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nbridge.sharepoint.com/teams/EB-2022-02002024Rebasing/Undertakings/"/>
    </mc:Choice>
  </mc:AlternateContent>
  <xr:revisionPtr revIDLastSave="42" documentId="8_{046EF647-62B8-4501-ABC9-4268F554F910}" xr6:coauthVersionLast="47" xr6:coauthVersionMax="47" xr10:uidLastSave="{5D23DA38-4F4C-4B46-8ED8-D5BFE9E44D82}"/>
  <bookViews>
    <workbookView xWindow="-120" yWindow="-120" windowWidth="29040" windowHeight="15840" tabRatio="748" activeTab="4" xr2:uid="{62C66E6F-698D-45DB-A249-A0BD4F3DE98B}"/>
  </bookViews>
  <sheets>
    <sheet name="General" sheetId="21" r:id="rId1"/>
    <sheet name="Total Energy System Cost" sheetId="30" r:id="rId2"/>
    <sheet name="End-User Costs" sheetId="37" r:id="rId3"/>
    <sheet name="SupplyTechCosts Gas" sheetId="32" r:id="rId4"/>
    <sheet name="SupplyTechCosts Elec" sheetId="23" r:id="rId5"/>
    <sheet name="Known Capacity Costs" sheetId="35" r:id="rId6"/>
    <sheet name="Dispatch Import Costs" sheetId="24" r:id="rId7"/>
    <sheet name="InfraTech Dispatch Costs (to)" sheetId="25" r:id="rId8"/>
    <sheet name="InfraTech Dispatch Costs (from)" sheetId="26" r:id="rId9"/>
    <sheet name="InfraTech Capacity Costs" sheetId="27" r:id="rId10"/>
    <sheet name="InfraTech Capacity Costs byType" sheetId="38" r:id="rId11"/>
    <sheet name="Raw Data&gt;&gt;" sheetId="14" r:id="rId12"/>
    <sheet name="cumul_supply_cap_granular" sheetId="33" r:id="rId13"/>
    <sheet name="CF_all_discounted" sheetId="22" r:id="rId14"/>
    <sheet name="SupplyTechUnitCosts" sheetId="4" r:id="rId15"/>
  </sheets>
  <externalReferences>
    <externalReference r:id="rId16"/>
    <externalReference r:id="rId17"/>
  </externalReferences>
  <definedNames>
    <definedName name="__123Graph_A" localSheetId="2" hidden="1">'[1]All road-work file'!#REF!</definedName>
    <definedName name="__123Graph_A" hidden="1">'[1]All road-work file'!#REF!</definedName>
    <definedName name="__123Graph_X" localSheetId="2" hidden="1">'[1]All road-work file'!#REF!</definedName>
    <definedName name="__123Graph_X" hidden="1">'[1]All road-work file'!#REF!</definedName>
    <definedName name="_Fill" localSheetId="2" hidden="1">[2]IWWABST!#REF!</definedName>
    <definedName name="_Fill" hidden="1">[2]IWWABST!#REF!</definedName>
    <definedName name="_xlnm._FilterDatabase" localSheetId="13" hidden="1">CF_all_discounted!$A$3:$Q$23381</definedName>
    <definedName name="_xlnm._FilterDatabase" localSheetId="12" hidden="1">cumul_supply_cap_granular!$A$3:$H$1087</definedName>
    <definedName name="_xlnm._FilterDatabase" localSheetId="14" hidden="1">SupplyTechUnitCosts!$A$3:$G$173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tMult_A" localSheetId="2" hidden="1">#REF!</definedName>
    <definedName name="_MatMult_A" hidden="1">#REF!</definedName>
    <definedName name="_MatMult_AxB" localSheetId="2" hidden="1">#REF!</definedName>
    <definedName name="_MatMult_AxB" hidden="1">#REF!</definedName>
    <definedName name="_MatMult_B" localSheetId="2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localSheetId="2" hidden="1">#REF!</definedName>
    <definedName name="_Sort" hidden="1">#REF!</definedName>
    <definedName name="cost_unit">General!$B$4</definedName>
    <definedName name="GraphB" hidden="1">'[1]All road-work file'!#REF!</definedName>
    <definedName name="_xlnm.Print_Area" localSheetId="2">'End-User Costs'!$A$3:$W$110</definedName>
    <definedName name="_xlnm.Print_Area" localSheetId="0">General!$A$3:$C$25</definedName>
    <definedName name="_xlnm.Print_Area" localSheetId="1">'Total Energy System Cost'!$A$3:$AA$84</definedName>
    <definedName name="wrn.Transport." localSheetId="2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Transport.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Waste." localSheetId="2" hidden="1">{#N/A,#N/A,FALSE,"7.1A";#N/A,#N/A,FALSE,"7.1B";#N/A,#N/A,FALSE,"7.2A";#N/A,#N/A,FALSE,"7.2B";#N/A,#N/A,FALSE,"7.2C";#N/A,#N/A,FALSE,"7.3";#N/A,#N/A,FALSE,"7.4A";#N/A,#N/A,FALSE,"7.4B";#N/A,#N/A,FALSE,"7.5";#N/A,#N/A,FALSE,"7.6"}</definedName>
    <definedName name="wrn.Waste." hidden="1">{#N/A,#N/A,FALSE,"7.1A";#N/A,#N/A,FALSE,"7.1B";#N/A,#N/A,FALSE,"7.2A";#N/A,#N/A,FALSE,"7.2B";#N/A,#N/A,FALSE,"7.2C";#N/A,#N/A,FALSE,"7.3";#N/A,#N/A,FALSE,"7.4A";#N/A,#N/A,FALSE,"7.4B";#N/A,#N/A,FALSE,"7.5";#N/A,#N/A,FALSE,"7.6"}</definedName>
  </definedNames>
  <calcPr calcId="191028"/>
  <pivotCaches>
    <pivotCache cacheId="0" r:id="rId18"/>
    <pivotCache cacheId="1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2" i="37" l="1"/>
  <c r="M100" i="37"/>
  <c r="L100" i="37"/>
  <c r="L101" i="37"/>
  <c r="L102" i="37"/>
  <c r="L103" i="37"/>
  <c r="M103" i="37"/>
  <c r="M101" i="37"/>
  <c r="N11" i="30" l="1"/>
  <c r="O11" i="30"/>
  <c r="M11" i="30"/>
  <c r="P11" i="30" s="1"/>
  <c r="B52" i="27" l="1"/>
  <c r="AG53" i="27"/>
  <c r="AG54" i="27" s="1"/>
  <c r="AF53" i="27"/>
  <c r="AF54" i="27" s="1"/>
  <c r="AE53" i="27"/>
  <c r="AE54" i="27" s="1"/>
  <c r="AD53" i="27"/>
  <c r="AD54" i="27" s="1"/>
  <c r="AC53" i="27"/>
  <c r="AC54" i="27" s="1"/>
  <c r="AB53" i="27"/>
  <c r="AB54" i="27" s="1"/>
  <c r="AA53" i="27"/>
  <c r="AA54" i="27" s="1"/>
  <c r="Z53" i="27"/>
  <c r="Z54" i="27" s="1"/>
  <c r="Y53" i="27"/>
  <c r="Y54" i="27" s="1"/>
  <c r="X53" i="27"/>
  <c r="X54" i="27" s="1"/>
  <c r="W53" i="27"/>
  <c r="W54" i="27" s="1"/>
  <c r="V53" i="27"/>
  <c r="V54" i="27" s="1"/>
  <c r="U53" i="27"/>
  <c r="U54" i="27" s="1"/>
  <c r="T53" i="27"/>
  <c r="T54" i="27" s="1"/>
  <c r="S53" i="27"/>
  <c r="S54" i="27" s="1"/>
  <c r="R53" i="27"/>
  <c r="R54" i="27" s="1"/>
  <c r="Q53" i="27"/>
  <c r="Q54" i="27" s="1"/>
  <c r="P53" i="27"/>
  <c r="P54" i="27" s="1"/>
  <c r="O53" i="27"/>
  <c r="O54" i="27" s="1"/>
  <c r="N53" i="27"/>
  <c r="N54" i="27" s="1"/>
  <c r="M53" i="27"/>
  <c r="M54" i="27" s="1"/>
  <c r="L53" i="27"/>
  <c r="L54" i="27" s="1"/>
  <c r="K53" i="27"/>
  <c r="K54" i="27" s="1"/>
  <c r="J53" i="27"/>
  <c r="J54" i="27" s="1"/>
  <c r="I53" i="27"/>
  <c r="I54" i="27" s="1"/>
  <c r="H53" i="27"/>
  <c r="H54" i="27" s="1"/>
  <c r="G53" i="27"/>
  <c r="G54" i="27" s="1"/>
  <c r="F53" i="27"/>
  <c r="F54" i="27" s="1"/>
  <c r="E53" i="27"/>
  <c r="E54" i="27" s="1"/>
  <c r="D53" i="27"/>
  <c r="D54" i="27" s="1"/>
  <c r="C53" i="27"/>
  <c r="C54" i="27" s="1"/>
  <c r="B53" i="27"/>
  <c r="B54" i="27" s="1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N16" i="30" l="1"/>
  <c r="O16" i="30"/>
  <c r="M16" i="30"/>
  <c r="N19" i="30"/>
  <c r="O19" i="30"/>
  <c r="N20" i="30"/>
  <c r="O20" i="30"/>
  <c r="M20" i="30"/>
  <c r="M19" i="30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B102" i="24"/>
  <c r="N18" i="30"/>
  <c r="O18" i="30"/>
  <c r="M18" i="30"/>
  <c r="N17" i="30"/>
  <c r="O17" i="30"/>
  <c r="M17" i="30"/>
  <c r="N13" i="30"/>
  <c r="O13" i="30"/>
  <c r="M13" i="30"/>
  <c r="N12" i="30"/>
  <c r="O12" i="30"/>
  <c r="M12" i="30"/>
  <c r="E52" i="30" l="1"/>
  <c r="E53" i="30" s="1"/>
  <c r="F52" i="30"/>
  <c r="F53" i="30" s="1"/>
  <c r="D52" i="30"/>
  <c r="P13" i="30"/>
  <c r="P16" i="30"/>
  <c r="P18" i="30"/>
  <c r="P12" i="30"/>
  <c r="P19" i="30"/>
  <c r="P17" i="30"/>
  <c r="P20" i="30"/>
  <c r="M15" i="30"/>
  <c r="D9" i="30" s="1"/>
  <c r="O15" i="30"/>
  <c r="F9" i="30" s="1"/>
  <c r="N15" i="30"/>
  <c r="E9" i="30" s="1"/>
  <c r="D53" i="30" l="1"/>
  <c r="G53" i="30" s="1"/>
  <c r="G52" i="30"/>
  <c r="P15" i="30"/>
  <c r="D87" i="37" l="1"/>
  <c r="C88" i="37" s="1"/>
  <c r="C87" i="37"/>
  <c r="F82" i="37"/>
  <c r="D82" i="37"/>
  <c r="C82" i="37"/>
  <c r="F81" i="37"/>
  <c r="D81" i="37"/>
  <c r="C81" i="37"/>
  <c r="E76" i="37"/>
  <c r="E82" i="37" s="1"/>
  <c r="E75" i="37"/>
  <c r="E81" i="37" s="1"/>
  <c r="I66" i="37"/>
  <c r="D61" i="37"/>
  <c r="C60" i="37"/>
  <c r="D60" i="37" s="1"/>
  <c r="D59" i="37"/>
  <c r="D58" i="37"/>
  <c r="J53" i="37"/>
  <c r="I53" i="37"/>
  <c r="H53" i="37"/>
  <c r="B53" i="37"/>
  <c r="B68" i="37" s="1"/>
  <c r="B51" i="37"/>
  <c r="B66" i="37" s="1"/>
  <c r="B50" i="37"/>
  <c r="B65" i="37" s="1"/>
  <c r="F36" i="37"/>
  <c r="E36" i="37"/>
  <c r="D36" i="37"/>
  <c r="C36" i="37"/>
  <c r="F35" i="37"/>
  <c r="E35" i="37"/>
  <c r="D35" i="37"/>
  <c r="C35" i="37"/>
  <c r="F34" i="37"/>
  <c r="E34" i="37"/>
  <c r="D34" i="37"/>
  <c r="C34" i="37"/>
  <c r="F33" i="37"/>
  <c r="E33" i="37"/>
  <c r="D33" i="37"/>
  <c r="C33" i="37"/>
  <c r="F32" i="37"/>
  <c r="E32" i="37"/>
  <c r="D32" i="37"/>
  <c r="C32" i="37"/>
  <c r="F31" i="37"/>
  <c r="E31" i="37"/>
  <c r="D31" i="37"/>
  <c r="C31" i="37"/>
  <c r="F19" i="37"/>
  <c r="E19" i="37"/>
  <c r="D19" i="37"/>
  <c r="C19" i="37"/>
  <c r="F8" i="37"/>
  <c r="E8" i="37"/>
  <c r="D8" i="37"/>
  <c r="F53" i="37" l="1"/>
  <c r="F68" i="37" s="1"/>
  <c r="C24" i="37"/>
  <c r="C23" i="37" s="1"/>
  <c r="C22" i="37" s="1"/>
  <c r="E37" i="37"/>
  <c r="C42" i="37"/>
  <c r="C37" i="37"/>
  <c r="D37" i="37"/>
  <c r="D42" i="37"/>
  <c r="E42" i="37"/>
  <c r="I51" i="37" s="1"/>
  <c r="C43" i="37"/>
  <c r="F43" i="37"/>
  <c r="F52" i="37" s="1"/>
  <c r="F37" i="37"/>
  <c r="F42" i="37"/>
  <c r="E43" i="37"/>
  <c r="E52" i="37" s="1"/>
  <c r="D53" i="37"/>
  <c r="D68" i="37" s="1"/>
  <c r="D43" i="37"/>
  <c r="D52" i="37" s="1"/>
  <c r="E53" i="37"/>
  <c r="E68" i="37" s="1"/>
  <c r="C41" i="37" l="1"/>
  <c r="C44" i="37" s="1"/>
  <c r="E41" i="37"/>
  <c r="I50" i="37" s="1"/>
  <c r="F41" i="37"/>
  <c r="J50" i="37" s="1"/>
  <c r="C26" i="37"/>
  <c r="D41" i="37"/>
  <c r="H50" i="37" s="1"/>
  <c r="I52" i="37"/>
  <c r="E67" i="37" s="1"/>
  <c r="E51" i="37"/>
  <c r="E93" i="37" s="1"/>
  <c r="J52" i="37"/>
  <c r="F67" i="37" s="1"/>
  <c r="E44" i="37"/>
  <c r="E50" i="37"/>
  <c r="H52" i="37"/>
  <c r="D67" i="37" s="1"/>
  <c r="F50" i="37" l="1"/>
  <c r="F65" i="37" s="1"/>
  <c r="D44" i="37"/>
  <c r="D50" i="37"/>
  <c r="I54" i="37"/>
  <c r="E94" i="37"/>
  <c r="E101" i="37" s="1"/>
  <c r="F44" i="37"/>
  <c r="E66" i="37"/>
  <c r="J51" i="37"/>
  <c r="J54" i="37" s="1"/>
  <c r="F51" i="37"/>
  <c r="D65" i="37"/>
  <c r="H51" i="37"/>
  <c r="H54" i="37" s="1"/>
  <c r="D51" i="37"/>
  <c r="E54" i="37"/>
  <c r="E65" i="37"/>
  <c r="E107" i="37" l="1"/>
  <c r="N9" i="30" s="1"/>
  <c r="E69" i="37"/>
  <c r="E100" i="37" s="1"/>
  <c r="E106" i="37" s="1"/>
  <c r="F93" i="37"/>
  <c r="F54" i="37"/>
  <c r="F66" i="37"/>
  <c r="F69" i="37" s="1"/>
  <c r="F100" i="37" s="1"/>
  <c r="F106" i="37" s="1"/>
  <c r="F94" i="37"/>
  <c r="D93" i="37"/>
  <c r="D66" i="37"/>
  <c r="D69" i="37" s="1"/>
  <c r="D100" i="37" s="1"/>
  <c r="D106" i="37" s="1"/>
  <c r="D94" i="37"/>
  <c r="D54" i="37"/>
  <c r="M8" i="30" l="1"/>
  <c r="O8" i="30"/>
  <c r="N8" i="30"/>
  <c r="N7" i="30" s="1"/>
  <c r="E7" i="30" s="1"/>
  <c r="E50" i="30" s="1"/>
  <c r="E108" i="37"/>
  <c r="E110" i="37" s="1"/>
  <c r="E102" i="37"/>
  <c r="D101" i="37"/>
  <c r="F101" i="37"/>
  <c r="F107" i="37" l="1"/>
  <c r="O9" i="30" s="1"/>
  <c r="O7" i="30" s="1"/>
  <c r="F7" i="30" s="1"/>
  <c r="F50" i="30" s="1"/>
  <c r="D107" i="37"/>
  <c r="M9" i="30" s="1"/>
  <c r="P8" i="30"/>
  <c r="F102" i="37"/>
  <c r="D102" i="37"/>
  <c r="F108" i="37" l="1"/>
  <c r="F110" i="37" s="1"/>
  <c r="D108" i="37"/>
  <c r="D110" i="37" s="1"/>
  <c r="P9" i="30"/>
  <c r="M7" i="30"/>
  <c r="G9" i="30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9" i="35"/>
  <c r="D7" i="30" l="1"/>
  <c r="P7" i="30"/>
  <c r="K22203" i="33"/>
  <c r="K22202" i="33"/>
  <c r="K22201" i="33"/>
  <c r="K22200" i="33"/>
  <c r="K22199" i="33"/>
  <c r="K22198" i="33"/>
  <c r="K22197" i="33"/>
  <c r="K22196" i="33"/>
  <c r="K22195" i="33"/>
  <c r="K22194" i="33"/>
  <c r="K22193" i="33"/>
  <c r="K22192" i="33"/>
  <c r="K22191" i="33"/>
  <c r="K22190" i="33"/>
  <c r="K22189" i="33"/>
  <c r="K22188" i="33"/>
  <c r="K22187" i="33"/>
  <c r="K22186" i="33"/>
  <c r="K22185" i="33"/>
  <c r="K22184" i="33"/>
  <c r="K22183" i="33"/>
  <c r="K22182" i="33"/>
  <c r="K22181" i="33"/>
  <c r="K22180" i="33"/>
  <c r="K22179" i="33"/>
  <c r="K22178" i="33"/>
  <c r="K22177" i="33"/>
  <c r="K22176" i="33"/>
  <c r="K22175" i="33"/>
  <c r="K22174" i="33"/>
  <c r="K22173" i="33"/>
  <c r="K22172" i="33"/>
  <c r="K22171" i="33"/>
  <c r="K22170" i="33"/>
  <c r="K22169" i="33"/>
  <c r="K22168" i="33"/>
  <c r="K22167" i="33"/>
  <c r="K22166" i="33"/>
  <c r="K22165" i="33"/>
  <c r="K22164" i="33"/>
  <c r="K22163" i="33"/>
  <c r="K22162" i="33"/>
  <c r="K22161" i="33"/>
  <c r="K22160" i="33"/>
  <c r="K22159" i="33"/>
  <c r="K22158" i="33"/>
  <c r="K22157" i="33"/>
  <c r="K22156" i="33"/>
  <c r="K22155" i="33"/>
  <c r="K22154" i="33"/>
  <c r="K22153" i="33"/>
  <c r="K22152" i="33"/>
  <c r="K22151" i="33"/>
  <c r="K22150" i="33"/>
  <c r="K22149" i="33"/>
  <c r="K22148" i="33"/>
  <c r="K22147" i="33"/>
  <c r="K22146" i="33"/>
  <c r="K22145" i="33"/>
  <c r="K22144" i="33"/>
  <c r="K22143" i="33"/>
  <c r="K22142" i="33"/>
  <c r="K22141" i="33"/>
  <c r="K22140" i="33"/>
  <c r="K22139" i="33"/>
  <c r="K22138" i="33"/>
  <c r="K22137" i="33"/>
  <c r="K22136" i="33"/>
  <c r="K22135" i="33"/>
  <c r="K22134" i="33"/>
  <c r="K22133" i="33"/>
  <c r="K22132" i="33"/>
  <c r="K22131" i="33"/>
  <c r="K22130" i="33"/>
  <c r="K22129" i="33"/>
  <c r="K22128" i="33"/>
  <c r="K22127" i="33"/>
  <c r="K22126" i="33"/>
  <c r="K22125" i="33"/>
  <c r="K22124" i="33"/>
  <c r="K22123" i="33"/>
  <c r="K22122" i="33"/>
  <c r="K22121" i="33"/>
  <c r="K22120" i="33"/>
  <c r="K22119" i="33"/>
  <c r="K22118" i="33"/>
  <c r="K22117" i="33"/>
  <c r="K22116" i="33"/>
  <c r="K22115" i="33"/>
  <c r="K22114" i="33"/>
  <c r="K22113" i="33"/>
  <c r="K22112" i="33"/>
  <c r="K22111" i="33"/>
  <c r="K22110" i="33"/>
  <c r="K22109" i="33"/>
  <c r="K22108" i="33"/>
  <c r="K22107" i="33"/>
  <c r="K22106" i="33"/>
  <c r="K22105" i="33"/>
  <c r="K22104" i="33"/>
  <c r="K22103" i="33"/>
  <c r="K22102" i="33"/>
  <c r="K22101" i="33"/>
  <c r="K22100" i="33"/>
  <c r="K22099" i="33"/>
  <c r="K22098" i="33"/>
  <c r="K22097" i="33"/>
  <c r="K22096" i="33"/>
  <c r="K22095" i="33"/>
  <c r="K22094" i="33"/>
  <c r="K22093" i="33"/>
  <c r="K22092" i="33"/>
  <c r="K22091" i="33"/>
  <c r="K22090" i="33"/>
  <c r="K22089" i="33"/>
  <c r="K22088" i="33"/>
  <c r="K22087" i="33"/>
  <c r="K22086" i="33"/>
  <c r="K22085" i="33"/>
  <c r="K22084" i="33"/>
  <c r="K22083" i="33"/>
  <c r="K22082" i="33"/>
  <c r="K22081" i="33"/>
  <c r="K22080" i="33"/>
  <c r="K22079" i="33"/>
  <c r="K22078" i="33"/>
  <c r="K22077" i="33"/>
  <c r="K22076" i="33"/>
  <c r="K22075" i="33"/>
  <c r="K22074" i="33"/>
  <c r="K22073" i="33"/>
  <c r="K22072" i="33"/>
  <c r="K22071" i="33"/>
  <c r="K22070" i="33"/>
  <c r="K22069" i="33"/>
  <c r="K22068" i="33"/>
  <c r="K22067" i="33"/>
  <c r="K22066" i="33"/>
  <c r="K22065" i="33"/>
  <c r="K22064" i="33"/>
  <c r="K22063" i="33"/>
  <c r="K22062" i="33"/>
  <c r="K22061" i="33"/>
  <c r="K22060" i="33"/>
  <c r="K22059" i="33"/>
  <c r="K22058" i="33"/>
  <c r="K22057" i="33"/>
  <c r="K22056" i="33"/>
  <c r="K22055" i="33"/>
  <c r="K22054" i="33"/>
  <c r="K22053" i="33"/>
  <c r="K22052" i="33"/>
  <c r="K22051" i="33"/>
  <c r="K22050" i="33"/>
  <c r="K22049" i="33"/>
  <c r="K22048" i="33"/>
  <c r="K22047" i="33"/>
  <c r="K22046" i="33"/>
  <c r="K22045" i="33"/>
  <c r="K22044" i="33"/>
  <c r="K22043" i="33"/>
  <c r="K22042" i="33"/>
  <c r="K22041" i="33"/>
  <c r="K22040" i="33"/>
  <c r="K22039" i="33"/>
  <c r="K22038" i="33"/>
  <c r="K22037" i="33"/>
  <c r="K22036" i="33"/>
  <c r="K22035" i="33"/>
  <c r="K22034" i="33"/>
  <c r="K22033" i="33"/>
  <c r="K22032" i="33"/>
  <c r="K22031" i="33"/>
  <c r="K22030" i="33"/>
  <c r="K22029" i="33"/>
  <c r="K22028" i="33"/>
  <c r="K22027" i="33"/>
  <c r="K22026" i="33"/>
  <c r="K22025" i="33"/>
  <c r="K22024" i="33"/>
  <c r="K22023" i="33"/>
  <c r="K22022" i="33"/>
  <c r="K22021" i="33"/>
  <c r="K22020" i="33"/>
  <c r="K22019" i="33"/>
  <c r="K22018" i="33"/>
  <c r="K22017" i="33"/>
  <c r="K22016" i="33"/>
  <c r="K22015" i="33"/>
  <c r="K22014" i="33"/>
  <c r="K22013" i="33"/>
  <c r="K22012" i="33"/>
  <c r="K22011" i="33"/>
  <c r="K22010" i="33"/>
  <c r="K22009" i="33"/>
  <c r="K22008" i="33"/>
  <c r="K22007" i="33"/>
  <c r="K22006" i="33"/>
  <c r="K22005" i="33"/>
  <c r="K22004" i="33"/>
  <c r="K22003" i="33"/>
  <c r="K22002" i="33"/>
  <c r="K22001" i="33"/>
  <c r="K22000" i="33"/>
  <c r="K21999" i="33"/>
  <c r="K21998" i="33"/>
  <c r="K21997" i="33"/>
  <c r="K21996" i="33"/>
  <c r="K21995" i="33"/>
  <c r="K21994" i="33"/>
  <c r="K21993" i="33"/>
  <c r="K21992" i="33"/>
  <c r="K21991" i="33"/>
  <c r="K21990" i="33"/>
  <c r="K21989" i="33"/>
  <c r="K21988" i="33"/>
  <c r="K21987" i="33"/>
  <c r="K21986" i="33"/>
  <c r="K21985" i="33"/>
  <c r="K21984" i="33"/>
  <c r="K21983" i="33"/>
  <c r="K21982" i="33"/>
  <c r="K21981" i="33"/>
  <c r="K21980" i="33"/>
  <c r="K21979" i="33"/>
  <c r="K21978" i="33"/>
  <c r="K21977" i="33"/>
  <c r="K21976" i="33"/>
  <c r="K21975" i="33"/>
  <c r="K21974" i="33"/>
  <c r="K21973" i="33"/>
  <c r="K21972" i="33"/>
  <c r="K21971" i="33"/>
  <c r="K21970" i="33"/>
  <c r="K21969" i="33"/>
  <c r="K21968" i="33"/>
  <c r="K21967" i="33"/>
  <c r="K21966" i="33"/>
  <c r="K21965" i="33"/>
  <c r="K21964" i="33"/>
  <c r="K21963" i="33"/>
  <c r="K21962" i="33"/>
  <c r="K21961" i="33"/>
  <c r="K21960" i="33"/>
  <c r="K21959" i="33"/>
  <c r="K21958" i="33"/>
  <c r="K21957" i="33"/>
  <c r="K21956" i="33"/>
  <c r="K21955" i="33"/>
  <c r="K21954" i="33"/>
  <c r="K21953" i="33"/>
  <c r="K21952" i="33"/>
  <c r="K21951" i="33"/>
  <c r="K21950" i="33"/>
  <c r="K21949" i="33"/>
  <c r="K21948" i="33"/>
  <c r="K21947" i="33"/>
  <c r="K21946" i="33"/>
  <c r="K21945" i="33"/>
  <c r="K21944" i="33"/>
  <c r="K21943" i="33"/>
  <c r="K21942" i="33"/>
  <c r="K21941" i="33"/>
  <c r="K21940" i="33"/>
  <c r="K21939" i="33"/>
  <c r="K21938" i="33"/>
  <c r="K21937" i="33"/>
  <c r="K21936" i="33"/>
  <c r="K21935" i="33"/>
  <c r="K21934" i="33"/>
  <c r="K21933" i="33"/>
  <c r="K21932" i="33"/>
  <c r="K21931" i="33"/>
  <c r="K21930" i="33"/>
  <c r="K21929" i="33"/>
  <c r="K21928" i="33"/>
  <c r="K21927" i="33"/>
  <c r="K21926" i="33"/>
  <c r="K21925" i="33"/>
  <c r="K21924" i="33"/>
  <c r="K21923" i="33"/>
  <c r="K21922" i="33"/>
  <c r="K21921" i="33"/>
  <c r="K21920" i="33"/>
  <c r="K21919" i="33"/>
  <c r="K21918" i="33"/>
  <c r="K21917" i="33"/>
  <c r="K21916" i="33"/>
  <c r="K21915" i="33"/>
  <c r="K21914" i="33"/>
  <c r="K21913" i="33"/>
  <c r="K21912" i="33"/>
  <c r="K21911" i="33"/>
  <c r="K21910" i="33"/>
  <c r="K21909" i="33"/>
  <c r="K21908" i="33"/>
  <c r="K21907" i="33"/>
  <c r="K21906" i="33"/>
  <c r="K21905" i="33"/>
  <c r="K21904" i="33"/>
  <c r="K21903" i="33"/>
  <c r="K21902" i="33"/>
  <c r="K21901" i="33"/>
  <c r="K21900" i="33"/>
  <c r="K21899" i="33"/>
  <c r="K21898" i="33"/>
  <c r="K21897" i="33"/>
  <c r="K21896" i="33"/>
  <c r="K21895" i="33"/>
  <c r="K21894" i="33"/>
  <c r="K21893" i="33"/>
  <c r="K21892" i="33"/>
  <c r="K21891" i="33"/>
  <c r="K21890" i="33"/>
  <c r="K21889" i="33"/>
  <c r="K21888" i="33"/>
  <c r="K21887" i="33"/>
  <c r="K21886" i="33"/>
  <c r="K21885" i="33"/>
  <c r="K21884" i="33"/>
  <c r="K21883" i="33"/>
  <c r="K21882" i="33"/>
  <c r="K21881" i="33"/>
  <c r="K21880" i="33"/>
  <c r="K21879" i="33"/>
  <c r="K21878" i="33"/>
  <c r="K21877" i="33"/>
  <c r="K21876" i="33"/>
  <c r="K21875" i="33"/>
  <c r="K21874" i="33"/>
  <c r="K21873" i="33"/>
  <c r="K21872" i="33"/>
  <c r="K21871" i="33"/>
  <c r="K21870" i="33"/>
  <c r="K21869" i="33"/>
  <c r="K21868" i="33"/>
  <c r="K21867" i="33"/>
  <c r="K21866" i="33"/>
  <c r="K21865" i="33"/>
  <c r="K21864" i="33"/>
  <c r="K21863" i="33"/>
  <c r="K21862" i="33"/>
  <c r="K21861" i="33"/>
  <c r="K21860" i="33"/>
  <c r="K21859" i="33"/>
  <c r="K21858" i="33"/>
  <c r="K21857" i="33"/>
  <c r="K21856" i="33"/>
  <c r="K21855" i="33"/>
  <c r="K21854" i="33"/>
  <c r="K21853" i="33"/>
  <c r="K21852" i="33"/>
  <c r="K21851" i="33"/>
  <c r="K21850" i="33"/>
  <c r="K21849" i="33"/>
  <c r="K21848" i="33"/>
  <c r="K21847" i="33"/>
  <c r="K21846" i="33"/>
  <c r="K21845" i="33"/>
  <c r="K21844" i="33"/>
  <c r="K21843" i="33"/>
  <c r="K21842" i="33"/>
  <c r="K21841" i="33"/>
  <c r="K21840" i="33"/>
  <c r="K21839" i="33"/>
  <c r="K21838" i="33"/>
  <c r="K21837" i="33"/>
  <c r="K21836" i="33"/>
  <c r="K21835" i="33"/>
  <c r="K21834" i="33"/>
  <c r="K21833" i="33"/>
  <c r="K21832" i="33"/>
  <c r="K21831" i="33"/>
  <c r="K21830" i="33"/>
  <c r="K21829" i="33"/>
  <c r="K21828" i="33"/>
  <c r="K21827" i="33"/>
  <c r="K21826" i="33"/>
  <c r="K21825" i="33"/>
  <c r="K21824" i="33"/>
  <c r="K21823" i="33"/>
  <c r="K21822" i="33"/>
  <c r="K21821" i="33"/>
  <c r="K21820" i="33"/>
  <c r="K21819" i="33"/>
  <c r="K21818" i="33"/>
  <c r="K21817" i="33"/>
  <c r="K21816" i="33"/>
  <c r="K21815" i="33"/>
  <c r="K21814" i="33"/>
  <c r="K21813" i="33"/>
  <c r="K21812" i="33"/>
  <c r="K21811" i="33"/>
  <c r="K21810" i="33"/>
  <c r="K21809" i="33"/>
  <c r="K21808" i="33"/>
  <c r="K21807" i="33"/>
  <c r="K21806" i="33"/>
  <c r="K21805" i="33"/>
  <c r="K21804" i="33"/>
  <c r="K21803" i="33"/>
  <c r="K21802" i="33"/>
  <c r="K21801" i="33"/>
  <c r="K21800" i="33"/>
  <c r="K21799" i="33"/>
  <c r="K21798" i="33"/>
  <c r="K21797" i="33"/>
  <c r="K21796" i="33"/>
  <c r="K21795" i="33"/>
  <c r="K21794" i="33"/>
  <c r="K21793" i="33"/>
  <c r="K21792" i="33"/>
  <c r="K21791" i="33"/>
  <c r="K21790" i="33"/>
  <c r="K21789" i="33"/>
  <c r="K21788" i="33"/>
  <c r="K21787" i="33"/>
  <c r="K21786" i="33"/>
  <c r="K21785" i="33"/>
  <c r="K21784" i="33"/>
  <c r="K21783" i="33"/>
  <c r="K21782" i="33"/>
  <c r="K21781" i="33"/>
  <c r="K21780" i="33"/>
  <c r="K21779" i="33"/>
  <c r="K21778" i="33"/>
  <c r="K21777" i="33"/>
  <c r="K21776" i="33"/>
  <c r="K21775" i="33"/>
  <c r="K21774" i="33"/>
  <c r="K21773" i="33"/>
  <c r="K21772" i="33"/>
  <c r="K21771" i="33"/>
  <c r="K21770" i="33"/>
  <c r="K21769" i="33"/>
  <c r="K21768" i="33"/>
  <c r="K21767" i="33"/>
  <c r="K21766" i="33"/>
  <c r="K21765" i="33"/>
  <c r="K21764" i="33"/>
  <c r="K21763" i="33"/>
  <c r="K21762" i="33"/>
  <c r="K21761" i="33"/>
  <c r="K21760" i="33"/>
  <c r="K21759" i="33"/>
  <c r="K21758" i="33"/>
  <c r="K21757" i="33"/>
  <c r="K21756" i="33"/>
  <c r="K21755" i="33"/>
  <c r="K21754" i="33"/>
  <c r="K21753" i="33"/>
  <c r="K21752" i="33"/>
  <c r="K21751" i="33"/>
  <c r="K21750" i="33"/>
  <c r="K21749" i="33"/>
  <c r="K21748" i="33"/>
  <c r="K21747" i="33"/>
  <c r="K21746" i="33"/>
  <c r="K21745" i="33"/>
  <c r="K21744" i="33"/>
  <c r="K21743" i="33"/>
  <c r="K21742" i="33"/>
  <c r="K21741" i="33"/>
  <c r="K21740" i="33"/>
  <c r="K21739" i="33"/>
  <c r="K21738" i="33"/>
  <c r="K21737" i="33"/>
  <c r="K21736" i="33"/>
  <c r="K21735" i="33"/>
  <c r="K21734" i="33"/>
  <c r="K21733" i="33"/>
  <c r="K21732" i="33"/>
  <c r="K21731" i="33"/>
  <c r="K21730" i="33"/>
  <c r="K21729" i="33"/>
  <c r="K21728" i="33"/>
  <c r="K21727" i="33"/>
  <c r="K21726" i="33"/>
  <c r="K21725" i="33"/>
  <c r="K21724" i="33"/>
  <c r="K21723" i="33"/>
  <c r="K21722" i="33"/>
  <c r="K21721" i="33"/>
  <c r="K21720" i="33"/>
  <c r="K21719" i="33"/>
  <c r="K21718" i="33"/>
  <c r="K21717" i="33"/>
  <c r="K21716" i="33"/>
  <c r="K21715" i="33"/>
  <c r="K21714" i="33"/>
  <c r="K21713" i="33"/>
  <c r="K21712" i="33"/>
  <c r="K21711" i="33"/>
  <c r="K21710" i="33"/>
  <c r="K21709" i="33"/>
  <c r="K21708" i="33"/>
  <c r="K21707" i="33"/>
  <c r="K21706" i="33"/>
  <c r="K21705" i="33"/>
  <c r="K21704" i="33"/>
  <c r="K21703" i="33"/>
  <c r="K21702" i="33"/>
  <c r="K21701" i="33"/>
  <c r="K21700" i="33"/>
  <c r="K21699" i="33"/>
  <c r="K21698" i="33"/>
  <c r="K21697" i="33"/>
  <c r="K21696" i="33"/>
  <c r="K21695" i="33"/>
  <c r="K21694" i="33"/>
  <c r="K21693" i="33"/>
  <c r="K21692" i="33"/>
  <c r="K21691" i="33"/>
  <c r="K21690" i="33"/>
  <c r="K21689" i="33"/>
  <c r="K21688" i="33"/>
  <c r="K21687" i="33"/>
  <c r="K21686" i="33"/>
  <c r="K21685" i="33"/>
  <c r="K21684" i="33"/>
  <c r="K21683" i="33"/>
  <c r="K21682" i="33"/>
  <c r="K21681" i="33"/>
  <c r="K21680" i="33"/>
  <c r="K21679" i="33"/>
  <c r="K21678" i="33"/>
  <c r="K21677" i="33"/>
  <c r="K21676" i="33"/>
  <c r="K21675" i="33"/>
  <c r="K21674" i="33"/>
  <c r="K21673" i="33"/>
  <c r="K21672" i="33"/>
  <c r="K21671" i="33"/>
  <c r="K21670" i="33"/>
  <c r="K21669" i="33"/>
  <c r="K21668" i="33"/>
  <c r="K21667" i="33"/>
  <c r="K21666" i="33"/>
  <c r="K21665" i="33"/>
  <c r="K21664" i="33"/>
  <c r="K21663" i="33"/>
  <c r="K21662" i="33"/>
  <c r="K21661" i="33"/>
  <c r="K21660" i="33"/>
  <c r="K21659" i="33"/>
  <c r="K21658" i="33"/>
  <c r="K21657" i="33"/>
  <c r="K21656" i="33"/>
  <c r="K21655" i="33"/>
  <c r="K21654" i="33"/>
  <c r="K21653" i="33"/>
  <c r="K21652" i="33"/>
  <c r="K21651" i="33"/>
  <c r="K21650" i="33"/>
  <c r="K21649" i="33"/>
  <c r="K21648" i="33"/>
  <c r="K21647" i="33"/>
  <c r="K21646" i="33"/>
  <c r="K21645" i="33"/>
  <c r="K21644" i="33"/>
  <c r="K21643" i="33"/>
  <c r="K21642" i="33"/>
  <c r="K21641" i="33"/>
  <c r="K21640" i="33"/>
  <c r="K21639" i="33"/>
  <c r="K21638" i="33"/>
  <c r="K21637" i="33"/>
  <c r="K21636" i="33"/>
  <c r="K21635" i="33"/>
  <c r="K21634" i="33"/>
  <c r="K21633" i="33"/>
  <c r="K21632" i="33"/>
  <c r="K21631" i="33"/>
  <c r="K21630" i="33"/>
  <c r="K21629" i="33"/>
  <c r="K21628" i="33"/>
  <c r="K21627" i="33"/>
  <c r="K21626" i="33"/>
  <c r="K21625" i="33"/>
  <c r="K21624" i="33"/>
  <c r="K21623" i="33"/>
  <c r="K21622" i="33"/>
  <c r="K21621" i="33"/>
  <c r="K21620" i="33"/>
  <c r="K21619" i="33"/>
  <c r="K21618" i="33"/>
  <c r="K21617" i="33"/>
  <c r="K21616" i="33"/>
  <c r="K21615" i="33"/>
  <c r="K21614" i="33"/>
  <c r="K21613" i="33"/>
  <c r="K21612" i="33"/>
  <c r="K21611" i="33"/>
  <c r="K21610" i="33"/>
  <c r="K21609" i="33"/>
  <c r="K21608" i="33"/>
  <c r="K21607" i="33"/>
  <c r="K21606" i="33"/>
  <c r="K21605" i="33"/>
  <c r="K21604" i="33"/>
  <c r="K21603" i="33"/>
  <c r="K21602" i="33"/>
  <c r="K21601" i="33"/>
  <c r="K21600" i="33"/>
  <c r="K21599" i="33"/>
  <c r="K21598" i="33"/>
  <c r="K21597" i="33"/>
  <c r="K21596" i="33"/>
  <c r="K21595" i="33"/>
  <c r="K21594" i="33"/>
  <c r="K21593" i="33"/>
  <c r="K21592" i="33"/>
  <c r="K21591" i="33"/>
  <c r="K21590" i="33"/>
  <c r="K21589" i="33"/>
  <c r="K21588" i="33"/>
  <c r="K21587" i="33"/>
  <c r="K21586" i="33"/>
  <c r="K21585" i="33"/>
  <c r="K21584" i="33"/>
  <c r="K21583" i="33"/>
  <c r="K21582" i="33"/>
  <c r="K21581" i="33"/>
  <c r="K21580" i="33"/>
  <c r="K21579" i="33"/>
  <c r="K21578" i="33"/>
  <c r="K21577" i="33"/>
  <c r="K21576" i="33"/>
  <c r="K21575" i="33"/>
  <c r="K21574" i="33"/>
  <c r="K21573" i="33"/>
  <c r="K21572" i="33"/>
  <c r="K21571" i="33"/>
  <c r="K21570" i="33"/>
  <c r="K21569" i="33"/>
  <c r="K21568" i="33"/>
  <c r="K21567" i="33"/>
  <c r="K21566" i="33"/>
  <c r="K21565" i="33"/>
  <c r="K21564" i="33"/>
  <c r="K21563" i="33"/>
  <c r="K21562" i="33"/>
  <c r="K21561" i="33"/>
  <c r="K21560" i="33"/>
  <c r="K21559" i="33"/>
  <c r="K21558" i="33"/>
  <c r="K21557" i="33"/>
  <c r="K21556" i="33"/>
  <c r="K21555" i="33"/>
  <c r="K21554" i="33"/>
  <c r="K21553" i="33"/>
  <c r="K21552" i="33"/>
  <c r="K21551" i="33"/>
  <c r="K21550" i="33"/>
  <c r="K21549" i="33"/>
  <c r="K21548" i="33"/>
  <c r="K21547" i="33"/>
  <c r="K21546" i="33"/>
  <c r="K21545" i="33"/>
  <c r="K21544" i="33"/>
  <c r="K21543" i="33"/>
  <c r="K21542" i="33"/>
  <c r="K21541" i="33"/>
  <c r="K21540" i="33"/>
  <c r="K21539" i="33"/>
  <c r="K21538" i="33"/>
  <c r="K21537" i="33"/>
  <c r="K21536" i="33"/>
  <c r="K21535" i="33"/>
  <c r="K21534" i="33"/>
  <c r="K21533" i="33"/>
  <c r="K21532" i="33"/>
  <c r="K21531" i="33"/>
  <c r="K21530" i="33"/>
  <c r="K21529" i="33"/>
  <c r="K21528" i="33"/>
  <c r="K21527" i="33"/>
  <c r="K21526" i="33"/>
  <c r="K21525" i="33"/>
  <c r="K21524" i="33"/>
  <c r="K21523" i="33"/>
  <c r="K21522" i="33"/>
  <c r="K21521" i="33"/>
  <c r="K21520" i="33"/>
  <c r="K21519" i="33"/>
  <c r="K21518" i="33"/>
  <c r="K21517" i="33"/>
  <c r="K21516" i="33"/>
  <c r="K21515" i="33"/>
  <c r="K21514" i="33"/>
  <c r="K21513" i="33"/>
  <c r="K21512" i="33"/>
  <c r="K21511" i="33"/>
  <c r="K21510" i="33"/>
  <c r="K21509" i="33"/>
  <c r="K21508" i="33"/>
  <c r="K21507" i="33"/>
  <c r="K21506" i="33"/>
  <c r="K21505" i="33"/>
  <c r="K21504" i="33"/>
  <c r="K21503" i="33"/>
  <c r="K21502" i="33"/>
  <c r="K21501" i="33"/>
  <c r="K21500" i="33"/>
  <c r="K21499" i="33"/>
  <c r="K21498" i="33"/>
  <c r="K21497" i="33"/>
  <c r="K21496" i="33"/>
  <c r="K21495" i="33"/>
  <c r="K21494" i="33"/>
  <c r="K21493" i="33"/>
  <c r="K21492" i="33"/>
  <c r="K21491" i="33"/>
  <c r="K21490" i="33"/>
  <c r="K21489" i="33"/>
  <c r="K21488" i="33"/>
  <c r="K21487" i="33"/>
  <c r="K21486" i="33"/>
  <c r="K21485" i="33"/>
  <c r="K21484" i="33"/>
  <c r="K21483" i="33"/>
  <c r="K21482" i="33"/>
  <c r="K21481" i="33"/>
  <c r="K21480" i="33"/>
  <c r="K21479" i="33"/>
  <c r="K21478" i="33"/>
  <c r="K21477" i="33"/>
  <c r="K21476" i="33"/>
  <c r="K21475" i="33"/>
  <c r="K21474" i="33"/>
  <c r="K21473" i="33"/>
  <c r="K21472" i="33"/>
  <c r="K21471" i="33"/>
  <c r="K21470" i="33"/>
  <c r="K21469" i="33"/>
  <c r="K21468" i="33"/>
  <c r="K21467" i="33"/>
  <c r="K21466" i="33"/>
  <c r="K21465" i="33"/>
  <c r="K21464" i="33"/>
  <c r="K21463" i="33"/>
  <c r="K21462" i="33"/>
  <c r="K21461" i="33"/>
  <c r="K21460" i="33"/>
  <c r="K21459" i="33"/>
  <c r="K21458" i="33"/>
  <c r="K21457" i="33"/>
  <c r="K21456" i="33"/>
  <c r="K21455" i="33"/>
  <c r="K21454" i="33"/>
  <c r="K21453" i="33"/>
  <c r="K21452" i="33"/>
  <c r="K21451" i="33"/>
  <c r="K21450" i="33"/>
  <c r="K21449" i="33"/>
  <c r="K21448" i="33"/>
  <c r="K21447" i="33"/>
  <c r="K21446" i="33"/>
  <c r="K21445" i="33"/>
  <c r="K21444" i="33"/>
  <c r="K21443" i="33"/>
  <c r="K21442" i="33"/>
  <c r="K21441" i="33"/>
  <c r="K21440" i="33"/>
  <c r="K21439" i="33"/>
  <c r="K21438" i="33"/>
  <c r="K21437" i="33"/>
  <c r="K21436" i="33"/>
  <c r="K21435" i="33"/>
  <c r="K21434" i="33"/>
  <c r="K21433" i="33"/>
  <c r="K21432" i="33"/>
  <c r="K21431" i="33"/>
  <c r="K21430" i="33"/>
  <c r="K21429" i="33"/>
  <c r="K21428" i="33"/>
  <c r="K21427" i="33"/>
  <c r="K21426" i="33"/>
  <c r="K21425" i="33"/>
  <c r="K21424" i="33"/>
  <c r="K21423" i="33"/>
  <c r="K21422" i="33"/>
  <c r="K21421" i="33"/>
  <c r="K21420" i="33"/>
  <c r="K21419" i="33"/>
  <c r="K21418" i="33"/>
  <c r="K21417" i="33"/>
  <c r="K21416" i="33"/>
  <c r="K21415" i="33"/>
  <c r="K21414" i="33"/>
  <c r="K21413" i="33"/>
  <c r="K21412" i="33"/>
  <c r="K21411" i="33"/>
  <c r="K21410" i="33"/>
  <c r="K21409" i="33"/>
  <c r="K21408" i="33"/>
  <c r="K21407" i="33"/>
  <c r="K21406" i="33"/>
  <c r="K21405" i="33"/>
  <c r="K21404" i="33"/>
  <c r="K21403" i="33"/>
  <c r="K21402" i="33"/>
  <c r="K21401" i="33"/>
  <c r="K21400" i="33"/>
  <c r="K21399" i="33"/>
  <c r="K21398" i="33"/>
  <c r="K21397" i="33"/>
  <c r="K21396" i="33"/>
  <c r="K21395" i="33"/>
  <c r="K21394" i="33"/>
  <c r="K21393" i="33"/>
  <c r="K21392" i="33"/>
  <c r="K21391" i="33"/>
  <c r="K21390" i="33"/>
  <c r="K21389" i="33"/>
  <c r="K21388" i="33"/>
  <c r="K21387" i="33"/>
  <c r="K21386" i="33"/>
  <c r="K21385" i="33"/>
  <c r="K21384" i="33"/>
  <c r="K21383" i="33"/>
  <c r="K21382" i="33"/>
  <c r="K21381" i="33"/>
  <c r="K21380" i="33"/>
  <c r="K21379" i="33"/>
  <c r="K21378" i="33"/>
  <c r="K21377" i="33"/>
  <c r="K21376" i="33"/>
  <c r="K21375" i="33"/>
  <c r="K21374" i="33"/>
  <c r="K21373" i="33"/>
  <c r="K21372" i="33"/>
  <c r="K21371" i="33"/>
  <c r="K21370" i="33"/>
  <c r="K21369" i="33"/>
  <c r="K21368" i="33"/>
  <c r="K21367" i="33"/>
  <c r="K21366" i="33"/>
  <c r="K21365" i="33"/>
  <c r="K21364" i="33"/>
  <c r="K21363" i="33"/>
  <c r="K21362" i="33"/>
  <c r="K21361" i="33"/>
  <c r="K21360" i="33"/>
  <c r="K21359" i="33"/>
  <c r="K21358" i="33"/>
  <c r="K21357" i="33"/>
  <c r="K21356" i="33"/>
  <c r="K21355" i="33"/>
  <c r="K21354" i="33"/>
  <c r="K21353" i="33"/>
  <c r="K21352" i="33"/>
  <c r="K21351" i="33"/>
  <c r="K21350" i="33"/>
  <c r="K21349" i="33"/>
  <c r="K21348" i="33"/>
  <c r="K21347" i="33"/>
  <c r="K21346" i="33"/>
  <c r="K21345" i="33"/>
  <c r="K21344" i="33"/>
  <c r="K21343" i="33"/>
  <c r="K21342" i="33"/>
  <c r="K21341" i="33"/>
  <c r="K21340" i="33"/>
  <c r="K21339" i="33"/>
  <c r="K21338" i="33"/>
  <c r="K21337" i="33"/>
  <c r="K21336" i="33"/>
  <c r="K21335" i="33"/>
  <c r="K21334" i="33"/>
  <c r="K21333" i="33"/>
  <c r="K21332" i="33"/>
  <c r="K21331" i="33"/>
  <c r="K21330" i="33"/>
  <c r="K21329" i="33"/>
  <c r="K21328" i="33"/>
  <c r="K21327" i="33"/>
  <c r="K21326" i="33"/>
  <c r="K21325" i="33"/>
  <c r="K21324" i="33"/>
  <c r="K21323" i="33"/>
  <c r="K21322" i="33"/>
  <c r="K21321" i="33"/>
  <c r="K21320" i="33"/>
  <c r="K21319" i="33"/>
  <c r="K21318" i="33"/>
  <c r="K21317" i="33"/>
  <c r="K21316" i="33"/>
  <c r="K21315" i="33"/>
  <c r="K21314" i="33"/>
  <c r="K21313" i="33"/>
  <c r="K21312" i="33"/>
  <c r="K21311" i="33"/>
  <c r="K21310" i="33"/>
  <c r="K21309" i="33"/>
  <c r="K21308" i="33"/>
  <c r="K21307" i="33"/>
  <c r="K21306" i="33"/>
  <c r="K21305" i="33"/>
  <c r="K21304" i="33"/>
  <c r="K21303" i="33"/>
  <c r="K21302" i="33"/>
  <c r="K21301" i="33"/>
  <c r="K21300" i="33"/>
  <c r="K21299" i="33"/>
  <c r="K21298" i="33"/>
  <c r="K21297" i="33"/>
  <c r="K21296" i="33"/>
  <c r="K21295" i="33"/>
  <c r="K21294" i="33"/>
  <c r="K21293" i="33"/>
  <c r="K21292" i="33"/>
  <c r="K21291" i="33"/>
  <c r="K21290" i="33"/>
  <c r="K21289" i="33"/>
  <c r="K21288" i="33"/>
  <c r="K21287" i="33"/>
  <c r="K21286" i="33"/>
  <c r="K21285" i="33"/>
  <c r="K21284" i="33"/>
  <c r="K21283" i="33"/>
  <c r="K21282" i="33"/>
  <c r="K21281" i="33"/>
  <c r="K21280" i="33"/>
  <c r="K21279" i="33"/>
  <c r="K21278" i="33"/>
  <c r="K21277" i="33"/>
  <c r="K21276" i="33"/>
  <c r="K21275" i="33"/>
  <c r="K21274" i="33"/>
  <c r="K21273" i="33"/>
  <c r="K21272" i="33"/>
  <c r="K21271" i="33"/>
  <c r="K21270" i="33"/>
  <c r="K21269" i="33"/>
  <c r="K21268" i="33"/>
  <c r="K21267" i="33"/>
  <c r="K21266" i="33"/>
  <c r="K21265" i="33"/>
  <c r="K21264" i="33"/>
  <c r="K21263" i="33"/>
  <c r="K21262" i="33"/>
  <c r="K21261" i="33"/>
  <c r="K21260" i="33"/>
  <c r="K21259" i="33"/>
  <c r="K21258" i="33"/>
  <c r="K21257" i="33"/>
  <c r="K21256" i="33"/>
  <c r="K21255" i="33"/>
  <c r="K21254" i="33"/>
  <c r="K21253" i="33"/>
  <c r="K21252" i="33"/>
  <c r="K21251" i="33"/>
  <c r="K21250" i="33"/>
  <c r="K21249" i="33"/>
  <c r="K21248" i="33"/>
  <c r="K21247" i="33"/>
  <c r="K21246" i="33"/>
  <c r="K21245" i="33"/>
  <c r="K21244" i="33"/>
  <c r="K21243" i="33"/>
  <c r="K21242" i="33"/>
  <c r="K21241" i="33"/>
  <c r="K21240" i="33"/>
  <c r="K21239" i="33"/>
  <c r="K21238" i="33"/>
  <c r="K21237" i="33"/>
  <c r="K21236" i="33"/>
  <c r="K21235" i="33"/>
  <c r="K21234" i="33"/>
  <c r="K21233" i="33"/>
  <c r="K21232" i="33"/>
  <c r="K21231" i="33"/>
  <c r="K21230" i="33"/>
  <c r="K21229" i="33"/>
  <c r="K21228" i="33"/>
  <c r="K21227" i="33"/>
  <c r="K21226" i="33"/>
  <c r="K21225" i="33"/>
  <c r="K21224" i="33"/>
  <c r="K21223" i="33"/>
  <c r="K21222" i="33"/>
  <c r="K21221" i="33"/>
  <c r="K21220" i="33"/>
  <c r="K21219" i="33"/>
  <c r="K21218" i="33"/>
  <c r="K21217" i="33"/>
  <c r="K21216" i="33"/>
  <c r="K21215" i="33"/>
  <c r="K21214" i="33"/>
  <c r="K21213" i="33"/>
  <c r="K21212" i="33"/>
  <c r="K21211" i="33"/>
  <c r="K21210" i="33"/>
  <c r="K21209" i="33"/>
  <c r="K21208" i="33"/>
  <c r="K21207" i="33"/>
  <c r="K21206" i="33"/>
  <c r="K21205" i="33"/>
  <c r="K21204" i="33"/>
  <c r="K21203" i="33"/>
  <c r="K21202" i="33"/>
  <c r="K21201" i="33"/>
  <c r="K21200" i="33"/>
  <c r="K21199" i="33"/>
  <c r="K21198" i="33"/>
  <c r="K21197" i="33"/>
  <c r="K21196" i="33"/>
  <c r="K21195" i="33"/>
  <c r="K21194" i="33"/>
  <c r="K21193" i="33"/>
  <c r="K21192" i="33"/>
  <c r="K21191" i="33"/>
  <c r="K21190" i="33"/>
  <c r="K21189" i="33"/>
  <c r="K21188" i="33"/>
  <c r="K21187" i="33"/>
  <c r="K21186" i="33"/>
  <c r="K21185" i="33"/>
  <c r="K21184" i="33"/>
  <c r="K21183" i="33"/>
  <c r="K21182" i="33"/>
  <c r="K21181" i="33"/>
  <c r="K21180" i="33"/>
  <c r="K21179" i="33"/>
  <c r="K21178" i="33"/>
  <c r="K21177" i="33"/>
  <c r="K21176" i="33"/>
  <c r="K21175" i="33"/>
  <c r="K21174" i="33"/>
  <c r="K21173" i="33"/>
  <c r="K21172" i="33"/>
  <c r="K21171" i="33"/>
  <c r="K21170" i="33"/>
  <c r="K21169" i="33"/>
  <c r="K21168" i="33"/>
  <c r="K21167" i="33"/>
  <c r="K21166" i="33"/>
  <c r="K21165" i="33"/>
  <c r="K21164" i="33"/>
  <c r="K21163" i="33"/>
  <c r="K21162" i="33"/>
  <c r="K21161" i="33"/>
  <c r="K21160" i="33"/>
  <c r="K21159" i="33"/>
  <c r="K21158" i="33"/>
  <c r="K21157" i="33"/>
  <c r="K21156" i="33"/>
  <c r="K21155" i="33"/>
  <c r="K21154" i="33"/>
  <c r="K21153" i="33"/>
  <c r="K21152" i="33"/>
  <c r="K21151" i="33"/>
  <c r="K21150" i="33"/>
  <c r="K21149" i="33"/>
  <c r="K21148" i="33"/>
  <c r="K21147" i="33"/>
  <c r="K21146" i="33"/>
  <c r="K21145" i="33"/>
  <c r="K21144" i="33"/>
  <c r="K21143" i="33"/>
  <c r="K21142" i="33"/>
  <c r="K21141" i="33"/>
  <c r="K21140" i="33"/>
  <c r="K21139" i="33"/>
  <c r="K21138" i="33"/>
  <c r="K21137" i="33"/>
  <c r="K21136" i="33"/>
  <c r="K21135" i="33"/>
  <c r="K21134" i="33"/>
  <c r="K21133" i="33"/>
  <c r="K21132" i="33"/>
  <c r="K21131" i="33"/>
  <c r="K21130" i="33"/>
  <c r="K21129" i="33"/>
  <c r="K21128" i="33"/>
  <c r="K21127" i="33"/>
  <c r="K21126" i="33"/>
  <c r="K21125" i="33"/>
  <c r="K21124" i="33"/>
  <c r="K21123" i="33"/>
  <c r="K21122" i="33"/>
  <c r="K21121" i="33"/>
  <c r="K21120" i="33"/>
  <c r="K21119" i="33"/>
  <c r="K21118" i="33"/>
  <c r="K21117" i="33"/>
  <c r="K21116" i="33"/>
  <c r="K21115" i="33"/>
  <c r="K21114" i="33"/>
  <c r="K21113" i="33"/>
  <c r="K21112" i="33"/>
  <c r="K21111" i="33"/>
  <c r="K21110" i="33"/>
  <c r="K21109" i="33"/>
  <c r="K21108" i="33"/>
  <c r="K21107" i="33"/>
  <c r="K21106" i="33"/>
  <c r="K21105" i="33"/>
  <c r="K21104" i="33"/>
  <c r="K21103" i="33"/>
  <c r="K21102" i="33"/>
  <c r="K21101" i="33"/>
  <c r="K21100" i="33"/>
  <c r="K21099" i="33"/>
  <c r="K21098" i="33"/>
  <c r="K21097" i="33"/>
  <c r="K21096" i="33"/>
  <c r="K21095" i="33"/>
  <c r="K21094" i="33"/>
  <c r="K21093" i="33"/>
  <c r="K21092" i="33"/>
  <c r="K21091" i="33"/>
  <c r="K21090" i="33"/>
  <c r="K21089" i="33"/>
  <c r="K21088" i="33"/>
  <c r="K21087" i="33"/>
  <c r="K21086" i="33"/>
  <c r="K21085" i="33"/>
  <c r="K21084" i="33"/>
  <c r="K21083" i="33"/>
  <c r="K21082" i="33"/>
  <c r="K21081" i="33"/>
  <c r="K21080" i="33"/>
  <c r="K21079" i="33"/>
  <c r="K21078" i="33"/>
  <c r="K21077" i="33"/>
  <c r="K21076" i="33"/>
  <c r="K21075" i="33"/>
  <c r="K21074" i="33"/>
  <c r="K21073" i="33"/>
  <c r="K21072" i="33"/>
  <c r="K21071" i="33"/>
  <c r="K21070" i="33"/>
  <c r="K21069" i="33"/>
  <c r="K21068" i="33"/>
  <c r="K21067" i="33"/>
  <c r="K21066" i="33"/>
  <c r="K21065" i="33"/>
  <c r="K21064" i="33"/>
  <c r="K21063" i="33"/>
  <c r="K21062" i="33"/>
  <c r="K21061" i="33"/>
  <c r="K21060" i="33"/>
  <c r="K21059" i="33"/>
  <c r="K21058" i="33"/>
  <c r="K21057" i="33"/>
  <c r="K21056" i="33"/>
  <c r="K21055" i="33"/>
  <c r="K21054" i="33"/>
  <c r="K21053" i="33"/>
  <c r="K21052" i="33"/>
  <c r="K21051" i="33"/>
  <c r="K21050" i="33"/>
  <c r="K21049" i="33"/>
  <c r="K21048" i="33"/>
  <c r="K21047" i="33"/>
  <c r="K21046" i="33"/>
  <c r="K21045" i="33"/>
  <c r="K21044" i="33"/>
  <c r="K21043" i="33"/>
  <c r="K21042" i="33"/>
  <c r="K21041" i="33"/>
  <c r="K21040" i="33"/>
  <c r="K21039" i="33"/>
  <c r="K21038" i="33"/>
  <c r="K21037" i="33"/>
  <c r="K21036" i="33"/>
  <c r="K21035" i="33"/>
  <c r="K21034" i="33"/>
  <c r="K21033" i="33"/>
  <c r="K21032" i="33"/>
  <c r="K21031" i="33"/>
  <c r="K21030" i="33"/>
  <c r="K21029" i="33"/>
  <c r="K21028" i="33"/>
  <c r="K21027" i="33"/>
  <c r="K21026" i="33"/>
  <c r="K21025" i="33"/>
  <c r="K21024" i="33"/>
  <c r="K21023" i="33"/>
  <c r="K21022" i="33"/>
  <c r="K21021" i="33"/>
  <c r="K21020" i="33"/>
  <c r="K21019" i="33"/>
  <c r="K21018" i="33"/>
  <c r="K21017" i="33"/>
  <c r="K21016" i="33"/>
  <c r="K21015" i="33"/>
  <c r="K21014" i="33"/>
  <c r="K21013" i="33"/>
  <c r="K21012" i="33"/>
  <c r="K21011" i="33"/>
  <c r="K21010" i="33"/>
  <c r="K21009" i="33"/>
  <c r="K21008" i="33"/>
  <c r="K21007" i="33"/>
  <c r="K21006" i="33"/>
  <c r="K21005" i="33"/>
  <c r="K21004" i="33"/>
  <c r="K21003" i="33"/>
  <c r="K21002" i="33"/>
  <c r="K21001" i="33"/>
  <c r="K21000" i="33"/>
  <c r="K20999" i="33"/>
  <c r="K20998" i="33"/>
  <c r="K20997" i="33"/>
  <c r="K20996" i="33"/>
  <c r="K20995" i="33"/>
  <c r="K20994" i="33"/>
  <c r="K20993" i="33"/>
  <c r="K20992" i="33"/>
  <c r="K20991" i="33"/>
  <c r="K20990" i="33"/>
  <c r="K20989" i="33"/>
  <c r="K20988" i="33"/>
  <c r="K20987" i="33"/>
  <c r="K20986" i="33"/>
  <c r="K20985" i="33"/>
  <c r="K20984" i="33"/>
  <c r="K20983" i="33"/>
  <c r="K20982" i="33"/>
  <c r="K20981" i="33"/>
  <c r="K20980" i="33"/>
  <c r="K20979" i="33"/>
  <c r="K20978" i="33"/>
  <c r="K20977" i="33"/>
  <c r="K20976" i="33"/>
  <c r="K20975" i="33"/>
  <c r="K20974" i="33"/>
  <c r="K20973" i="33"/>
  <c r="K20972" i="33"/>
  <c r="K20971" i="33"/>
  <c r="K20970" i="33"/>
  <c r="K20969" i="33"/>
  <c r="K20968" i="33"/>
  <c r="K20967" i="33"/>
  <c r="K20966" i="33"/>
  <c r="K20965" i="33"/>
  <c r="K20964" i="33"/>
  <c r="K20963" i="33"/>
  <c r="K20962" i="33"/>
  <c r="K20961" i="33"/>
  <c r="K20960" i="33"/>
  <c r="K20959" i="33"/>
  <c r="K20958" i="33"/>
  <c r="K20957" i="33"/>
  <c r="K20956" i="33"/>
  <c r="K20955" i="33"/>
  <c r="K20954" i="33"/>
  <c r="K20953" i="33"/>
  <c r="K20952" i="33"/>
  <c r="K20951" i="33"/>
  <c r="K20950" i="33"/>
  <c r="K20949" i="33"/>
  <c r="K20948" i="33"/>
  <c r="K20947" i="33"/>
  <c r="K20946" i="33"/>
  <c r="K20945" i="33"/>
  <c r="K20944" i="33"/>
  <c r="K20943" i="33"/>
  <c r="K20942" i="33"/>
  <c r="K20941" i="33"/>
  <c r="K20940" i="33"/>
  <c r="K20939" i="33"/>
  <c r="K20938" i="33"/>
  <c r="K20937" i="33"/>
  <c r="K20936" i="33"/>
  <c r="K20935" i="33"/>
  <c r="K20934" i="33"/>
  <c r="K20933" i="33"/>
  <c r="K20932" i="33"/>
  <c r="K20931" i="33"/>
  <c r="K20930" i="33"/>
  <c r="K20929" i="33"/>
  <c r="K20928" i="33"/>
  <c r="K20927" i="33"/>
  <c r="K20926" i="33"/>
  <c r="K20925" i="33"/>
  <c r="K20924" i="33"/>
  <c r="K20923" i="33"/>
  <c r="K20922" i="33"/>
  <c r="K20921" i="33"/>
  <c r="K20920" i="33"/>
  <c r="K20919" i="33"/>
  <c r="K20918" i="33"/>
  <c r="K20917" i="33"/>
  <c r="K20916" i="33"/>
  <c r="K20915" i="33"/>
  <c r="K20914" i="33"/>
  <c r="K20913" i="33"/>
  <c r="K20912" i="33"/>
  <c r="K20911" i="33"/>
  <c r="K20910" i="33"/>
  <c r="K20909" i="33"/>
  <c r="K20908" i="33"/>
  <c r="K20907" i="33"/>
  <c r="K20906" i="33"/>
  <c r="K20905" i="33"/>
  <c r="K20904" i="33"/>
  <c r="K20903" i="33"/>
  <c r="K20902" i="33"/>
  <c r="K20901" i="33"/>
  <c r="K20900" i="33"/>
  <c r="K20899" i="33"/>
  <c r="K20898" i="33"/>
  <c r="K20897" i="33"/>
  <c r="K20896" i="33"/>
  <c r="K20895" i="33"/>
  <c r="K20894" i="33"/>
  <c r="K20893" i="33"/>
  <c r="K20892" i="33"/>
  <c r="K20891" i="33"/>
  <c r="K20890" i="33"/>
  <c r="K20889" i="33"/>
  <c r="K20888" i="33"/>
  <c r="K20887" i="33"/>
  <c r="K20886" i="33"/>
  <c r="K20885" i="33"/>
  <c r="K20884" i="33"/>
  <c r="K20883" i="33"/>
  <c r="K20882" i="33"/>
  <c r="K20881" i="33"/>
  <c r="K20880" i="33"/>
  <c r="K20879" i="33"/>
  <c r="K20878" i="33"/>
  <c r="K20877" i="33"/>
  <c r="K20876" i="33"/>
  <c r="K20875" i="33"/>
  <c r="K20874" i="33"/>
  <c r="K20873" i="33"/>
  <c r="K20872" i="33"/>
  <c r="K20871" i="33"/>
  <c r="K20870" i="33"/>
  <c r="K20869" i="33"/>
  <c r="K20868" i="33"/>
  <c r="K20867" i="33"/>
  <c r="K20866" i="33"/>
  <c r="K20865" i="33"/>
  <c r="K20864" i="33"/>
  <c r="K20863" i="33"/>
  <c r="K20862" i="33"/>
  <c r="K20861" i="33"/>
  <c r="K20860" i="33"/>
  <c r="K20859" i="33"/>
  <c r="K20858" i="33"/>
  <c r="K20857" i="33"/>
  <c r="K20856" i="33"/>
  <c r="K20855" i="33"/>
  <c r="K20854" i="33"/>
  <c r="K20853" i="33"/>
  <c r="K20852" i="33"/>
  <c r="K20851" i="33"/>
  <c r="K20850" i="33"/>
  <c r="K20849" i="33"/>
  <c r="K20848" i="33"/>
  <c r="K20847" i="33"/>
  <c r="K20846" i="33"/>
  <c r="K20845" i="33"/>
  <c r="K20844" i="33"/>
  <c r="K20843" i="33"/>
  <c r="K20842" i="33"/>
  <c r="K20841" i="33"/>
  <c r="K20840" i="33"/>
  <c r="K20839" i="33"/>
  <c r="K20838" i="33"/>
  <c r="K20837" i="33"/>
  <c r="K20836" i="33"/>
  <c r="K20835" i="33"/>
  <c r="K20834" i="33"/>
  <c r="K20833" i="33"/>
  <c r="K20832" i="33"/>
  <c r="K20831" i="33"/>
  <c r="K20830" i="33"/>
  <c r="K20829" i="33"/>
  <c r="K20828" i="33"/>
  <c r="K20827" i="33"/>
  <c r="K20826" i="33"/>
  <c r="K20825" i="33"/>
  <c r="K20824" i="33"/>
  <c r="K20823" i="33"/>
  <c r="K20822" i="33"/>
  <c r="K20821" i="33"/>
  <c r="K20820" i="33"/>
  <c r="K20819" i="33"/>
  <c r="K20818" i="33"/>
  <c r="K20817" i="33"/>
  <c r="K20816" i="33"/>
  <c r="K20815" i="33"/>
  <c r="K20814" i="33"/>
  <c r="K20813" i="33"/>
  <c r="K20812" i="33"/>
  <c r="K20811" i="33"/>
  <c r="K20810" i="33"/>
  <c r="K20809" i="33"/>
  <c r="K20808" i="33"/>
  <c r="K20807" i="33"/>
  <c r="K20806" i="33"/>
  <c r="K20805" i="33"/>
  <c r="K20804" i="33"/>
  <c r="K20803" i="33"/>
  <c r="K20802" i="33"/>
  <c r="K20801" i="33"/>
  <c r="K20800" i="33"/>
  <c r="K20799" i="33"/>
  <c r="K20798" i="33"/>
  <c r="K20797" i="33"/>
  <c r="K20796" i="33"/>
  <c r="K20795" i="33"/>
  <c r="K20794" i="33"/>
  <c r="K20793" i="33"/>
  <c r="K20792" i="33"/>
  <c r="K20791" i="33"/>
  <c r="K20790" i="33"/>
  <c r="K20789" i="33"/>
  <c r="K20788" i="33"/>
  <c r="K20787" i="33"/>
  <c r="K20786" i="33"/>
  <c r="K20785" i="33"/>
  <c r="K20784" i="33"/>
  <c r="K20783" i="33"/>
  <c r="K20782" i="33"/>
  <c r="K20781" i="33"/>
  <c r="K20780" i="33"/>
  <c r="K20779" i="33"/>
  <c r="K20778" i="33"/>
  <c r="K20777" i="33"/>
  <c r="K20776" i="33"/>
  <c r="K20775" i="33"/>
  <c r="K20774" i="33"/>
  <c r="K20773" i="33"/>
  <c r="K20772" i="33"/>
  <c r="K20771" i="33"/>
  <c r="K20770" i="33"/>
  <c r="K20769" i="33"/>
  <c r="K20768" i="33"/>
  <c r="K20767" i="33"/>
  <c r="K20766" i="33"/>
  <c r="K20765" i="33"/>
  <c r="K20764" i="33"/>
  <c r="K20763" i="33"/>
  <c r="K20762" i="33"/>
  <c r="K20761" i="33"/>
  <c r="K20760" i="33"/>
  <c r="K20759" i="33"/>
  <c r="K20758" i="33"/>
  <c r="K20757" i="33"/>
  <c r="K20756" i="33"/>
  <c r="K20755" i="33"/>
  <c r="K20754" i="33"/>
  <c r="K20753" i="33"/>
  <c r="K20752" i="33"/>
  <c r="K20751" i="33"/>
  <c r="K20750" i="33"/>
  <c r="K20749" i="33"/>
  <c r="K20748" i="33"/>
  <c r="K20747" i="33"/>
  <c r="K20746" i="33"/>
  <c r="K20745" i="33"/>
  <c r="K20744" i="33"/>
  <c r="K20743" i="33"/>
  <c r="K20742" i="33"/>
  <c r="K20741" i="33"/>
  <c r="K20740" i="33"/>
  <c r="K20739" i="33"/>
  <c r="K20738" i="33"/>
  <c r="K20737" i="33"/>
  <c r="K20736" i="33"/>
  <c r="K20735" i="33"/>
  <c r="K20734" i="33"/>
  <c r="K20733" i="33"/>
  <c r="K20732" i="33"/>
  <c r="K20731" i="33"/>
  <c r="K20730" i="33"/>
  <c r="K20729" i="33"/>
  <c r="K20728" i="33"/>
  <c r="K20727" i="33"/>
  <c r="K20726" i="33"/>
  <c r="K20725" i="33"/>
  <c r="K20724" i="33"/>
  <c r="K20723" i="33"/>
  <c r="K20722" i="33"/>
  <c r="K20721" i="33"/>
  <c r="K20720" i="33"/>
  <c r="K20719" i="33"/>
  <c r="K20718" i="33"/>
  <c r="K20717" i="33"/>
  <c r="K20716" i="33"/>
  <c r="K20715" i="33"/>
  <c r="K20714" i="33"/>
  <c r="K20713" i="33"/>
  <c r="K20712" i="33"/>
  <c r="K20711" i="33"/>
  <c r="K20710" i="33"/>
  <c r="K20709" i="33"/>
  <c r="K20708" i="33"/>
  <c r="K20707" i="33"/>
  <c r="K20706" i="33"/>
  <c r="K20705" i="33"/>
  <c r="K20704" i="33"/>
  <c r="K20703" i="33"/>
  <c r="K20702" i="33"/>
  <c r="K20701" i="33"/>
  <c r="K20700" i="33"/>
  <c r="K20699" i="33"/>
  <c r="K20698" i="33"/>
  <c r="K20697" i="33"/>
  <c r="K20696" i="33"/>
  <c r="K20695" i="33"/>
  <c r="K20694" i="33"/>
  <c r="K20693" i="33"/>
  <c r="K20692" i="33"/>
  <c r="K20691" i="33"/>
  <c r="K20690" i="33"/>
  <c r="K20689" i="33"/>
  <c r="K20688" i="33"/>
  <c r="K20687" i="33"/>
  <c r="K20686" i="33"/>
  <c r="K20685" i="33"/>
  <c r="K20684" i="33"/>
  <c r="K20683" i="33"/>
  <c r="K20682" i="33"/>
  <c r="K20681" i="33"/>
  <c r="K20680" i="33"/>
  <c r="K20679" i="33"/>
  <c r="K20678" i="33"/>
  <c r="K20677" i="33"/>
  <c r="K20676" i="33"/>
  <c r="K20675" i="33"/>
  <c r="K20674" i="33"/>
  <c r="K20673" i="33"/>
  <c r="K20672" i="33"/>
  <c r="K20671" i="33"/>
  <c r="K20670" i="33"/>
  <c r="K20669" i="33"/>
  <c r="K20668" i="33"/>
  <c r="K20667" i="33"/>
  <c r="K20666" i="33"/>
  <c r="K20665" i="33"/>
  <c r="K20664" i="33"/>
  <c r="K20663" i="33"/>
  <c r="K20662" i="33"/>
  <c r="K20661" i="33"/>
  <c r="K20660" i="33"/>
  <c r="K20659" i="33"/>
  <c r="K20658" i="33"/>
  <c r="K20657" i="33"/>
  <c r="K20656" i="33"/>
  <c r="K20655" i="33"/>
  <c r="K20654" i="33"/>
  <c r="K20653" i="33"/>
  <c r="K20652" i="33"/>
  <c r="K20651" i="33"/>
  <c r="K20650" i="33"/>
  <c r="K20649" i="33"/>
  <c r="K20648" i="33"/>
  <c r="K20647" i="33"/>
  <c r="K20646" i="33"/>
  <c r="K20645" i="33"/>
  <c r="K20644" i="33"/>
  <c r="K20643" i="33"/>
  <c r="K20642" i="33"/>
  <c r="K20641" i="33"/>
  <c r="K20640" i="33"/>
  <c r="K20639" i="33"/>
  <c r="K20638" i="33"/>
  <c r="K20637" i="33"/>
  <c r="K20636" i="33"/>
  <c r="K20635" i="33"/>
  <c r="K20634" i="33"/>
  <c r="K20633" i="33"/>
  <c r="K20632" i="33"/>
  <c r="K20631" i="33"/>
  <c r="K20630" i="33"/>
  <c r="K20629" i="33"/>
  <c r="K20628" i="33"/>
  <c r="K20627" i="33"/>
  <c r="K20626" i="33"/>
  <c r="K20625" i="33"/>
  <c r="K20624" i="33"/>
  <c r="K20623" i="33"/>
  <c r="K20622" i="33"/>
  <c r="K20621" i="33"/>
  <c r="K20620" i="33"/>
  <c r="K20619" i="33"/>
  <c r="K20618" i="33"/>
  <c r="K20617" i="33"/>
  <c r="K20616" i="33"/>
  <c r="K20615" i="33"/>
  <c r="K20614" i="33"/>
  <c r="K20613" i="33"/>
  <c r="K20612" i="33"/>
  <c r="K20611" i="33"/>
  <c r="K20610" i="33"/>
  <c r="K20609" i="33"/>
  <c r="K20608" i="33"/>
  <c r="K20607" i="33"/>
  <c r="K20606" i="33"/>
  <c r="K20605" i="33"/>
  <c r="K20604" i="33"/>
  <c r="K20603" i="33"/>
  <c r="K20602" i="33"/>
  <c r="K20601" i="33"/>
  <c r="K20600" i="33"/>
  <c r="K20599" i="33"/>
  <c r="K20598" i="33"/>
  <c r="K20597" i="33"/>
  <c r="K20596" i="33"/>
  <c r="K20595" i="33"/>
  <c r="K20594" i="33"/>
  <c r="K20593" i="33"/>
  <c r="K20592" i="33"/>
  <c r="K20591" i="33"/>
  <c r="K20590" i="33"/>
  <c r="K20589" i="33"/>
  <c r="K20588" i="33"/>
  <c r="K20587" i="33"/>
  <c r="K20586" i="33"/>
  <c r="K20585" i="33"/>
  <c r="K20584" i="33"/>
  <c r="K20583" i="33"/>
  <c r="K20582" i="33"/>
  <c r="K20581" i="33"/>
  <c r="K20580" i="33"/>
  <c r="K20579" i="33"/>
  <c r="K20578" i="33"/>
  <c r="K20577" i="33"/>
  <c r="K20576" i="33"/>
  <c r="K20575" i="33"/>
  <c r="K20574" i="33"/>
  <c r="K20573" i="33"/>
  <c r="K20572" i="33"/>
  <c r="K20571" i="33"/>
  <c r="K20570" i="33"/>
  <c r="K20569" i="33"/>
  <c r="K20568" i="33"/>
  <c r="K20567" i="33"/>
  <c r="K20566" i="33"/>
  <c r="K20565" i="33"/>
  <c r="K20564" i="33"/>
  <c r="K20563" i="33"/>
  <c r="K20562" i="33"/>
  <c r="K20561" i="33"/>
  <c r="K20560" i="33"/>
  <c r="K20559" i="33"/>
  <c r="K20558" i="33"/>
  <c r="K20557" i="33"/>
  <c r="K20556" i="33"/>
  <c r="K20555" i="33"/>
  <c r="K20554" i="33"/>
  <c r="K20553" i="33"/>
  <c r="K20552" i="33"/>
  <c r="K20551" i="33"/>
  <c r="K20550" i="33"/>
  <c r="K20549" i="33"/>
  <c r="K20548" i="33"/>
  <c r="K20547" i="33"/>
  <c r="K20546" i="33"/>
  <c r="K20545" i="33"/>
  <c r="K20544" i="33"/>
  <c r="K20543" i="33"/>
  <c r="K20542" i="33"/>
  <c r="K20541" i="33"/>
  <c r="K20540" i="33"/>
  <c r="K20539" i="33"/>
  <c r="K20538" i="33"/>
  <c r="K20537" i="33"/>
  <c r="K20536" i="33"/>
  <c r="K20535" i="33"/>
  <c r="K20534" i="33"/>
  <c r="K20533" i="33"/>
  <c r="K20532" i="33"/>
  <c r="K20531" i="33"/>
  <c r="K20530" i="33"/>
  <c r="K20529" i="33"/>
  <c r="K20528" i="33"/>
  <c r="K20527" i="33"/>
  <c r="K20526" i="33"/>
  <c r="K20525" i="33"/>
  <c r="K20524" i="33"/>
  <c r="K20523" i="33"/>
  <c r="K20522" i="33"/>
  <c r="K20521" i="33"/>
  <c r="K20520" i="33"/>
  <c r="K20519" i="33"/>
  <c r="K20518" i="33"/>
  <c r="K20517" i="33"/>
  <c r="K20516" i="33"/>
  <c r="K20515" i="33"/>
  <c r="K20514" i="33"/>
  <c r="K20513" i="33"/>
  <c r="K20512" i="33"/>
  <c r="K20511" i="33"/>
  <c r="K20510" i="33"/>
  <c r="K20509" i="33"/>
  <c r="K20508" i="33"/>
  <c r="K20507" i="33"/>
  <c r="K20506" i="33"/>
  <c r="K20505" i="33"/>
  <c r="K20504" i="33"/>
  <c r="K20503" i="33"/>
  <c r="K20502" i="33"/>
  <c r="K20501" i="33"/>
  <c r="K20500" i="33"/>
  <c r="K20499" i="33"/>
  <c r="K20498" i="33"/>
  <c r="K20497" i="33"/>
  <c r="K20496" i="33"/>
  <c r="K20495" i="33"/>
  <c r="K20494" i="33"/>
  <c r="K20493" i="33"/>
  <c r="K20492" i="33"/>
  <c r="K20491" i="33"/>
  <c r="K20490" i="33"/>
  <c r="K20489" i="33"/>
  <c r="K20488" i="33"/>
  <c r="K20487" i="33"/>
  <c r="K20486" i="33"/>
  <c r="K20485" i="33"/>
  <c r="K20484" i="33"/>
  <c r="K20483" i="33"/>
  <c r="K20482" i="33"/>
  <c r="K20481" i="33"/>
  <c r="K20480" i="33"/>
  <c r="K20479" i="33"/>
  <c r="K20478" i="33"/>
  <c r="K20477" i="33"/>
  <c r="K20476" i="33"/>
  <c r="K20475" i="33"/>
  <c r="K20474" i="33"/>
  <c r="K20473" i="33"/>
  <c r="K20472" i="33"/>
  <c r="K20471" i="33"/>
  <c r="K20470" i="33"/>
  <c r="K20469" i="33"/>
  <c r="K20468" i="33"/>
  <c r="K20467" i="33"/>
  <c r="K20466" i="33"/>
  <c r="K20465" i="33"/>
  <c r="K20464" i="33"/>
  <c r="K20463" i="33"/>
  <c r="K20462" i="33"/>
  <c r="K20461" i="33"/>
  <c r="K20460" i="33"/>
  <c r="K20459" i="33"/>
  <c r="K20458" i="33"/>
  <c r="K20457" i="33"/>
  <c r="K20456" i="33"/>
  <c r="K20455" i="33"/>
  <c r="K20454" i="33"/>
  <c r="K20453" i="33"/>
  <c r="K20452" i="33"/>
  <c r="K20451" i="33"/>
  <c r="K20450" i="33"/>
  <c r="K20449" i="33"/>
  <c r="K20448" i="33"/>
  <c r="K20447" i="33"/>
  <c r="K20446" i="33"/>
  <c r="K20445" i="33"/>
  <c r="K20444" i="33"/>
  <c r="K20443" i="33"/>
  <c r="K20442" i="33"/>
  <c r="K20441" i="33"/>
  <c r="K20440" i="33"/>
  <c r="K20439" i="33"/>
  <c r="K20438" i="33"/>
  <c r="K20437" i="33"/>
  <c r="K20436" i="33"/>
  <c r="K20435" i="33"/>
  <c r="K20434" i="33"/>
  <c r="K20433" i="33"/>
  <c r="K20432" i="33"/>
  <c r="K20431" i="33"/>
  <c r="K20430" i="33"/>
  <c r="K20429" i="33"/>
  <c r="K20428" i="33"/>
  <c r="K20427" i="33"/>
  <c r="K20426" i="33"/>
  <c r="K20425" i="33"/>
  <c r="K20424" i="33"/>
  <c r="K20423" i="33"/>
  <c r="K20422" i="33"/>
  <c r="K20421" i="33"/>
  <c r="K20420" i="33"/>
  <c r="K20419" i="33"/>
  <c r="K20418" i="33"/>
  <c r="K20417" i="33"/>
  <c r="K20416" i="33"/>
  <c r="K20415" i="33"/>
  <c r="K20414" i="33"/>
  <c r="K20413" i="33"/>
  <c r="K20412" i="33"/>
  <c r="K20411" i="33"/>
  <c r="K20410" i="33"/>
  <c r="K20409" i="33"/>
  <c r="K20408" i="33"/>
  <c r="K20407" i="33"/>
  <c r="K20406" i="33"/>
  <c r="K20405" i="33"/>
  <c r="K20404" i="33"/>
  <c r="K20403" i="33"/>
  <c r="K20402" i="33"/>
  <c r="K20401" i="33"/>
  <c r="K20400" i="33"/>
  <c r="K20399" i="33"/>
  <c r="K20398" i="33"/>
  <c r="K20397" i="33"/>
  <c r="K20396" i="33"/>
  <c r="K20395" i="33"/>
  <c r="K20394" i="33"/>
  <c r="K20393" i="33"/>
  <c r="K20392" i="33"/>
  <c r="K20391" i="33"/>
  <c r="K20390" i="33"/>
  <c r="K20389" i="33"/>
  <c r="K20388" i="33"/>
  <c r="K20387" i="33"/>
  <c r="K20386" i="33"/>
  <c r="K20385" i="33"/>
  <c r="K20384" i="33"/>
  <c r="K20383" i="33"/>
  <c r="K20382" i="33"/>
  <c r="K20381" i="33"/>
  <c r="K20380" i="33"/>
  <c r="K20379" i="33"/>
  <c r="K20378" i="33"/>
  <c r="K20377" i="33"/>
  <c r="K20376" i="33"/>
  <c r="K20375" i="33"/>
  <c r="K20374" i="33"/>
  <c r="K20373" i="33"/>
  <c r="K20372" i="33"/>
  <c r="K20371" i="33"/>
  <c r="K20370" i="33"/>
  <c r="K20369" i="33"/>
  <c r="K20368" i="33"/>
  <c r="K20367" i="33"/>
  <c r="K20366" i="33"/>
  <c r="K20365" i="33"/>
  <c r="K20364" i="33"/>
  <c r="K20363" i="33"/>
  <c r="K20362" i="33"/>
  <c r="K20361" i="33"/>
  <c r="K20360" i="33"/>
  <c r="K20359" i="33"/>
  <c r="K20358" i="33"/>
  <c r="K20357" i="33"/>
  <c r="K20356" i="33"/>
  <c r="K20355" i="33"/>
  <c r="K20354" i="33"/>
  <c r="K20353" i="33"/>
  <c r="K20352" i="33"/>
  <c r="K20351" i="33"/>
  <c r="K20350" i="33"/>
  <c r="K20349" i="33"/>
  <c r="K20348" i="33"/>
  <c r="K20347" i="33"/>
  <c r="K20346" i="33"/>
  <c r="K20345" i="33"/>
  <c r="K20344" i="33"/>
  <c r="K20343" i="33"/>
  <c r="K20342" i="33"/>
  <c r="K20341" i="33"/>
  <c r="K20340" i="33"/>
  <c r="K20339" i="33"/>
  <c r="K20338" i="33"/>
  <c r="K20337" i="33"/>
  <c r="K20336" i="33"/>
  <c r="K20335" i="33"/>
  <c r="K20334" i="33"/>
  <c r="K20333" i="33"/>
  <c r="K20332" i="33"/>
  <c r="K20331" i="33"/>
  <c r="K20330" i="33"/>
  <c r="K20329" i="33"/>
  <c r="K20328" i="33"/>
  <c r="K20327" i="33"/>
  <c r="K20326" i="33"/>
  <c r="K20325" i="33"/>
  <c r="K20324" i="33"/>
  <c r="K20323" i="33"/>
  <c r="K20322" i="33"/>
  <c r="K20321" i="33"/>
  <c r="K20320" i="33"/>
  <c r="K20319" i="33"/>
  <c r="K20318" i="33"/>
  <c r="K20317" i="33"/>
  <c r="K20316" i="33"/>
  <c r="K20315" i="33"/>
  <c r="K20314" i="33"/>
  <c r="K20313" i="33"/>
  <c r="K20312" i="33"/>
  <c r="K20311" i="33"/>
  <c r="K20310" i="33"/>
  <c r="K20309" i="33"/>
  <c r="K20308" i="33"/>
  <c r="K20307" i="33"/>
  <c r="K20306" i="33"/>
  <c r="K20305" i="33"/>
  <c r="K20304" i="33"/>
  <c r="K20303" i="33"/>
  <c r="K20302" i="33"/>
  <c r="K20301" i="33"/>
  <c r="K20300" i="33"/>
  <c r="K20299" i="33"/>
  <c r="K20298" i="33"/>
  <c r="K20297" i="33"/>
  <c r="K20296" i="33"/>
  <c r="K20295" i="33"/>
  <c r="K20294" i="33"/>
  <c r="K20293" i="33"/>
  <c r="K20292" i="33"/>
  <c r="K20291" i="33"/>
  <c r="K20290" i="33"/>
  <c r="K20289" i="33"/>
  <c r="K20288" i="33"/>
  <c r="K20287" i="33"/>
  <c r="K20286" i="33"/>
  <c r="K20285" i="33"/>
  <c r="K20284" i="33"/>
  <c r="K20283" i="33"/>
  <c r="K20282" i="33"/>
  <c r="K20281" i="33"/>
  <c r="K20280" i="33"/>
  <c r="K20279" i="33"/>
  <c r="K20278" i="33"/>
  <c r="K20277" i="33"/>
  <c r="K20276" i="33"/>
  <c r="K20275" i="33"/>
  <c r="K20274" i="33"/>
  <c r="K20273" i="33"/>
  <c r="K20272" i="33"/>
  <c r="K20271" i="33"/>
  <c r="K20270" i="33"/>
  <c r="K20269" i="33"/>
  <c r="K20268" i="33"/>
  <c r="K20267" i="33"/>
  <c r="K20266" i="33"/>
  <c r="K20265" i="33"/>
  <c r="K20264" i="33"/>
  <c r="K20263" i="33"/>
  <c r="K20262" i="33"/>
  <c r="K20261" i="33"/>
  <c r="K20260" i="33"/>
  <c r="K20259" i="33"/>
  <c r="K20258" i="33"/>
  <c r="K20257" i="33"/>
  <c r="K20256" i="33"/>
  <c r="K20255" i="33"/>
  <c r="K20254" i="33"/>
  <c r="K20253" i="33"/>
  <c r="K20252" i="33"/>
  <c r="K20251" i="33"/>
  <c r="K20250" i="33"/>
  <c r="K20249" i="33"/>
  <c r="K20248" i="33"/>
  <c r="K20247" i="33"/>
  <c r="K20246" i="33"/>
  <c r="K20245" i="33"/>
  <c r="K20244" i="33"/>
  <c r="K20243" i="33"/>
  <c r="K20242" i="33"/>
  <c r="K20241" i="33"/>
  <c r="K20240" i="33"/>
  <c r="K20239" i="33"/>
  <c r="K20238" i="33"/>
  <c r="K20237" i="33"/>
  <c r="K20236" i="33"/>
  <c r="K20235" i="33"/>
  <c r="K20234" i="33"/>
  <c r="K20233" i="33"/>
  <c r="K20232" i="33"/>
  <c r="K20231" i="33"/>
  <c r="K20230" i="33"/>
  <c r="K20229" i="33"/>
  <c r="K20228" i="33"/>
  <c r="K20227" i="33"/>
  <c r="K20226" i="33"/>
  <c r="K20225" i="33"/>
  <c r="K20224" i="33"/>
  <c r="K20223" i="33"/>
  <c r="K20222" i="33"/>
  <c r="K20221" i="33"/>
  <c r="K20220" i="33"/>
  <c r="K20219" i="33"/>
  <c r="K20218" i="33"/>
  <c r="K20217" i="33"/>
  <c r="K20216" i="33"/>
  <c r="K20215" i="33"/>
  <c r="K20214" i="33"/>
  <c r="K20213" i="33"/>
  <c r="K20212" i="33"/>
  <c r="K20211" i="33"/>
  <c r="K20210" i="33"/>
  <c r="K20209" i="33"/>
  <c r="K20208" i="33"/>
  <c r="K20207" i="33"/>
  <c r="K20206" i="33"/>
  <c r="K20205" i="33"/>
  <c r="K20204" i="33"/>
  <c r="K20203" i="33"/>
  <c r="K20202" i="33"/>
  <c r="K20201" i="33"/>
  <c r="K20200" i="33"/>
  <c r="K20199" i="33"/>
  <c r="K20198" i="33"/>
  <c r="K20197" i="33"/>
  <c r="K20196" i="33"/>
  <c r="K20195" i="33"/>
  <c r="K20194" i="33"/>
  <c r="K20193" i="33"/>
  <c r="K20192" i="33"/>
  <c r="K20191" i="33"/>
  <c r="K20190" i="33"/>
  <c r="K20189" i="33"/>
  <c r="K20188" i="33"/>
  <c r="K20187" i="33"/>
  <c r="K20186" i="33"/>
  <c r="K20185" i="33"/>
  <c r="K20184" i="33"/>
  <c r="K20183" i="33"/>
  <c r="K20182" i="33"/>
  <c r="K20181" i="33"/>
  <c r="K20180" i="33"/>
  <c r="K20179" i="33"/>
  <c r="K20178" i="33"/>
  <c r="K20177" i="33"/>
  <c r="K20176" i="33"/>
  <c r="K20175" i="33"/>
  <c r="K20174" i="33"/>
  <c r="K20173" i="33"/>
  <c r="K20172" i="33"/>
  <c r="K20171" i="33"/>
  <c r="K20170" i="33"/>
  <c r="K20169" i="33"/>
  <c r="K20168" i="33"/>
  <c r="K20167" i="33"/>
  <c r="K20166" i="33"/>
  <c r="K20165" i="33"/>
  <c r="K20164" i="33"/>
  <c r="K20163" i="33"/>
  <c r="K20162" i="33"/>
  <c r="K20161" i="33"/>
  <c r="K20160" i="33"/>
  <c r="K20159" i="33"/>
  <c r="K20158" i="33"/>
  <c r="K20157" i="33"/>
  <c r="K20156" i="33"/>
  <c r="K20155" i="33"/>
  <c r="K20154" i="33"/>
  <c r="K20153" i="33"/>
  <c r="K20152" i="33"/>
  <c r="K20151" i="33"/>
  <c r="K20150" i="33"/>
  <c r="K20149" i="33"/>
  <c r="K20148" i="33"/>
  <c r="K20147" i="33"/>
  <c r="K20146" i="33"/>
  <c r="K20145" i="33"/>
  <c r="K20144" i="33"/>
  <c r="K20143" i="33"/>
  <c r="K20142" i="33"/>
  <c r="K20141" i="33"/>
  <c r="K20140" i="33"/>
  <c r="K20139" i="33"/>
  <c r="K20138" i="33"/>
  <c r="K20137" i="33"/>
  <c r="K20136" i="33"/>
  <c r="K20135" i="33"/>
  <c r="K20134" i="33"/>
  <c r="K20133" i="33"/>
  <c r="K20132" i="33"/>
  <c r="K20131" i="33"/>
  <c r="K20130" i="33"/>
  <c r="K20129" i="33"/>
  <c r="K20128" i="33"/>
  <c r="K20127" i="33"/>
  <c r="K20126" i="33"/>
  <c r="K20125" i="33"/>
  <c r="K20124" i="33"/>
  <c r="K20123" i="33"/>
  <c r="K20122" i="33"/>
  <c r="K20121" i="33"/>
  <c r="K20120" i="33"/>
  <c r="K20119" i="33"/>
  <c r="K20118" i="33"/>
  <c r="K20117" i="33"/>
  <c r="K20116" i="33"/>
  <c r="K20115" i="33"/>
  <c r="K20114" i="33"/>
  <c r="K20113" i="33"/>
  <c r="K20112" i="33"/>
  <c r="K20111" i="33"/>
  <c r="K20110" i="33"/>
  <c r="K20109" i="33"/>
  <c r="K20108" i="33"/>
  <c r="K20107" i="33"/>
  <c r="K20106" i="33"/>
  <c r="K20105" i="33"/>
  <c r="K20104" i="33"/>
  <c r="K20103" i="33"/>
  <c r="K20102" i="33"/>
  <c r="K20101" i="33"/>
  <c r="K20100" i="33"/>
  <c r="K20099" i="33"/>
  <c r="K20098" i="33"/>
  <c r="K20097" i="33"/>
  <c r="K20096" i="33"/>
  <c r="K20095" i="33"/>
  <c r="K20094" i="33"/>
  <c r="K20093" i="33"/>
  <c r="K20092" i="33"/>
  <c r="K20091" i="33"/>
  <c r="K20090" i="33"/>
  <c r="K20089" i="33"/>
  <c r="K20088" i="33"/>
  <c r="K20087" i="33"/>
  <c r="K20086" i="33"/>
  <c r="K20085" i="33"/>
  <c r="K20084" i="33"/>
  <c r="K20083" i="33"/>
  <c r="K20082" i="33"/>
  <c r="K20081" i="33"/>
  <c r="K20080" i="33"/>
  <c r="K20079" i="33"/>
  <c r="K20078" i="33"/>
  <c r="K20077" i="33"/>
  <c r="K20076" i="33"/>
  <c r="K20075" i="33"/>
  <c r="K20074" i="33"/>
  <c r="K20073" i="33"/>
  <c r="K20072" i="33"/>
  <c r="K20071" i="33"/>
  <c r="K20070" i="33"/>
  <c r="K20069" i="33"/>
  <c r="K20068" i="33"/>
  <c r="K20067" i="33"/>
  <c r="K20066" i="33"/>
  <c r="K20065" i="33"/>
  <c r="K20064" i="33"/>
  <c r="K20063" i="33"/>
  <c r="K20062" i="33"/>
  <c r="K20061" i="33"/>
  <c r="K20060" i="33"/>
  <c r="K20059" i="33"/>
  <c r="K20058" i="33"/>
  <c r="K20057" i="33"/>
  <c r="K20056" i="33"/>
  <c r="K20055" i="33"/>
  <c r="K20054" i="33"/>
  <c r="K20053" i="33"/>
  <c r="K20052" i="33"/>
  <c r="K20051" i="33"/>
  <c r="K20050" i="33"/>
  <c r="K20049" i="33"/>
  <c r="K20048" i="33"/>
  <c r="K20047" i="33"/>
  <c r="K20046" i="33"/>
  <c r="K20045" i="33"/>
  <c r="K20044" i="33"/>
  <c r="K20043" i="33"/>
  <c r="K20042" i="33"/>
  <c r="K20041" i="33"/>
  <c r="K20040" i="33"/>
  <c r="K20039" i="33"/>
  <c r="K20038" i="33"/>
  <c r="K20037" i="33"/>
  <c r="K20036" i="33"/>
  <c r="K20035" i="33"/>
  <c r="K20034" i="33"/>
  <c r="K20033" i="33"/>
  <c r="K20032" i="33"/>
  <c r="K20031" i="33"/>
  <c r="K20030" i="33"/>
  <c r="K20029" i="33"/>
  <c r="K20028" i="33"/>
  <c r="K20027" i="33"/>
  <c r="K20026" i="33"/>
  <c r="K20025" i="33"/>
  <c r="K20024" i="33"/>
  <c r="K20023" i="33"/>
  <c r="K20022" i="33"/>
  <c r="K20021" i="33"/>
  <c r="K20020" i="33"/>
  <c r="K20019" i="33"/>
  <c r="K20018" i="33"/>
  <c r="K20017" i="33"/>
  <c r="K20016" i="33"/>
  <c r="K20015" i="33"/>
  <c r="K20014" i="33"/>
  <c r="K20013" i="33"/>
  <c r="K20012" i="33"/>
  <c r="K20011" i="33"/>
  <c r="K20010" i="33"/>
  <c r="K20009" i="33"/>
  <c r="K20008" i="33"/>
  <c r="K20007" i="33"/>
  <c r="K20006" i="33"/>
  <c r="K20005" i="33"/>
  <c r="K20004" i="33"/>
  <c r="K20003" i="33"/>
  <c r="K20002" i="33"/>
  <c r="K20001" i="33"/>
  <c r="K20000" i="33"/>
  <c r="K19999" i="33"/>
  <c r="K19998" i="33"/>
  <c r="K19997" i="33"/>
  <c r="K19996" i="33"/>
  <c r="K19995" i="33"/>
  <c r="K19994" i="33"/>
  <c r="K19993" i="33"/>
  <c r="K19992" i="33"/>
  <c r="K19991" i="33"/>
  <c r="K19990" i="33"/>
  <c r="K19989" i="33"/>
  <c r="K19988" i="33"/>
  <c r="K19987" i="33"/>
  <c r="K19986" i="33"/>
  <c r="K19985" i="33"/>
  <c r="K19984" i="33"/>
  <c r="K19983" i="33"/>
  <c r="K19982" i="33"/>
  <c r="K19981" i="33"/>
  <c r="K19980" i="33"/>
  <c r="K19979" i="33"/>
  <c r="K19978" i="33"/>
  <c r="K19977" i="33"/>
  <c r="K19976" i="33"/>
  <c r="K19975" i="33"/>
  <c r="K19974" i="33"/>
  <c r="K19973" i="33"/>
  <c r="K19972" i="33"/>
  <c r="K19971" i="33"/>
  <c r="K19970" i="33"/>
  <c r="K19969" i="33"/>
  <c r="K19968" i="33"/>
  <c r="K19967" i="33"/>
  <c r="K19966" i="33"/>
  <c r="K19965" i="33"/>
  <c r="K19964" i="33"/>
  <c r="K19963" i="33"/>
  <c r="K19962" i="33"/>
  <c r="K19961" i="33"/>
  <c r="K19960" i="33"/>
  <c r="K19959" i="33"/>
  <c r="K19958" i="33"/>
  <c r="K19957" i="33"/>
  <c r="K19956" i="33"/>
  <c r="K19955" i="33"/>
  <c r="K19954" i="33"/>
  <c r="K19953" i="33"/>
  <c r="K19952" i="33"/>
  <c r="K19951" i="33"/>
  <c r="K19950" i="33"/>
  <c r="K19949" i="33"/>
  <c r="K19948" i="33"/>
  <c r="K19947" i="33"/>
  <c r="K19946" i="33"/>
  <c r="K19945" i="33"/>
  <c r="K19944" i="33"/>
  <c r="K19943" i="33"/>
  <c r="K19942" i="33"/>
  <c r="K19941" i="33"/>
  <c r="K19940" i="33"/>
  <c r="K19939" i="33"/>
  <c r="K19938" i="33"/>
  <c r="K19937" i="33"/>
  <c r="K19936" i="33"/>
  <c r="K19935" i="33"/>
  <c r="K19934" i="33"/>
  <c r="K19933" i="33"/>
  <c r="K19932" i="33"/>
  <c r="K19931" i="33"/>
  <c r="K19930" i="33"/>
  <c r="K19929" i="33"/>
  <c r="K19928" i="33"/>
  <c r="K19927" i="33"/>
  <c r="K19926" i="33"/>
  <c r="K19925" i="33"/>
  <c r="K19924" i="33"/>
  <c r="K19923" i="33"/>
  <c r="K19922" i="33"/>
  <c r="K19921" i="33"/>
  <c r="K19920" i="33"/>
  <c r="K19919" i="33"/>
  <c r="K19918" i="33"/>
  <c r="K19917" i="33"/>
  <c r="K19916" i="33"/>
  <c r="K19915" i="33"/>
  <c r="K19914" i="33"/>
  <c r="K19913" i="33"/>
  <c r="K19912" i="33"/>
  <c r="K19911" i="33"/>
  <c r="K19910" i="33"/>
  <c r="K19909" i="33"/>
  <c r="K19908" i="33"/>
  <c r="K19907" i="33"/>
  <c r="K19906" i="33"/>
  <c r="K19905" i="33"/>
  <c r="K19904" i="33"/>
  <c r="K19903" i="33"/>
  <c r="K19902" i="33"/>
  <c r="K19901" i="33"/>
  <c r="K19900" i="33"/>
  <c r="K19899" i="33"/>
  <c r="K19898" i="33"/>
  <c r="K19897" i="33"/>
  <c r="K19896" i="33"/>
  <c r="K19895" i="33"/>
  <c r="K19894" i="33"/>
  <c r="K19893" i="33"/>
  <c r="K19892" i="33"/>
  <c r="K19891" i="33"/>
  <c r="K19890" i="33"/>
  <c r="K19889" i="33"/>
  <c r="K19888" i="33"/>
  <c r="K19887" i="33"/>
  <c r="K19886" i="33"/>
  <c r="K19885" i="33"/>
  <c r="K19884" i="33"/>
  <c r="K19883" i="33"/>
  <c r="K19882" i="33"/>
  <c r="K19881" i="33"/>
  <c r="K19880" i="33"/>
  <c r="K19879" i="33"/>
  <c r="K19878" i="33"/>
  <c r="K19877" i="33"/>
  <c r="K19876" i="33"/>
  <c r="K19875" i="33"/>
  <c r="K19874" i="33"/>
  <c r="K19873" i="33"/>
  <c r="K19872" i="33"/>
  <c r="K19871" i="33"/>
  <c r="K19870" i="33"/>
  <c r="K19869" i="33"/>
  <c r="K19868" i="33"/>
  <c r="K19867" i="33"/>
  <c r="K19866" i="33"/>
  <c r="K19865" i="33"/>
  <c r="K19864" i="33"/>
  <c r="K19863" i="33"/>
  <c r="K19862" i="33"/>
  <c r="K19861" i="33"/>
  <c r="K19860" i="33"/>
  <c r="K19859" i="33"/>
  <c r="K19858" i="33"/>
  <c r="K19857" i="33"/>
  <c r="K19856" i="33"/>
  <c r="K19855" i="33"/>
  <c r="K19854" i="33"/>
  <c r="K19853" i="33"/>
  <c r="K19852" i="33"/>
  <c r="K19851" i="33"/>
  <c r="K19850" i="33"/>
  <c r="K19849" i="33"/>
  <c r="K19848" i="33"/>
  <c r="K19847" i="33"/>
  <c r="K19846" i="33"/>
  <c r="K19845" i="33"/>
  <c r="K19844" i="33"/>
  <c r="K19843" i="33"/>
  <c r="K19842" i="33"/>
  <c r="K19841" i="33"/>
  <c r="K19840" i="33"/>
  <c r="K19839" i="33"/>
  <c r="K19838" i="33"/>
  <c r="K19837" i="33"/>
  <c r="K19836" i="33"/>
  <c r="K19835" i="33"/>
  <c r="K19834" i="33"/>
  <c r="K19833" i="33"/>
  <c r="K19832" i="33"/>
  <c r="K19831" i="33"/>
  <c r="K19830" i="33"/>
  <c r="K19829" i="33"/>
  <c r="K19828" i="33"/>
  <c r="K19827" i="33"/>
  <c r="K19826" i="33"/>
  <c r="K19825" i="33"/>
  <c r="K19824" i="33"/>
  <c r="K19823" i="33"/>
  <c r="K19822" i="33"/>
  <c r="K19821" i="33"/>
  <c r="K19820" i="33"/>
  <c r="K19819" i="33"/>
  <c r="K19818" i="33"/>
  <c r="K19817" i="33"/>
  <c r="K19816" i="33"/>
  <c r="K19815" i="33"/>
  <c r="K19814" i="33"/>
  <c r="K19813" i="33"/>
  <c r="K19812" i="33"/>
  <c r="K19811" i="33"/>
  <c r="K19810" i="33"/>
  <c r="K19809" i="33"/>
  <c r="K19808" i="33"/>
  <c r="K19807" i="33"/>
  <c r="K19806" i="33"/>
  <c r="K19805" i="33"/>
  <c r="K19804" i="33"/>
  <c r="K19803" i="33"/>
  <c r="K19802" i="33"/>
  <c r="K19801" i="33"/>
  <c r="K19800" i="33"/>
  <c r="K19799" i="33"/>
  <c r="K19798" i="33"/>
  <c r="K19797" i="33"/>
  <c r="K19796" i="33"/>
  <c r="K19795" i="33"/>
  <c r="K19794" i="33"/>
  <c r="K19793" i="33"/>
  <c r="K19792" i="33"/>
  <c r="K19791" i="33"/>
  <c r="K19790" i="33"/>
  <c r="K19789" i="33"/>
  <c r="K19788" i="33"/>
  <c r="K19787" i="33"/>
  <c r="K19786" i="33"/>
  <c r="K19785" i="33"/>
  <c r="K19784" i="33"/>
  <c r="K19783" i="33"/>
  <c r="K19782" i="33"/>
  <c r="K19781" i="33"/>
  <c r="K19780" i="33"/>
  <c r="K19779" i="33"/>
  <c r="K19778" i="33"/>
  <c r="K19777" i="33"/>
  <c r="K19776" i="33"/>
  <c r="K19775" i="33"/>
  <c r="K19774" i="33"/>
  <c r="K19773" i="33"/>
  <c r="K19772" i="33"/>
  <c r="K19771" i="33"/>
  <c r="K19770" i="33"/>
  <c r="K19769" i="33"/>
  <c r="K19768" i="33"/>
  <c r="K19767" i="33"/>
  <c r="K19766" i="33"/>
  <c r="K19765" i="33"/>
  <c r="K19764" i="33"/>
  <c r="K19763" i="33"/>
  <c r="K19762" i="33"/>
  <c r="K19761" i="33"/>
  <c r="K19760" i="33"/>
  <c r="K19759" i="33"/>
  <c r="K19758" i="33"/>
  <c r="K19757" i="33"/>
  <c r="K19756" i="33"/>
  <c r="K19755" i="33"/>
  <c r="K19754" i="33"/>
  <c r="K19753" i="33"/>
  <c r="K19752" i="33"/>
  <c r="K19751" i="33"/>
  <c r="K19750" i="33"/>
  <c r="K19749" i="33"/>
  <c r="K19748" i="33"/>
  <c r="K19747" i="33"/>
  <c r="K19746" i="33"/>
  <c r="K19745" i="33"/>
  <c r="K19744" i="33"/>
  <c r="K19743" i="33"/>
  <c r="K19742" i="33"/>
  <c r="K19741" i="33"/>
  <c r="K19740" i="33"/>
  <c r="K19739" i="33"/>
  <c r="K19738" i="33"/>
  <c r="K19737" i="33"/>
  <c r="K19736" i="33"/>
  <c r="K19735" i="33"/>
  <c r="K19734" i="33"/>
  <c r="K19733" i="33"/>
  <c r="K19732" i="33"/>
  <c r="K19731" i="33"/>
  <c r="K19730" i="33"/>
  <c r="K19729" i="33"/>
  <c r="K19728" i="33"/>
  <c r="K19727" i="33"/>
  <c r="K19726" i="33"/>
  <c r="K19725" i="33"/>
  <c r="K19724" i="33"/>
  <c r="K19723" i="33"/>
  <c r="K19722" i="33"/>
  <c r="K19721" i="33"/>
  <c r="K19720" i="33"/>
  <c r="K19719" i="33"/>
  <c r="K19718" i="33"/>
  <c r="K19717" i="33"/>
  <c r="K19716" i="33"/>
  <c r="K19715" i="33"/>
  <c r="K19714" i="33"/>
  <c r="K19713" i="33"/>
  <c r="K19712" i="33"/>
  <c r="K19711" i="33"/>
  <c r="K19710" i="33"/>
  <c r="K19709" i="33"/>
  <c r="K19708" i="33"/>
  <c r="K19707" i="33"/>
  <c r="K19706" i="33"/>
  <c r="K19705" i="33"/>
  <c r="K19704" i="33"/>
  <c r="K19703" i="33"/>
  <c r="K19702" i="33"/>
  <c r="K19701" i="33"/>
  <c r="K19700" i="33"/>
  <c r="K19699" i="33"/>
  <c r="K19698" i="33"/>
  <c r="K19697" i="33"/>
  <c r="K19696" i="33"/>
  <c r="K19695" i="33"/>
  <c r="K19694" i="33"/>
  <c r="K19693" i="33"/>
  <c r="K19692" i="33"/>
  <c r="K19691" i="33"/>
  <c r="K19690" i="33"/>
  <c r="K19689" i="33"/>
  <c r="K19688" i="33"/>
  <c r="K19687" i="33"/>
  <c r="K19686" i="33"/>
  <c r="K19685" i="33"/>
  <c r="K19684" i="33"/>
  <c r="K19683" i="33"/>
  <c r="K19682" i="33"/>
  <c r="K19681" i="33"/>
  <c r="K19680" i="33"/>
  <c r="K19679" i="33"/>
  <c r="K19678" i="33"/>
  <c r="K19677" i="33"/>
  <c r="K19676" i="33"/>
  <c r="K19675" i="33"/>
  <c r="K19674" i="33"/>
  <c r="K19673" i="33"/>
  <c r="K19672" i="33"/>
  <c r="K19671" i="33"/>
  <c r="K19670" i="33"/>
  <c r="K19669" i="33"/>
  <c r="K19668" i="33"/>
  <c r="K19667" i="33"/>
  <c r="K19666" i="33"/>
  <c r="K19665" i="33"/>
  <c r="K19664" i="33"/>
  <c r="K19663" i="33"/>
  <c r="K19662" i="33"/>
  <c r="K19661" i="33"/>
  <c r="K19660" i="33"/>
  <c r="K19659" i="33"/>
  <c r="K19658" i="33"/>
  <c r="K19657" i="33"/>
  <c r="K19656" i="33"/>
  <c r="K19655" i="33"/>
  <c r="K19654" i="33"/>
  <c r="K19653" i="33"/>
  <c r="K19652" i="33"/>
  <c r="K19651" i="33"/>
  <c r="K19650" i="33"/>
  <c r="K19649" i="33"/>
  <c r="K19648" i="33"/>
  <c r="K19647" i="33"/>
  <c r="K19646" i="33"/>
  <c r="K19645" i="33"/>
  <c r="K19644" i="33"/>
  <c r="K19643" i="33"/>
  <c r="K19642" i="33"/>
  <c r="K19641" i="33"/>
  <c r="K19640" i="33"/>
  <c r="K19639" i="33"/>
  <c r="K19638" i="33"/>
  <c r="K19637" i="33"/>
  <c r="K19636" i="33"/>
  <c r="K19635" i="33"/>
  <c r="K19634" i="33"/>
  <c r="K19633" i="33"/>
  <c r="K19632" i="33"/>
  <c r="K19631" i="33"/>
  <c r="K19630" i="33"/>
  <c r="K19629" i="33"/>
  <c r="K19628" i="33"/>
  <c r="K19627" i="33"/>
  <c r="K19626" i="33"/>
  <c r="K19625" i="33"/>
  <c r="K19624" i="33"/>
  <c r="K19623" i="33"/>
  <c r="K19622" i="33"/>
  <c r="K19621" i="33"/>
  <c r="K19620" i="33"/>
  <c r="K19619" i="33"/>
  <c r="K19618" i="33"/>
  <c r="K19617" i="33"/>
  <c r="K19616" i="33"/>
  <c r="K19615" i="33"/>
  <c r="K19614" i="33"/>
  <c r="K19613" i="33"/>
  <c r="K19612" i="33"/>
  <c r="K19611" i="33"/>
  <c r="K19610" i="33"/>
  <c r="K19609" i="33"/>
  <c r="K19608" i="33"/>
  <c r="K19607" i="33"/>
  <c r="K19606" i="33"/>
  <c r="K19605" i="33"/>
  <c r="K19604" i="33"/>
  <c r="K19603" i="33"/>
  <c r="K19602" i="33"/>
  <c r="K19601" i="33"/>
  <c r="K19600" i="33"/>
  <c r="K19599" i="33"/>
  <c r="K19598" i="33"/>
  <c r="K19597" i="33"/>
  <c r="K19596" i="33"/>
  <c r="K19595" i="33"/>
  <c r="K19594" i="33"/>
  <c r="K19593" i="33"/>
  <c r="K19592" i="33"/>
  <c r="K19591" i="33"/>
  <c r="K19590" i="33"/>
  <c r="K19589" i="33"/>
  <c r="K19588" i="33"/>
  <c r="K19587" i="33"/>
  <c r="K19586" i="33"/>
  <c r="K19585" i="33"/>
  <c r="K19584" i="33"/>
  <c r="K19583" i="33"/>
  <c r="K19582" i="33"/>
  <c r="K19581" i="33"/>
  <c r="K19580" i="33"/>
  <c r="K19579" i="33"/>
  <c r="K19578" i="33"/>
  <c r="K19577" i="33"/>
  <c r="K19576" i="33"/>
  <c r="K19575" i="33"/>
  <c r="K19574" i="33"/>
  <c r="K19573" i="33"/>
  <c r="K19572" i="33"/>
  <c r="K19571" i="33"/>
  <c r="K19570" i="33"/>
  <c r="K19569" i="33"/>
  <c r="K19568" i="33"/>
  <c r="K19567" i="33"/>
  <c r="K19566" i="33"/>
  <c r="K19565" i="33"/>
  <c r="K19564" i="33"/>
  <c r="K19563" i="33"/>
  <c r="K19562" i="33"/>
  <c r="K19561" i="33"/>
  <c r="K19560" i="33"/>
  <c r="K19559" i="33"/>
  <c r="K19558" i="33"/>
  <c r="K19557" i="33"/>
  <c r="K19556" i="33"/>
  <c r="K19555" i="33"/>
  <c r="K19554" i="33"/>
  <c r="K19553" i="33"/>
  <c r="K19552" i="33"/>
  <c r="K19551" i="33"/>
  <c r="K19550" i="33"/>
  <c r="K19549" i="33"/>
  <c r="K19548" i="33"/>
  <c r="K19547" i="33"/>
  <c r="K19546" i="33"/>
  <c r="K19545" i="33"/>
  <c r="K19544" i="33"/>
  <c r="K19543" i="33"/>
  <c r="K19542" i="33"/>
  <c r="K19541" i="33"/>
  <c r="K19540" i="33"/>
  <c r="K19539" i="33"/>
  <c r="K19538" i="33"/>
  <c r="K19537" i="33"/>
  <c r="K19536" i="33"/>
  <c r="K19535" i="33"/>
  <c r="K19534" i="33"/>
  <c r="K19533" i="33"/>
  <c r="K19532" i="33"/>
  <c r="K19531" i="33"/>
  <c r="K19530" i="33"/>
  <c r="K19529" i="33"/>
  <c r="K19528" i="33"/>
  <c r="K19527" i="33"/>
  <c r="K19526" i="33"/>
  <c r="K19525" i="33"/>
  <c r="K19524" i="33"/>
  <c r="K19523" i="33"/>
  <c r="K19522" i="33"/>
  <c r="K19521" i="33"/>
  <c r="K19520" i="33"/>
  <c r="K19519" i="33"/>
  <c r="K19518" i="33"/>
  <c r="K19517" i="33"/>
  <c r="K19516" i="33"/>
  <c r="K19515" i="33"/>
  <c r="K19514" i="33"/>
  <c r="K19513" i="33"/>
  <c r="K19512" i="33"/>
  <c r="K19511" i="33"/>
  <c r="K19510" i="33"/>
  <c r="K19509" i="33"/>
  <c r="K19508" i="33"/>
  <c r="K19507" i="33"/>
  <c r="K19506" i="33"/>
  <c r="K19505" i="33"/>
  <c r="K19504" i="33"/>
  <c r="K19503" i="33"/>
  <c r="K19502" i="33"/>
  <c r="K19501" i="33"/>
  <c r="K19500" i="33"/>
  <c r="K19499" i="33"/>
  <c r="K19498" i="33"/>
  <c r="K19497" i="33"/>
  <c r="K19496" i="33"/>
  <c r="K19495" i="33"/>
  <c r="K19494" i="33"/>
  <c r="K19493" i="33"/>
  <c r="K19492" i="33"/>
  <c r="K19491" i="33"/>
  <c r="K19490" i="33"/>
  <c r="K19489" i="33"/>
  <c r="K19488" i="33"/>
  <c r="K19487" i="33"/>
  <c r="K19486" i="33"/>
  <c r="K19485" i="33"/>
  <c r="K19484" i="33"/>
  <c r="K19483" i="33"/>
  <c r="K19482" i="33"/>
  <c r="K19481" i="33"/>
  <c r="K19480" i="33"/>
  <c r="K19479" i="33"/>
  <c r="K19478" i="33"/>
  <c r="K19477" i="33"/>
  <c r="K19476" i="33"/>
  <c r="K19475" i="33"/>
  <c r="K19474" i="33"/>
  <c r="K19473" i="33"/>
  <c r="K19472" i="33"/>
  <c r="K19471" i="33"/>
  <c r="K19470" i="33"/>
  <c r="K19469" i="33"/>
  <c r="K19468" i="33"/>
  <c r="K19467" i="33"/>
  <c r="K19466" i="33"/>
  <c r="K19465" i="33"/>
  <c r="K19464" i="33"/>
  <c r="K19463" i="33"/>
  <c r="K19462" i="33"/>
  <c r="K19461" i="33"/>
  <c r="K19460" i="33"/>
  <c r="K19459" i="33"/>
  <c r="K19458" i="33"/>
  <c r="K19457" i="33"/>
  <c r="K19456" i="33"/>
  <c r="K19455" i="33"/>
  <c r="K19454" i="33"/>
  <c r="K19453" i="33"/>
  <c r="K19452" i="33"/>
  <c r="K19451" i="33"/>
  <c r="K19450" i="33"/>
  <c r="K19449" i="33"/>
  <c r="K19448" i="33"/>
  <c r="K19447" i="33"/>
  <c r="K19446" i="33"/>
  <c r="K19445" i="33"/>
  <c r="K19444" i="33"/>
  <c r="K19443" i="33"/>
  <c r="K19442" i="33"/>
  <c r="K19441" i="33"/>
  <c r="K19440" i="33"/>
  <c r="K19439" i="33"/>
  <c r="K19438" i="33"/>
  <c r="K19437" i="33"/>
  <c r="K19436" i="33"/>
  <c r="K19435" i="33"/>
  <c r="K19434" i="33"/>
  <c r="K19433" i="33"/>
  <c r="K19432" i="33"/>
  <c r="K19431" i="33"/>
  <c r="K19430" i="33"/>
  <c r="K19429" i="33"/>
  <c r="K19428" i="33"/>
  <c r="K19427" i="33"/>
  <c r="K19426" i="33"/>
  <c r="K19425" i="33"/>
  <c r="K19424" i="33"/>
  <c r="K19423" i="33"/>
  <c r="K19422" i="33"/>
  <c r="K19421" i="33"/>
  <c r="K19420" i="33"/>
  <c r="K19419" i="33"/>
  <c r="K19418" i="33"/>
  <c r="K19417" i="33"/>
  <c r="K19416" i="33"/>
  <c r="K19415" i="33"/>
  <c r="K19414" i="33"/>
  <c r="K19413" i="33"/>
  <c r="K19412" i="33"/>
  <c r="K19411" i="33"/>
  <c r="K19410" i="33"/>
  <c r="K19409" i="33"/>
  <c r="K19408" i="33"/>
  <c r="K19407" i="33"/>
  <c r="K19406" i="33"/>
  <c r="K19405" i="33"/>
  <c r="K19404" i="33"/>
  <c r="K19403" i="33"/>
  <c r="K19402" i="33"/>
  <c r="K19401" i="33"/>
  <c r="K19400" i="33"/>
  <c r="K19399" i="33"/>
  <c r="K19398" i="33"/>
  <c r="K19397" i="33"/>
  <c r="K19396" i="33"/>
  <c r="K19395" i="33"/>
  <c r="K19394" i="33"/>
  <c r="K19393" i="33"/>
  <c r="K19392" i="33"/>
  <c r="K19391" i="33"/>
  <c r="K19390" i="33"/>
  <c r="K19389" i="33"/>
  <c r="K19388" i="33"/>
  <c r="K19387" i="33"/>
  <c r="K19386" i="33"/>
  <c r="K19385" i="33"/>
  <c r="K19384" i="33"/>
  <c r="K19383" i="33"/>
  <c r="K19382" i="33"/>
  <c r="K19381" i="33"/>
  <c r="K19380" i="33"/>
  <c r="K19379" i="33"/>
  <c r="K19378" i="33"/>
  <c r="K19377" i="33"/>
  <c r="K19376" i="33"/>
  <c r="K19375" i="33"/>
  <c r="K19374" i="33"/>
  <c r="K19373" i="33"/>
  <c r="K19372" i="33"/>
  <c r="K19371" i="33"/>
  <c r="K19370" i="33"/>
  <c r="K19369" i="33"/>
  <c r="K19368" i="33"/>
  <c r="K19367" i="33"/>
  <c r="K19366" i="33"/>
  <c r="K19365" i="33"/>
  <c r="K19364" i="33"/>
  <c r="K19363" i="33"/>
  <c r="K19362" i="33"/>
  <c r="K19361" i="33"/>
  <c r="K19360" i="33"/>
  <c r="K19359" i="33"/>
  <c r="K19358" i="33"/>
  <c r="K19357" i="33"/>
  <c r="K19356" i="33"/>
  <c r="K19355" i="33"/>
  <c r="K19354" i="33"/>
  <c r="K19353" i="33"/>
  <c r="K19352" i="33"/>
  <c r="K19351" i="33"/>
  <c r="K19350" i="33"/>
  <c r="K19349" i="33"/>
  <c r="K19348" i="33"/>
  <c r="K19347" i="33"/>
  <c r="K19346" i="33"/>
  <c r="K19345" i="33"/>
  <c r="K19344" i="33"/>
  <c r="K19343" i="33"/>
  <c r="K19342" i="33"/>
  <c r="K19341" i="33"/>
  <c r="K19340" i="33"/>
  <c r="K19339" i="33"/>
  <c r="K19338" i="33"/>
  <c r="K19337" i="33"/>
  <c r="K19336" i="33"/>
  <c r="K19335" i="33"/>
  <c r="K19334" i="33"/>
  <c r="K19333" i="33"/>
  <c r="K19332" i="33"/>
  <c r="K19331" i="33"/>
  <c r="K19330" i="33"/>
  <c r="K19329" i="33"/>
  <c r="K19328" i="33"/>
  <c r="K19327" i="33"/>
  <c r="K19326" i="33"/>
  <c r="K19325" i="33"/>
  <c r="K19324" i="33"/>
  <c r="K19323" i="33"/>
  <c r="K19322" i="33"/>
  <c r="K19321" i="33"/>
  <c r="K19320" i="33"/>
  <c r="K19319" i="33"/>
  <c r="K19318" i="33"/>
  <c r="K19317" i="33"/>
  <c r="K19316" i="33"/>
  <c r="K19315" i="33"/>
  <c r="K19314" i="33"/>
  <c r="K19313" i="33"/>
  <c r="K19312" i="33"/>
  <c r="K19311" i="33"/>
  <c r="K19310" i="33"/>
  <c r="K19309" i="33"/>
  <c r="K19308" i="33"/>
  <c r="K19307" i="33"/>
  <c r="K19306" i="33"/>
  <c r="K19305" i="33"/>
  <c r="K19304" i="33"/>
  <c r="K19303" i="33"/>
  <c r="K19302" i="33"/>
  <c r="K19301" i="33"/>
  <c r="K19300" i="33"/>
  <c r="K19299" i="33"/>
  <c r="K19298" i="33"/>
  <c r="K19297" i="33"/>
  <c r="K19296" i="33"/>
  <c r="K19295" i="33"/>
  <c r="K19294" i="33"/>
  <c r="K19293" i="33"/>
  <c r="K19292" i="33"/>
  <c r="K19291" i="33"/>
  <c r="K19290" i="33"/>
  <c r="K19289" i="33"/>
  <c r="K19288" i="33"/>
  <c r="K19287" i="33"/>
  <c r="K19286" i="33"/>
  <c r="K19285" i="33"/>
  <c r="K19284" i="33"/>
  <c r="K19283" i="33"/>
  <c r="K19282" i="33"/>
  <c r="K19281" i="33"/>
  <c r="K19280" i="33"/>
  <c r="K19279" i="33"/>
  <c r="K19278" i="33"/>
  <c r="K19277" i="33"/>
  <c r="K19276" i="33"/>
  <c r="K19275" i="33"/>
  <c r="K19274" i="33"/>
  <c r="K19273" i="33"/>
  <c r="K19272" i="33"/>
  <c r="K19271" i="33"/>
  <c r="K19270" i="33"/>
  <c r="K19269" i="33"/>
  <c r="K19268" i="33"/>
  <c r="K19267" i="33"/>
  <c r="K19266" i="33"/>
  <c r="K19265" i="33"/>
  <c r="K19264" i="33"/>
  <c r="K19263" i="33"/>
  <c r="K19262" i="33"/>
  <c r="K19261" i="33"/>
  <c r="K19260" i="33"/>
  <c r="K19259" i="33"/>
  <c r="K19258" i="33"/>
  <c r="K19257" i="33"/>
  <c r="K19256" i="33"/>
  <c r="K19255" i="33"/>
  <c r="K19254" i="33"/>
  <c r="K19253" i="33"/>
  <c r="K19252" i="33"/>
  <c r="K19251" i="33"/>
  <c r="K19250" i="33"/>
  <c r="K19249" i="33"/>
  <c r="K19248" i="33"/>
  <c r="K19247" i="33"/>
  <c r="K19246" i="33"/>
  <c r="K19245" i="33"/>
  <c r="K19244" i="33"/>
  <c r="K19243" i="33"/>
  <c r="K19242" i="33"/>
  <c r="K19241" i="33"/>
  <c r="K19240" i="33"/>
  <c r="K19239" i="33"/>
  <c r="K19238" i="33"/>
  <c r="K19237" i="33"/>
  <c r="K19236" i="33"/>
  <c r="K19235" i="33"/>
  <c r="K19234" i="33"/>
  <c r="K19233" i="33"/>
  <c r="K19232" i="33"/>
  <c r="K19231" i="33"/>
  <c r="K19230" i="33"/>
  <c r="K19229" i="33"/>
  <c r="K19228" i="33"/>
  <c r="K19227" i="33"/>
  <c r="K19226" i="33"/>
  <c r="K19225" i="33"/>
  <c r="K19224" i="33"/>
  <c r="K19223" i="33"/>
  <c r="K19222" i="33"/>
  <c r="K19221" i="33"/>
  <c r="K19220" i="33"/>
  <c r="K19219" i="33"/>
  <c r="K19218" i="33"/>
  <c r="K19217" i="33"/>
  <c r="K19216" i="33"/>
  <c r="K19215" i="33"/>
  <c r="K19214" i="33"/>
  <c r="K19213" i="33"/>
  <c r="K19212" i="33"/>
  <c r="K19211" i="33"/>
  <c r="K19210" i="33"/>
  <c r="K19209" i="33"/>
  <c r="K19208" i="33"/>
  <c r="K19207" i="33"/>
  <c r="K19206" i="33"/>
  <c r="K19205" i="33"/>
  <c r="K19204" i="33"/>
  <c r="K19203" i="33"/>
  <c r="K19202" i="33"/>
  <c r="K19201" i="33"/>
  <c r="K19200" i="33"/>
  <c r="K19199" i="33"/>
  <c r="K19198" i="33"/>
  <c r="K19197" i="33"/>
  <c r="K19196" i="33"/>
  <c r="K19195" i="33"/>
  <c r="K19194" i="33"/>
  <c r="K19193" i="33"/>
  <c r="K19192" i="33"/>
  <c r="K19191" i="33"/>
  <c r="K19190" i="33"/>
  <c r="K19189" i="33"/>
  <c r="K19188" i="33"/>
  <c r="K19187" i="33"/>
  <c r="K19186" i="33"/>
  <c r="K19185" i="33"/>
  <c r="K19184" i="33"/>
  <c r="K19183" i="33"/>
  <c r="K19182" i="33"/>
  <c r="K19181" i="33"/>
  <c r="K19180" i="33"/>
  <c r="K19179" i="33"/>
  <c r="K19178" i="33"/>
  <c r="K19177" i="33"/>
  <c r="K19176" i="33"/>
  <c r="K19175" i="33"/>
  <c r="K19174" i="33"/>
  <c r="K19173" i="33"/>
  <c r="K19172" i="33"/>
  <c r="K19171" i="33"/>
  <c r="K19170" i="33"/>
  <c r="K19169" i="33"/>
  <c r="K19168" i="33"/>
  <c r="K19167" i="33"/>
  <c r="K19166" i="33"/>
  <c r="K19165" i="33"/>
  <c r="K19164" i="33"/>
  <c r="K19163" i="33"/>
  <c r="K19162" i="33"/>
  <c r="K19161" i="33"/>
  <c r="K19160" i="33"/>
  <c r="K19159" i="33"/>
  <c r="K19158" i="33"/>
  <c r="K19157" i="33"/>
  <c r="K19156" i="33"/>
  <c r="K19155" i="33"/>
  <c r="K19154" i="33"/>
  <c r="K19153" i="33"/>
  <c r="K19152" i="33"/>
  <c r="K19151" i="33"/>
  <c r="K19150" i="33"/>
  <c r="K19149" i="33"/>
  <c r="K19148" i="33"/>
  <c r="K19147" i="33"/>
  <c r="K19146" i="33"/>
  <c r="K19145" i="33"/>
  <c r="K19144" i="33"/>
  <c r="K19143" i="33"/>
  <c r="K19142" i="33"/>
  <c r="K19141" i="33"/>
  <c r="K19140" i="33"/>
  <c r="K19139" i="33"/>
  <c r="K19138" i="33"/>
  <c r="K19137" i="33"/>
  <c r="K19136" i="33"/>
  <c r="K19135" i="33"/>
  <c r="K19134" i="33"/>
  <c r="K19133" i="33"/>
  <c r="K19132" i="33"/>
  <c r="K19131" i="33"/>
  <c r="K19130" i="33"/>
  <c r="K19129" i="33"/>
  <c r="K19128" i="33"/>
  <c r="K19127" i="33"/>
  <c r="K19126" i="33"/>
  <c r="K19125" i="33"/>
  <c r="K19124" i="33"/>
  <c r="K19123" i="33"/>
  <c r="K19122" i="33"/>
  <c r="K19121" i="33"/>
  <c r="K19120" i="33"/>
  <c r="K19119" i="33"/>
  <c r="K19118" i="33"/>
  <c r="K19117" i="33"/>
  <c r="K19116" i="33"/>
  <c r="K19115" i="33"/>
  <c r="K19114" i="33"/>
  <c r="K19113" i="33"/>
  <c r="K19112" i="33"/>
  <c r="K19111" i="33"/>
  <c r="K19110" i="33"/>
  <c r="K19109" i="33"/>
  <c r="K19108" i="33"/>
  <c r="K19107" i="33"/>
  <c r="K19106" i="33"/>
  <c r="K19105" i="33"/>
  <c r="K19104" i="33"/>
  <c r="K19103" i="33"/>
  <c r="K19102" i="33"/>
  <c r="K19101" i="33"/>
  <c r="K19100" i="33"/>
  <c r="K19099" i="33"/>
  <c r="K19098" i="33"/>
  <c r="K19097" i="33"/>
  <c r="K19096" i="33"/>
  <c r="K19095" i="33"/>
  <c r="K19094" i="33"/>
  <c r="K19093" i="33"/>
  <c r="K19092" i="33"/>
  <c r="K19091" i="33"/>
  <c r="K19090" i="33"/>
  <c r="K19089" i="33"/>
  <c r="K19088" i="33"/>
  <c r="K19087" i="33"/>
  <c r="K19086" i="33"/>
  <c r="K19085" i="33"/>
  <c r="K19084" i="33"/>
  <c r="K19083" i="33"/>
  <c r="K19082" i="33"/>
  <c r="K19081" i="33"/>
  <c r="K19080" i="33"/>
  <c r="K19079" i="33"/>
  <c r="K19078" i="33"/>
  <c r="K19077" i="33"/>
  <c r="K19076" i="33"/>
  <c r="K19075" i="33"/>
  <c r="K19074" i="33"/>
  <c r="K19073" i="33"/>
  <c r="K19072" i="33"/>
  <c r="K19071" i="33"/>
  <c r="K19070" i="33"/>
  <c r="K19069" i="33"/>
  <c r="K19068" i="33"/>
  <c r="K19067" i="33"/>
  <c r="K19066" i="33"/>
  <c r="K19065" i="33"/>
  <c r="K19064" i="33"/>
  <c r="K19063" i="33"/>
  <c r="K19062" i="33"/>
  <c r="K19061" i="33"/>
  <c r="K19060" i="33"/>
  <c r="K19059" i="33"/>
  <c r="K19058" i="33"/>
  <c r="K19057" i="33"/>
  <c r="K19056" i="33"/>
  <c r="K19055" i="33"/>
  <c r="K19054" i="33"/>
  <c r="K19053" i="33"/>
  <c r="K19052" i="33"/>
  <c r="K19051" i="33"/>
  <c r="K19050" i="33"/>
  <c r="K19049" i="33"/>
  <c r="K19048" i="33"/>
  <c r="K19047" i="33"/>
  <c r="K19046" i="33"/>
  <c r="K19045" i="33"/>
  <c r="K19044" i="33"/>
  <c r="K19043" i="33"/>
  <c r="K19042" i="33"/>
  <c r="K19041" i="33"/>
  <c r="K19040" i="33"/>
  <c r="K19039" i="33"/>
  <c r="K19038" i="33"/>
  <c r="K19037" i="33"/>
  <c r="K19036" i="33"/>
  <c r="K19035" i="33"/>
  <c r="K19034" i="33"/>
  <c r="K19033" i="33"/>
  <c r="K19032" i="33"/>
  <c r="K19031" i="33"/>
  <c r="K19030" i="33"/>
  <c r="K19029" i="33"/>
  <c r="K19028" i="33"/>
  <c r="K19027" i="33"/>
  <c r="K19026" i="33"/>
  <c r="K19025" i="33"/>
  <c r="K19024" i="33"/>
  <c r="K19023" i="33"/>
  <c r="K19022" i="33"/>
  <c r="K19021" i="33"/>
  <c r="K19020" i="33"/>
  <c r="K19019" i="33"/>
  <c r="K19018" i="33"/>
  <c r="K19017" i="33"/>
  <c r="K19016" i="33"/>
  <c r="K19015" i="33"/>
  <c r="K19014" i="33"/>
  <c r="K19013" i="33"/>
  <c r="K19012" i="33"/>
  <c r="K19011" i="33"/>
  <c r="K19010" i="33"/>
  <c r="K19009" i="33"/>
  <c r="K19008" i="33"/>
  <c r="K19007" i="33"/>
  <c r="K19006" i="33"/>
  <c r="K19005" i="33"/>
  <c r="K19004" i="33"/>
  <c r="K19003" i="33"/>
  <c r="K19002" i="33"/>
  <c r="K19001" i="33"/>
  <c r="K19000" i="33"/>
  <c r="K18999" i="33"/>
  <c r="K18998" i="33"/>
  <c r="K18997" i="33"/>
  <c r="K18996" i="33"/>
  <c r="K18995" i="33"/>
  <c r="K18994" i="33"/>
  <c r="K18993" i="33"/>
  <c r="K18992" i="33"/>
  <c r="K18991" i="33"/>
  <c r="K18990" i="33"/>
  <c r="K18989" i="33"/>
  <c r="K18988" i="33"/>
  <c r="K18987" i="33"/>
  <c r="K18986" i="33"/>
  <c r="K18985" i="33"/>
  <c r="K18984" i="33"/>
  <c r="K18983" i="33"/>
  <c r="K18982" i="33"/>
  <c r="K18981" i="33"/>
  <c r="K18980" i="33"/>
  <c r="K18979" i="33"/>
  <c r="K18978" i="33"/>
  <c r="K18977" i="33"/>
  <c r="K18976" i="33"/>
  <c r="K18975" i="33"/>
  <c r="K18974" i="33"/>
  <c r="K18973" i="33"/>
  <c r="K18972" i="33"/>
  <c r="K18971" i="33"/>
  <c r="K18970" i="33"/>
  <c r="K18969" i="33"/>
  <c r="K18968" i="33"/>
  <c r="K18967" i="33"/>
  <c r="K18966" i="33"/>
  <c r="K18965" i="33"/>
  <c r="K18964" i="33"/>
  <c r="K18963" i="33"/>
  <c r="K18962" i="33"/>
  <c r="K18961" i="33"/>
  <c r="K18960" i="33"/>
  <c r="K18959" i="33"/>
  <c r="K18958" i="33"/>
  <c r="K18957" i="33"/>
  <c r="K18956" i="33"/>
  <c r="K18955" i="33"/>
  <c r="K18954" i="33"/>
  <c r="K18953" i="33"/>
  <c r="K18952" i="33"/>
  <c r="K18951" i="33"/>
  <c r="K18950" i="33"/>
  <c r="K18949" i="33"/>
  <c r="K18948" i="33"/>
  <c r="K18947" i="33"/>
  <c r="K18946" i="33"/>
  <c r="K18945" i="33"/>
  <c r="K18944" i="33"/>
  <c r="K18943" i="33"/>
  <c r="K18942" i="33"/>
  <c r="K18941" i="33"/>
  <c r="K18940" i="33"/>
  <c r="K18939" i="33"/>
  <c r="K18938" i="33"/>
  <c r="K18937" i="33"/>
  <c r="K18936" i="33"/>
  <c r="K18935" i="33"/>
  <c r="K18934" i="33"/>
  <c r="K18933" i="33"/>
  <c r="K18932" i="33"/>
  <c r="K18931" i="33"/>
  <c r="K18930" i="33"/>
  <c r="K18929" i="33"/>
  <c r="K18928" i="33"/>
  <c r="K18927" i="33"/>
  <c r="K18926" i="33"/>
  <c r="K18925" i="33"/>
  <c r="K18924" i="33"/>
  <c r="K18923" i="33"/>
  <c r="K18922" i="33"/>
  <c r="K18921" i="33"/>
  <c r="K18920" i="33"/>
  <c r="K18919" i="33"/>
  <c r="K18918" i="33"/>
  <c r="K18917" i="33"/>
  <c r="K18916" i="33"/>
  <c r="K18915" i="33"/>
  <c r="K18914" i="33"/>
  <c r="K18913" i="33"/>
  <c r="K18912" i="33"/>
  <c r="K18911" i="33"/>
  <c r="K18910" i="33"/>
  <c r="K18909" i="33"/>
  <c r="K18908" i="33"/>
  <c r="K18907" i="33"/>
  <c r="K18906" i="33"/>
  <c r="K18905" i="33"/>
  <c r="K18904" i="33"/>
  <c r="K18903" i="33"/>
  <c r="K18902" i="33"/>
  <c r="K18901" i="33"/>
  <c r="K18900" i="33"/>
  <c r="K18899" i="33"/>
  <c r="K18898" i="33"/>
  <c r="K18897" i="33"/>
  <c r="K18896" i="33"/>
  <c r="K18895" i="33"/>
  <c r="K18894" i="33"/>
  <c r="K18893" i="33"/>
  <c r="K18892" i="33"/>
  <c r="K18891" i="33"/>
  <c r="K18890" i="33"/>
  <c r="K18889" i="33"/>
  <c r="K18888" i="33"/>
  <c r="K18887" i="33"/>
  <c r="K18886" i="33"/>
  <c r="K18885" i="33"/>
  <c r="K18884" i="33"/>
  <c r="K18883" i="33"/>
  <c r="K18882" i="33"/>
  <c r="K18881" i="33"/>
  <c r="K18880" i="33"/>
  <c r="K18879" i="33"/>
  <c r="K18878" i="33"/>
  <c r="K18877" i="33"/>
  <c r="K18876" i="33"/>
  <c r="K18875" i="33"/>
  <c r="K18874" i="33"/>
  <c r="K18873" i="33"/>
  <c r="K18872" i="33"/>
  <c r="K18871" i="33"/>
  <c r="K18870" i="33"/>
  <c r="K18869" i="33"/>
  <c r="K18868" i="33"/>
  <c r="K18867" i="33"/>
  <c r="K18866" i="33"/>
  <c r="K18865" i="33"/>
  <c r="K18864" i="33"/>
  <c r="K18863" i="33"/>
  <c r="K18862" i="33"/>
  <c r="K18861" i="33"/>
  <c r="K18860" i="33"/>
  <c r="K18859" i="33"/>
  <c r="K18858" i="33"/>
  <c r="K18857" i="33"/>
  <c r="K18856" i="33"/>
  <c r="K18855" i="33"/>
  <c r="K18854" i="33"/>
  <c r="K18853" i="33"/>
  <c r="K18852" i="33"/>
  <c r="K18851" i="33"/>
  <c r="K18850" i="33"/>
  <c r="K18849" i="33"/>
  <c r="K18848" i="33"/>
  <c r="K18847" i="33"/>
  <c r="K18846" i="33"/>
  <c r="K18845" i="33"/>
  <c r="K18844" i="33"/>
  <c r="K18843" i="33"/>
  <c r="K18842" i="33"/>
  <c r="K18841" i="33"/>
  <c r="K18840" i="33"/>
  <c r="K18839" i="33"/>
  <c r="K18838" i="33"/>
  <c r="K18837" i="33"/>
  <c r="K18836" i="33"/>
  <c r="K18835" i="33"/>
  <c r="K18834" i="33"/>
  <c r="K18833" i="33"/>
  <c r="K18832" i="33"/>
  <c r="K18831" i="33"/>
  <c r="K18830" i="33"/>
  <c r="K18829" i="33"/>
  <c r="K18828" i="33"/>
  <c r="K18827" i="33"/>
  <c r="K18826" i="33"/>
  <c r="K18825" i="33"/>
  <c r="K18824" i="33"/>
  <c r="K18823" i="33"/>
  <c r="K18822" i="33"/>
  <c r="K18821" i="33"/>
  <c r="K18820" i="33"/>
  <c r="K18819" i="33"/>
  <c r="K18818" i="33"/>
  <c r="K18817" i="33"/>
  <c r="K18816" i="33"/>
  <c r="K18815" i="33"/>
  <c r="K18814" i="33"/>
  <c r="K18813" i="33"/>
  <c r="K18812" i="33"/>
  <c r="K18811" i="33"/>
  <c r="K18810" i="33"/>
  <c r="K18809" i="33"/>
  <c r="K18808" i="33"/>
  <c r="K18807" i="33"/>
  <c r="K18806" i="33"/>
  <c r="K18805" i="33"/>
  <c r="K18804" i="33"/>
  <c r="K18803" i="33"/>
  <c r="K18802" i="33"/>
  <c r="K18801" i="33"/>
  <c r="K18800" i="33"/>
  <c r="K18799" i="33"/>
  <c r="K18798" i="33"/>
  <c r="K18797" i="33"/>
  <c r="K18796" i="33"/>
  <c r="K18795" i="33"/>
  <c r="K18794" i="33"/>
  <c r="K18793" i="33"/>
  <c r="K18792" i="33"/>
  <c r="K18791" i="33"/>
  <c r="K18790" i="33"/>
  <c r="K18789" i="33"/>
  <c r="K18788" i="33"/>
  <c r="K18787" i="33"/>
  <c r="K18786" i="33"/>
  <c r="K18785" i="33"/>
  <c r="K18784" i="33"/>
  <c r="K18783" i="33"/>
  <c r="K18782" i="33"/>
  <c r="K18781" i="33"/>
  <c r="K18780" i="33"/>
  <c r="K18779" i="33"/>
  <c r="K18778" i="33"/>
  <c r="K18777" i="33"/>
  <c r="K18776" i="33"/>
  <c r="K18775" i="33"/>
  <c r="K18774" i="33"/>
  <c r="K18773" i="33"/>
  <c r="K18772" i="33"/>
  <c r="K18771" i="33"/>
  <c r="K18770" i="33"/>
  <c r="K18769" i="33"/>
  <c r="K18768" i="33"/>
  <c r="K18767" i="33"/>
  <c r="K18766" i="33"/>
  <c r="K18765" i="33"/>
  <c r="K18764" i="33"/>
  <c r="K18763" i="33"/>
  <c r="K18762" i="33"/>
  <c r="K18761" i="33"/>
  <c r="K18760" i="33"/>
  <c r="K18759" i="33"/>
  <c r="K18758" i="33"/>
  <c r="K18757" i="33"/>
  <c r="K18756" i="33"/>
  <c r="K18755" i="33"/>
  <c r="K18754" i="33"/>
  <c r="K18753" i="33"/>
  <c r="K18752" i="33"/>
  <c r="K18751" i="33"/>
  <c r="K18750" i="33"/>
  <c r="K18749" i="33"/>
  <c r="K18748" i="33"/>
  <c r="K18747" i="33"/>
  <c r="K18746" i="33"/>
  <c r="K18745" i="33"/>
  <c r="K18744" i="33"/>
  <c r="K18743" i="33"/>
  <c r="K18742" i="33"/>
  <c r="K18741" i="33"/>
  <c r="K18740" i="33"/>
  <c r="K18739" i="33"/>
  <c r="K18738" i="33"/>
  <c r="K18737" i="33"/>
  <c r="K18736" i="33"/>
  <c r="K18735" i="33"/>
  <c r="K18734" i="33"/>
  <c r="K18733" i="33"/>
  <c r="K18732" i="33"/>
  <c r="K18731" i="33"/>
  <c r="K18730" i="33"/>
  <c r="K18729" i="33"/>
  <c r="K18728" i="33"/>
  <c r="K18727" i="33"/>
  <c r="K18726" i="33"/>
  <c r="K18725" i="33"/>
  <c r="K18724" i="33"/>
  <c r="K18723" i="33"/>
  <c r="K18722" i="33"/>
  <c r="K18721" i="33"/>
  <c r="K18720" i="33"/>
  <c r="K18719" i="33"/>
  <c r="K18718" i="33"/>
  <c r="K18717" i="33"/>
  <c r="K18716" i="33"/>
  <c r="K18715" i="33"/>
  <c r="K18714" i="33"/>
  <c r="K18713" i="33"/>
  <c r="K18712" i="33"/>
  <c r="K18711" i="33"/>
  <c r="K18710" i="33"/>
  <c r="K18709" i="33"/>
  <c r="K18708" i="33"/>
  <c r="K18707" i="33"/>
  <c r="K18706" i="33"/>
  <c r="K18705" i="33"/>
  <c r="K18704" i="33"/>
  <c r="K18703" i="33"/>
  <c r="K18702" i="33"/>
  <c r="K18701" i="33"/>
  <c r="K18700" i="33"/>
  <c r="K18699" i="33"/>
  <c r="K18698" i="33"/>
  <c r="K18697" i="33"/>
  <c r="K18696" i="33"/>
  <c r="K18695" i="33"/>
  <c r="K18694" i="33"/>
  <c r="K18693" i="33"/>
  <c r="K18692" i="33"/>
  <c r="K18691" i="33"/>
  <c r="K18690" i="33"/>
  <c r="K18689" i="33"/>
  <c r="K18688" i="33"/>
  <c r="K18687" i="33"/>
  <c r="K18686" i="33"/>
  <c r="K18685" i="33"/>
  <c r="K18684" i="33"/>
  <c r="K18683" i="33"/>
  <c r="K18682" i="33"/>
  <c r="K18681" i="33"/>
  <c r="K18680" i="33"/>
  <c r="K18679" i="33"/>
  <c r="K18678" i="33"/>
  <c r="K18677" i="33"/>
  <c r="K18676" i="33"/>
  <c r="K18675" i="33"/>
  <c r="K18674" i="33"/>
  <c r="K18673" i="33"/>
  <c r="K18672" i="33"/>
  <c r="K18671" i="33"/>
  <c r="K18670" i="33"/>
  <c r="K18669" i="33"/>
  <c r="K18668" i="33"/>
  <c r="K18667" i="33"/>
  <c r="K18666" i="33"/>
  <c r="K18665" i="33"/>
  <c r="K18664" i="33"/>
  <c r="K18663" i="33"/>
  <c r="K18662" i="33"/>
  <c r="K18661" i="33"/>
  <c r="K18660" i="33"/>
  <c r="K18659" i="33"/>
  <c r="K18658" i="33"/>
  <c r="K18657" i="33"/>
  <c r="K18656" i="33"/>
  <c r="K18655" i="33"/>
  <c r="K18654" i="33"/>
  <c r="K18653" i="33"/>
  <c r="K18652" i="33"/>
  <c r="K18651" i="33"/>
  <c r="K18650" i="33"/>
  <c r="K18649" i="33"/>
  <c r="K18648" i="33"/>
  <c r="K18647" i="33"/>
  <c r="K18646" i="33"/>
  <c r="K18645" i="33"/>
  <c r="K18644" i="33"/>
  <c r="K18643" i="33"/>
  <c r="K18642" i="33"/>
  <c r="K18641" i="33"/>
  <c r="K18640" i="33"/>
  <c r="K18639" i="33"/>
  <c r="K18638" i="33"/>
  <c r="K18637" i="33"/>
  <c r="K18636" i="33"/>
  <c r="K18635" i="33"/>
  <c r="K18634" i="33"/>
  <c r="K18633" i="33"/>
  <c r="K18632" i="33"/>
  <c r="K18631" i="33"/>
  <c r="K18630" i="33"/>
  <c r="K18629" i="33"/>
  <c r="K18628" i="33"/>
  <c r="K18627" i="33"/>
  <c r="K18626" i="33"/>
  <c r="K18625" i="33"/>
  <c r="K18624" i="33"/>
  <c r="K18623" i="33"/>
  <c r="K18622" i="33"/>
  <c r="K18621" i="33"/>
  <c r="K18620" i="33"/>
  <c r="K18619" i="33"/>
  <c r="K18618" i="33"/>
  <c r="K18617" i="33"/>
  <c r="K18616" i="33"/>
  <c r="K18615" i="33"/>
  <c r="K18614" i="33"/>
  <c r="K18613" i="33"/>
  <c r="K18612" i="33"/>
  <c r="K18611" i="33"/>
  <c r="K18610" i="33"/>
  <c r="K18609" i="33"/>
  <c r="K18608" i="33"/>
  <c r="K18607" i="33"/>
  <c r="K18606" i="33"/>
  <c r="K18605" i="33"/>
  <c r="K18604" i="33"/>
  <c r="K18603" i="33"/>
  <c r="K18602" i="33"/>
  <c r="K18601" i="33"/>
  <c r="K18600" i="33"/>
  <c r="K18599" i="33"/>
  <c r="K18598" i="33"/>
  <c r="K18597" i="33"/>
  <c r="K18596" i="33"/>
  <c r="K18595" i="33"/>
  <c r="K18594" i="33"/>
  <c r="K18593" i="33"/>
  <c r="K18592" i="33"/>
  <c r="K18591" i="33"/>
  <c r="K18590" i="33"/>
  <c r="K18589" i="33"/>
  <c r="K18588" i="33"/>
  <c r="K18587" i="33"/>
  <c r="K18586" i="33"/>
  <c r="K18585" i="33"/>
  <c r="K18584" i="33"/>
  <c r="K18583" i="33"/>
  <c r="K18582" i="33"/>
  <c r="K18581" i="33"/>
  <c r="K18580" i="33"/>
  <c r="K18579" i="33"/>
  <c r="K18578" i="33"/>
  <c r="K18577" i="33"/>
  <c r="K18576" i="33"/>
  <c r="K18575" i="33"/>
  <c r="K18574" i="33"/>
  <c r="K18573" i="33"/>
  <c r="K18572" i="33"/>
  <c r="K18571" i="33"/>
  <c r="K18570" i="33"/>
  <c r="K18569" i="33"/>
  <c r="K18568" i="33"/>
  <c r="K18567" i="33"/>
  <c r="K18566" i="33"/>
  <c r="K18565" i="33"/>
  <c r="K18564" i="33"/>
  <c r="K18563" i="33"/>
  <c r="K18562" i="33"/>
  <c r="K18561" i="33"/>
  <c r="K18560" i="33"/>
  <c r="K18559" i="33"/>
  <c r="K18558" i="33"/>
  <c r="K18557" i="33"/>
  <c r="K18556" i="33"/>
  <c r="K18555" i="33"/>
  <c r="K18554" i="33"/>
  <c r="K18553" i="33"/>
  <c r="K18552" i="33"/>
  <c r="K18551" i="33"/>
  <c r="K18550" i="33"/>
  <c r="K18549" i="33"/>
  <c r="K18548" i="33"/>
  <c r="K18547" i="33"/>
  <c r="K18546" i="33"/>
  <c r="K18545" i="33"/>
  <c r="K18544" i="33"/>
  <c r="K18543" i="33"/>
  <c r="K18542" i="33"/>
  <c r="K18541" i="33"/>
  <c r="K18540" i="33"/>
  <c r="K18539" i="33"/>
  <c r="K18538" i="33"/>
  <c r="K18537" i="33"/>
  <c r="K18536" i="33"/>
  <c r="K18535" i="33"/>
  <c r="K18534" i="33"/>
  <c r="K18533" i="33"/>
  <c r="K18532" i="33"/>
  <c r="K18531" i="33"/>
  <c r="K18530" i="33"/>
  <c r="K18529" i="33"/>
  <c r="K18528" i="33"/>
  <c r="K18527" i="33"/>
  <c r="K18526" i="33"/>
  <c r="K18525" i="33"/>
  <c r="K18524" i="33"/>
  <c r="K18523" i="33"/>
  <c r="K18522" i="33"/>
  <c r="K18521" i="33"/>
  <c r="K18520" i="33"/>
  <c r="K18519" i="33"/>
  <c r="K18518" i="33"/>
  <c r="K18517" i="33"/>
  <c r="K18516" i="33"/>
  <c r="K18515" i="33"/>
  <c r="K18514" i="33"/>
  <c r="K18513" i="33"/>
  <c r="K18512" i="33"/>
  <c r="K18511" i="33"/>
  <c r="K18510" i="33"/>
  <c r="K18509" i="33"/>
  <c r="K18508" i="33"/>
  <c r="K18507" i="33"/>
  <c r="K18506" i="33"/>
  <c r="K18505" i="33"/>
  <c r="K18504" i="33"/>
  <c r="K18503" i="33"/>
  <c r="K18502" i="33"/>
  <c r="K18501" i="33"/>
  <c r="K18500" i="33"/>
  <c r="K18499" i="33"/>
  <c r="K18498" i="33"/>
  <c r="K18497" i="33"/>
  <c r="K18496" i="33"/>
  <c r="K18495" i="33"/>
  <c r="K18494" i="33"/>
  <c r="K18493" i="33"/>
  <c r="K18492" i="33"/>
  <c r="K18491" i="33"/>
  <c r="K18490" i="33"/>
  <c r="K18489" i="33"/>
  <c r="K18488" i="33"/>
  <c r="K18487" i="33"/>
  <c r="K18486" i="33"/>
  <c r="K18485" i="33"/>
  <c r="K18484" i="33"/>
  <c r="K18483" i="33"/>
  <c r="K18482" i="33"/>
  <c r="K18481" i="33"/>
  <c r="K18480" i="33"/>
  <c r="K18479" i="33"/>
  <c r="K18478" i="33"/>
  <c r="K18477" i="33"/>
  <c r="K18476" i="33"/>
  <c r="K18475" i="33"/>
  <c r="K18474" i="33"/>
  <c r="K18473" i="33"/>
  <c r="K18472" i="33"/>
  <c r="K18471" i="33"/>
  <c r="K18470" i="33"/>
  <c r="K18469" i="33"/>
  <c r="K18468" i="33"/>
  <c r="K18467" i="33"/>
  <c r="K18466" i="33"/>
  <c r="K18465" i="33"/>
  <c r="K18464" i="33"/>
  <c r="K18463" i="33"/>
  <c r="K18462" i="33"/>
  <c r="K18461" i="33"/>
  <c r="K18460" i="33"/>
  <c r="K18459" i="33"/>
  <c r="K18458" i="33"/>
  <c r="K18457" i="33"/>
  <c r="K18456" i="33"/>
  <c r="K18455" i="33"/>
  <c r="K18454" i="33"/>
  <c r="K18453" i="33"/>
  <c r="K18452" i="33"/>
  <c r="K18451" i="33"/>
  <c r="K18450" i="33"/>
  <c r="K18449" i="33"/>
  <c r="K18448" i="33"/>
  <c r="K18447" i="33"/>
  <c r="K18446" i="33"/>
  <c r="K18445" i="33"/>
  <c r="K18444" i="33"/>
  <c r="K18443" i="33"/>
  <c r="K18442" i="33"/>
  <c r="K18441" i="33"/>
  <c r="K18440" i="33"/>
  <c r="K18439" i="33"/>
  <c r="K18438" i="33"/>
  <c r="K18437" i="33"/>
  <c r="K18436" i="33"/>
  <c r="K18435" i="33"/>
  <c r="K18434" i="33"/>
  <c r="K18433" i="33"/>
  <c r="K18432" i="33"/>
  <c r="K18431" i="33"/>
  <c r="K18430" i="33"/>
  <c r="K18429" i="33"/>
  <c r="K18428" i="33"/>
  <c r="K18427" i="33"/>
  <c r="K18426" i="33"/>
  <c r="K18425" i="33"/>
  <c r="K18424" i="33"/>
  <c r="K18423" i="33"/>
  <c r="K18422" i="33"/>
  <c r="K18421" i="33"/>
  <c r="K18420" i="33"/>
  <c r="K18419" i="33"/>
  <c r="K18418" i="33"/>
  <c r="K18417" i="33"/>
  <c r="K18416" i="33"/>
  <c r="K18415" i="33"/>
  <c r="K18414" i="33"/>
  <c r="K18413" i="33"/>
  <c r="K18412" i="33"/>
  <c r="K18411" i="33"/>
  <c r="K18410" i="33"/>
  <c r="K18409" i="33"/>
  <c r="K18408" i="33"/>
  <c r="K18407" i="33"/>
  <c r="K18406" i="33"/>
  <c r="K18405" i="33"/>
  <c r="K18404" i="33"/>
  <c r="K18403" i="33"/>
  <c r="K18402" i="33"/>
  <c r="K18401" i="33"/>
  <c r="K18400" i="33"/>
  <c r="K18399" i="33"/>
  <c r="K18398" i="33"/>
  <c r="K18397" i="33"/>
  <c r="K18396" i="33"/>
  <c r="K18395" i="33"/>
  <c r="K18394" i="33"/>
  <c r="K18393" i="33"/>
  <c r="K18392" i="33"/>
  <c r="K18391" i="33"/>
  <c r="K18390" i="33"/>
  <c r="K18389" i="33"/>
  <c r="K18388" i="33"/>
  <c r="K18387" i="33"/>
  <c r="K18386" i="33"/>
  <c r="K18385" i="33"/>
  <c r="K18384" i="33"/>
  <c r="K18383" i="33"/>
  <c r="K18382" i="33"/>
  <c r="K18381" i="33"/>
  <c r="K18380" i="33"/>
  <c r="K18379" i="33"/>
  <c r="K18378" i="33"/>
  <c r="K18377" i="33"/>
  <c r="K18376" i="33"/>
  <c r="K18375" i="33"/>
  <c r="K18374" i="33"/>
  <c r="K18373" i="33"/>
  <c r="K18372" i="33"/>
  <c r="K18371" i="33"/>
  <c r="K18370" i="33"/>
  <c r="K18369" i="33"/>
  <c r="K18368" i="33"/>
  <c r="K18367" i="33"/>
  <c r="K18366" i="33"/>
  <c r="K18365" i="33"/>
  <c r="K18364" i="33"/>
  <c r="K18363" i="33"/>
  <c r="K18362" i="33"/>
  <c r="K18361" i="33"/>
  <c r="K18360" i="33"/>
  <c r="K18359" i="33"/>
  <c r="K18358" i="33"/>
  <c r="K18357" i="33"/>
  <c r="K18356" i="33"/>
  <c r="K18355" i="33"/>
  <c r="K18354" i="33"/>
  <c r="K18353" i="33"/>
  <c r="K18352" i="33"/>
  <c r="K18351" i="33"/>
  <c r="K18350" i="33"/>
  <c r="K18349" i="33"/>
  <c r="K18348" i="33"/>
  <c r="K18347" i="33"/>
  <c r="K18346" i="33"/>
  <c r="K18345" i="33"/>
  <c r="K18344" i="33"/>
  <c r="K18343" i="33"/>
  <c r="K18342" i="33"/>
  <c r="K18341" i="33"/>
  <c r="K18340" i="33"/>
  <c r="K18339" i="33"/>
  <c r="K18338" i="33"/>
  <c r="K18337" i="33"/>
  <c r="K18336" i="33"/>
  <c r="K18335" i="33"/>
  <c r="K18334" i="33"/>
  <c r="K18333" i="33"/>
  <c r="K18332" i="33"/>
  <c r="K18331" i="33"/>
  <c r="K18330" i="33"/>
  <c r="K18329" i="33"/>
  <c r="K18328" i="33"/>
  <c r="K18327" i="33"/>
  <c r="K18326" i="33"/>
  <c r="K18325" i="33"/>
  <c r="K18324" i="33"/>
  <c r="K18323" i="33"/>
  <c r="K18322" i="33"/>
  <c r="K18321" i="33"/>
  <c r="K18320" i="33"/>
  <c r="K18319" i="33"/>
  <c r="K18318" i="33"/>
  <c r="K18317" i="33"/>
  <c r="K18316" i="33"/>
  <c r="K18315" i="33"/>
  <c r="K18314" i="33"/>
  <c r="K18313" i="33"/>
  <c r="K18312" i="33"/>
  <c r="K18311" i="33"/>
  <c r="K18310" i="33"/>
  <c r="K18309" i="33"/>
  <c r="K18308" i="33"/>
  <c r="K18307" i="33"/>
  <c r="K18306" i="33"/>
  <c r="K18305" i="33"/>
  <c r="K18304" i="33"/>
  <c r="K18303" i="33"/>
  <c r="K18302" i="33"/>
  <c r="K18301" i="33"/>
  <c r="K18300" i="33"/>
  <c r="K18299" i="33"/>
  <c r="K18298" i="33"/>
  <c r="K18297" i="33"/>
  <c r="K18296" i="33"/>
  <c r="K18295" i="33"/>
  <c r="K18294" i="33"/>
  <c r="K18293" i="33"/>
  <c r="K18292" i="33"/>
  <c r="K18291" i="33"/>
  <c r="K18290" i="33"/>
  <c r="K18289" i="33"/>
  <c r="K18288" i="33"/>
  <c r="K18287" i="33"/>
  <c r="K18286" i="33"/>
  <c r="K18285" i="33"/>
  <c r="K18284" i="33"/>
  <c r="K18283" i="33"/>
  <c r="K18282" i="33"/>
  <c r="K18281" i="33"/>
  <c r="K18280" i="33"/>
  <c r="K18279" i="33"/>
  <c r="K18278" i="33"/>
  <c r="K18277" i="33"/>
  <c r="K18276" i="33"/>
  <c r="K18275" i="33"/>
  <c r="K18274" i="33"/>
  <c r="K18273" i="33"/>
  <c r="K18272" i="33"/>
  <c r="K18271" i="33"/>
  <c r="K18270" i="33"/>
  <c r="K18269" i="33"/>
  <c r="K18268" i="33"/>
  <c r="K18267" i="33"/>
  <c r="K18266" i="33"/>
  <c r="K18265" i="33"/>
  <c r="K18264" i="33"/>
  <c r="K18263" i="33"/>
  <c r="K18262" i="33"/>
  <c r="K18261" i="33"/>
  <c r="K18260" i="33"/>
  <c r="K18259" i="33"/>
  <c r="K18258" i="33"/>
  <c r="K18257" i="33"/>
  <c r="K18256" i="33"/>
  <c r="K18255" i="33"/>
  <c r="K18254" i="33"/>
  <c r="K18253" i="33"/>
  <c r="K18252" i="33"/>
  <c r="K18251" i="33"/>
  <c r="K18250" i="33"/>
  <c r="K18249" i="33"/>
  <c r="K18248" i="33"/>
  <c r="K18247" i="33"/>
  <c r="K18246" i="33"/>
  <c r="K18245" i="33"/>
  <c r="K18244" i="33"/>
  <c r="K18243" i="33"/>
  <c r="K18242" i="33"/>
  <c r="K18241" i="33"/>
  <c r="K18240" i="33"/>
  <c r="K18239" i="33"/>
  <c r="K18238" i="33"/>
  <c r="K18237" i="33"/>
  <c r="K18236" i="33"/>
  <c r="K18235" i="33"/>
  <c r="K18234" i="33"/>
  <c r="K18233" i="33"/>
  <c r="K18232" i="33"/>
  <c r="K18231" i="33"/>
  <c r="K18230" i="33"/>
  <c r="K18229" i="33"/>
  <c r="K18228" i="33"/>
  <c r="K18227" i="33"/>
  <c r="K18226" i="33"/>
  <c r="K18225" i="33"/>
  <c r="K18224" i="33"/>
  <c r="K18223" i="33"/>
  <c r="K18222" i="33"/>
  <c r="K18221" i="33"/>
  <c r="K18220" i="33"/>
  <c r="K18219" i="33"/>
  <c r="K18218" i="33"/>
  <c r="K18217" i="33"/>
  <c r="K18216" i="33"/>
  <c r="K18215" i="33"/>
  <c r="K18214" i="33"/>
  <c r="K18213" i="33"/>
  <c r="K18212" i="33"/>
  <c r="K18211" i="33"/>
  <c r="K18210" i="33"/>
  <c r="K18209" i="33"/>
  <c r="K18208" i="33"/>
  <c r="K18207" i="33"/>
  <c r="K18206" i="33"/>
  <c r="K18205" i="33"/>
  <c r="K18204" i="33"/>
  <c r="K18203" i="33"/>
  <c r="K18202" i="33"/>
  <c r="K18201" i="33"/>
  <c r="K18200" i="33"/>
  <c r="K18199" i="33"/>
  <c r="K18198" i="33"/>
  <c r="K18197" i="33"/>
  <c r="K18196" i="33"/>
  <c r="K18195" i="33"/>
  <c r="K18194" i="33"/>
  <c r="K18193" i="33"/>
  <c r="K18192" i="33"/>
  <c r="K18191" i="33"/>
  <c r="K18190" i="33"/>
  <c r="K18189" i="33"/>
  <c r="K18188" i="33"/>
  <c r="K18187" i="33"/>
  <c r="K18186" i="33"/>
  <c r="K18185" i="33"/>
  <c r="K18184" i="33"/>
  <c r="K18183" i="33"/>
  <c r="K18182" i="33"/>
  <c r="K18181" i="33"/>
  <c r="K18180" i="33"/>
  <c r="K18179" i="33"/>
  <c r="K18178" i="33"/>
  <c r="K18177" i="33"/>
  <c r="K18176" i="33"/>
  <c r="K18175" i="33"/>
  <c r="K18174" i="33"/>
  <c r="K18173" i="33"/>
  <c r="K18172" i="33"/>
  <c r="K18171" i="33"/>
  <c r="K18170" i="33"/>
  <c r="K18169" i="33"/>
  <c r="K18168" i="33"/>
  <c r="K18167" i="33"/>
  <c r="K18166" i="33"/>
  <c r="K18165" i="33"/>
  <c r="K18164" i="33"/>
  <c r="K18163" i="33"/>
  <c r="K18162" i="33"/>
  <c r="K18161" i="33"/>
  <c r="K18160" i="33"/>
  <c r="K18159" i="33"/>
  <c r="K18158" i="33"/>
  <c r="K18157" i="33"/>
  <c r="K18156" i="33"/>
  <c r="K18155" i="33"/>
  <c r="K18154" i="33"/>
  <c r="K18153" i="33"/>
  <c r="K18152" i="33"/>
  <c r="K18151" i="33"/>
  <c r="K18150" i="33"/>
  <c r="K18149" i="33"/>
  <c r="K18148" i="33"/>
  <c r="K18147" i="33"/>
  <c r="K18146" i="33"/>
  <c r="K18145" i="33"/>
  <c r="K18144" i="33"/>
  <c r="K18143" i="33"/>
  <c r="K18142" i="33"/>
  <c r="K18141" i="33"/>
  <c r="K18140" i="33"/>
  <c r="K18139" i="33"/>
  <c r="K18138" i="33"/>
  <c r="K18137" i="33"/>
  <c r="K18136" i="33"/>
  <c r="K18135" i="33"/>
  <c r="K18134" i="33"/>
  <c r="K18133" i="33"/>
  <c r="K18132" i="33"/>
  <c r="K18131" i="33"/>
  <c r="K18130" i="33"/>
  <c r="K18129" i="33"/>
  <c r="K18128" i="33"/>
  <c r="K18127" i="33"/>
  <c r="K18126" i="33"/>
  <c r="K18125" i="33"/>
  <c r="K18124" i="33"/>
  <c r="K18123" i="33"/>
  <c r="K18122" i="33"/>
  <c r="K18121" i="33"/>
  <c r="K18120" i="33"/>
  <c r="K18119" i="33"/>
  <c r="K18118" i="33"/>
  <c r="K18117" i="33"/>
  <c r="K18116" i="33"/>
  <c r="K18115" i="33"/>
  <c r="K18114" i="33"/>
  <c r="K18113" i="33"/>
  <c r="K18112" i="33"/>
  <c r="K18111" i="33"/>
  <c r="K18110" i="33"/>
  <c r="K18109" i="33"/>
  <c r="K18108" i="33"/>
  <c r="K18107" i="33"/>
  <c r="K18106" i="33"/>
  <c r="K18105" i="33"/>
  <c r="K18104" i="33"/>
  <c r="K18103" i="33"/>
  <c r="K18102" i="33"/>
  <c r="K18101" i="33"/>
  <c r="K18100" i="33"/>
  <c r="K18099" i="33"/>
  <c r="K18098" i="33"/>
  <c r="K18097" i="33"/>
  <c r="K18096" i="33"/>
  <c r="K18095" i="33"/>
  <c r="K18094" i="33"/>
  <c r="K18093" i="33"/>
  <c r="K18092" i="33"/>
  <c r="K18091" i="33"/>
  <c r="K18090" i="33"/>
  <c r="K18089" i="33"/>
  <c r="K18088" i="33"/>
  <c r="K18087" i="33"/>
  <c r="K18086" i="33"/>
  <c r="K18085" i="33"/>
  <c r="K18084" i="33"/>
  <c r="K18083" i="33"/>
  <c r="K18082" i="33"/>
  <c r="K18081" i="33"/>
  <c r="K18080" i="33"/>
  <c r="K18079" i="33"/>
  <c r="K18078" i="33"/>
  <c r="K18077" i="33"/>
  <c r="K18076" i="33"/>
  <c r="K18075" i="33"/>
  <c r="K18074" i="33"/>
  <c r="K18073" i="33"/>
  <c r="K18072" i="33"/>
  <c r="K18071" i="33"/>
  <c r="K18070" i="33"/>
  <c r="K18069" i="33"/>
  <c r="K18068" i="33"/>
  <c r="K18067" i="33"/>
  <c r="K18066" i="33"/>
  <c r="K18065" i="33"/>
  <c r="K18064" i="33"/>
  <c r="K18063" i="33"/>
  <c r="K18062" i="33"/>
  <c r="K18061" i="33"/>
  <c r="K18060" i="33"/>
  <c r="K18059" i="33"/>
  <c r="K18058" i="33"/>
  <c r="K18057" i="33"/>
  <c r="K18056" i="33"/>
  <c r="K18055" i="33"/>
  <c r="K18054" i="33"/>
  <c r="K18053" i="33"/>
  <c r="K18052" i="33"/>
  <c r="K18051" i="33"/>
  <c r="K18050" i="33"/>
  <c r="K18049" i="33"/>
  <c r="K18048" i="33"/>
  <c r="K18047" i="33"/>
  <c r="K18046" i="33"/>
  <c r="K18045" i="33"/>
  <c r="K18044" i="33"/>
  <c r="K18043" i="33"/>
  <c r="K18042" i="33"/>
  <c r="K18041" i="33"/>
  <c r="K18040" i="33"/>
  <c r="K18039" i="33"/>
  <c r="K18038" i="33"/>
  <c r="K18037" i="33"/>
  <c r="K18036" i="33"/>
  <c r="K18035" i="33"/>
  <c r="K18034" i="33"/>
  <c r="K18033" i="33"/>
  <c r="K18032" i="33"/>
  <c r="K18031" i="33"/>
  <c r="K18030" i="33"/>
  <c r="K18029" i="33"/>
  <c r="K18028" i="33"/>
  <c r="K18027" i="33"/>
  <c r="K18026" i="33"/>
  <c r="K18025" i="33"/>
  <c r="K18024" i="33"/>
  <c r="K18023" i="33"/>
  <c r="K18022" i="33"/>
  <c r="K18021" i="33"/>
  <c r="K18020" i="33"/>
  <c r="K18019" i="33"/>
  <c r="K18018" i="33"/>
  <c r="K18017" i="33"/>
  <c r="K18016" i="33"/>
  <c r="K18015" i="33"/>
  <c r="K18014" i="33"/>
  <c r="K18013" i="33"/>
  <c r="K18012" i="33"/>
  <c r="K18011" i="33"/>
  <c r="K18010" i="33"/>
  <c r="K18009" i="33"/>
  <c r="K18008" i="33"/>
  <c r="K18007" i="33"/>
  <c r="K18006" i="33"/>
  <c r="K18005" i="33"/>
  <c r="K18004" i="33"/>
  <c r="K18003" i="33"/>
  <c r="K18002" i="33"/>
  <c r="K18001" i="33"/>
  <c r="K18000" i="33"/>
  <c r="K17999" i="33"/>
  <c r="K17998" i="33"/>
  <c r="K17997" i="33"/>
  <c r="K17996" i="33"/>
  <c r="K17995" i="33"/>
  <c r="K17994" i="33"/>
  <c r="K17993" i="33"/>
  <c r="K17992" i="33"/>
  <c r="K17991" i="33"/>
  <c r="K17990" i="33"/>
  <c r="K17989" i="33"/>
  <c r="K17988" i="33"/>
  <c r="K17987" i="33"/>
  <c r="K17986" i="33"/>
  <c r="K17985" i="33"/>
  <c r="K17984" i="33"/>
  <c r="K17983" i="33"/>
  <c r="K17982" i="33"/>
  <c r="K17981" i="33"/>
  <c r="K17980" i="33"/>
  <c r="K17979" i="33"/>
  <c r="K17978" i="33"/>
  <c r="K17977" i="33"/>
  <c r="K17976" i="33"/>
  <c r="K17975" i="33"/>
  <c r="K17974" i="33"/>
  <c r="K17973" i="33"/>
  <c r="K17972" i="33"/>
  <c r="K17971" i="33"/>
  <c r="K17970" i="33"/>
  <c r="K17969" i="33"/>
  <c r="K17968" i="33"/>
  <c r="K17967" i="33"/>
  <c r="K17966" i="33"/>
  <c r="K17965" i="33"/>
  <c r="K17964" i="33"/>
  <c r="K17963" i="33"/>
  <c r="K17962" i="33"/>
  <c r="K17961" i="33"/>
  <c r="K17960" i="33"/>
  <c r="K17959" i="33"/>
  <c r="K17958" i="33"/>
  <c r="K17957" i="33"/>
  <c r="K17956" i="33"/>
  <c r="K17955" i="33"/>
  <c r="K17954" i="33"/>
  <c r="K17953" i="33"/>
  <c r="K17952" i="33"/>
  <c r="K17951" i="33"/>
  <c r="K17950" i="33"/>
  <c r="K17949" i="33"/>
  <c r="K17948" i="33"/>
  <c r="K17947" i="33"/>
  <c r="K17946" i="33"/>
  <c r="K17945" i="33"/>
  <c r="K17944" i="33"/>
  <c r="K17943" i="33"/>
  <c r="K17942" i="33"/>
  <c r="K17941" i="33"/>
  <c r="K17940" i="33"/>
  <c r="K17939" i="33"/>
  <c r="K17938" i="33"/>
  <c r="K17937" i="33"/>
  <c r="K17936" i="33"/>
  <c r="K17935" i="33"/>
  <c r="K17934" i="33"/>
  <c r="K17933" i="33"/>
  <c r="K17932" i="33"/>
  <c r="K17931" i="33"/>
  <c r="K17930" i="33"/>
  <c r="K17929" i="33"/>
  <c r="K17928" i="33"/>
  <c r="K17927" i="33"/>
  <c r="K17926" i="33"/>
  <c r="K17925" i="33"/>
  <c r="K17924" i="33"/>
  <c r="K17923" i="33"/>
  <c r="K17922" i="33"/>
  <c r="K17921" i="33"/>
  <c r="K17920" i="33"/>
  <c r="K17919" i="33"/>
  <c r="K17918" i="33"/>
  <c r="K17917" i="33"/>
  <c r="K17916" i="33"/>
  <c r="K17915" i="33"/>
  <c r="K17914" i="33"/>
  <c r="K17913" i="33"/>
  <c r="K17912" i="33"/>
  <c r="K17911" i="33"/>
  <c r="K17910" i="33"/>
  <c r="K17909" i="33"/>
  <c r="K17908" i="33"/>
  <c r="K17907" i="33"/>
  <c r="K17906" i="33"/>
  <c r="K17905" i="33"/>
  <c r="K17904" i="33"/>
  <c r="K17903" i="33"/>
  <c r="K17902" i="33"/>
  <c r="K17901" i="33"/>
  <c r="K17900" i="33"/>
  <c r="K17899" i="33"/>
  <c r="K17898" i="33"/>
  <c r="K17897" i="33"/>
  <c r="K17896" i="33"/>
  <c r="K17895" i="33"/>
  <c r="K17894" i="33"/>
  <c r="K17893" i="33"/>
  <c r="K17892" i="33"/>
  <c r="K17891" i="33"/>
  <c r="K17890" i="33"/>
  <c r="K17889" i="33"/>
  <c r="K17888" i="33"/>
  <c r="K17887" i="33"/>
  <c r="K17886" i="33"/>
  <c r="K17885" i="33"/>
  <c r="K17884" i="33"/>
  <c r="K17883" i="33"/>
  <c r="K17882" i="33"/>
  <c r="K17881" i="33"/>
  <c r="K17880" i="33"/>
  <c r="K17879" i="33"/>
  <c r="K17878" i="33"/>
  <c r="K17877" i="33"/>
  <c r="K17876" i="33"/>
  <c r="K17875" i="33"/>
  <c r="K17874" i="33"/>
  <c r="K17873" i="33"/>
  <c r="K17872" i="33"/>
  <c r="K17871" i="33"/>
  <c r="K17870" i="33"/>
  <c r="K17869" i="33"/>
  <c r="K17868" i="33"/>
  <c r="K17867" i="33"/>
  <c r="K17866" i="33"/>
  <c r="K17865" i="33"/>
  <c r="K17864" i="33"/>
  <c r="K17863" i="33"/>
  <c r="K17862" i="33"/>
  <c r="K17861" i="33"/>
  <c r="K17860" i="33"/>
  <c r="K17859" i="33"/>
  <c r="K17858" i="33"/>
  <c r="K17857" i="33"/>
  <c r="K17856" i="33"/>
  <c r="K17855" i="33"/>
  <c r="K17854" i="33"/>
  <c r="K17853" i="33"/>
  <c r="K17852" i="33"/>
  <c r="K17851" i="33"/>
  <c r="K17850" i="33"/>
  <c r="K17849" i="33"/>
  <c r="K17848" i="33"/>
  <c r="K17847" i="33"/>
  <c r="K17846" i="33"/>
  <c r="K17845" i="33"/>
  <c r="K17844" i="33"/>
  <c r="K17843" i="33"/>
  <c r="K17842" i="33"/>
  <c r="K17841" i="33"/>
  <c r="K17840" i="33"/>
  <c r="K17839" i="33"/>
  <c r="K17838" i="33"/>
  <c r="K17837" i="33"/>
  <c r="K17836" i="33"/>
  <c r="K17835" i="33"/>
  <c r="K17834" i="33"/>
  <c r="K17833" i="33"/>
  <c r="K17832" i="33"/>
  <c r="K17831" i="33"/>
  <c r="K17830" i="33"/>
  <c r="K17829" i="33"/>
  <c r="K17828" i="33"/>
  <c r="K17827" i="33"/>
  <c r="K17826" i="33"/>
  <c r="K17825" i="33"/>
  <c r="K17824" i="33"/>
  <c r="K17823" i="33"/>
  <c r="K17822" i="33"/>
  <c r="K17821" i="33"/>
  <c r="K17820" i="33"/>
  <c r="K17819" i="33"/>
  <c r="K17818" i="33"/>
  <c r="K17817" i="33"/>
  <c r="K17816" i="33"/>
  <c r="K17815" i="33"/>
  <c r="K17814" i="33"/>
  <c r="K17813" i="33"/>
  <c r="K17812" i="33"/>
  <c r="K17811" i="33"/>
  <c r="K17810" i="33"/>
  <c r="K17809" i="33"/>
  <c r="K17808" i="33"/>
  <c r="K17807" i="33"/>
  <c r="K17806" i="33"/>
  <c r="K17805" i="33"/>
  <c r="K17804" i="33"/>
  <c r="K17803" i="33"/>
  <c r="K17802" i="33"/>
  <c r="K17801" i="33"/>
  <c r="K17800" i="33"/>
  <c r="K17799" i="33"/>
  <c r="K17798" i="33"/>
  <c r="K17797" i="33"/>
  <c r="K17796" i="33"/>
  <c r="K17795" i="33"/>
  <c r="K17794" i="33"/>
  <c r="K17793" i="33"/>
  <c r="K17792" i="33"/>
  <c r="K17791" i="33"/>
  <c r="K17790" i="33"/>
  <c r="K17789" i="33"/>
  <c r="K17788" i="33"/>
  <c r="K17787" i="33"/>
  <c r="K17786" i="33"/>
  <c r="K17785" i="33"/>
  <c r="K17784" i="33"/>
  <c r="K17783" i="33"/>
  <c r="K17782" i="33"/>
  <c r="K17781" i="33"/>
  <c r="K17780" i="33"/>
  <c r="K17779" i="33"/>
  <c r="K17778" i="33"/>
  <c r="K17777" i="33"/>
  <c r="K17776" i="33"/>
  <c r="K17775" i="33"/>
  <c r="K17774" i="33"/>
  <c r="K17773" i="33"/>
  <c r="K17772" i="33"/>
  <c r="K17771" i="33"/>
  <c r="K17770" i="33"/>
  <c r="K17769" i="33"/>
  <c r="K17768" i="33"/>
  <c r="K17767" i="33"/>
  <c r="K17766" i="33"/>
  <c r="K17765" i="33"/>
  <c r="K17764" i="33"/>
  <c r="K17763" i="33"/>
  <c r="K17762" i="33"/>
  <c r="K17761" i="33"/>
  <c r="K17760" i="33"/>
  <c r="K17759" i="33"/>
  <c r="K17758" i="33"/>
  <c r="K17757" i="33"/>
  <c r="K17756" i="33"/>
  <c r="K17755" i="33"/>
  <c r="K17754" i="33"/>
  <c r="K17753" i="33"/>
  <c r="K17752" i="33"/>
  <c r="K17751" i="33"/>
  <c r="K17750" i="33"/>
  <c r="K17749" i="33"/>
  <c r="K17748" i="33"/>
  <c r="K17747" i="33"/>
  <c r="K17746" i="33"/>
  <c r="K17745" i="33"/>
  <c r="K17744" i="33"/>
  <c r="K17743" i="33"/>
  <c r="K17742" i="33"/>
  <c r="K17741" i="33"/>
  <c r="K17740" i="33"/>
  <c r="K17739" i="33"/>
  <c r="K17738" i="33"/>
  <c r="K17737" i="33"/>
  <c r="K17736" i="33"/>
  <c r="K17735" i="33"/>
  <c r="K17734" i="33"/>
  <c r="K17733" i="33"/>
  <c r="K17732" i="33"/>
  <c r="K17731" i="33"/>
  <c r="K17730" i="33"/>
  <c r="K17729" i="33"/>
  <c r="K17728" i="33"/>
  <c r="K17727" i="33"/>
  <c r="K17726" i="33"/>
  <c r="K17725" i="33"/>
  <c r="K17724" i="33"/>
  <c r="K17723" i="33"/>
  <c r="K17722" i="33"/>
  <c r="K17721" i="33"/>
  <c r="K17720" i="33"/>
  <c r="K17719" i="33"/>
  <c r="K17718" i="33"/>
  <c r="K17717" i="33"/>
  <c r="K17716" i="33"/>
  <c r="K17715" i="33"/>
  <c r="K17714" i="33"/>
  <c r="K17713" i="33"/>
  <c r="K17712" i="33"/>
  <c r="K17711" i="33"/>
  <c r="K17710" i="33"/>
  <c r="K17709" i="33"/>
  <c r="K17708" i="33"/>
  <c r="K17707" i="33"/>
  <c r="K17706" i="33"/>
  <c r="K17705" i="33"/>
  <c r="K17704" i="33"/>
  <c r="K17703" i="33"/>
  <c r="K17702" i="33"/>
  <c r="K17701" i="33"/>
  <c r="K17700" i="33"/>
  <c r="K17699" i="33"/>
  <c r="K17698" i="33"/>
  <c r="K17697" i="33"/>
  <c r="K17696" i="33"/>
  <c r="K17695" i="33"/>
  <c r="K17694" i="33"/>
  <c r="K17693" i="33"/>
  <c r="K17692" i="33"/>
  <c r="K17691" i="33"/>
  <c r="K17690" i="33"/>
  <c r="K17689" i="33"/>
  <c r="K17688" i="33"/>
  <c r="K17687" i="33"/>
  <c r="K17686" i="33"/>
  <c r="K17685" i="33"/>
  <c r="K17684" i="33"/>
  <c r="K17683" i="33"/>
  <c r="K17682" i="33"/>
  <c r="K17681" i="33"/>
  <c r="K17680" i="33"/>
  <c r="K17679" i="33"/>
  <c r="K17678" i="33"/>
  <c r="K17677" i="33"/>
  <c r="K17676" i="33"/>
  <c r="K17675" i="33"/>
  <c r="K17674" i="33"/>
  <c r="K17673" i="33"/>
  <c r="K17672" i="33"/>
  <c r="K17671" i="33"/>
  <c r="K17670" i="33"/>
  <c r="K17669" i="33"/>
  <c r="K17668" i="33"/>
  <c r="K17667" i="33"/>
  <c r="K17666" i="33"/>
  <c r="K17665" i="33"/>
  <c r="K17664" i="33"/>
  <c r="K17663" i="33"/>
  <c r="K17662" i="33"/>
  <c r="K17661" i="33"/>
  <c r="K17660" i="33"/>
  <c r="K17659" i="33"/>
  <c r="K17658" i="33"/>
  <c r="K17657" i="33"/>
  <c r="K17656" i="33"/>
  <c r="K17655" i="33"/>
  <c r="K17654" i="33"/>
  <c r="K17653" i="33"/>
  <c r="K17652" i="33"/>
  <c r="K17651" i="33"/>
  <c r="K17650" i="33"/>
  <c r="K17649" i="33"/>
  <c r="K17648" i="33"/>
  <c r="K17647" i="33"/>
  <c r="K17646" i="33"/>
  <c r="K17645" i="33"/>
  <c r="K17644" i="33"/>
  <c r="K17643" i="33"/>
  <c r="K17642" i="33"/>
  <c r="K17641" i="33"/>
  <c r="K17640" i="33"/>
  <c r="K17639" i="33"/>
  <c r="K17638" i="33"/>
  <c r="K17637" i="33"/>
  <c r="K17636" i="33"/>
  <c r="K17635" i="33"/>
  <c r="K17634" i="33"/>
  <c r="K17633" i="33"/>
  <c r="K17632" i="33"/>
  <c r="K17631" i="33"/>
  <c r="K17630" i="33"/>
  <c r="K17629" i="33"/>
  <c r="K17628" i="33"/>
  <c r="K17627" i="33"/>
  <c r="K17626" i="33"/>
  <c r="K17625" i="33"/>
  <c r="K17624" i="33"/>
  <c r="K17623" i="33"/>
  <c r="K17622" i="33"/>
  <c r="K17621" i="33"/>
  <c r="K17620" i="33"/>
  <c r="K17619" i="33"/>
  <c r="K17618" i="33"/>
  <c r="K17617" i="33"/>
  <c r="K17616" i="33"/>
  <c r="K17615" i="33"/>
  <c r="K17614" i="33"/>
  <c r="K17613" i="33"/>
  <c r="K17612" i="33"/>
  <c r="K17611" i="33"/>
  <c r="K17610" i="33"/>
  <c r="K17609" i="33"/>
  <c r="K17608" i="33"/>
  <c r="K17607" i="33"/>
  <c r="K17606" i="33"/>
  <c r="K17605" i="33"/>
  <c r="K17604" i="33"/>
  <c r="K17603" i="33"/>
  <c r="K17602" i="33"/>
  <c r="K17601" i="33"/>
  <c r="K17600" i="33"/>
  <c r="K17599" i="33"/>
  <c r="K17598" i="33"/>
  <c r="K17597" i="33"/>
  <c r="K17596" i="33"/>
  <c r="K17595" i="33"/>
  <c r="K17594" i="33"/>
  <c r="K17593" i="33"/>
  <c r="K17592" i="33"/>
  <c r="K17591" i="33"/>
  <c r="K17590" i="33"/>
  <c r="K17589" i="33"/>
  <c r="K17588" i="33"/>
  <c r="K17587" i="33"/>
  <c r="K17586" i="33"/>
  <c r="K17585" i="33"/>
  <c r="K17584" i="33"/>
  <c r="K17583" i="33"/>
  <c r="K17582" i="33"/>
  <c r="K17581" i="33"/>
  <c r="K17580" i="33"/>
  <c r="K17579" i="33"/>
  <c r="K17578" i="33"/>
  <c r="K17577" i="33"/>
  <c r="K17576" i="33"/>
  <c r="K17575" i="33"/>
  <c r="K17574" i="33"/>
  <c r="K17573" i="33"/>
  <c r="K17572" i="33"/>
  <c r="K17571" i="33"/>
  <c r="K17570" i="33"/>
  <c r="K17569" i="33"/>
  <c r="K17568" i="33"/>
  <c r="K17567" i="33"/>
  <c r="K17566" i="33"/>
  <c r="K17565" i="33"/>
  <c r="K17564" i="33"/>
  <c r="K17563" i="33"/>
  <c r="K17562" i="33"/>
  <c r="K17561" i="33"/>
  <c r="K17560" i="33"/>
  <c r="K17559" i="33"/>
  <c r="K17558" i="33"/>
  <c r="K17557" i="33"/>
  <c r="K17556" i="33"/>
  <c r="K17555" i="33"/>
  <c r="K17554" i="33"/>
  <c r="K17553" i="33"/>
  <c r="K17552" i="33"/>
  <c r="K17551" i="33"/>
  <c r="K17550" i="33"/>
  <c r="K17549" i="33"/>
  <c r="K17548" i="33"/>
  <c r="K17547" i="33"/>
  <c r="K17546" i="33"/>
  <c r="K17545" i="33"/>
  <c r="K17544" i="33"/>
  <c r="K17543" i="33"/>
  <c r="K17542" i="33"/>
  <c r="K17541" i="33"/>
  <c r="K17540" i="33"/>
  <c r="K17539" i="33"/>
  <c r="K17538" i="33"/>
  <c r="K17537" i="33"/>
  <c r="K17536" i="33"/>
  <c r="K17535" i="33"/>
  <c r="K17534" i="33"/>
  <c r="K17533" i="33"/>
  <c r="K17532" i="33"/>
  <c r="K17531" i="33"/>
  <c r="K17530" i="33"/>
  <c r="K17529" i="33"/>
  <c r="K17528" i="33"/>
  <c r="K17527" i="33"/>
  <c r="K17526" i="33"/>
  <c r="K17525" i="33"/>
  <c r="K17524" i="33"/>
  <c r="K17523" i="33"/>
  <c r="K17522" i="33"/>
  <c r="K17521" i="33"/>
  <c r="K17520" i="33"/>
  <c r="K17519" i="33"/>
  <c r="K17518" i="33"/>
  <c r="K17517" i="33"/>
  <c r="K17516" i="33"/>
  <c r="K17515" i="33"/>
  <c r="K17514" i="33"/>
  <c r="K17513" i="33"/>
  <c r="K17512" i="33"/>
  <c r="K17511" i="33"/>
  <c r="K17510" i="33"/>
  <c r="K17509" i="33"/>
  <c r="K17508" i="33"/>
  <c r="K17507" i="33"/>
  <c r="K17506" i="33"/>
  <c r="K17505" i="33"/>
  <c r="K17504" i="33"/>
  <c r="K17503" i="33"/>
  <c r="K17502" i="33"/>
  <c r="K17501" i="33"/>
  <c r="K17500" i="33"/>
  <c r="K17499" i="33"/>
  <c r="K17498" i="33"/>
  <c r="K17497" i="33"/>
  <c r="K17496" i="33"/>
  <c r="K17495" i="33"/>
  <c r="K17494" i="33"/>
  <c r="K17493" i="33"/>
  <c r="K17492" i="33"/>
  <c r="K17491" i="33"/>
  <c r="K17490" i="33"/>
  <c r="K17489" i="33"/>
  <c r="K17488" i="33"/>
  <c r="K17487" i="33"/>
  <c r="K17486" i="33"/>
  <c r="K17485" i="33"/>
  <c r="K17484" i="33"/>
  <c r="K17483" i="33"/>
  <c r="K17482" i="33"/>
  <c r="K17481" i="33"/>
  <c r="K17480" i="33"/>
  <c r="K17479" i="33"/>
  <c r="K17478" i="33"/>
  <c r="K17477" i="33"/>
  <c r="K17476" i="33"/>
  <c r="K17475" i="33"/>
  <c r="K17474" i="33"/>
  <c r="K17473" i="33"/>
  <c r="K17472" i="33"/>
  <c r="K17471" i="33"/>
  <c r="K17470" i="33"/>
  <c r="K17469" i="33"/>
  <c r="K17468" i="33"/>
  <c r="K17467" i="33"/>
  <c r="K17466" i="33"/>
  <c r="K17465" i="33"/>
  <c r="K17464" i="33"/>
  <c r="K17463" i="33"/>
  <c r="K17462" i="33"/>
  <c r="K17461" i="33"/>
  <c r="K17460" i="33"/>
  <c r="K17459" i="33"/>
  <c r="K17458" i="33"/>
  <c r="K17457" i="33"/>
  <c r="K17456" i="33"/>
  <c r="K17455" i="33"/>
  <c r="K17454" i="33"/>
  <c r="K17453" i="33"/>
  <c r="K17452" i="33"/>
  <c r="K17451" i="33"/>
  <c r="K17450" i="33"/>
  <c r="K17449" i="33"/>
  <c r="K17448" i="33"/>
  <c r="K17447" i="33"/>
  <c r="K17446" i="33"/>
  <c r="K17445" i="33"/>
  <c r="K17444" i="33"/>
  <c r="K17443" i="33"/>
  <c r="K17442" i="33"/>
  <c r="K17441" i="33"/>
  <c r="K17440" i="33"/>
  <c r="K17439" i="33"/>
  <c r="K17438" i="33"/>
  <c r="K17437" i="33"/>
  <c r="K17436" i="33"/>
  <c r="K17435" i="33"/>
  <c r="K17434" i="33"/>
  <c r="K17433" i="33"/>
  <c r="K17432" i="33"/>
  <c r="K17431" i="33"/>
  <c r="K17430" i="33"/>
  <c r="K17429" i="33"/>
  <c r="K17428" i="33"/>
  <c r="K17427" i="33"/>
  <c r="K17426" i="33"/>
  <c r="K17425" i="33"/>
  <c r="K17424" i="33"/>
  <c r="K17423" i="33"/>
  <c r="K17422" i="33"/>
  <c r="K17421" i="33"/>
  <c r="K17420" i="33"/>
  <c r="K17419" i="33"/>
  <c r="K17418" i="33"/>
  <c r="K17417" i="33"/>
  <c r="K17416" i="33"/>
  <c r="K17415" i="33"/>
  <c r="K17414" i="33"/>
  <c r="K17413" i="33"/>
  <c r="K17412" i="33"/>
  <c r="K17411" i="33"/>
  <c r="K17410" i="33"/>
  <c r="K17409" i="33"/>
  <c r="K17408" i="33"/>
  <c r="K17407" i="33"/>
  <c r="K17406" i="33"/>
  <c r="K17405" i="33"/>
  <c r="K17404" i="33"/>
  <c r="K17403" i="33"/>
  <c r="K17402" i="33"/>
  <c r="K17401" i="33"/>
  <c r="K17400" i="33"/>
  <c r="K17399" i="33"/>
  <c r="K17398" i="33"/>
  <c r="K17397" i="33"/>
  <c r="K17396" i="33"/>
  <c r="K17395" i="33"/>
  <c r="K17394" i="33"/>
  <c r="K17393" i="33"/>
  <c r="K17392" i="33"/>
  <c r="K17391" i="33"/>
  <c r="K17390" i="33"/>
  <c r="K17389" i="33"/>
  <c r="K17388" i="33"/>
  <c r="K17387" i="33"/>
  <c r="K17386" i="33"/>
  <c r="K17385" i="33"/>
  <c r="K17384" i="33"/>
  <c r="K17383" i="33"/>
  <c r="K17382" i="33"/>
  <c r="K17381" i="33"/>
  <c r="K17380" i="33"/>
  <c r="K17379" i="33"/>
  <c r="K17378" i="33"/>
  <c r="K17377" i="33"/>
  <c r="K17376" i="33"/>
  <c r="K17375" i="33"/>
  <c r="K17374" i="33"/>
  <c r="K17373" i="33"/>
  <c r="K17372" i="33"/>
  <c r="K17371" i="33"/>
  <c r="K17370" i="33"/>
  <c r="K17369" i="33"/>
  <c r="K17368" i="33"/>
  <c r="K17367" i="33"/>
  <c r="K17366" i="33"/>
  <c r="K17365" i="33"/>
  <c r="K17364" i="33"/>
  <c r="K17363" i="33"/>
  <c r="K17362" i="33"/>
  <c r="K17361" i="33"/>
  <c r="K17360" i="33"/>
  <c r="K17359" i="33"/>
  <c r="K17358" i="33"/>
  <c r="K17357" i="33"/>
  <c r="K17356" i="33"/>
  <c r="K17355" i="33"/>
  <c r="K17354" i="33"/>
  <c r="K17353" i="33"/>
  <c r="K17352" i="33"/>
  <c r="K17351" i="33"/>
  <c r="K17350" i="33"/>
  <c r="K17349" i="33"/>
  <c r="K17348" i="33"/>
  <c r="K17347" i="33"/>
  <c r="K17346" i="33"/>
  <c r="K17345" i="33"/>
  <c r="K17344" i="33"/>
  <c r="K17343" i="33"/>
  <c r="K17342" i="33"/>
  <c r="K17341" i="33"/>
  <c r="K17340" i="33"/>
  <c r="K17339" i="33"/>
  <c r="K17338" i="33"/>
  <c r="K17337" i="33"/>
  <c r="K17336" i="33"/>
  <c r="K17335" i="33"/>
  <c r="K17334" i="33"/>
  <c r="K17333" i="33"/>
  <c r="K17332" i="33"/>
  <c r="K17331" i="33"/>
  <c r="K17330" i="33"/>
  <c r="K17329" i="33"/>
  <c r="K17328" i="33"/>
  <c r="K17327" i="33"/>
  <c r="K17326" i="33"/>
  <c r="K17325" i="33"/>
  <c r="K17324" i="33"/>
  <c r="K17323" i="33"/>
  <c r="K17322" i="33"/>
  <c r="K17321" i="33"/>
  <c r="K17320" i="33"/>
  <c r="K17319" i="33"/>
  <c r="K17318" i="33"/>
  <c r="K17317" i="33"/>
  <c r="K17316" i="33"/>
  <c r="K17315" i="33"/>
  <c r="K17314" i="33"/>
  <c r="K17313" i="33"/>
  <c r="K17312" i="33"/>
  <c r="K17311" i="33"/>
  <c r="K17310" i="33"/>
  <c r="K17309" i="33"/>
  <c r="K17308" i="33"/>
  <c r="K17307" i="33"/>
  <c r="K17306" i="33"/>
  <c r="K17305" i="33"/>
  <c r="K17304" i="33"/>
  <c r="K17303" i="33"/>
  <c r="K17302" i="33"/>
  <c r="K17301" i="33"/>
  <c r="K17300" i="33"/>
  <c r="K17299" i="33"/>
  <c r="K17298" i="33"/>
  <c r="K17297" i="33"/>
  <c r="K17296" i="33"/>
  <c r="K17295" i="33"/>
  <c r="K17294" i="33"/>
  <c r="K17293" i="33"/>
  <c r="K17292" i="33"/>
  <c r="K17291" i="33"/>
  <c r="K17290" i="33"/>
  <c r="K17289" i="33"/>
  <c r="K17288" i="33"/>
  <c r="K17287" i="33"/>
  <c r="K17286" i="33"/>
  <c r="K17285" i="33"/>
  <c r="K17284" i="33"/>
  <c r="K17283" i="33"/>
  <c r="K17282" i="33"/>
  <c r="K17281" i="33"/>
  <c r="K17280" i="33"/>
  <c r="K17279" i="33"/>
  <c r="K17278" i="33"/>
  <c r="K17277" i="33"/>
  <c r="K17276" i="33"/>
  <c r="K17275" i="33"/>
  <c r="K17274" i="33"/>
  <c r="K17273" i="33"/>
  <c r="K17272" i="33"/>
  <c r="K17271" i="33"/>
  <c r="K17270" i="33"/>
  <c r="K17269" i="33"/>
  <c r="K17268" i="33"/>
  <c r="K17267" i="33"/>
  <c r="K17266" i="33"/>
  <c r="K17265" i="33"/>
  <c r="K17264" i="33"/>
  <c r="K17263" i="33"/>
  <c r="K17262" i="33"/>
  <c r="K17261" i="33"/>
  <c r="K17260" i="33"/>
  <c r="K17259" i="33"/>
  <c r="K17258" i="33"/>
  <c r="K17257" i="33"/>
  <c r="K17256" i="33"/>
  <c r="K17255" i="33"/>
  <c r="K17254" i="33"/>
  <c r="K17253" i="33"/>
  <c r="K17252" i="33"/>
  <c r="K17251" i="33"/>
  <c r="K17250" i="33"/>
  <c r="K17249" i="33"/>
  <c r="K17248" i="33"/>
  <c r="K17247" i="33"/>
  <c r="K17246" i="33"/>
  <c r="K17245" i="33"/>
  <c r="K17244" i="33"/>
  <c r="K17243" i="33"/>
  <c r="K17242" i="33"/>
  <c r="K17241" i="33"/>
  <c r="K17240" i="33"/>
  <c r="K17239" i="33"/>
  <c r="K17238" i="33"/>
  <c r="K17237" i="33"/>
  <c r="K17236" i="33"/>
  <c r="K17235" i="33"/>
  <c r="K17234" i="33"/>
  <c r="K17233" i="33"/>
  <c r="K17232" i="33"/>
  <c r="K17231" i="33"/>
  <c r="K17230" i="33"/>
  <c r="K17229" i="33"/>
  <c r="K17228" i="33"/>
  <c r="K17227" i="33"/>
  <c r="K17226" i="33"/>
  <c r="K17225" i="33"/>
  <c r="K17224" i="33"/>
  <c r="K17223" i="33"/>
  <c r="K17222" i="33"/>
  <c r="K17221" i="33"/>
  <c r="K17220" i="33"/>
  <c r="K17219" i="33"/>
  <c r="K17218" i="33"/>
  <c r="K17217" i="33"/>
  <c r="K17216" i="33"/>
  <c r="K17215" i="33"/>
  <c r="K17214" i="33"/>
  <c r="K17213" i="33"/>
  <c r="K17212" i="33"/>
  <c r="K17211" i="33"/>
  <c r="K17210" i="33"/>
  <c r="K17209" i="33"/>
  <c r="K17208" i="33"/>
  <c r="K17207" i="33"/>
  <c r="K17206" i="33"/>
  <c r="K17205" i="33"/>
  <c r="K17204" i="33"/>
  <c r="K17203" i="33"/>
  <c r="K17202" i="33"/>
  <c r="K17201" i="33"/>
  <c r="K17200" i="33"/>
  <c r="K17199" i="33"/>
  <c r="K17198" i="33"/>
  <c r="K17197" i="33"/>
  <c r="K17196" i="33"/>
  <c r="K17195" i="33"/>
  <c r="K17194" i="33"/>
  <c r="K17193" i="33"/>
  <c r="K17192" i="33"/>
  <c r="K17191" i="33"/>
  <c r="K17190" i="33"/>
  <c r="K17189" i="33"/>
  <c r="K17188" i="33"/>
  <c r="K17187" i="33"/>
  <c r="K17186" i="33"/>
  <c r="K17185" i="33"/>
  <c r="K17184" i="33"/>
  <c r="K17183" i="33"/>
  <c r="K17182" i="33"/>
  <c r="K17181" i="33"/>
  <c r="K17180" i="33"/>
  <c r="K17179" i="33"/>
  <c r="K17178" i="33"/>
  <c r="K17177" i="33"/>
  <c r="K17176" i="33"/>
  <c r="K17175" i="33"/>
  <c r="K17174" i="33"/>
  <c r="K17173" i="33"/>
  <c r="K17172" i="33"/>
  <c r="K17171" i="33"/>
  <c r="K17170" i="33"/>
  <c r="K17169" i="33"/>
  <c r="K17168" i="33"/>
  <c r="K17167" i="33"/>
  <c r="K17166" i="33"/>
  <c r="K17165" i="33"/>
  <c r="K17164" i="33"/>
  <c r="K17163" i="33"/>
  <c r="K17162" i="33"/>
  <c r="K17161" i="33"/>
  <c r="K17160" i="33"/>
  <c r="K17159" i="33"/>
  <c r="K17158" i="33"/>
  <c r="K17157" i="33"/>
  <c r="K17156" i="33"/>
  <c r="K17155" i="33"/>
  <c r="K17154" i="33"/>
  <c r="K17153" i="33"/>
  <c r="K17152" i="33"/>
  <c r="K17151" i="33"/>
  <c r="K17150" i="33"/>
  <c r="K17149" i="33"/>
  <c r="K17148" i="33"/>
  <c r="K17147" i="33"/>
  <c r="K17146" i="33"/>
  <c r="K17145" i="33"/>
  <c r="K17144" i="33"/>
  <c r="K17143" i="33"/>
  <c r="K17142" i="33"/>
  <c r="K17141" i="33"/>
  <c r="K17140" i="33"/>
  <c r="K17139" i="33"/>
  <c r="K17138" i="33"/>
  <c r="K17137" i="33"/>
  <c r="K17136" i="33"/>
  <c r="K17135" i="33"/>
  <c r="K17134" i="33"/>
  <c r="K17133" i="33"/>
  <c r="K17132" i="33"/>
  <c r="K17131" i="33"/>
  <c r="K17130" i="33"/>
  <c r="K17129" i="33"/>
  <c r="K17128" i="33"/>
  <c r="K17127" i="33"/>
  <c r="K17126" i="33"/>
  <c r="K17125" i="33"/>
  <c r="K17124" i="33"/>
  <c r="K17123" i="33"/>
  <c r="K17122" i="33"/>
  <c r="K17121" i="33"/>
  <c r="K17120" i="33"/>
  <c r="K17119" i="33"/>
  <c r="K17118" i="33"/>
  <c r="K17117" i="33"/>
  <c r="K17116" i="33"/>
  <c r="K17115" i="33"/>
  <c r="K17114" i="33"/>
  <c r="K17113" i="33"/>
  <c r="K17112" i="33"/>
  <c r="K17111" i="33"/>
  <c r="K17110" i="33"/>
  <c r="K17109" i="33"/>
  <c r="K17108" i="33"/>
  <c r="K17107" i="33"/>
  <c r="K17106" i="33"/>
  <c r="K17105" i="33"/>
  <c r="K17104" i="33"/>
  <c r="K17103" i="33"/>
  <c r="K17102" i="33"/>
  <c r="K17101" i="33"/>
  <c r="K17100" i="33"/>
  <c r="K17099" i="33"/>
  <c r="K17098" i="33"/>
  <c r="K17097" i="33"/>
  <c r="K17096" i="33"/>
  <c r="K17095" i="33"/>
  <c r="K17094" i="33"/>
  <c r="K17093" i="33"/>
  <c r="K17092" i="33"/>
  <c r="K17091" i="33"/>
  <c r="K17090" i="33"/>
  <c r="K17089" i="33"/>
  <c r="K17088" i="33"/>
  <c r="K17087" i="33"/>
  <c r="K17086" i="33"/>
  <c r="K17085" i="33"/>
  <c r="K17084" i="33"/>
  <c r="K17083" i="33"/>
  <c r="K17082" i="33"/>
  <c r="K17081" i="33"/>
  <c r="K17080" i="33"/>
  <c r="K17079" i="33"/>
  <c r="K17078" i="33"/>
  <c r="K17077" i="33"/>
  <c r="K17076" i="33"/>
  <c r="K17075" i="33"/>
  <c r="K17074" i="33"/>
  <c r="K17073" i="33"/>
  <c r="K17072" i="33"/>
  <c r="K17071" i="33"/>
  <c r="K17070" i="33"/>
  <c r="K17069" i="33"/>
  <c r="K17068" i="33"/>
  <c r="K17067" i="33"/>
  <c r="K17066" i="33"/>
  <c r="K17065" i="33"/>
  <c r="K17064" i="33"/>
  <c r="K17063" i="33"/>
  <c r="K17062" i="33"/>
  <c r="K17061" i="33"/>
  <c r="K17060" i="33"/>
  <c r="K17059" i="33"/>
  <c r="K17058" i="33"/>
  <c r="K17057" i="33"/>
  <c r="K17056" i="33"/>
  <c r="K17055" i="33"/>
  <c r="K17054" i="33"/>
  <c r="K17053" i="33"/>
  <c r="K17052" i="33"/>
  <c r="K17051" i="33"/>
  <c r="K17050" i="33"/>
  <c r="K17049" i="33"/>
  <c r="K17048" i="33"/>
  <c r="K17047" i="33"/>
  <c r="K17046" i="33"/>
  <c r="K17045" i="33"/>
  <c r="K17044" i="33"/>
  <c r="K17043" i="33"/>
  <c r="K17042" i="33"/>
  <c r="K17041" i="33"/>
  <c r="K17040" i="33"/>
  <c r="K17039" i="33"/>
  <c r="K17038" i="33"/>
  <c r="K17037" i="33"/>
  <c r="K17036" i="33"/>
  <c r="K17035" i="33"/>
  <c r="K17034" i="33"/>
  <c r="K17033" i="33"/>
  <c r="K17032" i="33"/>
  <c r="K17031" i="33"/>
  <c r="K17030" i="33"/>
  <c r="K17029" i="33"/>
  <c r="K17028" i="33"/>
  <c r="K17027" i="33"/>
  <c r="K17026" i="33"/>
  <c r="K17025" i="33"/>
  <c r="K17024" i="33"/>
  <c r="K17023" i="33"/>
  <c r="K17022" i="33"/>
  <c r="K17021" i="33"/>
  <c r="K17020" i="33"/>
  <c r="K17019" i="33"/>
  <c r="K17018" i="33"/>
  <c r="K17017" i="33"/>
  <c r="K17016" i="33"/>
  <c r="K17015" i="33"/>
  <c r="K17014" i="33"/>
  <c r="K17013" i="33"/>
  <c r="K17012" i="33"/>
  <c r="K17011" i="33"/>
  <c r="K17010" i="33"/>
  <c r="K17009" i="33"/>
  <c r="K17008" i="33"/>
  <c r="K17007" i="33"/>
  <c r="K17006" i="33"/>
  <c r="K17005" i="33"/>
  <c r="K17004" i="33"/>
  <c r="K17003" i="33"/>
  <c r="K17002" i="33"/>
  <c r="K17001" i="33"/>
  <c r="K17000" i="33"/>
  <c r="K16999" i="33"/>
  <c r="K16998" i="33"/>
  <c r="K16997" i="33"/>
  <c r="K16996" i="33"/>
  <c r="K16995" i="33"/>
  <c r="K16994" i="33"/>
  <c r="K16993" i="33"/>
  <c r="K16992" i="33"/>
  <c r="K16991" i="33"/>
  <c r="K16990" i="33"/>
  <c r="K16989" i="33"/>
  <c r="K16988" i="33"/>
  <c r="K16987" i="33"/>
  <c r="K16986" i="33"/>
  <c r="K16985" i="33"/>
  <c r="K16984" i="33"/>
  <c r="K16983" i="33"/>
  <c r="K16982" i="33"/>
  <c r="K16981" i="33"/>
  <c r="K16980" i="33"/>
  <c r="K16979" i="33"/>
  <c r="K16978" i="33"/>
  <c r="K16977" i="33"/>
  <c r="K16976" i="33"/>
  <c r="K16975" i="33"/>
  <c r="K16974" i="33"/>
  <c r="K16973" i="33"/>
  <c r="K16972" i="33"/>
  <c r="K16971" i="33"/>
  <c r="K16970" i="33"/>
  <c r="K16969" i="33"/>
  <c r="K16968" i="33"/>
  <c r="K16967" i="33"/>
  <c r="K16966" i="33"/>
  <c r="K16965" i="33"/>
  <c r="K16964" i="33"/>
  <c r="K16963" i="33"/>
  <c r="K16962" i="33"/>
  <c r="K16961" i="33"/>
  <c r="K16960" i="33"/>
  <c r="K16959" i="33"/>
  <c r="K16958" i="33"/>
  <c r="K16957" i="33"/>
  <c r="K16956" i="33"/>
  <c r="K16955" i="33"/>
  <c r="K16954" i="33"/>
  <c r="K16953" i="33"/>
  <c r="K16952" i="33"/>
  <c r="K16951" i="33"/>
  <c r="K16950" i="33"/>
  <c r="K16949" i="33"/>
  <c r="K16948" i="33"/>
  <c r="K16947" i="33"/>
  <c r="K16946" i="33"/>
  <c r="K16945" i="33"/>
  <c r="K16944" i="33"/>
  <c r="K16943" i="33"/>
  <c r="K16942" i="33"/>
  <c r="K16941" i="33"/>
  <c r="K16940" i="33"/>
  <c r="K16939" i="33"/>
  <c r="K16938" i="33"/>
  <c r="K16937" i="33"/>
  <c r="K16936" i="33"/>
  <c r="K16935" i="33"/>
  <c r="K16934" i="33"/>
  <c r="K16933" i="33"/>
  <c r="K16932" i="33"/>
  <c r="K16931" i="33"/>
  <c r="K16930" i="33"/>
  <c r="K16929" i="33"/>
  <c r="K16928" i="33"/>
  <c r="K16927" i="33"/>
  <c r="K16926" i="33"/>
  <c r="K16925" i="33"/>
  <c r="K16924" i="33"/>
  <c r="K16923" i="33"/>
  <c r="K16922" i="33"/>
  <c r="K16921" i="33"/>
  <c r="K16920" i="33"/>
  <c r="K16919" i="33"/>
  <c r="K16918" i="33"/>
  <c r="K16917" i="33"/>
  <c r="K16916" i="33"/>
  <c r="K16915" i="33"/>
  <c r="K16914" i="33"/>
  <c r="K16913" i="33"/>
  <c r="K16912" i="33"/>
  <c r="K16911" i="33"/>
  <c r="K16910" i="33"/>
  <c r="K16909" i="33"/>
  <c r="K16908" i="33"/>
  <c r="K16907" i="33"/>
  <c r="K16906" i="33"/>
  <c r="K16905" i="33"/>
  <c r="K16904" i="33"/>
  <c r="K16903" i="33"/>
  <c r="K16902" i="33"/>
  <c r="K16901" i="33"/>
  <c r="K16900" i="33"/>
  <c r="K16899" i="33"/>
  <c r="K16898" i="33"/>
  <c r="K16897" i="33"/>
  <c r="K16896" i="33"/>
  <c r="K16895" i="33"/>
  <c r="K16894" i="33"/>
  <c r="K16893" i="33"/>
  <c r="K16892" i="33"/>
  <c r="K16891" i="33"/>
  <c r="K16890" i="33"/>
  <c r="K16889" i="33"/>
  <c r="K16888" i="33"/>
  <c r="K16887" i="33"/>
  <c r="K16886" i="33"/>
  <c r="K16885" i="33"/>
  <c r="K16884" i="33"/>
  <c r="K16883" i="33"/>
  <c r="K16882" i="33"/>
  <c r="K16881" i="33"/>
  <c r="K16880" i="33"/>
  <c r="K16879" i="33"/>
  <c r="K16878" i="33"/>
  <c r="K16877" i="33"/>
  <c r="K16876" i="33"/>
  <c r="K16875" i="33"/>
  <c r="K16874" i="33"/>
  <c r="K16873" i="33"/>
  <c r="K16872" i="33"/>
  <c r="K16871" i="33"/>
  <c r="K16870" i="33"/>
  <c r="K16869" i="33"/>
  <c r="K16868" i="33"/>
  <c r="K16867" i="33"/>
  <c r="K16866" i="33"/>
  <c r="K16865" i="33"/>
  <c r="K16864" i="33"/>
  <c r="K16863" i="33"/>
  <c r="K16862" i="33"/>
  <c r="K16861" i="33"/>
  <c r="K16860" i="33"/>
  <c r="K16859" i="33"/>
  <c r="K16858" i="33"/>
  <c r="K16857" i="33"/>
  <c r="K16856" i="33"/>
  <c r="K16855" i="33"/>
  <c r="K16854" i="33"/>
  <c r="K16853" i="33"/>
  <c r="K16852" i="33"/>
  <c r="K16851" i="33"/>
  <c r="K16850" i="33"/>
  <c r="K16849" i="33"/>
  <c r="K16848" i="33"/>
  <c r="K16847" i="33"/>
  <c r="K16846" i="33"/>
  <c r="K16845" i="33"/>
  <c r="K16844" i="33"/>
  <c r="K16843" i="33"/>
  <c r="K16842" i="33"/>
  <c r="K16841" i="33"/>
  <c r="K16840" i="33"/>
  <c r="K16839" i="33"/>
  <c r="K16838" i="33"/>
  <c r="K16837" i="33"/>
  <c r="K16836" i="33"/>
  <c r="K16835" i="33"/>
  <c r="K16834" i="33"/>
  <c r="K16833" i="33"/>
  <c r="K16832" i="33"/>
  <c r="K16831" i="33"/>
  <c r="K16830" i="33"/>
  <c r="K16829" i="33"/>
  <c r="K16828" i="33"/>
  <c r="K16827" i="33"/>
  <c r="K16826" i="33"/>
  <c r="K16825" i="33"/>
  <c r="K16824" i="33"/>
  <c r="K16823" i="33"/>
  <c r="K16822" i="33"/>
  <c r="K16821" i="33"/>
  <c r="K16820" i="33"/>
  <c r="K16819" i="33"/>
  <c r="K16818" i="33"/>
  <c r="K16817" i="33"/>
  <c r="K16816" i="33"/>
  <c r="K16815" i="33"/>
  <c r="K16814" i="33"/>
  <c r="K16813" i="33"/>
  <c r="K16812" i="33"/>
  <c r="K16811" i="33"/>
  <c r="K16810" i="33"/>
  <c r="K16809" i="33"/>
  <c r="K16808" i="33"/>
  <c r="K16807" i="33"/>
  <c r="K16806" i="33"/>
  <c r="K16805" i="33"/>
  <c r="K16804" i="33"/>
  <c r="K16803" i="33"/>
  <c r="K16802" i="33"/>
  <c r="K16801" i="33"/>
  <c r="K16800" i="33"/>
  <c r="K16799" i="33"/>
  <c r="K16798" i="33"/>
  <c r="K16797" i="33"/>
  <c r="K16796" i="33"/>
  <c r="K16795" i="33"/>
  <c r="K16794" i="33"/>
  <c r="K16793" i="33"/>
  <c r="K16792" i="33"/>
  <c r="K16791" i="33"/>
  <c r="K16790" i="33"/>
  <c r="K16789" i="33"/>
  <c r="K16788" i="33"/>
  <c r="K16787" i="33"/>
  <c r="K16786" i="33"/>
  <c r="K16785" i="33"/>
  <c r="K16784" i="33"/>
  <c r="K16783" i="33"/>
  <c r="K16782" i="33"/>
  <c r="K16781" i="33"/>
  <c r="K16780" i="33"/>
  <c r="K16779" i="33"/>
  <c r="K16778" i="33"/>
  <c r="K16777" i="33"/>
  <c r="K16776" i="33"/>
  <c r="K16775" i="33"/>
  <c r="K16774" i="33"/>
  <c r="K16773" i="33"/>
  <c r="K16772" i="33"/>
  <c r="K16771" i="33"/>
  <c r="K16770" i="33"/>
  <c r="K16769" i="33"/>
  <c r="K16768" i="33"/>
  <c r="K16767" i="33"/>
  <c r="K16766" i="33"/>
  <c r="K16765" i="33"/>
  <c r="K16764" i="33"/>
  <c r="K16763" i="33"/>
  <c r="K16762" i="33"/>
  <c r="K16761" i="33"/>
  <c r="K16760" i="33"/>
  <c r="K16759" i="33"/>
  <c r="K16758" i="33"/>
  <c r="K16757" i="33"/>
  <c r="K16756" i="33"/>
  <c r="K16755" i="33"/>
  <c r="K16754" i="33"/>
  <c r="K16753" i="33"/>
  <c r="K16752" i="33"/>
  <c r="K16751" i="33"/>
  <c r="K16750" i="33"/>
  <c r="K16749" i="33"/>
  <c r="K16748" i="33"/>
  <c r="K16747" i="33"/>
  <c r="K16746" i="33"/>
  <c r="K16745" i="33"/>
  <c r="K16744" i="33"/>
  <c r="K16743" i="33"/>
  <c r="K16742" i="33"/>
  <c r="K16741" i="33"/>
  <c r="K16740" i="33"/>
  <c r="K16739" i="33"/>
  <c r="K16738" i="33"/>
  <c r="K16737" i="33"/>
  <c r="K16736" i="33"/>
  <c r="K16735" i="33"/>
  <c r="K16734" i="33"/>
  <c r="K16733" i="33"/>
  <c r="K16732" i="33"/>
  <c r="K16731" i="33"/>
  <c r="K16730" i="33"/>
  <c r="K16729" i="33"/>
  <c r="K16728" i="33"/>
  <c r="K16727" i="33"/>
  <c r="K16726" i="33"/>
  <c r="K16725" i="33"/>
  <c r="K16724" i="33"/>
  <c r="K16723" i="33"/>
  <c r="K16722" i="33"/>
  <c r="K16721" i="33"/>
  <c r="K16720" i="33"/>
  <c r="K16719" i="33"/>
  <c r="K16718" i="33"/>
  <c r="K16717" i="33"/>
  <c r="K16716" i="33"/>
  <c r="K16715" i="33"/>
  <c r="K16714" i="33"/>
  <c r="K16713" i="33"/>
  <c r="K16712" i="33"/>
  <c r="K16711" i="33"/>
  <c r="K16710" i="33"/>
  <c r="K16709" i="33"/>
  <c r="K16708" i="33"/>
  <c r="K16707" i="33"/>
  <c r="K16706" i="33"/>
  <c r="K16705" i="33"/>
  <c r="K16704" i="33"/>
  <c r="K16703" i="33"/>
  <c r="K16702" i="33"/>
  <c r="K16701" i="33"/>
  <c r="K16700" i="33"/>
  <c r="K16699" i="33"/>
  <c r="K16698" i="33"/>
  <c r="K16697" i="33"/>
  <c r="K16696" i="33"/>
  <c r="K16695" i="33"/>
  <c r="K16694" i="33"/>
  <c r="K16693" i="33"/>
  <c r="K16692" i="33"/>
  <c r="K16691" i="33"/>
  <c r="K16690" i="33"/>
  <c r="K16689" i="33"/>
  <c r="K16688" i="33"/>
  <c r="K16687" i="33"/>
  <c r="K16686" i="33"/>
  <c r="K16685" i="33"/>
  <c r="K16684" i="33"/>
  <c r="K16683" i="33"/>
  <c r="K16682" i="33"/>
  <c r="K16681" i="33"/>
  <c r="K16680" i="33"/>
  <c r="K16679" i="33"/>
  <c r="K16678" i="33"/>
  <c r="K16677" i="33"/>
  <c r="K16676" i="33"/>
  <c r="K16675" i="33"/>
  <c r="K16674" i="33"/>
  <c r="K16673" i="33"/>
  <c r="K16672" i="33"/>
  <c r="K16671" i="33"/>
  <c r="K16670" i="33"/>
  <c r="K16669" i="33"/>
  <c r="K16668" i="33"/>
  <c r="K16667" i="33"/>
  <c r="K16666" i="33"/>
  <c r="K16665" i="33"/>
  <c r="K16664" i="33"/>
  <c r="K16663" i="33"/>
  <c r="K16662" i="33"/>
  <c r="K16661" i="33"/>
  <c r="K16660" i="33"/>
  <c r="K16659" i="33"/>
  <c r="K16658" i="33"/>
  <c r="K16657" i="33"/>
  <c r="K16656" i="33"/>
  <c r="K16655" i="33"/>
  <c r="K16654" i="33"/>
  <c r="K16653" i="33"/>
  <c r="K16652" i="33"/>
  <c r="K16651" i="33"/>
  <c r="K16650" i="33"/>
  <c r="K16649" i="33"/>
  <c r="K16648" i="33"/>
  <c r="K16647" i="33"/>
  <c r="K16646" i="33"/>
  <c r="K16645" i="33"/>
  <c r="K16644" i="33"/>
  <c r="K16643" i="33"/>
  <c r="K16642" i="33"/>
  <c r="K16641" i="33"/>
  <c r="K16640" i="33"/>
  <c r="K16639" i="33"/>
  <c r="K16638" i="33"/>
  <c r="K16637" i="33"/>
  <c r="K16636" i="33"/>
  <c r="K16635" i="33"/>
  <c r="K16634" i="33"/>
  <c r="K16633" i="33"/>
  <c r="K16632" i="33"/>
  <c r="K16631" i="33"/>
  <c r="K16630" i="33"/>
  <c r="K16629" i="33"/>
  <c r="K16628" i="33"/>
  <c r="K16627" i="33"/>
  <c r="K16626" i="33"/>
  <c r="K16625" i="33"/>
  <c r="K16624" i="33"/>
  <c r="K16623" i="33"/>
  <c r="K16622" i="33"/>
  <c r="K16621" i="33"/>
  <c r="K16620" i="33"/>
  <c r="K16619" i="33"/>
  <c r="K16618" i="33"/>
  <c r="K16617" i="33"/>
  <c r="K16616" i="33"/>
  <c r="K16615" i="33"/>
  <c r="K16614" i="33"/>
  <c r="K16613" i="33"/>
  <c r="K16612" i="33"/>
  <c r="K16611" i="33"/>
  <c r="K16610" i="33"/>
  <c r="K16609" i="33"/>
  <c r="K16608" i="33"/>
  <c r="K16607" i="33"/>
  <c r="K16606" i="33"/>
  <c r="K16605" i="33"/>
  <c r="K16604" i="33"/>
  <c r="K16603" i="33"/>
  <c r="K16602" i="33"/>
  <c r="K16601" i="33"/>
  <c r="K16600" i="33"/>
  <c r="K16599" i="33"/>
  <c r="K16598" i="33"/>
  <c r="K16597" i="33"/>
  <c r="K16596" i="33"/>
  <c r="K16595" i="33"/>
  <c r="K16594" i="33"/>
  <c r="K16593" i="33"/>
  <c r="K16592" i="33"/>
  <c r="K16591" i="33"/>
  <c r="K16590" i="33"/>
  <c r="K16589" i="33"/>
  <c r="K16588" i="33"/>
  <c r="K16587" i="33"/>
  <c r="K16586" i="33"/>
  <c r="K16585" i="33"/>
  <c r="K16584" i="33"/>
  <c r="K16583" i="33"/>
  <c r="K16582" i="33"/>
  <c r="K16581" i="33"/>
  <c r="K16580" i="33"/>
  <c r="K16579" i="33"/>
  <c r="K16578" i="33"/>
  <c r="K16577" i="33"/>
  <c r="K16576" i="33"/>
  <c r="K16575" i="33"/>
  <c r="K16574" i="33"/>
  <c r="K16573" i="33"/>
  <c r="K16572" i="33"/>
  <c r="K16571" i="33"/>
  <c r="K16570" i="33"/>
  <c r="K16569" i="33"/>
  <c r="K16568" i="33"/>
  <c r="K16567" i="33"/>
  <c r="K16566" i="33"/>
  <c r="K16565" i="33"/>
  <c r="K16564" i="33"/>
  <c r="K16563" i="33"/>
  <c r="K16562" i="33"/>
  <c r="K16561" i="33"/>
  <c r="K16560" i="33"/>
  <c r="K16559" i="33"/>
  <c r="K16558" i="33"/>
  <c r="K16557" i="33"/>
  <c r="K16556" i="33"/>
  <c r="K16555" i="33"/>
  <c r="K16554" i="33"/>
  <c r="K16553" i="33"/>
  <c r="K16552" i="33"/>
  <c r="K16551" i="33"/>
  <c r="K16550" i="33"/>
  <c r="K16549" i="33"/>
  <c r="K16548" i="33"/>
  <c r="K16547" i="33"/>
  <c r="K16546" i="33"/>
  <c r="K16545" i="33"/>
  <c r="K16544" i="33"/>
  <c r="K16543" i="33"/>
  <c r="K16542" i="33"/>
  <c r="K16541" i="33"/>
  <c r="K16540" i="33"/>
  <c r="K16539" i="33"/>
  <c r="K16538" i="33"/>
  <c r="K16537" i="33"/>
  <c r="K16536" i="33"/>
  <c r="K16535" i="33"/>
  <c r="K16534" i="33"/>
  <c r="K16533" i="33"/>
  <c r="K16532" i="33"/>
  <c r="K16531" i="33"/>
  <c r="K16530" i="33"/>
  <c r="K16529" i="33"/>
  <c r="K16528" i="33"/>
  <c r="K16527" i="33"/>
  <c r="K16526" i="33"/>
  <c r="K16525" i="33"/>
  <c r="K16524" i="33"/>
  <c r="K16523" i="33"/>
  <c r="K16522" i="33"/>
  <c r="K16521" i="33"/>
  <c r="K16520" i="33"/>
  <c r="K16519" i="33"/>
  <c r="K16518" i="33"/>
  <c r="K16517" i="33"/>
  <c r="K16516" i="33"/>
  <c r="K16515" i="33"/>
  <c r="K16514" i="33"/>
  <c r="K16513" i="33"/>
  <c r="K16512" i="33"/>
  <c r="K16511" i="33"/>
  <c r="K16510" i="33"/>
  <c r="K16509" i="33"/>
  <c r="K16508" i="33"/>
  <c r="K16507" i="33"/>
  <c r="K16506" i="33"/>
  <c r="K16505" i="33"/>
  <c r="K16504" i="33"/>
  <c r="K16503" i="33"/>
  <c r="K16502" i="33"/>
  <c r="K16501" i="33"/>
  <c r="K16500" i="33"/>
  <c r="K16499" i="33"/>
  <c r="K16498" i="33"/>
  <c r="K16497" i="33"/>
  <c r="K16496" i="33"/>
  <c r="K16495" i="33"/>
  <c r="K16494" i="33"/>
  <c r="K16493" i="33"/>
  <c r="K16492" i="33"/>
  <c r="K16491" i="33"/>
  <c r="K16490" i="33"/>
  <c r="K16489" i="33"/>
  <c r="K16488" i="33"/>
  <c r="K16487" i="33"/>
  <c r="K16486" i="33"/>
  <c r="K16485" i="33"/>
  <c r="K16484" i="33"/>
  <c r="K16483" i="33"/>
  <c r="K16482" i="33"/>
  <c r="K16481" i="33"/>
  <c r="K16480" i="33"/>
  <c r="K16479" i="33"/>
  <c r="K16478" i="33"/>
  <c r="K16477" i="33"/>
  <c r="K16476" i="33"/>
  <c r="K16475" i="33"/>
  <c r="K16474" i="33"/>
  <c r="K16473" i="33"/>
  <c r="K16472" i="33"/>
  <c r="K16471" i="33"/>
  <c r="K16470" i="33"/>
  <c r="K16469" i="33"/>
  <c r="K16468" i="33"/>
  <c r="K16467" i="33"/>
  <c r="K16466" i="33"/>
  <c r="K16465" i="33"/>
  <c r="K16464" i="33"/>
  <c r="K16463" i="33"/>
  <c r="K16462" i="33"/>
  <c r="K16461" i="33"/>
  <c r="K16460" i="33"/>
  <c r="K16459" i="33"/>
  <c r="K16458" i="33"/>
  <c r="K16457" i="33"/>
  <c r="K16456" i="33"/>
  <c r="K16455" i="33"/>
  <c r="K16454" i="33"/>
  <c r="K16453" i="33"/>
  <c r="K16452" i="33"/>
  <c r="K16451" i="33"/>
  <c r="K16450" i="33"/>
  <c r="K16449" i="33"/>
  <c r="K16448" i="33"/>
  <c r="K16447" i="33"/>
  <c r="K16446" i="33"/>
  <c r="K16445" i="33"/>
  <c r="K16444" i="33"/>
  <c r="K16443" i="33"/>
  <c r="K16442" i="33"/>
  <c r="K16441" i="33"/>
  <c r="K16440" i="33"/>
  <c r="K16439" i="33"/>
  <c r="K16438" i="33"/>
  <c r="K16437" i="33"/>
  <c r="K16436" i="33"/>
  <c r="K16435" i="33"/>
  <c r="K16434" i="33"/>
  <c r="K16433" i="33"/>
  <c r="K16432" i="33"/>
  <c r="K16431" i="33"/>
  <c r="K16430" i="33"/>
  <c r="K16429" i="33"/>
  <c r="K16428" i="33"/>
  <c r="K16427" i="33"/>
  <c r="K16426" i="33"/>
  <c r="K16425" i="33"/>
  <c r="K16424" i="33"/>
  <c r="K16423" i="33"/>
  <c r="K16422" i="33"/>
  <c r="K16421" i="33"/>
  <c r="K16420" i="33"/>
  <c r="K16419" i="33"/>
  <c r="K16418" i="33"/>
  <c r="K16417" i="33"/>
  <c r="K16416" i="33"/>
  <c r="K16415" i="33"/>
  <c r="K16414" i="33"/>
  <c r="K16413" i="33"/>
  <c r="K16412" i="33"/>
  <c r="K16411" i="33"/>
  <c r="K16410" i="33"/>
  <c r="K16409" i="33"/>
  <c r="K16408" i="33"/>
  <c r="K16407" i="33"/>
  <c r="K16406" i="33"/>
  <c r="K16405" i="33"/>
  <c r="K16404" i="33"/>
  <c r="K16403" i="33"/>
  <c r="K16402" i="33"/>
  <c r="K16401" i="33"/>
  <c r="K16400" i="33"/>
  <c r="K16399" i="33"/>
  <c r="K16398" i="33"/>
  <c r="K16397" i="33"/>
  <c r="K16396" i="33"/>
  <c r="K16395" i="33"/>
  <c r="K16394" i="33"/>
  <c r="K16393" i="33"/>
  <c r="K16392" i="33"/>
  <c r="K16391" i="33"/>
  <c r="K16390" i="33"/>
  <c r="K16389" i="33"/>
  <c r="K16388" i="33"/>
  <c r="K16387" i="33"/>
  <c r="K16386" i="33"/>
  <c r="K16385" i="33"/>
  <c r="K16384" i="33"/>
  <c r="K16383" i="33"/>
  <c r="K16382" i="33"/>
  <c r="K16381" i="33"/>
  <c r="K16380" i="33"/>
  <c r="K16379" i="33"/>
  <c r="K16378" i="33"/>
  <c r="K16377" i="33"/>
  <c r="K16376" i="33"/>
  <c r="K16375" i="33"/>
  <c r="K16374" i="33"/>
  <c r="K16373" i="33"/>
  <c r="K16372" i="33"/>
  <c r="K16371" i="33"/>
  <c r="K16370" i="33"/>
  <c r="K16369" i="33"/>
  <c r="K16368" i="33"/>
  <c r="K16367" i="33"/>
  <c r="K16366" i="33"/>
  <c r="K16365" i="33"/>
  <c r="K16364" i="33"/>
  <c r="K16363" i="33"/>
  <c r="K16362" i="33"/>
  <c r="K16361" i="33"/>
  <c r="K16360" i="33"/>
  <c r="K16359" i="33"/>
  <c r="K16358" i="33"/>
  <c r="K16357" i="33"/>
  <c r="K16356" i="33"/>
  <c r="K16355" i="33"/>
  <c r="K16354" i="33"/>
  <c r="K16353" i="33"/>
  <c r="K16352" i="33"/>
  <c r="K16351" i="33"/>
  <c r="K16350" i="33"/>
  <c r="K16349" i="33"/>
  <c r="K16348" i="33"/>
  <c r="K16347" i="33"/>
  <c r="K16346" i="33"/>
  <c r="K16345" i="33"/>
  <c r="K16344" i="33"/>
  <c r="K16343" i="33"/>
  <c r="K16342" i="33"/>
  <c r="K16341" i="33"/>
  <c r="K16340" i="33"/>
  <c r="K16339" i="33"/>
  <c r="K16338" i="33"/>
  <c r="K16337" i="33"/>
  <c r="K16336" i="33"/>
  <c r="K16335" i="33"/>
  <c r="K16334" i="33"/>
  <c r="K16333" i="33"/>
  <c r="K16332" i="33"/>
  <c r="K16331" i="33"/>
  <c r="K16330" i="33"/>
  <c r="K16329" i="33"/>
  <c r="K16328" i="33"/>
  <c r="K16327" i="33"/>
  <c r="K16326" i="33"/>
  <c r="K16325" i="33"/>
  <c r="K16324" i="33"/>
  <c r="K16323" i="33"/>
  <c r="K16322" i="33"/>
  <c r="K16321" i="33"/>
  <c r="K16320" i="33"/>
  <c r="K16319" i="33"/>
  <c r="K16318" i="33"/>
  <c r="K16317" i="33"/>
  <c r="K16316" i="33"/>
  <c r="K16315" i="33"/>
  <c r="K16314" i="33"/>
  <c r="K16313" i="33"/>
  <c r="K16312" i="33"/>
  <c r="K16311" i="33"/>
  <c r="K16310" i="33"/>
  <c r="K16309" i="33"/>
  <c r="K16308" i="33"/>
  <c r="K16307" i="33"/>
  <c r="K16306" i="33"/>
  <c r="K16305" i="33"/>
  <c r="K16304" i="33"/>
  <c r="K16303" i="33"/>
  <c r="K16302" i="33"/>
  <c r="K16301" i="33"/>
  <c r="K16300" i="33"/>
  <c r="K16299" i="33"/>
  <c r="K16298" i="33"/>
  <c r="K16297" i="33"/>
  <c r="K16296" i="33"/>
  <c r="K16295" i="33"/>
  <c r="K16294" i="33"/>
  <c r="K16293" i="33"/>
  <c r="K16292" i="33"/>
  <c r="K16291" i="33"/>
  <c r="K16290" i="33"/>
  <c r="K16289" i="33"/>
  <c r="K16288" i="33"/>
  <c r="K16287" i="33"/>
  <c r="K16286" i="33"/>
  <c r="K16285" i="33"/>
  <c r="K16284" i="33"/>
  <c r="K16283" i="33"/>
  <c r="K16282" i="33"/>
  <c r="K16281" i="33"/>
  <c r="K16280" i="33"/>
  <c r="K16279" i="33"/>
  <c r="K16278" i="33"/>
  <c r="K16277" i="33"/>
  <c r="K16276" i="33"/>
  <c r="K16275" i="33"/>
  <c r="K16274" i="33"/>
  <c r="K16273" i="33"/>
  <c r="K16272" i="33"/>
  <c r="K16271" i="33"/>
  <c r="K16270" i="33"/>
  <c r="K16269" i="33"/>
  <c r="K16268" i="33"/>
  <c r="K16267" i="33"/>
  <c r="K16266" i="33"/>
  <c r="K16265" i="33"/>
  <c r="K16264" i="33"/>
  <c r="K16263" i="33"/>
  <c r="K16262" i="33"/>
  <c r="K16261" i="33"/>
  <c r="K16260" i="33"/>
  <c r="K16259" i="33"/>
  <c r="K16258" i="33"/>
  <c r="K16257" i="33"/>
  <c r="K16256" i="33"/>
  <c r="K16255" i="33"/>
  <c r="K16254" i="33"/>
  <c r="K16253" i="33"/>
  <c r="K16252" i="33"/>
  <c r="K16251" i="33"/>
  <c r="K16250" i="33"/>
  <c r="K16249" i="33"/>
  <c r="K16248" i="33"/>
  <c r="K16247" i="33"/>
  <c r="K16246" i="33"/>
  <c r="K16245" i="33"/>
  <c r="K16244" i="33"/>
  <c r="K16243" i="33"/>
  <c r="K16242" i="33"/>
  <c r="K16241" i="33"/>
  <c r="K16240" i="33"/>
  <c r="K16239" i="33"/>
  <c r="K16238" i="33"/>
  <c r="K16237" i="33"/>
  <c r="K16236" i="33"/>
  <c r="K16235" i="33"/>
  <c r="K16234" i="33"/>
  <c r="K16233" i="33"/>
  <c r="K16232" i="33"/>
  <c r="K16231" i="33"/>
  <c r="K16230" i="33"/>
  <c r="K16229" i="33"/>
  <c r="K16228" i="33"/>
  <c r="K16227" i="33"/>
  <c r="K16226" i="33"/>
  <c r="K16225" i="33"/>
  <c r="K16224" i="33"/>
  <c r="K16223" i="33"/>
  <c r="K16222" i="33"/>
  <c r="K16221" i="33"/>
  <c r="K16220" i="33"/>
  <c r="K16219" i="33"/>
  <c r="K16218" i="33"/>
  <c r="K16217" i="33"/>
  <c r="K16216" i="33"/>
  <c r="K16215" i="33"/>
  <c r="K16214" i="33"/>
  <c r="K16213" i="33"/>
  <c r="K16212" i="33"/>
  <c r="K16211" i="33"/>
  <c r="K16210" i="33"/>
  <c r="K16209" i="33"/>
  <c r="K16208" i="33"/>
  <c r="K16207" i="33"/>
  <c r="K16206" i="33"/>
  <c r="K16205" i="33"/>
  <c r="K16204" i="33"/>
  <c r="K16203" i="33"/>
  <c r="K16202" i="33"/>
  <c r="K16201" i="33"/>
  <c r="K16200" i="33"/>
  <c r="K16199" i="33"/>
  <c r="K16198" i="33"/>
  <c r="K16197" i="33"/>
  <c r="K16196" i="33"/>
  <c r="K16195" i="33"/>
  <c r="K16194" i="33"/>
  <c r="K16193" i="33"/>
  <c r="K16192" i="33"/>
  <c r="K16191" i="33"/>
  <c r="K16190" i="33"/>
  <c r="K16189" i="33"/>
  <c r="K16188" i="33"/>
  <c r="K16187" i="33"/>
  <c r="K16186" i="33"/>
  <c r="K16185" i="33"/>
  <c r="K16184" i="33"/>
  <c r="K16183" i="33"/>
  <c r="K16182" i="33"/>
  <c r="K16181" i="33"/>
  <c r="K16180" i="33"/>
  <c r="K16179" i="33"/>
  <c r="K16178" i="33"/>
  <c r="K16177" i="33"/>
  <c r="K16176" i="33"/>
  <c r="K16175" i="33"/>
  <c r="K16174" i="33"/>
  <c r="K16173" i="33"/>
  <c r="K16172" i="33"/>
  <c r="K16171" i="33"/>
  <c r="K16170" i="33"/>
  <c r="K16169" i="33"/>
  <c r="K16168" i="33"/>
  <c r="K16167" i="33"/>
  <c r="K16166" i="33"/>
  <c r="K16165" i="33"/>
  <c r="K16164" i="33"/>
  <c r="K16163" i="33"/>
  <c r="K16162" i="33"/>
  <c r="K16161" i="33"/>
  <c r="K16160" i="33"/>
  <c r="K16159" i="33"/>
  <c r="K16158" i="33"/>
  <c r="K16157" i="33"/>
  <c r="K16156" i="33"/>
  <c r="K16155" i="33"/>
  <c r="K16154" i="33"/>
  <c r="K16153" i="33"/>
  <c r="K16152" i="33"/>
  <c r="K16151" i="33"/>
  <c r="K16150" i="33"/>
  <c r="K16149" i="33"/>
  <c r="K16148" i="33"/>
  <c r="K16147" i="33"/>
  <c r="K16146" i="33"/>
  <c r="K16145" i="33"/>
  <c r="K16144" i="33"/>
  <c r="K16143" i="33"/>
  <c r="K16142" i="33"/>
  <c r="K16141" i="33"/>
  <c r="K16140" i="33"/>
  <c r="K16139" i="33"/>
  <c r="K16138" i="33"/>
  <c r="K16137" i="33"/>
  <c r="K16136" i="33"/>
  <c r="K16135" i="33"/>
  <c r="K16134" i="33"/>
  <c r="K16133" i="33"/>
  <c r="K16132" i="33"/>
  <c r="K16131" i="33"/>
  <c r="K16130" i="33"/>
  <c r="K16129" i="33"/>
  <c r="K16128" i="33"/>
  <c r="K16127" i="33"/>
  <c r="K16126" i="33"/>
  <c r="K16125" i="33"/>
  <c r="K16124" i="33"/>
  <c r="K16123" i="33"/>
  <c r="K16122" i="33"/>
  <c r="K16121" i="33"/>
  <c r="K16120" i="33"/>
  <c r="K16119" i="33"/>
  <c r="K16118" i="33"/>
  <c r="K16117" i="33"/>
  <c r="K16116" i="33"/>
  <c r="K16115" i="33"/>
  <c r="K16114" i="33"/>
  <c r="K16113" i="33"/>
  <c r="K16112" i="33"/>
  <c r="K16111" i="33"/>
  <c r="K16110" i="33"/>
  <c r="K16109" i="33"/>
  <c r="K16108" i="33"/>
  <c r="K16107" i="33"/>
  <c r="K16106" i="33"/>
  <c r="K16105" i="33"/>
  <c r="K16104" i="33"/>
  <c r="K16103" i="33"/>
  <c r="K16102" i="33"/>
  <c r="K16101" i="33"/>
  <c r="K16100" i="33"/>
  <c r="K16099" i="33"/>
  <c r="K16098" i="33"/>
  <c r="K16097" i="33"/>
  <c r="K16096" i="33"/>
  <c r="K16095" i="33"/>
  <c r="K16094" i="33"/>
  <c r="K16093" i="33"/>
  <c r="K16092" i="33"/>
  <c r="K16091" i="33"/>
  <c r="K16090" i="33"/>
  <c r="K16089" i="33"/>
  <c r="K16088" i="33"/>
  <c r="K16087" i="33"/>
  <c r="K16086" i="33"/>
  <c r="K16085" i="33"/>
  <c r="K16084" i="33"/>
  <c r="K16083" i="33"/>
  <c r="K16082" i="33"/>
  <c r="K16081" i="33"/>
  <c r="K16080" i="33"/>
  <c r="K16079" i="33"/>
  <c r="K16078" i="33"/>
  <c r="K16077" i="33"/>
  <c r="K16076" i="33"/>
  <c r="K16075" i="33"/>
  <c r="K16074" i="33"/>
  <c r="K16073" i="33"/>
  <c r="K16072" i="33"/>
  <c r="K16071" i="33"/>
  <c r="K16070" i="33"/>
  <c r="K16069" i="33"/>
  <c r="K16068" i="33"/>
  <c r="K16067" i="33"/>
  <c r="K16066" i="33"/>
  <c r="K16065" i="33"/>
  <c r="K16064" i="33"/>
  <c r="K16063" i="33"/>
  <c r="K16062" i="33"/>
  <c r="K16061" i="33"/>
  <c r="K16060" i="33"/>
  <c r="K16059" i="33"/>
  <c r="K16058" i="33"/>
  <c r="K16057" i="33"/>
  <c r="K16056" i="33"/>
  <c r="K16055" i="33"/>
  <c r="K16054" i="33"/>
  <c r="K16053" i="33"/>
  <c r="K16052" i="33"/>
  <c r="K16051" i="33"/>
  <c r="K16050" i="33"/>
  <c r="K16049" i="33"/>
  <c r="K16048" i="33"/>
  <c r="K16047" i="33"/>
  <c r="K16046" i="33"/>
  <c r="K16045" i="33"/>
  <c r="K16044" i="33"/>
  <c r="K16043" i="33"/>
  <c r="K16042" i="33"/>
  <c r="K16041" i="33"/>
  <c r="K16040" i="33"/>
  <c r="K16039" i="33"/>
  <c r="K16038" i="33"/>
  <c r="K16037" i="33"/>
  <c r="K16036" i="33"/>
  <c r="K16035" i="33"/>
  <c r="K16034" i="33"/>
  <c r="K16033" i="33"/>
  <c r="K16032" i="33"/>
  <c r="K16031" i="33"/>
  <c r="K16030" i="33"/>
  <c r="K16029" i="33"/>
  <c r="K16028" i="33"/>
  <c r="K16027" i="33"/>
  <c r="K16026" i="33"/>
  <c r="K16025" i="33"/>
  <c r="K16024" i="33"/>
  <c r="K16023" i="33"/>
  <c r="K16022" i="33"/>
  <c r="K16021" i="33"/>
  <c r="K16020" i="33"/>
  <c r="K16019" i="33"/>
  <c r="K16018" i="33"/>
  <c r="K16017" i="33"/>
  <c r="K16016" i="33"/>
  <c r="K16015" i="33"/>
  <c r="K16014" i="33"/>
  <c r="K16013" i="33"/>
  <c r="K16012" i="33"/>
  <c r="K16011" i="33"/>
  <c r="K16010" i="33"/>
  <c r="K16009" i="33"/>
  <c r="K16008" i="33"/>
  <c r="K16007" i="33"/>
  <c r="K16006" i="33"/>
  <c r="K16005" i="33"/>
  <c r="K16004" i="33"/>
  <c r="K16003" i="33"/>
  <c r="K16002" i="33"/>
  <c r="K16001" i="33"/>
  <c r="K16000" i="33"/>
  <c r="K15999" i="33"/>
  <c r="K15998" i="33"/>
  <c r="K15997" i="33"/>
  <c r="K15996" i="33"/>
  <c r="K15995" i="33"/>
  <c r="K15994" i="33"/>
  <c r="K15993" i="33"/>
  <c r="K15992" i="33"/>
  <c r="K15991" i="33"/>
  <c r="K15990" i="33"/>
  <c r="K15989" i="33"/>
  <c r="K15988" i="33"/>
  <c r="K15987" i="33"/>
  <c r="K15986" i="33"/>
  <c r="K15985" i="33"/>
  <c r="K15984" i="33"/>
  <c r="K15983" i="33"/>
  <c r="K15982" i="33"/>
  <c r="K15981" i="33"/>
  <c r="K15980" i="33"/>
  <c r="K15979" i="33"/>
  <c r="K15978" i="33"/>
  <c r="K15977" i="33"/>
  <c r="K15976" i="33"/>
  <c r="K15975" i="33"/>
  <c r="K15974" i="33"/>
  <c r="K15973" i="33"/>
  <c r="K15972" i="33"/>
  <c r="K15971" i="33"/>
  <c r="K15970" i="33"/>
  <c r="K15969" i="33"/>
  <c r="K15968" i="33"/>
  <c r="K15967" i="33"/>
  <c r="K15966" i="33"/>
  <c r="K15965" i="33"/>
  <c r="K15964" i="33"/>
  <c r="K15963" i="33"/>
  <c r="K15962" i="33"/>
  <c r="K15961" i="33"/>
  <c r="K15960" i="33"/>
  <c r="K15959" i="33"/>
  <c r="K15958" i="33"/>
  <c r="K15957" i="33"/>
  <c r="K15956" i="33"/>
  <c r="K15955" i="33"/>
  <c r="K15954" i="33"/>
  <c r="K15953" i="33"/>
  <c r="K15952" i="33"/>
  <c r="K15951" i="33"/>
  <c r="K15950" i="33"/>
  <c r="K15949" i="33"/>
  <c r="K15948" i="33"/>
  <c r="K15947" i="33"/>
  <c r="K15946" i="33"/>
  <c r="K15945" i="33"/>
  <c r="K15944" i="33"/>
  <c r="K15943" i="33"/>
  <c r="K15942" i="33"/>
  <c r="K15941" i="33"/>
  <c r="K15940" i="33"/>
  <c r="K15939" i="33"/>
  <c r="K15938" i="33"/>
  <c r="K15937" i="33"/>
  <c r="K15936" i="33"/>
  <c r="K15935" i="33"/>
  <c r="K15934" i="33"/>
  <c r="K15933" i="33"/>
  <c r="K15932" i="33"/>
  <c r="K15931" i="33"/>
  <c r="K15930" i="33"/>
  <c r="K15929" i="33"/>
  <c r="K15928" i="33"/>
  <c r="K15927" i="33"/>
  <c r="K15926" i="33"/>
  <c r="K15925" i="33"/>
  <c r="K15924" i="33"/>
  <c r="K15923" i="33"/>
  <c r="K15922" i="33"/>
  <c r="K15921" i="33"/>
  <c r="K15920" i="33"/>
  <c r="K15919" i="33"/>
  <c r="K15918" i="33"/>
  <c r="K15917" i="33"/>
  <c r="K15916" i="33"/>
  <c r="K15915" i="33"/>
  <c r="K15914" i="33"/>
  <c r="K15913" i="33"/>
  <c r="K15912" i="33"/>
  <c r="K15911" i="33"/>
  <c r="K15910" i="33"/>
  <c r="K15909" i="33"/>
  <c r="K15908" i="33"/>
  <c r="K15907" i="33"/>
  <c r="K15906" i="33"/>
  <c r="K15905" i="33"/>
  <c r="K15904" i="33"/>
  <c r="K15903" i="33"/>
  <c r="K15902" i="33"/>
  <c r="K15901" i="33"/>
  <c r="K15900" i="33"/>
  <c r="K15899" i="33"/>
  <c r="K15898" i="33"/>
  <c r="K15897" i="33"/>
  <c r="K15896" i="33"/>
  <c r="K15895" i="33"/>
  <c r="K15894" i="33"/>
  <c r="K15893" i="33"/>
  <c r="K15892" i="33"/>
  <c r="K15891" i="33"/>
  <c r="K15890" i="33"/>
  <c r="K15889" i="33"/>
  <c r="K15888" i="33"/>
  <c r="K15887" i="33"/>
  <c r="K15886" i="33"/>
  <c r="K15885" i="33"/>
  <c r="K15884" i="33"/>
  <c r="K15883" i="33"/>
  <c r="K15882" i="33"/>
  <c r="K15881" i="33"/>
  <c r="K15880" i="33"/>
  <c r="K15879" i="33"/>
  <c r="K15878" i="33"/>
  <c r="K15877" i="33"/>
  <c r="K15876" i="33"/>
  <c r="K15875" i="33"/>
  <c r="K15874" i="33"/>
  <c r="K15873" i="33"/>
  <c r="K15872" i="33"/>
  <c r="K15871" i="33"/>
  <c r="K15870" i="33"/>
  <c r="K15869" i="33"/>
  <c r="K15868" i="33"/>
  <c r="K15867" i="33"/>
  <c r="K15866" i="33"/>
  <c r="K15865" i="33"/>
  <c r="K15864" i="33"/>
  <c r="K15863" i="33"/>
  <c r="K15862" i="33"/>
  <c r="K15861" i="33"/>
  <c r="K15860" i="33"/>
  <c r="K15859" i="33"/>
  <c r="K15858" i="33"/>
  <c r="K15857" i="33"/>
  <c r="K15856" i="33"/>
  <c r="K15855" i="33"/>
  <c r="K15854" i="33"/>
  <c r="K15853" i="33"/>
  <c r="K15852" i="33"/>
  <c r="K15851" i="33"/>
  <c r="K15850" i="33"/>
  <c r="K15849" i="33"/>
  <c r="K15848" i="33"/>
  <c r="K15847" i="33"/>
  <c r="K15846" i="33"/>
  <c r="K15845" i="33"/>
  <c r="K15844" i="33"/>
  <c r="K15843" i="33"/>
  <c r="K15842" i="33"/>
  <c r="K15841" i="33"/>
  <c r="K15840" i="33"/>
  <c r="K15839" i="33"/>
  <c r="K15838" i="33"/>
  <c r="K15837" i="33"/>
  <c r="K15836" i="33"/>
  <c r="K15835" i="33"/>
  <c r="K15834" i="33"/>
  <c r="K15833" i="33"/>
  <c r="K15832" i="33"/>
  <c r="K15831" i="33"/>
  <c r="K15830" i="33"/>
  <c r="K15829" i="33"/>
  <c r="K15828" i="33"/>
  <c r="K15827" i="33"/>
  <c r="K15826" i="33"/>
  <c r="K15825" i="33"/>
  <c r="K15824" i="33"/>
  <c r="K15823" i="33"/>
  <c r="K15822" i="33"/>
  <c r="K15821" i="33"/>
  <c r="K15820" i="33"/>
  <c r="K15819" i="33"/>
  <c r="K15818" i="33"/>
  <c r="K15817" i="33"/>
  <c r="K15816" i="33"/>
  <c r="K15815" i="33"/>
  <c r="K15814" i="33"/>
  <c r="K15813" i="33"/>
  <c r="K15812" i="33"/>
  <c r="K15811" i="33"/>
  <c r="K15810" i="33"/>
  <c r="K15809" i="33"/>
  <c r="K15808" i="33"/>
  <c r="K15807" i="33"/>
  <c r="K15806" i="33"/>
  <c r="K15805" i="33"/>
  <c r="K15804" i="33"/>
  <c r="K15803" i="33"/>
  <c r="K15802" i="33"/>
  <c r="K15801" i="33"/>
  <c r="K15800" i="33"/>
  <c r="K15799" i="33"/>
  <c r="K15798" i="33"/>
  <c r="K15797" i="33"/>
  <c r="K15796" i="33"/>
  <c r="K15795" i="33"/>
  <c r="K15794" i="33"/>
  <c r="K15793" i="33"/>
  <c r="K15792" i="33"/>
  <c r="K15791" i="33"/>
  <c r="K15790" i="33"/>
  <c r="K15789" i="33"/>
  <c r="K15788" i="33"/>
  <c r="K15787" i="33"/>
  <c r="K15786" i="33"/>
  <c r="K15785" i="33"/>
  <c r="K15784" i="33"/>
  <c r="K15783" i="33"/>
  <c r="K15782" i="33"/>
  <c r="K15781" i="33"/>
  <c r="K15780" i="33"/>
  <c r="K15779" i="33"/>
  <c r="K15778" i="33"/>
  <c r="K15777" i="33"/>
  <c r="K15776" i="33"/>
  <c r="K15775" i="33"/>
  <c r="K15774" i="33"/>
  <c r="K15773" i="33"/>
  <c r="K15772" i="33"/>
  <c r="K15771" i="33"/>
  <c r="K15770" i="33"/>
  <c r="K15769" i="33"/>
  <c r="K15768" i="33"/>
  <c r="K15767" i="33"/>
  <c r="K15766" i="33"/>
  <c r="K15765" i="33"/>
  <c r="K15764" i="33"/>
  <c r="K15763" i="33"/>
  <c r="K15762" i="33"/>
  <c r="K15761" i="33"/>
  <c r="K15760" i="33"/>
  <c r="K15759" i="33"/>
  <c r="K15758" i="33"/>
  <c r="K15757" i="33"/>
  <c r="K15756" i="33"/>
  <c r="K15755" i="33"/>
  <c r="K15754" i="33"/>
  <c r="K15753" i="33"/>
  <c r="K15752" i="33"/>
  <c r="K15751" i="33"/>
  <c r="K15750" i="33"/>
  <c r="K15749" i="33"/>
  <c r="K15748" i="33"/>
  <c r="K15747" i="33"/>
  <c r="K15746" i="33"/>
  <c r="K15745" i="33"/>
  <c r="K15744" i="33"/>
  <c r="K15743" i="33"/>
  <c r="K15742" i="33"/>
  <c r="K15741" i="33"/>
  <c r="K15740" i="33"/>
  <c r="K15739" i="33"/>
  <c r="K15738" i="33"/>
  <c r="K15737" i="33"/>
  <c r="K15736" i="33"/>
  <c r="K15735" i="33"/>
  <c r="K15734" i="33"/>
  <c r="K15733" i="33"/>
  <c r="K15732" i="33"/>
  <c r="K15731" i="33"/>
  <c r="K15730" i="33"/>
  <c r="K15729" i="33"/>
  <c r="K15728" i="33"/>
  <c r="K15727" i="33"/>
  <c r="K15726" i="33"/>
  <c r="K15725" i="33"/>
  <c r="K15724" i="33"/>
  <c r="K15723" i="33"/>
  <c r="K15722" i="33"/>
  <c r="K15721" i="33"/>
  <c r="K15720" i="33"/>
  <c r="K15719" i="33"/>
  <c r="K15718" i="33"/>
  <c r="K15717" i="33"/>
  <c r="K15716" i="33"/>
  <c r="K15715" i="33"/>
  <c r="K15714" i="33"/>
  <c r="K15713" i="33"/>
  <c r="K15712" i="33"/>
  <c r="K15711" i="33"/>
  <c r="K15710" i="33"/>
  <c r="K15709" i="33"/>
  <c r="K15708" i="33"/>
  <c r="K15707" i="33"/>
  <c r="K15706" i="33"/>
  <c r="K15705" i="33"/>
  <c r="K15704" i="33"/>
  <c r="K15703" i="33"/>
  <c r="K15702" i="33"/>
  <c r="K15701" i="33"/>
  <c r="K15700" i="33"/>
  <c r="K15699" i="33"/>
  <c r="K15698" i="33"/>
  <c r="K15697" i="33"/>
  <c r="K15696" i="33"/>
  <c r="K15695" i="33"/>
  <c r="K15694" i="33"/>
  <c r="K15693" i="33"/>
  <c r="K15692" i="33"/>
  <c r="K15691" i="33"/>
  <c r="K15690" i="33"/>
  <c r="K15689" i="33"/>
  <c r="K15688" i="33"/>
  <c r="K15687" i="33"/>
  <c r="K15686" i="33"/>
  <c r="K15685" i="33"/>
  <c r="K15684" i="33"/>
  <c r="K15683" i="33"/>
  <c r="K15682" i="33"/>
  <c r="K15681" i="33"/>
  <c r="K15680" i="33"/>
  <c r="K15679" i="33"/>
  <c r="K15678" i="33"/>
  <c r="K15677" i="33"/>
  <c r="K15676" i="33"/>
  <c r="K15675" i="33"/>
  <c r="K15674" i="33"/>
  <c r="K15673" i="33"/>
  <c r="K15672" i="33"/>
  <c r="K15671" i="33"/>
  <c r="K15670" i="33"/>
  <c r="K15669" i="33"/>
  <c r="K15668" i="33"/>
  <c r="K15667" i="33"/>
  <c r="K15666" i="33"/>
  <c r="K15665" i="33"/>
  <c r="K15664" i="33"/>
  <c r="K15663" i="33"/>
  <c r="K15662" i="33"/>
  <c r="K15661" i="33"/>
  <c r="K15660" i="33"/>
  <c r="K15659" i="33"/>
  <c r="K15658" i="33"/>
  <c r="K15657" i="33"/>
  <c r="K15656" i="33"/>
  <c r="K15655" i="33"/>
  <c r="K15654" i="33"/>
  <c r="K15653" i="33"/>
  <c r="K15652" i="33"/>
  <c r="K15651" i="33"/>
  <c r="K15650" i="33"/>
  <c r="K15649" i="33"/>
  <c r="K15648" i="33"/>
  <c r="K15647" i="33"/>
  <c r="K15646" i="33"/>
  <c r="K15645" i="33"/>
  <c r="K15644" i="33"/>
  <c r="K15643" i="33"/>
  <c r="K15642" i="33"/>
  <c r="K15641" i="33"/>
  <c r="K15640" i="33"/>
  <c r="K15639" i="33"/>
  <c r="K15638" i="33"/>
  <c r="K15637" i="33"/>
  <c r="K15636" i="33"/>
  <c r="K15635" i="33"/>
  <c r="K15634" i="33"/>
  <c r="K15633" i="33"/>
  <c r="K15632" i="33"/>
  <c r="K15631" i="33"/>
  <c r="K15630" i="33"/>
  <c r="K15629" i="33"/>
  <c r="K15628" i="33"/>
  <c r="K15627" i="33"/>
  <c r="K15626" i="33"/>
  <c r="K15625" i="33"/>
  <c r="K15624" i="33"/>
  <c r="K15623" i="33"/>
  <c r="K15622" i="33"/>
  <c r="K15621" i="33"/>
  <c r="K15620" i="33"/>
  <c r="K15619" i="33"/>
  <c r="K15618" i="33"/>
  <c r="K15617" i="33"/>
  <c r="K15616" i="33"/>
  <c r="K15615" i="33"/>
  <c r="K15614" i="33"/>
  <c r="K15613" i="33"/>
  <c r="K15612" i="33"/>
  <c r="K15611" i="33"/>
  <c r="K15610" i="33"/>
  <c r="K15609" i="33"/>
  <c r="K15608" i="33"/>
  <c r="K15607" i="33"/>
  <c r="K15606" i="33"/>
  <c r="K15605" i="33"/>
  <c r="K15604" i="33"/>
  <c r="K15603" i="33"/>
  <c r="K15602" i="33"/>
  <c r="K15601" i="33"/>
  <c r="K15600" i="33"/>
  <c r="K15599" i="33"/>
  <c r="K15598" i="33"/>
  <c r="K15597" i="33"/>
  <c r="K15596" i="33"/>
  <c r="K15595" i="33"/>
  <c r="K15594" i="33"/>
  <c r="K15593" i="33"/>
  <c r="K15592" i="33"/>
  <c r="K15591" i="33"/>
  <c r="K15590" i="33"/>
  <c r="K15589" i="33"/>
  <c r="K15588" i="33"/>
  <c r="K15587" i="33"/>
  <c r="K15586" i="33"/>
  <c r="K15585" i="33"/>
  <c r="K15584" i="33"/>
  <c r="K15583" i="33"/>
  <c r="K15582" i="33"/>
  <c r="K15581" i="33"/>
  <c r="K15580" i="33"/>
  <c r="K15579" i="33"/>
  <c r="K15578" i="33"/>
  <c r="K15577" i="33"/>
  <c r="K15576" i="33"/>
  <c r="K15575" i="33"/>
  <c r="K15574" i="33"/>
  <c r="K15573" i="33"/>
  <c r="K15572" i="33"/>
  <c r="K15571" i="33"/>
  <c r="K15570" i="33"/>
  <c r="K15569" i="33"/>
  <c r="K15568" i="33"/>
  <c r="K15567" i="33"/>
  <c r="K15566" i="33"/>
  <c r="K15565" i="33"/>
  <c r="K15564" i="33"/>
  <c r="K15563" i="33"/>
  <c r="K15562" i="33"/>
  <c r="K15561" i="33"/>
  <c r="K15560" i="33"/>
  <c r="K15559" i="33"/>
  <c r="K15558" i="33"/>
  <c r="K15557" i="33"/>
  <c r="K15556" i="33"/>
  <c r="K15555" i="33"/>
  <c r="K15554" i="33"/>
  <c r="K15553" i="33"/>
  <c r="K15552" i="33"/>
  <c r="K15551" i="33"/>
  <c r="K15550" i="33"/>
  <c r="K15549" i="33"/>
  <c r="K15548" i="33"/>
  <c r="K15547" i="33"/>
  <c r="K15546" i="33"/>
  <c r="K15545" i="33"/>
  <c r="K15544" i="33"/>
  <c r="K15543" i="33"/>
  <c r="K15542" i="33"/>
  <c r="K15541" i="33"/>
  <c r="K15540" i="33"/>
  <c r="K15539" i="33"/>
  <c r="K15538" i="33"/>
  <c r="K15537" i="33"/>
  <c r="K15536" i="33"/>
  <c r="K15535" i="33"/>
  <c r="K15534" i="33"/>
  <c r="K15533" i="33"/>
  <c r="K15532" i="33"/>
  <c r="K15531" i="33"/>
  <c r="K15530" i="33"/>
  <c r="K15529" i="33"/>
  <c r="K15528" i="33"/>
  <c r="K15527" i="33"/>
  <c r="K15526" i="33"/>
  <c r="K15525" i="33"/>
  <c r="K15524" i="33"/>
  <c r="K15523" i="33"/>
  <c r="K15522" i="33"/>
  <c r="K15521" i="33"/>
  <c r="K15520" i="33"/>
  <c r="K15519" i="33"/>
  <c r="K15518" i="33"/>
  <c r="K15517" i="33"/>
  <c r="K15516" i="33"/>
  <c r="K15515" i="33"/>
  <c r="K15514" i="33"/>
  <c r="K15513" i="33"/>
  <c r="K15512" i="33"/>
  <c r="K15511" i="33"/>
  <c r="K15510" i="33"/>
  <c r="K15509" i="33"/>
  <c r="K15508" i="33"/>
  <c r="K15507" i="33"/>
  <c r="K15506" i="33"/>
  <c r="K15505" i="33"/>
  <c r="K15504" i="33"/>
  <c r="K15503" i="33"/>
  <c r="K15502" i="33"/>
  <c r="K15501" i="33"/>
  <c r="K15500" i="33"/>
  <c r="K15499" i="33"/>
  <c r="K15498" i="33"/>
  <c r="K15497" i="33"/>
  <c r="K15496" i="33"/>
  <c r="K15495" i="33"/>
  <c r="K15494" i="33"/>
  <c r="K15493" i="33"/>
  <c r="K15492" i="33"/>
  <c r="K15491" i="33"/>
  <c r="K15490" i="33"/>
  <c r="K15489" i="33"/>
  <c r="K15488" i="33"/>
  <c r="K15487" i="33"/>
  <c r="K15486" i="33"/>
  <c r="K15485" i="33"/>
  <c r="K15484" i="33"/>
  <c r="K15483" i="33"/>
  <c r="K15482" i="33"/>
  <c r="K15481" i="33"/>
  <c r="K15480" i="33"/>
  <c r="K15479" i="33"/>
  <c r="K15478" i="33"/>
  <c r="K15477" i="33"/>
  <c r="K15476" i="33"/>
  <c r="K15475" i="33"/>
  <c r="K15474" i="33"/>
  <c r="K15473" i="33"/>
  <c r="K15472" i="33"/>
  <c r="K15471" i="33"/>
  <c r="K15470" i="33"/>
  <c r="K15469" i="33"/>
  <c r="K15468" i="33"/>
  <c r="K15467" i="33"/>
  <c r="K15466" i="33"/>
  <c r="K15465" i="33"/>
  <c r="K15464" i="33"/>
  <c r="K15463" i="33"/>
  <c r="K15462" i="33"/>
  <c r="K15461" i="33"/>
  <c r="K15460" i="33"/>
  <c r="K15459" i="33"/>
  <c r="K15458" i="33"/>
  <c r="K15457" i="33"/>
  <c r="K15456" i="33"/>
  <c r="K15455" i="33"/>
  <c r="K15454" i="33"/>
  <c r="K15453" i="33"/>
  <c r="K15452" i="33"/>
  <c r="K15451" i="33"/>
  <c r="K15450" i="33"/>
  <c r="K15449" i="33"/>
  <c r="K15448" i="33"/>
  <c r="K15447" i="33"/>
  <c r="K15446" i="33"/>
  <c r="K15445" i="33"/>
  <c r="K15444" i="33"/>
  <c r="K15443" i="33"/>
  <c r="K15442" i="33"/>
  <c r="K15441" i="33"/>
  <c r="K15440" i="33"/>
  <c r="K15439" i="33"/>
  <c r="K15438" i="33"/>
  <c r="K15437" i="33"/>
  <c r="K15436" i="33"/>
  <c r="K15435" i="33"/>
  <c r="K15434" i="33"/>
  <c r="K15433" i="33"/>
  <c r="K15432" i="33"/>
  <c r="K15431" i="33"/>
  <c r="K15430" i="33"/>
  <c r="K15429" i="33"/>
  <c r="K15428" i="33"/>
  <c r="K15427" i="33"/>
  <c r="K15426" i="33"/>
  <c r="K15425" i="33"/>
  <c r="K15424" i="33"/>
  <c r="K15423" i="33"/>
  <c r="K15422" i="33"/>
  <c r="K15421" i="33"/>
  <c r="K15420" i="33"/>
  <c r="K15419" i="33"/>
  <c r="K15418" i="33"/>
  <c r="K15417" i="33"/>
  <c r="K15416" i="33"/>
  <c r="K15415" i="33"/>
  <c r="K15414" i="33"/>
  <c r="K15413" i="33"/>
  <c r="K15412" i="33"/>
  <c r="K15411" i="33"/>
  <c r="K15410" i="33"/>
  <c r="K15409" i="33"/>
  <c r="K15408" i="33"/>
  <c r="K15407" i="33"/>
  <c r="K15406" i="33"/>
  <c r="K15405" i="33"/>
  <c r="K15404" i="33"/>
  <c r="K15403" i="33"/>
  <c r="K15402" i="33"/>
  <c r="K15401" i="33"/>
  <c r="K15400" i="33"/>
  <c r="K15399" i="33"/>
  <c r="K15398" i="33"/>
  <c r="K15397" i="33"/>
  <c r="K15396" i="33"/>
  <c r="K15395" i="33"/>
  <c r="K15394" i="33"/>
  <c r="K15393" i="33"/>
  <c r="K15392" i="33"/>
  <c r="K15391" i="33"/>
  <c r="K15390" i="33"/>
  <c r="K15389" i="33"/>
  <c r="K15388" i="33"/>
  <c r="K15387" i="33"/>
  <c r="K15386" i="33"/>
  <c r="K15385" i="33"/>
  <c r="K15384" i="33"/>
  <c r="K15383" i="33"/>
  <c r="K15382" i="33"/>
  <c r="K15381" i="33"/>
  <c r="K15380" i="33"/>
  <c r="K15379" i="33"/>
  <c r="K15378" i="33"/>
  <c r="K15377" i="33"/>
  <c r="K15376" i="33"/>
  <c r="K15375" i="33"/>
  <c r="K15374" i="33"/>
  <c r="K15373" i="33"/>
  <c r="K15372" i="33"/>
  <c r="K15371" i="33"/>
  <c r="K15370" i="33"/>
  <c r="K15369" i="33"/>
  <c r="K15368" i="33"/>
  <c r="K15367" i="33"/>
  <c r="K15366" i="33"/>
  <c r="K15365" i="33"/>
  <c r="K15364" i="33"/>
  <c r="K15363" i="33"/>
  <c r="K15362" i="33"/>
  <c r="K15361" i="33"/>
  <c r="K15360" i="33"/>
  <c r="K15359" i="33"/>
  <c r="K15358" i="33"/>
  <c r="K15357" i="33"/>
  <c r="K15356" i="33"/>
  <c r="K15355" i="33"/>
  <c r="K15354" i="33"/>
  <c r="K15353" i="33"/>
  <c r="K15352" i="33"/>
  <c r="K15351" i="33"/>
  <c r="K15350" i="33"/>
  <c r="K15349" i="33"/>
  <c r="K15348" i="33"/>
  <c r="K15347" i="33"/>
  <c r="K15346" i="33"/>
  <c r="K15345" i="33"/>
  <c r="K15344" i="33"/>
  <c r="K15343" i="33"/>
  <c r="K15342" i="33"/>
  <c r="K15341" i="33"/>
  <c r="K15340" i="33"/>
  <c r="K15339" i="33"/>
  <c r="K15338" i="33"/>
  <c r="K15337" i="33"/>
  <c r="K15336" i="33"/>
  <c r="K15335" i="33"/>
  <c r="K15334" i="33"/>
  <c r="K15333" i="33"/>
  <c r="K15332" i="33"/>
  <c r="K15331" i="33"/>
  <c r="K15330" i="33"/>
  <c r="K15329" i="33"/>
  <c r="K15328" i="33"/>
  <c r="K15327" i="33"/>
  <c r="K15326" i="33"/>
  <c r="K15325" i="33"/>
  <c r="K15324" i="33"/>
  <c r="K15323" i="33"/>
  <c r="K15322" i="33"/>
  <c r="K15321" i="33"/>
  <c r="K15320" i="33"/>
  <c r="K15319" i="33"/>
  <c r="K15318" i="33"/>
  <c r="K15317" i="33"/>
  <c r="K15316" i="33"/>
  <c r="K15315" i="33"/>
  <c r="K15314" i="33"/>
  <c r="K15313" i="33"/>
  <c r="K15312" i="33"/>
  <c r="K15311" i="33"/>
  <c r="K15310" i="33"/>
  <c r="K15309" i="33"/>
  <c r="K15308" i="33"/>
  <c r="K15307" i="33"/>
  <c r="K15306" i="33"/>
  <c r="K15305" i="33"/>
  <c r="K15304" i="33"/>
  <c r="K15303" i="33"/>
  <c r="K15302" i="33"/>
  <c r="K15301" i="33"/>
  <c r="K15300" i="33"/>
  <c r="K15299" i="33"/>
  <c r="K15298" i="33"/>
  <c r="K15297" i="33"/>
  <c r="K15296" i="33"/>
  <c r="K15295" i="33"/>
  <c r="K15294" i="33"/>
  <c r="K15293" i="33"/>
  <c r="K15292" i="33"/>
  <c r="K15291" i="33"/>
  <c r="K15290" i="33"/>
  <c r="K15289" i="33"/>
  <c r="K15288" i="33"/>
  <c r="K15287" i="33"/>
  <c r="K15286" i="33"/>
  <c r="K15285" i="33"/>
  <c r="K15284" i="33"/>
  <c r="K15283" i="33"/>
  <c r="K15282" i="33"/>
  <c r="K15281" i="33"/>
  <c r="K15280" i="33"/>
  <c r="K15279" i="33"/>
  <c r="K15278" i="33"/>
  <c r="K15277" i="33"/>
  <c r="K15276" i="33"/>
  <c r="K15275" i="33"/>
  <c r="K15274" i="33"/>
  <c r="K15273" i="33"/>
  <c r="K15272" i="33"/>
  <c r="K15271" i="33"/>
  <c r="K15270" i="33"/>
  <c r="K15269" i="33"/>
  <c r="K15268" i="33"/>
  <c r="K15267" i="33"/>
  <c r="K15266" i="33"/>
  <c r="K15265" i="33"/>
  <c r="K15264" i="33"/>
  <c r="K15263" i="33"/>
  <c r="K15262" i="33"/>
  <c r="K15261" i="33"/>
  <c r="K15260" i="33"/>
  <c r="K15259" i="33"/>
  <c r="K15258" i="33"/>
  <c r="K15257" i="33"/>
  <c r="K15256" i="33"/>
  <c r="K15255" i="33"/>
  <c r="K15254" i="33"/>
  <c r="K15253" i="33"/>
  <c r="K15252" i="33"/>
  <c r="K15251" i="33"/>
  <c r="K15250" i="33"/>
  <c r="K15249" i="33"/>
  <c r="K15248" i="33"/>
  <c r="K15247" i="33"/>
  <c r="K15246" i="33"/>
  <c r="K15245" i="33"/>
  <c r="K15244" i="33"/>
  <c r="K15243" i="33"/>
  <c r="K15242" i="33"/>
  <c r="K15241" i="33"/>
  <c r="K15240" i="33"/>
  <c r="K15239" i="33"/>
  <c r="K15238" i="33"/>
  <c r="K15237" i="33"/>
  <c r="K15236" i="33"/>
  <c r="K15235" i="33"/>
  <c r="K15234" i="33"/>
  <c r="K15233" i="33"/>
  <c r="K15232" i="33"/>
  <c r="K15231" i="33"/>
  <c r="K15230" i="33"/>
  <c r="K15229" i="33"/>
  <c r="K15228" i="33"/>
  <c r="K15227" i="33"/>
  <c r="K15226" i="33"/>
  <c r="K15225" i="33"/>
  <c r="K15224" i="33"/>
  <c r="K15223" i="33"/>
  <c r="K15222" i="33"/>
  <c r="K15221" i="33"/>
  <c r="K15220" i="33"/>
  <c r="K15219" i="33"/>
  <c r="K15218" i="33"/>
  <c r="K15217" i="33"/>
  <c r="K15216" i="33"/>
  <c r="K15215" i="33"/>
  <c r="K15214" i="33"/>
  <c r="K15213" i="33"/>
  <c r="K15212" i="33"/>
  <c r="K15211" i="33"/>
  <c r="K15210" i="33"/>
  <c r="K15209" i="33"/>
  <c r="K15208" i="33"/>
  <c r="K15207" i="33"/>
  <c r="K15206" i="33"/>
  <c r="K15205" i="33"/>
  <c r="K15204" i="33"/>
  <c r="K15203" i="33"/>
  <c r="K15202" i="33"/>
  <c r="K15201" i="33"/>
  <c r="K15200" i="33"/>
  <c r="K15199" i="33"/>
  <c r="K15198" i="33"/>
  <c r="K15197" i="33"/>
  <c r="K15196" i="33"/>
  <c r="K15195" i="33"/>
  <c r="K15194" i="33"/>
  <c r="K15193" i="33"/>
  <c r="K15192" i="33"/>
  <c r="K15191" i="33"/>
  <c r="K15190" i="33"/>
  <c r="K15189" i="33"/>
  <c r="K15188" i="33"/>
  <c r="K15187" i="33"/>
  <c r="K15186" i="33"/>
  <c r="K15185" i="33"/>
  <c r="K15184" i="33"/>
  <c r="K15183" i="33"/>
  <c r="K15182" i="33"/>
  <c r="K15181" i="33"/>
  <c r="K15180" i="33"/>
  <c r="K15179" i="33"/>
  <c r="K15178" i="33"/>
  <c r="K15177" i="33"/>
  <c r="K15176" i="33"/>
  <c r="K15175" i="33"/>
  <c r="K15174" i="33"/>
  <c r="K15173" i="33"/>
  <c r="K15172" i="33"/>
  <c r="K15171" i="33"/>
  <c r="K15170" i="33"/>
  <c r="K15169" i="33"/>
  <c r="K15168" i="33"/>
  <c r="K15167" i="33"/>
  <c r="K15166" i="33"/>
  <c r="K15165" i="33"/>
  <c r="K15164" i="33"/>
  <c r="K15163" i="33"/>
  <c r="K15162" i="33"/>
  <c r="K15161" i="33"/>
  <c r="K15160" i="33"/>
  <c r="K15159" i="33"/>
  <c r="K15158" i="33"/>
  <c r="K15157" i="33"/>
  <c r="K15156" i="33"/>
  <c r="K15155" i="33"/>
  <c r="K15154" i="33"/>
  <c r="K15153" i="33"/>
  <c r="K15152" i="33"/>
  <c r="K15151" i="33"/>
  <c r="K15150" i="33"/>
  <c r="K15149" i="33"/>
  <c r="K15148" i="33"/>
  <c r="K15147" i="33"/>
  <c r="K15146" i="33"/>
  <c r="K15145" i="33"/>
  <c r="K15144" i="33"/>
  <c r="K15143" i="33"/>
  <c r="K15142" i="33"/>
  <c r="K15141" i="33"/>
  <c r="K15140" i="33"/>
  <c r="K15139" i="33"/>
  <c r="K15138" i="33"/>
  <c r="K15137" i="33"/>
  <c r="K15136" i="33"/>
  <c r="K15135" i="33"/>
  <c r="K15134" i="33"/>
  <c r="K15133" i="33"/>
  <c r="K15132" i="33"/>
  <c r="K15131" i="33"/>
  <c r="K15130" i="33"/>
  <c r="K15129" i="33"/>
  <c r="K15128" i="33"/>
  <c r="K15127" i="33"/>
  <c r="K15126" i="33"/>
  <c r="K15125" i="33"/>
  <c r="K15124" i="33"/>
  <c r="K15123" i="33"/>
  <c r="K15122" i="33"/>
  <c r="K15121" i="33"/>
  <c r="K15120" i="33"/>
  <c r="K15119" i="33"/>
  <c r="K15118" i="33"/>
  <c r="K15117" i="33"/>
  <c r="K15116" i="33"/>
  <c r="K15115" i="33"/>
  <c r="K15114" i="33"/>
  <c r="K15113" i="33"/>
  <c r="K15112" i="33"/>
  <c r="K15111" i="33"/>
  <c r="K15110" i="33"/>
  <c r="K15109" i="33"/>
  <c r="K15108" i="33"/>
  <c r="K15107" i="33"/>
  <c r="K15106" i="33"/>
  <c r="K15105" i="33"/>
  <c r="K15104" i="33"/>
  <c r="K15103" i="33"/>
  <c r="K15102" i="33"/>
  <c r="K15101" i="33"/>
  <c r="K15100" i="33"/>
  <c r="K15099" i="33"/>
  <c r="K15098" i="33"/>
  <c r="K15097" i="33"/>
  <c r="K15096" i="33"/>
  <c r="K15095" i="33"/>
  <c r="K15094" i="33"/>
  <c r="K15093" i="33"/>
  <c r="K15092" i="33"/>
  <c r="K15091" i="33"/>
  <c r="K15090" i="33"/>
  <c r="K15089" i="33"/>
  <c r="K15088" i="33"/>
  <c r="K15087" i="33"/>
  <c r="K15086" i="33"/>
  <c r="K15085" i="33"/>
  <c r="K15084" i="33"/>
  <c r="K15083" i="33"/>
  <c r="K15082" i="33"/>
  <c r="K15081" i="33"/>
  <c r="K15080" i="33"/>
  <c r="K15079" i="33"/>
  <c r="K15078" i="33"/>
  <c r="K15077" i="33"/>
  <c r="K15076" i="33"/>
  <c r="K15075" i="33"/>
  <c r="K15074" i="33"/>
  <c r="K15073" i="33"/>
  <c r="K15072" i="33"/>
  <c r="K15071" i="33"/>
  <c r="K15070" i="33"/>
  <c r="K15069" i="33"/>
  <c r="K15068" i="33"/>
  <c r="K15067" i="33"/>
  <c r="K15066" i="33"/>
  <c r="K15065" i="33"/>
  <c r="K15064" i="33"/>
  <c r="K15063" i="33"/>
  <c r="K15062" i="33"/>
  <c r="K15061" i="33"/>
  <c r="K15060" i="33"/>
  <c r="K15059" i="33"/>
  <c r="K15058" i="33"/>
  <c r="K15057" i="33"/>
  <c r="K15056" i="33"/>
  <c r="K15055" i="33"/>
  <c r="K15054" i="33"/>
  <c r="K15053" i="33"/>
  <c r="K15052" i="33"/>
  <c r="K15051" i="33"/>
  <c r="K15050" i="33"/>
  <c r="K15049" i="33"/>
  <c r="K15048" i="33"/>
  <c r="K15047" i="33"/>
  <c r="K15046" i="33"/>
  <c r="K15045" i="33"/>
  <c r="K15044" i="33"/>
  <c r="K15043" i="33"/>
  <c r="K15042" i="33"/>
  <c r="K15041" i="33"/>
  <c r="K15040" i="33"/>
  <c r="K15039" i="33"/>
  <c r="K15038" i="33"/>
  <c r="K15037" i="33"/>
  <c r="K15036" i="33"/>
  <c r="K15035" i="33"/>
  <c r="K15034" i="33"/>
  <c r="K15033" i="33"/>
  <c r="K15032" i="33"/>
  <c r="K15031" i="33"/>
  <c r="K15030" i="33"/>
  <c r="K15029" i="33"/>
  <c r="K15028" i="33"/>
  <c r="K15027" i="33"/>
  <c r="K15026" i="33"/>
  <c r="K15025" i="33"/>
  <c r="K15024" i="33"/>
  <c r="K15023" i="33"/>
  <c r="K15022" i="33"/>
  <c r="K15021" i="33"/>
  <c r="K15020" i="33"/>
  <c r="K15019" i="33"/>
  <c r="K15018" i="33"/>
  <c r="K15017" i="33"/>
  <c r="K15016" i="33"/>
  <c r="K15015" i="33"/>
  <c r="K15014" i="33"/>
  <c r="K15013" i="33"/>
  <c r="K15012" i="33"/>
  <c r="K15011" i="33"/>
  <c r="K15010" i="33"/>
  <c r="K15009" i="33"/>
  <c r="K15008" i="33"/>
  <c r="K15007" i="33"/>
  <c r="K15006" i="33"/>
  <c r="K15005" i="33"/>
  <c r="K15004" i="33"/>
  <c r="K15003" i="33"/>
  <c r="K15002" i="33"/>
  <c r="K15001" i="33"/>
  <c r="K15000" i="33"/>
  <c r="K14999" i="33"/>
  <c r="K14998" i="33"/>
  <c r="K14997" i="33"/>
  <c r="K14996" i="33"/>
  <c r="K14995" i="33"/>
  <c r="K14994" i="33"/>
  <c r="K14993" i="33"/>
  <c r="K14992" i="33"/>
  <c r="K14991" i="33"/>
  <c r="K14990" i="33"/>
  <c r="K14989" i="33"/>
  <c r="K14988" i="33"/>
  <c r="K14987" i="33"/>
  <c r="K14986" i="33"/>
  <c r="K14985" i="33"/>
  <c r="K14984" i="33"/>
  <c r="K14983" i="33"/>
  <c r="K14982" i="33"/>
  <c r="K14981" i="33"/>
  <c r="K14980" i="33"/>
  <c r="K14979" i="33"/>
  <c r="K14978" i="33"/>
  <c r="K14977" i="33"/>
  <c r="K14976" i="33"/>
  <c r="K14975" i="33"/>
  <c r="K14974" i="33"/>
  <c r="K14973" i="33"/>
  <c r="K14972" i="33"/>
  <c r="K14971" i="33"/>
  <c r="K14970" i="33"/>
  <c r="K14969" i="33"/>
  <c r="K14968" i="33"/>
  <c r="K14967" i="33"/>
  <c r="K14966" i="33"/>
  <c r="K14965" i="33"/>
  <c r="K14964" i="33"/>
  <c r="K14963" i="33"/>
  <c r="K14962" i="33"/>
  <c r="K14961" i="33"/>
  <c r="K14960" i="33"/>
  <c r="K14959" i="33"/>
  <c r="K14958" i="33"/>
  <c r="K14957" i="33"/>
  <c r="K14956" i="33"/>
  <c r="K14955" i="33"/>
  <c r="K14954" i="33"/>
  <c r="K14953" i="33"/>
  <c r="K14952" i="33"/>
  <c r="K14951" i="33"/>
  <c r="K14950" i="33"/>
  <c r="K14949" i="33"/>
  <c r="K14948" i="33"/>
  <c r="K14947" i="33"/>
  <c r="K14946" i="33"/>
  <c r="K14945" i="33"/>
  <c r="K14944" i="33"/>
  <c r="K14943" i="33"/>
  <c r="K14942" i="33"/>
  <c r="K14941" i="33"/>
  <c r="K14940" i="33"/>
  <c r="K14939" i="33"/>
  <c r="K14938" i="33"/>
  <c r="K14937" i="33"/>
  <c r="K14936" i="33"/>
  <c r="K14935" i="33"/>
  <c r="K14934" i="33"/>
  <c r="K14933" i="33"/>
  <c r="K14932" i="33"/>
  <c r="K14931" i="33"/>
  <c r="K14930" i="33"/>
  <c r="K14929" i="33"/>
  <c r="K14928" i="33"/>
  <c r="K14927" i="33"/>
  <c r="K14926" i="33"/>
  <c r="K14925" i="33"/>
  <c r="K14924" i="33"/>
  <c r="K14923" i="33"/>
  <c r="K14922" i="33"/>
  <c r="K14921" i="33"/>
  <c r="K14920" i="33"/>
  <c r="K14919" i="33"/>
  <c r="K14918" i="33"/>
  <c r="K14917" i="33"/>
  <c r="K14916" i="33"/>
  <c r="K14915" i="33"/>
  <c r="K14914" i="33"/>
  <c r="K14913" i="33"/>
  <c r="K14912" i="33"/>
  <c r="K14911" i="33"/>
  <c r="K14910" i="33"/>
  <c r="K14909" i="33"/>
  <c r="K14908" i="33"/>
  <c r="K14907" i="33"/>
  <c r="K14906" i="33"/>
  <c r="K14905" i="33"/>
  <c r="K14904" i="33"/>
  <c r="K14903" i="33"/>
  <c r="K14902" i="33"/>
  <c r="K14901" i="33"/>
  <c r="K14900" i="33"/>
  <c r="K14899" i="33"/>
  <c r="K14898" i="33"/>
  <c r="K14897" i="33"/>
  <c r="K14896" i="33"/>
  <c r="K14895" i="33"/>
  <c r="K14894" i="33"/>
  <c r="K14893" i="33"/>
  <c r="K14892" i="33"/>
  <c r="K14891" i="33"/>
  <c r="K14890" i="33"/>
  <c r="K14889" i="33"/>
  <c r="K14888" i="33"/>
  <c r="K14887" i="33"/>
  <c r="K14886" i="33"/>
  <c r="K14885" i="33"/>
  <c r="K14884" i="33"/>
  <c r="K14883" i="33"/>
  <c r="K14882" i="33"/>
  <c r="K14881" i="33"/>
  <c r="K14880" i="33"/>
  <c r="K14879" i="33"/>
  <c r="K14878" i="33"/>
  <c r="K14877" i="33"/>
  <c r="K14876" i="33"/>
  <c r="K14875" i="33"/>
  <c r="K14874" i="33"/>
  <c r="K14873" i="33"/>
  <c r="K14872" i="33"/>
  <c r="K14871" i="33"/>
  <c r="K14870" i="33"/>
  <c r="K14869" i="33"/>
  <c r="K14868" i="33"/>
  <c r="K14867" i="33"/>
  <c r="K14866" i="33"/>
  <c r="K14865" i="33"/>
  <c r="K14864" i="33"/>
  <c r="K14863" i="33"/>
  <c r="K14862" i="33"/>
  <c r="K14861" i="33"/>
  <c r="K14860" i="33"/>
  <c r="K14859" i="33"/>
  <c r="K14858" i="33"/>
  <c r="K14857" i="33"/>
  <c r="K14856" i="33"/>
  <c r="K14855" i="33"/>
  <c r="K14854" i="33"/>
  <c r="K14853" i="33"/>
  <c r="K14852" i="33"/>
  <c r="K14851" i="33"/>
  <c r="K14850" i="33"/>
  <c r="K14849" i="33"/>
  <c r="K14848" i="33"/>
  <c r="K14847" i="33"/>
  <c r="K14846" i="33"/>
  <c r="K14845" i="33"/>
  <c r="K14844" i="33"/>
  <c r="K14843" i="33"/>
  <c r="K14842" i="33"/>
  <c r="K14841" i="33"/>
  <c r="K14840" i="33"/>
  <c r="K14839" i="33"/>
  <c r="K14838" i="33"/>
  <c r="K14837" i="33"/>
  <c r="K14836" i="33"/>
  <c r="K14835" i="33"/>
  <c r="K14834" i="33"/>
  <c r="K14833" i="33"/>
  <c r="K14832" i="33"/>
  <c r="K14831" i="33"/>
  <c r="K14830" i="33"/>
  <c r="K14829" i="33"/>
  <c r="K14828" i="33"/>
  <c r="K14827" i="33"/>
  <c r="K14826" i="33"/>
  <c r="K14825" i="33"/>
  <c r="K14824" i="33"/>
  <c r="K14823" i="33"/>
  <c r="K14822" i="33"/>
  <c r="K14821" i="33"/>
  <c r="K14820" i="33"/>
  <c r="K14819" i="33"/>
  <c r="K14818" i="33"/>
  <c r="K14817" i="33"/>
  <c r="K14816" i="33"/>
  <c r="K14815" i="33"/>
  <c r="K14814" i="33"/>
  <c r="K14813" i="33"/>
  <c r="K14812" i="33"/>
  <c r="K14811" i="33"/>
  <c r="K14810" i="33"/>
  <c r="K14809" i="33"/>
  <c r="K14808" i="33"/>
  <c r="K14807" i="33"/>
  <c r="K14806" i="33"/>
  <c r="K14805" i="33"/>
  <c r="K14804" i="33"/>
  <c r="K14803" i="33"/>
  <c r="K14802" i="33"/>
  <c r="K14801" i="33"/>
  <c r="K14800" i="33"/>
  <c r="K14799" i="33"/>
  <c r="K14798" i="33"/>
  <c r="K14797" i="33"/>
  <c r="K14796" i="33"/>
  <c r="K14795" i="33"/>
  <c r="K14794" i="33"/>
  <c r="K14793" i="33"/>
  <c r="K14792" i="33"/>
  <c r="K14791" i="33"/>
  <c r="K14790" i="33"/>
  <c r="K14789" i="33"/>
  <c r="K14788" i="33"/>
  <c r="K14787" i="33"/>
  <c r="K14786" i="33"/>
  <c r="K14785" i="33"/>
  <c r="K14784" i="33"/>
  <c r="K14783" i="33"/>
  <c r="K14782" i="33"/>
  <c r="K14781" i="33"/>
  <c r="K14780" i="33"/>
  <c r="K14779" i="33"/>
  <c r="K14778" i="33"/>
  <c r="K14777" i="33"/>
  <c r="K14776" i="33"/>
  <c r="K14775" i="33"/>
  <c r="K14774" i="33"/>
  <c r="K14773" i="33"/>
  <c r="K14772" i="33"/>
  <c r="K14771" i="33"/>
  <c r="K14770" i="33"/>
  <c r="K14769" i="33"/>
  <c r="K14768" i="33"/>
  <c r="K14767" i="33"/>
  <c r="K14766" i="33"/>
  <c r="K14765" i="33"/>
  <c r="K14764" i="33"/>
  <c r="K14763" i="33"/>
  <c r="K14762" i="33"/>
  <c r="K14761" i="33"/>
  <c r="K14760" i="33"/>
  <c r="K14759" i="33"/>
  <c r="K14758" i="33"/>
  <c r="K14757" i="33"/>
  <c r="K14756" i="33"/>
  <c r="K14755" i="33"/>
  <c r="K14754" i="33"/>
  <c r="K14753" i="33"/>
  <c r="K14752" i="33"/>
  <c r="K14751" i="33"/>
  <c r="K14750" i="33"/>
  <c r="K14749" i="33"/>
  <c r="K14748" i="33"/>
  <c r="K14747" i="33"/>
  <c r="K14746" i="33"/>
  <c r="K14745" i="33"/>
  <c r="K14744" i="33"/>
  <c r="K14743" i="33"/>
  <c r="K14742" i="33"/>
  <c r="K14741" i="33"/>
  <c r="K14740" i="33"/>
  <c r="K14739" i="33"/>
  <c r="K14738" i="33"/>
  <c r="K14737" i="33"/>
  <c r="K14736" i="33"/>
  <c r="K14735" i="33"/>
  <c r="K14734" i="33"/>
  <c r="K14733" i="33"/>
  <c r="K14732" i="33"/>
  <c r="K14731" i="33"/>
  <c r="K14730" i="33"/>
  <c r="K14729" i="33"/>
  <c r="K14728" i="33"/>
  <c r="K14727" i="33"/>
  <c r="K14726" i="33"/>
  <c r="K14725" i="33"/>
  <c r="K14724" i="33"/>
  <c r="K14723" i="33"/>
  <c r="K14722" i="33"/>
  <c r="K14721" i="33"/>
  <c r="K14720" i="33"/>
  <c r="K14719" i="33"/>
  <c r="K14718" i="33"/>
  <c r="K14717" i="33"/>
  <c r="K14716" i="33"/>
  <c r="K14715" i="33"/>
  <c r="K14714" i="33"/>
  <c r="K14713" i="33"/>
  <c r="K14712" i="33"/>
  <c r="K14711" i="33"/>
  <c r="K14710" i="33"/>
  <c r="K14709" i="33"/>
  <c r="K14708" i="33"/>
  <c r="K14707" i="33"/>
  <c r="K14706" i="33"/>
  <c r="K14705" i="33"/>
  <c r="K14704" i="33"/>
  <c r="K14703" i="33"/>
  <c r="K14702" i="33"/>
  <c r="K14701" i="33"/>
  <c r="K14700" i="33"/>
  <c r="K14699" i="33"/>
  <c r="K14698" i="33"/>
  <c r="K14697" i="33"/>
  <c r="K14696" i="33"/>
  <c r="K14695" i="33"/>
  <c r="K14694" i="33"/>
  <c r="K14693" i="33"/>
  <c r="K14692" i="33"/>
  <c r="K14691" i="33"/>
  <c r="K14690" i="33"/>
  <c r="K14689" i="33"/>
  <c r="K14688" i="33"/>
  <c r="K14687" i="33"/>
  <c r="K14686" i="33"/>
  <c r="K14685" i="33"/>
  <c r="K14684" i="33"/>
  <c r="K14683" i="33"/>
  <c r="K14682" i="33"/>
  <c r="K14681" i="33"/>
  <c r="K14680" i="33"/>
  <c r="K14679" i="33"/>
  <c r="K14678" i="33"/>
  <c r="K14677" i="33"/>
  <c r="K14676" i="33"/>
  <c r="K14675" i="33"/>
  <c r="K14674" i="33"/>
  <c r="K14673" i="33"/>
  <c r="K14672" i="33"/>
  <c r="K14671" i="33"/>
  <c r="K14670" i="33"/>
  <c r="K14669" i="33"/>
  <c r="K14668" i="33"/>
  <c r="K14667" i="33"/>
  <c r="K14666" i="33"/>
  <c r="K14665" i="33"/>
  <c r="K14664" i="33"/>
  <c r="K14663" i="33"/>
  <c r="K14662" i="33"/>
  <c r="K14661" i="33"/>
  <c r="K14660" i="33"/>
  <c r="K14659" i="33"/>
  <c r="K14658" i="33"/>
  <c r="K14657" i="33"/>
  <c r="K14656" i="33"/>
  <c r="K14655" i="33"/>
  <c r="K14654" i="33"/>
  <c r="K14653" i="33"/>
  <c r="K14652" i="33"/>
  <c r="K14651" i="33"/>
  <c r="K14650" i="33"/>
  <c r="K14649" i="33"/>
  <c r="K14648" i="33"/>
  <c r="K14647" i="33"/>
  <c r="K14646" i="33"/>
  <c r="K14645" i="33"/>
  <c r="K14644" i="33"/>
  <c r="K14643" i="33"/>
  <c r="K14642" i="33"/>
  <c r="K14641" i="33"/>
  <c r="K14640" i="33"/>
  <c r="K14639" i="33"/>
  <c r="K14638" i="33"/>
  <c r="K14637" i="33"/>
  <c r="K14636" i="33"/>
  <c r="K14635" i="33"/>
  <c r="K14634" i="33"/>
  <c r="K14633" i="33"/>
  <c r="K14632" i="33"/>
  <c r="K14631" i="33"/>
  <c r="K14630" i="33"/>
  <c r="K14629" i="33"/>
  <c r="K14628" i="33"/>
  <c r="K14627" i="33"/>
  <c r="K14626" i="33"/>
  <c r="K14625" i="33"/>
  <c r="K14624" i="33"/>
  <c r="K14623" i="33"/>
  <c r="K14622" i="33"/>
  <c r="K14621" i="33"/>
  <c r="K14620" i="33"/>
  <c r="K14619" i="33"/>
  <c r="K14618" i="33"/>
  <c r="K14617" i="33"/>
  <c r="K14616" i="33"/>
  <c r="K14615" i="33"/>
  <c r="K14614" i="33"/>
  <c r="K14613" i="33"/>
  <c r="K14612" i="33"/>
  <c r="K14611" i="33"/>
  <c r="K14610" i="33"/>
  <c r="K14609" i="33"/>
  <c r="K14608" i="33"/>
  <c r="K14607" i="33"/>
  <c r="K14606" i="33"/>
  <c r="K14605" i="33"/>
  <c r="K14604" i="33"/>
  <c r="K14603" i="33"/>
  <c r="K14602" i="33"/>
  <c r="K14601" i="33"/>
  <c r="K14600" i="33"/>
  <c r="K14599" i="33"/>
  <c r="K14598" i="33"/>
  <c r="K14597" i="33"/>
  <c r="K14596" i="33"/>
  <c r="K14595" i="33"/>
  <c r="K14594" i="33"/>
  <c r="K14593" i="33"/>
  <c r="K14592" i="33"/>
  <c r="K14591" i="33"/>
  <c r="K14590" i="33"/>
  <c r="K14589" i="33"/>
  <c r="K14588" i="33"/>
  <c r="K14587" i="33"/>
  <c r="K14586" i="33"/>
  <c r="K14585" i="33"/>
  <c r="K14584" i="33"/>
  <c r="K14583" i="33"/>
  <c r="K14582" i="33"/>
  <c r="K14581" i="33"/>
  <c r="K14580" i="33"/>
  <c r="K14579" i="33"/>
  <c r="K14578" i="33"/>
  <c r="K14577" i="33"/>
  <c r="K14576" i="33"/>
  <c r="K14575" i="33"/>
  <c r="K14574" i="33"/>
  <c r="K14573" i="33"/>
  <c r="K14572" i="33"/>
  <c r="K14571" i="33"/>
  <c r="K14570" i="33"/>
  <c r="K14569" i="33"/>
  <c r="K14568" i="33"/>
  <c r="K14567" i="33"/>
  <c r="K14566" i="33"/>
  <c r="K14565" i="33"/>
  <c r="K14564" i="33"/>
  <c r="K14563" i="33"/>
  <c r="K14562" i="33"/>
  <c r="K14561" i="33"/>
  <c r="K14560" i="33"/>
  <c r="K14559" i="33"/>
  <c r="K14558" i="33"/>
  <c r="K14557" i="33"/>
  <c r="K14556" i="33"/>
  <c r="K14555" i="33"/>
  <c r="K14554" i="33"/>
  <c r="K14553" i="33"/>
  <c r="K14552" i="33"/>
  <c r="K14551" i="33"/>
  <c r="K14550" i="33"/>
  <c r="K14549" i="33"/>
  <c r="K14548" i="33"/>
  <c r="K14547" i="33"/>
  <c r="K14546" i="33"/>
  <c r="K14545" i="33"/>
  <c r="K14544" i="33"/>
  <c r="K14543" i="33"/>
  <c r="K14542" i="33"/>
  <c r="K14541" i="33"/>
  <c r="K14540" i="33"/>
  <c r="K14539" i="33"/>
  <c r="K14538" i="33"/>
  <c r="K14537" i="33"/>
  <c r="K14536" i="33"/>
  <c r="K14535" i="33"/>
  <c r="K14534" i="33"/>
  <c r="K14533" i="33"/>
  <c r="K14532" i="33"/>
  <c r="K14531" i="33"/>
  <c r="K14530" i="33"/>
  <c r="K14529" i="33"/>
  <c r="K14528" i="33"/>
  <c r="K14527" i="33"/>
  <c r="K14526" i="33"/>
  <c r="K14525" i="33"/>
  <c r="K14524" i="33"/>
  <c r="K14523" i="33"/>
  <c r="K14522" i="33"/>
  <c r="K14521" i="33"/>
  <c r="K14520" i="33"/>
  <c r="K14519" i="33"/>
  <c r="K14518" i="33"/>
  <c r="K14517" i="33"/>
  <c r="K14516" i="33"/>
  <c r="K14515" i="33"/>
  <c r="K14514" i="33"/>
  <c r="K14513" i="33"/>
  <c r="K14512" i="33"/>
  <c r="K14511" i="33"/>
  <c r="K14510" i="33"/>
  <c r="K14509" i="33"/>
  <c r="K14508" i="33"/>
  <c r="K14507" i="33"/>
  <c r="K14506" i="33"/>
  <c r="K14505" i="33"/>
  <c r="K14504" i="33"/>
  <c r="K14503" i="33"/>
  <c r="K14502" i="33"/>
  <c r="K14501" i="33"/>
  <c r="K14500" i="33"/>
  <c r="K14499" i="33"/>
  <c r="K14498" i="33"/>
  <c r="K14497" i="33"/>
  <c r="K14496" i="33"/>
  <c r="K14495" i="33"/>
  <c r="K14494" i="33"/>
  <c r="K14493" i="33"/>
  <c r="K14492" i="33"/>
  <c r="K14491" i="33"/>
  <c r="K14490" i="33"/>
  <c r="K14489" i="33"/>
  <c r="K14488" i="33"/>
  <c r="K14487" i="33"/>
  <c r="K14486" i="33"/>
  <c r="K14485" i="33"/>
  <c r="K14484" i="33"/>
  <c r="K14483" i="33"/>
  <c r="K14482" i="33"/>
  <c r="K14481" i="33"/>
  <c r="K14480" i="33"/>
  <c r="K14479" i="33"/>
  <c r="K14478" i="33"/>
  <c r="K14477" i="33"/>
  <c r="K14476" i="33"/>
  <c r="K14475" i="33"/>
  <c r="K14474" i="33"/>
  <c r="K14473" i="33"/>
  <c r="K14472" i="33"/>
  <c r="K14471" i="33"/>
  <c r="K14470" i="33"/>
  <c r="K14469" i="33"/>
  <c r="K14468" i="33"/>
  <c r="K14467" i="33"/>
  <c r="K14466" i="33"/>
  <c r="K14465" i="33"/>
  <c r="K14464" i="33"/>
  <c r="K14463" i="33"/>
  <c r="K14462" i="33"/>
  <c r="K14461" i="33"/>
  <c r="K14460" i="33"/>
  <c r="K14459" i="33"/>
  <c r="K14458" i="33"/>
  <c r="K14457" i="33"/>
  <c r="K14456" i="33"/>
  <c r="K14455" i="33"/>
  <c r="K14454" i="33"/>
  <c r="K14453" i="33"/>
  <c r="K14452" i="33"/>
  <c r="K14451" i="33"/>
  <c r="K14450" i="33"/>
  <c r="K14449" i="33"/>
  <c r="K14448" i="33"/>
  <c r="K14447" i="33"/>
  <c r="K14446" i="33"/>
  <c r="K14445" i="33"/>
  <c r="K14444" i="33"/>
  <c r="K14443" i="33"/>
  <c r="K14442" i="33"/>
  <c r="K14441" i="33"/>
  <c r="K14440" i="33"/>
  <c r="K14439" i="33"/>
  <c r="K14438" i="33"/>
  <c r="K14437" i="33"/>
  <c r="K14436" i="33"/>
  <c r="K14435" i="33"/>
  <c r="K14434" i="33"/>
  <c r="K14433" i="33"/>
  <c r="K14432" i="33"/>
  <c r="K14431" i="33"/>
  <c r="K14430" i="33"/>
  <c r="K14429" i="33"/>
  <c r="K14428" i="33"/>
  <c r="K14427" i="33"/>
  <c r="K14426" i="33"/>
  <c r="K14425" i="33"/>
  <c r="K14424" i="33"/>
  <c r="K14423" i="33"/>
  <c r="K14422" i="33"/>
  <c r="K14421" i="33"/>
  <c r="K14420" i="33"/>
  <c r="K14419" i="33"/>
  <c r="K14418" i="33"/>
  <c r="K14417" i="33"/>
  <c r="K14416" i="33"/>
  <c r="K14415" i="33"/>
  <c r="K14414" i="33"/>
  <c r="K14413" i="33"/>
  <c r="K14412" i="33"/>
  <c r="K14411" i="33"/>
  <c r="K14410" i="33"/>
  <c r="K14409" i="33"/>
  <c r="K14408" i="33"/>
  <c r="K14407" i="33"/>
  <c r="K14406" i="33"/>
  <c r="K14405" i="33"/>
  <c r="K14404" i="33"/>
  <c r="K14403" i="33"/>
  <c r="K14402" i="33"/>
  <c r="K14401" i="33"/>
  <c r="K14400" i="33"/>
  <c r="K14399" i="33"/>
  <c r="K14398" i="33"/>
  <c r="K14397" i="33"/>
  <c r="K14396" i="33"/>
  <c r="K14395" i="33"/>
  <c r="K14394" i="33"/>
  <c r="K14393" i="33"/>
  <c r="K14392" i="33"/>
  <c r="K14391" i="33"/>
  <c r="K14390" i="33"/>
  <c r="K14389" i="33"/>
  <c r="K14388" i="33"/>
  <c r="K14387" i="33"/>
  <c r="K14386" i="33"/>
  <c r="K14385" i="33"/>
  <c r="K14384" i="33"/>
  <c r="K14383" i="33"/>
  <c r="K14382" i="33"/>
  <c r="K14381" i="33"/>
  <c r="K14380" i="33"/>
  <c r="K14379" i="33"/>
  <c r="K14378" i="33"/>
  <c r="K14377" i="33"/>
  <c r="K14376" i="33"/>
  <c r="K14375" i="33"/>
  <c r="K14374" i="33"/>
  <c r="K14373" i="33"/>
  <c r="K14372" i="33"/>
  <c r="K14371" i="33"/>
  <c r="K14370" i="33"/>
  <c r="K14369" i="33"/>
  <c r="K14368" i="33"/>
  <c r="K14367" i="33"/>
  <c r="K14366" i="33"/>
  <c r="K14365" i="33"/>
  <c r="K14364" i="33"/>
  <c r="K14363" i="33"/>
  <c r="K14362" i="33"/>
  <c r="K14361" i="33"/>
  <c r="K14360" i="33"/>
  <c r="K14359" i="33"/>
  <c r="K14358" i="33"/>
  <c r="K14357" i="33"/>
  <c r="K14356" i="33"/>
  <c r="K14355" i="33"/>
  <c r="K14354" i="33"/>
  <c r="K14353" i="33"/>
  <c r="K14352" i="33"/>
  <c r="K14351" i="33"/>
  <c r="K14350" i="33"/>
  <c r="K14349" i="33"/>
  <c r="K14348" i="33"/>
  <c r="K14347" i="33"/>
  <c r="K14346" i="33"/>
  <c r="K14345" i="33"/>
  <c r="K14344" i="33"/>
  <c r="K14343" i="33"/>
  <c r="K14342" i="33"/>
  <c r="K14341" i="33"/>
  <c r="K14340" i="33"/>
  <c r="K14339" i="33"/>
  <c r="K14338" i="33"/>
  <c r="K14337" i="33"/>
  <c r="K14336" i="33"/>
  <c r="K14335" i="33"/>
  <c r="K14334" i="33"/>
  <c r="K14333" i="33"/>
  <c r="K14332" i="33"/>
  <c r="K14331" i="33"/>
  <c r="K14330" i="33"/>
  <c r="K14329" i="33"/>
  <c r="K14328" i="33"/>
  <c r="K14327" i="33"/>
  <c r="K14326" i="33"/>
  <c r="K14325" i="33"/>
  <c r="K14324" i="33"/>
  <c r="K14323" i="33"/>
  <c r="K14322" i="33"/>
  <c r="K14321" i="33"/>
  <c r="K14320" i="33"/>
  <c r="K14319" i="33"/>
  <c r="K14318" i="33"/>
  <c r="K14317" i="33"/>
  <c r="K14316" i="33"/>
  <c r="K14315" i="33"/>
  <c r="K14314" i="33"/>
  <c r="K14313" i="33"/>
  <c r="K14312" i="33"/>
  <c r="K14311" i="33"/>
  <c r="K14310" i="33"/>
  <c r="K14309" i="33"/>
  <c r="K14308" i="33"/>
  <c r="K14307" i="33"/>
  <c r="K14306" i="33"/>
  <c r="K14305" i="33"/>
  <c r="K14304" i="33"/>
  <c r="K14303" i="33"/>
  <c r="K14302" i="33"/>
  <c r="K14301" i="33"/>
  <c r="K14300" i="33"/>
  <c r="K14299" i="33"/>
  <c r="K14298" i="33"/>
  <c r="K14297" i="33"/>
  <c r="K14296" i="33"/>
  <c r="K14295" i="33"/>
  <c r="K14294" i="33"/>
  <c r="K14293" i="33"/>
  <c r="K14292" i="33"/>
  <c r="K14291" i="33"/>
  <c r="K14290" i="33"/>
  <c r="K14289" i="33"/>
  <c r="K14288" i="33"/>
  <c r="K14287" i="33"/>
  <c r="K14286" i="33"/>
  <c r="K14285" i="33"/>
  <c r="K14284" i="33"/>
  <c r="K14283" i="33"/>
  <c r="K14282" i="33"/>
  <c r="K14281" i="33"/>
  <c r="K14280" i="33"/>
  <c r="K14279" i="33"/>
  <c r="K14278" i="33"/>
  <c r="K14277" i="33"/>
  <c r="K14276" i="33"/>
  <c r="K14275" i="33"/>
  <c r="K14274" i="33"/>
  <c r="K14273" i="33"/>
  <c r="K14272" i="33"/>
  <c r="K14271" i="33"/>
  <c r="K14270" i="33"/>
  <c r="K14269" i="33"/>
  <c r="K14268" i="33"/>
  <c r="K14267" i="33"/>
  <c r="K14266" i="33"/>
  <c r="K14265" i="33"/>
  <c r="K14264" i="33"/>
  <c r="K14263" i="33"/>
  <c r="K14262" i="33"/>
  <c r="K14261" i="33"/>
  <c r="K14260" i="33"/>
  <c r="K14259" i="33"/>
  <c r="K14258" i="33"/>
  <c r="K14257" i="33"/>
  <c r="K14256" i="33"/>
  <c r="K14255" i="33"/>
  <c r="K14254" i="33"/>
  <c r="K14253" i="33"/>
  <c r="K14252" i="33"/>
  <c r="K14251" i="33"/>
  <c r="K14250" i="33"/>
  <c r="K14249" i="33"/>
  <c r="K14248" i="33"/>
  <c r="K14247" i="33"/>
  <c r="K14246" i="33"/>
  <c r="K14245" i="33"/>
  <c r="K14244" i="33"/>
  <c r="K14243" i="33"/>
  <c r="K14242" i="33"/>
  <c r="K14241" i="33"/>
  <c r="K14240" i="33"/>
  <c r="K14239" i="33"/>
  <c r="K14238" i="33"/>
  <c r="K14237" i="33"/>
  <c r="K14236" i="33"/>
  <c r="K14235" i="33"/>
  <c r="K14234" i="33"/>
  <c r="K14233" i="33"/>
  <c r="K14232" i="33"/>
  <c r="K14231" i="33"/>
  <c r="K14230" i="33"/>
  <c r="K14229" i="33"/>
  <c r="K14228" i="33"/>
  <c r="K14227" i="33"/>
  <c r="K14226" i="33"/>
  <c r="K14225" i="33"/>
  <c r="K14224" i="33"/>
  <c r="K14223" i="33"/>
  <c r="K14222" i="33"/>
  <c r="K14221" i="33"/>
  <c r="K14220" i="33"/>
  <c r="K14219" i="33"/>
  <c r="K14218" i="33"/>
  <c r="K14217" i="33"/>
  <c r="K14216" i="33"/>
  <c r="K14215" i="33"/>
  <c r="K14214" i="33"/>
  <c r="K14213" i="33"/>
  <c r="K14212" i="33"/>
  <c r="K14211" i="33"/>
  <c r="K14210" i="33"/>
  <c r="K14209" i="33"/>
  <c r="K14208" i="33"/>
  <c r="K14207" i="33"/>
  <c r="K14206" i="33"/>
  <c r="K14205" i="33"/>
  <c r="K14204" i="33"/>
  <c r="K14203" i="33"/>
  <c r="K14202" i="33"/>
  <c r="K14201" i="33"/>
  <c r="K14200" i="33"/>
  <c r="K14199" i="33"/>
  <c r="K14198" i="33"/>
  <c r="K14197" i="33"/>
  <c r="K14196" i="33"/>
  <c r="K14195" i="33"/>
  <c r="K14194" i="33"/>
  <c r="K14193" i="33"/>
  <c r="K14192" i="33"/>
  <c r="K14191" i="33"/>
  <c r="K14190" i="33"/>
  <c r="K14189" i="33"/>
  <c r="K14188" i="33"/>
  <c r="K14187" i="33"/>
  <c r="K14186" i="33"/>
  <c r="K14185" i="33"/>
  <c r="K14184" i="33"/>
  <c r="K14183" i="33"/>
  <c r="K14182" i="33"/>
  <c r="K14181" i="33"/>
  <c r="K14180" i="33"/>
  <c r="K14179" i="33"/>
  <c r="K14178" i="33"/>
  <c r="K14177" i="33"/>
  <c r="K14176" i="33"/>
  <c r="K14175" i="33"/>
  <c r="K14174" i="33"/>
  <c r="K14173" i="33"/>
  <c r="K14172" i="33"/>
  <c r="K14171" i="33"/>
  <c r="K14170" i="33"/>
  <c r="K14169" i="33"/>
  <c r="K14168" i="33"/>
  <c r="K14167" i="33"/>
  <c r="K14166" i="33"/>
  <c r="K14165" i="33"/>
  <c r="K14164" i="33"/>
  <c r="K14163" i="33"/>
  <c r="K14162" i="33"/>
  <c r="K14161" i="33"/>
  <c r="K14160" i="33"/>
  <c r="K14159" i="33"/>
  <c r="K14158" i="33"/>
  <c r="K14157" i="33"/>
  <c r="K14156" i="33"/>
  <c r="K14155" i="33"/>
  <c r="K14154" i="33"/>
  <c r="K14153" i="33"/>
  <c r="K14152" i="33"/>
  <c r="K14151" i="33"/>
  <c r="K14150" i="33"/>
  <c r="K14149" i="33"/>
  <c r="K14148" i="33"/>
  <c r="K14147" i="33"/>
  <c r="K14146" i="33"/>
  <c r="K14145" i="33"/>
  <c r="K14144" i="33"/>
  <c r="K14143" i="33"/>
  <c r="K14142" i="33"/>
  <c r="K14141" i="33"/>
  <c r="K14140" i="33"/>
  <c r="K14139" i="33"/>
  <c r="K14138" i="33"/>
  <c r="K14137" i="33"/>
  <c r="K14136" i="33"/>
  <c r="K14135" i="33"/>
  <c r="K14134" i="33"/>
  <c r="K14133" i="33"/>
  <c r="K14132" i="33"/>
  <c r="K14131" i="33"/>
  <c r="K14130" i="33"/>
  <c r="K14129" i="33"/>
  <c r="K14128" i="33"/>
  <c r="K14127" i="33"/>
  <c r="K14126" i="33"/>
  <c r="K14125" i="33"/>
  <c r="K14124" i="33"/>
  <c r="K14123" i="33"/>
  <c r="K14122" i="33"/>
  <c r="K14121" i="33"/>
  <c r="K14120" i="33"/>
  <c r="K14119" i="33"/>
  <c r="K14118" i="33"/>
  <c r="K14117" i="33"/>
  <c r="K14116" i="33"/>
  <c r="K14115" i="33"/>
  <c r="K14114" i="33"/>
  <c r="K14113" i="33"/>
  <c r="K14112" i="33"/>
  <c r="K14111" i="33"/>
  <c r="K14110" i="33"/>
  <c r="K14109" i="33"/>
  <c r="K14108" i="33"/>
  <c r="K14107" i="33"/>
  <c r="K14106" i="33"/>
  <c r="K14105" i="33"/>
  <c r="K14104" i="33"/>
  <c r="K14103" i="33"/>
  <c r="K14102" i="33"/>
  <c r="K14101" i="33"/>
  <c r="K14100" i="33"/>
  <c r="K14099" i="33"/>
  <c r="K14098" i="33"/>
  <c r="K14097" i="33"/>
  <c r="K14096" i="33"/>
  <c r="K14095" i="33"/>
  <c r="K14094" i="33"/>
  <c r="K14093" i="33"/>
  <c r="K14092" i="33"/>
  <c r="K14091" i="33"/>
  <c r="K14090" i="33"/>
  <c r="K14089" i="33"/>
  <c r="K14088" i="33"/>
  <c r="K14087" i="33"/>
  <c r="K14086" i="33"/>
  <c r="K14085" i="33"/>
  <c r="K14084" i="33"/>
  <c r="K14083" i="33"/>
  <c r="K14082" i="33"/>
  <c r="K14081" i="33"/>
  <c r="K14080" i="33"/>
  <c r="K14079" i="33"/>
  <c r="K14078" i="33"/>
  <c r="K14077" i="33"/>
  <c r="K14076" i="33"/>
  <c r="K14075" i="33"/>
  <c r="K14074" i="33"/>
  <c r="K14073" i="33"/>
  <c r="K14072" i="33"/>
  <c r="K14071" i="33"/>
  <c r="K14070" i="33"/>
  <c r="K14069" i="33"/>
  <c r="K14068" i="33"/>
  <c r="K14067" i="33"/>
  <c r="K14066" i="33"/>
  <c r="K14065" i="33"/>
  <c r="K14064" i="33"/>
  <c r="K14063" i="33"/>
  <c r="K14062" i="33"/>
  <c r="K14061" i="33"/>
  <c r="K14060" i="33"/>
  <c r="K14059" i="33"/>
  <c r="K14058" i="33"/>
  <c r="K14057" i="33"/>
  <c r="K14056" i="33"/>
  <c r="K14055" i="33"/>
  <c r="K14054" i="33"/>
  <c r="K14053" i="33"/>
  <c r="K14052" i="33"/>
  <c r="K14051" i="33"/>
  <c r="K14050" i="33"/>
  <c r="K14049" i="33"/>
  <c r="K14048" i="33"/>
  <c r="K14047" i="33"/>
  <c r="K14046" i="33"/>
  <c r="K14045" i="33"/>
  <c r="K14044" i="33"/>
  <c r="K14043" i="33"/>
  <c r="K14042" i="33"/>
  <c r="K14041" i="33"/>
  <c r="K14040" i="33"/>
  <c r="K14039" i="33"/>
  <c r="K14038" i="33"/>
  <c r="K14037" i="33"/>
  <c r="K14036" i="33"/>
  <c r="K14035" i="33"/>
  <c r="K14034" i="33"/>
  <c r="K14033" i="33"/>
  <c r="K14032" i="33"/>
  <c r="K14031" i="33"/>
  <c r="K14030" i="33"/>
  <c r="K14029" i="33"/>
  <c r="K14028" i="33"/>
  <c r="K14027" i="33"/>
  <c r="K14026" i="33"/>
  <c r="K14025" i="33"/>
  <c r="K14024" i="33"/>
  <c r="K14023" i="33"/>
  <c r="K14022" i="33"/>
  <c r="K14021" i="33"/>
  <c r="K14020" i="33"/>
  <c r="K14019" i="33"/>
  <c r="K14018" i="33"/>
  <c r="K14017" i="33"/>
  <c r="K14016" i="33"/>
  <c r="K14015" i="33"/>
  <c r="K14014" i="33"/>
  <c r="K14013" i="33"/>
  <c r="K14012" i="33"/>
  <c r="K14011" i="33"/>
  <c r="K14010" i="33"/>
  <c r="K14009" i="33"/>
  <c r="K14008" i="33"/>
  <c r="K14007" i="33"/>
  <c r="K14006" i="33"/>
  <c r="K14005" i="33"/>
  <c r="K14004" i="33"/>
  <c r="K14003" i="33"/>
  <c r="K14002" i="33"/>
  <c r="K14001" i="33"/>
  <c r="K14000" i="33"/>
  <c r="K13999" i="33"/>
  <c r="K13998" i="33"/>
  <c r="K13997" i="33"/>
  <c r="K13996" i="33"/>
  <c r="K13995" i="33"/>
  <c r="K13994" i="33"/>
  <c r="K13993" i="33"/>
  <c r="K13992" i="33"/>
  <c r="K13991" i="33"/>
  <c r="K13990" i="33"/>
  <c r="K13989" i="33"/>
  <c r="K13988" i="33"/>
  <c r="K13987" i="33"/>
  <c r="K13986" i="33"/>
  <c r="K13985" i="33"/>
  <c r="K13984" i="33"/>
  <c r="K13983" i="33"/>
  <c r="K13982" i="33"/>
  <c r="K13981" i="33"/>
  <c r="K13980" i="33"/>
  <c r="K13979" i="33"/>
  <c r="K13978" i="33"/>
  <c r="K13977" i="33"/>
  <c r="K13976" i="33"/>
  <c r="K13975" i="33"/>
  <c r="K13974" i="33"/>
  <c r="K13973" i="33"/>
  <c r="K13972" i="33"/>
  <c r="K13971" i="33"/>
  <c r="K13970" i="33"/>
  <c r="K13969" i="33"/>
  <c r="K13968" i="33"/>
  <c r="K13967" i="33"/>
  <c r="K13966" i="33"/>
  <c r="K13965" i="33"/>
  <c r="K13964" i="33"/>
  <c r="K13963" i="33"/>
  <c r="K13962" i="33"/>
  <c r="K13961" i="33"/>
  <c r="K13960" i="33"/>
  <c r="K13959" i="33"/>
  <c r="K13958" i="33"/>
  <c r="K13957" i="33"/>
  <c r="K13956" i="33"/>
  <c r="K13955" i="33"/>
  <c r="K13954" i="33"/>
  <c r="K13953" i="33"/>
  <c r="K13952" i="33"/>
  <c r="K13951" i="33"/>
  <c r="K13950" i="33"/>
  <c r="K13949" i="33"/>
  <c r="K13948" i="33"/>
  <c r="K13947" i="33"/>
  <c r="K13946" i="33"/>
  <c r="K13945" i="33"/>
  <c r="K13944" i="33"/>
  <c r="K13943" i="33"/>
  <c r="K13942" i="33"/>
  <c r="K13941" i="33"/>
  <c r="K13940" i="33"/>
  <c r="K13939" i="33"/>
  <c r="K13938" i="33"/>
  <c r="K13937" i="33"/>
  <c r="K13936" i="33"/>
  <c r="K13935" i="33"/>
  <c r="K13934" i="33"/>
  <c r="K13933" i="33"/>
  <c r="K13932" i="33"/>
  <c r="K13931" i="33"/>
  <c r="K13930" i="33"/>
  <c r="K13929" i="33"/>
  <c r="K13928" i="33"/>
  <c r="K13927" i="33"/>
  <c r="K13926" i="33"/>
  <c r="K13925" i="33"/>
  <c r="K13924" i="33"/>
  <c r="K13923" i="33"/>
  <c r="K13922" i="33"/>
  <c r="K13921" i="33"/>
  <c r="K13920" i="33"/>
  <c r="K13919" i="33"/>
  <c r="K13918" i="33"/>
  <c r="K13917" i="33"/>
  <c r="K13916" i="33"/>
  <c r="K13915" i="33"/>
  <c r="K13914" i="33"/>
  <c r="K13913" i="33"/>
  <c r="K13912" i="33"/>
  <c r="K13911" i="33"/>
  <c r="K13910" i="33"/>
  <c r="K13909" i="33"/>
  <c r="K13908" i="33"/>
  <c r="K13907" i="33"/>
  <c r="K13906" i="33"/>
  <c r="K13905" i="33"/>
  <c r="K13904" i="33"/>
  <c r="K13903" i="33"/>
  <c r="K13902" i="33"/>
  <c r="K13901" i="33"/>
  <c r="K13900" i="33"/>
  <c r="K13899" i="33"/>
  <c r="K13898" i="33"/>
  <c r="K13897" i="33"/>
  <c r="K13896" i="33"/>
  <c r="K13895" i="33"/>
  <c r="K13894" i="33"/>
  <c r="K13893" i="33"/>
  <c r="K13892" i="33"/>
  <c r="K13891" i="33"/>
  <c r="K13890" i="33"/>
  <c r="K13889" i="33"/>
  <c r="K13888" i="33"/>
  <c r="K13887" i="33"/>
  <c r="K13886" i="33"/>
  <c r="K13885" i="33"/>
  <c r="K13884" i="33"/>
  <c r="K13883" i="33"/>
  <c r="K13882" i="33"/>
  <c r="K13881" i="33"/>
  <c r="K13880" i="33"/>
  <c r="K13879" i="33"/>
  <c r="K13878" i="33"/>
  <c r="K13877" i="33"/>
  <c r="K13876" i="33"/>
  <c r="K13875" i="33"/>
  <c r="K13874" i="33"/>
  <c r="K13873" i="33"/>
  <c r="K13872" i="33"/>
  <c r="K13871" i="33"/>
  <c r="K13870" i="33"/>
  <c r="K13869" i="33"/>
  <c r="K13868" i="33"/>
  <c r="K13867" i="33"/>
  <c r="K13866" i="33"/>
  <c r="K13865" i="33"/>
  <c r="K13864" i="33"/>
  <c r="K13863" i="33"/>
  <c r="K13862" i="33"/>
  <c r="K13861" i="33"/>
  <c r="K13860" i="33"/>
  <c r="K13859" i="33"/>
  <c r="K13858" i="33"/>
  <c r="K13857" i="33"/>
  <c r="K13856" i="33"/>
  <c r="K13855" i="33"/>
  <c r="K13854" i="33"/>
  <c r="K13853" i="33"/>
  <c r="K13852" i="33"/>
  <c r="K13851" i="33"/>
  <c r="K13850" i="33"/>
  <c r="K13849" i="33"/>
  <c r="K13848" i="33"/>
  <c r="K13847" i="33"/>
  <c r="K13846" i="33"/>
  <c r="K13845" i="33"/>
  <c r="K13844" i="33"/>
  <c r="K13843" i="33"/>
  <c r="K13842" i="33"/>
  <c r="K13841" i="33"/>
  <c r="K13840" i="33"/>
  <c r="K13839" i="33"/>
  <c r="K13838" i="33"/>
  <c r="K13837" i="33"/>
  <c r="K13836" i="33"/>
  <c r="K13835" i="33"/>
  <c r="K13834" i="33"/>
  <c r="K13833" i="33"/>
  <c r="K13832" i="33"/>
  <c r="K13831" i="33"/>
  <c r="K13830" i="33"/>
  <c r="K13829" i="33"/>
  <c r="K13828" i="33"/>
  <c r="K13827" i="33"/>
  <c r="K13826" i="33"/>
  <c r="K13825" i="33"/>
  <c r="K13824" i="33"/>
  <c r="K13823" i="33"/>
  <c r="K13822" i="33"/>
  <c r="K13821" i="33"/>
  <c r="K13820" i="33"/>
  <c r="K13819" i="33"/>
  <c r="K13818" i="33"/>
  <c r="K13817" i="33"/>
  <c r="K13816" i="33"/>
  <c r="K13815" i="33"/>
  <c r="K13814" i="33"/>
  <c r="K13813" i="33"/>
  <c r="K13812" i="33"/>
  <c r="K13811" i="33"/>
  <c r="K13810" i="33"/>
  <c r="K13809" i="33"/>
  <c r="K13808" i="33"/>
  <c r="K13807" i="33"/>
  <c r="K13806" i="33"/>
  <c r="K13805" i="33"/>
  <c r="K13804" i="33"/>
  <c r="K13803" i="33"/>
  <c r="K13802" i="33"/>
  <c r="K13801" i="33"/>
  <c r="K13800" i="33"/>
  <c r="K13799" i="33"/>
  <c r="K13798" i="33"/>
  <c r="K13797" i="33"/>
  <c r="K13796" i="33"/>
  <c r="K13795" i="33"/>
  <c r="K13794" i="33"/>
  <c r="K13793" i="33"/>
  <c r="K13792" i="33"/>
  <c r="K13791" i="33"/>
  <c r="K13790" i="33"/>
  <c r="K13789" i="33"/>
  <c r="K13788" i="33"/>
  <c r="K13787" i="33"/>
  <c r="K13786" i="33"/>
  <c r="K13785" i="33"/>
  <c r="K13784" i="33"/>
  <c r="K13783" i="33"/>
  <c r="K13782" i="33"/>
  <c r="K13781" i="33"/>
  <c r="K13780" i="33"/>
  <c r="K13779" i="33"/>
  <c r="K13778" i="33"/>
  <c r="K13777" i="33"/>
  <c r="K13776" i="33"/>
  <c r="K13775" i="33"/>
  <c r="K13774" i="33"/>
  <c r="K13773" i="33"/>
  <c r="K13772" i="33"/>
  <c r="K13771" i="33"/>
  <c r="K13770" i="33"/>
  <c r="K13769" i="33"/>
  <c r="K13768" i="33"/>
  <c r="K13767" i="33"/>
  <c r="K13766" i="33"/>
  <c r="K13765" i="33"/>
  <c r="K13764" i="33"/>
  <c r="K13763" i="33"/>
  <c r="K13762" i="33"/>
  <c r="K13761" i="33"/>
  <c r="K13760" i="33"/>
  <c r="K13759" i="33"/>
  <c r="K13758" i="33"/>
  <c r="K13757" i="33"/>
  <c r="K13756" i="33"/>
  <c r="K13755" i="33"/>
  <c r="K13754" i="33"/>
  <c r="K13753" i="33"/>
  <c r="K13752" i="33"/>
  <c r="K13751" i="33"/>
  <c r="K13750" i="33"/>
  <c r="K13749" i="33"/>
  <c r="K13748" i="33"/>
  <c r="K13747" i="33"/>
  <c r="K13746" i="33"/>
  <c r="K13745" i="33"/>
  <c r="K13744" i="33"/>
  <c r="K13743" i="33"/>
  <c r="K13742" i="33"/>
  <c r="K13741" i="33"/>
  <c r="K13740" i="33"/>
  <c r="K13739" i="33"/>
  <c r="K13738" i="33"/>
  <c r="K13737" i="33"/>
  <c r="K13736" i="33"/>
  <c r="K13735" i="33"/>
  <c r="K13734" i="33"/>
  <c r="K13733" i="33"/>
  <c r="K13732" i="33"/>
  <c r="K13731" i="33"/>
  <c r="K13730" i="33"/>
  <c r="K13729" i="33"/>
  <c r="K13728" i="33"/>
  <c r="K13727" i="33"/>
  <c r="K13726" i="33"/>
  <c r="K13725" i="33"/>
  <c r="K13724" i="33"/>
  <c r="K13723" i="33"/>
  <c r="K13722" i="33"/>
  <c r="K13721" i="33"/>
  <c r="K13720" i="33"/>
  <c r="K13719" i="33"/>
  <c r="K13718" i="33"/>
  <c r="K13717" i="33"/>
  <c r="K13716" i="33"/>
  <c r="K13715" i="33"/>
  <c r="K13714" i="33"/>
  <c r="K13713" i="33"/>
  <c r="K13712" i="33"/>
  <c r="K13711" i="33"/>
  <c r="K13710" i="33"/>
  <c r="K13709" i="33"/>
  <c r="K13708" i="33"/>
  <c r="K13707" i="33"/>
  <c r="K13706" i="33"/>
  <c r="K13705" i="33"/>
  <c r="K13704" i="33"/>
  <c r="K13703" i="33"/>
  <c r="K13702" i="33"/>
  <c r="K13701" i="33"/>
  <c r="K13700" i="33"/>
  <c r="K13699" i="33"/>
  <c r="K13698" i="33"/>
  <c r="K13697" i="33"/>
  <c r="K13696" i="33"/>
  <c r="K13695" i="33"/>
  <c r="K13694" i="33"/>
  <c r="K13693" i="33"/>
  <c r="K13692" i="33"/>
  <c r="K13691" i="33"/>
  <c r="K13690" i="33"/>
  <c r="K13689" i="33"/>
  <c r="K13688" i="33"/>
  <c r="K13687" i="33"/>
  <c r="K13686" i="33"/>
  <c r="K13685" i="33"/>
  <c r="K13684" i="33"/>
  <c r="K13683" i="33"/>
  <c r="K13682" i="33"/>
  <c r="K13681" i="33"/>
  <c r="K13680" i="33"/>
  <c r="K13679" i="33"/>
  <c r="K13678" i="33"/>
  <c r="K13677" i="33"/>
  <c r="K13676" i="33"/>
  <c r="K13675" i="33"/>
  <c r="K13674" i="33"/>
  <c r="K13673" i="33"/>
  <c r="K13672" i="33"/>
  <c r="K13671" i="33"/>
  <c r="K13670" i="33"/>
  <c r="K13669" i="33"/>
  <c r="K13668" i="33"/>
  <c r="K13667" i="33"/>
  <c r="K13666" i="33"/>
  <c r="K13665" i="33"/>
  <c r="K13664" i="33"/>
  <c r="K13663" i="33"/>
  <c r="K13662" i="33"/>
  <c r="K13661" i="33"/>
  <c r="K13660" i="33"/>
  <c r="K13659" i="33"/>
  <c r="K13658" i="33"/>
  <c r="K13657" i="33"/>
  <c r="K13656" i="33"/>
  <c r="K13655" i="33"/>
  <c r="K13654" i="33"/>
  <c r="K13653" i="33"/>
  <c r="K13652" i="33"/>
  <c r="K13651" i="33"/>
  <c r="K13650" i="33"/>
  <c r="K13649" i="33"/>
  <c r="K13648" i="33"/>
  <c r="K13647" i="33"/>
  <c r="K13646" i="33"/>
  <c r="K13645" i="33"/>
  <c r="K13644" i="33"/>
  <c r="K13643" i="33"/>
  <c r="K13642" i="33"/>
  <c r="K13641" i="33"/>
  <c r="K13640" i="33"/>
  <c r="K13639" i="33"/>
  <c r="K13638" i="33"/>
  <c r="K13637" i="33"/>
  <c r="K13636" i="33"/>
  <c r="K13635" i="33"/>
  <c r="K13634" i="33"/>
  <c r="K13633" i="33"/>
  <c r="K13632" i="33"/>
  <c r="K13631" i="33"/>
  <c r="K13630" i="33"/>
  <c r="K13629" i="33"/>
  <c r="K13628" i="33"/>
  <c r="K13627" i="33"/>
  <c r="K13626" i="33"/>
  <c r="K13625" i="33"/>
  <c r="K13624" i="33"/>
  <c r="K13623" i="33"/>
  <c r="K13622" i="33"/>
  <c r="K13621" i="33"/>
  <c r="K13620" i="33"/>
  <c r="K13619" i="33"/>
  <c r="K13618" i="33"/>
  <c r="K13617" i="33"/>
  <c r="K13616" i="33"/>
  <c r="K13615" i="33"/>
  <c r="K13614" i="33"/>
  <c r="K13613" i="33"/>
  <c r="K13612" i="33"/>
  <c r="K13611" i="33"/>
  <c r="K13610" i="33"/>
  <c r="K13609" i="33"/>
  <c r="K13608" i="33"/>
  <c r="K13607" i="33"/>
  <c r="K13606" i="33"/>
  <c r="K13605" i="33"/>
  <c r="K13604" i="33"/>
  <c r="K13603" i="33"/>
  <c r="K13602" i="33"/>
  <c r="K13601" i="33"/>
  <c r="K13600" i="33"/>
  <c r="K13599" i="33"/>
  <c r="K13598" i="33"/>
  <c r="K13597" i="33"/>
  <c r="K13596" i="33"/>
  <c r="K13595" i="33"/>
  <c r="K13594" i="33"/>
  <c r="K13593" i="33"/>
  <c r="K13592" i="33"/>
  <c r="K13591" i="33"/>
  <c r="K13590" i="33"/>
  <c r="K13589" i="33"/>
  <c r="K13588" i="33"/>
  <c r="K13587" i="33"/>
  <c r="K13586" i="33"/>
  <c r="K13585" i="33"/>
  <c r="K13584" i="33"/>
  <c r="K13583" i="33"/>
  <c r="K13582" i="33"/>
  <c r="K13581" i="33"/>
  <c r="K13580" i="33"/>
  <c r="K13579" i="33"/>
  <c r="K13578" i="33"/>
  <c r="K13577" i="33"/>
  <c r="K13576" i="33"/>
  <c r="K13575" i="33"/>
  <c r="K13574" i="33"/>
  <c r="K13573" i="33"/>
  <c r="K13572" i="33"/>
  <c r="K13571" i="33"/>
  <c r="K13570" i="33"/>
  <c r="K13569" i="33"/>
  <c r="K13568" i="33"/>
  <c r="K13567" i="33"/>
  <c r="K13566" i="33"/>
  <c r="K13565" i="33"/>
  <c r="K13564" i="33"/>
  <c r="K13563" i="33"/>
  <c r="K13562" i="33"/>
  <c r="K13561" i="33"/>
  <c r="K13560" i="33"/>
  <c r="K13559" i="33"/>
  <c r="K13558" i="33"/>
  <c r="K13557" i="33"/>
  <c r="K13556" i="33"/>
  <c r="K13555" i="33"/>
  <c r="K13554" i="33"/>
  <c r="K13553" i="33"/>
  <c r="K13552" i="33"/>
  <c r="K13551" i="33"/>
  <c r="K13550" i="33"/>
  <c r="K13549" i="33"/>
  <c r="K13548" i="33"/>
  <c r="K13547" i="33"/>
  <c r="K13546" i="33"/>
  <c r="K13545" i="33"/>
  <c r="K13544" i="33"/>
  <c r="K13543" i="33"/>
  <c r="K13542" i="33"/>
  <c r="K13541" i="33"/>
  <c r="K13540" i="33"/>
  <c r="K13539" i="33"/>
  <c r="K13538" i="33"/>
  <c r="K13537" i="33"/>
  <c r="K13536" i="33"/>
  <c r="K13535" i="33"/>
  <c r="K13534" i="33"/>
  <c r="K13533" i="33"/>
  <c r="K13532" i="33"/>
  <c r="K13531" i="33"/>
  <c r="K13530" i="33"/>
  <c r="K13529" i="33"/>
  <c r="K13528" i="33"/>
  <c r="K13527" i="33"/>
  <c r="K13526" i="33"/>
  <c r="K13525" i="33"/>
  <c r="K13524" i="33"/>
  <c r="K13523" i="33"/>
  <c r="K13522" i="33"/>
  <c r="K13521" i="33"/>
  <c r="K13520" i="33"/>
  <c r="K13519" i="33"/>
  <c r="K13518" i="33"/>
  <c r="K13517" i="33"/>
  <c r="K13516" i="33"/>
  <c r="K13515" i="33"/>
  <c r="K13514" i="33"/>
  <c r="K13513" i="33"/>
  <c r="K13512" i="33"/>
  <c r="K13511" i="33"/>
  <c r="K13510" i="33"/>
  <c r="K13509" i="33"/>
  <c r="K13508" i="33"/>
  <c r="K13507" i="33"/>
  <c r="K13506" i="33"/>
  <c r="K13505" i="33"/>
  <c r="K13504" i="33"/>
  <c r="K13503" i="33"/>
  <c r="K13502" i="33"/>
  <c r="K13501" i="33"/>
  <c r="K13500" i="33"/>
  <c r="K13499" i="33"/>
  <c r="K13498" i="33"/>
  <c r="K13497" i="33"/>
  <c r="K13496" i="33"/>
  <c r="K13495" i="33"/>
  <c r="K13494" i="33"/>
  <c r="K13493" i="33"/>
  <c r="K13492" i="33"/>
  <c r="K13491" i="33"/>
  <c r="K13490" i="33"/>
  <c r="K13489" i="33"/>
  <c r="K13488" i="33"/>
  <c r="K13487" i="33"/>
  <c r="K13486" i="33"/>
  <c r="K13485" i="33"/>
  <c r="K13484" i="33"/>
  <c r="K13483" i="33"/>
  <c r="K13482" i="33"/>
  <c r="K13481" i="33"/>
  <c r="K13480" i="33"/>
  <c r="K13479" i="33"/>
  <c r="K13478" i="33"/>
  <c r="K13477" i="33"/>
  <c r="K13476" i="33"/>
  <c r="K13475" i="33"/>
  <c r="K13474" i="33"/>
  <c r="K13473" i="33"/>
  <c r="K13472" i="33"/>
  <c r="K13471" i="33"/>
  <c r="K13470" i="33"/>
  <c r="K13469" i="33"/>
  <c r="K13468" i="33"/>
  <c r="K13467" i="33"/>
  <c r="K13466" i="33"/>
  <c r="K13465" i="33"/>
  <c r="K13464" i="33"/>
  <c r="K13463" i="33"/>
  <c r="K13462" i="33"/>
  <c r="K13461" i="33"/>
  <c r="K13460" i="33"/>
  <c r="K13459" i="33"/>
  <c r="K13458" i="33"/>
  <c r="K13457" i="33"/>
  <c r="K13456" i="33"/>
  <c r="K13455" i="33"/>
  <c r="K13454" i="33"/>
  <c r="K13453" i="33"/>
  <c r="K13452" i="33"/>
  <c r="K13451" i="33"/>
  <c r="K13450" i="33"/>
  <c r="K13449" i="33"/>
  <c r="K13448" i="33"/>
  <c r="K13447" i="33"/>
  <c r="K13446" i="33"/>
  <c r="K13445" i="33"/>
  <c r="K13444" i="33"/>
  <c r="K13443" i="33"/>
  <c r="K13442" i="33"/>
  <c r="K13441" i="33"/>
  <c r="K13440" i="33"/>
  <c r="K13439" i="33"/>
  <c r="K13438" i="33"/>
  <c r="K13437" i="33"/>
  <c r="K13436" i="33"/>
  <c r="K13435" i="33"/>
  <c r="K13434" i="33"/>
  <c r="K13433" i="33"/>
  <c r="K13432" i="33"/>
  <c r="K13431" i="33"/>
  <c r="K13430" i="33"/>
  <c r="K13429" i="33"/>
  <c r="K13428" i="33"/>
  <c r="K13427" i="33"/>
  <c r="K13426" i="33"/>
  <c r="K13425" i="33"/>
  <c r="K13424" i="33"/>
  <c r="K13423" i="33"/>
  <c r="K13422" i="33"/>
  <c r="K13421" i="33"/>
  <c r="K13420" i="33"/>
  <c r="K13419" i="33"/>
  <c r="K13418" i="33"/>
  <c r="K13417" i="33"/>
  <c r="K13416" i="33"/>
  <c r="K13415" i="33"/>
  <c r="K13414" i="33"/>
  <c r="K13413" i="33"/>
  <c r="K13412" i="33"/>
  <c r="K13411" i="33"/>
  <c r="K13410" i="33"/>
  <c r="K13409" i="33"/>
  <c r="K13408" i="33"/>
  <c r="K13407" i="33"/>
  <c r="K13406" i="33"/>
  <c r="K13405" i="33"/>
  <c r="K13404" i="33"/>
  <c r="K13403" i="33"/>
  <c r="K13402" i="33"/>
  <c r="K13401" i="33"/>
  <c r="K13400" i="33"/>
  <c r="K13399" i="33"/>
  <c r="K13398" i="33"/>
  <c r="K13397" i="33"/>
  <c r="K13396" i="33"/>
  <c r="K13395" i="33"/>
  <c r="K13394" i="33"/>
  <c r="K13393" i="33"/>
  <c r="K13392" i="33"/>
  <c r="K13391" i="33"/>
  <c r="K13390" i="33"/>
  <c r="K13389" i="33"/>
  <c r="K13388" i="33"/>
  <c r="K13387" i="33"/>
  <c r="K13386" i="33"/>
  <c r="K13385" i="33"/>
  <c r="K13384" i="33"/>
  <c r="K13383" i="33"/>
  <c r="K13382" i="33"/>
  <c r="K13381" i="33"/>
  <c r="K13380" i="33"/>
  <c r="K13379" i="33"/>
  <c r="K13378" i="33"/>
  <c r="K13377" i="33"/>
  <c r="K13376" i="33"/>
  <c r="K13375" i="33"/>
  <c r="K13374" i="33"/>
  <c r="K13373" i="33"/>
  <c r="K13372" i="33"/>
  <c r="K13371" i="33"/>
  <c r="K13370" i="33"/>
  <c r="K13369" i="33"/>
  <c r="K13368" i="33"/>
  <c r="K13367" i="33"/>
  <c r="K13366" i="33"/>
  <c r="K13365" i="33"/>
  <c r="K13364" i="33"/>
  <c r="K13363" i="33"/>
  <c r="K13362" i="33"/>
  <c r="K13361" i="33"/>
  <c r="K13360" i="33"/>
  <c r="K13359" i="33"/>
  <c r="K13358" i="33"/>
  <c r="K13357" i="33"/>
  <c r="K13356" i="33"/>
  <c r="K13355" i="33"/>
  <c r="K13354" i="33"/>
  <c r="K13353" i="33"/>
  <c r="K13352" i="33"/>
  <c r="K13351" i="33"/>
  <c r="K13350" i="33"/>
  <c r="K13349" i="33"/>
  <c r="K13348" i="33"/>
  <c r="K13347" i="33"/>
  <c r="K13346" i="33"/>
  <c r="K13345" i="33"/>
  <c r="K13344" i="33"/>
  <c r="K13343" i="33"/>
  <c r="K13342" i="33"/>
  <c r="K13341" i="33"/>
  <c r="K13340" i="33"/>
  <c r="K13339" i="33"/>
  <c r="K13338" i="33"/>
  <c r="K13337" i="33"/>
  <c r="K13336" i="33"/>
  <c r="K13335" i="33"/>
  <c r="K13334" i="33"/>
  <c r="K13333" i="33"/>
  <c r="K13332" i="33"/>
  <c r="K13331" i="33"/>
  <c r="K13330" i="33"/>
  <c r="K13329" i="33"/>
  <c r="K13328" i="33"/>
  <c r="K13327" i="33"/>
  <c r="K13326" i="33"/>
  <c r="K13325" i="33"/>
  <c r="K13324" i="33"/>
  <c r="K13323" i="33"/>
  <c r="K13322" i="33"/>
  <c r="K13321" i="33"/>
  <c r="K13320" i="33"/>
  <c r="K13319" i="33"/>
  <c r="K13318" i="33"/>
  <c r="K13317" i="33"/>
  <c r="K13316" i="33"/>
  <c r="K13315" i="33"/>
  <c r="K13314" i="33"/>
  <c r="K13313" i="33"/>
  <c r="K13312" i="33"/>
  <c r="K13311" i="33"/>
  <c r="K13310" i="33"/>
  <c r="K13309" i="33"/>
  <c r="K13308" i="33"/>
  <c r="K13307" i="33"/>
  <c r="K13306" i="33"/>
  <c r="K13305" i="33"/>
  <c r="K13304" i="33"/>
  <c r="K13303" i="33"/>
  <c r="K13302" i="33"/>
  <c r="K13301" i="33"/>
  <c r="K13300" i="33"/>
  <c r="K13299" i="33"/>
  <c r="K13298" i="33"/>
  <c r="K13297" i="33"/>
  <c r="K13296" i="33"/>
  <c r="K13295" i="33"/>
  <c r="K13294" i="33"/>
  <c r="K13293" i="33"/>
  <c r="K13292" i="33"/>
  <c r="K13291" i="33"/>
  <c r="K13290" i="33"/>
  <c r="K13289" i="33"/>
  <c r="K13288" i="33"/>
  <c r="K13287" i="33"/>
  <c r="K13286" i="33"/>
  <c r="K13285" i="33"/>
  <c r="K13284" i="33"/>
  <c r="K13283" i="33"/>
  <c r="K13282" i="33"/>
  <c r="K13281" i="33"/>
  <c r="K13280" i="33"/>
  <c r="K13279" i="33"/>
  <c r="K13278" i="33"/>
  <c r="K13277" i="33"/>
  <c r="K13276" i="33"/>
  <c r="K13275" i="33"/>
  <c r="K13274" i="33"/>
  <c r="K13273" i="33"/>
  <c r="K13272" i="33"/>
  <c r="K13271" i="33"/>
  <c r="K13270" i="33"/>
  <c r="K13269" i="33"/>
  <c r="K13268" i="33"/>
  <c r="K13267" i="33"/>
  <c r="K13266" i="33"/>
  <c r="K13265" i="33"/>
  <c r="K13264" i="33"/>
  <c r="K13263" i="33"/>
  <c r="K13262" i="33"/>
  <c r="K13261" i="33"/>
  <c r="K13260" i="33"/>
  <c r="K13259" i="33"/>
  <c r="K13258" i="33"/>
  <c r="K13257" i="33"/>
  <c r="K13256" i="33"/>
  <c r="K13255" i="33"/>
  <c r="K13254" i="33"/>
  <c r="K13253" i="33"/>
  <c r="K13252" i="33"/>
  <c r="K13251" i="33"/>
  <c r="K13250" i="33"/>
  <c r="K13249" i="33"/>
  <c r="K13248" i="33"/>
  <c r="K13247" i="33"/>
  <c r="K13246" i="33"/>
  <c r="K13245" i="33"/>
  <c r="K13244" i="33"/>
  <c r="K13243" i="33"/>
  <c r="K13242" i="33"/>
  <c r="K13241" i="33"/>
  <c r="K13240" i="33"/>
  <c r="K13239" i="33"/>
  <c r="K13238" i="33"/>
  <c r="K13237" i="33"/>
  <c r="K13236" i="33"/>
  <c r="K13235" i="33"/>
  <c r="K13234" i="33"/>
  <c r="K13233" i="33"/>
  <c r="K13232" i="33"/>
  <c r="K13231" i="33"/>
  <c r="K13230" i="33"/>
  <c r="K13229" i="33"/>
  <c r="K13228" i="33"/>
  <c r="K13227" i="33"/>
  <c r="K13226" i="33"/>
  <c r="K13225" i="33"/>
  <c r="K13224" i="33"/>
  <c r="K13223" i="33"/>
  <c r="K13222" i="33"/>
  <c r="K13221" i="33"/>
  <c r="K13220" i="33"/>
  <c r="K13219" i="33"/>
  <c r="K13218" i="33"/>
  <c r="K13217" i="33"/>
  <c r="K13216" i="33"/>
  <c r="K13215" i="33"/>
  <c r="K13214" i="33"/>
  <c r="K13213" i="33"/>
  <c r="K13212" i="33"/>
  <c r="K13211" i="33"/>
  <c r="K13210" i="33"/>
  <c r="K13209" i="33"/>
  <c r="K13208" i="33"/>
  <c r="K13207" i="33"/>
  <c r="K13206" i="33"/>
  <c r="K13205" i="33"/>
  <c r="K13204" i="33"/>
  <c r="K13203" i="33"/>
  <c r="K13202" i="33"/>
  <c r="K13201" i="33"/>
  <c r="K13200" i="33"/>
  <c r="K13199" i="33"/>
  <c r="K13198" i="33"/>
  <c r="K13197" i="33"/>
  <c r="K13196" i="33"/>
  <c r="K13195" i="33"/>
  <c r="K13194" i="33"/>
  <c r="K13193" i="33"/>
  <c r="K13192" i="33"/>
  <c r="K13191" i="33"/>
  <c r="K13190" i="33"/>
  <c r="K13189" i="33"/>
  <c r="K13188" i="33"/>
  <c r="K13187" i="33"/>
  <c r="K13186" i="33"/>
  <c r="K13185" i="33"/>
  <c r="K13184" i="33"/>
  <c r="K13183" i="33"/>
  <c r="K13182" i="33"/>
  <c r="K13181" i="33"/>
  <c r="K13180" i="33"/>
  <c r="K13179" i="33"/>
  <c r="K13178" i="33"/>
  <c r="K13177" i="33"/>
  <c r="K13176" i="33"/>
  <c r="K13175" i="33"/>
  <c r="K13174" i="33"/>
  <c r="K13173" i="33"/>
  <c r="K13172" i="33"/>
  <c r="K13171" i="33"/>
  <c r="K13170" i="33"/>
  <c r="K13169" i="33"/>
  <c r="K13168" i="33"/>
  <c r="K13167" i="33"/>
  <c r="K13166" i="33"/>
  <c r="K13165" i="33"/>
  <c r="K13164" i="33"/>
  <c r="K13163" i="33"/>
  <c r="K13162" i="33"/>
  <c r="K13161" i="33"/>
  <c r="K13160" i="33"/>
  <c r="K13159" i="33"/>
  <c r="K13158" i="33"/>
  <c r="K13157" i="33"/>
  <c r="K13156" i="33"/>
  <c r="K13155" i="33"/>
  <c r="K13154" i="33"/>
  <c r="K13153" i="33"/>
  <c r="K13152" i="33"/>
  <c r="K13151" i="33"/>
  <c r="K13150" i="33"/>
  <c r="K13149" i="33"/>
  <c r="K13148" i="33"/>
  <c r="K13147" i="33"/>
  <c r="K13146" i="33"/>
  <c r="K13145" i="33"/>
  <c r="K13144" i="33"/>
  <c r="K13143" i="33"/>
  <c r="K13142" i="33"/>
  <c r="K13141" i="33"/>
  <c r="K13140" i="33"/>
  <c r="K13139" i="33"/>
  <c r="K13138" i="33"/>
  <c r="K13137" i="33"/>
  <c r="K13136" i="33"/>
  <c r="K13135" i="33"/>
  <c r="K13134" i="33"/>
  <c r="K13133" i="33"/>
  <c r="K13132" i="33"/>
  <c r="K13131" i="33"/>
  <c r="K13130" i="33"/>
  <c r="K13129" i="33"/>
  <c r="K13128" i="33"/>
  <c r="K13127" i="33"/>
  <c r="K13126" i="33"/>
  <c r="K13125" i="33"/>
  <c r="K13124" i="33"/>
  <c r="K13123" i="33"/>
  <c r="K13122" i="33"/>
  <c r="K13121" i="33"/>
  <c r="K13120" i="33"/>
  <c r="K13119" i="33"/>
  <c r="K13118" i="33"/>
  <c r="K13117" i="33"/>
  <c r="K13116" i="33"/>
  <c r="K13115" i="33"/>
  <c r="K13114" i="33"/>
  <c r="K13113" i="33"/>
  <c r="K13112" i="33"/>
  <c r="K13111" i="33"/>
  <c r="K13110" i="33"/>
  <c r="K13109" i="33"/>
  <c r="K13108" i="33"/>
  <c r="K13107" i="33"/>
  <c r="K13106" i="33"/>
  <c r="K13105" i="33"/>
  <c r="K13104" i="33"/>
  <c r="K13103" i="33"/>
  <c r="K13102" i="33"/>
  <c r="K13101" i="33"/>
  <c r="K13100" i="33"/>
  <c r="K13099" i="33"/>
  <c r="K13098" i="33"/>
  <c r="K13097" i="33"/>
  <c r="K13096" i="33"/>
  <c r="K13095" i="33"/>
  <c r="K13094" i="33"/>
  <c r="K13093" i="33"/>
  <c r="K13092" i="33"/>
  <c r="K13091" i="33"/>
  <c r="K13090" i="33"/>
  <c r="K13089" i="33"/>
  <c r="K13088" i="33"/>
  <c r="K13087" i="33"/>
  <c r="K13086" i="33"/>
  <c r="K13085" i="33"/>
  <c r="K13084" i="33"/>
  <c r="K13083" i="33"/>
  <c r="K13082" i="33"/>
  <c r="K13081" i="33"/>
  <c r="K13080" i="33"/>
  <c r="K13079" i="33"/>
  <c r="K13078" i="33"/>
  <c r="K13077" i="33"/>
  <c r="K13076" i="33"/>
  <c r="K13075" i="33"/>
  <c r="K13074" i="33"/>
  <c r="K13073" i="33"/>
  <c r="K13072" i="33"/>
  <c r="K13071" i="33"/>
  <c r="K13070" i="33"/>
  <c r="K13069" i="33"/>
  <c r="K13068" i="33"/>
  <c r="K13067" i="33"/>
  <c r="K13066" i="33"/>
  <c r="K13065" i="33"/>
  <c r="K13064" i="33"/>
  <c r="K13063" i="33"/>
  <c r="K13062" i="33"/>
  <c r="K13061" i="33"/>
  <c r="K13060" i="33"/>
  <c r="K13059" i="33"/>
  <c r="K13058" i="33"/>
  <c r="K13057" i="33"/>
  <c r="K13056" i="33"/>
  <c r="K13055" i="33"/>
  <c r="K13054" i="33"/>
  <c r="K13053" i="33"/>
  <c r="K13052" i="33"/>
  <c r="K13051" i="33"/>
  <c r="K13050" i="33"/>
  <c r="K13049" i="33"/>
  <c r="K13048" i="33"/>
  <c r="K13047" i="33"/>
  <c r="K13046" i="33"/>
  <c r="K13045" i="33"/>
  <c r="K13044" i="33"/>
  <c r="K13043" i="33"/>
  <c r="K13042" i="33"/>
  <c r="K13041" i="33"/>
  <c r="K13040" i="33"/>
  <c r="K13039" i="33"/>
  <c r="K13038" i="33"/>
  <c r="K13037" i="33"/>
  <c r="K13036" i="33"/>
  <c r="K13035" i="33"/>
  <c r="K13034" i="33"/>
  <c r="K13033" i="33"/>
  <c r="K13032" i="33"/>
  <c r="K13031" i="33"/>
  <c r="K13030" i="33"/>
  <c r="K13029" i="33"/>
  <c r="K13028" i="33"/>
  <c r="K13027" i="33"/>
  <c r="K13026" i="33"/>
  <c r="K13025" i="33"/>
  <c r="K13024" i="33"/>
  <c r="K13023" i="33"/>
  <c r="K13022" i="33"/>
  <c r="K13021" i="33"/>
  <c r="K13020" i="33"/>
  <c r="K13019" i="33"/>
  <c r="K13018" i="33"/>
  <c r="K13017" i="33"/>
  <c r="K13016" i="33"/>
  <c r="K13015" i="33"/>
  <c r="K13014" i="33"/>
  <c r="K13013" i="33"/>
  <c r="K13012" i="33"/>
  <c r="K13011" i="33"/>
  <c r="K13010" i="33"/>
  <c r="K13009" i="33"/>
  <c r="K13008" i="33"/>
  <c r="K13007" i="33"/>
  <c r="K13006" i="33"/>
  <c r="K13005" i="33"/>
  <c r="K13004" i="33"/>
  <c r="K13003" i="33"/>
  <c r="K13002" i="33"/>
  <c r="K13001" i="33"/>
  <c r="K13000" i="33"/>
  <c r="K12999" i="33"/>
  <c r="K12998" i="33"/>
  <c r="K12997" i="33"/>
  <c r="K12996" i="33"/>
  <c r="K12995" i="33"/>
  <c r="K12994" i="33"/>
  <c r="K12993" i="33"/>
  <c r="K12992" i="33"/>
  <c r="K12991" i="33"/>
  <c r="K12990" i="33"/>
  <c r="K12989" i="33"/>
  <c r="K12988" i="33"/>
  <c r="K12987" i="33"/>
  <c r="K12986" i="33"/>
  <c r="K12985" i="33"/>
  <c r="K12984" i="33"/>
  <c r="K12983" i="33"/>
  <c r="K12982" i="33"/>
  <c r="K12981" i="33"/>
  <c r="K12980" i="33"/>
  <c r="K12979" i="33"/>
  <c r="K12978" i="33"/>
  <c r="K12977" i="33"/>
  <c r="K12976" i="33"/>
  <c r="K12975" i="33"/>
  <c r="K12974" i="33"/>
  <c r="K12973" i="33"/>
  <c r="K12972" i="33"/>
  <c r="K12971" i="33"/>
  <c r="K12970" i="33"/>
  <c r="K12969" i="33"/>
  <c r="K12968" i="33"/>
  <c r="K12967" i="33"/>
  <c r="K12966" i="33"/>
  <c r="K12965" i="33"/>
  <c r="K12964" i="33"/>
  <c r="K12963" i="33"/>
  <c r="K12962" i="33"/>
  <c r="K12961" i="33"/>
  <c r="K12960" i="33"/>
  <c r="K12959" i="33"/>
  <c r="K12958" i="33"/>
  <c r="K12957" i="33"/>
  <c r="K12956" i="33"/>
  <c r="K12955" i="33"/>
  <c r="K12954" i="33"/>
  <c r="K12953" i="33"/>
  <c r="K12952" i="33"/>
  <c r="K12951" i="33"/>
  <c r="K12950" i="33"/>
  <c r="K12949" i="33"/>
  <c r="K12948" i="33"/>
  <c r="K12947" i="33"/>
  <c r="K12946" i="33"/>
  <c r="K12945" i="33"/>
  <c r="K12944" i="33"/>
  <c r="K12943" i="33"/>
  <c r="K12942" i="33"/>
  <c r="K12941" i="33"/>
  <c r="K12940" i="33"/>
  <c r="K12939" i="33"/>
  <c r="K12938" i="33"/>
  <c r="K12937" i="33"/>
  <c r="K12936" i="33"/>
  <c r="K12935" i="33"/>
  <c r="K12934" i="33"/>
  <c r="K12933" i="33"/>
  <c r="K12932" i="33"/>
  <c r="K12931" i="33"/>
  <c r="K12930" i="33"/>
  <c r="K12929" i="33"/>
  <c r="K12928" i="33"/>
  <c r="K12927" i="33"/>
  <c r="K12926" i="33"/>
  <c r="K12925" i="33"/>
  <c r="K12924" i="33"/>
  <c r="K12923" i="33"/>
  <c r="K12922" i="33"/>
  <c r="K12921" i="33"/>
  <c r="K12920" i="33"/>
  <c r="K12919" i="33"/>
  <c r="K12918" i="33"/>
  <c r="K12917" i="33"/>
  <c r="K12916" i="33"/>
  <c r="K12915" i="33"/>
  <c r="K12914" i="33"/>
  <c r="K12913" i="33"/>
  <c r="K12912" i="33"/>
  <c r="K12911" i="33"/>
  <c r="K12910" i="33"/>
  <c r="K12909" i="33"/>
  <c r="K12908" i="33"/>
  <c r="K12907" i="33"/>
  <c r="K12906" i="33"/>
  <c r="K12905" i="33"/>
  <c r="K12904" i="33"/>
  <c r="K12903" i="33"/>
  <c r="K12902" i="33"/>
  <c r="K12901" i="33"/>
  <c r="K12900" i="33"/>
  <c r="K12899" i="33"/>
  <c r="K12898" i="33"/>
  <c r="K12897" i="33"/>
  <c r="K12896" i="33"/>
  <c r="K12895" i="33"/>
  <c r="K12894" i="33"/>
  <c r="K12893" i="33"/>
  <c r="K12892" i="33"/>
  <c r="K12891" i="33"/>
  <c r="K12890" i="33"/>
  <c r="K12889" i="33"/>
  <c r="K12888" i="33"/>
  <c r="K12887" i="33"/>
  <c r="K12886" i="33"/>
  <c r="K12885" i="33"/>
  <c r="K12884" i="33"/>
  <c r="K12883" i="33"/>
  <c r="K12882" i="33"/>
  <c r="K12881" i="33"/>
  <c r="K12880" i="33"/>
  <c r="K12879" i="33"/>
  <c r="K12878" i="33"/>
  <c r="K12877" i="33"/>
  <c r="K12876" i="33"/>
  <c r="K12875" i="33"/>
  <c r="K12874" i="33"/>
  <c r="K12873" i="33"/>
  <c r="K12872" i="33"/>
  <c r="K12871" i="33"/>
  <c r="K12870" i="33"/>
  <c r="K12869" i="33"/>
  <c r="K12868" i="33"/>
  <c r="K12867" i="33"/>
  <c r="K12866" i="33"/>
  <c r="K12865" i="33"/>
  <c r="K12864" i="33"/>
  <c r="K12863" i="33"/>
  <c r="K12862" i="33"/>
  <c r="K12861" i="33"/>
  <c r="K12860" i="33"/>
  <c r="K12859" i="33"/>
  <c r="K12858" i="33"/>
  <c r="K12857" i="33"/>
  <c r="K12856" i="33"/>
  <c r="K12855" i="33"/>
  <c r="K12854" i="33"/>
  <c r="K12853" i="33"/>
  <c r="K12852" i="33"/>
  <c r="K12851" i="33"/>
  <c r="K12850" i="33"/>
  <c r="K12849" i="33"/>
  <c r="K12848" i="33"/>
  <c r="K12847" i="33"/>
  <c r="K12846" i="33"/>
  <c r="K12845" i="33"/>
  <c r="K12844" i="33"/>
  <c r="K12843" i="33"/>
  <c r="K12842" i="33"/>
  <c r="K12841" i="33"/>
  <c r="K12840" i="33"/>
  <c r="K12839" i="33"/>
  <c r="K12838" i="33"/>
  <c r="K12837" i="33"/>
  <c r="K12836" i="33"/>
  <c r="K12835" i="33"/>
  <c r="K12834" i="33"/>
  <c r="K12833" i="33"/>
  <c r="K12832" i="33"/>
  <c r="K12831" i="33"/>
  <c r="K12830" i="33"/>
  <c r="K12829" i="33"/>
  <c r="K12828" i="33"/>
  <c r="K12827" i="33"/>
  <c r="K12826" i="33"/>
  <c r="K12825" i="33"/>
  <c r="K12824" i="33"/>
  <c r="K12823" i="33"/>
  <c r="K12822" i="33"/>
  <c r="K12821" i="33"/>
  <c r="K12820" i="33"/>
  <c r="K12819" i="33"/>
  <c r="K12818" i="33"/>
  <c r="K12817" i="33"/>
  <c r="K12816" i="33"/>
  <c r="K12815" i="33"/>
  <c r="K12814" i="33"/>
  <c r="K12813" i="33"/>
  <c r="K12812" i="33"/>
  <c r="K12811" i="33"/>
  <c r="K12810" i="33"/>
  <c r="K12809" i="33"/>
  <c r="K12808" i="33"/>
  <c r="K12807" i="33"/>
  <c r="K12806" i="33"/>
  <c r="K12805" i="33"/>
  <c r="K12804" i="33"/>
  <c r="K12803" i="33"/>
  <c r="K12802" i="33"/>
  <c r="K12801" i="33"/>
  <c r="K12800" i="33"/>
  <c r="K12799" i="33"/>
  <c r="K12798" i="33"/>
  <c r="K12797" i="33"/>
  <c r="K12796" i="33"/>
  <c r="K12795" i="33"/>
  <c r="K12794" i="33"/>
  <c r="K12793" i="33"/>
  <c r="K12792" i="33"/>
  <c r="K12791" i="33"/>
  <c r="K12790" i="33"/>
  <c r="K12789" i="33"/>
  <c r="K12788" i="33"/>
  <c r="K12787" i="33"/>
  <c r="K12786" i="33"/>
  <c r="K12785" i="33"/>
  <c r="K12784" i="33"/>
  <c r="K12783" i="33"/>
  <c r="K12782" i="33"/>
  <c r="K12781" i="33"/>
  <c r="K12780" i="33"/>
  <c r="K12779" i="33"/>
  <c r="K12778" i="33"/>
  <c r="K12777" i="33"/>
  <c r="K12776" i="33"/>
  <c r="K12775" i="33"/>
  <c r="K12774" i="33"/>
  <c r="K12773" i="33"/>
  <c r="K12772" i="33"/>
  <c r="K12771" i="33"/>
  <c r="K12770" i="33"/>
  <c r="K12769" i="33"/>
  <c r="K12768" i="33"/>
  <c r="K12767" i="33"/>
  <c r="K12766" i="33"/>
  <c r="K12765" i="33"/>
  <c r="K12764" i="33"/>
  <c r="K12763" i="33"/>
  <c r="K12762" i="33"/>
  <c r="K12761" i="33"/>
  <c r="K12760" i="33"/>
  <c r="K12759" i="33"/>
  <c r="K12758" i="33"/>
  <c r="K12757" i="33"/>
  <c r="K12756" i="33"/>
  <c r="K12755" i="33"/>
  <c r="K12754" i="33"/>
  <c r="K12753" i="33"/>
  <c r="K12752" i="33"/>
  <c r="K12751" i="33"/>
  <c r="K12750" i="33"/>
  <c r="K12749" i="33"/>
  <c r="K12748" i="33"/>
  <c r="K12747" i="33"/>
  <c r="K12746" i="33"/>
  <c r="K12745" i="33"/>
  <c r="K12744" i="33"/>
  <c r="K12743" i="33"/>
  <c r="K12742" i="33"/>
  <c r="K12741" i="33"/>
  <c r="K12740" i="33"/>
  <c r="K12739" i="33"/>
  <c r="K12738" i="33"/>
  <c r="K12737" i="33"/>
  <c r="K12736" i="33"/>
  <c r="K12735" i="33"/>
  <c r="K12734" i="33"/>
  <c r="K12733" i="33"/>
  <c r="K12732" i="33"/>
  <c r="K12731" i="33"/>
  <c r="K12730" i="33"/>
  <c r="K12729" i="33"/>
  <c r="K12728" i="33"/>
  <c r="K12727" i="33"/>
  <c r="K12726" i="33"/>
  <c r="K12725" i="33"/>
  <c r="K12724" i="33"/>
  <c r="K12723" i="33"/>
  <c r="K12722" i="33"/>
  <c r="K12721" i="33"/>
  <c r="K12720" i="33"/>
  <c r="K12719" i="33"/>
  <c r="K12718" i="33"/>
  <c r="K12717" i="33"/>
  <c r="K12716" i="33"/>
  <c r="K12715" i="33"/>
  <c r="K12714" i="33"/>
  <c r="K12713" i="33"/>
  <c r="K12712" i="33"/>
  <c r="K12711" i="33"/>
  <c r="K12710" i="33"/>
  <c r="K12709" i="33"/>
  <c r="K12708" i="33"/>
  <c r="K12707" i="33"/>
  <c r="K12706" i="33"/>
  <c r="K12705" i="33"/>
  <c r="K12704" i="33"/>
  <c r="K12703" i="33"/>
  <c r="K12702" i="33"/>
  <c r="K12701" i="33"/>
  <c r="K12700" i="33"/>
  <c r="K12699" i="33"/>
  <c r="K12698" i="33"/>
  <c r="K12697" i="33"/>
  <c r="K12696" i="33"/>
  <c r="K12695" i="33"/>
  <c r="K12694" i="33"/>
  <c r="K12693" i="33"/>
  <c r="K12692" i="33"/>
  <c r="K12691" i="33"/>
  <c r="K12690" i="33"/>
  <c r="K12689" i="33"/>
  <c r="K12688" i="33"/>
  <c r="K12687" i="33"/>
  <c r="K12686" i="33"/>
  <c r="K12685" i="33"/>
  <c r="K12684" i="33"/>
  <c r="K12683" i="33"/>
  <c r="K12682" i="33"/>
  <c r="K12681" i="33"/>
  <c r="K12680" i="33"/>
  <c r="K12679" i="33"/>
  <c r="K12678" i="33"/>
  <c r="K12677" i="33"/>
  <c r="K12676" i="33"/>
  <c r="K12675" i="33"/>
  <c r="K12674" i="33"/>
  <c r="K12673" i="33"/>
  <c r="K12672" i="33"/>
  <c r="K12671" i="33"/>
  <c r="K12670" i="33"/>
  <c r="K12669" i="33"/>
  <c r="K12668" i="33"/>
  <c r="K12667" i="33"/>
  <c r="K12666" i="33"/>
  <c r="K12665" i="33"/>
  <c r="K12664" i="33"/>
  <c r="K12663" i="33"/>
  <c r="K12662" i="33"/>
  <c r="K12661" i="33"/>
  <c r="K12660" i="33"/>
  <c r="K12659" i="33"/>
  <c r="K12658" i="33"/>
  <c r="K12657" i="33"/>
  <c r="K12656" i="33"/>
  <c r="K12655" i="33"/>
  <c r="K12654" i="33"/>
  <c r="K12653" i="33"/>
  <c r="K12652" i="33"/>
  <c r="K12651" i="33"/>
  <c r="K12650" i="33"/>
  <c r="K12649" i="33"/>
  <c r="K12648" i="33"/>
  <c r="K12647" i="33"/>
  <c r="K12646" i="33"/>
  <c r="K12645" i="33"/>
  <c r="K12644" i="33"/>
  <c r="K12643" i="33"/>
  <c r="K12642" i="33"/>
  <c r="K12641" i="33"/>
  <c r="K12640" i="33"/>
  <c r="K12639" i="33"/>
  <c r="K12638" i="33"/>
  <c r="K12637" i="33"/>
  <c r="K12636" i="33"/>
  <c r="K12635" i="33"/>
  <c r="K12634" i="33"/>
  <c r="K12633" i="33"/>
  <c r="K12632" i="33"/>
  <c r="K12631" i="33"/>
  <c r="K12630" i="33"/>
  <c r="K12629" i="33"/>
  <c r="K12628" i="33"/>
  <c r="K12627" i="33"/>
  <c r="K12626" i="33"/>
  <c r="K12625" i="33"/>
  <c r="K12624" i="33"/>
  <c r="K12623" i="33"/>
  <c r="K12622" i="33"/>
  <c r="K12621" i="33"/>
  <c r="K12620" i="33"/>
  <c r="K12619" i="33"/>
  <c r="K12618" i="33"/>
  <c r="K12617" i="33"/>
  <c r="K12616" i="33"/>
  <c r="K12615" i="33"/>
  <c r="K12614" i="33"/>
  <c r="K12613" i="33"/>
  <c r="K12612" i="33"/>
  <c r="K12611" i="33"/>
  <c r="K12610" i="33"/>
  <c r="K12609" i="33"/>
  <c r="K12608" i="33"/>
  <c r="K12607" i="33"/>
  <c r="K12606" i="33"/>
  <c r="K12605" i="33"/>
  <c r="K12604" i="33"/>
  <c r="K12603" i="33"/>
  <c r="K12602" i="33"/>
  <c r="K12601" i="33"/>
  <c r="K12600" i="33"/>
  <c r="K12599" i="33"/>
  <c r="K12598" i="33"/>
  <c r="K12597" i="33"/>
  <c r="K12596" i="33"/>
  <c r="K12595" i="33"/>
  <c r="K12594" i="33"/>
  <c r="K12593" i="33"/>
  <c r="K12592" i="33"/>
  <c r="K12591" i="33"/>
  <c r="K12590" i="33"/>
  <c r="K12589" i="33"/>
  <c r="K12588" i="33"/>
  <c r="K12587" i="33"/>
  <c r="K12586" i="33"/>
  <c r="K12585" i="33"/>
  <c r="K12584" i="33"/>
  <c r="K12583" i="33"/>
  <c r="K12582" i="33"/>
  <c r="K12581" i="33"/>
  <c r="K12580" i="33"/>
  <c r="K12579" i="33"/>
  <c r="K12578" i="33"/>
  <c r="K12577" i="33"/>
  <c r="K12576" i="33"/>
  <c r="K12575" i="33"/>
  <c r="K12574" i="33"/>
  <c r="K12573" i="33"/>
  <c r="K12572" i="33"/>
  <c r="K12571" i="33"/>
  <c r="K12570" i="33"/>
  <c r="K12569" i="33"/>
  <c r="K12568" i="33"/>
  <c r="K12567" i="33"/>
  <c r="K12566" i="33"/>
  <c r="K12565" i="33"/>
  <c r="K12564" i="33"/>
  <c r="K12563" i="33"/>
  <c r="K12562" i="33"/>
  <c r="K12561" i="33"/>
  <c r="K12560" i="33"/>
  <c r="K12559" i="33"/>
  <c r="K12558" i="33"/>
  <c r="K12557" i="33"/>
  <c r="K12556" i="33"/>
  <c r="K12555" i="33"/>
  <c r="K12554" i="33"/>
  <c r="K12553" i="33"/>
  <c r="K12552" i="33"/>
  <c r="K12551" i="33"/>
  <c r="K12550" i="33"/>
  <c r="K12549" i="33"/>
  <c r="K12548" i="33"/>
  <c r="K12547" i="33"/>
  <c r="K12546" i="33"/>
  <c r="K12545" i="33"/>
  <c r="K12544" i="33"/>
  <c r="K12543" i="33"/>
  <c r="K12542" i="33"/>
  <c r="K12541" i="33"/>
  <c r="K12540" i="33"/>
  <c r="K12539" i="33"/>
  <c r="K12538" i="33"/>
  <c r="K12537" i="33"/>
  <c r="K12536" i="33"/>
  <c r="K12535" i="33"/>
  <c r="K12534" i="33"/>
  <c r="K12533" i="33"/>
  <c r="K12532" i="33"/>
  <c r="K12531" i="33"/>
  <c r="K12530" i="33"/>
  <c r="K12529" i="33"/>
  <c r="K12528" i="33"/>
  <c r="K12527" i="33"/>
  <c r="K12526" i="33"/>
  <c r="K12525" i="33"/>
  <c r="K12524" i="33"/>
  <c r="K12523" i="33"/>
  <c r="K12522" i="33"/>
  <c r="K12521" i="33"/>
  <c r="K12520" i="33"/>
  <c r="K12519" i="33"/>
  <c r="K12518" i="33"/>
  <c r="K12517" i="33"/>
  <c r="K12516" i="33"/>
  <c r="K12515" i="33"/>
  <c r="K12514" i="33"/>
  <c r="K12513" i="33"/>
  <c r="K12512" i="33"/>
  <c r="K12511" i="33"/>
  <c r="K12510" i="33"/>
  <c r="K12509" i="33"/>
  <c r="K12508" i="33"/>
  <c r="K12507" i="33"/>
  <c r="K12506" i="33"/>
  <c r="K12505" i="33"/>
  <c r="K12504" i="33"/>
  <c r="K12503" i="33"/>
  <c r="K12502" i="33"/>
  <c r="K12501" i="33"/>
  <c r="K12500" i="33"/>
  <c r="K12499" i="33"/>
  <c r="K12498" i="33"/>
  <c r="K12497" i="33"/>
  <c r="K12496" i="33"/>
  <c r="K12495" i="33"/>
  <c r="K12494" i="33"/>
  <c r="K12493" i="33"/>
  <c r="K12492" i="33"/>
  <c r="K12491" i="33"/>
  <c r="K12490" i="33"/>
  <c r="K12489" i="33"/>
  <c r="K12488" i="33"/>
  <c r="K12487" i="33"/>
  <c r="K12486" i="33"/>
  <c r="K12485" i="33"/>
  <c r="K12484" i="33"/>
  <c r="K12483" i="33"/>
  <c r="K12482" i="33"/>
  <c r="K12481" i="33"/>
  <c r="K12480" i="33"/>
  <c r="K12479" i="33"/>
  <c r="K12478" i="33"/>
  <c r="K12477" i="33"/>
  <c r="K12476" i="33"/>
  <c r="K12475" i="33"/>
  <c r="K12474" i="33"/>
  <c r="K12473" i="33"/>
  <c r="K12472" i="33"/>
  <c r="K12471" i="33"/>
  <c r="K12470" i="33"/>
  <c r="K12469" i="33"/>
  <c r="K12468" i="33"/>
  <c r="K12467" i="33"/>
  <c r="K12466" i="33"/>
  <c r="K12465" i="33"/>
  <c r="K12464" i="33"/>
  <c r="K12463" i="33"/>
  <c r="K12462" i="33"/>
  <c r="K12461" i="33"/>
  <c r="K12460" i="33"/>
  <c r="K12459" i="33"/>
  <c r="K12458" i="33"/>
  <c r="K12457" i="33"/>
  <c r="K12456" i="33"/>
  <c r="K12455" i="33"/>
  <c r="K12454" i="33"/>
  <c r="K12453" i="33"/>
  <c r="K12452" i="33"/>
  <c r="K12451" i="33"/>
  <c r="K12450" i="33"/>
  <c r="K12449" i="33"/>
  <c r="K12448" i="33"/>
  <c r="K12447" i="33"/>
  <c r="K12446" i="33"/>
  <c r="K12445" i="33"/>
  <c r="K12444" i="33"/>
  <c r="K12443" i="33"/>
  <c r="K12442" i="33"/>
  <c r="K12441" i="33"/>
  <c r="K12440" i="33"/>
  <c r="K12439" i="33"/>
  <c r="K12438" i="33"/>
  <c r="K12437" i="33"/>
  <c r="K12436" i="33"/>
  <c r="K12435" i="33"/>
  <c r="K12434" i="33"/>
  <c r="K12433" i="33"/>
  <c r="K12432" i="33"/>
  <c r="K12431" i="33"/>
  <c r="K12430" i="33"/>
  <c r="K12429" i="33"/>
  <c r="K12428" i="33"/>
  <c r="K12427" i="33"/>
  <c r="K12426" i="33"/>
  <c r="K12425" i="33"/>
  <c r="K12424" i="33"/>
  <c r="K12423" i="33"/>
  <c r="K12422" i="33"/>
  <c r="K12421" i="33"/>
  <c r="K12420" i="33"/>
  <c r="K12419" i="33"/>
  <c r="K12418" i="33"/>
  <c r="K12417" i="33"/>
  <c r="K12416" i="33"/>
  <c r="K12415" i="33"/>
  <c r="K12414" i="33"/>
  <c r="K12413" i="33"/>
  <c r="K12412" i="33"/>
  <c r="K12411" i="33"/>
  <c r="K12410" i="33"/>
  <c r="K12409" i="33"/>
  <c r="K12408" i="33"/>
  <c r="K12407" i="33"/>
  <c r="K12406" i="33"/>
  <c r="K12405" i="33"/>
  <c r="K12404" i="33"/>
  <c r="K12403" i="33"/>
  <c r="K12402" i="33"/>
  <c r="K12401" i="33"/>
  <c r="K12400" i="33"/>
  <c r="K12399" i="33"/>
  <c r="K12398" i="33"/>
  <c r="K12397" i="33"/>
  <c r="K12396" i="33"/>
  <c r="K12395" i="33"/>
  <c r="K12394" i="33"/>
  <c r="K12393" i="33"/>
  <c r="K12392" i="33"/>
  <c r="K12391" i="33"/>
  <c r="K12390" i="33"/>
  <c r="K12389" i="33"/>
  <c r="K12388" i="33"/>
  <c r="K12387" i="33"/>
  <c r="K12386" i="33"/>
  <c r="K12385" i="33"/>
  <c r="K12384" i="33"/>
  <c r="K12383" i="33"/>
  <c r="K12382" i="33"/>
  <c r="K12381" i="33"/>
  <c r="K12380" i="33"/>
  <c r="K12379" i="33"/>
  <c r="K12378" i="33"/>
  <c r="K12377" i="33"/>
  <c r="K12376" i="33"/>
  <c r="K12375" i="33"/>
  <c r="K12374" i="33"/>
  <c r="K12373" i="33"/>
  <c r="K12372" i="33"/>
  <c r="K12371" i="33"/>
  <c r="K12370" i="33"/>
  <c r="K12369" i="33"/>
  <c r="K12368" i="33"/>
  <c r="K12367" i="33"/>
  <c r="K12366" i="33"/>
  <c r="K12365" i="33"/>
  <c r="K12364" i="33"/>
  <c r="K12363" i="33"/>
  <c r="K12362" i="33"/>
  <c r="K12361" i="33"/>
  <c r="K12360" i="33"/>
  <c r="K12359" i="33"/>
  <c r="K12358" i="33"/>
  <c r="K12357" i="33"/>
  <c r="K12356" i="33"/>
  <c r="K12355" i="33"/>
  <c r="K12354" i="33"/>
  <c r="K12353" i="33"/>
  <c r="K12352" i="33"/>
  <c r="K12351" i="33"/>
  <c r="K12350" i="33"/>
  <c r="K12349" i="33"/>
  <c r="K12348" i="33"/>
  <c r="K12347" i="33"/>
  <c r="K12346" i="33"/>
  <c r="K12345" i="33"/>
  <c r="K12344" i="33"/>
  <c r="K12343" i="33"/>
  <c r="K12342" i="33"/>
  <c r="K12341" i="33"/>
  <c r="K12340" i="33"/>
  <c r="K12339" i="33"/>
  <c r="K12338" i="33"/>
  <c r="K12337" i="33"/>
  <c r="K12336" i="33"/>
  <c r="K12335" i="33"/>
  <c r="K12334" i="33"/>
  <c r="K12333" i="33"/>
  <c r="K12332" i="33"/>
  <c r="K12331" i="33"/>
  <c r="K12330" i="33"/>
  <c r="K12329" i="33"/>
  <c r="K12328" i="33"/>
  <c r="K12327" i="33"/>
  <c r="K12326" i="33"/>
  <c r="K12325" i="33"/>
  <c r="K12324" i="33"/>
  <c r="K12323" i="33"/>
  <c r="K12322" i="33"/>
  <c r="K12321" i="33"/>
  <c r="K12320" i="33"/>
  <c r="K12319" i="33"/>
  <c r="K12318" i="33"/>
  <c r="K12317" i="33"/>
  <c r="K12316" i="33"/>
  <c r="K12315" i="33"/>
  <c r="K12314" i="33"/>
  <c r="K12313" i="33"/>
  <c r="K12312" i="33"/>
  <c r="K12311" i="33"/>
  <c r="K12310" i="33"/>
  <c r="K12309" i="33"/>
  <c r="K12308" i="33"/>
  <c r="K12307" i="33"/>
  <c r="K12306" i="33"/>
  <c r="K12305" i="33"/>
  <c r="K12304" i="33"/>
  <c r="K12303" i="33"/>
  <c r="K12302" i="33"/>
  <c r="K12301" i="33"/>
  <c r="K12300" i="33"/>
  <c r="K12299" i="33"/>
  <c r="K12298" i="33"/>
  <c r="K12297" i="33"/>
  <c r="K12296" i="33"/>
  <c r="K12295" i="33"/>
  <c r="K12294" i="33"/>
  <c r="K12293" i="33"/>
  <c r="K12292" i="33"/>
  <c r="K12291" i="33"/>
  <c r="K12290" i="33"/>
  <c r="K12289" i="33"/>
  <c r="K12288" i="33"/>
  <c r="K12287" i="33"/>
  <c r="K12286" i="33"/>
  <c r="K12285" i="33"/>
  <c r="K12284" i="33"/>
  <c r="K12283" i="33"/>
  <c r="K12282" i="33"/>
  <c r="K12281" i="33"/>
  <c r="K12280" i="33"/>
  <c r="K12279" i="33"/>
  <c r="K12278" i="33"/>
  <c r="K12277" i="33"/>
  <c r="K12276" i="33"/>
  <c r="K12275" i="33"/>
  <c r="K12274" i="33"/>
  <c r="K12273" i="33"/>
  <c r="K12272" i="33"/>
  <c r="K12271" i="33"/>
  <c r="K12270" i="33"/>
  <c r="K12269" i="33"/>
  <c r="K12268" i="33"/>
  <c r="K12267" i="33"/>
  <c r="K12266" i="33"/>
  <c r="K12265" i="33"/>
  <c r="K12264" i="33"/>
  <c r="K12263" i="33"/>
  <c r="K12262" i="33"/>
  <c r="K12261" i="33"/>
  <c r="K12260" i="33"/>
  <c r="K12259" i="33"/>
  <c r="K12258" i="33"/>
  <c r="K12257" i="33"/>
  <c r="K12256" i="33"/>
  <c r="K12255" i="33"/>
  <c r="K12254" i="33"/>
  <c r="K12253" i="33"/>
  <c r="K12252" i="33"/>
  <c r="K12251" i="33"/>
  <c r="K12250" i="33"/>
  <c r="K12249" i="33"/>
  <c r="K12248" i="33"/>
  <c r="K12247" i="33"/>
  <c r="K12246" i="33"/>
  <c r="K12245" i="33"/>
  <c r="K12244" i="33"/>
  <c r="K12243" i="33"/>
  <c r="K12242" i="33"/>
  <c r="K12241" i="33"/>
  <c r="K12240" i="33"/>
  <c r="K12239" i="33"/>
  <c r="K12238" i="33"/>
  <c r="K12237" i="33"/>
  <c r="K12236" i="33"/>
  <c r="K12235" i="33"/>
  <c r="K12234" i="33"/>
  <c r="K12233" i="33"/>
  <c r="K12232" i="33"/>
  <c r="K12231" i="33"/>
  <c r="K12230" i="33"/>
  <c r="K12229" i="33"/>
  <c r="K12228" i="33"/>
  <c r="K12227" i="33"/>
  <c r="K12226" i="33"/>
  <c r="K12225" i="33"/>
  <c r="K12224" i="33"/>
  <c r="K12223" i="33"/>
  <c r="K12222" i="33"/>
  <c r="K12221" i="33"/>
  <c r="K12220" i="33"/>
  <c r="K12219" i="33"/>
  <c r="K12218" i="33"/>
  <c r="K12217" i="33"/>
  <c r="K12216" i="33"/>
  <c r="K12215" i="33"/>
  <c r="K12214" i="33"/>
  <c r="K12213" i="33"/>
  <c r="K12212" i="33"/>
  <c r="K12211" i="33"/>
  <c r="K12210" i="33"/>
  <c r="K12209" i="33"/>
  <c r="K12208" i="33"/>
  <c r="K12207" i="33"/>
  <c r="K12206" i="33"/>
  <c r="K12205" i="33"/>
  <c r="K12204" i="33"/>
  <c r="K12203" i="33"/>
  <c r="K12202" i="33"/>
  <c r="K12201" i="33"/>
  <c r="K12200" i="33"/>
  <c r="K12199" i="33"/>
  <c r="K12198" i="33"/>
  <c r="K12197" i="33"/>
  <c r="K12196" i="33"/>
  <c r="K12195" i="33"/>
  <c r="K12194" i="33"/>
  <c r="K12193" i="33"/>
  <c r="K12192" i="33"/>
  <c r="K12191" i="33"/>
  <c r="K12190" i="33"/>
  <c r="K12189" i="33"/>
  <c r="K12188" i="33"/>
  <c r="K12187" i="33"/>
  <c r="K12186" i="33"/>
  <c r="K12185" i="33"/>
  <c r="K12184" i="33"/>
  <c r="K12183" i="33"/>
  <c r="K12182" i="33"/>
  <c r="K12181" i="33"/>
  <c r="K12180" i="33"/>
  <c r="K12179" i="33"/>
  <c r="K12178" i="33"/>
  <c r="K12177" i="33"/>
  <c r="K12176" i="33"/>
  <c r="K12175" i="33"/>
  <c r="K12174" i="33"/>
  <c r="K12173" i="33"/>
  <c r="K12172" i="33"/>
  <c r="K12171" i="33"/>
  <c r="K12170" i="33"/>
  <c r="K12169" i="33"/>
  <c r="K12168" i="33"/>
  <c r="K12167" i="33"/>
  <c r="K12166" i="33"/>
  <c r="K12165" i="33"/>
  <c r="K12164" i="33"/>
  <c r="K12163" i="33"/>
  <c r="K12162" i="33"/>
  <c r="K12161" i="33"/>
  <c r="K12160" i="33"/>
  <c r="K12159" i="33"/>
  <c r="K12158" i="33"/>
  <c r="K12157" i="33"/>
  <c r="K12156" i="33"/>
  <c r="K12155" i="33"/>
  <c r="K12154" i="33"/>
  <c r="K12153" i="33"/>
  <c r="K12152" i="33"/>
  <c r="K12151" i="33"/>
  <c r="K12150" i="33"/>
  <c r="K12149" i="33"/>
  <c r="K12148" i="33"/>
  <c r="K12147" i="33"/>
  <c r="K12146" i="33"/>
  <c r="K12145" i="33"/>
  <c r="K12144" i="33"/>
  <c r="K12143" i="33"/>
  <c r="K12142" i="33"/>
  <c r="K12141" i="33"/>
  <c r="K12140" i="33"/>
  <c r="K12139" i="33"/>
  <c r="K12138" i="33"/>
  <c r="K12137" i="33"/>
  <c r="K12136" i="33"/>
  <c r="K12135" i="33"/>
  <c r="K12134" i="33"/>
  <c r="K12133" i="33"/>
  <c r="K12132" i="33"/>
  <c r="K12131" i="33"/>
  <c r="K12130" i="33"/>
  <c r="K12129" i="33"/>
  <c r="K12128" i="33"/>
  <c r="K12127" i="33"/>
  <c r="K12126" i="33"/>
  <c r="K12125" i="33"/>
  <c r="K12124" i="33"/>
  <c r="K12123" i="33"/>
  <c r="K12122" i="33"/>
  <c r="K12121" i="33"/>
  <c r="K12120" i="33"/>
  <c r="K12119" i="33"/>
  <c r="K12118" i="33"/>
  <c r="K12117" i="33"/>
  <c r="K12116" i="33"/>
  <c r="K12115" i="33"/>
  <c r="K12114" i="33"/>
  <c r="K12113" i="33"/>
  <c r="K12112" i="33"/>
  <c r="K12111" i="33"/>
  <c r="K12110" i="33"/>
  <c r="K12109" i="33"/>
  <c r="K12108" i="33"/>
  <c r="K12107" i="33"/>
  <c r="K12106" i="33"/>
  <c r="K12105" i="33"/>
  <c r="K12104" i="33"/>
  <c r="K12103" i="33"/>
  <c r="K12102" i="33"/>
  <c r="K12101" i="33"/>
  <c r="K12100" i="33"/>
  <c r="K12099" i="33"/>
  <c r="K12098" i="33"/>
  <c r="K12097" i="33"/>
  <c r="K12096" i="33"/>
  <c r="K12095" i="33"/>
  <c r="K12094" i="33"/>
  <c r="K12093" i="33"/>
  <c r="K12092" i="33"/>
  <c r="K12091" i="33"/>
  <c r="K12090" i="33"/>
  <c r="K12089" i="33"/>
  <c r="K12088" i="33"/>
  <c r="K12087" i="33"/>
  <c r="K12086" i="33"/>
  <c r="K12085" i="33"/>
  <c r="K12084" i="33"/>
  <c r="K12083" i="33"/>
  <c r="K12082" i="33"/>
  <c r="K12081" i="33"/>
  <c r="K12080" i="33"/>
  <c r="K12079" i="33"/>
  <c r="K12078" i="33"/>
  <c r="K12077" i="33"/>
  <c r="K12076" i="33"/>
  <c r="K12075" i="33"/>
  <c r="K12074" i="33"/>
  <c r="K12073" i="33"/>
  <c r="K12072" i="33"/>
  <c r="K12071" i="33"/>
  <c r="K12070" i="33"/>
  <c r="K12069" i="33"/>
  <c r="K12068" i="33"/>
  <c r="K12067" i="33"/>
  <c r="K12066" i="33"/>
  <c r="K12065" i="33"/>
  <c r="K12064" i="33"/>
  <c r="K12063" i="33"/>
  <c r="K12062" i="33"/>
  <c r="K12061" i="33"/>
  <c r="K12060" i="33"/>
  <c r="K12059" i="33"/>
  <c r="K12058" i="33"/>
  <c r="K12057" i="33"/>
  <c r="K12056" i="33"/>
  <c r="K12055" i="33"/>
  <c r="K12054" i="33"/>
  <c r="K12053" i="33"/>
  <c r="K12052" i="33"/>
  <c r="K12051" i="33"/>
  <c r="K12050" i="33"/>
  <c r="K12049" i="33"/>
  <c r="K12048" i="33"/>
  <c r="K12047" i="33"/>
  <c r="K12046" i="33"/>
  <c r="K12045" i="33"/>
  <c r="K12044" i="33"/>
  <c r="K12043" i="33"/>
  <c r="K12042" i="33"/>
  <c r="K12041" i="33"/>
  <c r="K12040" i="33"/>
  <c r="K12039" i="33"/>
  <c r="K12038" i="33"/>
  <c r="K12037" i="33"/>
  <c r="K12036" i="33"/>
  <c r="K12035" i="33"/>
  <c r="K12034" i="33"/>
  <c r="K12033" i="33"/>
  <c r="K12032" i="33"/>
  <c r="K12031" i="33"/>
  <c r="K12030" i="33"/>
  <c r="K12029" i="33"/>
  <c r="K12028" i="33"/>
  <c r="K12027" i="33"/>
  <c r="K12026" i="33"/>
  <c r="K12025" i="33"/>
  <c r="K12024" i="33"/>
  <c r="K12023" i="33"/>
  <c r="K12022" i="33"/>
  <c r="K12021" i="33"/>
  <c r="K12020" i="33"/>
  <c r="K12019" i="33"/>
  <c r="K12018" i="33"/>
  <c r="K12017" i="33"/>
  <c r="K12016" i="33"/>
  <c r="K12015" i="33"/>
  <c r="K12014" i="33"/>
  <c r="K12013" i="33"/>
  <c r="K12012" i="33"/>
  <c r="K12011" i="33"/>
  <c r="K12010" i="33"/>
  <c r="K12009" i="33"/>
  <c r="K12008" i="33"/>
  <c r="K12007" i="33"/>
  <c r="K12006" i="33"/>
  <c r="K12005" i="33"/>
  <c r="K12004" i="33"/>
  <c r="K12003" i="33"/>
  <c r="K12002" i="33"/>
  <c r="K12001" i="33"/>
  <c r="K12000" i="33"/>
  <c r="K11999" i="33"/>
  <c r="K11998" i="33"/>
  <c r="K11997" i="33"/>
  <c r="K11996" i="33"/>
  <c r="K11995" i="33"/>
  <c r="K11994" i="33"/>
  <c r="K11993" i="33"/>
  <c r="K11992" i="33"/>
  <c r="K11991" i="33"/>
  <c r="K11990" i="33"/>
  <c r="K11989" i="33"/>
  <c r="K11988" i="33"/>
  <c r="K11987" i="33"/>
  <c r="K11986" i="33"/>
  <c r="K11985" i="33"/>
  <c r="K11984" i="33"/>
  <c r="K11983" i="33"/>
  <c r="K11982" i="33"/>
  <c r="K11981" i="33"/>
  <c r="K11980" i="33"/>
  <c r="K11979" i="33"/>
  <c r="K11978" i="33"/>
  <c r="K11977" i="33"/>
  <c r="K11976" i="33"/>
  <c r="K11975" i="33"/>
  <c r="K11974" i="33"/>
  <c r="K11973" i="33"/>
  <c r="K11972" i="33"/>
  <c r="K11971" i="33"/>
  <c r="K11970" i="33"/>
  <c r="K11969" i="33"/>
  <c r="K11968" i="33"/>
  <c r="K11967" i="33"/>
  <c r="K11966" i="33"/>
  <c r="K11965" i="33"/>
  <c r="K11964" i="33"/>
  <c r="K11963" i="33"/>
  <c r="K11962" i="33"/>
  <c r="K11961" i="33"/>
  <c r="K11960" i="33"/>
  <c r="K11959" i="33"/>
  <c r="K11958" i="33"/>
  <c r="K11957" i="33"/>
  <c r="K11956" i="33"/>
  <c r="K11955" i="33"/>
  <c r="K11954" i="33"/>
  <c r="K11953" i="33"/>
  <c r="K11952" i="33"/>
  <c r="K11951" i="33"/>
  <c r="K11950" i="33"/>
  <c r="K11949" i="33"/>
  <c r="K11948" i="33"/>
  <c r="K11947" i="33"/>
  <c r="K11946" i="33"/>
  <c r="K11945" i="33"/>
  <c r="K11944" i="33"/>
  <c r="K11943" i="33"/>
  <c r="K11942" i="33"/>
  <c r="K11941" i="33"/>
  <c r="K11940" i="33"/>
  <c r="K11939" i="33"/>
  <c r="K11938" i="33"/>
  <c r="K11937" i="33"/>
  <c r="K11936" i="33"/>
  <c r="K11935" i="33"/>
  <c r="K11934" i="33"/>
  <c r="K11933" i="33"/>
  <c r="K11932" i="33"/>
  <c r="K11931" i="33"/>
  <c r="K11930" i="33"/>
  <c r="K11929" i="33"/>
  <c r="K11928" i="33"/>
  <c r="K11927" i="33"/>
  <c r="K11926" i="33"/>
  <c r="K11925" i="33"/>
  <c r="K11924" i="33"/>
  <c r="K11923" i="33"/>
  <c r="K11922" i="33"/>
  <c r="K11921" i="33"/>
  <c r="K11920" i="33"/>
  <c r="K11919" i="33"/>
  <c r="K11918" i="33"/>
  <c r="K11917" i="33"/>
  <c r="K11916" i="33"/>
  <c r="K11915" i="33"/>
  <c r="K11914" i="33"/>
  <c r="K11913" i="33"/>
  <c r="K11912" i="33"/>
  <c r="K11911" i="33"/>
  <c r="K11910" i="33"/>
  <c r="K11909" i="33"/>
  <c r="K11908" i="33"/>
  <c r="K11907" i="33"/>
  <c r="K11906" i="33"/>
  <c r="K11905" i="33"/>
  <c r="K11904" i="33"/>
  <c r="K11903" i="33"/>
  <c r="K11902" i="33"/>
  <c r="K11901" i="33"/>
  <c r="K11900" i="33"/>
  <c r="K11899" i="33"/>
  <c r="K11898" i="33"/>
  <c r="K11897" i="33"/>
  <c r="K11896" i="33"/>
  <c r="K11895" i="33"/>
  <c r="K11894" i="33"/>
  <c r="K11893" i="33"/>
  <c r="K11892" i="33"/>
  <c r="K11891" i="33"/>
  <c r="K11890" i="33"/>
  <c r="K11889" i="33"/>
  <c r="K11888" i="33"/>
  <c r="K11887" i="33"/>
  <c r="K11886" i="33"/>
  <c r="K11885" i="33"/>
  <c r="K11884" i="33"/>
  <c r="K11883" i="33"/>
  <c r="K11882" i="33"/>
  <c r="K11881" i="33"/>
  <c r="K11880" i="33"/>
  <c r="K11879" i="33"/>
  <c r="K11878" i="33"/>
  <c r="K11877" i="33"/>
  <c r="K11876" i="33"/>
  <c r="K11875" i="33"/>
  <c r="K11874" i="33"/>
  <c r="K11873" i="33"/>
  <c r="K11872" i="33"/>
  <c r="K11871" i="33"/>
  <c r="K11870" i="33"/>
  <c r="K11869" i="33"/>
  <c r="K11868" i="33"/>
  <c r="K11867" i="33"/>
  <c r="K11866" i="33"/>
  <c r="K11865" i="33"/>
  <c r="K11864" i="33"/>
  <c r="K11863" i="33"/>
  <c r="K11862" i="33"/>
  <c r="K11861" i="33"/>
  <c r="K11860" i="33"/>
  <c r="K11859" i="33"/>
  <c r="K11858" i="33"/>
  <c r="K11857" i="33"/>
  <c r="K11856" i="33"/>
  <c r="K11855" i="33"/>
  <c r="K11854" i="33"/>
  <c r="K11853" i="33"/>
  <c r="K11852" i="33"/>
  <c r="K11851" i="33"/>
  <c r="K11850" i="33"/>
  <c r="K11849" i="33"/>
  <c r="K11848" i="33"/>
  <c r="K11847" i="33"/>
  <c r="K11846" i="33"/>
  <c r="K11845" i="33"/>
  <c r="K11844" i="33"/>
  <c r="K11843" i="33"/>
  <c r="K11842" i="33"/>
  <c r="K11841" i="33"/>
  <c r="K11840" i="33"/>
  <c r="K11839" i="33"/>
  <c r="K11838" i="33"/>
  <c r="K11837" i="33"/>
  <c r="K11836" i="33"/>
  <c r="K11835" i="33"/>
  <c r="K11834" i="33"/>
  <c r="K11833" i="33"/>
  <c r="K11832" i="33"/>
  <c r="K11831" i="33"/>
  <c r="K11830" i="33"/>
  <c r="K11829" i="33"/>
  <c r="K11828" i="33"/>
  <c r="K11827" i="33"/>
  <c r="K11826" i="33"/>
  <c r="K11825" i="33"/>
  <c r="K11824" i="33"/>
  <c r="K11823" i="33"/>
  <c r="K11822" i="33"/>
  <c r="K11821" i="33"/>
  <c r="K11820" i="33"/>
  <c r="K11819" i="33"/>
  <c r="K11818" i="33"/>
  <c r="K11817" i="33"/>
  <c r="K11816" i="33"/>
  <c r="K11815" i="33"/>
  <c r="K11814" i="33"/>
  <c r="K11813" i="33"/>
  <c r="K11812" i="33"/>
  <c r="K11811" i="33"/>
  <c r="K11810" i="33"/>
  <c r="K11809" i="33"/>
  <c r="K11808" i="33"/>
  <c r="K11807" i="33"/>
  <c r="K11806" i="33"/>
  <c r="K11805" i="33"/>
  <c r="K11804" i="33"/>
  <c r="K11803" i="33"/>
  <c r="K11802" i="33"/>
  <c r="K11801" i="33"/>
  <c r="K11800" i="33"/>
  <c r="K11799" i="33"/>
  <c r="K11798" i="33"/>
  <c r="K11797" i="33"/>
  <c r="K11796" i="33"/>
  <c r="K11795" i="33"/>
  <c r="K11794" i="33"/>
  <c r="K11793" i="33"/>
  <c r="K11792" i="33"/>
  <c r="K11791" i="33"/>
  <c r="K11790" i="33"/>
  <c r="K11789" i="33"/>
  <c r="K11788" i="33"/>
  <c r="K11787" i="33"/>
  <c r="K11786" i="33"/>
  <c r="K11785" i="33"/>
  <c r="K11784" i="33"/>
  <c r="K11783" i="33"/>
  <c r="K11782" i="33"/>
  <c r="K11781" i="33"/>
  <c r="K11780" i="33"/>
  <c r="K11779" i="33"/>
  <c r="K11778" i="33"/>
  <c r="K11777" i="33"/>
  <c r="K11776" i="33"/>
  <c r="K11775" i="33"/>
  <c r="K11774" i="33"/>
  <c r="K11773" i="33"/>
  <c r="K11772" i="33"/>
  <c r="K11771" i="33"/>
  <c r="K11770" i="33"/>
  <c r="K11769" i="33"/>
  <c r="K11768" i="33"/>
  <c r="K11767" i="33"/>
  <c r="K11766" i="33"/>
  <c r="K11765" i="33"/>
  <c r="K11764" i="33"/>
  <c r="K11763" i="33"/>
  <c r="K11762" i="33"/>
  <c r="K11761" i="33"/>
  <c r="K11760" i="33"/>
  <c r="K11759" i="33"/>
  <c r="K11758" i="33"/>
  <c r="K11757" i="33"/>
  <c r="K11756" i="33"/>
  <c r="K11755" i="33"/>
  <c r="K11754" i="33"/>
  <c r="K11753" i="33"/>
  <c r="K11752" i="33"/>
  <c r="K11751" i="33"/>
  <c r="K11750" i="33"/>
  <c r="K11749" i="33"/>
  <c r="K11748" i="33"/>
  <c r="K11747" i="33"/>
  <c r="K11746" i="33"/>
  <c r="K11745" i="33"/>
  <c r="K11744" i="33"/>
  <c r="K11743" i="33"/>
  <c r="K11742" i="33"/>
  <c r="K11741" i="33"/>
  <c r="K11740" i="33"/>
  <c r="K11739" i="33"/>
  <c r="K11738" i="33"/>
  <c r="K11737" i="33"/>
  <c r="K11736" i="33"/>
  <c r="K11735" i="33"/>
  <c r="K11734" i="33"/>
  <c r="K11733" i="33"/>
  <c r="K11732" i="33"/>
  <c r="K11731" i="33"/>
  <c r="K11730" i="33"/>
  <c r="K11729" i="33"/>
  <c r="K11728" i="33"/>
  <c r="K11727" i="33"/>
  <c r="K11726" i="33"/>
  <c r="K11725" i="33"/>
  <c r="K11724" i="33"/>
  <c r="K11723" i="33"/>
  <c r="K11722" i="33"/>
  <c r="K11721" i="33"/>
  <c r="K11720" i="33"/>
  <c r="K11719" i="33"/>
  <c r="K11718" i="33"/>
  <c r="K11717" i="33"/>
  <c r="K11716" i="33"/>
  <c r="K11715" i="33"/>
  <c r="K11714" i="33"/>
  <c r="K11713" i="33"/>
  <c r="K11712" i="33"/>
  <c r="K11711" i="33"/>
  <c r="K11710" i="33"/>
  <c r="K11709" i="33"/>
  <c r="K11708" i="33"/>
  <c r="K11707" i="33"/>
  <c r="K11706" i="33"/>
  <c r="K11705" i="33"/>
  <c r="K11704" i="33"/>
  <c r="K11703" i="33"/>
  <c r="K11702" i="33"/>
  <c r="K11701" i="33"/>
  <c r="K11700" i="33"/>
  <c r="K11699" i="33"/>
  <c r="K11698" i="33"/>
  <c r="K11697" i="33"/>
  <c r="K11696" i="33"/>
  <c r="K11695" i="33"/>
  <c r="K11694" i="33"/>
  <c r="K11693" i="33"/>
  <c r="K11692" i="33"/>
  <c r="K11691" i="33"/>
  <c r="K11690" i="33"/>
  <c r="K11689" i="33"/>
  <c r="K11688" i="33"/>
  <c r="K11687" i="33"/>
  <c r="K11686" i="33"/>
  <c r="K11685" i="33"/>
  <c r="K11684" i="33"/>
  <c r="K11683" i="33"/>
  <c r="K11682" i="33"/>
  <c r="K11681" i="33"/>
  <c r="K11680" i="33"/>
  <c r="K11679" i="33"/>
  <c r="K11678" i="33"/>
  <c r="K11677" i="33"/>
  <c r="K11676" i="33"/>
  <c r="K11675" i="33"/>
  <c r="K11674" i="33"/>
  <c r="K11673" i="33"/>
  <c r="K11672" i="33"/>
  <c r="K11671" i="33"/>
  <c r="K11670" i="33"/>
  <c r="K11669" i="33"/>
  <c r="K11668" i="33"/>
  <c r="K11667" i="33"/>
  <c r="K11666" i="33"/>
  <c r="K11665" i="33"/>
  <c r="K11664" i="33"/>
  <c r="K11663" i="33"/>
  <c r="K11662" i="33"/>
  <c r="K11661" i="33"/>
  <c r="K11660" i="33"/>
  <c r="K11659" i="33"/>
  <c r="K11658" i="33"/>
  <c r="K11657" i="33"/>
  <c r="K11656" i="33"/>
  <c r="K11655" i="33"/>
  <c r="K11654" i="33"/>
  <c r="K11653" i="33"/>
  <c r="K11652" i="33"/>
  <c r="K11651" i="33"/>
  <c r="K11650" i="33"/>
  <c r="K11649" i="33"/>
  <c r="K11648" i="33"/>
  <c r="K11647" i="33"/>
  <c r="K11646" i="33"/>
  <c r="K11645" i="33"/>
  <c r="K11644" i="33"/>
  <c r="K11643" i="33"/>
  <c r="K11642" i="33"/>
  <c r="K11641" i="33"/>
  <c r="K11640" i="33"/>
  <c r="K11639" i="33"/>
  <c r="K11638" i="33"/>
  <c r="K11637" i="33"/>
  <c r="K11636" i="33"/>
  <c r="K11635" i="33"/>
  <c r="K11634" i="33"/>
  <c r="K11633" i="33"/>
  <c r="K11632" i="33"/>
  <c r="K11631" i="33"/>
  <c r="K11630" i="33"/>
  <c r="K11629" i="33"/>
  <c r="K11628" i="33"/>
  <c r="K11627" i="33"/>
  <c r="K11626" i="33"/>
  <c r="K11625" i="33"/>
  <c r="K11624" i="33"/>
  <c r="K11623" i="33"/>
  <c r="K11622" i="33"/>
  <c r="K11621" i="33"/>
  <c r="K11620" i="33"/>
  <c r="K11619" i="33"/>
  <c r="K11618" i="33"/>
  <c r="K11617" i="33"/>
  <c r="K11616" i="33"/>
  <c r="K11615" i="33"/>
  <c r="K11614" i="33"/>
  <c r="K11613" i="33"/>
  <c r="K11612" i="33"/>
  <c r="K11611" i="33"/>
  <c r="K11610" i="33"/>
  <c r="K11609" i="33"/>
  <c r="K11608" i="33"/>
  <c r="K11607" i="33"/>
  <c r="K11606" i="33"/>
  <c r="K11605" i="33"/>
  <c r="K11604" i="33"/>
  <c r="K11603" i="33"/>
  <c r="K11602" i="33"/>
  <c r="K11601" i="33"/>
  <c r="K11600" i="33"/>
  <c r="K11599" i="33"/>
  <c r="K11598" i="33"/>
  <c r="K11597" i="33"/>
  <c r="K11596" i="33"/>
  <c r="K11595" i="33"/>
  <c r="K11594" i="33"/>
  <c r="K11593" i="33"/>
  <c r="K11592" i="33"/>
  <c r="K11591" i="33"/>
  <c r="K11590" i="33"/>
  <c r="K11589" i="33"/>
  <c r="K11588" i="33"/>
  <c r="K11587" i="33"/>
  <c r="K11586" i="33"/>
  <c r="K11585" i="33"/>
  <c r="K11584" i="33"/>
  <c r="K11583" i="33"/>
  <c r="K11582" i="33"/>
  <c r="K11581" i="33"/>
  <c r="K11580" i="33"/>
  <c r="K11579" i="33"/>
  <c r="K11578" i="33"/>
  <c r="K11577" i="33"/>
  <c r="K11576" i="33"/>
  <c r="K11575" i="33"/>
  <c r="K11574" i="33"/>
  <c r="K11573" i="33"/>
  <c r="K11572" i="33"/>
  <c r="K11571" i="33"/>
  <c r="K11570" i="33"/>
  <c r="K11569" i="33"/>
  <c r="K11568" i="33"/>
  <c r="K11567" i="33"/>
  <c r="K11566" i="33"/>
  <c r="K11565" i="33"/>
  <c r="K11564" i="33"/>
  <c r="K11563" i="33"/>
  <c r="K11562" i="33"/>
  <c r="K11561" i="33"/>
  <c r="K11560" i="33"/>
  <c r="K11559" i="33"/>
  <c r="K11558" i="33"/>
  <c r="K11557" i="33"/>
  <c r="K11556" i="33"/>
  <c r="K11555" i="33"/>
  <c r="K11554" i="33"/>
  <c r="K11553" i="33"/>
  <c r="K11552" i="33"/>
  <c r="K11551" i="33"/>
  <c r="K11550" i="33"/>
  <c r="K11549" i="33"/>
  <c r="K11548" i="33"/>
  <c r="K11547" i="33"/>
  <c r="K11546" i="33"/>
  <c r="K11545" i="33"/>
  <c r="K11544" i="33"/>
  <c r="K11543" i="33"/>
  <c r="K11542" i="33"/>
  <c r="K11541" i="33"/>
  <c r="K11540" i="33"/>
  <c r="K11539" i="33"/>
  <c r="K11538" i="33"/>
  <c r="K11537" i="33"/>
  <c r="K11536" i="33"/>
  <c r="K11535" i="33"/>
  <c r="K11534" i="33"/>
  <c r="K11533" i="33"/>
  <c r="K11532" i="33"/>
  <c r="K11531" i="33"/>
  <c r="K11530" i="33"/>
  <c r="K11529" i="33"/>
  <c r="K11528" i="33"/>
  <c r="K11527" i="33"/>
  <c r="K11526" i="33"/>
  <c r="K11525" i="33"/>
  <c r="K11524" i="33"/>
  <c r="K11523" i="33"/>
  <c r="K11522" i="33"/>
  <c r="K11521" i="33"/>
  <c r="K11520" i="33"/>
  <c r="K11519" i="33"/>
  <c r="K11518" i="33"/>
  <c r="K11517" i="33"/>
  <c r="K11516" i="33"/>
  <c r="K11515" i="33"/>
  <c r="K11514" i="33"/>
  <c r="K11513" i="33"/>
  <c r="K11512" i="33"/>
  <c r="K11511" i="33"/>
  <c r="K11510" i="33"/>
  <c r="K11509" i="33"/>
  <c r="K11508" i="33"/>
  <c r="K11507" i="33"/>
  <c r="K11506" i="33"/>
  <c r="K11505" i="33"/>
  <c r="K11504" i="33"/>
  <c r="K11503" i="33"/>
  <c r="K11502" i="33"/>
  <c r="K11501" i="33"/>
  <c r="K11500" i="33"/>
  <c r="K11499" i="33"/>
  <c r="K11498" i="33"/>
  <c r="K11497" i="33"/>
  <c r="K11496" i="33"/>
  <c r="K11495" i="33"/>
  <c r="K11494" i="33"/>
  <c r="K11493" i="33"/>
  <c r="K11492" i="33"/>
  <c r="K11491" i="33"/>
  <c r="K11490" i="33"/>
  <c r="K11489" i="33"/>
  <c r="K11488" i="33"/>
  <c r="K11487" i="33"/>
  <c r="K11486" i="33"/>
  <c r="K11485" i="33"/>
  <c r="K11484" i="33"/>
  <c r="K11483" i="33"/>
  <c r="K11482" i="33"/>
  <c r="K11481" i="33"/>
  <c r="K11480" i="33"/>
  <c r="K11479" i="33"/>
  <c r="K11478" i="33"/>
  <c r="K11477" i="33"/>
  <c r="K11476" i="33"/>
  <c r="K11475" i="33"/>
  <c r="K11474" i="33"/>
  <c r="K11473" i="33"/>
  <c r="K11472" i="33"/>
  <c r="K11471" i="33"/>
  <c r="K11470" i="33"/>
  <c r="K11469" i="33"/>
  <c r="K11468" i="33"/>
  <c r="K11467" i="33"/>
  <c r="K11466" i="33"/>
  <c r="K11465" i="33"/>
  <c r="K11464" i="33"/>
  <c r="K11463" i="33"/>
  <c r="K11462" i="33"/>
  <c r="K11461" i="33"/>
  <c r="K11460" i="33"/>
  <c r="K11459" i="33"/>
  <c r="K11458" i="33"/>
  <c r="K11457" i="33"/>
  <c r="K11456" i="33"/>
  <c r="K11455" i="33"/>
  <c r="K11454" i="33"/>
  <c r="K11453" i="33"/>
  <c r="K11452" i="33"/>
  <c r="K11451" i="33"/>
  <c r="K11450" i="33"/>
  <c r="K11449" i="33"/>
  <c r="K11448" i="33"/>
  <c r="K11447" i="33"/>
  <c r="K11446" i="33"/>
  <c r="K11445" i="33"/>
  <c r="K11444" i="33"/>
  <c r="K11443" i="33"/>
  <c r="K11442" i="33"/>
  <c r="K11441" i="33"/>
  <c r="K11440" i="33"/>
  <c r="K11439" i="33"/>
  <c r="K11438" i="33"/>
  <c r="K11437" i="33"/>
  <c r="K11436" i="33"/>
  <c r="K11435" i="33"/>
  <c r="K11434" i="33"/>
  <c r="K11433" i="33"/>
  <c r="K11432" i="33"/>
  <c r="K11431" i="33"/>
  <c r="K11430" i="33"/>
  <c r="K11429" i="33"/>
  <c r="K11428" i="33"/>
  <c r="K11427" i="33"/>
  <c r="K11426" i="33"/>
  <c r="K11425" i="33"/>
  <c r="K11424" i="33"/>
  <c r="K11423" i="33"/>
  <c r="K11422" i="33"/>
  <c r="K11421" i="33"/>
  <c r="K11420" i="33"/>
  <c r="K11419" i="33"/>
  <c r="K11418" i="33"/>
  <c r="K11417" i="33"/>
  <c r="K11416" i="33"/>
  <c r="K11415" i="33"/>
  <c r="K11414" i="33"/>
  <c r="K11413" i="33"/>
  <c r="K11412" i="33"/>
  <c r="K11411" i="33"/>
  <c r="K11410" i="33"/>
  <c r="K11409" i="33"/>
  <c r="K11408" i="33"/>
  <c r="K11407" i="33"/>
  <c r="K11406" i="33"/>
  <c r="K11405" i="33"/>
  <c r="K11404" i="33"/>
  <c r="K11403" i="33"/>
  <c r="K11402" i="33"/>
  <c r="K11401" i="33"/>
  <c r="K11400" i="33"/>
  <c r="K11399" i="33"/>
  <c r="K11398" i="33"/>
  <c r="K11397" i="33"/>
  <c r="K11396" i="33"/>
  <c r="K11395" i="33"/>
  <c r="K11394" i="33"/>
  <c r="K11393" i="33"/>
  <c r="K11392" i="33"/>
  <c r="K11391" i="33"/>
  <c r="K11390" i="33"/>
  <c r="K11389" i="33"/>
  <c r="K11388" i="33"/>
  <c r="K11387" i="33"/>
  <c r="K11386" i="33"/>
  <c r="K11385" i="33"/>
  <c r="K11384" i="33"/>
  <c r="K11383" i="33"/>
  <c r="K11382" i="33"/>
  <c r="K11381" i="33"/>
  <c r="K11380" i="33"/>
  <c r="K11379" i="33"/>
  <c r="K11378" i="33"/>
  <c r="K11377" i="33"/>
  <c r="K11376" i="33"/>
  <c r="K11375" i="33"/>
  <c r="K11374" i="33"/>
  <c r="K11373" i="33"/>
  <c r="K11372" i="33"/>
  <c r="K11371" i="33"/>
  <c r="K11370" i="33"/>
  <c r="K11369" i="33"/>
  <c r="K11368" i="33"/>
  <c r="K11367" i="33"/>
  <c r="K11366" i="33"/>
  <c r="K11365" i="33"/>
  <c r="K11364" i="33"/>
  <c r="K11363" i="33"/>
  <c r="K11362" i="33"/>
  <c r="K11361" i="33"/>
  <c r="K11360" i="33"/>
  <c r="K11359" i="33"/>
  <c r="K11358" i="33"/>
  <c r="K11357" i="33"/>
  <c r="K11356" i="33"/>
  <c r="K11355" i="33"/>
  <c r="K11354" i="33"/>
  <c r="K11353" i="33"/>
  <c r="K11352" i="33"/>
  <c r="K11351" i="33"/>
  <c r="K11350" i="33"/>
  <c r="K11349" i="33"/>
  <c r="K11348" i="33"/>
  <c r="K11347" i="33"/>
  <c r="K11346" i="33"/>
  <c r="K11345" i="33"/>
  <c r="K11344" i="33"/>
  <c r="K11343" i="33"/>
  <c r="K11342" i="33"/>
  <c r="K11341" i="33"/>
  <c r="K11340" i="33"/>
  <c r="K11339" i="33"/>
  <c r="K11338" i="33"/>
  <c r="K11337" i="33"/>
  <c r="K11336" i="33"/>
  <c r="K11335" i="33"/>
  <c r="K11334" i="33"/>
  <c r="K11333" i="33"/>
  <c r="K11332" i="33"/>
  <c r="K11331" i="33"/>
  <c r="K11330" i="33"/>
  <c r="K11329" i="33"/>
  <c r="K11328" i="33"/>
  <c r="K11327" i="33"/>
  <c r="K11326" i="33"/>
  <c r="K11325" i="33"/>
  <c r="K11324" i="33"/>
  <c r="K11323" i="33"/>
  <c r="K11322" i="33"/>
  <c r="K11321" i="33"/>
  <c r="K11320" i="33"/>
  <c r="K11319" i="33"/>
  <c r="K11318" i="33"/>
  <c r="K11317" i="33"/>
  <c r="K11316" i="33"/>
  <c r="K11315" i="33"/>
  <c r="K11314" i="33"/>
  <c r="K11313" i="33"/>
  <c r="K11312" i="33"/>
  <c r="K11311" i="33"/>
  <c r="K11310" i="33"/>
  <c r="K11309" i="33"/>
  <c r="K11308" i="33"/>
  <c r="K11307" i="33"/>
  <c r="K11306" i="33"/>
  <c r="K11305" i="33"/>
  <c r="K11304" i="33"/>
  <c r="K11303" i="33"/>
  <c r="K11302" i="33"/>
  <c r="K11301" i="33"/>
  <c r="K11300" i="33"/>
  <c r="K11299" i="33"/>
  <c r="K11298" i="33"/>
  <c r="K11297" i="33"/>
  <c r="K11296" i="33"/>
  <c r="K11295" i="33"/>
  <c r="K11294" i="33"/>
  <c r="K11293" i="33"/>
  <c r="K11292" i="33"/>
  <c r="K11291" i="33"/>
  <c r="K11290" i="33"/>
  <c r="K11289" i="33"/>
  <c r="K11288" i="33"/>
  <c r="K11287" i="33"/>
  <c r="K11286" i="33"/>
  <c r="K11285" i="33"/>
  <c r="K11284" i="33"/>
  <c r="K11283" i="33"/>
  <c r="K11282" i="33"/>
  <c r="K11281" i="33"/>
  <c r="K11280" i="33"/>
  <c r="K11279" i="33"/>
  <c r="K11278" i="33"/>
  <c r="K11277" i="33"/>
  <c r="K11276" i="33"/>
  <c r="K11275" i="33"/>
  <c r="K11274" i="33"/>
  <c r="K11273" i="33"/>
  <c r="K11272" i="33"/>
  <c r="K11271" i="33"/>
  <c r="K11270" i="33"/>
  <c r="K11269" i="33"/>
  <c r="K11268" i="33"/>
  <c r="K11267" i="33"/>
  <c r="K11266" i="33"/>
  <c r="K11265" i="33"/>
  <c r="K11264" i="33"/>
  <c r="K11263" i="33"/>
  <c r="K11262" i="33"/>
  <c r="K11261" i="33"/>
  <c r="K11260" i="33"/>
  <c r="K11259" i="33"/>
  <c r="K11258" i="33"/>
  <c r="K11257" i="33"/>
  <c r="K11256" i="33"/>
  <c r="K11255" i="33"/>
  <c r="K11254" i="33"/>
  <c r="K11253" i="33"/>
  <c r="K11252" i="33"/>
  <c r="K11251" i="33"/>
  <c r="K11250" i="33"/>
  <c r="K11249" i="33"/>
  <c r="K11248" i="33"/>
  <c r="K11247" i="33"/>
  <c r="K11246" i="33"/>
  <c r="K11245" i="33"/>
  <c r="K11244" i="33"/>
  <c r="K11243" i="33"/>
  <c r="K11242" i="33"/>
  <c r="K11241" i="33"/>
  <c r="K11240" i="33"/>
  <c r="K11239" i="33"/>
  <c r="K11238" i="33"/>
  <c r="K11237" i="33"/>
  <c r="K11236" i="33"/>
  <c r="K11235" i="33"/>
  <c r="K11234" i="33"/>
  <c r="K11233" i="33"/>
  <c r="K11232" i="33"/>
  <c r="K11231" i="33"/>
  <c r="K11230" i="33"/>
  <c r="K11229" i="33"/>
  <c r="K11228" i="33"/>
  <c r="K11227" i="33"/>
  <c r="K11226" i="33"/>
  <c r="K11225" i="33"/>
  <c r="K11224" i="33"/>
  <c r="K11223" i="33"/>
  <c r="K11222" i="33"/>
  <c r="K11221" i="33"/>
  <c r="K11220" i="33"/>
  <c r="K11219" i="33"/>
  <c r="K11218" i="33"/>
  <c r="K11217" i="33"/>
  <c r="K11216" i="33"/>
  <c r="K11215" i="33"/>
  <c r="K11214" i="33"/>
  <c r="K11213" i="33"/>
  <c r="K11212" i="33"/>
  <c r="K11211" i="33"/>
  <c r="K11210" i="33"/>
  <c r="K11209" i="33"/>
  <c r="K11208" i="33"/>
  <c r="K11207" i="33"/>
  <c r="K11206" i="33"/>
  <c r="K11205" i="33"/>
  <c r="K11204" i="33"/>
  <c r="K11203" i="33"/>
  <c r="K11202" i="33"/>
  <c r="K11201" i="33"/>
  <c r="K11200" i="33"/>
  <c r="K11199" i="33"/>
  <c r="K11198" i="33"/>
  <c r="K11197" i="33"/>
  <c r="K11196" i="33"/>
  <c r="K11195" i="33"/>
  <c r="K11194" i="33"/>
  <c r="K11193" i="33"/>
  <c r="K11192" i="33"/>
  <c r="K11191" i="33"/>
  <c r="K11190" i="33"/>
  <c r="K11189" i="33"/>
  <c r="K11188" i="33"/>
  <c r="K11187" i="33"/>
  <c r="K11186" i="33"/>
  <c r="K11185" i="33"/>
  <c r="K11184" i="33"/>
  <c r="K11183" i="33"/>
  <c r="K11182" i="33"/>
  <c r="K11181" i="33"/>
  <c r="K11180" i="33"/>
  <c r="K11179" i="33"/>
  <c r="K11178" i="33"/>
  <c r="K11177" i="33"/>
  <c r="K11176" i="33"/>
  <c r="K11175" i="33"/>
  <c r="K11174" i="33"/>
  <c r="K11173" i="33"/>
  <c r="K11172" i="33"/>
  <c r="K11171" i="33"/>
  <c r="K11170" i="33"/>
  <c r="K11169" i="33"/>
  <c r="K11168" i="33"/>
  <c r="K11167" i="33"/>
  <c r="K11166" i="33"/>
  <c r="K11165" i="33"/>
  <c r="K11164" i="33"/>
  <c r="K11163" i="33"/>
  <c r="K11162" i="33"/>
  <c r="K11161" i="33"/>
  <c r="K11160" i="33"/>
  <c r="K11159" i="33"/>
  <c r="K11158" i="33"/>
  <c r="K11157" i="33"/>
  <c r="K11156" i="33"/>
  <c r="K11155" i="33"/>
  <c r="K11154" i="33"/>
  <c r="K11153" i="33"/>
  <c r="K11152" i="33"/>
  <c r="K11151" i="33"/>
  <c r="K11150" i="33"/>
  <c r="K11149" i="33"/>
  <c r="K11148" i="33"/>
  <c r="K11147" i="33"/>
  <c r="K11146" i="33"/>
  <c r="K11145" i="33"/>
  <c r="K11144" i="33"/>
  <c r="K11143" i="33"/>
  <c r="K11142" i="33"/>
  <c r="K11141" i="33"/>
  <c r="K11140" i="33"/>
  <c r="K11139" i="33"/>
  <c r="K11138" i="33"/>
  <c r="K11137" i="33"/>
  <c r="K11136" i="33"/>
  <c r="K11135" i="33"/>
  <c r="K11134" i="33"/>
  <c r="K11133" i="33"/>
  <c r="K11132" i="33"/>
  <c r="K11131" i="33"/>
  <c r="K11130" i="33"/>
  <c r="K11129" i="33"/>
  <c r="K11128" i="33"/>
  <c r="K11127" i="33"/>
  <c r="K11126" i="33"/>
  <c r="K11125" i="33"/>
  <c r="K11124" i="33"/>
  <c r="K11123" i="33"/>
  <c r="K11122" i="33"/>
  <c r="K11121" i="33"/>
  <c r="K11120" i="33"/>
  <c r="K11119" i="33"/>
  <c r="K11118" i="33"/>
  <c r="K11117" i="33"/>
  <c r="K11116" i="33"/>
  <c r="K11115" i="33"/>
  <c r="K11114" i="33"/>
  <c r="K11113" i="33"/>
  <c r="K11112" i="33"/>
  <c r="K11111" i="33"/>
  <c r="K11110" i="33"/>
  <c r="K11109" i="33"/>
  <c r="K11108" i="33"/>
  <c r="K11107" i="33"/>
  <c r="K11106" i="33"/>
  <c r="K11105" i="33"/>
  <c r="K11104" i="33"/>
  <c r="K11103" i="33"/>
  <c r="K11102" i="33"/>
  <c r="K11101" i="33"/>
  <c r="K11100" i="33"/>
  <c r="K11099" i="33"/>
  <c r="K11098" i="33"/>
  <c r="K11097" i="33"/>
  <c r="K11096" i="33"/>
  <c r="K11095" i="33"/>
  <c r="K11094" i="33"/>
  <c r="K11093" i="33"/>
  <c r="K11092" i="33"/>
  <c r="K11091" i="33"/>
  <c r="K11090" i="33"/>
  <c r="K11089" i="33"/>
  <c r="K11088" i="33"/>
  <c r="K11087" i="33"/>
  <c r="K11086" i="33"/>
  <c r="K11085" i="33"/>
  <c r="K11084" i="33"/>
  <c r="K11083" i="33"/>
  <c r="K11082" i="33"/>
  <c r="K11081" i="33"/>
  <c r="K11080" i="33"/>
  <c r="K11079" i="33"/>
  <c r="K11078" i="33"/>
  <c r="K11077" i="33"/>
  <c r="K11076" i="33"/>
  <c r="K11075" i="33"/>
  <c r="K11074" i="33"/>
  <c r="K11073" i="33"/>
  <c r="K11072" i="33"/>
  <c r="K11071" i="33"/>
  <c r="K11070" i="33"/>
  <c r="K11069" i="33"/>
  <c r="K11068" i="33"/>
  <c r="K11067" i="33"/>
  <c r="K11066" i="33"/>
  <c r="K11065" i="33"/>
  <c r="K11064" i="33"/>
  <c r="K11063" i="33"/>
  <c r="K11062" i="33"/>
  <c r="K11061" i="33"/>
  <c r="K11060" i="33"/>
  <c r="K11059" i="33"/>
  <c r="K11058" i="33"/>
  <c r="K11057" i="33"/>
  <c r="K11056" i="33"/>
  <c r="K11055" i="33"/>
  <c r="K11054" i="33"/>
  <c r="K11053" i="33"/>
  <c r="K11052" i="33"/>
  <c r="K11051" i="33"/>
  <c r="K11050" i="33"/>
  <c r="K11049" i="33"/>
  <c r="K11048" i="33"/>
  <c r="K11047" i="33"/>
  <c r="K11046" i="33"/>
  <c r="K11045" i="33"/>
  <c r="K11044" i="33"/>
  <c r="K11043" i="33"/>
  <c r="K11042" i="33"/>
  <c r="K11041" i="33"/>
  <c r="K11040" i="33"/>
  <c r="K11039" i="33"/>
  <c r="K11038" i="33"/>
  <c r="K11037" i="33"/>
  <c r="K11036" i="33"/>
  <c r="K11035" i="33"/>
  <c r="K11034" i="33"/>
  <c r="K11033" i="33"/>
  <c r="K11032" i="33"/>
  <c r="K11031" i="33"/>
  <c r="K11030" i="33"/>
  <c r="K11029" i="33"/>
  <c r="K11028" i="33"/>
  <c r="K11027" i="33"/>
  <c r="K11026" i="33"/>
  <c r="K11025" i="33"/>
  <c r="K11024" i="33"/>
  <c r="K11023" i="33"/>
  <c r="K11022" i="33"/>
  <c r="K11021" i="33"/>
  <c r="K11020" i="33"/>
  <c r="K11019" i="33"/>
  <c r="K11018" i="33"/>
  <c r="K11017" i="33"/>
  <c r="K11016" i="33"/>
  <c r="K11015" i="33"/>
  <c r="K11014" i="33"/>
  <c r="K11013" i="33"/>
  <c r="K11012" i="33"/>
  <c r="K11011" i="33"/>
  <c r="K11010" i="33"/>
  <c r="K11009" i="33"/>
  <c r="K11008" i="33"/>
  <c r="K11007" i="33"/>
  <c r="K11006" i="33"/>
  <c r="K11005" i="33"/>
  <c r="K11004" i="33"/>
  <c r="K11003" i="33"/>
  <c r="K11002" i="33"/>
  <c r="K11001" i="33"/>
  <c r="K11000" i="33"/>
  <c r="K10999" i="33"/>
  <c r="K10998" i="33"/>
  <c r="K10997" i="33"/>
  <c r="K10996" i="33"/>
  <c r="K10995" i="33"/>
  <c r="K10994" i="33"/>
  <c r="K10993" i="33"/>
  <c r="K10992" i="33"/>
  <c r="K10991" i="33"/>
  <c r="K10990" i="33"/>
  <c r="K10989" i="33"/>
  <c r="K10988" i="33"/>
  <c r="K10987" i="33"/>
  <c r="K10986" i="33"/>
  <c r="K10985" i="33"/>
  <c r="K10984" i="33"/>
  <c r="K10983" i="33"/>
  <c r="K10982" i="33"/>
  <c r="K10981" i="33"/>
  <c r="K10980" i="33"/>
  <c r="K10979" i="33"/>
  <c r="K10978" i="33"/>
  <c r="K10977" i="33"/>
  <c r="K10976" i="33"/>
  <c r="K10975" i="33"/>
  <c r="K10974" i="33"/>
  <c r="K10973" i="33"/>
  <c r="K10972" i="33"/>
  <c r="K10971" i="33"/>
  <c r="K10970" i="33"/>
  <c r="K10969" i="33"/>
  <c r="K10968" i="33"/>
  <c r="K10967" i="33"/>
  <c r="K10966" i="33"/>
  <c r="K10965" i="33"/>
  <c r="K10964" i="33"/>
  <c r="K10963" i="33"/>
  <c r="K10962" i="33"/>
  <c r="K10961" i="33"/>
  <c r="K10960" i="33"/>
  <c r="K10959" i="33"/>
  <c r="K10958" i="33"/>
  <c r="K10957" i="33"/>
  <c r="K10956" i="33"/>
  <c r="K10955" i="33"/>
  <c r="K10954" i="33"/>
  <c r="K10953" i="33"/>
  <c r="K10952" i="33"/>
  <c r="K10951" i="33"/>
  <c r="K10950" i="33"/>
  <c r="K10949" i="33"/>
  <c r="K10948" i="33"/>
  <c r="K10947" i="33"/>
  <c r="K10946" i="33"/>
  <c r="K10945" i="33"/>
  <c r="K10944" i="33"/>
  <c r="K10943" i="33"/>
  <c r="K10942" i="33"/>
  <c r="K10941" i="33"/>
  <c r="K10940" i="33"/>
  <c r="K10939" i="33"/>
  <c r="K10938" i="33"/>
  <c r="K10937" i="33"/>
  <c r="K10936" i="33"/>
  <c r="K10935" i="33"/>
  <c r="K10934" i="33"/>
  <c r="K10933" i="33"/>
  <c r="K10932" i="33"/>
  <c r="K10931" i="33"/>
  <c r="K10930" i="33"/>
  <c r="K10929" i="33"/>
  <c r="K10928" i="33"/>
  <c r="K10927" i="33"/>
  <c r="K10926" i="33"/>
  <c r="K10925" i="33"/>
  <c r="K10924" i="33"/>
  <c r="K10923" i="33"/>
  <c r="K10922" i="33"/>
  <c r="K10921" i="33"/>
  <c r="K10920" i="33"/>
  <c r="K10919" i="33"/>
  <c r="K10918" i="33"/>
  <c r="K10917" i="33"/>
  <c r="K10916" i="33"/>
  <c r="K10915" i="33"/>
  <c r="K10914" i="33"/>
  <c r="K10913" i="33"/>
  <c r="K10912" i="33"/>
  <c r="K10911" i="33"/>
  <c r="K10910" i="33"/>
  <c r="K10909" i="33"/>
  <c r="K10908" i="33"/>
  <c r="K10907" i="33"/>
  <c r="K10906" i="33"/>
  <c r="K10905" i="33"/>
  <c r="K10904" i="33"/>
  <c r="K10903" i="33"/>
  <c r="K10902" i="33"/>
  <c r="K10901" i="33"/>
  <c r="K10900" i="33"/>
  <c r="K10899" i="33"/>
  <c r="K10898" i="33"/>
  <c r="K10897" i="33"/>
  <c r="K10896" i="33"/>
  <c r="K10895" i="33"/>
  <c r="K10894" i="33"/>
  <c r="K10893" i="33"/>
  <c r="K10892" i="33"/>
  <c r="K10891" i="33"/>
  <c r="K10890" i="33"/>
  <c r="K10889" i="33"/>
  <c r="K10888" i="33"/>
  <c r="K10887" i="33"/>
  <c r="K10886" i="33"/>
  <c r="K10885" i="33"/>
  <c r="K10884" i="33"/>
  <c r="K10883" i="33"/>
  <c r="K10882" i="33"/>
  <c r="K10881" i="33"/>
  <c r="K10880" i="33"/>
  <c r="K10879" i="33"/>
  <c r="K10878" i="33"/>
  <c r="K10877" i="33"/>
  <c r="K10876" i="33"/>
  <c r="K10875" i="33"/>
  <c r="K10874" i="33"/>
  <c r="K10873" i="33"/>
  <c r="K10872" i="33"/>
  <c r="K10871" i="33"/>
  <c r="K10870" i="33"/>
  <c r="K10869" i="33"/>
  <c r="K10868" i="33"/>
  <c r="K10867" i="33"/>
  <c r="K10866" i="33"/>
  <c r="K10865" i="33"/>
  <c r="K10864" i="33"/>
  <c r="K10863" i="33"/>
  <c r="K10862" i="33"/>
  <c r="K10861" i="33"/>
  <c r="K10860" i="33"/>
  <c r="K10859" i="33"/>
  <c r="K10858" i="33"/>
  <c r="K10857" i="33"/>
  <c r="K10856" i="33"/>
  <c r="K10855" i="33"/>
  <c r="K10854" i="33"/>
  <c r="K10853" i="33"/>
  <c r="K10852" i="33"/>
  <c r="K10851" i="33"/>
  <c r="K10850" i="33"/>
  <c r="K10849" i="33"/>
  <c r="K10848" i="33"/>
  <c r="K10847" i="33"/>
  <c r="K10846" i="33"/>
  <c r="K10845" i="33"/>
  <c r="K10844" i="33"/>
  <c r="K10843" i="33"/>
  <c r="K10842" i="33"/>
  <c r="K10841" i="33"/>
  <c r="K10840" i="33"/>
  <c r="K10839" i="33"/>
  <c r="K10838" i="33"/>
  <c r="K10837" i="33"/>
  <c r="K10836" i="33"/>
  <c r="K10835" i="33"/>
  <c r="K10834" i="33"/>
  <c r="K10833" i="33"/>
  <c r="K10832" i="33"/>
  <c r="K10831" i="33"/>
  <c r="K10830" i="33"/>
  <c r="K10829" i="33"/>
  <c r="K10828" i="33"/>
  <c r="K10827" i="33"/>
  <c r="K10826" i="33"/>
  <c r="K10825" i="33"/>
  <c r="K10824" i="33"/>
  <c r="K10823" i="33"/>
  <c r="K10822" i="33"/>
  <c r="K10821" i="33"/>
  <c r="K10820" i="33"/>
  <c r="K10819" i="33"/>
  <c r="K10818" i="33"/>
  <c r="K10817" i="33"/>
  <c r="K10816" i="33"/>
  <c r="K10815" i="33"/>
  <c r="K10814" i="33"/>
  <c r="K10813" i="33"/>
  <c r="K10812" i="33"/>
  <c r="K10811" i="33"/>
  <c r="K10810" i="33"/>
  <c r="K10809" i="33"/>
  <c r="K10808" i="33"/>
  <c r="K10807" i="33"/>
  <c r="K10806" i="33"/>
  <c r="K10805" i="33"/>
  <c r="K10804" i="33"/>
  <c r="K10803" i="33"/>
  <c r="K10802" i="33"/>
  <c r="K10801" i="33"/>
  <c r="K10800" i="33"/>
  <c r="K10799" i="33"/>
  <c r="K10798" i="33"/>
  <c r="K10797" i="33"/>
  <c r="K10796" i="33"/>
  <c r="K10795" i="33"/>
  <c r="K10794" i="33"/>
  <c r="K10793" i="33"/>
  <c r="K10792" i="33"/>
  <c r="K10791" i="33"/>
  <c r="K10790" i="33"/>
  <c r="K10789" i="33"/>
  <c r="K10788" i="33"/>
  <c r="K10787" i="33"/>
  <c r="K10786" i="33"/>
  <c r="K10785" i="33"/>
  <c r="K10784" i="33"/>
  <c r="K10783" i="33"/>
  <c r="K10782" i="33"/>
  <c r="K10781" i="33"/>
  <c r="K10780" i="33"/>
  <c r="K10779" i="33"/>
  <c r="K10778" i="33"/>
  <c r="K10777" i="33"/>
  <c r="K10776" i="33"/>
  <c r="K10775" i="33"/>
  <c r="K10774" i="33"/>
  <c r="K10773" i="33"/>
  <c r="K10772" i="33"/>
  <c r="K10771" i="33"/>
  <c r="K10770" i="33"/>
  <c r="K10769" i="33"/>
  <c r="K10768" i="33"/>
  <c r="K10767" i="33"/>
  <c r="K10766" i="33"/>
  <c r="K10765" i="33"/>
  <c r="K10764" i="33"/>
  <c r="K10763" i="33"/>
  <c r="K10762" i="33"/>
  <c r="K10761" i="33"/>
  <c r="K10760" i="33"/>
  <c r="K10759" i="33"/>
  <c r="K10758" i="33"/>
  <c r="K10757" i="33"/>
  <c r="K10756" i="33"/>
  <c r="K10755" i="33"/>
  <c r="K10754" i="33"/>
  <c r="K10753" i="33"/>
  <c r="K10752" i="33"/>
  <c r="K10751" i="33"/>
  <c r="K10750" i="33"/>
  <c r="K10749" i="33"/>
  <c r="K10748" i="33"/>
  <c r="K10747" i="33"/>
  <c r="K10746" i="33"/>
  <c r="K10745" i="33"/>
  <c r="K10744" i="33"/>
  <c r="K10743" i="33"/>
  <c r="K10742" i="33"/>
  <c r="K10741" i="33"/>
  <c r="K10740" i="33"/>
  <c r="K10739" i="33"/>
  <c r="K10738" i="33"/>
  <c r="K10737" i="33"/>
  <c r="K10736" i="33"/>
  <c r="K10735" i="33"/>
  <c r="K10734" i="33"/>
  <c r="K10733" i="33"/>
  <c r="K10732" i="33"/>
  <c r="K10731" i="33"/>
  <c r="K10730" i="33"/>
  <c r="K10729" i="33"/>
  <c r="K10728" i="33"/>
  <c r="K10727" i="33"/>
  <c r="K10726" i="33"/>
  <c r="K10725" i="33"/>
  <c r="K10724" i="33"/>
  <c r="K10723" i="33"/>
  <c r="K10722" i="33"/>
  <c r="K10721" i="33"/>
  <c r="K10720" i="33"/>
  <c r="K10719" i="33"/>
  <c r="K10718" i="33"/>
  <c r="K10717" i="33"/>
  <c r="K10716" i="33"/>
  <c r="K10715" i="33"/>
  <c r="K10714" i="33"/>
  <c r="K10713" i="33"/>
  <c r="K10712" i="33"/>
  <c r="K10711" i="33"/>
  <c r="K10710" i="33"/>
  <c r="K10709" i="33"/>
  <c r="K10708" i="33"/>
  <c r="K10707" i="33"/>
  <c r="K10706" i="33"/>
  <c r="K10705" i="33"/>
  <c r="K10704" i="33"/>
  <c r="K10703" i="33"/>
  <c r="K10702" i="33"/>
  <c r="K10701" i="33"/>
  <c r="K10700" i="33"/>
  <c r="K10699" i="33"/>
  <c r="K10698" i="33"/>
  <c r="K10697" i="33"/>
  <c r="K10696" i="33"/>
  <c r="K10695" i="33"/>
  <c r="K10694" i="33"/>
  <c r="K10693" i="33"/>
  <c r="K10692" i="33"/>
  <c r="K10691" i="33"/>
  <c r="K10690" i="33"/>
  <c r="K10689" i="33"/>
  <c r="K10688" i="33"/>
  <c r="K10687" i="33"/>
  <c r="K10686" i="33"/>
  <c r="K10685" i="33"/>
  <c r="K10684" i="33"/>
  <c r="K10683" i="33"/>
  <c r="K10682" i="33"/>
  <c r="K10681" i="33"/>
  <c r="K10680" i="33"/>
  <c r="K10679" i="33"/>
  <c r="K10678" i="33"/>
  <c r="K10677" i="33"/>
  <c r="K10676" i="33"/>
  <c r="K10675" i="33"/>
  <c r="K10674" i="33"/>
  <c r="K10673" i="33"/>
  <c r="K10672" i="33"/>
  <c r="K10671" i="33"/>
  <c r="K10670" i="33"/>
  <c r="K10669" i="33"/>
  <c r="K10668" i="33"/>
  <c r="K10667" i="33"/>
  <c r="K10666" i="33"/>
  <c r="K10665" i="33"/>
  <c r="K10664" i="33"/>
  <c r="K10663" i="33"/>
  <c r="K10662" i="33"/>
  <c r="K10661" i="33"/>
  <c r="K10660" i="33"/>
  <c r="K10659" i="33"/>
  <c r="K10658" i="33"/>
  <c r="K10657" i="33"/>
  <c r="K10656" i="33"/>
  <c r="K10655" i="33"/>
  <c r="K10654" i="33"/>
  <c r="K10653" i="33"/>
  <c r="K10652" i="33"/>
  <c r="K10651" i="33"/>
  <c r="K10650" i="33"/>
  <c r="K10649" i="33"/>
  <c r="K10648" i="33"/>
  <c r="K10647" i="33"/>
  <c r="K10646" i="33"/>
  <c r="K10645" i="33"/>
  <c r="K10644" i="33"/>
  <c r="K10643" i="33"/>
  <c r="K10642" i="33"/>
  <c r="K10641" i="33"/>
  <c r="K10640" i="33"/>
  <c r="K10639" i="33"/>
  <c r="K10638" i="33"/>
  <c r="K10637" i="33"/>
  <c r="K10636" i="33"/>
  <c r="K10635" i="33"/>
  <c r="K10634" i="33"/>
  <c r="K10633" i="33"/>
  <c r="K10632" i="33"/>
  <c r="K10631" i="33"/>
  <c r="K10630" i="33"/>
  <c r="K10629" i="33"/>
  <c r="K10628" i="33"/>
  <c r="K10627" i="33"/>
  <c r="K10626" i="33"/>
  <c r="K10625" i="33"/>
  <c r="K10624" i="33"/>
  <c r="K10623" i="33"/>
  <c r="K10622" i="33"/>
  <c r="K10621" i="33"/>
  <c r="K10620" i="33"/>
  <c r="K10619" i="33"/>
  <c r="K10618" i="33"/>
  <c r="K10617" i="33"/>
  <c r="K10616" i="33"/>
  <c r="K10615" i="33"/>
  <c r="K10614" i="33"/>
  <c r="K10613" i="33"/>
  <c r="K10612" i="33"/>
  <c r="K10611" i="33"/>
  <c r="K10610" i="33"/>
  <c r="K10609" i="33"/>
  <c r="K10608" i="33"/>
  <c r="K10607" i="33"/>
  <c r="K10606" i="33"/>
  <c r="K10605" i="33"/>
  <c r="K10604" i="33"/>
  <c r="K10603" i="33"/>
  <c r="K10602" i="33"/>
  <c r="K10601" i="33"/>
  <c r="K10600" i="33"/>
  <c r="K10599" i="33"/>
  <c r="K10598" i="33"/>
  <c r="K10597" i="33"/>
  <c r="K10596" i="33"/>
  <c r="K10595" i="33"/>
  <c r="K10594" i="33"/>
  <c r="K10593" i="33"/>
  <c r="K10592" i="33"/>
  <c r="K10591" i="33"/>
  <c r="K10590" i="33"/>
  <c r="K10589" i="33"/>
  <c r="K10588" i="33"/>
  <c r="K10587" i="33"/>
  <c r="K10586" i="33"/>
  <c r="K10585" i="33"/>
  <c r="K10584" i="33"/>
  <c r="K10583" i="33"/>
  <c r="K10582" i="33"/>
  <c r="K10581" i="33"/>
  <c r="K10580" i="33"/>
  <c r="K10579" i="33"/>
  <c r="K10578" i="33"/>
  <c r="K10577" i="33"/>
  <c r="K10576" i="33"/>
  <c r="K10575" i="33"/>
  <c r="K10574" i="33"/>
  <c r="K10573" i="33"/>
  <c r="K10572" i="33"/>
  <c r="K10571" i="33"/>
  <c r="K10570" i="33"/>
  <c r="K10569" i="33"/>
  <c r="K10568" i="33"/>
  <c r="K10567" i="33"/>
  <c r="K10566" i="33"/>
  <c r="K10565" i="33"/>
  <c r="K10564" i="33"/>
  <c r="K10563" i="33"/>
  <c r="K10562" i="33"/>
  <c r="K10561" i="33"/>
  <c r="K10560" i="33"/>
  <c r="K10559" i="33"/>
  <c r="K10558" i="33"/>
  <c r="K10557" i="33"/>
  <c r="K10556" i="33"/>
  <c r="K10555" i="33"/>
  <c r="K10554" i="33"/>
  <c r="K10553" i="33"/>
  <c r="K10552" i="33"/>
  <c r="K10551" i="33"/>
  <c r="K10550" i="33"/>
  <c r="K10549" i="33"/>
  <c r="K10548" i="33"/>
  <c r="K10547" i="33"/>
  <c r="K10546" i="33"/>
  <c r="K10545" i="33"/>
  <c r="K10544" i="33"/>
  <c r="K10543" i="33"/>
  <c r="K10542" i="33"/>
  <c r="K10541" i="33"/>
  <c r="K10540" i="33"/>
  <c r="K10539" i="33"/>
  <c r="K10538" i="33"/>
  <c r="K10537" i="33"/>
  <c r="K10536" i="33"/>
  <c r="K10535" i="33"/>
  <c r="K10534" i="33"/>
  <c r="K10533" i="33"/>
  <c r="K10532" i="33"/>
  <c r="K10531" i="33"/>
  <c r="K10530" i="33"/>
  <c r="K10529" i="33"/>
  <c r="K10528" i="33"/>
  <c r="K10527" i="33"/>
  <c r="K10526" i="33"/>
  <c r="K10525" i="33"/>
  <c r="K10524" i="33"/>
  <c r="K10523" i="33"/>
  <c r="K10522" i="33"/>
  <c r="K10521" i="33"/>
  <c r="K10520" i="33"/>
  <c r="K10519" i="33"/>
  <c r="K10518" i="33"/>
  <c r="K10517" i="33"/>
  <c r="K10516" i="33"/>
  <c r="K10515" i="33"/>
  <c r="K10514" i="33"/>
  <c r="K10513" i="33"/>
  <c r="K10512" i="33"/>
  <c r="K10511" i="33"/>
  <c r="K10510" i="33"/>
  <c r="K10509" i="33"/>
  <c r="K10508" i="33"/>
  <c r="K10507" i="33"/>
  <c r="K10506" i="33"/>
  <c r="K10505" i="33"/>
  <c r="K10504" i="33"/>
  <c r="K10503" i="33"/>
  <c r="K10502" i="33"/>
  <c r="K10501" i="33"/>
  <c r="K10500" i="33"/>
  <c r="K10499" i="33"/>
  <c r="K10498" i="33"/>
  <c r="K10497" i="33"/>
  <c r="K10496" i="33"/>
  <c r="K10495" i="33"/>
  <c r="K10494" i="33"/>
  <c r="K10493" i="33"/>
  <c r="K10492" i="33"/>
  <c r="K10491" i="33"/>
  <c r="K10490" i="33"/>
  <c r="K10489" i="33"/>
  <c r="K10488" i="33"/>
  <c r="K10487" i="33"/>
  <c r="K10486" i="33"/>
  <c r="K10485" i="33"/>
  <c r="K10484" i="33"/>
  <c r="K10483" i="33"/>
  <c r="K10482" i="33"/>
  <c r="K10481" i="33"/>
  <c r="K10480" i="33"/>
  <c r="K10479" i="33"/>
  <c r="K10478" i="33"/>
  <c r="K10477" i="33"/>
  <c r="K10476" i="33"/>
  <c r="K10475" i="33"/>
  <c r="K10474" i="33"/>
  <c r="K10473" i="33"/>
  <c r="K10472" i="33"/>
  <c r="K10471" i="33"/>
  <c r="K10470" i="33"/>
  <c r="K10469" i="33"/>
  <c r="K10468" i="33"/>
  <c r="K10467" i="33"/>
  <c r="K10466" i="33"/>
  <c r="K10465" i="33"/>
  <c r="K10464" i="33"/>
  <c r="K10463" i="33"/>
  <c r="K10462" i="33"/>
  <c r="K10461" i="33"/>
  <c r="K10460" i="33"/>
  <c r="K10459" i="33"/>
  <c r="K10458" i="33"/>
  <c r="K10457" i="33"/>
  <c r="K10456" i="33"/>
  <c r="K10455" i="33"/>
  <c r="K10454" i="33"/>
  <c r="K10453" i="33"/>
  <c r="K10452" i="33"/>
  <c r="K10451" i="33"/>
  <c r="K10450" i="33"/>
  <c r="K10449" i="33"/>
  <c r="K10448" i="33"/>
  <c r="K10447" i="33"/>
  <c r="K10446" i="33"/>
  <c r="K10445" i="33"/>
  <c r="K10444" i="33"/>
  <c r="K10443" i="33"/>
  <c r="K10442" i="33"/>
  <c r="K10441" i="33"/>
  <c r="K10440" i="33"/>
  <c r="K10439" i="33"/>
  <c r="K10438" i="33"/>
  <c r="K10437" i="33"/>
  <c r="K10436" i="33"/>
  <c r="K10435" i="33"/>
  <c r="K10434" i="33"/>
  <c r="K10433" i="33"/>
  <c r="K10432" i="33"/>
  <c r="K10431" i="33"/>
  <c r="K10430" i="33"/>
  <c r="K10429" i="33"/>
  <c r="K10428" i="33"/>
  <c r="K10427" i="33"/>
  <c r="K10426" i="33"/>
  <c r="K10425" i="33"/>
  <c r="K10424" i="33"/>
  <c r="K10423" i="33"/>
  <c r="K10422" i="33"/>
  <c r="K10421" i="33"/>
  <c r="K10420" i="33"/>
  <c r="K10419" i="33"/>
  <c r="K10418" i="33"/>
  <c r="K10417" i="33"/>
  <c r="K10416" i="33"/>
  <c r="K10415" i="33"/>
  <c r="K10414" i="33"/>
  <c r="K10413" i="33"/>
  <c r="K10412" i="33"/>
  <c r="K10411" i="33"/>
  <c r="K10410" i="33"/>
  <c r="K10409" i="33"/>
  <c r="K10408" i="33"/>
  <c r="K10407" i="33"/>
  <c r="K10406" i="33"/>
  <c r="K10405" i="33"/>
  <c r="K10404" i="33"/>
  <c r="K10403" i="33"/>
  <c r="K10402" i="33"/>
  <c r="K10401" i="33"/>
  <c r="K10400" i="33"/>
  <c r="K10399" i="33"/>
  <c r="K10398" i="33"/>
  <c r="K10397" i="33"/>
  <c r="K10396" i="33"/>
  <c r="K10395" i="33"/>
  <c r="K10394" i="33"/>
  <c r="K10393" i="33"/>
  <c r="K10392" i="33"/>
  <c r="K10391" i="33"/>
  <c r="K10390" i="33"/>
  <c r="K10389" i="33"/>
  <c r="K10388" i="33"/>
  <c r="K10387" i="33"/>
  <c r="K10386" i="33"/>
  <c r="K10385" i="33"/>
  <c r="K10384" i="33"/>
  <c r="K10383" i="33"/>
  <c r="K10382" i="33"/>
  <c r="K10381" i="33"/>
  <c r="K10380" i="33"/>
  <c r="K10379" i="33"/>
  <c r="K10378" i="33"/>
  <c r="K10377" i="33"/>
  <c r="K10376" i="33"/>
  <c r="K10375" i="33"/>
  <c r="K10374" i="33"/>
  <c r="K10373" i="33"/>
  <c r="K10372" i="33"/>
  <c r="K10371" i="33"/>
  <c r="K10370" i="33"/>
  <c r="K10369" i="33"/>
  <c r="K10368" i="33"/>
  <c r="K10367" i="33"/>
  <c r="K10366" i="33"/>
  <c r="K10365" i="33"/>
  <c r="K10364" i="33"/>
  <c r="K10363" i="33"/>
  <c r="K10362" i="33"/>
  <c r="K10361" i="33"/>
  <c r="K10360" i="33"/>
  <c r="K10359" i="33"/>
  <c r="K10358" i="33"/>
  <c r="K10357" i="33"/>
  <c r="K10356" i="33"/>
  <c r="K10355" i="33"/>
  <c r="K10354" i="33"/>
  <c r="K10353" i="33"/>
  <c r="K10352" i="33"/>
  <c r="K10351" i="33"/>
  <c r="K10350" i="33"/>
  <c r="K10349" i="33"/>
  <c r="K10348" i="33"/>
  <c r="K10347" i="33"/>
  <c r="K10346" i="33"/>
  <c r="K10345" i="33"/>
  <c r="K10344" i="33"/>
  <c r="K10343" i="33"/>
  <c r="K10342" i="33"/>
  <c r="K10341" i="33"/>
  <c r="K10340" i="33"/>
  <c r="K10339" i="33"/>
  <c r="K10338" i="33"/>
  <c r="K10337" i="33"/>
  <c r="K10336" i="33"/>
  <c r="K10335" i="33"/>
  <c r="K10334" i="33"/>
  <c r="K10333" i="33"/>
  <c r="K10332" i="33"/>
  <c r="K10331" i="33"/>
  <c r="K10330" i="33"/>
  <c r="K10329" i="33"/>
  <c r="K10328" i="33"/>
  <c r="K10327" i="33"/>
  <c r="K10326" i="33"/>
  <c r="K10325" i="33"/>
  <c r="K10324" i="33"/>
  <c r="K10323" i="33"/>
  <c r="K10322" i="33"/>
  <c r="K10321" i="33"/>
  <c r="K10320" i="33"/>
  <c r="K10319" i="33"/>
  <c r="K10318" i="33"/>
  <c r="K10317" i="33"/>
  <c r="K10316" i="33"/>
  <c r="K10315" i="33"/>
  <c r="K10314" i="33"/>
  <c r="K10313" i="33"/>
  <c r="K10312" i="33"/>
  <c r="K10311" i="33"/>
  <c r="K10310" i="33"/>
  <c r="K10309" i="33"/>
  <c r="K10308" i="33"/>
  <c r="K10307" i="33"/>
  <c r="K10306" i="33"/>
  <c r="K10305" i="33"/>
  <c r="K10304" i="33"/>
  <c r="K10303" i="33"/>
  <c r="K10302" i="33"/>
  <c r="K10301" i="33"/>
  <c r="K10300" i="33"/>
  <c r="K10299" i="33"/>
  <c r="K10298" i="33"/>
  <c r="K10297" i="33"/>
  <c r="K10296" i="33"/>
  <c r="K10295" i="33"/>
  <c r="K10294" i="33"/>
  <c r="K10293" i="33"/>
  <c r="K10292" i="33"/>
  <c r="K10291" i="33"/>
  <c r="K10290" i="33"/>
  <c r="K10289" i="33"/>
  <c r="K10288" i="33"/>
  <c r="K10287" i="33"/>
  <c r="K10286" i="33"/>
  <c r="K10285" i="33"/>
  <c r="K10284" i="33"/>
  <c r="K10283" i="33"/>
  <c r="K10282" i="33"/>
  <c r="K10281" i="33"/>
  <c r="K10280" i="33"/>
  <c r="K10279" i="33"/>
  <c r="K10278" i="33"/>
  <c r="K10277" i="33"/>
  <c r="K10276" i="33"/>
  <c r="K10275" i="33"/>
  <c r="K10274" i="33"/>
  <c r="K10273" i="33"/>
  <c r="K10272" i="33"/>
  <c r="K10271" i="33"/>
  <c r="K10270" i="33"/>
  <c r="K10269" i="33"/>
  <c r="K10268" i="33"/>
  <c r="K10267" i="33"/>
  <c r="K10266" i="33"/>
  <c r="K10265" i="33"/>
  <c r="K10264" i="33"/>
  <c r="K10263" i="33"/>
  <c r="K10262" i="33"/>
  <c r="K10261" i="33"/>
  <c r="K10260" i="33"/>
  <c r="K10259" i="33"/>
  <c r="K10258" i="33"/>
  <c r="K10257" i="33"/>
  <c r="K10256" i="33"/>
  <c r="K10255" i="33"/>
  <c r="K10254" i="33"/>
  <c r="K10253" i="33"/>
  <c r="K10252" i="33"/>
  <c r="K10251" i="33"/>
  <c r="K10250" i="33"/>
  <c r="K10249" i="33"/>
  <c r="K10248" i="33"/>
  <c r="K10247" i="33"/>
  <c r="K10246" i="33"/>
  <c r="K10245" i="33"/>
  <c r="K10244" i="33"/>
  <c r="K10243" i="33"/>
  <c r="K10242" i="33"/>
  <c r="K10241" i="33"/>
  <c r="K10240" i="33"/>
  <c r="K10239" i="33"/>
  <c r="K10238" i="33"/>
  <c r="K10237" i="33"/>
  <c r="K10236" i="33"/>
  <c r="K10235" i="33"/>
  <c r="K10234" i="33"/>
  <c r="K10233" i="33"/>
  <c r="K10232" i="33"/>
  <c r="K10231" i="33"/>
  <c r="K10230" i="33"/>
  <c r="K10229" i="33"/>
  <c r="K10228" i="33"/>
  <c r="K10227" i="33"/>
  <c r="K10226" i="33"/>
  <c r="K10225" i="33"/>
  <c r="K10224" i="33"/>
  <c r="K10223" i="33"/>
  <c r="K10222" i="33"/>
  <c r="K10221" i="33"/>
  <c r="K10220" i="33"/>
  <c r="K10219" i="33"/>
  <c r="K10218" i="33"/>
  <c r="K10217" i="33"/>
  <c r="K10216" i="33"/>
  <c r="K10215" i="33"/>
  <c r="K10214" i="33"/>
  <c r="K10213" i="33"/>
  <c r="K10212" i="33"/>
  <c r="K10211" i="33"/>
  <c r="K10210" i="33"/>
  <c r="K10209" i="33"/>
  <c r="K10208" i="33"/>
  <c r="K10207" i="33"/>
  <c r="K10206" i="33"/>
  <c r="K10205" i="33"/>
  <c r="K10204" i="33"/>
  <c r="K10203" i="33"/>
  <c r="K10202" i="33"/>
  <c r="K10201" i="33"/>
  <c r="K10200" i="33"/>
  <c r="K10199" i="33"/>
  <c r="K10198" i="33"/>
  <c r="K10197" i="33"/>
  <c r="K10196" i="33"/>
  <c r="K10195" i="33"/>
  <c r="K10194" i="33"/>
  <c r="K10193" i="33"/>
  <c r="K10192" i="33"/>
  <c r="K10191" i="33"/>
  <c r="K10190" i="33"/>
  <c r="K10189" i="33"/>
  <c r="K10188" i="33"/>
  <c r="K10187" i="33"/>
  <c r="K10186" i="33"/>
  <c r="K10185" i="33"/>
  <c r="K10184" i="33"/>
  <c r="K10183" i="33"/>
  <c r="K10182" i="33"/>
  <c r="K10181" i="33"/>
  <c r="K10180" i="33"/>
  <c r="K10179" i="33"/>
  <c r="K10178" i="33"/>
  <c r="K10177" i="33"/>
  <c r="K10176" i="33"/>
  <c r="K10175" i="33"/>
  <c r="K10174" i="33"/>
  <c r="K10173" i="33"/>
  <c r="K10172" i="33"/>
  <c r="K10171" i="33"/>
  <c r="K10170" i="33"/>
  <c r="K10169" i="33"/>
  <c r="K10168" i="33"/>
  <c r="K10167" i="33"/>
  <c r="K10166" i="33"/>
  <c r="K10165" i="33"/>
  <c r="K10164" i="33"/>
  <c r="K10163" i="33"/>
  <c r="K10162" i="33"/>
  <c r="K10161" i="33"/>
  <c r="K10160" i="33"/>
  <c r="K10159" i="33"/>
  <c r="K10158" i="33"/>
  <c r="K10157" i="33"/>
  <c r="K10156" i="33"/>
  <c r="K10155" i="33"/>
  <c r="K10154" i="33"/>
  <c r="K10153" i="33"/>
  <c r="K10152" i="33"/>
  <c r="K10151" i="33"/>
  <c r="K10150" i="33"/>
  <c r="K10149" i="33"/>
  <c r="K10148" i="33"/>
  <c r="K10147" i="33"/>
  <c r="K10146" i="33"/>
  <c r="K10145" i="33"/>
  <c r="K10144" i="33"/>
  <c r="K10143" i="33"/>
  <c r="K10142" i="33"/>
  <c r="K10141" i="33"/>
  <c r="K10140" i="33"/>
  <c r="K10139" i="33"/>
  <c r="K10138" i="33"/>
  <c r="K10137" i="33"/>
  <c r="K10136" i="33"/>
  <c r="K10135" i="33"/>
  <c r="K10134" i="33"/>
  <c r="K10133" i="33"/>
  <c r="K10132" i="33"/>
  <c r="K10131" i="33"/>
  <c r="K10130" i="33"/>
  <c r="K10129" i="33"/>
  <c r="K10128" i="33"/>
  <c r="K10127" i="33"/>
  <c r="K10126" i="33"/>
  <c r="K10125" i="33"/>
  <c r="K10124" i="33"/>
  <c r="K10123" i="33"/>
  <c r="K10122" i="33"/>
  <c r="K10121" i="33"/>
  <c r="K10120" i="33"/>
  <c r="K10119" i="33"/>
  <c r="K10118" i="33"/>
  <c r="K10117" i="33"/>
  <c r="K10116" i="33"/>
  <c r="K10115" i="33"/>
  <c r="K10114" i="33"/>
  <c r="K10113" i="33"/>
  <c r="K10112" i="33"/>
  <c r="K10111" i="33"/>
  <c r="K10110" i="33"/>
  <c r="K10109" i="33"/>
  <c r="K10108" i="33"/>
  <c r="K10107" i="33"/>
  <c r="K10106" i="33"/>
  <c r="K10105" i="33"/>
  <c r="K10104" i="33"/>
  <c r="K10103" i="33"/>
  <c r="K10102" i="33"/>
  <c r="K10101" i="33"/>
  <c r="K10100" i="33"/>
  <c r="K10099" i="33"/>
  <c r="K10098" i="33"/>
  <c r="K10097" i="33"/>
  <c r="K10096" i="33"/>
  <c r="K10095" i="33"/>
  <c r="K10094" i="33"/>
  <c r="K10093" i="33"/>
  <c r="K10092" i="33"/>
  <c r="K10091" i="33"/>
  <c r="K10090" i="33"/>
  <c r="K10089" i="33"/>
  <c r="K10088" i="33"/>
  <c r="K10087" i="33"/>
  <c r="K10086" i="33"/>
  <c r="K10085" i="33"/>
  <c r="K10084" i="33"/>
  <c r="K10083" i="33"/>
  <c r="K10082" i="33"/>
  <c r="K10081" i="33"/>
  <c r="K10080" i="33"/>
  <c r="K10079" i="33"/>
  <c r="K10078" i="33"/>
  <c r="K10077" i="33"/>
  <c r="K10076" i="33"/>
  <c r="K10075" i="33"/>
  <c r="K10074" i="33"/>
  <c r="K10073" i="33"/>
  <c r="K10072" i="33"/>
  <c r="K10071" i="33"/>
  <c r="K10070" i="33"/>
  <c r="K10069" i="33"/>
  <c r="K10068" i="33"/>
  <c r="K10067" i="33"/>
  <c r="K10066" i="33"/>
  <c r="K10065" i="33"/>
  <c r="K10064" i="33"/>
  <c r="K10063" i="33"/>
  <c r="K10062" i="33"/>
  <c r="K10061" i="33"/>
  <c r="K10060" i="33"/>
  <c r="K10059" i="33"/>
  <c r="K10058" i="33"/>
  <c r="K10057" i="33"/>
  <c r="K10056" i="33"/>
  <c r="K10055" i="33"/>
  <c r="K10054" i="33"/>
  <c r="K10053" i="33"/>
  <c r="K10052" i="33"/>
  <c r="K10051" i="33"/>
  <c r="K10050" i="33"/>
  <c r="K10049" i="33"/>
  <c r="K10048" i="33"/>
  <c r="K10047" i="33"/>
  <c r="K10046" i="33"/>
  <c r="K10045" i="33"/>
  <c r="K10044" i="33"/>
  <c r="K10043" i="33"/>
  <c r="K10042" i="33"/>
  <c r="K10041" i="33"/>
  <c r="K10040" i="33"/>
  <c r="K10039" i="33"/>
  <c r="K10038" i="33"/>
  <c r="K10037" i="33"/>
  <c r="K10036" i="33"/>
  <c r="K10035" i="33"/>
  <c r="K10034" i="33"/>
  <c r="K10033" i="33"/>
  <c r="K10032" i="33"/>
  <c r="K10031" i="33"/>
  <c r="K10030" i="33"/>
  <c r="K10029" i="33"/>
  <c r="K10028" i="33"/>
  <c r="K10027" i="33"/>
  <c r="K10026" i="33"/>
  <c r="K10025" i="33"/>
  <c r="K10024" i="33"/>
  <c r="K10023" i="33"/>
  <c r="K10022" i="33"/>
  <c r="K10021" i="33"/>
  <c r="K10020" i="33"/>
  <c r="K10019" i="33"/>
  <c r="K10018" i="33"/>
  <c r="K10017" i="33"/>
  <c r="K10016" i="33"/>
  <c r="K10015" i="33"/>
  <c r="K10014" i="33"/>
  <c r="K10013" i="33"/>
  <c r="K10012" i="33"/>
  <c r="K10011" i="33"/>
  <c r="K10010" i="33"/>
  <c r="K10009" i="33"/>
  <c r="K10008" i="33"/>
  <c r="K10007" i="33"/>
  <c r="K10006" i="33"/>
  <c r="K10005" i="33"/>
  <c r="K10004" i="33"/>
  <c r="K10003" i="33"/>
  <c r="K10002" i="33"/>
  <c r="K10001" i="33"/>
  <c r="K10000" i="33"/>
  <c r="K9999" i="33"/>
  <c r="K9998" i="33"/>
  <c r="K9997" i="33"/>
  <c r="K9996" i="33"/>
  <c r="K9995" i="33"/>
  <c r="K9994" i="33"/>
  <c r="K9993" i="33"/>
  <c r="K9992" i="33"/>
  <c r="K9991" i="33"/>
  <c r="K9990" i="33"/>
  <c r="K9989" i="33"/>
  <c r="K9988" i="33"/>
  <c r="K9987" i="33"/>
  <c r="K9986" i="33"/>
  <c r="K9985" i="33"/>
  <c r="K9984" i="33"/>
  <c r="K9983" i="33"/>
  <c r="K9982" i="33"/>
  <c r="K9981" i="33"/>
  <c r="K9980" i="33"/>
  <c r="K9979" i="33"/>
  <c r="K9978" i="33"/>
  <c r="K9977" i="33"/>
  <c r="K9976" i="33"/>
  <c r="K9975" i="33"/>
  <c r="K9974" i="33"/>
  <c r="K9973" i="33"/>
  <c r="K9972" i="33"/>
  <c r="K9971" i="33"/>
  <c r="K9970" i="33"/>
  <c r="K9969" i="33"/>
  <c r="K9968" i="33"/>
  <c r="K9967" i="33"/>
  <c r="K9966" i="33"/>
  <c r="K9965" i="33"/>
  <c r="K9964" i="33"/>
  <c r="K9963" i="33"/>
  <c r="K9962" i="33"/>
  <c r="K9961" i="33"/>
  <c r="K9960" i="33"/>
  <c r="K9959" i="33"/>
  <c r="K9958" i="33"/>
  <c r="K9957" i="33"/>
  <c r="K9956" i="33"/>
  <c r="K9955" i="33"/>
  <c r="K9954" i="33"/>
  <c r="K9953" i="33"/>
  <c r="K9952" i="33"/>
  <c r="K9951" i="33"/>
  <c r="K9950" i="33"/>
  <c r="K9949" i="33"/>
  <c r="K9948" i="33"/>
  <c r="K9947" i="33"/>
  <c r="K9946" i="33"/>
  <c r="K9945" i="33"/>
  <c r="K9944" i="33"/>
  <c r="K9943" i="33"/>
  <c r="K9942" i="33"/>
  <c r="K9941" i="33"/>
  <c r="K9940" i="33"/>
  <c r="K9939" i="33"/>
  <c r="K9938" i="33"/>
  <c r="K9937" i="33"/>
  <c r="K9936" i="33"/>
  <c r="K9935" i="33"/>
  <c r="K9934" i="33"/>
  <c r="K9933" i="33"/>
  <c r="K9932" i="33"/>
  <c r="K9931" i="33"/>
  <c r="K9930" i="33"/>
  <c r="K9929" i="33"/>
  <c r="K9928" i="33"/>
  <c r="K9927" i="33"/>
  <c r="K9926" i="33"/>
  <c r="K9925" i="33"/>
  <c r="K9924" i="33"/>
  <c r="K9923" i="33"/>
  <c r="K9922" i="33"/>
  <c r="K9921" i="33"/>
  <c r="K9920" i="33"/>
  <c r="K9919" i="33"/>
  <c r="K9918" i="33"/>
  <c r="K9917" i="33"/>
  <c r="K9916" i="33"/>
  <c r="K9915" i="33"/>
  <c r="K9914" i="33"/>
  <c r="K9913" i="33"/>
  <c r="K9912" i="33"/>
  <c r="K9911" i="33"/>
  <c r="K9910" i="33"/>
  <c r="K9909" i="33"/>
  <c r="K9908" i="33"/>
  <c r="K9907" i="33"/>
  <c r="K9906" i="33"/>
  <c r="K9905" i="33"/>
  <c r="K9904" i="33"/>
  <c r="K9903" i="33"/>
  <c r="K9902" i="33"/>
  <c r="K9901" i="33"/>
  <c r="K9900" i="33"/>
  <c r="K9899" i="33"/>
  <c r="K9898" i="33"/>
  <c r="K9897" i="33"/>
  <c r="K9896" i="33"/>
  <c r="K9895" i="33"/>
  <c r="K9894" i="33"/>
  <c r="K9893" i="33"/>
  <c r="K9892" i="33"/>
  <c r="K9891" i="33"/>
  <c r="K9890" i="33"/>
  <c r="K9889" i="33"/>
  <c r="K9888" i="33"/>
  <c r="K9887" i="33"/>
  <c r="K9886" i="33"/>
  <c r="K9885" i="33"/>
  <c r="K9884" i="33"/>
  <c r="K9883" i="33"/>
  <c r="K9882" i="33"/>
  <c r="K9881" i="33"/>
  <c r="K9880" i="33"/>
  <c r="K9879" i="33"/>
  <c r="K9878" i="33"/>
  <c r="K9877" i="33"/>
  <c r="K9876" i="33"/>
  <c r="K9875" i="33"/>
  <c r="K9874" i="33"/>
  <c r="K9873" i="33"/>
  <c r="K9872" i="33"/>
  <c r="K9871" i="33"/>
  <c r="K9870" i="33"/>
  <c r="K9869" i="33"/>
  <c r="K9868" i="33"/>
  <c r="K9867" i="33"/>
  <c r="K9866" i="33"/>
  <c r="K9865" i="33"/>
  <c r="K9864" i="33"/>
  <c r="K9863" i="33"/>
  <c r="K9862" i="33"/>
  <c r="K9861" i="33"/>
  <c r="K9860" i="33"/>
  <c r="K9859" i="33"/>
  <c r="K9858" i="33"/>
  <c r="K9857" i="33"/>
  <c r="K9856" i="33"/>
  <c r="K9855" i="33"/>
  <c r="K9854" i="33"/>
  <c r="K9853" i="33"/>
  <c r="K9852" i="33"/>
  <c r="K9851" i="33"/>
  <c r="K9850" i="33"/>
  <c r="K9849" i="33"/>
  <c r="K9848" i="33"/>
  <c r="K9847" i="33"/>
  <c r="K9846" i="33"/>
  <c r="K9845" i="33"/>
  <c r="K9844" i="33"/>
  <c r="K9843" i="33"/>
  <c r="K9842" i="33"/>
  <c r="K9841" i="33"/>
  <c r="K9840" i="33"/>
  <c r="K9839" i="33"/>
  <c r="K9838" i="33"/>
  <c r="K9837" i="33"/>
  <c r="K9836" i="33"/>
  <c r="K9835" i="33"/>
  <c r="K9834" i="33"/>
  <c r="K9833" i="33"/>
  <c r="K9832" i="33"/>
  <c r="K9831" i="33"/>
  <c r="K9830" i="33"/>
  <c r="K9829" i="33"/>
  <c r="K9828" i="33"/>
  <c r="K9827" i="33"/>
  <c r="K9826" i="33"/>
  <c r="K9825" i="33"/>
  <c r="K9824" i="33"/>
  <c r="K9823" i="33"/>
  <c r="K9822" i="33"/>
  <c r="K9821" i="33"/>
  <c r="K9820" i="33"/>
  <c r="K9819" i="33"/>
  <c r="K9818" i="33"/>
  <c r="K9817" i="33"/>
  <c r="K9816" i="33"/>
  <c r="K9815" i="33"/>
  <c r="K9814" i="33"/>
  <c r="K9813" i="33"/>
  <c r="K9812" i="33"/>
  <c r="K9811" i="33"/>
  <c r="K9810" i="33"/>
  <c r="K9809" i="33"/>
  <c r="K9808" i="33"/>
  <c r="K9807" i="33"/>
  <c r="K9806" i="33"/>
  <c r="K9805" i="33"/>
  <c r="K9804" i="33"/>
  <c r="K9803" i="33"/>
  <c r="K9802" i="33"/>
  <c r="K9801" i="33"/>
  <c r="K9800" i="33"/>
  <c r="K9799" i="33"/>
  <c r="K9798" i="33"/>
  <c r="K9797" i="33"/>
  <c r="K9796" i="33"/>
  <c r="K9795" i="33"/>
  <c r="K9794" i="33"/>
  <c r="K9793" i="33"/>
  <c r="K9792" i="33"/>
  <c r="K9791" i="33"/>
  <c r="K9790" i="33"/>
  <c r="K9789" i="33"/>
  <c r="K9788" i="33"/>
  <c r="K9787" i="33"/>
  <c r="K9786" i="33"/>
  <c r="K9785" i="33"/>
  <c r="K9784" i="33"/>
  <c r="K9783" i="33"/>
  <c r="K9782" i="33"/>
  <c r="K9781" i="33"/>
  <c r="K9780" i="33"/>
  <c r="K9779" i="33"/>
  <c r="K9778" i="33"/>
  <c r="K9777" i="33"/>
  <c r="K9776" i="33"/>
  <c r="K9775" i="33"/>
  <c r="K9774" i="33"/>
  <c r="K9773" i="33"/>
  <c r="K9772" i="33"/>
  <c r="K9771" i="33"/>
  <c r="K9770" i="33"/>
  <c r="K9769" i="33"/>
  <c r="K9768" i="33"/>
  <c r="K9767" i="33"/>
  <c r="K9766" i="33"/>
  <c r="K9765" i="33"/>
  <c r="K9764" i="33"/>
  <c r="K9763" i="33"/>
  <c r="K9762" i="33"/>
  <c r="K9761" i="33"/>
  <c r="K9760" i="33"/>
  <c r="K9759" i="33"/>
  <c r="K9758" i="33"/>
  <c r="K9757" i="33"/>
  <c r="K9756" i="33"/>
  <c r="K9755" i="33"/>
  <c r="K9754" i="33"/>
  <c r="K9753" i="33"/>
  <c r="K9752" i="33"/>
  <c r="K9751" i="33"/>
  <c r="K9750" i="33"/>
  <c r="K9749" i="33"/>
  <c r="K9748" i="33"/>
  <c r="K9747" i="33"/>
  <c r="K9746" i="33"/>
  <c r="K9745" i="33"/>
  <c r="K9744" i="33"/>
  <c r="K9743" i="33"/>
  <c r="K9742" i="33"/>
  <c r="K9741" i="33"/>
  <c r="K9740" i="33"/>
  <c r="K9739" i="33"/>
  <c r="K9738" i="33"/>
  <c r="K9737" i="33"/>
  <c r="K9736" i="33"/>
  <c r="K9735" i="33"/>
  <c r="K9734" i="33"/>
  <c r="K9733" i="33"/>
  <c r="K9732" i="33"/>
  <c r="K9731" i="33"/>
  <c r="K9730" i="33"/>
  <c r="K9729" i="33"/>
  <c r="K9728" i="33"/>
  <c r="K9727" i="33"/>
  <c r="K9726" i="33"/>
  <c r="K9725" i="33"/>
  <c r="K9724" i="33"/>
  <c r="K9723" i="33"/>
  <c r="K9722" i="33"/>
  <c r="K9721" i="33"/>
  <c r="K9720" i="33"/>
  <c r="K9719" i="33"/>
  <c r="K9718" i="33"/>
  <c r="K9717" i="33"/>
  <c r="K9716" i="33"/>
  <c r="K9715" i="33"/>
  <c r="K9714" i="33"/>
  <c r="K9713" i="33"/>
  <c r="K9712" i="33"/>
  <c r="K9711" i="33"/>
  <c r="K9710" i="33"/>
  <c r="K9709" i="33"/>
  <c r="K9708" i="33"/>
  <c r="K9707" i="33"/>
  <c r="K9706" i="33"/>
  <c r="K9705" i="33"/>
  <c r="K9704" i="33"/>
  <c r="K9703" i="33"/>
  <c r="K9702" i="33"/>
  <c r="K9701" i="33"/>
  <c r="K9700" i="33"/>
  <c r="K9699" i="33"/>
  <c r="K9698" i="33"/>
  <c r="K9697" i="33"/>
  <c r="K9696" i="33"/>
  <c r="K9695" i="33"/>
  <c r="K9694" i="33"/>
  <c r="K9693" i="33"/>
  <c r="K9692" i="33"/>
  <c r="K9691" i="33"/>
  <c r="K9690" i="33"/>
  <c r="K9689" i="33"/>
  <c r="K9688" i="33"/>
  <c r="K9687" i="33"/>
  <c r="K9686" i="33"/>
  <c r="K9685" i="33"/>
  <c r="K9684" i="33"/>
  <c r="K9683" i="33"/>
  <c r="K9682" i="33"/>
  <c r="K9681" i="33"/>
  <c r="K9680" i="33"/>
  <c r="K9679" i="33"/>
  <c r="K9678" i="33"/>
  <c r="K9677" i="33"/>
  <c r="K9676" i="33"/>
  <c r="K9675" i="33"/>
  <c r="K9674" i="33"/>
  <c r="K9673" i="33"/>
  <c r="K9672" i="33"/>
  <c r="K9671" i="33"/>
  <c r="K9670" i="33"/>
  <c r="K9669" i="33"/>
  <c r="K9668" i="33"/>
  <c r="K9667" i="33"/>
  <c r="K9666" i="33"/>
  <c r="K9665" i="33"/>
  <c r="K9664" i="33"/>
  <c r="K9663" i="33"/>
  <c r="K9662" i="33"/>
  <c r="K9661" i="33"/>
  <c r="K9660" i="33"/>
  <c r="K9659" i="33"/>
  <c r="K9658" i="33"/>
  <c r="K9657" i="33"/>
  <c r="K9656" i="33"/>
  <c r="K9655" i="33"/>
  <c r="K9654" i="33"/>
  <c r="K9653" i="33"/>
  <c r="K9652" i="33"/>
  <c r="K9651" i="33"/>
  <c r="K9650" i="33"/>
  <c r="K9649" i="33"/>
  <c r="K9648" i="33"/>
  <c r="K9647" i="33"/>
  <c r="K9646" i="33"/>
  <c r="K9645" i="33"/>
  <c r="K9644" i="33"/>
  <c r="K9643" i="33"/>
  <c r="K9642" i="33"/>
  <c r="K9641" i="33"/>
  <c r="K9640" i="33"/>
  <c r="K9639" i="33"/>
  <c r="K9638" i="33"/>
  <c r="K9637" i="33"/>
  <c r="K9636" i="33"/>
  <c r="K9635" i="33"/>
  <c r="K9634" i="33"/>
  <c r="K9633" i="33"/>
  <c r="K9632" i="33"/>
  <c r="K9631" i="33"/>
  <c r="K9630" i="33"/>
  <c r="K9629" i="33"/>
  <c r="K9628" i="33"/>
  <c r="K9627" i="33"/>
  <c r="K9626" i="33"/>
  <c r="K9625" i="33"/>
  <c r="K9624" i="33"/>
  <c r="K9623" i="33"/>
  <c r="K9622" i="33"/>
  <c r="K9621" i="33"/>
  <c r="K9620" i="33"/>
  <c r="K9619" i="33"/>
  <c r="K9618" i="33"/>
  <c r="K9617" i="33"/>
  <c r="K9616" i="33"/>
  <c r="K9615" i="33"/>
  <c r="K9614" i="33"/>
  <c r="K9613" i="33"/>
  <c r="K9612" i="33"/>
  <c r="K9611" i="33"/>
  <c r="K9610" i="33"/>
  <c r="K9609" i="33"/>
  <c r="K9608" i="33"/>
  <c r="K9607" i="33"/>
  <c r="K9606" i="33"/>
  <c r="K9605" i="33"/>
  <c r="K9604" i="33"/>
  <c r="K9603" i="33"/>
  <c r="K9602" i="33"/>
  <c r="K9601" i="33"/>
  <c r="K9600" i="33"/>
  <c r="K9599" i="33"/>
  <c r="K9598" i="33"/>
  <c r="K9597" i="33"/>
  <c r="K9596" i="33"/>
  <c r="K9595" i="33"/>
  <c r="K9594" i="33"/>
  <c r="K9593" i="33"/>
  <c r="K9592" i="33"/>
  <c r="K9591" i="33"/>
  <c r="K9590" i="33"/>
  <c r="K9589" i="33"/>
  <c r="K9588" i="33"/>
  <c r="K9587" i="33"/>
  <c r="K9586" i="33"/>
  <c r="K9585" i="33"/>
  <c r="K9584" i="33"/>
  <c r="K9583" i="33"/>
  <c r="K9582" i="33"/>
  <c r="K9581" i="33"/>
  <c r="K9580" i="33"/>
  <c r="K9579" i="33"/>
  <c r="K9578" i="33"/>
  <c r="K9577" i="33"/>
  <c r="K9576" i="33"/>
  <c r="K9575" i="33"/>
  <c r="K9574" i="33"/>
  <c r="K9573" i="33"/>
  <c r="K9572" i="33"/>
  <c r="K9571" i="33"/>
  <c r="K9570" i="33"/>
  <c r="K9569" i="33"/>
  <c r="K9568" i="33"/>
  <c r="K9567" i="33"/>
  <c r="K9566" i="33"/>
  <c r="K9565" i="33"/>
  <c r="K9564" i="33"/>
  <c r="K9563" i="33"/>
  <c r="K9562" i="33"/>
  <c r="K9561" i="33"/>
  <c r="K9560" i="33"/>
  <c r="K9559" i="33"/>
  <c r="K9558" i="33"/>
  <c r="K9557" i="33"/>
  <c r="K9556" i="33"/>
  <c r="K9555" i="33"/>
  <c r="K9554" i="33"/>
  <c r="K9553" i="33"/>
  <c r="K9552" i="33"/>
  <c r="K9551" i="33"/>
  <c r="K9550" i="33"/>
  <c r="K9549" i="33"/>
  <c r="K9548" i="33"/>
  <c r="K9547" i="33"/>
  <c r="K9546" i="33"/>
  <c r="K9545" i="33"/>
  <c r="K9544" i="33"/>
  <c r="K9543" i="33"/>
  <c r="K9542" i="33"/>
  <c r="K9541" i="33"/>
  <c r="K9540" i="33"/>
  <c r="K9539" i="33"/>
  <c r="K9538" i="33"/>
  <c r="K9537" i="33"/>
  <c r="K9536" i="33"/>
  <c r="K9535" i="33"/>
  <c r="K9534" i="33"/>
  <c r="K9533" i="33"/>
  <c r="K9532" i="33"/>
  <c r="K9531" i="33"/>
  <c r="K9530" i="33"/>
  <c r="K9529" i="33"/>
  <c r="K9528" i="33"/>
  <c r="K9527" i="33"/>
  <c r="K9526" i="33"/>
  <c r="K9525" i="33"/>
  <c r="K9524" i="33"/>
  <c r="K9523" i="33"/>
  <c r="K9522" i="33"/>
  <c r="K9521" i="33"/>
  <c r="K9520" i="33"/>
  <c r="K9519" i="33"/>
  <c r="K9518" i="33"/>
  <c r="K9517" i="33"/>
  <c r="K9516" i="33"/>
  <c r="K9515" i="33"/>
  <c r="K9514" i="33"/>
  <c r="K9513" i="33"/>
  <c r="K9512" i="33"/>
  <c r="K9511" i="33"/>
  <c r="K9510" i="33"/>
  <c r="K9509" i="33"/>
  <c r="K9508" i="33"/>
  <c r="K9507" i="33"/>
  <c r="K9506" i="33"/>
  <c r="K9505" i="33"/>
  <c r="K9504" i="33"/>
  <c r="K9503" i="33"/>
  <c r="K9502" i="33"/>
  <c r="K9501" i="33"/>
  <c r="K9500" i="33"/>
  <c r="K9499" i="33"/>
  <c r="K9498" i="33"/>
  <c r="K9497" i="33"/>
  <c r="K9496" i="33"/>
  <c r="K9495" i="33"/>
  <c r="K9494" i="33"/>
  <c r="K9493" i="33"/>
  <c r="K9492" i="33"/>
  <c r="K9491" i="33"/>
  <c r="K9490" i="33"/>
  <c r="K9489" i="33"/>
  <c r="K9488" i="33"/>
  <c r="K9487" i="33"/>
  <c r="K9486" i="33"/>
  <c r="K9485" i="33"/>
  <c r="K9484" i="33"/>
  <c r="K9483" i="33"/>
  <c r="K9482" i="33"/>
  <c r="K9481" i="33"/>
  <c r="K9480" i="33"/>
  <c r="K9479" i="33"/>
  <c r="K9478" i="33"/>
  <c r="K9477" i="33"/>
  <c r="K9476" i="33"/>
  <c r="K9475" i="33"/>
  <c r="K9474" i="33"/>
  <c r="K9473" i="33"/>
  <c r="K9472" i="33"/>
  <c r="K9471" i="33"/>
  <c r="K9470" i="33"/>
  <c r="K9469" i="33"/>
  <c r="K9468" i="33"/>
  <c r="K9467" i="33"/>
  <c r="K9466" i="33"/>
  <c r="K9465" i="33"/>
  <c r="K9464" i="33"/>
  <c r="K9463" i="33"/>
  <c r="K9462" i="33"/>
  <c r="K9461" i="33"/>
  <c r="K9460" i="33"/>
  <c r="K9459" i="33"/>
  <c r="K9458" i="33"/>
  <c r="K9457" i="33"/>
  <c r="K9456" i="33"/>
  <c r="K9455" i="33"/>
  <c r="K9454" i="33"/>
  <c r="K9453" i="33"/>
  <c r="K9452" i="33"/>
  <c r="K9451" i="33"/>
  <c r="K9450" i="33"/>
  <c r="K9449" i="33"/>
  <c r="K9448" i="33"/>
  <c r="K9447" i="33"/>
  <c r="K9446" i="33"/>
  <c r="K9445" i="33"/>
  <c r="K9444" i="33"/>
  <c r="K9443" i="33"/>
  <c r="K9442" i="33"/>
  <c r="K9441" i="33"/>
  <c r="K9440" i="33"/>
  <c r="K9439" i="33"/>
  <c r="K9438" i="33"/>
  <c r="K9437" i="33"/>
  <c r="K9436" i="33"/>
  <c r="K9435" i="33"/>
  <c r="K9434" i="33"/>
  <c r="K9433" i="33"/>
  <c r="K9432" i="33"/>
  <c r="K9431" i="33"/>
  <c r="K9430" i="33"/>
  <c r="K9429" i="33"/>
  <c r="K9428" i="33"/>
  <c r="K9427" i="33"/>
  <c r="K9426" i="33"/>
  <c r="K9425" i="33"/>
  <c r="K9424" i="33"/>
  <c r="K9423" i="33"/>
  <c r="K9422" i="33"/>
  <c r="K9421" i="33"/>
  <c r="K9420" i="33"/>
  <c r="K9419" i="33"/>
  <c r="K9418" i="33"/>
  <c r="K9417" i="33"/>
  <c r="K9416" i="33"/>
  <c r="K9415" i="33"/>
  <c r="K9414" i="33"/>
  <c r="K9413" i="33"/>
  <c r="K9412" i="33"/>
  <c r="K9411" i="33"/>
  <c r="K9410" i="33"/>
  <c r="K9409" i="33"/>
  <c r="K9408" i="33"/>
  <c r="K9407" i="33"/>
  <c r="K9406" i="33"/>
  <c r="K9405" i="33"/>
  <c r="K9404" i="33"/>
  <c r="K9403" i="33"/>
  <c r="K9402" i="33"/>
  <c r="K9401" i="33"/>
  <c r="K9400" i="33"/>
  <c r="K9399" i="33"/>
  <c r="K9398" i="33"/>
  <c r="K9397" i="33"/>
  <c r="K9396" i="33"/>
  <c r="K9395" i="33"/>
  <c r="K9394" i="33"/>
  <c r="K9393" i="33"/>
  <c r="K9392" i="33"/>
  <c r="K9391" i="33"/>
  <c r="K9390" i="33"/>
  <c r="K9389" i="33"/>
  <c r="K9388" i="33"/>
  <c r="K9387" i="33"/>
  <c r="K9386" i="33"/>
  <c r="K9385" i="33"/>
  <c r="K9384" i="33"/>
  <c r="K9383" i="33"/>
  <c r="K9382" i="33"/>
  <c r="K9381" i="33"/>
  <c r="K9380" i="33"/>
  <c r="K9379" i="33"/>
  <c r="K9378" i="33"/>
  <c r="K9377" i="33"/>
  <c r="K9376" i="33"/>
  <c r="K9375" i="33"/>
  <c r="K9374" i="33"/>
  <c r="K9373" i="33"/>
  <c r="K9372" i="33"/>
  <c r="K9371" i="33"/>
  <c r="K9370" i="33"/>
  <c r="K9369" i="33"/>
  <c r="K9368" i="33"/>
  <c r="K9367" i="33"/>
  <c r="K9366" i="33"/>
  <c r="K9365" i="33"/>
  <c r="K9364" i="33"/>
  <c r="K9363" i="33"/>
  <c r="K9362" i="33"/>
  <c r="K9361" i="33"/>
  <c r="K9360" i="33"/>
  <c r="K9359" i="33"/>
  <c r="K9358" i="33"/>
  <c r="K9357" i="33"/>
  <c r="K9356" i="33"/>
  <c r="K9355" i="33"/>
  <c r="K9354" i="33"/>
  <c r="K9353" i="33"/>
  <c r="K9352" i="33"/>
  <c r="K9351" i="33"/>
  <c r="K9350" i="33"/>
  <c r="K9349" i="33"/>
  <c r="K9348" i="33"/>
  <c r="K9347" i="33"/>
  <c r="K9346" i="33"/>
  <c r="K9345" i="33"/>
  <c r="K9344" i="33"/>
  <c r="K9343" i="33"/>
  <c r="K9342" i="33"/>
  <c r="K9341" i="33"/>
  <c r="K9340" i="33"/>
  <c r="K9339" i="33"/>
  <c r="K9338" i="33"/>
  <c r="K9337" i="33"/>
  <c r="K9336" i="33"/>
  <c r="K9335" i="33"/>
  <c r="K9334" i="33"/>
  <c r="K9333" i="33"/>
  <c r="K9332" i="33"/>
  <c r="K9331" i="33"/>
  <c r="K9330" i="33"/>
  <c r="K9329" i="33"/>
  <c r="K9328" i="33"/>
  <c r="K9327" i="33"/>
  <c r="K9326" i="33"/>
  <c r="K9325" i="33"/>
  <c r="K9324" i="33"/>
  <c r="K9323" i="33"/>
  <c r="K9322" i="33"/>
  <c r="K9321" i="33"/>
  <c r="K9320" i="33"/>
  <c r="K9319" i="33"/>
  <c r="K9318" i="33"/>
  <c r="K9317" i="33"/>
  <c r="K9316" i="33"/>
  <c r="K9315" i="33"/>
  <c r="K9314" i="33"/>
  <c r="K9313" i="33"/>
  <c r="K9312" i="33"/>
  <c r="K9311" i="33"/>
  <c r="K9310" i="33"/>
  <c r="K9309" i="33"/>
  <c r="K9308" i="33"/>
  <c r="K9307" i="33"/>
  <c r="K9306" i="33"/>
  <c r="K9305" i="33"/>
  <c r="K9304" i="33"/>
  <c r="K9303" i="33"/>
  <c r="K9302" i="33"/>
  <c r="K9301" i="33"/>
  <c r="K9300" i="33"/>
  <c r="K9299" i="33"/>
  <c r="K9298" i="33"/>
  <c r="K9297" i="33"/>
  <c r="K9296" i="33"/>
  <c r="K9295" i="33"/>
  <c r="K9294" i="33"/>
  <c r="K9293" i="33"/>
  <c r="K9292" i="33"/>
  <c r="K9291" i="33"/>
  <c r="K9290" i="33"/>
  <c r="K9289" i="33"/>
  <c r="K9288" i="33"/>
  <c r="K9287" i="33"/>
  <c r="K9286" i="33"/>
  <c r="K9285" i="33"/>
  <c r="K9284" i="33"/>
  <c r="K9283" i="33"/>
  <c r="K9282" i="33"/>
  <c r="K9281" i="33"/>
  <c r="K9280" i="33"/>
  <c r="K9279" i="33"/>
  <c r="K9278" i="33"/>
  <c r="K9277" i="33"/>
  <c r="K9276" i="33"/>
  <c r="K9275" i="33"/>
  <c r="K9274" i="33"/>
  <c r="K9273" i="33"/>
  <c r="K9272" i="33"/>
  <c r="K9271" i="33"/>
  <c r="K9270" i="33"/>
  <c r="K9269" i="33"/>
  <c r="K9268" i="33"/>
  <c r="K9267" i="33"/>
  <c r="K9266" i="33"/>
  <c r="K9265" i="33"/>
  <c r="K9264" i="33"/>
  <c r="K9263" i="33"/>
  <c r="K9262" i="33"/>
  <c r="K9261" i="33"/>
  <c r="K9260" i="33"/>
  <c r="K9259" i="33"/>
  <c r="K9258" i="33"/>
  <c r="K9257" i="33"/>
  <c r="K9256" i="33"/>
  <c r="K9255" i="33"/>
  <c r="K9254" i="33"/>
  <c r="K9253" i="33"/>
  <c r="K9252" i="33"/>
  <c r="K9251" i="33"/>
  <c r="K9250" i="33"/>
  <c r="K9249" i="33"/>
  <c r="K9248" i="33"/>
  <c r="K9247" i="33"/>
  <c r="K9246" i="33"/>
  <c r="K9245" i="33"/>
  <c r="K9244" i="33"/>
  <c r="K9243" i="33"/>
  <c r="K9242" i="33"/>
  <c r="K9241" i="33"/>
  <c r="K9240" i="33"/>
  <c r="K9239" i="33"/>
  <c r="K9238" i="33"/>
  <c r="K9237" i="33"/>
  <c r="K9236" i="33"/>
  <c r="K9235" i="33"/>
  <c r="K9234" i="33"/>
  <c r="K9233" i="33"/>
  <c r="K9232" i="33"/>
  <c r="K9231" i="33"/>
  <c r="K9230" i="33"/>
  <c r="K9229" i="33"/>
  <c r="K9228" i="33"/>
  <c r="K9227" i="33"/>
  <c r="K9226" i="33"/>
  <c r="K9225" i="33"/>
  <c r="K9224" i="33"/>
  <c r="K9223" i="33"/>
  <c r="K9222" i="33"/>
  <c r="K9221" i="33"/>
  <c r="K9220" i="33"/>
  <c r="K9219" i="33"/>
  <c r="K9218" i="33"/>
  <c r="K9217" i="33"/>
  <c r="K9216" i="33"/>
  <c r="K9215" i="33"/>
  <c r="K9214" i="33"/>
  <c r="K9213" i="33"/>
  <c r="K9212" i="33"/>
  <c r="K9211" i="33"/>
  <c r="K9210" i="33"/>
  <c r="K9209" i="33"/>
  <c r="K9208" i="33"/>
  <c r="K9207" i="33"/>
  <c r="K9206" i="33"/>
  <c r="K9205" i="33"/>
  <c r="K9204" i="33"/>
  <c r="K9203" i="33"/>
  <c r="K9202" i="33"/>
  <c r="K9201" i="33"/>
  <c r="K9200" i="33"/>
  <c r="K9199" i="33"/>
  <c r="K9198" i="33"/>
  <c r="K9197" i="33"/>
  <c r="K9196" i="33"/>
  <c r="K9195" i="33"/>
  <c r="K9194" i="33"/>
  <c r="K9193" i="33"/>
  <c r="K9192" i="33"/>
  <c r="K9191" i="33"/>
  <c r="K9190" i="33"/>
  <c r="K9189" i="33"/>
  <c r="K9188" i="33"/>
  <c r="K9187" i="33"/>
  <c r="K9186" i="33"/>
  <c r="K9185" i="33"/>
  <c r="K9184" i="33"/>
  <c r="K9183" i="33"/>
  <c r="K9182" i="33"/>
  <c r="K9181" i="33"/>
  <c r="K9180" i="33"/>
  <c r="K9179" i="33"/>
  <c r="K9178" i="33"/>
  <c r="K9177" i="33"/>
  <c r="K9176" i="33"/>
  <c r="K9175" i="33"/>
  <c r="K9174" i="33"/>
  <c r="K9173" i="33"/>
  <c r="K9172" i="33"/>
  <c r="K9171" i="33"/>
  <c r="K9170" i="33"/>
  <c r="K9169" i="33"/>
  <c r="K9168" i="33"/>
  <c r="K9167" i="33"/>
  <c r="K9166" i="33"/>
  <c r="K9165" i="33"/>
  <c r="K9164" i="33"/>
  <c r="K9163" i="33"/>
  <c r="K9162" i="33"/>
  <c r="K9161" i="33"/>
  <c r="K9160" i="33"/>
  <c r="K9159" i="33"/>
  <c r="K9158" i="33"/>
  <c r="K9157" i="33"/>
  <c r="K9156" i="33"/>
  <c r="K9155" i="33"/>
  <c r="K9154" i="33"/>
  <c r="K9153" i="33"/>
  <c r="K9152" i="33"/>
  <c r="K9151" i="33"/>
  <c r="K9150" i="33"/>
  <c r="K9149" i="33"/>
  <c r="K9148" i="33"/>
  <c r="K9147" i="33"/>
  <c r="K9146" i="33"/>
  <c r="K9145" i="33"/>
  <c r="K9144" i="33"/>
  <c r="K9143" i="33"/>
  <c r="K9142" i="33"/>
  <c r="K9141" i="33"/>
  <c r="K9140" i="33"/>
  <c r="K9139" i="33"/>
  <c r="K9138" i="33"/>
  <c r="K9137" i="33"/>
  <c r="K9136" i="33"/>
  <c r="K9135" i="33"/>
  <c r="K9134" i="33"/>
  <c r="K9133" i="33"/>
  <c r="K9132" i="33"/>
  <c r="K9131" i="33"/>
  <c r="K9130" i="33"/>
  <c r="K9129" i="33"/>
  <c r="K9128" i="33"/>
  <c r="K9127" i="33"/>
  <c r="K9126" i="33"/>
  <c r="K9125" i="33"/>
  <c r="K9124" i="33"/>
  <c r="K9123" i="33"/>
  <c r="K9122" i="33"/>
  <c r="K9121" i="33"/>
  <c r="K9120" i="33"/>
  <c r="K9119" i="33"/>
  <c r="K9118" i="33"/>
  <c r="K9117" i="33"/>
  <c r="K9116" i="33"/>
  <c r="K9115" i="33"/>
  <c r="K9114" i="33"/>
  <c r="K9113" i="33"/>
  <c r="K9112" i="33"/>
  <c r="K9111" i="33"/>
  <c r="K9110" i="33"/>
  <c r="K9109" i="33"/>
  <c r="K9108" i="33"/>
  <c r="K9107" i="33"/>
  <c r="K9106" i="33"/>
  <c r="K9105" i="33"/>
  <c r="K9104" i="33"/>
  <c r="K9103" i="33"/>
  <c r="K9102" i="33"/>
  <c r="K9101" i="33"/>
  <c r="K9100" i="33"/>
  <c r="K9099" i="33"/>
  <c r="K9098" i="33"/>
  <c r="K9097" i="33"/>
  <c r="K9096" i="33"/>
  <c r="K9095" i="33"/>
  <c r="K9094" i="33"/>
  <c r="K9093" i="33"/>
  <c r="K9092" i="33"/>
  <c r="K9091" i="33"/>
  <c r="K9090" i="33"/>
  <c r="K9089" i="33"/>
  <c r="K9088" i="33"/>
  <c r="K9087" i="33"/>
  <c r="K9086" i="33"/>
  <c r="K9085" i="33"/>
  <c r="K9084" i="33"/>
  <c r="K9083" i="33"/>
  <c r="K9082" i="33"/>
  <c r="K9081" i="33"/>
  <c r="K9080" i="33"/>
  <c r="K9079" i="33"/>
  <c r="K9078" i="33"/>
  <c r="K9077" i="33"/>
  <c r="K9076" i="33"/>
  <c r="K9075" i="33"/>
  <c r="K9074" i="33"/>
  <c r="K9073" i="33"/>
  <c r="K9072" i="33"/>
  <c r="K9071" i="33"/>
  <c r="K9070" i="33"/>
  <c r="K9069" i="33"/>
  <c r="K9068" i="33"/>
  <c r="K9067" i="33"/>
  <c r="K9066" i="33"/>
  <c r="K9065" i="33"/>
  <c r="K9064" i="33"/>
  <c r="K9063" i="33"/>
  <c r="K9062" i="33"/>
  <c r="K9061" i="33"/>
  <c r="K9060" i="33"/>
  <c r="K9059" i="33"/>
  <c r="K9058" i="33"/>
  <c r="K9057" i="33"/>
  <c r="K9056" i="33"/>
  <c r="K9055" i="33"/>
  <c r="K9054" i="33"/>
  <c r="K9053" i="33"/>
  <c r="K9052" i="33"/>
  <c r="K9051" i="33"/>
  <c r="K9050" i="33"/>
  <c r="K9049" i="33"/>
  <c r="K9048" i="33"/>
  <c r="K9047" i="33"/>
  <c r="K9046" i="33"/>
  <c r="K9045" i="33"/>
  <c r="K9044" i="33"/>
  <c r="K9043" i="33"/>
  <c r="K9042" i="33"/>
  <c r="K9041" i="33"/>
  <c r="K9040" i="33"/>
  <c r="K9039" i="33"/>
  <c r="K9038" i="33"/>
  <c r="K9037" i="33"/>
  <c r="K9036" i="33"/>
  <c r="K9035" i="33"/>
  <c r="K9034" i="33"/>
  <c r="K9033" i="33"/>
  <c r="K9032" i="33"/>
  <c r="K9031" i="33"/>
  <c r="K9030" i="33"/>
  <c r="K9029" i="33"/>
  <c r="K9028" i="33"/>
  <c r="K9027" i="33"/>
  <c r="K9026" i="33"/>
  <c r="K9025" i="33"/>
  <c r="K9024" i="33"/>
  <c r="K9023" i="33"/>
  <c r="K9022" i="33"/>
  <c r="K9021" i="33"/>
  <c r="K9020" i="33"/>
  <c r="K9019" i="33"/>
  <c r="K9018" i="33"/>
  <c r="K9017" i="33"/>
  <c r="K9016" i="33"/>
  <c r="K9015" i="33"/>
  <c r="K9014" i="33"/>
  <c r="K9013" i="33"/>
  <c r="K9012" i="33"/>
  <c r="K9011" i="33"/>
  <c r="K9010" i="33"/>
  <c r="K9009" i="33"/>
  <c r="K9008" i="33"/>
  <c r="K9007" i="33"/>
  <c r="K9006" i="33"/>
  <c r="K9005" i="33"/>
  <c r="K9004" i="33"/>
  <c r="K9003" i="33"/>
  <c r="K9002" i="33"/>
  <c r="K9001" i="33"/>
  <c r="K9000" i="33"/>
  <c r="K8999" i="33"/>
  <c r="K8998" i="33"/>
  <c r="K8997" i="33"/>
  <c r="K8996" i="33"/>
  <c r="K8995" i="33"/>
  <c r="K8994" i="33"/>
  <c r="K8993" i="33"/>
  <c r="K8992" i="33"/>
  <c r="K8991" i="33"/>
  <c r="K8990" i="33"/>
  <c r="K8989" i="33"/>
  <c r="K8988" i="33"/>
  <c r="K8987" i="33"/>
  <c r="K8986" i="33"/>
  <c r="K8985" i="33"/>
  <c r="K8984" i="33"/>
  <c r="K8983" i="33"/>
  <c r="K8982" i="33"/>
  <c r="K8981" i="33"/>
  <c r="K8980" i="33"/>
  <c r="K8979" i="33"/>
  <c r="K8978" i="33"/>
  <c r="K8977" i="33"/>
  <c r="K8976" i="33"/>
  <c r="K8975" i="33"/>
  <c r="K8974" i="33"/>
  <c r="K8973" i="33"/>
  <c r="K8972" i="33"/>
  <c r="K8971" i="33"/>
  <c r="K8970" i="33"/>
  <c r="K8969" i="33"/>
  <c r="K8968" i="33"/>
  <c r="K8967" i="33"/>
  <c r="K8966" i="33"/>
  <c r="K8965" i="33"/>
  <c r="K8964" i="33"/>
  <c r="K8963" i="33"/>
  <c r="K8962" i="33"/>
  <c r="K8961" i="33"/>
  <c r="K8960" i="33"/>
  <c r="K8959" i="33"/>
  <c r="K8958" i="33"/>
  <c r="K8957" i="33"/>
  <c r="K8956" i="33"/>
  <c r="K8955" i="33"/>
  <c r="K8954" i="33"/>
  <c r="K8953" i="33"/>
  <c r="K8952" i="33"/>
  <c r="K8951" i="33"/>
  <c r="K8950" i="33"/>
  <c r="K8949" i="33"/>
  <c r="K8948" i="33"/>
  <c r="K8947" i="33"/>
  <c r="K8946" i="33"/>
  <c r="K8945" i="33"/>
  <c r="K8944" i="33"/>
  <c r="K8943" i="33"/>
  <c r="K8942" i="33"/>
  <c r="K8941" i="33"/>
  <c r="K8940" i="33"/>
  <c r="K8939" i="33"/>
  <c r="K8938" i="33"/>
  <c r="K8937" i="33"/>
  <c r="K8936" i="33"/>
  <c r="K8935" i="33"/>
  <c r="K8934" i="33"/>
  <c r="K8933" i="33"/>
  <c r="K8932" i="33"/>
  <c r="K8931" i="33"/>
  <c r="K8930" i="33"/>
  <c r="K8929" i="33"/>
  <c r="K8928" i="33"/>
  <c r="K8927" i="33"/>
  <c r="K8926" i="33"/>
  <c r="K8925" i="33"/>
  <c r="K8924" i="33"/>
  <c r="K8923" i="33"/>
  <c r="K8922" i="33"/>
  <c r="K8921" i="33"/>
  <c r="K8920" i="33"/>
  <c r="K8919" i="33"/>
  <c r="K8918" i="33"/>
  <c r="K8917" i="33"/>
  <c r="K8916" i="33"/>
  <c r="K8915" i="33"/>
  <c r="K8914" i="33"/>
  <c r="K8913" i="33"/>
  <c r="K8912" i="33"/>
  <c r="K8911" i="33"/>
  <c r="K8910" i="33"/>
  <c r="K8909" i="33"/>
  <c r="K8908" i="33"/>
  <c r="K8907" i="33"/>
  <c r="K8906" i="33"/>
  <c r="K8905" i="33"/>
  <c r="K8904" i="33"/>
  <c r="K8903" i="33"/>
  <c r="K8902" i="33"/>
  <c r="K8901" i="33"/>
  <c r="K8900" i="33"/>
  <c r="K8899" i="33"/>
  <c r="K8898" i="33"/>
  <c r="K8897" i="33"/>
  <c r="K8896" i="33"/>
  <c r="K8895" i="33"/>
  <c r="K8894" i="33"/>
  <c r="K8893" i="33"/>
  <c r="K8892" i="33"/>
  <c r="K8891" i="33"/>
  <c r="K8890" i="33"/>
  <c r="K8889" i="33"/>
  <c r="K8888" i="33"/>
  <c r="K8887" i="33"/>
  <c r="K8886" i="33"/>
  <c r="K8885" i="33"/>
  <c r="K8884" i="33"/>
  <c r="K8883" i="33"/>
  <c r="K8882" i="33"/>
  <c r="K8881" i="33"/>
  <c r="K8880" i="33"/>
  <c r="K8879" i="33"/>
  <c r="K8878" i="33"/>
  <c r="K8877" i="33"/>
  <c r="K8876" i="33"/>
  <c r="K8875" i="33"/>
  <c r="K8874" i="33"/>
  <c r="K8873" i="33"/>
  <c r="K8872" i="33"/>
  <c r="K8871" i="33"/>
  <c r="K8870" i="33"/>
  <c r="K8869" i="33"/>
  <c r="K8868" i="33"/>
  <c r="K8867" i="33"/>
  <c r="K8866" i="33"/>
  <c r="K8865" i="33"/>
  <c r="K8864" i="33"/>
  <c r="K8863" i="33"/>
  <c r="K8862" i="33"/>
  <c r="K8861" i="33"/>
  <c r="K8860" i="33"/>
  <c r="K8859" i="33"/>
  <c r="K8858" i="33"/>
  <c r="K8857" i="33"/>
  <c r="K8856" i="33"/>
  <c r="K8855" i="33"/>
  <c r="K8854" i="33"/>
  <c r="K8853" i="33"/>
  <c r="K8852" i="33"/>
  <c r="K8851" i="33"/>
  <c r="K8850" i="33"/>
  <c r="K8849" i="33"/>
  <c r="K8848" i="33"/>
  <c r="K8847" i="33"/>
  <c r="K8846" i="33"/>
  <c r="K8845" i="33"/>
  <c r="K8844" i="33"/>
  <c r="K8843" i="33"/>
  <c r="K8842" i="33"/>
  <c r="K8841" i="33"/>
  <c r="K8840" i="33"/>
  <c r="K8839" i="33"/>
  <c r="K8838" i="33"/>
  <c r="K8837" i="33"/>
  <c r="K8836" i="33"/>
  <c r="K8835" i="33"/>
  <c r="K8834" i="33"/>
  <c r="K8833" i="33"/>
  <c r="K8832" i="33"/>
  <c r="K8831" i="33"/>
  <c r="K8830" i="33"/>
  <c r="K8829" i="33"/>
  <c r="K8828" i="33"/>
  <c r="K8827" i="33"/>
  <c r="K8826" i="33"/>
  <c r="K8825" i="33"/>
  <c r="K8824" i="33"/>
  <c r="K8823" i="33"/>
  <c r="K8822" i="33"/>
  <c r="K8821" i="33"/>
  <c r="K8820" i="33"/>
  <c r="K8819" i="33"/>
  <c r="K8818" i="33"/>
  <c r="K8817" i="33"/>
  <c r="K8816" i="33"/>
  <c r="K8815" i="33"/>
  <c r="K8814" i="33"/>
  <c r="K8813" i="33"/>
  <c r="K8812" i="33"/>
  <c r="K8811" i="33"/>
  <c r="K8810" i="33"/>
  <c r="K8809" i="33"/>
  <c r="K8808" i="33"/>
  <c r="K8807" i="33"/>
  <c r="K8806" i="33"/>
  <c r="K8805" i="33"/>
  <c r="K8804" i="33"/>
  <c r="K8803" i="33"/>
  <c r="K8802" i="33"/>
  <c r="K8801" i="33"/>
  <c r="K8800" i="33"/>
  <c r="K8799" i="33"/>
  <c r="K8798" i="33"/>
  <c r="K8797" i="33"/>
  <c r="K8796" i="33"/>
  <c r="K8795" i="33"/>
  <c r="K8794" i="33"/>
  <c r="K8793" i="33"/>
  <c r="K8792" i="33"/>
  <c r="K8791" i="33"/>
  <c r="K8790" i="33"/>
  <c r="K8789" i="33"/>
  <c r="K8788" i="33"/>
  <c r="K8787" i="33"/>
  <c r="K8786" i="33"/>
  <c r="K8785" i="33"/>
  <c r="K8784" i="33"/>
  <c r="K8783" i="33"/>
  <c r="K8782" i="33"/>
  <c r="K8781" i="33"/>
  <c r="K8780" i="33"/>
  <c r="K8779" i="33"/>
  <c r="K8778" i="33"/>
  <c r="K8777" i="33"/>
  <c r="K8776" i="33"/>
  <c r="K8775" i="33"/>
  <c r="K8774" i="33"/>
  <c r="K8773" i="33"/>
  <c r="K8772" i="33"/>
  <c r="K8771" i="33"/>
  <c r="K8770" i="33"/>
  <c r="K8769" i="33"/>
  <c r="K8768" i="33"/>
  <c r="K8767" i="33"/>
  <c r="K8766" i="33"/>
  <c r="K8765" i="33"/>
  <c r="K8764" i="33"/>
  <c r="K8763" i="33"/>
  <c r="K8762" i="33"/>
  <c r="K8761" i="33"/>
  <c r="K8760" i="33"/>
  <c r="K8759" i="33"/>
  <c r="K8758" i="33"/>
  <c r="K8757" i="33"/>
  <c r="K8756" i="33"/>
  <c r="K8755" i="33"/>
  <c r="K8754" i="33"/>
  <c r="K8753" i="33"/>
  <c r="K8752" i="33"/>
  <c r="K8751" i="33"/>
  <c r="K8750" i="33"/>
  <c r="K8749" i="33"/>
  <c r="K8748" i="33"/>
  <c r="K8747" i="33"/>
  <c r="K8746" i="33"/>
  <c r="K8745" i="33"/>
  <c r="K8744" i="33"/>
  <c r="K8743" i="33"/>
  <c r="K8742" i="33"/>
  <c r="K8741" i="33"/>
  <c r="K8740" i="33"/>
  <c r="K8739" i="33"/>
  <c r="K8738" i="33"/>
  <c r="K8737" i="33"/>
  <c r="K8736" i="33"/>
  <c r="K8735" i="33"/>
  <c r="K8734" i="33"/>
  <c r="K8733" i="33"/>
  <c r="K8732" i="33"/>
  <c r="K8731" i="33"/>
  <c r="K8730" i="33"/>
  <c r="K8729" i="33"/>
  <c r="K8728" i="33"/>
  <c r="K8727" i="33"/>
  <c r="K8726" i="33"/>
  <c r="K8725" i="33"/>
  <c r="K8724" i="33"/>
  <c r="K8723" i="33"/>
  <c r="K8722" i="33"/>
  <c r="K8721" i="33"/>
  <c r="K8720" i="33"/>
  <c r="K8719" i="33"/>
  <c r="K8718" i="33"/>
  <c r="K8717" i="33"/>
  <c r="K8716" i="33"/>
  <c r="K8715" i="33"/>
  <c r="K8714" i="33"/>
  <c r="K8713" i="33"/>
  <c r="K8712" i="33"/>
  <c r="K8711" i="33"/>
  <c r="K8710" i="33"/>
  <c r="K8709" i="33"/>
  <c r="K8708" i="33"/>
  <c r="K8707" i="33"/>
  <c r="K8706" i="33"/>
  <c r="K8705" i="33"/>
  <c r="K8704" i="33"/>
  <c r="K8703" i="33"/>
  <c r="K8702" i="33"/>
  <c r="K8701" i="33"/>
  <c r="K8700" i="33"/>
  <c r="K8699" i="33"/>
  <c r="K8698" i="33"/>
  <c r="K8697" i="33"/>
  <c r="K8696" i="33"/>
  <c r="K8695" i="33"/>
  <c r="K8694" i="33"/>
  <c r="K8693" i="33"/>
  <c r="K8692" i="33"/>
  <c r="K8691" i="33"/>
  <c r="K8690" i="33"/>
  <c r="K8689" i="33"/>
  <c r="K8688" i="33"/>
  <c r="K8687" i="33"/>
  <c r="K8686" i="33"/>
  <c r="K8685" i="33"/>
  <c r="K8684" i="33"/>
  <c r="K8683" i="33"/>
  <c r="K8682" i="33"/>
  <c r="K8681" i="33"/>
  <c r="K8680" i="33"/>
  <c r="K8679" i="33"/>
  <c r="K8678" i="33"/>
  <c r="K8677" i="33"/>
  <c r="K8676" i="33"/>
  <c r="K8675" i="33"/>
  <c r="K8674" i="33"/>
  <c r="K8673" i="33"/>
  <c r="K8672" i="33"/>
  <c r="K8671" i="33"/>
  <c r="K8670" i="33"/>
  <c r="K8669" i="33"/>
  <c r="K8668" i="33"/>
  <c r="K8667" i="33"/>
  <c r="K8666" i="33"/>
  <c r="K8665" i="33"/>
  <c r="K8664" i="33"/>
  <c r="K8663" i="33"/>
  <c r="K8662" i="33"/>
  <c r="K8661" i="33"/>
  <c r="K8660" i="33"/>
  <c r="K8659" i="33"/>
  <c r="K8658" i="33"/>
  <c r="K8657" i="33"/>
  <c r="K8656" i="33"/>
  <c r="K8655" i="33"/>
  <c r="K8654" i="33"/>
  <c r="K8653" i="33"/>
  <c r="K8652" i="33"/>
  <c r="K8651" i="33"/>
  <c r="K8650" i="33"/>
  <c r="K8649" i="33"/>
  <c r="K8648" i="33"/>
  <c r="K8647" i="33"/>
  <c r="K8646" i="33"/>
  <c r="K8645" i="33"/>
  <c r="K8644" i="33"/>
  <c r="K8643" i="33"/>
  <c r="K8642" i="33"/>
  <c r="K8641" i="33"/>
  <c r="K8640" i="33"/>
  <c r="K8639" i="33"/>
  <c r="K8638" i="33"/>
  <c r="K8637" i="33"/>
  <c r="K8636" i="33"/>
  <c r="K8635" i="33"/>
  <c r="K8634" i="33"/>
  <c r="K8633" i="33"/>
  <c r="K8632" i="33"/>
  <c r="K8631" i="33"/>
  <c r="K8630" i="33"/>
  <c r="K8629" i="33"/>
  <c r="K8628" i="33"/>
  <c r="K8627" i="33"/>
  <c r="K8626" i="33"/>
  <c r="K8625" i="33"/>
  <c r="K8624" i="33"/>
  <c r="K8623" i="33"/>
  <c r="K8622" i="33"/>
  <c r="K8621" i="33"/>
  <c r="K8620" i="33"/>
  <c r="K8619" i="33"/>
  <c r="K8618" i="33"/>
  <c r="K8617" i="33"/>
  <c r="K8616" i="33"/>
  <c r="K8615" i="33"/>
  <c r="K8614" i="33"/>
  <c r="K8613" i="33"/>
  <c r="K8612" i="33"/>
  <c r="K8611" i="33"/>
  <c r="K8610" i="33"/>
  <c r="K8609" i="33"/>
  <c r="K8608" i="33"/>
  <c r="K8607" i="33"/>
  <c r="K8606" i="33"/>
  <c r="K8605" i="33"/>
  <c r="K8604" i="33"/>
  <c r="K8603" i="33"/>
  <c r="K8602" i="33"/>
  <c r="K8601" i="33"/>
  <c r="K8600" i="33"/>
  <c r="K8599" i="33"/>
  <c r="K8598" i="33"/>
  <c r="K8597" i="33"/>
  <c r="K8596" i="33"/>
  <c r="K8595" i="33"/>
  <c r="K8594" i="33"/>
  <c r="K8593" i="33"/>
  <c r="K8592" i="33"/>
  <c r="K8591" i="33"/>
  <c r="K8590" i="33"/>
  <c r="K8589" i="33"/>
  <c r="K8588" i="33"/>
  <c r="K8587" i="33"/>
  <c r="K8586" i="33"/>
  <c r="K8585" i="33"/>
  <c r="K8584" i="33"/>
  <c r="K8583" i="33"/>
  <c r="K8582" i="33"/>
  <c r="K8581" i="33"/>
  <c r="K8580" i="33"/>
  <c r="K8579" i="33"/>
  <c r="K8578" i="33"/>
  <c r="K8577" i="33"/>
  <c r="K8576" i="33"/>
  <c r="K8575" i="33"/>
  <c r="K8574" i="33"/>
  <c r="K8573" i="33"/>
  <c r="K8572" i="33"/>
  <c r="K8571" i="33"/>
  <c r="K8570" i="33"/>
  <c r="K8569" i="33"/>
  <c r="K8568" i="33"/>
  <c r="K8567" i="33"/>
  <c r="K8566" i="33"/>
  <c r="K8565" i="33"/>
  <c r="K8564" i="33"/>
  <c r="K8563" i="33"/>
  <c r="K8562" i="33"/>
  <c r="K8561" i="33"/>
  <c r="K8560" i="33"/>
  <c r="K8559" i="33"/>
  <c r="K8558" i="33"/>
  <c r="K8557" i="33"/>
  <c r="K8556" i="33"/>
  <c r="K8555" i="33"/>
  <c r="K8554" i="33"/>
  <c r="K8553" i="33"/>
  <c r="K8552" i="33"/>
  <c r="K8551" i="33"/>
  <c r="K8550" i="33"/>
  <c r="K8549" i="33"/>
  <c r="K8548" i="33"/>
  <c r="K8547" i="33"/>
  <c r="K8546" i="33"/>
  <c r="K8545" i="33"/>
  <c r="K8544" i="33"/>
  <c r="K8543" i="33"/>
  <c r="K8542" i="33"/>
  <c r="K8541" i="33"/>
  <c r="K8540" i="33"/>
  <c r="K8539" i="33"/>
  <c r="K8538" i="33"/>
  <c r="K8537" i="33"/>
  <c r="K8536" i="33"/>
  <c r="K8535" i="33"/>
  <c r="K8534" i="33"/>
  <c r="K8533" i="33"/>
  <c r="K8532" i="33"/>
  <c r="K8531" i="33"/>
  <c r="K8530" i="33"/>
  <c r="K8529" i="33"/>
  <c r="K8528" i="33"/>
  <c r="K8527" i="33"/>
  <c r="K8526" i="33"/>
  <c r="K8525" i="33"/>
  <c r="K8524" i="33"/>
  <c r="K8523" i="33"/>
  <c r="K8522" i="33"/>
  <c r="K8521" i="33"/>
  <c r="K8520" i="33"/>
  <c r="K8519" i="33"/>
  <c r="K8518" i="33"/>
  <c r="K8517" i="33"/>
  <c r="K8516" i="33"/>
  <c r="K8515" i="33"/>
  <c r="K8514" i="33"/>
  <c r="K8513" i="33"/>
  <c r="K8512" i="33"/>
  <c r="K8511" i="33"/>
  <c r="K8510" i="33"/>
  <c r="K8509" i="33"/>
  <c r="K8508" i="33"/>
  <c r="K8507" i="33"/>
  <c r="K8506" i="33"/>
  <c r="K8505" i="33"/>
  <c r="K8504" i="33"/>
  <c r="K8503" i="33"/>
  <c r="K8502" i="33"/>
  <c r="K8501" i="33"/>
  <c r="K8500" i="33"/>
  <c r="K8499" i="33"/>
  <c r="K8498" i="33"/>
  <c r="K8497" i="33"/>
  <c r="K8496" i="33"/>
  <c r="K8495" i="33"/>
  <c r="K8494" i="33"/>
  <c r="K8493" i="33"/>
  <c r="K8492" i="33"/>
  <c r="K8491" i="33"/>
  <c r="K8490" i="33"/>
  <c r="K8489" i="33"/>
  <c r="K8488" i="33"/>
  <c r="K8487" i="33"/>
  <c r="K8486" i="33"/>
  <c r="K8485" i="33"/>
  <c r="K8484" i="33"/>
  <c r="K8483" i="33"/>
  <c r="K8482" i="33"/>
  <c r="K8481" i="33"/>
  <c r="K8480" i="33"/>
  <c r="K8479" i="33"/>
  <c r="K8478" i="33"/>
  <c r="K8477" i="33"/>
  <c r="K8476" i="33"/>
  <c r="K8475" i="33"/>
  <c r="K8474" i="33"/>
  <c r="K8473" i="33"/>
  <c r="K8472" i="33"/>
  <c r="K8471" i="33"/>
  <c r="K8470" i="33"/>
  <c r="K8469" i="33"/>
  <c r="K8468" i="33"/>
  <c r="K8467" i="33"/>
  <c r="K8466" i="33"/>
  <c r="K8465" i="33"/>
  <c r="K8464" i="33"/>
  <c r="K8463" i="33"/>
  <c r="K8462" i="33"/>
  <c r="K8461" i="33"/>
  <c r="K8460" i="33"/>
  <c r="K8459" i="33"/>
  <c r="K8458" i="33"/>
  <c r="K8457" i="33"/>
  <c r="K8456" i="33"/>
  <c r="K8455" i="33"/>
  <c r="K8454" i="33"/>
  <c r="K8453" i="33"/>
  <c r="K8452" i="33"/>
  <c r="K8451" i="33"/>
  <c r="K8450" i="33"/>
  <c r="K8449" i="33"/>
  <c r="K8448" i="33"/>
  <c r="K8447" i="33"/>
  <c r="K8446" i="33"/>
  <c r="K8445" i="33"/>
  <c r="K8444" i="33"/>
  <c r="K8443" i="33"/>
  <c r="K8442" i="33"/>
  <c r="K8441" i="33"/>
  <c r="K8440" i="33"/>
  <c r="K8439" i="33"/>
  <c r="K8438" i="33"/>
  <c r="K8437" i="33"/>
  <c r="K8436" i="33"/>
  <c r="K8435" i="33"/>
  <c r="K8434" i="33"/>
  <c r="K8433" i="33"/>
  <c r="K8432" i="33"/>
  <c r="K8431" i="33"/>
  <c r="K8430" i="33"/>
  <c r="K8429" i="33"/>
  <c r="K8428" i="33"/>
  <c r="K8427" i="33"/>
  <c r="K8426" i="33"/>
  <c r="K8425" i="33"/>
  <c r="K8424" i="33"/>
  <c r="K8423" i="33"/>
  <c r="K8422" i="33"/>
  <c r="K8421" i="33"/>
  <c r="K8420" i="33"/>
  <c r="K8419" i="33"/>
  <c r="K8418" i="33"/>
  <c r="K8417" i="33"/>
  <c r="K8416" i="33"/>
  <c r="K8415" i="33"/>
  <c r="K8414" i="33"/>
  <c r="K8413" i="33"/>
  <c r="K8412" i="33"/>
  <c r="K8411" i="33"/>
  <c r="K8410" i="33"/>
  <c r="K8409" i="33"/>
  <c r="K8408" i="33"/>
  <c r="K8407" i="33"/>
  <c r="K8406" i="33"/>
  <c r="K8405" i="33"/>
  <c r="K8404" i="33"/>
  <c r="K8403" i="33"/>
  <c r="K8402" i="33"/>
  <c r="K8401" i="33"/>
  <c r="K8400" i="33"/>
  <c r="K8399" i="33"/>
  <c r="K8398" i="33"/>
  <c r="K8397" i="33"/>
  <c r="K8396" i="33"/>
  <c r="K8395" i="33"/>
  <c r="K8394" i="33"/>
  <c r="K8393" i="33"/>
  <c r="K8392" i="33"/>
  <c r="K8391" i="33"/>
  <c r="K8390" i="33"/>
  <c r="K8389" i="33"/>
  <c r="K8388" i="33"/>
  <c r="K8387" i="33"/>
  <c r="K8386" i="33"/>
  <c r="K8385" i="33"/>
  <c r="K8384" i="33"/>
  <c r="K8383" i="33"/>
  <c r="K8382" i="33"/>
  <c r="K8381" i="33"/>
  <c r="K8380" i="33"/>
  <c r="K8379" i="33"/>
  <c r="K8378" i="33"/>
  <c r="K8377" i="33"/>
  <c r="K8376" i="33"/>
  <c r="K8375" i="33"/>
  <c r="K8374" i="33"/>
  <c r="K8373" i="33"/>
  <c r="K8372" i="33"/>
  <c r="K8371" i="33"/>
  <c r="K8370" i="33"/>
  <c r="K8369" i="33"/>
  <c r="K8368" i="33"/>
  <c r="K8367" i="33"/>
  <c r="K8366" i="33"/>
  <c r="K8365" i="33"/>
  <c r="K8364" i="33"/>
  <c r="K8363" i="33"/>
  <c r="K8362" i="33"/>
  <c r="K8361" i="33"/>
  <c r="K8360" i="33"/>
  <c r="K8359" i="33"/>
  <c r="K8358" i="33"/>
  <c r="K8357" i="33"/>
  <c r="K8356" i="33"/>
  <c r="K8355" i="33"/>
  <c r="K8354" i="33"/>
  <c r="K8353" i="33"/>
  <c r="K8352" i="33"/>
  <c r="K8351" i="33"/>
  <c r="K8350" i="33"/>
  <c r="K8349" i="33"/>
  <c r="K8348" i="33"/>
  <c r="K8347" i="33"/>
  <c r="K8346" i="33"/>
  <c r="K8345" i="33"/>
  <c r="K8344" i="33"/>
  <c r="K8343" i="33"/>
  <c r="K8342" i="33"/>
  <c r="K8341" i="33"/>
  <c r="K8340" i="33"/>
  <c r="K8339" i="33"/>
  <c r="K8338" i="33"/>
  <c r="K8337" i="33"/>
  <c r="K8336" i="33"/>
  <c r="K8335" i="33"/>
  <c r="K8334" i="33"/>
  <c r="K8333" i="33"/>
  <c r="K8332" i="33"/>
  <c r="K8331" i="33"/>
  <c r="K8330" i="33"/>
  <c r="K8329" i="33"/>
  <c r="K8328" i="33"/>
  <c r="K8327" i="33"/>
  <c r="K8326" i="33"/>
  <c r="K8325" i="33"/>
  <c r="K8324" i="33"/>
  <c r="K8323" i="33"/>
  <c r="K8322" i="33"/>
  <c r="K8321" i="33"/>
  <c r="K8320" i="33"/>
  <c r="K8319" i="33"/>
  <c r="K8318" i="33"/>
  <c r="K8317" i="33"/>
  <c r="K8316" i="33"/>
  <c r="K8315" i="33"/>
  <c r="K8314" i="33"/>
  <c r="K8313" i="33"/>
  <c r="K8312" i="33"/>
  <c r="K8311" i="33"/>
  <c r="K8310" i="33"/>
  <c r="K8309" i="33"/>
  <c r="K8308" i="33"/>
  <c r="K8307" i="33"/>
  <c r="K8306" i="33"/>
  <c r="K8305" i="33"/>
  <c r="K8304" i="33"/>
  <c r="K8303" i="33"/>
  <c r="K8302" i="33"/>
  <c r="K8301" i="33"/>
  <c r="K8300" i="33"/>
  <c r="K8299" i="33"/>
  <c r="K8298" i="33"/>
  <c r="K8297" i="33"/>
  <c r="K8296" i="33"/>
  <c r="K8295" i="33"/>
  <c r="K8294" i="33"/>
  <c r="K8293" i="33"/>
  <c r="K8292" i="33"/>
  <c r="K8291" i="33"/>
  <c r="K8290" i="33"/>
  <c r="K8289" i="33"/>
  <c r="K8288" i="33"/>
  <c r="K8287" i="33"/>
  <c r="K8286" i="33"/>
  <c r="K8285" i="33"/>
  <c r="K8284" i="33"/>
  <c r="K8283" i="33"/>
  <c r="K8282" i="33"/>
  <c r="K8281" i="33"/>
  <c r="K8280" i="33"/>
  <c r="K8279" i="33"/>
  <c r="K8278" i="33"/>
  <c r="K8277" i="33"/>
  <c r="K8276" i="33"/>
  <c r="K8275" i="33"/>
  <c r="K8274" i="33"/>
  <c r="K8273" i="33"/>
  <c r="K8272" i="33"/>
  <c r="K8271" i="33"/>
  <c r="K8270" i="33"/>
  <c r="K8269" i="33"/>
  <c r="K8268" i="33"/>
  <c r="K8267" i="33"/>
  <c r="K8266" i="33"/>
  <c r="K8265" i="33"/>
  <c r="K8264" i="33"/>
  <c r="K8263" i="33"/>
  <c r="K8262" i="33"/>
  <c r="K8261" i="33"/>
  <c r="K8260" i="33"/>
  <c r="K8259" i="33"/>
  <c r="K8258" i="33"/>
  <c r="K8257" i="33"/>
  <c r="K8256" i="33"/>
  <c r="K8255" i="33"/>
  <c r="K8254" i="33"/>
  <c r="K8253" i="33"/>
  <c r="K8252" i="33"/>
  <c r="K8251" i="33"/>
  <c r="K8250" i="33"/>
  <c r="K8249" i="33"/>
  <c r="K8248" i="33"/>
  <c r="K8247" i="33"/>
  <c r="K8246" i="33"/>
  <c r="K8245" i="33"/>
  <c r="K8244" i="33"/>
  <c r="K8243" i="33"/>
  <c r="K8242" i="33"/>
  <c r="K8241" i="33"/>
  <c r="K8240" i="33"/>
  <c r="K8239" i="33"/>
  <c r="K8238" i="33"/>
  <c r="K8237" i="33"/>
  <c r="K8236" i="33"/>
  <c r="K8235" i="33"/>
  <c r="K8234" i="33"/>
  <c r="K8233" i="33"/>
  <c r="K8232" i="33"/>
  <c r="K8231" i="33"/>
  <c r="K8230" i="33"/>
  <c r="K8229" i="33"/>
  <c r="K8228" i="33"/>
  <c r="K8227" i="33"/>
  <c r="K8226" i="33"/>
  <c r="K8225" i="33"/>
  <c r="K8224" i="33"/>
  <c r="K8223" i="33"/>
  <c r="K8222" i="33"/>
  <c r="K8221" i="33"/>
  <c r="K8220" i="33"/>
  <c r="K8219" i="33"/>
  <c r="K8218" i="33"/>
  <c r="K8217" i="33"/>
  <c r="K8216" i="33"/>
  <c r="K8215" i="33"/>
  <c r="K8214" i="33"/>
  <c r="K8213" i="33"/>
  <c r="K8212" i="33"/>
  <c r="K8211" i="33"/>
  <c r="K8210" i="33"/>
  <c r="K8209" i="33"/>
  <c r="K8208" i="33"/>
  <c r="K8207" i="33"/>
  <c r="K8206" i="33"/>
  <c r="K8205" i="33"/>
  <c r="K8204" i="33"/>
  <c r="K8203" i="33"/>
  <c r="K8202" i="33"/>
  <c r="K8201" i="33"/>
  <c r="K8200" i="33"/>
  <c r="K8199" i="33"/>
  <c r="K8198" i="33"/>
  <c r="K8197" i="33"/>
  <c r="K8196" i="33"/>
  <c r="K8195" i="33"/>
  <c r="K8194" i="33"/>
  <c r="K8193" i="33"/>
  <c r="K8192" i="33"/>
  <c r="K8191" i="33"/>
  <c r="K8190" i="33"/>
  <c r="K8189" i="33"/>
  <c r="K8188" i="33"/>
  <c r="K8187" i="33"/>
  <c r="K8186" i="33"/>
  <c r="K8185" i="33"/>
  <c r="K8184" i="33"/>
  <c r="K8183" i="33"/>
  <c r="K8182" i="33"/>
  <c r="K8181" i="33"/>
  <c r="K8180" i="33"/>
  <c r="K8179" i="33"/>
  <c r="K8178" i="33"/>
  <c r="K8177" i="33"/>
  <c r="K8176" i="33"/>
  <c r="K8175" i="33"/>
  <c r="K8174" i="33"/>
  <c r="K8173" i="33"/>
  <c r="K8172" i="33"/>
  <c r="K8171" i="33"/>
  <c r="K8170" i="33"/>
  <c r="K8169" i="33"/>
  <c r="K8168" i="33"/>
  <c r="K8167" i="33"/>
  <c r="K8166" i="33"/>
  <c r="K8165" i="33"/>
  <c r="K8164" i="33"/>
  <c r="K8163" i="33"/>
  <c r="K8162" i="33"/>
  <c r="K8161" i="33"/>
  <c r="K8160" i="33"/>
  <c r="K8159" i="33"/>
  <c r="K8158" i="33"/>
  <c r="K8157" i="33"/>
  <c r="K8156" i="33"/>
  <c r="K8155" i="33"/>
  <c r="K8154" i="33"/>
  <c r="K8153" i="33"/>
  <c r="K8152" i="33"/>
  <c r="K8151" i="33"/>
  <c r="K8150" i="33"/>
  <c r="K8149" i="33"/>
  <c r="K8148" i="33"/>
  <c r="K8147" i="33"/>
  <c r="K8146" i="33"/>
  <c r="K8145" i="33"/>
  <c r="K8144" i="33"/>
  <c r="K8143" i="33"/>
  <c r="K8142" i="33"/>
  <c r="K8141" i="33"/>
  <c r="K8140" i="33"/>
  <c r="K8139" i="33"/>
  <c r="K8138" i="33"/>
  <c r="K8137" i="33"/>
  <c r="K8136" i="33"/>
  <c r="K8135" i="33"/>
  <c r="K8134" i="33"/>
  <c r="K8133" i="33"/>
  <c r="K8132" i="33"/>
  <c r="K8131" i="33"/>
  <c r="K8130" i="33"/>
  <c r="K8129" i="33"/>
  <c r="K8128" i="33"/>
  <c r="K8127" i="33"/>
  <c r="K8126" i="33"/>
  <c r="K8125" i="33"/>
  <c r="K8124" i="33"/>
  <c r="K8123" i="33"/>
  <c r="K8122" i="33"/>
  <c r="K8121" i="33"/>
  <c r="K8120" i="33"/>
  <c r="K8119" i="33"/>
  <c r="K8118" i="33"/>
  <c r="K8117" i="33"/>
  <c r="K8116" i="33"/>
  <c r="K8115" i="33"/>
  <c r="K8114" i="33"/>
  <c r="K8113" i="33"/>
  <c r="K8112" i="33"/>
  <c r="K8111" i="33"/>
  <c r="K8110" i="33"/>
  <c r="K8109" i="33"/>
  <c r="K8108" i="33"/>
  <c r="K8107" i="33"/>
  <c r="K8106" i="33"/>
  <c r="K8105" i="33"/>
  <c r="K8104" i="33"/>
  <c r="K8103" i="33"/>
  <c r="K8102" i="33"/>
  <c r="K8101" i="33"/>
  <c r="K8100" i="33"/>
  <c r="K8099" i="33"/>
  <c r="K8098" i="33"/>
  <c r="K8097" i="33"/>
  <c r="K8096" i="33"/>
  <c r="K8095" i="33"/>
  <c r="K8094" i="33"/>
  <c r="K8093" i="33"/>
  <c r="K8092" i="33"/>
  <c r="K8091" i="33"/>
  <c r="K8090" i="33"/>
  <c r="K8089" i="33"/>
  <c r="K8088" i="33"/>
  <c r="K8087" i="33"/>
  <c r="K8086" i="33"/>
  <c r="K8085" i="33"/>
  <c r="K8084" i="33"/>
  <c r="K8083" i="33"/>
  <c r="K8082" i="33"/>
  <c r="K8081" i="33"/>
  <c r="K8080" i="33"/>
  <c r="K8079" i="33"/>
  <c r="K8078" i="33"/>
  <c r="K8077" i="33"/>
  <c r="K8076" i="33"/>
  <c r="K8075" i="33"/>
  <c r="K8074" i="33"/>
  <c r="K8073" i="33"/>
  <c r="K8072" i="33"/>
  <c r="K8071" i="33"/>
  <c r="K8070" i="33"/>
  <c r="K8069" i="33"/>
  <c r="K8068" i="33"/>
  <c r="K8067" i="33"/>
  <c r="K8066" i="33"/>
  <c r="K8065" i="33"/>
  <c r="K8064" i="33"/>
  <c r="K8063" i="33"/>
  <c r="K8062" i="33"/>
  <c r="K8061" i="33"/>
  <c r="K8060" i="33"/>
  <c r="K8059" i="33"/>
  <c r="K8058" i="33"/>
  <c r="K8057" i="33"/>
  <c r="K8056" i="33"/>
  <c r="K8055" i="33"/>
  <c r="K8054" i="33"/>
  <c r="K8053" i="33"/>
  <c r="K8052" i="33"/>
  <c r="K8051" i="33"/>
  <c r="K8050" i="33"/>
  <c r="K8049" i="33"/>
  <c r="K8048" i="33"/>
  <c r="K8047" i="33"/>
  <c r="K8046" i="33"/>
  <c r="K8045" i="33"/>
  <c r="K8044" i="33"/>
  <c r="K8043" i="33"/>
  <c r="K8042" i="33"/>
  <c r="K8041" i="33"/>
  <c r="K8040" i="33"/>
  <c r="K8039" i="33"/>
  <c r="K8038" i="33"/>
  <c r="K8037" i="33"/>
  <c r="K8036" i="33"/>
  <c r="K8035" i="33"/>
  <c r="K8034" i="33"/>
  <c r="K8033" i="33"/>
  <c r="K8032" i="33"/>
  <c r="K8031" i="33"/>
  <c r="K8030" i="33"/>
  <c r="K8029" i="33"/>
  <c r="K8028" i="33"/>
  <c r="K8027" i="33"/>
  <c r="K8026" i="33"/>
  <c r="K8025" i="33"/>
  <c r="K8024" i="33"/>
  <c r="K8023" i="33"/>
  <c r="K8022" i="33"/>
  <c r="K8021" i="33"/>
  <c r="K8020" i="33"/>
  <c r="K8019" i="33"/>
  <c r="K8018" i="33"/>
  <c r="K8017" i="33"/>
  <c r="K8016" i="33"/>
  <c r="K8015" i="33"/>
  <c r="K8014" i="33"/>
  <c r="K8013" i="33"/>
  <c r="K8012" i="33"/>
  <c r="K8011" i="33"/>
  <c r="K8010" i="33"/>
  <c r="K8009" i="33"/>
  <c r="K8008" i="33"/>
  <c r="K8007" i="33"/>
  <c r="K8006" i="33"/>
  <c r="K8005" i="33"/>
  <c r="K8004" i="33"/>
  <c r="K8003" i="33"/>
  <c r="K8002" i="33"/>
  <c r="K8001" i="33"/>
  <c r="K8000" i="33"/>
  <c r="K7999" i="33"/>
  <c r="K7998" i="33"/>
  <c r="K7997" i="33"/>
  <c r="K7996" i="33"/>
  <c r="K7995" i="33"/>
  <c r="K7994" i="33"/>
  <c r="K7993" i="33"/>
  <c r="K7992" i="33"/>
  <c r="K7991" i="33"/>
  <c r="K7990" i="33"/>
  <c r="K7989" i="33"/>
  <c r="K7988" i="33"/>
  <c r="K7987" i="33"/>
  <c r="K7986" i="33"/>
  <c r="K7985" i="33"/>
  <c r="K7984" i="33"/>
  <c r="K7983" i="33"/>
  <c r="K7982" i="33"/>
  <c r="K7981" i="33"/>
  <c r="K7980" i="33"/>
  <c r="K7979" i="33"/>
  <c r="K7978" i="33"/>
  <c r="K7977" i="33"/>
  <c r="K7976" i="33"/>
  <c r="K7975" i="33"/>
  <c r="K7974" i="33"/>
  <c r="K7973" i="33"/>
  <c r="K7972" i="33"/>
  <c r="K7971" i="33"/>
  <c r="K7970" i="33"/>
  <c r="K7969" i="33"/>
  <c r="K7968" i="33"/>
  <c r="K7967" i="33"/>
  <c r="K7966" i="33"/>
  <c r="K7965" i="33"/>
  <c r="K7964" i="33"/>
  <c r="K7963" i="33"/>
  <c r="K7962" i="33"/>
  <c r="K7961" i="33"/>
  <c r="K7960" i="33"/>
  <c r="K7959" i="33"/>
  <c r="K7958" i="33"/>
  <c r="K7957" i="33"/>
  <c r="K7956" i="33"/>
  <c r="K7955" i="33"/>
  <c r="K7954" i="33"/>
  <c r="K7953" i="33"/>
  <c r="K7952" i="33"/>
  <c r="K7951" i="33"/>
  <c r="K7950" i="33"/>
  <c r="K7949" i="33"/>
  <c r="K7948" i="33"/>
  <c r="K7947" i="33"/>
  <c r="K7946" i="33"/>
  <c r="K7945" i="33"/>
  <c r="K7944" i="33"/>
  <c r="K7943" i="33"/>
  <c r="K7942" i="33"/>
  <c r="K7941" i="33"/>
  <c r="K7940" i="33"/>
  <c r="K7939" i="33"/>
  <c r="K7938" i="33"/>
  <c r="K7937" i="33"/>
  <c r="K7936" i="33"/>
  <c r="K7935" i="33"/>
  <c r="K7934" i="33"/>
  <c r="K7933" i="33"/>
  <c r="K7932" i="33"/>
  <c r="K7931" i="33"/>
  <c r="K7930" i="33"/>
  <c r="K7929" i="33"/>
  <c r="K7928" i="33"/>
  <c r="K7927" i="33"/>
  <c r="K7926" i="33"/>
  <c r="K7925" i="33"/>
  <c r="K7924" i="33"/>
  <c r="K7923" i="33"/>
  <c r="K7922" i="33"/>
  <c r="K7921" i="33"/>
  <c r="K7920" i="33"/>
  <c r="K7919" i="33"/>
  <c r="K7918" i="33"/>
  <c r="K7917" i="33"/>
  <c r="K7916" i="33"/>
  <c r="K7915" i="33"/>
  <c r="K7914" i="33"/>
  <c r="K7913" i="33"/>
  <c r="K7912" i="33"/>
  <c r="K7911" i="33"/>
  <c r="K7910" i="33"/>
  <c r="K7909" i="33"/>
  <c r="K7908" i="33"/>
  <c r="K7907" i="33"/>
  <c r="K7906" i="33"/>
  <c r="K7905" i="33"/>
  <c r="K7904" i="33"/>
  <c r="K7903" i="33"/>
  <c r="K7902" i="33"/>
  <c r="K7901" i="33"/>
  <c r="K7900" i="33"/>
  <c r="K7899" i="33"/>
  <c r="K7898" i="33"/>
  <c r="K7897" i="33"/>
  <c r="K7896" i="33"/>
  <c r="K7895" i="33"/>
  <c r="K7894" i="33"/>
  <c r="K7893" i="33"/>
  <c r="K7892" i="33"/>
  <c r="K7891" i="33"/>
  <c r="K7890" i="33"/>
  <c r="K7889" i="33"/>
  <c r="K7888" i="33"/>
  <c r="K7887" i="33"/>
  <c r="K7886" i="33"/>
  <c r="K7885" i="33"/>
  <c r="K7884" i="33"/>
  <c r="K7883" i="33"/>
  <c r="K7882" i="33"/>
  <c r="K7881" i="33"/>
  <c r="K7880" i="33"/>
  <c r="K7879" i="33"/>
  <c r="K7878" i="33"/>
  <c r="K7877" i="33"/>
  <c r="K7876" i="33"/>
  <c r="K7875" i="33"/>
  <c r="K7874" i="33"/>
  <c r="K7873" i="33"/>
  <c r="K7872" i="33"/>
  <c r="K7871" i="33"/>
  <c r="K7870" i="33"/>
  <c r="K7869" i="33"/>
  <c r="K7868" i="33"/>
  <c r="K7867" i="33"/>
  <c r="K7866" i="33"/>
  <c r="K7865" i="33"/>
  <c r="K7864" i="33"/>
  <c r="K7863" i="33"/>
  <c r="K7862" i="33"/>
  <c r="K7861" i="33"/>
  <c r="K7860" i="33"/>
  <c r="K7859" i="33"/>
  <c r="K7858" i="33"/>
  <c r="K7857" i="33"/>
  <c r="K7856" i="33"/>
  <c r="K7855" i="33"/>
  <c r="K7854" i="33"/>
  <c r="K7853" i="33"/>
  <c r="K7852" i="33"/>
  <c r="K7851" i="33"/>
  <c r="K7850" i="33"/>
  <c r="K7849" i="33"/>
  <c r="K7848" i="33"/>
  <c r="K7847" i="33"/>
  <c r="K7846" i="33"/>
  <c r="K7845" i="33"/>
  <c r="K7844" i="33"/>
  <c r="K7843" i="33"/>
  <c r="K7842" i="33"/>
  <c r="K7841" i="33"/>
  <c r="K7840" i="33"/>
  <c r="K7839" i="33"/>
  <c r="K7838" i="33"/>
  <c r="K7837" i="33"/>
  <c r="K7836" i="33"/>
  <c r="K7835" i="33"/>
  <c r="K7834" i="33"/>
  <c r="K7833" i="33"/>
  <c r="K7832" i="33"/>
  <c r="K7831" i="33"/>
  <c r="K7830" i="33"/>
  <c r="K7829" i="33"/>
  <c r="K7828" i="33"/>
  <c r="K7827" i="33"/>
  <c r="K7826" i="33"/>
  <c r="K7825" i="33"/>
  <c r="K7824" i="33"/>
  <c r="K7823" i="33"/>
  <c r="K7822" i="33"/>
  <c r="K7821" i="33"/>
  <c r="K7820" i="33"/>
  <c r="K7819" i="33"/>
  <c r="K7818" i="33"/>
  <c r="K7817" i="33"/>
  <c r="K7816" i="33"/>
  <c r="K7815" i="33"/>
  <c r="K7814" i="33"/>
  <c r="K7813" i="33"/>
  <c r="K7812" i="33"/>
  <c r="K7811" i="33"/>
  <c r="K7810" i="33"/>
  <c r="K7809" i="33"/>
  <c r="K7808" i="33"/>
  <c r="K7807" i="33"/>
  <c r="K7806" i="33"/>
  <c r="K7805" i="33"/>
  <c r="K7804" i="33"/>
  <c r="K7803" i="33"/>
  <c r="K7802" i="33"/>
  <c r="K7801" i="33"/>
  <c r="K7800" i="33"/>
  <c r="K7799" i="33"/>
  <c r="K7798" i="33"/>
  <c r="K7797" i="33"/>
  <c r="K7796" i="33"/>
  <c r="K7795" i="33"/>
  <c r="K7794" i="33"/>
  <c r="K7793" i="33"/>
  <c r="K7792" i="33"/>
  <c r="K7791" i="33"/>
  <c r="K7790" i="33"/>
  <c r="K7789" i="33"/>
  <c r="K7788" i="33"/>
  <c r="K7787" i="33"/>
  <c r="K7786" i="33"/>
  <c r="K7785" i="33"/>
  <c r="K7784" i="33"/>
  <c r="K7783" i="33"/>
  <c r="K7782" i="33"/>
  <c r="K7781" i="33"/>
  <c r="K7780" i="33"/>
  <c r="K7779" i="33"/>
  <c r="K7778" i="33"/>
  <c r="K7777" i="33"/>
  <c r="K7776" i="33"/>
  <c r="K7775" i="33"/>
  <c r="K7774" i="33"/>
  <c r="K7773" i="33"/>
  <c r="K7772" i="33"/>
  <c r="K7771" i="33"/>
  <c r="K7770" i="33"/>
  <c r="K7769" i="33"/>
  <c r="K7768" i="33"/>
  <c r="K7767" i="33"/>
  <c r="K7766" i="33"/>
  <c r="K7765" i="33"/>
  <c r="K7764" i="33"/>
  <c r="K7763" i="33"/>
  <c r="K7762" i="33"/>
  <c r="K7761" i="33"/>
  <c r="K7760" i="33"/>
  <c r="K7759" i="33"/>
  <c r="K7758" i="33"/>
  <c r="K7757" i="33"/>
  <c r="K7756" i="33"/>
  <c r="K7755" i="33"/>
  <c r="K7754" i="33"/>
  <c r="K7753" i="33"/>
  <c r="K7752" i="33"/>
  <c r="K7751" i="33"/>
  <c r="K7750" i="33"/>
  <c r="K7749" i="33"/>
  <c r="K7748" i="33"/>
  <c r="K7747" i="33"/>
  <c r="K7746" i="33"/>
  <c r="K7745" i="33"/>
  <c r="K7744" i="33"/>
  <c r="K7743" i="33"/>
  <c r="K7742" i="33"/>
  <c r="K7741" i="33"/>
  <c r="K7740" i="33"/>
  <c r="K7739" i="33"/>
  <c r="K7738" i="33"/>
  <c r="K7737" i="33"/>
  <c r="K7736" i="33"/>
  <c r="K7735" i="33"/>
  <c r="K7734" i="33"/>
  <c r="K7733" i="33"/>
  <c r="K7732" i="33"/>
  <c r="K7731" i="33"/>
  <c r="K7730" i="33"/>
  <c r="K7729" i="33"/>
  <c r="K7728" i="33"/>
  <c r="K7727" i="33"/>
  <c r="K7726" i="33"/>
  <c r="K7725" i="33"/>
  <c r="K7724" i="33"/>
  <c r="K7723" i="33"/>
  <c r="K7722" i="33"/>
  <c r="K7721" i="33"/>
  <c r="K7720" i="33"/>
  <c r="K7719" i="33"/>
  <c r="K7718" i="33"/>
  <c r="K7717" i="33"/>
  <c r="K7716" i="33"/>
  <c r="K7715" i="33"/>
  <c r="K7714" i="33"/>
  <c r="K7713" i="33"/>
  <c r="K7712" i="33"/>
  <c r="K7711" i="33"/>
  <c r="K7710" i="33"/>
  <c r="K7709" i="33"/>
  <c r="K7708" i="33"/>
  <c r="K7707" i="33"/>
  <c r="K7706" i="33"/>
  <c r="K7705" i="33"/>
  <c r="K7704" i="33"/>
  <c r="K7703" i="33"/>
  <c r="K7702" i="33"/>
  <c r="K7701" i="33"/>
  <c r="K7700" i="33"/>
  <c r="K7699" i="33"/>
  <c r="K7698" i="33"/>
  <c r="K7697" i="33"/>
  <c r="K7696" i="33"/>
  <c r="K7695" i="33"/>
  <c r="K7694" i="33"/>
  <c r="K7693" i="33"/>
  <c r="K7692" i="33"/>
  <c r="K7691" i="33"/>
  <c r="K7690" i="33"/>
  <c r="K7689" i="33"/>
  <c r="K7688" i="33"/>
  <c r="K7687" i="33"/>
  <c r="K7686" i="33"/>
  <c r="K7685" i="33"/>
  <c r="K7684" i="33"/>
  <c r="K7683" i="33"/>
  <c r="K7682" i="33"/>
  <c r="K7681" i="33"/>
  <c r="K7680" i="33"/>
  <c r="K7679" i="33"/>
  <c r="K7678" i="33"/>
  <c r="K7677" i="33"/>
  <c r="K7676" i="33"/>
  <c r="K7675" i="33"/>
  <c r="K7674" i="33"/>
  <c r="K7673" i="33"/>
  <c r="K7672" i="33"/>
  <c r="K7671" i="33"/>
  <c r="K7670" i="33"/>
  <c r="K7669" i="33"/>
  <c r="K7668" i="33"/>
  <c r="K7667" i="33"/>
  <c r="K7666" i="33"/>
  <c r="K7665" i="33"/>
  <c r="K7664" i="33"/>
  <c r="K7663" i="33"/>
  <c r="K7662" i="33"/>
  <c r="K7661" i="33"/>
  <c r="K7660" i="33"/>
  <c r="K7659" i="33"/>
  <c r="K7658" i="33"/>
  <c r="K7657" i="33"/>
  <c r="K7656" i="33"/>
  <c r="K7655" i="33"/>
  <c r="K7654" i="33"/>
  <c r="K7653" i="33"/>
  <c r="K7652" i="33"/>
  <c r="K7651" i="33"/>
  <c r="K7650" i="33"/>
  <c r="K7649" i="33"/>
  <c r="K7648" i="33"/>
  <c r="K7647" i="33"/>
  <c r="K7646" i="33"/>
  <c r="K7645" i="33"/>
  <c r="K7644" i="33"/>
  <c r="K7643" i="33"/>
  <c r="K7642" i="33"/>
  <c r="K7641" i="33"/>
  <c r="K7640" i="33"/>
  <c r="K7639" i="33"/>
  <c r="K7638" i="33"/>
  <c r="K7637" i="33"/>
  <c r="K7636" i="33"/>
  <c r="K7635" i="33"/>
  <c r="K7634" i="33"/>
  <c r="K7633" i="33"/>
  <c r="K7632" i="33"/>
  <c r="K7631" i="33"/>
  <c r="K7630" i="33"/>
  <c r="K7629" i="33"/>
  <c r="K7628" i="33"/>
  <c r="K7627" i="33"/>
  <c r="K7626" i="33"/>
  <c r="K7625" i="33"/>
  <c r="K7624" i="33"/>
  <c r="K7623" i="33"/>
  <c r="K7622" i="33"/>
  <c r="K7621" i="33"/>
  <c r="K7620" i="33"/>
  <c r="K7619" i="33"/>
  <c r="K7618" i="33"/>
  <c r="K7617" i="33"/>
  <c r="K7616" i="33"/>
  <c r="K7615" i="33"/>
  <c r="K7614" i="33"/>
  <c r="K7613" i="33"/>
  <c r="K7612" i="33"/>
  <c r="K7611" i="33"/>
  <c r="K7610" i="33"/>
  <c r="K7609" i="33"/>
  <c r="K7608" i="33"/>
  <c r="K7607" i="33"/>
  <c r="K7606" i="33"/>
  <c r="K7605" i="33"/>
  <c r="K7604" i="33"/>
  <c r="K7603" i="33"/>
  <c r="K7602" i="33"/>
  <c r="K7601" i="33"/>
  <c r="K7600" i="33"/>
  <c r="K7599" i="33"/>
  <c r="K7598" i="33"/>
  <c r="K7597" i="33"/>
  <c r="K7596" i="33"/>
  <c r="K7595" i="33"/>
  <c r="K7594" i="33"/>
  <c r="K7593" i="33"/>
  <c r="K7592" i="33"/>
  <c r="K7591" i="33"/>
  <c r="K7590" i="33"/>
  <c r="K7589" i="33"/>
  <c r="K7588" i="33"/>
  <c r="K7587" i="33"/>
  <c r="K7586" i="33"/>
  <c r="K7585" i="33"/>
  <c r="K7584" i="33"/>
  <c r="K7583" i="33"/>
  <c r="K7582" i="33"/>
  <c r="K7581" i="33"/>
  <c r="K7580" i="33"/>
  <c r="K7579" i="33"/>
  <c r="K7578" i="33"/>
  <c r="K7577" i="33"/>
  <c r="K7576" i="33"/>
  <c r="K7575" i="33"/>
  <c r="K7574" i="33"/>
  <c r="K7573" i="33"/>
  <c r="K7572" i="33"/>
  <c r="K7571" i="33"/>
  <c r="K7570" i="33"/>
  <c r="K7569" i="33"/>
  <c r="K7568" i="33"/>
  <c r="K7567" i="33"/>
  <c r="K7566" i="33"/>
  <c r="K7565" i="33"/>
  <c r="K7564" i="33"/>
  <c r="K7563" i="33"/>
  <c r="K7562" i="33"/>
  <c r="K7561" i="33"/>
  <c r="K7560" i="33"/>
  <c r="K7559" i="33"/>
  <c r="K7558" i="33"/>
  <c r="K7557" i="33"/>
  <c r="K7556" i="33"/>
  <c r="K7555" i="33"/>
  <c r="K7554" i="33"/>
  <c r="K7553" i="33"/>
  <c r="K7552" i="33"/>
  <c r="K7551" i="33"/>
  <c r="K7550" i="33"/>
  <c r="K7549" i="33"/>
  <c r="K7548" i="33"/>
  <c r="K7547" i="33"/>
  <c r="K7546" i="33"/>
  <c r="K7545" i="33"/>
  <c r="K7544" i="33"/>
  <c r="K7543" i="33"/>
  <c r="K7542" i="33"/>
  <c r="K7541" i="33"/>
  <c r="K7540" i="33"/>
  <c r="K7539" i="33"/>
  <c r="K7538" i="33"/>
  <c r="K7537" i="33"/>
  <c r="K7536" i="33"/>
  <c r="K7535" i="33"/>
  <c r="K7534" i="33"/>
  <c r="K7533" i="33"/>
  <c r="K7532" i="33"/>
  <c r="K7531" i="33"/>
  <c r="K7530" i="33"/>
  <c r="K7529" i="33"/>
  <c r="K7528" i="33"/>
  <c r="K7527" i="33"/>
  <c r="K7526" i="33"/>
  <c r="K7525" i="33"/>
  <c r="K7524" i="33"/>
  <c r="K7523" i="33"/>
  <c r="K7522" i="33"/>
  <c r="K7521" i="33"/>
  <c r="K7520" i="33"/>
  <c r="K7519" i="33"/>
  <c r="K7518" i="33"/>
  <c r="K7517" i="33"/>
  <c r="K7516" i="33"/>
  <c r="K7515" i="33"/>
  <c r="K7514" i="33"/>
  <c r="K7513" i="33"/>
  <c r="K7512" i="33"/>
  <c r="K7511" i="33"/>
  <c r="K7510" i="33"/>
  <c r="K7509" i="33"/>
  <c r="K7508" i="33"/>
  <c r="K7507" i="33"/>
  <c r="K7506" i="33"/>
  <c r="K7505" i="33"/>
  <c r="K7504" i="33"/>
  <c r="K7503" i="33"/>
  <c r="K7502" i="33"/>
  <c r="K7501" i="33"/>
  <c r="K7500" i="33"/>
  <c r="K7499" i="33"/>
  <c r="K7498" i="33"/>
  <c r="K7497" i="33"/>
  <c r="K7496" i="33"/>
  <c r="K7495" i="33"/>
  <c r="K7494" i="33"/>
  <c r="K7493" i="33"/>
  <c r="K7492" i="33"/>
  <c r="K7491" i="33"/>
  <c r="K7490" i="33"/>
  <c r="K7489" i="33"/>
  <c r="K7488" i="33"/>
  <c r="K7487" i="33"/>
  <c r="K7486" i="33"/>
  <c r="K7485" i="33"/>
  <c r="K7484" i="33"/>
  <c r="K7483" i="33"/>
  <c r="K7482" i="33"/>
  <c r="K7481" i="33"/>
  <c r="K7480" i="33"/>
  <c r="K7479" i="33"/>
  <c r="K7478" i="33"/>
  <c r="K7477" i="33"/>
  <c r="K7476" i="33"/>
  <c r="K7475" i="33"/>
  <c r="K7474" i="33"/>
  <c r="K7473" i="33"/>
  <c r="K7472" i="33"/>
  <c r="K7471" i="33"/>
  <c r="K7470" i="33"/>
  <c r="K7469" i="33"/>
  <c r="K7468" i="33"/>
  <c r="K7467" i="33"/>
  <c r="K7466" i="33"/>
  <c r="K7465" i="33"/>
  <c r="K7464" i="33"/>
  <c r="K7463" i="33"/>
  <c r="K7462" i="33"/>
  <c r="K7461" i="33"/>
  <c r="K7460" i="33"/>
  <c r="K7459" i="33"/>
  <c r="K7458" i="33"/>
  <c r="K7457" i="33"/>
  <c r="K7456" i="33"/>
  <c r="K7455" i="33"/>
  <c r="K7454" i="33"/>
  <c r="K7453" i="33"/>
  <c r="K7452" i="33"/>
  <c r="K7451" i="33"/>
  <c r="K7450" i="33"/>
  <c r="K7449" i="33"/>
  <c r="K7448" i="33"/>
  <c r="K7447" i="33"/>
  <c r="K7446" i="33"/>
  <c r="K7445" i="33"/>
  <c r="K7444" i="33"/>
  <c r="K7443" i="33"/>
  <c r="K7442" i="33"/>
  <c r="K7441" i="33"/>
  <c r="K7440" i="33"/>
  <c r="K7439" i="33"/>
  <c r="K7438" i="33"/>
  <c r="K7437" i="33"/>
  <c r="K7436" i="33"/>
  <c r="K7435" i="33"/>
  <c r="K7434" i="33"/>
  <c r="K7433" i="33"/>
  <c r="K7432" i="33"/>
  <c r="K7431" i="33"/>
  <c r="K7430" i="33"/>
  <c r="K7429" i="33"/>
  <c r="K7428" i="33"/>
  <c r="K7427" i="33"/>
  <c r="K7426" i="33"/>
  <c r="K7425" i="33"/>
  <c r="K7424" i="33"/>
  <c r="K7423" i="33"/>
  <c r="K7422" i="33"/>
  <c r="K7421" i="33"/>
  <c r="K7420" i="33"/>
  <c r="K7419" i="33"/>
  <c r="K7418" i="33"/>
  <c r="K7417" i="33"/>
  <c r="K7416" i="33"/>
  <c r="K7415" i="33"/>
  <c r="K7414" i="33"/>
  <c r="K7413" i="33"/>
  <c r="K7412" i="33"/>
  <c r="K7411" i="33"/>
  <c r="K7410" i="33"/>
  <c r="K7409" i="33"/>
  <c r="K7408" i="33"/>
  <c r="K7407" i="33"/>
  <c r="K7406" i="33"/>
  <c r="K7405" i="33"/>
  <c r="K7404" i="33"/>
  <c r="K7403" i="33"/>
  <c r="K7402" i="33"/>
  <c r="K7401" i="33"/>
  <c r="K7400" i="33"/>
  <c r="K7399" i="33"/>
  <c r="K7398" i="33"/>
  <c r="K7397" i="33"/>
  <c r="K7396" i="33"/>
  <c r="K7395" i="33"/>
  <c r="K7394" i="33"/>
  <c r="K7393" i="33"/>
  <c r="K7392" i="33"/>
  <c r="K7391" i="33"/>
  <c r="K7390" i="33"/>
  <c r="K7389" i="33"/>
  <c r="K7388" i="33"/>
  <c r="K7387" i="33"/>
  <c r="K7386" i="33"/>
  <c r="K7385" i="33"/>
  <c r="K7384" i="33"/>
  <c r="K7383" i="33"/>
  <c r="K7382" i="33"/>
  <c r="K7381" i="33"/>
  <c r="K7380" i="33"/>
  <c r="K7379" i="33"/>
  <c r="K7378" i="33"/>
  <c r="K7377" i="33"/>
  <c r="K7376" i="33"/>
  <c r="K7375" i="33"/>
  <c r="K7374" i="33"/>
  <c r="K7373" i="33"/>
  <c r="K7372" i="33"/>
  <c r="K7371" i="33"/>
  <c r="K7370" i="33"/>
  <c r="K7369" i="33"/>
  <c r="K7368" i="33"/>
  <c r="K7367" i="33"/>
  <c r="K7366" i="33"/>
  <c r="K7365" i="33"/>
  <c r="K7364" i="33"/>
  <c r="K7363" i="33"/>
  <c r="K7362" i="33"/>
  <c r="K7361" i="33"/>
  <c r="K7360" i="33"/>
  <c r="K7359" i="33"/>
  <c r="K7358" i="33"/>
  <c r="K7357" i="33"/>
  <c r="K7356" i="33"/>
  <c r="K7355" i="33"/>
  <c r="K7354" i="33"/>
  <c r="K7353" i="33"/>
  <c r="K7352" i="33"/>
  <c r="K7351" i="33"/>
  <c r="K7350" i="33"/>
  <c r="K7349" i="33"/>
  <c r="K7348" i="33"/>
  <c r="K7347" i="33"/>
  <c r="K7346" i="33"/>
  <c r="K7345" i="33"/>
  <c r="K7344" i="33"/>
  <c r="K7343" i="33"/>
  <c r="K7342" i="33"/>
  <c r="K7341" i="33"/>
  <c r="K7340" i="33"/>
  <c r="K7339" i="33"/>
  <c r="K7338" i="33"/>
  <c r="K7337" i="33"/>
  <c r="K7336" i="33"/>
  <c r="K7335" i="33"/>
  <c r="K7334" i="33"/>
  <c r="K7333" i="33"/>
  <c r="K7332" i="33"/>
  <c r="K7331" i="33"/>
  <c r="K7330" i="33"/>
  <c r="K7329" i="33"/>
  <c r="K7328" i="33"/>
  <c r="K7327" i="33"/>
  <c r="K7326" i="33"/>
  <c r="K7325" i="33"/>
  <c r="K7324" i="33"/>
  <c r="K7323" i="33"/>
  <c r="K7322" i="33"/>
  <c r="K7321" i="33"/>
  <c r="K7320" i="33"/>
  <c r="K7319" i="33"/>
  <c r="K7318" i="33"/>
  <c r="K7317" i="33"/>
  <c r="K7316" i="33"/>
  <c r="K7315" i="33"/>
  <c r="K7314" i="33"/>
  <c r="K7313" i="33"/>
  <c r="K7312" i="33"/>
  <c r="K7311" i="33"/>
  <c r="K7310" i="33"/>
  <c r="K7309" i="33"/>
  <c r="K7308" i="33"/>
  <c r="K7307" i="33"/>
  <c r="K7306" i="33"/>
  <c r="K7305" i="33"/>
  <c r="K7304" i="33"/>
  <c r="K7303" i="33"/>
  <c r="K7302" i="33"/>
  <c r="K7301" i="33"/>
  <c r="K7300" i="33"/>
  <c r="K7299" i="33"/>
  <c r="K7298" i="33"/>
  <c r="K7297" i="33"/>
  <c r="K7296" i="33"/>
  <c r="K7295" i="33"/>
  <c r="K7294" i="33"/>
  <c r="K7293" i="33"/>
  <c r="K7292" i="33"/>
  <c r="K7291" i="33"/>
  <c r="K7290" i="33"/>
  <c r="K7289" i="33"/>
  <c r="K7288" i="33"/>
  <c r="K7287" i="33"/>
  <c r="K7286" i="33"/>
  <c r="K7285" i="33"/>
  <c r="K7284" i="33"/>
  <c r="K7283" i="33"/>
  <c r="K7282" i="33"/>
  <c r="K7281" i="33"/>
  <c r="K7280" i="33"/>
  <c r="K7279" i="33"/>
  <c r="K7278" i="33"/>
  <c r="K7277" i="33"/>
  <c r="K7276" i="33"/>
  <c r="K7275" i="33"/>
  <c r="K7274" i="33"/>
  <c r="K7273" i="33"/>
  <c r="K7272" i="33"/>
  <c r="K7271" i="33"/>
  <c r="K7270" i="33"/>
  <c r="K7269" i="33"/>
  <c r="K7268" i="33"/>
  <c r="K7267" i="33"/>
  <c r="K7266" i="33"/>
  <c r="K7265" i="33"/>
  <c r="K7264" i="33"/>
  <c r="K7263" i="33"/>
  <c r="K7262" i="33"/>
  <c r="K7261" i="33"/>
  <c r="K7260" i="33"/>
  <c r="K7259" i="33"/>
  <c r="K7258" i="33"/>
  <c r="K7257" i="33"/>
  <c r="K7256" i="33"/>
  <c r="K7255" i="33"/>
  <c r="K7254" i="33"/>
  <c r="K7253" i="33"/>
  <c r="K7252" i="33"/>
  <c r="K7251" i="33"/>
  <c r="K7250" i="33"/>
  <c r="K7249" i="33"/>
  <c r="K7248" i="33"/>
  <c r="K7247" i="33"/>
  <c r="K7246" i="33"/>
  <c r="K7245" i="33"/>
  <c r="K7244" i="33"/>
  <c r="K7243" i="33"/>
  <c r="K7242" i="33"/>
  <c r="K7241" i="33"/>
  <c r="K7240" i="33"/>
  <c r="K7239" i="33"/>
  <c r="K7238" i="33"/>
  <c r="K7237" i="33"/>
  <c r="K7236" i="33"/>
  <c r="K7235" i="33"/>
  <c r="K7234" i="33"/>
  <c r="K7233" i="33"/>
  <c r="K7232" i="33"/>
  <c r="K7231" i="33"/>
  <c r="K7230" i="33"/>
  <c r="K7229" i="33"/>
  <c r="K7228" i="33"/>
  <c r="K7227" i="33"/>
  <c r="K7226" i="33"/>
  <c r="K7225" i="33"/>
  <c r="K7224" i="33"/>
  <c r="K7223" i="33"/>
  <c r="K7222" i="33"/>
  <c r="K7221" i="33"/>
  <c r="K7220" i="33"/>
  <c r="K7219" i="33"/>
  <c r="K7218" i="33"/>
  <c r="K7217" i="33"/>
  <c r="K7216" i="33"/>
  <c r="K7215" i="33"/>
  <c r="K7214" i="33"/>
  <c r="K7213" i="33"/>
  <c r="K7212" i="33"/>
  <c r="K7211" i="33"/>
  <c r="K7210" i="33"/>
  <c r="K7209" i="33"/>
  <c r="K7208" i="33"/>
  <c r="K7207" i="33"/>
  <c r="K7206" i="33"/>
  <c r="K7205" i="33"/>
  <c r="K7204" i="33"/>
  <c r="K7203" i="33"/>
  <c r="K7202" i="33"/>
  <c r="K7201" i="33"/>
  <c r="K7200" i="33"/>
  <c r="K7199" i="33"/>
  <c r="K7198" i="33"/>
  <c r="K7197" i="33"/>
  <c r="K7196" i="33"/>
  <c r="K7195" i="33"/>
  <c r="K7194" i="33"/>
  <c r="K7193" i="33"/>
  <c r="K7192" i="33"/>
  <c r="K7191" i="33"/>
  <c r="K7190" i="33"/>
  <c r="K7189" i="33"/>
  <c r="K7188" i="33"/>
  <c r="K7187" i="33"/>
  <c r="K7186" i="33"/>
  <c r="K7185" i="33"/>
  <c r="K7184" i="33"/>
  <c r="K7183" i="33"/>
  <c r="K7182" i="33"/>
  <c r="K7181" i="33"/>
  <c r="K7180" i="33"/>
  <c r="K7179" i="33"/>
  <c r="K7178" i="33"/>
  <c r="K7177" i="33"/>
  <c r="K7176" i="33"/>
  <c r="K7175" i="33"/>
  <c r="K7174" i="33"/>
  <c r="K7173" i="33"/>
  <c r="K7172" i="33"/>
  <c r="K7171" i="33"/>
  <c r="K7170" i="33"/>
  <c r="K7169" i="33"/>
  <c r="K7168" i="33"/>
  <c r="K7167" i="33"/>
  <c r="K7166" i="33"/>
  <c r="K7165" i="33"/>
  <c r="K7164" i="33"/>
  <c r="K7163" i="33"/>
  <c r="K7162" i="33"/>
  <c r="K7161" i="33"/>
  <c r="K7160" i="33"/>
  <c r="K7159" i="33"/>
  <c r="K7158" i="33"/>
  <c r="K7157" i="33"/>
  <c r="K7156" i="33"/>
  <c r="K7155" i="33"/>
  <c r="K7154" i="33"/>
  <c r="K7153" i="33"/>
  <c r="K7152" i="33"/>
  <c r="K7151" i="33"/>
  <c r="K7150" i="33"/>
  <c r="K7149" i="33"/>
  <c r="K7148" i="33"/>
  <c r="K7147" i="33"/>
  <c r="K7146" i="33"/>
  <c r="K7145" i="33"/>
  <c r="K7144" i="33"/>
  <c r="K7143" i="33"/>
  <c r="K7142" i="33"/>
  <c r="K7141" i="33"/>
  <c r="K7140" i="33"/>
  <c r="K7139" i="33"/>
  <c r="K7138" i="33"/>
  <c r="K7137" i="33"/>
  <c r="K7136" i="33"/>
  <c r="K7135" i="33"/>
  <c r="K7134" i="33"/>
  <c r="K7133" i="33"/>
  <c r="K7132" i="33"/>
  <c r="K7131" i="33"/>
  <c r="K7130" i="33"/>
  <c r="K7129" i="33"/>
  <c r="K7128" i="33"/>
  <c r="K7127" i="33"/>
  <c r="K7126" i="33"/>
  <c r="K7125" i="33"/>
  <c r="K7124" i="33"/>
  <c r="K7123" i="33"/>
  <c r="K7122" i="33"/>
  <c r="K7121" i="33"/>
  <c r="K7120" i="33"/>
  <c r="K7119" i="33"/>
  <c r="K7118" i="33"/>
  <c r="K7117" i="33"/>
  <c r="K7116" i="33"/>
  <c r="K7115" i="33"/>
  <c r="K7114" i="33"/>
  <c r="K7113" i="33"/>
  <c r="K7112" i="33"/>
  <c r="K7111" i="33"/>
  <c r="K7110" i="33"/>
  <c r="K7109" i="33"/>
  <c r="K7108" i="33"/>
  <c r="K7107" i="33"/>
  <c r="K7106" i="33"/>
  <c r="K7105" i="33"/>
  <c r="K7104" i="33"/>
  <c r="K7103" i="33"/>
  <c r="K7102" i="33"/>
  <c r="K7101" i="33"/>
  <c r="K7100" i="33"/>
  <c r="K7099" i="33"/>
  <c r="K7098" i="33"/>
  <c r="K7097" i="33"/>
  <c r="K7096" i="33"/>
  <c r="K7095" i="33"/>
  <c r="K7094" i="33"/>
  <c r="K7093" i="33"/>
  <c r="K7092" i="33"/>
  <c r="K7091" i="33"/>
  <c r="K7090" i="33"/>
  <c r="K7089" i="33"/>
  <c r="K7088" i="33"/>
  <c r="K7087" i="33"/>
  <c r="K7086" i="33"/>
  <c r="K7085" i="33"/>
  <c r="K7084" i="33"/>
  <c r="K7083" i="33"/>
  <c r="K7082" i="33"/>
  <c r="K7081" i="33"/>
  <c r="K7080" i="33"/>
  <c r="K7079" i="33"/>
  <c r="K7078" i="33"/>
  <c r="K7077" i="33"/>
  <c r="K7076" i="33"/>
  <c r="K7075" i="33"/>
  <c r="K7074" i="33"/>
  <c r="K7073" i="33"/>
  <c r="K7072" i="33"/>
  <c r="K7071" i="33"/>
  <c r="K7070" i="33"/>
  <c r="K7069" i="33"/>
  <c r="K7068" i="33"/>
  <c r="K7067" i="33"/>
  <c r="K7066" i="33"/>
  <c r="K7065" i="33"/>
  <c r="K7064" i="33"/>
  <c r="K7063" i="33"/>
  <c r="K7062" i="33"/>
  <c r="K7061" i="33"/>
  <c r="K7060" i="33"/>
  <c r="K7059" i="33"/>
  <c r="K7058" i="33"/>
  <c r="K7057" i="33"/>
  <c r="K7056" i="33"/>
  <c r="K7055" i="33"/>
  <c r="K7054" i="33"/>
  <c r="K7053" i="33"/>
  <c r="K7052" i="33"/>
  <c r="K7051" i="33"/>
  <c r="K7050" i="33"/>
  <c r="K7049" i="33"/>
  <c r="K7048" i="33"/>
  <c r="K7047" i="33"/>
  <c r="K7046" i="33"/>
  <c r="K7045" i="33"/>
  <c r="K7044" i="33"/>
  <c r="K7043" i="33"/>
  <c r="K7042" i="33"/>
  <c r="K7041" i="33"/>
  <c r="K7040" i="33"/>
  <c r="K7039" i="33"/>
  <c r="K7038" i="33"/>
  <c r="K7037" i="33"/>
  <c r="K7036" i="33"/>
  <c r="K7035" i="33"/>
  <c r="K7034" i="33"/>
  <c r="K7033" i="33"/>
  <c r="K7032" i="33"/>
  <c r="K7031" i="33"/>
  <c r="K7030" i="33"/>
  <c r="K7029" i="33"/>
  <c r="K7028" i="33"/>
  <c r="K7027" i="33"/>
  <c r="K7026" i="33"/>
  <c r="K7025" i="33"/>
  <c r="K7024" i="33"/>
  <c r="K7023" i="33"/>
  <c r="K7022" i="33"/>
  <c r="K7021" i="33"/>
  <c r="K7020" i="33"/>
  <c r="K7019" i="33"/>
  <c r="K7018" i="33"/>
  <c r="K7017" i="33"/>
  <c r="K7016" i="33"/>
  <c r="K7015" i="33"/>
  <c r="K7014" i="33"/>
  <c r="K7013" i="33"/>
  <c r="K7012" i="33"/>
  <c r="K7011" i="33"/>
  <c r="K7010" i="33"/>
  <c r="K7009" i="33"/>
  <c r="K7008" i="33"/>
  <c r="K7007" i="33"/>
  <c r="K7006" i="33"/>
  <c r="K7005" i="33"/>
  <c r="K7004" i="33"/>
  <c r="K7003" i="33"/>
  <c r="K7002" i="33"/>
  <c r="K7001" i="33"/>
  <c r="K7000" i="33"/>
  <c r="K6999" i="33"/>
  <c r="K6998" i="33"/>
  <c r="K6997" i="33"/>
  <c r="K6996" i="33"/>
  <c r="K6995" i="33"/>
  <c r="K6994" i="33"/>
  <c r="K6993" i="33"/>
  <c r="K6992" i="33"/>
  <c r="K6991" i="33"/>
  <c r="K6990" i="33"/>
  <c r="K6989" i="33"/>
  <c r="K6988" i="33"/>
  <c r="K6987" i="33"/>
  <c r="K6986" i="33"/>
  <c r="K6985" i="33"/>
  <c r="K6984" i="33"/>
  <c r="K6983" i="33"/>
  <c r="K6982" i="33"/>
  <c r="K6981" i="33"/>
  <c r="K6980" i="33"/>
  <c r="K6979" i="33"/>
  <c r="K6978" i="33"/>
  <c r="K6977" i="33"/>
  <c r="K6976" i="33"/>
  <c r="K6975" i="33"/>
  <c r="K6974" i="33"/>
  <c r="K6973" i="33"/>
  <c r="K6972" i="33"/>
  <c r="K6971" i="33"/>
  <c r="K6970" i="33"/>
  <c r="K6969" i="33"/>
  <c r="K6968" i="33"/>
  <c r="K6967" i="33"/>
  <c r="K6966" i="33"/>
  <c r="K6965" i="33"/>
  <c r="K6964" i="33"/>
  <c r="K6963" i="33"/>
  <c r="K6962" i="33"/>
  <c r="K6961" i="33"/>
  <c r="K6960" i="33"/>
  <c r="K6959" i="33"/>
  <c r="K6958" i="33"/>
  <c r="K6957" i="33"/>
  <c r="K6956" i="33"/>
  <c r="K6955" i="33"/>
  <c r="K6954" i="33"/>
  <c r="K6953" i="33"/>
  <c r="K6952" i="33"/>
  <c r="K6951" i="33"/>
  <c r="K6950" i="33"/>
  <c r="K6949" i="33"/>
  <c r="K6948" i="33"/>
  <c r="K6947" i="33"/>
  <c r="K6946" i="33"/>
  <c r="K6945" i="33"/>
  <c r="K6944" i="33"/>
  <c r="K6943" i="33"/>
  <c r="K6942" i="33"/>
  <c r="K6941" i="33"/>
  <c r="K6940" i="33"/>
  <c r="K6939" i="33"/>
  <c r="K6938" i="33"/>
  <c r="K6937" i="33"/>
  <c r="K6936" i="33"/>
  <c r="K6935" i="33"/>
  <c r="K6934" i="33"/>
  <c r="K6933" i="33"/>
  <c r="K6932" i="33"/>
  <c r="K6931" i="33"/>
  <c r="K6930" i="33"/>
  <c r="K6929" i="33"/>
  <c r="K6928" i="33"/>
  <c r="K6927" i="33"/>
  <c r="K6926" i="33"/>
  <c r="K6925" i="33"/>
  <c r="K6924" i="33"/>
  <c r="K6923" i="33"/>
  <c r="K6922" i="33"/>
  <c r="K6921" i="33"/>
  <c r="K6920" i="33"/>
  <c r="K6919" i="33"/>
  <c r="K6918" i="33"/>
  <c r="K6917" i="33"/>
  <c r="K6916" i="33"/>
  <c r="K6915" i="33"/>
  <c r="K6914" i="33"/>
  <c r="K6913" i="33"/>
  <c r="K6912" i="33"/>
  <c r="K6911" i="33"/>
  <c r="K6910" i="33"/>
  <c r="K6909" i="33"/>
  <c r="K6908" i="33"/>
  <c r="K6907" i="33"/>
  <c r="K6906" i="33"/>
  <c r="K6905" i="33"/>
  <c r="K6904" i="33"/>
  <c r="K6903" i="33"/>
  <c r="K6902" i="33"/>
  <c r="K6901" i="33"/>
  <c r="K6900" i="33"/>
  <c r="K6899" i="33"/>
  <c r="K6898" i="33"/>
  <c r="K6897" i="33"/>
  <c r="K6896" i="33"/>
  <c r="K6895" i="33"/>
  <c r="K6894" i="33"/>
  <c r="K6893" i="33"/>
  <c r="K6892" i="33"/>
  <c r="K6891" i="33"/>
  <c r="K6890" i="33"/>
  <c r="K6889" i="33"/>
  <c r="K6888" i="33"/>
  <c r="K6887" i="33"/>
  <c r="K6886" i="33"/>
  <c r="K6885" i="33"/>
  <c r="K6884" i="33"/>
  <c r="K6883" i="33"/>
  <c r="K6882" i="33"/>
  <c r="K6881" i="33"/>
  <c r="K6880" i="33"/>
  <c r="K6879" i="33"/>
  <c r="K6878" i="33"/>
  <c r="K6877" i="33"/>
  <c r="K6876" i="33"/>
  <c r="K6875" i="33"/>
  <c r="K6874" i="33"/>
  <c r="K6873" i="33"/>
  <c r="K6872" i="33"/>
  <c r="K6871" i="33"/>
  <c r="K6870" i="33"/>
  <c r="K6869" i="33"/>
  <c r="K6868" i="33"/>
  <c r="K6867" i="33"/>
  <c r="K6866" i="33"/>
  <c r="K6865" i="33"/>
  <c r="K6864" i="33"/>
  <c r="K6863" i="33"/>
  <c r="K6862" i="33"/>
  <c r="K6861" i="33"/>
  <c r="K6860" i="33"/>
  <c r="K6859" i="33"/>
  <c r="K6858" i="33"/>
  <c r="K6857" i="33"/>
  <c r="K6856" i="33"/>
  <c r="K6855" i="33"/>
  <c r="K6854" i="33"/>
  <c r="K6853" i="33"/>
  <c r="K6852" i="33"/>
  <c r="K6851" i="33"/>
  <c r="K6850" i="33"/>
  <c r="K6849" i="33"/>
  <c r="K6848" i="33"/>
  <c r="K6847" i="33"/>
  <c r="K6846" i="33"/>
  <c r="K6845" i="33"/>
  <c r="K6844" i="33"/>
  <c r="K6843" i="33"/>
  <c r="K6842" i="33"/>
  <c r="K6841" i="33"/>
  <c r="K6840" i="33"/>
  <c r="K6839" i="33"/>
  <c r="K6838" i="33"/>
  <c r="K6837" i="33"/>
  <c r="K6836" i="33"/>
  <c r="K6835" i="33"/>
  <c r="K6834" i="33"/>
  <c r="K6833" i="33"/>
  <c r="K6832" i="33"/>
  <c r="K6831" i="33"/>
  <c r="K6830" i="33"/>
  <c r="K6829" i="33"/>
  <c r="K6828" i="33"/>
  <c r="K6827" i="33"/>
  <c r="K6826" i="33"/>
  <c r="K6825" i="33"/>
  <c r="K6824" i="33"/>
  <c r="K6823" i="33"/>
  <c r="K6822" i="33"/>
  <c r="K6821" i="33"/>
  <c r="K6820" i="33"/>
  <c r="K6819" i="33"/>
  <c r="K6818" i="33"/>
  <c r="K6817" i="33"/>
  <c r="K6816" i="33"/>
  <c r="K6815" i="33"/>
  <c r="K6814" i="33"/>
  <c r="K6813" i="33"/>
  <c r="K6812" i="33"/>
  <c r="K6811" i="33"/>
  <c r="K6810" i="33"/>
  <c r="K6809" i="33"/>
  <c r="K6808" i="33"/>
  <c r="K6807" i="33"/>
  <c r="K6806" i="33"/>
  <c r="K6805" i="33"/>
  <c r="K6804" i="33"/>
  <c r="K6803" i="33"/>
  <c r="K6802" i="33"/>
  <c r="K6801" i="33"/>
  <c r="K6800" i="33"/>
  <c r="K6799" i="33"/>
  <c r="K6798" i="33"/>
  <c r="K6797" i="33"/>
  <c r="K6796" i="33"/>
  <c r="K6795" i="33"/>
  <c r="K6794" i="33"/>
  <c r="K6793" i="33"/>
  <c r="K6792" i="33"/>
  <c r="K6791" i="33"/>
  <c r="K6790" i="33"/>
  <c r="K6789" i="33"/>
  <c r="K6788" i="33"/>
  <c r="K6787" i="33"/>
  <c r="K6786" i="33"/>
  <c r="K6785" i="33"/>
  <c r="K6784" i="33"/>
  <c r="K6783" i="33"/>
  <c r="K6782" i="33"/>
  <c r="K6781" i="33"/>
  <c r="K6780" i="33"/>
  <c r="K6779" i="33"/>
  <c r="K6778" i="33"/>
  <c r="K6777" i="33"/>
  <c r="K6776" i="33"/>
  <c r="K6775" i="33"/>
  <c r="K6774" i="33"/>
  <c r="K6773" i="33"/>
  <c r="K6772" i="33"/>
  <c r="K6771" i="33"/>
  <c r="K6770" i="33"/>
  <c r="K6769" i="33"/>
  <c r="K6768" i="33"/>
  <c r="K6767" i="33"/>
  <c r="K6766" i="33"/>
  <c r="K6765" i="33"/>
  <c r="K6764" i="33"/>
  <c r="K6763" i="33"/>
  <c r="K6762" i="33"/>
  <c r="K6761" i="33"/>
  <c r="K6760" i="33"/>
  <c r="K6759" i="33"/>
  <c r="K6758" i="33"/>
  <c r="K6757" i="33"/>
  <c r="K6756" i="33"/>
  <c r="K6755" i="33"/>
  <c r="K6754" i="33"/>
  <c r="K6753" i="33"/>
  <c r="K6752" i="33"/>
  <c r="K6751" i="33"/>
  <c r="K6750" i="33"/>
  <c r="K6749" i="33"/>
  <c r="K6748" i="33"/>
  <c r="K6747" i="33"/>
  <c r="K6746" i="33"/>
  <c r="K6745" i="33"/>
  <c r="K6744" i="33"/>
  <c r="K6743" i="33"/>
  <c r="K6742" i="33"/>
  <c r="K6741" i="33"/>
  <c r="K6740" i="33"/>
  <c r="K6739" i="33"/>
  <c r="K6738" i="33"/>
  <c r="K6737" i="33"/>
  <c r="K6736" i="33"/>
  <c r="K6735" i="33"/>
  <c r="K6734" i="33"/>
  <c r="K6733" i="33"/>
  <c r="K6732" i="33"/>
  <c r="K6731" i="33"/>
  <c r="K6730" i="33"/>
  <c r="K6729" i="33"/>
  <c r="K6728" i="33"/>
  <c r="K6727" i="33"/>
  <c r="K6726" i="33"/>
  <c r="K6725" i="33"/>
  <c r="K6724" i="33"/>
  <c r="K6723" i="33"/>
  <c r="K6722" i="33"/>
  <c r="K6721" i="33"/>
  <c r="K6720" i="33"/>
  <c r="K6719" i="33"/>
  <c r="K6718" i="33"/>
  <c r="K6717" i="33"/>
  <c r="K6716" i="33"/>
  <c r="K6715" i="33"/>
  <c r="K6714" i="33"/>
  <c r="K6713" i="33"/>
  <c r="K6712" i="33"/>
  <c r="K6711" i="33"/>
  <c r="K6710" i="33"/>
  <c r="K6709" i="33"/>
  <c r="K6708" i="33"/>
  <c r="K6707" i="33"/>
  <c r="K6706" i="33"/>
  <c r="K6705" i="33"/>
  <c r="K6704" i="33"/>
  <c r="K6703" i="33"/>
  <c r="K6702" i="33"/>
  <c r="K6701" i="33"/>
  <c r="K6700" i="33"/>
  <c r="K6699" i="33"/>
  <c r="K6698" i="33"/>
  <c r="K6697" i="33"/>
  <c r="K6696" i="33"/>
  <c r="K6695" i="33"/>
  <c r="K6694" i="33"/>
  <c r="K6693" i="33"/>
  <c r="K6692" i="33"/>
  <c r="K6691" i="33"/>
  <c r="K6690" i="33"/>
  <c r="K6689" i="33"/>
  <c r="K6688" i="33"/>
  <c r="K6687" i="33"/>
  <c r="K6686" i="33"/>
  <c r="K6685" i="33"/>
  <c r="K6684" i="33"/>
  <c r="K6683" i="33"/>
  <c r="K6682" i="33"/>
  <c r="K6681" i="33"/>
  <c r="K6680" i="33"/>
  <c r="K6679" i="33"/>
  <c r="K6678" i="33"/>
  <c r="K6677" i="33"/>
  <c r="K6676" i="33"/>
  <c r="K6675" i="33"/>
  <c r="K6674" i="33"/>
  <c r="K6673" i="33"/>
  <c r="K6672" i="33"/>
  <c r="K6671" i="33"/>
  <c r="K6670" i="33"/>
  <c r="K6669" i="33"/>
  <c r="K6668" i="33"/>
  <c r="K6667" i="33"/>
  <c r="K6666" i="33"/>
  <c r="K6665" i="33"/>
  <c r="K6664" i="33"/>
  <c r="K6663" i="33"/>
  <c r="K6662" i="33"/>
  <c r="K6661" i="33"/>
  <c r="K6660" i="33"/>
  <c r="K6659" i="33"/>
  <c r="K6658" i="33"/>
  <c r="K6657" i="33"/>
  <c r="K6656" i="33"/>
  <c r="K6655" i="33"/>
  <c r="K6654" i="33"/>
  <c r="K6653" i="33"/>
  <c r="K6652" i="33"/>
  <c r="K6651" i="33"/>
  <c r="K6650" i="33"/>
  <c r="K6649" i="33"/>
  <c r="K6648" i="33"/>
  <c r="K6647" i="33"/>
  <c r="K6646" i="33"/>
  <c r="K6645" i="33"/>
  <c r="K6644" i="33"/>
  <c r="K6643" i="33"/>
  <c r="K6642" i="33"/>
  <c r="K6641" i="33"/>
  <c r="K6640" i="33"/>
  <c r="K6639" i="33"/>
  <c r="K6638" i="33"/>
  <c r="K6637" i="33"/>
  <c r="K6636" i="33"/>
  <c r="K6635" i="33"/>
  <c r="K6634" i="33"/>
  <c r="K6633" i="33"/>
  <c r="K6632" i="33"/>
  <c r="K6631" i="33"/>
  <c r="K6630" i="33"/>
  <c r="K6629" i="33"/>
  <c r="K6628" i="33"/>
  <c r="K6627" i="33"/>
  <c r="K6626" i="33"/>
  <c r="K6625" i="33"/>
  <c r="K6624" i="33"/>
  <c r="K6623" i="33"/>
  <c r="K6622" i="33"/>
  <c r="K6621" i="33"/>
  <c r="K6620" i="33"/>
  <c r="K6619" i="33"/>
  <c r="K6618" i="33"/>
  <c r="K6617" i="33"/>
  <c r="K6616" i="33"/>
  <c r="K6615" i="33"/>
  <c r="K6614" i="33"/>
  <c r="K6613" i="33"/>
  <c r="K6612" i="33"/>
  <c r="K6611" i="33"/>
  <c r="K6610" i="33"/>
  <c r="K6609" i="33"/>
  <c r="K6608" i="33"/>
  <c r="K6607" i="33"/>
  <c r="K6606" i="33"/>
  <c r="K6605" i="33"/>
  <c r="K6604" i="33"/>
  <c r="K6603" i="33"/>
  <c r="K6602" i="33"/>
  <c r="K6601" i="33"/>
  <c r="K6600" i="33"/>
  <c r="K6599" i="33"/>
  <c r="K6598" i="33"/>
  <c r="K6597" i="33"/>
  <c r="K6596" i="33"/>
  <c r="K6595" i="33"/>
  <c r="K6594" i="33"/>
  <c r="K6593" i="33"/>
  <c r="K6592" i="33"/>
  <c r="K6591" i="33"/>
  <c r="K6590" i="33"/>
  <c r="K6589" i="33"/>
  <c r="K6588" i="33"/>
  <c r="K6587" i="33"/>
  <c r="K6586" i="33"/>
  <c r="K6585" i="33"/>
  <c r="K6584" i="33"/>
  <c r="K6583" i="33"/>
  <c r="K6582" i="33"/>
  <c r="K6581" i="33"/>
  <c r="K6580" i="33"/>
  <c r="K6579" i="33"/>
  <c r="K6578" i="33"/>
  <c r="K6577" i="33"/>
  <c r="K6576" i="33"/>
  <c r="K6575" i="33"/>
  <c r="K6574" i="33"/>
  <c r="K6573" i="33"/>
  <c r="K6572" i="33"/>
  <c r="K6571" i="33"/>
  <c r="K6570" i="33"/>
  <c r="K6569" i="33"/>
  <c r="K6568" i="33"/>
  <c r="K6567" i="33"/>
  <c r="K6566" i="33"/>
  <c r="K6565" i="33"/>
  <c r="K6564" i="33"/>
  <c r="K6563" i="33"/>
  <c r="K6562" i="33"/>
  <c r="K6561" i="33"/>
  <c r="K6560" i="33"/>
  <c r="K6559" i="33"/>
  <c r="K6558" i="33"/>
  <c r="K6557" i="33"/>
  <c r="K6556" i="33"/>
  <c r="K6555" i="33"/>
  <c r="K6554" i="33"/>
  <c r="K6553" i="33"/>
  <c r="K6552" i="33"/>
  <c r="K6551" i="33"/>
  <c r="K6550" i="33"/>
  <c r="K6549" i="33"/>
  <c r="K6548" i="33"/>
  <c r="K6547" i="33"/>
  <c r="K6546" i="33"/>
  <c r="K6545" i="33"/>
  <c r="K6544" i="33"/>
  <c r="K6543" i="33"/>
  <c r="K6542" i="33"/>
  <c r="K6541" i="33"/>
  <c r="K6540" i="33"/>
  <c r="K6539" i="33"/>
  <c r="K6538" i="33"/>
  <c r="K6537" i="33"/>
  <c r="K6536" i="33"/>
  <c r="K6535" i="33"/>
  <c r="K6534" i="33"/>
  <c r="K6533" i="33"/>
  <c r="K6532" i="33"/>
  <c r="K6531" i="33"/>
  <c r="K6530" i="33"/>
  <c r="K6529" i="33"/>
  <c r="K6528" i="33"/>
  <c r="K6527" i="33"/>
  <c r="K6526" i="33"/>
  <c r="K6525" i="33"/>
  <c r="K6524" i="33"/>
  <c r="K6523" i="33"/>
  <c r="K6522" i="33"/>
  <c r="K6521" i="33"/>
  <c r="K6520" i="33"/>
  <c r="K6519" i="33"/>
  <c r="K6518" i="33"/>
  <c r="K6517" i="33"/>
  <c r="K6516" i="33"/>
  <c r="K6515" i="33"/>
  <c r="K6514" i="33"/>
  <c r="K6513" i="33"/>
  <c r="K6512" i="33"/>
  <c r="K6511" i="33"/>
  <c r="K6510" i="33"/>
  <c r="K6509" i="33"/>
  <c r="K6508" i="33"/>
  <c r="K6507" i="33"/>
  <c r="K6506" i="33"/>
  <c r="K6505" i="33"/>
  <c r="K6504" i="33"/>
  <c r="K6503" i="33"/>
  <c r="K6502" i="33"/>
  <c r="K6501" i="33"/>
  <c r="K6500" i="33"/>
  <c r="K6499" i="33"/>
  <c r="K6498" i="33"/>
  <c r="K6497" i="33"/>
  <c r="K6496" i="33"/>
  <c r="K6495" i="33"/>
  <c r="K6494" i="33"/>
  <c r="K6493" i="33"/>
  <c r="K6492" i="33"/>
  <c r="K6491" i="33"/>
  <c r="K6490" i="33"/>
  <c r="K6489" i="33"/>
  <c r="K6488" i="33"/>
  <c r="K6487" i="33"/>
  <c r="K6486" i="33"/>
  <c r="K6485" i="33"/>
  <c r="K6484" i="33"/>
  <c r="K6483" i="33"/>
  <c r="K6482" i="33"/>
  <c r="K6481" i="33"/>
  <c r="K6480" i="33"/>
  <c r="K6479" i="33"/>
  <c r="K6478" i="33"/>
  <c r="K6477" i="33"/>
  <c r="K6476" i="33"/>
  <c r="K6475" i="33"/>
  <c r="K6474" i="33"/>
  <c r="K6473" i="33"/>
  <c r="K6472" i="33"/>
  <c r="K6471" i="33"/>
  <c r="K6470" i="33"/>
  <c r="K6469" i="33"/>
  <c r="K6468" i="33"/>
  <c r="K6467" i="33"/>
  <c r="K6466" i="33"/>
  <c r="K6465" i="33"/>
  <c r="K6464" i="33"/>
  <c r="K6463" i="33"/>
  <c r="K6462" i="33"/>
  <c r="K6461" i="33"/>
  <c r="K6460" i="33"/>
  <c r="K6459" i="33"/>
  <c r="K6458" i="33"/>
  <c r="K6457" i="33"/>
  <c r="K6456" i="33"/>
  <c r="K6455" i="33"/>
  <c r="K6454" i="33"/>
  <c r="K6453" i="33"/>
  <c r="K6452" i="33"/>
  <c r="K6451" i="33"/>
  <c r="K6450" i="33"/>
  <c r="K6449" i="33"/>
  <c r="K6448" i="33"/>
  <c r="K6447" i="33"/>
  <c r="K6446" i="33"/>
  <c r="K6445" i="33"/>
  <c r="K6444" i="33"/>
  <c r="K6443" i="33"/>
  <c r="K6442" i="33"/>
  <c r="K6441" i="33"/>
  <c r="K6440" i="33"/>
  <c r="K6439" i="33"/>
  <c r="K6438" i="33"/>
  <c r="K6437" i="33"/>
  <c r="K6436" i="33"/>
  <c r="K6435" i="33"/>
  <c r="K6434" i="33"/>
  <c r="K6433" i="33"/>
  <c r="K6432" i="33"/>
  <c r="K6431" i="33"/>
  <c r="K6430" i="33"/>
  <c r="K6429" i="33"/>
  <c r="K6428" i="33"/>
  <c r="K6427" i="33"/>
  <c r="K6426" i="33"/>
  <c r="K6425" i="33"/>
  <c r="K6424" i="33"/>
  <c r="K6423" i="33"/>
  <c r="K6422" i="33"/>
  <c r="K6421" i="33"/>
  <c r="K6420" i="33"/>
  <c r="K6419" i="33"/>
  <c r="K6418" i="33"/>
  <c r="K6417" i="33"/>
  <c r="K6416" i="33"/>
  <c r="K6415" i="33"/>
  <c r="K6414" i="33"/>
  <c r="K6413" i="33"/>
  <c r="K6412" i="33"/>
  <c r="K6411" i="33"/>
  <c r="K6410" i="33"/>
  <c r="K6409" i="33"/>
  <c r="K6408" i="33"/>
  <c r="K6407" i="33"/>
  <c r="K6406" i="33"/>
  <c r="K6405" i="33"/>
  <c r="K6404" i="33"/>
  <c r="K6403" i="33"/>
  <c r="K6402" i="33"/>
  <c r="K6401" i="33"/>
  <c r="K6400" i="33"/>
  <c r="K6399" i="33"/>
  <c r="K6398" i="33"/>
  <c r="K6397" i="33"/>
  <c r="K6396" i="33"/>
  <c r="K6395" i="33"/>
  <c r="K6394" i="33"/>
  <c r="K6393" i="33"/>
  <c r="K6392" i="33"/>
  <c r="K6391" i="33"/>
  <c r="K6390" i="33"/>
  <c r="K6389" i="33"/>
  <c r="K6388" i="33"/>
  <c r="K6387" i="33"/>
  <c r="K6386" i="33"/>
  <c r="K6385" i="33"/>
  <c r="K6384" i="33"/>
  <c r="K6383" i="33"/>
  <c r="K6382" i="33"/>
  <c r="K6381" i="33"/>
  <c r="K6380" i="33"/>
  <c r="K6379" i="33"/>
  <c r="K6378" i="33"/>
  <c r="K6377" i="33"/>
  <c r="K6376" i="33"/>
  <c r="K6375" i="33"/>
  <c r="K6374" i="33"/>
  <c r="K6373" i="33"/>
  <c r="K6372" i="33"/>
  <c r="K6371" i="33"/>
  <c r="K6370" i="33"/>
  <c r="K6369" i="33"/>
  <c r="K6368" i="33"/>
  <c r="K6367" i="33"/>
  <c r="K6366" i="33"/>
  <c r="K6365" i="33"/>
  <c r="K6364" i="33"/>
  <c r="K6363" i="33"/>
  <c r="K6362" i="33"/>
  <c r="K6361" i="33"/>
  <c r="K6360" i="33"/>
  <c r="K6359" i="33"/>
  <c r="K6358" i="33"/>
  <c r="K6357" i="33"/>
  <c r="K6356" i="33"/>
  <c r="K6355" i="33"/>
  <c r="K6354" i="33"/>
  <c r="K6353" i="33"/>
  <c r="K6352" i="33"/>
  <c r="K6351" i="33"/>
  <c r="K6350" i="33"/>
  <c r="K6349" i="33"/>
  <c r="K6348" i="33"/>
  <c r="K6347" i="33"/>
  <c r="K6346" i="33"/>
  <c r="K6345" i="33"/>
  <c r="K6344" i="33"/>
  <c r="K6343" i="33"/>
  <c r="K6342" i="33"/>
  <c r="K6341" i="33"/>
  <c r="K6340" i="33"/>
  <c r="K6339" i="33"/>
  <c r="K6338" i="33"/>
  <c r="K6337" i="33"/>
  <c r="K6336" i="33"/>
  <c r="K6335" i="33"/>
  <c r="K6334" i="33"/>
  <c r="K6333" i="33"/>
  <c r="K6332" i="33"/>
  <c r="K6331" i="33"/>
  <c r="K6330" i="33"/>
  <c r="K6329" i="33"/>
  <c r="K6328" i="33"/>
  <c r="K6327" i="33"/>
  <c r="K6326" i="33"/>
  <c r="K6325" i="33"/>
  <c r="K6324" i="33"/>
  <c r="K6323" i="33"/>
  <c r="K6322" i="33"/>
  <c r="K6321" i="33"/>
  <c r="K6320" i="33"/>
  <c r="K6319" i="33"/>
  <c r="K6318" i="33"/>
  <c r="K6317" i="33"/>
  <c r="K6316" i="33"/>
  <c r="K6315" i="33"/>
  <c r="K6314" i="33"/>
  <c r="K6313" i="33"/>
  <c r="K6312" i="33"/>
  <c r="K6311" i="33"/>
  <c r="K6310" i="33"/>
  <c r="K6309" i="33"/>
  <c r="K6308" i="33"/>
  <c r="K6307" i="33"/>
  <c r="K6306" i="33"/>
  <c r="K6305" i="33"/>
  <c r="K6304" i="33"/>
  <c r="K6303" i="33"/>
  <c r="K6302" i="33"/>
  <c r="K6301" i="33"/>
  <c r="K6300" i="33"/>
  <c r="K6299" i="33"/>
  <c r="K6298" i="33"/>
  <c r="K6297" i="33"/>
  <c r="K6296" i="33"/>
  <c r="K6295" i="33"/>
  <c r="K6294" i="33"/>
  <c r="K6293" i="33"/>
  <c r="K6292" i="33"/>
  <c r="K6291" i="33"/>
  <c r="K6290" i="33"/>
  <c r="K6289" i="33"/>
  <c r="K6288" i="33"/>
  <c r="K6287" i="33"/>
  <c r="K6286" i="33"/>
  <c r="K6285" i="33"/>
  <c r="K6284" i="33"/>
  <c r="K6283" i="33"/>
  <c r="K6282" i="33"/>
  <c r="K6281" i="33"/>
  <c r="K6280" i="33"/>
  <c r="K6279" i="33"/>
  <c r="K6278" i="33"/>
  <c r="K6277" i="33"/>
  <c r="K6276" i="33"/>
  <c r="K6275" i="33"/>
  <c r="K6274" i="33"/>
  <c r="K6273" i="33"/>
  <c r="K6272" i="33"/>
  <c r="K6271" i="33"/>
  <c r="K6270" i="33"/>
  <c r="K6269" i="33"/>
  <c r="K6268" i="33"/>
  <c r="K6267" i="33"/>
  <c r="K6266" i="33"/>
  <c r="K6265" i="33"/>
  <c r="K6264" i="33"/>
  <c r="K6263" i="33"/>
  <c r="K6262" i="33"/>
  <c r="K6261" i="33"/>
  <c r="K6260" i="33"/>
  <c r="K6259" i="33"/>
  <c r="K6258" i="33"/>
  <c r="K6257" i="33"/>
  <c r="K6256" i="33"/>
  <c r="K6255" i="33"/>
  <c r="K6254" i="33"/>
  <c r="K6253" i="33"/>
  <c r="K6252" i="33"/>
  <c r="K6251" i="33"/>
  <c r="K6250" i="33"/>
  <c r="K6249" i="33"/>
  <c r="K6248" i="33"/>
  <c r="K6247" i="33"/>
  <c r="K6246" i="33"/>
  <c r="K6245" i="33"/>
  <c r="K6244" i="33"/>
  <c r="K6243" i="33"/>
  <c r="K6242" i="33"/>
  <c r="K6241" i="33"/>
  <c r="K6240" i="33"/>
  <c r="K6239" i="33"/>
  <c r="K6238" i="33"/>
  <c r="K6237" i="33"/>
  <c r="K6236" i="33"/>
  <c r="K6235" i="33"/>
  <c r="K6234" i="33"/>
  <c r="K6233" i="33"/>
  <c r="K6232" i="33"/>
  <c r="K6231" i="33"/>
  <c r="K6230" i="33"/>
  <c r="K6229" i="33"/>
  <c r="K6228" i="33"/>
  <c r="K6227" i="33"/>
  <c r="K6226" i="33"/>
  <c r="K6225" i="33"/>
  <c r="K6224" i="33"/>
  <c r="K6223" i="33"/>
  <c r="K6222" i="33"/>
  <c r="K6221" i="33"/>
  <c r="K6220" i="33"/>
  <c r="K6219" i="33"/>
  <c r="K6218" i="33"/>
  <c r="K6217" i="33"/>
  <c r="K6216" i="33"/>
  <c r="K6215" i="33"/>
  <c r="K6214" i="33"/>
  <c r="K6213" i="33"/>
  <c r="K6212" i="33"/>
  <c r="K6211" i="33"/>
  <c r="K6210" i="33"/>
  <c r="K6209" i="33"/>
  <c r="K6208" i="33"/>
  <c r="K6207" i="33"/>
  <c r="K6206" i="33"/>
  <c r="K6205" i="33"/>
  <c r="K6204" i="33"/>
  <c r="K6203" i="33"/>
  <c r="K6202" i="33"/>
  <c r="K6201" i="33"/>
  <c r="K6200" i="33"/>
  <c r="K6199" i="33"/>
  <c r="K6198" i="33"/>
  <c r="K6197" i="33"/>
  <c r="K6196" i="33"/>
  <c r="K6195" i="33"/>
  <c r="K6194" i="33"/>
  <c r="K6193" i="33"/>
  <c r="K6192" i="33"/>
  <c r="K6191" i="33"/>
  <c r="K6190" i="33"/>
  <c r="K6189" i="33"/>
  <c r="K6188" i="33"/>
  <c r="K6187" i="33"/>
  <c r="K6186" i="33"/>
  <c r="K6185" i="33"/>
  <c r="K6184" i="33"/>
  <c r="K6183" i="33"/>
  <c r="K6182" i="33"/>
  <c r="K6181" i="33"/>
  <c r="K6180" i="33"/>
  <c r="K6179" i="33"/>
  <c r="K6178" i="33"/>
  <c r="K6177" i="33"/>
  <c r="K6176" i="33"/>
  <c r="K6175" i="33"/>
  <c r="K6174" i="33"/>
  <c r="K6173" i="33"/>
  <c r="K6172" i="33"/>
  <c r="K6171" i="33"/>
  <c r="K6170" i="33"/>
  <c r="K6169" i="33"/>
  <c r="K6168" i="33"/>
  <c r="K6167" i="33"/>
  <c r="K6166" i="33"/>
  <c r="K6165" i="33"/>
  <c r="K6164" i="33"/>
  <c r="K6163" i="33"/>
  <c r="K6162" i="33"/>
  <c r="K6161" i="33"/>
  <c r="K6160" i="33"/>
  <c r="K6159" i="33"/>
  <c r="K6158" i="33"/>
  <c r="K6157" i="33"/>
  <c r="K6156" i="33"/>
  <c r="K6155" i="33"/>
  <c r="K6154" i="33"/>
  <c r="K6153" i="33"/>
  <c r="K6152" i="33"/>
  <c r="K6151" i="33"/>
  <c r="K6150" i="33"/>
  <c r="K6149" i="33"/>
  <c r="K6148" i="33"/>
  <c r="K6147" i="33"/>
  <c r="K6146" i="33"/>
  <c r="K6145" i="33"/>
  <c r="K6144" i="33"/>
  <c r="K6143" i="33"/>
  <c r="K6142" i="33"/>
  <c r="K6141" i="33"/>
  <c r="K6140" i="33"/>
  <c r="K6139" i="33"/>
  <c r="K6138" i="33"/>
  <c r="K6137" i="33"/>
  <c r="K6136" i="33"/>
  <c r="K6135" i="33"/>
  <c r="K6134" i="33"/>
  <c r="K6133" i="33"/>
  <c r="K6132" i="33"/>
  <c r="K6131" i="33"/>
  <c r="K6130" i="33"/>
  <c r="K6129" i="33"/>
  <c r="K6128" i="33"/>
  <c r="K6127" i="33"/>
  <c r="K6126" i="33"/>
  <c r="K6125" i="33"/>
  <c r="K6124" i="33"/>
  <c r="K6123" i="33"/>
  <c r="K6122" i="33"/>
  <c r="K6121" i="33"/>
  <c r="K6120" i="33"/>
  <c r="K6119" i="33"/>
  <c r="K6118" i="33"/>
  <c r="K6117" i="33"/>
  <c r="K6116" i="33"/>
  <c r="K6115" i="33"/>
  <c r="K6114" i="33"/>
  <c r="K6113" i="33"/>
  <c r="K6112" i="33"/>
  <c r="K6111" i="33"/>
  <c r="K6110" i="33"/>
  <c r="K6109" i="33"/>
  <c r="K6108" i="33"/>
  <c r="K6107" i="33"/>
  <c r="K6106" i="33"/>
  <c r="K6105" i="33"/>
  <c r="K6104" i="33"/>
  <c r="K6103" i="33"/>
  <c r="K6102" i="33"/>
  <c r="K6101" i="33"/>
  <c r="K6100" i="33"/>
  <c r="K6099" i="33"/>
  <c r="K6098" i="33"/>
  <c r="K6097" i="33"/>
  <c r="K6096" i="33"/>
  <c r="K6095" i="33"/>
  <c r="K6094" i="33"/>
  <c r="K6093" i="33"/>
  <c r="K6092" i="33"/>
  <c r="K6091" i="33"/>
  <c r="K6090" i="33"/>
  <c r="K6089" i="33"/>
  <c r="K6088" i="33"/>
  <c r="K6087" i="33"/>
  <c r="K6086" i="33"/>
  <c r="K6085" i="33"/>
  <c r="K6084" i="33"/>
  <c r="K6083" i="33"/>
  <c r="K6082" i="33"/>
  <c r="K6081" i="33"/>
  <c r="K6080" i="33"/>
  <c r="K6079" i="33"/>
  <c r="K6078" i="33"/>
  <c r="K6077" i="33"/>
  <c r="K6076" i="33"/>
  <c r="K6075" i="33"/>
  <c r="K6074" i="33"/>
  <c r="K6073" i="33"/>
  <c r="K6072" i="33"/>
  <c r="K6071" i="33"/>
  <c r="K6070" i="33"/>
  <c r="K6069" i="33"/>
  <c r="K6068" i="33"/>
  <c r="K6067" i="33"/>
  <c r="K6066" i="33"/>
  <c r="K6065" i="33"/>
  <c r="K6064" i="33"/>
  <c r="K6063" i="33"/>
  <c r="K6062" i="33"/>
  <c r="K6061" i="33"/>
  <c r="K6060" i="33"/>
  <c r="K6059" i="33"/>
  <c r="K6058" i="33"/>
  <c r="K6057" i="33"/>
  <c r="K6056" i="33"/>
  <c r="K6055" i="33"/>
  <c r="K6054" i="33"/>
  <c r="K6053" i="33"/>
  <c r="K6052" i="33"/>
  <c r="K6051" i="33"/>
  <c r="K6050" i="33"/>
  <c r="K6049" i="33"/>
  <c r="K6048" i="33"/>
  <c r="K6047" i="33"/>
  <c r="K6046" i="33"/>
  <c r="K6045" i="33"/>
  <c r="K6044" i="33"/>
  <c r="K6043" i="33"/>
  <c r="K6042" i="33"/>
  <c r="K6041" i="33"/>
  <c r="K6040" i="33"/>
  <c r="K6039" i="33"/>
  <c r="K6038" i="33"/>
  <c r="K6037" i="33"/>
  <c r="K6036" i="33"/>
  <c r="K6035" i="33"/>
  <c r="K6034" i="33"/>
  <c r="K6033" i="33"/>
  <c r="K6032" i="33"/>
  <c r="K6031" i="33"/>
  <c r="K6030" i="33"/>
  <c r="K6029" i="33"/>
  <c r="K6028" i="33"/>
  <c r="K6027" i="33"/>
  <c r="K6026" i="33"/>
  <c r="K6025" i="33"/>
  <c r="K6024" i="33"/>
  <c r="K6023" i="33"/>
  <c r="K6022" i="33"/>
  <c r="K6021" i="33"/>
  <c r="K6020" i="33"/>
  <c r="K6019" i="33"/>
  <c r="K6018" i="33"/>
  <c r="K6017" i="33"/>
  <c r="K6016" i="33"/>
  <c r="K6015" i="33"/>
  <c r="K6014" i="33"/>
  <c r="K6013" i="33"/>
  <c r="K6012" i="33"/>
  <c r="K6011" i="33"/>
  <c r="K6010" i="33"/>
  <c r="K6009" i="33"/>
  <c r="K6008" i="33"/>
  <c r="K6007" i="33"/>
  <c r="K6006" i="33"/>
  <c r="K6005" i="33"/>
  <c r="K6004" i="33"/>
  <c r="K6003" i="33"/>
  <c r="K6002" i="33"/>
  <c r="K6001" i="33"/>
  <c r="K6000" i="33"/>
  <c r="K5999" i="33"/>
  <c r="K5998" i="33"/>
  <c r="K5997" i="33"/>
  <c r="K5996" i="33"/>
  <c r="K5995" i="33"/>
  <c r="K5994" i="33"/>
  <c r="K5993" i="33"/>
  <c r="K5992" i="33"/>
  <c r="K5991" i="33"/>
  <c r="K5990" i="33"/>
  <c r="K5989" i="33"/>
  <c r="K5988" i="33"/>
  <c r="K5987" i="33"/>
  <c r="K5986" i="33"/>
  <c r="K5985" i="33"/>
  <c r="K5984" i="33"/>
  <c r="K5983" i="33"/>
  <c r="K5982" i="33"/>
  <c r="K5981" i="33"/>
  <c r="K5980" i="33"/>
  <c r="K5979" i="33"/>
  <c r="K5978" i="33"/>
  <c r="K5977" i="33"/>
  <c r="K5976" i="33"/>
  <c r="K5975" i="33"/>
  <c r="K5974" i="33"/>
  <c r="K5973" i="33"/>
  <c r="K5972" i="33"/>
  <c r="K5971" i="33"/>
  <c r="K5970" i="33"/>
  <c r="K5969" i="33"/>
  <c r="K5968" i="33"/>
  <c r="K5967" i="33"/>
  <c r="K5966" i="33"/>
  <c r="K5965" i="33"/>
  <c r="K5964" i="33"/>
  <c r="K5963" i="33"/>
  <c r="K5962" i="33"/>
  <c r="K5961" i="33"/>
  <c r="K5960" i="33"/>
  <c r="K5959" i="33"/>
  <c r="K5958" i="33"/>
  <c r="K5957" i="33"/>
  <c r="K5956" i="33"/>
  <c r="K5955" i="33"/>
  <c r="K5954" i="33"/>
  <c r="K5953" i="33"/>
  <c r="K5952" i="33"/>
  <c r="K5951" i="33"/>
  <c r="K5950" i="33"/>
  <c r="K5949" i="33"/>
  <c r="K5948" i="33"/>
  <c r="K5947" i="33"/>
  <c r="K5946" i="33"/>
  <c r="K5945" i="33"/>
  <c r="K5944" i="33"/>
  <c r="K5943" i="33"/>
  <c r="K5942" i="33"/>
  <c r="K5941" i="33"/>
  <c r="K5940" i="33"/>
  <c r="K5939" i="33"/>
  <c r="K5938" i="33"/>
  <c r="K5937" i="33"/>
  <c r="K5936" i="33"/>
  <c r="K5935" i="33"/>
  <c r="K5934" i="33"/>
  <c r="K5933" i="33"/>
  <c r="K5932" i="33"/>
  <c r="K5931" i="33"/>
  <c r="K5930" i="33"/>
  <c r="K5929" i="33"/>
  <c r="K5928" i="33"/>
  <c r="K5927" i="33"/>
  <c r="K5926" i="33"/>
  <c r="K5925" i="33"/>
  <c r="K5924" i="33"/>
  <c r="K5923" i="33"/>
  <c r="K5922" i="33"/>
  <c r="K5921" i="33"/>
  <c r="K5920" i="33"/>
  <c r="K5919" i="33"/>
  <c r="K5918" i="33"/>
  <c r="K5917" i="33"/>
  <c r="K5916" i="33"/>
  <c r="K5915" i="33"/>
  <c r="K5914" i="33"/>
  <c r="K5913" i="33"/>
  <c r="K5912" i="33"/>
  <c r="K5911" i="33"/>
  <c r="K5910" i="33"/>
  <c r="K5909" i="33"/>
  <c r="K5908" i="33"/>
  <c r="K5907" i="33"/>
  <c r="K5906" i="33"/>
  <c r="K5905" i="33"/>
  <c r="K5904" i="33"/>
  <c r="K5903" i="33"/>
  <c r="K5902" i="33"/>
  <c r="K5901" i="33"/>
  <c r="K5900" i="33"/>
  <c r="K5899" i="33"/>
  <c r="K5898" i="33"/>
  <c r="K5897" i="33"/>
  <c r="K5896" i="33"/>
  <c r="K5895" i="33"/>
  <c r="K5894" i="33"/>
  <c r="K5893" i="33"/>
  <c r="K5892" i="33"/>
  <c r="K5891" i="33"/>
  <c r="K5890" i="33"/>
  <c r="K5889" i="33"/>
  <c r="K5888" i="33"/>
  <c r="K5887" i="33"/>
  <c r="K5886" i="33"/>
  <c r="K5885" i="33"/>
  <c r="K5884" i="33"/>
  <c r="K5883" i="33"/>
  <c r="K5882" i="33"/>
  <c r="K5881" i="33"/>
  <c r="K5880" i="33"/>
  <c r="K5879" i="33"/>
  <c r="K5878" i="33"/>
  <c r="K5877" i="33"/>
  <c r="K5876" i="33"/>
  <c r="K5875" i="33"/>
  <c r="K5874" i="33"/>
  <c r="K5873" i="33"/>
  <c r="K5872" i="33"/>
  <c r="K5871" i="33"/>
  <c r="K5870" i="33"/>
  <c r="K5869" i="33"/>
  <c r="K5868" i="33"/>
  <c r="K5867" i="33"/>
  <c r="K5866" i="33"/>
  <c r="K5865" i="33"/>
  <c r="K5864" i="33"/>
  <c r="K5863" i="33"/>
  <c r="K5862" i="33"/>
  <c r="K5861" i="33"/>
  <c r="K5860" i="33"/>
  <c r="K5859" i="33"/>
  <c r="K5858" i="33"/>
  <c r="K5857" i="33"/>
  <c r="K5856" i="33"/>
  <c r="K5855" i="33"/>
  <c r="K5854" i="33"/>
  <c r="K5853" i="33"/>
  <c r="K5852" i="33"/>
  <c r="K5851" i="33"/>
  <c r="K5850" i="33"/>
  <c r="K5849" i="33"/>
  <c r="K5848" i="33"/>
  <c r="K5847" i="33"/>
  <c r="K5846" i="33"/>
  <c r="K5845" i="33"/>
  <c r="K5844" i="33"/>
  <c r="K5843" i="33"/>
  <c r="K5842" i="33"/>
  <c r="K5841" i="33"/>
  <c r="K5840" i="33"/>
  <c r="K5839" i="33"/>
  <c r="K5838" i="33"/>
  <c r="K5837" i="33"/>
  <c r="K5836" i="33"/>
  <c r="K5835" i="33"/>
  <c r="K5834" i="33"/>
  <c r="K5833" i="33"/>
  <c r="K5832" i="33"/>
  <c r="K5831" i="33"/>
  <c r="K5830" i="33"/>
  <c r="K5829" i="33"/>
  <c r="K5828" i="33"/>
  <c r="K5827" i="33"/>
  <c r="K5826" i="33"/>
  <c r="K5825" i="33"/>
  <c r="K5824" i="33"/>
  <c r="K5823" i="33"/>
  <c r="K5822" i="33"/>
  <c r="K5821" i="33"/>
  <c r="K5820" i="33"/>
  <c r="K5819" i="33"/>
  <c r="K5818" i="33"/>
  <c r="K5817" i="33"/>
  <c r="K5816" i="33"/>
  <c r="K5815" i="33"/>
  <c r="K5814" i="33"/>
  <c r="K5813" i="33"/>
  <c r="K5812" i="33"/>
  <c r="K5811" i="33"/>
  <c r="K5810" i="33"/>
  <c r="K5809" i="33"/>
  <c r="K5808" i="33"/>
  <c r="K5807" i="33"/>
  <c r="K5806" i="33"/>
  <c r="K5805" i="33"/>
  <c r="K5804" i="33"/>
  <c r="K5803" i="33"/>
  <c r="K5802" i="33"/>
  <c r="K5801" i="33"/>
  <c r="K5800" i="33"/>
  <c r="K5799" i="33"/>
  <c r="K5798" i="33"/>
  <c r="K5797" i="33"/>
  <c r="K5796" i="33"/>
  <c r="K5795" i="33"/>
  <c r="K5794" i="33"/>
  <c r="K5793" i="33"/>
  <c r="K5792" i="33"/>
  <c r="K5791" i="33"/>
  <c r="K5790" i="33"/>
  <c r="K5789" i="33"/>
  <c r="K5788" i="33"/>
  <c r="K5787" i="33"/>
  <c r="K5786" i="33"/>
  <c r="K5785" i="33"/>
  <c r="K5784" i="33"/>
  <c r="K5783" i="33"/>
  <c r="K5782" i="33"/>
  <c r="K5781" i="33"/>
  <c r="K5780" i="33"/>
  <c r="K5779" i="33"/>
  <c r="K5778" i="33"/>
  <c r="K5777" i="33"/>
  <c r="K5776" i="33"/>
  <c r="K5775" i="33"/>
  <c r="K5774" i="33"/>
  <c r="K5773" i="33"/>
  <c r="K5772" i="33"/>
  <c r="K5771" i="33"/>
  <c r="K5770" i="33"/>
  <c r="K5769" i="33"/>
  <c r="K5768" i="33"/>
  <c r="K5767" i="33"/>
  <c r="K5766" i="33"/>
  <c r="K5765" i="33"/>
  <c r="K5764" i="33"/>
  <c r="K5763" i="33"/>
  <c r="K5762" i="33"/>
  <c r="K5761" i="33"/>
  <c r="K5760" i="33"/>
  <c r="K5759" i="33"/>
  <c r="K5758" i="33"/>
  <c r="K5757" i="33"/>
  <c r="K5756" i="33"/>
  <c r="K5755" i="33"/>
  <c r="K5754" i="33"/>
  <c r="K5753" i="33"/>
  <c r="K5752" i="33"/>
  <c r="K5751" i="33"/>
  <c r="K5750" i="33"/>
  <c r="K5749" i="33"/>
  <c r="K5748" i="33"/>
  <c r="K5747" i="33"/>
  <c r="K5746" i="33"/>
  <c r="K5745" i="33"/>
  <c r="K5744" i="33"/>
  <c r="K5743" i="33"/>
  <c r="K5742" i="33"/>
  <c r="K5741" i="33"/>
  <c r="K5740" i="33"/>
  <c r="K5739" i="33"/>
  <c r="K5738" i="33"/>
  <c r="K5737" i="33"/>
  <c r="K5736" i="33"/>
  <c r="K5735" i="33"/>
  <c r="K5734" i="33"/>
  <c r="K5733" i="33"/>
  <c r="K5732" i="33"/>
  <c r="K5731" i="33"/>
  <c r="K5730" i="33"/>
  <c r="K5729" i="33"/>
  <c r="K5728" i="33"/>
  <c r="K5727" i="33"/>
  <c r="K5726" i="33"/>
  <c r="K5725" i="33"/>
  <c r="K5724" i="33"/>
  <c r="K5723" i="33"/>
  <c r="K5722" i="33"/>
  <c r="K5721" i="33"/>
  <c r="K5720" i="33"/>
  <c r="K5719" i="33"/>
  <c r="K5718" i="33"/>
  <c r="K5717" i="33"/>
  <c r="K5716" i="33"/>
  <c r="K5715" i="33"/>
  <c r="K5714" i="33"/>
  <c r="K5713" i="33"/>
  <c r="K5712" i="33"/>
  <c r="K5711" i="33"/>
  <c r="K5710" i="33"/>
  <c r="K5709" i="33"/>
  <c r="K5708" i="33"/>
  <c r="K5707" i="33"/>
  <c r="K5706" i="33"/>
  <c r="K5705" i="33"/>
  <c r="K5704" i="33"/>
  <c r="K5703" i="33"/>
  <c r="K5702" i="33"/>
  <c r="K5701" i="33"/>
  <c r="K5700" i="33"/>
  <c r="K5699" i="33"/>
  <c r="K5698" i="33"/>
  <c r="K5697" i="33"/>
  <c r="K5696" i="33"/>
  <c r="K5695" i="33"/>
  <c r="K5694" i="33"/>
  <c r="K5693" i="33"/>
  <c r="K5692" i="33"/>
  <c r="K5691" i="33"/>
  <c r="K5690" i="33"/>
  <c r="K5689" i="33"/>
  <c r="K5688" i="33"/>
  <c r="K5687" i="33"/>
  <c r="K5686" i="33"/>
  <c r="K5685" i="33"/>
  <c r="K5684" i="33"/>
  <c r="K5683" i="33"/>
  <c r="K5682" i="33"/>
  <c r="K5681" i="33"/>
  <c r="K5680" i="33"/>
  <c r="K5679" i="33"/>
  <c r="K5678" i="33"/>
  <c r="K5677" i="33"/>
  <c r="K5676" i="33"/>
  <c r="K5675" i="33"/>
  <c r="K5674" i="33"/>
  <c r="K5673" i="33"/>
  <c r="K5672" i="33"/>
  <c r="K5671" i="33"/>
  <c r="K5670" i="33"/>
  <c r="K5669" i="33"/>
  <c r="K5668" i="33"/>
  <c r="K5667" i="33"/>
  <c r="K5666" i="33"/>
  <c r="K5665" i="33"/>
  <c r="K5664" i="33"/>
  <c r="K5663" i="33"/>
  <c r="K5662" i="33"/>
  <c r="K5661" i="33"/>
  <c r="K5660" i="33"/>
  <c r="K5659" i="33"/>
  <c r="K5658" i="33"/>
  <c r="K5657" i="33"/>
  <c r="K5656" i="33"/>
  <c r="K5655" i="33"/>
  <c r="K5654" i="33"/>
  <c r="K5653" i="33"/>
  <c r="K5652" i="33"/>
  <c r="K5651" i="33"/>
  <c r="K5650" i="33"/>
  <c r="K5649" i="33"/>
  <c r="K5648" i="33"/>
  <c r="K5647" i="33"/>
  <c r="K5646" i="33"/>
  <c r="K5645" i="33"/>
  <c r="K5644" i="33"/>
  <c r="K5643" i="33"/>
  <c r="K5642" i="33"/>
  <c r="K5641" i="33"/>
  <c r="K5640" i="33"/>
  <c r="K5639" i="33"/>
  <c r="K5638" i="33"/>
  <c r="K5637" i="33"/>
  <c r="K5636" i="33"/>
  <c r="K5635" i="33"/>
  <c r="K5634" i="33"/>
  <c r="K5633" i="33"/>
  <c r="K5632" i="33"/>
  <c r="K5631" i="33"/>
  <c r="K5630" i="33"/>
  <c r="K5629" i="33"/>
  <c r="K5628" i="33"/>
  <c r="K5627" i="33"/>
  <c r="K5626" i="33"/>
  <c r="K5625" i="33"/>
  <c r="K5624" i="33"/>
  <c r="K5623" i="33"/>
  <c r="K5622" i="33"/>
  <c r="K5621" i="33"/>
  <c r="K5620" i="33"/>
  <c r="K5619" i="33"/>
  <c r="K5618" i="33"/>
  <c r="K5617" i="33"/>
  <c r="K5616" i="33"/>
  <c r="K5615" i="33"/>
  <c r="K5614" i="33"/>
  <c r="K5613" i="33"/>
  <c r="K5612" i="33"/>
  <c r="K5611" i="33"/>
  <c r="K5610" i="33"/>
  <c r="K5609" i="33"/>
  <c r="K5608" i="33"/>
  <c r="K5607" i="33"/>
  <c r="K5606" i="33"/>
  <c r="K5605" i="33"/>
  <c r="K5604" i="33"/>
  <c r="K5603" i="33"/>
  <c r="K5602" i="33"/>
  <c r="K5601" i="33"/>
  <c r="K5600" i="33"/>
  <c r="K5599" i="33"/>
  <c r="K5598" i="33"/>
  <c r="K5597" i="33"/>
  <c r="K5596" i="33"/>
  <c r="K5595" i="33"/>
  <c r="K5594" i="33"/>
  <c r="K5593" i="33"/>
  <c r="K5592" i="33"/>
  <c r="K5591" i="33"/>
  <c r="K5590" i="33"/>
  <c r="K5589" i="33"/>
  <c r="K5588" i="33"/>
  <c r="K5587" i="33"/>
  <c r="K5586" i="33"/>
  <c r="K5585" i="33"/>
  <c r="K5584" i="33"/>
  <c r="K5583" i="33"/>
  <c r="K5582" i="33"/>
  <c r="K5581" i="33"/>
  <c r="K5580" i="33"/>
  <c r="K5579" i="33"/>
  <c r="K5578" i="33"/>
  <c r="K5577" i="33"/>
  <c r="K5576" i="33"/>
  <c r="K5575" i="33"/>
  <c r="K5574" i="33"/>
  <c r="K5573" i="33"/>
  <c r="K5572" i="33"/>
  <c r="K5571" i="33"/>
  <c r="K5570" i="33"/>
  <c r="K5569" i="33"/>
  <c r="K5568" i="33"/>
  <c r="K5567" i="33"/>
  <c r="K5566" i="33"/>
  <c r="K5565" i="33"/>
  <c r="K5564" i="33"/>
  <c r="K5563" i="33"/>
  <c r="K5562" i="33"/>
  <c r="K5561" i="33"/>
  <c r="K5560" i="33"/>
  <c r="K5559" i="33"/>
  <c r="K5558" i="33"/>
  <c r="K5557" i="33"/>
  <c r="K5556" i="33"/>
  <c r="K5555" i="33"/>
  <c r="K5554" i="33"/>
  <c r="K5553" i="33"/>
  <c r="K5552" i="33"/>
  <c r="K5551" i="33"/>
  <c r="K5550" i="33"/>
  <c r="K5549" i="33"/>
  <c r="K5548" i="33"/>
  <c r="K5547" i="33"/>
  <c r="K5546" i="33"/>
  <c r="K5545" i="33"/>
  <c r="K5544" i="33"/>
  <c r="K5543" i="33"/>
  <c r="K5542" i="33"/>
  <c r="K5541" i="33"/>
  <c r="K5540" i="33"/>
  <c r="K5539" i="33"/>
  <c r="K5538" i="33"/>
  <c r="K5537" i="33"/>
  <c r="K5536" i="33"/>
  <c r="K5535" i="33"/>
  <c r="K5534" i="33"/>
  <c r="K5533" i="33"/>
  <c r="K5532" i="33"/>
  <c r="K5531" i="33"/>
  <c r="K5530" i="33"/>
  <c r="K5529" i="33"/>
  <c r="K5528" i="33"/>
  <c r="K5527" i="33"/>
  <c r="K5526" i="33"/>
  <c r="K5525" i="33"/>
  <c r="K5524" i="33"/>
  <c r="K5523" i="33"/>
  <c r="K5522" i="33"/>
  <c r="K5521" i="33"/>
  <c r="K5520" i="33"/>
  <c r="K5519" i="33"/>
  <c r="K5518" i="33"/>
  <c r="K5517" i="33"/>
  <c r="K5516" i="33"/>
  <c r="K5515" i="33"/>
  <c r="K5514" i="33"/>
  <c r="K5513" i="33"/>
  <c r="K5512" i="33"/>
  <c r="K5511" i="33"/>
  <c r="K5510" i="33"/>
  <c r="K5509" i="33"/>
  <c r="K5508" i="33"/>
  <c r="K5507" i="33"/>
  <c r="K5506" i="33"/>
  <c r="K5505" i="33"/>
  <c r="K5504" i="33"/>
  <c r="K5503" i="33"/>
  <c r="K5502" i="33"/>
  <c r="K5501" i="33"/>
  <c r="K5500" i="33"/>
  <c r="K5499" i="33"/>
  <c r="K5498" i="33"/>
  <c r="K5497" i="33"/>
  <c r="K5496" i="33"/>
  <c r="K5495" i="33"/>
  <c r="K5494" i="33"/>
  <c r="K5493" i="33"/>
  <c r="K5492" i="33"/>
  <c r="K5491" i="33"/>
  <c r="K5490" i="33"/>
  <c r="K5489" i="33"/>
  <c r="K5488" i="33"/>
  <c r="K5487" i="33"/>
  <c r="K5486" i="33"/>
  <c r="K5485" i="33"/>
  <c r="K5484" i="33"/>
  <c r="K5483" i="33"/>
  <c r="K5482" i="33"/>
  <c r="K5481" i="33"/>
  <c r="K5480" i="33"/>
  <c r="K5479" i="33"/>
  <c r="K5478" i="33"/>
  <c r="K5477" i="33"/>
  <c r="K5476" i="33"/>
  <c r="K5475" i="33"/>
  <c r="K5474" i="33"/>
  <c r="K5473" i="33"/>
  <c r="K5472" i="33"/>
  <c r="K5471" i="33"/>
  <c r="K5470" i="33"/>
  <c r="K5469" i="33"/>
  <c r="K5468" i="33"/>
  <c r="K5467" i="33"/>
  <c r="K5466" i="33"/>
  <c r="K5465" i="33"/>
  <c r="K5464" i="33"/>
  <c r="K5463" i="33"/>
  <c r="K5462" i="33"/>
  <c r="K5461" i="33"/>
  <c r="K5460" i="33"/>
  <c r="K5459" i="33"/>
  <c r="K5458" i="33"/>
  <c r="K5457" i="33"/>
  <c r="K5456" i="33"/>
  <c r="K5455" i="33"/>
  <c r="K5454" i="33"/>
  <c r="K5453" i="33"/>
  <c r="K5452" i="33"/>
  <c r="K5451" i="33"/>
  <c r="K5450" i="33"/>
  <c r="K5449" i="33"/>
  <c r="K5448" i="33"/>
  <c r="K5447" i="33"/>
  <c r="K5446" i="33"/>
  <c r="K5445" i="33"/>
  <c r="K5444" i="33"/>
  <c r="K5443" i="33"/>
  <c r="K5442" i="33"/>
  <c r="K5441" i="33"/>
  <c r="K5440" i="33"/>
  <c r="K5439" i="33"/>
  <c r="K5438" i="33"/>
  <c r="K5437" i="33"/>
  <c r="K5436" i="33"/>
  <c r="K5435" i="33"/>
  <c r="K5434" i="33"/>
  <c r="K5433" i="33"/>
  <c r="K5432" i="33"/>
  <c r="K5431" i="33"/>
  <c r="K5430" i="33"/>
  <c r="K5429" i="33"/>
  <c r="K5428" i="33"/>
  <c r="K5427" i="33"/>
  <c r="K5426" i="33"/>
  <c r="K5425" i="33"/>
  <c r="K5424" i="33"/>
  <c r="K5423" i="33"/>
  <c r="K5422" i="33"/>
  <c r="K5421" i="33"/>
  <c r="K5420" i="33"/>
  <c r="K5419" i="33"/>
  <c r="K5418" i="33"/>
  <c r="K5417" i="33"/>
  <c r="K5416" i="33"/>
  <c r="K5415" i="33"/>
  <c r="K5414" i="33"/>
  <c r="K5413" i="33"/>
  <c r="K5412" i="33"/>
  <c r="K5411" i="33"/>
  <c r="K5410" i="33"/>
  <c r="K5409" i="33"/>
  <c r="K5408" i="33"/>
  <c r="K5407" i="33"/>
  <c r="K5406" i="33"/>
  <c r="K5405" i="33"/>
  <c r="K5404" i="33"/>
  <c r="K5403" i="33"/>
  <c r="K5402" i="33"/>
  <c r="K5401" i="33"/>
  <c r="K5400" i="33"/>
  <c r="K5399" i="33"/>
  <c r="K5398" i="33"/>
  <c r="K5397" i="33"/>
  <c r="K5396" i="33"/>
  <c r="K5395" i="33"/>
  <c r="K5394" i="33"/>
  <c r="K5393" i="33"/>
  <c r="K5392" i="33"/>
  <c r="K5391" i="33"/>
  <c r="K5390" i="33"/>
  <c r="K5389" i="33"/>
  <c r="K5388" i="33"/>
  <c r="K5387" i="33"/>
  <c r="K5386" i="33"/>
  <c r="K5385" i="33"/>
  <c r="K5384" i="33"/>
  <c r="K5383" i="33"/>
  <c r="K5382" i="33"/>
  <c r="K5381" i="33"/>
  <c r="K5380" i="33"/>
  <c r="K5379" i="33"/>
  <c r="K5378" i="33"/>
  <c r="K5377" i="33"/>
  <c r="K5376" i="33"/>
  <c r="K5375" i="33"/>
  <c r="K5374" i="33"/>
  <c r="K5373" i="33"/>
  <c r="K5372" i="33"/>
  <c r="K5371" i="33"/>
  <c r="K5370" i="33"/>
  <c r="K5369" i="33"/>
  <c r="K5368" i="33"/>
  <c r="K5367" i="33"/>
  <c r="K5366" i="33"/>
  <c r="K5365" i="33"/>
  <c r="K5364" i="33"/>
  <c r="K5363" i="33"/>
  <c r="K5362" i="33"/>
  <c r="K5361" i="33"/>
  <c r="K5360" i="33"/>
  <c r="K5359" i="33"/>
  <c r="K5358" i="33"/>
  <c r="K5357" i="33"/>
  <c r="K5356" i="33"/>
  <c r="K5355" i="33"/>
  <c r="K5354" i="33"/>
  <c r="K5353" i="33"/>
  <c r="K5352" i="33"/>
  <c r="K5351" i="33"/>
  <c r="K5350" i="33"/>
  <c r="K5349" i="33"/>
  <c r="K5348" i="33"/>
  <c r="K5347" i="33"/>
  <c r="K5346" i="33"/>
  <c r="K5345" i="33"/>
  <c r="K5344" i="33"/>
  <c r="K5343" i="33"/>
  <c r="K5342" i="33"/>
  <c r="K5341" i="33"/>
  <c r="K5340" i="33"/>
  <c r="K5339" i="33"/>
  <c r="K5338" i="33"/>
  <c r="K5337" i="33"/>
  <c r="K5336" i="33"/>
  <c r="K5335" i="33"/>
  <c r="K5334" i="33"/>
  <c r="K5333" i="33"/>
  <c r="K5332" i="33"/>
  <c r="K5331" i="33"/>
  <c r="K5330" i="33"/>
  <c r="K5329" i="33"/>
  <c r="K5328" i="33"/>
  <c r="K5327" i="33"/>
  <c r="K5326" i="33"/>
  <c r="K5325" i="33"/>
  <c r="K5324" i="33"/>
  <c r="K5323" i="33"/>
  <c r="K5322" i="33"/>
  <c r="K5321" i="33"/>
  <c r="K5320" i="33"/>
  <c r="K5319" i="33"/>
  <c r="K5318" i="33"/>
  <c r="K5317" i="33"/>
  <c r="K5316" i="33"/>
  <c r="K5315" i="33"/>
  <c r="K5314" i="33"/>
  <c r="K5313" i="33"/>
  <c r="K5312" i="33"/>
  <c r="K5311" i="33"/>
  <c r="K5310" i="33"/>
  <c r="K5309" i="33"/>
  <c r="K5308" i="33"/>
  <c r="K5307" i="33"/>
  <c r="K5306" i="33"/>
  <c r="K5305" i="33"/>
  <c r="K5304" i="33"/>
  <c r="K5303" i="33"/>
  <c r="K5302" i="33"/>
  <c r="K5301" i="33"/>
  <c r="K5300" i="33"/>
  <c r="K5299" i="33"/>
  <c r="K5298" i="33"/>
  <c r="K5297" i="33"/>
  <c r="K5296" i="33"/>
  <c r="K5295" i="33"/>
  <c r="K5294" i="33"/>
  <c r="K5293" i="33"/>
  <c r="K5292" i="33"/>
  <c r="K5291" i="33"/>
  <c r="K5290" i="33"/>
  <c r="K5289" i="33"/>
  <c r="K5288" i="33"/>
  <c r="K5287" i="33"/>
  <c r="K5286" i="33"/>
  <c r="K5285" i="33"/>
  <c r="K5284" i="33"/>
  <c r="K5283" i="33"/>
  <c r="K5282" i="33"/>
  <c r="K5281" i="33"/>
  <c r="K5280" i="33"/>
  <c r="K5279" i="33"/>
  <c r="K5278" i="33"/>
  <c r="K5277" i="33"/>
  <c r="K5276" i="33"/>
  <c r="K5275" i="33"/>
  <c r="K5274" i="33"/>
  <c r="K5273" i="33"/>
  <c r="K5272" i="33"/>
  <c r="K5271" i="33"/>
  <c r="K5270" i="33"/>
  <c r="K5269" i="33"/>
  <c r="K5268" i="33"/>
  <c r="K5267" i="33"/>
  <c r="K5266" i="33"/>
  <c r="K5265" i="33"/>
  <c r="K5264" i="33"/>
  <c r="K5263" i="33"/>
  <c r="K5262" i="33"/>
  <c r="K5261" i="33"/>
  <c r="K5260" i="33"/>
  <c r="K5259" i="33"/>
  <c r="K5258" i="33"/>
  <c r="K5257" i="33"/>
  <c r="K5256" i="33"/>
  <c r="K5255" i="33"/>
  <c r="K5254" i="33"/>
  <c r="K5253" i="33"/>
  <c r="K5252" i="33"/>
  <c r="K5251" i="33"/>
  <c r="K5250" i="33"/>
  <c r="K5249" i="33"/>
  <c r="K5248" i="33"/>
  <c r="K5247" i="33"/>
  <c r="K5246" i="33"/>
  <c r="K5245" i="33"/>
  <c r="K5244" i="33"/>
  <c r="K5243" i="33"/>
  <c r="K5242" i="33"/>
  <c r="K5241" i="33"/>
  <c r="K5240" i="33"/>
  <c r="K5239" i="33"/>
  <c r="K5238" i="33"/>
  <c r="K5237" i="33"/>
  <c r="K5236" i="33"/>
  <c r="K5235" i="33"/>
  <c r="K5234" i="33"/>
  <c r="K5233" i="33"/>
  <c r="K5232" i="33"/>
  <c r="K5231" i="33"/>
  <c r="K5230" i="33"/>
  <c r="K5229" i="33"/>
  <c r="K5228" i="33"/>
  <c r="K5227" i="33"/>
  <c r="K5226" i="33"/>
  <c r="K5225" i="33"/>
  <c r="K5224" i="33"/>
  <c r="K5223" i="33"/>
  <c r="K5222" i="33"/>
  <c r="K5221" i="33"/>
  <c r="K5220" i="33"/>
  <c r="K5219" i="33"/>
  <c r="K5218" i="33"/>
  <c r="K5217" i="33"/>
  <c r="K5216" i="33"/>
  <c r="K5215" i="33"/>
  <c r="K5214" i="33"/>
  <c r="K5213" i="33"/>
  <c r="K5212" i="33"/>
  <c r="K5211" i="33"/>
  <c r="K5210" i="33"/>
  <c r="K5209" i="33"/>
  <c r="K5208" i="33"/>
  <c r="K5207" i="33"/>
  <c r="K5206" i="33"/>
  <c r="K5205" i="33"/>
  <c r="K5204" i="33"/>
  <c r="K5203" i="33"/>
  <c r="K5202" i="33"/>
  <c r="K5201" i="33"/>
  <c r="K5200" i="33"/>
  <c r="K5199" i="33"/>
  <c r="K5198" i="33"/>
  <c r="K5197" i="33"/>
  <c r="K5196" i="33"/>
  <c r="K5195" i="33"/>
  <c r="K5194" i="33"/>
  <c r="K5193" i="33"/>
  <c r="K5192" i="33"/>
  <c r="K5191" i="33"/>
  <c r="K5190" i="33"/>
  <c r="K5189" i="33"/>
  <c r="K5188" i="33"/>
  <c r="K5187" i="33"/>
  <c r="K5186" i="33"/>
  <c r="K5185" i="33"/>
  <c r="K5184" i="33"/>
  <c r="K5183" i="33"/>
  <c r="K5182" i="33"/>
  <c r="K5181" i="33"/>
  <c r="K5180" i="33"/>
  <c r="K5179" i="33"/>
  <c r="K5178" i="33"/>
  <c r="K5177" i="33"/>
  <c r="K5176" i="33"/>
  <c r="K5175" i="33"/>
  <c r="K5174" i="33"/>
  <c r="K5173" i="33"/>
  <c r="K5172" i="33"/>
  <c r="K5171" i="33"/>
  <c r="K5170" i="33"/>
  <c r="K5169" i="33"/>
  <c r="K5168" i="33"/>
  <c r="K5167" i="33"/>
  <c r="K5166" i="33"/>
  <c r="K5165" i="33"/>
  <c r="K5164" i="33"/>
  <c r="K5163" i="33"/>
  <c r="K5162" i="33"/>
  <c r="K5161" i="33"/>
  <c r="K5160" i="33"/>
  <c r="K5159" i="33"/>
  <c r="K5158" i="33"/>
  <c r="K5157" i="33"/>
  <c r="K5156" i="33"/>
  <c r="K5155" i="33"/>
  <c r="K5154" i="33"/>
  <c r="K5153" i="33"/>
  <c r="K5152" i="33"/>
  <c r="K5151" i="33"/>
  <c r="K5150" i="33"/>
  <c r="K5149" i="33"/>
  <c r="K5148" i="33"/>
  <c r="K5147" i="33"/>
  <c r="K5146" i="33"/>
  <c r="K5145" i="33"/>
  <c r="K5144" i="33"/>
  <c r="K5143" i="33"/>
  <c r="K5142" i="33"/>
  <c r="K5141" i="33"/>
  <c r="K5140" i="33"/>
  <c r="K5139" i="33"/>
  <c r="K5138" i="33"/>
  <c r="K5137" i="33"/>
  <c r="K5136" i="33"/>
  <c r="K5135" i="33"/>
  <c r="K5134" i="33"/>
  <c r="K5133" i="33"/>
  <c r="K5132" i="33"/>
  <c r="K5131" i="33"/>
  <c r="K5130" i="33"/>
  <c r="K5129" i="33"/>
  <c r="K5128" i="33"/>
  <c r="K5127" i="33"/>
  <c r="K5126" i="33"/>
  <c r="K5125" i="33"/>
  <c r="K5124" i="33"/>
  <c r="K5123" i="33"/>
  <c r="K5122" i="33"/>
  <c r="K5121" i="33"/>
  <c r="K5120" i="33"/>
  <c r="K5119" i="33"/>
  <c r="K5118" i="33"/>
  <c r="K5117" i="33"/>
  <c r="K5116" i="33"/>
  <c r="K5115" i="33"/>
  <c r="K5114" i="33"/>
  <c r="K5113" i="33"/>
  <c r="K5112" i="33"/>
  <c r="K5111" i="33"/>
  <c r="K5110" i="33"/>
  <c r="K5109" i="33"/>
  <c r="K5108" i="33"/>
  <c r="K5107" i="33"/>
  <c r="K5106" i="33"/>
  <c r="K5105" i="33"/>
  <c r="K5104" i="33"/>
  <c r="K5103" i="33"/>
  <c r="K5102" i="33"/>
  <c r="K5101" i="33"/>
  <c r="K5100" i="33"/>
  <c r="K5099" i="33"/>
  <c r="K5098" i="33"/>
  <c r="K5097" i="33"/>
  <c r="K5096" i="33"/>
  <c r="K5095" i="33"/>
  <c r="K5094" i="33"/>
  <c r="K5093" i="33"/>
  <c r="K5092" i="33"/>
  <c r="K5091" i="33"/>
  <c r="K5090" i="33"/>
  <c r="K5089" i="33"/>
  <c r="K5088" i="33"/>
  <c r="K5087" i="33"/>
  <c r="K5086" i="33"/>
  <c r="K5085" i="33"/>
  <c r="K5084" i="33"/>
  <c r="K5083" i="33"/>
  <c r="K5082" i="33"/>
  <c r="K5081" i="33"/>
  <c r="K5080" i="33"/>
  <c r="K5079" i="33"/>
  <c r="K5078" i="33"/>
  <c r="K5077" i="33"/>
  <c r="K5076" i="33"/>
  <c r="K5075" i="33"/>
  <c r="K5074" i="33"/>
  <c r="K5073" i="33"/>
  <c r="K5072" i="33"/>
  <c r="K5071" i="33"/>
  <c r="K5070" i="33"/>
  <c r="K5069" i="33"/>
  <c r="K5068" i="33"/>
  <c r="K5067" i="33"/>
  <c r="K5066" i="33"/>
  <c r="K5065" i="33"/>
  <c r="K5064" i="33"/>
  <c r="K5063" i="33"/>
  <c r="K5062" i="33"/>
  <c r="K5061" i="33"/>
  <c r="K5060" i="33"/>
  <c r="K5059" i="33"/>
  <c r="K5058" i="33"/>
  <c r="K5057" i="33"/>
  <c r="K5056" i="33"/>
  <c r="K5055" i="33"/>
  <c r="K5054" i="33"/>
  <c r="K5053" i="33"/>
  <c r="K5052" i="33"/>
  <c r="K5051" i="33"/>
  <c r="K5050" i="33"/>
  <c r="K5049" i="33"/>
  <c r="K5048" i="33"/>
  <c r="K5047" i="33"/>
  <c r="K5046" i="33"/>
  <c r="K5045" i="33"/>
  <c r="K5044" i="33"/>
  <c r="K5043" i="33"/>
  <c r="K5042" i="33"/>
  <c r="K5041" i="33"/>
  <c r="K5040" i="33"/>
  <c r="K5039" i="33"/>
  <c r="K5038" i="33"/>
  <c r="K5037" i="33"/>
  <c r="K5036" i="33"/>
  <c r="K5035" i="33"/>
  <c r="K5034" i="33"/>
  <c r="K5033" i="33"/>
  <c r="K5032" i="33"/>
  <c r="K5031" i="33"/>
  <c r="K5030" i="33"/>
  <c r="K5029" i="33"/>
  <c r="K5028" i="33"/>
  <c r="K5027" i="33"/>
  <c r="K5026" i="33"/>
  <c r="K5025" i="33"/>
  <c r="K5024" i="33"/>
  <c r="K5023" i="33"/>
  <c r="K5022" i="33"/>
  <c r="K5021" i="33"/>
  <c r="K5020" i="33"/>
  <c r="K5019" i="33"/>
  <c r="K5018" i="33"/>
  <c r="K5017" i="33"/>
  <c r="K5016" i="33"/>
  <c r="K5015" i="33"/>
  <c r="K5014" i="33"/>
  <c r="K5013" i="33"/>
  <c r="K5012" i="33"/>
  <c r="K5011" i="33"/>
  <c r="K5010" i="33"/>
  <c r="K5009" i="33"/>
  <c r="K5008" i="33"/>
  <c r="K5007" i="33"/>
  <c r="K5006" i="33"/>
  <c r="K5005" i="33"/>
  <c r="K5004" i="33"/>
  <c r="K5003" i="33"/>
  <c r="K5002" i="33"/>
  <c r="K5001" i="33"/>
  <c r="K5000" i="33"/>
  <c r="K4999" i="33"/>
  <c r="K4998" i="33"/>
  <c r="K4997" i="33"/>
  <c r="K4996" i="33"/>
  <c r="K4995" i="33"/>
  <c r="K4994" i="33"/>
  <c r="K4993" i="33"/>
  <c r="K4992" i="33"/>
  <c r="K4991" i="33"/>
  <c r="K4990" i="33"/>
  <c r="K4989" i="33"/>
  <c r="K4988" i="33"/>
  <c r="K4987" i="33"/>
  <c r="K4986" i="33"/>
  <c r="K4985" i="33"/>
  <c r="K4984" i="33"/>
  <c r="K4983" i="33"/>
  <c r="K4982" i="33"/>
  <c r="K4981" i="33"/>
  <c r="K4980" i="33"/>
  <c r="K4979" i="33"/>
  <c r="K4978" i="33"/>
  <c r="K4977" i="33"/>
  <c r="K4976" i="33"/>
  <c r="K4975" i="33"/>
  <c r="K4974" i="33"/>
  <c r="K4973" i="33"/>
  <c r="K4972" i="33"/>
  <c r="K4971" i="33"/>
  <c r="K4970" i="33"/>
  <c r="K4969" i="33"/>
  <c r="K4968" i="33"/>
  <c r="K4967" i="33"/>
  <c r="K4966" i="33"/>
  <c r="K4965" i="33"/>
  <c r="K4964" i="33"/>
  <c r="K4963" i="33"/>
  <c r="K4962" i="33"/>
  <c r="K4961" i="33"/>
  <c r="K4960" i="33"/>
  <c r="K4959" i="33"/>
  <c r="K4958" i="33"/>
  <c r="K4957" i="33"/>
  <c r="K4956" i="33"/>
  <c r="K4955" i="33"/>
  <c r="K4954" i="33"/>
  <c r="K4953" i="33"/>
  <c r="K4952" i="33"/>
  <c r="K4951" i="33"/>
  <c r="K4950" i="33"/>
  <c r="K4949" i="33"/>
  <c r="K4948" i="33"/>
  <c r="K4947" i="33"/>
  <c r="K4946" i="33"/>
  <c r="K4945" i="33"/>
  <c r="K4944" i="33"/>
  <c r="K4943" i="33"/>
  <c r="K4942" i="33"/>
  <c r="K4941" i="33"/>
  <c r="K4940" i="33"/>
  <c r="K4939" i="33"/>
  <c r="K4938" i="33"/>
  <c r="K4937" i="33"/>
  <c r="K4936" i="33"/>
  <c r="K4935" i="33"/>
  <c r="K4934" i="33"/>
  <c r="K4933" i="33"/>
  <c r="K4932" i="33"/>
  <c r="K4931" i="33"/>
  <c r="K4930" i="33"/>
  <c r="K4929" i="33"/>
  <c r="K4928" i="33"/>
  <c r="K4927" i="33"/>
  <c r="K4926" i="33"/>
  <c r="K4925" i="33"/>
  <c r="K4924" i="33"/>
  <c r="K4923" i="33"/>
  <c r="K4922" i="33"/>
  <c r="K4921" i="33"/>
  <c r="K4920" i="33"/>
  <c r="K4919" i="33"/>
  <c r="K4918" i="33"/>
  <c r="K4917" i="33"/>
  <c r="K4916" i="33"/>
  <c r="K4915" i="33"/>
  <c r="K4914" i="33"/>
  <c r="K4913" i="33"/>
  <c r="K4912" i="33"/>
  <c r="K4911" i="33"/>
  <c r="K4910" i="33"/>
  <c r="K4909" i="33"/>
  <c r="K4908" i="33"/>
  <c r="K4907" i="33"/>
  <c r="K4906" i="33"/>
  <c r="K4905" i="33"/>
  <c r="K4904" i="33"/>
  <c r="K4903" i="33"/>
  <c r="K4902" i="33"/>
  <c r="K4901" i="33"/>
  <c r="K4900" i="33"/>
  <c r="K4899" i="33"/>
  <c r="K4898" i="33"/>
  <c r="K4897" i="33"/>
  <c r="K4896" i="33"/>
  <c r="K4895" i="33"/>
  <c r="K4894" i="33"/>
  <c r="K4893" i="33"/>
  <c r="K4892" i="33"/>
  <c r="K4891" i="33"/>
  <c r="K4890" i="33"/>
  <c r="K4889" i="33"/>
  <c r="K4888" i="33"/>
  <c r="K4887" i="33"/>
  <c r="K4886" i="33"/>
  <c r="K4885" i="33"/>
  <c r="K4884" i="33"/>
  <c r="K4883" i="33"/>
  <c r="K4882" i="33"/>
  <c r="K4881" i="33"/>
  <c r="K4880" i="33"/>
  <c r="K4879" i="33"/>
  <c r="K4878" i="33"/>
  <c r="K4877" i="33"/>
  <c r="K4876" i="33"/>
  <c r="K4875" i="33"/>
  <c r="K4874" i="33"/>
  <c r="K4873" i="33"/>
  <c r="K4872" i="33"/>
  <c r="K4871" i="33"/>
  <c r="K4870" i="33"/>
  <c r="K4869" i="33"/>
  <c r="K4868" i="33"/>
  <c r="K4867" i="33"/>
  <c r="K4866" i="33"/>
  <c r="K4865" i="33"/>
  <c r="K4864" i="33"/>
  <c r="K4863" i="33"/>
  <c r="K4862" i="33"/>
  <c r="K4861" i="33"/>
  <c r="K4860" i="33"/>
  <c r="K4859" i="33"/>
  <c r="K4858" i="33"/>
  <c r="K4857" i="33"/>
  <c r="K4856" i="33"/>
  <c r="K4855" i="33"/>
  <c r="K4854" i="33"/>
  <c r="K4853" i="33"/>
  <c r="K4852" i="33"/>
  <c r="K4851" i="33"/>
  <c r="K4850" i="33"/>
  <c r="K4849" i="33"/>
  <c r="K4848" i="33"/>
  <c r="K4847" i="33"/>
  <c r="K4846" i="33"/>
  <c r="K4845" i="33"/>
  <c r="K4844" i="33"/>
  <c r="K4843" i="33"/>
  <c r="K4842" i="33"/>
  <c r="K4841" i="33"/>
  <c r="K4840" i="33"/>
  <c r="K4839" i="33"/>
  <c r="K4838" i="33"/>
  <c r="K4837" i="33"/>
  <c r="K4836" i="33"/>
  <c r="K4835" i="33"/>
  <c r="K4834" i="33"/>
  <c r="K4833" i="33"/>
  <c r="K4832" i="33"/>
  <c r="K4831" i="33"/>
  <c r="K4830" i="33"/>
  <c r="K4829" i="33"/>
  <c r="K4828" i="33"/>
  <c r="K4827" i="33"/>
  <c r="K4826" i="33"/>
  <c r="K4825" i="33"/>
  <c r="K4824" i="33"/>
  <c r="K4823" i="33"/>
  <c r="K4822" i="33"/>
  <c r="K4821" i="33"/>
  <c r="K4820" i="33"/>
  <c r="K4819" i="33"/>
  <c r="K4818" i="33"/>
  <c r="K4817" i="33"/>
  <c r="K4816" i="33"/>
  <c r="K4815" i="33"/>
  <c r="K4814" i="33"/>
  <c r="K4813" i="33"/>
  <c r="K4812" i="33"/>
  <c r="K4811" i="33"/>
  <c r="K4810" i="33"/>
  <c r="K4809" i="33"/>
  <c r="K4808" i="33"/>
  <c r="K4807" i="33"/>
  <c r="K4806" i="33"/>
  <c r="K4805" i="33"/>
  <c r="K4804" i="33"/>
  <c r="K4803" i="33"/>
  <c r="K4802" i="33"/>
  <c r="K4801" i="33"/>
  <c r="K4800" i="33"/>
  <c r="K4799" i="33"/>
  <c r="K4798" i="33"/>
  <c r="K4797" i="33"/>
  <c r="K4796" i="33"/>
  <c r="K4795" i="33"/>
  <c r="K4794" i="33"/>
  <c r="K4793" i="33"/>
  <c r="K4792" i="33"/>
  <c r="K4791" i="33"/>
  <c r="K4790" i="33"/>
  <c r="K4789" i="33"/>
  <c r="K4788" i="33"/>
  <c r="K4787" i="33"/>
  <c r="K4786" i="33"/>
  <c r="K4785" i="33"/>
  <c r="K4784" i="33"/>
  <c r="K4783" i="33"/>
  <c r="K4782" i="33"/>
  <c r="K4781" i="33"/>
  <c r="K4780" i="33"/>
  <c r="K4779" i="33"/>
  <c r="K4778" i="33"/>
  <c r="K4777" i="33"/>
  <c r="K4776" i="33"/>
  <c r="K4775" i="33"/>
  <c r="K4774" i="33"/>
  <c r="K4773" i="33"/>
  <c r="K4772" i="33"/>
  <c r="K4771" i="33"/>
  <c r="K4770" i="33"/>
  <c r="K4769" i="33"/>
  <c r="K4768" i="33"/>
  <c r="K4767" i="33"/>
  <c r="K4766" i="33"/>
  <c r="K4765" i="33"/>
  <c r="K4764" i="33"/>
  <c r="K4763" i="33"/>
  <c r="K4762" i="33"/>
  <c r="K4761" i="33"/>
  <c r="K4760" i="33"/>
  <c r="K4759" i="33"/>
  <c r="K4758" i="33"/>
  <c r="K4757" i="33"/>
  <c r="K4756" i="33"/>
  <c r="K4755" i="33"/>
  <c r="K4754" i="33"/>
  <c r="K4753" i="33"/>
  <c r="K4752" i="33"/>
  <c r="K4751" i="33"/>
  <c r="K4750" i="33"/>
  <c r="K4749" i="33"/>
  <c r="K4748" i="33"/>
  <c r="K4747" i="33"/>
  <c r="K4746" i="33"/>
  <c r="K4745" i="33"/>
  <c r="K4744" i="33"/>
  <c r="K4743" i="33"/>
  <c r="K4742" i="33"/>
  <c r="K4741" i="33"/>
  <c r="K4740" i="33"/>
  <c r="K4739" i="33"/>
  <c r="K4738" i="33"/>
  <c r="K4737" i="33"/>
  <c r="K4736" i="33"/>
  <c r="K4735" i="33"/>
  <c r="K4734" i="33"/>
  <c r="K4733" i="33"/>
  <c r="K4732" i="33"/>
  <c r="K4731" i="33"/>
  <c r="K4730" i="33"/>
  <c r="K4729" i="33"/>
  <c r="K4728" i="33"/>
  <c r="K4727" i="33"/>
  <c r="K4726" i="33"/>
  <c r="K4725" i="33"/>
  <c r="K4724" i="33"/>
  <c r="K4723" i="33"/>
  <c r="K4722" i="33"/>
  <c r="K4721" i="33"/>
  <c r="K4720" i="33"/>
  <c r="K4719" i="33"/>
  <c r="K4718" i="33"/>
  <c r="K4717" i="33"/>
  <c r="K4716" i="33"/>
  <c r="K4715" i="33"/>
  <c r="K4714" i="33"/>
  <c r="K4713" i="33"/>
  <c r="K4712" i="33"/>
  <c r="K4711" i="33"/>
  <c r="K4710" i="33"/>
  <c r="K4709" i="33"/>
  <c r="K4708" i="33"/>
  <c r="K4707" i="33"/>
  <c r="K4706" i="33"/>
  <c r="K4705" i="33"/>
  <c r="K4704" i="33"/>
  <c r="K4703" i="33"/>
  <c r="K4702" i="33"/>
  <c r="K4701" i="33"/>
  <c r="K4700" i="33"/>
  <c r="K4699" i="33"/>
  <c r="K4698" i="33"/>
  <c r="K4697" i="33"/>
  <c r="K4696" i="33"/>
  <c r="K4695" i="33"/>
  <c r="K4694" i="33"/>
  <c r="K4693" i="33"/>
  <c r="K4692" i="33"/>
  <c r="K4691" i="33"/>
  <c r="K4690" i="33"/>
  <c r="K4689" i="33"/>
  <c r="K4688" i="33"/>
  <c r="K4687" i="33"/>
  <c r="K4686" i="33"/>
  <c r="K4685" i="33"/>
  <c r="K4684" i="33"/>
  <c r="K4683" i="33"/>
  <c r="K4682" i="33"/>
  <c r="K4681" i="33"/>
  <c r="K4680" i="33"/>
  <c r="K4679" i="33"/>
  <c r="K4678" i="33"/>
  <c r="K4677" i="33"/>
  <c r="K4676" i="33"/>
  <c r="K4675" i="33"/>
  <c r="K4674" i="33"/>
  <c r="K4673" i="33"/>
  <c r="K4672" i="33"/>
  <c r="K4671" i="33"/>
  <c r="K4670" i="33"/>
  <c r="K4669" i="33"/>
  <c r="K4668" i="33"/>
  <c r="K4667" i="33"/>
  <c r="K4666" i="33"/>
  <c r="K4665" i="33"/>
  <c r="K4664" i="33"/>
  <c r="K4663" i="33"/>
  <c r="K4662" i="33"/>
  <c r="K4661" i="33"/>
  <c r="K4660" i="33"/>
  <c r="K4659" i="33"/>
  <c r="K4658" i="33"/>
  <c r="K4657" i="33"/>
  <c r="K4656" i="33"/>
  <c r="K4655" i="33"/>
  <c r="K4654" i="33"/>
  <c r="K4653" i="33"/>
  <c r="K4652" i="33"/>
  <c r="K4651" i="33"/>
  <c r="K4650" i="33"/>
  <c r="K4649" i="33"/>
  <c r="K4648" i="33"/>
  <c r="K4647" i="33"/>
  <c r="K4646" i="33"/>
  <c r="K4645" i="33"/>
  <c r="K4644" i="33"/>
  <c r="K4643" i="33"/>
  <c r="K4642" i="33"/>
  <c r="K4641" i="33"/>
  <c r="K4640" i="33"/>
  <c r="K4639" i="33"/>
  <c r="K4638" i="33"/>
  <c r="K4637" i="33"/>
  <c r="K4636" i="33"/>
  <c r="K4635" i="33"/>
  <c r="K4634" i="33"/>
  <c r="K4633" i="33"/>
  <c r="K4632" i="33"/>
  <c r="K4631" i="33"/>
  <c r="K4630" i="33"/>
  <c r="K4629" i="33"/>
  <c r="K4628" i="33"/>
  <c r="K4627" i="33"/>
  <c r="K4626" i="33"/>
  <c r="K4625" i="33"/>
  <c r="K4624" i="33"/>
  <c r="K4623" i="33"/>
  <c r="K4622" i="33"/>
  <c r="K4621" i="33"/>
  <c r="K4620" i="33"/>
  <c r="K4619" i="33"/>
  <c r="K4618" i="33"/>
  <c r="K4617" i="33"/>
  <c r="K4616" i="33"/>
  <c r="K4615" i="33"/>
  <c r="K4614" i="33"/>
  <c r="K4613" i="33"/>
  <c r="K4612" i="33"/>
  <c r="K4611" i="33"/>
  <c r="K4610" i="33"/>
  <c r="K4609" i="33"/>
  <c r="K4608" i="33"/>
  <c r="K4607" i="33"/>
  <c r="K4606" i="33"/>
  <c r="K4605" i="33"/>
  <c r="K4604" i="33"/>
  <c r="K4603" i="33"/>
  <c r="K4602" i="33"/>
  <c r="K4601" i="33"/>
  <c r="K4600" i="33"/>
  <c r="K4599" i="33"/>
  <c r="K4598" i="33"/>
  <c r="K4597" i="33"/>
  <c r="K4596" i="33"/>
  <c r="K4595" i="33"/>
  <c r="K4594" i="33"/>
  <c r="K4593" i="33"/>
  <c r="K4592" i="33"/>
  <c r="K4591" i="33"/>
  <c r="K4590" i="33"/>
  <c r="K4589" i="33"/>
  <c r="K4588" i="33"/>
  <c r="K4587" i="33"/>
  <c r="K4586" i="33"/>
  <c r="K4585" i="33"/>
  <c r="K4584" i="33"/>
  <c r="K4583" i="33"/>
  <c r="K4582" i="33"/>
  <c r="K4581" i="33"/>
  <c r="K4580" i="33"/>
  <c r="K4579" i="33"/>
  <c r="K4578" i="33"/>
  <c r="K4577" i="33"/>
  <c r="K4576" i="33"/>
  <c r="K4575" i="33"/>
  <c r="K4574" i="33"/>
  <c r="K4573" i="33"/>
  <c r="K4572" i="33"/>
  <c r="K4571" i="33"/>
  <c r="K4570" i="33"/>
  <c r="K4569" i="33"/>
  <c r="K4568" i="33"/>
  <c r="K4567" i="33"/>
  <c r="K4566" i="33"/>
  <c r="K4565" i="33"/>
  <c r="K4564" i="33"/>
  <c r="K4563" i="33"/>
  <c r="K4562" i="33"/>
  <c r="K4561" i="33"/>
  <c r="K4560" i="33"/>
  <c r="K4559" i="33"/>
  <c r="K4558" i="33"/>
  <c r="K4557" i="33"/>
  <c r="K4556" i="33"/>
  <c r="K4555" i="33"/>
  <c r="K4554" i="33"/>
  <c r="K4553" i="33"/>
  <c r="K4552" i="33"/>
  <c r="K4551" i="33"/>
  <c r="K4550" i="33"/>
  <c r="K4549" i="33"/>
  <c r="K4548" i="33"/>
  <c r="K4547" i="33"/>
  <c r="K4546" i="33"/>
  <c r="K4545" i="33"/>
  <c r="K4544" i="33"/>
  <c r="K4543" i="33"/>
  <c r="K4542" i="33"/>
  <c r="K4541" i="33"/>
  <c r="K4540" i="33"/>
  <c r="K4539" i="33"/>
  <c r="K4538" i="33"/>
  <c r="K4537" i="33"/>
  <c r="K4536" i="33"/>
  <c r="K4535" i="33"/>
  <c r="K4534" i="33"/>
  <c r="K4533" i="33"/>
  <c r="K4532" i="33"/>
  <c r="K4531" i="33"/>
  <c r="K4530" i="33"/>
  <c r="K4529" i="33"/>
  <c r="K4528" i="33"/>
  <c r="K4527" i="33"/>
  <c r="K4526" i="33"/>
  <c r="K4525" i="33"/>
  <c r="K4524" i="33"/>
  <c r="K4523" i="33"/>
  <c r="K4522" i="33"/>
  <c r="K4521" i="33"/>
  <c r="K4520" i="33"/>
  <c r="K4519" i="33"/>
  <c r="K4518" i="33"/>
  <c r="K4517" i="33"/>
  <c r="K4516" i="33"/>
  <c r="K4515" i="33"/>
  <c r="K4514" i="33"/>
  <c r="K4513" i="33"/>
  <c r="K4512" i="33"/>
  <c r="K4511" i="33"/>
  <c r="K4510" i="33"/>
  <c r="K4509" i="33"/>
  <c r="K4508" i="33"/>
  <c r="K4507" i="33"/>
  <c r="K4506" i="33"/>
  <c r="K4505" i="33"/>
  <c r="K4504" i="33"/>
  <c r="K4503" i="33"/>
  <c r="K4502" i="33"/>
  <c r="K4501" i="33"/>
  <c r="K4500" i="33"/>
  <c r="K4499" i="33"/>
  <c r="K4498" i="33"/>
  <c r="K4497" i="33"/>
  <c r="K4496" i="33"/>
  <c r="K4495" i="33"/>
  <c r="K4494" i="33"/>
  <c r="K4493" i="33"/>
  <c r="K4492" i="33"/>
  <c r="K4491" i="33"/>
  <c r="K4490" i="33"/>
  <c r="K4489" i="33"/>
  <c r="K4488" i="33"/>
  <c r="K4487" i="33"/>
  <c r="K4486" i="33"/>
  <c r="K4485" i="33"/>
  <c r="K4484" i="33"/>
  <c r="K4483" i="33"/>
  <c r="K4482" i="33"/>
  <c r="K4481" i="33"/>
  <c r="K4480" i="33"/>
  <c r="K4479" i="33"/>
  <c r="K4478" i="33"/>
  <c r="K4477" i="33"/>
  <c r="K4476" i="33"/>
  <c r="K4475" i="33"/>
  <c r="K4474" i="33"/>
  <c r="K4473" i="33"/>
  <c r="K4472" i="33"/>
  <c r="K4471" i="33"/>
  <c r="K4470" i="33"/>
  <c r="K4469" i="33"/>
  <c r="K4468" i="33"/>
  <c r="K4467" i="33"/>
  <c r="K4466" i="33"/>
  <c r="K4465" i="33"/>
  <c r="K4464" i="33"/>
  <c r="K4463" i="33"/>
  <c r="K4462" i="33"/>
  <c r="K4461" i="33"/>
  <c r="K4460" i="33"/>
  <c r="K4459" i="33"/>
  <c r="K4458" i="33"/>
  <c r="K4457" i="33"/>
  <c r="K4456" i="33"/>
  <c r="K4455" i="33"/>
  <c r="K4454" i="33"/>
  <c r="K4453" i="33"/>
  <c r="K4452" i="33"/>
  <c r="K4451" i="33"/>
  <c r="K4450" i="33"/>
  <c r="K4449" i="33"/>
  <c r="K4448" i="33"/>
  <c r="K4447" i="33"/>
  <c r="K4446" i="33"/>
  <c r="K4445" i="33"/>
  <c r="K4444" i="33"/>
  <c r="K4443" i="33"/>
  <c r="K4442" i="33"/>
  <c r="K4441" i="33"/>
  <c r="K4440" i="33"/>
  <c r="K4439" i="33"/>
  <c r="K4438" i="33"/>
  <c r="K4437" i="33"/>
  <c r="K4436" i="33"/>
  <c r="K4435" i="33"/>
  <c r="K4434" i="33"/>
  <c r="K4433" i="33"/>
  <c r="K4432" i="33"/>
  <c r="K4431" i="33"/>
  <c r="K4430" i="33"/>
  <c r="K4429" i="33"/>
  <c r="K4428" i="33"/>
  <c r="K4427" i="33"/>
  <c r="K4426" i="33"/>
  <c r="K4425" i="33"/>
  <c r="K4424" i="33"/>
  <c r="K4423" i="33"/>
  <c r="K4422" i="33"/>
  <c r="K4421" i="33"/>
  <c r="K4420" i="33"/>
  <c r="K4419" i="33"/>
  <c r="K4418" i="33"/>
  <c r="K4417" i="33"/>
  <c r="K4416" i="33"/>
  <c r="K4415" i="33"/>
  <c r="K4414" i="33"/>
  <c r="K4413" i="33"/>
  <c r="K4412" i="33"/>
  <c r="K4411" i="33"/>
  <c r="K4410" i="33"/>
  <c r="K4409" i="33"/>
  <c r="K4408" i="33"/>
  <c r="K4407" i="33"/>
  <c r="K4406" i="33"/>
  <c r="K4405" i="33"/>
  <c r="K4404" i="33"/>
  <c r="K4403" i="33"/>
  <c r="K4402" i="33"/>
  <c r="K4401" i="33"/>
  <c r="K4400" i="33"/>
  <c r="K4399" i="33"/>
  <c r="K4398" i="33"/>
  <c r="K4397" i="33"/>
  <c r="K4396" i="33"/>
  <c r="K4395" i="33"/>
  <c r="K4394" i="33"/>
  <c r="K4393" i="33"/>
  <c r="K4392" i="33"/>
  <c r="K4391" i="33"/>
  <c r="K4390" i="33"/>
  <c r="K4389" i="33"/>
  <c r="K4388" i="33"/>
  <c r="K4387" i="33"/>
  <c r="K4386" i="33"/>
  <c r="K4385" i="33"/>
  <c r="K4384" i="33"/>
  <c r="K4383" i="33"/>
  <c r="K4382" i="33"/>
  <c r="K4381" i="33"/>
  <c r="K4380" i="33"/>
  <c r="K4379" i="33"/>
  <c r="K4378" i="33"/>
  <c r="K4377" i="33"/>
  <c r="K4376" i="33"/>
  <c r="K4375" i="33"/>
  <c r="K4374" i="33"/>
  <c r="K4373" i="33"/>
  <c r="K4372" i="33"/>
  <c r="K4371" i="33"/>
  <c r="K4370" i="33"/>
  <c r="K4369" i="33"/>
  <c r="K4368" i="33"/>
  <c r="K4367" i="33"/>
  <c r="K4366" i="33"/>
  <c r="K4365" i="33"/>
  <c r="K4364" i="33"/>
  <c r="K4363" i="33"/>
  <c r="K4362" i="33"/>
  <c r="K4361" i="33"/>
  <c r="K4360" i="33"/>
  <c r="K4359" i="33"/>
  <c r="K4358" i="33"/>
  <c r="K4357" i="33"/>
  <c r="K4356" i="33"/>
  <c r="K4355" i="33"/>
  <c r="K4354" i="33"/>
  <c r="K4353" i="33"/>
  <c r="K4352" i="33"/>
  <c r="K4351" i="33"/>
  <c r="K4350" i="33"/>
  <c r="K4349" i="33"/>
  <c r="K4348" i="33"/>
  <c r="K4347" i="33"/>
  <c r="K4346" i="33"/>
  <c r="K4345" i="33"/>
  <c r="K4344" i="33"/>
  <c r="K4343" i="33"/>
  <c r="K4342" i="33"/>
  <c r="K4341" i="33"/>
  <c r="K4340" i="33"/>
  <c r="K4339" i="33"/>
  <c r="K4338" i="33"/>
  <c r="K4337" i="33"/>
  <c r="K4336" i="33"/>
  <c r="K4335" i="33"/>
  <c r="K4334" i="33"/>
  <c r="K4333" i="33"/>
  <c r="K4332" i="33"/>
  <c r="K4331" i="33"/>
  <c r="K4330" i="33"/>
  <c r="K4329" i="33"/>
  <c r="K4328" i="33"/>
  <c r="K4327" i="33"/>
  <c r="K4326" i="33"/>
  <c r="K4325" i="33"/>
  <c r="K4324" i="33"/>
  <c r="K4323" i="33"/>
  <c r="K4322" i="33"/>
  <c r="K4321" i="33"/>
  <c r="K4320" i="33"/>
  <c r="K4319" i="33"/>
  <c r="K4318" i="33"/>
  <c r="K4317" i="33"/>
  <c r="K4316" i="33"/>
  <c r="K4315" i="33"/>
  <c r="K4314" i="33"/>
  <c r="K4313" i="33"/>
  <c r="K4312" i="33"/>
  <c r="K4311" i="33"/>
  <c r="K4310" i="33"/>
  <c r="K4309" i="33"/>
  <c r="K4308" i="33"/>
  <c r="K4307" i="33"/>
  <c r="K4306" i="33"/>
  <c r="K4305" i="33"/>
  <c r="K4304" i="33"/>
  <c r="K4303" i="33"/>
  <c r="K4302" i="33"/>
  <c r="K4301" i="33"/>
  <c r="K4300" i="33"/>
  <c r="K4299" i="33"/>
  <c r="K4298" i="33"/>
  <c r="K4297" i="33"/>
  <c r="K4296" i="33"/>
  <c r="K4295" i="33"/>
  <c r="K4294" i="33"/>
  <c r="K4293" i="33"/>
  <c r="K4292" i="33"/>
  <c r="K4291" i="33"/>
  <c r="K4290" i="33"/>
  <c r="K4289" i="33"/>
  <c r="K4288" i="33"/>
  <c r="K4287" i="33"/>
  <c r="K4286" i="33"/>
  <c r="K4285" i="33"/>
  <c r="K4284" i="33"/>
  <c r="K4283" i="33"/>
  <c r="K4282" i="33"/>
  <c r="K4281" i="33"/>
  <c r="K4280" i="33"/>
  <c r="K4279" i="33"/>
  <c r="K4278" i="33"/>
  <c r="K4277" i="33"/>
  <c r="K4276" i="33"/>
  <c r="K4275" i="33"/>
  <c r="K4274" i="33"/>
  <c r="K4273" i="33"/>
  <c r="K4272" i="33"/>
  <c r="K4271" i="33"/>
  <c r="K4270" i="33"/>
  <c r="K4269" i="33"/>
  <c r="K4268" i="33"/>
  <c r="K4267" i="33"/>
  <c r="K4266" i="33"/>
  <c r="K4265" i="33"/>
  <c r="K4264" i="33"/>
  <c r="K4263" i="33"/>
  <c r="K4262" i="33"/>
  <c r="K4261" i="33"/>
  <c r="K4260" i="33"/>
  <c r="K4259" i="33"/>
  <c r="K4258" i="33"/>
  <c r="K4257" i="33"/>
  <c r="K4256" i="33"/>
  <c r="K4255" i="33"/>
  <c r="K4254" i="33"/>
  <c r="K4253" i="33"/>
  <c r="K4252" i="33"/>
  <c r="K4251" i="33"/>
  <c r="K4250" i="33"/>
  <c r="K4249" i="33"/>
  <c r="K4248" i="33"/>
  <c r="K4247" i="33"/>
  <c r="K4246" i="33"/>
  <c r="K4245" i="33"/>
  <c r="K4244" i="33"/>
  <c r="K4243" i="33"/>
  <c r="K4242" i="33"/>
  <c r="K4241" i="33"/>
  <c r="K4240" i="33"/>
  <c r="K4239" i="33"/>
  <c r="K4238" i="33"/>
  <c r="K4237" i="33"/>
  <c r="K4236" i="33"/>
  <c r="K4235" i="33"/>
  <c r="K4234" i="33"/>
  <c r="K4233" i="33"/>
  <c r="K4232" i="33"/>
  <c r="K4231" i="33"/>
  <c r="K4230" i="33"/>
  <c r="K4229" i="33"/>
  <c r="K4228" i="33"/>
  <c r="K4227" i="33"/>
  <c r="K4226" i="33"/>
  <c r="K4225" i="33"/>
  <c r="K4224" i="33"/>
  <c r="K4223" i="33"/>
  <c r="K4222" i="33"/>
  <c r="K4221" i="33"/>
  <c r="K4220" i="33"/>
  <c r="K4219" i="33"/>
  <c r="K4218" i="33"/>
  <c r="K4217" i="33"/>
  <c r="K4216" i="33"/>
  <c r="K4215" i="33"/>
  <c r="K4214" i="33"/>
  <c r="K4213" i="33"/>
  <c r="K4212" i="33"/>
  <c r="K4211" i="33"/>
  <c r="K4210" i="33"/>
  <c r="K4209" i="33"/>
  <c r="K4208" i="33"/>
  <c r="K4207" i="33"/>
  <c r="K4206" i="33"/>
  <c r="K4205" i="33"/>
  <c r="K4204" i="33"/>
  <c r="K4203" i="33"/>
  <c r="K4202" i="33"/>
  <c r="K4201" i="33"/>
  <c r="K4200" i="33"/>
  <c r="K4199" i="33"/>
  <c r="K4198" i="33"/>
  <c r="K4197" i="33"/>
  <c r="K4196" i="33"/>
  <c r="K4195" i="33"/>
  <c r="K4194" i="33"/>
  <c r="K4193" i="33"/>
  <c r="K4192" i="33"/>
  <c r="K4191" i="33"/>
  <c r="K4190" i="33"/>
  <c r="K4189" i="33"/>
  <c r="K4188" i="33"/>
  <c r="K4187" i="33"/>
  <c r="K4186" i="33"/>
  <c r="K4185" i="33"/>
  <c r="K4184" i="33"/>
  <c r="K4183" i="33"/>
  <c r="K4182" i="33"/>
  <c r="K4181" i="33"/>
  <c r="K4180" i="33"/>
  <c r="K4179" i="33"/>
  <c r="K4178" i="33"/>
  <c r="K4177" i="33"/>
  <c r="K4176" i="33"/>
  <c r="K4175" i="33"/>
  <c r="K4174" i="33"/>
  <c r="K4173" i="33"/>
  <c r="K4172" i="33"/>
  <c r="K4171" i="33"/>
  <c r="K4170" i="33"/>
  <c r="K4169" i="33"/>
  <c r="K4168" i="33"/>
  <c r="K4167" i="33"/>
  <c r="K4166" i="33"/>
  <c r="K4165" i="33"/>
  <c r="K4164" i="33"/>
  <c r="K4163" i="33"/>
  <c r="K4162" i="33"/>
  <c r="K4161" i="33"/>
  <c r="K4160" i="33"/>
  <c r="K4159" i="33"/>
  <c r="K4158" i="33"/>
  <c r="K4157" i="33"/>
  <c r="K4156" i="33"/>
  <c r="K4155" i="33"/>
  <c r="K4154" i="33"/>
  <c r="K4153" i="33"/>
  <c r="K4152" i="33"/>
  <c r="K4151" i="33"/>
  <c r="K4150" i="33"/>
  <c r="K4149" i="33"/>
  <c r="K4148" i="33"/>
  <c r="K4147" i="33"/>
  <c r="K4146" i="33"/>
  <c r="K4145" i="33"/>
  <c r="K4144" i="33"/>
  <c r="K4143" i="33"/>
  <c r="K4142" i="33"/>
  <c r="K4141" i="33"/>
  <c r="K4140" i="33"/>
  <c r="K4139" i="33"/>
  <c r="K4138" i="33"/>
  <c r="K4137" i="33"/>
  <c r="K4136" i="33"/>
  <c r="K4135" i="33"/>
  <c r="K4134" i="33"/>
  <c r="K4133" i="33"/>
  <c r="K4132" i="33"/>
  <c r="K4131" i="33"/>
  <c r="K4130" i="33"/>
  <c r="K4129" i="33"/>
  <c r="K4128" i="33"/>
  <c r="K4127" i="33"/>
  <c r="K4126" i="33"/>
  <c r="K4125" i="33"/>
  <c r="K4124" i="33"/>
  <c r="K4123" i="33"/>
  <c r="K4122" i="33"/>
  <c r="K4121" i="33"/>
  <c r="K4120" i="33"/>
  <c r="K4119" i="33"/>
  <c r="K4118" i="33"/>
  <c r="K4117" i="33"/>
  <c r="K4116" i="33"/>
  <c r="K4115" i="33"/>
  <c r="K4114" i="33"/>
  <c r="K4113" i="33"/>
  <c r="K4112" i="33"/>
  <c r="K4111" i="33"/>
  <c r="K4110" i="33"/>
  <c r="K4109" i="33"/>
  <c r="K4108" i="33"/>
  <c r="K4107" i="33"/>
  <c r="K4106" i="33"/>
  <c r="K4105" i="33"/>
  <c r="K4104" i="33"/>
  <c r="K4103" i="33"/>
  <c r="K4102" i="33"/>
  <c r="K4101" i="33"/>
  <c r="K4100" i="33"/>
  <c r="K4099" i="33"/>
  <c r="K4098" i="33"/>
  <c r="K4097" i="33"/>
  <c r="K4096" i="33"/>
  <c r="K4095" i="33"/>
  <c r="K4094" i="33"/>
  <c r="K4093" i="33"/>
  <c r="K4092" i="33"/>
  <c r="K4091" i="33"/>
  <c r="K4090" i="33"/>
  <c r="K4089" i="33"/>
  <c r="K4088" i="33"/>
  <c r="K4087" i="33"/>
  <c r="K4086" i="33"/>
  <c r="K4085" i="33"/>
  <c r="K4084" i="33"/>
  <c r="K4083" i="33"/>
  <c r="K4082" i="33"/>
  <c r="K4081" i="33"/>
  <c r="K4080" i="33"/>
  <c r="K4079" i="33"/>
  <c r="K4078" i="33"/>
  <c r="K4077" i="33"/>
  <c r="K4076" i="33"/>
  <c r="K4075" i="33"/>
  <c r="K4074" i="33"/>
  <c r="K4073" i="33"/>
  <c r="K4072" i="33"/>
  <c r="K4071" i="33"/>
  <c r="K4070" i="33"/>
  <c r="K4069" i="33"/>
  <c r="K4068" i="33"/>
  <c r="K4067" i="33"/>
  <c r="K4066" i="33"/>
  <c r="K4065" i="33"/>
  <c r="K4064" i="33"/>
  <c r="K4063" i="33"/>
  <c r="K4062" i="33"/>
  <c r="K4061" i="33"/>
  <c r="K4060" i="33"/>
  <c r="K4059" i="33"/>
  <c r="K4058" i="33"/>
  <c r="K4057" i="33"/>
  <c r="K4056" i="33"/>
  <c r="K4055" i="33"/>
  <c r="K4054" i="33"/>
  <c r="K4053" i="33"/>
  <c r="K4052" i="33"/>
  <c r="K4051" i="33"/>
  <c r="K4050" i="33"/>
  <c r="K4049" i="33"/>
  <c r="K4048" i="33"/>
  <c r="K4047" i="33"/>
  <c r="K4046" i="33"/>
  <c r="K4045" i="33"/>
  <c r="K4044" i="33"/>
  <c r="K4043" i="33"/>
  <c r="K4042" i="33"/>
  <c r="K4041" i="33"/>
  <c r="K4040" i="33"/>
  <c r="K4039" i="33"/>
  <c r="K4038" i="33"/>
  <c r="K4037" i="33"/>
  <c r="K4036" i="33"/>
  <c r="K4035" i="33"/>
  <c r="K4034" i="33"/>
  <c r="K4033" i="33"/>
  <c r="K4032" i="33"/>
  <c r="K4031" i="33"/>
  <c r="K4030" i="33"/>
  <c r="K4029" i="33"/>
  <c r="K4028" i="33"/>
  <c r="K4027" i="33"/>
  <c r="K4026" i="33"/>
  <c r="K4025" i="33"/>
  <c r="K4024" i="33"/>
  <c r="K4023" i="33"/>
  <c r="K4022" i="33"/>
  <c r="K4021" i="33"/>
  <c r="K4020" i="33"/>
  <c r="K4019" i="33"/>
  <c r="K4018" i="33"/>
  <c r="K4017" i="33"/>
  <c r="K4016" i="33"/>
  <c r="K4015" i="33"/>
  <c r="K4014" i="33"/>
  <c r="K4013" i="33"/>
  <c r="K4012" i="33"/>
  <c r="K4011" i="33"/>
  <c r="K4010" i="33"/>
  <c r="K4009" i="33"/>
  <c r="K4008" i="33"/>
  <c r="K4007" i="33"/>
  <c r="K4006" i="33"/>
  <c r="K4005" i="33"/>
  <c r="K4004" i="33"/>
  <c r="K4003" i="33"/>
  <c r="K4002" i="33"/>
  <c r="K4001" i="33"/>
  <c r="K4000" i="33"/>
  <c r="K3999" i="33"/>
  <c r="K3998" i="33"/>
  <c r="K3997" i="33"/>
  <c r="K3996" i="33"/>
  <c r="K3995" i="33"/>
  <c r="K3994" i="33"/>
  <c r="K3993" i="33"/>
  <c r="K3992" i="33"/>
  <c r="K3991" i="33"/>
  <c r="K3990" i="33"/>
  <c r="K3989" i="33"/>
  <c r="K3988" i="33"/>
  <c r="K3987" i="33"/>
  <c r="K3986" i="33"/>
  <c r="K3985" i="33"/>
  <c r="K3984" i="33"/>
  <c r="K3983" i="33"/>
  <c r="K3982" i="33"/>
  <c r="K3981" i="33"/>
  <c r="K3980" i="33"/>
  <c r="K3979" i="33"/>
  <c r="K3978" i="33"/>
  <c r="K3977" i="33"/>
  <c r="K3976" i="33"/>
  <c r="K3975" i="33"/>
  <c r="K3974" i="33"/>
  <c r="K3973" i="33"/>
  <c r="K3972" i="33"/>
  <c r="K3971" i="33"/>
  <c r="K3970" i="33"/>
  <c r="K3969" i="33"/>
  <c r="K3968" i="33"/>
  <c r="K3967" i="33"/>
  <c r="K3966" i="33"/>
  <c r="K3965" i="33"/>
  <c r="K3964" i="33"/>
  <c r="K3963" i="33"/>
  <c r="K3962" i="33"/>
  <c r="K3961" i="33"/>
  <c r="K3960" i="33"/>
  <c r="K3959" i="33"/>
  <c r="K3958" i="33"/>
  <c r="K3957" i="33"/>
  <c r="K3956" i="33"/>
  <c r="K3955" i="33"/>
  <c r="K3954" i="33"/>
  <c r="K3953" i="33"/>
  <c r="K3952" i="33"/>
  <c r="K3951" i="33"/>
  <c r="K3950" i="33"/>
  <c r="K3949" i="33"/>
  <c r="K3948" i="33"/>
  <c r="K3947" i="33"/>
  <c r="K3946" i="33"/>
  <c r="K3945" i="33"/>
  <c r="K3944" i="33"/>
  <c r="K3943" i="33"/>
  <c r="K3942" i="33"/>
  <c r="K3941" i="33"/>
  <c r="K3940" i="33"/>
  <c r="K3939" i="33"/>
  <c r="K3938" i="33"/>
  <c r="K3937" i="33"/>
  <c r="K3936" i="33"/>
  <c r="K3935" i="33"/>
  <c r="K3934" i="33"/>
  <c r="K3933" i="33"/>
  <c r="K3932" i="33"/>
  <c r="K3931" i="33"/>
  <c r="K3930" i="33"/>
  <c r="K3929" i="33"/>
  <c r="K3928" i="33"/>
  <c r="K3927" i="33"/>
  <c r="K3926" i="33"/>
  <c r="K3925" i="33"/>
  <c r="K3924" i="33"/>
  <c r="K3923" i="33"/>
  <c r="K3922" i="33"/>
  <c r="K3921" i="33"/>
  <c r="K3920" i="33"/>
  <c r="K3919" i="33"/>
  <c r="K3918" i="33"/>
  <c r="K3917" i="33"/>
  <c r="K3916" i="33"/>
  <c r="K3915" i="33"/>
  <c r="K3914" i="33"/>
  <c r="K3913" i="33"/>
  <c r="K3912" i="33"/>
  <c r="K3911" i="33"/>
  <c r="K3910" i="33"/>
  <c r="K3909" i="33"/>
  <c r="K3908" i="33"/>
  <c r="K3907" i="33"/>
  <c r="K3906" i="33"/>
  <c r="K3905" i="33"/>
  <c r="K3904" i="33"/>
  <c r="K3903" i="33"/>
  <c r="K3902" i="33"/>
  <c r="K3901" i="33"/>
  <c r="K3900" i="33"/>
  <c r="K3899" i="33"/>
  <c r="K3898" i="33"/>
  <c r="K3897" i="33"/>
  <c r="K3896" i="33"/>
  <c r="K3895" i="33"/>
  <c r="K3894" i="33"/>
  <c r="K3893" i="33"/>
  <c r="K3892" i="33"/>
  <c r="K3891" i="33"/>
  <c r="K3890" i="33"/>
  <c r="K3889" i="33"/>
  <c r="K3888" i="33"/>
  <c r="K3887" i="33"/>
  <c r="K3886" i="33"/>
  <c r="K3885" i="33"/>
  <c r="K3884" i="33"/>
  <c r="K3883" i="33"/>
  <c r="K3882" i="33"/>
  <c r="K3881" i="33"/>
  <c r="K3880" i="33"/>
  <c r="K3879" i="33"/>
  <c r="K3878" i="33"/>
  <c r="K3877" i="33"/>
  <c r="K3876" i="33"/>
  <c r="K3875" i="33"/>
  <c r="K3874" i="33"/>
  <c r="K3873" i="33"/>
  <c r="K3872" i="33"/>
  <c r="K3871" i="33"/>
  <c r="K3870" i="33"/>
  <c r="K3869" i="33"/>
  <c r="K3868" i="33"/>
  <c r="K3867" i="33"/>
  <c r="K3866" i="33"/>
  <c r="K3865" i="33"/>
  <c r="K3864" i="33"/>
  <c r="K3863" i="33"/>
  <c r="K3862" i="33"/>
  <c r="K3861" i="33"/>
  <c r="K3860" i="33"/>
  <c r="K3859" i="33"/>
  <c r="K3858" i="33"/>
  <c r="K3857" i="33"/>
  <c r="K3856" i="33"/>
  <c r="K3855" i="33"/>
  <c r="K3854" i="33"/>
  <c r="K3853" i="33"/>
  <c r="K3852" i="33"/>
  <c r="K3851" i="33"/>
  <c r="K3850" i="33"/>
  <c r="K3849" i="33"/>
  <c r="K3848" i="33"/>
  <c r="K3847" i="33"/>
  <c r="K3846" i="33"/>
  <c r="K3845" i="33"/>
  <c r="K3844" i="33"/>
  <c r="K3843" i="33"/>
  <c r="K3842" i="33"/>
  <c r="K3841" i="33"/>
  <c r="K3840" i="33"/>
  <c r="K3839" i="33"/>
  <c r="K3838" i="33"/>
  <c r="K3837" i="33"/>
  <c r="K3836" i="33"/>
  <c r="K3835" i="33"/>
  <c r="K3834" i="33"/>
  <c r="K3833" i="33"/>
  <c r="K3832" i="33"/>
  <c r="K3831" i="33"/>
  <c r="K3830" i="33"/>
  <c r="K3829" i="33"/>
  <c r="K3828" i="33"/>
  <c r="K3827" i="33"/>
  <c r="K3826" i="33"/>
  <c r="K3825" i="33"/>
  <c r="K3824" i="33"/>
  <c r="K3823" i="33"/>
  <c r="K3822" i="33"/>
  <c r="K3821" i="33"/>
  <c r="K3820" i="33"/>
  <c r="K3819" i="33"/>
  <c r="K3818" i="33"/>
  <c r="K3817" i="33"/>
  <c r="K3816" i="33"/>
  <c r="K3815" i="33"/>
  <c r="K3814" i="33"/>
  <c r="K3813" i="33"/>
  <c r="K3812" i="33"/>
  <c r="K3811" i="33"/>
  <c r="K3810" i="33"/>
  <c r="K3809" i="33"/>
  <c r="K3808" i="33"/>
  <c r="K3807" i="33"/>
  <c r="K3806" i="33"/>
  <c r="K3805" i="33"/>
  <c r="K3804" i="33"/>
  <c r="K3803" i="33"/>
  <c r="K3802" i="33"/>
  <c r="K3801" i="33"/>
  <c r="K3800" i="33"/>
  <c r="K3799" i="33"/>
  <c r="K3798" i="33"/>
  <c r="K3797" i="33"/>
  <c r="K3796" i="33"/>
  <c r="K3795" i="33"/>
  <c r="K3794" i="33"/>
  <c r="K3793" i="33"/>
  <c r="K3792" i="33"/>
  <c r="K3791" i="33"/>
  <c r="K3790" i="33"/>
  <c r="K3789" i="33"/>
  <c r="K3788" i="33"/>
  <c r="K3787" i="33"/>
  <c r="K3786" i="33"/>
  <c r="K3785" i="33"/>
  <c r="K3784" i="33"/>
  <c r="K3783" i="33"/>
  <c r="K3782" i="33"/>
  <c r="K3781" i="33"/>
  <c r="K3780" i="33"/>
  <c r="K3779" i="33"/>
  <c r="K3778" i="33"/>
  <c r="K3777" i="33"/>
  <c r="K3776" i="33"/>
  <c r="K3775" i="33"/>
  <c r="K3774" i="33"/>
  <c r="K3773" i="33"/>
  <c r="K3772" i="33"/>
  <c r="K3771" i="33"/>
  <c r="K3770" i="33"/>
  <c r="K3769" i="33"/>
  <c r="K3768" i="33"/>
  <c r="K3767" i="33"/>
  <c r="K3766" i="33"/>
  <c r="K3765" i="33"/>
  <c r="K3764" i="33"/>
  <c r="K3763" i="33"/>
  <c r="K3762" i="33"/>
  <c r="K3761" i="33"/>
  <c r="K3760" i="33"/>
  <c r="K3759" i="33"/>
  <c r="K3758" i="33"/>
  <c r="K3757" i="33"/>
  <c r="K3756" i="33"/>
  <c r="K3755" i="33"/>
  <c r="K3754" i="33"/>
  <c r="K3753" i="33"/>
  <c r="K3752" i="33"/>
  <c r="K3751" i="33"/>
  <c r="K3750" i="33"/>
  <c r="K3749" i="33"/>
  <c r="K3748" i="33"/>
  <c r="K3747" i="33"/>
  <c r="K3746" i="33"/>
  <c r="K3745" i="33"/>
  <c r="K3744" i="33"/>
  <c r="K3743" i="33"/>
  <c r="K3742" i="33"/>
  <c r="K3741" i="33"/>
  <c r="K3740" i="33"/>
  <c r="K3739" i="33"/>
  <c r="K3738" i="33"/>
  <c r="K3737" i="33"/>
  <c r="K3736" i="33"/>
  <c r="K3735" i="33"/>
  <c r="K3734" i="33"/>
  <c r="K3733" i="33"/>
  <c r="K3732" i="33"/>
  <c r="K3731" i="33"/>
  <c r="K3730" i="33"/>
  <c r="K3729" i="33"/>
  <c r="K3728" i="33"/>
  <c r="K3727" i="33"/>
  <c r="K3726" i="33"/>
  <c r="K3725" i="33"/>
  <c r="K3724" i="33"/>
  <c r="K3723" i="33"/>
  <c r="K3722" i="33"/>
  <c r="K3721" i="33"/>
  <c r="K3720" i="33"/>
  <c r="K3719" i="33"/>
  <c r="K3718" i="33"/>
  <c r="K3717" i="33"/>
  <c r="K3716" i="33"/>
  <c r="K3715" i="33"/>
  <c r="K3714" i="33"/>
  <c r="K3713" i="33"/>
  <c r="K3712" i="33"/>
  <c r="K3711" i="33"/>
  <c r="K3710" i="33"/>
  <c r="K3709" i="33"/>
  <c r="K3708" i="33"/>
  <c r="K3707" i="33"/>
  <c r="K3706" i="33"/>
  <c r="K3705" i="33"/>
  <c r="K3704" i="33"/>
  <c r="K3703" i="33"/>
  <c r="K3702" i="33"/>
  <c r="K3701" i="33"/>
  <c r="K3700" i="33"/>
  <c r="K3699" i="33"/>
  <c r="K3698" i="33"/>
  <c r="K3697" i="33"/>
  <c r="K3696" i="33"/>
  <c r="K3695" i="33"/>
  <c r="K3694" i="33"/>
  <c r="K3693" i="33"/>
  <c r="K3692" i="33"/>
  <c r="K3691" i="33"/>
  <c r="K3690" i="33"/>
  <c r="K3689" i="33"/>
  <c r="K3688" i="33"/>
  <c r="K3687" i="33"/>
  <c r="K3686" i="33"/>
  <c r="K3685" i="33"/>
  <c r="K3684" i="33"/>
  <c r="K3683" i="33"/>
  <c r="K3682" i="33"/>
  <c r="K3681" i="33"/>
  <c r="K3680" i="33"/>
  <c r="K3679" i="33"/>
  <c r="K3678" i="33"/>
  <c r="K3677" i="33"/>
  <c r="K3676" i="33"/>
  <c r="K3675" i="33"/>
  <c r="K3674" i="33"/>
  <c r="K3673" i="33"/>
  <c r="K3672" i="33"/>
  <c r="K3671" i="33"/>
  <c r="K3670" i="33"/>
  <c r="K3669" i="33"/>
  <c r="K3668" i="33"/>
  <c r="K3667" i="33"/>
  <c r="K3666" i="33"/>
  <c r="K3665" i="33"/>
  <c r="K3664" i="33"/>
  <c r="K3663" i="33"/>
  <c r="K3662" i="33"/>
  <c r="K3661" i="33"/>
  <c r="K3660" i="33"/>
  <c r="K3659" i="33"/>
  <c r="K3658" i="33"/>
  <c r="K3657" i="33"/>
  <c r="K3656" i="33"/>
  <c r="K3655" i="33"/>
  <c r="K3654" i="33"/>
  <c r="K3653" i="33"/>
  <c r="K3652" i="33"/>
  <c r="K3651" i="33"/>
  <c r="K3650" i="33"/>
  <c r="K3649" i="33"/>
  <c r="K3648" i="33"/>
  <c r="K3647" i="33"/>
  <c r="K3646" i="33"/>
  <c r="K3645" i="33"/>
  <c r="K3644" i="33"/>
  <c r="K3643" i="33"/>
  <c r="K3642" i="33"/>
  <c r="K3641" i="33"/>
  <c r="K3640" i="33"/>
  <c r="K3639" i="33"/>
  <c r="K3638" i="33"/>
  <c r="K3637" i="33"/>
  <c r="K3636" i="33"/>
  <c r="K3635" i="33"/>
  <c r="K3634" i="33"/>
  <c r="K3633" i="33"/>
  <c r="K3632" i="33"/>
  <c r="K3631" i="33"/>
  <c r="K3630" i="33"/>
  <c r="K3629" i="33"/>
  <c r="K3628" i="33"/>
  <c r="K3627" i="33"/>
  <c r="K3626" i="33"/>
  <c r="K3625" i="33"/>
  <c r="K3624" i="33"/>
  <c r="K3623" i="33"/>
  <c r="K3622" i="33"/>
  <c r="K3621" i="33"/>
  <c r="K3620" i="33"/>
  <c r="K3619" i="33"/>
  <c r="K3618" i="33"/>
  <c r="K3617" i="33"/>
  <c r="K3616" i="33"/>
  <c r="K3615" i="33"/>
  <c r="K3614" i="33"/>
  <c r="K3613" i="33"/>
  <c r="K3612" i="33"/>
  <c r="K3611" i="33"/>
  <c r="K3610" i="33"/>
  <c r="K3609" i="33"/>
  <c r="K3608" i="33"/>
  <c r="K3607" i="33"/>
  <c r="K3606" i="33"/>
  <c r="K3605" i="33"/>
  <c r="K3604" i="33"/>
  <c r="K3603" i="33"/>
  <c r="K3602" i="33"/>
  <c r="K3601" i="33"/>
  <c r="K3600" i="33"/>
  <c r="K3599" i="33"/>
  <c r="K3598" i="33"/>
  <c r="K3597" i="33"/>
  <c r="K3596" i="33"/>
  <c r="K3595" i="33"/>
  <c r="K3594" i="33"/>
  <c r="K3593" i="33"/>
  <c r="K3592" i="33"/>
  <c r="K3591" i="33"/>
  <c r="K3590" i="33"/>
  <c r="K3589" i="33"/>
  <c r="K3588" i="33"/>
  <c r="K3587" i="33"/>
  <c r="K3586" i="33"/>
  <c r="K3585" i="33"/>
  <c r="K3584" i="33"/>
  <c r="K3583" i="33"/>
  <c r="K3582" i="33"/>
  <c r="K3581" i="33"/>
  <c r="K3580" i="33"/>
  <c r="K3579" i="33"/>
  <c r="K3578" i="33"/>
  <c r="K3577" i="33"/>
  <c r="K3576" i="33"/>
  <c r="K3575" i="33"/>
  <c r="K3574" i="33"/>
  <c r="K3573" i="33"/>
  <c r="K3572" i="33"/>
  <c r="K3571" i="33"/>
  <c r="K3570" i="33"/>
  <c r="K3569" i="33"/>
  <c r="K3568" i="33"/>
  <c r="K3567" i="33"/>
  <c r="K3566" i="33"/>
  <c r="K3565" i="33"/>
  <c r="K3564" i="33"/>
  <c r="K3563" i="33"/>
  <c r="K3562" i="33"/>
  <c r="K3561" i="33"/>
  <c r="K3560" i="33"/>
  <c r="K3559" i="33"/>
  <c r="K3558" i="33"/>
  <c r="K3557" i="33"/>
  <c r="K3556" i="33"/>
  <c r="K3555" i="33"/>
  <c r="K3554" i="33"/>
  <c r="K3553" i="33"/>
  <c r="K3552" i="33"/>
  <c r="K3551" i="33"/>
  <c r="K3550" i="33"/>
  <c r="K3549" i="33"/>
  <c r="K3548" i="33"/>
  <c r="K3547" i="33"/>
  <c r="K3546" i="33"/>
  <c r="K3545" i="33"/>
  <c r="K3544" i="33"/>
  <c r="K3543" i="33"/>
  <c r="K3542" i="33"/>
  <c r="K3541" i="33"/>
  <c r="K3540" i="33"/>
  <c r="K3539" i="33"/>
  <c r="K3538" i="33"/>
  <c r="K3537" i="33"/>
  <c r="K3536" i="33"/>
  <c r="K3535" i="33"/>
  <c r="K3534" i="33"/>
  <c r="K3533" i="33"/>
  <c r="K3532" i="33"/>
  <c r="K3531" i="33"/>
  <c r="K3530" i="33"/>
  <c r="K3529" i="33"/>
  <c r="K3528" i="33"/>
  <c r="K3527" i="33"/>
  <c r="K3526" i="33"/>
  <c r="K3525" i="33"/>
  <c r="K3524" i="33"/>
  <c r="K3523" i="33"/>
  <c r="K3522" i="33"/>
  <c r="K3521" i="33"/>
  <c r="K3520" i="33"/>
  <c r="K3519" i="33"/>
  <c r="K3518" i="33"/>
  <c r="K3517" i="33"/>
  <c r="K3516" i="33"/>
  <c r="K3515" i="33"/>
  <c r="K3514" i="33"/>
  <c r="K3513" i="33"/>
  <c r="K3512" i="33"/>
  <c r="K3511" i="33"/>
  <c r="K3510" i="33"/>
  <c r="K3509" i="33"/>
  <c r="K3508" i="33"/>
  <c r="K3507" i="33"/>
  <c r="K3506" i="33"/>
  <c r="K3505" i="33"/>
  <c r="K3504" i="33"/>
  <c r="K3503" i="33"/>
  <c r="K3502" i="33"/>
  <c r="K3501" i="33"/>
  <c r="K3500" i="33"/>
  <c r="K3499" i="33"/>
  <c r="K3498" i="33"/>
  <c r="K3497" i="33"/>
  <c r="K3496" i="33"/>
  <c r="K3495" i="33"/>
  <c r="K3494" i="33"/>
  <c r="K3493" i="33"/>
  <c r="K3492" i="33"/>
  <c r="K3491" i="33"/>
  <c r="K3490" i="33"/>
  <c r="K3489" i="33"/>
  <c r="K3488" i="33"/>
  <c r="K3487" i="33"/>
  <c r="K3486" i="33"/>
  <c r="K3485" i="33"/>
  <c r="K3484" i="33"/>
  <c r="K3483" i="33"/>
  <c r="K3482" i="33"/>
  <c r="K3481" i="33"/>
  <c r="K3480" i="33"/>
  <c r="K3479" i="33"/>
  <c r="K3478" i="33"/>
  <c r="K3477" i="33"/>
  <c r="K3476" i="33"/>
  <c r="K3475" i="33"/>
  <c r="K3474" i="33"/>
  <c r="K3473" i="33"/>
  <c r="K3472" i="33"/>
  <c r="K3471" i="33"/>
  <c r="K3470" i="33"/>
  <c r="K3469" i="33"/>
  <c r="K3468" i="33"/>
  <c r="K3467" i="33"/>
  <c r="K3466" i="33"/>
  <c r="K3465" i="33"/>
  <c r="K3464" i="33"/>
  <c r="K3463" i="33"/>
  <c r="K3462" i="33"/>
  <c r="K3461" i="33"/>
  <c r="K3460" i="33"/>
  <c r="K3459" i="33"/>
  <c r="K3458" i="33"/>
  <c r="K3457" i="33"/>
  <c r="K3456" i="33"/>
  <c r="K3455" i="33"/>
  <c r="K3454" i="33"/>
  <c r="K3453" i="33"/>
  <c r="K3452" i="33"/>
  <c r="K3451" i="33"/>
  <c r="K3450" i="33"/>
  <c r="K3449" i="33"/>
  <c r="K3448" i="33"/>
  <c r="K3447" i="33"/>
  <c r="K3446" i="33"/>
  <c r="K3445" i="33"/>
  <c r="K3444" i="33"/>
  <c r="K3443" i="33"/>
  <c r="K3442" i="33"/>
  <c r="K3441" i="33"/>
  <c r="K3440" i="33"/>
  <c r="K3439" i="33"/>
  <c r="K3438" i="33"/>
  <c r="K3437" i="33"/>
  <c r="K3436" i="33"/>
  <c r="K3435" i="33"/>
  <c r="K3434" i="33"/>
  <c r="K3433" i="33"/>
  <c r="K3432" i="33"/>
  <c r="K3431" i="33"/>
  <c r="K3430" i="33"/>
  <c r="K3429" i="33"/>
  <c r="K3428" i="33"/>
  <c r="K3427" i="33"/>
  <c r="K3426" i="33"/>
  <c r="K3425" i="33"/>
  <c r="K3424" i="33"/>
  <c r="K3423" i="33"/>
  <c r="K3422" i="33"/>
  <c r="K3421" i="33"/>
  <c r="K3420" i="33"/>
  <c r="K3419" i="33"/>
  <c r="K3418" i="33"/>
  <c r="K3417" i="33"/>
  <c r="K3416" i="33"/>
  <c r="K3415" i="33"/>
  <c r="K3414" i="33"/>
  <c r="K3413" i="33"/>
  <c r="K3412" i="33"/>
  <c r="K3411" i="33"/>
  <c r="K3410" i="33"/>
  <c r="K3409" i="33"/>
  <c r="K3408" i="33"/>
  <c r="K3407" i="33"/>
  <c r="K3406" i="33"/>
  <c r="K3405" i="33"/>
  <c r="K3404" i="33"/>
  <c r="K3403" i="33"/>
  <c r="K3402" i="33"/>
  <c r="K3401" i="33"/>
  <c r="K3400" i="33"/>
  <c r="K3399" i="33"/>
  <c r="K3398" i="33"/>
  <c r="K3397" i="33"/>
  <c r="K3396" i="33"/>
  <c r="K3395" i="33"/>
  <c r="K3394" i="33"/>
  <c r="K3393" i="33"/>
  <c r="K3392" i="33"/>
  <c r="K3391" i="33"/>
  <c r="K3390" i="33"/>
  <c r="K3389" i="33"/>
  <c r="K3388" i="33"/>
  <c r="K3387" i="33"/>
  <c r="K3386" i="33"/>
  <c r="K3385" i="33"/>
  <c r="K3384" i="33"/>
  <c r="K3383" i="33"/>
  <c r="K3382" i="33"/>
  <c r="K3381" i="33"/>
  <c r="K3380" i="33"/>
  <c r="K3379" i="33"/>
  <c r="K3378" i="33"/>
  <c r="K3377" i="33"/>
  <c r="K3376" i="33"/>
  <c r="K3375" i="33"/>
  <c r="K3374" i="33"/>
  <c r="K3373" i="33"/>
  <c r="K3372" i="33"/>
  <c r="K3371" i="33"/>
  <c r="K3370" i="33"/>
  <c r="K3369" i="33"/>
  <c r="K3368" i="33"/>
  <c r="K3367" i="33"/>
  <c r="K3366" i="33"/>
  <c r="K3365" i="33"/>
  <c r="K3364" i="33"/>
  <c r="K3363" i="33"/>
  <c r="K3362" i="33"/>
  <c r="K3361" i="33"/>
  <c r="K3360" i="33"/>
  <c r="K3359" i="33"/>
  <c r="K3358" i="33"/>
  <c r="K3357" i="33"/>
  <c r="K3356" i="33"/>
  <c r="K3355" i="33"/>
  <c r="K3354" i="33"/>
  <c r="K3353" i="33"/>
  <c r="K3352" i="33"/>
  <c r="K3351" i="33"/>
  <c r="K3350" i="33"/>
  <c r="K3349" i="33"/>
  <c r="K3348" i="33"/>
  <c r="K3347" i="33"/>
  <c r="K3346" i="33"/>
  <c r="K3345" i="33"/>
  <c r="K3344" i="33"/>
  <c r="K3343" i="33"/>
  <c r="K3342" i="33"/>
  <c r="K3341" i="33"/>
  <c r="K3340" i="33"/>
  <c r="K3339" i="33"/>
  <c r="K3338" i="33"/>
  <c r="K3337" i="33"/>
  <c r="K3336" i="33"/>
  <c r="K3335" i="33"/>
  <c r="K3334" i="33"/>
  <c r="K3333" i="33"/>
  <c r="K3332" i="33"/>
  <c r="K3331" i="33"/>
  <c r="K3330" i="33"/>
  <c r="K3329" i="33"/>
  <c r="K3328" i="33"/>
  <c r="K3327" i="33"/>
  <c r="K3326" i="33"/>
  <c r="K3325" i="33"/>
  <c r="K3324" i="33"/>
  <c r="K3323" i="33"/>
  <c r="K3322" i="33"/>
  <c r="K3321" i="33"/>
  <c r="K3320" i="33"/>
  <c r="K3319" i="33"/>
  <c r="K3318" i="33"/>
  <c r="K3317" i="33"/>
  <c r="K3316" i="33"/>
  <c r="K3315" i="33"/>
  <c r="K3314" i="33"/>
  <c r="K3313" i="33"/>
  <c r="K3312" i="33"/>
  <c r="K3311" i="33"/>
  <c r="K3310" i="33"/>
  <c r="K3309" i="33"/>
  <c r="K3308" i="33"/>
  <c r="K3307" i="33"/>
  <c r="K3306" i="33"/>
  <c r="K3305" i="33"/>
  <c r="K3304" i="33"/>
  <c r="K3303" i="33"/>
  <c r="K3302" i="33"/>
  <c r="K3301" i="33"/>
  <c r="K3300" i="33"/>
  <c r="K3299" i="33"/>
  <c r="K3298" i="33"/>
  <c r="K3297" i="33"/>
  <c r="K3296" i="33"/>
  <c r="K3295" i="33"/>
  <c r="K3294" i="33"/>
  <c r="K3293" i="33"/>
  <c r="K3292" i="33"/>
  <c r="K3291" i="33"/>
  <c r="K3290" i="33"/>
  <c r="K3289" i="33"/>
  <c r="K3288" i="33"/>
  <c r="K3287" i="33"/>
  <c r="K3286" i="33"/>
  <c r="K3285" i="33"/>
  <c r="K3284" i="33"/>
  <c r="K3283" i="33"/>
  <c r="K3282" i="33"/>
  <c r="K3281" i="33"/>
  <c r="K3280" i="33"/>
  <c r="K3279" i="33"/>
  <c r="K3278" i="33"/>
  <c r="K3277" i="33"/>
  <c r="K3276" i="33"/>
  <c r="K3275" i="33"/>
  <c r="K3274" i="33"/>
  <c r="K3273" i="33"/>
  <c r="K3272" i="33"/>
  <c r="K3271" i="33"/>
  <c r="K3270" i="33"/>
  <c r="K3269" i="33"/>
  <c r="K3268" i="33"/>
  <c r="K3267" i="33"/>
  <c r="K3266" i="33"/>
  <c r="K3265" i="33"/>
  <c r="K3264" i="33"/>
  <c r="K3263" i="33"/>
  <c r="K3262" i="33"/>
  <c r="K3261" i="33"/>
  <c r="K3260" i="33"/>
  <c r="K3259" i="33"/>
  <c r="K3258" i="33"/>
  <c r="K3257" i="33"/>
  <c r="K3256" i="33"/>
  <c r="K3255" i="33"/>
  <c r="K3254" i="33"/>
  <c r="K3253" i="33"/>
  <c r="K3252" i="33"/>
  <c r="K3251" i="33"/>
  <c r="K3250" i="33"/>
  <c r="K3249" i="33"/>
  <c r="K3248" i="33"/>
  <c r="K3247" i="33"/>
  <c r="K3246" i="33"/>
  <c r="K3245" i="33"/>
  <c r="K3244" i="33"/>
  <c r="K3243" i="33"/>
  <c r="K3242" i="33"/>
  <c r="K3241" i="33"/>
  <c r="K3240" i="33"/>
  <c r="K3239" i="33"/>
  <c r="K3238" i="33"/>
  <c r="K3237" i="33"/>
  <c r="K3236" i="33"/>
  <c r="K3235" i="33"/>
  <c r="K3234" i="33"/>
  <c r="K3233" i="33"/>
  <c r="K3232" i="33"/>
  <c r="K3231" i="33"/>
  <c r="K3230" i="33"/>
  <c r="K3229" i="33"/>
  <c r="K3228" i="33"/>
  <c r="K3227" i="33"/>
  <c r="K3226" i="33"/>
  <c r="K3225" i="33"/>
  <c r="K3224" i="33"/>
  <c r="K3223" i="33"/>
  <c r="K3222" i="33"/>
  <c r="K3221" i="33"/>
  <c r="K3220" i="33"/>
  <c r="K3219" i="33"/>
  <c r="K3218" i="33"/>
  <c r="K3217" i="33"/>
  <c r="K3216" i="33"/>
  <c r="K3215" i="33"/>
  <c r="K3214" i="33"/>
  <c r="K3213" i="33"/>
  <c r="K3212" i="33"/>
  <c r="K3211" i="33"/>
  <c r="K3210" i="33"/>
  <c r="K3209" i="33"/>
  <c r="K3208" i="33"/>
  <c r="K3207" i="33"/>
  <c r="K3206" i="33"/>
  <c r="K3205" i="33"/>
  <c r="K3204" i="33"/>
  <c r="K3203" i="33"/>
  <c r="K3202" i="33"/>
  <c r="K3201" i="33"/>
  <c r="K3200" i="33"/>
  <c r="K3199" i="33"/>
  <c r="K3198" i="33"/>
  <c r="K3197" i="33"/>
  <c r="K3196" i="33"/>
  <c r="K3195" i="33"/>
  <c r="K3194" i="33"/>
  <c r="K3193" i="33"/>
  <c r="K3192" i="33"/>
  <c r="K3191" i="33"/>
  <c r="K3190" i="33"/>
  <c r="K3189" i="33"/>
  <c r="K3188" i="33"/>
  <c r="K3187" i="33"/>
  <c r="K3186" i="33"/>
  <c r="K3185" i="33"/>
  <c r="K3184" i="33"/>
  <c r="K3183" i="33"/>
  <c r="K3182" i="33"/>
  <c r="K3181" i="33"/>
  <c r="K3180" i="33"/>
  <c r="K3179" i="33"/>
  <c r="K3178" i="33"/>
  <c r="K3177" i="33"/>
  <c r="K3176" i="33"/>
  <c r="K3175" i="33"/>
  <c r="K3174" i="33"/>
  <c r="K3173" i="33"/>
  <c r="K3172" i="33"/>
  <c r="K3171" i="33"/>
  <c r="K3170" i="33"/>
  <c r="K3169" i="33"/>
  <c r="K3168" i="33"/>
  <c r="K3167" i="33"/>
  <c r="K3166" i="33"/>
  <c r="K3165" i="33"/>
  <c r="K3164" i="33"/>
  <c r="K3163" i="33"/>
  <c r="K3162" i="33"/>
  <c r="K3161" i="33"/>
  <c r="K3160" i="33"/>
  <c r="K3159" i="33"/>
  <c r="K3158" i="33"/>
  <c r="K3157" i="33"/>
  <c r="K3156" i="33"/>
  <c r="K3155" i="33"/>
  <c r="K3154" i="33"/>
  <c r="K3153" i="33"/>
  <c r="K3152" i="33"/>
  <c r="K3151" i="33"/>
  <c r="K3150" i="33"/>
  <c r="K3149" i="33"/>
  <c r="K3148" i="33"/>
  <c r="K3147" i="33"/>
  <c r="K3146" i="33"/>
  <c r="K3145" i="33"/>
  <c r="K3144" i="33"/>
  <c r="K3143" i="33"/>
  <c r="K3142" i="33"/>
  <c r="K3141" i="33"/>
  <c r="K3140" i="33"/>
  <c r="K3139" i="33"/>
  <c r="K3138" i="33"/>
  <c r="K3137" i="33"/>
  <c r="K3136" i="33"/>
  <c r="K3135" i="33"/>
  <c r="K3134" i="33"/>
  <c r="K3133" i="33"/>
  <c r="K3132" i="33"/>
  <c r="K3131" i="33"/>
  <c r="K3130" i="33"/>
  <c r="K3129" i="33"/>
  <c r="K3128" i="33"/>
  <c r="K3127" i="33"/>
  <c r="K3126" i="33"/>
  <c r="K3125" i="33"/>
  <c r="K3124" i="33"/>
  <c r="K3123" i="33"/>
  <c r="K3122" i="33"/>
  <c r="K3121" i="33"/>
  <c r="K3120" i="33"/>
  <c r="K3119" i="33"/>
  <c r="K3118" i="33"/>
  <c r="K3117" i="33"/>
  <c r="K3116" i="33"/>
  <c r="K3115" i="33"/>
  <c r="K3114" i="33"/>
  <c r="K3113" i="33"/>
  <c r="K3112" i="33"/>
  <c r="K3111" i="33"/>
  <c r="K3110" i="33"/>
  <c r="K3109" i="33"/>
  <c r="K3108" i="33"/>
  <c r="K3107" i="33"/>
  <c r="K3106" i="33"/>
  <c r="K3105" i="33"/>
  <c r="K3104" i="33"/>
  <c r="K3103" i="33"/>
  <c r="K3102" i="33"/>
  <c r="K3101" i="33"/>
  <c r="K3100" i="33"/>
  <c r="K3099" i="33"/>
  <c r="K3098" i="33"/>
  <c r="K3097" i="33"/>
  <c r="K3096" i="33"/>
  <c r="K3095" i="33"/>
  <c r="K3094" i="33"/>
  <c r="K3093" i="33"/>
  <c r="K3092" i="33"/>
  <c r="K3091" i="33"/>
  <c r="K3090" i="33"/>
  <c r="K3089" i="33"/>
  <c r="K3088" i="33"/>
  <c r="K3087" i="33"/>
  <c r="K3086" i="33"/>
  <c r="K3085" i="33"/>
  <c r="K3084" i="33"/>
  <c r="K3083" i="33"/>
  <c r="K3082" i="33"/>
  <c r="K3081" i="33"/>
  <c r="K3080" i="33"/>
  <c r="K3079" i="33"/>
  <c r="K3078" i="33"/>
  <c r="K3077" i="33"/>
  <c r="K3076" i="33"/>
  <c r="K3075" i="33"/>
  <c r="K3074" i="33"/>
  <c r="K3073" i="33"/>
  <c r="K3072" i="33"/>
  <c r="K3071" i="33"/>
  <c r="K3070" i="33"/>
  <c r="K3069" i="33"/>
  <c r="K3068" i="33"/>
  <c r="K3067" i="33"/>
  <c r="K3066" i="33"/>
  <c r="K3065" i="33"/>
  <c r="K3064" i="33"/>
  <c r="K3063" i="33"/>
  <c r="K3062" i="33"/>
  <c r="K3061" i="33"/>
  <c r="K3060" i="33"/>
  <c r="K3059" i="33"/>
  <c r="K3058" i="33"/>
  <c r="K3057" i="33"/>
  <c r="K3056" i="33"/>
  <c r="K3055" i="33"/>
  <c r="K3054" i="33"/>
  <c r="K3053" i="33"/>
  <c r="K3052" i="33"/>
  <c r="K3051" i="33"/>
  <c r="K3050" i="33"/>
  <c r="K3049" i="33"/>
  <c r="K3048" i="33"/>
  <c r="K3047" i="33"/>
  <c r="K3046" i="33"/>
  <c r="K3045" i="33"/>
  <c r="K3044" i="33"/>
  <c r="K3043" i="33"/>
  <c r="K3042" i="33"/>
  <c r="K3041" i="33"/>
  <c r="K3040" i="33"/>
  <c r="K3039" i="33"/>
  <c r="K3038" i="33"/>
  <c r="K3037" i="33"/>
  <c r="K3036" i="33"/>
  <c r="K3035" i="33"/>
  <c r="K3034" i="33"/>
  <c r="K3033" i="33"/>
  <c r="K3032" i="33"/>
  <c r="K3031" i="33"/>
  <c r="K3030" i="33"/>
  <c r="K3029" i="33"/>
  <c r="K3028" i="33"/>
  <c r="K3027" i="33"/>
  <c r="K3026" i="33"/>
  <c r="K3025" i="33"/>
  <c r="K3024" i="33"/>
  <c r="K3023" i="33"/>
  <c r="K3022" i="33"/>
  <c r="K3021" i="33"/>
  <c r="K3020" i="33"/>
  <c r="K3019" i="33"/>
  <c r="K3018" i="33"/>
  <c r="K3017" i="33"/>
  <c r="K3016" i="33"/>
  <c r="K3015" i="33"/>
  <c r="K3014" i="33"/>
  <c r="K3013" i="33"/>
  <c r="K3012" i="33"/>
  <c r="K3011" i="33"/>
  <c r="K3010" i="33"/>
  <c r="K3009" i="33"/>
  <c r="K3008" i="33"/>
  <c r="K3007" i="33"/>
  <c r="K3006" i="33"/>
  <c r="K3005" i="33"/>
  <c r="K3004" i="33"/>
  <c r="K3003" i="33"/>
  <c r="K3002" i="33"/>
  <c r="K3001" i="33"/>
  <c r="K3000" i="33"/>
  <c r="K2999" i="33"/>
  <c r="K2998" i="33"/>
  <c r="K2997" i="33"/>
  <c r="K2996" i="33"/>
  <c r="K2995" i="33"/>
  <c r="K2994" i="33"/>
  <c r="K2993" i="33"/>
  <c r="K2992" i="33"/>
  <c r="K2991" i="33"/>
  <c r="K2990" i="33"/>
  <c r="K2989" i="33"/>
  <c r="K2988" i="33"/>
  <c r="K2987" i="33"/>
  <c r="K2986" i="33"/>
  <c r="K2985" i="33"/>
  <c r="K2984" i="33"/>
  <c r="K2983" i="33"/>
  <c r="K2982" i="33"/>
  <c r="K2981" i="33"/>
  <c r="K2980" i="33"/>
  <c r="K2979" i="33"/>
  <c r="K2978" i="33"/>
  <c r="K2977" i="33"/>
  <c r="K2976" i="33"/>
  <c r="K2975" i="33"/>
  <c r="K2974" i="33"/>
  <c r="K2973" i="33"/>
  <c r="K2972" i="33"/>
  <c r="K2971" i="33"/>
  <c r="K2970" i="33"/>
  <c r="K2969" i="33"/>
  <c r="K2968" i="33"/>
  <c r="K2967" i="33"/>
  <c r="K2966" i="33"/>
  <c r="K2965" i="33"/>
  <c r="K2964" i="33"/>
  <c r="K2963" i="33"/>
  <c r="K2962" i="33"/>
  <c r="K2961" i="33"/>
  <c r="K2960" i="33"/>
  <c r="K2959" i="33"/>
  <c r="K2958" i="33"/>
  <c r="K2957" i="33"/>
  <c r="K2956" i="33"/>
  <c r="K2955" i="33"/>
  <c r="K2954" i="33"/>
  <c r="K2953" i="33"/>
  <c r="K2952" i="33"/>
  <c r="K2951" i="33"/>
  <c r="K2950" i="33"/>
  <c r="K2949" i="33"/>
  <c r="K2948" i="33"/>
  <c r="K2947" i="33"/>
  <c r="K2946" i="33"/>
  <c r="K2945" i="33"/>
  <c r="K2944" i="33"/>
  <c r="K2943" i="33"/>
  <c r="K2942" i="33"/>
  <c r="K2941" i="33"/>
  <c r="K2940" i="33"/>
  <c r="K2939" i="33"/>
  <c r="K2938" i="33"/>
  <c r="K2937" i="33"/>
  <c r="K2936" i="33"/>
  <c r="K2935" i="33"/>
  <c r="K2934" i="33"/>
  <c r="K2933" i="33"/>
  <c r="K2932" i="33"/>
  <c r="K2931" i="33"/>
  <c r="K2930" i="33"/>
  <c r="K2929" i="33"/>
  <c r="K2928" i="33"/>
  <c r="K2927" i="33"/>
  <c r="K2926" i="33"/>
  <c r="K2925" i="33"/>
  <c r="K2924" i="33"/>
  <c r="K2923" i="33"/>
  <c r="K2922" i="33"/>
  <c r="K2921" i="33"/>
  <c r="K2920" i="33"/>
  <c r="K2919" i="33"/>
  <c r="K2918" i="33"/>
  <c r="K2917" i="33"/>
  <c r="K2916" i="33"/>
  <c r="K2915" i="33"/>
  <c r="K2914" i="33"/>
  <c r="K2913" i="33"/>
  <c r="K2912" i="33"/>
  <c r="K2911" i="33"/>
  <c r="K2910" i="33"/>
  <c r="K2909" i="33"/>
  <c r="K2908" i="33"/>
  <c r="K2907" i="33"/>
  <c r="K2906" i="33"/>
  <c r="K2905" i="33"/>
  <c r="K2904" i="33"/>
  <c r="K2903" i="33"/>
  <c r="K2902" i="33"/>
  <c r="K2901" i="33"/>
  <c r="K2900" i="33"/>
  <c r="K2899" i="33"/>
  <c r="K2898" i="33"/>
  <c r="K2897" i="33"/>
  <c r="K2896" i="33"/>
  <c r="K2895" i="33"/>
  <c r="K2894" i="33"/>
  <c r="K2893" i="33"/>
  <c r="K2892" i="33"/>
  <c r="K2891" i="33"/>
  <c r="K2890" i="33"/>
  <c r="K2889" i="33"/>
  <c r="K2888" i="33"/>
  <c r="K2887" i="33"/>
  <c r="K2886" i="33"/>
  <c r="K2885" i="33"/>
  <c r="K2884" i="33"/>
  <c r="K2883" i="33"/>
  <c r="K2882" i="33"/>
  <c r="K2881" i="33"/>
  <c r="K2880" i="33"/>
  <c r="K2879" i="33"/>
  <c r="K2878" i="33"/>
  <c r="K2877" i="33"/>
  <c r="K2876" i="33"/>
  <c r="K2875" i="33"/>
  <c r="K2874" i="33"/>
  <c r="K2873" i="33"/>
  <c r="K2872" i="33"/>
  <c r="K2871" i="33"/>
  <c r="K2870" i="33"/>
  <c r="K2869" i="33"/>
  <c r="K2868" i="33"/>
  <c r="K2867" i="33"/>
  <c r="K2866" i="33"/>
  <c r="K2865" i="33"/>
  <c r="K2864" i="33"/>
  <c r="K2863" i="33"/>
  <c r="K2862" i="33"/>
  <c r="K2861" i="33"/>
  <c r="K2860" i="33"/>
  <c r="K2859" i="33"/>
  <c r="K2858" i="33"/>
  <c r="K2857" i="33"/>
  <c r="K2856" i="33"/>
  <c r="K2855" i="33"/>
  <c r="K2854" i="33"/>
  <c r="K2853" i="33"/>
  <c r="K2852" i="33"/>
  <c r="K2851" i="33"/>
  <c r="K2850" i="33"/>
  <c r="K2849" i="33"/>
  <c r="K2848" i="33"/>
  <c r="K2847" i="33"/>
  <c r="K2846" i="33"/>
  <c r="K2845" i="33"/>
  <c r="K2844" i="33"/>
  <c r="K2843" i="33"/>
  <c r="K2842" i="33"/>
  <c r="K2841" i="33"/>
  <c r="K2840" i="33"/>
  <c r="K2839" i="33"/>
  <c r="K2838" i="33"/>
  <c r="K2837" i="33"/>
  <c r="K2836" i="33"/>
  <c r="K2835" i="33"/>
  <c r="K2834" i="33"/>
  <c r="K2833" i="33"/>
  <c r="K2832" i="33"/>
  <c r="K2831" i="33"/>
  <c r="K2830" i="33"/>
  <c r="K2829" i="33"/>
  <c r="K2828" i="33"/>
  <c r="K2827" i="33"/>
  <c r="K2826" i="33"/>
  <c r="K2825" i="33"/>
  <c r="K2824" i="33"/>
  <c r="K2823" i="33"/>
  <c r="K2822" i="33"/>
  <c r="K2821" i="33"/>
  <c r="K2820" i="33"/>
  <c r="K2819" i="33"/>
  <c r="K2818" i="33"/>
  <c r="K2817" i="33"/>
  <c r="K2816" i="33"/>
  <c r="K2815" i="33"/>
  <c r="K2814" i="33"/>
  <c r="K2813" i="33"/>
  <c r="K2812" i="33"/>
  <c r="K2811" i="33"/>
  <c r="K2810" i="33"/>
  <c r="K2809" i="33"/>
  <c r="K2808" i="33"/>
  <c r="K2807" i="33"/>
  <c r="K2806" i="33"/>
  <c r="K2805" i="33"/>
  <c r="K2804" i="33"/>
  <c r="K2803" i="33"/>
  <c r="K2802" i="33"/>
  <c r="K2801" i="33"/>
  <c r="K2800" i="33"/>
  <c r="K2799" i="33"/>
  <c r="K2798" i="33"/>
  <c r="K2797" i="33"/>
  <c r="K2796" i="33"/>
  <c r="K2795" i="33"/>
  <c r="K2794" i="33"/>
  <c r="K2793" i="33"/>
  <c r="K2792" i="33"/>
  <c r="K2791" i="33"/>
  <c r="K2790" i="33"/>
  <c r="K2789" i="33"/>
  <c r="K2788" i="33"/>
  <c r="K2787" i="33"/>
  <c r="K2786" i="33"/>
  <c r="K2785" i="33"/>
  <c r="K2784" i="33"/>
  <c r="K2783" i="33"/>
  <c r="K2782" i="33"/>
  <c r="K2781" i="33"/>
  <c r="K2780" i="33"/>
  <c r="K2779" i="33"/>
  <c r="K2778" i="33"/>
  <c r="K2777" i="33"/>
  <c r="K2776" i="33"/>
  <c r="K2775" i="33"/>
  <c r="K2774" i="33"/>
  <c r="K2773" i="33"/>
  <c r="K2772" i="33"/>
  <c r="K2771" i="33"/>
  <c r="K2770" i="33"/>
  <c r="K2769" i="33"/>
  <c r="K2768" i="33"/>
  <c r="K2767" i="33"/>
  <c r="K2766" i="33"/>
  <c r="K2765" i="33"/>
  <c r="K2764" i="33"/>
  <c r="K2763" i="33"/>
  <c r="K2762" i="33"/>
  <c r="K2761" i="33"/>
  <c r="K2760" i="33"/>
  <c r="K2759" i="33"/>
  <c r="K2758" i="33"/>
  <c r="K2757" i="33"/>
  <c r="K2756" i="33"/>
  <c r="K2755" i="33"/>
  <c r="K2754" i="33"/>
  <c r="K2753" i="33"/>
  <c r="K2752" i="33"/>
  <c r="K2751" i="33"/>
  <c r="K2750" i="33"/>
  <c r="K2749" i="33"/>
  <c r="K2748" i="33"/>
  <c r="K2747" i="33"/>
  <c r="K2746" i="33"/>
  <c r="K2745" i="33"/>
  <c r="K2744" i="33"/>
  <c r="K2743" i="33"/>
  <c r="K2742" i="33"/>
  <c r="K2741" i="33"/>
  <c r="K2740" i="33"/>
  <c r="K2739" i="33"/>
  <c r="K2738" i="33"/>
  <c r="K2737" i="33"/>
  <c r="K2736" i="33"/>
  <c r="K2735" i="33"/>
  <c r="K2734" i="33"/>
  <c r="K2733" i="33"/>
  <c r="K2732" i="33"/>
  <c r="K2731" i="33"/>
  <c r="K2730" i="33"/>
  <c r="K2729" i="33"/>
  <c r="K2728" i="33"/>
  <c r="K2727" i="33"/>
  <c r="K2726" i="33"/>
  <c r="K2725" i="33"/>
  <c r="K2724" i="33"/>
  <c r="K2723" i="33"/>
  <c r="K2722" i="33"/>
  <c r="K2721" i="33"/>
  <c r="K2720" i="33"/>
  <c r="K2719" i="33"/>
  <c r="K2718" i="33"/>
  <c r="K2717" i="33"/>
  <c r="K2716" i="33"/>
  <c r="K2715" i="33"/>
  <c r="K2714" i="33"/>
  <c r="K2713" i="33"/>
  <c r="K2712" i="33"/>
  <c r="K2711" i="33"/>
  <c r="K2710" i="33"/>
  <c r="K2709" i="33"/>
  <c r="K2708" i="33"/>
  <c r="K2707" i="33"/>
  <c r="K2706" i="33"/>
  <c r="K2705" i="33"/>
  <c r="K2704" i="33"/>
  <c r="K2703" i="33"/>
  <c r="K2702" i="33"/>
  <c r="K2701" i="33"/>
  <c r="K2700" i="33"/>
  <c r="K2699" i="33"/>
  <c r="K2698" i="33"/>
  <c r="K2697" i="33"/>
  <c r="K2696" i="33"/>
  <c r="K2695" i="33"/>
  <c r="K2694" i="33"/>
  <c r="K2693" i="33"/>
  <c r="K2692" i="33"/>
  <c r="K2691" i="33"/>
  <c r="K2690" i="33"/>
  <c r="K2689" i="33"/>
  <c r="K2688" i="33"/>
  <c r="K2687" i="33"/>
  <c r="K2686" i="33"/>
  <c r="K2685" i="33"/>
  <c r="K2684" i="33"/>
  <c r="K2683" i="33"/>
  <c r="K2682" i="33"/>
  <c r="K2681" i="33"/>
  <c r="K2680" i="33"/>
  <c r="K2679" i="33"/>
  <c r="K2678" i="33"/>
  <c r="K2677" i="33"/>
  <c r="K2676" i="33"/>
  <c r="K2675" i="33"/>
  <c r="K2674" i="33"/>
  <c r="K2673" i="33"/>
  <c r="K2672" i="33"/>
  <c r="K2671" i="33"/>
  <c r="K2670" i="33"/>
  <c r="K2669" i="33"/>
  <c r="K2668" i="33"/>
  <c r="K2667" i="33"/>
  <c r="K2666" i="33"/>
  <c r="K2665" i="33"/>
  <c r="K2664" i="33"/>
  <c r="K2663" i="33"/>
  <c r="K2662" i="33"/>
  <c r="K2661" i="33"/>
  <c r="K2660" i="33"/>
  <c r="K2659" i="33"/>
  <c r="K2658" i="33"/>
  <c r="K2657" i="33"/>
  <c r="K2656" i="33"/>
  <c r="K2655" i="33"/>
  <c r="K2654" i="33"/>
  <c r="K2653" i="33"/>
  <c r="K2652" i="33"/>
  <c r="K2651" i="33"/>
  <c r="K2650" i="33"/>
  <c r="K2649" i="33"/>
  <c r="K2648" i="33"/>
  <c r="K2647" i="33"/>
  <c r="K2646" i="33"/>
  <c r="K2645" i="33"/>
  <c r="K2644" i="33"/>
  <c r="K2643" i="33"/>
  <c r="K2642" i="33"/>
  <c r="K2641" i="33"/>
  <c r="K2640" i="33"/>
  <c r="K2639" i="33"/>
  <c r="K2638" i="33"/>
  <c r="K2637" i="33"/>
  <c r="K2636" i="33"/>
  <c r="K2635" i="33"/>
  <c r="K2634" i="33"/>
  <c r="K2633" i="33"/>
  <c r="K2632" i="33"/>
  <c r="K2631" i="33"/>
  <c r="K2630" i="33"/>
  <c r="K2629" i="33"/>
  <c r="K2628" i="33"/>
  <c r="K2627" i="33"/>
  <c r="K2626" i="33"/>
  <c r="K2625" i="33"/>
  <c r="K2624" i="33"/>
  <c r="K2623" i="33"/>
  <c r="K2622" i="33"/>
  <c r="K2621" i="33"/>
  <c r="K2620" i="33"/>
  <c r="K2619" i="33"/>
  <c r="K2618" i="33"/>
  <c r="K2617" i="33"/>
  <c r="K2616" i="33"/>
  <c r="K2615" i="33"/>
  <c r="K2614" i="33"/>
  <c r="K2613" i="33"/>
  <c r="K2612" i="33"/>
  <c r="K2611" i="33"/>
  <c r="K2610" i="33"/>
  <c r="K2609" i="33"/>
  <c r="K2608" i="33"/>
  <c r="K2607" i="33"/>
  <c r="K2606" i="33"/>
  <c r="K2605" i="33"/>
  <c r="K2604" i="33"/>
  <c r="K2603" i="33"/>
  <c r="K2602" i="33"/>
  <c r="K2601" i="33"/>
  <c r="K2600" i="33"/>
  <c r="K2599" i="33"/>
  <c r="K2598" i="33"/>
  <c r="K2597" i="33"/>
  <c r="K2596" i="33"/>
  <c r="K2595" i="33"/>
  <c r="K2594" i="33"/>
  <c r="K2593" i="33"/>
  <c r="K2592" i="33"/>
  <c r="K2591" i="33"/>
  <c r="K2590" i="33"/>
  <c r="K2589" i="33"/>
  <c r="K2588" i="33"/>
  <c r="K2587" i="33"/>
  <c r="K2586" i="33"/>
  <c r="K2585" i="33"/>
  <c r="K2584" i="33"/>
  <c r="K2583" i="33"/>
  <c r="K2582" i="33"/>
  <c r="K2581" i="33"/>
  <c r="K2580" i="33"/>
  <c r="K2579" i="33"/>
  <c r="K2578" i="33"/>
  <c r="K2577" i="33"/>
  <c r="K2576" i="33"/>
  <c r="K2575" i="33"/>
  <c r="K2574" i="33"/>
  <c r="K2573" i="33"/>
  <c r="K2572" i="33"/>
  <c r="K2571" i="33"/>
  <c r="K2570" i="33"/>
  <c r="K2569" i="33"/>
  <c r="K2568" i="33"/>
  <c r="K2567" i="33"/>
  <c r="K2566" i="33"/>
  <c r="K2565" i="33"/>
  <c r="K2564" i="33"/>
  <c r="K2563" i="33"/>
  <c r="K2562" i="33"/>
  <c r="K2561" i="33"/>
  <c r="K2560" i="33"/>
  <c r="K2559" i="33"/>
  <c r="K2558" i="33"/>
  <c r="K2557" i="33"/>
  <c r="K2556" i="33"/>
  <c r="K2555" i="33"/>
  <c r="K2554" i="33"/>
  <c r="K2553" i="33"/>
  <c r="K2552" i="33"/>
  <c r="K2551" i="33"/>
  <c r="K2550" i="33"/>
  <c r="K2549" i="33"/>
  <c r="K2548" i="33"/>
  <c r="K2547" i="33"/>
  <c r="K2546" i="33"/>
  <c r="K2545" i="33"/>
  <c r="K2544" i="33"/>
  <c r="K2543" i="33"/>
  <c r="K2542" i="33"/>
  <c r="K2541" i="33"/>
  <c r="K2540" i="33"/>
  <c r="K2539" i="33"/>
  <c r="K2538" i="33"/>
  <c r="K2537" i="33"/>
  <c r="K2536" i="33"/>
  <c r="K2535" i="33"/>
  <c r="K2534" i="33"/>
  <c r="K2533" i="33"/>
  <c r="K2532" i="33"/>
  <c r="K2531" i="33"/>
  <c r="K2530" i="33"/>
  <c r="K2529" i="33"/>
  <c r="K2528" i="33"/>
  <c r="K2527" i="33"/>
  <c r="K2526" i="33"/>
  <c r="K2525" i="33"/>
  <c r="K2524" i="33"/>
  <c r="K2523" i="33"/>
  <c r="K2522" i="33"/>
  <c r="K2521" i="33"/>
  <c r="K2520" i="33"/>
  <c r="K2519" i="33"/>
  <c r="K2518" i="33"/>
  <c r="K2517" i="33"/>
  <c r="K2516" i="33"/>
  <c r="K2515" i="33"/>
  <c r="K2514" i="33"/>
  <c r="K2513" i="33"/>
  <c r="K2512" i="33"/>
  <c r="K2511" i="33"/>
  <c r="K2510" i="33"/>
  <c r="K2509" i="33"/>
  <c r="K2508" i="33"/>
  <c r="K2507" i="33"/>
  <c r="K2506" i="33"/>
  <c r="K2505" i="33"/>
  <c r="K2504" i="33"/>
  <c r="K2503" i="33"/>
  <c r="K2502" i="33"/>
  <c r="K2501" i="33"/>
  <c r="K2500" i="33"/>
  <c r="K2499" i="33"/>
  <c r="K2498" i="33"/>
  <c r="K2497" i="33"/>
  <c r="K2496" i="33"/>
  <c r="K2495" i="33"/>
  <c r="K2494" i="33"/>
  <c r="K2493" i="33"/>
  <c r="K2492" i="33"/>
  <c r="K2491" i="33"/>
  <c r="K2490" i="33"/>
  <c r="K2489" i="33"/>
  <c r="K2488" i="33"/>
  <c r="K2487" i="33"/>
  <c r="K2486" i="33"/>
  <c r="K2485" i="33"/>
  <c r="K2484" i="33"/>
  <c r="K2483" i="33"/>
  <c r="K2482" i="33"/>
  <c r="K2481" i="33"/>
  <c r="K2480" i="33"/>
  <c r="K2479" i="33"/>
  <c r="K2478" i="33"/>
  <c r="K2477" i="33"/>
  <c r="K2476" i="33"/>
  <c r="K2475" i="33"/>
  <c r="K2474" i="33"/>
  <c r="K2473" i="33"/>
  <c r="K2472" i="33"/>
  <c r="K2471" i="33"/>
  <c r="K2470" i="33"/>
  <c r="K2469" i="33"/>
  <c r="K2468" i="33"/>
  <c r="K2467" i="33"/>
  <c r="K2466" i="33"/>
  <c r="K2465" i="33"/>
  <c r="K2464" i="33"/>
  <c r="K2463" i="33"/>
  <c r="K2462" i="33"/>
  <c r="K2461" i="33"/>
  <c r="K2460" i="33"/>
  <c r="K2459" i="33"/>
  <c r="K2458" i="33"/>
  <c r="K2457" i="33"/>
  <c r="K2456" i="33"/>
  <c r="K2455" i="33"/>
  <c r="K2454" i="33"/>
  <c r="K2453" i="33"/>
  <c r="K2452" i="33"/>
  <c r="K2451" i="33"/>
  <c r="K2450" i="33"/>
  <c r="K2449" i="33"/>
  <c r="K2448" i="33"/>
  <c r="K2447" i="33"/>
  <c r="K2446" i="33"/>
  <c r="K2445" i="33"/>
  <c r="K2444" i="33"/>
  <c r="K2443" i="33"/>
  <c r="K2442" i="33"/>
  <c r="K2441" i="33"/>
  <c r="K2440" i="33"/>
  <c r="K2439" i="33"/>
  <c r="K2438" i="33"/>
  <c r="K2437" i="33"/>
  <c r="K2436" i="33"/>
  <c r="K2435" i="33"/>
  <c r="K2434" i="33"/>
  <c r="K2433" i="33"/>
  <c r="K2432" i="33"/>
  <c r="K2431" i="33"/>
  <c r="K2430" i="33"/>
  <c r="K2429" i="33"/>
  <c r="K2428" i="33"/>
  <c r="K2427" i="33"/>
  <c r="K2426" i="33"/>
  <c r="K2425" i="33"/>
  <c r="K2424" i="33"/>
  <c r="K2423" i="33"/>
  <c r="K2422" i="33"/>
  <c r="K2421" i="33"/>
  <c r="K2420" i="33"/>
  <c r="K2419" i="33"/>
  <c r="K2418" i="33"/>
  <c r="K2417" i="33"/>
  <c r="K2416" i="33"/>
  <c r="K2415" i="33"/>
  <c r="K2414" i="33"/>
  <c r="K2413" i="33"/>
  <c r="K2412" i="33"/>
  <c r="K2411" i="33"/>
  <c r="K2410" i="33"/>
  <c r="K2409" i="33"/>
  <c r="K2408" i="33"/>
  <c r="K2407" i="33"/>
  <c r="K2406" i="33"/>
  <c r="K2405" i="33"/>
  <c r="K2404" i="33"/>
  <c r="K2403" i="33"/>
  <c r="K2402" i="33"/>
  <c r="K2401" i="33"/>
  <c r="K2400" i="33"/>
  <c r="K2399" i="33"/>
  <c r="K2398" i="33"/>
  <c r="K2397" i="33"/>
  <c r="K2396" i="33"/>
  <c r="K2395" i="33"/>
  <c r="K2394" i="33"/>
  <c r="K2393" i="33"/>
  <c r="K2392" i="33"/>
  <c r="K2391" i="33"/>
  <c r="K2390" i="33"/>
  <c r="K2389" i="33"/>
  <c r="K2388" i="33"/>
  <c r="K2387" i="33"/>
  <c r="K2386" i="33"/>
  <c r="K2385" i="33"/>
  <c r="K2384" i="33"/>
  <c r="K2383" i="33"/>
  <c r="K2382" i="33"/>
  <c r="K2381" i="33"/>
  <c r="K2380" i="33"/>
  <c r="K2379" i="33"/>
  <c r="K2378" i="33"/>
  <c r="K2377" i="33"/>
  <c r="K2376" i="33"/>
  <c r="K2375" i="33"/>
  <c r="K2374" i="33"/>
  <c r="K2373" i="33"/>
  <c r="K2372" i="33"/>
  <c r="K2371" i="33"/>
  <c r="K2370" i="33"/>
  <c r="K2369" i="33"/>
  <c r="K2368" i="33"/>
  <c r="K2367" i="33"/>
  <c r="K2366" i="33"/>
  <c r="K2365" i="33"/>
  <c r="K2364" i="33"/>
  <c r="K2363" i="33"/>
  <c r="K2362" i="33"/>
  <c r="K2361" i="33"/>
  <c r="K2360" i="33"/>
  <c r="K2359" i="33"/>
  <c r="K2358" i="33"/>
  <c r="K2357" i="33"/>
  <c r="K2356" i="33"/>
  <c r="K2355" i="33"/>
  <c r="K2354" i="33"/>
  <c r="K2353" i="33"/>
  <c r="K2352" i="33"/>
  <c r="K2351" i="33"/>
  <c r="K2350" i="33"/>
  <c r="K2349" i="33"/>
  <c r="K2348" i="33"/>
  <c r="K2347" i="33"/>
  <c r="K2346" i="33"/>
  <c r="K2345" i="33"/>
  <c r="K2344" i="33"/>
  <c r="K2343" i="33"/>
  <c r="K2342" i="33"/>
  <c r="K2341" i="33"/>
  <c r="K2340" i="33"/>
  <c r="K2339" i="33"/>
  <c r="K2338" i="33"/>
  <c r="K2337" i="33"/>
  <c r="K2336" i="33"/>
  <c r="K2335" i="33"/>
  <c r="K2334" i="33"/>
  <c r="K2333" i="33"/>
  <c r="K2332" i="33"/>
  <c r="K2331" i="33"/>
  <c r="K2330" i="33"/>
  <c r="K2329" i="33"/>
  <c r="K2328" i="33"/>
  <c r="K2327" i="33"/>
  <c r="K2326" i="33"/>
  <c r="K2325" i="33"/>
  <c r="K2324" i="33"/>
  <c r="K2323" i="33"/>
  <c r="K2322" i="33"/>
  <c r="K2321" i="33"/>
  <c r="K2320" i="33"/>
  <c r="K2319" i="33"/>
  <c r="K2318" i="33"/>
  <c r="K2317" i="33"/>
  <c r="K2316" i="33"/>
  <c r="K2315" i="33"/>
  <c r="K2314" i="33"/>
  <c r="K2313" i="33"/>
  <c r="K2312" i="33"/>
  <c r="K2311" i="33"/>
  <c r="K2310" i="33"/>
  <c r="K2309" i="33"/>
  <c r="K2308" i="33"/>
  <c r="K2307" i="33"/>
  <c r="K2306" i="33"/>
  <c r="K2305" i="33"/>
  <c r="K2304" i="33"/>
  <c r="K2303" i="33"/>
  <c r="K2302" i="33"/>
  <c r="K2301" i="33"/>
  <c r="K2300" i="33"/>
  <c r="K2299" i="33"/>
  <c r="K2298" i="33"/>
  <c r="K2297" i="33"/>
  <c r="K2296" i="33"/>
  <c r="K2295" i="33"/>
  <c r="K2294" i="33"/>
  <c r="K2293" i="33"/>
  <c r="K2292" i="33"/>
  <c r="K2291" i="33"/>
  <c r="K2290" i="33"/>
  <c r="K2289" i="33"/>
  <c r="K2288" i="33"/>
  <c r="K2287" i="33"/>
  <c r="K2286" i="33"/>
  <c r="K2285" i="33"/>
  <c r="K2284" i="33"/>
  <c r="K2283" i="33"/>
  <c r="K2282" i="33"/>
  <c r="K2281" i="33"/>
  <c r="K2280" i="33"/>
  <c r="K2279" i="33"/>
  <c r="K2278" i="33"/>
  <c r="K2277" i="33"/>
  <c r="K2276" i="33"/>
  <c r="K2275" i="33"/>
  <c r="K2274" i="33"/>
  <c r="K2273" i="33"/>
  <c r="K2272" i="33"/>
  <c r="K2271" i="33"/>
  <c r="K2270" i="33"/>
  <c r="K2269" i="33"/>
  <c r="K2268" i="33"/>
  <c r="K2267" i="33"/>
  <c r="K2266" i="33"/>
  <c r="K2265" i="33"/>
  <c r="K2264" i="33"/>
  <c r="K2263" i="33"/>
  <c r="K2262" i="33"/>
  <c r="K2261" i="33"/>
  <c r="K2260" i="33"/>
  <c r="K2259" i="33"/>
  <c r="K2258" i="33"/>
  <c r="K2257" i="33"/>
  <c r="K2256" i="33"/>
  <c r="K2255" i="33"/>
  <c r="K2254" i="33"/>
  <c r="K2253" i="33"/>
  <c r="K2252" i="33"/>
  <c r="K2251" i="33"/>
  <c r="K2250" i="33"/>
  <c r="K2249" i="33"/>
  <c r="K2248" i="33"/>
  <c r="K2247" i="33"/>
  <c r="K2246" i="33"/>
  <c r="K2245" i="33"/>
  <c r="K2244" i="33"/>
  <c r="K2243" i="33"/>
  <c r="K2242" i="33"/>
  <c r="K2241" i="33"/>
  <c r="K2240" i="33"/>
  <c r="K2239" i="33"/>
  <c r="K2238" i="33"/>
  <c r="K2237" i="33"/>
  <c r="K2236" i="33"/>
  <c r="K2235" i="33"/>
  <c r="K2234" i="33"/>
  <c r="K2233" i="33"/>
  <c r="K2232" i="33"/>
  <c r="K2231" i="33"/>
  <c r="K2230" i="33"/>
  <c r="K2229" i="33"/>
  <c r="K2228" i="33"/>
  <c r="K2227" i="33"/>
  <c r="K2226" i="33"/>
  <c r="K2225" i="33"/>
  <c r="K2224" i="33"/>
  <c r="K2223" i="33"/>
  <c r="K2222" i="33"/>
  <c r="K2221" i="33"/>
  <c r="K2220" i="33"/>
  <c r="K2219" i="33"/>
  <c r="K2218" i="33"/>
  <c r="K2217" i="33"/>
  <c r="K2216" i="33"/>
  <c r="K2215" i="33"/>
  <c r="K2214" i="33"/>
  <c r="K2213" i="33"/>
  <c r="K2212" i="33"/>
  <c r="K2211" i="33"/>
  <c r="K2210" i="33"/>
  <c r="K2209" i="33"/>
  <c r="K2208" i="33"/>
  <c r="K2207" i="33"/>
  <c r="K2206" i="33"/>
  <c r="K2205" i="33"/>
  <c r="K2204" i="33"/>
  <c r="K2203" i="33"/>
  <c r="K2202" i="33"/>
  <c r="K2201" i="33"/>
  <c r="K2200" i="33"/>
  <c r="K2199" i="33"/>
  <c r="K2198" i="33"/>
  <c r="K2197" i="33"/>
  <c r="K2196" i="33"/>
  <c r="K2195" i="33"/>
  <c r="K2194" i="33"/>
  <c r="K2193" i="33"/>
  <c r="K2192" i="33"/>
  <c r="K2191" i="33"/>
  <c r="K2190" i="33"/>
  <c r="K2189" i="33"/>
  <c r="K2188" i="33"/>
  <c r="K2187" i="33"/>
  <c r="K2186" i="33"/>
  <c r="K2185" i="33"/>
  <c r="K2184" i="33"/>
  <c r="K2183" i="33"/>
  <c r="K2182" i="33"/>
  <c r="K2181" i="33"/>
  <c r="K2180" i="33"/>
  <c r="K2179" i="33"/>
  <c r="K2178" i="33"/>
  <c r="K2177" i="33"/>
  <c r="K2176" i="33"/>
  <c r="K2175" i="33"/>
  <c r="K2174" i="33"/>
  <c r="K2173" i="33"/>
  <c r="K2172" i="33"/>
  <c r="K2171" i="33"/>
  <c r="K2170" i="33"/>
  <c r="K2169" i="33"/>
  <c r="K2168" i="33"/>
  <c r="K2167" i="33"/>
  <c r="K2166" i="33"/>
  <c r="K2165" i="33"/>
  <c r="K2164" i="33"/>
  <c r="K2163" i="33"/>
  <c r="K2162" i="33"/>
  <c r="K2161" i="33"/>
  <c r="K2160" i="33"/>
  <c r="K2159" i="33"/>
  <c r="K2158" i="33"/>
  <c r="K2157" i="33"/>
  <c r="K2156" i="33"/>
  <c r="K2155" i="33"/>
  <c r="K2154" i="33"/>
  <c r="K2153" i="33"/>
  <c r="K2152" i="33"/>
  <c r="K2151" i="33"/>
  <c r="K2150" i="33"/>
  <c r="K2149" i="33"/>
  <c r="K2148" i="33"/>
  <c r="K2147" i="33"/>
  <c r="K2146" i="33"/>
  <c r="K2145" i="33"/>
  <c r="K2144" i="33"/>
  <c r="K2143" i="33"/>
  <c r="K2142" i="33"/>
  <c r="K2141" i="33"/>
  <c r="K2140" i="33"/>
  <c r="K2139" i="33"/>
  <c r="K2138" i="33"/>
  <c r="K2137" i="33"/>
  <c r="K2136" i="33"/>
  <c r="K2135" i="33"/>
  <c r="K2134" i="33"/>
  <c r="K2133" i="33"/>
  <c r="K2132" i="33"/>
  <c r="K2131" i="33"/>
  <c r="K2130" i="33"/>
  <c r="K2129" i="33"/>
  <c r="K2128" i="33"/>
  <c r="K2127" i="33"/>
  <c r="K2126" i="33"/>
  <c r="K2125" i="33"/>
  <c r="K2124" i="33"/>
  <c r="K2123" i="33"/>
  <c r="K2122" i="33"/>
  <c r="K2121" i="33"/>
  <c r="K2120" i="33"/>
  <c r="K2119" i="33"/>
  <c r="K2118" i="33"/>
  <c r="K2117" i="33"/>
  <c r="K2116" i="33"/>
  <c r="K2115" i="33"/>
  <c r="K2114" i="33"/>
  <c r="K2113" i="33"/>
  <c r="K2112" i="33"/>
  <c r="K2111" i="33"/>
  <c r="K2110" i="33"/>
  <c r="K2109" i="33"/>
  <c r="K2108" i="33"/>
  <c r="K2107" i="33"/>
  <c r="K2106" i="33"/>
  <c r="K2105" i="33"/>
  <c r="K2104" i="33"/>
  <c r="K2103" i="33"/>
  <c r="K2102" i="33"/>
  <c r="K2101" i="33"/>
  <c r="K2100" i="33"/>
  <c r="K2099" i="33"/>
  <c r="K2098" i="33"/>
  <c r="K2097" i="33"/>
  <c r="K2096" i="33"/>
  <c r="K2095" i="33"/>
  <c r="K2094" i="33"/>
  <c r="K2093" i="33"/>
  <c r="K2092" i="33"/>
  <c r="K2091" i="33"/>
  <c r="K2090" i="33"/>
  <c r="K2089" i="33"/>
  <c r="K2088" i="33"/>
  <c r="K2087" i="33"/>
  <c r="K2086" i="33"/>
  <c r="K2085" i="33"/>
  <c r="K2084" i="33"/>
  <c r="K2083" i="33"/>
  <c r="K2082" i="33"/>
  <c r="K2081" i="33"/>
  <c r="K2080" i="33"/>
  <c r="K2079" i="33"/>
  <c r="K2078" i="33"/>
  <c r="K2077" i="33"/>
  <c r="K2076" i="33"/>
  <c r="K2075" i="33"/>
  <c r="K2074" i="33"/>
  <c r="K2073" i="33"/>
  <c r="K2072" i="33"/>
  <c r="K2071" i="33"/>
  <c r="K2070" i="33"/>
  <c r="K2069" i="33"/>
  <c r="K2068" i="33"/>
  <c r="K2067" i="33"/>
  <c r="K2066" i="33"/>
  <c r="K2065" i="33"/>
  <c r="K2064" i="33"/>
  <c r="K2063" i="33"/>
  <c r="K2062" i="33"/>
  <c r="K2061" i="33"/>
  <c r="K2060" i="33"/>
  <c r="K2059" i="33"/>
  <c r="K2058" i="33"/>
  <c r="K2057" i="33"/>
  <c r="K2056" i="33"/>
  <c r="K2055" i="33"/>
  <c r="K2054" i="33"/>
  <c r="K2053" i="33"/>
  <c r="K2052" i="33"/>
  <c r="K2051" i="33"/>
  <c r="K2050" i="33"/>
  <c r="K2049" i="33"/>
  <c r="K2048" i="33"/>
  <c r="K2047" i="33"/>
  <c r="K2046" i="33"/>
  <c r="K2045" i="33"/>
  <c r="K2044" i="33"/>
  <c r="K2043" i="33"/>
  <c r="K2042" i="33"/>
  <c r="K2041" i="33"/>
  <c r="K2040" i="33"/>
  <c r="K2039" i="33"/>
  <c r="K2038" i="33"/>
  <c r="K2037" i="33"/>
  <c r="K2036" i="33"/>
  <c r="K2035" i="33"/>
  <c r="K2034" i="33"/>
  <c r="K2033" i="33"/>
  <c r="K2032" i="33"/>
  <c r="K2031" i="33"/>
  <c r="K2030" i="33"/>
  <c r="K2029" i="33"/>
  <c r="K2028" i="33"/>
  <c r="K2027" i="33"/>
  <c r="K2026" i="33"/>
  <c r="K2025" i="33"/>
  <c r="K2024" i="33"/>
  <c r="K2023" i="33"/>
  <c r="K2022" i="33"/>
  <c r="K2021" i="33"/>
  <c r="K2020" i="33"/>
  <c r="K2019" i="33"/>
  <c r="K2018" i="33"/>
  <c r="K2017" i="33"/>
  <c r="K2016" i="33"/>
  <c r="K2015" i="33"/>
  <c r="K2014" i="33"/>
  <c r="K2013" i="33"/>
  <c r="K2012" i="33"/>
  <c r="K2011" i="33"/>
  <c r="K2010" i="33"/>
  <c r="K2009" i="33"/>
  <c r="K2008" i="33"/>
  <c r="K2007" i="33"/>
  <c r="K2006" i="33"/>
  <c r="K2005" i="33"/>
  <c r="K2004" i="33"/>
  <c r="K2003" i="33"/>
  <c r="K2002" i="33"/>
  <c r="K2001" i="33"/>
  <c r="K2000" i="33"/>
  <c r="K1999" i="33"/>
  <c r="K1998" i="33"/>
  <c r="K1997" i="33"/>
  <c r="K1996" i="33"/>
  <c r="K1995" i="33"/>
  <c r="K1994" i="33"/>
  <c r="K1993" i="33"/>
  <c r="K1992" i="33"/>
  <c r="K1991" i="33"/>
  <c r="K1990" i="33"/>
  <c r="K1989" i="33"/>
  <c r="K1988" i="33"/>
  <c r="K1987" i="33"/>
  <c r="K1986" i="33"/>
  <c r="K1985" i="33"/>
  <c r="K1984" i="33"/>
  <c r="K1983" i="33"/>
  <c r="K1982" i="33"/>
  <c r="K1981" i="33"/>
  <c r="K1980" i="33"/>
  <c r="K1979" i="33"/>
  <c r="K1978" i="33"/>
  <c r="K1977" i="33"/>
  <c r="K1976" i="33"/>
  <c r="K1975" i="33"/>
  <c r="K1974" i="33"/>
  <c r="K1973" i="33"/>
  <c r="K1972" i="33"/>
  <c r="K1971" i="33"/>
  <c r="K1970" i="33"/>
  <c r="K1969" i="33"/>
  <c r="K1968" i="33"/>
  <c r="K1967" i="33"/>
  <c r="K1966" i="33"/>
  <c r="K1965" i="33"/>
  <c r="K1964" i="33"/>
  <c r="K1963" i="33"/>
  <c r="K1962" i="33"/>
  <c r="K1961" i="33"/>
  <c r="K1960" i="33"/>
  <c r="K1959" i="33"/>
  <c r="K1958" i="33"/>
  <c r="K1957" i="33"/>
  <c r="K1956" i="33"/>
  <c r="K1955" i="33"/>
  <c r="K1954" i="33"/>
  <c r="K1953" i="33"/>
  <c r="K1952" i="33"/>
  <c r="K1951" i="33"/>
  <c r="K1950" i="33"/>
  <c r="K1949" i="33"/>
  <c r="K1948" i="33"/>
  <c r="K1947" i="33"/>
  <c r="K1946" i="33"/>
  <c r="K1945" i="33"/>
  <c r="K1944" i="33"/>
  <c r="K1943" i="33"/>
  <c r="K1942" i="33"/>
  <c r="K1941" i="33"/>
  <c r="K1940" i="33"/>
  <c r="K1939" i="33"/>
  <c r="K1938" i="33"/>
  <c r="K1937" i="33"/>
  <c r="K1936" i="33"/>
  <c r="K1935" i="33"/>
  <c r="K1934" i="33"/>
  <c r="K1933" i="33"/>
  <c r="K1932" i="33"/>
  <c r="K1931" i="33"/>
  <c r="K1930" i="33"/>
  <c r="K1929" i="33"/>
  <c r="K1928" i="33"/>
  <c r="K1927" i="33"/>
  <c r="K1926" i="33"/>
  <c r="K1925" i="33"/>
  <c r="K1924" i="33"/>
  <c r="K1923" i="33"/>
  <c r="K1922" i="33"/>
  <c r="K1921" i="33"/>
  <c r="K1920" i="33"/>
  <c r="K1919" i="33"/>
  <c r="K1918" i="33"/>
  <c r="K1917" i="33"/>
  <c r="K1916" i="33"/>
  <c r="K1915" i="33"/>
  <c r="K1914" i="33"/>
  <c r="K1913" i="33"/>
  <c r="K1912" i="33"/>
  <c r="K1911" i="33"/>
  <c r="K1910" i="33"/>
  <c r="K1909" i="33"/>
  <c r="K1908" i="33"/>
  <c r="K1907" i="33"/>
  <c r="K1906" i="33"/>
  <c r="K1905" i="33"/>
  <c r="K1904" i="33"/>
  <c r="K1903" i="33"/>
  <c r="K1902" i="33"/>
  <c r="K1901" i="33"/>
  <c r="K1900" i="33"/>
  <c r="K1899" i="33"/>
  <c r="K1898" i="33"/>
  <c r="K1897" i="33"/>
  <c r="K1896" i="33"/>
  <c r="K1895" i="33"/>
  <c r="K1894" i="33"/>
  <c r="K1893" i="33"/>
  <c r="K1892" i="33"/>
  <c r="K1891" i="33"/>
  <c r="K1890" i="33"/>
  <c r="K1889" i="33"/>
  <c r="K1888" i="33"/>
  <c r="K1887" i="33"/>
  <c r="K1886" i="33"/>
  <c r="K1885" i="33"/>
  <c r="K1884" i="33"/>
  <c r="K1883" i="33"/>
  <c r="K1882" i="33"/>
  <c r="K1881" i="33"/>
  <c r="K1880" i="33"/>
  <c r="K1879" i="33"/>
  <c r="K1878" i="33"/>
  <c r="K1877" i="33"/>
  <c r="K1876" i="33"/>
  <c r="K1875" i="33"/>
  <c r="K1874" i="33"/>
  <c r="K1873" i="33"/>
  <c r="K1872" i="33"/>
  <c r="K1871" i="33"/>
  <c r="K1870" i="33"/>
  <c r="K1869" i="33"/>
  <c r="K1868" i="33"/>
  <c r="K1867" i="33"/>
  <c r="K1866" i="33"/>
  <c r="K1865" i="33"/>
  <c r="K1864" i="33"/>
  <c r="K1863" i="33"/>
  <c r="K1862" i="33"/>
  <c r="K1861" i="33"/>
  <c r="K1860" i="33"/>
  <c r="K1859" i="33"/>
  <c r="K1858" i="33"/>
  <c r="K1857" i="33"/>
  <c r="K1856" i="33"/>
  <c r="K1855" i="33"/>
  <c r="K1854" i="33"/>
  <c r="K1853" i="33"/>
  <c r="K1852" i="33"/>
  <c r="K1851" i="33"/>
  <c r="K1850" i="33"/>
  <c r="K1849" i="33"/>
  <c r="K1848" i="33"/>
  <c r="K1847" i="33"/>
  <c r="K1846" i="33"/>
  <c r="K1845" i="33"/>
  <c r="K1844" i="33"/>
  <c r="K1843" i="33"/>
  <c r="K1842" i="33"/>
  <c r="K1841" i="33"/>
  <c r="K1840" i="33"/>
  <c r="K1839" i="33"/>
  <c r="K1838" i="33"/>
  <c r="K1837" i="33"/>
  <c r="K1836" i="33"/>
  <c r="K1835" i="33"/>
  <c r="K1834" i="33"/>
  <c r="K1833" i="33"/>
  <c r="K1832" i="33"/>
  <c r="K1831" i="33"/>
  <c r="K1830" i="33"/>
  <c r="K1829" i="33"/>
  <c r="K1828" i="33"/>
  <c r="K1827" i="33"/>
  <c r="K1826" i="33"/>
  <c r="K1825" i="33"/>
  <c r="K1824" i="33"/>
  <c r="K1823" i="33"/>
  <c r="K1822" i="33"/>
  <c r="K1821" i="33"/>
  <c r="K1820" i="33"/>
  <c r="K1819" i="33"/>
  <c r="K1818" i="33"/>
  <c r="K1817" i="33"/>
  <c r="K1816" i="33"/>
  <c r="K1815" i="33"/>
  <c r="K1814" i="33"/>
  <c r="K1813" i="33"/>
  <c r="K1812" i="33"/>
  <c r="K1811" i="33"/>
  <c r="K1810" i="33"/>
  <c r="K1809" i="33"/>
  <c r="K1808" i="33"/>
  <c r="K1807" i="33"/>
  <c r="K1806" i="33"/>
  <c r="K1805" i="33"/>
  <c r="K1804" i="33"/>
  <c r="K1803" i="33"/>
  <c r="K1802" i="33"/>
  <c r="K1801" i="33"/>
  <c r="K1800" i="33"/>
  <c r="K1799" i="33"/>
  <c r="K1798" i="33"/>
  <c r="K1797" i="33"/>
  <c r="K1796" i="33"/>
  <c r="K1795" i="33"/>
  <c r="K1794" i="33"/>
  <c r="K1793" i="33"/>
  <c r="K1792" i="33"/>
  <c r="K1791" i="33"/>
  <c r="K1790" i="33"/>
  <c r="K1789" i="33"/>
  <c r="K1788" i="33"/>
  <c r="K1787" i="33"/>
  <c r="K1786" i="33"/>
  <c r="K1785" i="33"/>
  <c r="K1784" i="33"/>
  <c r="K1783" i="33"/>
  <c r="K1782" i="33"/>
  <c r="K1781" i="33"/>
  <c r="K1780" i="33"/>
  <c r="K1779" i="33"/>
  <c r="K1778" i="33"/>
  <c r="K1777" i="33"/>
  <c r="K1776" i="33"/>
  <c r="K1775" i="33"/>
  <c r="K1774" i="33"/>
  <c r="K1773" i="33"/>
  <c r="K1772" i="33"/>
  <c r="K1771" i="33"/>
  <c r="K1770" i="33"/>
  <c r="K1769" i="33"/>
  <c r="K1768" i="33"/>
  <c r="K1767" i="33"/>
  <c r="K1766" i="33"/>
  <c r="K1765" i="33"/>
  <c r="K1764" i="33"/>
  <c r="K1763" i="33"/>
  <c r="K1762" i="33"/>
  <c r="K1761" i="33"/>
  <c r="K1760" i="33"/>
  <c r="K1759" i="33"/>
  <c r="K1758" i="33"/>
  <c r="K1757" i="33"/>
  <c r="K1756" i="33"/>
  <c r="K1755" i="33"/>
  <c r="K1754" i="33"/>
  <c r="K1753" i="33"/>
  <c r="K1752" i="33"/>
  <c r="K1751" i="33"/>
  <c r="K1750" i="33"/>
  <c r="K1749" i="33"/>
  <c r="K1748" i="33"/>
  <c r="K1747" i="33"/>
  <c r="K1746" i="33"/>
  <c r="K1745" i="33"/>
  <c r="K1744" i="33"/>
  <c r="K1743" i="33"/>
  <c r="K1742" i="33"/>
  <c r="K1741" i="33"/>
  <c r="K1740" i="33"/>
  <c r="K1739" i="33"/>
  <c r="K1738" i="33"/>
  <c r="K1737" i="33"/>
  <c r="K1736" i="33"/>
  <c r="K1735" i="33"/>
  <c r="K1734" i="33"/>
  <c r="K1733" i="33"/>
  <c r="K1732" i="33"/>
  <c r="K1731" i="33"/>
  <c r="K1730" i="33"/>
  <c r="K1729" i="33"/>
  <c r="K1728" i="33"/>
  <c r="K1727" i="33"/>
  <c r="K1726" i="33"/>
  <c r="K1725" i="33"/>
  <c r="K1724" i="33"/>
  <c r="K1723" i="33"/>
  <c r="K1722" i="33"/>
  <c r="K1721" i="33"/>
  <c r="K1720" i="33"/>
  <c r="K1719" i="33"/>
  <c r="K1718" i="33"/>
  <c r="K1717" i="33"/>
  <c r="K1716" i="33"/>
  <c r="K1715" i="33"/>
  <c r="K1714" i="33"/>
  <c r="K1713" i="33"/>
  <c r="K1712" i="33"/>
  <c r="K1711" i="33"/>
  <c r="K1710" i="33"/>
  <c r="K1709" i="33"/>
  <c r="K1708" i="33"/>
  <c r="K1707" i="33"/>
  <c r="K1706" i="33"/>
  <c r="K1705" i="33"/>
  <c r="K1704" i="33"/>
  <c r="K1703" i="33"/>
  <c r="K1702" i="33"/>
  <c r="K1701" i="33"/>
  <c r="K1700" i="33"/>
  <c r="K1699" i="33"/>
  <c r="K1698" i="33"/>
  <c r="K1697" i="33"/>
  <c r="K1696" i="33"/>
  <c r="K1695" i="33"/>
  <c r="K1694" i="33"/>
  <c r="K1693" i="33"/>
  <c r="K1692" i="33"/>
  <c r="K1691" i="33"/>
  <c r="K1690" i="33"/>
  <c r="K1689" i="33"/>
  <c r="K1688" i="33"/>
  <c r="K1687" i="33"/>
  <c r="K1686" i="33"/>
  <c r="K1685" i="33"/>
  <c r="K1684" i="33"/>
  <c r="K1683" i="33"/>
  <c r="K1682" i="33"/>
  <c r="K1681" i="33"/>
  <c r="K1680" i="33"/>
  <c r="K1679" i="33"/>
  <c r="K1678" i="33"/>
  <c r="K1677" i="33"/>
  <c r="K1676" i="33"/>
  <c r="K1675" i="33"/>
  <c r="K1674" i="33"/>
  <c r="K1673" i="33"/>
  <c r="K1672" i="33"/>
  <c r="K1671" i="33"/>
  <c r="K1670" i="33"/>
  <c r="K1669" i="33"/>
  <c r="K1668" i="33"/>
  <c r="K1667" i="33"/>
  <c r="K1666" i="33"/>
  <c r="K1665" i="33"/>
  <c r="K1664" i="33"/>
  <c r="K1663" i="33"/>
  <c r="K1662" i="33"/>
  <c r="K1661" i="33"/>
  <c r="K1660" i="33"/>
  <c r="K1659" i="33"/>
  <c r="K1658" i="33"/>
  <c r="K1657" i="33"/>
  <c r="K1656" i="33"/>
  <c r="K1655" i="33"/>
  <c r="K1654" i="33"/>
  <c r="K1653" i="33"/>
  <c r="K1652" i="33"/>
  <c r="K1651" i="33"/>
  <c r="K1650" i="33"/>
  <c r="K1649" i="33"/>
  <c r="K1648" i="33"/>
  <c r="K1647" i="33"/>
  <c r="K1646" i="33"/>
  <c r="K1645" i="33"/>
  <c r="K1644" i="33"/>
  <c r="K1643" i="33"/>
  <c r="K1642" i="33"/>
  <c r="K1641" i="33"/>
  <c r="K1640" i="33"/>
  <c r="K1639" i="33"/>
  <c r="K1638" i="33"/>
  <c r="K1637" i="33"/>
  <c r="K1636" i="33"/>
  <c r="K1635" i="33"/>
  <c r="K1634" i="33"/>
  <c r="K1633" i="33"/>
  <c r="K1632" i="33"/>
  <c r="K1631" i="33"/>
  <c r="K1630" i="33"/>
  <c r="K1629" i="33"/>
  <c r="K1628" i="33"/>
  <c r="K1627" i="33"/>
  <c r="K1626" i="33"/>
  <c r="K1625" i="33"/>
  <c r="K1624" i="33"/>
  <c r="K1623" i="33"/>
  <c r="K1622" i="33"/>
  <c r="K1621" i="33"/>
  <c r="K1620" i="33"/>
  <c r="K1619" i="33"/>
  <c r="K1618" i="33"/>
  <c r="K1617" i="33"/>
  <c r="K1616" i="33"/>
  <c r="K1615" i="33"/>
  <c r="K1614" i="33"/>
  <c r="K1613" i="33"/>
  <c r="K1612" i="33"/>
  <c r="K1611" i="33"/>
  <c r="K1610" i="33"/>
  <c r="K1609" i="33"/>
  <c r="K1608" i="33"/>
  <c r="K1607" i="33"/>
  <c r="K1606" i="33"/>
  <c r="K1605" i="33"/>
  <c r="K1604" i="33"/>
  <c r="K1603" i="33"/>
  <c r="K1602" i="33"/>
  <c r="K1601" i="33"/>
  <c r="K1600" i="33"/>
  <c r="K1599" i="33"/>
  <c r="K1598" i="33"/>
  <c r="K1597" i="33"/>
  <c r="K1596" i="33"/>
  <c r="K1595" i="33"/>
  <c r="K1594" i="33"/>
  <c r="K1593" i="33"/>
  <c r="K1592" i="33"/>
  <c r="K1591" i="33"/>
  <c r="K1590" i="33"/>
  <c r="K1589" i="33"/>
  <c r="K1588" i="33"/>
  <c r="K1587" i="33"/>
  <c r="K1586" i="33"/>
  <c r="K1585" i="33"/>
  <c r="K1584" i="33"/>
  <c r="K1583" i="33"/>
  <c r="K1582" i="33"/>
  <c r="K1581" i="33"/>
  <c r="K1580" i="33"/>
  <c r="K1579" i="33"/>
  <c r="K1578" i="33"/>
  <c r="K1577" i="33"/>
  <c r="K1576" i="33"/>
  <c r="K1575" i="33"/>
  <c r="K1574" i="33"/>
  <c r="K1573" i="33"/>
  <c r="K1572" i="33"/>
  <c r="K1571" i="33"/>
  <c r="K1570" i="33"/>
  <c r="K1569" i="33"/>
  <c r="K1568" i="33"/>
  <c r="K1567" i="33"/>
  <c r="K1566" i="33"/>
  <c r="K1565" i="33"/>
  <c r="K1564" i="33"/>
  <c r="K1563" i="33"/>
  <c r="K1562" i="33"/>
  <c r="K1561" i="33"/>
  <c r="K1560" i="33"/>
  <c r="K1559" i="33"/>
  <c r="K1558" i="33"/>
  <c r="K1557" i="33"/>
  <c r="K1556" i="33"/>
  <c r="K1555" i="33"/>
  <c r="K1554" i="33"/>
  <c r="K1553" i="33"/>
  <c r="K1552" i="33"/>
  <c r="K1551" i="33"/>
  <c r="K1550" i="33"/>
  <c r="K1549" i="33"/>
  <c r="K1548" i="33"/>
  <c r="K1547" i="33"/>
  <c r="K1546" i="33"/>
  <c r="K1545" i="33"/>
  <c r="K1544" i="33"/>
  <c r="K1543" i="33"/>
  <c r="K1542" i="33"/>
  <c r="K1541" i="33"/>
  <c r="K1540" i="33"/>
  <c r="K1539" i="33"/>
  <c r="K1538" i="33"/>
  <c r="K1537" i="33"/>
  <c r="K1536" i="33"/>
  <c r="K1535" i="33"/>
  <c r="K1534" i="33"/>
  <c r="K1533" i="33"/>
  <c r="K1532" i="33"/>
  <c r="K1531" i="33"/>
  <c r="K1530" i="33"/>
  <c r="K1529" i="33"/>
  <c r="K1528" i="33"/>
  <c r="K1527" i="33"/>
  <c r="K1526" i="33"/>
  <c r="K1525" i="33"/>
  <c r="K1524" i="33"/>
  <c r="K1523" i="33"/>
  <c r="K1522" i="33"/>
  <c r="K1521" i="33"/>
  <c r="K1520" i="33"/>
  <c r="K1519" i="33"/>
  <c r="K1518" i="33"/>
  <c r="K1517" i="33"/>
  <c r="K1516" i="33"/>
  <c r="K1515" i="33"/>
  <c r="K1514" i="33"/>
  <c r="K1513" i="33"/>
  <c r="K1512" i="33"/>
  <c r="K1511" i="33"/>
  <c r="K1510" i="33"/>
  <c r="K1509" i="33"/>
  <c r="K1508" i="33"/>
  <c r="K1507" i="33"/>
  <c r="K1506" i="33"/>
  <c r="K1505" i="33"/>
  <c r="K1504" i="33"/>
  <c r="K1503" i="33"/>
  <c r="K1502" i="33"/>
  <c r="K1501" i="33"/>
  <c r="K1500" i="33"/>
  <c r="K1499" i="33"/>
  <c r="K1498" i="33"/>
  <c r="K1497" i="33"/>
  <c r="K1496" i="33"/>
  <c r="K1495" i="33"/>
  <c r="K1494" i="33"/>
  <c r="K1493" i="33"/>
  <c r="K1492" i="33"/>
  <c r="K1491" i="33"/>
  <c r="K1490" i="33"/>
  <c r="K1489" i="33"/>
  <c r="K1488" i="33"/>
  <c r="K1487" i="33"/>
  <c r="K1486" i="33"/>
  <c r="K1485" i="33"/>
  <c r="K1484" i="33"/>
  <c r="K1483" i="33"/>
  <c r="K1482" i="33"/>
  <c r="K1481" i="33"/>
  <c r="K1480" i="33"/>
  <c r="K1479" i="33"/>
  <c r="K1478" i="33"/>
  <c r="K1477" i="33"/>
  <c r="K1476" i="33"/>
  <c r="K1475" i="33"/>
  <c r="K1474" i="33"/>
  <c r="K1473" i="33"/>
  <c r="K1472" i="33"/>
  <c r="K1471" i="33"/>
  <c r="K1470" i="33"/>
  <c r="K1469" i="33"/>
  <c r="K1468" i="33"/>
  <c r="K1467" i="33"/>
  <c r="K1466" i="33"/>
  <c r="K1465" i="33"/>
  <c r="K1464" i="33"/>
  <c r="K1463" i="33"/>
  <c r="K1462" i="33"/>
  <c r="K1461" i="33"/>
  <c r="K1460" i="33"/>
  <c r="K1459" i="33"/>
  <c r="K1458" i="33"/>
  <c r="K1457" i="33"/>
  <c r="K1456" i="33"/>
  <c r="K1455" i="33"/>
  <c r="K1454" i="33"/>
  <c r="K1453" i="33"/>
  <c r="K1452" i="33"/>
  <c r="K1451" i="33"/>
  <c r="K1450" i="33"/>
  <c r="K1449" i="33"/>
  <c r="K1448" i="33"/>
  <c r="K1447" i="33"/>
  <c r="K1446" i="33"/>
  <c r="K1445" i="33"/>
  <c r="K1444" i="33"/>
  <c r="K1443" i="33"/>
  <c r="K1442" i="33"/>
  <c r="K1441" i="33"/>
  <c r="K1440" i="33"/>
  <c r="K1439" i="33"/>
  <c r="K1438" i="33"/>
  <c r="K1437" i="33"/>
  <c r="K1436" i="33"/>
  <c r="K1435" i="33"/>
  <c r="K1434" i="33"/>
  <c r="K1433" i="33"/>
  <c r="K1432" i="33"/>
  <c r="K1431" i="33"/>
  <c r="K1430" i="33"/>
  <c r="K1429" i="33"/>
  <c r="K1428" i="33"/>
  <c r="K1427" i="33"/>
  <c r="K1426" i="33"/>
  <c r="K1425" i="33"/>
  <c r="K1424" i="33"/>
  <c r="K1423" i="33"/>
  <c r="K1422" i="33"/>
  <c r="K1421" i="33"/>
  <c r="K1420" i="33"/>
  <c r="K1419" i="33"/>
  <c r="K1418" i="33"/>
  <c r="K1417" i="33"/>
  <c r="K1416" i="33"/>
  <c r="K1415" i="33"/>
  <c r="K1414" i="33"/>
  <c r="K1413" i="33"/>
  <c r="K1412" i="33"/>
  <c r="K1411" i="33"/>
  <c r="K1410" i="33"/>
  <c r="K1409" i="33"/>
  <c r="K1408" i="33"/>
  <c r="K1407" i="33"/>
  <c r="K1406" i="33"/>
  <c r="K1405" i="33"/>
  <c r="K1404" i="33"/>
  <c r="K1403" i="33"/>
  <c r="K1402" i="33"/>
  <c r="K1401" i="33"/>
  <c r="K1400" i="33"/>
  <c r="K1399" i="33"/>
  <c r="K1398" i="33"/>
  <c r="K1397" i="33"/>
  <c r="K1396" i="33"/>
  <c r="K1395" i="33"/>
  <c r="K1394" i="33"/>
  <c r="K1393" i="33"/>
  <c r="K1392" i="33"/>
  <c r="K1391" i="33"/>
  <c r="K1390" i="33"/>
  <c r="K1389" i="33"/>
  <c r="K1388" i="33"/>
  <c r="K1387" i="33"/>
  <c r="K1386" i="33"/>
  <c r="K1385" i="33"/>
  <c r="K1384" i="33"/>
  <c r="K1383" i="33"/>
  <c r="K1382" i="33"/>
  <c r="K1381" i="33"/>
  <c r="K1380" i="33"/>
  <c r="K1379" i="33"/>
  <c r="K1378" i="33"/>
  <c r="K1377" i="33"/>
  <c r="K1376" i="33"/>
  <c r="K1375" i="33"/>
  <c r="K1374" i="33"/>
  <c r="K1373" i="33"/>
  <c r="K1372" i="33"/>
  <c r="K1371" i="33"/>
  <c r="K1370" i="33"/>
  <c r="K1369" i="33"/>
  <c r="K1368" i="33"/>
  <c r="K1367" i="33"/>
  <c r="K1366" i="33"/>
  <c r="K1365" i="33"/>
  <c r="K1364" i="33"/>
  <c r="K1363" i="33"/>
  <c r="K1362" i="33"/>
  <c r="K1361" i="33"/>
  <c r="K1360" i="33"/>
  <c r="K1359" i="33"/>
  <c r="K1358" i="33"/>
  <c r="K1357" i="33"/>
  <c r="K1356" i="33"/>
  <c r="K1355" i="33"/>
  <c r="K1354" i="33"/>
  <c r="K1353" i="33"/>
  <c r="K1352" i="33"/>
  <c r="K1351" i="33"/>
  <c r="K1350" i="33"/>
  <c r="K1349" i="33"/>
  <c r="K1348" i="33"/>
  <c r="K1347" i="33"/>
  <c r="K1346" i="33"/>
  <c r="K1345" i="33"/>
  <c r="K1344" i="33"/>
  <c r="K1343" i="33"/>
  <c r="K1342" i="33"/>
  <c r="K1341" i="33"/>
  <c r="K1340" i="33"/>
  <c r="K1339" i="33"/>
  <c r="K1338" i="33"/>
  <c r="K1337" i="33"/>
  <c r="K1336" i="33"/>
  <c r="K1335" i="33"/>
  <c r="K1334" i="33"/>
  <c r="K1333" i="33"/>
  <c r="K1332" i="33"/>
  <c r="K1331" i="33"/>
  <c r="K1330" i="33"/>
  <c r="K1329" i="33"/>
  <c r="K1328" i="33"/>
  <c r="K1327" i="33"/>
  <c r="K1326" i="33"/>
  <c r="K1325" i="33"/>
  <c r="K1324" i="33"/>
  <c r="K1323" i="33"/>
  <c r="K1322" i="33"/>
  <c r="K1321" i="33"/>
  <c r="K1320" i="33"/>
  <c r="K1319" i="33"/>
  <c r="K1318" i="33"/>
  <c r="K1317" i="33"/>
  <c r="K1316" i="33"/>
  <c r="K1315" i="33"/>
  <c r="K1314" i="33"/>
  <c r="K1313" i="33"/>
  <c r="K1312" i="33"/>
  <c r="K1311" i="33"/>
  <c r="K1310" i="33"/>
  <c r="K1309" i="33"/>
  <c r="K1308" i="33"/>
  <c r="K1307" i="33"/>
  <c r="K1306" i="33"/>
  <c r="K1305" i="33"/>
  <c r="K1304" i="33"/>
  <c r="K1303" i="33"/>
  <c r="K1302" i="33"/>
  <c r="K1301" i="33"/>
  <c r="K1300" i="33"/>
  <c r="K1299" i="33"/>
  <c r="K1298" i="33"/>
  <c r="K1297" i="33"/>
  <c r="K1296" i="33"/>
  <c r="K1295" i="33"/>
  <c r="K1294" i="33"/>
  <c r="K1293" i="33"/>
  <c r="K1292" i="33"/>
  <c r="K1291" i="33"/>
  <c r="K1290" i="33"/>
  <c r="K1289" i="33"/>
  <c r="K1288" i="33"/>
  <c r="K1287" i="33"/>
  <c r="K1286" i="33"/>
  <c r="K1285" i="33"/>
  <c r="K1284" i="33"/>
  <c r="K1283" i="33"/>
  <c r="K1282" i="33"/>
  <c r="K1281" i="33"/>
  <c r="K1280" i="33"/>
  <c r="K1279" i="33"/>
  <c r="K1278" i="33"/>
  <c r="K1277" i="33"/>
  <c r="K1276" i="33"/>
  <c r="K1275" i="33"/>
  <c r="K1274" i="33"/>
  <c r="K1273" i="33"/>
  <c r="K1272" i="33"/>
  <c r="K1271" i="33"/>
  <c r="K1270" i="33"/>
  <c r="K1269" i="33"/>
  <c r="K1268" i="33"/>
  <c r="K1267" i="33"/>
  <c r="K1266" i="33"/>
  <c r="K1265" i="33"/>
  <c r="K1264" i="33"/>
  <c r="K1263" i="33"/>
  <c r="K1262" i="33"/>
  <c r="K1261" i="33"/>
  <c r="K1260" i="33"/>
  <c r="K1259" i="33"/>
  <c r="K1258" i="33"/>
  <c r="K1257" i="33"/>
  <c r="K1256" i="33"/>
  <c r="K1255" i="33"/>
  <c r="K1254" i="33"/>
  <c r="K1253" i="33"/>
  <c r="K1252" i="33"/>
  <c r="K1251" i="33"/>
  <c r="K1250" i="33"/>
  <c r="K1249" i="33"/>
  <c r="K1248" i="33"/>
  <c r="K1247" i="33"/>
  <c r="K1246" i="33"/>
  <c r="K1245" i="33"/>
  <c r="K1244" i="33"/>
  <c r="K1243" i="33"/>
  <c r="K1242" i="33"/>
  <c r="K1241" i="33"/>
  <c r="K1240" i="33"/>
  <c r="K1239" i="33"/>
  <c r="K1238" i="33"/>
  <c r="K1237" i="33"/>
  <c r="K1236" i="33"/>
  <c r="K1235" i="33"/>
  <c r="K1234" i="33"/>
  <c r="K1233" i="33"/>
  <c r="K1232" i="33"/>
  <c r="K1231" i="33"/>
  <c r="K1230" i="33"/>
  <c r="K1229" i="33"/>
  <c r="K1228" i="33"/>
  <c r="K1227" i="33"/>
  <c r="K1226" i="33"/>
  <c r="K1225" i="33"/>
  <c r="K1224" i="33"/>
  <c r="K1223" i="33"/>
  <c r="K1222" i="33"/>
  <c r="K1221" i="33"/>
  <c r="K1220" i="33"/>
  <c r="K1219" i="33"/>
  <c r="K1218" i="33"/>
  <c r="K1217" i="33"/>
  <c r="K1216" i="33"/>
  <c r="K1215" i="33"/>
  <c r="K1214" i="33"/>
  <c r="K1213" i="33"/>
  <c r="K1212" i="33"/>
  <c r="K1211" i="33"/>
  <c r="K1210" i="33"/>
  <c r="K1209" i="33"/>
  <c r="K1208" i="33"/>
  <c r="K1207" i="33"/>
  <c r="K1206" i="33"/>
  <c r="K1205" i="33"/>
  <c r="K1204" i="33"/>
  <c r="K1203" i="33"/>
  <c r="K1202" i="33"/>
  <c r="K1201" i="33"/>
  <c r="K1200" i="33"/>
  <c r="K1199" i="33"/>
  <c r="K1198" i="33"/>
  <c r="K1197" i="33"/>
  <c r="K1196" i="33"/>
  <c r="K1195" i="33"/>
  <c r="K1194" i="33"/>
  <c r="K1193" i="33"/>
  <c r="K1192" i="33"/>
  <c r="K1191" i="33"/>
  <c r="K1190" i="33"/>
  <c r="K1189" i="33"/>
  <c r="K1188" i="33"/>
  <c r="K1187" i="33"/>
  <c r="K1186" i="33"/>
  <c r="K1185" i="33"/>
  <c r="K1184" i="33"/>
  <c r="K1183" i="33"/>
  <c r="K1182" i="33"/>
  <c r="K1181" i="33"/>
  <c r="K1180" i="33"/>
  <c r="K1179" i="33"/>
  <c r="K1178" i="33"/>
  <c r="K1177" i="33"/>
  <c r="K1176" i="33"/>
  <c r="K1175" i="33"/>
  <c r="K1174" i="33"/>
  <c r="K1173" i="33"/>
  <c r="K1172" i="33"/>
  <c r="K1171" i="33"/>
  <c r="K1170" i="33"/>
  <c r="K1169" i="33"/>
  <c r="K1168" i="33"/>
  <c r="K1167" i="33"/>
  <c r="K1166" i="33"/>
  <c r="K1165" i="33"/>
  <c r="K1164" i="33"/>
  <c r="K1163" i="33"/>
  <c r="K1162" i="33"/>
  <c r="K1161" i="33"/>
  <c r="K1160" i="33"/>
  <c r="K1159" i="33"/>
  <c r="K1158" i="33"/>
  <c r="K1157" i="33"/>
  <c r="K1156" i="33"/>
  <c r="K1155" i="33"/>
  <c r="K1154" i="33"/>
  <c r="K1153" i="33"/>
  <c r="K1152" i="33"/>
  <c r="K1151" i="33"/>
  <c r="K1150" i="33"/>
  <c r="K1149" i="33"/>
  <c r="K1148" i="33"/>
  <c r="K1147" i="33"/>
  <c r="K1146" i="33"/>
  <c r="K1145" i="33"/>
  <c r="K1144" i="33"/>
  <c r="K1143" i="33"/>
  <c r="K1142" i="33"/>
  <c r="K1141" i="33"/>
  <c r="K1140" i="33"/>
  <c r="K1139" i="33"/>
  <c r="K1138" i="33"/>
  <c r="K1137" i="33"/>
  <c r="K1136" i="33"/>
  <c r="K1135" i="33"/>
  <c r="K1134" i="33"/>
  <c r="K1133" i="33"/>
  <c r="K1132" i="33"/>
  <c r="K1131" i="33"/>
  <c r="K1130" i="33"/>
  <c r="K1129" i="33"/>
  <c r="K1128" i="33"/>
  <c r="K1127" i="33"/>
  <c r="K1126" i="33"/>
  <c r="K1125" i="33"/>
  <c r="K1124" i="33"/>
  <c r="K1123" i="33"/>
  <c r="K1122" i="33"/>
  <c r="K1121" i="33"/>
  <c r="K1120" i="33"/>
  <c r="K1119" i="33"/>
  <c r="K1118" i="33"/>
  <c r="K1117" i="33"/>
  <c r="K1116" i="33"/>
  <c r="K1115" i="33"/>
  <c r="K1114" i="33"/>
  <c r="K1113" i="33"/>
  <c r="K1112" i="33"/>
  <c r="K1111" i="33"/>
  <c r="K1110" i="33"/>
  <c r="K1109" i="33"/>
  <c r="K1108" i="33"/>
  <c r="K1107" i="33"/>
  <c r="K1106" i="33"/>
  <c r="K1105" i="33"/>
  <c r="K1104" i="33"/>
  <c r="K1103" i="33"/>
  <c r="K1102" i="33"/>
  <c r="K1101" i="33"/>
  <c r="K1100" i="33"/>
  <c r="K1099" i="33"/>
  <c r="K1098" i="33"/>
  <c r="K1097" i="33"/>
  <c r="K1096" i="33"/>
  <c r="K1095" i="33"/>
  <c r="K1094" i="33"/>
  <c r="K1093" i="33"/>
  <c r="K1092" i="33"/>
  <c r="K1091" i="33"/>
  <c r="K1090" i="33"/>
  <c r="K1089" i="33"/>
  <c r="K1088" i="33"/>
  <c r="K1087" i="33"/>
  <c r="K1086" i="33"/>
  <c r="K1085" i="33"/>
  <c r="K1084" i="33"/>
  <c r="K1083" i="33"/>
  <c r="K1082" i="33"/>
  <c r="K1081" i="33"/>
  <c r="K1080" i="33"/>
  <c r="K1079" i="33"/>
  <c r="K1078" i="33"/>
  <c r="K1077" i="33"/>
  <c r="K1076" i="33"/>
  <c r="K1075" i="33"/>
  <c r="K1074" i="33"/>
  <c r="K1073" i="33"/>
  <c r="K1072" i="33"/>
  <c r="K1071" i="33"/>
  <c r="K1070" i="33"/>
  <c r="K1069" i="33"/>
  <c r="K1068" i="33"/>
  <c r="K1067" i="33"/>
  <c r="K1066" i="33"/>
  <c r="K1065" i="33"/>
  <c r="K1064" i="33"/>
  <c r="K1063" i="33"/>
  <c r="K1062" i="33"/>
  <c r="K1061" i="33"/>
  <c r="K1060" i="33"/>
  <c r="K1059" i="33"/>
  <c r="K1058" i="33"/>
  <c r="K1057" i="33"/>
  <c r="K1056" i="33"/>
  <c r="K1055" i="33"/>
  <c r="K1054" i="33"/>
  <c r="K1053" i="33"/>
  <c r="K1052" i="33"/>
  <c r="K1051" i="33"/>
  <c r="K1050" i="33"/>
  <c r="K1049" i="33"/>
  <c r="K1048" i="33"/>
  <c r="K1047" i="33"/>
  <c r="K1046" i="33"/>
  <c r="K1045" i="33"/>
  <c r="K1044" i="33"/>
  <c r="K1043" i="33"/>
  <c r="K1042" i="33"/>
  <c r="K1041" i="33"/>
  <c r="K1040" i="33"/>
  <c r="K1039" i="33"/>
  <c r="K1038" i="33"/>
  <c r="K1037" i="33"/>
  <c r="K1036" i="33"/>
  <c r="K1035" i="33"/>
  <c r="K1034" i="33"/>
  <c r="K1033" i="33"/>
  <c r="K1032" i="33"/>
  <c r="K1031" i="33"/>
  <c r="K1030" i="33"/>
  <c r="K1029" i="33"/>
  <c r="K1028" i="33"/>
  <c r="K1027" i="33"/>
  <c r="K1026" i="33"/>
  <c r="K1025" i="33"/>
  <c r="K1024" i="33"/>
  <c r="K1023" i="33"/>
  <c r="K1022" i="33"/>
  <c r="K1021" i="33"/>
  <c r="K1020" i="33"/>
  <c r="K1019" i="33"/>
  <c r="K1018" i="33"/>
  <c r="K1017" i="33"/>
  <c r="K1016" i="33"/>
  <c r="K1015" i="33"/>
  <c r="K1014" i="33"/>
  <c r="K1013" i="33"/>
  <c r="K1012" i="33"/>
  <c r="K1011" i="33"/>
  <c r="K1010" i="33"/>
  <c r="K1009" i="33"/>
  <c r="K1008" i="33"/>
  <c r="K1007" i="33"/>
  <c r="K1006" i="33"/>
  <c r="K1005" i="33"/>
  <c r="K1004" i="33"/>
  <c r="K1003" i="33"/>
  <c r="K1002" i="33"/>
  <c r="K1001" i="33"/>
  <c r="K1000" i="33"/>
  <c r="K999" i="33"/>
  <c r="K998" i="33"/>
  <c r="K997" i="33"/>
  <c r="K996" i="33"/>
  <c r="K995" i="33"/>
  <c r="K994" i="33"/>
  <c r="K993" i="33"/>
  <c r="K992" i="33"/>
  <c r="K991" i="33"/>
  <c r="K990" i="33"/>
  <c r="K989" i="33"/>
  <c r="K988" i="33"/>
  <c r="K987" i="33"/>
  <c r="K986" i="33"/>
  <c r="K985" i="33"/>
  <c r="K984" i="33"/>
  <c r="K983" i="33"/>
  <c r="K982" i="33"/>
  <c r="K981" i="33"/>
  <c r="K980" i="33"/>
  <c r="K979" i="33"/>
  <c r="K978" i="33"/>
  <c r="K977" i="33"/>
  <c r="K976" i="33"/>
  <c r="K975" i="33"/>
  <c r="K974" i="33"/>
  <c r="K973" i="33"/>
  <c r="K972" i="33"/>
  <c r="K971" i="33"/>
  <c r="K970" i="33"/>
  <c r="K969" i="33"/>
  <c r="K968" i="33"/>
  <c r="K967" i="33"/>
  <c r="K966" i="33"/>
  <c r="K965" i="33"/>
  <c r="K964" i="33"/>
  <c r="K963" i="33"/>
  <c r="K962" i="33"/>
  <c r="K961" i="33"/>
  <c r="K960" i="33"/>
  <c r="K959" i="33"/>
  <c r="K958" i="33"/>
  <c r="K957" i="33"/>
  <c r="K956" i="33"/>
  <c r="K955" i="33"/>
  <c r="K954" i="33"/>
  <c r="K953" i="33"/>
  <c r="K952" i="33"/>
  <c r="K951" i="33"/>
  <c r="K950" i="33"/>
  <c r="K949" i="33"/>
  <c r="K948" i="33"/>
  <c r="K947" i="33"/>
  <c r="K946" i="33"/>
  <c r="K945" i="33"/>
  <c r="K944" i="33"/>
  <c r="K943" i="33"/>
  <c r="K942" i="33"/>
  <c r="K941" i="33"/>
  <c r="K940" i="33"/>
  <c r="K939" i="33"/>
  <c r="K938" i="33"/>
  <c r="K937" i="33"/>
  <c r="K936" i="33"/>
  <c r="K935" i="33"/>
  <c r="K934" i="33"/>
  <c r="K933" i="33"/>
  <c r="K932" i="33"/>
  <c r="K931" i="33"/>
  <c r="K930" i="33"/>
  <c r="K929" i="33"/>
  <c r="K928" i="33"/>
  <c r="K927" i="33"/>
  <c r="K926" i="33"/>
  <c r="K925" i="33"/>
  <c r="K924" i="33"/>
  <c r="K923" i="33"/>
  <c r="K922" i="33"/>
  <c r="K921" i="33"/>
  <c r="K920" i="33"/>
  <c r="K919" i="33"/>
  <c r="K918" i="33"/>
  <c r="K917" i="33"/>
  <c r="K916" i="33"/>
  <c r="K915" i="33"/>
  <c r="K914" i="33"/>
  <c r="K913" i="33"/>
  <c r="K912" i="33"/>
  <c r="K911" i="33"/>
  <c r="K910" i="33"/>
  <c r="K909" i="33"/>
  <c r="K908" i="33"/>
  <c r="K907" i="33"/>
  <c r="K906" i="33"/>
  <c r="K905" i="33"/>
  <c r="K904" i="33"/>
  <c r="K903" i="33"/>
  <c r="K902" i="33"/>
  <c r="K901" i="33"/>
  <c r="K900" i="33"/>
  <c r="K899" i="33"/>
  <c r="K898" i="33"/>
  <c r="K897" i="33"/>
  <c r="K896" i="33"/>
  <c r="K895" i="33"/>
  <c r="K894" i="33"/>
  <c r="K893" i="33"/>
  <c r="K892" i="33"/>
  <c r="K891" i="33"/>
  <c r="K890" i="33"/>
  <c r="K889" i="33"/>
  <c r="K888" i="33"/>
  <c r="K887" i="33"/>
  <c r="K886" i="33"/>
  <c r="K885" i="33"/>
  <c r="K884" i="33"/>
  <c r="K883" i="33"/>
  <c r="K882" i="33"/>
  <c r="K881" i="33"/>
  <c r="K880" i="33"/>
  <c r="K879" i="33"/>
  <c r="K878" i="33"/>
  <c r="K877" i="33"/>
  <c r="K876" i="33"/>
  <c r="K875" i="33"/>
  <c r="K874" i="33"/>
  <c r="K873" i="33"/>
  <c r="K872" i="33"/>
  <c r="K871" i="33"/>
  <c r="K870" i="33"/>
  <c r="K869" i="33"/>
  <c r="K868" i="33"/>
  <c r="K867" i="33"/>
  <c r="K866" i="33"/>
  <c r="K865" i="33"/>
  <c r="K864" i="33"/>
  <c r="K863" i="33"/>
  <c r="K862" i="33"/>
  <c r="K861" i="33"/>
  <c r="K860" i="33"/>
  <c r="K859" i="33"/>
  <c r="K858" i="33"/>
  <c r="K857" i="33"/>
  <c r="K856" i="33"/>
  <c r="K855" i="33"/>
  <c r="K854" i="33"/>
  <c r="K853" i="33"/>
  <c r="K852" i="33"/>
  <c r="K851" i="33"/>
  <c r="K850" i="33"/>
  <c r="K849" i="33"/>
  <c r="K848" i="33"/>
  <c r="K847" i="33"/>
  <c r="K846" i="33"/>
  <c r="K845" i="33"/>
  <c r="K844" i="33"/>
  <c r="K843" i="33"/>
  <c r="K842" i="33"/>
  <c r="K841" i="33"/>
  <c r="K840" i="33"/>
  <c r="K839" i="33"/>
  <c r="K838" i="33"/>
  <c r="K837" i="33"/>
  <c r="K836" i="33"/>
  <c r="K835" i="33"/>
  <c r="K834" i="33"/>
  <c r="K833" i="33"/>
  <c r="K832" i="33"/>
  <c r="K831" i="33"/>
  <c r="K830" i="33"/>
  <c r="K829" i="33"/>
  <c r="K828" i="33"/>
  <c r="K827" i="33"/>
  <c r="K826" i="33"/>
  <c r="K825" i="33"/>
  <c r="K824" i="33"/>
  <c r="K823" i="33"/>
  <c r="K822" i="33"/>
  <c r="K821" i="33"/>
  <c r="K820" i="33"/>
  <c r="K819" i="33"/>
  <c r="K818" i="33"/>
  <c r="K817" i="33"/>
  <c r="K816" i="33"/>
  <c r="K815" i="33"/>
  <c r="K814" i="33"/>
  <c r="K813" i="33"/>
  <c r="K812" i="33"/>
  <c r="K811" i="33"/>
  <c r="K810" i="33"/>
  <c r="K809" i="33"/>
  <c r="K808" i="33"/>
  <c r="K807" i="33"/>
  <c r="K806" i="33"/>
  <c r="K805" i="33"/>
  <c r="K804" i="33"/>
  <c r="K803" i="33"/>
  <c r="K802" i="33"/>
  <c r="K801" i="33"/>
  <c r="K800" i="33"/>
  <c r="K799" i="33"/>
  <c r="K798" i="33"/>
  <c r="K797" i="33"/>
  <c r="K796" i="33"/>
  <c r="K795" i="33"/>
  <c r="K794" i="33"/>
  <c r="K793" i="33"/>
  <c r="K792" i="33"/>
  <c r="K791" i="33"/>
  <c r="K790" i="33"/>
  <c r="K789" i="33"/>
  <c r="K788" i="33"/>
  <c r="K787" i="33"/>
  <c r="K786" i="33"/>
  <c r="K785" i="33"/>
  <c r="K784" i="33"/>
  <c r="K783" i="33"/>
  <c r="K782" i="33"/>
  <c r="K781" i="33"/>
  <c r="K780" i="33"/>
  <c r="K779" i="33"/>
  <c r="K778" i="33"/>
  <c r="K777" i="33"/>
  <c r="K776" i="33"/>
  <c r="K775" i="33"/>
  <c r="K774" i="33"/>
  <c r="K773" i="33"/>
  <c r="K772" i="33"/>
  <c r="K771" i="33"/>
  <c r="K770" i="33"/>
  <c r="K769" i="33"/>
  <c r="K768" i="33"/>
  <c r="K767" i="33"/>
  <c r="K766" i="33"/>
  <c r="K765" i="33"/>
  <c r="K764" i="33"/>
  <c r="K763" i="33"/>
  <c r="K762" i="33"/>
  <c r="K761" i="33"/>
  <c r="K760" i="33"/>
  <c r="K759" i="33"/>
  <c r="K758" i="33"/>
  <c r="K757" i="33"/>
  <c r="K756" i="33"/>
  <c r="K755" i="33"/>
  <c r="K754" i="33"/>
  <c r="K753" i="33"/>
  <c r="K752" i="33"/>
  <c r="K751" i="33"/>
  <c r="K750" i="33"/>
  <c r="K749" i="33"/>
  <c r="K748" i="33"/>
  <c r="K747" i="33"/>
  <c r="K746" i="33"/>
  <c r="K745" i="33"/>
  <c r="K744" i="33"/>
  <c r="K743" i="33"/>
  <c r="K742" i="33"/>
  <c r="K741" i="33"/>
  <c r="K740" i="33"/>
  <c r="K739" i="33"/>
  <c r="K738" i="33"/>
  <c r="K737" i="33"/>
  <c r="K736" i="33"/>
  <c r="K735" i="33"/>
  <c r="K734" i="33"/>
  <c r="K733" i="33"/>
  <c r="K732" i="33"/>
  <c r="K731" i="33"/>
  <c r="K730" i="33"/>
  <c r="K729" i="33"/>
  <c r="K728" i="33"/>
  <c r="K727" i="33"/>
  <c r="K726" i="33"/>
  <c r="K725" i="33"/>
  <c r="K724" i="33"/>
  <c r="K723" i="33"/>
  <c r="K722" i="33"/>
  <c r="K721" i="33"/>
  <c r="K720" i="33"/>
  <c r="K719" i="33"/>
  <c r="K718" i="33"/>
  <c r="K717" i="33"/>
  <c r="K716" i="33"/>
  <c r="K715" i="33"/>
  <c r="K714" i="33"/>
  <c r="K713" i="33"/>
  <c r="K712" i="33"/>
  <c r="K711" i="33"/>
  <c r="K710" i="33"/>
  <c r="K709" i="33"/>
  <c r="K708" i="33"/>
  <c r="K707" i="33"/>
  <c r="K706" i="33"/>
  <c r="K705" i="33"/>
  <c r="K704" i="33"/>
  <c r="K703" i="33"/>
  <c r="K702" i="33"/>
  <c r="K701" i="33"/>
  <c r="K700" i="33"/>
  <c r="K699" i="33"/>
  <c r="K698" i="33"/>
  <c r="K697" i="33"/>
  <c r="K696" i="33"/>
  <c r="K695" i="33"/>
  <c r="K694" i="33"/>
  <c r="K693" i="33"/>
  <c r="K692" i="33"/>
  <c r="K691" i="33"/>
  <c r="K690" i="33"/>
  <c r="K689" i="33"/>
  <c r="K688" i="33"/>
  <c r="K687" i="33"/>
  <c r="K686" i="33"/>
  <c r="K685" i="33"/>
  <c r="K684" i="33"/>
  <c r="K683" i="33"/>
  <c r="K682" i="33"/>
  <c r="K681" i="33"/>
  <c r="K680" i="33"/>
  <c r="K679" i="33"/>
  <c r="K678" i="33"/>
  <c r="K677" i="33"/>
  <c r="K676" i="33"/>
  <c r="K675" i="33"/>
  <c r="K674" i="33"/>
  <c r="K673" i="33"/>
  <c r="K672" i="33"/>
  <c r="K671" i="33"/>
  <c r="K670" i="33"/>
  <c r="K669" i="33"/>
  <c r="K668" i="33"/>
  <c r="K667" i="33"/>
  <c r="K666" i="33"/>
  <c r="K665" i="33"/>
  <c r="K664" i="33"/>
  <c r="K663" i="33"/>
  <c r="K662" i="33"/>
  <c r="K661" i="33"/>
  <c r="K660" i="33"/>
  <c r="K659" i="33"/>
  <c r="K658" i="33"/>
  <c r="K657" i="33"/>
  <c r="K656" i="33"/>
  <c r="K655" i="33"/>
  <c r="K654" i="33"/>
  <c r="K653" i="33"/>
  <c r="K652" i="33"/>
  <c r="K651" i="33"/>
  <c r="K650" i="33"/>
  <c r="K649" i="33"/>
  <c r="K648" i="33"/>
  <c r="K647" i="33"/>
  <c r="K646" i="33"/>
  <c r="K645" i="33"/>
  <c r="K644" i="33"/>
  <c r="K643" i="33"/>
  <c r="K642" i="33"/>
  <c r="K641" i="33"/>
  <c r="K640" i="33"/>
  <c r="K639" i="33"/>
  <c r="K638" i="33"/>
  <c r="K637" i="33"/>
  <c r="K636" i="33"/>
  <c r="K635" i="33"/>
  <c r="K634" i="33"/>
  <c r="K633" i="33"/>
  <c r="K632" i="33"/>
  <c r="K631" i="33"/>
  <c r="K630" i="33"/>
  <c r="K629" i="33"/>
  <c r="K628" i="33"/>
  <c r="K627" i="33"/>
  <c r="K626" i="33"/>
  <c r="K625" i="33"/>
  <c r="K624" i="33"/>
  <c r="K623" i="33"/>
  <c r="K622" i="33"/>
  <c r="K621" i="33"/>
  <c r="K620" i="33"/>
  <c r="K619" i="33"/>
  <c r="K618" i="33"/>
  <c r="K617" i="33"/>
  <c r="K616" i="33"/>
  <c r="K615" i="33"/>
  <c r="K614" i="33"/>
  <c r="K613" i="33"/>
  <c r="K612" i="33"/>
  <c r="K611" i="33"/>
  <c r="K610" i="33"/>
  <c r="K609" i="33"/>
  <c r="K608" i="33"/>
  <c r="K607" i="33"/>
  <c r="K606" i="33"/>
  <c r="K605" i="33"/>
  <c r="K604" i="33"/>
  <c r="K603" i="33"/>
  <c r="K602" i="33"/>
  <c r="K601" i="33"/>
  <c r="K600" i="33"/>
  <c r="K599" i="33"/>
  <c r="K598" i="33"/>
  <c r="K597" i="33"/>
  <c r="K596" i="33"/>
  <c r="K595" i="33"/>
  <c r="K594" i="33"/>
  <c r="K593" i="33"/>
  <c r="K592" i="33"/>
  <c r="K591" i="33"/>
  <c r="K590" i="33"/>
  <c r="K589" i="33"/>
  <c r="K588" i="33"/>
  <c r="K587" i="33"/>
  <c r="K586" i="33"/>
  <c r="K585" i="33"/>
  <c r="K584" i="33"/>
  <c r="K583" i="33"/>
  <c r="K582" i="33"/>
  <c r="K581" i="33"/>
  <c r="K580" i="33"/>
  <c r="K579" i="33"/>
  <c r="K578" i="33"/>
  <c r="K577" i="33"/>
  <c r="K576" i="33"/>
  <c r="K575" i="33"/>
  <c r="K574" i="33"/>
  <c r="K573" i="33"/>
  <c r="K572" i="33"/>
  <c r="K571" i="33"/>
  <c r="K570" i="33"/>
  <c r="K569" i="33"/>
  <c r="K568" i="33"/>
  <c r="K567" i="33"/>
  <c r="K566" i="33"/>
  <c r="K565" i="33"/>
  <c r="K564" i="33"/>
  <c r="K563" i="33"/>
  <c r="K562" i="33"/>
  <c r="K561" i="33"/>
  <c r="K560" i="33"/>
  <c r="K559" i="33"/>
  <c r="K558" i="33"/>
  <c r="K557" i="33"/>
  <c r="K556" i="33"/>
  <c r="K555" i="33"/>
  <c r="K554" i="33"/>
  <c r="K553" i="33"/>
  <c r="K552" i="33"/>
  <c r="K551" i="33"/>
  <c r="K550" i="33"/>
  <c r="K549" i="33"/>
  <c r="K548" i="33"/>
  <c r="K547" i="33"/>
  <c r="K546" i="33"/>
  <c r="K545" i="33"/>
  <c r="K544" i="33"/>
  <c r="K543" i="33"/>
  <c r="K542" i="33"/>
  <c r="K541" i="33"/>
  <c r="K540" i="33"/>
  <c r="K539" i="33"/>
  <c r="K538" i="33"/>
  <c r="K537" i="33"/>
  <c r="K536" i="33"/>
  <c r="K535" i="33"/>
  <c r="K534" i="33"/>
  <c r="K533" i="33"/>
  <c r="K532" i="33"/>
  <c r="K531" i="33"/>
  <c r="K530" i="33"/>
  <c r="K529" i="33"/>
  <c r="K528" i="33"/>
  <c r="K527" i="33"/>
  <c r="K526" i="33"/>
  <c r="K525" i="33"/>
  <c r="K524" i="33"/>
  <c r="K523" i="33"/>
  <c r="K522" i="33"/>
  <c r="K521" i="33"/>
  <c r="K520" i="33"/>
  <c r="K519" i="33"/>
  <c r="K518" i="33"/>
  <c r="K517" i="33"/>
  <c r="K516" i="33"/>
  <c r="K515" i="33"/>
  <c r="K514" i="33"/>
  <c r="K513" i="33"/>
  <c r="K512" i="33"/>
  <c r="K511" i="33"/>
  <c r="K510" i="33"/>
  <c r="K509" i="33"/>
  <c r="K508" i="33"/>
  <c r="K507" i="33"/>
  <c r="K506" i="33"/>
  <c r="K505" i="33"/>
  <c r="K504" i="33"/>
  <c r="K503" i="33"/>
  <c r="K502" i="33"/>
  <c r="K501" i="33"/>
  <c r="K500" i="33"/>
  <c r="K499" i="33"/>
  <c r="K498" i="33"/>
  <c r="K497" i="33"/>
  <c r="K496" i="33"/>
  <c r="K495" i="33"/>
  <c r="K494" i="33"/>
  <c r="K493" i="33"/>
  <c r="K492" i="33"/>
  <c r="K491" i="33"/>
  <c r="K490" i="33"/>
  <c r="K489" i="33"/>
  <c r="K488" i="33"/>
  <c r="K487" i="33"/>
  <c r="K486" i="33"/>
  <c r="K485" i="33"/>
  <c r="K484" i="33"/>
  <c r="K483" i="33"/>
  <c r="K482" i="33"/>
  <c r="K481" i="33"/>
  <c r="K480" i="33"/>
  <c r="K479" i="33"/>
  <c r="K478" i="33"/>
  <c r="K477" i="33"/>
  <c r="K476" i="33"/>
  <c r="K475" i="33"/>
  <c r="K474" i="33"/>
  <c r="K473" i="33"/>
  <c r="K472" i="33"/>
  <c r="K471" i="33"/>
  <c r="K470" i="33"/>
  <c r="K469" i="33"/>
  <c r="K468" i="33"/>
  <c r="K467" i="33"/>
  <c r="K466" i="33"/>
  <c r="K465" i="33"/>
  <c r="K464" i="33"/>
  <c r="K463" i="33"/>
  <c r="K462" i="33"/>
  <c r="K461" i="33"/>
  <c r="K460" i="33"/>
  <c r="K459" i="33"/>
  <c r="K458" i="33"/>
  <c r="K457" i="33"/>
  <c r="K456" i="33"/>
  <c r="K455" i="33"/>
  <c r="K454" i="33"/>
  <c r="K453" i="33"/>
  <c r="K452" i="33"/>
  <c r="K451" i="33"/>
  <c r="K450" i="33"/>
  <c r="K449" i="33"/>
  <c r="K448" i="33"/>
  <c r="K447" i="33"/>
  <c r="K446" i="33"/>
  <c r="K445" i="33"/>
  <c r="K444" i="33"/>
  <c r="K443" i="33"/>
  <c r="K442" i="33"/>
  <c r="K441" i="33"/>
  <c r="K440" i="33"/>
  <c r="K439" i="33"/>
  <c r="K438" i="33"/>
  <c r="K437" i="33"/>
  <c r="K436" i="33"/>
  <c r="K435" i="33"/>
  <c r="K434" i="33"/>
  <c r="K433" i="33"/>
  <c r="K432" i="33"/>
  <c r="K431" i="33"/>
  <c r="K430" i="33"/>
  <c r="K429" i="33"/>
  <c r="K428" i="33"/>
  <c r="K427" i="33"/>
  <c r="K426" i="33"/>
  <c r="K425" i="33"/>
  <c r="K424" i="33"/>
  <c r="K423" i="33"/>
  <c r="K422" i="33"/>
  <c r="K421" i="33"/>
  <c r="K420" i="33"/>
  <c r="K419" i="33"/>
  <c r="K418" i="33"/>
  <c r="K417" i="33"/>
  <c r="K416" i="33"/>
  <c r="K415" i="33"/>
  <c r="K414" i="33"/>
  <c r="K413" i="33"/>
  <c r="K412" i="33"/>
  <c r="K411" i="33"/>
  <c r="K410" i="33"/>
  <c r="K409" i="33"/>
  <c r="K408" i="33"/>
  <c r="K407" i="33"/>
  <c r="K406" i="33"/>
  <c r="K405" i="33"/>
  <c r="K404" i="33"/>
  <c r="K403" i="33"/>
  <c r="K402" i="33"/>
  <c r="K401" i="33"/>
  <c r="K400" i="33"/>
  <c r="K399" i="33"/>
  <c r="K398" i="33"/>
  <c r="K397" i="33"/>
  <c r="K396" i="33"/>
  <c r="K395" i="33"/>
  <c r="K394" i="33"/>
  <c r="K393" i="33"/>
  <c r="K392" i="33"/>
  <c r="K391" i="33"/>
  <c r="K390" i="33"/>
  <c r="K389" i="33"/>
  <c r="K388" i="33"/>
  <c r="K387" i="33"/>
  <c r="K386" i="33"/>
  <c r="K385" i="33"/>
  <c r="K384" i="33"/>
  <c r="K383" i="33"/>
  <c r="K382" i="33"/>
  <c r="K381" i="33"/>
  <c r="K380" i="33"/>
  <c r="K379" i="33"/>
  <c r="K378" i="33"/>
  <c r="K377" i="33"/>
  <c r="K376" i="33"/>
  <c r="K375" i="33"/>
  <c r="K374" i="33"/>
  <c r="K373" i="33"/>
  <c r="K372" i="33"/>
  <c r="K371" i="33"/>
  <c r="K370" i="33"/>
  <c r="K369" i="33"/>
  <c r="K368" i="33"/>
  <c r="K367" i="33"/>
  <c r="K366" i="33"/>
  <c r="K365" i="33"/>
  <c r="K364" i="33"/>
  <c r="K363" i="33"/>
  <c r="K362" i="33"/>
  <c r="K361" i="33"/>
  <c r="K360" i="33"/>
  <c r="K359" i="33"/>
  <c r="K358" i="33"/>
  <c r="K357" i="33"/>
  <c r="K356" i="33"/>
  <c r="K355" i="33"/>
  <c r="K354" i="33"/>
  <c r="K353" i="33"/>
  <c r="K352" i="33"/>
  <c r="K351" i="33"/>
  <c r="K350" i="33"/>
  <c r="K349" i="33"/>
  <c r="K348" i="33"/>
  <c r="K347" i="33"/>
  <c r="K346" i="33"/>
  <c r="K345" i="33"/>
  <c r="K344" i="33"/>
  <c r="K343" i="33"/>
  <c r="K342" i="33"/>
  <c r="K341" i="33"/>
  <c r="K340" i="33"/>
  <c r="K339" i="33"/>
  <c r="K338" i="33"/>
  <c r="K337" i="33"/>
  <c r="K336" i="33"/>
  <c r="K335" i="33"/>
  <c r="K334" i="33"/>
  <c r="K333" i="33"/>
  <c r="K332" i="33"/>
  <c r="K331" i="33"/>
  <c r="K330" i="33"/>
  <c r="K329" i="33"/>
  <c r="K328" i="33"/>
  <c r="K327" i="33"/>
  <c r="K326" i="33"/>
  <c r="K325" i="33"/>
  <c r="K324" i="33"/>
  <c r="K323" i="33"/>
  <c r="K322" i="33"/>
  <c r="K321" i="33"/>
  <c r="K320" i="33"/>
  <c r="K319" i="33"/>
  <c r="K318" i="33"/>
  <c r="K317" i="33"/>
  <c r="K316" i="33"/>
  <c r="K315" i="33"/>
  <c r="K314" i="33"/>
  <c r="K313" i="33"/>
  <c r="K312" i="33"/>
  <c r="K311" i="33"/>
  <c r="K310" i="33"/>
  <c r="K309" i="33"/>
  <c r="K308" i="33"/>
  <c r="K307" i="33"/>
  <c r="K306" i="33"/>
  <c r="K305" i="33"/>
  <c r="K304" i="33"/>
  <c r="K303" i="33"/>
  <c r="K302" i="33"/>
  <c r="K301" i="33"/>
  <c r="K300" i="33"/>
  <c r="K299" i="33"/>
  <c r="K298" i="33"/>
  <c r="K297" i="33"/>
  <c r="K296" i="33"/>
  <c r="K295" i="33"/>
  <c r="K294" i="33"/>
  <c r="K293" i="33"/>
  <c r="K292" i="33"/>
  <c r="K291" i="33"/>
  <c r="K290" i="33"/>
  <c r="K289" i="33"/>
  <c r="K288" i="33"/>
  <c r="K287" i="33"/>
  <c r="K286" i="33"/>
  <c r="K285" i="33"/>
  <c r="K284" i="33"/>
  <c r="K283" i="33"/>
  <c r="K282" i="33"/>
  <c r="K281" i="33"/>
  <c r="K280" i="33"/>
  <c r="K279" i="33"/>
  <c r="K278" i="33"/>
  <c r="K277" i="33"/>
  <c r="K276" i="33"/>
  <c r="K275" i="33"/>
  <c r="K274" i="33"/>
  <c r="K273" i="33"/>
  <c r="K272" i="33"/>
  <c r="K271" i="33"/>
  <c r="K270" i="33"/>
  <c r="K269" i="33"/>
  <c r="K268" i="33"/>
  <c r="K267" i="33"/>
  <c r="K266" i="33"/>
  <c r="K265" i="33"/>
  <c r="K264" i="33"/>
  <c r="K263" i="33"/>
  <c r="K262" i="33"/>
  <c r="K261" i="33"/>
  <c r="K260" i="33"/>
  <c r="K259" i="33"/>
  <c r="K258" i="33"/>
  <c r="K257" i="33"/>
  <c r="K256" i="33"/>
  <c r="K255" i="33"/>
  <c r="K254" i="33"/>
  <c r="K253" i="33"/>
  <c r="K252" i="33"/>
  <c r="K251" i="33"/>
  <c r="K250" i="33"/>
  <c r="K249" i="33"/>
  <c r="K248" i="33"/>
  <c r="K247" i="33"/>
  <c r="K246" i="33"/>
  <c r="K245" i="33"/>
  <c r="K244" i="33"/>
  <c r="K243" i="33"/>
  <c r="K242" i="33"/>
  <c r="K241" i="33"/>
  <c r="K240" i="33"/>
  <c r="K239" i="33"/>
  <c r="K238" i="33"/>
  <c r="K237" i="33"/>
  <c r="K236" i="33"/>
  <c r="K235" i="33"/>
  <c r="K234" i="33"/>
  <c r="K233" i="33"/>
  <c r="K232" i="33"/>
  <c r="K231" i="33"/>
  <c r="K230" i="33"/>
  <c r="K229" i="33"/>
  <c r="K228" i="33"/>
  <c r="K227" i="33"/>
  <c r="K226" i="33"/>
  <c r="K225" i="33"/>
  <c r="K224" i="33"/>
  <c r="K223" i="33"/>
  <c r="K222" i="33"/>
  <c r="K221" i="33"/>
  <c r="K220" i="33"/>
  <c r="K219" i="33"/>
  <c r="K218" i="33"/>
  <c r="K217" i="33"/>
  <c r="K216" i="33"/>
  <c r="K215" i="33"/>
  <c r="K214" i="33"/>
  <c r="K213" i="33"/>
  <c r="K212" i="33"/>
  <c r="K211" i="33"/>
  <c r="K210" i="33"/>
  <c r="K209" i="33"/>
  <c r="K208" i="33"/>
  <c r="K207" i="33"/>
  <c r="K206" i="33"/>
  <c r="K205" i="33"/>
  <c r="K204" i="33"/>
  <c r="K203" i="33"/>
  <c r="K202" i="33"/>
  <c r="K201" i="33"/>
  <c r="K200" i="33"/>
  <c r="K199" i="33"/>
  <c r="K198" i="33"/>
  <c r="K197" i="33"/>
  <c r="K196" i="33"/>
  <c r="K195" i="33"/>
  <c r="K194" i="33"/>
  <c r="K193" i="33"/>
  <c r="K192" i="33"/>
  <c r="K191" i="33"/>
  <c r="K190" i="33"/>
  <c r="K189" i="33"/>
  <c r="K188" i="33"/>
  <c r="K187" i="33"/>
  <c r="K186" i="33"/>
  <c r="K185" i="33"/>
  <c r="K184" i="33"/>
  <c r="K183" i="33"/>
  <c r="K182" i="33"/>
  <c r="K181" i="33"/>
  <c r="K180" i="33"/>
  <c r="K179" i="33"/>
  <c r="K178" i="33"/>
  <c r="K177" i="33"/>
  <c r="K176" i="33"/>
  <c r="K175" i="33"/>
  <c r="K174" i="33"/>
  <c r="K173" i="33"/>
  <c r="K172" i="33"/>
  <c r="K171" i="33"/>
  <c r="K170" i="33"/>
  <c r="K169" i="33"/>
  <c r="K168" i="33"/>
  <c r="K167" i="33"/>
  <c r="K166" i="33"/>
  <c r="K165" i="33"/>
  <c r="K164" i="33"/>
  <c r="K163" i="33"/>
  <c r="K162" i="33"/>
  <c r="K161" i="33"/>
  <c r="K160" i="33"/>
  <c r="K159" i="33"/>
  <c r="K158" i="33"/>
  <c r="K157" i="33"/>
  <c r="K156" i="33"/>
  <c r="K155" i="33"/>
  <c r="K154" i="33"/>
  <c r="K153" i="33"/>
  <c r="K152" i="33"/>
  <c r="K151" i="33"/>
  <c r="K150" i="33"/>
  <c r="K149" i="33"/>
  <c r="K148" i="33"/>
  <c r="K147" i="33"/>
  <c r="K146" i="33"/>
  <c r="K145" i="33"/>
  <c r="K144" i="33"/>
  <c r="K143" i="33"/>
  <c r="K142" i="33"/>
  <c r="K141" i="33"/>
  <c r="K140" i="33"/>
  <c r="K139" i="33"/>
  <c r="K138" i="33"/>
  <c r="K137" i="33"/>
  <c r="K136" i="33"/>
  <c r="K135" i="33"/>
  <c r="K134" i="33"/>
  <c r="K133" i="33"/>
  <c r="K132" i="33"/>
  <c r="K131" i="33"/>
  <c r="K130" i="33"/>
  <c r="K129" i="33"/>
  <c r="K128" i="33"/>
  <c r="K127" i="33"/>
  <c r="K126" i="33"/>
  <c r="K125" i="33"/>
  <c r="K124" i="33"/>
  <c r="K123" i="33"/>
  <c r="K122" i="33"/>
  <c r="K121" i="33"/>
  <c r="K120" i="33"/>
  <c r="K119" i="33"/>
  <c r="K118" i="33"/>
  <c r="K117" i="33"/>
  <c r="K116" i="33"/>
  <c r="K115" i="33"/>
  <c r="K11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K30" i="35"/>
  <c r="J18" i="35"/>
  <c r="I38" i="35"/>
  <c r="J35" i="35"/>
  <c r="J26" i="35"/>
  <c r="K36" i="35"/>
  <c r="I35" i="35"/>
  <c r="K14" i="35"/>
  <c r="K39" i="35"/>
  <c r="I11" i="35"/>
  <c r="K26" i="35"/>
  <c r="J19" i="35"/>
  <c r="I21" i="35"/>
  <c r="I32" i="35"/>
  <c r="K33" i="35"/>
  <c r="I31" i="35"/>
  <c r="K35" i="35"/>
  <c r="J37" i="35"/>
  <c r="J38" i="35"/>
  <c r="I39" i="35"/>
  <c r="K11" i="35"/>
  <c r="K32" i="35"/>
  <c r="K31" i="35"/>
  <c r="J36" i="35"/>
  <c r="J9" i="35"/>
  <c r="K27" i="35"/>
  <c r="I36" i="35"/>
  <c r="J10" i="35"/>
  <c r="J32" i="35"/>
  <c r="I22" i="35"/>
  <c r="K19" i="35"/>
  <c r="I26" i="35"/>
  <c r="J30" i="35"/>
  <c r="K17" i="35"/>
  <c r="I33" i="35"/>
  <c r="J15" i="35"/>
  <c r="J16" i="35"/>
  <c r="J34" i="35"/>
  <c r="J31" i="35"/>
  <c r="I9" i="35"/>
  <c r="J22" i="35"/>
  <c r="K16" i="35"/>
  <c r="J23" i="35"/>
  <c r="J40" i="35"/>
  <c r="I27" i="35"/>
  <c r="J33" i="35"/>
  <c r="I12" i="35"/>
  <c r="I10" i="35"/>
  <c r="K28" i="35"/>
  <c r="K29" i="35"/>
  <c r="I16" i="35"/>
  <c r="K13" i="35"/>
  <c r="I14" i="35"/>
  <c r="J21" i="35"/>
  <c r="K25" i="35"/>
  <c r="K40" i="35"/>
  <c r="I24" i="35"/>
  <c r="K22" i="35"/>
  <c r="J39" i="35"/>
  <c r="K38" i="35"/>
  <c r="K10" i="35"/>
  <c r="I19" i="35"/>
  <c r="K12" i="35"/>
  <c r="K20" i="35"/>
  <c r="I40" i="35"/>
  <c r="I18" i="35"/>
  <c r="I20" i="35"/>
  <c r="I28" i="35"/>
  <c r="K23" i="35"/>
  <c r="J25" i="35"/>
  <c r="I17" i="35"/>
  <c r="K15" i="35"/>
  <c r="K24" i="35"/>
  <c r="I29" i="35"/>
  <c r="J24" i="35"/>
  <c r="K9" i="35"/>
  <c r="I23" i="35"/>
  <c r="J27" i="35"/>
  <c r="I15" i="35"/>
  <c r="I13" i="35"/>
  <c r="K18" i="35"/>
  <c r="I30" i="35"/>
  <c r="J28" i="35"/>
  <c r="K34" i="35"/>
  <c r="I25" i="35"/>
  <c r="I37" i="35"/>
  <c r="I34" i="35"/>
  <c r="J14" i="35"/>
  <c r="J11" i="35"/>
  <c r="J12" i="35"/>
  <c r="J20" i="35"/>
  <c r="K37" i="35"/>
  <c r="J17" i="35"/>
  <c r="K21" i="35"/>
  <c r="J29" i="35"/>
  <c r="J13" i="35"/>
  <c r="G7" i="30" l="1"/>
  <c r="D50" i="30"/>
  <c r="K41" i="35"/>
  <c r="I41" i="35"/>
  <c r="J41" i="35"/>
  <c r="G50" i="30" l="1"/>
  <c r="M14" i="30"/>
  <c r="N14" i="30"/>
  <c r="N10" i="30" s="1"/>
  <c r="O14" i="30"/>
  <c r="O10" i="30" s="1"/>
  <c r="N21" i="30" l="1"/>
  <c r="E8" i="30"/>
  <c r="E10" i="30" s="1"/>
  <c r="O21" i="30"/>
  <c r="F8" i="30"/>
  <c r="M10" i="30"/>
  <c r="D8" i="30" s="1"/>
  <c r="P14" i="30"/>
  <c r="E11" i="30" l="1"/>
  <c r="E55" i="30"/>
  <c r="E51" i="30"/>
  <c r="E54" i="30" s="1"/>
  <c r="D51" i="30"/>
  <c r="D55" i="30"/>
  <c r="F51" i="30"/>
  <c r="F54" i="30" s="1"/>
  <c r="F55" i="30"/>
  <c r="G8" i="30"/>
  <c r="D11" i="30"/>
  <c r="D10" i="30"/>
  <c r="M21" i="30"/>
  <c r="P21" i="30" s="1"/>
  <c r="P10" i="30"/>
  <c r="F10" i="30"/>
  <c r="F11" i="30"/>
  <c r="G55" i="30" l="1"/>
  <c r="G51" i="30"/>
  <c r="D54" i="30"/>
  <c r="G54" i="30" s="1"/>
  <c r="G11" i="30"/>
  <c r="G10" i="30"/>
</calcChain>
</file>

<file path=xl/sharedStrings.xml><?xml version="1.0" encoding="utf-8"?>
<sst xmlns="http://schemas.openxmlformats.org/spreadsheetml/2006/main" count="170355" uniqueCount="1088">
  <si>
    <t>Cost Units</t>
  </si>
  <si>
    <t>million CAD$</t>
  </si>
  <si>
    <t>Assign supply technologies to a cost bucket:</t>
  </si>
  <si>
    <t>SupplyTech</t>
  </si>
  <si>
    <t>System</t>
  </si>
  <si>
    <t>Anaerobic Digestion</t>
  </si>
  <si>
    <t>Gas System</t>
  </si>
  <si>
    <t>Battery Storage</t>
  </si>
  <si>
    <t>Electricity System</t>
  </si>
  <si>
    <t>Hydro Pumped Storage</t>
  </si>
  <si>
    <t>O/CCGT - CH4 Existing</t>
  </si>
  <si>
    <t>O/CCGT - CH4 New</t>
  </si>
  <si>
    <t>O/CCGT - H2 New</t>
  </si>
  <si>
    <t>Biomass</t>
  </si>
  <si>
    <t>Fossil Fuel Thermal (Coal, Peat, Oil)</t>
  </si>
  <si>
    <t>Generic - Generator</t>
  </si>
  <si>
    <t>Hydro</t>
  </si>
  <si>
    <t>Nuclear</t>
  </si>
  <si>
    <t>Solar PV</t>
  </si>
  <si>
    <t>Wind Offshore</t>
  </si>
  <si>
    <t>Wind Onshore</t>
  </si>
  <si>
    <t>Electrolyser 2020/2030</t>
  </si>
  <si>
    <t>Electrolyser 2040</t>
  </si>
  <si>
    <t>SMR CCS</t>
  </si>
  <si>
    <t>Electrolyser 2050</t>
  </si>
  <si>
    <t>Electrification Scenario: Total Energy System Costs</t>
  </si>
  <si>
    <t>Detailed Energy System Costs</t>
  </si>
  <si>
    <t>Totals (Billion CAD)</t>
  </si>
  <si>
    <t>2020-2030</t>
  </si>
  <si>
    <t>2030-2040</t>
  </si>
  <si>
    <t>2040-2050</t>
  </si>
  <si>
    <t>TOTAL</t>
  </si>
  <si>
    <t>End User Costs</t>
  </si>
  <si>
    <t>Equipment</t>
  </si>
  <si>
    <t>Retrofits</t>
  </si>
  <si>
    <t>Total</t>
  </si>
  <si>
    <t>Electricity + Gas</t>
  </si>
  <si>
    <t>Supply Tech Costs</t>
  </si>
  <si>
    <t>Infra Dispatch (to)</t>
  </si>
  <si>
    <t>Infra Dispatch (from)</t>
  </si>
  <si>
    <t>Known Capacity</t>
  </si>
  <si>
    <t>Dispatch Import</t>
  </si>
  <si>
    <t>Infra Capacity</t>
  </si>
  <si>
    <t>Intra ON H2 Transmission OPEX</t>
  </si>
  <si>
    <t>Intra ON CH4 Transmission OPEX</t>
  </si>
  <si>
    <t>Includes dispatch (to) costs, on the assumption that the destination (receiving province) pays.</t>
  </si>
  <si>
    <t>Emissions Costs</t>
  </si>
  <si>
    <t>Total Number of Households (IESO APO)</t>
  </si>
  <si>
    <t>$US to $CAD conversion:</t>
  </si>
  <si>
    <t>Households (#millions)</t>
  </si>
  <si>
    <t>New Builds (#millions)</t>
  </si>
  <si>
    <t>Space Heating</t>
  </si>
  <si>
    <t>Percent of households per technology type</t>
  </si>
  <si>
    <t>RNG + H2 (New) Gas HP</t>
  </si>
  <si>
    <t>Electric ASHP</t>
  </si>
  <si>
    <t>Electric GSHP</t>
  </si>
  <si>
    <t>Hybrid</t>
  </si>
  <si>
    <t xml:space="preserve">Other </t>
  </si>
  <si>
    <t>Natural Gas Furnace</t>
  </si>
  <si>
    <t>Percent of new builds per technology type</t>
  </si>
  <si>
    <t>Cumulative number of total households per technology type (millions)</t>
  </si>
  <si>
    <t>Incremental number of new households per technology type each year (millions)</t>
  </si>
  <si>
    <t>Check</t>
  </si>
  <si>
    <t>Total cost of space heating technology</t>
  </si>
  <si>
    <t>Incremental number of existing households switching to each technology type (million)</t>
  </si>
  <si>
    <t>Incremental number of new builds per technology type (million households)</t>
  </si>
  <si>
    <t>Source:</t>
  </si>
  <si>
    <t>The Economic Value of Ground Source Heat Pumps for Building Sector Decarbonization (Dunsky, 2020)</t>
  </si>
  <si>
    <t>Costs (CAD$/unit)</t>
  </si>
  <si>
    <t>Existing Home</t>
  </si>
  <si>
    <t>New Construction</t>
  </si>
  <si>
    <t>Assumptions</t>
  </si>
  <si>
    <t>Source</t>
  </si>
  <si>
    <t xml:space="preserve"> </t>
  </si>
  <si>
    <t>Year</t>
  </si>
  <si>
    <t>Reduction in HP Cost</t>
  </si>
  <si>
    <t>Cold Climate HP with electric resistance backup</t>
  </si>
  <si>
    <t>Includes installation cost</t>
  </si>
  <si>
    <t>Pages 347-348, link: https://www.rds.oeb.ca/CMWebDrawer/Record/732115/File/document</t>
  </si>
  <si>
    <t>Hybrid Heating with Smart Controls</t>
  </si>
  <si>
    <t>Gas Heat Pump</t>
  </si>
  <si>
    <t>See blue stars on chart to the right for estimates. 8000 is the cost of the gas heat pump + 4200 for a low-capacity A/C system</t>
  </si>
  <si>
    <t>Page 397, link: https://www.rds.oeb.ca/CMWebDrawer/Record/732115/File/document</t>
  </si>
  <si>
    <t>3.4 ton heating capacity</t>
  </si>
  <si>
    <t>Dunsky report, see screenshot to the right</t>
  </si>
  <si>
    <t>Total cost (billion CAD$)</t>
  </si>
  <si>
    <t>GSHP Cost (equip + install) [$/ton]</t>
  </si>
  <si>
    <t>Massachusetts Clean Energy Center: Ground Source Heat Pump Program. Available: https://www.masscec.com/public-records-requests</t>
  </si>
  <si>
    <t>Retrofit</t>
  </si>
  <si>
    <t>Difference</t>
  </si>
  <si>
    <t>Retrofit Costs</t>
  </si>
  <si>
    <t>(Thousand £)</t>
  </si>
  <si>
    <t>Low-Medium</t>
  </si>
  <si>
    <t>Medium - High</t>
  </si>
  <si>
    <t xml:space="preserve">CAD$/Pound </t>
  </si>
  <si>
    <t>Thousand CAD$</t>
  </si>
  <si>
    <t>Moderate Retrofit</t>
  </si>
  <si>
    <t>Deep Retrofit</t>
  </si>
  <si>
    <t>Shares (%)</t>
  </si>
  <si>
    <t>Before 1946</t>
  </si>
  <si>
    <t>Existing Homes Retrofit Assumptions</t>
  </si>
  <si>
    <t>1946–1960</t>
  </si>
  <si>
    <t>1961–1977</t>
  </si>
  <si>
    <t>1978–1983</t>
  </si>
  <si>
    <t>1984–1995</t>
  </si>
  <si>
    <t>1996–2000</t>
  </si>
  <si>
    <t>2001–2005</t>
  </si>
  <si>
    <t>2006–2010</t>
  </si>
  <si>
    <t>2011–2015</t>
  </si>
  <si>
    <t>2016–2018</t>
  </si>
  <si>
    <t>Residential Sector Ontario Table 15: Housing Stock by Building Type and Vintage | Natural Resources Canada (rncan.gc.ca)</t>
  </si>
  <si>
    <t>Total end user cost</t>
  </si>
  <si>
    <t>Total cost of retrofits (billion CAD$) WITHOUT SALVAGE</t>
  </si>
  <si>
    <t>DiscountSalvage</t>
  </si>
  <si>
    <t>Lifetime</t>
  </si>
  <si>
    <t>SimYr</t>
  </si>
  <si>
    <t>Assumed to be the typical lifetime of an ASHP according to the 2019 IESO APS.</t>
  </si>
  <si>
    <t>Based on a conservative estimate of building envelope measures lifetimes. From the IESO 2019 APS, building envelope measures lifetimes can vary 20-30 years (e.g. wall insulation).</t>
  </si>
  <si>
    <t>Total cost of retrofits (billion CAD$) WITH SALVAGE</t>
  </si>
  <si>
    <t>Cost per household (CAD$)</t>
  </si>
  <si>
    <t>Year Range:</t>
  </si>
  <si>
    <t>ScenarioName</t>
  </si>
  <si>
    <t>LCP_Inputs_ON_Electric_2023_04_03</t>
  </si>
  <si>
    <t>var_type</t>
  </si>
  <si>
    <t>(Multiple Items)</t>
  </si>
  <si>
    <t>SubRegion</t>
  </si>
  <si>
    <t>ON</t>
  </si>
  <si>
    <t>Sum of SolutionCost</t>
  </si>
  <si>
    <t>Column Labels</t>
  </si>
  <si>
    <t>Row Labels</t>
  </si>
  <si>
    <t>Grand Total</t>
  </si>
  <si>
    <t>CONE</t>
  </si>
  <si>
    <t>EmissionsCost</t>
  </si>
  <si>
    <t>Flex Adder</t>
  </si>
  <si>
    <t>FOM</t>
  </si>
  <si>
    <t>FuelCost</t>
  </si>
  <si>
    <t>VOM</t>
  </si>
  <si>
    <t>CH4 + CCS</t>
  </si>
  <si>
    <t>CH4 Salt Cavern Storage - ON</t>
  </si>
  <si>
    <t>O&amp;M</t>
  </si>
  <si>
    <t>H2 Salt Cavern Storage - ON</t>
  </si>
  <si>
    <t>Total Emissions Cost</t>
  </si>
  <si>
    <t>Biomass + CCS</t>
  </si>
  <si>
    <t>Nuclear SMR</t>
  </si>
  <si>
    <t>known_modeled</t>
  </si>
  <si>
    <t>known</t>
  </si>
  <si>
    <t>Sum of Capacity</t>
  </si>
  <si>
    <t>CONE Costs</t>
  </si>
  <si>
    <t>CH4 Import - NY 2020</t>
  </si>
  <si>
    <t>CH4 Import - NY 2030</t>
  </si>
  <si>
    <t>CH4 Import - NY 2040</t>
  </si>
  <si>
    <t>CH4 Import - NY 2050</t>
  </si>
  <si>
    <t>CH4 Import - WC 2020</t>
  </si>
  <si>
    <t>CH4 Import - WC 2030</t>
  </si>
  <si>
    <t>CH4 Import - WC 2040</t>
  </si>
  <si>
    <t>CH4 Import - WC 2050</t>
  </si>
  <si>
    <t>H2 Import - QC</t>
  </si>
  <si>
    <t>H2 Import - WC</t>
  </si>
  <si>
    <t>Dispatch-Import</t>
  </si>
  <si>
    <t>NY</t>
  </si>
  <si>
    <t>WC</t>
  </si>
  <si>
    <t>SubRegion_To</t>
  </si>
  <si>
    <t>Electricity</t>
  </si>
  <si>
    <t>Electricity Transmission Line</t>
  </si>
  <si>
    <t>MI</t>
  </si>
  <si>
    <t>PJ</t>
  </si>
  <si>
    <t>QC</t>
  </si>
  <si>
    <t>Hydrogen</t>
  </si>
  <si>
    <t>H2 Pipeline - New</t>
  </si>
  <si>
    <t>H2 Pipeline - Repurposed</t>
  </si>
  <si>
    <t>Methane</t>
  </si>
  <si>
    <t>CH4 Pipeline</t>
  </si>
  <si>
    <t>SubRegion_From</t>
  </si>
  <si>
    <t>SubRegion1</t>
  </si>
  <si>
    <t>The rows below extract interregional transmission costs and intra-Ontario T&amp;D from the pivot table above</t>
  </si>
  <si>
    <t>The LCP model calculated intra-Ontario electric T&amp;D costs, but distribution costs are outside the scope of the study.</t>
  </si>
  <si>
    <t>Intra-Ontario electric T&amp;D assumptions are from the Pre-Process workbook.</t>
  </si>
  <si>
    <t>The Pre-process workbook estimates that electric transmission costs comprise the following portion of electric T&amp;D costs</t>
  </si>
  <si>
    <t>The Intra-Ontario transmission costs are calculated below by applying this percentage to the Ontario electric T&amp;D costs output from the LCP model.</t>
  </si>
  <si>
    <t>Interregional Electric Transmission</t>
  </si>
  <si>
    <t>Intra-Ontario Electric T&amp;D</t>
  </si>
  <si>
    <t>Intra-Ontario Electric transmission</t>
  </si>
  <si>
    <t>all_vars</t>
  </si>
  <si>
    <t>SupplyTechnology</t>
  </si>
  <si>
    <t>OutputFuel1</t>
  </si>
  <si>
    <t>Capacity</t>
  </si>
  <si>
    <t>Anaerobic Digestion_2030_ON_New</t>
  </si>
  <si>
    <t>modeled</t>
  </si>
  <si>
    <t>Anaerobic Digestion_2040_ON_New</t>
  </si>
  <si>
    <t>Anaerobic Digestion_2050_ON_New</t>
  </si>
  <si>
    <t>Battery Storage_2030_ON_New</t>
  </si>
  <si>
    <t>Battery Storage_2040_ON_New</t>
  </si>
  <si>
    <t>Battery Storage_2050_ON_New</t>
  </si>
  <si>
    <t>Biomass + CCS_2040_ON_New</t>
  </si>
  <si>
    <t>Biomass + CCS_2050_ON_New</t>
  </si>
  <si>
    <t>CH4 + CCS_2030_ON_New</t>
  </si>
  <si>
    <t>CH4 + CCS_2040_ON_New</t>
  </si>
  <si>
    <t>CH4 + CCS_2050_ON_New</t>
  </si>
  <si>
    <t>Electrolyser 2020/2030_2030_ON_New</t>
  </si>
  <si>
    <t>Electrolyser 2040_2040_ON_New</t>
  </si>
  <si>
    <t>Electrolyser 2050_2050_ON_New</t>
  </si>
  <si>
    <t>Generic - Generator_2030_MI_New</t>
  </si>
  <si>
    <t>Generic - Generator_2030_NY_New</t>
  </si>
  <si>
    <t>Generic - Generator_2030_PJ_New</t>
  </si>
  <si>
    <t>Generic - Generator_2030_QC_New</t>
  </si>
  <si>
    <t>Generic - Generator_2030_WC_New</t>
  </si>
  <si>
    <t>Generic - Generator_2040_MI_New</t>
  </si>
  <si>
    <t>Generic - Generator_2040_NY_New</t>
  </si>
  <si>
    <t>Generic - Generator_2040_PJ_New</t>
  </si>
  <si>
    <t>Generic - Generator_2040_QC_New</t>
  </si>
  <si>
    <t>Generic - Generator_2040_WC_New</t>
  </si>
  <si>
    <t>Generic - Generator_2050_MI_New</t>
  </si>
  <si>
    <t>Generic - Generator_2050_NY_New</t>
  </si>
  <si>
    <t>Generic - Generator_2050_PJ_New</t>
  </si>
  <si>
    <t>Generic - Generator_2050_QC_New</t>
  </si>
  <si>
    <t>Generic - Generator_2050_WC_New</t>
  </si>
  <si>
    <t>H2 Import - QC_2050_QC_New</t>
  </si>
  <si>
    <t>H2 Import - WC_2040_WC_New</t>
  </si>
  <si>
    <t>H2 Import - WC_2050_WC_New</t>
  </si>
  <si>
    <t>H2 Salt Cavern Storage - ON_2030_ON_New</t>
  </si>
  <si>
    <t>H2 Salt Cavern Storage - ON_2040_ON_New</t>
  </si>
  <si>
    <t>H2 Salt Cavern Storage - ON_2050_ON_New</t>
  </si>
  <si>
    <t>Hydro_2040_ON_New</t>
  </si>
  <si>
    <t>Hydro_2050_ON_New</t>
  </si>
  <si>
    <t>Nuclear SMR_2040_ON_New</t>
  </si>
  <si>
    <t>Nuclear SMR_2050_ON_New</t>
  </si>
  <si>
    <t>Nuclear_2040_ON_New</t>
  </si>
  <si>
    <t>Nuclear_2050_ON_New</t>
  </si>
  <si>
    <t>O/CCGT - H2 New_2030_ON_New</t>
  </si>
  <si>
    <t>O/CCGT - H2 New_2040_ON_New</t>
  </si>
  <si>
    <t>O/CCGT - H2 New_2050_ON_New</t>
  </si>
  <si>
    <t>SMR CCS_2030_ON_New</t>
  </si>
  <si>
    <t>SMR CCS_2030_WC_New</t>
  </si>
  <si>
    <t>SMR CCS_2040_ON_New</t>
  </si>
  <si>
    <t>SMR CCS_2040_WC_New</t>
  </si>
  <si>
    <t>SMR CCS_2050_ON_New</t>
  </si>
  <si>
    <t>SMR CCS_2050_WC_New</t>
  </si>
  <si>
    <t>Solar PV_2030_ON_New</t>
  </si>
  <si>
    <t>Solar PV_2030_WC_New</t>
  </si>
  <si>
    <t>Solar PV_2040_ON_New</t>
  </si>
  <si>
    <t>Solar PV_2040_WC_New</t>
  </si>
  <si>
    <t>Solar PV_2050_ON_New</t>
  </si>
  <si>
    <t>Solar PV_2050_WC_New</t>
  </si>
  <si>
    <t>Wind Offshore_2040_ON_New</t>
  </si>
  <si>
    <t>Wind Offshore_2050_ON_New</t>
  </si>
  <si>
    <t>Wind Onshore_2030_MI_New</t>
  </si>
  <si>
    <t>Wind Onshore_2030_NY_New</t>
  </si>
  <si>
    <t>Wind Onshore_2030_ON_New</t>
  </si>
  <si>
    <t>Wind Onshore_2030_PJ_New</t>
  </si>
  <si>
    <t>Wind Onshore_2030_WC_New</t>
  </si>
  <si>
    <t>Wind Onshore_2040_MI_New</t>
  </si>
  <si>
    <t>Wind Onshore_2040_NY_New</t>
  </si>
  <si>
    <t>Wind Onshore_2040_ON_New</t>
  </si>
  <si>
    <t>Wind Onshore_2040_PJ_New</t>
  </si>
  <si>
    <t>Wind Onshore_2040_WC_New</t>
  </si>
  <si>
    <t>Wind Onshore_2050_MI_New</t>
  </si>
  <si>
    <t>Wind Onshore_2050_NY_New</t>
  </si>
  <si>
    <t>Wind Onshore_2050_ON_New</t>
  </si>
  <si>
    <t>Wind Onshore_2050_PJ_New</t>
  </si>
  <si>
    <t>Wind Onshore_2050_WC_New</t>
  </si>
  <si>
    <t>Wind Onshore_ON_2020_KnownCap</t>
  </si>
  <si>
    <t>Wind Onshore_ON_2030_KnownCap</t>
  </si>
  <si>
    <t>Wind Onshore_ON_2040_KnownCap</t>
  </si>
  <si>
    <t>Wind Onshore_ON_2050_KnownCap</t>
  </si>
  <si>
    <t>Wind Offshore_ON_2020_KnownCap</t>
  </si>
  <si>
    <t>Wind Offshore_ON_2030_KnownCap</t>
  </si>
  <si>
    <t>Wind Offshore_ON_2040_KnownCap</t>
  </si>
  <si>
    <t>Wind Offshore_ON_2050_KnownCap</t>
  </si>
  <si>
    <t>Solar PV_ON_2020_KnownCap</t>
  </si>
  <si>
    <t>Solar PV_ON_2030_KnownCap</t>
  </si>
  <si>
    <t>Solar PV_ON_2040_KnownCap</t>
  </si>
  <si>
    <t>Solar PV_ON_2050_KnownCap</t>
  </si>
  <si>
    <t>Hydro_ON_2020_KnownCap</t>
  </si>
  <si>
    <t>Hydro_ON_2030_KnownCap</t>
  </si>
  <si>
    <t>Hydro_ON_2040_KnownCap</t>
  </si>
  <si>
    <t>Hydro_ON_2050_KnownCap</t>
  </si>
  <si>
    <t>Hydro Pumped Storage_ON_2020_KnownCap</t>
  </si>
  <si>
    <t>Hydro Pumped Storage_ON_2030_KnownCap</t>
  </si>
  <si>
    <t>Hydro Pumped Storage_ON_2040_KnownCap</t>
  </si>
  <si>
    <t>Hydro Pumped Storage_ON_2050_KnownCap</t>
  </si>
  <si>
    <t>Nuclear_ON_2020_KnownCap</t>
  </si>
  <si>
    <t>Nuclear_ON_2030_KnownCap</t>
  </si>
  <si>
    <t>Nuclear_ON_2040_KnownCap</t>
  </si>
  <si>
    <t>Nuclear_ON_2050_KnownCap</t>
  </si>
  <si>
    <t>Fossil Fuel Thermal (Coal, Peat, Oil)_ON_2020_KnownCap</t>
  </si>
  <si>
    <t>Fossil Fuel Thermal (Coal, Peat, Oil)_ON_2030_KnownCap</t>
  </si>
  <si>
    <t>Fossil Fuel Thermal (Coal, Peat, Oil)_ON_2040_KnownCap</t>
  </si>
  <si>
    <t>Fossil Fuel Thermal (Coal, Peat, Oil)_ON_2050_KnownCap</t>
  </si>
  <si>
    <t>O/CCGT - CH4 Existing_ON_2020_KnownCap</t>
  </si>
  <si>
    <t>O/CCGT - CH4 Existing_ON_2030_KnownCap</t>
  </si>
  <si>
    <t>O/CCGT - CH4 Existing_ON_2040_KnownCap</t>
  </si>
  <si>
    <t>O/CCGT - CH4 Existing_ON_2050_KnownCap</t>
  </si>
  <si>
    <t>O/CCGT - CH4 New_ON_2020_KnownCap</t>
  </si>
  <si>
    <t>O/CCGT - CH4 New_ON_2030_KnownCap</t>
  </si>
  <si>
    <t>O/CCGT - CH4 New_ON_2040_KnownCap</t>
  </si>
  <si>
    <t>O/CCGT - CH4 New_ON_2050_KnownCap</t>
  </si>
  <si>
    <t>O/CCGT - H2 New_ON_2020_KnownCap</t>
  </si>
  <si>
    <t>O/CCGT - H2 New_ON_2030_KnownCap</t>
  </si>
  <si>
    <t>O/CCGT - H2 New_ON_2040_KnownCap</t>
  </si>
  <si>
    <t>O/CCGT - H2 New_ON_2050_KnownCap</t>
  </si>
  <si>
    <t>Biomass_ON_2020_KnownCap</t>
  </si>
  <si>
    <t>Biomass_ON_2030_KnownCap</t>
  </si>
  <si>
    <t>Biomass_ON_2040_KnownCap</t>
  </si>
  <si>
    <t>Biomass_ON_2050_KnownCap</t>
  </si>
  <si>
    <t>Battery Storage_ON_2020_KnownCap</t>
  </si>
  <si>
    <t>Battery Storage_ON_2030_KnownCap</t>
  </si>
  <si>
    <t>Battery Storage_ON_2040_KnownCap</t>
  </si>
  <si>
    <t>Battery Storage_ON_2050_KnownCap</t>
  </si>
  <si>
    <t>Generic - Generator_ON_2020_KnownCap</t>
  </si>
  <si>
    <t>Generic - Generator_ON_2030_KnownCap</t>
  </si>
  <si>
    <t>Generic - Generator_ON_2040_KnownCap</t>
  </si>
  <si>
    <t>Generic - Generator_ON_2050_KnownCap</t>
  </si>
  <si>
    <t>CH4 Salt Cavern Storage - ON_ON_2020_KnownCap</t>
  </si>
  <si>
    <t>CH4 Salt Cavern Storage - ON_ON_2030_KnownCap</t>
  </si>
  <si>
    <t>CH4 Salt Cavern Storage - ON_ON_2040_KnownCap</t>
  </si>
  <si>
    <t>CH4 Salt Cavern Storage - ON_ON_2050_KnownCap</t>
  </si>
  <si>
    <t>H2 Salt Cavern Storage - ON_ON_2020_KnownCap</t>
  </si>
  <si>
    <t>H2 Salt Cavern Storage - ON_ON_2030_KnownCap</t>
  </si>
  <si>
    <t>H2 Salt Cavern Storage - ON_ON_2040_KnownCap</t>
  </si>
  <si>
    <t>H2 Salt Cavern Storage - ON_ON_2050_KnownCap</t>
  </si>
  <si>
    <t>H2 Import - QC_ON_2020_KnownCap</t>
  </si>
  <si>
    <t>H2 Import - QC_ON_2030_KnownCap</t>
  </si>
  <si>
    <t>H2 Import - QC_ON_2040_KnownCap</t>
  </si>
  <si>
    <t>H2 Import - QC_ON_2050_KnownCap</t>
  </si>
  <si>
    <t>H2 Import - WC_ON_2020_KnownCap</t>
  </si>
  <si>
    <t>H2 Import - WC_ON_2030_KnownCap</t>
  </si>
  <si>
    <t>H2 Import - WC_ON_2040_KnownCap</t>
  </si>
  <si>
    <t>H2 Import - WC_ON_2050_KnownCap</t>
  </si>
  <si>
    <t>CH4 Import - WC 2020_ON_2020_KnownCap</t>
  </si>
  <si>
    <t>CH4 Import - WC 2020_ON_2030_KnownCap</t>
  </si>
  <si>
    <t>CH4 Import - WC 2020_ON_2040_KnownCap</t>
  </si>
  <si>
    <t>CH4 Import - WC 2020_ON_2050_KnownCap</t>
  </si>
  <si>
    <t>CH4 Import - WC 2030_ON_2020_KnownCap</t>
  </si>
  <si>
    <t>CH4 Import - WC 2030_ON_2030_KnownCap</t>
  </si>
  <si>
    <t>CH4 Import - WC 2030_ON_2040_KnownCap</t>
  </si>
  <si>
    <t>CH4 Import - WC 2030_ON_2050_KnownCap</t>
  </si>
  <si>
    <t>CH4 Import - WC 2040_ON_2020_KnownCap</t>
  </si>
  <si>
    <t>CH4 Import - WC 2040_ON_2030_KnownCap</t>
  </si>
  <si>
    <t>CH4 Import - WC 2040_ON_2040_KnownCap</t>
  </si>
  <si>
    <t>CH4 Import - WC 2040_ON_2050_KnownCap</t>
  </si>
  <si>
    <t>CH4 Import - WC 2050_ON_2020_KnownCap</t>
  </si>
  <si>
    <t>CH4 Import - WC 2050_ON_2030_KnownCap</t>
  </si>
  <si>
    <t>CH4 Import - WC 2050_ON_2040_KnownCap</t>
  </si>
  <si>
    <t>CH4 Import - WC 2050_ON_2050_KnownCap</t>
  </si>
  <si>
    <t>CH4 Import - NY 2020_ON_2020_KnownCap</t>
  </si>
  <si>
    <t>CH4 Import - NY 2020_ON_2030_KnownCap</t>
  </si>
  <si>
    <t>CH4 Import - NY 2020_ON_2040_KnownCap</t>
  </si>
  <si>
    <t>CH4 Import - NY 2020_ON_2050_KnownCap</t>
  </si>
  <si>
    <t>CH4 Import - NY 2030_ON_2020_KnownCap</t>
  </si>
  <si>
    <t>CH4 Import - NY 2030_ON_2030_KnownCap</t>
  </si>
  <si>
    <t>CH4 Import - NY 2030_ON_2040_KnownCap</t>
  </si>
  <si>
    <t>CH4 Import - NY 2030_ON_2050_KnownCap</t>
  </si>
  <si>
    <t>CH4 Import - NY 2040_ON_2020_KnownCap</t>
  </si>
  <si>
    <t>CH4 Import - NY 2040_ON_2030_KnownCap</t>
  </si>
  <si>
    <t>CH4 Import - NY 2040_ON_2040_KnownCap</t>
  </si>
  <si>
    <t>CH4 Import - NY 2040_ON_2050_KnownCap</t>
  </si>
  <si>
    <t>CH4 Import - NY 2050_ON_2020_KnownCap</t>
  </si>
  <si>
    <t>CH4 Import - NY 2050_ON_2030_KnownCap</t>
  </si>
  <si>
    <t>CH4 Import - NY 2050_ON_2040_KnownCap</t>
  </si>
  <si>
    <t>CH4 Import - NY 2050_ON_2050_KnownCap</t>
  </si>
  <si>
    <t>Electrolyser 2020/2030_ON_2020_KnownCap</t>
  </si>
  <si>
    <t>Electrolyser 2020/2030_ON_2030_KnownCap</t>
  </si>
  <si>
    <t>Electrolyser 2020/2030_ON_2040_KnownCap</t>
  </si>
  <si>
    <t>Electrolyser 2020/2030_ON_2050_KnownCap</t>
  </si>
  <si>
    <t>Electrolyser 2040_ON_2020_KnownCap</t>
  </si>
  <si>
    <t>Electrolyser 2040_ON_2030_KnownCap</t>
  </si>
  <si>
    <t>Electrolyser 2040_ON_2040_KnownCap</t>
  </si>
  <si>
    <t>Electrolyser 2040_ON_2050_KnownCap</t>
  </si>
  <si>
    <t>Electrolyser 2050_ON_2020_KnownCap</t>
  </si>
  <si>
    <t>Electrolyser 2050_ON_2030_KnownCap</t>
  </si>
  <si>
    <t>Electrolyser 2050_ON_2040_KnownCap</t>
  </si>
  <si>
    <t>Electrolyser 2050_ON_2050_KnownCap</t>
  </si>
  <si>
    <t>Anaerobic Digestion_ON_2020_KnownCap</t>
  </si>
  <si>
    <t>Anaerobic Digestion_ON_2030_KnownCap</t>
  </si>
  <si>
    <t>Anaerobic Digestion_ON_2040_KnownCap</t>
  </si>
  <si>
    <t>Anaerobic Digestion_ON_2050_KnownCap</t>
  </si>
  <si>
    <t>CH4 + CCS_ON_2020_KnownCap</t>
  </si>
  <si>
    <t>CH4 + CCS_ON_2030_KnownCap</t>
  </si>
  <si>
    <t>CH4 + CCS_ON_2040_KnownCap</t>
  </si>
  <si>
    <t>CH4 + CCS_ON_2050_KnownCap</t>
  </si>
  <si>
    <t>SMR CCS_ON_2020_KnownCap</t>
  </si>
  <si>
    <t>SMR CCS_ON_2030_KnownCap</t>
  </si>
  <si>
    <t>SMR CCS_ON_2040_KnownCap</t>
  </si>
  <si>
    <t>SMR CCS_ON_2050_KnownCap</t>
  </si>
  <si>
    <t>Wind Onshore_QC_2020_KnownCap</t>
  </si>
  <si>
    <t>Wind Onshore_QC_2030_KnownCap</t>
  </si>
  <si>
    <t>Wind Onshore_QC_2040_KnownCap</t>
  </si>
  <si>
    <t>Wind Onshore_QC_2050_KnownCap</t>
  </si>
  <si>
    <t>Wind Offshore_QC_2020_KnownCap</t>
  </si>
  <si>
    <t>Wind Offshore_QC_2030_KnownCap</t>
  </si>
  <si>
    <t>Wind Offshore_QC_2040_KnownCap</t>
  </si>
  <si>
    <t>Wind Offshore_QC_2050_KnownCap</t>
  </si>
  <si>
    <t>Solar PV_QC_2020_KnownCap</t>
  </si>
  <si>
    <t>Solar PV_QC_2030_KnownCap</t>
  </si>
  <si>
    <t>Solar PV_QC_2040_KnownCap</t>
  </si>
  <si>
    <t>Solar PV_QC_2050_KnownCap</t>
  </si>
  <si>
    <t>Hydro_QC_2020_KnownCap</t>
  </si>
  <si>
    <t>Hydro_QC_2030_KnownCap</t>
  </si>
  <si>
    <t>Hydro_QC_2040_KnownCap</t>
  </si>
  <si>
    <t>Hydro_QC_2050_KnownCap</t>
  </si>
  <si>
    <t>Hydro Pumped Storage_QC_2020_KnownCap</t>
  </si>
  <si>
    <t>Hydro Pumped Storage_QC_2030_KnownCap</t>
  </si>
  <si>
    <t>Hydro Pumped Storage_QC_2040_KnownCap</t>
  </si>
  <si>
    <t>Hydro Pumped Storage_QC_2050_KnownCap</t>
  </si>
  <si>
    <t>Nuclear_QC_2020_KnownCap</t>
  </si>
  <si>
    <t>Nuclear_QC_2030_KnownCap</t>
  </si>
  <si>
    <t>Nuclear_QC_2040_KnownCap</t>
  </si>
  <si>
    <t>Nuclear_QC_2050_KnownCap</t>
  </si>
  <si>
    <t>Fossil Fuel Thermal (Coal, Peat, Oil)_QC_2020_KnownCap</t>
  </si>
  <si>
    <t>Fossil Fuel Thermal (Coal, Peat, Oil)_QC_2030_KnownCap</t>
  </si>
  <si>
    <t>Fossil Fuel Thermal (Coal, Peat, Oil)_QC_2040_KnownCap</t>
  </si>
  <si>
    <t>Fossil Fuel Thermal (Coal, Peat, Oil)_QC_2050_KnownCap</t>
  </si>
  <si>
    <t>O/CCGT - CH4 Existing_QC_2020_KnownCap</t>
  </si>
  <si>
    <t>O/CCGT - CH4 Existing_QC_2030_KnownCap</t>
  </si>
  <si>
    <t>O/CCGT - CH4 Existing_QC_2040_KnownCap</t>
  </si>
  <si>
    <t>O/CCGT - CH4 Existing_QC_2050_KnownCap</t>
  </si>
  <si>
    <t>O/CCGT - CH4 New_QC_2020_KnownCap</t>
  </si>
  <si>
    <t>O/CCGT - CH4 New_QC_2030_KnownCap</t>
  </si>
  <si>
    <t>O/CCGT - CH4 New_QC_2040_KnownCap</t>
  </si>
  <si>
    <t>O/CCGT - CH4 New_QC_2050_KnownCap</t>
  </si>
  <si>
    <t>O/CCGT - H2 New_QC_2020_KnownCap</t>
  </si>
  <si>
    <t>O/CCGT - H2 New_QC_2030_KnownCap</t>
  </si>
  <si>
    <t>O/CCGT - H2 New_QC_2040_KnownCap</t>
  </si>
  <si>
    <t>O/CCGT - H2 New_QC_2050_KnownCap</t>
  </si>
  <si>
    <t>Biomass_QC_2020_KnownCap</t>
  </si>
  <si>
    <t>Biomass_QC_2030_KnownCap</t>
  </si>
  <si>
    <t>Biomass_QC_2040_KnownCap</t>
  </si>
  <si>
    <t>Biomass_QC_2050_KnownCap</t>
  </si>
  <si>
    <t>Battery Storage_QC_2020_KnownCap</t>
  </si>
  <si>
    <t>Battery Storage_QC_2030_KnownCap</t>
  </si>
  <si>
    <t>Battery Storage_QC_2040_KnownCap</t>
  </si>
  <si>
    <t>Battery Storage_QC_2050_KnownCap</t>
  </si>
  <si>
    <t>Generic - Generator_QC_2020_KnownCap</t>
  </si>
  <si>
    <t>Generic - Generator_QC_2030_KnownCap</t>
  </si>
  <si>
    <t>Generic - Generator_QC_2040_KnownCap</t>
  </si>
  <si>
    <t>Generic - Generator_QC_2050_KnownCap</t>
  </si>
  <si>
    <t>CH4 Salt Cavern Storage - ON_QC_2020_KnownCap</t>
  </si>
  <si>
    <t>CH4 Salt Cavern Storage - ON_QC_2030_KnownCap</t>
  </si>
  <si>
    <t>CH4 Salt Cavern Storage - ON_QC_2040_KnownCap</t>
  </si>
  <si>
    <t>CH4 Salt Cavern Storage - ON_QC_2050_KnownCap</t>
  </si>
  <si>
    <t>H2 Salt Cavern Storage - ON_QC_2020_KnownCap</t>
  </si>
  <si>
    <t>H2 Salt Cavern Storage - ON_QC_2030_KnownCap</t>
  </si>
  <si>
    <t>H2 Salt Cavern Storage - ON_QC_2040_KnownCap</t>
  </si>
  <si>
    <t>H2 Salt Cavern Storage - ON_QC_2050_KnownCap</t>
  </si>
  <si>
    <t>H2 Import - QC_QC_2020_KnownCap</t>
  </si>
  <si>
    <t>H2 Import - QC_QC_2030_KnownCap</t>
  </si>
  <si>
    <t>H2 Import - QC_QC_2040_KnownCap</t>
  </si>
  <si>
    <t>H2 Import - QC_QC_2050_KnownCap</t>
  </si>
  <si>
    <t>H2 Import - WC_QC_2020_KnownCap</t>
  </si>
  <si>
    <t>H2 Import - WC_QC_2030_KnownCap</t>
  </si>
  <si>
    <t>H2 Import - WC_QC_2040_KnownCap</t>
  </si>
  <si>
    <t>H2 Import - WC_QC_2050_KnownCap</t>
  </si>
  <si>
    <t>CH4 Import - WC 2020_QC_2020_KnownCap</t>
  </si>
  <si>
    <t>CH4 Import - WC 2020_QC_2030_KnownCap</t>
  </si>
  <si>
    <t>CH4 Import - WC 2020_QC_2040_KnownCap</t>
  </si>
  <si>
    <t>CH4 Import - WC 2020_QC_2050_KnownCap</t>
  </si>
  <si>
    <t>CH4 Import - WC 2030_QC_2020_KnownCap</t>
  </si>
  <si>
    <t>CH4 Import - WC 2030_QC_2030_KnownCap</t>
  </si>
  <si>
    <t>CH4 Import - WC 2030_QC_2040_KnownCap</t>
  </si>
  <si>
    <t>CH4 Import - WC 2030_QC_2050_KnownCap</t>
  </si>
  <si>
    <t>CH4 Import - WC 2040_QC_2020_KnownCap</t>
  </si>
  <si>
    <t>CH4 Import - WC 2040_QC_2030_KnownCap</t>
  </si>
  <si>
    <t>CH4 Import - WC 2040_QC_2040_KnownCap</t>
  </si>
  <si>
    <t>CH4 Import - WC 2040_QC_2050_KnownCap</t>
  </si>
  <si>
    <t>CH4 Import - WC 2050_QC_2020_KnownCap</t>
  </si>
  <si>
    <t>CH4 Import - WC 2050_QC_2030_KnownCap</t>
  </si>
  <si>
    <t>CH4 Import - WC 2050_QC_2040_KnownCap</t>
  </si>
  <si>
    <t>CH4 Import - WC 2050_QC_2050_KnownCap</t>
  </si>
  <si>
    <t>CH4 Import - NY 2020_QC_2020_KnownCap</t>
  </si>
  <si>
    <t>CH4 Import - NY 2020_QC_2030_KnownCap</t>
  </si>
  <si>
    <t>CH4 Import - NY 2020_QC_2040_KnownCap</t>
  </si>
  <si>
    <t>CH4 Import - NY 2020_QC_2050_KnownCap</t>
  </si>
  <si>
    <t>CH4 Import - NY 2030_QC_2020_KnownCap</t>
  </si>
  <si>
    <t>CH4 Import - NY 2030_QC_2030_KnownCap</t>
  </si>
  <si>
    <t>CH4 Import - NY 2030_QC_2040_KnownCap</t>
  </si>
  <si>
    <t>CH4 Import - NY 2030_QC_2050_KnownCap</t>
  </si>
  <si>
    <t>CH4 Import - NY 2040_QC_2020_KnownCap</t>
  </si>
  <si>
    <t>CH4 Import - NY 2040_QC_2030_KnownCap</t>
  </si>
  <si>
    <t>CH4 Import - NY 2040_QC_2040_KnownCap</t>
  </si>
  <si>
    <t>CH4 Import - NY 2040_QC_2050_KnownCap</t>
  </si>
  <si>
    <t>CH4 Import - NY 2050_QC_2020_KnownCap</t>
  </si>
  <si>
    <t>CH4 Import - NY 2050_QC_2030_KnownCap</t>
  </si>
  <si>
    <t>CH4 Import - NY 2050_QC_2040_KnownCap</t>
  </si>
  <si>
    <t>CH4 Import - NY 2050_QC_2050_KnownCap</t>
  </si>
  <si>
    <t>Electrolyser 2020/2030_QC_2020_KnownCap</t>
  </si>
  <si>
    <t>Electrolyser 2020/2030_QC_2030_KnownCap</t>
  </si>
  <si>
    <t>Electrolyser 2020/2030_QC_2040_KnownCap</t>
  </si>
  <si>
    <t>Electrolyser 2020/2030_QC_2050_KnownCap</t>
  </si>
  <si>
    <t>Electrolyser 2040_QC_2020_KnownCap</t>
  </si>
  <si>
    <t>Electrolyser 2040_QC_2030_KnownCap</t>
  </si>
  <si>
    <t>Electrolyser 2040_QC_2040_KnownCap</t>
  </si>
  <si>
    <t>Electrolyser 2040_QC_2050_KnownCap</t>
  </si>
  <si>
    <t>Electrolyser 2050_QC_2020_KnownCap</t>
  </si>
  <si>
    <t>Electrolyser 2050_QC_2030_KnownCap</t>
  </si>
  <si>
    <t>Electrolyser 2050_QC_2040_KnownCap</t>
  </si>
  <si>
    <t>Electrolyser 2050_QC_2050_KnownCap</t>
  </si>
  <si>
    <t>Anaerobic Digestion_QC_2020_KnownCap</t>
  </si>
  <si>
    <t>Anaerobic Digestion_QC_2030_KnownCap</t>
  </si>
  <si>
    <t>Anaerobic Digestion_QC_2040_KnownCap</t>
  </si>
  <si>
    <t>Anaerobic Digestion_QC_2050_KnownCap</t>
  </si>
  <si>
    <t>CH4 + CCS_QC_2020_KnownCap</t>
  </si>
  <si>
    <t>CH4 + CCS_QC_2030_KnownCap</t>
  </si>
  <si>
    <t>CH4 + CCS_QC_2040_KnownCap</t>
  </si>
  <si>
    <t>CH4 + CCS_QC_2050_KnownCap</t>
  </si>
  <si>
    <t>SMR CCS_QC_2020_KnownCap</t>
  </si>
  <si>
    <t>SMR CCS_QC_2030_KnownCap</t>
  </si>
  <si>
    <t>SMR CCS_QC_2040_KnownCap</t>
  </si>
  <si>
    <t>SMR CCS_QC_2050_KnownCap</t>
  </si>
  <si>
    <t>Wind Onshore_WC_2020_KnownCap</t>
  </si>
  <si>
    <t>Wind Onshore_WC_2030_KnownCap</t>
  </si>
  <si>
    <t>Wind Onshore_WC_2040_KnownCap</t>
  </si>
  <si>
    <t>Wind Onshore_WC_2050_KnownCap</t>
  </si>
  <si>
    <t>Wind Offshore_WC_2020_KnownCap</t>
  </si>
  <si>
    <t>Wind Offshore_WC_2030_KnownCap</t>
  </si>
  <si>
    <t>Wind Offshore_WC_2040_KnownCap</t>
  </si>
  <si>
    <t>Wind Offshore_WC_2050_KnownCap</t>
  </si>
  <si>
    <t>Solar PV_WC_2020_KnownCap</t>
  </si>
  <si>
    <t>Solar PV_WC_2030_KnownCap</t>
  </si>
  <si>
    <t>Solar PV_WC_2040_KnownCap</t>
  </si>
  <si>
    <t>Solar PV_WC_2050_KnownCap</t>
  </si>
  <si>
    <t>Hydro_WC_2020_KnownCap</t>
  </si>
  <si>
    <t>Hydro_WC_2030_KnownCap</t>
  </si>
  <si>
    <t>Hydro_WC_2040_KnownCap</t>
  </si>
  <si>
    <t>Hydro_WC_2050_KnownCap</t>
  </si>
  <si>
    <t>Hydro Pumped Storage_WC_2020_KnownCap</t>
  </si>
  <si>
    <t>Hydro Pumped Storage_WC_2030_KnownCap</t>
  </si>
  <si>
    <t>Hydro Pumped Storage_WC_2040_KnownCap</t>
  </si>
  <si>
    <t>Hydro Pumped Storage_WC_2050_KnownCap</t>
  </si>
  <si>
    <t>Nuclear_WC_2020_KnownCap</t>
  </si>
  <si>
    <t>Nuclear_WC_2030_KnownCap</t>
  </si>
  <si>
    <t>Nuclear_WC_2040_KnownCap</t>
  </si>
  <si>
    <t>Nuclear_WC_2050_KnownCap</t>
  </si>
  <si>
    <t>Fossil Fuel Thermal (Coal, Peat, Oil)_WC_2020_KnownCap</t>
  </si>
  <si>
    <t>Fossil Fuel Thermal (Coal, Peat, Oil)_WC_2030_KnownCap</t>
  </si>
  <si>
    <t>Fossil Fuel Thermal (Coal, Peat, Oil)_WC_2040_KnownCap</t>
  </si>
  <si>
    <t>Fossil Fuel Thermal (Coal, Peat, Oil)_WC_2050_KnownCap</t>
  </si>
  <si>
    <t>O/CCGT - CH4 Existing_WC_2020_KnownCap</t>
  </si>
  <si>
    <t>O/CCGT - CH4 Existing_WC_2030_KnownCap</t>
  </si>
  <si>
    <t>O/CCGT - CH4 Existing_WC_2040_KnownCap</t>
  </si>
  <si>
    <t>O/CCGT - CH4 Existing_WC_2050_KnownCap</t>
  </si>
  <si>
    <t>O/CCGT - CH4 New_WC_2020_KnownCap</t>
  </si>
  <si>
    <t>O/CCGT - CH4 New_WC_2030_KnownCap</t>
  </si>
  <si>
    <t>O/CCGT - CH4 New_WC_2040_KnownCap</t>
  </si>
  <si>
    <t>O/CCGT - CH4 New_WC_2050_KnownCap</t>
  </si>
  <si>
    <t>O/CCGT - H2 New_WC_2020_KnownCap</t>
  </si>
  <si>
    <t>O/CCGT - H2 New_WC_2030_KnownCap</t>
  </si>
  <si>
    <t>O/CCGT - H2 New_WC_2040_KnownCap</t>
  </si>
  <si>
    <t>O/CCGT - H2 New_WC_2050_KnownCap</t>
  </si>
  <si>
    <t>Biomass_WC_2020_KnownCap</t>
  </si>
  <si>
    <t>Biomass_WC_2030_KnownCap</t>
  </si>
  <si>
    <t>Biomass_WC_2040_KnownCap</t>
  </si>
  <si>
    <t>Biomass_WC_2050_KnownCap</t>
  </si>
  <si>
    <t>Battery Storage_WC_2020_KnownCap</t>
  </si>
  <si>
    <t>Battery Storage_WC_2030_KnownCap</t>
  </si>
  <si>
    <t>Battery Storage_WC_2040_KnownCap</t>
  </si>
  <si>
    <t>Battery Storage_WC_2050_KnownCap</t>
  </si>
  <si>
    <t>Generic - Generator_WC_2020_KnownCap</t>
  </si>
  <si>
    <t>Generic - Generator_WC_2030_KnownCap</t>
  </si>
  <si>
    <t>Generic - Generator_WC_2040_KnownCap</t>
  </si>
  <si>
    <t>Generic - Generator_WC_2050_KnownCap</t>
  </si>
  <si>
    <t>CH4 Salt Cavern Storage - ON_WC_2020_KnownCap</t>
  </si>
  <si>
    <t>CH4 Salt Cavern Storage - ON_WC_2030_KnownCap</t>
  </si>
  <si>
    <t>CH4 Salt Cavern Storage - ON_WC_2040_KnownCap</t>
  </si>
  <si>
    <t>CH4 Salt Cavern Storage - ON_WC_2050_KnownCap</t>
  </si>
  <si>
    <t>H2 Salt Cavern Storage - ON_WC_2020_KnownCap</t>
  </si>
  <si>
    <t>H2 Salt Cavern Storage - ON_WC_2030_KnownCap</t>
  </si>
  <si>
    <t>H2 Salt Cavern Storage - ON_WC_2040_KnownCap</t>
  </si>
  <si>
    <t>H2 Salt Cavern Storage - ON_WC_2050_KnownCap</t>
  </si>
  <si>
    <t>H2 Import - QC_WC_2020_KnownCap</t>
  </si>
  <si>
    <t>H2 Import - QC_WC_2030_KnownCap</t>
  </si>
  <si>
    <t>H2 Import - QC_WC_2040_KnownCap</t>
  </si>
  <si>
    <t>H2 Import - QC_WC_2050_KnownCap</t>
  </si>
  <si>
    <t>H2 Import - WC_WC_2020_KnownCap</t>
  </si>
  <si>
    <t>H2 Import - WC_WC_2030_KnownCap</t>
  </si>
  <si>
    <t>H2 Import - WC_WC_2040_KnownCap</t>
  </si>
  <si>
    <t>H2 Import - WC_WC_2050_KnownCap</t>
  </si>
  <si>
    <t>CH4 Import - WC 2020_WC_2020_KnownCap</t>
  </si>
  <si>
    <t>CH4 Import - WC 2020_WC_2030_KnownCap</t>
  </si>
  <si>
    <t>CH4 Import - WC 2020_WC_2040_KnownCap</t>
  </si>
  <si>
    <t>CH4 Import - WC 2020_WC_2050_KnownCap</t>
  </si>
  <si>
    <t>CH4 Import - WC 2030_WC_2020_KnownCap</t>
  </si>
  <si>
    <t>CH4 Import - WC 2030_WC_2030_KnownCap</t>
  </si>
  <si>
    <t>CH4 Import - WC 2030_WC_2040_KnownCap</t>
  </si>
  <si>
    <t>CH4 Import - WC 2030_WC_2050_KnownCap</t>
  </si>
  <si>
    <t>CH4 Import - WC 2040_WC_2020_KnownCap</t>
  </si>
  <si>
    <t>CH4 Import - WC 2040_WC_2030_KnownCap</t>
  </si>
  <si>
    <t>CH4 Import - WC 2040_WC_2040_KnownCap</t>
  </si>
  <si>
    <t>CH4 Import - WC 2040_WC_2050_KnownCap</t>
  </si>
  <si>
    <t>CH4 Import - WC 2050_WC_2020_KnownCap</t>
  </si>
  <si>
    <t>CH4 Import - WC 2050_WC_2030_KnownCap</t>
  </si>
  <si>
    <t>CH4 Import - WC 2050_WC_2040_KnownCap</t>
  </si>
  <si>
    <t>CH4 Import - WC 2050_WC_2050_KnownCap</t>
  </si>
  <si>
    <t>CH4 Import - NY 2020_WC_2020_KnownCap</t>
  </si>
  <si>
    <t>CH4 Import - NY 2020_WC_2030_KnownCap</t>
  </si>
  <si>
    <t>CH4 Import - NY 2020_WC_2040_KnownCap</t>
  </si>
  <si>
    <t>CH4 Import - NY 2020_WC_2050_KnownCap</t>
  </si>
  <si>
    <t>CH4 Import - NY 2030_WC_2020_KnownCap</t>
  </si>
  <si>
    <t>CH4 Import - NY 2030_WC_2030_KnownCap</t>
  </si>
  <si>
    <t>CH4 Import - NY 2030_WC_2040_KnownCap</t>
  </si>
  <si>
    <t>CH4 Import - NY 2030_WC_2050_KnownCap</t>
  </si>
  <si>
    <t>CH4 Import - NY 2040_WC_2020_KnownCap</t>
  </si>
  <si>
    <t>CH4 Import - NY 2040_WC_2030_KnownCap</t>
  </si>
  <si>
    <t>CH4 Import - NY 2040_WC_2040_KnownCap</t>
  </si>
  <si>
    <t>CH4 Import - NY 2040_WC_2050_KnownCap</t>
  </si>
  <si>
    <t>CH4 Import - NY 2050_WC_2020_KnownCap</t>
  </si>
  <si>
    <t>CH4 Import - NY 2050_WC_2030_KnownCap</t>
  </si>
  <si>
    <t>CH4 Import - NY 2050_WC_2040_KnownCap</t>
  </si>
  <si>
    <t>CH4 Import - NY 2050_WC_2050_KnownCap</t>
  </si>
  <si>
    <t>Electrolyser 2020/2030_WC_2020_KnownCap</t>
  </si>
  <si>
    <t>Electrolyser 2020/2030_WC_2030_KnownCap</t>
  </si>
  <si>
    <t>Electrolyser 2020/2030_WC_2040_KnownCap</t>
  </si>
  <si>
    <t>Electrolyser 2020/2030_WC_2050_KnownCap</t>
  </si>
  <si>
    <t>Electrolyser 2040_WC_2020_KnownCap</t>
  </si>
  <si>
    <t>Electrolyser 2040_WC_2030_KnownCap</t>
  </si>
  <si>
    <t>Electrolyser 2040_WC_2040_KnownCap</t>
  </si>
  <si>
    <t>Electrolyser 2040_WC_2050_KnownCap</t>
  </si>
  <si>
    <t>Electrolyser 2050_WC_2020_KnownCap</t>
  </si>
  <si>
    <t>Electrolyser 2050_WC_2030_KnownCap</t>
  </si>
  <si>
    <t>Electrolyser 2050_WC_2040_KnownCap</t>
  </si>
  <si>
    <t>Electrolyser 2050_WC_2050_KnownCap</t>
  </si>
  <si>
    <t>Anaerobic Digestion_WC_2020_KnownCap</t>
  </si>
  <si>
    <t>Anaerobic Digestion_WC_2030_KnownCap</t>
  </si>
  <si>
    <t>Anaerobic Digestion_WC_2040_KnownCap</t>
  </si>
  <si>
    <t>Anaerobic Digestion_WC_2050_KnownCap</t>
  </si>
  <si>
    <t>CH4 + CCS_WC_2020_KnownCap</t>
  </si>
  <si>
    <t>CH4 + CCS_WC_2030_KnownCap</t>
  </si>
  <si>
    <t>CH4 + CCS_WC_2040_KnownCap</t>
  </si>
  <si>
    <t>CH4 + CCS_WC_2050_KnownCap</t>
  </si>
  <si>
    <t>SMR CCS_WC_2020_KnownCap</t>
  </si>
  <si>
    <t>SMR CCS_WC_2030_KnownCap</t>
  </si>
  <si>
    <t>SMR CCS_WC_2040_KnownCap</t>
  </si>
  <si>
    <t>SMR CCS_WC_2050_KnownCap</t>
  </si>
  <si>
    <t>Wind Onshore_NY_2020_KnownCap</t>
  </si>
  <si>
    <t>Wind Onshore_NY_2030_KnownCap</t>
  </si>
  <si>
    <t>Wind Onshore_NY_2040_KnownCap</t>
  </si>
  <si>
    <t>Wind Onshore_NY_2050_KnownCap</t>
  </si>
  <si>
    <t>Wind Offshore_NY_2020_KnownCap</t>
  </si>
  <si>
    <t>Wind Offshore_NY_2030_KnownCap</t>
  </si>
  <si>
    <t>Wind Offshore_NY_2040_KnownCap</t>
  </si>
  <si>
    <t>Wind Offshore_NY_2050_KnownCap</t>
  </si>
  <si>
    <t>Solar PV_NY_2020_KnownCap</t>
  </si>
  <si>
    <t>Solar PV_NY_2030_KnownCap</t>
  </si>
  <si>
    <t>Solar PV_NY_2040_KnownCap</t>
  </si>
  <si>
    <t>Solar PV_NY_2050_KnownCap</t>
  </si>
  <si>
    <t>Hydro_NY_2020_KnownCap</t>
  </si>
  <si>
    <t>Hydro_NY_2030_KnownCap</t>
  </si>
  <si>
    <t>Hydro_NY_2040_KnownCap</t>
  </si>
  <si>
    <t>Hydro_NY_2050_KnownCap</t>
  </si>
  <si>
    <t>Hydro Pumped Storage_NY_2020_KnownCap</t>
  </si>
  <si>
    <t>Hydro Pumped Storage_NY_2030_KnownCap</t>
  </si>
  <si>
    <t>Hydro Pumped Storage_NY_2040_KnownCap</t>
  </si>
  <si>
    <t>Hydro Pumped Storage_NY_2050_KnownCap</t>
  </si>
  <si>
    <t>Nuclear_NY_2020_KnownCap</t>
  </si>
  <si>
    <t>Nuclear_NY_2030_KnownCap</t>
  </si>
  <si>
    <t>Nuclear_NY_2040_KnownCap</t>
  </si>
  <si>
    <t>Nuclear_NY_2050_KnownCap</t>
  </si>
  <si>
    <t>Fossil Fuel Thermal (Coal, Peat, Oil)_NY_2020_KnownCap</t>
  </si>
  <si>
    <t>Fossil Fuel Thermal (Coal, Peat, Oil)_NY_2030_KnownCap</t>
  </si>
  <si>
    <t>Fossil Fuel Thermal (Coal, Peat, Oil)_NY_2040_KnownCap</t>
  </si>
  <si>
    <t>Fossil Fuel Thermal (Coal, Peat, Oil)_NY_2050_KnownCap</t>
  </si>
  <si>
    <t>O/CCGT - CH4 Existing_NY_2020_KnownCap</t>
  </si>
  <si>
    <t>O/CCGT - CH4 Existing_NY_2030_KnownCap</t>
  </si>
  <si>
    <t>O/CCGT - CH4 Existing_NY_2040_KnownCap</t>
  </si>
  <si>
    <t>O/CCGT - CH4 Existing_NY_2050_KnownCap</t>
  </si>
  <si>
    <t>O/CCGT - CH4 New_NY_2020_KnownCap</t>
  </si>
  <si>
    <t>O/CCGT - CH4 New_NY_2030_KnownCap</t>
  </si>
  <si>
    <t>O/CCGT - CH4 New_NY_2040_KnownCap</t>
  </si>
  <si>
    <t>O/CCGT - CH4 New_NY_2050_KnownCap</t>
  </si>
  <si>
    <t>O/CCGT - H2 New_NY_2020_KnownCap</t>
  </si>
  <si>
    <t>O/CCGT - H2 New_NY_2030_KnownCap</t>
  </si>
  <si>
    <t>O/CCGT - H2 New_NY_2040_KnownCap</t>
  </si>
  <si>
    <t>O/CCGT - H2 New_NY_2050_KnownCap</t>
  </si>
  <si>
    <t>Biomass_NY_2020_KnownCap</t>
  </si>
  <si>
    <t>Biomass_NY_2030_KnownCap</t>
  </si>
  <si>
    <t>Biomass_NY_2040_KnownCap</t>
  </si>
  <si>
    <t>Biomass_NY_2050_KnownCap</t>
  </si>
  <si>
    <t>Battery Storage_NY_2020_KnownCap</t>
  </si>
  <si>
    <t>Battery Storage_NY_2030_KnownCap</t>
  </si>
  <si>
    <t>Battery Storage_NY_2040_KnownCap</t>
  </si>
  <si>
    <t>Battery Storage_NY_2050_KnownCap</t>
  </si>
  <si>
    <t>Generic - Generator_NY_2020_KnownCap</t>
  </si>
  <si>
    <t>Generic - Generator_NY_2030_KnownCap</t>
  </si>
  <si>
    <t>Generic - Generator_NY_2040_KnownCap</t>
  </si>
  <si>
    <t>Generic - Generator_NY_2050_KnownCap</t>
  </si>
  <si>
    <t>CH4 Salt Cavern Storage - ON_NY_2020_KnownCap</t>
  </si>
  <si>
    <t>CH4 Salt Cavern Storage - ON_NY_2030_KnownCap</t>
  </si>
  <si>
    <t>CH4 Salt Cavern Storage - ON_NY_2040_KnownCap</t>
  </si>
  <si>
    <t>CH4 Salt Cavern Storage - ON_NY_2050_KnownCap</t>
  </si>
  <si>
    <t>H2 Salt Cavern Storage - ON_NY_2020_KnownCap</t>
  </si>
  <si>
    <t>H2 Salt Cavern Storage - ON_NY_2030_KnownCap</t>
  </si>
  <si>
    <t>H2 Salt Cavern Storage - ON_NY_2040_KnownCap</t>
  </si>
  <si>
    <t>H2 Salt Cavern Storage - ON_NY_2050_KnownCap</t>
  </si>
  <si>
    <t>H2 Import - QC_NY_2020_KnownCap</t>
  </si>
  <si>
    <t>H2 Import - QC_NY_2030_KnownCap</t>
  </si>
  <si>
    <t>H2 Import - QC_NY_2040_KnownCap</t>
  </si>
  <si>
    <t>H2 Import - QC_NY_2050_KnownCap</t>
  </si>
  <si>
    <t>H2 Import - WC_NY_2020_KnownCap</t>
  </si>
  <si>
    <t>H2 Import - WC_NY_2030_KnownCap</t>
  </si>
  <si>
    <t>H2 Import - WC_NY_2040_KnownCap</t>
  </si>
  <si>
    <t>H2 Import - WC_NY_2050_KnownCap</t>
  </si>
  <si>
    <t>CH4 Import - WC 2020_NY_2020_KnownCap</t>
  </si>
  <si>
    <t>CH4 Import - WC 2020_NY_2030_KnownCap</t>
  </si>
  <si>
    <t>CH4 Import - WC 2020_NY_2040_KnownCap</t>
  </si>
  <si>
    <t>CH4 Import - WC 2020_NY_2050_KnownCap</t>
  </si>
  <si>
    <t>CH4 Import - WC 2030_NY_2020_KnownCap</t>
  </si>
  <si>
    <t>CH4 Import - WC 2030_NY_2030_KnownCap</t>
  </si>
  <si>
    <t>CH4 Import - WC 2030_NY_2040_KnownCap</t>
  </si>
  <si>
    <t>CH4 Import - WC 2030_NY_2050_KnownCap</t>
  </si>
  <si>
    <t>CH4 Import - WC 2040_NY_2020_KnownCap</t>
  </si>
  <si>
    <t>CH4 Import - WC 2040_NY_2030_KnownCap</t>
  </si>
  <si>
    <t>CH4 Import - WC 2040_NY_2040_KnownCap</t>
  </si>
  <si>
    <t>CH4 Import - WC 2040_NY_2050_KnownCap</t>
  </si>
  <si>
    <t>CH4 Import - WC 2050_NY_2020_KnownCap</t>
  </si>
  <si>
    <t>CH4 Import - WC 2050_NY_2030_KnownCap</t>
  </si>
  <si>
    <t>CH4 Import - WC 2050_NY_2040_KnownCap</t>
  </si>
  <si>
    <t>CH4 Import - WC 2050_NY_2050_KnownCap</t>
  </si>
  <si>
    <t>CH4 Import - NY 2020_NY_2020_KnownCap</t>
  </si>
  <si>
    <t>CH4 Import - NY 2020_NY_2030_KnownCap</t>
  </si>
  <si>
    <t>CH4 Import - NY 2020_NY_2040_KnownCap</t>
  </si>
  <si>
    <t>CH4 Import - NY 2020_NY_2050_KnownCap</t>
  </si>
  <si>
    <t>CH4 Import - NY 2030_NY_2020_KnownCap</t>
  </si>
  <si>
    <t>CH4 Import - NY 2030_NY_2030_KnownCap</t>
  </si>
  <si>
    <t>CH4 Import - NY 2030_NY_2040_KnownCap</t>
  </si>
  <si>
    <t>CH4 Import - NY 2030_NY_2050_KnownCap</t>
  </si>
  <si>
    <t>CH4 Import - NY 2040_NY_2020_KnownCap</t>
  </si>
  <si>
    <t>CH4 Import - NY 2040_NY_2030_KnownCap</t>
  </si>
  <si>
    <t>CH4 Import - NY 2040_NY_2040_KnownCap</t>
  </si>
  <si>
    <t>CH4 Import - NY 2040_NY_2050_KnownCap</t>
  </si>
  <si>
    <t>CH4 Import - NY 2050_NY_2020_KnownCap</t>
  </si>
  <si>
    <t>CH4 Import - NY 2050_NY_2030_KnownCap</t>
  </si>
  <si>
    <t>CH4 Import - NY 2050_NY_2040_KnownCap</t>
  </si>
  <si>
    <t>CH4 Import - NY 2050_NY_2050_KnownCap</t>
  </si>
  <si>
    <t>Electrolyser 2020/2030_NY_2020_KnownCap</t>
  </si>
  <si>
    <t>Electrolyser 2020/2030_NY_2030_KnownCap</t>
  </si>
  <si>
    <t>Electrolyser 2020/2030_NY_2040_KnownCap</t>
  </si>
  <si>
    <t>Electrolyser 2020/2030_NY_2050_KnownCap</t>
  </si>
  <si>
    <t>Electrolyser 2040_NY_2020_KnownCap</t>
  </si>
  <si>
    <t>Electrolyser 2040_NY_2030_KnownCap</t>
  </si>
  <si>
    <t>Electrolyser 2040_NY_2040_KnownCap</t>
  </si>
  <si>
    <t>Electrolyser 2040_NY_2050_KnownCap</t>
  </si>
  <si>
    <t>Electrolyser 2050_NY_2020_KnownCap</t>
  </si>
  <si>
    <t>Electrolyser 2050_NY_2030_KnownCap</t>
  </si>
  <si>
    <t>Electrolyser 2050_NY_2040_KnownCap</t>
  </si>
  <si>
    <t>Electrolyser 2050_NY_2050_KnownCap</t>
  </si>
  <si>
    <t>Anaerobic Digestion_NY_2020_KnownCap</t>
  </si>
  <si>
    <t>Anaerobic Digestion_NY_2030_KnownCap</t>
  </si>
  <si>
    <t>Anaerobic Digestion_NY_2040_KnownCap</t>
  </si>
  <si>
    <t>Anaerobic Digestion_NY_2050_KnownCap</t>
  </si>
  <si>
    <t>CH4 + CCS_NY_2020_KnownCap</t>
  </si>
  <si>
    <t>CH4 + CCS_NY_2030_KnownCap</t>
  </si>
  <si>
    <t>CH4 + CCS_NY_2040_KnownCap</t>
  </si>
  <si>
    <t>CH4 + CCS_NY_2050_KnownCap</t>
  </si>
  <si>
    <t>SMR CCS_NY_2020_KnownCap</t>
  </si>
  <si>
    <t>SMR CCS_NY_2030_KnownCap</t>
  </si>
  <si>
    <t>SMR CCS_NY_2040_KnownCap</t>
  </si>
  <si>
    <t>SMR CCS_NY_2050_KnownCap</t>
  </si>
  <si>
    <t>Wind Onshore_MI_2020_KnownCap</t>
  </si>
  <si>
    <t>Wind Onshore_MI_2030_KnownCap</t>
  </si>
  <si>
    <t>Wind Onshore_MI_2040_KnownCap</t>
  </si>
  <si>
    <t>Wind Onshore_MI_2050_KnownCap</t>
  </si>
  <si>
    <t>Wind Offshore_MI_2020_KnownCap</t>
  </si>
  <si>
    <t>Wind Offshore_MI_2030_KnownCap</t>
  </si>
  <si>
    <t>Wind Offshore_MI_2040_KnownCap</t>
  </si>
  <si>
    <t>Wind Offshore_MI_2050_KnownCap</t>
  </si>
  <si>
    <t>Solar PV_MI_2020_KnownCap</t>
  </si>
  <si>
    <t>Solar PV_MI_2030_KnownCap</t>
  </si>
  <si>
    <t>Solar PV_MI_2040_KnownCap</t>
  </si>
  <si>
    <t>Solar PV_MI_2050_KnownCap</t>
  </si>
  <si>
    <t>Hydro_MI_2020_KnownCap</t>
  </si>
  <si>
    <t>Hydro_MI_2030_KnownCap</t>
  </si>
  <si>
    <t>Hydro_MI_2040_KnownCap</t>
  </si>
  <si>
    <t>Hydro_MI_2050_KnownCap</t>
  </si>
  <si>
    <t>Hydro Pumped Storage_MI_2020_KnownCap</t>
  </si>
  <si>
    <t>Hydro Pumped Storage_MI_2030_KnownCap</t>
  </si>
  <si>
    <t>Hydro Pumped Storage_MI_2040_KnownCap</t>
  </si>
  <si>
    <t>Hydro Pumped Storage_MI_2050_KnownCap</t>
  </si>
  <si>
    <t>Nuclear_MI_2020_KnownCap</t>
  </si>
  <si>
    <t>Nuclear_MI_2030_KnownCap</t>
  </si>
  <si>
    <t>Nuclear_MI_2040_KnownCap</t>
  </si>
  <si>
    <t>Nuclear_MI_2050_KnownCap</t>
  </si>
  <si>
    <t>Fossil Fuel Thermal (Coal, Peat, Oil)_MI_2020_KnownCap</t>
  </si>
  <si>
    <t>Fossil Fuel Thermal (Coal, Peat, Oil)_MI_2030_KnownCap</t>
  </si>
  <si>
    <t>Fossil Fuel Thermal (Coal, Peat, Oil)_MI_2040_KnownCap</t>
  </si>
  <si>
    <t>Fossil Fuel Thermal (Coal, Peat, Oil)_MI_2050_KnownCap</t>
  </si>
  <si>
    <t>O/CCGT - CH4 Existing_MI_2020_KnownCap</t>
  </si>
  <si>
    <t>O/CCGT - CH4 Existing_MI_2030_KnownCap</t>
  </si>
  <si>
    <t>O/CCGT - CH4 Existing_MI_2040_KnownCap</t>
  </si>
  <si>
    <t>O/CCGT - CH4 Existing_MI_2050_KnownCap</t>
  </si>
  <si>
    <t>O/CCGT - CH4 New_MI_2020_KnownCap</t>
  </si>
  <si>
    <t>O/CCGT - CH4 New_MI_2030_KnownCap</t>
  </si>
  <si>
    <t>O/CCGT - CH4 New_MI_2040_KnownCap</t>
  </si>
  <si>
    <t>O/CCGT - CH4 New_MI_2050_KnownCap</t>
  </si>
  <si>
    <t>O/CCGT - H2 New_MI_2020_KnownCap</t>
  </si>
  <si>
    <t>O/CCGT - H2 New_MI_2030_KnownCap</t>
  </si>
  <si>
    <t>O/CCGT - H2 New_MI_2040_KnownCap</t>
  </si>
  <si>
    <t>O/CCGT - H2 New_MI_2050_KnownCap</t>
  </si>
  <si>
    <t>Biomass_MI_2020_KnownCap</t>
  </si>
  <si>
    <t>Biomass_MI_2030_KnownCap</t>
  </si>
  <si>
    <t>Biomass_MI_2040_KnownCap</t>
  </si>
  <si>
    <t>Biomass_MI_2050_KnownCap</t>
  </si>
  <si>
    <t>Battery Storage_MI_2020_KnownCap</t>
  </si>
  <si>
    <t>Battery Storage_MI_2030_KnownCap</t>
  </si>
  <si>
    <t>Battery Storage_MI_2040_KnownCap</t>
  </si>
  <si>
    <t>Battery Storage_MI_2050_KnownCap</t>
  </si>
  <si>
    <t>Generic - Generator_MI_2020_KnownCap</t>
  </si>
  <si>
    <t>Generic - Generator_MI_2030_KnownCap</t>
  </si>
  <si>
    <t>Generic - Generator_MI_2040_KnownCap</t>
  </si>
  <si>
    <t>Generic - Generator_MI_2050_KnownCap</t>
  </si>
  <si>
    <t>CH4 Salt Cavern Storage - ON_MI_2020_KnownCap</t>
  </si>
  <si>
    <t>CH4 Salt Cavern Storage - ON_MI_2030_KnownCap</t>
  </si>
  <si>
    <t>CH4 Salt Cavern Storage - ON_MI_2040_KnownCap</t>
  </si>
  <si>
    <t>CH4 Salt Cavern Storage - ON_MI_2050_KnownCap</t>
  </si>
  <si>
    <t>H2 Salt Cavern Storage - ON_MI_2020_KnownCap</t>
  </si>
  <si>
    <t>H2 Salt Cavern Storage - ON_MI_2030_KnownCap</t>
  </si>
  <si>
    <t>H2 Salt Cavern Storage - ON_MI_2040_KnownCap</t>
  </si>
  <si>
    <t>H2 Salt Cavern Storage - ON_MI_2050_KnownCap</t>
  </si>
  <si>
    <t>H2 Import - QC_MI_2020_KnownCap</t>
  </si>
  <si>
    <t>H2 Import - QC_MI_2030_KnownCap</t>
  </si>
  <si>
    <t>H2 Import - QC_MI_2040_KnownCap</t>
  </si>
  <si>
    <t>H2 Import - QC_MI_2050_KnownCap</t>
  </si>
  <si>
    <t>H2 Import - WC_MI_2020_KnownCap</t>
  </si>
  <si>
    <t>H2 Import - WC_MI_2030_KnownCap</t>
  </si>
  <si>
    <t>H2 Import - WC_MI_2040_KnownCap</t>
  </si>
  <si>
    <t>H2 Import - WC_MI_2050_KnownCap</t>
  </si>
  <si>
    <t>CH4 Import - WC 2020_MI_2020_KnownCap</t>
  </si>
  <si>
    <t>CH4 Import - WC 2020_MI_2030_KnownCap</t>
  </si>
  <si>
    <t>CH4 Import - WC 2020_MI_2040_KnownCap</t>
  </si>
  <si>
    <t>CH4 Import - WC 2020_MI_2050_KnownCap</t>
  </si>
  <si>
    <t>CH4 Import - WC 2030_MI_2020_KnownCap</t>
  </si>
  <si>
    <t>CH4 Import - WC 2030_MI_2030_KnownCap</t>
  </si>
  <si>
    <t>CH4 Import - WC 2030_MI_2040_KnownCap</t>
  </si>
  <si>
    <t>CH4 Import - WC 2030_MI_2050_KnownCap</t>
  </si>
  <si>
    <t>CH4 Import - WC 2040_MI_2020_KnownCap</t>
  </si>
  <si>
    <t>CH4 Import - WC 2040_MI_2030_KnownCap</t>
  </si>
  <si>
    <t>CH4 Import - WC 2040_MI_2040_KnownCap</t>
  </si>
  <si>
    <t>CH4 Import - WC 2040_MI_2050_KnownCap</t>
  </si>
  <si>
    <t>CH4 Import - WC 2050_MI_2020_KnownCap</t>
  </si>
  <si>
    <t>CH4 Import - WC 2050_MI_2030_KnownCap</t>
  </si>
  <si>
    <t>CH4 Import - WC 2050_MI_2040_KnownCap</t>
  </si>
  <si>
    <t>CH4 Import - WC 2050_MI_2050_KnownCap</t>
  </si>
  <si>
    <t>CH4 Import - NY 2020_MI_2020_KnownCap</t>
  </si>
  <si>
    <t>CH4 Import - NY 2020_MI_2030_KnownCap</t>
  </si>
  <si>
    <t>CH4 Import - NY 2020_MI_2040_KnownCap</t>
  </si>
  <si>
    <t>CH4 Import - NY 2020_MI_2050_KnownCap</t>
  </si>
  <si>
    <t>CH4 Import - NY 2030_MI_2020_KnownCap</t>
  </si>
  <si>
    <t>CH4 Import - NY 2030_MI_2030_KnownCap</t>
  </si>
  <si>
    <t>CH4 Import - NY 2030_MI_2040_KnownCap</t>
  </si>
  <si>
    <t>CH4 Import - NY 2030_MI_2050_KnownCap</t>
  </si>
  <si>
    <t>CH4 Import - NY 2040_MI_2020_KnownCap</t>
  </si>
  <si>
    <t>CH4 Import - NY 2040_MI_2030_KnownCap</t>
  </si>
  <si>
    <t>CH4 Import - NY 2040_MI_2040_KnownCap</t>
  </si>
  <si>
    <t>CH4 Import - NY 2040_MI_2050_KnownCap</t>
  </si>
  <si>
    <t>CH4 Import - NY 2050_MI_2020_KnownCap</t>
  </si>
  <si>
    <t>CH4 Import - NY 2050_MI_2030_KnownCap</t>
  </si>
  <si>
    <t>CH4 Import - NY 2050_MI_2040_KnownCap</t>
  </si>
  <si>
    <t>CH4 Import - NY 2050_MI_2050_KnownCap</t>
  </si>
  <si>
    <t>Electrolyser 2020/2030_MI_2020_KnownCap</t>
  </si>
  <si>
    <t>Electrolyser 2020/2030_MI_2030_KnownCap</t>
  </si>
  <si>
    <t>Electrolyser 2020/2030_MI_2040_KnownCap</t>
  </si>
  <si>
    <t>Electrolyser 2020/2030_MI_2050_KnownCap</t>
  </si>
  <si>
    <t>Electrolyser 2040_MI_2020_KnownCap</t>
  </si>
  <si>
    <t>Electrolyser 2040_MI_2030_KnownCap</t>
  </si>
  <si>
    <t>Electrolyser 2040_MI_2040_KnownCap</t>
  </si>
  <si>
    <t>Electrolyser 2040_MI_2050_KnownCap</t>
  </si>
  <si>
    <t>Electrolyser 2050_MI_2020_KnownCap</t>
  </si>
  <si>
    <t>Electrolyser 2050_MI_2030_KnownCap</t>
  </si>
  <si>
    <t>Electrolyser 2050_MI_2040_KnownCap</t>
  </si>
  <si>
    <t>Electrolyser 2050_MI_2050_KnownCap</t>
  </si>
  <si>
    <t>Anaerobic Digestion_MI_2020_KnownCap</t>
  </si>
  <si>
    <t>Anaerobic Digestion_MI_2030_KnownCap</t>
  </si>
  <si>
    <t>Anaerobic Digestion_MI_2040_KnownCap</t>
  </si>
  <si>
    <t>Anaerobic Digestion_MI_2050_KnownCap</t>
  </si>
  <si>
    <t>CH4 + CCS_MI_2020_KnownCap</t>
  </si>
  <si>
    <t>CH4 + CCS_MI_2030_KnownCap</t>
  </si>
  <si>
    <t>CH4 + CCS_MI_2040_KnownCap</t>
  </si>
  <si>
    <t>CH4 + CCS_MI_2050_KnownCap</t>
  </si>
  <si>
    <t>SMR CCS_MI_2020_KnownCap</t>
  </si>
  <si>
    <t>SMR CCS_MI_2030_KnownCap</t>
  </si>
  <si>
    <t>SMR CCS_MI_2040_KnownCap</t>
  </si>
  <si>
    <t>SMR CCS_MI_2050_KnownCap</t>
  </si>
  <si>
    <t>Wind Onshore_PJ_2020_KnownCap</t>
  </si>
  <si>
    <t>Wind Onshore_PJ_2030_KnownCap</t>
  </si>
  <si>
    <t>Wind Onshore_PJ_2040_KnownCap</t>
  </si>
  <si>
    <t>Wind Onshore_PJ_2050_KnownCap</t>
  </si>
  <si>
    <t>Wind Offshore_PJ_2020_KnownCap</t>
  </si>
  <si>
    <t>Wind Offshore_PJ_2030_KnownCap</t>
  </si>
  <si>
    <t>Wind Offshore_PJ_2040_KnownCap</t>
  </si>
  <si>
    <t>Wind Offshore_PJ_2050_KnownCap</t>
  </si>
  <si>
    <t>Solar PV_PJ_2020_KnownCap</t>
  </si>
  <si>
    <t>Solar PV_PJ_2030_KnownCap</t>
  </si>
  <si>
    <t>Solar PV_PJ_2040_KnownCap</t>
  </si>
  <si>
    <t>Solar PV_PJ_2050_KnownCap</t>
  </si>
  <si>
    <t>Hydro_PJ_2020_KnownCap</t>
  </si>
  <si>
    <t>Hydro_PJ_2030_KnownCap</t>
  </si>
  <si>
    <t>Hydro_PJ_2040_KnownCap</t>
  </si>
  <si>
    <t>Hydro_PJ_2050_KnownCap</t>
  </si>
  <si>
    <t>Hydro Pumped Storage_PJ_2020_KnownCap</t>
  </si>
  <si>
    <t>Hydro Pumped Storage_PJ_2030_KnownCap</t>
  </si>
  <si>
    <t>Hydro Pumped Storage_PJ_2040_KnownCap</t>
  </si>
  <si>
    <t>Hydro Pumped Storage_PJ_2050_KnownCap</t>
  </si>
  <si>
    <t>Nuclear_PJ_2020_KnownCap</t>
  </si>
  <si>
    <t>Nuclear_PJ_2030_KnownCap</t>
  </si>
  <si>
    <t>Nuclear_PJ_2040_KnownCap</t>
  </si>
  <si>
    <t>Nuclear_PJ_2050_KnownCap</t>
  </si>
  <si>
    <t>Fossil Fuel Thermal (Coal, Peat, Oil)_PJ_2020_KnownCap</t>
  </si>
  <si>
    <t>Fossil Fuel Thermal (Coal, Peat, Oil)_PJ_2030_KnownCap</t>
  </si>
  <si>
    <t>Fossil Fuel Thermal (Coal, Peat, Oil)_PJ_2040_KnownCap</t>
  </si>
  <si>
    <t>Fossil Fuel Thermal (Coal, Peat, Oil)_PJ_2050_KnownCap</t>
  </si>
  <si>
    <t>O/CCGT - CH4 Existing_PJ_2020_KnownCap</t>
  </si>
  <si>
    <t>O/CCGT - CH4 Existing_PJ_2030_KnownCap</t>
  </si>
  <si>
    <t>O/CCGT - CH4 Existing_PJ_2040_KnownCap</t>
  </si>
  <si>
    <t>O/CCGT - CH4 Existing_PJ_2050_KnownCap</t>
  </si>
  <si>
    <t>O/CCGT - CH4 New_PJ_2020_KnownCap</t>
  </si>
  <si>
    <t>O/CCGT - CH4 New_PJ_2030_KnownCap</t>
  </si>
  <si>
    <t>O/CCGT - CH4 New_PJ_2040_KnownCap</t>
  </si>
  <si>
    <t>O/CCGT - CH4 New_PJ_2050_KnownCap</t>
  </si>
  <si>
    <t>O/CCGT - H2 New_PJ_2020_KnownCap</t>
  </si>
  <si>
    <t>O/CCGT - H2 New_PJ_2030_KnownCap</t>
  </si>
  <si>
    <t>O/CCGT - H2 New_PJ_2040_KnownCap</t>
  </si>
  <si>
    <t>O/CCGT - H2 New_PJ_2050_KnownCap</t>
  </si>
  <si>
    <t>Biomass_PJ_2020_KnownCap</t>
  </si>
  <si>
    <t>Biomass_PJ_2030_KnownCap</t>
  </si>
  <si>
    <t>Biomass_PJ_2040_KnownCap</t>
  </si>
  <si>
    <t>Biomass_PJ_2050_KnownCap</t>
  </si>
  <si>
    <t>Battery Storage_PJ_2020_KnownCap</t>
  </si>
  <si>
    <t>Battery Storage_PJ_2030_KnownCap</t>
  </si>
  <si>
    <t>Battery Storage_PJ_2040_KnownCap</t>
  </si>
  <si>
    <t>Battery Storage_PJ_2050_KnownCap</t>
  </si>
  <si>
    <t>Generic - Generator_PJ_2020_KnownCap</t>
  </si>
  <si>
    <t>Generic - Generator_PJ_2030_KnownCap</t>
  </si>
  <si>
    <t>Generic - Generator_PJ_2040_KnownCap</t>
  </si>
  <si>
    <t>Generic - Generator_PJ_2050_KnownCap</t>
  </si>
  <si>
    <t>CH4 Salt Cavern Storage - ON_PJ_2020_KnownCap</t>
  </si>
  <si>
    <t>CH4 Salt Cavern Storage - ON_PJ_2030_KnownCap</t>
  </si>
  <si>
    <t>CH4 Salt Cavern Storage - ON_PJ_2040_KnownCap</t>
  </si>
  <si>
    <t>CH4 Salt Cavern Storage - ON_PJ_2050_KnownCap</t>
  </si>
  <si>
    <t>H2 Salt Cavern Storage - ON_PJ_2020_KnownCap</t>
  </si>
  <si>
    <t>H2 Salt Cavern Storage - ON_PJ_2030_KnownCap</t>
  </si>
  <si>
    <t>H2 Salt Cavern Storage - ON_PJ_2040_KnownCap</t>
  </si>
  <si>
    <t>H2 Salt Cavern Storage - ON_PJ_2050_KnownCap</t>
  </si>
  <si>
    <t>H2 Import - QC_PJ_2020_KnownCap</t>
  </si>
  <si>
    <t>H2 Import - QC_PJ_2030_KnownCap</t>
  </si>
  <si>
    <t>H2 Import - QC_PJ_2040_KnownCap</t>
  </si>
  <si>
    <t>H2 Import - QC_PJ_2050_KnownCap</t>
  </si>
  <si>
    <t>H2 Import - WC_PJ_2020_KnownCap</t>
  </si>
  <si>
    <t>H2 Import - WC_PJ_2030_KnownCap</t>
  </si>
  <si>
    <t>H2 Import - WC_PJ_2040_KnownCap</t>
  </si>
  <si>
    <t>H2 Import - WC_PJ_2050_KnownCap</t>
  </si>
  <si>
    <t>CH4 Import - WC 2020_PJ_2020_KnownCap</t>
  </si>
  <si>
    <t>CH4 Import - WC 2020_PJ_2030_KnownCap</t>
  </si>
  <si>
    <t>CH4 Import - WC 2020_PJ_2040_KnownCap</t>
  </si>
  <si>
    <t>CH4 Import - WC 2020_PJ_2050_KnownCap</t>
  </si>
  <si>
    <t>CH4 Import - WC 2030_PJ_2020_KnownCap</t>
  </si>
  <si>
    <t>CH4 Import - WC 2030_PJ_2030_KnownCap</t>
  </si>
  <si>
    <t>CH4 Import - WC 2030_PJ_2040_KnownCap</t>
  </si>
  <si>
    <t>CH4 Import - WC 2030_PJ_2050_KnownCap</t>
  </si>
  <si>
    <t>CH4 Import - WC 2040_PJ_2020_KnownCap</t>
  </si>
  <si>
    <t>CH4 Import - WC 2040_PJ_2030_KnownCap</t>
  </si>
  <si>
    <t>CH4 Import - WC 2040_PJ_2040_KnownCap</t>
  </si>
  <si>
    <t>CH4 Import - WC 2040_PJ_2050_KnownCap</t>
  </si>
  <si>
    <t>CH4 Import - WC 2050_PJ_2020_KnownCap</t>
  </si>
  <si>
    <t>CH4 Import - WC 2050_PJ_2030_KnownCap</t>
  </si>
  <si>
    <t>CH4 Import - WC 2050_PJ_2040_KnownCap</t>
  </si>
  <si>
    <t>CH4 Import - WC 2050_PJ_2050_KnownCap</t>
  </si>
  <si>
    <t>CH4 Import - NY 2020_PJ_2020_KnownCap</t>
  </si>
  <si>
    <t>CH4 Import - NY 2020_PJ_2030_KnownCap</t>
  </si>
  <si>
    <t>CH4 Import - NY 2020_PJ_2040_KnownCap</t>
  </si>
  <si>
    <t>CH4 Import - NY 2020_PJ_2050_KnownCap</t>
  </si>
  <si>
    <t>CH4 Import - NY 2030_PJ_2020_KnownCap</t>
  </si>
  <si>
    <t>CH4 Import - NY 2030_PJ_2030_KnownCap</t>
  </si>
  <si>
    <t>CH4 Import - NY 2030_PJ_2040_KnownCap</t>
  </si>
  <si>
    <t>CH4 Import - NY 2030_PJ_2050_KnownCap</t>
  </si>
  <si>
    <t>CH4 Import - NY 2040_PJ_2020_KnownCap</t>
  </si>
  <si>
    <t>CH4 Import - NY 2040_PJ_2030_KnownCap</t>
  </si>
  <si>
    <t>CH4 Import - NY 2040_PJ_2040_KnownCap</t>
  </si>
  <si>
    <t>CH4 Import - NY 2040_PJ_2050_KnownCap</t>
  </si>
  <si>
    <t>CH4 Import - NY 2050_PJ_2020_KnownCap</t>
  </si>
  <si>
    <t>CH4 Import - NY 2050_PJ_2030_KnownCap</t>
  </si>
  <si>
    <t>CH4 Import - NY 2050_PJ_2040_KnownCap</t>
  </si>
  <si>
    <t>CH4 Import - NY 2050_PJ_2050_KnownCap</t>
  </si>
  <si>
    <t>Electrolyser 2020/2030_PJ_2020_KnownCap</t>
  </si>
  <si>
    <t>Electrolyser 2020/2030_PJ_2030_KnownCap</t>
  </si>
  <si>
    <t>Electrolyser 2020/2030_PJ_2040_KnownCap</t>
  </si>
  <si>
    <t>Electrolyser 2020/2030_PJ_2050_KnownCap</t>
  </si>
  <si>
    <t>Electrolyser 2040_PJ_2020_KnownCap</t>
  </si>
  <si>
    <t>Electrolyser 2040_PJ_2030_KnownCap</t>
  </si>
  <si>
    <t>Electrolyser 2040_PJ_2040_KnownCap</t>
  </si>
  <si>
    <t>Electrolyser 2040_PJ_2050_KnownCap</t>
  </si>
  <si>
    <t>Electrolyser 2050_PJ_2020_KnownCap</t>
  </si>
  <si>
    <t>Electrolyser 2050_PJ_2030_KnownCap</t>
  </si>
  <si>
    <t>Electrolyser 2050_PJ_2040_KnownCap</t>
  </si>
  <si>
    <t>Electrolyser 2050_PJ_2050_KnownCap</t>
  </si>
  <si>
    <t>Anaerobic Digestion_PJ_2020_KnownCap</t>
  </si>
  <si>
    <t>Anaerobic Digestion_PJ_2030_KnownCap</t>
  </si>
  <si>
    <t>Anaerobic Digestion_PJ_2040_KnownCap</t>
  </si>
  <si>
    <t>Anaerobic Digestion_PJ_2050_KnownCap</t>
  </si>
  <si>
    <t>CH4 + CCS_PJ_2020_KnownCap</t>
  </si>
  <si>
    <t>CH4 + CCS_PJ_2030_KnownCap</t>
  </si>
  <si>
    <t>CH4 + CCS_PJ_2040_KnownCap</t>
  </si>
  <si>
    <t>CH4 + CCS_PJ_2050_KnownCap</t>
  </si>
  <si>
    <t>SMR CCS_PJ_2020_KnownCap</t>
  </si>
  <si>
    <t>SMR CCS_PJ_2030_KnownCap</t>
  </si>
  <si>
    <t>SMR CCS_PJ_2040_KnownCap</t>
  </si>
  <si>
    <t>SMR CCS_PJ_2050_KnownCap</t>
  </si>
  <si>
    <t>Biomass + CCS_ON_2020_KnownCap</t>
  </si>
  <si>
    <t>Biomass + CCS_ON_2030_KnownCap</t>
  </si>
  <si>
    <t>Biomass + CCS_ON_2040_KnownCap</t>
  </si>
  <si>
    <t>Biomass + CCS_ON_2050_KnownCap</t>
  </si>
  <si>
    <t>Biomass + CCS_QC_2020_KnownCap</t>
  </si>
  <si>
    <t>Biomass + CCS_QC_2030_KnownCap</t>
  </si>
  <si>
    <t>Biomass + CCS_QC_2040_KnownCap</t>
  </si>
  <si>
    <t>Biomass + CCS_QC_2050_KnownCap</t>
  </si>
  <si>
    <t>Biomass + CCS_WC_2020_KnownCap</t>
  </si>
  <si>
    <t>Biomass + CCS_WC_2030_KnownCap</t>
  </si>
  <si>
    <t>Biomass + CCS_WC_2040_KnownCap</t>
  </si>
  <si>
    <t>Biomass + CCS_WC_2050_KnownCap</t>
  </si>
  <si>
    <t>Biomass + CCS_NY_2020_KnownCap</t>
  </si>
  <si>
    <t>Biomass + CCS_NY_2030_KnownCap</t>
  </si>
  <si>
    <t>Biomass + CCS_NY_2040_KnownCap</t>
  </si>
  <si>
    <t>Biomass + CCS_NY_2050_KnownCap</t>
  </si>
  <si>
    <t>Biomass + CCS_MI_2020_KnownCap</t>
  </si>
  <si>
    <t>Biomass + CCS_MI_2030_KnownCap</t>
  </si>
  <si>
    <t>Biomass + CCS_MI_2040_KnownCap</t>
  </si>
  <si>
    <t>Biomass + CCS_MI_2050_KnownCap</t>
  </si>
  <si>
    <t>Biomass + CCS_PJ_2020_KnownCap</t>
  </si>
  <si>
    <t>Biomass + CCS_PJ_2030_KnownCap</t>
  </si>
  <si>
    <t>Biomass + CCS_PJ_2040_KnownCap</t>
  </si>
  <si>
    <t>Biomass + CCS_PJ_2050_KnownCap</t>
  </si>
  <si>
    <t>Nuclear SMR_ON_2020_KnownCap</t>
  </si>
  <si>
    <t>Nuclear SMR_ON_2030_KnownCap</t>
  </si>
  <si>
    <t>Nuclear SMR_ON_2040_KnownCap</t>
  </si>
  <si>
    <t>Nuclear SMR_ON_2050_KnownCap</t>
  </si>
  <si>
    <t>Nuclear SMR_QC_2020_KnownCap</t>
  </si>
  <si>
    <t>Nuclear SMR_QC_2030_KnownCap</t>
  </si>
  <si>
    <t>Nuclear SMR_QC_2040_KnownCap</t>
  </si>
  <si>
    <t>Nuclear SMR_QC_2050_KnownCap</t>
  </si>
  <si>
    <t>Nuclear SMR_WC_2020_KnownCap</t>
  </si>
  <si>
    <t>Nuclear SMR_WC_2030_KnownCap</t>
  </si>
  <si>
    <t>Nuclear SMR_WC_2040_KnownCap</t>
  </si>
  <si>
    <t>Nuclear SMR_WC_2050_KnownCap</t>
  </si>
  <si>
    <t>Nuclear SMR_NY_2020_KnownCap</t>
  </si>
  <si>
    <t>Nuclear SMR_NY_2030_KnownCap</t>
  </si>
  <si>
    <t>Nuclear SMR_NY_2040_KnownCap</t>
  </si>
  <si>
    <t>Nuclear SMR_NY_2050_KnownCap</t>
  </si>
  <si>
    <t>Nuclear SMR_MI_2020_KnownCap</t>
  </si>
  <si>
    <t>Nuclear SMR_MI_2030_KnownCap</t>
  </si>
  <si>
    <t>Nuclear SMR_MI_2040_KnownCap</t>
  </si>
  <si>
    <t>Nuclear SMR_MI_2050_KnownCap</t>
  </si>
  <si>
    <t>Nuclear SMR_PJ_2020_KnownCap</t>
  </si>
  <si>
    <t>Nuclear SMR_PJ_2030_KnownCap</t>
  </si>
  <si>
    <t>Nuclear SMR_PJ_2040_KnownCap</t>
  </si>
  <si>
    <t>Nuclear SMR_PJ_2050_KnownCap</t>
  </si>
  <si>
    <t>ModelYr</t>
  </si>
  <si>
    <t>SupplyTechType</t>
  </si>
  <si>
    <t>GENtoDISFuel</t>
  </si>
  <si>
    <t>CostType</t>
  </si>
  <si>
    <t>SolutionCost</t>
  </si>
  <si>
    <t>InfraTechnology</t>
  </si>
  <si>
    <t>SubRegion2</t>
  </si>
  <si>
    <t>CarbonOffset</t>
  </si>
  <si>
    <t>DiscountVector</t>
  </si>
  <si>
    <t>PV_SolutionCost</t>
  </si>
  <si>
    <t>Generation</t>
  </si>
  <si>
    <t>Dispatch-Generation</t>
  </si>
  <si>
    <t>Storage</t>
  </si>
  <si>
    <t>Dispatch-Storage</t>
  </si>
  <si>
    <t>Import</t>
  </si>
  <si>
    <t>Crossload</t>
  </si>
  <si>
    <t>Dispatch-Crossload</t>
  </si>
  <si>
    <t>Capacity-Generation</t>
  </si>
  <si>
    <t>Capacity-Storage</t>
  </si>
  <si>
    <t>Capacity-Crossload</t>
  </si>
  <si>
    <t>Capacity-Import</t>
  </si>
  <si>
    <t>Charging-Storage</t>
  </si>
  <si>
    <t>Storage-Carryover</t>
  </si>
  <si>
    <t>Dispatch-Intraconnection</t>
  </si>
  <si>
    <t>Dispatch-Interconnection</t>
  </si>
  <si>
    <t>Capacity-Intraconnection</t>
  </si>
  <si>
    <t>Capacity-Interconnection</t>
  </si>
  <si>
    <t>Carbon Offsets</t>
  </si>
  <si>
    <t>CarbonOffsetPrice</t>
  </si>
  <si>
    <t>Offset A</t>
  </si>
  <si>
    <t>SupplyTechCostType</t>
  </si>
  <si>
    <t>CostUnits</t>
  </si>
  <si>
    <t>$/FuelCapacityUnit-yr</t>
  </si>
  <si>
    <t>$/FuelOutputUnit</t>
  </si>
  <si>
    <t>$/FuelCapacityUnit</t>
  </si>
  <si>
    <t>Retirement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</si>
</sst>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3"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* #,##0_-;\-* #,##0_-;_-* &quot;-&quot;_-;_-@_-"/>
    <numFmt numFmtId="168" formatCode="_-&quot;$&quot;* #,##0.00_-;\-&quot;$&quot;* #,##0.00_-;_-&quot;$&quot;* &quot;-&quot;??_-;_-@_-"/>
    <numFmt numFmtId="169" formatCode="_-* #,##0.00_-;\-* #,##0.00_-;_-* &quot;-&quot;??_-;_-@_-"/>
    <numFmt numFmtId="170" formatCode="_-* #,##0.0_-;\-* #,##0.0_-;_-* &quot;-&quot;??_-;_-@_-"/>
    <numFmt numFmtId="171" formatCode="_(* #,##0_);_(* \(#,##0\);_(* &quot;-&quot;??_);_(@_)"/>
    <numFmt numFmtId="172" formatCode="0.0"/>
    <numFmt numFmtId="173" formatCode="_-* #,##0_-;\-* #,##0_-;_-* &quot;-&quot;??_-;_-@_-"/>
    <numFmt numFmtId="174" formatCode="&quot;$&quot;#,##0"/>
    <numFmt numFmtId="175" formatCode="&quot;$&quot;#,##0.00"/>
    <numFmt numFmtId="176" formatCode="&quot;$&quot;#,##0.0"/>
    <numFmt numFmtId="177" formatCode="_-&quot;£&quot;* #,##0_-;\-&quot;£&quot;* #,##0_-;_-&quot;£&quot;* &quot;-&quot;_-;_-@_-"/>
    <numFmt numFmtId="178" formatCode="_-&quot;£&quot;* #,##0.00_-;\-&quot;£&quot;* #,##0.00_-;_-&quot;£&quot;* &quot;-&quot;??_-;_-@_-"/>
    <numFmt numFmtId="179" formatCode="#,##0.000000"/>
    <numFmt numFmtId="180" formatCode="[$-F800]dddd\,\ mmmm\ dd\,\ yyyy"/>
    <numFmt numFmtId="181" formatCode="#,##0.000_;;\(#,##0.000\)"/>
    <numFmt numFmtId="182" formatCode="0.0000_)"/>
    <numFmt numFmtId="183" formatCode="#,##0_;;\(#,##0\)"/>
    <numFmt numFmtId="184" formatCode="0.00\ "/>
    <numFmt numFmtId="185" formatCode="#,##0_);[Red]\(#,##0\);&quot;-&quot;_);[Blue]&quot;Error-&quot;@"/>
    <numFmt numFmtId="186" formatCode="0_);[Red]\(0.0\);_(* &quot;-&quot;_)"/>
    <numFmt numFmtId="187" formatCode="#,##0.0;\-#,##0.0;\ &quot;-&quot;"/>
    <numFmt numFmtId="188" formatCode="#,##0;\-#,##0;&quot;-&quot;"/>
    <numFmt numFmtId="189" formatCode="#,##0.0_);[Red]\(#,##0.0\)"/>
    <numFmt numFmtId="190" formatCode="#,##0.00;\(#,##0.00\)"/>
    <numFmt numFmtId="191" formatCode="#,##0.00;\-#,##0.00;&quot;-&quot;"/>
    <numFmt numFmtId="192" formatCode="#,##0.00;#,##0.00;&quot;&quot;"/>
    <numFmt numFmtId="193" formatCode="#,##0.0;\-#,##0.0;&quot;&quot;"/>
    <numFmt numFmtId="194" formatCode="[$-409]h:mm:ss\ AM/PM"/>
    <numFmt numFmtId="195" formatCode="0.0_)"/>
    <numFmt numFmtId="196" formatCode="#,##0.0"/>
    <numFmt numFmtId="197" formatCode="m/d/\ h:mm"/>
    <numFmt numFmtId="198" formatCode="&quot;DM&quot;#,##0"/>
    <numFmt numFmtId="199" formatCode="\$#,##0.00_);[Red]\(\$#,##0.00\)"/>
    <numFmt numFmtId="200" formatCode="[Red]&quot;Err&quot;;[Red]&quot;Err&quot;;&quot;OK&quot;"/>
    <numFmt numFmtId="201" formatCode="&quot;€ &quot;#,##0"/>
    <numFmt numFmtId="202" formatCode="_-[$€-2]* #,##0.00_-;\-[$€-2]* #,##0.00_-;_-[$€-2]* &quot;-&quot;??_-"/>
    <numFmt numFmtId="203" formatCode="[Magenta]&quot;Err&quot;;[Magenta]&quot;Err&quot;;[Blue]&quot;OK&quot;"/>
    <numFmt numFmtId="204" formatCode="General\ &quot;.&quot;"/>
    <numFmt numFmtId="205" formatCode="#,##0_);[Red]\(#,##0\);\-_)"/>
    <numFmt numFmtId="206" formatCode="0.0_)%;[Red]\(0.0%\);0.0_)%"/>
    <numFmt numFmtId="207" formatCode="[Red][&gt;1]&quot;&gt;100 %&quot;;[Red]\(0.0%\);0.0_)%"/>
    <numFmt numFmtId="208" formatCode="#,##0;\-#,##0;\-"/>
    <numFmt numFmtId="209" formatCode="0&quot; MW&quot;;[Red]&quot;ERR&quot;;&quot;&quot;"/>
    <numFmt numFmtId="210" formatCode="0.00\ ;\-0.00\ ;&quot;- &quot;"/>
    <numFmt numFmtId="211" formatCode="#,##0_);\(#,##0\);&quot;–&quot;_;&quot;&quot;"/>
    <numFmt numFmtId="212" formatCode="&quot;£&quot;\ #,##0\ "/>
    <numFmt numFmtId="213" formatCode="0.0_);[Red]\(0.0\);_(* &quot;-&quot;_)"/>
    <numFmt numFmtId="214" formatCode="General;[Red]\-General"/>
    <numFmt numFmtId="215" formatCode="&quot;$M &quot;#0.0;\(&quot;$M &quot;#0.0\)"/>
    <numFmt numFmtId="216" formatCode="#,##0\ &quot;Pts&quot;;[Red]\-#,##0\ &quot;Pts&quot;"/>
    <numFmt numFmtId="217" formatCode="mmm\-yyyy"/>
    <numFmt numFmtId="218" formatCode="0.00_)"/>
    <numFmt numFmtId="219" formatCode="#,##0_);\-#,##0_);\-_)"/>
    <numFmt numFmtId="220" formatCode="#,##0.00_);\-#,##0.00_);\-_)"/>
    <numFmt numFmtId="221" formatCode="[$-10409]#,##0.00000000000000;\(#,##0.00000000000000\)"/>
    <numFmt numFmtId="222" formatCode="#,##0.0_);\-#,##0.0_);\-_)"/>
    <numFmt numFmtId="223" formatCode="#,##0.0;\-#,##0.0;&quot;-&quot;"/>
    <numFmt numFmtId="224" formatCode="#,##0;\-#,##0;&quot;-&quot;\ "/>
    <numFmt numFmtId="225" formatCode="0.0%;0.0%;_-* &quot;-&quot;??_-;_-@_-"/>
    <numFmt numFmtId="226" formatCode="0.00%;0.00%;_-* &quot;-&quot;??_-;_-@_-"/>
    <numFmt numFmtId="227" formatCode="#,##0;\(#,##0\);\–;@"/>
    <numFmt numFmtId="228" formatCode="#,##0_);\(#,##0\);\–_);@_)"/>
    <numFmt numFmtId="229" formatCode="0_);\-0_);\-_);@_)"/>
    <numFmt numFmtId="230" formatCode="[Red][&gt;100]0.00;[Magenta][&lt;100]0.00;0.00"/>
    <numFmt numFmtId="231" formatCode="0_)"/>
    <numFmt numFmtId="232" formatCode="#,##0_ ;\-#,##0\ "/>
    <numFmt numFmtId="233" formatCode="&quot;€&quot;#,##0;\-&quot;€&quot;#,##0"/>
    <numFmt numFmtId="234" formatCode="&quot;€&quot;#,##0.00;\-&quot;€&quot;#,##0.00"/>
    <numFmt numFmtId="235" formatCode="#,##0.00_ ;\-#,##0.00\ 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8"/>
      <name val="Arial"/>
      <family val="2"/>
    </font>
    <font>
      <sz val="11"/>
      <color theme="6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.75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b/>
      <sz val="10"/>
      <name val="Arial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sz val="12"/>
      <color indexed="8"/>
      <name val="Arial"/>
      <family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0"/>
      <color indexed="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indexed="31"/>
      <name val="Calibri"/>
      <family val="2"/>
    </font>
    <font>
      <b/>
      <sz val="16"/>
      <name val="Arial"/>
      <family val="2"/>
    </font>
    <font>
      <i/>
      <sz val="10"/>
      <name val="Arial"/>
      <family val="2"/>
    </font>
    <font>
      <u/>
      <sz val="7"/>
      <color theme="10"/>
      <name val="Arial"/>
      <family val="2"/>
    </font>
    <font>
      <u/>
      <sz val="11"/>
      <color indexed="12"/>
      <name val="Calibri"/>
      <family val="2"/>
    </font>
    <font>
      <u/>
      <sz val="9.9"/>
      <color theme="10"/>
      <name val="Calibri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7.7"/>
      <color theme="10"/>
      <name val="Calibri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Palatino Linotype"/>
      <family val="1"/>
    </font>
    <font>
      <sz val="11"/>
      <name val="CG Omeg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sz val="12"/>
      <color theme="1"/>
      <name val="Calibri"/>
      <family val="2"/>
    </font>
    <font>
      <b/>
      <sz val="12"/>
      <color indexed="9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sz val="10"/>
      <name val="Helv"/>
      <charset val="204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sz val="8"/>
      <color theme="1"/>
      <name val="Arial"/>
      <family val="2"/>
    </font>
    <font>
      <b/>
      <sz val="13"/>
      <color rgb="FF555759"/>
      <name val="Arial"/>
      <family val="2"/>
    </font>
    <font>
      <sz val="8"/>
      <color rgb="FF648C1A"/>
      <name val="Arial"/>
      <family val="2"/>
    </font>
    <font>
      <b/>
      <sz val="11"/>
      <color rgb="FF555759"/>
      <name val="Arial"/>
      <family val="2"/>
    </font>
    <font>
      <sz val="8"/>
      <color rgb="FFAC0640"/>
      <name val="Arial"/>
      <family val="2"/>
    </font>
    <font>
      <sz val="8"/>
      <color rgb="FF95D600"/>
      <name val="Arial"/>
      <family val="2"/>
    </font>
    <font>
      <sz val="6"/>
      <color rgb="FF009383"/>
      <name val="Arial"/>
      <family val="2"/>
    </font>
    <font>
      <sz val="7"/>
      <color rgb="FF77797A"/>
      <name val="Arial"/>
      <family val="2"/>
    </font>
    <font>
      <sz val="8"/>
      <color rgb="FF555759"/>
      <name val="Arial"/>
      <family val="2"/>
    </font>
    <font>
      <sz val="8"/>
      <color rgb="FF989A9C"/>
      <name val="Arial"/>
      <family val="2"/>
    </font>
    <font>
      <u/>
      <sz val="8"/>
      <color rgb="FF648C1A"/>
      <name val="Arial"/>
      <family val="2"/>
    </font>
    <font>
      <u/>
      <sz val="8"/>
      <color rgb="FFACDE50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555759"/>
      <name val="Arial"/>
      <family val="2"/>
    </font>
    <font>
      <sz val="8"/>
      <color rgb="FFF07D05"/>
      <name val="Arial"/>
      <family val="2"/>
    </font>
    <font>
      <sz val="8"/>
      <color rgb="FF006579"/>
      <name val="Arial"/>
      <family val="2"/>
    </font>
    <font>
      <sz val="8"/>
      <color theme="0"/>
      <name val="Arial"/>
      <family val="2"/>
    </font>
    <font>
      <b/>
      <sz val="10"/>
      <color rgb="FF555759"/>
      <name val="Arial"/>
      <family val="2"/>
    </font>
    <font>
      <b/>
      <sz val="8"/>
      <color rgb="FF3F4143"/>
      <name val="Arial"/>
      <family val="2"/>
    </font>
    <font>
      <sz val="8"/>
      <color theme="5" tint="-0.499984740745262"/>
      <name val="Arial"/>
      <family val="2"/>
    </font>
    <font>
      <u/>
      <sz val="9"/>
      <color indexed="12"/>
      <name val="Arial"/>
      <family val="2"/>
    </font>
    <font>
      <sz val="10"/>
      <color theme="1" tint="0.34998626667073579"/>
      <name val="Arial"/>
      <family val="2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F0D1"/>
        <bgColor rgb="FF000000"/>
      </patternFill>
    </fill>
    <fill>
      <patternFill patternType="solid">
        <fgColor rgb="FF68952D"/>
        <bgColor rgb="FF000000"/>
      </patternFill>
    </fill>
    <fill>
      <patternFill patternType="solid">
        <fgColor rgb="FFEDFFC4"/>
        <bgColor rgb="FF000000"/>
      </patternFill>
    </fill>
    <fill>
      <patternFill patternType="solid">
        <fgColor rgb="FFE1F0CE"/>
        <bgColor rgb="FF000000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249977111117893"/>
        <bgColor indexed="65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6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1D1"/>
        <bgColor indexed="64"/>
      </patternFill>
    </fill>
    <fill>
      <patternFill patternType="solid">
        <fgColor rgb="FFDCDDDE"/>
        <bgColor indexed="64"/>
      </patternFill>
    </fill>
    <fill>
      <patternFill patternType="solid">
        <fgColor rgb="FFFFE3A2"/>
        <bgColor indexed="64"/>
      </patternFill>
    </fill>
    <fill>
      <patternFill patternType="solid">
        <fgColor rgb="FFFAD7D3"/>
        <bgColor indexed="64"/>
      </patternFill>
    </fill>
    <fill>
      <patternFill patternType="solid">
        <fgColor rgb="FF648C1A"/>
        <bgColor indexed="64"/>
      </patternFill>
    </fill>
    <fill>
      <patternFill patternType="solid">
        <fgColor rgb="FFEDFFC4"/>
        <bgColor indexed="64"/>
      </patternFill>
    </fill>
    <fill>
      <patternFill patternType="solid">
        <fgColor rgb="FFC1EEFF"/>
        <bgColor indexed="64"/>
      </patternFill>
    </fill>
    <fill>
      <patternFill patternType="solid">
        <fgColor rgb="FF555759"/>
        <bgColor indexed="64"/>
      </patternFill>
    </fill>
    <fill>
      <patternFill patternType="solid">
        <fgColor rgb="FF95D600"/>
        <bgColor indexed="64"/>
      </patternFill>
    </fill>
    <fill>
      <patternFill patternType="solid">
        <fgColor rgb="FF006579"/>
        <bgColor indexed="64"/>
      </patternFill>
    </fill>
    <fill>
      <patternFill patternType="solid">
        <fgColor rgb="FF009383"/>
        <bgColor indexed="64"/>
      </patternFill>
    </fill>
    <fill>
      <patternFill patternType="solid">
        <fgColor rgb="FFF07D05"/>
        <bgColor indexed="64"/>
      </patternFill>
    </fill>
    <fill>
      <patternFill patternType="solid">
        <fgColor rgb="FFAC0640"/>
        <bgColor indexed="64"/>
      </patternFill>
    </fill>
    <fill>
      <patternFill patternType="solid">
        <fgColor rgb="FFEAF7CC"/>
        <bgColor indexed="64"/>
      </patternFill>
    </fill>
    <fill>
      <patternFill patternType="solid">
        <fgColor rgb="FFFAD8D5"/>
        <bgColor indexed="64"/>
      </patternFill>
    </fill>
    <fill>
      <patternFill patternType="solid">
        <fgColor rgb="FFFFF1D0"/>
        <bgColor indexed="64"/>
      </patternFill>
    </fill>
    <fill>
      <patternFill patternType="solid">
        <fgColor rgb="FFFEE4CB"/>
        <bgColor indexed="64"/>
      </patternFill>
    </fill>
    <fill>
      <patternFill patternType="solid">
        <fgColor rgb="FFF7E2FA"/>
        <bgColor indexed="64"/>
      </patternFill>
    </fill>
    <fill>
      <patternFill patternType="solid">
        <fgColor rgb="FFDDF2B8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theme="9" tint="-0.249977111117893"/>
        <bgColor rgb="FF000000"/>
      </patternFill>
    </fill>
  </fills>
  <borders count="74">
    <border>
      <left/>
      <right/>
      <top/>
      <bottom/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 tint="-0.24994659260841701"/>
      </top>
      <bottom style="thin">
        <color auto="1"/>
      </bottom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BABCBD"/>
      </bottom>
      <diagonal/>
    </border>
    <border>
      <left/>
      <right/>
      <top style="thin">
        <color rgb="FFBABCBD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93D500"/>
      </bottom>
      <diagonal/>
    </border>
    <border>
      <left style="hair">
        <color rgb="FFA8A8A8"/>
      </left>
      <right style="hair">
        <color rgb="FFA8A8A8"/>
      </right>
      <top style="hair">
        <color rgb="FFA8A8A8"/>
      </top>
      <bottom style="hair">
        <color rgb="FFA8A8A8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hair">
        <color rgb="FFA8A8A8"/>
      </left>
      <right/>
      <top style="medium">
        <color rgb="FF93D500"/>
      </top>
      <bottom/>
      <diagonal/>
    </border>
    <border>
      <left style="hair">
        <color rgb="FFA8A8A8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thin">
        <color rgb="FF555759"/>
      </bottom>
      <diagonal/>
    </border>
    <border>
      <left/>
      <right/>
      <top/>
      <bottom style="hair">
        <color rgb="FF95D600"/>
      </bottom>
      <diagonal/>
    </border>
    <border>
      <left/>
      <right/>
      <top/>
      <bottom style="thin">
        <color rgb="FF95D600"/>
      </bottom>
      <diagonal/>
    </border>
    <border>
      <left/>
      <right/>
      <top/>
      <bottom style="hair">
        <color rgb="FFBBBCBD"/>
      </bottom>
      <diagonal/>
    </border>
    <border>
      <left/>
      <right/>
      <top style="thin">
        <color rgb="FF555759"/>
      </top>
      <bottom/>
      <diagonal/>
    </border>
    <border>
      <left style="hair">
        <color rgb="FFDCDDDE"/>
      </left>
      <right style="hair">
        <color rgb="FFDCDDDE"/>
      </right>
      <top style="hair">
        <color rgb="FFDCDDDE"/>
      </top>
      <bottom style="hair">
        <color rgb="FFDCDDDE"/>
      </bottom>
      <diagonal/>
    </border>
    <border>
      <left style="hair">
        <color rgb="FF006579"/>
      </left>
      <right style="hair">
        <color rgb="FF006579"/>
      </right>
      <top style="hair">
        <color rgb="FF006579"/>
      </top>
      <bottom style="hair">
        <color rgb="FF006579"/>
      </bottom>
      <diagonal/>
    </border>
    <border>
      <left/>
      <right/>
      <top style="thin">
        <color rgb="FF555759"/>
      </top>
      <bottom style="medium">
        <color rgb="FF555759"/>
      </bottom>
      <diagonal/>
    </border>
  </borders>
  <cellStyleXfs count="8058">
    <xf numFmtId="0" fontId="0" fillId="0" borderId="0"/>
    <xf numFmtId="169" fontId="1" fillId="0" borderId="0" applyFont="0" applyFill="0" applyBorder="0" applyAlignment="0" applyProtection="0"/>
    <xf numFmtId="0" fontId="4" fillId="0" borderId="0"/>
    <xf numFmtId="0" fontId="5" fillId="0" borderId="1" applyNumberFormat="0" applyFill="0">
      <alignment vertical="center" wrapText="1"/>
    </xf>
    <xf numFmtId="0" fontId="4" fillId="0" borderId="2" applyNumberFormat="0" applyFill="0"/>
    <xf numFmtId="43" fontId="1" fillId="0" borderId="0" applyFont="0" applyFill="0" applyBorder="0" applyAlignment="0" applyProtection="0"/>
    <xf numFmtId="0" fontId="4" fillId="0" borderId="0"/>
    <xf numFmtId="0" fontId="11" fillId="0" borderId="0" applyNumberFormat="0" applyFill="0" applyBorder="0" applyAlignment="0" applyProtection="0"/>
    <xf numFmtId="0" fontId="3" fillId="6" borderId="8" applyNumberFormat="0">
      <alignment vertical="center" wrapText="1"/>
    </xf>
    <xf numFmtId="0" fontId="3" fillId="9" borderId="10" applyNumberFormat="0" applyAlignment="0">
      <alignment vertical="top"/>
    </xf>
    <xf numFmtId="0" fontId="4" fillId="10" borderId="11" applyNumberFormat="0" applyAlignment="0"/>
    <xf numFmtId="0" fontId="4" fillId="11" borderId="11" applyNumberFormat="0" applyAlignment="0"/>
    <xf numFmtId="0" fontId="4" fillId="8" borderId="9" applyNumberFormat="0" applyAlignment="0">
      <alignment vertical="top"/>
      <protection locked="0"/>
    </xf>
    <xf numFmtId="0" fontId="1" fillId="12" borderId="0" applyNumberFormat="0" applyBorder="0" applyAlignment="0" applyProtection="0"/>
    <xf numFmtId="0" fontId="17" fillId="0" borderId="0"/>
    <xf numFmtId="0" fontId="15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7" fillId="0" borderId="0"/>
    <xf numFmtId="0" fontId="8" fillId="42" borderId="0" applyBorder="0" applyAlignment="0" applyProtection="0"/>
    <xf numFmtId="179" fontId="2" fillId="47" borderId="25" applyNumberFormat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/>
    <xf numFmtId="0" fontId="39" fillId="0" borderId="0"/>
    <xf numFmtId="0" fontId="41" fillId="0" borderId="0"/>
    <xf numFmtId="0" fontId="39" fillId="0" borderId="0"/>
    <xf numFmtId="0" fontId="42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1" fontId="39" fillId="0" borderId="0" applyFill="0" applyBorder="0" applyAlignment="0" applyProtection="0">
      <alignment horizontal="right"/>
      <protection locked="0"/>
    </xf>
    <xf numFmtId="172" fontId="44" fillId="0" borderId="0" applyFill="0" applyBorder="0" applyProtection="0"/>
    <xf numFmtId="172" fontId="44" fillId="0" borderId="0" applyFill="0" applyBorder="0" applyProtection="0"/>
    <xf numFmtId="172" fontId="44" fillId="0" borderId="0" applyFill="0" applyBorder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25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9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33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1" fillId="37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41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9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45" borderId="0" applyNumberFormat="0" applyBorder="0" applyAlignment="0" applyProtection="0"/>
    <xf numFmtId="0" fontId="45" fillId="56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2" fontId="39" fillId="0" borderId="0" applyFill="0" applyBorder="0" applyAlignment="0" applyProtection="0">
      <alignment horizontal="right"/>
      <protection locked="0"/>
    </xf>
    <xf numFmtId="180" fontId="39" fillId="0" borderId="0" applyNumberFormat="0" applyFont="0" applyFill="0" applyBorder="0" applyProtection="0">
      <alignment horizontal="left" vertical="center" indent="2"/>
    </xf>
    <xf numFmtId="180" fontId="39" fillId="0" borderId="0" applyNumberFormat="0" applyFont="0" applyFill="0" applyBorder="0" applyProtection="0">
      <alignment horizontal="left" vertical="center" indent="2"/>
    </xf>
    <xf numFmtId="0" fontId="39" fillId="0" borderId="0" applyNumberFormat="0" applyFont="0" applyFill="0" applyBorder="0" applyProtection="0">
      <alignment horizontal="left" vertical="center" indent="2"/>
    </xf>
    <xf numFmtId="181" fontId="39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26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7" borderId="0" applyNumberFormat="0" applyBorder="0" applyAlignment="0" applyProtection="0"/>
    <xf numFmtId="0" fontId="45" fillId="4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1" fillId="30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8" borderId="0" applyNumberFormat="0" applyBorder="0" applyAlignment="0" applyProtection="0"/>
    <xf numFmtId="0" fontId="45" fillId="51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" fillId="34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9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1" fillId="3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42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1" borderId="0" applyNumberFormat="0" applyBorder="0" applyAlignment="0" applyProtection="0"/>
    <xf numFmtId="0" fontId="45" fillId="61" borderId="0" applyNumberFormat="0" applyBorder="0" applyAlignment="0" applyProtection="0"/>
    <xf numFmtId="0" fontId="1" fillId="12" borderId="0" applyNumberFormat="0" applyBorder="0" applyAlignment="0" applyProtection="0"/>
    <xf numFmtId="0" fontId="45" fillId="61" borderId="0" applyNumberFormat="0" applyBorder="0" applyAlignment="0" applyProtection="0"/>
    <xf numFmtId="0" fontId="45" fillId="6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61" borderId="0" applyNumberFormat="0" applyBorder="0" applyAlignment="0" applyProtection="0"/>
    <xf numFmtId="0" fontId="45" fillId="51" borderId="0" applyNumberFormat="0" applyBorder="0" applyAlignment="0" applyProtection="0"/>
    <xf numFmtId="182" fontId="46" fillId="0" borderId="0" applyFill="0" applyBorder="0" applyAlignment="0" applyProtection="0">
      <alignment horizontal="left"/>
    </xf>
    <xf numFmtId="182" fontId="46" fillId="0" borderId="0" applyFill="0" applyBorder="0" applyAlignment="0" applyProtection="0">
      <alignment horizontal="left"/>
    </xf>
    <xf numFmtId="182" fontId="46" fillId="0" borderId="0" applyFill="0" applyBorder="0" applyAlignment="0" applyProtection="0">
      <alignment horizontal="left"/>
    </xf>
    <xf numFmtId="180" fontId="39" fillId="0" borderId="0" applyNumberFormat="0" applyFont="0" applyFill="0" applyBorder="0" applyProtection="0">
      <alignment horizontal="left" vertical="center" indent="5"/>
    </xf>
    <xf numFmtId="180" fontId="39" fillId="0" borderId="0" applyNumberFormat="0" applyFont="0" applyFill="0" applyBorder="0" applyProtection="0">
      <alignment horizontal="left" vertical="center" indent="5"/>
    </xf>
    <xf numFmtId="0" fontId="39" fillId="0" borderId="0" applyNumberFormat="0" applyFont="0" applyFill="0" applyBorder="0" applyProtection="0">
      <alignment horizontal="left" vertical="center" indent="5"/>
    </xf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34" fillId="27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4" fillId="31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58" borderId="0" applyNumberFormat="0" applyBorder="0" applyAlignment="0" applyProtection="0"/>
    <xf numFmtId="0" fontId="47" fillId="62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34" fillId="3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34" fillId="39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5" borderId="0" applyNumberFormat="0" applyBorder="0" applyAlignment="0" applyProtection="0"/>
    <xf numFmtId="0" fontId="47" fillId="49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4" fillId="43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6" borderId="0" applyNumberFormat="0" applyBorder="0" applyAlignment="0" applyProtection="0"/>
    <xf numFmtId="0" fontId="47" fillId="60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34" fillId="4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67" borderId="0" applyNumberFormat="0" applyBorder="0" applyAlignment="0" applyProtection="0"/>
    <xf numFmtId="0" fontId="47" fillId="51" borderId="0" applyNumberFormat="0" applyBorder="0" applyAlignment="0" applyProtection="0"/>
    <xf numFmtId="0" fontId="39" fillId="0" borderId="0" applyNumberFormat="0" applyFill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34" fillId="24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34" fillId="28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70" borderId="0" applyNumberFormat="0" applyBorder="0" applyAlignment="0" applyProtection="0"/>
    <xf numFmtId="0" fontId="47" fillId="62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34" fillId="32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71" borderId="0" applyNumberFormat="0" applyBorder="0" applyAlignment="0" applyProtection="0"/>
    <xf numFmtId="0" fontId="47" fillId="62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34" fillId="36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65" borderId="0" applyNumberFormat="0" applyBorder="0" applyAlignment="0" applyProtection="0"/>
    <xf numFmtId="0" fontId="47" fillId="72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4" fillId="40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34" fillId="44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183" fontId="48" fillId="0" borderId="0" applyNumberFormat="0" applyFill="0" applyBorder="0" applyAlignment="0">
      <alignment vertical="center"/>
      <protection locked="0"/>
    </xf>
    <xf numFmtId="183" fontId="48" fillId="0" borderId="0" applyNumberFormat="0" applyFill="0" applyBorder="0" applyAlignment="0">
      <alignment vertical="center"/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183" fontId="48" fillId="0" borderId="0" applyNumberFormat="0" applyFill="0" applyBorder="0" applyAlignment="0">
      <alignment vertical="center"/>
      <protection locked="0"/>
    </xf>
    <xf numFmtId="0" fontId="49" fillId="0" borderId="0"/>
    <xf numFmtId="4" fontId="50" fillId="74" borderId="24">
      <alignment horizontal="right" vertical="center"/>
    </xf>
    <xf numFmtId="4" fontId="50" fillId="75" borderId="0" applyBorder="0">
      <alignment horizontal="right" vertical="center"/>
    </xf>
    <xf numFmtId="4" fontId="50" fillId="75" borderId="0" applyBorder="0">
      <alignment horizontal="right" vertical="center"/>
    </xf>
    <xf numFmtId="0" fontId="51" fillId="0" borderId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26" fillId="18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184" fontId="53" fillId="76" borderId="28" applyNumberFormat="0" applyBorder="0" applyAlignment="0">
      <alignment horizontal="centerContinuous" vertical="center"/>
      <protection hidden="1"/>
    </xf>
    <xf numFmtId="1" fontId="54" fillId="77" borderId="23" applyNumberFormat="0" applyBorder="0" applyAlignment="0">
      <alignment horizontal="center" vertical="top" wrapText="1"/>
      <protection hidden="1"/>
    </xf>
    <xf numFmtId="0" fontId="39" fillId="57" borderId="0" applyNumberFormat="0" applyBorder="0" applyAlignment="0"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37" fontId="56" fillId="0" borderId="0" applyFill="0" applyBorder="0" applyAlignment="0" applyProtection="0">
      <alignment horizontal="right"/>
      <protection locked="0"/>
    </xf>
    <xf numFmtId="0" fontId="57" fillId="0" borderId="0">
      <alignment horizontal="right"/>
    </xf>
    <xf numFmtId="0" fontId="57" fillId="0" borderId="0">
      <alignment horizontal="right"/>
    </xf>
    <xf numFmtId="0" fontId="57" fillId="0" borderId="0">
      <alignment horizontal="right"/>
    </xf>
    <xf numFmtId="0" fontId="58" fillId="0" borderId="0"/>
    <xf numFmtId="185" fontId="51" fillId="0" borderId="0"/>
    <xf numFmtId="0" fontId="59" fillId="78" borderId="0"/>
    <xf numFmtId="0" fontId="60" fillId="56" borderId="31" applyNumberFormat="0" applyAlignment="0" applyProtection="0"/>
    <xf numFmtId="0" fontId="43" fillId="79" borderId="0" applyNumberFormat="0" applyAlignment="0" applyProtection="0"/>
    <xf numFmtId="0" fontId="60" fillId="56" borderId="31" applyNumberFormat="0" applyAlignment="0" applyProtection="0"/>
    <xf numFmtId="0" fontId="43" fillId="79" borderId="0" applyNumberFormat="0" applyAlignment="0" applyProtection="0"/>
    <xf numFmtId="0" fontId="29" fillId="21" borderId="17" applyNumberFormat="0" applyAlignment="0" applyProtection="0"/>
    <xf numFmtId="0" fontId="60" fillId="80" borderId="31" applyNumberFormat="0" applyAlignment="0" applyProtection="0"/>
    <xf numFmtId="0" fontId="60" fillId="56" borderId="31" applyNumberFormat="0" applyAlignment="0" applyProtection="0"/>
    <xf numFmtId="0" fontId="60" fillId="56" borderId="31" applyNumberFormat="0" applyAlignment="0" applyProtection="0"/>
    <xf numFmtId="0" fontId="60" fillId="56" borderId="31" applyNumberFormat="0" applyAlignment="0" applyProtection="0"/>
    <xf numFmtId="0" fontId="60" fillId="80" borderId="31" applyNumberFormat="0" applyAlignment="0" applyProtection="0"/>
    <xf numFmtId="0" fontId="60" fillId="80" borderId="31" applyNumberFormat="0" applyAlignment="0" applyProtection="0"/>
    <xf numFmtId="0" fontId="60" fillId="56" borderId="31" applyNumberFormat="0" applyAlignment="0" applyProtection="0"/>
    <xf numFmtId="0" fontId="60" fillId="80" borderId="31" applyNumberFormat="0" applyAlignment="0" applyProtection="0"/>
    <xf numFmtId="0" fontId="61" fillId="81" borderId="0" applyNumberFormat="0" applyBorder="0" applyAlignment="0" applyProtection="0"/>
    <xf numFmtId="3" fontId="57" fillId="82" borderId="24">
      <alignment horizontal="right"/>
    </xf>
    <xf numFmtId="0" fontId="62" fillId="83" borderId="32" applyNumberFormat="0" applyAlignment="0" applyProtection="0"/>
    <xf numFmtId="0" fontId="62" fillId="83" borderId="32" applyNumberFormat="0" applyAlignment="0" applyProtection="0"/>
    <xf numFmtId="0" fontId="31" fillId="22" borderId="20" applyNumberFormat="0" applyAlignment="0" applyProtection="0"/>
    <xf numFmtId="0" fontId="62" fillId="83" borderId="32" applyNumberFormat="0" applyAlignment="0" applyProtection="0"/>
    <xf numFmtId="0" fontId="62" fillId="83" borderId="32" applyNumberFormat="0" applyAlignment="0" applyProtection="0"/>
    <xf numFmtId="0" fontId="62" fillId="58" borderId="32" applyNumberFormat="0" applyAlignment="0" applyProtection="0"/>
    <xf numFmtId="0" fontId="62" fillId="58" borderId="32" applyNumberFormat="0" applyAlignment="0" applyProtection="0"/>
    <xf numFmtId="0" fontId="62" fillId="83" borderId="32" applyNumberFormat="0" applyAlignment="0" applyProtection="0"/>
    <xf numFmtId="0" fontId="62" fillId="58" borderId="32" applyNumberFormat="0" applyAlignment="0" applyProtection="0"/>
    <xf numFmtId="0" fontId="63" fillId="84" borderId="33" applyNumberFormat="0" applyAlignment="0" applyProtection="0"/>
    <xf numFmtId="0" fontId="64" fillId="84" borderId="33" applyNumberFormat="0" applyAlignment="0" applyProtection="0"/>
    <xf numFmtId="0" fontId="65" fillId="85" borderId="33" applyAlignment="0" applyProtection="0"/>
    <xf numFmtId="186" fontId="66" fillId="0" borderId="0"/>
    <xf numFmtId="0" fontId="67" fillId="86" borderId="34" applyProtection="0">
      <alignment horizontal="center" vertical="center"/>
    </xf>
    <xf numFmtId="1" fontId="68" fillId="0" borderId="26">
      <alignment vertical="top"/>
    </xf>
    <xf numFmtId="172" fontId="5" fillId="0" borderId="0" applyBorder="0">
      <alignment horizontal="right"/>
    </xf>
    <xf numFmtId="172" fontId="5" fillId="0" borderId="35" applyAlignment="0">
      <alignment horizontal="right"/>
    </xf>
    <xf numFmtId="17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8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89" fontId="39" fillId="0" borderId="0" applyBorder="0">
      <alignment horizontal="right"/>
    </xf>
    <xf numFmtId="190" fontId="71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73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74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92" fontId="39" fillId="0" borderId="0" applyFill="0" applyBorder="0" applyAlignment="0" applyProtection="0"/>
    <xf numFmtId="192" fontId="39" fillId="0" borderId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0" fontId="75" fillId="0" borderId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3" fillId="87" borderId="33" applyNumberFormat="0" applyAlignment="0" applyProtection="0"/>
    <xf numFmtId="0" fontId="65" fillId="87" borderId="33" applyNumberFormat="0" applyAlignment="0" applyProtection="0"/>
    <xf numFmtId="180" fontId="77" fillId="0" borderId="0" applyNumberFormat="0">
      <alignment horizontal="right"/>
    </xf>
    <xf numFmtId="180" fontId="77" fillId="0" borderId="0" applyNumberFormat="0">
      <alignment horizontal="right"/>
    </xf>
    <xf numFmtId="0" fontId="77" fillId="0" borderId="0" applyNumberFormat="0">
      <alignment horizontal="right"/>
    </xf>
    <xf numFmtId="180" fontId="78" fillId="0" borderId="0" applyNumberFormat="0" applyFill="0" applyBorder="0" applyProtection="0">
      <alignment horizontal="left"/>
    </xf>
    <xf numFmtId="18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180" fontId="79" fillId="0" borderId="0" applyNumberFormat="0" applyFill="0" applyBorder="0" applyProtection="0">
      <alignment horizontal="left"/>
    </xf>
    <xf numFmtId="180" fontId="79" fillId="0" borderId="0" applyNumberFormat="0" applyFill="0" applyBorder="0" applyProtection="0">
      <alignment horizontal="left"/>
    </xf>
    <xf numFmtId="0" fontId="79" fillId="0" borderId="0" applyNumberFormat="0" applyFill="0" applyBorder="0" applyProtection="0">
      <alignment horizontal="left"/>
    </xf>
    <xf numFmtId="195" fontId="4" fillId="0" borderId="0"/>
    <xf numFmtId="196" fontId="80" fillId="0" borderId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0" fontId="50" fillId="75" borderId="27">
      <alignment horizontal="left" vertical="center"/>
    </xf>
    <xf numFmtId="180" fontId="50" fillId="75" borderId="27">
      <alignment horizontal="left" vertical="center"/>
    </xf>
    <xf numFmtId="0" fontId="50" fillId="75" borderId="27">
      <alignment horizontal="left" vertical="center"/>
    </xf>
    <xf numFmtId="0" fontId="81" fillId="0" borderId="0" applyFill="0" applyBorder="0" applyAlignment="0" applyProtection="0"/>
    <xf numFmtId="0" fontId="39" fillId="79" borderId="0" applyNumberFormat="0" applyAlignment="0">
      <alignment horizontal="right"/>
    </xf>
    <xf numFmtId="0" fontId="39" fillId="88" borderId="0" applyNumberFormat="0" applyAlignment="0"/>
    <xf numFmtId="197" fontId="82" fillId="0" borderId="0"/>
    <xf numFmtId="0" fontId="83" fillId="0" borderId="0" applyNumberFormat="0" applyBorder="0" applyProtection="0">
      <alignment horizontal="left" vertical="center" indent="1"/>
    </xf>
    <xf numFmtId="0" fontId="84" fillId="0" borderId="0" applyFill="0" applyBorder="0" applyAlignment="0">
      <alignment horizontal="left"/>
    </xf>
    <xf numFmtId="198" fontId="85" fillId="0" borderId="0" applyFill="0" applyBorder="0" applyAlignment="0" applyProtection="0">
      <alignment horizontal="right"/>
    </xf>
    <xf numFmtId="199" fontId="39" fillId="89" borderId="3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6" fontId="39" fillId="0" borderId="0" applyFill="0" applyBorder="0" applyAlignment="0" applyProtection="0"/>
    <xf numFmtId="180" fontId="39" fillId="0" borderId="35"/>
    <xf numFmtId="0" fontId="39" fillId="90" borderId="0">
      <alignment horizontal="center"/>
    </xf>
    <xf numFmtId="0" fontId="86" fillId="0" borderId="0" applyFill="0" applyBorder="0">
      <alignment horizontal="left" vertical="center"/>
    </xf>
    <xf numFmtId="0" fontId="87" fillId="91" borderId="7" applyAlignment="0"/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1" fontId="88" fillId="75" borderId="0" applyFill="0" applyBorder="0" applyAlignment="0" applyProtection="0">
      <alignment horizontal="right"/>
      <protection locked="0"/>
    </xf>
    <xf numFmtId="202" fontId="43" fillId="0" borderId="0" applyFont="0" applyFill="0" applyBorder="0" applyAlignment="0" applyProtection="0"/>
    <xf numFmtId="202" fontId="44" fillId="0" borderId="0" applyFont="0" applyFill="0" applyBorder="0" applyAlignment="0" applyProtection="0"/>
    <xf numFmtId="202" fontId="43" fillId="0" borderId="0" applyFont="0" applyFill="0" applyBorder="0" applyAlignment="0" applyProtection="0"/>
    <xf numFmtId="202" fontId="43" fillId="0" borderId="0" applyFont="0" applyFill="0" applyBorder="0" applyAlignment="0" applyProtection="0"/>
    <xf numFmtId="201" fontId="88" fillId="75" borderId="0" applyFill="0" applyBorder="0" applyAlignment="0" applyProtection="0">
      <alignment horizontal="right"/>
      <protection locked="0"/>
    </xf>
    <xf numFmtId="202" fontId="43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80" fontId="82" fillId="83" borderId="0" applyNumberFormat="0" applyFont="0" applyBorder="0" applyAlignment="0" applyProtection="0"/>
    <xf numFmtId="180" fontId="82" fillId="83" borderId="0" applyNumberFormat="0" applyFont="0" applyBorder="0" applyAlignment="0" applyProtection="0"/>
    <xf numFmtId="0" fontId="82" fillId="83" borderId="0" applyNumberFormat="0" applyFont="0" applyBorder="0" applyAlignment="0" applyProtection="0"/>
    <xf numFmtId="180" fontId="91" fillId="0" borderId="0" applyNumberFormat="0" applyFill="0" applyBorder="0" applyAlignment="0" applyProtection="0"/>
    <xf numFmtId="18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03" fontId="92" fillId="0" borderId="0" applyFill="0" applyBorder="0"/>
    <xf numFmtId="15" fontId="40" fillId="0" borderId="0" applyFill="0" applyBorder="0" applyProtection="0">
      <alignment horizontal="center"/>
    </xf>
    <xf numFmtId="180" fontId="82" fillId="50" borderId="0" applyNumberFormat="0" applyFont="0" applyBorder="0" applyAlignment="0" applyProtection="0"/>
    <xf numFmtId="180" fontId="82" fillId="50" borderId="0" applyNumberFormat="0" applyFont="0" applyBorder="0" applyAlignment="0" applyProtection="0"/>
    <xf numFmtId="0" fontId="82" fillId="50" borderId="0" applyNumberFormat="0" applyFont="0" applyBorder="0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5" fontId="94" fillId="0" borderId="0" applyNumberFormat="0" applyFill="0" applyBorder="0" applyAlignment="0" applyProtection="0"/>
    <xf numFmtId="205" fontId="95" fillId="0" borderId="0" applyNumberFormat="0" applyFill="0" applyBorder="0" applyAlignment="0" applyProtection="0"/>
    <xf numFmtId="15" fontId="48" fillId="53" borderId="36">
      <alignment horizontal="center"/>
      <protection locked="0"/>
    </xf>
    <xf numFmtId="206" fontId="48" fillId="53" borderId="36" applyAlignment="0">
      <protection locked="0"/>
    </xf>
    <xf numFmtId="205" fontId="48" fillId="53" borderId="36" applyAlignment="0">
      <protection locked="0"/>
    </xf>
    <xf numFmtId="205" fontId="40" fillId="0" borderId="0" applyFill="0" applyBorder="0" applyAlignment="0" applyProtection="0"/>
    <xf numFmtId="206" fontId="40" fillId="0" borderId="0" applyFill="0" applyBorder="0" applyAlignment="0" applyProtection="0"/>
    <xf numFmtId="207" fontId="40" fillId="0" borderId="0" applyFill="0" applyBorder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80" fontId="82" fillId="59" borderId="0" applyNumberFormat="0" applyFont="0" applyBorder="0" applyAlignment="0" applyProtection="0"/>
    <xf numFmtId="180" fontId="82" fillId="59" borderId="0" applyNumberFormat="0" applyFont="0" applyBorder="0" applyAlignment="0" applyProtection="0"/>
    <xf numFmtId="0" fontId="82" fillId="59" borderId="0" applyNumberFormat="0" applyFont="0" applyBorder="0" applyAlignment="0" applyProtection="0"/>
    <xf numFmtId="1" fontId="96" fillId="92" borderId="39" applyNumberFormat="0" applyBorder="0" applyAlignment="0">
      <alignment horizontal="centerContinuous" vertical="center"/>
      <protection locked="0"/>
    </xf>
    <xf numFmtId="208" fontId="39" fillId="0" borderId="0"/>
    <xf numFmtId="209" fontId="97" fillId="0" borderId="0" applyFill="0" applyBorder="0" applyAlignment="0">
      <alignment horizontal="center" vertical="center"/>
    </xf>
    <xf numFmtId="180" fontId="39" fillId="93" borderId="0" applyNumberFormat="0" applyFont="0" applyAlignment="0"/>
    <xf numFmtId="0" fontId="39" fillId="93" borderId="0" applyNumberFormat="0" applyFont="0" applyAlignment="0"/>
    <xf numFmtId="180" fontId="39" fillId="93" borderId="0" applyNumberFormat="0" applyFont="0" applyAlignment="0"/>
    <xf numFmtId="180" fontId="39" fillId="93" borderId="0" applyNumberFormat="0" applyFont="0" applyAlignment="0"/>
    <xf numFmtId="194" fontId="39" fillId="93" borderId="0" applyNumberFormat="0" applyFont="0" applyAlignment="0"/>
    <xf numFmtId="196" fontId="4" fillId="0" borderId="0"/>
    <xf numFmtId="0" fontId="72" fillId="79" borderId="33" applyAlignment="0" applyProtection="0"/>
    <xf numFmtId="0" fontId="65" fillId="79" borderId="33" applyNumberFormat="0" applyAlignment="0" applyProtection="0"/>
    <xf numFmtId="210" fontId="98" fillId="94" borderId="0" applyBorder="0">
      <protection locked="0"/>
    </xf>
    <xf numFmtId="211" fontId="4" fillId="0" borderId="0" applyFill="0" applyBorder="0">
      <alignment horizontal="right"/>
    </xf>
    <xf numFmtId="211" fontId="4" fillId="0" borderId="0" applyFill="0" applyBorder="0">
      <alignment horizontal="right"/>
    </xf>
    <xf numFmtId="211" fontId="4" fillId="0" borderId="0" applyFill="0" applyBorder="0">
      <alignment horizontal="right"/>
    </xf>
    <xf numFmtId="49" fontId="4" fillId="0" borderId="0" applyFill="0" applyBorder="0"/>
    <xf numFmtId="49" fontId="4" fillId="0" borderId="0" applyFill="0" applyBorder="0"/>
    <xf numFmtId="49" fontId="4" fillId="0" borderId="0" applyFill="0" applyBorder="0"/>
    <xf numFmtId="49" fontId="99" fillId="0" borderId="0" applyFill="0" applyBorder="0">
      <alignment horizontal="right" vertical="center"/>
    </xf>
    <xf numFmtId="212" fontId="39" fillId="0" borderId="0"/>
    <xf numFmtId="212" fontId="39" fillId="0" borderId="0"/>
    <xf numFmtId="212" fontId="39" fillId="0" borderId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0" fillId="17" borderId="0" applyNumberFormat="0" applyBorder="0" applyAlignment="0" applyProtection="0"/>
    <xf numFmtId="0" fontId="101" fillId="52" borderId="0" applyNumberFormat="0" applyBorder="0" applyAlignment="0" applyProtection="0"/>
    <xf numFmtId="0" fontId="25" fillId="17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2" fillId="0" borderId="0" applyNumberFormat="0" applyFill="0" applyBorder="0" applyProtection="0">
      <alignment horizontal="center" vertical="center"/>
    </xf>
    <xf numFmtId="0" fontId="103" fillId="95" borderId="0" applyNumberFormat="0" applyBorder="0" applyProtection="0">
      <alignment horizontal="left" vertical="center" indent="1"/>
    </xf>
    <xf numFmtId="213" fontId="104" fillId="0" borderId="0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7" fillId="0" borderId="0"/>
    <xf numFmtId="0" fontId="87" fillId="0" borderId="0"/>
    <xf numFmtId="0" fontId="87" fillId="0" borderId="0"/>
    <xf numFmtId="0" fontId="105" fillId="0" borderId="0">
      <alignment horizontal="center" wrapText="1"/>
    </xf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22" fillId="0" borderId="14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41" applyNumberFormat="0" applyFill="0" applyAlignment="0" applyProtection="0"/>
    <xf numFmtId="0" fontId="107" fillId="0" borderId="41" applyNumberFormat="0" applyFill="0" applyAlignment="0" applyProtection="0"/>
    <xf numFmtId="0" fontId="106" fillId="0" borderId="40" applyNumberFormat="0" applyFill="0" applyAlignment="0" applyProtection="0"/>
    <xf numFmtId="0" fontId="107" fillId="0" borderId="41" applyNumberFormat="0" applyFill="0" applyAlignment="0" applyProtection="0"/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08" fillId="77" borderId="0" applyNumberFormat="0" applyBorder="0" applyAlignment="0">
      <protection hidden="1"/>
    </xf>
    <xf numFmtId="0" fontId="109" fillId="0" borderId="42" applyNumberFormat="0" applyFill="0" applyAlignment="0" applyProtection="0"/>
    <xf numFmtId="0" fontId="110" fillId="84" borderId="7">
      <alignment horizontal="left"/>
    </xf>
    <xf numFmtId="180" fontId="110" fillId="78" borderId="0">
      <alignment horizontal="left"/>
    </xf>
    <xf numFmtId="0" fontId="111" fillId="0" borderId="43" applyNumberFormat="0" applyFill="0" applyAlignment="0" applyProtection="0"/>
    <xf numFmtId="0" fontId="23" fillId="0" borderId="15" applyNumberFormat="0" applyFill="0" applyAlignment="0" applyProtection="0"/>
    <xf numFmtId="0" fontId="109" fillId="0" borderId="42" applyNumberFormat="0" applyFill="0" applyAlignment="0" applyProtection="0"/>
    <xf numFmtId="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0" fontId="109" fillId="0" borderId="42" applyNumberFormat="0" applyFill="0" applyAlignment="0" applyProtection="0"/>
    <xf numFmtId="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194" fontId="110" fillId="78" borderId="0">
      <alignment horizontal="left"/>
    </xf>
    <xf numFmtId="180" fontId="110" fillId="78" borderId="0">
      <alignment horizontal="left"/>
    </xf>
    <xf numFmtId="180" fontId="112" fillId="0" borderId="43" applyNumberFormat="0" applyFill="0" applyAlignment="0" applyProtection="0"/>
    <xf numFmtId="0" fontId="111" fillId="0" borderId="43" applyNumberFormat="0" applyFill="0" applyAlignment="0" applyProtection="0"/>
    <xf numFmtId="0" fontId="109" fillId="0" borderId="42" applyNumberFormat="0" applyFill="0" applyAlignment="0" applyProtection="0"/>
    <xf numFmtId="0" fontId="112" fillId="0" borderId="43" applyNumberFormat="0" applyFill="0" applyAlignment="0" applyProtection="0"/>
    <xf numFmtId="194" fontId="112" fillId="0" borderId="43" applyNumberFormat="0" applyFill="0" applyAlignment="0" applyProtection="0"/>
    <xf numFmtId="194" fontId="110" fillId="78" borderId="0">
      <alignment horizontal="left"/>
    </xf>
    <xf numFmtId="180" fontId="110" fillId="78" borderId="0">
      <alignment horizontal="left"/>
    </xf>
    <xf numFmtId="194" fontId="110" fillId="78" borderId="0">
      <alignment horizontal="left"/>
    </xf>
    <xf numFmtId="180" fontId="110" fillId="78" borderId="0">
      <alignment horizontal="left"/>
    </xf>
    <xf numFmtId="180" fontId="110" fillId="78" borderId="0">
      <alignment horizontal="left"/>
    </xf>
    <xf numFmtId="0" fontId="113" fillId="0" borderId="43" applyNumberFormat="0" applyFill="0" applyAlignment="0" applyProtection="0"/>
    <xf numFmtId="0" fontId="114" fillId="0" borderId="15" applyNumberFormat="0" applyFill="0" applyAlignment="0" applyProtection="0"/>
    <xf numFmtId="0" fontId="113" fillId="0" borderId="43" applyNumberFormat="0" applyFill="0" applyAlignment="0" applyProtection="0"/>
    <xf numFmtId="0" fontId="111" fillId="0" borderId="43" applyNumberFormat="0" applyFill="0" applyAlignment="0" applyProtection="0"/>
    <xf numFmtId="0" fontId="115" fillId="0" borderId="44" applyNumberFormat="0" applyFill="0" applyAlignment="0" applyProtection="0"/>
    <xf numFmtId="0" fontId="116" fillId="86" borderId="45" applyNumberFormat="0" applyAlignment="0" applyProtection="0"/>
    <xf numFmtId="0" fontId="115" fillId="0" borderId="44" applyNumberFormat="0" applyFill="0" applyAlignment="0" applyProtection="0"/>
    <xf numFmtId="0" fontId="116" fillId="86" borderId="45" applyNumberFormat="0" applyAlignment="0" applyProtection="0"/>
    <xf numFmtId="0" fontId="24" fillId="0" borderId="16" applyNumberFormat="0" applyFill="0" applyAlignment="0" applyProtection="0"/>
    <xf numFmtId="0" fontId="117" fillId="0" borderId="46" applyNumberFormat="0" applyFill="0" applyAlignment="0" applyProtection="0"/>
    <xf numFmtId="0" fontId="115" fillId="0" borderId="44" applyNumberFormat="0" applyFill="0" applyAlignment="0" applyProtection="0"/>
    <xf numFmtId="0" fontId="115" fillId="0" borderId="44" applyNumberFormat="0" applyFill="0" applyAlignment="0" applyProtection="0"/>
    <xf numFmtId="0" fontId="115" fillId="0" borderId="44" applyNumberFormat="0" applyFill="0" applyAlignment="0" applyProtection="0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115" fillId="0" borderId="44" applyNumberFormat="0" applyFill="0" applyAlignment="0" applyProtection="0"/>
    <xf numFmtId="0" fontId="117" fillId="0" borderId="46" applyNumberFormat="0" applyFill="0" applyAlignment="0" applyProtection="0"/>
    <xf numFmtId="0" fontId="115" fillId="0" borderId="0" applyNumberFormat="0" applyFill="0" applyBorder="0" applyAlignment="0" applyProtection="0"/>
    <xf numFmtId="0" fontId="116" fillId="86" borderId="47" applyNumberFormat="0" applyAlignment="0" applyProtection="0"/>
    <xf numFmtId="0" fontId="115" fillId="0" borderId="0" applyNumberFormat="0" applyFill="0" applyBorder="0" applyAlignment="0" applyProtection="0"/>
    <xf numFmtId="0" fontId="116" fillId="86" borderId="47" applyNumberFormat="0" applyAlignment="0" applyProtection="0"/>
    <xf numFmtId="0" fontId="2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18" fillId="91" borderId="48">
      <alignment horizontal="left" vertical="center"/>
    </xf>
    <xf numFmtId="0" fontId="57" fillId="0" borderId="0"/>
    <xf numFmtId="0" fontId="119" fillId="0" borderId="0"/>
    <xf numFmtId="180" fontId="105" fillId="0" borderId="0" applyNumberFormat="0" applyFill="0" applyBorder="0" applyAlignment="0" applyProtection="0"/>
    <xf numFmtId="18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0" fontId="7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80" fontId="126" fillId="75" borderId="0" applyNumberFormat="0" applyFill="0" applyBorder="0" applyAlignment="0" applyProtection="0">
      <alignment horizontal="left" vertical="center"/>
    </xf>
    <xf numFmtId="180" fontId="126" fillId="75" borderId="0" applyNumberFormat="0" applyFill="0" applyBorder="0" applyAlignment="0" applyProtection="0">
      <alignment horizontal="left" vertical="center"/>
    </xf>
    <xf numFmtId="0" fontId="126" fillId="75" borderId="0" applyNumberFormat="0" applyFill="0" applyBorder="0" applyAlignment="0" applyProtection="0">
      <alignment horizontal="left" vertical="center"/>
    </xf>
    <xf numFmtId="180" fontId="127" fillId="96" borderId="0" applyNumberFormat="0" applyFill="0" applyBorder="0" applyAlignment="0" applyProtection="0">
      <alignment vertical="top"/>
    </xf>
    <xf numFmtId="180" fontId="127" fillId="96" borderId="0" applyNumberFormat="0" applyFill="0" applyBorder="0" applyAlignment="0" applyProtection="0">
      <alignment vertical="top"/>
    </xf>
    <xf numFmtId="0" fontId="127" fillId="96" borderId="0" applyNumberFormat="0" applyFill="0" applyBorder="0" applyAlignment="0" applyProtection="0">
      <alignment vertical="top"/>
    </xf>
    <xf numFmtId="164" fontId="128" fillId="91" borderId="49" applyNumberFormat="0" applyFont="0" applyBorder="0" applyAlignment="0" applyProtection="0">
      <alignment horizontal="right"/>
    </xf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80" fontId="129" fillId="53" borderId="50" applyNumberFormat="0" applyAlignment="0"/>
    <xf numFmtId="0" fontId="27" fillId="20" borderId="17" applyNumberFormat="0" applyAlignment="0" applyProtection="0"/>
    <xf numFmtId="0" fontId="129" fillId="53" borderId="50" applyNumberFormat="0" applyAlignment="0"/>
    <xf numFmtId="0" fontId="132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27" fillId="20" borderId="17" applyNumberFormat="0" applyAlignment="0" applyProtection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27" fillId="20" borderId="17" applyNumberFormat="0" applyAlignment="0" applyProtection="0"/>
    <xf numFmtId="180" fontId="129" fillId="53" borderId="50" applyNumberFormat="0" applyAlignment="0"/>
    <xf numFmtId="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0" fontId="129" fillId="53" borderId="50" applyNumberFormat="0" applyAlignment="0"/>
    <xf numFmtId="0" fontId="131" fillId="51" borderId="31" applyNumberFormat="0" applyAlignment="0" applyProtection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2" fillId="51" borderId="31" applyNumberFormat="0" applyAlignment="0" applyProtection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2" fillId="51" borderId="31" applyNumberFormat="0" applyAlignment="0" applyProtection="0"/>
    <xf numFmtId="0" fontId="132" fillId="51" borderId="31" applyNumberFormat="0" applyAlignment="0" applyProtection="0"/>
    <xf numFmtId="0" fontId="132" fillId="51" borderId="31" applyNumberFormat="0" applyAlignment="0" applyProtection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0" fontId="129" fillId="53" borderId="50" applyNumberForma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29" fillId="53" borderId="50" applyNumberForma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" fontId="78" fillId="0" borderId="0" applyFill="0" applyBorder="0" applyAlignment="0" applyProtection="0">
      <alignment horizontal="right"/>
    </xf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4" fontId="50" fillId="0" borderId="0" applyBorder="0">
      <alignment horizontal="right" vertical="center"/>
    </xf>
    <xf numFmtId="214" fontId="39" fillId="97" borderId="36"/>
    <xf numFmtId="1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205" fontId="48" fillId="53" borderId="36" applyAlignment="0">
      <protection locked="0"/>
    </xf>
    <xf numFmtId="205" fontId="48" fillId="53" borderId="36" applyNumberFormat="0" applyAlignment="0">
      <protection locked="0"/>
    </xf>
    <xf numFmtId="205" fontId="48" fillId="53" borderId="36" applyAlignment="0">
      <protection locked="0"/>
    </xf>
    <xf numFmtId="0" fontId="73" fillId="98" borderId="0" applyNumberFormat="0" applyAlignment="0" applyProtection="0"/>
    <xf numFmtId="0" fontId="133" fillId="0" borderId="0">
      <alignment horizontal="left"/>
    </xf>
    <xf numFmtId="0" fontId="133" fillId="0" borderId="0">
      <alignment horizontal="left"/>
    </xf>
    <xf numFmtId="0" fontId="133" fillId="0" borderId="0">
      <alignment horizontal="left"/>
    </xf>
    <xf numFmtId="0" fontId="134" fillId="0" borderId="0">
      <alignment horizontal="left" indent="1"/>
    </xf>
    <xf numFmtId="0" fontId="43" fillId="99" borderId="0" applyNumberFormat="0" applyAlignment="0" applyProtection="0"/>
    <xf numFmtId="0" fontId="135" fillId="0" borderId="51" applyNumberFormat="0" applyFill="0" applyAlignment="0" applyProtection="0"/>
    <xf numFmtId="0" fontId="135" fillId="0" borderId="51" applyNumberFormat="0" applyFill="0" applyAlignment="0" applyProtection="0"/>
    <xf numFmtId="0" fontId="30" fillId="0" borderId="19" applyNumberFormat="0" applyFill="0" applyAlignment="0" applyProtection="0"/>
    <xf numFmtId="0" fontId="135" fillId="0" borderId="51" applyNumberFormat="0" applyFill="0" applyAlignment="0" applyProtection="0"/>
    <xf numFmtId="0" fontId="135" fillId="0" borderId="51" applyNumberFormat="0" applyFill="0" applyAlignment="0" applyProtection="0"/>
    <xf numFmtId="180" fontId="136" fillId="100" borderId="52" applyNumberFormat="0" applyBorder="0" applyAlignment="0">
      <alignment horizontal="center" wrapText="1"/>
    </xf>
    <xf numFmtId="180" fontId="136" fillId="100" borderId="53" applyNumberFormat="0" applyBorder="0" applyAlignment="0">
      <alignment horizontal="center" vertical="top" wrapText="1"/>
    </xf>
    <xf numFmtId="0" fontId="136" fillId="100" borderId="53" applyNumberFormat="0" applyBorder="0" applyAlignment="0">
      <alignment horizontal="center" vertical="top" wrapText="1"/>
    </xf>
    <xf numFmtId="0" fontId="73" fillId="101" borderId="0" applyNumberFormat="0" applyAlignment="0" applyProtection="0"/>
    <xf numFmtId="0" fontId="137" fillId="102" borderId="0" applyNumberFormat="0" applyAlignment="0" applyProtection="0"/>
    <xf numFmtId="1" fontId="136" fillId="103" borderId="54" applyNumberFormat="0" applyAlignment="0">
      <alignment horizontal="center" wrapText="1"/>
    </xf>
    <xf numFmtId="215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180" fontId="138" fillId="0" borderId="0" applyNumberFormat="0" applyBorder="0" applyAlignment="0" applyProtection="0"/>
    <xf numFmtId="0" fontId="139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80" fontId="139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80" fontId="139" fillId="0" borderId="0" applyNumberFormat="0" applyBorder="0" applyAlignment="0" applyProtection="0"/>
    <xf numFmtId="194" fontId="139" fillId="0" borderId="0" applyNumberFormat="0" applyBorder="0" applyAlignment="0" applyProtection="0"/>
    <xf numFmtId="0" fontId="138" fillId="0" borderId="0" applyNumberFormat="0" applyBorder="0" applyAlignment="0" applyProtection="0"/>
    <xf numFmtId="0" fontId="139" fillId="0" borderId="0" applyNumberFormat="0" applyBorder="0" applyAlignment="0" applyProtection="0"/>
    <xf numFmtId="38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7" fontId="4" fillId="89" borderId="0">
      <alignment horizontal="center"/>
    </xf>
    <xf numFmtId="180" fontId="140" fillId="82" borderId="35" applyNumberFormat="0" applyFill="0" applyBorder="0" applyAlignment="0" applyProtection="0">
      <alignment horizontal="left"/>
    </xf>
    <xf numFmtId="0" fontId="141" fillId="53" borderId="0" applyNumberFormat="0" applyBorder="0" applyAlignment="0" applyProtection="0"/>
    <xf numFmtId="0" fontId="141" fillId="53" borderId="0" applyNumberFormat="0" applyBorder="0" applyAlignment="0" applyProtection="0"/>
    <xf numFmtId="0" fontId="38" fillId="19" borderId="0" applyNumberFormat="0" applyBorder="0" applyAlignment="0" applyProtection="0"/>
    <xf numFmtId="0" fontId="141" fillId="53" borderId="0" applyNumberFormat="0" applyBorder="0" applyAlignment="0" applyProtection="0"/>
    <xf numFmtId="0" fontId="141" fillId="53" borderId="0" applyNumberFormat="0" applyBorder="0" applyAlignment="0" applyProtection="0"/>
    <xf numFmtId="180" fontId="39" fillId="0" borderId="0" applyNumberFormat="0" applyFont="0" applyBorder="0" applyAlignment="0" applyProtection="0"/>
    <xf numFmtId="180" fontId="39" fillId="0" borderId="0" applyNumberFormat="0" applyFont="0" applyBorder="0" applyAlignment="0" applyProtection="0"/>
    <xf numFmtId="0" fontId="39" fillId="0" borderId="0" applyNumberFormat="0" applyFont="0" applyBorder="0" applyAlignment="0" applyProtection="0"/>
    <xf numFmtId="218" fontId="142" fillId="0" borderId="0"/>
    <xf numFmtId="219" fontId="4" fillId="0" borderId="0"/>
    <xf numFmtId="220" fontId="4" fillId="0" borderId="0"/>
    <xf numFmtId="0" fontId="39" fillId="0" borderId="0"/>
    <xf numFmtId="0" fontId="39" fillId="0" borderId="0"/>
    <xf numFmtId="194" fontId="39" fillId="0" borderId="0" applyProtection="0"/>
    <xf numFmtId="0" fontId="3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3" fillId="0" borderId="0"/>
    <xf numFmtId="0" fontId="39" fillId="0" borderId="0"/>
    <xf numFmtId="180" fontId="39" fillId="0" borderId="0"/>
    <xf numFmtId="0" fontId="39" fillId="0" borderId="0"/>
    <xf numFmtId="180" fontId="39" fillId="0" borderId="0"/>
    <xf numFmtId="0" fontId="46" fillId="0" borderId="0"/>
    <xf numFmtId="0" fontId="39" fillId="0" borderId="0"/>
    <xf numFmtId="0" fontId="144" fillId="0" borderId="0"/>
    <xf numFmtId="180" fontId="39" fillId="0" borderId="0"/>
    <xf numFmtId="0" fontId="4" fillId="0" borderId="0"/>
    <xf numFmtId="0" fontId="46" fillId="0" borderId="0"/>
    <xf numFmtId="0" fontId="73" fillId="0" borderId="0"/>
    <xf numFmtId="0" fontId="144" fillId="0" borderId="0"/>
    <xf numFmtId="0" fontId="73" fillId="0" borderId="0"/>
    <xf numFmtId="0" fontId="73" fillId="0" borderId="0"/>
    <xf numFmtId="0" fontId="1" fillId="0" borderId="0"/>
    <xf numFmtId="19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1" fontId="40" fillId="0" borderId="0"/>
    <xf numFmtId="0" fontId="39" fillId="0" borderId="0"/>
    <xf numFmtId="222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8" fillId="0" borderId="0"/>
    <xf numFmtId="222" fontId="4" fillId="0" borderId="0"/>
    <xf numFmtId="0" fontId="39" fillId="0" borderId="0"/>
    <xf numFmtId="0" fontId="39" fillId="0" borderId="0"/>
    <xf numFmtId="0" fontId="145" fillId="0" borderId="0"/>
    <xf numFmtId="0" fontId="145" fillId="0" borderId="0"/>
    <xf numFmtId="0" fontId="45" fillId="0" borderId="0"/>
    <xf numFmtId="0" fontId="14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46" fillId="0" borderId="0"/>
    <xf numFmtId="222" fontId="4" fillId="0" borderId="0"/>
    <xf numFmtId="0" fontId="8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45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 applyProtection="0"/>
    <xf numFmtId="0" fontId="39" fillId="0" borderId="0"/>
    <xf numFmtId="0" fontId="39" fillId="0" borderId="0">
      <alignment readingOrder="1"/>
    </xf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194" fontId="39" fillId="0" borderId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4" fontId="50" fillId="0" borderId="24" applyFill="0" applyBorder="0" applyProtection="0">
      <alignment horizontal="right" vertical="center"/>
    </xf>
    <xf numFmtId="4" fontId="50" fillId="0" borderId="24" applyFill="0" applyBorder="0" applyProtection="0">
      <alignment horizontal="right" vertical="center"/>
    </xf>
    <xf numFmtId="180" fontId="146" fillId="0" borderId="0" applyNumberFormat="0" applyFill="0" applyBorder="0" applyProtection="0">
      <alignment horizontal="left" vertical="center"/>
    </xf>
    <xf numFmtId="180" fontId="146" fillId="0" borderId="0" applyNumberFormat="0" applyFill="0" applyBorder="0" applyProtection="0">
      <alignment horizontal="left" vertical="center"/>
    </xf>
    <xf numFmtId="0" fontId="146" fillId="0" borderId="0" applyNumberFormat="0" applyFill="0" applyBorder="0" applyProtection="0">
      <alignment horizontal="left" vertical="center"/>
    </xf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39" fillId="104" borderId="0" applyNumberFormat="0" applyFont="0" applyBorder="0" applyAlignment="0" applyProtection="0"/>
    <xf numFmtId="180" fontId="39" fillId="104" borderId="0" applyNumberFormat="0" applyFont="0" applyBorder="0" applyAlignment="0" applyProtection="0"/>
    <xf numFmtId="0" fontId="39" fillId="104" borderId="0" applyNumberFormat="0" applyFont="0" applyBorder="0" applyAlignment="0" applyProtection="0"/>
    <xf numFmtId="0" fontId="44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39" fillId="64" borderId="33" applyNumberFormat="0" applyFont="0" applyAlignment="0" applyProtection="0"/>
    <xf numFmtId="0" fontId="39" fillId="0" borderId="0"/>
    <xf numFmtId="0" fontId="39" fillId="64" borderId="33" applyNumberFormat="0" applyFont="0" applyAlignment="0" applyProtection="0"/>
    <xf numFmtId="0" fontId="39" fillId="64" borderId="33" applyNumberFormat="0" applyFont="0" applyAlignment="0" applyProtection="0"/>
    <xf numFmtId="0" fontId="4" fillId="53" borderId="55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46" fillId="64" borderId="33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4" fillId="53" borderId="55" applyNumberFormat="0" applyFont="0" applyAlignment="0" applyProtection="0"/>
    <xf numFmtId="0" fontId="39" fillId="0" borderId="0"/>
    <xf numFmtId="0" fontId="39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1" fillId="23" borderId="21" applyNumberFormat="0" applyFont="0" applyAlignment="0" applyProtection="0"/>
    <xf numFmtId="0" fontId="4" fillId="53" borderId="55" applyNumberFormat="0" applyFont="0" applyAlignment="0" applyProtection="0"/>
    <xf numFmtId="0" fontId="45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0" fontId="4" fillId="53" borderId="55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0" fontId="39" fillId="0" borderId="0"/>
    <xf numFmtId="0" fontId="147" fillId="0" borderId="49"/>
    <xf numFmtId="223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224" fontId="39" fillId="0" borderId="0" applyFont="0" applyFill="0" applyBorder="0" applyAlignment="0" applyProtection="0"/>
    <xf numFmtId="0" fontId="148" fillId="56" borderId="56" applyNumberFormat="0" applyAlignment="0" applyProtection="0"/>
    <xf numFmtId="0" fontId="148" fillId="56" borderId="56" applyNumberFormat="0" applyAlignment="0" applyProtection="0"/>
    <xf numFmtId="0" fontId="39" fillId="0" borderId="0"/>
    <xf numFmtId="0" fontId="28" fillId="21" borderId="18" applyNumberFormat="0" applyAlignment="0" applyProtection="0"/>
    <xf numFmtId="0" fontId="148" fillId="80" borderId="56" applyNumberFormat="0" applyAlignment="0" applyProtection="0"/>
    <xf numFmtId="0" fontId="39" fillId="0" borderId="0"/>
    <xf numFmtId="0" fontId="148" fillId="56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65" fillId="98" borderId="57" applyNumberFormat="0" applyAlignment="0" applyProtection="0"/>
    <xf numFmtId="225" fontId="39" fillId="0" borderId="0" applyFont="0" applyFill="0" applyBorder="0" applyAlignment="0" applyProtection="0"/>
    <xf numFmtId="225" fontId="39" fillId="0" borderId="0" applyFont="0" applyFill="0" applyBorder="0" applyAlignment="0" applyProtection="0"/>
    <xf numFmtId="226" fontId="39" fillId="0" borderId="0" applyFont="0" applyFill="0" applyBorder="0" applyAlignment="0" applyProtection="0"/>
    <xf numFmtId="226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0" fontId="39" fillId="0" borderId="0"/>
    <xf numFmtId="10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0" fontId="39" fillId="0" borderId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150" fillId="77" borderId="0"/>
    <xf numFmtId="0" fontId="39" fillId="0" borderId="0"/>
    <xf numFmtId="0" fontId="39" fillId="0" borderId="0"/>
    <xf numFmtId="2" fontId="151" fillId="77" borderId="0">
      <alignment horizontal="center"/>
    </xf>
    <xf numFmtId="0" fontId="39" fillId="0" borderId="0"/>
    <xf numFmtId="0" fontId="39" fillId="0" borderId="0"/>
    <xf numFmtId="2" fontId="4" fillId="88" borderId="0">
      <protection locked="0"/>
    </xf>
    <xf numFmtId="0" fontId="39" fillId="0" borderId="0"/>
    <xf numFmtId="0" fontId="39" fillId="0" borderId="0"/>
    <xf numFmtId="1" fontId="4" fillId="91" borderId="0"/>
    <xf numFmtId="0" fontId="73" fillId="105" borderId="0" applyNumberFormat="0" applyAlignment="0" applyProtection="0"/>
    <xf numFmtId="0" fontId="39" fillId="0" borderId="0"/>
    <xf numFmtId="0" fontId="39" fillId="0" borderId="0"/>
    <xf numFmtId="184" fontId="152" fillId="91" borderId="0" applyBorder="0" applyAlignment="0">
      <protection hidden="1"/>
    </xf>
    <xf numFmtId="0" fontId="39" fillId="0" borderId="0"/>
    <xf numFmtId="0" fontId="39" fillId="0" borderId="0"/>
    <xf numFmtId="1" fontId="152" fillId="91" borderId="0">
      <alignment horizontal="center"/>
    </xf>
    <xf numFmtId="0" fontId="39" fillId="0" borderId="0"/>
    <xf numFmtId="0" fontId="39" fillId="0" borderId="0"/>
    <xf numFmtId="0" fontId="39" fillId="0" borderId="0"/>
    <xf numFmtId="0" fontId="153" fillId="106" borderId="58" applyNumberFormat="0" applyAlignment="0" applyProtection="0">
      <alignment horizontal="center" vertical="center"/>
    </xf>
    <xf numFmtId="0" fontId="39" fillId="0" borderId="0"/>
    <xf numFmtId="0" fontId="39" fillId="0" borderId="0"/>
    <xf numFmtId="222" fontId="98" fillId="0" borderId="0"/>
    <xf numFmtId="0" fontId="154" fillId="0" borderId="0" applyNumberFormat="0" applyFont="0" applyFill="0" applyBorder="0" applyAlignment="0">
      <alignment vertical="center"/>
      <protection hidden="1"/>
    </xf>
    <xf numFmtId="0" fontId="39" fillId="0" borderId="0"/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0" fontId="39" fillId="0" borderId="0"/>
    <xf numFmtId="218" fontId="155" fillId="91" borderId="0"/>
    <xf numFmtId="18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180" fontId="50" fillId="104" borderId="29"/>
    <xf numFmtId="0" fontId="39" fillId="0" borderId="0"/>
    <xf numFmtId="0" fontId="39" fillId="0" borderId="0"/>
    <xf numFmtId="1" fontId="128" fillId="0" borderId="0" applyNumberFormat="0" applyFont="0" applyBorder="0" applyAlignment="0" applyProtection="0">
      <alignment horizontal="right"/>
    </xf>
    <xf numFmtId="0" fontId="39" fillId="0" borderId="0"/>
    <xf numFmtId="0" fontId="156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/>
    <xf numFmtId="49" fontId="39" fillId="0" borderId="24" applyFill="0" applyProtection="0">
      <alignment horizontal="right"/>
    </xf>
    <xf numFmtId="49" fontId="39" fillId="0" borderId="24" applyFill="0" applyProtection="0">
      <alignment horizontal="right"/>
    </xf>
    <xf numFmtId="0" fontId="39" fillId="0" borderId="0"/>
    <xf numFmtId="0" fontId="39" fillId="0" borderId="0"/>
    <xf numFmtId="0" fontId="157" fillId="0" borderId="0" applyNumberFormat="0" applyFill="0" applyBorder="0" applyAlignment="0" applyProtection="0">
      <protection locked="0"/>
    </xf>
    <xf numFmtId="0" fontId="39" fillId="0" borderId="0"/>
    <xf numFmtId="0" fontId="39" fillId="0" borderId="0"/>
    <xf numFmtId="227" fontId="158" fillId="0" borderId="0" applyNumberFormat="0" applyFill="0" applyBorder="0" applyAlignment="0" applyProtection="0">
      <alignment horizontal="right" vertical="center" wrapText="1"/>
    </xf>
    <xf numFmtId="0" fontId="39" fillId="0" borderId="0"/>
    <xf numFmtId="0" fontId="39" fillId="0" borderId="0"/>
    <xf numFmtId="0" fontId="39" fillId="0" borderId="0"/>
    <xf numFmtId="0" fontId="159" fillId="0" borderId="0" applyNumberFormat="0" applyFill="0" applyBorder="0" applyAlignment="0" applyProtection="0"/>
    <xf numFmtId="0" fontId="39" fillId="0" borderId="0"/>
    <xf numFmtId="0" fontId="39" fillId="0" borderId="0"/>
    <xf numFmtId="228" fontId="160" fillId="0" borderId="0" applyNumberFormat="0" applyFill="0" applyBorder="0" applyAlignment="0" applyProtection="0">
      <alignment horizontal="right" vertical="center"/>
    </xf>
    <xf numFmtId="0" fontId="39" fillId="0" borderId="0"/>
    <xf numFmtId="0" fontId="39" fillId="0" borderId="0"/>
    <xf numFmtId="0" fontId="39" fillId="0" borderId="0"/>
    <xf numFmtId="0" fontId="161" fillId="107" borderId="37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39" fillId="0" borderId="0"/>
    <xf numFmtId="222" fontId="162" fillId="0" borderId="0"/>
    <xf numFmtId="0" fontId="39" fillId="0" borderId="0"/>
    <xf numFmtId="0" fontId="39" fillId="0" borderId="0"/>
    <xf numFmtId="218" fontId="5" fillId="108" borderId="0"/>
    <xf numFmtId="0" fontId="39" fillId="0" borderId="0"/>
    <xf numFmtId="0" fontId="39" fillId="0" borderId="0"/>
    <xf numFmtId="196" fontId="87" fillId="0" borderId="0"/>
    <xf numFmtId="0" fontId="39" fillId="0" borderId="0"/>
    <xf numFmtId="0" fontId="39" fillId="0" borderId="0"/>
    <xf numFmtId="229" fontId="163" fillId="91" borderId="7" applyAlignment="0"/>
    <xf numFmtId="0" fontId="39" fillId="0" borderId="0"/>
    <xf numFmtId="0" fontId="39" fillId="0" borderId="0"/>
    <xf numFmtId="230" fontId="164" fillId="0" borderId="0"/>
    <xf numFmtId="0" fontId="39" fillId="0" borderId="0"/>
    <xf numFmtId="0" fontId="39" fillId="0" borderId="0"/>
    <xf numFmtId="222" fontId="165" fillId="109" borderId="0" applyFont="0" applyBorder="0" applyAlignment="0">
      <alignment vertical="top" wrapText="1"/>
    </xf>
    <xf numFmtId="0" fontId="39" fillId="0" borderId="0"/>
    <xf numFmtId="0" fontId="39" fillId="0" borderId="0"/>
    <xf numFmtId="222" fontId="166" fillId="109" borderId="0" applyFont="0" applyAlignment="0">
      <alignment horizontal="justify" vertical="top" wrapText="1"/>
    </xf>
    <xf numFmtId="0" fontId="39" fillId="0" borderId="0"/>
    <xf numFmtId="0" fontId="39" fillId="0" borderId="0"/>
    <xf numFmtId="222" fontId="167" fillId="109" borderId="0">
      <alignment vertical="top" wrapText="1"/>
    </xf>
    <xf numFmtId="0" fontId="168" fillId="89" borderId="4">
      <alignment wrapText="1"/>
    </xf>
    <xf numFmtId="0" fontId="39" fillId="0" borderId="0"/>
    <xf numFmtId="0" fontId="39" fillId="0" borderId="0"/>
    <xf numFmtId="222" fontId="169" fillId="109" borderId="59" applyBorder="0">
      <alignment horizontal="right" vertical="top" wrapText="1"/>
    </xf>
    <xf numFmtId="0" fontId="39" fillId="110" borderId="56" applyNumberFormat="0" applyFont="0" applyBorder="0" applyAlignment="0" applyProtection="0">
      <alignment horizontal="center" vertical="center" wrapText="1"/>
      <protection hidden="1"/>
    </xf>
    <xf numFmtId="0" fontId="39" fillId="0" borderId="0"/>
    <xf numFmtId="0" fontId="39" fillId="0" borderId="0"/>
    <xf numFmtId="0" fontId="39" fillId="0" borderId="0"/>
    <xf numFmtId="0" fontId="39" fillId="0" borderId="6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60"/>
    <xf numFmtId="0" fontId="39" fillId="0" borderId="60"/>
    <xf numFmtId="0" fontId="39" fillId="0" borderId="60"/>
    <xf numFmtId="0" fontId="39" fillId="0" borderId="0"/>
    <xf numFmtId="0" fontId="39" fillId="0" borderId="60"/>
    <xf numFmtId="0" fontId="39" fillId="0" borderId="60"/>
    <xf numFmtId="0" fontId="39" fillId="0" borderId="0"/>
    <xf numFmtId="49" fontId="82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196" fontId="118" fillId="0" borderId="0"/>
    <xf numFmtId="0" fontId="39" fillId="0" borderId="0"/>
    <xf numFmtId="0" fontId="17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0"/>
    <xf numFmtId="0" fontId="39" fillId="0" borderId="0"/>
    <xf numFmtId="196" fontId="118" fillId="0" borderId="0"/>
    <xf numFmtId="0" fontId="39" fillId="0" borderId="0"/>
    <xf numFmtId="0" fontId="171" fillId="0" borderId="0"/>
    <xf numFmtId="0" fontId="39" fillId="0" borderId="0"/>
    <xf numFmtId="196" fontId="118" fillId="0" borderId="0"/>
    <xf numFmtId="0" fontId="39" fillId="0" borderId="0"/>
    <xf numFmtId="0" fontId="39" fillId="0" borderId="0"/>
    <xf numFmtId="0" fontId="39" fillId="0" borderId="0"/>
    <xf numFmtId="196" fontId="118" fillId="0" borderId="0"/>
    <xf numFmtId="0" fontId="39" fillId="0" borderId="0"/>
    <xf numFmtId="0" fontId="39" fillId="0" borderId="0"/>
    <xf numFmtId="0" fontId="39" fillId="0" borderId="0"/>
    <xf numFmtId="172" fontId="172" fillId="0" borderId="0"/>
    <xf numFmtId="0" fontId="173" fillId="0" borderId="61" applyNumberFormat="0" applyFill="0" applyAlignment="0" applyProtection="0"/>
    <xf numFmtId="0" fontId="173" fillId="0" borderId="61" applyNumberFormat="0" applyFill="0" applyAlignment="0" applyProtection="0"/>
    <xf numFmtId="0" fontId="39" fillId="0" borderId="0"/>
    <xf numFmtId="0" fontId="2" fillId="0" borderId="22" applyNumberFormat="0" applyFill="0" applyAlignment="0" applyProtection="0"/>
    <xf numFmtId="0" fontId="173" fillId="0" borderId="62" applyNumberFormat="0" applyFill="0" applyAlignment="0" applyProtection="0"/>
    <xf numFmtId="0" fontId="39" fillId="0" borderId="0"/>
    <xf numFmtId="0" fontId="173" fillId="0" borderId="61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213" fontId="174" fillId="0" borderId="7"/>
    <xf numFmtId="0" fontId="39" fillId="0" borderId="0"/>
    <xf numFmtId="0" fontId="39" fillId="0" borderId="0"/>
    <xf numFmtId="0" fontId="39" fillId="0" borderId="0"/>
    <xf numFmtId="219" fontId="68" fillId="0" borderId="63" applyAlignment="0"/>
    <xf numFmtId="0" fontId="39" fillId="0" borderId="0"/>
    <xf numFmtId="0" fontId="39" fillId="0" borderId="0"/>
    <xf numFmtId="220" fontId="68" fillId="0" borderId="63" applyAlignment="0"/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0" fontId="39" fillId="0" borderId="0"/>
    <xf numFmtId="0" fontId="39" fillId="0" borderId="0"/>
    <xf numFmtId="0" fontId="39" fillId="0" borderId="0"/>
    <xf numFmtId="0" fontId="39" fillId="0" borderId="0"/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0" fontId="39" fillId="0" borderId="0"/>
    <xf numFmtId="1" fontId="175" fillId="0" borderId="0">
      <alignment horizontal="right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184" fontId="152" fillId="91" borderId="23" applyBorder="0">
      <alignment horizontal="right" vertical="center"/>
      <protection locked="0"/>
    </xf>
    <xf numFmtId="0" fontId="39" fillId="0" borderId="0"/>
    <xf numFmtId="0" fontId="39" fillId="0" borderId="0"/>
    <xf numFmtId="0" fontId="39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231" fontId="5" fillId="82" borderId="26" applyNumberFormat="0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82" borderId="0" applyBorder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2" borderId="0" applyBorder="0" applyProtection="0"/>
    <xf numFmtId="0" fontId="39" fillId="82" borderId="0" applyBorder="0" applyProtection="0"/>
    <xf numFmtId="0" fontId="39" fillId="82" borderId="0" applyBorder="0" applyProtection="0"/>
    <xf numFmtId="0" fontId="39" fillId="0" borderId="0"/>
    <xf numFmtId="0" fontId="39" fillId="82" borderId="0" applyBorder="0" applyProtection="0"/>
    <xf numFmtId="0" fontId="39" fillId="82" borderId="0" applyBorder="0" applyProtection="0"/>
    <xf numFmtId="0" fontId="39" fillId="0" borderId="0"/>
    <xf numFmtId="0" fontId="39" fillId="0" borderId="0"/>
    <xf numFmtId="0" fontId="39" fillId="0" borderId="0"/>
    <xf numFmtId="0" fontId="39" fillId="82" borderId="0">
      <alignment horizontal="right"/>
    </xf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77" fillId="0" borderId="0" applyNumberFormat="0" applyAlignment="0"/>
    <xf numFmtId="0" fontId="39" fillId="0" borderId="0"/>
    <xf numFmtId="0" fontId="39" fillId="0" borderId="0"/>
    <xf numFmtId="0" fontId="178" fillId="82" borderId="0" applyNumberFormat="0" applyAlignment="0"/>
    <xf numFmtId="0" fontId="39" fillId="0" borderId="0"/>
    <xf numFmtId="0" fontId="39" fillId="0" borderId="0"/>
    <xf numFmtId="49" fontId="57" fillId="82" borderId="0">
      <alignment horizontal="right"/>
    </xf>
    <xf numFmtId="0" fontId="39" fillId="0" borderId="0"/>
    <xf numFmtId="0" fontId="39" fillId="0" borderId="0"/>
    <xf numFmtId="231" fontId="5" fillId="82" borderId="26">
      <alignment horizontal="right" wrapText="1"/>
    </xf>
    <xf numFmtId="0" fontId="39" fillId="0" borderId="0"/>
    <xf numFmtId="0" fontId="39" fillId="0" borderId="0"/>
    <xf numFmtId="0" fontId="172" fillId="0" borderId="63" applyFont="0" applyFill="0" applyBorder="0" applyAlignment="0" applyProtection="0"/>
    <xf numFmtId="0" fontId="39" fillId="0" borderId="0"/>
    <xf numFmtId="0" fontId="39" fillId="0" borderId="0"/>
    <xf numFmtId="195" fontId="163" fillId="91" borderId="28" applyNumberFormat="0" applyBorder="0" applyAlignment="0"/>
    <xf numFmtId="0" fontId="39" fillId="0" borderId="0"/>
    <xf numFmtId="0" fontId="39" fillId="0" borderId="0"/>
    <xf numFmtId="231" fontId="57" fillId="89" borderId="7" applyAlignment="0">
      <alignment horizontal="right"/>
    </xf>
    <xf numFmtId="0" fontId="39" fillId="0" borderId="0"/>
    <xf numFmtId="0" fontId="39" fillId="0" borderId="0"/>
    <xf numFmtId="231" fontId="57" fillId="108" borderId="7" applyAlignment="0">
      <alignment horizontal="left"/>
    </xf>
    <xf numFmtId="180" fontId="50" fillId="0" borderId="0"/>
    <xf numFmtId="0" fontId="39" fillId="0" borderId="0"/>
    <xf numFmtId="0" fontId="39" fillId="0" borderId="0"/>
    <xf numFmtId="0" fontId="4" fillId="0" borderId="10" applyNumberFormat="0" applyFill="0"/>
    <xf numFmtId="0" fontId="4" fillId="0" borderId="0"/>
    <xf numFmtId="0" fontId="191" fillId="118" borderId="64" applyNumberFormat="0"/>
    <xf numFmtId="0" fontId="192" fillId="118" borderId="65" applyNumberFormat="0" applyAlignment="0"/>
    <xf numFmtId="0" fontId="193" fillId="118" borderId="65" applyNumberFormat="0" applyAlignment="0"/>
    <xf numFmtId="0" fontId="3" fillId="118" borderId="65" applyNumberFormat="0" applyAlignment="0"/>
    <xf numFmtId="0" fontId="181" fillId="0" borderId="0" applyNumberFormat="0" applyFill="0" applyBorder="0" applyAlignment="0">
      <alignment vertical="top"/>
    </xf>
    <xf numFmtId="0" fontId="4" fillId="111" borderId="10" applyNumberFormat="0" applyAlignment="0">
      <alignment vertical="top"/>
      <protection locked="0"/>
    </xf>
    <xf numFmtId="0" fontId="4" fillId="112" borderId="0" applyNumberFormat="0" applyBorder="0" applyAlignment="0">
      <alignment vertical="top"/>
      <protection locked="0"/>
    </xf>
    <xf numFmtId="0" fontId="4" fillId="113" borderId="10" applyNumberFormat="0" applyAlignment="0">
      <alignment vertical="top"/>
      <protection locked="0"/>
    </xf>
    <xf numFmtId="0" fontId="183" fillId="114" borderId="0" applyNumberFormat="0" applyBorder="0" applyAlignment="0">
      <alignment vertical="top"/>
    </xf>
    <xf numFmtId="0" fontId="185" fillId="0" borderId="0" applyNumberFormat="0" applyFill="0" applyBorder="0" applyAlignment="0"/>
    <xf numFmtId="0" fontId="186" fillId="0" borderId="0" applyNumberFormat="0" applyFill="0" applyBorder="0"/>
    <xf numFmtId="0" fontId="3" fillId="115" borderId="10" applyNumberFormat="0" applyAlignment="0">
      <alignment vertical="top"/>
    </xf>
    <xf numFmtId="0" fontId="4" fillId="0" borderId="10" applyNumberFormat="0" applyAlignment="0">
      <alignment vertical="top"/>
      <protection locked="0"/>
    </xf>
    <xf numFmtId="0" fontId="201" fillId="111" borderId="10" applyNumberFormat="0" applyAlignment="0">
      <alignment vertical="top"/>
      <protection locked="0"/>
    </xf>
    <xf numFmtId="0" fontId="188" fillId="0" borderId="0" applyNumberFormat="0" applyFill="0" applyBorder="0">
      <alignment horizontal="right"/>
    </xf>
    <xf numFmtId="0" fontId="190" fillId="0" borderId="0" applyNumberFormat="0" applyFill="0" applyBorder="0" applyAlignment="0">
      <alignment vertical="top"/>
    </xf>
    <xf numFmtId="0" fontId="189" fillId="0" borderId="0" applyNumberFormat="0" applyFill="0" applyBorder="0" applyAlignment="0">
      <alignment vertical="top"/>
    </xf>
    <xf numFmtId="0" fontId="5" fillId="0" borderId="66" applyNumberFormat="0" applyFill="0">
      <alignment vertical="center" wrapText="1"/>
    </xf>
    <xf numFmtId="0" fontId="191" fillId="118" borderId="64" applyNumberFormat="0"/>
    <xf numFmtId="0" fontId="3" fillId="119" borderId="0" applyNumberFormat="0">
      <alignment vertical="center" wrapText="1"/>
    </xf>
    <xf numFmtId="0" fontId="4" fillId="0" borderId="67" applyNumberFormat="0"/>
    <xf numFmtId="0" fontId="3" fillId="118" borderId="65" applyNumberFormat="0">
      <alignment vertical="center" wrapText="1"/>
    </xf>
    <xf numFmtId="0" fontId="4" fillId="0" borderId="69" applyNumberFormat="0" applyFill="0"/>
    <xf numFmtId="0" fontId="193" fillId="118" borderId="65" applyNumberFormat="0"/>
    <xf numFmtId="0" fontId="192" fillId="118" borderId="65" applyNumberFormat="0"/>
    <xf numFmtId="0" fontId="194" fillId="115" borderId="0" applyNumberFormat="0" applyBorder="0" applyAlignment="0"/>
    <xf numFmtId="0" fontId="194" fillId="120" borderId="0" applyNumberFormat="0" applyBorder="0" applyAlignment="0"/>
    <xf numFmtId="0" fontId="194" fillId="121" borderId="0" applyNumberFormat="0" applyBorder="0" applyAlignment="0"/>
    <xf numFmtId="0" fontId="194" fillId="122" borderId="0" applyNumberFormat="0" applyBorder="0" applyAlignment="0"/>
    <xf numFmtId="0" fontId="194" fillId="123" borderId="0" applyNumberFormat="0" applyBorder="0" applyAlignment="0"/>
    <xf numFmtId="0" fontId="4" fillId="127" borderId="10" applyNumberFormat="0" applyAlignment="0">
      <alignment vertical="top"/>
    </xf>
    <xf numFmtId="0" fontId="187" fillId="0" borderId="70" applyNumberFormat="0" applyFill="0" applyAlignment="0">
      <alignment vertical="top"/>
    </xf>
    <xf numFmtId="0" fontId="183" fillId="125" borderId="0" applyNumberFormat="0" applyBorder="0" applyAlignment="0"/>
    <xf numFmtId="0" fontId="184" fillId="124" borderId="0" applyNumberFormat="0" applyBorder="0" applyAlignment="0" applyProtection="0"/>
    <xf numFmtId="0" fontId="196" fillId="111" borderId="0" applyNumberFormat="0" applyBorder="0" applyAlignment="0" applyProtection="0"/>
    <xf numFmtId="0" fontId="4" fillId="117" borderId="10" applyNumberFormat="0" applyAlignment="0"/>
    <xf numFmtId="0" fontId="197" fillId="0" borderId="72" applyNumberFormat="0" applyFill="0" applyAlignment="0"/>
    <xf numFmtId="0" fontId="181" fillId="0" borderId="0" applyNumberFormat="0" applyFill="0" applyBorder="0" applyAlignment="0"/>
    <xf numFmtId="0" fontId="4" fillId="126" borderId="10" applyNumberFormat="0" applyAlignment="0" applyProtection="0"/>
    <xf numFmtId="0" fontId="4" fillId="112" borderId="0" applyNumberFormat="0" applyAlignment="0"/>
    <xf numFmtId="0" fontId="181" fillId="0" borderId="0" applyNumberFormat="0" applyFill="0" applyAlignment="0"/>
    <xf numFmtId="0" fontId="4" fillId="116" borderId="71" applyNumberFormat="0" applyAlignment="0"/>
    <xf numFmtId="0" fontId="183" fillId="114" borderId="0" applyNumberFormat="0" applyBorder="0" applyAlignment="0"/>
    <xf numFmtId="0" fontId="180" fillId="0" borderId="0" applyNumberFormat="0" applyFill="0"/>
    <xf numFmtId="0" fontId="195" fillId="0" borderId="73" applyNumberFormat="0" applyFill="0" applyAlignment="0" applyProtection="0"/>
    <xf numFmtId="235" fontId="4" fillId="0" borderId="0" applyFill="0" applyBorder="0" applyAlignment="0" applyProtection="0"/>
    <xf numFmtId="232" fontId="4" fillId="0" borderId="0" applyFill="0" applyBorder="0" applyAlignment="0" applyProtection="0"/>
    <xf numFmtId="234" fontId="4" fillId="0" borderId="0" applyFill="0" applyBorder="0" applyAlignment="0" applyProtection="0"/>
    <xf numFmtId="233" fontId="4" fillId="0" borderId="0" applyFill="0" applyBorder="0" applyAlignment="0" applyProtection="0"/>
    <xf numFmtId="9" fontId="4" fillId="0" borderId="0" applyFill="0" applyBorder="0" applyAlignment="0" applyProtection="0"/>
    <xf numFmtId="0" fontId="194" fillId="119" borderId="0" applyNumberFormat="0" applyBorder="0" applyAlignment="0"/>
    <xf numFmtId="0" fontId="198" fillId="24" borderId="0" applyNumberFormat="0" applyBorder="0" applyAlignment="0" applyProtection="0"/>
    <xf numFmtId="0" fontId="179" fillId="25" borderId="0" applyNumberFormat="0" applyBorder="0" applyAlignment="0" applyProtection="0"/>
    <xf numFmtId="0" fontId="179" fillId="26" borderId="0" applyNumberFormat="0" applyBorder="0" applyAlignment="0" applyProtection="0"/>
    <xf numFmtId="0" fontId="179" fillId="27" borderId="0" applyNumberFormat="0" applyBorder="0" applyAlignment="0" applyProtection="0"/>
    <xf numFmtId="0" fontId="198" fillId="28" borderId="0" applyNumberFormat="0" applyBorder="0" applyAlignment="0" applyProtection="0"/>
    <xf numFmtId="0" fontId="179" fillId="29" borderId="0" applyNumberFormat="0" applyBorder="0" applyAlignment="0" applyProtection="0"/>
    <xf numFmtId="0" fontId="179" fillId="30" borderId="0" applyNumberFormat="0" applyBorder="0" applyAlignment="0" applyProtection="0"/>
    <xf numFmtId="0" fontId="179" fillId="31" borderId="0" applyNumberFormat="0" applyBorder="0" applyAlignment="0" applyProtection="0"/>
    <xf numFmtId="0" fontId="198" fillId="32" borderId="0" applyNumberFormat="0" applyBorder="0" applyAlignment="0" applyProtection="0"/>
    <xf numFmtId="0" fontId="179" fillId="33" borderId="0" applyNumberFormat="0" applyBorder="0" applyAlignment="0" applyProtection="0"/>
    <xf numFmtId="0" fontId="179" fillId="34" borderId="0" applyNumberFormat="0" applyBorder="0" applyAlignment="0" applyProtection="0"/>
    <xf numFmtId="0" fontId="179" fillId="35" borderId="0" applyNumberFormat="0" applyBorder="0" applyAlignment="0" applyProtection="0"/>
    <xf numFmtId="0" fontId="198" fillId="36" borderId="0" applyNumberFormat="0" applyBorder="0" applyAlignment="0" applyProtection="0"/>
    <xf numFmtId="0" fontId="179" fillId="37" borderId="0" applyNumberFormat="0" applyBorder="0" applyAlignment="0" applyProtection="0"/>
    <xf numFmtId="0" fontId="179" fillId="38" borderId="0" applyNumberFormat="0" applyBorder="0" applyAlignment="0" applyProtection="0"/>
    <xf numFmtId="0" fontId="179" fillId="39" borderId="0" applyNumberFormat="0" applyBorder="0" applyAlignment="0" applyProtection="0"/>
    <xf numFmtId="0" fontId="198" fillId="40" borderId="0" applyNumberFormat="0" applyBorder="0" applyAlignment="0" applyProtection="0"/>
    <xf numFmtId="0" fontId="179" fillId="41" borderId="0" applyNumberFormat="0" applyBorder="0" applyAlignment="0" applyProtection="0"/>
    <xf numFmtId="0" fontId="179" fillId="42" borderId="0" applyNumberFormat="0" applyBorder="0" applyAlignment="0" applyProtection="0"/>
    <xf numFmtId="0" fontId="179" fillId="43" borderId="0" applyNumberFormat="0" applyBorder="0" applyAlignment="0" applyProtection="0"/>
    <xf numFmtId="0" fontId="198" fillId="44" borderId="0" applyNumberFormat="0" applyBorder="0" applyAlignment="0" applyProtection="0"/>
    <xf numFmtId="0" fontId="179" fillId="45" borderId="0" applyNumberFormat="0" applyBorder="0" applyAlignment="0" applyProtection="0"/>
    <xf numFmtId="0" fontId="179" fillId="12" borderId="0" applyNumberFormat="0" applyBorder="0" applyAlignment="0" applyProtection="0"/>
    <xf numFmtId="0" fontId="179" fillId="46" borderId="0" applyNumberFormat="0" applyBorder="0" applyAlignment="0" applyProtection="0"/>
    <xf numFmtId="0" fontId="200" fillId="0" borderId="0" applyNumberFormat="0" applyFill="0" applyBorder="0" applyAlignment="0"/>
    <xf numFmtId="0" fontId="180" fillId="131" borderId="64" applyNumberFormat="0" applyAlignment="0"/>
    <xf numFmtId="0" fontId="182" fillId="131" borderId="65" applyNumberFormat="0" applyAlignment="0"/>
    <xf numFmtId="0" fontId="199" fillId="131" borderId="68" applyNumberFormat="0" applyAlignment="0"/>
    <xf numFmtId="0" fontId="4" fillId="116" borderId="11" applyNumberFormat="0" applyAlignment="0"/>
    <xf numFmtId="0" fontId="4" fillId="129" borderId="11" applyNumberFormat="0" applyAlignment="0"/>
    <xf numFmtId="0" fontId="4" fillId="130" borderId="11" applyNumberFormat="0" applyAlignment="0"/>
    <xf numFmtId="0" fontId="4" fillId="117" borderId="11" applyNumberFormat="0" applyAlignment="0"/>
    <xf numFmtId="0" fontId="4" fillId="128" borderId="11" applyNumberFormat="0" applyAlignment="0"/>
    <xf numFmtId="0" fontId="20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" fontId="54" fillId="77" borderId="23" applyNumberFormat="0" applyBorder="0" applyAlignment="0">
      <alignment horizontal="center" vertical="top" wrapText="1"/>
      <protection hidden="1"/>
    </xf>
    <xf numFmtId="3" fontId="57" fillId="82" borderId="24">
      <alignment horizontal="right"/>
    </xf>
    <xf numFmtId="169" fontId="8" fillId="0" borderId="0" applyFont="0" applyFill="0" applyBorder="0" applyAlignment="0" applyProtection="0"/>
    <xf numFmtId="169" fontId="1" fillId="0" borderId="0" applyFont="0" applyFill="0" applyBorder="0" applyAlignment="0" applyProtection="0"/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6" fillId="0" borderId="0"/>
    <xf numFmtId="4" fontId="50" fillId="0" borderId="24" applyFill="0" applyBorder="0" applyProtection="0">
      <alignment horizontal="right" vertical="center"/>
    </xf>
    <xf numFmtId="4" fontId="50" fillId="0" borderId="24" applyFill="0" applyBorder="0" applyProtection="0">
      <alignment horizontal="right" vertical="center"/>
    </xf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49" fontId="39" fillId="0" borderId="24" applyFill="0" applyProtection="0">
      <alignment horizontal="right"/>
    </xf>
    <xf numFmtId="49" fontId="39" fillId="0" borderId="24" applyFill="0" applyProtection="0">
      <alignment horizontal="right"/>
    </xf>
    <xf numFmtId="0" fontId="168" fillId="89" borderId="4">
      <alignment wrapText="1"/>
    </xf>
    <xf numFmtId="222" fontId="169" fillId="109" borderId="59" applyBorder="0">
      <alignment horizontal="right" vertical="top" wrapText="1"/>
    </xf>
    <xf numFmtId="184" fontId="152" fillId="91" borderId="23" applyBorder="0">
      <alignment horizontal="right" vertical="center"/>
      <protection locked="0"/>
    </xf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1" fillId="22" borderId="20" applyNumberForma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1" fillId="12" borderId="0" applyNumberFormat="0" applyBorder="0" applyAlignment="0" applyProtection="0"/>
    <xf numFmtId="0" fontId="27" fillId="20" borderId="17" applyNumberFormat="0" applyAlignment="0" applyProtection="0"/>
  </cellStyleXfs>
  <cellXfs count="119">
    <xf numFmtId="0" fontId="0" fillId="0" borderId="0" xfId="0"/>
    <xf numFmtId="0" fontId="0" fillId="2" borderId="0" xfId="0" applyFill="1"/>
    <xf numFmtId="170" fontId="6" fillId="0" borderId="0" xfId="5" applyNumberFormat="1" applyFont="1"/>
    <xf numFmtId="0" fontId="6" fillId="0" borderId="0" xfId="5" applyNumberFormat="1" applyFont="1"/>
    <xf numFmtId="4" fontId="0" fillId="0" borderId="0" xfId="0" applyNumberFormat="1"/>
    <xf numFmtId="171" fontId="0" fillId="0" borderId="0" xfId="5" applyNumberFormat="1" applyFont="1"/>
    <xf numFmtId="0" fontId="8" fillId="2" borderId="0" xfId="0" applyFont="1" applyFill="1"/>
    <xf numFmtId="0" fontId="9" fillId="2" borderId="0" xfId="0" applyFont="1" applyFill="1"/>
    <xf numFmtId="172" fontId="8" fillId="2" borderId="0" xfId="0" applyNumberFormat="1" applyFont="1" applyFill="1"/>
    <xf numFmtId="0" fontId="8" fillId="4" borderId="0" xfId="0" applyFont="1" applyFill="1"/>
    <xf numFmtId="0" fontId="7" fillId="2" borderId="0" xfId="0" applyFont="1" applyFill="1" applyAlignment="1">
      <alignment horizontal="left" vertical="center"/>
    </xf>
    <xf numFmtId="173" fontId="8" fillId="0" borderId="5" xfId="1" applyNumberFormat="1" applyFont="1" applyBorder="1"/>
    <xf numFmtId="173" fontId="8" fillId="0" borderId="6" xfId="1" applyNumberFormat="1" applyFont="1" applyBorder="1"/>
    <xf numFmtId="173" fontId="9" fillId="0" borderId="5" xfId="1" applyNumberFormat="1" applyFont="1" applyBorder="1"/>
    <xf numFmtId="173" fontId="9" fillId="5" borderId="5" xfId="1" applyNumberFormat="1" applyFont="1" applyFill="1" applyBorder="1"/>
    <xf numFmtId="173" fontId="8" fillId="2" borderId="0" xfId="1" applyNumberFormat="1" applyFont="1" applyFill="1"/>
    <xf numFmtId="9" fontId="3" fillId="9" borderId="10" xfId="9" applyNumberFormat="1" applyAlignment="1"/>
    <xf numFmtId="0" fontId="11" fillId="2" borderId="0" xfId="7" applyFill="1"/>
    <xf numFmtId="172" fontId="4" fillId="8" borderId="9" xfId="12" applyNumberFormat="1" applyAlignment="1">
      <protection locked="0"/>
    </xf>
    <xf numFmtId="0" fontId="5" fillId="2" borderId="1" xfId="3" applyFill="1">
      <alignment vertical="center" wrapText="1"/>
    </xf>
    <xf numFmtId="0" fontId="3" fillId="9" borderId="10" xfId="9" applyNumberFormat="1" applyAlignment="1"/>
    <xf numFmtId="2" fontId="3" fillId="9" borderId="10" xfId="9" applyNumberFormat="1" applyAlignment="1"/>
    <xf numFmtId="1" fontId="3" fillId="9" borderId="10" xfId="9" applyNumberFormat="1" applyAlignment="1"/>
    <xf numFmtId="0" fontId="14" fillId="7" borderId="0" xfId="2" applyFont="1" applyFill="1"/>
    <xf numFmtId="0" fontId="12" fillId="7" borderId="0" xfId="2" applyFont="1" applyFill="1"/>
    <xf numFmtId="0" fontId="13" fillId="13" borderId="2" xfId="13" applyNumberFormat="1" applyFont="1" applyFill="1" applyBorder="1"/>
    <xf numFmtId="1" fontId="4" fillId="2" borderId="2" xfId="4" applyNumberFormat="1" applyFill="1"/>
    <xf numFmtId="0" fontId="3" fillId="9" borderId="10" xfId="9" applyAlignment="1">
      <alignment vertical="center" wrapText="1"/>
    </xf>
    <xf numFmtId="0" fontId="0" fillId="15" borderId="0" xfId="0" applyFill="1"/>
    <xf numFmtId="9" fontId="4" fillId="8" borderId="9" xfId="12" applyNumberFormat="1" applyAlignment="1">
      <protection locked="0"/>
    </xf>
    <xf numFmtId="0" fontId="5" fillId="2" borderId="0" xfId="3" applyFill="1" applyBorder="1" applyAlignment="1">
      <alignment horizontal="left" vertical="center" wrapText="1"/>
    </xf>
    <xf numFmtId="172" fontId="3" fillId="6" borderId="8" xfId="8" applyNumberFormat="1">
      <alignment vertical="center" wrapText="1"/>
    </xf>
    <xf numFmtId="173" fontId="3" fillId="9" borderId="10" xfId="9" applyNumberFormat="1" applyAlignment="1"/>
    <xf numFmtId="1" fontId="3" fillId="16" borderId="10" xfId="9" applyNumberFormat="1" applyFill="1" applyAlignment="1"/>
    <xf numFmtId="1" fontId="8" fillId="2" borderId="0" xfId="0" applyNumberFormat="1" applyFont="1" applyFill="1"/>
    <xf numFmtId="43" fontId="8" fillId="2" borderId="0" xfId="0" applyNumberFormat="1" applyFont="1" applyFill="1"/>
    <xf numFmtId="0" fontId="4" fillId="8" borderId="9" xfId="12" applyAlignment="1">
      <protection locked="0"/>
    </xf>
    <xf numFmtId="0" fontId="3" fillId="9" borderId="10" xfId="9" applyAlignment="1"/>
    <xf numFmtId="0" fontId="3" fillId="6" borderId="8" xfId="8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6" fillId="0" borderId="0" xfId="0" applyFont="1"/>
    <xf numFmtId="173" fontId="0" fillId="0" borderId="0" xfId="0" applyNumberFormat="1"/>
    <xf numFmtId="0" fontId="0" fillId="0" borderId="0" xfId="0" applyAlignment="1">
      <alignment horizontal="left" indent="2"/>
    </xf>
    <xf numFmtId="0" fontId="15" fillId="0" borderId="0" xfId="15"/>
    <xf numFmtId="0" fontId="18" fillId="3" borderId="0" xfId="15" applyFont="1" applyFill="1"/>
    <xf numFmtId="0" fontId="15" fillId="3" borderId="0" xfId="15" applyFill="1"/>
    <xf numFmtId="0" fontId="2" fillId="0" borderId="7" xfId="0" applyFont="1" applyBorder="1"/>
    <xf numFmtId="173" fontId="2" fillId="0" borderId="7" xfId="0" applyNumberFormat="1" applyFont="1" applyBorder="1"/>
    <xf numFmtId="0" fontId="2" fillId="0" borderId="4" xfId="0" applyFont="1" applyBorder="1"/>
    <xf numFmtId="0" fontId="19" fillId="0" borderId="0" xfId="0" applyFont="1"/>
    <xf numFmtId="2" fontId="4" fillId="8" borderId="9" xfId="4" applyNumberFormat="1" applyFill="1" applyBorder="1"/>
    <xf numFmtId="2" fontId="4" fillId="11" borderId="11" xfId="11" applyNumberFormat="1"/>
    <xf numFmtId="0" fontId="4" fillId="14" borderId="11" xfId="10" applyNumberFormat="1" applyFill="1"/>
    <xf numFmtId="0" fontId="4" fillId="14" borderId="11" xfId="11" applyNumberFormat="1" applyFill="1"/>
    <xf numFmtId="173" fontId="4" fillId="11" borderId="11" xfId="11" applyNumberFormat="1"/>
    <xf numFmtId="0" fontId="20" fillId="2" borderId="0" xfId="0" applyFont="1" applyFill="1"/>
    <xf numFmtId="174" fontId="4" fillId="8" borderId="9" xfId="12" applyNumberFormat="1" applyAlignment="1">
      <protection locked="0"/>
    </xf>
    <xf numFmtId="0" fontId="11" fillId="0" borderId="0" xfId="7" applyAlignment="1">
      <alignment vertical="center"/>
    </xf>
    <xf numFmtId="9" fontId="4" fillId="8" borderId="9" xfId="16" applyFont="1" applyFill="1" applyBorder="1" applyAlignment="1" applyProtection="1">
      <protection locked="0"/>
    </xf>
    <xf numFmtId="175" fontId="4" fillId="11" borderId="11" xfId="11" applyNumberFormat="1"/>
    <xf numFmtId="176" fontId="4" fillId="11" borderId="11" xfId="11" applyNumberFormat="1"/>
    <xf numFmtId="9" fontId="8" fillId="2" borderId="0" xfId="16" applyFont="1" applyFill="1"/>
    <xf numFmtId="0" fontId="16" fillId="2" borderId="0" xfId="0" applyFont="1" applyFill="1"/>
    <xf numFmtId="1" fontId="4" fillId="11" borderId="11" xfId="11" applyNumberFormat="1" applyAlignment="1"/>
    <xf numFmtId="0" fontId="3" fillId="6" borderId="0" xfId="8" applyBorder="1">
      <alignment vertical="center" wrapText="1"/>
    </xf>
    <xf numFmtId="168" fontId="4" fillId="8" borderId="9" xfId="17" applyFont="1" applyFill="1" applyBorder="1" applyAlignment="1" applyProtection="1">
      <protection locked="0"/>
    </xf>
    <xf numFmtId="9" fontId="4" fillId="11" borderId="11" xfId="16" applyFont="1" applyFill="1" applyBorder="1"/>
    <xf numFmtId="9" fontId="4" fillId="11" borderId="11" xfId="11" applyNumberFormat="1" applyAlignment="1"/>
    <xf numFmtId="0" fontId="35" fillId="2" borderId="0" xfId="0" applyFont="1" applyFill="1"/>
    <xf numFmtId="0" fontId="36" fillId="0" borderId="0" xfId="7" applyFont="1"/>
    <xf numFmtId="173" fontId="0" fillId="0" borderId="0" xfId="1" applyNumberFormat="1" applyFont="1"/>
    <xf numFmtId="173" fontId="6" fillId="0" borderId="0" xfId="1" applyNumberFormat="1" applyFont="1" applyFill="1"/>
    <xf numFmtId="170" fontId="6" fillId="0" borderId="0" xfId="1" applyNumberFormat="1" applyFont="1" applyFill="1"/>
    <xf numFmtId="171" fontId="6" fillId="0" borderId="0" xfId="1" applyNumberFormat="1" applyFont="1" applyFill="1" applyBorder="1"/>
    <xf numFmtId="171" fontId="6" fillId="0" borderId="4" xfId="1" applyNumberFormat="1" applyFont="1" applyFill="1" applyBorder="1"/>
    <xf numFmtId="169" fontId="6" fillId="0" borderId="0" xfId="1" applyFont="1" applyFill="1" applyBorder="1"/>
    <xf numFmtId="170" fontId="6" fillId="0" borderId="4" xfId="1" applyNumberFormat="1" applyFont="1" applyFill="1" applyBorder="1"/>
    <xf numFmtId="174" fontId="0" fillId="2" borderId="0" xfId="0" applyNumberFormat="1" applyFill="1"/>
    <xf numFmtId="175" fontId="0" fillId="2" borderId="0" xfId="0" applyNumberFormat="1" applyFill="1"/>
    <xf numFmtId="0" fontId="3" fillId="6" borderId="8" xfId="8" applyAlignment="1">
      <alignment horizontal="center" vertical="center" wrapText="1"/>
    </xf>
    <xf numFmtId="173" fontId="8" fillId="0" borderId="0" xfId="1" applyNumberFormat="1" applyFont="1" applyBorder="1"/>
    <xf numFmtId="1" fontId="3" fillId="132" borderId="10" xfId="9" applyNumberFormat="1" applyFill="1" applyAlignment="1"/>
    <xf numFmtId="170" fontId="0" fillId="0" borderId="0" xfId="0" applyNumberFormat="1"/>
    <xf numFmtId="0" fontId="0" fillId="0" borderId="0" xfId="0" applyAlignment="1">
      <alignment horizontal="left" indent="3"/>
    </xf>
    <xf numFmtId="173" fontId="203" fillId="0" borderId="0" xfId="1" applyNumberFormat="1" applyFont="1" applyBorder="1"/>
    <xf numFmtId="0" fontId="11" fillId="0" borderId="0" xfId="7"/>
    <xf numFmtId="10" fontId="27" fillId="20" borderId="17" xfId="8057" applyNumberFormat="1"/>
    <xf numFmtId="10" fontId="0" fillId="0" borderId="0" xfId="0" applyNumberFormat="1"/>
    <xf numFmtId="169" fontId="0" fillId="0" borderId="0" xfId="1" applyFont="1"/>
    <xf numFmtId="0" fontId="0" fillId="0" borderId="0" xfId="1" applyNumberFormat="1" applyFont="1" applyFill="1" applyAlignment="1">
      <alignment horizontal="center"/>
    </xf>
    <xf numFmtId="0" fontId="6" fillId="0" borderId="3" xfId="0" applyFont="1" applyBorder="1"/>
    <xf numFmtId="0" fontId="6" fillId="0" borderId="0" xfId="0" applyFont="1"/>
    <xf numFmtId="0" fontId="6" fillId="0" borderId="4" xfId="0" applyFont="1" applyBorder="1"/>
    <xf numFmtId="171" fontId="6" fillId="0" borderId="0" xfId="1" applyNumberFormat="1" applyFont="1" applyFill="1"/>
    <xf numFmtId="0" fontId="0" fillId="0" borderId="3" xfId="0" applyBorder="1"/>
    <xf numFmtId="0" fontId="0" fillId="0" borderId="4" xfId="0" applyBorder="1"/>
    <xf numFmtId="170" fontId="4" fillId="11" borderId="11" xfId="11" applyNumberFormat="1"/>
    <xf numFmtId="2" fontId="8" fillId="2" borderId="0" xfId="16" applyNumberFormat="1" applyFont="1" applyFill="1"/>
    <xf numFmtId="0" fontId="3" fillId="6" borderId="8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vertical="center" wrapText="1"/>
    </xf>
    <xf numFmtId="0" fontId="14" fillId="0" borderId="5" xfId="0" applyFont="1" applyBorder="1"/>
    <xf numFmtId="1" fontId="14" fillId="0" borderId="5" xfId="0" applyNumberFormat="1" applyFont="1" applyBorder="1"/>
    <xf numFmtId="1" fontId="3" fillId="9" borderId="10" xfId="0" applyNumberFormat="1" applyFont="1" applyFill="1" applyBorder="1"/>
    <xf numFmtId="0" fontId="14" fillId="0" borderId="0" xfId="0" applyFont="1"/>
    <xf numFmtId="1" fontId="14" fillId="0" borderId="0" xfId="0" applyNumberFormat="1" applyFont="1"/>
    <xf numFmtId="0" fontId="14" fillId="0" borderId="6" xfId="0" applyFont="1" applyBorder="1"/>
    <xf numFmtId="1" fontId="14" fillId="0" borderId="6" xfId="0" applyNumberFormat="1" applyFont="1" applyBorder="1"/>
    <xf numFmtId="0" fontId="12" fillId="133" borderId="5" xfId="0" applyFont="1" applyFill="1" applyBorder="1"/>
    <xf numFmtId="1" fontId="3" fillId="134" borderId="10" xfId="0" applyNumberFormat="1" applyFont="1" applyFill="1" applyBorder="1"/>
    <xf numFmtId="0" fontId="12" fillId="0" borderId="5" xfId="0" applyFont="1" applyBorder="1"/>
    <xf numFmtId="1" fontId="12" fillId="0" borderId="5" xfId="0" applyNumberFormat="1" applyFont="1" applyBorder="1"/>
    <xf numFmtId="0" fontId="3" fillId="6" borderId="8" xfId="8" applyAlignment="1">
      <alignment horizontal="center" vertical="center" wrapText="1"/>
    </xf>
    <xf numFmtId="0" fontId="3" fillId="6" borderId="0" xfId="8" applyBorder="1" applyAlignment="1">
      <alignment horizontal="center" vertical="center" wrapText="1"/>
    </xf>
    <xf numFmtId="0" fontId="21" fillId="2" borderId="12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wrapText="1"/>
    </xf>
    <xf numFmtId="0" fontId="5" fillId="15" borderId="0" xfId="3" applyFill="1" applyBorder="1" applyAlignment="1">
      <alignment horizontal="left" vertical="center" wrapText="1"/>
    </xf>
    <xf numFmtId="0" fontId="3" fillId="6" borderId="8" xfId="8" applyAlignment="1">
      <alignment vertical="center" wrapText="1"/>
    </xf>
  </cellXfs>
  <cellStyles count="8058">
    <cellStyle name="_x0013_" xfId="21" xr:uid="{0B62ACD0-01E9-4F0E-BCD4-8BCD01850DC2}"/>
    <cellStyle name=" " xfId="22" xr:uid="{3C57C4EA-B1F7-4AD0-83EE-7C8B36176FAF}"/>
    <cellStyle name=" _x0007_LÓ_x0018_Äþ" xfId="23" xr:uid="{FA183F39-98F0-4818-936F-F5534EA891E9}"/>
    <cellStyle name=" _x0007_LÓ_x0018_ÄþÍ" xfId="24" xr:uid="{E4897D93-A817-4398-A02B-E25C0B029609}"/>
    <cellStyle name=" _x0007_LÓ_x0018_ÄþÍN^NuN" xfId="25" xr:uid="{33D90062-151E-4864-953E-AD4A29346122}"/>
    <cellStyle name=" _x0007_LÓ_x0018_ÄþÍN^NuNVþˆH" xfId="26" xr:uid="{F279D3B8-3D00-4D14-BEAC-413D81DC92D2}"/>
    <cellStyle name=" _x0007_LÓ_x0018_ÄþÍN^NuNVþˆHÁ_x0001_" xfId="27" xr:uid="{25F6A48E-7C87-40F8-B1C0-4D49AF37B000}"/>
    <cellStyle name=" _x0007_LÓ_x0018_ÄþÍN^NuNVþˆHÁ_x0001__x0018_(n" xfId="28" xr:uid="{129B2900-4A01-4839-BDEE-2FC4A585936B}"/>
    <cellStyle name="%" xfId="29" xr:uid="{4EA1BED4-B72D-4B7B-9F62-753CA8BEBEEC}"/>
    <cellStyle name="_China_CMS_Thermal_Coal_Demand" xfId="30" xr:uid="{A896272A-AA77-436C-BA25-6E930A0BE445}"/>
    <cellStyle name="_China_CMS_Thermal_Coal_Demand 2" xfId="31" xr:uid="{D706E89F-0397-4E59-8FE0-08762D571AEC}"/>
    <cellStyle name="_China_CMS_Thermal_Coal_Demand 3" xfId="32" xr:uid="{F45D37D3-C4D8-484C-98F8-F125D4EF6B80}"/>
    <cellStyle name="_China_CMS_Thermal_Coal_Demand 3 2" xfId="33" xr:uid="{E8BA1E8F-E87A-491B-A206-7764A789E7A3}"/>
    <cellStyle name="_China_CMS_Thermal_Coal_Demand 3 3" xfId="34" xr:uid="{0D870D63-103C-44FB-9555-46AE47B7264B}"/>
    <cellStyle name="_China_CMS_Thermal_Coal_Demand 3 3 2" xfId="35" xr:uid="{99BD177D-19D0-476C-92BD-040691100392}"/>
    <cellStyle name="_China_CMS_Thermal_Coal_Demand 4" xfId="36" xr:uid="{5B8E7239-6E97-45D3-82D0-D538E4DA5250}"/>
    <cellStyle name="_China_CMS_Thermal_Coal_Demand 4 2" xfId="37" xr:uid="{E339051F-AF1C-451D-B8B8-9B39D3BA0252}"/>
    <cellStyle name="_CMS_China_Metallurgical_Coal_Demand" xfId="38" xr:uid="{DD3B4896-3B50-4AB9-93F0-D1EE033BD7EC}"/>
    <cellStyle name="_CMS_China_Metallurgical_Coal_Demand 2" xfId="39" xr:uid="{8E15AE61-F455-479E-9E2A-7957E4C11DC7}"/>
    <cellStyle name="_CMS_China_Metallurgical_Coal_Demand 3" xfId="40" xr:uid="{31FA4AEE-FD82-4A89-8B54-98EBC1D91D03}"/>
    <cellStyle name="_CMS_China_Metallurgical_Coal_Demand 3 2" xfId="41" xr:uid="{C73936AC-18BF-4A91-BD94-4A2BDD2E770F}"/>
    <cellStyle name="_CMS_China_Metallurgical_Coal_Demand 3 3" xfId="42" xr:uid="{091D146B-734C-4840-88DD-EA0046778736}"/>
    <cellStyle name="_CMS_China_Metallurgical_Coal_Demand 3 3 2" xfId="43" xr:uid="{B9BFB5A4-DB82-46D1-9153-3445CAA2A9A0}"/>
    <cellStyle name="_CMS_China_Metallurgical_Coal_Demand 4" xfId="44" xr:uid="{1BC1EDD1-76E6-4976-88E6-D3A0A224D8DD}"/>
    <cellStyle name="_CMS_China_Metallurgical_Coal_Demand 4 2" xfId="45" xr:uid="{5E876D1F-73F2-4787-BC40-66AE0071987D}"/>
    <cellStyle name="_CMS_China_Metallurgical_Coal_Demanddraft1" xfId="46" xr:uid="{39488919-F6D7-42F2-BF8E-5478F23514CA}"/>
    <cellStyle name="_CMS_China_Metallurgical_Coal_Demanddraft1 2" xfId="47" xr:uid="{F5C02EF1-074D-4ECA-B738-70F647A57F90}"/>
    <cellStyle name="_CMS_China_Metallurgical_Coal_Demanddraft1 3" xfId="48" xr:uid="{4B092F9F-69CB-4804-A057-E50D04B02A8A}"/>
    <cellStyle name="_CMS_China_Metallurgical_Coal_Demanddraft1 3 2" xfId="49" xr:uid="{BBD05B6C-E46B-4D39-9797-52D5E6078852}"/>
    <cellStyle name="_CMS_China_Metallurgical_Coal_Demanddraft1 3 3" xfId="50" xr:uid="{3E5E8312-60E2-4270-A077-59A321CACA6D}"/>
    <cellStyle name="_CMS_China_Metallurgical_Coal_Demanddraft1 3 3 2" xfId="51" xr:uid="{6C0338B6-1D2B-42D7-8B46-2386B7DFAAAC}"/>
    <cellStyle name="_CMS_China_Metallurgical_Coal_Demanddraft1 4" xfId="52" xr:uid="{5F73F3FA-98B0-40D0-8FF0-EF3B8E17CF27}"/>
    <cellStyle name="_CMS_China_Metallurgical_Coal_Demanddraft1 4 2" xfId="53" xr:uid="{65ACD19F-86BE-48B4-BB46-F821DC763B89}"/>
    <cellStyle name="_CMS_China_Metallurgical_Coal_Demanddraft7" xfId="54" xr:uid="{4FFC5F09-4CE4-413A-84DA-BCA4EF2B1396}"/>
    <cellStyle name="_CMS_China_Metallurgical_Coal_Demanddraft7 2" xfId="55" xr:uid="{D67B2372-5F23-438A-ABE7-51ADCB30B197}"/>
    <cellStyle name="_CMS_China_Metallurgical_Coal_Demanddraft7_DDATA" xfId="56" xr:uid="{7A8CD3EB-91F4-4F85-A424-23E11A7972CE}"/>
    <cellStyle name="_CMS_China_Metallurgical_Coal_Demanddraft7_DDATA 2" xfId="57" xr:uid="{C4A60957-2389-4372-90EB-A15F0CEE1C9E}"/>
    <cellStyle name="_CMS_China_Metallurgical_Coal_Demanddraft7_DDATA_1" xfId="58" xr:uid="{DA9C1F1B-977F-4181-B71D-B49FF109DA65}"/>
    <cellStyle name="_CMS_China_Metallurgical_Coal_Demanddraft7_DDATA_1 2" xfId="59" xr:uid="{D2200A9B-E424-404E-B711-FD93ABA26A3C}"/>
    <cellStyle name="_CMS_China_Metallurgical_Coal_Demanddraft7_DDATA_1_Gas Flow Dynamics" xfId="60" xr:uid="{00567676-5AB7-48C0-B5A3-E27AC1E01AC2}"/>
    <cellStyle name="_CMS_China_Metallurgical_Coal_Demanddraft7_DDATA_1_Pan_Europe_Datafile_2012_H2" xfId="61" xr:uid="{EA17F8AB-BEEC-4D74-96AC-A0C7F6C1FFBB}"/>
    <cellStyle name="_CMS_China_Metallurgical_Coal_Demanddraft7_DDATA_1_Thermal Coal Prices May 2010" xfId="62" xr:uid="{CA3EBB44-E413-4E0A-B8B3-04C725145DF5}"/>
    <cellStyle name="_CMS_China_Metallurgical_Coal_Demanddraft7_DDATA_1_Thermal Coal Prices May 2010 2" xfId="63" xr:uid="{B216914B-03D4-43D0-9721-167DBE629C08}"/>
    <cellStyle name="_CMS_China_Metallurgical_Coal_Demanddraft7_DDATA_1_Thermal Coal Prices May 2010_Gas Flow Dynamics" xfId="64" xr:uid="{C4B64B82-0BA0-45C0-AB13-5F40A1F44BA0}"/>
    <cellStyle name="_CMS_China_Metallurgical_Coal_Demanddraft7_DDATA_1_Thermal Coal Prices May 2010_Pan_Europe_Datafile_2012_H2" xfId="65" xr:uid="{A2FE1DBD-DA9A-4F65-B716-6CABCAFE4EDA}"/>
    <cellStyle name="_CMS_China_Metallurgical_Coal_Demanddraft7_DDATA_Gas Flow Dynamics" xfId="66" xr:uid="{87A5955A-63B5-4375-BB22-3D5C6E8EE963}"/>
    <cellStyle name="_CMS_China_Metallurgical_Coal_Demanddraft7_DDATA_Pan_Europe_Datafile_2012_H2" xfId="67" xr:uid="{0EB34F28-15FA-479A-BF1D-01554435C2B9}"/>
    <cellStyle name="_CMS_China_Metallurgical_Coal_Demanddraft7_dFLOWTHR" xfId="68" xr:uid="{C405526A-F287-4E6E-925D-BABCEB11B31F}"/>
    <cellStyle name="_CMS_China_Metallurgical_Coal_Demanddraft7_dFLOWTHR 2" xfId="69" xr:uid="{2282191C-7BBE-489F-B001-3C786CCEE209}"/>
    <cellStyle name="_CMS_China_Metallurgical_Coal_Demanddraft7_dFLOWTHR_Gas Flow Dynamics" xfId="70" xr:uid="{3198C6CE-586F-455C-AAF6-FE40BA6F3854}"/>
    <cellStyle name="_CMS_China_Metallurgical_Coal_Demanddraft7_dFLOWTHR_Pan_Europe_Datafile_2012_H2" xfId="71" xr:uid="{DA42AC36-1527-4DDA-B428-A26EF3E778D4}"/>
    <cellStyle name="_CMS_China_Metallurgical_Coal_Demanddraft7_Gas Flow Dynamics" xfId="72" xr:uid="{78FA6BD8-2442-46C4-99F9-F698900190DA}"/>
    <cellStyle name="_CMS_China_Metallurgical_Coal_Demanddraft7_Pan_Europe_Datafile_2012_H2" xfId="73" xr:uid="{5DCEBDFB-1554-4857-8C3F-107FA36E67A7}"/>
    <cellStyle name="_CMS_China_Metallurgical_Coal_Demanddraft7_Sheet1" xfId="74" xr:uid="{77504CE3-9CAD-4B39-B4B2-0CD427556263}"/>
    <cellStyle name="_CMS_China_Metallurgical_Coal_Demanddraft7_Sheet1 2" xfId="75" xr:uid="{41A80504-F288-4B93-B57F-798C799056E0}"/>
    <cellStyle name="_CMS_China_Metallurgical_Coal_Demanddraft7_Sheet1_Gas Flow Dynamics" xfId="76" xr:uid="{3C4A9D8E-4ACD-42F0-921C-DA94AE088C08}"/>
    <cellStyle name="_CMS_China_Metallurgical_Coal_Demanddraft7_Sheet1_Pan_Europe_Datafile_2012_H2" xfId="77" xr:uid="{FA713F73-FA02-4ABB-BF8E-15A193990DE4}"/>
    <cellStyle name="_CMS_China_Metallurgical_Coal_Demanddraft7_Sheet3" xfId="78" xr:uid="{F55C3120-0C85-41B6-B916-C351DF8005A3}"/>
    <cellStyle name="_CMS_China_Metallurgical_Coal_Demanddraft7_Sheet3 2" xfId="79" xr:uid="{22447CD7-9056-4B2A-B5E9-37830D3B1D1F}"/>
    <cellStyle name="_CMS_China_Metallurgical_Coal_Demanddraft7_Sheet3_Gas Flow Dynamics" xfId="80" xr:uid="{CA077C39-2E7B-4517-B6B1-EFD4C908301B}"/>
    <cellStyle name="_CMS_China_Metallurgical_Coal_Demanddraft7_Sheet3_Pan_Europe_Datafile_2012_H2" xfId="81" xr:uid="{B41470CA-110F-4E5C-96B0-3BED2C2F0E90}"/>
    <cellStyle name="_Copy of CMS_China_Metallurgical_Coal_Demanddraft2" xfId="82" xr:uid="{622CDCF3-DC68-48DE-AC9F-AAB44F1F14B3}"/>
    <cellStyle name="_Copy of CMS_China_Metallurgical_Coal_Demanddraft2 2" xfId="83" xr:uid="{DED7CCBE-C32A-44BB-87D0-F9F96A95B9C4}"/>
    <cellStyle name="_Copy of CMS_China_Metallurgical_Coal_Demanddraft2 3" xfId="84" xr:uid="{BB23C7F7-81EF-4AF8-8D9E-0FBC54C1DE4B}"/>
    <cellStyle name="_Copy of CMS_China_Metallurgical_Coal_Demanddraft2 3 2" xfId="85" xr:uid="{C7A6AC09-BC81-4F93-86B6-B0BD164F4532}"/>
    <cellStyle name="_Copy of CMS_China_Metallurgical_Coal_Demanddraft2 3 3" xfId="86" xr:uid="{7403B63C-4734-4BAA-8B8D-290242980021}"/>
    <cellStyle name="_Copy of CMS_China_Metallurgical_Coal_Demanddraft2 3 3 2" xfId="87" xr:uid="{C9CA2705-9DE4-475B-B4DD-C039B479FA33}"/>
    <cellStyle name="_Copy of CMS_China_Metallurgical_Coal_Demanddraft2 4" xfId="88" xr:uid="{88A92A5A-B598-4B4C-898F-B3FC88A17D4E}"/>
    <cellStyle name="_Copy of CMS_China_Metallurgical_Coal_Demanddraft2 4 2" xfId="89" xr:uid="{CEAC4269-343A-4AAA-A1AE-F666F7F3A582}"/>
    <cellStyle name="_Country Summary" xfId="90" xr:uid="{AA5E77EE-D2B5-4E24-9273-2EC116685A7D}"/>
    <cellStyle name="_Country Summary 2" xfId="91" xr:uid="{9DAC9E01-F1E9-4896-926D-058EA9EE2AF4}"/>
    <cellStyle name="_Country Summary_DDATA" xfId="92" xr:uid="{DC9A4BC5-CB51-406B-9197-BDA62B530E70}"/>
    <cellStyle name="_Country Summary_DDATA 2" xfId="93" xr:uid="{DB02F707-FFE0-4FE8-BB89-39E030C06B0C}"/>
    <cellStyle name="_Country Summary_DDATA_1" xfId="94" xr:uid="{3F6E57B9-9A07-4562-B722-D94F621C7497}"/>
    <cellStyle name="_Country Summary_DDATA_1 2" xfId="95" xr:uid="{B539EAC3-1536-4C8B-90A8-71A92F185231}"/>
    <cellStyle name="_Country Summary_DDATA_1_Gas Flow Dynamics" xfId="96" xr:uid="{99F5FE54-B717-4191-9B84-865D5FAC2D85}"/>
    <cellStyle name="_Country Summary_DDATA_1_Pan_Europe_Datafile_2012_H2" xfId="97" xr:uid="{81131A6D-27CE-4A2F-A19A-18B7114A552C}"/>
    <cellStyle name="_Country Summary_DDATA_1_Thermal Coal Prices May 2010" xfId="98" xr:uid="{0219976A-E945-4986-BB51-6D7D6FE28C3C}"/>
    <cellStyle name="_Country Summary_DDATA_1_Thermal Coal Prices May 2010 2" xfId="99" xr:uid="{66F71DC8-E1D8-44A3-B361-88CAA42CCBDA}"/>
    <cellStyle name="_Country Summary_DDATA_1_Thermal Coal Prices May 2010_Gas Flow Dynamics" xfId="100" xr:uid="{A6FE4849-5239-4766-BECA-AA4039DBC547}"/>
    <cellStyle name="_Country Summary_DDATA_1_Thermal Coal Prices May 2010_Pan_Europe_Datafile_2012_H2" xfId="101" xr:uid="{1B4C7FD0-D2E7-4FD3-A657-B09109933878}"/>
    <cellStyle name="_Country Summary_DDATA_Gas Flow Dynamics" xfId="102" xr:uid="{897D3550-BDA9-4BF2-A515-E3EF1AAC4596}"/>
    <cellStyle name="_Country Summary_DDATA_Pan_Europe_Datafile_2012_H2" xfId="103" xr:uid="{2B562DD5-C13A-4863-A7EF-68CF02CCA571}"/>
    <cellStyle name="_Country Summary_dFLOWTHR" xfId="104" xr:uid="{CFA18C7C-2AF6-4D4D-B855-C5B2A9CA4C54}"/>
    <cellStyle name="_Country Summary_dFLOWTHR 2" xfId="105" xr:uid="{5BBD37B2-2E02-4968-ABCF-31A31FB5120A}"/>
    <cellStyle name="_Country Summary_dFLOWTHR_Gas Flow Dynamics" xfId="106" xr:uid="{882E8487-7D6A-4332-A4EE-B6E55C22DCFD}"/>
    <cellStyle name="_Country Summary_dFLOWTHR_Pan_Europe_Datafile_2012_H2" xfId="107" xr:uid="{5330C6A0-04E1-4375-B3C0-E7AD6EAF1F60}"/>
    <cellStyle name="_Country Summary_Gas Flow Dynamics" xfId="108" xr:uid="{795FA77E-421A-4DB0-9A9F-F0966E98EECF}"/>
    <cellStyle name="_Country Summary_Pan_Europe_Datafile_2012_H2" xfId="109" xr:uid="{BE9C8715-5FAB-43C4-BAC1-A982AA6D637E}"/>
    <cellStyle name="_Country Summary_Sheet1" xfId="110" xr:uid="{D1F7F0BA-C554-420F-9297-41C685EDD821}"/>
    <cellStyle name="_Country Summary_Sheet1 2" xfId="111" xr:uid="{B970A83C-6097-48F0-82A8-319E9F0DD836}"/>
    <cellStyle name="_Country Summary_Sheet1_Gas Flow Dynamics" xfId="112" xr:uid="{03D231D9-0E23-4C09-BC4D-13C49C239F7C}"/>
    <cellStyle name="_Country Summary_Sheet1_Pan_Europe_Datafile_2012_H2" xfId="113" xr:uid="{1FA544CD-B1CB-49E9-8ECA-BBC309024C02}"/>
    <cellStyle name="_Country Summary_Sheet3" xfId="114" xr:uid="{DBF836C8-5F58-4412-AFAA-D9EC8E74CB33}"/>
    <cellStyle name="_Country Summary_Sheet3 2" xfId="115" xr:uid="{5D79E181-2085-4CB8-88ED-9EF25E3595F4}"/>
    <cellStyle name="_Country Summary_Sheet3_Gas Flow Dynamics" xfId="116" xr:uid="{4AB02D13-58D5-4F0E-819C-64ADB636BFB2}"/>
    <cellStyle name="_Country Summary_Sheet3_Pan_Europe_Datafile_2012_H2" xfId="117" xr:uid="{6914C488-310B-4906-B33D-DBF9957A4FE0}"/>
    <cellStyle name="_Key forecast data for CMS China 2009" xfId="118" xr:uid="{10C46759-1E40-41C8-B6CA-70F479192264}"/>
    <cellStyle name="_Key forecast data for CMS China 2009 2" xfId="119" xr:uid="{4F9CF54B-6624-4854-9B4C-D46A5AAB44AF}"/>
    <cellStyle name="_Key forecast data for CMS China 2009 3" xfId="120" xr:uid="{46A3AB4B-6211-4F9B-9750-4B6472C9C0A4}"/>
    <cellStyle name="_Key forecast data for CMS China 2009 3 2" xfId="121" xr:uid="{C7D851EC-F7C7-40D9-9E49-C711B3CEAE7D}"/>
    <cellStyle name="_Key forecast data for CMS China 2009 3 3" xfId="122" xr:uid="{81F4FFC8-9B3E-42AF-B373-968EA512D478}"/>
    <cellStyle name="_Key forecast data for CMS China 2009 3 3 2" xfId="123" xr:uid="{9D4355CB-1760-4AAD-821B-B658C947D9C4}"/>
    <cellStyle name="_Key forecast data for CMS China 2009 4" xfId="124" xr:uid="{1FFE08BD-BE81-45D5-9EF6-A6FDAC19E801}"/>
    <cellStyle name="_Key forecast data for CMS China 2009 4 2" xfId="125" xr:uid="{A7395899-18E1-4F04-8D85-A4F80B7E2D0E}"/>
    <cellStyle name="_Summary" xfId="126" xr:uid="{86B91DEE-0624-42BA-9CF5-EAC35706E5AB}"/>
    <cellStyle name="_Summary 2" xfId="127" xr:uid="{DB0CB6BC-AEFC-41A6-B5B5-DAE1CFB06AED}"/>
    <cellStyle name="_Summary 3" xfId="128" xr:uid="{F47C929D-6AE8-4F46-A0AB-746B42CE546F}"/>
    <cellStyle name="_Summary 3 2" xfId="129" xr:uid="{5E747413-52BE-48B4-8618-B9CAA9F86B0B}"/>
    <cellStyle name="_Summary 3 3" xfId="130" xr:uid="{54866114-5907-4A42-8D11-202B6C743BC5}"/>
    <cellStyle name="_Summary 3 3 2" xfId="131" xr:uid="{A46F7F03-D3A2-43B8-809F-4DA668BBD019}"/>
    <cellStyle name="_Summary 4" xfId="132" xr:uid="{3846DA25-E3B7-4DEE-9382-12A66AC40CAE}"/>
    <cellStyle name="_Summary 4 2" xfId="133" xr:uid="{ECE2D1EC-B9BF-4EB8-B5F1-8E812217184D}"/>
    <cellStyle name="_Thermal Summary" xfId="134" xr:uid="{12AD5609-A3B9-4BDE-A095-DAC54C7507D9}"/>
    <cellStyle name="_Thermal Summary 2" xfId="135" xr:uid="{37C05D7F-2EF7-44D1-A698-A61118C9F658}"/>
    <cellStyle name="_Thermal Summary_DDATA" xfId="136" xr:uid="{69A5CF2C-C10A-49E9-A0A7-BD4282CBD6E5}"/>
    <cellStyle name="_Thermal Summary_DDATA 2" xfId="137" xr:uid="{4113711A-0A41-4279-AAB6-71EACF35A576}"/>
    <cellStyle name="_Thermal Summary_DDATA_1" xfId="138" xr:uid="{BC35D252-91FD-4048-BA2F-7EA17C64371A}"/>
    <cellStyle name="_Thermal Summary_DDATA_1 2" xfId="139" xr:uid="{B48DBE9A-3A05-4940-9705-4A76E66CC316}"/>
    <cellStyle name="_Thermal Summary_DDATA_1_Gas Flow Dynamics" xfId="140" xr:uid="{655910C3-BDDF-4E94-8700-78C1DB41DCA3}"/>
    <cellStyle name="_Thermal Summary_DDATA_1_Pan_Europe_Datafile_2012_H2" xfId="141" xr:uid="{05EAE57E-21EA-4239-BB1A-661DC62820BD}"/>
    <cellStyle name="_Thermal Summary_DDATA_1_Thermal Coal Prices May 2010" xfId="142" xr:uid="{FC3A2175-8549-4FED-B5F0-134F8781AA6C}"/>
    <cellStyle name="_Thermal Summary_DDATA_1_Thermal Coal Prices May 2010 2" xfId="143" xr:uid="{E30545BB-C859-4E2D-9D86-DE2493276183}"/>
    <cellStyle name="_Thermal Summary_DDATA_1_Thermal Coal Prices May 2010_Gas Flow Dynamics" xfId="144" xr:uid="{4D4A9309-B043-4987-B381-DA94C0FCE9D5}"/>
    <cellStyle name="_Thermal Summary_DDATA_1_Thermal Coal Prices May 2010_Pan_Europe_Datafile_2012_H2" xfId="145" xr:uid="{6CAF7598-3300-4B60-AD36-4946F3565AD1}"/>
    <cellStyle name="_Thermal Summary_DDATA_Gas Flow Dynamics" xfId="146" xr:uid="{ECE175AD-03C4-4414-869B-38AAB55AF35C}"/>
    <cellStyle name="_Thermal Summary_DDATA_Pan_Europe_Datafile_2012_H2" xfId="147" xr:uid="{22C2E071-5878-4A00-9AEC-5D1C6545A4CC}"/>
    <cellStyle name="_Thermal Summary_dFLOWTHR" xfId="148" xr:uid="{6AAC2BFF-D7B4-4687-8F13-8F089E218134}"/>
    <cellStyle name="_Thermal Summary_dFLOWTHR 2" xfId="149" xr:uid="{231F51F4-5096-4D5C-8516-EB181138D3E5}"/>
    <cellStyle name="_Thermal Summary_dFLOWTHR_Gas Flow Dynamics" xfId="150" xr:uid="{DB1824F8-29F7-40FB-957A-CFF31F0F6092}"/>
    <cellStyle name="_Thermal Summary_dFLOWTHR_Pan_Europe_Datafile_2012_H2" xfId="151" xr:uid="{90779E44-8A44-44BB-9399-E2750AFC0FB0}"/>
    <cellStyle name="_Thermal Summary_Gas Flow Dynamics" xfId="152" xr:uid="{C933450F-B9FB-49B5-8D1A-A8348313A8E0}"/>
    <cellStyle name="_Thermal Summary_Pan_Europe_Datafile_2012_H2" xfId="153" xr:uid="{056FD5E9-1648-425C-BE5D-189F8269CA15}"/>
    <cellStyle name="_Thermal Summary_Sheet1" xfId="154" xr:uid="{4B8BC954-60B5-4888-AEB5-500B3E32A207}"/>
    <cellStyle name="_Thermal Summary_Sheet1 2" xfId="155" xr:uid="{89CC3C0A-B246-4576-9AEB-E64932C067D4}"/>
    <cellStyle name="_Thermal Summary_Sheet1_Gas Flow Dynamics" xfId="156" xr:uid="{883ABC0E-36C2-4C2D-A78F-9A20A8C5E31C}"/>
    <cellStyle name="_Thermal Summary_Sheet1_Pan_Europe_Datafile_2012_H2" xfId="157" xr:uid="{6EE14028-C5D2-49CC-8508-47E0F302662C}"/>
    <cellStyle name="_Thermal Summary_Sheet3" xfId="158" xr:uid="{5F12E9EB-43A9-48BF-91E2-D9EB10693210}"/>
    <cellStyle name="_Thermal Summary_Sheet3 2" xfId="159" xr:uid="{01996FBC-383C-44B1-A1EB-256D8D15FE16}"/>
    <cellStyle name="_Thermal Summary_Sheet3_Gas Flow Dynamics" xfId="160" xr:uid="{43DBE696-CC45-4782-9AAF-274F9534441B}"/>
    <cellStyle name="_Thermal Summary_Sheet3_Pan_Europe_Datafile_2012_H2" xfId="161" xr:uid="{57BF6E82-FD15-475B-96B0-9EDACC293E09}"/>
    <cellStyle name="=C:\WINNT35\SYSTEM32\COMMAND.COM" xfId="162" xr:uid="{1A8397A3-2CF6-469A-BA0D-F5F6F7DA6111}"/>
    <cellStyle name="=C:\WINNT35\SYSTEM32\COMMAND.COM 2" xfId="163" xr:uid="{EA7D29CD-93B2-4331-93FC-BD3663E4401D}"/>
    <cellStyle name="=C:\WINNT35\SYSTEM32\COMMAND.COM 2 2" xfId="164" xr:uid="{516268B1-45BA-4EFD-85A8-30FA2A86304B}"/>
    <cellStyle name="=C:\WINNT35\SYSTEM32\COMMAND.COM 3" xfId="165" xr:uid="{FA00E48E-2A9F-4296-AA69-BA3483C6DEDD}"/>
    <cellStyle name="=C:\WINNT35\SYSTEM32\COMMAND.COM 3 2" xfId="166" xr:uid="{659F1769-4799-45E3-B286-C2025220E9DE}"/>
    <cellStyle name="=C:\WINNT35\SYSTEM32\COMMAND.COM 4" xfId="167" xr:uid="{144084BB-93EC-47E2-BEFF-7F0410851355}"/>
    <cellStyle name="=C:\WINNT35\SYSTEM32\COMMAND.COM 5" xfId="168" xr:uid="{9A193FBE-CED4-4581-926D-C83F238115B2}"/>
    <cellStyle name="=C:\WINNT35\SYSTEM32\COMMAND.COM 5 2" xfId="169" xr:uid="{A1C26234-075D-445D-9BE4-5148B5CD0178}"/>
    <cellStyle name="=C:\WINNT35\SYSTEM32\COMMAND.COM 6" xfId="170" xr:uid="{5FA6E36F-969A-4C2A-BA49-CFED57D29DD7}"/>
    <cellStyle name="=C:\WINNT35\SYSTEM32\COMMAND.COM 7" xfId="171" xr:uid="{F6E8BD89-07D4-4DAB-94DE-AD20164AA96E}"/>
    <cellStyle name="=C:\WINNT35\SYSTEM32\COMMAND.COM_FES2013 charts 2050 and progress" xfId="172" xr:uid="{133B81D1-6AF7-493E-900F-6927A673C5C9}"/>
    <cellStyle name="0dp" xfId="173" xr:uid="{307D5B2C-DF7B-46F4-9F74-C7558EA3D4C6}"/>
    <cellStyle name="1dp" xfId="174" xr:uid="{A0CFE168-A782-4548-9771-275C2BA23ED6}"/>
    <cellStyle name="1dp 2" xfId="175" xr:uid="{EFCD3D63-24B7-45F6-911A-C941672F2F81}"/>
    <cellStyle name="1dp 2 2" xfId="176" xr:uid="{8AB952C4-438E-4274-B90F-F19EE5647F8F}"/>
    <cellStyle name="20% - Accent1 2" xfId="177" xr:uid="{CBD897EA-0B3C-4C67-B415-B5631D52B12A}"/>
    <cellStyle name="20% - Accent1 2 2" xfId="178" xr:uid="{70E45677-820E-4824-AD34-1477A0127DC7}"/>
    <cellStyle name="20% - Accent1 2 3" xfId="179" xr:uid="{E4264086-64CE-4C62-BB7C-23C3FA5249AC}"/>
    <cellStyle name="20% - Accent1 3" xfId="180" xr:uid="{F4BCDFBB-712F-484D-8186-E638EDC3AEE4}"/>
    <cellStyle name="20% - Accent1 3 2" xfId="181" xr:uid="{EA2724AA-8C34-412C-B7E2-523AB537F81B}"/>
    <cellStyle name="20% - Accent1 3 3" xfId="182" xr:uid="{CA825A07-15F2-4C3C-BD34-2100BD67F101}"/>
    <cellStyle name="20% - Accent1 4" xfId="183" xr:uid="{8A158A06-34BF-4103-BD86-B9F15584BCA2}"/>
    <cellStyle name="20% - Accent1 5" xfId="184" xr:uid="{905FD858-E6D0-4C57-A49E-5962DB5704AF}"/>
    <cellStyle name="20% - Accent1 6" xfId="185" xr:uid="{6BFD627A-343C-4C5B-A5CF-BBE4EBF0A01E}"/>
    <cellStyle name="20% - Accent1 7" xfId="8051" xr:uid="{82A53264-47D2-451D-B3D7-99588C8E1443}"/>
    <cellStyle name="20% - Accent1 8" xfId="7971" xr:uid="{A455C1D8-4A4D-4E5E-AFDC-AFDF1A6ABCB3}"/>
    <cellStyle name="20% - Accent2 2" xfId="186" xr:uid="{AEDFEEEB-3C39-44A7-8E46-A879226C459B}"/>
    <cellStyle name="20% - Accent2 2 2" xfId="187" xr:uid="{0FCF28FF-F130-49BA-A6E2-3DB30AF321AB}"/>
    <cellStyle name="20% - Accent2 2 3" xfId="188" xr:uid="{5750FACB-D4F5-4D1A-B82E-3C4417E20F18}"/>
    <cellStyle name="20% - Accent2 3" xfId="189" xr:uid="{95A636C6-848D-4CC5-A3FB-0EF52AE84FCD}"/>
    <cellStyle name="20% - Accent2 3 2" xfId="190" xr:uid="{ABCD13AF-C4EA-4BE5-945D-1B7089D8BB2E}"/>
    <cellStyle name="20% - Accent2 3 3" xfId="191" xr:uid="{CDCA9CCD-0A8C-4BC9-B0C7-18FBCD25A551}"/>
    <cellStyle name="20% - Accent2 4" xfId="192" xr:uid="{6F083197-F27C-4E51-9FD0-E035EBE71E84}"/>
    <cellStyle name="20% - Accent2 5" xfId="193" xr:uid="{0FE47A85-3D55-4196-863B-D425827DC465}"/>
    <cellStyle name="20% - Accent2 6" xfId="194" xr:uid="{EEB90659-30E1-4702-9537-2D528FF4632C}"/>
    <cellStyle name="20% - Accent2 7" xfId="8052" xr:uid="{C690F5A6-8B0A-4541-BF5A-7351B8689633}"/>
    <cellStyle name="20% - Accent2 8" xfId="7975" xr:uid="{FA35FE22-FEBB-4C10-B9EE-ED7DCEC3BA92}"/>
    <cellStyle name="20% - Accent3 2" xfId="195" xr:uid="{2B9BE69C-251E-4106-9A0D-F34222DC05C1}"/>
    <cellStyle name="20% - Accent3 2 2" xfId="196" xr:uid="{EE58A1C7-EDA2-44F7-80BB-37708150E008}"/>
    <cellStyle name="20% - Accent3 2 3" xfId="197" xr:uid="{D792B60D-1D75-490D-9C39-9D53C1AA4516}"/>
    <cellStyle name="20% - Accent3 3" xfId="198" xr:uid="{7031D139-C167-41B6-B3F5-DD769955978E}"/>
    <cellStyle name="20% - Accent3 3 2" xfId="199" xr:uid="{479EF288-1518-4B6C-9B46-E242DE3902AD}"/>
    <cellStyle name="20% - Accent3 3 3" xfId="200" xr:uid="{E1C831EE-8C03-42BA-88CD-DDB20F4C4CFB}"/>
    <cellStyle name="20% - Accent3 4" xfId="201" xr:uid="{BA055C7C-B234-487F-8855-93D46C6177B9}"/>
    <cellStyle name="20% - Accent3 5" xfId="202" xr:uid="{3D68714E-FA7C-4D79-B526-31B05D630CB6}"/>
    <cellStyle name="20% - Accent3 6" xfId="203" xr:uid="{048CD462-2A87-4190-97E8-3137879F63B4}"/>
    <cellStyle name="20% - Accent3 7" xfId="8053" xr:uid="{3BBDF11E-FE15-4A4E-AE3F-17D28A7FC7E2}"/>
    <cellStyle name="20% - Accent3 8" xfId="7979" xr:uid="{F1F0B73B-7013-450D-BB6C-B8A0549D3EED}"/>
    <cellStyle name="20% - Accent4 2" xfId="204" xr:uid="{FB2EEB2A-5B16-45CC-93AE-B4BC179D89D6}"/>
    <cellStyle name="20% - Accent4 2 2" xfId="205" xr:uid="{3C21BF9E-F4BC-47E3-8872-6464CAAE8400}"/>
    <cellStyle name="20% - Accent4 2 3" xfId="206" xr:uid="{F6AA080D-A6A8-4C83-B8A4-6C2209CC6DA1}"/>
    <cellStyle name="20% - Accent4 3" xfId="207" xr:uid="{76030BC0-96A8-4FED-B160-E446FC04655E}"/>
    <cellStyle name="20% - Accent4 3 2" xfId="208" xr:uid="{35F107D7-4AB2-40F0-BA48-7302F022C409}"/>
    <cellStyle name="20% - Accent4 3 3" xfId="209" xr:uid="{F738D676-24B0-46D5-8BDE-5FF44152778D}"/>
    <cellStyle name="20% - Accent4 4" xfId="210" xr:uid="{BED249E7-23D1-482D-9924-906071B1F8A0}"/>
    <cellStyle name="20% - Accent4 5" xfId="211" xr:uid="{192925C9-DD0B-4696-B5FF-BBC6108FCBC6}"/>
    <cellStyle name="20% - Accent4 6" xfId="212" xr:uid="{A56F733F-ECC8-4874-98B2-05C08DAC46F3}"/>
    <cellStyle name="20% - Accent4 7" xfId="8054" xr:uid="{4183F036-1860-40E4-885F-593D6F795257}"/>
    <cellStyle name="20% - Accent4 8" xfId="7983" xr:uid="{242448F0-325B-4CC3-BD1C-4ED64419C6C0}"/>
    <cellStyle name="20% - Accent5 2" xfId="213" xr:uid="{D9563A2B-D906-4CB5-9DC9-1A3D0ADC4D36}"/>
    <cellStyle name="20% - Accent5 2 2" xfId="214" xr:uid="{583FACC4-693E-4576-A48C-2C3AE4DA9670}"/>
    <cellStyle name="20% - Accent5 2 3" xfId="215" xr:uid="{CEEBCA71-1372-417D-BFE8-8615CED10E35}"/>
    <cellStyle name="20% - Accent5 3" xfId="216" xr:uid="{D53E0EA5-B7AD-4B39-83DB-CFAB44757F1E}"/>
    <cellStyle name="20% - Accent5 3 2" xfId="217" xr:uid="{6D93F895-9A5C-431A-9A83-B5408D8A182F}"/>
    <cellStyle name="20% - Accent5 3 3" xfId="218" xr:uid="{9F7FFE03-F4CF-4B21-93E5-A104E0143077}"/>
    <cellStyle name="20% - Accent5 4" xfId="219" xr:uid="{3CDD590C-36CE-44B9-B042-980DF1EDB943}"/>
    <cellStyle name="20% - Accent5 5" xfId="220" xr:uid="{FC3D4777-A854-40D1-97DA-575B56D362D5}"/>
    <cellStyle name="20% - Accent5 6" xfId="221" xr:uid="{CDE31F6C-C6C6-4530-8CF4-486942425C43}"/>
    <cellStyle name="20% - Accent5 7" xfId="7987" xr:uid="{8BCF71EE-CA4E-41B1-8DD6-0E0B2A016ECC}"/>
    <cellStyle name="20% - Accent6 2" xfId="222" xr:uid="{49F5F237-8862-44D9-9029-CD2D7ED2E69D}"/>
    <cellStyle name="20% - Accent6 2 2" xfId="223" xr:uid="{54F529A3-8DB5-4224-B5B5-6C00037C7320}"/>
    <cellStyle name="20% - Accent6 2 3" xfId="224" xr:uid="{BDE89366-C365-4E59-B6B9-0807728AE8C9}"/>
    <cellStyle name="20% - Accent6 2 4" xfId="225" xr:uid="{A6FF2D4C-FCEB-4043-AF6A-FD397CCF1125}"/>
    <cellStyle name="20% - Accent6 2 5" xfId="226" xr:uid="{F2D579EC-E9F7-4DF8-82F3-D552B1328C49}"/>
    <cellStyle name="20% - Accent6 3" xfId="227" xr:uid="{321167F5-3DC4-4D8D-A08A-5255E318554D}"/>
    <cellStyle name="20% - Accent6 4" xfId="228" xr:uid="{DE69CDBA-FB8F-43AC-87A7-2679D70D014B}"/>
    <cellStyle name="20% - Accent6 5" xfId="229" xr:uid="{563211EA-34A9-4CB7-A349-0E285A4FADBA}"/>
    <cellStyle name="20% - Accent6 6" xfId="8055" xr:uid="{A9E2659E-B5FE-4C95-AC18-20F361FC4A46}"/>
    <cellStyle name="20% - Accent6 7" xfId="7991" xr:uid="{25D47823-DA6B-4269-8A9C-C5A4A9E7A66C}"/>
    <cellStyle name="2dp" xfId="230" xr:uid="{A010B91B-84F5-4AEB-A85E-5388263F7025}"/>
    <cellStyle name="2x indented GHG Textfiels" xfId="231" xr:uid="{BD9B3778-5462-4E0B-89A8-9DB8AF8F1A35}"/>
    <cellStyle name="2x indented GHG Textfiels 2" xfId="232" xr:uid="{33B2EDB5-F4F2-4711-971A-A8DE666CE6B8}"/>
    <cellStyle name="2x indented GHG Textfiels 3" xfId="233" xr:uid="{64E71F79-150D-49A5-8583-5EE358BD44C6}"/>
    <cellStyle name="3dp" xfId="234" xr:uid="{850E27B9-7C2E-41FF-BC0C-BC6E4DA7AAAD}"/>
    <cellStyle name="40% - Accent1 2" xfId="235" xr:uid="{92907916-FE5E-45E1-A35F-4E5F21716B76}"/>
    <cellStyle name="40% - Accent1 2 2" xfId="236" xr:uid="{FBAB5FDC-357D-4C89-B705-9040ED03965B}"/>
    <cellStyle name="40% - Accent1 2 3" xfId="237" xr:uid="{6856616D-3DD7-447F-81E7-3B2F82F1F446}"/>
    <cellStyle name="40% - Accent1 3" xfId="238" xr:uid="{E017FA5D-1B98-46C8-B7CC-0129F5FBC7FA}"/>
    <cellStyle name="40% - Accent1 3 2" xfId="239" xr:uid="{6EAF40AD-1798-4105-BFB4-649915CE67BD}"/>
    <cellStyle name="40% - Accent1 3 3" xfId="240" xr:uid="{CE6E926F-556F-4DB2-9B2A-0E6FE3B2002A}"/>
    <cellStyle name="40% - Accent1 4" xfId="241" xr:uid="{B5AC17C6-793C-47D2-9B0D-72F23873CAE3}"/>
    <cellStyle name="40% - Accent1 5" xfId="242" xr:uid="{0B949227-7B11-4896-B4C0-B03DEA2C0E59}"/>
    <cellStyle name="40% - Accent1 6" xfId="243" xr:uid="{1F681D0D-861F-42E0-94D8-330B03742838}"/>
    <cellStyle name="40% - Accent1 7" xfId="7972" xr:uid="{C437F068-0189-41C8-B828-C18D242F349B}"/>
    <cellStyle name="40% - Accent2 2" xfId="244" xr:uid="{59B64696-AB6B-428F-B4EA-0B2AB4FCC64A}"/>
    <cellStyle name="40% - Accent2 2 2" xfId="245" xr:uid="{94661937-078B-4FDA-80B2-2D4956CD3D28}"/>
    <cellStyle name="40% - Accent2 2 3" xfId="246" xr:uid="{FB461926-B86A-4275-8070-9E3518FCC412}"/>
    <cellStyle name="40% - Accent2 3" xfId="247" xr:uid="{DD2DB864-9BC4-4E73-BE16-9C944338E23F}"/>
    <cellStyle name="40% - Accent2 3 2" xfId="248" xr:uid="{A95BA9D9-80B0-4F90-98EE-5463112F15FD}"/>
    <cellStyle name="40% - Accent2 3 3" xfId="249" xr:uid="{DC69D8D0-3E5A-4D7F-8EC6-EC2E17220419}"/>
    <cellStyle name="40% - Accent2 4" xfId="250" xr:uid="{2383EEDD-0582-4766-80D0-278502079D0F}"/>
    <cellStyle name="40% - Accent2 5" xfId="251" xr:uid="{F09B83CC-2703-482B-973D-893784678C96}"/>
    <cellStyle name="40% - Accent2 6" xfId="252" xr:uid="{3AE6B879-0C00-4250-80DC-730753CB8091}"/>
    <cellStyle name="40% - Accent2 7" xfId="7976" xr:uid="{DAB9AF81-6B7B-4995-ABD0-657CEA100B1F}"/>
    <cellStyle name="40% - Accent3 2" xfId="253" xr:uid="{368C45C6-5A8C-46CA-B633-6EDA52999E93}"/>
    <cellStyle name="40% - Accent3 2 2" xfId="254" xr:uid="{85FA78BE-D7B8-4835-AAEB-9DE11CFD95DD}"/>
    <cellStyle name="40% - Accent3 2 3" xfId="255" xr:uid="{32954852-31A7-4486-8B98-D1B66AEFF82B}"/>
    <cellStyle name="40% - Accent3 3" xfId="256" xr:uid="{81BD9E81-CAAE-4CE5-8837-29DADBA09B75}"/>
    <cellStyle name="40% - Accent3 3 2" xfId="257" xr:uid="{96F504DA-833B-4E70-9BB0-0127EE39860A}"/>
    <cellStyle name="40% - Accent3 3 3" xfId="258" xr:uid="{138964A5-A9FA-4ADF-B78E-083B342277D6}"/>
    <cellStyle name="40% - Accent3 4" xfId="259" xr:uid="{FF01E862-A357-442E-B62F-D475A7C0079D}"/>
    <cellStyle name="40% - Accent3 5" xfId="260" xr:uid="{AB24B262-75B5-4C5B-A60A-4495D2F61200}"/>
    <cellStyle name="40% - Accent3 6" xfId="261" xr:uid="{31B54DF1-C7C4-4193-BE98-A64E7D2760E8}"/>
    <cellStyle name="40% - Accent3 7" xfId="7980" xr:uid="{EBCB0725-2399-4F7C-BCF1-BBAA36EA449C}"/>
    <cellStyle name="40% - Accent4 2" xfId="262" xr:uid="{58063EEC-E481-4B9C-8648-A8DC653B28C1}"/>
    <cellStyle name="40% - Accent4 2 2" xfId="263" xr:uid="{539E40CE-3D0B-4141-B244-95306F78C7FB}"/>
    <cellStyle name="40% - Accent4 2 3" xfId="264" xr:uid="{A40DE98F-5A6B-4BB8-86CB-CF13D9937915}"/>
    <cellStyle name="40% - Accent4 3" xfId="265" xr:uid="{51881420-4961-458B-8C93-16AFD1D475D2}"/>
    <cellStyle name="40% - Accent4 3 2" xfId="266" xr:uid="{399D54F0-307D-45AA-96E1-8CE1C77AB47C}"/>
    <cellStyle name="40% - Accent4 3 3" xfId="267" xr:uid="{C40FE58C-8E74-40B5-BA7D-49328FBF9D08}"/>
    <cellStyle name="40% - Accent4 4" xfId="268" xr:uid="{2EA0935F-4640-465D-B288-D98812AC03E1}"/>
    <cellStyle name="40% - Accent4 5" xfId="269" xr:uid="{596FCFC3-27F5-40B4-964C-48C376F92930}"/>
    <cellStyle name="40% - Accent4 6" xfId="270" xr:uid="{8DC25B1E-A04B-4986-91D3-6E12DE36B441}"/>
    <cellStyle name="40% - Accent4 7" xfId="7984" xr:uid="{72A077E0-1953-42B7-B077-899509677272}"/>
    <cellStyle name="40% - Accent5 2" xfId="271" xr:uid="{2A663100-B2AC-4D4B-900A-0A26F00DDDF3}"/>
    <cellStyle name="40% - Accent5 2 2" xfId="272" xr:uid="{B663BB2A-D661-4D8E-AD03-B40F695C289A}"/>
    <cellStyle name="40% - Accent5 2 3" xfId="273" xr:uid="{BD1D4BAE-2393-40BB-9660-0199D1442933}"/>
    <cellStyle name="40% - Accent5 3" xfId="274" xr:uid="{81CAD2C7-BC59-4856-9062-F178B0F0CB32}"/>
    <cellStyle name="40% - Accent5 3 2" xfId="275" xr:uid="{271397EA-FBBD-400B-B006-5F55026EEAC3}"/>
    <cellStyle name="40% - Accent5 3 3" xfId="276" xr:uid="{A5579EBF-69C7-4080-98E0-CF6314D8DC53}"/>
    <cellStyle name="40% - Accent5 4" xfId="277" xr:uid="{AAA4636F-ED72-416C-B9E4-90F34CB3BEEB}"/>
    <cellStyle name="40% - Accent5 5" xfId="278" xr:uid="{1613F07D-C220-462E-89C6-119DCA700E62}"/>
    <cellStyle name="40% - Accent5 6" xfId="279" xr:uid="{9DD96A57-3F6C-4399-BBED-95928889A53C}"/>
    <cellStyle name="40% - Accent5 7" xfId="7988" xr:uid="{B0A470D9-81DB-4045-9BBE-C09F61773B19}"/>
    <cellStyle name="40% - Accent6" xfId="13" builtinId="51"/>
    <cellStyle name="40% - Accent6 2" xfId="280" xr:uid="{CE259239-50A4-49D3-BFED-4759C73FC76A}"/>
    <cellStyle name="40% - Accent6 2 2" xfId="281" xr:uid="{6D90B66B-82F5-456E-8D23-FC1C888182E6}"/>
    <cellStyle name="40% - Accent6 2 3" xfId="282" xr:uid="{FC246562-BAF7-47D2-9428-5C376FBEB216}"/>
    <cellStyle name="40% - Accent6 3" xfId="283" xr:uid="{399AA99E-48EC-456E-A5D5-0E04E44725B3}"/>
    <cellStyle name="40% - Accent6 3 2" xfId="284" xr:uid="{D1DB38DC-5450-4AFE-84DC-82CA6C0ED8A9}"/>
    <cellStyle name="40% - Accent6 3 3" xfId="285" xr:uid="{D474FCF3-A88F-453D-9455-BF766DE71CB7}"/>
    <cellStyle name="40% - Accent6 4" xfId="286" xr:uid="{2626816B-FFFB-4728-AD2F-688B18C1D9EF}"/>
    <cellStyle name="40% - Accent6 5" xfId="287" xr:uid="{D0F83E12-28FA-4ECA-9CE8-E4E3075CCA96}"/>
    <cellStyle name="40% - Accent6 6" xfId="288" xr:uid="{299F15B0-1E06-4337-8266-579BA0F1A19F}"/>
    <cellStyle name="40% - Accent6 7" xfId="8056" xr:uid="{43359792-9617-4DCE-A0E4-DC2634F9868C}"/>
    <cellStyle name="40% - Accent6 8" xfId="7992" xr:uid="{FF55678C-8BED-4762-9955-7DB2AB3E28D5}"/>
    <cellStyle name="4dp" xfId="289" xr:uid="{F949C642-76D6-4BFB-B333-A9C343ACDA4F}"/>
    <cellStyle name="4dp 2" xfId="290" xr:uid="{C54D1E7A-ED64-438E-9CD8-71E99E4C603B}"/>
    <cellStyle name="4dp 2 2" xfId="291" xr:uid="{97208564-9902-453C-9F0B-BF6B3712A579}"/>
    <cellStyle name="5x indented GHG Textfiels" xfId="292" xr:uid="{CADAA6BE-E231-41BF-AF42-0731FE33BCBA}"/>
    <cellStyle name="5x indented GHG Textfiels 2" xfId="293" xr:uid="{A902A9DC-76CC-41F6-9188-2046A8DFC1E6}"/>
    <cellStyle name="5x indented GHG Textfiels 3" xfId="294" xr:uid="{C3C7726C-0A6A-46F9-92D0-A789367D35A5}"/>
    <cellStyle name="60% - Accent1 2" xfId="295" xr:uid="{025E16AF-49AF-4BDF-B678-CA3AA22DBC39}"/>
    <cellStyle name="60% - Accent1 2 2" xfId="296" xr:uid="{BBD61686-AF1E-4287-8A2D-E16E7477177C}"/>
    <cellStyle name="60% - Accent1 2 3" xfId="297" xr:uid="{00E4127A-6E81-4C2A-B723-B11DBEE0B345}"/>
    <cellStyle name="60% - Accent1 3" xfId="298" xr:uid="{D405B4FC-F0EB-4B79-8709-FA099D655D26}"/>
    <cellStyle name="60% - Accent1 3 2" xfId="299" xr:uid="{A079EBD8-B7A7-4702-B4E0-86D153620790}"/>
    <cellStyle name="60% - Accent1 3 3" xfId="300" xr:uid="{C36BF348-62D2-47FD-8CA5-04C1E2499D75}"/>
    <cellStyle name="60% - Accent1 4" xfId="301" xr:uid="{1847A99B-BABB-4686-A507-45290EDA25E7}"/>
    <cellStyle name="60% - Accent1 5" xfId="302" xr:uid="{2ED31E60-D50A-495E-8148-649AD381C889}"/>
    <cellStyle name="60% - Accent1 6" xfId="303" xr:uid="{5C945498-535E-4CC5-8818-A6381C5A9D36}"/>
    <cellStyle name="60% - Accent1 7" xfId="7973" xr:uid="{412E67A2-0318-482D-BEC1-DA378606CF4D}"/>
    <cellStyle name="60% - Accent2 2" xfId="304" xr:uid="{3D95F27D-7A55-4AA0-A085-474750509E6D}"/>
    <cellStyle name="60% - Accent2 2 2" xfId="305" xr:uid="{7DF33611-F0B7-41DB-AD58-0C0A858B1A0D}"/>
    <cellStyle name="60% - Accent2 2 3" xfId="306" xr:uid="{2A3102A8-26D3-4EE3-99F4-08D90B1ACE15}"/>
    <cellStyle name="60% - Accent2 3" xfId="307" xr:uid="{B4C5E75D-29F8-4A28-88AE-637615F0EE15}"/>
    <cellStyle name="60% - Accent2 3 2" xfId="308" xr:uid="{96E1410C-B724-463B-8639-7C0138941D4B}"/>
    <cellStyle name="60% - Accent2 3 3" xfId="309" xr:uid="{A5A5CA51-34A3-4217-BC83-6A586567D482}"/>
    <cellStyle name="60% - Accent2 4" xfId="310" xr:uid="{81988C5D-9307-4720-B174-1123F3029D07}"/>
    <cellStyle name="60% - Accent2 5" xfId="311" xr:uid="{30C1EB4A-0F0C-414E-BE6C-19DC2A22E34C}"/>
    <cellStyle name="60% - Accent2 6" xfId="312" xr:uid="{CCD9A3D0-E988-49F1-8269-B23A5767C224}"/>
    <cellStyle name="60% - Accent2 7" xfId="7977" xr:uid="{A020C1EB-E7A1-4FFB-B701-DE19CEAF3B92}"/>
    <cellStyle name="60% - Accent3 2" xfId="313" xr:uid="{4E782953-EAEC-45D7-B8BA-A61D1032DA93}"/>
    <cellStyle name="60% - Accent3 2 2" xfId="314" xr:uid="{2F1436FB-00BB-4501-B361-1DAE73D2BFE4}"/>
    <cellStyle name="60% - Accent3 2 3" xfId="315" xr:uid="{B0105670-FE82-4709-9011-793E20E8F142}"/>
    <cellStyle name="60% - Accent3 3" xfId="316" xr:uid="{14BFA8C6-D70D-4AD8-9996-62A2C4B4D823}"/>
    <cellStyle name="60% - Accent3 3 2" xfId="317" xr:uid="{212ABD36-C85B-44BC-B1FA-F004E2FBA754}"/>
    <cellStyle name="60% - Accent3 3 3" xfId="318" xr:uid="{D7F13BC3-7DC5-45E8-82C1-9CF37E826AED}"/>
    <cellStyle name="60% - Accent3 4" xfId="319" xr:uid="{CD8F67CA-E70B-4681-A13B-E38DA998FDEC}"/>
    <cellStyle name="60% - Accent3 5" xfId="320" xr:uid="{170BA48D-A4CB-4C57-84A1-88EC4C908F3B}"/>
    <cellStyle name="60% - Accent3 6" xfId="321" xr:uid="{50E0E141-B776-4317-BF87-2D78E5A47625}"/>
    <cellStyle name="60% - Accent3 7" xfId="7981" xr:uid="{58660D81-0921-4D32-8FB4-B98B9C26D49D}"/>
    <cellStyle name="60% - Accent4 2" xfId="322" xr:uid="{3C1B6BC1-E3BD-4047-8E91-94AACD275099}"/>
    <cellStyle name="60% - Accent4 2 2" xfId="323" xr:uid="{20BFF551-D33E-4144-9E54-00793A3066B7}"/>
    <cellStyle name="60% - Accent4 2 3" xfId="324" xr:uid="{EB4F814F-48AA-4988-881A-5AE874E53701}"/>
    <cellStyle name="60% - Accent4 3" xfId="325" xr:uid="{4AA12AE2-4C7E-44C5-B533-DFB6BA218771}"/>
    <cellStyle name="60% - Accent4 3 2" xfId="326" xr:uid="{F4914385-2BBA-44C0-93C4-5FDF620AD351}"/>
    <cellStyle name="60% - Accent4 3 3" xfId="327" xr:uid="{5DFE43D6-9513-4D91-8F98-1529E6020C7C}"/>
    <cellStyle name="60% - Accent4 4" xfId="328" xr:uid="{FE91ED49-5889-4FF7-8859-E30F9F6C1B42}"/>
    <cellStyle name="60% - Accent4 5" xfId="329" xr:uid="{1AD21B1D-B508-455B-8B8A-0962DBA5F7C9}"/>
    <cellStyle name="60% - Accent4 6" xfId="330" xr:uid="{42C91346-CFD9-4A18-A50F-5050DC783DA9}"/>
    <cellStyle name="60% - Accent4 7" xfId="7985" xr:uid="{E29464C4-EDE9-4902-898F-01891D1BE159}"/>
    <cellStyle name="60% - Accent5 2" xfId="331" xr:uid="{2875701C-FD2F-42F7-B13A-35688D7D857B}"/>
    <cellStyle name="60% - Accent5 2 2" xfId="332" xr:uid="{E5152BB8-08B3-4D50-A169-E1955C8E6E4B}"/>
    <cellStyle name="60% - Accent5 2 3" xfId="333" xr:uid="{9B2BF3D3-D4A7-462B-91FD-8764914E0FC7}"/>
    <cellStyle name="60% - Accent5 3" xfId="334" xr:uid="{1664060D-414A-4F82-AE83-A06562BBAF02}"/>
    <cellStyle name="60% - Accent5 3 2" xfId="335" xr:uid="{F458939E-8E09-4F15-B99A-97C088B04E73}"/>
    <cellStyle name="60% - Accent5 3 3" xfId="336" xr:uid="{7223EEA3-6E1F-40B4-B84C-5155C0B1AE0D}"/>
    <cellStyle name="60% - Accent5 4" xfId="337" xr:uid="{1BC78609-FC8F-4310-B414-6E2502D6C8D6}"/>
    <cellStyle name="60% - Accent5 5" xfId="338" xr:uid="{251E8569-BCA6-4040-ADB8-08C3B25F5A9E}"/>
    <cellStyle name="60% - Accent5 6" xfId="339" xr:uid="{54EBF5DC-6864-4644-8354-197A75E26D8C}"/>
    <cellStyle name="60% - Accent5 7" xfId="7989" xr:uid="{01B1495A-2890-41FC-830A-0A78F9270C65}"/>
    <cellStyle name="60% - Accent6 2" xfId="340" xr:uid="{0AFE326C-2882-4C1C-8F04-5E201EBC3F0E}"/>
    <cellStyle name="60% - Accent6 2 2" xfId="341" xr:uid="{8DE73207-EE53-4A2F-8A6A-E6016AFF23ED}"/>
    <cellStyle name="60% - Accent6 2 3" xfId="342" xr:uid="{625014DA-D421-4879-92D5-0237069F00B2}"/>
    <cellStyle name="60% - Accent6 3" xfId="343" xr:uid="{E3DC7E87-2D17-40DA-B094-E3C4386B15B8}"/>
    <cellStyle name="60% - Accent6 3 2" xfId="344" xr:uid="{D816A753-CC52-4506-B4C3-8A28E0DF4C48}"/>
    <cellStyle name="60% - Accent6 3 3" xfId="345" xr:uid="{4B0006ED-1C7B-4E89-847D-88A86E8D4D4D}"/>
    <cellStyle name="60% - Accent6 4" xfId="346" xr:uid="{40EBD3DC-0304-4B08-BBF5-397104B6438E}"/>
    <cellStyle name="60% - Accent6 5" xfId="347" xr:uid="{D8F8533E-C421-4296-B338-58D9F69F6F6E}"/>
    <cellStyle name="60% - Accent6 6" xfId="348" xr:uid="{C0B2CCB3-F286-42E6-932A-D06E60E89114}"/>
    <cellStyle name="60% - Accent6 7" xfId="7993" xr:uid="{E3F29C3C-D787-45B4-8034-33C695931DE4}"/>
    <cellStyle name="_x0007_Á" xfId="349" xr:uid="{4667F5C4-0FB6-4675-819A-AE9A3163332E}"/>
    <cellStyle name="Accent1 2" xfId="350" xr:uid="{3705B580-00E4-4F25-874F-3AA213B04420}"/>
    <cellStyle name="Accent1 2 2" xfId="351" xr:uid="{0059B0A8-B1C6-4B91-8DA8-542527BABBE8}"/>
    <cellStyle name="Accent1 2 3" xfId="352" xr:uid="{F0F005B5-439F-48C6-AB81-1988CF26E49C}"/>
    <cellStyle name="Accent1 3" xfId="353" xr:uid="{C535FFF1-5EA6-4ABC-88A5-D905BB7EE365}"/>
    <cellStyle name="Accent1 3 2" xfId="354" xr:uid="{CD04FF92-0569-44AE-9F95-E564EE9E87D8}"/>
    <cellStyle name="Accent1 3 3" xfId="355" xr:uid="{3D007246-4E01-4EED-80F5-06A9AB6B63DC}"/>
    <cellStyle name="Accent1 4" xfId="356" xr:uid="{1123FF3E-540D-4C62-9608-CF055280A23A}"/>
    <cellStyle name="Accent1 5" xfId="357" xr:uid="{2C0D0DE7-95F3-47D3-91F0-7A4C9C7B3B2E}"/>
    <cellStyle name="Accent1 6" xfId="358" xr:uid="{9C6B9CE8-A924-4C98-8F7D-C06A0DB943F6}"/>
    <cellStyle name="Accent1 7" xfId="7970" xr:uid="{56E28D9A-ECB0-4417-86C5-7317DEAD0B5B}"/>
    <cellStyle name="Accent2 2" xfId="359" xr:uid="{F50CC521-9CDA-4E23-9B3F-7B81B2D44B02}"/>
    <cellStyle name="Accent2 2 2" xfId="360" xr:uid="{8423E60F-A794-447C-BBFF-5508FA9BAE72}"/>
    <cellStyle name="Accent2 2 3" xfId="361" xr:uid="{45375736-162B-401E-AC02-6C9D07E1FB2F}"/>
    <cellStyle name="Accent2 3" xfId="362" xr:uid="{9D049899-BF37-4C76-8BCD-CDBDAF38090C}"/>
    <cellStyle name="Accent2 3 2" xfId="363" xr:uid="{1553C234-74D1-40E3-A783-7EE9B9C600B4}"/>
    <cellStyle name="Accent2 3 3" xfId="364" xr:uid="{DBBB2261-31EA-4D74-9875-9B42F22B107D}"/>
    <cellStyle name="Accent2 4" xfId="365" xr:uid="{D12668B0-9002-4617-BC0B-B42810CC91B9}"/>
    <cellStyle name="Accent2 5" xfId="366" xr:uid="{D6CD1B3F-6700-4728-8334-B3A4251405AF}"/>
    <cellStyle name="Accent2 6" xfId="367" xr:uid="{3A885606-A7A4-4C83-B411-2A046A23F69D}"/>
    <cellStyle name="Accent2 7" xfId="7974" xr:uid="{8C7D22FD-A9F9-4646-BD2E-7B8F9BA89EA2}"/>
    <cellStyle name="Accent3 2" xfId="368" xr:uid="{54F167F5-164A-4D3A-8F29-420C1282BBAB}"/>
    <cellStyle name="Accent3 2 2" xfId="369" xr:uid="{DBC9FFBB-9B97-4571-9DBE-55AAB570414B}"/>
    <cellStyle name="Accent3 2 3" xfId="370" xr:uid="{86C984C2-6EC8-4E7F-B844-EF8625CB197A}"/>
    <cellStyle name="Accent3 3" xfId="371" xr:uid="{DF171D6A-A0F8-4AD7-B064-57471FD97E97}"/>
    <cellStyle name="Accent3 3 2" xfId="372" xr:uid="{D60F56EE-ECFF-4C64-AF5D-2C3FED766C14}"/>
    <cellStyle name="Accent3 3 3" xfId="373" xr:uid="{9E4D31A4-EEA6-4B2C-AC72-54F406140000}"/>
    <cellStyle name="Accent3 4" xfId="374" xr:uid="{9CE03CA7-C730-45EF-9ADE-816ABF3510D8}"/>
    <cellStyle name="Accent3 5" xfId="375" xr:uid="{2DFB07A7-D187-4EF3-995F-F9E5A74FBA44}"/>
    <cellStyle name="Accent3 6" xfId="376" xr:uid="{286C223E-E1BE-43BD-80C2-AF592AABC942}"/>
    <cellStyle name="Accent3 7" xfId="7978" xr:uid="{1B60AD39-4F99-4FC4-B762-3FC014B190E7}"/>
    <cellStyle name="Accent4 2" xfId="377" xr:uid="{F63EA1B5-EDE2-449F-80F1-16475EE5437C}"/>
    <cellStyle name="Accent4 2 2" xfId="378" xr:uid="{5A2330E5-6500-45FA-95FD-069FC500E0FD}"/>
    <cellStyle name="Accent4 2 3" xfId="379" xr:uid="{6AF371FF-A7D3-4249-8FC5-9AA7E46A6B12}"/>
    <cellStyle name="Accent4 3" xfId="380" xr:uid="{3636FC15-9BAA-440A-8B3D-0E46A12820A6}"/>
    <cellStyle name="Accent4 3 2" xfId="381" xr:uid="{836CF9BB-C5C8-4FE0-885D-8998568C2CA8}"/>
    <cellStyle name="Accent4 3 3" xfId="382" xr:uid="{755B09F0-1739-449B-81B9-5A164643CAF3}"/>
    <cellStyle name="Accent4 4" xfId="383" xr:uid="{FF5731CE-D121-472B-BB32-F862BC46345D}"/>
    <cellStyle name="Accent4 5" xfId="384" xr:uid="{7B977EFD-69A3-47A1-AE6C-6491B491CB01}"/>
    <cellStyle name="Accent4 6" xfId="385" xr:uid="{CEC5368E-0AF4-4DBE-97B4-2C1F753EFF8E}"/>
    <cellStyle name="Accent4 7" xfId="7982" xr:uid="{F26DFDD9-2FE4-4ACC-8417-5CE3FC77E283}"/>
    <cellStyle name="Accent5 2" xfId="386" xr:uid="{95740BCD-8737-4895-B3C5-D367707E34E4}"/>
    <cellStyle name="Accent5 2 2" xfId="387" xr:uid="{81D642E7-D133-47E2-A834-E3D4729AF536}"/>
    <cellStyle name="Accent5 2 3" xfId="388" xr:uid="{D23AF831-2940-4106-A243-D75D7B0EF3CD}"/>
    <cellStyle name="Accent5 3" xfId="389" xr:uid="{D8D1EB74-A9DF-4F21-88B2-62C817E9DDBA}"/>
    <cellStyle name="Accent5 4" xfId="390" xr:uid="{EDC3E808-9C1C-44BE-9950-6362C1A9E32F}"/>
    <cellStyle name="Accent5 5" xfId="7986" xr:uid="{C6270437-F0F9-445C-995A-B64A076BDBD0}"/>
    <cellStyle name="Accent6 2" xfId="391" xr:uid="{7CCB9AA3-FD66-44E8-B872-0BA09E4C0DF5}"/>
    <cellStyle name="Accent6 2 2" xfId="392" xr:uid="{9D4B2333-875D-45EA-B2DE-FD7B1890C92C}"/>
    <cellStyle name="Accent6 2 3" xfId="393" xr:uid="{EBD22E1C-78A2-4751-B723-2B83E01B33FA}"/>
    <cellStyle name="Accent6 3" xfId="394" xr:uid="{8872DDEC-FEB0-4D16-8CA3-ECA788BACFBB}"/>
    <cellStyle name="Accent6 4" xfId="395" xr:uid="{AB78E6A8-D000-407C-A8D2-981D9725AC31}"/>
    <cellStyle name="Accent6 5" xfId="7990" xr:uid="{B9313647-9CF5-48DD-B4F5-339E6751281E}"/>
    <cellStyle name="Adjustable" xfId="396" xr:uid="{27D20A25-BEEB-477D-85AE-6745A04C6370}"/>
    <cellStyle name="Adjustable 2" xfId="397" xr:uid="{76F27391-51D3-4548-AD06-42A721C0CEE2}"/>
    <cellStyle name="Adjustable 2 2" xfId="398" xr:uid="{BDB40504-AAB9-4995-A6DB-282B2A90030D}"/>
    <cellStyle name="Adjustable 3" xfId="399" xr:uid="{61865B49-C77B-4672-9AD7-394B119A2496}"/>
    <cellStyle name="Adjustable 4" xfId="400" xr:uid="{E7EFA3AF-08BF-4815-B956-B6E17BFA592F}"/>
    <cellStyle name="Adjustable 5" xfId="401" xr:uid="{0EF4D36F-DCFB-417A-B943-188A5FEF2757}"/>
    <cellStyle name="AFE" xfId="402" xr:uid="{7FC9DFDC-18F7-4924-84B1-C638BE16670E}"/>
    <cellStyle name="AggblueCels_1x" xfId="403" xr:uid="{F026FD5B-CAC2-4067-A773-D0478EC05CF4}"/>
    <cellStyle name="AggBoldCells" xfId="404" xr:uid="{44854743-CE1C-42CC-8573-FACFF4910C4D}"/>
    <cellStyle name="AggCels" xfId="405" xr:uid="{732BE7B2-A50A-4EB6-918E-386320DA27BE}"/>
    <cellStyle name="AutoFormat-Optionen" xfId="406" xr:uid="{3B12B311-D87F-4597-B1FA-628934CBFBA6}"/>
    <cellStyle name="Bad 2" xfId="407" xr:uid="{ACB12904-00D9-4951-A52A-195B3C740090}"/>
    <cellStyle name="Bad 2 2" xfId="408" xr:uid="{E05803B9-0A9C-42EC-8E3F-8DF3D2F754E9}"/>
    <cellStyle name="Bad 2 3" xfId="409" xr:uid="{F49D6819-07A8-40AE-9529-9FC63A32F9B9}"/>
    <cellStyle name="Bad 3" xfId="410" xr:uid="{3C1EBBB8-24A6-4C9A-8FC4-782D3E4C4515}"/>
    <cellStyle name="Bad 4" xfId="411" xr:uid="{CB7D5147-7411-4F27-894B-0C7041D4EEA5}"/>
    <cellStyle name="Bad 5" xfId="7951" xr:uid="{E91A08F9-6E93-4B95-BB36-D01E27200B0E}"/>
    <cellStyle name="Band 1" xfId="412" xr:uid="{54039F4A-02FF-437C-BB78-6A72287232B0}"/>
    <cellStyle name="Band 2" xfId="413" xr:uid="{85C883C3-0A9E-4098-96BE-1FD2CF411C03}"/>
    <cellStyle name="Band 2 2" xfId="8007" xr:uid="{1CA1906E-84E9-4DCF-8E1B-D9FCF8C342ED}"/>
    <cellStyle name="Best" xfId="414" xr:uid="{62CE2CEF-7063-4AE9-91A6-4850B3ED15C5}"/>
    <cellStyle name="Besuchter Hyperlink" xfId="415" xr:uid="{51550075-CE7E-4A69-93A6-47ABBC5293AB}"/>
    <cellStyle name="Blue" xfId="416" xr:uid="{C1020C2F-7830-49C3-91CA-DD085FE6E5FD}"/>
    <cellStyle name="Bold" xfId="417" xr:uid="{65C8DBA4-75CC-4186-9739-84693EF1B8CD}"/>
    <cellStyle name="Bold 2" xfId="418" xr:uid="{F78647E7-99F4-40EF-8B78-F625AB780679}"/>
    <cellStyle name="Bold 2 2" xfId="419" xr:uid="{A66F8A05-FD55-4E43-8C36-EA01F923B58D}"/>
    <cellStyle name="Bullet" xfId="420" xr:uid="{23DC2434-81EC-4118-A98E-13DC96762297}"/>
    <cellStyle name="CALC Amount" xfId="421" xr:uid="{ACADF6B3-D0E2-4089-9CF1-D8127210707A}"/>
    <cellStyle name="Calculated" xfId="422" xr:uid="{F0FB37DD-2069-4316-824B-EA4B6714735E}"/>
    <cellStyle name="Calculation 2" xfId="423" xr:uid="{003F741E-70E5-440A-B012-B5435941D636}"/>
    <cellStyle name="Calculation 2 2" xfId="424" xr:uid="{44C22F57-1750-471F-A6AF-0F74A9C2F79C}"/>
    <cellStyle name="Calculation 2 2 2" xfId="425" xr:uid="{6FE5EB6A-6882-400B-A4FC-B07F1EA22398}"/>
    <cellStyle name="Calculation 2 2 3" xfId="426" xr:uid="{F7708A66-A3E4-4879-86D5-651798298297}"/>
    <cellStyle name="Calculation 2 3" xfId="427" xr:uid="{0B59D5DB-E148-4FAA-90F4-3860EAA27B50}"/>
    <cellStyle name="Calculation 2 4" xfId="428" xr:uid="{5AFFBDA6-BB68-403F-98BE-56B9D9ACDBC2}"/>
    <cellStyle name="Calculation 2_FES2013 charts 2050 and progress" xfId="429" xr:uid="{72910969-0057-487D-9D1F-C4F9EFA73CD1}"/>
    <cellStyle name="Calculation 3" xfId="430" xr:uid="{83E77750-8773-4570-AFCB-69223267C912}"/>
    <cellStyle name="Calculation 3 2" xfId="431" xr:uid="{C9FECBD5-3216-4794-BD70-32588339DCDC}"/>
    <cellStyle name="Calculation 3 3" xfId="432" xr:uid="{E29A745B-8E27-48BC-9276-484C26E3B478}"/>
    <cellStyle name="Calculation 4" xfId="433" xr:uid="{72C1039E-90AB-4FFE-BBA9-79E88FC0F39C}"/>
    <cellStyle name="Calculation 5" xfId="434" xr:uid="{EF948D5E-7FE7-4362-9004-6A3580EB711A}"/>
    <cellStyle name="Calculation 6" xfId="435" xr:uid="{220AB09D-72E0-4B71-BC0E-65795C1F4132}"/>
    <cellStyle name="Calculation 7" xfId="7954" xr:uid="{C8F67495-E977-40C0-B3E3-9A164659587A}"/>
    <cellStyle name="CellBlue1" xfId="436" xr:uid="{4A351472-652D-4143-8CBE-E2EEA2E1930C}"/>
    <cellStyle name="CellNationValue" xfId="437" xr:uid="{F4E0E08C-26CB-418D-9694-3B9BB335814E}"/>
    <cellStyle name="CellNationValue 2" xfId="8008" xr:uid="{4B48F199-259F-4C48-AEFA-7FB7A6C057DB}"/>
    <cellStyle name="Changed" xfId="20" xr:uid="{4F0F893B-4365-474E-9E59-1764BF3946E4}"/>
    <cellStyle name="Check Cell 2" xfId="438" xr:uid="{8513030F-6DCA-40EA-B3C8-399898F82FB0}"/>
    <cellStyle name="Check Cell 2 2" xfId="439" xr:uid="{05E032ED-140D-4F74-B326-34FF11240C71}"/>
    <cellStyle name="Check Cell 2 3" xfId="440" xr:uid="{1A52A07A-B2F9-4C6A-BBE9-6A0F5E0098D5}"/>
    <cellStyle name="Check Cell 3" xfId="441" xr:uid="{743C8D1E-D23E-4712-ADF3-BA06DCC9458B}"/>
    <cellStyle name="Check Cell 3 2" xfId="442" xr:uid="{D71BE5D5-0E23-46D0-BACB-783E64FD3F54}"/>
    <cellStyle name="Check Cell 3 3" xfId="443" xr:uid="{3A566C53-65D5-45B1-BA83-0EA138E676B8}"/>
    <cellStyle name="Check Cell 4" xfId="444" xr:uid="{196EF201-9747-4544-B9EC-2C873D12638E}"/>
    <cellStyle name="Check Cell 5" xfId="445" xr:uid="{DC1AA382-9F6D-4463-B457-56FE84F7CBA0}"/>
    <cellStyle name="Check Cell 6" xfId="446" xr:uid="{E4818C72-DCAF-4411-983D-C0325E6305A8}"/>
    <cellStyle name="Check Cell 7" xfId="8050" xr:uid="{5A1C01E1-4563-4E15-98FA-5C3AB225F021}"/>
    <cellStyle name="Check Cell 8" xfId="7955" xr:uid="{675B630E-FD12-4D16-8F57-3BF00CD50897}"/>
    <cellStyle name="CheckCell_RP" xfId="447" xr:uid="{8169A794-CEB8-42DA-BAE2-4EC2025DFE6D}"/>
    <cellStyle name="CheckCelLbll_RP" xfId="448" xr:uid="{031014A0-1DD4-497E-B1AC-F39F06C3AAA6}"/>
    <cellStyle name="CodeOutput_RP" xfId="449" xr:uid="{31F501F1-A30A-411A-AAD1-D9B3DB1C17BD}"/>
    <cellStyle name="Colhead" xfId="450" xr:uid="{D12B8C25-1846-428A-94E6-0001B8DCD946}"/>
    <cellStyle name="Column_Heading_RP" xfId="451" xr:uid="{EA93EE48-6913-4459-96B6-50923C729012}"/>
    <cellStyle name="ColumnHeading" xfId="452" xr:uid="{AAFC8A6C-8DD6-436F-98F5-25723E6657A6}"/>
    <cellStyle name="ColumnHeadings" xfId="453" xr:uid="{F162C325-3B11-41AE-BA44-A4AD2E14ECB1}"/>
    <cellStyle name="ColumnHeadings2" xfId="454" xr:uid="{7A803C24-8953-436E-BC7F-70D03B905D61}"/>
    <cellStyle name="Comma" xfId="1" builtinId="3"/>
    <cellStyle name="Comma [0.0]" xfId="455" xr:uid="{06CA16C8-0C8A-45DC-BA4B-D767EBE3ECEB}"/>
    <cellStyle name="Comma [0.0] 2" xfId="456" xr:uid="{95A8C3A3-8974-48AF-9DAA-0360268D4263}"/>
    <cellStyle name="Comma [0.0] 2 2" xfId="457" xr:uid="{52268CB1-F6CD-4D67-BA85-72DDCF5C920B}"/>
    <cellStyle name="Comma [0.0] 2 3" xfId="458" xr:uid="{3243A7CE-2CDA-4E20-9CEC-5E25AA556F84}"/>
    <cellStyle name="Comma [0.0] 3" xfId="459" xr:uid="{093512FC-8ACB-438F-A055-00A0E7D9C369}"/>
    <cellStyle name="Comma [0.0] 3 2" xfId="460" xr:uid="{44A6467D-70B9-485E-B616-23B8F8165AB0}"/>
    <cellStyle name="Comma [0.0] 4" xfId="461" xr:uid="{9A9D4B92-830E-4AB4-9BA2-D0FA85778B45}"/>
    <cellStyle name="Comma [0.0] 5" xfId="462" xr:uid="{324C3DC9-4160-46CE-8975-82EA716AEB71}"/>
    <cellStyle name="Comma [0.0]_1" xfId="463" xr:uid="{A8DEC394-6615-4770-B3AA-BDDB55202348}"/>
    <cellStyle name="Comma [0] 10" xfId="464" xr:uid="{107A6493-D8A1-42DD-B4B8-2FCC85B1DF93}"/>
    <cellStyle name="Comma [0] 10 2" xfId="465" xr:uid="{52D245CA-7D25-4A55-8BCA-8A44CC540B63}"/>
    <cellStyle name="Comma [0] 10 3" xfId="466" xr:uid="{716D38C8-78C4-4249-81D7-AC014F3EF6AA}"/>
    <cellStyle name="Comma [0] 11" xfId="467" xr:uid="{7798A584-3EAE-4A70-93AF-A9EA9BBD651D}"/>
    <cellStyle name="Comma [0] 11 2" xfId="468" xr:uid="{E5A18675-AA3C-4F87-88E4-4E5A3742BFF0}"/>
    <cellStyle name="Comma [0] 11 3" xfId="469" xr:uid="{5C5EFC58-7EF8-4983-A838-58FCB0637395}"/>
    <cellStyle name="Comma [0] 12" xfId="470" xr:uid="{A4259DF1-30BE-4EC3-AF16-652195761B87}"/>
    <cellStyle name="Comma [0] 12 2" xfId="471" xr:uid="{B155A17F-9655-4B5E-9727-77F70885D8A1}"/>
    <cellStyle name="Comma [0] 12 3" xfId="472" xr:uid="{64262629-7A38-458F-94D6-7F7E3388098D}"/>
    <cellStyle name="Comma [0] 13" xfId="473" xr:uid="{EDD5A56C-6061-4878-A379-2D5240424D02}"/>
    <cellStyle name="Comma [0] 13 2" xfId="474" xr:uid="{BDA37AAB-D3F4-4D0B-A3B9-00501E9991DE}"/>
    <cellStyle name="Comma [0] 13 3" xfId="475" xr:uid="{84C972F2-6D68-425C-B2DB-F3FB9E996264}"/>
    <cellStyle name="Comma [0] 14" xfId="476" xr:uid="{C900C07A-E36D-4503-A3CF-215682E8BCA5}"/>
    <cellStyle name="Comma [0] 14 2" xfId="477" xr:uid="{22630BD0-86CB-4D77-BDA6-A848B36955FA}"/>
    <cellStyle name="Comma [0] 14 3" xfId="478" xr:uid="{2E97E53F-80EE-40BD-A9AB-030913FE8F01}"/>
    <cellStyle name="Comma [0] 15" xfId="479" xr:uid="{025FB79F-E514-45BA-91C9-3EB4D32F1AB2}"/>
    <cellStyle name="Comma [0] 15 2" xfId="480" xr:uid="{6C604969-0B88-46A0-A334-4819029F450C}"/>
    <cellStyle name="Comma [0] 15 3" xfId="481" xr:uid="{E2E01EE4-D0E5-4E1E-8F71-511E34928E78}"/>
    <cellStyle name="Comma [0] 16" xfId="482" xr:uid="{37C00DEB-5D19-4BC9-93AF-8B85367C70E9}"/>
    <cellStyle name="Comma [0] 16 2" xfId="483" xr:uid="{31C203E0-54A9-4D46-BE0E-1DDC1CB9E2D8}"/>
    <cellStyle name="Comma [0] 16 3" xfId="484" xr:uid="{9E27181C-25B1-44D8-9FEB-A950F633FCEE}"/>
    <cellStyle name="Comma [0] 17" xfId="485" xr:uid="{B6F87484-109D-4740-8880-522B1412F5C2}"/>
    <cellStyle name="Comma [0] 17 2" xfId="486" xr:uid="{1B67C855-7560-4084-A232-C35CC7B4C003}"/>
    <cellStyle name="Comma [0] 17 3" xfId="487" xr:uid="{E5B36B84-E0D7-428A-BA21-A4B2D8598204}"/>
    <cellStyle name="Comma [0] 18" xfId="488" xr:uid="{ECE69119-07C3-48E2-8048-BE067C7FA2EE}"/>
    <cellStyle name="Comma [0] 18 2" xfId="489" xr:uid="{BBACCC1D-1830-4CF6-813A-AA3E25BFE9FB}"/>
    <cellStyle name="Comma [0] 18 3" xfId="490" xr:uid="{1E06A4AD-A6A2-4A6B-A11B-F08ABB78FB49}"/>
    <cellStyle name="Comma [0] 19" xfId="491" xr:uid="{F3225891-6216-4D81-A782-349910066186}"/>
    <cellStyle name="Comma [0] 19 2" xfId="492" xr:uid="{C70ADF84-5BB8-4163-A700-88149D643420}"/>
    <cellStyle name="Comma [0] 19 3" xfId="493" xr:uid="{CDDA3068-EC71-417A-993D-9BF5C7A36A71}"/>
    <cellStyle name="Comma [0] 2" xfId="494" xr:uid="{36504DE8-F1B7-4C26-BDFC-D1125A85F32E}"/>
    <cellStyle name="Comma [0] 20" xfId="495" xr:uid="{14833ABF-315B-4354-B646-6D730A6B7791}"/>
    <cellStyle name="Comma [0] 20 2" xfId="496" xr:uid="{678BF360-5D6E-45A5-B52C-FEF66340842F}"/>
    <cellStyle name="Comma [0] 20 3" xfId="497" xr:uid="{5FB9AB6D-0030-4EFE-AFEF-E7EEE400D10B}"/>
    <cellStyle name="Comma [0] 21" xfId="498" xr:uid="{6B784A57-21E9-4FF2-8EFB-EDA3CC26EFAF}"/>
    <cellStyle name="Comma [0] 21 2" xfId="499" xr:uid="{C342D594-76D6-4973-9366-04DCD7A7675D}"/>
    <cellStyle name="Comma [0] 21 3" xfId="500" xr:uid="{DA4896D1-E07B-4E61-98DF-EE23FCF44F9E}"/>
    <cellStyle name="Comma [0] 22" xfId="501" xr:uid="{48B4CC72-C77D-423B-A285-D6BF7EB9D56D}"/>
    <cellStyle name="Comma [0] 22 2" xfId="502" xr:uid="{57086DEC-9D67-42BD-9777-C7925DF0F74A}"/>
    <cellStyle name="Comma [0] 22 3" xfId="503" xr:uid="{4424F4B4-590C-4738-8065-6732293E7F7D}"/>
    <cellStyle name="Comma [0] 23" xfId="504" xr:uid="{06D225CE-51AB-4ECF-97A9-21A808A21E65}"/>
    <cellStyle name="Comma [0] 23 2" xfId="505" xr:uid="{EA634CAB-10F1-407A-96F8-2CE000073CB1}"/>
    <cellStyle name="Comma [0] 23 3" xfId="506" xr:uid="{BDDDE28F-079F-4D7C-91F7-4A2A4F238885}"/>
    <cellStyle name="Comma [0] 24" xfId="507" xr:uid="{69DB39D6-6345-4934-A2A7-907509712C14}"/>
    <cellStyle name="Comma [0] 24 2" xfId="508" xr:uid="{06B09F4C-9711-44B5-886C-0B6A9E133367}"/>
    <cellStyle name="Comma [0] 24 3" xfId="509" xr:uid="{B55383B5-34E4-493B-9AE1-3EEAFA0206D9}"/>
    <cellStyle name="Comma [0] 25" xfId="510" xr:uid="{0D1D5BE3-9F87-4BF8-9E16-337F1EE519E0}"/>
    <cellStyle name="Comma [0] 25 2" xfId="511" xr:uid="{1DB296A6-EF0C-4E5D-9EB4-300AE8E4BA0B}"/>
    <cellStyle name="Comma [0] 25 3" xfId="512" xr:uid="{2598318A-76F0-4791-BCB0-713AB41DA85F}"/>
    <cellStyle name="Comma [0] 26" xfId="513" xr:uid="{7F083C67-B060-42B7-BAF6-FF8965BEB706}"/>
    <cellStyle name="Comma [0] 26 2" xfId="514" xr:uid="{BF9974D8-D4A1-49F4-A011-CD305D438ABD}"/>
    <cellStyle name="Comma [0] 26 3" xfId="515" xr:uid="{FBFDCC46-CF19-4242-B8E2-2CC933B0BF27}"/>
    <cellStyle name="Comma [0] 27" xfId="516" xr:uid="{9EC4AE6F-70DB-4180-BB7F-029C2702BC67}"/>
    <cellStyle name="Comma [0] 27 2" xfId="517" xr:uid="{0B4957D5-28CB-42FE-A8E4-F06565AF5206}"/>
    <cellStyle name="Comma [0] 27 3" xfId="518" xr:uid="{3DA6571F-D456-47F0-8751-40F69D6A966E}"/>
    <cellStyle name="Comma [0] 28" xfId="519" xr:uid="{1C531436-3198-484F-ABCF-1B22AA4AEA33}"/>
    <cellStyle name="Comma [0] 28 2" xfId="520" xr:uid="{21658D0F-76A5-4E14-A29E-45FB42A6A348}"/>
    <cellStyle name="Comma [0] 28 3" xfId="521" xr:uid="{F44127EF-C1FD-4579-8A42-299053C5DDC9}"/>
    <cellStyle name="Comma [0] 29" xfId="522" xr:uid="{63081EC1-A613-4792-A9D9-66F503434B95}"/>
    <cellStyle name="Comma [0] 29 2" xfId="523" xr:uid="{EB04E5EA-D63E-4669-974F-76F2F5D42964}"/>
    <cellStyle name="Comma [0] 29 3" xfId="524" xr:uid="{D71E9469-B641-4C45-96ED-707D251964D4}"/>
    <cellStyle name="Comma [0] 3" xfId="525" xr:uid="{0A21A1CB-D2B3-4A7E-9958-8CD87690A645}"/>
    <cellStyle name="Comma [0] 3 2" xfId="526" xr:uid="{1E955B50-F38A-41F3-881B-D3C0AE31399C}"/>
    <cellStyle name="Comma [0] 3 3" xfId="527" xr:uid="{A1AECEB1-9638-4C30-8566-BD07B60CB29D}"/>
    <cellStyle name="Comma [0] 30" xfId="528" xr:uid="{97497134-8CDA-4963-9FF6-4F9E2200A1FA}"/>
    <cellStyle name="Comma [0] 30 2" xfId="529" xr:uid="{A1AC5636-6991-47C1-A032-7749D4BD6F38}"/>
    <cellStyle name="Comma [0] 30 3" xfId="530" xr:uid="{CC7F12F4-ED26-49E0-95FF-9B374FBB2C08}"/>
    <cellStyle name="Comma [0] 31" xfId="531" xr:uid="{D616524F-AF85-4FAA-97BC-28E034F2B87F}"/>
    <cellStyle name="Comma [0] 31 2" xfId="532" xr:uid="{E9053DA4-81AA-47FA-848C-B259B93CA65C}"/>
    <cellStyle name="Comma [0] 31 3" xfId="533" xr:uid="{A7F342FE-3717-4100-89FA-0C9053798B5D}"/>
    <cellStyle name="Comma [0] 32" xfId="7965" xr:uid="{EB7443FB-7614-47C7-BA1E-6FF2130132A4}"/>
    <cellStyle name="Comma [0] 4" xfId="534" xr:uid="{595DD285-FC7D-4B12-B572-DC5E705A41FF}"/>
    <cellStyle name="Comma [0] 5" xfId="535" xr:uid="{1B01BF4B-C606-40BC-840D-A3011AE82DF7}"/>
    <cellStyle name="Comma [0] 6" xfId="536" xr:uid="{EF58F3EA-4F51-4132-931A-695B272917C7}"/>
    <cellStyle name="Comma [0] 7" xfId="537" xr:uid="{637AF4FA-8C64-4F9B-9EA8-785E7506766E}"/>
    <cellStyle name="Comma [0] 7 2" xfId="538" xr:uid="{BDB37A11-105C-4CEC-84A8-613FA5B0FE28}"/>
    <cellStyle name="Comma [0] 7 3" xfId="539" xr:uid="{FCF4B0F5-715D-489C-B8B0-9835188E2DC8}"/>
    <cellStyle name="Comma [0] 8" xfId="540" xr:uid="{BBF2CBE4-EA97-4300-AA00-8E0B3E18FC03}"/>
    <cellStyle name="Comma [0] 8 2" xfId="541" xr:uid="{2FF73FB0-47F5-4584-A6EB-A8098E31EC34}"/>
    <cellStyle name="Comma [0] 8 3" xfId="542" xr:uid="{8D837A38-CE3B-40E1-AEF5-3C1A0826AC8C}"/>
    <cellStyle name="Comma [0] 9" xfId="543" xr:uid="{60398B15-D40C-4E8E-A231-88683649AAAD}"/>
    <cellStyle name="Comma [0] 9 2" xfId="544" xr:uid="{776B4E92-2DE0-4543-950A-ABF3813126AD}"/>
    <cellStyle name="Comma [0] 9 3" xfId="545" xr:uid="{7B2D1458-B767-4726-811C-9A11A149F96E}"/>
    <cellStyle name="Comma [1]" xfId="546" xr:uid="{8E750A87-49BC-4174-8A56-38FD7AF7D33F}"/>
    <cellStyle name="Comma [2]" xfId="547" xr:uid="{72812676-7DB1-46DF-9461-46E6EF8614ED}"/>
    <cellStyle name="Comma 10" xfId="548" xr:uid="{2758B519-85A5-4A10-A7C0-ECA3A741B4A5}"/>
    <cellStyle name="Comma 10 2" xfId="549" xr:uid="{84D841A6-1501-45D7-A6DF-C925893B6985}"/>
    <cellStyle name="Comma 11" xfId="550" xr:uid="{B71ADB0E-942D-4C58-AAF0-052383C71091}"/>
    <cellStyle name="Comma 11 2" xfId="551" xr:uid="{0F40AC9B-68D4-4527-A4CD-49E399A84B5C}"/>
    <cellStyle name="Comma 12" xfId="552" xr:uid="{D528D6CA-9288-49ED-921B-F5866C44F904}"/>
    <cellStyle name="Comma 12 2" xfId="553" xr:uid="{CCBD9F3E-34B7-474C-AC95-7209840B62A9}"/>
    <cellStyle name="Comma 13" xfId="554" xr:uid="{FC90C96C-5CB9-4CDD-8BE8-EE4FFF23159F}"/>
    <cellStyle name="Comma 13 2" xfId="555" xr:uid="{3A1F39BC-D9EF-442E-A854-725C62B59D76}"/>
    <cellStyle name="Comma 14" xfId="556" xr:uid="{86B696EA-216F-4118-94EC-136B526AF61A}"/>
    <cellStyle name="Comma 14 2" xfId="557" xr:uid="{9C527DBB-7A46-40B7-94E3-A55FC19073A8}"/>
    <cellStyle name="Comma 15" xfId="558" xr:uid="{4C89B63D-1DA5-4325-8361-73F0DCEECF67}"/>
    <cellStyle name="Comma 15 2" xfId="559" xr:uid="{7FC0F36E-139A-4E9D-A820-8B409C7975FD}"/>
    <cellStyle name="Comma 16" xfId="560" xr:uid="{A530E8D8-CBD8-4B72-9721-252A28FFD103}"/>
    <cellStyle name="Comma 16 2" xfId="561" xr:uid="{F43B1783-D52C-41BF-AC0B-E4F980E69C51}"/>
    <cellStyle name="Comma 17" xfId="562" xr:uid="{1CF89932-3AD1-4B88-A8E4-4B8F0338945D}"/>
    <cellStyle name="Comma 17 2" xfId="563" xr:uid="{4ED5327F-649B-4603-A7D0-5193F69B3AE4}"/>
    <cellStyle name="Comma 18" xfId="564" xr:uid="{EFB4B97B-6B40-4404-A192-1DAD6805EEA4}"/>
    <cellStyle name="Comma 18 2" xfId="565" xr:uid="{C889A283-2F22-4769-A965-7390227866A6}"/>
    <cellStyle name="Comma 19" xfId="566" xr:uid="{47B4DD7C-B39C-4EC1-8DF0-BAC2B737B2C3}"/>
    <cellStyle name="Comma 19 2" xfId="567" xr:uid="{164E9B93-5FF0-4C22-BD30-744647214D1E}"/>
    <cellStyle name="Comma 2" xfId="5" xr:uid="{5A5D9312-D527-4528-9EEC-87826B7D37C8}"/>
    <cellStyle name="Comma 2 2" xfId="569" xr:uid="{D9E501A2-63E5-4A00-B2EC-23003B31871B}"/>
    <cellStyle name="Comma 2 2 2" xfId="570" xr:uid="{0CB869E5-25A2-40D8-99F9-FF3757AF0AD5}"/>
    <cellStyle name="Comma 2 2 3" xfId="8009" xr:uid="{56A0B5EC-3CB9-46B4-8367-D6A4A4619BBA}"/>
    <cellStyle name="Comma 2 3" xfId="571" xr:uid="{C176B251-C579-44FF-BE22-771B434F9F42}"/>
    <cellStyle name="Comma 2 3 2" xfId="572" xr:uid="{5EEE4B96-2B62-46A5-A73C-333C1E5CD7E5}"/>
    <cellStyle name="Comma 2 4" xfId="573" xr:uid="{68A17D86-E8CD-48C1-9803-53B6E9DD747F}"/>
    <cellStyle name="Comma 2 4 2" xfId="574" xr:uid="{0E8DB3E1-DD9B-4864-AAAA-A72D020BFCB5}"/>
    <cellStyle name="Comma 2 5" xfId="575" xr:uid="{F0C59811-581B-40A0-B39D-05B54CAF9583}"/>
    <cellStyle name="Comma 2 6" xfId="576" xr:uid="{3206AB83-22CF-4490-BC10-8D2F1BBE0E33}"/>
    <cellStyle name="Comma 2 7" xfId="577" xr:uid="{EA6A8C1C-BDBE-436E-8EF1-35B81DB62D40}"/>
    <cellStyle name="Comma 2 8" xfId="578" xr:uid="{6074BE8D-23D9-40A2-8D37-0682ECACB467}"/>
    <cellStyle name="Comma 2 9" xfId="568" xr:uid="{05547D3C-B48C-44D1-B823-5DA733F1AC27}"/>
    <cellStyle name="Comma 2_Calculations" xfId="579" xr:uid="{EB71ABC2-FEA1-49F3-A38C-1020047B9ACF}"/>
    <cellStyle name="Comma 20" xfId="580" xr:uid="{485F48E7-4C4E-41E5-9C07-8763AEA69407}"/>
    <cellStyle name="Comma 20 2" xfId="581" xr:uid="{53DBDA60-7C0F-42B8-9CD8-C7D60DDFFC69}"/>
    <cellStyle name="Comma 20 3" xfId="582" xr:uid="{89307588-2EA5-4A2B-B1EE-FD3B0D5259C6}"/>
    <cellStyle name="Comma 21" xfId="583" xr:uid="{77217AEA-BE0C-4A7D-9806-F1694D390539}"/>
    <cellStyle name="Comma 21 2" xfId="584" xr:uid="{F2E53C33-025C-4532-9DF9-4DFFB23A81DD}"/>
    <cellStyle name="Comma 21 3" xfId="585" xr:uid="{B6C28DC0-A2EE-440A-A3AA-E0EBE7AD9ECC}"/>
    <cellStyle name="Comma 22" xfId="586" xr:uid="{E16D2131-15C5-48A0-B6F4-540F89F031DF}"/>
    <cellStyle name="Comma 22 2" xfId="587" xr:uid="{AC8BAFAE-99BB-49FF-9AD6-AC0676EACEE6}"/>
    <cellStyle name="Comma 22 3" xfId="588" xr:uid="{4E6602F2-7AAE-449B-AA5F-2A3596C8466D}"/>
    <cellStyle name="Comma 23" xfId="589" xr:uid="{0F37C6B5-985E-4E35-BAF1-132180359C61}"/>
    <cellStyle name="Comma 23 2" xfId="590" xr:uid="{22229020-73D3-420D-ADCE-898DF3008602}"/>
    <cellStyle name="Comma 23 3" xfId="591" xr:uid="{0781EE7C-8C8D-48CB-B483-B9031A3E6C4F}"/>
    <cellStyle name="Comma 24" xfId="592" xr:uid="{F441E870-2E38-478C-BED3-5DA30110B14F}"/>
    <cellStyle name="Comma 24 2" xfId="593" xr:uid="{966E758E-A0BB-46A9-99F5-74A30F3D98F8}"/>
    <cellStyle name="Comma 24 3" xfId="594" xr:uid="{87944610-0DCD-4B82-BB57-6593D3C1384B}"/>
    <cellStyle name="Comma 25" xfId="595" xr:uid="{35881A8D-ECF8-4B9E-89A9-BA3B285B9DF7}"/>
    <cellStyle name="Comma 25 2" xfId="596" xr:uid="{D4237EE1-8334-4E9D-824B-2FF6040DE5B5}"/>
    <cellStyle name="Comma 25 3" xfId="597" xr:uid="{941EA262-8673-4AA1-80D4-A1FFAC25A7CC}"/>
    <cellStyle name="Comma 26" xfId="598" xr:uid="{65C2557E-16EC-4C54-8B71-40424E282DD4}"/>
    <cellStyle name="Comma 26 2" xfId="599" xr:uid="{FDE4D93E-08F3-4EF8-8625-F3010F65E6A2}"/>
    <cellStyle name="Comma 26 3" xfId="600" xr:uid="{3B617757-0B0D-48ED-986E-7837821C81A4}"/>
    <cellStyle name="Comma 27" xfId="601" xr:uid="{1B4E4322-B2B3-4F3F-8F56-FBD34FC08110}"/>
    <cellStyle name="Comma 27 2" xfId="602" xr:uid="{9F01A311-BCC2-4027-A8E1-2BB971596674}"/>
    <cellStyle name="Comma 27 3" xfId="603" xr:uid="{B0E22428-A046-4756-8BF7-A2234D3C4C66}"/>
    <cellStyle name="Comma 28" xfId="604" xr:uid="{C634A8B9-0839-4361-99B1-2FE4DA19FF25}"/>
    <cellStyle name="Comma 28 2" xfId="605" xr:uid="{B81E11BF-ECF0-49C0-A4A4-EB961D3F0D5C}"/>
    <cellStyle name="Comma 28 3" xfId="606" xr:uid="{50A2D2CC-9F6F-4E4F-8F1B-FECBCF9DE20D}"/>
    <cellStyle name="Comma 29" xfId="607" xr:uid="{45C5094B-92CE-4E03-B1E7-DC9FCC14C3A3}"/>
    <cellStyle name="Comma 29 2" xfId="608" xr:uid="{ADF22CD2-5387-4381-830E-778C58FBF403}"/>
    <cellStyle name="Comma 29 3" xfId="609" xr:uid="{13A766E8-BA07-42A3-98D1-54B4CFAE6F19}"/>
    <cellStyle name="Comma 3" xfId="610" xr:uid="{CBDE1C63-DDCF-4A78-8DF9-C3B7197D54E6}"/>
    <cellStyle name="Comma 3 2" xfId="611" xr:uid="{D43DF40C-326F-4A3B-9303-43C93DD4AECB}"/>
    <cellStyle name="Comma 3 2 2" xfId="612" xr:uid="{EE6DC215-9182-4EC9-AE51-F0900A2AF667}"/>
    <cellStyle name="Comma 3 2 3" xfId="613" xr:uid="{16F684F9-69F4-4131-9265-605C475E1A8C}"/>
    <cellStyle name="Comma 3 3" xfId="614" xr:uid="{17438DDE-1D9C-42C0-A6E2-9A070963D3E1}"/>
    <cellStyle name="Comma 3 4" xfId="615" xr:uid="{3C06B9F7-C0F0-46F1-8B5B-1AA845FA5AC5}"/>
    <cellStyle name="Comma 3 5" xfId="616" xr:uid="{CA55284C-43A8-49A4-9F53-9CAFEB2751CE}"/>
    <cellStyle name="Comma 3_Pan_Europe_Datafile_2012_H2" xfId="617" xr:uid="{B97F78D9-79C4-4203-A02A-EB40B98726CD}"/>
    <cellStyle name="Comma 30" xfId="618" xr:uid="{8B061E62-17C8-4B38-AF23-5C78E654F743}"/>
    <cellStyle name="Comma 30 2" xfId="619" xr:uid="{F2DFADE0-896C-4648-B305-2F877CC9FA59}"/>
    <cellStyle name="Comma 30 3" xfId="620" xr:uid="{E155741C-AB9D-44B6-93BB-EE753DC87A44}"/>
    <cellStyle name="Comma 31" xfId="621" xr:uid="{82CF8DF4-2608-4B96-B5CF-BEE02F8D498F}"/>
    <cellStyle name="Comma 31 2" xfId="622" xr:uid="{8CB68C10-D560-447F-848D-3068A83FE53B}"/>
    <cellStyle name="Comma 31 3" xfId="623" xr:uid="{B503D477-EECC-4B69-9332-754437E173CC}"/>
    <cellStyle name="Comma 32" xfId="624" xr:uid="{E87854C4-92B8-4B17-A304-64E9E7283902}"/>
    <cellStyle name="Comma 33" xfId="625" xr:uid="{A1752890-22D5-4FE6-8A84-01B336D3EBBD}"/>
    <cellStyle name="Comma 33 2" xfId="626" xr:uid="{7B804139-6466-42F7-9012-D5A2CEC526E7}"/>
    <cellStyle name="Comma 33 3" xfId="627" xr:uid="{6236C4E8-5A08-449E-A6C6-BFDB7DE111C6}"/>
    <cellStyle name="Comma 34" xfId="628" xr:uid="{07621EC3-B88B-4B7D-9B9A-2373075D823F}"/>
    <cellStyle name="Comma 34 2" xfId="629" xr:uid="{7A76A01C-2F7C-4595-A3FD-20B824939753}"/>
    <cellStyle name="Comma 34 3" xfId="630" xr:uid="{4F83530F-2C23-4165-A688-39CD7D9D22A7}"/>
    <cellStyle name="Comma 35" xfId="631" xr:uid="{C47C4292-C047-46BF-8E27-0E14FA8225D2}"/>
    <cellStyle name="Comma 35 2" xfId="632" xr:uid="{074B0C60-BC5E-4D88-AF60-4C6757588286}"/>
    <cellStyle name="Comma 35 3" xfId="633" xr:uid="{3437900D-C1B4-42F1-A115-389B3CC84228}"/>
    <cellStyle name="Comma 36" xfId="634" xr:uid="{0D37E111-3817-4414-83DA-13EF966AD250}"/>
    <cellStyle name="Comma 36 2" xfId="635" xr:uid="{26248247-23BE-4F8D-BA48-A69F77BC0E53}"/>
    <cellStyle name="Comma 36 3" xfId="636" xr:uid="{7B8B16D9-5EED-472E-A90C-3B8005BF2115}"/>
    <cellStyle name="Comma 37" xfId="637" xr:uid="{5747A4D6-02A3-46AC-A0BF-264A556BD48C}"/>
    <cellStyle name="Comma 37 2" xfId="638" xr:uid="{BE1372A5-F66D-45FA-A373-FD3E01B5FBB9}"/>
    <cellStyle name="Comma 37 3" xfId="639" xr:uid="{F8504D81-0D16-4619-B17E-BF7033F746E0}"/>
    <cellStyle name="Comma 38" xfId="640" xr:uid="{3E52FA36-D5A9-4103-9F01-01A61D625FBF}"/>
    <cellStyle name="Comma 38 2" xfId="641" xr:uid="{3756FBD2-C04A-4736-A580-8F57F1811558}"/>
    <cellStyle name="Comma 38 3" xfId="642" xr:uid="{8347A728-64AD-4C33-9F35-534BEC8122E9}"/>
    <cellStyle name="Comma 39" xfId="643" xr:uid="{8A5C6A93-4132-4F31-897F-56F38E5AECAA}"/>
    <cellStyle name="Comma 4" xfId="644" xr:uid="{4CA7CE01-BA1C-4F9E-A50B-07826589C1D6}"/>
    <cellStyle name="Comma 4 2" xfId="645" xr:uid="{E9AB0FFD-B0A7-4448-ABDA-DA3F26FF1A37}"/>
    <cellStyle name="Comma 4 3" xfId="646" xr:uid="{F7A8AD38-5C63-4D35-A1C7-4BF55657C72F}"/>
    <cellStyle name="Comma 4 3 2" xfId="8010" xr:uid="{0EBED2CE-D5FE-43B6-97D3-52870F20C13F}"/>
    <cellStyle name="Comma 4 4" xfId="647" xr:uid="{10A3C0A0-19A3-4220-BE87-16FB25D3A0B6}"/>
    <cellStyle name="Comma 40" xfId="648" xr:uid="{0A2F4CB6-0B80-4B52-B481-369F9C43AB19}"/>
    <cellStyle name="Comma 41" xfId="649" xr:uid="{28CD82D9-35CA-420B-B245-593D27437E4D}"/>
    <cellStyle name="Comma 42" xfId="650" xr:uid="{7301E30A-806D-4E1D-81D5-70A5CD4F7F94}"/>
    <cellStyle name="Comma 42 2" xfId="651" xr:uid="{81D476A2-863B-458C-98BD-BA34CF6B8319}"/>
    <cellStyle name="Comma 43" xfId="652" xr:uid="{3590CBD6-B5AD-4CAB-96BF-E7B9D4168222}"/>
    <cellStyle name="Comma 43 2" xfId="653" xr:uid="{1C61E39F-32BB-4AA1-A618-658836320E85}"/>
    <cellStyle name="Comma 44" xfId="654" xr:uid="{023A9C02-06B1-4D43-9F33-2408561884F4}"/>
    <cellStyle name="Comma 44 2" xfId="655" xr:uid="{51CF237B-1FE4-47DD-BF88-BD1C53E32813}"/>
    <cellStyle name="Comma 45" xfId="656" xr:uid="{6DEFC6AB-7A02-4C58-9473-EE06AD1B1095}"/>
    <cellStyle name="Comma 46" xfId="657" xr:uid="{568F73FF-0C6B-4BFE-9034-026999FC1749}"/>
    <cellStyle name="Comma 47" xfId="658" xr:uid="{259C8ED6-9D81-4D90-914B-7DBD6F02EF53}"/>
    <cellStyle name="Comma 48" xfId="659" xr:uid="{20877807-3106-43A4-BF27-AF9346CF7743}"/>
    <cellStyle name="Comma 49" xfId="660" xr:uid="{6CF89ED4-0D87-4C56-9281-8BE14F0B82C2}"/>
    <cellStyle name="Comma 5" xfId="661" xr:uid="{0B0F515B-2B5C-40EA-B234-E95D9B679F17}"/>
    <cellStyle name="Comma 5 2" xfId="662" xr:uid="{B04651C0-185C-4C3D-B5EA-4DD2512CD7DB}"/>
    <cellStyle name="Comma 5 3" xfId="663" xr:uid="{4D787B6C-5B1B-4257-A036-2A078DBB8917}"/>
    <cellStyle name="Comma 5 4" xfId="664" xr:uid="{7D4A929A-90DE-4F17-B3A1-89FF47EBE13D}"/>
    <cellStyle name="Comma 5 4 2" xfId="665" xr:uid="{96C78848-ECDB-42CC-B309-1F7567BCEE56}"/>
    <cellStyle name="Comma 50" xfId="666" xr:uid="{014E9C6F-6498-44AF-8937-5AA05FA6F4E4}"/>
    <cellStyle name="Comma 51" xfId="667" xr:uid="{8F39C655-F689-41FB-8568-A91DA8C19F66}"/>
    <cellStyle name="Comma 52" xfId="668" xr:uid="{A8CD5487-E586-41D7-A868-8F0DCFBD4AE9}"/>
    <cellStyle name="Comma 53" xfId="669" xr:uid="{FDD1D9EF-1621-45E6-8713-C090978DA704}"/>
    <cellStyle name="Comma 54" xfId="670" xr:uid="{AC383CAA-6910-4AC7-8680-F89BD613A0FD}"/>
    <cellStyle name="Comma 55" xfId="671" xr:uid="{D3A9D262-0579-42D6-AF56-4E04B874EDE8}"/>
    <cellStyle name="Comma 56" xfId="672" xr:uid="{E0131DB5-DB71-47CF-AC4A-CC534970F9A7}"/>
    <cellStyle name="Comma 57" xfId="673" xr:uid="{94F20B12-9088-42A9-AB80-9FC1D3DA7684}"/>
    <cellStyle name="Comma 58" xfId="674" xr:uid="{28A607FD-D12B-4C67-A104-A80E90EF790E}"/>
    <cellStyle name="Comma 59" xfId="675" xr:uid="{688E0820-46FF-4411-B4D9-EBCBF1AB6FAE}"/>
    <cellStyle name="Comma 6" xfId="676" xr:uid="{0B65AAC9-7647-4B02-85CB-B9EFCA807895}"/>
    <cellStyle name="Comma 6 2" xfId="677" xr:uid="{0288BF1F-C08B-4F5E-A0D2-BD6681E165CA}"/>
    <cellStyle name="Comma 6 3" xfId="678" xr:uid="{5074E25A-AD17-4EF9-9B83-4B6A35931658}"/>
    <cellStyle name="Comma 6 4" xfId="679" xr:uid="{1BFA627A-2573-483A-8FF5-A427A9C6B8D6}"/>
    <cellStyle name="Comma 6 4 2" xfId="680" xr:uid="{8D4E5387-CAF3-4874-BB45-508072C20E77}"/>
    <cellStyle name="Comma 60" xfId="681" xr:uid="{8A6BD12F-8DB9-46C7-8063-D0FB034DDAF2}"/>
    <cellStyle name="Comma 61" xfId="682" xr:uid="{D1078330-4A26-4342-9807-FDCE3788ED23}"/>
    <cellStyle name="Comma 62" xfId="683" xr:uid="{FBF4D3BA-DFD7-44D3-80AD-9880CE72AD1B}"/>
    <cellStyle name="Comma 63" xfId="684" xr:uid="{203A557B-909C-416E-8EC1-716022C84CAC}"/>
    <cellStyle name="Comma 64" xfId="685" xr:uid="{7E50A210-A817-4268-8196-2FBCA5B84A1A}"/>
    <cellStyle name="Comma 65" xfId="686" xr:uid="{D6F80C09-1BB7-44DA-82E5-8FF7090B3144}"/>
    <cellStyle name="Comma 66" xfId="687" xr:uid="{C3996625-BB3A-449D-9F76-77FE4EAF62FD}"/>
    <cellStyle name="Comma 67" xfId="8006" xr:uid="{CF7FA30C-9AA1-44CB-A3C0-753BA6EFFFEB}"/>
    <cellStyle name="Comma 68" xfId="7964" xr:uid="{00EC92C5-99BA-488A-9F1E-08152A0A2A7A}"/>
    <cellStyle name="Comma 7" xfId="688" xr:uid="{4E96ED7A-186F-40C1-9C4D-12E02184FF96}"/>
    <cellStyle name="Comma 7 2" xfId="689" xr:uid="{9E28BFEB-19BE-46EB-B563-A782CDA15E52}"/>
    <cellStyle name="Comma 7 3" xfId="690" xr:uid="{512BCCCB-7805-48D9-86B0-FF7D4C11D2B7}"/>
    <cellStyle name="Comma 8" xfId="691" xr:uid="{D9E27C69-B76C-4E7E-98C3-96969B1B31FA}"/>
    <cellStyle name="Comma 8 2" xfId="692" xr:uid="{A06457E9-412F-4EDF-90C5-BC7F177ED212}"/>
    <cellStyle name="Comma 8 3" xfId="693" xr:uid="{662CBFD0-8603-42DA-8BF5-9E8EA83292EA}"/>
    <cellStyle name="Comma 9" xfId="694" xr:uid="{2DFB7BBD-630F-44C2-B97A-4D221FE68C88}"/>
    <cellStyle name="Comma 9 2" xfId="695" xr:uid="{B7D57636-ECA4-4313-9887-6229FE141253}"/>
    <cellStyle name="Comma no zeroes" xfId="696" xr:uid="{201F124B-B3A7-46D3-BFD2-11B31E16EDF5}"/>
    <cellStyle name="Comma no zeroes 2" xfId="697" xr:uid="{D1A2D0E5-FD43-42AA-AB60-2242B2B615D9}"/>
    <cellStyle name="Comma one decimal no zeroes" xfId="698" xr:uid="{BF851948-ADC0-4F45-9D6D-DFC8549F1E41}"/>
    <cellStyle name="Comma one decimal no zeroes 2" xfId="699" xr:uid="{BDF77903-00D5-4806-9E25-DB3A6D976E65}"/>
    <cellStyle name="Comment" xfId="700" xr:uid="{DF37DD8F-03F9-4021-A3D7-7B8D5AA6050B}"/>
    <cellStyle name="Comments" xfId="701" xr:uid="{452A0838-98CD-429D-AC8F-BF6E276BCBCE}"/>
    <cellStyle name="Comments 2" xfId="702" xr:uid="{4BEF1E55-F450-40F4-8E2B-DAF5E791ED7E}"/>
    <cellStyle name="Comments 2 2" xfId="703" xr:uid="{18357B78-83C8-499F-8E28-7E42C55D5FAA}"/>
    <cellStyle name="Comments 2 3" xfId="704" xr:uid="{39B44603-D92D-40C5-B044-48F83C160FB0}"/>
    <cellStyle name="Comments 3" xfId="705" xr:uid="{E9278FB9-98E5-450E-88B0-9C421219CB3F}"/>
    <cellStyle name="Comments 3 2" xfId="706" xr:uid="{DDF2E066-6007-4B43-BAF5-A3F823FBD202}"/>
    <cellStyle name="Comments 4" xfId="707" xr:uid="{CA7A7B18-745E-48B0-A6CC-22DC48AFC86A}"/>
    <cellStyle name="Comments 4 2" xfId="708" xr:uid="{2D398AF3-DA75-4EEA-B772-3CCFCFE4E1F5}"/>
    <cellStyle name="Comments 5" xfId="709" xr:uid="{9B202BBD-4FFC-4A9C-97DC-44B8677807F3}"/>
    <cellStyle name="Comments 5 2" xfId="710" xr:uid="{964BCC46-21E3-42A0-A461-CB8BD67E1336}"/>
    <cellStyle name="Comments 6" xfId="711" xr:uid="{92FBD163-45B8-46CA-BE67-E7AFF3A87F7F}"/>
    <cellStyle name="Comments 7" xfId="712" xr:uid="{890349E8-7CE0-44A1-82D0-BB80E97D8C90}"/>
    <cellStyle name="Comments_1" xfId="713" xr:uid="{C20F8F0A-3A78-44BF-B613-8B2D7C65C404}"/>
    <cellStyle name="Constant_RP" xfId="714" xr:uid="{40006325-A0B0-4825-AFC9-EB76FC10286D}"/>
    <cellStyle name="ConstantLbl_RP" xfId="715" xr:uid="{8FEAE526-8540-4D96-8461-02A793BC3EB7}"/>
    <cellStyle name="Constants" xfId="716" xr:uid="{27C8A72C-1C9C-481D-9143-89A61F50D3C3}"/>
    <cellStyle name="Constants 2" xfId="717" xr:uid="{EE8CED8A-F49F-4478-A969-4A5FC8337364}"/>
    <cellStyle name="Constants 3" xfId="718" xr:uid="{42AF1193-1A42-4ED9-9090-3B228D56B3E0}"/>
    <cellStyle name="Content1" xfId="719" xr:uid="{1896EB0B-7090-40BE-BFAD-CA09DC67B1F4}"/>
    <cellStyle name="Content1 2" xfId="720" xr:uid="{1A7BBABD-2676-4F77-91F2-F322128BB9A7}"/>
    <cellStyle name="Content1 3" xfId="721" xr:uid="{47D1B1B9-BDE7-44CE-A64A-9703D9454275}"/>
    <cellStyle name="Content2" xfId="722" xr:uid="{1962F506-8536-4EF7-9EFA-4614C7A8B902}"/>
    <cellStyle name="Content2 2" xfId="723" xr:uid="{FC34DA99-018C-46C7-9D74-719EE32AD27A}"/>
    <cellStyle name="Content2 3" xfId="724" xr:uid="{463F73BE-7615-47DA-8CF2-B235680791CD}"/>
    <cellStyle name="Country Data_Normal" xfId="725" xr:uid="{9F65D0A5-1980-4830-B5F9-A33D0DD30163}"/>
    <cellStyle name="CountryTitle" xfId="726" xr:uid="{3722EA61-8802-4721-BABA-6E0226DB8E5E}"/>
    <cellStyle name="Currency" xfId="17" builtinId="4"/>
    <cellStyle name="Currency [0] 2" xfId="727" xr:uid="{ADED979B-CF4F-4F86-AF8D-F8B813437822}"/>
    <cellStyle name="Currency [0] 3" xfId="728" xr:uid="{B2163BA0-16DC-414E-8141-448478FF6A3B}"/>
    <cellStyle name="Currency [0] 4" xfId="729" xr:uid="{70621210-6C39-4236-87B1-800D4287B992}"/>
    <cellStyle name="Currency [0] 5" xfId="7967" xr:uid="{824CE68C-E53D-4D2B-825A-20194368E582}"/>
    <cellStyle name="Currency 2" xfId="730" xr:uid="{4B662BE3-AB61-4A87-9EAE-B601E5AC291B}"/>
    <cellStyle name="Currency 3" xfId="731" xr:uid="{8379CC5E-8A3C-4135-ABDE-5014BDD39FDA}"/>
    <cellStyle name="Currency 4" xfId="732" xr:uid="{BFA4ACB0-325B-4008-8469-34025BD0A35D}"/>
    <cellStyle name="Currency 5" xfId="7966" xr:uid="{A72B64D4-7FC7-4E1D-9738-BAE0CB240A59}"/>
    <cellStyle name="CustomizationGreenCells" xfId="733" xr:uid="{190C9228-F8D4-4207-9104-53089C6C0EB6}"/>
    <cellStyle name="CustomizationGreenCells 2" xfId="734" xr:uid="{52F2AF1A-1850-4281-B774-41D68D3AB47D}"/>
    <cellStyle name="CustomizationGreenCells 3" xfId="735" xr:uid="{6B4D9EFB-7240-4927-995E-BE9523BB28F0}"/>
    <cellStyle name="Data" xfId="736" xr:uid="{24BFE0D3-884C-437E-8AC6-9521AAAADFCB}"/>
    <cellStyle name="Data Field" xfId="737" xr:uid="{E598B842-E888-444B-88F8-36FF261B44AA}"/>
    <cellStyle name="Data Input" xfId="19" xr:uid="{1BCA1269-005F-4D64-B525-3CB613D0BD5D}"/>
    <cellStyle name="Data Name" xfId="738" xr:uid="{6706D119-2FB7-4087-98B4-0E04A3FB9D6C}"/>
    <cellStyle name="Date/Time" xfId="739" xr:uid="{67A1CA4C-106C-44B7-90C3-5199CE35EB9E}"/>
    <cellStyle name="Description" xfId="740" xr:uid="{AA588F8C-395B-40CA-AE12-23B3563D4D63}"/>
    <cellStyle name="Direction" xfId="741" xr:uid="{9ECFAB4A-21E5-48B3-A5B6-D5F0A8B313CC}"/>
    <cellStyle name="DM" xfId="742" xr:uid="{91CF0DA4-0FE4-4BA2-BC47-70E88C6BCE64}"/>
    <cellStyle name="Dollar" xfId="743" xr:uid="{9003C2F9-A93B-4D24-A2C8-D0A7C580A4D2}"/>
    <cellStyle name="Dollars" xfId="744" xr:uid="{67D78189-81C4-4AD2-9570-0D0DFDE0B31C}"/>
    <cellStyle name="Dollars 2" xfId="745" xr:uid="{5E8D6CB1-432B-4FDB-979C-F2D3ACE98D51}"/>
    <cellStyle name="Dollars 3" xfId="746" xr:uid="{285208EB-12D1-4BB2-9E4A-C604C189931A}"/>
    <cellStyle name="Dollars 3 2" xfId="747" xr:uid="{3E562C78-7DD6-4A51-95D4-3EBF78468048}"/>
    <cellStyle name="Dollars 3 3" xfId="748" xr:uid="{EEC353CD-C353-4638-97DB-3D4D3D63B8A8}"/>
    <cellStyle name="Dollars 3 3 2" xfId="749" xr:uid="{1B43455F-72E0-4992-B336-0C82864A8229}"/>
    <cellStyle name="Dollars 4" xfId="750" xr:uid="{4D64C8B8-5AC0-4873-A042-368806032F6A}"/>
    <cellStyle name="Dollars 4 2" xfId="751" xr:uid="{CCCAE25F-B966-4FC4-9179-00D36C7B1B58}"/>
    <cellStyle name="Dollars(0)" xfId="752" xr:uid="{85FA73C7-3971-4963-A325-614BF5C2C741}"/>
    <cellStyle name="Dollars(0) 2" xfId="753" xr:uid="{2CB16B7F-9C7A-4CA2-967D-186A2A38C615}"/>
    <cellStyle name="Dollars(0) 3" xfId="754" xr:uid="{19CB4A81-87C7-4B9A-B2E2-51EC4F2424F4}"/>
    <cellStyle name="Dollars(0) 3 2" xfId="755" xr:uid="{505C8659-58AE-4B43-8F4B-31291535E1CE}"/>
    <cellStyle name="Dollars(0) 3 3" xfId="756" xr:uid="{9D790F69-6C5A-4A90-B857-31A58511CC2F}"/>
    <cellStyle name="Dollars(0) 3 3 2" xfId="757" xr:uid="{BA7DF162-DEB8-40C8-AA4F-E108BE8ECFB9}"/>
    <cellStyle name="Dollars(0) 4" xfId="758" xr:uid="{6F8AA36D-B3D4-482D-99C2-E7C2D67B9FA6}"/>
    <cellStyle name="Dollars(0) 4 2" xfId="759" xr:uid="{0E8BE3E3-A989-4128-9EDC-FAB66FE6C4C6}"/>
    <cellStyle name="Dollars(0)_Gas Flow Dynamics" xfId="760" xr:uid="{D66C0A68-B558-49AA-9C18-F406F9E14B22}"/>
    <cellStyle name="Dollars_DDATA" xfId="761" xr:uid="{81FCA723-747A-4F7A-AA64-4E2E0015221A}"/>
    <cellStyle name="Empty_B_border" xfId="762" xr:uid="{893524B0-33DC-48EE-9DEA-DAD81F9167DD}"/>
    <cellStyle name="EmptyReference" xfId="763" xr:uid="{9932F5E1-26A7-486D-8CF5-65A34594C14B}"/>
    <cellStyle name="Enlarged" xfId="764" xr:uid="{BE88AD26-13C7-401C-BDBA-3ECA834B97D9}"/>
    <cellStyle name="EOS" xfId="765" xr:uid="{4C79FE1B-0596-4AE8-94E8-769CC3327736}"/>
    <cellStyle name="ErrorCheck" xfId="766" xr:uid="{7E184780-A1FB-4A0E-85E5-2B6E093B345C}"/>
    <cellStyle name="ErrorCheck 2" xfId="767" xr:uid="{32FC702B-6607-471D-B10E-7BB2F4F07E03}"/>
    <cellStyle name="ErrorCheck 3" xfId="768" xr:uid="{DF0DB798-188E-4614-B490-CEE913C7CBF9}"/>
    <cellStyle name="ErrorCheck 3 2" xfId="769" xr:uid="{AD210770-C8A2-4816-B5CF-EC67A3587DA6}"/>
    <cellStyle name="ErrorCheck 3 3" xfId="770" xr:uid="{79A5C03F-73A0-476C-A97E-B4D445AE4489}"/>
    <cellStyle name="ErrorCheck 3 3 2" xfId="771" xr:uid="{DFE8351E-46FA-4F60-8899-8AEB4216859F}"/>
    <cellStyle name="ErrorCheck 4" xfId="772" xr:uid="{B8EB61C3-10F7-4104-8552-B169DB14A655}"/>
    <cellStyle name="ErrorCheck 4 2" xfId="773" xr:uid="{8EA2DB72-E4F9-403A-B7E9-0AADC62AF75E}"/>
    <cellStyle name="ErrorCheck_Gas Flow Dynamics" xfId="774" xr:uid="{F22839AB-FDC7-4D4D-8FC2-EA92D5D73376}"/>
    <cellStyle name="Euro" xfId="775" xr:uid="{E378AEBB-7486-4F5D-B10B-5DAB3CDC1522}"/>
    <cellStyle name="Euro 2" xfId="776" xr:uid="{E168D204-83D8-45E3-AD54-81378D861152}"/>
    <cellStyle name="Euro 3" xfId="777" xr:uid="{B555008D-7ECB-4099-81A4-C926F18A9C30}"/>
    <cellStyle name="Euro 3 2" xfId="778" xr:uid="{85264789-55CB-4783-AB43-8F8FA19397BD}"/>
    <cellStyle name="Euro 4" xfId="779" xr:uid="{9A4A2033-EE9A-47DD-B99C-837B8D332FF7}"/>
    <cellStyle name="Euro 5" xfId="780" xr:uid="{56AAD3EA-1721-4F5B-9E92-73DB49BEBCFA}"/>
    <cellStyle name="Euro_FES2013 charts 2050 and progress" xfId="781" xr:uid="{92F5DFBF-D061-4862-85E0-8DDB6460ECEF}"/>
    <cellStyle name="Explanatory Text 2" xfId="782" xr:uid="{05A123F5-6596-4D03-BAB6-C4F4D5F18FA5}"/>
    <cellStyle name="Explanatory Text 2 2" xfId="783" xr:uid="{947BA2AF-1324-4F06-8270-D8A0E0652C83}"/>
    <cellStyle name="Explanatory Text 2 2 2" xfId="784" xr:uid="{D59C7ACA-30BC-40D2-AAA3-60605BCA8967}"/>
    <cellStyle name="Explanatory Text 2 2 3" xfId="785" xr:uid="{9DB77AAC-2955-46F8-A00F-65237D8B1B65}"/>
    <cellStyle name="Explanatory Text 2 3" xfId="786" xr:uid="{EFB74CFD-4234-4B0E-A208-00B3D960D964}"/>
    <cellStyle name="Explanatory Text 3" xfId="787" xr:uid="{A13DB31B-B93F-4779-BC32-72753DF18E26}"/>
    <cellStyle name="Explanatory Text 4" xfId="788" xr:uid="{F5AC496A-C226-479F-BF8D-7D9083273D9A}"/>
    <cellStyle name="Explanatory Text 5" xfId="7956" xr:uid="{0F53800F-BA8D-4DC0-A3A6-0D0E2AE2D087}"/>
    <cellStyle name="EYBlocked" xfId="789" xr:uid="{EBB88B7F-69CA-4358-9CB4-804020309A49}"/>
    <cellStyle name="EYBlocked 2" xfId="790" xr:uid="{C28FA606-27F1-4826-9577-5C71274944DD}"/>
    <cellStyle name="EYBlocked 3" xfId="791" xr:uid="{D22EFFE1-480A-4089-802F-C8EFA86CAFAB}"/>
    <cellStyle name="EYCallUp" xfId="792" xr:uid="{84AC6F3F-3B15-4029-811D-50F248F4E952}"/>
    <cellStyle name="EYCallUp 2" xfId="793" xr:uid="{F8A0CCF0-B379-4C2C-9AC2-87A1688DEC5D}"/>
    <cellStyle name="EYCallUp 3" xfId="794" xr:uid="{54A8C767-7A3F-4359-84B8-B5B2D1FA4389}"/>
    <cellStyle name="EYCheck" xfId="795" xr:uid="{82B3A4F4-E9A5-4B55-BA0E-90CF2B6432A4}"/>
    <cellStyle name="EYDate" xfId="796" xr:uid="{D0156CC2-9664-47EC-8171-AB9C61E79C38}"/>
    <cellStyle name="EYDeviant" xfId="797" xr:uid="{0D7E1EE0-6D59-4AA4-A4F7-A570AB2C1C37}"/>
    <cellStyle name="EYDeviant 2" xfId="798" xr:uid="{E6C6B077-1150-4D3E-B20D-DA0B71D7E7BC}"/>
    <cellStyle name="EYDeviant 3" xfId="799" xr:uid="{D46F8DB6-056C-4D09-B8A6-BF353FA8FDA2}"/>
    <cellStyle name="EYHeader1" xfId="800" xr:uid="{20AD1914-2615-4341-88CA-06D1C36F4B39}"/>
    <cellStyle name="EYHeader1 2" xfId="801" xr:uid="{2DCE269B-5B40-4117-9AAC-5F7C8D931536}"/>
    <cellStyle name="EYHeader1 2 2" xfId="802" xr:uid="{5898E89A-B6D7-48BF-9D70-E960C36625EB}"/>
    <cellStyle name="EYHeader1 2 2 2" xfId="803" xr:uid="{D5AEF2D0-DCAA-47A4-BDB7-75B699F61297}"/>
    <cellStyle name="EYHeader1 2 2 3" xfId="804" xr:uid="{351E59A4-4618-407C-B004-D94B83A9BC3E}"/>
    <cellStyle name="EYHeader1 2 2 4" xfId="805" xr:uid="{946644DD-1BF4-4D41-892D-4C27A7C4D072}"/>
    <cellStyle name="EYHeader1 2 2_Subsidy" xfId="806" xr:uid="{E9A292C5-0F83-4954-B0BC-62088DFE06D2}"/>
    <cellStyle name="EYHeader1 2 3" xfId="807" xr:uid="{98F78AEB-358D-46D7-9805-01A687C7B252}"/>
    <cellStyle name="EYHeader1 2 4" xfId="808" xr:uid="{113C90E0-5D91-4DCA-9DB0-B32F3D9CACA8}"/>
    <cellStyle name="EYHeader1 2 5" xfId="809" xr:uid="{AC94B994-6495-4CE1-AE2D-3A3CC91D6629}"/>
    <cellStyle name="EYHeader1 2_ST" xfId="810" xr:uid="{7C1C1D40-0F03-48C6-A881-F6E711A16EE3}"/>
    <cellStyle name="EYHeader1 3" xfId="811" xr:uid="{96B0466B-F578-477A-9AFB-4863F6E697D2}"/>
    <cellStyle name="EYHeader1 3 10" xfId="812" xr:uid="{CD5876D5-2F04-47A4-8AB2-895149214C43}"/>
    <cellStyle name="EYHeader1 3 2" xfId="813" xr:uid="{5BF5EED5-236F-406D-8FB4-104B443C868F}"/>
    <cellStyle name="EYHeader1 3 3" xfId="814" xr:uid="{C6AE1FA1-48BB-4498-927E-BDB686214ECB}"/>
    <cellStyle name="EYHeader1 3 4" xfId="815" xr:uid="{0A5F5198-90E9-4AA2-97DE-994680A0A5EA}"/>
    <cellStyle name="EYHeader1 3 4 2" xfId="816" xr:uid="{AB718CD3-AF60-4C22-8C55-17AB90932D10}"/>
    <cellStyle name="EYHeader1 3 4 2 2" xfId="817" xr:uid="{8D39D005-F53E-4EC6-B91A-D813A5C8C079}"/>
    <cellStyle name="EYHeader1 3 4 2 3" xfId="818" xr:uid="{E102DE28-8A91-44A3-9F3F-B7C2C531179C}"/>
    <cellStyle name="EYHeader1 3 4 2 4" xfId="819" xr:uid="{31B0F7A4-CAA8-4D4B-A4C8-1D02ACCC76D0}"/>
    <cellStyle name="EYHeader1 3 4 2 5" xfId="820" xr:uid="{18BBCC36-5A59-4ACB-9112-9CD6C5B30E60}"/>
    <cellStyle name="EYHeader1 3 4 2 6" xfId="821" xr:uid="{3982E41F-5F1B-41B5-9016-5CAC94D4E9F0}"/>
    <cellStyle name="EYHeader1 3 4 3" xfId="822" xr:uid="{CEA7B5B0-EBDA-4031-AC97-83ADF0F4C660}"/>
    <cellStyle name="EYHeader1 3 4 3 2" xfId="823" xr:uid="{203E2381-A8E3-4583-8A25-AB77C4A35135}"/>
    <cellStyle name="EYHeader1 3 4 4" xfId="824" xr:uid="{F305F089-9DF3-4BDD-8BB8-DC9CC55CE5BF}"/>
    <cellStyle name="EYHeader1 3 4 5" xfId="825" xr:uid="{DDB45F89-9E45-43C8-834A-C38915D145F7}"/>
    <cellStyle name="EYHeader1 3 4 6" xfId="826" xr:uid="{F8C1DD95-492D-4F15-B531-0490CDAE924E}"/>
    <cellStyle name="EYHeader1 3 4 7" xfId="827" xr:uid="{6396CECC-D63B-4CF1-96ED-546A2A192D42}"/>
    <cellStyle name="EYHeader1 3 4 8" xfId="828" xr:uid="{6688A78A-315B-4F7C-9BB3-6C7DA387FC91}"/>
    <cellStyle name="EYHeader1 3 5" xfId="829" xr:uid="{45B9442A-433C-47D2-AE2B-7A7F54B7F2B4}"/>
    <cellStyle name="EYHeader1 3 5 2" xfId="830" xr:uid="{902615F3-17EA-4533-A9F2-899968BCAE45}"/>
    <cellStyle name="EYHeader1 3 5 2 2" xfId="831" xr:uid="{7A9285E0-F2AF-4B84-AF58-70F42FB6E217}"/>
    <cellStyle name="EYHeader1 3 5 2 3" xfId="832" xr:uid="{2A03C554-0468-404A-95A7-F9F8E98BA3B5}"/>
    <cellStyle name="EYHeader1 3 5 2 4" xfId="833" xr:uid="{7BF3B3D2-BFB9-4EFE-803A-BF3BE7836A1A}"/>
    <cellStyle name="EYHeader1 3 5 2 5" xfId="834" xr:uid="{0116ACFC-33D7-49AB-9217-6E66F1BDDF19}"/>
    <cellStyle name="EYHeader1 3 5 2 6" xfId="835" xr:uid="{AC09715F-F390-40DB-85A4-804CAE3E1DA3}"/>
    <cellStyle name="EYHeader1 3 5 3" xfId="836" xr:uid="{1A92E762-5961-4A6E-92F1-48873961588F}"/>
    <cellStyle name="EYHeader1 3 5 3 2" xfId="837" xr:uid="{A85502E8-8F91-419C-AD4D-2160066B7014}"/>
    <cellStyle name="EYHeader1 3 5 4" xfId="838" xr:uid="{997786C8-866C-41E8-88F5-674E467A1A2B}"/>
    <cellStyle name="EYHeader1 3 5 5" xfId="839" xr:uid="{6676DE5E-F8B1-4A05-8CBA-9B9BB6F56DAD}"/>
    <cellStyle name="EYHeader1 3 5 6" xfId="840" xr:uid="{F910A368-325E-4C60-9725-AC82C48CD330}"/>
    <cellStyle name="EYHeader1 3 5 7" xfId="841" xr:uid="{3C17B348-C0BB-410B-9286-9111ECF89D6D}"/>
    <cellStyle name="EYHeader1 3 5 8" xfId="842" xr:uid="{EEC9E618-1459-41D4-A637-644AD67C1C68}"/>
    <cellStyle name="EYHeader1 3 6" xfId="843" xr:uid="{CE3A7E11-6505-4C31-8F16-7B9E91652E3F}"/>
    <cellStyle name="EYHeader1 3 6 2" xfId="844" xr:uid="{C5AD4169-309B-4140-ADE4-D337E0F0F7F6}"/>
    <cellStyle name="EYHeader1 3 7" xfId="845" xr:uid="{A55DB80C-4290-4D96-B827-4A27E271E607}"/>
    <cellStyle name="EYHeader1 3 8" xfId="846" xr:uid="{E8CCBE35-27F7-4221-BEA9-881E891D8FF7}"/>
    <cellStyle name="EYHeader1 3 9" xfId="847" xr:uid="{6FC487ED-F1B1-48F1-9D29-D9B7A6A1100E}"/>
    <cellStyle name="EYHeader1 3_Subsidy" xfId="848" xr:uid="{37AC87A9-2A67-45BB-9C93-7777FAD027C8}"/>
    <cellStyle name="EYHeader1 4" xfId="849" xr:uid="{7714A1E4-626B-4A73-995D-89EEDC1C0ACF}"/>
    <cellStyle name="EYHeader1 5" xfId="850" xr:uid="{F2F6FDCF-E6D0-48BA-BC06-4B6473942D24}"/>
    <cellStyle name="EYHeader1 5 2" xfId="851" xr:uid="{4E8AAC5A-7955-4406-991F-6FD14EC79E72}"/>
    <cellStyle name="EYHeader1 6" xfId="852" xr:uid="{290962FD-9EEC-4117-BF1A-A74F4E494454}"/>
    <cellStyle name="EYHeader1 6 2" xfId="853" xr:uid="{3D6DD3C4-D54A-4E8C-B500-7CFD90693CA8}"/>
    <cellStyle name="EYHeader1 6 2 2" xfId="854" xr:uid="{EC3CCB79-B1E3-4100-A7DD-E849D2CDA3FA}"/>
    <cellStyle name="EYHeader1 6 2 3" xfId="855" xr:uid="{EB145407-FBB5-4205-8438-4CFCAD9DF5FA}"/>
    <cellStyle name="EYHeader1 6 2 4" xfId="856" xr:uid="{7376A3B8-41E3-4DD6-811A-9CA06FDBC363}"/>
    <cellStyle name="EYHeader1 6 2 5" xfId="857" xr:uid="{C062CC73-A824-46AC-A735-109DDD813196}"/>
    <cellStyle name="EYHeader1 6 2 6" xfId="858" xr:uid="{F680B47F-2B9B-4493-8A92-1092688C774B}"/>
    <cellStyle name="EYHeader1 6 3" xfId="859" xr:uid="{E48C4AF3-7A24-44FD-9E5F-2EB00433BA00}"/>
    <cellStyle name="EYHeader1 6 3 2" xfId="860" xr:uid="{63D52C6B-C543-4B45-9F14-352E1109C36C}"/>
    <cellStyle name="EYHeader1 6 4" xfId="861" xr:uid="{E31B75BC-3235-4BA8-8989-F756910B6803}"/>
    <cellStyle name="EYHeader1 6 5" xfId="862" xr:uid="{F72C4903-477A-4FD2-9273-8EADBC9E7177}"/>
    <cellStyle name="EYHeader1 6 6" xfId="863" xr:uid="{F4261A2C-DAA2-4649-A206-D7B7A30A8393}"/>
    <cellStyle name="EYHeader1 6 7" xfId="864" xr:uid="{76F8FB27-67D1-4400-9DAF-67B82084A868}"/>
    <cellStyle name="EYHeader1 6 8" xfId="865" xr:uid="{3F76BA27-D424-47F5-8FF6-05A7BF451233}"/>
    <cellStyle name="EYHeader1_Calculations" xfId="866" xr:uid="{56433012-C1B6-4985-8D26-9C922B869FCB}"/>
    <cellStyle name="EYHeader2" xfId="867" xr:uid="{1F89ECE9-EB3D-4144-B382-C6C803F65790}"/>
    <cellStyle name="EYHeader3" xfId="868" xr:uid="{6D4C3D8B-F4B3-41FF-86F7-984761DB57DD}"/>
    <cellStyle name="EYInputDate" xfId="869" xr:uid="{8CEEFBE3-5FA7-42E2-8877-BFE4161E0947}"/>
    <cellStyle name="EYInputPercent" xfId="870" xr:uid="{ED38E82C-5D28-449D-B1D2-FAFA97E9488C}"/>
    <cellStyle name="EYInputValue" xfId="871" xr:uid="{A0DD1BF5-8BE2-4BAA-8094-C9265099C7EF}"/>
    <cellStyle name="EYNormal" xfId="872" xr:uid="{37DCF2D2-E897-4642-A8F8-6B8C751A6E31}"/>
    <cellStyle name="EYPercent" xfId="873" xr:uid="{34C5DD0A-5C29-46E5-93D0-B43BD75FFF8E}"/>
    <cellStyle name="EYPercentCapped" xfId="874" xr:uid="{1005A3FC-C0F9-4FA8-A220-2DA766225897}"/>
    <cellStyle name="EYSubTotal" xfId="875" xr:uid="{CC090A88-C1F9-4664-B7CF-0EF7CD53A6BC}"/>
    <cellStyle name="EYSubTotal 10" xfId="876" xr:uid="{0DD19ABB-CA76-4FAF-BB30-0966F42F4C32}"/>
    <cellStyle name="EYSubTotal 10 2" xfId="877" xr:uid="{7FD056AC-F38B-4918-A72C-61B2F506411B}"/>
    <cellStyle name="EYSubTotal 10 2 2" xfId="878" xr:uid="{D0DF0EA0-F13F-46C1-94A0-006BE874FF2C}"/>
    <cellStyle name="EYSubTotal 10 2 3" xfId="879" xr:uid="{0EA7F6E4-4418-442C-9C1A-6732F1023A43}"/>
    <cellStyle name="EYSubTotal 10 2 4" xfId="880" xr:uid="{73758794-02A9-4AA5-B513-E59B96A198AB}"/>
    <cellStyle name="EYSubTotal 10 2 5" xfId="881" xr:uid="{A7F6F940-F0BC-4378-A387-4BC52216A383}"/>
    <cellStyle name="EYSubTotal 10 2 6" xfId="882" xr:uid="{C8619BFA-1D4B-4D8F-A3EF-3ABBE67C1725}"/>
    <cellStyle name="EYSubTotal 10 3" xfId="883" xr:uid="{F1646DC2-8D38-47EA-83EB-FF4DC6478A1E}"/>
    <cellStyle name="EYSubTotal 10 3 2" xfId="884" xr:uid="{48297FD8-C282-4A50-A435-09229C1ED900}"/>
    <cellStyle name="EYSubTotal 10 4" xfId="885" xr:uid="{A686E2E6-2886-4903-9099-6061A298516A}"/>
    <cellStyle name="EYSubTotal 10 5" xfId="886" xr:uid="{225DBB87-AE28-4B0D-8C64-EE7F2440AA08}"/>
    <cellStyle name="EYSubTotal 10 6" xfId="887" xr:uid="{7B895DF7-BCDD-4F5A-A367-23B2C1AADB6A}"/>
    <cellStyle name="EYSubTotal 10 7" xfId="888" xr:uid="{FDEAB7CF-6C06-4132-9238-C5DA7C440874}"/>
    <cellStyle name="EYSubTotal 11" xfId="889" xr:uid="{D080D3B4-D76B-4728-97B8-6861193106FF}"/>
    <cellStyle name="EYSubTotal 11 2" xfId="890" xr:uid="{A47755AE-AD39-4CD1-91A7-917EB306A177}"/>
    <cellStyle name="EYSubTotal 11 2 2" xfId="891" xr:uid="{1F07F58F-5FF6-4DA4-812B-0956FB1C56F3}"/>
    <cellStyle name="EYSubTotal 11 2 3" xfId="892" xr:uid="{594A7166-A2EC-4A52-9009-5B6E31674973}"/>
    <cellStyle name="EYSubTotal 11 2 4" xfId="893" xr:uid="{2AE97DA3-54D8-44D0-AF7A-3D4F995F643C}"/>
    <cellStyle name="EYSubTotal 11 2 5" xfId="894" xr:uid="{BB9FD9D8-DE8C-46AD-A487-D35BE7954B25}"/>
    <cellStyle name="EYSubTotal 11 2 6" xfId="895" xr:uid="{C13068E2-BFFE-4A16-88B3-FC31522E69AF}"/>
    <cellStyle name="EYSubTotal 11 3" xfId="896" xr:uid="{9E243DE5-5BA1-45C3-B43E-32E216DB10D3}"/>
    <cellStyle name="EYSubTotal 11 3 2" xfId="897" xr:uid="{A7A62D99-566E-47EE-BC83-F295A41990CB}"/>
    <cellStyle name="EYSubTotal 11 4" xfId="898" xr:uid="{543505A9-3B2C-4577-8689-A9D70AA827C8}"/>
    <cellStyle name="EYSubTotal 11 5" xfId="899" xr:uid="{3FFC00E3-B20C-406E-9FF3-C240C00A8B41}"/>
    <cellStyle name="EYSubTotal 11 6" xfId="900" xr:uid="{C16124C9-3D6A-4E05-B905-0DEBD4560F40}"/>
    <cellStyle name="EYSubTotal 11 7" xfId="901" xr:uid="{218D6CAF-6F82-482F-B9B9-B70D91470976}"/>
    <cellStyle name="EYSubTotal 12" xfId="902" xr:uid="{00F986A2-4450-4569-9E13-7D7724A75E8B}"/>
    <cellStyle name="EYSubTotal 12 2" xfId="903" xr:uid="{D081AF44-3C32-46AF-BA28-E2B8F96E83E3}"/>
    <cellStyle name="EYSubTotal 12 2 2" xfId="904" xr:uid="{AC29C706-8F1B-42E5-9EA8-CF306D308570}"/>
    <cellStyle name="EYSubTotal 12 2 3" xfId="905" xr:uid="{84FF843A-FCAF-4207-9D44-CF45F0708681}"/>
    <cellStyle name="EYSubTotal 12 2 4" xfId="906" xr:uid="{8B476E25-F01B-4553-A8EC-D4D9DAC2A6EC}"/>
    <cellStyle name="EYSubTotal 12 2 5" xfId="907" xr:uid="{69304CFC-78C2-4141-99DD-1B2A637F5CCB}"/>
    <cellStyle name="EYSubTotal 12 2 6" xfId="908" xr:uid="{46241666-6EEB-4D73-968E-580116E3FE4A}"/>
    <cellStyle name="EYSubTotal 12 3" xfId="909" xr:uid="{B4C76D16-E7CC-4530-90A6-470D99A139EC}"/>
    <cellStyle name="EYSubTotal 12 3 2" xfId="910" xr:uid="{30A5CD62-C874-4F6B-A185-7E067D749A91}"/>
    <cellStyle name="EYSubTotal 12 4" xfId="911" xr:uid="{B7EA4AB7-9CFF-4D76-828D-D8F806CB776A}"/>
    <cellStyle name="EYSubTotal 12 5" xfId="912" xr:uid="{05910650-A44E-4A00-A484-D931E4E615F9}"/>
    <cellStyle name="EYSubTotal 12 6" xfId="913" xr:uid="{5ADB23BE-8FAE-42C1-B3B8-A65659FCD739}"/>
    <cellStyle name="EYSubTotal 12 7" xfId="914" xr:uid="{389B64AB-B1E1-420E-933E-E8CCB1A29587}"/>
    <cellStyle name="EYSubTotal 13" xfId="915" xr:uid="{94CBFBE8-D281-4A56-9969-0EE6C60B7775}"/>
    <cellStyle name="EYSubTotal 13 2" xfId="916" xr:uid="{C6B310BD-4AF7-4648-A8D0-C545238CCCE8}"/>
    <cellStyle name="EYSubTotal 13 3" xfId="917" xr:uid="{D20FF585-9AC2-4C36-AA1E-534F44F71539}"/>
    <cellStyle name="EYSubTotal 13 4" xfId="918" xr:uid="{6A46F3F4-EB60-4334-92CD-A7BFC590A3A0}"/>
    <cellStyle name="EYSubTotal 13 5" xfId="919" xr:uid="{1BE0C5E7-47D5-4355-871D-551E09D2EB01}"/>
    <cellStyle name="EYSubTotal 13 6" xfId="920" xr:uid="{2F909094-2881-494D-B278-7DFA17184D9C}"/>
    <cellStyle name="EYSubTotal 14" xfId="921" xr:uid="{23EEB845-E0D4-4B80-8735-67163F30DFD5}"/>
    <cellStyle name="EYSubTotal 14 2" xfId="922" xr:uid="{C3864FF6-554F-485B-BA75-2960F1D8E1E4}"/>
    <cellStyle name="EYSubTotal 15" xfId="923" xr:uid="{59CA42E1-B6FA-4654-BB14-277CA65BB7F4}"/>
    <cellStyle name="EYSubTotal 16" xfId="924" xr:uid="{13D3130D-4AE4-43E5-A0E4-8D2C52B35F2A}"/>
    <cellStyle name="EYSubTotal 17" xfId="925" xr:uid="{EBDF35E9-8B53-41F6-949C-DA08ADDADD2C}"/>
    <cellStyle name="EYSubTotal 18" xfId="926" xr:uid="{59FA849A-CD60-4B37-82FF-87CE6700B210}"/>
    <cellStyle name="EYSubTotal 19" xfId="927" xr:uid="{50D1B3E2-3767-44A5-8FC3-14DECBEF598E}"/>
    <cellStyle name="EYSubTotal 2" xfId="928" xr:uid="{3EECF233-F017-48B5-97FC-085FE3FFE9DB}"/>
    <cellStyle name="EYSubTotal 2 10" xfId="929" xr:uid="{62101DB4-9AB4-493D-964E-0DFE5817142B}"/>
    <cellStyle name="EYSubTotal 2 10 2" xfId="930" xr:uid="{79FAC56A-75B9-4276-87D9-4271DCDFCF5C}"/>
    <cellStyle name="EYSubTotal 2 10 2 2" xfId="931" xr:uid="{6C356924-94D3-4021-90DF-CA64414BF2AB}"/>
    <cellStyle name="EYSubTotal 2 10 2 3" xfId="932" xr:uid="{AFE70E7C-45DA-4F6B-8E0D-8C681424C355}"/>
    <cellStyle name="EYSubTotal 2 10 2 4" xfId="933" xr:uid="{443B3252-1F5B-4A46-9DA7-0BEFC216EB7A}"/>
    <cellStyle name="EYSubTotal 2 10 2 5" xfId="934" xr:uid="{EB07C589-E25B-47A7-8DA1-0B9B4062AC58}"/>
    <cellStyle name="EYSubTotal 2 10 2 6" xfId="935" xr:uid="{98FB2379-0316-4CDE-8295-AB4BAE04366C}"/>
    <cellStyle name="EYSubTotal 2 10 3" xfId="936" xr:uid="{83FFD526-485C-4433-A1D7-BD08CFC96FE8}"/>
    <cellStyle name="EYSubTotal 2 10 3 2" xfId="937" xr:uid="{9AD332BA-A11C-49D1-AC52-2AE9164A5418}"/>
    <cellStyle name="EYSubTotal 2 10 4" xfId="938" xr:uid="{A5BF7CD3-24F9-4EF2-82EA-8DF61A6F8AC1}"/>
    <cellStyle name="EYSubTotal 2 10 5" xfId="939" xr:uid="{31CF5E09-F7BD-4B4E-9997-9D2CE9509938}"/>
    <cellStyle name="EYSubTotal 2 10 6" xfId="940" xr:uid="{C6061C4C-602A-4519-B88C-CE60553F93FE}"/>
    <cellStyle name="EYSubTotal 2 10 7" xfId="941" xr:uid="{D58CF3D8-7618-4B09-B304-AA1ED8A1082F}"/>
    <cellStyle name="EYSubTotal 2 11" xfId="942" xr:uid="{2F3E7B2B-F648-40EC-A84B-64D085C5D1E8}"/>
    <cellStyle name="EYSubTotal 2 11 2" xfId="943" xr:uid="{5A49F467-E6C6-41C9-AA26-F9FD41D4D13C}"/>
    <cellStyle name="EYSubTotal 2 11 3" xfId="944" xr:uid="{8E27A847-2447-4BBC-9993-02004E74B31D}"/>
    <cellStyle name="EYSubTotal 2 11 4" xfId="945" xr:uid="{99DCE9BC-3E46-479D-82BF-917C2DC1F611}"/>
    <cellStyle name="EYSubTotal 2 11 5" xfId="946" xr:uid="{5BDF38F3-D3DD-4F4A-BEEA-ACA941F2EE2F}"/>
    <cellStyle name="EYSubTotal 2 11 6" xfId="947" xr:uid="{75A99A05-DDCB-4BB6-BE88-5512BE314206}"/>
    <cellStyle name="EYSubTotal 2 12" xfId="948" xr:uid="{96DCC8CD-E637-41E4-B1A7-E23E4B12694E}"/>
    <cellStyle name="EYSubTotal 2 12 2" xfId="949" xr:uid="{EAFA42AE-EFD0-44E1-BDA9-10D48B724A32}"/>
    <cellStyle name="EYSubTotal 2 13" xfId="950" xr:uid="{5B1A3510-BF45-4B79-A047-F354C489140B}"/>
    <cellStyle name="EYSubTotal 2 14" xfId="951" xr:uid="{3A6D7C65-067D-431F-8D0C-6868BF8DF79F}"/>
    <cellStyle name="EYSubTotal 2 15" xfId="952" xr:uid="{DC83132B-CBE0-4705-89CB-09EFDB9E2755}"/>
    <cellStyle name="EYSubTotal 2 16" xfId="953" xr:uid="{E02072F9-DF3A-4D0C-91C2-3B0A12BD45F0}"/>
    <cellStyle name="EYSubTotal 2 17" xfId="954" xr:uid="{4A8F60A1-6264-471B-A762-2AB43868DDF9}"/>
    <cellStyle name="EYSubTotal 2 2" xfId="955" xr:uid="{6AF5F3F8-95AA-4361-980D-A31B4C148482}"/>
    <cellStyle name="EYSubTotal 2 2 10" xfId="956" xr:uid="{9C5E4A19-BEEC-4E1A-8215-EB7F9D8D6A42}"/>
    <cellStyle name="EYSubTotal 2 2 10 2" xfId="957" xr:uid="{45F536CB-A101-46CA-B37C-8AC952489BAD}"/>
    <cellStyle name="EYSubTotal 2 2 11" xfId="958" xr:uid="{2B86C4DD-9C71-4C0A-AE3B-9489D66B14EA}"/>
    <cellStyle name="EYSubTotal 2 2 12" xfId="959" xr:uid="{C78B6AB9-85C9-48A0-B9D5-9A0FA081D88A}"/>
    <cellStyle name="EYSubTotal 2 2 13" xfId="960" xr:uid="{EBBBAFEA-D17A-4CB4-ACB6-ABE5403FDB94}"/>
    <cellStyle name="EYSubTotal 2 2 14" xfId="961" xr:uid="{8B853CDF-3F7A-45B4-B51E-F80D917B8518}"/>
    <cellStyle name="EYSubTotal 2 2 2" xfId="962" xr:uid="{B5ADB4BE-24A6-4508-B7EC-800F8D623370}"/>
    <cellStyle name="EYSubTotal 2 2 2 2" xfId="963" xr:uid="{B0E360EA-7EC5-46C6-AAC1-90ABE7E5024D}"/>
    <cellStyle name="EYSubTotal 2 2 2 2 2" xfId="964" xr:uid="{2AAF34F0-E29C-48D5-BF47-7304EE8E8C34}"/>
    <cellStyle name="EYSubTotal 2 2 2 2 2 2" xfId="965" xr:uid="{08C1D1B9-FAD6-4B7E-9B3F-CCF8FAA4CD04}"/>
    <cellStyle name="EYSubTotal 2 2 2 2 2 3" xfId="966" xr:uid="{3C7CD883-2197-4F55-A41A-2822AAF37B96}"/>
    <cellStyle name="EYSubTotal 2 2 2 2 2 4" xfId="967" xr:uid="{19865163-622B-492F-B71C-36893C6F07EB}"/>
    <cellStyle name="EYSubTotal 2 2 2 2 2 5" xfId="968" xr:uid="{2C224DFE-FB76-439B-9AD7-156A65F6CBE2}"/>
    <cellStyle name="EYSubTotal 2 2 2 2 2 6" xfId="969" xr:uid="{0A450877-6C2E-4EFC-8338-68FCB8B6705C}"/>
    <cellStyle name="EYSubTotal 2 2 2 2 3" xfId="970" xr:uid="{DAE6E8A1-B86B-43E6-86F6-141820ECCF6A}"/>
    <cellStyle name="EYSubTotal 2 2 2 2 3 2" xfId="971" xr:uid="{A50632DF-BF5C-4CAD-862B-3606817B6EED}"/>
    <cellStyle name="EYSubTotal 2 2 2 2 4" xfId="972" xr:uid="{F9C5A617-C1A6-46FB-B13E-94F8CADD7E6E}"/>
    <cellStyle name="EYSubTotal 2 2 2 2 5" xfId="973" xr:uid="{225D38A9-D04E-47B2-9C92-B1280126AC43}"/>
    <cellStyle name="EYSubTotal 2 2 2 2 6" xfId="974" xr:uid="{5206083F-F6A1-4FC5-B29C-D2312DB206C8}"/>
    <cellStyle name="EYSubTotal 2 2 2 2 7" xfId="975" xr:uid="{7A3712F4-EC3F-4A83-8FB5-5BA37ADD287E}"/>
    <cellStyle name="EYSubTotal 2 2 2 3" xfId="976" xr:uid="{58590CBE-1BD8-4575-9A50-E30E241B781C}"/>
    <cellStyle name="EYSubTotal 2 2 2 3 2" xfId="977" xr:uid="{F767A946-1B78-4DC2-BAB4-2BF4E90ED8DA}"/>
    <cellStyle name="EYSubTotal 2 2 2 3 3" xfId="978" xr:uid="{4F47E230-5A0A-48C8-A4F4-0D0D7318BD07}"/>
    <cellStyle name="EYSubTotal 2 2 2 3 4" xfId="979" xr:uid="{62677BDA-0F1C-45C0-86EA-7317F23796D2}"/>
    <cellStyle name="EYSubTotal 2 2 2 3 5" xfId="980" xr:uid="{FEBFEBB4-DB6E-4EEA-AB03-1B9CB083BA31}"/>
    <cellStyle name="EYSubTotal 2 2 2 3 6" xfId="981" xr:uid="{B0A50252-5FC9-4B56-8CD0-E3E2E39B2665}"/>
    <cellStyle name="EYSubTotal 2 2 2 4" xfId="982" xr:uid="{1C64DF48-A3BC-4562-921B-47FD98CECD55}"/>
    <cellStyle name="EYSubTotal 2 2 2 4 2" xfId="983" xr:uid="{EBE8F98D-F7C2-4F39-8C57-3C4F9B4B7DA4}"/>
    <cellStyle name="EYSubTotal 2 2 2 5" xfId="984" xr:uid="{95DBDD6C-A4E8-47F5-953A-9D786326033C}"/>
    <cellStyle name="EYSubTotal 2 2 2 6" xfId="985" xr:uid="{5775C3AE-E8AD-4442-8571-ADFA439AD7C8}"/>
    <cellStyle name="EYSubTotal 2 2 2 7" xfId="986" xr:uid="{BF335BB4-B1BC-4F83-B78C-92ACC3364418}"/>
    <cellStyle name="EYSubTotal 2 2 2 8" xfId="987" xr:uid="{37883C02-1548-43C7-BAE7-777903AB9598}"/>
    <cellStyle name="EYSubTotal 2 2 2_Subsidy" xfId="988" xr:uid="{BD1386FA-BF1C-4755-BF02-41A12C6D79EF}"/>
    <cellStyle name="EYSubTotal 2 2 3" xfId="989" xr:uid="{0EC16E1C-AF4F-4249-A020-1D811423B0DA}"/>
    <cellStyle name="EYSubTotal 2 2 3 2" xfId="990" xr:uid="{411F4D7B-8D9E-4F27-B4AA-8CD3433B85C8}"/>
    <cellStyle name="EYSubTotal 2 2 3 2 2" xfId="991" xr:uid="{B0CD5723-5875-4E81-8FF8-16AFC325263B}"/>
    <cellStyle name="EYSubTotal 2 2 3 2 3" xfId="992" xr:uid="{FA3F27A5-96F9-4BD0-82B1-33CA65FD14A7}"/>
    <cellStyle name="EYSubTotal 2 2 3 2 4" xfId="993" xr:uid="{1A419882-D5D9-4B80-A732-C051D34AEECF}"/>
    <cellStyle name="EYSubTotal 2 2 3 2 5" xfId="994" xr:uid="{EC07CC1D-0B68-462D-86B5-F77CC3C02CDF}"/>
    <cellStyle name="EYSubTotal 2 2 3 2 6" xfId="995" xr:uid="{3072AF40-FA2A-40E6-8C33-348CC39AC430}"/>
    <cellStyle name="EYSubTotal 2 2 3 3" xfId="996" xr:uid="{155F8FDE-A136-4791-9FC5-18FB21A87BA2}"/>
    <cellStyle name="EYSubTotal 2 2 3 3 2" xfId="997" xr:uid="{230629C0-BCB5-4D7F-A961-8F34C1169F58}"/>
    <cellStyle name="EYSubTotal 2 2 3 4" xfId="998" xr:uid="{3A066CC9-9E67-4971-A4C6-9DEC6E7C921E}"/>
    <cellStyle name="EYSubTotal 2 2 3 5" xfId="999" xr:uid="{C5DDFAE8-FF8D-4205-974C-BEA862DC60A4}"/>
    <cellStyle name="EYSubTotal 2 2 3 6" xfId="1000" xr:uid="{C7D91907-D462-4083-B393-D4EC597F0DA8}"/>
    <cellStyle name="EYSubTotal 2 2 3 7" xfId="1001" xr:uid="{8EAC1D12-737F-40D7-A4C1-37A500D37282}"/>
    <cellStyle name="EYSubTotal 2 2 4" xfId="1002" xr:uid="{DBF95A9D-E24D-4B50-8FA6-3DCBB4A3EFDE}"/>
    <cellStyle name="EYSubTotal 2 2 4 2" xfId="1003" xr:uid="{5D5FF6E0-27E0-437B-9D6A-BE5BF6ED54DC}"/>
    <cellStyle name="EYSubTotal 2 2 4 2 2" xfId="1004" xr:uid="{9F3AE22F-0B57-4FF5-982F-3F0575329615}"/>
    <cellStyle name="EYSubTotal 2 2 4 2 3" xfId="1005" xr:uid="{66EE56D7-F586-4AA5-9BEE-7F932BC8ABA7}"/>
    <cellStyle name="EYSubTotal 2 2 4 2 4" xfId="1006" xr:uid="{EE3F8A70-9192-4A84-8282-A9689A5E117D}"/>
    <cellStyle name="EYSubTotal 2 2 4 2 5" xfId="1007" xr:uid="{9EEEC7E4-6BBE-4082-8868-79B99B841908}"/>
    <cellStyle name="EYSubTotal 2 2 4 2 6" xfId="1008" xr:uid="{2AC62249-ACAA-40A1-8C2D-B880F20A8347}"/>
    <cellStyle name="EYSubTotal 2 2 4 3" xfId="1009" xr:uid="{3C0CF657-C242-41B8-B1CF-F6F5055B96E0}"/>
    <cellStyle name="EYSubTotal 2 2 4 3 2" xfId="1010" xr:uid="{0C18AEF7-8864-46A2-8834-744D2E577FE0}"/>
    <cellStyle name="EYSubTotal 2 2 4 4" xfId="1011" xr:uid="{B4D58FA4-85FD-4E80-AF31-C857AEA510D3}"/>
    <cellStyle name="EYSubTotal 2 2 4 5" xfId="1012" xr:uid="{BC60FFD0-ECC4-4707-8F7F-B7179F28932C}"/>
    <cellStyle name="EYSubTotal 2 2 4 6" xfId="1013" xr:uid="{CAD2B7BA-B27E-40C2-B1B7-3DBD3D1744AA}"/>
    <cellStyle name="EYSubTotal 2 2 4 7" xfId="1014" xr:uid="{CFE7D24A-3E41-4D65-B364-2C89676D78E4}"/>
    <cellStyle name="EYSubTotal 2 2 5" xfId="1015" xr:uid="{8205CC5B-A14E-4FCB-83D4-E5B8C37C3ECE}"/>
    <cellStyle name="EYSubTotal 2 2 5 2" xfId="1016" xr:uid="{8FD28918-9341-4848-B4DF-881C10CB8F10}"/>
    <cellStyle name="EYSubTotal 2 2 5 2 2" xfId="1017" xr:uid="{0AA0F8F2-0909-4DE9-97A8-59C15435D7A0}"/>
    <cellStyle name="EYSubTotal 2 2 5 2 3" xfId="1018" xr:uid="{B1C46605-D723-485E-9392-B45D8F17334A}"/>
    <cellStyle name="EYSubTotal 2 2 5 2 4" xfId="1019" xr:uid="{DBF5C37A-E576-4BF1-807E-FF0C82FCF701}"/>
    <cellStyle name="EYSubTotal 2 2 5 2 5" xfId="1020" xr:uid="{952991AB-645E-4F43-8238-9F3BDB2BC123}"/>
    <cellStyle name="EYSubTotal 2 2 5 2 6" xfId="1021" xr:uid="{81EA2DF8-2BF3-47FF-86E4-C6AD0233F0F8}"/>
    <cellStyle name="EYSubTotal 2 2 5 3" xfId="1022" xr:uid="{4ADA9544-BDD9-4232-9EA5-DFA19CD7A77A}"/>
    <cellStyle name="EYSubTotal 2 2 5 3 2" xfId="1023" xr:uid="{0AF17099-0A4F-4E3F-B2E2-7DAC32B3A8FC}"/>
    <cellStyle name="EYSubTotal 2 2 5 4" xfId="1024" xr:uid="{42F9605D-485C-4BA3-ACE6-6351062DD795}"/>
    <cellStyle name="EYSubTotal 2 2 5 5" xfId="1025" xr:uid="{C3F2DC96-03C8-4CC5-BF73-59A74B172780}"/>
    <cellStyle name="EYSubTotal 2 2 5 6" xfId="1026" xr:uid="{05D559CC-7761-44F3-A59E-3F523D93A48C}"/>
    <cellStyle name="EYSubTotal 2 2 5 7" xfId="1027" xr:uid="{DDC81650-A5F3-4A74-AB08-126082D3E9EA}"/>
    <cellStyle name="EYSubTotal 2 2 6" xfId="1028" xr:uid="{D653FA60-2920-4A28-87CD-61CC3E5C7907}"/>
    <cellStyle name="EYSubTotal 2 2 6 2" xfId="1029" xr:uid="{6E2FD781-A567-4BFE-888E-A635F6DA0407}"/>
    <cellStyle name="EYSubTotal 2 2 6 2 2" xfId="1030" xr:uid="{9CE19931-A7C0-4BA6-98D2-77826BB174AB}"/>
    <cellStyle name="EYSubTotal 2 2 6 2 3" xfId="1031" xr:uid="{7037D3B9-7B1D-4B69-BA71-6237234D96B7}"/>
    <cellStyle name="EYSubTotal 2 2 6 2 4" xfId="1032" xr:uid="{6786FCE2-D421-4979-8D2B-5499C1FF77A2}"/>
    <cellStyle name="EYSubTotal 2 2 6 2 5" xfId="1033" xr:uid="{FA2C995E-9F8F-4875-B69F-95E160121541}"/>
    <cellStyle name="EYSubTotal 2 2 6 2 6" xfId="1034" xr:uid="{DA0E5452-E307-4874-B7C5-D316B2F95962}"/>
    <cellStyle name="EYSubTotal 2 2 6 3" xfId="1035" xr:uid="{A15242BB-ED26-4177-AE73-D9E7D10E99F2}"/>
    <cellStyle name="EYSubTotal 2 2 6 3 2" xfId="1036" xr:uid="{A0E7168D-D58A-4A51-A52E-D410EF00951A}"/>
    <cellStyle name="EYSubTotal 2 2 6 4" xfId="1037" xr:uid="{E1912A6F-B1FF-4B42-9634-DBC9A2E0E765}"/>
    <cellStyle name="EYSubTotal 2 2 6 5" xfId="1038" xr:uid="{D399F765-99F5-4533-B33A-08653AFB6CA6}"/>
    <cellStyle name="EYSubTotal 2 2 6 6" xfId="1039" xr:uid="{464F107B-A504-476B-A9CD-3107F0A489CB}"/>
    <cellStyle name="EYSubTotal 2 2 6 7" xfId="1040" xr:uid="{27AA8390-133D-4E02-95E5-A8E1F29CE8AB}"/>
    <cellStyle name="EYSubTotal 2 2 7" xfId="1041" xr:uid="{94A90F25-AF05-45F6-9A45-0D4E4E227AEA}"/>
    <cellStyle name="EYSubTotal 2 2 7 2" xfId="1042" xr:uid="{AEA24B6C-BF2B-4B13-83FD-B0306E2CCFA6}"/>
    <cellStyle name="EYSubTotal 2 2 7 2 2" xfId="1043" xr:uid="{97C9E40E-976C-4131-90DC-4B4F1EFA6FF1}"/>
    <cellStyle name="EYSubTotal 2 2 7 2 3" xfId="1044" xr:uid="{61E2E313-1207-4EB7-85CB-4FBF92EB874D}"/>
    <cellStyle name="EYSubTotal 2 2 7 2 4" xfId="1045" xr:uid="{0B728206-3D6C-4D11-8B44-170F38983428}"/>
    <cellStyle name="EYSubTotal 2 2 7 2 5" xfId="1046" xr:uid="{7856746C-1AF4-43F4-A92C-870066013A0E}"/>
    <cellStyle name="EYSubTotal 2 2 7 2 6" xfId="1047" xr:uid="{B67D9A0C-C037-4746-AB76-EFAB23EAA6D1}"/>
    <cellStyle name="EYSubTotal 2 2 7 3" xfId="1048" xr:uid="{07B6D54B-6CD8-4A34-A886-A5538C426F80}"/>
    <cellStyle name="EYSubTotal 2 2 7 3 2" xfId="1049" xr:uid="{D4FB66C8-03BE-481D-BDE2-8757A02D3F5F}"/>
    <cellStyle name="EYSubTotal 2 2 7 4" xfId="1050" xr:uid="{F649EEEF-CAE8-4938-8CFF-7350C5AC3F9D}"/>
    <cellStyle name="EYSubTotal 2 2 7 5" xfId="1051" xr:uid="{3DF08222-5336-4C73-BBB9-60751E3BE1DE}"/>
    <cellStyle name="EYSubTotal 2 2 7 6" xfId="1052" xr:uid="{F40BE787-59F4-47E7-BA8A-5595478C303C}"/>
    <cellStyle name="EYSubTotal 2 2 7 7" xfId="1053" xr:uid="{A964A3B1-355E-4573-9684-FA52D9014CAA}"/>
    <cellStyle name="EYSubTotal 2 2 8" xfId="1054" xr:uid="{BCCCBCC0-E143-483C-BB50-3AD413B4A99A}"/>
    <cellStyle name="EYSubTotal 2 2 8 2" xfId="1055" xr:uid="{72A3DE01-7AAB-4430-B2FD-3F7E7E336D59}"/>
    <cellStyle name="EYSubTotal 2 2 8 2 2" xfId="1056" xr:uid="{C37C6199-1576-4DF3-A756-20CC2236ABFA}"/>
    <cellStyle name="EYSubTotal 2 2 8 2 3" xfId="1057" xr:uid="{C7D21C79-2EE9-48AB-9A2B-8223CA329712}"/>
    <cellStyle name="EYSubTotal 2 2 8 2 4" xfId="1058" xr:uid="{B5D88377-1418-4BD7-A718-FEF3BA928E4F}"/>
    <cellStyle name="EYSubTotal 2 2 8 2 5" xfId="1059" xr:uid="{401BD70A-1601-4BBB-A448-4076E6C8B5A6}"/>
    <cellStyle name="EYSubTotal 2 2 8 2 6" xfId="1060" xr:uid="{76CDDD46-DA44-4DE9-BA6B-3A1A3B1B0716}"/>
    <cellStyle name="EYSubTotal 2 2 8 3" xfId="1061" xr:uid="{91B3B2AA-1EEC-495D-B7D8-9690B80CFFBA}"/>
    <cellStyle name="EYSubTotal 2 2 8 3 2" xfId="1062" xr:uid="{F9688DA9-C553-404E-AF8C-A6F0CE9D587B}"/>
    <cellStyle name="EYSubTotal 2 2 8 4" xfId="1063" xr:uid="{79FEB4A7-A147-4A78-93AC-A3AA0F54E5C2}"/>
    <cellStyle name="EYSubTotal 2 2 8 5" xfId="1064" xr:uid="{3908171C-D564-4491-9559-4781C8B2C0CA}"/>
    <cellStyle name="EYSubTotal 2 2 8 6" xfId="1065" xr:uid="{76A9F91D-984E-4D0B-89F9-1F6177900AA2}"/>
    <cellStyle name="EYSubTotal 2 2 8 7" xfId="1066" xr:uid="{5AF5181B-5AF0-4EEA-A907-11DAE49B96E4}"/>
    <cellStyle name="EYSubTotal 2 2 9" xfId="1067" xr:uid="{4658D868-B13C-4E12-BABB-0389E85770D1}"/>
    <cellStyle name="EYSubTotal 2 2 9 2" xfId="1068" xr:uid="{92BCECDB-9926-47D7-ACFD-D01C212F08B1}"/>
    <cellStyle name="EYSubTotal 2 2 9 3" xfId="1069" xr:uid="{EBEFE66B-6BF8-4E12-A3B8-CCC13B3DC70D}"/>
    <cellStyle name="EYSubTotal 2 2 9 4" xfId="1070" xr:uid="{7B82A3D8-D0A9-4782-BE53-CFECDD1CA754}"/>
    <cellStyle name="EYSubTotal 2 2 9 5" xfId="1071" xr:uid="{24A50814-31B0-4378-B6F4-EBB0983DCF3B}"/>
    <cellStyle name="EYSubTotal 2 2 9 6" xfId="1072" xr:uid="{26656F74-A0FA-4767-B532-DD1BADBB74D3}"/>
    <cellStyle name="EYSubTotal 2 2_Subsidy" xfId="1073" xr:uid="{543C5A6D-50CB-4378-8B1E-14350AFB1468}"/>
    <cellStyle name="EYSubTotal 2 3" xfId="1074" xr:uid="{CF74D80C-B87E-4945-A729-A6E2F6E77326}"/>
    <cellStyle name="EYSubTotal 2 3 10" xfId="1075" xr:uid="{705D9E9A-4BC8-441C-923E-94B41763E101}"/>
    <cellStyle name="EYSubTotal 2 3 10 2" xfId="1076" xr:uid="{179F4EA4-B1BF-4ED3-A70E-FEDE8BD22D80}"/>
    <cellStyle name="EYSubTotal 2 3 11" xfId="1077" xr:uid="{7BDD4A09-47EF-4446-BAE4-DB4A1ED547A8}"/>
    <cellStyle name="EYSubTotal 2 3 12" xfId="1078" xr:uid="{BB8BB680-3896-4979-BDEA-55E41F9E5664}"/>
    <cellStyle name="EYSubTotal 2 3 13" xfId="1079" xr:uid="{A6BAE7B7-7249-4E3A-87B8-D607CCB8B684}"/>
    <cellStyle name="EYSubTotal 2 3 14" xfId="1080" xr:uid="{75EEC2DD-792E-4E4B-9493-D16077DA8836}"/>
    <cellStyle name="EYSubTotal 2 3 2" xfId="1081" xr:uid="{D9D93F0C-7221-45EE-9FFB-0CF401897137}"/>
    <cellStyle name="EYSubTotal 2 3 2 2" xfId="1082" xr:uid="{34E3D7E6-A811-4BFF-BFD1-E179A8D117DB}"/>
    <cellStyle name="EYSubTotal 2 3 2 2 2" xfId="1083" xr:uid="{65920F0E-8F58-4823-89B0-7746A3C0BEBA}"/>
    <cellStyle name="EYSubTotal 2 3 2 2 2 2" xfId="1084" xr:uid="{49EDBF3F-28B2-4146-B1EC-CFDB5E1209BD}"/>
    <cellStyle name="EYSubTotal 2 3 2 2 2 3" xfId="1085" xr:uid="{5D4D3F40-BC73-4890-BE92-3BC81B58954C}"/>
    <cellStyle name="EYSubTotal 2 3 2 2 2 4" xfId="1086" xr:uid="{743EDC2F-D0DF-4727-B140-355C0443F2A8}"/>
    <cellStyle name="EYSubTotal 2 3 2 2 2 5" xfId="1087" xr:uid="{87243429-F132-465B-BBEA-51D158146EA6}"/>
    <cellStyle name="EYSubTotal 2 3 2 2 2 6" xfId="1088" xr:uid="{9443764E-F8C5-42B4-AF69-261EF8A0A650}"/>
    <cellStyle name="EYSubTotal 2 3 2 2 3" xfId="1089" xr:uid="{97728BA3-A840-4E3B-89E0-579A4F0C8077}"/>
    <cellStyle name="EYSubTotal 2 3 2 2 3 2" xfId="1090" xr:uid="{6446AE59-6426-4BB0-BCE3-AEF6DE8CD906}"/>
    <cellStyle name="EYSubTotal 2 3 2 2 4" xfId="1091" xr:uid="{0D1F0D64-1BBC-478C-8315-006190C64B4C}"/>
    <cellStyle name="EYSubTotal 2 3 2 2 5" xfId="1092" xr:uid="{3DEB93D9-01C5-42B2-AAEE-6C2DF31B2DDA}"/>
    <cellStyle name="EYSubTotal 2 3 2 2 6" xfId="1093" xr:uid="{B98A8509-E4F6-4C76-A5C3-3D44954E1F51}"/>
    <cellStyle name="EYSubTotal 2 3 2 2 7" xfId="1094" xr:uid="{213F110F-86B6-4D2A-97E1-9A8757258385}"/>
    <cellStyle name="EYSubTotal 2 3 2 3" xfId="1095" xr:uid="{3B7EEA12-4B29-4171-A683-37A97EC62359}"/>
    <cellStyle name="EYSubTotal 2 3 2 3 2" xfId="1096" xr:uid="{77E2A8C5-5250-41B1-9E29-9BF10E6A665F}"/>
    <cellStyle name="EYSubTotal 2 3 2 3 3" xfId="1097" xr:uid="{38300BA9-5C01-4199-BA41-E2C0F007C486}"/>
    <cellStyle name="EYSubTotal 2 3 2 3 4" xfId="1098" xr:uid="{94D65599-A659-4483-ADD9-5CE8264C9546}"/>
    <cellStyle name="EYSubTotal 2 3 2 3 5" xfId="1099" xr:uid="{9D62DBB0-82E1-4864-BC13-CC4175FF9FC1}"/>
    <cellStyle name="EYSubTotal 2 3 2 3 6" xfId="1100" xr:uid="{AD1E737B-CEAC-460A-8654-DC2B3D171A10}"/>
    <cellStyle name="EYSubTotal 2 3 2 4" xfId="1101" xr:uid="{D0A48377-5EB4-48FA-BB05-0EE9263FAC6C}"/>
    <cellStyle name="EYSubTotal 2 3 2 4 2" xfId="1102" xr:uid="{46A6C12C-E2E1-41F3-9D91-D9FCE98E8297}"/>
    <cellStyle name="EYSubTotal 2 3 2 5" xfId="1103" xr:uid="{79E39CA9-BD67-4C17-B389-50B8EB9A2C37}"/>
    <cellStyle name="EYSubTotal 2 3 2 6" xfId="1104" xr:uid="{39D71F3D-CCC4-4B59-80B3-75C2B31AA69E}"/>
    <cellStyle name="EYSubTotal 2 3 2 7" xfId="1105" xr:uid="{76310925-7887-448B-B45F-F366A88666A8}"/>
    <cellStyle name="EYSubTotal 2 3 2 8" xfId="1106" xr:uid="{2801F5D6-FF70-4F06-9A51-CA9A4380D037}"/>
    <cellStyle name="EYSubTotal 2 3 2_Subsidy" xfId="1107" xr:uid="{32E46F61-C9B0-41FB-8ECA-36C309C6AD41}"/>
    <cellStyle name="EYSubTotal 2 3 3" xfId="1108" xr:uid="{40E45A90-1D95-4FD2-9236-530FCCF50840}"/>
    <cellStyle name="EYSubTotal 2 3 3 2" xfId="1109" xr:uid="{E314B844-1D87-4C69-9DB6-063A48622193}"/>
    <cellStyle name="EYSubTotal 2 3 3 2 2" xfId="1110" xr:uid="{808233D1-F6D1-4583-831F-D7488EFA02F9}"/>
    <cellStyle name="EYSubTotal 2 3 3 2 3" xfId="1111" xr:uid="{5D98E7D8-827B-4BBC-A76A-373F1613C1D4}"/>
    <cellStyle name="EYSubTotal 2 3 3 2 4" xfId="1112" xr:uid="{44EFF545-0435-4A55-A959-FD9E7DEC83F7}"/>
    <cellStyle name="EYSubTotal 2 3 3 2 5" xfId="1113" xr:uid="{A85996D4-8D28-4A74-83B4-F6B96AE0EA33}"/>
    <cellStyle name="EYSubTotal 2 3 3 2 6" xfId="1114" xr:uid="{9F7F02EA-5777-4207-9748-37622B167993}"/>
    <cellStyle name="EYSubTotal 2 3 3 3" xfId="1115" xr:uid="{B8620DEB-AEB5-47E1-BC66-2B83E2B1A6CF}"/>
    <cellStyle name="EYSubTotal 2 3 3 3 2" xfId="1116" xr:uid="{FDE19C67-8CE9-4404-97D4-28CF324EF321}"/>
    <cellStyle name="EYSubTotal 2 3 3 4" xfId="1117" xr:uid="{E8DA45FD-F9F4-44AC-BA4C-5A9079C148E4}"/>
    <cellStyle name="EYSubTotal 2 3 3 5" xfId="1118" xr:uid="{4B4CD993-8151-4DDA-BA3E-45C95B5244AF}"/>
    <cellStyle name="EYSubTotal 2 3 3 6" xfId="1119" xr:uid="{00418BCC-610D-41FF-B0D6-5EC3FA0F9B0A}"/>
    <cellStyle name="EYSubTotal 2 3 3 7" xfId="1120" xr:uid="{838C04B0-DFB6-4B3A-ABDD-E82A606871F6}"/>
    <cellStyle name="EYSubTotal 2 3 4" xfId="1121" xr:uid="{285E39F1-4D5D-4A41-BBF0-E76B6E1280E6}"/>
    <cellStyle name="EYSubTotal 2 3 4 2" xfId="1122" xr:uid="{9498C6D7-2619-462A-AC73-96A2DEA6B480}"/>
    <cellStyle name="EYSubTotal 2 3 4 2 2" xfId="1123" xr:uid="{EDE4AC6F-A418-4789-A66B-C19797F1422A}"/>
    <cellStyle name="EYSubTotal 2 3 4 2 3" xfId="1124" xr:uid="{3C25865A-A5C3-43C8-8230-9CFADB4EB293}"/>
    <cellStyle name="EYSubTotal 2 3 4 2 4" xfId="1125" xr:uid="{0DB69A58-0ED3-4C96-951A-15C1E534D885}"/>
    <cellStyle name="EYSubTotal 2 3 4 2 5" xfId="1126" xr:uid="{00F26752-5C87-49AB-A48C-81422D96C882}"/>
    <cellStyle name="EYSubTotal 2 3 4 2 6" xfId="1127" xr:uid="{EA6A729D-0DFA-429F-BE83-A94279639717}"/>
    <cellStyle name="EYSubTotal 2 3 4 3" xfId="1128" xr:uid="{5A5A1A0F-61A1-49AB-BF3B-3E93BBA5B583}"/>
    <cellStyle name="EYSubTotal 2 3 4 3 2" xfId="1129" xr:uid="{ECA45590-CB2C-4EC5-80C5-03EF609FB697}"/>
    <cellStyle name="EYSubTotal 2 3 4 4" xfId="1130" xr:uid="{20EAD52F-6245-4220-95CE-CF0352E428EC}"/>
    <cellStyle name="EYSubTotal 2 3 4 5" xfId="1131" xr:uid="{15CE9D1C-49E7-4905-B530-0F6F19BDF15C}"/>
    <cellStyle name="EYSubTotal 2 3 4 6" xfId="1132" xr:uid="{2359E8EC-5186-43B9-BF37-C687558183E2}"/>
    <cellStyle name="EYSubTotal 2 3 4 7" xfId="1133" xr:uid="{16355130-99C3-4989-A0FD-E9C5521DDE24}"/>
    <cellStyle name="EYSubTotal 2 3 5" xfId="1134" xr:uid="{674B94B5-FEE0-4152-BDF0-AC582A00C912}"/>
    <cellStyle name="EYSubTotal 2 3 5 2" xfId="1135" xr:uid="{C0EA97F3-9153-4958-B651-2D7B29F97091}"/>
    <cellStyle name="EYSubTotal 2 3 5 2 2" xfId="1136" xr:uid="{0AB4C56F-F53B-4FC0-9241-B5A2B7C93545}"/>
    <cellStyle name="EYSubTotal 2 3 5 2 3" xfId="1137" xr:uid="{E2C25801-7170-4DF6-B2BC-890A8AF96CE4}"/>
    <cellStyle name="EYSubTotal 2 3 5 2 4" xfId="1138" xr:uid="{AF8C8AF0-5E03-4E42-A531-D7808524C6AD}"/>
    <cellStyle name="EYSubTotal 2 3 5 2 5" xfId="1139" xr:uid="{0E66B2D6-F794-4D79-8CA3-AB273C35F560}"/>
    <cellStyle name="EYSubTotal 2 3 5 2 6" xfId="1140" xr:uid="{7A65C9C5-C281-43C7-B556-8DEE77E7E4F2}"/>
    <cellStyle name="EYSubTotal 2 3 5 3" xfId="1141" xr:uid="{75B69EE4-08F3-42AD-A19A-185CB0841FB8}"/>
    <cellStyle name="EYSubTotal 2 3 5 3 2" xfId="1142" xr:uid="{DFFED411-D085-4BB3-9A10-CA56AEEF42B2}"/>
    <cellStyle name="EYSubTotal 2 3 5 4" xfId="1143" xr:uid="{E609E7A4-FF4A-40DB-949B-CD69466CA652}"/>
    <cellStyle name="EYSubTotal 2 3 5 5" xfId="1144" xr:uid="{06D37634-C3BB-4E75-BA34-CF376128D230}"/>
    <cellStyle name="EYSubTotal 2 3 5 6" xfId="1145" xr:uid="{D77AE707-4BEA-45F8-9890-D71D581C43CC}"/>
    <cellStyle name="EYSubTotal 2 3 5 7" xfId="1146" xr:uid="{674E6DB8-100B-425B-8C74-E185F427C690}"/>
    <cellStyle name="EYSubTotal 2 3 6" xfId="1147" xr:uid="{606FCA3C-9175-46EA-B69B-C8EC8E5E8A00}"/>
    <cellStyle name="EYSubTotal 2 3 6 2" xfId="1148" xr:uid="{53543EF9-6287-463B-99C1-F9E502F85158}"/>
    <cellStyle name="EYSubTotal 2 3 6 2 2" xfId="1149" xr:uid="{5D7F744F-E55C-4927-B164-2798DCF41691}"/>
    <cellStyle name="EYSubTotal 2 3 6 2 3" xfId="1150" xr:uid="{9BDE125E-42D8-4B5A-B700-8780FC71EF40}"/>
    <cellStyle name="EYSubTotal 2 3 6 2 4" xfId="1151" xr:uid="{16A7A628-678D-44C4-9964-2E5EF6ADCE67}"/>
    <cellStyle name="EYSubTotal 2 3 6 2 5" xfId="1152" xr:uid="{59154050-4819-48DE-8146-7B700D7C5DFB}"/>
    <cellStyle name="EYSubTotal 2 3 6 2 6" xfId="1153" xr:uid="{B274EFD9-095E-4CDA-BB60-6E2A0C1F400B}"/>
    <cellStyle name="EYSubTotal 2 3 6 3" xfId="1154" xr:uid="{444C2282-5333-40B8-A8C1-683D5596A03A}"/>
    <cellStyle name="EYSubTotal 2 3 6 3 2" xfId="1155" xr:uid="{B7C3E1FC-7932-4F5F-9C28-9AF95DFE8BD2}"/>
    <cellStyle name="EYSubTotal 2 3 6 4" xfId="1156" xr:uid="{00D65905-4506-4CA3-926A-B3ACEE85CD4F}"/>
    <cellStyle name="EYSubTotal 2 3 6 5" xfId="1157" xr:uid="{3A47B6FC-24C6-4A1D-9B74-38CC4FF7B46D}"/>
    <cellStyle name="EYSubTotal 2 3 6 6" xfId="1158" xr:uid="{8ABDC257-62AA-4E9B-8AB8-731E31FFDE67}"/>
    <cellStyle name="EYSubTotal 2 3 6 7" xfId="1159" xr:uid="{B35B47B8-480A-4DD9-A49C-DEC20018F405}"/>
    <cellStyle name="EYSubTotal 2 3 7" xfId="1160" xr:uid="{E06404A5-8C00-40E9-8165-7EAA9F20D3F6}"/>
    <cellStyle name="EYSubTotal 2 3 7 2" xfId="1161" xr:uid="{E5E0F10D-62B3-43C5-ACF0-AEFD8BF1344D}"/>
    <cellStyle name="EYSubTotal 2 3 7 2 2" xfId="1162" xr:uid="{95E8D610-353A-4598-9231-3F8D7248FD99}"/>
    <cellStyle name="EYSubTotal 2 3 7 2 3" xfId="1163" xr:uid="{888F855F-7506-4A24-B352-FA25F6BB4DF7}"/>
    <cellStyle name="EYSubTotal 2 3 7 2 4" xfId="1164" xr:uid="{E6D8BD0C-6857-43B8-88A7-DA3E8C2394FC}"/>
    <cellStyle name="EYSubTotal 2 3 7 2 5" xfId="1165" xr:uid="{3F0A6D96-CDE5-4F7D-A784-A5ACE6729A93}"/>
    <cellStyle name="EYSubTotal 2 3 7 2 6" xfId="1166" xr:uid="{A70E87B2-E19E-4545-AE9F-E6D7D474B639}"/>
    <cellStyle name="EYSubTotal 2 3 7 3" xfId="1167" xr:uid="{C2B9A969-9163-4B41-B6F8-50132951E334}"/>
    <cellStyle name="EYSubTotal 2 3 7 3 2" xfId="1168" xr:uid="{D703EC3E-F0CF-4C41-BA71-033AE9BAB083}"/>
    <cellStyle name="EYSubTotal 2 3 7 4" xfId="1169" xr:uid="{7B20849E-4FC7-405A-99F6-E5C8478910E0}"/>
    <cellStyle name="EYSubTotal 2 3 7 5" xfId="1170" xr:uid="{53AF36B0-6BDE-40C7-A77C-239FF75CC228}"/>
    <cellStyle name="EYSubTotal 2 3 7 6" xfId="1171" xr:uid="{2E7DFEFD-2F68-469E-A848-9D1226997786}"/>
    <cellStyle name="EYSubTotal 2 3 7 7" xfId="1172" xr:uid="{F6C70868-B832-4441-ACC2-A9E27DB714CA}"/>
    <cellStyle name="EYSubTotal 2 3 8" xfId="1173" xr:uid="{A23F0B7A-A6B2-402F-83FD-32CAA40BCE3D}"/>
    <cellStyle name="EYSubTotal 2 3 8 2" xfId="1174" xr:uid="{D893B196-74D0-42AE-BE18-634624FBA61E}"/>
    <cellStyle name="EYSubTotal 2 3 8 2 2" xfId="1175" xr:uid="{381B337C-1D28-457F-A441-9C9435703172}"/>
    <cellStyle name="EYSubTotal 2 3 8 2 3" xfId="1176" xr:uid="{CD782BFE-6DC7-4AEC-A534-A14CED79AC0C}"/>
    <cellStyle name="EYSubTotal 2 3 8 2 4" xfId="1177" xr:uid="{FEF6580D-4F30-417D-94D7-53BFE6C5DF61}"/>
    <cellStyle name="EYSubTotal 2 3 8 2 5" xfId="1178" xr:uid="{66A18C02-A6E1-4846-A019-0CCD692C576B}"/>
    <cellStyle name="EYSubTotal 2 3 8 2 6" xfId="1179" xr:uid="{6D70E284-C969-42D7-A44D-B2A57B08BF55}"/>
    <cellStyle name="EYSubTotal 2 3 8 3" xfId="1180" xr:uid="{4E0B172D-BA58-422C-8EF8-9C9ACC281DBB}"/>
    <cellStyle name="EYSubTotal 2 3 8 3 2" xfId="1181" xr:uid="{B23CA763-C57E-4829-B50E-891F5AE858E1}"/>
    <cellStyle name="EYSubTotal 2 3 8 4" xfId="1182" xr:uid="{252F611A-C170-43A1-AAD6-1E1535858735}"/>
    <cellStyle name="EYSubTotal 2 3 8 5" xfId="1183" xr:uid="{C8E2E8D0-AED5-42B8-886B-EEC0AD66CFDA}"/>
    <cellStyle name="EYSubTotal 2 3 8 6" xfId="1184" xr:uid="{8EDCCD9D-F222-449A-B7F8-35381FA593BB}"/>
    <cellStyle name="EYSubTotal 2 3 8 7" xfId="1185" xr:uid="{EFB744B9-B3CE-427A-A463-B4C617C6AFF9}"/>
    <cellStyle name="EYSubTotal 2 3 9" xfId="1186" xr:uid="{B9D922BD-2ABA-4A40-8C0B-229958FFA081}"/>
    <cellStyle name="EYSubTotal 2 3 9 2" xfId="1187" xr:uid="{757658BE-15F0-47C2-9D48-5093CD5FA7DA}"/>
    <cellStyle name="EYSubTotal 2 3 9 3" xfId="1188" xr:uid="{24FA804C-6750-41DE-9D95-44A9DE3448AA}"/>
    <cellStyle name="EYSubTotal 2 3 9 4" xfId="1189" xr:uid="{A6FF64A0-D6DD-45FE-9906-EE7D1BE2314A}"/>
    <cellStyle name="EYSubTotal 2 3 9 5" xfId="1190" xr:uid="{EE7C0582-D863-43C5-9BE8-0F29349F071D}"/>
    <cellStyle name="EYSubTotal 2 3 9 6" xfId="1191" xr:uid="{67EBA38B-60EF-4198-A75B-D9C57ED1FA75}"/>
    <cellStyle name="EYSubTotal 2 3_Subsidy" xfId="1192" xr:uid="{8C761835-D28E-4DEE-9BC1-674C4FD201DB}"/>
    <cellStyle name="EYSubTotal 2 4" xfId="1193" xr:uid="{97DFA86B-7CD0-4EE5-A8B8-D6BD5CAF5E8C}"/>
    <cellStyle name="EYSubTotal 2 4 2" xfId="1194" xr:uid="{BC73219F-726D-460D-B908-DF5FBF307320}"/>
    <cellStyle name="EYSubTotal 2 4 2 2" xfId="1195" xr:uid="{5C66CCC0-D7CB-48C7-8C11-3F5D7C2D92E6}"/>
    <cellStyle name="EYSubTotal 2 4 2 2 2" xfId="1196" xr:uid="{EDBBE807-D211-40B5-B92F-6B050DC26DF0}"/>
    <cellStyle name="EYSubTotal 2 4 2 2 3" xfId="1197" xr:uid="{8CE78F33-B832-4F72-958E-8CE42C0AE455}"/>
    <cellStyle name="EYSubTotal 2 4 2 2 4" xfId="1198" xr:uid="{24DC982E-D2C0-4112-A679-19CC3265D1BC}"/>
    <cellStyle name="EYSubTotal 2 4 2 2 5" xfId="1199" xr:uid="{FC4282A9-E9CD-476B-838C-8A711E95DBEB}"/>
    <cellStyle name="EYSubTotal 2 4 2 2 6" xfId="1200" xr:uid="{A0AE04DF-2E09-424B-91E0-8D9F6B62D9C4}"/>
    <cellStyle name="EYSubTotal 2 4 2 3" xfId="1201" xr:uid="{A4B01BBE-0CB4-4FE9-B513-83019FE23774}"/>
    <cellStyle name="EYSubTotal 2 4 2 3 2" xfId="1202" xr:uid="{426308E1-6B18-45C2-A957-BC23121AB934}"/>
    <cellStyle name="EYSubTotal 2 4 2 4" xfId="1203" xr:uid="{C06C8CC9-BDF6-414C-A086-0D1EC8CA273C}"/>
    <cellStyle name="EYSubTotal 2 4 2 5" xfId="1204" xr:uid="{9131BD33-8873-421C-96AE-214A80E42F7E}"/>
    <cellStyle name="EYSubTotal 2 4 2 6" xfId="1205" xr:uid="{6EC206C9-818A-4A86-9736-BF4ABE25C173}"/>
    <cellStyle name="EYSubTotal 2 4 2 7" xfId="1206" xr:uid="{56DBBAA8-FD8D-4859-8AF9-378A07A546AB}"/>
    <cellStyle name="EYSubTotal 2 4 3" xfId="1207" xr:uid="{58BEAD79-B1DA-485E-B388-2D7B4DBBC139}"/>
    <cellStyle name="EYSubTotal 2 4 3 2" xfId="1208" xr:uid="{0A139F2E-E6DB-4877-8FD7-627A91131761}"/>
    <cellStyle name="EYSubTotal 2 4 3 3" xfId="1209" xr:uid="{EB02F80F-5985-4C16-98D0-D17F2C7B868D}"/>
    <cellStyle name="EYSubTotal 2 4 3 4" xfId="1210" xr:uid="{8D794189-9706-4F92-8E1C-5F6F806EC2F7}"/>
    <cellStyle name="EYSubTotal 2 4 3 5" xfId="1211" xr:uid="{4570E81C-AC1B-4AB0-BCD6-327184ED6CAE}"/>
    <cellStyle name="EYSubTotal 2 4 3 6" xfId="1212" xr:uid="{A51FD128-843F-4D50-92BF-BE1017E771EF}"/>
    <cellStyle name="EYSubTotal 2 4 4" xfId="1213" xr:uid="{CB20D241-5EEB-45AE-845C-BDCBCBADE860}"/>
    <cellStyle name="EYSubTotal 2 4 4 2" xfId="1214" xr:uid="{A0A56BC8-93AC-4F96-BD8A-DB23DC8C9368}"/>
    <cellStyle name="EYSubTotal 2 4 5" xfId="1215" xr:uid="{DF649271-7906-447B-A9FD-D0DD55885664}"/>
    <cellStyle name="EYSubTotal 2 4 6" xfId="1216" xr:uid="{E778D552-A8A0-4089-BDC2-EFA86F031C26}"/>
    <cellStyle name="EYSubTotal 2 4 7" xfId="1217" xr:uid="{C9A2A5F9-F53E-47D8-ADBF-F496307F9B35}"/>
    <cellStyle name="EYSubTotal 2 4 8" xfId="1218" xr:uid="{B6932959-41E0-4480-9775-B203C6266D7C}"/>
    <cellStyle name="EYSubTotal 2 4_Subsidy" xfId="1219" xr:uid="{5A829B12-BCB1-4C0D-9E19-5388C559DCBC}"/>
    <cellStyle name="EYSubTotal 2 5" xfId="1220" xr:uid="{F940955B-D206-45DE-AEC5-1007816B053B}"/>
    <cellStyle name="EYSubTotal 2 5 2" xfId="1221" xr:uid="{756E0014-C7B1-4FC9-8A5F-36BB8870BB7F}"/>
    <cellStyle name="EYSubTotal 2 5 2 2" xfId="1222" xr:uid="{B1FA2FB6-C1AE-480C-80B0-03728C781939}"/>
    <cellStyle name="EYSubTotal 2 5 2 3" xfId="1223" xr:uid="{12B2E3D8-519A-4A05-BA70-724268666B07}"/>
    <cellStyle name="EYSubTotal 2 5 2 4" xfId="1224" xr:uid="{F1FAC121-5683-4CFE-AAEB-E96FFF221FD9}"/>
    <cellStyle name="EYSubTotal 2 5 2 5" xfId="1225" xr:uid="{DB14F3CC-88A8-4CE3-85AB-D307CC5825F3}"/>
    <cellStyle name="EYSubTotal 2 5 2 6" xfId="1226" xr:uid="{D7CD0AE4-3E1E-4B47-9A0F-CE0B9E10E0B3}"/>
    <cellStyle name="EYSubTotal 2 5 3" xfId="1227" xr:uid="{5E7B0EE3-C937-43E8-A816-D25706E80102}"/>
    <cellStyle name="EYSubTotal 2 5 3 2" xfId="1228" xr:uid="{0F87D4C7-7557-432D-BEED-A2FBEBEE01D1}"/>
    <cellStyle name="EYSubTotal 2 5 4" xfId="1229" xr:uid="{A3031014-FD08-4CDE-A7F5-82E39E041914}"/>
    <cellStyle name="EYSubTotal 2 5 5" xfId="1230" xr:uid="{B042B3DF-04DC-48BC-87D0-D73B7F2C32DC}"/>
    <cellStyle name="EYSubTotal 2 5 6" xfId="1231" xr:uid="{1ACE24ED-C7E7-4071-B5F3-AC77B5211D2C}"/>
    <cellStyle name="EYSubTotal 2 5 7" xfId="1232" xr:uid="{C47DBC9B-9E29-4DB0-A95C-2F5D149318C7}"/>
    <cellStyle name="EYSubTotal 2 6" xfId="1233" xr:uid="{A65890FE-05F6-4634-A465-819F5321F0D6}"/>
    <cellStyle name="EYSubTotal 2 6 2" xfId="1234" xr:uid="{E6AF48B8-DE4C-4439-A71E-B1872E8C5E0A}"/>
    <cellStyle name="EYSubTotal 2 6 2 2" xfId="1235" xr:uid="{134E3CD9-49DC-4031-8A61-4EBE197C4C76}"/>
    <cellStyle name="EYSubTotal 2 6 2 3" xfId="1236" xr:uid="{D9355CAF-3A19-4C4F-AF33-84E59C2BA75A}"/>
    <cellStyle name="EYSubTotal 2 6 2 4" xfId="1237" xr:uid="{52166367-98DF-4066-BC44-724C581F8547}"/>
    <cellStyle name="EYSubTotal 2 6 2 5" xfId="1238" xr:uid="{DF91D0DA-4FB3-4AE8-893C-FCB858A781D0}"/>
    <cellStyle name="EYSubTotal 2 6 2 6" xfId="1239" xr:uid="{EAF0D2FD-CBD7-4D1A-9FA0-53339B670154}"/>
    <cellStyle name="EYSubTotal 2 6 3" xfId="1240" xr:uid="{4B2C7A52-542E-4DEB-9420-1C7BE338915E}"/>
    <cellStyle name="EYSubTotal 2 6 3 2" xfId="1241" xr:uid="{F7F768C4-E1F6-4457-BE74-E0C08EBBDD3F}"/>
    <cellStyle name="EYSubTotal 2 6 4" xfId="1242" xr:uid="{CEAB7D8F-03C7-4882-83E0-A26A610EC434}"/>
    <cellStyle name="EYSubTotal 2 6 5" xfId="1243" xr:uid="{334F5577-CC85-439D-9E63-CDBB7DC116BB}"/>
    <cellStyle name="EYSubTotal 2 6 6" xfId="1244" xr:uid="{6F2BA60F-E623-4638-8CC6-9B05EE10EA7D}"/>
    <cellStyle name="EYSubTotal 2 6 7" xfId="1245" xr:uid="{BBEFC4EB-5EB2-4D86-98CF-CFB6791E9948}"/>
    <cellStyle name="EYSubTotal 2 7" xfId="1246" xr:uid="{908024FB-2847-4841-ABE9-4E48AFD74F64}"/>
    <cellStyle name="EYSubTotal 2 7 2" xfId="1247" xr:uid="{6ED4AAEB-8659-4D30-BEA5-9C812BAF357F}"/>
    <cellStyle name="EYSubTotal 2 7 2 2" xfId="1248" xr:uid="{C54F48A8-9EAB-4005-BFF1-666DDCE30C52}"/>
    <cellStyle name="EYSubTotal 2 7 2 3" xfId="1249" xr:uid="{5C38042C-B1D5-49D7-BB78-CD793D6A93F1}"/>
    <cellStyle name="EYSubTotal 2 7 2 4" xfId="1250" xr:uid="{E9EC800A-269C-4294-882A-795AE9CCB33C}"/>
    <cellStyle name="EYSubTotal 2 7 2 5" xfId="1251" xr:uid="{E1F3327A-FC61-481F-898F-A6DB2796DB59}"/>
    <cellStyle name="EYSubTotal 2 7 2 6" xfId="1252" xr:uid="{10AA8F11-B341-4227-B22D-FA287479C131}"/>
    <cellStyle name="EYSubTotal 2 7 3" xfId="1253" xr:uid="{8995040B-A89D-46AE-90E2-684BF3E77CC5}"/>
    <cellStyle name="EYSubTotal 2 7 3 2" xfId="1254" xr:uid="{895F4D1D-18C3-4FB5-BC4F-8369AA65262B}"/>
    <cellStyle name="EYSubTotal 2 7 4" xfId="1255" xr:uid="{E98E86C9-9E2F-4D5F-810C-9BA2B6AA57A7}"/>
    <cellStyle name="EYSubTotal 2 7 5" xfId="1256" xr:uid="{FCBE009C-DD20-49CE-8B7A-CB5F9DC7A0A6}"/>
    <cellStyle name="EYSubTotal 2 7 6" xfId="1257" xr:uid="{576652D5-8049-4BF4-AFA5-C99B4DA89478}"/>
    <cellStyle name="EYSubTotal 2 7 7" xfId="1258" xr:uid="{C00C9F95-314A-46D5-AD1A-9F844C2797AB}"/>
    <cellStyle name="EYSubTotal 2 8" xfId="1259" xr:uid="{5D9DCC11-2D7A-43FD-AE1F-1D6EE80D5AA9}"/>
    <cellStyle name="EYSubTotal 2 8 2" xfId="1260" xr:uid="{CA2F8980-1559-42A7-B660-C3337A429E4A}"/>
    <cellStyle name="EYSubTotal 2 8 2 2" xfId="1261" xr:uid="{528194FC-39F0-43C9-9572-BD7C7D2985F0}"/>
    <cellStyle name="EYSubTotal 2 8 2 3" xfId="1262" xr:uid="{07497A5D-4AEC-4783-8A42-F91B5553364C}"/>
    <cellStyle name="EYSubTotal 2 8 2 4" xfId="1263" xr:uid="{13B4AA87-2F62-4C86-98AA-229869255EC5}"/>
    <cellStyle name="EYSubTotal 2 8 2 5" xfId="1264" xr:uid="{7962DEC9-C3C9-465D-9AA8-3D905F234638}"/>
    <cellStyle name="EYSubTotal 2 8 2 6" xfId="1265" xr:uid="{F4EC3A74-F467-4D1D-BC4C-CDCBFE43477E}"/>
    <cellStyle name="EYSubTotal 2 8 3" xfId="1266" xr:uid="{48937B36-5FE9-405E-A661-8B894240110C}"/>
    <cellStyle name="EYSubTotal 2 8 3 2" xfId="1267" xr:uid="{54493CC8-1382-4B7F-977D-98D94AB02D66}"/>
    <cellStyle name="EYSubTotal 2 8 4" xfId="1268" xr:uid="{E06CEFF3-578D-4A70-9800-A529DAC55B73}"/>
    <cellStyle name="EYSubTotal 2 8 5" xfId="1269" xr:uid="{B86D8FA3-BD3E-4F9A-B7FA-8D7B51AA9339}"/>
    <cellStyle name="EYSubTotal 2 8 6" xfId="1270" xr:uid="{1B029231-7235-4517-859C-0EE3666F4702}"/>
    <cellStyle name="EYSubTotal 2 8 7" xfId="1271" xr:uid="{1A5FACFD-F702-45C7-AF61-C425F63255E0}"/>
    <cellStyle name="EYSubTotal 2 9" xfId="1272" xr:uid="{0515F676-CDB6-4C76-939E-68838DE0C321}"/>
    <cellStyle name="EYSubTotal 2 9 2" xfId="1273" xr:uid="{AFFD57AB-E66C-4BF6-90F4-1426AB2A0852}"/>
    <cellStyle name="EYSubTotal 2 9 2 2" xfId="1274" xr:uid="{0CDBE3C4-4B10-45AE-B1DD-7CDE8C701A0C}"/>
    <cellStyle name="EYSubTotal 2 9 2 3" xfId="1275" xr:uid="{35688FF8-B27C-40A4-AFF9-AA76B3F4ED89}"/>
    <cellStyle name="EYSubTotal 2 9 2 4" xfId="1276" xr:uid="{53A0B8D1-A31B-4B30-946A-23E9DD439EB0}"/>
    <cellStyle name="EYSubTotal 2 9 2 5" xfId="1277" xr:uid="{5C5B038D-4C61-48E1-B49C-530F96EA45AF}"/>
    <cellStyle name="EYSubTotal 2 9 2 6" xfId="1278" xr:uid="{CBDB3E26-5402-4641-977E-21327D3AEF88}"/>
    <cellStyle name="EYSubTotal 2 9 3" xfId="1279" xr:uid="{E481472C-4015-449E-89B7-B3313BFEC70C}"/>
    <cellStyle name="EYSubTotal 2 9 3 2" xfId="1280" xr:uid="{002DEF37-E87E-4669-8A7C-E58C037E1C5D}"/>
    <cellStyle name="EYSubTotal 2 9 4" xfId="1281" xr:uid="{D55E1F5E-CAAE-4022-8CFE-CFEC5FA05075}"/>
    <cellStyle name="EYSubTotal 2 9 5" xfId="1282" xr:uid="{F5F97394-8FC7-4A91-8C40-F4F508A4FABB}"/>
    <cellStyle name="EYSubTotal 2 9 6" xfId="1283" xr:uid="{5A8BBAD1-0159-4C86-B2AD-20010FC6B30F}"/>
    <cellStyle name="EYSubTotal 2 9 7" xfId="1284" xr:uid="{C016CFE9-9AB0-4413-8AC0-EF87DF2E7DEA}"/>
    <cellStyle name="EYSubTotal 2_ST" xfId="1285" xr:uid="{C0E42EB4-242D-4186-8AAA-B62F850AD746}"/>
    <cellStyle name="EYSubTotal 3" xfId="1286" xr:uid="{08EDE5FB-4117-46A7-B496-B2CF14CCEE13}"/>
    <cellStyle name="EYSubTotal 3 10" xfId="1287" xr:uid="{BFEF457E-4974-45C5-B138-3A9AC0689C81}"/>
    <cellStyle name="EYSubTotal 3 10 2" xfId="1288" xr:uid="{EFE8B4FD-B3F6-4304-838F-BF4CB96D56D8}"/>
    <cellStyle name="EYSubTotal 3 11" xfId="1289" xr:uid="{71B258C6-3586-403C-977B-4666F3EA9857}"/>
    <cellStyle name="EYSubTotal 3 12" xfId="1290" xr:uid="{84F80D32-CBAF-4623-8758-A9152DECAAB6}"/>
    <cellStyle name="EYSubTotal 3 13" xfId="1291" xr:uid="{C2283EAE-4D30-4F11-8AC3-5BA73CCB2B3D}"/>
    <cellStyle name="EYSubTotal 3 14" xfId="1292" xr:uid="{F2B028B3-E670-4DFE-8C54-8605224E447E}"/>
    <cellStyle name="EYSubTotal 3 15" xfId="1293" xr:uid="{F54A2AC2-253F-4EC6-A6AC-06178F1663F7}"/>
    <cellStyle name="EYSubTotal 3 2" xfId="1294" xr:uid="{DC60F385-EC4C-4245-9E8D-A21EC6319C66}"/>
    <cellStyle name="EYSubTotal 3 2 2" xfId="1295" xr:uid="{36898929-38A8-40B4-895E-ED97FF2C270E}"/>
    <cellStyle name="EYSubTotal 3 2 2 2" xfId="1296" xr:uid="{364760F8-E2BB-4EC9-B177-D8EF2870B0C1}"/>
    <cellStyle name="EYSubTotal 3 2 2 2 2" xfId="1297" xr:uid="{7DB634E8-3FC9-4D61-BA41-B5FA57F8863D}"/>
    <cellStyle name="EYSubTotal 3 2 2 2 3" xfId="1298" xr:uid="{014902CD-E9AB-4842-8C85-7DF381B06785}"/>
    <cellStyle name="EYSubTotal 3 2 2 2 4" xfId="1299" xr:uid="{F4632A95-D6B8-4AC4-A973-A1BADB22CAB4}"/>
    <cellStyle name="EYSubTotal 3 2 2 2 5" xfId="1300" xr:uid="{C6A3B73E-CB5C-4DF7-93C5-41B7DA218EA2}"/>
    <cellStyle name="EYSubTotal 3 2 2 2 6" xfId="1301" xr:uid="{0605C3BB-CF42-4679-AFA5-78673E4FB05C}"/>
    <cellStyle name="EYSubTotal 3 2 2 3" xfId="1302" xr:uid="{5BE9A115-3CE8-419C-B303-B48E6E7E3FB1}"/>
    <cellStyle name="EYSubTotal 3 2 2 3 2" xfId="1303" xr:uid="{58F2EFA2-628A-4703-8020-6A55C3D4A963}"/>
    <cellStyle name="EYSubTotal 3 2 2 4" xfId="1304" xr:uid="{EB509E90-5555-4DE8-BB48-0BD92D6950B0}"/>
    <cellStyle name="EYSubTotal 3 2 2 5" xfId="1305" xr:uid="{1B0B27F4-53B0-4D10-96B3-D9D130777AEC}"/>
    <cellStyle name="EYSubTotal 3 2 2 6" xfId="1306" xr:uid="{67DAD3C5-DCC6-43DB-9DE5-4A2DAB072D57}"/>
    <cellStyle name="EYSubTotal 3 2 2 7" xfId="1307" xr:uid="{203EFBCC-C75D-473F-BFC0-C8FACB62E14D}"/>
    <cellStyle name="EYSubTotal 3 2 3" xfId="1308" xr:uid="{3302BAA6-13E6-4CCA-9DF6-74C2FC0AB3A0}"/>
    <cellStyle name="EYSubTotal 3 2 3 2" xfId="1309" xr:uid="{B9D0BD0F-BDA9-4232-91A1-C6ACC7B3778A}"/>
    <cellStyle name="EYSubTotal 3 2 3 3" xfId="1310" xr:uid="{9FCCFB19-FCB1-44DC-ABC0-0680F87747FA}"/>
    <cellStyle name="EYSubTotal 3 2 3 4" xfId="1311" xr:uid="{503D2142-BA66-491D-A4BA-ABD1BF6182E3}"/>
    <cellStyle name="EYSubTotal 3 2 3 5" xfId="1312" xr:uid="{0FBE15CD-2D7E-425C-8173-017B0EAF18D7}"/>
    <cellStyle name="EYSubTotal 3 2 3 6" xfId="1313" xr:uid="{7E7493D2-6211-4FB0-907E-803B5082066C}"/>
    <cellStyle name="EYSubTotal 3 2 4" xfId="1314" xr:uid="{07C7E6F9-4389-4F02-8D43-AA1FCB3C611A}"/>
    <cellStyle name="EYSubTotal 3 2 4 2" xfId="1315" xr:uid="{ACF26F46-1A02-4E7C-B8B0-22E2E1BD5F2B}"/>
    <cellStyle name="EYSubTotal 3 2 5" xfId="1316" xr:uid="{1159262D-945A-4BA9-B4B4-8B16CFCFDAEF}"/>
    <cellStyle name="EYSubTotal 3 2 6" xfId="1317" xr:uid="{2EAC1DC7-F9B1-4525-8B26-1C1C8148F545}"/>
    <cellStyle name="EYSubTotal 3 2 7" xfId="1318" xr:uid="{330203E9-73F9-4038-A737-51E6DC72CE17}"/>
    <cellStyle name="EYSubTotal 3 2 8" xfId="1319" xr:uid="{6C357CB8-ED17-4305-B09F-0585B215C152}"/>
    <cellStyle name="EYSubTotal 3 2_Subsidy" xfId="1320" xr:uid="{AC8FE399-18A2-4315-917A-EFF78EC973EA}"/>
    <cellStyle name="EYSubTotal 3 3" xfId="1321" xr:uid="{CE15B956-6399-4FA1-9D7B-8F9A5479EABE}"/>
    <cellStyle name="EYSubTotal 3 3 2" xfId="1322" xr:uid="{3ADE5339-945C-4EEE-AC20-C557D9868A72}"/>
    <cellStyle name="EYSubTotal 3 3 2 2" xfId="1323" xr:uid="{75768966-250D-4244-B180-1E5517F0C645}"/>
    <cellStyle name="EYSubTotal 3 3 2 3" xfId="1324" xr:uid="{7633091F-3371-44A0-BB84-42A16872DA04}"/>
    <cellStyle name="EYSubTotal 3 3 2 4" xfId="1325" xr:uid="{BB203C12-3A72-4F78-90FC-391D7E5BE4B7}"/>
    <cellStyle name="EYSubTotal 3 3 2 5" xfId="1326" xr:uid="{43F63389-891F-4383-81A4-CE38347373DD}"/>
    <cellStyle name="EYSubTotal 3 3 2 6" xfId="1327" xr:uid="{EA18AD9D-C302-4096-9A96-3276C7572A5C}"/>
    <cellStyle name="EYSubTotal 3 3 3" xfId="1328" xr:uid="{AA387B43-85F8-4CAB-A32B-BDA503146177}"/>
    <cellStyle name="EYSubTotal 3 3 3 2" xfId="1329" xr:uid="{EB870E13-1DF6-43B8-8F5A-489A436E76E8}"/>
    <cellStyle name="EYSubTotal 3 3 4" xfId="1330" xr:uid="{8D3BB9EF-CCFB-4CEE-B02B-5F118A1D74C9}"/>
    <cellStyle name="EYSubTotal 3 3 5" xfId="1331" xr:uid="{64751E86-5241-4683-951C-6AC5A5301845}"/>
    <cellStyle name="EYSubTotal 3 3 6" xfId="1332" xr:uid="{C7D0E0D7-9F2C-46E0-9EED-FAE4195BBD50}"/>
    <cellStyle name="EYSubTotal 3 3 7" xfId="1333" xr:uid="{B3B3243F-BC86-4156-8675-1B4FE4FAC807}"/>
    <cellStyle name="EYSubTotal 3 4" xfId="1334" xr:uid="{DE9AFA2E-F378-41E5-8FD4-FCC3B105892C}"/>
    <cellStyle name="EYSubTotal 3 4 2" xfId="1335" xr:uid="{8793356E-E54D-4B8D-B98A-3F28F44022A6}"/>
    <cellStyle name="EYSubTotal 3 4 2 2" xfId="1336" xr:uid="{39C747E5-8DCA-46A0-94AF-44A07BF1C633}"/>
    <cellStyle name="EYSubTotal 3 4 2 3" xfId="1337" xr:uid="{BDCE1157-D887-4DEE-9178-B6951368B159}"/>
    <cellStyle name="EYSubTotal 3 4 2 4" xfId="1338" xr:uid="{CC84A61E-C1BD-4D20-9B8D-171D877D83C6}"/>
    <cellStyle name="EYSubTotal 3 4 2 5" xfId="1339" xr:uid="{31766CF9-97FD-4DAE-A7C5-A80FCA9DB134}"/>
    <cellStyle name="EYSubTotal 3 4 2 6" xfId="1340" xr:uid="{679D386E-ADCC-4E2E-8412-2FB0B58CD46D}"/>
    <cellStyle name="EYSubTotal 3 4 3" xfId="1341" xr:uid="{4793BFF5-BFDC-4F5D-A333-DEA8F1B66016}"/>
    <cellStyle name="EYSubTotal 3 4 3 2" xfId="1342" xr:uid="{A0EE207A-0E7F-4C8B-ADF9-9F1C30F039E2}"/>
    <cellStyle name="EYSubTotal 3 4 4" xfId="1343" xr:uid="{CADAF0FF-DD13-44F7-9294-26C90595C6D7}"/>
    <cellStyle name="EYSubTotal 3 4 5" xfId="1344" xr:uid="{6D07042B-B2E7-4638-B3D4-ECDCD8F866D2}"/>
    <cellStyle name="EYSubTotal 3 4 6" xfId="1345" xr:uid="{32AFA00D-DE2D-46E3-8FC3-CB8AC519BBA0}"/>
    <cellStyle name="EYSubTotal 3 4 7" xfId="1346" xr:uid="{EC9A9FC3-0290-4261-A642-F525FAF27929}"/>
    <cellStyle name="EYSubTotal 3 5" xfId="1347" xr:uid="{A9F66415-861C-4BC3-B95E-BCBEC3B08174}"/>
    <cellStyle name="EYSubTotal 3 5 2" xfId="1348" xr:uid="{536A9882-3766-4447-8FC3-D8E17647BB6A}"/>
    <cellStyle name="EYSubTotal 3 5 2 2" xfId="1349" xr:uid="{762C32B0-5092-47FD-996D-BD5596B6F082}"/>
    <cellStyle name="EYSubTotal 3 5 2 3" xfId="1350" xr:uid="{F140C32E-8950-42F9-85D6-B9DFB1B8BA74}"/>
    <cellStyle name="EYSubTotal 3 5 2 4" xfId="1351" xr:uid="{A8057117-2482-4A28-B0BB-8283129C8845}"/>
    <cellStyle name="EYSubTotal 3 5 2 5" xfId="1352" xr:uid="{5E1CB882-DA97-4CAF-A71E-58EB97CAB4E0}"/>
    <cellStyle name="EYSubTotal 3 5 2 6" xfId="1353" xr:uid="{9E85B055-AC34-4DBE-A14A-D15DC4913D86}"/>
    <cellStyle name="EYSubTotal 3 5 3" xfId="1354" xr:uid="{1C4B5F9F-BA1F-4508-8B7D-33B9FD650672}"/>
    <cellStyle name="EYSubTotal 3 5 3 2" xfId="1355" xr:uid="{F4CB5570-A7BF-4189-89FA-1CFE0F8CBF8E}"/>
    <cellStyle name="EYSubTotal 3 5 4" xfId="1356" xr:uid="{DC925CFB-481A-4127-9B89-065235DEE420}"/>
    <cellStyle name="EYSubTotal 3 5 5" xfId="1357" xr:uid="{311A195F-70F5-4C7A-8DE6-2063847B4067}"/>
    <cellStyle name="EYSubTotal 3 5 6" xfId="1358" xr:uid="{B8AB2A50-A34B-4199-ACFF-1A81B0415A35}"/>
    <cellStyle name="EYSubTotal 3 5 7" xfId="1359" xr:uid="{1C4C44BA-89D7-4AD9-9E45-BE2A2873544E}"/>
    <cellStyle name="EYSubTotal 3 6" xfId="1360" xr:uid="{0B5A2A8F-5661-44E6-8078-E63630FAFF59}"/>
    <cellStyle name="EYSubTotal 3 6 2" xfId="1361" xr:uid="{CA72692A-89E4-46AF-9559-A4C28910EA95}"/>
    <cellStyle name="EYSubTotal 3 6 2 2" xfId="1362" xr:uid="{9785BF82-EFA2-4C0D-95D6-B4FB492860CB}"/>
    <cellStyle name="EYSubTotal 3 6 2 3" xfId="1363" xr:uid="{E628A4C3-720F-46D6-A1D8-3E1DB6C83F05}"/>
    <cellStyle name="EYSubTotal 3 6 2 4" xfId="1364" xr:uid="{FF8F35EF-AFE4-4DA1-BE20-3A4E563CB018}"/>
    <cellStyle name="EYSubTotal 3 6 2 5" xfId="1365" xr:uid="{3DE87311-9D5A-4706-A997-4C0E78A42303}"/>
    <cellStyle name="EYSubTotal 3 6 2 6" xfId="1366" xr:uid="{C4AD38DF-B8B6-43C4-B0EF-F20DC376910B}"/>
    <cellStyle name="EYSubTotal 3 6 3" xfId="1367" xr:uid="{A2FEFCE2-CC75-4919-BF97-34EAF78E66F2}"/>
    <cellStyle name="EYSubTotal 3 6 3 2" xfId="1368" xr:uid="{38B3E165-33A9-4D48-9AFA-543D43BDE29C}"/>
    <cellStyle name="EYSubTotal 3 6 4" xfId="1369" xr:uid="{A9186D60-6A4D-472B-803B-6F39E0EB4CBB}"/>
    <cellStyle name="EYSubTotal 3 6 5" xfId="1370" xr:uid="{9D4D9F1F-9EDE-481D-89F5-C7A1EF5012A1}"/>
    <cellStyle name="EYSubTotal 3 6 6" xfId="1371" xr:uid="{4C370A12-9A4C-47B1-B8A3-693D0053F20A}"/>
    <cellStyle name="EYSubTotal 3 6 7" xfId="1372" xr:uid="{5A36E085-E1BD-4252-A04F-98C69026675E}"/>
    <cellStyle name="EYSubTotal 3 7" xfId="1373" xr:uid="{BA66951F-C0B9-44FC-8333-B2EFD2E110FD}"/>
    <cellStyle name="EYSubTotal 3 7 2" xfId="1374" xr:uid="{428E71B0-37A0-4DA1-B3F7-C4993436B8AB}"/>
    <cellStyle name="EYSubTotal 3 7 2 2" xfId="1375" xr:uid="{E77CC8C5-EF51-463E-B989-285F0DE9CCF6}"/>
    <cellStyle name="EYSubTotal 3 7 2 3" xfId="1376" xr:uid="{B55D0296-AE15-4D5A-9BEE-49B466FDA1D5}"/>
    <cellStyle name="EYSubTotal 3 7 2 4" xfId="1377" xr:uid="{42E13745-AF38-4B22-A223-3A18021B1EF5}"/>
    <cellStyle name="EYSubTotal 3 7 2 5" xfId="1378" xr:uid="{B4F0E1C8-C593-47D1-AD77-E2BFCF1EDA4C}"/>
    <cellStyle name="EYSubTotal 3 7 2 6" xfId="1379" xr:uid="{C259262A-17A4-4EA7-A96E-F2456CFEE955}"/>
    <cellStyle name="EYSubTotal 3 7 3" xfId="1380" xr:uid="{9F800FAA-50AA-4F4B-AEDC-38111F372A88}"/>
    <cellStyle name="EYSubTotal 3 7 3 2" xfId="1381" xr:uid="{2CA714DE-033A-498F-AEBF-35F255F58C68}"/>
    <cellStyle name="EYSubTotal 3 7 4" xfId="1382" xr:uid="{CFFF6A2A-C172-4873-950E-58D1F8E32508}"/>
    <cellStyle name="EYSubTotal 3 7 5" xfId="1383" xr:uid="{646E663C-74EC-41AD-BA2B-EF855588331D}"/>
    <cellStyle name="EYSubTotal 3 7 6" xfId="1384" xr:uid="{7C1CB003-F804-47ED-B04C-9A8A0A6AED0A}"/>
    <cellStyle name="EYSubTotal 3 7 7" xfId="1385" xr:uid="{027D3721-E23E-454D-8748-2FE837B0E766}"/>
    <cellStyle name="EYSubTotal 3 8" xfId="1386" xr:uid="{E40C642E-4B9A-4BF4-9C10-0C0804D80AEF}"/>
    <cellStyle name="EYSubTotal 3 8 2" xfId="1387" xr:uid="{1519B422-FC2C-4429-AF42-AD79FEBB1796}"/>
    <cellStyle name="EYSubTotal 3 8 2 2" xfId="1388" xr:uid="{17FCD1D5-D2E5-4ED8-B5F1-A6D22862154A}"/>
    <cellStyle name="EYSubTotal 3 8 2 3" xfId="1389" xr:uid="{8CD06A2F-0478-44AE-BBE3-208A85F2F08A}"/>
    <cellStyle name="EYSubTotal 3 8 2 4" xfId="1390" xr:uid="{C4F629D6-A213-4D07-BFF2-1C62E73879BB}"/>
    <cellStyle name="EYSubTotal 3 8 2 5" xfId="1391" xr:uid="{9DEF176A-AB55-4EEF-85B2-B7DD43DFABA1}"/>
    <cellStyle name="EYSubTotal 3 8 2 6" xfId="1392" xr:uid="{858B2AD7-C5FA-4FD4-94A5-71C24083BC0F}"/>
    <cellStyle name="EYSubTotal 3 8 3" xfId="1393" xr:uid="{DAB65163-1F22-4A28-B9EB-C527BA6B5978}"/>
    <cellStyle name="EYSubTotal 3 8 3 2" xfId="1394" xr:uid="{6458303B-48A2-4234-A7DD-ECAE9387DA9E}"/>
    <cellStyle name="EYSubTotal 3 8 4" xfId="1395" xr:uid="{42CD9699-0944-46C4-9E21-12DC623BAF84}"/>
    <cellStyle name="EYSubTotal 3 8 5" xfId="1396" xr:uid="{0A74F33B-4DB0-436D-A7B8-5BB643AA95BD}"/>
    <cellStyle name="EYSubTotal 3 8 6" xfId="1397" xr:uid="{3AEFA216-A8B0-4C19-98BA-CD8B7391E1AA}"/>
    <cellStyle name="EYSubTotal 3 8 7" xfId="1398" xr:uid="{6076CDC1-93E2-438C-84E9-6B667A98BBBB}"/>
    <cellStyle name="EYSubTotal 3 9" xfId="1399" xr:uid="{1DF9593B-844B-48DA-B056-5B26DB109C31}"/>
    <cellStyle name="EYSubTotal 3 9 2" xfId="1400" xr:uid="{BD093438-CC47-4676-A0EB-249DD86442EA}"/>
    <cellStyle name="EYSubTotal 3 9 3" xfId="1401" xr:uid="{D0B41C8A-6FAB-40D9-856C-4E0C02D4CDE0}"/>
    <cellStyle name="EYSubTotal 3 9 4" xfId="1402" xr:uid="{A2CFD909-2564-4153-9CBD-22F4EA2C37EA}"/>
    <cellStyle name="EYSubTotal 3 9 5" xfId="1403" xr:uid="{E603C5C9-6ED1-4EB5-9B02-E9AFF631855C}"/>
    <cellStyle name="EYSubTotal 3 9 6" xfId="1404" xr:uid="{44CE6B64-6233-4F66-8970-50BFE8AEC161}"/>
    <cellStyle name="EYSubTotal 3_Subsidy" xfId="1405" xr:uid="{EFBA175B-3CA7-49FC-8503-13FAE448BF14}"/>
    <cellStyle name="EYSubTotal 4" xfId="1406" xr:uid="{3DDDCBC8-26D5-453C-B8EB-EB20B34465AF}"/>
    <cellStyle name="EYSubTotal 4 10" xfId="1407" xr:uid="{76375CA8-899E-42BF-8875-DA13C593E13E}"/>
    <cellStyle name="EYSubTotal 4 10 2" xfId="1408" xr:uid="{3AE06516-8FA1-488E-9E4B-E84D014630DF}"/>
    <cellStyle name="EYSubTotal 4 11" xfId="1409" xr:uid="{30667D6B-353F-4421-BEE5-D0450AF52E75}"/>
    <cellStyle name="EYSubTotal 4 12" xfId="1410" xr:uid="{A382B02D-E2D1-4992-AD01-ABD6C2BFD0A1}"/>
    <cellStyle name="EYSubTotal 4 13" xfId="1411" xr:uid="{EFC43696-12CD-4AA9-B009-D6A170F4471E}"/>
    <cellStyle name="EYSubTotal 4 14" xfId="1412" xr:uid="{6B06F94A-EE56-4C4D-B8D6-F611769040A3}"/>
    <cellStyle name="EYSubTotal 4 2" xfId="1413" xr:uid="{383945D0-315D-4762-962A-6B676F2A6C42}"/>
    <cellStyle name="EYSubTotal 4 2 2" xfId="1414" xr:uid="{A8959FEA-9B8D-4A18-875F-B0A991C68017}"/>
    <cellStyle name="EYSubTotal 4 2 2 2" xfId="1415" xr:uid="{BE6BFEDC-84AB-45A3-A69D-F8D5202A38A3}"/>
    <cellStyle name="EYSubTotal 4 2 2 2 2" xfId="1416" xr:uid="{EFE909F4-3F11-4371-88C1-2AC652139F9A}"/>
    <cellStyle name="EYSubTotal 4 2 2 2 3" xfId="1417" xr:uid="{CFA46B84-89EC-4D77-AF0E-C2AD3E9D280B}"/>
    <cellStyle name="EYSubTotal 4 2 2 2 4" xfId="1418" xr:uid="{54F71AED-C58B-4C1F-B879-8AB636FA320A}"/>
    <cellStyle name="EYSubTotal 4 2 2 2 5" xfId="1419" xr:uid="{1BBE45C8-DD3B-421F-BA08-92573A536EDD}"/>
    <cellStyle name="EYSubTotal 4 2 2 2 6" xfId="1420" xr:uid="{73223AEE-F202-4F2E-8BFE-EAAC85D0A2C8}"/>
    <cellStyle name="EYSubTotal 4 2 2 3" xfId="1421" xr:uid="{840B1918-78A1-4D8B-845E-FF64F599ACE7}"/>
    <cellStyle name="EYSubTotal 4 2 2 3 2" xfId="1422" xr:uid="{6510DC59-D6A1-4930-8351-50471660BDDD}"/>
    <cellStyle name="EYSubTotal 4 2 2 4" xfId="1423" xr:uid="{53EFF353-A082-4EF3-B385-983AC7A81193}"/>
    <cellStyle name="EYSubTotal 4 2 2 5" xfId="1424" xr:uid="{0790B193-E575-4DC4-9274-D7A60F022FAA}"/>
    <cellStyle name="EYSubTotal 4 2 2 6" xfId="1425" xr:uid="{0C7F7F45-01A6-47A8-978B-86816E586A57}"/>
    <cellStyle name="EYSubTotal 4 2 2 7" xfId="1426" xr:uid="{B48E4645-1CEC-4162-B723-E80D102D54D1}"/>
    <cellStyle name="EYSubTotal 4 2 3" xfId="1427" xr:uid="{26A73F9E-E8F9-40D9-9C33-2F4726CC6E96}"/>
    <cellStyle name="EYSubTotal 4 2 3 2" xfId="1428" xr:uid="{E480A95A-0D5E-4F1E-A1CB-1C868F19E32A}"/>
    <cellStyle name="EYSubTotal 4 2 3 3" xfId="1429" xr:uid="{D94BA8C7-15CA-4852-A751-B29D9F9D27FD}"/>
    <cellStyle name="EYSubTotal 4 2 3 4" xfId="1430" xr:uid="{2FD0651D-D480-4055-880D-A916781CA64E}"/>
    <cellStyle name="EYSubTotal 4 2 3 5" xfId="1431" xr:uid="{80584E09-5F52-43B1-9C14-322299DB9E77}"/>
    <cellStyle name="EYSubTotal 4 2 3 6" xfId="1432" xr:uid="{3F9AD182-D927-450B-8417-342032DA4609}"/>
    <cellStyle name="EYSubTotal 4 2 4" xfId="1433" xr:uid="{44596F26-70A2-4823-ACC3-92E421B6DE78}"/>
    <cellStyle name="EYSubTotal 4 2 4 2" xfId="1434" xr:uid="{3CF01A74-23B4-41C0-B37D-0C6EEA50A7D5}"/>
    <cellStyle name="EYSubTotal 4 2 5" xfId="1435" xr:uid="{191E1120-29BA-4D6D-8041-217B1785F7DC}"/>
    <cellStyle name="EYSubTotal 4 2 6" xfId="1436" xr:uid="{F8596BEA-43D6-4A5C-BF85-A832942D6AD9}"/>
    <cellStyle name="EYSubTotal 4 2 7" xfId="1437" xr:uid="{9DD21E66-A9FE-4DA2-8AE8-FE6F169D6733}"/>
    <cellStyle name="EYSubTotal 4 2 8" xfId="1438" xr:uid="{90428168-1CDC-4A9D-8AE2-442D3FEEC7A5}"/>
    <cellStyle name="EYSubTotal 4 2_Subsidy" xfId="1439" xr:uid="{65964D95-2F97-4D00-B58E-6F0C13F82B26}"/>
    <cellStyle name="EYSubTotal 4 3" xfId="1440" xr:uid="{00E56F94-A313-4A1B-9D1A-0845378907A2}"/>
    <cellStyle name="EYSubTotal 4 3 2" xfId="1441" xr:uid="{2281B3BA-F98B-482B-A425-2011222A1BEB}"/>
    <cellStyle name="EYSubTotal 4 3 2 2" xfId="1442" xr:uid="{50BE6C6B-B881-464A-A15F-D344D8AA070A}"/>
    <cellStyle name="EYSubTotal 4 3 2 3" xfId="1443" xr:uid="{7D5AB4E1-A835-4AE7-AA46-01467DAD641C}"/>
    <cellStyle name="EYSubTotal 4 3 2 4" xfId="1444" xr:uid="{731CAFDD-CAEF-4FB3-A337-36426AF2288F}"/>
    <cellStyle name="EYSubTotal 4 3 2 5" xfId="1445" xr:uid="{F793E323-72B1-4D24-AE16-91F6161ECD4B}"/>
    <cellStyle name="EYSubTotal 4 3 2 6" xfId="1446" xr:uid="{2B1A0DA3-2809-4A19-93FB-53D591F2A2A5}"/>
    <cellStyle name="EYSubTotal 4 3 3" xfId="1447" xr:uid="{E5A0A9CD-3627-4160-8020-394A4D1AAD67}"/>
    <cellStyle name="EYSubTotal 4 3 3 2" xfId="1448" xr:uid="{D753B903-6C76-40F0-8C58-169E5DC1B257}"/>
    <cellStyle name="EYSubTotal 4 3 4" xfId="1449" xr:uid="{1262043C-4CDA-488E-AC6C-DFFACB5E3D56}"/>
    <cellStyle name="EYSubTotal 4 3 5" xfId="1450" xr:uid="{916B0CCD-5BA8-465F-85BB-D5804CD521E1}"/>
    <cellStyle name="EYSubTotal 4 3 6" xfId="1451" xr:uid="{80C217A1-0C1C-45DA-AFF5-69DCF3A67676}"/>
    <cellStyle name="EYSubTotal 4 3 7" xfId="1452" xr:uid="{704252EE-1A98-4C9F-8B52-67166F9C48F6}"/>
    <cellStyle name="EYSubTotal 4 4" xfId="1453" xr:uid="{B3E1208C-2148-4FB5-840C-32008A20D085}"/>
    <cellStyle name="EYSubTotal 4 4 2" xfId="1454" xr:uid="{37F7EED9-5091-4F9D-9560-9DED137B8398}"/>
    <cellStyle name="EYSubTotal 4 4 2 2" xfId="1455" xr:uid="{01C2E6D2-370E-4E83-8E04-7CACAB24E22D}"/>
    <cellStyle name="EYSubTotal 4 4 2 3" xfId="1456" xr:uid="{258064AA-01C9-4456-BFCC-DF216B80F818}"/>
    <cellStyle name="EYSubTotal 4 4 2 4" xfId="1457" xr:uid="{75B8055F-499C-4C38-8BD4-7E1066C8D88D}"/>
    <cellStyle name="EYSubTotal 4 4 2 5" xfId="1458" xr:uid="{88E54F5A-8956-416E-B1C2-735ACE3A741E}"/>
    <cellStyle name="EYSubTotal 4 4 2 6" xfId="1459" xr:uid="{00F02249-6D42-4741-B4F2-D7E2AA08FDBF}"/>
    <cellStyle name="EYSubTotal 4 4 3" xfId="1460" xr:uid="{9BDE88BB-931F-46C4-960A-3819FE02FA86}"/>
    <cellStyle name="EYSubTotal 4 4 3 2" xfId="1461" xr:uid="{1220EB81-D44A-418D-AC51-E8C0564783F0}"/>
    <cellStyle name="EYSubTotal 4 4 4" xfId="1462" xr:uid="{22018EDB-29E1-46C8-9D89-2B64C76BFCF9}"/>
    <cellStyle name="EYSubTotal 4 4 5" xfId="1463" xr:uid="{AC82EA21-3FA0-44F3-A815-569B573AECDE}"/>
    <cellStyle name="EYSubTotal 4 4 6" xfId="1464" xr:uid="{0F04D82D-DC7A-4C36-B29F-554B2120F361}"/>
    <cellStyle name="EYSubTotal 4 4 7" xfId="1465" xr:uid="{ADDA98DA-FE68-493B-B925-FEA62CC5A489}"/>
    <cellStyle name="EYSubTotal 4 5" xfId="1466" xr:uid="{99B7AD64-FEA0-402C-89D4-96811FB428C4}"/>
    <cellStyle name="EYSubTotal 4 5 2" xfId="1467" xr:uid="{8918D7A6-5A40-489B-BD5A-15456A412871}"/>
    <cellStyle name="EYSubTotal 4 5 2 2" xfId="1468" xr:uid="{97EF1307-D27E-469C-B6EF-490CCD917C3B}"/>
    <cellStyle name="EYSubTotal 4 5 2 3" xfId="1469" xr:uid="{0FD5A6E2-32C8-4E72-9CD6-30039AD68FC1}"/>
    <cellStyle name="EYSubTotal 4 5 2 4" xfId="1470" xr:uid="{E31A4459-2FA3-46A3-B593-F0A27BA2760C}"/>
    <cellStyle name="EYSubTotal 4 5 2 5" xfId="1471" xr:uid="{F1016E98-AA8B-4F25-B1F4-870F8E107226}"/>
    <cellStyle name="EYSubTotal 4 5 2 6" xfId="1472" xr:uid="{58FC2F16-5D0F-4B1D-ADC6-587B9CABAA5C}"/>
    <cellStyle name="EYSubTotal 4 5 3" xfId="1473" xr:uid="{9A9D6B9C-CC3C-4CB8-B1F0-C69CC1F6339F}"/>
    <cellStyle name="EYSubTotal 4 5 3 2" xfId="1474" xr:uid="{5CAECA04-712D-4307-AA98-69EAA4CD7CD6}"/>
    <cellStyle name="EYSubTotal 4 5 4" xfId="1475" xr:uid="{BC4692E4-A29D-4F58-91AA-DF9CD22EDCBB}"/>
    <cellStyle name="EYSubTotal 4 5 5" xfId="1476" xr:uid="{E9B77F0F-E38E-4E34-8E97-2DD3529B1090}"/>
    <cellStyle name="EYSubTotal 4 5 6" xfId="1477" xr:uid="{68E99902-74AA-44A4-9840-2459AC335504}"/>
    <cellStyle name="EYSubTotal 4 5 7" xfId="1478" xr:uid="{97372A86-6B6A-4BAE-BD0B-AF6F60DCCED6}"/>
    <cellStyle name="EYSubTotal 4 6" xfId="1479" xr:uid="{5D4DDDA0-1C65-4C89-ADB2-9B7FCB1E31DD}"/>
    <cellStyle name="EYSubTotal 4 6 2" xfId="1480" xr:uid="{57769CA8-95AF-4916-8E18-675A6B7FDAC0}"/>
    <cellStyle name="EYSubTotal 4 6 2 2" xfId="1481" xr:uid="{C3DFDFAC-2294-44C5-A409-FDABB6C7D1EE}"/>
    <cellStyle name="EYSubTotal 4 6 2 3" xfId="1482" xr:uid="{D9872AF9-DBE4-44D7-9352-9AEDEB22D681}"/>
    <cellStyle name="EYSubTotal 4 6 2 4" xfId="1483" xr:uid="{9BC2DE7B-B933-4C4D-845B-6706FCB36ADF}"/>
    <cellStyle name="EYSubTotal 4 6 2 5" xfId="1484" xr:uid="{E2A8E600-F12E-44F2-B3BB-3BF05B34BFAC}"/>
    <cellStyle name="EYSubTotal 4 6 2 6" xfId="1485" xr:uid="{5BB0A7E2-1531-46D1-A105-7B95724A964A}"/>
    <cellStyle name="EYSubTotal 4 6 3" xfId="1486" xr:uid="{43D274A0-4C80-449C-B9A1-A7BB21CD803D}"/>
    <cellStyle name="EYSubTotal 4 6 3 2" xfId="1487" xr:uid="{3869B0A4-13B5-47B9-908B-7A9D2D36C25F}"/>
    <cellStyle name="EYSubTotal 4 6 4" xfId="1488" xr:uid="{9E2B8E31-F360-4A7D-9483-060D82327F19}"/>
    <cellStyle name="EYSubTotal 4 6 5" xfId="1489" xr:uid="{3692F4D2-BFAC-4D4C-B782-6C506B915889}"/>
    <cellStyle name="EYSubTotal 4 6 6" xfId="1490" xr:uid="{FEEDFC7C-6D56-4815-A4B1-4BB78CCBA272}"/>
    <cellStyle name="EYSubTotal 4 6 7" xfId="1491" xr:uid="{E28D573A-F07A-4471-9BF4-C751BDB8D8C6}"/>
    <cellStyle name="EYSubTotal 4 7" xfId="1492" xr:uid="{94B83E5C-6F96-4059-A5C1-E5E74CAB80C3}"/>
    <cellStyle name="EYSubTotal 4 7 2" xfId="1493" xr:uid="{B2B9599D-5A91-4201-99CA-BA43C5119E1C}"/>
    <cellStyle name="EYSubTotal 4 7 2 2" xfId="1494" xr:uid="{26446B76-73AD-4C8C-BD78-9BA7598D653C}"/>
    <cellStyle name="EYSubTotal 4 7 2 3" xfId="1495" xr:uid="{40E432A9-081B-48E8-8EF3-CE700EF34673}"/>
    <cellStyle name="EYSubTotal 4 7 2 4" xfId="1496" xr:uid="{62CA6621-9015-4C6A-A271-E710188195CA}"/>
    <cellStyle name="EYSubTotal 4 7 2 5" xfId="1497" xr:uid="{B33CF86C-533A-4D15-80A3-36473E26029A}"/>
    <cellStyle name="EYSubTotal 4 7 2 6" xfId="1498" xr:uid="{1C3BD61D-302D-4BC4-AAD5-8F8815F0C6E3}"/>
    <cellStyle name="EYSubTotal 4 7 3" xfId="1499" xr:uid="{094A9C84-2411-484E-B561-AC06F13CB7F9}"/>
    <cellStyle name="EYSubTotal 4 7 3 2" xfId="1500" xr:uid="{0432EDF2-B756-4153-B1F0-D4C78A3D0862}"/>
    <cellStyle name="EYSubTotal 4 7 4" xfId="1501" xr:uid="{B573F0F2-4301-40EE-B312-E2FEEB256EC2}"/>
    <cellStyle name="EYSubTotal 4 7 5" xfId="1502" xr:uid="{DB937BC4-D3C3-4AF7-89B3-EEEB23A49EDC}"/>
    <cellStyle name="EYSubTotal 4 7 6" xfId="1503" xr:uid="{729E4AC4-D531-4FB5-94DE-0C9C1FA637E7}"/>
    <cellStyle name="EYSubTotal 4 7 7" xfId="1504" xr:uid="{2FB9BD1C-EB3A-4FE4-859A-3CEDBA99EAAE}"/>
    <cellStyle name="EYSubTotal 4 8" xfId="1505" xr:uid="{CE0999D1-287C-4534-BAC8-30CE278467D8}"/>
    <cellStyle name="EYSubTotal 4 8 2" xfId="1506" xr:uid="{983C6FCF-83B6-4CE2-84F7-B419E0AD6DA3}"/>
    <cellStyle name="EYSubTotal 4 8 2 2" xfId="1507" xr:uid="{E72B1B1A-E506-40E7-8C46-B94F72B0E82F}"/>
    <cellStyle name="EYSubTotal 4 8 2 3" xfId="1508" xr:uid="{0BBD9881-4E92-48B5-BFB8-97B4B2E3F48E}"/>
    <cellStyle name="EYSubTotal 4 8 2 4" xfId="1509" xr:uid="{FC2AAFD7-4678-4950-804D-E33121377CE9}"/>
    <cellStyle name="EYSubTotal 4 8 2 5" xfId="1510" xr:uid="{35DF4EE4-520E-4776-BEF4-EC232A40DFDC}"/>
    <cellStyle name="EYSubTotal 4 8 2 6" xfId="1511" xr:uid="{8C1C2A4A-9B5D-4647-88F8-EB4472215E93}"/>
    <cellStyle name="EYSubTotal 4 8 3" xfId="1512" xr:uid="{C7CC2639-E0AB-4535-9448-841D58D101FD}"/>
    <cellStyle name="EYSubTotal 4 8 3 2" xfId="1513" xr:uid="{D073BFFA-6B67-4405-A062-5DAA994C37F2}"/>
    <cellStyle name="EYSubTotal 4 8 4" xfId="1514" xr:uid="{789A4EBB-2F6A-4F04-90F8-E26A9E604ECB}"/>
    <cellStyle name="EYSubTotal 4 8 5" xfId="1515" xr:uid="{4C5C6E2B-18A9-4409-9973-2346D1E59D5D}"/>
    <cellStyle name="EYSubTotal 4 8 6" xfId="1516" xr:uid="{97D7A667-142F-4230-A7A1-11BC57857652}"/>
    <cellStyle name="EYSubTotal 4 8 7" xfId="1517" xr:uid="{3EE5FBF0-FF02-4641-B7D6-D547BB068923}"/>
    <cellStyle name="EYSubTotal 4 9" xfId="1518" xr:uid="{7AD774FD-C578-411F-97FE-FF2AA1B5625A}"/>
    <cellStyle name="EYSubTotal 4 9 2" xfId="1519" xr:uid="{CAD3B984-B586-4ECA-90CE-2657146F8DBC}"/>
    <cellStyle name="EYSubTotal 4 9 3" xfId="1520" xr:uid="{869FD5C3-3D46-498D-8A93-2AD67788A973}"/>
    <cellStyle name="EYSubTotal 4 9 4" xfId="1521" xr:uid="{523529B2-5285-4359-A4E7-83B4831A412C}"/>
    <cellStyle name="EYSubTotal 4 9 5" xfId="1522" xr:uid="{5B1ED150-12E4-410A-8BE4-017CCC973494}"/>
    <cellStyle name="EYSubTotal 4 9 6" xfId="1523" xr:uid="{8E3E19FA-E5BE-43F3-A9D7-38D6263145CB}"/>
    <cellStyle name="EYSubTotal 4_Subsidy" xfId="1524" xr:uid="{F2DFCE99-A5DD-450B-87DE-6C40B1F8D656}"/>
    <cellStyle name="EYSubTotal 5" xfId="1525" xr:uid="{4B5FFECD-D605-4C3C-8B1B-EE2E0B514A21}"/>
    <cellStyle name="EYSubTotal 5 10" xfId="1526" xr:uid="{B919D42C-9CB5-4CC5-9CAB-78251E466861}"/>
    <cellStyle name="EYSubTotal 5 10 2" xfId="1527" xr:uid="{1C632A5F-97C4-4BD3-939D-5E1EC90EDBF8}"/>
    <cellStyle name="EYSubTotal 5 11" xfId="1528" xr:uid="{1391B8C5-E7A9-4997-9FFF-4AB83EBDE097}"/>
    <cellStyle name="EYSubTotal 5 12" xfId="1529" xr:uid="{169AFF4F-8632-4087-B17B-377B1EA7154B}"/>
    <cellStyle name="EYSubTotal 5 13" xfId="1530" xr:uid="{165427F8-84BE-40C3-A2DD-DFB92791511D}"/>
    <cellStyle name="EYSubTotal 5 14" xfId="1531" xr:uid="{AC9F91D7-7E75-4551-B5CE-7954270397B1}"/>
    <cellStyle name="EYSubTotal 5 2" xfId="1532" xr:uid="{C7AB81A1-4F9A-4FC3-8C8F-D0F53DC9FFE3}"/>
    <cellStyle name="EYSubTotal 5 2 2" xfId="1533" xr:uid="{FEB2D6AA-BF95-4165-AE4A-64400CB8890C}"/>
    <cellStyle name="EYSubTotal 5 2 2 2" xfId="1534" xr:uid="{0F4F4DE2-4623-4656-8830-CF6617101259}"/>
    <cellStyle name="EYSubTotal 5 2 2 2 2" xfId="1535" xr:uid="{6969492F-E8A7-4A74-80EA-D3FA5C60B91A}"/>
    <cellStyle name="EYSubTotal 5 2 2 2 3" xfId="1536" xr:uid="{B2E91F7E-42B3-458F-B358-4E705730E49E}"/>
    <cellStyle name="EYSubTotal 5 2 2 2 4" xfId="1537" xr:uid="{9A3F649E-920F-4742-805C-1069CE2BC2C7}"/>
    <cellStyle name="EYSubTotal 5 2 2 2 5" xfId="1538" xr:uid="{07E9F202-D65B-4E15-930E-B8F0FAC40983}"/>
    <cellStyle name="EYSubTotal 5 2 2 2 6" xfId="1539" xr:uid="{C5A9623D-683D-4137-B943-1A5CDB3537B2}"/>
    <cellStyle name="EYSubTotal 5 2 2 3" xfId="1540" xr:uid="{7ADA1C8F-F330-4AC5-BC0F-4A30964FA66B}"/>
    <cellStyle name="EYSubTotal 5 2 2 3 2" xfId="1541" xr:uid="{A5F3F233-4E37-48FF-ABC6-6D6E99A257F8}"/>
    <cellStyle name="EYSubTotal 5 2 2 4" xfId="1542" xr:uid="{221A2D57-B055-4713-A1F1-8BD27D8EB40F}"/>
    <cellStyle name="EYSubTotal 5 2 2 5" xfId="1543" xr:uid="{4551C348-E4B8-40AF-909D-7E4819B16164}"/>
    <cellStyle name="EYSubTotal 5 2 2 6" xfId="1544" xr:uid="{ED6C825D-7B62-4926-8C51-299A485B17B4}"/>
    <cellStyle name="EYSubTotal 5 2 2 7" xfId="1545" xr:uid="{5A748E0E-BE14-4446-8F51-2567A9C5D801}"/>
    <cellStyle name="EYSubTotal 5 2 3" xfId="1546" xr:uid="{6D82812B-9A32-424A-9719-EAFD0653057F}"/>
    <cellStyle name="EYSubTotal 5 2 3 2" xfId="1547" xr:uid="{806B6504-98B7-49A0-B115-9BB6194D9694}"/>
    <cellStyle name="EYSubTotal 5 2 3 3" xfId="1548" xr:uid="{0BA8F2C1-DE2E-418F-9FF8-CCA8C20AB76A}"/>
    <cellStyle name="EYSubTotal 5 2 3 4" xfId="1549" xr:uid="{48ACA578-1CBC-4DB0-9A08-B4117D9966A4}"/>
    <cellStyle name="EYSubTotal 5 2 3 5" xfId="1550" xr:uid="{E0DF9D58-12A7-4CF4-A03E-4B408D66555B}"/>
    <cellStyle name="EYSubTotal 5 2 3 6" xfId="1551" xr:uid="{CEB6642A-0D5B-4CCB-BA02-F6B0A0323F8E}"/>
    <cellStyle name="EYSubTotal 5 2 4" xfId="1552" xr:uid="{4004BAEB-9654-4017-9987-ECC039A15388}"/>
    <cellStyle name="EYSubTotal 5 2 4 2" xfId="1553" xr:uid="{62169221-3226-4E66-824F-5C62CB1D04F1}"/>
    <cellStyle name="EYSubTotal 5 2 5" xfId="1554" xr:uid="{DF4CBCB1-53CC-4AD2-ACEF-778CE7337002}"/>
    <cellStyle name="EYSubTotal 5 2 6" xfId="1555" xr:uid="{C2666C02-7745-4D10-A953-552C7D8D5CBB}"/>
    <cellStyle name="EYSubTotal 5 2 7" xfId="1556" xr:uid="{210DC871-EF38-4AEB-AB57-6E9D12928B86}"/>
    <cellStyle name="EYSubTotal 5 2 8" xfId="1557" xr:uid="{457D9117-0DB2-4563-8454-44D4A18ED980}"/>
    <cellStyle name="EYSubTotal 5 2_Subsidy" xfId="1558" xr:uid="{79332921-4321-4BA8-91E5-3C907BC4BF66}"/>
    <cellStyle name="EYSubTotal 5 3" xfId="1559" xr:uid="{E99F98AE-4F9C-4E6F-A1E1-8156A3FCD576}"/>
    <cellStyle name="EYSubTotal 5 3 2" xfId="1560" xr:uid="{E81133F3-FFF2-4402-B1C8-DB7A1E3F3244}"/>
    <cellStyle name="EYSubTotal 5 3 2 2" xfId="1561" xr:uid="{1F9E66B4-1E20-4832-904D-BFB03F0234FE}"/>
    <cellStyle name="EYSubTotal 5 3 2 3" xfId="1562" xr:uid="{4B97FA3A-A9DD-4036-AAF8-FE33EF82DFD5}"/>
    <cellStyle name="EYSubTotal 5 3 2 4" xfId="1563" xr:uid="{5D39B8DD-CEA4-4B46-BE20-74FC2E1F53A5}"/>
    <cellStyle name="EYSubTotal 5 3 2 5" xfId="1564" xr:uid="{CF558254-57E8-4DBB-A79E-1D391C0EB7E2}"/>
    <cellStyle name="EYSubTotal 5 3 2 6" xfId="1565" xr:uid="{1365D9C0-A29C-428F-823A-ED8FAD416857}"/>
    <cellStyle name="EYSubTotal 5 3 3" xfId="1566" xr:uid="{DDB052E4-5BC2-46D2-B642-0BFDFD97CAF0}"/>
    <cellStyle name="EYSubTotal 5 3 3 2" xfId="1567" xr:uid="{0B7A7460-CBCF-4C4D-B961-9570DD64FE5A}"/>
    <cellStyle name="EYSubTotal 5 3 4" xfId="1568" xr:uid="{2E6A73F5-A01C-4D31-A985-42A3E2381BCA}"/>
    <cellStyle name="EYSubTotal 5 3 5" xfId="1569" xr:uid="{F0635298-22D1-48C5-8313-628335C5544A}"/>
    <cellStyle name="EYSubTotal 5 3 6" xfId="1570" xr:uid="{AD63A7A6-D872-4629-94F2-E7EFA17499FC}"/>
    <cellStyle name="EYSubTotal 5 3 7" xfId="1571" xr:uid="{7771A246-10B6-452D-9823-DE6141BC6DD1}"/>
    <cellStyle name="EYSubTotal 5 4" xfId="1572" xr:uid="{A6D9C707-9AA6-41BD-975A-7757AEB035EC}"/>
    <cellStyle name="EYSubTotal 5 4 2" xfId="1573" xr:uid="{ACEC3CA1-51F7-4891-B85E-1A43CAF2A616}"/>
    <cellStyle name="EYSubTotal 5 4 2 2" xfId="1574" xr:uid="{44B9EC10-CE4A-4D62-B402-48D9284CC21D}"/>
    <cellStyle name="EYSubTotal 5 4 2 3" xfId="1575" xr:uid="{BB3D04A8-4BE3-461C-A44E-498985F460FE}"/>
    <cellStyle name="EYSubTotal 5 4 2 4" xfId="1576" xr:uid="{63B6AE88-7C63-4111-9613-A549F7FB13D0}"/>
    <cellStyle name="EYSubTotal 5 4 2 5" xfId="1577" xr:uid="{2E498E0E-CAF3-4153-BBC5-29E6EBA22616}"/>
    <cellStyle name="EYSubTotal 5 4 2 6" xfId="1578" xr:uid="{4A71F916-ACA0-4C5D-9ADB-42EA35145969}"/>
    <cellStyle name="EYSubTotal 5 4 3" xfId="1579" xr:uid="{EA1250D4-4B5A-420E-87F3-5803E5B7156D}"/>
    <cellStyle name="EYSubTotal 5 4 3 2" xfId="1580" xr:uid="{72A19E07-9CA5-4A6B-90D6-4137A2C7122A}"/>
    <cellStyle name="EYSubTotal 5 4 4" xfId="1581" xr:uid="{A9ADC9E1-14C7-43F2-9681-B9CC6A101BC3}"/>
    <cellStyle name="EYSubTotal 5 4 5" xfId="1582" xr:uid="{3828BD35-79EE-4394-82BC-4B921E3ABF32}"/>
    <cellStyle name="EYSubTotal 5 4 6" xfId="1583" xr:uid="{02BA3965-63AD-40BD-BF5B-E855628491F0}"/>
    <cellStyle name="EYSubTotal 5 4 7" xfId="1584" xr:uid="{4ACD7AC0-2347-44CB-B0C2-1978DBB8880E}"/>
    <cellStyle name="EYSubTotal 5 5" xfId="1585" xr:uid="{9B7293F8-F0C1-4AE0-B784-8AD79E2A8765}"/>
    <cellStyle name="EYSubTotal 5 5 2" xfId="1586" xr:uid="{F92FCA7F-6D56-459E-A04A-EE54696BB1F6}"/>
    <cellStyle name="EYSubTotal 5 5 2 2" xfId="1587" xr:uid="{0D10830E-B91F-46E3-9F86-5ABFE9B071E4}"/>
    <cellStyle name="EYSubTotal 5 5 2 3" xfId="1588" xr:uid="{65F32AFC-690C-4C9D-A4C3-59F78A163102}"/>
    <cellStyle name="EYSubTotal 5 5 2 4" xfId="1589" xr:uid="{AE3897C0-E458-4063-9904-75C5D56816C6}"/>
    <cellStyle name="EYSubTotal 5 5 2 5" xfId="1590" xr:uid="{FC6BE0DA-F600-44F6-B853-FC17D1D5809F}"/>
    <cellStyle name="EYSubTotal 5 5 2 6" xfId="1591" xr:uid="{7BAC930B-7FD9-421C-8B67-8071D0726847}"/>
    <cellStyle name="EYSubTotal 5 5 3" xfId="1592" xr:uid="{1EDAB7F4-A401-419E-8DCD-7EDA9635A435}"/>
    <cellStyle name="EYSubTotal 5 5 3 2" xfId="1593" xr:uid="{6AE7AF0F-569B-4F59-839A-A19ADC67C1E6}"/>
    <cellStyle name="EYSubTotal 5 5 4" xfId="1594" xr:uid="{ECE2C62B-A2F2-4298-BA66-796C39F82A42}"/>
    <cellStyle name="EYSubTotal 5 5 5" xfId="1595" xr:uid="{7DCB87F9-03FB-4D37-B776-0DBD16D557AC}"/>
    <cellStyle name="EYSubTotal 5 5 6" xfId="1596" xr:uid="{0DAED1E9-5DFD-4832-952A-9B20072EADA8}"/>
    <cellStyle name="EYSubTotal 5 5 7" xfId="1597" xr:uid="{0B259619-0F77-4396-9009-FD75DF355BF8}"/>
    <cellStyle name="EYSubTotal 5 6" xfId="1598" xr:uid="{63744578-88F5-4947-860D-8A5477BB7BDE}"/>
    <cellStyle name="EYSubTotal 5 6 2" xfId="1599" xr:uid="{B08E1B46-BCE4-4F9A-A3B2-B45736A22DB2}"/>
    <cellStyle name="EYSubTotal 5 6 2 2" xfId="1600" xr:uid="{44CBF783-4A0F-4488-A5C3-35B3AF49B780}"/>
    <cellStyle name="EYSubTotal 5 6 2 3" xfId="1601" xr:uid="{C6E28EC3-6E3A-4310-A60B-602ABA66B768}"/>
    <cellStyle name="EYSubTotal 5 6 2 4" xfId="1602" xr:uid="{133AB5CF-380A-4BFB-B0CA-5BA29C60CBBD}"/>
    <cellStyle name="EYSubTotal 5 6 2 5" xfId="1603" xr:uid="{E30818B8-2710-44BF-96C8-38ED4F62559A}"/>
    <cellStyle name="EYSubTotal 5 6 2 6" xfId="1604" xr:uid="{8B3AB8BD-E660-4545-919C-226C95AD6CCC}"/>
    <cellStyle name="EYSubTotal 5 6 3" xfId="1605" xr:uid="{4C8B851E-613B-4587-93C1-A7ED68ECC25D}"/>
    <cellStyle name="EYSubTotal 5 6 3 2" xfId="1606" xr:uid="{6340CB7F-5DBD-40AD-B467-DC63A1443B78}"/>
    <cellStyle name="EYSubTotal 5 6 4" xfId="1607" xr:uid="{6EF4B725-E970-45E3-BB69-8F43CA5CE3D4}"/>
    <cellStyle name="EYSubTotal 5 6 5" xfId="1608" xr:uid="{43B47BC1-44DA-4E09-A73A-FB53BD614BD7}"/>
    <cellStyle name="EYSubTotal 5 6 6" xfId="1609" xr:uid="{61463863-BFEF-43F7-9928-8F63AA14082F}"/>
    <cellStyle name="EYSubTotal 5 6 7" xfId="1610" xr:uid="{638CA101-3C15-4EEF-80DF-615E7F1CCE22}"/>
    <cellStyle name="EYSubTotal 5 7" xfId="1611" xr:uid="{283E2E30-A5FA-4500-813B-C6A5509DFED9}"/>
    <cellStyle name="EYSubTotal 5 7 2" xfId="1612" xr:uid="{1D2B0354-CF24-4568-AA00-D14DF7337663}"/>
    <cellStyle name="EYSubTotal 5 7 2 2" xfId="1613" xr:uid="{A5CC4DC5-D3B9-4864-86F9-6C00ED21B763}"/>
    <cellStyle name="EYSubTotal 5 7 2 3" xfId="1614" xr:uid="{A086450C-7EF9-4B0C-8EF9-49A564DC90C5}"/>
    <cellStyle name="EYSubTotal 5 7 2 4" xfId="1615" xr:uid="{C8D8F59D-8BBE-4B74-AD87-868C486FF931}"/>
    <cellStyle name="EYSubTotal 5 7 2 5" xfId="1616" xr:uid="{975B04A3-59F9-4150-90B1-14486CCB0A4B}"/>
    <cellStyle name="EYSubTotal 5 7 2 6" xfId="1617" xr:uid="{D909FE92-3230-4659-BF1C-7C3BA80912AD}"/>
    <cellStyle name="EYSubTotal 5 7 3" xfId="1618" xr:uid="{4DAE79EF-FBC9-4280-AB2B-372272ED049D}"/>
    <cellStyle name="EYSubTotal 5 7 3 2" xfId="1619" xr:uid="{59AE999D-0F27-484C-883C-ADA879D30D91}"/>
    <cellStyle name="EYSubTotal 5 7 4" xfId="1620" xr:uid="{F914EB37-F89B-49AC-B4DC-A17552C5E413}"/>
    <cellStyle name="EYSubTotal 5 7 5" xfId="1621" xr:uid="{6A4D9B7B-07B5-4BF2-AD5C-DA3F41A1D48A}"/>
    <cellStyle name="EYSubTotal 5 7 6" xfId="1622" xr:uid="{C0546596-80F7-459E-A7C9-447DA53C4972}"/>
    <cellStyle name="EYSubTotal 5 7 7" xfId="1623" xr:uid="{240408BE-8144-44B2-A809-52122D67CD58}"/>
    <cellStyle name="EYSubTotal 5 8" xfId="1624" xr:uid="{25766AF5-842B-4D55-BED3-3518E36DFACA}"/>
    <cellStyle name="EYSubTotal 5 8 2" xfId="1625" xr:uid="{BFB4A1C3-1198-48E3-86E1-1E6A95F60A04}"/>
    <cellStyle name="EYSubTotal 5 8 2 2" xfId="1626" xr:uid="{B7BF918D-91E0-486F-880E-80B6B6554046}"/>
    <cellStyle name="EYSubTotal 5 8 2 3" xfId="1627" xr:uid="{96ED8AE1-2D9B-407E-9D01-C85317BFAE04}"/>
    <cellStyle name="EYSubTotal 5 8 2 4" xfId="1628" xr:uid="{AC3C5D67-B2F4-4F3C-82EE-650EB533AF95}"/>
    <cellStyle name="EYSubTotal 5 8 2 5" xfId="1629" xr:uid="{4AA430F9-72C3-45B0-B91E-41085ECDBF1A}"/>
    <cellStyle name="EYSubTotal 5 8 2 6" xfId="1630" xr:uid="{FC6873A2-FB2D-44C6-961B-5ACFA84EFF2C}"/>
    <cellStyle name="EYSubTotal 5 8 3" xfId="1631" xr:uid="{4F9A0573-3F28-4440-8597-7BDADF79C186}"/>
    <cellStyle name="EYSubTotal 5 8 3 2" xfId="1632" xr:uid="{9BBFDCB3-1726-4F0E-AB02-A5C9D287D77F}"/>
    <cellStyle name="EYSubTotal 5 8 4" xfId="1633" xr:uid="{27977512-77C5-429A-B80A-688E3A50B97D}"/>
    <cellStyle name="EYSubTotal 5 8 5" xfId="1634" xr:uid="{9212D213-AD7C-4719-9638-A3B675767973}"/>
    <cellStyle name="EYSubTotal 5 8 6" xfId="1635" xr:uid="{BB724294-C24F-495B-B703-B7B40525737D}"/>
    <cellStyle name="EYSubTotal 5 8 7" xfId="1636" xr:uid="{D5246547-84C0-4E45-9344-2417C492A7B9}"/>
    <cellStyle name="EYSubTotal 5 9" xfId="1637" xr:uid="{18606667-BECB-42D8-B368-9E230633E218}"/>
    <cellStyle name="EYSubTotal 5 9 2" xfId="1638" xr:uid="{4AA72B44-D5A9-4D88-A1CA-C6235AEF482C}"/>
    <cellStyle name="EYSubTotal 5 9 3" xfId="1639" xr:uid="{CE5ACAA3-C1AC-450A-B600-AF4F442E8785}"/>
    <cellStyle name="EYSubTotal 5 9 4" xfId="1640" xr:uid="{FCB0E424-E7EC-4849-9EFC-CAB2D084B825}"/>
    <cellStyle name="EYSubTotal 5 9 5" xfId="1641" xr:uid="{8CDC59BD-EA90-4DFD-AC49-B335F9A3C663}"/>
    <cellStyle name="EYSubTotal 5 9 6" xfId="1642" xr:uid="{4FFDABF7-897A-49D9-9E67-AD7C9F1B95B7}"/>
    <cellStyle name="EYSubTotal 5_Subsidy" xfId="1643" xr:uid="{F9ADBACE-6648-4F53-B166-60A061B34448}"/>
    <cellStyle name="EYSubTotal 6" xfId="1644" xr:uid="{82FE8820-2705-4F6F-A220-A145F68A5789}"/>
    <cellStyle name="EYSubTotal 6 10" xfId="1645" xr:uid="{3AA61053-D40E-43A7-A034-65A140174354}"/>
    <cellStyle name="EYSubTotal 6 10 2" xfId="1646" xr:uid="{74ED0064-2257-4403-9267-4C424505D728}"/>
    <cellStyle name="EYSubTotal 6 11" xfId="1647" xr:uid="{2676AFAC-6B74-4971-85F1-A1908AAE70D7}"/>
    <cellStyle name="EYSubTotal 6 12" xfId="1648" xr:uid="{57B8DEB3-87DA-4FED-ABAE-CDCD63FABF37}"/>
    <cellStyle name="EYSubTotal 6 13" xfId="1649" xr:uid="{B943A424-ADF6-4867-A0C6-596783081AC4}"/>
    <cellStyle name="EYSubTotal 6 14" xfId="1650" xr:uid="{5669EF51-EA0D-495A-99DB-BB65B960C2F6}"/>
    <cellStyle name="EYSubTotal 6 2" xfId="1651" xr:uid="{0581E5F8-93DF-4344-86F5-7F4D152947BC}"/>
    <cellStyle name="EYSubTotal 6 2 2" xfId="1652" xr:uid="{6E0DC36F-68B2-44AB-9245-E03A92DE6FAE}"/>
    <cellStyle name="EYSubTotal 6 2 2 2" xfId="1653" xr:uid="{D7E02269-07BB-476A-8E22-A9C6C6237EFE}"/>
    <cellStyle name="EYSubTotal 6 2 2 2 2" xfId="1654" xr:uid="{F8E756C8-47CB-424D-BC0D-6EF86C1BA1B3}"/>
    <cellStyle name="EYSubTotal 6 2 2 2 3" xfId="1655" xr:uid="{4B371549-74CF-4F08-80C9-A4FF1AEFFAA0}"/>
    <cellStyle name="EYSubTotal 6 2 2 2 4" xfId="1656" xr:uid="{5FB1955B-32FC-47AF-B19B-CE37963EBD96}"/>
    <cellStyle name="EYSubTotal 6 2 2 2 5" xfId="1657" xr:uid="{D5379BA3-90C3-4C2A-B8C8-FF1BE34AB9AF}"/>
    <cellStyle name="EYSubTotal 6 2 2 2 6" xfId="1658" xr:uid="{E087A4F5-24B5-46CB-A414-4CB0676201C4}"/>
    <cellStyle name="EYSubTotal 6 2 2 3" xfId="1659" xr:uid="{879C4890-49F6-41F2-8CAA-6332AE14DEA1}"/>
    <cellStyle name="EYSubTotal 6 2 2 3 2" xfId="1660" xr:uid="{6CFA2833-4288-4EEC-A267-2B624B7CF058}"/>
    <cellStyle name="EYSubTotal 6 2 2 4" xfId="1661" xr:uid="{183B71E8-70E8-4C43-9D7B-22737DA4EB57}"/>
    <cellStyle name="EYSubTotal 6 2 2 5" xfId="1662" xr:uid="{DD64D74B-744E-4195-B13C-3F2D9B93E348}"/>
    <cellStyle name="EYSubTotal 6 2 2 6" xfId="1663" xr:uid="{E0AFBFB4-5721-4846-B848-25C854DA179C}"/>
    <cellStyle name="EYSubTotal 6 2 2 7" xfId="1664" xr:uid="{AA48FE2D-C173-4DDB-8C7D-2E5986AB4047}"/>
    <cellStyle name="EYSubTotal 6 2 3" xfId="1665" xr:uid="{9082635D-03CF-403F-900C-98899D33E493}"/>
    <cellStyle name="EYSubTotal 6 2 3 2" xfId="1666" xr:uid="{58F5687B-337C-40E8-B8DD-5EC13F8384CB}"/>
    <cellStyle name="EYSubTotal 6 2 3 3" xfId="1667" xr:uid="{3E723EEA-AA40-4B63-A2F6-1B2C365E8B6C}"/>
    <cellStyle name="EYSubTotal 6 2 3 4" xfId="1668" xr:uid="{E76AA3AA-DE93-433D-9F85-DBBC095C0131}"/>
    <cellStyle name="EYSubTotal 6 2 3 5" xfId="1669" xr:uid="{ECE74076-8171-4E31-B4AC-8B4C49610A8D}"/>
    <cellStyle name="EYSubTotal 6 2 3 6" xfId="1670" xr:uid="{C8C33945-5CF4-4002-8BAC-77CF7A3BB7D1}"/>
    <cellStyle name="EYSubTotal 6 2 4" xfId="1671" xr:uid="{3445CD70-4D91-4EC2-ABD1-E4C9E06B8813}"/>
    <cellStyle name="EYSubTotal 6 2 4 2" xfId="1672" xr:uid="{B6502D56-1901-48C3-BF5C-98F1758F0E4A}"/>
    <cellStyle name="EYSubTotal 6 2 5" xfId="1673" xr:uid="{5DDC8455-43BB-4DD2-A383-86A03053E8B8}"/>
    <cellStyle name="EYSubTotal 6 2 6" xfId="1674" xr:uid="{670BA505-9DE6-4A33-BE1F-59FA2F5CF59F}"/>
    <cellStyle name="EYSubTotal 6 2 7" xfId="1675" xr:uid="{DFF09111-B4B1-4B53-A8F4-F8023C63EF4B}"/>
    <cellStyle name="EYSubTotal 6 2 8" xfId="1676" xr:uid="{D7DBE596-8293-44F6-8C24-1422F1B6BE56}"/>
    <cellStyle name="EYSubTotal 6 2_Subsidy" xfId="1677" xr:uid="{22CA463D-8305-42F5-BD49-F9663FC8D0A8}"/>
    <cellStyle name="EYSubTotal 6 3" xfId="1678" xr:uid="{AC71A30F-29E2-469D-A164-F98B1B62C235}"/>
    <cellStyle name="EYSubTotal 6 3 2" xfId="1679" xr:uid="{0FC72F36-3FFB-4278-9A2F-E9267F1EB693}"/>
    <cellStyle name="EYSubTotal 6 3 2 2" xfId="1680" xr:uid="{36DD3FB3-2B97-4ACE-89B6-C1A6C3D0E471}"/>
    <cellStyle name="EYSubTotal 6 3 2 3" xfId="1681" xr:uid="{7AF3C978-E3A5-4488-B935-DCB677917E78}"/>
    <cellStyle name="EYSubTotal 6 3 2 4" xfId="1682" xr:uid="{0E126390-8236-412F-A05F-9F9AC0243D65}"/>
    <cellStyle name="EYSubTotal 6 3 2 5" xfId="1683" xr:uid="{4479EAFF-2358-4B7E-AA74-AEB190FF2982}"/>
    <cellStyle name="EYSubTotal 6 3 2 6" xfId="1684" xr:uid="{A2BB4F26-82FB-412D-9ABE-67AF4F4FA15E}"/>
    <cellStyle name="EYSubTotal 6 3 3" xfId="1685" xr:uid="{38C658AD-260F-4AD1-BF1F-4C8E506139C1}"/>
    <cellStyle name="EYSubTotal 6 3 3 2" xfId="1686" xr:uid="{E640A91B-B760-40C3-8B32-72CB6A307AB8}"/>
    <cellStyle name="EYSubTotal 6 3 4" xfId="1687" xr:uid="{1D71665E-923E-4FC0-9AA9-E3AD972EB244}"/>
    <cellStyle name="EYSubTotal 6 3 5" xfId="1688" xr:uid="{79531B70-2D6E-4A2C-B9C1-5DF6CF07FA9E}"/>
    <cellStyle name="EYSubTotal 6 3 6" xfId="1689" xr:uid="{16081D07-62E9-4C18-83C1-34EF703F9C6B}"/>
    <cellStyle name="EYSubTotal 6 3 7" xfId="1690" xr:uid="{A5D796E8-EE58-421C-83AE-EDFDE353C093}"/>
    <cellStyle name="EYSubTotal 6 4" xfId="1691" xr:uid="{A5067ACA-BE3A-482F-92F9-666EBD6C7101}"/>
    <cellStyle name="EYSubTotal 6 4 2" xfId="1692" xr:uid="{6DF23A49-C8FB-450B-9011-55F811BFFD8B}"/>
    <cellStyle name="EYSubTotal 6 4 2 2" xfId="1693" xr:uid="{89810889-BDA5-4C66-9847-A9F9F1F22D41}"/>
    <cellStyle name="EYSubTotal 6 4 2 3" xfId="1694" xr:uid="{FF91BE8B-23DD-4D67-A37B-B9812F8BEC0D}"/>
    <cellStyle name="EYSubTotal 6 4 2 4" xfId="1695" xr:uid="{FF030188-41C4-4BBA-8573-18C5975454B9}"/>
    <cellStyle name="EYSubTotal 6 4 2 5" xfId="1696" xr:uid="{4808C418-54F2-4B9C-B325-53BA5EB5EBEE}"/>
    <cellStyle name="EYSubTotal 6 4 2 6" xfId="1697" xr:uid="{26E58EEA-F77C-4CFC-9F56-ED77D2D0594C}"/>
    <cellStyle name="EYSubTotal 6 4 3" xfId="1698" xr:uid="{A3EECFF6-2261-4386-B0A3-CB2B20DEFB6A}"/>
    <cellStyle name="EYSubTotal 6 4 3 2" xfId="1699" xr:uid="{656AC3B9-D825-42EA-B77C-B50E4ECE0DC5}"/>
    <cellStyle name="EYSubTotal 6 4 4" xfId="1700" xr:uid="{28192117-E54D-4972-AF59-CEC707D5EA0E}"/>
    <cellStyle name="EYSubTotal 6 4 5" xfId="1701" xr:uid="{715F0646-A0D7-4AB1-A22F-C6A0E27C4175}"/>
    <cellStyle name="EYSubTotal 6 4 6" xfId="1702" xr:uid="{EDAB38A0-E2F6-4B87-B7A2-D436E7C5D676}"/>
    <cellStyle name="EYSubTotal 6 4 7" xfId="1703" xr:uid="{68E681AB-2690-40F7-84E3-9C61E68E6F70}"/>
    <cellStyle name="EYSubTotal 6 5" xfId="1704" xr:uid="{CDBF5DC3-AC91-429B-B81F-FBB61307C70D}"/>
    <cellStyle name="EYSubTotal 6 5 2" xfId="1705" xr:uid="{A8C5BEBC-FEE8-43F7-9282-5D2B54D1C070}"/>
    <cellStyle name="EYSubTotal 6 5 2 2" xfId="1706" xr:uid="{DC884426-C551-4CBD-82F4-64EE29594B7F}"/>
    <cellStyle name="EYSubTotal 6 5 2 3" xfId="1707" xr:uid="{BB12FE4D-11F4-4991-8B87-555D45A07292}"/>
    <cellStyle name="EYSubTotal 6 5 2 4" xfId="1708" xr:uid="{4AF285E5-C50E-43AD-BCAC-BCD1ABA60732}"/>
    <cellStyle name="EYSubTotal 6 5 2 5" xfId="1709" xr:uid="{DC11DFA6-3166-4A5C-A144-E25CD4E5C2F3}"/>
    <cellStyle name="EYSubTotal 6 5 2 6" xfId="1710" xr:uid="{2FC090C4-3B78-4999-8671-37FA07CE2F0D}"/>
    <cellStyle name="EYSubTotal 6 5 3" xfId="1711" xr:uid="{3440E2D1-4B0D-4239-A66A-EBB0086B0645}"/>
    <cellStyle name="EYSubTotal 6 5 3 2" xfId="1712" xr:uid="{6A15B51A-141D-4989-A80F-CDE97621C27F}"/>
    <cellStyle name="EYSubTotal 6 5 4" xfId="1713" xr:uid="{EC52F883-D2DF-474E-8CA1-BCB3B3C57696}"/>
    <cellStyle name="EYSubTotal 6 5 5" xfId="1714" xr:uid="{C2E14031-7EC7-4DD4-88BE-12BE8A5E1ADD}"/>
    <cellStyle name="EYSubTotal 6 5 6" xfId="1715" xr:uid="{F2ACE29A-6165-4D1F-92B5-95831AB841C7}"/>
    <cellStyle name="EYSubTotal 6 5 7" xfId="1716" xr:uid="{D2995093-8091-419D-9AEE-14DC1EECF08E}"/>
    <cellStyle name="EYSubTotal 6 6" xfId="1717" xr:uid="{50826EA0-25C8-47C6-AF16-5FB19842EDF5}"/>
    <cellStyle name="EYSubTotal 6 6 2" xfId="1718" xr:uid="{879E704B-CCE5-4AD7-8525-4E69E1592944}"/>
    <cellStyle name="EYSubTotal 6 6 2 2" xfId="1719" xr:uid="{B4ADCC43-F72E-44A1-A623-64D4486EA3F7}"/>
    <cellStyle name="EYSubTotal 6 6 2 3" xfId="1720" xr:uid="{90C4FDC7-0155-43A4-8AC3-417D0F1CCEA8}"/>
    <cellStyle name="EYSubTotal 6 6 2 4" xfId="1721" xr:uid="{E0DF0470-6520-418C-B780-5CE0BB409DFF}"/>
    <cellStyle name="EYSubTotal 6 6 2 5" xfId="1722" xr:uid="{A6DA0A7E-D722-4073-98BD-8BA8B131D9B8}"/>
    <cellStyle name="EYSubTotal 6 6 2 6" xfId="1723" xr:uid="{5C0387BC-FA4F-47E9-927D-824D14F3041D}"/>
    <cellStyle name="EYSubTotal 6 6 3" xfId="1724" xr:uid="{3487F07F-0632-4066-A40A-E53EFE271386}"/>
    <cellStyle name="EYSubTotal 6 6 3 2" xfId="1725" xr:uid="{8B1059BC-CBAD-486D-9470-3769A8FD819C}"/>
    <cellStyle name="EYSubTotal 6 6 4" xfId="1726" xr:uid="{27B478E8-CECB-4431-98A2-87E70FFBB137}"/>
    <cellStyle name="EYSubTotal 6 6 5" xfId="1727" xr:uid="{EC2C39A6-AE99-44EE-BC39-367B2E8BE9BF}"/>
    <cellStyle name="EYSubTotal 6 6 6" xfId="1728" xr:uid="{2DE291DD-9F37-453D-BDAB-3CB7E780FD16}"/>
    <cellStyle name="EYSubTotal 6 6 7" xfId="1729" xr:uid="{C62AF9B7-A767-428E-A4D3-F70EEFBB3541}"/>
    <cellStyle name="EYSubTotal 6 7" xfId="1730" xr:uid="{9220925D-7C4E-4A7A-A41C-B62B9CD33845}"/>
    <cellStyle name="EYSubTotal 6 7 2" xfId="1731" xr:uid="{CF1D66D4-C53A-4A7E-8C65-9AC58AD1CE95}"/>
    <cellStyle name="EYSubTotal 6 7 2 2" xfId="1732" xr:uid="{0DD4BD80-BEEF-4A63-BFB1-46D2D72B7CDF}"/>
    <cellStyle name="EYSubTotal 6 7 2 3" xfId="1733" xr:uid="{2734C04D-D17B-4C8C-B2A4-0229075A29AB}"/>
    <cellStyle name="EYSubTotal 6 7 2 4" xfId="1734" xr:uid="{0094CC54-260D-4310-8356-A6A9CBDF47D1}"/>
    <cellStyle name="EYSubTotal 6 7 2 5" xfId="1735" xr:uid="{FBCDE0B6-29C2-41E8-9313-1BD28B09FD1E}"/>
    <cellStyle name="EYSubTotal 6 7 2 6" xfId="1736" xr:uid="{EDC79CD3-73F2-4033-B942-291459FE0E9D}"/>
    <cellStyle name="EYSubTotal 6 7 3" xfId="1737" xr:uid="{3462DFA0-B4F9-417B-BA13-FF130BB9A47E}"/>
    <cellStyle name="EYSubTotal 6 7 3 2" xfId="1738" xr:uid="{5F49DC87-B670-4EA1-AA6A-358D2BA4F38A}"/>
    <cellStyle name="EYSubTotal 6 7 4" xfId="1739" xr:uid="{9A24FB8E-407B-49C7-91CE-0C80152F2B7B}"/>
    <cellStyle name="EYSubTotal 6 7 5" xfId="1740" xr:uid="{49B1CD62-26EF-4774-A7D2-00325F7F81C6}"/>
    <cellStyle name="EYSubTotal 6 7 6" xfId="1741" xr:uid="{074D85D0-16DC-4DAA-9F29-96BD58EE4E3B}"/>
    <cellStyle name="EYSubTotal 6 7 7" xfId="1742" xr:uid="{F53634D8-02C6-407B-A0C8-D9BBAB07CF86}"/>
    <cellStyle name="EYSubTotal 6 8" xfId="1743" xr:uid="{61F0D5AD-4E95-4630-9CAC-3E510F506980}"/>
    <cellStyle name="EYSubTotal 6 8 2" xfId="1744" xr:uid="{27C9A5DC-B114-496F-B7E5-B8212DCC7D2D}"/>
    <cellStyle name="EYSubTotal 6 8 2 2" xfId="1745" xr:uid="{6FE32A23-3840-45CB-BB32-B37962FC6F98}"/>
    <cellStyle name="EYSubTotal 6 8 2 3" xfId="1746" xr:uid="{1E571BD6-8C47-47FF-9B25-BD2720FB898D}"/>
    <cellStyle name="EYSubTotal 6 8 2 4" xfId="1747" xr:uid="{FCA78C2E-482D-474E-A755-449B649722C6}"/>
    <cellStyle name="EYSubTotal 6 8 2 5" xfId="1748" xr:uid="{7C74F3C2-8F1F-4C65-87E9-95BAB7224271}"/>
    <cellStyle name="EYSubTotal 6 8 2 6" xfId="1749" xr:uid="{1957C1CE-BD89-4019-944C-3AD251EAED55}"/>
    <cellStyle name="EYSubTotal 6 8 3" xfId="1750" xr:uid="{37020F43-C716-4F20-AF95-4E4C13974C92}"/>
    <cellStyle name="EYSubTotal 6 8 3 2" xfId="1751" xr:uid="{6C65E50B-9819-403A-9630-35FEABB218DD}"/>
    <cellStyle name="EYSubTotal 6 8 4" xfId="1752" xr:uid="{9C7F4CAE-8C65-49E8-B3F9-1D590C4CB2D4}"/>
    <cellStyle name="EYSubTotal 6 8 5" xfId="1753" xr:uid="{D999248C-BAE1-4C1B-901E-2A171A0C6839}"/>
    <cellStyle name="EYSubTotal 6 8 6" xfId="1754" xr:uid="{0F021354-AB62-4C01-8842-A68BAE0D4E9D}"/>
    <cellStyle name="EYSubTotal 6 8 7" xfId="1755" xr:uid="{93A9397D-4775-435D-BFB1-1F015094774A}"/>
    <cellStyle name="EYSubTotal 6 9" xfId="1756" xr:uid="{0A4EDDE7-AB69-4FA2-B9A2-5ADCADF252C2}"/>
    <cellStyle name="EYSubTotal 6 9 2" xfId="1757" xr:uid="{A372C2F8-AC41-4A16-9FC4-E37EE2508C82}"/>
    <cellStyle name="EYSubTotal 6 9 3" xfId="1758" xr:uid="{D47AF333-A51A-43F9-A21C-8485F9B9323A}"/>
    <cellStyle name="EYSubTotal 6 9 4" xfId="1759" xr:uid="{EFC4D762-BE9E-4123-B628-E80AFAC40824}"/>
    <cellStyle name="EYSubTotal 6 9 5" xfId="1760" xr:uid="{23983F62-2EFE-430C-98CE-7012C0E7BBC4}"/>
    <cellStyle name="EYSubTotal 6 9 6" xfId="1761" xr:uid="{3C2DFFE0-140B-4D33-990D-AF54A33DB6AF}"/>
    <cellStyle name="EYSubTotal 6_Subsidy" xfId="1762" xr:uid="{2608F093-B807-4124-A15B-F60F97807698}"/>
    <cellStyle name="EYSubTotal 7" xfId="1763" xr:uid="{C90CAAF7-4615-498D-866A-3C7F12198981}"/>
    <cellStyle name="EYSubTotal 7 2" xfId="1764" xr:uid="{0494CCE9-8771-465A-88DF-0D00648F1DB8}"/>
    <cellStyle name="EYSubTotal 7 2 2" xfId="1765" xr:uid="{658B8D94-493B-4A09-8098-225566F8C3BF}"/>
    <cellStyle name="EYSubTotal 7 2 2 2" xfId="1766" xr:uid="{B3C65FB6-B199-43F8-B66B-A72D1C9448CD}"/>
    <cellStyle name="EYSubTotal 7 2 2 3" xfId="1767" xr:uid="{96D9F710-28AA-46DB-A850-AD3A1BB7F5F8}"/>
    <cellStyle name="EYSubTotal 7 2 2 4" xfId="1768" xr:uid="{8AB1EE9D-25B4-459D-993E-CDC50F48DF28}"/>
    <cellStyle name="EYSubTotal 7 2 2 5" xfId="1769" xr:uid="{8BA7253C-5FB7-449A-AECF-7953AB1DC30A}"/>
    <cellStyle name="EYSubTotal 7 2 2 6" xfId="1770" xr:uid="{AB03DAE4-D5B9-43B5-BF01-CE121223CB8F}"/>
    <cellStyle name="EYSubTotal 7 2 3" xfId="1771" xr:uid="{C055A781-CDD2-4EF9-9976-952875A84208}"/>
    <cellStyle name="EYSubTotal 7 2 3 2" xfId="1772" xr:uid="{4189D398-5811-4715-9A89-F89578A3A311}"/>
    <cellStyle name="EYSubTotal 7 2 4" xfId="1773" xr:uid="{3B40EAF6-6ECB-42FE-A217-23375FA7F4F3}"/>
    <cellStyle name="EYSubTotal 7 2 5" xfId="1774" xr:uid="{78ACBC49-01AD-4789-94BE-82820437526C}"/>
    <cellStyle name="EYSubTotal 7 2 6" xfId="1775" xr:uid="{4FC5F688-1665-4359-98F4-FFC9148F691B}"/>
    <cellStyle name="EYSubTotal 7 2 7" xfId="1776" xr:uid="{57875DF7-7260-4177-9D26-8F2971B82DC6}"/>
    <cellStyle name="EYSubTotal 7 3" xfId="1777" xr:uid="{D65B3563-D3A3-440B-B3F6-6AA2EF328915}"/>
    <cellStyle name="EYSubTotal 7 3 2" xfId="1778" xr:uid="{0726154B-2F3F-4AC1-B51A-4D140F53B122}"/>
    <cellStyle name="EYSubTotal 7 3 3" xfId="1779" xr:uid="{63BA898D-E368-4E87-9AEF-450A2AF94048}"/>
    <cellStyle name="EYSubTotal 7 3 4" xfId="1780" xr:uid="{DE66C8FE-B58D-4D0D-B001-3CBF8FC7F1EE}"/>
    <cellStyle name="EYSubTotal 7 3 5" xfId="1781" xr:uid="{3FF25B7E-2F82-45A0-AF65-C041CEC5C544}"/>
    <cellStyle name="EYSubTotal 7 3 6" xfId="1782" xr:uid="{4E203FBF-3D13-4B23-9F3A-95804905C6E2}"/>
    <cellStyle name="EYSubTotal 7 4" xfId="1783" xr:uid="{C979CBDC-AE42-4EA3-9725-13A64366CCCF}"/>
    <cellStyle name="EYSubTotal 7 4 2" xfId="1784" xr:uid="{CF09941E-52A4-4042-B1C4-DB443F70A86A}"/>
    <cellStyle name="EYSubTotal 7 5" xfId="1785" xr:uid="{E7AF201A-D294-4D3C-9365-D428A61C606A}"/>
    <cellStyle name="EYSubTotal 7 6" xfId="1786" xr:uid="{66339B9B-B02B-43A3-987B-1D55A4818C89}"/>
    <cellStyle name="EYSubTotal 7 7" xfId="1787" xr:uid="{FE47F83A-E420-493C-B436-781113C526DA}"/>
    <cellStyle name="EYSubTotal 7 8" xfId="1788" xr:uid="{46F7130D-342F-4BE8-8FF6-6504BB01447A}"/>
    <cellStyle name="EYSubTotal 7_Subsidy" xfId="1789" xr:uid="{5C09FDB9-7911-4BC9-BBC9-3EB05FED26A4}"/>
    <cellStyle name="EYSubTotal 8" xfId="1790" xr:uid="{A3458DDD-C3F7-4763-B14D-A970737FA9E7}"/>
    <cellStyle name="EYSubTotal 8 2" xfId="1791" xr:uid="{B0873A15-BC7E-45BB-A2C4-02325E6381DE}"/>
    <cellStyle name="EYSubTotal 8 2 2" xfId="1792" xr:uid="{F6206792-F34C-4AE2-AA0C-3AF0D91D5FB5}"/>
    <cellStyle name="EYSubTotal 8 2 3" xfId="1793" xr:uid="{31EDF242-BE5E-40B3-92CA-93AEB5DFB9B7}"/>
    <cellStyle name="EYSubTotal 8 2 4" xfId="1794" xr:uid="{19F414CA-ED57-4187-9FAF-F8F2F7C712CE}"/>
    <cellStyle name="EYSubTotal 8 2 5" xfId="1795" xr:uid="{AAB80069-B813-44FA-B56A-8CC1E92122AC}"/>
    <cellStyle name="EYSubTotal 8 2 6" xfId="1796" xr:uid="{204DFFDD-8CA7-46DC-BB7A-AD43CD69859E}"/>
    <cellStyle name="EYSubTotal 8 3" xfId="1797" xr:uid="{97483253-94D1-45F9-9266-3E18D8C67742}"/>
    <cellStyle name="EYSubTotal 8 3 2" xfId="1798" xr:uid="{C08E3B45-32EB-414A-AB64-878E70555DF6}"/>
    <cellStyle name="EYSubTotal 8 4" xfId="1799" xr:uid="{B81BE1D3-6D4D-41C3-99A6-916DA5DDFA81}"/>
    <cellStyle name="EYSubTotal 8 5" xfId="1800" xr:uid="{98058997-CF77-4A75-BC59-018EB743773D}"/>
    <cellStyle name="EYSubTotal 8 6" xfId="1801" xr:uid="{E960EA0D-9832-4DB5-B15B-40D1BF914643}"/>
    <cellStyle name="EYSubTotal 8 7" xfId="1802" xr:uid="{652009AB-733F-423A-ACEE-65815DCBA2E5}"/>
    <cellStyle name="EYSubTotal 9" xfId="1803" xr:uid="{0BE35959-C3D6-4CEE-AF9D-7E4EAC282FCC}"/>
    <cellStyle name="EYSubTotal 9 2" xfId="1804" xr:uid="{4D752A10-4BE5-48B8-8726-C12FE3B89484}"/>
    <cellStyle name="EYSubTotal 9 2 2" xfId="1805" xr:uid="{8A8340EE-60C1-4289-83A4-D939196E6EDB}"/>
    <cellStyle name="EYSubTotal 9 2 3" xfId="1806" xr:uid="{3D8D3CA6-BD40-4000-A30E-961F4671A353}"/>
    <cellStyle name="EYSubTotal 9 2 4" xfId="1807" xr:uid="{57331EAE-DB37-4933-B8BD-491E60C70739}"/>
    <cellStyle name="EYSubTotal 9 2 5" xfId="1808" xr:uid="{1E97BA0C-00E5-445F-A02E-0E025CD01E34}"/>
    <cellStyle name="EYSubTotal 9 2 6" xfId="1809" xr:uid="{7BF7A9AE-B9F7-4B57-AC87-1B80AC42F134}"/>
    <cellStyle name="EYSubTotal 9 3" xfId="1810" xr:uid="{D28AA8FC-AE55-488E-B70D-4E8CAF4AFD4F}"/>
    <cellStyle name="EYSubTotal 9 3 2" xfId="1811" xr:uid="{31CD23BB-819C-4B41-BDC6-789467966B48}"/>
    <cellStyle name="EYSubTotal 9 4" xfId="1812" xr:uid="{7A331711-A27C-4014-9114-D75ED021DC05}"/>
    <cellStyle name="EYSubTotal 9 5" xfId="1813" xr:uid="{E03FFBAB-F49A-464A-9F57-74710228C06D}"/>
    <cellStyle name="EYSubTotal 9 6" xfId="1814" xr:uid="{D937F4B1-2B24-4E07-8919-D53B641CBEED}"/>
    <cellStyle name="EYSubTotal 9 7" xfId="1815" xr:uid="{79743212-C151-40A4-A7DA-0B6D815EBB43}"/>
    <cellStyle name="EYSubTotal_Calculations" xfId="1816" xr:uid="{E221DC61-931E-4AF5-83CB-5D6164E1066C}"/>
    <cellStyle name="EYTotal" xfId="1817" xr:uid="{B278EAC7-FDE0-4FFF-BF8A-A03A74D58044}"/>
    <cellStyle name="EYTotal 10" xfId="1818" xr:uid="{8A8D29E4-BD63-4EAF-BE8F-B39E8E14AAB5}"/>
    <cellStyle name="EYTotal 10 2" xfId="1819" xr:uid="{D1387974-C187-40E8-B409-E127721FB9B4}"/>
    <cellStyle name="EYTotal 10 2 2" xfId="1820" xr:uid="{345D5E02-CD7D-4250-A996-34833852D6FC}"/>
    <cellStyle name="EYTotal 10 2 3" xfId="1821" xr:uid="{DD653889-A46D-42CE-89AC-8F914092FC59}"/>
    <cellStyle name="EYTotal 10 2 4" xfId="1822" xr:uid="{36918E86-1AD1-4C93-9CC7-91CDD26732A2}"/>
    <cellStyle name="EYTotal 10 2 5" xfId="1823" xr:uid="{BA9B2871-BC60-417B-9344-8DDAFBA0E386}"/>
    <cellStyle name="EYTotal 10 3" xfId="1824" xr:uid="{8BAE5087-1E77-46A3-AB3A-E45E8BBD5C4D}"/>
    <cellStyle name="EYTotal 10 3 2" xfId="1825" xr:uid="{478059C7-FAE1-4F20-B47B-466495D4B0F0}"/>
    <cellStyle name="EYTotal 10 4" xfId="1826" xr:uid="{90B3B04C-5D2D-4B2D-8446-897B21C0631E}"/>
    <cellStyle name="EYTotal 10 5" xfId="1827" xr:uid="{AB264BD4-98F7-4EB6-84F5-8E3976672F84}"/>
    <cellStyle name="EYTotal 10 6" xfId="1828" xr:uid="{E35D486B-3E73-4BDE-8EA2-D4BB9EA47CF0}"/>
    <cellStyle name="EYTotal 11" xfId="1829" xr:uid="{F0757C3C-304C-4BC7-B82D-0F09C848DFA1}"/>
    <cellStyle name="EYTotal 11 2" xfId="1830" xr:uid="{4B833161-EB3C-4BC4-B83C-ADA7DDD5F4FF}"/>
    <cellStyle name="EYTotal 11 2 2" xfId="1831" xr:uid="{A1A9D092-C554-47CD-B7B4-CB0D973C0941}"/>
    <cellStyle name="EYTotal 11 2 3" xfId="1832" xr:uid="{60C73E87-A610-4164-AAF4-81E143B0A784}"/>
    <cellStyle name="EYTotal 11 2 4" xfId="1833" xr:uid="{72079F79-8C44-4181-A282-31B44C128F61}"/>
    <cellStyle name="EYTotal 11 2 5" xfId="1834" xr:uid="{E81B69FB-7007-4B9C-8BED-7016A266F1A9}"/>
    <cellStyle name="EYTotal 11 3" xfId="1835" xr:uid="{D9AC2903-5A03-4E28-AF3F-6616A9957E41}"/>
    <cellStyle name="EYTotal 11 3 2" xfId="1836" xr:uid="{2C042032-EB0B-44DD-BC1F-86E6895B40D1}"/>
    <cellStyle name="EYTotal 11 4" xfId="1837" xr:uid="{734994E0-F091-4762-9866-EE1EE9EC9375}"/>
    <cellStyle name="EYTotal 11 5" xfId="1838" xr:uid="{7D1F4D3F-53FA-4243-AD6D-4774CFD78F97}"/>
    <cellStyle name="EYTotal 11 6" xfId="1839" xr:uid="{44296BBE-DB42-48B3-BE3A-DE1BC7DBBAE5}"/>
    <cellStyle name="EYTotal 12" xfId="1840" xr:uid="{65C5B656-13FB-471F-89D7-D85C49788BE6}"/>
    <cellStyle name="EYTotal 12 2" xfId="1841" xr:uid="{8B93F775-30D0-4645-BF7C-8D448B054D27}"/>
    <cellStyle name="EYTotal 12 2 2" xfId="1842" xr:uid="{88E963C4-EFDE-4B57-B924-0C6F4C2028AE}"/>
    <cellStyle name="EYTotal 12 2 3" xfId="1843" xr:uid="{E9704097-F335-41C2-BFBB-0CB1ABAE3849}"/>
    <cellStyle name="EYTotal 12 2 4" xfId="1844" xr:uid="{BEADE3ED-92B7-4129-A4A3-7DE878577F81}"/>
    <cellStyle name="EYTotal 12 2 5" xfId="1845" xr:uid="{B7A73C27-5462-4E05-81A3-B7FB8DE278EF}"/>
    <cellStyle name="EYTotal 12 3" xfId="1846" xr:uid="{B99207E7-9F93-4E9B-80D2-DA1F9B802035}"/>
    <cellStyle name="EYTotal 12 3 2" xfId="1847" xr:uid="{04C24142-3BA7-4D19-A6E2-51A0410293C5}"/>
    <cellStyle name="EYTotal 12 4" xfId="1848" xr:uid="{3CB4A3B3-07A6-432D-B0FC-DCA203462068}"/>
    <cellStyle name="EYTotal 12 5" xfId="1849" xr:uid="{E2DC4CEC-E91B-4AB6-B59A-3BFD63D110F1}"/>
    <cellStyle name="EYTotal 12 6" xfId="1850" xr:uid="{EA5E4C06-6FDA-4A4D-BF13-FF908A427657}"/>
    <cellStyle name="EYTotal 13" xfId="1851" xr:uid="{A177CB8A-4932-4833-A2FE-A55AA81CAA20}"/>
    <cellStyle name="EYTotal 13 2" xfId="1852" xr:uid="{FA454210-F948-4B41-9D6B-14A84376A831}"/>
    <cellStyle name="EYTotal 13 2 2" xfId="1853" xr:uid="{0CC36B9E-855B-4515-B6E1-005F84C80577}"/>
    <cellStyle name="EYTotal 13 2 3" xfId="1854" xr:uid="{2BFB917A-3050-4977-99DC-BD6C9C455E00}"/>
    <cellStyle name="EYTotal 13 2 4" xfId="1855" xr:uid="{EB6347E6-F94B-44B2-86A5-88576C2B0399}"/>
    <cellStyle name="EYTotal 13 2 5" xfId="1856" xr:uid="{A838E090-1E26-48EE-AF47-DE485FA76404}"/>
    <cellStyle name="EYTotal 13 3" xfId="1857" xr:uid="{C4467DF6-57FE-4FD6-978B-DC82C8FE53A1}"/>
    <cellStyle name="EYTotal 13 3 2" xfId="1858" xr:uid="{D66B426E-32B1-4417-AD03-CDE2AC32A747}"/>
    <cellStyle name="EYTotal 13 4" xfId="1859" xr:uid="{CCEE095E-9555-4B5A-B640-A21E1291BF73}"/>
    <cellStyle name="EYTotal 13 5" xfId="1860" xr:uid="{64C387C4-5E4B-4778-9EA8-D0189E43747C}"/>
    <cellStyle name="EYTotal 13 6" xfId="1861" xr:uid="{C6896901-A40C-4DB8-B6BB-0D0A010CA5AA}"/>
    <cellStyle name="EYTotal 14" xfId="1862" xr:uid="{3888002B-A3A9-4D7A-B6FA-7835E42EE3B4}"/>
    <cellStyle name="EYTotal 14 2" xfId="1863" xr:uid="{3659A7CA-A957-4268-8C24-A2B9A72A1C79}"/>
    <cellStyle name="EYTotal 14 3" xfId="1864" xr:uid="{37DF9EAB-5762-4C17-9775-E4C4E0FACB68}"/>
    <cellStyle name="EYTotal 14 4" xfId="1865" xr:uid="{C49B5949-80C8-4F12-8EAA-3D1C312C0211}"/>
    <cellStyle name="EYTotal 14 5" xfId="1866" xr:uid="{30A0756B-C64A-4813-A582-45DF95A5284A}"/>
    <cellStyle name="EYTotal 15" xfId="1867" xr:uid="{1161BB31-035C-4F83-B046-D5F2C5A5964E}"/>
    <cellStyle name="EYTotal 15 2" xfId="1868" xr:uid="{024B5B1F-4989-46F0-87F0-C95D8087D851}"/>
    <cellStyle name="EYTotal 16" xfId="1869" xr:uid="{48474AD5-AD9F-47F0-8366-8C655F984675}"/>
    <cellStyle name="EYTotal 17" xfId="1870" xr:uid="{4A2F445C-D8EA-41E1-A8BC-851A089CACA3}"/>
    <cellStyle name="EYTotal 18" xfId="1871" xr:uid="{D17EC932-8E71-41A0-80E2-BADE4FDBBBC9}"/>
    <cellStyle name="EYTotal 19" xfId="1872" xr:uid="{B6F88CB6-BF35-419C-A6A5-FEDCBA064D58}"/>
    <cellStyle name="EYTotal 2" xfId="1873" xr:uid="{AC6464C6-8CC3-4ABF-B5CB-D82D0CAF7E69}"/>
    <cellStyle name="EYTotal 2 10" xfId="1874" xr:uid="{0AA657E2-B924-4447-B11B-CF7EC801459B}"/>
    <cellStyle name="EYTotal 2 10 2" xfId="1875" xr:uid="{762886FD-13D6-4FA1-BE92-EC1956D17CFD}"/>
    <cellStyle name="EYTotal 2 10 2 2" xfId="1876" xr:uid="{264762F7-92B8-45BC-ABCD-7F495C1D12EB}"/>
    <cellStyle name="EYTotal 2 10 2 3" xfId="1877" xr:uid="{A83E49B7-85CD-494E-8C4A-E84A87153A68}"/>
    <cellStyle name="EYTotal 2 10 2 4" xfId="1878" xr:uid="{1CD35917-858D-40CD-AD2E-84A493EC5D19}"/>
    <cellStyle name="EYTotal 2 10 2 5" xfId="1879" xr:uid="{F6C80049-167A-4C70-B60C-315EC36E4491}"/>
    <cellStyle name="EYTotal 2 10 3" xfId="1880" xr:uid="{25E4A833-D399-45B4-AD7E-F28420393666}"/>
    <cellStyle name="EYTotal 2 10 3 2" xfId="1881" xr:uid="{D1A34EDA-87C0-4492-A1AD-9049DDF21442}"/>
    <cellStyle name="EYTotal 2 10 4" xfId="1882" xr:uid="{CA4025AD-09FE-4391-948B-9F8879AE3B9E}"/>
    <cellStyle name="EYTotal 2 10 5" xfId="1883" xr:uid="{4F445CE6-5520-403C-827A-3C70CCE549B7}"/>
    <cellStyle name="EYTotal 2 10 6" xfId="1884" xr:uid="{C38B06A9-6F77-49AD-9449-EE9FD68948AA}"/>
    <cellStyle name="EYTotal 2 11" xfId="1885" xr:uid="{5FBB2E66-960C-4549-B52C-71AFFBD07E05}"/>
    <cellStyle name="EYTotal 2 11 2" xfId="1886" xr:uid="{0B5A1A24-5E10-4BEB-AB29-72A8E4051A80}"/>
    <cellStyle name="EYTotal 2 11 2 2" xfId="1887" xr:uid="{EC0C1909-1D09-4B36-AC7C-F380D8A49BF4}"/>
    <cellStyle name="EYTotal 2 11 2 3" xfId="1888" xr:uid="{53A89F2F-0DF8-4ABF-BACE-EF1B62B904FD}"/>
    <cellStyle name="EYTotal 2 11 2 4" xfId="1889" xr:uid="{01614BE3-F5A7-4C7B-8DC5-02286F9ED543}"/>
    <cellStyle name="EYTotal 2 11 2 5" xfId="1890" xr:uid="{620800CC-A540-47C3-981A-2FFC6619B1F5}"/>
    <cellStyle name="EYTotal 2 11 3" xfId="1891" xr:uid="{1DFB0DB5-C0D5-4A1C-83F4-559997A18C60}"/>
    <cellStyle name="EYTotal 2 11 3 2" xfId="1892" xr:uid="{D2E07A97-A174-4302-954B-807E16E5A889}"/>
    <cellStyle name="EYTotal 2 11 4" xfId="1893" xr:uid="{2AFD8F73-3845-40C7-AEEC-42699A3E2517}"/>
    <cellStyle name="EYTotal 2 11 5" xfId="1894" xr:uid="{9E0A63E0-30FE-4912-B3C7-7AE3F999390D}"/>
    <cellStyle name="EYTotal 2 11 6" xfId="1895" xr:uid="{4EECD186-5751-4C71-AAFF-D215B123ACB7}"/>
    <cellStyle name="EYTotal 2 12" xfId="1896" xr:uid="{ADC0955F-E17E-41A0-9A9F-E6D0E47725DC}"/>
    <cellStyle name="EYTotal 2 12 2" xfId="1897" xr:uid="{B2C17B7D-8F55-459B-9D36-F328FFBCF897}"/>
    <cellStyle name="EYTotal 2 12 2 2" xfId="1898" xr:uid="{45F0703C-2D6F-4980-9981-23246A1C19DF}"/>
    <cellStyle name="EYTotal 2 12 2 3" xfId="1899" xr:uid="{5AD71B1B-C9C8-4FC2-A436-1A6E6216A47B}"/>
    <cellStyle name="EYTotal 2 12 2 4" xfId="1900" xr:uid="{CF444FBC-1442-4FEB-A9AF-A183267E30FA}"/>
    <cellStyle name="EYTotal 2 12 2 5" xfId="1901" xr:uid="{0D2E6A2C-8CEA-490A-B1AB-9C7DF9B69422}"/>
    <cellStyle name="EYTotal 2 12 3" xfId="1902" xr:uid="{75764A83-128E-462B-87F7-19007E50C5F7}"/>
    <cellStyle name="EYTotal 2 12 3 2" xfId="1903" xr:uid="{C16ADBA9-8092-4C39-B4C7-0DD2BEC55A07}"/>
    <cellStyle name="EYTotal 2 12 4" xfId="1904" xr:uid="{6AAE308A-DBE3-44CC-B536-C2CF70E74A07}"/>
    <cellStyle name="EYTotal 2 12 5" xfId="1905" xr:uid="{359BED00-482E-4BCC-9C3C-D07490604296}"/>
    <cellStyle name="EYTotal 2 12 6" xfId="1906" xr:uid="{ABCD000F-E86B-42A6-BB19-2432BBB9C7E3}"/>
    <cellStyle name="EYTotal 2 13" xfId="1907" xr:uid="{57F21F92-705C-45E5-AD60-F03771CCE555}"/>
    <cellStyle name="EYTotal 2 13 2" xfId="1908" xr:uid="{B7B54AEC-7C35-4AF3-AAD7-CD0A5DDE5B9D}"/>
    <cellStyle name="EYTotal 2 13 3" xfId="1909" xr:uid="{1F9764B0-F9DD-4621-9352-F895F763963D}"/>
    <cellStyle name="EYTotal 2 13 4" xfId="1910" xr:uid="{0222F5F5-F522-46B5-BA14-975BBE8758FF}"/>
    <cellStyle name="EYTotal 2 13 5" xfId="1911" xr:uid="{C43EBDF3-1397-4AF6-9457-C8B014800033}"/>
    <cellStyle name="EYTotal 2 14" xfId="1912" xr:uid="{13592E54-1721-4AFD-A637-514B13446999}"/>
    <cellStyle name="EYTotal 2 14 2" xfId="1913" xr:uid="{28A88C9D-09F4-4063-95EC-9B1852C90B17}"/>
    <cellStyle name="EYTotal 2 15" xfId="1914" xr:uid="{51126258-814D-4C03-94D5-4F25B1B17E1C}"/>
    <cellStyle name="EYTotal 2 16" xfId="1915" xr:uid="{608ABC27-08D1-4E46-AFB8-B4D641473380}"/>
    <cellStyle name="EYTotal 2 17" xfId="1916" xr:uid="{A08CC71B-E16E-4F01-AD23-15734D960D9F}"/>
    <cellStyle name="EYTotal 2 18" xfId="1917" xr:uid="{BFD3EFE6-897E-48B9-95EA-4484E2008183}"/>
    <cellStyle name="EYTotal 2 2" xfId="1918" xr:uid="{7962B1C2-4E1D-48E6-ADF0-BA90FFE3618E}"/>
    <cellStyle name="EYTotal 2 2 10" xfId="1919" xr:uid="{4492DB99-546C-459F-B4FA-954448578BF9}"/>
    <cellStyle name="EYTotal 2 2 10 2" xfId="1920" xr:uid="{AB6125E7-C92B-4D0D-8444-11D6C3C80FE9}"/>
    <cellStyle name="EYTotal 2 2 11" xfId="1921" xr:uid="{E5CD5685-E310-4623-8A6C-7502566F7F32}"/>
    <cellStyle name="EYTotal 2 2 12" xfId="1922" xr:uid="{4E5F335D-C8C2-406B-B4BC-014AC7ABC432}"/>
    <cellStyle name="EYTotal 2 2 13" xfId="1923" xr:uid="{5FAEC346-014C-4EDA-A0E6-E561E0CBBA62}"/>
    <cellStyle name="EYTotal 2 2 2" xfId="1924" xr:uid="{626252DD-2C61-4FB8-8E1C-C6C444CAD320}"/>
    <cellStyle name="EYTotal 2 2 2 2" xfId="1925" xr:uid="{682A687F-A383-4F4C-97A6-972F95E0423E}"/>
    <cellStyle name="EYTotal 2 2 2 2 2" xfId="1926" xr:uid="{2A38AA49-ED7C-406B-BCD5-B966F62E63D0}"/>
    <cellStyle name="EYTotal 2 2 2 2 2 2" xfId="1927" xr:uid="{FFD73457-5DED-46C1-BB5D-721681331402}"/>
    <cellStyle name="EYTotal 2 2 2 2 2 3" xfId="1928" xr:uid="{EAAB7996-62EC-4A06-809C-BA9F458B49C2}"/>
    <cellStyle name="EYTotal 2 2 2 2 2 4" xfId="1929" xr:uid="{85DC5B7C-D3F4-4D99-9788-94D55E6AB85A}"/>
    <cellStyle name="EYTotal 2 2 2 2 2 5" xfId="1930" xr:uid="{A89EF6B1-81B1-415E-8004-5A074CD04863}"/>
    <cellStyle name="EYTotal 2 2 2 2 3" xfId="1931" xr:uid="{1CB6CCEB-E880-4FDE-A60C-41F9D95DEBA9}"/>
    <cellStyle name="EYTotal 2 2 2 2 3 2" xfId="1932" xr:uid="{E31C71F8-5587-4D5C-897A-B79E645384B3}"/>
    <cellStyle name="EYTotal 2 2 2 2 4" xfId="1933" xr:uid="{67FB01B7-CB7E-41F3-AB8E-F23575FA1211}"/>
    <cellStyle name="EYTotal 2 2 2 2 5" xfId="1934" xr:uid="{7BF1BCE5-7212-4700-9E0D-576A343642E6}"/>
    <cellStyle name="EYTotal 2 2 2 2 6" xfId="1935" xr:uid="{05946FE6-E7CC-4197-8FE7-7C02DF14F372}"/>
    <cellStyle name="EYTotal 2 2 2 3" xfId="1936" xr:uid="{1EFE2BED-64DA-4134-8E4D-049FB9D9A97A}"/>
    <cellStyle name="EYTotal 2 2 2 3 2" xfId="1937" xr:uid="{8D8C0C36-D376-4E05-BA9B-F9C6A9394BDD}"/>
    <cellStyle name="EYTotal 2 2 2 3 3" xfId="1938" xr:uid="{0C8C6277-87A2-4ED2-B956-5644E020B15A}"/>
    <cellStyle name="EYTotal 2 2 2 3 4" xfId="1939" xr:uid="{E84730E1-9298-4182-AA7D-476F783BE1DC}"/>
    <cellStyle name="EYTotal 2 2 2 3 5" xfId="1940" xr:uid="{963E80B7-32CB-4F98-A5CE-7378448BAC49}"/>
    <cellStyle name="EYTotal 2 2 2 4" xfId="1941" xr:uid="{20484EE7-3EA3-4AAB-AACB-CF134413B58B}"/>
    <cellStyle name="EYTotal 2 2 2 4 2" xfId="1942" xr:uid="{CA98519E-29FF-4A73-BB48-FCC9AEEC6E5A}"/>
    <cellStyle name="EYTotal 2 2 2 5" xfId="1943" xr:uid="{894A76DA-1CB6-4EDD-878B-01AD943781FC}"/>
    <cellStyle name="EYTotal 2 2 2 6" xfId="1944" xr:uid="{6909D598-D3E1-4183-BA52-98315825C1EA}"/>
    <cellStyle name="EYTotal 2 2 2 7" xfId="1945" xr:uid="{CFEB7EB9-7540-49C0-B7AC-37EAB64FEB88}"/>
    <cellStyle name="EYTotal 2 2 2_Subsidy" xfId="1946" xr:uid="{0515F94A-F342-4D62-AC79-9928387CB8EA}"/>
    <cellStyle name="EYTotal 2 2 3" xfId="1947" xr:uid="{3D75E482-C661-473C-8159-06816AD8FB3B}"/>
    <cellStyle name="EYTotal 2 2 3 2" xfId="1948" xr:uid="{6DF35C77-B51A-4A69-BECE-1A4A78D2068E}"/>
    <cellStyle name="EYTotal 2 2 3 2 2" xfId="1949" xr:uid="{F80261A9-A0C6-4EA8-9969-67BF3939CA8E}"/>
    <cellStyle name="EYTotal 2 2 3 2 3" xfId="1950" xr:uid="{A12C4907-5415-4032-964E-E6E0D0FB58B1}"/>
    <cellStyle name="EYTotal 2 2 3 2 4" xfId="1951" xr:uid="{8ED3448B-9729-46E3-82E0-FF26A2EE8D56}"/>
    <cellStyle name="EYTotal 2 2 3 2 5" xfId="1952" xr:uid="{DAB269F5-4B64-4383-9278-6E82314980C1}"/>
    <cellStyle name="EYTotal 2 2 3 3" xfId="1953" xr:uid="{247BADDC-C8AF-408A-B6E6-CDA8D141A249}"/>
    <cellStyle name="EYTotal 2 2 3 3 2" xfId="1954" xr:uid="{95AB1BB8-164D-47BF-9E3D-D2EC09B0429B}"/>
    <cellStyle name="EYTotal 2 2 3 4" xfId="1955" xr:uid="{CA28B1CB-7D54-45FC-B82B-188F41FC4ADA}"/>
    <cellStyle name="EYTotal 2 2 3 5" xfId="1956" xr:uid="{47EB90DB-8B0B-44BE-9C64-F551C92F42B3}"/>
    <cellStyle name="EYTotal 2 2 3 6" xfId="1957" xr:uid="{C4023EC0-AA73-4A56-B35B-B198232E32ED}"/>
    <cellStyle name="EYTotal 2 2 4" xfId="1958" xr:uid="{9D2C9564-FA2B-4209-834A-7B7DE0D2257D}"/>
    <cellStyle name="EYTotal 2 2 4 2" xfId="1959" xr:uid="{B8C86326-22AD-4176-AC1E-C7334CD40FBE}"/>
    <cellStyle name="EYTotal 2 2 4 2 2" xfId="1960" xr:uid="{5402399A-3D7F-4869-B8F8-A84EF4410F99}"/>
    <cellStyle name="EYTotal 2 2 4 2 3" xfId="1961" xr:uid="{8AC0CCEA-8355-4104-81CF-3DE4F11081E8}"/>
    <cellStyle name="EYTotal 2 2 4 2 4" xfId="1962" xr:uid="{39B9069A-DD79-4C65-B22D-0834F3CE799C}"/>
    <cellStyle name="EYTotal 2 2 4 2 5" xfId="1963" xr:uid="{A664D0B0-5318-4D0C-BD89-C3953385902B}"/>
    <cellStyle name="EYTotal 2 2 4 3" xfId="1964" xr:uid="{7BBCCBA2-F44B-4465-BB39-2E6DCF4513C0}"/>
    <cellStyle name="EYTotal 2 2 4 3 2" xfId="1965" xr:uid="{CEF1A0F5-FE72-4A73-A9D3-6D5978237434}"/>
    <cellStyle name="EYTotal 2 2 4 4" xfId="1966" xr:uid="{AD3976CE-1768-4333-9759-2E38CE0DC3D3}"/>
    <cellStyle name="EYTotal 2 2 4 5" xfId="1967" xr:uid="{3C9ADF3F-DDD2-4825-86BF-B43DBC5951CF}"/>
    <cellStyle name="EYTotal 2 2 4 6" xfId="1968" xr:uid="{65183B27-6400-4E63-A3A1-F9C0A821A78A}"/>
    <cellStyle name="EYTotal 2 2 5" xfId="1969" xr:uid="{F87509A1-6919-42B5-8113-C23A6A30E407}"/>
    <cellStyle name="EYTotal 2 2 5 2" xfId="1970" xr:uid="{6F396889-8F58-4456-98C3-EC8CA20AFE2E}"/>
    <cellStyle name="EYTotal 2 2 5 2 2" xfId="1971" xr:uid="{ED51EE35-C4D8-4CBD-B8B5-C1F6A51E22CC}"/>
    <cellStyle name="EYTotal 2 2 5 2 3" xfId="1972" xr:uid="{7C519EA8-990D-43EE-B3EC-4166D0F90B42}"/>
    <cellStyle name="EYTotal 2 2 5 2 4" xfId="1973" xr:uid="{7B1F0118-67A8-4659-925D-CAE05AA1EE6B}"/>
    <cellStyle name="EYTotal 2 2 5 2 5" xfId="1974" xr:uid="{EAC0A196-DAAD-4ACA-ACB9-D99A95167B30}"/>
    <cellStyle name="EYTotal 2 2 5 3" xfId="1975" xr:uid="{19296D38-FE5D-47AE-A819-477CD948F8A8}"/>
    <cellStyle name="EYTotal 2 2 5 3 2" xfId="1976" xr:uid="{AB84D159-828F-487A-B13B-40CF1D085DD0}"/>
    <cellStyle name="EYTotal 2 2 5 4" xfId="1977" xr:uid="{0959ED66-03E7-47E1-9207-4D2A1B92A40D}"/>
    <cellStyle name="EYTotal 2 2 5 5" xfId="1978" xr:uid="{CD77FBAE-4015-48FF-89C8-BB6707704193}"/>
    <cellStyle name="EYTotal 2 2 5 6" xfId="1979" xr:uid="{70941009-4955-4B74-A6F7-FF64CE2EE985}"/>
    <cellStyle name="EYTotal 2 2 6" xfId="1980" xr:uid="{63E6B0F6-B3EF-4DB8-99DA-B0A472F91012}"/>
    <cellStyle name="EYTotal 2 2 6 2" xfId="1981" xr:uid="{899FF312-7A8B-4E25-B40F-6C9CEDA8D60B}"/>
    <cellStyle name="EYTotal 2 2 6 2 2" xfId="1982" xr:uid="{F5FBE798-9F31-4D64-BA68-F313C69B998B}"/>
    <cellStyle name="EYTotal 2 2 6 2 3" xfId="1983" xr:uid="{D159E75B-CA79-4F51-826F-F0428E79B522}"/>
    <cellStyle name="EYTotal 2 2 6 2 4" xfId="1984" xr:uid="{7AC44479-3442-4686-80B8-1EC0DFA125A6}"/>
    <cellStyle name="EYTotal 2 2 6 2 5" xfId="1985" xr:uid="{C0847521-61FD-4123-A915-85795946FEC9}"/>
    <cellStyle name="EYTotal 2 2 6 3" xfId="1986" xr:uid="{62C86FB0-EE79-4D21-8501-2CB04EE8C173}"/>
    <cellStyle name="EYTotal 2 2 6 3 2" xfId="1987" xr:uid="{AA69913A-AA0A-403D-8D50-3D8CAE425EF2}"/>
    <cellStyle name="EYTotal 2 2 6 4" xfId="1988" xr:uid="{80CC3B0F-3985-41C2-9D97-C2CA1048D867}"/>
    <cellStyle name="EYTotal 2 2 6 5" xfId="1989" xr:uid="{D64258B8-FD4F-444D-9837-F64EB0DE90D1}"/>
    <cellStyle name="EYTotal 2 2 6 6" xfId="1990" xr:uid="{35B13A7E-0E5C-4085-A38E-1C55D9B7DC59}"/>
    <cellStyle name="EYTotal 2 2 7" xfId="1991" xr:uid="{C2A0457C-EBE6-4CC5-B344-BF7919FDD560}"/>
    <cellStyle name="EYTotal 2 2 7 2" xfId="1992" xr:uid="{CCF8CC1E-FF3B-4454-B37F-16D748467CE3}"/>
    <cellStyle name="EYTotal 2 2 7 2 2" xfId="1993" xr:uid="{2BCCBE53-F3C3-4754-9FF0-EC8E1E98056A}"/>
    <cellStyle name="EYTotal 2 2 7 2 3" xfId="1994" xr:uid="{D174A3CA-9612-485C-9302-256EC34BB999}"/>
    <cellStyle name="EYTotal 2 2 7 2 4" xfId="1995" xr:uid="{9FE27B4F-BA56-454B-BBB4-89B341869588}"/>
    <cellStyle name="EYTotal 2 2 7 2 5" xfId="1996" xr:uid="{D9E0ED09-5F06-4D68-BB01-30937C0E9EF1}"/>
    <cellStyle name="EYTotal 2 2 7 3" xfId="1997" xr:uid="{630F3CB3-4B19-4745-B05F-24A49F677642}"/>
    <cellStyle name="EYTotal 2 2 7 3 2" xfId="1998" xr:uid="{F0CADDED-0238-40C6-959F-25DF7CF32C8F}"/>
    <cellStyle name="EYTotal 2 2 7 4" xfId="1999" xr:uid="{50ECA5F2-0EA4-468E-8390-C7629865045F}"/>
    <cellStyle name="EYTotal 2 2 7 5" xfId="2000" xr:uid="{09407713-2DED-4E68-BBFF-B9636C09C7C1}"/>
    <cellStyle name="EYTotal 2 2 7 6" xfId="2001" xr:uid="{2F7A16A3-5237-495A-87C0-2C5D93C11BD0}"/>
    <cellStyle name="EYTotal 2 2 8" xfId="2002" xr:uid="{EA60369B-2CC6-4E93-A120-C5212CFBFD86}"/>
    <cellStyle name="EYTotal 2 2 8 2" xfId="2003" xr:uid="{729CA146-80AD-4FED-89D8-9152AF9D397E}"/>
    <cellStyle name="EYTotal 2 2 8 2 2" xfId="2004" xr:uid="{F2D234A6-2B1D-452C-86AA-1C0B44055C75}"/>
    <cellStyle name="EYTotal 2 2 8 2 3" xfId="2005" xr:uid="{B7522EF3-0B5D-4B02-9AE5-F7B44FE1EEA9}"/>
    <cellStyle name="EYTotal 2 2 8 2 4" xfId="2006" xr:uid="{5151B42F-156A-43F5-A59C-7E60BB7C5A26}"/>
    <cellStyle name="EYTotal 2 2 8 2 5" xfId="2007" xr:uid="{A29D26B4-A667-45FE-8D70-D648A9DA2729}"/>
    <cellStyle name="EYTotal 2 2 8 3" xfId="2008" xr:uid="{370FAF00-CE07-4073-84ED-2E69BD770B16}"/>
    <cellStyle name="EYTotal 2 2 8 3 2" xfId="2009" xr:uid="{6B10BB5A-B6F8-4108-BF66-69902D2B65CB}"/>
    <cellStyle name="EYTotal 2 2 8 4" xfId="2010" xr:uid="{89FCE21E-3AB7-4014-9C1F-35C5E6677FC1}"/>
    <cellStyle name="EYTotal 2 2 8 5" xfId="2011" xr:uid="{C3E6DF3E-B08A-4437-A8BC-6804DF69CCF5}"/>
    <cellStyle name="EYTotal 2 2 8 6" xfId="2012" xr:uid="{94000B85-B47E-40CC-910B-AE07951C64E5}"/>
    <cellStyle name="EYTotal 2 2 9" xfId="2013" xr:uid="{577A0BF1-00D0-4AB2-8B20-A2472E708329}"/>
    <cellStyle name="EYTotal 2 2 9 2" xfId="2014" xr:uid="{86206B0F-2F29-4243-95B5-8B1FA0623229}"/>
    <cellStyle name="EYTotal 2 2 9 3" xfId="2015" xr:uid="{ABD12BC2-4860-478C-AA74-8C4911B7D063}"/>
    <cellStyle name="EYTotal 2 2 9 4" xfId="2016" xr:uid="{6F7EDE79-555A-464A-8645-D68D2BB89D1A}"/>
    <cellStyle name="EYTotal 2 2 9 5" xfId="2017" xr:uid="{474E090E-2DFB-41AC-8294-A0AD304FD618}"/>
    <cellStyle name="EYTotal 2 2_Subsidy" xfId="2018" xr:uid="{770F6B47-2ACF-4279-B575-1D57DC433019}"/>
    <cellStyle name="EYTotal 2 3" xfId="2019" xr:uid="{FBECA2B5-D321-479A-B385-12935E55006D}"/>
    <cellStyle name="EYTotal 2 3 10" xfId="2020" xr:uid="{0E365D01-2F04-4E42-9919-57F25BB954CE}"/>
    <cellStyle name="EYTotal 2 3 10 2" xfId="2021" xr:uid="{7010BF92-8C3C-46D9-8E83-2B04484F5AC0}"/>
    <cellStyle name="EYTotal 2 3 11" xfId="2022" xr:uid="{CEE8F439-0065-49EC-8AD4-BBC32F018752}"/>
    <cellStyle name="EYTotal 2 3 12" xfId="2023" xr:uid="{207621E3-6AFB-47AD-8E95-3BF64DED07DD}"/>
    <cellStyle name="EYTotal 2 3 13" xfId="2024" xr:uid="{D9870D90-0D05-4726-AA38-0FD2A5CFB04E}"/>
    <cellStyle name="EYTotal 2 3 2" xfId="2025" xr:uid="{65F120E9-18C5-4AD1-A43E-043AB27FED5B}"/>
    <cellStyle name="EYTotal 2 3 2 2" xfId="2026" xr:uid="{8117D8BA-3D1A-4ABE-916C-069919DE9F63}"/>
    <cellStyle name="EYTotal 2 3 2 2 2" xfId="2027" xr:uid="{3A600ACC-2A81-4920-A547-07409C052D04}"/>
    <cellStyle name="EYTotal 2 3 2 2 2 2" xfId="2028" xr:uid="{40DB8796-17C5-493E-A84C-FF177D8C0534}"/>
    <cellStyle name="EYTotal 2 3 2 2 2 3" xfId="2029" xr:uid="{D5BF7B1E-EB1F-4D3C-A04F-3A6BC64DCA97}"/>
    <cellStyle name="EYTotal 2 3 2 2 2 4" xfId="2030" xr:uid="{76F924F0-1E5D-4B68-BB4F-E62ADE776C52}"/>
    <cellStyle name="EYTotal 2 3 2 2 2 5" xfId="2031" xr:uid="{1A0E10C3-1F7A-487E-8406-17DAEF08C326}"/>
    <cellStyle name="EYTotal 2 3 2 2 3" xfId="2032" xr:uid="{62DC8DF6-3F28-432D-9E50-2964E46D5732}"/>
    <cellStyle name="EYTotal 2 3 2 2 3 2" xfId="2033" xr:uid="{D34FEBDD-F245-42FD-865B-264B3EB9C680}"/>
    <cellStyle name="EYTotal 2 3 2 2 4" xfId="2034" xr:uid="{A4F84095-AE1A-4ED3-B561-8C18B964A7B0}"/>
    <cellStyle name="EYTotal 2 3 2 2 5" xfId="2035" xr:uid="{661CB2AE-B0B3-4385-ABB7-E666D3F0FE39}"/>
    <cellStyle name="EYTotal 2 3 2 2 6" xfId="2036" xr:uid="{1FB1F381-2C6A-4973-956D-006580C1AA9B}"/>
    <cellStyle name="EYTotal 2 3 2 3" xfId="2037" xr:uid="{BB082F27-686E-4866-ADCD-E633DAF64E27}"/>
    <cellStyle name="EYTotal 2 3 2 3 2" xfId="2038" xr:uid="{1390B819-C99F-4106-B419-07C9FD44C387}"/>
    <cellStyle name="EYTotal 2 3 2 3 3" xfId="2039" xr:uid="{11785F2B-FEF7-47E3-9FA2-059C73EB4B02}"/>
    <cellStyle name="EYTotal 2 3 2 3 4" xfId="2040" xr:uid="{7F099CBA-6B18-4D00-A311-7DD2D3E0CB8B}"/>
    <cellStyle name="EYTotal 2 3 2 3 5" xfId="2041" xr:uid="{900769D0-BC17-4AC8-8BD0-56000FDD0BFC}"/>
    <cellStyle name="EYTotal 2 3 2 4" xfId="2042" xr:uid="{22F59A28-0009-415A-A22F-DE97FC91264F}"/>
    <cellStyle name="EYTotal 2 3 2 4 2" xfId="2043" xr:uid="{75A4B518-4465-4ED4-97BD-F26FE81AA934}"/>
    <cellStyle name="EYTotal 2 3 2 5" xfId="2044" xr:uid="{2BF5D54B-3951-43D6-BAA1-74407FE2D1A0}"/>
    <cellStyle name="EYTotal 2 3 2 6" xfId="2045" xr:uid="{27263FDD-246E-4DE6-B8FD-9DA214D29F88}"/>
    <cellStyle name="EYTotal 2 3 2 7" xfId="2046" xr:uid="{6FD10E8A-057F-4E82-8778-D4200B4B97BE}"/>
    <cellStyle name="EYTotal 2 3 2_Subsidy" xfId="2047" xr:uid="{91763022-9310-4BA4-9575-D43046140922}"/>
    <cellStyle name="EYTotal 2 3 3" xfId="2048" xr:uid="{A58D30A7-C267-46ED-BCB5-E489C2FA31A2}"/>
    <cellStyle name="EYTotal 2 3 3 2" xfId="2049" xr:uid="{37B738B8-B1EC-4A4B-A7AC-FB907ADA14DA}"/>
    <cellStyle name="EYTotal 2 3 3 2 2" xfId="2050" xr:uid="{01CD147C-0F43-4089-B732-C52F31D1A175}"/>
    <cellStyle name="EYTotal 2 3 3 2 3" xfId="2051" xr:uid="{907CEBC9-E29A-4972-A911-8B255601B72D}"/>
    <cellStyle name="EYTotal 2 3 3 2 4" xfId="2052" xr:uid="{B3885CC4-1C82-47AE-9FB2-4F22E47CB79F}"/>
    <cellStyle name="EYTotal 2 3 3 2 5" xfId="2053" xr:uid="{75F01D30-2305-447C-B905-5966C03058C3}"/>
    <cellStyle name="EYTotal 2 3 3 3" xfId="2054" xr:uid="{77FC2834-3C85-4A6A-9C69-20455511A5DD}"/>
    <cellStyle name="EYTotal 2 3 3 3 2" xfId="2055" xr:uid="{1CE3285D-D79C-4FAF-913E-F3658E58F851}"/>
    <cellStyle name="EYTotal 2 3 3 4" xfId="2056" xr:uid="{F03208F6-0F0F-417E-9D5A-9DB819457301}"/>
    <cellStyle name="EYTotal 2 3 3 5" xfId="2057" xr:uid="{59D8311C-7DC5-49D9-AF27-13DA09208A2D}"/>
    <cellStyle name="EYTotal 2 3 3 6" xfId="2058" xr:uid="{21A5EBA0-C741-40D8-A675-A5DBAB7702FD}"/>
    <cellStyle name="EYTotal 2 3 4" xfId="2059" xr:uid="{C0362ED7-9FFD-4CD1-98DA-A60C62D489CD}"/>
    <cellStyle name="EYTotal 2 3 4 2" xfId="2060" xr:uid="{D2798601-AAE5-4304-BC46-296095C4A8E2}"/>
    <cellStyle name="EYTotal 2 3 4 2 2" xfId="2061" xr:uid="{8BAB4F7F-67F4-485B-8E38-1F877A678D2E}"/>
    <cellStyle name="EYTotal 2 3 4 2 3" xfId="2062" xr:uid="{6A18FBB9-E800-4372-AB2E-59F758138D93}"/>
    <cellStyle name="EYTotal 2 3 4 2 4" xfId="2063" xr:uid="{49920F15-AEA1-4801-B31D-FD98EA1A9593}"/>
    <cellStyle name="EYTotal 2 3 4 2 5" xfId="2064" xr:uid="{8FFF0A59-52B3-4D9C-973B-E03447DC440E}"/>
    <cellStyle name="EYTotal 2 3 4 3" xfId="2065" xr:uid="{BB5635E9-075A-4AC4-A086-BFC93CB2EE1C}"/>
    <cellStyle name="EYTotal 2 3 4 3 2" xfId="2066" xr:uid="{B1A8877B-58BF-47F6-BC6E-2C9D003F5252}"/>
    <cellStyle name="EYTotal 2 3 4 4" xfId="2067" xr:uid="{92F20757-74C8-4158-BF71-7F8204DC8CF3}"/>
    <cellStyle name="EYTotal 2 3 4 5" xfId="2068" xr:uid="{FBFAC770-71AE-40EB-9C3A-672B1A795F20}"/>
    <cellStyle name="EYTotal 2 3 4 6" xfId="2069" xr:uid="{ECC853E7-BAF2-409C-8491-FE3441CA1310}"/>
    <cellStyle name="EYTotal 2 3 5" xfId="2070" xr:uid="{9ED60036-CB96-4C7E-B98C-5046B50ED5CE}"/>
    <cellStyle name="EYTotal 2 3 5 2" xfId="2071" xr:uid="{A6971C5F-1D07-4899-9174-E1D3E6F87BA3}"/>
    <cellStyle name="EYTotal 2 3 5 2 2" xfId="2072" xr:uid="{187E4500-575D-4FD2-B8CD-37708821A523}"/>
    <cellStyle name="EYTotal 2 3 5 2 3" xfId="2073" xr:uid="{DCC04114-0DCE-43B7-B659-3020FBF235A9}"/>
    <cellStyle name="EYTotal 2 3 5 2 4" xfId="2074" xr:uid="{0CE4E07A-E478-4025-B8F9-566EBA876F7C}"/>
    <cellStyle name="EYTotal 2 3 5 2 5" xfId="2075" xr:uid="{56FD4CC3-9A4E-4D55-9BC1-5F7CDCAFA277}"/>
    <cellStyle name="EYTotal 2 3 5 3" xfId="2076" xr:uid="{3B1EE676-C46D-4D31-B07E-1841279C2204}"/>
    <cellStyle name="EYTotal 2 3 5 3 2" xfId="2077" xr:uid="{A4983391-E030-4484-98A1-69D030EC91C4}"/>
    <cellStyle name="EYTotal 2 3 5 4" xfId="2078" xr:uid="{C8E14FB9-7CB5-4931-92AD-DFEA4BF411B0}"/>
    <cellStyle name="EYTotal 2 3 5 5" xfId="2079" xr:uid="{402903BF-34A0-4415-81FC-2DEDF8870E97}"/>
    <cellStyle name="EYTotal 2 3 5 6" xfId="2080" xr:uid="{4978D28B-ABD9-4851-B87F-046770A0293C}"/>
    <cellStyle name="EYTotal 2 3 6" xfId="2081" xr:uid="{93148BFB-3BA6-4B51-AF92-3ED155B62EF7}"/>
    <cellStyle name="EYTotal 2 3 6 2" xfId="2082" xr:uid="{D2556A22-8C83-4D74-9AC3-08840271F3B1}"/>
    <cellStyle name="EYTotal 2 3 6 2 2" xfId="2083" xr:uid="{8F69FFF4-E9AD-49F4-8B6D-161DAAAC74E1}"/>
    <cellStyle name="EYTotal 2 3 6 2 3" xfId="2084" xr:uid="{01FFA1D3-5AFE-46E2-B2BF-50A508A52F1F}"/>
    <cellStyle name="EYTotal 2 3 6 2 4" xfId="2085" xr:uid="{92BAA476-12D5-4C6C-B2C1-34ADE5398603}"/>
    <cellStyle name="EYTotal 2 3 6 2 5" xfId="2086" xr:uid="{1CDA0708-EE47-4899-BC4B-738426283B34}"/>
    <cellStyle name="EYTotal 2 3 6 3" xfId="2087" xr:uid="{78F16772-3B11-4077-9D7B-707C6321CE12}"/>
    <cellStyle name="EYTotal 2 3 6 3 2" xfId="2088" xr:uid="{7B221769-E8DE-4234-9461-5EC4FA5418CD}"/>
    <cellStyle name="EYTotal 2 3 6 4" xfId="2089" xr:uid="{2FA43AA4-872F-4B20-9F09-687A1AE7351E}"/>
    <cellStyle name="EYTotal 2 3 6 5" xfId="2090" xr:uid="{12CA46DD-789D-4CFF-BF4F-5733768626EB}"/>
    <cellStyle name="EYTotal 2 3 6 6" xfId="2091" xr:uid="{82BFF7A8-D26A-4399-94C0-EE63DAAC8E7F}"/>
    <cellStyle name="EYTotal 2 3 7" xfId="2092" xr:uid="{05F6447B-010F-49B5-95CA-FC9F0DE6F557}"/>
    <cellStyle name="EYTotal 2 3 7 2" xfId="2093" xr:uid="{6F87DC05-094E-497E-80E4-CDF096E4D592}"/>
    <cellStyle name="EYTotal 2 3 7 2 2" xfId="2094" xr:uid="{3DC071F3-2861-401C-AA48-75E068A1FAD5}"/>
    <cellStyle name="EYTotal 2 3 7 2 3" xfId="2095" xr:uid="{5B55F9AE-7C47-4FE2-99FB-45A3EF6DA2F9}"/>
    <cellStyle name="EYTotal 2 3 7 2 4" xfId="2096" xr:uid="{1FAD0E67-F0ED-4C23-B0B3-C4379A0F598A}"/>
    <cellStyle name="EYTotal 2 3 7 2 5" xfId="2097" xr:uid="{B061F38D-0B16-4332-B094-C4817500A846}"/>
    <cellStyle name="EYTotal 2 3 7 3" xfId="2098" xr:uid="{0E35652D-5AB0-489A-B830-2A6B0399BF2F}"/>
    <cellStyle name="EYTotal 2 3 7 3 2" xfId="2099" xr:uid="{076B03AA-6CDA-4F31-9221-282253E36901}"/>
    <cellStyle name="EYTotal 2 3 7 4" xfId="2100" xr:uid="{8DF4A5F8-D931-4F8C-BB1E-665112BE16F5}"/>
    <cellStyle name="EYTotal 2 3 7 5" xfId="2101" xr:uid="{C55C821E-0BF0-4E9F-859D-9D459B236585}"/>
    <cellStyle name="EYTotal 2 3 7 6" xfId="2102" xr:uid="{992973E1-B193-45A7-9149-58ABF71994FA}"/>
    <cellStyle name="EYTotal 2 3 8" xfId="2103" xr:uid="{A2D3B30E-83FE-4FF1-A1FB-615094890B85}"/>
    <cellStyle name="EYTotal 2 3 8 2" xfId="2104" xr:uid="{1F87D1F0-9FDE-44FA-BD85-082761BD5BEF}"/>
    <cellStyle name="EYTotal 2 3 8 2 2" xfId="2105" xr:uid="{F95D2F69-EAB2-4C58-9010-B620EE3EAA5E}"/>
    <cellStyle name="EYTotal 2 3 8 2 3" xfId="2106" xr:uid="{3BC7FAE6-C063-4C49-A2EF-54861DF37823}"/>
    <cellStyle name="EYTotal 2 3 8 2 4" xfId="2107" xr:uid="{70C3D87D-2CB5-408F-BC31-B8006B3FBCE3}"/>
    <cellStyle name="EYTotal 2 3 8 2 5" xfId="2108" xr:uid="{2CD1594D-1B72-4B80-905A-25404E70E193}"/>
    <cellStyle name="EYTotal 2 3 8 3" xfId="2109" xr:uid="{0DA15855-439D-4A2C-B45F-55474AAE0D2A}"/>
    <cellStyle name="EYTotal 2 3 8 3 2" xfId="2110" xr:uid="{64406205-DF76-4DE3-B6AE-FCA3ADA72CF3}"/>
    <cellStyle name="EYTotal 2 3 8 4" xfId="2111" xr:uid="{7186BC43-32B2-4FD3-8FB8-0B868F25C5D3}"/>
    <cellStyle name="EYTotal 2 3 8 5" xfId="2112" xr:uid="{E186CD90-158A-4BF7-BD4A-532E28164525}"/>
    <cellStyle name="EYTotal 2 3 8 6" xfId="2113" xr:uid="{E9B345D7-A159-4D8E-80D9-7206987632CD}"/>
    <cellStyle name="EYTotal 2 3 9" xfId="2114" xr:uid="{72E3B24D-B0AC-408A-989B-26CB0E1E97DC}"/>
    <cellStyle name="EYTotal 2 3 9 2" xfId="2115" xr:uid="{505F691F-6BF2-4F24-A1FB-6EF99B4EF141}"/>
    <cellStyle name="EYTotal 2 3 9 3" xfId="2116" xr:uid="{F9BFE4CC-ED64-4BC6-84A0-7115250AD1D3}"/>
    <cellStyle name="EYTotal 2 3 9 4" xfId="2117" xr:uid="{33550573-0B37-4C71-857C-92B7E0BD05BC}"/>
    <cellStyle name="EYTotal 2 3 9 5" xfId="2118" xr:uid="{DA3F6216-20AA-43D3-8307-01BB153C0643}"/>
    <cellStyle name="EYTotal 2 3_Subsidy" xfId="2119" xr:uid="{5D486721-DC5F-4596-ADFE-0FCACF2F1EFA}"/>
    <cellStyle name="EYTotal 2 4" xfId="2120" xr:uid="{4A7F3BB8-0960-4BA4-A490-6FEB25EA40BA}"/>
    <cellStyle name="EYTotal 2 4 10" xfId="2121" xr:uid="{E2F2FE0B-0B93-475C-811C-C76FF7386069}"/>
    <cellStyle name="EYTotal 2 4 10 2" xfId="2122" xr:uid="{9A7781A5-E558-4C0B-B190-655E63AB96F8}"/>
    <cellStyle name="EYTotal 2 4 11" xfId="2123" xr:uid="{463D1DB3-9964-4FCA-9714-A6ADE124F249}"/>
    <cellStyle name="EYTotal 2 4 12" xfId="2124" xr:uid="{0602BAF8-1D08-462E-B1A4-D715B704613C}"/>
    <cellStyle name="EYTotal 2 4 13" xfId="2125" xr:uid="{D369CF27-F87B-4778-A161-D79E43F38C16}"/>
    <cellStyle name="EYTotal 2 4 2" xfId="2126" xr:uid="{DC7F7B53-1F5C-4DDD-ACD5-7840B34E008E}"/>
    <cellStyle name="EYTotal 2 4 2 2" xfId="2127" xr:uid="{2E6F3B6E-6B6F-4301-89E8-C0BB49AC112A}"/>
    <cellStyle name="EYTotal 2 4 2 2 2" xfId="2128" xr:uid="{6FD21BC0-9290-4EC6-808B-0711DA8A1698}"/>
    <cellStyle name="EYTotal 2 4 2 2 2 2" xfId="2129" xr:uid="{B67878ED-59A8-4645-BE2A-A89E3C403487}"/>
    <cellStyle name="EYTotal 2 4 2 2 2 3" xfId="2130" xr:uid="{215C0C4E-D2B2-41F6-AF4F-6E461C83E913}"/>
    <cellStyle name="EYTotal 2 4 2 2 2 4" xfId="2131" xr:uid="{A2EBED1F-18F8-46B6-BCC3-99532709A363}"/>
    <cellStyle name="EYTotal 2 4 2 2 2 5" xfId="2132" xr:uid="{BB6BEB56-8B46-4EB2-A7F2-14B3969B159D}"/>
    <cellStyle name="EYTotal 2 4 2 2 3" xfId="2133" xr:uid="{4C482786-A31D-422B-9BAE-35442C9A0A69}"/>
    <cellStyle name="EYTotal 2 4 2 2 3 2" xfId="2134" xr:uid="{A420412D-361D-4827-9539-8D155DBCA6D0}"/>
    <cellStyle name="EYTotal 2 4 2 2 4" xfId="2135" xr:uid="{D8909BE8-2363-4073-898F-FCBBB92291D8}"/>
    <cellStyle name="EYTotal 2 4 2 2 5" xfId="2136" xr:uid="{80501A8F-C494-4921-9BCA-813B323ED3FE}"/>
    <cellStyle name="EYTotal 2 4 2 2 6" xfId="2137" xr:uid="{430061BF-D22B-45ED-99B8-407CC574A072}"/>
    <cellStyle name="EYTotal 2 4 2 3" xfId="2138" xr:uid="{9742E35C-B710-4416-A67F-D35292A3BB94}"/>
    <cellStyle name="EYTotal 2 4 2 3 2" xfId="2139" xr:uid="{65C45EEC-5302-47E0-B353-12D3480A4CB2}"/>
    <cellStyle name="EYTotal 2 4 2 3 3" xfId="2140" xr:uid="{68C18A99-D69B-4405-9F55-15BC3BF8D9CC}"/>
    <cellStyle name="EYTotal 2 4 2 3 4" xfId="2141" xr:uid="{84392602-B706-4A2B-8BC5-50D9EB4AA46E}"/>
    <cellStyle name="EYTotal 2 4 2 3 5" xfId="2142" xr:uid="{529E3E49-A749-46FE-A749-FE5EAA69AC72}"/>
    <cellStyle name="EYTotal 2 4 2 4" xfId="2143" xr:uid="{D18CED85-8CC6-4647-A393-6F843C000DC6}"/>
    <cellStyle name="EYTotal 2 4 2 4 2" xfId="2144" xr:uid="{E9B32093-15A8-469D-949D-2703282C96D6}"/>
    <cellStyle name="EYTotal 2 4 2 5" xfId="2145" xr:uid="{40642729-1EC9-4E40-90EC-19EB93848083}"/>
    <cellStyle name="EYTotal 2 4 2 6" xfId="2146" xr:uid="{74DFEFC1-23D2-41A8-9AA0-056F73133DED}"/>
    <cellStyle name="EYTotal 2 4 2 7" xfId="2147" xr:uid="{BE742D86-D0D2-4A93-9EF2-FC2EA736044D}"/>
    <cellStyle name="EYTotal 2 4 2_Subsidy" xfId="2148" xr:uid="{61406450-9C6B-4678-A474-0B6A9722D5E8}"/>
    <cellStyle name="EYTotal 2 4 3" xfId="2149" xr:uid="{E86948B1-1B3B-44EE-AF2B-45C175C160DB}"/>
    <cellStyle name="EYTotal 2 4 3 2" xfId="2150" xr:uid="{327C7496-AA39-4708-B568-F20711916131}"/>
    <cellStyle name="EYTotal 2 4 3 2 2" xfId="2151" xr:uid="{5E75B973-A389-4883-BB83-913B5FF8EBC4}"/>
    <cellStyle name="EYTotal 2 4 3 2 3" xfId="2152" xr:uid="{51F7934C-6E12-40AF-B3D4-AF9C6BBB89E0}"/>
    <cellStyle name="EYTotal 2 4 3 2 4" xfId="2153" xr:uid="{2ADE38CE-1E58-4BA6-9A5F-C4A85FBAC2E4}"/>
    <cellStyle name="EYTotal 2 4 3 2 5" xfId="2154" xr:uid="{368388F7-79D7-477C-B99B-D29A89340DFD}"/>
    <cellStyle name="EYTotal 2 4 3 3" xfId="2155" xr:uid="{0B713CC6-3256-41A8-BE0D-13453E53807B}"/>
    <cellStyle name="EYTotal 2 4 3 3 2" xfId="2156" xr:uid="{657967C1-234B-4B63-8A18-EC47AACB0B6F}"/>
    <cellStyle name="EYTotal 2 4 3 4" xfId="2157" xr:uid="{70184020-9459-4D88-A3AF-A07233A3DED8}"/>
    <cellStyle name="EYTotal 2 4 3 5" xfId="2158" xr:uid="{CE52C01F-D7C7-4303-B014-ED544AFE7956}"/>
    <cellStyle name="EYTotal 2 4 3 6" xfId="2159" xr:uid="{E0FBF68B-35E2-4240-9976-2E6CBA1CDE15}"/>
    <cellStyle name="EYTotal 2 4 4" xfId="2160" xr:uid="{CBF4312F-9303-476E-8284-D2898CA17DBE}"/>
    <cellStyle name="EYTotal 2 4 4 2" xfId="2161" xr:uid="{08695AAC-1D32-462B-902C-A2AA53BC4A52}"/>
    <cellStyle name="EYTotal 2 4 4 2 2" xfId="2162" xr:uid="{269E0FCE-BC4A-43D9-8399-B822B9B19CC7}"/>
    <cellStyle name="EYTotal 2 4 4 2 3" xfId="2163" xr:uid="{7A988C97-704C-4E2B-B900-B9FD8099A594}"/>
    <cellStyle name="EYTotal 2 4 4 2 4" xfId="2164" xr:uid="{C2FFA1C5-33CE-4EF0-8911-DA156BEFAE12}"/>
    <cellStyle name="EYTotal 2 4 4 2 5" xfId="2165" xr:uid="{26628A87-D7B1-4715-BBF4-CD09E3184F14}"/>
    <cellStyle name="EYTotal 2 4 4 3" xfId="2166" xr:uid="{67367F51-D133-4CE8-A32D-76185F023673}"/>
    <cellStyle name="EYTotal 2 4 4 3 2" xfId="2167" xr:uid="{158365B0-780F-47EA-83E8-D9DF061155A8}"/>
    <cellStyle name="EYTotal 2 4 4 4" xfId="2168" xr:uid="{219D605A-50ED-443C-81D6-3A204B9C4C24}"/>
    <cellStyle name="EYTotal 2 4 4 5" xfId="2169" xr:uid="{E70C4D26-17B6-4CFB-B8DE-F5E02C6A9D86}"/>
    <cellStyle name="EYTotal 2 4 4 6" xfId="2170" xr:uid="{704947F3-6FB0-442E-AFBC-C758ACDE9EE6}"/>
    <cellStyle name="EYTotal 2 4 5" xfId="2171" xr:uid="{043353C4-27DC-468E-8EF9-0131897A33A3}"/>
    <cellStyle name="EYTotal 2 4 5 2" xfId="2172" xr:uid="{E058AAAA-4238-4468-A937-A9A70EB46C04}"/>
    <cellStyle name="EYTotal 2 4 5 2 2" xfId="2173" xr:uid="{FEE7CA15-7D63-42C2-B270-9B64A7EA0A6F}"/>
    <cellStyle name="EYTotal 2 4 5 2 3" xfId="2174" xr:uid="{D0450435-0E81-4F2E-BC4F-04EA32223A54}"/>
    <cellStyle name="EYTotal 2 4 5 2 4" xfId="2175" xr:uid="{A52591BF-B524-46FD-87CE-6A03D846D3E0}"/>
    <cellStyle name="EYTotal 2 4 5 2 5" xfId="2176" xr:uid="{83B32764-FA7B-41B8-92E9-653BEDD228CB}"/>
    <cellStyle name="EYTotal 2 4 5 3" xfId="2177" xr:uid="{15C635F6-3B1B-493F-8494-A935259C3046}"/>
    <cellStyle name="EYTotal 2 4 5 3 2" xfId="2178" xr:uid="{A59D5297-E6BB-4FE6-886F-98B62B6368CE}"/>
    <cellStyle name="EYTotal 2 4 5 4" xfId="2179" xr:uid="{D247EFCC-19D8-4D96-A1EE-AC40D6B11F7B}"/>
    <cellStyle name="EYTotal 2 4 5 5" xfId="2180" xr:uid="{C66E48B9-EA12-4C39-9DBD-D0AEE64CFC0A}"/>
    <cellStyle name="EYTotal 2 4 5 6" xfId="2181" xr:uid="{BF54508D-00AD-4EFE-9304-0BDF0713B75C}"/>
    <cellStyle name="EYTotal 2 4 6" xfId="2182" xr:uid="{6CF073B4-779C-4E2A-AF8E-BB5DC98C3AE2}"/>
    <cellStyle name="EYTotal 2 4 6 2" xfId="2183" xr:uid="{8F6FCBE8-A15B-4FEA-9A16-6A69F725172B}"/>
    <cellStyle name="EYTotal 2 4 6 2 2" xfId="2184" xr:uid="{98F59264-7EC7-40E8-A090-46CE1A83EA5B}"/>
    <cellStyle name="EYTotal 2 4 6 2 3" xfId="2185" xr:uid="{3FB296D4-E187-49EB-9890-41FD208A5CD1}"/>
    <cellStyle name="EYTotal 2 4 6 2 4" xfId="2186" xr:uid="{134BC525-DAFE-4BB3-8367-0DE736F3AF63}"/>
    <cellStyle name="EYTotal 2 4 6 2 5" xfId="2187" xr:uid="{8179DAFA-03A2-4A84-8D91-073CA11ABF94}"/>
    <cellStyle name="EYTotal 2 4 6 3" xfId="2188" xr:uid="{2318781A-8F02-4446-A0F8-DCC71670B682}"/>
    <cellStyle name="EYTotal 2 4 6 3 2" xfId="2189" xr:uid="{1E4BF327-8690-4F30-A213-6A4F4529D22C}"/>
    <cellStyle name="EYTotal 2 4 6 4" xfId="2190" xr:uid="{B99CE89D-5D81-4717-94A9-37A4D717DCEF}"/>
    <cellStyle name="EYTotal 2 4 6 5" xfId="2191" xr:uid="{62EAC3FD-9358-40FC-9625-BFF467FD4379}"/>
    <cellStyle name="EYTotal 2 4 6 6" xfId="2192" xr:uid="{828FCC09-E21D-4318-8244-05D258D9ECE4}"/>
    <cellStyle name="EYTotal 2 4 7" xfId="2193" xr:uid="{B9948CDE-605B-4163-80FF-E9C82A0FBD07}"/>
    <cellStyle name="EYTotal 2 4 7 2" xfId="2194" xr:uid="{A1CAAB2C-FF0D-461D-8452-9D635469A36E}"/>
    <cellStyle name="EYTotal 2 4 7 2 2" xfId="2195" xr:uid="{469E127B-62BE-4D78-9F0F-B35B1A64CBB3}"/>
    <cellStyle name="EYTotal 2 4 7 2 3" xfId="2196" xr:uid="{6BC4759B-152A-4E10-8B94-526A4CF90882}"/>
    <cellStyle name="EYTotal 2 4 7 2 4" xfId="2197" xr:uid="{D535FAF9-6205-4CD4-9F89-3DA5263F5895}"/>
    <cellStyle name="EYTotal 2 4 7 2 5" xfId="2198" xr:uid="{3EA7F983-ADBF-421E-A8FF-7569828B16B0}"/>
    <cellStyle name="EYTotal 2 4 7 3" xfId="2199" xr:uid="{DA380EDE-98CF-4372-B638-B950B2BF0BE5}"/>
    <cellStyle name="EYTotal 2 4 7 3 2" xfId="2200" xr:uid="{26404AF4-EACC-4D90-902B-22DABD5BADD9}"/>
    <cellStyle name="EYTotal 2 4 7 4" xfId="2201" xr:uid="{2A34845C-2FAE-461E-9FF1-7937430D38A6}"/>
    <cellStyle name="EYTotal 2 4 7 5" xfId="2202" xr:uid="{60B70879-733F-406C-989F-873C4F897E34}"/>
    <cellStyle name="EYTotal 2 4 7 6" xfId="2203" xr:uid="{5F40FAC0-3E07-4061-907E-F7CC806CD217}"/>
    <cellStyle name="EYTotal 2 4 8" xfId="2204" xr:uid="{898ADF69-23E5-4067-A3C2-D834BE76CD21}"/>
    <cellStyle name="EYTotal 2 4 8 2" xfId="2205" xr:uid="{95F77A8A-3450-43D1-A02A-E5B461F2755D}"/>
    <cellStyle name="EYTotal 2 4 8 2 2" xfId="2206" xr:uid="{7D7CDB18-2645-43EA-82D4-039B27E74F0C}"/>
    <cellStyle name="EYTotal 2 4 8 2 3" xfId="2207" xr:uid="{315EEEA0-DFD0-4976-93F3-1577C706748F}"/>
    <cellStyle name="EYTotal 2 4 8 2 4" xfId="2208" xr:uid="{60AFE6AD-8E2D-4D98-8299-F0BB7C16C607}"/>
    <cellStyle name="EYTotal 2 4 8 2 5" xfId="2209" xr:uid="{904FCBA1-2394-4E34-8E67-2D0D23074D24}"/>
    <cellStyle name="EYTotal 2 4 8 3" xfId="2210" xr:uid="{91FB31BA-86C6-4F56-8F33-B687DD14976A}"/>
    <cellStyle name="EYTotal 2 4 8 3 2" xfId="2211" xr:uid="{41D3EEB0-1DAF-44EB-A536-6147A4EA016C}"/>
    <cellStyle name="EYTotal 2 4 8 4" xfId="2212" xr:uid="{C0829782-BDF0-481E-8CB7-984398EA37B8}"/>
    <cellStyle name="EYTotal 2 4 8 5" xfId="2213" xr:uid="{D408C7A8-0EC8-4AE6-B8EE-052DE9268B77}"/>
    <cellStyle name="EYTotal 2 4 8 6" xfId="2214" xr:uid="{4DBD1DBE-CF7D-4BAC-B759-560DCD2ADA99}"/>
    <cellStyle name="EYTotal 2 4 9" xfId="2215" xr:uid="{29BC3355-D6C8-4BD9-84AA-B21C905B361E}"/>
    <cellStyle name="EYTotal 2 4 9 2" xfId="2216" xr:uid="{8A5CE7E3-07A5-40A5-9306-F17311B62240}"/>
    <cellStyle name="EYTotal 2 4 9 3" xfId="2217" xr:uid="{5E605F78-4C37-4832-8679-831349DD217A}"/>
    <cellStyle name="EYTotal 2 4 9 4" xfId="2218" xr:uid="{E6DF481C-3772-4D7A-B32B-F27B951B17EB}"/>
    <cellStyle name="EYTotal 2 4 9 5" xfId="2219" xr:uid="{DD201F98-7132-478F-B304-702195F0A488}"/>
    <cellStyle name="EYTotal 2 4_Subsidy" xfId="2220" xr:uid="{A69E041B-B247-4104-95B0-3354556800BD}"/>
    <cellStyle name="EYTotal 2 5" xfId="2221" xr:uid="{424D45D2-CA5C-43DC-8015-6A4A120EA029}"/>
    <cellStyle name="EYTotal 2 5 10" xfId="2222" xr:uid="{4F9B2240-2D8C-4F23-BEBF-681BA03DDA94}"/>
    <cellStyle name="EYTotal 2 5 10 2" xfId="2223" xr:uid="{CA6D9ACA-DD8C-4CE4-8446-4C52431A7FB9}"/>
    <cellStyle name="EYTotal 2 5 11" xfId="2224" xr:uid="{49E1DB95-DEA6-4A9F-A5CE-2C26BF187E6B}"/>
    <cellStyle name="EYTotal 2 5 12" xfId="2225" xr:uid="{0783B7C5-8386-4432-BF31-51CBD933F287}"/>
    <cellStyle name="EYTotal 2 5 13" xfId="2226" xr:uid="{08B7D827-D83E-46D0-8F57-8CBB87E6FA87}"/>
    <cellStyle name="EYTotal 2 5 2" xfId="2227" xr:uid="{DAB335BB-0AEE-4EC7-B004-AC209E64940F}"/>
    <cellStyle name="EYTotal 2 5 2 2" xfId="2228" xr:uid="{ABE759BA-1FCF-42AB-B030-4BB3CC4BDD1D}"/>
    <cellStyle name="EYTotal 2 5 2 2 2" xfId="2229" xr:uid="{726FC8C4-D522-4D1A-8129-153DA43284DC}"/>
    <cellStyle name="EYTotal 2 5 2 2 2 2" xfId="2230" xr:uid="{30571D0A-78AD-4282-9FF2-EEB01AAAB928}"/>
    <cellStyle name="EYTotal 2 5 2 2 2 3" xfId="2231" xr:uid="{52C427E3-2C49-4395-8A43-08E743A48546}"/>
    <cellStyle name="EYTotal 2 5 2 2 2 4" xfId="2232" xr:uid="{0E13F3EF-C2FD-4CA2-A2B4-C484CF780100}"/>
    <cellStyle name="EYTotal 2 5 2 2 2 5" xfId="2233" xr:uid="{E6D34CCC-EC8B-4BBC-BAD9-986BB60C5372}"/>
    <cellStyle name="EYTotal 2 5 2 2 3" xfId="2234" xr:uid="{29D2DAF7-5F2F-4695-B75C-928B8AACB646}"/>
    <cellStyle name="EYTotal 2 5 2 2 3 2" xfId="2235" xr:uid="{68BC4247-486A-49A0-BDF5-E03FDBA94094}"/>
    <cellStyle name="EYTotal 2 5 2 2 4" xfId="2236" xr:uid="{2E3EE6A6-BB75-404F-991E-72F032B380E5}"/>
    <cellStyle name="EYTotal 2 5 2 2 5" xfId="2237" xr:uid="{FFA9DDF5-2EC1-422A-9378-24CA04BD0176}"/>
    <cellStyle name="EYTotal 2 5 2 2 6" xfId="2238" xr:uid="{149FEAEF-BF94-4BB3-804D-B91222FBCDC3}"/>
    <cellStyle name="EYTotal 2 5 2 3" xfId="2239" xr:uid="{54EF5DD9-D9BD-40A5-83C3-57F6623DA20D}"/>
    <cellStyle name="EYTotal 2 5 2 3 2" xfId="2240" xr:uid="{F6CE48D5-857A-4BAC-8EB5-682937076AB4}"/>
    <cellStyle name="EYTotal 2 5 2 3 3" xfId="2241" xr:uid="{7F5441E2-BB7C-4DFB-9546-CA5671923B37}"/>
    <cellStyle name="EYTotal 2 5 2 3 4" xfId="2242" xr:uid="{1C33ED3F-3C87-491C-89B8-D26F73F7FDC7}"/>
    <cellStyle name="EYTotal 2 5 2 3 5" xfId="2243" xr:uid="{17A9F128-7FBF-41C3-8FC0-49AE6F2AD85B}"/>
    <cellStyle name="EYTotal 2 5 2 4" xfId="2244" xr:uid="{7871918B-B60A-478D-A985-59DF53E5B782}"/>
    <cellStyle name="EYTotal 2 5 2 4 2" xfId="2245" xr:uid="{1874FC8A-E868-489B-87A9-3A6D48665C45}"/>
    <cellStyle name="EYTotal 2 5 2 5" xfId="2246" xr:uid="{51BCB0C2-676A-4514-8E5C-BB4FE0464D6E}"/>
    <cellStyle name="EYTotal 2 5 2 6" xfId="2247" xr:uid="{34D76AF2-D085-400D-B3E6-1E573F421714}"/>
    <cellStyle name="EYTotal 2 5 2 7" xfId="2248" xr:uid="{450F8B71-05FD-4270-B634-35BBF82E1ADA}"/>
    <cellStyle name="EYTotal 2 5 2_Subsidy" xfId="2249" xr:uid="{18014281-ED39-4729-9BF6-E54AF126B262}"/>
    <cellStyle name="EYTotal 2 5 3" xfId="2250" xr:uid="{293D9B3C-F430-4848-A124-685C3D0E427D}"/>
    <cellStyle name="EYTotal 2 5 3 2" xfId="2251" xr:uid="{8833D14C-2A46-449F-B428-4ED86D1D2F3D}"/>
    <cellStyle name="EYTotal 2 5 3 2 2" xfId="2252" xr:uid="{D78FD628-44B0-4194-A536-858AD7E3C664}"/>
    <cellStyle name="EYTotal 2 5 3 2 3" xfId="2253" xr:uid="{1A4CA374-F858-47B1-83C6-0F39EAB70B15}"/>
    <cellStyle name="EYTotal 2 5 3 2 4" xfId="2254" xr:uid="{D9299E1E-C4BD-470C-9307-5EA7A40B9E0B}"/>
    <cellStyle name="EYTotal 2 5 3 2 5" xfId="2255" xr:uid="{93DAC8C6-0CDA-4FEE-AD29-0C20B2EB7871}"/>
    <cellStyle name="EYTotal 2 5 3 3" xfId="2256" xr:uid="{DD0C8A5C-5F94-4735-8674-6463F97C5EB9}"/>
    <cellStyle name="EYTotal 2 5 3 3 2" xfId="2257" xr:uid="{C975D79D-81C0-46DC-AA5E-01E673AAEFC4}"/>
    <cellStyle name="EYTotal 2 5 3 4" xfId="2258" xr:uid="{2F56B78E-F0C5-43D7-B0A8-F5D8051E6AF4}"/>
    <cellStyle name="EYTotal 2 5 3 5" xfId="2259" xr:uid="{75C047A3-D646-473C-B89C-4A5B808DCD6A}"/>
    <cellStyle name="EYTotal 2 5 3 6" xfId="2260" xr:uid="{D0ADA1B5-5AE1-4408-BE8A-FF5092084EF9}"/>
    <cellStyle name="EYTotal 2 5 4" xfId="2261" xr:uid="{98A9AA26-2D43-483B-BE99-83E5E5D8F14A}"/>
    <cellStyle name="EYTotal 2 5 4 2" xfId="2262" xr:uid="{0354F88C-F0EE-4FF8-B934-A775A46E14B5}"/>
    <cellStyle name="EYTotal 2 5 4 2 2" xfId="2263" xr:uid="{AD19D75F-4AC7-4734-8ED6-74844A1BE00E}"/>
    <cellStyle name="EYTotal 2 5 4 2 3" xfId="2264" xr:uid="{95E943B0-7CBB-4CA3-8827-41545B9D1812}"/>
    <cellStyle name="EYTotal 2 5 4 2 4" xfId="2265" xr:uid="{C10CEB57-0B8E-43C6-8502-583C7A2CD6DF}"/>
    <cellStyle name="EYTotal 2 5 4 2 5" xfId="2266" xr:uid="{57E59D92-FCAD-4341-ADCB-1B33D20CDC4C}"/>
    <cellStyle name="EYTotal 2 5 4 3" xfId="2267" xr:uid="{C487A6C4-176F-414B-9096-95EC1AA58E53}"/>
    <cellStyle name="EYTotal 2 5 4 3 2" xfId="2268" xr:uid="{1735D5AF-0F70-4B75-B722-A6B0C86E7048}"/>
    <cellStyle name="EYTotal 2 5 4 4" xfId="2269" xr:uid="{9C408B15-26D3-4642-B6B5-029D9498D520}"/>
    <cellStyle name="EYTotal 2 5 4 5" xfId="2270" xr:uid="{E9067585-AABC-40EE-A864-42BA2420A267}"/>
    <cellStyle name="EYTotal 2 5 4 6" xfId="2271" xr:uid="{5EF6625C-EFD4-4953-BE2C-8A950630126B}"/>
    <cellStyle name="EYTotal 2 5 5" xfId="2272" xr:uid="{8EC3F740-B805-4C1B-844A-01B6A24445FF}"/>
    <cellStyle name="EYTotal 2 5 5 2" xfId="2273" xr:uid="{C2AD56B2-2F4A-42A2-A81D-18A18E5BAF7D}"/>
    <cellStyle name="EYTotal 2 5 5 2 2" xfId="2274" xr:uid="{1530888E-A745-4B4A-AB17-DE57DF84BE47}"/>
    <cellStyle name="EYTotal 2 5 5 2 3" xfId="2275" xr:uid="{38C6F43A-FD03-4C62-BDEF-FCCD78B00B1B}"/>
    <cellStyle name="EYTotal 2 5 5 2 4" xfId="2276" xr:uid="{72736821-B379-4D0F-9317-BE37C32B70C3}"/>
    <cellStyle name="EYTotal 2 5 5 2 5" xfId="2277" xr:uid="{1CE2174D-1CCD-4EE9-96C1-E7848DE37F7F}"/>
    <cellStyle name="EYTotal 2 5 5 3" xfId="2278" xr:uid="{7A9C4CB1-A9CD-4030-974D-99522BAD9BD8}"/>
    <cellStyle name="EYTotal 2 5 5 3 2" xfId="2279" xr:uid="{98741EF8-88AA-411B-BA5E-AF71A8112024}"/>
    <cellStyle name="EYTotal 2 5 5 4" xfId="2280" xr:uid="{EC72398A-999C-4434-8604-E1D05F05AF15}"/>
    <cellStyle name="EYTotal 2 5 5 5" xfId="2281" xr:uid="{638CFE06-273B-4872-8DA4-C771C5397EB9}"/>
    <cellStyle name="EYTotal 2 5 5 6" xfId="2282" xr:uid="{1B8F6586-007D-404B-9507-2683AACBCD56}"/>
    <cellStyle name="EYTotal 2 5 6" xfId="2283" xr:uid="{F4B2D7C8-739F-46CE-BB98-48686E6B75A8}"/>
    <cellStyle name="EYTotal 2 5 6 2" xfId="2284" xr:uid="{90E52F9B-3CE9-4412-AC0F-915C6022E25A}"/>
    <cellStyle name="EYTotal 2 5 6 2 2" xfId="2285" xr:uid="{5CE434C8-A2B2-4688-BBD7-425ED8C44D10}"/>
    <cellStyle name="EYTotal 2 5 6 2 3" xfId="2286" xr:uid="{A22EE8DC-2915-46D4-AA92-3F43CD8E458A}"/>
    <cellStyle name="EYTotal 2 5 6 2 4" xfId="2287" xr:uid="{574E4BBE-17C0-4997-8F45-2704112EA4A5}"/>
    <cellStyle name="EYTotal 2 5 6 2 5" xfId="2288" xr:uid="{B8B3360B-5D13-4BE3-91A6-F2B3E35B1DED}"/>
    <cellStyle name="EYTotal 2 5 6 3" xfId="2289" xr:uid="{7E5B7E6C-D814-4455-B26F-53D2075C0341}"/>
    <cellStyle name="EYTotal 2 5 6 3 2" xfId="2290" xr:uid="{15396893-7FE5-4BEC-8D19-50C858A0E728}"/>
    <cellStyle name="EYTotal 2 5 6 4" xfId="2291" xr:uid="{CDAB9CE3-3741-4BE2-937B-2F9B7C2668B0}"/>
    <cellStyle name="EYTotal 2 5 6 5" xfId="2292" xr:uid="{81A8DEE8-578C-4D9C-A0D3-F9BFF9D89D8A}"/>
    <cellStyle name="EYTotal 2 5 6 6" xfId="2293" xr:uid="{18060B94-5E43-440F-BF39-513E8EF701C7}"/>
    <cellStyle name="EYTotal 2 5 7" xfId="2294" xr:uid="{8547294E-4E82-4910-A1F0-4A1BF57E9325}"/>
    <cellStyle name="EYTotal 2 5 7 2" xfId="2295" xr:uid="{724FF4FC-DC28-4F0C-A61A-1E3AA3DB67CD}"/>
    <cellStyle name="EYTotal 2 5 7 2 2" xfId="2296" xr:uid="{5AB76B49-9873-4861-B265-7B6289F9358F}"/>
    <cellStyle name="EYTotal 2 5 7 2 3" xfId="2297" xr:uid="{2AF06FF6-F4C0-475A-9C1E-DA881E23F04F}"/>
    <cellStyle name="EYTotal 2 5 7 2 4" xfId="2298" xr:uid="{6D8FFC10-E687-4E99-976F-B5DBC76DC43E}"/>
    <cellStyle name="EYTotal 2 5 7 2 5" xfId="2299" xr:uid="{AEA6683D-ACB7-45DC-A021-C37A8AE7CB64}"/>
    <cellStyle name="EYTotal 2 5 7 3" xfId="2300" xr:uid="{3B16928D-3AF0-4A3D-8A65-36BD950416DB}"/>
    <cellStyle name="EYTotal 2 5 7 3 2" xfId="2301" xr:uid="{13AB96FF-D297-4336-8268-45606CFC959D}"/>
    <cellStyle name="EYTotal 2 5 7 4" xfId="2302" xr:uid="{596A12A9-CD0B-4984-AC3C-5537FCAEEE8D}"/>
    <cellStyle name="EYTotal 2 5 7 5" xfId="2303" xr:uid="{13239F86-24E7-4152-9BB7-843A853E255D}"/>
    <cellStyle name="EYTotal 2 5 7 6" xfId="2304" xr:uid="{0ABF591E-AFC5-40BE-8E38-4B516482796F}"/>
    <cellStyle name="EYTotal 2 5 8" xfId="2305" xr:uid="{461456E6-A069-4FC9-A462-64313781C973}"/>
    <cellStyle name="EYTotal 2 5 8 2" xfId="2306" xr:uid="{324A3A69-007E-4FC0-BB76-C899D16048BE}"/>
    <cellStyle name="EYTotal 2 5 8 2 2" xfId="2307" xr:uid="{0C522692-7496-4E92-8F18-D927D55DEAF4}"/>
    <cellStyle name="EYTotal 2 5 8 2 3" xfId="2308" xr:uid="{9CB318CA-BF93-4AF2-940D-C098EAB893D8}"/>
    <cellStyle name="EYTotal 2 5 8 2 4" xfId="2309" xr:uid="{274A5E8A-65AB-4896-9C48-3C86E0E764F7}"/>
    <cellStyle name="EYTotal 2 5 8 2 5" xfId="2310" xr:uid="{3AC20A75-8235-411C-B8A3-A679F4E2A38A}"/>
    <cellStyle name="EYTotal 2 5 8 3" xfId="2311" xr:uid="{F8509AD9-0AA1-4022-B8EC-2FBBA469DB88}"/>
    <cellStyle name="EYTotal 2 5 8 3 2" xfId="2312" xr:uid="{EBEDE2C2-31E3-4DF8-BE13-A60A432681DA}"/>
    <cellStyle name="EYTotal 2 5 8 4" xfId="2313" xr:uid="{0B9EF4C0-6336-49B5-8FFF-33C4465CA75E}"/>
    <cellStyle name="EYTotal 2 5 8 5" xfId="2314" xr:uid="{5B3F0651-09A0-4D5E-85E0-3BBC5382C2DC}"/>
    <cellStyle name="EYTotal 2 5 8 6" xfId="2315" xr:uid="{0486F5D8-DAC0-4ED1-B7A7-C3CA34F1760D}"/>
    <cellStyle name="EYTotal 2 5 9" xfId="2316" xr:uid="{BE114534-20E9-4C1B-80EE-B938049760B1}"/>
    <cellStyle name="EYTotal 2 5 9 2" xfId="2317" xr:uid="{CD28D1D0-EE54-43DA-BFCB-14DC0F7A480E}"/>
    <cellStyle name="EYTotal 2 5 9 3" xfId="2318" xr:uid="{B05A172E-2735-4CF3-8D99-4CBA31CDEE3D}"/>
    <cellStyle name="EYTotal 2 5 9 4" xfId="2319" xr:uid="{4412030A-90EE-4FAF-8917-93AA7A34A0F4}"/>
    <cellStyle name="EYTotal 2 5 9 5" xfId="2320" xr:uid="{0A37F471-D1B2-480B-8E04-867BD7F1C2DD}"/>
    <cellStyle name="EYTotal 2 5_Subsidy" xfId="2321" xr:uid="{F71C2684-FD41-4886-AA8D-AA465FE674B0}"/>
    <cellStyle name="EYTotal 2 6" xfId="2322" xr:uid="{C46D1BCB-0218-486B-B404-7A728B618FA6}"/>
    <cellStyle name="EYTotal 2 6 2" xfId="2323" xr:uid="{4DA2DF7C-8CC7-4DD5-B19F-C5C862E2BE6A}"/>
    <cellStyle name="EYTotal 2 6 2 2" xfId="2324" xr:uid="{38DD6683-AA7A-4F01-AD83-0BD9B84F412A}"/>
    <cellStyle name="EYTotal 2 6 2 2 2" xfId="2325" xr:uid="{5315CCB0-098A-4B28-A25F-3BB1A1847D35}"/>
    <cellStyle name="EYTotal 2 6 2 2 3" xfId="2326" xr:uid="{DCC0E77B-6C87-4736-895F-78A270DD8BFD}"/>
    <cellStyle name="EYTotal 2 6 2 2 4" xfId="2327" xr:uid="{98EA7AE7-F665-44F9-994A-DFE6A10094D9}"/>
    <cellStyle name="EYTotal 2 6 2 2 5" xfId="2328" xr:uid="{79506703-8798-4B3D-BE4E-585EC12C2BF0}"/>
    <cellStyle name="EYTotal 2 6 2 3" xfId="2329" xr:uid="{36EF7A06-D80A-4821-AC80-6AAF72B43870}"/>
    <cellStyle name="EYTotal 2 6 2 3 2" xfId="2330" xr:uid="{952E3BE2-C7DC-485E-A036-38FF1AA31B96}"/>
    <cellStyle name="EYTotal 2 6 2 4" xfId="2331" xr:uid="{7256BE13-AEFC-4DB0-B29E-BE62556514BE}"/>
    <cellStyle name="EYTotal 2 6 2 5" xfId="2332" xr:uid="{07CE02F7-7DD0-4C27-B53A-4DD93034B416}"/>
    <cellStyle name="EYTotal 2 6 2 6" xfId="2333" xr:uid="{4AD197D7-0E5F-4190-B547-C06680213DE6}"/>
    <cellStyle name="EYTotal 2 6 3" xfId="2334" xr:uid="{0B9ADC66-7FB1-4762-8E8C-DC65E196B49A}"/>
    <cellStyle name="EYTotal 2 6 3 2" xfId="2335" xr:uid="{41325EF1-4FDE-4BCC-9154-BEE1A13FE0AE}"/>
    <cellStyle name="EYTotal 2 6 3 3" xfId="2336" xr:uid="{9EF65E59-34B3-4685-9A91-9FB827261A26}"/>
    <cellStyle name="EYTotal 2 6 3 4" xfId="2337" xr:uid="{C6B997FF-FD61-4E5A-A6B6-D5925AFDD66B}"/>
    <cellStyle name="EYTotal 2 6 3 5" xfId="2338" xr:uid="{56A1F9B6-D3B0-460D-A744-3A9A6CC38389}"/>
    <cellStyle name="EYTotal 2 6 4" xfId="2339" xr:uid="{B198C69B-25D2-45D0-85B0-943E705584AB}"/>
    <cellStyle name="EYTotal 2 6 4 2" xfId="2340" xr:uid="{A489EA9B-E40E-4934-8605-491653E85E51}"/>
    <cellStyle name="EYTotal 2 6 5" xfId="2341" xr:uid="{C1F2AB02-D9B7-4F46-8D94-1B412E581E7A}"/>
    <cellStyle name="EYTotal 2 6 6" xfId="2342" xr:uid="{44C4E339-CFDC-453C-8C54-A562FD9E0035}"/>
    <cellStyle name="EYTotal 2 6 7" xfId="2343" xr:uid="{44A8E407-AC73-4B81-AC49-5B215034795D}"/>
    <cellStyle name="EYTotal 2 6_Subsidy" xfId="2344" xr:uid="{6913C061-D070-46B0-B3E1-01CBAE5D465C}"/>
    <cellStyle name="EYTotal 2 7" xfId="2345" xr:uid="{870906A8-2AFB-4450-80CA-6712F197BB6B}"/>
    <cellStyle name="EYTotal 2 7 2" xfId="2346" xr:uid="{F7601F2E-903B-4E4B-8D0A-FEF7769C4787}"/>
    <cellStyle name="EYTotal 2 7 2 2" xfId="2347" xr:uid="{A7E58F98-6490-430A-A72C-41ECFF33FF34}"/>
    <cellStyle name="EYTotal 2 7 2 3" xfId="2348" xr:uid="{799FD75A-3B5E-4938-9A0B-AE53FC9600E0}"/>
    <cellStyle name="EYTotal 2 7 2 4" xfId="2349" xr:uid="{2FE6AB48-3E24-47FF-9D57-16A58B850F14}"/>
    <cellStyle name="EYTotal 2 7 2 5" xfId="2350" xr:uid="{594ED383-4080-4460-A13E-173AD3A59827}"/>
    <cellStyle name="EYTotal 2 7 3" xfId="2351" xr:uid="{011997E3-7D1A-4512-960A-C6E80470F38F}"/>
    <cellStyle name="EYTotal 2 7 3 2" xfId="2352" xr:uid="{F989D6AE-3262-4433-974E-EDC276D4419A}"/>
    <cellStyle name="EYTotal 2 7 4" xfId="2353" xr:uid="{4941C49D-F034-4385-B678-9A0ACA0F716F}"/>
    <cellStyle name="EYTotal 2 7 5" xfId="2354" xr:uid="{69016031-D74A-4E8A-82B3-747171089F11}"/>
    <cellStyle name="EYTotal 2 7 6" xfId="2355" xr:uid="{68BEF0A6-BC85-4A08-8239-4549773A396C}"/>
    <cellStyle name="EYTotal 2 8" xfId="2356" xr:uid="{7BA1D1B8-05DD-4535-9547-7B905BA890DB}"/>
    <cellStyle name="EYTotal 2 8 2" xfId="2357" xr:uid="{C4D5D905-017C-4784-B4D5-852FD118D7B8}"/>
    <cellStyle name="EYTotal 2 8 2 2" xfId="2358" xr:uid="{D3B69867-200C-4AB8-A300-BCCB3E7C0246}"/>
    <cellStyle name="EYTotal 2 8 2 3" xfId="2359" xr:uid="{50896789-32BB-48D5-91FB-BB5499AA7A36}"/>
    <cellStyle name="EYTotal 2 8 2 4" xfId="2360" xr:uid="{923D6F81-A516-493A-8950-4FC6CEBF3595}"/>
    <cellStyle name="EYTotal 2 8 2 5" xfId="2361" xr:uid="{B1604B4D-205F-47FC-AA3F-CA466A134D2C}"/>
    <cellStyle name="EYTotal 2 8 3" xfId="2362" xr:uid="{2F9502F9-7507-4861-B47B-B6A2DF3A559A}"/>
    <cellStyle name="EYTotal 2 8 3 2" xfId="2363" xr:uid="{49471C6D-D639-4351-A6E1-A8C22600CCB4}"/>
    <cellStyle name="EYTotal 2 8 4" xfId="2364" xr:uid="{42E0C07F-DB76-49CA-BF24-3178D4F27D4C}"/>
    <cellStyle name="EYTotal 2 8 5" xfId="2365" xr:uid="{DEC7F1BE-CF21-423F-95BD-D7E53E036DD4}"/>
    <cellStyle name="EYTotal 2 8 6" xfId="2366" xr:uid="{9DE62477-2594-4C65-84C6-C534B03CBFD3}"/>
    <cellStyle name="EYTotal 2 9" xfId="2367" xr:uid="{6356C07A-BF2C-4642-9506-F0C86FF0FE33}"/>
    <cellStyle name="EYTotal 2 9 2" xfId="2368" xr:uid="{5D4791DF-ED02-4496-BF00-EA3F72FD1871}"/>
    <cellStyle name="EYTotal 2 9 2 2" xfId="2369" xr:uid="{FB2DB2AF-1D3E-4947-8005-5EA1C86A9D23}"/>
    <cellStyle name="EYTotal 2 9 2 3" xfId="2370" xr:uid="{AFAA289B-9180-45C0-ACD5-E1260353DB82}"/>
    <cellStyle name="EYTotal 2 9 2 4" xfId="2371" xr:uid="{7E1439EF-8272-48D8-892B-281B82295747}"/>
    <cellStyle name="EYTotal 2 9 2 5" xfId="2372" xr:uid="{29331471-2E20-4B9F-8D2C-979F442BF436}"/>
    <cellStyle name="EYTotal 2 9 3" xfId="2373" xr:uid="{6598C7F2-816A-404B-8595-B28EB0EE4693}"/>
    <cellStyle name="EYTotal 2 9 3 2" xfId="2374" xr:uid="{C9A4EA26-A114-47A6-958F-8C1CCCC9F70C}"/>
    <cellStyle name="EYTotal 2 9 4" xfId="2375" xr:uid="{59B3DB94-58F0-4165-A7AD-E7E1EF032D6C}"/>
    <cellStyle name="EYTotal 2 9 5" xfId="2376" xr:uid="{CF584F51-800D-4D95-96F0-131EA5E6C037}"/>
    <cellStyle name="EYTotal 2 9 6" xfId="2377" xr:uid="{AF03255C-99E8-4735-ABC1-C4293C788E67}"/>
    <cellStyle name="EYTotal 2_ST" xfId="2378" xr:uid="{0BB5ED64-0444-49B6-AF78-FC2BED482792}"/>
    <cellStyle name="EYTotal 3" xfId="2379" xr:uid="{A0E241F9-D3E2-484A-AD5C-A8E027935AB5}"/>
    <cellStyle name="EYTotal 3 10" xfId="2380" xr:uid="{51C67BB8-E6FE-4465-B6C9-1399D93D188E}"/>
    <cellStyle name="EYTotal 3 10 2" xfId="2381" xr:uid="{91AB5EB1-6685-4B19-9401-57192BCD21CB}"/>
    <cellStyle name="EYTotal 3 11" xfId="2382" xr:uid="{341B494B-CDB4-4A87-B0BA-D2F0A9D60677}"/>
    <cellStyle name="EYTotal 3 12" xfId="2383" xr:uid="{860D33D1-3D6A-4A68-8B1A-8321D0E9AA6D}"/>
    <cellStyle name="EYTotal 3 13" xfId="2384" xr:uid="{CD5D3DE7-282F-4637-A0C1-9AE34249DF5A}"/>
    <cellStyle name="EYTotal 3 14" xfId="2385" xr:uid="{A3E2C15C-C542-4C2E-BE0E-2BFFB3E50A30}"/>
    <cellStyle name="EYTotal 3 2" xfId="2386" xr:uid="{EAD146B0-7CB2-45D9-8784-493FB7A92767}"/>
    <cellStyle name="EYTotal 3 2 2" xfId="2387" xr:uid="{5CADA940-EC43-4172-AE30-6EF24A5FE28D}"/>
    <cellStyle name="EYTotal 3 2 2 2" xfId="2388" xr:uid="{C06E612D-E5E5-4589-AF43-B4DEAA2D239D}"/>
    <cellStyle name="EYTotal 3 2 2 2 2" xfId="2389" xr:uid="{BBEDDA7F-B7CF-47A5-8878-9AF5D487514E}"/>
    <cellStyle name="EYTotal 3 2 2 2 3" xfId="2390" xr:uid="{ED2A94F0-76ED-45F0-B986-9E59C8D1B09A}"/>
    <cellStyle name="EYTotal 3 2 2 2 4" xfId="2391" xr:uid="{69D8A3D0-5304-47A7-949B-97AD5741D97A}"/>
    <cellStyle name="EYTotal 3 2 2 2 5" xfId="2392" xr:uid="{CF0AE4DB-4471-4D0A-955B-260D6D8E9960}"/>
    <cellStyle name="EYTotal 3 2 2 3" xfId="2393" xr:uid="{12E71117-64C9-4074-A1C3-88D5FCEA6F1D}"/>
    <cellStyle name="EYTotal 3 2 2 3 2" xfId="2394" xr:uid="{627EA10B-5872-498F-B3D7-8CBCDFE36A7E}"/>
    <cellStyle name="EYTotal 3 2 2 4" xfId="2395" xr:uid="{D5942706-939E-40C9-9AF5-CA282FEAD2F9}"/>
    <cellStyle name="EYTotal 3 2 2 5" xfId="2396" xr:uid="{E575B422-3341-4A5D-A845-B670667A6258}"/>
    <cellStyle name="EYTotal 3 2 2 6" xfId="2397" xr:uid="{42521AEF-8A51-4E88-9629-41D5433BD73E}"/>
    <cellStyle name="EYTotal 3 2 3" xfId="2398" xr:uid="{CD89E2C6-4C1F-40B4-B2F6-9288EC1D47D4}"/>
    <cellStyle name="EYTotal 3 2 3 2" xfId="2399" xr:uid="{09C9BF7F-AED8-4134-B322-92A4F2B7CA67}"/>
    <cellStyle name="EYTotal 3 2 3 3" xfId="2400" xr:uid="{8C9A21F7-F11B-4319-BC05-C7DE5A2FA7AA}"/>
    <cellStyle name="EYTotal 3 2 3 4" xfId="2401" xr:uid="{E85BBDAD-B398-4B06-AF34-F90B8E671D02}"/>
    <cellStyle name="EYTotal 3 2 3 5" xfId="2402" xr:uid="{0771F591-756C-4AFA-971F-413E69A686F6}"/>
    <cellStyle name="EYTotal 3 2 4" xfId="2403" xr:uid="{D8ADFC32-BC01-4C24-83EE-8DC579C6E2E1}"/>
    <cellStyle name="EYTotal 3 2 4 2" xfId="2404" xr:uid="{BF406795-2102-4239-B243-A03A9BE7FE63}"/>
    <cellStyle name="EYTotal 3 2 5" xfId="2405" xr:uid="{4EBF9814-01D6-4369-A4BD-D216FCF67B56}"/>
    <cellStyle name="EYTotal 3 2 6" xfId="2406" xr:uid="{BA401CD9-97D7-4894-B662-898744FB9ABC}"/>
    <cellStyle name="EYTotal 3 2 7" xfId="2407" xr:uid="{4303C911-54B2-4313-96A1-A724676CEBB5}"/>
    <cellStyle name="EYTotal 3 2_Subsidy" xfId="2408" xr:uid="{472A17D3-AD8D-4804-BBC1-A52C8FED697B}"/>
    <cellStyle name="EYTotal 3 3" xfId="2409" xr:uid="{B69982F8-20F7-42D8-967E-FF58DCAB68C0}"/>
    <cellStyle name="EYTotal 3 3 2" xfId="2410" xr:uid="{0A0FD05B-DF3A-42CF-A897-9DBF5F41581E}"/>
    <cellStyle name="EYTotal 3 3 2 2" xfId="2411" xr:uid="{270AB1BA-3BC6-4E51-9109-7F48A1EB944D}"/>
    <cellStyle name="EYTotal 3 3 2 3" xfId="2412" xr:uid="{0A013FBE-44A3-40BE-9881-C93D3F4A135D}"/>
    <cellStyle name="EYTotal 3 3 2 4" xfId="2413" xr:uid="{5B85DA3B-1A9D-4745-8627-EE52580564F1}"/>
    <cellStyle name="EYTotal 3 3 2 5" xfId="2414" xr:uid="{0DFCE0FE-5A54-43DC-ADB4-4FF0642D2B53}"/>
    <cellStyle name="EYTotal 3 3 3" xfId="2415" xr:uid="{B40F63D6-E3F2-4581-835E-D3C922318A11}"/>
    <cellStyle name="EYTotal 3 3 3 2" xfId="2416" xr:uid="{779E689C-56E0-4AC0-A407-D5017EA96763}"/>
    <cellStyle name="EYTotal 3 3 4" xfId="2417" xr:uid="{DC98E1C3-D9BA-42D7-B49B-D70CBF5C1C5C}"/>
    <cellStyle name="EYTotal 3 3 5" xfId="2418" xr:uid="{D551B49E-26FB-4C01-8062-F591AF53EEF1}"/>
    <cellStyle name="EYTotal 3 3 6" xfId="2419" xr:uid="{799DCF94-0B02-4DFC-9D1D-762B05D5A058}"/>
    <cellStyle name="EYTotal 3 4" xfId="2420" xr:uid="{1FEF0221-1A49-420D-BD76-A15556333708}"/>
    <cellStyle name="EYTotal 3 4 2" xfId="2421" xr:uid="{0A10B2D5-E149-4F91-944F-40C7FE25BC70}"/>
    <cellStyle name="EYTotal 3 4 2 2" xfId="2422" xr:uid="{2EF32849-4286-4395-B7F3-1515DE8A59F1}"/>
    <cellStyle name="EYTotal 3 4 2 3" xfId="2423" xr:uid="{EC4146CB-D077-4F98-B0D2-E9C39B8D5AE0}"/>
    <cellStyle name="EYTotal 3 4 2 4" xfId="2424" xr:uid="{5C191707-6CFB-4DB6-A2F1-DE1B18353FCF}"/>
    <cellStyle name="EYTotal 3 4 2 5" xfId="2425" xr:uid="{CAB49A23-D6FE-428D-93F7-A6B936560C45}"/>
    <cellStyle name="EYTotal 3 4 3" xfId="2426" xr:uid="{3B76F63E-E8C7-483E-8FDB-45B76AB71603}"/>
    <cellStyle name="EYTotal 3 4 3 2" xfId="2427" xr:uid="{539E7755-572E-4336-B264-57C6AF8AA25F}"/>
    <cellStyle name="EYTotal 3 4 4" xfId="2428" xr:uid="{43854FC3-FDA4-469D-9CC4-A847BA32B5D5}"/>
    <cellStyle name="EYTotal 3 4 5" xfId="2429" xr:uid="{AED6E2DE-3AEB-4087-8ED1-94D7DD436BE7}"/>
    <cellStyle name="EYTotal 3 4 6" xfId="2430" xr:uid="{847E0F30-A486-411A-A9F6-B8421D6B9792}"/>
    <cellStyle name="EYTotal 3 5" xfId="2431" xr:uid="{1D539B6C-110A-4FFE-832A-53AF96D0BBB8}"/>
    <cellStyle name="EYTotal 3 5 2" xfId="2432" xr:uid="{E4FE134A-9C6F-4EE7-B440-9A9E52D9D53B}"/>
    <cellStyle name="EYTotal 3 5 2 2" xfId="2433" xr:uid="{FC192792-EE9D-43EB-AB83-C9E011B0E3DE}"/>
    <cellStyle name="EYTotal 3 5 2 3" xfId="2434" xr:uid="{EC60F2F7-0F79-4007-95A4-CC843D3FAB24}"/>
    <cellStyle name="EYTotal 3 5 2 4" xfId="2435" xr:uid="{85A7EA68-19DE-4C9A-95E4-5C684C492D4D}"/>
    <cellStyle name="EYTotal 3 5 2 5" xfId="2436" xr:uid="{ECF702FF-E7E2-4060-9A4B-92A3362307A7}"/>
    <cellStyle name="EYTotal 3 5 3" xfId="2437" xr:uid="{1C401885-0627-489D-B381-01DD1A94D764}"/>
    <cellStyle name="EYTotal 3 5 3 2" xfId="2438" xr:uid="{656BD4CE-D20C-414A-9E42-E006106EC3E3}"/>
    <cellStyle name="EYTotal 3 5 4" xfId="2439" xr:uid="{376AC691-1FED-485F-9998-F5FAEC9FC9B4}"/>
    <cellStyle name="EYTotal 3 5 5" xfId="2440" xr:uid="{A3ECB894-8210-4EF5-BC0A-059FF095F96D}"/>
    <cellStyle name="EYTotal 3 5 6" xfId="2441" xr:uid="{FD9C0EB3-7B29-4FE4-93BC-5ACF837551A1}"/>
    <cellStyle name="EYTotal 3 6" xfId="2442" xr:uid="{FA5D9F92-D9F2-45B3-A205-D2A1E16A2BF4}"/>
    <cellStyle name="EYTotal 3 6 2" xfId="2443" xr:uid="{4256DFE3-5F5C-4E52-B5C1-D42CEE3EB628}"/>
    <cellStyle name="EYTotal 3 6 2 2" xfId="2444" xr:uid="{63F53880-D988-4E85-89A6-42BFCC05CE2E}"/>
    <cellStyle name="EYTotal 3 6 2 3" xfId="2445" xr:uid="{92902395-B2EC-4F65-A835-C9FC77A9206F}"/>
    <cellStyle name="EYTotal 3 6 2 4" xfId="2446" xr:uid="{1C1C7F24-E743-4759-AD12-A78119977F59}"/>
    <cellStyle name="EYTotal 3 6 2 5" xfId="2447" xr:uid="{82ED70AB-8CFF-41C2-A407-0AF904A1A497}"/>
    <cellStyle name="EYTotal 3 6 3" xfId="2448" xr:uid="{664B8511-CC9E-4546-A442-35E4E64507EA}"/>
    <cellStyle name="EYTotal 3 6 3 2" xfId="2449" xr:uid="{6D930033-44BE-4C32-823D-EEE78A3F17BB}"/>
    <cellStyle name="EYTotal 3 6 4" xfId="2450" xr:uid="{370CE6E4-39F1-4AA5-87A4-F89A510BBFEE}"/>
    <cellStyle name="EYTotal 3 6 5" xfId="2451" xr:uid="{5FB7BE0E-7484-4732-8586-CD9D7A8DC99A}"/>
    <cellStyle name="EYTotal 3 6 6" xfId="2452" xr:uid="{08456501-1197-4F4C-8B05-28571C6CA4B6}"/>
    <cellStyle name="EYTotal 3 7" xfId="2453" xr:uid="{DEEDADEF-7D7E-4EB9-B8D1-29B2B0178621}"/>
    <cellStyle name="EYTotal 3 7 2" xfId="2454" xr:uid="{02E58199-BC8A-4C96-9F3B-AE88608F8270}"/>
    <cellStyle name="EYTotal 3 7 2 2" xfId="2455" xr:uid="{706A0DF9-2D5A-45C7-9C22-DD74090360EA}"/>
    <cellStyle name="EYTotal 3 7 2 3" xfId="2456" xr:uid="{7731F872-9BC0-4F54-B88E-D8EB429BCB14}"/>
    <cellStyle name="EYTotal 3 7 2 4" xfId="2457" xr:uid="{922080F7-5774-45C8-B7EC-E7AD26B66992}"/>
    <cellStyle name="EYTotal 3 7 2 5" xfId="2458" xr:uid="{A492CE64-B1D1-4ACA-8048-CC5B1DD00E05}"/>
    <cellStyle name="EYTotal 3 7 3" xfId="2459" xr:uid="{255F171A-71DD-44B9-BED1-AE86E21B3E7A}"/>
    <cellStyle name="EYTotal 3 7 3 2" xfId="2460" xr:uid="{AA104037-6462-49AF-9640-72371C4A6C28}"/>
    <cellStyle name="EYTotal 3 7 4" xfId="2461" xr:uid="{D57970FD-0733-457B-ABE0-5C68BA4B58CC}"/>
    <cellStyle name="EYTotal 3 7 5" xfId="2462" xr:uid="{E286E683-49DA-4371-AF9F-7F2F21C9484D}"/>
    <cellStyle name="EYTotal 3 7 6" xfId="2463" xr:uid="{7E3AEF2C-AE59-41FC-AD45-B64672F91AE9}"/>
    <cellStyle name="EYTotal 3 8" xfId="2464" xr:uid="{208B238E-6A5A-460E-988D-6DC0FBF6DA37}"/>
    <cellStyle name="EYTotal 3 8 2" xfId="2465" xr:uid="{AF031FF4-8840-461F-848A-CD059069956B}"/>
    <cellStyle name="EYTotal 3 8 2 2" xfId="2466" xr:uid="{8DEDA020-36B5-4DAC-857A-0AA42CFF990A}"/>
    <cellStyle name="EYTotal 3 8 2 3" xfId="2467" xr:uid="{D2D0CF92-972F-4431-B5F6-F823868C680D}"/>
    <cellStyle name="EYTotal 3 8 2 4" xfId="2468" xr:uid="{8C9B2ADD-7C20-450B-9AEF-FDE6FC35C233}"/>
    <cellStyle name="EYTotal 3 8 2 5" xfId="2469" xr:uid="{9C3744F5-DC8E-4894-BFFD-A6CF59B2265A}"/>
    <cellStyle name="EYTotal 3 8 3" xfId="2470" xr:uid="{27D67FE8-13EA-45D3-8AFF-C8A44027CEE4}"/>
    <cellStyle name="EYTotal 3 8 3 2" xfId="2471" xr:uid="{2E507092-1B91-4A04-B6D1-93F900500F5E}"/>
    <cellStyle name="EYTotal 3 8 4" xfId="2472" xr:uid="{79B86DB5-A2E5-4F00-95B1-EBA68B823772}"/>
    <cellStyle name="EYTotal 3 8 5" xfId="2473" xr:uid="{278687DB-DF78-44AD-8465-DF749B3F7E7B}"/>
    <cellStyle name="EYTotal 3 8 6" xfId="2474" xr:uid="{F0E557BB-B7BC-43C1-866E-F6B852A271E5}"/>
    <cellStyle name="EYTotal 3 9" xfId="2475" xr:uid="{C70C5966-E2D7-4174-BC14-E290D34FD125}"/>
    <cellStyle name="EYTotal 3 9 2" xfId="2476" xr:uid="{62CB927D-9089-4F42-9617-C8B09DCC2BB1}"/>
    <cellStyle name="EYTotal 3 9 3" xfId="2477" xr:uid="{65CDFA09-734E-4755-A0B4-747FC9F90837}"/>
    <cellStyle name="EYTotal 3 9 4" xfId="2478" xr:uid="{908CB2A0-EFFB-4FBA-9D96-4A8D32705422}"/>
    <cellStyle name="EYTotal 3 9 5" xfId="2479" xr:uid="{053F3C12-3722-4D03-91BE-BD48A483E82F}"/>
    <cellStyle name="EYTotal 3_Subsidy" xfId="2480" xr:uid="{A7407491-F34D-4212-A020-F7E53DC04666}"/>
    <cellStyle name="EYTotal 4" xfId="2481" xr:uid="{8FB754D2-01BD-4E3B-814B-5D2F32AFE861}"/>
    <cellStyle name="EYTotal 4 10" xfId="2482" xr:uid="{7980CFB7-1E0E-4148-8798-937C91359C3E}"/>
    <cellStyle name="EYTotal 4 10 2" xfId="2483" xr:uid="{D830802D-2EE4-45BC-AB4F-02BC748AD630}"/>
    <cellStyle name="EYTotal 4 11" xfId="2484" xr:uid="{94415F4B-82E2-46F1-8D01-B32939273B51}"/>
    <cellStyle name="EYTotal 4 12" xfId="2485" xr:uid="{D1289040-452A-41B2-B0ED-81EAB4DC78D4}"/>
    <cellStyle name="EYTotal 4 13" xfId="2486" xr:uid="{74C789D0-6728-4E4F-8DCB-9FC0176CDCB6}"/>
    <cellStyle name="EYTotal 4 2" xfId="2487" xr:uid="{9F6273C2-5623-40E4-B9B4-5FCD1EB30A80}"/>
    <cellStyle name="EYTotal 4 2 2" xfId="2488" xr:uid="{538CCBFB-0E61-4903-BBEC-94352813C34D}"/>
    <cellStyle name="EYTotal 4 2 2 2" xfId="2489" xr:uid="{01751BF5-4CBC-40BC-95B2-341B49D2D907}"/>
    <cellStyle name="EYTotal 4 2 2 2 2" xfId="2490" xr:uid="{C855E2E4-091B-4FC4-8234-59D6525FFCD0}"/>
    <cellStyle name="EYTotal 4 2 2 2 3" xfId="2491" xr:uid="{8B176785-5474-4DE2-85A0-69ED0212EE55}"/>
    <cellStyle name="EYTotal 4 2 2 2 4" xfId="2492" xr:uid="{F9C7D7E7-FB0B-47BD-BEC3-B9FDA1265918}"/>
    <cellStyle name="EYTotal 4 2 2 2 5" xfId="2493" xr:uid="{D363F0E2-657E-46C4-87C2-7C875B86B3E3}"/>
    <cellStyle name="EYTotal 4 2 2 3" xfId="2494" xr:uid="{9081894E-44EF-4935-8BB8-E78563C052E0}"/>
    <cellStyle name="EYTotal 4 2 2 3 2" xfId="2495" xr:uid="{2CB7D909-F99D-4A5D-BA72-49196F94DA30}"/>
    <cellStyle name="EYTotal 4 2 2 4" xfId="2496" xr:uid="{D6096CEB-A579-44F4-9C8B-358F22AB75E5}"/>
    <cellStyle name="EYTotal 4 2 2 5" xfId="2497" xr:uid="{E907E91E-9621-4290-90AC-2C17309D0295}"/>
    <cellStyle name="EYTotal 4 2 2 6" xfId="2498" xr:uid="{D9EF32B0-DCAF-420E-9A2E-5DD6DB5A7AA8}"/>
    <cellStyle name="EYTotal 4 2 3" xfId="2499" xr:uid="{100B0039-684F-44FC-874F-D8E988C4751A}"/>
    <cellStyle name="EYTotal 4 2 3 2" xfId="2500" xr:uid="{A3004F2E-299F-460A-B48F-070631500B35}"/>
    <cellStyle name="EYTotal 4 2 3 3" xfId="2501" xr:uid="{674ABBB6-ADF2-4199-812D-86F130C04459}"/>
    <cellStyle name="EYTotal 4 2 3 4" xfId="2502" xr:uid="{44174C1E-20C5-41DC-BB9D-4B4A2432D2BC}"/>
    <cellStyle name="EYTotal 4 2 3 5" xfId="2503" xr:uid="{60CB5A12-03F9-44C8-A6CD-102FF0BB51C9}"/>
    <cellStyle name="EYTotal 4 2 4" xfId="2504" xr:uid="{B02AC3F0-372B-4D39-8DF4-373199B7543E}"/>
    <cellStyle name="EYTotal 4 2 4 2" xfId="2505" xr:uid="{49DCB185-0AA4-44F8-87B9-CA8D1B9C9437}"/>
    <cellStyle name="EYTotal 4 2 5" xfId="2506" xr:uid="{4B634B26-8663-4185-ABD1-850C56936E7A}"/>
    <cellStyle name="EYTotal 4 2 6" xfId="2507" xr:uid="{EA2E1C61-CEE8-493D-93E0-02051639079F}"/>
    <cellStyle name="EYTotal 4 2 7" xfId="2508" xr:uid="{410271F5-C8CE-4CAC-8EC4-C45ACB24303E}"/>
    <cellStyle name="EYTotal 4 2_Subsidy" xfId="2509" xr:uid="{8BFB603C-221F-4411-9B23-F61BA2D3C0F4}"/>
    <cellStyle name="EYTotal 4 3" xfId="2510" xr:uid="{2BB152C9-F503-4EF0-95B8-B5576C688026}"/>
    <cellStyle name="EYTotal 4 3 2" xfId="2511" xr:uid="{D297655B-8A67-4B2E-9741-596AFC00885C}"/>
    <cellStyle name="EYTotal 4 3 2 2" xfId="2512" xr:uid="{FE3A461B-33CA-461C-B232-9270B86F2733}"/>
    <cellStyle name="EYTotal 4 3 2 3" xfId="2513" xr:uid="{014637BA-4625-4F30-B049-A01EBC03B125}"/>
    <cellStyle name="EYTotal 4 3 2 4" xfId="2514" xr:uid="{F8E56663-9DD1-4937-9E90-5981C1866423}"/>
    <cellStyle name="EYTotal 4 3 2 5" xfId="2515" xr:uid="{47B17A47-564A-4507-A823-8A12F58134CB}"/>
    <cellStyle name="EYTotal 4 3 3" xfId="2516" xr:uid="{C8C6BD4B-EFE1-45C0-BACD-772D8611A343}"/>
    <cellStyle name="EYTotal 4 3 3 2" xfId="2517" xr:uid="{B320D21E-3517-4D83-B5B7-F44457B0FF50}"/>
    <cellStyle name="EYTotal 4 3 4" xfId="2518" xr:uid="{6FF34C42-5E45-42F5-AAF2-AB6532421FC4}"/>
    <cellStyle name="EYTotal 4 3 5" xfId="2519" xr:uid="{568F466F-616C-4988-AF47-96C007FB5DA2}"/>
    <cellStyle name="EYTotal 4 3 6" xfId="2520" xr:uid="{FFC3BD8A-69A7-4925-B382-4C6B46C33A52}"/>
    <cellStyle name="EYTotal 4 4" xfId="2521" xr:uid="{8090159A-7F5A-4B17-B25C-C79B3EE44D73}"/>
    <cellStyle name="EYTotal 4 4 2" xfId="2522" xr:uid="{9E1093C5-3797-487A-B6A5-9EB1941104E4}"/>
    <cellStyle name="EYTotal 4 4 2 2" xfId="2523" xr:uid="{BCD73F26-E374-4DBC-AA85-1F2FBE675E0F}"/>
    <cellStyle name="EYTotal 4 4 2 3" xfId="2524" xr:uid="{0CCD8908-271A-4C37-B32A-E32EA9A43459}"/>
    <cellStyle name="EYTotal 4 4 2 4" xfId="2525" xr:uid="{F444AD6B-720F-4753-AC90-227484695D4C}"/>
    <cellStyle name="EYTotal 4 4 2 5" xfId="2526" xr:uid="{E6E2E463-15B2-4682-A084-732EBE08980E}"/>
    <cellStyle name="EYTotal 4 4 3" xfId="2527" xr:uid="{19D92F77-4A35-496F-BBD4-8B0AE0265A49}"/>
    <cellStyle name="EYTotal 4 4 3 2" xfId="2528" xr:uid="{22CFE9EB-E5A8-4381-A3B7-4B784B0273C5}"/>
    <cellStyle name="EYTotal 4 4 4" xfId="2529" xr:uid="{BAE57B39-0BC4-4AFE-9A41-44169C9C08AC}"/>
    <cellStyle name="EYTotal 4 4 5" xfId="2530" xr:uid="{16917463-BED2-4147-9C44-45F2BEC91604}"/>
    <cellStyle name="EYTotal 4 4 6" xfId="2531" xr:uid="{F96BDF56-A9E2-4D98-A1CA-1EC201CFBA02}"/>
    <cellStyle name="EYTotal 4 5" xfId="2532" xr:uid="{9640CF58-077C-4907-AF70-AAC3AB900D2C}"/>
    <cellStyle name="EYTotal 4 5 2" xfId="2533" xr:uid="{FA528D59-605C-4CE2-98D2-B9ABA6008425}"/>
    <cellStyle name="EYTotal 4 5 2 2" xfId="2534" xr:uid="{70B18474-6EE8-49DB-AC8E-849789A997B8}"/>
    <cellStyle name="EYTotal 4 5 2 3" xfId="2535" xr:uid="{5CCCD1F1-2F3C-4948-A378-18E951B34899}"/>
    <cellStyle name="EYTotal 4 5 2 4" xfId="2536" xr:uid="{CA6D2F05-2340-490A-8504-4E847E57FA87}"/>
    <cellStyle name="EYTotal 4 5 2 5" xfId="2537" xr:uid="{9D607849-B799-4AD4-9AAF-8B4934A38242}"/>
    <cellStyle name="EYTotal 4 5 3" xfId="2538" xr:uid="{C1F6BC28-FF63-4E5B-AE66-E90A22C2DE2D}"/>
    <cellStyle name="EYTotal 4 5 3 2" xfId="2539" xr:uid="{E327728A-FCA7-405E-8015-69F0E98B5026}"/>
    <cellStyle name="EYTotal 4 5 4" xfId="2540" xr:uid="{CFED0B15-9860-4105-BFFB-DBDB3578A395}"/>
    <cellStyle name="EYTotal 4 5 5" xfId="2541" xr:uid="{075E8029-253A-4CCB-A34A-A4F9AB3CE3AC}"/>
    <cellStyle name="EYTotal 4 5 6" xfId="2542" xr:uid="{F89E0DC8-9F04-44A6-87E4-5FD36E84232A}"/>
    <cellStyle name="EYTotal 4 6" xfId="2543" xr:uid="{2B01DE64-B77A-484B-9B80-4725808BE60B}"/>
    <cellStyle name="EYTotal 4 6 2" xfId="2544" xr:uid="{CAF4C8C4-278A-4449-B644-2744B8F6ED99}"/>
    <cellStyle name="EYTotal 4 6 2 2" xfId="2545" xr:uid="{C2F36971-FB27-4B5C-A345-DBBA0FD9CCAC}"/>
    <cellStyle name="EYTotal 4 6 2 3" xfId="2546" xr:uid="{0AA888CD-D8B3-438A-AD95-019891DC8C21}"/>
    <cellStyle name="EYTotal 4 6 2 4" xfId="2547" xr:uid="{BEA86F3B-CA79-46C0-B710-70FFDC66C460}"/>
    <cellStyle name="EYTotal 4 6 2 5" xfId="2548" xr:uid="{AC7BA10C-27AA-4A47-9D18-9EBA1ED971DD}"/>
    <cellStyle name="EYTotal 4 6 3" xfId="2549" xr:uid="{C684EF2C-09C1-480B-951F-F08AC7627BC4}"/>
    <cellStyle name="EYTotal 4 6 3 2" xfId="2550" xr:uid="{E26DB32A-E0EE-4B4E-BA20-0DC2DEE03D8E}"/>
    <cellStyle name="EYTotal 4 6 4" xfId="2551" xr:uid="{8D90F569-5047-4952-B5D4-7407E99B8B99}"/>
    <cellStyle name="EYTotal 4 6 5" xfId="2552" xr:uid="{0D81F622-78FE-47BE-987B-7FDD7AAB2EBE}"/>
    <cellStyle name="EYTotal 4 6 6" xfId="2553" xr:uid="{B2084FE2-ACDA-4B0F-81AC-47BA587F7A2C}"/>
    <cellStyle name="EYTotal 4 7" xfId="2554" xr:uid="{BBD6D76B-DBB9-43E7-BD53-FD43852EAE45}"/>
    <cellStyle name="EYTotal 4 7 2" xfId="2555" xr:uid="{2B0D2103-D872-4139-9BFA-0F41321367B3}"/>
    <cellStyle name="EYTotal 4 7 2 2" xfId="2556" xr:uid="{2A4499D6-DCC9-48A9-A6BF-8483E9F282DC}"/>
    <cellStyle name="EYTotal 4 7 2 3" xfId="2557" xr:uid="{19A34105-6531-499A-A49D-38EBE6F767DD}"/>
    <cellStyle name="EYTotal 4 7 2 4" xfId="2558" xr:uid="{2BA92FFD-E757-455E-9FD9-0CBBE68DAFD2}"/>
    <cellStyle name="EYTotal 4 7 2 5" xfId="2559" xr:uid="{AFFB8BEA-F9F8-4165-9D7C-970449058529}"/>
    <cellStyle name="EYTotal 4 7 3" xfId="2560" xr:uid="{1D771310-870E-48B6-B720-D861E308214A}"/>
    <cellStyle name="EYTotal 4 7 3 2" xfId="2561" xr:uid="{2763E137-D30C-47CE-AF85-01659E3AA537}"/>
    <cellStyle name="EYTotal 4 7 4" xfId="2562" xr:uid="{357E4DC7-C1A1-474C-B038-3CB55BC441A2}"/>
    <cellStyle name="EYTotal 4 7 5" xfId="2563" xr:uid="{CED6703C-B747-4746-84F8-C8880BA10B23}"/>
    <cellStyle name="EYTotal 4 7 6" xfId="2564" xr:uid="{31A36A2E-0B95-4AFD-8357-27DA10A83AFE}"/>
    <cellStyle name="EYTotal 4 8" xfId="2565" xr:uid="{9C0F5C34-7C21-497B-A8A0-81FA8DF27889}"/>
    <cellStyle name="EYTotal 4 8 2" xfId="2566" xr:uid="{2BA83A82-A83A-44B2-B0A3-6A0DCD20BFE4}"/>
    <cellStyle name="EYTotal 4 8 2 2" xfId="2567" xr:uid="{7D4FE70E-C044-400A-BC47-B4F6B29DB7A3}"/>
    <cellStyle name="EYTotal 4 8 2 3" xfId="2568" xr:uid="{E795C579-9725-448E-8BD1-C880BB392307}"/>
    <cellStyle name="EYTotal 4 8 2 4" xfId="2569" xr:uid="{9A3AD5DC-DE3D-468F-AB0E-6D457F8734F5}"/>
    <cellStyle name="EYTotal 4 8 2 5" xfId="2570" xr:uid="{D693C087-C2C4-40FA-A711-1AAB8656C742}"/>
    <cellStyle name="EYTotal 4 8 3" xfId="2571" xr:uid="{E075D487-84CC-40CB-9D10-969DEBCEC3B8}"/>
    <cellStyle name="EYTotal 4 8 3 2" xfId="2572" xr:uid="{1B6C8D5A-B1FF-4F01-83AF-E50EC8ACD538}"/>
    <cellStyle name="EYTotal 4 8 4" xfId="2573" xr:uid="{AB46FF5C-57EE-412D-BEBB-9F5B32D45262}"/>
    <cellStyle name="EYTotal 4 8 5" xfId="2574" xr:uid="{F55874C6-C515-4CC6-82B8-CF5A15401EB2}"/>
    <cellStyle name="EYTotal 4 8 6" xfId="2575" xr:uid="{B3A7637E-9F50-41FB-93A6-16B6D51A18B1}"/>
    <cellStyle name="EYTotal 4 9" xfId="2576" xr:uid="{71593F67-977C-4B09-A6B9-98E1C7EA7919}"/>
    <cellStyle name="EYTotal 4 9 2" xfId="2577" xr:uid="{2A3FD1EE-1622-4344-BBAE-D135403188AB}"/>
    <cellStyle name="EYTotal 4 9 3" xfId="2578" xr:uid="{3193A1D3-014E-48E3-81BA-8B26FF631CBD}"/>
    <cellStyle name="EYTotal 4 9 4" xfId="2579" xr:uid="{4E8C83F6-81CF-4C15-B6DD-BC89E162AEBB}"/>
    <cellStyle name="EYTotal 4 9 5" xfId="2580" xr:uid="{25C43DBE-0704-4B0E-B1C0-A40DD626A56C}"/>
    <cellStyle name="EYTotal 4_Subsidy" xfId="2581" xr:uid="{32091679-AA1F-4C2E-AD1E-4AF9BDCE14C3}"/>
    <cellStyle name="EYTotal 5" xfId="2582" xr:uid="{C780CB57-80E4-46A8-9020-432A87F8BEF3}"/>
    <cellStyle name="EYTotal 5 10" xfId="2583" xr:uid="{EFD73D1B-6492-41C9-858F-9AD4BC886ACD}"/>
    <cellStyle name="EYTotal 5 10 2" xfId="2584" xr:uid="{BFA3A8DA-F228-498A-AF49-D7A8A0ED6466}"/>
    <cellStyle name="EYTotal 5 11" xfId="2585" xr:uid="{676A4DA9-5444-430F-95C2-1C1F6EF330DB}"/>
    <cellStyle name="EYTotal 5 12" xfId="2586" xr:uid="{D45806B8-A21D-490C-BDEF-94C67EB82681}"/>
    <cellStyle name="EYTotal 5 13" xfId="2587" xr:uid="{E675D89D-5662-4581-9C11-1DDAD69A63AD}"/>
    <cellStyle name="EYTotal 5 2" xfId="2588" xr:uid="{0A20F3E1-2D86-49EC-A674-5FF436481CF5}"/>
    <cellStyle name="EYTotal 5 2 2" xfId="2589" xr:uid="{5BB67FB1-5AC0-4888-92FA-993CCDB2EC2A}"/>
    <cellStyle name="EYTotal 5 2 2 2" xfId="2590" xr:uid="{6F999631-70F6-4725-87F7-2A64395EF715}"/>
    <cellStyle name="EYTotal 5 2 2 2 2" xfId="2591" xr:uid="{3D5BCD62-7A3E-4888-9AC6-6BF2BDFBF204}"/>
    <cellStyle name="EYTotal 5 2 2 2 3" xfId="2592" xr:uid="{26595D7C-20FC-43A8-91EF-8FC5158CFC8B}"/>
    <cellStyle name="EYTotal 5 2 2 2 4" xfId="2593" xr:uid="{0B2FE1C5-B03D-462C-8B2E-EE923DE15A42}"/>
    <cellStyle name="EYTotal 5 2 2 2 5" xfId="2594" xr:uid="{4F7E1494-A87B-4F9D-A142-C85542363FAF}"/>
    <cellStyle name="EYTotal 5 2 2 3" xfId="2595" xr:uid="{B0DCC593-E6AB-4798-9713-AF6B6C084949}"/>
    <cellStyle name="EYTotal 5 2 2 3 2" xfId="2596" xr:uid="{4DEEC705-BD6C-406F-A8E7-5AD0D68322F2}"/>
    <cellStyle name="EYTotal 5 2 2 4" xfId="2597" xr:uid="{693E72CA-836E-4F1B-90EA-FAEA88622EA0}"/>
    <cellStyle name="EYTotal 5 2 2 5" xfId="2598" xr:uid="{17AE561C-E8A6-4692-9477-05979C11BFCA}"/>
    <cellStyle name="EYTotal 5 2 2 6" xfId="2599" xr:uid="{5F550583-6976-4E39-9D4E-70466733ACF5}"/>
    <cellStyle name="EYTotal 5 2 3" xfId="2600" xr:uid="{D2ACE736-9CB3-4A8F-B0C4-03E3F9A3B45D}"/>
    <cellStyle name="EYTotal 5 2 3 2" xfId="2601" xr:uid="{64044E19-0FAE-489D-BC4A-7F1D659BE293}"/>
    <cellStyle name="EYTotal 5 2 3 3" xfId="2602" xr:uid="{5B4E1453-177C-4A63-98DC-2E0FE4A7A7F2}"/>
    <cellStyle name="EYTotal 5 2 3 4" xfId="2603" xr:uid="{3BCC9799-A24E-424E-81CE-14B23DA8D2D3}"/>
    <cellStyle name="EYTotal 5 2 3 5" xfId="2604" xr:uid="{DF801F44-30C3-4A92-869D-4F3D7CC43FCD}"/>
    <cellStyle name="EYTotal 5 2 4" xfId="2605" xr:uid="{343A9B38-C8F1-46B5-B3A6-E5FF6912B807}"/>
    <cellStyle name="EYTotal 5 2 4 2" xfId="2606" xr:uid="{14983E80-BAC7-45F3-B73D-8522043E9834}"/>
    <cellStyle name="EYTotal 5 2 5" xfId="2607" xr:uid="{C1BB303E-E2C3-405D-80F9-AB1C9C1A9272}"/>
    <cellStyle name="EYTotal 5 2 6" xfId="2608" xr:uid="{47377565-9E73-4F69-B9D6-B9D7B80A9A8F}"/>
    <cellStyle name="EYTotal 5 2 7" xfId="2609" xr:uid="{B1A325C3-3244-4629-BDBD-98EDD066C889}"/>
    <cellStyle name="EYTotal 5 2_Subsidy" xfId="2610" xr:uid="{A3990589-2C50-4769-927C-BD6FCC664F6B}"/>
    <cellStyle name="EYTotal 5 3" xfId="2611" xr:uid="{A5FB7DA9-5ECD-4776-ADCC-037B7CED7562}"/>
    <cellStyle name="EYTotal 5 3 2" xfId="2612" xr:uid="{5F093C91-8321-4F4F-A6C5-4EBE1F79BD1A}"/>
    <cellStyle name="EYTotal 5 3 2 2" xfId="2613" xr:uid="{270CAAC6-8536-4845-BE94-5902906097A7}"/>
    <cellStyle name="EYTotal 5 3 2 3" xfId="2614" xr:uid="{94833834-FBB8-41AA-9B3D-8917AA5ADA37}"/>
    <cellStyle name="EYTotal 5 3 2 4" xfId="2615" xr:uid="{03FBAA7F-1CE2-4F06-A409-38798E0E7D0C}"/>
    <cellStyle name="EYTotal 5 3 2 5" xfId="2616" xr:uid="{5B2003A9-188A-4D95-A86B-1618CE977773}"/>
    <cellStyle name="EYTotal 5 3 3" xfId="2617" xr:uid="{08264DC1-AF34-4D4E-B763-A82AEC15ABE8}"/>
    <cellStyle name="EYTotal 5 3 3 2" xfId="2618" xr:uid="{44388169-BC87-46A5-BDE3-6ADC37AAD37D}"/>
    <cellStyle name="EYTotal 5 3 4" xfId="2619" xr:uid="{40C19D66-73C2-46F6-8044-B01B7C56BA24}"/>
    <cellStyle name="EYTotal 5 3 5" xfId="2620" xr:uid="{57B11223-4FBB-40FE-B439-D6E832C5F631}"/>
    <cellStyle name="EYTotal 5 3 6" xfId="2621" xr:uid="{CAC571F8-BBAA-46B3-8726-566F308DC74E}"/>
    <cellStyle name="EYTotal 5 4" xfId="2622" xr:uid="{68BFD7F5-0F0A-4876-9565-20B0A4D3CAC4}"/>
    <cellStyle name="EYTotal 5 4 2" xfId="2623" xr:uid="{A4885E90-56B4-40AC-89B0-3C4FDE4EB7D2}"/>
    <cellStyle name="EYTotal 5 4 2 2" xfId="2624" xr:uid="{009BD8ED-EEF2-44B2-859B-13835F9D1CC5}"/>
    <cellStyle name="EYTotal 5 4 2 3" xfId="2625" xr:uid="{6A944DCA-13BE-4A11-BA2D-E2EA33B8C65D}"/>
    <cellStyle name="EYTotal 5 4 2 4" xfId="2626" xr:uid="{8506E969-DD03-43CD-AEF6-EE88E6C72C76}"/>
    <cellStyle name="EYTotal 5 4 2 5" xfId="2627" xr:uid="{AC2AF941-76A5-4343-9CCF-5846FF99A250}"/>
    <cellStyle name="EYTotal 5 4 3" xfId="2628" xr:uid="{5FF37741-8F33-40D4-8D39-1A0708A647A1}"/>
    <cellStyle name="EYTotal 5 4 3 2" xfId="2629" xr:uid="{755032DC-1FF7-44CF-9791-97D8C978E0C0}"/>
    <cellStyle name="EYTotal 5 4 4" xfId="2630" xr:uid="{FF333781-765C-4315-B558-748B5C760E64}"/>
    <cellStyle name="EYTotal 5 4 5" xfId="2631" xr:uid="{941EE481-DBE0-4A75-9FB9-F90D29430E72}"/>
    <cellStyle name="EYTotal 5 4 6" xfId="2632" xr:uid="{D383FC35-645F-4C6E-83C2-B663F5D960AE}"/>
    <cellStyle name="EYTotal 5 5" xfId="2633" xr:uid="{EF48E23F-4E1D-406B-8C59-A0D89745DBC3}"/>
    <cellStyle name="EYTotal 5 5 2" xfId="2634" xr:uid="{C37D4BE5-F1D4-4734-B7E2-A85ECF6BFBE6}"/>
    <cellStyle name="EYTotal 5 5 2 2" xfId="2635" xr:uid="{380896E3-4514-4C7D-8812-C65097AB27CF}"/>
    <cellStyle name="EYTotal 5 5 2 3" xfId="2636" xr:uid="{6780D8A7-3FA9-4FC2-8D6F-281E38DF1845}"/>
    <cellStyle name="EYTotal 5 5 2 4" xfId="2637" xr:uid="{9F96F6B4-67A1-4A65-BDAB-A1EA54FAF7B6}"/>
    <cellStyle name="EYTotal 5 5 2 5" xfId="2638" xr:uid="{75B195CC-AD96-49EF-806E-E59A8ACB56AB}"/>
    <cellStyle name="EYTotal 5 5 3" xfId="2639" xr:uid="{443A9047-0505-41DD-B174-5853A9DDD3C4}"/>
    <cellStyle name="EYTotal 5 5 3 2" xfId="2640" xr:uid="{6283EC7D-E92A-482E-839A-A19483A71AA5}"/>
    <cellStyle name="EYTotal 5 5 4" xfId="2641" xr:uid="{C0AE0354-5F9A-4C30-BF85-AEA25D5F0870}"/>
    <cellStyle name="EYTotal 5 5 5" xfId="2642" xr:uid="{775B83EE-8B50-41FC-9791-7D839D60FC03}"/>
    <cellStyle name="EYTotal 5 5 6" xfId="2643" xr:uid="{04727B3F-F2DA-4A62-AC93-40EEA4BDA211}"/>
    <cellStyle name="EYTotal 5 6" xfId="2644" xr:uid="{9DA9797A-796B-4187-802C-11F5BB4EAE34}"/>
    <cellStyle name="EYTotal 5 6 2" xfId="2645" xr:uid="{DCADC95D-05F2-411A-A779-EC40E2D4B0D3}"/>
    <cellStyle name="EYTotal 5 6 2 2" xfId="2646" xr:uid="{B2F64205-C801-4844-94B2-D010C3A57FCB}"/>
    <cellStyle name="EYTotal 5 6 2 3" xfId="2647" xr:uid="{A6322FAA-F176-43CE-8EAA-08C1684A0CE1}"/>
    <cellStyle name="EYTotal 5 6 2 4" xfId="2648" xr:uid="{6A8FD883-FBDD-47F1-8DEF-139CBF91D66F}"/>
    <cellStyle name="EYTotal 5 6 2 5" xfId="2649" xr:uid="{265EE718-D559-415D-83F5-3BBFB1131C4F}"/>
    <cellStyle name="EYTotal 5 6 3" xfId="2650" xr:uid="{3FC09B63-D410-47CF-82D3-02223E0990A2}"/>
    <cellStyle name="EYTotal 5 6 3 2" xfId="2651" xr:uid="{2A04E23D-5A32-46DC-9422-9D4676D3F012}"/>
    <cellStyle name="EYTotal 5 6 4" xfId="2652" xr:uid="{72B7C55A-59C1-48A0-AA34-547E23085198}"/>
    <cellStyle name="EYTotal 5 6 5" xfId="2653" xr:uid="{888CADC1-2F45-49BC-AF87-F41D8B62019A}"/>
    <cellStyle name="EYTotal 5 6 6" xfId="2654" xr:uid="{30E75670-6AA9-4C6F-8CBA-07A2DB894271}"/>
    <cellStyle name="EYTotal 5 7" xfId="2655" xr:uid="{AF2E6299-1F11-4804-AEAA-BE683F89A712}"/>
    <cellStyle name="EYTotal 5 7 2" xfId="2656" xr:uid="{548B8665-7DA2-4B5C-8907-678478366248}"/>
    <cellStyle name="EYTotal 5 7 2 2" xfId="2657" xr:uid="{CFFE64A2-63A5-49BD-9CC8-B8872C7F14C0}"/>
    <cellStyle name="EYTotal 5 7 2 3" xfId="2658" xr:uid="{4803AAB0-8C0A-49EF-BC75-ECC6E08A244B}"/>
    <cellStyle name="EYTotal 5 7 2 4" xfId="2659" xr:uid="{0FAD2A83-8CE0-4E06-8391-3372AA8057C5}"/>
    <cellStyle name="EYTotal 5 7 2 5" xfId="2660" xr:uid="{F75E2F76-EA71-497E-8191-E7E68C6F049F}"/>
    <cellStyle name="EYTotal 5 7 3" xfId="2661" xr:uid="{D88B8A71-CDAC-47B7-B922-92F8FC4F03BA}"/>
    <cellStyle name="EYTotal 5 7 3 2" xfId="2662" xr:uid="{B376B8D4-F578-4F3A-B8AC-C6D74C1D79FF}"/>
    <cellStyle name="EYTotal 5 7 4" xfId="2663" xr:uid="{A6215274-D2A5-4F4F-9469-2E5153857EB6}"/>
    <cellStyle name="EYTotal 5 7 5" xfId="2664" xr:uid="{A7C3874F-B9F1-4EF1-8E4A-82F9D35C6A62}"/>
    <cellStyle name="EYTotal 5 7 6" xfId="2665" xr:uid="{623D1AAF-ADD1-4D68-A967-A5582D9757B9}"/>
    <cellStyle name="EYTotal 5 8" xfId="2666" xr:uid="{D6233241-2861-4992-93B9-77F85F5B5F65}"/>
    <cellStyle name="EYTotal 5 8 2" xfId="2667" xr:uid="{F4B2F51B-03A4-47CF-986A-29B8314143F1}"/>
    <cellStyle name="EYTotal 5 8 2 2" xfId="2668" xr:uid="{738B7F46-366F-4AB3-8FD5-3B41F4D0896B}"/>
    <cellStyle name="EYTotal 5 8 2 3" xfId="2669" xr:uid="{7CD0D40F-9635-4A18-B5F6-C68B1BA3B780}"/>
    <cellStyle name="EYTotal 5 8 2 4" xfId="2670" xr:uid="{6BFCE762-7035-42F1-B755-C9E28CA1B569}"/>
    <cellStyle name="EYTotal 5 8 2 5" xfId="2671" xr:uid="{C82713C4-723A-420A-92AC-94068ADA52DF}"/>
    <cellStyle name="EYTotal 5 8 3" xfId="2672" xr:uid="{4EF18E0E-63EB-443C-94EB-314D40DC86B0}"/>
    <cellStyle name="EYTotal 5 8 3 2" xfId="2673" xr:uid="{6160E259-3DD6-4D1A-AD68-4AB4E3A35E4C}"/>
    <cellStyle name="EYTotal 5 8 4" xfId="2674" xr:uid="{367CB654-E900-4EB6-A262-C9F7FF788908}"/>
    <cellStyle name="EYTotal 5 8 5" xfId="2675" xr:uid="{D9770CCA-A2E0-4767-9172-556C72109B65}"/>
    <cellStyle name="EYTotal 5 8 6" xfId="2676" xr:uid="{854ADBD7-CF6A-4FB1-BD30-1BFDF9FB4188}"/>
    <cellStyle name="EYTotal 5 9" xfId="2677" xr:uid="{5F4EF01E-C3FA-4D62-BAB3-9BA4C8D80530}"/>
    <cellStyle name="EYTotal 5 9 2" xfId="2678" xr:uid="{BBC26873-6117-4E13-A6AE-EC733269D427}"/>
    <cellStyle name="EYTotal 5 9 3" xfId="2679" xr:uid="{1C96A05F-6E8B-4E6E-990D-ECF85C303872}"/>
    <cellStyle name="EYTotal 5 9 4" xfId="2680" xr:uid="{14ECAF0F-3D4A-4F15-AF1C-6497DF429EDF}"/>
    <cellStyle name="EYTotal 5 9 5" xfId="2681" xr:uid="{4FDB1E3B-60AC-471C-B711-F0D6689B6FDC}"/>
    <cellStyle name="EYTotal 5_Subsidy" xfId="2682" xr:uid="{AA67AE8F-BFB9-4DA5-AB58-1BB784562390}"/>
    <cellStyle name="EYTotal 6" xfId="2683" xr:uid="{2B74B5DB-99D8-4F5F-BB2B-76E47EC149EB}"/>
    <cellStyle name="EYTotal 6 10" xfId="2684" xr:uid="{B7DE4945-6E32-436A-871A-A23C1D5B5F9D}"/>
    <cellStyle name="EYTotal 6 10 2" xfId="2685" xr:uid="{D3D24D32-7917-4A08-BD17-694D200A30AB}"/>
    <cellStyle name="EYTotal 6 11" xfId="2686" xr:uid="{510B9BFE-2164-4A83-BC47-986F6FEF2DEC}"/>
    <cellStyle name="EYTotal 6 12" xfId="2687" xr:uid="{C6884043-03CE-4569-A715-E0CC33DFC8CA}"/>
    <cellStyle name="EYTotal 6 13" xfId="2688" xr:uid="{006983F3-7408-40F5-99B2-B3FF579758DE}"/>
    <cellStyle name="EYTotal 6 2" xfId="2689" xr:uid="{D6ED271F-F37E-4CD4-9DC4-82247A44E98E}"/>
    <cellStyle name="EYTotal 6 2 2" xfId="2690" xr:uid="{D0EAA13E-308A-4C74-B82F-F485CFB61520}"/>
    <cellStyle name="EYTotal 6 2 2 2" xfId="2691" xr:uid="{5D51635D-04B0-4B3D-AFEF-B2ED7C7FFA36}"/>
    <cellStyle name="EYTotal 6 2 2 2 2" xfId="2692" xr:uid="{1024D351-397B-4CB7-B373-3C2016AE0814}"/>
    <cellStyle name="EYTotal 6 2 2 2 3" xfId="2693" xr:uid="{80B3C01C-C0E3-4AC8-B833-35904D408CDD}"/>
    <cellStyle name="EYTotal 6 2 2 2 4" xfId="2694" xr:uid="{BCC7FB6E-4D05-4E61-B2A4-DD5DA309C430}"/>
    <cellStyle name="EYTotal 6 2 2 2 5" xfId="2695" xr:uid="{CC42D794-6C19-4B64-ADF9-C7BC4F8F4984}"/>
    <cellStyle name="EYTotal 6 2 2 3" xfId="2696" xr:uid="{D62BAB3E-7CDA-4E69-9340-65D26E2B8F91}"/>
    <cellStyle name="EYTotal 6 2 2 3 2" xfId="2697" xr:uid="{679C71F7-1487-4EC7-9C56-FBF57543AFC5}"/>
    <cellStyle name="EYTotal 6 2 2 4" xfId="2698" xr:uid="{B64A60CC-D871-4555-BCC4-CE37A3964C72}"/>
    <cellStyle name="EYTotal 6 2 2 5" xfId="2699" xr:uid="{CB7BA5A3-9BE4-4B49-AEAB-894D57427E46}"/>
    <cellStyle name="EYTotal 6 2 2 6" xfId="2700" xr:uid="{34F382EA-D033-484D-8857-884D32175647}"/>
    <cellStyle name="EYTotal 6 2 3" xfId="2701" xr:uid="{E298B3F5-7E9B-43B4-A86D-FE7E92C7F8EF}"/>
    <cellStyle name="EYTotal 6 2 3 2" xfId="2702" xr:uid="{86232B7E-4A37-4977-B74D-2F0C6AA2EC09}"/>
    <cellStyle name="EYTotal 6 2 3 3" xfId="2703" xr:uid="{FE73B6A7-69C6-49EE-8D67-92C58CF8920D}"/>
    <cellStyle name="EYTotal 6 2 3 4" xfId="2704" xr:uid="{E840E461-7DC3-47BE-B735-94C8E4EF6C39}"/>
    <cellStyle name="EYTotal 6 2 3 5" xfId="2705" xr:uid="{E38D8E81-F80D-49B9-896C-72056015AC54}"/>
    <cellStyle name="EYTotal 6 2 4" xfId="2706" xr:uid="{9CF5D866-E939-4A93-B206-0AFAC1F83975}"/>
    <cellStyle name="EYTotal 6 2 4 2" xfId="2707" xr:uid="{F1DDB9A6-0A2F-490A-A8B4-C7965A135092}"/>
    <cellStyle name="EYTotal 6 2 5" xfId="2708" xr:uid="{ABAF48F2-9B14-4425-B957-CB8A1B3B8620}"/>
    <cellStyle name="EYTotal 6 2 6" xfId="2709" xr:uid="{EB8ADFCC-2EFA-43F5-A6BB-D4CEEB453750}"/>
    <cellStyle name="EYTotal 6 2 7" xfId="2710" xr:uid="{B6C0AFF0-A8B4-4742-960E-933BD551AD50}"/>
    <cellStyle name="EYTotal 6 2_Subsidy" xfId="2711" xr:uid="{BB8F9524-6E3B-4689-BEA3-24F098849A6A}"/>
    <cellStyle name="EYTotal 6 3" xfId="2712" xr:uid="{623A1391-090E-4AAF-BB14-48171876A406}"/>
    <cellStyle name="EYTotal 6 3 2" xfId="2713" xr:uid="{3379A0A9-0827-43CD-B9C8-2A76F3D6F5C3}"/>
    <cellStyle name="EYTotal 6 3 2 2" xfId="2714" xr:uid="{7B423B87-CC48-40B2-B2CF-C61D52809B80}"/>
    <cellStyle name="EYTotal 6 3 2 3" xfId="2715" xr:uid="{1D9E7421-A115-418F-9900-8C69966F1A2E}"/>
    <cellStyle name="EYTotal 6 3 2 4" xfId="2716" xr:uid="{CC929C2A-A646-4E0E-A462-1B42A640FC7F}"/>
    <cellStyle name="EYTotal 6 3 2 5" xfId="2717" xr:uid="{6CE1ABAF-3310-4BA4-A693-39DB032E9B16}"/>
    <cellStyle name="EYTotal 6 3 3" xfId="2718" xr:uid="{D05AF5AA-31EB-47C8-9347-6770F7EDC4B6}"/>
    <cellStyle name="EYTotal 6 3 3 2" xfId="2719" xr:uid="{BB7CD0FC-CDE7-4878-81AC-CACDE09300C3}"/>
    <cellStyle name="EYTotal 6 3 4" xfId="2720" xr:uid="{2B7ABAD4-EF1C-453E-A255-B11E714618FF}"/>
    <cellStyle name="EYTotal 6 3 5" xfId="2721" xr:uid="{DA0042EC-C0F4-480F-BDD7-EA71791EA1BB}"/>
    <cellStyle name="EYTotal 6 3 6" xfId="2722" xr:uid="{549362B4-0583-4362-9F24-30DD8570B237}"/>
    <cellStyle name="EYTotal 6 4" xfId="2723" xr:uid="{CCC89997-25FC-4D35-B2DA-A0D1C53A6468}"/>
    <cellStyle name="EYTotal 6 4 2" xfId="2724" xr:uid="{BE1E23ED-C179-4D3D-BAB1-2E28400949E4}"/>
    <cellStyle name="EYTotal 6 4 2 2" xfId="2725" xr:uid="{3EC99DE9-8AAD-403A-8383-DF911F097154}"/>
    <cellStyle name="EYTotal 6 4 2 3" xfId="2726" xr:uid="{9303CB91-20A5-48F5-93BD-BF1CE35F9213}"/>
    <cellStyle name="EYTotal 6 4 2 4" xfId="2727" xr:uid="{2ECDDB51-DBBC-430D-93E2-2B7B61DA074F}"/>
    <cellStyle name="EYTotal 6 4 2 5" xfId="2728" xr:uid="{4170D24B-C9A4-4BEA-BC3A-135073DEECEB}"/>
    <cellStyle name="EYTotal 6 4 3" xfId="2729" xr:uid="{8F0F098E-3C42-4FDC-97C4-60540ADB5AFD}"/>
    <cellStyle name="EYTotal 6 4 3 2" xfId="2730" xr:uid="{ACFC8528-A31A-4878-93C5-5CA7CC602466}"/>
    <cellStyle name="EYTotal 6 4 4" xfId="2731" xr:uid="{93A8949C-4365-437E-A8E0-DAB894DBB816}"/>
    <cellStyle name="EYTotal 6 4 5" xfId="2732" xr:uid="{3EAD7ED6-DBD4-4AF1-9CFB-C65F88BBB088}"/>
    <cellStyle name="EYTotal 6 4 6" xfId="2733" xr:uid="{D9DA3DFB-292C-4620-A6F7-3587A95876C6}"/>
    <cellStyle name="EYTotal 6 5" xfId="2734" xr:uid="{1AD2A2C2-088D-46F2-AFA3-6DA639469A59}"/>
    <cellStyle name="EYTotal 6 5 2" xfId="2735" xr:uid="{A44AABDF-5DA9-474E-BCEF-A3D82AB1EB6C}"/>
    <cellStyle name="EYTotal 6 5 2 2" xfId="2736" xr:uid="{77E268AD-B59E-4546-8219-C5238B38228D}"/>
    <cellStyle name="EYTotal 6 5 2 3" xfId="2737" xr:uid="{A6CE9BCB-A05B-48CA-AC78-3B9630300ED1}"/>
    <cellStyle name="EYTotal 6 5 2 4" xfId="2738" xr:uid="{910B7FD2-6A92-4691-9E89-B7AC39358F49}"/>
    <cellStyle name="EYTotal 6 5 2 5" xfId="2739" xr:uid="{351A3281-5925-4946-9125-DE65B10493D7}"/>
    <cellStyle name="EYTotal 6 5 3" xfId="2740" xr:uid="{1F4B4381-D98E-4B9F-830C-ADA3B142ACD0}"/>
    <cellStyle name="EYTotal 6 5 3 2" xfId="2741" xr:uid="{FDA327F1-E319-468B-9A6F-F3A6A8D9046F}"/>
    <cellStyle name="EYTotal 6 5 4" xfId="2742" xr:uid="{1674F9BC-1F88-4493-84AA-4B5680DDB2EF}"/>
    <cellStyle name="EYTotal 6 5 5" xfId="2743" xr:uid="{833BF495-B99A-41ED-ACF7-6324D366CC31}"/>
    <cellStyle name="EYTotal 6 5 6" xfId="2744" xr:uid="{2024CA11-D4AB-4E9B-94D2-F20C99AFC836}"/>
    <cellStyle name="EYTotal 6 6" xfId="2745" xr:uid="{BCEF2F8A-3060-4619-90D4-B8995477BE7C}"/>
    <cellStyle name="EYTotal 6 6 2" xfId="2746" xr:uid="{FEA89D66-9AC2-4E6E-9107-62EADAA65915}"/>
    <cellStyle name="EYTotal 6 6 2 2" xfId="2747" xr:uid="{3FFFCF27-0168-49A6-A13B-A1186829C8AE}"/>
    <cellStyle name="EYTotal 6 6 2 3" xfId="2748" xr:uid="{5C55C458-960A-42CF-BAFF-4534329A492E}"/>
    <cellStyle name="EYTotal 6 6 2 4" xfId="2749" xr:uid="{62BEA41D-0748-47C8-83A5-95C577505A0F}"/>
    <cellStyle name="EYTotal 6 6 2 5" xfId="2750" xr:uid="{46867712-4ABB-4CE5-8024-F1C01635DA08}"/>
    <cellStyle name="EYTotal 6 6 3" xfId="2751" xr:uid="{DCD18A17-4041-4F32-A577-AFEFBC6389E3}"/>
    <cellStyle name="EYTotal 6 6 3 2" xfId="2752" xr:uid="{FCC1C028-A08C-499A-9045-D1C866C18BEC}"/>
    <cellStyle name="EYTotal 6 6 4" xfId="2753" xr:uid="{F1D85C8B-35DD-4E0C-A7D3-D3B1759C0849}"/>
    <cellStyle name="EYTotal 6 6 5" xfId="2754" xr:uid="{B9CC5D00-2809-49D2-B0B6-B2CAB899BA48}"/>
    <cellStyle name="EYTotal 6 6 6" xfId="2755" xr:uid="{3D112315-A512-44E7-B2CE-5C63ECE92E97}"/>
    <cellStyle name="EYTotal 6 7" xfId="2756" xr:uid="{97CB175D-0BCA-44FA-A482-19F0070680BF}"/>
    <cellStyle name="EYTotal 6 7 2" xfId="2757" xr:uid="{EA5DB9EA-5885-46D5-BF10-743D04DDCAD9}"/>
    <cellStyle name="EYTotal 6 7 2 2" xfId="2758" xr:uid="{78C3E407-C398-460D-A01C-18C320FE843D}"/>
    <cellStyle name="EYTotal 6 7 2 3" xfId="2759" xr:uid="{D6F5C76B-590D-4B57-A2FA-D793F3300E36}"/>
    <cellStyle name="EYTotal 6 7 2 4" xfId="2760" xr:uid="{817ADF20-BDA2-46C9-947F-7B6CE8338EF2}"/>
    <cellStyle name="EYTotal 6 7 2 5" xfId="2761" xr:uid="{DD7DD6FF-7B39-4197-A915-1E493F33DAC8}"/>
    <cellStyle name="EYTotal 6 7 3" xfId="2762" xr:uid="{0CFF1257-E33E-4A22-AC3D-38F7FA23DCCA}"/>
    <cellStyle name="EYTotal 6 7 3 2" xfId="2763" xr:uid="{C512C6F4-7F59-47C0-8585-4297AE0B27DC}"/>
    <cellStyle name="EYTotal 6 7 4" xfId="2764" xr:uid="{BC804AF7-011A-483D-870F-A4C72D0FE66F}"/>
    <cellStyle name="EYTotal 6 7 5" xfId="2765" xr:uid="{C7D94878-9C03-4B1B-BC44-53436C5CD9AF}"/>
    <cellStyle name="EYTotal 6 7 6" xfId="2766" xr:uid="{F45CBCFA-3CC1-48B9-8E72-5BB645717A9A}"/>
    <cellStyle name="EYTotal 6 8" xfId="2767" xr:uid="{581BF995-B916-4468-A95B-0E97811EFDA9}"/>
    <cellStyle name="EYTotal 6 8 2" xfId="2768" xr:uid="{5F777A88-C9F9-40C7-B7DC-CB652BED7D12}"/>
    <cellStyle name="EYTotal 6 8 2 2" xfId="2769" xr:uid="{093F5692-EB01-401F-A948-0372D5244E62}"/>
    <cellStyle name="EYTotal 6 8 2 3" xfId="2770" xr:uid="{01A082C9-3ED2-41C9-8F43-1AE8BB6052B6}"/>
    <cellStyle name="EYTotal 6 8 2 4" xfId="2771" xr:uid="{2CDBC3B4-DE29-4D6B-B52D-7FF86CC94CBC}"/>
    <cellStyle name="EYTotal 6 8 2 5" xfId="2772" xr:uid="{B91E872B-5BA2-419A-B186-E6FBBF1BDFFA}"/>
    <cellStyle name="EYTotal 6 8 3" xfId="2773" xr:uid="{8E175EEC-6BB4-4EEF-B553-84D55FAAECF7}"/>
    <cellStyle name="EYTotal 6 8 3 2" xfId="2774" xr:uid="{88A22ED9-33A1-4279-B923-6A661377903E}"/>
    <cellStyle name="EYTotal 6 8 4" xfId="2775" xr:uid="{922B240B-6BDE-4483-B45D-D16D74BAF670}"/>
    <cellStyle name="EYTotal 6 8 5" xfId="2776" xr:uid="{BDBCA203-4B89-43AA-B8BE-2931A5F294EF}"/>
    <cellStyle name="EYTotal 6 8 6" xfId="2777" xr:uid="{685993B3-AA4F-4E6B-A37A-ECA8A5BAB658}"/>
    <cellStyle name="EYTotal 6 9" xfId="2778" xr:uid="{6BB3A084-1F6B-4C9D-89F0-26C23198B6A9}"/>
    <cellStyle name="EYTotal 6 9 2" xfId="2779" xr:uid="{A876CAC6-7B3C-4681-B6A5-09921A8EFAC2}"/>
    <cellStyle name="EYTotal 6 9 3" xfId="2780" xr:uid="{FFD27977-86D6-4BE7-9F91-A653D1A85C9D}"/>
    <cellStyle name="EYTotal 6 9 4" xfId="2781" xr:uid="{6FAB59A1-29BE-4985-8542-C59A56633BDC}"/>
    <cellStyle name="EYTotal 6 9 5" xfId="2782" xr:uid="{CAC103EC-C392-4F46-8A70-331564D79B1F}"/>
    <cellStyle name="EYTotal 6_Subsidy" xfId="2783" xr:uid="{ED3CD475-9713-4CAD-A972-F8C57C638453}"/>
    <cellStyle name="EYTotal 7" xfId="2784" xr:uid="{301A89CD-84B2-4C30-92D6-461E61A8AD2C}"/>
    <cellStyle name="EYTotal 7 10" xfId="2785" xr:uid="{3CAE5E07-F5E1-4C7F-88C2-31E5223BE95B}"/>
    <cellStyle name="EYTotal 7 10 2" xfId="2786" xr:uid="{0DBD3FC1-13EF-4E99-9741-4D6223C4E4D0}"/>
    <cellStyle name="EYTotal 7 11" xfId="2787" xr:uid="{A296866C-1F01-49D0-BC00-39D0BB5560CA}"/>
    <cellStyle name="EYTotal 7 12" xfId="2788" xr:uid="{BC19546A-9788-4BAF-BA63-9B5990FA72AF}"/>
    <cellStyle name="EYTotal 7 13" xfId="2789" xr:uid="{313A6242-FEBB-4C4A-9ACB-F0C12C5E4918}"/>
    <cellStyle name="EYTotal 7 2" xfId="2790" xr:uid="{5E395545-7FB7-48FE-AACF-1B3A6F362407}"/>
    <cellStyle name="EYTotal 7 2 2" xfId="2791" xr:uid="{CFCA85EC-1EF8-4F72-8957-366DB2814B7D}"/>
    <cellStyle name="EYTotal 7 2 2 2" xfId="2792" xr:uid="{EC2F043B-7660-4779-A2AF-2ED91C899436}"/>
    <cellStyle name="EYTotal 7 2 2 2 2" xfId="2793" xr:uid="{D19A42B6-28A8-401E-905B-DF145CBA2A4D}"/>
    <cellStyle name="EYTotal 7 2 2 2 3" xfId="2794" xr:uid="{1193619D-7641-4314-869C-6F4C04C9F35F}"/>
    <cellStyle name="EYTotal 7 2 2 2 4" xfId="2795" xr:uid="{42919220-B474-40B6-B58B-86D757D5B58F}"/>
    <cellStyle name="EYTotal 7 2 2 2 5" xfId="2796" xr:uid="{2ED87B03-7FF1-4433-A6B4-414F25EEC6EE}"/>
    <cellStyle name="EYTotal 7 2 2 3" xfId="2797" xr:uid="{216AE70A-67F4-42FA-842B-63A2177ECC7E}"/>
    <cellStyle name="EYTotal 7 2 2 3 2" xfId="2798" xr:uid="{A2046083-E1A4-4ADB-9AF6-5165DB87C177}"/>
    <cellStyle name="EYTotal 7 2 2 4" xfId="2799" xr:uid="{B8F82196-9432-481C-A20A-9B974CF87678}"/>
    <cellStyle name="EYTotal 7 2 2 5" xfId="2800" xr:uid="{7E1141A9-FF2A-4564-831E-B59CC54165BE}"/>
    <cellStyle name="EYTotal 7 2 2 6" xfId="2801" xr:uid="{2464580C-39B9-41B1-BB3F-9ED5288C32E8}"/>
    <cellStyle name="EYTotal 7 2 3" xfId="2802" xr:uid="{BCB5EE73-2E5D-44E8-8FCA-6659C61BBE82}"/>
    <cellStyle name="EYTotal 7 2 3 2" xfId="2803" xr:uid="{0B9B7470-005A-4CE2-A32A-7D9F54E8E884}"/>
    <cellStyle name="EYTotal 7 2 3 3" xfId="2804" xr:uid="{2B7A7818-009E-4EAE-B5D0-49E5B0D25BB9}"/>
    <cellStyle name="EYTotal 7 2 3 4" xfId="2805" xr:uid="{53B93641-D274-4DC8-AF54-61957DADA8C6}"/>
    <cellStyle name="EYTotal 7 2 3 5" xfId="2806" xr:uid="{A12C72FF-0AF5-4C8D-9BFE-D291C6356BB3}"/>
    <cellStyle name="EYTotal 7 2 4" xfId="2807" xr:uid="{2112FE0E-06C4-4304-88D3-F2C3761A3216}"/>
    <cellStyle name="EYTotal 7 2 4 2" xfId="2808" xr:uid="{FDF1EBC7-9BD3-453A-9B46-0CAFE6B30AFB}"/>
    <cellStyle name="EYTotal 7 2 5" xfId="2809" xr:uid="{0F95755D-2388-4018-B441-2721256E5937}"/>
    <cellStyle name="EYTotal 7 2 6" xfId="2810" xr:uid="{C0CA1090-A607-42BD-89AD-3C27E90BB48C}"/>
    <cellStyle name="EYTotal 7 2 7" xfId="2811" xr:uid="{BC639E35-9682-46C3-9CC1-75C18B6C37B7}"/>
    <cellStyle name="EYTotal 7 2_Subsidy" xfId="2812" xr:uid="{F23F2F55-6AED-4D56-8DB9-6E058FD28D7B}"/>
    <cellStyle name="EYTotal 7 3" xfId="2813" xr:uid="{AE8A700A-9617-4ED8-A7A6-F51CC3EB7054}"/>
    <cellStyle name="EYTotal 7 3 2" xfId="2814" xr:uid="{1FF19A4C-25A2-4D9B-8CAC-F07DC82B6905}"/>
    <cellStyle name="EYTotal 7 3 2 2" xfId="2815" xr:uid="{333CF6E3-FA36-47E3-B001-F17A3749CA09}"/>
    <cellStyle name="EYTotal 7 3 2 3" xfId="2816" xr:uid="{DCBCB419-C35F-432D-9FD2-B8F68728CF72}"/>
    <cellStyle name="EYTotal 7 3 2 4" xfId="2817" xr:uid="{602F7588-47AA-4CEF-8472-85F95D8E8F54}"/>
    <cellStyle name="EYTotal 7 3 2 5" xfId="2818" xr:uid="{C832703E-EF9D-4AAA-8A0E-F03AE37174B4}"/>
    <cellStyle name="EYTotal 7 3 3" xfId="2819" xr:uid="{5DF30B47-8125-402B-916A-705D19829D11}"/>
    <cellStyle name="EYTotal 7 3 3 2" xfId="2820" xr:uid="{E62DD0EF-B442-4121-B2BA-9D2F608411F9}"/>
    <cellStyle name="EYTotal 7 3 4" xfId="2821" xr:uid="{F3B6DC91-F85F-4DCE-AF87-31679C56B95F}"/>
    <cellStyle name="EYTotal 7 3 5" xfId="2822" xr:uid="{D8330908-6F42-4877-9902-2BB4E77DE074}"/>
    <cellStyle name="EYTotal 7 3 6" xfId="2823" xr:uid="{94AF96CD-BD17-49AF-B1AB-4060948258A9}"/>
    <cellStyle name="EYTotal 7 4" xfId="2824" xr:uid="{A9F9B097-5FC4-4ACB-9D8B-CEF27190FA88}"/>
    <cellStyle name="EYTotal 7 4 2" xfId="2825" xr:uid="{5BFF3D6B-9790-4DD7-A767-15CDDFFB6AB8}"/>
    <cellStyle name="EYTotal 7 4 2 2" xfId="2826" xr:uid="{139308F2-9D00-4D7D-BF31-D11B8136227B}"/>
    <cellStyle name="EYTotal 7 4 2 3" xfId="2827" xr:uid="{31B9FF8F-BB67-40A5-BBD1-6EAE6B302063}"/>
    <cellStyle name="EYTotal 7 4 2 4" xfId="2828" xr:uid="{FCB4E87C-441A-4ACF-8A60-CF50097BFD7F}"/>
    <cellStyle name="EYTotal 7 4 2 5" xfId="2829" xr:uid="{DDACF3B3-9CC1-48F3-9952-4DB5A2362661}"/>
    <cellStyle name="EYTotal 7 4 3" xfId="2830" xr:uid="{B19ED536-1EDA-41F4-A5C2-E9A1425DAC7C}"/>
    <cellStyle name="EYTotal 7 4 3 2" xfId="2831" xr:uid="{A5977890-F02F-48E3-BFBE-3324F00CBBFF}"/>
    <cellStyle name="EYTotal 7 4 4" xfId="2832" xr:uid="{49474EF0-17A9-4401-B506-E44742CDE98A}"/>
    <cellStyle name="EYTotal 7 4 5" xfId="2833" xr:uid="{4503FD31-751F-46A4-93A5-31F786419BA4}"/>
    <cellStyle name="EYTotal 7 4 6" xfId="2834" xr:uid="{EBB71CCA-8CBC-4EF4-8B27-DF17A214BBED}"/>
    <cellStyle name="EYTotal 7 5" xfId="2835" xr:uid="{219BC64F-5830-420E-AD23-552C4E040D97}"/>
    <cellStyle name="EYTotal 7 5 2" xfId="2836" xr:uid="{CB7A36C4-1222-49D3-A6C5-99E037976400}"/>
    <cellStyle name="EYTotal 7 5 2 2" xfId="2837" xr:uid="{021A97B9-D1D9-4227-9759-C60329562645}"/>
    <cellStyle name="EYTotal 7 5 2 3" xfId="2838" xr:uid="{F92E3F59-1921-41A8-8CE3-2F386F057499}"/>
    <cellStyle name="EYTotal 7 5 2 4" xfId="2839" xr:uid="{15AB7091-6EB8-443D-BE3B-7EFA1D8744AA}"/>
    <cellStyle name="EYTotal 7 5 2 5" xfId="2840" xr:uid="{63A913DE-BE80-438A-8EB4-28E48F1591FE}"/>
    <cellStyle name="EYTotal 7 5 3" xfId="2841" xr:uid="{79F2BAA8-A050-436C-B80F-23A25525B4F0}"/>
    <cellStyle name="EYTotal 7 5 3 2" xfId="2842" xr:uid="{1CC97A19-9F1B-45EB-A0D8-8A1B076003E9}"/>
    <cellStyle name="EYTotal 7 5 4" xfId="2843" xr:uid="{B02B3C0A-FEC5-40A2-885B-9A36BAD235AB}"/>
    <cellStyle name="EYTotal 7 5 5" xfId="2844" xr:uid="{BD90A832-DAE3-4E6F-A1CA-9856147A4AE3}"/>
    <cellStyle name="EYTotal 7 5 6" xfId="2845" xr:uid="{3CC2F03D-163B-4386-A669-968A71093075}"/>
    <cellStyle name="EYTotal 7 6" xfId="2846" xr:uid="{86AED38C-969F-4E2B-9484-0544F24DBE28}"/>
    <cellStyle name="EYTotal 7 6 2" xfId="2847" xr:uid="{0E147F1D-00C5-4300-83A7-2364682BB6F6}"/>
    <cellStyle name="EYTotal 7 6 2 2" xfId="2848" xr:uid="{7E7AEBE2-30C5-474A-ADEE-2501F695352D}"/>
    <cellStyle name="EYTotal 7 6 2 3" xfId="2849" xr:uid="{28C7B387-E831-4E86-A9F7-F6B3D70130DD}"/>
    <cellStyle name="EYTotal 7 6 2 4" xfId="2850" xr:uid="{408BBD6D-9AAB-483A-92D2-943CD9CEDBCF}"/>
    <cellStyle name="EYTotal 7 6 2 5" xfId="2851" xr:uid="{77ECFC40-F37F-44BF-97E5-8CD562105CB1}"/>
    <cellStyle name="EYTotal 7 6 3" xfId="2852" xr:uid="{E8AC3BB7-0781-40EF-8021-DA53594B2948}"/>
    <cellStyle name="EYTotal 7 6 3 2" xfId="2853" xr:uid="{050492F3-C6C6-4659-9E04-5B6070ED89E3}"/>
    <cellStyle name="EYTotal 7 6 4" xfId="2854" xr:uid="{021965D4-C789-4019-903D-083866C76E2A}"/>
    <cellStyle name="EYTotal 7 6 5" xfId="2855" xr:uid="{D6F0ADDE-C787-41C0-B931-42DB37942C36}"/>
    <cellStyle name="EYTotal 7 6 6" xfId="2856" xr:uid="{71BC5131-8026-411D-BF59-127D5C807D7F}"/>
    <cellStyle name="EYTotal 7 7" xfId="2857" xr:uid="{ABC2222E-4C7C-4BAA-8232-4D9BAA232038}"/>
    <cellStyle name="EYTotal 7 7 2" xfId="2858" xr:uid="{DF8E55C2-6F50-4FE8-8DED-629861FF98A1}"/>
    <cellStyle name="EYTotal 7 7 2 2" xfId="2859" xr:uid="{8553665A-24A5-43BC-87D2-CDE97F6974A0}"/>
    <cellStyle name="EYTotal 7 7 2 3" xfId="2860" xr:uid="{84BC69CC-5EDC-411B-9260-ACD141559058}"/>
    <cellStyle name="EYTotal 7 7 2 4" xfId="2861" xr:uid="{4B7DD40E-3183-4F6F-B9E4-40BCD6385821}"/>
    <cellStyle name="EYTotal 7 7 2 5" xfId="2862" xr:uid="{582D72BF-37C9-45E2-B537-DA4F30A5A6BE}"/>
    <cellStyle name="EYTotal 7 7 3" xfId="2863" xr:uid="{E2A69B63-03DB-45E6-BABE-1862EDD0618E}"/>
    <cellStyle name="EYTotal 7 7 3 2" xfId="2864" xr:uid="{6A687AEB-8BD2-4B28-9E08-7E5A5BF23DA2}"/>
    <cellStyle name="EYTotal 7 7 4" xfId="2865" xr:uid="{61BFE660-08DD-4E0C-9768-ED0D418142D7}"/>
    <cellStyle name="EYTotal 7 7 5" xfId="2866" xr:uid="{30FA6717-FA2B-404D-87BD-ACF14B7536F0}"/>
    <cellStyle name="EYTotal 7 7 6" xfId="2867" xr:uid="{F5684704-32A0-4713-85BA-5423FDC85CBE}"/>
    <cellStyle name="EYTotal 7 8" xfId="2868" xr:uid="{DA67A28D-DD87-49E3-8374-8354F48EF519}"/>
    <cellStyle name="EYTotal 7 8 2" xfId="2869" xr:uid="{217FEAED-E10E-4136-9FDD-150042A6D4E8}"/>
    <cellStyle name="EYTotal 7 8 2 2" xfId="2870" xr:uid="{05B67A92-D55C-40ED-A292-5089C715E5FC}"/>
    <cellStyle name="EYTotal 7 8 2 3" xfId="2871" xr:uid="{4116A3B8-3296-4996-898E-D164B0281FBB}"/>
    <cellStyle name="EYTotal 7 8 2 4" xfId="2872" xr:uid="{00425A8C-8603-4409-B89C-9F075E20AC22}"/>
    <cellStyle name="EYTotal 7 8 2 5" xfId="2873" xr:uid="{C5728147-CA65-4368-BC75-E90FE57DDB2E}"/>
    <cellStyle name="EYTotal 7 8 3" xfId="2874" xr:uid="{C4E7228F-EB3D-46D6-A51D-BDBC9017CFA6}"/>
    <cellStyle name="EYTotal 7 8 3 2" xfId="2875" xr:uid="{4F07F2EC-248F-4C9B-B2E4-905BB7D72414}"/>
    <cellStyle name="EYTotal 7 8 4" xfId="2876" xr:uid="{A6135D82-E56C-4D19-A2C6-DF6561AA3960}"/>
    <cellStyle name="EYTotal 7 8 5" xfId="2877" xr:uid="{A23D7D0D-8EDD-427D-807E-DD213C8FFD48}"/>
    <cellStyle name="EYTotal 7 8 6" xfId="2878" xr:uid="{02655B4E-9A88-4ACF-850D-8B7D14382451}"/>
    <cellStyle name="EYTotal 7 9" xfId="2879" xr:uid="{4F3959E4-914E-4F2E-AF2D-922BC0A1076E}"/>
    <cellStyle name="EYTotal 7 9 2" xfId="2880" xr:uid="{14D3AAC0-15E8-4EA3-8756-64E9AA608512}"/>
    <cellStyle name="EYTotal 7 9 3" xfId="2881" xr:uid="{8205E528-8576-44CD-88B9-AB8BE68FE75A}"/>
    <cellStyle name="EYTotal 7 9 4" xfId="2882" xr:uid="{E06CA514-42C5-42FA-A725-2C60107F6473}"/>
    <cellStyle name="EYTotal 7 9 5" xfId="2883" xr:uid="{4555D1C5-F6EA-49F3-B8ED-F1CD8A00AC8B}"/>
    <cellStyle name="EYTotal 7_Subsidy" xfId="2884" xr:uid="{510AF07B-2354-45CC-84E4-BEDC69052D8A}"/>
    <cellStyle name="EYTotal 8" xfId="2885" xr:uid="{29306842-F293-4B60-9A03-37E65BC0F410}"/>
    <cellStyle name="EYTotal 8 2" xfId="2886" xr:uid="{03B68796-CBAC-4A2F-B24A-3CF42C4CD975}"/>
    <cellStyle name="EYTotal 8 2 2" xfId="2887" xr:uid="{884DEBBA-2969-44A3-9337-AEA66E5830EB}"/>
    <cellStyle name="EYTotal 8 2 2 2" xfId="2888" xr:uid="{C978D363-B895-46FC-A5C0-909F42D3D61A}"/>
    <cellStyle name="EYTotal 8 2 2 3" xfId="2889" xr:uid="{F111B18C-6605-48C3-9B7E-F62A19D3318E}"/>
    <cellStyle name="EYTotal 8 2 2 4" xfId="2890" xr:uid="{16BEC050-2791-4480-BBB1-1A45D065477F}"/>
    <cellStyle name="EYTotal 8 2 2 5" xfId="2891" xr:uid="{BBD52F37-1434-489D-8498-DA5B5B0114CA}"/>
    <cellStyle name="EYTotal 8 2 3" xfId="2892" xr:uid="{1DC591EF-D8A1-43C5-8D8A-35A6D81CC5EC}"/>
    <cellStyle name="EYTotal 8 2 3 2" xfId="2893" xr:uid="{5CF96DB9-BBCC-46D6-AC45-9CA2D47AE2AF}"/>
    <cellStyle name="EYTotal 8 2 4" xfId="2894" xr:uid="{DB3EF85E-6D40-4662-B88E-5D2D6403A11A}"/>
    <cellStyle name="EYTotal 8 2 5" xfId="2895" xr:uid="{B0267145-037C-4491-B54A-624EF97C77FC}"/>
    <cellStyle name="EYTotal 8 2 6" xfId="2896" xr:uid="{51C98824-9302-4958-AC51-0570E24518A7}"/>
    <cellStyle name="EYTotal 8 3" xfId="2897" xr:uid="{7DF6EF50-AAC6-4909-BAF8-A4F42673EA9B}"/>
    <cellStyle name="EYTotal 8 3 2" xfId="2898" xr:uid="{BF78008F-8742-4EDA-B85E-80AD03EE9317}"/>
    <cellStyle name="EYTotal 8 3 3" xfId="2899" xr:uid="{EB6E08C8-79E7-4A85-A808-24C653A908CC}"/>
    <cellStyle name="EYTotal 8 3 4" xfId="2900" xr:uid="{20429B05-D3C0-4C24-8812-29ECBB3211A7}"/>
    <cellStyle name="EYTotal 8 3 5" xfId="2901" xr:uid="{62AC3A35-3BBB-4378-B6F0-726DD475427B}"/>
    <cellStyle name="EYTotal 8 4" xfId="2902" xr:uid="{0263FF56-1D25-4BE9-90DA-D9545CA8BA65}"/>
    <cellStyle name="EYTotal 8 4 2" xfId="2903" xr:uid="{7AC2FEEF-569F-4D89-9F7C-077822B50478}"/>
    <cellStyle name="EYTotal 8 5" xfId="2904" xr:uid="{3969D871-C042-4D04-8C5F-FABE4595F474}"/>
    <cellStyle name="EYTotal 8 6" xfId="2905" xr:uid="{9310934E-0453-4ABE-8459-DD821CBFA6B6}"/>
    <cellStyle name="EYTotal 8 7" xfId="2906" xr:uid="{A47C2080-7A81-4E06-A49F-348C3262A512}"/>
    <cellStyle name="EYTotal 8_Subsidy" xfId="2907" xr:uid="{023BDF07-5EA0-4F75-8D65-D1C1FC736989}"/>
    <cellStyle name="EYTotal 9" xfId="2908" xr:uid="{AC2F5934-DD59-46A8-8F86-F4CCFDD640D9}"/>
    <cellStyle name="EYTotal 9 2" xfId="2909" xr:uid="{EB1EF5A7-9CD2-4A6B-A799-6F4C87756F62}"/>
    <cellStyle name="EYTotal 9 2 2" xfId="2910" xr:uid="{C493CCEF-2708-4647-8FFB-3F189D89643D}"/>
    <cellStyle name="EYTotal 9 2 3" xfId="2911" xr:uid="{BE614B60-A07D-4E10-BB96-47E6B0CA6A29}"/>
    <cellStyle name="EYTotal 9 2 4" xfId="2912" xr:uid="{CA955FAC-081A-4F3A-81F8-02EAACA61E3F}"/>
    <cellStyle name="EYTotal 9 2 5" xfId="2913" xr:uid="{4E0B7E61-6E92-4EED-8EE5-850F16A9ECFA}"/>
    <cellStyle name="EYTotal 9 3" xfId="2914" xr:uid="{89465127-E031-49DB-B32C-1B34D78A681D}"/>
    <cellStyle name="EYTotal 9 3 2" xfId="2915" xr:uid="{DD02E93F-849C-4C2D-AEA9-4697D93942BC}"/>
    <cellStyle name="EYTotal 9 4" xfId="2916" xr:uid="{F5027193-3D63-485D-BE70-D709040F7732}"/>
    <cellStyle name="EYTotal 9 5" xfId="2917" xr:uid="{C4C0560C-14DA-4C2F-A1AE-C4506F8F97F1}"/>
    <cellStyle name="EYTotal 9 6" xfId="2918" xr:uid="{5361CF96-4352-435C-8E58-662A71C47828}"/>
    <cellStyle name="EYTotal_Calculations" xfId="2919" xr:uid="{61D18A91-298B-4EC2-BA52-0AB12B95B681}"/>
    <cellStyle name="EYWIP" xfId="2920" xr:uid="{B9DA4CBD-95DB-4B97-83D2-5822243EB5CC}"/>
    <cellStyle name="EYWIP 2" xfId="2921" xr:uid="{2CC837DB-7990-4386-8337-9CCD63CEF6EC}"/>
    <cellStyle name="EYWIP 3" xfId="2922" xr:uid="{E03D0EB3-F451-4458-82E9-C5A9C7D642F0}"/>
    <cellStyle name="FieldName" xfId="2923" xr:uid="{D124D985-C9DA-4276-BBCD-DC8D38CFF35B}"/>
    <cellStyle name="Flag" xfId="2924" xr:uid="{E94C95D3-FB0E-40A5-8877-C3A5E8506B11}"/>
    <cellStyle name="Flow" xfId="2925" xr:uid="{F97B5D3C-7B64-4F7C-BA86-F757D20A750A}"/>
    <cellStyle name="Followed Hyperlink 2" xfId="7935" xr:uid="{C37672B7-6641-4C9D-B7D2-178760CBC8AC}"/>
    <cellStyle name="Follow-up" xfId="2926" xr:uid="{E902ED56-3374-4D38-871D-1A3BC2F2200E}"/>
    <cellStyle name="Follow-up 2" xfId="2927" xr:uid="{88017645-4444-4FB3-A3DD-113B34CC68C7}"/>
    <cellStyle name="Follow-up 2 2" xfId="2928" xr:uid="{339121ED-F1BE-4009-AEC9-081548786BC1}"/>
    <cellStyle name="Follow-up 3" xfId="2929" xr:uid="{B70F5983-39F7-488B-AD9C-E9E9C496E8A0}"/>
    <cellStyle name="Follow-up 4" xfId="2930" xr:uid="{B0ED1E44-ABF6-46B5-A307-ACCE69926E63}"/>
    <cellStyle name="Footnote" xfId="2931" xr:uid="{6C66F982-BB60-4938-9C31-32D4B119B49C}"/>
    <cellStyle name="Formula_RP" xfId="2932" xr:uid="{41005681-4124-4FFC-8A1B-99AFB97B132A}"/>
    <cellStyle name="FormulaLbl_RP" xfId="2933" xr:uid="{6B19E311-3A9F-4A6A-88F6-AD5AF366E31D}"/>
    <cellStyle name="FS_Headings" xfId="2934" xr:uid="{E7125A8B-4BFB-40F3-AAB5-277B87FAE749}"/>
    <cellStyle name="G02 Tab figs Light 0 deci" xfId="2935" xr:uid="{192B8335-318F-4677-9894-B83B93545857}"/>
    <cellStyle name="G02 Tab figs Light 0 deci 2" xfId="2936" xr:uid="{E7AA4B5D-30A4-4E0F-A960-54068B21DA30}"/>
    <cellStyle name="G02 Tab figs Light 0 deci_Gas Flow Dynamics" xfId="2937" xr:uid="{48D73FBA-F996-4E8A-B4F0-C645CC1F5268}"/>
    <cellStyle name="G02 Table Text" xfId="2938" xr:uid="{E8175AE2-6811-4312-BEF1-09CCD909C241}"/>
    <cellStyle name="G02 Table Text 2" xfId="2939" xr:uid="{8539BB5A-CE5E-4D83-9D5F-C3E7B171A9CC}"/>
    <cellStyle name="G02 Table Text_Gas Flow Dynamics" xfId="2940" xr:uid="{FBE4E096-E316-4287-8BDB-D325405C293D}"/>
    <cellStyle name="G05 Tab Head Light" xfId="2941" xr:uid="{924623B0-E396-4F54-9C81-FD77B2949FED}"/>
    <cellStyle name="gbp" xfId="2942" xr:uid="{E9F08EF9-818B-4FB4-87AC-2166CECE5FA2}"/>
    <cellStyle name="gbp 2" xfId="2943" xr:uid="{14623C0B-BA3D-4843-98A6-002FCEABB8D5}"/>
    <cellStyle name="gbp 2 2" xfId="2944" xr:uid="{C0CACB35-4B25-40B3-B5ED-CB277C4CEA01}"/>
    <cellStyle name="General" xfId="2945" xr:uid="{31260261-6692-4085-A391-E3D2B33B191C}"/>
    <cellStyle name="General 2" xfId="2946" xr:uid="{989484CA-E353-47A1-A3F1-42623718627A}"/>
    <cellStyle name="General 3" xfId="2947" xr:uid="{FE1F2835-1B80-4DE6-8854-8E1E013B4DEC}"/>
    <cellStyle name="GH_Calc1" xfId="10" xr:uid="{622F2B35-2F53-45C1-98AB-12F691A93451}"/>
    <cellStyle name="GH_Calc2" xfId="11" xr:uid="{AAE51E43-6A24-4CF1-88E5-717B5332F9F0}"/>
    <cellStyle name="GH_CalcSum" xfId="9" xr:uid="{FDF3BDD9-C8BB-43F1-BA11-D5B68161F051}"/>
    <cellStyle name="GH_Input" xfId="12" xr:uid="{26BFB17F-DC58-4D02-8EB8-A38938DB52DF}"/>
    <cellStyle name="GH_Table0_Cell" xfId="4" xr:uid="{172DD445-0ACB-43A9-B161-9DE5D81B04EA}"/>
    <cellStyle name="GH_Table0_Header" xfId="3" xr:uid="{AE63BAE3-98D6-460A-9558-BE4F6B374BF0}"/>
    <cellStyle name="GH_Table1_Header" xfId="8" xr:uid="{E553FED7-E8E2-49D2-89A9-162B7B1A3588}"/>
    <cellStyle name="Good 2" xfId="2948" xr:uid="{48DFC39E-AE8F-4D4C-A8B7-E980CF0DD33F}"/>
    <cellStyle name="Good 2 2" xfId="2949" xr:uid="{811135C2-5B8A-4B65-99D0-1D0C02059B45}"/>
    <cellStyle name="Good 2 3" xfId="2950" xr:uid="{4D1B61BA-AC8C-4936-8EE0-ECAA0FD8559F}"/>
    <cellStyle name="Good 3" xfId="2951" xr:uid="{DFD5A90F-7EF9-4A07-B376-293EE4D9C641}"/>
    <cellStyle name="Good 4" xfId="2952" xr:uid="{F7C8B4D6-7317-46B6-94B6-592278FB8431}"/>
    <cellStyle name="Good 5" xfId="7952" xr:uid="{13FBFD1A-3625-45BD-83C2-FDB5F1011FEF}"/>
    <cellStyle name="Hazardous" xfId="2953" xr:uid="{1E5010FE-8F9E-4B5C-8BBE-C097BEC226E3}"/>
    <cellStyle name="HdgDescription" xfId="2954" xr:uid="{C8A28911-F676-4766-A49E-C95D11850E97}"/>
    <cellStyle name="Header" xfId="2955" xr:uid="{C2D00E13-B9FF-4A45-8A2D-EA5DB45EEED6}"/>
    <cellStyle name="header1" xfId="2956" xr:uid="{00FBB064-DD28-471D-A5D8-3B4CAA6FEA5F}"/>
    <cellStyle name="header1 2" xfId="2957" xr:uid="{AC08BC1E-D87A-46B3-820F-42544A7D9AF6}"/>
    <cellStyle name="header1 3" xfId="2958" xr:uid="{564095F1-A76C-414F-AE4D-2F1912E517B3}"/>
    <cellStyle name="header1 3 2" xfId="2959" xr:uid="{B1D76BE2-2244-4011-B272-5B780CD63DA8}"/>
    <cellStyle name="header1 3 3" xfId="2960" xr:uid="{40CE80A9-45DA-4711-9551-96B565B8DE78}"/>
    <cellStyle name="header1 3 3 2" xfId="2961" xr:uid="{13E3402E-C081-4FE8-BF25-80DC1157A46F}"/>
    <cellStyle name="header1 4" xfId="2962" xr:uid="{ECF6E76D-397D-4A36-9C62-3CEEDA6492A1}"/>
    <cellStyle name="header1 4 2" xfId="2963" xr:uid="{A0FBCE2B-0BBB-4944-9F24-3BDC42B14BE1}"/>
    <cellStyle name="header1_Gas Flow Dynamics" xfId="2964" xr:uid="{1660E9A4-6822-4D51-AF29-9E29EB9ECAC8}"/>
    <cellStyle name="header2" xfId="2965" xr:uid="{C0D28290-ED33-48D8-9A12-ADB99F5E247C}"/>
    <cellStyle name="header2 2" xfId="2966" xr:uid="{68C5A0B3-ADD3-4CEC-A5ED-EC3A210B33B7}"/>
    <cellStyle name="header2 3" xfId="2967" xr:uid="{85000533-F5FD-4E53-86A6-F57D40C265B8}"/>
    <cellStyle name="header2 3 2" xfId="2968" xr:uid="{A10EC1E4-02B0-4EFE-9B58-64DC176F1E5B}"/>
    <cellStyle name="header2 3 3" xfId="2969" xr:uid="{B89EBB5C-93F0-44DA-BA61-6E16C450D648}"/>
    <cellStyle name="header2 3 3 2" xfId="2970" xr:uid="{C3C34C3F-CD9B-4586-9A01-C2FC896FA120}"/>
    <cellStyle name="header2 4" xfId="2971" xr:uid="{0BEAE5FC-CE71-43D8-BB35-7235C353D800}"/>
    <cellStyle name="header2 4 2" xfId="2972" xr:uid="{2798FFF6-93F9-4FD0-9B92-57CB10C5D5CF}"/>
    <cellStyle name="header2_Gas Flow Dynamics" xfId="2973" xr:uid="{77D8BC3E-71C6-4D09-9F90-4E2B7D8DF286}"/>
    <cellStyle name="header3" xfId="2974" xr:uid="{E4C7DCAF-4225-4AA9-8CC8-3D6B34B1E015}"/>
    <cellStyle name="header3 2" xfId="2975" xr:uid="{6279E040-E91A-4874-9CA0-382E0D2F5AEF}"/>
    <cellStyle name="header3_Gas Flow Dynamics" xfId="2976" xr:uid="{84EED8B2-C0B3-4C7D-B469-0F943EF94BA3}"/>
    <cellStyle name="Heading" xfId="2977" xr:uid="{01EBC436-B7EA-4DE2-8439-99C5AF7015C5}"/>
    <cellStyle name="Heading 1 2" xfId="2978" xr:uid="{999BA9BE-26A6-41A7-AEF9-03B442E8B52D}"/>
    <cellStyle name="Heading 1 2 2" xfId="2979" xr:uid="{6AFD1432-65F6-4782-9131-7BC07DD50404}"/>
    <cellStyle name="Heading 1 2 3" xfId="2980" xr:uid="{0E0D724F-123B-49CB-8EBF-82B17D8B5153}"/>
    <cellStyle name="Heading 1 3" xfId="2981" xr:uid="{9A7D6B95-F11B-4B07-9797-1BE608D58577}"/>
    <cellStyle name="Heading 1 3 2" xfId="2982" xr:uid="{85F6236A-22BB-446C-A35D-854DE1521758}"/>
    <cellStyle name="Heading 1 3 3" xfId="2983" xr:uid="{95AFFCF9-73EB-4C4E-9BE1-9A7452410F3D}"/>
    <cellStyle name="Heading 1 4" xfId="2984" xr:uid="{78883FB1-3FDF-4CCB-88A8-84D8B7B40D06}"/>
    <cellStyle name="Heading 1 5" xfId="2985" xr:uid="{9D6A2A2E-C7EF-45B6-8F4F-3B37F5E1B6E0}"/>
    <cellStyle name="Heading 1 6" xfId="2986" xr:uid="{2F57EE17-4812-47F8-8FCA-210EC5A5C033}"/>
    <cellStyle name="Heading 1 7" xfId="7919" xr:uid="{BC2C0E58-6711-4C13-BA27-BC165AFDF636}"/>
    <cellStyle name="Heading 10" xfId="2987" xr:uid="{F33E7579-33DC-4977-87A5-8E2B65B59581}"/>
    <cellStyle name="Heading 10 2" xfId="2988" xr:uid="{5235069B-BB5D-4CD9-B2C9-E09FFA683A09}"/>
    <cellStyle name="Heading 10 2 2" xfId="8012" xr:uid="{DEF2A34A-F67A-41ED-9874-FE5A3E0ED7A6}"/>
    <cellStyle name="Heading 10 3" xfId="8011" xr:uid="{F8CF6F64-625E-486D-8E39-CEA7B9150C18}"/>
    <cellStyle name="Heading 11" xfId="2989" xr:uid="{EE6802DD-1D49-48BD-8447-D179360C2DFF}"/>
    <cellStyle name="Heading 11 2" xfId="8013" xr:uid="{F5B43BD5-073C-4031-B6AF-C2EE5849682C}"/>
    <cellStyle name="Heading 12" xfId="2990" xr:uid="{B094740C-E2E1-4C8D-814A-7A695C6E0FB3}"/>
    <cellStyle name="Heading 12 2" xfId="8014" xr:uid="{887E6338-9D07-423C-BCF7-C3E33B54B23B}"/>
    <cellStyle name="Heading 13" xfId="2991" xr:uid="{51CBD5C1-A12A-4675-A867-81A526E67EE9}"/>
    <cellStyle name="Heading 13 2" xfId="8015" xr:uid="{DEEDC020-B314-49A8-9B36-FDF1E30D80AB}"/>
    <cellStyle name="Heading 14" xfId="2992" xr:uid="{9A52093D-23C1-4F15-B2DA-A0E9164CE508}"/>
    <cellStyle name="Heading 14 2" xfId="8016" xr:uid="{77C03D32-EE28-4E71-AEFF-E871D26B7E37}"/>
    <cellStyle name="Heading 15" xfId="2993" xr:uid="{619B395E-78A5-4C5A-8294-1431D2805AEE}"/>
    <cellStyle name="Heading 2 10" xfId="2994" xr:uid="{CBCFE032-1311-4BF0-9377-02F7FA9A139C}"/>
    <cellStyle name="Heading 2 11" xfId="7920" xr:uid="{DDC65B6D-8D7F-431F-8171-D6C2D9C13E43}"/>
    <cellStyle name="Heading 2 2" xfId="2995" xr:uid="{A00C19B3-872E-47E9-8994-DF0E9BFFBB7D}"/>
    <cellStyle name="Heading 2 2 2" xfId="2996" xr:uid="{FA5BEE60-DFBE-4D63-B669-817E40069BD1}"/>
    <cellStyle name="Heading 2 2 2 2" xfId="2997" xr:uid="{122956D5-2144-47B8-BC7C-90DF744EBC1B}"/>
    <cellStyle name="Heading 2 2 3" xfId="2998" xr:uid="{CB50278F-5B71-4CC7-99F9-FD6BD020635E}"/>
    <cellStyle name="Heading 2 2 4" xfId="2999" xr:uid="{20A25396-D669-4D2C-A076-4399AA8E741E}"/>
    <cellStyle name="Heading 2 2 5" xfId="3000" xr:uid="{82929963-4E27-4995-ACCB-14C988F6E7FB}"/>
    <cellStyle name="Heading 2 2 6" xfId="3001" xr:uid="{526AE93F-08D7-4F7F-8146-DCD55B024341}"/>
    <cellStyle name="Heading 2 2_FES2013 charts 2050 and progress" xfId="3002" xr:uid="{1C0A459E-CFED-4759-AE63-4FC114FF4121}"/>
    <cellStyle name="Heading 2 3" xfId="3003" xr:uid="{FCE8D308-0378-439F-9584-79931B460E03}"/>
    <cellStyle name="Heading 2 3 2" xfId="3004" xr:uid="{A14CD52D-6A1D-4BD6-992E-D71603B8F5C0}"/>
    <cellStyle name="Heading 2 3 3" xfId="3005" xr:uid="{8F1409FB-1867-4528-B0AB-454420963F7F}"/>
    <cellStyle name="Heading 2 3 4" xfId="3006" xr:uid="{6B9C5DC9-1E89-4B08-B5FD-D7FEEE024C9E}"/>
    <cellStyle name="Heading 2 3 5" xfId="3007" xr:uid="{EF4BEB1F-7435-497E-9D1E-D51DE313992E}"/>
    <cellStyle name="Heading 2 3 6" xfId="3008" xr:uid="{BC0282DA-4657-41ED-AFF9-E1EB32340C57}"/>
    <cellStyle name="Heading 2 3_FES2013 charts 2050 and progress" xfId="3009" xr:uid="{F54ADC7C-7104-46D4-BFC9-F7B5D2D96DD2}"/>
    <cellStyle name="Heading 2 4" xfId="3010" xr:uid="{B41A4BF5-3EA5-4179-B11D-9089647B13F1}"/>
    <cellStyle name="Heading 2 4 2" xfId="3011" xr:uid="{47E29625-6FEF-4382-AB67-5E3C4FAB1F81}"/>
    <cellStyle name="Heading 2 4 2 2" xfId="3012" xr:uid="{9F4F33D3-36DB-4B54-A4D2-85EB0690030C}"/>
    <cellStyle name="Heading 2 4 3" xfId="3013" xr:uid="{6FB9552F-685D-4425-BEAA-5CC4A78D0A57}"/>
    <cellStyle name="Heading 2 4 4" xfId="3014" xr:uid="{D120BCE1-5B74-4503-9ED4-756ADC3EDF78}"/>
    <cellStyle name="Heading 2 4 5" xfId="3015" xr:uid="{D3C2086D-633C-4653-86C3-0470C502B405}"/>
    <cellStyle name="Heading 2 4 6" xfId="3016" xr:uid="{17EE8B01-C9C3-4635-AA33-A6FAE128A9DD}"/>
    <cellStyle name="Heading 2 4_Banding" xfId="3017" xr:uid="{F5444CE3-57D1-4308-A23F-E92C669F6C88}"/>
    <cellStyle name="Heading 2 5" xfId="3018" xr:uid="{6E21569F-0C11-410A-B1EC-1BA931C7E92F}"/>
    <cellStyle name="Heading 2 5 2" xfId="3019" xr:uid="{7419136E-CEDB-4306-A7C8-CD849B2DD9F0}"/>
    <cellStyle name="Heading 2 6" xfId="3020" xr:uid="{44181DD4-7BA6-4470-A220-9C12D7FF79D7}"/>
    <cellStyle name="Heading 2 6 2" xfId="3021" xr:uid="{200C3265-6DE8-4C68-802B-CCB99FEF36AC}"/>
    <cellStyle name="Heading 2 7" xfId="3022" xr:uid="{A27E69AB-3121-453F-BCF5-29B2DD927A8B}"/>
    <cellStyle name="Heading 2 8" xfId="3023" xr:uid="{2FD0EBC5-8D63-4765-AB14-E44F3E1972B3}"/>
    <cellStyle name="Heading 2 8 2" xfId="3024" xr:uid="{10B14E2C-2F6F-4B30-8522-196296985EF8}"/>
    <cellStyle name="Heading 2 8 3" xfId="3025" xr:uid="{2AD28A6B-E3DB-41F7-9DB4-0ED69AE07D73}"/>
    <cellStyle name="Heading 2 9" xfId="3026" xr:uid="{408B6CA2-A5EA-49CA-93BB-B6DD876B46E5}"/>
    <cellStyle name="Heading 3 2" xfId="3027" xr:uid="{9FF993E4-9C1F-4164-B3FA-2B866912080C}"/>
    <cellStyle name="Heading 3 2 2" xfId="3028" xr:uid="{D1DF16C6-A8FB-4636-902B-485EC030E275}"/>
    <cellStyle name="Heading 3 2 2 2" xfId="3029" xr:uid="{82A55930-24BC-4B6D-AA2E-19F36440CBFD}"/>
    <cellStyle name="Heading 3 2 2 3" xfId="3030" xr:uid="{8A67D2B8-5DEC-4BC5-A41E-BC5C8DB1CBA2}"/>
    <cellStyle name="Heading 3 2 3" xfId="3031" xr:uid="{492208AA-F764-4EA2-8979-DFB3806891F6}"/>
    <cellStyle name="Heading 3 2 4" xfId="3032" xr:uid="{27C53168-2C8F-486E-BB08-3EA64E984494}"/>
    <cellStyle name="Heading 3 2_FES2013 charts 2050 and progress" xfId="3033" xr:uid="{47367378-8ECC-45D9-948F-2238A6A70769}"/>
    <cellStyle name="Heading 3 3" xfId="3034" xr:uid="{78D7308F-9792-4677-878C-A282D80C24D3}"/>
    <cellStyle name="Heading 3 3 2" xfId="3035" xr:uid="{98D2FB9B-7892-4FDD-B274-04F0DE4994C3}"/>
    <cellStyle name="Heading 3 3 3" xfId="3036" xr:uid="{3395C61C-3DE8-4297-98EB-8BA8F92D2A8B}"/>
    <cellStyle name="Heading 3 4" xfId="3037" xr:uid="{CF6F6152-7B71-42AB-AF3B-5208969721C5}"/>
    <cellStyle name="Heading 3 5" xfId="3038" xr:uid="{8ABBCF87-37CA-4137-AFB9-AD785CB61D12}"/>
    <cellStyle name="Heading 3 6" xfId="3039" xr:uid="{D5CEFACC-1BDB-4B41-A991-34E176819C52}"/>
    <cellStyle name="Heading 3 7" xfId="7921" xr:uid="{ABA361D8-8E34-46B2-BB4A-5E1CA8428DED}"/>
    <cellStyle name="Heading 4 2" xfId="3040" xr:uid="{BA1C5EC8-B6E9-49C3-9B74-28F04FD7E4CD}"/>
    <cellStyle name="Heading 4 2 2" xfId="3041" xr:uid="{669635BA-2DC2-4C59-B5EC-0635B4A1F379}"/>
    <cellStyle name="Heading 4 2 2 2" xfId="3042" xr:uid="{41D98D67-DE2E-4944-A3D3-680156EE4B20}"/>
    <cellStyle name="Heading 4 2 2 3" xfId="3043" xr:uid="{40262116-0D3E-4138-8064-20482A903D58}"/>
    <cellStyle name="Heading 4 2 3" xfId="3044" xr:uid="{CEBB3A8B-FE98-4DA5-829C-C727F2262A45}"/>
    <cellStyle name="Heading 4 2 4" xfId="3045" xr:uid="{CF06830B-5CB1-45A7-AF63-683C88EFCBEC}"/>
    <cellStyle name="Heading 4 3" xfId="3046" xr:uid="{7A1ABBF8-06D3-4FB6-9B8A-882216CB5F2F}"/>
    <cellStyle name="Heading 4 3 2" xfId="3047" xr:uid="{E29B715E-0E22-43A7-AC34-9EE9D0E1DEE5}"/>
    <cellStyle name="Heading 4 3 3" xfId="3048" xr:uid="{1AE512BA-8B79-4179-955F-632434B5DB19}"/>
    <cellStyle name="Heading 4 4" xfId="3049" xr:uid="{7BFA9F62-0945-48FA-AC2A-BBB29DAB6C1C}"/>
    <cellStyle name="Heading 4 5" xfId="3050" xr:uid="{30539F7B-2409-4D1B-B244-FF1570B06E8F}"/>
    <cellStyle name="Heading 4 6" xfId="3051" xr:uid="{89F6A39D-1407-4243-9346-9AB43FC4A42B}"/>
    <cellStyle name="Heading 4 7" xfId="7922" xr:uid="{C575919B-7925-4C6B-AC00-84739D1104C1}"/>
    <cellStyle name="Heading 5" xfId="3052" xr:uid="{A542E29D-9A2D-4D87-B647-F4E5641B48F1}"/>
    <cellStyle name="Heading 5 2" xfId="3053" xr:uid="{9890AD14-9CC8-4D88-B821-CC82B52A1720}"/>
    <cellStyle name="Heading 5 2 2" xfId="8018" xr:uid="{FAF07FD5-C009-4DCE-B277-B4A988D96E83}"/>
    <cellStyle name="Heading 5 3" xfId="3054" xr:uid="{E0565813-0EF1-46D2-9349-6B6DC8723CFF}"/>
    <cellStyle name="Heading 5 3 2" xfId="8019" xr:uid="{BFD31F9D-8F2A-46FB-8E1D-7D4AFF35947B}"/>
    <cellStyle name="Heading 5 4" xfId="8017" xr:uid="{E96F94FA-76D3-4823-817F-CF2E356F143C}"/>
    <cellStyle name="Heading 6" xfId="3055" xr:uid="{9CFB6582-9CBA-4CF9-B931-D974D75510F1}"/>
    <cellStyle name="Heading 6 2" xfId="3056" xr:uid="{0E382E95-7D19-4BB9-8BFF-130CC5B6F3C5}"/>
    <cellStyle name="Heading 6 2 2" xfId="8021" xr:uid="{4436D226-8EB2-478B-839A-14F4CAD58B50}"/>
    <cellStyle name="Heading 6 3" xfId="8020" xr:uid="{0644D85E-5C1F-48EA-85DD-F20995425EBC}"/>
    <cellStyle name="Heading 7" xfId="3057" xr:uid="{06638823-7B17-43BC-8574-938F7CEAED1E}"/>
    <cellStyle name="Heading 7 2" xfId="3058" xr:uid="{67E4519E-8E22-4A00-BAF2-5D21543F60BB}"/>
    <cellStyle name="Heading 7 2 2" xfId="8023" xr:uid="{332D076A-6631-41B3-A3F7-ED12D8470D8A}"/>
    <cellStyle name="Heading 7 3" xfId="8022" xr:uid="{8146A433-66DF-4817-A111-13470968511A}"/>
    <cellStyle name="Heading 8" xfId="3059" xr:uid="{36CD7035-190C-4971-AAD4-C54BA0E1CD23}"/>
    <cellStyle name="Heading 8 2" xfId="3060" xr:uid="{295601CB-4BED-4E53-8CCD-FBD432C3AD51}"/>
    <cellStyle name="Heading 8 2 2" xfId="8025" xr:uid="{7E41D782-0351-4EE6-A9C9-724C8FAA2D34}"/>
    <cellStyle name="Heading 8 3" xfId="8024" xr:uid="{2BE4AFBA-3422-4A69-8797-A923CDA54D9B}"/>
    <cellStyle name="Heading 9" xfId="3061" xr:uid="{BF65A028-2E2D-4852-AAF9-5312567E9403}"/>
    <cellStyle name="Heading 9 2" xfId="3062" xr:uid="{839F06D0-2B27-4154-989E-B628AAC3E727}"/>
    <cellStyle name="Heading 9 2 2" xfId="8027" xr:uid="{6396493C-8F43-4622-B91A-0F5F52F0E5DB}"/>
    <cellStyle name="Heading 9 3" xfId="8026" xr:uid="{7E514181-6886-41E8-AC36-B14970CFFF9B}"/>
    <cellStyle name="Heading1" xfId="3063" xr:uid="{5E3AD1AA-D3A7-4D41-AD36-51FA583EAD8F}"/>
    <cellStyle name="Heading2" xfId="3064" xr:uid="{2F35F14D-E54C-43C4-987A-482FCAEEC474}"/>
    <cellStyle name="Heading3" xfId="3065" xr:uid="{B6081CA4-96A8-4CFB-892C-02703645807D}"/>
    <cellStyle name="Headline" xfId="3066" xr:uid="{5F274E80-1F1E-42CE-BFAE-23BA2F7D8C80}"/>
    <cellStyle name="Headline 2" xfId="3067" xr:uid="{9181D636-9505-46F4-B493-B68C3B0801AF}"/>
    <cellStyle name="Headline 3" xfId="3068" xr:uid="{518A73EC-8439-426C-973C-91B58F63170F}"/>
    <cellStyle name="Historical" xfId="3069" xr:uid="{EB45F3A2-E06C-41A9-A190-B91ADB2FA11F}"/>
    <cellStyle name="Historical 2" xfId="3070" xr:uid="{E6B37E94-003C-4112-9CF0-FFBEE5ED935E}"/>
    <cellStyle name="Historical 3" xfId="3071" xr:uid="{F6581D68-0EFB-4CAE-8B89-0FBE28A8BA15}"/>
    <cellStyle name="Historical 3 2" xfId="3072" xr:uid="{AEC1EB51-236B-41BB-B0E7-90557197F880}"/>
    <cellStyle name="Historical 3 3" xfId="3073" xr:uid="{B2FEB4D2-839F-418F-A269-30FA3B2F60BB}"/>
    <cellStyle name="Historical 3 3 2" xfId="3074" xr:uid="{BC5D81C8-36C5-47FB-8FCE-7C0D2D444A04}"/>
    <cellStyle name="Historical 4" xfId="3075" xr:uid="{B8672BCE-DBFA-4483-A9E1-710F998738A7}"/>
    <cellStyle name="Historical 4 2" xfId="3076" xr:uid="{E2E1AA88-7868-4817-A3C1-ADC117FAE817}"/>
    <cellStyle name="Historical_Gas Flow Dynamics" xfId="3077" xr:uid="{25F7C20C-4859-4837-845D-EB726D121BAA}"/>
    <cellStyle name="Hyperlink" xfId="7" builtinId="8"/>
    <cellStyle name="Hyperlink 2" xfId="3078" xr:uid="{73139298-79CB-4477-9BC9-E2D335DB11B8}"/>
    <cellStyle name="Hyperlink 2 2" xfId="3079" xr:uid="{8D2B09AA-727B-4D5E-AD0C-D0DE5D4DF267}"/>
    <cellStyle name="Hyperlink 2 2 2" xfId="8028" xr:uid="{43E193D4-4D81-4830-97D1-69CFEFA115BC}"/>
    <cellStyle name="Hyperlink 2 2 3" xfId="8003" xr:uid="{5D7F5A59-F636-48C3-9521-17F02CC836AD}"/>
    <cellStyle name="Hyperlink 2 3" xfId="3080" xr:uid="{6DF42DE9-AAB8-4375-9CCD-57D66A09DE14}"/>
    <cellStyle name="Hyperlink 2 4" xfId="3081" xr:uid="{DD59AF08-F194-46B0-9DD7-6749B694428A}"/>
    <cellStyle name="Hyperlink 2 5" xfId="3082" xr:uid="{B68D5824-ECF3-445C-9D69-1E5E4E7E5F57}"/>
    <cellStyle name="Hyperlink 3" xfId="3083" xr:uid="{C231DBC2-D4DF-41EA-AF85-F80E7404FEA4}"/>
    <cellStyle name="Hyperlink 3 2" xfId="3084" xr:uid="{2181464B-26A9-4E1A-990A-0F6A4D9C3186}"/>
    <cellStyle name="Hyperlink 3 3" xfId="3085" xr:uid="{938F5781-F931-49A1-800F-ACF28FC329EC}"/>
    <cellStyle name="Hyperlink 3 4" xfId="3086" xr:uid="{9B84013B-0C09-4DFE-9702-59D286BAA160}"/>
    <cellStyle name="Hyperlink 3 5" xfId="3087" xr:uid="{7C3A7688-A216-452B-8957-8CC816C9242B}"/>
    <cellStyle name="Hyperlink 4" xfId="3088" xr:uid="{B0F3801C-ACB1-4C6A-8BCA-7E71AEE5E0AF}"/>
    <cellStyle name="Hyperlink 5" xfId="3089" xr:uid="{470C1717-E7B3-4B61-A83A-2F4E3F174A8E}"/>
    <cellStyle name="Hyperlink 6" xfId="8049" xr:uid="{8C4D050A-99D7-4F9F-B4AD-B20975223FD6}"/>
    <cellStyle name="Hyperlink 7" xfId="7934" xr:uid="{84DFB429-6536-4FA1-AD77-B4863F259E43}"/>
    <cellStyle name="Hyperlink2" xfId="3090" xr:uid="{0305BE82-6619-4800-82FD-36226EFCCDF6}"/>
    <cellStyle name="Hyperlink2 2" xfId="3091" xr:uid="{815A86AB-5B75-40D2-BC84-2BEA2F9E2415}"/>
    <cellStyle name="Hyperlink2 3" xfId="3092" xr:uid="{73E8EE34-2DF9-443E-B1DA-518C9DA98698}"/>
    <cellStyle name="Hyperlink3" xfId="3093" xr:uid="{D626AEF0-9F72-492C-9C0D-C8B44BE9BF6B}"/>
    <cellStyle name="Hyperlink3 2" xfId="3094" xr:uid="{B7840ED8-6339-481A-8B3A-F736E57DECB8}"/>
    <cellStyle name="Hyperlink3 3" xfId="3095" xr:uid="{29812099-D381-4485-B320-9E3A7D9E4412}"/>
    <cellStyle name="IEAData" xfId="3096" xr:uid="{40255301-5CE7-4099-BCD0-8A91FDFF5319}"/>
    <cellStyle name="Input" xfId="8057" builtinId="20"/>
    <cellStyle name="Input 10" xfId="3097" xr:uid="{A2DA0DA6-68A2-4665-AEFF-6A3E345E53AE}"/>
    <cellStyle name="Input 10 10" xfId="3098" xr:uid="{22C52020-816E-49D4-ADCE-7B8168F2D4F4}"/>
    <cellStyle name="Input 10 10 2" xfId="3099" xr:uid="{AB4FF880-1190-4C4E-AD83-EDCDE10711DD}"/>
    <cellStyle name="Input 10 10 2 2" xfId="3100" xr:uid="{3175DC7A-FBEF-4375-B106-A7EEC0EF896D}"/>
    <cellStyle name="Input 10 10 2 3" xfId="3101" xr:uid="{672E71C6-8C32-4CCB-A51E-75B241E10D12}"/>
    <cellStyle name="Input 10 10 3" xfId="3102" xr:uid="{346DC64E-B2D0-4B0D-BFC5-E17F6ED844D4}"/>
    <cellStyle name="Input 10 10 4" xfId="3103" xr:uid="{4138F70F-EE68-492E-9E34-61131DDC42F1}"/>
    <cellStyle name="Input 10 11" xfId="3104" xr:uid="{687CD2C1-CB40-4140-A72B-6D127820DEBB}"/>
    <cellStyle name="Input 10 11 2" xfId="3105" xr:uid="{CF3CD3BB-2127-4185-8780-485224BFA459}"/>
    <cellStyle name="Input 10 11 3" xfId="3106" xr:uid="{3747AD6F-1925-45AE-8013-2B416B025F42}"/>
    <cellStyle name="Input 10 12" xfId="3107" xr:uid="{2400FA8E-A45C-4C13-8E63-910CE9CEEBB2}"/>
    <cellStyle name="Input 10 12 2" xfId="3108" xr:uid="{E5E5CAAB-0995-494C-BF46-94FBAFF86CBA}"/>
    <cellStyle name="Input 10 12 3" xfId="3109" xr:uid="{6FCBA90D-4A7E-4131-A75E-52A5C1FAAA1A}"/>
    <cellStyle name="Input 10 13" xfId="3110" xr:uid="{55E69843-3B16-443A-ABBA-E2EBCC3C1A62}"/>
    <cellStyle name="Input 10 13 2" xfId="3111" xr:uid="{73C16DC2-B63E-421D-8F4E-3EBD59BDA4B2}"/>
    <cellStyle name="Input 10 13 3" xfId="3112" xr:uid="{7581D482-AC53-44E2-810D-D460AC70A5DA}"/>
    <cellStyle name="Input 10 14" xfId="3113" xr:uid="{44A8EE74-9C1E-4BEB-BC8E-8A6CD6020084}"/>
    <cellStyle name="Input 10 14 2" xfId="3114" xr:uid="{8FF91FC8-FF01-4D54-8922-B1EA737F92FF}"/>
    <cellStyle name="Input 10 14 3" xfId="3115" xr:uid="{CAC21F45-A4FD-4D03-AF50-23A451989444}"/>
    <cellStyle name="Input 10 2" xfId="3116" xr:uid="{44A19A1C-5959-4935-984A-B409BD57D399}"/>
    <cellStyle name="Input 10 2 2" xfId="3117" xr:uid="{E4D1BDBE-EC62-4143-8400-6ED28F3EE0CF}"/>
    <cellStyle name="Input 10 2 2 2" xfId="3118" xr:uid="{949B259D-8D82-4658-8308-EB1DFBD1E1B1}"/>
    <cellStyle name="Input 10 2 2 2 2" xfId="3119" xr:uid="{2ED0F4E9-010C-4EAA-A9AE-F25D982DB414}"/>
    <cellStyle name="Input 10 2 2 2 2 2" xfId="3120" xr:uid="{3B66CC12-2229-4808-ACFB-6546BBB4287C}"/>
    <cellStyle name="Input 10 2 2 2 2 3" xfId="3121" xr:uid="{73F3E096-0A68-47FB-8D63-310AF4CF5AF6}"/>
    <cellStyle name="Input 10 2 2 2 3" xfId="3122" xr:uid="{9BAD161F-E91F-4B74-89F6-3D2625BEF5CE}"/>
    <cellStyle name="Input 10 2 2 2 3 2" xfId="3123" xr:uid="{249BF05A-6A9E-41D6-A75D-AA776E12FCB0}"/>
    <cellStyle name="Input 10 2 2 2 3 3" xfId="3124" xr:uid="{96883491-040C-4AD6-A624-2F5D0A7E2112}"/>
    <cellStyle name="Input 10 2 2 2 4" xfId="3125" xr:uid="{9FA58C3C-045F-4591-9445-8ECAAB332B1B}"/>
    <cellStyle name="Input 10 2 2 2 4 2" xfId="3126" xr:uid="{B3782E4F-27E2-492B-B5FA-E7A88011B645}"/>
    <cellStyle name="Input 10 2 2 2 4 3" xfId="3127" xr:uid="{95736B2E-EDA1-4BBB-A1A3-295D0094FEF9}"/>
    <cellStyle name="Input 10 2 2 2 5" xfId="3128" xr:uid="{45185AF0-534B-4FA9-B2BE-3269691F3BE8}"/>
    <cellStyle name="Input 10 2 2 2 5 2" xfId="3129" xr:uid="{98262BBC-DB58-4240-B425-58E1AC764243}"/>
    <cellStyle name="Input 10 2 2 2 5 3" xfId="3130" xr:uid="{331C7FAB-58F2-4E15-B21D-C8A9D05491F1}"/>
    <cellStyle name="Input 10 2 2 2 6" xfId="3131" xr:uid="{7E4E3499-8636-43A4-A154-5556476FE637}"/>
    <cellStyle name="Input 10 2 2 2 6 2" xfId="3132" xr:uid="{7F4DC3BA-B0C6-4224-8B1A-ED2B1FA69ADD}"/>
    <cellStyle name="Input 10 2 2 2 6 3" xfId="3133" xr:uid="{AE9EB2A9-8ECA-4D99-B37E-FB0950D04FDE}"/>
    <cellStyle name="Input 10 2 2 2 7" xfId="3134" xr:uid="{1DD60A8B-CCD7-425F-894E-1D747655A9B0}"/>
    <cellStyle name="Input 10 2 2 2 8" xfId="3135" xr:uid="{F9F53CEE-D393-4C73-A4BD-59CD4153EBBD}"/>
    <cellStyle name="Input 10 2 2 3" xfId="3136" xr:uid="{D8EBD0EF-D454-45E9-AF51-2EAB71E68D2A}"/>
    <cellStyle name="Input 10 2 2 3 2" xfId="3137" xr:uid="{8EF32630-F249-413B-952C-765E9DA2E5E8}"/>
    <cellStyle name="Input 10 2 2 3 2 2" xfId="3138" xr:uid="{5A195888-7BE8-44F8-BA9E-8F1F45DCE1B6}"/>
    <cellStyle name="Input 10 2 2 3 2 3" xfId="3139" xr:uid="{6E1A000D-F429-493B-A9CE-D279CD3CE4C6}"/>
    <cellStyle name="Input 10 2 2 3 3" xfId="3140" xr:uid="{BE8D9146-4FD8-4EAC-8F7F-05ED8A45CAEB}"/>
    <cellStyle name="Input 10 2 2 3 4" xfId="3141" xr:uid="{9DDA6316-1C75-47A6-9EA8-31CDD0A3F9CE}"/>
    <cellStyle name="Input 10 2 2 4" xfId="3142" xr:uid="{4D3B2D9F-7E96-4C04-87F7-318758C8C0FA}"/>
    <cellStyle name="Input 10 2 2 4 2" xfId="3143" xr:uid="{9D9635DD-03E6-4695-946A-0D5702936CCB}"/>
    <cellStyle name="Input 10 2 2 4 3" xfId="3144" xr:uid="{34D1BD15-D749-4961-896B-61FC885BC461}"/>
    <cellStyle name="Input 10 2 2 5" xfId="3145" xr:uid="{3953B8DC-CFD5-4E30-98CF-97386C1039D1}"/>
    <cellStyle name="Input 10 2 2 5 2" xfId="3146" xr:uid="{897C3AB1-E9E5-453F-8EDF-00E9FC7819B8}"/>
    <cellStyle name="Input 10 2 2 5 3" xfId="3147" xr:uid="{119E4405-1B2C-4368-A8D6-DBEB44061C17}"/>
    <cellStyle name="Input 10 2 2 6" xfId="3148" xr:uid="{2EA5596D-82CD-41AD-8F78-5276B34B764C}"/>
    <cellStyle name="Input 10 2 2 6 2" xfId="3149" xr:uid="{9CE85A6E-E8EE-4B33-86E7-E602E6312D05}"/>
    <cellStyle name="Input 10 2 2 6 3" xfId="3150" xr:uid="{C394F9A4-C4CB-43E6-978A-B446AD56CBA4}"/>
    <cellStyle name="Input 10 2 2 7" xfId="3151" xr:uid="{512F22F2-8D46-4C56-9042-2A1827BD04EF}"/>
    <cellStyle name="Input 10 2 2 7 2" xfId="3152" xr:uid="{40C7D66E-DA67-4C48-8B3B-BBDA7AA14699}"/>
    <cellStyle name="Input 10 2 2 7 3" xfId="3153" xr:uid="{2B10AF5E-77DF-4C55-8ADC-28C8550B1601}"/>
    <cellStyle name="Input 10 2 3" xfId="3154" xr:uid="{C5B2834F-9EFA-4E87-BF61-D8BD1B99909F}"/>
    <cellStyle name="Input 10 2 3 2" xfId="3155" xr:uid="{39B65484-862D-4B71-A139-058613ED4BEF}"/>
    <cellStyle name="Input 10 2 3 2 2" xfId="3156" xr:uid="{6C8FF4AA-DBBF-4F54-9C85-4A10B3FFB59F}"/>
    <cellStyle name="Input 10 2 3 2 3" xfId="3157" xr:uid="{0D07BE59-5B7D-430C-BCEF-009FC838012C}"/>
    <cellStyle name="Input 10 2 3 3" xfId="3158" xr:uid="{461D91A0-2A39-42E3-AFB4-D9F880A4F77A}"/>
    <cellStyle name="Input 10 2 3 3 2" xfId="3159" xr:uid="{CEEF61FC-C889-4D8C-9020-F23409669D6C}"/>
    <cellStyle name="Input 10 2 3 3 3" xfId="3160" xr:uid="{4077FF2A-D261-4BC4-B053-6FC63F374ED6}"/>
    <cellStyle name="Input 10 2 3 4" xfId="3161" xr:uid="{A9FBC461-7C1E-47B2-B29E-42EE5A8159F7}"/>
    <cellStyle name="Input 10 2 3 4 2" xfId="3162" xr:uid="{A92E7E8F-19FB-4238-9088-3336C997DFD5}"/>
    <cellStyle name="Input 10 2 3 4 3" xfId="3163" xr:uid="{40996C67-86F5-4302-A7D1-A37C5D4D5BFA}"/>
    <cellStyle name="Input 10 2 3 5" xfId="3164" xr:uid="{91316CAE-7582-402A-AF35-799722FE7687}"/>
    <cellStyle name="Input 10 2 3 5 2" xfId="3165" xr:uid="{2CF12C2D-9CF3-4E3A-BB14-CD9D9BC07099}"/>
    <cellStyle name="Input 10 2 3 5 3" xfId="3166" xr:uid="{B2D118A3-C390-48A3-85FF-150E4CE87E56}"/>
    <cellStyle name="Input 10 2 3 6" xfId="3167" xr:uid="{C53423BF-AE5E-4BD4-B891-6F2310747382}"/>
    <cellStyle name="Input 10 2 3 6 2" xfId="3168" xr:uid="{E0CEB1E4-84DC-4F0A-84CD-DBB641A72240}"/>
    <cellStyle name="Input 10 2 3 6 3" xfId="3169" xr:uid="{4E56BA72-D91C-41C2-AC8D-5437D7C94380}"/>
    <cellStyle name="Input 10 2 3 7" xfId="3170" xr:uid="{AC197801-ADD5-468C-8993-9A629AC1B5E4}"/>
    <cellStyle name="Input 10 2 3 8" xfId="3171" xr:uid="{B033BB8F-C783-4398-B282-AF8D7A3BC09F}"/>
    <cellStyle name="Input 10 2 4" xfId="3172" xr:uid="{7E0E3E35-434B-4867-B323-3DE171D0E941}"/>
    <cellStyle name="Input 10 2 4 2" xfId="3173" xr:uid="{8A9E7F2A-86AE-47CE-8380-67773FAADE85}"/>
    <cellStyle name="Input 10 2 4 2 2" xfId="3174" xr:uid="{20801A49-A084-4ACE-B055-5ECF581DB9FA}"/>
    <cellStyle name="Input 10 2 4 2 3" xfId="3175" xr:uid="{8323C68A-FA3B-4D30-9AD1-97A3A79A6B79}"/>
    <cellStyle name="Input 10 2 4 3" xfId="3176" xr:uid="{A60D1C07-02D1-4575-9E62-B872FE35A592}"/>
    <cellStyle name="Input 10 2 4 4" xfId="3177" xr:uid="{E8C8F087-8C8E-4E88-8ABA-99FC85407B3B}"/>
    <cellStyle name="Input 10 2 5" xfId="3178" xr:uid="{A5EA5520-C96C-475B-8D47-FBAA39C00ABD}"/>
    <cellStyle name="Input 10 2 5 2" xfId="3179" xr:uid="{110E7753-3E8B-4AFC-B27B-C067DAF5D181}"/>
    <cellStyle name="Input 10 2 5 3" xfId="3180" xr:uid="{FFD53CBD-AEC2-4951-A4B4-A00846A57670}"/>
    <cellStyle name="Input 10 2 6" xfId="3181" xr:uid="{623C2FCF-B590-4783-962D-D1BF0BBE5492}"/>
    <cellStyle name="Input 10 2 6 2" xfId="3182" xr:uid="{021BB791-EB73-488E-B9C1-BAC3EDBD746C}"/>
    <cellStyle name="Input 10 2 6 3" xfId="3183" xr:uid="{5EFE1BB2-91E1-47DA-B0D3-15127B709652}"/>
    <cellStyle name="Input 10 2 7" xfId="3184" xr:uid="{A0B51B59-39E9-4C84-AAC7-4BBA0B2B63A3}"/>
    <cellStyle name="Input 10 2 7 2" xfId="3185" xr:uid="{20EA1223-CA4F-43C6-A128-688FC54B6D05}"/>
    <cellStyle name="Input 10 2 7 3" xfId="3186" xr:uid="{C220FD8B-8EFF-470A-A1F2-864E6E076E6F}"/>
    <cellStyle name="Input 10 2 8" xfId="3187" xr:uid="{0A8E57D1-10AC-4220-B96A-95B5D893E898}"/>
    <cellStyle name="Input 10 2 8 2" xfId="3188" xr:uid="{FD7BCDC7-5FD6-4D91-9BDC-2D07549E6ECE}"/>
    <cellStyle name="Input 10 2 8 3" xfId="3189" xr:uid="{4E19830A-D4B4-4F15-991A-6270E6F8F408}"/>
    <cellStyle name="Input 10 2_Subsidy" xfId="3190" xr:uid="{B15943D4-223C-48A2-BFFB-576F2E77319E}"/>
    <cellStyle name="Input 10 3" xfId="3191" xr:uid="{024D1778-EF61-42E1-86F0-81B096911AC1}"/>
    <cellStyle name="Input 10 3 2" xfId="3192" xr:uid="{E43654A3-29E4-4742-80F9-3418FB461AA3}"/>
    <cellStyle name="Input 10 3 2 2" xfId="3193" xr:uid="{2F79F503-890F-4A34-9518-BD643BFDE8EE}"/>
    <cellStyle name="Input 10 3 2 2 2" xfId="3194" xr:uid="{8032EB2D-1579-4907-AA7C-19EEC42945D4}"/>
    <cellStyle name="Input 10 3 2 2 3" xfId="3195" xr:uid="{515F7F36-F7A2-42C1-8205-3BB1DBE3CAF0}"/>
    <cellStyle name="Input 10 3 2 3" xfId="3196" xr:uid="{BF6199CF-732F-4CE1-9486-4A95741F3FA2}"/>
    <cellStyle name="Input 10 3 2 3 2" xfId="3197" xr:uid="{326BE78B-56D9-4757-80FA-DFD9A98E2A17}"/>
    <cellStyle name="Input 10 3 2 3 3" xfId="3198" xr:uid="{5B4A8B9A-88E2-4D9C-936E-2D8C5CE374DD}"/>
    <cellStyle name="Input 10 3 2 4" xfId="3199" xr:uid="{078F3437-7C2E-4600-8EF7-27A666C48A2F}"/>
    <cellStyle name="Input 10 3 2 4 2" xfId="3200" xr:uid="{51AA0642-DFF2-4922-A4F3-510FBB566B9B}"/>
    <cellStyle name="Input 10 3 2 4 3" xfId="3201" xr:uid="{A156645A-BFD7-4696-BDEA-C9011DB51E1F}"/>
    <cellStyle name="Input 10 3 2 5" xfId="3202" xr:uid="{BE52F0F0-4505-4643-A401-8AA54F3FA7AB}"/>
    <cellStyle name="Input 10 3 2 5 2" xfId="3203" xr:uid="{3D99B078-E7AB-4D0F-9CD8-456A16BEFD54}"/>
    <cellStyle name="Input 10 3 2 5 3" xfId="3204" xr:uid="{0EA019AC-A5DC-4D99-9B35-D0FB4122E0E2}"/>
    <cellStyle name="Input 10 3 2 6" xfId="3205" xr:uid="{7BAAF62A-8678-4A2D-A142-754ED1BC7735}"/>
    <cellStyle name="Input 10 3 2 6 2" xfId="3206" xr:uid="{07B42626-8382-43F2-A063-20344469B72C}"/>
    <cellStyle name="Input 10 3 2 6 3" xfId="3207" xr:uid="{96C842A3-20AD-426F-A873-43EAB5D775E7}"/>
    <cellStyle name="Input 10 3 2 7" xfId="3208" xr:uid="{19C8A8EC-5AC4-448A-BC3A-9ED0257E2AF1}"/>
    <cellStyle name="Input 10 3 2 8" xfId="3209" xr:uid="{EF7FBF56-3C6C-497D-AC85-CD8AA8A59511}"/>
    <cellStyle name="Input 10 3 3" xfId="3210" xr:uid="{4F837E6A-F603-4A25-B171-CFB0B8069888}"/>
    <cellStyle name="Input 10 3 3 2" xfId="3211" xr:uid="{81258868-FF83-4F87-A740-190D5DFCF2AB}"/>
    <cellStyle name="Input 10 3 3 2 2" xfId="3212" xr:uid="{8232D594-7F68-4D6D-BD87-07CF0793BD6D}"/>
    <cellStyle name="Input 10 3 3 2 3" xfId="3213" xr:uid="{2B0B0F31-1C6A-4404-BAFF-19D5998C825D}"/>
    <cellStyle name="Input 10 3 3 3" xfId="3214" xr:uid="{0D948C95-179B-44A1-A937-BD864EAD869B}"/>
    <cellStyle name="Input 10 3 3 4" xfId="3215" xr:uid="{C3B69201-854F-4518-9170-D9499E93B1C2}"/>
    <cellStyle name="Input 10 3 4" xfId="3216" xr:uid="{5555FA1D-CAC8-4081-9D87-79B795AFBB38}"/>
    <cellStyle name="Input 10 3 4 2" xfId="3217" xr:uid="{62211648-C859-4383-9623-19211C710480}"/>
    <cellStyle name="Input 10 3 4 3" xfId="3218" xr:uid="{897AC03C-474A-4DB6-933B-C622B11A44B5}"/>
    <cellStyle name="Input 10 3 5" xfId="3219" xr:uid="{8A0B599D-C993-45EF-BA16-57FE443A5CB0}"/>
    <cellStyle name="Input 10 3 5 2" xfId="3220" xr:uid="{70CB19DD-C6D5-4EA1-8D64-D0D72B66FE95}"/>
    <cellStyle name="Input 10 3 5 3" xfId="3221" xr:uid="{B37CBB1D-1A15-4B2B-A7F7-2A9806239E8C}"/>
    <cellStyle name="Input 10 3 6" xfId="3222" xr:uid="{9BD342EB-5F62-4A6C-A1C2-6851EC099FEC}"/>
    <cellStyle name="Input 10 3 6 2" xfId="3223" xr:uid="{49A513AC-1B7F-493A-8D0D-051AA455778D}"/>
    <cellStyle name="Input 10 3 6 3" xfId="3224" xr:uid="{84BD557A-112B-4338-9D9F-F2C239804C48}"/>
    <cellStyle name="Input 10 3 7" xfId="3225" xr:uid="{DE3ADD42-9364-4554-889D-8F810E586F23}"/>
    <cellStyle name="Input 10 3 7 2" xfId="3226" xr:uid="{A6337C27-910A-4F63-98F8-2DA8C0E2F864}"/>
    <cellStyle name="Input 10 3 7 3" xfId="3227" xr:uid="{FD029A19-A6C6-4E6A-B743-3E422377E24E}"/>
    <cellStyle name="Input 10 4" xfId="3228" xr:uid="{19C61291-B93F-4C93-8101-9A3C68B97EB4}"/>
    <cellStyle name="Input 10 4 2" xfId="3229" xr:uid="{89F405A2-C503-4113-B69D-15F079F096AF}"/>
    <cellStyle name="Input 10 4 2 2" xfId="3230" xr:uid="{E32BD642-8E25-400D-B4DA-39EE335358C6}"/>
    <cellStyle name="Input 10 4 2 2 2" xfId="3231" xr:uid="{72F91091-388C-4073-99CC-01E09FC76D42}"/>
    <cellStyle name="Input 10 4 2 2 3" xfId="3232" xr:uid="{7635C4FC-1BDC-4B9E-A9A1-BFEA2CD969DE}"/>
    <cellStyle name="Input 10 4 2 3" xfId="3233" xr:uid="{BD3614BD-3398-4A71-8589-A73782EADDA1}"/>
    <cellStyle name="Input 10 4 2 3 2" xfId="3234" xr:uid="{557C1C03-A882-4AF4-A262-FE9EDC25B070}"/>
    <cellStyle name="Input 10 4 2 3 3" xfId="3235" xr:uid="{9CC7EA9D-1E1E-48B0-898D-D8962F9D85DB}"/>
    <cellStyle name="Input 10 4 2 4" xfId="3236" xr:uid="{0A5DEDBD-5B4D-4042-9A36-A81603046709}"/>
    <cellStyle name="Input 10 4 2 4 2" xfId="3237" xr:uid="{7E528C18-A8EC-47C2-862B-94FA644E5AEB}"/>
    <cellStyle name="Input 10 4 2 4 3" xfId="3238" xr:uid="{6EE73C8A-68CF-495A-83E9-B1BC5CF98DE7}"/>
    <cellStyle name="Input 10 4 2 5" xfId="3239" xr:uid="{61595193-2D73-4504-BFC6-72965F287533}"/>
    <cellStyle name="Input 10 4 2 5 2" xfId="3240" xr:uid="{B16C0B86-8DE1-4A14-85BA-EE7D4C19DBEE}"/>
    <cellStyle name="Input 10 4 2 5 3" xfId="3241" xr:uid="{D1072C63-1568-4A3F-B039-95D6787AAC40}"/>
    <cellStyle name="Input 10 4 2 6" xfId="3242" xr:uid="{1B1793B1-F457-4B0A-8C3F-C0278DF6D778}"/>
    <cellStyle name="Input 10 4 2 6 2" xfId="3243" xr:uid="{3E874A2F-1492-4EBB-B3B3-4CF08693BC52}"/>
    <cellStyle name="Input 10 4 2 6 3" xfId="3244" xr:uid="{7B726EB5-33BA-4907-8650-B7020EE46721}"/>
    <cellStyle name="Input 10 4 2 7" xfId="3245" xr:uid="{66AEF69C-E976-4727-B8E8-328AE081A01D}"/>
    <cellStyle name="Input 10 4 2 8" xfId="3246" xr:uid="{88C91FC1-9673-4625-A769-1F899C3D5FC6}"/>
    <cellStyle name="Input 10 4 3" xfId="3247" xr:uid="{A84EE3CE-6CE6-4464-9E11-201FA8DD3668}"/>
    <cellStyle name="Input 10 4 3 2" xfId="3248" xr:uid="{B459C249-1465-4066-B12F-D439ADDAA91C}"/>
    <cellStyle name="Input 10 4 3 2 2" xfId="3249" xr:uid="{42E06F0F-2460-4F72-AB53-F4A8E8783620}"/>
    <cellStyle name="Input 10 4 3 2 3" xfId="3250" xr:uid="{C0759C27-5E8F-4036-BC5B-08DA490A8B2B}"/>
    <cellStyle name="Input 10 4 3 3" xfId="3251" xr:uid="{41A9DEBB-E606-4246-9780-968E54BCE28B}"/>
    <cellStyle name="Input 10 4 3 4" xfId="3252" xr:uid="{0C5CD20E-259C-4B0D-A58B-F81D74D73148}"/>
    <cellStyle name="Input 10 4 4" xfId="3253" xr:uid="{3A27ACE4-A7D1-48B9-B54F-3CEAC1962297}"/>
    <cellStyle name="Input 10 4 4 2" xfId="3254" xr:uid="{3862E2D2-1D27-40FC-88B1-B4E03A8C57F7}"/>
    <cellStyle name="Input 10 4 4 3" xfId="3255" xr:uid="{010C53B5-A821-44C5-AD37-D4D0B3E62DA7}"/>
    <cellStyle name="Input 10 4 5" xfId="3256" xr:uid="{760AD006-1AD3-4DE1-9EDB-E56881AAE487}"/>
    <cellStyle name="Input 10 4 5 2" xfId="3257" xr:uid="{5A8C5C12-1331-438E-8077-33061ACACEC1}"/>
    <cellStyle name="Input 10 4 5 3" xfId="3258" xr:uid="{98B1FB57-06F0-42AF-811C-8F10D8301A8C}"/>
    <cellStyle name="Input 10 4 6" xfId="3259" xr:uid="{DF83A06E-F51C-4B23-B942-355402261638}"/>
    <cellStyle name="Input 10 4 6 2" xfId="3260" xr:uid="{81B6AE93-4780-4FA2-B179-63A89AF1CDDE}"/>
    <cellStyle name="Input 10 4 6 3" xfId="3261" xr:uid="{FB6525E9-4C15-486F-BE2C-A48CBF0B9FA8}"/>
    <cellStyle name="Input 10 4 7" xfId="3262" xr:uid="{EA2FF288-DADF-4641-B1B3-482585B93999}"/>
    <cellStyle name="Input 10 4 7 2" xfId="3263" xr:uid="{9A2BC463-DA00-45FF-92F5-1E85F728B145}"/>
    <cellStyle name="Input 10 4 7 3" xfId="3264" xr:uid="{A6535776-4C41-4EED-A1AB-D6820F4BD237}"/>
    <cellStyle name="Input 10 5" xfId="3265" xr:uid="{F14487E9-97E7-409E-BC30-073611919169}"/>
    <cellStyle name="Input 10 5 2" xfId="3266" xr:uid="{A4F1D2C9-8A7F-4011-BAA9-7DEC707C86BF}"/>
    <cellStyle name="Input 10 5 2 2" xfId="3267" xr:uid="{107661FD-3983-4A22-B81C-0BA5B37430D5}"/>
    <cellStyle name="Input 10 5 2 2 2" xfId="3268" xr:uid="{17D7B33B-BCC1-4245-92CA-4BE3A87265E0}"/>
    <cellStyle name="Input 10 5 2 2 3" xfId="3269" xr:uid="{6BAF4361-F6B1-4777-80F8-9DD73883250A}"/>
    <cellStyle name="Input 10 5 2 3" xfId="3270" xr:uid="{EAEF520A-614B-42E6-91B5-6C1090CB4938}"/>
    <cellStyle name="Input 10 5 2 3 2" xfId="3271" xr:uid="{C337C40D-6DFE-4FAD-8AA1-24CD9DC049B9}"/>
    <cellStyle name="Input 10 5 2 3 3" xfId="3272" xr:uid="{52CBF8CB-B7F7-4541-A023-45C217C71853}"/>
    <cellStyle name="Input 10 5 2 4" xfId="3273" xr:uid="{1D00C153-78E8-495E-85D2-ED63A1CD272B}"/>
    <cellStyle name="Input 10 5 2 4 2" xfId="3274" xr:uid="{091E38C9-B5EB-44C3-A357-A9DD0A8BC407}"/>
    <cellStyle name="Input 10 5 2 4 3" xfId="3275" xr:uid="{33F4B593-EE84-439D-BF95-1CC5C823B4D0}"/>
    <cellStyle name="Input 10 5 2 5" xfId="3276" xr:uid="{B75E1FA6-2A7B-4C58-98C5-EB78D3ABD556}"/>
    <cellStyle name="Input 10 5 2 5 2" xfId="3277" xr:uid="{1AA1DB5B-BA83-4582-92FF-C15FBEFA42BE}"/>
    <cellStyle name="Input 10 5 2 5 3" xfId="3278" xr:uid="{77802A46-9C06-4967-B5E2-0156DADEB949}"/>
    <cellStyle name="Input 10 5 2 6" xfId="3279" xr:uid="{3C35B5BF-E76B-44FA-AEF0-D2AC21F22828}"/>
    <cellStyle name="Input 10 5 2 6 2" xfId="3280" xr:uid="{4D47DDB1-E8C9-4FA3-8144-63004229F3B4}"/>
    <cellStyle name="Input 10 5 2 6 3" xfId="3281" xr:uid="{1135C181-D3CD-44F1-902A-85495536A779}"/>
    <cellStyle name="Input 10 5 2 7" xfId="3282" xr:uid="{1582CCD4-9305-4EEE-9ACE-BE08F141C3CB}"/>
    <cellStyle name="Input 10 5 2 8" xfId="3283" xr:uid="{CEE16DB2-7E0B-4595-B240-F2936C695C84}"/>
    <cellStyle name="Input 10 5 3" xfId="3284" xr:uid="{7B886E44-6E34-4CF7-9B5C-6978C5183383}"/>
    <cellStyle name="Input 10 5 3 2" xfId="3285" xr:uid="{353BF267-CD69-428E-9D85-ADEE7C3B34F3}"/>
    <cellStyle name="Input 10 5 3 2 2" xfId="3286" xr:uid="{DDFEB095-7163-498A-9877-99BD59F94A39}"/>
    <cellStyle name="Input 10 5 3 2 3" xfId="3287" xr:uid="{5B549333-E887-4B50-90FC-4C72CE7C4439}"/>
    <cellStyle name="Input 10 5 3 3" xfId="3288" xr:uid="{0AA3E324-E02A-46D3-B5AA-7A46A6DA75F1}"/>
    <cellStyle name="Input 10 5 3 4" xfId="3289" xr:uid="{55EB34D3-1714-4A36-A041-2FC8AA8AE5E4}"/>
    <cellStyle name="Input 10 5 4" xfId="3290" xr:uid="{E4C25959-E442-4975-BAC1-5F397386C0EF}"/>
    <cellStyle name="Input 10 5 4 2" xfId="3291" xr:uid="{F0E2A551-658E-431D-85E4-526FDE1EB0B7}"/>
    <cellStyle name="Input 10 5 4 3" xfId="3292" xr:uid="{3F9C280B-C87C-4A17-B7C7-C828A989C24C}"/>
    <cellStyle name="Input 10 5 5" xfId="3293" xr:uid="{EA19E766-2DC1-4F5A-A26B-2E8509FA0753}"/>
    <cellStyle name="Input 10 5 5 2" xfId="3294" xr:uid="{66C0E31C-F0A1-4F17-BFD8-C11289EDC89E}"/>
    <cellStyle name="Input 10 5 5 3" xfId="3295" xr:uid="{C949D844-2526-407A-ABF8-337EFC022371}"/>
    <cellStyle name="Input 10 5 6" xfId="3296" xr:uid="{261FDA9B-BC07-4CC4-AF4F-B1F99FF51083}"/>
    <cellStyle name="Input 10 5 6 2" xfId="3297" xr:uid="{EA559BC6-E788-4180-82F4-87DB33B35290}"/>
    <cellStyle name="Input 10 5 6 3" xfId="3298" xr:uid="{1C79BF80-8F63-4AFD-BB6E-D90EE1A4A244}"/>
    <cellStyle name="Input 10 5 7" xfId="3299" xr:uid="{1A66773F-59B9-41AC-BC9B-EBD39340559B}"/>
    <cellStyle name="Input 10 5 7 2" xfId="3300" xr:uid="{E0488A47-BBD6-499B-AF8B-29CF28D4FA63}"/>
    <cellStyle name="Input 10 5 7 3" xfId="3301" xr:uid="{EDC0BDE7-5B69-4727-BFDD-D8221E02E1D6}"/>
    <cellStyle name="Input 10 6" xfId="3302" xr:uid="{52617060-76E8-4F12-A78E-59A7F7FD53F2}"/>
    <cellStyle name="Input 10 6 2" xfId="3303" xr:uid="{AA631B51-FB76-445C-9E19-136FEBC6240C}"/>
    <cellStyle name="Input 10 6 2 2" xfId="3304" xr:uid="{A1193AC2-4C6E-4BDE-B756-9482B397DF0E}"/>
    <cellStyle name="Input 10 6 2 2 2" xfId="3305" xr:uid="{B79E60AE-7FE9-4D11-AC3B-7207EF990397}"/>
    <cellStyle name="Input 10 6 2 2 3" xfId="3306" xr:uid="{5EFD4AA2-8485-4462-97C9-49D89C5B4DBE}"/>
    <cellStyle name="Input 10 6 2 3" xfId="3307" xr:uid="{00D304F2-5538-414E-90AB-29692634FB81}"/>
    <cellStyle name="Input 10 6 2 3 2" xfId="3308" xr:uid="{FFB30F46-66E0-4004-A6DD-D81878430EBE}"/>
    <cellStyle name="Input 10 6 2 3 3" xfId="3309" xr:uid="{DB6A8185-DE67-41C6-A365-CCDACA025D87}"/>
    <cellStyle name="Input 10 6 2 4" xfId="3310" xr:uid="{B5BFE01E-34AC-4C69-ACDD-1E1F09CF864B}"/>
    <cellStyle name="Input 10 6 2 4 2" xfId="3311" xr:uid="{AA437407-BBC1-43C2-8ECB-67B2E6AD97EC}"/>
    <cellStyle name="Input 10 6 2 4 3" xfId="3312" xr:uid="{1681CEBB-016C-4D55-B684-8C1D8D2ECA5B}"/>
    <cellStyle name="Input 10 6 2 5" xfId="3313" xr:uid="{F48B31A3-2F2C-4987-86D0-53CD4539DF82}"/>
    <cellStyle name="Input 10 6 2 5 2" xfId="3314" xr:uid="{7B473432-E6C3-49F9-AC94-521AB8AD9F0D}"/>
    <cellStyle name="Input 10 6 2 5 3" xfId="3315" xr:uid="{71400C98-A5F6-4A29-B126-F484E4555F23}"/>
    <cellStyle name="Input 10 6 2 6" xfId="3316" xr:uid="{F70D3F6A-585B-413B-AAB0-02BFB7B5F2EB}"/>
    <cellStyle name="Input 10 6 2 6 2" xfId="3317" xr:uid="{A2CB8D61-5682-4483-A641-0EB400110574}"/>
    <cellStyle name="Input 10 6 2 6 3" xfId="3318" xr:uid="{6392EE6E-5E67-4ADF-BE2E-600E434C9024}"/>
    <cellStyle name="Input 10 6 2 7" xfId="3319" xr:uid="{AA99775F-FD94-4985-B9F7-4010E73A9FDD}"/>
    <cellStyle name="Input 10 6 2 8" xfId="3320" xr:uid="{6C196BFD-3578-4880-B3FE-32DB189785CB}"/>
    <cellStyle name="Input 10 6 3" xfId="3321" xr:uid="{CB5E4D5A-6D93-47C1-B65C-FE254EC81B2F}"/>
    <cellStyle name="Input 10 6 3 2" xfId="3322" xr:uid="{4EEFC4E7-1D35-4BFB-AC90-4174E2679F4C}"/>
    <cellStyle name="Input 10 6 3 2 2" xfId="3323" xr:uid="{4A52A543-D652-4632-94B9-D8C5D8BE8E86}"/>
    <cellStyle name="Input 10 6 3 2 3" xfId="3324" xr:uid="{F0665F57-FB25-4A1E-AC26-4385EFF523D7}"/>
    <cellStyle name="Input 10 6 3 3" xfId="3325" xr:uid="{20228873-234E-4243-8505-7BC1CDCE6321}"/>
    <cellStyle name="Input 10 6 3 4" xfId="3326" xr:uid="{4A592F97-0917-4F85-BAAF-9EB1ADC58CEF}"/>
    <cellStyle name="Input 10 6 4" xfId="3327" xr:uid="{A674789E-6955-42FC-8F79-2220E6FC9B56}"/>
    <cellStyle name="Input 10 6 4 2" xfId="3328" xr:uid="{98615FEC-A5D1-447A-B023-98DB5023530E}"/>
    <cellStyle name="Input 10 6 4 3" xfId="3329" xr:uid="{AD0D0C0E-E7B9-4D50-B48B-18A3D54441FB}"/>
    <cellStyle name="Input 10 6 5" xfId="3330" xr:uid="{53310B6C-9570-45B2-B4E7-AD213B022438}"/>
    <cellStyle name="Input 10 6 5 2" xfId="3331" xr:uid="{D9A62957-690E-4F11-BB5F-B829A98CADBA}"/>
    <cellStyle name="Input 10 6 5 3" xfId="3332" xr:uid="{3D93D86C-6C6D-4035-B8B2-C1030FDB3922}"/>
    <cellStyle name="Input 10 6 6" xfId="3333" xr:uid="{1C6B305D-8134-4CDD-BE04-334301096F1C}"/>
    <cellStyle name="Input 10 6 6 2" xfId="3334" xr:uid="{A19FF4FC-9E67-40F7-9FB1-A4FD2B64C3DD}"/>
    <cellStyle name="Input 10 6 6 3" xfId="3335" xr:uid="{E81493E0-6258-485C-875E-268371B418C0}"/>
    <cellStyle name="Input 10 6 7" xfId="3336" xr:uid="{D17D916F-67A3-4E7F-911D-A5E0BE8BF857}"/>
    <cellStyle name="Input 10 6 7 2" xfId="3337" xr:uid="{22D3CAAF-3C45-410B-81A7-F198D6D5E5E0}"/>
    <cellStyle name="Input 10 6 7 3" xfId="3338" xr:uid="{2A4FE252-E8FF-4C45-9000-0BB477781FD6}"/>
    <cellStyle name="Input 10 7" xfId="3339" xr:uid="{C76BD4FA-151C-461B-B46A-ACE1E95845F7}"/>
    <cellStyle name="Input 10 7 2" xfId="3340" xr:uid="{4371B5D2-A337-4875-B69C-E863B780A65D}"/>
    <cellStyle name="Input 10 7 2 2" xfId="3341" xr:uid="{0E03C2F9-7345-4E78-821B-4410FD15B38F}"/>
    <cellStyle name="Input 10 7 2 2 2" xfId="3342" xr:uid="{73DABA32-554E-40E8-A53A-D238E4C8522A}"/>
    <cellStyle name="Input 10 7 2 2 3" xfId="3343" xr:uid="{5E4683D1-14D2-40D5-BA54-1907BE9DFF61}"/>
    <cellStyle name="Input 10 7 2 3" xfId="3344" xr:uid="{8F9C53F6-EE3B-4C31-AF0D-E9AB4DE710CD}"/>
    <cellStyle name="Input 10 7 2 3 2" xfId="3345" xr:uid="{F14C3E4A-84A1-4FFF-B5AF-206D05BE7E61}"/>
    <cellStyle name="Input 10 7 2 3 3" xfId="3346" xr:uid="{0E1598CE-53CB-4185-810E-A48880521DCF}"/>
    <cellStyle name="Input 10 7 2 4" xfId="3347" xr:uid="{ED0790FD-261E-4E3B-835E-812E37C1E7CD}"/>
    <cellStyle name="Input 10 7 2 4 2" xfId="3348" xr:uid="{B2F6C378-1FF5-4F71-B5C6-C4C901FFC9C5}"/>
    <cellStyle name="Input 10 7 2 4 3" xfId="3349" xr:uid="{B4ADDE94-DFAC-4A2B-9806-049B7699C5CE}"/>
    <cellStyle name="Input 10 7 2 5" xfId="3350" xr:uid="{134CECB1-96A0-456E-BA19-5C8AD0D231F8}"/>
    <cellStyle name="Input 10 7 2 5 2" xfId="3351" xr:uid="{F0E4DA54-6C4D-4A00-AB32-598DA2CE7469}"/>
    <cellStyle name="Input 10 7 2 5 3" xfId="3352" xr:uid="{5BB6347F-1786-4DFE-A510-C9A1D5B76FC0}"/>
    <cellStyle name="Input 10 7 2 6" xfId="3353" xr:uid="{0CA1CD5B-3BD5-4947-87F0-F3154C246BCE}"/>
    <cellStyle name="Input 10 7 2 6 2" xfId="3354" xr:uid="{3216BB21-06D1-4BE6-8F99-BC03991DE703}"/>
    <cellStyle name="Input 10 7 2 6 3" xfId="3355" xr:uid="{BA17D3A9-9036-42B8-882A-1A4804608400}"/>
    <cellStyle name="Input 10 7 2 7" xfId="3356" xr:uid="{491BDDDD-DEE1-40D7-985E-EE6208F0BBC2}"/>
    <cellStyle name="Input 10 7 2 8" xfId="3357" xr:uid="{636A0239-BE5B-493D-862F-0E35EE0D82BB}"/>
    <cellStyle name="Input 10 7 3" xfId="3358" xr:uid="{84D9F3DE-95D0-4BA6-BB43-7FAD0A0AE185}"/>
    <cellStyle name="Input 10 7 3 2" xfId="3359" xr:uid="{F8118FA3-FFCD-498E-A5D8-705566E9AAF6}"/>
    <cellStyle name="Input 10 7 3 2 2" xfId="3360" xr:uid="{5B437316-25BD-436E-8578-29333B277727}"/>
    <cellStyle name="Input 10 7 3 2 3" xfId="3361" xr:uid="{F51E3BD4-DD4D-4E39-970D-200470C7BA87}"/>
    <cellStyle name="Input 10 7 3 3" xfId="3362" xr:uid="{575227ED-C1EC-4DFB-90AB-4EB5BDB2D28A}"/>
    <cellStyle name="Input 10 7 3 4" xfId="3363" xr:uid="{866C4EFD-43B8-4E90-B0C7-529DD7853D3A}"/>
    <cellStyle name="Input 10 7 4" xfId="3364" xr:uid="{5A04F657-4A3D-4619-91B4-2B5BDA58D2C1}"/>
    <cellStyle name="Input 10 7 4 2" xfId="3365" xr:uid="{46A48377-410B-41AE-A7C8-9DD91DA2ED4F}"/>
    <cellStyle name="Input 10 7 4 3" xfId="3366" xr:uid="{78E24C21-22ED-49D6-A896-10599D30A2A7}"/>
    <cellStyle name="Input 10 7 5" xfId="3367" xr:uid="{770994D5-0C35-4F6F-BCD3-6C33EE8EED98}"/>
    <cellStyle name="Input 10 7 5 2" xfId="3368" xr:uid="{A458CDB5-B885-4085-81CE-F8610A8E8551}"/>
    <cellStyle name="Input 10 7 5 3" xfId="3369" xr:uid="{77D140E6-7DD9-4B9B-B3D7-4C6C1A962ECD}"/>
    <cellStyle name="Input 10 7 6" xfId="3370" xr:uid="{EDAACE79-2F8F-4060-BEAC-CE37E9C163F1}"/>
    <cellStyle name="Input 10 7 6 2" xfId="3371" xr:uid="{1CADAE76-0D86-4946-92FE-4FA405FBFBFC}"/>
    <cellStyle name="Input 10 7 6 3" xfId="3372" xr:uid="{523104CF-9AC4-471E-8B9D-B26C3EC6DB95}"/>
    <cellStyle name="Input 10 7 7" xfId="3373" xr:uid="{37946328-4167-48EF-BF8F-7915692F98DA}"/>
    <cellStyle name="Input 10 7 7 2" xfId="3374" xr:uid="{66143DCB-0F12-4174-A293-1008C484AABA}"/>
    <cellStyle name="Input 10 7 7 3" xfId="3375" xr:uid="{638BDF91-3C30-40D1-B3EE-62D23ED772D3}"/>
    <cellStyle name="Input 10 8" xfId="3376" xr:uid="{F37FE6A0-BA4E-4E6D-93D2-BFDD0AB2AFAB}"/>
    <cellStyle name="Input 10 8 2" xfId="3377" xr:uid="{01591EE1-6263-452B-BC03-5ED0A58B29F9}"/>
    <cellStyle name="Input 10 8 2 2" xfId="3378" xr:uid="{E9D2598E-71CE-43A3-866C-913947E1BA97}"/>
    <cellStyle name="Input 10 8 2 2 2" xfId="3379" xr:uid="{83BFCB90-7C05-4724-97F6-DDBF9B8EA034}"/>
    <cellStyle name="Input 10 8 2 2 3" xfId="3380" xr:uid="{E805BFF0-5765-47B7-810C-B60A583441F8}"/>
    <cellStyle name="Input 10 8 2 3" xfId="3381" xr:uid="{CAB4B9BC-2A36-4C4A-9BD3-83E7E6BA484A}"/>
    <cellStyle name="Input 10 8 2 3 2" xfId="3382" xr:uid="{587B8E2B-5F34-4FD8-BFD3-ABE368B1C40A}"/>
    <cellStyle name="Input 10 8 2 3 3" xfId="3383" xr:uid="{16627FBA-CF25-4B9F-B094-08E108C055A9}"/>
    <cellStyle name="Input 10 8 2 4" xfId="3384" xr:uid="{056B85E6-F0C7-464E-BD97-B866B43D1828}"/>
    <cellStyle name="Input 10 8 2 4 2" xfId="3385" xr:uid="{63AC120F-CAD5-4FB8-9DCE-E3B76CBB0C8D}"/>
    <cellStyle name="Input 10 8 2 4 3" xfId="3386" xr:uid="{AA4546C7-1EBF-4A0F-B57F-5E6179BAD4F6}"/>
    <cellStyle name="Input 10 8 2 5" xfId="3387" xr:uid="{0753614D-0C21-4032-85E0-135D1DABC4A2}"/>
    <cellStyle name="Input 10 8 2 5 2" xfId="3388" xr:uid="{65230C14-195A-4A09-AF17-3481F4341373}"/>
    <cellStyle name="Input 10 8 2 5 3" xfId="3389" xr:uid="{DB3ECB34-D897-4152-8C6A-EF0908BB01C5}"/>
    <cellStyle name="Input 10 8 2 6" xfId="3390" xr:uid="{4439B8C9-558C-4053-8F7C-B076BFF6DDD6}"/>
    <cellStyle name="Input 10 8 2 6 2" xfId="3391" xr:uid="{3112A249-9117-4286-A010-1D40F905431C}"/>
    <cellStyle name="Input 10 8 2 6 3" xfId="3392" xr:uid="{4C8AA691-6E30-4E65-8C5C-D10053E055A2}"/>
    <cellStyle name="Input 10 8 2 7" xfId="3393" xr:uid="{10DF8B88-A0B4-4E59-A59A-F847B0007235}"/>
    <cellStyle name="Input 10 8 2 8" xfId="3394" xr:uid="{A301E20C-5CED-4F0F-97A7-1DC04680DDFB}"/>
    <cellStyle name="Input 10 8 3" xfId="3395" xr:uid="{522176DF-FC5C-4FA2-B919-2C4A65370952}"/>
    <cellStyle name="Input 10 8 3 2" xfId="3396" xr:uid="{675B0512-8FA4-4465-8667-8A30A4AA70C4}"/>
    <cellStyle name="Input 10 8 3 2 2" xfId="3397" xr:uid="{9132C104-2713-4638-B6D6-A9D45F135CF0}"/>
    <cellStyle name="Input 10 8 3 2 3" xfId="3398" xr:uid="{1B320CCD-9119-47F0-8335-0AC2BAB4E386}"/>
    <cellStyle name="Input 10 8 3 3" xfId="3399" xr:uid="{A0EF6C53-97A9-4275-BDF5-0788FDFB9222}"/>
    <cellStyle name="Input 10 8 3 4" xfId="3400" xr:uid="{DA88A9C1-CC1D-4DB5-B462-4B51C2197D87}"/>
    <cellStyle name="Input 10 8 4" xfId="3401" xr:uid="{B032F7D7-3667-43C7-8987-FB3670349BF5}"/>
    <cellStyle name="Input 10 8 4 2" xfId="3402" xr:uid="{3936F29A-25E7-4552-B336-43FCD45921AB}"/>
    <cellStyle name="Input 10 8 4 3" xfId="3403" xr:uid="{8230F80C-3910-4535-954A-D2E49963DA77}"/>
    <cellStyle name="Input 10 8 5" xfId="3404" xr:uid="{3363B284-3C4C-423C-AE86-EB8AE96EE1DD}"/>
    <cellStyle name="Input 10 8 5 2" xfId="3405" xr:uid="{96027908-B028-4C67-9E9F-43AFE3D3A0BB}"/>
    <cellStyle name="Input 10 8 5 3" xfId="3406" xr:uid="{58C4C3CA-CB98-437B-B1C6-3E977565DB89}"/>
    <cellStyle name="Input 10 8 6" xfId="3407" xr:uid="{575C6AF3-312C-429A-AFF7-F2CF21429B41}"/>
    <cellStyle name="Input 10 8 6 2" xfId="3408" xr:uid="{3EB2531F-3261-4DBE-8B66-6C7D331470F5}"/>
    <cellStyle name="Input 10 8 6 3" xfId="3409" xr:uid="{6B8214EC-7FB3-4C5A-84D6-C22D15B9DDCD}"/>
    <cellStyle name="Input 10 8 7" xfId="3410" xr:uid="{A22FF975-85FF-49CB-A21D-49CB79976C94}"/>
    <cellStyle name="Input 10 8 7 2" xfId="3411" xr:uid="{1F60B314-0CBB-4724-A08E-AA94F2EDEDA6}"/>
    <cellStyle name="Input 10 8 7 3" xfId="3412" xr:uid="{5F78E11B-58AB-4859-9082-8C7B29EBAC99}"/>
    <cellStyle name="Input 10 9" xfId="3413" xr:uid="{7B1A68BA-BF49-4F15-8AF2-01DBD6CBB609}"/>
    <cellStyle name="Input 10 9 2" xfId="3414" xr:uid="{C8D9A651-B05A-4983-ABCE-69DFFC595316}"/>
    <cellStyle name="Input 10 9 2 2" xfId="3415" xr:uid="{49A7772B-852F-415E-9226-699BB7E0CA48}"/>
    <cellStyle name="Input 10 9 2 3" xfId="3416" xr:uid="{330C569E-D109-464D-856A-EAA5E5C5F359}"/>
    <cellStyle name="Input 10 9 3" xfId="3417" xr:uid="{805A831B-8DB0-48A6-83AE-4230FAB1E192}"/>
    <cellStyle name="Input 10 9 3 2" xfId="3418" xr:uid="{5C15EA72-E0CA-4F7B-8BD9-2EFE987F8FED}"/>
    <cellStyle name="Input 10 9 3 3" xfId="3419" xr:uid="{F6ED83EA-42CD-418E-A8CE-D891A2E2A33B}"/>
    <cellStyle name="Input 10 9 4" xfId="3420" xr:uid="{6035FF48-6D27-4EE6-AE37-B7471676C68B}"/>
    <cellStyle name="Input 10 9 4 2" xfId="3421" xr:uid="{F33A7D0C-DD0D-4F65-B368-96A88AF8FB38}"/>
    <cellStyle name="Input 10 9 4 3" xfId="3422" xr:uid="{1925119C-413A-4690-BCC8-BD5527475F63}"/>
    <cellStyle name="Input 10 9 5" xfId="3423" xr:uid="{CA507246-5F42-4D1C-A1D9-9FD77A3A4A25}"/>
    <cellStyle name="Input 10 9 5 2" xfId="3424" xr:uid="{CB78C914-92C5-4801-8323-C67E22AE5328}"/>
    <cellStyle name="Input 10 9 5 3" xfId="3425" xr:uid="{5E8A82D3-8874-41E3-8F66-7102DC754203}"/>
    <cellStyle name="Input 10 9 6" xfId="3426" xr:uid="{C4638BC6-42C4-4289-8AD7-2CEAF1977767}"/>
    <cellStyle name="Input 10 9 6 2" xfId="3427" xr:uid="{CC03B0DD-AFC9-495D-BB89-1D4D7B1F5ADF}"/>
    <cellStyle name="Input 10 9 6 3" xfId="3428" xr:uid="{4FB05320-D84D-440F-AB6B-256402559319}"/>
    <cellStyle name="Input 10 9 7" xfId="3429" xr:uid="{042DFE2A-5F88-4442-A284-D8561AEB384C}"/>
    <cellStyle name="Input 10 9 8" xfId="3430" xr:uid="{64BFABBF-C156-44BF-B26F-004D1179D42E}"/>
    <cellStyle name="Input 10_Subsidy" xfId="3431" xr:uid="{F41CE9EF-AE39-46D2-9E7F-BB522B3C816C}"/>
    <cellStyle name="Input 11" xfId="3432" xr:uid="{054EF5BA-B776-49EE-BE8E-0E5A1EF12699}"/>
    <cellStyle name="Input 11 2" xfId="3433" xr:uid="{B79B11A5-7A2A-4AB6-B6E5-989829361745}"/>
    <cellStyle name="Input 11 2 2" xfId="3434" xr:uid="{08DF9010-E043-4290-9678-F933FAE9066E}"/>
    <cellStyle name="Input 11 2 2 2" xfId="3435" xr:uid="{0ADACE99-7ABA-4F4E-96D5-8EC7007B8B0D}"/>
    <cellStyle name="Input 11 2 2 2 2" xfId="3436" xr:uid="{BEC414D6-0472-484B-AB4C-6613EA082B74}"/>
    <cellStyle name="Input 11 2 2 2 3" xfId="3437" xr:uid="{B6157C9B-0E2D-4988-AACB-5469DB0398D8}"/>
    <cellStyle name="Input 11 2 2 3" xfId="3438" xr:uid="{0F0EA629-EB59-4132-ADCA-9B15B89F24D6}"/>
    <cellStyle name="Input 11 2 2 3 2" xfId="3439" xr:uid="{4ACFF142-62C0-4D3A-86AD-672F10CA7FA8}"/>
    <cellStyle name="Input 11 2 2 3 3" xfId="3440" xr:uid="{4A841E7A-109D-4AA0-810E-68DE64A4363A}"/>
    <cellStyle name="Input 11 2 2 4" xfId="3441" xr:uid="{53DDEB89-71A4-4C2F-AFE2-6EB1AA7D09B1}"/>
    <cellStyle name="Input 11 2 2 4 2" xfId="3442" xr:uid="{BBA54E23-3932-43E0-8406-00F698489C64}"/>
    <cellStyle name="Input 11 2 2 4 3" xfId="3443" xr:uid="{E654D908-0B1F-48F4-9976-6942158D0FA3}"/>
    <cellStyle name="Input 11 2 2 5" xfId="3444" xr:uid="{1D88239F-9DB6-4107-A68F-2D362D506AD5}"/>
    <cellStyle name="Input 11 2 2 5 2" xfId="3445" xr:uid="{3A54D272-6627-4259-BEBD-B13EB9B8BD95}"/>
    <cellStyle name="Input 11 2 2 5 3" xfId="3446" xr:uid="{AC872ECA-D482-4782-A241-4EA9E3B46BED}"/>
    <cellStyle name="Input 11 2 2 6" xfId="3447" xr:uid="{8AB7804F-742E-43E3-B790-5CFB28313F6C}"/>
    <cellStyle name="Input 11 2 2 6 2" xfId="3448" xr:uid="{0589353E-31E4-4B1B-8AE7-C60254D950AC}"/>
    <cellStyle name="Input 11 2 2 6 3" xfId="3449" xr:uid="{9B16E775-E13A-4A71-AB2C-E5DC49A93540}"/>
    <cellStyle name="Input 11 2 2 7" xfId="3450" xr:uid="{0FA2BFC5-AB0D-4064-BE71-85ACC454A75B}"/>
    <cellStyle name="Input 11 2 2 8" xfId="3451" xr:uid="{099D2BD9-BAD8-4CFA-A5E0-7C92869CA857}"/>
    <cellStyle name="Input 11 2 3" xfId="3452" xr:uid="{B191EFA6-A9A6-4C37-B675-EC2FD234FD9B}"/>
    <cellStyle name="Input 11 2 3 2" xfId="3453" xr:uid="{58A86E9A-80B6-4CC3-BC14-1679F4DF2CF8}"/>
    <cellStyle name="Input 11 2 3 2 2" xfId="3454" xr:uid="{5E671A20-A1E3-40F6-808F-B7C94775E5CC}"/>
    <cellStyle name="Input 11 2 3 2 3" xfId="3455" xr:uid="{840F8692-A767-483F-A577-247152AD538A}"/>
    <cellStyle name="Input 11 2 3 3" xfId="3456" xr:uid="{D1E8263F-264C-430E-A32A-839FC69D4C22}"/>
    <cellStyle name="Input 11 2 3 4" xfId="3457" xr:uid="{83AAFF02-460F-4B56-B5C0-D4F2C557855F}"/>
    <cellStyle name="Input 11 2 4" xfId="3458" xr:uid="{56A625F2-E5B1-4F61-9EAA-F557B23609CE}"/>
    <cellStyle name="Input 11 2 4 2" xfId="3459" xr:uid="{FE5DA8E1-7D39-4EFA-926E-2751022829AC}"/>
    <cellStyle name="Input 11 2 4 3" xfId="3460" xr:uid="{C760743F-D319-4C93-80F2-4E4C4125F950}"/>
    <cellStyle name="Input 11 2 5" xfId="3461" xr:uid="{3E3D4311-5E06-49EE-B4A9-DD3CC98198A4}"/>
    <cellStyle name="Input 11 2 5 2" xfId="3462" xr:uid="{FD742DDD-DBAD-4857-9F9D-3AD2E160988E}"/>
    <cellStyle name="Input 11 2 5 3" xfId="3463" xr:uid="{D17FF066-3635-4E7F-A135-FA5D6F297F91}"/>
    <cellStyle name="Input 11 2 6" xfId="3464" xr:uid="{07849030-D82E-4592-8E0F-E794BFC84EFA}"/>
    <cellStyle name="Input 11 2 6 2" xfId="3465" xr:uid="{5F332271-65BD-414C-AD49-A16EDD89C427}"/>
    <cellStyle name="Input 11 2 6 3" xfId="3466" xr:uid="{EAE3B10E-607D-4687-8050-B77BE068BB2A}"/>
    <cellStyle name="Input 11 2 7" xfId="3467" xr:uid="{23F23951-6B97-4373-95E7-051C94F2E2DA}"/>
    <cellStyle name="Input 11 2 7 2" xfId="3468" xr:uid="{3A0C3767-6DCD-4972-83F9-D66B3A9FBF8C}"/>
    <cellStyle name="Input 11 2 7 3" xfId="3469" xr:uid="{4D363E48-D3C8-4753-ABF3-04BA0C9081C4}"/>
    <cellStyle name="Input 11 3" xfId="3470" xr:uid="{710CC84D-B21E-44D1-95B4-95A06C2BCE44}"/>
    <cellStyle name="Input 11 3 2" xfId="3471" xr:uid="{A33CDA73-B799-43A2-A5AA-E24D84C11B56}"/>
    <cellStyle name="Input 11 3 2 2" xfId="3472" xr:uid="{CF1982EA-7CC1-4370-9739-05EBA566FDE4}"/>
    <cellStyle name="Input 11 3 2 3" xfId="3473" xr:uid="{7109D490-CEC1-4934-8C0C-6E14F6183013}"/>
    <cellStyle name="Input 11 3 3" xfId="3474" xr:uid="{0D6DA32A-FD42-421B-B14E-E4B323BAFFFE}"/>
    <cellStyle name="Input 11 3 3 2" xfId="3475" xr:uid="{2EFE59CE-5765-4CA6-8ED3-54CD08D6A79D}"/>
    <cellStyle name="Input 11 3 3 3" xfId="3476" xr:uid="{4E691961-BE12-4142-9FE4-38A815E9914B}"/>
    <cellStyle name="Input 11 3 4" xfId="3477" xr:uid="{1AB7EF0F-9EBF-49D8-8205-A02759B04514}"/>
    <cellStyle name="Input 11 3 4 2" xfId="3478" xr:uid="{75860C6D-8408-415D-BA9D-9630213C95CF}"/>
    <cellStyle name="Input 11 3 4 3" xfId="3479" xr:uid="{CA29734F-5247-406E-B224-D37BED904398}"/>
    <cellStyle name="Input 11 3 5" xfId="3480" xr:uid="{314F82E9-8AEC-4908-A287-BAFB6FB19DBD}"/>
    <cellStyle name="Input 11 3 5 2" xfId="3481" xr:uid="{5571080B-B277-430B-BAD9-97DA8FB7BE1F}"/>
    <cellStyle name="Input 11 3 5 3" xfId="3482" xr:uid="{C5B2B7FF-21F6-4424-99DA-A46C423F3B88}"/>
    <cellStyle name="Input 11 3 6" xfId="3483" xr:uid="{B10D2A70-4AF0-4FBD-83C1-E27FF7660BEA}"/>
    <cellStyle name="Input 11 3 6 2" xfId="3484" xr:uid="{E26F6F71-B1A1-4382-A12A-109328C44D92}"/>
    <cellStyle name="Input 11 3 6 3" xfId="3485" xr:uid="{9882F22A-5EBD-4BFD-98DF-638A4CFA8B16}"/>
    <cellStyle name="Input 11 3 7" xfId="3486" xr:uid="{B0B687B8-2744-4806-B0C9-5223FC11C901}"/>
    <cellStyle name="Input 11 3 8" xfId="3487" xr:uid="{294E8118-28BB-425B-9A7C-D17EA0E68368}"/>
    <cellStyle name="Input 11 4" xfId="3488" xr:uid="{21EFFFC1-2479-4C88-B0B9-52C76E5B6D90}"/>
    <cellStyle name="Input 11 4 2" xfId="3489" xr:uid="{AE9F4132-7B27-4FAB-9D0E-3B5338EFBBEA}"/>
    <cellStyle name="Input 11 4 2 2" xfId="3490" xr:uid="{AE64D98F-4A9E-42FD-A2AF-3759B1A7529A}"/>
    <cellStyle name="Input 11 4 2 3" xfId="3491" xr:uid="{606EC4B4-9A16-4F15-956C-695BFA33C08F}"/>
    <cellStyle name="Input 11 4 3" xfId="3492" xr:uid="{CF1FCEBD-1C92-43EB-8D8C-BEBA1754CB99}"/>
    <cellStyle name="Input 11 4 4" xfId="3493" xr:uid="{DC57BD76-9BA8-43E4-90A1-139D3205DA27}"/>
    <cellStyle name="Input 11 5" xfId="3494" xr:uid="{366F9E39-DA47-431A-97CD-E8B8E31E20DD}"/>
    <cellStyle name="Input 11 5 2" xfId="3495" xr:uid="{4183328F-7331-4C07-A3A3-57575B543203}"/>
    <cellStyle name="Input 11 5 3" xfId="3496" xr:uid="{17547CAB-D9A8-46B6-B546-E5F34ECF9A0E}"/>
    <cellStyle name="Input 11 6" xfId="3497" xr:uid="{937A5D71-B685-4DAF-9431-5670B63F304F}"/>
    <cellStyle name="Input 11 6 2" xfId="3498" xr:uid="{8E4058DF-EF81-4CFA-8F88-F98D53C48B8D}"/>
    <cellStyle name="Input 11 6 3" xfId="3499" xr:uid="{F3936893-268D-4663-9EC7-62093F147C77}"/>
    <cellStyle name="Input 11 7" xfId="3500" xr:uid="{827896EB-1284-42B8-B4C2-5C335607E006}"/>
    <cellStyle name="Input 11 7 2" xfId="3501" xr:uid="{DA1F53DD-62A2-4A4A-958E-E026A98F880E}"/>
    <cellStyle name="Input 11 7 3" xfId="3502" xr:uid="{19CAF111-24B5-41C6-90B8-7D56DA61E9DA}"/>
    <cellStyle name="Input 11 8" xfId="3503" xr:uid="{619A4D4F-0E16-4012-86C2-BCDA0CCB2CC1}"/>
    <cellStyle name="Input 11 8 2" xfId="3504" xr:uid="{A9C5C4BE-9C88-4086-8404-E834EA63236D}"/>
    <cellStyle name="Input 11 8 3" xfId="3505" xr:uid="{53B0903A-451F-40CE-B047-3A9ECD37835A}"/>
    <cellStyle name="Input 11_Subsidy" xfId="3506" xr:uid="{61DEB482-E94A-4C68-A1C4-D29E135AA7F4}"/>
    <cellStyle name="Input 12" xfId="3507" xr:uid="{A0FAEFB2-2E25-4E64-8940-CC057E9C7575}"/>
    <cellStyle name="Input 12 2" xfId="3508" xr:uid="{3C8F8003-0E0D-42D9-B116-6A3D83F21DA3}"/>
    <cellStyle name="Input 12 2 2" xfId="3509" xr:uid="{D0F538B8-FC43-48CF-BE16-5B759E918380}"/>
    <cellStyle name="Input 12 2 3" xfId="3510" xr:uid="{0EB006F2-719F-4CA0-94DA-837B432F4234}"/>
    <cellStyle name="Input 12 3" xfId="3511" xr:uid="{D65B437A-3F63-461F-A0B4-C10E482EE848}"/>
    <cellStyle name="Input 12 3 2" xfId="3512" xr:uid="{2CB6B9A6-76B9-43C5-B8BC-CA06A54C78B3}"/>
    <cellStyle name="Input 12 3 3" xfId="3513" xr:uid="{B835819C-B49B-4EBE-8CBC-D561D92773BA}"/>
    <cellStyle name="Input 12 4" xfId="3514" xr:uid="{BD291E90-2D9D-4BF4-A3EF-BD85C848AB4D}"/>
    <cellStyle name="Input 12 4 2" xfId="3515" xr:uid="{4A1F80B4-9B93-4CD0-A3C5-A5CB162E95EC}"/>
    <cellStyle name="Input 12 4 3" xfId="3516" xr:uid="{9D220C24-8FDF-46B6-A293-256A0B6B0158}"/>
    <cellStyle name="Input 12 5" xfId="3517" xr:uid="{56FF518E-BB43-4504-995A-9F1C4B2CDBDC}"/>
    <cellStyle name="Input 12 5 2" xfId="3518" xr:uid="{601A90C4-6F96-4981-8FEC-3FFF0CD28D72}"/>
    <cellStyle name="Input 12 5 3" xfId="3519" xr:uid="{70A7A1D5-C0A3-4C5C-9155-7874D08ED9AA}"/>
    <cellStyle name="Input 12 6" xfId="3520" xr:uid="{B3F90E6C-B314-45D9-AFFD-01D2ADC4F6F9}"/>
    <cellStyle name="Input 12 6 2" xfId="3521" xr:uid="{39A95DA9-CB5B-4925-ADF2-D755270BFCFA}"/>
    <cellStyle name="Input 12 6 3" xfId="3522" xr:uid="{DB568CBF-19D2-49AE-A5CE-92C2F8D38412}"/>
    <cellStyle name="Input 12 7" xfId="3523" xr:uid="{83253EB4-CCC0-4BF5-83E9-38E6738579E1}"/>
    <cellStyle name="Input 12 8" xfId="3524" xr:uid="{78D3EB32-4FA7-46F6-8F2B-3F226DA98206}"/>
    <cellStyle name="Input 13" xfId="3525" xr:uid="{F96E3E14-416C-4D8F-A06A-AC925DC0436C}"/>
    <cellStyle name="Input 13 2" xfId="3526" xr:uid="{D5131EFC-EFB9-4349-AD87-F694149F1F74}"/>
    <cellStyle name="Input 13 2 2" xfId="3527" xr:uid="{70AC6D88-D86D-4E6B-BAEC-E84A9BC2D97D}"/>
    <cellStyle name="Input 13 2 3" xfId="3528" xr:uid="{E778D020-94F6-4804-BF4A-D42104650988}"/>
    <cellStyle name="Input 13 3" xfId="3529" xr:uid="{00B8F431-3280-4F6D-8D0B-F44A75EB6A7F}"/>
    <cellStyle name="Input 13 4" xfId="3530" xr:uid="{87B5AF86-D49D-4CF8-A627-72A123331E4D}"/>
    <cellStyle name="Input 14" xfId="3531" xr:uid="{E2794664-47F3-48A9-9BF8-FCACB22F5CA3}"/>
    <cellStyle name="Input 14 2" xfId="3532" xr:uid="{4AB25605-E952-4A7D-9E91-AAC3A55EC636}"/>
    <cellStyle name="Input 14 3" xfId="3533" xr:uid="{2B6BF380-EB29-487B-9DA3-B5E0A8E49881}"/>
    <cellStyle name="Input 15" xfId="3534" xr:uid="{B6E6887D-A829-4483-83D0-ABC4D5AE750C}"/>
    <cellStyle name="Input 16" xfId="3535" xr:uid="{024B3A1B-B5A5-45F1-82C8-8D23982A6F1E}"/>
    <cellStyle name="Input 17" xfId="3536" xr:uid="{0C219980-2D20-4619-91DD-2AD02802F621}"/>
    <cellStyle name="Input 18" xfId="3537" xr:uid="{7C17BC80-3B75-47FB-BC87-EDF8306B859B}"/>
    <cellStyle name="Input 19" xfId="3538" xr:uid="{836C461E-FC5A-4F33-B1FC-F90F84084CF9}"/>
    <cellStyle name="Input 2" xfId="3539" xr:uid="{BE6293CB-1096-4737-A176-B379D5800F0F}"/>
    <cellStyle name="Input 2 10" xfId="3540" xr:uid="{B31A5F33-34C6-4A4F-ABDE-77BC3F1FA447}"/>
    <cellStyle name="Input 2 11" xfId="3541" xr:uid="{428DD2C8-7946-4031-8EF0-86E0D6373817}"/>
    <cellStyle name="Input 2 11 2" xfId="3542" xr:uid="{A8AC73A4-74DE-4E69-BC43-759E7659AADA}"/>
    <cellStyle name="Input 2 12" xfId="3543" xr:uid="{3939CE97-01CB-4A1D-9C99-77B338376BFD}"/>
    <cellStyle name="Input 2 13" xfId="3544" xr:uid="{CF97B7B2-F044-455F-B026-DE0B61EFC474}"/>
    <cellStyle name="Input 2 14" xfId="3545" xr:uid="{873342DC-A69A-41DF-A33D-B716E9C46905}"/>
    <cellStyle name="Input 2 15" xfId="3546" xr:uid="{59F211F1-44D4-43AF-B77A-F508392869FD}"/>
    <cellStyle name="Input 2 16" xfId="3547" xr:uid="{CE39F24D-3D02-4228-9E5A-D7E38D80E4CA}"/>
    <cellStyle name="Input 2 2" xfId="3548" xr:uid="{3388DF89-F1B3-42AE-B6DF-CEB71A46E155}"/>
    <cellStyle name="Input 2 2 10" xfId="3549" xr:uid="{3F0395D7-7047-4E99-8BEC-4931704F944E}"/>
    <cellStyle name="Input 2 2 10 2" xfId="3550" xr:uid="{650B7B2F-FCAC-43B0-9389-F049C69EB9ED}"/>
    <cellStyle name="Input 2 2 10 2 2" xfId="3551" xr:uid="{DED5BC3E-1F52-4C53-931B-92D4A30D1383}"/>
    <cellStyle name="Input 2 2 10 2 3" xfId="3552" xr:uid="{2D738472-FD48-4FB6-B7C2-BBF716E0E511}"/>
    <cellStyle name="Input 2 2 10 2 4" xfId="3553" xr:uid="{37CF4883-E08E-4C2A-AC0B-33E0DAC14699}"/>
    <cellStyle name="Input 2 2 10 2 5" xfId="3554" xr:uid="{E298E0DD-BAC3-4B6D-8E39-3DBF1F0929A3}"/>
    <cellStyle name="Input 2 2 10 2 6" xfId="3555" xr:uid="{B11B9AEF-9D7B-4327-8996-5F15F302E5FF}"/>
    <cellStyle name="Input 2 2 10 3" xfId="3556" xr:uid="{4CD538A3-F42B-4A09-A766-56824647788E}"/>
    <cellStyle name="Input 2 2 10 3 2" xfId="3557" xr:uid="{40799412-7397-488F-B36B-60B64CC07442}"/>
    <cellStyle name="Input 2 2 10 4" xfId="3558" xr:uid="{3F408C38-0A16-4453-8310-9EBE290F7FEC}"/>
    <cellStyle name="Input 2 2 10 5" xfId="3559" xr:uid="{C7893674-1601-4110-9AA3-ED81F6D25515}"/>
    <cellStyle name="Input 2 2 10 6" xfId="3560" xr:uid="{5BAB1DEF-D242-442B-991C-31993DDF0444}"/>
    <cellStyle name="Input 2 2 10 7" xfId="3561" xr:uid="{DD9AD0A2-EE75-40EC-94A1-19A57E6013BA}"/>
    <cellStyle name="Input 2 2 11" xfId="3562" xr:uid="{2E6774F8-346F-4880-8F6E-0821A447ED58}"/>
    <cellStyle name="Input 2 2 11 2" xfId="3563" xr:uid="{9B99AAD7-584E-48B9-ACC6-DBB32DEB711A}"/>
    <cellStyle name="Input 2 2 11 2 2" xfId="3564" xr:uid="{0976E9DC-E125-4AB1-A748-5C88BC746F1C}"/>
    <cellStyle name="Input 2 2 11 2 3" xfId="3565" xr:uid="{3814CA0C-0494-4E98-8C45-A65013BE6434}"/>
    <cellStyle name="Input 2 2 11 2 4" xfId="3566" xr:uid="{A0EBA647-ABE0-459D-AB2C-83ADBA7757DA}"/>
    <cellStyle name="Input 2 2 11 2 5" xfId="3567" xr:uid="{4CF34F6A-07F9-4C0D-8429-D892A058795F}"/>
    <cellStyle name="Input 2 2 11 2 6" xfId="3568" xr:uid="{6359DBD7-F733-4E8E-8BC6-C27F2F2D1267}"/>
    <cellStyle name="Input 2 2 11 3" xfId="3569" xr:uid="{B7719A39-F74A-475D-ADE2-EE3C8591A5D4}"/>
    <cellStyle name="Input 2 2 11 3 2" xfId="3570" xr:uid="{5A2E5028-E6F8-4F73-A817-41633527A71D}"/>
    <cellStyle name="Input 2 2 11 4" xfId="3571" xr:uid="{612EB6BE-1DFE-4279-BC62-3696DEAE64D0}"/>
    <cellStyle name="Input 2 2 11 5" xfId="3572" xr:uid="{5FEE0652-53E4-490A-B219-5081ECC77DE6}"/>
    <cellStyle name="Input 2 2 11 6" xfId="3573" xr:uid="{9124BC32-8BE7-4E6D-AB7D-847B035E64C8}"/>
    <cellStyle name="Input 2 2 11 7" xfId="3574" xr:uid="{366823BF-836E-4814-B720-08DB7B4C4E31}"/>
    <cellStyle name="Input 2 2 12" xfId="3575" xr:uid="{97761EB2-19CB-490F-8C3A-CDCD41E601AC}"/>
    <cellStyle name="Input 2 2 12 2" xfId="3576" xr:uid="{0522B6CD-FA55-45C9-B07A-359F1BDFFD44}"/>
    <cellStyle name="Input 2 2 12 2 2" xfId="3577" xr:uid="{38C4B3D0-6A20-47E4-85BA-FC2B65E068A3}"/>
    <cellStyle name="Input 2 2 12 2 3" xfId="3578" xr:uid="{A7CFC00C-7959-4E34-8ABA-9D03F8AF80B4}"/>
    <cellStyle name="Input 2 2 12 2 4" xfId="3579" xr:uid="{F4033E6A-F21E-49BB-A1D2-4953CDB6C858}"/>
    <cellStyle name="Input 2 2 12 2 5" xfId="3580" xr:uid="{F4EFBD30-A0F2-4C7F-B084-5A3A24597B1A}"/>
    <cellStyle name="Input 2 2 12 2 6" xfId="3581" xr:uid="{7EDD3637-5B3B-4343-8C0A-885A5D6D64CA}"/>
    <cellStyle name="Input 2 2 12 3" xfId="3582" xr:uid="{5F14CD0C-09B8-4BEB-8A62-7861BF38EAA4}"/>
    <cellStyle name="Input 2 2 12 3 2" xfId="3583" xr:uid="{A042D8BA-FFDE-411D-8353-C3631DCF151B}"/>
    <cellStyle name="Input 2 2 12 4" xfId="3584" xr:uid="{D3D87229-9089-434A-8E1A-1B4DC56F0CDB}"/>
    <cellStyle name="Input 2 2 12 5" xfId="3585" xr:uid="{A224B55A-A3B1-4BBD-8FF9-26092698D98C}"/>
    <cellStyle name="Input 2 2 12 6" xfId="3586" xr:uid="{AA076B7C-F570-4161-90E2-586F50D9F1E6}"/>
    <cellStyle name="Input 2 2 12 7" xfId="3587" xr:uid="{96C3DC5D-435D-4332-B826-57D1C7B3C508}"/>
    <cellStyle name="Input 2 2 13" xfId="3588" xr:uid="{8CE39F06-F72D-4ABE-8A0C-734BFB257E2B}"/>
    <cellStyle name="Input 2 2 13 2" xfId="3589" xr:uid="{D6804D65-EDF2-4F62-9E54-B187FDE97807}"/>
    <cellStyle name="Input 2 2 13 3" xfId="3590" xr:uid="{D46EFC77-EC17-4C5B-A047-F5BD9F6CB783}"/>
    <cellStyle name="Input 2 2 13 4" xfId="3591" xr:uid="{00D5F74E-5E07-4C86-9210-C9567A549EDF}"/>
    <cellStyle name="Input 2 2 13 5" xfId="3592" xr:uid="{38E89712-D854-46F7-B6DC-9A3C99A77B45}"/>
    <cellStyle name="Input 2 2 13 6" xfId="3593" xr:uid="{04BDA212-2535-451A-9833-54CDB8151917}"/>
    <cellStyle name="Input 2 2 14" xfId="3594" xr:uid="{529FAFE5-4FEC-48DF-BF6B-6272AAA66D71}"/>
    <cellStyle name="Input 2 2 14 2" xfId="3595" xr:uid="{EE710E45-38EB-4959-A181-905D7BD63034}"/>
    <cellStyle name="Input 2 2 15" xfId="3596" xr:uid="{6D377AA6-BF59-4B90-8D4E-4F767F385F30}"/>
    <cellStyle name="Input 2 2 16" xfId="3597" xr:uid="{A9FE5981-707E-48D6-9CDF-A18E34306D93}"/>
    <cellStyle name="Input 2 2 17" xfId="3598" xr:uid="{F0373EBB-E766-47CE-88CB-A60ED16CA6B0}"/>
    <cellStyle name="Input 2 2 18" xfId="3599" xr:uid="{571E49C4-6342-4DD9-A2B0-8ED0CAC19A0F}"/>
    <cellStyle name="Input 2 2 19" xfId="3600" xr:uid="{858B566B-8708-4585-8620-A0AC5A4149CC}"/>
    <cellStyle name="Input 2 2 2" xfId="3601" xr:uid="{4B9C624C-3762-4966-82D3-4E3DE8D0B986}"/>
    <cellStyle name="Input 2 2 2 10" xfId="3602" xr:uid="{7F8DBE57-6787-4BA6-BD32-B0A00AE65E1B}"/>
    <cellStyle name="Input 2 2 2 10 2" xfId="3603" xr:uid="{D774334C-3115-4BE0-957F-F132F5E48831}"/>
    <cellStyle name="Input 2 2 2 11" xfId="3604" xr:uid="{97069D1C-DC5A-49D3-98DB-74A0D5B6F95B}"/>
    <cellStyle name="Input 2 2 2 12" xfId="3605" xr:uid="{5FD52D52-A10E-4822-A2DA-1E3486A99516}"/>
    <cellStyle name="Input 2 2 2 13" xfId="3606" xr:uid="{49387231-4C40-4C03-9C32-AB50D2B8BDC6}"/>
    <cellStyle name="Input 2 2 2 14" xfId="3607" xr:uid="{55871023-0272-487F-99DE-1B218DD9EE47}"/>
    <cellStyle name="Input 2 2 2 2" xfId="3608" xr:uid="{AF4C0716-3B24-407D-9BA9-DFC29D3AAC3B}"/>
    <cellStyle name="Input 2 2 2 2 2" xfId="3609" xr:uid="{C7F22FF8-8930-4C01-AE68-AF0C3E861E6E}"/>
    <cellStyle name="Input 2 2 2 2 2 2" xfId="3610" xr:uid="{DCA34E1B-0F70-403D-942C-97D396AEB0FC}"/>
    <cellStyle name="Input 2 2 2 2 2 2 2" xfId="3611" xr:uid="{2ED994BE-C87D-4485-A003-5DA0FEE4421C}"/>
    <cellStyle name="Input 2 2 2 2 2 2 3" xfId="3612" xr:uid="{C2B50F2E-AD54-4B7B-9616-00D16323095F}"/>
    <cellStyle name="Input 2 2 2 2 2 2 4" xfId="3613" xr:uid="{A75F8EC5-09BE-4AB3-B5E8-9C4A7843F725}"/>
    <cellStyle name="Input 2 2 2 2 2 2 5" xfId="3614" xr:uid="{88DD0DEF-891B-44A0-B25F-8C2CDEFA86E7}"/>
    <cellStyle name="Input 2 2 2 2 2 2 6" xfId="3615" xr:uid="{55678E20-CCD5-43A9-8A40-96B4B2D267E5}"/>
    <cellStyle name="Input 2 2 2 2 2 3" xfId="3616" xr:uid="{48C4F9D8-AEA2-4CC5-818B-72064DFD3D69}"/>
    <cellStyle name="Input 2 2 2 2 2 3 2" xfId="3617" xr:uid="{A2C7D2BD-559B-40AE-AB40-211655C4DC25}"/>
    <cellStyle name="Input 2 2 2 2 2 4" xfId="3618" xr:uid="{2BA21B7A-77D0-4072-AB75-EF985467A50B}"/>
    <cellStyle name="Input 2 2 2 2 2 5" xfId="3619" xr:uid="{2368042C-FD07-4D23-8D3A-4E5438A81BC8}"/>
    <cellStyle name="Input 2 2 2 2 2 6" xfId="3620" xr:uid="{F9165BC5-7554-4AE6-BA27-C22BC70ED5D9}"/>
    <cellStyle name="Input 2 2 2 2 2 7" xfId="3621" xr:uid="{6A38742C-A49D-48FD-AF40-E2BC10D52F81}"/>
    <cellStyle name="Input 2 2 2 2 3" xfId="3622" xr:uid="{D6939185-179B-4ED1-BE09-F28A71C6F266}"/>
    <cellStyle name="Input 2 2 2 2 3 2" xfId="3623" xr:uid="{6B26854D-E3D7-4953-A0A1-C04555C454D2}"/>
    <cellStyle name="Input 2 2 2 2 3 3" xfId="3624" xr:uid="{61176F45-C36C-4B81-BDEC-D5FC5FC32DB9}"/>
    <cellStyle name="Input 2 2 2 2 3 4" xfId="3625" xr:uid="{D14E2626-E63A-4084-9CBB-FFE14A71271C}"/>
    <cellStyle name="Input 2 2 2 2 3 5" xfId="3626" xr:uid="{801BE408-95CA-4D48-BEF6-11BB110F8CEB}"/>
    <cellStyle name="Input 2 2 2 2 3 6" xfId="3627" xr:uid="{CA3F97CD-5F11-4788-95C8-C791EA0A5B7D}"/>
    <cellStyle name="Input 2 2 2 2 4" xfId="3628" xr:uid="{AB1B0A5D-A1AB-4F82-9501-79360B6834AA}"/>
    <cellStyle name="Input 2 2 2 2 4 2" xfId="3629" xr:uid="{FD1287E8-85F1-45BF-9792-4DA601C05870}"/>
    <cellStyle name="Input 2 2 2 2 5" xfId="3630" xr:uid="{CC3EA8E4-52E8-4203-92DD-A651D199C4B9}"/>
    <cellStyle name="Input 2 2 2 2 6" xfId="3631" xr:uid="{7BDDBF33-521B-49D6-828E-32E09D689922}"/>
    <cellStyle name="Input 2 2 2 2 7" xfId="3632" xr:uid="{80BDB7C5-DD1A-4A4E-AECD-E63BB66C846E}"/>
    <cellStyle name="Input 2 2 2 2 8" xfId="3633" xr:uid="{6EF89C48-51F8-42A9-B15C-1D4AE269F80C}"/>
    <cellStyle name="Input 2 2 2 2_Subsidy" xfId="3634" xr:uid="{E3378C09-D44E-418A-A5AA-30FB1DF85C83}"/>
    <cellStyle name="Input 2 2 2 3" xfId="3635" xr:uid="{3D827DB5-CABA-4414-9E70-1838BA045401}"/>
    <cellStyle name="Input 2 2 2 3 2" xfId="3636" xr:uid="{9B994635-EED2-41FC-A8A1-D3C6DFD2DF7C}"/>
    <cellStyle name="Input 2 2 2 3 2 2" xfId="3637" xr:uid="{BCB2B983-B7EE-43BA-BC6C-BB4A23F5A5C3}"/>
    <cellStyle name="Input 2 2 2 3 2 3" xfId="3638" xr:uid="{6B067E7A-97ED-4FFC-BC56-9105FD076864}"/>
    <cellStyle name="Input 2 2 2 3 2 4" xfId="3639" xr:uid="{24C84EFA-4834-41F6-B39A-DDD6F90480B5}"/>
    <cellStyle name="Input 2 2 2 3 2 5" xfId="3640" xr:uid="{D09AD3B9-D9D5-4424-9061-0FA67A22FD1F}"/>
    <cellStyle name="Input 2 2 2 3 2 6" xfId="3641" xr:uid="{1197EF4E-D035-4845-B081-B7AE2BAB9A1D}"/>
    <cellStyle name="Input 2 2 2 3 3" xfId="3642" xr:uid="{E95C2FCE-B443-401B-B739-67400B11983F}"/>
    <cellStyle name="Input 2 2 2 3 3 2" xfId="3643" xr:uid="{47E3424F-5C46-468E-8150-B59F8C809143}"/>
    <cellStyle name="Input 2 2 2 3 4" xfId="3644" xr:uid="{6C77A1F0-20DA-457A-85DA-9540D18581BF}"/>
    <cellStyle name="Input 2 2 2 3 5" xfId="3645" xr:uid="{94FCA6D0-6BA6-459F-A190-6158AF993A3C}"/>
    <cellStyle name="Input 2 2 2 3 6" xfId="3646" xr:uid="{F1216F28-FCD9-41FF-B702-CD90769B6124}"/>
    <cellStyle name="Input 2 2 2 3 7" xfId="3647" xr:uid="{A98D9D7F-8C07-4AF3-BE55-75543905AA04}"/>
    <cellStyle name="Input 2 2 2 4" xfId="3648" xr:uid="{5556720C-8129-4F88-B8F2-9EFE1AD0A8A5}"/>
    <cellStyle name="Input 2 2 2 4 2" xfId="3649" xr:uid="{C6A66E95-DB1C-48CF-8FB8-B8D7A9D194AB}"/>
    <cellStyle name="Input 2 2 2 4 2 2" xfId="3650" xr:uid="{306249DE-E55D-44BA-AC4A-57B3CD6889DA}"/>
    <cellStyle name="Input 2 2 2 4 2 3" xfId="3651" xr:uid="{B37C751C-B56A-4A71-9001-71F278108B2A}"/>
    <cellStyle name="Input 2 2 2 4 2 4" xfId="3652" xr:uid="{0C456540-E28F-4E0E-9380-5840D19EC9F7}"/>
    <cellStyle name="Input 2 2 2 4 2 5" xfId="3653" xr:uid="{5AEE1A80-7D5B-4581-8736-795976491914}"/>
    <cellStyle name="Input 2 2 2 4 2 6" xfId="3654" xr:uid="{7FE64001-9716-4E7C-A1CC-BD33A76C1034}"/>
    <cellStyle name="Input 2 2 2 4 3" xfId="3655" xr:uid="{B036D467-DDF9-47CA-BF4A-E33E013DD343}"/>
    <cellStyle name="Input 2 2 2 4 3 2" xfId="3656" xr:uid="{B09EA558-B8EE-4057-BA7E-EAB74392343A}"/>
    <cellStyle name="Input 2 2 2 4 4" xfId="3657" xr:uid="{4BE710A0-BEA6-43A4-B008-CF2D2969189E}"/>
    <cellStyle name="Input 2 2 2 4 5" xfId="3658" xr:uid="{511F1D93-6D0E-477E-BA99-0B362A07BCA2}"/>
    <cellStyle name="Input 2 2 2 4 6" xfId="3659" xr:uid="{DE910688-F5E7-4189-9C9D-D43C597889FE}"/>
    <cellStyle name="Input 2 2 2 4 7" xfId="3660" xr:uid="{6F19CCC7-F93A-4061-8450-342539C97EC0}"/>
    <cellStyle name="Input 2 2 2 5" xfId="3661" xr:uid="{66E4DB42-9C49-4AE4-850F-513249FB107A}"/>
    <cellStyle name="Input 2 2 2 5 2" xfId="3662" xr:uid="{4DEE808F-B9A5-49C9-B882-BE6C5E13EEF5}"/>
    <cellStyle name="Input 2 2 2 5 2 2" xfId="3663" xr:uid="{A24D14CB-5A81-448A-ADB3-CBE683CDF86B}"/>
    <cellStyle name="Input 2 2 2 5 2 3" xfId="3664" xr:uid="{519CEDA0-1152-4798-A298-9EFE348004F9}"/>
    <cellStyle name="Input 2 2 2 5 2 4" xfId="3665" xr:uid="{AAEA64E0-5FD4-48FB-BD09-CBF9310EC93B}"/>
    <cellStyle name="Input 2 2 2 5 2 5" xfId="3666" xr:uid="{5FFC4951-A8A3-47FD-8BA5-0135B25B4DC7}"/>
    <cellStyle name="Input 2 2 2 5 2 6" xfId="3667" xr:uid="{180CEAB1-1F62-4DDF-BD33-4BF2DBEAB1F7}"/>
    <cellStyle name="Input 2 2 2 5 3" xfId="3668" xr:uid="{D2F9C6AE-B541-4DC6-977C-EC6AD50C5ED8}"/>
    <cellStyle name="Input 2 2 2 5 3 2" xfId="3669" xr:uid="{4A5F7211-5F32-458E-B060-CAA49147D887}"/>
    <cellStyle name="Input 2 2 2 5 4" xfId="3670" xr:uid="{AE05C5BE-ACD8-4011-9EC1-F49FF29EC361}"/>
    <cellStyle name="Input 2 2 2 5 5" xfId="3671" xr:uid="{69F35253-3AD9-4619-9ABD-37F0424918D9}"/>
    <cellStyle name="Input 2 2 2 5 6" xfId="3672" xr:uid="{2B8864D2-951A-47B8-B863-8854BE09EBCE}"/>
    <cellStyle name="Input 2 2 2 5 7" xfId="3673" xr:uid="{2A0D55D5-28C4-4CB6-BCEB-B61A30D22358}"/>
    <cellStyle name="Input 2 2 2 6" xfId="3674" xr:uid="{C153876C-BF98-4DB0-A84C-BDD384C2DC95}"/>
    <cellStyle name="Input 2 2 2 6 2" xfId="3675" xr:uid="{FDB2E1F4-FC7C-446E-81DF-754BF9AFA666}"/>
    <cellStyle name="Input 2 2 2 6 2 2" xfId="3676" xr:uid="{2880DEF2-B92E-44D6-B853-C7326AD8E6E5}"/>
    <cellStyle name="Input 2 2 2 6 2 3" xfId="3677" xr:uid="{4BA60C4A-E51D-4671-A3F4-F59BCDA4C08E}"/>
    <cellStyle name="Input 2 2 2 6 2 4" xfId="3678" xr:uid="{EBCB5F5E-12BC-41F1-B4DC-6E776FC3A73F}"/>
    <cellStyle name="Input 2 2 2 6 2 5" xfId="3679" xr:uid="{A78168D3-2A44-4AC5-A176-4A8D10E3ECD6}"/>
    <cellStyle name="Input 2 2 2 6 2 6" xfId="3680" xr:uid="{E129C1F5-E428-40A0-9A49-2DF12BD5833F}"/>
    <cellStyle name="Input 2 2 2 6 3" xfId="3681" xr:uid="{8920642F-D362-4E45-9379-E5A850E99B8B}"/>
    <cellStyle name="Input 2 2 2 6 3 2" xfId="3682" xr:uid="{76EFDA91-B0DD-49E0-A25A-BD3828CA97DC}"/>
    <cellStyle name="Input 2 2 2 6 4" xfId="3683" xr:uid="{3CEE21CA-52DF-40B6-B758-6CC171A0C3D9}"/>
    <cellStyle name="Input 2 2 2 6 5" xfId="3684" xr:uid="{79F69A9F-3305-49AD-B752-4837986C2A37}"/>
    <cellStyle name="Input 2 2 2 6 6" xfId="3685" xr:uid="{C0F56FF1-1E4E-4D7A-831D-740542D87B6B}"/>
    <cellStyle name="Input 2 2 2 6 7" xfId="3686" xr:uid="{8066D8A4-D6E2-4B55-84E8-AA7BEA9FD0B1}"/>
    <cellStyle name="Input 2 2 2 7" xfId="3687" xr:uid="{51F6EBEC-5CEA-4324-8544-80FBFEEA8AF9}"/>
    <cellStyle name="Input 2 2 2 7 2" xfId="3688" xr:uid="{D8AB2346-DE41-41D1-AE50-D6E6F259A232}"/>
    <cellStyle name="Input 2 2 2 7 2 2" xfId="3689" xr:uid="{05DA5A3F-19A5-4012-9B07-C0F4A50B9773}"/>
    <cellStyle name="Input 2 2 2 7 2 3" xfId="3690" xr:uid="{0801453C-C46B-4BA7-B7B5-74B8674BC376}"/>
    <cellStyle name="Input 2 2 2 7 2 4" xfId="3691" xr:uid="{661C9F52-00AD-425F-922C-45607476B130}"/>
    <cellStyle name="Input 2 2 2 7 2 5" xfId="3692" xr:uid="{40202FA4-C062-40B1-9FB2-442C9C811AAE}"/>
    <cellStyle name="Input 2 2 2 7 2 6" xfId="3693" xr:uid="{A177BFA0-395D-4DC7-B381-C53E2A7D1D6E}"/>
    <cellStyle name="Input 2 2 2 7 3" xfId="3694" xr:uid="{D1C6525C-ED73-445A-A1BC-AA3A17435A75}"/>
    <cellStyle name="Input 2 2 2 7 3 2" xfId="3695" xr:uid="{B04F670E-BB27-4A05-B249-B54C53B49925}"/>
    <cellStyle name="Input 2 2 2 7 4" xfId="3696" xr:uid="{78D92C47-B0A5-4980-873C-8527B7E86EF9}"/>
    <cellStyle name="Input 2 2 2 7 5" xfId="3697" xr:uid="{8D38A18E-48A3-4661-9FE8-CC04C8CE4467}"/>
    <cellStyle name="Input 2 2 2 7 6" xfId="3698" xr:uid="{801C9F15-3E03-4C95-BCC5-91A8B6EAECE1}"/>
    <cellStyle name="Input 2 2 2 7 7" xfId="3699" xr:uid="{3DEEE530-0020-4EE9-AD15-09A599DDE188}"/>
    <cellStyle name="Input 2 2 2 8" xfId="3700" xr:uid="{94A74651-CFCC-4AD7-9B3F-F0DA5733B0AB}"/>
    <cellStyle name="Input 2 2 2 8 2" xfId="3701" xr:uid="{D4EF0CCA-99ED-4BD7-9CFE-D5BDC000F36A}"/>
    <cellStyle name="Input 2 2 2 8 2 2" xfId="3702" xr:uid="{54C2F73F-820E-49D4-86A0-0587DDADB36D}"/>
    <cellStyle name="Input 2 2 2 8 2 3" xfId="3703" xr:uid="{366A3CB1-0971-455A-B4D5-C452B8056A09}"/>
    <cellStyle name="Input 2 2 2 8 2 4" xfId="3704" xr:uid="{3873C67E-C13A-409C-A2BA-B0BC8ADDA2E9}"/>
    <cellStyle name="Input 2 2 2 8 2 5" xfId="3705" xr:uid="{F1AAC84A-0FCE-42B9-99E6-D24A334FAEBD}"/>
    <cellStyle name="Input 2 2 2 8 2 6" xfId="3706" xr:uid="{631E0867-EBC9-4D1D-A5A3-AC0F1033A7B6}"/>
    <cellStyle name="Input 2 2 2 8 3" xfId="3707" xr:uid="{BBB80639-BC01-4B18-8F95-20FEFC3CE2DD}"/>
    <cellStyle name="Input 2 2 2 8 3 2" xfId="3708" xr:uid="{59CE787B-F6CE-4958-BB43-F28C640625BD}"/>
    <cellStyle name="Input 2 2 2 8 4" xfId="3709" xr:uid="{2BBE3A52-373D-4049-ACFD-2AC0FD81E071}"/>
    <cellStyle name="Input 2 2 2 8 5" xfId="3710" xr:uid="{9EAC078B-798E-4B46-AA98-4862F4835945}"/>
    <cellStyle name="Input 2 2 2 8 6" xfId="3711" xr:uid="{AEA76677-165F-401E-BEB7-7D38955BCD5A}"/>
    <cellStyle name="Input 2 2 2 8 7" xfId="3712" xr:uid="{85B3BC0D-4C83-4608-ACD5-FEE506409584}"/>
    <cellStyle name="Input 2 2 2 9" xfId="3713" xr:uid="{D7D9BBF5-4EF9-4F43-BDFA-3A72A44123F7}"/>
    <cellStyle name="Input 2 2 2 9 2" xfId="3714" xr:uid="{EE834139-33A6-4967-82B4-9EB8BD8F4503}"/>
    <cellStyle name="Input 2 2 2 9 3" xfId="3715" xr:uid="{92DC7B8E-7EF4-40E5-8A21-6C56198CDCFA}"/>
    <cellStyle name="Input 2 2 2 9 4" xfId="3716" xr:uid="{2F8E2B0E-E0C1-4A72-9570-F8F9B6B70204}"/>
    <cellStyle name="Input 2 2 2 9 5" xfId="3717" xr:uid="{600608E4-551B-499E-9A30-BD97FC9CEC7F}"/>
    <cellStyle name="Input 2 2 2 9 6" xfId="3718" xr:uid="{30309176-61D7-4A0D-AC79-52B54F70018A}"/>
    <cellStyle name="Input 2 2 2_Subsidy" xfId="3719" xr:uid="{CB801481-36A1-49E6-9158-F302B737410B}"/>
    <cellStyle name="Input 2 2 3" xfId="3720" xr:uid="{1DE179DB-A2EB-4104-A71E-BC17C8D3614C}"/>
    <cellStyle name="Input 2 2 3 10" xfId="3721" xr:uid="{8F6B6B7C-A7CB-44F1-B18E-224CE387AC30}"/>
    <cellStyle name="Input 2 2 3 10 2" xfId="3722" xr:uid="{1DB60947-354B-499E-9137-D1CD932DE674}"/>
    <cellStyle name="Input 2 2 3 11" xfId="3723" xr:uid="{5174EEB9-2100-4B8E-806C-264AB0A452BC}"/>
    <cellStyle name="Input 2 2 3 12" xfId="3724" xr:uid="{5265979B-DB73-4FCB-8780-E71AEE345257}"/>
    <cellStyle name="Input 2 2 3 13" xfId="3725" xr:uid="{AAF43022-1E1E-4C78-89AA-5B50D88915BE}"/>
    <cellStyle name="Input 2 2 3 14" xfId="3726" xr:uid="{C545A76A-ACE0-43B9-9AC7-A5A1DA8ED6F5}"/>
    <cellStyle name="Input 2 2 3 2" xfId="3727" xr:uid="{467230F6-29B8-47A5-B7A3-22F2CB2F9599}"/>
    <cellStyle name="Input 2 2 3 2 2" xfId="3728" xr:uid="{2C1A4067-823F-4DC3-A982-9049046E80A8}"/>
    <cellStyle name="Input 2 2 3 2 2 2" xfId="3729" xr:uid="{E8485C95-1047-407C-AC60-618AB88D1A08}"/>
    <cellStyle name="Input 2 2 3 2 2 2 2" xfId="3730" xr:uid="{9705F640-13DC-4B5A-9E10-15A6467EB4E0}"/>
    <cellStyle name="Input 2 2 3 2 2 2 3" xfId="3731" xr:uid="{7E265800-45AB-4898-8FBD-52637C533BA1}"/>
    <cellStyle name="Input 2 2 3 2 2 2 4" xfId="3732" xr:uid="{F969484D-8DD4-42E3-8E9A-54F07BA0A8FD}"/>
    <cellStyle name="Input 2 2 3 2 2 2 5" xfId="3733" xr:uid="{12555605-D8AE-4080-909E-8DFB18EB119F}"/>
    <cellStyle name="Input 2 2 3 2 2 2 6" xfId="3734" xr:uid="{2F0B4C61-2193-4DC2-86BD-BD95E841CD65}"/>
    <cellStyle name="Input 2 2 3 2 2 3" xfId="3735" xr:uid="{AD1CE3A6-1EE2-4813-BAD8-F8766CC3CB3E}"/>
    <cellStyle name="Input 2 2 3 2 2 3 2" xfId="3736" xr:uid="{15DBE2CA-0C13-4DA9-BE24-81653AFA8E29}"/>
    <cellStyle name="Input 2 2 3 2 2 4" xfId="3737" xr:uid="{8EB38744-3B87-4999-8CEC-0BBA2F30E5B8}"/>
    <cellStyle name="Input 2 2 3 2 2 5" xfId="3738" xr:uid="{2066DA92-EF9C-4AC4-82A8-9EE96A88A470}"/>
    <cellStyle name="Input 2 2 3 2 2 6" xfId="3739" xr:uid="{F1D3B543-3FDF-4D99-A2A5-8DE235CE39A5}"/>
    <cellStyle name="Input 2 2 3 2 2 7" xfId="3740" xr:uid="{2D285524-0CF5-4C00-9A48-A350B457C033}"/>
    <cellStyle name="Input 2 2 3 2 3" xfId="3741" xr:uid="{F9CDCB8A-50E6-49FB-A11D-BB7132AEEC56}"/>
    <cellStyle name="Input 2 2 3 2 3 2" xfId="3742" xr:uid="{DE0CB50E-7BDF-482F-BD1B-DC7D05548B8B}"/>
    <cellStyle name="Input 2 2 3 2 3 3" xfId="3743" xr:uid="{02173703-C74E-4208-AEEE-2E170BCABB88}"/>
    <cellStyle name="Input 2 2 3 2 3 4" xfId="3744" xr:uid="{75152B93-9493-4E64-8B1B-FD09D5BE9ACF}"/>
    <cellStyle name="Input 2 2 3 2 3 5" xfId="3745" xr:uid="{C4E9842D-8645-4137-A267-640DBFD0C57E}"/>
    <cellStyle name="Input 2 2 3 2 3 6" xfId="3746" xr:uid="{AE78E30E-4C34-4D83-AC79-DAE2D543D3E9}"/>
    <cellStyle name="Input 2 2 3 2 4" xfId="3747" xr:uid="{2C2C9D3E-CA42-4DBA-AFCB-FA1C0F1D530C}"/>
    <cellStyle name="Input 2 2 3 2 4 2" xfId="3748" xr:uid="{7258C159-643A-4A01-8B0E-93CDA8675452}"/>
    <cellStyle name="Input 2 2 3 2 5" xfId="3749" xr:uid="{9BC38966-282B-431E-B582-B65D34D28E89}"/>
    <cellStyle name="Input 2 2 3 2 6" xfId="3750" xr:uid="{D7F4B609-A482-40C4-A200-8F44973D33E4}"/>
    <cellStyle name="Input 2 2 3 2 7" xfId="3751" xr:uid="{2B621F92-80EE-40D3-8C52-479310E16E5B}"/>
    <cellStyle name="Input 2 2 3 2 8" xfId="3752" xr:uid="{873A41C8-4293-43F6-A671-761A56D1784B}"/>
    <cellStyle name="Input 2 2 3 2_Subsidy" xfId="3753" xr:uid="{6AC35428-0CAC-4F6C-9587-DE99E35DEACE}"/>
    <cellStyle name="Input 2 2 3 3" xfId="3754" xr:uid="{A29B7679-F092-4D85-ACED-2FB869D5D237}"/>
    <cellStyle name="Input 2 2 3 3 2" xfId="3755" xr:uid="{3D3939CB-5223-414D-899F-C69F28A2DAC9}"/>
    <cellStyle name="Input 2 2 3 3 2 2" xfId="3756" xr:uid="{C7ED90BB-6E42-41DD-A715-6D11E0952018}"/>
    <cellStyle name="Input 2 2 3 3 2 3" xfId="3757" xr:uid="{430601F3-AB8A-4A13-9811-D072B9B3F9FD}"/>
    <cellStyle name="Input 2 2 3 3 2 4" xfId="3758" xr:uid="{CC975A26-97E7-4D80-9E4E-4BFC91235CCC}"/>
    <cellStyle name="Input 2 2 3 3 2 5" xfId="3759" xr:uid="{2E9C1094-9E4B-4B6F-9508-07A1167DE0E8}"/>
    <cellStyle name="Input 2 2 3 3 2 6" xfId="3760" xr:uid="{4CC830D7-1785-4235-972A-B3F306698236}"/>
    <cellStyle name="Input 2 2 3 3 3" xfId="3761" xr:uid="{A6553215-8A08-4AA4-A80A-662229082471}"/>
    <cellStyle name="Input 2 2 3 3 3 2" xfId="3762" xr:uid="{BD046536-A731-4005-B530-5ACB54197C49}"/>
    <cellStyle name="Input 2 2 3 3 4" xfId="3763" xr:uid="{DE3748F0-7F87-4925-97B5-626F32D543FA}"/>
    <cellStyle name="Input 2 2 3 3 5" xfId="3764" xr:uid="{C76A5879-88EF-46D6-8772-B62DC98BAC73}"/>
    <cellStyle name="Input 2 2 3 3 6" xfId="3765" xr:uid="{2D3A2EEC-0955-4EFA-9CEB-BB5836ECC70B}"/>
    <cellStyle name="Input 2 2 3 3 7" xfId="3766" xr:uid="{8F33E480-4EC0-4BA5-9ED0-B9848AD5C5E1}"/>
    <cellStyle name="Input 2 2 3 4" xfId="3767" xr:uid="{23A14E23-EE38-4FC3-A3A4-80A1DD5F74D3}"/>
    <cellStyle name="Input 2 2 3 4 2" xfId="3768" xr:uid="{4304DDE3-A048-4029-BE19-555C256A8BA0}"/>
    <cellStyle name="Input 2 2 3 4 2 2" xfId="3769" xr:uid="{E66C051D-ABE5-4347-B84A-B4A90A49721D}"/>
    <cellStyle name="Input 2 2 3 4 2 3" xfId="3770" xr:uid="{99D80072-17DA-4B31-896C-611321FEC804}"/>
    <cellStyle name="Input 2 2 3 4 2 4" xfId="3771" xr:uid="{09AEBBBE-5DA2-4D3B-B724-5E5C17FC7BAA}"/>
    <cellStyle name="Input 2 2 3 4 2 5" xfId="3772" xr:uid="{FA6C5B4D-1DBC-453D-AD40-49AB81FB3A5B}"/>
    <cellStyle name="Input 2 2 3 4 2 6" xfId="3773" xr:uid="{F8A61AC9-DFB6-4501-AE20-9570BCCFFA78}"/>
    <cellStyle name="Input 2 2 3 4 3" xfId="3774" xr:uid="{E1F90CBE-E371-4E46-8553-2425D952C168}"/>
    <cellStyle name="Input 2 2 3 4 3 2" xfId="3775" xr:uid="{E474E3B2-9F6A-4893-995A-D0CEB73DE81F}"/>
    <cellStyle name="Input 2 2 3 4 4" xfId="3776" xr:uid="{449B1D0C-130A-431F-BB4D-E05F0EC0D0CA}"/>
    <cellStyle name="Input 2 2 3 4 5" xfId="3777" xr:uid="{7B635473-9309-4D86-81AD-FE7A8AF9DAEE}"/>
    <cellStyle name="Input 2 2 3 4 6" xfId="3778" xr:uid="{BA27FB85-A4AD-4924-B53B-941A5FAF46B7}"/>
    <cellStyle name="Input 2 2 3 4 7" xfId="3779" xr:uid="{2F7D4461-185E-41BE-AB6A-A7A94588E540}"/>
    <cellStyle name="Input 2 2 3 5" xfId="3780" xr:uid="{B2A37B51-9D8F-468F-8565-CF1ABFF2AF8B}"/>
    <cellStyle name="Input 2 2 3 5 2" xfId="3781" xr:uid="{F5E74D04-BA07-4309-966E-D1BD7D554395}"/>
    <cellStyle name="Input 2 2 3 5 2 2" xfId="3782" xr:uid="{FD8E049B-AF04-4703-A23D-6CF04E993AF7}"/>
    <cellStyle name="Input 2 2 3 5 2 3" xfId="3783" xr:uid="{24A179E5-165A-4137-A741-2C6B3158A51D}"/>
    <cellStyle name="Input 2 2 3 5 2 4" xfId="3784" xr:uid="{CAB7635E-1619-4BA5-937D-646A425DF80C}"/>
    <cellStyle name="Input 2 2 3 5 2 5" xfId="3785" xr:uid="{479BEEDB-7E32-4B14-8DC0-03C53BC87C7E}"/>
    <cellStyle name="Input 2 2 3 5 2 6" xfId="3786" xr:uid="{0F400544-F998-4136-A78D-7F599173ABFC}"/>
    <cellStyle name="Input 2 2 3 5 3" xfId="3787" xr:uid="{F9BA7357-5F6B-4124-909C-59E26FBBD4A3}"/>
    <cellStyle name="Input 2 2 3 5 3 2" xfId="3788" xr:uid="{6C8A8699-DD59-4A37-899E-AC0511B24E0E}"/>
    <cellStyle name="Input 2 2 3 5 4" xfId="3789" xr:uid="{4E9CB5B9-A436-4C7E-9573-2F92A7D6791F}"/>
    <cellStyle name="Input 2 2 3 5 5" xfId="3790" xr:uid="{1994A3CF-5188-4A7C-B7B8-161C93CE967D}"/>
    <cellStyle name="Input 2 2 3 5 6" xfId="3791" xr:uid="{3A000EEE-7C4A-44E9-9DFC-DE4B22CA9BC0}"/>
    <cellStyle name="Input 2 2 3 5 7" xfId="3792" xr:uid="{CD50ED12-0B96-4A0F-B6A2-C78F53FDE589}"/>
    <cellStyle name="Input 2 2 3 6" xfId="3793" xr:uid="{7B3B7206-82BA-4FEA-BC61-9BCAA1E11F2B}"/>
    <cellStyle name="Input 2 2 3 6 2" xfId="3794" xr:uid="{99BF8298-0C7E-4DAB-9431-1E653B2165FD}"/>
    <cellStyle name="Input 2 2 3 6 2 2" xfId="3795" xr:uid="{4C6BC692-1B1D-468B-ADB1-3AF435D503C7}"/>
    <cellStyle name="Input 2 2 3 6 2 3" xfId="3796" xr:uid="{E0031821-598D-4109-9DB1-36EEE261127F}"/>
    <cellStyle name="Input 2 2 3 6 2 4" xfId="3797" xr:uid="{BA6EC029-F26E-4DD7-BC80-92273B8DA143}"/>
    <cellStyle name="Input 2 2 3 6 2 5" xfId="3798" xr:uid="{8ACBAB7F-7A02-498B-87DF-8B7AFFFEC1FE}"/>
    <cellStyle name="Input 2 2 3 6 2 6" xfId="3799" xr:uid="{0DDA56CB-837E-4AC3-A35F-7BEBD95976A2}"/>
    <cellStyle name="Input 2 2 3 6 3" xfId="3800" xr:uid="{DA85FB69-CCE2-4090-8002-5FED7753AC46}"/>
    <cellStyle name="Input 2 2 3 6 3 2" xfId="3801" xr:uid="{53A6CBD0-58D0-4F67-A20B-0F726023D432}"/>
    <cellStyle name="Input 2 2 3 6 4" xfId="3802" xr:uid="{09A98A25-A60B-4BC8-9A8E-44F5B5A9E35B}"/>
    <cellStyle name="Input 2 2 3 6 5" xfId="3803" xr:uid="{FA92CB93-2598-454C-9060-CFD36645F0C4}"/>
    <cellStyle name="Input 2 2 3 6 6" xfId="3804" xr:uid="{3108D406-27C1-40EA-96FF-B5DA11480D50}"/>
    <cellStyle name="Input 2 2 3 6 7" xfId="3805" xr:uid="{BA05651A-E3E4-46A2-9626-9F3090B1591B}"/>
    <cellStyle name="Input 2 2 3 7" xfId="3806" xr:uid="{86FC1F19-1919-480F-89E5-D05BA10C7019}"/>
    <cellStyle name="Input 2 2 3 7 2" xfId="3807" xr:uid="{DC3D7F13-9CDC-4D2B-821F-598F77BFB219}"/>
    <cellStyle name="Input 2 2 3 7 2 2" xfId="3808" xr:uid="{2AAED4FF-E75B-4ABA-93FC-224562B9F60C}"/>
    <cellStyle name="Input 2 2 3 7 2 3" xfId="3809" xr:uid="{0702A5D6-B41C-49A3-8CA6-70355182FC8D}"/>
    <cellStyle name="Input 2 2 3 7 2 4" xfId="3810" xr:uid="{B38DE39E-2370-49C7-AFCE-4E24EB851A0F}"/>
    <cellStyle name="Input 2 2 3 7 2 5" xfId="3811" xr:uid="{03280189-B67B-4363-B81F-E25480A2690C}"/>
    <cellStyle name="Input 2 2 3 7 2 6" xfId="3812" xr:uid="{DA89F00C-0C03-4466-8239-2E5BDDBB04BC}"/>
    <cellStyle name="Input 2 2 3 7 3" xfId="3813" xr:uid="{552B45A2-1A73-477D-9CCA-7C6049F82B80}"/>
    <cellStyle name="Input 2 2 3 7 3 2" xfId="3814" xr:uid="{B2CA0A4E-95D1-48E7-BD20-001EC98576D8}"/>
    <cellStyle name="Input 2 2 3 7 4" xfId="3815" xr:uid="{A99B5B66-1B80-4827-9135-FC4DC49FEBE3}"/>
    <cellStyle name="Input 2 2 3 7 5" xfId="3816" xr:uid="{53EBCB6F-D6F2-4CDA-967C-950A322C39A1}"/>
    <cellStyle name="Input 2 2 3 7 6" xfId="3817" xr:uid="{ECA35A4B-701B-4C42-8024-8ECACCA4F5D6}"/>
    <cellStyle name="Input 2 2 3 7 7" xfId="3818" xr:uid="{9CA901BD-85F2-475B-9E78-94B0B516C853}"/>
    <cellStyle name="Input 2 2 3 8" xfId="3819" xr:uid="{AD1241FF-B81B-43F4-A74C-4CC372429030}"/>
    <cellStyle name="Input 2 2 3 8 2" xfId="3820" xr:uid="{E602C524-7FCC-4719-B4CC-D93558259C9C}"/>
    <cellStyle name="Input 2 2 3 8 2 2" xfId="3821" xr:uid="{7DDCB2A2-8490-4345-85E1-6EA209F9B59D}"/>
    <cellStyle name="Input 2 2 3 8 2 3" xfId="3822" xr:uid="{C3DB422D-E162-499E-9F92-52774C5403D1}"/>
    <cellStyle name="Input 2 2 3 8 2 4" xfId="3823" xr:uid="{FA5D83F3-686E-47EA-B168-2B98CB07CEF3}"/>
    <cellStyle name="Input 2 2 3 8 2 5" xfId="3824" xr:uid="{99166AB8-8CFE-4322-BD46-92B9ECDDD2D6}"/>
    <cellStyle name="Input 2 2 3 8 2 6" xfId="3825" xr:uid="{8C438AA0-8A0F-47FC-A56A-15B548156BB0}"/>
    <cellStyle name="Input 2 2 3 8 3" xfId="3826" xr:uid="{300D9DD2-A30E-465D-8E81-B019D4C553B3}"/>
    <cellStyle name="Input 2 2 3 8 3 2" xfId="3827" xr:uid="{23CE9B48-D3D3-40A4-AF4F-9E1A767B300E}"/>
    <cellStyle name="Input 2 2 3 8 4" xfId="3828" xr:uid="{28E8CC78-3305-4C3D-9ADA-DB28BEBEF1E6}"/>
    <cellStyle name="Input 2 2 3 8 5" xfId="3829" xr:uid="{11B4E922-F585-46C0-A82D-D378F98D2EEE}"/>
    <cellStyle name="Input 2 2 3 8 6" xfId="3830" xr:uid="{6CD5848B-ED87-4D61-833E-8E7E8A1FD4A8}"/>
    <cellStyle name="Input 2 2 3 8 7" xfId="3831" xr:uid="{89A6CBC6-DE6A-4512-9CB3-8C32C9D6B7F6}"/>
    <cellStyle name="Input 2 2 3 9" xfId="3832" xr:uid="{8F2EC1B8-AABC-44AD-BEB1-64D4C8762BAA}"/>
    <cellStyle name="Input 2 2 3 9 2" xfId="3833" xr:uid="{038AA44B-E08A-4256-8CD7-6C1FF8E336A8}"/>
    <cellStyle name="Input 2 2 3 9 3" xfId="3834" xr:uid="{24B49C44-4A28-4688-BDFB-C75559CE6730}"/>
    <cellStyle name="Input 2 2 3 9 4" xfId="3835" xr:uid="{4F0F5841-89D0-4D68-8BE6-D5CE611B1E55}"/>
    <cellStyle name="Input 2 2 3 9 5" xfId="3836" xr:uid="{29CA8166-7C0B-4426-99B5-A590D42816B0}"/>
    <cellStyle name="Input 2 2 3 9 6" xfId="3837" xr:uid="{A49F4ED6-D72A-4C70-9C98-40048BCBB90E}"/>
    <cellStyle name="Input 2 2 3_Subsidy" xfId="3838" xr:uid="{EFBAFD22-C68E-4CEA-AB46-EE12FD34881E}"/>
    <cellStyle name="Input 2 2 4" xfId="3839" xr:uid="{48DA2F81-8DF0-4A85-A7F0-C81DD501BB3E}"/>
    <cellStyle name="Input 2 2 4 10" xfId="3840" xr:uid="{5FE8BD06-2604-42E0-AA50-31D885E6E333}"/>
    <cellStyle name="Input 2 2 4 10 2" xfId="3841" xr:uid="{EBA0D35A-4F1F-4480-86E1-34DCBE0F8CFA}"/>
    <cellStyle name="Input 2 2 4 11" xfId="3842" xr:uid="{409DE671-1147-4F1C-AF18-3E877C8F79C0}"/>
    <cellStyle name="Input 2 2 4 12" xfId="3843" xr:uid="{5CFB1E87-0DAD-4986-8670-1BC0C00ABF9A}"/>
    <cellStyle name="Input 2 2 4 13" xfId="3844" xr:uid="{365004C9-5BC7-4D66-BE37-C28E52830AE7}"/>
    <cellStyle name="Input 2 2 4 14" xfId="3845" xr:uid="{9775BD73-12E5-4E5F-9E0B-0434EDF1A001}"/>
    <cellStyle name="Input 2 2 4 2" xfId="3846" xr:uid="{C89EF4DD-DF86-4847-8940-BA9FCE4201F2}"/>
    <cellStyle name="Input 2 2 4 2 2" xfId="3847" xr:uid="{A4B7E790-B61D-4505-9ED6-03C8F7B7312A}"/>
    <cellStyle name="Input 2 2 4 2 2 2" xfId="3848" xr:uid="{8347F5ED-5537-4529-A9F2-5E9B43993030}"/>
    <cellStyle name="Input 2 2 4 2 2 2 2" xfId="3849" xr:uid="{CDFC86FB-F740-4B97-9C8D-96C82EF8C110}"/>
    <cellStyle name="Input 2 2 4 2 2 2 3" xfId="3850" xr:uid="{448CF1A3-FD19-403C-AF63-D0CB90E90C63}"/>
    <cellStyle name="Input 2 2 4 2 2 2 4" xfId="3851" xr:uid="{0CB4C0A5-D49F-4004-91C9-37CC5633014F}"/>
    <cellStyle name="Input 2 2 4 2 2 2 5" xfId="3852" xr:uid="{05D04DEE-27F2-43CA-B373-0663B3467AE7}"/>
    <cellStyle name="Input 2 2 4 2 2 2 6" xfId="3853" xr:uid="{0A159838-E563-4FE6-B0D1-103374106C53}"/>
    <cellStyle name="Input 2 2 4 2 2 3" xfId="3854" xr:uid="{6B5F598E-9ED5-4C3A-A651-22FA686FD6F6}"/>
    <cellStyle name="Input 2 2 4 2 2 3 2" xfId="3855" xr:uid="{4E26C92D-0D97-43CF-AAAD-759E40CDEAAF}"/>
    <cellStyle name="Input 2 2 4 2 2 4" xfId="3856" xr:uid="{D9B6C335-DB3B-4CAA-90E8-6E4DCD01C778}"/>
    <cellStyle name="Input 2 2 4 2 2 5" xfId="3857" xr:uid="{4D23441F-4BC3-4850-A631-72B2576CC39B}"/>
    <cellStyle name="Input 2 2 4 2 2 6" xfId="3858" xr:uid="{32ED7028-8450-4FDB-B91C-069A89FA8966}"/>
    <cellStyle name="Input 2 2 4 2 2 7" xfId="3859" xr:uid="{FD97C2D0-AB73-448C-8D7C-9A72B78C2E60}"/>
    <cellStyle name="Input 2 2 4 2 3" xfId="3860" xr:uid="{CEB53BC4-E59B-4F1D-B952-7ED0998E1CF2}"/>
    <cellStyle name="Input 2 2 4 2 3 2" xfId="3861" xr:uid="{D087FB6D-F8BB-4BDB-A01C-CE85773F8F05}"/>
    <cellStyle name="Input 2 2 4 2 3 3" xfId="3862" xr:uid="{CB86CA6C-E859-435A-98B9-C71867C3503C}"/>
    <cellStyle name="Input 2 2 4 2 3 4" xfId="3863" xr:uid="{7247907C-1AB9-468C-8FB6-7649A353FB55}"/>
    <cellStyle name="Input 2 2 4 2 3 5" xfId="3864" xr:uid="{49F56CAB-FF09-4DDF-AF71-E06D61A33F1E}"/>
    <cellStyle name="Input 2 2 4 2 3 6" xfId="3865" xr:uid="{A9B30AD7-C130-4A1B-A557-D6FD848AE77B}"/>
    <cellStyle name="Input 2 2 4 2 4" xfId="3866" xr:uid="{6868F158-68C1-4FD8-9F6C-641BDDA2ED32}"/>
    <cellStyle name="Input 2 2 4 2 4 2" xfId="3867" xr:uid="{1DF999FD-2A76-4B9C-A104-9CB48AA3E09C}"/>
    <cellStyle name="Input 2 2 4 2 5" xfId="3868" xr:uid="{CF7A0623-945F-49CF-BCB4-34DAF27C6BDF}"/>
    <cellStyle name="Input 2 2 4 2 6" xfId="3869" xr:uid="{080E1897-E826-40D1-BC9C-4F13523AF1AC}"/>
    <cellStyle name="Input 2 2 4 2 7" xfId="3870" xr:uid="{3FA3C135-5E0A-456A-911D-4D152F205CA3}"/>
    <cellStyle name="Input 2 2 4 2 8" xfId="3871" xr:uid="{D5D275F8-574B-45C3-BEE7-8D44DC0B3506}"/>
    <cellStyle name="Input 2 2 4 2_Subsidy" xfId="3872" xr:uid="{FC502657-D1F1-4112-A42E-C59E663C7C2A}"/>
    <cellStyle name="Input 2 2 4 3" xfId="3873" xr:uid="{9E2C8035-894C-47BD-9C79-A0E00C8BC26A}"/>
    <cellStyle name="Input 2 2 4 3 2" xfId="3874" xr:uid="{C507B7B9-EC6C-487D-A001-9A154FAE8457}"/>
    <cellStyle name="Input 2 2 4 3 2 2" xfId="3875" xr:uid="{622AA6FE-449A-438F-9B7C-F337C44FDFC0}"/>
    <cellStyle name="Input 2 2 4 3 2 3" xfId="3876" xr:uid="{A4FA15B6-57ED-4AD3-B654-B9387E890DB9}"/>
    <cellStyle name="Input 2 2 4 3 2 4" xfId="3877" xr:uid="{8291C985-39E0-4750-993A-36FD16AB6506}"/>
    <cellStyle name="Input 2 2 4 3 2 5" xfId="3878" xr:uid="{077030B5-4418-4576-83D5-337D06A49B49}"/>
    <cellStyle name="Input 2 2 4 3 2 6" xfId="3879" xr:uid="{67513B5A-E484-4812-87B0-04FF70E52618}"/>
    <cellStyle name="Input 2 2 4 3 3" xfId="3880" xr:uid="{2D970F63-E3D5-484A-9E5E-0EB7E0A9B21E}"/>
    <cellStyle name="Input 2 2 4 3 3 2" xfId="3881" xr:uid="{442EC918-AAB1-47D6-BC33-160F053F82F9}"/>
    <cellStyle name="Input 2 2 4 3 4" xfId="3882" xr:uid="{159986AA-6C3F-424C-96C6-C674EB9299A2}"/>
    <cellStyle name="Input 2 2 4 3 5" xfId="3883" xr:uid="{04A1DB55-14DE-45C5-A780-AE20800BB9A9}"/>
    <cellStyle name="Input 2 2 4 3 6" xfId="3884" xr:uid="{F55D8A1A-F96A-4286-A600-C6F9DA1AC562}"/>
    <cellStyle name="Input 2 2 4 3 7" xfId="3885" xr:uid="{40621F6B-290C-4EF9-8C86-2ABF1B01EB77}"/>
    <cellStyle name="Input 2 2 4 4" xfId="3886" xr:uid="{5809B235-BE00-426D-8CBD-98E5EA6338CB}"/>
    <cellStyle name="Input 2 2 4 4 2" xfId="3887" xr:uid="{DEC1EA42-D5CE-4443-B660-184F3238DF9A}"/>
    <cellStyle name="Input 2 2 4 4 2 2" xfId="3888" xr:uid="{2E26F03F-168B-4F4E-9898-3E80E3A56663}"/>
    <cellStyle name="Input 2 2 4 4 2 3" xfId="3889" xr:uid="{F35F0730-687A-4475-A66C-C22AE7C9527E}"/>
    <cellStyle name="Input 2 2 4 4 2 4" xfId="3890" xr:uid="{488FF8F7-F1B9-4AED-BF26-D0A17770DB1D}"/>
    <cellStyle name="Input 2 2 4 4 2 5" xfId="3891" xr:uid="{821BE824-8A29-4B71-BB83-9E00B17557FA}"/>
    <cellStyle name="Input 2 2 4 4 2 6" xfId="3892" xr:uid="{5747CE09-A074-446D-8B41-DE167CB33AD4}"/>
    <cellStyle name="Input 2 2 4 4 3" xfId="3893" xr:uid="{B7EADD0D-A65F-454E-9681-276C3F0765B7}"/>
    <cellStyle name="Input 2 2 4 4 3 2" xfId="3894" xr:uid="{839B2F17-4F07-401B-89DB-3E04E6089B18}"/>
    <cellStyle name="Input 2 2 4 4 4" xfId="3895" xr:uid="{92C00D58-D81A-4D0B-A425-70484D600497}"/>
    <cellStyle name="Input 2 2 4 4 5" xfId="3896" xr:uid="{310FA0C7-5A3F-45D2-9C8F-FCC35AE107BC}"/>
    <cellStyle name="Input 2 2 4 4 6" xfId="3897" xr:uid="{E71B3209-7074-4659-BED0-68A554B81346}"/>
    <cellStyle name="Input 2 2 4 4 7" xfId="3898" xr:uid="{60D95990-DE68-4F3C-A348-D4DD71076B17}"/>
    <cellStyle name="Input 2 2 4 5" xfId="3899" xr:uid="{3155D7F4-34BF-415C-AE4D-AB18BFAC2DEB}"/>
    <cellStyle name="Input 2 2 4 5 2" xfId="3900" xr:uid="{76D964F6-43B1-4375-B289-5F8A9DF6AD22}"/>
    <cellStyle name="Input 2 2 4 5 2 2" xfId="3901" xr:uid="{B418C3C8-27C5-4BDE-95C5-3BD9DC526FDF}"/>
    <cellStyle name="Input 2 2 4 5 2 3" xfId="3902" xr:uid="{AF5CA717-C6F6-4013-B6A5-A192040DD1EC}"/>
    <cellStyle name="Input 2 2 4 5 2 4" xfId="3903" xr:uid="{85A18547-0CB5-4087-A5AE-DBD294B1EE66}"/>
    <cellStyle name="Input 2 2 4 5 2 5" xfId="3904" xr:uid="{3D9892BE-029D-4B67-A39B-07CD6337CAC6}"/>
    <cellStyle name="Input 2 2 4 5 2 6" xfId="3905" xr:uid="{7AC6BC32-14C0-4FFE-91B3-CDE56749A2D8}"/>
    <cellStyle name="Input 2 2 4 5 3" xfId="3906" xr:uid="{BD91377D-D31E-406D-AE2E-63E1562582B9}"/>
    <cellStyle name="Input 2 2 4 5 3 2" xfId="3907" xr:uid="{06DAD153-A1D5-46DB-B3B9-7A4BEE040199}"/>
    <cellStyle name="Input 2 2 4 5 4" xfId="3908" xr:uid="{263A25B3-E982-4D22-BD87-8CDCF0FE30A3}"/>
    <cellStyle name="Input 2 2 4 5 5" xfId="3909" xr:uid="{4C1E7E56-2BD9-494E-A6FD-B13200AB6C29}"/>
    <cellStyle name="Input 2 2 4 5 6" xfId="3910" xr:uid="{7D46C0FF-00A5-44F1-9C5C-2F678E941675}"/>
    <cellStyle name="Input 2 2 4 5 7" xfId="3911" xr:uid="{C3E211DB-8482-4B1E-8483-2B02D14E9976}"/>
    <cellStyle name="Input 2 2 4 6" xfId="3912" xr:uid="{95ACD49C-6472-4898-B250-A643EF6725FA}"/>
    <cellStyle name="Input 2 2 4 6 2" xfId="3913" xr:uid="{F24DA0E6-BD93-46A2-A4A1-67BFB8B56847}"/>
    <cellStyle name="Input 2 2 4 6 2 2" xfId="3914" xr:uid="{96683707-7384-43BA-982A-D550AC9466E8}"/>
    <cellStyle name="Input 2 2 4 6 2 3" xfId="3915" xr:uid="{ED2786A3-F3C0-4980-853A-E9E3846A9F28}"/>
    <cellStyle name="Input 2 2 4 6 2 4" xfId="3916" xr:uid="{38F67326-F0AE-4557-A976-5A52D84AD96F}"/>
    <cellStyle name="Input 2 2 4 6 2 5" xfId="3917" xr:uid="{C79CD17E-F78A-4735-B92B-0BEF5363363F}"/>
    <cellStyle name="Input 2 2 4 6 2 6" xfId="3918" xr:uid="{C7F37E54-9148-41B5-A89E-24161986FE51}"/>
    <cellStyle name="Input 2 2 4 6 3" xfId="3919" xr:uid="{5DD52E54-D6D8-4942-8CD3-5427E9C46A0C}"/>
    <cellStyle name="Input 2 2 4 6 3 2" xfId="3920" xr:uid="{4B6D34AD-01EA-4436-8080-2962238D8BE5}"/>
    <cellStyle name="Input 2 2 4 6 4" xfId="3921" xr:uid="{DA69A5E4-4E96-46A7-ACBA-D1A957194BDD}"/>
    <cellStyle name="Input 2 2 4 6 5" xfId="3922" xr:uid="{CB914B3F-60FA-4B7A-873A-4E74FF58D067}"/>
    <cellStyle name="Input 2 2 4 6 6" xfId="3923" xr:uid="{9BA3A606-08FA-4A2E-BB18-D3A04F183031}"/>
    <cellStyle name="Input 2 2 4 6 7" xfId="3924" xr:uid="{C10C1DA5-7281-4FAA-9F0E-719E330E25AB}"/>
    <cellStyle name="Input 2 2 4 7" xfId="3925" xr:uid="{9AA88FFB-FB21-4797-B4A2-E23EE9E38089}"/>
    <cellStyle name="Input 2 2 4 7 2" xfId="3926" xr:uid="{4B40A57A-F42B-4F24-9F6E-FB53DE45E7F0}"/>
    <cellStyle name="Input 2 2 4 7 2 2" xfId="3927" xr:uid="{51DE44E2-13E7-4B6E-98A2-2CBA4D34951C}"/>
    <cellStyle name="Input 2 2 4 7 2 3" xfId="3928" xr:uid="{C7B2A38A-380F-4B4F-8E73-7B59D20AFF67}"/>
    <cellStyle name="Input 2 2 4 7 2 4" xfId="3929" xr:uid="{8723CF64-6612-40BC-A8A1-F6136B5F0678}"/>
    <cellStyle name="Input 2 2 4 7 2 5" xfId="3930" xr:uid="{73BDA216-695E-41DD-B11B-BCE9D2DF0D04}"/>
    <cellStyle name="Input 2 2 4 7 2 6" xfId="3931" xr:uid="{0E94E106-775B-4D31-85B2-552610869FFD}"/>
    <cellStyle name="Input 2 2 4 7 3" xfId="3932" xr:uid="{D46F52AE-0BD8-4D5C-A79D-1EF4D9AC6A94}"/>
    <cellStyle name="Input 2 2 4 7 3 2" xfId="3933" xr:uid="{9B84930E-CF19-4139-8610-4DA1946A8ABF}"/>
    <cellStyle name="Input 2 2 4 7 4" xfId="3934" xr:uid="{2C8EA17A-673D-470F-ADF9-BBA7A3F10567}"/>
    <cellStyle name="Input 2 2 4 7 5" xfId="3935" xr:uid="{27380226-D80F-445F-BD04-A22EA3B1EB16}"/>
    <cellStyle name="Input 2 2 4 7 6" xfId="3936" xr:uid="{C2BEF932-8165-43F4-ADA9-4D813353A36D}"/>
    <cellStyle name="Input 2 2 4 7 7" xfId="3937" xr:uid="{6543C987-F579-4597-9E55-93CFB74FEF79}"/>
    <cellStyle name="Input 2 2 4 8" xfId="3938" xr:uid="{ADB89BDB-7993-4C28-BD48-18B4C4448A16}"/>
    <cellStyle name="Input 2 2 4 8 2" xfId="3939" xr:uid="{440922EE-D8DF-44D4-861A-FA51EBDC29C5}"/>
    <cellStyle name="Input 2 2 4 8 2 2" xfId="3940" xr:uid="{D09032DF-08CB-4BBF-A943-42B20D1A3FE7}"/>
    <cellStyle name="Input 2 2 4 8 2 3" xfId="3941" xr:uid="{BC6CE916-8621-49E5-B9D8-BD0941325C03}"/>
    <cellStyle name="Input 2 2 4 8 2 4" xfId="3942" xr:uid="{D11DA67E-8150-4411-9561-B58CA7DF45F8}"/>
    <cellStyle name="Input 2 2 4 8 2 5" xfId="3943" xr:uid="{911755D9-90AD-42BB-A03F-967B875717D4}"/>
    <cellStyle name="Input 2 2 4 8 2 6" xfId="3944" xr:uid="{60750D57-783E-401B-B1BF-A659A97587CA}"/>
    <cellStyle name="Input 2 2 4 8 3" xfId="3945" xr:uid="{78D216E7-6E0E-4FA7-83B5-CD6296AC3F08}"/>
    <cellStyle name="Input 2 2 4 8 3 2" xfId="3946" xr:uid="{B38A00A4-DE67-49B6-8C2C-C8827654AD74}"/>
    <cellStyle name="Input 2 2 4 8 4" xfId="3947" xr:uid="{6AF667C5-0B4B-4815-A59C-F92C47D40F2A}"/>
    <cellStyle name="Input 2 2 4 8 5" xfId="3948" xr:uid="{0379D56E-9CAA-4891-9AD5-0C41754E3ED4}"/>
    <cellStyle name="Input 2 2 4 8 6" xfId="3949" xr:uid="{21D5114E-17FE-4BD7-AAB6-9F7D4E1A086B}"/>
    <cellStyle name="Input 2 2 4 8 7" xfId="3950" xr:uid="{6530217A-5065-495C-A566-DDB4E5060A85}"/>
    <cellStyle name="Input 2 2 4 9" xfId="3951" xr:uid="{7DCC53B9-7283-4185-B3A5-AE3DA1EC51AE}"/>
    <cellStyle name="Input 2 2 4 9 2" xfId="3952" xr:uid="{E66666D4-42D9-47FD-B366-8CABF791950A}"/>
    <cellStyle name="Input 2 2 4 9 3" xfId="3953" xr:uid="{62A83092-3C1C-462D-B5B8-D1E33F78F8DB}"/>
    <cellStyle name="Input 2 2 4 9 4" xfId="3954" xr:uid="{4286E262-26BB-42BF-98A8-C88058A3E1A1}"/>
    <cellStyle name="Input 2 2 4 9 5" xfId="3955" xr:uid="{81114042-F15E-4E7B-93AB-1A0BDCBE0D55}"/>
    <cellStyle name="Input 2 2 4 9 6" xfId="3956" xr:uid="{E872E6E5-DFCF-4900-877E-9B1554B11FEC}"/>
    <cellStyle name="Input 2 2 4_Subsidy" xfId="3957" xr:uid="{343F0393-425F-4353-BD35-2923B4E70A91}"/>
    <cellStyle name="Input 2 2 5" xfId="3958" xr:uid="{019E6E64-BC20-4FA2-924F-E724E2563B1F}"/>
    <cellStyle name="Input 2 2 5 10" xfId="3959" xr:uid="{105BD123-99F9-4612-A3B9-53A64FD7DDE6}"/>
    <cellStyle name="Input 2 2 5 10 2" xfId="3960" xr:uid="{145E7104-3B29-45F1-B6FC-0A5FDA8D4F70}"/>
    <cellStyle name="Input 2 2 5 11" xfId="3961" xr:uid="{18660507-23B1-4FBA-8B42-F5B4EB934707}"/>
    <cellStyle name="Input 2 2 5 12" xfId="3962" xr:uid="{70DB33BB-5500-49B2-8BD2-84A4385B15FE}"/>
    <cellStyle name="Input 2 2 5 13" xfId="3963" xr:uid="{887A5A83-D6E3-4BF8-A8B9-C69868D4C452}"/>
    <cellStyle name="Input 2 2 5 14" xfId="3964" xr:uid="{0DFD5C1D-7D80-4E22-B5B5-7406D789E3CC}"/>
    <cellStyle name="Input 2 2 5 2" xfId="3965" xr:uid="{4AA1E21B-AF43-40F8-9EFB-CF0DCA216F24}"/>
    <cellStyle name="Input 2 2 5 2 2" xfId="3966" xr:uid="{34A85E74-E8F9-425C-9EF9-5A7425D645FE}"/>
    <cellStyle name="Input 2 2 5 2 2 2" xfId="3967" xr:uid="{766FA5E0-87C2-4D47-8EAB-3D4ACAFC0D17}"/>
    <cellStyle name="Input 2 2 5 2 2 2 2" xfId="3968" xr:uid="{A38EC85B-513C-4417-B4B2-38A4B303EAF6}"/>
    <cellStyle name="Input 2 2 5 2 2 2 3" xfId="3969" xr:uid="{6AAB68A1-D556-41A1-83BE-A7515C646640}"/>
    <cellStyle name="Input 2 2 5 2 2 2 4" xfId="3970" xr:uid="{98D52E84-96B8-4FEF-95F5-20BBF6C88302}"/>
    <cellStyle name="Input 2 2 5 2 2 2 5" xfId="3971" xr:uid="{47962140-EC0E-4F4E-BA5C-DB47D0CCF740}"/>
    <cellStyle name="Input 2 2 5 2 2 2 6" xfId="3972" xr:uid="{B66516C3-ACCB-4341-8EBD-3CBEA440B75C}"/>
    <cellStyle name="Input 2 2 5 2 2 3" xfId="3973" xr:uid="{90B49331-D915-456A-B378-0A4FD1F75B27}"/>
    <cellStyle name="Input 2 2 5 2 2 3 2" xfId="3974" xr:uid="{26567832-BB64-4D57-9789-E5148C341134}"/>
    <cellStyle name="Input 2 2 5 2 2 4" xfId="3975" xr:uid="{29516567-B419-4932-A01D-A1815CC4CBE3}"/>
    <cellStyle name="Input 2 2 5 2 2 5" xfId="3976" xr:uid="{6F008FC9-4A53-4488-BEFC-47D1F5647F12}"/>
    <cellStyle name="Input 2 2 5 2 2 6" xfId="3977" xr:uid="{B4BB949C-6D84-4776-B4F5-F94DBF512273}"/>
    <cellStyle name="Input 2 2 5 2 2 7" xfId="3978" xr:uid="{C797A077-D367-4F1C-A436-9F2BD44A1EF4}"/>
    <cellStyle name="Input 2 2 5 2 3" xfId="3979" xr:uid="{C706BD0E-C8E7-43D3-9D09-E8E71F0E6110}"/>
    <cellStyle name="Input 2 2 5 2 3 2" xfId="3980" xr:uid="{F4B178DD-A5FC-4AD7-8A86-0274C2A99200}"/>
    <cellStyle name="Input 2 2 5 2 3 3" xfId="3981" xr:uid="{2EC4A5AE-5E51-4C33-ABBD-0A79F669E439}"/>
    <cellStyle name="Input 2 2 5 2 3 4" xfId="3982" xr:uid="{196EF7F1-54C7-420A-A16F-C4650327A3FE}"/>
    <cellStyle name="Input 2 2 5 2 3 5" xfId="3983" xr:uid="{9B1BACA0-D943-44A9-8F55-29F13410793E}"/>
    <cellStyle name="Input 2 2 5 2 3 6" xfId="3984" xr:uid="{A06DD4E5-BD73-41F1-AA29-95066FF4215B}"/>
    <cellStyle name="Input 2 2 5 2 4" xfId="3985" xr:uid="{19B0062F-82D9-47BC-9B0B-91684946FD38}"/>
    <cellStyle name="Input 2 2 5 2 4 2" xfId="3986" xr:uid="{67400A7E-769E-4F5C-9DFC-6DB9FABFDE20}"/>
    <cellStyle name="Input 2 2 5 2 5" xfId="3987" xr:uid="{E403C981-DAD7-4ABD-B642-B48561CA7682}"/>
    <cellStyle name="Input 2 2 5 2 6" xfId="3988" xr:uid="{29D4A13B-8162-4FB8-B9BD-816E998E3B3E}"/>
    <cellStyle name="Input 2 2 5 2 7" xfId="3989" xr:uid="{E5098DB7-CCEF-49AA-A966-5437D54942D9}"/>
    <cellStyle name="Input 2 2 5 2 8" xfId="3990" xr:uid="{A32023CC-947E-407C-8B5E-DBEC61EDFE41}"/>
    <cellStyle name="Input 2 2 5 2_Subsidy" xfId="3991" xr:uid="{1DA0032F-839E-4E64-A8E4-8F93D8283BB6}"/>
    <cellStyle name="Input 2 2 5 3" xfId="3992" xr:uid="{6B2BDFD8-21DA-4983-8AC8-B3F0EC6DA638}"/>
    <cellStyle name="Input 2 2 5 3 2" xfId="3993" xr:uid="{13F7F0F0-D023-400D-A0F2-09C0DA6EDC40}"/>
    <cellStyle name="Input 2 2 5 3 2 2" xfId="3994" xr:uid="{3E683023-FB1A-4C6D-8731-937D8F9CF7D2}"/>
    <cellStyle name="Input 2 2 5 3 2 3" xfId="3995" xr:uid="{2C9170D2-9F5E-4EFD-86C9-A3C4C1D1EF5F}"/>
    <cellStyle name="Input 2 2 5 3 2 4" xfId="3996" xr:uid="{A6AB79E6-F975-4376-9742-18D44034E57E}"/>
    <cellStyle name="Input 2 2 5 3 2 5" xfId="3997" xr:uid="{8B75CB24-91DE-44E7-B33A-D6CD1FCD7148}"/>
    <cellStyle name="Input 2 2 5 3 2 6" xfId="3998" xr:uid="{EFBAF0B6-67C3-4FC5-94FD-319F5ABC452D}"/>
    <cellStyle name="Input 2 2 5 3 3" xfId="3999" xr:uid="{C45087D7-6A6C-4C19-9BC0-05D2F0ECCF61}"/>
    <cellStyle name="Input 2 2 5 3 3 2" xfId="4000" xr:uid="{3B815C7A-2691-4ECC-9FA6-0350EE172AB3}"/>
    <cellStyle name="Input 2 2 5 3 4" xfId="4001" xr:uid="{EB21E714-58B7-4257-97F0-E0F904EA7755}"/>
    <cellStyle name="Input 2 2 5 3 5" xfId="4002" xr:uid="{6F742592-923A-4870-837C-80BE4C002FF2}"/>
    <cellStyle name="Input 2 2 5 3 6" xfId="4003" xr:uid="{EF82CE94-2304-4C91-854F-29DFE5E19D88}"/>
    <cellStyle name="Input 2 2 5 3 7" xfId="4004" xr:uid="{D2CF8FF6-2720-468D-8BF3-29A16B141247}"/>
    <cellStyle name="Input 2 2 5 4" xfId="4005" xr:uid="{AEFCD870-358D-48FB-AB52-CDF32FA78C21}"/>
    <cellStyle name="Input 2 2 5 4 2" xfId="4006" xr:uid="{6E5DAC4A-10BC-4626-A2DF-E667296EAC5E}"/>
    <cellStyle name="Input 2 2 5 4 2 2" xfId="4007" xr:uid="{8E1766C7-8B54-4E88-9205-0E820253D551}"/>
    <cellStyle name="Input 2 2 5 4 2 3" xfId="4008" xr:uid="{B10DAB42-CAE7-42F0-B829-90ABF6C06F31}"/>
    <cellStyle name="Input 2 2 5 4 2 4" xfId="4009" xr:uid="{E0BB84F4-C1A9-4A6F-B66C-9178DB7DEE80}"/>
    <cellStyle name="Input 2 2 5 4 2 5" xfId="4010" xr:uid="{B9A0BD14-7E23-4D58-BBC5-815425C880C3}"/>
    <cellStyle name="Input 2 2 5 4 2 6" xfId="4011" xr:uid="{2F4D3282-1270-4977-9ED4-563F1D2091C8}"/>
    <cellStyle name="Input 2 2 5 4 3" xfId="4012" xr:uid="{85666972-E01B-4AF1-848E-C51F94B679C4}"/>
    <cellStyle name="Input 2 2 5 4 3 2" xfId="4013" xr:uid="{03C15DE5-AFFF-4B7D-B4FD-D4DE4EBB086E}"/>
    <cellStyle name="Input 2 2 5 4 4" xfId="4014" xr:uid="{421A38D6-B9AD-43F5-A61B-E38B58BB781B}"/>
    <cellStyle name="Input 2 2 5 4 5" xfId="4015" xr:uid="{43481B12-83DD-46F5-9565-FD4EC51C4CFA}"/>
    <cellStyle name="Input 2 2 5 4 6" xfId="4016" xr:uid="{2A5E656E-216F-43F4-A276-F32C55D42FD8}"/>
    <cellStyle name="Input 2 2 5 4 7" xfId="4017" xr:uid="{67461B33-A6AB-4469-91E9-1F50CC6ABCD6}"/>
    <cellStyle name="Input 2 2 5 5" xfId="4018" xr:uid="{91279AE1-D363-4E47-A6D1-726109BD79E1}"/>
    <cellStyle name="Input 2 2 5 5 2" xfId="4019" xr:uid="{7FE93206-3547-472D-951C-62E70E62A76F}"/>
    <cellStyle name="Input 2 2 5 5 2 2" xfId="4020" xr:uid="{7938A1A8-1C63-4AAD-BC5C-51749855E646}"/>
    <cellStyle name="Input 2 2 5 5 2 3" xfId="4021" xr:uid="{84CCE86A-2D23-4A31-BA7B-4C91AFC91FE0}"/>
    <cellStyle name="Input 2 2 5 5 2 4" xfId="4022" xr:uid="{F76CB566-84DB-4409-8B43-5218863D472F}"/>
    <cellStyle name="Input 2 2 5 5 2 5" xfId="4023" xr:uid="{DEAE4B5F-D3D8-419E-82A6-FA474EDCF6C6}"/>
    <cellStyle name="Input 2 2 5 5 2 6" xfId="4024" xr:uid="{A5BB5C16-40F9-4600-8318-0521826314D3}"/>
    <cellStyle name="Input 2 2 5 5 3" xfId="4025" xr:uid="{A53B286F-D6BC-4826-944C-49D37BC2E08E}"/>
    <cellStyle name="Input 2 2 5 5 3 2" xfId="4026" xr:uid="{38E1C3AA-95CD-4EAE-8F5B-B3BD66CE3178}"/>
    <cellStyle name="Input 2 2 5 5 4" xfId="4027" xr:uid="{FC639A28-5476-4943-8DB2-6C34041CF41B}"/>
    <cellStyle name="Input 2 2 5 5 5" xfId="4028" xr:uid="{0ABAEB3B-1C8C-4B68-B8AA-3E4B2A4AAFC0}"/>
    <cellStyle name="Input 2 2 5 5 6" xfId="4029" xr:uid="{9E04799D-6DBF-4285-986C-E7CE0983B783}"/>
    <cellStyle name="Input 2 2 5 5 7" xfId="4030" xr:uid="{B85E80B9-DCFC-443D-8088-E61943ECD874}"/>
    <cellStyle name="Input 2 2 5 6" xfId="4031" xr:uid="{AD9EAB43-03AA-4EB6-9856-8BE8369439A6}"/>
    <cellStyle name="Input 2 2 5 6 2" xfId="4032" xr:uid="{EB052DAB-1847-4F58-A933-4DF409885AD0}"/>
    <cellStyle name="Input 2 2 5 6 2 2" xfId="4033" xr:uid="{2C7A4B17-6DE4-4C10-BB47-59BABD93C2D6}"/>
    <cellStyle name="Input 2 2 5 6 2 3" xfId="4034" xr:uid="{089573BD-0AF0-4013-9621-3CA7A2347E93}"/>
    <cellStyle name="Input 2 2 5 6 2 4" xfId="4035" xr:uid="{FEF2EFC2-4773-40E3-BB9D-D25A083B1BE8}"/>
    <cellStyle name="Input 2 2 5 6 2 5" xfId="4036" xr:uid="{3FF47237-93AD-4A4B-8839-D0E387FBB0BD}"/>
    <cellStyle name="Input 2 2 5 6 2 6" xfId="4037" xr:uid="{137DF989-730E-4743-82B1-00C51C67769F}"/>
    <cellStyle name="Input 2 2 5 6 3" xfId="4038" xr:uid="{13BB5CD5-2888-4EA5-BC69-9D20F6C7B38E}"/>
    <cellStyle name="Input 2 2 5 6 3 2" xfId="4039" xr:uid="{ABC04EEE-1FCE-4DDD-BE42-9833CA2527F2}"/>
    <cellStyle name="Input 2 2 5 6 4" xfId="4040" xr:uid="{8FF40298-22A7-4D13-BC4F-726CC65EA027}"/>
    <cellStyle name="Input 2 2 5 6 5" xfId="4041" xr:uid="{9861D57A-36AC-4BE7-85E7-1AE0B5522BE5}"/>
    <cellStyle name="Input 2 2 5 6 6" xfId="4042" xr:uid="{559A399E-8B7C-4E5C-9054-64597A346F83}"/>
    <cellStyle name="Input 2 2 5 6 7" xfId="4043" xr:uid="{E83058B6-2983-4DA7-A59D-C3FE27C33A90}"/>
    <cellStyle name="Input 2 2 5 7" xfId="4044" xr:uid="{02AEECCC-52FD-45F3-85D8-57FC94E144BE}"/>
    <cellStyle name="Input 2 2 5 7 2" xfId="4045" xr:uid="{73B6F9B5-722C-4847-A524-6AC98344A5C6}"/>
    <cellStyle name="Input 2 2 5 7 2 2" xfId="4046" xr:uid="{F531F30E-BCAE-4B14-ABAA-E2336DAF46DC}"/>
    <cellStyle name="Input 2 2 5 7 2 3" xfId="4047" xr:uid="{7DB0705E-FE13-40E0-9937-F1A3039B0907}"/>
    <cellStyle name="Input 2 2 5 7 2 4" xfId="4048" xr:uid="{68933A5F-EDB4-4A67-A56A-B35504A6ECA8}"/>
    <cellStyle name="Input 2 2 5 7 2 5" xfId="4049" xr:uid="{A5588845-719A-4985-B0AE-A517F05CEFA7}"/>
    <cellStyle name="Input 2 2 5 7 2 6" xfId="4050" xr:uid="{68A2320D-79EA-4628-830E-BA9D96706A1B}"/>
    <cellStyle name="Input 2 2 5 7 3" xfId="4051" xr:uid="{DDE1F6C3-0185-4A8D-80B9-5A070FCB9401}"/>
    <cellStyle name="Input 2 2 5 7 3 2" xfId="4052" xr:uid="{D209300C-0086-46D1-8493-82E6ECE363DA}"/>
    <cellStyle name="Input 2 2 5 7 4" xfId="4053" xr:uid="{794332C8-E499-4011-B10B-F1DDA1500D4D}"/>
    <cellStyle name="Input 2 2 5 7 5" xfId="4054" xr:uid="{CB8FE9B9-32F8-4340-BC7E-304046596AA7}"/>
    <cellStyle name="Input 2 2 5 7 6" xfId="4055" xr:uid="{6E099167-6B8F-4BB9-AC98-D2EAEED2B84A}"/>
    <cellStyle name="Input 2 2 5 7 7" xfId="4056" xr:uid="{5FB41D2D-D2E1-414E-BF2E-BC2D3A051FEF}"/>
    <cellStyle name="Input 2 2 5 8" xfId="4057" xr:uid="{6196FB55-9EB7-4281-9033-874CCD016C56}"/>
    <cellStyle name="Input 2 2 5 8 2" xfId="4058" xr:uid="{A07C9684-A0CF-43F7-AC2A-AF3D8FBC32BE}"/>
    <cellStyle name="Input 2 2 5 8 2 2" xfId="4059" xr:uid="{81B2DA0F-3E3F-4509-9707-C9FC4066D34D}"/>
    <cellStyle name="Input 2 2 5 8 2 3" xfId="4060" xr:uid="{5168FAC1-9D1A-4E30-821F-BB11BDBE4569}"/>
    <cellStyle name="Input 2 2 5 8 2 4" xfId="4061" xr:uid="{44BFBB7B-655F-4861-9220-14D36295182C}"/>
    <cellStyle name="Input 2 2 5 8 2 5" xfId="4062" xr:uid="{85E69653-CAFA-4CDA-89C4-9594999F0C43}"/>
    <cellStyle name="Input 2 2 5 8 2 6" xfId="4063" xr:uid="{D2B69484-0793-4D08-B122-2433936E4330}"/>
    <cellStyle name="Input 2 2 5 8 3" xfId="4064" xr:uid="{E15A2161-AD8D-42BB-B974-43BC64B4DA33}"/>
    <cellStyle name="Input 2 2 5 8 3 2" xfId="4065" xr:uid="{E2FF9341-F5C6-4D14-A508-D074084BCF3C}"/>
    <cellStyle name="Input 2 2 5 8 4" xfId="4066" xr:uid="{3335031D-6CDF-40E0-9513-9A3B5087694E}"/>
    <cellStyle name="Input 2 2 5 8 5" xfId="4067" xr:uid="{60486FD1-E4C6-47E3-8B6B-C5D6B80E345C}"/>
    <cellStyle name="Input 2 2 5 8 6" xfId="4068" xr:uid="{1E4449FE-87FA-44BC-BE24-FB0301EFBA74}"/>
    <cellStyle name="Input 2 2 5 8 7" xfId="4069" xr:uid="{5FCF15A9-37F7-4988-93D1-CA905D831DAD}"/>
    <cellStyle name="Input 2 2 5 9" xfId="4070" xr:uid="{16293113-CD88-4434-BDD1-4C1336003C66}"/>
    <cellStyle name="Input 2 2 5 9 2" xfId="4071" xr:uid="{55555C89-40E2-4E9F-88B3-4618158A3FDB}"/>
    <cellStyle name="Input 2 2 5 9 3" xfId="4072" xr:uid="{4DA5E7F1-678B-4E66-8779-1DC447153AEF}"/>
    <cellStyle name="Input 2 2 5 9 4" xfId="4073" xr:uid="{6867417E-482B-4EC5-A59F-4E1C50722EB9}"/>
    <cellStyle name="Input 2 2 5 9 5" xfId="4074" xr:uid="{A20AF512-84F0-4487-B502-54CD5E1FAAC4}"/>
    <cellStyle name="Input 2 2 5 9 6" xfId="4075" xr:uid="{71E7A347-D5D6-4676-9956-8C7E643ED64A}"/>
    <cellStyle name="Input 2 2 5_Subsidy" xfId="4076" xr:uid="{C7F5F47F-0067-43F7-99E2-2E18D5144471}"/>
    <cellStyle name="Input 2 2 6" xfId="4077" xr:uid="{73D37D4E-A0C7-4753-A0C4-B8F14DF37B7D}"/>
    <cellStyle name="Input 2 2 6 2" xfId="4078" xr:uid="{57502F70-A754-4F94-A8CC-9B084920BFE1}"/>
    <cellStyle name="Input 2 2 6 2 2" xfId="4079" xr:uid="{3B6C4925-CDE8-4924-9626-D8B5AD577777}"/>
    <cellStyle name="Input 2 2 6 2 2 2" xfId="4080" xr:uid="{F7204F90-D43E-4C52-8D6A-A507723107E5}"/>
    <cellStyle name="Input 2 2 6 2 2 3" xfId="4081" xr:uid="{460C00F7-5B7F-4A1C-8AC1-89B92E3C0F91}"/>
    <cellStyle name="Input 2 2 6 2 2 4" xfId="4082" xr:uid="{D228B7FC-2982-45D3-8AEA-419E2A4855FE}"/>
    <cellStyle name="Input 2 2 6 2 2 5" xfId="4083" xr:uid="{F2CDA6E2-717F-4517-B660-37A190FF972C}"/>
    <cellStyle name="Input 2 2 6 2 2 6" xfId="4084" xr:uid="{0650914D-1EA8-4513-AA28-68FFAF80EFA3}"/>
    <cellStyle name="Input 2 2 6 2 3" xfId="4085" xr:uid="{758CF14E-487C-41FC-B8FA-E2F9AAEF332A}"/>
    <cellStyle name="Input 2 2 6 2 3 2" xfId="4086" xr:uid="{C3453943-4F94-4542-B027-A0F10CFB3379}"/>
    <cellStyle name="Input 2 2 6 2 4" xfId="4087" xr:uid="{7FC388A4-088B-40EC-A5FB-1AFE94257360}"/>
    <cellStyle name="Input 2 2 6 2 5" xfId="4088" xr:uid="{1632ADD6-036F-4980-AADD-5B6031E17EAF}"/>
    <cellStyle name="Input 2 2 6 2 6" xfId="4089" xr:uid="{52B616D8-9A2A-4205-AE30-4DDBC84BAA07}"/>
    <cellStyle name="Input 2 2 6 2 7" xfId="4090" xr:uid="{BF4BA6F8-CECA-46D7-B201-B369768445D0}"/>
    <cellStyle name="Input 2 2 6 3" xfId="4091" xr:uid="{2D9E4A19-CC30-4EE9-B973-7DBB85492B1B}"/>
    <cellStyle name="Input 2 2 6 3 2" xfId="4092" xr:uid="{7D38B838-AA86-4CF2-823C-C44C230C439B}"/>
    <cellStyle name="Input 2 2 6 3 3" xfId="4093" xr:uid="{13CDAD34-461A-4D09-B9F7-235FC2E4D00B}"/>
    <cellStyle name="Input 2 2 6 3 4" xfId="4094" xr:uid="{DBC62E54-55AD-4256-B0C5-4D4912996651}"/>
    <cellStyle name="Input 2 2 6 3 5" xfId="4095" xr:uid="{B79A77C2-E7C1-4AFF-B6BA-F52D67325A1E}"/>
    <cellStyle name="Input 2 2 6 3 6" xfId="4096" xr:uid="{F4B045FF-802A-4F2B-AAB8-6621A206B337}"/>
    <cellStyle name="Input 2 2 6 4" xfId="4097" xr:uid="{4BB8817F-E879-47E6-8D15-1F9497C2F542}"/>
    <cellStyle name="Input 2 2 6 4 2" xfId="4098" xr:uid="{06CE74F6-57AC-40FB-83B4-02A1E69326E3}"/>
    <cellStyle name="Input 2 2 6 5" xfId="4099" xr:uid="{C46C649F-4B99-4E7E-95C7-97AE7AABDF95}"/>
    <cellStyle name="Input 2 2 6 6" xfId="4100" xr:uid="{E51DE465-5C78-4C07-ADB6-1D2C51B5C097}"/>
    <cellStyle name="Input 2 2 6 7" xfId="4101" xr:uid="{2C90F78E-3662-4461-9DDA-8BA4CBFEFAA4}"/>
    <cellStyle name="Input 2 2 6 8" xfId="4102" xr:uid="{259CD55A-0212-4876-A19D-76F34A806956}"/>
    <cellStyle name="Input 2 2 6_Subsidy" xfId="4103" xr:uid="{C8FE9EA1-2B2A-4999-9E7A-0E7FE720834B}"/>
    <cellStyle name="Input 2 2 7" xfId="4104" xr:uid="{339434B0-DC45-4C8B-AEB6-0CC73BF9FA2D}"/>
    <cellStyle name="Input 2 2 7 2" xfId="4105" xr:uid="{8500270C-46E8-48EE-8BB2-2C38865238F0}"/>
    <cellStyle name="Input 2 2 7 2 2" xfId="4106" xr:uid="{E4C0653F-67D5-46D9-BD7C-95F403A51697}"/>
    <cellStyle name="Input 2 2 7 2 3" xfId="4107" xr:uid="{1FE65DB2-012F-4C61-BFA5-AF48BC138560}"/>
    <cellStyle name="Input 2 2 7 2 4" xfId="4108" xr:uid="{7DA86F33-49E2-466E-A581-167BD02753E2}"/>
    <cellStyle name="Input 2 2 7 2 5" xfId="4109" xr:uid="{E0E4EFC3-1423-4799-9A92-66ED681654E5}"/>
    <cellStyle name="Input 2 2 7 2 6" xfId="4110" xr:uid="{532877E2-C086-4746-93E8-35B02B0B8E86}"/>
    <cellStyle name="Input 2 2 7 3" xfId="4111" xr:uid="{0DD181AE-91EC-4CA2-8E61-D87D29663EA9}"/>
    <cellStyle name="Input 2 2 7 3 2" xfId="4112" xr:uid="{35A12157-33BA-4AE0-B5CC-7829EC089F67}"/>
    <cellStyle name="Input 2 2 7 4" xfId="4113" xr:uid="{770926BA-A13E-4312-A723-57ABEC9EDB04}"/>
    <cellStyle name="Input 2 2 7 5" xfId="4114" xr:uid="{8864B364-20E7-419A-B42F-F8285DF0663F}"/>
    <cellStyle name="Input 2 2 7 6" xfId="4115" xr:uid="{D13ADDC9-9A6B-4C25-9CF2-D3C3F15E5F8C}"/>
    <cellStyle name="Input 2 2 7 7" xfId="4116" xr:uid="{14093C4D-D12E-49AC-9C88-043F2196FE85}"/>
    <cellStyle name="Input 2 2 8" xfId="4117" xr:uid="{A6C18438-D727-4B01-B8FE-2A74F346F57A}"/>
    <cellStyle name="Input 2 2 8 2" xfId="4118" xr:uid="{B02462C9-075E-45FB-A1EE-968CE5D63098}"/>
    <cellStyle name="Input 2 2 8 2 2" xfId="4119" xr:uid="{3837106C-AFB6-4B9A-9ED4-197D4F149520}"/>
    <cellStyle name="Input 2 2 8 2 3" xfId="4120" xr:uid="{46A1D847-78FE-4097-B505-F19886B4625A}"/>
    <cellStyle name="Input 2 2 8 2 4" xfId="4121" xr:uid="{16E3513E-F7D8-4420-B9D1-7AA6CF772D6F}"/>
    <cellStyle name="Input 2 2 8 2 5" xfId="4122" xr:uid="{06F5231E-4730-4051-978E-B4E225F4261A}"/>
    <cellStyle name="Input 2 2 8 2 6" xfId="4123" xr:uid="{1184CCBB-4A14-408C-89C7-EA809A384288}"/>
    <cellStyle name="Input 2 2 8 3" xfId="4124" xr:uid="{847297C6-5044-4538-8D9A-D87973815ECC}"/>
    <cellStyle name="Input 2 2 8 3 2" xfId="4125" xr:uid="{97EC8C8A-CA3B-4247-AEBC-4A1706FEE012}"/>
    <cellStyle name="Input 2 2 8 4" xfId="4126" xr:uid="{287CF928-11CF-4AB8-9731-8788A8BFF2A1}"/>
    <cellStyle name="Input 2 2 8 5" xfId="4127" xr:uid="{BD2EAB92-AF18-488F-8615-96DCAC493E7A}"/>
    <cellStyle name="Input 2 2 8 6" xfId="4128" xr:uid="{49270FD0-0D91-4717-A279-CFA57CC314AF}"/>
    <cellStyle name="Input 2 2 8 7" xfId="4129" xr:uid="{E0D1AF65-6987-4447-8AC6-2E8DF173F371}"/>
    <cellStyle name="Input 2 2 9" xfId="4130" xr:uid="{53533DF1-AF84-4E56-9B7B-4D739B5B7D6F}"/>
    <cellStyle name="Input 2 2 9 2" xfId="4131" xr:uid="{E6CF6627-077F-45E8-8F30-C71FA5BCAD92}"/>
    <cellStyle name="Input 2 2 9 2 2" xfId="4132" xr:uid="{AFD05FA6-66E2-4576-B3CF-3CBFD38E32B5}"/>
    <cellStyle name="Input 2 2 9 2 3" xfId="4133" xr:uid="{925AAF30-FB06-4E6D-B919-E4DB00B72F6F}"/>
    <cellStyle name="Input 2 2 9 2 4" xfId="4134" xr:uid="{C83796F0-039A-46A2-821F-DD09028AEDF1}"/>
    <cellStyle name="Input 2 2 9 2 5" xfId="4135" xr:uid="{B96D9EB3-36D1-4D55-B532-7CBA113106B1}"/>
    <cellStyle name="Input 2 2 9 2 6" xfId="4136" xr:uid="{12B25CF8-C6EA-4762-9B95-D7F5C7783B66}"/>
    <cellStyle name="Input 2 2 9 3" xfId="4137" xr:uid="{259FD878-7B5F-497F-9077-324B56A08C80}"/>
    <cellStyle name="Input 2 2 9 3 2" xfId="4138" xr:uid="{8D5E80CD-A56D-461A-BDB6-2DF9F07847D2}"/>
    <cellStyle name="Input 2 2 9 4" xfId="4139" xr:uid="{E9851883-93C5-47E3-81F1-184AB9AA5F37}"/>
    <cellStyle name="Input 2 2 9 5" xfId="4140" xr:uid="{31D19D82-770F-44B8-BE4D-19B8A1A28EB2}"/>
    <cellStyle name="Input 2 2 9 6" xfId="4141" xr:uid="{5B226826-1196-40D5-A77F-53F35DB4F49F}"/>
    <cellStyle name="Input 2 2 9 7" xfId="4142" xr:uid="{C13D1F3E-E1F2-46EB-AACB-99E39B6C46E4}"/>
    <cellStyle name="Input 2 2_ST" xfId="4143" xr:uid="{2189A754-6345-42FC-BBE2-88C1630A8FB9}"/>
    <cellStyle name="Input 2 3" xfId="4144" xr:uid="{C30E8470-8765-400B-B713-FFEB7E6DEFC6}"/>
    <cellStyle name="Input 2 3 10" xfId="4145" xr:uid="{121D9BE6-A0C8-4F48-BD19-63DBFF828435}"/>
    <cellStyle name="Input 2 3 10 2" xfId="4146" xr:uid="{8DD16DD2-3106-48D2-8903-331097A1A7DC}"/>
    <cellStyle name="Input 2 3 11" xfId="4147" xr:uid="{F6629BDE-1515-4C33-B944-8B740CC80174}"/>
    <cellStyle name="Input 2 3 12" xfId="4148" xr:uid="{734798FB-03D3-4A01-9F71-51142F26E2B7}"/>
    <cellStyle name="Input 2 3 13" xfId="4149" xr:uid="{90BB49D4-1051-420E-A6EA-0539580D92C7}"/>
    <cellStyle name="Input 2 3 14" xfId="4150" xr:uid="{33EB4037-8458-439A-802C-EB910CF570B9}"/>
    <cellStyle name="Input 2 3 15" xfId="4151" xr:uid="{68622D96-668E-4CCB-83B3-B9CC9AFDE236}"/>
    <cellStyle name="Input 2 3 2" xfId="4152" xr:uid="{3A9C3250-4BEC-4F24-88B2-1BD0646B39DB}"/>
    <cellStyle name="Input 2 3 2 2" xfId="4153" xr:uid="{97C38FA5-BAE7-47D9-82C8-E05EF5F502F7}"/>
    <cellStyle name="Input 2 3 2 2 2" xfId="4154" xr:uid="{956A1E31-4B2D-4952-8131-6B8B7903673F}"/>
    <cellStyle name="Input 2 3 2 2 2 2" xfId="4155" xr:uid="{40D6D8D4-8717-4F20-AAF7-364B2DE4325C}"/>
    <cellStyle name="Input 2 3 2 2 2 3" xfId="4156" xr:uid="{10D9F041-DD5A-4242-8E5C-190512FABD71}"/>
    <cellStyle name="Input 2 3 2 2 2 4" xfId="4157" xr:uid="{041E1425-8FCC-483D-A545-863DB3507BE4}"/>
    <cellStyle name="Input 2 3 2 2 2 5" xfId="4158" xr:uid="{52F83FD9-8A6F-4B56-87A4-B87D11C4E60D}"/>
    <cellStyle name="Input 2 3 2 2 2 6" xfId="4159" xr:uid="{6E58C92D-12C4-4EDF-80F6-22F3A4441092}"/>
    <cellStyle name="Input 2 3 2 2 3" xfId="4160" xr:uid="{3B5EBDD2-EBE8-4F9A-B88C-A8DD4B3ABEA7}"/>
    <cellStyle name="Input 2 3 2 2 3 2" xfId="4161" xr:uid="{9066488B-D286-496E-B47D-877FEB2B08EF}"/>
    <cellStyle name="Input 2 3 2 2 4" xfId="4162" xr:uid="{1B945C32-AC5A-4011-8881-B5ED72A882E4}"/>
    <cellStyle name="Input 2 3 2 2 5" xfId="4163" xr:uid="{D87F92AB-1970-461D-B1B4-8AF83D93F296}"/>
    <cellStyle name="Input 2 3 2 2 6" xfId="4164" xr:uid="{4160F189-C08C-4A61-B608-F868E24891A8}"/>
    <cellStyle name="Input 2 3 2 2 7" xfId="4165" xr:uid="{0E676659-867B-4685-B949-BD21057AB810}"/>
    <cellStyle name="Input 2 3 2 3" xfId="4166" xr:uid="{ACE50139-48CC-42AC-A729-B2BB3A44E446}"/>
    <cellStyle name="Input 2 3 2 3 2" xfId="4167" xr:uid="{DD5F8680-32C0-43FB-B034-11013B70257D}"/>
    <cellStyle name="Input 2 3 2 3 3" xfId="4168" xr:uid="{478CFE2E-D5F4-41E3-BCD8-0EAC35A56E53}"/>
    <cellStyle name="Input 2 3 2 3 4" xfId="4169" xr:uid="{C3F746F8-0A5C-4AF2-A116-173CE287B2B8}"/>
    <cellStyle name="Input 2 3 2 3 5" xfId="4170" xr:uid="{3D800872-6CC4-4DEB-A851-3D3528FF2E34}"/>
    <cellStyle name="Input 2 3 2 3 6" xfId="4171" xr:uid="{766B5F12-FA2E-4EFB-B981-442E96840548}"/>
    <cellStyle name="Input 2 3 2 4" xfId="4172" xr:uid="{92E16B53-2EBE-4B80-A86F-146BD893D51B}"/>
    <cellStyle name="Input 2 3 2 4 2" xfId="4173" xr:uid="{A1437C7D-B1DF-4DCA-8F4B-C9E400D6D2A7}"/>
    <cellStyle name="Input 2 3 2 5" xfId="4174" xr:uid="{4EC1DAB6-CBBE-4F56-ACA6-A999ABB5C2B5}"/>
    <cellStyle name="Input 2 3 2 6" xfId="4175" xr:uid="{FB39B1E4-3616-41CC-AFED-D4CA2DFA6AEA}"/>
    <cellStyle name="Input 2 3 2 7" xfId="4176" xr:uid="{3D135377-B56B-41E2-8363-15B5719BFD00}"/>
    <cellStyle name="Input 2 3 2 8" xfId="4177" xr:uid="{0E59AE00-C903-4843-B604-C389F234DB35}"/>
    <cellStyle name="Input 2 3 2_Subsidy" xfId="4178" xr:uid="{C21FBE5E-D12E-4339-A1A4-BF0F613E73EF}"/>
    <cellStyle name="Input 2 3 3" xfId="4179" xr:uid="{64AA116C-1428-4B58-9052-D9F4B478C891}"/>
    <cellStyle name="Input 2 3 3 2" xfId="4180" xr:uid="{6C92D997-230F-4F06-947B-938FF5061306}"/>
    <cellStyle name="Input 2 3 3 2 2" xfId="4181" xr:uid="{3E995E62-DE48-4600-9BC3-009B390CA783}"/>
    <cellStyle name="Input 2 3 3 2 3" xfId="4182" xr:uid="{9F1BBEF9-0D19-4614-B5B1-E827E9088594}"/>
    <cellStyle name="Input 2 3 3 2 4" xfId="4183" xr:uid="{E0808A48-65BA-4D5B-B155-2EFE44F13E32}"/>
    <cellStyle name="Input 2 3 3 2 5" xfId="4184" xr:uid="{752FFFED-21D5-4C68-9271-4F6C295EC4ED}"/>
    <cellStyle name="Input 2 3 3 2 6" xfId="4185" xr:uid="{B0453E34-C168-4435-BBB3-0BD0A75DB146}"/>
    <cellStyle name="Input 2 3 3 3" xfId="4186" xr:uid="{FAB61CDB-F13D-4F92-8915-34DF9A70C91F}"/>
    <cellStyle name="Input 2 3 3 3 2" xfId="4187" xr:uid="{F7E518FE-03C1-4E13-AE59-DA19ADF92428}"/>
    <cellStyle name="Input 2 3 3 4" xfId="4188" xr:uid="{FE651E69-3C2E-4489-B3AC-C4BFAEC82120}"/>
    <cellStyle name="Input 2 3 3 5" xfId="4189" xr:uid="{3AEA8281-E012-4010-9181-0E5DE11E60AE}"/>
    <cellStyle name="Input 2 3 3 6" xfId="4190" xr:uid="{A524D842-BA26-4CDD-A53B-EA31471F2F01}"/>
    <cellStyle name="Input 2 3 3 7" xfId="4191" xr:uid="{3A511E49-55F9-4E3A-B7C5-438A11DFAEF2}"/>
    <cellStyle name="Input 2 3 4" xfId="4192" xr:uid="{615F2B4F-0303-4C86-8924-9D5FFA636954}"/>
    <cellStyle name="Input 2 3 4 2" xfId="4193" xr:uid="{C1234F94-ACA4-46DD-8A2A-240AFC36C717}"/>
    <cellStyle name="Input 2 3 4 2 2" xfId="4194" xr:uid="{B5E2699D-4121-470B-A91E-ABE1D1784689}"/>
    <cellStyle name="Input 2 3 4 2 3" xfId="4195" xr:uid="{AB001FE6-1E47-424E-8A2C-9F63CBCB8EAE}"/>
    <cellStyle name="Input 2 3 4 2 4" xfId="4196" xr:uid="{062BD08C-FA78-446A-AF91-49464B678511}"/>
    <cellStyle name="Input 2 3 4 2 5" xfId="4197" xr:uid="{C90669BC-F997-4447-BDF6-2B655EE3416F}"/>
    <cellStyle name="Input 2 3 4 2 6" xfId="4198" xr:uid="{16D93882-6730-464D-BE00-05ADEB3AA7C3}"/>
    <cellStyle name="Input 2 3 4 3" xfId="4199" xr:uid="{EFAB0B03-728D-4807-AA69-D17B10A67867}"/>
    <cellStyle name="Input 2 3 4 3 2" xfId="4200" xr:uid="{D070E73E-5FF7-4C22-8910-86A8A35892C6}"/>
    <cellStyle name="Input 2 3 4 4" xfId="4201" xr:uid="{343D713F-BEB2-4371-B037-FC33B59B9CC9}"/>
    <cellStyle name="Input 2 3 4 5" xfId="4202" xr:uid="{694EF07C-3377-4155-A331-D4B2B5FDA042}"/>
    <cellStyle name="Input 2 3 4 6" xfId="4203" xr:uid="{6D35FF39-ABE6-4F43-BBA2-F473467D0629}"/>
    <cellStyle name="Input 2 3 4 7" xfId="4204" xr:uid="{EB600AE8-A3AA-42C5-ACE2-E2CFC32EB729}"/>
    <cellStyle name="Input 2 3 5" xfId="4205" xr:uid="{2AE288B6-3039-42B2-86E8-4D6A3EE9D97C}"/>
    <cellStyle name="Input 2 3 5 2" xfId="4206" xr:uid="{4DBC8646-CBF7-4E83-BDF0-7A5601AF748F}"/>
    <cellStyle name="Input 2 3 5 2 2" xfId="4207" xr:uid="{229450EA-8FDE-4BDD-ACA9-8EB7AB16A62E}"/>
    <cellStyle name="Input 2 3 5 2 3" xfId="4208" xr:uid="{9425FFE3-9485-41F4-AFF0-6676D50F094B}"/>
    <cellStyle name="Input 2 3 5 2 4" xfId="4209" xr:uid="{63C1D46A-7DB4-412B-9781-51D2BD23C42A}"/>
    <cellStyle name="Input 2 3 5 2 5" xfId="4210" xr:uid="{F6871188-265F-410E-A32A-7AC39BA937A0}"/>
    <cellStyle name="Input 2 3 5 2 6" xfId="4211" xr:uid="{1729FA14-23BB-4547-B3D2-5684064ED4A8}"/>
    <cellStyle name="Input 2 3 5 3" xfId="4212" xr:uid="{ABBC214A-0643-44D2-A873-4EFA5EAC1D5C}"/>
    <cellStyle name="Input 2 3 5 3 2" xfId="4213" xr:uid="{AACB4B1D-0B0E-4A4F-98B8-B1AA35461259}"/>
    <cellStyle name="Input 2 3 5 4" xfId="4214" xr:uid="{DBEDA3F2-FE91-4603-BFF4-5E3619C18256}"/>
    <cellStyle name="Input 2 3 5 5" xfId="4215" xr:uid="{7E72F772-A5CE-44FD-A128-9BF33C758FFA}"/>
    <cellStyle name="Input 2 3 5 6" xfId="4216" xr:uid="{4ED176DE-01F5-4DE3-9274-03C491B4C8BC}"/>
    <cellStyle name="Input 2 3 5 7" xfId="4217" xr:uid="{66662EB0-A8FD-43AA-9B6A-06786F7BB0C5}"/>
    <cellStyle name="Input 2 3 6" xfId="4218" xr:uid="{B95D0283-A8F6-4ADA-B539-D79CB5593588}"/>
    <cellStyle name="Input 2 3 6 2" xfId="4219" xr:uid="{81313420-89F7-4ED1-B7E4-352E8E8300DB}"/>
    <cellStyle name="Input 2 3 6 2 2" xfId="4220" xr:uid="{675E4C40-041A-4277-8C73-C61E8353F3CE}"/>
    <cellStyle name="Input 2 3 6 2 3" xfId="4221" xr:uid="{751AF68D-B688-43C7-8427-733D21F38141}"/>
    <cellStyle name="Input 2 3 6 2 4" xfId="4222" xr:uid="{8092313B-0D76-4709-A2E2-301845488707}"/>
    <cellStyle name="Input 2 3 6 2 5" xfId="4223" xr:uid="{3A9B92E3-3D21-4B95-BEEB-93383EEEA4E9}"/>
    <cellStyle name="Input 2 3 6 2 6" xfId="4224" xr:uid="{D2F87549-D950-4C3E-8F08-F004EFA2BF86}"/>
    <cellStyle name="Input 2 3 6 3" xfId="4225" xr:uid="{7DE68CD1-F854-4384-BDBD-4E765CC66A2D}"/>
    <cellStyle name="Input 2 3 6 3 2" xfId="4226" xr:uid="{C1E09F20-5240-46F9-9F59-0FACA488E651}"/>
    <cellStyle name="Input 2 3 6 4" xfId="4227" xr:uid="{5145E61E-009F-452F-9973-9E6B2703864D}"/>
    <cellStyle name="Input 2 3 6 5" xfId="4228" xr:uid="{0F9DCEEB-6B36-4AFE-835A-310D7740A42A}"/>
    <cellStyle name="Input 2 3 6 6" xfId="4229" xr:uid="{DEA71B50-E731-4DDE-B18A-933B45FC0D99}"/>
    <cellStyle name="Input 2 3 6 7" xfId="4230" xr:uid="{3EAB177B-8229-47C2-A65C-AAF17C5DE57D}"/>
    <cellStyle name="Input 2 3 7" xfId="4231" xr:uid="{0D79B3D3-0B19-46E4-A7F1-D5ACC5E2815F}"/>
    <cellStyle name="Input 2 3 7 2" xfId="4232" xr:uid="{82D192FC-8985-4C10-92BA-2B04B9A9E842}"/>
    <cellStyle name="Input 2 3 7 2 2" xfId="4233" xr:uid="{EDA0F944-3810-4D79-839F-176E124A110F}"/>
    <cellStyle name="Input 2 3 7 2 3" xfId="4234" xr:uid="{40AEF0C8-5A83-4538-B596-914D04B954C1}"/>
    <cellStyle name="Input 2 3 7 2 4" xfId="4235" xr:uid="{6A2D7080-829D-416A-8A13-27500065DACB}"/>
    <cellStyle name="Input 2 3 7 2 5" xfId="4236" xr:uid="{64C3D31D-638D-496E-B24C-50360C7F7531}"/>
    <cellStyle name="Input 2 3 7 2 6" xfId="4237" xr:uid="{CE3DEC34-E9D8-466A-8408-4BE6F139BE93}"/>
    <cellStyle name="Input 2 3 7 3" xfId="4238" xr:uid="{B495F9B2-0997-4E8E-AA60-B418717F54FE}"/>
    <cellStyle name="Input 2 3 7 3 2" xfId="4239" xr:uid="{008DC387-0EE9-4C99-B71C-F428D44B9CD2}"/>
    <cellStyle name="Input 2 3 7 4" xfId="4240" xr:uid="{E7746E32-A591-4545-9DC1-15F9EDCC4FA2}"/>
    <cellStyle name="Input 2 3 7 5" xfId="4241" xr:uid="{45871E44-78BA-449D-BC5C-2A9320238CA9}"/>
    <cellStyle name="Input 2 3 7 6" xfId="4242" xr:uid="{740A697D-CE46-4CD6-9CC3-D07BDDCCDA56}"/>
    <cellStyle name="Input 2 3 7 7" xfId="4243" xr:uid="{6A177B58-D0DE-48C2-B5E4-90594022B06B}"/>
    <cellStyle name="Input 2 3 8" xfId="4244" xr:uid="{97369534-79F1-4BF3-9782-F2D98A5EAA37}"/>
    <cellStyle name="Input 2 3 8 2" xfId="4245" xr:uid="{621EBDA0-63C5-4ACE-AA56-BBC3E4209791}"/>
    <cellStyle name="Input 2 3 8 2 2" xfId="4246" xr:uid="{9F88B469-6499-44A9-BD03-624F4A1DE941}"/>
    <cellStyle name="Input 2 3 8 2 3" xfId="4247" xr:uid="{0ACDE504-9ED0-408D-887F-FC1FA14600E2}"/>
    <cellStyle name="Input 2 3 8 2 4" xfId="4248" xr:uid="{957324B0-026A-4B97-A2C0-388E7A109C3B}"/>
    <cellStyle name="Input 2 3 8 2 5" xfId="4249" xr:uid="{FCAD615F-24FF-4834-A475-1E6AB07CF016}"/>
    <cellStyle name="Input 2 3 8 2 6" xfId="4250" xr:uid="{F08FC1F2-AD11-404C-BE72-F1EBFE8BD3CA}"/>
    <cellStyle name="Input 2 3 8 3" xfId="4251" xr:uid="{B8B1AFB0-C162-4717-B584-9D245C27B5CF}"/>
    <cellStyle name="Input 2 3 8 3 2" xfId="4252" xr:uid="{EA1B746F-D96B-4DD6-B400-DDB640F50740}"/>
    <cellStyle name="Input 2 3 8 4" xfId="4253" xr:uid="{18C1265D-6825-4D9A-BAF5-B5180CA71FF2}"/>
    <cellStyle name="Input 2 3 8 5" xfId="4254" xr:uid="{42AC24F0-62EC-4BB3-9ACF-9B714334D8BA}"/>
    <cellStyle name="Input 2 3 8 6" xfId="4255" xr:uid="{4B5DF4D2-F655-4D32-88EC-E8416DC1CCD7}"/>
    <cellStyle name="Input 2 3 8 7" xfId="4256" xr:uid="{1E0C8401-A2D9-49BE-A683-5A039D20453B}"/>
    <cellStyle name="Input 2 3 9" xfId="4257" xr:uid="{C8F44313-3DC8-428E-910A-FAC7C6363AC6}"/>
    <cellStyle name="Input 2 3 9 2" xfId="4258" xr:uid="{289FFE13-BC7A-493F-AA24-A5121893FC31}"/>
    <cellStyle name="Input 2 3 9 3" xfId="4259" xr:uid="{1953D14F-860B-4FEF-BB86-4BC32D346241}"/>
    <cellStyle name="Input 2 3 9 4" xfId="4260" xr:uid="{F12CF2A0-364E-4796-B476-6CA0DA7A0D1D}"/>
    <cellStyle name="Input 2 3 9 5" xfId="4261" xr:uid="{4884AB6C-288A-4317-8EB8-77086DD27ED1}"/>
    <cellStyle name="Input 2 3 9 6" xfId="4262" xr:uid="{AF26AE81-7CCB-42B7-80AB-DA954000E231}"/>
    <cellStyle name="Input 2 3_Subsidy" xfId="4263" xr:uid="{6D1293AA-029E-42BE-938B-715A90DD18B2}"/>
    <cellStyle name="Input 2 4" xfId="4264" xr:uid="{C37BE765-C0AD-453F-9E17-910B22CBBEFE}"/>
    <cellStyle name="Input 2 4 10" xfId="4265" xr:uid="{C30838F3-E782-4CBE-98EB-163B58EC032D}"/>
    <cellStyle name="Input 2 4 10 2" xfId="4266" xr:uid="{EFEFD88F-60B7-411E-A494-66230826867E}"/>
    <cellStyle name="Input 2 4 11" xfId="4267" xr:uid="{622D2301-8CB5-4111-B550-3EC7D888B053}"/>
    <cellStyle name="Input 2 4 12" xfId="4268" xr:uid="{C6587D70-1B24-4549-9172-861E0C259167}"/>
    <cellStyle name="Input 2 4 13" xfId="4269" xr:uid="{F2DF08BD-AE49-429F-AC2C-22F385FB4956}"/>
    <cellStyle name="Input 2 4 14" xfId="4270" xr:uid="{7EDF2A69-E0FC-4D03-860B-A0826C5B31FD}"/>
    <cellStyle name="Input 2 4 2" xfId="4271" xr:uid="{EB7BB256-42FB-4D16-B905-87F681DCB71A}"/>
    <cellStyle name="Input 2 4 2 2" xfId="4272" xr:uid="{22D8AEC2-C836-41F0-9FD9-757148B4DC67}"/>
    <cellStyle name="Input 2 4 2 2 2" xfId="4273" xr:uid="{5F729051-9079-4D1C-B5C3-2EA6584C44AC}"/>
    <cellStyle name="Input 2 4 2 2 2 2" xfId="4274" xr:uid="{076BA0B9-0B89-4E56-B39B-EDADF4EDD079}"/>
    <cellStyle name="Input 2 4 2 2 2 3" xfId="4275" xr:uid="{BCA3720B-A58B-41FC-B196-18233A76B722}"/>
    <cellStyle name="Input 2 4 2 2 2 4" xfId="4276" xr:uid="{9E1F703F-CB6A-4CDB-B91D-4EB129842123}"/>
    <cellStyle name="Input 2 4 2 2 2 5" xfId="4277" xr:uid="{5485E3AB-9D56-44DF-8E85-0AC2FE50A768}"/>
    <cellStyle name="Input 2 4 2 2 2 6" xfId="4278" xr:uid="{3FDB288F-10DB-4EBF-B8F0-E0A26D75BDAD}"/>
    <cellStyle name="Input 2 4 2 2 3" xfId="4279" xr:uid="{52831F64-792F-4F81-8700-79C926F7B69E}"/>
    <cellStyle name="Input 2 4 2 2 3 2" xfId="4280" xr:uid="{1A8CD7ED-4CDA-4A11-A49A-0634BB6DB4D9}"/>
    <cellStyle name="Input 2 4 2 2 4" xfId="4281" xr:uid="{FCC66BF4-3463-4AC8-82F0-3775B3F33A48}"/>
    <cellStyle name="Input 2 4 2 2 5" xfId="4282" xr:uid="{2DA99351-15F5-4BF0-8DE9-6B96561E562D}"/>
    <cellStyle name="Input 2 4 2 2 6" xfId="4283" xr:uid="{6DECFC79-C4D2-4432-868B-863A8A17E269}"/>
    <cellStyle name="Input 2 4 2 2 7" xfId="4284" xr:uid="{9874CEBA-27AE-4452-847E-EBB7AA95AF9E}"/>
    <cellStyle name="Input 2 4 2 3" xfId="4285" xr:uid="{FD37BC6A-9DC5-4666-A02B-DA73B330A7E3}"/>
    <cellStyle name="Input 2 4 2 3 2" xfId="4286" xr:uid="{DC3136FE-8817-489E-B0A9-AD143B270C9F}"/>
    <cellStyle name="Input 2 4 2 3 3" xfId="4287" xr:uid="{94CADDBB-D79C-43FE-8A75-FDDC84254FB8}"/>
    <cellStyle name="Input 2 4 2 3 4" xfId="4288" xr:uid="{8171921D-EC19-4B81-A124-34A506C6D6E8}"/>
    <cellStyle name="Input 2 4 2 3 5" xfId="4289" xr:uid="{37F844BF-3952-4C6B-90AA-1663ABB65E66}"/>
    <cellStyle name="Input 2 4 2 3 6" xfId="4290" xr:uid="{2057B5E6-EF73-4A56-9100-FB43EE88FEE4}"/>
    <cellStyle name="Input 2 4 2 4" xfId="4291" xr:uid="{1A4CB84D-2626-4665-A736-7F2DE72B7AC2}"/>
    <cellStyle name="Input 2 4 2 4 2" xfId="4292" xr:uid="{27932D79-CAA2-4FA4-B3F6-15384967C495}"/>
    <cellStyle name="Input 2 4 2 5" xfId="4293" xr:uid="{E4865B4B-D66F-4B3C-A742-E59AC8192434}"/>
    <cellStyle name="Input 2 4 2 6" xfId="4294" xr:uid="{B7CD09CF-5FF0-44A6-9AA8-6CE3107342F1}"/>
    <cellStyle name="Input 2 4 2 7" xfId="4295" xr:uid="{DCA084B6-D8EB-4A24-A6EC-1759711085A8}"/>
    <cellStyle name="Input 2 4 2 8" xfId="4296" xr:uid="{04FD17F0-3244-4611-B3E8-13DDA049836A}"/>
    <cellStyle name="Input 2 4 2_Subsidy" xfId="4297" xr:uid="{8C53F441-5CEB-48BF-AE49-3393886CEE4D}"/>
    <cellStyle name="Input 2 4 3" xfId="4298" xr:uid="{9CF4BEBB-DF81-483A-BF12-99B1B0425895}"/>
    <cellStyle name="Input 2 4 3 2" xfId="4299" xr:uid="{F79D6193-3BF5-43C8-850D-41789F4C614B}"/>
    <cellStyle name="Input 2 4 3 2 2" xfId="4300" xr:uid="{5E795A12-1D0F-4DB3-AD47-CBDC85B9B295}"/>
    <cellStyle name="Input 2 4 3 2 3" xfId="4301" xr:uid="{54D6A807-EAB4-488C-A963-08E531721858}"/>
    <cellStyle name="Input 2 4 3 2 4" xfId="4302" xr:uid="{D82695F6-1DB9-4A19-A135-21022C357F94}"/>
    <cellStyle name="Input 2 4 3 2 5" xfId="4303" xr:uid="{B3705C04-B0E4-4B5D-B3F3-5329EDF1904C}"/>
    <cellStyle name="Input 2 4 3 2 6" xfId="4304" xr:uid="{1CDBFE86-F4C3-482D-8913-5679C4FC363B}"/>
    <cellStyle name="Input 2 4 3 3" xfId="4305" xr:uid="{1994E116-9802-4D13-8A37-FD2FE063ED9F}"/>
    <cellStyle name="Input 2 4 3 3 2" xfId="4306" xr:uid="{36E0A73A-30CC-477C-83FF-9CA42C27761E}"/>
    <cellStyle name="Input 2 4 3 4" xfId="4307" xr:uid="{082FA212-FAEC-437F-B4F4-F35A5AF9C12F}"/>
    <cellStyle name="Input 2 4 3 5" xfId="4308" xr:uid="{FBD94B66-FB3F-49D8-8731-8C2E7D29C87C}"/>
    <cellStyle name="Input 2 4 3 6" xfId="4309" xr:uid="{09A9D6A3-6C71-4F9A-9FC3-468E510D9992}"/>
    <cellStyle name="Input 2 4 3 7" xfId="4310" xr:uid="{A9C825E3-BFB6-4EC2-92EE-E8773897314E}"/>
    <cellStyle name="Input 2 4 4" xfId="4311" xr:uid="{20E54776-3364-4D7D-A687-3347A197A773}"/>
    <cellStyle name="Input 2 4 4 2" xfId="4312" xr:uid="{01640E70-BE5C-4D65-9691-4FF761FC5C6C}"/>
    <cellStyle name="Input 2 4 4 2 2" xfId="4313" xr:uid="{46EB4AF5-7F3A-4086-8D24-22BA6BF8AB3E}"/>
    <cellStyle name="Input 2 4 4 2 3" xfId="4314" xr:uid="{4461DB1C-E406-47F3-880D-C4FCE0222D08}"/>
    <cellStyle name="Input 2 4 4 2 4" xfId="4315" xr:uid="{5ECD5496-000F-44E4-B27C-1BCAC5D23ABC}"/>
    <cellStyle name="Input 2 4 4 2 5" xfId="4316" xr:uid="{E32BA04E-63B9-4FDE-8570-582FE5AD105D}"/>
    <cellStyle name="Input 2 4 4 2 6" xfId="4317" xr:uid="{EC85631C-A107-419F-A567-EDDFF3067919}"/>
    <cellStyle name="Input 2 4 4 3" xfId="4318" xr:uid="{D8A4CA7F-4C24-466A-B8AD-B7715EC63109}"/>
    <cellStyle name="Input 2 4 4 3 2" xfId="4319" xr:uid="{4277F80E-D260-4B19-A766-3821BADC1E66}"/>
    <cellStyle name="Input 2 4 4 4" xfId="4320" xr:uid="{333BF5FA-EE0F-4469-B42B-A5EDB2E78147}"/>
    <cellStyle name="Input 2 4 4 5" xfId="4321" xr:uid="{3A44A73C-76D4-4BCB-A53D-4C4110DA3FA9}"/>
    <cellStyle name="Input 2 4 4 6" xfId="4322" xr:uid="{BF35A37D-28DD-41CB-AB02-96BC61DA7177}"/>
    <cellStyle name="Input 2 4 4 7" xfId="4323" xr:uid="{84A4B849-E00D-40E0-872C-B2B3C28DA5BA}"/>
    <cellStyle name="Input 2 4 5" xfId="4324" xr:uid="{0CE8F7D8-1957-42D7-BC14-CF8F9D5A2FE3}"/>
    <cellStyle name="Input 2 4 5 2" xfId="4325" xr:uid="{1E958A7E-6D9C-4EA5-8E72-BE7DFDE8C5B0}"/>
    <cellStyle name="Input 2 4 5 2 2" xfId="4326" xr:uid="{F1E98945-242E-4D29-AD4D-DDD607E684CE}"/>
    <cellStyle name="Input 2 4 5 2 3" xfId="4327" xr:uid="{CFDD41EF-221F-4B5F-B940-B32FC30F581E}"/>
    <cellStyle name="Input 2 4 5 2 4" xfId="4328" xr:uid="{D5229631-FD62-44E8-9597-AE8203D58D5A}"/>
    <cellStyle name="Input 2 4 5 2 5" xfId="4329" xr:uid="{3454B7B1-44C5-4C94-9DA6-377C14D9BDAC}"/>
    <cellStyle name="Input 2 4 5 2 6" xfId="4330" xr:uid="{F96DF48E-11AE-459B-AE88-8D0A5D95D97B}"/>
    <cellStyle name="Input 2 4 5 3" xfId="4331" xr:uid="{BC922576-B172-4E85-A4A9-AF1B881EDFEF}"/>
    <cellStyle name="Input 2 4 5 3 2" xfId="4332" xr:uid="{F4DE28F7-EA95-4D7F-BFD9-9256E47DD111}"/>
    <cellStyle name="Input 2 4 5 4" xfId="4333" xr:uid="{837FD943-EDE2-44B6-99A2-E673D03B9996}"/>
    <cellStyle name="Input 2 4 5 5" xfId="4334" xr:uid="{A17E18D8-45B8-4209-8DE1-561006ADD81E}"/>
    <cellStyle name="Input 2 4 5 6" xfId="4335" xr:uid="{CFF1C872-C24F-466C-9F3A-F215B839D918}"/>
    <cellStyle name="Input 2 4 5 7" xfId="4336" xr:uid="{AAD26B27-0968-4E94-8A15-C1745DC24F1F}"/>
    <cellStyle name="Input 2 4 6" xfId="4337" xr:uid="{90758A74-3C33-44AA-8A07-A0CF58DF9688}"/>
    <cellStyle name="Input 2 4 6 2" xfId="4338" xr:uid="{F03EDE0C-4CD0-4B4C-BE95-222DB02F3459}"/>
    <cellStyle name="Input 2 4 6 2 2" xfId="4339" xr:uid="{5DA6CC7F-8976-4084-8BC9-5DF816F337F9}"/>
    <cellStyle name="Input 2 4 6 2 3" xfId="4340" xr:uid="{34C20B70-78C7-4A96-AFDC-6247171741EA}"/>
    <cellStyle name="Input 2 4 6 2 4" xfId="4341" xr:uid="{8AF0A9B3-17A1-44BE-97BA-A54C2FF20E2C}"/>
    <cellStyle name="Input 2 4 6 2 5" xfId="4342" xr:uid="{40397FF6-D2D7-45F3-B8D8-6F737E47E7B9}"/>
    <cellStyle name="Input 2 4 6 2 6" xfId="4343" xr:uid="{656C7167-9117-441F-84E3-A08DE8C94485}"/>
    <cellStyle name="Input 2 4 6 3" xfId="4344" xr:uid="{9B25744F-00FD-49A2-A0D7-B7C1BB0EE8FD}"/>
    <cellStyle name="Input 2 4 6 3 2" xfId="4345" xr:uid="{949844CD-4B30-4225-9463-4922BD1B966A}"/>
    <cellStyle name="Input 2 4 6 4" xfId="4346" xr:uid="{C491CDBB-70FA-4A4F-89E8-E492C66C55E0}"/>
    <cellStyle name="Input 2 4 6 5" xfId="4347" xr:uid="{21CA097A-14FE-45C3-9FC9-A19DF2CDABB9}"/>
    <cellStyle name="Input 2 4 6 6" xfId="4348" xr:uid="{362F00C8-F3CB-4C33-9447-81AD86F14345}"/>
    <cellStyle name="Input 2 4 6 7" xfId="4349" xr:uid="{1B66F3B6-51AF-4EA5-B4B1-27CA5E619F67}"/>
    <cellStyle name="Input 2 4 7" xfId="4350" xr:uid="{03F25052-EC4F-4579-BFB9-9A14F26D29CE}"/>
    <cellStyle name="Input 2 4 7 2" xfId="4351" xr:uid="{33E13E3E-C566-4798-889E-65C8BC84E6FB}"/>
    <cellStyle name="Input 2 4 7 2 2" xfId="4352" xr:uid="{E89C0AFE-C987-466B-BF3F-EC0147135276}"/>
    <cellStyle name="Input 2 4 7 2 3" xfId="4353" xr:uid="{E442B0CA-6A66-4866-BA46-4600F2411D58}"/>
    <cellStyle name="Input 2 4 7 2 4" xfId="4354" xr:uid="{28085B09-A0EA-45EC-942F-E110A8368BDF}"/>
    <cellStyle name="Input 2 4 7 2 5" xfId="4355" xr:uid="{EE95AA0A-764C-4C26-8CDD-C9279E8A4C30}"/>
    <cellStyle name="Input 2 4 7 2 6" xfId="4356" xr:uid="{3948E3BE-C3CF-4C5E-8D13-7D99C994974D}"/>
    <cellStyle name="Input 2 4 7 3" xfId="4357" xr:uid="{549790A0-E3D6-4667-896A-C25E1CCEA11F}"/>
    <cellStyle name="Input 2 4 7 3 2" xfId="4358" xr:uid="{C59A368F-B85F-4992-8CCE-3B6AE180D4CF}"/>
    <cellStyle name="Input 2 4 7 4" xfId="4359" xr:uid="{8B8839EE-61F1-4065-92A8-B5F989389025}"/>
    <cellStyle name="Input 2 4 7 5" xfId="4360" xr:uid="{5476DC64-AE4B-4063-BFCC-2E17DB0DF126}"/>
    <cellStyle name="Input 2 4 7 6" xfId="4361" xr:uid="{312FE98C-C80B-4033-AFCB-45538AE55D1B}"/>
    <cellStyle name="Input 2 4 7 7" xfId="4362" xr:uid="{8A1220AE-C90A-45F3-999E-C2D0B5BDDF3C}"/>
    <cellStyle name="Input 2 4 8" xfId="4363" xr:uid="{DCB4A780-FD52-4C2A-A675-ADA30DF3DCB7}"/>
    <cellStyle name="Input 2 4 8 2" xfId="4364" xr:uid="{E4E1F5E9-840D-41BA-A1F9-C567B42EF549}"/>
    <cellStyle name="Input 2 4 8 2 2" xfId="4365" xr:uid="{40AD241C-0828-42AF-9150-0EC4A0F0591B}"/>
    <cellStyle name="Input 2 4 8 2 3" xfId="4366" xr:uid="{18B7FA2A-92DB-4E8F-9F2E-153FA3B75118}"/>
    <cellStyle name="Input 2 4 8 2 4" xfId="4367" xr:uid="{A7D57B7C-F363-47EA-9B7D-F66B33224BE4}"/>
    <cellStyle name="Input 2 4 8 2 5" xfId="4368" xr:uid="{0AB1FA9A-6198-49B3-984D-4B9AA8F84996}"/>
    <cellStyle name="Input 2 4 8 2 6" xfId="4369" xr:uid="{E77380FF-5FC6-4F6F-AE5E-20CBC0A4D2C1}"/>
    <cellStyle name="Input 2 4 8 3" xfId="4370" xr:uid="{C9B54EAC-8EBC-4E56-AA3E-15C39EC22454}"/>
    <cellStyle name="Input 2 4 8 3 2" xfId="4371" xr:uid="{F9DB5DE2-E888-4EAB-BB9F-D5FF79B5F9A8}"/>
    <cellStyle name="Input 2 4 8 4" xfId="4372" xr:uid="{C8D4DA4C-BD8B-4BD2-932D-1708688959D4}"/>
    <cellStyle name="Input 2 4 8 5" xfId="4373" xr:uid="{9CEE62CF-44B9-43CB-BA8A-2E468520259C}"/>
    <cellStyle name="Input 2 4 8 6" xfId="4374" xr:uid="{ED9D905A-B4A7-45F1-AB03-F8B1D18B69F5}"/>
    <cellStyle name="Input 2 4 8 7" xfId="4375" xr:uid="{3CD51FCD-0714-4052-94FA-9DEEC1912FFB}"/>
    <cellStyle name="Input 2 4 9" xfId="4376" xr:uid="{7E1AD78C-FDDE-49F0-AC17-DEEF5AF6D0EC}"/>
    <cellStyle name="Input 2 4 9 2" xfId="4377" xr:uid="{C06C4C20-D524-4040-8414-34D6330DCA3E}"/>
    <cellStyle name="Input 2 4 9 3" xfId="4378" xr:uid="{385C8566-2279-4474-B48A-D08CA51BB2B7}"/>
    <cellStyle name="Input 2 4 9 4" xfId="4379" xr:uid="{BAC2CF08-CFEA-4AEC-992F-623436D1F876}"/>
    <cellStyle name="Input 2 4 9 5" xfId="4380" xr:uid="{B68064F5-331D-4D6B-92C4-6C4B33C9AB0C}"/>
    <cellStyle name="Input 2 4 9 6" xfId="4381" xr:uid="{2B2B7098-B567-402F-A1E6-BF375B97DDD0}"/>
    <cellStyle name="Input 2 4_Subsidy" xfId="4382" xr:uid="{3ADC5416-9B1F-4343-8F08-6E94F581A955}"/>
    <cellStyle name="Input 2 5" xfId="4383" xr:uid="{DE6C1B60-5646-43B4-B13D-B9AF2B63D994}"/>
    <cellStyle name="Input 2 5 10" xfId="4384" xr:uid="{C4FAABDA-6333-4E52-A0C4-3C83B8B7B823}"/>
    <cellStyle name="Input 2 5 10 2" xfId="4385" xr:uid="{87E7AB61-6BFF-45CD-9825-946B31778C1A}"/>
    <cellStyle name="Input 2 5 11" xfId="4386" xr:uid="{6AC9B630-296D-4CBD-8C1D-E1AD0879D399}"/>
    <cellStyle name="Input 2 5 12" xfId="4387" xr:uid="{6C68B622-1AF7-4983-8D52-10539D5D4CCA}"/>
    <cellStyle name="Input 2 5 13" xfId="4388" xr:uid="{8D9B8958-51D7-49BC-A46E-51841B19142C}"/>
    <cellStyle name="Input 2 5 14" xfId="4389" xr:uid="{18E22B85-BEC1-4865-B3D4-E0D98F42D990}"/>
    <cellStyle name="Input 2 5 2" xfId="4390" xr:uid="{180C6587-DD6D-4A6B-9D68-6903E55CF5BE}"/>
    <cellStyle name="Input 2 5 2 2" xfId="4391" xr:uid="{D628C795-D4BC-4B31-8D1B-F06E6C1342A8}"/>
    <cellStyle name="Input 2 5 2 2 2" xfId="4392" xr:uid="{BF274558-0C3D-4E1B-B149-090FDE9219AC}"/>
    <cellStyle name="Input 2 5 2 2 2 2" xfId="4393" xr:uid="{32E347A3-DDB0-4DCF-8120-5D45103B4D05}"/>
    <cellStyle name="Input 2 5 2 2 2 3" xfId="4394" xr:uid="{27FA01C3-EED7-4865-8666-87CF754CAF38}"/>
    <cellStyle name="Input 2 5 2 2 2 4" xfId="4395" xr:uid="{C21506FC-5C08-4DB7-8BB9-E7225FF9A8DF}"/>
    <cellStyle name="Input 2 5 2 2 2 5" xfId="4396" xr:uid="{4F4A40F3-C7E9-4985-A54A-B83B7AA01B1B}"/>
    <cellStyle name="Input 2 5 2 2 2 6" xfId="4397" xr:uid="{74281D33-22BF-4B07-B8BE-D9B6D2E138EB}"/>
    <cellStyle name="Input 2 5 2 2 3" xfId="4398" xr:uid="{815161BB-D394-497D-80FA-DFEA1A3E4C8A}"/>
    <cellStyle name="Input 2 5 2 2 3 2" xfId="4399" xr:uid="{377F8F2D-7DCE-48D3-9661-E8F1C376FC43}"/>
    <cellStyle name="Input 2 5 2 2 4" xfId="4400" xr:uid="{80B8A8FD-81E0-47F2-A320-C64E75398CBB}"/>
    <cellStyle name="Input 2 5 2 2 5" xfId="4401" xr:uid="{0B24FBF2-5ED7-4278-AE63-0A600F783193}"/>
    <cellStyle name="Input 2 5 2 2 6" xfId="4402" xr:uid="{F3AC896A-B86D-4356-89B6-B5EE5D5A67FD}"/>
    <cellStyle name="Input 2 5 2 2 7" xfId="4403" xr:uid="{A834AC29-5DE4-499E-A37B-02219344AC18}"/>
    <cellStyle name="Input 2 5 2 3" xfId="4404" xr:uid="{C530057E-C3E0-4D0C-9FE1-D0057ACAA86A}"/>
    <cellStyle name="Input 2 5 2 3 2" xfId="4405" xr:uid="{8F744B9D-9EF6-48D4-A98D-D06196674CDA}"/>
    <cellStyle name="Input 2 5 2 3 3" xfId="4406" xr:uid="{A5990CF4-8DD6-48EA-B49D-1C08E44B47F4}"/>
    <cellStyle name="Input 2 5 2 3 4" xfId="4407" xr:uid="{5D23329B-87F1-4BFC-971C-E84DD6CEE982}"/>
    <cellStyle name="Input 2 5 2 3 5" xfId="4408" xr:uid="{20B8D931-A3AA-4389-8822-D21044A09AB1}"/>
    <cellStyle name="Input 2 5 2 3 6" xfId="4409" xr:uid="{6E4FAA93-B296-4D5A-A1C4-E3D4A7374220}"/>
    <cellStyle name="Input 2 5 2 4" xfId="4410" xr:uid="{BE372631-7D96-4497-9F3C-45CF473DD7D5}"/>
    <cellStyle name="Input 2 5 2 4 2" xfId="4411" xr:uid="{C39676E9-D321-471D-9097-0791B3B57E5C}"/>
    <cellStyle name="Input 2 5 2 5" xfId="4412" xr:uid="{BA5C649C-BD36-45CA-B1F8-76530F3EA275}"/>
    <cellStyle name="Input 2 5 2 6" xfId="4413" xr:uid="{F7708E37-7DE7-4681-8840-29AB175BB253}"/>
    <cellStyle name="Input 2 5 2 7" xfId="4414" xr:uid="{DD5B5A70-EB6D-46F4-8C12-FF4FA4F396F8}"/>
    <cellStyle name="Input 2 5 2 8" xfId="4415" xr:uid="{A9658D97-0121-4C69-85AA-047BC30154D7}"/>
    <cellStyle name="Input 2 5 2_Subsidy" xfId="4416" xr:uid="{22BFE996-E12B-4F02-AC6B-BD6633469B87}"/>
    <cellStyle name="Input 2 5 3" xfId="4417" xr:uid="{D9259620-01E3-404C-A11C-F9D1BA4ED3CA}"/>
    <cellStyle name="Input 2 5 3 2" xfId="4418" xr:uid="{774BE1F7-1438-4119-89E9-6E1B99BF4C9B}"/>
    <cellStyle name="Input 2 5 3 2 2" xfId="4419" xr:uid="{ED56BEEF-FC93-4276-9BAA-A78FE0D2DCBB}"/>
    <cellStyle name="Input 2 5 3 2 3" xfId="4420" xr:uid="{19FD0931-A8A5-41F8-84CE-13AA038C5AF0}"/>
    <cellStyle name="Input 2 5 3 2 4" xfId="4421" xr:uid="{0DC25B50-20AC-4AE5-85AF-334CEF9BB6F4}"/>
    <cellStyle name="Input 2 5 3 2 5" xfId="4422" xr:uid="{63A6CA21-AA7D-49CD-81A3-A21101905769}"/>
    <cellStyle name="Input 2 5 3 2 6" xfId="4423" xr:uid="{54E0AAB4-3663-46CE-A1CE-B85EAC54A1F6}"/>
    <cellStyle name="Input 2 5 3 3" xfId="4424" xr:uid="{5F9D17C9-4A94-4944-A6CD-79999F415747}"/>
    <cellStyle name="Input 2 5 3 3 2" xfId="4425" xr:uid="{B522C093-29AF-4C84-830D-E77AAEF8EBFD}"/>
    <cellStyle name="Input 2 5 3 4" xfId="4426" xr:uid="{E789BB37-705F-4BCE-B07C-0FBFAEFC61F6}"/>
    <cellStyle name="Input 2 5 3 5" xfId="4427" xr:uid="{F435319A-2819-4DFA-B832-1A2DF01F13C8}"/>
    <cellStyle name="Input 2 5 3 6" xfId="4428" xr:uid="{883C4CFA-A8B0-409D-9FFB-CC23968EF933}"/>
    <cellStyle name="Input 2 5 3 7" xfId="4429" xr:uid="{D900B98A-37AD-4DA1-8460-D6FA47E42302}"/>
    <cellStyle name="Input 2 5 4" xfId="4430" xr:uid="{82DD7F6A-1808-4B08-A3C8-E7BCFA7AF6F7}"/>
    <cellStyle name="Input 2 5 4 2" xfId="4431" xr:uid="{A541641B-4C69-418C-A743-1E33A3F38F87}"/>
    <cellStyle name="Input 2 5 4 2 2" xfId="4432" xr:uid="{310C57F9-1F9D-45FB-AD8B-68939D7B16FE}"/>
    <cellStyle name="Input 2 5 4 2 3" xfId="4433" xr:uid="{F0338FA8-6CF3-4E62-81DC-1DF164F934EF}"/>
    <cellStyle name="Input 2 5 4 2 4" xfId="4434" xr:uid="{E85F51DA-0462-4347-BB46-25ABBAFB5C65}"/>
    <cellStyle name="Input 2 5 4 2 5" xfId="4435" xr:uid="{E9240A43-B6C7-496C-8EAC-5CC9C32DF3EF}"/>
    <cellStyle name="Input 2 5 4 2 6" xfId="4436" xr:uid="{125CB0A5-D5EB-4759-BE13-D43A0F0AC4E3}"/>
    <cellStyle name="Input 2 5 4 3" xfId="4437" xr:uid="{D551C533-AD18-4EDB-BBE0-15A0ED1242F7}"/>
    <cellStyle name="Input 2 5 4 3 2" xfId="4438" xr:uid="{C648EF76-CE49-4E88-8F0D-54A87B87C87E}"/>
    <cellStyle name="Input 2 5 4 4" xfId="4439" xr:uid="{E347E0EF-B490-4B6C-9F0A-D38189A3F8D0}"/>
    <cellStyle name="Input 2 5 4 5" xfId="4440" xr:uid="{86A60286-13A3-46B7-AB29-D8106BF821BB}"/>
    <cellStyle name="Input 2 5 4 6" xfId="4441" xr:uid="{BFA4859D-D4A8-4389-8655-A69F71558B45}"/>
    <cellStyle name="Input 2 5 4 7" xfId="4442" xr:uid="{608A5119-1499-4C06-BC1E-769F7D3AC8C8}"/>
    <cellStyle name="Input 2 5 5" xfId="4443" xr:uid="{6B64A5C9-3875-4F37-9FB3-805700F5E36D}"/>
    <cellStyle name="Input 2 5 5 2" xfId="4444" xr:uid="{B6C326B7-18D9-46F9-923D-314CC40221E2}"/>
    <cellStyle name="Input 2 5 5 2 2" xfId="4445" xr:uid="{FCABD6F4-E106-4D47-8A37-ED09B474E64C}"/>
    <cellStyle name="Input 2 5 5 2 3" xfId="4446" xr:uid="{E861E215-7A9E-4A74-B3DD-A46BC3F7CAEC}"/>
    <cellStyle name="Input 2 5 5 2 4" xfId="4447" xr:uid="{E06BA8D4-E452-4704-8D57-79827D2627A7}"/>
    <cellStyle name="Input 2 5 5 2 5" xfId="4448" xr:uid="{4C2F4F59-211C-4A8E-8894-D5AB6E77A13F}"/>
    <cellStyle name="Input 2 5 5 2 6" xfId="4449" xr:uid="{19608D7B-2335-4700-B89D-D835793C753C}"/>
    <cellStyle name="Input 2 5 5 3" xfId="4450" xr:uid="{2BD295CC-5F20-445E-9F3B-24879F0DF9B4}"/>
    <cellStyle name="Input 2 5 5 3 2" xfId="4451" xr:uid="{775AF9F0-B5D7-470A-9309-0E2BA677CB85}"/>
    <cellStyle name="Input 2 5 5 4" xfId="4452" xr:uid="{E2E5DA08-9D86-49C9-B819-4C1C6732383C}"/>
    <cellStyle name="Input 2 5 5 5" xfId="4453" xr:uid="{AE018B5F-B1D9-4D18-91E7-ACA9B46D3294}"/>
    <cellStyle name="Input 2 5 5 6" xfId="4454" xr:uid="{E1F85944-AECC-4C42-A224-A143C0B6DA85}"/>
    <cellStyle name="Input 2 5 5 7" xfId="4455" xr:uid="{3F4C3975-85F6-44D0-B7FB-19EA021E75F2}"/>
    <cellStyle name="Input 2 5 6" xfId="4456" xr:uid="{0123830F-2489-4D11-A45D-CC2FBAC8832E}"/>
    <cellStyle name="Input 2 5 6 2" xfId="4457" xr:uid="{5E01C126-BF3F-4984-88B5-E410570E7BBE}"/>
    <cellStyle name="Input 2 5 6 2 2" xfId="4458" xr:uid="{E6E14858-7D0A-43D4-89CE-8BD9E59C5987}"/>
    <cellStyle name="Input 2 5 6 2 3" xfId="4459" xr:uid="{054462CB-DF47-408C-A3DB-2150A30DABBB}"/>
    <cellStyle name="Input 2 5 6 2 4" xfId="4460" xr:uid="{434CBE50-2415-4982-AC26-2A32E30FAC8F}"/>
    <cellStyle name="Input 2 5 6 2 5" xfId="4461" xr:uid="{005835C8-E465-40B0-BDCB-25618199DC4F}"/>
    <cellStyle name="Input 2 5 6 2 6" xfId="4462" xr:uid="{5AECB7D1-1647-4A96-87CA-74BE7C393844}"/>
    <cellStyle name="Input 2 5 6 3" xfId="4463" xr:uid="{4F3A1176-4787-4382-9C48-E508ED3DEEA7}"/>
    <cellStyle name="Input 2 5 6 3 2" xfId="4464" xr:uid="{87475D1B-B8E3-4F53-A3C5-E99671725205}"/>
    <cellStyle name="Input 2 5 6 4" xfId="4465" xr:uid="{4A11FFBA-6768-456D-A07D-9466E7DE4C2C}"/>
    <cellStyle name="Input 2 5 6 5" xfId="4466" xr:uid="{8FAC84B8-6059-4C7D-A605-EE50A37134D9}"/>
    <cellStyle name="Input 2 5 6 6" xfId="4467" xr:uid="{7EE96FF4-23FF-4988-A527-BDEE778C7811}"/>
    <cellStyle name="Input 2 5 6 7" xfId="4468" xr:uid="{5FB8A7E2-4EF9-4807-BFC0-62EF93F9112F}"/>
    <cellStyle name="Input 2 5 7" xfId="4469" xr:uid="{159871DB-E1EB-4AAD-B7B9-881CA000C6A9}"/>
    <cellStyle name="Input 2 5 7 2" xfId="4470" xr:uid="{B288444D-84A2-47D1-8990-E3E22F1D321A}"/>
    <cellStyle name="Input 2 5 7 2 2" xfId="4471" xr:uid="{1445B899-F030-4B7C-B268-8887D494D316}"/>
    <cellStyle name="Input 2 5 7 2 3" xfId="4472" xr:uid="{7D00EB74-65E3-4F8C-BDDE-357C7478B5C9}"/>
    <cellStyle name="Input 2 5 7 2 4" xfId="4473" xr:uid="{F5ADE57F-2109-4760-8A7B-83EAB27D0424}"/>
    <cellStyle name="Input 2 5 7 2 5" xfId="4474" xr:uid="{55306735-7C17-4492-8087-391BCB9F0EEB}"/>
    <cellStyle name="Input 2 5 7 2 6" xfId="4475" xr:uid="{43AB54EF-21A9-4A3D-B882-413322B7E243}"/>
    <cellStyle name="Input 2 5 7 3" xfId="4476" xr:uid="{FD34E677-F822-4AD9-8452-3A4D61FB2090}"/>
    <cellStyle name="Input 2 5 7 3 2" xfId="4477" xr:uid="{C1EA4A94-B9C5-462F-BDCA-4FFEEF7DA6C3}"/>
    <cellStyle name="Input 2 5 7 4" xfId="4478" xr:uid="{17960378-9671-4B48-AFC0-7778D3C0EF93}"/>
    <cellStyle name="Input 2 5 7 5" xfId="4479" xr:uid="{85D1624C-EDC8-4E06-A697-1916301AAED4}"/>
    <cellStyle name="Input 2 5 7 6" xfId="4480" xr:uid="{2FA6B62A-BA9A-4FB8-9641-6C49D5AD318C}"/>
    <cellStyle name="Input 2 5 7 7" xfId="4481" xr:uid="{4EA0D30A-C759-4BAC-8AF0-2852AD848F81}"/>
    <cellStyle name="Input 2 5 8" xfId="4482" xr:uid="{C62BC355-6A42-440C-AB2D-2CB3D4A5E940}"/>
    <cellStyle name="Input 2 5 8 2" xfId="4483" xr:uid="{25B7A31C-B779-45F1-B1C5-DE046F77BEA6}"/>
    <cellStyle name="Input 2 5 8 2 2" xfId="4484" xr:uid="{748AA51F-B7C5-4F44-B45E-E6D22245179A}"/>
    <cellStyle name="Input 2 5 8 2 3" xfId="4485" xr:uid="{3D4AD117-9287-4E96-A6E8-71FC5B683CE8}"/>
    <cellStyle name="Input 2 5 8 2 4" xfId="4486" xr:uid="{8D666CC0-3F09-42C4-8F8D-974EE958A2FE}"/>
    <cellStyle name="Input 2 5 8 2 5" xfId="4487" xr:uid="{FD23F82A-C4E8-4070-8118-E8B2E57493F3}"/>
    <cellStyle name="Input 2 5 8 2 6" xfId="4488" xr:uid="{F10F94C6-3480-4E14-846C-808B5599CF06}"/>
    <cellStyle name="Input 2 5 8 3" xfId="4489" xr:uid="{1CA0F591-67E5-4CB3-84E4-9332A768BB36}"/>
    <cellStyle name="Input 2 5 8 3 2" xfId="4490" xr:uid="{CCB8C887-7D35-4D96-9E32-E8D685C022DB}"/>
    <cellStyle name="Input 2 5 8 4" xfId="4491" xr:uid="{77FE9ED9-649B-4F3A-8CA9-1F14B582D91E}"/>
    <cellStyle name="Input 2 5 8 5" xfId="4492" xr:uid="{8CB02154-C175-4191-8306-9FC0E3DC3016}"/>
    <cellStyle name="Input 2 5 8 6" xfId="4493" xr:uid="{FB83E212-74E7-442E-B2AF-CF8ECA2312AC}"/>
    <cellStyle name="Input 2 5 8 7" xfId="4494" xr:uid="{2304AD4D-CA40-40F1-AB01-4E028646813D}"/>
    <cellStyle name="Input 2 5 9" xfId="4495" xr:uid="{10F8A019-9CC8-4D6E-8AD9-657D357DC984}"/>
    <cellStyle name="Input 2 5 9 2" xfId="4496" xr:uid="{03F83B73-D133-4689-8F6A-95DC0E9C68E5}"/>
    <cellStyle name="Input 2 5 9 3" xfId="4497" xr:uid="{1356CD88-3033-4596-AEE9-F2B8860BBB92}"/>
    <cellStyle name="Input 2 5 9 4" xfId="4498" xr:uid="{451550A5-7644-4953-B632-D8DEB8E7529B}"/>
    <cellStyle name="Input 2 5 9 5" xfId="4499" xr:uid="{61C3149C-55CE-41C2-B00D-137374D14485}"/>
    <cellStyle name="Input 2 5 9 6" xfId="4500" xr:uid="{763BD55C-A363-4647-AD31-70E6AFF91A2C}"/>
    <cellStyle name="Input 2 5_Subsidy" xfId="4501" xr:uid="{5729656C-A5D2-4207-A582-5D519A0BDEC5}"/>
    <cellStyle name="Input 2 6" xfId="4502" xr:uid="{BD7A6DC7-E03D-4FD7-A748-D22DB2E7F461}"/>
    <cellStyle name="Input 2 6 10" xfId="4503" xr:uid="{31D4D43F-78CE-4883-BC7B-E74863E3E7DE}"/>
    <cellStyle name="Input 2 6 10 2" xfId="4504" xr:uid="{16963509-F44D-4D82-9249-3DB6663182AF}"/>
    <cellStyle name="Input 2 6 11" xfId="4505" xr:uid="{A8F2913F-DBE7-4B93-830C-10E259EF8FF5}"/>
    <cellStyle name="Input 2 6 12" xfId="4506" xr:uid="{18AEAE96-CA78-4331-9817-BF6ADEA7CB62}"/>
    <cellStyle name="Input 2 6 13" xfId="4507" xr:uid="{3F7B6999-7645-41CC-A51F-373F7C1F0D25}"/>
    <cellStyle name="Input 2 6 14" xfId="4508" xr:uid="{0B0BE590-5839-4174-ADF3-1160FD9EB836}"/>
    <cellStyle name="Input 2 6 2" xfId="4509" xr:uid="{A56139FB-E81F-4082-87DC-740DDA69F674}"/>
    <cellStyle name="Input 2 6 2 2" xfId="4510" xr:uid="{36E05A63-C929-47BB-80AD-499A31332E7A}"/>
    <cellStyle name="Input 2 6 2 2 2" xfId="4511" xr:uid="{797A5B69-0A18-4E61-9881-75FA9AAA67B1}"/>
    <cellStyle name="Input 2 6 2 2 2 2" xfId="4512" xr:uid="{D147C13A-1B81-49CB-AAD8-456D0639FD31}"/>
    <cellStyle name="Input 2 6 2 2 2 3" xfId="4513" xr:uid="{D23E2686-D5CC-484F-967B-C15560AA23B1}"/>
    <cellStyle name="Input 2 6 2 2 2 4" xfId="4514" xr:uid="{6D2C2C25-6897-41FA-AC9F-320E64406060}"/>
    <cellStyle name="Input 2 6 2 2 2 5" xfId="4515" xr:uid="{C11DDBFD-9B5B-444B-8F18-322419B357F6}"/>
    <cellStyle name="Input 2 6 2 2 2 6" xfId="4516" xr:uid="{56282CD9-AD03-4522-BD7D-CC089707AD81}"/>
    <cellStyle name="Input 2 6 2 2 3" xfId="4517" xr:uid="{EDD5A69B-5431-4D63-8E47-5574264BFFDF}"/>
    <cellStyle name="Input 2 6 2 2 3 2" xfId="4518" xr:uid="{110FC9AB-C145-4D15-A6B2-3BBFC54073DE}"/>
    <cellStyle name="Input 2 6 2 2 4" xfId="4519" xr:uid="{259EA267-EF0D-4BFE-8ED1-A82B67D3969A}"/>
    <cellStyle name="Input 2 6 2 2 5" xfId="4520" xr:uid="{506B0888-BF91-452A-9A07-C35D5624A37A}"/>
    <cellStyle name="Input 2 6 2 2 6" xfId="4521" xr:uid="{F5BDB39C-207A-4930-8BBD-78F51D0EC106}"/>
    <cellStyle name="Input 2 6 2 2 7" xfId="4522" xr:uid="{041CCE4A-4531-475A-8312-3BF3C9127F3A}"/>
    <cellStyle name="Input 2 6 2 3" xfId="4523" xr:uid="{3143EF3F-72D3-4547-AA6F-91BE5DAAE438}"/>
    <cellStyle name="Input 2 6 2 3 2" xfId="4524" xr:uid="{34C03C87-F641-4F7D-9B98-924B8487D4C8}"/>
    <cellStyle name="Input 2 6 2 3 3" xfId="4525" xr:uid="{B30445BD-2C6A-4FD6-BB80-E3BEA683DD31}"/>
    <cellStyle name="Input 2 6 2 3 4" xfId="4526" xr:uid="{03F608A9-2D3C-49D0-8042-9832FF959EB4}"/>
    <cellStyle name="Input 2 6 2 3 5" xfId="4527" xr:uid="{1702720A-00E4-4788-9107-64ADA2E04113}"/>
    <cellStyle name="Input 2 6 2 3 6" xfId="4528" xr:uid="{00DF6337-BD9A-4A72-81FE-1A3876889C96}"/>
    <cellStyle name="Input 2 6 2 4" xfId="4529" xr:uid="{6184CFDE-F095-4DBB-A44A-6E77A01F7415}"/>
    <cellStyle name="Input 2 6 2 4 2" xfId="4530" xr:uid="{D26378B2-5550-4679-BC83-D51119EE2889}"/>
    <cellStyle name="Input 2 6 2 5" xfId="4531" xr:uid="{46656608-9D2E-4682-8A8F-3B83C4A6B583}"/>
    <cellStyle name="Input 2 6 2 6" xfId="4532" xr:uid="{8CC6DAF0-2185-488A-8B7B-1B493EB78E62}"/>
    <cellStyle name="Input 2 6 2 7" xfId="4533" xr:uid="{DD096A09-7DBA-4176-A526-49A2FF64693D}"/>
    <cellStyle name="Input 2 6 2 8" xfId="4534" xr:uid="{E1142202-6CE1-47E1-B97E-A882FAF77261}"/>
    <cellStyle name="Input 2 6 2_Subsidy" xfId="4535" xr:uid="{9FA25D36-1019-4D71-AE10-03CC2829B0FF}"/>
    <cellStyle name="Input 2 6 3" xfId="4536" xr:uid="{BF700F46-12B7-4E22-A7B4-FCCD4B51E745}"/>
    <cellStyle name="Input 2 6 3 2" xfId="4537" xr:uid="{E5844BE7-86C8-4178-AEC5-F7E5267825BF}"/>
    <cellStyle name="Input 2 6 3 2 2" xfId="4538" xr:uid="{3B92D397-D6F5-40B6-B695-FE668F344798}"/>
    <cellStyle name="Input 2 6 3 2 3" xfId="4539" xr:uid="{6B1C1C6E-5A22-452B-ACC4-68FC4061A9BC}"/>
    <cellStyle name="Input 2 6 3 2 4" xfId="4540" xr:uid="{4909E59B-AAE6-4CA3-AE84-CD36A95018E6}"/>
    <cellStyle name="Input 2 6 3 2 5" xfId="4541" xr:uid="{511B9D41-5F26-44A9-8E02-3B52FFE5CB6D}"/>
    <cellStyle name="Input 2 6 3 2 6" xfId="4542" xr:uid="{B78B577E-F1FA-4B6C-AB94-F5BF2FCDFB0F}"/>
    <cellStyle name="Input 2 6 3 3" xfId="4543" xr:uid="{2E195013-DBC1-46D5-87D9-42B9BF555592}"/>
    <cellStyle name="Input 2 6 3 3 2" xfId="4544" xr:uid="{05C81B9C-A752-44FF-9576-9609B8069695}"/>
    <cellStyle name="Input 2 6 3 4" xfId="4545" xr:uid="{0E126EB3-991E-4DCB-B2FB-E276457A603C}"/>
    <cellStyle name="Input 2 6 3 5" xfId="4546" xr:uid="{A8E17DCF-5E67-4DA3-A2CB-390E1A61378D}"/>
    <cellStyle name="Input 2 6 3 6" xfId="4547" xr:uid="{85B278CF-1956-4563-A15D-6BCBC5BE987C}"/>
    <cellStyle name="Input 2 6 3 7" xfId="4548" xr:uid="{E1C007CF-DF56-4C91-9C1E-2DB57F70027E}"/>
    <cellStyle name="Input 2 6 4" xfId="4549" xr:uid="{E70A948C-78CB-4BE0-BC66-142C4AF49890}"/>
    <cellStyle name="Input 2 6 4 2" xfId="4550" xr:uid="{EA9CCB47-A82C-4693-AF51-6E81EC34D493}"/>
    <cellStyle name="Input 2 6 4 2 2" xfId="4551" xr:uid="{68862BD9-4999-4A8E-AF9E-F849ABCA6E94}"/>
    <cellStyle name="Input 2 6 4 2 3" xfId="4552" xr:uid="{4814285C-6C81-449C-9112-4FC2A4DCC776}"/>
    <cellStyle name="Input 2 6 4 2 4" xfId="4553" xr:uid="{A3D11216-EB4B-4DA2-A215-BC836EC60C6C}"/>
    <cellStyle name="Input 2 6 4 2 5" xfId="4554" xr:uid="{A8E6A7B9-9DD5-4925-85F4-781CED6FE052}"/>
    <cellStyle name="Input 2 6 4 2 6" xfId="4555" xr:uid="{95D865B5-8032-43AC-A8EA-6E8B09104229}"/>
    <cellStyle name="Input 2 6 4 3" xfId="4556" xr:uid="{1F2FB10A-36AF-470B-A29F-F10340F5A1D6}"/>
    <cellStyle name="Input 2 6 4 3 2" xfId="4557" xr:uid="{4066ADF7-1A03-42AD-9060-0997DFB031FC}"/>
    <cellStyle name="Input 2 6 4 4" xfId="4558" xr:uid="{9466CC22-5CF8-42C5-9340-5DE323114188}"/>
    <cellStyle name="Input 2 6 4 5" xfId="4559" xr:uid="{86BEA4EC-BBCD-406D-AB5D-E1C3A10391E4}"/>
    <cellStyle name="Input 2 6 4 6" xfId="4560" xr:uid="{D48C3A03-225E-4209-860E-16132B649DBA}"/>
    <cellStyle name="Input 2 6 4 7" xfId="4561" xr:uid="{010B2B45-E466-442E-B7E1-DC2DA7EFD119}"/>
    <cellStyle name="Input 2 6 5" xfId="4562" xr:uid="{A51193E7-6D78-4B9E-9916-E9675C301760}"/>
    <cellStyle name="Input 2 6 5 2" xfId="4563" xr:uid="{1C387C50-F34E-44A6-85E3-88CD78108813}"/>
    <cellStyle name="Input 2 6 5 2 2" xfId="4564" xr:uid="{B94969E9-CA57-4D44-AE57-4A1585A207A1}"/>
    <cellStyle name="Input 2 6 5 2 3" xfId="4565" xr:uid="{F21A13BE-D3BC-4276-80CE-195981BA92B7}"/>
    <cellStyle name="Input 2 6 5 2 4" xfId="4566" xr:uid="{1AB733D2-AA8C-4A04-BE84-E635747C9F1B}"/>
    <cellStyle name="Input 2 6 5 2 5" xfId="4567" xr:uid="{50523DA0-6F6B-4E91-814C-E9FAF7BB9E49}"/>
    <cellStyle name="Input 2 6 5 2 6" xfId="4568" xr:uid="{4A7C1323-80E1-4CB9-A3F9-AF864BFA8D8D}"/>
    <cellStyle name="Input 2 6 5 3" xfId="4569" xr:uid="{820143DA-6FB9-45C8-A54B-C8DE01F89831}"/>
    <cellStyle name="Input 2 6 5 3 2" xfId="4570" xr:uid="{719BB71C-9520-4608-B8A4-7AAC49035907}"/>
    <cellStyle name="Input 2 6 5 4" xfId="4571" xr:uid="{71EF2EB7-5961-4266-BA79-866A7561E45A}"/>
    <cellStyle name="Input 2 6 5 5" xfId="4572" xr:uid="{C7785244-9D41-4854-8DA2-58BD59A1999E}"/>
    <cellStyle name="Input 2 6 5 6" xfId="4573" xr:uid="{EEA7DD47-F386-468D-9672-22956ACB2E77}"/>
    <cellStyle name="Input 2 6 5 7" xfId="4574" xr:uid="{20808617-94E3-4123-969F-7F062619BCD0}"/>
    <cellStyle name="Input 2 6 6" xfId="4575" xr:uid="{ADBEAAC3-122D-4E14-92CB-BE515107B06F}"/>
    <cellStyle name="Input 2 6 6 2" xfId="4576" xr:uid="{F455DD6F-F199-4333-A4C4-D6726E59FC48}"/>
    <cellStyle name="Input 2 6 6 2 2" xfId="4577" xr:uid="{804B23CE-7555-479D-9DD9-16D319D7B051}"/>
    <cellStyle name="Input 2 6 6 2 3" xfId="4578" xr:uid="{F80F87B3-D9F4-4041-9754-D8F16609E110}"/>
    <cellStyle name="Input 2 6 6 2 4" xfId="4579" xr:uid="{1BB4B4DD-23D1-4DBC-AF12-3AC3AC9A97EA}"/>
    <cellStyle name="Input 2 6 6 2 5" xfId="4580" xr:uid="{2C297788-5F3A-4A2B-A870-9BAB9E237E7A}"/>
    <cellStyle name="Input 2 6 6 2 6" xfId="4581" xr:uid="{633886CA-D4BF-4E9E-98D3-5B9DBD6AD959}"/>
    <cellStyle name="Input 2 6 6 3" xfId="4582" xr:uid="{96674BD0-C449-4673-A20B-000B189A3A19}"/>
    <cellStyle name="Input 2 6 6 3 2" xfId="4583" xr:uid="{5FFE805B-00DA-43C2-BF2C-0088FA71F74F}"/>
    <cellStyle name="Input 2 6 6 4" xfId="4584" xr:uid="{376693B3-9F9B-437B-8DAC-0A3E854D1A5B}"/>
    <cellStyle name="Input 2 6 6 5" xfId="4585" xr:uid="{7D915A38-CF93-4B4B-B24E-061355560F7E}"/>
    <cellStyle name="Input 2 6 6 6" xfId="4586" xr:uid="{2EDC8940-CA45-4801-9F1C-00CD39F6AD22}"/>
    <cellStyle name="Input 2 6 6 7" xfId="4587" xr:uid="{63B8BFD7-9B7D-4037-83BF-D0A4391AB51B}"/>
    <cellStyle name="Input 2 6 7" xfId="4588" xr:uid="{4D607AEF-B23A-4CAF-BB47-0338A5CB7397}"/>
    <cellStyle name="Input 2 6 7 2" xfId="4589" xr:uid="{F4561FA8-38A8-404F-8BA6-ADA2470E9A62}"/>
    <cellStyle name="Input 2 6 7 2 2" xfId="4590" xr:uid="{752C1B0C-1771-44E8-ABFE-280D3B84F125}"/>
    <cellStyle name="Input 2 6 7 2 3" xfId="4591" xr:uid="{8553ECC9-A356-4B2A-B927-613EAA2CD27A}"/>
    <cellStyle name="Input 2 6 7 2 4" xfId="4592" xr:uid="{C5C7A5FC-07D0-4614-BC35-562B850A7FCA}"/>
    <cellStyle name="Input 2 6 7 2 5" xfId="4593" xr:uid="{717D665C-B19D-48D8-A8AA-3E57797E52EE}"/>
    <cellStyle name="Input 2 6 7 2 6" xfId="4594" xr:uid="{EB76359F-A1AF-4DD0-8DCA-F033366395D7}"/>
    <cellStyle name="Input 2 6 7 3" xfId="4595" xr:uid="{FCADAE48-B96A-46EF-9503-A5A9AC7522CA}"/>
    <cellStyle name="Input 2 6 7 3 2" xfId="4596" xr:uid="{BF0FB2B0-2A0E-4C8F-A8F4-CE72CEF33797}"/>
    <cellStyle name="Input 2 6 7 4" xfId="4597" xr:uid="{409D323E-A5C2-4F1B-84BA-B1CFF98D5EBD}"/>
    <cellStyle name="Input 2 6 7 5" xfId="4598" xr:uid="{E9F98A86-C4EE-459F-BE36-E4A22E5A2B42}"/>
    <cellStyle name="Input 2 6 7 6" xfId="4599" xr:uid="{05CC3E3F-20EB-4EEC-BC19-608B5549F069}"/>
    <cellStyle name="Input 2 6 7 7" xfId="4600" xr:uid="{BEC691FA-B745-4C35-8324-4803194107E5}"/>
    <cellStyle name="Input 2 6 8" xfId="4601" xr:uid="{1E3D363B-68E7-4C3D-9C6C-279E192C97C9}"/>
    <cellStyle name="Input 2 6 8 2" xfId="4602" xr:uid="{E07B9CB4-D7DB-4A3E-B48F-A792D94B0852}"/>
    <cellStyle name="Input 2 6 8 2 2" xfId="4603" xr:uid="{45AF01D4-059C-4B04-ABF3-BD0F89F76666}"/>
    <cellStyle name="Input 2 6 8 2 3" xfId="4604" xr:uid="{CBD83A0F-183F-4351-9DAA-CC5124D4C058}"/>
    <cellStyle name="Input 2 6 8 2 4" xfId="4605" xr:uid="{5D2C9145-9C0C-4C59-8C86-B811D4BC09B6}"/>
    <cellStyle name="Input 2 6 8 2 5" xfId="4606" xr:uid="{72C353FD-2B0D-4316-BC9F-72FA31F5C340}"/>
    <cellStyle name="Input 2 6 8 2 6" xfId="4607" xr:uid="{507FC88C-E389-43D0-9603-4698C1A1F4E2}"/>
    <cellStyle name="Input 2 6 8 3" xfId="4608" xr:uid="{21292C9C-F246-48E1-BADF-6552B5E5912A}"/>
    <cellStyle name="Input 2 6 8 3 2" xfId="4609" xr:uid="{347E69D2-00EE-48F5-9DF3-7B0CCC469FF6}"/>
    <cellStyle name="Input 2 6 8 4" xfId="4610" xr:uid="{386EED1D-3981-4327-B4C1-D0DFFBBA7BA6}"/>
    <cellStyle name="Input 2 6 8 5" xfId="4611" xr:uid="{62325D56-47B9-4AF8-A1FE-F161816EEA10}"/>
    <cellStyle name="Input 2 6 8 6" xfId="4612" xr:uid="{7F8D985E-8DE7-4C21-862C-E82C668982D3}"/>
    <cellStyle name="Input 2 6 8 7" xfId="4613" xr:uid="{A1B246B2-76D1-4217-93FE-F5A7E5593C5C}"/>
    <cellStyle name="Input 2 6 9" xfId="4614" xr:uid="{6A29DF95-34BB-45E9-AD96-FF27E4E80B8F}"/>
    <cellStyle name="Input 2 6 9 2" xfId="4615" xr:uid="{D21B1018-2A5F-4965-80C8-DAC14529946B}"/>
    <cellStyle name="Input 2 6 9 3" xfId="4616" xr:uid="{CFA4DD39-EA9C-4342-90C7-DADD062FFA49}"/>
    <cellStyle name="Input 2 6 9 4" xfId="4617" xr:uid="{0EE359E6-7A47-43D8-A176-417F67976F64}"/>
    <cellStyle name="Input 2 6 9 5" xfId="4618" xr:uid="{C1E1A2F0-CF66-4D30-9481-FCBFA6EC91A9}"/>
    <cellStyle name="Input 2 6 9 6" xfId="4619" xr:uid="{BB25D70B-A06A-49D4-97D8-0DB512B95B95}"/>
    <cellStyle name="Input 2 6_Subsidy" xfId="4620" xr:uid="{5CD2399B-59DE-4A82-A6AA-A7CD5861164B}"/>
    <cellStyle name="Input 2 7" xfId="4621" xr:uid="{8A53F4B7-41AB-464A-8FD2-07A3F028E6A8}"/>
    <cellStyle name="Input 2 7 2" xfId="4622" xr:uid="{0105502A-FB25-49A6-8CFE-D93966B4E0A3}"/>
    <cellStyle name="Input 2 7 2 2" xfId="4623" xr:uid="{5EE32395-F235-4B22-8A19-016E2F037198}"/>
    <cellStyle name="Input 2 7 2 2 2" xfId="4624" xr:uid="{2B3641FA-87A6-4590-9EFE-B033876FEF8B}"/>
    <cellStyle name="Input 2 7 2 2 3" xfId="4625" xr:uid="{92F95E82-204F-4E7A-B0B5-BCC39C0E6CB5}"/>
    <cellStyle name="Input 2 7 2 2 4" xfId="4626" xr:uid="{81859F92-89A3-4EA9-AEEE-A8502751B280}"/>
    <cellStyle name="Input 2 7 2 2 5" xfId="4627" xr:uid="{20DDAA8A-9EE4-4248-B6A6-E0CE5DACD964}"/>
    <cellStyle name="Input 2 7 2 2 6" xfId="4628" xr:uid="{1DAB065E-EC6C-43DE-A298-1EA0C73300D9}"/>
    <cellStyle name="Input 2 7 2 3" xfId="4629" xr:uid="{3B6403A4-FB0D-452A-A0C8-CFBB71AC1E60}"/>
    <cellStyle name="Input 2 7 2 3 2" xfId="4630" xr:uid="{0D6A761B-EE6A-4EE2-B4DD-4C0CF5829A44}"/>
    <cellStyle name="Input 2 7 2 4" xfId="4631" xr:uid="{2EFD4E32-F4C8-4436-B527-B1BCB35419C3}"/>
    <cellStyle name="Input 2 7 2 5" xfId="4632" xr:uid="{FA28637B-3E31-4C5B-BFDD-5C1EB309943A}"/>
    <cellStyle name="Input 2 7 2 6" xfId="4633" xr:uid="{3AE354F8-745E-4C05-8DE1-B2D1CCC4E23B}"/>
    <cellStyle name="Input 2 7 2 7" xfId="4634" xr:uid="{7A15F719-70D7-454E-AA5A-4F986E0CB6D7}"/>
    <cellStyle name="Input 2 7 3" xfId="4635" xr:uid="{84260362-CF8A-48CD-8B32-506C93B0D781}"/>
    <cellStyle name="Input 2 7 3 2" xfId="4636" xr:uid="{6C9832D0-B78D-4B07-B69C-4797E5905BBB}"/>
    <cellStyle name="Input 2 7 3 3" xfId="4637" xr:uid="{6A144643-1D15-46D1-A051-D75AD9754CE8}"/>
    <cellStyle name="Input 2 7 3 4" xfId="4638" xr:uid="{3A5C87EE-8296-4283-927E-40A160CFA632}"/>
    <cellStyle name="Input 2 7 3 5" xfId="4639" xr:uid="{4688441A-0D79-4469-9EE4-FC2BA840B19F}"/>
    <cellStyle name="Input 2 7 3 6" xfId="4640" xr:uid="{778AFBA4-6C68-4316-BB8A-55DA7A89D9E2}"/>
    <cellStyle name="Input 2 7 4" xfId="4641" xr:uid="{CAEC779F-E957-4664-9BE9-54D6D64A0370}"/>
    <cellStyle name="Input 2 7 4 2" xfId="4642" xr:uid="{817278E9-E14E-4757-BFAB-289960BD0520}"/>
    <cellStyle name="Input 2 7 5" xfId="4643" xr:uid="{5C51AF04-34D3-4CAB-9CB7-2262DEF1CD70}"/>
    <cellStyle name="Input 2 7 6" xfId="4644" xr:uid="{FF0E078A-9B8D-4105-9456-C92A79CF5E2C}"/>
    <cellStyle name="Input 2 7 7" xfId="4645" xr:uid="{13ED3BA1-F021-4F46-8FAA-861E14B656ED}"/>
    <cellStyle name="Input 2 7 8" xfId="4646" xr:uid="{7337A2E4-A007-46D4-8EDB-C5CE4AC8DE7F}"/>
    <cellStyle name="Input 2 7_Subsidy" xfId="4647" xr:uid="{71704D65-58A6-4CD9-B674-AFD5E443BA66}"/>
    <cellStyle name="Input 2 8" xfId="4648" xr:uid="{4B1BB0C4-7EF9-4286-8FA0-BE7956F8C59D}"/>
    <cellStyle name="Input 2 8 2" xfId="4649" xr:uid="{E1394E6C-B9DD-48D2-8C06-86AAC1CCD1FC}"/>
    <cellStyle name="Input 2 8 3" xfId="4650" xr:uid="{7CD0838F-A3DE-4F7A-9831-2919056FD3B4}"/>
    <cellStyle name="Input 2 8 4" xfId="4651" xr:uid="{EA3A0231-C660-44CF-A41B-CA5253FE75F0}"/>
    <cellStyle name="Input 2 8 5" xfId="4652" xr:uid="{17EC5431-3B72-4932-930F-2BD0DCD4441D}"/>
    <cellStyle name="Input 2 8 6" xfId="4653" xr:uid="{5FEEEFC5-17CE-4AC1-BC40-1A3973B04352}"/>
    <cellStyle name="Input 2 9" xfId="4654" xr:uid="{FE4696EF-C4B1-4193-80ED-4A96292F81DE}"/>
    <cellStyle name="Input 2 9 2" xfId="4655" xr:uid="{FC9C2F24-E3C0-44C3-98BF-5228C2A3D000}"/>
    <cellStyle name="Input 2_277" xfId="4656" xr:uid="{2052CADA-CAFC-49DC-B375-9A78F45E7EB3}"/>
    <cellStyle name="Input 20" xfId="4657" xr:uid="{213B4F73-08F8-4FF7-8418-946D5D09F188}"/>
    <cellStyle name="Input 21" xfId="4658" xr:uid="{597FF1BE-37E5-4EE9-8978-A1A82276684F}"/>
    <cellStyle name="Input 22" xfId="4659" xr:uid="{20E6F7DA-9897-44FD-B088-5D33657A1CEC}"/>
    <cellStyle name="Input 23" xfId="4660" xr:uid="{D4CFCE40-9259-4713-B0BA-A57E745B3F53}"/>
    <cellStyle name="Input 24" xfId="4661" xr:uid="{A8B65FA9-3D5A-4C73-8101-F570492D9830}"/>
    <cellStyle name="Input 25" xfId="4662" xr:uid="{DEAA38F9-9203-4C9E-A258-50324D0B7024}"/>
    <cellStyle name="Input 26" xfId="4663" xr:uid="{96E6C142-9D48-44F5-975D-A58F912685E3}"/>
    <cellStyle name="Input 27" xfId="4664" xr:uid="{7434D9BF-9F56-47D8-889E-8C011F6BC620}"/>
    <cellStyle name="Input 28" xfId="4665" xr:uid="{18009437-8420-4C3C-A183-D1BFAA413204}"/>
    <cellStyle name="Input 29" xfId="4666" xr:uid="{D8DA04BC-1064-4191-862E-583C21CC19C8}"/>
    <cellStyle name="Input 3" xfId="4667" xr:uid="{9E82E04E-92BA-4405-8CAE-9B2BDC4821DB}"/>
    <cellStyle name="Input 3 10" xfId="4668" xr:uid="{4C634050-9A09-46C2-B131-82E5B2AE336A}"/>
    <cellStyle name="Input 3 10 2" xfId="4669" xr:uid="{989FDC30-8E07-47B0-AB15-C921A937A354}"/>
    <cellStyle name="Input 3 10 2 2" xfId="4670" xr:uid="{F0100DA9-0243-46DE-9228-ABDE27081839}"/>
    <cellStyle name="Input 3 10 2 3" xfId="4671" xr:uid="{02D109FD-FE40-4054-8989-EBD9684125D1}"/>
    <cellStyle name="Input 3 10 2 4" xfId="4672" xr:uid="{2FB08792-6170-4F30-88E4-430170739E34}"/>
    <cellStyle name="Input 3 10 2 5" xfId="4673" xr:uid="{9B91153C-5355-432F-B00B-770B48BB69A6}"/>
    <cellStyle name="Input 3 10 2 6" xfId="4674" xr:uid="{5FFEB1CA-3A51-4FC0-8747-633BFA36B9A8}"/>
    <cellStyle name="Input 3 10 3" xfId="4675" xr:uid="{B2517F7B-CA5F-4487-B5B4-F38E16F01D49}"/>
    <cellStyle name="Input 3 10 3 2" xfId="4676" xr:uid="{8277BDB2-2717-4E18-95F2-4429A0770957}"/>
    <cellStyle name="Input 3 10 4" xfId="4677" xr:uid="{6001FB0F-6FDB-45DA-9EFE-5DE2F3763E5C}"/>
    <cellStyle name="Input 3 10 5" xfId="4678" xr:uid="{B16AB8A7-6C12-4646-8C14-3675593DB7E0}"/>
    <cellStyle name="Input 3 10 6" xfId="4679" xr:uid="{16754328-804E-4A7F-A66B-7671DB2292BA}"/>
    <cellStyle name="Input 3 10 7" xfId="4680" xr:uid="{F7C3EB2C-6ABC-40F7-B8D7-C35DF0B4BB26}"/>
    <cellStyle name="Input 3 11" xfId="4681" xr:uid="{985F7E4C-A635-4D3B-860C-53A2A8807D93}"/>
    <cellStyle name="Input 3 11 2" xfId="4682" xr:uid="{9838981E-42DA-44F3-B4EF-CEE1DCA6C053}"/>
    <cellStyle name="Input 3 11 2 2" xfId="4683" xr:uid="{044E2819-9678-4BB3-9DAB-BB747F812FE4}"/>
    <cellStyle name="Input 3 11 2 3" xfId="4684" xr:uid="{DFEE7249-3EDD-420C-8F57-9E4BB24849DA}"/>
    <cellStyle name="Input 3 11 2 4" xfId="4685" xr:uid="{0EF705ED-09E9-4127-ADC8-D1ED42530501}"/>
    <cellStyle name="Input 3 11 2 5" xfId="4686" xr:uid="{CC24EFD5-AC19-4C4D-87C0-9416B2912B77}"/>
    <cellStyle name="Input 3 11 2 6" xfId="4687" xr:uid="{9BB52D29-C6FB-4748-924C-615B61D6676E}"/>
    <cellStyle name="Input 3 11 3" xfId="4688" xr:uid="{8D055D27-B9DA-4442-978E-838AC462BA48}"/>
    <cellStyle name="Input 3 11 3 2" xfId="4689" xr:uid="{60B9F705-5033-40B6-8B45-57C4BB74CA7A}"/>
    <cellStyle name="Input 3 11 4" xfId="4690" xr:uid="{CD023B16-E426-4924-B6C9-280899816974}"/>
    <cellStyle name="Input 3 11 5" xfId="4691" xr:uid="{5DE19AF3-1065-4E9E-97DF-E889AFDA4D5A}"/>
    <cellStyle name="Input 3 11 6" xfId="4692" xr:uid="{4EE80306-6914-43C8-B5DB-92E30D37FC38}"/>
    <cellStyle name="Input 3 11 7" xfId="4693" xr:uid="{0EE0A67E-2B89-4CD2-B650-86237BF3CD9E}"/>
    <cellStyle name="Input 3 12" xfId="4694" xr:uid="{DE50FAE9-FD25-43F6-A42B-43B6730D141B}"/>
    <cellStyle name="Input 3 12 2" xfId="4695" xr:uid="{9D4CF494-9290-4569-80EC-B0574A90040F}"/>
    <cellStyle name="Input 3 12 2 2" xfId="4696" xr:uid="{21244448-2761-48A9-B723-AEE1CF1F37D9}"/>
    <cellStyle name="Input 3 12 2 3" xfId="4697" xr:uid="{9DAAAC66-6065-49C3-B7DD-6D12DE0CA0EC}"/>
    <cellStyle name="Input 3 12 2 4" xfId="4698" xr:uid="{FD16E2E8-C550-42C3-8838-D0BE95BC5F76}"/>
    <cellStyle name="Input 3 12 2 5" xfId="4699" xr:uid="{3E5BC067-B0EE-4DCE-993A-AFE85BA7C99E}"/>
    <cellStyle name="Input 3 12 2 6" xfId="4700" xr:uid="{2E3B4DB8-2567-429A-AFCD-60E2C5A16BDF}"/>
    <cellStyle name="Input 3 12 3" xfId="4701" xr:uid="{389FB3C7-F661-4B33-BD98-02B88BAAE9D5}"/>
    <cellStyle name="Input 3 12 3 2" xfId="4702" xr:uid="{E84111F6-0464-4EDE-A894-27E25FF6F189}"/>
    <cellStyle name="Input 3 12 4" xfId="4703" xr:uid="{89C3913E-CE71-4555-9608-9FB4D11DCE14}"/>
    <cellStyle name="Input 3 12 5" xfId="4704" xr:uid="{64B59BE9-5841-472E-8868-A8639167C094}"/>
    <cellStyle name="Input 3 12 6" xfId="4705" xr:uid="{B24B93B2-21CD-4E69-944F-EFADF8C72E71}"/>
    <cellStyle name="Input 3 12 7" xfId="4706" xr:uid="{D55B4AF5-D52B-4A3B-B831-010B4BCA29B9}"/>
    <cellStyle name="Input 3 13" xfId="4707" xr:uid="{48B51EF0-6671-4101-9165-B6FDEC83644F}"/>
    <cellStyle name="Input 3 13 2" xfId="4708" xr:uid="{6CF04EBF-CCB7-4068-B67E-47553B8A768E}"/>
    <cellStyle name="Input 3 13 3" xfId="4709" xr:uid="{3878CAA5-CD01-4F31-A630-AF00E1A7219C}"/>
    <cellStyle name="Input 3 13 4" xfId="4710" xr:uid="{947C9D3D-6745-4873-A35F-4D25F3F9583A}"/>
    <cellStyle name="Input 3 13 5" xfId="4711" xr:uid="{E19173D7-1478-4726-9A57-677B3734D506}"/>
    <cellStyle name="Input 3 13 6" xfId="4712" xr:uid="{FEEC004F-308B-4025-9F91-2FBE12117839}"/>
    <cellStyle name="Input 3 14" xfId="4713" xr:uid="{F3BE6403-7ECA-45F5-951C-D4E5E1964060}"/>
    <cellStyle name="Input 3 14 2" xfId="4714" xr:uid="{36448F8C-BC8D-4043-A117-B9C61604A46E}"/>
    <cellStyle name="Input 3 15" xfId="4715" xr:uid="{418C818B-CA36-48BF-8D6F-3F6AE576914A}"/>
    <cellStyle name="Input 3 16" xfId="4716" xr:uid="{C5AE75B1-7C77-4BEB-A54B-227B7E9874AF}"/>
    <cellStyle name="Input 3 17" xfId="4717" xr:uid="{3FD05923-5B24-4106-AFD8-164FBD86DD61}"/>
    <cellStyle name="Input 3 18" xfId="4718" xr:uid="{8F0EF4A0-7B7F-4C56-A544-208B2669A3D2}"/>
    <cellStyle name="Input 3 19" xfId="4719" xr:uid="{FE03D9A6-298F-4FA5-927E-4044ABDD9EC8}"/>
    <cellStyle name="Input 3 2" xfId="4720" xr:uid="{420BBE56-4DAD-4D58-85B7-4F254024F9D0}"/>
    <cellStyle name="Input 3 2 10" xfId="4721" xr:uid="{844BECE6-0F60-49DF-9AE1-818FA18B3654}"/>
    <cellStyle name="Input 3 2 10 2" xfId="4722" xr:uid="{D6C86FCF-EDC4-42FE-A832-521A8ADDBF5B}"/>
    <cellStyle name="Input 3 2 11" xfId="4723" xr:uid="{2C838979-2F7E-432C-A045-C15D2CB8DC40}"/>
    <cellStyle name="Input 3 2 12" xfId="4724" xr:uid="{DDBADAD8-F02A-4C0F-9DBF-10B8925597BA}"/>
    <cellStyle name="Input 3 2 13" xfId="4725" xr:uid="{7221B5DB-8733-4439-8E55-75D936E59500}"/>
    <cellStyle name="Input 3 2 14" xfId="4726" xr:uid="{BA723918-775F-41A7-B03B-2DCADB4B829E}"/>
    <cellStyle name="Input 3 2 2" xfId="4727" xr:uid="{D46C75B5-3C69-444D-B68D-8C30DA06AF68}"/>
    <cellStyle name="Input 3 2 2 2" xfId="4728" xr:uid="{689BFD19-CC6B-4B16-B0F8-613FCAC6E169}"/>
    <cellStyle name="Input 3 2 2 2 2" xfId="4729" xr:uid="{D889B492-0814-46E0-B9AA-46F564C66EF2}"/>
    <cellStyle name="Input 3 2 2 2 2 2" xfId="4730" xr:uid="{52B635C8-EF76-4EFD-9FC9-DC7C206587C9}"/>
    <cellStyle name="Input 3 2 2 2 2 3" xfId="4731" xr:uid="{07A883CD-9595-461A-8F5B-EE895F8FA5C5}"/>
    <cellStyle name="Input 3 2 2 2 2 4" xfId="4732" xr:uid="{4463F904-7F67-4BED-87C8-2EB6F5171871}"/>
    <cellStyle name="Input 3 2 2 2 2 5" xfId="4733" xr:uid="{9CB224D7-A5DC-4881-BA35-450487DEE680}"/>
    <cellStyle name="Input 3 2 2 2 2 6" xfId="4734" xr:uid="{421B2331-60CD-4F8B-88B3-CB52C370CEBF}"/>
    <cellStyle name="Input 3 2 2 2 3" xfId="4735" xr:uid="{B0A77770-F13C-4B18-96CD-15392B5465B7}"/>
    <cellStyle name="Input 3 2 2 2 3 2" xfId="4736" xr:uid="{C283BCA7-4DA6-4BD2-B15E-EDA46DB3FD10}"/>
    <cellStyle name="Input 3 2 2 2 4" xfId="4737" xr:uid="{BBCF6678-95E2-48E8-8CA1-844890144EF8}"/>
    <cellStyle name="Input 3 2 2 2 5" xfId="4738" xr:uid="{94E2D106-5EE2-4903-9E4F-F565A297D7E3}"/>
    <cellStyle name="Input 3 2 2 2 6" xfId="4739" xr:uid="{8D7EE635-AF7C-4A0D-A7A2-DC08A00057F2}"/>
    <cellStyle name="Input 3 2 2 2 7" xfId="4740" xr:uid="{6D1E88A5-07B8-4E0D-B7B1-326E60F10D4A}"/>
    <cellStyle name="Input 3 2 2 3" xfId="4741" xr:uid="{8077C226-4822-405D-9317-A0B0604EDC36}"/>
    <cellStyle name="Input 3 2 2 3 2" xfId="4742" xr:uid="{74CCD1C7-F632-498E-90AA-0CD3EDFAC356}"/>
    <cellStyle name="Input 3 2 2 3 3" xfId="4743" xr:uid="{B0780FB2-315F-4E73-89D5-A743EDCE47B9}"/>
    <cellStyle name="Input 3 2 2 3 4" xfId="4744" xr:uid="{EE0347F9-317E-4080-B219-49589DE972F7}"/>
    <cellStyle name="Input 3 2 2 3 5" xfId="4745" xr:uid="{59187757-431A-4629-A3C1-BFD16235F7DA}"/>
    <cellStyle name="Input 3 2 2 3 6" xfId="4746" xr:uid="{D8F70D58-F01C-4E0B-B47B-62590ED8C62F}"/>
    <cellStyle name="Input 3 2 2 4" xfId="4747" xr:uid="{0E6FD103-7C38-4C4D-9142-8A39BA98F815}"/>
    <cellStyle name="Input 3 2 2 4 2" xfId="4748" xr:uid="{6EEF1958-F818-4977-B6FE-FDBD28BFEA3D}"/>
    <cellStyle name="Input 3 2 2 5" xfId="4749" xr:uid="{63B82F93-28F5-4BF1-AB26-0C731FE5088A}"/>
    <cellStyle name="Input 3 2 2 6" xfId="4750" xr:uid="{6C7D2093-2A05-41E1-9119-D81F459E855D}"/>
    <cellStyle name="Input 3 2 2 7" xfId="4751" xr:uid="{38FED559-EC2A-482A-88D8-6320A30DAF0A}"/>
    <cellStyle name="Input 3 2 2 8" xfId="4752" xr:uid="{6BA86D90-B3B9-492A-8ADF-5F368FEA824C}"/>
    <cellStyle name="Input 3 2 2_Subsidy" xfId="4753" xr:uid="{65F3D83C-3489-42FC-A284-43FCA719BB5E}"/>
    <cellStyle name="Input 3 2 3" xfId="4754" xr:uid="{7A72AC9E-5E3F-4AD2-A871-3897831DF46E}"/>
    <cellStyle name="Input 3 2 3 2" xfId="4755" xr:uid="{29C094AE-DCDC-49F4-A787-92258537C674}"/>
    <cellStyle name="Input 3 2 3 2 2" xfId="4756" xr:uid="{B5022263-0235-4249-A6AE-232CE23DE696}"/>
    <cellStyle name="Input 3 2 3 2 3" xfId="4757" xr:uid="{EC8FAB65-4744-4333-9BD0-2B238FCDA5FF}"/>
    <cellStyle name="Input 3 2 3 2 4" xfId="4758" xr:uid="{CA4DD8E9-B07D-4ADB-A768-6326C02C9AB0}"/>
    <cellStyle name="Input 3 2 3 2 5" xfId="4759" xr:uid="{B278E4FD-853A-4C4F-BDB1-E2F3D41F4EE5}"/>
    <cellStyle name="Input 3 2 3 2 6" xfId="4760" xr:uid="{54A7979A-C079-46C3-A393-BDF713051103}"/>
    <cellStyle name="Input 3 2 3 3" xfId="4761" xr:uid="{1947196C-99B9-4277-A161-514B9825545E}"/>
    <cellStyle name="Input 3 2 3 3 2" xfId="4762" xr:uid="{AAB7EFC1-5E8C-429B-BC6D-D4CF7AA7B90B}"/>
    <cellStyle name="Input 3 2 3 4" xfId="4763" xr:uid="{0FDE1EA7-3226-4DAD-B6A6-1189F4ED7975}"/>
    <cellStyle name="Input 3 2 3 5" xfId="4764" xr:uid="{CF8B9623-E7FC-4F18-83CF-23D46F347ACF}"/>
    <cellStyle name="Input 3 2 3 6" xfId="4765" xr:uid="{9F12071D-6028-4B78-B827-8B053299366C}"/>
    <cellStyle name="Input 3 2 3 7" xfId="4766" xr:uid="{9DBC8AC2-32AA-4900-84A4-65D20552FB90}"/>
    <cellStyle name="Input 3 2 4" xfId="4767" xr:uid="{48999299-55FE-4F83-B010-55E2054F7FC6}"/>
    <cellStyle name="Input 3 2 4 2" xfId="4768" xr:uid="{AAF13294-A171-4F04-A7EB-4985269C4569}"/>
    <cellStyle name="Input 3 2 4 2 2" xfId="4769" xr:uid="{47779D81-37CB-4820-AEC9-22FB13654A2C}"/>
    <cellStyle name="Input 3 2 4 2 3" xfId="4770" xr:uid="{B793C145-022A-4952-BCE5-DAE263FA96FA}"/>
    <cellStyle name="Input 3 2 4 2 4" xfId="4771" xr:uid="{4CD6CD42-BE88-4095-BD73-041054F9C54F}"/>
    <cellStyle name="Input 3 2 4 2 5" xfId="4772" xr:uid="{47946023-6D41-4D6E-A654-182BADCAF2DC}"/>
    <cellStyle name="Input 3 2 4 2 6" xfId="4773" xr:uid="{A0C38934-93F0-46AD-B9CF-CFF62A570171}"/>
    <cellStyle name="Input 3 2 4 3" xfId="4774" xr:uid="{EB87E5AD-B3BF-4E00-BAF1-8AC8D2D4D40F}"/>
    <cellStyle name="Input 3 2 4 3 2" xfId="4775" xr:uid="{53D14129-D552-4045-96A7-ECF0C7D2D0F0}"/>
    <cellStyle name="Input 3 2 4 4" xfId="4776" xr:uid="{EB123178-FA6D-4E56-8D1C-6F4008D33ECC}"/>
    <cellStyle name="Input 3 2 4 5" xfId="4777" xr:uid="{41FAC455-B96F-4CEF-AF47-46E0B6B9845F}"/>
    <cellStyle name="Input 3 2 4 6" xfId="4778" xr:uid="{F3C49B95-E481-4C8C-B66F-43F06ECCD999}"/>
    <cellStyle name="Input 3 2 4 7" xfId="4779" xr:uid="{6D5518D7-8BAA-457B-BC9C-007DC7821F61}"/>
    <cellStyle name="Input 3 2 5" xfId="4780" xr:uid="{ACCAE6DA-D78F-4B91-A023-165697E38B2A}"/>
    <cellStyle name="Input 3 2 5 2" xfId="4781" xr:uid="{8EAFCE5E-2293-47AB-B24A-2D1F30E813D7}"/>
    <cellStyle name="Input 3 2 5 2 2" xfId="4782" xr:uid="{ECC79236-B58D-450C-B644-A67D3D8A5C9F}"/>
    <cellStyle name="Input 3 2 5 2 3" xfId="4783" xr:uid="{4D448B45-1078-4A72-8021-0DDA71C79050}"/>
    <cellStyle name="Input 3 2 5 2 4" xfId="4784" xr:uid="{E47FDEB6-AB76-48D0-84AC-74CF208C26B1}"/>
    <cellStyle name="Input 3 2 5 2 5" xfId="4785" xr:uid="{AD5DDF7C-D08B-425B-84CF-AD1F0B6533A6}"/>
    <cellStyle name="Input 3 2 5 2 6" xfId="4786" xr:uid="{B41A3921-A8AC-4444-B29E-3900EB55E080}"/>
    <cellStyle name="Input 3 2 5 3" xfId="4787" xr:uid="{6399DA5B-8D39-4DF6-8722-B185E032CF9E}"/>
    <cellStyle name="Input 3 2 5 3 2" xfId="4788" xr:uid="{BF8889D8-C193-4338-B77E-C75A126C4C5E}"/>
    <cellStyle name="Input 3 2 5 4" xfId="4789" xr:uid="{07B26133-60F2-49E5-B5E5-AF195E19DA8F}"/>
    <cellStyle name="Input 3 2 5 5" xfId="4790" xr:uid="{82FA285D-3AA4-4112-9378-033C12884583}"/>
    <cellStyle name="Input 3 2 5 6" xfId="4791" xr:uid="{836F9796-4182-4E4F-8F7F-2F95259CE0FF}"/>
    <cellStyle name="Input 3 2 5 7" xfId="4792" xr:uid="{868A8EDB-A43E-4937-B00D-05BDE246FDE3}"/>
    <cellStyle name="Input 3 2 6" xfId="4793" xr:uid="{7EB86EB4-899F-4AB9-A784-D417AFC4BCCA}"/>
    <cellStyle name="Input 3 2 6 2" xfId="4794" xr:uid="{8EC9FDF2-54B1-48B2-A4AD-1957C619D5D3}"/>
    <cellStyle name="Input 3 2 6 2 2" xfId="4795" xr:uid="{6149B8B1-1410-4A1E-97AF-326E5DE2D9CC}"/>
    <cellStyle name="Input 3 2 6 2 3" xfId="4796" xr:uid="{DF4591D4-C217-4857-930B-890E057B9456}"/>
    <cellStyle name="Input 3 2 6 2 4" xfId="4797" xr:uid="{1343731A-C471-49BF-ABC6-BEB0C6CBE344}"/>
    <cellStyle name="Input 3 2 6 2 5" xfId="4798" xr:uid="{B41A33FA-9729-4A7F-BE2D-01C8825EACB4}"/>
    <cellStyle name="Input 3 2 6 2 6" xfId="4799" xr:uid="{571FB512-44D0-40BA-8961-E08C508C5FD0}"/>
    <cellStyle name="Input 3 2 6 3" xfId="4800" xr:uid="{20CC8CDA-E9FF-41D8-9D82-627D89960819}"/>
    <cellStyle name="Input 3 2 6 3 2" xfId="4801" xr:uid="{88E8B91F-66B2-48EF-AEB7-87A143DB913E}"/>
    <cellStyle name="Input 3 2 6 4" xfId="4802" xr:uid="{95699CD4-6D47-42AE-975E-0A98C2B67BF0}"/>
    <cellStyle name="Input 3 2 6 5" xfId="4803" xr:uid="{21AC4F01-B996-49DD-B92F-5D797D67440F}"/>
    <cellStyle name="Input 3 2 6 6" xfId="4804" xr:uid="{80FC7B45-3F08-46C1-8D3E-EF393B393BCB}"/>
    <cellStyle name="Input 3 2 6 7" xfId="4805" xr:uid="{97DDFAAF-7F95-45E1-9FFC-1DFCF9690AC1}"/>
    <cellStyle name="Input 3 2 7" xfId="4806" xr:uid="{A90B6E78-930C-45A3-8395-6AD9A0A9689A}"/>
    <cellStyle name="Input 3 2 7 2" xfId="4807" xr:uid="{BDEC19A8-F376-45A9-B5A5-2256B9E8D026}"/>
    <cellStyle name="Input 3 2 7 2 2" xfId="4808" xr:uid="{1C605599-075D-4D47-8991-71E110D2CF15}"/>
    <cellStyle name="Input 3 2 7 2 3" xfId="4809" xr:uid="{7F968210-7928-4F4F-83A2-D4974CAE6301}"/>
    <cellStyle name="Input 3 2 7 2 4" xfId="4810" xr:uid="{32EEFDD2-5DA8-45B9-84DE-512ABD5139B0}"/>
    <cellStyle name="Input 3 2 7 2 5" xfId="4811" xr:uid="{E1FA1EAE-E8A9-4A78-B252-1C042AD25CC2}"/>
    <cellStyle name="Input 3 2 7 2 6" xfId="4812" xr:uid="{E30D3142-2A5E-4995-916F-FE9637DC6BCB}"/>
    <cellStyle name="Input 3 2 7 3" xfId="4813" xr:uid="{1747DBF3-8DA5-4B8B-9FC7-552943B45DD2}"/>
    <cellStyle name="Input 3 2 7 3 2" xfId="4814" xr:uid="{E8BA570F-20CA-42A6-84F6-E99F990EFC82}"/>
    <cellStyle name="Input 3 2 7 4" xfId="4815" xr:uid="{F1BDCA6D-73B3-450E-9F41-34AEBE55EA03}"/>
    <cellStyle name="Input 3 2 7 5" xfId="4816" xr:uid="{C8CC3C38-26CC-430A-90AA-30377246A0BE}"/>
    <cellStyle name="Input 3 2 7 6" xfId="4817" xr:uid="{C0B9912A-B5D5-4CFB-9012-627EDCEF3237}"/>
    <cellStyle name="Input 3 2 7 7" xfId="4818" xr:uid="{89EFDDE3-EB16-43B8-921D-58C87A7D80CA}"/>
    <cellStyle name="Input 3 2 8" xfId="4819" xr:uid="{79E6B2DB-251F-44AC-982F-4CE957A67400}"/>
    <cellStyle name="Input 3 2 8 2" xfId="4820" xr:uid="{1349C615-A328-4948-BFD6-D8BE5A042E3A}"/>
    <cellStyle name="Input 3 2 8 2 2" xfId="4821" xr:uid="{1A6E9373-434E-4E75-9FA0-F4958A699EA6}"/>
    <cellStyle name="Input 3 2 8 2 3" xfId="4822" xr:uid="{9D018DC9-7CCA-40E6-9024-23FF6F7A9655}"/>
    <cellStyle name="Input 3 2 8 2 4" xfId="4823" xr:uid="{0421D54E-BD9C-41D9-99E9-0A3E588DFB3F}"/>
    <cellStyle name="Input 3 2 8 2 5" xfId="4824" xr:uid="{028260D2-0B75-4E2E-9453-DBAE5E57081D}"/>
    <cellStyle name="Input 3 2 8 2 6" xfId="4825" xr:uid="{0AA996A3-7932-4AE0-9978-CA7726B903E8}"/>
    <cellStyle name="Input 3 2 8 3" xfId="4826" xr:uid="{46466950-F000-41B0-94BE-6C5BA269785A}"/>
    <cellStyle name="Input 3 2 8 3 2" xfId="4827" xr:uid="{97CC9225-0823-4502-B619-92BA0B15348C}"/>
    <cellStyle name="Input 3 2 8 4" xfId="4828" xr:uid="{EB151DBF-8331-4B8D-B8DF-39F77C8A4560}"/>
    <cellStyle name="Input 3 2 8 5" xfId="4829" xr:uid="{B8A1D4C5-6804-419D-9EE3-B6F241C8B3CF}"/>
    <cellStyle name="Input 3 2 8 6" xfId="4830" xr:uid="{73E95154-FDC2-4D1C-B043-FC30F1360C0D}"/>
    <cellStyle name="Input 3 2 8 7" xfId="4831" xr:uid="{0DE00F2A-2EC8-4144-B196-E95703C53906}"/>
    <cellStyle name="Input 3 2 9" xfId="4832" xr:uid="{3868F958-AD6F-4EF9-B6CF-40D5C7279A17}"/>
    <cellStyle name="Input 3 2 9 2" xfId="4833" xr:uid="{6679D12C-B8C9-419C-B13C-4BF8E6C5229F}"/>
    <cellStyle name="Input 3 2 9 3" xfId="4834" xr:uid="{EAB962B3-B72D-41EE-8359-8691B71BE07A}"/>
    <cellStyle name="Input 3 2 9 4" xfId="4835" xr:uid="{A6327FC2-C0B1-491C-B2EC-9D1C76640962}"/>
    <cellStyle name="Input 3 2 9 5" xfId="4836" xr:uid="{33153F89-7221-4B01-B76B-8A6730910A1F}"/>
    <cellStyle name="Input 3 2 9 6" xfId="4837" xr:uid="{2FB51E21-7A88-4274-8E01-CD5504104209}"/>
    <cellStyle name="Input 3 2_Subsidy" xfId="4838" xr:uid="{54A6871E-CC06-4311-A4F9-60B47477494C}"/>
    <cellStyle name="Input 3 20" xfId="4839" xr:uid="{4371D078-8102-402F-ABF9-CF262F3C79B8}"/>
    <cellStyle name="Input 3 21" xfId="4840" xr:uid="{1B4E7146-C1BC-498E-BB26-618CECFE8363}"/>
    <cellStyle name="Input 3 22" xfId="4841" xr:uid="{68E29DAC-F86A-4160-A2EF-F822B775CFB5}"/>
    <cellStyle name="Input 3 23" xfId="4842" xr:uid="{B6AF04AB-D7DD-4A5F-BC84-1D3A5AA99569}"/>
    <cellStyle name="Input 3 24" xfId="4843" xr:uid="{C93E47B8-796C-4E7B-9AC9-AF9D66D97E3D}"/>
    <cellStyle name="Input 3 25" xfId="4844" xr:uid="{A04634F6-67DA-45CE-9E01-39DDCC26C74E}"/>
    <cellStyle name="Input 3 26" xfId="4845" xr:uid="{85A40A3F-020D-41FE-A403-0FAF3FF47541}"/>
    <cellStyle name="Input 3 27" xfId="4846" xr:uid="{3E5F71C5-24CB-4AA8-814A-41665959D45D}"/>
    <cellStyle name="Input 3 28" xfId="4847" xr:uid="{17E6A318-E051-4B5D-A4CF-9B79BF0EEE01}"/>
    <cellStyle name="Input 3 29" xfId="4848" xr:uid="{C14BC671-7C6A-4C06-A65C-63ACF424972A}"/>
    <cellStyle name="Input 3 3" xfId="4849" xr:uid="{259D3A34-DBE8-44D6-B841-904A3FD220DE}"/>
    <cellStyle name="Input 3 3 10" xfId="4850" xr:uid="{9FF9B746-3CCC-4D19-80B7-21E73EC06BDA}"/>
    <cellStyle name="Input 3 3 10 2" xfId="4851" xr:uid="{8C79ED74-84CB-4BC5-BC3B-E2D2A5ECE318}"/>
    <cellStyle name="Input 3 3 11" xfId="4852" xr:uid="{99217C09-CAF8-44AB-94D9-28A6B798F210}"/>
    <cellStyle name="Input 3 3 12" xfId="4853" xr:uid="{63FBEFA8-57A1-4BBD-BFEA-D970D8C217DD}"/>
    <cellStyle name="Input 3 3 13" xfId="4854" xr:uid="{686E28C2-989D-4DF5-8009-D56F20506756}"/>
    <cellStyle name="Input 3 3 14" xfId="4855" xr:uid="{928A183D-C13F-40E1-931A-2B80D178245A}"/>
    <cellStyle name="Input 3 3 2" xfId="4856" xr:uid="{0866019D-D3D7-4920-AE9C-0645EF9C99FB}"/>
    <cellStyle name="Input 3 3 2 2" xfId="4857" xr:uid="{0DFC009B-CCF6-47EC-AE41-9C02A39BE720}"/>
    <cellStyle name="Input 3 3 2 2 2" xfId="4858" xr:uid="{D0681069-A88F-41B8-B582-9960B8698B99}"/>
    <cellStyle name="Input 3 3 2 2 2 2" xfId="4859" xr:uid="{72F4BEEB-8996-44EF-8C32-ABEEE0D9D945}"/>
    <cellStyle name="Input 3 3 2 2 2 3" xfId="4860" xr:uid="{1642BB97-F40E-4FFE-A3DE-CDEADA22E5F4}"/>
    <cellStyle name="Input 3 3 2 2 2 4" xfId="4861" xr:uid="{DDE04151-EC8F-4A39-9CB6-CE50F03E2287}"/>
    <cellStyle name="Input 3 3 2 2 2 5" xfId="4862" xr:uid="{6CD1F0DC-46B8-4EDD-9345-38691BD9073C}"/>
    <cellStyle name="Input 3 3 2 2 2 6" xfId="4863" xr:uid="{979498F3-4A9C-4F17-835A-A4ED26334D5E}"/>
    <cellStyle name="Input 3 3 2 2 3" xfId="4864" xr:uid="{81EC9F95-59E6-48F9-AE74-BE97D353B309}"/>
    <cellStyle name="Input 3 3 2 2 3 2" xfId="4865" xr:uid="{4221339D-936F-41E3-B81B-D01A6A00F74C}"/>
    <cellStyle name="Input 3 3 2 2 4" xfId="4866" xr:uid="{64C90EC5-DA9C-4BC5-921D-C20EF545406D}"/>
    <cellStyle name="Input 3 3 2 2 5" xfId="4867" xr:uid="{7AA4C8F5-2CC9-4118-BD0B-C375CEC3E4AD}"/>
    <cellStyle name="Input 3 3 2 2 6" xfId="4868" xr:uid="{18196740-75BB-4494-B11D-BA598160A06D}"/>
    <cellStyle name="Input 3 3 2 2 7" xfId="4869" xr:uid="{16F61B86-4C8A-4018-859C-AEAA24F7E99C}"/>
    <cellStyle name="Input 3 3 2 3" xfId="4870" xr:uid="{AB3B1ABF-F2E5-4B35-A8D2-5115B7AF3225}"/>
    <cellStyle name="Input 3 3 2 3 2" xfId="4871" xr:uid="{3874A85C-F418-4FDB-860A-9F0551BBFE44}"/>
    <cellStyle name="Input 3 3 2 3 3" xfId="4872" xr:uid="{167D3E65-2242-4481-94E4-7DFD09EB7A39}"/>
    <cellStyle name="Input 3 3 2 3 4" xfId="4873" xr:uid="{A033DE83-12B8-4579-B8A8-FA57103189C3}"/>
    <cellStyle name="Input 3 3 2 3 5" xfId="4874" xr:uid="{29F0609A-DC7A-4C49-A5C7-59D0B0259402}"/>
    <cellStyle name="Input 3 3 2 3 6" xfId="4875" xr:uid="{31690618-5BF7-4328-96CA-CFAFC0696DD4}"/>
    <cellStyle name="Input 3 3 2 4" xfId="4876" xr:uid="{EA02FF67-AD2A-4F85-A250-56EB859BA2AC}"/>
    <cellStyle name="Input 3 3 2 4 2" xfId="4877" xr:uid="{0DE1D410-8870-46F9-96C4-DF92568CBA22}"/>
    <cellStyle name="Input 3 3 2 5" xfId="4878" xr:uid="{7539950A-B3CC-4EED-8A4C-67F8CFB18AC7}"/>
    <cellStyle name="Input 3 3 2 6" xfId="4879" xr:uid="{DD1AF2D3-C9F3-4EF2-BE2D-EBF9ACFC37F1}"/>
    <cellStyle name="Input 3 3 2 7" xfId="4880" xr:uid="{356D381B-3BDE-43D3-AAD3-2A3B06257E08}"/>
    <cellStyle name="Input 3 3 2 8" xfId="4881" xr:uid="{45C6461C-C165-4EFF-A740-FA896DF45497}"/>
    <cellStyle name="Input 3 3 2_Subsidy" xfId="4882" xr:uid="{1F9D657E-484E-4752-A4CB-4D8391CC2684}"/>
    <cellStyle name="Input 3 3 3" xfId="4883" xr:uid="{300992E3-8183-463E-80A6-659202C4676E}"/>
    <cellStyle name="Input 3 3 3 2" xfId="4884" xr:uid="{C7298D6C-7F28-4865-B39D-E4D89F1AA372}"/>
    <cellStyle name="Input 3 3 3 2 2" xfId="4885" xr:uid="{F12407D8-C999-4311-B832-5A03795010C6}"/>
    <cellStyle name="Input 3 3 3 2 3" xfId="4886" xr:uid="{45372A9C-2F77-4B34-84D1-1AA2596E24DF}"/>
    <cellStyle name="Input 3 3 3 2 4" xfId="4887" xr:uid="{B27839E8-7635-4993-92C2-AD091A1A3A1A}"/>
    <cellStyle name="Input 3 3 3 2 5" xfId="4888" xr:uid="{B1FC8CA9-3A1C-4080-A8CF-6CB6FC382569}"/>
    <cellStyle name="Input 3 3 3 2 6" xfId="4889" xr:uid="{D9811A38-274A-4C72-BF98-A0581904C4A7}"/>
    <cellStyle name="Input 3 3 3 3" xfId="4890" xr:uid="{83B0117D-01AD-4938-8DFA-392AF4213DC0}"/>
    <cellStyle name="Input 3 3 3 3 2" xfId="4891" xr:uid="{607FB1A0-D0C9-4145-8C9C-11C060274C31}"/>
    <cellStyle name="Input 3 3 3 4" xfId="4892" xr:uid="{397E2499-5831-49B6-A31D-D68C8ADB7417}"/>
    <cellStyle name="Input 3 3 3 5" xfId="4893" xr:uid="{860BED8E-907F-4E42-916D-A016636E7BB0}"/>
    <cellStyle name="Input 3 3 3 6" xfId="4894" xr:uid="{FDDCC52C-B554-4813-8BAC-E7B0CD929465}"/>
    <cellStyle name="Input 3 3 3 7" xfId="4895" xr:uid="{71FE5DD1-6BA9-4E2E-9640-20A807E79B89}"/>
    <cellStyle name="Input 3 3 4" xfId="4896" xr:uid="{6C168B33-902E-434A-973F-28C51C2AD677}"/>
    <cellStyle name="Input 3 3 4 2" xfId="4897" xr:uid="{223CA2EA-843A-4033-92ED-1C79CAF5A584}"/>
    <cellStyle name="Input 3 3 4 2 2" xfId="4898" xr:uid="{80F8FD7B-7CD2-497D-82EB-87C9F4FA2A22}"/>
    <cellStyle name="Input 3 3 4 2 3" xfId="4899" xr:uid="{80C87E5E-B957-4E2B-AD5B-10FDD67676F6}"/>
    <cellStyle name="Input 3 3 4 2 4" xfId="4900" xr:uid="{8ED7B858-CDF1-490D-B302-068C5ECE2837}"/>
    <cellStyle name="Input 3 3 4 2 5" xfId="4901" xr:uid="{00AAB1AD-7C6C-4067-9470-735C6D63FC83}"/>
    <cellStyle name="Input 3 3 4 2 6" xfId="4902" xr:uid="{999448EF-64EF-47CB-A96E-70078CF78697}"/>
    <cellStyle name="Input 3 3 4 3" xfId="4903" xr:uid="{A9DBBA98-1FA1-493D-BCB9-7F59C63292BE}"/>
    <cellStyle name="Input 3 3 4 3 2" xfId="4904" xr:uid="{67D2885C-D0E9-4724-977D-F834A9C38608}"/>
    <cellStyle name="Input 3 3 4 4" xfId="4905" xr:uid="{E0643B9B-4B6C-4692-AEE8-A7E7A927C865}"/>
    <cellStyle name="Input 3 3 4 5" xfId="4906" xr:uid="{A19D41A9-6A96-4C7F-ABE5-A423D7436077}"/>
    <cellStyle name="Input 3 3 4 6" xfId="4907" xr:uid="{6248495C-0398-4C2C-B89A-F7F9FDACAA08}"/>
    <cellStyle name="Input 3 3 4 7" xfId="4908" xr:uid="{CB56D595-79D3-4D53-8690-1A60A7FC5C8D}"/>
    <cellStyle name="Input 3 3 5" xfId="4909" xr:uid="{527782C7-6B4B-4D38-A02A-90816A23F53B}"/>
    <cellStyle name="Input 3 3 5 2" xfId="4910" xr:uid="{F44B5605-457F-49CA-9460-A608DC4CF564}"/>
    <cellStyle name="Input 3 3 5 2 2" xfId="4911" xr:uid="{6E1E3C1F-D034-4CB0-A2E8-5FC7AA69B6D0}"/>
    <cellStyle name="Input 3 3 5 2 3" xfId="4912" xr:uid="{E54F5195-B67A-48A7-8B8E-13C357929980}"/>
    <cellStyle name="Input 3 3 5 2 4" xfId="4913" xr:uid="{9A1FC469-DAC8-42E3-9B17-8891CEE10854}"/>
    <cellStyle name="Input 3 3 5 2 5" xfId="4914" xr:uid="{ECA10E57-ADF6-4FA3-B2A8-362F3748DF25}"/>
    <cellStyle name="Input 3 3 5 2 6" xfId="4915" xr:uid="{4F020B1C-9062-4721-89BD-86C3A8989DDE}"/>
    <cellStyle name="Input 3 3 5 3" xfId="4916" xr:uid="{B3815E4D-56F5-4993-8D1B-B0E5C098E563}"/>
    <cellStyle name="Input 3 3 5 3 2" xfId="4917" xr:uid="{FD47DABC-903E-4865-A731-173D3D8E1948}"/>
    <cellStyle name="Input 3 3 5 4" xfId="4918" xr:uid="{45173D1D-62BC-41C4-84CA-88B9E3C31A7E}"/>
    <cellStyle name="Input 3 3 5 5" xfId="4919" xr:uid="{59C812D2-BC75-43EA-9D94-8A6291243C3C}"/>
    <cellStyle name="Input 3 3 5 6" xfId="4920" xr:uid="{73E24E73-D168-4FFF-8209-B8E094D59AED}"/>
    <cellStyle name="Input 3 3 5 7" xfId="4921" xr:uid="{80F0144B-BB73-4E2E-B9C0-7F01CAD469D1}"/>
    <cellStyle name="Input 3 3 6" xfId="4922" xr:uid="{3B19252D-E0E3-47C7-8691-7AF455C5685C}"/>
    <cellStyle name="Input 3 3 6 2" xfId="4923" xr:uid="{AD25C430-CF0A-4033-AEEB-D3E41F18CA02}"/>
    <cellStyle name="Input 3 3 6 2 2" xfId="4924" xr:uid="{A4C7C3EA-E72C-4AB6-8D88-24EF6F27813C}"/>
    <cellStyle name="Input 3 3 6 2 3" xfId="4925" xr:uid="{901C0C2C-3FE4-4F27-8350-762F339F1712}"/>
    <cellStyle name="Input 3 3 6 2 4" xfId="4926" xr:uid="{3A05B497-DEFD-4383-A018-F73181587FB8}"/>
    <cellStyle name="Input 3 3 6 2 5" xfId="4927" xr:uid="{50970963-CD7B-46E6-8751-AD9CDECD1863}"/>
    <cellStyle name="Input 3 3 6 2 6" xfId="4928" xr:uid="{03847DC9-3172-4BB4-A66D-BEF2880FE149}"/>
    <cellStyle name="Input 3 3 6 3" xfId="4929" xr:uid="{40BABD24-38A3-47C3-877F-50DC62DAB3E7}"/>
    <cellStyle name="Input 3 3 6 3 2" xfId="4930" xr:uid="{02AC2A57-044A-4BE8-8B7A-918185630811}"/>
    <cellStyle name="Input 3 3 6 4" xfId="4931" xr:uid="{A8E7AD2D-970C-4329-B9E1-90AA90FB3406}"/>
    <cellStyle name="Input 3 3 6 5" xfId="4932" xr:uid="{83E4827A-1E58-4096-A92F-2D64D01DB9D7}"/>
    <cellStyle name="Input 3 3 6 6" xfId="4933" xr:uid="{CE0F4215-8993-4F59-BB4B-03CA3CBA1D2A}"/>
    <cellStyle name="Input 3 3 6 7" xfId="4934" xr:uid="{45CF6B90-704F-45CF-B65B-A79EA25E0F2E}"/>
    <cellStyle name="Input 3 3 7" xfId="4935" xr:uid="{DDBC1308-95CE-4E0D-8C61-84A0EF2AE358}"/>
    <cellStyle name="Input 3 3 7 2" xfId="4936" xr:uid="{D5C1BFA1-2BC7-4F6D-B04D-F6C41A04E53D}"/>
    <cellStyle name="Input 3 3 7 2 2" xfId="4937" xr:uid="{5FCFB9DE-F511-4460-9F17-05DD3DDEB471}"/>
    <cellStyle name="Input 3 3 7 2 3" xfId="4938" xr:uid="{B8189446-350A-4DCA-8644-76F6AA6444EF}"/>
    <cellStyle name="Input 3 3 7 2 4" xfId="4939" xr:uid="{83222627-CC09-4BFB-AAA2-42B314CF934F}"/>
    <cellStyle name="Input 3 3 7 2 5" xfId="4940" xr:uid="{FD9E1624-03F2-45B9-BAC9-F01899327ECF}"/>
    <cellStyle name="Input 3 3 7 2 6" xfId="4941" xr:uid="{A2927501-7AA2-4E3F-8854-B3B5CB39663E}"/>
    <cellStyle name="Input 3 3 7 3" xfId="4942" xr:uid="{892A6E11-F49B-42CE-A240-F21E71AD8C49}"/>
    <cellStyle name="Input 3 3 7 3 2" xfId="4943" xr:uid="{4B4D8F72-E88E-46FB-AF33-724BC7F056C5}"/>
    <cellStyle name="Input 3 3 7 4" xfId="4944" xr:uid="{7835F4B8-CEB4-458C-AC63-868FB72A3A2D}"/>
    <cellStyle name="Input 3 3 7 5" xfId="4945" xr:uid="{69543DE5-A8B7-4AF8-B2D2-B2E71F976B0E}"/>
    <cellStyle name="Input 3 3 7 6" xfId="4946" xr:uid="{E5853385-CD82-4620-887C-0E71921A17FA}"/>
    <cellStyle name="Input 3 3 7 7" xfId="4947" xr:uid="{C869A751-C50A-4761-BD98-385BD6E206B3}"/>
    <cellStyle name="Input 3 3 8" xfId="4948" xr:uid="{BB6F846A-5D5A-4DE1-9B0D-D336AFD9FDEE}"/>
    <cellStyle name="Input 3 3 8 2" xfId="4949" xr:uid="{82B058FC-3C4B-47E8-B4C1-1E90B872551B}"/>
    <cellStyle name="Input 3 3 8 2 2" xfId="4950" xr:uid="{6C2C73DB-D3EB-47EF-9D87-ADFEBC137C50}"/>
    <cellStyle name="Input 3 3 8 2 3" xfId="4951" xr:uid="{17D570CE-FED9-4CCB-BE30-EDFE970F3B62}"/>
    <cellStyle name="Input 3 3 8 2 4" xfId="4952" xr:uid="{CF16B08C-AF12-45C2-82C1-3CA649BA8380}"/>
    <cellStyle name="Input 3 3 8 2 5" xfId="4953" xr:uid="{F197BCC3-EC38-43F9-843A-19EB4A0A3331}"/>
    <cellStyle name="Input 3 3 8 2 6" xfId="4954" xr:uid="{9C47E358-9A28-4E67-A407-27B1E6348A81}"/>
    <cellStyle name="Input 3 3 8 3" xfId="4955" xr:uid="{506B08CA-1945-4631-81AC-0C34D3D83A70}"/>
    <cellStyle name="Input 3 3 8 3 2" xfId="4956" xr:uid="{27978B3F-1484-416E-A60B-1969BD086530}"/>
    <cellStyle name="Input 3 3 8 4" xfId="4957" xr:uid="{83741FF9-D7E6-46A1-8480-17F52FC35AF8}"/>
    <cellStyle name="Input 3 3 8 5" xfId="4958" xr:uid="{DE690C07-B138-41CA-A7AB-216E698AE94A}"/>
    <cellStyle name="Input 3 3 8 6" xfId="4959" xr:uid="{BE5722A4-5B5D-4B79-8827-2938500C8DDA}"/>
    <cellStyle name="Input 3 3 8 7" xfId="4960" xr:uid="{1AF284FE-5B63-4CA9-A856-355D89459834}"/>
    <cellStyle name="Input 3 3 9" xfId="4961" xr:uid="{3B08675D-D6A5-472F-997F-5DCF5191A475}"/>
    <cellStyle name="Input 3 3 9 2" xfId="4962" xr:uid="{52591FFB-1463-4B79-B125-30FB9071A8B1}"/>
    <cellStyle name="Input 3 3 9 3" xfId="4963" xr:uid="{D9716E06-300C-4220-9887-8F82EFBDA680}"/>
    <cellStyle name="Input 3 3 9 4" xfId="4964" xr:uid="{4D50E918-92B6-497E-8824-0087E5EC98EA}"/>
    <cellStyle name="Input 3 3 9 5" xfId="4965" xr:uid="{010CEE54-448B-4E5E-A98F-010F8C676CE9}"/>
    <cellStyle name="Input 3 3 9 6" xfId="4966" xr:uid="{552888BA-69A5-4948-9529-E587014FEA9C}"/>
    <cellStyle name="Input 3 3_Subsidy" xfId="4967" xr:uid="{2E4C4522-9D90-4EB2-A6B4-996854AA9202}"/>
    <cellStyle name="Input 3 30" xfId="4968" xr:uid="{710866D7-77B7-4364-AE7A-892F56942177}"/>
    <cellStyle name="Input 3 31" xfId="4969" xr:uid="{58CC393C-1EF3-4628-B7DC-D3FF521EF599}"/>
    <cellStyle name="Input 3 32" xfId="4970" xr:uid="{4FD48F1F-4D4D-4ABF-95A8-F0200F99FEEB}"/>
    <cellStyle name="Input 3 33" xfId="4971" xr:uid="{F6085947-B738-4B44-851F-E0B5B3EDF909}"/>
    <cellStyle name="Input 3 34" xfId="4972" xr:uid="{F11F4F40-6ED8-482D-B265-EF4F9C5AF82B}"/>
    <cellStyle name="Input 3 35" xfId="4973" xr:uid="{6B12E8CF-97FB-4A67-BC63-CA616D68AC4C}"/>
    <cellStyle name="Input 3 36" xfId="4974" xr:uid="{35F91309-6691-482A-B221-FBFF60DE1A9E}"/>
    <cellStyle name="Input 3 37" xfId="4975" xr:uid="{3ED8F02F-F351-4D51-A837-D8D0F0630ADC}"/>
    <cellStyle name="Input 3 38" xfId="4976" xr:uid="{5D9E01C1-CBC0-43E5-A37F-F710F09204E6}"/>
    <cellStyle name="Input 3 39" xfId="4977" xr:uid="{0E748E09-5E65-41A9-BC4F-F58A5C65C2DA}"/>
    <cellStyle name="Input 3 4" xfId="4978" xr:uid="{426E7807-103C-4847-B07E-BC72ED1256DF}"/>
    <cellStyle name="Input 3 4 10" xfId="4979" xr:uid="{29771B3C-4BFD-4D59-B7E6-3C5BAE1B395D}"/>
    <cellStyle name="Input 3 4 10 2" xfId="4980" xr:uid="{11BB52A7-1081-42B0-89E4-2FB891E139F5}"/>
    <cellStyle name="Input 3 4 11" xfId="4981" xr:uid="{6B20F02A-597B-4965-8A90-C58C7FA2A28A}"/>
    <cellStyle name="Input 3 4 12" xfId="4982" xr:uid="{F825D03D-D5A4-4AAE-987E-222D45AC308D}"/>
    <cellStyle name="Input 3 4 13" xfId="4983" xr:uid="{683A2FD6-E070-4FF9-8EA7-73D9E6CED1E6}"/>
    <cellStyle name="Input 3 4 14" xfId="4984" xr:uid="{B730F71E-B2BB-4A62-86EF-49946C542D7C}"/>
    <cellStyle name="Input 3 4 2" xfId="4985" xr:uid="{4EF1888D-39EE-40A6-BF95-1976F2F3E1F5}"/>
    <cellStyle name="Input 3 4 2 2" xfId="4986" xr:uid="{87CE73BC-C742-4030-880F-65290695F4D4}"/>
    <cellStyle name="Input 3 4 2 2 2" xfId="4987" xr:uid="{6A9FB6DE-7861-49C0-B248-6288EF5CBA7D}"/>
    <cellStyle name="Input 3 4 2 2 2 2" xfId="4988" xr:uid="{91EB3428-A2E5-4BCE-A075-648999455DED}"/>
    <cellStyle name="Input 3 4 2 2 2 3" xfId="4989" xr:uid="{2BA0B58E-0726-49E6-9444-B0AAEB551386}"/>
    <cellStyle name="Input 3 4 2 2 2 4" xfId="4990" xr:uid="{8B26C7C3-3732-4161-8F89-49E2546075DA}"/>
    <cellStyle name="Input 3 4 2 2 2 5" xfId="4991" xr:uid="{C5A1151F-E094-46CE-AE7B-FFD9C8770C84}"/>
    <cellStyle name="Input 3 4 2 2 2 6" xfId="4992" xr:uid="{46DB0829-957F-4EE8-B441-F5F2A3C2F198}"/>
    <cellStyle name="Input 3 4 2 2 3" xfId="4993" xr:uid="{0EC9F9C5-1C7B-498D-9607-19C0A4ADB88C}"/>
    <cellStyle name="Input 3 4 2 2 3 2" xfId="4994" xr:uid="{0466A622-6279-4599-A3BC-01E686167A48}"/>
    <cellStyle name="Input 3 4 2 2 4" xfId="4995" xr:uid="{743B11D0-063A-4843-89EA-266B97155C9F}"/>
    <cellStyle name="Input 3 4 2 2 5" xfId="4996" xr:uid="{C2D0ED78-C39D-44EF-B9C8-920822E24363}"/>
    <cellStyle name="Input 3 4 2 2 6" xfId="4997" xr:uid="{5B86961C-D09C-44CC-A995-EF71E569B187}"/>
    <cellStyle name="Input 3 4 2 2 7" xfId="4998" xr:uid="{A3F52FA1-188E-46D6-839A-841A29ADB3F2}"/>
    <cellStyle name="Input 3 4 2 3" xfId="4999" xr:uid="{C0C2679F-2569-4BE3-A945-8C70DECD5758}"/>
    <cellStyle name="Input 3 4 2 3 2" xfId="5000" xr:uid="{E3C0AED3-A1E9-4A60-A047-55B70E3F8439}"/>
    <cellStyle name="Input 3 4 2 3 3" xfId="5001" xr:uid="{D674C352-7FC5-4447-9DE5-C0E7A9AE6801}"/>
    <cellStyle name="Input 3 4 2 3 4" xfId="5002" xr:uid="{0E6C74C0-479A-4DE6-AD70-B7E93E505DAA}"/>
    <cellStyle name="Input 3 4 2 3 5" xfId="5003" xr:uid="{8346F0DB-888E-46A9-9FD0-FE77DD108262}"/>
    <cellStyle name="Input 3 4 2 3 6" xfId="5004" xr:uid="{A3A8D95C-16A3-4228-97B7-7CACF7C12EE4}"/>
    <cellStyle name="Input 3 4 2 4" xfId="5005" xr:uid="{0A8982D9-1328-47A0-AC31-63F69B1A219E}"/>
    <cellStyle name="Input 3 4 2 4 2" xfId="5006" xr:uid="{F85D0D80-AF4C-4A4A-8693-009E29130655}"/>
    <cellStyle name="Input 3 4 2 5" xfId="5007" xr:uid="{12110A95-EB51-4A15-B334-DFDE6D4A5BC7}"/>
    <cellStyle name="Input 3 4 2 6" xfId="5008" xr:uid="{AA8A845E-895D-4F48-A8B1-507569599FBD}"/>
    <cellStyle name="Input 3 4 2 7" xfId="5009" xr:uid="{D3C24973-9173-4E6A-A607-EEE19C8650DE}"/>
    <cellStyle name="Input 3 4 2 8" xfId="5010" xr:uid="{36041851-6EE8-4EF0-B399-F8FD55BF125A}"/>
    <cellStyle name="Input 3 4 2_Subsidy" xfId="5011" xr:uid="{961CDE17-133B-4B2F-894B-D9A448EC5CEE}"/>
    <cellStyle name="Input 3 4 3" xfId="5012" xr:uid="{41211BD4-BE79-468A-AD97-E1E1213A3A37}"/>
    <cellStyle name="Input 3 4 3 2" xfId="5013" xr:uid="{8D9031A0-A15B-4D98-8E44-3193540817DC}"/>
    <cellStyle name="Input 3 4 3 2 2" xfId="5014" xr:uid="{BC3E5C68-25B8-40AE-BECA-93BDCBAFFA29}"/>
    <cellStyle name="Input 3 4 3 2 3" xfId="5015" xr:uid="{CB87606B-746D-4AFC-B204-67D66EB09552}"/>
    <cellStyle name="Input 3 4 3 2 4" xfId="5016" xr:uid="{B761D338-0EE4-43BC-9E38-F9820FB0531B}"/>
    <cellStyle name="Input 3 4 3 2 5" xfId="5017" xr:uid="{BFF67EB0-9554-4490-A665-8439EB5D3677}"/>
    <cellStyle name="Input 3 4 3 2 6" xfId="5018" xr:uid="{D6227645-621B-4222-8B0C-22513CC06D38}"/>
    <cellStyle name="Input 3 4 3 3" xfId="5019" xr:uid="{58BA5628-97DF-4971-8ACC-A2B5E536C404}"/>
    <cellStyle name="Input 3 4 3 3 2" xfId="5020" xr:uid="{E0F2053F-E56C-40AE-A72E-B18DE27A7D2C}"/>
    <cellStyle name="Input 3 4 3 4" xfId="5021" xr:uid="{87442A3E-DF12-49E0-A8CE-62FC74D02DA4}"/>
    <cellStyle name="Input 3 4 3 5" xfId="5022" xr:uid="{2351F076-1263-460D-82EA-D9B3F6FAF649}"/>
    <cellStyle name="Input 3 4 3 6" xfId="5023" xr:uid="{B4F82C48-8B86-43BF-B64E-85A7EBE3F472}"/>
    <cellStyle name="Input 3 4 3 7" xfId="5024" xr:uid="{9EF2C810-C8D0-4D20-9E8E-F416193CF8BA}"/>
    <cellStyle name="Input 3 4 4" xfId="5025" xr:uid="{38CA89EA-F421-4222-8386-602C275FCF63}"/>
    <cellStyle name="Input 3 4 4 2" xfId="5026" xr:uid="{CAD34AB8-6D5E-4087-8C00-D02C9938682A}"/>
    <cellStyle name="Input 3 4 4 2 2" xfId="5027" xr:uid="{CCB44685-A72D-4B1C-8225-B29260984EC8}"/>
    <cellStyle name="Input 3 4 4 2 3" xfId="5028" xr:uid="{E2260E4E-14C0-4899-8CF2-1589D809F53A}"/>
    <cellStyle name="Input 3 4 4 2 4" xfId="5029" xr:uid="{38CD94E3-852A-4534-9C6C-DAF51482F2D1}"/>
    <cellStyle name="Input 3 4 4 2 5" xfId="5030" xr:uid="{E3A483A6-AE41-4126-AC5E-0A22DD2A32A8}"/>
    <cellStyle name="Input 3 4 4 2 6" xfId="5031" xr:uid="{36436DF9-6F45-43CF-A06A-E38401AEF128}"/>
    <cellStyle name="Input 3 4 4 3" xfId="5032" xr:uid="{7BF7F489-6701-423A-A8BE-179A68B11E2D}"/>
    <cellStyle name="Input 3 4 4 3 2" xfId="5033" xr:uid="{E075D82B-1288-4F5C-962B-795E84C40A11}"/>
    <cellStyle name="Input 3 4 4 4" xfId="5034" xr:uid="{E46A0ED8-F5BA-4BBD-8CCE-ED5DC0F11517}"/>
    <cellStyle name="Input 3 4 4 5" xfId="5035" xr:uid="{C7B283CF-C51F-4473-933B-132A65800819}"/>
    <cellStyle name="Input 3 4 4 6" xfId="5036" xr:uid="{6EA61E82-B992-48BC-80A2-BB3125957B7B}"/>
    <cellStyle name="Input 3 4 4 7" xfId="5037" xr:uid="{16838BDE-D785-4C0A-B842-BE78D7A10F49}"/>
    <cellStyle name="Input 3 4 5" xfId="5038" xr:uid="{F835C722-97F4-4674-9F4B-3B4D82D72900}"/>
    <cellStyle name="Input 3 4 5 2" xfId="5039" xr:uid="{9C357476-0F97-4ED5-AEA5-8CAAF11C67DA}"/>
    <cellStyle name="Input 3 4 5 2 2" xfId="5040" xr:uid="{A96B86F5-E06A-4429-863A-BC39F97A61CE}"/>
    <cellStyle name="Input 3 4 5 2 3" xfId="5041" xr:uid="{7DA85CDF-B509-440B-AC68-D104EA798B61}"/>
    <cellStyle name="Input 3 4 5 2 4" xfId="5042" xr:uid="{B6F59C2D-6A84-46B9-8418-36A80CAC056A}"/>
    <cellStyle name="Input 3 4 5 2 5" xfId="5043" xr:uid="{22B74000-8CA7-449E-BDFF-7FF79A712EA9}"/>
    <cellStyle name="Input 3 4 5 2 6" xfId="5044" xr:uid="{282A2400-C7CE-4CF9-8F68-924B2CE7FC50}"/>
    <cellStyle name="Input 3 4 5 3" xfId="5045" xr:uid="{2237AA0C-FB83-4186-9351-862B14211ED7}"/>
    <cellStyle name="Input 3 4 5 3 2" xfId="5046" xr:uid="{3C816BA4-4DA9-4F0C-A88B-70FAB03FA851}"/>
    <cellStyle name="Input 3 4 5 4" xfId="5047" xr:uid="{6D10FA6E-A498-4133-99FE-CCD806A349B6}"/>
    <cellStyle name="Input 3 4 5 5" xfId="5048" xr:uid="{7588CC2C-54CC-4ED0-B8C1-330622CBCA71}"/>
    <cellStyle name="Input 3 4 5 6" xfId="5049" xr:uid="{4441764E-0356-4DF2-B8F7-848A8A917559}"/>
    <cellStyle name="Input 3 4 5 7" xfId="5050" xr:uid="{FDDAD533-20FF-4190-8D27-D5A1CA504217}"/>
    <cellStyle name="Input 3 4 6" xfId="5051" xr:uid="{B682E6CC-7D47-45E0-AA38-5DC43B0BBE95}"/>
    <cellStyle name="Input 3 4 6 2" xfId="5052" xr:uid="{17EECE6F-7BE0-4892-82F9-2B68662C37E3}"/>
    <cellStyle name="Input 3 4 6 2 2" xfId="5053" xr:uid="{7350D361-4135-4205-B1A5-A7E2A3D267B8}"/>
    <cellStyle name="Input 3 4 6 2 3" xfId="5054" xr:uid="{CC869A8A-405D-4B6F-8014-1F339BF6BC50}"/>
    <cellStyle name="Input 3 4 6 2 4" xfId="5055" xr:uid="{5CFA2C03-EED6-4222-B2B1-964D8E422CC1}"/>
    <cellStyle name="Input 3 4 6 2 5" xfId="5056" xr:uid="{3B1C27CB-791C-4ECC-BDC3-F797FBBCDC59}"/>
    <cellStyle name="Input 3 4 6 2 6" xfId="5057" xr:uid="{335B2B89-B141-485D-937D-5A52548C6B9D}"/>
    <cellStyle name="Input 3 4 6 3" xfId="5058" xr:uid="{FD40C51C-6885-4F9D-A186-93F60F8786A8}"/>
    <cellStyle name="Input 3 4 6 3 2" xfId="5059" xr:uid="{35D80A83-055E-4668-8BBC-795756716477}"/>
    <cellStyle name="Input 3 4 6 4" xfId="5060" xr:uid="{4EA01278-0CB3-4EAE-953E-740802BA78A8}"/>
    <cellStyle name="Input 3 4 6 5" xfId="5061" xr:uid="{399AC937-5302-4A8F-9AE6-DC942BBA5FD9}"/>
    <cellStyle name="Input 3 4 6 6" xfId="5062" xr:uid="{071D2618-D3C1-41FF-B8F5-A2935E67B4ED}"/>
    <cellStyle name="Input 3 4 6 7" xfId="5063" xr:uid="{73B8766C-AF22-4D0D-AD8C-F2030D9096CB}"/>
    <cellStyle name="Input 3 4 7" xfId="5064" xr:uid="{F5565541-3224-4D51-A28C-A2647673F0FA}"/>
    <cellStyle name="Input 3 4 7 2" xfId="5065" xr:uid="{D4F5E396-3E34-4EC5-87C2-4AB21C38ED37}"/>
    <cellStyle name="Input 3 4 7 2 2" xfId="5066" xr:uid="{BA439A2C-2753-4D0E-BE22-7046D7C59D53}"/>
    <cellStyle name="Input 3 4 7 2 3" xfId="5067" xr:uid="{1B056462-4773-44CA-A7DE-59E4CD505653}"/>
    <cellStyle name="Input 3 4 7 2 4" xfId="5068" xr:uid="{0392434C-7060-4C18-B004-8E6020179DDE}"/>
    <cellStyle name="Input 3 4 7 2 5" xfId="5069" xr:uid="{35BD9EBA-F09A-48EE-B4ED-9A2657F8A197}"/>
    <cellStyle name="Input 3 4 7 2 6" xfId="5070" xr:uid="{C0294F5C-77B6-47BE-A064-B2A17E098B92}"/>
    <cellStyle name="Input 3 4 7 3" xfId="5071" xr:uid="{B604548A-B207-4AE3-8C29-7CD0A6B69122}"/>
    <cellStyle name="Input 3 4 7 3 2" xfId="5072" xr:uid="{A76FF9BF-5160-4E27-81E1-FCD0B4E7A635}"/>
    <cellStyle name="Input 3 4 7 4" xfId="5073" xr:uid="{50231881-9310-49C4-AB9F-5942F74BA8AF}"/>
    <cellStyle name="Input 3 4 7 5" xfId="5074" xr:uid="{15A94A4F-AA15-4F44-B641-2C8B647F12F6}"/>
    <cellStyle name="Input 3 4 7 6" xfId="5075" xr:uid="{F1853BBD-6430-4621-8CC5-A8553DDF949E}"/>
    <cellStyle name="Input 3 4 7 7" xfId="5076" xr:uid="{6C817E6F-FEBB-4C87-B578-CCBB8693B721}"/>
    <cellStyle name="Input 3 4 8" xfId="5077" xr:uid="{1C990550-CCA6-4EC0-A029-8160745A30B1}"/>
    <cellStyle name="Input 3 4 8 2" xfId="5078" xr:uid="{87641A8B-A1D9-4D7C-9E29-CC5CA7C62B6E}"/>
    <cellStyle name="Input 3 4 8 2 2" xfId="5079" xr:uid="{0B183F83-B2F9-447F-BB79-5D2962593129}"/>
    <cellStyle name="Input 3 4 8 2 3" xfId="5080" xr:uid="{D6AE0F14-6786-4A31-A908-31CC8090660A}"/>
    <cellStyle name="Input 3 4 8 2 4" xfId="5081" xr:uid="{E73CD2AA-EF03-4871-AB3D-A30A075DEE59}"/>
    <cellStyle name="Input 3 4 8 2 5" xfId="5082" xr:uid="{1057114A-A226-4EBF-83DB-A7E6079C679A}"/>
    <cellStyle name="Input 3 4 8 2 6" xfId="5083" xr:uid="{EC42C9D6-6E71-4C59-82F6-33CDEE721DE7}"/>
    <cellStyle name="Input 3 4 8 3" xfId="5084" xr:uid="{2834EFC7-EB35-42B1-8271-7E2C7B6308C5}"/>
    <cellStyle name="Input 3 4 8 3 2" xfId="5085" xr:uid="{0934A523-CD62-4728-94F1-4019E4FF798F}"/>
    <cellStyle name="Input 3 4 8 4" xfId="5086" xr:uid="{4F95287B-B962-4209-B5DF-19FC9F08590C}"/>
    <cellStyle name="Input 3 4 8 5" xfId="5087" xr:uid="{66C6A787-3DD5-4DFE-A7F9-9B3F5D83EA28}"/>
    <cellStyle name="Input 3 4 8 6" xfId="5088" xr:uid="{B6272EC7-10E0-4A5E-B9A7-68B68DB56147}"/>
    <cellStyle name="Input 3 4 8 7" xfId="5089" xr:uid="{35B89513-9E11-4306-8361-6173219D5838}"/>
    <cellStyle name="Input 3 4 9" xfId="5090" xr:uid="{952BA18F-CFB3-4254-BF21-291BB928C985}"/>
    <cellStyle name="Input 3 4 9 2" xfId="5091" xr:uid="{993CA92B-9A68-4EC7-8B0F-80E9EE426450}"/>
    <cellStyle name="Input 3 4 9 3" xfId="5092" xr:uid="{06C6F983-92F1-431F-BB70-8ECBCAC064D4}"/>
    <cellStyle name="Input 3 4 9 4" xfId="5093" xr:uid="{63D84362-1A1A-4A31-8CE4-E8D66DB11274}"/>
    <cellStyle name="Input 3 4 9 5" xfId="5094" xr:uid="{483EA1DB-E4CF-4D37-A87A-B94A044D4ED5}"/>
    <cellStyle name="Input 3 4 9 6" xfId="5095" xr:uid="{C4FC9FD1-192E-4D29-BBA9-CD9302DBA13F}"/>
    <cellStyle name="Input 3 4_Subsidy" xfId="5096" xr:uid="{747C733A-AF51-4684-AC36-6859A18F51F9}"/>
    <cellStyle name="Input 3 40" xfId="5097" xr:uid="{10945E40-B359-45CE-A0FE-EE8B92233714}"/>
    <cellStyle name="Input 3 41" xfId="5098" xr:uid="{BBD5FDE4-1A00-4B6E-8C5E-23AE015A4BF4}"/>
    <cellStyle name="Input 3 42" xfId="5099" xr:uid="{7C458B9E-E032-441D-892B-214F48EAEA3D}"/>
    <cellStyle name="Input 3 43" xfId="5100" xr:uid="{7BC5AC5B-8D3B-4DCE-8361-541F7014F17C}"/>
    <cellStyle name="Input 3 44" xfId="5101" xr:uid="{F4C90FE4-DF3B-4254-9979-D1CB34E12DC7}"/>
    <cellStyle name="Input 3 45" xfId="5102" xr:uid="{9F0922DA-EB30-4BE2-BAAA-DF5B14C5B64E}"/>
    <cellStyle name="Input 3 5" xfId="5103" xr:uid="{3D84AC62-7CBE-489B-A7E9-EF054655E2F5}"/>
    <cellStyle name="Input 3 5 10" xfId="5104" xr:uid="{C49C00BD-EF48-46C5-A20C-6931E3553222}"/>
    <cellStyle name="Input 3 5 10 2" xfId="5105" xr:uid="{27B4AFA6-792C-4381-90A8-48E776790CD6}"/>
    <cellStyle name="Input 3 5 11" xfId="5106" xr:uid="{F69C3A8A-C0F2-4D28-B7C1-6D445F66BF92}"/>
    <cellStyle name="Input 3 5 12" xfId="5107" xr:uid="{1F0E59CC-090B-4041-863E-EFA2640BF90E}"/>
    <cellStyle name="Input 3 5 13" xfId="5108" xr:uid="{2EB12100-541A-4BA4-9722-AF6D16C96728}"/>
    <cellStyle name="Input 3 5 14" xfId="5109" xr:uid="{E2243E16-DD31-45DE-8C58-879D41563123}"/>
    <cellStyle name="Input 3 5 2" xfId="5110" xr:uid="{FB74232D-6E67-4BF3-AE99-C23CDA43B497}"/>
    <cellStyle name="Input 3 5 2 2" xfId="5111" xr:uid="{2E5BA286-35CE-48A4-A07E-CB9879B2F295}"/>
    <cellStyle name="Input 3 5 2 2 2" xfId="5112" xr:uid="{7E44E5AA-98AA-45E9-9A88-4BD06077DC68}"/>
    <cellStyle name="Input 3 5 2 2 2 2" xfId="5113" xr:uid="{88E05B2C-3DA7-463A-B9B3-C5C4C20A1826}"/>
    <cellStyle name="Input 3 5 2 2 2 3" xfId="5114" xr:uid="{4E93DCE8-4489-4C26-BBFB-284A6D145CF7}"/>
    <cellStyle name="Input 3 5 2 2 2 4" xfId="5115" xr:uid="{908AC820-5E40-486E-AD08-3509DEECF8B0}"/>
    <cellStyle name="Input 3 5 2 2 2 5" xfId="5116" xr:uid="{03944C74-60E5-4DEE-9578-7937FA23C325}"/>
    <cellStyle name="Input 3 5 2 2 2 6" xfId="5117" xr:uid="{36916C97-3FF8-4177-A7D0-DC335227D917}"/>
    <cellStyle name="Input 3 5 2 2 3" xfId="5118" xr:uid="{DE6DD16B-AE36-4C94-9A63-6FB2D7E4DD91}"/>
    <cellStyle name="Input 3 5 2 2 3 2" xfId="5119" xr:uid="{83BE205A-8951-4B34-BF09-62DB7F75BB16}"/>
    <cellStyle name="Input 3 5 2 2 4" xfId="5120" xr:uid="{BBF93C06-DB6C-4930-ADC6-1BD1675630BA}"/>
    <cellStyle name="Input 3 5 2 2 5" xfId="5121" xr:uid="{19CF95C8-8ED3-48F2-AB51-9F32A6991824}"/>
    <cellStyle name="Input 3 5 2 2 6" xfId="5122" xr:uid="{0E278B71-9139-43CB-9CC2-7CEB61F7E5F2}"/>
    <cellStyle name="Input 3 5 2 2 7" xfId="5123" xr:uid="{5EA76BA9-5F03-480B-8FDF-DF932694CA94}"/>
    <cellStyle name="Input 3 5 2 3" xfId="5124" xr:uid="{06897B43-3BA3-460F-9DA1-4AAD731D4D79}"/>
    <cellStyle name="Input 3 5 2 3 2" xfId="5125" xr:uid="{C6215C2B-0919-4D91-87B4-9765ED82B3B4}"/>
    <cellStyle name="Input 3 5 2 3 3" xfId="5126" xr:uid="{F198274E-B8E4-4CF7-86A4-0B5808835597}"/>
    <cellStyle name="Input 3 5 2 3 4" xfId="5127" xr:uid="{49019533-BBE1-4D78-853F-D79025F04D9E}"/>
    <cellStyle name="Input 3 5 2 3 5" xfId="5128" xr:uid="{DA3FFF4A-3D4E-4EFD-908E-CDBFA031D407}"/>
    <cellStyle name="Input 3 5 2 3 6" xfId="5129" xr:uid="{9234F60D-7C8E-4329-A782-9873B92E907F}"/>
    <cellStyle name="Input 3 5 2 4" xfId="5130" xr:uid="{4715A9AD-3153-406D-A30D-5093CAF6C4E2}"/>
    <cellStyle name="Input 3 5 2 4 2" xfId="5131" xr:uid="{78A26990-7E0F-4066-97C3-4B3F05EE4EA6}"/>
    <cellStyle name="Input 3 5 2 5" xfId="5132" xr:uid="{196A5F48-1E25-45BD-AB5C-AE8CD24A5AE3}"/>
    <cellStyle name="Input 3 5 2 6" xfId="5133" xr:uid="{93ADCCB8-C115-4F2B-A6A3-36216D77837C}"/>
    <cellStyle name="Input 3 5 2 7" xfId="5134" xr:uid="{95BA7CC4-1A4D-468E-B520-F2138616C17F}"/>
    <cellStyle name="Input 3 5 2 8" xfId="5135" xr:uid="{79CF0BC0-C5A1-43F2-8BE6-014FE3DD1E3A}"/>
    <cellStyle name="Input 3 5 2_Subsidy" xfId="5136" xr:uid="{64C7BBF1-F77F-4F3B-A361-CCBEAAF3E654}"/>
    <cellStyle name="Input 3 5 3" xfId="5137" xr:uid="{0CD35007-D2D7-427D-BAFE-9B3C4AC555EB}"/>
    <cellStyle name="Input 3 5 3 2" xfId="5138" xr:uid="{9B103502-BF06-48C0-98A9-326F7B27FDA9}"/>
    <cellStyle name="Input 3 5 3 2 2" xfId="5139" xr:uid="{32BE4D96-048D-4EB1-8390-0F5D3D07CE56}"/>
    <cellStyle name="Input 3 5 3 2 3" xfId="5140" xr:uid="{C3480F06-B56D-4343-BF60-05E45DEE2C10}"/>
    <cellStyle name="Input 3 5 3 2 4" xfId="5141" xr:uid="{EAE75B39-490D-4B45-B442-4BD41A43AA82}"/>
    <cellStyle name="Input 3 5 3 2 5" xfId="5142" xr:uid="{539B5451-4FE5-4E28-A293-8036BA7122B5}"/>
    <cellStyle name="Input 3 5 3 2 6" xfId="5143" xr:uid="{3FD57702-B85D-4816-854F-C21F4461C27D}"/>
    <cellStyle name="Input 3 5 3 3" xfId="5144" xr:uid="{D4C98CE9-85D0-4723-8DAE-097236FA4EF5}"/>
    <cellStyle name="Input 3 5 3 3 2" xfId="5145" xr:uid="{1F21AF8C-1E37-4BE8-8AE1-8C9DBA0D2FA5}"/>
    <cellStyle name="Input 3 5 3 4" xfId="5146" xr:uid="{9B0BAE9D-2536-4A1B-8748-B586D8054001}"/>
    <cellStyle name="Input 3 5 3 5" xfId="5147" xr:uid="{C78B90E5-1588-4C6B-9760-C94C7A39B1F7}"/>
    <cellStyle name="Input 3 5 3 6" xfId="5148" xr:uid="{683F23A2-5E08-4303-BFE1-CEFAC65B6821}"/>
    <cellStyle name="Input 3 5 3 7" xfId="5149" xr:uid="{73AEE71E-6C91-4885-974C-803279C04AE9}"/>
    <cellStyle name="Input 3 5 4" xfId="5150" xr:uid="{78A1FD83-D754-49D0-AC54-E28A36A188B3}"/>
    <cellStyle name="Input 3 5 4 2" xfId="5151" xr:uid="{EDD7F282-BB1F-4FDF-9DCC-0CEB12ACF7FE}"/>
    <cellStyle name="Input 3 5 4 2 2" xfId="5152" xr:uid="{07CE4AF3-3471-4078-BC78-3234BA842D58}"/>
    <cellStyle name="Input 3 5 4 2 3" xfId="5153" xr:uid="{7072EC1B-C389-45EC-9139-98000429AA31}"/>
    <cellStyle name="Input 3 5 4 2 4" xfId="5154" xr:uid="{69F0FF25-2AB2-4283-A8DC-346B3891FEFD}"/>
    <cellStyle name="Input 3 5 4 2 5" xfId="5155" xr:uid="{BE7FA7B6-4D28-4AF8-BC17-57C0E7B7CEC8}"/>
    <cellStyle name="Input 3 5 4 2 6" xfId="5156" xr:uid="{AE7568A2-A0E8-4722-AEA1-087467E54BD4}"/>
    <cellStyle name="Input 3 5 4 3" xfId="5157" xr:uid="{29C65290-CECE-4C6E-8F1E-182138FC280A}"/>
    <cellStyle name="Input 3 5 4 3 2" xfId="5158" xr:uid="{CEB3B54F-6350-4F9F-8068-A3AD1F05538A}"/>
    <cellStyle name="Input 3 5 4 4" xfId="5159" xr:uid="{33D4FF41-0353-46F0-815F-C5EB305A648B}"/>
    <cellStyle name="Input 3 5 4 5" xfId="5160" xr:uid="{46874CD9-DDC9-4FB0-8334-2FAE08661D19}"/>
    <cellStyle name="Input 3 5 4 6" xfId="5161" xr:uid="{FD0BFBCE-043F-48D3-9C55-375C38D85741}"/>
    <cellStyle name="Input 3 5 4 7" xfId="5162" xr:uid="{8BD7D098-3D3D-457D-ADA2-E5FC6A996799}"/>
    <cellStyle name="Input 3 5 5" xfId="5163" xr:uid="{32A0F483-3EE7-42E2-8275-B5BCDDC04087}"/>
    <cellStyle name="Input 3 5 5 2" xfId="5164" xr:uid="{543EFD1A-0748-4D09-8EE0-C102CD6531A2}"/>
    <cellStyle name="Input 3 5 5 2 2" xfId="5165" xr:uid="{95C036A2-3F7B-402C-BD2F-E3B6968F6140}"/>
    <cellStyle name="Input 3 5 5 2 3" xfId="5166" xr:uid="{A8918ABE-2FCE-430B-9466-32E0EEEEF3BB}"/>
    <cellStyle name="Input 3 5 5 2 4" xfId="5167" xr:uid="{D079F81D-7BFB-4A9B-956B-1F69317CCF53}"/>
    <cellStyle name="Input 3 5 5 2 5" xfId="5168" xr:uid="{4A2BE986-1C5A-4A6F-AD45-B4FE24078887}"/>
    <cellStyle name="Input 3 5 5 2 6" xfId="5169" xr:uid="{9B59505E-02D8-4641-A420-E443C4AE2B60}"/>
    <cellStyle name="Input 3 5 5 3" xfId="5170" xr:uid="{B4CE0899-EFB8-4C5A-ADFC-1AD0247A36D5}"/>
    <cellStyle name="Input 3 5 5 3 2" xfId="5171" xr:uid="{23B3514D-5749-4842-89CE-802F6CD91805}"/>
    <cellStyle name="Input 3 5 5 4" xfId="5172" xr:uid="{46E46370-1254-4661-9C3F-A6CB3A0C6CA6}"/>
    <cellStyle name="Input 3 5 5 5" xfId="5173" xr:uid="{AF73DB19-B683-41AA-85D5-87C4BC41816F}"/>
    <cellStyle name="Input 3 5 5 6" xfId="5174" xr:uid="{DD9266AA-C3F1-4943-9122-8F6A56BC49A6}"/>
    <cellStyle name="Input 3 5 5 7" xfId="5175" xr:uid="{4A9468C3-431B-4A43-9439-5C7CF9A28A79}"/>
    <cellStyle name="Input 3 5 6" xfId="5176" xr:uid="{37A0D60E-1210-499C-861E-ECE050DD05F8}"/>
    <cellStyle name="Input 3 5 6 2" xfId="5177" xr:uid="{DD3054B0-FA35-4935-BBE3-FC2DFC6A9023}"/>
    <cellStyle name="Input 3 5 6 2 2" xfId="5178" xr:uid="{B7A4A3D0-44BC-4198-80EC-41F206120349}"/>
    <cellStyle name="Input 3 5 6 2 3" xfId="5179" xr:uid="{9278D5B6-B461-4313-BD81-6AF39ADFD7CE}"/>
    <cellStyle name="Input 3 5 6 2 4" xfId="5180" xr:uid="{FF7EA04C-DF06-41D7-A743-9EBF28EE389F}"/>
    <cellStyle name="Input 3 5 6 2 5" xfId="5181" xr:uid="{1514A84B-000F-40EA-9F21-CDC35E226CF7}"/>
    <cellStyle name="Input 3 5 6 2 6" xfId="5182" xr:uid="{BBC39EE5-AD4A-449A-8769-25FA021D878A}"/>
    <cellStyle name="Input 3 5 6 3" xfId="5183" xr:uid="{B355034B-19C0-4837-9252-727155DF7EDD}"/>
    <cellStyle name="Input 3 5 6 3 2" xfId="5184" xr:uid="{24703712-D363-4AD4-A5DA-A693F7FB5887}"/>
    <cellStyle name="Input 3 5 6 4" xfId="5185" xr:uid="{46FB7BDA-BABB-4B81-8748-08A67383D078}"/>
    <cellStyle name="Input 3 5 6 5" xfId="5186" xr:uid="{36928B12-59EE-44A0-9514-6F2D039890F7}"/>
    <cellStyle name="Input 3 5 6 6" xfId="5187" xr:uid="{0830D2FC-9FDC-4264-B40B-94132AA79B8B}"/>
    <cellStyle name="Input 3 5 6 7" xfId="5188" xr:uid="{C7B47287-DDD2-4544-8A5F-D3B85FD1AED0}"/>
    <cellStyle name="Input 3 5 7" xfId="5189" xr:uid="{EB7591DB-6481-4558-B64F-95309141F190}"/>
    <cellStyle name="Input 3 5 7 2" xfId="5190" xr:uid="{C023E2BC-3638-48B4-9BE4-FD876F7D942A}"/>
    <cellStyle name="Input 3 5 7 2 2" xfId="5191" xr:uid="{FC14146E-A3C5-412A-A7E8-36B75ACC83E8}"/>
    <cellStyle name="Input 3 5 7 2 3" xfId="5192" xr:uid="{67DD39D3-837A-40A6-BFA5-DEB245092EC6}"/>
    <cellStyle name="Input 3 5 7 2 4" xfId="5193" xr:uid="{6672A0A4-5D08-4DF7-92EC-ABEEBBA9DC31}"/>
    <cellStyle name="Input 3 5 7 2 5" xfId="5194" xr:uid="{8A3C7F82-D408-4FE8-B857-9E12213549AC}"/>
    <cellStyle name="Input 3 5 7 2 6" xfId="5195" xr:uid="{C915352B-B3D2-4BB7-96A3-FD7B38237D59}"/>
    <cellStyle name="Input 3 5 7 3" xfId="5196" xr:uid="{728A1D17-072C-4D36-B1B2-41A922CB1E8F}"/>
    <cellStyle name="Input 3 5 7 3 2" xfId="5197" xr:uid="{7017F3E5-433F-4176-8884-6E33EE33558D}"/>
    <cellStyle name="Input 3 5 7 4" xfId="5198" xr:uid="{E05D8758-1610-49D8-896C-D0D49FB58B7D}"/>
    <cellStyle name="Input 3 5 7 5" xfId="5199" xr:uid="{74647CBE-F4AC-49C1-A402-5222AB400C65}"/>
    <cellStyle name="Input 3 5 7 6" xfId="5200" xr:uid="{E5DD3C82-6798-4D22-A914-4B3BF18C9737}"/>
    <cellStyle name="Input 3 5 7 7" xfId="5201" xr:uid="{72845C57-8EE1-4490-A34A-9E8D78F3A1BB}"/>
    <cellStyle name="Input 3 5 8" xfId="5202" xr:uid="{32E5451C-8072-443C-8D9C-0FF009985F2E}"/>
    <cellStyle name="Input 3 5 8 2" xfId="5203" xr:uid="{E3AC50E5-4F6A-4F03-9D8E-3A3A01911B7F}"/>
    <cellStyle name="Input 3 5 8 2 2" xfId="5204" xr:uid="{0B44813D-A6DC-46E8-8A31-08302FCF00C7}"/>
    <cellStyle name="Input 3 5 8 2 3" xfId="5205" xr:uid="{F408DA24-18CF-4D90-BD2E-DBA161EA11D5}"/>
    <cellStyle name="Input 3 5 8 2 4" xfId="5206" xr:uid="{E08309E0-3BAE-4EA8-BC74-B2D1C49353AF}"/>
    <cellStyle name="Input 3 5 8 2 5" xfId="5207" xr:uid="{AADEB635-65F2-46F1-899F-B21A7B467267}"/>
    <cellStyle name="Input 3 5 8 2 6" xfId="5208" xr:uid="{C08FEC4C-A5AB-41D5-B97B-C69619B112FB}"/>
    <cellStyle name="Input 3 5 8 3" xfId="5209" xr:uid="{F5B68CB3-D42B-454E-A19B-F477B1306E3B}"/>
    <cellStyle name="Input 3 5 8 3 2" xfId="5210" xr:uid="{4671BE51-09EF-4582-8B3D-51F26F8FA476}"/>
    <cellStyle name="Input 3 5 8 4" xfId="5211" xr:uid="{F455F5C8-960D-4D01-8161-51F410328FD9}"/>
    <cellStyle name="Input 3 5 8 5" xfId="5212" xr:uid="{BA42D73D-4301-45A8-8CC0-ADBDB089F61F}"/>
    <cellStyle name="Input 3 5 8 6" xfId="5213" xr:uid="{94162F5D-16FF-4D74-89AE-E2627621FEF7}"/>
    <cellStyle name="Input 3 5 8 7" xfId="5214" xr:uid="{46F3456E-0725-4A06-B9E7-BEFBD30205E3}"/>
    <cellStyle name="Input 3 5 9" xfId="5215" xr:uid="{121E5BA4-DDE7-4C30-B3D2-EC5BA0D95182}"/>
    <cellStyle name="Input 3 5 9 2" xfId="5216" xr:uid="{A8F12F3A-EBC2-445D-9DF4-31B05D03BD9F}"/>
    <cellStyle name="Input 3 5 9 3" xfId="5217" xr:uid="{92D9AADA-34FD-4787-AB86-A11306CA57AD}"/>
    <cellStyle name="Input 3 5 9 4" xfId="5218" xr:uid="{F1C91DBE-5EF7-4AB7-B59F-97D845A8C6E3}"/>
    <cellStyle name="Input 3 5 9 5" xfId="5219" xr:uid="{D44759CD-4F0C-4BEA-A859-0C0DBB513AF7}"/>
    <cellStyle name="Input 3 5 9 6" xfId="5220" xr:uid="{84275E51-6DEE-4C07-B5B3-C914E8504F05}"/>
    <cellStyle name="Input 3 5_Subsidy" xfId="5221" xr:uid="{55F08699-E99A-497F-96D4-A56B2EDBF800}"/>
    <cellStyle name="Input 3 6" xfId="5222" xr:uid="{5A01B1C4-B789-436C-AEFC-CCE622C065A1}"/>
    <cellStyle name="Input 3 6 2" xfId="5223" xr:uid="{138F5AEB-363B-42DC-8CE1-E0E352274477}"/>
    <cellStyle name="Input 3 6 2 2" xfId="5224" xr:uid="{D1A38652-6210-4A38-B302-AD226B9AAC28}"/>
    <cellStyle name="Input 3 6 2 2 2" xfId="5225" xr:uid="{E37C08F4-CE75-4652-AC4F-6B6EC3497623}"/>
    <cellStyle name="Input 3 6 2 2 3" xfId="5226" xr:uid="{56ACD923-2008-46A5-A39E-4B985AC13079}"/>
    <cellStyle name="Input 3 6 2 2 4" xfId="5227" xr:uid="{FAA8EC55-E375-405C-B142-771B82FDAC04}"/>
    <cellStyle name="Input 3 6 2 2 5" xfId="5228" xr:uid="{E359EF2C-7765-40B3-AC9A-4233E1F5B727}"/>
    <cellStyle name="Input 3 6 2 2 6" xfId="5229" xr:uid="{6D625CF7-17C7-4826-9B79-7C5A39FFC2C5}"/>
    <cellStyle name="Input 3 6 2 3" xfId="5230" xr:uid="{D804A4F2-4867-4A89-99BA-4A8BB4827281}"/>
    <cellStyle name="Input 3 6 2 3 2" xfId="5231" xr:uid="{CABDAAE7-0551-484B-BDCC-33C88A38B319}"/>
    <cellStyle name="Input 3 6 2 4" xfId="5232" xr:uid="{E4537DE9-7AC0-4796-9FA7-2E9C4E390DAB}"/>
    <cellStyle name="Input 3 6 2 5" xfId="5233" xr:uid="{BF7DDD7B-B8B8-4180-A9C1-2647ED767520}"/>
    <cellStyle name="Input 3 6 2 6" xfId="5234" xr:uid="{4E413A4C-0B20-4704-9FB9-A42F372D5AA0}"/>
    <cellStyle name="Input 3 6 2 7" xfId="5235" xr:uid="{BA0D11DB-4F5A-4D74-BAE8-E1158934B6B5}"/>
    <cellStyle name="Input 3 6 3" xfId="5236" xr:uid="{02951628-6CFD-4C63-8991-1DACE12C7E04}"/>
    <cellStyle name="Input 3 6 3 2" xfId="5237" xr:uid="{A5D54C4D-8A98-4267-A3CF-A17D297C56AB}"/>
    <cellStyle name="Input 3 6 3 3" xfId="5238" xr:uid="{A3992832-086C-44EF-97F8-7AAB8EB76335}"/>
    <cellStyle name="Input 3 6 3 4" xfId="5239" xr:uid="{A41264C6-E588-4441-8E04-9C2F94E01B98}"/>
    <cellStyle name="Input 3 6 3 5" xfId="5240" xr:uid="{03CC3423-8A08-474D-8632-85B78AF7E152}"/>
    <cellStyle name="Input 3 6 3 6" xfId="5241" xr:uid="{63A1DA1F-3BDE-4DE3-ADA3-C6DC2789DEB0}"/>
    <cellStyle name="Input 3 6 4" xfId="5242" xr:uid="{6321079C-41AC-4BD2-94F6-E435A95D2CA1}"/>
    <cellStyle name="Input 3 6 4 2" xfId="5243" xr:uid="{9CE5BC51-24C5-4517-9CF8-1F7926927633}"/>
    <cellStyle name="Input 3 6 5" xfId="5244" xr:uid="{25D7EC7A-FFA8-4579-9200-03F1BFCA1368}"/>
    <cellStyle name="Input 3 6 6" xfId="5245" xr:uid="{D291F438-F2B8-4C25-9484-1D0AC12396EE}"/>
    <cellStyle name="Input 3 6 7" xfId="5246" xr:uid="{38DA4720-65D9-4160-B775-E5AD78E3B976}"/>
    <cellStyle name="Input 3 6 8" xfId="5247" xr:uid="{C2928A9E-F75F-4033-B211-557AE8A4FBFF}"/>
    <cellStyle name="Input 3 6_Subsidy" xfId="5248" xr:uid="{E6B0C9AC-0CF8-40A0-A97B-7FBD1C4A10D9}"/>
    <cellStyle name="Input 3 7" xfId="5249" xr:uid="{A3B68E54-B736-4D55-875A-9D524CDE61E8}"/>
    <cellStyle name="Input 3 7 2" xfId="5250" xr:uid="{B0A307AF-EB26-4174-B462-3A668EC93166}"/>
    <cellStyle name="Input 3 7 2 2" xfId="5251" xr:uid="{52FDF4B1-F541-4CD8-84A1-9185888A9601}"/>
    <cellStyle name="Input 3 7 2 3" xfId="5252" xr:uid="{251BCFCD-3333-4A2B-985B-C26B23F23C62}"/>
    <cellStyle name="Input 3 7 2 4" xfId="5253" xr:uid="{E50D5E7D-95AB-429D-86EF-F9B3C5A730BF}"/>
    <cellStyle name="Input 3 7 2 5" xfId="5254" xr:uid="{C1AEAEFE-97DC-4BEA-8857-7E819C85DF59}"/>
    <cellStyle name="Input 3 7 2 6" xfId="5255" xr:uid="{6323D3CD-B8CF-4F12-A5BE-CECCDAE124AC}"/>
    <cellStyle name="Input 3 7 3" xfId="5256" xr:uid="{8929AC3E-7363-4B5D-8253-083D690DF161}"/>
    <cellStyle name="Input 3 7 3 2" xfId="5257" xr:uid="{97691830-D709-41C1-A076-C0693044E087}"/>
    <cellStyle name="Input 3 7 4" xfId="5258" xr:uid="{5670E922-029D-46A9-B4F6-AE05ED087FDD}"/>
    <cellStyle name="Input 3 7 5" xfId="5259" xr:uid="{C43BBD8F-2425-4C2A-BBA6-22A7808F1B79}"/>
    <cellStyle name="Input 3 7 6" xfId="5260" xr:uid="{A04BCFB6-69A2-424A-88D0-E1FB334CBAEB}"/>
    <cellStyle name="Input 3 7 7" xfId="5261" xr:uid="{CDB6AF83-ED27-4D23-8461-269C6059F4AF}"/>
    <cellStyle name="Input 3 8" xfId="5262" xr:uid="{48DA6C01-EC3A-4B2D-9F94-C6FDEAB7D19F}"/>
    <cellStyle name="Input 3 8 2" xfId="5263" xr:uid="{D2C196B3-5A1F-4574-9B27-46EC96AEEEDE}"/>
    <cellStyle name="Input 3 8 2 2" xfId="5264" xr:uid="{2782A67A-1BC0-4CAB-B433-EACDAA167E4F}"/>
    <cellStyle name="Input 3 8 2 3" xfId="5265" xr:uid="{4C7443DA-91BD-4CAD-80CB-978AF825F25F}"/>
    <cellStyle name="Input 3 8 2 4" xfId="5266" xr:uid="{ED00DF10-46FB-49FE-BAF4-DADA53183C66}"/>
    <cellStyle name="Input 3 8 2 5" xfId="5267" xr:uid="{D195212D-01BE-4907-8A8F-11FBF2B23606}"/>
    <cellStyle name="Input 3 8 2 6" xfId="5268" xr:uid="{CDA9300E-CF76-4721-A3A5-2A5024DFC391}"/>
    <cellStyle name="Input 3 8 3" xfId="5269" xr:uid="{053BB827-A4C9-4CAB-B0D7-E5CFFC9CE272}"/>
    <cellStyle name="Input 3 8 3 2" xfId="5270" xr:uid="{D0055B61-FF68-4F6D-A8D2-BABD92962C29}"/>
    <cellStyle name="Input 3 8 4" xfId="5271" xr:uid="{301D1D0A-A9A7-4C54-B9D0-9DD45910F692}"/>
    <cellStyle name="Input 3 8 5" xfId="5272" xr:uid="{46B99A9A-3E18-4161-B9DE-723302FD208E}"/>
    <cellStyle name="Input 3 8 6" xfId="5273" xr:uid="{3F31990C-6B94-416C-9E3E-547FFCE07883}"/>
    <cellStyle name="Input 3 8 7" xfId="5274" xr:uid="{FDC5BDFF-C8E6-4FC3-8CFD-E7500A9220E0}"/>
    <cellStyle name="Input 3 9" xfId="5275" xr:uid="{35B8CD47-03F4-4B1A-9E4D-DF163A559EF8}"/>
    <cellStyle name="Input 3 9 2" xfId="5276" xr:uid="{E2C3069E-27D4-4C6F-A849-C783AB9B4F8F}"/>
    <cellStyle name="Input 3 9 2 2" xfId="5277" xr:uid="{C82D107C-0468-4220-BAA3-067B493BF18A}"/>
    <cellStyle name="Input 3 9 2 3" xfId="5278" xr:uid="{8FACDE53-B067-40C6-B43A-822D3AC16C5E}"/>
    <cellStyle name="Input 3 9 2 4" xfId="5279" xr:uid="{C9174A96-1D54-45A3-A250-C6FBB5D9A212}"/>
    <cellStyle name="Input 3 9 2 5" xfId="5280" xr:uid="{8587B100-2F11-4969-9BF7-F5B514077E48}"/>
    <cellStyle name="Input 3 9 2 6" xfId="5281" xr:uid="{0412B794-8845-4EA4-A207-B6BCC9EAB2F4}"/>
    <cellStyle name="Input 3 9 3" xfId="5282" xr:uid="{5F9CA7E9-64B0-4CA5-A09D-5909B27F6D55}"/>
    <cellStyle name="Input 3 9 3 2" xfId="5283" xr:uid="{293033F1-C125-4C85-A110-1B99B38CC0ED}"/>
    <cellStyle name="Input 3 9 4" xfId="5284" xr:uid="{D3FFAAEA-CBEE-44D8-9285-FFE59546FC23}"/>
    <cellStyle name="Input 3 9 5" xfId="5285" xr:uid="{67734D90-691A-494F-B63B-D2E0D2D69D36}"/>
    <cellStyle name="Input 3 9 6" xfId="5286" xr:uid="{1BCB73DD-B7F5-4413-AB4C-2DBA7194A0FB}"/>
    <cellStyle name="Input 3 9 7" xfId="5287" xr:uid="{40D65913-F3EE-443C-9B88-E0F44F2B9A4B}"/>
    <cellStyle name="Input 3_ST" xfId="5288" xr:uid="{9DDF679E-7BDE-47EB-BE6A-5D2FAB4AC879}"/>
    <cellStyle name="Input 30" xfId="5289" xr:uid="{1C97E33A-23DD-4501-AFF3-8088D3F54C7C}"/>
    <cellStyle name="Input 31" xfId="5290" xr:uid="{DD83A7E9-4DB6-4286-945D-282E7D7D6B2E}"/>
    <cellStyle name="Input 32" xfId="5291" xr:uid="{830893AC-907B-49F3-B7BC-03D050D2C4A8}"/>
    <cellStyle name="Input 33" xfId="5292" xr:uid="{18DF4306-9DD3-42CF-BA54-7755683A609D}"/>
    <cellStyle name="Input 34" xfId="5293" xr:uid="{0CB58FB5-CCD2-4818-9AB7-1C1B58EA2B4C}"/>
    <cellStyle name="Input 35" xfId="5294" xr:uid="{8EBEC35E-4D54-47D6-9A4F-8F792F35ACA1}"/>
    <cellStyle name="Input 36" xfId="5295" xr:uid="{C3B0514B-18CD-471F-AC99-F3AE207AD705}"/>
    <cellStyle name="Input 37" xfId="7957" xr:uid="{57B74E83-90E5-47C9-880B-98FB5BABAF5D}"/>
    <cellStyle name="Input 4" xfId="5296" xr:uid="{B6B3800B-52C5-4F0B-9152-535607CA2CB9}"/>
    <cellStyle name="Input 4 10" xfId="5297" xr:uid="{57BA29C2-5A88-4627-8A2B-9FD9F52926C5}"/>
    <cellStyle name="Input 4 10 2" xfId="5298" xr:uid="{8B8A8BC3-BC39-4FCC-B2A0-1F84BC8AF564}"/>
    <cellStyle name="Input 4 10 2 2" xfId="5299" xr:uid="{438E6F66-698A-4CFF-B408-F58666CA81E6}"/>
    <cellStyle name="Input 4 10 2 3" xfId="5300" xr:uid="{403591E5-F37A-4307-8920-57D48769C2E0}"/>
    <cellStyle name="Input 4 10 2 4" xfId="5301" xr:uid="{29AD0E48-CA6D-4201-8BE7-6593573ADFF9}"/>
    <cellStyle name="Input 4 10 2 5" xfId="5302" xr:uid="{AD5126AA-952F-48ED-9EA8-771CB6936C5B}"/>
    <cellStyle name="Input 4 10 2 6" xfId="5303" xr:uid="{A33446F5-8D02-47E0-8577-484D43E84098}"/>
    <cellStyle name="Input 4 10 3" xfId="5304" xr:uid="{A4A0D0C5-74ED-44AB-9162-B0CC39B84A32}"/>
    <cellStyle name="Input 4 10 3 2" xfId="5305" xr:uid="{94936314-0172-42A5-843F-B90ECFAB241E}"/>
    <cellStyle name="Input 4 10 4" xfId="5306" xr:uid="{C6803ECE-FB23-4847-8519-9C8C6006CD32}"/>
    <cellStyle name="Input 4 10 5" xfId="5307" xr:uid="{90F67827-6373-43BD-96CE-3B1DDFAA903C}"/>
    <cellStyle name="Input 4 10 6" xfId="5308" xr:uid="{A7CABEC0-6283-48A9-9449-2E42D6B48157}"/>
    <cellStyle name="Input 4 10 7" xfId="5309" xr:uid="{26A9338E-EF26-4EF3-A628-F68CB911AAC6}"/>
    <cellStyle name="Input 4 11" xfId="5310" xr:uid="{F0639E1F-B887-4689-B921-FFD24E457EC3}"/>
    <cellStyle name="Input 4 11 2" xfId="5311" xr:uid="{680BDE6E-D355-4C7E-8656-CC49C5DF5A59}"/>
    <cellStyle name="Input 4 11 2 2" xfId="5312" xr:uid="{DA6DE91B-5658-4FFD-98A0-99AB1E6B73F0}"/>
    <cellStyle name="Input 4 11 2 3" xfId="5313" xr:uid="{AB53DBE1-5600-4C06-8D54-CA1DFBA62ADE}"/>
    <cellStyle name="Input 4 11 2 4" xfId="5314" xr:uid="{D83ABCC2-43A8-45FB-B0CC-291D21465FFC}"/>
    <cellStyle name="Input 4 11 2 5" xfId="5315" xr:uid="{CCF640B1-694D-4BDB-B339-8EA48F1B9A2C}"/>
    <cellStyle name="Input 4 11 2 6" xfId="5316" xr:uid="{5130CE78-4F71-4769-8874-85C138B58B20}"/>
    <cellStyle name="Input 4 11 3" xfId="5317" xr:uid="{F3F9807F-F269-4E17-9739-4268917345A8}"/>
    <cellStyle name="Input 4 11 3 2" xfId="5318" xr:uid="{A3EC2441-B522-4C7C-B0A5-E0B05142FE48}"/>
    <cellStyle name="Input 4 11 4" xfId="5319" xr:uid="{1FBCF698-3CC6-43AF-99B3-2A15E337CBC7}"/>
    <cellStyle name="Input 4 11 5" xfId="5320" xr:uid="{8B6EFDF4-36FB-44F1-9132-AA561E739010}"/>
    <cellStyle name="Input 4 11 6" xfId="5321" xr:uid="{D064DFBB-7DEF-4E42-8DF7-7F8560F719D4}"/>
    <cellStyle name="Input 4 11 7" xfId="5322" xr:uid="{2EB08CC6-E12B-421E-AA0D-750E2DB7AD38}"/>
    <cellStyle name="Input 4 12" xfId="5323" xr:uid="{D329F77C-677E-48EB-9F76-94FB755E6BED}"/>
    <cellStyle name="Input 4 12 2" xfId="5324" xr:uid="{DED88A05-4A66-4B89-9C7C-7E6F40705AA9}"/>
    <cellStyle name="Input 4 12 2 2" xfId="5325" xr:uid="{C16E322C-B4E2-4D6E-9A1A-F0841E3BC11A}"/>
    <cellStyle name="Input 4 12 2 3" xfId="5326" xr:uid="{27F365C2-70C0-411E-AE67-716F125BB800}"/>
    <cellStyle name="Input 4 12 2 4" xfId="5327" xr:uid="{3AB7E3AD-A65B-44FE-8606-1F69622288D3}"/>
    <cellStyle name="Input 4 12 2 5" xfId="5328" xr:uid="{0FD65A41-6F27-4C3F-920F-EF62CC22C36A}"/>
    <cellStyle name="Input 4 12 2 6" xfId="5329" xr:uid="{71C93FA9-A043-4383-9AB5-79C80D194627}"/>
    <cellStyle name="Input 4 12 3" xfId="5330" xr:uid="{69FCB36C-5EC0-496A-A499-A2B7F4643421}"/>
    <cellStyle name="Input 4 12 3 2" xfId="5331" xr:uid="{B8DF5297-C37F-4CBF-A48B-2CF0000D5AD7}"/>
    <cellStyle name="Input 4 12 4" xfId="5332" xr:uid="{BC64821C-18E1-4E72-9BDD-A3BE84BAF46B}"/>
    <cellStyle name="Input 4 12 5" xfId="5333" xr:uid="{66415048-C8F4-443C-A5AA-625E51DE252B}"/>
    <cellStyle name="Input 4 12 6" xfId="5334" xr:uid="{5EB6FBE3-2717-4A2B-A0BF-1BD5087E1629}"/>
    <cellStyle name="Input 4 12 7" xfId="5335" xr:uid="{AED70EF8-4D7B-44B1-931A-A05CD5F38633}"/>
    <cellStyle name="Input 4 13" xfId="5336" xr:uid="{6581E954-288F-4E18-A9DB-6B1D549DD9E7}"/>
    <cellStyle name="Input 4 13 2" xfId="5337" xr:uid="{E5D3FD5D-3A7B-47CD-B631-E6A764F8897B}"/>
    <cellStyle name="Input 4 13 3" xfId="5338" xr:uid="{E18ED479-A74D-4A9A-B292-C56110806C9E}"/>
    <cellStyle name="Input 4 13 4" xfId="5339" xr:uid="{3737A633-CB33-4AB7-BE2C-47492E5CE1E9}"/>
    <cellStyle name="Input 4 13 5" xfId="5340" xr:uid="{D9326B91-205C-4C4E-986D-B719A7A2E651}"/>
    <cellStyle name="Input 4 13 6" xfId="5341" xr:uid="{4C57BFB6-AF59-49B1-B588-FDD209FFF526}"/>
    <cellStyle name="Input 4 14" xfId="5342" xr:uid="{E7FD03EF-02BD-4A70-BC38-518E8C5BBBCA}"/>
    <cellStyle name="Input 4 14 2" xfId="5343" xr:uid="{76A73DF0-F30A-4726-A5DE-67A708F4612B}"/>
    <cellStyle name="Input 4 15" xfId="5344" xr:uid="{2B271D53-5115-4059-A30A-647FEE1C5C35}"/>
    <cellStyle name="Input 4 16" xfId="5345" xr:uid="{A0D50026-448C-414B-B1EA-B23BB78A7923}"/>
    <cellStyle name="Input 4 17" xfId="5346" xr:uid="{B291C482-2368-44A8-BFCC-49B51A7EFF42}"/>
    <cellStyle name="Input 4 18" xfId="5347" xr:uid="{949E94EA-E6F3-4394-B1EB-AE29A168D0AA}"/>
    <cellStyle name="Input 4 19" xfId="5348" xr:uid="{F31CF758-765C-456B-8B36-B46B8592449C}"/>
    <cellStyle name="Input 4 2" xfId="5349" xr:uid="{E1366313-E89C-4979-B314-A580F786E9D0}"/>
    <cellStyle name="Input 4 2 10" xfId="5350" xr:uid="{CEB34CB3-25B2-45BF-8204-0AE8DFC50AD8}"/>
    <cellStyle name="Input 4 2 10 2" xfId="5351" xr:uid="{BE480B9E-FFBB-48A8-B6A3-65EE28A38658}"/>
    <cellStyle name="Input 4 2 11" xfId="5352" xr:uid="{27A2074A-887D-471E-874F-64428ADE3F78}"/>
    <cellStyle name="Input 4 2 12" xfId="5353" xr:uid="{8478242F-692A-40B4-98E4-6B3E597DFEB4}"/>
    <cellStyle name="Input 4 2 13" xfId="5354" xr:uid="{3661FEBC-7BF5-4A27-BF4D-B5F24C3EAC62}"/>
    <cellStyle name="Input 4 2 14" xfId="5355" xr:uid="{CE5FF63E-1047-4996-828C-1D014F0B99B5}"/>
    <cellStyle name="Input 4 2 2" xfId="5356" xr:uid="{A8A3048C-EE19-423D-829B-A1CF29568CBA}"/>
    <cellStyle name="Input 4 2 2 2" xfId="5357" xr:uid="{3D35C222-E13E-4355-A151-E15CCB0765C6}"/>
    <cellStyle name="Input 4 2 2 2 2" xfId="5358" xr:uid="{FDED4217-2F9E-4D61-8B7A-B4AF5B4C66E1}"/>
    <cellStyle name="Input 4 2 2 2 2 2" xfId="5359" xr:uid="{5CEBC7B6-2686-409C-B189-C9246D06B535}"/>
    <cellStyle name="Input 4 2 2 2 2 3" xfId="5360" xr:uid="{CF9F8D92-7F73-4EC2-B02F-24757ADCE7C8}"/>
    <cellStyle name="Input 4 2 2 2 2 4" xfId="5361" xr:uid="{0F3577B0-A571-4C3A-8F38-9764FB1C488E}"/>
    <cellStyle name="Input 4 2 2 2 2 5" xfId="5362" xr:uid="{02FCBB86-7CCD-4556-8BBA-D0AC4533224C}"/>
    <cellStyle name="Input 4 2 2 2 2 6" xfId="5363" xr:uid="{B2154436-9B5C-48BC-B2F9-5D11A479E183}"/>
    <cellStyle name="Input 4 2 2 2 3" xfId="5364" xr:uid="{2D332043-2DD6-4D02-9D45-9188FD128EE9}"/>
    <cellStyle name="Input 4 2 2 2 3 2" xfId="5365" xr:uid="{259105CB-44A7-4B29-963B-4AE1F2F01448}"/>
    <cellStyle name="Input 4 2 2 2 4" xfId="5366" xr:uid="{43EEF91B-F8E7-41B6-911E-1CE230F849B2}"/>
    <cellStyle name="Input 4 2 2 2 5" xfId="5367" xr:uid="{285FA501-711E-4DB8-8FAD-AD209AA269BA}"/>
    <cellStyle name="Input 4 2 2 2 6" xfId="5368" xr:uid="{C56C5E96-4ABB-464D-8062-1220D993A093}"/>
    <cellStyle name="Input 4 2 2 2 7" xfId="5369" xr:uid="{456016E4-F0FB-4A66-A61C-185564A55D63}"/>
    <cellStyle name="Input 4 2 2 3" xfId="5370" xr:uid="{BE37E939-20AC-4DFF-B23A-2085203C2886}"/>
    <cellStyle name="Input 4 2 2 3 2" xfId="5371" xr:uid="{832D8255-F87F-427B-93F8-C4EEAEE58E92}"/>
    <cellStyle name="Input 4 2 2 3 3" xfId="5372" xr:uid="{8F7660DC-45E6-4CFC-9C35-D71D64FDD6F3}"/>
    <cellStyle name="Input 4 2 2 3 4" xfId="5373" xr:uid="{E499870E-EC70-408C-856E-CF8E4C46AECD}"/>
    <cellStyle name="Input 4 2 2 3 5" xfId="5374" xr:uid="{D51401B4-D0C7-4C14-9022-8B3B7A995C81}"/>
    <cellStyle name="Input 4 2 2 3 6" xfId="5375" xr:uid="{7F8ADAA4-FE4C-4281-8CAF-10101158223F}"/>
    <cellStyle name="Input 4 2 2 4" xfId="5376" xr:uid="{08F202FF-36DD-4C1B-BA6C-81E8A47F08C9}"/>
    <cellStyle name="Input 4 2 2 4 2" xfId="5377" xr:uid="{D4751869-3203-4BC4-966C-376FF9C8E3CA}"/>
    <cellStyle name="Input 4 2 2 5" xfId="5378" xr:uid="{5E647A27-3C96-4DCC-BC35-BF25602731B3}"/>
    <cellStyle name="Input 4 2 2 6" xfId="5379" xr:uid="{B231B755-7BB3-4727-83CA-AAC2010B88CD}"/>
    <cellStyle name="Input 4 2 2 7" xfId="5380" xr:uid="{8F8C9FFB-4492-4402-A707-EF0158DC7805}"/>
    <cellStyle name="Input 4 2 2 8" xfId="5381" xr:uid="{0C641073-FD44-4E38-B300-223A15CC9100}"/>
    <cellStyle name="Input 4 2 2_Subsidy" xfId="5382" xr:uid="{E17FCA16-9C9A-4D5E-BAF3-2CF438295D17}"/>
    <cellStyle name="Input 4 2 3" xfId="5383" xr:uid="{AA74F812-2474-4774-9C0D-10311608540A}"/>
    <cellStyle name="Input 4 2 3 2" xfId="5384" xr:uid="{F0EE2937-7179-45CA-9038-9BEC5517E8D6}"/>
    <cellStyle name="Input 4 2 3 2 2" xfId="5385" xr:uid="{E900AB08-66BC-4864-AC82-57074AFFE208}"/>
    <cellStyle name="Input 4 2 3 2 3" xfId="5386" xr:uid="{16513810-3057-4B01-83C1-8D0FFE7305C4}"/>
    <cellStyle name="Input 4 2 3 2 4" xfId="5387" xr:uid="{F45A5455-0CE7-4295-9571-CBA3B671590C}"/>
    <cellStyle name="Input 4 2 3 2 5" xfId="5388" xr:uid="{25FF1CB1-37E1-4352-80A0-A24E03EBFB86}"/>
    <cellStyle name="Input 4 2 3 2 6" xfId="5389" xr:uid="{EA987912-F98D-4C7D-8C65-AE7ADBBB802E}"/>
    <cellStyle name="Input 4 2 3 3" xfId="5390" xr:uid="{F5062ADB-FA03-4058-BBFA-212A49362DFB}"/>
    <cellStyle name="Input 4 2 3 3 2" xfId="5391" xr:uid="{A523312D-2A18-4C82-8DC2-3527DDE4AA0E}"/>
    <cellStyle name="Input 4 2 3 4" xfId="5392" xr:uid="{28C230D8-4057-4570-9183-BAC47368887C}"/>
    <cellStyle name="Input 4 2 3 5" xfId="5393" xr:uid="{570CB5C2-F370-4AEE-A87D-0A85D21C7413}"/>
    <cellStyle name="Input 4 2 3 6" xfId="5394" xr:uid="{FD16341E-82A5-48E4-BA41-02D4E790E4F9}"/>
    <cellStyle name="Input 4 2 3 7" xfId="5395" xr:uid="{185A0D7B-F2C3-4D67-AAF1-5B38672D45BD}"/>
    <cellStyle name="Input 4 2 4" xfId="5396" xr:uid="{8F9816EC-BF9C-4F51-9A28-4DCF4E84226D}"/>
    <cellStyle name="Input 4 2 4 2" xfId="5397" xr:uid="{9D647874-4257-4D94-AAE6-A3FAD87E97B2}"/>
    <cellStyle name="Input 4 2 4 2 2" xfId="5398" xr:uid="{F4375F7F-7AFB-43A8-8232-09A2D23B2C25}"/>
    <cellStyle name="Input 4 2 4 2 3" xfId="5399" xr:uid="{416DDBBF-239E-4A19-AC25-602F70DDED6B}"/>
    <cellStyle name="Input 4 2 4 2 4" xfId="5400" xr:uid="{D87F1D93-99CB-412B-875B-91C553754500}"/>
    <cellStyle name="Input 4 2 4 2 5" xfId="5401" xr:uid="{162E5CEE-6E4B-4CBF-9471-BDF74D20952D}"/>
    <cellStyle name="Input 4 2 4 2 6" xfId="5402" xr:uid="{2F6FFB4F-7F1D-4FFF-952B-60F4F57D0777}"/>
    <cellStyle name="Input 4 2 4 3" xfId="5403" xr:uid="{3E38AB56-1323-45BE-8C83-C2180F0C96ED}"/>
    <cellStyle name="Input 4 2 4 3 2" xfId="5404" xr:uid="{2FAF3F84-C696-4C34-9B9D-580E9367FCC8}"/>
    <cellStyle name="Input 4 2 4 4" xfId="5405" xr:uid="{6F9EB199-B9E1-44DE-BB57-EF97B9061CF1}"/>
    <cellStyle name="Input 4 2 4 5" xfId="5406" xr:uid="{133FC28F-53E7-4A9C-86BE-6C19971AA538}"/>
    <cellStyle name="Input 4 2 4 6" xfId="5407" xr:uid="{F860B073-2511-4FDC-BF3F-9985D4E66D67}"/>
    <cellStyle name="Input 4 2 4 7" xfId="5408" xr:uid="{9A557D76-5B9E-4A55-A4E0-E6DC59496638}"/>
    <cellStyle name="Input 4 2 5" xfId="5409" xr:uid="{3BDACCF0-716F-4C26-97FE-550983D27370}"/>
    <cellStyle name="Input 4 2 5 2" xfId="5410" xr:uid="{7C78E820-8D80-4A35-AAC4-9E566C3A3512}"/>
    <cellStyle name="Input 4 2 5 2 2" xfId="5411" xr:uid="{9CA6BBA1-0475-4A46-A948-954DEAF63936}"/>
    <cellStyle name="Input 4 2 5 2 3" xfId="5412" xr:uid="{AB53A1ED-9F8C-4077-A68E-B96C516FB979}"/>
    <cellStyle name="Input 4 2 5 2 4" xfId="5413" xr:uid="{EA41AB73-EE81-4853-B21B-B11270332888}"/>
    <cellStyle name="Input 4 2 5 2 5" xfId="5414" xr:uid="{98D95262-4A4E-4BD8-BE50-8B76BBC2A7C7}"/>
    <cellStyle name="Input 4 2 5 2 6" xfId="5415" xr:uid="{A4595692-6694-4178-B92B-F778CEEFDA2A}"/>
    <cellStyle name="Input 4 2 5 3" xfId="5416" xr:uid="{B0771DFE-BA04-4041-8FFF-D09CF31C5CBD}"/>
    <cellStyle name="Input 4 2 5 3 2" xfId="5417" xr:uid="{20B8B549-B09D-44FE-A64C-0F809EA1A921}"/>
    <cellStyle name="Input 4 2 5 4" xfId="5418" xr:uid="{22969366-14CF-4EBE-875C-BEE4F90C0DA5}"/>
    <cellStyle name="Input 4 2 5 5" xfId="5419" xr:uid="{36DA7B88-71E8-4D9B-ABC6-6E7C691FC2F8}"/>
    <cellStyle name="Input 4 2 5 6" xfId="5420" xr:uid="{ABF1F054-A851-4354-A49B-1222D12D4532}"/>
    <cellStyle name="Input 4 2 5 7" xfId="5421" xr:uid="{44799163-C5FE-4AD4-8895-398EE0997A1C}"/>
    <cellStyle name="Input 4 2 6" xfId="5422" xr:uid="{53B20B24-E68A-4B47-A704-5053C8FC7159}"/>
    <cellStyle name="Input 4 2 6 2" xfId="5423" xr:uid="{76692722-ED26-406A-8885-E0C655BB823E}"/>
    <cellStyle name="Input 4 2 6 2 2" xfId="5424" xr:uid="{80B7965B-C3C4-4AD4-8CB1-059E84765303}"/>
    <cellStyle name="Input 4 2 6 2 3" xfId="5425" xr:uid="{2336FC28-B2BA-4B90-8D68-E1AAB0ED2598}"/>
    <cellStyle name="Input 4 2 6 2 4" xfId="5426" xr:uid="{AAB18594-7336-4DA2-BD7B-F7EFA7365589}"/>
    <cellStyle name="Input 4 2 6 2 5" xfId="5427" xr:uid="{DD708B3B-2A6E-4B3F-B240-6DB47444457A}"/>
    <cellStyle name="Input 4 2 6 2 6" xfId="5428" xr:uid="{5EDC49BC-F5E8-4A86-96CB-E84BA1203D08}"/>
    <cellStyle name="Input 4 2 6 3" xfId="5429" xr:uid="{6D54524D-A404-4520-B5D1-DB5CB18FC12B}"/>
    <cellStyle name="Input 4 2 6 3 2" xfId="5430" xr:uid="{0A5F5899-B28B-495D-B105-A80C21700468}"/>
    <cellStyle name="Input 4 2 6 4" xfId="5431" xr:uid="{3EB86159-8693-4049-8348-4257D8627AAC}"/>
    <cellStyle name="Input 4 2 6 5" xfId="5432" xr:uid="{22A97D1F-A4AA-41B5-A3B3-F31229CEE0C0}"/>
    <cellStyle name="Input 4 2 6 6" xfId="5433" xr:uid="{72755A8C-B237-4F62-90D9-3BBBD00B7E47}"/>
    <cellStyle name="Input 4 2 6 7" xfId="5434" xr:uid="{E9646A79-218A-4834-959F-E5F3B829DE06}"/>
    <cellStyle name="Input 4 2 7" xfId="5435" xr:uid="{E8DCCD52-F034-4639-BF10-7E352F9DB418}"/>
    <cellStyle name="Input 4 2 7 2" xfId="5436" xr:uid="{39EBEB48-702B-4EA5-A33A-CA9157B0EA6E}"/>
    <cellStyle name="Input 4 2 7 2 2" xfId="5437" xr:uid="{F84254ED-09E3-4542-979B-C2CD55FC5344}"/>
    <cellStyle name="Input 4 2 7 2 3" xfId="5438" xr:uid="{5802D5E1-86AC-4727-8F43-DEF60479B134}"/>
    <cellStyle name="Input 4 2 7 2 4" xfId="5439" xr:uid="{EF516B5D-4F83-4A43-A38A-E6015F262349}"/>
    <cellStyle name="Input 4 2 7 2 5" xfId="5440" xr:uid="{140BD72E-64B2-4CB8-A1D0-A2E9AA46F975}"/>
    <cellStyle name="Input 4 2 7 2 6" xfId="5441" xr:uid="{49A39A7D-7D29-455A-B7E6-5481F1A51083}"/>
    <cellStyle name="Input 4 2 7 3" xfId="5442" xr:uid="{295B0A10-5562-4E43-ADD4-F66F261CD515}"/>
    <cellStyle name="Input 4 2 7 3 2" xfId="5443" xr:uid="{27BEB301-7009-4936-82AA-748C13F983AD}"/>
    <cellStyle name="Input 4 2 7 4" xfId="5444" xr:uid="{45CF7E21-7998-4649-BCA5-16A266DFD9A7}"/>
    <cellStyle name="Input 4 2 7 5" xfId="5445" xr:uid="{81CD2DF3-3E4D-4431-AF49-CE004213C2E0}"/>
    <cellStyle name="Input 4 2 7 6" xfId="5446" xr:uid="{82733504-F228-4243-AE3B-2AFABC03B870}"/>
    <cellStyle name="Input 4 2 7 7" xfId="5447" xr:uid="{7361A8CF-F3F1-438B-B876-5BC6C744B31A}"/>
    <cellStyle name="Input 4 2 8" xfId="5448" xr:uid="{3BCC2C1E-4D8D-4C39-86DA-C69753E172A2}"/>
    <cellStyle name="Input 4 2 8 2" xfId="5449" xr:uid="{67D6915B-1BFE-40BF-8B12-46B2B549F8C8}"/>
    <cellStyle name="Input 4 2 8 2 2" xfId="5450" xr:uid="{83F090D0-939D-4CF5-AC70-654D5517E099}"/>
    <cellStyle name="Input 4 2 8 2 3" xfId="5451" xr:uid="{4DA7A5BE-DB3E-4481-B06B-36D3DD84AB25}"/>
    <cellStyle name="Input 4 2 8 2 4" xfId="5452" xr:uid="{AF40AA34-22C8-4647-972C-3C779B4E9E25}"/>
    <cellStyle name="Input 4 2 8 2 5" xfId="5453" xr:uid="{F7FE24C8-86D2-402E-9470-02C82ABCEF89}"/>
    <cellStyle name="Input 4 2 8 2 6" xfId="5454" xr:uid="{DCE2BECB-C746-4670-8A6F-169CC4C08D04}"/>
    <cellStyle name="Input 4 2 8 3" xfId="5455" xr:uid="{854A7484-8681-4ACD-B6D3-89BDD42BF31E}"/>
    <cellStyle name="Input 4 2 8 3 2" xfId="5456" xr:uid="{5D9B17EF-EFFC-42DC-89CA-4CB3CAAC531B}"/>
    <cellStyle name="Input 4 2 8 4" xfId="5457" xr:uid="{592BB7E7-28D4-40A2-8CBA-95A52B8D35B2}"/>
    <cellStyle name="Input 4 2 8 5" xfId="5458" xr:uid="{383AF657-E732-49BE-AA43-B073D860AA41}"/>
    <cellStyle name="Input 4 2 8 6" xfId="5459" xr:uid="{9FC2ED4C-4651-476A-A91B-C56240ADE1AF}"/>
    <cellStyle name="Input 4 2 8 7" xfId="5460" xr:uid="{E155CF47-47DA-4109-A873-BCA50CD583E5}"/>
    <cellStyle name="Input 4 2 9" xfId="5461" xr:uid="{E0A7CF53-E22D-481E-9917-6283D89CD02A}"/>
    <cellStyle name="Input 4 2 9 2" xfId="5462" xr:uid="{3F221F27-656F-4911-B39F-8CC5E82B75D3}"/>
    <cellStyle name="Input 4 2 9 3" xfId="5463" xr:uid="{51DDC087-FFE6-410E-96BB-CACB2F8C1D0F}"/>
    <cellStyle name="Input 4 2 9 4" xfId="5464" xr:uid="{80830984-1554-4BEA-A758-F4FFD93D26A9}"/>
    <cellStyle name="Input 4 2 9 5" xfId="5465" xr:uid="{5F34B3EF-39CF-4CBF-B308-47EE32246C7E}"/>
    <cellStyle name="Input 4 2 9 6" xfId="5466" xr:uid="{0AF6BC27-6C75-46DE-80E2-4DE47BE6AAD3}"/>
    <cellStyle name="Input 4 2_Subsidy" xfId="5467" xr:uid="{3FF7CF81-B293-44A7-8ED8-E08A74A46DD3}"/>
    <cellStyle name="Input 4 20" xfId="5468" xr:uid="{4DFD0AAF-F346-4491-975E-F2ADFF48A167}"/>
    <cellStyle name="Input 4 21" xfId="5469" xr:uid="{D10C2C39-51CF-4647-81D5-FB5176860BEF}"/>
    <cellStyle name="Input 4 22" xfId="5470" xr:uid="{FFB02B0F-4384-4754-87B0-C18B16D73E57}"/>
    <cellStyle name="Input 4 23" xfId="5471" xr:uid="{6E6A5EB9-D602-42D5-9C72-C0564D42CA95}"/>
    <cellStyle name="Input 4 24" xfId="5472" xr:uid="{1C3660C2-1118-4C85-ABB6-3C57B7228092}"/>
    <cellStyle name="Input 4 25" xfId="5473" xr:uid="{0315396A-3A2D-4BBD-B0A4-6E5E4775D6A4}"/>
    <cellStyle name="Input 4 26" xfId="5474" xr:uid="{63AB0DC6-FB0F-4C6C-907C-B8FC2A955550}"/>
    <cellStyle name="Input 4 27" xfId="5475" xr:uid="{B0EB17D9-2E2B-4F01-B9EF-80820A255C40}"/>
    <cellStyle name="Input 4 28" xfId="5476" xr:uid="{3E272A7C-0E98-4803-9C19-B8115B429DDB}"/>
    <cellStyle name="Input 4 29" xfId="5477" xr:uid="{4D0F50A1-A218-4C67-8119-6FE0FE1B52DA}"/>
    <cellStyle name="Input 4 3" xfId="5478" xr:uid="{37909C16-875B-42F3-8027-81548EEE722E}"/>
    <cellStyle name="Input 4 3 10" xfId="5479" xr:uid="{C8E2EDDC-785E-4597-BA49-1607A638843F}"/>
    <cellStyle name="Input 4 3 10 2" xfId="5480" xr:uid="{7CD5E112-447D-4144-A6DE-D508081088E5}"/>
    <cellStyle name="Input 4 3 11" xfId="5481" xr:uid="{9C1F89EC-987E-45C6-BDCC-0C83E9ED572C}"/>
    <cellStyle name="Input 4 3 12" xfId="5482" xr:uid="{484DFA09-B64F-45EC-8670-11F2C12F60E8}"/>
    <cellStyle name="Input 4 3 13" xfId="5483" xr:uid="{AC140057-0237-4DAB-B739-25C967ECCA50}"/>
    <cellStyle name="Input 4 3 14" xfId="5484" xr:uid="{E0D913C1-5307-48C6-8808-40F58C6DEF70}"/>
    <cellStyle name="Input 4 3 2" xfId="5485" xr:uid="{78713CB4-36BE-4EB1-B195-9750898F4596}"/>
    <cellStyle name="Input 4 3 2 2" xfId="5486" xr:uid="{0D155A30-1A05-4CFF-B8C1-FBE6DCCCC70F}"/>
    <cellStyle name="Input 4 3 2 2 2" xfId="5487" xr:uid="{97B77CCD-0A5E-4B89-9811-ADC228E5D728}"/>
    <cellStyle name="Input 4 3 2 2 2 2" xfId="5488" xr:uid="{E0F2FC8C-6B77-40F3-8E34-D2939DC279F8}"/>
    <cellStyle name="Input 4 3 2 2 2 3" xfId="5489" xr:uid="{532CE12A-9F26-4124-925C-72B119149593}"/>
    <cellStyle name="Input 4 3 2 2 2 4" xfId="5490" xr:uid="{172E1BF0-4A20-4F4F-9225-9926C92D7710}"/>
    <cellStyle name="Input 4 3 2 2 2 5" xfId="5491" xr:uid="{25C7BA99-8E6F-4484-9FFC-8D923E5819EF}"/>
    <cellStyle name="Input 4 3 2 2 2 6" xfId="5492" xr:uid="{E902A2C0-4F21-4987-B265-5093BD381F41}"/>
    <cellStyle name="Input 4 3 2 2 3" xfId="5493" xr:uid="{7DA58681-B70F-4D6E-928D-A5EF88F93EF9}"/>
    <cellStyle name="Input 4 3 2 2 3 2" xfId="5494" xr:uid="{1CB97199-607D-4CB3-ADF2-F0675B64DF3D}"/>
    <cellStyle name="Input 4 3 2 2 4" xfId="5495" xr:uid="{E8A278DA-39B2-4F64-96DA-9336E7AA1429}"/>
    <cellStyle name="Input 4 3 2 2 5" xfId="5496" xr:uid="{1E7BCF62-38E0-434B-BF80-9A1E916E7FEB}"/>
    <cellStyle name="Input 4 3 2 2 6" xfId="5497" xr:uid="{884ABBAC-F5A9-4345-8891-EC284145E026}"/>
    <cellStyle name="Input 4 3 2 2 7" xfId="5498" xr:uid="{C7167C0E-2464-463F-B8EC-BA77790302B1}"/>
    <cellStyle name="Input 4 3 2 3" xfId="5499" xr:uid="{D7F2E8AB-D21B-40AE-A7AE-CC1EF37753AE}"/>
    <cellStyle name="Input 4 3 2 3 2" xfId="5500" xr:uid="{B62710C6-1C8C-4385-A0D4-92D10C55948F}"/>
    <cellStyle name="Input 4 3 2 3 3" xfId="5501" xr:uid="{DE054C0D-D52A-4945-8D3C-8BBE7CE0EA12}"/>
    <cellStyle name="Input 4 3 2 3 4" xfId="5502" xr:uid="{B276C143-78D0-4893-AEE9-C14B4DFD6737}"/>
    <cellStyle name="Input 4 3 2 3 5" xfId="5503" xr:uid="{07E5E0EA-4C87-405F-9BAC-6D74DDC588D0}"/>
    <cellStyle name="Input 4 3 2 3 6" xfId="5504" xr:uid="{2032AACF-CB23-4402-967B-C54F66D6311C}"/>
    <cellStyle name="Input 4 3 2 4" xfId="5505" xr:uid="{6432C3CC-BA00-4687-9754-72B18DE0094A}"/>
    <cellStyle name="Input 4 3 2 4 2" xfId="5506" xr:uid="{257BB1B0-D8B8-4D8F-9657-E1107B7F1AED}"/>
    <cellStyle name="Input 4 3 2 5" xfId="5507" xr:uid="{3E60043D-4115-4336-A873-82492B1C4637}"/>
    <cellStyle name="Input 4 3 2 6" xfId="5508" xr:uid="{DBB39926-A8BF-4E04-B82E-63AFD4D3846C}"/>
    <cellStyle name="Input 4 3 2 7" xfId="5509" xr:uid="{9AE1CB79-06C2-400F-838F-7FCF1288D3BA}"/>
    <cellStyle name="Input 4 3 2 8" xfId="5510" xr:uid="{E98A432C-9ABF-4FE6-A5CC-0D69C5A1FB54}"/>
    <cellStyle name="Input 4 3 2_Subsidy" xfId="5511" xr:uid="{6EF4E4FC-4796-48B8-91FD-9728D9750E2E}"/>
    <cellStyle name="Input 4 3 3" xfId="5512" xr:uid="{1493C971-5946-45AB-98D9-C0EFE3B55872}"/>
    <cellStyle name="Input 4 3 3 2" xfId="5513" xr:uid="{6E020644-C936-46C0-98D1-048D73B8F33B}"/>
    <cellStyle name="Input 4 3 3 2 2" xfId="5514" xr:uid="{6516720E-DA84-498B-8C48-B6562370A81A}"/>
    <cellStyle name="Input 4 3 3 2 3" xfId="5515" xr:uid="{974B3474-2C4F-479F-9420-C08C8E905918}"/>
    <cellStyle name="Input 4 3 3 2 4" xfId="5516" xr:uid="{1D5F20F5-95B6-4448-9781-0B6E0F721E90}"/>
    <cellStyle name="Input 4 3 3 2 5" xfId="5517" xr:uid="{4E84EA2B-34DE-4F52-889A-981CDEEA0F1C}"/>
    <cellStyle name="Input 4 3 3 2 6" xfId="5518" xr:uid="{4C96EBCB-6536-49F2-85A6-EC853DC96779}"/>
    <cellStyle name="Input 4 3 3 3" xfId="5519" xr:uid="{8DD8E9C0-93A6-426B-8BD8-AB393639AD2B}"/>
    <cellStyle name="Input 4 3 3 3 2" xfId="5520" xr:uid="{8899EC57-074A-4BE7-8318-D141123255D3}"/>
    <cellStyle name="Input 4 3 3 4" xfId="5521" xr:uid="{D563BEDA-B616-4B1D-8F46-731FB3451605}"/>
    <cellStyle name="Input 4 3 3 5" xfId="5522" xr:uid="{1E3EC066-0872-45CD-ACC4-3518FCBBBE04}"/>
    <cellStyle name="Input 4 3 3 6" xfId="5523" xr:uid="{AA24251B-B1BF-4A73-AAA0-2DB812728153}"/>
    <cellStyle name="Input 4 3 3 7" xfId="5524" xr:uid="{FA839B21-990F-4F35-B425-819E199933AF}"/>
    <cellStyle name="Input 4 3 4" xfId="5525" xr:uid="{C4921584-328D-4769-9FD5-86B58FAC1975}"/>
    <cellStyle name="Input 4 3 4 2" xfId="5526" xr:uid="{8613387B-B13F-42A2-8895-22153FC4A843}"/>
    <cellStyle name="Input 4 3 4 2 2" xfId="5527" xr:uid="{8B64F7C9-B41C-4974-949D-72B97F539D91}"/>
    <cellStyle name="Input 4 3 4 2 3" xfId="5528" xr:uid="{96CE6963-9468-4852-8526-DF9ECFA634CF}"/>
    <cellStyle name="Input 4 3 4 2 4" xfId="5529" xr:uid="{9FAE570F-4518-4D61-98DF-1EF38632991C}"/>
    <cellStyle name="Input 4 3 4 2 5" xfId="5530" xr:uid="{D52DF7A6-48EB-4845-AC43-86F9E08338FF}"/>
    <cellStyle name="Input 4 3 4 2 6" xfId="5531" xr:uid="{7D1BAA84-F1CA-4E39-A2AF-22836229534F}"/>
    <cellStyle name="Input 4 3 4 3" xfId="5532" xr:uid="{EF3FD8D1-4361-4411-9294-8F4895C4479B}"/>
    <cellStyle name="Input 4 3 4 3 2" xfId="5533" xr:uid="{E12B1F87-285F-44CE-BEB8-31BCCE2FDDC7}"/>
    <cellStyle name="Input 4 3 4 4" xfId="5534" xr:uid="{FCD923EB-FE11-4F13-B247-A1035F65C07A}"/>
    <cellStyle name="Input 4 3 4 5" xfId="5535" xr:uid="{A4EF0376-4F17-44DF-AA5F-FF0F511EE626}"/>
    <cellStyle name="Input 4 3 4 6" xfId="5536" xr:uid="{72CB32DA-B4C6-4120-9BC0-8FAF1CBECBC7}"/>
    <cellStyle name="Input 4 3 4 7" xfId="5537" xr:uid="{AD11D7AE-FCC7-4306-96D9-F8D094476541}"/>
    <cellStyle name="Input 4 3 5" xfId="5538" xr:uid="{E672D2FE-72FC-4E55-9267-96DAF49DE619}"/>
    <cellStyle name="Input 4 3 5 2" xfId="5539" xr:uid="{0661CDD2-13EB-4850-998C-518EF132628A}"/>
    <cellStyle name="Input 4 3 5 2 2" xfId="5540" xr:uid="{1C472175-B702-4BBF-A3EE-2823B658EB23}"/>
    <cellStyle name="Input 4 3 5 2 3" xfId="5541" xr:uid="{B577A694-29B8-47B3-9F68-D3296DA09667}"/>
    <cellStyle name="Input 4 3 5 2 4" xfId="5542" xr:uid="{A8DDC36B-CB93-4DD2-8635-7E50CB43C174}"/>
    <cellStyle name="Input 4 3 5 2 5" xfId="5543" xr:uid="{1DDD68D5-9B14-43BA-BF36-093D9E48AC5C}"/>
    <cellStyle name="Input 4 3 5 2 6" xfId="5544" xr:uid="{B430567A-8B36-4F2E-BF93-7E8B8C2F762C}"/>
    <cellStyle name="Input 4 3 5 3" xfId="5545" xr:uid="{0B7FC1CC-2F5E-4578-9E5B-7236C108C1A8}"/>
    <cellStyle name="Input 4 3 5 3 2" xfId="5546" xr:uid="{94DC95E7-EAF0-4444-8724-0196EADD788F}"/>
    <cellStyle name="Input 4 3 5 4" xfId="5547" xr:uid="{65BEDAE7-06CA-43FC-8593-0FD1548001A4}"/>
    <cellStyle name="Input 4 3 5 5" xfId="5548" xr:uid="{841F1FDD-7902-4928-A653-7F190E4F7144}"/>
    <cellStyle name="Input 4 3 5 6" xfId="5549" xr:uid="{3CAE96EB-E767-425D-BD46-890EF8691D1A}"/>
    <cellStyle name="Input 4 3 5 7" xfId="5550" xr:uid="{98C9CE82-9A76-4861-B63B-1237AB9ECBA2}"/>
    <cellStyle name="Input 4 3 6" xfId="5551" xr:uid="{5827B63B-D9E3-48AA-BE2D-A86FABC5B360}"/>
    <cellStyle name="Input 4 3 6 2" xfId="5552" xr:uid="{D8679348-5AE0-46C8-AA61-2248A22A1EBD}"/>
    <cellStyle name="Input 4 3 6 2 2" xfId="5553" xr:uid="{4E1F701D-E0CD-4279-AE7B-64406E6D6FCD}"/>
    <cellStyle name="Input 4 3 6 2 3" xfId="5554" xr:uid="{00CCE8EC-8250-43AD-B471-5B2E566318F3}"/>
    <cellStyle name="Input 4 3 6 2 4" xfId="5555" xr:uid="{CA88D67D-0D0C-4E5E-922E-4D0DB27A4DCD}"/>
    <cellStyle name="Input 4 3 6 2 5" xfId="5556" xr:uid="{D32CC911-6477-4CE6-8F81-4048C38DCB9C}"/>
    <cellStyle name="Input 4 3 6 2 6" xfId="5557" xr:uid="{F6D1F6C2-2EB9-4872-8D52-406EF7ADB0A9}"/>
    <cellStyle name="Input 4 3 6 3" xfId="5558" xr:uid="{E9742442-48B2-4375-B3CF-5EEA444EA30E}"/>
    <cellStyle name="Input 4 3 6 3 2" xfId="5559" xr:uid="{28B3B64A-064E-409C-843A-A8FAFD76E4B4}"/>
    <cellStyle name="Input 4 3 6 4" xfId="5560" xr:uid="{F83C625E-4C9E-43AE-A5B7-BC538DEDF131}"/>
    <cellStyle name="Input 4 3 6 5" xfId="5561" xr:uid="{535EF0B7-C710-4D2D-B372-60B947FB3202}"/>
    <cellStyle name="Input 4 3 6 6" xfId="5562" xr:uid="{E6981648-DE5A-47E4-B7E8-8FF9549687DD}"/>
    <cellStyle name="Input 4 3 6 7" xfId="5563" xr:uid="{A9C63377-FFA9-4B5E-B361-41E3DD71187B}"/>
    <cellStyle name="Input 4 3 7" xfId="5564" xr:uid="{294392CC-A6DC-40E2-8E87-1A0477C56ADB}"/>
    <cellStyle name="Input 4 3 7 2" xfId="5565" xr:uid="{25D449D0-AB3F-488E-AF08-B2DF8AB3BEE6}"/>
    <cellStyle name="Input 4 3 7 2 2" xfId="5566" xr:uid="{E99C8E63-5BEE-429E-9ACD-905731C58663}"/>
    <cellStyle name="Input 4 3 7 2 3" xfId="5567" xr:uid="{53F0F98B-5349-486D-8690-6B3F224A637C}"/>
    <cellStyle name="Input 4 3 7 2 4" xfId="5568" xr:uid="{26412051-EAB6-4A88-BB37-42144140CDE2}"/>
    <cellStyle name="Input 4 3 7 2 5" xfId="5569" xr:uid="{1543526E-D697-4BE4-B447-4F189F648BDB}"/>
    <cellStyle name="Input 4 3 7 2 6" xfId="5570" xr:uid="{025DF452-D52F-4535-A20E-FD739BF7BAB0}"/>
    <cellStyle name="Input 4 3 7 3" xfId="5571" xr:uid="{0B91BF93-6FAF-4402-8FEA-C855A540E7EE}"/>
    <cellStyle name="Input 4 3 7 3 2" xfId="5572" xr:uid="{2326A27D-294D-4226-B269-01595686E75A}"/>
    <cellStyle name="Input 4 3 7 4" xfId="5573" xr:uid="{61EFC6F2-A374-4E70-9967-85EA47BF9EB1}"/>
    <cellStyle name="Input 4 3 7 5" xfId="5574" xr:uid="{BFE41162-878D-4DAF-A663-1285C82460DB}"/>
    <cellStyle name="Input 4 3 7 6" xfId="5575" xr:uid="{D458D776-C390-435F-A227-578C3E940152}"/>
    <cellStyle name="Input 4 3 7 7" xfId="5576" xr:uid="{F02F882E-80E4-4C9E-AF0C-B332711AF52C}"/>
    <cellStyle name="Input 4 3 8" xfId="5577" xr:uid="{CF3C505D-C5AA-4659-994E-E7D686402479}"/>
    <cellStyle name="Input 4 3 8 2" xfId="5578" xr:uid="{8261B3F3-748E-4ADD-A201-CCCBBA2D92AC}"/>
    <cellStyle name="Input 4 3 8 2 2" xfId="5579" xr:uid="{29717EFF-4FFF-4106-988F-FE79559CB30F}"/>
    <cellStyle name="Input 4 3 8 2 3" xfId="5580" xr:uid="{EF00F874-B412-46A7-8E75-AE97B49E1368}"/>
    <cellStyle name="Input 4 3 8 2 4" xfId="5581" xr:uid="{7E05D090-1355-4152-BF12-33750E1DC69F}"/>
    <cellStyle name="Input 4 3 8 2 5" xfId="5582" xr:uid="{2CCFBCF6-AEC7-44EC-93E8-F5186481583F}"/>
    <cellStyle name="Input 4 3 8 2 6" xfId="5583" xr:uid="{387446A0-16FE-4747-9FF6-D53C84901534}"/>
    <cellStyle name="Input 4 3 8 3" xfId="5584" xr:uid="{9ED24BB1-3D43-4744-8F60-62A7BFF85A64}"/>
    <cellStyle name="Input 4 3 8 3 2" xfId="5585" xr:uid="{EBF16533-808E-46AC-B8DA-460B8280DC1F}"/>
    <cellStyle name="Input 4 3 8 4" xfId="5586" xr:uid="{8DDCDED0-5E35-4117-A4D9-436EC53850AD}"/>
    <cellStyle name="Input 4 3 8 5" xfId="5587" xr:uid="{B7E6BEDE-45B4-4B64-83BE-0F6D1E583001}"/>
    <cellStyle name="Input 4 3 8 6" xfId="5588" xr:uid="{592C1742-DD60-4728-8A57-3038C9E864E3}"/>
    <cellStyle name="Input 4 3 8 7" xfId="5589" xr:uid="{937A91B2-442B-43FC-9D1E-572F27FFB7B7}"/>
    <cellStyle name="Input 4 3 9" xfId="5590" xr:uid="{6748FABE-F9B4-4692-92D2-D472B511DB1F}"/>
    <cellStyle name="Input 4 3 9 2" xfId="5591" xr:uid="{5F505BAE-9F78-4F5A-A12D-520AFB50814B}"/>
    <cellStyle name="Input 4 3 9 3" xfId="5592" xr:uid="{B3AD6A4C-EDBD-42CF-A72F-77EA9F1F7711}"/>
    <cellStyle name="Input 4 3 9 4" xfId="5593" xr:uid="{BCA630B0-6652-4518-8707-ACA5B19891D5}"/>
    <cellStyle name="Input 4 3 9 5" xfId="5594" xr:uid="{D4BE28CC-DA44-493C-842F-BBF7BEA3777B}"/>
    <cellStyle name="Input 4 3 9 6" xfId="5595" xr:uid="{3670F6D3-32D5-4126-9A40-82C60363255C}"/>
    <cellStyle name="Input 4 3_Subsidy" xfId="5596" xr:uid="{56DE6C9E-7BAD-45C1-A57F-6C8C437AF906}"/>
    <cellStyle name="Input 4 30" xfId="5597" xr:uid="{084F9B3B-3477-4035-A887-3F89B781C1F4}"/>
    <cellStyle name="Input 4 31" xfId="5598" xr:uid="{132D8519-CC5D-49BB-91EC-0269F54CB33A}"/>
    <cellStyle name="Input 4 32" xfId="5599" xr:uid="{08949553-A43C-4785-8437-7C3FCE2E6DF0}"/>
    <cellStyle name="Input 4 33" xfId="5600" xr:uid="{36989849-356F-4F7F-83E2-3EEFE0607BB6}"/>
    <cellStyle name="Input 4 34" xfId="5601" xr:uid="{F2B178D2-FA57-4205-8D11-58D38A6739D5}"/>
    <cellStyle name="Input 4 35" xfId="5602" xr:uid="{D3970237-D220-4DFD-AEA4-1F85841CD315}"/>
    <cellStyle name="Input 4 36" xfId="5603" xr:uid="{59C6059E-985D-447F-96DD-5B5F9FBF9591}"/>
    <cellStyle name="Input 4 37" xfId="5604" xr:uid="{A1F80312-D7FA-4CD8-9F52-80B0CF5012CF}"/>
    <cellStyle name="Input 4 38" xfId="5605" xr:uid="{E516D473-D6E3-4CCD-9792-48DEB1897208}"/>
    <cellStyle name="Input 4 39" xfId="5606" xr:uid="{F1AB3662-1FA4-44F3-AACE-C433F157468B}"/>
    <cellStyle name="Input 4 4" xfId="5607" xr:uid="{18B6525C-0EC8-46C8-A2FA-E778CDE6751F}"/>
    <cellStyle name="Input 4 4 10" xfId="5608" xr:uid="{42E6A56B-8285-49B7-90AE-C1EEF3B08C66}"/>
    <cellStyle name="Input 4 4 10 2" xfId="5609" xr:uid="{2B2F206E-C219-4D41-9733-615D35B860CB}"/>
    <cellStyle name="Input 4 4 11" xfId="5610" xr:uid="{1DA3029E-300F-4B1A-9EF6-0928D4E79297}"/>
    <cellStyle name="Input 4 4 12" xfId="5611" xr:uid="{A58B24B0-E05C-4B58-BE47-4C9750C0163A}"/>
    <cellStyle name="Input 4 4 13" xfId="5612" xr:uid="{DB75459A-D659-46D3-A6FA-911C25EBE32E}"/>
    <cellStyle name="Input 4 4 14" xfId="5613" xr:uid="{5F69FF16-B3B9-4162-97D1-6838489B113A}"/>
    <cellStyle name="Input 4 4 2" xfId="5614" xr:uid="{F23F5C11-54A4-4F88-8F81-FA0451EC9DB9}"/>
    <cellStyle name="Input 4 4 2 2" xfId="5615" xr:uid="{13135D9E-B070-4D3F-AC01-E058E46CA5DD}"/>
    <cellStyle name="Input 4 4 2 2 2" xfId="5616" xr:uid="{8F725075-9805-4427-BC46-6B0D40F637DB}"/>
    <cellStyle name="Input 4 4 2 2 2 2" xfId="5617" xr:uid="{4D259A22-449A-4CAF-B44B-BB1A3EE1EF66}"/>
    <cellStyle name="Input 4 4 2 2 2 3" xfId="5618" xr:uid="{DE340ABC-75DC-42F4-A83E-5EC6EFE5F002}"/>
    <cellStyle name="Input 4 4 2 2 2 4" xfId="5619" xr:uid="{7B3903BC-8463-4FF0-91D7-20217D60421B}"/>
    <cellStyle name="Input 4 4 2 2 2 5" xfId="5620" xr:uid="{6BF9E3AA-D811-4FB1-B2D1-CDB1300BE6E7}"/>
    <cellStyle name="Input 4 4 2 2 2 6" xfId="5621" xr:uid="{A2C94974-5E72-4F23-8895-CCB668E1BA51}"/>
    <cellStyle name="Input 4 4 2 2 3" xfId="5622" xr:uid="{CDD8D826-C4B4-4712-B5D7-FF0EBBB0957B}"/>
    <cellStyle name="Input 4 4 2 2 3 2" xfId="5623" xr:uid="{3BB526B2-8D10-4F46-915F-25E70768AF3D}"/>
    <cellStyle name="Input 4 4 2 2 4" xfId="5624" xr:uid="{B5C1DCD3-3C42-4449-A97C-FDFD7B6E3C76}"/>
    <cellStyle name="Input 4 4 2 2 5" xfId="5625" xr:uid="{B2074E38-84EE-4B84-877B-4FA8464FBB1C}"/>
    <cellStyle name="Input 4 4 2 2 6" xfId="5626" xr:uid="{400B2447-90F1-436B-BBFF-78391B9C6E6D}"/>
    <cellStyle name="Input 4 4 2 2 7" xfId="5627" xr:uid="{1D241939-BFEE-414E-8E40-312BEA1C6328}"/>
    <cellStyle name="Input 4 4 2 3" xfId="5628" xr:uid="{4C7E06BA-0C01-4283-9510-1A9ED1B1CFD7}"/>
    <cellStyle name="Input 4 4 2 3 2" xfId="5629" xr:uid="{8F6013DF-D8E1-4704-8FAB-E49BEEC78BB2}"/>
    <cellStyle name="Input 4 4 2 3 3" xfId="5630" xr:uid="{F1D5A7D2-058E-4A88-854E-EAA1BE7F0103}"/>
    <cellStyle name="Input 4 4 2 3 4" xfId="5631" xr:uid="{C717CDBC-BB04-43AB-95BA-94856521AB2D}"/>
    <cellStyle name="Input 4 4 2 3 5" xfId="5632" xr:uid="{222667BB-8F81-4B89-9EA5-5D5D3C5F7530}"/>
    <cellStyle name="Input 4 4 2 3 6" xfId="5633" xr:uid="{14378B81-1C9A-4BD8-96B4-C163F23B5370}"/>
    <cellStyle name="Input 4 4 2 4" xfId="5634" xr:uid="{627E4DD1-B5BF-4DAD-AC89-8222275AD07D}"/>
    <cellStyle name="Input 4 4 2 4 2" xfId="5635" xr:uid="{163CB8F1-6589-46C8-8270-B83F13E89C4F}"/>
    <cellStyle name="Input 4 4 2 5" xfId="5636" xr:uid="{599B413C-D7F9-42F2-87BB-6774699F8FAF}"/>
    <cellStyle name="Input 4 4 2 6" xfId="5637" xr:uid="{B8C2797E-77DA-4DCD-BCB6-8BA84B7ACBB1}"/>
    <cellStyle name="Input 4 4 2 7" xfId="5638" xr:uid="{6B5A6CEE-19BD-42EC-ADFD-7753A0C8B4D6}"/>
    <cellStyle name="Input 4 4 2 8" xfId="5639" xr:uid="{D58567B7-34EE-4844-A282-72C136939A9F}"/>
    <cellStyle name="Input 4 4 2_Subsidy" xfId="5640" xr:uid="{D0944882-2472-4199-85EF-05F1DC6F3B3A}"/>
    <cellStyle name="Input 4 4 3" xfId="5641" xr:uid="{82435370-AF15-4F93-9CB8-76D818FE1741}"/>
    <cellStyle name="Input 4 4 3 2" xfId="5642" xr:uid="{ED3FD709-AECA-4061-9530-213FF20FF032}"/>
    <cellStyle name="Input 4 4 3 2 2" xfId="5643" xr:uid="{2C462821-4605-41C8-8060-63D2481B7D5B}"/>
    <cellStyle name="Input 4 4 3 2 3" xfId="5644" xr:uid="{B7EF7BCE-A779-48B9-9998-C4FFE5ECDE06}"/>
    <cellStyle name="Input 4 4 3 2 4" xfId="5645" xr:uid="{9493F162-447E-4141-B97E-5C2E1CE864D2}"/>
    <cellStyle name="Input 4 4 3 2 5" xfId="5646" xr:uid="{1B5D51F6-FC33-4D6D-BF9A-B53BA0FCDEBD}"/>
    <cellStyle name="Input 4 4 3 2 6" xfId="5647" xr:uid="{C00066F9-A427-4865-B783-45955F48E272}"/>
    <cellStyle name="Input 4 4 3 3" xfId="5648" xr:uid="{9247F729-E455-4310-8F5A-FF016E08B35F}"/>
    <cellStyle name="Input 4 4 3 3 2" xfId="5649" xr:uid="{1C6606EF-A58A-42BA-8F9E-864678F57548}"/>
    <cellStyle name="Input 4 4 3 4" xfId="5650" xr:uid="{C5DC47EB-6EA1-434E-B781-D8F89B8EFBC7}"/>
    <cellStyle name="Input 4 4 3 5" xfId="5651" xr:uid="{799F0D6F-4942-4EC5-BEE6-0DD8B1808A82}"/>
    <cellStyle name="Input 4 4 3 6" xfId="5652" xr:uid="{210AD8C2-BECC-46F6-8622-6AC076ECF269}"/>
    <cellStyle name="Input 4 4 3 7" xfId="5653" xr:uid="{49D757C6-87E6-42FE-BF69-D703AE9AAE3C}"/>
    <cellStyle name="Input 4 4 4" xfId="5654" xr:uid="{D74C9840-8438-452C-905E-009E4DAF61F3}"/>
    <cellStyle name="Input 4 4 4 2" xfId="5655" xr:uid="{A852E91D-1D92-4624-94E9-F271B5A1E27C}"/>
    <cellStyle name="Input 4 4 4 2 2" xfId="5656" xr:uid="{87D7B00E-1545-4F41-AC4C-3CAB7EFC6813}"/>
    <cellStyle name="Input 4 4 4 2 3" xfId="5657" xr:uid="{F8AD08E9-08CD-4AFA-972A-20140C2758DD}"/>
    <cellStyle name="Input 4 4 4 2 4" xfId="5658" xr:uid="{1C062480-C8C7-4DE4-9D04-01BBEFAF248C}"/>
    <cellStyle name="Input 4 4 4 2 5" xfId="5659" xr:uid="{9E95D069-0B65-4896-BE84-1D726B1ECE13}"/>
    <cellStyle name="Input 4 4 4 2 6" xfId="5660" xr:uid="{58A8A3BC-C848-4D89-8965-609A809778AF}"/>
    <cellStyle name="Input 4 4 4 3" xfId="5661" xr:uid="{8DB4E909-4D5D-4BD7-B4CC-5EBAD2C648A7}"/>
    <cellStyle name="Input 4 4 4 3 2" xfId="5662" xr:uid="{5F454DE5-984C-4BBB-8A15-4271D9AACCDE}"/>
    <cellStyle name="Input 4 4 4 4" xfId="5663" xr:uid="{55B8D748-AD3E-4AC2-8B7E-188A7A9EC87A}"/>
    <cellStyle name="Input 4 4 4 5" xfId="5664" xr:uid="{4A68BC07-2979-477A-B23B-EA2194EC2DDE}"/>
    <cellStyle name="Input 4 4 4 6" xfId="5665" xr:uid="{17A4C09D-E133-425D-A279-1C8F7147E0A4}"/>
    <cellStyle name="Input 4 4 4 7" xfId="5666" xr:uid="{859B9F74-34F7-49E6-A73D-66692C558FF1}"/>
    <cellStyle name="Input 4 4 5" xfId="5667" xr:uid="{C127BA6B-26DA-4F6E-8383-FF001A3DB924}"/>
    <cellStyle name="Input 4 4 5 2" xfId="5668" xr:uid="{2664BACB-C0DC-4732-A319-646648E7AFBD}"/>
    <cellStyle name="Input 4 4 5 2 2" xfId="5669" xr:uid="{D64DC3B4-2B34-4348-B1A3-1447DBEAB144}"/>
    <cellStyle name="Input 4 4 5 2 3" xfId="5670" xr:uid="{023408B1-B978-4745-B43F-81E339529FA6}"/>
    <cellStyle name="Input 4 4 5 2 4" xfId="5671" xr:uid="{1242A6AC-8BE4-41A5-BEA4-302C45A49C23}"/>
    <cellStyle name="Input 4 4 5 2 5" xfId="5672" xr:uid="{B520366C-3CB3-42DF-97B3-006E0823C60B}"/>
    <cellStyle name="Input 4 4 5 2 6" xfId="5673" xr:uid="{EECF0110-6BC8-434B-BA4A-88356E91593A}"/>
    <cellStyle name="Input 4 4 5 3" xfId="5674" xr:uid="{F37DE621-69A5-4A80-9730-21BCF0D4F78F}"/>
    <cellStyle name="Input 4 4 5 3 2" xfId="5675" xr:uid="{F15761BC-7ACB-4E96-89B8-B69C1AC9118E}"/>
    <cellStyle name="Input 4 4 5 4" xfId="5676" xr:uid="{885E7862-005A-449B-8493-764F224DD148}"/>
    <cellStyle name="Input 4 4 5 5" xfId="5677" xr:uid="{21FE63B1-9B4F-4148-926F-27BA7385BDC6}"/>
    <cellStyle name="Input 4 4 5 6" xfId="5678" xr:uid="{C0AFF6EF-CF67-4E59-BA9D-4BB5ACBE106C}"/>
    <cellStyle name="Input 4 4 5 7" xfId="5679" xr:uid="{CE6FF99F-771B-4146-AAF2-C7D32710EB16}"/>
    <cellStyle name="Input 4 4 6" xfId="5680" xr:uid="{797F1043-B689-4F93-870A-4EB528CCA8B0}"/>
    <cellStyle name="Input 4 4 6 2" xfId="5681" xr:uid="{5C2F2A81-843F-4450-9BF4-ECC5552BE316}"/>
    <cellStyle name="Input 4 4 6 2 2" xfId="5682" xr:uid="{F1258287-A29D-4051-95C7-CAADA47BF4AD}"/>
    <cellStyle name="Input 4 4 6 2 3" xfId="5683" xr:uid="{ABABA709-12AF-41D1-A5FD-568FCC25DB07}"/>
    <cellStyle name="Input 4 4 6 2 4" xfId="5684" xr:uid="{44D203B2-9440-4E0F-989E-FDF317D840E5}"/>
    <cellStyle name="Input 4 4 6 2 5" xfId="5685" xr:uid="{1D1AB50A-B5AE-46F6-B12F-74E6644C2594}"/>
    <cellStyle name="Input 4 4 6 2 6" xfId="5686" xr:uid="{96BF814A-5EBF-487D-814C-E32A5A82F6F9}"/>
    <cellStyle name="Input 4 4 6 3" xfId="5687" xr:uid="{84CD3277-B4B9-46EC-9A1A-ABC89723431C}"/>
    <cellStyle name="Input 4 4 6 3 2" xfId="5688" xr:uid="{1C279A27-E056-4F60-B666-D68867926822}"/>
    <cellStyle name="Input 4 4 6 4" xfId="5689" xr:uid="{4215A58B-E4B8-4958-B1C9-AE9E1B3878C2}"/>
    <cellStyle name="Input 4 4 6 5" xfId="5690" xr:uid="{57244822-0585-4739-BA53-769E6BC2A9C5}"/>
    <cellStyle name="Input 4 4 6 6" xfId="5691" xr:uid="{A402D8B6-8B64-418F-8DAC-F07858DD65A9}"/>
    <cellStyle name="Input 4 4 6 7" xfId="5692" xr:uid="{F3BA8472-1FD8-48AB-9519-EC8878769092}"/>
    <cellStyle name="Input 4 4 7" xfId="5693" xr:uid="{B07067E9-5CB5-47B7-B24D-EB9E03F44B77}"/>
    <cellStyle name="Input 4 4 7 2" xfId="5694" xr:uid="{D2998556-B737-488D-91DC-918DB06E3870}"/>
    <cellStyle name="Input 4 4 7 2 2" xfId="5695" xr:uid="{B04E82F2-85CD-49AB-BC81-2E2985AFCB7B}"/>
    <cellStyle name="Input 4 4 7 2 3" xfId="5696" xr:uid="{22A79B72-E71A-4310-A156-AF352ED86F61}"/>
    <cellStyle name="Input 4 4 7 2 4" xfId="5697" xr:uid="{90B070EB-241E-403B-AA31-E831953D34EB}"/>
    <cellStyle name="Input 4 4 7 2 5" xfId="5698" xr:uid="{426D215A-1184-4511-BD22-E6560E969B5B}"/>
    <cellStyle name="Input 4 4 7 2 6" xfId="5699" xr:uid="{7F5E0771-DDA6-4ADF-80BB-789A2845AEB9}"/>
    <cellStyle name="Input 4 4 7 3" xfId="5700" xr:uid="{2D2BACC2-E111-424B-8049-BAB3192E7391}"/>
    <cellStyle name="Input 4 4 7 3 2" xfId="5701" xr:uid="{7DE4A4CA-02D7-4CA7-BDAC-4C106B112717}"/>
    <cellStyle name="Input 4 4 7 4" xfId="5702" xr:uid="{20886C90-7D52-42F3-9013-D5215491744A}"/>
    <cellStyle name="Input 4 4 7 5" xfId="5703" xr:uid="{0A7EDCDE-216A-4BEC-B82B-27341871C366}"/>
    <cellStyle name="Input 4 4 7 6" xfId="5704" xr:uid="{89001D1E-CCBD-4BE3-9A2A-6C57C69FCE84}"/>
    <cellStyle name="Input 4 4 7 7" xfId="5705" xr:uid="{63B18F39-32F1-46EA-A7C0-DDA9A4FB7E10}"/>
    <cellStyle name="Input 4 4 8" xfId="5706" xr:uid="{CAA35651-304F-4D36-AE14-CBE0A92053ED}"/>
    <cellStyle name="Input 4 4 8 2" xfId="5707" xr:uid="{E9F447C9-01A0-45FA-9FF8-5D61B247AC1D}"/>
    <cellStyle name="Input 4 4 8 2 2" xfId="5708" xr:uid="{E31BDE5E-AE78-40BF-B467-0187E04F8D89}"/>
    <cellStyle name="Input 4 4 8 2 3" xfId="5709" xr:uid="{9D8706FD-2913-4E9C-83FD-7E84E7C38BD8}"/>
    <cellStyle name="Input 4 4 8 2 4" xfId="5710" xr:uid="{DC4D6C62-9E06-4DC2-B6AD-C2D8119A0A08}"/>
    <cellStyle name="Input 4 4 8 2 5" xfId="5711" xr:uid="{59589CB4-0811-4236-96A3-0071B41065C3}"/>
    <cellStyle name="Input 4 4 8 2 6" xfId="5712" xr:uid="{713C3D55-BC86-4E50-A04D-C1E30BFB0CA8}"/>
    <cellStyle name="Input 4 4 8 3" xfId="5713" xr:uid="{F10BE2BA-5BE8-4F72-9947-2E50CABD9BF1}"/>
    <cellStyle name="Input 4 4 8 3 2" xfId="5714" xr:uid="{5613CA9A-AC03-4437-872A-D11E0414AA72}"/>
    <cellStyle name="Input 4 4 8 4" xfId="5715" xr:uid="{42F873B7-9F3B-4817-B4FF-0E79F589CE0D}"/>
    <cellStyle name="Input 4 4 8 5" xfId="5716" xr:uid="{D1C51EB0-5F24-4334-9EDB-53521643F827}"/>
    <cellStyle name="Input 4 4 8 6" xfId="5717" xr:uid="{F86B0C6D-674E-42A3-BF6C-454757F15844}"/>
    <cellStyle name="Input 4 4 8 7" xfId="5718" xr:uid="{FAA9A325-4BA7-4030-89F0-1105709720F8}"/>
    <cellStyle name="Input 4 4 9" xfId="5719" xr:uid="{CE4F4890-F118-4EFD-BEB9-A6AB42F80E20}"/>
    <cellStyle name="Input 4 4 9 2" xfId="5720" xr:uid="{0560008F-9C14-4A4F-B925-0E4CEEE92F79}"/>
    <cellStyle name="Input 4 4 9 3" xfId="5721" xr:uid="{F3EDA53F-7D98-494B-9C21-16F90F9A31D0}"/>
    <cellStyle name="Input 4 4 9 4" xfId="5722" xr:uid="{28D8D082-F8F6-4CF1-8805-3C0B401CBCFB}"/>
    <cellStyle name="Input 4 4 9 5" xfId="5723" xr:uid="{8DDFB0B0-2E0E-4DA0-85AC-212ABDD63E65}"/>
    <cellStyle name="Input 4 4 9 6" xfId="5724" xr:uid="{2D94B5A6-0429-456E-8B76-00326396C7C4}"/>
    <cellStyle name="Input 4 4_Subsidy" xfId="5725" xr:uid="{7E1915BD-3335-493A-8224-BEDED0FD306A}"/>
    <cellStyle name="Input 4 40" xfId="5726" xr:uid="{2EC9D456-B52F-4155-B822-9CF023A67CFD}"/>
    <cellStyle name="Input 4 41" xfId="5727" xr:uid="{0BB449DB-478B-4593-A9A8-7EFED98A1E10}"/>
    <cellStyle name="Input 4 42" xfId="5728" xr:uid="{EFA4958B-1DE2-4DED-9778-30B68F3317E7}"/>
    <cellStyle name="Input 4 43" xfId="5729" xr:uid="{7148A184-EE3D-4857-BD05-0DE96B0AEDE2}"/>
    <cellStyle name="Input 4 44" xfId="5730" xr:uid="{092CBD32-41EA-44A9-888B-D11AD950B611}"/>
    <cellStyle name="Input 4 5" xfId="5731" xr:uid="{2F704AC0-6180-42A4-81D9-EC7806E71E5A}"/>
    <cellStyle name="Input 4 5 10" xfId="5732" xr:uid="{C50F02F8-4F25-45A7-B705-5A431145893E}"/>
    <cellStyle name="Input 4 5 10 2" xfId="5733" xr:uid="{05340C68-C7F3-4B27-8219-0974428A349F}"/>
    <cellStyle name="Input 4 5 11" xfId="5734" xr:uid="{56DDCCBA-AFF8-45D4-8B44-DD2D2958F0C3}"/>
    <cellStyle name="Input 4 5 12" xfId="5735" xr:uid="{67A6C3C3-46C2-46A4-BB59-2894EDF37735}"/>
    <cellStyle name="Input 4 5 13" xfId="5736" xr:uid="{1EBE5420-BD70-4EDF-AF7D-570A7E21FA21}"/>
    <cellStyle name="Input 4 5 14" xfId="5737" xr:uid="{FFA0EBFF-B40A-4F36-BEAF-00CAE1C63E52}"/>
    <cellStyle name="Input 4 5 2" xfId="5738" xr:uid="{7166B08A-6FAF-4AE0-9C03-3387005E79B5}"/>
    <cellStyle name="Input 4 5 2 2" xfId="5739" xr:uid="{F7AFA1A6-29D0-491E-A69A-B55B557C0573}"/>
    <cellStyle name="Input 4 5 2 2 2" xfId="5740" xr:uid="{1F44FEA2-78A6-49BA-978A-68E68284BC24}"/>
    <cellStyle name="Input 4 5 2 2 2 2" xfId="5741" xr:uid="{8727D777-137A-4AE5-8B4D-DFEE656B79ED}"/>
    <cellStyle name="Input 4 5 2 2 2 3" xfId="5742" xr:uid="{27478016-7EC9-4B33-9DAD-4EF647FFBDB8}"/>
    <cellStyle name="Input 4 5 2 2 2 4" xfId="5743" xr:uid="{96EBDE4B-3C68-4A50-A0FB-9D0FC2C41F59}"/>
    <cellStyle name="Input 4 5 2 2 2 5" xfId="5744" xr:uid="{CC36CE37-69C8-4A2A-B730-A049F7B50121}"/>
    <cellStyle name="Input 4 5 2 2 2 6" xfId="5745" xr:uid="{8BB1C948-F123-42BA-9669-88447813EA6E}"/>
    <cellStyle name="Input 4 5 2 2 3" xfId="5746" xr:uid="{92CF5C8D-EE29-4E9F-B8AC-13CBAD746E45}"/>
    <cellStyle name="Input 4 5 2 2 3 2" xfId="5747" xr:uid="{470BD241-89C7-4FED-ACB5-68A593AF1B9C}"/>
    <cellStyle name="Input 4 5 2 2 4" xfId="5748" xr:uid="{19D61AD8-C39A-4444-992E-C4764A91F208}"/>
    <cellStyle name="Input 4 5 2 2 5" xfId="5749" xr:uid="{828DFF50-F3E1-4582-9539-222AF3D76A39}"/>
    <cellStyle name="Input 4 5 2 2 6" xfId="5750" xr:uid="{90136455-4703-4FBA-928E-EDB6DFDE2318}"/>
    <cellStyle name="Input 4 5 2 2 7" xfId="5751" xr:uid="{C3641BFC-DB77-40C4-860E-BF46E716EDCE}"/>
    <cellStyle name="Input 4 5 2 3" xfId="5752" xr:uid="{79B53894-4956-4786-9E0C-A8609C79D4B5}"/>
    <cellStyle name="Input 4 5 2 3 2" xfId="5753" xr:uid="{26EC3564-9829-4497-9D81-6CB6687AF357}"/>
    <cellStyle name="Input 4 5 2 3 3" xfId="5754" xr:uid="{B3A6F9C0-411C-454D-8BE8-DF8D9E0E6DC4}"/>
    <cellStyle name="Input 4 5 2 3 4" xfId="5755" xr:uid="{707AB46A-C472-46C6-BE01-09CFBB64560D}"/>
    <cellStyle name="Input 4 5 2 3 5" xfId="5756" xr:uid="{B74CE7E0-104F-4D02-B0CB-45401E3412D5}"/>
    <cellStyle name="Input 4 5 2 3 6" xfId="5757" xr:uid="{CC25ED93-75E1-4E3D-BF7E-19E429370973}"/>
    <cellStyle name="Input 4 5 2 4" xfId="5758" xr:uid="{2519615D-3DF8-4F5D-9435-5E5DAE1E070E}"/>
    <cellStyle name="Input 4 5 2 4 2" xfId="5759" xr:uid="{C0C0E415-6A72-4F4C-9AB5-47BC4323CFA4}"/>
    <cellStyle name="Input 4 5 2 5" xfId="5760" xr:uid="{565697E0-06CF-47DF-AECD-46EFA365B400}"/>
    <cellStyle name="Input 4 5 2 6" xfId="5761" xr:uid="{F4191145-9C45-4251-B3B3-D4659D528F7A}"/>
    <cellStyle name="Input 4 5 2 7" xfId="5762" xr:uid="{F72409DF-73D6-4821-AD3D-29DA4F0E1A16}"/>
    <cellStyle name="Input 4 5 2 8" xfId="5763" xr:uid="{C01418E6-E4F7-4672-AF5B-52CE3E6AC8F3}"/>
    <cellStyle name="Input 4 5 2_Subsidy" xfId="5764" xr:uid="{B8B3FD43-7C19-408B-B941-6F8E6410B642}"/>
    <cellStyle name="Input 4 5 3" xfId="5765" xr:uid="{9C8E4A1D-14B0-496E-987E-C469AA66975F}"/>
    <cellStyle name="Input 4 5 3 2" xfId="5766" xr:uid="{F1FCF70C-E5C2-4CC8-9484-5B03174E930C}"/>
    <cellStyle name="Input 4 5 3 2 2" xfId="5767" xr:uid="{531F10EB-965E-48F8-8D48-D394D03941E1}"/>
    <cellStyle name="Input 4 5 3 2 3" xfId="5768" xr:uid="{4BA8E95D-986C-4FE8-BF6C-1B62D222B180}"/>
    <cellStyle name="Input 4 5 3 2 4" xfId="5769" xr:uid="{4584E233-0490-45F9-A25C-5642DABAC46B}"/>
    <cellStyle name="Input 4 5 3 2 5" xfId="5770" xr:uid="{52ED12B0-3B75-4EF7-8364-5F26D9E6826E}"/>
    <cellStyle name="Input 4 5 3 2 6" xfId="5771" xr:uid="{3CB7C552-93E3-4BD1-9D9D-06D4BF53D36C}"/>
    <cellStyle name="Input 4 5 3 3" xfId="5772" xr:uid="{C3A07FEB-E8F7-4F2B-85D6-AE5059D8611A}"/>
    <cellStyle name="Input 4 5 3 3 2" xfId="5773" xr:uid="{49FFBE55-3CDD-48E8-9BC3-581BE84E732B}"/>
    <cellStyle name="Input 4 5 3 4" xfId="5774" xr:uid="{4FF252D7-3356-4EB4-B106-C621282634A8}"/>
    <cellStyle name="Input 4 5 3 5" xfId="5775" xr:uid="{6E310158-A1B6-42D1-A9A9-22A3384F5321}"/>
    <cellStyle name="Input 4 5 3 6" xfId="5776" xr:uid="{65217D1F-E984-45EE-B5F2-F6EF6E04538F}"/>
    <cellStyle name="Input 4 5 3 7" xfId="5777" xr:uid="{6434AB5C-DA55-4D39-BBBB-07C0D6C0CCFB}"/>
    <cellStyle name="Input 4 5 4" xfId="5778" xr:uid="{76284B16-FA52-41C9-922C-7492423BE615}"/>
    <cellStyle name="Input 4 5 4 2" xfId="5779" xr:uid="{4E94979B-9DB2-4D83-A8AD-F73270AF64D7}"/>
    <cellStyle name="Input 4 5 4 2 2" xfId="5780" xr:uid="{5DA366C3-FE9C-4977-9248-53932D7763D6}"/>
    <cellStyle name="Input 4 5 4 2 3" xfId="5781" xr:uid="{C7E62F16-D972-4E5D-97CF-9B1E367F8DD2}"/>
    <cellStyle name="Input 4 5 4 2 4" xfId="5782" xr:uid="{20C0A13B-84B9-49C4-8B47-DA30253232DC}"/>
    <cellStyle name="Input 4 5 4 2 5" xfId="5783" xr:uid="{3D8714E6-3139-4474-B5C7-0722077C3DE0}"/>
    <cellStyle name="Input 4 5 4 2 6" xfId="5784" xr:uid="{42DB9C8D-854F-4E67-A072-E6A4A35DFDFB}"/>
    <cellStyle name="Input 4 5 4 3" xfId="5785" xr:uid="{6A3CA384-6C5D-42BD-A8F1-1CE0CF57A93B}"/>
    <cellStyle name="Input 4 5 4 3 2" xfId="5786" xr:uid="{925B1B93-2201-406F-B796-410592C5E2CA}"/>
    <cellStyle name="Input 4 5 4 4" xfId="5787" xr:uid="{C4518F75-34B2-4D83-BB33-A275187E5232}"/>
    <cellStyle name="Input 4 5 4 5" xfId="5788" xr:uid="{27C40E57-5778-4187-9158-F5DCC5B6AF38}"/>
    <cellStyle name="Input 4 5 4 6" xfId="5789" xr:uid="{97EA087D-9C2A-481A-A0C2-7B54C3C774C7}"/>
    <cellStyle name="Input 4 5 4 7" xfId="5790" xr:uid="{090CF0D1-F9C9-4E7A-AAD9-ABEDF4BB3C19}"/>
    <cellStyle name="Input 4 5 5" xfId="5791" xr:uid="{75E4DC95-8F35-4814-976E-65F87D758C27}"/>
    <cellStyle name="Input 4 5 5 2" xfId="5792" xr:uid="{FDA0BC5C-AFC8-40F7-AEF0-93066C28DA44}"/>
    <cellStyle name="Input 4 5 5 2 2" xfId="5793" xr:uid="{1FB92372-2F96-435E-AF55-724C2C340C93}"/>
    <cellStyle name="Input 4 5 5 2 3" xfId="5794" xr:uid="{7EF77C3C-0871-40BA-878E-ABCDDB63258A}"/>
    <cellStyle name="Input 4 5 5 2 4" xfId="5795" xr:uid="{8EE9ECF3-5BA8-470F-BA84-F4D9C2357144}"/>
    <cellStyle name="Input 4 5 5 2 5" xfId="5796" xr:uid="{054213BD-A153-49B8-8F1D-9840A5384B79}"/>
    <cellStyle name="Input 4 5 5 2 6" xfId="5797" xr:uid="{D432D5C7-138E-403F-9AB1-0CBAA06FBDF7}"/>
    <cellStyle name="Input 4 5 5 3" xfId="5798" xr:uid="{F5D0D904-E9E2-4458-880B-5DBC72D2BD06}"/>
    <cellStyle name="Input 4 5 5 3 2" xfId="5799" xr:uid="{8AA26F74-14CE-4AC4-B112-F6ADA1CA0628}"/>
    <cellStyle name="Input 4 5 5 4" xfId="5800" xr:uid="{097BE5E3-756F-4A65-81DC-57869E95182B}"/>
    <cellStyle name="Input 4 5 5 5" xfId="5801" xr:uid="{16689299-69CF-4EDD-8632-514DCFEF624E}"/>
    <cellStyle name="Input 4 5 5 6" xfId="5802" xr:uid="{A3E1A142-23EC-4E5A-B0C0-64FC4E484E75}"/>
    <cellStyle name="Input 4 5 5 7" xfId="5803" xr:uid="{92147C78-A30E-4262-BA88-1D5579DC26ED}"/>
    <cellStyle name="Input 4 5 6" xfId="5804" xr:uid="{83A881D9-8174-4012-8E1F-05F70DE10363}"/>
    <cellStyle name="Input 4 5 6 2" xfId="5805" xr:uid="{F020E50B-9340-4238-B4EC-AB5CCFBA3FB1}"/>
    <cellStyle name="Input 4 5 6 2 2" xfId="5806" xr:uid="{ADC1C424-F802-4A39-8BBD-24134D47312D}"/>
    <cellStyle name="Input 4 5 6 2 3" xfId="5807" xr:uid="{C8A88B10-E720-40EF-A7E4-F0FC44027300}"/>
    <cellStyle name="Input 4 5 6 2 4" xfId="5808" xr:uid="{38486DC6-8FC5-4F7C-AEF6-54CF151F0EA9}"/>
    <cellStyle name="Input 4 5 6 2 5" xfId="5809" xr:uid="{37866A82-AC0E-42E5-B4B3-D3BE2E94FE08}"/>
    <cellStyle name="Input 4 5 6 2 6" xfId="5810" xr:uid="{9CE924F2-D9AF-4D45-B0FF-00A177486E58}"/>
    <cellStyle name="Input 4 5 6 3" xfId="5811" xr:uid="{8BD06E31-EAF6-4D56-BF83-D36F4F965806}"/>
    <cellStyle name="Input 4 5 6 3 2" xfId="5812" xr:uid="{427CC614-915F-4DDB-BF38-18F67ADC29F0}"/>
    <cellStyle name="Input 4 5 6 4" xfId="5813" xr:uid="{5656F400-3693-4820-B44A-704AAFDFE121}"/>
    <cellStyle name="Input 4 5 6 5" xfId="5814" xr:uid="{915815A0-E8F3-4028-9028-337317479053}"/>
    <cellStyle name="Input 4 5 6 6" xfId="5815" xr:uid="{697B4D28-DA83-4429-B453-303BB9879D71}"/>
    <cellStyle name="Input 4 5 6 7" xfId="5816" xr:uid="{8AD23035-C347-481E-9026-49FC1B319C7A}"/>
    <cellStyle name="Input 4 5 7" xfId="5817" xr:uid="{E6E5B70A-491F-4A6C-9C3F-0E232B7839CA}"/>
    <cellStyle name="Input 4 5 7 2" xfId="5818" xr:uid="{EA6FC54C-029F-4EBF-A3C5-79F20299DA75}"/>
    <cellStyle name="Input 4 5 7 2 2" xfId="5819" xr:uid="{74E731B8-3717-4133-B69A-5478FF25CF7D}"/>
    <cellStyle name="Input 4 5 7 2 3" xfId="5820" xr:uid="{08A37862-5633-4B62-933A-2FDB1C981011}"/>
    <cellStyle name="Input 4 5 7 2 4" xfId="5821" xr:uid="{56A82877-44A1-411C-A1B0-71BE330A1311}"/>
    <cellStyle name="Input 4 5 7 2 5" xfId="5822" xr:uid="{BAB09F59-D700-4951-B668-4E25E4D6C3D7}"/>
    <cellStyle name="Input 4 5 7 2 6" xfId="5823" xr:uid="{E05A7E16-57CD-4F45-8724-5D79D9237FDF}"/>
    <cellStyle name="Input 4 5 7 3" xfId="5824" xr:uid="{09F5BC14-6072-457A-9F02-5B29CDB26875}"/>
    <cellStyle name="Input 4 5 7 3 2" xfId="5825" xr:uid="{3D3E030A-09B5-4DD7-8902-4A7941BF7AC5}"/>
    <cellStyle name="Input 4 5 7 4" xfId="5826" xr:uid="{832477FB-4051-443D-A04C-AFAD43BF96EC}"/>
    <cellStyle name="Input 4 5 7 5" xfId="5827" xr:uid="{6DB1FEF4-017F-45EF-8434-57C3CD2ED11B}"/>
    <cellStyle name="Input 4 5 7 6" xfId="5828" xr:uid="{858BC7B0-0F77-4360-85A3-ED8F0107C9EA}"/>
    <cellStyle name="Input 4 5 7 7" xfId="5829" xr:uid="{295AF0D1-6694-4CB7-8393-2EBCF7E9422A}"/>
    <cellStyle name="Input 4 5 8" xfId="5830" xr:uid="{DD009974-0E43-49B7-A62E-5846C2712338}"/>
    <cellStyle name="Input 4 5 8 2" xfId="5831" xr:uid="{515BDCED-7EDF-4A60-A176-0EDF4E30D794}"/>
    <cellStyle name="Input 4 5 8 2 2" xfId="5832" xr:uid="{B0C74C06-3A76-4E24-BB09-B280ECE67918}"/>
    <cellStyle name="Input 4 5 8 2 3" xfId="5833" xr:uid="{1228A54E-A910-4C73-84F2-99D825352496}"/>
    <cellStyle name="Input 4 5 8 2 4" xfId="5834" xr:uid="{726DB437-C663-4751-A2CE-9AC579DF0341}"/>
    <cellStyle name="Input 4 5 8 2 5" xfId="5835" xr:uid="{31ACD506-6AE3-4DC8-BE8A-AA093C2F8A4B}"/>
    <cellStyle name="Input 4 5 8 2 6" xfId="5836" xr:uid="{D4247D5D-F038-4A55-A7B5-5AE2CD4729AC}"/>
    <cellStyle name="Input 4 5 8 3" xfId="5837" xr:uid="{1E172D51-6777-46BB-9B82-D70908757201}"/>
    <cellStyle name="Input 4 5 8 3 2" xfId="5838" xr:uid="{1D26AED6-9CAD-4063-BBEF-655DC15A5295}"/>
    <cellStyle name="Input 4 5 8 4" xfId="5839" xr:uid="{E424A2C7-A071-49F7-B19B-C6BB553A258F}"/>
    <cellStyle name="Input 4 5 8 5" xfId="5840" xr:uid="{BF980D4B-51C2-4D36-813F-CE3DEFE6190A}"/>
    <cellStyle name="Input 4 5 8 6" xfId="5841" xr:uid="{D88656F8-A342-40FE-AFD1-1A5BF4608E71}"/>
    <cellStyle name="Input 4 5 8 7" xfId="5842" xr:uid="{3EC48DEE-A2D1-48BE-84CD-638945EF7D9F}"/>
    <cellStyle name="Input 4 5 9" xfId="5843" xr:uid="{753DA4AB-5416-44F7-B1F3-A62C2472AE80}"/>
    <cellStyle name="Input 4 5 9 2" xfId="5844" xr:uid="{D157BCF6-EBC1-443D-91F3-20E56C454315}"/>
    <cellStyle name="Input 4 5 9 3" xfId="5845" xr:uid="{349F5218-496C-459A-BE9F-E0EF528DD37D}"/>
    <cellStyle name="Input 4 5 9 4" xfId="5846" xr:uid="{44A65413-5369-4583-9A53-07AD162314D8}"/>
    <cellStyle name="Input 4 5 9 5" xfId="5847" xr:uid="{4F4AA162-C4A7-433E-B849-1622FF63B9FB}"/>
    <cellStyle name="Input 4 5 9 6" xfId="5848" xr:uid="{9219A8E0-A9B8-4EF4-8EF3-58B04A53F1C0}"/>
    <cellStyle name="Input 4 5_Subsidy" xfId="5849" xr:uid="{66368AED-63AD-4287-916F-C2B076B0040A}"/>
    <cellStyle name="Input 4 6" xfId="5850" xr:uid="{40090AD0-CDF3-442B-AFA3-89645EA03A31}"/>
    <cellStyle name="Input 4 6 2" xfId="5851" xr:uid="{40256A71-1829-4E0E-A928-65108E19BAA9}"/>
    <cellStyle name="Input 4 6 2 2" xfId="5852" xr:uid="{39E7712D-460F-4C6A-9505-FD83E633786E}"/>
    <cellStyle name="Input 4 6 2 2 2" xfId="5853" xr:uid="{B2CFF7C3-519F-492B-B9D4-DF4022A669A4}"/>
    <cellStyle name="Input 4 6 2 2 3" xfId="5854" xr:uid="{5F493086-5942-4C18-8C10-EF3DBB46A6AB}"/>
    <cellStyle name="Input 4 6 2 2 4" xfId="5855" xr:uid="{8B181C08-BF67-446A-A0C1-2CFEAFA130D3}"/>
    <cellStyle name="Input 4 6 2 2 5" xfId="5856" xr:uid="{AE231578-42D9-41E8-BD81-F6B84EC99891}"/>
    <cellStyle name="Input 4 6 2 2 6" xfId="5857" xr:uid="{FAE5D232-EC0B-4E62-9F32-7CA40A7C055C}"/>
    <cellStyle name="Input 4 6 2 3" xfId="5858" xr:uid="{022B93F8-4F9D-4A28-9E25-E25F6803FF96}"/>
    <cellStyle name="Input 4 6 2 3 2" xfId="5859" xr:uid="{8E4EFB7F-D2C7-4C67-AB1C-A183F0893798}"/>
    <cellStyle name="Input 4 6 2 4" xfId="5860" xr:uid="{63AA6AF6-86C7-45DD-BE8D-072B58A05419}"/>
    <cellStyle name="Input 4 6 2 5" xfId="5861" xr:uid="{D1BFE66C-660B-4774-A34F-2E187646D494}"/>
    <cellStyle name="Input 4 6 2 6" xfId="5862" xr:uid="{1E56B660-9259-46A9-AB49-CC34FD07BD9F}"/>
    <cellStyle name="Input 4 6 2 7" xfId="5863" xr:uid="{B06C7857-70DC-4735-88A1-94D3CB56CBFB}"/>
    <cellStyle name="Input 4 6 3" xfId="5864" xr:uid="{58DA4D44-464B-47D9-BBB1-7B4A9037BF94}"/>
    <cellStyle name="Input 4 6 3 2" xfId="5865" xr:uid="{BA455D74-02EF-483B-B077-9A13F2E7D65D}"/>
    <cellStyle name="Input 4 6 3 3" xfId="5866" xr:uid="{B1B2FD91-C231-4E5A-9820-3E3966C5C68F}"/>
    <cellStyle name="Input 4 6 3 4" xfId="5867" xr:uid="{6E4FB5AD-3B3A-478A-853D-16BA4A035B4B}"/>
    <cellStyle name="Input 4 6 3 5" xfId="5868" xr:uid="{CACBE5A7-AFA9-4F92-B857-8F4AC60D5EB0}"/>
    <cellStyle name="Input 4 6 3 6" xfId="5869" xr:uid="{E89F58BF-EA20-4500-9AC5-BFFF49827D4A}"/>
    <cellStyle name="Input 4 6 4" xfId="5870" xr:uid="{1A4D25D8-AAD6-4E2A-84AD-87320523160F}"/>
    <cellStyle name="Input 4 6 4 2" xfId="5871" xr:uid="{16864D73-7172-4D16-91F2-AC5527F844D9}"/>
    <cellStyle name="Input 4 6 5" xfId="5872" xr:uid="{EAC139E6-E22F-4C10-A9D2-FCF4BB22042F}"/>
    <cellStyle name="Input 4 6 6" xfId="5873" xr:uid="{9A6113E6-B386-4609-A7DC-14E8B62761D8}"/>
    <cellStyle name="Input 4 6 7" xfId="5874" xr:uid="{6C3450C0-D34B-4072-B73E-3633DC7BD1C4}"/>
    <cellStyle name="Input 4 6 8" xfId="5875" xr:uid="{6F933ABF-15DC-4718-AF74-6C61420118B9}"/>
    <cellStyle name="Input 4 6_Subsidy" xfId="5876" xr:uid="{BFDB1F6C-728E-4F00-A95D-92D87E10EBCB}"/>
    <cellStyle name="Input 4 7" xfId="5877" xr:uid="{C9D4825D-D857-446B-9070-F75E2FB85350}"/>
    <cellStyle name="Input 4 7 2" xfId="5878" xr:uid="{489FBFA1-E769-44E4-ACB3-F1573048ADD8}"/>
    <cellStyle name="Input 4 7 2 2" xfId="5879" xr:uid="{87D73A13-9FE5-41F8-A8BC-AE689A1D0CFA}"/>
    <cellStyle name="Input 4 7 2 3" xfId="5880" xr:uid="{CB087C7B-55CB-45D5-89F9-453F2D4D325F}"/>
    <cellStyle name="Input 4 7 2 4" xfId="5881" xr:uid="{B9844F6D-05D2-4772-8113-0D3EFC03C4AE}"/>
    <cellStyle name="Input 4 7 2 5" xfId="5882" xr:uid="{D41421AF-C17B-4B5D-BF79-6385F3CAFB24}"/>
    <cellStyle name="Input 4 7 2 6" xfId="5883" xr:uid="{848E4FFC-1DAE-403D-8DC7-A5FA6D222CC8}"/>
    <cellStyle name="Input 4 7 3" xfId="5884" xr:uid="{8B932885-F4A5-449F-A2D6-162D59CB12C4}"/>
    <cellStyle name="Input 4 7 3 2" xfId="5885" xr:uid="{459544E6-512B-45EB-96D1-52CF31AACE9A}"/>
    <cellStyle name="Input 4 7 4" xfId="5886" xr:uid="{9B0E3539-E5DA-4FDC-91E1-2A4B463BC291}"/>
    <cellStyle name="Input 4 7 5" xfId="5887" xr:uid="{09FBA901-4F93-4B13-A99E-5B673C77E9FB}"/>
    <cellStyle name="Input 4 7 6" xfId="5888" xr:uid="{35163923-1A0C-413F-B6FE-B86636946167}"/>
    <cellStyle name="Input 4 7 7" xfId="5889" xr:uid="{69D9AC9F-E539-4A09-84A0-04F559E4F343}"/>
    <cellStyle name="Input 4 8" xfId="5890" xr:uid="{2A2030D3-67FB-47B6-A1E5-780E743DCFF1}"/>
    <cellStyle name="Input 4 8 2" xfId="5891" xr:uid="{F95D1C60-B2EB-44F8-9DF1-876231C2FC32}"/>
    <cellStyle name="Input 4 8 2 2" xfId="5892" xr:uid="{B8DBCDFC-3383-4F30-9EA8-6CC1BA357A35}"/>
    <cellStyle name="Input 4 8 2 3" xfId="5893" xr:uid="{7754CC98-4855-4438-B19D-FDC803FA30DB}"/>
    <cellStyle name="Input 4 8 2 4" xfId="5894" xr:uid="{EFA0F60E-54E3-492D-B38E-D40AF0F3DA91}"/>
    <cellStyle name="Input 4 8 2 5" xfId="5895" xr:uid="{E65279B3-89DF-4BF9-8A62-464D9ED3EF55}"/>
    <cellStyle name="Input 4 8 2 6" xfId="5896" xr:uid="{4DEE92AC-6773-46D1-8CA8-EE111B2CF640}"/>
    <cellStyle name="Input 4 8 3" xfId="5897" xr:uid="{BA86C4F2-7189-47D7-8D7A-B9FF31A9F5DC}"/>
    <cellStyle name="Input 4 8 3 2" xfId="5898" xr:uid="{911EDFF4-A84B-4235-A264-83C69DF5D2E5}"/>
    <cellStyle name="Input 4 8 4" xfId="5899" xr:uid="{AE9341DF-FF1F-4CF7-99D3-F3E4821745B2}"/>
    <cellStyle name="Input 4 8 5" xfId="5900" xr:uid="{22FFF192-9C4F-414D-87F2-8E804A1E23D2}"/>
    <cellStyle name="Input 4 8 6" xfId="5901" xr:uid="{BFF158AE-0765-4087-90EC-115EBFF6FD29}"/>
    <cellStyle name="Input 4 8 7" xfId="5902" xr:uid="{BDD98621-70AB-49E9-9104-31796A1C7B22}"/>
    <cellStyle name="Input 4 9" xfId="5903" xr:uid="{EA712F7A-96CB-4355-8D98-9E86640979FE}"/>
    <cellStyle name="Input 4 9 2" xfId="5904" xr:uid="{B3875B65-0DA9-4C4D-A3FC-C727EF19E9F8}"/>
    <cellStyle name="Input 4 9 2 2" xfId="5905" xr:uid="{47A89C39-BF51-4D7B-8D06-7320B2608204}"/>
    <cellStyle name="Input 4 9 2 3" xfId="5906" xr:uid="{00EEEE39-97A7-4C9A-9B25-1F8FB7FE5ECF}"/>
    <cellStyle name="Input 4 9 2 4" xfId="5907" xr:uid="{9826EC16-D016-4075-A10C-264FBDC47202}"/>
    <cellStyle name="Input 4 9 2 5" xfId="5908" xr:uid="{3E895713-F674-4472-B567-1D9A961C4A7C}"/>
    <cellStyle name="Input 4 9 2 6" xfId="5909" xr:uid="{CBEE0F63-53F8-4E78-BF6F-D9D308995945}"/>
    <cellStyle name="Input 4 9 3" xfId="5910" xr:uid="{1E082D03-DAF6-4203-A434-E3E9C8B5EE9A}"/>
    <cellStyle name="Input 4 9 3 2" xfId="5911" xr:uid="{20187BF4-D4AB-48FD-AC85-DC8DE1E05875}"/>
    <cellStyle name="Input 4 9 4" xfId="5912" xr:uid="{D5EA8BD8-0B2E-4C89-BC30-0DF74389A6D0}"/>
    <cellStyle name="Input 4 9 5" xfId="5913" xr:uid="{9197DD73-F207-499B-B142-B183D7721939}"/>
    <cellStyle name="Input 4 9 6" xfId="5914" xr:uid="{3BCFAAEE-2A18-4C88-AA3E-5EFBBD6DE0A4}"/>
    <cellStyle name="Input 4 9 7" xfId="5915" xr:uid="{02845C1E-DF59-4B7B-9EB6-14830FC0F726}"/>
    <cellStyle name="Input 4_ST" xfId="5916" xr:uid="{DE454423-72A7-401F-9EBF-7FB8BB93FBDB}"/>
    <cellStyle name="Input 5" xfId="5917" xr:uid="{5265707E-84E6-425D-BCFE-AB9DB5D161E6}"/>
    <cellStyle name="Input 5 10" xfId="5918" xr:uid="{9B9EDE4D-A220-4AD7-B1D3-EB0316F11CCD}"/>
    <cellStyle name="Input 5 10 2" xfId="5919" xr:uid="{D5362165-AD55-43DF-BA1D-3686FC6716A4}"/>
    <cellStyle name="Input 5 10 2 2" xfId="5920" xr:uid="{1B8169BA-7B93-4D33-B975-1EF33D7458B6}"/>
    <cellStyle name="Input 5 10 2 3" xfId="5921" xr:uid="{C5B6C787-A74A-4FAA-9265-6F95DFD3C691}"/>
    <cellStyle name="Input 5 10 2 4" xfId="5922" xr:uid="{61DBF0DC-D78B-4609-A319-262A09F88AEB}"/>
    <cellStyle name="Input 5 10 2 5" xfId="5923" xr:uid="{7AABFD10-1460-416E-AD99-D7603994B799}"/>
    <cellStyle name="Input 5 10 2 6" xfId="5924" xr:uid="{CF3A1CF6-E5AD-496E-B3E6-122CD2021E12}"/>
    <cellStyle name="Input 5 10 3" xfId="5925" xr:uid="{52DABF4B-DF56-48E4-BA00-DCEF4AE1D48F}"/>
    <cellStyle name="Input 5 10 3 2" xfId="5926" xr:uid="{263C1313-A431-496D-87F0-7DB2DFF0303A}"/>
    <cellStyle name="Input 5 10 4" xfId="5927" xr:uid="{351C3636-09E0-459A-B0E6-B40C7572261F}"/>
    <cellStyle name="Input 5 10 5" xfId="5928" xr:uid="{26E9FF35-BD94-4DB7-85F9-ED7F7A4D2299}"/>
    <cellStyle name="Input 5 10 6" xfId="5929" xr:uid="{F8126639-8B3F-49D8-8C63-AB26220B05D7}"/>
    <cellStyle name="Input 5 10 7" xfId="5930" xr:uid="{DC4B4251-F2B1-4FC0-AFB3-78FF601F700D}"/>
    <cellStyle name="Input 5 11" xfId="5931" xr:uid="{E3A5573A-A8DF-4599-99D0-70F532436E71}"/>
    <cellStyle name="Input 5 11 2" xfId="5932" xr:uid="{EDD059A2-C7FC-4AA0-9E89-C23B815F6485}"/>
    <cellStyle name="Input 5 11 2 2" xfId="5933" xr:uid="{32264F4D-6C53-4F67-94FB-6CEEABFE56EB}"/>
    <cellStyle name="Input 5 11 2 3" xfId="5934" xr:uid="{7FA7C00B-31ED-47C6-9CEC-5FA329F40924}"/>
    <cellStyle name="Input 5 11 2 4" xfId="5935" xr:uid="{01376E13-5360-4A2F-8C2E-AFD7202DB7BF}"/>
    <cellStyle name="Input 5 11 2 5" xfId="5936" xr:uid="{FA9A36F0-F0EE-44EF-9C49-E65D8D06F518}"/>
    <cellStyle name="Input 5 11 2 6" xfId="5937" xr:uid="{3A1185E7-C3E7-4C7D-8555-0CEB28B99485}"/>
    <cellStyle name="Input 5 11 3" xfId="5938" xr:uid="{0C3531EA-D2DC-475C-8AD1-7EB78D81E227}"/>
    <cellStyle name="Input 5 11 3 2" xfId="5939" xr:uid="{EB05DB24-FA7C-415A-B3F3-2729F91FFB8C}"/>
    <cellStyle name="Input 5 11 4" xfId="5940" xr:uid="{2A9F0A46-B541-4571-AE39-681038FBA429}"/>
    <cellStyle name="Input 5 11 5" xfId="5941" xr:uid="{464D7C7B-024E-41B1-8D1E-61D841771742}"/>
    <cellStyle name="Input 5 11 6" xfId="5942" xr:uid="{62D4E8C9-E5F1-4A34-B351-257E59A2ADE3}"/>
    <cellStyle name="Input 5 11 7" xfId="5943" xr:uid="{3D2318A5-CA36-4DB6-9FD7-A127C99971E8}"/>
    <cellStyle name="Input 5 12" xfId="5944" xr:uid="{CB0FE1CA-C84C-4C6A-B961-11A77B3332AF}"/>
    <cellStyle name="Input 5 12 2" xfId="5945" xr:uid="{636E246C-3A3C-454F-A8DF-58232FAFC1A5}"/>
    <cellStyle name="Input 5 12 3" xfId="5946" xr:uid="{3A696E84-0F19-43DD-9585-3FB3C9FD04E9}"/>
    <cellStyle name="Input 5 12 4" xfId="5947" xr:uid="{57A65BA9-FCA7-409F-81F4-7B64D3FA258B}"/>
    <cellStyle name="Input 5 12 5" xfId="5948" xr:uid="{B094F4F3-C401-438F-B6B7-66984608F5D0}"/>
    <cellStyle name="Input 5 12 6" xfId="5949" xr:uid="{C0C008AE-D419-4491-A606-270D5D196B61}"/>
    <cellStyle name="Input 5 13" xfId="5950" xr:uid="{A9770B51-3C8D-40C7-9FD8-CEC833E2D413}"/>
    <cellStyle name="Input 5 13 2" xfId="5951" xr:uid="{B72ED764-0B4D-4591-94F6-A68440038B7E}"/>
    <cellStyle name="Input 5 14" xfId="5952" xr:uid="{7E8C8894-E9EB-4FC4-B4E4-58827AA85A37}"/>
    <cellStyle name="Input 5 15" xfId="5953" xr:uid="{0EB65636-3639-4260-9560-3BF3EE0FC602}"/>
    <cellStyle name="Input 5 16" xfId="5954" xr:uid="{48466B8D-B060-4997-8B7B-85EA63C3CB26}"/>
    <cellStyle name="Input 5 17" xfId="5955" xr:uid="{E679C860-5F61-4684-97B4-2E1E2284BBEE}"/>
    <cellStyle name="Input 5 18" xfId="5956" xr:uid="{0E459234-3BD7-431E-913D-C9608FEAE9E4}"/>
    <cellStyle name="Input 5 19" xfId="5957" xr:uid="{94D89615-099F-4D26-9723-935ED04D3947}"/>
    <cellStyle name="Input 5 2" xfId="5958" xr:uid="{47024AFD-F91F-4AFB-A71A-54D32161A7A4}"/>
    <cellStyle name="Input 5 2 10" xfId="5959" xr:uid="{01EAD7CC-7698-4A96-AC92-621193E09896}"/>
    <cellStyle name="Input 5 2 10 2" xfId="5960" xr:uid="{3EB6EA8C-6F53-467F-9116-F0E4FE1B5E5B}"/>
    <cellStyle name="Input 5 2 11" xfId="5961" xr:uid="{F30F6FAE-AB62-4A5E-8B33-D3845715AE01}"/>
    <cellStyle name="Input 5 2 12" xfId="5962" xr:uid="{65DA8F45-3F50-4EA9-8D4E-121DA4F27512}"/>
    <cellStyle name="Input 5 2 13" xfId="5963" xr:uid="{B7AEAB5A-5C20-417B-8EF7-A865C1F68A26}"/>
    <cellStyle name="Input 5 2 14" xfId="5964" xr:uid="{35CF5186-8FAE-4FE4-B9C2-53DF41107563}"/>
    <cellStyle name="Input 5 2 2" xfId="5965" xr:uid="{FB6FC9E9-D552-435A-AE7B-44A76048B8C5}"/>
    <cellStyle name="Input 5 2 2 2" xfId="5966" xr:uid="{9F7DEDE4-986C-4D56-A1AD-5C1D36305FFC}"/>
    <cellStyle name="Input 5 2 2 2 2" xfId="5967" xr:uid="{DC9ABC52-D134-4B50-9D12-EEF5BDDF5E7D}"/>
    <cellStyle name="Input 5 2 2 2 2 2" xfId="5968" xr:uid="{026C344C-1680-4FF6-9B58-AE73FBF0559D}"/>
    <cellStyle name="Input 5 2 2 2 2 3" xfId="5969" xr:uid="{0468A078-64F2-4A82-A192-A768C12705AF}"/>
    <cellStyle name="Input 5 2 2 2 2 4" xfId="5970" xr:uid="{E9B0A5B8-EEA3-4F2E-BE6F-FDC461991CF0}"/>
    <cellStyle name="Input 5 2 2 2 2 5" xfId="5971" xr:uid="{4EADA133-BB90-423F-BF30-C549DBEFF8E0}"/>
    <cellStyle name="Input 5 2 2 2 2 6" xfId="5972" xr:uid="{327FE3C6-A9D2-4D6F-9D03-2463B7AA00FB}"/>
    <cellStyle name="Input 5 2 2 2 3" xfId="5973" xr:uid="{3647C817-70C6-4CA0-85CD-4AE3007FB67F}"/>
    <cellStyle name="Input 5 2 2 2 3 2" xfId="5974" xr:uid="{27C86093-D846-4DAE-A5A1-438DE8C06037}"/>
    <cellStyle name="Input 5 2 2 2 4" xfId="5975" xr:uid="{C047AF6B-1073-433F-A658-19FEB6A53E80}"/>
    <cellStyle name="Input 5 2 2 2 5" xfId="5976" xr:uid="{8FDF1E52-0362-42C3-B73B-9F7369F7E66F}"/>
    <cellStyle name="Input 5 2 2 2 6" xfId="5977" xr:uid="{52070D11-3D6E-47E3-9A41-BDC8175B89AE}"/>
    <cellStyle name="Input 5 2 2 2 7" xfId="5978" xr:uid="{B757C7E1-6525-4A2C-8A97-7F3ED163BE89}"/>
    <cellStyle name="Input 5 2 2 3" xfId="5979" xr:uid="{6321DA81-C590-445D-BCB5-8B65FCAEBA0D}"/>
    <cellStyle name="Input 5 2 2 3 2" xfId="5980" xr:uid="{8AE5CCA1-AA0D-443E-BD8B-A963BAF69B4F}"/>
    <cellStyle name="Input 5 2 2 3 3" xfId="5981" xr:uid="{E8FB8A4C-60C2-4596-83BC-3644EAC96DAF}"/>
    <cellStyle name="Input 5 2 2 3 4" xfId="5982" xr:uid="{6208D91B-34E5-4029-87E3-757E9971361C}"/>
    <cellStyle name="Input 5 2 2 3 5" xfId="5983" xr:uid="{07E6E59E-C518-4088-AF50-E9D025ED3BD2}"/>
    <cellStyle name="Input 5 2 2 3 6" xfId="5984" xr:uid="{520FBA94-2633-4B77-AF3D-B5AE43FB8117}"/>
    <cellStyle name="Input 5 2 2 4" xfId="5985" xr:uid="{7E586109-D0E6-4255-8C30-99D18D09F675}"/>
    <cellStyle name="Input 5 2 2 4 2" xfId="5986" xr:uid="{4D0822A7-647A-4192-A538-2E2D080E5143}"/>
    <cellStyle name="Input 5 2 2 5" xfId="5987" xr:uid="{DCC2DF7F-06B3-4245-93C3-A1EDD9A29004}"/>
    <cellStyle name="Input 5 2 2 6" xfId="5988" xr:uid="{D9DF1CD2-08FC-4E71-8B16-CD7BB895BE08}"/>
    <cellStyle name="Input 5 2 2 7" xfId="5989" xr:uid="{4339B1F9-E6D6-43D9-B857-E833287646ED}"/>
    <cellStyle name="Input 5 2 2 8" xfId="5990" xr:uid="{CDA73F47-E6B1-4F5A-A19E-C6FDD9E8E6B0}"/>
    <cellStyle name="Input 5 2 2_Subsidy" xfId="5991" xr:uid="{D7A6D0DB-14B4-4B66-88C8-E428DB586467}"/>
    <cellStyle name="Input 5 2 3" xfId="5992" xr:uid="{56E814C1-A8D8-479B-AB2F-BEDB4D111296}"/>
    <cellStyle name="Input 5 2 3 2" xfId="5993" xr:uid="{3545F209-9984-4679-8F8A-8A562424ABF5}"/>
    <cellStyle name="Input 5 2 3 2 2" xfId="5994" xr:uid="{725072D0-8151-483B-8F0A-0580F11FC25D}"/>
    <cellStyle name="Input 5 2 3 2 3" xfId="5995" xr:uid="{98D0B2CC-4D1D-4A83-9DCF-53F87497D6D6}"/>
    <cellStyle name="Input 5 2 3 2 4" xfId="5996" xr:uid="{C08B59DE-0BDA-484C-BCD4-EB6123115E63}"/>
    <cellStyle name="Input 5 2 3 2 5" xfId="5997" xr:uid="{CBF028D9-C92A-4570-BB1D-E95BA7F6E88D}"/>
    <cellStyle name="Input 5 2 3 2 6" xfId="5998" xr:uid="{DAFEFB3B-D855-41E2-85E5-25AA0A0AEB6E}"/>
    <cellStyle name="Input 5 2 3 3" xfId="5999" xr:uid="{6AD23183-8186-4F67-93B3-67245C26695F}"/>
    <cellStyle name="Input 5 2 3 3 2" xfId="6000" xr:uid="{DE7BF562-BE5B-42E7-997A-6672BAA24FF9}"/>
    <cellStyle name="Input 5 2 3 4" xfId="6001" xr:uid="{89F101E4-E28B-4761-A3F2-6CA018A10A13}"/>
    <cellStyle name="Input 5 2 3 5" xfId="6002" xr:uid="{A44BE341-3252-4911-A730-59C1A665B2D5}"/>
    <cellStyle name="Input 5 2 3 6" xfId="6003" xr:uid="{A189605A-EF86-42CA-9CA0-AC671E638A65}"/>
    <cellStyle name="Input 5 2 3 7" xfId="6004" xr:uid="{155BBDAD-5BC4-44BC-AEE4-65337BF13ECD}"/>
    <cellStyle name="Input 5 2 4" xfId="6005" xr:uid="{6052F7DC-936F-40AF-8866-DA4417C8611F}"/>
    <cellStyle name="Input 5 2 4 2" xfId="6006" xr:uid="{419B4051-221B-4575-8B6A-AD7B98CD75A6}"/>
    <cellStyle name="Input 5 2 4 2 2" xfId="6007" xr:uid="{D47F3E5C-434A-4C57-9756-DE1EA930E964}"/>
    <cellStyle name="Input 5 2 4 2 3" xfId="6008" xr:uid="{9DE7533A-490E-4929-9632-456C484D75FF}"/>
    <cellStyle name="Input 5 2 4 2 4" xfId="6009" xr:uid="{19261DD8-14C5-40F5-940D-2C3E686F1DC0}"/>
    <cellStyle name="Input 5 2 4 2 5" xfId="6010" xr:uid="{8A661D43-9D58-4218-8B33-7CB86B8D93BD}"/>
    <cellStyle name="Input 5 2 4 2 6" xfId="6011" xr:uid="{4C13EE55-4F3B-4B08-A96E-058646C91E4A}"/>
    <cellStyle name="Input 5 2 4 3" xfId="6012" xr:uid="{DA6194B5-5EE2-4DDF-B717-28EA90C45A2D}"/>
    <cellStyle name="Input 5 2 4 3 2" xfId="6013" xr:uid="{E5CECD26-B4A5-4DCB-B2B5-27098A81B186}"/>
    <cellStyle name="Input 5 2 4 4" xfId="6014" xr:uid="{66AE6EE8-6373-4D84-AAC2-7991F59E7792}"/>
    <cellStyle name="Input 5 2 4 5" xfId="6015" xr:uid="{04592899-43F7-4B68-A420-65790FF9C7C9}"/>
    <cellStyle name="Input 5 2 4 6" xfId="6016" xr:uid="{154B4172-02B4-4CFC-977C-E7C16D421A1E}"/>
    <cellStyle name="Input 5 2 4 7" xfId="6017" xr:uid="{51FE0D10-9D0A-41DB-B3E8-B876416D4375}"/>
    <cellStyle name="Input 5 2 5" xfId="6018" xr:uid="{CFFC3D74-00C5-454D-916A-6C095182DD52}"/>
    <cellStyle name="Input 5 2 5 2" xfId="6019" xr:uid="{38D31760-45EC-4DC8-A4DD-B0036D56C962}"/>
    <cellStyle name="Input 5 2 5 2 2" xfId="6020" xr:uid="{F65B6B9E-34F8-4EA0-9DDC-A2EA6FB9867F}"/>
    <cellStyle name="Input 5 2 5 2 3" xfId="6021" xr:uid="{51466FD8-7B08-433D-AE9D-3DFBA1DC9FD2}"/>
    <cellStyle name="Input 5 2 5 2 4" xfId="6022" xr:uid="{6F4E9B3D-E079-48D7-8C79-23C703EDC875}"/>
    <cellStyle name="Input 5 2 5 2 5" xfId="6023" xr:uid="{CA4245F9-AC89-4AFE-851F-1E7BD5477594}"/>
    <cellStyle name="Input 5 2 5 2 6" xfId="6024" xr:uid="{987ACEB7-7E1C-44B3-9EB7-3D4F87B7EEB3}"/>
    <cellStyle name="Input 5 2 5 3" xfId="6025" xr:uid="{6F57C2F9-C1BB-4D4D-90EE-A475433ADFEC}"/>
    <cellStyle name="Input 5 2 5 3 2" xfId="6026" xr:uid="{3CB0C230-CDA3-45D2-B418-70473D0495C9}"/>
    <cellStyle name="Input 5 2 5 4" xfId="6027" xr:uid="{23A7EE75-A077-4DD1-B0DC-2577954F38C2}"/>
    <cellStyle name="Input 5 2 5 5" xfId="6028" xr:uid="{3927740C-B704-4753-B5B9-6429B80EF0F4}"/>
    <cellStyle name="Input 5 2 5 6" xfId="6029" xr:uid="{7C85D827-8812-4528-A4DC-804F6104D446}"/>
    <cellStyle name="Input 5 2 5 7" xfId="6030" xr:uid="{F181D573-9743-4798-8FF6-39F11A5EEEC5}"/>
    <cellStyle name="Input 5 2 6" xfId="6031" xr:uid="{4DE26E00-499F-40CA-95C9-61E5BEB02CF3}"/>
    <cellStyle name="Input 5 2 6 2" xfId="6032" xr:uid="{89EE30F2-BFD0-472F-86EA-66CF55A371D7}"/>
    <cellStyle name="Input 5 2 6 2 2" xfId="6033" xr:uid="{2CF8EB39-9A50-498F-A074-685FC2552733}"/>
    <cellStyle name="Input 5 2 6 2 3" xfId="6034" xr:uid="{C47614AD-7134-46C8-AA30-983C256DA471}"/>
    <cellStyle name="Input 5 2 6 2 4" xfId="6035" xr:uid="{A6AF2715-D758-43C4-BC17-BE3DBB202E44}"/>
    <cellStyle name="Input 5 2 6 2 5" xfId="6036" xr:uid="{CDEA0A9F-4C7F-4E7B-BAD3-0E886FE81FA0}"/>
    <cellStyle name="Input 5 2 6 2 6" xfId="6037" xr:uid="{3BBBA5AF-3D7D-4683-8C04-CD5D55B0DBC7}"/>
    <cellStyle name="Input 5 2 6 3" xfId="6038" xr:uid="{AA7A3BBF-4B95-463A-BC93-EC01C81091E7}"/>
    <cellStyle name="Input 5 2 6 3 2" xfId="6039" xr:uid="{93E0945F-48C6-4E13-A4B5-A8519FB7A578}"/>
    <cellStyle name="Input 5 2 6 4" xfId="6040" xr:uid="{811648D5-7434-412C-AC71-E50B80E54BB5}"/>
    <cellStyle name="Input 5 2 6 5" xfId="6041" xr:uid="{0F799943-5DBA-45DB-B405-2EE94E2EFF1D}"/>
    <cellStyle name="Input 5 2 6 6" xfId="6042" xr:uid="{79CA8F19-B2C5-4825-AB18-DD097A2A9F12}"/>
    <cellStyle name="Input 5 2 6 7" xfId="6043" xr:uid="{E5DCF167-12AC-4488-9BC6-6B99375A00B9}"/>
    <cellStyle name="Input 5 2 7" xfId="6044" xr:uid="{42E0DFAF-1C58-489C-A67A-2D034FE31F12}"/>
    <cellStyle name="Input 5 2 7 2" xfId="6045" xr:uid="{8E074632-84A3-488B-AEBA-9AA3AE8A4F83}"/>
    <cellStyle name="Input 5 2 7 2 2" xfId="6046" xr:uid="{DA3C277A-8AB5-47CB-87FA-3E133F627094}"/>
    <cellStyle name="Input 5 2 7 2 3" xfId="6047" xr:uid="{43C50682-FAFF-41EC-A5F7-7410DD53FE64}"/>
    <cellStyle name="Input 5 2 7 2 4" xfId="6048" xr:uid="{3DE8E7B6-5AD7-41B5-A616-E82D9EAB00B2}"/>
    <cellStyle name="Input 5 2 7 2 5" xfId="6049" xr:uid="{FF845DB1-4CEC-45A4-A956-90F1E73580F4}"/>
    <cellStyle name="Input 5 2 7 2 6" xfId="6050" xr:uid="{FD5589EF-BFE9-4EF0-AD09-DE79B9C3938D}"/>
    <cellStyle name="Input 5 2 7 3" xfId="6051" xr:uid="{881EED4B-EBB8-48E7-8286-C3BEB6AB6422}"/>
    <cellStyle name="Input 5 2 7 3 2" xfId="6052" xr:uid="{43C681D7-414D-4EFA-B3DC-1CE8E542FC0E}"/>
    <cellStyle name="Input 5 2 7 4" xfId="6053" xr:uid="{B9C530C4-1927-42BE-9472-A068A506CB54}"/>
    <cellStyle name="Input 5 2 7 5" xfId="6054" xr:uid="{3A6143DB-5AAC-47B5-817F-6D51144B1133}"/>
    <cellStyle name="Input 5 2 7 6" xfId="6055" xr:uid="{695E1CC0-70E4-4E5F-A083-F0F179C33687}"/>
    <cellStyle name="Input 5 2 7 7" xfId="6056" xr:uid="{31DFCEBC-8E26-4CF8-9B48-48AB8D095BF0}"/>
    <cellStyle name="Input 5 2 8" xfId="6057" xr:uid="{F9D79D80-B29E-46C4-B9A5-2E56106A5383}"/>
    <cellStyle name="Input 5 2 8 2" xfId="6058" xr:uid="{7969373C-3AD0-4580-9BCF-DDDB915D5436}"/>
    <cellStyle name="Input 5 2 8 2 2" xfId="6059" xr:uid="{2DEC145B-77C1-4BD1-A3FB-06DD45C22356}"/>
    <cellStyle name="Input 5 2 8 2 3" xfId="6060" xr:uid="{61BC27EA-C748-42F1-B94C-5FDBEC9D9A07}"/>
    <cellStyle name="Input 5 2 8 2 4" xfId="6061" xr:uid="{A203401F-C55F-4638-8D15-81FD7FA37D36}"/>
    <cellStyle name="Input 5 2 8 2 5" xfId="6062" xr:uid="{4E0F2495-726C-4462-A0FE-60EDE6BA0788}"/>
    <cellStyle name="Input 5 2 8 2 6" xfId="6063" xr:uid="{9BD55A68-5078-4412-840B-67F63F8DBBD4}"/>
    <cellStyle name="Input 5 2 8 3" xfId="6064" xr:uid="{BC1A018F-599A-4870-866A-3A1908DAE4AA}"/>
    <cellStyle name="Input 5 2 8 3 2" xfId="6065" xr:uid="{397E0385-06F1-4870-ABB8-1C08CD656E37}"/>
    <cellStyle name="Input 5 2 8 4" xfId="6066" xr:uid="{8D0B86E7-66C7-4BF1-92BB-95BE9BCFA1CB}"/>
    <cellStyle name="Input 5 2 8 5" xfId="6067" xr:uid="{C56CDF90-CE47-4081-B4CE-43A74E7B59C7}"/>
    <cellStyle name="Input 5 2 8 6" xfId="6068" xr:uid="{162543C3-0A59-4CD0-80B1-DC528F1CAB54}"/>
    <cellStyle name="Input 5 2 8 7" xfId="6069" xr:uid="{F714E43F-3B13-4994-8FF6-ACF072BA5FAC}"/>
    <cellStyle name="Input 5 2 9" xfId="6070" xr:uid="{4640EC57-573A-483E-8C88-9B5BD8C77F7B}"/>
    <cellStyle name="Input 5 2 9 2" xfId="6071" xr:uid="{90031F51-849D-43CA-90D6-A02495739228}"/>
    <cellStyle name="Input 5 2 9 3" xfId="6072" xr:uid="{4872702B-27C1-4E5D-8213-A0F2DBCC7B66}"/>
    <cellStyle name="Input 5 2 9 4" xfId="6073" xr:uid="{F158085C-6B16-4B4D-A262-AC130D55B327}"/>
    <cellStyle name="Input 5 2 9 5" xfId="6074" xr:uid="{61E08050-6946-416E-AE08-9E05581C7545}"/>
    <cellStyle name="Input 5 2 9 6" xfId="6075" xr:uid="{C045DEE4-7572-4A32-9237-CCE4BFAC6420}"/>
    <cellStyle name="Input 5 2_Subsidy" xfId="6076" xr:uid="{22073DF0-6524-4CED-A90C-BF3783C6732B}"/>
    <cellStyle name="Input 5 3" xfId="6077" xr:uid="{B1E70E76-8675-4B0D-99C9-3B0041991B7F}"/>
    <cellStyle name="Input 5 3 10" xfId="6078" xr:uid="{60EC5943-D686-4924-9492-ACC5353BD5C5}"/>
    <cellStyle name="Input 5 3 10 2" xfId="6079" xr:uid="{35BC5771-F94C-4BD0-8796-4871C50A746F}"/>
    <cellStyle name="Input 5 3 11" xfId="6080" xr:uid="{518E5DC1-78B8-4E31-A6EB-55AADCDDE960}"/>
    <cellStyle name="Input 5 3 12" xfId="6081" xr:uid="{E683C36F-834C-4648-BF1B-171E1D270535}"/>
    <cellStyle name="Input 5 3 13" xfId="6082" xr:uid="{BB9EECD6-D76F-4ABE-B938-46D37F478AF8}"/>
    <cellStyle name="Input 5 3 14" xfId="6083" xr:uid="{1BDB989B-A8EB-415C-871D-A48A823F2D4C}"/>
    <cellStyle name="Input 5 3 2" xfId="6084" xr:uid="{EE628210-799A-44AE-B21D-EEF1217272F4}"/>
    <cellStyle name="Input 5 3 2 2" xfId="6085" xr:uid="{CE025FB0-5381-4583-9E82-9764EA711794}"/>
    <cellStyle name="Input 5 3 2 2 2" xfId="6086" xr:uid="{77DD3159-439E-479E-B223-75EDA1FCF3BB}"/>
    <cellStyle name="Input 5 3 2 2 2 2" xfId="6087" xr:uid="{0F7F9FAC-5F93-4E87-8B53-A59F5CE6BEF8}"/>
    <cellStyle name="Input 5 3 2 2 2 3" xfId="6088" xr:uid="{85A538B8-C1CD-4549-AA48-5A43663C0B86}"/>
    <cellStyle name="Input 5 3 2 2 2 4" xfId="6089" xr:uid="{BFDD9DD6-4EBA-47C8-B2C3-38892E9FD7CE}"/>
    <cellStyle name="Input 5 3 2 2 2 5" xfId="6090" xr:uid="{F900AA5D-84F8-4597-8E43-C58121748941}"/>
    <cellStyle name="Input 5 3 2 2 2 6" xfId="6091" xr:uid="{1F56481D-C627-4F4F-8AD2-49C78CFD73A7}"/>
    <cellStyle name="Input 5 3 2 2 3" xfId="6092" xr:uid="{0C56E40F-0074-4C67-B072-AD03D46AC1C5}"/>
    <cellStyle name="Input 5 3 2 2 3 2" xfId="6093" xr:uid="{319E3ABB-AACF-40B4-BE07-B596358E6933}"/>
    <cellStyle name="Input 5 3 2 2 4" xfId="6094" xr:uid="{B9E01BCC-4163-4521-A597-B7AE6560DB5C}"/>
    <cellStyle name="Input 5 3 2 2 5" xfId="6095" xr:uid="{FE03DE8D-BD39-4C32-AE28-A47F2F6FD190}"/>
    <cellStyle name="Input 5 3 2 2 6" xfId="6096" xr:uid="{D5BD5102-2F05-4B2F-9829-6B0E6323BB16}"/>
    <cellStyle name="Input 5 3 2 2 7" xfId="6097" xr:uid="{AE5D2B5B-B1AA-4349-9DD4-5156C869CA3A}"/>
    <cellStyle name="Input 5 3 2 3" xfId="6098" xr:uid="{AAEE1C98-335E-4A19-818A-9EAA5016D968}"/>
    <cellStyle name="Input 5 3 2 3 2" xfId="6099" xr:uid="{BC1DC394-2B67-46B6-A29A-87715786F546}"/>
    <cellStyle name="Input 5 3 2 3 3" xfId="6100" xr:uid="{CA2ECFDF-8B0A-47AF-9BB0-B8A8FACCE6CF}"/>
    <cellStyle name="Input 5 3 2 3 4" xfId="6101" xr:uid="{068BD3A5-49C2-478A-BE6D-FF840F72C8E6}"/>
    <cellStyle name="Input 5 3 2 3 5" xfId="6102" xr:uid="{D81C5C44-4759-443F-A4EF-9D38165F754B}"/>
    <cellStyle name="Input 5 3 2 3 6" xfId="6103" xr:uid="{E2295261-3A15-4A10-8A78-6FC033764872}"/>
    <cellStyle name="Input 5 3 2 4" xfId="6104" xr:uid="{8CC67108-0E49-4D62-A7BF-906633182E11}"/>
    <cellStyle name="Input 5 3 2 4 2" xfId="6105" xr:uid="{0E0DF300-35C5-4DF9-B3A8-3F948F1CEA40}"/>
    <cellStyle name="Input 5 3 2 5" xfId="6106" xr:uid="{72814CCD-B966-4A2F-984F-90B5776B00C6}"/>
    <cellStyle name="Input 5 3 2 6" xfId="6107" xr:uid="{8BEC5955-DC9C-4A28-91B7-1DC3CE8D46B7}"/>
    <cellStyle name="Input 5 3 2 7" xfId="6108" xr:uid="{C2F3BFF3-D63D-4B5C-B17F-D15469B6B11C}"/>
    <cellStyle name="Input 5 3 2 8" xfId="6109" xr:uid="{049DF8A9-B40A-49E8-A940-568F72E8DD7A}"/>
    <cellStyle name="Input 5 3 2_Subsidy" xfId="6110" xr:uid="{8433453A-AE75-454F-B911-6726D672BA49}"/>
    <cellStyle name="Input 5 3 3" xfId="6111" xr:uid="{A906E9A1-B88B-4440-9F9D-42798522477D}"/>
    <cellStyle name="Input 5 3 3 2" xfId="6112" xr:uid="{5FA5F435-3AF3-480F-831F-E82A1D85CC0B}"/>
    <cellStyle name="Input 5 3 3 2 2" xfId="6113" xr:uid="{9E996AA4-59F6-4A59-A959-92EDC0708E22}"/>
    <cellStyle name="Input 5 3 3 2 3" xfId="6114" xr:uid="{E11EE86B-964E-4A22-9A29-AC8C2C872075}"/>
    <cellStyle name="Input 5 3 3 2 4" xfId="6115" xr:uid="{5D8FA69C-BB58-4720-AB3B-CA1000578F3E}"/>
    <cellStyle name="Input 5 3 3 2 5" xfId="6116" xr:uid="{43BE3DB9-9A9E-4177-8E32-AA9661E6AF99}"/>
    <cellStyle name="Input 5 3 3 2 6" xfId="6117" xr:uid="{AA0CCE1D-9F0F-4074-B6CB-F1DDDC46F5AB}"/>
    <cellStyle name="Input 5 3 3 3" xfId="6118" xr:uid="{6B871433-9A0F-45B8-8BE2-E813640CCA87}"/>
    <cellStyle name="Input 5 3 3 3 2" xfId="6119" xr:uid="{3BCD73E1-B1D2-497D-A59A-25F790B82FE6}"/>
    <cellStyle name="Input 5 3 3 4" xfId="6120" xr:uid="{D2CB4C5A-BD4B-4EB7-A02F-02DF1CA44764}"/>
    <cellStyle name="Input 5 3 3 5" xfId="6121" xr:uid="{D4569219-2901-4E05-A8B9-1925C2B654C3}"/>
    <cellStyle name="Input 5 3 3 6" xfId="6122" xr:uid="{640856D0-5964-4B57-99E6-ED3D027FA7CB}"/>
    <cellStyle name="Input 5 3 3 7" xfId="6123" xr:uid="{58E263D8-EC07-4DB2-BA9C-42F9D25599B6}"/>
    <cellStyle name="Input 5 3 4" xfId="6124" xr:uid="{2ABCE193-9B3F-4B0E-9019-2EB57EB41205}"/>
    <cellStyle name="Input 5 3 4 2" xfId="6125" xr:uid="{F3633584-F70F-4C03-940A-037D44AB4FF0}"/>
    <cellStyle name="Input 5 3 4 2 2" xfId="6126" xr:uid="{BC7F862D-BC8E-42ED-9CBD-0E781FA3B124}"/>
    <cellStyle name="Input 5 3 4 2 3" xfId="6127" xr:uid="{4F82FD1E-0E9F-4B51-8C03-EA713A901ABF}"/>
    <cellStyle name="Input 5 3 4 2 4" xfId="6128" xr:uid="{290890C2-C6E7-4F89-A1D3-037F1D9767ED}"/>
    <cellStyle name="Input 5 3 4 2 5" xfId="6129" xr:uid="{77095528-24EF-4DA7-82E2-DCCF5A5BDA46}"/>
    <cellStyle name="Input 5 3 4 2 6" xfId="6130" xr:uid="{247E8AD9-F8A7-4B67-AE83-A6AD1C323B1B}"/>
    <cellStyle name="Input 5 3 4 3" xfId="6131" xr:uid="{6340718E-6F1E-49E9-BAC4-A8799906AFB1}"/>
    <cellStyle name="Input 5 3 4 3 2" xfId="6132" xr:uid="{9868BFB2-852C-4269-B7F0-5F4A37BFDE2F}"/>
    <cellStyle name="Input 5 3 4 4" xfId="6133" xr:uid="{CB8B3637-758F-48D6-999B-762940C6C16C}"/>
    <cellStyle name="Input 5 3 4 5" xfId="6134" xr:uid="{3D7C90AF-A731-4EE2-ADE5-FA388B3291D5}"/>
    <cellStyle name="Input 5 3 4 6" xfId="6135" xr:uid="{C8F9D05A-9F7E-432F-8A35-0A586F70F854}"/>
    <cellStyle name="Input 5 3 4 7" xfId="6136" xr:uid="{0E6B0DED-C7F9-463F-A918-06727FD9CA73}"/>
    <cellStyle name="Input 5 3 5" xfId="6137" xr:uid="{E007C0F4-E25B-4F35-9ADC-B6B1FA545B84}"/>
    <cellStyle name="Input 5 3 5 2" xfId="6138" xr:uid="{9D1C10C2-AAE7-4A62-885A-7DD8F8D492B1}"/>
    <cellStyle name="Input 5 3 5 2 2" xfId="6139" xr:uid="{A9ED6155-556D-45FE-825F-8E43CA632529}"/>
    <cellStyle name="Input 5 3 5 2 3" xfId="6140" xr:uid="{5806C67C-FDE3-4329-B27D-C07E41E73EC0}"/>
    <cellStyle name="Input 5 3 5 2 4" xfId="6141" xr:uid="{E25FA99B-52B8-4043-B025-C2A87C16B6B5}"/>
    <cellStyle name="Input 5 3 5 2 5" xfId="6142" xr:uid="{665880A6-7C4F-4BF1-B3C5-CBE76B07F87F}"/>
    <cellStyle name="Input 5 3 5 2 6" xfId="6143" xr:uid="{F3402FD2-DEF4-48CC-A47D-391685E7BB00}"/>
    <cellStyle name="Input 5 3 5 3" xfId="6144" xr:uid="{DE1F6551-6F2E-4330-BC60-4FF24ADD0BBC}"/>
    <cellStyle name="Input 5 3 5 3 2" xfId="6145" xr:uid="{53B25397-457C-49CA-9F0D-1B62A9E4016B}"/>
    <cellStyle name="Input 5 3 5 4" xfId="6146" xr:uid="{B6875183-AFD9-43ED-825A-F930FCC1FA6D}"/>
    <cellStyle name="Input 5 3 5 5" xfId="6147" xr:uid="{986D1F22-9334-4132-BB36-3C366A3C8C22}"/>
    <cellStyle name="Input 5 3 5 6" xfId="6148" xr:uid="{76B65361-03F9-42E0-BA85-F5CC1D074774}"/>
    <cellStyle name="Input 5 3 5 7" xfId="6149" xr:uid="{3A157D6E-9318-4483-8D30-8A779026453E}"/>
    <cellStyle name="Input 5 3 6" xfId="6150" xr:uid="{DA46CA63-93D4-4347-A2C2-FBF8D1FF1F4C}"/>
    <cellStyle name="Input 5 3 6 2" xfId="6151" xr:uid="{0024C0D7-4134-4E5F-A3F7-01AAECB21E7E}"/>
    <cellStyle name="Input 5 3 6 2 2" xfId="6152" xr:uid="{88339EBC-C3B9-488D-BEA1-5F7C0769F62E}"/>
    <cellStyle name="Input 5 3 6 2 3" xfId="6153" xr:uid="{79E8D6F0-ED78-4E5A-AB47-8FE5A8080FDF}"/>
    <cellStyle name="Input 5 3 6 2 4" xfId="6154" xr:uid="{D0D4565A-DB0C-43CB-973C-79A694706C95}"/>
    <cellStyle name="Input 5 3 6 2 5" xfId="6155" xr:uid="{F6757DDF-FC33-4756-9347-D3BA70C7C685}"/>
    <cellStyle name="Input 5 3 6 2 6" xfId="6156" xr:uid="{6070F4C3-D93D-486F-9DA1-F3E808A0AA74}"/>
    <cellStyle name="Input 5 3 6 3" xfId="6157" xr:uid="{0E65511D-2581-40C7-BEB7-C689465D958B}"/>
    <cellStyle name="Input 5 3 6 3 2" xfId="6158" xr:uid="{33941251-D830-4FED-B13F-AC43953772FF}"/>
    <cellStyle name="Input 5 3 6 4" xfId="6159" xr:uid="{2F6ABB96-EE0A-46A0-B739-0061486A0E51}"/>
    <cellStyle name="Input 5 3 6 5" xfId="6160" xr:uid="{44286EC7-44C2-487E-A2A6-EB21A9955F90}"/>
    <cellStyle name="Input 5 3 6 6" xfId="6161" xr:uid="{F9C74B06-546E-4026-A2C4-6181312C3BC0}"/>
    <cellStyle name="Input 5 3 6 7" xfId="6162" xr:uid="{AC95B4B4-BD6D-4EF7-82A4-BE98AA74C174}"/>
    <cellStyle name="Input 5 3 7" xfId="6163" xr:uid="{2DE6A68F-6D0E-4D6C-A748-090F3C371082}"/>
    <cellStyle name="Input 5 3 7 2" xfId="6164" xr:uid="{DA5FBAF5-33B9-485C-9503-ABC938F3C2A7}"/>
    <cellStyle name="Input 5 3 7 2 2" xfId="6165" xr:uid="{DB188FA4-0365-4CF4-8686-705D0AABCB12}"/>
    <cellStyle name="Input 5 3 7 2 3" xfId="6166" xr:uid="{B02315CE-9EFF-4805-89A5-A29A417439C6}"/>
    <cellStyle name="Input 5 3 7 2 4" xfId="6167" xr:uid="{98E48608-2136-4433-8F0D-ACE02584EFFE}"/>
    <cellStyle name="Input 5 3 7 2 5" xfId="6168" xr:uid="{9ADD372B-AF69-4206-8808-82D0D11DCCF3}"/>
    <cellStyle name="Input 5 3 7 2 6" xfId="6169" xr:uid="{C5DB7D61-AA11-44C1-9A7F-05B8B2FBA700}"/>
    <cellStyle name="Input 5 3 7 3" xfId="6170" xr:uid="{56F1013E-22CF-4D1B-A992-33FDE28E877C}"/>
    <cellStyle name="Input 5 3 7 3 2" xfId="6171" xr:uid="{93D3A864-B9D8-435F-AE64-B74762568144}"/>
    <cellStyle name="Input 5 3 7 4" xfId="6172" xr:uid="{DB2ED95D-34F6-4C10-930A-44692F335738}"/>
    <cellStyle name="Input 5 3 7 5" xfId="6173" xr:uid="{CCA1BEC9-3FB3-47D7-B406-7C1998F36723}"/>
    <cellStyle name="Input 5 3 7 6" xfId="6174" xr:uid="{ACF38B0F-AB71-4325-A62A-146FF2162ECF}"/>
    <cellStyle name="Input 5 3 7 7" xfId="6175" xr:uid="{8757E83A-9FE4-4308-A373-17B190B49BDA}"/>
    <cellStyle name="Input 5 3 8" xfId="6176" xr:uid="{D932B3AB-F7FF-46E1-9255-813152D402E4}"/>
    <cellStyle name="Input 5 3 8 2" xfId="6177" xr:uid="{D66333AE-BFAA-4885-B373-EC5DD4B324C7}"/>
    <cellStyle name="Input 5 3 8 2 2" xfId="6178" xr:uid="{0A686C7B-9EEC-4EAD-A452-FA4EBF910449}"/>
    <cellStyle name="Input 5 3 8 2 3" xfId="6179" xr:uid="{8DA29163-A3BF-4D16-814F-432C8611F880}"/>
    <cellStyle name="Input 5 3 8 2 4" xfId="6180" xr:uid="{F1338D30-4A98-4E66-8CD2-F3B0E63DAC03}"/>
    <cellStyle name="Input 5 3 8 2 5" xfId="6181" xr:uid="{5BF8909F-75C2-47E3-8910-CAD89A767222}"/>
    <cellStyle name="Input 5 3 8 2 6" xfId="6182" xr:uid="{3DCFCDF6-1808-486D-BF9C-438D84B4424C}"/>
    <cellStyle name="Input 5 3 8 3" xfId="6183" xr:uid="{DED0A18F-4B37-4F4A-BB02-B6D12EFD064F}"/>
    <cellStyle name="Input 5 3 8 3 2" xfId="6184" xr:uid="{EBC0F6AA-6246-4ECA-B9E2-23FA3D023B7E}"/>
    <cellStyle name="Input 5 3 8 4" xfId="6185" xr:uid="{D073A39F-7B1F-484E-82BF-51A19CEE1ADE}"/>
    <cellStyle name="Input 5 3 8 5" xfId="6186" xr:uid="{B9A7B002-C48E-48CC-9055-3D2AA9EAC071}"/>
    <cellStyle name="Input 5 3 8 6" xfId="6187" xr:uid="{395890D7-5E55-4963-A857-AE474B82EDF5}"/>
    <cellStyle name="Input 5 3 8 7" xfId="6188" xr:uid="{902092F9-5C29-4320-85D4-92645FB355BB}"/>
    <cellStyle name="Input 5 3 9" xfId="6189" xr:uid="{12F923BF-CA22-4F43-AC59-537C32440595}"/>
    <cellStyle name="Input 5 3 9 2" xfId="6190" xr:uid="{FF9A61DB-19A0-4648-878A-6EFC8F76AE7E}"/>
    <cellStyle name="Input 5 3 9 3" xfId="6191" xr:uid="{E728B2AC-0CA8-4800-9A9D-F8D18A226BF5}"/>
    <cellStyle name="Input 5 3 9 4" xfId="6192" xr:uid="{38996BF5-B6BA-44B0-AE3F-64A0896C1BA7}"/>
    <cellStyle name="Input 5 3 9 5" xfId="6193" xr:uid="{0C0896F4-3F2D-419C-A3C9-F7CA01B4EC89}"/>
    <cellStyle name="Input 5 3 9 6" xfId="6194" xr:uid="{703AB04A-9266-4E14-A135-D0D1AAFA05D0}"/>
    <cellStyle name="Input 5 3_Subsidy" xfId="6195" xr:uid="{12E6AB04-7F71-4236-B6D4-5F29A967F892}"/>
    <cellStyle name="Input 5 4" xfId="6196" xr:uid="{ACB06D88-87BA-4B61-915E-4D5401C234AA}"/>
    <cellStyle name="Input 5 4 10" xfId="6197" xr:uid="{E7637C21-A58A-4914-AE76-F7DACFB539CF}"/>
    <cellStyle name="Input 5 4 10 2" xfId="6198" xr:uid="{E2007E85-0F2A-4C71-9B24-7DFA713F9F49}"/>
    <cellStyle name="Input 5 4 11" xfId="6199" xr:uid="{6FAD1A39-E96E-4B14-A879-D07C79ABE7A5}"/>
    <cellStyle name="Input 5 4 12" xfId="6200" xr:uid="{BD40067A-870E-463D-BEC0-9EE89935F63C}"/>
    <cellStyle name="Input 5 4 13" xfId="6201" xr:uid="{8FAD516B-F0DE-4274-A1DD-252AB369FE4E}"/>
    <cellStyle name="Input 5 4 14" xfId="6202" xr:uid="{1519E417-796D-4009-84F9-8B7B7C9818AF}"/>
    <cellStyle name="Input 5 4 2" xfId="6203" xr:uid="{0CE15C3D-7CDE-4878-8E2E-9657703370CB}"/>
    <cellStyle name="Input 5 4 2 2" xfId="6204" xr:uid="{2792E34A-C162-4534-A3FD-E2FE89159DF5}"/>
    <cellStyle name="Input 5 4 2 2 2" xfId="6205" xr:uid="{83F64D13-AE8E-4728-8890-D21A20BE6EBB}"/>
    <cellStyle name="Input 5 4 2 2 2 2" xfId="6206" xr:uid="{8ED257F7-0126-4365-BCAB-5334EC7F29BA}"/>
    <cellStyle name="Input 5 4 2 2 2 3" xfId="6207" xr:uid="{5D21D84F-9BBB-45A5-A1C5-5204D142F0FD}"/>
    <cellStyle name="Input 5 4 2 2 2 4" xfId="6208" xr:uid="{A3B314B2-ED39-4E7D-94C7-84F113445E8C}"/>
    <cellStyle name="Input 5 4 2 2 2 5" xfId="6209" xr:uid="{D3F27D38-C2FC-4150-B98D-0761690B83C4}"/>
    <cellStyle name="Input 5 4 2 2 2 6" xfId="6210" xr:uid="{A618C4A2-5BDA-4D05-BBDB-C19E3441CAE9}"/>
    <cellStyle name="Input 5 4 2 2 3" xfId="6211" xr:uid="{69781CE9-CC3E-4A81-85BD-2CAF97D1AB7E}"/>
    <cellStyle name="Input 5 4 2 2 3 2" xfId="6212" xr:uid="{FEF515FA-48EB-4799-82CA-9115803189B8}"/>
    <cellStyle name="Input 5 4 2 2 4" xfId="6213" xr:uid="{8944A5D3-787B-4EF8-A715-E60B5ACEAF10}"/>
    <cellStyle name="Input 5 4 2 2 5" xfId="6214" xr:uid="{39D2426E-3117-4643-A735-EFC487851123}"/>
    <cellStyle name="Input 5 4 2 2 6" xfId="6215" xr:uid="{166E3BDD-7BA1-4D76-8B2E-854D308509A8}"/>
    <cellStyle name="Input 5 4 2 2 7" xfId="6216" xr:uid="{BB158EF8-6720-474D-9194-E2D04FC650C7}"/>
    <cellStyle name="Input 5 4 2 3" xfId="6217" xr:uid="{4C1FFAFD-D193-4723-A326-FFE3DD59560B}"/>
    <cellStyle name="Input 5 4 2 3 2" xfId="6218" xr:uid="{8B598B96-642A-484E-9C96-9B1A7164B991}"/>
    <cellStyle name="Input 5 4 2 3 3" xfId="6219" xr:uid="{B0415B60-881F-4B2E-A89F-C3406C0E584F}"/>
    <cellStyle name="Input 5 4 2 3 4" xfId="6220" xr:uid="{33AB125C-7ABC-4A06-948C-B5AA45AE522E}"/>
    <cellStyle name="Input 5 4 2 3 5" xfId="6221" xr:uid="{FDF60E6A-594D-420C-8186-B747A4C0968F}"/>
    <cellStyle name="Input 5 4 2 3 6" xfId="6222" xr:uid="{72E0265E-4884-4808-A1A1-2C04875225D6}"/>
    <cellStyle name="Input 5 4 2 4" xfId="6223" xr:uid="{2F89ADA3-5014-41C1-BE16-7965801C3EF5}"/>
    <cellStyle name="Input 5 4 2 4 2" xfId="6224" xr:uid="{1F43B7EF-9235-4922-A2B0-F5D26483FDCB}"/>
    <cellStyle name="Input 5 4 2 5" xfId="6225" xr:uid="{BE3DD66E-7905-4FB6-8A44-A8C102495548}"/>
    <cellStyle name="Input 5 4 2 6" xfId="6226" xr:uid="{DEC11E1F-9E87-4350-AB77-B32E31CFBD82}"/>
    <cellStyle name="Input 5 4 2 7" xfId="6227" xr:uid="{54DD53D7-9210-42ED-B971-E7FFC22F3709}"/>
    <cellStyle name="Input 5 4 2 8" xfId="6228" xr:uid="{544570C3-06F8-4E50-82B6-4B3F52C9CD93}"/>
    <cellStyle name="Input 5 4 2_Subsidy" xfId="6229" xr:uid="{429236B6-11F1-4E5C-B7B0-0F0394D7BB00}"/>
    <cellStyle name="Input 5 4 3" xfId="6230" xr:uid="{CE10A272-BFE5-4036-AF02-B1030A4A5D71}"/>
    <cellStyle name="Input 5 4 3 2" xfId="6231" xr:uid="{121F8894-9EEA-4285-98CF-1C29220EFFD7}"/>
    <cellStyle name="Input 5 4 3 2 2" xfId="6232" xr:uid="{D1E3888B-4524-429E-A749-0A9C2D832D36}"/>
    <cellStyle name="Input 5 4 3 2 3" xfId="6233" xr:uid="{8981C158-ABB3-4857-A8BA-DDA936E0C836}"/>
    <cellStyle name="Input 5 4 3 2 4" xfId="6234" xr:uid="{F276A619-E2A0-4609-A432-99FFDAFB08A5}"/>
    <cellStyle name="Input 5 4 3 2 5" xfId="6235" xr:uid="{6FA08CBE-A197-4372-B905-0D942D6518DE}"/>
    <cellStyle name="Input 5 4 3 2 6" xfId="6236" xr:uid="{45D45308-55ED-46D2-81FE-49CE263E9591}"/>
    <cellStyle name="Input 5 4 3 3" xfId="6237" xr:uid="{4D60AEE2-0208-4C97-9D0D-9B37E45716B8}"/>
    <cellStyle name="Input 5 4 3 3 2" xfId="6238" xr:uid="{B2CD91A6-A715-462A-9CD5-32D0D651F567}"/>
    <cellStyle name="Input 5 4 3 4" xfId="6239" xr:uid="{1A308FBE-D466-4B05-B00B-BFA848BC532D}"/>
    <cellStyle name="Input 5 4 3 5" xfId="6240" xr:uid="{BDCF48A1-6FBB-44DC-86F9-83D3D03BF0A1}"/>
    <cellStyle name="Input 5 4 3 6" xfId="6241" xr:uid="{BAA5AA09-30ED-410E-932E-1F6EEC6E0B49}"/>
    <cellStyle name="Input 5 4 3 7" xfId="6242" xr:uid="{0845B0E6-ED8E-44CD-A932-A85608B37215}"/>
    <cellStyle name="Input 5 4 4" xfId="6243" xr:uid="{BAD16F55-2918-4710-854F-1967DB2CD6AA}"/>
    <cellStyle name="Input 5 4 4 2" xfId="6244" xr:uid="{E7C0D5DB-8D34-43DD-8EB4-1162B5B8A14E}"/>
    <cellStyle name="Input 5 4 4 2 2" xfId="6245" xr:uid="{4781B487-33E3-4C65-8AEE-C610AB75C351}"/>
    <cellStyle name="Input 5 4 4 2 3" xfId="6246" xr:uid="{ACE45AC7-BB1F-4E22-9D54-E9A307F8A711}"/>
    <cellStyle name="Input 5 4 4 2 4" xfId="6247" xr:uid="{A09E0703-D211-4373-B70E-EB2E66A60B07}"/>
    <cellStyle name="Input 5 4 4 2 5" xfId="6248" xr:uid="{265DDB9D-A144-4B99-BD62-5615C1067437}"/>
    <cellStyle name="Input 5 4 4 2 6" xfId="6249" xr:uid="{9749F2A8-B738-4C98-A917-AD59A188B998}"/>
    <cellStyle name="Input 5 4 4 3" xfId="6250" xr:uid="{9F40C212-6277-4DAA-8699-735F762F3801}"/>
    <cellStyle name="Input 5 4 4 3 2" xfId="6251" xr:uid="{C6E9627C-AFD6-4E79-A8B7-C3C6CB10EF10}"/>
    <cellStyle name="Input 5 4 4 4" xfId="6252" xr:uid="{CAA52956-B454-4FEB-8451-15DD89CF1139}"/>
    <cellStyle name="Input 5 4 4 5" xfId="6253" xr:uid="{7B364076-1A52-4BF3-8D53-907ED841BAD7}"/>
    <cellStyle name="Input 5 4 4 6" xfId="6254" xr:uid="{C94BBE09-BF9A-449D-9C45-40346E4FBC7F}"/>
    <cellStyle name="Input 5 4 4 7" xfId="6255" xr:uid="{81329479-773A-404B-972E-ADE55DA1591F}"/>
    <cellStyle name="Input 5 4 5" xfId="6256" xr:uid="{3F45D8A4-079C-48D1-8F8A-2533C25E1AE6}"/>
    <cellStyle name="Input 5 4 5 2" xfId="6257" xr:uid="{A1BDC7F4-866D-43FE-920B-AEDF517A24C6}"/>
    <cellStyle name="Input 5 4 5 2 2" xfId="6258" xr:uid="{82EEC7AE-F2D0-45C7-A146-662F2B69FE89}"/>
    <cellStyle name="Input 5 4 5 2 3" xfId="6259" xr:uid="{90F1ACF5-3036-4510-B6C4-E67C8DA4B233}"/>
    <cellStyle name="Input 5 4 5 2 4" xfId="6260" xr:uid="{FBBFC6CE-9C1C-42D2-AD75-74AD20B8F773}"/>
    <cellStyle name="Input 5 4 5 2 5" xfId="6261" xr:uid="{11A5CD24-6CDB-463E-A336-EFA51977BFAD}"/>
    <cellStyle name="Input 5 4 5 2 6" xfId="6262" xr:uid="{7C361E54-0F68-4464-A396-EA52AB8794F1}"/>
    <cellStyle name="Input 5 4 5 3" xfId="6263" xr:uid="{705894F7-9E08-49D4-BF8E-DECFD71B8BE3}"/>
    <cellStyle name="Input 5 4 5 3 2" xfId="6264" xr:uid="{73C7D269-1A30-4392-B6E4-0AEA7F14E8A3}"/>
    <cellStyle name="Input 5 4 5 4" xfId="6265" xr:uid="{09EF689F-A104-4409-B47F-D9880C0726F8}"/>
    <cellStyle name="Input 5 4 5 5" xfId="6266" xr:uid="{017B947A-CFB9-4FF3-97CB-AFF4DE7364C6}"/>
    <cellStyle name="Input 5 4 5 6" xfId="6267" xr:uid="{965D2E47-69CF-40B5-847D-31EBD7D0F171}"/>
    <cellStyle name="Input 5 4 5 7" xfId="6268" xr:uid="{B86EE7C6-9F4A-4729-8ED5-7B82564D1D09}"/>
    <cellStyle name="Input 5 4 6" xfId="6269" xr:uid="{C24D7C76-8725-44B0-9822-CF1E597559AA}"/>
    <cellStyle name="Input 5 4 6 2" xfId="6270" xr:uid="{E5DD80F5-ADA4-4436-BD74-F25C7982C638}"/>
    <cellStyle name="Input 5 4 6 2 2" xfId="6271" xr:uid="{A0FDDA46-E09C-4F24-9EA8-0FEE9CD10332}"/>
    <cellStyle name="Input 5 4 6 2 3" xfId="6272" xr:uid="{2D3694DB-46A0-4CA8-84E0-CFEEB16154AC}"/>
    <cellStyle name="Input 5 4 6 2 4" xfId="6273" xr:uid="{5DD880ED-3C28-46AE-AA30-BED941AD9EF1}"/>
    <cellStyle name="Input 5 4 6 2 5" xfId="6274" xr:uid="{6AF9F36E-8FE4-48C1-B883-759BC43EAFF6}"/>
    <cellStyle name="Input 5 4 6 2 6" xfId="6275" xr:uid="{C88E66FF-03C7-42AF-935F-5CC731FB7FC4}"/>
    <cellStyle name="Input 5 4 6 3" xfId="6276" xr:uid="{74BCFBF9-ECA3-42CC-A586-0531209F0059}"/>
    <cellStyle name="Input 5 4 6 3 2" xfId="6277" xr:uid="{FD1EF7AD-984E-4154-BD8C-A536454ED8EB}"/>
    <cellStyle name="Input 5 4 6 4" xfId="6278" xr:uid="{654A6200-9B57-4189-A543-1A03356143DF}"/>
    <cellStyle name="Input 5 4 6 5" xfId="6279" xr:uid="{7757A4D0-8559-48F2-ABC5-83F3A791A2CC}"/>
    <cellStyle name="Input 5 4 6 6" xfId="6280" xr:uid="{C37C3CD9-187F-4B72-A6BD-7EE445A8CD22}"/>
    <cellStyle name="Input 5 4 6 7" xfId="6281" xr:uid="{02EAF2BB-99FC-494F-84B9-50BCE4F9ED02}"/>
    <cellStyle name="Input 5 4 7" xfId="6282" xr:uid="{D38B917C-9319-472C-9767-5C1FC0D72770}"/>
    <cellStyle name="Input 5 4 7 2" xfId="6283" xr:uid="{69253D21-A257-429F-9EFD-1DC2B6354597}"/>
    <cellStyle name="Input 5 4 7 2 2" xfId="6284" xr:uid="{12A21F7C-4D64-4F60-8494-4BC5126174B6}"/>
    <cellStyle name="Input 5 4 7 2 3" xfId="6285" xr:uid="{47CDC5BD-33D4-42B2-95B1-E9294D92C004}"/>
    <cellStyle name="Input 5 4 7 2 4" xfId="6286" xr:uid="{34A1810F-3AD8-4EFA-ACAA-6ADFC9B0DBF2}"/>
    <cellStyle name="Input 5 4 7 2 5" xfId="6287" xr:uid="{15B84CA5-FEA8-4936-8185-662C28B8D81D}"/>
    <cellStyle name="Input 5 4 7 2 6" xfId="6288" xr:uid="{AD60CC4D-DD5C-4514-B7C1-37455034AA4F}"/>
    <cellStyle name="Input 5 4 7 3" xfId="6289" xr:uid="{754D032B-C9B3-4E9A-A18C-470CBBC68A54}"/>
    <cellStyle name="Input 5 4 7 3 2" xfId="6290" xr:uid="{785AEA26-DC63-44E7-A15A-6D1ADD0A085D}"/>
    <cellStyle name="Input 5 4 7 4" xfId="6291" xr:uid="{772FD202-5420-48B0-9966-401B2870B456}"/>
    <cellStyle name="Input 5 4 7 5" xfId="6292" xr:uid="{BCC78173-F34A-4DAF-B1B1-BC7090465CC2}"/>
    <cellStyle name="Input 5 4 7 6" xfId="6293" xr:uid="{BA676FAB-9DE6-4BD5-8272-8845CD3657DF}"/>
    <cellStyle name="Input 5 4 7 7" xfId="6294" xr:uid="{986F0021-E254-4502-AF2F-010F5B5CD060}"/>
    <cellStyle name="Input 5 4 8" xfId="6295" xr:uid="{6D298E6A-0821-4942-998E-C143B1306B11}"/>
    <cellStyle name="Input 5 4 8 2" xfId="6296" xr:uid="{F4BE5407-4E37-406E-A153-5FDA2A545E09}"/>
    <cellStyle name="Input 5 4 8 2 2" xfId="6297" xr:uid="{03E7F9F6-0573-4E21-BD1E-B5133B654FF4}"/>
    <cellStyle name="Input 5 4 8 2 3" xfId="6298" xr:uid="{9088DE43-CFC6-479E-825C-FD5C6435D900}"/>
    <cellStyle name="Input 5 4 8 2 4" xfId="6299" xr:uid="{93528546-3402-4933-995F-B7B4390BC699}"/>
    <cellStyle name="Input 5 4 8 2 5" xfId="6300" xr:uid="{5D4A98F7-9CC8-4DBF-949D-2C780A098A2B}"/>
    <cellStyle name="Input 5 4 8 2 6" xfId="6301" xr:uid="{724618D3-A105-4AB8-A192-14095490229D}"/>
    <cellStyle name="Input 5 4 8 3" xfId="6302" xr:uid="{CD9455B1-6167-48C9-8BAD-19D7A987F590}"/>
    <cellStyle name="Input 5 4 8 3 2" xfId="6303" xr:uid="{84612871-AF1B-4EB0-87AA-DE6D4054ECFB}"/>
    <cellStyle name="Input 5 4 8 4" xfId="6304" xr:uid="{F5240AE0-EBB0-42A6-B20F-1EB388573F46}"/>
    <cellStyle name="Input 5 4 8 5" xfId="6305" xr:uid="{FBC9F52B-394D-4C89-9989-681B4DC68228}"/>
    <cellStyle name="Input 5 4 8 6" xfId="6306" xr:uid="{CCA21B35-7389-435C-8AB1-D086825EA96C}"/>
    <cellStyle name="Input 5 4 8 7" xfId="6307" xr:uid="{A1CD13AA-7694-4EBA-897E-8ABFC735B456}"/>
    <cellStyle name="Input 5 4 9" xfId="6308" xr:uid="{B134612B-8C14-47F4-88EA-86C5D1B10E22}"/>
    <cellStyle name="Input 5 4 9 2" xfId="6309" xr:uid="{9B6F93C1-2EA0-41EC-B4B8-C3C67BA76769}"/>
    <cellStyle name="Input 5 4 9 3" xfId="6310" xr:uid="{C34F02C2-E231-454B-B203-2A2A40C91639}"/>
    <cellStyle name="Input 5 4 9 4" xfId="6311" xr:uid="{9D8AEF96-3CF4-4D6E-9779-F47492C11303}"/>
    <cellStyle name="Input 5 4 9 5" xfId="6312" xr:uid="{41835F25-DD9B-4AFE-8AB5-FD2B3D4E2E00}"/>
    <cellStyle name="Input 5 4 9 6" xfId="6313" xr:uid="{7E55B4CC-933D-4EDD-BA84-F0C4BCE261BA}"/>
    <cellStyle name="Input 5 4_Subsidy" xfId="6314" xr:uid="{1E9D7002-868A-4408-8A81-D525FEE4733C}"/>
    <cellStyle name="Input 5 5" xfId="6315" xr:uid="{9CC164CC-213C-4680-BD2E-028B7009ACDE}"/>
    <cellStyle name="Input 5 5 2" xfId="6316" xr:uid="{49C99012-CAA3-421A-813C-51A55D0176B8}"/>
    <cellStyle name="Input 5 5 2 2" xfId="6317" xr:uid="{537BE9F0-DDBA-4034-9A20-212CF1B48899}"/>
    <cellStyle name="Input 5 5 2 2 2" xfId="6318" xr:uid="{E259689C-38CA-4848-8A45-3637931CD773}"/>
    <cellStyle name="Input 5 5 2 2 3" xfId="6319" xr:uid="{43D0CE59-1709-4383-BB3C-384EC3ABD422}"/>
    <cellStyle name="Input 5 5 2 2 4" xfId="6320" xr:uid="{157E7341-8854-4728-96DE-36CA0405F763}"/>
    <cellStyle name="Input 5 5 2 2 5" xfId="6321" xr:uid="{D1C99F56-349A-4124-B5C6-940142B96B5D}"/>
    <cellStyle name="Input 5 5 2 2 6" xfId="6322" xr:uid="{7EB36185-2250-4D29-A75B-9C1A0D60F679}"/>
    <cellStyle name="Input 5 5 2 3" xfId="6323" xr:uid="{387F85A4-F945-4896-ADED-621FEEF3C631}"/>
    <cellStyle name="Input 5 5 2 3 2" xfId="6324" xr:uid="{A80914BA-EFCC-40E1-8862-0854BFE8F62B}"/>
    <cellStyle name="Input 5 5 2 4" xfId="6325" xr:uid="{686C480E-96F6-44DF-BF57-B841EDBF9D8C}"/>
    <cellStyle name="Input 5 5 2 5" xfId="6326" xr:uid="{01F06239-2216-4481-8D83-2B872A59CC5D}"/>
    <cellStyle name="Input 5 5 2 6" xfId="6327" xr:uid="{20604B15-1456-4E89-9E36-D1E1BCBE5412}"/>
    <cellStyle name="Input 5 5 2 7" xfId="6328" xr:uid="{A5C6656C-8C7F-4905-AC00-5A04C7D29FF3}"/>
    <cellStyle name="Input 5 5 3" xfId="6329" xr:uid="{10A64F58-41F3-49EF-BFD0-A599150159E4}"/>
    <cellStyle name="Input 5 5 3 2" xfId="6330" xr:uid="{C2D2EB97-119D-442E-9364-0FE417801347}"/>
    <cellStyle name="Input 5 5 3 3" xfId="6331" xr:uid="{354E2C32-0AF7-4A85-9A29-DFA560F4F173}"/>
    <cellStyle name="Input 5 5 3 4" xfId="6332" xr:uid="{539C83A8-FDD9-429F-A854-86467D06CF41}"/>
    <cellStyle name="Input 5 5 3 5" xfId="6333" xr:uid="{C541EBCD-BEB1-40CE-984C-D332C1C09A76}"/>
    <cellStyle name="Input 5 5 3 6" xfId="6334" xr:uid="{0C2AB0D0-2020-4FFF-B7FD-E68C7DDD70E4}"/>
    <cellStyle name="Input 5 5 4" xfId="6335" xr:uid="{8FE7795C-FC8D-406D-B695-F175DD388447}"/>
    <cellStyle name="Input 5 5 4 2" xfId="6336" xr:uid="{ACAB7289-6A3C-499E-9ECB-7B769B20356D}"/>
    <cellStyle name="Input 5 5 5" xfId="6337" xr:uid="{43CC4F87-D98B-40B0-BF4E-D2C59AE77A8D}"/>
    <cellStyle name="Input 5 5 6" xfId="6338" xr:uid="{4C3983CD-1D72-4D9C-9116-280AF82856EE}"/>
    <cellStyle name="Input 5 5 7" xfId="6339" xr:uid="{136C4856-865E-4A6B-8FF2-230DAEDDE0AD}"/>
    <cellStyle name="Input 5 5 8" xfId="6340" xr:uid="{7B6EC97A-13CE-4ED9-A3E9-B708E39B673F}"/>
    <cellStyle name="Input 5 5_Subsidy" xfId="6341" xr:uid="{F75D8922-49A2-47EC-9A6D-13C1560E0C17}"/>
    <cellStyle name="Input 5 6" xfId="6342" xr:uid="{3ABFD6AF-041B-4610-9FD1-3488DE11FDAA}"/>
    <cellStyle name="Input 5 6 2" xfId="6343" xr:uid="{AAE2588E-0017-4DCE-A680-D2EB24765452}"/>
    <cellStyle name="Input 5 6 2 2" xfId="6344" xr:uid="{727EF841-28A6-4FD5-B868-DFDB5526336D}"/>
    <cellStyle name="Input 5 6 2 3" xfId="6345" xr:uid="{1D5249FE-D6C0-4A50-906E-CCB30464CA8D}"/>
    <cellStyle name="Input 5 6 2 4" xfId="6346" xr:uid="{7B7DD265-DB64-4262-853E-C83036A73AB1}"/>
    <cellStyle name="Input 5 6 2 5" xfId="6347" xr:uid="{10AEED51-45B3-4C5B-8738-3110562CECF9}"/>
    <cellStyle name="Input 5 6 2 6" xfId="6348" xr:uid="{F45360AF-7482-4D9F-8A84-176C56B1D3BF}"/>
    <cellStyle name="Input 5 6 3" xfId="6349" xr:uid="{F12D0ED1-C2FC-4C0C-BA52-C2D0D6AB45EC}"/>
    <cellStyle name="Input 5 6 3 2" xfId="6350" xr:uid="{17318ABD-4CCD-4CBF-A164-03DA238A7DEC}"/>
    <cellStyle name="Input 5 6 4" xfId="6351" xr:uid="{76CDEA2B-468B-4A8C-9BC5-9828483BEB65}"/>
    <cellStyle name="Input 5 6 5" xfId="6352" xr:uid="{61ED5233-3793-4206-BF1E-C2CC5D926F31}"/>
    <cellStyle name="Input 5 6 6" xfId="6353" xr:uid="{A7051652-4DC3-4703-8049-E46B0E59CA24}"/>
    <cellStyle name="Input 5 6 7" xfId="6354" xr:uid="{CDB3FDDE-F42E-4CC5-9EC0-BA5BD6150200}"/>
    <cellStyle name="Input 5 7" xfId="6355" xr:uid="{DC859F82-3247-42B3-B62F-229C3358F093}"/>
    <cellStyle name="Input 5 7 2" xfId="6356" xr:uid="{234F3A70-68D9-410D-934E-5CDEBC646AC4}"/>
    <cellStyle name="Input 5 7 2 2" xfId="6357" xr:uid="{6701B90B-9117-4A4B-B897-ED67403C43C9}"/>
    <cellStyle name="Input 5 7 2 3" xfId="6358" xr:uid="{1F6AD136-4ADC-4081-B157-CE85BDEFA0F4}"/>
    <cellStyle name="Input 5 7 2 4" xfId="6359" xr:uid="{5B33492C-97E6-47AF-AA36-D8DA6C4CD9ED}"/>
    <cellStyle name="Input 5 7 2 5" xfId="6360" xr:uid="{51CA382F-E788-480D-81A5-51698310EE63}"/>
    <cellStyle name="Input 5 7 2 6" xfId="6361" xr:uid="{24DBC7EB-52F3-42D0-8A8D-F591601789BF}"/>
    <cellStyle name="Input 5 7 3" xfId="6362" xr:uid="{B6DA9F62-8A8E-495D-A559-5A5F459D10F1}"/>
    <cellStyle name="Input 5 7 3 2" xfId="6363" xr:uid="{62B70583-4D25-46A0-9CB3-33AF5D1E7F79}"/>
    <cellStyle name="Input 5 7 4" xfId="6364" xr:uid="{003CB9A5-24BD-48AD-9125-E7A5283B2F76}"/>
    <cellStyle name="Input 5 7 5" xfId="6365" xr:uid="{5C2989A3-85D9-41BF-B263-A1FFBD60AA6F}"/>
    <cellStyle name="Input 5 7 6" xfId="6366" xr:uid="{ECA11EF2-1E1B-4384-89E9-2B8F1EB8C00B}"/>
    <cellStyle name="Input 5 7 7" xfId="6367" xr:uid="{19B2DC4E-C912-4EEE-AA5E-8FC3731964E6}"/>
    <cellStyle name="Input 5 8" xfId="6368" xr:uid="{01513F2E-44E0-4CAD-BBBD-063539BB6156}"/>
    <cellStyle name="Input 5 8 2" xfId="6369" xr:uid="{59DE9D02-5A4A-464C-96F2-A65068E5AFB8}"/>
    <cellStyle name="Input 5 8 2 2" xfId="6370" xr:uid="{66B327D3-303C-413A-9965-E04D296F18F6}"/>
    <cellStyle name="Input 5 8 2 3" xfId="6371" xr:uid="{34D2850D-F82F-4D40-806D-94F77CFA5987}"/>
    <cellStyle name="Input 5 8 2 4" xfId="6372" xr:uid="{17C66420-08B9-4456-8037-6239DEBD2146}"/>
    <cellStyle name="Input 5 8 2 5" xfId="6373" xr:uid="{107D9A25-1303-4E8F-BD83-037152F54625}"/>
    <cellStyle name="Input 5 8 2 6" xfId="6374" xr:uid="{3570A841-E474-4049-8512-5D1863BF24CC}"/>
    <cellStyle name="Input 5 8 3" xfId="6375" xr:uid="{77C998E9-CE48-4E81-9595-7282C360DC1D}"/>
    <cellStyle name="Input 5 8 3 2" xfId="6376" xr:uid="{E937CD76-F8CE-40BF-B34E-368BEBDBD7D5}"/>
    <cellStyle name="Input 5 8 4" xfId="6377" xr:uid="{01F94E9A-1877-4DEE-8E0B-79049815CD72}"/>
    <cellStyle name="Input 5 8 5" xfId="6378" xr:uid="{1685A111-BEFD-46F8-A68E-291FA883622B}"/>
    <cellStyle name="Input 5 8 6" xfId="6379" xr:uid="{E8AE5048-40EF-4314-AFD8-DA05DCD9BE51}"/>
    <cellStyle name="Input 5 8 7" xfId="6380" xr:uid="{31AB0629-B2A6-474D-89DC-33C6ECA12433}"/>
    <cellStyle name="Input 5 9" xfId="6381" xr:uid="{15818B2F-5304-4588-88C2-AD38DB3D15E0}"/>
    <cellStyle name="Input 5 9 2" xfId="6382" xr:uid="{90B348E6-902F-4556-BEA3-8C38EBE4A948}"/>
    <cellStyle name="Input 5 9 2 2" xfId="6383" xr:uid="{DBC298D3-AE19-41BA-B227-6B17FBB14281}"/>
    <cellStyle name="Input 5 9 2 3" xfId="6384" xr:uid="{84FF8DA3-5530-4709-A1F7-83027C1FC373}"/>
    <cellStyle name="Input 5 9 2 4" xfId="6385" xr:uid="{54611DCE-D81F-48BE-B1F0-737C9F2F84D7}"/>
    <cellStyle name="Input 5 9 2 5" xfId="6386" xr:uid="{BF0A5F97-49AD-4C02-AF5B-87658E613ED7}"/>
    <cellStyle name="Input 5 9 2 6" xfId="6387" xr:uid="{F7CC04AE-CEF2-439D-82BE-E32676C62839}"/>
    <cellStyle name="Input 5 9 3" xfId="6388" xr:uid="{2B63E6BC-8C86-400F-945C-C040A47474BF}"/>
    <cellStyle name="Input 5 9 3 2" xfId="6389" xr:uid="{68332298-12EE-4095-A1D6-4FE940D1C6A2}"/>
    <cellStyle name="Input 5 9 4" xfId="6390" xr:uid="{E688F99A-8442-4A67-AA98-9E742B46AA3F}"/>
    <cellStyle name="Input 5 9 5" xfId="6391" xr:uid="{056CB7CB-C785-4F3C-A4BC-EA175E78A990}"/>
    <cellStyle name="Input 5 9 6" xfId="6392" xr:uid="{D2BB2375-585B-4478-9513-D4F586522AF9}"/>
    <cellStyle name="Input 5 9 7" xfId="6393" xr:uid="{D8E56C22-293A-4B20-8BEC-26701E9DE2FA}"/>
    <cellStyle name="Input 5_Subsidy" xfId="6394" xr:uid="{AEEA3689-4D66-400F-8F90-B8837E26EAC3}"/>
    <cellStyle name="Input 6" xfId="6395" xr:uid="{F729AA29-282B-4005-93C5-AF9A7D13FAC0}"/>
    <cellStyle name="Input 6 10" xfId="6396" xr:uid="{DC8223AC-6112-4230-B038-D556F6555F16}"/>
    <cellStyle name="Input 6 10 2" xfId="6397" xr:uid="{F5D44A4D-79F0-4B31-A84D-CFF98A9BBBCA}"/>
    <cellStyle name="Input 6 10 2 2" xfId="6398" xr:uid="{89147DF2-E043-40E3-9857-812F9C25E8A7}"/>
    <cellStyle name="Input 6 10 2 3" xfId="6399" xr:uid="{207EEB1E-D18D-4576-A76D-D7CFB640E78C}"/>
    <cellStyle name="Input 6 10 2 4" xfId="6400" xr:uid="{112586C9-E194-4878-82A3-0D4ED2992E0F}"/>
    <cellStyle name="Input 6 10 2 5" xfId="6401" xr:uid="{C0C7CCF7-4135-4745-ABF0-A7AC73F19F80}"/>
    <cellStyle name="Input 6 10 2 6" xfId="6402" xr:uid="{86530214-F2F7-4AFE-A0B7-07691256918E}"/>
    <cellStyle name="Input 6 10 3" xfId="6403" xr:uid="{A06261FF-4108-4FB1-B653-896C32C938AD}"/>
    <cellStyle name="Input 6 10 3 2" xfId="6404" xr:uid="{74309E56-A943-46CA-A35E-BD5E8DD815F4}"/>
    <cellStyle name="Input 6 10 4" xfId="6405" xr:uid="{68D766B9-9DB6-44AD-BC42-56A843190EF0}"/>
    <cellStyle name="Input 6 10 5" xfId="6406" xr:uid="{A8C5B555-5394-4923-9BD9-3D3F604AEBB8}"/>
    <cellStyle name="Input 6 10 6" xfId="6407" xr:uid="{BF14B521-5D3E-41E1-8AE4-CD16F190FB52}"/>
    <cellStyle name="Input 6 10 7" xfId="6408" xr:uid="{83428721-53CD-49C1-A0FA-D88D50C1A5DC}"/>
    <cellStyle name="Input 6 11" xfId="6409" xr:uid="{8446FA20-870F-4848-B134-AB53C35DDA08}"/>
    <cellStyle name="Input 6 11 2" xfId="6410" xr:uid="{40F22487-E48A-4DFB-8ADC-93473B5C11FD}"/>
    <cellStyle name="Input 6 11 3" xfId="6411" xr:uid="{307C1777-2A89-463D-ACA8-831C91B4B567}"/>
    <cellStyle name="Input 6 11 4" xfId="6412" xr:uid="{4471D357-7B66-48A5-B9E0-AD54446ED674}"/>
    <cellStyle name="Input 6 11 5" xfId="6413" xr:uid="{AF7501EF-A8D3-4561-93F7-1793E2F4FC9E}"/>
    <cellStyle name="Input 6 11 6" xfId="6414" xr:uid="{152B179F-849D-4A78-9598-BFDE0E6119C3}"/>
    <cellStyle name="Input 6 12" xfId="6415" xr:uid="{292E05F8-9EB0-4BF4-89D2-AB0E76B4E57C}"/>
    <cellStyle name="Input 6 12 2" xfId="6416" xr:uid="{7EDAE1E2-FF92-4204-BB92-C838E1526B2A}"/>
    <cellStyle name="Input 6 13" xfId="6417" xr:uid="{4448BD0E-2F22-46AA-B4DD-90E18E2D50C0}"/>
    <cellStyle name="Input 6 14" xfId="6418" xr:uid="{F8BE70E7-8668-40A2-A773-A145D695A2F3}"/>
    <cellStyle name="Input 6 15" xfId="6419" xr:uid="{A7A93A6A-05A3-47D2-8691-D75CA5F2CBB8}"/>
    <cellStyle name="Input 6 16" xfId="6420" xr:uid="{E74B6DC5-4314-4A3A-982D-CC113580D688}"/>
    <cellStyle name="Input 6 2" xfId="6421" xr:uid="{AF8E3022-4228-4B41-8512-4E2EE2254404}"/>
    <cellStyle name="Input 6 2 10" xfId="6422" xr:uid="{143D5B49-2B17-4BD3-A4B7-40D4C14B84A6}"/>
    <cellStyle name="Input 6 2 10 2" xfId="6423" xr:uid="{D43F8688-91E4-422A-A1A4-27BE425C7239}"/>
    <cellStyle name="Input 6 2 11" xfId="6424" xr:uid="{429C449B-2F9A-4473-B70C-69D32934B345}"/>
    <cellStyle name="Input 6 2 12" xfId="6425" xr:uid="{B78B19AE-4AE3-46ED-86FC-AEC423CF0033}"/>
    <cellStyle name="Input 6 2 13" xfId="6426" xr:uid="{B1E4F132-D2B0-47B1-8497-5035FD799243}"/>
    <cellStyle name="Input 6 2 14" xfId="6427" xr:uid="{7A3515A7-C717-4620-A344-72D30D2C2F02}"/>
    <cellStyle name="Input 6 2 2" xfId="6428" xr:uid="{BEB8A01A-4230-4F39-9EAC-38BB87E083EC}"/>
    <cellStyle name="Input 6 2 2 2" xfId="6429" xr:uid="{B9BE1D61-95F6-4167-86F8-4F1432DFDA2C}"/>
    <cellStyle name="Input 6 2 2 2 2" xfId="6430" xr:uid="{A747BB92-52D2-491F-BDC9-DBD785498C0E}"/>
    <cellStyle name="Input 6 2 2 2 2 2" xfId="6431" xr:uid="{1FC0E4F7-A934-46AB-9C0F-EA6B60346F93}"/>
    <cellStyle name="Input 6 2 2 2 2 3" xfId="6432" xr:uid="{A55C3340-1004-4AB0-81B0-F5AE9C8CA5C5}"/>
    <cellStyle name="Input 6 2 2 2 2 4" xfId="6433" xr:uid="{2F784832-E683-409D-8B59-51F1E9E0FA6E}"/>
    <cellStyle name="Input 6 2 2 2 2 5" xfId="6434" xr:uid="{41CAD30C-A563-4499-8348-45EB70BBFE33}"/>
    <cellStyle name="Input 6 2 2 2 2 6" xfId="6435" xr:uid="{E1C4FA0E-1C22-40CE-815C-D3EFBE37D767}"/>
    <cellStyle name="Input 6 2 2 2 3" xfId="6436" xr:uid="{2569F5CB-FFA0-4DF2-8F58-965498B9DD35}"/>
    <cellStyle name="Input 6 2 2 2 3 2" xfId="6437" xr:uid="{597A79D0-A470-41BE-B0DA-C3A80C0A4164}"/>
    <cellStyle name="Input 6 2 2 2 4" xfId="6438" xr:uid="{08F702AA-C08D-425E-ACDA-491EE1326892}"/>
    <cellStyle name="Input 6 2 2 2 5" xfId="6439" xr:uid="{0BDA9587-DD04-43C5-921C-E401670C2D44}"/>
    <cellStyle name="Input 6 2 2 2 6" xfId="6440" xr:uid="{BEC8676E-6098-4FCE-9C27-357A6E0EBA0E}"/>
    <cellStyle name="Input 6 2 2 2 7" xfId="6441" xr:uid="{E3B8564D-33DD-400B-AC44-FC7745BA95DB}"/>
    <cellStyle name="Input 6 2 2 3" xfId="6442" xr:uid="{80B15AA7-9E15-4265-BC39-EE58BDD03A2E}"/>
    <cellStyle name="Input 6 2 2 3 2" xfId="6443" xr:uid="{80380164-8C3A-481F-A6A8-F0EC3AAFA879}"/>
    <cellStyle name="Input 6 2 2 3 3" xfId="6444" xr:uid="{897970FE-9F70-40FB-85FA-D977A7E552B8}"/>
    <cellStyle name="Input 6 2 2 3 4" xfId="6445" xr:uid="{9411B733-AE4F-4E28-A062-9DBF59B2E374}"/>
    <cellStyle name="Input 6 2 2 3 5" xfId="6446" xr:uid="{2C414C7A-84EB-40C8-9DC3-4C815B2B0CEE}"/>
    <cellStyle name="Input 6 2 2 3 6" xfId="6447" xr:uid="{344B29B3-B15D-4CC0-AA47-FDDAD5937190}"/>
    <cellStyle name="Input 6 2 2 4" xfId="6448" xr:uid="{3C8FCB7A-C9CC-4D34-AA33-80C14FB2A83D}"/>
    <cellStyle name="Input 6 2 2 4 2" xfId="6449" xr:uid="{C44FC810-7987-4060-BC68-0D9883B7F6AA}"/>
    <cellStyle name="Input 6 2 2 5" xfId="6450" xr:uid="{2DCCCE54-A0F8-4819-BBFD-FF8FC883D855}"/>
    <cellStyle name="Input 6 2 2 6" xfId="6451" xr:uid="{87A46AC8-4E6A-429E-93DE-E949C9523D80}"/>
    <cellStyle name="Input 6 2 2 7" xfId="6452" xr:uid="{17E3B8B2-9482-4456-8701-86652854290A}"/>
    <cellStyle name="Input 6 2 2 8" xfId="6453" xr:uid="{1B08EFA7-36A2-4076-9DC7-3AD07985EC12}"/>
    <cellStyle name="Input 6 2 2_Subsidy" xfId="6454" xr:uid="{F0B09C6D-79C8-4B65-9D33-26274DB110C3}"/>
    <cellStyle name="Input 6 2 3" xfId="6455" xr:uid="{E594F67E-766C-479A-BCF6-3D7CA6C97EB5}"/>
    <cellStyle name="Input 6 2 3 2" xfId="6456" xr:uid="{0C732F40-A2D9-4C00-A332-F6D3777DD2C7}"/>
    <cellStyle name="Input 6 2 3 2 2" xfId="6457" xr:uid="{DD59F05B-61BA-47A9-9D11-99AEEF9E0B5B}"/>
    <cellStyle name="Input 6 2 3 2 3" xfId="6458" xr:uid="{AE6E9025-7AAB-48A6-ADDE-13618CC2BEF0}"/>
    <cellStyle name="Input 6 2 3 2 4" xfId="6459" xr:uid="{9BB43A36-E097-4186-AB5A-A6643F8D9B66}"/>
    <cellStyle name="Input 6 2 3 2 5" xfId="6460" xr:uid="{3015F003-D9B1-41E1-A9FF-9077E66A5ABB}"/>
    <cellStyle name="Input 6 2 3 2 6" xfId="6461" xr:uid="{76FBE24E-9F75-44AB-AB30-78A5EA49E6A7}"/>
    <cellStyle name="Input 6 2 3 3" xfId="6462" xr:uid="{1A02C645-0A16-4059-A03C-A72EA3D59DE7}"/>
    <cellStyle name="Input 6 2 3 3 2" xfId="6463" xr:uid="{FEF9A7D6-0B83-4656-91F5-EC2D65BD1A04}"/>
    <cellStyle name="Input 6 2 3 4" xfId="6464" xr:uid="{FEB5D9FC-50BD-42D1-AC3D-7F1DB543FB35}"/>
    <cellStyle name="Input 6 2 3 5" xfId="6465" xr:uid="{B81A221E-BAD7-4370-B92D-9A5DD85A7F30}"/>
    <cellStyle name="Input 6 2 3 6" xfId="6466" xr:uid="{632B84B0-0AA7-498E-B6B7-D53D5AA024FE}"/>
    <cellStyle name="Input 6 2 3 7" xfId="6467" xr:uid="{DFDAD69D-54E8-4F05-BADF-68855EAF37F7}"/>
    <cellStyle name="Input 6 2 4" xfId="6468" xr:uid="{F6A040FF-B2E3-4C2F-A11A-CFF015792C59}"/>
    <cellStyle name="Input 6 2 4 2" xfId="6469" xr:uid="{18DEA15D-CAB5-409E-BF6A-81E5A36FA236}"/>
    <cellStyle name="Input 6 2 4 2 2" xfId="6470" xr:uid="{9AFF1BD8-92BD-496C-BE45-2532BD9C2B71}"/>
    <cellStyle name="Input 6 2 4 2 3" xfId="6471" xr:uid="{7704E311-D983-439A-ABA3-79CE411B385C}"/>
    <cellStyle name="Input 6 2 4 2 4" xfId="6472" xr:uid="{84D2AD18-DF8A-4465-8A6B-BB99C9BE3A0D}"/>
    <cellStyle name="Input 6 2 4 2 5" xfId="6473" xr:uid="{26A7A648-5F54-4440-8DF9-011EA424E857}"/>
    <cellStyle name="Input 6 2 4 2 6" xfId="6474" xr:uid="{B54B56E4-DDE1-455C-9E54-123CE2A7AA04}"/>
    <cellStyle name="Input 6 2 4 3" xfId="6475" xr:uid="{E1EDD8F2-DFF3-4313-940D-8605F8A1F054}"/>
    <cellStyle name="Input 6 2 4 3 2" xfId="6476" xr:uid="{94179E3D-BF98-45CB-8199-DBC7894E556B}"/>
    <cellStyle name="Input 6 2 4 4" xfId="6477" xr:uid="{2DEAF642-42BD-416C-8C7F-C12DE244824F}"/>
    <cellStyle name="Input 6 2 4 5" xfId="6478" xr:uid="{EF8C84BA-5771-4167-BE6D-BAF00CD51298}"/>
    <cellStyle name="Input 6 2 4 6" xfId="6479" xr:uid="{35DBC4B7-B554-4FD0-86BC-EF4DAE4FC975}"/>
    <cellStyle name="Input 6 2 4 7" xfId="6480" xr:uid="{95E8F22C-BA7B-400C-8DA2-5288CBD21F7E}"/>
    <cellStyle name="Input 6 2 5" xfId="6481" xr:uid="{335C8881-E300-4C65-B576-BE835BD4B1D3}"/>
    <cellStyle name="Input 6 2 5 2" xfId="6482" xr:uid="{03B0B648-3A90-4521-9FF8-F50812ECA873}"/>
    <cellStyle name="Input 6 2 5 2 2" xfId="6483" xr:uid="{3D79FEB4-3CA7-4E0E-9150-DC6719703C81}"/>
    <cellStyle name="Input 6 2 5 2 3" xfId="6484" xr:uid="{BC2D5DEC-DB64-4034-815B-93B63E205C1D}"/>
    <cellStyle name="Input 6 2 5 2 4" xfId="6485" xr:uid="{B1C836D0-3A5E-414D-A55D-00CA5A26DBDC}"/>
    <cellStyle name="Input 6 2 5 2 5" xfId="6486" xr:uid="{D918BE8F-1F1C-4827-943B-48446FE53705}"/>
    <cellStyle name="Input 6 2 5 2 6" xfId="6487" xr:uid="{7389D35E-1A22-473C-8D3F-7D304F8A72A6}"/>
    <cellStyle name="Input 6 2 5 3" xfId="6488" xr:uid="{63456075-CA07-4678-B20C-E96AF7AB4CCC}"/>
    <cellStyle name="Input 6 2 5 3 2" xfId="6489" xr:uid="{372C4BEB-DD00-4EA3-BD18-817D450C1188}"/>
    <cellStyle name="Input 6 2 5 4" xfId="6490" xr:uid="{2B240B37-0965-433C-B592-5E28751462D7}"/>
    <cellStyle name="Input 6 2 5 5" xfId="6491" xr:uid="{982C7DC4-54E9-4511-AE61-B464B468FD03}"/>
    <cellStyle name="Input 6 2 5 6" xfId="6492" xr:uid="{DB995081-8130-4C09-8F74-BD44A4DA6CC6}"/>
    <cellStyle name="Input 6 2 5 7" xfId="6493" xr:uid="{1FD52E9E-0D0B-4FC8-A5CA-AA98D837D37A}"/>
    <cellStyle name="Input 6 2 6" xfId="6494" xr:uid="{28D12BC5-67EE-43FF-9C3A-81AB20F63F76}"/>
    <cellStyle name="Input 6 2 6 2" xfId="6495" xr:uid="{F25EC1DD-CD6B-48DC-8AB0-C2CC9E3F081A}"/>
    <cellStyle name="Input 6 2 6 2 2" xfId="6496" xr:uid="{E0A5A2B4-DDEB-4FB1-87B0-4D2DEBF1C89F}"/>
    <cellStyle name="Input 6 2 6 2 3" xfId="6497" xr:uid="{EDC586AE-F034-4301-AA35-4FFBDE3C4143}"/>
    <cellStyle name="Input 6 2 6 2 4" xfId="6498" xr:uid="{CFCC730C-EDEA-48ED-91E1-C5E005098A6A}"/>
    <cellStyle name="Input 6 2 6 2 5" xfId="6499" xr:uid="{D5A20142-C28D-4D59-BC96-109257E8FDCF}"/>
    <cellStyle name="Input 6 2 6 2 6" xfId="6500" xr:uid="{00727836-CF25-49B1-83AB-B2275263AAE4}"/>
    <cellStyle name="Input 6 2 6 3" xfId="6501" xr:uid="{4CAAE9BC-5426-4A94-83BD-E1CCBA535050}"/>
    <cellStyle name="Input 6 2 6 3 2" xfId="6502" xr:uid="{09C768DF-66AF-4424-97F0-FEB29D82B093}"/>
    <cellStyle name="Input 6 2 6 4" xfId="6503" xr:uid="{56554883-8AC3-4659-B98B-E2AC6248C62D}"/>
    <cellStyle name="Input 6 2 6 5" xfId="6504" xr:uid="{05A9A1E4-2F3A-490C-BE88-A3FB84B20C42}"/>
    <cellStyle name="Input 6 2 6 6" xfId="6505" xr:uid="{E21215E6-7FA1-4547-902C-7717702389C2}"/>
    <cellStyle name="Input 6 2 6 7" xfId="6506" xr:uid="{5509EAE2-6C97-42BC-91D7-B071690DC467}"/>
    <cellStyle name="Input 6 2 7" xfId="6507" xr:uid="{D12E4CDD-A9B2-4F8F-A6E9-9B8F4DCA5BF7}"/>
    <cellStyle name="Input 6 2 7 2" xfId="6508" xr:uid="{ECA594A8-0E51-4F0B-A62C-75649683CEC0}"/>
    <cellStyle name="Input 6 2 7 2 2" xfId="6509" xr:uid="{EFB47704-2704-444E-9EFE-844D9105DA96}"/>
    <cellStyle name="Input 6 2 7 2 3" xfId="6510" xr:uid="{102EF1C4-B1CF-43D3-AC1C-00A952C23DB5}"/>
    <cellStyle name="Input 6 2 7 2 4" xfId="6511" xr:uid="{D0FA7648-BC5D-4C0E-9050-30565B4E0190}"/>
    <cellStyle name="Input 6 2 7 2 5" xfId="6512" xr:uid="{75DD7268-2375-4FB5-8A6F-77CDE0860213}"/>
    <cellStyle name="Input 6 2 7 2 6" xfId="6513" xr:uid="{F38FE4F6-CC61-4654-B7AE-157D2BE54064}"/>
    <cellStyle name="Input 6 2 7 3" xfId="6514" xr:uid="{36486AE5-B54C-4DA9-B325-00AF389087F4}"/>
    <cellStyle name="Input 6 2 7 3 2" xfId="6515" xr:uid="{7376372E-EAF4-49B7-8C65-69217FFCD485}"/>
    <cellStyle name="Input 6 2 7 4" xfId="6516" xr:uid="{B61CE3C9-2312-4682-BB29-E5FCD56AF3A0}"/>
    <cellStyle name="Input 6 2 7 5" xfId="6517" xr:uid="{96083D71-84B7-41FE-B983-AA28CF3C5C36}"/>
    <cellStyle name="Input 6 2 7 6" xfId="6518" xr:uid="{0C0FBC69-152D-4F4E-9570-85445B37FC67}"/>
    <cellStyle name="Input 6 2 7 7" xfId="6519" xr:uid="{F9FEB012-FB31-46E1-BF91-DF25E96BA81A}"/>
    <cellStyle name="Input 6 2 8" xfId="6520" xr:uid="{F59DA3DC-D200-4A80-B330-8271E4D6D2FC}"/>
    <cellStyle name="Input 6 2 8 2" xfId="6521" xr:uid="{7A14F908-BD33-4AED-87DE-6E7059A9FB8D}"/>
    <cellStyle name="Input 6 2 8 2 2" xfId="6522" xr:uid="{27819444-27EE-46B2-86C4-38AF495E1493}"/>
    <cellStyle name="Input 6 2 8 2 3" xfId="6523" xr:uid="{BD68B954-2A3D-4214-A749-A7061600FB67}"/>
    <cellStyle name="Input 6 2 8 2 4" xfId="6524" xr:uid="{E52EB6D7-42C0-4DC9-AF86-DDAC39D37EA2}"/>
    <cellStyle name="Input 6 2 8 2 5" xfId="6525" xr:uid="{2BE502D3-F2FF-4650-BA01-F5DFB86590B1}"/>
    <cellStyle name="Input 6 2 8 2 6" xfId="6526" xr:uid="{56BA3DFE-5A15-417B-BFDF-A55BCB22847B}"/>
    <cellStyle name="Input 6 2 8 3" xfId="6527" xr:uid="{7B0DDB5D-0B8D-453D-AC37-90A3BF58AA0B}"/>
    <cellStyle name="Input 6 2 8 3 2" xfId="6528" xr:uid="{9F045064-B2B0-461A-A24B-A5EEE5CADA49}"/>
    <cellStyle name="Input 6 2 8 4" xfId="6529" xr:uid="{38B1ED0E-87E9-4602-AA14-15DD8CE553AC}"/>
    <cellStyle name="Input 6 2 8 5" xfId="6530" xr:uid="{E7B06956-906E-47C8-9BE6-484636C0726D}"/>
    <cellStyle name="Input 6 2 8 6" xfId="6531" xr:uid="{1FD41845-6E5A-48CB-9284-B11FC03DC475}"/>
    <cellStyle name="Input 6 2 8 7" xfId="6532" xr:uid="{B1A9642A-69C0-4188-B6E4-3DDFD743BFE0}"/>
    <cellStyle name="Input 6 2 9" xfId="6533" xr:uid="{6578AE77-E262-49BB-A7C2-2926DF0C1F5F}"/>
    <cellStyle name="Input 6 2 9 2" xfId="6534" xr:uid="{18660166-1804-4430-B0A2-8B178A7C5BE1}"/>
    <cellStyle name="Input 6 2 9 3" xfId="6535" xr:uid="{75A2CAC5-2288-458A-9B4C-A19F6A5E9880}"/>
    <cellStyle name="Input 6 2 9 4" xfId="6536" xr:uid="{BC5A427E-D356-4030-AEB9-67CC5F96DED9}"/>
    <cellStyle name="Input 6 2 9 5" xfId="6537" xr:uid="{17ED2EDE-52E9-4F01-8BC8-8715B42B46D6}"/>
    <cellStyle name="Input 6 2 9 6" xfId="6538" xr:uid="{A02CCEB3-F65E-4219-95E3-DD68365EEFE5}"/>
    <cellStyle name="Input 6 2_Subsidy" xfId="6539" xr:uid="{C5F19AAB-CEB0-4432-A94A-FE7860980DF6}"/>
    <cellStyle name="Input 6 3" xfId="6540" xr:uid="{C2CCC7B7-6B1E-4DA6-8F3F-8AA92AFE6286}"/>
    <cellStyle name="Input 6 3 10" xfId="6541" xr:uid="{7760E66E-47D8-4FB7-AE6B-03E6F741A593}"/>
    <cellStyle name="Input 6 3 10 2" xfId="6542" xr:uid="{22D0A3A6-755C-49AF-8C87-1A4FD2129987}"/>
    <cellStyle name="Input 6 3 11" xfId="6543" xr:uid="{0F1D1E7D-3FB7-49E3-9414-0FFA0774FE77}"/>
    <cellStyle name="Input 6 3 12" xfId="6544" xr:uid="{33212A28-3977-4414-86EE-D1671C98BEFC}"/>
    <cellStyle name="Input 6 3 13" xfId="6545" xr:uid="{6F8B7E45-00BB-4A5B-AE05-6085A84652D9}"/>
    <cellStyle name="Input 6 3 14" xfId="6546" xr:uid="{025FD47A-D5DD-40D8-AD9F-469906128977}"/>
    <cellStyle name="Input 6 3 2" xfId="6547" xr:uid="{6D193E44-868C-49DC-819A-35F5B47E0ACB}"/>
    <cellStyle name="Input 6 3 2 2" xfId="6548" xr:uid="{A360838F-D061-4403-8BF4-8AA29682111D}"/>
    <cellStyle name="Input 6 3 2 2 2" xfId="6549" xr:uid="{F8DA8538-3F97-4B17-BD0D-8696A96C903D}"/>
    <cellStyle name="Input 6 3 2 2 2 2" xfId="6550" xr:uid="{CD3B6144-026F-46E3-9835-81248B6CA01A}"/>
    <cellStyle name="Input 6 3 2 2 2 3" xfId="6551" xr:uid="{AC343875-E301-4E30-B45B-76A37298BC68}"/>
    <cellStyle name="Input 6 3 2 2 2 4" xfId="6552" xr:uid="{40656D2F-368D-4118-8FAB-0EE70309FFDE}"/>
    <cellStyle name="Input 6 3 2 2 2 5" xfId="6553" xr:uid="{F103FC3F-29EB-4CFC-B2F2-83444625E3A1}"/>
    <cellStyle name="Input 6 3 2 2 2 6" xfId="6554" xr:uid="{F18F7001-6FF7-4717-9074-E986857DFC7A}"/>
    <cellStyle name="Input 6 3 2 2 3" xfId="6555" xr:uid="{FACF7890-A419-4B55-AE85-65DAAE067A67}"/>
    <cellStyle name="Input 6 3 2 2 3 2" xfId="6556" xr:uid="{563C16A7-F90E-4823-A060-A9D3AD166218}"/>
    <cellStyle name="Input 6 3 2 2 4" xfId="6557" xr:uid="{AEE4C436-A6B3-41A3-91D1-6F8865B32E20}"/>
    <cellStyle name="Input 6 3 2 2 5" xfId="6558" xr:uid="{653BDEA9-4685-4115-A638-223A2D889097}"/>
    <cellStyle name="Input 6 3 2 2 6" xfId="6559" xr:uid="{2BACA98C-715B-4F65-890C-43000B65D7F5}"/>
    <cellStyle name="Input 6 3 2 2 7" xfId="6560" xr:uid="{F8A1BD4C-F21A-4F4F-8FF6-8CC00F80C7CB}"/>
    <cellStyle name="Input 6 3 2 3" xfId="6561" xr:uid="{5FECD1CB-4E83-4CBD-AE34-7285914630DF}"/>
    <cellStyle name="Input 6 3 2 3 2" xfId="6562" xr:uid="{C6694AA6-D3B5-4F4C-BC76-AC4F84B23161}"/>
    <cellStyle name="Input 6 3 2 3 3" xfId="6563" xr:uid="{CB118D24-2C85-4B1C-BFAB-EA98B8D1769A}"/>
    <cellStyle name="Input 6 3 2 3 4" xfId="6564" xr:uid="{220EEF58-7F08-4968-82DD-E0624C6E32A1}"/>
    <cellStyle name="Input 6 3 2 3 5" xfId="6565" xr:uid="{B720002F-CF00-4C5F-98E9-7AF0833BC87F}"/>
    <cellStyle name="Input 6 3 2 3 6" xfId="6566" xr:uid="{555E9928-2D4D-4549-BE78-130FF96EFA60}"/>
    <cellStyle name="Input 6 3 2 4" xfId="6567" xr:uid="{B41B94E3-73F2-4509-B4E8-CF75B1BEB88D}"/>
    <cellStyle name="Input 6 3 2 4 2" xfId="6568" xr:uid="{31A480F1-DBAB-46FF-AA8A-3D90CA305D15}"/>
    <cellStyle name="Input 6 3 2 5" xfId="6569" xr:uid="{9C593200-5666-4E7E-8442-7FB6402EA45D}"/>
    <cellStyle name="Input 6 3 2 6" xfId="6570" xr:uid="{8DCECDA8-49CF-4ECC-9D68-3B7402240E9B}"/>
    <cellStyle name="Input 6 3 2 7" xfId="6571" xr:uid="{1D302143-79D5-491B-8669-320AC2870463}"/>
    <cellStyle name="Input 6 3 2 8" xfId="6572" xr:uid="{5BD5F394-C81F-402D-B065-018FAA0BB2AE}"/>
    <cellStyle name="Input 6 3 2_Subsidy" xfId="6573" xr:uid="{75930DD0-B521-446E-A82C-4BE0E9915F3E}"/>
    <cellStyle name="Input 6 3 3" xfId="6574" xr:uid="{021CA8FF-39DE-4502-BE59-6B0878A220F8}"/>
    <cellStyle name="Input 6 3 3 2" xfId="6575" xr:uid="{FE278FB8-34B5-48EB-8A70-5E4FAA091A8A}"/>
    <cellStyle name="Input 6 3 3 2 2" xfId="6576" xr:uid="{4013E395-ECE4-425A-9B51-32A5C3CE397F}"/>
    <cellStyle name="Input 6 3 3 2 3" xfId="6577" xr:uid="{11B0E155-3745-4BCC-8182-D308FB5DF203}"/>
    <cellStyle name="Input 6 3 3 2 4" xfId="6578" xr:uid="{BD78D00F-C7DB-4F02-8982-46DBF434C903}"/>
    <cellStyle name="Input 6 3 3 2 5" xfId="6579" xr:uid="{F73DA065-8D47-4642-AFCD-995EED7EA310}"/>
    <cellStyle name="Input 6 3 3 2 6" xfId="6580" xr:uid="{44FC7E3C-64DA-4D46-AEA5-B9BA6FB8DB86}"/>
    <cellStyle name="Input 6 3 3 3" xfId="6581" xr:uid="{F9FBBA7B-17A6-44E7-89F1-046FBCC042E3}"/>
    <cellStyle name="Input 6 3 3 3 2" xfId="6582" xr:uid="{E0A03A39-55B7-4B23-BF50-F93C1B227698}"/>
    <cellStyle name="Input 6 3 3 4" xfId="6583" xr:uid="{9A62AAF8-351A-44FC-927E-CFE0F7794D65}"/>
    <cellStyle name="Input 6 3 3 5" xfId="6584" xr:uid="{AB6A65A8-23AA-4591-BFC4-8BD1DD6B1813}"/>
    <cellStyle name="Input 6 3 3 6" xfId="6585" xr:uid="{E02334EA-F592-42C2-A7A0-EF3658543F57}"/>
    <cellStyle name="Input 6 3 3 7" xfId="6586" xr:uid="{F3A42677-7644-4ACA-BBB2-ACAB3CC41E2E}"/>
    <cellStyle name="Input 6 3 4" xfId="6587" xr:uid="{A33903A9-8B56-44A4-8EF6-84D0EACA3D48}"/>
    <cellStyle name="Input 6 3 4 2" xfId="6588" xr:uid="{34EE2511-8161-4CAB-BBED-46DC4D7015E5}"/>
    <cellStyle name="Input 6 3 4 2 2" xfId="6589" xr:uid="{5C18C484-53A1-49C9-BC4A-24BAE63AE1A6}"/>
    <cellStyle name="Input 6 3 4 2 3" xfId="6590" xr:uid="{2EA56A42-6173-4F3F-B2BB-7A7EB814AA5D}"/>
    <cellStyle name="Input 6 3 4 2 4" xfId="6591" xr:uid="{AC7624B0-C95E-4D96-8525-C65A37BBF3AB}"/>
    <cellStyle name="Input 6 3 4 2 5" xfId="6592" xr:uid="{3C7C5FFE-0570-4DA9-84FD-196B14869D43}"/>
    <cellStyle name="Input 6 3 4 2 6" xfId="6593" xr:uid="{B1521B1B-2683-46F2-8D77-DE937D965557}"/>
    <cellStyle name="Input 6 3 4 3" xfId="6594" xr:uid="{FE11B0D8-934F-4DB0-88DA-D48E482843C1}"/>
    <cellStyle name="Input 6 3 4 3 2" xfId="6595" xr:uid="{C83BDB7C-A0E1-4A76-BB93-7EFABDC765C3}"/>
    <cellStyle name="Input 6 3 4 4" xfId="6596" xr:uid="{B7C04BDC-2496-4626-8570-0139CD749359}"/>
    <cellStyle name="Input 6 3 4 5" xfId="6597" xr:uid="{3E1163E6-46D4-44ED-8C13-17AED4033892}"/>
    <cellStyle name="Input 6 3 4 6" xfId="6598" xr:uid="{449B38B6-5F07-43FD-AA03-EE3DDFD286B7}"/>
    <cellStyle name="Input 6 3 4 7" xfId="6599" xr:uid="{B78B0666-9994-463B-9070-5B0AF00A825D}"/>
    <cellStyle name="Input 6 3 5" xfId="6600" xr:uid="{FDABD474-0DE0-41E9-919A-C770DD11E228}"/>
    <cellStyle name="Input 6 3 5 2" xfId="6601" xr:uid="{063E4141-39B1-4282-B8E2-00B57B6514B6}"/>
    <cellStyle name="Input 6 3 5 2 2" xfId="6602" xr:uid="{A58280C6-842B-4B63-B9C7-20DBE21D8867}"/>
    <cellStyle name="Input 6 3 5 2 3" xfId="6603" xr:uid="{AF91ED54-4857-4F97-ADB8-B6B2D3C815B8}"/>
    <cellStyle name="Input 6 3 5 2 4" xfId="6604" xr:uid="{5BB087B5-AD2E-4E1B-9FBD-AD143252EE95}"/>
    <cellStyle name="Input 6 3 5 2 5" xfId="6605" xr:uid="{36BE1342-3A84-411A-815D-3E4E2092BA47}"/>
    <cellStyle name="Input 6 3 5 2 6" xfId="6606" xr:uid="{5FCCD710-994F-4998-8A91-CC3237AD896B}"/>
    <cellStyle name="Input 6 3 5 3" xfId="6607" xr:uid="{CEF24793-88E8-43A3-9DB1-2F9B9BFD6ED5}"/>
    <cellStyle name="Input 6 3 5 3 2" xfId="6608" xr:uid="{6912D137-E1C7-4C37-9FD7-5EC23E8FB500}"/>
    <cellStyle name="Input 6 3 5 4" xfId="6609" xr:uid="{4BF394DA-5B1D-4C08-848B-11E2B6815A33}"/>
    <cellStyle name="Input 6 3 5 5" xfId="6610" xr:uid="{5C571F3A-347B-4E27-BBBF-7DDE57F03202}"/>
    <cellStyle name="Input 6 3 5 6" xfId="6611" xr:uid="{54DCF02C-E65D-4554-9CBE-53C7741707D3}"/>
    <cellStyle name="Input 6 3 5 7" xfId="6612" xr:uid="{035F3FC4-83D3-4C5E-8A78-6405ECD9FE3E}"/>
    <cellStyle name="Input 6 3 6" xfId="6613" xr:uid="{DAA1AA91-AB1C-4D0D-8CEA-7561E9363B8B}"/>
    <cellStyle name="Input 6 3 6 2" xfId="6614" xr:uid="{BA0B00CE-D965-4E86-95B8-008F27B9A58B}"/>
    <cellStyle name="Input 6 3 6 2 2" xfId="6615" xr:uid="{F36E80EF-8F4C-4D34-BF48-A53B685ED80F}"/>
    <cellStyle name="Input 6 3 6 2 3" xfId="6616" xr:uid="{F76AEA81-4AA7-4F7F-8BD5-D2261E74C4D3}"/>
    <cellStyle name="Input 6 3 6 2 4" xfId="6617" xr:uid="{8D79C532-E29D-4516-B94A-D54F0EDC1AA3}"/>
    <cellStyle name="Input 6 3 6 2 5" xfId="6618" xr:uid="{BFDA7324-CC10-44E1-97CB-41C805CABF04}"/>
    <cellStyle name="Input 6 3 6 2 6" xfId="6619" xr:uid="{7E99F010-D631-4EC9-BD9D-F0E5DB2E872E}"/>
    <cellStyle name="Input 6 3 6 3" xfId="6620" xr:uid="{0CD17E71-2D89-47C1-9BBA-2C0412275EB8}"/>
    <cellStyle name="Input 6 3 6 3 2" xfId="6621" xr:uid="{B365303B-540D-4939-8428-C62AB2162D99}"/>
    <cellStyle name="Input 6 3 6 4" xfId="6622" xr:uid="{1A1C91CD-9F68-4822-8AE9-1FB562490B57}"/>
    <cellStyle name="Input 6 3 6 5" xfId="6623" xr:uid="{65EA06F4-E554-4019-BB4C-BD1D9D445146}"/>
    <cellStyle name="Input 6 3 6 6" xfId="6624" xr:uid="{6ACEAAF3-E21B-41B2-B717-E9EB581C2E3B}"/>
    <cellStyle name="Input 6 3 6 7" xfId="6625" xr:uid="{2B270AF1-7A75-428B-A0D8-005B4FF11BDD}"/>
    <cellStyle name="Input 6 3 7" xfId="6626" xr:uid="{C7F3FFF7-0B25-4960-AB84-9AEAEA771020}"/>
    <cellStyle name="Input 6 3 7 2" xfId="6627" xr:uid="{D6CCF208-9CE6-40F0-8B26-14C4C342567C}"/>
    <cellStyle name="Input 6 3 7 2 2" xfId="6628" xr:uid="{2234DAA6-1F1B-4343-8386-F83837E7BF19}"/>
    <cellStyle name="Input 6 3 7 2 3" xfId="6629" xr:uid="{448C1A15-4604-42B3-B7F1-BD63ED8FB3F5}"/>
    <cellStyle name="Input 6 3 7 2 4" xfId="6630" xr:uid="{03D1A858-717D-45C8-AEAE-F3DB3C50D8CE}"/>
    <cellStyle name="Input 6 3 7 2 5" xfId="6631" xr:uid="{9C0E2F0C-F395-4B72-89E9-8DD6067E60A3}"/>
    <cellStyle name="Input 6 3 7 2 6" xfId="6632" xr:uid="{5DC16FDE-9C7B-4DAB-9B89-9DB3E575D2E5}"/>
    <cellStyle name="Input 6 3 7 3" xfId="6633" xr:uid="{C40FC5C5-2AC9-41A1-81F4-1E64F8E22E65}"/>
    <cellStyle name="Input 6 3 7 3 2" xfId="6634" xr:uid="{3D743961-343D-4024-AF17-61DA81488354}"/>
    <cellStyle name="Input 6 3 7 4" xfId="6635" xr:uid="{78CCAB96-E077-4D39-ADA0-98FEC2D264E5}"/>
    <cellStyle name="Input 6 3 7 5" xfId="6636" xr:uid="{B7336130-BD14-4D5B-BE7E-3D832F492A92}"/>
    <cellStyle name="Input 6 3 7 6" xfId="6637" xr:uid="{C7EAFDF5-54B6-4BBD-BF2F-70B0BB015E06}"/>
    <cellStyle name="Input 6 3 7 7" xfId="6638" xr:uid="{6D9073A5-F19C-4619-B3BF-CD3E94036ACB}"/>
    <cellStyle name="Input 6 3 8" xfId="6639" xr:uid="{A4A4E30A-71FC-4F71-A7A5-75EF05CEE1D0}"/>
    <cellStyle name="Input 6 3 8 2" xfId="6640" xr:uid="{23FE22BA-F1D7-4CEF-992B-CA40E147CB85}"/>
    <cellStyle name="Input 6 3 8 2 2" xfId="6641" xr:uid="{72A2A622-91DD-4CDA-A8B8-C25B795C8206}"/>
    <cellStyle name="Input 6 3 8 2 3" xfId="6642" xr:uid="{9649F038-B394-44D0-854E-BED5BF1B1899}"/>
    <cellStyle name="Input 6 3 8 2 4" xfId="6643" xr:uid="{D8AA1350-E05D-4A91-B8DC-D044EE5C88B4}"/>
    <cellStyle name="Input 6 3 8 2 5" xfId="6644" xr:uid="{2D5ECF7A-6D7C-46D6-A5BC-A2C3443BE4AD}"/>
    <cellStyle name="Input 6 3 8 2 6" xfId="6645" xr:uid="{A1E2F07E-E607-4354-9084-0D26064A90B5}"/>
    <cellStyle name="Input 6 3 8 3" xfId="6646" xr:uid="{E694352B-ED36-43EC-9C52-67B2C666DE47}"/>
    <cellStyle name="Input 6 3 8 3 2" xfId="6647" xr:uid="{3BA292E5-458D-48EC-BB59-4E19F0A098CE}"/>
    <cellStyle name="Input 6 3 8 4" xfId="6648" xr:uid="{F4116C94-5342-4AC4-9F26-62EC82E5C0DE}"/>
    <cellStyle name="Input 6 3 8 5" xfId="6649" xr:uid="{3EB920B0-876B-4C36-BC35-E744F010FAE4}"/>
    <cellStyle name="Input 6 3 8 6" xfId="6650" xr:uid="{3274BD40-EBFD-4496-9405-0918704AC17E}"/>
    <cellStyle name="Input 6 3 8 7" xfId="6651" xr:uid="{51D4A5CE-7708-4433-928E-71F5383176D5}"/>
    <cellStyle name="Input 6 3 9" xfId="6652" xr:uid="{474C6000-9B63-492D-B4C5-11E46C8A83CB}"/>
    <cellStyle name="Input 6 3 9 2" xfId="6653" xr:uid="{A53707DF-EA11-48D7-AEEF-94FF44911BB3}"/>
    <cellStyle name="Input 6 3 9 3" xfId="6654" xr:uid="{FD18B532-29F6-453A-9552-60693372E9AE}"/>
    <cellStyle name="Input 6 3 9 4" xfId="6655" xr:uid="{90DC4392-D53B-454F-997A-3A9D2C91422E}"/>
    <cellStyle name="Input 6 3 9 5" xfId="6656" xr:uid="{C861B1F2-A6ED-40C8-8DDA-60B5D19FC586}"/>
    <cellStyle name="Input 6 3 9 6" xfId="6657" xr:uid="{5EC447FA-049D-4211-9F93-69B8BF3083FC}"/>
    <cellStyle name="Input 6 3_Subsidy" xfId="6658" xr:uid="{EAAAF860-068F-4AE2-95D7-678DFE22B252}"/>
    <cellStyle name="Input 6 4" xfId="6659" xr:uid="{0B52E2D6-39B5-44C7-9D16-F54FAE68AFBD}"/>
    <cellStyle name="Input 6 4 2" xfId="6660" xr:uid="{B7621F5D-AF7A-4662-BEC0-7B69288A0FBF}"/>
    <cellStyle name="Input 6 4 2 2" xfId="6661" xr:uid="{E09BC60D-CA88-464A-AB77-7CAAD47E500B}"/>
    <cellStyle name="Input 6 4 2 2 2" xfId="6662" xr:uid="{A048F870-78B4-4780-A83B-38651F0061B4}"/>
    <cellStyle name="Input 6 4 2 2 3" xfId="6663" xr:uid="{76D24E1B-F20D-4D19-819C-729ED7D4F3B2}"/>
    <cellStyle name="Input 6 4 2 2 4" xfId="6664" xr:uid="{18D0E24F-1C6A-4602-BFA0-121A6225916E}"/>
    <cellStyle name="Input 6 4 2 2 5" xfId="6665" xr:uid="{707A206A-3F8F-42E9-BDF1-720ED3C225DE}"/>
    <cellStyle name="Input 6 4 2 2 6" xfId="6666" xr:uid="{486E32E7-D1B5-4DB1-AE47-8DBBE93BD0BD}"/>
    <cellStyle name="Input 6 4 2 3" xfId="6667" xr:uid="{EEA1884B-FCC1-47CD-B8E2-BF2373855DDF}"/>
    <cellStyle name="Input 6 4 2 3 2" xfId="6668" xr:uid="{031E66A6-F5B7-4C03-9137-F125E89C88A2}"/>
    <cellStyle name="Input 6 4 2 4" xfId="6669" xr:uid="{2A968182-BD59-4C44-BE21-2FE3C81F28F5}"/>
    <cellStyle name="Input 6 4 2 5" xfId="6670" xr:uid="{F488B3F2-611B-4D61-A8A0-20470DF6F6E2}"/>
    <cellStyle name="Input 6 4 2 6" xfId="6671" xr:uid="{31A358C3-4840-43D8-A3EB-B91B97015B48}"/>
    <cellStyle name="Input 6 4 2 7" xfId="6672" xr:uid="{E73994A0-362C-41DC-ACFE-CA784A63C3B3}"/>
    <cellStyle name="Input 6 4 3" xfId="6673" xr:uid="{C241CDE8-488F-4BE8-BD05-F0590C2AC95E}"/>
    <cellStyle name="Input 6 4 3 2" xfId="6674" xr:uid="{5A39328A-DF58-4471-8750-837B18D663D5}"/>
    <cellStyle name="Input 6 4 3 3" xfId="6675" xr:uid="{8512CF99-1DE5-441A-9293-43BED77C1070}"/>
    <cellStyle name="Input 6 4 3 4" xfId="6676" xr:uid="{D47AABF6-17A6-465D-BC85-D86D48733D34}"/>
    <cellStyle name="Input 6 4 3 5" xfId="6677" xr:uid="{81EDD56B-B237-41ED-BD32-5CEA6D48942D}"/>
    <cellStyle name="Input 6 4 3 6" xfId="6678" xr:uid="{85F54651-FE7C-4BD1-9DB5-794A6193A867}"/>
    <cellStyle name="Input 6 4 4" xfId="6679" xr:uid="{0A6F2486-340F-4974-B548-4B91886B7919}"/>
    <cellStyle name="Input 6 4 4 2" xfId="6680" xr:uid="{A3F95129-87CF-42EA-8F8E-5FA3FFAA51E0}"/>
    <cellStyle name="Input 6 4 5" xfId="6681" xr:uid="{444EB4C8-182D-40C4-8B5B-8C868738CDCF}"/>
    <cellStyle name="Input 6 4 6" xfId="6682" xr:uid="{662B5677-908E-4689-ADBE-03C27632FBB9}"/>
    <cellStyle name="Input 6 4 7" xfId="6683" xr:uid="{59553CAB-4545-464B-945A-9E21DB9C8BF8}"/>
    <cellStyle name="Input 6 4 8" xfId="6684" xr:uid="{2BFE4C1B-F3AF-4BE3-B083-B097CEE37AF9}"/>
    <cellStyle name="Input 6 4_Subsidy" xfId="6685" xr:uid="{37103CEF-7D9C-43FD-ADB1-55CE16B4F573}"/>
    <cellStyle name="Input 6 5" xfId="6686" xr:uid="{50BD8289-072E-4E49-B2A4-501B03CDBF1B}"/>
    <cellStyle name="Input 6 5 2" xfId="6687" xr:uid="{95C52FD2-FDD4-4692-8297-9497F290E8A9}"/>
    <cellStyle name="Input 6 5 2 2" xfId="6688" xr:uid="{A9250986-7A44-4E4A-A021-9AD0386FD8F0}"/>
    <cellStyle name="Input 6 5 2 3" xfId="6689" xr:uid="{726C6AB0-3ECA-416B-AEAB-975CDDE1E4D6}"/>
    <cellStyle name="Input 6 5 2 4" xfId="6690" xr:uid="{D6F3F23B-5DC8-4365-9E2A-429EC62A4362}"/>
    <cellStyle name="Input 6 5 2 5" xfId="6691" xr:uid="{B804D0C7-0982-4923-B5BA-1F65FD762C78}"/>
    <cellStyle name="Input 6 5 2 6" xfId="6692" xr:uid="{5A99CA55-89FB-467F-9791-C52273F0F0C8}"/>
    <cellStyle name="Input 6 5 3" xfId="6693" xr:uid="{54BD4215-17D4-4458-BD13-597AA6BDA264}"/>
    <cellStyle name="Input 6 5 3 2" xfId="6694" xr:uid="{82FE0947-BB41-43AA-8AE9-FCF6E6299002}"/>
    <cellStyle name="Input 6 5 4" xfId="6695" xr:uid="{60EEF25D-600A-4674-B0E8-030618863F2F}"/>
    <cellStyle name="Input 6 5 5" xfId="6696" xr:uid="{26FD805B-67E8-48C8-B1E4-EA8B94212161}"/>
    <cellStyle name="Input 6 5 6" xfId="6697" xr:uid="{D4E308E5-FAF9-4E1F-95A8-2260E41E3079}"/>
    <cellStyle name="Input 6 5 7" xfId="6698" xr:uid="{880540A7-7CB0-4D3D-BA04-27769ABF075B}"/>
    <cellStyle name="Input 6 6" xfId="6699" xr:uid="{31659521-C22E-48A5-9D57-19C97E38391B}"/>
    <cellStyle name="Input 6 6 2" xfId="6700" xr:uid="{023E45F6-790B-46E7-82C3-88AEA074A1B3}"/>
    <cellStyle name="Input 6 6 2 2" xfId="6701" xr:uid="{F2CB5A93-3238-4BB1-A255-CA7D1CBD91CA}"/>
    <cellStyle name="Input 6 6 2 3" xfId="6702" xr:uid="{AD28BC61-B99B-4D76-ACF4-A00979F77218}"/>
    <cellStyle name="Input 6 6 2 4" xfId="6703" xr:uid="{0B4A2D43-C696-40CB-8A06-DD6D23A5325D}"/>
    <cellStyle name="Input 6 6 2 5" xfId="6704" xr:uid="{079BC842-F54F-442A-A3F0-B5178A607ECE}"/>
    <cellStyle name="Input 6 6 2 6" xfId="6705" xr:uid="{651D143E-9A55-48E6-BA0E-5BAE4FC96EBF}"/>
    <cellStyle name="Input 6 6 3" xfId="6706" xr:uid="{7D9CC49D-22CB-4932-8955-E4D6B0312884}"/>
    <cellStyle name="Input 6 6 3 2" xfId="6707" xr:uid="{D7F8D689-7558-4E30-AB07-7829F6405A9C}"/>
    <cellStyle name="Input 6 6 4" xfId="6708" xr:uid="{15767E80-EE4D-469C-84BC-6FB5F013D82F}"/>
    <cellStyle name="Input 6 6 5" xfId="6709" xr:uid="{67FA6E0C-74F5-4E2B-BAD2-D752AD877577}"/>
    <cellStyle name="Input 6 6 6" xfId="6710" xr:uid="{D3B34DDD-6FC9-4E90-8A37-B8A3C28318CA}"/>
    <cellStyle name="Input 6 6 7" xfId="6711" xr:uid="{92AEF629-3770-48F5-942D-895ED5DF78D7}"/>
    <cellStyle name="Input 6 7" xfId="6712" xr:uid="{191FFED4-D00C-45E4-AEB4-1D359333EDDB}"/>
    <cellStyle name="Input 6 7 2" xfId="6713" xr:uid="{B24D73C3-15FB-4EB9-8F04-A9D5890BE7BF}"/>
    <cellStyle name="Input 6 7 2 2" xfId="6714" xr:uid="{DA423181-16E6-41D0-B1E4-8F1134352B51}"/>
    <cellStyle name="Input 6 7 2 3" xfId="6715" xr:uid="{1C941805-28CE-4111-AB72-C02E8DF284D9}"/>
    <cellStyle name="Input 6 7 2 4" xfId="6716" xr:uid="{0381230C-B9CE-4C77-B225-F0EABD0EE921}"/>
    <cellStyle name="Input 6 7 2 5" xfId="6717" xr:uid="{F5791F56-A594-40B9-91F8-0344983BDAD1}"/>
    <cellStyle name="Input 6 7 2 6" xfId="6718" xr:uid="{621E51CE-0065-4CE4-AC15-570C81338C4C}"/>
    <cellStyle name="Input 6 7 3" xfId="6719" xr:uid="{E084B306-B85D-43C6-B2CF-4488F4AA2CF0}"/>
    <cellStyle name="Input 6 7 3 2" xfId="6720" xr:uid="{A9BFD15D-D626-4422-BE18-6FC86D737B78}"/>
    <cellStyle name="Input 6 7 4" xfId="6721" xr:uid="{9527C526-B6D6-45FC-ADC1-572915751848}"/>
    <cellStyle name="Input 6 7 5" xfId="6722" xr:uid="{9AB846A7-9E8B-412B-9F80-8BE79C04F4D8}"/>
    <cellStyle name="Input 6 7 6" xfId="6723" xr:uid="{7C1B038A-6BC5-4FA8-8722-B5910877D8F3}"/>
    <cellStyle name="Input 6 7 7" xfId="6724" xr:uid="{6D5AEE0B-C073-43E9-ACEC-5778FA5D13D1}"/>
    <cellStyle name="Input 6 8" xfId="6725" xr:uid="{30027A92-345E-4030-A19E-FF3C3B4FEAAC}"/>
    <cellStyle name="Input 6 8 2" xfId="6726" xr:uid="{944C0A2A-7528-4B06-A946-86D6251321A2}"/>
    <cellStyle name="Input 6 8 2 2" xfId="6727" xr:uid="{E67942DF-81FE-4662-9567-FB113AF9F65A}"/>
    <cellStyle name="Input 6 8 2 3" xfId="6728" xr:uid="{8D1AC52C-B39C-4A7C-B66F-D8827B338BB7}"/>
    <cellStyle name="Input 6 8 2 4" xfId="6729" xr:uid="{653EEE19-A389-45EB-B436-8F3D46F975EF}"/>
    <cellStyle name="Input 6 8 2 5" xfId="6730" xr:uid="{8E0D693B-137E-4862-9FB9-C11C32176CC4}"/>
    <cellStyle name="Input 6 8 2 6" xfId="6731" xr:uid="{B64640AF-2FB3-4DAC-B8A8-10C63858AD6E}"/>
    <cellStyle name="Input 6 8 3" xfId="6732" xr:uid="{DA28C6CE-9D73-467F-B432-0734A7F47BE1}"/>
    <cellStyle name="Input 6 8 3 2" xfId="6733" xr:uid="{0AA4A67D-A1DC-4991-B41B-D3DE4490B2BA}"/>
    <cellStyle name="Input 6 8 4" xfId="6734" xr:uid="{58780F4F-D1E2-4CEB-86C8-99861EED8C8E}"/>
    <cellStyle name="Input 6 8 5" xfId="6735" xr:uid="{DC2FF96C-B28C-4E75-83B1-AF502248BA21}"/>
    <cellStyle name="Input 6 8 6" xfId="6736" xr:uid="{2C932FCD-A71E-464A-89E7-4E1F017D15CD}"/>
    <cellStyle name="Input 6 8 7" xfId="6737" xr:uid="{E278C30E-40C0-4CD3-85B4-113B5E19B9CF}"/>
    <cellStyle name="Input 6 9" xfId="6738" xr:uid="{0F71F470-3A2D-4D36-A5F2-5C7E90BD9658}"/>
    <cellStyle name="Input 6 9 2" xfId="6739" xr:uid="{59E919F9-BF40-48CA-B3BA-319E93E5E343}"/>
    <cellStyle name="Input 6 9 2 2" xfId="6740" xr:uid="{23E34C4B-97B4-4E05-8F9C-1F3C42E1AE16}"/>
    <cellStyle name="Input 6 9 2 3" xfId="6741" xr:uid="{CEAB39AD-C913-4638-906C-ADA2FA1BBB81}"/>
    <cellStyle name="Input 6 9 2 4" xfId="6742" xr:uid="{55B5FC4B-3428-4B6E-8BF3-983E393E69FD}"/>
    <cellStyle name="Input 6 9 2 5" xfId="6743" xr:uid="{EA890F5C-26D5-4C23-9F07-D0EE7874FDD4}"/>
    <cellStyle name="Input 6 9 2 6" xfId="6744" xr:uid="{DD21A68E-24BC-4227-9743-816097256BC7}"/>
    <cellStyle name="Input 6 9 3" xfId="6745" xr:uid="{37BE41A2-2014-47E7-8C21-13F283D05D1F}"/>
    <cellStyle name="Input 6 9 3 2" xfId="6746" xr:uid="{A0344A66-312E-4A00-825B-505F00BAD93E}"/>
    <cellStyle name="Input 6 9 4" xfId="6747" xr:uid="{B64DDBE5-D316-499E-BE4A-7ABB5E34CB24}"/>
    <cellStyle name="Input 6 9 5" xfId="6748" xr:uid="{79A0A51B-5171-488B-BEFB-2BE786FDC0EF}"/>
    <cellStyle name="Input 6 9 6" xfId="6749" xr:uid="{EDCDC678-B0C0-438E-869A-FB74AAB09E45}"/>
    <cellStyle name="Input 6 9 7" xfId="6750" xr:uid="{9BA427D2-553E-4D51-AFFA-D236EB1AD1D1}"/>
    <cellStyle name="Input 6_Subsidy" xfId="6751" xr:uid="{10120BBB-675F-469B-84C4-4215D95D2CD4}"/>
    <cellStyle name="Input 7" xfId="6752" xr:uid="{45C9473F-FF07-4DBA-AF11-1689B65BE8A5}"/>
    <cellStyle name="Input 7 10" xfId="6753" xr:uid="{1F4846F1-30DB-4ED9-BB70-CC2F07A8CD6A}"/>
    <cellStyle name="Input 7 10 2" xfId="6754" xr:uid="{E6B08794-A7FE-450E-B359-EE9FEAD1C74F}"/>
    <cellStyle name="Input 7 11" xfId="6755" xr:uid="{9E2ADE92-E670-42C2-AED5-717260D63155}"/>
    <cellStyle name="Input 7 12" xfId="6756" xr:uid="{EDA8BB12-121E-43CA-9EEB-5C360053F6A0}"/>
    <cellStyle name="Input 7 13" xfId="6757" xr:uid="{B6E9807B-0CEF-4957-B470-C32FE832FD26}"/>
    <cellStyle name="Input 7 14" xfId="6758" xr:uid="{07D130C3-F968-40A0-A48E-EE7AA450A747}"/>
    <cellStyle name="Input 7 2" xfId="6759" xr:uid="{BB2BA26A-0C5F-49AA-AFC2-7871698D731E}"/>
    <cellStyle name="Input 7 2 2" xfId="6760" xr:uid="{F1DC0EE6-992C-42D8-95DB-C394E5E87B1E}"/>
    <cellStyle name="Input 7 2 2 2" xfId="6761" xr:uid="{308A89D5-6C98-45C9-927A-9D05E5ACE06D}"/>
    <cellStyle name="Input 7 2 2 2 2" xfId="6762" xr:uid="{AAF01F3F-81E2-49BF-B7AA-36D8A705542A}"/>
    <cellStyle name="Input 7 2 2 2 3" xfId="6763" xr:uid="{0C055648-7A21-488B-97C1-CFFA188C4882}"/>
    <cellStyle name="Input 7 2 2 2 4" xfId="6764" xr:uid="{F9B268E6-2A6B-4F0A-883C-26218F83D63A}"/>
    <cellStyle name="Input 7 2 2 2 5" xfId="6765" xr:uid="{2EDA902A-30FB-431A-9E53-C00597E2FD54}"/>
    <cellStyle name="Input 7 2 2 2 6" xfId="6766" xr:uid="{FA8F0566-719E-47BF-8E2B-A7477686BA4E}"/>
    <cellStyle name="Input 7 2 2 3" xfId="6767" xr:uid="{BB5C6BB2-58AE-43FA-B411-833E6C89AC10}"/>
    <cellStyle name="Input 7 2 2 3 2" xfId="6768" xr:uid="{CCF78D7E-4D5C-4292-83E2-6CA8D90B588E}"/>
    <cellStyle name="Input 7 2 2 4" xfId="6769" xr:uid="{3005FEAC-C604-4E3E-B9B7-CB3FA9735E2E}"/>
    <cellStyle name="Input 7 2 2 5" xfId="6770" xr:uid="{0748B08A-B694-498E-B4B2-84DC296ED37D}"/>
    <cellStyle name="Input 7 2 2 6" xfId="6771" xr:uid="{46E4788E-AFF3-4F80-8966-9EDE1CCF6426}"/>
    <cellStyle name="Input 7 2 2 7" xfId="6772" xr:uid="{7CD535D1-B86C-4335-B765-BF545BE3CC8C}"/>
    <cellStyle name="Input 7 2 3" xfId="6773" xr:uid="{C0F995DB-313A-4026-A0D1-F7749EF4D544}"/>
    <cellStyle name="Input 7 2 3 2" xfId="6774" xr:uid="{62224794-BF72-488F-8FDF-B7B709E67C77}"/>
    <cellStyle name="Input 7 2 3 3" xfId="6775" xr:uid="{7C97809B-D923-4734-AA83-73F87CF67B22}"/>
    <cellStyle name="Input 7 2 3 4" xfId="6776" xr:uid="{15203909-E5FF-4F47-90B0-31E255D9B251}"/>
    <cellStyle name="Input 7 2 3 5" xfId="6777" xr:uid="{30640411-0537-4AB6-BFAD-DC83731F5F58}"/>
    <cellStyle name="Input 7 2 3 6" xfId="6778" xr:uid="{530402F6-FB92-4BA8-BD19-EE5D8EEE4E92}"/>
    <cellStyle name="Input 7 2 4" xfId="6779" xr:uid="{18C3E10E-85B4-4EF4-84B1-80FEE8E5CC2E}"/>
    <cellStyle name="Input 7 2 4 2" xfId="6780" xr:uid="{0EF28BE4-5518-4953-9E27-E1C2AC98D1FF}"/>
    <cellStyle name="Input 7 2 5" xfId="6781" xr:uid="{DFE6F9BB-6E19-470A-9AA4-E8D41200D00A}"/>
    <cellStyle name="Input 7 2 6" xfId="6782" xr:uid="{95849B30-C0A2-43CD-ABA5-F2B6EB44755F}"/>
    <cellStyle name="Input 7 2 7" xfId="6783" xr:uid="{54DC9853-5CEF-4D6C-84D7-357EB3805666}"/>
    <cellStyle name="Input 7 2 8" xfId="6784" xr:uid="{26D70924-1A6E-4CE8-9DFB-D2A2F90A2E9F}"/>
    <cellStyle name="Input 7 2_Subsidy" xfId="6785" xr:uid="{29C2CA8D-493F-4C95-A770-8BEA06679FC5}"/>
    <cellStyle name="Input 7 3" xfId="6786" xr:uid="{96E38B8D-B338-450A-AF0F-E496F288E2AC}"/>
    <cellStyle name="Input 7 3 2" xfId="6787" xr:uid="{3125B7EB-07FF-4783-A241-6A46715B9E7B}"/>
    <cellStyle name="Input 7 3 2 2" xfId="6788" xr:uid="{B599BE9D-5D38-4B5E-BCF1-C99079C9AB1D}"/>
    <cellStyle name="Input 7 3 2 3" xfId="6789" xr:uid="{7AB86B00-E13B-4E4F-87D4-105EDD4605CB}"/>
    <cellStyle name="Input 7 3 2 4" xfId="6790" xr:uid="{825413F8-B872-4471-B8BD-6819B19B81F9}"/>
    <cellStyle name="Input 7 3 2 5" xfId="6791" xr:uid="{B4093423-38A6-48AE-B0B1-CD5A6E7BE7B5}"/>
    <cellStyle name="Input 7 3 2 6" xfId="6792" xr:uid="{E5CF3E2D-4946-4F29-8E10-6E57741E06FF}"/>
    <cellStyle name="Input 7 3 3" xfId="6793" xr:uid="{7A419C69-C07C-4E88-BC19-CE848297724F}"/>
    <cellStyle name="Input 7 3 3 2" xfId="6794" xr:uid="{CF5ED915-CA2A-40F5-865B-A70673647F61}"/>
    <cellStyle name="Input 7 3 4" xfId="6795" xr:uid="{4869A348-4B8D-44BC-A35A-2FD03B0C92CF}"/>
    <cellStyle name="Input 7 3 5" xfId="6796" xr:uid="{B994D78D-576D-4037-9EE5-F370C0EC39DE}"/>
    <cellStyle name="Input 7 3 6" xfId="6797" xr:uid="{28E7C392-5C5C-4554-BEA7-EA1FCFE4A494}"/>
    <cellStyle name="Input 7 3 7" xfId="6798" xr:uid="{D124F3D3-0403-43D9-84F7-2B476A0FB489}"/>
    <cellStyle name="Input 7 4" xfId="6799" xr:uid="{333D5D31-FA53-45BD-B2E4-C65D1C39C02A}"/>
    <cellStyle name="Input 7 4 2" xfId="6800" xr:uid="{7706FCF9-AFD5-4551-94B5-15D9EB1EF1C3}"/>
    <cellStyle name="Input 7 4 2 2" xfId="6801" xr:uid="{0DD3F858-B738-4C61-8705-F02583B35A93}"/>
    <cellStyle name="Input 7 4 2 3" xfId="6802" xr:uid="{7A6B190A-96FB-4590-A95D-A0CFE1D86688}"/>
    <cellStyle name="Input 7 4 2 4" xfId="6803" xr:uid="{F38E85C1-D0ED-4711-B468-4315CE9C4D81}"/>
    <cellStyle name="Input 7 4 2 5" xfId="6804" xr:uid="{AE8F23AE-2951-417B-B277-E6E9573E8730}"/>
    <cellStyle name="Input 7 4 2 6" xfId="6805" xr:uid="{2297DC86-50AD-4655-B949-C8C3885FB41E}"/>
    <cellStyle name="Input 7 4 3" xfId="6806" xr:uid="{96602678-A3A0-4329-B464-415A5936B25D}"/>
    <cellStyle name="Input 7 4 3 2" xfId="6807" xr:uid="{F4B1B9DC-004C-4106-B0A5-397B2F25D9DF}"/>
    <cellStyle name="Input 7 4 4" xfId="6808" xr:uid="{385D5892-4678-42C2-93F3-190C8D104A4F}"/>
    <cellStyle name="Input 7 4 5" xfId="6809" xr:uid="{54D83F96-6538-41B5-948D-CBE44A252B1B}"/>
    <cellStyle name="Input 7 4 6" xfId="6810" xr:uid="{03A2F4AB-EFC8-4721-A32D-649866F368BA}"/>
    <cellStyle name="Input 7 4 7" xfId="6811" xr:uid="{4A74D988-2972-4C93-8055-84A7D8E59D0B}"/>
    <cellStyle name="Input 7 5" xfId="6812" xr:uid="{483EAB75-E057-4DE9-A223-45EA6D218A2E}"/>
    <cellStyle name="Input 7 5 2" xfId="6813" xr:uid="{E1157566-DE26-4F9A-961A-31A348F60E0F}"/>
    <cellStyle name="Input 7 5 2 2" xfId="6814" xr:uid="{1CDBEF99-3A58-4312-976F-B819D2860054}"/>
    <cellStyle name="Input 7 5 2 3" xfId="6815" xr:uid="{DC1D99E7-AE66-4429-B85D-2877DCC9A39F}"/>
    <cellStyle name="Input 7 5 2 4" xfId="6816" xr:uid="{2E4F8F04-CB85-483E-83E7-6FCF6D69A2EC}"/>
    <cellStyle name="Input 7 5 2 5" xfId="6817" xr:uid="{20A998A7-ED0B-4274-8F31-6F038E38501B}"/>
    <cellStyle name="Input 7 5 2 6" xfId="6818" xr:uid="{0D79B6F1-BBD5-49A6-B981-7D25A28F0F52}"/>
    <cellStyle name="Input 7 5 3" xfId="6819" xr:uid="{75E83FF6-6FDB-4A6C-AB7B-D786E4296889}"/>
    <cellStyle name="Input 7 5 3 2" xfId="6820" xr:uid="{A0075365-0759-430C-BC08-CEABF5C62736}"/>
    <cellStyle name="Input 7 5 4" xfId="6821" xr:uid="{48AAECC0-8DB0-4552-B365-E058134BD44C}"/>
    <cellStyle name="Input 7 5 5" xfId="6822" xr:uid="{975F9E96-3AF3-4761-9CA8-3B008A7852A2}"/>
    <cellStyle name="Input 7 5 6" xfId="6823" xr:uid="{43BAB222-429F-4698-867C-63F4E2613211}"/>
    <cellStyle name="Input 7 5 7" xfId="6824" xr:uid="{E14007CD-8455-451E-8C7F-AB6DDBD634F9}"/>
    <cellStyle name="Input 7 6" xfId="6825" xr:uid="{E59B6092-BBDC-4D60-B61F-2F40260576D3}"/>
    <cellStyle name="Input 7 6 2" xfId="6826" xr:uid="{886CE358-E1CC-4948-AC63-4AC0C7CEF812}"/>
    <cellStyle name="Input 7 6 2 2" xfId="6827" xr:uid="{65DAE90D-7E4E-443E-BEC5-09AB205B9DB8}"/>
    <cellStyle name="Input 7 6 2 3" xfId="6828" xr:uid="{595F55AC-F53E-4FC0-AC7F-4EB24CEC056A}"/>
    <cellStyle name="Input 7 6 2 4" xfId="6829" xr:uid="{1F309824-D3FD-4A00-8A07-816513FB022F}"/>
    <cellStyle name="Input 7 6 2 5" xfId="6830" xr:uid="{A036201A-F618-4C17-82FC-29BD263DD121}"/>
    <cellStyle name="Input 7 6 2 6" xfId="6831" xr:uid="{609353ED-8AD6-49AB-8F41-6AE112A88ADA}"/>
    <cellStyle name="Input 7 6 3" xfId="6832" xr:uid="{100950F9-39E0-498A-AE2A-D7C280609076}"/>
    <cellStyle name="Input 7 6 3 2" xfId="6833" xr:uid="{12B51D41-F371-47A0-8E2B-F790C394CD69}"/>
    <cellStyle name="Input 7 6 4" xfId="6834" xr:uid="{AAD69C1A-1847-4865-80A1-180CDA9ED57D}"/>
    <cellStyle name="Input 7 6 5" xfId="6835" xr:uid="{86598076-95CD-4E3F-B9BC-36563EE2C90B}"/>
    <cellStyle name="Input 7 6 6" xfId="6836" xr:uid="{B5A8A408-40E1-4048-A7D2-B035AD264FC5}"/>
    <cellStyle name="Input 7 6 7" xfId="6837" xr:uid="{03782EFF-AF50-4D53-9D2B-003787B67E81}"/>
    <cellStyle name="Input 7 7" xfId="6838" xr:uid="{7B720AE6-E828-4726-A1D1-4E2754F8FF8C}"/>
    <cellStyle name="Input 7 7 2" xfId="6839" xr:uid="{5FD28246-F15B-4620-96FE-E51FBC711E8A}"/>
    <cellStyle name="Input 7 7 2 2" xfId="6840" xr:uid="{61224955-FF9C-4E2B-B6CD-923F52D71C6C}"/>
    <cellStyle name="Input 7 7 2 3" xfId="6841" xr:uid="{B588BAB5-09BD-4139-9195-32213783EC86}"/>
    <cellStyle name="Input 7 7 2 4" xfId="6842" xr:uid="{6A7A68E8-1212-4FB8-B3C7-EF1CBF0D519A}"/>
    <cellStyle name="Input 7 7 2 5" xfId="6843" xr:uid="{A352151B-C790-4BC0-A9F5-C9A4682CD28B}"/>
    <cellStyle name="Input 7 7 2 6" xfId="6844" xr:uid="{C89F5DE2-5B73-4AB5-BD5B-A95BA7552FF9}"/>
    <cellStyle name="Input 7 7 3" xfId="6845" xr:uid="{92222511-DCDF-4297-A238-C5FE23DFBD2C}"/>
    <cellStyle name="Input 7 7 3 2" xfId="6846" xr:uid="{A3853425-965E-4E8F-A095-AF4F632A60DB}"/>
    <cellStyle name="Input 7 7 4" xfId="6847" xr:uid="{ADDF88D8-1A69-41A9-B54A-220EAB0FAEA2}"/>
    <cellStyle name="Input 7 7 5" xfId="6848" xr:uid="{71915148-B3EE-4246-BB39-30D57E574BF2}"/>
    <cellStyle name="Input 7 7 6" xfId="6849" xr:uid="{8700D43E-5731-4AF5-AAA0-B49A9D5F0487}"/>
    <cellStyle name="Input 7 7 7" xfId="6850" xr:uid="{47B89C94-2650-467F-BE63-D7F7A4820912}"/>
    <cellStyle name="Input 7 8" xfId="6851" xr:uid="{F61F15D7-B50D-438A-817C-F65FCB2FF5BB}"/>
    <cellStyle name="Input 7 8 2" xfId="6852" xr:uid="{1E3FECCB-182F-4D2D-B683-34BB7D7C50F8}"/>
    <cellStyle name="Input 7 8 2 2" xfId="6853" xr:uid="{225E08A8-5CF2-4D03-A87A-1CC167E66D70}"/>
    <cellStyle name="Input 7 8 2 3" xfId="6854" xr:uid="{F7FB518D-E0FF-48D2-ADE7-A06E67266A8E}"/>
    <cellStyle name="Input 7 8 2 4" xfId="6855" xr:uid="{BCD5C2C3-7FCC-44E3-9205-9880BF2CAF9B}"/>
    <cellStyle name="Input 7 8 2 5" xfId="6856" xr:uid="{5D386103-1767-48DB-BCD5-4478B7409B5A}"/>
    <cellStyle name="Input 7 8 2 6" xfId="6857" xr:uid="{703C9CEB-F92C-46D2-AB78-87B23FE2E08E}"/>
    <cellStyle name="Input 7 8 3" xfId="6858" xr:uid="{23DACDB9-1087-4C72-B048-E4013424121E}"/>
    <cellStyle name="Input 7 8 3 2" xfId="6859" xr:uid="{9AF76D28-BDDC-4129-B795-CBDEB691C7AA}"/>
    <cellStyle name="Input 7 8 4" xfId="6860" xr:uid="{668AAE16-6675-4AE6-86E5-E6F48F871FBF}"/>
    <cellStyle name="Input 7 8 5" xfId="6861" xr:uid="{94D3FF79-2657-4B21-8701-DCD4E19D2676}"/>
    <cellStyle name="Input 7 8 6" xfId="6862" xr:uid="{C92A9459-9D93-4B1F-8645-7773F4A7E82F}"/>
    <cellStyle name="Input 7 8 7" xfId="6863" xr:uid="{30E6203C-8339-4411-A48C-AECE099AB1FE}"/>
    <cellStyle name="Input 7 9" xfId="6864" xr:uid="{A49EE202-0B35-47E6-8F15-0521A638D644}"/>
    <cellStyle name="Input 7 9 2" xfId="6865" xr:uid="{4F705A45-A554-4129-90FA-E0A7840202A4}"/>
    <cellStyle name="Input 7 9 3" xfId="6866" xr:uid="{A8FDF7BB-59EF-46E0-A76C-3D9E25582DB6}"/>
    <cellStyle name="Input 7 9 4" xfId="6867" xr:uid="{B603EC46-E866-49CA-AAAA-F35A817FA011}"/>
    <cellStyle name="Input 7 9 5" xfId="6868" xr:uid="{691B55A9-0F31-410A-8CCB-8FEF0564D15E}"/>
    <cellStyle name="Input 7 9 6" xfId="6869" xr:uid="{9E0EEDF2-FB61-42C0-9E91-4A7646A58DE4}"/>
    <cellStyle name="Input 7_Subsidy" xfId="6870" xr:uid="{49C36DA7-1F3C-474B-9325-F950E162F996}"/>
    <cellStyle name="Input 8" xfId="6871" xr:uid="{C61828CE-877F-47C8-88BC-B11A0FC8CD2C}"/>
    <cellStyle name="Input 8 10" xfId="6872" xr:uid="{E0CFD0A6-6976-4E7A-9650-69765695474D}"/>
    <cellStyle name="Input 8 10 2" xfId="6873" xr:uid="{F4EE1C47-57B9-4E06-9039-646531831086}"/>
    <cellStyle name="Input 8 11" xfId="6874" xr:uid="{EF9A0356-8EE6-48AC-A65D-FBA04DBCBF69}"/>
    <cellStyle name="Input 8 12" xfId="6875" xr:uid="{A95F5519-D5D0-40D5-B28D-81F57977EA43}"/>
    <cellStyle name="Input 8 13" xfId="6876" xr:uid="{0AF17EB9-4474-4343-935D-F6F10C3E11F7}"/>
    <cellStyle name="Input 8 14" xfId="6877" xr:uid="{84AAC060-6656-4249-8DFB-8561B8B59177}"/>
    <cellStyle name="Input 8 2" xfId="6878" xr:uid="{DE4A2302-3B10-47CD-8965-2E0CA159EEE1}"/>
    <cellStyle name="Input 8 2 2" xfId="6879" xr:uid="{3C0AE5C2-414B-4DB5-8D4B-2BE3E774C129}"/>
    <cellStyle name="Input 8 2 2 2" xfId="6880" xr:uid="{DBECC5B3-5F88-43AE-9CC1-54F44894F1A2}"/>
    <cellStyle name="Input 8 2 2 2 2" xfId="6881" xr:uid="{DC05FD5D-302E-452C-9EA8-053E1ABE771F}"/>
    <cellStyle name="Input 8 2 2 2 3" xfId="6882" xr:uid="{751988BF-2FD6-47CD-ACCF-CEADB53D93E8}"/>
    <cellStyle name="Input 8 2 2 2 4" xfId="6883" xr:uid="{0E78E04C-B8B4-4CC3-9D39-FD535FF63A0A}"/>
    <cellStyle name="Input 8 2 2 2 5" xfId="6884" xr:uid="{00604538-C451-4CE7-B951-C39BD3A76F39}"/>
    <cellStyle name="Input 8 2 2 2 6" xfId="6885" xr:uid="{F9DB83D9-682B-4A6E-BEA0-2B36A2492ACD}"/>
    <cellStyle name="Input 8 2 2 3" xfId="6886" xr:uid="{1CA3DC85-7077-4165-A87E-53D35F2B01D1}"/>
    <cellStyle name="Input 8 2 2 3 2" xfId="6887" xr:uid="{061B85AF-4382-40A3-98F4-AC661ABDDBCE}"/>
    <cellStyle name="Input 8 2 2 4" xfId="6888" xr:uid="{C060F859-7CAC-4E76-B18D-18AD1BC7A1A8}"/>
    <cellStyle name="Input 8 2 2 5" xfId="6889" xr:uid="{BA81135D-ECBB-4E30-AD04-AEF88A9B397C}"/>
    <cellStyle name="Input 8 2 2 6" xfId="6890" xr:uid="{6A31A76E-5CAF-43B7-8EB1-26A7818E95DE}"/>
    <cellStyle name="Input 8 2 2 7" xfId="6891" xr:uid="{7BD87B2F-556A-4BC3-B472-815B3B2D91F5}"/>
    <cellStyle name="Input 8 2 3" xfId="6892" xr:uid="{EA3777B8-4C13-4366-B4F4-DE6D274A6820}"/>
    <cellStyle name="Input 8 2 3 2" xfId="6893" xr:uid="{506AF1BA-6070-4976-A3CB-8618A4216A73}"/>
    <cellStyle name="Input 8 2 3 3" xfId="6894" xr:uid="{80FC2DB3-EC70-4B86-BB1E-6B306C58B41B}"/>
    <cellStyle name="Input 8 2 3 4" xfId="6895" xr:uid="{DC20A113-1605-4E68-A360-609692CBA81B}"/>
    <cellStyle name="Input 8 2 3 5" xfId="6896" xr:uid="{0176E494-A504-4AD7-99E0-3F566A82704E}"/>
    <cellStyle name="Input 8 2 3 6" xfId="6897" xr:uid="{8A8FF7D1-9AB9-47BB-931F-C2FB76D7F090}"/>
    <cellStyle name="Input 8 2 4" xfId="6898" xr:uid="{44F7D722-E503-4049-98DF-72DF061DA856}"/>
    <cellStyle name="Input 8 2 4 2" xfId="6899" xr:uid="{063C9691-D40B-49C3-B7B7-0B3CD3D49E98}"/>
    <cellStyle name="Input 8 2 5" xfId="6900" xr:uid="{173A8D12-5E5B-4DCA-BE37-81FD7E30FACB}"/>
    <cellStyle name="Input 8 2 6" xfId="6901" xr:uid="{7EAEC9A5-DDCF-4D3E-BAAC-3C41BF923B4B}"/>
    <cellStyle name="Input 8 2 7" xfId="6902" xr:uid="{ECCCD57E-8C25-4CD3-A332-369DCB02F1ED}"/>
    <cellStyle name="Input 8 2 8" xfId="6903" xr:uid="{9FB48B9A-4607-4C06-9FA8-3C5533FA31C5}"/>
    <cellStyle name="Input 8 2_Subsidy" xfId="6904" xr:uid="{BE06EE8C-5E20-4460-BD1A-AD4822BDF989}"/>
    <cellStyle name="Input 8 3" xfId="6905" xr:uid="{5E1F5E1F-C6EC-425B-8D7A-C4B310C00AF5}"/>
    <cellStyle name="Input 8 3 2" xfId="6906" xr:uid="{A0C9E9CE-81E5-4E96-84D8-6418A34994F2}"/>
    <cellStyle name="Input 8 3 2 2" xfId="6907" xr:uid="{4EAE48FE-6CD8-4D9C-8ECC-5D27158501D4}"/>
    <cellStyle name="Input 8 3 2 3" xfId="6908" xr:uid="{6973ED12-ECD6-4AAA-B583-BCE1966B9716}"/>
    <cellStyle name="Input 8 3 2 4" xfId="6909" xr:uid="{C82916AE-DC2B-47EC-BB62-57F49A1A0CFD}"/>
    <cellStyle name="Input 8 3 2 5" xfId="6910" xr:uid="{3A555D77-AB0B-4FCF-AF4B-603D99A5ABDE}"/>
    <cellStyle name="Input 8 3 2 6" xfId="6911" xr:uid="{50CB21A8-5CEF-4601-BD0F-268A3999D8AD}"/>
    <cellStyle name="Input 8 3 3" xfId="6912" xr:uid="{4AF3B1EC-AD63-46B9-ACF2-70A107FFF93E}"/>
    <cellStyle name="Input 8 3 3 2" xfId="6913" xr:uid="{069A0A14-07DE-4380-911B-5D94EC3C9F13}"/>
    <cellStyle name="Input 8 3 4" xfId="6914" xr:uid="{0ECDFD3F-3BE7-45C3-84B9-F79D66603B8A}"/>
    <cellStyle name="Input 8 3 5" xfId="6915" xr:uid="{37C414A9-DB64-4B2C-8F45-A8FE4EF03522}"/>
    <cellStyle name="Input 8 3 6" xfId="6916" xr:uid="{3B8CC8E9-05A1-49BE-B00E-864702376BDD}"/>
    <cellStyle name="Input 8 3 7" xfId="6917" xr:uid="{B9C3F5CA-BFC1-4015-9C40-4B54C9967BAC}"/>
    <cellStyle name="Input 8 4" xfId="6918" xr:uid="{EF379EA6-318F-452A-BF86-419CB7EC9A4B}"/>
    <cellStyle name="Input 8 4 2" xfId="6919" xr:uid="{215B0FBB-6A03-4866-A8CA-5C360823E7F7}"/>
    <cellStyle name="Input 8 4 2 2" xfId="6920" xr:uid="{AF4EB519-B036-4D6D-812D-7AB96102BD04}"/>
    <cellStyle name="Input 8 4 2 3" xfId="6921" xr:uid="{3A325FD4-11E8-449B-978C-CB3642BAE7B0}"/>
    <cellStyle name="Input 8 4 2 4" xfId="6922" xr:uid="{AE191309-83C2-41B6-A1F8-6F6FECA4634B}"/>
    <cellStyle name="Input 8 4 2 5" xfId="6923" xr:uid="{48867691-98B7-4A13-80D0-C08A370AD878}"/>
    <cellStyle name="Input 8 4 2 6" xfId="6924" xr:uid="{C9A4D3BB-F16F-4D66-8C18-563D076C8E26}"/>
    <cellStyle name="Input 8 4 3" xfId="6925" xr:uid="{6B723AF8-1B06-49D3-AC5E-BF2200A2190E}"/>
    <cellStyle name="Input 8 4 3 2" xfId="6926" xr:uid="{65138767-A122-4B86-B96F-E04AEE5A0E0C}"/>
    <cellStyle name="Input 8 4 4" xfId="6927" xr:uid="{F786733E-5159-4B38-BB1F-1528952EE2EC}"/>
    <cellStyle name="Input 8 4 5" xfId="6928" xr:uid="{B6CAF038-6417-4939-B8D5-BF3369767A45}"/>
    <cellStyle name="Input 8 4 6" xfId="6929" xr:uid="{476D319F-9BE3-4708-807C-6C031EA26593}"/>
    <cellStyle name="Input 8 4 7" xfId="6930" xr:uid="{C6D238A4-A93C-4FFE-B729-9F1FCB4A741D}"/>
    <cellStyle name="Input 8 5" xfId="6931" xr:uid="{E7DE4B92-CF20-4E88-AE10-7BD07705F41D}"/>
    <cellStyle name="Input 8 5 2" xfId="6932" xr:uid="{3DED45FE-66A0-4B28-B84D-560C11E80DF1}"/>
    <cellStyle name="Input 8 5 2 2" xfId="6933" xr:uid="{60DA8411-BBA0-4945-B375-894FC32B448F}"/>
    <cellStyle name="Input 8 5 2 3" xfId="6934" xr:uid="{223B6A5A-4B64-4C8D-9F06-9E260BC85B5B}"/>
    <cellStyle name="Input 8 5 2 4" xfId="6935" xr:uid="{5402DA83-37B8-4B0F-9AA2-643DD56F536B}"/>
    <cellStyle name="Input 8 5 2 5" xfId="6936" xr:uid="{FBF3ECEF-033A-422B-9F59-D220940E8682}"/>
    <cellStyle name="Input 8 5 2 6" xfId="6937" xr:uid="{0F7A673A-89B9-47AF-8F22-CA251169AFAA}"/>
    <cellStyle name="Input 8 5 3" xfId="6938" xr:uid="{F2B6226E-FD7E-4134-8BBD-39B40435CAF2}"/>
    <cellStyle name="Input 8 5 3 2" xfId="6939" xr:uid="{F5D939E7-4D99-4801-97E6-A6EC6FCB3A49}"/>
    <cellStyle name="Input 8 5 4" xfId="6940" xr:uid="{921238D2-E678-4578-8FCD-95591723746B}"/>
    <cellStyle name="Input 8 5 5" xfId="6941" xr:uid="{7FA80E2B-2EA4-4B0D-BDC7-ED00298C5F5D}"/>
    <cellStyle name="Input 8 5 6" xfId="6942" xr:uid="{EA1666F9-3757-4322-B1E2-0AFDFFD80332}"/>
    <cellStyle name="Input 8 5 7" xfId="6943" xr:uid="{9D9D1FA9-3504-496C-A5CB-0246F1545C2F}"/>
    <cellStyle name="Input 8 6" xfId="6944" xr:uid="{8332B9F9-2BE0-4AC3-98F5-CDD893946DDF}"/>
    <cellStyle name="Input 8 6 2" xfId="6945" xr:uid="{3BCE8E22-E7A0-4ABA-AF5F-81A50B7AB83E}"/>
    <cellStyle name="Input 8 6 2 2" xfId="6946" xr:uid="{FA0D4B18-E3FB-423E-854A-7B322861A99C}"/>
    <cellStyle name="Input 8 6 2 3" xfId="6947" xr:uid="{658A7976-4ECE-4EB4-A940-A7EF11B02459}"/>
    <cellStyle name="Input 8 6 2 4" xfId="6948" xr:uid="{BCDC7E17-912D-4A8B-920B-493E8D24ACC7}"/>
    <cellStyle name="Input 8 6 2 5" xfId="6949" xr:uid="{818214F9-5F2C-41C7-B18A-CE691016D4B2}"/>
    <cellStyle name="Input 8 6 2 6" xfId="6950" xr:uid="{6D0FF7A3-0252-4141-AD2A-7D4F42F1BE23}"/>
    <cellStyle name="Input 8 6 3" xfId="6951" xr:uid="{44A38E7D-E178-4296-B16B-435B75452F9E}"/>
    <cellStyle name="Input 8 6 3 2" xfId="6952" xr:uid="{E5CA5FCB-1FDA-453A-B640-8C8A1013ACF9}"/>
    <cellStyle name="Input 8 6 4" xfId="6953" xr:uid="{B5F290BA-7D1F-4148-9449-B745361B8032}"/>
    <cellStyle name="Input 8 6 5" xfId="6954" xr:uid="{40B8FE36-04AE-4E39-88DE-34CD6B3A14B4}"/>
    <cellStyle name="Input 8 6 6" xfId="6955" xr:uid="{46C014BA-A936-44D8-919A-81FE9AEF6499}"/>
    <cellStyle name="Input 8 6 7" xfId="6956" xr:uid="{F994A3A7-F227-4431-B9CD-41A8404E959E}"/>
    <cellStyle name="Input 8 7" xfId="6957" xr:uid="{2ABC99BA-B845-4694-9BE1-A966098990DA}"/>
    <cellStyle name="Input 8 7 2" xfId="6958" xr:uid="{2B638589-3386-4027-A00B-564C8D7780F6}"/>
    <cellStyle name="Input 8 7 2 2" xfId="6959" xr:uid="{EC895B1E-67BF-4FC1-8094-413209C86231}"/>
    <cellStyle name="Input 8 7 2 3" xfId="6960" xr:uid="{E6646481-9FEB-4BE6-8BDA-049544B2A2BD}"/>
    <cellStyle name="Input 8 7 2 4" xfId="6961" xr:uid="{EC3C966F-DC07-4191-985A-038A5C40582B}"/>
    <cellStyle name="Input 8 7 2 5" xfId="6962" xr:uid="{E3C240A7-9A03-4038-8A55-24BF38F84036}"/>
    <cellStyle name="Input 8 7 2 6" xfId="6963" xr:uid="{E6801914-D6C0-4CDB-8006-B39E01478342}"/>
    <cellStyle name="Input 8 7 3" xfId="6964" xr:uid="{16F75FCC-ED40-4ACE-A6F9-C2AFB908847B}"/>
    <cellStyle name="Input 8 7 3 2" xfId="6965" xr:uid="{28D37662-ABED-47A7-ACD9-2C085D5B5C1C}"/>
    <cellStyle name="Input 8 7 4" xfId="6966" xr:uid="{7BF98C93-C892-47C3-9EE6-0AB32FDD4982}"/>
    <cellStyle name="Input 8 7 5" xfId="6967" xr:uid="{129C9FEC-7340-4B3F-AA05-1EAFF7C03A16}"/>
    <cellStyle name="Input 8 7 6" xfId="6968" xr:uid="{19B7362C-F21C-46BE-8875-4EECA44FF6E7}"/>
    <cellStyle name="Input 8 7 7" xfId="6969" xr:uid="{9A179BE8-F98B-4E05-B68F-6D84F118ABA9}"/>
    <cellStyle name="Input 8 8" xfId="6970" xr:uid="{2F71E87E-8433-43E8-9839-7D38B8324FC6}"/>
    <cellStyle name="Input 8 8 2" xfId="6971" xr:uid="{28830E46-32A9-4868-951C-A4E8192432CD}"/>
    <cellStyle name="Input 8 8 2 2" xfId="6972" xr:uid="{059E55EE-6C31-47B0-BF68-A8EDD57B97F3}"/>
    <cellStyle name="Input 8 8 2 3" xfId="6973" xr:uid="{8636111E-A957-42BF-93F6-AC879F276A2E}"/>
    <cellStyle name="Input 8 8 2 4" xfId="6974" xr:uid="{F5B71BE4-F3D0-447C-BCD9-EF678A7F6C60}"/>
    <cellStyle name="Input 8 8 2 5" xfId="6975" xr:uid="{F285CE61-C2EE-4704-8477-853F63070AAB}"/>
    <cellStyle name="Input 8 8 2 6" xfId="6976" xr:uid="{1D33F26A-822B-4301-90C9-C8936E08DB01}"/>
    <cellStyle name="Input 8 8 3" xfId="6977" xr:uid="{3BE2793A-7188-4E50-A3CA-6D4BFEEB0547}"/>
    <cellStyle name="Input 8 8 3 2" xfId="6978" xr:uid="{7716F209-B68A-426D-B20B-519F24113FC5}"/>
    <cellStyle name="Input 8 8 4" xfId="6979" xr:uid="{6EF2AA16-27AE-4DB0-948C-97904B599923}"/>
    <cellStyle name="Input 8 8 5" xfId="6980" xr:uid="{A57E3202-76B6-4B66-B966-7827D440B7B7}"/>
    <cellStyle name="Input 8 8 6" xfId="6981" xr:uid="{E99C0843-2D21-412A-9163-46200E0D7F61}"/>
    <cellStyle name="Input 8 8 7" xfId="6982" xr:uid="{A8DD7595-845A-4D8D-B743-C09997BB4CF1}"/>
    <cellStyle name="Input 8 9" xfId="6983" xr:uid="{405F3280-1D9D-4449-BD81-5923C32381F8}"/>
    <cellStyle name="Input 8 9 2" xfId="6984" xr:uid="{F633DA16-84AC-48F3-B121-B4E79DFD9581}"/>
    <cellStyle name="Input 8 9 3" xfId="6985" xr:uid="{E77F826B-CD09-49DC-B754-076EB10ADC1A}"/>
    <cellStyle name="Input 8 9 4" xfId="6986" xr:uid="{C059A604-1818-4F0E-BC00-DA5EF1A6F631}"/>
    <cellStyle name="Input 8 9 5" xfId="6987" xr:uid="{CE531FA0-04E3-4429-ACB8-076F862E5D8E}"/>
    <cellStyle name="Input 8 9 6" xfId="6988" xr:uid="{A370E8D5-E531-47B8-90FA-9F11A4993EE1}"/>
    <cellStyle name="Input 8_Subsidy" xfId="6989" xr:uid="{2FC02B69-951F-4EA5-9C60-3CA55E4FB6D0}"/>
    <cellStyle name="Input 9" xfId="6990" xr:uid="{E2865239-530D-4B2A-B83E-8FAE08E73A24}"/>
    <cellStyle name="Input 9 10" xfId="6991" xr:uid="{D1619B21-8E1F-4E6E-97C0-82EF1B318704}"/>
    <cellStyle name="Input 9 10 2" xfId="6992" xr:uid="{84CD165F-A6FA-48C8-89BC-345396D6C07B}"/>
    <cellStyle name="Input 9 11" xfId="6993" xr:uid="{43455817-0B40-42D4-97F4-58967011F03E}"/>
    <cellStyle name="Input 9 12" xfId="6994" xr:uid="{FDC1308B-B248-41F8-8F5A-AA0CED9C0815}"/>
    <cellStyle name="Input 9 13" xfId="6995" xr:uid="{95DCEFF7-2F9D-4B39-AB2F-E2A3A7689D1C}"/>
    <cellStyle name="Input 9 14" xfId="6996" xr:uid="{DF7A5020-4767-4ABA-8247-6834F1C27DAD}"/>
    <cellStyle name="Input 9 2" xfId="6997" xr:uid="{EA2EB9BB-F858-4CA9-A640-C5EF864EBE07}"/>
    <cellStyle name="Input 9 2 2" xfId="6998" xr:uid="{E476D68A-6316-403E-B8C9-CD350904EA8A}"/>
    <cellStyle name="Input 9 2 2 2" xfId="6999" xr:uid="{1746639E-59F8-45C0-A4AE-3EFF08C2BB97}"/>
    <cellStyle name="Input 9 2 2 2 2" xfId="7000" xr:uid="{FF2A1E36-4A1B-4085-BE52-48DFAC449617}"/>
    <cellStyle name="Input 9 2 2 2 3" xfId="7001" xr:uid="{0FD9D233-8F2F-4671-B380-399E3EF7E50F}"/>
    <cellStyle name="Input 9 2 2 2 4" xfId="7002" xr:uid="{B14C681C-D3EE-45B2-A0C3-95C4C760541A}"/>
    <cellStyle name="Input 9 2 2 2 5" xfId="7003" xr:uid="{D2369CAF-7057-4B50-9C15-C947BD083D52}"/>
    <cellStyle name="Input 9 2 2 2 6" xfId="7004" xr:uid="{49281E2B-535D-4212-83CD-44359549311E}"/>
    <cellStyle name="Input 9 2 2 3" xfId="7005" xr:uid="{84C2E48B-2DD2-475A-A539-87B076B03CAC}"/>
    <cellStyle name="Input 9 2 2 3 2" xfId="7006" xr:uid="{B26CCA55-670C-4D1F-A4EE-36E2BCBA431C}"/>
    <cellStyle name="Input 9 2 2 4" xfId="7007" xr:uid="{2E778E9F-D300-4C95-B68A-3AAD65090EA1}"/>
    <cellStyle name="Input 9 2 2 5" xfId="7008" xr:uid="{D87EFE16-D447-4602-8148-DDBC2D2B95FD}"/>
    <cellStyle name="Input 9 2 2 6" xfId="7009" xr:uid="{F72C18E8-6E79-47E6-851C-AC6C529F2DCC}"/>
    <cellStyle name="Input 9 2 2 7" xfId="7010" xr:uid="{E1F84EEC-577F-471F-A5A0-70313A1BB4F7}"/>
    <cellStyle name="Input 9 2 3" xfId="7011" xr:uid="{D33F353F-3EA2-41BE-AF16-71B622E4F02B}"/>
    <cellStyle name="Input 9 2 3 2" xfId="7012" xr:uid="{FA9EDC00-17A9-4326-B852-CA87FF6EF8B0}"/>
    <cellStyle name="Input 9 2 3 3" xfId="7013" xr:uid="{3699E38F-8BFC-418D-9031-4F1337B27AA1}"/>
    <cellStyle name="Input 9 2 3 4" xfId="7014" xr:uid="{B5843D33-642A-499A-9BFF-7B9FFC96DE96}"/>
    <cellStyle name="Input 9 2 3 5" xfId="7015" xr:uid="{67E75DC6-8600-4591-AA2F-281A37378C49}"/>
    <cellStyle name="Input 9 2 3 6" xfId="7016" xr:uid="{2251DA14-D99A-42BE-B968-5DA0D8EC3740}"/>
    <cellStyle name="Input 9 2 4" xfId="7017" xr:uid="{AFDF6099-C487-4CB4-83F4-583EC9D22228}"/>
    <cellStyle name="Input 9 2 4 2" xfId="7018" xr:uid="{30E6BE15-2B50-4C40-9424-C46D7D61B6C1}"/>
    <cellStyle name="Input 9 2 5" xfId="7019" xr:uid="{2897DA5A-737D-4DD0-B29A-CE78116E7DA8}"/>
    <cellStyle name="Input 9 2 6" xfId="7020" xr:uid="{75C35633-3417-4B51-BC6C-9241AB1D8AC9}"/>
    <cellStyle name="Input 9 2 7" xfId="7021" xr:uid="{132FF4EB-3B16-451E-A031-A9D6A68D5515}"/>
    <cellStyle name="Input 9 2 8" xfId="7022" xr:uid="{7C10F8AB-3E0D-4699-AD18-BAFED014C01B}"/>
    <cellStyle name="Input 9 2_Subsidy" xfId="7023" xr:uid="{00B5F666-F4EE-4774-AAE4-98689B1E7B17}"/>
    <cellStyle name="Input 9 3" xfId="7024" xr:uid="{30C3D229-17AB-4B20-9C55-B73B6F4F0042}"/>
    <cellStyle name="Input 9 3 2" xfId="7025" xr:uid="{2E0404E4-B8F8-411E-9327-D9553CA06EC9}"/>
    <cellStyle name="Input 9 3 2 2" xfId="7026" xr:uid="{6FE63E89-C7EC-4D02-BCFA-A96052BD2234}"/>
    <cellStyle name="Input 9 3 2 3" xfId="7027" xr:uid="{24647E93-2B87-44CD-8F7E-2DEC5F23A7F1}"/>
    <cellStyle name="Input 9 3 2 4" xfId="7028" xr:uid="{E9125265-F062-4D4E-9E03-F3957FBD8740}"/>
    <cellStyle name="Input 9 3 2 5" xfId="7029" xr:uid="{B380D2DD-67D1-4596-BC83-34B6D1FF65AB}"/>
    <cellStyle name="Input 9 3 2 6" xfId="7030" xr:uid="{EF394F5C-83D4-4F47-BD6E-0BEFC8339D8A}"/>
    <cellStyle name="Input 9 3 3" xfId="7031" xr:uid="{91E26680-EF86-48E7-A1D9-DDCD017796DD}"/>
    <cellStyle name="Input 9 3 3 2" xfId="7032" xr:uid="{8811703E-7DEB-4BBE-AAE0-F13E4EC8AE34}"/>
    <cellStyle name="Input 9 3 4" xfId="7033" xr:uid="{D8156123-66E8-4518-A8D8-4857BA751F5C}"/>
    <cellStyle name="Input 9 3 5" xfId="7034" xr:uid="{0FAE10D1-D01C-4D58-82D5-B5FB2A0F25AC}"/>
    <cellStyle name="Input 9 3 6" xfId="7035" xr:uid="{9C7A10FA-EBCF-44A6-ACD5-D540FCB0C642}"/>
    <cellStyle name="Input 9 3 7" xfId="7036" xr:uid="{7A8E3023-9E11-479E-85A8-D4AE030B30F8}"/>
    <cellStyle name="Input 9 4" xfId="7037" xr:uid="{82D42FEB-915D-4064-A091-9B0341F3EF97}"/>
    <cellStyle name="Input 9 4 2" xfId="7038" xr:uid="{11F0CECB-85C1-4174-A751-6188B9A10D69}"/>
    <cellStyle name="Input 9 4 2 2" xfId="7039" xr:uid="{77354E2C-8927-4761-A7C3-772DF0238986}"/>
    <cellStyle name="Input 9 4 2 3" xfId="7040" xr:uid="{A7783170-314F-4DDE-9A2D-45D805B08629}"/>
    <cellStyle name="Input 9 4 2 4" xfId="7041" xr:uid="{ADF2E5D5-40C8-4538-B937-04A070367B58}"/>
    <cellStyle name="Input 9 4 2 5" xfId="7042" xr:uid="{43774A1A-DA4B-4D20-9287-AC0A63E3D70A}"/>
    <cellStyle name="Input 9 4 2 6" xfId="7043" xr:uid="{2325FA34-880C-49D2-B4EF-661A387ED511}"/>
    <cellStyle name="Input 9 4 3" xfId="7044" xr:uid="{71F1AEF2-3F0A-4E6C-8910-0438E5FBFCF7}"/>
    <cellStyle name="Input 9 4 3 2" xfId="7045" xr:uid="{99DF5636-10D2-4C35-A278-15126882CC97}"/>
    <cellStyle name="Input 9 4 4" xfId="7046" xr:uid="{64108C45-E0D6-421D-8281-E122F0842A88}"/>
    <cellStyle name="Input 9 4 5" xfId="7047" xr:uid="{72DB6B24-DE8B-456F-B88C-5445DD00EBB1}"/>
    <cellStyle name="Input 9 4 6" xfId="7048" xr:uid="{EB326D2E-1E66-4A9C-AC4E-9348D9A2C2BF}"/>
    <cellStyle name="Input 9 4 7" xfId="7049" xr:uid="{77813275-C937-4132-A4F1-E06A612E8558}"/>
    <cellStyle name="Input 9 5" xfId="7050" xr:uid="{BEA8096A-A2B5-4373-98CA-DE14C154FB53}"/>
    <cellStyle name="Input 9 5 2" xfId="7051" xr:uid="{B79F6D36-EF8D-4859-9692-AE989DA6DEE6}"/>
    <cellStyle name="Input 9 5 2 2" xfId="7052" xr:uid="{CC03C103-0B47-42BA-9D89-5BF8CD7D1BD0}"/>
    <cellStyle name="Input 9 5 2 3" xfId="7053" xr:uid="{F959F4AC-0DE6-4DB3-9567-83B054CC7AB8}"/>
    <cellStyle name="Input 9 5 2 4" xfId="7054" xr:uid="{BC5CDA1F-C302-4B66-9C1C-5818E0FAD8EC}"/>
    <cellStyle name="Input 9 5 2 5" xfId="7055" xr:uid="{BE8AFB2B-9407-42F4-AC8C-8DAE0CB1C12D}"/>
    <cellStyle name="Input 9 5 2 6" xfId="7056" xr:uid="{626A8A74-08F0-444F-8581-935ECAF2E794}"/>
    <cellStyle name="Input 9 5 3" xfId="7057" xr:uid="{B604460D-1C24-420E-AAB7-2DFAC2CC3267}"/>
    <cellStyle name="Input 9 5 3 2" xfId="7058" xr:uid="{7511FE26-9D14-44D2-9F8D-95942ED29579}"/>
    <cellStyle name="Input 9 5 4" xfId="7059" xr:uid="{DEC12120-51DF-454E-A0D6-85E535017A78}"/>
    <cellStyle name="Input 9 5 5" xfId="7060" xr:uid="{AE3BA62C-8001-4217-885B-B60BBDCB8E73}"/>
    <cellStyle name="Input 9 5 6" xfId="7061" xr:uid="{64489534-CAA7-48C9-9C21-8D7054D1D772}"/>
    <cellStyle name="Input 9 5 7" xfId="7062" xr:uid="{7394FF67-C0EE-443B-A7C7-745A8B200AB8}"/>
    <cellStyle name="Input 9 6" xfId="7063" xr:uid="{1AA1C5AF-6F98-4F0F-99DD-A1B70671A43F}"/>
    <cellStyle name="Input 9 6 2" xfId="7064" xr:uid="{16C74419-0411-41F6-B398-78496CA0F8EB}"/>
    <cellStyle name="Input 9 6 2 2" xfId="7065" xr:uid="{D3B98FD5-0C5D-4CAE-8738-C5D175C075CD}"/>
    <cellStyle name="Input 9 6 2 3" xfId="7066" xr:uid="{38F79E2E-C935-4055-BC8E-44AAE0EAE1DC}"/>
    <cellStyle name="Input 9 6 2 4" xfId="7067" xr:uid="{2FD83D3D-30C3-4470-AAEB-56B410194B0C}"/>
    <cellStyle name="Input 9 6 2 5" xfId="7068" xr:uid="{380D7829-156D-4984-A894-F78403AD1BA9}"/>
    <cellStyle name="Input 9 6 2 6" xfId="7069" xr:uid="{FDC29990-8A93-49E7-A531-4EE3BFFB73C2}"/>
    <cellStyle name="Input 9 6 3" xfId="7070" xr:uid="{97C8FBB1-C9ED-4FCC-A125-C3090A30CB49}"/>
    <cellStyle name="Input 9 6 3 2" xfId="7071" xr:uid="{16178ABF-ECAB-4F2E-8FF6-F0E9283BA235}"/>
    <cellStyle name="Input 9 6 4" xfId="7072" xr:uid="{021A3BCD-6A53-4709-8B54-ED56C438C7AD}"/>
    <cellStyle name="Input 9 6 5" xfId="7073" xr:uid="{CD2D1358-C852-475B-B47E-AE6A21F0ECB2}"/>
    <cellStyle name="Input 9 6 6" xfId="7074" xr:uid="{CE955F46-1492-4590-B13D-FFB3AAB01B9E}"/>
    <cellStyle name="Input 9 6 7" xfId="7075" xr:uid="{AF276D0B-B969-4B3C-890F-BEA63AFB024D}"/>
    <cellStyle name="Input 9 7" xfId="7076" xr:uid="{41D3AE52-2824-4B44-938F-86FDBD2CFBFB}"/>
    <cellStyle name="Input 9 7 2" xfId="7077" xr:uid="{532BB5B7-1B47-40F0-9FBB-FF6D21496CE0}"/>
    <cellStyle name="Input 9 7 2 2" xfId="7078" xr:uid="{98EF65F3-CC2D-4A9E-B15B-23D52E3455C0}"/>
    <cellStyle name="Input 9 7 2 3" xfId="7079" xr:uid="{744674B4-05E4-467C-968C-E906EA8752BD}"/>
    <cellStyle name="Input 9 7 2 4" xfId="7080" xr:uid="{666CBDEC-EBCA-4F4B-874E-D12509468DBE}"/>
    <cellStyle name="Input 9 7 2 5" xfId="7081" xr:uid="{3886C380-C895-4C0B-85EF-74F4BABCAA67}"/>
    <cellStyle name="Input 9 7 2 6" xfId="7082" xr:uid="{1C9B5C1A-612D-4A24-AEAD-CC3F836169D3}"/>
    <cellStyle name="Input 9 7 3" xfId="7083" xr:uid="{84922D44-7F1F-4A14-A4A3-1AE3216025F0}"/>
    <cellStyle name="Input 9 7 3 2" xfId="7084" xr:uid="{97A77A00-69D9-46EC-9EF6-9A602BF5865D}"/>
    <cellStyle name="Input 9 7 4" xfId="7085" xr:uid="{05FA7046-6010-4BB7-9421-0DC269BE2078}"/>
    <cellStyle name="Input 9 7 5" xfId="7086" xr:uid="{332213E2-7364-4803-9918-080FE1467B7B}"/>
    <cellStyle name="Input 9 7 6" xfId="7087" xr:uid="{CE7C0629-F687-4D0B-8B65-93AA8EB07A74}"/>
    <cellStyle name="Input 9 7 7" xfId="7088" xr:uid="{D1AC218E-1B7D-4053-8749-A2BB2D8BD931}"/>
    <cellStyle name="Input 9 8" xfId="7089" xr:uid="{705D1CEE-FBA1-4DE4-B6CB-EDCEB351EB17}"/>
    <cellStyle name="Input 9 8 2" xfId="7090" xr:uid="{2D67DBE0-A47D-4EE1-975A-0E7EF274FC97}"/>
    <cellStyle name="Input 9 8 2 2" xfId="7091" xr:uid="{039B6842-0FB4-43AF-BD29-9F0F8A7DA130}"/>
    <cellStyle name="Input 9 8 2 3" xfId="7092" xr:uid="{8FA98181-28A4-4500-96FA-62B273CB35F4}"/>
    <cellStyle name="Input 9 8 2 4" xfId="7093" xr:uid="{E19E1B37-D7BA-4B5A-BF20-05C5301310D2}"/>
    <cellStyle name="Input 9 8 2 5" xfId="7094" xr:uid="{1F94E041-F578-42C2-9819-FB641B3ED6C4}"/>
    <cellStyle name="Input 9 8 2 6" xfId="7095" xr:uid="{659AC6D0-CF6A-4631-BB95-ECF313DB81A1}"/>
    <cellStyle name="Input 9 8 3" xfId="7096" xr:uid="{9FB38E8E-886C-4D9A-BF84-DF4A16F712BF}"/>
    <cellStyle name="Input 9 8 3 2" xfId="7097" xr:uid="{961205B5-E0B2-47C5-A103-1D122A632E31}"/>
    <cellStyle name="Input 9 8 4" xfId="7098" xr:uid="{9FB256EE-58BD-42EC-B39C-FBA19F637DF0}"/>
    <cellStyle name="Input 9 8 5" xfId="7099" xr:uid="{4F449441-B61F-48AB-81F2-973464D0DB4D}"/>
    <cellStyle name="Input 9 8 6" xfId="7100" xr:uid="{B3E34375-A836-476C-8278-3FF5BAF3F665}"/>
    <cellStyle name="Input 9 8 7" xfId="7101" xr:uid="{765AA885-C1C0-4F09-8D25-F38B47B7823A}"/>
    <cellStyle name="Input 9 9" xfId="7102" xr:uid="{6768E872-9402-4F39-B573-05F23B9611AA}"/>
    <cellStyle name="Input 9 9 2" xfId="7103" xr:uid="{677A0499-9B41-4FD9-BBD7-5D6A54F651AC}"/>
    <cellStyle name="Input 9 9 3" xfId="7104" xr:uid="{313930EB-AF74-45A0-99A2-1831FA956BC9}"/>
    <cellStyle name="Input 9 9 4" xfId="7105" xr:uid="{F8A33DD3-6664-45B1-BD4A-03F35F8E6C32}"/>
    <cellStyle name="Input 9 9 5" xfId="7106" xr:uid="{4AAD30BD-9F8E-4F44-968F-877DE498BAC2}"/>
    <cellStyle name="Input 9 9 6" xfId="7107" xr:uid="{E8DE22EA-661B-41A8-8B31-908DFEA1E8C6}"/>
    <cellStyle name="Input 9_Subsidy" xfId="7108" xr:uid="{0C67FDA9-A8DA-4174-AD12-F8FCC17100E6}"/>
    <cellStyle name="InputCells" xfId="7109" xr:uid="{71C9721E-28A3-4D6C-8126-9DEA9B5ECC8A}"/>
    <cellStyle name="InputNumber" xfId="7110" xr:uid="{4A8EE80F-F7E6-47D4-B952-E366D13F87E4}"/>
    <cellStyle name="InputPercentage" xfId="7111" xr:uid="{42902433-F72F-4223-A748-DA98EF032620}"/>
    <cellStyle name="InputText" xfId="7112" xr:uid="{350B97BC-344D-42B3-855E-BA224AC4F3CD}"/>
    <cellStyle name="InputText 2" xfId="7113" xr:uid="{DF86D4C5-C86B-4C3D-AC90-E445F0B20B8C}"/>
    <cellStyle name="InputText 3" xfId="7114" xr:uid="{C69C7C6C-F05F-432D-A53B-5254B7DA8480}"/>
    <cellStyle name="InputText 3 2" xfId="7115" xr:uid="{60BC755F-41FC-44C4-93AC-7C57D60C8A4D}"/>
    <cellStyle name="InputText 3 3" xfId="7116" xr:uid="{7E982CCC-D3B0-4F63-B3C6-BDA7AE3BC023}"/>
    <cellStyle name="InputText 3 3 2" xfId="7117" xr:uid="{879934C4-8D1E-4483-8339-DA7512BB773F}"/>
    <cellStyle name="InputText 4" xfId="7118" xr:uid="{0E3C099F-B50C-4F4A-95A3-C83479ECB088}"/>
    <cellStyle name="InputText 4 2" xfId="7119" xr:uid="{6BB8556D-BC44-4F6F-A36D-1901EEC65ECB}"/>
    <cellStyle name="InputText_Gas Flow Dynamics" xfId="7120" xr:uid="{B0B1409A-1508-46F8-B945-815235E85780}"/>
    <cellStyle name="InputValue" xfId="7121" xr:uid="{7CC1A91B-DED1-4CE2-BBC3-834DDE2AAA18}"/>
    <cellStyle name="InputValue 2" xfId="7122" xr:uid="{41B89873-F36F-4820-957D-8ADEE2FA2384}"/>
    <cellStyle name="InputValue_Banding" xfId="7123" xr:uid="{7AD176D7-01D1-467D-B549-EE1DB35768B2}"/>
    <cellStyle name="IntermediateCalc_RP" xfId="7124" xr:uid="{D17F44DD-1329-4BE5-A191-9680E38D7FAA}"/>
    <cellStyle name="Italic" xfId="7125" xr:uid="{BEACE0B3-0AD2-43BD-BB57-CB870A884559}"/>
    <cellStyle name="Italic 2" xfId="7126" xr:uid="{D6693B09-FBC3-41CA-99AA-36D231750965}"/>
    <cellStyle name="Italic 2 2" xfId="7127" xr:uid="{362B1610-40B8-406B-9560-0686A7280F5B}"/>
    <cellStyle name="LABEL Normal" xfId="7128" xr:uid="{EC3E6A9C-47BD-47DE-8674-7EAED95E4927}"/>
    <cellStyle name="Label_RP" xfId="7129" xr:uid="{98E83855-F2DA-491D-9D7A-D55FAE410774}"/>
    <cellStyle name="Linked Cell 2" xfId="7130" xr:uid="{A4607575-4CBE-448E-9966-782562683032}"/>
    <cellStyle name="Linked Cell 2 2" xfId="7131" xr:uid="{A70112FE-A963-4854-8C6F-7CD9FC4E5F3F}"/>
    <cellStyle name="Linked Cell 2 3" xfId="7132" xr:uid="{362F9F6A-4B58-4938-A36F-E67B7492902E}"/>
    <cellStyle name="Linked Cell 3" xfId="7133" xr:uid="{191BA5C7-1D6F-485F-A63D-A61C786D704C}"/>
    <cellStyle name="Linked Cell 4" xfId="7134" xr:uid="{0C5B8699-F1B6-4E98-B965-56530CC2EAC4}"/>
    <cellStyle name="Linked Cell 5" xfId="7958" xr:uid="{CAB1100D-DCAE-4E73-B25C-4522B76B80C9}"/>
    <cellStyle name="Linked data" xfId="7135" xr:uid="{4A50A2A8-FC65-4B40-8994-472E3B24B57E}"/>
    <cellStyle name="Linked data 2" xfId="7136" xr:uid="{AF2D1FEB-65CB-4476-A1C5-75524B420EEC}"/>
    <cellStyle name="Linked data 3" xfId="7137" xr:uid="{ED7272D8-DD9C-4DB6-B996-9EFA24CE907E}"/>
    <cellStyle name="LinkedCell_RP" xfId="7138" xr:uid="{ADC5915A-F44A-4005-AA15-F9D004F6BC10}"/>
    <cellStyle name="LinkedCellLbl_RP" xfId="7139" xr:uid="{9D344981-72BB-4312-92AD-21A2A3DFB765}"/>
    <cellStyle name="LinkedData" xfId="7140" xr:uid="{43BA7A1D-9DA8-4F8E-9ACA-DF5F48877C84}"/>
    <cellStyle name="Mdollar" xfId="7141" xr:uid="{95A993AC-0D2B-494B-A37C-1F43A5F68582}"/>
    <cellStyle name="Mdollar 2" xfId="7142" xr:uid="{B41C08BE-B74B-447C-9385-C030E139095B}"/>
    <cellStyle name="Mdollar 2 2" xfId="7143" xr:uid="{C3CEF605-79B1-431D-8ED3-F4250B82CF1D}"/>
    <cellStyle name="Meta" xfId="7144" xr:uid="{771EDA76-88F1-4136-98DC-294DE0E74205}"/>
    <cellStyle name="Meta 2" xfId="7145" xr:uid="{E9A267C9-C3C6-4484-8A68-0B77EF8B982E}"/>
    <cellStyle name="Meta 2 2" xfId="7146" xr:uid="{006F1828-7A2F-48A3-ABA7-8E25C6FAD23B}"/>
    <cellStyle name="Meta 2 2 2" xfId="7147" xr:uid="{B6BDFD16-F816-41E2-A6AF-58CF5F5F08B7}"/>
    <cellStyle name="Meta 2 3" xfId="7148" xr:uid="{F41C5EF5-8716-431B-A661-5F9F92319F8E}"/>
    <cellStyle name="Meta 3" xfId="7149" xr:uid="{883CA601-0B00-4FA5-8861-865FFA6D3319}"/>
    <cellStyle name="Meta 3 2" xfId="7150" xr:uid="{70D51CDE-AE87-4D87-8291-977B1C2EB12E}"/>
    <cellStyle name="Meta 4" xfId="7151" xr:uid="{27110CA9-4D0D-495F-9D7F-3C1C8261A34F}"/>
    <cellStyle name="Meta 4 2" xfId="7152" xr:uid="{AA9A8CF3-F7B4-4C95-830E-16FD6435EA13}"/>
    <cellStyle name="Meta 5" xfId="7153" xr:uid="{43876022-0D94-4583-BA54-CDEA39D7A20D}"/>
    <cellStyle name="Meta 6" xfId="7154" xr:uid="{11DB8E2B-3FB1-4546-A01B-E7627ED36DD3}"/>
    <cellStyle name="Meta 7" xfId="7155" xr:uid="{DE0938E6-9171-4E1C-B772-5ACD529AAB07}"/>
    <cellStyle name="Meta_1" xfId="7156" xr:uid="{9FD54270-3EB9-4820-B010-E3D9332CB08D}"/>
    <cellStyle name="Millares [0]_ANEXOA1-1" xfId="7157" xr:uid="{D17E64B2-995C-4731-B21F-9EFF53388843}"/>
    <cellStyle name="Millares_ANEXOA1-1" xfId="7158" xr:uid="{FFF0FA1F-2E6A-480B-9B68-F4EB2323350C}"/>
    <cellStyle name="Moneda [0]_ANEXOA1-1" xfId="7159" xr:uid="{CD186C3A-4184-49C8-8EA2-A5DCAE262F0F}"/>
    <cellStyle name="Moneda_ANEXOA1-1" xfId="7160" xr:uid="{2D1BBE9F-15AA-4807-9190-8ED1DB76EB81}"/>
    <cellStyle name="MonthYears" xfId="7161" xr:uid="{5102EE30-A484-4BBF-BBDD-7581CBA19759}"/>
    <cellStyle name="N_Accent07" xfId="7969" xr:uid="{93BB97E7-BF10-4338-A9F5-94F3A75C5C38}"/>
    <cellStyle name="N_Accent08" xfId="7944" xr:uid="{1803278B-79C8-4837-8F93-B2827CBDB9E6}"/>
    <cellStyle name="N_Accent09" xfId="7945" xr:uid="{788FA92D-C73A-489E-81DD-774C4BED4B4D}"/>
    <cellStyle name="N_Accent10" xfId="7946" xr:uid="{FC259B0A-78FA-456C-8998-9D0DD48B7D9B}"/>
    <cellStyle name="N_Accent11" xfId="7947" xr:uid="{798FEE38-D13D-442E-8427-4042E44D65CD}"/>
    <cellStyle name="N_Accent12" xfId="7948" xr:uid="{8B81419E-B0F4-4BDD-A194-C3B2A69A795D}"/>
    <cellStyle name="N_Calc1" xfId="7998" xr:uid="{6E4ED7FC-FE32-4087-9EDE-0DC889E24D56}"/>
    <cellStyle name="N_Calc2" xfId="7999" xr:uid="{22AC6FF2-A69B-4E81-89E1-108BBB8090D6}"/>
    <cellStyle name="N_Calc3" xfId="8000" xr:uid="{401D4620-5CEE-49B0-A493-7E1FDD71D68B}"/>
    <cellStyle name="N_Calc4" xfId="8001" xr:uid="{D5AE1EF2-BC7E-414C-820F-F900D402C956}"/>
    <cellStyle name="N_Calc5" xfId="8002" xr:uid="{0BA45EE7-2CDF-4865-A3A4-774B0D103392}"/>
    <cellStyle name="N_CalcSum" xfId="7930" xr:uid="{0E0BAE91-7D2B-439C-B04B-5B4AC6E39DF1}"/>
    <cellStyle name="N_Check" xfId="7928" xr:uid="{A6FF4727-C47F-4316-BBC6-929B4D565742}"/>
    <cellStyle name="N_Comment" xfId="7923" xr:uid="{9826C670-3233-4B81-90CB-81299B2A1CE1}"/>
    <cellStyle name="N_Dark_H1" xfId="7937" xr:uid="{18F7C4A4-37ED-416F-8A25-2C685A2CB1A9}"/>
    <cellStyle name="N_Dark_H2" xfId="7943" xr:uid="{E14638D2-0E7E-4662-A591-006913AF75CD}"/>
    <cellStyle name="N_Dark_H3" xfId="7942" xr:uid="{048228C4-23A3-467F-AA3E-F51D7F845500}"/>
    <cellStyle name="N_Footer" xfId="7950" xr:uid="{83839C46-DCBE-434B-BFC1-79282FDCFD05}"/>
    <cellStyle name="N_Input" xfId="7924" xr:uid="{A9306A76-372E-4DC6-AE26-22AA884149A1}"/>
    <cellStyle name="N_InputCalc" xfId="7932" xr:uid="{D95986DE-6832-496A-BF10-B98F7080BE19}"/>
    <cellStyle name="N_InputFixed" xfId="7949" xr:uid="{D1A05A68-32EF-4A1E-B7CF-F2657006598B}"/>
    <cellStyle name="N_InputList" xfId="7926" xr:uid="{FCC3063A-DDD1-4273-BEF9-03AA6F61A8C2}"/>
    <cellStyle name="N_InputWhite" xfId="7931" xr:uid="{77BCB415-B1CF-49A6-8BA5-42CF9A83D759}"/>
    <cellStyle name="N_Light_H1" xfId="7995" xr:uid="{E96BF4A9-3D48-4EBD-84B3-1EA5E38C85DA}"/>
    <cellStyle name="N_Light_H2" xfId="7996" xr:uid="{070EBB39-C94E-47DE-B10F-F953A0877BBA}"/>
    <cellStyle name="N_Light_H3" xfId="7997" xr:uid="{3D5806D7-B3C2-4069-9AF6-26D452374152}"/>
    <cellStyle name="N_RangeName" xfId="7933" xr:uid="{794E6E49-BE10-4E61-B107-94A0DB43B6B1}"/>
    <cellStyle name="N_Source" xfId="7929" xr:uid="{A1B0B107-B023-479C-8AB7-8A739C86BA6F}"/>
    <cellStyle name="N_Table0_Cell" xfId="7917" xr:uid="{C518D858-72F4-4D21-A4D3-1A7B7366C4DB}"/>
    <cellStyle name="N_Table0_Header" xfId="7936" xr:uid="{7272231E-BC5F-40CC-89A8-4E5B88FDD1EF}"/>
    <cellStyle name="N_Table1_Cell" xfId="7941" xr:uid="{C20E6DED-CEB1-4917-A5D9-5EF545C2840D}"/>
    <cellStyle name="N_Table1_Header" xfId="7940" xr:uid="{2ACB9C72-102D-4EDE-8616-E01ABED6C2A9}"/>
    <cellStyle name="N_Table2_Cell" xfId="7939" xr:uid="{4394B446-B375-4F5B-8837-FA1B4B8BFBAC}"/>
    <cellStyle name="N_Table2_Header" xfId="7938" xr:uid="{B0D69552-5948-48D4-889E-CA7264DC6280}"/>
    <cellStyle name="N_VBALink" xfId="7925" xr:uid="{632DC462-84FB-4BC4-8AFB-343F67BB227D}"/>
    <cellStyle name="N_Warning" xfId="7927" xr:uid="{262E50D1-A09A-49CA-9D68-48411C70EB5D}"/>
    <cellStyle name="NERA_Header0" xfId="7162" xr:uid="{5A126C6D-97CF-4483-AF2C-9C3707355A9B}"/>
    <cellStyle name="Neutral 2" xfId="7163" xr:uid="{4D1E220D-7E01-4477-8F99-46DE73F3D3C8}"/>
    <cellStyle name="Neutral 2 2" xfId="7164" xr:uid="{9F8604FC-F22A-4586-8DC9-4FBE210220CD}"/>
    <cellStyle name="Neutral 2 3" xfId="7165" xr:uid="{F629AB57-EE4B-4697-9DD7-338700106274}"/>
    <cellStyle name="Neutral 3" xfId="7166" xr:uid="{80D9009F-72D6-41B8-AB45-C13C6796F06A}"/>
    <cellStyle name="Neutral 4" xfId="7167" xr:uid="{1D2CA57D-00F7-43EA-9445-5C743F3BCBEC}"/>
    <cellStyle name="Neutral 5" xfId="7953" xr:uid="{05451C8D-31EF-4618-907C-2D51341CBBC4}"/>
    <cellStyle name="No highlight" xfId="7168" xr:uid="{94746E1C-C724-4C42-B141-E50491B5092C}"/>
    <cellStyle name="No highlight 2" xfId="7169" xr:uid="{96138869-6F4F-4A32-A758-DC4997BA4904}"/>
    <cellStyle name="No highlight 3" xfId="7170" xr:uid="{FDFC521D-7A53-4F15-8809-A7CF0D35BB07}"/>
    <cellStyle name="Normal" xfId="0" builtinId="0"/>
    <cellStyle name="Normal - Style1" xfId="7171" xr:uid="{F2BB27F0-26F1-431D-867C-AF34379D3E81}"/>
    <cellStyle name="Normal [0]" xfId="7172" xr:uid="{CD6262D3-3542-4617-8EAE-F4B792458461}"/>
    <cellStyle name="Normal [2]" xfId="7173" xr:uid="{315E55E0-3E7D-47FD-8E01-55291AD139DD}"/>
    <cellStyle name="Normal 10" xfId="7174" xr:uid="{6C10CD5F-0AF0-4022-9652-BF8DB2C20AF2}"/>
    <cellStyle name="Normal 10 2" xfId="7175" xr:uid="{C542928D-33A2-46A0-9A14-1D9E1D2031B0}"/>
    <cellStyle name="Normal 10 3" xfId="7176" xr:uid="{F64BF32E-58A6-4A66-AB44-7372E08E0CF3}"/>
    <cellStyle name="Normal 10_Pan_Europe_Datafile_2012_H2" xfId="7177" xr:uid="{CCCC67B3-53CB-4CDD-88B1-4F03A62B61D4}"/>
    <cellStyle name="Normal 11" xfId="7178" xr:uid="{51CD7389-4985-43FA-A383-FD75FD8969A8}"/>
    <cellStyle name="Normal 11 2" xfId="7179" xr:uid="{FDD49E87-FEF1-40E9-AB4C-F9024AD3D0AA}"/>
    <cellStyle name="Normal 11 3" xfId="8029" xr:uid="{D870678D-0B70-4899-823D-0C005F9CDCB8}"/>
    <cellStyle name="Normal 11_Pan_Europe_Datafile_2012_H2" xfId="7180" xr:uid="{D67C9F85-C279-479B-BADD-79D4A056CD9B}"/>
    <cellStyle name="Normal 12" xfId="7181" xr:uid="{13CD0DF1-2A63-4F13-BD47-6D50372E14FD}"/>
    <cellStyle name="Normal 13" xfId="7182" xr:uid="{2AC80EAF-2711-46D3-92C8-5DF1601A339C}"/>
    <cellStyle name="Normal 14" xfId="7183" xr:uid="{44F190B9-68D9-464B-BC03-4F147F0E7E9B}"/>
    <cellStyle name="Normal 15" xfId="7184" xr:uid="{B325238D-627E-42DD-BAA3-F7046137378C}"/>
    <cellStyle name="Normal 16" xfId="7185" xr:uid="{68A02157-4475-4206-A92E-85EDC0BB9727}"/>
    <cellStyle name="Normal 17" xfId="7186" xr:uid="{237EC30C-0053-4267-AE38-DBD69B6DDEBA}"/>
    <cellStyle name="Normal 18" xfId="7187" xr:uid="{F3D7B247-FA1C-4471-A49C-9453D81FA41F}"/>
    <cellStyle name="Normal 19" xfId="7188" xr:uid="{34DB1321-5E18-4A9A-AD4E-A2580232B267}"/>
    <cellStyle name="Normal 2" xfId="2" xr:uid="{352FAC50-104C-465E-AD7E-FA38259D46F7}"/>
    <cellStyle name="Normal 2 10" xfId="18" xr:uid="{24129C15-8A2D-4961-B9BE-8A9ABB77821C}"/>
    <cellStyle name="Normal 2 2" xfId="7190" xr:uid="{5DD62B62-A5F1-47B9-B3D2-3C0C8500BEE6}"/>
    <cellStyle name="Normal 2 2 2" xfId="7191" xr:uid="{11F1AB01-670A-427A-B61E-89B4C6CA728B}"/>
    <cellStyle name="Normal 2 2 2 2" xfId="7192" xr:uid="{ABF6AE59-9F77-472D-AA3E-8C3DCA73344F}"/>
    <cellStyle name="Normal 2 2 3" xfId="7193" xr:uid="{6F2D25CD-7F4C-463A-A19B-E8B64319934D}"/>
    <cellStyle name="Normal 2 2 4" xfId="7194" xr:uid="{768A4FDD-834D-465E-8FE1-47F891072096}"/>
    <cellStyle name="Normal 2 3" xfId="7195" xr:uid="{3481AA38-2F3C-4605-991B-5C4774375ECA}"/>
    <cellStyle name="Normal 2 3 2" xfId="7196" xr:uid="{E70656D7-A51F-4A60-A24C-9A8D7F90499B}"/>
    <cellStyle name="Normal 2 3 3" xfId="7197" xr:uid="{A4C67156-6820-4FA1-8C9D-887270B338D1}"/>
    <cellStyle name="Normal 2 3 4" xfId="7198" xr:uid="{31BCF3FF-1D5B-4180-AEDA-C05DCC3DA105}"/>
    <cellStyle name="Normal 2 4" xfId="7199" xr:uid="{45703930-676B-423F-B0C5-4584B720D025}"/>
    <cellStyle name="Normal 2 5" xfId="7200" xr:uid="{6F1A9114-E41B-4CE8-BF8C-9C5A680F5D52}"/>
    <cellStyle name="Normal 2 5 2" xfId="7201" xr:uid="{AE7F7E9A-73B3-4391-9979-2066D5A51F62}"/>
    <cellStyle name="Normal 2 5 3" xfId="7202" xr:uid="{EB587E75-0ECF-49BB-8DE9-70DCDCD242A4}"/>
    <cellStyle name="Normal 2 6" xfId="7203" xr:uid="{9DCBD3A6-0C14-40DB-A5B4-9188E9BD0D36}"/>
    <cellStyle name="Normal 2 7" xfId="7204" xr:uid="{0E823759-F64E-4F3F-9E21-236D9D0DFFEC}"/>
    <cellStyle name="Normal 2 8" xfId="7205" xr:uid="{BE734D24-6F34-4EB6-8648-DE47C9796CFA}"/>
    <cellStyle name="Normal 2 9" xfId="7189" xr:uid="{F5ED051F-0E1D-4BBA-9A5F-9AC8BD5C47D8}"/>
    <cellStyle name="Normal 2_20" xfId="7206" xr:uid="{C256ED94-5A1A-4186-8564-1AA1B25DC639}"/>
    <cellStyle name="Normal 20" xfId="7207" xr:uid="{B19DAF0B-E8B5-44A7-B226-D41A3402F320}"/>
    <cellStyle name="Normal 20 2" xfId="7208" xr:uid="{26F45B9B-81F3-4493-ABF6-50445BCDBEA6}"/>
    <cellStyle name="Normal 21" xfId="7209" xr:uid="{2AFF9A46-70EE-4B81-9AB3-76C124944D11}"/>
    <cellStyle name="Normal 21 2" xfId="7210" xr:uid="{D8FAFBBF-D25A-427E-8759-A667FEAC17F8}"/>
    <cellStyle name="Normal 22" xfId="7211" xr:uid="{C213FDF2-73C5-471B-AD9E-EE089E36B20E}"/>
    <cellStyle name="Normal 22 2" xfId="7212" xr:uid="{DE9D34D7-09DF-4CBA-BC94-E40BC499B4FA}"/>
    <cellStyle name="Normal 22 2 2" xfId="7213" xr:uid="{55BAD8B6-E0F8-4168-AA75-8342F22C7A11}"/>
    <cellStyle name="Normal 23" xfId="7214" xr:uid="{6057F996-ADD0-4AD9-B20F-BD8A1DF6B54C}"/>
    <cellStyle name="Normal 23 2" xfId="7215" xr:uid="{6FDA1C63-21A3-41C6-A432-40C0FE40F7D1}"/>
    <cellStyle name="Normal 24" xfId="7216" xr:uid="{09488590-8370-45E2-B1D2-8AF52C37FFFA}"/>
    <cellStyle name="Normal 24 2" xfId="7217" xr:uid="{653BC248-63C5-4E0B-B29D-DB1CB1FCCFF4}"/>
    <cellStyle name="Normal 25" xfId="7218" xr:uid="{CC5A7CAE-FD72-4ED5-9074-9EDF88E2546E}"/>
    <cellStyle name="Normal 25 2" xfId="7219" xr:uid="{D634D3A9-BC60-470A-BCBD-A658F9ADB355}"/>
    <cellStyle name="Normal 25 2 2" xfId="7220" xr:uid="{DDA0B357-DCA5-41C2-826C-39456AA3109E}"/>
    <cellStyle name="Normal 26" xfId="7221" xr:uid="{528791E7-1842-4A83-95EA-7221895FAB04}"/>
    <cellStyle name="Normal 26 2" xfId="7222" xr:uid="{D34124C1-BAEE-42B5-BB60-ABBEC429EF68}"/>
    <cellStyle name="Normal 26 2 2" xfId="7223" xr:uid="{4FA89A9C-26F5-4C9D-8C1D-BEDF25245147}"/>
    <cellStyle name="Normal 27" xfId="7224" xr:uid="{E944ABE7-D04C-47F4-825A-9659ED295B68}"/>
    <cellStyle name="Normal 27 2" xfId="7225" xr:uid="{9D3E6812-DF96-4639-AE44-270B8BA0D2CD}"/>
    <cellStyle name="Normal 27 2 2" xfId="7226" xr:uid="{C1627AA1-5618-47B7-9EEF-5A04D863CAAE}"/>
    <cellStyle name="Normal 28" xfId="7227" xr:uid="{8396A696-1446-42BD-8099-869737D660F9}"/>
    <cellStyle name="Normal 28 2" xfId="7228" xr:uid="{CC54C7E9-A59A-48BF-8A44-246BD4D1BFB1}"/>
    <cellStyle name="Normal 29" xfId="7229" xr:uid="{FA166FEC-CB21-480F-81D2-2BD2CCAEA7FC}"/>
    <cellStyle name="Normal 29 2" xfId="7230" xr:uid="{5D0D25FA-6E9F-4B09-B4A6-538AECF8C72A}"/>
    <cellStyle name="Normal 3" xfId="6" xr:uid="{BD945456-46A8-48F2-B1F2-744331EFCDAD}"/>
    <cellStyle name="Normal 3 10" xfId="7232" xr:uid="{43E9DABC-D42F-4AC5-AF1C-08982A4005E2}"/>
    <cellStyle name="Normal 3 11" xfId="7231" xr:uid="{FAB025AA-18D5-47A3-AF70-760B5D17147B}"/>
    <cellStyle name="Normal 3 2" xfId="7233" xr:uid="{3AEBC3D3-BA7C-4876-BE18-BF651F4ECFD4}"/>
    <cellStyle name="Normal 3 2 2" xfId="7234" xr:uid="{0FC519CA-4DC3-498B-A2B8-9FAB6522345E}"/>
    <cellStyle name="Normal 3 2 3" xfId="7235" xr:uid="{298B1AC3-9E53-45F5-84B1-0E6971C64377}"/>
    <cellStyle name="Normal 3 3" xfId="7236" xr:uid="{4B7BBC91-2F42-4146-BE85-8A0C6F49DDF1}"/>
    <cellStyle name="Normal 3 3 2" xfId="7237" xr:uid="{F1838851-DADF-42BA-AFA0-BDE30CA6366B}"/>
    <cellStyle name="Normal 3 4" xfId="7238" xr:uid="{C9DD2F9C-B059-4931-B68E-6E322D9B82EE}"/>
    <cellStyle name="Normal 3 4 2" xfId="7239" xr:uid="{31C972F6-2D63-4E49-BDA6-16CE1568120D}"/>
    <cellStyle name="Normal 3 5" xfId="7240" xr:uid="{84E4F20F-5B9A-4C59-9046-BF3113597F69}"/>
    <cellStyle name="Normal 3 6" xfId="7241" xr:uid="{533D8C9A-C48E-4256-B7C7-D30462E7B589}"/>
    <cellStyle name="Normal 3 6 2" xfId="7242" xr:uid="{D036676A-81F5-4281-8A0B-2940B25E7FAA}"/>
    <cellStyle name="Normal 3 7" xfId="7243" xr:uid="{80141199-F8D3-4639-82E4-EC991360C010}"/>
    <cellStyle name="Normal 3 8" xfId="7244" xr:uid="{E11E9BA1-6333-4F38-81D2-B19FCA42CEB8}"/>
    <cellStyle name="Normal 3 9" xfId="7245" xr:uid="{404EC87A-9FBE-4B10-99FA-3886954724B9}"/>
    <cellStyle name="Normal 3_Pan_Europe_Datafile_2012_H2" xfId="7246" xr:uid="{FD53E3E2-38C1-4442-8713-271BF31A5C68}"/>
    <cellStyle name="Normal 30" xfId="7247" xr:uid="{DDAB398F-C864-4D95-9737-C87044AA781D}"/>
    <cellStyle name="Normal 30 2" xfId="7248" xr:uid="{FA494667-437D-4631-9839-908A01184982}"/>
    <cellStyle name="Normal 31" xfId="7249" xr:uid="{599D9AEE-8EB4-4F09-B8D2-A639AA01CD33}"/>
    <cellStyle name="Normal 31 2" xfId="7250" xr:uid="{BBC8C26E-B010-48AE-B4E9-933C69C80878}"/>
    <cellStyle name="Normal 32" xfId="7251" xr:uid="{E6E1F9A8-6C1D-45C8-9D40-B2CC96A4F11E}"/>
    <cellStyle name="Normal 33" xfId="7252" xr:uid="{B270449F-288B-4D8E-883C-226F4236571E}"/>
    <cellStyle name="Normal 34" xfId="7253" xr:uid="{C9DC933B-A8D1-4F22-94DB-7E5FED52369D}"/>
    <cellStyle name="Normal 35" xfId="7254" xr:uid="{3E95C92A-B3EC-4F0D-B7B3-49853DD5FF85}"/>
    <cellStyle name="Normal 36" xfId="7255" xr:uid="{BA3F179C-8E7D-47F6-918B-B6441290F830}"/>
    <cellStyle name="Normal 37" xfId="7256" xr:uid="{8C36D7D9-9610-4057-9958-1350C26F8372}"/>
    <cellStyle name="Normal 38" xfId="7257" xr:uid="{72C789EE-8FEE-4568-B3BA-18BFC0DBA3F6}"/>
    <cellStyle name="Normal 38 2" xfId="7258" xr:uid="{2DCA57E0-6EE3-452A-85FC-8B379041B2F4}"/>
    <cellStyle name="Normal 39" xfId="7259" xr:uid="{ECC2926C-5A39-4A16-8974-905167D36EAF}"/>
    <cellStyle name="Normal 39 2" xfId="7260" xr:uid="{F0942ECF-3D67-4F97-B631-C5E63FE29A80}"/>
    <cellStyle name="Normal 4" xfId="14" xr:uid="{0FBA825F-2B93-4F6C-A4E7-933CAF2700C7}"/>
    <cellStyle name="Normal 4 2" xfId="7262" xr:uid="{D87C015C-3028-459A-9245-A2757925A667}"/>
    <cellStyle name="Normal 4 2 2" xfId="7263" xr:uid="{2A45F966-EB50-47FF-8D2E-04AB10ED601B}"/>
    <cellStyle name="Normal 4 3" xfId="7264" xr:uid="{8AD2EB42-0283-4090-A0A3-7B602B48739F}"/>
    <cellStyle name="Normal 4 3 2" xfId="7265" xr:uid="{F4C9DC80-E8A3-499E-88FF-14A4ACAC08B1}"/>
    <cellStyle name="Normal 4 3 3" xfId="8030" xr:uid="{20C8985B-CBBA-4245-8111-88A4999EFFC3}"/>
    <cellStyle name="Normal 4 3 4" xfId="8004" xr:uid="{DB418B94-6193-4C71-92C9-84691ABC9694}"/>
    <cellStyle name="Normal 4 4" xfId="7266" xr:uid="{F2286C7F-A30C-48D3-A9FE-7B092EA92AFD}"/>
    <cellStyle name="Normal 4 5" xfId="7267" xr:uid="{0D361CFC-30AF-481F-A8A5-B9CBBFD2D21E}"/>
    <cellStyle name="Normal 4 6" xfId="7268" xr:uid="{4220A4B1-9C66-481F-8DD0-539DE8AAFD7E}"/>
    <cellStyle name="Normal 4 7" xfId="7261" xr:uid="{D91D2086-E866-41A3-929B-835973B8DE10}"/>
    <cellStyle name="Normal 4_Pan_Europe_Datafile_2012_H2" xfId="7269" xr:uid="{AC9305B5-8C81-4752-AAAD-093D9AFB450D}"/>
    <cellStyle name="Normal 40" xfId="7270" xr:uid="{1E4DB5DA-5924-4EDC-810E-3C045816F2E6}"/>
    <cellStyle name="Normal 41" xfId="7271" xr:uid="{55EA1A48-2D9C-4530-BE03-05119044DBD7}"/>
    <cellStyle name="Normal 42" xfId="7272" xr:uid="{D657ECA8-E7D0-4D5B-A78F-9B9D643B88AF}"/>
    <cellStyle name="Normal 43" xfId="7273" xr:uid="{0464CB1C-5DE5-4544-9CD7-B97C082DDF51}"/>
    <cellStyle name="Normal 44" xfId="7274" xr:uid="{4D7D5043-AF8B-491D-A33D-B40C6BB1E225}"/>
    <cellStyle name="Normal 45" xfId="7275" xr:uid="{5480B1EC-B52C-4F13-B0AA-D5CB50A83ABF}"/>
    <cellStyle name="Normal 46" xfId="7276" xr:uid="{1AE4DEFF-29A7-4CFF-AF22-588CD17A0F2B}"/>
    <cellStyle name="Normal 47" xfId="7277" xr:uid="{3C2D8E46-D9AB-4A6C-8FF0-9AD28C8FB6A7}"/>
    <cellStyle name="Normal 48" xfId="7278" xr:uid="{66AF7FBB-BAFA-4830-9455-0F48AB95A6EC}"/>
    <cellStyle name="Normal 49" xfId="8005" xr:uid="{6FABB14E-7F82-445B-9E71-0599586A63D7}"/>
    <cellStyle name="Normal 5" xfId="15" xr:uid="{A1663818-FC2E-452B-AE4E-7BE3AD19242A}"/>
    <cellStyle name="Normal 5 2" xfId="7280" xr:uid="{36A71FF3-C6EF-4BDB-B247-E4A5B738CF77}"/>
    <cellStyle name="Normal 5 2 2" xfId="7281" xr:uid="{B8A26CCE-FE62-417C-BA25-13658ABB8D94}"/>
    <cellStyle name="Normal 5 3" xfId="7282" xr:uid="{F61238CB-B1C6-4A0A-B8D3-7FB09517AF6E}"/>
    <cellStyle name="Normal 5 3 2" xfId="7283" xr:uid="{5B78220B-1CAF-4C14-9D16-7605E004637F}"/>
    <cellStyle name="Normal 5 4" xfId="7284" xr:uid="{1A4E5B3A-75CB-4610-93F1-E44DF4ED6210}"/>
    <cellStyle name="Normal 5 5" xfId="7285" xr:uid="{8940F5EF-0126-4816-BE51-A62BC0A81694}"/>
    <cellStyle name="Normal 5 6" xfId="7279" xr:uid="{90FC1FC1-5841-4227-8032-403292DAE6D0}"/>
    <cellStyle name="Normal 5_Copy of UK_Datafile_2012_H2" xfId="7286" xr:uid="{79D203EE-C104-4EC7-9333-F94453C088C1}"/>
    <cellStyle name="Normal 50" xfId="7918" xr:uid="{6660CE05-63AD-44C9-8CDB-4CFB3A12CB71}"/>
    <cellStyle name="Normal 6" xfId="7287" xr:uid="{24EA0109-E50E-4B62-8D27-DC4E86765CE0}"/>
    <cellStyle name="Normal 6 2" xfId="7288" xr:uid="{C0BDE460-A3F2-447A-B08C-7CF87254F3B3}"/>
    <cellStyle name="Normal 6 2 2" xfId="7289" xr:uid="{BB227197-0ED0-4A92-988F-38D271C65D2B}"/>
    <cellStyle name="Normal 6 3" xfId="7290" xr:uid="{524DD229-E6B7-4810-B392-3F9655E18677}"/>
    <cellStyle name="Normal 6 3 2" xfId="7291" xr:uid="{92AEAFA0-40A8-49C7-BC31-85034ED8C23E}"/>
    <cellStyle name="Normal 6 4" xfId="7292" xr:uid="{DDB0273B-CEE9-4A55-A52D-49A49B6840C7}"/>
    <cellStyle name="Normal 6 5" xfId="7293" xr:uid="{F29C91D2-A184-4FEA-A561-6B55DDF38C39}"/>
    <cellStyle name="Normal 6 6" xfId="7294" xr:uid="{199A707B-7479-452D-A0CF-A15E93606248}"/>
    <cellStyle name="Normal 6_Pan_Europe_Datafile_2012_H2" xfId="7295" xr:uid="{B69542EB-2F11-4BEB-BF24-9F115358E2E6}"/>
    <cellStyle name="Normal 7" xfId="7296" xr:uid="{D13938B8-EF6A-49AF-B601-560933C72551}"/>
    <cellStyle name="Normal 7 2" xfId="7297" xr:uid="{8934A37B-A3D6-4CFF-B2E8-084F28EAFBEF}"/>
    <cellStyle name="Normal 7 2 2" xfId="7298" xr:uid="{524C8CB5-C47B-403E-A2C7-EDC9BF6F2324}"/>
    <cellStyle name="Normal 7 3" xfId="7299" xr:uid="{8225F74C-49D2-46CF-A6A1-074C7C4F4840}"/>
    <cellStyle name="Normal 7 3 2" xfId="7300" xr:uid="{C7C61CFD-C1F7-4B01-87E3-01A3F887BC9B}"/>
    <cellStyle name="Normal 7 4" xfId="7301" xr:uid="{E652F010-2E96-4ECB-94D8-30ED6F3EF1B6}"/>
    <cellStyle name="Normal 7 5" xfId="7302" xr:uid="{0EE00B4C-4794-45D0-B299-2EDE2B1C1D21}"/>
    <cellStyle name="Normal 7_Pan_Europe_Datafile_2012_H2" xfId="7303" xr:uid="{EC1C4D8E-4056-4DA1-88A8-0336AC8C4265}"/>
    <cellStyle name="Normal 8" xfId="7304" xr:uid="{BAAA7A11-FFB2-4776-8757-0BD26095BF16}"/>
    <cellStyle name="Normal 8 2" xfId="7305" xr:uid="{4D7A0E0C-B46F-4CF0-AE67-145DB46E6B63}"/>
    <cellStyle name="Normal 8 2 2" xfId="7306" xr:uid="{80D31A16-9E77-44E5-A3E3-888F2E2843C5}"/>
    <cellStyle name="Normal 8 3" xfId="7307" xr:uid="{77E633AC-875C-4ED7-BFBC-4282FE025610}"/>
    <cellStyle name="Normal 8 3 2" xfId="7308" xr:uid="{40ECD5F0-A8A8-4057-BF7A-99F4BF9A38DA}"/>
    <cellStyle name="Normal 8 4" xfId="7309" xr:uid="{6DDA4A34-55FB-4F82-810D-99F7FB5AD451}"/>
    <cellStyle name="Normal 8 5" xfId="7310" xr:uid="{643CE27F-DCAF-4A20-ACE3-C3FDEEF856C4}"/>
    <cellStyle name="Normal 8_Pan_Europe_Datafile_2012_H2" xfId="7311" xr:uid="{D802C411-B5C0-4A42-935A-AD12EEC94E9C}"/>
    <cellStyle name="Normal 9" xfId="7312" xr:uid="{CECE4D77-5961-41F9-9B92-504B6656FD8A}"/>
    <cellStyle name="Normal 9 2" xfId="7313" xr:uid="{12BF0910-0ECD-412C-AB57-C79F5746B933}"/>
    <cellStyle name="Normal 9 2 2" xfId="7314" xr:uid="{8DFF610B-F099-4A3E-AABF-D4E19A18D77C}"/>
    <cellStyle name="Normal 9 3" xfId="7315" xr:uid="{02753716-4F8D-4111-8FFC-EDF000B2B673}"/>
    <cellStyle name="Normal 9 3 2" xfId="7316" xr:uid="{08A869B6-3442-45A1-9576-23A498F97131}"/>
    <cellStyle name="Normal 9_Pan_Europe_Datafile_2012_H2" xfId="7317" xr:uid="{F4C6E3D2-77B3-41AF-9DC8-A24ED34A9BEF}"/>
    <cellStyle name="Normal GHG Numbers (0.00)" xfId="7318" xr:uid="{DFCB9239-FD6F-4547-B008-AC42BDF108E1}"/>
    <cellStyle name="Normal GHG Numbers (0.00) 2" xfId="7319" xr:uid="{D7D9AEC2-D48F-4F59-B612-C59011C5E720}"/>
    <cellStyle name="Normal GHG Numbers (0.00) 2 2" xfId="8032" xr:uid="{3BCF8EA7-B656-436D-93A7-64C84C4BF7D8}"/>
    <cellStyle name="Normal GHG Numbers (0.00) 3" xfId="8031" xr:uid="{72D018F5-4800-42B3-B5EC-FCBC6D157C6E}"/>
    <cellStyle name="Normal GHG Textfiels Bold" xfId="7320" xr:uid="{9E0221A5-3B89-4C17-8C95-65D0A5618F70}"/>
    <cellStyle name="Normal GHG Textfiels Bold 2" xfId="7321" xr:uid="{BD499FCE-2E7A-4EC7-A83E-FBA01A0E8A2B}"/>
    <cellStyle name="Normal GHG Textfiels Bold 3" xfId="7322" xr:uid="{BBCD1821-656D-4A5C-9F7E-0068C801A629}"/>
    <cellStyle name="Normal GHG whole table" xfId="7323" xr:uid="{B59F784D-2AD1-4069-B7A2-02A0D9E001FE}"/>
    <cellStyle name="Normal GHG whole table 2" xfId="7324" xr:uid="{CD2E13DD-D908-4214-94EC-38D230E106BE}"/>
    <cellStyle name="Normal GHG whole table 2 2" xfId="7325" xr:uid="{02926081-76A9-47E4-981A-6F24AB8C3DB7}"/>
    <cellStyle name="Normal GHG whole table 2 2 2" xfId="7326" xr:uid="{D2B5F151-8F61-4662-87EE-ADFF391BD142}"/>
    <cellStyle name="Normal GHG whole table 2 2 2 2" xfId="8036" xr:uid="{B01FADA5-95B8-4826-81F5-93BE7BA06B2F}"/>
    <cellStyle name="Normal GHG whole table 2 2 3" xfId="8035" xr:uid="{081445BF-C3A3-472E-BF47-2F806F04D197}"/>
    <cellStyle name="Normal GHG whole table 2 3" xfId="7327" xr:uid="{2E15D04A-8EC6-40AA-AB68-DB5A01169651}"/>
    <cellStyle name="Normal GHG whole table 2 3 2" xfId="8037" xr:uid="{49794F24-6E37-424D-B7BA-0CD416A30221}"/>
    <cellStyle name="Normal GHG whole table 2 4" xfId="7328" xr:uid="{C67FB948-4587-4BC6-B590-2079DA086E85}"/>
    <cellStyle name="Normal GHG whole table 2 4 2" xfId="8038" xr:uid="{6947199F-C1A7-44C9-AAD9-A589E8E035C9}"/>
    <cellStyle name="Normal GHG whole table 2 5" xfId="8034" xr:uid="{565CAD25-2745-4DE2-9AA9-D80DA9624DB4}"/>
    <cellStyle name="Normal GHG whole table 3" xfId="7329" xr:uid="{AA77C7FF-BAB5-4CD2-BFA2-EB1EF4CC9551}"/>
    <cellStyle name="Normal GHG whole table 3 2" xfId="7330" xr:uid="{0869E3E2-B1A8-4C38-80AF-9ABFE1DA5153}"/>
    <cellStyle name="Normal GHG whole table 3 2 2" xfId="8040" xr:uid="{4BCDA499-E52E-47B8-92B0-A5C314450F8D}"/>
    <cellStyle name="Normal GHG whole table 3 3" xfId="8039" xr:uid="{E67AB538-440E-4121-91AB-011992E90286}"/>
    <cellStyle name="Normal GHG whole table 4" xfId="7331" xr:uid="{C872EF22-3282-489B-9ED4-88C46F339E67}"/>
    <cellStyle name="Normal GHG whole table 4 2" xfId="8041" xr:uid="{0CF46F0E-AE7F-4D2B-B6C1-409C1064D3A2}"/>
    <cellStyle name="Normal GHG whole table 5" xfId="7332" xr:uid="{A9943577-EDAF-4D8D-A832-1D964D9F7A98}"/>
    <cellStyle name="Normal GHG whole table 5 2" xfId="8042" xr:uid="{A00E0F29-D231-4CA0-8E49-CD516071551D}"/>
    <cellStyle name="Normal GHG whole table 6" xfId="8033" xr:uid="{62F1E891-54BD-42F9-92BB-83F9F595C475}"/>
    <cellStyle name="Normal GHG whole table_Calculations" xfId="7333" xr:uid="{B81A49C8-CDA0-4BF2-8B0A-AECFFC51384D}"/>
    <cellStyle name="Normal GHG-Shade" xfId="7334" xr:uid="{9AEE06FB-314D-4643-A2FB-5107669FED06}"/>
    <cellStyle name="Normal GHG-Shade 2" xfId="7335" xr:uid="{27FD6339-8B16-4BEB-824F-41D19F779033}"/>
    <cellStyle name="Normal GHG-Shade 3" xfId="7336" xr:uid="{90411301-A63E-4EDC-8CFE-BB7DB41BAD09}"/>
    <cellStyle name="Normale_impianti enel" xfId="7337" xr:uid="{02BF3530-A3F0-4AFB-989F-18BF79D12E14}"/>
    <cellStyle name="Note 10" xfId="7338" xr:uid="{5E8BDF87-43F8-4CD2-A3E5-8CA666F5660C}"/>
    <cellStyle name="Note 100" xfId="7339" xr:uid="{F6DB286F-C953-4301-8BEE-B371332D4CD5}"/>
    <cellStyle name="Note 101" xfId="7340" xr:uid="{BC684436-EBD4-477E-93EE-0EF25437A7B6}"/>
    <cellStyle name="Note 102" xfId="7341" xr:uid="{E24B4993-3C29-4C91-8FBB-E8CC190F49BB}"/>
    <cellStyle name="Note 103" xfId="7342" xr:uid="{DD8407AC-D29C-4D1D-97DD-E8BAF7D71489}"/>
    <cellStyle name="Note 104" xfId="7343" xr:uid="{38CA4069-24E7-491D-9F25-C818EF9C8508}"/>
    <cellStyle name="Note 105" xfId="7344" xr:uid="{803AB331-47A5-4B75-96D8-420FDA2A370E}"/>
    <cellStyle name="Note 106" xfId="7345" xr:uid="{D60EA2E2-352B-455D-90B2-984CCA7805F9}"/>
    <cellStyle name="Note 107" xfId="7346" xr:uid="{D558A6F2-F22A-452B-B50C-79730A5510C0}"/>
    <cellStyle name="Note 108" xfId="7347" xr:uid="{6C1D64CF-5DA4-4395-AA0D-FDD58C46318A}"/>
    <cellStyle name="Note 109" xfId="7348" xr:uid="{C883F407-9CBF-4F13-8494-5FB0A7E931C9}"/>
    <cellStyle name="Note 11" xfId="7349" xr:uid="{3761CE4F-430D-4DF0-B2A4-5C6E63DDB2CB}"/>
    <cellStyle name="Note 110" xfId="7350" xr:uid="{0B24CBA2-DEAB-4B17-9585-FD345574D9A1}"/>
    <cellStyle name="Note 111" xfId="7351" xr:uid="{3B990C9D-70B7-4929-B8B8-7AC3170F8156}"/>
    <cellStyle name="Note 112" xfId="7352" xr:uid="{27467B4A-5169-4977-BE85-0C7E868808F1}"/>
    <cellStyle name="Note 113" xfId="7353" xr:uid="{98086022-B7C3-41E0-B47D-83ED0534252D}"/>
    <cellStyle name="Note 114" xfId="7354" xr:uid="{8BDB8C0E-D154-46D9-A417-58CF679335FD}"/>
    <cellStyle name="Note 115" xfId="7355" xr:uid="{D2EF5266-1F66-41A0-9E2B-965ECB6F3A35}"/>
    <cellStyle name="Note 116" xfId="7356" xr:uid="{EA467404-570B-4857-8B16-8A41223005EB}"/>
    <cellStyle name="Note 117" xfId="7357" xr:uid="{73D8E199-098A-4433-B11D-8469B64DC3B2}"/>
    <cellStyle name="Note 118" xfId="7358" xr:uid="{DF9346E1-77B6-4C65-9B2F-D75DFD83B3AB}"/>
    <cellStyle name="Note 119" xfId="7359" xr:uid="{3301459F-5758-4073-B18B-35BEA82DA138}"/>
    <cellStyle name="Note 12" xfId="7360" xr:uid="{D4D17B99-E755-4A21-9F0E-BC60080C72E2}"/>
    <cellStyle name="Note 120" xfId="7361" xr:uid="{8DF53F7E-6FBB-48EE-B734-28B0DD34FB25}"/>
    <cellStyle name="Note 121" xfId="7362" xr:uid="{76C8BFB4-133A-462C-9BB6-4AAB6E0E9F9E}"/>
    <cellStyle name="Note 122" xfId="7363" xr:uid="{948966CC-68DA-4FDC-BE70-C3063250192C}"/>
    <cellStyle name="Note 123" xfId="7364" xr:uid="{4ECB5032-1480-4A42-A6AE-4DFDE23D0E2C}"/>
    <cellStyle name="Note 124" xfId="7365" xr:uid="{66189248-C8DF-418D-B060-19E66862EEE1}"/>
    <cellStyle name="Note 125" xfId="7366" xr:uid="{A30ED351-9528-4DED-8239-0A75E47E30AD}"/>
    <cellStyle name="Note 126" xfId="7367" xr:uid="{905997B1-8225-4B94-9716-3C911C8F92D9}"/>
    <cellStyle name="Note 127" xfId="7368" xr:uid="{9E5901E8-DA37-4DDD-BF81-994203BE2771}"/>
    <cellStyle name="Note 128" xfId="7369" xr:uid="{B1FA0A5F-29D4-4D6F-8949-F95738BE8442}"/>
    <cellStyle name="Note 129" xfId="7370" xr:uid="{DE5BDE98-B83B-4AE1-A14E-8A1A6A40EB9B}"/>
    <cellStyle name="Note 13" xfId="7371" xr:uid="{C53BB0C3-09BA-4D64-9FAC-4D4D7ED51372}"/>
    <cellStyle name="Note 130" xfId="7372" xr:uid="{D0DB2B2B-F6AE-405E-B4E5-AC6B8128D137}"/>
    <cellStyle name="Note 131" xfId="7373" xr:uid="{8D2A60E3-4842-4542-93D0-C224166609FC}"/>
    <cellStyle name="Note 132" xfId="7374" xr:uid="{62713481-EC42-42CB-8291-D1AC098CB0EA}"/>
    <cellStyle name="Note 133" xfId="7375" xr:uid="{703212EC-6CE2-4462-844C-DF917C056C2A}"/>
    <cellStyle name="Note 134" xfId="7376" xr:uid="{56CED0F3-CE28-458A-AB5A-39F4035B3594}"/>
    <cellStyle name="Note 135" xfId="7377" xr:uid="{FE0FE730-E2DE-429B-855E-81322E383F5E}"/>
    <cellStyle name="Note 136" xfId="7378" xr:uid="{C25B4978-1168-4CEC-8BC3-CA6B2D612AC0}"/>
    <cellStyle name="Note 137" xfId="7959" xr:uid="{0B3C3BEC-662E-4A8C-A4DC-1E36ECACC9F7}"/>
    <cellStyle name="Note 14" xfId="7379" xr:uid="{729ADBD2-0A05-4111-A158-3DF0114E587E}"/>
    <cellStyle name="Note 15" xfId="7380" xr:uid="{AF73F9D5-7F7F-4547-987A-780AAD04B786}"/>
    <cellStyle name="Note 16" xfId="7381" xr:uid="{CC67A6CA-BB4B-457C-A56B-D76AA5A32D9B}"/>
    <cellStyle name="Note 17" xfId="7382" xr:uid="{47C72F48-EBE5-465D-AB59-1795699816C0}"/>
    <cellStyle name="Note 18" xfId="7383" xr:uid="{18210C48-3202-441D-9D9C-BEFB86A285B6}"/>
    <cellStyle name="Note 19" xfId="7384" xr:uid="{DB95B480-2665-456B-8F0D-5500ED6E9420}"/>
    <cellStyle name="Note 2" xfId="7385" xr:uid="{A0D540F3-2B98-40AC-B726-DB5DCD1A7A0F}"/>
    <cellStyle name="Note 2 2" xfId="7386" xr:uid="{405A0F35-0807-42BA-8319-EE9917FD0EA5}"/>
    <cellStyle name="Note 2 2 2" xfId="7387" xr:uid="{6102F728-3215-4EBF-85AB-0F61BC03507C}"/>
    <cellStyle name="Note 2 2 3" xfId="7388" xr:uid="{558F7845-EFFE-4E49-A8C7-24A180483204}"/>
    <cellStyle name="Note 2 3" xfId="7389" xr:uid="{274E4BF7-0BBF-4E6E-BA41-37481B923539}"/>
    <cellStyle name="Note 2 3 2" xfId="7390" xr:uid="{A07F7F19-1C6E-440C-8213-0616EA2C8969}"/>
    <cellStyle name="Note 2 4" xfId="7391" xr:uid="{8796C302-BB9B-46D3-88AA-D64E6BC649EA}"/>
    <cellStyle name="Note 2 5" xfId="7392" xr:uid="{0B2702AD-DEC3-435A-8DB5-1076C78DD6E8}"/>
    <cellStyle name="Note 2 6" xfId="7393" xr:uid="{F9BCABF1-DB54-4181-9403-34E406B4A536}"/>
    <cellStyle name="Note 20" xfId="7394" xr:uid="{30E808E4-B722-4901-BC2A-B3E4521E29B3}"/>
    <cellStyle name="Note 21" xfId="7395" xr:uid="{29349AA7-BB07-4B74-A27F-A3C29E3A62F4}"/>
    <cellStyle name="Note 22" xfId="7396" xr:uid="{6DC15C4D-7821-42EF-B499-32D94B98578E}"/>
    <cellStyle name="Note 23" xfId="7397" xr:uid="{48B10295-D7F7-481D-9120-C77BA16BBD4E}"/>
    <cellStyle name="Note 24" xfId="7398" xr:uid="{7D5E15E2-CDBE-4F5E-A04E-AAC86A19715E}"/>
    <cellStyle name="Note 25" xfId="7399" xr:uid="{5B1CC012-07DA-43D5-87F8-D5426100F1A9}"/>
    <cellStyle name="Note 26" xfId="7400" xr:uid="{86DAD9CB-14AD-4D2D-BD45-BC7D440721D3}"/>
    <cellStyle name="Note 27" xfId="7401" xr:uid="{12A78612-EE0A-4ACA-A717-B8F464B077BE}"/>
    <cellStyle name="Note 28" xfId="7402" xr:uid="{B175A3B0-3B03-4218-85A5-A96E2E129080}"/>
    <cellStyle name="Note 29" xfId="7403" xr:uid="{38FD7409-39CF-4559-9E7B-A902C226B1ED}"/>
    <cellStyle name="Note 3" xfId="7404" xr:uid="{C1A604D2-9061-4E47-BEFA-D19C6F94C7F7}"/>
    <cellStyle name="Note 3 2" xfId="7405" xr:uid="{FC94CE3A-2F33-4C9C-B22F-3D0E22BD76FB}"/>
    <cellStyle name="Note 3 2 2" xfId="7406" xr:uid="{324A9B0E-753E-4300-B3C7-4363CD380E3E}"/>
    <cellStyle name="Note 3 3" xfId="7407" xr:uid="{2BDACCA6-E2B4-4908-8A20-4BC4D9BFB028}"/>
    <cellStyle name="Note 3 3 2" xfId="7408" xr:uid="{039FE73C-DA20-4DB3-830E-1400BB0286E2}"/>
    <cellStyle name="Note 3 4" xfId="7409" xr:uid="{11895EBA-6DA3-4281-B48B-EC656CD12501}"/>
    <cellStyle name="Note 3 5" xfId="7410" xr:uid="{1114F765-3231-4CAA-9959-BA9BFC4CCA91}"/>
    <cellStyle name="Note 30" xfId="7411" xr:uid="{9E3CF90D-7732-4686-AE67-EC40DEB8F08C}"/>
    <cellStyle name="Note 31" xfId="7412" xr:uid="{EB80DC8F-A611-4ECA-9BC1-5265C06B90E9}"/>
    <cellStyle name="Note 32" xfId="7413" xr:uid="{06421F4D-DE92-44E8-B937-FFDF298A07DA}"/>
    <cellStyle name="Note 33" xfId="7414" xr:uid="{51F37D32-48E4-4579-B0FD-005BA1B8293A}"/>
    <cellStyle name="Note 34" xfId="7415" xr:uid="{B1A1AA15-DDDC-4448-8FD6-5F089AD4EF22}"/>
    <cellStyle name="Note 35" xfId="7416" xr:uid="{96DCD450-906A-4408-A587-048DA293DD7C}"/>
    <cellStyle name="Note 36" xfId="7417" xr:uid="{BFB84FB5-9324-45F1-8CD2-84CB550EF32B}"/>
    <cellStyle name="Note 37" xfId="7418" xr:uid="{35EB9562-E504-4E9D-8E3D-E001AC26498D}"/>
    <cellStyle name="Note 38" xfId="7419" xr:uid="{47C55493-B393-4DC4-9B5B-F8AA3F9F0440}"/>
    <cellStyle name="Note 39" xfId="7420" xr:uid="{0A333BAB-B4B9-4CB3-B639-263BE95F7A57}"/>
    <cellStyle name="Note 4" xfId="7421" xr:uid="{99B71C77-9DC2-40DC-A94E-EF3D97C51DCA}"/>
    <cellStyle name="Note 4 2" xfId="7422" xr:uid="{728B658B-C5BE-46BA-9A02-63042222A526}"/>
    <cellStyle name="Note 4 2 2" xfId="7423" xr:uid="{7FB2C99C-0018-43C2-AB94-6B5938B71A7D}"/>
    <cellStyle name="Note 4 3" xfId="7424" xr:uid="{3105D169-40D3-4F39-96A5-24029431A386}"/>
    <cellStyle name="Note 40" xfId="7425" xr:uid="{EF69BBE2-A53E-42A5-88D5-936D465E1AEC}"/>
    <cellStyle name="Note 41" xfId="7426" xr:uid="{E76AA901-9C61-48C8-BBF9-C58370AA4309}"/>
    <cellStyle name="Note 42" xfId="7427" xr:uid="{514CF37C-93D0-4D74-A188-22864D3693DC}"/>
    <cellStyle name="Note 43" xfId="7428" xr:uid="{6033EC06-96CB-4B58-B7F4-8635C34F8707}"/>
    <cellStyle name="Note 44" xfId="7429" xr:uid="{5E8DC0DF-F2FE-4EEE-883E-41F71359EC56}"/>
    <cellStyle name="Note 45" xfId="7430" xr:uid="{FB4929F2-5FE9-49FE-A3C2-CDAFCA77D887}"/>
    <cellStyle name="Note 46" xfId="7431" xr:uid="{7F866424-2DB7-43F7-BD43-81924FEF3823}"/>
    <cellStyle name="Note 47" xfId="7432" xr:uid="{3EABF4EE-96CF-4DB0-A83B-53F9B7DA7FF4}"/>
    <cellStyle name="Note 48" xfId="7433" xr:uid="{BD03263E-A4AE-44D0-84A5-EA8C983805CC}"/>
    <cellStyle name="Note 49" xfId="7434" xr:uid="{69990AD4-99F2-4539-9650-BD60AED27AE9}"/>
    <cellStyle name="Note 5" xfId="7435" xr:uid="{6E8E3FD2-1CAF-421B-9FF8-169864397523}"/>
    <cellStyle name="Note 5 2" xfId="7436" xr:uid="{435FF076-B251-4DE7-A14D-8FE1AB4E47BC}"/>
    <cellStyle name="Note 50" xfId="7437" xr:uid="{B7F484F2-B57E-479C-A217-530F77213F6E}"/>
    <cellStyle name="Note 51" xfId="7438" xr:uid="{8A62BEF6-BCEB-4870-A27B-4D3020F89D28}"/>
    <cellStyle name="Note 52" xfId="7439" xr:uid="{37BBE09E-C485-4792-BD64-CCFEDAA79147}"/>
    <cellStyle name="Note 53" xfId="7440" xr:uid="{3F836DFE-ECB1-4901-AB0A-8C27C300A2C5}"/>
    <cellStyle name="Note 54" xfId="7441" xr:uid="{F3BAEE86-79EC-4C72-ADEF-B2999ABEE975}"/>
    <cellStyle name="Note 55" xfId="7442" xr:uid="{41D54063-F6C7-4BC6-89EF-0C9F8F27FFE8}"/>
    <cellStyle name="Note 56" xfId="7443" xr:uid="{1EE8E4A1-7553-45DF-AC27-5EB2B7F9BE26}"/>
    <cellStyle name="Note 57" xfId="7444" xr:uid="{F9632B6E-3D3F-403E-91EC-E918B08559FF}"/>
    <cellStyle name="Note 58" xfId="7445" xr:uid="{3ECE4A78-E7F9-4F50-A12D-8E46DE84246A}"/>
    <cellStyle name="Note 59" xfId="7446" xr:uid="{734B4C15-2056-4D24-8819-3C7309403F0A}"/>
    <cellStyle name="Note 6" xfId="7447" xr:uid="{037DA9E2-3642-430E-96D9-1EFFE6874EA7}"/>
    <cellStyle name="Note 6 2" xfId="7448" xr:uid="{7FB417D5-F6C5-460C-AAE7-9638B455AAA2}"/>
    <cellStyle name="Note 60" xfId="7449" xr:uid="{FAF76C73-DB3C-4FEC-AE2A-9CD9F7823B8D}"/>
    <cellStyle name="Note 61" xfId="7450" xr:uid="{49728090-AA6B-419C-82CC-F1D0814C26A6}"/>
    <cellStyle name="Note 62" xfId="7451" xr:uid="{16B003F4-F6FB-48E7-BFC1-ED4A5CEFAF83}"/>
    <cellStyle name="Note 63" xfId="7452" xr:uid="{51196371-6705-4289-9DFC-E80BBF59A517}"/>
    <cellStyle name="Note 64" xfId="7453" xr:uid="{67D0D11A-B99A-4954-B5C5-17238F6088E0}"/>
    <cellStyle name="Note 65" xfId="7454" xr:uid="{FFDCF095-21D9-4CF7-B1A4-A81BC465AA28}"/>
    <cellStyle name="Note 66" xfId="7455" xr:uid="{F31D5F8D-FCA8-4A26-A641-7D164A489E28}"/>
    <cellStyle name="Note 67" xfId="7456" xr:uid="{6FE33942-BB67-4B60-AD79-DF971B74C3F8}"/>
    <cellStyle name="Note 68" xfId="7457" xr:uid="{B22B1B5D-5572-454A-8054-E036A8F91A07}"/>
    <cellStyle name="Note 69" xfId="7458" xr:uid="{B94A31DA-84A9-40F3-8493-DC0C01032912}"/>
    <cellStyle name="Note 7" xfId="7459" xr:uid="{ECE60430-8316-4D75-B83A-87797DAF791B}"/>
    <cellStyle name="Note 70" xfId="7460" xr:uid="{B5CFA5A8-B9D7-4C8A-9D74-006E51BA33D1}"/>
    <cellStyle name="Note 71" xfId="7461" xr:uid="{A69A973B-DF42-4350-BCC3-7A227F6D7D64}"/>
    <cellStyle name="Note 72" xfId="7462" xr:uid="{647441F8-8529-4216-8256-B9E71456E35D}"/>
    <cellStyle name="Note 73" xfId="7463" xr:uid="{17A87B36-6818-4145-A5EE-EB46E1AD1D87}"/>
    <cellStyle name="Note 74" xfId="7464" xr:uid="{3F673121-467A-4014-8189-D42915BDA79F}"/>
    <cellStyle name="Note 75" xfId="7465" xr:uid="{D7DB9488-885E-4AC8-B072-BECB7A34E1C3}"/>
    <cellStyle name="Note 76" xfId="7466" xr:uid="{B50268BD-EC73-421A-8CC3-574B9CC5DFBE}"/>
    <cellStyle name="Note 77" xfId="7467" xr:uid="{AF41EB5E-ADBA-4A04-B703-6A1A2C78BC8D}"/>
    <cellStyle name="Note 78" xfId="7468" xr:uid="{587943A1-7E80-4F7C-B250-90DDDBD715CA}"/>
    <cellStyle name="Note 79" xfId="7469" xr:uid="{E50881A1-D933-47E5-9C93-41D2D11BFF02}"/>
    <cellStyle name="Note 8" xfId="7470" xr:uid="{2EC94D08-DD19-44EE-8767-B22CEB0F56E8}"/>
    <cellStyle name="Note 80" xfId="7471" xr:uid="{EA8B4C71-F291-4B43-8EF4-8798AC7B13F5}"/>
    <cellStyle name="Note 81" xfId="7472" xr:uid="{A9E9BE04-C352-4F0E-B284-64EF29FB0D8B}"/>
    <cellStyle name="Note 82" xfId="7473" xr:uid="{538946B9-7912-4029-BBA4-43782B80AB06}"/>
    <cellStyle name="Note 83" xfId="7474" xr:uid="{F31FC8D6-4C44-4C8A-8348-C5008F2EFA18}"/>
    <cellStyle name="Note 84" xfId="7475" xr:uid="{6969BB1D-4E01-458A-BD27-471AECBEC6DF}"/>
    <cellStyle name="Note 85" xfId="7476" xr:uid="{C020676D-E150-4446-85F5-88523438DBEC}"/>
    <cellStyle name="Note 86" xfId="7477" xr:uid="{288FA219-125A-4066-8101-17CB145B8A2E}"/>
    <cellStyle name="Note 87" xfId="7478" xr:uid="{84DFDAB3-D01D-40FC-8DC6-31244CA45874}"/>
    <cellStyle name="Note 88" xfId="7479" xr:uid="{6CE60732-D593-4171-A096-C8BB6B168523}"/>
    <cellStyle name="Note 89" xfId="7480" xr:uid="{3F1D5372-9F91-4B58-AC90-F1B85328F1B2}"/>
    <cellStyle name="Note 9" xfId="7481" xr:uid="{C0DCCC51-F911-4DE2-8EE2-0E87C90A4416}"/>
    <cellStyle name="Note 90" xfId="7482" xr:uid="{C2A329D9-099E-446B-9A64-0AC82AE234DD}"/>
    <cellStyle name="Note 91" xfId="7483" xr:uid="{E55A6E7A-30EB-4A4D-84B2-9E4862313F3F}"/>
    <cellStyle name="Note 92" xfId="7484" xr:uid="{FA1AD596-DEBD-48A0-B3DA-68350AC9409B}"/>
    <cellStyle name="Note 93" xfId="7485" xr:uid="{F2EA328F-06AA-4DB6-9D57-A33E89B8CB38}"/>
    <cellStyle name="Note 94" xfId="7486" xr:uid="{73B072A4-CCCF-4ED6-AC78-284D92DD44B1}"/>
    <cellStyle name="Note 95" xfId="7487" xr:uid="{72139D62-1F4C-4033-9BC2-B43F310C0524}"/>
    <cellStyle name="Note 96" xfId="7488" xr:uid="{C70DE4E0-8503-4CEA-A475-013D0CCF9C6D}"/>
    <cellStyle name="Note 97" xfId="7489" xr:uid="{59AF95F1-CA5B-4642-B4AB-C98A658918E5}"/>
    <cellStyle name="Note 98" xfId="7490" xr:uid="{87B033C3-37E7-4B1F-8A6F-421D75A01B37}"/>
    <cellStyle name="Note 99" xfId="7491" xr:uid="{5E5E7D67-F0BE-4923-A4D7-1DA238062AE9}"/>
    <cellStyle name="Notes" xfId="7492" xr:uid="{BA9F823D-91FC-4764-9A08-8D1492DD3BE7}"/>
    <cellStyle name="Notes 2" xfId="7493" xr:uid="{E498FE4D-14BE-4918-990D-8F4D9EE83548}"/>
    <cellStyle name="Notes 2 2" xfId="7494" xr:uid="{A1DB2F19-962A-4EC5-AE62-FE13E002318D}"/>
    <cellStyle name="NRes_RepTitle" xfId="7994" xr:uid="{60112A9B-CB54-4ECB-BE3C-459E4B69C26E}"/>
    <cellStyle name="Number [0.0]" xfId="7495" xr:uid="{CE49FBA2-1AA4-448E-A854-6F3BE9A1A3C0}"/>
    <cellStyle name="Number [0.00]" xfId="7496" xr:uid="{CDC001EC-AE08-4EDD-90EA-638851835204}"/>
    <cellStyle name="Number [0]" xfId="7497" xr:uid="{B6AA846F-E488-4B38-B260-DBFCFBF99CA5}"/>
    <cellStyle name="Output 2" xfId="7498" xr:uid="{BD54440C-E3AD-4630-AE28-20A09FC9784F}"/>
    <cellStyle name="Output 2 2" xfId="7499" xr:uid="{67019ABD-6271-40B9-8565-CA82A92F08E6}"/>
    <cellStyle name="Output 2 2 2" xfId="7500" xr:uid="{9A96974C-C1B3-4E41-9F23-A4C73B17E788}"/>
    <cellStyle name="Output 2 3" xfId="7501" xr:uid="{35E44624-AB95-4233-A852-7E31C9BC6825}"/>
    <cellStyle name="Output 2 3 2" xfId="7502" xr:uid="{B39CAD8C-5846-448F-AD0D-2C2B54453378}"/>
    <cellStyle name="Output 2 4" xfId="7503" xr:uid="{8FCE658C-8FFB-4972-B97A-E9B831224564}"/>
    <cellStyle name="Output 3" xfId="7504" xr:uid="{3313BEC0-D7AA-4417-9A95-B4DAEAF8BC9A}"/>
    <cellStyle name="Output 3 2" xfId="7505" xr:uid="{89CB5A21-636A-4C33-A25F-C71D2A2DDD9E}"/>
    <cellStyle name="Output 3 2 2" xfId="7506" xr:uid="{2A42135C-8DA2-4C1F-A087-7B18F3B3D69E}"/>
    <cellStyle name="Output 3 3" xfId="7507" xr:uid="{5F643D96-CB32-4507-9C01-8DD44C972902}"/>
    <cellStyle name="Output 3 3 2" xfId="7508" xr:uid="{BA96A4C0-1A3B-4E4D-A530-04C82F5355BC}"/>
    <cellStyle name="Output 3 4" xfId="7509" xr:uid="{81F83C0D-C807-41B0-891E-52B34FC9E227}"/>
    <cellStyle name="Output 4" xfId="7510" xr:uid="{91E95E2D-C9FF-42C6-B49F-DB8CDCD8B606}"/>
    <cellStyle name="Output 4 2" xfId="7511" xr:uid="{6259F696-2DB4-40E7-9909-05D99579ADA1}"/>
    <cellStyle name="Output 4 2 2" xfId="7512" xr:uid="{85DCB388-588B-4AA3-B78A-C6059B27FC5A}"/>
    <cellStyle name="Output 5" xfId="7513" xr:uid="{D830B552-D2FE-4B27-B570-C187CAC401C8}"/>
    <cellStyle name="Output 5 2" xfId="7514" xr:uid="{56E4DD24-2314-43BD-95F8-14DA0E042782}"/>
    <cellStyle name="Output 6" xfId="7515" xr:uid="{8B738E49-E1E9-4439-98E5-6841D8CA8D4E}"/>
    <cellStyle name="Output 6 2" xfId="7516" xr:uid="{05E18B37-011F-4FF3-BCFC-4D80B48D3357}"/>
    <cellStyle name="Output 7" xfId="7517" xr:uid="{399090EC-F2C3-432C-A25D-64073215DB9E}"/>
    <cellStyle name="Output 8" xfId="7960" xr:uid="{EBDF94B3-EEF3-4BA4-AEB0-DBD49968BB5E}"/>
    <cellStyle name="OutputLbl_RP" xfId="7518" xr:uid="{937048A1-1A14-472C-9B0F-4814E75AB4C1}"/>
    <cellStyle name="Percent" xfId="16" builtinId="5"/>
    <cellStyle name="Percent [0.0]" xfId="7519" xr:uid="{63F73C05-EBCD-472C-8198-E5BCC22C6C7C}"/>
    <cellStyle name="Percent [0.0] 2" xfId="7520" xr:uid="{3D847739-2164-4107-83E9-EDB57E9DF69B}"/>
    <cellStyle name="Percent [0.00]" xfId="7521" xr:uid="{CD2846F2-B826-4190-88DC-4600E9D21B6F}"/>
    <cellStyle name="Percent [0.00] 2" xfId="7522" xr:uid="{598FDE26-9CFC-4415-A1A9-B67F7DB5A5BF}"/>
    <cellStyle name="Percent 10" xfId="7523" xr:uid="{14F1FD35-BDAB-4BC7-9FE9-E0B24C3D9C96}"/>
    <cellStyle name="Percent 10 2" xfId="7524" xr:uid="{10D425D0-69A9-4570-A46C-0B096197830D}"/>
    <cellStyle name="Percent 11" xfId="7525" xr:uid="{D08A4B02-2C33-4303-8D5E-766A3951F2C9}"/>
    <cellStyle name="Percent 12" xfId="7526" xr:uid="{A432DF04-1433-4782-AAF5-84AC6E544D2D}"/>
    <cellStyle name="Percent 12 2" xfId="7527" xr:uid="{39EA6BE5-754F-4CCA-B1CE-1A5E20BD22A0}"/>
    <cellStyle name="Percent 13" xfId="7528" xr:uid="{CAC801EA-B9F8-4980-AF8C-A9B728172BF5}"/>
    <cellStyle name="Percent 14" xfId="7529" xr:uid="{D126315A-68E6-4DDD-9946-D9D8D3E4E06E}"/>
    <cellStyle name="Percent 15" xfId="7530" xr:uid="{A24C60AC-D9AD-41C2-ABA2-9F9C173E610A}"/>
    <cellStyle name="Percent 15 2" xfId="7531" xr:uid="{05C47F8C-0713-4588-B197-F489B02333BA}"/>
    <cellStyle name="Percent 16" xfId="7532" xr:uid="{229D7210-8627-4371-9509-DCCB7B770D09}"/>
    <cellStyle name="Percent 16 2" xfId="7533" xr:uid="{C451BB50-2D70-40AE-9145-9D35AA9A2B1E}"/>
    <cellStyle name="Percent 17" xfId="7534" xr:uid="{1E4FEA5F-7694-4ED9-A8EA-910C2F095B2B}"/>
    <cellStyle name="Percent 17 2" xfId="7535" xr:uid="{24E8DFEB-D7C0-41FB-A675-961BE74190A3}"/>
    <cellStyle name="Percent 18" xfId="7536" xr:uid="{C459FB89-7513-44F0-9B66-7753D5C9E2D8}"/>
    <cellStyle name="Percent 18 2" xfId="7537" xr:uid="{3FAAF5DF-5AAA-4F32-98CC-14F2D7C6EEA7}"/>
    <cellStyle name="Percent 19" xfId="7538" xr:uid="{D4B1BF3F-27FE-49A6-B583-0BD163B677B9}"/>
    <cellStyle name="Percent 2" xfId="7539" xr:uid="{2C62341C-F45A-4C52-87A2-E4192274147E}"/>
    <cellStyle name="Percent 2 2" xfId="7540" xr:uid="{C1F13667-C39B-41CB-86AF-4F702E23A5DB}"/>
    <cellStyle name="Percent 2 2 2" xfId="7541" xr:uid="{B7687A65-774F-4ADE-905E-2C7C565B9812}"/>
    <cellStyle name="Percent 2 2 2 2" xfId="7542" xr:uid="{2FD9A7DE-7893-4788-A0C4-B1FF38B1B10D}"/>
    <cellStyle name="Percent 2 2 3" xfId="7543" xr:uid="{8B02418F-701A-4F56-A36C-127AFFBC0B6C}"/>
    <cellStyle name="Percent 2 2 4" xfId="7544" xr:uid="{CD1F2743-E142-4C71-8B07-A30D12E06562}"/>
    <cellStyle name="Percent 2 3" xfId="7545" xr:uid="{0D99E8F4-20D6-4E3F-89CE-D3DCDAEEFD6A}"/>
    <cellStyle name="Percent 2 3 2" xfId="7546" xr:uid="{5D89BDE2-AE72-4E41-9ABC-4519D4573A93}"/>
    <cellStyle name="Percent 2 3 3" xfId="7547" xr:uid="{E2151888-CEF6-4FAE-AE15-1A6AF5C3A6FC}"/>
    <cellStyle name="Percent 2 4" xfId="7548" xr:uid="{3692ADFC-8A75-45C1-902E-CDFB45D4AF4D}"/>
    <cellStyle name="Percent 2 4 2" xfId="7549" xr:uid="{F9EB4689-D5A2-4744-8AE9-C5C43D4F6DAF}"/>
    <cellStyle name="Percent 2 5" xfId="7550" xr:uid="{CFCB3683-A27D-4A93-AC12-6D3710EC18ED}"/>
    <cellStyle name="Percent 2 6" xfId="7551" xr:uid="{DCC99EE7-E80D-47A1-AB2C-CF980352CB34}"/>
    <cellStyle name="Percent 2_Pan_Europe_Datafile_2012_H2" xfId="7552" xr:uid="{D90DEDB9-123B-4030-BC8F-C4121C056174}"/>
    <cellStyle name="Percent 20" xfId="7553" xr:uid="{18F82796-81A2-47E3-892B-553945BC8876}"/>
    <cellStyle name="Percent 21" xfId="7554" xr:uid="{B8C7C474-2256-431B-8A94-3D58FDEBAA8A}"/>
    <cellStyle name="Percent 22" xfId="7555" xr:uid="{EBD478D2-BF69-444E-A2A9-C1D7AB77A3C4}"/>
    <cellStyle name="Percent 23" xfId="7556" xr:uid="{A79FD0FC-61BA-4F43-9C1C-F53B8397AD01}"/>
    <cellStyle name="Percent 24" xfId="7557" xr:uid="{ECF0F687-5699-4996-8F57-86E93A71EE17}"/>
    <cellStyle name="Percent 25" xfId="7558" xr:uid="{42D891BF-4518-4EA7-817D-3F3464778CE7}"/>
    <cellStyle name="Percent 26" xfId="7559" xr:uid="{387E954F-7394-4AFD-8ED9-646A46B36F05}"/>
    <cellStyle name="Percent 27" xfId="7560" xr:uid="{912E2C36-3EDE-4512-A36A-4D84DDC68B5B}"/>
    <cellStyle name="Percent 28" xfId="7561" xr:uid="{FBAF3175-7DBF-4F7E-8D1A-503C1126651F}"/>
    <cellStyle name="Percent 29" xfId="7562" xr:uid="{05E8313A-4BEE-44F5-9918-23ADA4DD5526}"/>
    <cellStyle name="Percent 3" xfId="7563" xr:uid="{19D38B40-1F6E-4D41-8ECD-08AE1CA0DFCB}"/>
    <cellStyle name="Percent 3 2" xfId="7564" xr:uid="{82970E23-6610-4ADB-8A41-3E8EB80673B3}"/>
    <cellStyle name="Percent 3 2 2" xfId="7565" xr:uid="{80B88B71-8B52-480B-BEEE-A15DD876BF15}"/>
    <cellStyle name="Percent 3 3" xfId="7566" xr:uid="{30E2A0C7-4C4E-4465-9F90-4A1C39C02645}"/>
    <cellStyle name="Percent 3 4" xfId="7567" xr:uid="{647A9FAE-EFFE-44E4-BBF7-DC37EBAE901E}"/>
    <cellStyle name="Percent 30" xfId="7568" xr:uid="{0DD2E300-B4E8-4927-AF31-801A3170E1B2}"/>
    <cellStyle name="Percent 31" xfId="7569" xr:uid="{2684E1B6-6B72-4FA5-8116-BA1BB57CA3E3}"/>
    <cellStyle name="Percent 32" xfId="7570" xr:uid="{CE83D300-74FD-4A04-9C53-A31A79D08908}"/>
    <cellStyle name="Percent 33" xfId="7571" xr:uid="{A196A17B-C6B3-40DC-B649-261A48061955}"/>
    <cellStyle name="Percent 34" xfId="7572" xr:uid="{A464E5DD-7336-4E19-A738-BB1D4004FAB6}"/>
    <cellStyle name="Percent 35" xfId="7573" xr:uid="{037E9382-2863-4A4E-8DDE-CA7A6E481A86}"/>
    <cellStyle name="Percent 36" xfId="7574" xr:uid="{76551F6E-78CF-4886-88DE-39A383154051}"/>
    <cellStyle name="Percent 37" xfId="7575" xr:uid="{00BF6599-45AD-4854-BF82-613EC6C44FB3}"/>
    <cellStyle name="Percent 38" xfId="7576" xr:uid="{482AF049-3FAD-4845-AA3E-F6D681A07E6D}"/>
    <cellStyle name="Percent 39" xfId="8048" xr:uid="{C663342B-1187-4E80-ABE0-7D0F1C9B2481}"/>
    <cellStyle name="Percent 4" xfId="7577" xr:uid="{C7AE8BC6-0233-489F-91B7-EBEFACB75832}"/>
    <cellStyle name="Percent 4 2" xfId="7578" xr:uid="{E1A62C9B-9026-4922-BF4A-6AF0EBE2E96D}"/>
    <cellStyle name="Percent 4 2 2" xfId="7579" xr:uid="{BF9474E7-CFFB-4CB0-B80A-DA439FBE7A1A}"/>
    <cellStyle name="Percent 4 3" xfId="7580" xr:uid="{91495DE3-8B08-4F27-B935-35073CAD379D}"/>
    <cellStyle name="Percent 4 3 2" xfId="7581" xr:uid="{AD9957E1-397B-4955-833D-E8552B0FC093}"/>
    <cellStyle name="Percent 4 3 3" xfId="7582" xr:uid="{30CBE1B5-B90F-47D6-8179-52ECB99B0669}"/>
    <cellStyle name="Percent 4 4" xfId="7583" xr:uid="{60BA39FA-D9B5-4E8D-B311-C3DE53556ACD}"/>
    <cellStyle name="Percent 40" xfId="7968" xr:uid="{6A695615-FAEB-47E7-8F68-6681912A251B}"/>
    <cellStyle name="Percent 5" xfId="7584" xr:uid="{712AC1C9-94E9-4514-A393-FD8E78F6BCF8}"/>
    <cellStyle name="Percent 5 2" xfId="7585" xr:uid="{C18A9F00-34B1-4B79-B95D-D1A42D3367F1}"/>
    <cellStyle name="Percent 5 2 2" xfId="7586" xr:uid="{E2474F67-F06E-4BB2-ABC3-F523A10774F3}"/>
    <cellStyle name="Percent 6" xfId="7587" xr:uid="{A2CACA67-FF19-4D3E-AA9D-9BE3DB1BA94F}"/>
    <cellStyle name="Percent 6 2" xfId="7588" xr:uid="{7023B5C3-DF1D-497D-A558-6568FA04560D}"/>
    <cellStyle name="Percent 6 2 2" xfId="7589" xr:uid="{A901ED15-CEDB-47E3-8165-E3884C4F39D4}"/>
    <cellStyle name="Percent 6 3" xfId="7590" xr:uid="{2CF0C969-CA42-478D-8566-4DEEF2BC8830}"/>
    <cellStyle name="Percent 6 3 2" xfId="7591" xr:uid="{D606EEFC-F3B4-4644-814E-7E87A00612D3}"/>
    <cellStyle name="Percent 6 3 3" xfId="7592" xr:uid="{64F695B0-0A92-42B6-B236-626CB7190F6B}"/>
    <cellStyle name="Percent 6 4" xfId="7593" xr:uid="{5CEADEB4-2A13-46D0-B81E-0EC244CA21AA}"/>
    <cellStyle name="Percent 7" xfId="7594" xr:uid="{6837ADD0-E19A-42E2-97BB-D7C8DB4DFE81}"/>
    <cellStyle name="Percent 7 2" xfId="7595" xr:uid="{ABFF925E-E415-4376-B208-3238C2523260}"/>
    <cellStyle name="Percent 8" xfId="7596" xr:uid="{17E5095B-681F-4EE3-8936-1406615D0F2F}"/>
    <cellStyle name="Percent 8 2" xfId="7597" xr:uid="{6ECED22E-CBA2-4639-852C-C0FA25590675}"/>
    <cellStyle name="Percent 9" xfId="7598" xr:uid="{13B92805-8909-4DBE-8F0F-4E81F9AFBE30}"/>
    <cellStyle name="Percent 9 2" xfId="7599" xr:uid="{64EA655C-46EC-466E-895C-B5EA3CB869F7}"/>
    <cellStyle name="PriceHeading1" xfId="7600" xr:uid="{BE7EEBC4-8D03-4431-BED5-7C0B20435424}"/>
    <cellStyle name="PriceHeading1 2" xfId="7601" xr:uid="{7E8EDF71-4973-4E4E-8CD7-D10740E5230F}"/>
    <cellStyle name="PriceHeading1 2 2" xfId="7602" xr:uid="{68C95E0F-CECC-446F-9B11-3E8C6F1DC949}"/>
    <cellStyle name="PriceHeading2" xfId="7603" xr:uid="{A86BEA28-C06C-480D-AAEE-EB7959ACE17E}"/>
    <cellStyle name="PriceHeading2 2" xfId="7604" xr:uid="{8FA70844-D431-493F-8B28-0BB074D2DC10}"/>
    <cellStyle name="PriceHeading2 2 2" xfId="7605" xr:uid="{E3F6563F-251F-41F9-ABDE-AAD85C9B0B6F}"/>
    <cellStyle name="PriceUnprotected" xfId="7606" xr:uid="{EFBAC493-730C-4E52-95EE-2959CE8C7D40}"/>
    <cellStyle name="PriceUnprotected 2" xfId="7607" xr:uid="{844DDABF-7A12-47D8-A605-C0AC03BC7522}"/>
    <cellStyle name="PriceUnprotected 2 2" xfId="7608" xr:uid="{58F3421C-147A-4974-9088-BCC3E0E9AAEC}"/>
    <cellStyle name="PriceYear" xfId="7609" xr:uid="{481C089D-845F-4D2D-A6E4-9B5637BFB46F}"/>
    <cellStyle name="PriceYear 2" xfId="7610" xr:uid="{7C341017-766B-4C6F-AC26-D065A054076E}"/>
    <cellStyle name="PriceYear 2 2" xfId="7611" xr:uid="{19A66262-32CF-4040-A713-D56AF26675AA}"/>
    <cellStyle name="ProgramArea_RP" xfId="7612" xr:uid="{A144C68A-D8C7-4304-AD06-DD3BE8C37F38}"/>
    <cellStyle name="Protected" xfId="7613" xr:uid="{F718093C-938F-4A0D-B511-CA8D5F307F1A}"/>
    <cellStyle name="Protected 2" xfId="7614" xr:uid="{226F6752-A05B-487C-B6CC-827F9B411FAB}"/>
    <cellStyle name="Protected 2 2" xfId="7615" xr:uid="{A90BE615-B127-407D-9750-C40C31BFDCBB}"/>
    <cellStyle name="ProtectedDates" xfId="7616" xr:uid="{946163BE-AA65-4C29-A2A9-14BAF24AE967}"/>
    <cellStyle name="ProtectedDates 2" xfId="7617" xr:uid="{897164C2-B8A1-4746-A5F1-C0B061F057A0}"/>
    <cellStyle name="ProtectedDates 2 2" xfId="7618" xr:uid="{01394C70-617A-414E-97BD-89026DEAD3BA}"/>
    <cellStyle name="Prozent_Imp02" xfId="7619" xr:uid="{B083B493-7E1D-4BDB-A0B0-60C46120CC90}"/>
    <cellStyle name="Refdb standard" xfId="7620" xr:uid="{2B24F1EC-2ADC-407F-A194-2A503F1FD5AE}"/>
    <cellStyle name="Refdb standard 2" xfId="7621" xr:uid="{2EFD948A-1031-48CE-9904-96991DB1CF77}"/>
    <cellStyle name="Row_Heading_RP" xfId="7622" xr:uid="{418A4A49-3310-4D7E-A929-5DED5FDED6A1}"/>
    <cellStyle name="RowHeading" xfId="7623" xr:uid="{2B3063E3-B96C-4816-BF55-65654FEF6A1A}"/>
    <cellStyle name="RowHeading 2" xfId="7624" xr:uid="{689980AF-67F7-4945-B357-3764293707FE}"/>
    <cellStyle name="RowHeading 2 2" xfId="7625" xr:uid="{13314D87-B8B9-4309-9558-3DFD34AC51BE}"/>
    <cellStyle name="SDMX_protected" xfId="7626" xr:uid="{452958E9-4A83-42D7-8418-29D2EB01C0E8}"/>
    <cellStyle name="Section" xfId="7627" xr:uid="{1E3A4A70-5454-4D3E-A110-BE8CF127F545}"/>
    <cellStyle name="Section 1" xfId="7628" xr:uid="{618F5FA4-3C0E-4B43-8E52-68A84EE3102C}"/>
    <cellStyle name="Section 1 2" xfId="7629" xr:uid="{FB2026A1-45C3-46D8-9706-6B5A43B13ACB}"/>
    <cellStyle name="Section 1 2 2" xfId="7630" xr:uid="{9BA15620-4222-4F1C-8185-BFEC7F989F01}"/>
    <cellStyle name="Section 1 2 3" xfId="7631" xr:uid="{895E1797-E123-45BB-943A-C3B49FB49083}"/>
    <cellStyle name="Section 1 3" xfId="7632" xr:uid="{FE9AC2F6-7967-4E36-931E-A17654B28A5C}"/>
    <cellStyle name="Section 1 3 2" xfId="7633" xr:uid="{E3B1C19F-9383-4700-9BAE-B452D6CB3783}"/>
    <cellStyle name="Section 1 4" xfId="7634" xr:uid="{634BC7A3-EFA1-4CC3-806F-F17C01F8F45D}"/>
    <cellStyle name="Section 1 4 2" xfId="7635" xr:uid="{94B11784-8973-4D31-9171-FF6F6F8E2888}"/>
    <cellStyle name="Section 1 5" xfId="7636" xr:uid="{7948D402-9A44-4310-9B4A-3909F01E69CF}"/>
    <cellStyle name="Section 1 5 2" xfId="7637" xr:uid="{E60D99D7-AEF3-434C-8DBC-A4D8EC19F038}"/>
    <cellStyle name="Section 1 6" xfId="7638" xr:uid="{0397587D-68E7-4773-9108-52244170B910}"/>
    <cellStyle name="Section 1 7" xfId="7639" xr:uid="{7F042BB0-CE04-416D-B2FE-D11AA311EB4D}"/>
    <cellStyle name="Section 1_1" xfId="7640" xr:uid="{6AD35C92-2D28-4693-8569-729D76DB5D4E}"/>
    <cellStyle name="Section 2" xfId="7641" xr:uid="{962FDE25-9C45-4758-9EE8-2B720769BFBA}"/>
    <cellStyle name="Section 2 2" xfId="7642" xr:uid="{A6CAE455-9691-4453-B4D0-2C2275AD8C3F}"/>
    <cellStyle name="Section 2 2 2" xfId="7643" xr:uid="{A777A452-A617-4383-91C4-BEB946881466}"/>
    <cellStyle name="Section 2 2 3" xfId="7644" xr:uid="{02FAC8B0-A6FF-40F6-8C20-F500E4B4F520}"/>
    <cellStyle name="Section 2 3" xfId="7645" xr:uid="{1E94D261-843C-40E1-BE49-453111DA1C83}"/>
    <cellStyle name="Section 2 3 2" xfId="7646" xr:uid="{DF9B5DD4-00C0-44F0-A1BC-515DDBFC70F0}"/>
    <cellStyle name="Section 2 4" xfId="7647" xr:uid="{9A99C294-6F79-4BC4-B1D4-A79F2B579DC0}"/>
    <cellStyle name="Section 2 4 2" xfId="7648" xr:uid="{E3FE0A1A-F09E-44D0-A371-E7CBA4E5456A}"/>
    <cellStyle name="Section 2 5" xfId="7649" xr:uid="{013D96CE-EA84-4B25-97E7-10F57485A626}"/>
    <cellStyle name="Section 2 5 2" xfId="7650" xr:uid="{3F7BD64B-413E-40A0-A954-1001B0564189}"/>
    <cellStyle name="Section 2 6" xfId="7651" xr:uid="{5DAE067F-4CAB-465D-8D35-07E206D8881C}"/>
    <cellStyle name="Section 2 7" xfId="7652" xr:uid="{978AC46D-6C41-406E-A3A7-6DC6CF925916}"/>
    <cellStyle name="Section 2_1" xfId="7653" xr:uid="{707C8C35-9554-4F57-8D4D-00A3C7117B02}"/>
    <cellStyle name="Shade_R_border" xfId="7654" xr:uid="{2125F45E-875C-4C81-98FB-8F4081E6C0A6}"/>
    <cellStyle name="Standard" xfId="7655" xr:uid="{207D9D4E-E7DB-4187-B0A9-52F17BFA5FC2}"/>
    <cellStyle name="Standard 2" xfId="7656" xr:uid="{90253326-561C-4A0E-BC52-EEE851E310A7}"/>
    <cellStyle name="Standard 2 2" xfId="7657" xr:uid="{7FC7F8DF-027B-4BED-BF5F-AC605D000451}"/>
    <cellStyle name="Standard_data_tables_JG" xfId="7658" xr:uid="{687E1F1C-D185-4A8D-AB95-68427D69375A}"/>
    <cellStyle name="Style 1" xfId="7659" xr:uid="{55D63580-617E-4056-9C3E-037C108753C3}"/>
    <cellStyle name="Style 1 2" xfId="7660" xr:uid="{2A9AC1B8-D812-4817-A948-6D22C4F2DD49}"/>
    <cellStyle name="Style 1 2 2" xfId="7661" xr:uid="{D6CB8CE3-74CB-4174-8F00-3D3551444B6F}"/>
    <cellStyle name="Style 1 2 2 2" xfId="7662" xr:uid="{44C73429-8ACE-499B-8D0D-842AEA4BA9FD}"/>
    <cellStyle name="Style 1 3" xfId="7663" xr:uid="{C529546A-6C0E-4847-9D32-AD24EECEED3F}"/>
    <cellStyle name="Style 1 3 2" xfId="7664" xr:uid="{DEA56CA1-849E-4457-A82A-2D2958B65765}"/>
    <cellStyle name="Style 1 3 2 2" xfId="7665" xr:uid="{D0FD52E3-5B7E-4BDC-85F5-324C6EA7FB38}"/>
    <cellStyle name="Style 1 3 3" xfId="7666" xr:uid="{B651F02F-8D93-4E65-98FC-FB44427288DA}"/>
    <cellStyle name="Style 1 3 3 2" xfId="7667" xr:uid="{6275F82A-4871-471D-A5B2-DE320D4480C5}"/>
    <cellStyle name="Style 1 3 3 3" xfId="7668" xr:uid="{FEE3D552-C33F-4760-A3FB-6CDAE01A9344}"/>
    <cellStyle name="Style 1 3 4" xfId="7669" xr:uid="{DCCC5DA7-632F-4494-8C5C-F05746DB6D9A}"/>
    <cellStyle name="Style 1 4" xfId="7670" xr:uid="{17A6C3B8-7D87-491B-A02B-05B5B7231F32}"/>
    <cellStyle name="Style 1 4 2" xfId="7671" xr:uid="{0D224F7E-5871-4299-A7EF-05A25FE01E04}"/>
    <cellStyle name="Style 1 4 3" xfId="7672" xr:uid="{B57F06A9-AF7D-4F6E-B890-EE5F4CE3AC9E}"/>
    <cellStyle name="Style 27" xfId="7673" xr:uid="{1858A00D-0D63-41E6-A5CA-5B2311354F60}"/>
    <cellStyle name="Style 27 2" xfId="7674" xr:uid="{ED7A45EA-E85A-4C3F-9F9A-4B5FF34237AE}"/>
    <cellStyle name="Style 27 2 2" xfId="7675" xr:uid="{38FA33E8-46C2-4159-867A-B7B58E26CD70}"/>
    <cellStyle name="Style 27 2 2 2" xfId="7676" xr:uid="{D6481E1E-155C-4DC1-B809-7880588E893E}"/>
    <cellStyle name="Style 27 3" xfId="7677" xr:uid="{62988146-A7C6-458B-9D42-EFDD1CA8813A}"/>
    <cellStyle name="Style 27 3 2" xfId="7678" xr:uid="{B68C563E-C4CA-4016-8EB9-DFF43228FC97}"/>
    <cellStyle name="Style 27 3 2 2" xfId="7679" xr:uid="{BCF7BA6D-F86F-49A4-885C-F2D510CB68B6}"/>
    <cellStyle name="Style 27 3 3" xfId="7680" xr:uid="{58720F77-6A74-4557-9EB7-345229B57D71}"/>
    <cellStyle name="Style 27 3 3 2" xfId="7681" xr:uid="{E72B3BFE-5D47-4591-B1E4-10DEB0CBC97B}"/>
    <cellStyle name="Style 27 3 3 3" xfId="7682" xr:uid="{30495610-7881-403F-80CF-0BB6ED44ECDF}"/>
    <cellStyle name="Style 27 3 4" xfId="7683" xr:uid="{80D1CE7A-72B6-424A-8489-B54F12493598}"/>
    <cellStyle name="Style 27 4" xfId="7684" xr:uid="{C12069F3-9876-4266-B3C6-4154548367E8}"/>
    <cellStyle name="Style 27 4 2" xfId="7685" xr:uid="{0D2A49E9-8E0E-4C83-8B11-73213857BC2F}"/>
    <cellStyle name="Style 27 4 3" xfId="7686" xr:uid="{CA7B3781-1FE0-45C1-9FF6-10710C0B3AFC}"/>
    <cellStyle name="Style 27_Gas Flow Dynamics" xfId="7687" xr:uid="{783CBED9-E5FD-4201-A470-E7932A8522CF}"/>
    <cellStyle name="Style 69" xfId="7688" xr:uid="{9EC0D55B-604D-4942-9508-DF40D4A4BA01}"/>
    <cellStyle name="Style 69 2" xfId="7689" xr:uid="{A1054116-AC87-4B52-AD18-0136C3888319}"/>
    <cellStyle name="Style 69 2 2" xfId="8044" xr:uid="{EC0B0BF6-9081-4A2A-832B-3AF9BEB59010}"/>
    <cellStyle name="Style 69 3" xfId="8043" xr:uid="{B9D6B28A-B86F-4AF0-8797-79886D7C72BA}"/>
    <cellStyle name="Style D" xfId="7690" xr:uid="{A44AB3F7-4504-4300-8297-D8ED04D93999}"/>
    <cellStyle name="Style D 2" xfId="7691" xr:uid="{57321658-71E4-4D9E-BD84-3721BFDB1C22}"/>
    <cellStyle name="Style D 2 2" xfId="7692" xr:uid="{89882B8D-D7C0-4CA4-904B-59996EBB5880}"/>
    <cellStyle name="Style D green" xfId="7693" xr:uid="{B058CE54-BC70-4E85-8F19-04F7CF4F13A4}"/>
    <cellStyle name="Style D green 2" xfId="7694" xr:uid="{E6653610-4521-4919-9624-1D52059828A4}"/>
    <cellStyle name="Style D green 2 2" xfId="7695" xr:uid="{E329B39C-5B85-4D5F-B7A2-89EAF23D32B2}"/>
    <cellStyle name="Style D_Base Data" xfId="7696" xr:uid="{09C8B869-D162-43DB-B1B3-4077788E7D54}"/>
    <cellStyle name="Style E" xfId="7697" xr:uid="{C3C3F101-0287-4C8E-ADCC-A017751F38D8}"/>
    <cellStyle name="Style E 2" xfId="7698" xr:uid="{A5361C08-B5F0-469F-B2C4-45255550660C}"/>
    <cellStyle name="Style E 2 2" xfId="7699" xr:uid="{2F560680-A1BA-4939-A763-9A58E2FBD11F}"/>
    <cellStyle name="Style E green" xfId="7700" xr:uid="{1269D705-FEAC-48F7-80F2-D7287AEAB377}"/>
    <cellStyle name="Style E green 2" xfId="7701" xr:uid="{021A6F20-4B47-4DCC-953E-87900E9C45A3}"/>
    <cellStyle name="Style E green 2 2" xfId="7702" xr:uid="{9E3A0111-BE60-42D5-AB4A-A7CFF07C3916}"/>
    <cellStyle name="Style E_Base Data" xfId="7703" xr:uid="{3D0CB9EA-3FE8-4CDC-AD7B-D578DB9F1082}"/>
    <cellStyle name="STYLE1 - Style1" xfId="7704" xr:uid="{D362C8B6-0F97-4EF6-A723-2B8AC4418B59}"/>
    <cellStyle name="STYLE1 - Style1 2" xfId="7705" xr:uid="{A5D87233-73BF-4042-8655-079251BE0643}"/>
    <cellStyle name="STYLE1 - Style1 2 2" xfId="7706" xr:uid="{9C6E9099-44A1-4EDF-A12A-5FA9F506B7D9}"/>
    <cellStyle name="STYLE2 - Style2" xfId="7707" xr:uid="{F6F7F64B-2C4E-4117-8E4D-34A86B802672}"/>
    <cellStyle name="STYLE2 - Style2 2" xfId="7708" xr:uid="{B88975C8-3DC3-4BE5-B705-883A0999A0C8}"/>
    <cellStyle name="STYLE2 - Style2 2 2" xfId="7709" xr:uid="{224165B7-57B7-4284-B9F0-DED246899FB0}"/>
    <cellStyle name="STYLE3 - Style3" xfId="7710" xr:uid="{AC22A501-A2E4-4036-A244-9B476D671657}"/>
    <cellStyle name="STYLE3 - Style3 2" xfId="7711" xr:uid="{58CFB821-B8C3-4F21-AA1D-EEE09D0A3326}"/>
    <cellStyle name="STYLE3 - Style3 2 2" xfId="7712" xr:uid="{A4BFB62B-BFC6-4911-9250-23EA5DF463D1}"/>
    <cellStyle name="STYLE4 - Style4" xfId="7713" xr:uid="{1F4B205B-61B6-49AF-B9D0-FDC27E86FC56}"/>
    <cellStyle name="STYLE4 - Style4 2" xfId="7714" xr:uid="{E7E9481E-EE16-4180-B3FD-10B75FA9CD5E}"/>
    <cellStyle name="STYLE4 - Style4 2 2" xfId="7715" xr:uid="{ACCE5D42-88A6-4A3B-BC17-78FE0F3F17AA}"/>
    <cellStyle name="Sub_Title" xfId="7716" xr:uid="{7552C3F5-63D7-441A-89A0-279E825DFF5D}"/>
    <cellStyle name="SubHeading" xfId="7717" xr:uid="{1A96DEF0-898B-4D26-AB68-3BF9B4F9E678}"/>
    <cellStyle name="SubHeading 2" xfId="7718" xr:uid="{460D82D3-75A6-45CE-990B-A63A89494CCB}"/>
    <cellStyle name="SubHeading 2 2" xfId="7719" xr:uid="{7B0832D6-1DA7-4B1C-AFF0-9C4C33B57B72}"/>
    <cellStyle name="SubSection" xfId="7720" xr:uid="{6FB02D32-A4BA-4DBD-9F01-33270BC3E34B}"/>
    <cellStyle name="SubSection 2" xfId="7721" xr:uid="{788897DF-7D9C-4C95-9B30-9B150089ED9D}"/>
    <cellStyle name="SubSection 2 2" xfId="7722" xr:uid="{27CFEADD-5AD2-4853-894F-CF2028E7AA91}"/>
    <cellStyle name="SubsidTitle" xfId="7723" xr:uid="{FD0596A8-2EA1-4A7A-B743-16BB095D93F7}"/>
    <cellStyle name="SubsidTitle 2" xfId="7724" xr:uid="{0AEBF6DD-A1D6-4E63-9F2D-D60641C0BDCF}"/>
    <cellStyle name="SubsidTitle 2 2" xfId="7725" xr:uid="{150B60AA-EF03-4F4D-997A-42024027C972}"/>
    <cellStyle name="SubTotal" xfId="7726" xr:uid="{73D52AC7-100B-49D2-99EB-C0F39E6D44D9}"/>
    <cellStyle name="SubTotal 2" xfId="7727" xr:uid="{F579AF0C-6784-46E8-AA77-AC367E3CA82C}"/>
    <cellStyle name="SubTotal 2 2" xfId="7728" xr:uid="{7978CD6E-A19C-4AF4-B489-3E105A37F769}"/>
    <cellStyle name="SubTotals" xfId="7729" xr:uid="{3DA96F05-86AE-4586-AD3E-CF5F4BDEB001}"/>
    <cellStyle name="SubTotals 2" xfId="7730" xr:uid="{1E594B7B-B3F6-4278-9AF0-03BAA468DE99}"/>
    <cellStyle name="SubTotals 2 2" xfId="7731" xr:uid="{CC14FB74-301E-405F-867F-99CFB8148C1A}"/>
    <cellStyle name="Table Data" xfId="7732" xr:uid="{D7A3A0A1-90EC-47DB-BABA-2CFBA24ACB1C}"/>
    <cellStyle name="Table Data 2" xfId="7733" xr:uid="{270CA90F-64E5-4E5C-82C0-E21C90F921D1}"/>
    <cellStyle name="Table Data 2 2" xfId="7734" xr:uid="{8BE0EB4F-8F37-4316-BA84-616C0C070AF4}"/>
    <cellStyle name="Table Footer" xfId="7735" xr:uid="{56AF3F21-F5A9-4277-9AC5-51AB0FEE65C7}"/>
    <cellStyle name="Table Footer 2" xfId="7736" xr:uid="{CB8C21DE-55C3-4923-9230-70F9733BF261}"/>
    <cellStyle name="Table Footer 2 2" xfId="7737" xr:uid="{BB3A02F9-E83D-436C-8AA5-2D8B80785DCE}"/>
    <cellStyle name="Table Header" xfId="7738" xr:uid="{196AF3F2-FC18-407D-AA0B-87146CD5CB0C}"/>
    <cellStyle name="Table Header 2" xfId="7739" xr:uid="{B6203CCD-438B-4D05-A43B-B67348DF5EAF}"/>
    <cellStyle name="Table Header 2 2" xfId="7740" xr:uid="{1A47B284-2840-4484-A656-D778C6FBCAA1}"/>
    <cellStyle name="Table heading" xfId="7741" xr:uid="{D6169897-00E1-465E-BBF5-EFB24BE56B4F}"/>
    <cellStyle name="Table heading 2" xfId="8045" xr:uid="{AC7C0320-8C06-46A0-8CC6-42C9F3E15371}"/>
    <cellStyle name="Table Headings Bold" xfId="7742" xr:uid="{653A56BD-A4AF-41FD-9FA2-EFA17E6291BE}"/>
    <cellStyle name="Table Headings Bold 2" xfId="7743" xr:uid="{13028235-CD46-4368-894E-04B64E0F6836}"/>
    <cellStyle name="Table Headings Bold 2 2" xfId="7744" xr:uid="{B34725C1-A9C0-4B3C-A0B3-4F8E100077FC}"/>
    <cellStyle name="Table Headings Bold 2 2 2" xfId="8046" xr:uid="{5B717933-96E0-4CC2-87F7-43CE84C3B5C1}"/>
    <cellStyle name="Table_HDR" xfId="7745" xr:uid="{C7CA70D4-33F5-45D9-BC83-A03D10D48654}"/>
    <cellStyle name="TableCell" xfId="7746" xr:uid="{75F0031C-07C3-4AFA-9AE8-94932FC229DA}"/>
    <cellStyle name="TableCell 2" xfId="7747" xr:uid="{FD6484FC-EC54-4539-AFB2-7D4117697BD3}"/>
    <cellStyle name="TableCell 2 2" xfId="7748" xr:uid="{5FD45EC8-5501-48EC-82D9-DA367CEDC5CB}"/>
    <cellStyle name="TableCell 2 2 2" xfId="7749" xr:uid="{4376D187-867B-4A66-ABC0-7216D61FC3AD}"/>
    <cellStyle name="TableCell 3" xfId="7750" xr:uid="{39FB1690-8203-47C1-AD04-DAA172ED7675}"/>
    <cellStyle name="TableCell 3 2" xfId="7751" xr:uid="{F92BA1DB-E869-4D2A-BB84-3FB1D553F37F}"/>
    <cellStyle name="TableCell 3 2 2" xfId="7752" xr:uid="{F3CF9C05-AE3F-4680-A76B-576822388020}"/>
    <cellStyle name="TableCell 3 3" xfId="7753" xr:uid="{E5F1BEF1-2C22-4787-80B7-EED4918CE824}"/>
    <cellStyle name="TableCell 3 3 2" xfId="7754" xr:uid="{C02BB6C6-A4FC-479D-BA3B-5188DAB65E36}"/>
    <cellStyle name="TableCell 3 3 3" xfId="7755" xr:uid="{7C857149-90BD-42E8-8879-5124981CA2A2}"/>
    <cellStyle name="TableCell 3 4" xfId="7756" xr:uid="{B29AA56F-D58C-4013-A7C9-D32C96271531}"/>
    <cellStyle name="TableCell 4" xfId="7757" xr:uid="{E6831E2F-86D6-4F51-820D-2C87F6A7B088}"/>
    <cellStyle name="TableCell 4 2" xfId="7758" xr:uid="{160A5FDF-682F-43B0-9EF2-590933A71C76}"/>
    <cellStyle name="TableCell 4 3" xfId="7759" xr:uid="{8BF6F69C-594E-4B5F-A7AE-132D4B4667D8}"/>
    <cellStyle name="TableCell_Gas Flow Dynamics" xfId="7760" xr:uid="{FE932543-4FF6-4E7B-96CD-527FF09AD5D8}"/>
    <cellStyle name="Text" xfId="7761" xr:uid="{A3AEF198-889D-4C62-BB98-242E2FE6B862}"/>
    <cellStyle name="Title 2" xfId="7762" xr:uid="{E481905D-D221-4C68-A46C-44BAC7C4F51A}"/>
    <cellStyle name="Title 2 2" xfId="7763" xr:uid="{CA330015-2139-49FB-81C6-DE9518352BA2}"/>
    <cellStyle name="Title 2 2 2" xfId="7764" xr:uid="{58C1CA9F-703C-497A-9C55-CDF5F2A8E106}"/>
    <cellStyle name="Title 2 3" xfId="7765" xr:uid="{3FBB2807-0115-4C2E-ACEC-9A33EEC3A6F4}"/>
    <cellStyle name="Title 2 3 2" xfId="7766" xr:uid="{45DF648A-467C-436A-BA74-5150017DA870}"/>
    <cellStyle name="Title 2 4" xfId="7767" xr:uid="{C4DAC35A-92F6-477A-9219-07E15C58B6C7}"/>
    <cellStyle name="Title 3" xfId="7768" xr:uid="{8EA18E3C-CCD6-412B-BD10-9DDFA81377BE}"/>
    <cellStyle name="Title 3 2" xfId="7769" xr:uid="{F0C09475-3CED-41ED-84CA-EDA482DB07C6}"/>
    <cellStyle name="Title 3 2 2" xfId="7770" xr:uid="{74418187-7D70-4DFC-9D0C-44DBDD4BA23A}"/>
    <cellStyle name="Title 3 3" xfId="7771" xr:uid="{A5E0C124-7004-401C-B353-E98765CCE91B}"/>
    <cellStyle name="Title 3 3 2" xfId="7772" xr:uid="{4265A652-F2CA-472B-905B-03EA9ACB76B4}"/>
    <cellStyle name="Title 3 4" xfId="7773" xr:uid="{255D896D-151E-43B6-A069-8A157F3AEA55}"/>
    <cellStyle name="Title 4" xfId="7774" xr:uid="{494F4F1B-EF72-4B48-9D2A-D53B1E4F5D21}"/>
    <cellStyle name="Title 4 2" xfId="7775" xr:uid="{CBF307E8-45E2-4529-9A5C-A82EC366596A}"/>
    <cellStyle name="Title 4 2 2" xfId="7776" xr:uid="{1D9D6ECF-0F6D-4634-8B9F-A59083D8ADBC}"/>
    <cellStyle name="Title 5" xfId="7777" xr:uid="{F8EE70E2-3180-4CF6-91EF-D84EF5932FA3}"/>
    <cellStyle name="Title 5 2" xfId="7778" xr:uid="{0A9F4B79-0A9A-48F7-BA45-83494D892793}"/>
    <cellStyle name="Title 6" xfId="7779" xr:uid="{D485C0EE-635A-4E1F-BA2D-4C10A3718A1E}"/>
    <cellStyle name="Title 6 2" xfId="7780" xr:uid="{AC064879-055F-48A4-822F-0E0D4F86B402}"/>
    <cellStyle name="Title 7" xfId="7781" xr:uid="{6B79FDEB-7F2D-47B0-8740-DF7EAC2E5912}"/>
    <cellStyle name="Title 8" xfId="7962" xr:uid="{BF10C6DC-E5F7-48AE-BB6E-0A9DF2E12ED4}"/>
    <cellStyle name="Titles" xfId="7782" xr:uid="{7F13ABE7-52A8-4740-8729-2A6661CC5C27}"/>
    <cellStyle name="Titles 2" xfId="7783" xr:uid="{4FB25A20-CE04-4DDB-A7B7-D8AE747314CB}"/>
    <cellStyle name="Titles 2 2" xfId="7784" xr:uid="{AF9CFC2A-0668-4969-9982-3E612E0DAE99}"/>
    <cellStyle name="Total 2" xfId="7785" xr:uid="{AA73310A-4C6D-4726-AF7A-CDE40E0AF85D}"/>
    <cellStyle name="Total 2 2" xfId="7786" xr:uid="{A232B78D-3302-43F1-823E-943A2F860BED}"/>
    <cellStyle name="Total 2 2 2" xfId="7787" xr:uid="{3A167B0F-D8E9-4287-A829-B035A19B8F45}"/>
    <cellStyle name="Total 2 3" xfId="7788" xr:uid="{97A901E2-33CB-48D9-A2B4-A394802979B1}"/>
    <cellStyle name="Total 2 3 2" xfId="7789" xr:uid="{C156463E-AAE1-4C81-A6DF-75F364AE5893}"/>
    <cellStyle name="Total 2 4" xfId="7790" xr:uid="{DD64E674-87F7-4F12-8362-D56EE2393DC6}"/>
    <cellStyle name="Total 3" xfId="7791" xr:uid="{7EFA9BCD-EC90-452B-A186-0DC9D7DA7C3D}"/>
    <cellStyle name="Total 3 2" xfId="7792" xr:uid="{2DF62620-2088-406D-9C65-A74A8FB000FD}"/>
    <cellStyle name="Total 3 2 2" xfId="7793" xr:uid="{B44B46A7-7C35-40BD-B27E-9D082B1869E8}"/>
    <cellStyle name="Total 3 3" xfId="7794" xr:uid="{FBB98A60-8AF8-4712-9FF4-4499E4AAABFE}"/>
    <cellStyle name="Total 3 3 2" xfId="7795" xr:uid="{A58A933C-1480-4DD4-AF26-8DB172EC0ED9}"/>
    <cellStyle name="Total 3 4" xfId="7796" xr:uid="{E3808450-B6A3-4B19-989B-F7F3519A68A9}"/>
    <cellStyle name="Total 4" xfId="7797" xr:uid="{9C4DE931-992F-4BA5-AE57-3A8DDEC126D3}"/>
    <cellStyle name="Total 4 2" xfId="7798" xr:uid="{C33BA120-6418-4C03-9CAA-50C42818262C}"/>
    <cellStyle name="Total 4 2 2" xfId="7799" xr:uid="{4ACB065F-F12F-4F1B-9C85-717F8CEE01C0}"/>
    <cellStyle name="Total 5" xfId="7800" xr:uid="{04F0BCF4-F944-4988-B244-265F2CF81620}"/>
    <cellStyle name="Total 5 2" xfId="7801" xr:uid="{136CC557-06BF-4F21-8A98-A79B51BA733D}"/>
    <cellStyle name="Total 6" xfId="7802" xr:uid="{8057084A-E387-4AF5-B7B9-59DE0EA0C76D}"/>
    <cellStyle name="Total 6 2" xfId="7803" xr:uid="{E3B76591-E0D5-45CB-BD64-79CD49C4C036}"/>
    <cellStyle name="Total 7" xfId="7804" xr:uid="{89B6314F-FD36-477F-9380-FE6E0D5EA300}"/>
    <cellStyle name="Total 8" xfId="7963" xr:uid="{5392B582-F5F0-4FDA-9CEF-98A9984B96A7}"/>
    <cellStyle name="Total Line" xfId="7805" xr:uid="{4746876F-3F46-4FB2-9450-1C7EB3643EFE}"/>
    <cellStyle name="Total Line 2" xfId="7806" xr:uid="{453333FB-927F-4931-8194-DF97070A85BE}"/>
    <cellStyle name="Total Line 2 2" xfId="7807" xr:uid="{03E5D842-3981-43CF-B5F3-AB5D1EE7064C}"/>
    <cellStyle name="Totals" xfId="7808" xr:uid="{CA9DBAF3-3DFE-4B0E-A8F5-BFAC158A9B49}"/>
    <cellStyle name="Totals [0]" xfId="7809" xr:uid="{A401DE27-4B9E-4B63-B7A2-0ECE9BD46C1D}"/>
    <cellStyle name="Totals [0] 2" xfId="7810" xr:uid="{C2D17201-4D03-48CD-8425-547A606036B9}"/>
    <cellStyle name="Totals [0] 2 2" xfId="7811" xr:uid="{83065B22-C506-4AA0-93A7-50746ECDD586}"/>
    <cellStyle name="Totals [2]" xfId="7812" xr:uid="{66FBF23D-6C80-4FC5-B3F4-8E9BF121E4CA}"/>
    <cellStyle name="Totals [2] 2" xfId="7813" xr:uid="{BD79E57E-80EC-49C0-9AA2-27EF330A94BA}"/>
    <cellStyle name="Totals [2] 2 2" xfId="7814" xr:uid="{B42F9EAB-4A8F-4017-A7B3-CFBF2351C3EE}"/>
    <cellStyle name="Totals 10" xfId="7815" xr:uid="{A92E81AB-E82E-4DCF-B1B0-CF92C60247D4}"/>
    <cellStyle name="Totals 11" xfId="7816" xr:uid="{5F732D40-2D4B-4832-AAC4-CAEEA946414F}"/>
    <cellStyle name="Totals 12" xfId="7817" xr:uid="{8E9D6B22-91CE-4719-857F-C469E46E8F28}"/>
    <cellStyle name="Totals 13" xfId="7818" xr:uid="{AB28780C-D208-41FF-B1EB-AE5FAABF7EBA}"/>
    <cellStyle name="Totals 14" xfId="7819" xr:uid="{305798AF-6CC2-4FEA-B8DD-F23D75B94950}"/>
    <cellStyle name="Totals 15" xfId="7820" xr:uid="{7A6ADBC9-D7BD-4AA0-9FBF-9B8607A74867}"/>
    <cellStyle name="Totals 2" xfId="7821" xr:uid="{51F1BBC1-4ECE-4E56-AA63-37655A3632AA}"/>
    <cellStyle name="Totals 2 2" xfId="7822" xr:uid="{A5F7E28B-E8CB-422F-BA68-C4687C66D3A2}"/>
    <cellStyle name="Totals 3" xfId="7823" xr:uid="{D92BE6D8-65D7-4C6B-97D0-6D2BC9BC5AAA}"/>
    <cellStyle name="Totals 4" xfId="7824" xr:uid="{85D6E548-F79F-43B8-8B8D-F7660030A7DD}"/>
    <cellStyle name="Totals 5" xfId="7825" xr:uid="{DD3A63BF-0B05-4CAB-84B8-42B15A4DDC8B}"/>
    <cellStyle name="Totals 6" xfId="7826" xr:uid="{CF117F9F-D646-4B50-815E-0C84D06367AB}"/>
    <cellStyle name="Totals 7" xfId="7827" xr:uid="{344C2A6B-CA7E-4190-A204-37511F8A2ED2}"/>
    <cellStyle name="Totals 8" xfId="7828" xr:uid="{E85711CF-5B8A-4636-9EFB-6CDC52638181}"/>
    <cellStyle name="Totals 9" xfId="7829" xr:uid="{7ED5F021-0B47-4781-AF81-44B9BBA4D38F}"/>
    <cellStyle name="Totals_2002_11_18 Apache_Data" xfId="7830" xr:uid="{ABE3EBBC-29A9-43FC-8AA8-1796DE3735EC}"/>
    <cellStyle name="Unprotected" xfId="7831" xr:uid="{42AA2F8E-EEC2-40FF-9FB3-E5AD5A60BD1A}"/>
    <cellStyle name="Unprotected 2" xfId="7832" xr:uid="{76D3430C-0E24-4B4E-92B1-C88C1AE131C6}"/>
    <cellStyle name="Unprotected 3" xfId="7833" xr:uid="{A69C97FD-961C-4AE7-BD6C-CC33442D410D}"/>
    <cellStyle name="UnProtectedCalc" xfId="7834" xr:uid="{D209C398-21D6-41F9-9D62-2D01E6329BD1}"/>
    <cellStyle name="UnProtectedCalc 2" xfId="7835" xr:uid="{DDEF0DCD-5B37-42FC-BA50-4A6E81FF66EE}"/>
    <cellStyle name="UnProtectedCalc 2 2" xfId="7836" xr:uid="{DD1EE149-E3F3-42A4-BC57-BC87047EA791}"/>
    <cellStyle name="UnProtectedCalc 2 2 2" xfId="8047" xr:uid="{B4FEF3EC-B32A-4B3B-A9B4-5DDA62EBBB1B}"/>
    <cellStyle name="User_Defined_A" xfId="7837" xr:uid="{9CF77119-574E-4F50-AB01-19691856508E}"/>
    <cellStyle name="Währung [0]_Imp02" xfId="7838" xr:uid="{A490D164-0448-41DE-8148-1C2E3A0001CB}"/>
    <cellStyle name="Währung_Imp02" xfId="7839" xr:uid="{286C91AF-C0B7-4D06-B5EB-3D907014FB13}"/>
    <cellStyle name="Warning Text 2" xfId="7840" xr:uid="{082AF160-CEB8-44B1-A4A7-C5A03C40EE85}"/>
    <cellStyle name="Warning Text 2 2" xfId="7841" xr:uid="{E95FE00D-83DA-4761-BA2A-C547F01F9D9C}"/>
    <cellStyle name="Warning Text 2 2 2" xfId="7842" xr:uid="{E6DF2873-2B1E-4387-A79F-28E9336A4006}"/>
    <cellStyle name="Warning Text 2 3" xfId="7843" xr:uid="{A798DAE8-F069-40A8-ACB0-65FE404D5F1D}"/>
    <cellStyle name="Warning Text 3" xfId="7844" xr:uid="{72EC2EF1-C621-414E-B029-C8D6338FB7C5}"/>
    <cellStyle name="Warning Text 3 2" xfId="7845" xr:uid="{D5A9F8FC-CDA6-473F-BD25-21D75F0F90D5}"/>
    <cellStyle name="Warning Text 3 2 2" xfId="7846" xr:uid="{A4DC866A-C819-4D56-932C-700F77AE5C47}"/>
    <cellStyle name="Warning Text 3 3" xfId="7847" xr:uid="{8C3D356B-0E0E-4868-BECC-B62075142193}"/>
    <cellStyle name="Warning Text 4" xfId="7848" xr:uid="{ED4CD18D-0BD6-4E04-9030-AFDA218577AA}"/>
    <cellStyle name="Warning Text 4 2" xfId="7849" xr:uid="{90092C5D-C04F-4C7D-AF99-BCB07FCE310D}"/>
    <cellStyle name="Warning Text 4 2 2" xfId="7850" xr:uid="{C796F4B2-1C1B-4DDD-9F92-F3E89AB5CFB6}"/>
    <cellStyle name="Warning Text 5" xfId="7851" xr:uid="{B4DB03CC-B7E5-4B2F-A068-576C2D4508A5}"/>
    <cellStyle name="Warning Text 5 2" xfId="7852" xr:uid="{3EEB4950-60CB-4731-861A-ED1E90723EB0}"/>
    <cellStyle name="Warning Text 6" xfId="7853" xr:uid="{04AF063A-A7D5-4E33-9DB8-B0DA0B4F0126}"/>
    <cellStyle name="Warning Text 7" xfId="7961" xr:uid="{529FB50D-DB0A-477E-900A-ECB4E1BC9310}"/>
    <cellStyle name="wmColumnHeading" xfId="7854" xr:uid="{D9268D40-FAF8-4220-9CEE-7141C341A8B4}"/>
    <cellStyle name="wmColumnHeading 2" xfId="7855" xr:uid="{DB24F252-190F-4C31-88C2-F7C730A4E28E}"/>
    <cellStyle name="wmColumnHeading 2 2" xfId="7856" xr:uid="{93BA2A76-E1E2-4715-A9EF-31AA550CC323}"/>
    <cellStyle name="wmNormal" xfId="7857" xr:uid="{5BCAAFFA-DC63-4441-9E4F-F74EB469D8A3}"/>
    <cellStyle name="wmNormal 2" xfId="7858" xr:uid="{3358F9C3-8067-4AEF-944F-C6FFFEAA053A}"/>
    <cellStyle name="wmNormal 2 2" xfId="7859" xr:uid="{1958182C-773F-471F-B4CE-82298AA65B8E}"/>
    <cellStyle name="wmNormal 2 2 2" xfId="7860" xr:uid="{7F97126D-6977-4E83-92E8-FDE0C3DCEBEA}"/>
    <cellStyle name="wmNormal 3" xfId="7861" xr:uid="{08C3E939-BB78-445E-A3F8-FC2EBF4D6A1E}"/>
    <cellStyle name="wmNormal 3 2" xfId="7862" xr:uid="{2D400AC4-0559-4A6A-942E-47DE3B10BF0F}"/>
    <cellStyle name="wmNormal 3 2 2" xfId="7863" xr:uid="{7896C372-3246-4DA1-8490-C92E535D056B}"/>
    <cellStyle name="wmNormal 3 3" xfId="7864" xr:uid="{87415B2E-0FE4-4432-9970-E46D2E519339}"/>
    <cellStyle name="wmNormal 3 3 2" xfId="7865" xr:uid="{816F4FB0-42CD-4EE0-9DFD-FE0954875BDA}"/>
    <cellStyle name="wmNormal 3 3 3" xfId="7866" xr:uid="{5A08E28B-9824-43C1-9A40-C7EC73A298EB}"/>
    <cellStyle name="wmNormal 3 4" xfId="7867" xr:uid="{0C08BCA9-6633-44F2-A9D9-7389E92F0FD9}"/>
    <cellStyle name="wmNormal 4" xfId="7868" xr:uid="{7ADBF5B0-CC97-4683-A140-E4E80AEDE9A2}"/>
    <cellStyle name="wmNormal 4 2" xfId="7869" xr:uid="{A4CF339A-8AEF-43C2-B962-55848D04731F}"/>
    <cellStyle name="wmNormal 4 3" xfId="7870" xr:uid="{C9A8FDFE-A491-426E-99C0-FCC1D45096EC}"/>
    <cellStyle name="wmNormal_Gas Flow Dynamics" xfId="7871" xr:uid="{81AF5287-FF30-4F35-93EC-4592B2E2FE57}"/>
    <cellStyle name="wmNormalWorkings" xfId="7872" xr:uid="{4696D0AB-FBB9-4DEC-BFAB-BA2B58C26743}"/>
    <cellStyle name="wmNormalWorkings 2" xfId="7873" xr:uid="{6DF7BD03-ACFE-4485-9FD8-D1EF0E67B6F1}"/>
    <cellStyle name="wmNormalWorkings 2 2" xfId="7874" xr:uid="{0F9C6F58-BBE5-47C5-A42B-955B75723805}"/>
    <cellStyle name="wmPercent" xfId="7875" xr:uid="{306B3984-06D1-4FFA-9450-A71093B2E987}"/>
    <cellStyle name="wmPercent 2" xfId="7876" xr:uid="{B7E9787E-A95E-4543-8522-D0A8ED295620}"/>
    <cellStyle name="wmPercent 2 2" xfId="7877" xr:uid="{F9280271-C3C7-457D-929B-839301F4BA3B}"/>
    <cellStyle name="wmPercent 2 2 2" xfId="7878" xr:uid="{18D1D32E-BF64-4950-8FE7-63DEE06AC7C8}"/>
    <cellStyle name="wmPercent 3" xfId="7879" xr:uid="{825EA6F0-7967-48F6-A624-6E6EDD6DB397}"/>
    <cellStyle name="wmPercent 3 2" xfId="7880" xr:uid="{7661F7B4-7E47-4413-9470-0CB95F242EAA}"/>
    <cellStyle name="wmPercent 3 2 2" xfId="7881" xr:uid="{7E97260B-58A2-44C1-810B-49958913A827}"/>
    <cellStyle name="wmPercent 3 3" xfId="7882" xr:uid="{2789C98A-9909-430F-8D89-5296F6E9EAEF}"/>
    <cellStyle name="wmPercent 3 3 2" xfId="7883" xr:uid="{155B3144-3497-498A-AACB-A419C6A49DCA}"/>
    <cellStyle name="wmPercent 3 3 3" xfId="7884" xr:uid="{276C46A2-5671-45B1-B80C-D593C050EFB3}"/>
    <cellStyle name="wmPercent 3 4" xfId="7885" xr:uid="{82FC5005-82E5-4DCD-AC03-B24518901C1D}"/>
    <cellStyle name="wmPercent 4" xfId="7886" xr:uid="{6ABD0595-663F-4527-A597-2607FBFC8613}"/>
    <cellStyle name="wmPercent 4 2" xfId="7887" xr:uid="{3871CED5-2F5D-4020-B215-FD28B139029F}"/>
    <cellStyle name="wmPercent 4 3" xfId="7888" xr:uid="{4E30A2CE-4B57-4BBF-AB77-B5C206C0E6ED}"/>
    <cellStyle name="wmPercent_Gas Flow Dynamics" xfId="7889" xr:uid="{6FD108FE-0DD2-4B2B-85C4-AB229D8B7B72}"/>
    <cellStyle name="wmReportTitle" xfId="7890" xr:uid="{51E9CEC3-D22E-45D1-9098-E03358936AA1}"/>
    <cellStyle name="wmReportTitle 2" xfId="7891" xr:uid="{3F7B3E3F-445B-424C-A3B4-BA27724AE8FD}"/>
    <cellStyle name="wmReportTitle 2 2" xfId="7892" xr:uid="{B638583C-8F0A-4CF6-83B8-C85BE56C5A58}"/>
    <cellStyle name="wmSubHeading" xfId="7893" xr:uid="{F46EC959-FE9F-4B56-A77E-53B93CA01911}"/>
    <cellStyle name="wmSubHeading 2" xfId="7894" xr:uid="{A1678D53-02C4-439E-9862-D6B7068073F8}"/>
    <cellStyle name="wmSubHeading 2 2" xfId="7895" xr:uid="{F7B7BC8F-B41F-4B40-AB8E-2305080BA876}"/>
    <cellStyle name="wmWorkingVariables" xfId="7896" xr:uid="{1A21FC57-C628-4331-992C-596DB6786E6B}"/>
    <cellStyle name="wmWorkingVariables 2" xfId="7897" xr:uid="{DBF77D97-1A63-4091-A360-023D141210C6}"/>
    <cellStyle name="wmWorkingVariables 2 2" xfId="7898" xr:uid="{278714E5-885F-4CDD-9784-9769D8D21675}"/>
    <cellStyle name="wmYears" xfId="7899" xr:uid="{FD818E29-09DE-4A1A-BF7E-A38B2D465031}"/>
    <cellStyle name="wmYears 2" xfId="7900" xr:uid="{1EB01235-5D2E-4C69-A302-69C3448F3772}"/>
    <cellStyle name="wmYears 2 2" xfId="7901" xr:uid="{2510765B-2019-4B9E-9686-7FE6EF9A1E01}"/>
    <cellStyle name="Year" xfId="7902" xr:uid="{40F70667-73CD-4803-999C-4BE8E3EDD900}"/>
    <cellStyle name="Year 2" xfId="7903" xr:uid="{36A16FE0-0B0A-4156-8B23-0E5AF3F44B75}"/>
    <cellStyle name="Year 2 2" xfId="7904" xr:uid="{C16C6FC3-5DF6-426D-87F2-88C4EA0DB637}"/>
    <cellStyle name="Year2" xfId="7905" xr:uid="{772C8DA6-C747-40FF-9876-CD2C34ED9758}"/>
    <cellStyle name="Year2 2" xfId="7906" xr:uid="{C3B76EAA-CA07-46C8-A184-F98A1B6BAFF4}"/>
    <cellStyle name="Year2 2 2" xfId="7907" xr:uid="{149E599B-B0FA-4467-8C48-9226683FEF84}"/>
    <cellStyle name="Years" xfId="7908" xr:uid="{CCCC5F25-7EE4-4830-9324-E09AD771A210}"/>
    <cellStyle name="Years 2" xfId="7909" xr:uid="{70E015FF-94CE-45D2-94AF-59618A255F7E}"/>
    <cellStyle name="Years 2 2" xfId="7910" xr:uid="{D24B16EC-0FED-4F4C-B690-A3BFF2011F1F}"/>
    <cellStyle name="Years2" xfId="7911" xr:uid="{4F2775B8-0D39-4019-90B6-5E1F6545F35C}"/>
    <cellStyle name="Years2 2" xfId="7912" xr:uid="{631B7D43-897A-4859-84E8-757BADD5DC30}"/>
    <cellStyle name="Years2 2 2" xfId="7913" xr:uid="{77B15853-C8C9-401D-9745-099DE90D682E}"/>
    <cellStyle name="Обычный_2++" xfId="7914" xr:uid="{11280176-6E3F-41D0-801A-7AC3DCAB07D8}"/>
    <cellStyle name="표준_ENERGY CONSUMP" xfId="7915" xr:uid="{C1896566-02CF-4449-AFCB-AB67C3F22077}"/>
    <cellStyle name="常规_05年7月重点企业主要产品产量" xfId="7916" xr:uid="{A7FE30B9-1DA4-4E7C-A8DA-62523B87894F}"/>
  </cellStyles>
  <dxfs count="19"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EFF9DB"/>
        </patternFill>
      </fill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  <dxf>
      <fill>
        <patternFill>
          <bgColor rgb="FFF2F2F2"/>
        </patternFill>
      </fill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TableStyleMedium2" defaultPivotStyle="PivotStyleLight16">
    <tableStyle name="Navigant_01" pivot="0" count="3" xr9:uid="{B40A6E53-B7FA-4D14-8981-E86C9C5AB790}">
      <tableStyleElement type="wholeTable" dxfId="18"/>
      <tableStyleElement type="headerRow" dxfId="17"/>
      <tableStyleElement type="secondRowStripe" dxfId="16"/>
    </tableStyle>
    <tableStyle name="Navigant_02" pivot="0" count="2" xr9:uid="{E9ECCBE4-CE76-42DA-949F-C42D8092E05A}">
      <tableStyleElement type="wholeTable" dxfId="15"/>
      <tableStyleElement type="headerRow" dxfId="14"/>
    </tableStyle>
    <tableStyle name="Navigant_03" pivot="0" count="3" xr9:uid="{803EC9D8-510D-4E4B-B4FC-DAC06D1324BC}">
      <tableStyleElement type="wholeTable" dxfId="13"/>
      <tableStyleElement type="headerRow" dxfId="12"/>
      <tableStyleElement type="secondRowStripe" dxfId="11"/>
    </tableStyle>
    <tableStyle name="Navigant_04" pivot="0" count="2" xr9:uid="{53710D3E-6671-4BFE-82C0-DF9A52B36987}">
      <tableStyleElement type="wholeTable" dxfId="10"/>
      <tableStyleElement type="headerRow" dxfId="9"/>
    </tableStyle>
  </tableStyles>
  <colors>
    <mruColors>
      <color rgb="FF7F7F7F"/>
      <color rgb="FF93D500"/>
      <color rgb="FFF9B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Cost'!$B$8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5214348206474193E-3"/>
                  <c:y val="-1.11151759786168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7-4F5E-A450-68B1BFEF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Cost'!$D$8:$F$8</c:f>
              <c:numCache>
                <c:formatCode>_-* #,##0_-;\-* #,##0_-;_-* "-"??_-;_-@_-</c:formatCode>
                <c:ptCount val="3"/>
                <c:pt idx="0">
                  <c:v>121.95466044245981</c:v>
                </c:pt>
                <c:pt idx="1">
                  <c:v>109.68573283531838</c:v>
                </c:pt>
                <c:pt idx="2">
                  <c:v>109.08658248833105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7-4F5E-A450-68B1BFEF6E4C}"/>
            </c:ext>
          </c:extLst>
        </c:ser>
        <c:ser>
          <c:idx val="2"/>
          <c:order val="1"/>
          <c:tx>
            <c:strRef>
              <c:f>'Total Energy System Cost'!$B$9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962379702537184E-3"/>
                  <c:y val="6.8874706585609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789945140125924E-2"/>
                      <c:h val="6.43613807854038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5A7-4F5E-A450-68B1BFEF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Cost'!$D$9:$F$9</c:f>
              <c:numCache>
                <c:formatCode>_-* #,##0_-;\-* #,##0_-;_-* "-"??_-;_-@_-</c:formatCode>
                <c:ptCount val="3"/>
                <c:pt idx="0">
                  <c:v>67.25096453610125</c:v>
                </c:pt>
                <c:pt idx="1">
                  <c:v>154.85691803421298</c:v>
                </c:pt>
                <c:pt idx="2">
                  <c:v>89.182292538466285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7-4F5E-A450-68B1BFEF6E4C}"/>
            </c:ext>
          </c:extLst>
        </c:ser>
        <c:ser>
          <c:idx val="0"/>
          <c:order val="2"/>
          <c:tx>
            <c:strRef>
              <c:f>'Total Energy System Cost'!$B$7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Cost'!$D$7:$F$7</c:f>
              <c:numCache>
                <c:formatCode>_-* #,##0_-;\-* #,##0_-;_-* "-"??_-;_-@_-</c:formatCode>
                <c:ptCount val="3"/>
                <c:pt idx="0">
                  <c:v>15.454903148324394</c:v>
                </c:pt>
                <c:pt idx="1">
                  <c:v>51.081864443313208</c:v>
                </c:pt>
                <c:pt idx="2">
                  <c:v>3.4780241760589803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F5E-A450-68B1BFEF6E4C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Cost'!$D$10:$F$10</c:f>
              <c:numCache>
                <c:formatCode>_-* #,##0_-;\-* #,##0_-;_-* "-"??_-;_-@_-</c:formatCode>
                <c:ptCount val="3"/>
                <c:pt idx="0">
                  <c:v>204.66052812688548</c:v>
                </c:pt>
                <c:pt idx="1">
                  <c:v>315.62451531284455</c:v>
                </c:pt>
                <c:pt idx="2">
                  <c:v>201.7468992028563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A7-4F5E-A450-68B1BFEF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Energy System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Cost'!$B$8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Cost'!$D$8:$F$8</c:f>
              <c:numCache>
                <c:formatCode>_-* #,##0_-;\-* #,##0_-;_-* "-"??_-;_-@_-</c:formatCode>
                <c:ptCount val="3"/>
                <c:pt idx="0">
                  <c:v>121.95466044245981</c:v>
                </c:pt>
                <c:pt idx="1">
                  <c:v>109.68573283531838</c:v>
                </c:pt>
                <c:pt idx="2">
                  <c:v>109.08658248833105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5-4C08-AA34-6D28B64677D3}"/>
            </c:ext>
          </c:extLst>
        </c:ser>
        <c:ser>
          <c:idx val="2"/>
          <c:order val="1"/>
          <c:tx>
            <c:strRef>
              <c:f>'Total Energy System Cost'!$B$9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Cost'!$D$9:$F$9</c:f>
              <c:numCache>
                <c:formatCode>_-* #,##0_-;\-* #,##0_-;_-* "-"??_-;_-@_-</c:formatCode>
                <c:ptCount val="3"/>
                <c:pt idx="0">
                  <c:v>67.25096453610125</c:v>
                </c:pt>
                <c:pt idx="1">
                  <c:v>154.85691803421298</c:v>
                </c:pt>
                <c:pt idx="2">
                  <c:v>89.182292538466285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05-4C08-AA34-6D28B64677D3}"/>
            </c:ext>
          </c:extLst>
        </c:ser>
        <c:ser>
          <c:idx val="3"/>
          <c:order val="2"/>
          <c:tx>
            <c:strRef>
              <c:f>'Total Energy System Cost'!$B$10</c:f>
              <c:strCache>
                <c:ptCount val="1"/>
                <c:pt idx="0">
                  <c:v> Total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Cost'!$D$11:$F$11</c:f>
              <c:numCache>
                <c:formatCode>_-* #,##0_-;\-* #,##0_-;_-* "-"??_-;_-@_-</c:formatCode>
                <c:ptCount val="3"/>
                <c:pt idx="0">
                  <c:v>189.20562497856105</c:v>
                </c:pt>
                <c:pt idx="1">
                  <c:v>264.54265086953137</c:v>
                </c:pt>
                <c:pt idx="2">
                  <c:v>198.26887502679733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05-4C08-AA34-6D28B6467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Energy System Cost'!$B$7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Cost'!$D$6:$F$6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Cost'!$D$7:$F$7</c:f>
              <c:numCache>
                <c:formatCode>_-* #,##0_-;\-* #,##0_-;_-* "-"??_-;_-@_-</c:formatCode>
                <c:ptCount val="3"/>
                <c:pt idx="0">
                  <c:v>15.454903148324394</c:v>
                </c:pt>
                <c:pt idx="1">
                  <c:v>51.081864443313208</c:v>
                </c:pt>
                <c:pt idx="2">
                  <c:v>3.4780241760589803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4-4F6C-B592-FEBECAA6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Cost'!$B$8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Cost'!$G$8</c:f>
              <c:numCache>
                <c:formatCode>0</c:formatCode>
                <c:ptCount val="1"/>
                <c:pt idx="0">
                  <c:v>340.72697576610921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A76-A5E8-EE8727DE24FD}"/>
            </c:ext>
          </c:extLst>
        </c:ser>
        <c:ser>
          <c:idx val="2"/>
          <c:order val="1"/>
          <c:tx>
            <c:strRef>
              <c:f>'Total Energy System Cost'!$B$9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Cost'!$G$9</c:f>
              <c:numCache>
                <c:formatCode>0</c:formatCode>
                <c:ptCount val="1"/>
                <c:pt idx="0">
                  <c:v>311.29017510878055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A76-A5E8-EE8727DE24FD}"/>
            </c:ext>
          </c:extLst>
        </c:ser>
        <c:ser>
          <c:idx val="0"/>
          <c:order val="2"/>
          <c:tx>
            <c:strRef>
              <c:f>'Total Energy System Cost'!$B$7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Cost'!$G$7</c:f>
              <c:numCache>
                <c:formatCode>0</c:formatCode>
                <c:ptCount val="1"/>
                <c:pt idx="0">
                  <c:v>70.014791767696579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A76-A5E8-EE8727DE24FD}"/>
            </c:ext>
          </c:extLst>
        </c:ser>
        <c:ser>
          <c:idx val="3"/>
          <c:order val="3"/>
          <c:tx>
            <c:strRef>
              <c:f>'Total Energy System Cost'!$B$10</c:f>
              <c:strCache>
                <c:ptCount val="1"/>
                <c:pt idx="0">
                  <c:v> Total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1977123127413"/>
                      <c:h val="0.159287064342098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01-4595-9EC9-9D5AAE5DF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Cost'!$G$10</c:f>
              <c:numCache>
                <c:formatCode>0</c:formatCode>
                <c:ptCount val="1"/>
                <c:pt idx="0">
                  <c:v>722.03194264258639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A76-A5E8-EE8727DE2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1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Cost'!$B$51</c:f>
              <c:strCache>
                <c:ptCount val="1"/>
                <c:pt idx="0">
                  <c:v>Electricity System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Cost'!$D$49:$F$49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Cost'!$D$51:$F$51</c:f>
              <c:numCache>
                <c:formatCode>0</c:formatCode>
                <c:ptCount val="3"/>
                <c:pt idx="0">
                  <c:v>121.95466044245981</c:v>
                </c:pt>
                <c:pt idx="1">
                  <c:v>109.68573283531838</c:v>
                </c:pt>
                <c:pt idx="2">
                  <c:v>109.08658248833105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A-479A-9E60-9519DC501B05}"/>
            </c:ext>
          </c:extLst>
        </c:ser>
        <c:ser>
          <c:idx val="2"/>
          <c:order val="1"/>
          <c:tx>
            <c:strRef>
              <c:f>'Total Energy System Cost'!$B$53</c:f>
              <c:strCache>
                <c:ptCount val="1"/>
                <c:pt idx="0">
                  <c:v>Gas System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Cost'!$D$49:$F$49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Cost'!$D$53:$F$53</c:f>
              <c:numCache>
                <c:formatCode>0</c:formatCode>
                <c:ptCount val="3"/>
                <c:pt idx="0">
                  <c:v>39.899482637439952</c:v>
                </c:pt>
                <c:pt idx="1">
                  <c:v>46.912066060313194</c:v>
                </c:pt>
                <c:pt idx="2">
                  <c:v>45.482451655051207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9A-479A-9E60-9519DC501B05}"/>
            </c:ext>
          </c:extLst>
        </c:ser>
        <c:ser>
          <c:idx val="0"/>
          <c:order val="2"/>
          <c:tx>
            <c:strRef>
              <c:f>'Total Energy System Cost'!$B$50</c:f>
              <c:strCache>
                <c:ptCount val="1"/>
                <c:pt idx="0">
                  <c:v>End User Costs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Cost'!$D$49:$F$49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Cost'!$D$50:$F$50</c:f>
              <c:numCache>
                <c:formatCode>0</c:formatCode>
                <c:ptCount val="3"/>
                <c:pt idx="0">
                  <c:v>15.454903148324394</c:v>
                </c:pt>
                <c:pt idx="1">
                  <c:v>51.081864443313208</c:v>
                </c:pt>
                <c:pt idx="2">
                  <c:v>3.4780241760589803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9A-479A-9E60-9519DC501B05}"/>
            </c:ext>
          </c:extLst>
        </c:ser>
        <c:ser>
          <c:idx val="4"/>
          <c:order val="3"/>
          <c:tx>
            <c:strRef>
              <c:f>'Total Energy System Cost'!$B$52</c:f>
              <c:strCache>
                <c:ptCount val="1"/>
                <c:pt idx="0">
                  <c:v>Emissions Costs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Cost'!$D$49:$F$49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Cost'!$D$52:$F$52</c:f>
              <c:numCache>
                <c:formatCode>0</c:formatCode>
                <c:ptCount val="3"/>
                <c:pt idx="0">
                  <c:v>27.351481898661298</c:v>
                </c:pt>
                <c:pt idx="1">
                  <c:v>107.94485197389979</c:v>
                </c:pt>
                <c:pt idx="2">
                  <c:v>43.699840883415078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9A-479A-9E60-9519DC501B05}"/>
            </c:ext>
          </c:extLst>
        </c:ser>
        <c:ser>
          <c:idx val="3"/>
          <c:order val="4"/>
          <c:tx>
            <c:strRef>
              <c:f>'Total Energy System Cost'!$B$54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Cost'!$D$49:$F$49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Cost'!$D$54:$F$54</c:f>
              <c:numCache>
                <c:formatCode>0</c:formatCode>
                <c:ptCount val="3"/>
                <c:pt idx="0">
                  <c:v>204.66052812688545</c:v>
                </c:pt>
                <c:pt idx="1">
                  <c:v>315.62451531284455</c:v>
                </c:pt>
                <c:pt idx="2">
                  <c:v>201.7468992028563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9A-479A-9E60-9519DC501B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Percent of Households per HVAC Equipment</a:t>
            </a:r>
            <a:r>
              <a:rPr lang="en-CA" baseline="0"/>
              <a:t> Type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'End-User Costs'!$B$13</c:f>
              <c:strCache>
                <c:ptCount val="1"/>
                <c:pt idx="0">
                  <c:v>RNG + H2 (New) Gas HP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'End-User Costs'!$C$12:$F$12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Costs'!$C$13:$F$13</c:f>
              <c:numCache>
                <c:formatCode>0%</c:formatCode>
                <c:ptCount val="4"/>
                <c:pt idx="0">
                  <c:v>0</c:v>
                </c:pt>
                <c:pt idx="1">
                  <c:v>0.04</c:v>
                </c:pt>
                <c:pt idx="2">
                  <c:v>0.06</c:v>
                </c:pt>
                <c:pt idx="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7-4208-85FE-3BF09A2BEF5B}"/>
            </c:ext>
          </c:extLst>
        </c:ser>
        <c:ser>
          <c:idx val="1"/>
          <c:order val="1"/>
          <c:tx>
            <c:strRef>
              <c:f>'End-User Costs'!$B$14</c:f>
              <c:strCache>
                <c:ptCount val="1"/>
                <c:pt idx="0">
                  <c:v>Electric ASHP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Costs'!$C$14:$F$14</c:f>
              <c:numCache>
                <c:formatCode>0%</c:formatCode>
                <c:ptCount val="4"/>
                <c:pt idx="0">
                  <c:v>6.9535445206601335E-2</c:v>
                </c:pt>
                <c:pt idx="1">
                  <c:v>0.14000000000000001</c:v>
                </c:pt>
                <c:pt idx="2">
                  <c:v>0.52</c:v>
                </c:pt>
                <c:pt idx="3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7-4208-85FE-3BF09A2BEF5B}"/>
            </c:ext>
          </c:extLst>
        </c:ser>
        <c:ser>
          <c:idx val="2"/>
          <c:order val="2"/>
          <c:tx>
            <c:strRef>
              <c:f>'End-User Costs'!$B$16</c:f>
              <c:strCache>
                <c:ptCount val="1"/>
                <c:pt idx="0">
                  <c:v>Hybrid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Costs'!$C$16:$F$16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7-4208-85FE-3BF09A2BEF5B}"/>
            </c:ext>
          </c:extLst>
        </c:ser>
        <c:ser>
          <c:idx val="3"/>
          <c:order val="3"/>
          <c:tx>
            <c:strRef>
              <c:f>'End-User Costs'!$B$18</c:f>
              <c:strCache>
                <c:ptCount val="1"/>
                <c:pt idx="0">
                  <c:v>Natural Gas Furnace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Costs'!$C$18:$F$18</c:f>
              <c:numCache>
                <c:formatCode>0%</c:formatCode>
                <c:ptCount val="4"/>
                <c:pt idx="0">
                  <c:v>0.81613642979339862</c:v>
                </c:pt>
                <c:pt idx="1">
                  <c:v>0.68</c:v>
                </c:pt>
                <c:pt idx="2">
                  <c:v>0.27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7-4208-85FE-3BF09A2BEF5B}"/>
            </c:ext>
          </c:extLst>
        </c:ser>
        <c:ser>
          <c:idx val="4"/>
          <c:order val="4"/>
          <c:tx>
            <c:strRef>
              <c:f>'End-User Costs'!$B$17</c:f>
              <c:strCache>
                <c:ptCount val="1"/>
                <c:pt idx="0">
                  <c:v>Other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Costs'!$C$17:$F$17</c:f>
              <c:numCache>
                <c:formatCode>0%</c:formatCode>
                <c:ptCount val="4"/>
                <c:pt idx="0">
                  <c:v>0.114328125</c:v>
                </c:pt>
                <c:pt idx="1">
                  <c:v>0.1</c:v>
                </c:pt>
                <c:pt idx="2">
                  <c:v>0.08</c:v>
                </c:pt>
                <c:pt idx="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7-4208-85FE-3BF09A2BE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93007"/>
        <c:axId val="2076181536"/>
      </c:lineChart>
      <c:catAx>
        <c:axId val="16409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181536"/>
        <c:crosses val="autoZero"/>
        <c:auto val="1"/>
        <c:lblAlgn val="ctr"/>
        <c:lblOffset val="100"/>
        <c:noMultiLvlLbl val="0"/>
      </c:catAx>
      <c:valAx>
        <c:axId val="207618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9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New Builds by Equipment</a:t>
            </a:r>
            <a:r>
              <a:rPr lang="en-CA" baseline="0"/>
              <a:t> Type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'End-User Costs'!$B$43</c:f>
              <c:strCache>
                <c:ptCount val="1"/>
                <c:pt idx="0">
                  <c:v>Electric GSHP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'End-User Costs'!$C$40:$F$40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Costs'!$C$43:$F$43</c:f>
              <c:numCache>
                <c:formatCode>0.00</c:formatCode>
                <c:ptCount val="4"/>
                <c:pt idx="0">
                  <c:v>0</c:v>
                </c:pt>
                <c:pt idx="1">
                  <c:v>0.2206781276924806</c:v>
                </c:pt>
                <c:pt idx="2">
                  <c:v>0.18679847171197655</c:v>
                </c:pt>
                <c:pt idx="3">
                  <c:v>0.22969813743765038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6-4909-9894-C67CD20BC55E}"/>
            </c:ext>
          </c:extLst>
        </c:ser>
        <c:ser>
          <c:idx val="1"/>
          <c:order val="1"/>
          <c:tx>
            <c:strRef>
              <c:f>'End-User Costs'!$B$42</c:f>
              <c:strCache>
                <c:ptCount val="1"/>
                <c:pt idx="0">
                  <c:v>Electric ASHP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'End-User Costs'!$C$40:$F$40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Costs'!$C$42:$F$42</c:f>
              <c:numCache>
                <c:formatCode>0.00</c:formatCode>
                <c:ptCount val="4"/>
                <c:pt idx="0">
                  <c:v>0</c:v>
                </c:pt>
                <c:pt idx="1">
                  <c:v>0.44785830457479875</c:v>
                </c:pt>
                <c:pt idx="2">
                  <c:v>0.37910076414401228</c:v>
                </c:pt>
                <c:pt idx="3">
                  <c:v>0.46616408917593183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6-4909-9894-C67CD20BC55E}"/>
            </c:ext>
          </c:extLst>
        </c:ser>
        <c:ser>
          <c:idx val="0"/>
          <c:order val="2"/>
          <c:tx>
            <c:strRef>
              <c:f>'End-User Costs'!$B$41</c:f>
              <c:strCache>
                <c:ptCount val="1"/>
                <c:pt idx="0">
                  <c:v>RNG + H2 (New) Gas HP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'End-User Costs'!$C$40:$F$40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Costs'!$C$41:$F$41</c:f>
              <c:numCache>
                <c:formatCode>0.00</c:formatCode>
                <c:ptCount val="4"/>
                <c:pt idx="0">
                  <c:v>0</c:v>
                </c:pt>
                <c:pt idx="1">
                  <c:v>7.5726725627439442E-2</c:v>
                </c:pt>
                <c:pt idx="2">
                  <c:v>6.4100764144011974E-2</c:v>
                </c:pt>
                <c:pt idx="3">
                  <c:v>7.882198391276056E-2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6-4909-9894-C67CD20BC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7264799"/>
        <c:axId val="1087252735"/>
      </c:barChart>
      <c:catAx>
        <c:axId val="108726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252735"/>
        <c:crosses val="autoZero"/>
        <c:auto val="1"/>
        <c:lblAlgn val="ctr"/>
        <c:lblOffset val="100"/>
        <c:noMultiLvlLbl val="0"/>
      </c:catAx>
      <c:valAx>
        <c:axId val="1087252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26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9BFBC22-2A2D-462C-9629-A850969C5560}" type="doc">
      <dgm:prSet loTypeId="urn:microsoft.com/office/officeart/2008/layout/LinedList" loCatId="hierarchy" qsTypeId="urn:microsoft.com/office/officeart/2005/8/quickstyle/simple1" qsCatId="simple" csTypeId="urn:microsoft.com/office/officeart/2005/8/colors/accent6_2" csCatId="accent6" phldr="1"/>
      <dgm:spPr/>
      <dgm:t>
        <a:bodyPr/>
        <a:lstStyle/>
        <a:p>
          <a:endParaRPr lang="en-CA"/>
        </a:p>
      </dgm:t>
    </dgm:pt>
    <dgm:pt modelId="{5A1226FB-CCB2-42DD-B9C6-029B2A3766F7}">
      <dgm:prSet phldrT="[Text]" custT="1"/>
      <dgm:spPr/>
      <dgm:t>
        <a:bodyPr/>
        <a:lstStyle/>
        <a:p>
          <a:r>
            <a:rPr lang="en-CA" sz="1200"/>
            <a:t>NG Furnace (82%)</a:t>
          </a:r>
        </a:p>
      </dgm:t>
    </dgm:pt>
    <dgm:pt modelId="{7FE99CCB-11EA-4C23-BD2F-9A009695F9BB}" type="parTrans" cxnId="{A588DCDA-FB75-47BC-A338-52BAF83C7507}">
      <dgm:prSet/>
      <dgm:spPr/>
      <dgm:t>
        <a:bodyPr/>
        <a:lstStyle/>
        <a:p>
          <a:endParaRPr lang="en-CA" sz="1200"/>
        </a:p>
      </dgm:t>
    </dgm:pt>
    <dgm:pt modelId="{8E38BB4B-D024-45E5-A007-85D84BF598C4}" type="sibTrans" cxnId="{A588DCDA-FB75-47BC-A338-52BAF83C7507}">
      <dgm:prSet/>
      <dgm:spPr/>
      <dgm:t>
        <a:bodyPr/>
        <a:lstStyle/>
        <a:p>
          <a:endParaRPr lang="en-CA" sz="1200"/>
        </a:p>
      </dgm:t>
    </dgm:pt>
    <dgm:pt modelId="{74771A0D-006D-4980-A5BC-38289259F7CA}">
      <dgm:prSet phldrT="[Text]" custT="1"/>
      <dgm:spPr/>
      <dgm:t>
        <a:bodyPr/>
        <a:lstStyle/>
        <a:p>
          <a:r>
            <a:rPr lang="en-CA" sz="1200"/>
            <a:t>Electric (7%)</a:t>
          </a:r>
        </a:p>
      </dgm:t>
    </dgm:pt>
    <dgm:pt modelId="{C16D0137-CF43-422D-AC74-44F11FD96948}" type="parTrans" cxnId="{0F0BDA9B-1AF5-42AD-9E48-5A65EEE5E08C}">
      <dgm:prSet/>
      <dgm:spPr/>
      <dgm:t>
        <a:bodyPr/>
        <a:lstStyle/>
        <a:p>
          <a:endParaRPr lang="en-CA" sz="1200"/>
        </a:p>
      </dgm:t>
    </dgm:pt>
    <dgm:pt modelId="{C8E2961C-2F50-4D0C-8FF1-B6288B4BE76C}" type="sibTrans" cxnId="{0F0BDA9B-1AF5-42AD-9E48-5A65EEE5E08C}">
      <dgm:prSet/>
      <dgm:spPr/>
      <dgm:t>
        <a:bodyPr/>
        <a:lstStyle/>
        <a:p>
          <a:endParaRPr lang="en-CA" sz="1200"/>
        </a:p>
      </dgm:t>
    </dgm:pt>
    <dgm:pt modelId="{35E95EDA-A2A1-4DA0-8183-CC476F33EE84}">
      <dgm:prSet phldrT="[Text]" custT="1"/>
      <dgm:spPr/>
      <dgm:t>
        <a:bodyPr/>
        <a:lstStyle/>
        <a:p>
          <a:r>
            <a:rPr lang="en-CA" sz="1200"/>
            <a:t>Other (11%)</a:t>
          </a:r>
        </a:p>
      </dgm:t>
    </dgm:pt>
    <dgm:pt modelId="{860C025F-C71B-4D77-A8AC-0C6EE2F527CF}" type="parTrans" cxnId="{FDB1E627-0CDD-42FA-9178-D607B6C40A42}">
      <dgm:prSet/>
      <dgm:spPr/>
      <dgm:t>
        <a:bodyPr/>
        <a:lstStyle/>
        <a:p>
          <a:endParaRPr lang="en-CA" sz="1200"/>
        </a:p>
      </dgm:t>
    </dgm:pt>
    <dgm:pt modelId="{9428A506-6F8F-4D84-9687-560488DD7182}" type="sibTrans" cxnId="{FDB1E627-0CDD-42FA-9178-D607B6C40A42}">
      <dgm:prSet/>
      <dgm:spPr/>
      <dgm:t>
        <a:bodyPr/>
        <a:lstStyle/>
        <a:p>
          <a:endParaRPr lang="en-CA" sz="1200"/>
        </a:p>
      </dgm:t>
    </dgm:pt>
    <dgm:pt modelId="{0A1287AD-8ED7-411E-8E21-7F96489241F9}">
      <dgm:prSet phldrT="[Text]" custT="1"/>
      <dgm:spPr/>
      <dgm:t>
        <a:bodyPr/>
        <a:lstStyle/>
        <a:p>
          <a:r>
            <a:rPr lang="en-CA" sz="1200"/>
            <a:t>No decarb action - stay as other (5%)</a:t>
          </a:r>
        </a:p>
      </dgm:t>
    </dgm:pt>
    <dgm:pt modelId="{B2B12DC2-CE13-489B-AF93-E6D53804290B}" type="parTrans" cxnId="{3EE59EEB-10FB-4D41-A5AC-FD8251C4D75D}">
      <dgm:prSet/>
      <dgm:spPr/>
      <dgm:t>
        <a:bodyPr/>
        <a:lstStyle/>
        <a:p>
          <a:endParaRPr lang="en-CA" sz="1200"/>
        </a:p>
      </dgm:t>
    </dgm:pt>
    <dgm:pt modelId="{66EA087D-D0D4-4A8B-8050-0DF83408ACD3}" type="sibTrans" cxnId="{3EE59EEB-10FB-4D41-A5AC-FD8251C4D75D}">
      <dgm:prSet/>
      <dgm:spPr/>
      <dgm:t>
        <a:bodyPr/>
        <a:lstStyle/>
        <a:p>
          <a:endParaRPr lang="en-CA" sz="1200"/>
        </a:p>
      </dgm:t>
    </dgm:pt>
    <dgm:pt modelId="{4AF16097-5F26-46B5-BB09-67790DF4CD63}">
      <dgm:prSet phldrT="[Text]" custT="1"/>
      <dgm:spPr/>
      <dgm:t>
        <a:bodyPr/>
        <a:lstStyle/>
        <a:p>
          <a:r>
            <a:rPr lang="en-CA" sz="1200"/>
            <a:t>Get Electric HP</a:t>
          </a:r>
        </a:p>
      </dgm:t>
    </dgm:pt>
    <dgm:pt modelId="{EF34BBB0-D297-4932-845C-957FB38983E7}" type="parTrans" cxnId="{B42E8C39-66AC-4067-9415-A768C917D15C}">
      <dgm:prSet/>
      <dgm:spPr/>
      <dgm:t>
        <a:bodyPr/>
        <a:lstStyle/>
        <a:p>
          <a:endParaRPr lang="en-CA" sz="1200"/>
        </a:p>
      </dgm:t>
    </dgm:pt>
    <dgm:pt modelId="{D397D62E-8013-428D-91DC-7085C1B67C54}" type="sibTrans" cxnId="{B42E8C39-66AC-4067-9415-A768C917D15C}">
      <dgm:prSet/>
      <dgm:spPr/>
      <dgm:t>
        <a:bodyPr/>
        <a:lstStyle/>
        <a:p>
          <a:endParaRPr lang="en-CA" sz="1200"/>
        </a:p>
      </dgm:t>
    </dgm:pt>
    <dgm:pt modelId="{A785F9C5-7C13-4096-B5D4-BE18D910A7F0}">
      <dgm:prSet phldrT="[Text]" custT="1"/>
      <dgm:spPr/>
      <dgm:t>
        <a:bodyPr/>
        <a:lstStyle/>
        <a:p>
          <a:r>
            <a:rPr lang="en-CA" sz="1200"/>
            <a:t>Get Gas HP</a:t>
          </a:r>
        </a:p>
      </dgm:t>
    </dgm:pt>
    <dgm:pt modelId="{1CD89F16-B75A-47B6-8A8A-0B611FADB340}" type="parTrans" cxnId="{1C52EC0F-12D6-4F3B-99BA-34A7E6BD692B}">
      <dgm:prSet/>
      <dgm:spPr/>
      <dgm:t>
        <a:bodyPr/>
        <a:lstStyle/>
        <a:p>
          <a:endParaRPr lang="en-CA" sz="1200"/>
        </a:p>
      </dgm:t>
    </dgm:pt>
    <dgm:pt modelId="{E2C7E99A-3431-4ACD-8B7C-39A0CC5971F3}" type="sibTrans" cxnId="{1C52EC0F-12D6-4F3B-99BA-34A7E6BD692B}">
      <dgm:prSet/>
      <dgm:spPr/>
      <dgm:t>
        <a:bodyPr/>
        <a:lstStyle/>
        <a:p>
          <a:endParaRPr lang="en-CA" sz="1200"/>
        </a:p>
      </dgm:t>
    </dgm:pt>
    <dgm:pt modelId="{92E77FCD-344A-41B4-B6EF-AED6664C1329}">
      <dgm:prSet phldrT="[Text]" custT="1"/>
      <dgm:spPr/>
      <dgm:t>
        <a:bodyPr/>
        <a:lstStyle/>
        <a:p>
          <a:r>
            <a:rPr lang="en-CA" sz="1200"/>
            <a:t>No decarb action. About 1/3 of these homes have a heat pump, the remainder have baseboard heating or an electric furnace. These homes will have to upgrade their equipment to be consistent with &gt;100% efficiency requiremnets, but that is outside the scope of this study.</a:t>
          </a:r>
        </a:p>
      </dgm:t>
    </dgm:pt>
    <dgm:pt modelId="{8B487D4D-49E7-4DE4-9EFC-ACCC40BB0579}" type="parTrans" cxnId="{F7A52978-2A04-4CCB-915A-9C31B9333AA0}">
      <dgm:prSet/>
      <dgm:spPr/>
      <dgm:t>
        <a:bodyPr/>
        <a:lstStyle/>
        <a:p>
          <a:endParaRPr lang="en-CA" sz="1200"/>
        </a:p>
      </dgm:t>
    </dgm:pt>
    <dgm:pt modelId="{EFA06B91-00C1-474B-904D-AC0F3E66516B}" type="sibTrans" cxnId="{F7A52978-2A04-4CCB-915A-9C31B9333AA0}">
      <dgm:prSet/>
      <dgm:spPr/>
      <dgm:t>
        <a:bodyPr/>
        <a:lstStyle/>
        <a:p>
          <a:endParaRPr lang="en-CA" sz="1200"/>
        </a:p>
      </dgm:t>
    </dgm:pt>
    <dgm:pt modelId="{806FD189-80C7-4F02-A59F-7747956C09FA}">
      <dgm:prSet phldrT="[Text]" custT="1"/>
      <dgm:spPr/>
      <dgm:t>
        <a:bodyPr/>
        <a:lstStyle/>
        <a:p>
          <a:r>
            <a:rPr lang="en-CA" sz="1200"/>
            <a:t>Get Electric HP</a:t>
          </a:r>
        </a:p>
      </dgm:t>
    </dgm:pt>
    <dgm:pt modelId="{A3F783EA-94D3-4E42-9F8C-02CA3D8EBB82}" type="parTrans" cxnId="{9F872AE6-879C-44CA-9881-F5E6512ABA54}">
      <dgm:prSet/>
      <dgm:spPr/>
      <dgm:t>
        <a:bodyPr/>
        <a:lstStyle/>
        <a:p>
          <a:endParaRPr lang="en-CA" sz="1200"/>
        </a:p>
      </dgm:t>
    </dgm:pt>
    <dgm:pt modelId="{F6AFF21E-B235-4B7F-9DE8-6CB6FBA9663A}" type="sibTrans" cxnId="{9F872AE6-879C-44CA-9881-F5E6512ABA54}">
      <dgm:prSet/>
      <dgm:spPr/>
      <dgm:t>
        <a:bodyPr/>
        <a:lstStyle/>
        <a:p>
          <a:endParaRPr lang="en-CA" sz="1200"/>
        </a:p>
      </dgm:t>
    </dgm:pt>
    <dgm:pt modelId="{3FDF6740-BED6-4ED6-B7DA-97794FB24793}">
      <dgm:prSet phldrT="[Text]" custT="1"/>
      <dgm:spPr/>
      <dgm:t>
        <a:bodyPr/>
        <a:lstStyle/>
        <a:p>
          <a:r>
            <a:rPr lang="en-CA" sz="1200"/>
            <a:t>Get Gas HP</a:t>
          </a:r>
        </a:p>
      </dgm:t>
    </dgm:pt>
    <dgm:pt modelId="{8498D82F-200B-4292-AA3D-C0A07651A9BF}" type="parTrans" cxnId="{8FABA905-8FEB-4989-B3AD-03B891B442E0}">
      <dgm:prSet/>
      <dgm:spPr/>
      <dgm:t>
        <a:bodyPr/>
        <a:lstStyle/>
        <a:p>
          <a:endParaRPr lang="en-CA" sz="1200"/>
        </a:p>
      </dgm:t>
    </dgm:pt>
    <dgm:pt modelId="{B51E31A6-A5F7-4F95-A4C0-C36930215014}" type="sibTrans" cxnId="{8FABA905-8FEB-4989-B3AD-03B891B442E0}">
      <dgm:prSet/>
      <dgm:spPr/>
      <dgm:t>
        <a:bodyPr/>
        <a:lstStyle/>
        <a:p>
          <a:endParaRPr lang="en-CA" sz="1200"/>
        </a:p>
      </dgm:t>
    </dgm:pt>
    <dgm:pt modelId="{BF359BAF-A5F3-4947-879C-CEB6BAAF60BC}" type="pres">
      <dgm:prSet presAssocID="{D9BFBC22-2A2D-462C-9629-A850969C5560}" presName="vert0" presStyleCnt="0">
        <dgm:presLayoutVars>
          <dgm:dir/>
          <dgm:animOne val="branch"/>
          <dgm:animLvl val="lvl"/>
        </dgm:presLayoutVars>
      </dgm:prSet>
      <dgm:spPr/>
    </dgm:pt>
    <dgm:pt modelId="{631688F4-FED0-4F02-BA21-67A964C1A3F1}" type="pres">
      <dgm:prSet presAssocID="{5A1226FB-CCB2-42DD-B9C6-029B2A3766F7}" presName="thickLine" presStyleLbl="alignNode1" presStyleIdx="0" presStyleCnt="3"/>
      <dgm:spPr/>
    </dgm:pt>
    <dgm:pt modelId="{C4A1B397-98D7-47FF-AF5D-A4BE7EA424FE}" type="pres">
      <dgm:prSet presAssocID="{5A1226FB-CCB2-42DD-B9C6-029B2A3766F7}" presName="horz1" presStyleCnt="0"/>
      <dgm:spPr/>
    </dgm:pt>
    <dgm:pt modelId="{FB876A38-CF83-42B0-B238-BD90C43C1527}" type="pres">
      <dgm:prSet presAssocID="{5A1226FB-CCB2-42DD-B9C6-029B2A3766F7}" presName="tx1" presStyleLbl="revTx" presStyleIdx="0" presStyleCnt="9"/>
      <dgm:spPr/>
    </dgm:pt>
    <dgm:pt modelId="{CA96607C-C979-4D68-88C4-940BCEFCD9A3}" type="pres">
      <dgm:prSet presAssocID="{5A1226FB-CCB2-42DD-B9C6-029B2A3766F7}" presName="vert1" presStyleCnt="0"/>
      <dgm:spPr/>
    </dgm:pt>
    <dgm:pt modelId="{FB96139E-5714-4C31-B47A-1492D206D7DB}" type="pres">
      <dgm:prSet presAssocID="{806FD189-80C7-4F02-A59F-7747956C09FA}" presName="vertSpace2a" presStyleCnt="0"/>
      <dgm:spPr/>
    </dgm:pt>
    <dgm:pt modelId="{1C311ABE-8500-45D1-9564-F11418383C7E}" type="pres">
      <dgm:prSet presAssocID="{806FD189-80C7-4F02-A59F-7747956C09FA}" presName="horz2" presStyleCnt="0"/>
      <dgm:spPr/>
    </dgm:pt>
    <dgm:pt modelId="{7F3BA687-83E1-4AFB-8497-17E041BAF93C}" type="pres">
      <dgm:prSet presAssocID="{806FD189-80C7-4F02-A59F-7747956C09FA}" presName="horzSpace2" presStyleCnt="0"/>
      <dgm:spPr/>
    </dgm:pt>
    <dgm:pt modelId="{D8F15A31-8982-4597-8821-EFB09C00BE38}" type="pres">
      <dgm:prSet presAssocID="{806FD189-80C7-4F02-A59F-7747956C09FA}" presName="tx2" presStyleLbl="revTx" presStyleIdx="1" presStyleCnt="9"/>
      <dgm:spPr/>
    </dgm:pt>
    <dgm:pt modelId="{5E9DB62B-AA5B-4349-8005-13FE508124E9}" type="pres">
      <dgm:prSet presAssocID="{806FD189-80C7-4F02-A59F-7747956C09FA}" presName="vert2" presStyleCnt="0"/>
      <dgm:spPr/>
    </dgm:pt>
    <dgm:pt modelId="{730A522D-B8B6-4EB7-87F3-CFCA1AF1C92E}" type="pres">
      <dgm:prSet presAssocID="{806FD189-80C7-4F02-A59F-7747956C09FA}" presName="thinLine2b" presStyleLbl="callout" presStyleIdx="0" presStyleCnt="6"/>
      <dgm:spPr/>
    </dgm:pt>
    <dgm:pt modelId="{528C6BE4-BFCB-4A30-91B5-72DD743CD396}" type="pres">
      <dgm:prSet presAssocID="{806FD189-80C7-4F02-A59F-7747956C09FA}" presName="vertSpace2b" presStyleCnt="0"/>
      <dgm:spPr/>
    </dgm:pt>
    <dgm:pt modelId="{A38C5C44-BD59-4FA3-AF34-7CFF2C57F720}" type="pres">
      <dgm:prSet presAssocID="{3FDF6740-BED6-4ED6-B7DA-97794FB24793}" presName="horz2" presStyleCnt="0"/>
      <dgm:spPr/>
    </dgm:pt>
    <dgm:pt modelId="{748DCFF0-EB09-479A-8BDA-3EA92BCD3437}" type="pres">
      <dgm:prSet presAssocID="{3FDF6740-BED6-4ED6-B7DA-97794FB24793}" presName="horzSpace2" presStyleCnt="0"/>
      <dgm:spPr/>
    </dgm:pt>
    <dgm:pt modelId="{FFCDD6DE-824D-4E92-BF94-CA3DEBEFFA96}" type="pres">
      <dgm:prSet presAssocID="{3FDF6740-BED6-4ED6-B7DA-97794FB24793}" presName="tx2" presStyleLbl="revTx" presStyleIdx="2" presStyleCnt="9"/>
      <dgm:spPr/>
    </dgm:pt>
    <dgm:pt modelId="{3B62D822-31EF-4F7B-A43E-0242190D41E2}" type="pres">
      <dgm:prSet presAssocID="{3FDF6740-BED6-4ED6-B7DA-97794FB24793}" presName="vert2" presStyleCnt="0"/>
      <dgm:spPr/>
    </dgm:pt>
    <dgm:pt modelId="{930C9A4D-80C8-4AA5-9D10-B0353756474D}" type="pres">
      <dgm:prSet presAssocID="{3FDF6740-BED6-4ED6-B7DA-97794FB24793}" presName="thinLine2b" presStyleLbl="callout" presStyleIdx="1" presStyleCnt="6"/>
      <dgm:spPr/>
    </dgm:pt>
    <dgm:pt modelId="{47BBE50D-2BA4-4B7E-A0D5-AE575121E041}" type="pres">
      <dgm:prSet presAssocID="{3FDF6740-BED6-4ED6-B7DA-97794FB24793}" presName="vertSpace2b" presStyleCnt="0"/>
      <dgm:spPr/>
    </dgm:pt>
    <dgm:pt modelId="{7B1E0193-F737-419A-AD19-2868B8F38ED8}" type="pres">
      <dgm:prSet presAssocID="{74771A0D-006D-4980-A5BC-38289259F7CA}" presName="thickLine" presStyleLbl="alignNode1" presStyleIdx="1" presStyleCnt="3"/>
      <dgm:spPr/>
    </dgm:pt>
    <dgm:pt modelId="{0BB39F78-76D1-459C-8AEB-1EE4E9C2B58B}" type="pres">
      <dgm:prSet presAssocID="{74771A0D-006D-4980-A5BC-38289259F7CA}" presName="horz1" presStyleCnt="0"/>
      <dgm:spPr/>
    </dgm:pt>
    <dgm:pt modelId="{88EAF255-5E97-49E8-B72C-C1B5C19CE72A}" type="pres">
      <dgm:prSet presAssocID="{74771A0D-006D-4980-A5BC-38289259F7CA}" presName="tx1" presStyleLbl="revTx" presStyleIdx="3" presStyleCnt="9"/>
      <dgm:spPr/>
    </dgm:pt>
    <dgm:pt modelId="{538E3955-3AFD-491B-B821-1D2D38028ACF}" type="pres">
      <dgm:prSet presAssocID="{74771A0D-006D-4980-A5BC-38289259F7CA}" presName="vert1" presStyleCnt="0"/>
      <dgm:spPr/>
    </dgm:pt>
    <dgm:pt modelId="{956AD52E-C930-474B-9493-AF222F3885A3}" type="pres">
      <dgm:prSet presAssocID="{92E77FCD-344A-41B4-B6EF-AED6664C1329}" presName="vertSpace2a" presStyleCnt="0"/>
      <dgm:spPr/>
    </dgm:pt>
    <dgm:pt modelId="{AE509150-AA37-4E20-A969-CAAD90C030B2}" type="pres">
      <dgm:prSet presAssocID="{92E77FCD-344A-41B4-B6EF-AED6664C1329}" presName="horz2" presStyleCnt="0"/>
      <dgm:spPr/>
    </dgm:pt>
    <dgm:pt modelId="{D4C89974-8869-45F1-AD9E-7577A33BCD26}" type="pres">
      <dgm:prSet presAssocID="{92E77FCD-344A-41B4-B6EF-AED6664C1329}" presName="horzSpace2" presStyleCnt="0"/>
      <dgm:spPr/>
    </dgm:pt>
    <dgm:pt modelId="{380D113B-BD82-4AAF-8518-98328C4C1BC2}" type="pres">
      <dgm:prSet presAssocID="{92E77FCD-344A-41B4-B6EF-AED6664C1329}" presName="tx2" presStyleLbl="revTx" presStyleIdx="4" presStyleCnt="9"/>
      <dgm:spPr/>
    </dgm:pt>
    <dgm:pt modelId="{2ED8159C-B9AC-48FC-89AD-E5CBC7E1D1A2}" type="pres">
      <dgm:prSet presAssocID="{92E77FCD-344A-41B4-B6EF-AED6664C1329}" presName="vert2" presStyleCnt="0"/>
      <dgm:spPr/>
    </dgm:pt>
    <dgm:pt modelId="{7A17E9A7-B98D-4FB3-9818-72FA79F6E138}" type="pres">
      <dgm:prSet presAssocID="{92E77FCD-344A-41B4-B6EF-AED6664C1329}" presName="thinLine2b" presStyleLbl="callout" presStyleIdx="2" presStyleCnt="6"/>
      <dgm:spPr/>
    </dgm:pt>
    <dgm:pt modelId="{1EEAE1F2-ED37-4FAE-B8E6-E0EC7DD12B4C}" type="pres">
      <dgm:prSet presAssocID="{92E77FCD-344A-41B4-B6EF-AED6664C1329}" presName="vertSpace2b" presStyleCnt="0"/>
      <dgm:spPr/>
    </dgm:pt>
    <dgm:pt modelId="{A6E9E99A-2DCD-4CF2-9043-D2EDF4ED529C}" type="pres">
      <dgm:prSet presAssocID="{35E95EDA-A2A1-4DA0-8183-CC476F33EE84}" presName="thickLine" presStyleLbl="alignNode1" presStyleIdx="2" presStyleCnt="3"/>
      <dgm:spPr/>
    </dgm:pt>
    <dgm:pt modelId="{259DF253-935E-4F6E-9835-98CA6EC804E5}" type="pres">
      <dgm:prSet presAssocID="{35E95EDA-A2A1-4DA0-8183-CC476F33EE84}" presName="horz1" presStyleCnt="0"/>
      <dgm:spPr/>
    </dgm:pt>
    <dgm:pt modelId="{BEB1DFBF-0B33-48FF-B535-E8F1C0C49B9F}" type="pres">
      <dgm:prSet presAssocID="{35E95EDA-A2A1-4DA0-8183-CC476F33EE84}" presName="tx1" presStyleLbl="revTx" presStyleIdx="5" presStyleCnt="9"/>
      <dgm:spPr/>
    </dgm:pt>
    <dgm:pt modelId="{7BCF78BE-FA30-4922-AC4F-5DB20DCAA655}" type="pres">
      <dgm:prSet presAssocID="{35E95EDA-A2A1-4DA0-8183-CC476F33EE84}" presName="vert1" presStyleCnt="0"/>
      <dgm:spPr/>
    </dgm:pt>
    <dgm:pt modelId="{2276179B-33D7-4F3A-9441-20D2AE9223A2}" type="pres">
      <dgm:prSet presAssocID="{0A1287AD-8ED7-411E-8E21-7F96489241F9}" presName="vertSpace2a" presStyleCnt="0"/>
      <dgm:spPr/>
    </dgm:pt>
    <dgm:pt modelId="{950342B2-9A96-4631-84D6-194DA0BEBB2A}" type="pres">
      <dgm:prSet presAssocID="{0A1287AD-8ED7-411E-8E21-7F96489241F9}" presName="horz2" presStyleCnt="0"/>
      <dgm:spPr/>
    </dgm:pt>
    <dgm:pt modelId="{9FCE3B83-0E06-4529-9F61-A00EB6332860}" type="pres">
      <dgm:prSet presAssocID="{0A1287AD-8ED7-411E-8E21-7F96489241F9}" presName="horzSpace2" presStyleCnt="0"/>
      <dgm:spPr/>
    </dgm:pt>
    <dgm:pt modelId="{85B5CC38-4C6E-4CEB-8227-E3FF94FFA65D}" type="pres">
      <dgm:prSet presAssocID="{0A1287AD-8ED7-411E-8E21-7F96489241F9}" presName="tx2" presStyleLbl="revTx" presStyleIdx="6" presStyleCnt="9"/>
      <dgm:spPr/>
    </dgm:pt>
    <dgm:pt modelId="{602F73B8-54C6-42EA-AA8C-7AF2D16CAF4B}" type="pres">
      <dgm:prSet presAssocID="{0A1287AD-8ED7-411E-8E21-7F96489241F9}" presName="vert2" presStyleCnt="0"/>
      <dgm:spPr/>
    </dgm:pt>
    <dgm:pt modelId="{4A375E53-F027-408B-8BC1-1A9457E03DFE}" type="pres">
      <dgm:prSet presAssocID="{0A1287AD-8ED7-411E-8E21-7F96489241F9}" presName="thinLine2b" presStyleLbl="callout" presStyleIdx="3" presStyleCnt="6"/>
      <dgm:spPr/>
    </dgm:pt>
    <dgm:pt modelId="{3E75031E-A1A5-40E7-B46C-48C33087B23D}" type="pres">
      <dgm:prSet presAssocID="{0A1287AD-8ED7-411E-8E21-7F96489241F9}" presName="vertSpace2b" presStyleCnt="0"/>
      <dgm:spPr/>
    </dgm:pt>
    <dgm:pt modelId="{B8D054C2-F2BE-4126-8C39-B95DED68943D}" type="pres">
      <dgm:prSet presAssocID="{4AF16097-5F26-46B5-BB09-67790DF4CD63}" presName="horz2" presStyleCnt="0"/>
      <dgm:spPr/>
    </dgm:pt>
    <dgm:pt modelId="{5F8F0BEB-D084-49B4-9A78-F69A2CAAF24C}" type="pres">
      <dgm:prSet presAssocID="{4AF16097-5F26-46B5-BB09-67790DF4CD63}" presName="horzSpace2" presStyleCnt="0"/>
      <dgm:spPr/>
    </dgm:pt>
    <dgm:pt modelId="{3F51C312-FEDB-4B52-AFB7-A907F3C749E4}" type="pres">
      <dgm:prSet presAssocID="{4AF16097-5F26-46B5-BB09-67790DF4CD63}" presName="tx2" presStyleLbl="revTx" presStyleIdx="7" presStyleCnt="9"/>
      <dgm:spPr/>
    </dgm:pt>
    <dgm:pt modelId="{03F9CF30-6625-484B-B6A4-369D5187E636}" type="pres">
      <dgm:prSet presAssocID="{4AF16097-5F26-46B5-BB09-67790DF4CD63}" presName="vert2" presStyleCnt="0"/>
      <dgm:spPr/>
    </dgm:pt>
    <dgm:pt modelId="{6ED1423E-FBC2-43D6-9DFF-F8BA636350CD}" type="pres">
      <dgm:prSet presAssocID="{4AF16097-5F26-46B5-BB09-67790DF4CD63}" presName="thinLine2b" presStyleLbl="callout" presStyleIdx="4" presStyleCnt="6"/>
      <dgm:spPr/>
    </dgm:pt>
    <dgm:pt modelId="{33B7A8CB-A7B3-439E-BF9E-BF0F8AD41900}" type="pres">
      <dgm:prSet presAssocID="{4AF16097-5F26-46B5-BB09-67790DF4CD63}" presName="vertSpace2b" presStyleCnt="0"/>
      <dgm:spPr/>
    </dgm:pt>
    <dgm:pt modelId="{24CC62B2-7B6A-4C07-B528-D6C10AD0AEDC}" type="pres">
      <dgm:prSet presAssocID="{A785F9C5-7C13-4096-B5D4-BE18D910A7F0}" presName="horz2" presStyleCnt="0"/>
      <dgm:spPr/>
    </dgm:pt>
    <dgm:pt modelId="{D3BB5704-E4C3-44D2-AE09-75C0877497A8}" type="pres">
      <dgm:prSet presAssocID="{A785F9C5-7C13-4096-B5D4-BE18D910A7F0}" presName="horzSpace2" presStyleCnt="0"/>
      <dgm:spPr/>
    </dgm:pt>
    <dgm:pt modelId="{970D1649-E247-4E94-A6E3-E2E695D8C5C2}" type="pres">
      <dgm:prSet presAssocID="{A785F9C5-7C13-4096-B5D4-BE18D910A7F0}" presName="tx2" presStyleLbl="revTx" presStyleIdx="8" presStyleCnt="9"/>
      <dgm:spPr/>
    </dgm:pt>
    <dgm:pt modelId="{88579173-2316-4750-9BD0-CD8E0B7AA117}" type="pres">
      <dgm:prSet presAssocID="{A785F9C5-7C13-4096-B5D4-BE18D910A7F0}" presName="vert2" presStyleCnt="0"/>
      <dgm:spPr/>
    </dgm:pt>
    <dgm:pt modelId="{B5175D0D-4ADC-4ACC-B69C-418788A5BE78}" type="pres">
      <dgm:prSet presAssocID="{A785F9C5-7C13-4096-B5D4-BE18D910A7F0}" presName="thinLine2b" presStyleLbl="callout" presStyleIdx="5" presStyleCnt="6"/>
      <dgm:spPr/>
    </dgm:pt>
    <dgm:pt modelId="{097190F7-79BE-4F01-8271-D5CFA1370A96}" type="pres">
      <dgm:prSet presAssocID="{A785F9C5-7C13-4096-B5D4-BE18D910A7F0}" presName="vertSpace2b" presStyleCnt="0"/>
      <dgm:spPr/>
    </dgm:pt>
  </dgm:ptLst>
  <dgm:cxnLst>
    <dgm:cxn modelId="{8FABA905-8FEB-4989-B3AD-03B891B442E0}" srcId="{5A1226FB-CCB2-42DD-B9C6-029B2A3766F7}" destId="{3FDF6740-BED6-4ED6-B7DA-97794FB24793}" srcOrd="1" destOrd="0" parTransId="{8498D82F-200B-4292-AA3D-C0A07651A9BF}" sibTransId="{B51E31A6-A5F7-4F95-A4C0-C36930215014}"/>
    <dgm:cxn modelId="{1C52EC0F-12D6-4F3B-99BA-34A7E6BD692B}" srcId="{35E95EDA-A2A1-4DA0-8183-CC476F33EE84}" destId="{A785F9C5-7C13-4096-B5D4-BE18D910A7F0}" srcOrd="2" destOrd="0" parTransId="{1CD89F16-B75A-47B6-8A8A-0B611FADB340}" sibTransId="{E2C7E99A-3431-4ACD-8B7C-39A0CC5971F3}"/>
    <dgm:cxn modelId="{FDB1E627-0CDD-42FA-9178-D607B6C40A42}" srcId="{D9BFBC22-2A2D-462C-9629-A850969C5560}" destId="{35E95EDA-A2A1-4DA0-8183-CC476F33EE84}" srcOrd="2" destOrd="0" parTransId="{860C025F-C71B-4D77-A8AC-0C6EE2F527CF}" sibTransId="{9428A506-6F8F-4D84-9687-560488DD7182}"/>
    <dgm:cxn modelId="{91E31831-AEF3-493F-8FD1-277F4DF26FF9}" type="presOf" srcId="{A785F9C5-7C13-4096-B5D4-BE18D910A7F0}" destId="{970D1649-E247-4E94-A6E3-E2E695D8C5C2}" srcOrd="0" destOrd="0" presId="urn:microsoft.com/office/officeart/2008/layout/LinedList"/>
    <dgm:cxn modelId="{0BF04C33-3A8A-4ABB-BA47-0DB24DE798AC}" type="presOf" srcId="{D9BFBC22-2A2D-462C-9629-A850969C5560}" destId="{BF359BAF-A5F3-4947-879C-CEB6BAAF60BC}" srcOrd="0" destOrd="0" presId="urn:microsoft.com/office/officeart/2008/layout/LinedList"/>
    <dgm:cxn modelId="{B42E8C39-66AC-4067-9415-A768C917D15C}" srcId="{35E95EDA-A2A1-4DA0-8183-CC476F33EE84}" destId="{4AF16097-5F26-46B5-BB09-67790DF4CD63}" srcOrd="1" destOrd="0" parTransId="{EF34BBB0-D297-4932-845C-957FB38983E7}" sibTransId="{D397D62E-8013-428D-91DC-7085C1B67C54}"/>
    <dgm:cxn modelId="{DC78DC5D-2193-4615-B578-71DD64DA7187}" type="presOf" srcId="{3FDF6740-BED6-4ED6-B7DA-97794FB24793}" destId="{FFCDD6DE-824D-4E92-BF94-CA3DEBEFFA96}" srcOrd="0" destOrd="0" presId="urn:microsoft.com/office/officeart/2008/layout/LinedList"/>
    <dgm:cxn modelId="{F7A52978-2A04-4CCB-915A-9C31B9333AA0}" srcId="{74771A0D-006D-4980-A5BC-38289259F7CA}" destId="{92E77FCD-344A-41B4-B6EF-AED6664C1329}" srcOrd="0" destOrd="0" parTransId="{8B487D4D-49E7-4DE4-9EFC-ACCC40BB0579}" sibTransId="{EFA06B91-00C1-474B-904D-AC0F3E66516B}"/>
    <dgm:cxn modelId="{C9CD787C-A859-48E0-946A-24DA17740CF1}" type="presOf" srcId="{4AF16097-5F26-46B5-BB09-67790DF4CD63}" destId="{3F51C312-FEDB-4B52-AFB7-A907F3C749E4}" srcOrd="0" destOrd="0" presId="urn:microsoft.com/office/officeart/2008/layout/LinedList"/>
    <dgm:cxn modelId="{0F0BDA9B-1AF5-42AD-9E48-5A65EEE5E08C}" srcId="{D9BFBC22-2A2D-462C-9629-A850969C5560}" destId="{74771A0D-006D-4980-A5BC-38289259F7CA}" srcOrd="1" destOrd="0" parTransId="{C16D0137-CF43-422D-AC74-44F11FD96948}" sibTransId="{C8E2961C-2F50-4D0C-8FF1-B6288B4BE76C}"/>
    <dgm:cxn modelId="{B286559F-AA82-4889-A3A3-8E34C0E207E9}" type="presOf" srcId="{5A1226FB-CCB2-42DD-B9C6-029B2A3766F7}" destId="{FB876A38-CF83-42B0-B238-BD90C43C1527}" srcOrd="0" destOrd="0" presId="urn:microsoft.com/office/officeart/2008/layout/LinedList"/>
    <dgm:cxn modelId="{63E25EC0-1CFF-4214-AFAC-27DE7E1DCDC8}" type="presOf" srcId="{806FD189-80C7-4F02-A59F-7747956C09FA}" destId="{D8F15A31-8982-4597-8821-EFB09C00BE38}" srcOrd="0" destOrd="0" presId="urn:microsoft.com/office/officeart/2008/layout/LinedList"/>
    <dgm:cxn modelId="{C8684DCA-A07E-46FC-B5F3-BE2A11283F64}" type="presOf" srcId="{74771A0D-006D-4980-A5BC-38289259F7CA}" destId="{88EAF255-5E97-49E8-B72C-C1B5C19CE72A}" srcOrd="0" destOrd="0" presId="urn:microsoft.com/office/officeart/2008/layout/LinedList"/>
    <dgm:cxn modelId="{CD48FFCB-5876-444F-8CFA-91072321A8B0}" type="presOf" srcId="{35E95EDA-A2A1-4DA0-8183-CC476F33EE84}" destId="{BEB1DFBF-0B33-48FF-B535-E8F1C0C49B9F}" srcOrd="0" destOrd="0" presId="urn:microsoft.com/office/officeart/2008/layout/LinedList"/>
    <dgm:cxn modelId="{28D5DFD5-D6F9-4806-8EBE-539B499613E0}" type="presOf" srcId="{0A1287AD-8ED7-411E-8E21-7F96489241F9}" destId="{85B5CC38-4C6E-4CEB-8227-E3FF94FFA65D}" srcOrd="0" destOrd="0" presId="urn:microsoft.com/office/officeart/2008/layout/LinedList"/>
    <dgm:cxn modelId="{A588DCDA-FB75-47BC-A338-52BAF83C7507}" srcId="{D9BFBC22-2A2D-462C-9629-A850969C5560}" destId="{5A1226FB-CCB2-42DD-B9C6-029B2A3766F7}" srcOrd="0" destOrd="0" parTransId="{7FE99CCB-11EA-4C23-BD2F-9A009695F9BB}" sibTransId="{8E38BB4B-D024-45E5-A007-85D84BF598C4}"/>
    <dgm:cxn modelId="{9F872AE6-879C-44CA-9881-F5E6512ABA54}" srcId="{5A1226FB-CCB2-42DD-B9C6-029B2A3766F7}" destId="{806FD189-80C7-4F02-A59F-7747956C09FA}" srcOrd="0" destOrd="0" parTransId="{A3F783EA-94D3-4E42-9F8C-02CA3D8EBB82}" sibTransId="{F6AFF21E-B235-4B7F-9DE8-6CB6FBA9663A}"/>
    <dgm:cxn modelId="{3EE59EEB-10FB-4D41-A5AC-FD8251C4D75D}" srcId="{35E95EDA-A2A1-4DA0-8183-CC476F33EE84}" destId="{0A1287AD-8ED7-411E-8E21-7F96489241F9}" srcOrd="0" destOrd="0" parTransId="{B2B12DC2-CE13-489B-AF93-E6D53804290B}" sibTransId="{66EA087D-D0D4-4A8B-8050-0DF83408ACD3}"/>
    <dgm:cxn modelId="{8473EDEE-7F1C-4D35-80B7-016D309F6F56}" type="presOf" srcId="{92E77FCD-344A-41B4-B6EF-AED6664C1329}" destId="{380D113B-BD82-4AAF-8518-98328C4C1BC2}" srcOrd="0" destOrd="0" presId="urn:microsoft.com/office/officeart/2008/layout/LinedList"/>
    <dgm:cxn modelId="{2A44BA23-8A4F-4945-AEBD-A9A54210D534}" type="presParOf" srcId="{BF359BAF-A5F3-4947-879C-CEB6BAAF60BC}" destId="{631688F4-FED0-4F02-BA21-67A964C1A3F1}" srcOrd="0" destOrd="0" presId="urn:microsoft.com/office/officeart/2008/layout/LinedList"/>
    <dgm:cxn modelId="{A88C87AC-D7C3-4A9F-9AFD-126E44F785CD}" type="presParOf" srcId="{BF359BAF-A5F3-4947-879C-CEB6BAAF60BC}" destId="{C4A1B397-98D7-47FF-AF5D-A4BE7EA424FE}" srcOrd="1" destOrd="0" presId="urn:microsoft.com/office/officeart/2008/layout/LinedList"/>
    <dgm:cxn modelId="{07A60417-42E3-43E0-B264-F7D44935E535}" type="presParOf" srcId="{C4A1B397-98D7-47FF-AF5D-A4BE7EA424FE}" destId="{FB876A38-CF83-42B0-B238-BD90C43C1527}" srcOrd="0" destOrd="0" presId="urn:microsoft.com/office/officeart/2008/layout/LinedList"/>
    <dgm:cxn modelId="{B4550415-E05E-4A93-976B-456B5A1B906D}" type="presParOf" srcId="{C4A1B397-98D7-47FF-AF5D-A4BE7EA424FE}" destId="{CA96607C-C979-4D68-88C4-940BCEFCD9A3}" srcOrd="1" destOrd="0" presId="urn:microsoft.com/office/officeart/2008/layout/LinedList"/>
    <dgm:cxn modelId="{3FF98016-CDE6-4123-9C6F-7A431EB95853}" type="presParOf" srcId="{CA96607C-C979-4D68-88C4-940BCEFCD9A3}" destId="{FB96139E-5714-4C31-B47A-1492D206D7DB}" srcOrd="0" destOrd="0" presId="urn:microsoft.com/office/officeart/2008/layout/LinedList"/>
    <dgm:cxn modelId="{33E229C2-69F4-4095-A10B-E1B8E1825756}" type="presParOf" srcId="{CA96607C-C979-4D68-88C4-940BCEFCD9A3}" destId="{1C311ABE-8500-45D1-9564-F11418383C7E}" srcOrd="1" destOrd="0" presId="urn:microsoft.com/office/officeart/2008/layout/LinedList"/>
    <dgm:cxn modelId="{CDAF9A87-11F1-4ED0-8BCA-BEC6F302DD74}" type="presParOf" srcId="{1C311ABE-8500-45D1-9564-F11418383C7E}" destId="{7F3BA687-83E1-4AFB-8497-17E041BAF93C}" srcOrd="0" destOrd="0" presId="urn:microsoft.com/office/officeart/2008/layout/LinedList"/>
    <dgm:cxn modelId="{0A2BAA90-39AC-467D-AB42-CC9EC8D62014}" type="presParOf" srcId="{1C311ABE-8500-45D1-9564-F11418383C7E}" destId="{D8F15A31-8982-4597-8821-EFB09C00BE38}" srcOrd="1" destOrd="0" presId="urn:microsoft.com/office/officeart/2008/layout/LinedList"/>
    <dgm:cxn modelId="{3ABD91F4-878D-4A92-BA0F-FA28EB2630E8}" type="presParOf" srcId="{1C311ABE-8500-45D1-9564-F11418383C7E}" destId="{5E9DB62B-AA5B-4349-8005-13FE508124E9}" srcOrd="2" destOrd="0" presId="urn:microsoft.com/office/officeart/2008/layout/LinedList"/>
    <dgm:cxn modelId="{78525C98-5882-4B9D-A0B9-57CA0BC4BF67}" type="presParOf" srcId="{CA96607C-C979-4D68-88C4-940BCEFCD9A3}" destId="{730A522D-B8B6-4EB7-87F3-CFCA1AF1C92E}" srcOrd="2" destOrd="0" presId="urn:microsoft.com/office/officeart/2008/layout/LinedList"/>
    <dgm:cxn modelId="{6A3B3023-B813-4F8E-8B5F-8085BE3F1F58}" type="presParOf" srcId="{CA96607C-C979-4D68-88C4-940BCEFCD9A3}" destId="{528C6BE4-BFCB-4A30-91B5-72DD743CD396}" srcOrd="3" destOrd="0" presId="urn:microsoft.com/office/officeart/2008/layout/LinedList"/>
    <dgm:cxn modelId="{7C32AE9D-3A01-4083-8EE2-B34C9107E1B7}" type="presParOf" srcId="{CA96607C-C979-4D68-88C4-940BCEFCD9A3}" destId="{A38C5C44-BD59-4FA3-AF34-7CFF2C57F720}" srcOrd="4" destOrd="0" presId="urn:microsoft.com/office/officeart/2008/layout/LinedList"/>
    <dgm:cxn modelId="{2DB7752E-0056-4373-9CF8-8086CF05ECC3}" type="presParOf" srcId="{A38C5C44-BD59-4FA3-AF34-7CFF2C57F720}" destId="{748DCFF0-EB09-479A-8BDA-3EA92BCD3437}" srcOrd="0" destOrd="0" presId="urn:microsoft.com/office/officeart/2008/layout/LinedList"/>
    <dgm:cxn modelId="{D531D4F2-D478-4C9E-9303-CE45D5BF9E64}" type="presParOf" srcId="{A38C5C44-BD59-4FA3-AF34-7CFF2C57F720}" destId="{FFCDD6DE-824D-4E92-BF94-CA3DEBEFFA96}" srcOrd="1" destOrd="0" presId="urn:microsoft.com/office/officeart/2008/layout/LinedList"/>
    <dgm:cxn modelId="{FBD43711-8075-4CEC-88AF-6FEB9CD3C1AF}" type="presParOf" srcId="{A38C5C44-BD59-4FA3-AF34-7CFF2C57F720}" destId="{3B62D822-31EF-4F7B-A43E-0242190D41E2}" srcOrd="2" destOrd="0" presId="urn:microsoft.com/office/officeart/2008/layout/LinedList"/>
    <dgm:cxn modelId="{C1BD2159-CDDF-4544-9685-880796C9C854}" type="presParOf" srcId="{CA96607C-C979-4D68-88C4-940BCEFCD9A3}" destId="{930C9A4D-80C8-4AA5-9D10-B0353756474D}" srcOrd="5" destOrd="0" presId="urn:microsoft.com/office/officeart/2008/layout/LinedList"/>
    <dgm:cxn modelId="{74E25C99-21CF-4E58-830E-33BF8CA9A8A7}" type="presParOf" srcId="{CA96607C-C979-4D68-88C4-940BCEFCD9A3}" destId="{47BBE50D-2BA4-4B7E-A0D5-AE575121E041}" srcOrd="6" destOrd="0" presId="urn:microsoft.com/office/officeart/2008/layout/LinedList"/>
    <dgm:cxn modelId="{6D5C4CEA-5A69-4090-80E1-D8118301D6E4}" type="presParOf" srcId="{BF359BAF-A5F3-4947-879C-CEB6BAAF60BC}" destId="{7B1E0193-F737-419A-AD19-2868B8F38ED8}" srcOrd="2" destOrd="0" presId="urn:microsoft.com/office/officeart/2008/layout/LinedList"/>
    <dgm:cxn modelId="{EEB63C26-AD75-44D1-991C-27C111596598}" type="presParOf" srcId="{BF359BAF-A5F3-4947-879C-CEB6BAAF60BC}" destId="{0BB39F78-76D1-459C-8AEB-1EE4E9C2B58B}" srcOrd="3" destOrd="0" presId="urn:microsoft.com/office/officeart/2008/layout/LinedList"/>
    <dgm:cxn modelId="{3BA3E4F6-F81B-430E-BC97-8923FF84F514}" type="presParOf" srcId="{0BB39F78-76D1-459C-8AEB-1EE4E9C2B58B}" destId="{88EAF255-5E97-49E8-B72C-C1B5C19CE72A}" srcOrd="0" destOrd="0" presId="urn:microsoft.com/office/officeart/2008/layout/LinedList"/>
    <dgm:cxn modelId="{E2C28DD9-BA9F-4BAC-92DC-FF7768D053C7}" type="presParOf" srcId="{0BB39F78-76D1-459C-8AEB-1EE4E9C2B58B}" destId="{538E3955-3AFD-491B-B821-1D2D38028ACF}" srcOrd="1" destOrd="0" presId="urn:microsoft.com/office/officeart/2008/layout/LinedList"/>
    <dgm:cxn modelId="{5988FF02-DC9F-430D-A2F7-83BC2AE06FE0}" type="presParOf" srcId="{538E3955-3AFD-491B-B821-1D2D38028ACF}" destId="{956AD52E-C930-474B-9493-AF222F3885A3}" srcOrd="0" destOrd="0" presId="urn:microsoft.com/office/officeart/2008/layout/LinedList"/>
    <dgm:cxn modelId="{3CCCF802-7FE4-4CB5-A6B1-870C613A4942}" type="presParOf" srcId="{538E3955-3AFD-491B-B821-1D2D38028ACF}" destId="{AE509150-AA37-4E20-A969-CAAD90C030B2}" srcOrd="1" destOrd="0" presId="urn:microsoft.com/office/officeart/2008/layout/LinedList"/>
    <dgm:cxn modelId="{76DADD9A-BB60-40F0-BEFC-8AADF92E7F0F}" type="presParOf" srcId="{AE509150-AA37-4E20-A969-CAAD90C030B2}" destId="{D4C89974-8869-45F1-AD9E-7577A33BCD26}" srcOrd="0" destOrd="0" presId="urn:microsoft.com/office/officeart/2008/layout/LinedList"/>
    <dgm:cxn modelId="{7607E5CE-BC8C-4151-BF69-3BEDDEA5BB7F}" type="presParOf" srcId="{AE509150-AA37-4E20-A969-CAAD90C030B2}" destId="{380D113B-BD82-4AAF-8518-98328C4C1BC2}" srcOrd="1" destOrd="0" presId="urn:microsoft.com/office/officeart/2008/layout/LinedList"/>
    <dgm:cxn modelId="{68570773-BB6B-4026-833E-DBDD151593F5}" type="presParOf" srcId="{AE509150-AA37-4E20-A969-CAAD90C030B2}" destId="{2ED8159C-B9AC-48FC-89AD-E5CBC7E1D1A2}" srcOrd="2" destOrd="0" presId="urn:microsoft.com/office/officeart/2008/layout/LinedList"/>
    <dgm:cxn modelId="{D91DE76B-7C25-4E56-8F2C-AA90F8709375}" type="presParOf" srcId="{538E3955-3AFD-491B-B821-1D2D38028ACF}" destId="{7A17E9A7-B98D-4FB3-9818-72FA79F6E138}" srcOrd="2" destOrd="0" presId="urn:microsoft.com/office/officeart/2008/layout/LinedList"/>
    <dgm:cxn modelId="{94E5A7B0-E36A-44EF-A9E2-C6D2465CF1DA}" type="presParOf" srcId="{538E3955-3AFD-491B-B821-1D2D38028ACF}" destId="{1EEAE1F2-ED37-4FAE-B8E6-E0EC7DD12B4C}" srcOrd="3" destOrd="0" presId="urn:microsoft.com/office/officeart/2008/layout/LinedList"/>
    <dgm:cxn modelId="{7218727F-5C26-45AB-B4E1-409034C1CC55}" type="presParOf" srcId="{BF359BAF-A5F3-4947-879C-CEB6BAAF60BC}" destId="{A6E9E99A-2DCD-4CF2-9043-D2EDF4ED529C}" srcOrd="4" destOrd="0" presId="urn:microsoft.com/office/officeart/2008/layout/LinedList"/>
    <dgm:cxn modelId="{63EA098B-197C-424A-9CE2-39E9C866FE00}" type="presParOf" srcId="{BF359BAF-A5F3-4947-879C-CEB6BAAF60BC}" destId="{259DF253-935E-4F6E-9835-98CA6EC804E5}" srcOrd="5" destOrd="0" presId="urn:microsoft.com/office/officeart/2008/layout/LinedList"/>
    <dgm:cxn modelId="{8DCA51F5-D14D-413C-902C-87F45BE082EE}" type="presParOf" srcId="{259DF253-935E-4F6E-9835-98CA6EC804E5}" destId="{BEB1DFBF-0B33-48FF-B535-E8F1C0C49B9F}" srcOrd="0" destOrd="0" presId="urn:microsoft.com/office/officeart/2008/layout/LinedList"/>
    <dgm:cxn modelId="{FE6B0D0C-F4A3-41F3-B1B4-4F7D173150E6}" type="presParOf" srcId="{259DF253-935E-4F6E-9835-98CA6EC804E5}" destId="{7BCF78BE-FA30-4922-AC4F-5DB20DCAA655}" srcOrd="1" destOrd="0" presId="urn:microsoft.com/office/officeart/2008/layout/LinedList"/>
    <dgm:cxn modelId="{F255C474-0B36-4017-992F-046783877053}" type="presParOf" srcId="{7BCF78BE-FA30-4922-AC4F-5DB20DCAA655}" destId="{2276179B-33D7-4F3A-9441-20D2AE9223A2}" srcOrd="0" destOrd="0" presId="urn:microsoft.com/office/officeart/2008/layout/LinedList"/>
    <dgm:cxn modelId="{B349A9A6-B1F6-4DB8-AADC-AE0124534D78}" type="presParOf" srcId="{7BCF78BE-FA30-4922-AC4F-5DB20DCAA655}" destId="{950342B2-9A96-4631-84D6-194DA0BEBB2A}" srcOrd="1" destOrd="0" presId="urn:microsoft.com/office/officeart/2008/layout/LinedList"/>
    <dgm:cxn modelId="{C9E65324-2AF7-4DB0-AFB3-4AF34555A5B9}" type="presParOf" srcId="{950342B2-9A96-4631-84D6-194DA0BEBB2A}" destId="{9FCE3B83-0E06-4529-9F61-A00EB6332860}" srcOrd="0" destOrd="0" presId="urn:microsoft.com/office/officeart/2008/layout/LinedList"/>
    <dgm:cxn modelId="{8D3FDC85-8467-4AB3-A9DE-9B3E5C562ED0}" type="presParOf" srcId="{950342B2-9A96-4631-84D6-194DA0BEBB2A}" destId="{85B5CC38-4C6E-4CEB-8227-E3FF94FFA65D}" srcOrd="1" destOrd="0" presId="urn:microsoft.com/office/officeart/2008/layout/LinedList"/>
    <dgm:cxn modelId="{8B1E01BF-1F5A-4DB0-8A4E-E1BA5ED55D11}" type="presParOf" srcId="{950342B2-9A96-4631-84D6-194DA0BEBB2A}" destId="{602F73B8-54C6-42EA-AA8C-7AF2D16CAF4B}" srcOrd="2" destOrd="0" presId="urn:microsoft.com/office/officeart/2008/layout/LinedList"/>
    <dgm:cxn modelId="{CCADDC3C-5DA9-48DB-BC5A-BE6D7D763339}" type="presParOf" srcId="{7BCF78BE-FA30-4922-AC4F-5DB20DCAA655}" destId="{4A375E53-F027-408B-8BC1-1A9457E03DFE}" srcOrd="2" destOrd="0" presId="urn:microsoft.com/office/officeart/2008/layout/LinedList"/>
    <dgm:cxn modelId="{53E30E0C-6942-48D4-B6CF-C48B69FCEDB9}" type="presParOf" srcId="{7BCF78BE-FA30-4922-AC4F-5DB20DCAA655}" destId="{3E75031E-A1A5-40E7-B46C-48C33087B23D}" srcOrd="3" destOrd="0" presId="urn:microsoft.com/office/officeart/2008/layout/LinedList"/>
    <dgm:cxn modelId="{C9671B71-F360-4D2C-AD2E-804E7954C179}" type="presParOf" srcId="{7BCF78BE-FA30-4922-AC4F-5DB20DCAA655}" destId="{B8D054C2-F2BE-4126-8C39-B95DED68943D}" srcOrd="4" destOrd="0" presId="urn:microsoft.com/office/officeart/2008/layout/LinedList"/>
    <dgm:cxn modelId="{A711614E-BA18-46FD-82E0-3D9C5853EC16}" type="presParOf" srcId="{B8D054C2-F2BE-4126-8C39-B95DED68943D}" destId="{5F8F0BEB-D084-49B4-9A78-F69A2CAAF24C}" srcOrd="0" destOrd="0" presId="urn:microsoft.com/office/officeart/2008/layout/LinedList"/>
    <dgm:cxn modelId="{4E24175D-271A-4312-9353-D02196325989}" type="presParOf" srcId="{B8D054C2-F2BE-4126-8C39-B95DED68943D}" destId="{3F51C312-FEDB-4B52-AFB7-A907F3C749E4}" srcOrd="1" destOrd="0" presId="urn:microsoft.com/office/officeart/2008/layout/LinedList"/>
    <dgm:cxn modelId="{160ECF0E-954A-4B1C-9AD5-3FAC04D4BC27}" type="presParOf" srcId="{B8D054C2-F2BE-4126-8C39-B95DED68943D}" destId="{03F9CF30-6625-484B-B6A4-369D5187E636}" srcOrd="2" destOrd="0" presId="urn:microsoft.com/office/officeart/2008/layout/LinedList"/>
    <dgm:cxn modelId="{A51638E6-0707-4104-9137-57E04034489D}" type="presParOf" srcId="{7BCF78BE-FA30-4922-AC4F-5DB20DCAA655}" destId="{6ED1423E-FBC2-43D6-9DFF-F8BA636350CD}" srcOrd="5" destOrd="0" presId="urn:microsoft.com/office/officeart/2008/layout/LinedList"/>
    <dgm:cxn modelId="{D301629F-7A6B-4AA8-85A9-710B44620EED}" type="presParOf" srcId="{7BCF78BE-FA30-4922-AC4F-5DB20DCAA655}" destId="{33B7A8CB-A7B3-439E-BF9E-BF0F8AD41900}" srcOrd="6" destOrd="0" presId="urn:microsoft.com/office/officeart/2008/layout/LinedList"/>
    <dgm:cxn modelId="{E77BE24F-27C3-482E-B859-17B66ADF0128}" type="presParOf" srcId="{7BCF78BE-FA30-4922-AC4F-5DB20DCAA655}" destId="{24CC62B2-7B6A-4C07-B528-D6C10AD0AEDC}" srcOrd="7" destOrd="0" presId="urn:microsoft.com/office/officeart/2008/layout/LinedList"/>
    <dgm:cxn modelId="{E90EB5B1-E661-4101-B111-5CDC8ABA9129}" type="presParOf" srcId="{24CC62B2-7B6A-4C07-B528-D6C10AD0AEDC}" destId="{D3BB5704-E4C3-44D2-AE09-75C0877497A8}" srcOrd="0" destOrd="0" presId="urn:microsoft.com/office/officeart/2008/layout/LinedList"/>
    <dgm:cxn modelId="{0FDEECAC-9D0F-422E-B33C-B37A8BE39E5B}" type="presParOf" srcId="{24CC62B2-7B6A-4C07-B528-D6C10AD0AEDC}" destId="{970D1649-E247-4E94-A6E3-E2E695D8C5C2}" srcOrd="1" destOrd="0" presId="urn:microsoft.com/office/officeart/2008/layout/LinedList"/>
    <dgm:cxn modelId="{B33322A8-F733-4EC1-8AC0-D0BBDAE6C500}" type="presParOf" srcId="{24CC62B2-7B6A-4C07-B528-D6C10AD0AEDC}" destId="{88579173-2316-4750-9BD0-CD8E0B7AA117}" srcOrd="2" destOrd="0" presId="urn:microsoft.com/office/officeart/2008/layout/LinedList"/>
    <dgm:cxn modelId="{F3D5A51F-94D2-4B9B-AA3A-56194A54BB3D}" type="presParOf" srcId="{7BCF78BE-FA30-4922-AC4F-5DB20DCAA655}" destId="{B5175D0D-4ADC-4ACC-B69C-418788A5BE78}" srcOrd="8" destOrd="0" presId="urn:microsoft.com/office/officeart/2008/layout/LinedList"/>
    <dgm:cxn modelId="{5D9DC8B5-63FB-4419-9E84-C18A4E559D68}" type="presParOf" srcId="{7BCF78BE-FA30-4922-AC4F-5DB20DCAA655}" destId="{097190F7-79BE-4F01-8271-D5CFA1370A96}" srcOrd="9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631688F4-FED0-4F02-BA21-67A964C1A3F1}">
      <dsp:nvSpPr>
        <dsp:cNvPr id="0" name=""/>
        <dsp:cNvSpPr/>
      </dsp:nvSpPr>
      <dsp:spPr>
        <a:xfrm>
          <a:off x="0" y="1658"/>
          <a:ext cx="860107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B876A38-CF83-42B0-B238-BD90C43C1527}">
      <dsp:nvSpPr>
        <dsp:cNvPr id="0" name=""/>
        <dsp:cNvSpPr/>
      </dsp:nvSpPr>
      <dsp:spPr>
        <a:xfrm>
          <a:off x="0" y="1658"/>
          <a:ext cx="1720215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NG Furnace (82%)</a:t>
          </a:r>
        </a:p>
      </dsp:txBody>
      <dsp:txXfrm>
        <a:off x="0" y="1658"/>
        <a:ext cx="1720215" cy="1130782"/>
      </dsp:txXfrm>
    </dsp:sp>
    <dsp:sp modelId="{D8F15A31-8982-4597-8821-EFB09C00BE38}">
      <dsp:nvSpPr>
        <dsp:cNvPr id="0" name=""/>
        <dsp:cNvSpPr/>
      </dsp:nvSpPr>
      <dsp:spPr>
        <a:xfrm>
          <a:off x="1849231" y="27939"/>
          <a:ext cx="6751843" cy="52563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Electric HP</a:t>
          </a:r>
        </a:p>
      </dsp:txBody>
      <dsp:txXfrm>
        <a:off x="1849231" y="27939"/>
        <a:ext cx="6751843" cy="525637"/>
      </dsp:txXfrm>
    </dsp:sp>
    <dsp:sp modelId="{730A522D-B8B6-4EB7-87F3-CFCA1AF1C92E}">
      <dsp:nvSpPr>
        <dsp:cNvPr id="0" name=""/>
        <dsp:cNvSpPr/>
      </dsp:nvSpPr>
      <dsp:spPr>
        <a:xfrm>
          <a:off x="1720215" y="553576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FCDD6DE-824D-4E92-BF94-CA3DEBEFFA96}">
      <dsp:nvSpPr>
        <dsp:cNvPr id="0" name=""/>
        <dsp:cNvSpPr/>
      </dsp:nvSpPr>
      <dsp:spPr>
        <a:xfrm>
          <a:off x="1849231" y="579858"/>
          <a:ext cx="6751843" cy="52563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Gas HP</a:t>
          </a:r>
        </a:p>
      </dsp:txBody>
      <dsp:txXfrm>
        <a:off x="1849231" y="579858"/>
        <a:ext cx="6751843" cy="525637"/>
      </dsp:txXfrm>
    </dsp:sp>
    <dsp:sp modelId="{930C9A4D-80C8-4AA5-9D10-B0353756474D}">
      <dsp:nvSpPr>
        <dsp:cNvPr id="0" name=""/>
        <dsp:cNvSpPr/>
      </dsp:nvSpPr>
      <dsp:spPr>
        <a:xfrm>
          <a:off x="1720215" y="1105495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B1E0193-F737-419A-AD19-2868B8F38ED8}">
      <dsp:nvSpPr>
        <dsp:cNvPr id="0" name=""/>
        <dsp:cNvSpPr/>
      </dsp:nvSpPr>
      <dsp:spPr>
        <a:xfrm>
          <a:off x="0" y="1132440"/>
          <a:ext cx="860107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8EAF255-5E97-49E8-B72C-C1B5C19CE72A}">
      <dsp:nvSpPr>
        <dsp:cNvPr id="0" name=""/>
        <dsp:cNvSpPr/>
      </dsp:nvSpPr>
      <dsp:spPr>
        <a:xfrm>
          <a:off x="0" y="1132440"/>
          <a:ext cx="1720215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Electric (7%)</a:t>
          </a:r>
        </a:p>
      </dsp:txBody>
      <dsp:txXfrm>
        <a:off x="0" y="1132440"/>
        <a:ext cx="1720215" cy="1130782"/>
      </dsp:txXfrm>
    </dsp:sp>
    <dsp:sp modelId="{380D113B-BD82-4AAF-8518-98328C4C1BC2}">
      <dsp:nvSpPr>
        <dsp:cNvPr id="0" name=""/>
        <dsp:cNvSpPr/>
      </dsp:nvSpPr>
      <dsp:spPr>
        <a:xfrm>
          <a:off x="1849231" y="1183789"/>
          <a:ext cx="6751843" cy="102698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No decarb action. About 1/3 of these homes have a heat pump, the remainder have baseboard heating or an electric furnace. These homes will have to upgrade their equipment to be consistent with &gt;100% efficiency requiremnets, but that is outside the scope of this study.</a:t>
          </a:r>
        </a:p>
      </dsp:txBody>
      <dsp:txXfrm>
        <a:off x="1849231" y="1183789"/>
        <a:ext cx="6751843" cy="1026980"/>
      </dsp:txXfrm>
    </dsp:sp>
    <dsp:sp modelId="{7A17E9A7-B98D-4FB3-9818-72FA79F6E138}">
      <dsp:nvSpPr>
        <dsp:cNvPr id="0" name=""/>
        <dsp:cNvSpPr/>
      </dsp:nvSpPr>
      <dsp:spPr>
        <a:xfrm>
          <a:off x="1720215" y="2210769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6E9E99A-2DCD-4CF2-9043-D2EDF4ED529C}">
      <dsp:nvSpPr>
        <dsp:cNvPr id="0" name=""/>
        <dsp:cNvSpPr/>
      </dsp:nvSpPr>
      <dsp:spPr>
        <a:xfrm>
          <a:off x="0" y="2263222"/>
          <a:ext cx="860107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EB1DFBF-0B33-48FF-B535-E8F1C0C49B9F}">
      <dsp:nvSpPr>
        <dsp:cNvPr id="0" name=""/>
        <dsp:cNvSpPr/>
      </dsp:nvSpPr>
      <dsp:spPr>
        <a:xfrm>
          <a:off x="0" y="2263222"/>
          <a:ext cx="1720215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Other (11%)</a:t>
          </a:r>
        </a:p>
      </dsp:txBody>
      <dsp:txXfrm>
        <a:off x="0" y="2263222"/>
        <a:ext cx="1720215" cy="1130782"/>
      </dsp:txXfrm>
    </dsp:sp>
    <dsp:sp modelId="{85B5CC38-4C6E-4CEB-8227-E3FF94FFA65D}">
      <dsp:nvSpPr>
        <dsp:cNvPr id="0" name=""/>
        <dsp:cNvSpPr/>
      </dsp:nvSpPr>
      <dsp:spPr>
        <a:xfrm>
          <a:off x="1849231" y="2280891"/>
          <a:ext cx="6751843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No decarb action - stay as other (5%)</a:t>
          </a:r>
        </a:p>
      </dsp:txBody>
      <dsp:txXfrm>
        <a:off x="1849231" y="2280891"/>
        <a:ext cx="6751843" cy="353369"/>
      </dsp:txXfrm>
    </dsp:sp>
    <dsp:sp modelId="{4A375E53-F027-408B-8BC1-1A9457E03DFE}">
      <dsp:nvSpPr>
        <dsp:cNvPr id="0" name=""/>
        <dsp:cNvSpPr/>
      </dsp:nvSpPr>
      <dsp:spPr>
        <a:xfrm>
          <a:off x="1720215" y="2634260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F51C312-FEDB-4B52-AFB7-A907F3C749E4}">
      <dsp:nvSpPr>
        <dsp:cNvPr id="0" name=""/>
        <dsp:cNvSpPr/>
      </dsp:nvSpPr>
      <dsp:spPr>
        <a:xfrm>
          <a:off x="1849231" y="2651929"/>
          <a:ext cx="6751843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Electric HP</a:t>
          </a:r>
        </a:p>
      </dsp:txBody>
      <dsp:txXfrm>
        <a:off x="1849231" y="2651929"/>
        <a:ext cx="6751843" cy="353369"/>
      </dsp:txXfrm>
    </dsp:sp>
    <dsp:sp modelId="{6ED1423E-FBC2-43D6-9DFF-F8BA636350CD}">
      <dsp:nvSpPr>
        <dsp:cNvPr id="0" name=""/>
        <dsp:cNvSpPr/>
      </dsp:nvSpPr>
      <dsp:spPr>
        <a:xfrm>
          <a:off x="1720215" y="3005298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70D1649-E247-4E94-A6E3-E2E695D8C5C2}">
      <dsp:nvSpPr>
        <dsp:cNvPr id="0" name=""/>
        <dsp:cNvSpPr/>
      </dsp:nvSpPr>
      <dsp:spPr>
        <a:xfrm>
          <a:off x="1849231" y="3022967"/>
          <a:ext cx="6751843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Gas HP</a:t>
          </a:r>
        </a:p>
      </dsp:txBody>
      <dsp:txXfrm>
        <a:off x="1849231" y="3022967"/>
        <a:ext cx="6751843" cy="353369"/>
      </dsp:txXfrm>
    </dsp:sp>
    <dsp:sp modelId="{B5175D0D-4ADC-4ACC-B69C-418788A5BE78}">
      <dsp:nvSpPr>
        <dsp:cNvPr id="0" name=""/>
        <dsp:cNvSpPr/>
      </dsp:nvSpPr>
      <dsp:spPr>
        <a:xfrm>
          <a:off x="1720215" y="3376336"/>
          <a:ext cx="6880860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1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chart" Target="../charts/chart6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Relationship Id="rId9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13</xdr:row>
      <xdr:rowOff>19885</xdr:rowOff>
    </xdr:from>
    <xdr:to>
      <xdr:col>5</xdr:col>
      <xdr:colOff>200025</xdr:colOff>
      <xdr:row>27</xdr:row>
      <xdr:rowOff>95249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F5FB0A-5268-4990-996C-2D91FDCDF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53975</xdr:colOff>
      <xdr:row>29</xdr:row>
      <xdr:rowOff>131706</xdr:rowOff>
    </xdr:from>
    <xdr:to>
      <xdr:col>2</xdr:col>
      <xdr:colOff>762417</xdr:colOff>
      <xdr:row>41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A55D47-A9AC-4D85-BC72-5E39BE51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1273175</xdr:colOff>
      <xdr:row>30</xdr:row>
      <xdr:rowOff>38342</xdr:rowOff>
    </xdr:from>
    <xdr:to>
      <xdr:col>5</xdr:col>
      <xdr:colOff>226764</xdr:colOff>
      <xdr:row>41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754D60-F65E-4B46-A4E8-8F265361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133350</xdr:colOff>
      <xdr:row>15</xdr:row>
      <xdr:rowOff>123825</xdr:rowOff>
    </xdr:from>
    <xdr:to>
      <xdr:col>1</xdr:col>
      <xdr:colOff>1725338</xdr:colOff>
      <xdr:row>25</xdr:row>
      <xdr:rowOff>250510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62074A-76FA-4FE3-A984-0EC892F6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450272</xdr:colOff>
      <xdr:row>57</xdr:row>
      <xdr:rowOff>103908</xdr:rowOff>
    </xdr:from>
    <xdr:to>
      <xdr:col>5</xdr:col>
      <xdr:colOff>184727</xdr:colOff>
      <xdr:row>83</xdr:row>
      <xdr:rowOff>80818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687DDD8-C03F-403D-8114-647AA256D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8</xdr:row>
      <xdr:rowOff>52387</xdr:rowOff>
    </xdr:from>
    <xdr:to>
      <xdr:col>19</xdr:col>
      <xdr:colOff>247649</xdr:colOff>
      <xdr:row>23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D3A25B6-3FC6-4F33-A28D-C438030B74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8</xdr:col>
      <xdr:colOff>9524</xdr:colOff>
      <xdr:row>5</xdr:row>
      <xdr:rowOff>247650</xdr:rowOff>
    </xdr:from>
    <xdr:to>
      <xdr:col>19</xdr:col>
      <xdr:colOff>228600</xdr:colOff>
      <xdr:row>7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046D0F5-9CEE-461C-BC47-B9BCE7AD2EF2}"/>
            </a:ext>
          </a:extLst>
        </xdr:cNvPr>
        <xdr:cNvSpPr/>
      </xdr:nvSpPr>
      <xdr:spPr>
        <a:xfrm>
          <a:off x="6181724" y="1085850"/>
          <a:ext cx="7991476" cy="56197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aseline="0">
              <a:solidFill>
                <a:sysClr val="windowText" lastClr="000000"/>
              </a:solidFill>
            </a:rPr>
            <a:t>Equipment Conversion Pathways:</a:t>
          </a: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(Note that for Sensitivity 4, any starting category customer could get a hybrid HP)</a:t>
          </a:r>
        </a:p>
      </xdr:txBody>
    </xdr:sp>
    <xdr:clientData/>
  </xdr:twoCellAnchor>
  <xdr:twoCellAnchor>
    <xdr:from>
      <xdr:col>9</xdr:col>
      <xdr:colOff>295275</xdr:colOff>
      <xdr:row>55</xdr:row>
      <xdr:rowOff>200024</xdr:rowOff>
    </xdr:from>
    <xdr:to>
      <xdr:col>11</xdr:col>
      <xdr:colOff>514350</xdr:colOff>
      <xdr:row>59</xdr:row>
      <xdr:rowOff>257174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9455FFF-8ACC-4769-920B-B0B2F903D2A4}"/>
            </a:ext>
          </a:extLst>
        </xdr:cNvPr>
        <xdr:cNvSpPr/>
      </xdr:nvSpPr>
      <xdr:spPr>
        <a:xfrm>
          <a:off x="7439025" y="12239624"/>
          <a:ext cx="1609725" cy="1485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baseline="0">
              <a:solidFill>
                <a:sysClr val="windowText" lastClr="000000"/>
              </a:solidFill>
            </a:rPr>
            <a:t>Assume costs of all HPs come down 12-15% from 2020 to 2050 due to tech improvement over time and installer familiarity with the equipment as penetration increases.</a:t>
          </a:r>
        </a:p>
      </xdr:txBody>
    </xdr:sp>
    <xdr:clientData/>
  </xdr:twoCellAnchor>
  <xdr:twoCellAnchor>
    <xdr:from>
      <xdr:col>7</xdr:col>
      <xdr:colOff>566736</xdr:colOff>
      <xdr:row>25</xdr:row>
      <xdr:rowOff>47625</xdr:rowOff>
    </xdr:from>
    <xdr:to>
      <xdr:col>16</xdr:col>
      <xdr:colOff>457200</xdr:colOff>
      <xdr:row>34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A708E0-583C-4287-B23E-FEE20040A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685800</xdr:colOff>
      <xdr:row>55</xdr:row>
      <xdr:rowOff>47625</xdr:rowOff>
    </xdr:from>
    <xdr:to>
      <xdr:col>19</xdr:col>
      <xdr:colOff>228855</xdr:colOff>
      <xdr:row>69</xdr:row>
      <xdr:rowOff>35109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92356AD-A92C-4599-AEA9-E61B1BDAD5CA}"/>
            </a:ext>
          </a:extLst>
        </xdr:cNvPr>
        <xdr:cNvGrpSpPr/>
      </xdr:nvGrpSpPr>
      <xdr:grpSpPr>
        <a:xfrm>
          <a:off x="10115550" y="12468225"/>
          <a:ext cx="5362830" cy="3835584"/>
          <a:chOff x="8534400" y="12430125"/>
          <a:chExt cx="4953255" cy="3587934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534DE55-A83C-4EB3-9001-775DE364FF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534400" y="12430125"/>
            <a:ext cx="4953255" cy="3587934"/>
          </a:xfrm>
          <a:prstGeom prst="rect">
            <a:avLst/>
          </a:prstGeom>
        </xdr:spPr>
      </xdr:pic>
      <xdr:sp macro="" textlink="">
        <xdr:nvSpPr>
          <xdr:cNvPr id="8" name="Star: 5 Points 7">
            <a:extLst>
              <a:ext uri="{FF2B5EF4-FFF2-40B4-BE49-F238E27FC236}">
                <a16:creationId xmlns:a16="http://schemas.microsoft.com/office/drawing/2014/main" id="{7764D424-4C0A-42C4-9249-4002E238BB25}"/>
              </a:ext>
            </a:extLst>
          </xdr:cNvPr>
          <xdr:cNvSpPr/>
        </xdr:nvSpPr>
        <xdr:spPr>
          <a:xfrm>
            <a:off x="11010900" y="14068425"/>
            <a:ext cx="171450" cy="161925"/>
          </a:xfrm>
          <a:prstGeom prst="star5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9" name="Star: 5 Points 8">
            <a:extLst>
              <a:ext uri="{FF2B5EF4-FFF2-40B4-BE49-F238E27FC236}">
                <a16:creationId xmlns:a16="http://schemas.microsoft.com/office/drawing/2014/main" id="{FAFC3521-7BE0-4E03-9F54-220700B14764}"/>
              </a:ext>
            </a:extLst>
          </xdr:cNvPr>
          <xdr:cNvSpPr/>
        </xdr:nvSpPr>
        <xdr:spPr>
          <a:xfrm>
            <a:off x="9629775" y="14630400"/>
            <a:ext cx="171450" cy="161925"/>
          </a:xfrm>
          <a:prstGeom prst="star5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  <xdr:twoCellAnchor>
    <xdr:from>
      <xdr:col>6</xdr:col>
      <xdr:colOff>209550</xdr:colOff>
      <xdr:row>73</xdr:row>
      <xdr:rowOff>19049</xdr:rowOff>
    </xdr:from>
    <xdr:to>
      <xdr:col>11</xdr:col>
      <xdr:colOff>609600</xdr:colOff>
      <xdr:row>76</xdr:row>
      <xdr:rowOff>28574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5B1EFCE-B60D-4E5A-8138-E4AE0313DD60}"/>
            </a:ext>
          </a:extLst>
        </xdr:cNvPr>
        <xdr:cNvSpPr txBox="1"/>
      </xdr:nvSpPr>
      <xdr:spPr>
        <a:xfrm>
          <a:off x="5038725" y="16668749"/>
          <a:ext cx="41052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Cost to upgrade system</a:t>
          </a:r>
          <a:r>
            <a:rPr lang="en-GB" sz="1100"/>
            <a:t>: ETM Model</a:t>
          </a:r>
          <a:r>
            <a:rPr lang="en-GB" sz="1100" baseline="0"/>
            <a:t> Insulation Table 11 (https://docs.energytransitionmodel.com/main/insulation)</a:t>
          </a:r>
          <a:endParaRPr lang="en-GB" sz="1100"/>
        </a:p>
      </xdr:txBody>
    </xdr:sp>
    <xdr:clientData/>
  </xdr:twoCellAnchor>
  <xdr:twoCellAnchor>
    <xdr:from>
      <xdr:col>6</xdr:col>
      <xdr:colOff>238127</xdr:colOff>
      <xdr:row>79</xdr:row>
      <xdr:rowOff>0</xdr:rowOff>
    </xdr:from>
    <xdr:to>
      <xdr:col>13</xdr:col>
      <xdr:colOff>495301</xdr:colOff>
      <xdr:row>81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08D8A88-0771-4F04-A375-ADF9016D2A78}"/>
            </a:ext>
          </a:extLst>
        </xdr:cNvPr>
        <xdr:cNvSpPr txBox="1"/>
      </xdr:nvSpPr>
      <xdr:spPr>
        <a:xfrm>
          <a:off x="5067302" y="17802225"/>
          <a:ext cx="5495924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Cost to upgrade system</a:t>
          </a:r>
          <a:r>
            <a:rPr lang="en-GB" sz="1100"/>
            <a:t>: ETM Model</a:t>
          </a:r>
          <a:r>
            <a:rPr lang="en-GB" sz="1100" baseline="0"/>
            <a:t> Insulation Table 11 (https://docs.energytransitionmodel.com/main/insulation)</a:t>
          </a:r>
        </a:p>
        <a:p>
          <a:r>
            <a:rPr lang="en-GB" sz="1100" baseline="0"/>
            <a:t>See </a:t>
          </a:r>
          <a:r>
            <a:rPr lang="en-GB">
              <a:hlinkClick xmlns:r="http://schemas.openxmlformats.org/officeDocument/2006/relationships" r:id=""/>
            </a:rPr>
            <a:t>New End-user Costs Updated 11-08.xlsx</a:t>
          </a:r>
          <a:r>
            <a:rPr lang="en-GB"/>
            <a:t>.</a:t>
          </a:r>
          <a:r>
            <a:rPr lang="en-GB" baseline="0"/>
            <a:t> Tab "Balanced" for detailed calculations</a:t>
          </a:r>
          <a:endParaRPr lang="en-GB" sz="1100"/>
        </a:p>
      </xdr:txBody>
    </xdr:sp>
    <xdr:clientData/>
  </xdr:twoCellAnchor>
  <xdr:twoCellAnchor editAs="oneCell">
    <xdr:from>
      <xdr:col>11</xdr:col>
      <xdr:colOff>781050</xdr:colOff>
      <xdr:row>46</xdr:row>
      <xdr:rowOff>114300</xdr:rowOff>
    </xdr:from>
    <xdr:to>
      <xdr:col>21</xdr:col>
      <xdr:colOff>239421</xdr:colOff>
      <xdr:row>53</xdr:row>
      <xdr:rowOff>37409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1BD0745-0522-4417-B1F4-09733CEB1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934"/>
        <a:stretch/>
      </xdr:blipFill>
      <xdr:spPr>
        <a:xfrm>
          <a:off x="9315450" y="10067925"/>
          <a:ext cx="6030621" cy="1628084"/>
        </a:xfrm>
        <a:prstGeom prst="rect">
          <a:avLst/>
        </a:prstGeom>
      </xdr:spPr>
    </xdr:pic>
    <xdr:clientData/>
  </xdr:twoCellAnchor>
  <xdr:twoCellAnchor>
    <xdr:from>
      <xdr:col>6</xdr:col>
      <xdr:colOff>514722</xdr:colOff>
      <xdr:row>83</xdr:row>
      <xdr:rowOff>118409</xdr:rowOff>
    </xdr:from>
    <xdr:to>
      <xdr:col>11</xdr:col>
      <xdr:colOff>962398</xdr:colOff>
      <xdr:row>93</xdr:row>
      <xdr:rowOff>61259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FF5C14C0-77D7-44C9-BAE3-F88E299DE50A}"/>
            </a:ext>
          </a:extLst>
        </xdr:cNvPr>
        <xdr:cNvSpPr/>
      </xdr:nvSpPr>
      <xdr:spPr>
        <a:xfrm>
          <a:off x="5564840" y="18055291"/>
          <a:ext cx="4332382" cy="199726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Retrofit Assumptions</a:t>
          </a: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 existing homes switching to ASHPs receive a retrofit. 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before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require a deep retrofit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after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require a moderate retrofit.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Older existing homes switching to GSHPs receive a retrofit</a:t>
          </a: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before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switching to GSHPs receive a </a:t>
          </a:r>
          <a:r>
            <a:rPr lang="en-CA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moderate</a:t>
          </a:r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retrofit</a:t>
          </a: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 other technologies do not require retrofits beyond current EE programs.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NEW HOMES DO NOT GET RETROFITTED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66675</xdr:colOff>
      <xdr:row>35</xdr:row>
      <xdr:rowOff>190500</xdr:rowOff>
    </xdr:from>
    <xdr:to>
      <xdr:col>16</xdr:col>
      <xdr:colOff>457200</xdr:colOff>
      <xdr:row>43</xdr:row>
      <xdr:rowOff>95249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1C817E7-8FF2-488C-A8CC-72D50D613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600075</xdr:colOff>
      <xdr:row>35</xdr:row>
      <xdr:rowOff>247650</xdr:rowOff>
    </xdr:from>
    <xdr:to>
      <xdr:col>10</xdr:col>
      <xdr:colOff>485775</xdr:colOff>
      <xdr:row>43</xdr:row>
      <xdr:rowOff>161925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926BAE5-2BE4-4785-B5DB-7C69F412DD91}"/>
            </a:ext>
          </a:extLst>
        </xdr:cNvPr>
        <xdr:cNvSpPr/>
      </xdr:nvSpPr>
      <xdr:spPr>
        <a:xfrm>
          <a:off x="6010275" y="7772400"/>
          <a:ext cx="2381250" cy="17716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New Home</a:t>
          </a:r>
          <a:r>
            <a:rPr lang="en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Assumptions</a:t>
          </a:r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/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80% of added GSHPs are installed in new construction homes, the rest are retrofitted into existing homes</a:t>
          </a:r>
        </a:p>
        <a:p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Of the remaining new construction homes, most install an ASHP and the remainder install a gas HP </a:t>
          </a:r>
          <a:endParaRPr lang="en-GB" sz="1100" b="0" baseline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8</xdr:col>
      <xdr:colOff>0</xdr:colOff>
      <xdr:row>10</xdr:row>
      <xdr:rowOff>57150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81D18BA2-B510-4D36-BEB6-44EDF3889357}"/>
            </a:ext>
          </a:extLst>
        </xdr:cNvPr>
        <xdr:cNvSpPr txBox="1"/>
      </xdr:nvSpPr>
      <xdr:spPr>
        <a:xfrm>
          <a:off x="5162550" y="552450"/>
          <a:ext cx="3143250" cy="977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not discounted. They are the real dollars subtracted by the salvage value at the end of the study period (if applicable). They </a:t>
          </a:r>
          <a:r>
            <a:rPr lang="en-CA" sz="1100" b="1" baseline="0"/>
            <a:t>do not include </a:t>
          </a:r>
          <a:r>
            <a:rPr lang="en-CA" sz="1100" baseline="0"/>
            <a:t>the cost of known capacity build outs, only modeled capacity build outs.</a:t>
          </a:r>
          <a:endParaRPr lang="en-CA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07A3FC-95FB-406F-8C18-C9548B66D607}"/>
            </a:ext>
          </a:extLst>
        </xdr:cNvPr>
        <xdr:cNvSpPr txBox="1"/>
      </xdr:nvSpPr>
      <xdr:spPr>
        <a:xfrm>
          <a:off x="5715000" y="542925"/>
          <a:ext cx="4810125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not discounted. They are the real dollars subtracted by the salvage value at the end of the study period (if applicable). They </a:t>
          </a:r>
          <a:r>
            <a:rPr lang="en-CA" sz="1100" b="1" baseline="0"/>
            <a:t>do not include </a:t>
          </a:r>
          <a:r>
            <a:rPr lang="en-CA" sz="1100" baseline="0"/>
            <a:t>the cost of known capacity build outs, only modeled capacity build outs.</a:t>
          </a:r>
          <a:endParaRPr lang="en-CA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819150</xdr:colOff>
      <xdr:row>2</xdr:row>
      <xdr:rowOff>104776</xdr:rowOff>
    </xdr:from>
    <xdr:to>
      <xdr:col>7</xdr:col>
      <xdr:colOff>45357</xdr:colOff>
      <xdr:row>4</xdr:row>
      <xdr:rowOff>63501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C1809C-AB00-44B0-9F08-EDC8882D8064}"/>
            </a:ext>
          </a:extLst>
        </xdr:cNvPr>
        <xdr:cNvSpPr txBox="1"/>
      </xdr:nvSpPr>
      <xdr:spPr>
        <a:xfrm>
          <a:off x="5654221" y="104776"/>
          <a:ext cx="2881993" cy="3215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Note: Known capacity costs are cumulative.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0</xdr:rowOff>
    </xdr:from>
    <xdr:to>
      <xdr:col>14</xdr:col>
      <xdr:colOff>19050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6F971E-7070-46AC-8804-215B36E21A67}"/>
            </a:ext>
          </a:extLst>
        </xdr:cNvPr>
        <xdr:cNvSpPr txBox="1"/>
      </xdr:nvSpPr>
      <xdr:spPr>
        <a:xfrm>
          <a:off x="4848225" y="0"/>
          <a:ext cx="5086350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the CONE and FOM interconnections and intraconnection infratructure in real 2020 dollars.</a:t>
          </a:r>
          <a:endParaRPr lang="en-C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0</xdr:rowOff>
    </xdr:from>
    <xdr:to>
      <xdr:col>14</xdr:col>
      <xdr:colOff>19050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14AB093-90C5-460B-A4FF-372FC96D7559}"/>
            </a:ext>
          </a:extLst>
        </xdr:cNvPr>
        <xdr:cNvSpPr txBox="1"/>
      </xdr:nvSpPr>
      <xdr:spPr>
        <a:xfrm>
          <a:off x="4987925" y="723900"/>
          <a:ext cx="5451475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the CONE and FOM interconnections and intraconnection infratructure in real 2020 dollars.</a:t>
          </a:r>
          <a:endParaRPr lang="en-C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TR/TR-ROAD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IW/IWWAB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ll road-compendium file"/>
      <sheetName val="Motorways-compendium file"/>
      <sheetName val="All road-work file"/>
      <sheetName val="Motorways-work file"/>
      <sheetName val="Check"/>
      <sheetName val="chart_roads"/>
      <sheetName val="chart_motorways"/>
      <sheetName val="User instructions"/>
      <sheetName val="IWWABST"/>
      <sheetName val="CHP output definition"/>
      <sheetName val="EF_Exiobase_Regional"/>
      <sheetName val="All_road-compendium_file"/>
      <sheetName val="Motorways-compendium_file"/>
      <sheetName val="All_road-work_file"/>
      <sheetName val="Motorways-work_file"/>
      <sheetName val="User_instructions"/>
      <sheetName val="S2_Space Heating-Comm"/>
      <sheetName val="EVRSRC BSF Forec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B"/>
      <sheetName val="3.1B-notes"/>
      <sheetName val="3.1C"/>
      <sheetName val="3.1C-notes"/>
      <sheetName val="IWWABST"/>
      <sheetName val="%"/>
      <sheetName val="Agregates"/>
      <sheetName val="PUB(estm.)"/>
      <sheetName val="Households"/>
      <sheetName val="MEX"/>
      <sheetName val="BEL"/>
      <sheetName val="DNK(98) DWSA"/>
      <sheetName val="DNK(98) quest."/>
      <sheetName val="DNK(97)"/>
      <sheetName val="FIN"/>
      <sheetName val="Ger.work1"/>
      <sheetName val="LUX"/>
      <sheetName val="UKD"/>
      <sheetName val="Module1"/>
      <sheetName val="by sector"/>
      <sheetName val="Questions to ctry."/>
      <sheetName val="KOR(qst.c.)"/>
      <sheetName val="(GRC(qst.c.))"/>
      <sheetName val="NLD(qst.c.)"/>
      <sheetName val="3.2A"/>
      <sheetName val="3.2B"/>
      <sheetName val="3.2B-notes"/>
      <sheetName val="3.2C"/>
      <sheetName val="3.2C-notes"/>
      <sheetName val="ManIND"/>
      <sheetName val="3_1B"/>
      <sheetName val="3_1B-notes"/>
      <sheetName val="3_1C"/>
      <sheetName val="3_1C-notes"/>
      <sheetName val="PUB(estm_)"/>
      <sheetName val="DNK(98)_DWSA"/>
      <sheetName val="DNK(98)_quest_"/>
      <sheetName val="Ger_work1"/>
      <sheetName val="by_sector"/>
      <sheetName val="Questions_to_ctry_"/>
      <sheetName val="KOR(qst_c_)"/>
      <sheetName val="(GRC(qst_c_))"/>
      <sheetName val="NLD(qst_c_)"/>
      <sheetName val="3_2A"/>
      <sheetName val="3_2B"/>
      <sheetName val="3_2B-notes"/>
      <sheetName val="3_2C"/>
      <sheetName val="3_2C-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 Charles" refreshedDate="45019.641685879629" createdVersion="7" refreshedVersion="8" minRefreshableVersion="3" recordCount="23379" xr:uid="{890A819C-4363-4C6D-BD42-A9305509FB1B}">
  <cacheSource type="worksheet">
    <worksheetSource ref="A3:Q23419" sheet="CF_all_discounted"/>
  </cacheSource>
  <cacheFields count="17">
    <cacheField name="ScenarioName" numFmtId="0">
      <sharedItems containsBlank="1" count="8">
        <s v="LCP_Inputs_ON_Electric_2023_04_03"/>
        <m/>
        <s v="LCP_Inputs_ON_Electric_2022_04_08" u="1"/>
        <s v="LCP_Inputs_ON_Electric_2022_04_11" u="1"/>
        <s v="LCP_Inputs_ON_Electric_2023_04_01_12pm" u="1"/>
        <s v="LCP_Inputs_ON_Electric_2023_04_02_5pm" u="1"/>
        <s v="LCP_Inputs_ON_Electric_2023_03_31_12pm" u="1"/>
        <s v="LCP_Inputs_ON_Electric_2023_03_30" u="1"/>
      </sharedItems>
    </cacheField>
    <cacheField name="ModelYr" numFmtId="0">
      <sharedItems containsString="0" containsBlank="1" containsNumber="1" containsInteger="1" minValue="2020" maxValue="2050" count="32"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m/>
      </sharedItems>
    </cacheField>
    <cacheField name="SupplyTechnology" numFmtId="0">
      <sharedItems containsBlank="1" count="34">
        <s v="Anaerobic Digestion"/>
        <s v="Battery Storage"/>
        <s v="Biomass"/>
        <s v="Biomass + CCS"/>
        <s v="CH4 + CCS"/>
        <s v="CH4 Import - NY 2020"/>
        <s v="CH4 Import - NY 2030"/>
        <s v="CH4 Import - NY 2040"/>
        <s v="CH4 Import - NY 2050"/>
        <s v="CH4 Import - WC 2020"/>
        <s v="CH4 Import - WC 2030"/>
        <s v="CH4 Import - WC 2040"/>
        <s v="CH4 Import - WC 2050"/>
        <s v="CH4 Salt Cavern Storage - ON"/>
        <s v="Electrolyser 2020/2030"/>
        <s v="Electrolyser 2040"/>
        <s v="Electrolyser 2050"/>
        <s v="Fossil Fuel Thermal (Coal, Peat, Oil)"/>
        <s v="Generic - Generator"/>
        <s v="H2 Import - QC"/>
        <s v="H2 Import - WC"/>
        <s v="H2 Salt Cavern Storage - ON"/>
        <s v="Hydro"/>
        <s v="Hydro Pumped Storage"/>
        <s v="Nuclear"/>
        <s v="Nuclear SMR"/>
        <s v="O/CCGT - CH4 Existing"/>
        <s v="O/CCGT - CH4 New"/>
        <s v="O/CCGT - H2 New"/>
        <s v="SMR CCS"/>
        <s v="Solar PV"/>
        <s v="Wind Offshore"/>
        <s v="Wind Onshore"/>
        <m/>
      </sharedItems>
    </cacheField>
    <cacheField name="SupplyTechType" numFmtId="0">
      <sharedItems containsBlank="1"/>
    </cacheField>
    <cacheField name="GENtoDISFuel" numFmtId="0">
      <sharedItems containsBlank="1" count="4">
        <s v="Methane"/>
        <s v="Electricity"/>
        <s v="Hydrogen"/>
        <m/>
      </sharedItems>
    </cacheField>
    <cacheField name="SubRegion" numFmtId="0">
      <sharedItems containsBlank="1" count="7">
        <s v="MI"/>
        <s v="NY"/>
        <s v="ON"/>
        <s v="PJ"/>
        <s v="QC"/>
        <s v="WC"/>
        <m/>
      </sharedItems>
    </cacheField>
    <cacheField name="var_type" numFmtId="0">
      <sharedItems containsBlank="1" count="16">
        <s v="Dispatch-Generation"/>
        <s v="Dispatch-Storage"/>
        <s v="Dispatch-Import"/>
        <s v="Dispatch-Crossload"/>
        <s v="Capacity-Generation"/>
        <s v="Capacity-Storage"/>
        <s v="Capacity-Crossload"/>
        <s v="Capacity-Import"/>
        <s v="Charging-Storage"/>
        <s v="Storage-Carryover"/>
        <s v="Dispatch-Intraconnection"/>
        <s v="Dispatch-Interconnection"/>
        <s v="Capacity-Intraconnection"/>
        <s v="Capacity-Interconnection"/>
        <s v="Carbon Offsets"/>
        <m/>
      </sharedItems>
    </cacheField>
    <cacheField name="CostType" numFmtId="0">
      <sharedItems containsBlank="1" count="9">
        <s v="EmissionsCost"/>
        <s v="FuelCost"/>
        <s v="VOM"/>
        <s v="CONE"/>
        <s v="FOM"/>
        <s v="Flex Adder"/>
        <s v="O&amp;M"/>
        <s v="CarbonOffsetPrice"/>
        <m/>
      </sharedItems>
    </cacheField>
    <cacheField name="SolutionCost" numFmtId="0">
      <sharedItems containsString="0" containsBlank="1" containsNumber="1" minValue="-1133631099.62837" maxValue="204331949967.39499"/>
    </cacheField>
    <cacheField name="SubRegion_From" numFmtId="0">
      <sharedItems containsBlank="1" count="7">
        <m/>
        <s v="MI"/>
        <s v="NY"/>
        <s v="ON"/>
        <s v="PJ"/>
        <s v="QC"/>
        <s v="WC"/>
      </sharedItems>
    </cacheField>
    <cacheField name="SubRegion_To" numFmtId="0">
      <sharedItems containsBlank="1" count="7">
        <m/>
        <s v="MI"/>
        <s v="ON"/>
        <s v="WC"/>
        <s v="NY"/>
        <s v="QC"/>
        <s v="PJ"/>
      </sharedItems>
    </cacheField>
    <cacheField name="InfraTechnology" numFmtId="0">
      <sharedItems containsBlank="1" count="5">
        <m/>
        <s v="CH4 Pipeline"/>
        <s v="Electricity Transmission Line"/>
        <s v="H2 Pipeline - New"/>
        <s v="H2 Pipeline - Repurposed"/>
      </sharedItems>
    </cacheField>
    <cacheField name="SubRegion1" numFmtId="0">
      <sharedItems containsBlank="1" count="7">
        <m/>
        <s v="MI"/>
        <s v="NY"/>
        <s v="ON"/>
        <s v="PJ"/>
        <s v="QC"/>
        <s v="WC"/>
      </sharedItems>
    </cacheField>
    <cacheField name="SubRegion2" numFmtId="0">
      <sharedItems containsBlank="1" count="7">
        <m/>
        <s v="MI"/>
        <s v="NY"/>
        <s v="ON"/>
        <s v="PJ"/>
        <s v="QC"/>
        <s v="WC"/>
      </sharedItems>
    </cacheField>
    <cacheField name="CarbonOffset" numFmtId="0">
      <sharedItems containsBlank="1"/>
    </cacheField>
    <cacheField name="DiscountVector" numFmtId="0">
      <sharedItems containsString="0" containsBlank="1" containsNumber="1" minValue="0.30831866797342" maxValue="1"/>
    </cacheField>
    <cacheField name="PV_SolutionCost" numFmtId="0">
      <sharedItems containsString="0" containsBlank="1" containsNumber="1" minValue="-349519630.61066198" maxValue="138039343944.278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 Charles" refreshedDate="45019.641700347223" createdVersion="7" refreshedVersion="8" minRefreshableVersion="3" recordCount="1092" xr:uid="{AF4E9B61-F941-4816-9C8F-415DB655D21A}">
  <cacheSource type="worksheet">
    <worksheetSource ref="A3:H1095" sheet="cumul_supply_cap_granular"/>
  </cacheSource>
  <cacheFields count="8">
    <cacheField name="ScenarioName" numFmtId="0">
      <sharedItems containsBlank="1" count="8">
        <s v="LCP_Inputs_ON_Electric_2023_04_03"/>
        <m/>
        <s v="LCP_Inputs_ON_Electric_2022_04_08" u="1"/>
        <s v="LCP_Inputs_ON_Electric_2022_04_11" u="1"/>
        <s v="LCP_Inputs_ON_Electric_2023_04_01_12pm" u="1"/>
        <s v="LCP_Inputs_ON_Electric_2023_04_02_5pm" u="1"/>
        <s v="LCP_Inputs_ON_Electric_2023_03_31_12pm" u="1"/>
        <s v="LCP_Inputs_ON_Electric_2023_03_30" u="1"/>
      </sharedItems>
    </cacheField>
    <cacheField name="all_vars" numFmtId="0">
      <sharedItems containsBlank="1"/>
    </cacheField>
    <cacheField name="SubRegion" numFmtId="0">
      <sharedItems containsBlank="1" count="7">
        <s v="ON"/>
        <s v="MI"/>
        <s v="NY"/>
        <s v="PJ"/>
        <s v="QC"/>
        <s v="WC"/>
        <m/>
      </sharedItems>
    </cacheField>
    <cacheField name="SupplyTechnology" numFmtId="0">
      <sharedItems containsBlank="1" count="34">
        <s v="Anaerobic Digestion"/>
        <s v="Battery Storage"/>
        <s v="Biomass + CCS"/>
        <s v="CH4 + CCS"/>
        <s v="Electrolyser 2020/2030"/>
        <s v="Electrolyser 2040"/>
        <s v="Electrolyser 2050"/>
        <s v="Generic - Generator"/>
        <s v="H2 Import - QC"/>
        <s v="H2 Import - WC"/>
        <s v="H2 Salt Cavern Storage - ON"/>
        <s v="Hydro"/>
        <s v="Nuclear SMR"/>
        <s v="Nuclear"/>
        <s v="O/CCGT - H2 New"/>
        <s v="SMR CCS"/>
        <s v="Solar PV"/>
        <s v="Wind Offshore"/>
        <s v="Wind Onshore"/>
        <s v="Hydro Pumped Storage"/>
        <s v="Fossil Fuel Thermal (Coal, Peat, Oil)"/>
        <s v="O/CCGT - CH4 Existing"/>
        <s v="O/CCGT - CH4 New"/>
        <s v="Biomass"/>
        <s v="CH4 Salt Cavern Storage - ON"/>
        <s v="CH4 Import - WC 2020"/>
        <s v="CH4 Import - WC 2030"/>
        <s v="CH4 Import - WC 2040"/>
        <s v="CH4 Import - WC 2050"/>
        <s v="CH4 Import - NY 2020"/>
        <s v="CH4 Import - NY 2030"/>
        <s v="CH4 Import - NY 2040"/>
        <s v="CH4 Import - NY 2050"/>
        <m/>
      </sharedItems>
    </cacheField>
    <cacheField name="SimYr" numFmtId="0">
      <sharedItems containsString="0" containsBlank="1" containsNumber="1" containsInteger="1" minValue="2020" maxValue="2050" count="5">
        <n v="2020"/>
        <n v="2030"/>
        <n v="2040"/>
        <n v="2050"/>
        <m/>
      </sharedItems>
    </cacheField>
    <cacheField name="OutputFuel1" numFmtId="0">
      <sharedItems containsBlank="1"/>
    </cacheField>
    <cacheField name="Capacity" numFmtId="0">
      <sharedItems containsString="0" containsBlank="1" containsNumber="1" minValue="0" maxValue="100000000"/>
    </cacheField>
    <cacheField name="known_modeled" numFmtId="0">
      <sharedItems containsBlank="1" count="3">
        <s v="modeled"/>
        <s v="know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79">
  <r>
    <x v="0"/>
    <x v="0"/>
    <x v="0"/>
    <s v="Generation"/>
    <x v="0"/>
    <x v="0"/>
    <x v="0"/>
    <x v="0"/>
    <n v="0"/>
    <x v="0"/>
    <x v="0"/>
    <x v="0"/>
    <x v="0"/>
    <x v="0"/>
    <m/>
    <n v="1"/>
    <n v="0"/>
  </r>
  <r>
    <x v="0"/>
    <x v="0"/>
    <x v="0"/>
    <s v="Generation"/>
    <x v="0"/>
    <x v="0"/>
    <x v="0"/>
    <x v="1"/>
    <n v="0"/>
    <x v="0"/>
    <x v="0"/>
    <x v="0"/>
    <x v="0"/>
    <x v="0"/>
    <m/>
    <n v="1"/>
    <n v="0"/>
  </r>
  <r>
    <x v="0"/>
    <x v="0"/>
    <x v="0"/>
    <s v="Generation"/>
    <x v="0"/>
    <x v="0"/>
    <x v="0"/>
    <x v="2"/>
    <n v="0"/>
    <x v="0"/>
    <x v="0"/>
    <x v="0"/>
    <x v="0"/>
    <x v="0"/>
    <m/>
    <n v="1"/>
    <n v="0"/>
  </r>
  <r>
    <x v="0"/>
    <x v="0"/>
    <x v="0"/>
    <s v="Generation"/>
    <x v="0"/>
    <x v="1"/>
    <x v="0"/>
    <x v="0"/>
    <n v="0"/>
    <x v="0"/>
    <x v="0"/>
    <x v="0"/>
    <x v="0"/>
    <x v="0"/>
    <m/>
    <n v="1"/>
    <n v="0"/>
  </r>
  <r>
    <x v="0"/>
    <x v="0"/>
    <x v="0"/>
    <s v="Generation"/>
    <x v="0"/>
    <x v="1"/>
    <x v="0"/>
    <x v="1"/>
    <n v="0"/>
    <x v="0"/>
    <x v="0"/>
    <x v="0"/>
    <x v="0"/>
    <x v="0"/>
    <m/>
    <n v="1"/>
    <n v="0"/>
  </r>
  <r>
    <x v="0"/>
    <x v="0"/>
    <x v="0"/>
    <s v="Generation"/>
    <x v="0"/>
    <x v="1"/>
    <x v="0"/>
    <x v="2"/>
    <n v="0"/>
    <x v="0"/>
    <x v="0"/>
    <x v="0"/>
    <x v="0"/>
    <x v="0"/>
    <m/>
    <n v="1"/>
    <n v="0"/>
  </r>
  <r>
    <x v="0"/>
    <x v="0"/>
    <x v="0"/>
    <s v="Generation"/>
    <x v="0"/>
    <x v="2"/>
    <x v="0"/>
    <x v="0"/>
    <n v="0"/>
    <x v="0"/>
    <x v="0"/>
    <x v="0"/>
    <x v="0"/>
    <x v="0"/>
    <m/>
    <n v="1"/>
    <n v="0"/>
  </r>
  <r>
    <x v="0"/>
    <x v="0"/>
    <x v="0"/>
    <s v="Generation"/>
    <x v="0"/>
    <x v="2"/>
    <x v="0"/>
    <x v="1"/>
    <n v="0"/>
    <x v="0"/>
    <x v="0"/>
    <x v="0"/>
    <x v="0"/>
    <x v="0"/>
    <m/>
    <n v="1"/>
    <n v="0"/>
  </r>
  <r>
    <x v="0"/>
    <x v="0"/>
    <x v="0"/>
    <s v="Generation"/>
    <x v="0"/>
    <x v="2"/>
    <x v="0"/>
    <x v="2"/>
    <n v="0"/>
    <x v="0"/>
    <x v="0"/>
    <x v="0"/>
    <x v="0"/>
    <x v="0"/>
    <m/>
    <n v="1"/>
    <n v="0"/>
  </r>
  <r>
    <x v="0"/>
    <x v="0"/>
    <x v="0"/>
    <s v="Generation"/>
    <x v="0"/>
    <x v="3"/>
    <x v="0"/>
    <x v="0"/>
    <n v="0"/>
    <x v="0"/>
    <x v="0"/>
    <x v="0"/>
    <x v="0"/>
    <x v="0"/>
    <m/>
    <n v="1"/>
    <n v="0"/>
  </r>
  <r>
    <x v="0"/>
    <x v="0"/>
    <x v="0"/>
    <s v="Generation"/>
    <x v="0"/>
    <x v="3"/>
    <x v="0"/>
    <x v="1"/>
    <n v="0"/>
    <x v="0"/>
    <x v="0"/>
    <x v="0"/>
    <x v="0"/>
    <x v="0"/>
    <m/>
    <n v="1"/>
    <n v="0"/>
  </r>
  <r>
    <x v="0"/>
    <x v="0"/>
    <x v="0"/>
    <s v="Generation"/>
    <x v="0"/>
    <x v="3"/>
    <x v="0"/>
    <x v="2"/>
    <n v="0"/>
    <x v="0"/>
    <x v="0"/>
    <x v="0"/>
    <x v="0"/>
    <x v="0"/>
    <m/>
    <n v="1"/>
    <n v="0"/>
  </r>
  <r>
    <x v="0"/>
    <x v="0"/>
    <x v="0"/>
    <s v="Generation"/>
    <x v="0"/>
    <x v="4"/>
    <x v="0"/>
    <x v="0"/>
    <n v="0"/>
    <x v="0"/>
    <x v="0"/>
    <x v="0"/>
    <x v="0"/>
    <x v="0"/>
    <m/>
    <n v="1"/>
    <n v="0"/>
  </r>
  <r>
    <x v="0"/>
    <x v="0"/>
    <x v="0"/>
    <s v="Generation"/>
    <x v="0"/>
    <x v="4"/>
    <x v="0"/>
    <x v="1"/>
    <n v="0"/>
    <x v="0"/>
    <x v="0"/>
    <x v="0"/>
    <x v="0"/>
    <x v="0"/>
    <m/>
    <n v="1"/>
    <n v="0"/>
  </r>
  <r>
    <x v="0"/>
    <x v="0"/>
    <x v="0"/>
    <s v="Generation"/>
    <x v="0"/>
    <x v="4"/>
    <x v="0"/>
    <x v="2"/>
    <n v="0"/>
    <x v="0"/>
    <x v="0"/>
    <x v="0"/>
    <x v="0"/>
    <x v="0"/>
    <m/>
    <n v="1"/>
    <n v="0"/>
  </r>
  <r>
    <x v="0"/>
    <x v="0"/>
    <x v="0"/>
    <s v="Generation"/>
    <x v="0"/>
    <x v="5"/>
    <x v="0"/>
    <x v="0"/>
    <n v="0"/>
    <x v="0"/>
    <x v="0"/>
    <x v="0"/>
    <x v="0"/>
    <x v="0"/>
    <m/>
    <n v="1"/>
    <n v="0"/>
  </r>
  <r>
    <x v="0"/>
    <x v="0"/>
    <x v="0"/>
    <s v="Generation"/>
    <x v="0"/>
    <x v="5"/>
    <x v="0"/>
    <x v="1"/>
    <n v="0"/>
    <x v="0"/>
    <x v="0"/>
    <x v="0"/>
    <x v="0"/>
    <x v="0"/>
    <m/>
    <n v="1"/>
    <n v="0"/>
  </r>
  <r>
    <x v="0"/>
    <x v="0"/>
    <x v="0"/>
    <s v="Generation"/>
    <x v="0"/>
    <x v="5"/>
    <x v="0"/>
    <x v="2"/>
    <n v="0"/>
    <x v="0"/>
    <x v="0"/>
    <x v="0"/>
    <x v="0"/>
    <x v="0"/>
    <m/>
    <n v="1"/>
    <n v="0"/>
  </r>
  <r>
    <x v="0"/>
    <x v="0"/>
    <x v="1"/>
    <s v="Storage"/>
    <x v="1"/>
    <x v="0"/>
    <x v="1"/>
    <x v="0"/>
    <n v="0"/>
    <x v="0"/>
    <x v="0"/>
    <x v="0"/>
    <x v="0"/>
    <x v="0"/>
    <m/>
    <n v="1"/>
    <n v="0"/>
  </r>
  <r>
    <x v="0"/>
    <x v="0"/>
    <x v="1"/>
    <s v="Storage"/>
    <x v="1"/>
    <x v="0"/>
    <x v="1"/>
    <x v="1"/>
    <n v="0"/>
    <x v="0"/>
    <x v="0"/>
    <x v="0"/>
    <x v="0"/>
    <x v="0"/>
    <m/>
    <n v="1"/>
    <n v="0"/>
  </r>
  <r>
    <x v="0"/>
    <x v="0"/>
    <x v="1"/>
    <s v="Storage"/>
    <x v="1"/>
    <x v="0"/>
    <x v="1"/>
    <x v="2"/>
    <n v="0"/>
    <x v="0"/>
    <x v="0"/>
    <x v="0"/>
    <x v="0"/>
    <x v="0"/>
    <m/>
    <n v="1"/>
    <n v="0"/>
  </r>
  <r>
    <x v="0"/>
    <x v="0"/>
    <x v="1"/>
    <s v="Storage"/>
    <x v="1"/>
    <x v="1"/>
    <x v="1"/>
    <x v="0"/>
    <n v="0"/>
    <x v="0"/>
    <x v="0"/>
    <x v="0"/>
    <x v="0"/>
    <x v="0"/>
    <m/>
    <n v="1"/>
    <n v="0"/>
  </r>
  <r>
    <x v="0"/>
    <x v="0"/>
    <x v="1"/>
    <s v="Storage"/>
    <x v="1"/>
    <x v="1"/>
    <x v="1"/>
    <x v="1"/>
    <n v="0"/>
    <x v="0"/>
    <x v="0"/>
    <x v="0"/>
    <x v="0"/>
    <x v="0"/>
    <m/>
    <n v="1"/>
    <n v="0"/>
  </r>
  <r>
    <x v="0"/>
    <x v="0"/>
    <x v="1"/>
    <s v="Storage"/>
    <x v="1"/>
    <x v="1"/>
    <x v="1"/>
    <x v="2"/>
    <n v="0"/>
    <x v="0"/>
    <x v="0"/>
    <x v="0"/>
    <x v="0"/>
    <x v="0"/>
    <m/>
    <n v="1"/>
    <n v="0"/>
  </r>
  <r>
    <x v="0"/>
    <x v="0"/>
    <x v="1"/>
    <s v="Storage"/>
    <x v="1"/>
    <x v="2"/>
    <x v="1"/>
    <x v="0"/>
    <n v="0"/>
    <x v="0"/>
    <x v="0"/>
    <x v="0"/>
    <x v="0"/>
    <x v="0"/>
    <m/>
    <n v="1"/>
    <n v="0"/>
  </r>
  <r>
    <x v="0"/>
    <x v="0"/>
    <x v="1"/>
    <s v="Storage"/>
    <x v="1"/>
    <x v="2"/>
    <x v="1"/>
    <x v="1"/>
    <n v="0"/>
    <x v="0"/>
    <x v="0"/>
    <x v="0"/>
    <x v="0"/>
    <x v="0"/>
    <m/>
    <n v="1"/>
    <n v="0"/>
  </r>
  <r>
    <x v="0"/>
    <x v="0"/>
    <x v="1"/>
    <s v="Storage"/>
    <x v="1"/>
    <x v="2"/>
    <x v="1"/>
    <x v="2"/>
    <n v="0"/>
    <x v="0"/>
    <x v="0"/>
    <x v="0"/>
    <x v="0"/>
    <x v="0"/>
    <m/>
    <n v="1"/>
    <n v="0"/>
  </r>
  <r>
    <x v="0"/>
    <x v="0"/>
    <x v="1"/>
    <s v="Storage"/>
    <x v="1"/>
    <x v="3"/>
    <x v="1"/>
    <x v="0"/>
    <n v="0"/>
    <x v="0"/>
    <x v="0"/>
    <x v="0"/>
    <x v="0"/>
    <x v="0"/>
    <m/>
    <n v="1"/>
    <n v="0"/>
  </r>
  <r>
    <x v="0"/>
    <x v="0"/>
    <x v="1"/>
    <s v="Storage"/>
    <x v="1"/>
    <x v="3"/>
    <x v="1"/>
    <x v="1"/>
    <n v="0"/>
    <x v="0"/>
    <x v="0"/>
    <x v="0"/>
    <x v="0"/>
    <x v="0"/>
    <m/>
    <n v="1"/>
    <n v="0"/>
  </r>
  <r>
    <x v="0"/>
    <x v="0"/>
    <x v="1"/>
    <s v="Storage"/>
    <x v="1"/>
    <x v="3"/>
    <x v="1"/>
    <x v="2"/>
    <n v="0"/>
    <x v="0"/>
    <x v="0"/>
    <x v="0"/>
    <x v="0"/>
    <x v="0"/>
    <m/>
    <n v="1"/>
    <n v="0"/>
  </r>
  <r>
    <x v="0"/>
    <x v="0"/>
    <x v="1"/>
    <s v="Storage"/>
    <x v="1"/>
    <x v="4"/>
    <x v="1"/>
    <x v="0"/>
    <n v="0"/>
    <x v="0"/>
    <x v="0"/>
    <x v="0"/>
    <x v="0"/>
    <x v="0"/>
    <m/>
    <n v="1"/>
    <n v="0"/>
  </r>
  <r>
    <x v="0"/>
    <x v="0"/>
    <x v="1"/>
    <s v="Storage"/>
    <x v="1"/>
    <x v="4"/>
    <x v="1"/>
    <x v="1"/>
    <n v="0"/>
    <x v="0"/>
    <x v="0"/>
    <x v="0"/>
    <x v="0"/>
    <x v="0"/>
    <m/>
    <n v="1"/>
    <n v="0"/>
  </r>
  <r>
    <x v="0"/>
    <x v="0"/>
    <x v="1"/>
    <s v="Storage"/>
    <x v="1"/>
    <x v="4"/>
    <x v="1"/>
    <x v="2"/>
    <n v="0"/>
    <x v="0"/>
    <x v="0"/>
    <x v="0"/>
    <x v="0"/>
    <x v="0"/>
    <m/>
    <n v="1"/>
    <n v="0"/>
  </r>
  <r>
    <x v="0"/>
    <x v="0"/>
    <x v="1"/>
    <s v="Storage"/>
    <x v="1"/>
    <x v="5"/>
    <x v="1"/>
    <x v="0"/>
    <n v="0"/>
    <x v="0"/>
    <x v="0"/>
    <x v="0"/>
    <x v="0"/>
    <x v="0"/>
    <m/>
    <n v="1"/>
    <n v="0"/>
  </r>
  <r>
    <x v="0"/>
    <x v="0"/>
    <x v="1"/>
    <s v="Storage"/>
    <x v="1"/>
    <x v="5"/>
    <x v="1"/>
    <x v="1"/>
    <n v="0"/>
    <x v="0"/>
    <x v="0"/>
    <x v="0"/>
    <x v="0"/>
    <x v="0"/>
    <m/>
    <n v="1"/>
    <n v="0"/>
  </r>
  <r>
    <x v="0"/>
    <x v="0"/>
    <x v="1"/>
    <s v="Storage"/>
    <x v="1"/>
    <x v="5"/>
    <x v="1"/>
    <x v="2"/>
    <n v="0"/>
    <x v="0"/>
    <x v="0"/>
    <x v="0"/>
    <x v="0"/>
    <x v="0"/>
    <m/>
    <n v="1"/>
    <n v="0"/>
  </r>
  <r>
    <x v="0"/>
    <x v="0"/>
    <x v="2"/>
    <s v="Generation"/>
    <x v="1"/>
    <x v="0"/>
    <x v="0"/>
    <x v="0"/>
    <n v="0"/>
    <x v="0"/>
    <x v="0"/>
    <x v="0"/>
    <x v="0"/>
    <x v="0"/>
    <m/>
    <n v="1"/>
    <n v="0"/>
  </r>
  <r>
    <x v="0"/>
    <x v="0"/>
    <x v="2"/>
    <s v="Generation"/>
    <x v="1"/>
    <x v="0"/>
    <x v="0"/>
    <x v="1"/>
    <n v="0"/>
    <x v="0"/>
    <x v="0"/>
    <x v="0"/>
    <x v="0"/>
    <x v="0"/>
    <m/>
    <n v="1"/>
    <n v="0"/>
  </r>
  <r>
    <x v="0"/>
    <x v="0"/>
    <x v="2"/>
    <s v="Generation"/>
    <x v="1"/>
    <x v="0"/>
    <x v="0"/>
    <x v="2"/>
    <n v="0"/>
    <x v="0"/>
    <x v="0"/>
    <x v="0"/>
    <x v="0"/>
    <x v="0"/>
    <m/>
    <n v="1"/>
    <n v="0"/>
  </r>
  <r>
    <x v="0"/>
    <x v="0"/>
    <x v="2"/>
    <s v="Generation"/>
    <x v="1"/>
    <x v="1"/>
    <x v="0"/>
    <x v="0"/>
    <n v="0"/>
    <x v="0"/>
    <x v="0"/>
    <x v="0"/>
    <x v="0"/>
    <x v="0"/>
    <m/>
    <n v="1"/>
    <n v="0"/>
  </r>
  <r>
    <x v="0"/>
    <x v="0"/>
    <x v="2"/>
    <s v="Generation"/>
    <x v="1"/>
    <x v="1"/>
    <x v="0"/>
    <x v="1"/>
    <n v="0"/>
    <x v="0"/>
    <x v="0"/>
    <x v="0"/>
    <x v="0"/>
    <x v="0"/>
    <m/>
    <n v="1"/>
    <n v="0"/>
  </r>
  <r>
    <x v="0"/>
    <x v="0"/>
    <x v="2"/>
    <s v="Generation"/>
    <x v="1"/>
    <x v="1"/>
    <x v="0"/>
    <x v="2"/>
    <n v="0"/>
    <x v="0"/>
    <x v="0"/>
    <x v="0"/>
    <x v="0"/>
    <x v="0"/>
    <m/>
    <n v="1"/>
    <n v="0"/>
  </r>
  <r>
    <x v="0"/>
    <x v="0"/>
    <x v="2"/>
    <s v="Generation"/>
    <x v="1"/>
    <x v="2"/>
    <x v="0"/>
    <x v="0"/>
    <n v="0"/>
    <x v="0"/>
    <x v="0"/>
    <x v="0"/>
    <x v="0"/>
    <x v="0"/>
    <m/>
    <n v="1"/>
    <n v="0"/>
  </r>
  <r>
    <x v="0"/>
    <x v="0"/>
    <x v="2"/>
    <s v="Generation"/>
    <x v="1"/>
    <x v="2"/>
    <x v="0"/>
    <x v="1"/>
    <n v="0"/>
    <x v="0"/>
    <x v="0"/>
    <x v="0"/>
    <x v="0"/>
    <x v="0"/>
    <m/>
    <n v="1"/>
    <n v="0"/>
  </r>
  <r>
    <x v="0"/>
    <x v="0"/>
    <x v="2"/>
    <s v="Generation"/>
    <x v="1"/>
    <x v="2"/>
    <x v="0"/>
    <x v="2"/>
    <n v="0"/>
    <x v="0"/>
    <x v="0"/>
    <x v="0"/>
    <x v="0"/>
    <x v="0"/>
    <m/>
    <n v="1"/>
    <n v="0"/>
  </r>
  <r>
    <x v="0"/>
    <x v="0"/>
    <x v="2"/>
    <s v="Generation"/>
    <x v="1"/>
    <x v="3"/>
    <x v="0"/>
    <x v="0"/>
    <n v="0"/>
    <x v="0"/>
    <x v="0"/>
    <x v="0"/>
    <x v="0"/>
    <x v="0"/>
    <m/>
    <n v="1"/>
    <n v="0"/>
  </r>
  <r>
    <x v="0"/>
    <x v="0"/>
    <x v="2"/>
    <s v="Generation"/>
    <x v="1"/>
    <x v="3"/>
    <x v="0"/>
    <x v="1"/>
    <n v="0"/>
    <x v="0"/>
    <x v="0"/>
    <x v="0"/>
    <x v="0"/>
    <x v="0"/>
    <m/>
    <n v="1"/>
    <n v="0"/>
  </r>
  <r>
    <x v="0"/>
    <x v="0"/>
    <x v="2"/>
    <s v="Generation"/>
    <x v="1"/>
    <x v="3"/>
    <x v="0"/>
    <x v="2"/>
    <n v="0"/>
    <x v="0"/>
    <x v="0"/>
    <x v="0"/>
    <x v="0"/>
    <x v="0"/>
    <m/>
    <n v="1"/>
    <n v="0"/>
  </r>
  <r>
    <x v="0"/>
    <x v="0"/>
    <x v="2"/>
    <s v="Generation"/>
    <x v="1"/>
    <x v="4"/>
    <x v="0"/>
    <x v="0"/>
    <n v="0"/>
    <x v="0"/>
    <x v="0"/>
    <x v="0"/>
    <x v="0"/>
    <x v="0"/>
    <m/>
    <n v="1"/>
    <n v="0"/>
  </r>
  <r>
    <x v="0"/>
    <x v="0"/>
    <x v="2"/>
    <s v="Generation"/>
    <x v="1"/>
    <x v="4"/>
    <x v="0"/>
    <x v="1"/>
    <n v="0"/>
    <x v="0"/>
    <x v="0"/>
    <x v="0"/>
    <x v="0"/>
    <x v="0"/>
    <m/>
    <n v="1"/>
    <n v="0"/>
  </r>
  <r>
    <x v="0"/>
    <x v="0"/>
    <x v="2"/>
    <s v="Generation"/>
    <x v="1"/>
    <x v="4"/>
    <x v="0"/>
    <x v="2"/>
    <n v="0"/>
    <x v="0"/>
    <x v="0"/>
    <x v="0"/>
    <x v="0"/>
    <x v="0"/>
    <m/>
    <n v="1"/>
    <n v="0"/>
  </r>
  <r>
    <x v="0"/>
    <x v="0"/>
    <x v="2"/>
    <s v="Generation"/>
    <x v="1"/>
    <x v="5"/>
    <x v="0"/>
    <x v="0"/>
    <n v="0"/>
    <x v="0"/>
    <x v="0"/>
    <x v="0"/>
    <x v="0"/>
    <x v="0"/>
    <m/>
    <n v="1"/>
    <n v="0"/>
  </r>
  <r>
    <x v="0"/>
    <x v="0"/>
    <x v="2"/>
    <s v="Generation"/>
    <x v="1"/>
    <x v="5"/>
    <x v="0"/>
    <x v="1"/>
    <n v="0"/>
    <x v="0"/>
    <x v="0"/>
    <x v="0"/>
    <x v="0"/>
    <x v="0"/>
    <m/>
    <n v="1"/>
    <n v="0"/>
  </r>
  <r>
    <x v="0"/>
    <x v="0"/>
    <x v="2"/>
    <s v="Generation"/>
    <x v="1"/>
    <x v="5"/>
    <x v="0"/>
    <x v="2"/>
    <n v="0"/>
    <x v="0"/>
    <x v="0"/>
    <x v="0"/>
    <x v="0"/>
    <x v="0"/>
    <m/>
    <n v="1"/>
    <n v="0"/>
  </r>
  <r>
    <x v="0"/>
    <x v="0"/>
    <x v="3"/>
    <s v="Generation"/>
    <x v="1"/>
    <x v="0"/>
    <x v="0"/>
    <x v="0"/>
    <n v="0"/>
    <x v="0"/>
    <x v="0"/>
    <x v="0"/>
    <x v="0"/>
    <x v="0"/>
    <m/>
    <n v="1"/>
    <n v="0"/>
  </r>
  <r>
    <x v="0"/>
    <x v="0"/>
    <x v="3"/>
    <s v="Generation"/>
    <x v="1"/>
    <x v="0"/>
    <x v="0"/>
    <x v="1"/>
    <n v="0"/>
    <x v="0"/>
    <x v="0"/>
    <x v="0"/>
    <x v="0"/>
    <x v="0"/>
    <m/>
    <n v="1"/>
    <n v="0"/>
  </r>
  <r>
    <x v="0"/>
    <x v="0"/>
    <x v="3"/>
    <s v="Generation"/>
    <x v="1"/>
    <x v="0"/>
    <x v="0"/>
    <x v="2"/>
    <n v="0"/>
    <x v="0"/>
    <x v="0"/>
    <x v="0"/>
    <x v="0"/>
    <x v="0"/>
    <m/>
    <n v="1"/>
    <n v="0"/>
  </r>
  <r>
    <x v="0"/>
    <x v="0"/>
    <x v="3"/>
    <s v="Generation"/>
    <x v="1"/>
    <x v="1"/>
    <x v="0"/>
    <x v="0"/>
    <n v="0"/>
    <x v="0"/>
    <x v="0"/>
    <x v="0"/>
    <x v="0"/>
    <x v="0"/>
    <m/>
    <n v="1"/>
    <n v="0"/>
  </r>
  <r>
    <x v="0"/>
    <x v="0"/>
    <x v="3"/>
    <s v="Generation"/>
    <x v="1"/>
    <x v="1"/>
    <x v="0"/>
    <x v="1"/>
    <n v="0"/>
    <x v="0"/>
    <x v="0"/>
    <x v="0"/>
    <x v="0"/>
    <x v="0"/>
    <m/>
    <n v="1"/>
    <n v="0"/>
  </r>
  <r>
    <x v="0"/>
    <x v="0"/>
    <x v="3"/>
    <s v="Generation"/>
    <x v="1"/>
    <x v="1"/>
    <x v="0"/>
    <x v="2"/>
    <n v="0"/>
    <x v="0"/>
    <x v="0"/>
    <x v="0"/>
    <x v="0"/>
    <x v="0"/>
    <m/>
    <n v="1"/>
    <n v="0"/>
  </r>
  <r>
    <x v="0"/>
    <x v="0"/>
    <x v="3"/>
    <s v="Generation"/>
    <x v="1"/>
    <x v="2"/>
    <x v="0"/>
    <x v="0"/>
    <n v="0"/>
    <x v="0"/>
    <x v="0"/>
    <x v="0"/>
    <x v="0"/>
    <x v="0"/>
    <m/>
    <n v="1"/>
    <n v="0"/>
  </r>
  <r>
    <x v="0"/>
    <x v="0"/>
    <x v="3"/>
    <s v="Generation"/>
    <x v="1"/>
    <x v="2"/>
    <x v="0"/>
    <x v="1"/>
    <n v="0"/>
    <x v="0"/>
    <x v="0"/>
    <x v="0"/>
    <x v="0"/>
    <x v="0"/>
    <m/>
    <n v="1"/>
    <n v="0"/>
  </r>
  <r>
    <x v="0"/>
    <x v="0"/>
    <x v="3"/>
    <s v="Generation"/>
    <x v="1"/>
    <x v="2"/>
    <x v="0"/>
    <x v="2"/>
    <n v="0"/>
    <x v="0"/>
    <x v="0"/>
    <x v="0"/>
    <x v="0"/>
    <x v="0"/>
    <m/>
    <n v="1"/>
    <n v="0"/>
  </r>
  <r>
    <x v="0"/>
    <x v="0"/>
    <x v="3"/>
    <s v="Generation"/>
    <x v="1"/>
    <x v="3"/>
    <x v="0"/>
    <x v="0"/>
    <n v="0"/>
    <x v="0"/>
    <x v="0"/>
    <x v="0"/>
    <x v="0"/>
    <x v="0"/>
    <m/>
    <n v="1"/>
    <n v="0"/>
  </r>
  <r>
    <x v="0"/>
    <x v="0"/>
    <x v="3"/>
    <s v="Generation"/>
    <x v="1"/>
    <x v="3"/>
    <x v="0"/>
    <x v="1"/>
    <n v="0"/>
    <x v="0"/>
    <x v="0"/>
    <x v="0"/>
    <x v="0"/>
    <x v="0"/>
    <m/>
    <n v="1"/>
    <n v="0"/>
  </r>
  <r>
    <x v="0"/>
    <x v="0"/>
    <x v="3"/>
    <s v="Generation"/>
    <x v="1"/>
    <x v="3"/>
    <x v="0"/>
    <x v="2"/>
    <n v="0"/>
    <x v="0"/>
    <x v="0"/>
    <x v="0"/>
    <x v="0"/>
    <x v="0"/>
    <m/>
    <n v="1"/>
    <n v="0"/>
  </r>
  <r>
    <x v="0"/>
    <x v="0"/>
    <x v="3"/>
    <s v="Generation"/>
    <x v="1"/>
    <x v="4"/>
    <x v="0"/>
    <x v="0"/>
    <n v="0"/>
    <x v="0"/>
    <x v="0"/>
    <x v="0"/>
    <x v="0"/>
    <x v="0"/>
    <m/>
    <n v="1"/>
    <n v="0"/>
  </r>
  <r>
    <x v="0"/>
    <x v="0"/>
    <x v="3"/>
    <s v="Generation"/>
    <x v="1"/>
    <x v="4"/>
    <x v="0"/>
    <x v="1"/>
    <n v="0"/>
    <x v="0"/>
    <x v="0"/>
    <x v="0"/>
    <x v="0"/>
    <x v="0"/>
    <m/>
    <n v="1"/>
    <n v="0"/>
  </r>
  <r>
    <x v="0"/>
    <x v="0"/>
    <x v="3"/>
    <s v="Generation"/>
    <x v="1"/>
    <x v="4"/>
    <x v="0"/>
    <x v="2"/>
    <n v="0"/>
    <x v="0"/>
    <x v="0"/>
    <x v="0"/>
    <x v="0"/>
    <x v="0"/>
    <m/>
    <n v="1"/>
    <n v="0"/>
  </r>
  <r>
    <x v="0"/>
    <x v="0"/>
    <x v="3"/>
    <s v="Generation"/>
    <x v="1"/>
    <x v="5"/>
    <x v="0"/>
    <x v="0"/>
    <n v="0"/>
    <x v="0"/>
    <x v="0"/>
    <x v="0"/>
    <x v="0"/>
    <x v="0"/>
    <m/>
    <n v="1"/>
    <n v="0"/>
  </r>
  <r>
    <x v="0"/>
    <x v="0"/>
    <x v="3"/>
    <s v="Generation"/>
    <x v="1"/>
    <x v="5"/>
    <x v="0"/>
    <x v="1"/>
    <n v="0"/>
    <x v="0"/>
    <x v="0"/>
    <x v="0"/>
    <x v="0"/>
    <x v="0"/>
    <m/>
    <n v="1"/>
    <n v="0"/>
  </r>
  <r>
    <x v="0"/>
    <x v="0"/>
    <x v="3"/>
    <s v="Generation"/>
    <x v="1"/>
    <x v="5"/>
    <x v="0"/>
    <x v="2"/>
    <n v="0"/>
    <x v="0"/>
    <x v="0"/>
    <x v="0"/>
    <x v="0"/>
    <x v="0"/>
    <m/>
    <n v="1"/>
    <n v="0"/>
  </r>
  <r>
    <x v="0"/>
    <x v="0"/>
    <x v="4"/>
    <s v="Generation"/>
    <x v="0"/>
    <x v="0"/>
    <x v="0"/>
    <x v="0"/>
    <n v="0"/>
    <x v="0"/>
    <x v="0"/>
    <x v="0"/>
    <x v="0"/>
    <x v="0"/>
    <m/>
    <n v="1"/>
    <n v="0"/>
  </r>
  <r>
    <x v="0"/>
    <x v="0"/>
    <x v="4"/>
    <s v="Generation"/>
    <x v="0"/>
    <x v="0"/>
    <x v="0"/>
    <x v="1"/>
    <n v="0"/>
    <x v="0"/>
    <x v="0"/>
    <x v="0"/>
    <x v="0"/>
    <x v="0"/>
    <m/>
    <n v="1"/>
    <n v="0"/>
  </r>
  <r>
    <x v="0"/>
    <x v="0"/>
    <x v="4"/>
    <s v="Generation"/>
    <x v="0"/>
    <x v="0"/>
    <x v="0"/>
    <x v="2"/>
    <n v="0"/>
    <x v="0"/>
    <x v="0"/>
    <x v="0"/>
    <x v="0"/>
    <x v="0"/>
    <m/>
    <n v="1"/>
    <n v="0"/>
  </r>
  <r>
    <x v="0"/>
    <x v="0"/>
    <x v="4"/>
    <s v="Generation"/>
    <x v="0"/>
    <x v="1"/>
    <x v="0"/>
    <x v="0"/>
    <n v="0"/>
    <x v="0"/>
    <x v="0"/>
    <x v="0"/>
    <x v="0"/>
    <x v="0"/>
    <m/>
    <n v="1"/>
    <n v="0"/>
  </r>
  <r>
    <x v="0"/>
    <x v="0"/>
    <x v="4"/>
    <s v="Generation"/>
    <x v="0"/>
    <x v="1"/>
    <x v="0"/>
    <x v="1"/>
    <n v="0"/>
    <x v="0"/>
    <x v="0"/>
    <x v="0"/>
    <x v="0"/>
    <x v="0"/>
    <m/>
    <n v="1"/>
    <n v="0"/>
  </r>
  <r>
    <x v="0"/>
    <x v="0"/>
    <x v="4"/>
    <s v="Generation"/>
    <x v="0"/>
    <x v="1"/>
    <x v="0"/>
    <x v="2"/>
    <n v="0"/>
    <x v="0"/>
    <x v="0"/>
    <x v="0"/>
    <x v="0"/>
    <x v="0"/>
    <m/>
    <n v="1"/>
    <n v="0"/>
  </r>
  <r>
    <x v="0"/>
    <x v="0"/>
    <x v="4"/>
    <s v="Generation"/>
    <x v="0"/>
    <x v="2"/>
    <x v="0"/>
    <x v="0"/>
    <n v="0"/>
    <x v="0"/>
    <x v="0"/>
    <x v="0"/>
    <x v="0"/>
    <x v="0"/>
    <m/>
    <n v="1"/>
    <n v="0"/>
  </r>
  <r>
    <x v="0"/>
    <x v="0"/>
    <x v="4"/>
    <s v="Generation"/>
    <x v="0"/>
    <x v="2"/>
    <x v="0"/>
    <x v="1"/>
    <n v="0"/>
    <x v="0"/>
    <x v="0"/>
    <x v="0"/>
    <x v="0"/>
    <x v="0"/>
    <m/>
    <n v="1"/>
    <n v="0"/>
  </r>
  <r>
    <x v="0"/>
    <x v="0"/>
    <x v="4"/>
    <s v="Generation"/>
    <x v="0"/>
    <x v="2"/>
    <x v="0"/>
    <x v="2"/>
    <n v="0"/>
    <x v="0"/>
    <x v="0"/>
    <x v="0"/>
    <x v="0"/>
    <x v="0"/>
    <m/>
    <n v="1"/>
    <n v="0"/>
  </r>
  <r>
    <x v="0"/>
    <x v="0"/>
    <x v="4"/>
    <s v="Generation"/>
    <x v="0"/>
    <x v="3"/>
    <x v="0"/>
    <x v="0"/>
    <n v="0"/>
    <x v="0"/>
    <x v="0"/>
    <x v="0"/>
    <x v="0"/>
    <x v="0"/>
    <m/>
    <n v="1"/>
    <n v="0"/>
  </r>
  <r>
    <x v="0"/>
    <x v="0"/>
    <x v="4"/>
    <s v="Generation"/>
    <x v="0"/>
    <x v="3"/>
    <x v="0"/>
    <x v="1"/>
    <n v="0"/>
    <x v="0"/>
    <x v="0"/>
    <x v="0"/>
    <x v="0"/>
    <x v="0"/>
    <m/>
    <n v="1"/>
    <n v="0"/>
  </r>
  <r>
    <x v="0"/>
    <x v="0"/>
    <x v="4"/>
    <s v="Generation"/>
    <x v="0"/>
    <x v="3"/>
    <x v="0"/>
    <x v="2"/>
    <n v="0"/>
    <x v="0"/>
    <x v="0"/>
    <x v="0"/>
    <x v="0"/>
    <x v="0"/>
    <m/>
    <n v="1"/>
    <n v="0"/>
  </r>
  <r>
    <x v="0"/>
    <x v="0"/>
    <x v="4"/>
    <s v="Generation"/>
    <x v="0"/>
    <x v="4"/>
    <x v="0"/>
    <x v="0"/>
    <n v="0"/>
    <x v="0"/>
    <x v="0"/>
    <x v="0"/>
    <x v="0"/>
    <x v="0"/>
    <m/>
    <n v="1"/>
    <n v="0"/>
  </r>
  <r>
    <x v="0"/>
    <x v="0"/>
    <x v="4"/>
    <s v="Generation"/>
    <x v="0"/>
    <x v="4"/>
    <x v="0"/>
    <x v="1"/>
    <n v="0"/>
    <x v="0"/>
    <x v="0"/>
    <x v="0"/>
    <x v="0"/>
    <x v="0"/>
    <m/>
    <n v="1"/>
    <n v="0"/>
  </r>
  <r>
    <x v="0"/>
    <x v="0"/>
    <x v="4"/>
    <s v="Generation"/>
    <x v="0"/>
    <x v="4"/>
    <x v="0"/>
    <x v="2"/>
    <n v="0"/>
    <x v="0"/>
    <x v="0"/>
    <x v="0"/>
    <x v="0"/>
    <x v="0"/>
    <m/>
    <n v="1"/>
    <n v="0"/>
  </r>
  <r>
    <x v="0"/>
    <x v="0"/>
    <x v="4"/>
    <s v="Generation"/>
    <x v="0"/>
    <x v="5"/>
    <x v="0"/>
    <x v="0"/>
    <n v="0"/>
    <x v="0"/>
    <x v="0"/>
    <x v="0"/>
    <x v="0"/>
    <x v="0"/>
    <m/>
    <n v="1"/>
    <n v="0"/>
  </r>
  <r>
    <x v="0"/>
    <x v="0"/>
    <x v="4"/>
    <s v="Generation"/>
    <x v="0"/>
    <x v="5"/>
    <x v="0"/>
    <x v="1"/>
    <n v="0"/>
    <x v="0"/>
    <x v="0"/>
    <x v="0"/>
    <x v="0"/>
    <x v="0"/>
    <m/>
    <n v="1"/>
    <n v="0"/>
  </r>
  <r>
    <x v="0"/>
    <x v="0"/>
    <x v="4"/>
    <s v="Generation"/>
    <x v="0"/>
    <x v="5"/>
    <x v="0"/>
    <x v="2"/>
    <n v="0"/>
    <x v="0"/>
    <x v="0"/>
    <x v="0"/>
    <x v="0"/>
    <x v="0"/>
    <m/>
    <n v="1"/>
    <n v="0"/>
  </r>
  <r>
    <x v="0"/>
    <x v="0"/>
    <x v="5"/>
    <s v="Import"/>
    <x v="0"/>
    <x v="0"/>
    <x v="2"/>
    <x v="0"/>
    <n v="0"/>
    <x v="0"/>
    <x v="0"/>
    <x v="0"/>
    <x v="0"/>
    <x v="0"/>
    <m/>
    <n v="1"/>
    <n v="0"/>
  </r>
  <r>
    <x v="0"/>
    <x v="0"/>
    <x v="5"/>
    <s v="Import"/>
    <x v="0"/>
    <x v="0"/>
    <x v="2"/>
    <x v="1"/>
    <n v="0"/>
    <x v="0"/>
    <x v="0"/>
    <x v="0"/>
    <x v="0"/>
    <x v="0"/>
    <m/>
    <n v="1"/>
    <n v="0"/>
  </r>
  <r>
    <x v="0"/>
    <x v="0"/>
    <x v="5"/>
    <s v="Import"/>
    <x v="0"/>
    <x v="0"/>
    <x v="2"/>
    <x v="2"/>
    <n v="0"/>
    <x v="0"/>
    <x v="0"/>
    <x v="0"/>
    <x v="0"/>
    <x v="0"/>
    <m/>
    <n v="1"/>
    <n v="0"/>
  </r>
  <r>
    <x v="0"/>
    <x v="0"/>
    <x v="5"/>
    <s v="Import"/>
    <x v="0"/>
    <x v="1"/>
    <x v="2"/>
    <x v="0"/>
    <n v="282343065.18725997"/>
    <x v="0"/>
    <x v="0"/>
    <x v="0"/>
    <x v="0"/>
    <x v="0"/>
    <m/>
    <n v="1"/>
    <n v="282343065.18725997"/>
  </r>
  <r>
    <x v="0"/>
    <x v="0"/>
    <x v="5"/>
    <s v="Import"/>
    <x v="0"/>
    <x v="1"/>
    <x v="2"/>
    <x v="1"/>
    <n v="407790143.084261"/>
    <x v="0"/>
    <x v="0"/>
    <x v="0"/>
    <x v="0"/>
    <x v="0"/>
    <m/>
    <n v="1"/>
    <n v="407790143.084261"/>
  </r>
  <r>
    <x v="0"/>
    <x v="0"/>
    <x v="5"/>
    <s v="Import"/>
    <x v="0"/>
    <x v="1"/>
    <x v="2"/>
    <x v="2"/>
    <n v="0"/>
    <x v="0"/>
    <x v="0"/>
    <x v="0"/>
    <x v="0"/>
    <x v="0"/>
    <m/>
    <n v="1"/>
    <n v="0"/>
  </r>
  <r>
    <x v="0"/>
    <x v="0"/>
    <x v="5"/>
    <s v="Import"/>
    <x v="0"/>
    <x v="2"/>
    <x v="2"/>
    <x v="0"/>
    <n v="0"/>
    <x v="0"/>
    <x v="0"/>
    <x v="0"/>
    <x v="0"/>
    <x v="0"/>
    <m/>
    <n v="1"/>
    <n v="0"/>
  </r>
  <r>
    <x v="0"/>
    <x v="0"/>
    <x v="5"/>
    <s v="Import"/>
    <x v="0"/>
    <x v="2"/>
    <x v="2"/>
    <x v="1"/>
    <n v="0"/>
    <x v="0"/>
    <x v="0"/>
    <x v="0"/>
    <x v="0"/>
    <x v="0"/>
    <m/>
    <n v="1"/>
    <n v="0"/>
  </r>
  <r>
    <x v="0"/>
    <x v="0"/>
    <x v="5"/>
    <s v="Import"/>
    <x v="0"/>
    <x v="2"/>
    <x v="2"/>
    <x v="2"/>
    <n v="0"/>
    <x v="0"/>
    <x v="0"/>
    <x v="0"/>
    <x v="0"/>
    <x v="0"/>
    <m/>
    <n v="1"/>
    <n v="0"/>
  </r>
  <r>
    <x v="0"/>
    <x v="0"/>
    <x v="5"/>
    <s v="Import"/>
    <x v="0"/>
    <x v="3"/>
    <x v="2"/>
    <x v="0"/>
    <n v="0"/>
    <x v="0"/>
    <x v="0"/>
    <x v="0"/>
    <x v="0"/>
    <x v="0"/>
    <m/>
    <n v="1"/>
    <n v="0"/>
  </r>
  <r>
    <x v="0"/>
    <x v="0"/>
    <x v="5"/>
    <s v="Import"/>
    <x v="0"/>
    <x v="3"/>
    <x v="2"/>
    <x v="1"/>
    <n v="0"/>
    <x v="0"/>
    <x v="0"/>
    <x v="0"/>
    <x v="0"/>
    <x v="0"/>
    <m/>
    <n v="1"/>
    <n v="0"/>
  </r>
  <r>
    <x v="0"/>
    <x v="0"/>
    <x v="5"/>
    <s v="Import"/>
    <x v="0"/>
    <x v="3"/>
    <x v="2"/>
    <x v="2"/>
    <n v="0"/>
    <x v="0"/>
    <x v="0"/>
    <x v="0"/>
    <x v="0"/>
    <x v="0"/>
    <m/>
    <n v="1"/>
    <n v="0"/>
  </r>
  <r>
    <x v="0"/>
    <x v="0"/>
    <x v="5"/>
    <s v="Import"/>
    <x v="0"/>
    <x v="4"/>
    <x v="2"/>
    <x v="0"/>
    <n v="0"/>
    <x v="0"/>
    <x v="0"/>
    <x v="0"/>
    <x v="0"/>
    <x v="0"/>
    <m/>
    <n v="1"/>
    <n v="0"/>
  </r>
  <r>
    <x v="0"/>
    <x v="0"/>
    <x v="5"/>
    <s v="Import"/>
    <x v="0"/>
    <x v="4"/>
    <x v="2"/>
    <x v="1"/>
    <n v="0"/>
    <x v="0"/>
    <x v="0"/>
    <x v="0"/>
    <x v="0"/>
    <x v="0"/>
    <m/>
    <n v="1"/>
    <n v="0"/>
  </r>
  <r>
    <x v="0"/>
    <x v="0"/>
    <x v="5"/>
    <s v="Import"/>
    <x v="0"/>
    <x v="4"/>
    <x v="2"/>
    <x v="2"/>
    <n v="0"/>
    <x v="0"/>
    <x v="0"/>
    <x v="0"/>
    <x v="0"/>
    <x v="0"/>
    <m/>
    <n v="1"/>
    <n v="0"/>
  </r>
  <r>
    <x v="0"/>
    <x v="0"/>
    <x v="5"/>
    <s v="Import"/>
    <x v="0"/>
    <x v="5"/>
    <x v="2"/>
    <x v="0"/>
    <n v="0"/>
    <x v="0"/>
    <x v="0"/>
    <x v="0"/>
    <x v="0"/>
    <x v="0"/>
    <m/>
    <n v="1"/>
    <n v="0"/>
  </r>
  <r>
    <x v="0"/>
    <x v="0"/>
    <x v="5"/>
    <s v="Import"/>
    <x v="0"/>
    <x v="5"/>
    <x v="2"/>
    <x v="1"/>
    <n v="0"/>
    <x v="0"/>
    <x v="0"/>
    <x v="0"/>
    <x v="0"/>
    <x v="0"/>
    <m/>
    <n v="1"/>
    <n v="0"/>
  </r>
  <r>
    <x v="0"/>
    <x v="0"/>
    <x v="5"/>
    <s v="Import"/>
    <x v="0"/>
    <x v="5"/>
    <x v="2"/>
    <x v="2"/>
    <n v="0"/>
    <x v="0"/>
    <x v="0"/>
    <x v="0"/>
    <x v="0"/>
    <x v="0"/>
    <m/>
    <n v="1"/>
    <n v="0"/>
  </r>
  <r>
    <x v="0"/>
    <x v="0"/>
    <x v="6"/>
    <s v="Import"/>
    <x v="0"/>
    <x v="0"/>
    <x v="2"/>
    <x v="0"/>
    <n v="0"/>
    <x v="0"/>
    <x v="0"/>
    <x v="0"/>
    <x v="0"/>
    <x v="0"/>
    <m/>
    <n v="1"/>
    <n v="0"/>
  </r>
  <r>
    <x v="0"/>
    <x v="0"/>
    <x v="6"/>
    <s v="Import"/>
    <x v="0"/>
    <x v="0"/>
    <x v="2"/>
    <x v="1"/>
    <n v="0"/>
    <x v="0"/>
    <x v="0"/>
    <x v="0"/>
    <x v="0"/>
    <x v="0"/>
    <m/>
    <n v="1"/>
    <n v="0"/>
  </r>
  <r>
    <x v="0"/>
    <x v="0"/>
    <x v="6"/>
    <s v="Import"/>
    <x v="0"/>
    <x v="0"/>
    <x v="2"/>
    <x v="2"/>
    <n v="0"/>
    <x v="0"/>
    <x v="0"/>
    <x v="0"/>
    <x v="0"/>
    <x v="0"/>
    <m/>
    <n v="1"/>
    <n v="0"/>
  </r>
  <r>
    <x v="0"/>
    <x v="0"/>
    <x v="6"/>
    <s v="Import"/>
    <x v="0"/>
    <x v="1"/>
    <x v="2"/>
    <x v="0"/>
    <n v="0"/>
    <x v="0"/>
    <x v="0"/>
    <x v="0"/>
    <x v="0"/>
    <x v="0"/>
    <m/>
    <n v="1"/>
    <n v="0"/>
  </r>
  <r>
    <x v="0"/>
    <x v="0"/>
    <x v="6"/>
    <s v="Import"/>
    <x v="0"/>
    <x v="1"/>
    <x v="2"/>
    <x v="1"/>
    <n v="0"/>
    <x v="0"/>
    <x v="0"/>
    <x v="0"/>
    <x v="0"/>
    <x v="0"/>
    <m/>
    <n v="1"/>
    <n v="0"/>
  </r>
  <r>
    <x v="0"/>
    <x v="0"/>
    <x v="6"/>
    <s v="Import"/>
    <x v="0"/>
    <x v="1"/>
    <x v="2"/>
    <x v="2"/>
    <n v="0"/>
    <x v="0"/>
    <x v="0"/>
    <x v="0"/>
    <x v="0"/>
    <x v="0"/>
    <m/>
    <n v="1"/>
    <n v="0"/>
  </r>
  <r>
    <x v="0"/>
    <x v="0"/>
    <x v="6"/>
    <s v="Import"/>
    <x v="0"/>
    <x v="2"/>
    <x v="2"/>
    <x v="0"/>
    <n v="0"/>
    <x v="0"/>
    <x v="0"/>
    <x v="0"/>
    <x v="0"/>
    <x v="0"/>
    <m/>
    <n v="1"/>
    <n v="0"/>
  </r>
  <r>
    <x v="0"/>
    <x v="0"/>
    <x v="6"/>
    <s v="Import"/>
    <x v="0"/>
    <x v="2"/>
    <x v="2"/>
    <x v="1"/>
    <n v="0"/>
    <x v="0"/>
    <x v="0"/>
    <x v="0"/>
    <x v="0"/>
    <x v="0"/>
    <m/>
    <n v="1"/>
    <n v="0"/>
  </r>
  <r>
    <x v="0"/>
    <x v="0"/>
    <x v="6"/>
    <s v="Import"/>
    <x v="0"/>
    <x v="2"/>
    <x v="2"/>
    <x v="2"/>
    <n v="0"/>
    <x v="0"/>
    <x v="0"/>
    <x v="0"/>
    <x v="0"/>
    <x v="0"/>
    <m/>
    <n v="1"/>
    <n v="0"/>
  </r>
  <r>
    <x v="0"/>
    <x v="0"/>
    <x v="6"/>
    <s v="Import"/>
    <x v="0"/>
    <x v="3"/>
    <x v="2"/>
    <x v="0"/>
    <n v="0"/>
    <x v="0"/>
    <x v="0"/>
    <x v="0"/>
    <x v="0"/>
    <x v="0"/>
    <m/>
    <n v="1"/>
    <n v="0"/>
  </r>
  <r>
    <x v="0"/>
    <x v="0"/>
    <x v="6"/>
    <s v="Import"/>
    <x v="0"/>
    <x v="3"/>
    <x v="2"/>
    <x v="1"/>
    <n v="0"/>
    <x v="0"/>
    <x v="0"/>
    <x v="0"/>
    <x v="0"/>
    <x v="0"/>
    <m/>
    <n v="1"/>
    <n v="0"/>
  </r>
  <r>
    <x v="0"/>
    <x v="0"/>
    <x v="6"/>
    <s v="Import"/>
    <x v="0"/>
    <x v="3"/>
    <x v="2"/>
    <x v="2"/>
    <n v="0"/>
    <x v="0"/>
    <x v="0"/>
    <x v="0"/>
    <x v="0"/>
    <x v="0"/>
    <m/>
    <n v="1"/>
    <n v="0"/>
  </r>
  <r>
    <x v="0"/>
    <x v="0"/>
    <x v="6"/>
    <s v="Import"/>
    <x v="0"/>
    <x v="4"/>
    <x v="2"/>
    <x v="0"/>
    <n v="0"/>
    <x v="0"/>
    <x v="0"/>
    <x v="0"/>
    <x v="0"/>
    <x v="0"/>
    <m/>
    <n v="1"/>
    <n v="0"/>
  </r>
  <r>
    <x v="0"/>
    <x v="0"/>
    <x v="6"/>
    <s v="Import"/>
    <x v="0"/>
    <x v="4"/>
    <x v="2"/>
    <x v="1"/>
    <n v="0"/>
    <x v="0"/>
    <x v="0"/>
    <x v="0"/>
    <x v="0"/>
    <x v="0"/>
    <m/>
    <n v="1"/>
    <n v="0"/>
  </r>
  <r>
    <x v="0"/>
    <x v="0"/>
    <x v="6"/>
    <s v="Import"/>
    <x v="0"/>
    <x v="4"/>
    <x v="2"/>
    <x v="2"/>
    <n v="0"/>
    <x v="0"/>
    <x v="0"/>
    <x v="0"/>
    <x v="0"/>
    <x v="0"/>
    <m/>
    <n v="1"/>
    <n v="0"/>
  </r>
  <r>
    <x v="0"/>
    <x v="0"/>
    <x v="6"/>
    <s v="Import"/>
    <x v="0"/>
    <x v="5"/>
    <x v="2"/>
    <x v="0"/>
    <n v="0"/>
    <x v="0"/>
    <x v="0"/>
    <x v="0"/>
    <x v="0"/>
    <x v="0"/>
    <m/>
    <n v="1"/>
    <n v="0"/>
  </r>
  <r>
    <x v="0"/>
    <x v="0"/>
    <x v="6"/>
    <s v="Import"/>
    <x v="0"/>
    <x v="5"/>
    <x v="2"/>
    <x v="1"/>
    <n v="0"/>
    <x v="0"/>
    <x v="0"/>
    <x v="0"/>
    <x v="0"/>
    <x v="0"/>
    <m/>
    <n v="1"/>
    <n v="0"/>
  </r>
  <r>
    <x v="0"/>
    <x v="0"/>
    <x v="6"/>
    <s v="Import"/>
    <x v="0"/>
    <x v="5"/>
    <x v="2"/>
    <x v="2"/>
    <n v="0"/>
    <x v="0"/>
    <x v="0"/>
    <x v="0"/>
    <x v="0"/>
    <x v="0"/>
    <m/>
    <n v="1"/>
    <n v="0"/>
  </r>
  <r>
    <x v="0"/>
    <x v="0"/>
    <x v="7"/>
    <s v="Import"/>
    <x v="0"/>
    <x v="0"/>
    <x v="2"/>
    <x v="0"/>
    <n v="0"/>
    <x v="0"/>
    <x v="0"/>
    <x v="0"/>
    <x v="0"/>
    <x v="0"/>
    <m/>
    <n v="1"/>
    <n v="0"/>
  </r>
  <r>
    <x v="0"/>
    <x v="0"/>
    <x v="7"/>
    <s v="Import"/>
    <x v="0"/>
    <x v="0"/>
    <x v="2"/>
    <x v="1"/>
    <n v="0"/>
    <x v="0"/>
    <x v="0"/>
    <x v="0"/>
    <x v="0"/>
    <x v="0"/>
    <m/>
    <n v="1"/>
    <n v="0"/>
  </r>
  <r>
    <x v="0"/>
    <x v="0"/>
    <x v="7"/>
    <s v="Import"/>
    <x v="0"/>
    <x v="0"/>
    <x v="2"/>
    <x v="2"/>
    <n v="0"/>
    <x v="0"/>
    <x v="0"/>
    <x v="0"/>
    <x v="0"/>
    <x v="0"/>
    <m/>
    <n v="1"/>
    <n v="0"/>
  </r>
  <r>
    <x v="0"/>
    <x v="0"/>
    <x v="7"/>
    <s v="Import"/>
    <x v="0"/>
    <x v="1"/>
    <x v="2"/>
    <x v="0"/>
    <n v="0"/>
    <x v="0"/>
    <x v="0"/>
    <x v="0"/>
    <x v="0"/>
    <x v="0"/>
    <m/>
    <n v="1"/>
    <n v="0"/>
  </r>
  <r>
    <x v="0"/>
    <x v="0"/>
    <x v="7"/>
    <s v="Import"/>
    <x v="0"/>
    <x v="1"/>
    <x v="2"/>
    <x v="1"/>
    <n v="0"/>
    <x v="0"/>
    <x v="0"/>
    <x v="0"/>
    <x v="0"/>
    <x v="0"/>
    <m/>
    <n v="1"/>
    <n v="0"/>
  </r>
  <r>
    <x v="0"/>
    <x v="0"/>
    <x v="7"/>
    <s v="Import"/>
    <x v="0"/>
    <x v="1"/>
    <x v="2"/>
    <x v="2"/>
    <n v="0"/>
    <x v="0"/>
    <x v="0"/>
    <x v="0"/>
    <x v="0"/>
    <x v="0"/>
    <m/>
    <n v="1"/>
    <n v="0"/>
  </r>
  <r>
    <x v="0"/>
    <x v="0"/>
    <x v="7"/>
    <s v="Import"/>
    <x v="0"/>
    <x v="2"/>
    <x v="2"/>
    <x v="0"/>
    <n v="0"/>
    <x v="0"/>
    <x v="0"/>
    <x v="0"/>
    <x v="0"/>
    <x v="0"/>
    <m/>
    <n v="1"/>
    <n v="0"/>
  </r>
  <r>
    <x v="0"/>
    <x v="0"/>
    <x v="7"/>
    <s v="Import"/>
    <x v="0"/>
    <x v="2"/>
    <x v="2"/>
    <x v="1"/>
    <n v="0"/>
    <x v="0"/>
    <x v="0"/>
    <x v="0"/>
    <x v="0"/>
    <x v="0"/>
    <m/>
    <n v="1"/>
    <n v="0"/>
  </r>
  <r>
    <x v="0"/>
    <x v="0"/>
    <x v="7"/>
    <s v="Import"/>
    <x v="0"/>
    <x v="2"/>
    <x v="2"/>
    <x v="2"/>
    <n v="0"/>
    <x v="0"/>
    <x v="0"/>
    <x v="0"/>
    <x v="0"/>
    <x v="0"/>
    <m/>
    <n v="1"/>
    <n v="0"/>
  </r>
  <r>
    <x v="0"/>
    <x v="0"/>
    <x v="7"/>
    <s v="Import"/>
    <x v="0"/>
    <x v="3"/>
    <x v="2"/>
    <x v="0"/>
    <n v="0"/>
    <x v="0"/>
    <x v="0"/>
    <x v="0"/>
    <x v="0"/>
    <x v="0"/>
    <m/>
    <n v="1"/>
    <n v="0"/>
  </r>
  <r>
    <x v="0"/>
    <x v="0"/>
    <x v="7"/>
    <s v="Import"/>
    <x v="0"/>
    <x v="3"/>
    <x v="2"/>
    <x v="1"/>
    <n v="0"/>
    <x v="0"/>
    <x v="0"/>
    <x v="0"/>
    <x v="0"/>
    <x v="0"/>
    <m/>
    <n v="1"/>
    <n v="0"/>
  </r>
  <r>
    <x v="0"/>
    <x v="0"/>
    <x v="7"/>
    <s v="Import"/>
    <x v="0"/>
    <x v="3"/>
    <x v="2"/>
    <x v="2"/>
    <n v="0"/>
    <x v="0"/>
    <x v="0"/>
    <x v="0"/>
    <x v="0"/>
    <x v="0"/>
    <m/>
    <n v="1"/>
    <n v="0"/>
  </r>
  <r>
    <x v="0"/>
    <x v="0"/>
    <x v="7"/>
    <s v="Import"/>
    <x v="0"/>
    <x v="4"/>
    <x v="2"/>
    <x v="0"/>
    <n v="0"/>
    <x v="0"/>
    <x v="0"/>
    <x v="0"/>
    <x v="0"/>
    <x v="0"/>
    <m/>
    <n v="1"/>
    <n v="0"/>
  </r>
  <r>
    <x v="0"/>
    <x v="0"/>
    <x v="7"/>
    <s v="Import"/>
    <x v="0"/>
    <x v="4"/>
    <x v="2"/>
    <x v="1"/>
    <n v="0"/>
    <x v="0"/>
    <x v="0"/>
    <x v="0"/>
    <x v="0"/>
    <x v="0"/>
    <m/>
    <n v="1"/>
    <n v="0"/>
  </r>
  <r>
    <x v="0"/>
    <x v="0"/>
    <x v="7"/>
    <s v="Import"/>
    <x v="0"/>
    <x v="4"/>
    <x v="2"/>
    <x v="2"/>
    <n v="0"/>
    <x v="0"/>
    <x v="0"/>
    <x v="0"/>
    <x v="0"/>
    <x v="0"/>
    <m/>
    <n v="1"/>
    <n v="0"/>
  </r>
  <r>
    <x v="0"/>
    <x v="0"/>
    <x v="7"/>
    <s v="Import"/>
    <x v="0"/>
    <x v="5"/>
    <x v="2"/>
    <x v="0"/>
    <n v="0"/>
    <x v="0"/>
    <x v="0"/>
    <x v="0"/>
    <x v="0"/>
    <x v="0"/>
    <m/>
    <n v="1"/>
    <n v="0"/>
  </r>
  <r>
    <x v="0"/>
    <x v="0"/>
    <x v="7"/>
    <s v="Import"/>
    <x v="0"/>
    <x v="5"/>
    <x v="2"/>
    <x v="1"/>
    <n v="0"/>
    <x v="0"/>
    <x v="0"/>
    <x v="0"/>
    <x v="0"/>
    <x v="0"/>
    <m/>
    <n v="1"/>
    <n v="0"/>
  </r>
  <r>
    <x v="0"/>
    <x v="0"/>
    <x v="7"/>
    <s v="Import"/>
    <x v="0"/>
    <x v="5"/>
    <x v="2"/>
    <x v="2"/>
    <n v="0"/>
    <x v="0"/>
    <x v="0"/>
    <x v="0"/>
    <x v="0"/>
    <x v="0"/>
    <m/>
    <n v="1"/>
    <n v="0"/>
  </r>
  <r>
    <x v="0"/>
    <x v="0"/>
    <x v="8"/>
    <s v="Import"/>
    <x v="0"/>
    <x v="0"/>
    <x v="2"/>
    <x v="0"/>
    <n v="0"/>
    <x v="0"/>
    <x v="0"/>
    <x v="0"/>
    <x v="0"/>
    <x v="0"/>
    <m/>
    <n v="1"/>
    <n v="0"/>
  </r>
  <r>
    <x v="0"/>
    <x v="0"/>
    <x v="8"/>
    <s v="Import"/>
    <x v="0"/>
    <x v="0"/>
    <x v="2"/>
    <x v="1"/>
    <n v="0"/>
    <x v="0"/>
    <x v="0"/>
    <x v="0"/>
    <x v="0"/>
    <x v="0"/>
    <m/>
    <n v="1"/>
    <n v="0"/>
  </r>
  <r>
    <x v="0"/>
    <x v="0"/>
    <x v="8"/>
    <s v="Import"/>
    <x v="0"/>
    <x v="0"/>
    <x v="2"/>
    <x v="2"/>
    <n v="0"/>
    <x v="0"/>
    <x v="0"/>
    <x v="0"/>
    <x v="0"/>
    <x v="0"/>
    <m/>
    <n v="1"/>
    <n v="0"/>
  </r>
  <r>
    <x v="0"/>
    <x v="0"/>
    <x v="8"/>
    <s v="Import"/>
    <x v="0"/>
    <x v="1"/>
    <x v="2"/>
    <x v="0"/>
    <n v="0"/>
    <x v="0"/>
    <x v="0"/>
    <x v="0"/>
    <x v="0"/>
    <x v="0"/>
    <m/>
    <n v="1"/>
    <n v="0"/>
  </r>
  <r>
    <x v="0"/>
    <x v="0"/>
    <x v="8"/>
    <s v="Import"/>
    <x v="0"/>
    <x v="1"/>
    <x v="2"/>
    <x v="1"/>
    <n v="0"/>
    <x v="0"/>
    <x v="0"/>
    <x v="0"/>
    <x v="0"/>
    <x v="0"/>
    <m/>
    <n v="1"/>
    <n v="0"/>
  </r>
  <r>
    <x v="0"/>
    <x v="0"/>
    <x v="8"/>
    <s v="Import"/>
    <x v="0"/>
    <x v="1"/>
    <x v="2"/>
    <x v="2"/>
    <n v="0"/>
    <x v="0"/>
    <x v="0"/>
    <x v="0"/>
    <x v="0"/>
    <x v="0"/>
    <m/>
    <n v="1"/>
    <n v="0"/>
  </r>
  <r>
    <x v="0"/>
    <x v="0"/>
    <x v="8"/>
    <s v="Import"/>
    <x v="0"/>
    <x v="2"/>
    <x v="2"/>
    <x v="0"/>
    <n v="0"/>
    <x v="0"/>
    <x v="0"/>
    <x v="0"/>
    <x v="0"/>
    <x v="0"/>
    <m/>
    <n v="1"/>
    <n v="0"/>
  </r>
  <r>
    <x v="0"/>
    <x v="0"/>
    <x v="8"/>
    <s v="Import"/>
    <x v="0"/>
    <x v="2"/>
    <x v="2"/>
    <x v="1"/>
    <n v="0"/>
    <x v="0"/>
    <x v="0"/>
    <x v="0"/>
    <x v="0"/>
    <x v="0"/>
    <m/>
    <n v="1"/>
    <n v="0"/>
  </r>
  <r>
    <x v="0"/>
    <x v="0"/>
    <x v="8"/>
    <s v="Import"/>
    <x v="0"/>
    <x v="2"/>
    <x v="2"/>
    <x v="2"/>
    <n v="0"/>
    <x v="0"/>
    <x v="0"/>
    <x v="0"/>
    <x v="0"/>
    <x v="0"/>
    <m/>
    <n v="1"/>
    <n v="0"/>
  </r>
  <r>
    <x v="0"/>
    <x v="0"/>
    <x v="8"/>
    <s v="Import"/>
    <x v="0"/>
    <x v="3"/>
    <x v="2"/>
    <x v="0"/>
    <n v="0"/>
    <x v="0"/>
    <x v="0"/>
    <x v="0"/>
    <x v="0"/>
    <x v="0"/>
    <m/>
    <n v="1"/>
    <n v="0"/>
  </r>
  <r>
    <x v="0"/>
    <x v="0"/>
    <x v="8"/>
    <s v="Import"/>
    <x v="0"/>
    <x v="3"/>
    <x v="2"/>
    <x v="1"/>
    <n v="0"/>
    <x v="0"/>
    <x v="0"/>
    <x v="0"/>
    <x v="0"/>
    <x v="0"/>
    <m/>
    <n v="1"/>
    <n v="0"/>
  </r>
  <r>
    <x v="0"/>
    <x v="0"/>
    <x v="8"/>
    <s v="Import"/>
    <x v="0"/>
    <x v="3"/>
    <x v="2"/>
    <x v="2"/>
    <n v="0"/>
    <x v="0"/>
    <x v="0"/>
    <x v="0"/>
    <x v="0"/>
    <x v="0"/>
    <m/>
    <n v="1"/>
    <n v="0"/>
  </r>
  <r>
    <x v="0"/>
    <x v="0"/>
    <x v="8"/>
    <s v="Import"/>
    <x v="0"/>
    <x v="4"/>
    <x v="2"/>
    <x v="0"/>
    <n v="0"/>
    <x v="0"/>
    <x v="0"/>
    <x v="0"/>
    <x v="0"/>
    <x v="0"/>
    <m/>
    <n v="1"/>
    <n v="0"/>
  </r>
  <r>
    <x v="0"/>
    <x v="0"/>
    <x v="8"/>
    <s v="Import"/>
    <x v="0"/>
    <x v="4"/>
    <x v="2"/>
    <x v="1"/>
    <n v="0"/>
    <x v="0"/>
    <x v="0"/>
    <x v="0"/>
    <x v="0"/>
    <x v="0"/>
    <m/>
    <n v="1"/>
    <n v="0"/>
  </r>
  <r>
    <x v="0"/>
    <x v="0"/>
    <x v="8"/>
    <s v="Import"/>
    <x v="0"/>
    <x v="4"/>
    <x v="2"/>
    <x v="2"/>
    <n v="0"/>
    <x v="0"/>
    <x v="0"/>
    <x v="0"/>
    <x v="0"/>
    <x v="0"/>
    <m/>
    <n v="1"/>
    <n v="0"/>
  </r>
  <r>
    <x v="0"/>
    <x v="0"/>
    <x v="8"/>
    <s v="Import"/>
    <x v="0"/>
    <x v="5"/>
    <x v="2"/>
    <x v="0"/>
    <n v="0"/>
    <x v="0"/>
    <x v="0"/>
    <x v="0"/>
    <x v="0"/>
    <x v="0"/>
    <m/>
    <n v="1"/>
    <n v="0"/>
  </r>
  <r>
    <x v="0"/>
    <x v="0"/>
    <x v="8"/>
    <s v="Import"/>
    <x v="0"/>
    <x v="5"/>
    <x v="2"/>
    <x v="1"/>
    <n v="0"/>
    <x v="0"/>
    <x v="0"/>
    <x v="0"/>
    <x v="0"/>
    <x v="0"/>
    <m/>
    <n v="1"/>
    <n v="0"/>
  </r>
  <r>
    <x v="0"/>
    <x v="0"/>
    <x v="8"/>
    <s v="Import"/>
    <x v="0"/>
    <x v="5"/>
    <x v="2"/>
    <x v="2"/>
    <n v="0"/>
    <x v="0"/>
    <x v="0"/>
    <x v="0"/>
    <x v="0"/>
    <x v="0"/>
    <m/>
    <n v="1"/>
    <n v="0"/>
  </r>
  <r>
    <x v="0"/>
    <x v="0"/>
    <x v="9"/>
    <s v="Import"/>
    <x v="0"/>
    <x v="0"/>
    <x v="2"/>
    <x v="0"/>
    <n v="0"/>
    <x v="0"/>
    <x v="0"/>
    <x v="0"/>
    <x v="0"/>
    <x v="0"/>
    <m/>
    <n v="1"/>
    <n v="0"/>
  </r>
  <r>
    <x v="0"/>
    <x v="0"/>
    <x v="9"/>
    <s v="Import"/>
    <x v="0"/>
    <x v="0"/>
    <x v="2"/>
    <x v="1"/>
    <n v="0"/>
    <x v="0"/>
    <x v="0"/>
    <x v="0"/>
    <x v="0"/>
    <x v="0"/>
    <m/>
    <n v="1"/>
    <n v="0"/>
  </r>
  <r>
    <x v="0"/>
    <x v="0"/>
    <x v="9"/>
    <s v="Import"/>
    <x v="0"/>
    <x v="0"/>
    <x v="2"/>
    <x v="2"/>
    <n v="0"/>
    <x v="0"/>
    <x v="0"/>
    <x v="0"/>
    <x v="0"/>
    <x v="0"/>
    <m/>
    <n v="1"/>
    <n v="0"/>
  </r>
  <r>
    <x v="0"/>
    <x v="0"/>
    <x v="9"/>
    <s v="Import"/>
    <x v="0"/>
    <x v="1"/>
    <x v="2"/>
    <x v="0"/>
    <n v="0"/>
    <x v="0"/>
    <x v="0"/>
    <x v="0"/>
    <x v="0"/>
    <x v="0"/>
    <m/>
    <n v="1"/>
    <n v="0"/>
  </r>
  <r>
    <x v="0"/>
    <x v="0"/>
    <x v="9"/>
    <s v="Import"/>
    <x v="0"/>
    <x v="1"/>
    <x v="2"/>
    <x v="1"/>
    <n v="0"/>
    <x v="0"/>
    <x v="0"/>
    <x v="0"/>
    <x v="0"/>
    <x v="0"/>
    <m/>
    <n v="1"/>
    <n v="0"/>
  </r>
  <r>
    <x v="0"/>
    <x v="0"/>
    <x v="9"/>
    <s v="Import"/>
    <x v="0"/>
    <x v="1"/>
    <x v="2"/>
    <x v="2"/>
    <n v="0"/>
    <x v="0"/>
    <x v="0"/>
    <x v="0"/>
    <x v="0"/>
    <x v="0"/>
    <m/>
    <n v="1"/>
    <n v="0"/>
  </r>
  <r>
    <x v="0"/>
    <x v="0"/>
    <x v="9"/>
    <s v="Import"/>
    <x v="0"/>
    <x v="2"/>
    <x v="2"/>
    <x v="0"/>
    <n v="0"/>
    <x v="0"/>
    <x v="0"/>
    <x v="0"/>
    <x v="0"/>
    <x v="0"/>
    <m/>
    <n v="1"/>
    <n v="0"/>
  </r>
  <r>
    <x v="0"/>
    <x v="0"/>
    <x v="9"/>
    <s v="Import"/>
    <x v="0"/>
    <x v="2"/>
    <x v="2"/>
    <x v="1"/>
    <n v="0"/>
    <x v="0"/>
    <x v="0"/>
    <x v="0"/>
    <x v="0"/>
    <x v="0"/>
    <m/>
    <n v="1"/>
    <n v="0"/>
  </r>
  <r>
    <x v="0"/>
    <x v="0"/>
    <x v="9"/>
    <s v="Import"/>
    <x v="0"/>
    <x v="2"/>
    <x v="2"/>
    <x v="2"/>
    <n v="0"/>
    <x v="0"/>
    <x v="0"/>
    <x v="0"/>
    <x v="0"/>
    <x v="0"/>
    <m/>
    <n v="1"/>
    <n v="0"/>
  </r>
  <r>
    <x v="0"/>
    <x v="0"/>
    <x v="9"/>
    <s v="Import"/>
    <x v="0"/>
    <x v="3"/>
    <x v="2"/>
    <x v="0"/>
    <n v="0"/>
    <x v="0"/>
    <x v="0"/>
    <x v="0"/>
    <x v="0"/>
    <x v="0"/>
    <m/>
    <n v="1"/>
    <n v="0"/>
  </r>
  <r>
    <x v="0"/>
    <x v="0"/>
    <x v="9"/>
    <s v="Import"/>
    <x v="0"/>
    <x v="3"/>
    <x v="2"/>
    <x v="1"/>
    <n v="0"/>
    <x v="0"/>
    <x v="0"/>
    <x v="0"/>
    <x v="0"/>
    <x v="0"/>
    <m/>
    <n v="1"/>
    <n v="0"/>
  </r>
  <r>
    <x v="0"/>
    <x v="0"/>
    <x v="9"/>
    <s v="Import"/>
    <x v="0"/>
    <x v="3"/>
    <x v="2"/>
    <x v="2"/>
    <n v="0"/>
    <x v="0"/>
    <x v="0"/>
    <x v="0"/>
    <x v="0"/>
    <x v="0"/>
    <m/>
    <n v="1"/>
    <n v="0"/>
  </r>
  <r>
    <x v="0"/>
    <x v="0"/>
    <x v="9"/>
    <s v="Import"/>
    <x v="0"/>
    <x v="4"/>
    <x v="2"/>
    <x v="0"/>
    <n v="0"/>
    <x v="0"/>
    <x v="0"/>
    <x v="0"/>
    <x v="0"/>
    <x v="0"/>
    <m/>
    <n v="1"/>
    <n v="0"/>
  </r>
  <r>
    <x v="0"/>
    <x v="0"/>
    <x v="9"/>
    <s v="Import"/>
    <x v="0"/>
    <x v="4"/>
    <x v="2"/>
    <x v="1"/>
    <n v="0"/>
    <x v="0"/>
    <x v="0"/>
    <x v="0"/>
    <x v="0"/>
    <x v="0"/>
    <m/>
    <n v="1"/>
    <n v="0"/>
  </r>
  <r>
    <x v="0"/>
    <x v="0"/>
    <x v="9"/>
    <s v="Import"/>
    <x v="0"/>
    <x v="4"/>
    <x v="2"/>
    <x v="2"/>
    <n v="0"/>
    <x v="0"/>
    <x v="0"/>
    <x v="0"/>
    <x v="0"/>
    <x v="0"/>
    <m/>
    <n v="1"/>
    <n v="0"/>
  </r>
  <r>
    <x v="0"/>
    <x v="0"/>
    <x v="9"/>
    <s v="Import"/>
    <x v="0"/>
    <x v="5"/>
    <x v="2"/>
    <x v="0"/>
    <n v="1306945408.62287"/>
    <x v="0"/>
    <x v="0"/>
    <x v="0"/>
    <x v="0"/>
    <x v="0"/>
    <m/>
    <n v="1"/>
    <n v="1306945408.62287"/>
  </r>
  <r>
    <x v="0"/>
    <x v="0"/>
    <x v="9"/>
    <s v="Import"/>
    <x v="0"/>
    <x v="5"/>
    <x v="2"/>
    <x v="1"/>
    <n v="1887630761.6486399"/>
    <x v="0"/>
    <x v="0"/>
    <x v="0"/>
    <x v="0"/>
    <x v="0"/>
    <m/>
    <n v="1"/>
    <n v="1887630761.6486399"/>
  </r>
  <r>
    <x v="0"/>
    <x v="0"/>
    <x v="9"/>
    <s v="Import"/>
    <x v="0"/>
    <x v="5"/>
    <x v="2"/>
    <x v="2"/>
    <n v="0"/>
    <x v="0"/>
    <x v="0"/>
    <x v="0"/>
    <x v="0"/>
    <x v="0"/>
    <m/>
    <n v="1"/>
    <n v="0"/>
  </r>
  <r>
    <x v="0"/>
    <x v="0"/>
    <x v="10"/>
    <s v="Import"/>
    <x v="0"/>
    <x v="0"/>
    <x v="2"/>
    <x v="0"/>
    <n v="0"/>
    <x v="0"/>
    <x v="0"/>
    <x v="0"/>
    <x v="0"/>
    <x v="0"/>
    <m/>
    <n v="1"/>
    <n v="0"/>
  </r>
  <r>
    <x v="0"/>
    <x v="0"/>
    <x v="10"/>
    <s v="Import"/>
    <x v="0"/>
    <x v="0"/>
    <x v="2"/>
    <x v="1"/>
    <n v="0"/>
    <x v="0"/>
    <x v="0"/>
    <x v="0"/>
    <x v="0"/>
    <x v="0"/>
    <m/>
    <n v="1"/>
    <n v="0"/>
  </r>
  <r>
    <x v="0"/>
    <x v="0"/>
    <x v="10"/>
    <s v="Import"/>
    <x v="0"/>
    <x v="0"/>
    <x v="2"/>
    <x v="2"/>
    <n v="0"/>
    <x v="0"/>
    <x v="0"/>
    <x v="0"/>
    <x v="0"/>
    <x v="0"/>
    <m/>
    <n v="1"/>
    <n v="0"/>
  </r>
  <r>
    <x v="0"/>
    <x v="0"/>
    <x v="10"/>
    <s v="Import"/>
    <x v="0"/>
    <x v="1"/>
    <x v="2"/>
    <x v="0"/>
    <n v="0"/>
    <x v="0"/>
    <x v="0"/>
    <x v="0"/>
    <x v="0"/>
    <x v="0"/>
    <m/>
    <n v="1"/>
    <n v="0"/>
  </r>
  <r>
    <x v="0"/>
    <x v="0"/>
    <x v="10"/>
    <s v="Import"/>
    <x v="0"/>
    <x v="1"/>
    <x v="2"/>
    <x v="1"/>
    <n v="0"/>
    <x v="0"/>
    <x v="0"/>
    <x v="0"/>
    <x v="0"/>
    <x v="0"/>
    <m/>
    <n v="1"/>
    <n v="0"/>
  </r>
  <r>
    <x v="0"/>
    <x v="0"/>
    <x v="10"/>
    <s v="Import"/>
    <x v="0"/>
    <x v="1"/>
    <x v="2"/>
    <x v="2"/>
    <n v="0"/>
    <x v="0"/>
    <x v="0"/>
    <x v="0"/>
    <x v="0"/>
    <x v="0"/>
    <m/>
    <n v="1"/>
    <n v="0"/>
  </r>
  <r>
    <x v="0"/>
    <x v="0"/>
    <x v="10"/>
    <s v="Import"/>
    <x v="0"/>
    <x v="2"/>
    <x v="2"/>
    <x v="0"/>
    <n v="0"/>
    <x v="0"/>
    <x v="0"/>
    <x v="0"/>
    <x v="0"/>
    <x v="0"/>
    <m/>
    <n v="1"/>
    <n v="0"/>
  </r>
  <r>
    <x v="0"/>
    <x v="0"/>
    <x v="10"/>
    <s v="Import"/>
    <x v="0"/>
    <x v="2"/>
    <x v="2"/>
    <x v="1"/>
    <n v="0"/>
    <x v="0"/>
    <x v="0"/>
    <x v="0"/>
    <x v="0"/>
    <x v="0"/>
    <m/>
    <n v="1"/>
    <n v="0"/>
  </r>
  <r>
    <x v="0"/>
    <x v="0"/>
    <x v="10"/>
    <s v="Import"/>
    <x v="0"/>
    <x v="2"/>
    <x v="2"/>
    <x v="2"/>
    <n v="0"/>
    <x v="0"/>
    <x v="0"/>
    <x v="0"/>
    <x v="0"/>
    <x v="0"/>
    <m/>
    <n v="1"/>
    <n v="0"/>
  </r>
  <r>
    <x v="0"/>
    <x v="0"/>
    <x v="10"/>
    <s v="Import"/>
    <x v="0"/>
    <x v="3"/>
    <x v="2"/>
    <x v="0"/>
    <n v="0"/>
    <x v="0"/>
    <x v="0"/>
    <x v="0"/>
    <x v="0"/>
    <x v="0"/>
    <m/>
    <n v="1"/>
    <n v="0"/>
  </r>
  <r>
    <x v="0"/>
    <x v="0"/>
    <x v="10"/>
    <s v="Import"/>
    <x v="0"/>
    <x v="3"/>
    <x v="2"/>
    <x v="1"/>
    <n v="0"/>
    <x v="0"/>
    <x v="0"/>
    <x v="0"/>
    <x v="0"/>
    <x v="0"/>
    <m/>
    <n v="1"/>
    <n v="0"/>
  </r>
  <r>
    <x v="0"/>
    <x v="0"/>
    <x v="10"/>
    <s v="Import"/>
    <x v="0"/>
    <x v="3"/>
    <x v="2"/>
    <x v="2"/>
    <n v="0"/>
    <x v="0"/>
    <x v="0"/>
    <x v="0"/>
    <x v="0"/>
    <x v="0"/>
    <m/>
    <n v="1"/>
    <n v="0"/>
  </r>
  <r>
    <x v="0"/>
    <x v="0"/>
    <x v="10"/>
    <s v="Import"/>
    <x v="0"/>
    <x v="4"/>
    <x v="2"/>
    <x v="0"/>
    <n v="0"/>
    <x v="0"/>
    <x v="0"/>
    <x v="0"/>
    <x v="0"/>
    <x v="0"/>
    <m/>
    <n v="1"/>
    <n v="0"/>
  </r>
  <r>
    <x v="0"/>
    <x v="0"/>
    <x v="10"/>
    <s v="Import"/>
    <x v="0"/>
    <x v="4"/>
    <x v="2"/>
    <x v="1"/>
    <n v="0"/>
    <x v="0"/>
    <x v="0"/>
    <x v="0"/>
    <x v="0"/>
    <x v="0"/>
    <m/>
    <n v="1"/>
    <n v="0"/>
  </r>
  <r>
    <x v="0"/>
    <x v="0"/>
    <x v="10"/>
    <s v="Import"/>
    <x v="0"/>
    <x v="4"/>
    <x v="2"/>
    <x v="2"/>
    <n v="0"/>
    <x v="0"/>
    <x v="0"/>
    <x v="0"/>
    <x v="0"/>
    <x v="0"/>
    <m/>
    <n v="1"/>
    <n v="0"/>
  </r>
  <r>
    <x v="0"/>
    <x v="0"/>
    <x v="10"/>
    <s v="Import"/>
    <x v="0"/>
    <x v="5"/>
    <x v="2"/>
    <x v="0"/>
    <n v="0"/>
    <x v="0"/>
    <x v="0"/>
    <x v="0"/>
    <x v="0"/>
    <x v="0"/>
    <m/>
    <n v="1"/>
    <n v="0"/>
  </r>
  <r>
    <x v="0"/>
    <x v="0"/>
    <x v="10"/>
    <s v="Import"/>
    <x v="0"/>
    <x v="5"/>
    <x v="2"/>
    <x v="1"/>
    <n v="0"/>
    <x v="0"/>
    <x v="0"/>
    <x v="0"/>
    <x v="0"/>
    <x v="0"/>
    <m/>
    <n v="1"/>
    <n v="0"/>
  </r>
  <r>
    <x v="0"/>
    <x v="0"/>
    <x v="10"/>
    <s v="Import"/>
    <x v="0"/>
    <x v="5"/>
    <x v="2"/>
    <x v="2"/>
    <n v="0"/>
    <x v="0"/>
    <x v="0"/>
    <x v="0"/>
    <x v="0"/>
    <x v="0"/>
    <m/>
    <n v="1"/>
    <n v="0"/>
  </r>
  <r>
    <x v="0"/>
    <x v="0"/>
    <x v="11"/>
    <s v="Import"/>
    <x v="0"/>
    <x v="0"/>
    <x v="2"/>
    <x v="0"/>
    <n v="0"/>
    <x v="0"/>
    <x v="0"/>
    <x v="0"/>
    <x v="0"/>
    <x v="0"/>
    <m/>
    <n v="1"/>
    <n v="0"/>
  </r>
  <r>
    <x v="0"/>
    <x v="0"/>
    <x v="11"/>
    <s v="Import"/>
    <x v="0"/>
    <x v="0"/>
    <x v="2"/>
    <x v="1"/>
    <n v="0"/>
    <x v="0"/>
    <x v="0"/>
    <x v="0"/>
    <x v="0"/>
    <x v="0"/>
    <m/>
    <n v="1"/>
    <n v="0"/>
  </r>
  <r>
    <x v="0"/>
    <x v="0"/>
    <x v="11"/>
    <s v="Import"/>
    <x v="0"/>
    <x v="0"/>
    <x v="2"/>
    <x v="2"/>
    <n v="0"/>
    <x v="0"/>
    <x v="0"/>
    <x v="0"/>
    <x v="0"/>
    <x v="0"/>
    <m/>
    <n v="1"/>
    <n v="0"/>
  </r>
  <r>
    <x v="0"/>
    <x v="0"/>
    <x v="11"/>
    <s v="Import"/>
    <x v="0"/>
    <x v="1"/>
    <x v="2"/>
    <x v="0"/>
    <n v="0"/>
    <x v="0"/>
    <x v="0"/>
    <x v="0"/>
    <x v="0"/>
    <x v="0"/>
    <m/>
    <n v="1"/>
    <n v="0"/>
  </r>
  <r>
    <x v="0"/>
    <x v="0"/>
    <x v="11"/>
    <s v="Import"/>
    <x v="0"/>
    <x v="1"/>
    <x v="2"/>
    <x v="1"/>
    <n v="0"/>
    <x v="0"/>
    <x v="0"/>
    <x v="0"/>
    <x v="0"/>
    <x v="0"/>
    <m/>
    <n v="1"/>
    <n v="0"/>
  </r>
  <r>
    <x v="0"/>
    <x v="0"/>
    <x v="11"/>
    <s v="Import"/>
    <x v="0"/>
    <x v="1"/>
    <x v="2"/>
    <x v="2"/>
    <n v="0"/>
    <x v="0"/>
    <x v="0"/>
    <x v="0"/>
    <x v="0"/>
    <x v="0"/>
    <m/>
    <n v="1"/>
    <n v="0"/>
  </r>
  <r>
    <x v="0"/>
    <x v="0"/>
    <x v="11"/>
    <s v="Import"/>
    <x v="0"/>
    <x v="2"/>
    <x v="2"/>
    <x v="0"/>
    <n v="0"/>
    <x v="0"/>
    <x v="0"/>
    <x v="0"/>
    <x v="0"/>
    <x v="0"/>
    <m/>
    <n v="1"/>
    <n v="0"/>
  </r>
  <r>
    <x v="0"/>
    <x v="0"/>
    <x v="11"/>
    <s v="Import"/>
    <x v="0"/>
    <x v="2"/>
    <x v="2"/>
    <x v="1"/>
    <n v="0"/>
    <x v="0"/>
    <x v="0"/>
    <x v="0"/>
    <x v="0"/>
    <x v="0"/>
    <m/>
    <n v="1"/>
    <n v="0"/>
  </r>
  <r>
    <x v="0"/>
    <x v="0"/>
    <x v="11"/>
    <s v="Import"/>
    <x v="0"/>
    <x v="2"/>
    <x v="2"/>
    <x v="2"/>
    <n v="0"/>
    <x v="0"/>
    <x v="0"/>
    <x v="0"/>
    <x v="0"/>
    <x v="0"/>
    <m/>
    <n v="1"/>
    <n v="0"/>
  </r>
  <r>
    <x v="0"/>
    <x v="0"/>
    <x v="11"/>
    <s v="Import"/>
    <x v="0"/>
    <x v="3"/>
    <x v="2"/>
    <x v="0"/>
    <n v="0"/>
    <x v="0"/>
    <x v="0"/>
    <x v="0"/>
    <x v="0"/>
    <x v="0"/>
    <m/>
    <n v="1"/>
    <n v="0"/>
  </r>
  <r>
    <x v="0"/>
    <x v="0"/>
    <x v="11"/>
    <s v="Import"/>
    <x v="0"/>
    <x v="3"/>
    <x v="2"/>
    <x v="1"/>
    <n v="0"/>
    <x v="0"/>
    <x v="0"/>
    <x v="0"/>
    <x v="0"/>
    <x v="0"/>
    <m/>
    <n v="1"/>
    <n v="0"/>
  </r>
  <r>
    <x v="0"/>
    <x v="0"/>
    <x v="11"/>
    <s v="Import"/>
    <x v="0"/>
    <x v="3"/>
    <x v="2"/>
    <x v="2"/>
    <n v="0"/>
    <x v="0"/>
    <x v="0"/>
    <x v="0"/>
    <x v="0"/>
    <x v="0"/>
    <m/>
    <n v="1"/>
    <n v="0"/>
  </r>
  <r>
    <x v="0"/>
    <x v="0"/>
    <x v="11"/>
    <s v="Import"/>
    <x v="0"/>
    <x v="4"/>
    <x v="2"/>
    <x v="0"/>
    <n v="0"/>
    <x v="0"/>
    <x v="0"/>
    <x v="0"/>
    <x v="0"/>
    <x v="0"/>
    <m/>
    <n v="1"/>
    <n v="0"/>
  </r>
  <r>
    <x v="0"/>
    <x v="0"/>
    <x v="11"/>
    <s v="Import"/>
    <x v="0"/>
    <x v="4"/>
    <x v="2"/>
    <x v="1"/>
    <n v="0"/>
    <x v="0"/>
    <x v="0"/>
    <x v="0"/>
    <x v="0"/>
    <x v="0"/>
    <m/>
    <n v="1"/>
    <n v="0"/>
  </r>
  <r>
    <x v="0"/>
    <x v="0"/>
    <x v="11"/>
    <s v="Import"/>
    <x v="0"/>
    <x v="4"/>
    <x v="2"/>
    <x v="2"/>
    <n v="0"/>
    <x v="0"/>
    <x v="0"/>
    <x v="0"/>
    <x v="0"/>
    <x v="0"/>
    <m/>
    <n v="1"/>
    <n v="0"/>
  </r>
  <r>
    <x v="0"/>
    <x v="0"/>
    <x v="11"/>
    <s v="Import"/>
    <x v="0"/>
    <x v="5"/>
    <x v="2"/>
    <x v="0"/>
    <n v="0"/>
    <x v="0"/>
    <x v="0"/>
    <x v="0"/>
    <x v="0"/>
    <x v="0"/>
    <m/>
    <n v="1"/>
    <n v="0"/>
  </r>
  <r>
    <x v="0"/>
    <x v="0"/>
    <x v="11"/>
    <s v="Import"/>
    <x v="0"/>
    <x v="5"/>
    <x v="2"/>
    <x v="1"/>
    <n v="0"/>
    <x v="0"/>
    <x v="0"/>
    <x v="0"/>
    <x v="0"/>
    <x v="0"/>
    <m/>
    <n v="1"/>
    <n v="0"/>
  </r>
  <r>
    <x v="0"/>
    <x v="0"/>
    <x v="11"/>
    <s v="Import"/>
    <x v="0"/>
    <x v="5"/>
    <x v="2"/>
    <x v="2"/>
    <n v="0"/>
    <x v="0"/>
    <x v="0"/>
    <x v="0"/>
    <x v="0"/>
    <x v="0"/>
    <m/>
    <n v="1"/>
    <n v="0"/>
  </r>
  <r>
    <x v="0"/>
    <x v="0"/>
    <x v="12"/>
    <s v="Import"/>
    <x v="0"/>
    <x v="0"/>
    <x v="2"/>
    <x v="0"/>
    <n v="0"/>
    <x v="0"/>
    <x v="0"/>
    <x v="0"/>
    <x v="0"/>
    <x v="0"/>
    <m/>
    <n v="1"/>
    <n v="0"/>
  </r>
  <r>
    <x v="0"/>
    <x v="0"/>
    <x v="12"/>
    <s v="Import"/>
    <x v="0"/>
    <x v="0"/>
    <x v="2"/>
    <x v="1"/>
    <n v="0"/>
    <x v="0"/>
    <x v="0"/>
    <x v="0"/>
    <x v="0"/>
    <x v="0"/>
    <m/>
    <n v="1"/>
    <n v="0"/>
  </r>
  <r>
    <x v="0"/>
    <x v="0"/>
    <x v="12"/>
    <s v="Import"/>
    <x v="0"/>
    <x v="0"/>
    <x v="2"/>
    <x v="2"/>
    <n v="0"/>
    <x v="0"/>
    <x v="0"/>
    <x v="0"/>
    <x v="0"/>
    <x v="0"/>
    <m/>
    <n v="1"/>
    <n v="0"/>
  </r>
  <r>
    <x v="0"/>
    <x v="0"/>
    <x v="12"/>
    <s v="Import"/>
    <x v="0"/>
    <x v="1"/>
    <x v="2"/>
    <x v="0"/>
    <n v="0"/>
    <x v="0"/>
    <x v="0"/>
    <x v="0"/>
    <x v="0"/>
    <x v="0"/>
    <m/>
    <n v="1"/>
    <n v="0"/>
  </r>
  <r>
    <x v="0"/>
    <x v="0"/>
    <x v="12"/>
    <s v="Import"/>
    <x v="0"/>
    <x v="1"/>
    <x v="2"/>
    <x v="1"/>
    <n v="0"/>
    <x v="0"/>
    <x v="0"/>
    <x v="0"/>
    <x v="0"/>
    <x v="0"/>
    <m/>
    <n v="1"/>
    <n v="0"/>
  </r>
  <r>
    <x v="0"/>
    <x v="0"/>
    <x v="12"/>
    <s v="Import"/>
    <x v="0"/>
    <x v="1"/>
    <x v="2"/>
    <x v="2"/>
    <n v="0"/>
    <x v="0"/>
    <x v="0"/>
    <x v="0"/>
    <x v="0"/>
    <x v="0"/>
    <m/>
    <n v="1"/>
    <n v="0"/>
  </r>
  <r>
    <x v="0"/>
    <x v="0"/>
    <x v="12"/>
    <s v="Import"/>
    <x v="0"/>
    <x v="2"/>
    <x v="2"/>
    <x v="0"/>
    <n v="0"/>
    <x v="0"/>
    <x v="0"/>
    <x v="0"/>
    <x v="0"/>
    <x v="0"/>
    <m/>
    <n v="1"/>
    <n v="0"/>
  </r>
  <r>
    <x v="0"/>
    <x v="0"/>
    <x v="12"/>
    <s v="Import"/>
    <x v="0"/>
    <x v="2"/>
    <x v="2"/>
    <x v="1"/>
    <n v="0"/>
    <x v="0"/>
    <x v="0"/>
    <x v="0"/>
    <x v="0"/>
    <x v="0"/>
    <m/>
    <n v="1"/>
    <n v="0"/>
  </r>
  <r>
    <x v="0"/>
    <x v="0"/>
    <x v="12"/>
    <s v="Import"/>
    <x v="0"/>
    <x v="2"/>
    <x v="2"/>
    <x v="2"/>
    <n v="0"/>
    <x v="0"/>
    <x v="0"/>
    <x v="0"/>
    <x v="0"/>
    <x v="0"/>
    <m/>
    <n v="1"/>
    <n v="0"/>
  </r>
  <r>
    <x v="0"/>
    <x v="0"/>
    <x v="12"/>
    <s v="Import"/>
    <x v="0"/>
    <x v="3"/>
    <x v="2"/>
    <x v="0"/>
    <n v="0"/>
    <x v="0"/>
    <x v="0"/>
    <x v="0"/>
    <x v="0"/>
    <x v="0"/>
    <m/>
    <n v="1"/>
    <n v="0"/>
  </r>
  <r>
    <x v="0"/>
    <x v="0"/>
    <x v="12"/>
    <s v="Import"/>
    <x v="0"/>
    <x v="3"/>
    <x v="2"/>
    <x v="1"/>
    <n v="0"/>
    <x v="0"/>
    <x v="0"/>
    <x v="0"/>
    <x v="0"/>
    <x v="0"/>
    <m/>
    <n v="1"/>
    <n v="0"/>
  </r>
  <r>
    <x v="0"/>
    <x v="0"/>
    <x v="12"/>
    <s v="Import"/>
    <x v="0"/>
    <x v="3"/>
    <x v="2"/>
    <x v="2"/>
    <n v="0"/>
    <x v="0"/>
    <x v="0"/>
    <x v="0"/>
    <x v="0"/>
    <x v="0"/>
    <m/>
    <n v="1"/>
    <n v="0"/>
  </r>
  <r>
    <x v="0"/>
    <x v="0"/>
    <x v="12"/>
    <s v="Import"/>
    <x v="0"/>
    <x v="4"/>
    <x v="2"/>
    <x v="0"/>
    <n v="0"/>
    <x v="0"/>
    <x v="0"/>
    <x v="0"/>
    <x v="0"/>
    <x v="0"/>
    <m/>
    <n v="1"/>
    <n v="0"/>
  </r>
  <r>
    <x v="0"/>
    <x v="0"/>
    <x v="12"/>
    <s v="Import"/>
    <x v="0"/>
    <x v="4"/>
    <x v="2"/>
    <x v="1"/>
    <n v="0"/>
    <x v="0"/>
    <x v="0"/>
    <x v="0"/>
    <x v="0"/>
    <x v="0"/>
    <m/>
    <n v="1"/>
    <n v="0"/>
  </r>
  <r>
    <x v="0"/>
    <x v="0"/>
    <x v="12"/>
    <s v="Import"/>
    <x v="0"/>
    <x v="4"/>
    <x v="2"/>
    <x v="2"/>
    <n v="0"/>
    <x v="0"/>
    <x v="0"/>
    <x v="0"/>
    <x v="0"/>
    <x v="0"/>
    <m/>
    <n v="1"/>
    <n v="0"/>
  </r>
  <r>
    <x v="0"/>
    <x v="0"/>
    <x v="12"/>
    <s v="Import"/>
    <x v="0"/>
    <x v="5"/>
    <x v="2"/>
    <x v="0"/>
    <n v="0"/>
    <x v="0"/>
    <x v="0"/>
    <x v="0"/>
    <x v="0"/>
    <x v="0"/>
    <m/>
    <n v="1"/>
    <n v="0"/>
  </r>
  <r>
    <x v="0"/>
    <x v="0"/>
    <x v="12"/>
    <s v="Import"/>
    <x v="0"/>
    <x v="5"/>
    <x v="2"/>
    <x v="1"/>
    <n v="0"/>
    <x v="0"/>
    <x v="0"/>
    <x v="0"/>
    <x v="0"/>
    <x v="0"/>
    <m/>
    <n v="1"/>
    <n v="0"/>
  </r>
  <r>
    <x v="0"/>
    <x v="0"/>
    <x v="12"/>
    <s v="Import"/>
    <x v="0"/>
    <x v="5"/>
    <x v="2"/>
    <x v="2"/>
    <n v="0"/>
    <x v="0"/>
    <x v="0"/>
    <x v="0"/>
    <x v="0"/>
    <x v="0"/>
    <m/>
    <n v="1"/>
    <n v="0"/>
  </r>
  <r>
    <x v="0"/>
    <x v="0"/>
    <x v="13"/>
    <s v="Storage"/>
    <x v="0"/>
    <x v="0"/>
    <x v="1"/>
    <x v="0"/>
    <n v="0"/>
    <x v="0"/>
    <x v="0"/>
    <x v="0"/>
    <x v="0"/>
    <x v="0"/>
    <m/>
    <n v="1"/>
    <n v="0"/>
  </r>
  <r>
    <x v="0"/>
    <x v="0"/>
    <x v="13"/>
    <s v="Storage"/>
    <x v="0"/>
    <x v="0"/>
    <x v="1"/>
    <x v="1"/>
    <n v="0"/>
    <x v="0"/>
    <x v="0"/>
    <x v="0"/>
    <x v="0"/>
    <x v="0"/>
    <m/>
    <n v="1"/>
    <n v="0"/>
  </r>
  <r>
    <x v="0"/>
    <x v="0"/>
    <x v="13"/>
    <s v="Storage"/>
    <x v="0"/>
    <x v="0"/>
    <x v="1"/>
    <x v="2"/>
    <n v="0"/>
    <x v="0"/>
    <x v="0"/>
    <x v="0"/>
    <x v="0"/>
    <x v="0"/>
    <m/>
    <n v="1"/>
    <n v="0"/>
  </r>
  <r>
    <x v="0"/>
    <x v="0"/>
    <x v="13"/>
    <s v="Storage"/>
    <x v="0"/>
    <x v="1"/>
    <x v="1"/>
    <x v="0"/>
    <n v="0"/>
    <x v="0"/>
    <x v="0"/>
    <x v="0"/>
    <x v="0"/>
    <x v="0"/>
    <m/>
    <n v="1"/>
    <n v="0"/>
  </r>
  <r>
    <x v="0"/>
    <x v="0"/>
    <x v="13"/>
    <s v="Storage"/>
    <x v="0"/>
    <x v="1"/>
    <x v="1"/>
    <x v="1"/>
    <n v="0"/>
    <x v="0"/>
    <x v="0"/>
    <x v="0"/>
    <x v="0"/>
    <x v="0"/>
    <m/>
    <n v="1"/>
    <n v="0"/>
  </r>
  <r>
    <x v="0"/>
    <x v="0"/>
    <x v="13"/>
    <s v="Storage"/>
    <x v="0"/>
    <x v="1"/>
    <x v="1"/>
    <x v="2"/>
    <n v="0"/>
    <x v="0"/>
    <x v="0"/>
    <x v="0"/>
    <x v="0"/>
    <x v="0"/>
    <m/>
    <n v="1"/>
    <n v="0"/>
  </r>
  <r>
    <x v="0"/>
    <x v="0"/>
    <x v="13"/>
    <s v="Storage"/>
    <x v="0"/>
    <x v="2"/>
    <x v="1"/>
    <x v="0"/>
    <n v="0"/>
    <x v="0"/>
    <x v="0"/>
    <x v="0"/>
    <x v="0"/>
    <x v="0"/>
    <m/>
    <n v="1"/>
    <n v="0"/>
  </r>
  <r>
    <x v="0"/>
    <x v="0"/>
    <x v="13"/>
    <s v="Storage"/>
    <x v="0"/>
    <x v="2"/>
    <x v="1"/>
    <x v="1"/>
    <n v="0"/>
    <x v="0"/>
    <x v="0"/>
    <x v="0"/>
    <x v="0"/>
    <x v="0"/>
    <m/>
    <n v="1"/>
    <n v="0"/>
  </r>
  <r>
    <x v="0"/>
    <x v="0"/>
    <x v="13"/>
    <s v="Storage"/>
    <x v="0"/>
    <x v="2"/>
    <x v="1"/>
    <x v="2"/>
    <n v="691417.65302690899"/>
    <x v="0"/>
    <x v="0"/>
    <x v="0"/>
    <x v="0"/>
    <x v="0"/>
    <m/>
    <n v="1"/>
    <n v="691417.65302690899"/>
  </r>
  <r>
    <x v="0"/>
    <x v="0"/>
    <x v="13"/>
    <s v="Storage"/>
    <x v="0"/>
    <x v="3"/>
    <x v="1"/>
    <x v="0"/>
    <n v="0"/>
    <x v="0"/>
    <x v="0"/>
    <x v="0"/>
    <x v="0"/>
    <x v="0"/>
    <m/>
    <n v="1"/>
    <n v="0"/>
  </r>
  <r>
    <x v="0"/>
    <x v="0"/>
    <x v="13"/>
    <s v="Storage"/>
    <x v="0"/>
    <x v="3"/>
    <x v="1"/>
    <x v="1"/>
    <n v="0"/>
    <x v="0"/>
    <x v="0"/>
    <x v="0"/>
    <x v="0"/>
    <x v="0"/>
    <m/>
    <n v="1"/>
    <n v="0"/>
  </r>
  <r>
    <x v="0"/>
    <x v="0"/>
    <x v="13"/>
    <s v="Storage"/>
    <x v="0"/>
    <x v="3"/>
    <x v="1"/>
    <x v="2"/>
    <n v="0"/>
    <x v="0"/>
    <x v="0"/>
    <x v="0"/>
    <x v="0"/>
    <x v="0"/>
    <m/>
    <n v="1"/>
    <n v="0"/>
  </r>
  <r>
    <x v="0"/>
    <x v="0"/>
    <x v="13"/>
    <s v="Storage"/>
    <x v="0"/>
    <x v="4"/>
    <x v="1"/>
    <x v="0"/>
    <n v="0"/>
    <x v="0"/>
    <x v="0"/>
    <x v="0"/>
    <x v="0"/>
    <x v="0"/>
    <m/>
    <n v="1"/>
    <n v="0"/>
  </r>
  <r>
    <x v="0"/>
    <x v="0"/>
    <x v="13"/>
    <s v="Storage"/>
    <x v="0"/>
    <x v="4"/>
    <x v="1"/>
    <x v="1"/>
    <n v="0"/>
    <x v="0"/>
    <x v="0"/>
    <x v="0"/>
    <x v="0"/>
    <x v="0"/>
    <m/>
    <n v="1"/>
    <n v="0"/>
  </r>
  <r>
    <x v="0"/>
    <x v="0"/>
    <x v="13"/>
    <s v="Storage"/>
    <x v="0"/>
    <x v="4"/>
    <x v="1"/>
    <x v="2"/>
    <n v="0"/>
    <x v="0"/>
    <x v="0"/>
    <x v="0"/>
    <x v="0"/>
    <x v="0"/>
    <m/>
    <n v="1"/>
    <n v="0"/>
  </r>
  <r>
    <x v="0"/>
    <x v="0"/>
    <x v="13"/>
    <s v="Storage"/>
    <x v="0"/>
    <x v="5"/>
    <x v="1"/>
    <x v="0"/>
    <n v="0"/>
    <x v="0"/>
    <x v="0"/>
    <x v="0"/>
    <x v="0"/>
    <x v="0"/>
    <m/>
    <n v="1"/>
    <n v="0"/>
  </r>
  <r>
    <x v="0"/>
    <x v="0"/>
    <x v="13"/>
    <s v="Storage"/>
    <x v="0"/>
    <x v="5"/>
    <x v="1"/>
    <x v="1"/>
    <n v="0"/>
    <x v="0"/>
    <x v="0"/>
    <x v="0"/>
    <x v="0"/>
    <x v="0"/>
    <m/>
    <n v="1"/>
    <n v="0"/>
  </r>
  <r>
    <x v="0"/>
    <x v="0"/>
    <x v="13"/>
    <s v="Storage"/>
    <x v="0"/>
    <x v="5"/>
    <x v="1"/>
    <x v="2"/>
    <n v="0"/>
    <x v="0"/>
    <x v="0"/>
    <x v="0"/>
    <x v="0"/>
    <x v="0"/>
    <m/>
    <n v="1"/>
    <n v="0"/>
  </r>
  <r>
    <x v="0"/>
    <x v="0"/>
    <x v="14"/>
    <s v="Crossload"/>
    <x v="2"/>
    <x v="0"/>
    <x v="3"/>
    <x v="0"/>
    <n v="0"/>
    <x v="0"/>
    <x v="0"/>
    <x v="0"/>
    <x v="0"/>
    <x v="0"/>
    <m/>
    <n v="1"/>
    <n v="0"/>
  </r>
  <r>
    <x v="0"/>
    <x v="0"/>
    <x v="14"/>
    <s v="Crossload"/>
    <x v="2"/>
    <x v="0"/>
    <x v="3"/>
    <x v="1"/>
    <n v="0"/>
    <x v="0"/>
    <x v="0"/>
    <x v="0"/>
    <x v="0"/>
    <x v="0"/>
    <m/>
    <n v="1"/>
    <n v="0"/>
  </r>
  <r>
    <x v="0"/>
    <x v="0"/>
    <x v="14"/>
    <s v="Crossload"/>
    <x v="2"/>
    <x v="0"/>
    <x v="3"/>
    <x v="2"/>
    <n v="0"/>
    <x v="0"/>
    <x v="0"/>
    <x v="0"/>
    <x v="0"/>
    <x v="0"/>
    <m/>
    <n v="1"/>
    <n v="0"/>
  </r>
  <r>
    <x v="0"/>
    <x v="0"/>
    <x v="14"/>
    <s v="Crossload"/>
    <x v="2"/>
    <x v="1"/>
    <x v="3"/>
    <x v="0"/>
    <n v="0"/>
    <x v="0"/>
    <x v="0"/>
    <x v="0"/>
    <x v="0"/>
    <x v="0"/>
    <m/>
    <n v="1"/>
    <n v="0"/>
  </r>
  <r>
    <x v="0"/>
    <x v="0"/>
    <x v="14"/>
    <s v="Crossload"/>
    <x v="2"/>
    <x v="1"/>
    <x v="3"/>
    <x v="1"/>
    <n v="0"/>
    <x v="0"/>
    <x v="0"/>
    <x v="0"/>
    <x v="0"/>
    <x v="0"/>
    <m/>
    <n v="1"/>
    <n v="0"/>
  </r>
  <r>
    <x v="0"/>
    <x v="0"/>
    <x v="14"/>
    <s v="Crossload"/>
    <x v="2"/>
    <x v="1"/>
    <x v="3"/>
    <x v="2"/>
    <n v="0"/>
    <x v="0"/>
    <x v="0"/>
    <x v="0"/>
    <x v="0"/>
    <x v="0"/>
    <m/>
    <n v="1"/>
    <n v="0"/>
  </r>
  <r>
    <x v="0"/>
    <x v="0"/>
    <x v="14"/>
    <s v="Crossload"/>
    <x v="2"/>
    <x v="2"/>
    <x v="3"/>
    <x v="0"/>
    <n v="0"/>
    <x v="0"/>
    <x v="0"/>
    <x v="0"/>
    <x v="0"/>
    <x v="0"/>
    <m/>
    <n v="1"/>
    <n v="0"/>
  </r>
  <r>
    <x v="0"/>
    <x v="0"/>
    <x v="14"/>
    <s v="Crossload"/>
    <x v="2"/>
    <x v="2"/>
    <x v="3"/>
    <x v="1"/>
    <n v="0"/>
    <x v="0"/>
    <x v="0"/>
    <x v="0"/>
    <x v="0"/>
    <x v="0"/>
    <m/>
    <n v="1"/>
    <n v="0"/>
  </r>
  <r>
    <x v="0"/>
    <x v="0"/>
    <x v="14"/>
    <s v="Crossload"/>
    <x v="2"/>
    <x v="2"/>
    <x v="3"/>
    <x v="2"/>
    <n v="0"/>
    <x v="0"/>
    <x v="0"/>
    <x v="0"/>
    <x v="0"/>
    <x v="0"/>
    <m/>
    <n v="1"/>
    <n v="0"/>
  </r>
  <r>
    <x v="0"/>
    <x v="0"/>
    <x v="14"/>
    <s v="Crossload"/>
    <x v="2"/>
    <x v="3"/>
    <x v="3"/>
    <x v="0"/>
    <n v="0"/>
    <x v="0"/>
    <x v="0"/>
    <x v="0"/>
    <x v="0"/>
    <x v="0"/>
    <m/>
    <n v="1"/>
    <n v="0"/>
  </r>
  <r>
    <x v="0"/>
    <x v="0"/>
    <x v="14"/>
    <s v="Crossload"/>
    <x v="2"/>
    <x v="3"/>
    <x v="3"/>
    <x v="1"/>
    <n v="0"/>
    <x v="0"/>
    <x v="0"/>
    <x v="0"/>
    <x v="0"/>
    <x v="0"/>
    <m/>
    <n v="1"/>
    <n v="0"/>
  </r>
  <r>
    <x v="0"/>
    <x v="0"/>
    <x v="14"/>
    <s v="Crossload"/>
    <x v="2"/>
    <x v="3"/>
    <x v="3"/>
    <x v="2"/>
    <n v="0"/>
    <x v="0"/>
    <x v="0"/>
    <x v="0"/>
    <x v="0"/>
    <x v="0"/>
    <m/>
    <n v="1"/>
    <n v="0"/>
  </r>
  <r>
    <x v="0"/>
    <x v="0"/>
    <x v="14"/>
    <s v="Crossload"/>
    <x v="2"/>
    <x v="4"/>
    <x v="3"/>
    <x v="0"/>
    <n v="0"/>
    <x v="0"/>
    <x v="0"/>
    <x v="0"/>
    <x v="0"/>
    <x v="0"/>
    <m/>
    <n v="1"/>
    <n v="0"/>
  </r>
  <r>
    <x v="0"/>
    <x v="0"/>
    <x v="14"/>
    <s v="Crossload"/>
    <x v="2"/>
    <x v="4"/>
    <x v="3"/>
    <x v="1"/>
    <n v="0"/>
    <x v="0"/>
    <x v="0"/>
    <x v="0"/>
    <x v="0"/>
    <x v="0"/>
    <m/>
    <n v="1"/>
    <n v="0"/>
  </r>
  <r>
    <x v="0"/>
    <x v="0"/>
    <x v="14"/>
    <s v="Crossload"/>
    <x v="2"/>
    <x v="4"/>
    <x v="3"/>
    <x v="2"/>
    <n v="0"/>
    <x v="0"/>
    <x v="0"/>
    <x v="0"/>
    <x v="0"/>
    <x v="0"/>
    <m/>
    <n v="1"/>
    <n v="0"/>
  </r>
  <r>
    <x v="0"/>
    <x v="0"/>
    <x v="14"/>
    <s v="Crossload"/>
    <x v="2"/>
    <x v="5"/>
    <x v="3"/>
    <x v="0"/>
    <n v="0"/>
    <x v="0"/>
    <x v="0"/>
    <x v="0"/>
    <x v="0"/>
    <x v="0"/>
    <m/>
    <n v="1"/>
    <n v="0"/>
  </r>
  <r>
    <x v="0"/>
    <x v="0"/>
    <x v="14"/>
    <s v="Crossload"/>
    <x v="2"/>
    <x v="5"/>
    <x v="3"/>
    <x v="1"/>
    <n v="0"/>
    <x v="0"/>
    <x v="0"/>
    <x v="0"/>
    <x v="0"/>
    <x v="0"/>
    <m/>
    <n v="1"/>
    <n v="0"/>
  </r>
  <r>
    <x v="0"/>
    <x v="0"/>
    <x v="14"/>
    <s v="Crossload"/>
    <x v="2"/>
    <x v="5"/>
    <x v="3"/>
    <x v="2"/>
    <n v="0"/>
    <x v="0"/>
    <x v="0"/>
    <x v="0"/>
    <x v="0"/>
    <x v="0"/>
    <m/>
    <n v="1"/>
    <n v="0"/>
  </r>
  <r>
    <x v="0"/>
    <x v="0"/>
    <x v="15"/>
    <s v="Crossload"/>
    <x v="2"/>
    <x v="0"/>
    <x v="3"/>
    <x v="0"/>
    <n v="0"/>
    <x v="0"/>
    <x v="0"/>
    <x v="0"/>
    <x v="0"/>
    <x v="0"/>
    <m/>
    <n v="1"/>
    <n v="0"/>
  </r>
  <r>
    <x v="0"/>
    <x v="0"/>
    <x v="15"/>
    <s v="Crossload"/>
    <x v="2"/>
    <x v="0"/>
    <x v="3"/>
    <x v="1"/>
    <n v="0"/>
    <x v="0"/>
    <x v="0"/>
    <x v="0"/>
    <x v="0"/>
    <x v="0"/>
    <m/>
    <n v="1"/>
    <n v="0"/>
  </r>
  <r>
    <x v="0"/>
    <x v="0"/>
    <x v="15"/>
    <s v="Crossload"/>
    <x v="2"/>
    <x v="0"/>
    <x v="3"/>
    <x v="2"/>
    <n v="0"/>
    <x v="0"/>
    <x v="0"/>
    <x v="0"/>
    <x v="0"/>
    <x v="0"/>
    <m/>
    <n v="1"/>
    <n v="0"/>
  </r>
  <r>
    <x v="0"/>
    <x v="0"/>
    <x v="15"/>
    <s v="Crossload"/>
    <x v="2"/>
    <x v="1"/>
    <x v="3"/>
    <x v="0"/>
    <n v="0"/>
    <x v="0"/>
    <x v="0"/>
    <x v="0"/>
    <x v="0"/>
    <x v="0"/>
    <m/>
    <n v="1"/>
    <n v="0"/>
  </r>
  <r>
    <x v="0"/>
    <x v="0"/>
    <x v="15"/>
    <s v="Crossload"/>
    <x v="2"/>
    <x v="1"/>
    <x v="3"/>
    <x v="1"/>
    <n v="0"/>
    <x v="0"/>
    <x v="0"/>
    <x v="0"/>
    <x v="0"/>
    <x v="0"/>
    <m/>
    <n v="1"/>
    <n v="0"/>
  </r>
  <r>
    <x v="0"/>
    <x v="0"/>
    <x v="15"/>
    <s v="Crossload"/>
    <x v="2"/>
    <x v="1"/>
    <x v="3"/>
    <x v="2"/>
    <n v="0"/>
    <x v="0"/>
    <x v="0"/>
    <x v="0"/>
    <x v="0"/>
    <x v="0"/>
    <m/>
    <n v="1"/>
    <n v="0"/>
  </r>
  <r>
    <x v="0"/>
    <x v="0"/>
    <x v="15"/>
    <s v="Crossload"/>
    <x v="2"/>
    <x v="2"/>
    <x v="3"/>
    <x v="0"/>
    <n v="0"/>
    <x v="0"/>
    <x v="0"/>
    <x v="0"/>
    <x v="0"/>
    <x v="0"/>
    <m/>
    <n v="1"/>
    <n v="0"/>
  </r>
  <r>
    <x v="0"/>
    <x v="0"/>
    <x v="15"/>
    <s v="Crossload"/>
    <x v="2"/>
    <x v="2"/>
    <x v="3"/>
    <x v="1"/>
    <n v="0"/>
    <x v="0"/>
    <x v="0"/>
    <x v="0"/>
    <x v="0"/>
    <x v="0"/>
    <m/>
    <n v="1"/>
    <n v="0"/>
  </r>
  <r>
    <x v="0"/>
    <x v="0"/>
    <x v="15"/>
    <s v="Crossload"/>
    <x v="2"/>
    <x v="2"/>
    <x v="3"/>
    <x v="2"/>
    <n v="0"/>
    <x v="0"/>
    <x v="0"/>
    <x v="0"/>
    <x v="0"/>
    <x v="0"/>
    <m/>
    <n v="1"/>
    <n v="0"/>
  </r>
  <r>
    <x v="0"/>
    <x v="0"/>
    <x v="15"/>
    <s v="Crossload"/>
    <x v="2"/>
    <x v="3"/>
    <x v="3"/>
    <x v="0"/>
    <n v="0"/>
    <x v="0"/>
    <x v="0"/>
    <x v="0"/>
    <x v="0"/>
    <x v="0"/>
    <m/>
    <n v="1"/>
    <n v="0"/>
  </r>
  <r>
    <x v="0"/>
    <x v="0"/>
    <x v="15"/>
    <s v="Crossload"/>
    <x v="2"/>
    <x v="3"/>
    <x v="3"/>
    <x v="1"/>
    <n v="0"/>
    <x v="0"/>
    <x v="0"/>
    <x v="0"/>
    <x v="0"/>
    <x v="0"/>
    <m/>
    <n v="1"/>
    <n v="0"/>
  </r>
  <r>
    <x v="0"/>
    <x v="0"/>
    <x v="15"/>
    <s v="Crossload"/>
    <x v="2"/>
    <x v="3"/>
    <x v="3"/>
    <x v="2"/>
    <n v="0"/>
    <x v="0"/>
    <x v="0"/>
    <x v="0"/>
    <x v="0"/>
    <x v="0"/>
    <m/>
    <n v="1"/>
    <n v="0"/>
  </r>
  <r>
    <x v="0"/>
    <x v="0"/>
    <x v="15"/>
    <s v="Crossload"/>
    <x v="2"/>
    <x v="4"/>
    <x v="3"/>
    <x v="0"/>
    <n v="0"/>
    <x v="0"/>
    <x v="0"/>
    <x v="0"/>
    <x v="0"/>
    <x v="0"/>
    <m/>
    <n v="1"/>
    <n v="0"/>
  </r>
  <r>
    <x v="0"/>
    <x v="0"/>
    <x v="15"/>
    <s v="Crossload"/>
    <x v="2"/>
    <x v="4"/>
    <x v="3"/>
    <x v="1"/>
    <n v="0"/>
    <x v="0"/>
    <x v="0"/>
    <x v="0"/>
    <x v="0"/>
    <x v="0"/>
    <m/>
    <n v="1"/>
    <n v="0"/>
  </r>
  <r>
    <x v="0"/>
    <x v="0"/>
    <x v="15"/>
    <s v="Crossload"/>
    <x v="2"/>
    <x v="4"/>
    <x v="3"/>
    <x v="2"/>
    <n v="0"/>
    <x v="0"/>
    <x v="0"/>
    <x v="0"/>
    <x v="0"/>
    <x v="0"/>
    <m/>
    <n v="1"/>
    <n v="0"/>
  </r>
  <r>
    <x v="0"/>
    <x v="0"/>
    <x v="15"/>
    <s v="Crossload"/>
    <x v="2"/>
    <x v="5"/>
    <x v="3"/>
    <x v="0"/>
    <n v="0"/>
    <x v="0"/>
    <x v="0"/>
    <x v="0"/>
    <x v="0"/>
    <x v="0"/>
    <m/>
    <n v="1"/>
    <n v="0"/>
  </r>
  <r>
    <x v="0"/>
    <x v="0"/>
    <x v="15"/>
    <s v="Crossload"/>
    <x v="2"/>
    <x v="5"/>
    <x v="3"/>
    <x v="1"/>
    <n v="0"/>
    <x v="0"/>
    <x v="0"/>
    <x v="0"/>
    <x v="0"/>
    <x v="0"/>
    <m/>
    <n v="1"/>
    <n v="0"/>
  </r>
  <r>
    <x v="0"/>
    <x v="0"/>
    <x v="15"/>
    <s v="Crossload"/>
    <x v="2"/>
    <x v="5"/>
    <x v="3"/>
    <x v="2"/>
    <n v="0"/>
    <x v="0"/>
    <x v="0"/>
    <x v="0"/>
    <x v="0"/>
    <x v="0"/>
    <m/>
    <n v="1"/>
    <n v="0"/>
  </r>
  <r>
    <x v="0"/>
    <x v="0"/>
    <x v="16"/>
    <s v="Crossload"/>
    <x v="2"/>
    <x v="0"/>
    <x v="3"/>
    <x v="0"/>
    <n v="0"/>
    <x v="0"/>
    <x v="0"/>
    <x v="0"/>
    <x v="0"/>
    <x v="0"/>
    <m/>
    <n v="1"/>
    <n v="0"/>
  </r>
  <r>
    <x v="0"/>
    <x v="0"/>
    <x v="16"/>
    <s v="Crossload"/>
    <x v="2"/>
    <x v="0"/>
    <x v="3"/>
    <x v="1"/>
    <n v="0"/>
    <x v="0"/>
    <x v="0"/>
    <x v="0"/>
    <x v="0"/>
    <x v="0"/>
    <m/>
    <n v="1"/>
    <n v="0"/>
  </r>
  <r>
    <x v="0"/>
    <x v="0"/>
    <x v="16"/>
    <s v="Crossload"/>
    <x v="2"/>
    <x v="0"/>
    <x v="3"/>
    <x v="2"/>
    <n v="0"/>
    <x v="0"/>
    <x v="0"/>
    <x v="0"/>
    <x v="0"/>
    <x v="0"/>
    <m/>
    <n v="1"/>
    <n v="0"/>
  </r>
  <r>
    <x v="0"/>
    <x v="0"/>
    <x v="16"/>
    <s v="Crossload"/>
    <x v="2"/>
    <x v="1"/>
    <x v="3"/>
    <x v="0"/>
    <n v="0"/>
    <x v="0"/>
    <x v="0"/>
    <x v="0"/>
    <x v="0"/>
    <x v="0"/>
    <m/>
    <n v="1"/>
    <n v="0"/>
  </r>
  <r>
    <x v="0"/>
    <x v="0"/>
    <x v="16"/>
    <s v="Crossload"/>
    <x v="2"/>
    <x v="1"/>
    <x v="3"/>
    <x v="1"/>
    <n v="0"/>
    <x v="0"/>
    <x v="0"/>
    <x v="0"/>
    <x v="0"/>
    <x v="0"/>
    <m/>
    <n v="1"/>
    <n v="0"/>
  </r>
  <r>
    <x v="0"/>
    <x v="0"/>
    <x v="16"/>
    <s v="Crossload"/>
    <x v="2"/>
    <x v="1"/>
    <x v="3"/>
    <x v="2"/>
    <n v="0"/>
    <x v="0"/>
    <x v="0"/>
    <x v="0"/>
    <x v="0"/>
    <x v="0"/>
    <m/>
    <n v="1"/>
    <n v="0"/>
  </r>
  <r>
    <x v="0"/>
    <x v="0"/>
    <x v="16"/>
    <s v="Crossload"/>
    <x v="2"/>
    <x v="2"/>
    <x v="3"/>
    <x v="0"/>
    <n v="0"/>
    <x v="0"/>
    <x v="0"/>
    <x v="0"/>
    <x v="0"/>
    <x v="0"/>
    <m/>
    <n v="1"/>
    <n v="0"/>
  </r>
  <r>
    <x v="0"/>
    <x v="0"/>
    <x v="16"/>
    <s v="Crossload"/>
    <x v="2"/>
    <x v="2"/>
    <x v="3"/>
    <x v="1"/>
    <n v="0"/>
    <x v="0"/>
    <x v="0"/>
    <x v="0"/>
    <x v="0"/>
    <x v="0"/>
    <m/>
    <n v="1"/>
    <n v="0"/>
  </r>
  <r>
    <x v="0"/>
    <x v="0"/>
    <x v="16"/>
    <s v="Crossload"/>
    <x v="2"/>
    <x v="2"/>
    <x v="3"/>
    <x v="2"/>
    <n v="0"/>
    <x v="0"/>
    <x v="0"/>
    <x v="0"/>
    <x v="0"/>
    <x v="0"/>
    <m/>
    <n v="1"/>
    <n v="0"/>
  </r>
  <r>
    <x v="0"/>
    <x v="0"/>
    <x v="16"/>
    <s v="Crossload"/>
    <x v="2"/>
    <x v="3"/>
    <x v="3"/>
    <x v="0"/>
    <n v="0"/>
    <x v="0"/>
    <x v="0"/>
    <x v="0"/>
    <x v="0"/>
    <x v="0"/>
    <m/>
    <n v="1"/>
    <n v="0"/>
  </r>
  <r>
    <x v="0"/>
    <x v="0"/>
    <x v="16"/>
    <s v="Crossload"/>
    <x v="2"/>
    <x v="3"/>
    <x v="3"/>
    <x v="1"/>
    <n v="0"/>
    <x v="0"/>
    <x v="0"/>
    <x v="0"/>
    <x v="0"/>
    <x v="0"/>
    <m/>
    <n v="1"/>
    <n v="0"/>
  </r>
  <r>
    <x v="0"/>
    <x v="0"/>
    <x v="16"/>
    <s v="Crossload"/>
    <x v="2"/>
    <x v="3"/>
    <x v="3"/>
    <x v="2"/>
    <n v="0"/>
    <x v="0"/>
    <x v="0"/>
    <x v="0"/>
    <x v="0"/>
    <x v="0"/>
    <m/>
    <n v="1"/>
    <n v="0"/>
  </r>
  <r>
    <x v="0"/>
    <x v="0"/>
    <x v="16"/>
    <s v="Crossload"/>
    <x v="2"/>
    <x v="4"/>
    <x v="3"/>
    <x v="0"/>
    <n v="0"/>
    <x v="0"/>
    <x v="0"/>
    <x v="0"/>
    <x v="0"/>
    <x v="0"/>
    <m/>
    <n v="1"/>
    <n v="0"/>
  </r>
  <r>
    <x v="0"/>
    <x v="0"/>
    <x v="16"/>
    <s v="Crossload"/>
    <x v="2"/>
    <x v="4"/>
    <x v="3"/>
    <x v="1"/>
    <n v="0"/>
    <x v="0"/>
    <x v="0"/>
    <x v="0"/>
    <x v="0"/>
    <x v="0"/>
    <m/>
    <n v="1"/>
    <n v="0"/>
  </r>
  <r>
    <x v="0"/>
    <x v="0"/>
    <x v="16"/>
    <s v="Crossload"/>
    <x v="2"/>
    <x v="4"/>
    <x v="3"/>
    <x v="2"/>
    <n v="0"/>
    <x v="0"/>
    <x v="0"/>
    <x v="0"/>
    <x v="0"/>
    <x v="0"/>
    <m/>
    <n v="1"/>
    <n v="0"/>
  </r>
  <r>
    <x v="0"/>
    <x v="0"/>
    <x v="16"/>
    <s v="Crossload"/>
    <x v="2"/>
    <x v="5"/>
    <x v="3"/>
    <x v="0"/>
    <n v="0"/>
    <x v="0"/>
    <x v="0"/>
    <x v="0"/>
    <x v="0"/>
    <x v="0"/>
    <m/>
    <n v="1"/>
    <n v="0"/>
  </r>
  <r>
    <x v="0"/>
    <x v="0"/>
    <x v="16"/>
    <s v="Crossload"/>
    <x v="2"/>
    <x v="5"/>
    <x v="3"/>
    <x v="1"/>
    <n v="0"/>
    <x v="0"/>
    <x v="0"/>
    <x v="0"/>
    <x v="0"/>
    <x v="0"/>
    <m/>
    <n v="1"/>
    <n v="0"/>
  </r>
  <r>
    <x v="0"/>
    <x v="0"/>
    <x v="16"/>
    <s v="Crossload"/>
    <x v="2"/>
    <x v="5"/>
    <x v="3"/>
    <x v="2"/>
    <n v="0"/>
    <x v="0"/>
    <x v="0"/>
    <x v="0"/>
    <x v="0"/>
    <x v="0"/>
    <m/>
    <n v="1"/>
    <n v="0"/>
  </r>
  <r>
    <x v="0"/>
    <x v="0"/>
    <x v="17"/>
    <s v="Generation"/>
    <x v="1"/>
    <x v="0"/>
    <x v="0"/>
    <x v="0"/>
    <n v="0"/>
    <x v="0"/>
    <x v="0"/>
    <x v="0"/>
    <x v="0"/>
    <x v="0"/>
    <m/>
    <n v="1"/>
    <n v="0"/>
  </r>
  <r>
    <x v="0"/>
    <x v="0"/>
    <x v="17"/>
    <s v="Generation"/>
    <x v="1"/>
    <x v="0"/>
    <x v="0"/>
    <x v="1"/>
    <n v="0"/>
    <x v="0"/>
    <x v="0"/>
    <x v="0"/>
    <x v="0"/>
    <x v="0"/>
    <m/>
    <n v="1"/>
    <n v="0"/>
  </r>
  <r>
    <x v="0"/>
    <x v="0"/>
    <x v="17"/>
    <s v="Generation"/>
    <x v="1"/>
    <x v="0"/>
    <x v="0"/>
    <x v="2"/>
    <n v="0"/>
    <x v="0"/>
    <x v="0"/>
    <x v="0"/>
    <x v="0"/>
    <x v="0"/>
    <m/>
    <n v="1"/>
    <n v="0"/>
  </r>
  <r>
    <x v="0"/>
    <x v="0"/>
    <x v="17"/>
    <s v="Generation"/>
    <x v="1"/>
    <x v="1"/>
    <x v="0"/>
    <x v="0"/>
    <n v="0"/>
    <x v="0"/>
    <x v="0"/>
    <x v="0"/>
    <x v="0"/>
    <x v="0"/>
    <m/>
    <n v="1"/>
    <n v="0"/>
  </r>
  <r>
    <x v="0"/>
    <x v="0"/>
    <x v="17"/>
    <s v="Generation"/>
    <x v="1"/>
    <x v="1"/>
    <x v="0"/>
    <x v="1"/>
    <n v="0"/>
    <x v="0"/>
    <x v="0"/>
    <x v="0"/>
    <x v="0"/>
    <x v="0"/>
    <m/>
    <n v="1"/>
    <n v="0"/>
  </r>
  <r>
    <x v="0"/>
    <x v="0"/>
    <x v="17"/>
    <s v="Generation"/>
    <x v="1"/>
    <x v="1"/>
    <x v="0"/>
    <x v="2"/>
    <n v="0"/>
    <x v="0"/>
    <x v="0"/>
    <x v="0"/>
    <x v="0"/>
    <x v="0"/>
    <m/>
    <n v="1"/>
    <n v="0"/>
  </r>
  <r>
    <x v="0"/>
    <x v="0"/>
    <x v="17"/>
    <s v="Generation"/>
    <x v="1"/>
    <x v="2"/>
    <x v="0"/>
    <x v="0"/>
    <n v="0"/>
    <x v="0"/>
    <x v="0"/>
    <x v="0"/>
    <x v="0"/>
    <x v="0"/>
    <m/>
    <n v="1"/>
    <n v="0"/>
  </r>
  <r>
    <x v="0"/>
    <x v="0"/>
    <x v="17"/>
    <s v="Generation"/>
    <x v="1"/>
    <x v="2"/>
    <x v="0"/>
    <x v="1"/>
    <n v="0"/>
    <x v="0"/>
    <x v="0"/>
    <x v="0"/>
    <x v="0"/>
    <x v="0"/>
    <m/>
    <n v="1"/>
    <n v="0"/>
  </r>
  <r>
    <x v="0"/>
    <x v="0"/>
    <x v="17"/>
    <s v="Generation"/>
    <x v="1"/>
    <x v="2"/>
    <x v="0"/>
    <x v="2"/>
    <n v="0"/>
    <x v="0"/>
    <x v="0"/>
    <x v="0"/>
    <x v="0"/>
    <x v="0"/>
    <m/>
    <n v="1"/>
    <n v="0"/>
  </r>
  <r>
    <x v="0"/>
    <x v="0"/>
    <x v="17"/>
    <s v="Generation"/>
    <x v="1"/>
    <x v="3"/>
    <x v="0"/>
    <x v="0"/>
    <n v="0"/>
    <x v="0"/>
    <x v="0"/>
    <x v="0"/>
    <x v="0"/>
    <x v="0"/>
    <m/>
    <n v="1"/>
    <n v="0"/>
  </r>
  <r>
    <x v="0"/>
    <x v="0"/>
    <x v="17"/>
    <s v="Generation"/>
    <x v="1"/>
    <x v="3"/>
    <x v="0"/>
    <x v="1"/>
    <n v="0"/>
    <x v="0"/>
    <x v="0"/>
    <x v="0"/>
    <x v="0"/>
    <x v="0"/>
    <m/>
    <n v="1"/>
    <n v="0"/>
  </r>
  <r>
    <x v="0"/>
    <x v="0"/>
    <x v="17"/>
    <s v="Generation"/>
    <x v="1"/>
    <x v="3"/>
    <x v="0"/>
    <x v="2"/>
    <n v="0"/>
    <x v="0"/>
    <x v="0"/>
    <x v="0"/>
    <x v="0"/>
    <x v="0"/>
    <m/>
    <n v="1"/>
    <n v="0"/>
  </r>
  <r>
    <x v="0"/>
    <x v="0"/>
    <x v="17"/>
    <s v="Generation"/>
    <x v="1"/>
    <x v="4"/>
    <x v="0"/>
    <x v="0"/>
    <n v="0"/>
    <x v="0"/>
    <x v="0"/>
    <x v="0"/>
    <x v="0"/>
    <x v="0"/>
    <m/>
    <n v="1"/>
    <n v="0"/>
  </r>
  <r>
    <x v="0"/>
    <x v="0"/>
    <x v="17"/>
    <s v="Generation"/>
    <x v="1"/>
    <x v="4"/>
    <x v="0"/>
    <x v="1"/>
    <n v="0"/>
    <x v="0"/>
    <x v="0"/>
    <x v="0"/>
    <x v="0"/>
    <x v="0"/>
    <m/>
    <n v="1"/>
    <n v="0"/>
  </r>
  <r>
    <x v="0"/>
    <x v="0"/>
    <x v="17"/>
    <s v="Generation"/>
    <x v="1"/>
    <x v="4"/>
    <x v="0"/>
    <x v="2"/>
    <n v="0"/>
    <x v="0"/>
    <x v="0"/>
    <x v="0"/>
    <x v="0"/>
    <x v="0"/>
    <m/>
    <n v="1"/>
    <n v="0"/>
  </r>
  <r>
    <x v="0"/>
    <x v="0"/>
    <x v="17"/>
    <s v="Generation"/>
    <x v="1"/>
    <x v="5"/>
    <x v="0"/>
    <x v="0"/>
    <n v="0"/>
    <x v="0"/>
    <x v="0"/>
    <x v="0"/>
    <x v="0"/>
    <x v="0"/>
    <m/>
    <n v="1"/>
    <n v="0"/>
  </r>
  <r>
    <x v="0"/>
    <x v="0"/>
    <x v="17"/>
    <s v="Generation"/>
    <x v="1"/>
    <x v="5"/>
    <x v="0"/>
    <x v="1"/>
    <n v="0"/>
    <x v="0"/>
    <x v="0"/>
    <x v="0"/>
    <x v="0"/>
    <x v="0"/>
    <m/>
    <n v="1"/>
    <n v="0"/>
  </r>
  <r>
    <x v="0"/>
    <x v="0"/>
    <x v="17"/>
    <s v="Generation"/>
    <x v="1"/>
    <x v="5"/>
    <x v="0"/>
    <x v="2"/>
    <n v="0"/>
    <x v="0"/>
    <x v="0"/>
    <x v="0"/>
    <x v="0"/>
    <x v="0"/>
    <m/>
    <n v="1"/>
    <n v="0"/>
  </r>
  <r>
    <x v="0"/>
    <x v="0"/>
    <x v="18"/>
    <s v="Generation"/>
    <x v="1"/>
    <x v="0"/>
    <x v="0"/>
    <x v="0"/>
    <n v="0"/>
    <x v="0"/>
    <x v="0"/>
    <x v="0"/>
    <x v="0"/>
    <x v="0"/>
    <m/>
    <n v="1"/>
    <n v="0"/>
  </r>
  <r>
    <x v="0"/>
    <x v="0"/>
    <x v="18"/>
    <s v="Generation"/>
    <x v="1"/>
    <x v="0"/>
    <x v="0"/>
    <x v="1"/>
    <n v="3913159882.2024899"/>
    <x v="0"/>
    <x v="0"/>
    <x v="0"/>
    <x v="0"/>
    <x v="0"/>
    <m/>
    <n v="1"/>
    <n v="3913159882.2024899"/>
  </r>
  <r>
    <x v="0"/>
    <x v="0"/>
    <x v="18"/>
    <s v="Generation"/>
    <x v="1"/>
    <x v="0"/>
    <x v="0"/>
    <x v="2"/>
    <n v="404848820.837111"/>
    <x v="0"/>
    <x v="0"/>
    <x v="0"/>
    <x v="0"/>
    <x v="0"/>
    <m/>
    <n v="1"/>
    <n v="404848820.837111"/>
  </r>
  <r>
    <x v="0"/>
    <x v="0"/>
    <x v="18"/>
    <s v="Generation"/>
    <x v="1"/>
    <x v="1"/>
    <x v="0"/>
    <x v="0"/>
    <n v="0"/>
    <x v="0"/>
    <x v="0"/>
    <x v="0"/>
    <x v="0"/>
    <x v="0"/>
    <m/>
    <n v="1"/>
    <n v="0"/>
  </r>
  <r>
    <x v="0"/>
    <x v="0"/>
    <x v="18"/>
    <s v="Generation"/>
    <x v="1"/>
    <x v="1"/>
    <x v="0"/>
    <x v="1"/>
    <n v="1634016854.2375901"/>
    <x v="0"/>
    <x v="0"/>
    <x v="0"/>
    <x v="0"/>
    <x v="0"/>
    <m/>
    <n v="1"/>
    <n v="1634016854.2375901"/>
  </r>
  <r>
    <x v="0"/>
    <x v="0"/>
    <x v="18"/>
    <s v="Generation"/>
    <x v="1"/>
    <x v="1"/>
    <x v="0"/>
    <x v="2"/>
    <n v="169052585.78234199"/>
    <x v="0"/>
    <x v="0"/>
    <x v="0"/>
    <x v="0"/>
    <x v="0"/>
    <m/>
    <n v="1"/>
    <n v="169052585.78234199"/>
  </r>
  <r>
    <x v="0"/>
    <x v="0"/>
    <x v="18"/>
    <s v="Generation"/>
    <x v="1"/>
    <x v="2"/>
    <x v="0"/>
    <x v="0"/>
    <n v="0"/>
    <x v="0"/>
    <x v="0"/>
    <x v="0"/>
    <x v="0"/>
    <x v="0"/>
    <m/>
    <n v="1"/>
    <n v="0"/>
  </r>
  <r>
    <x v="0"/>
    <x v="0"/>
    <x v="18"/>
    <s v="Generation"/>
    <x v="1"/>
    <x v="2"/>
    <x v="0"/>
    <x v="1"/>
    <n v="0"/>
    <x v="0"/>
    <x v="0"/>
    <x v="0"/>
    <x v="0"/>
    <x v="0"/>
    <m/>
    <n v="1"/>
    <n v="0"/>
  </r>
  <r>
    <x v="0"/>
    <x v="0"/>
    <x v="18"/>
    <s v="Generation"/>
    <x v="1"/>
    <x v="2"/>
    <x v="0"/>
    <x v="2"/>
    <n v="0"/>
    <x v="0"/>
    <x v="0"/>
    <x v="0"/>
    <x v="0"/>
    <x v="0"/>
    <m/>
    <n v="1"/>
    <n v="0"/>
  </r>
  <r>
    <x v="0"/>
    <x v="0"/>
    <x v="18"/>
    <s v="Generation"/>
    <x v="1"/>
    <x v="3"/>
    <x v="0"/>
    <x v="0"/>
    <n v="0"/>
    <x v="0"/>
    <x v="0"/>
    <x v="0"/>
    <x v="0"/>
    <x v="0"/>
    <m/>
    <n v="1"/>
    <n v="0"/>
  </r>
  <r>
    <x v="0"/>
    <x v="0"/>
    <x v="18"/>
    <s v="Generation"/>
    <x v="1"/>
    <x v="3"/>
    <x v="0"/>
    <x v="1"/>
    <n v="14422259590.9655"/>
    <x v="0"/>
    <x v="0"/>
    <x v="0"/>
    <x v="0"/>
    <x v="0"/>
    <m/>
    <n v="1"/>
    <n v="14422259590.9655"/>
  </r>
  <r>
    <x v="0"/>
    <x v="0"/>
    <x v="18"/>
    <s v="Generation"/>
    <x v="1"/>
    <x v="3"/>
    <x v="0"/>
    <x v="2"/>
    <n v="1492102281.78123"/>
    <x v="0"/>
    <x v="0"/>
    <x v="0"/>
    <x v="0"/>
    <x v="0"/>
    <m/>
    <n v="1"/>
    <n v="1492102281.78123"/>
  </r>
  <r>
    <x v="0"/>
    <x v="0"/>
    <x v="18"/>
    <s v="Generation"/>
    <x v="1"/>
    <x v="4"/>
    <x v="0"/>
    <x v="0"/>
    <n v="0"/>
    <x v="0"/>
    <x v="0"/>
    <x v="0"/>
    <x v="0"/>
    <x v="0"/>
    <m/>
    <n v="1"/>
    <n v="0"/>
  </r>
  <r>
    <x v="0"/>
    <x v="0"/>
    <x v="18"/>
    <s v="Generation"/>
    <x v="1"/>
    <x v="4"/>
    <x v="0"/>
    <x v="1"/>
    <n v="0"/>
    <x v="0"/>
    <x v="0"/>
    <x v="0"/>
    <x v="0"/>
    <x v="0"/>
    <m/>
    <n v="1"/>
    <n v="0"/>
  </r>
  <r>
    <x v="0"/>
    <x v="0"/>
    <x v="18"/>
    <s v="Generation"/>
    <x v="1"/>
    <x v="4"/>
    <x v="0"/>
    <x v="2"/>
    <n v="0"/>
    <x v="0"/>
    <x v="0"/>
    <x v="0"/>
    <x v="0"/>
    <x v="0"/>
    <m/>
    <n v="1"/>
    <n v="0"/>
  </r>
  <r>
    <x v="0"/>
    <x v="0"/>
    <x v="18"/>
    <s v="Generation"/>
    <x v="1"/>
    <x v="5"/>
    <x v="0"/>
    <x v="0"/>
    <n v="0"/>
    <x v="0"/>
    <x v="0"/>
    <x v="0"/>
    <x v="0"/>
    <x v="0"/>
    <m/>
    <n v="1"/>
    <n v="0"/>
  </r>
  <r>
    <x v="0"/>
    <x v="0"/>
    <x v="18"/>
    <s v="Generation"/>
    <x v="1"/>
    <x v="5"/>
    <x v="0"/>
    <x v="1"/>
    <n v="1069473.00108964"/>
    <x v="0"/>
    <x v="0"/>
    <x v="0"/>
    <x v="0"/>
    <x v="0"/>
    <m/>
    <n v="1"/>
    <n v="1069473.00108964"/>
  </r>
  <r>
    <x v="0"/>
    <x v="0"/>
    <x v="18"/>
    <s v="Generation"/>
    <x v="1"/>
    <x v="5"/>
    <x v="0"/>
    <x v="2"/>
    <n v="110645.84541446601"/>
    <x v="0"/>
    <x v="0"/>
    <x v="0"/>
    <x v="0"/>
    <x v="0"/>
    <m/>
    <n v="1"/>
    <n v="110645.84541446601"/>
  </r>
  <r>
    <x v="0"/>
    <x v="0"/>
    <x v="19"/>
    <s v="Import"/>
    <x v="2"/>
    <x v="0"/>
    <x v="2"/>
    <x v="0"/>
    <n v="0"/>
    <x v="0"/>
    <x v="0"/>
    <x v="0"/>
    <x v="0"/>
    <x v="0"/>
    <m/>
    <n v="1"/>
    <n v="0"/>
  </r>
  <r>
    <x v="0"/>
    <x v="0"/>
    <x v="19"/>
    <s v="Import"/>
    <x v="2"/>
    <x v="0"/>
    <x v="2"/>
    <x v="1"/>
    <n v="0"/>
    <x v="0"/>
    <x v="0"/>
    <x v="0"/>
    <x v="0"/>
    <x v="0"/>
    <m/>
    <n v="1"/>
    <n v="0"/>
  </r>
  <r>
    <x v="0"/>
    <x v="0"/>
    <x v="19"/>
    <s v="Import"/>
    <x v="2"/>
    <x v="0"/>
    <x v="2"/>
    <x v="2"/>
    <n v="0"/>
    <x v="0"/>
    <x v="0"/>
    <x v="0"/>
    <x v="0"/>
    <x v="0"/>
    <m/>
    <n v="1"/>
    <n v="0"/>
  </r>
  <r>
    <x v="0"/>
    <x v="0"/>
    <x v="19"/>
    <s v="Import"/>
    <x v="2"/>
    <x v="1"/>
    <x v="2"/>
    <x v="0"/>
    <n v="0"/>
    <x v="0"/>
    <x v="0"/>
    <x v="0"/>
    <x v="0"/>
    <x v="0"/>
    <m/>
    <n v="1"/>
    <n v="0"/>
  </r>
  <r>
    <x v="0"/>
    <x v="0"/>
    <x v="19"/>
    <s v="Import"/>
    <x v="2"/>
    <x v="1"/>
    <x v="2"/>
    <x v="1"/>
    <n v="0"/>
    <x v="0"/>
    <x v="0"/>
    <x v="0"/>
    <x v="0"/>
    <x v="0"/>
    <m/>
    <n v="1"/>
    <n v="0"/>
  </r>
  <r>
    <x v="0"/>
    <x v="0"/>
    <x v="19"/>
    <s v="Import"/>
    <x v="2"/>
    <x v="1"/>
    <x v="2"/>
    <x v="2"/>
    <n v="0"/>
    <x v="0"/>
    <x v="0"/>
    <x v="0"/>
    <x v="0"/>
    <x v="0"/>
    <m/>
    <n v="1"/>
    <n v="0"/>
  </r>
  <r>
    <x v="0"/>
    <x v="0"/>
    <x v="19"/>
    <s v="Import"/>
    <x v="2"/>
    <x v="2"/>
    <x v="2"/>
    <x v="0"/>
    <n v="0"/>
    <x v="0"/>
    <x v="0"/>
    <x v="0"/>
    <x v="0"/>
    <x v="0"/>
    <m/>
    <n v="1"/>
    <n v="0"/>
  </r>
  <r>
    <x v="0"/>
    <x v="0"/>
    <x v="19"/>
    <s v="Import"/>
    <x v="2"/>
    <x v="2"/>
    <x v="2"/>
    <x v="1"/>
    <n v="0"/>
    <x v="0"/>
    <x v="0"/>
    <x v="0"/>
    <x v="0"/>
    <x v="0"/>
    <m/>
    <n v="1"/>
    <n v="0"/>
  </r>
  <r>
    <x v="0"/>
    <x v="0"/>
    <x v="19"/>
    <s v="Import"/>
    <x v="2"/>
    <x v="2"/>
    <x v="2"/>
    <x v="2"/>
    <n v="0"/>
    <x v="0"/>
    <x v="0"/>
    <x v="0"/>
    <x v="0"/>
    <x v="0"/>
    <m/>
    <n v="1"/>
    <n v="0"/>
  </r>
  <r>
    <x v="0"/>
    <x v="0"/>
    <x v="19"/>
    <s v="Import"/>
    <x v="2"/>
    <x v="3"/>
    <x v="2"/>
    <x v="0"/>
    <n v="0"/>
    <x v="0"/>
    <x v="0"/>
    <x v="0"/>
    <x v="0"/>
    <x v="0"/>
    <m/>
    <n v="1"/>
    <n v="0"/>
  </r>
  <r>
    <x v="0"/>
    <x v="0"/>
    <x v="19"/>
    <s v="Import"/>
    <x v="2"/>
    <x v="3"/>
    <x v="2"/>
    <x v="1"/>
    <n v="0"/>
    <x v="0"/>
    <x v="0"/>
    <x v="0"/>
    <x v="0"/>
    <x v="0"/>
    <m/>
    <n v="1"/>
    <n v="0"/>
  </r>
  <r>
    <x v="0"/>
    <x v="0"/>
    <x v="19"/>
    <s v="Import"/>
    <x v="2"/>
    <x v="3"/>
    <x v="2"/>
    <x v="2"/>
    <n v="0"/>
    <x v="0"/>
    <x v="0"/>
    <x v="0"/>
    <x v="0"/>
    <x v="0"/>
    <m/>
    <n v="1"/>
    <n v="0"/>
  </r>
  <r>
    <x v="0"/>
    <x v="0"/>
    <x v="19"/>
    <s v="Import"/>
    <x v="2"/>
    <x v="4"/>
    <x v="2"/>
    <x v="0"/>
    <n v="0"/>
    <x v="0"/>
    <x v="0"/>
    <x v="0"/>
    <x v="0"/>
    <x v="0"/>
    <m/>
    <n v="1"/>
    <n v="0"/>
  </r>
  <r>
    <x v="0"/>
    <x v="0"/>
    <x v="19"/>
    <s v="Import"/>
    <x v="2"/>
    <x v="4"/>
    <x v="2"/>
    <x v="1"/>
    <n v="0"/>
    <x v="0"/>
    <x v="0"/>
    <x v="0"/>
    <x v="0"/>
    <x v="0"/>
    <m/>
    <n v="1"/>
    <n v="0"/>
  </r>
  <r>
    <x v="0"/>
    <x v="0"/>
    <x v="19"/>
    <s v="Import"/>
    <x v="2"/>
    <x v="4"/>
    <x v="2"/>
    <x v="2"/>
    <n v="0"/>
    <x v="0"/>
    <x v="0"/>
    <x v="0"/>
    <x v="0"/>
    <x v="0"/>
    <m/>
    <n v="1"/>
    <n v="0"/>
  </r>
  <r>
    <x v="0"/>
    <x v="0"/>
    <x v="19"/>
    <s v="Import"/>
    <x v="2"/>
    <x v="5"/>
    <x v="2"/>
    <x v="0"/>
    <n v="0"/>
    <x v="0"/>
    <x v="0"/>
    <x v="0"/>
    <x v="0"/>
    <x v="0"/>
    <m/>
    <n v="1"/>
    <n v="0"/>
  </r>
  <r>
    <x v="0"/>
    <x v="0"/>
    <x v="19"/>
    <s v="Import"/>
    <x v="2"/>
    <x v="5"/>
    <x v="2"/>
    <x v="1"/>
    <n v="0"/>
    <x v="0"/>
    <x v="0"/>
    <x v="0"/>
    <x v="0"/>
    <x v="0"/>
    <m/>
    <n v="1"/>
    <n v="0"/>
  </r>
  <r>
    <x v="0"/>
    <x v="0"/>
    <x v="19"/>
    <s v="Import"/>
    <x v="2"/>
    <x v="5"/>
    <x v="2"/>
    <x v="2"/>
    <n v="0"/>
    <x v="0"/>
    <x v="0"/>
    <x v="0"/>
    <x v="0"/>
    <x v="0"/>
    <m/>
    <n v="1"/>
    <n v="0"/>
  </r>
  <r>
    <x v="0"/>
    <x v="0"/>
    <x v="20"/>
    <s v="Import"/>
    <x v="2"/>
    <x v="0"/>
    <x v="2"/>
    <x v="0"/>
    <n v="0"/>
    <x v="0"/>
    <x v="0"/>
    <x v="0"/>
    <x v="0"/>
    <x v="0"/>
    <m/>
    <n v="1"/>
    <n v="0"/>
  </r>
  <r>
    <x v="0"/>
    <x v="0"/>
    <x v="20"/>
    <s v="Import"/>
    <x v="2"/>
    <x v="0"/>
    <x v="2"/>
    <x v="1"/>
    <n v="0"/>
    <x v="0"/>
    <x v="0"/>
    <x v="0"/>
    <x v="0"/>
    <x v="0"/>
    <m/>
    <n v="1"/>
    <n v="0"/>
  </r>
  <r>
    <x v="0"/>
    <x v="0"/>
    <x v="20"/>
    <s v="Import"/>
    <x v="2"/>
    <x v="0"/>
    <x v="2"/>
    <x v="2"/>
    <n v="0"/>
    <x v="0"/>
    <x v="0"/>
    <x v="0"/>
    <x v="0"/>
    <x v="0"/>
    <m/>
    <n v="1"/>
    <n v="0"/>
  </r>
  <r>
    <x v="0"/>
    <x v="0"/>
    <x v="20"/>
    <s v="Import"/>
    <x v="2"/>
    <x v="1"/>
    <x v="2"/>
    <x v="0"/>
    <n v="0"/>
    <x v="0"/>
    <x v="0"/>
    <x v="0"/>
    <x v="0"/>
    <x v="0"/>
    <m/>
    <n v="1"/>
    <n v="0"/>
  </r>
  <r>
    <x v="0"/>
    <x v="0"/>
    <x v="20"/>
    <s v="Import"/>
    <x v="2"/>
    <x v="1"/>
    <x v="2"/>
    <x v="1"/>
    <n v="0"/>
    <x v="0"/>
    <x v="0"/>
    <x v="0"/>
    <x v="0"/>
    <x v="0"/>
    <m/>
    <n v="1"/>
    <n v="0"/>
  </r>
  <r>
    <x v="0"/>
    <x v="0"/>
    <x v="20"/>
    <s v="Import"/>
    <x v="2"/>
    <x v="1"/>
    <x v="2"/>
    <x v="2"/>
    <n v="0"/>
    <x v="0"/>
    <x v="0"/>
    <x v="0"/>
    <x v="0"/>
    <x v="0"/>
    <m/>
    <n v="1"/>
    <n v="0"/>
  </r>
  <r>
    <x v="0"/>
    <x v="0"/>
    <x v="20"/>
    <s v="Import"/>
    <x v="2"/>
    <x v="2"/>
    <x v="2"/>
    <x v="0"/>
    <n v="0"/>
    <x v="0"/>
    <x v="0"/>
    <x v="0"/>
    <x v="0"/>
    <x v="0"/>
    <m/>
    <n v="1"/>
    <n v="0"/>
  </r>
  <r>
    <x v="0"/>
    <x v="0"/>
    <x v="20"/>
    <s v="Import"/>
    <x v="2"/>
    <x v="2"/>
    <x v="2"/>
    <x v="1"/>
    <n v="0"/>
    <x v="0"/>
    <x v="0"/>
    <x v="0"/>
    <x v="0"/>
    <x v="0"/>
    <m/>
    <n v="1"/>
    <n v="0"/>
  </r>
  <r>
    <x v="0"/>
    <x v="0"/>
    <x v="20"/>
    <s v="Import"/>
    <x v="2"/>
    <x v="2"/>
    <x v="2"/>
    <x v="2"/>
    <n v="0"/>
    <x v="0"/>
    <x v="0"/>
    <x v="0"/>
    <x v="0"/>
    <x v="0"/>
    <m/>
    <n v="1"/>
    <n v="0"/>
  </r>
  <r>
    <x v="0"/>
    <x v="0"/>
    <x v="20"/>
    <s v="Import"/>
    <x v="2"/>
    <x v="3"/>
    <x v="2"/>
    <x v="0"/>
    <n v="0"/>
    <x v="0"/>
    <x v="0"/>
    <x v="0"/>
    <x v="0"/>
    <x v="0"/>
    <m/>
    <n v="1"/>
    <n v="0"/>
  </r>
  <r>
    <x v="0"/>
    <x v="0"/>
    <x v="20"/>
    <s v="Import"/>
    <x v="2"/>
    <x v="3"/>
    <x v="2"/>
    <x v="1"/>
    <n v="0"/>
    <x v="0"/>
    <x v="0"/>
    <x v="0"/>
    <x v="0"/>
    <x v="0"/>
    <m/>
    <n v="1"/>
    <n v="0"/>
  </r>
  <r>
    <x v="0"/>
    <x v="0"/>
    <x v="20"/>
    <s v="Import"/>
    <x v="2"/>
    <x v="3"/>
    <x v="2"/>
    <x v="2"/>
    <n v="0"/>
    <x v="0"/>
    <x v="0"/>
    <x v="0"/>
    <x v="0"/>
    <x v="0"/>
    <m/>
    <n v="1"/>
    <n v="0"/>
  </r>
  <r>
    <x v="0"/>
    <x v="0"/>
    <x v="20"/>
    <s v="Import"/>
    <x v="2"/>
    <x v="4"/>
    <x v="2"/>
    <x v="0"/>
    <n v="0"/>
    <x v="0"/>
    <x v="0"/>
    <x v="0"/>
    <x v="0"/>
    <x v="0"/>
    <m/>
    <n v="1"/>
    <n v="0"/>
  </r>
  <r>
    <x v="0"/>
    <x v="0"/>
    <x v="20"/>
    <s v="Import"/>
    <x v="2"/>
    <x v="4"/>
    <x v="2"/>
    <x v="1"/>
    <n v="0"/>
    <x v="0"/>
    <x v="0"/>
    <x v="0"/>
    <x v="0"/>
    <x v="0"/>
    <m/>
    <n v="1"/>
    <n v="0"/>
  </r>
  <r>
    <x v="0"/>
    <x v="0"/>
    <x v="20"/>
    <s v="Import"/>
    <x v="2"/>
    <x v="4"/>
    <x v="2"/>
    <x v="2"/>
    <n v="0"/>
    <x v="0"/>
    <x v="0"/>
    <x v="0"/>
    <x v="0"/>
    <x v="0"/>
    <m/>
    <n v="1"/>
    <n v="0"/>
  </r>
  <r>
    <x v="0"/>
    <x v="0"/>
    <x v="20"/>
    <s v="Import"/>
    <x v="2"/>
    <x v="5"/>
    <x v="2"/>
    <x v="0"/>
    <n v="0"/>
    <x v="0"/>
    <x v="0"/>
    <x v="0"/>
    <x v="0"/>
    <x v="0"/>
    <m/>
    <n v="1"/>
    <n v="0"/>
  </r>
  <r>
    <x v="0"/>
    <x v="0"/>
    <x v="20"/>
    <s v="Import"/>
    <x v="2"/>
    <x v="5"/>
    <x v="2"/>
    <x v="1"/>
    <n v="0"/>
    <x v="0"/>
    <x v="0"/>
    <x v="0"/>
    <x v="0"/>
    <x v="0"/>
    <m/>
    <n v="1"/>
    <n v="0"/>
  </r>
  <r>
    <x v="0"/>
    <x v="0"/>
    <x v="20"/>
    <s v="Import"/>
    <x v="2"/>
    <x v="5"/>
    <x v="2"/>
    <x v="2"/>
    <n v="0"/>
    <x v="0"/>
    <x v="0"/>
    <x v="0"/>
    <x v="0"/>
    <x v="0"/>
    <m/>
    <n v="1"/>
    <n v="0"/>
  </r>
  <r>
    <x v="0"/>
    <x v="0"/>
    <x v="21"/>
    <s v="Storage"/>
    <x v="2"/>
    <x v="0"/>
    <x v="1"/>
    <x v="0"/>
    <n v="0"/>
    <x v="0"/>
    <x v="0"/>
    <x v="0"/>
    <x v="0"/>
    <x v="0"/>
    <m/>
    <n v="1"/>
    <n v="0"/>
  </r>
  <r>
    <x v="0"/>
    <x v="0"/>
    <x v="21"/>
    <s v="Storage"/>
    <x v="2"/>
    <x v="0"/>
    <x v="1"/>
    <x v="1"/>
    <n v="0"/>
    <x v="0"/>
    <x v="0"/>
    <x v="0"/>
    <x v="0"/>
    <x v="0"/>
    <m/>
    <n v="1"/>
    <n v="0"/>
  </r>
  <r>
    <x v="0"/>
    <x v="0"/>
    <x v="21"/>
    <s v="Storage"/>
    <x v="2"/>
    <x v="0"/>
    <x v="1"/>
    <x v="2"/>
    <n v="0"/>
    <x v="0"/>
    <x v="0"/>
    <x v="0"/>
    <x v="0"/>
    <x v="0"/>
    <m/>
    <n v="1"/>
    <n v="0"/>
  </r>
  <r>
    <x v="0"/>
    <x v="0"/>
    <x v="21"/>
    <s v="Storage"/>
    <x v="2"/>
    <x v="1"/>
    <x v="1"/>
    <x v="0"/>
    <n v="0"/>
    <x v="0"/>
    <x v="0"/>
    <x v="0"/>
    <x v="0"/>
    <x v="0"/>
    <m/>
    <n v="1"/>
    <n v="0"/>
  </r>
  <r>
    <x v="0"/>
    <x v="0"/>
    <x v="21"/>
    <s v="Storage"/>
    <x v="2"/>
    <x v="1"/>
    <x v="1"/>
    <x v="1"/>
    <n v="0"/>
    <x v="0"/>
    <x v="0"/>
    <x v="0"/>
    <x v="0"/>
    <x v="0"/>
    <m/>
    <n v="1"/>
    <n v="0"/>
  </r>
  <r>
    <x v="0"/>
    <x v="0"/>
    <x v="21"/>
    <s v="Storage"/>
    <x v="2"/>
    <x v="1"/>
    <x v="1"/>
    <x v="2"/>
    <n v="0"/>
    <x v="0"/>
    <x v="0"/>
    <x v="0"/>
    <x v="0"/>
    <x v="0"/>
    <m/>
    <n v="1"/>
    <n v="0"/>
  </r>
  <r>
    <x v="0"/>
    <x v="0"/>
    <x v="21"/>
    <s v="Storage"/>
    <x v="2"/>
    <x v="2"/>
    <x v="1"/>
    <x v="0"/>
    <n v="0"/>
    <x v="0"/>
    <x v="0"/>
    <x v="0"/>
    <x v="0"/>
    <x v="0"/>
    <m/>
    <n v="1"/>
    <n v="0"/>
  </r>
  <r>
    <x v="0"/>
    <x v="0"/>
    <x v="21"/>
    <s v="Storage"/>
    <x v="2"/>
    <x v="2"/>
    <x v="1"/>
    <x v="1"/>
    <n v="0"/>
    <x v="0"/>
    <x v="0"/>
    <x v="0"/>
    <x v="0"/>
    <x v="0"/>
    <m/>
    <n v="1"/>
    <n v="0"/>
  </r>
  <r>
    <x v="0"/>
    <x v="0"/>
    <x v="21"/>
    <s v="Storage"/>
    <x v="2"/>
    <x v="2"/>
    <x v="1"/>
    <x v="2"/>
    <n v="0"/>
    <x v="0"/>
    <x v="0"/>
    <x v="0"/>
    <x v="0"/>
    <x v="0"/>
    <m/>
    <n v="1"/>
    <n v="0"/>
  </r>
  <r>
    <x v="0"/>
    <x v="0"/>
    <x v="21"/>
    <s v="Storage"/>
    <x v="2"/>
    <x v="3"/>
    <x v="1"/>
    <x v="0"/>
    <n v="0"/>
    <x v="0"/>
    <x v="0"/>
    <x v="0"/>
    <x v="0"/>
    <x v="0"/>
    <m/>
    <n v="1"/>
    <n v="0"/>
  </r>
  <r>
    <x v="0"/>
    <x v="0"/>
    <x v="21"/>
    <s v="Storage"/>
    <x v="2"/>
    <x v="3"/>
    <x v="1"/>
    <x v="1"/>
    <n v="0"/>
    <x v="0"/>
    <x v="0"/>
    <x v="0"/>
    <x v="0"/>
    <x v="0"/>
    <m/>
    <n v="1"/>
    <n v="0"/>
  </r>
  <r>
    <x v="0"/>
    <x v="0"/>
    <x v="21"/>
    <s v="Storage"/>
    <x v="2"/>
    <x v="3"/>
    <x v="1"/>
    <x v="2"/>
    <n v="0"/>
    <x v="0"/>
    <x v="0"/>
    <x v="0"/>
    <x v="0"/>
    <x v="0"/>
    <m/>
    <n v="1"/>
    <n v="0"/>
  </r>
  <r>
    <x v="0"/>
    <x v="0"/>
    <x v="21"/>
    <s v="Storage"/>
    <x v="2"/>
    <x v="4"/>
    <x v="1"/>
    <x v="0"/>
    <n v="0"/>
    <x v="0"/>
    <x v="0"/>
    <x v="0"/>
    <x v="0"/>
    <x v="0"/>
    <m/>
    <n v="1"/>
    <n v="0"/>
  </r>
  <r>
    <x v="0"/>
    <x v="0"/>
    <x v="21"/>
    <s v="Storage"/>
    <x v="2"/>
    <x v="4"/>
    <x v="1"/>
    <x v="1"/>
    <n v="0"/>
    <x v="0"/>
    <x v="0"/>
    <x v="0"/>
    <x v="0"/>
    <x v="0"/>
    <m/>
    <n v="1"/>
    <n v="0"/>
  </r>
  <r>
    <x v="0"/>
    <x v="0"/>
    <x v="21"/>
    <s v="Storage"/>
    <x v="2"/>
    <x v="4"/>
    <x v="1"/>
    <x v="2"/>
    <n v="0"/>
    <x v="0"/>
    <x v="0"/>
    <x v="0"/>
    <x v="0"/>
    <x v="0"/>
    <m/>
    <n v="1"/>
    <n v="0"/>
  </r>
  <r>
    <x v="0"/>
    <x v="0"/>
    <x v="21"/>
    <s v="Storage"/>
    <x v="2"/>
    <x v="5"/>
    <x v="1"/>
    <x v="0"/>
    <n v="0"/>
    <x v="0"/>
    <x v="0"/>
    <x v="0"/>
    <x v="0"/>
    <x v="0"/>
    <m/>
    <n v="1"/>
    <n v="0"/>
  </r>
  <r>
    <x v="0"/>
    <x v="0"/>
    <x v="21"/>
    <s v="Storage"/>
    <x v="2"/>
    <x v="5"/>
    <x v="1"/>
    <x v="1"/>
    <n v="0"/>
    <x v="0"/>
    <x v="0"/>
    <x v="0"/>
    <x v="0"/>
    <x v="0"/>
    <m/>
    <n v="1"/>
    <n v="0"/>
  </r>
  <r>
    <x v="0"/>
    <x v="0"/>
    <x v="21"/>
    <s v="Storage"/>
    <x v="2"/>
    <x v="5"/>
    <x v="1"/>
    <x v="2"/>
    <n v="0"/>
    <x v="0"/>
    <x v="0"/>
    <x v="0"/>
    <x v="0"/>
    <x v="0"/>
    <m/>
    <n v="1"/>
    <n v="0"/>
  </r>
  <r>
    <x v="0"/>
    <x v="0"/>
    <x v="22"/>
    <s v="Generation"/>
    <x v="1"/>
    <x v="0"/>
    <x v="0"/>
    <x v="0"/>
    <n v="0"/>
    <x v="0"/>
    <x v="0"/>
    <x v="0"/>
    <x v="0"/>
    <x v="0"/>
    <m/>
    <n v="1"/>
    <n v="0"/>
  </r>
  <r>
    <x v="0"/>
    <x v="0"/>
    <x v="22"/>
    <s v="Generation"/>
    <x v="1"/>
    <x v="0"/>
    <x v="0"/>
    <x v="1"/>
    <n v="0"/>
    <x v="0"/>
    <x v="0"/>
    <x v="0"/>
    <x v="0"/>
    <x v="0"/>
    <m/>
    <n v="1"/>
    <n v="0"/>
  </r>
  <r>
    <x v="0"/>
    <x v="0"/>
    <x v="22"/>
    <s v="Generation"/>
    <x v="1"/>
    <x v="0"/>
    <x v="0"/>
    <x v="2"/>
    <n v="0"/>
    <x v="0"/>
    <x v="0"/>
    <x v="0"/>
    <x v="0"/>
    <x v="0"/>
    <m/>
    <n v="1"/>
    <n v="0"/>
  </r>
  <r>
    <x v="0"/>
    <x v="0"/>
    <x v="22"/>
    <s v="Generation"/>
    <x v="1"/>
    <x v="1"/>
    <x v="0"/>
    <x v="0"/>
    <n v="0"/>
    <x v="0"/>
    <x v="0"/>
    <x v="0"/>
    <x v="0"/>
    <x v="0"/>
    <m/>
    <n v="1"/>
    <n v="0"/>
  </r>
  <r>
    <x v="0"/>
    <x v="0"/>
    <x v="22"/>
    <s v="Generation"/>
    <x v="1"/>
    <x v="1"/>
    <x v="0"/>
    <x v="1"/>
    <n v="0"/>
    <x v="0"/>
    <x v="0"/>
    <x v="0"/>
    <x v="0"/>
    <x v="0"/>
    <m/>
    <n v="1"/>
    <n v="0"/>
  </r>
  <r>
    <x v="0"/>
    <x v="0"/>
    <x v="22"/>
    <s v="Generation"/>
    <x v="1"/>
    <x v="1"/>
    <x v="0"/>
    <x v="2"/>
    <n v="0"/>
    <x v="0"/>
    <x v="0"/>
    <x v="0"/>
    <x v="0"/>
    <x v="0"/>
    <m/>
    <n v="1"/>
    <n v="0"/>
  </r>
  <r>
    <x v="0"/>
    <x v="0"/>
    <x v="22"/>
    <s v="Generation"/>
    <x v="1"/>
    <x v="2"/>
    <x v="0"/>
    <x v="0"/>
    <n v="0"/>
    <x v="0"/>
    <x v="0"/>
    <x v="0"/>
    <x v="0"/>
    <x v="0"/>
    <m/>
    <n v="1"/>
    <n v="0"/>
  </r>
  <r>
    <x v="0"/>
    <x v="0"/>
    <x v="22"/>
    <s v="Generation"/>
    <x v="1"/>
    <x v="2"/>
    <x v="0"/>
    <x v="1"/>
    <n v="0"/>
    <x v="0"/>
    <x v="0"/>
    <x v="0"/>
    <x v="0"/>
    <x v="0"/>
    <m/>
    <n v="1"/>
    <n v="0"/>
  </r>
  <r>
    <x v="0"/>
    <x v="0"/>
    <x v="22"/>
    <s v="Generation"/>
    <x v="1"/>
    <x v="2"/>
    <x v="0"/>
    <x v="2"/>
    <n v="0"/>
    <x v="0"/>
    <x v="0"/>
    <x v="0"/>
    <x v="0"/>
    <x v="0"/>
    <m/>
    <n v="1"/>
    <n v="0"/>
  </r>
  <r>
    <x v="0"/>
    <x v="0"/>
    <x v="22"/>
    <s v="Generation"/>
    <x v="1"/>
    <x v="3"/>
    <x v="0"/>
    <x v="0"/>
    <n v="0"/>
    <x v="0"/>
    <x v="0"/>
    <x v="0"/>
    <x v="0"/>
    <x v="0"/>
    <m/>
    <n v="1"/>
    <n v="0"/>
  </r>
  <r>
    <x v="0"/>
    <x v="0"/>
    <x v="22"/>
    <s v="Generation"/>
    <x v="1"/>
    <x v="3"/>
    <x v="0"/>
    <x v="1"/>
    <n v="0"/>
    <x v="0"/>
    <x v="0"/>
    <x v="0"/>
    <x v="0"/>
    <x v="0"/>
    <m/>
    <n v="1"/>
    <n v="0"/>
  </r>
  <r>
    <x v="0"/>
    <x v="0"/>
    <x v="22"/>
    <s v="Generation"/>
    <x v="1"/>
    <x v="3"/>
    <x v="0"/>
    <x v="2"/>
    <n v="0"/>
    <x v="0"/>
    <x v="0"/>
    <x v="0"/>
    <x v="0"/>
    <x v="0"/>
    <m/>
    <n v="1"/>
    <n v="0"/>
  </r>
  <r>
    <x v="0"/>
    <x v="0"/>
    <x v="22"/>
    <s v="Generation"/>
    <x v="1"/>
    <x v="4"/>
    <x v="0"/>
    <x v="0"/>
    <n v="0"/>
    <x v="0"/>
    <x v="0"/>
    <x v="0"/>
    <x v="0"/>
    <x v="0"/>
    <m/>
    <n v="1"/>
    <n v="0"/>
  </r>
  <r>
    <x v="0"/>
    <x v="0"/>
    <x v="22"/>
    <s v="Generation"/>
    <x v="1"/>
    <x v="4"/>
    <x v="0"/>
    <x v="1"/>
    <n v="0"/>
    <x v="0"/>
    <x v="0"/>
    <x v="0"/>
    <x v="0"/>
    <x v="0"/>
    <m/>
    <n v="1"/>
    <n v="0"/>
  </r>
  <r>
    <x v="0"/>
    <x v="0"/>
    <x v="22"/>
    <s v="Generation"/>
    <x v="1"/>
    <x v="4"/>
    <x v="0"/>
    <x v="2"/>
    <n v="0"/>
    <x v="0"/>
    <x v="0"/>
    <x v="0"/>
    <x v="0"/>
    <x v="0"/>
    <m/>
    <n v="1"/>
    <n v="0"/>
  </r>
  <r>
    <x v="0"/>
    <x v="0"/>
    <x v="22"/>
    <s v="Generation"/>
    <x v="1"/>
    <x v="5"/>
    <x v="0"/>
    <x v="0"/>
    <n v="0"/>
    <x v="0"/>
    <x v="0"/>
    <x v="0"/>
    <x v="0"/>
    <x v="0"/>
    <m/>
    <n v="1"/>
    <n v="0"/>
  </r>
  <r>
    <x v="0"/>
    <x v="0"/>
    <x v="22"/>
    <s v="Generation"/>
    <x v="1"/>
    <x v="5"/>
    <x v="0"/>
    <x v="1"/>
    <n v="0"/>
    <x v="0"/>
    <x v="0"/>
    <x v="0"/>
    <x v="0"/>
    <x v="0"/>
    <m/>
    <n v="1"/>
    <n v="0"/>
  </r>
  <r>
    <x v="0"/>
    <x v="0"/>
    <x v="22"/>
    <s v="Generation"/>
    <x v="1"/>
    <x v="5"/>
    <x v="0"/>
    <x v="2"/>
    <n v="0"/>
    <x v="0"/>
    <x v="0"/>
    <x v="0"/>
    <x v="0"/>
    <x v="0"/>
    <m/>
    <n v="1"/>
    <n v="0"/>
  </r>
  <r>
    <x v="0"/>
    <x v="0"/>
    <x v="23"/>
    <s v="Storage"/>
    <x v="1"/>
    <x v="0"/>
    <x v="1"/>
    <x v="0"/>
    <n v="0"/>
    <x v="0"/>
    <x v="0"/>
    <x v="0"/>
    <x v="0"/>
    <x v="0"/>
    <m/>
    <n v="1"/>
    <n v="0"/>
  </r>
  <r>
    <x v="0"/>
    <x v="0"/>
    <x v="23"/>
    <s v="Storage"/>
    <x v="1"/>
    <x v="0"/>
    <x v="1"/>
    <x v="1"/>
    <n v="0"/>
    <x v="0"/>
    <x v="0"/>
    <x v="0"/>
    <x v="0"/>
    <x v="0"/>
    <m/>
    <n v="1"/>
    <n v="0"/>
  </r>
  <r>
    <x v="0"/>
    <x v="0"/>
    <x v="23"/>
    <s v="Storage"/>
    <x v="1"/>
    <x v="0"/>
    <x v="1"/>
    <x v="2"/>
    <n v="0"/>
    <x v="0"/>
    <x v="0"/>
    <x v="0"/>
    <x v="0"/>
    <x v="0"/>
    <m/>
    <n v="1"/>
    <n v="0"/>
  </r>
  <r>
    <x v="0"/>
    <x v="0"/>
    <x v="23"/>
    <s v="Storage"/>
    <x v="1"/>
    <x v="1"/>
    <x v="1"/>
    <x v="0"/>
    <n v="0"/>
    <x v="0"/>
    <x v="0"/>
    <x v="0"/>
    <x v="0"/>
    <x v="0"/>
    <m/>
    <n v="1"/>
    <n v="0"/>
  </r>
  <r>
    <x v="0"/>
    <x v="0"/>
    <x v="23"/>
    <s v="Storage"/>
    <x v="1"/>
    <x v="1"/>
    <x v="1"/>
    <x v="1"/>
    <n v="0"/>
    <x v="0"/>
    <x v="0"/>
    <x v="0"/>
    <x v="0"/>
    <x v="0"/>
    <m/>
    <n v="1"/>
    <n v="0"/>
  </r>
  <r>
    <x v="0"/>
    <x v="0"/>
    <x v="23"/>
    <s v="Storage"/>
    <x v="1"/>
    <x v="1"/>
    <x v="1"/>
    <x v="2"/>
    <n v="0"/>
    <x v="0"/>
    <x v="0"/>
    <x v="0"/>
    <x v="0"/>
    <x v="0"/>
    <m/>
    <n v="1"/>
    <n v="0"/>
  </r>
  <r>
    <x v="0"/>
    <x v="0"/>
    <x v="23"/>
    <s v="Storage"/>
    <x v="1"/>
    <x v="2"/>
    <x v="1"/>
    <x v="0"/>
    <n v="0"/>
    <x v="0"/>
    <x v="0"/>
    <x v="0"/>
    <x v="0"/>
    <x v="0"/>
    <m/>
    <n v="1"/>
    <n v="0"/>
  </r>
  <r>
    <x v="0"/>
    <x v="0"/>
    <x v="23"/>
    <s v="Storage"/>
    <x v="1"/>
    <x v="2"/>
    <x v="1"/>
    <x v="1"/>
    <n v="0"/>
    <x v="0"/>
    <x v="0"/>
    <x v="0"/>
    <x v="0"/>
    <x v="0"/>
    <m/>
    <n v="1"/>
    <n v="0"/>
  </r>
  <r>
    <x v="0"/>
    <x v="0"/>
    <x v="23"/>
    <s v="Storage"/>
    <x v="1"/>
    <x v="2"/>
    <x v="1"/>
    <x v="2"/>
    <n v="0"/>
    <x v="0"/>
    <x v="0"/>
    <x v="0"/>
    <x v="0"/>
    <x v="0"/>
    <m/>
    <n v="1"/>
    <n v="0"/>
  </r>
  <r>
    <x v="0"/>
    <x v="0"/>
    <x v="23"/>
    <s v="Storage"/>
    <x v="1"/>
    <x v="3"/>
    <x v="1"/>
    <x v="0"/>
    <n v="0"/>
    <x v="0"/>
    <x v="0"/>
    <x v="0"/>
    <x v="0"/>
    <x v="0"/>
    <m/>
    <n v="1"/>
    <n v="0"/>
  </r>
  <r>
    <x v="0"/>
    <x v="0"/>
    <x v="23"/>
    <s v="Storage"/>
    <x v="1"/>
    <x v="3"/>
    <x v="1"/>
    <x v="1"/>
    <n v="0"/>
    <x v="0"/>
    <x v="0"/>
    <x v="0"/>
    <x v="0"/>
    <x v="0"/>
    <m/>
    <n v="1"/>
    <n v="0"/>
  </r>
  <r>
    <x v="0"/>
    <x v="0"/>
    <x v="23"/>
    <s v="Storage"/>
    <x v="1"/>
    <x v="3"/>
    <x v="1"/>
    <x v="2"/>
    <n v="0"/>
    <x v="0"/>
    <x v="0"/>
    <x v="0"/>
    <x v="0"/>
    <x v="0"/>
    <m/>
    <n v="1"/>
    <n v="0"/>
  </r>
  <r>
    <x v="0"/>
    <x v="0"/>
    <x v="23"/>
    <s v="Storage"/>
    <x v="1"/>
    <x v="4"/>
    <x v="1"/>
    <x v="0"/>
    <n v="0"/>
    <x v="0"/>
    <x v="0"/>
    <x v="0"/>
    <x v="0"/>
    <x v="0"/>
    <m/>
    <n v="1"/>
    <n v="0"/>
  </r>
  <r>
    <x v="0"/>
    <x v="0"/>
    <x v="23"/>
    <s v="Storage"/>
    <x v="1"/>
    <x v="4"/>
    <x v="1"/>
    <x v="1"/>
    <n v="0"/>
    <x v="0"/>
    <x v="0"/>
    <x v="0"/>
    <x v="0"/>
    <x v="0"/>
    <m/>
    <n v="1"/>
    <n v="0"/>
  </r>
  <r>
    <x v="0"/>
    <x v="0"/>
    <x v="23"/>
    <s v="Storage"/>
    <x v="1"/>
    <x v="4"/>
    <x v="1"/>
    <x v="2"/>
    <n v="0"/>
    <x v="0"/>
    <x v="0"/>
    <x v="0"/>
    <x v="0"/>
    <x v="0"/>
    <m/>
    <n v="1"/>
    <n v="0"/>
  </r>
  <r>
    <x v="0"/>
    <x v="0"/>
    <x v="23"/>
    <s v="Storage"/>
    <x v="1"/>
    <x v="5"/>
    <x v="1"/>
    <x v="0"/>
    <n v="0"/>
    <x v="0"/>
    <x v="0"/>
    <x v="0"/>
    <x v="0"/>
    <x v="0"/>
    <m/>
    <n v="1"/>
    <n v="0"/>
  </r>
  <r>
    <x v="0"/>
    <x v="0"/>
    <x v="23"/>
    <s v="Storage"/>
    <x v="1"/>
    <x v="5"/>
    <x v="1"/>
    <x v="1"/>
    <n v="0"/>
    <x v="0"/>
    <x v="0"/>
    <x v="0"/>
    <x v="0"/>
    <x v="0"/>
    <m/>
    <n v="1"/>
    <n v="0"/>
  </r>
  <r>
    <x v="0"/>
    <x v="0"/>
    <x v="23"/>
    <s v="Storage"/>
    <x v="1"/>
    <x v="5"/>
    <x v="1"/>
    <x v="2"/>
    <n v="0"/>
    <x v="0"/>
    <x v="0"/>
    <x v="0"/>
    <x v="0"/>
    <x v="0"/>
    <m/>
    <n v="1"/>
    <n v="0"/>
  </r>
  <r>
    <x v="0"/>
    <x v="0"/>
    <x v="24"/>
    <s v="Generation"/>
    <x v="1"/>
    <x v="0"/>
    <x v="0"/>
    <x v="0"/>
    <n v="0"/>
    <x v="0"/>
    <x v="0"/>
    <x v="0"/>
    <x v="0"/>
    <x v="0"/>
    <m/>
    <n v="1"/>
    <n v="0"/>
  </r>
  <r>
    <x v="0"/>
    <x v="0"/>
    <x v="24"/>
    <s v="Generation"/>
    <x v="1"/>
    <x v="0"/>
    <x v="0"/>
    <x v="1"/>
    <n v="0"/>
    <x v="0"/>
    <x v="0"/>
    <x v="0"/>
    <x v="0"/>
    <x v="0"/>
    <m/>
    <n v="1"/>
    <n v="0"/>
  </r>
  <r>
    <x v="0"/>
    <x v="0"/>
    <x v="24"/>
    <s v="Generation"/>
    <x v="1"/>
    <x v="0"/>
    <x v="0"/>
    <x v="2"/>
    <n v="3301336446.9120002"/>
    <x v="0"/>
    <x v="0"/>
    <x v="0"/>
    <x v="0"/>
    <x v="0"/>
    <m/>
    <n v="1"/>
    <n v="3301336446.9120002"/>
  </r>
  <r>
    <x v="0"/>
    <x v="0"/>
    <x v="24"/>
    <s v="Generation"/>
    <x v="1"/>
    <x v="1"/>
    <x v="0"/>
    <x v="0"/>
    <n v="0"/>
    <x v="0"/>
    <x v="0"/>
    <x v="0"/>
    <x v="0"/>
    <x v="0"/>
    <m/>
    <n v="1"/>
    <n v="0"/>
  </r>
  <r>
    <x v="0"/>
    <x v="0"/>
    <x v="24"/>
    <s v="Generation"/>
    <x v="1"/>
    <x v="1"/>
    <x v="0"/>
    <x v="1"/>
    <n v="0"/>
    <x v="0"/>
    <x v="0"/>
    <x v="0"/>
    <x v="0"/>
    <x v="0"/>
    <m/>
    <n v="1"/>
    <n v="0"/>
  </r>
  <r>
    <x v="0"/>
    <x v="0"/>
    <x v="24"/>
    <s v="Generation"/>
    <x v="1"/>
    <x v="1"/>
    <x v="0"/>
    <x v="2"/>
    <n v="2246155230.1440001"/>
    <x v="0"/>
    <x v="0"/>
    <x v="0"/>
    <x v="0"/>
    <x v="0"/>
    <m/>
    <n v="1"/>
    <n v="2246155230.1440001"/>
  </r>
  <r>
    <x v="0"/>
    <x v="0"/>
    <x v="24"/>
    <s v="Generation"/>
    <x v="1"/>
    <x v="2"/>
    <x v="0"/>
    <x v="0"/>
    <n v="0"/>
    <x v="0"/>
    <x v="0"/>
    <x v="0"/>
    <x v="0"/>
    <x v="0"/>
    <m/>
    <n v="1"/>
    <n v="0"/>
  </r>
  <r>
    <x v="0"/>
    <x v="0"/>
    <x v="24"/>
    <s v="Generation"/>
    <x v="1"/>
    <x v="2"/>
    <x v="0"/>
    <x v="1"/>
    <n v="0"/>
    <x v="0"/>
    <x v="0"/>
    <x v="0"/>
    <x v="0"/>
    <x v="0"/>
    <m/>
    <n v="1"/>
    <n v="0"/>
  </r>
  <r>
    <x v="0"/>
    <x v="0"/>
    <x v="24"/>
    <s v="Generation"/>
    <x v="1"/>
    <x v="2"/>
    <x v="0"/>
    <x v="2"/>
    <n v="8790266640.9599991"/>
    <x v="0"/>
    <x v="0"/>
    <x v="0"/>
    <x v="0"/>
    <x v="0"/>
    <m/>
    <n v="1"/>
    <n v="8790266640.9599991"/>
  </r>
  <r>
    <x v="0"/>
    <x v="0"/>
    <x v="24"/>
    <s v="Generation"/>
    <x v="1"/>
    <x v="3"/>
    <x v="0"/>
    <x v="0"/>
    <n v="0"/>
    <x v="0"/>
    <x v="0"/>
    <x v="0"/>
    <x v="0"/>
    <x v="0"/>
    <m/>
    <n v="1"/>
    <n v="0"/>
  </r>
  <r>
    <x v="0"/>
    <x v="0"/>
    <x v="24"/>
    <s v="Generation"/>
    <x v="1"/>
    <x v="3"/>
    <x v="0"/>
    <x v="1"/>
    <n v="0"/>
    <x v="0"/>
    <x v="0"/>
    <x v="0"/>
    <x v="0"/>
    <x v="0"/>
    <m/>
    <n v="1"/>
    <n v="0"/>
  </r>
  <r>
    <x v="0"/>
    <x v="0"/>
    <x v="24"/>
    <s v="Generation"/>
    <x v="1"/>
    <x v="3"/>
    <x v="0"/>
    <x v="2"/>
    <n v="9110487814.4447994"/>
    <x v="0"/>
    <x v="0"/>
    <x v="0"/>
    <x v="0"/>
    <x v="0"/>
    <m/>
    <n v="1"/>
    <n v="9110487814.4447994"/>
  </r>
  <r>
    <x v="0"/>
    <x v="0"/>
    <x v="24"/>
    <s v="Generation"/>
    <x v="1"/>
    <x v="4"/>
    <x v="0"/>
    <x v="0"/>
    <n v="0"/>
    <x v="0"/>
    <x v="0"/>
    <x v="0"/>
    <x v="0"/>
    <x v="0"/>
    <m/>
    <n v="1"/>
    <n v="0"/>
  </r>
  <r>
    <x v="0"/>
    <x v="0"/>
    <x v="24"/>
    <s v="Generation"/>
    <x v="1"/>
    <x v="4"/>
    <x v="0"/>
    <x v="1"/>
    <n v="0"/>
    <x v="0"/>
    <x v="0"/>
    <x v="0"/>
    <x v="0"/>
    <x v="0"/>
    <m/>
    <n v="1"/>
    <n v="0"/>
  </r>
  <r>
    <x v="0"/>
    <x v="0"/>
    <x v="24"/>
    <s v="Generation"/>
    <x v="1"/>
    <x v="4"/>
    <x v="0"/>
    <x v="2"/>
    <n v="0"/>
    <x v="0"/>
    <x v="0"/>
    <x v="0"/>
    <x v="0"/>
    <x v="0"/>
    <m/>
    <n v="1"/>
    <n v="0"/>
  </r>
  <r>
    <x v="0"/>
    <x v="0"/>
    <x v="24"/>
    <s v="Generation"/>
    <x v="1"/>
    <x v="5"/>
    <x v="0"/>
    <x v="0"/>
    <n v="0"/>
    <x v="0"/>
    <x v="0"/>
    <x v="0"/>
    <x v="0"/>
    <x v="0"/>
    <m/>
    <n v="1"/>
    <n v="0"/>
  </r>
  <r>
    <x v="0"/>
    <x v="0"/>
    <x v="24"/>
    <s v="Generation"/>
    <x v="1"/>
    <x v="5"/>
    <x v="0"/>
    <x v="1"/>
    <n v="0"/>
    <x v="0"/>
    <x v="0"/>
    <x v="0"/>
    <x v="0"/>
    <x v="0"/>
    <m/>
    <n v="1"/>
    <n v="0"/>
  </r>
  <r>
    <x v="0"/>
    <x v="0"/>
    <x v="24"/>
    <s v="Generation"/>
    <x v="1"/>
    <x v="5"/>
    <x v="0"/>
    <x v="2"/>
    <n v="0"/>
    <x v="0"/>
    <x v="0"/>
    <x v="0"/>
    <x v="0"/>
    <x v="0"/>
    <m/>
    <n v="1"/>
    <n v="0"/>
  </r>
  <r>
    <x v="0"/>
    <x v="0"/>
    <x v="25"/>
    <s v="Generation"/>
    <x v="1"/>
    <x v="0"/>
    <x v="0"/>
    <x v="0"/>
    <n v="0"/>
    <x v="0"/>
    <x v="0"/>
    <x v="0"/>
    <x v="0"/>
    <x v="0"/>
    <m/>
    <n v="1"/>
    <n v="0"/>
  </r>
  <r>
    <x v="0"/>
    <x v="0"/>
    <x v="25"/>
    <s v="Generation"/>
    <x v="1"/>
    <x v="0"/>
    <x v="0"/>
    <x v="1"/>
    <n v="0"/>
    <x v="0"/>
    <x v="0"/>
    <x v="0"/>
    <x v="0"/>
    <x v="0"/>
    <m/>
    <n v="1"/>
    <n v="0"/>
  </r>
  <r>
    <x v="0"/>
    <x v="0"/>
    <x v="25"/>
    <s v="Generation"/>
    <x v="1"/>
    <x v="0"/>
    <x v="0"/>
    <x v="2"/>
    <n v="0"/>
    <x v="0"/>
    <x v="0"/>
    <x v="0"/>
    <x v="0"/>
    <x v="0"/>
    <m/>
    <n v="1"/>
    <n v="0"/>
  </r>
  <r>
    <x v="0"/>
    <x v="0"/>
    <x v="25"/>
    <s v="Generation"/>
    <x v="1"/>
    <x v="1"/>
    <x v="0"/>
    <x v="0"/>
    <n v="0"/>
    <x v="0"/>
    <x v="0"/>
    <x v="0"/>
    <x v="0"/>
    <x v="0"/>
    <m/>
    <n v="1"/>
    <n v="0"/>
  </r>
  <r>
    <x v="0"/>
    <x v="0"/>
    <x v="25"/>
    <s v="Generation"/>
    <x v="1"/>
    <x v="1"/>
    <x v="0"/>
    <x v="1"/>
    <n v="0"/>
    <x v="0"/>
    <x v="0"/>
    <x v="0"/>
    <x v="0"/>
    <x v="0"/>
    <m/>
    <n v="1"/>
    <n v="0"/>
  </r>
  <r>
    <x v="0"/>
    <x v="0"/>
    <x v="25"/>
    <s v="Generation"/>
    <x v="1"/>
    <x v="1"/>
    <x v="0"/>
    <x v="2"/>
    <n v="0"/>
    <x v="0"/>
    <x v="0"/>
    <x v="0"/>
    <x v="0"/>
    <x v="0"/>
    <m/>
    <n v="1"/>
    <n v="0"/>
  </r>
  <r>
    <x v="0"/>
    <x v="0"/>
    <x v="25"/>
    <s v="Generation"/>
    <x v="1"/>
    <x v="2"/>
    <x v="0"/>
    <x v="0"/>
    <n v="0"/>
    <x v="0"/>
    <x v="0"/>
    <x v="0"/>
    <x v="0"/>
    <x v="0"/>
    <m/>
    <n v="1"/>
    <n v="0"/>
  </r>
  <r>
    <x v="0"/>
    <x v="0"/>
    <x v="25"/>
    <s v="Generation"/>
    <x v="1"/>
    <x v="2"/>
    <x v="0"/>
    <x v="1"/>
    <n v="0"/>
    <x v="0"/>
    <x v="0"/>
    <x v="0"/>
    <x v="0"/>
    <x v="0"/>
    <m/>
    <n v="1"/>
    <n v="0"/>
  </r>
  <r>
    <x v="0"/>
    <x v="0"/>
    <x v="25"/>
    <s v="Generation"/>
    <x v="1"/>
    <x v="2"/>
    <x v="0"/>
    <x v="2"/>
    <n v="0"/>
    <x v="0"/>
    <x v="0"/>
    <x v="0"/>
    <x v="0"/>
    <x v="0"/>
    <m/>
    <n v="1"/>
    <n v="0"/>
  </r>
  <r>
    <x v="0"/>
    <x v="0"/>
    <x v="25"/>
    <s v="Generation"/>
    <x v="1"/>
    <x v="3"/>
    <x v="0"/>
    <x v="0"/>
    <n v="0"/>
    <x v="0"/>
    <x v="0"/>
    <x v="0"/>
    <x v="0"/>
    <x v="0"/>
    <m/>
    <n v="1"/>
    <n v="0"/>
  </r>
  <r>
    <x v="0"/>
    <x v="0"/>
    <x v="25"/>
    <s v="Generation"/>
    <x v="1"/>
    <x v="3"/>
    <x v="0"/>
    <x v="1"/>
    <n v="0"/>
    <x v="0"/>
    <x v="0"/>
    <x v="0"/>
    <x v="0"/>
    <x v="0"/>
    <m/>
    <n v="1"/>
    <n v="0"/>
  </r>
  <r>
    <x v="0"/>
    <x v="0"/>
    <x v="25"/>
    <s v="Generation"/>
    <x v="1"/>
    <x v="3"/>
    <x v="0"/>
    <x v="2"/>
    <n v="0"/>
    <x v="0"/>
    <x v="0"/>
    <x v="0"/>
    <x v="0"/>
    <x v="0"/>
    <m/>
    <n v="1"/>
    <n v="0"/>
  </r>
  <r>
    <x v="0"/>
    <x v="0"/>
    <x v="25"/>
    <s v="Generation"/>
    <x v="1"/>
    <x v="4"/>
    <x v="0"/>
    <x v="0"/>
    <n v="0"/>
    <x v="0"/>
    <x v="0"/>
    <x v="0"/>
    <x v="0"/>
    <x v="0"/>
    <m/>
    <n v="1"/>
    <n v="0"/>
  </r>
  <r>
    <x v="0"/>
    <x v="0"/>
    <x v="25"/>
    <s v="Generation"/>
    <x v="1"/>
    <x v="4"/>
    <x v="0"/>
    <x v="1"/>
    <n v="0"/>
    <x v="0"/>
    <x v="0"/>
    <x v="0"/>
    <x v="0"/>
    <x v="0"/>
    <m/>
    <n v="1"/>
    <n v="0"/>
  </r>
  <r>
    <x v="0"/>
    <x v="0"/>
    <x v="25"/>
    <s v="Generation"/>
    <x v="1"/>
    <x v="4"/>
    <x v="0"/>
    <x v="2"/>
    <n v="0"/>
    <x v="0"/>
    <x v="0"/>
    <x v="0"/>
    <x v="0"/>
    <x v="0"/>
    <m/>
    <n v="1"/>
    <n v="0"/>
  </r>
  <r>
    <x v="0"/>
    <x v="0"/>
    <x v="25"/>
    <s v="Generation"/>
    <x v="1"/>
    <x v="5"/>
    <x v="0"/>
    <x v="0"/>
    <n v="0"/>
    <x v="0"/>
    <x v="0"/>
    <x v="0"/>
    <x v="0"/>
    <x v="0"/>
    <m/>
    <n v="1"/>
    <n v="0"/>
  </r>
  <r>
    <x v="0"/>
    <x v="0"/>
    <x v="25"/>
    <s v="Generation"/>
    <x v="1"/>
    <x v="5"/>
    <x v="0"/>
    <x v="1"/>
    <n v="0"/>
    <x v="0"/>
    <x v="0"/>
    <x v="0"/>
    <x v="0"/>
    <x v="0"/>
    <m/>
    <n v="1"/>
    <n v="0"/>
  </r>
  <r>
    <x v="0"/>
    <x v="0"/>
    <x v="25"/>
    <s v="Generation"/>
    <x v="1"/>
    <x v="5"/>
    <x v="0"/>
    <x v="2"/>
    <n v="0"/>
    <x v="0"/>
    <x v="0"/>
    <x v="0"/>
    <x v="0"/>
    <x v="0"/>
    <m/>
    <n v="1"/>
    <n v="0"/>
  </r>
  <r>
    <x v="0"/>
    <x v="0"/>
    <x v="26"/>
    <s v="Crossload"/>
    <x v="1"/>
    <x v="0"/>
    <x v="3"/>
    <x v="0"/>
    <n v="0"/>
    <x v="0"/>
    <x v="0"/>
    <x v="0"/>
    <x v="0"/>
    <x v="0"/>
    <m/>
    <n v="1"/>
    <n v="0"/>
  </r>
  <r>
    <x v="0"/>
    <x v="0"/>
    <x v="26"/>
    <s v="Crossload"/>
    <x v="1"/>
    <x v="0"/>
    <x v="3"/>
    <x v="1"/>
    <n v="0"/>
    <x v="0"/>
    <x v="0"/>
    <x v="0"/>
    <x v="0"/>
    <x v="0"/>
    <m/>
    <n v="1"/>
    <n v="0"/>
  </r>
  <r>
    <x v="0"/>
    <x v="0"/>
    <x v="26"/>
    <s v="Crossload"/>
    <x v="1"/>
    <x v="0"/>
    <x v="3"/>
    <x v="2"/>
    <n v="0"/>
    <x v="0"/>
    <x v="0"/>
    <x v="0"/>
    <x v="0"/>
    <x v="0"/>
    <m/>
    <n v="1"/>
    <n v="0"/>
  </r>
  <r>
    <x v="0"/>
    <x v="0"/>
    <x v="26"/>
    <s v="Crossload"/>
    <x v="1"/>
    <x v="1"/>
    <x v="3"/>
    <x v="0"/>
    <n v="0"/>
    <x v="0"/>
    <x v="0"/>
    <x v="0"/>
    <x v="0"/>
    <x v="0"/>
    <m/>
    <n v="1"/>
    <n v="0"/>
  </r>
  <r>
    <x v="0"/>
    <x v="0"/>
    <x v="26"/>
    <s v="Crossload"/>
    <x v="1"/>
    <x v="1"/>
    <x v="3"/>
    <x v="1"/>
    <n v="0"/>
    <x v="0"/>
    <x v="0"/>
    <x v="0"/>
    <x v="0"/>
    <x v="0"/>
    <m/>
    <n v="1"/>
    <n v="0"/>
  </r>
  <r>
    <x v="0"/>
    <x v="0"/>
    <x v="26"/>
    <s v="Crossload"/>
    <x v="1"/>
    <x v="1"/>
    <x v="3"/>
    <x v="2"/>
    <n v="0"/>
    <x v="0"/>
    <x v="0"/>
    <x v="0"/>
    <x v="0"/>
    <x v="0"/>
    <m/>
    <n v="1"/>
    <n v="0"/>
  </r>
  <r>
    <x v="0"/>
    <x v="0"/>
    <x v="26"/>
    <s v="Crossload"/>
    <x v="1"/>
    <x v="2"/>
    <x v="3"/>
    <x v="0"/>
    <n v="0"/>
    <x v="0"/>
    <x v="0"/>
    <x v="0"/>
    <x v="0"/>
    <x v="0"/>
    <m/>
    <n v="1"/>
    <n v="0"/>
  </r>
  <r>
    <x v="0"/>
    <x v="0"/>
    <x v="26"/>
    <s v="Crossload"/>
    <x v="1"/>
    <x v="2"/>
    <x v="3"/>
    <x v="1"/>
    <n v="0"/>
    <x v="0"/>
    <x v="0"/>
    <x v="0"/>
    <x v="0"/>
    <x v="0"/>
    <m/>
    <n v="1"/>
    <n v="0"/>
  </r>
  <r>
    <x v="0"/>
    <x v="0"/>
    <x v="26"/>
    <s v="Crossload"/>
    <x v="1"/>
    <x v="2"/>
    <x v="3"/>
    <x v="2"/>
    <n v="0"/>
    <x v="0"/>
    <x v="0"/>
    <x v="0"/>
    <x v="0"/>
    <x v="0"/>
    <m/>
    <n v="1"/>
    <n v="0"/>
  </r>
  <r>
    <x v="0"/>
    <x v="0"/>
    <x v="26"/>
    <s v="Crossload"/>
    <x v="1"/>
    <x v="3"/>
    <x v="3"/>
    <x v="0"/>
    <n v="0"/>
    <x v="0"/>
    <x v="0"/>
    <x v="0"/>
    <x v="0"/>
    <x v="0"/>
    <m/>
    <n v="1"/>
    <n v="0"/>
  </r>
  <r>
    <x v="0"/>
    <x v="0"/>
    <x v="26"/>
    <s v="Crossload"/>
    <x v="1"/>
    <x v="3"/>
    <x v="3"/>
    <x v="1"/>
    <n v="0"/>
    <x v="0"/>
    <x v="0"/>
    <x v="0"/>
    <x v="0"/>
    <x v="0"/>
    <m/>
    <n v="1"/>
    <n v="0"/>
  </r>
  <r>
    <x v="0"/>
    <x v="0"/>
    <x v="26"/>
    <s v="Crossload"/>
    <x v="1"/>
    <x v="3"/>
    <x v="3"/>
    <x v="2"/>
    <n v="0"/>
    <x v="0"/>
    <x v="0"/>
    <x v="0"/>
    <x v="0"/>
    <x v="0"/>
    <m/>
    <n v="1"/>
    <n v="0"/>
  </r>
  <r>
    <x v="0"/>
    <x v="0"/>
    <x v="26"/>
    <s v="Crossload"/>
    <x v="1"/>
    <x v="4"/>
    <x v="3"/>
    <x v="0"/>
    <n v="0"/>
    <x v="0"/>
    <x v="0"/>
    <x v="0"/>
    <x v="0"/>
    <x v="0"/>
    <m/>
    <n v="1"/>
    <n v="0"/>
  </r>
  <r>
    <x v="0"/>
    <x v="0"/>
    <x v="26"/>
    <s v="Crossload"/>
    <x v="1"/>
    <x v="4"/>
    <x v="3"/>
    <x v="1"/>
    <n v="0"/>
    <x v="0"/>
    <x v="0"/>
    <x v="0"/>
    <x v="0"/>
    <x v="0"/>
    <m/>
    <n v="1"/>
    <n v="0"/>
  </r>
  <r>
    <x v="0"/>
    <x v="0"/>
    <x v="26"/>
    <s v="Crossload"/>
    <x v="1"/>
    <x v="4"/>
    <x v="3"/>
    <x v="2"/>
    <n v="0"/>
    <x v="0"/>
    <x v="0"/>
    <x v="0"/>
    <x v="0"/>
    <x v="0"/>
    <m/>
    <n v="1"/>
    <n v="0"/>
  </r>
  <r>
    <x v="0"/>
    <x v="0"/>
    <x v="26"/>
    <s v="Crossload"/>
    <x v="1"/>
    <x v="5"/>
    <x v="3"/>
    <x v="0"/>
    <n v="0"/>
    <x v="0"/>
    <x v="0"/>
    <x v="0"/>
    <x v="0"/>
    <x v="0"/>
    <m/>
    <n v="1"/>
    <n v="0"/>
  </r>
  <r>
    <x v="0"/>
    <x v="0"/>
    <x v="26"/>
    <s v="Crossload"/>
    <x v="1"/>
    <x v="5"/>
    <x v="3"/>
    <x v="1"/>
    <n v="0"/>
    <x v="0"/>
    <x v="0"/>
    <x v="0"/>
    <x v="0"/>
    <x v="0"/>
    <m/>
    <n v="1"/>
    <n v="0"/>
  </r>
  <r>
    <x v="0"/>
    <x v="0"/>
    <x v="26"/>
    <s v="Crossload"/>
    <x v="1"/>
    <x v="5"/>
    <x v="3"/>
    <x v="2"/>
    <n v="0"/>
    <x v="0"/>
    <x v="0"/>
    <x v="0"/>
    <x v="0"/>
    <x v="0"/>
    <m/>
    <n v="1"/>
    <n v="0"/>
  </r>
  <r>
    <x v="0"/>
    <x v="0"/>
    <x v="27"/>
    <s v="Crossload"/>
    <x v="1"/>
    <x v="0"/>
    <x v="3"/>
    <x v="0"/>
    <n v="0"/>
    <x v="0"/>
    <x v="0"/>
    <x v="0"/>
    <x v="0"/>
    <x v="0"/>
    <m/>
    <n v="1"/>
    <n v="0"/>
  </r>
  <r>
    <x v="0"/>
    <x v="0"/>
    <x v="27"/>
    <s v="Crossload"/>
    <x v="1"/>
    <x v="0"/>
    <x v="3"/>
    <x v="1"/>
    <n v="0"/>
    <x v="0"/>
    <x v="0"/>
    <x v="0"/>
    <x v="0"/>
    <x v="0"/>
    <m/>
    <n v="1"/>
    <n v="0"/>
  </r>
  <r>
    <x v="0"/>
    <x v="0"/>
    <x v="27"/>
    <s v="Crossload"/>
    <x v="1"/>
    <x v="0"/>
    <x v="3"/>
    <x v="2"/>
    <n v="0"/>
    <x v="0"/>
    <x v="0"/>
    <x v="0"/>
    <x v="0"/>
    <x v="0"/>
    <m/>
    <n v="1"/>
    <n v="0"/>
  </r>
  <r>
    <x v="0"/>
    <x v="0"/>
    <x v="27"/>
    <s v="Crossload"/>
    <x v="1"/>
    <x v="1"/>
    <x v="3"/>
    <x v="0"/>
    <n v="0"/>
    <x v="0"/>
    <x v="0"/>
    <x v="0"/>
    <x v="0"/>
    <x v="0"/>
    <m/>
    <n v="1"/>
    <n v="0"/>
  </r>
  <r>
    <x v="0"/>
    <x v="0"/>
    <x v="27"/>
    <s v="Crossload"/>
    <x v="1"/>
    <x v="1"/>
    <x v="3"/>
    <x v="1"/>
    <n v="0"/>
    <x v="0"/>
    <x v="0"/>
    <x v="0"/>
    <x v="0"/>
    <x v="0"/>
    <m/>
    <n v="1"/>
    <n v="0"/>
  </r>
  <r>
    <x v="0"/>
    <x v="0"/>
    <x v="27"/>
    <s v="Crossload"/>
    <x v="1"/>
    <x v="1"/>
    <x v="3"/>
    <x v="2"/>
    <n v="0"/>
    <x v="0"/>
    <x v="0"/>
    <x v="0"/>
    <x v="0"/>
    <x v="0"/>
    <m/>
    <n v="1"/>
    <n v="0"/>
  </r>
  <r>
    <x v="0"/>
    <x v="0"/>
    <x v="27"/>
    <s v="Crossload"/>
    <x v="1"/>
    <x v="2"/>
    <x v="3"/>
    <x v="0"/>
    <n v="0"/>
    <x v="0"/>
    <x v="0"/>
    <x v="0"/>
    <x v="0"/>
    <x v="0"/>
    <m/>
    <n v="1"/>
    <n v="0"/>
  </r>
  <r>
    <x v="0"/>
    <x v="0"/>
    <x v="27"/>
    <s v="Crossload"/>
    <x v="1"/>
    <x v="2"/>
    <x v="3"/>
    <x v="1"/>
    <n v="0"/>
    <x v="0"/>
    <x v="0"/>
    <x v="0"/>
    <x v="0"/>
    <x v="0"/>
    <m/>
    <n v="1"/>
    <n v="0"/>
  </r>
  <r>
    <x v="0"/>
    <x v="0"/>
    <x v="27"/>
    <s v="Crossload"/>
    <x v="1"/>
    <x v="2"/>
    <x v="3"/>
    <x v="2"/>
    <n v="0"/>
    <x v="0"/>
    <x v="0"/>
    <x v="0"/>
    <x v="0"/>
    <x v="0"/>
    <m/>
    <n v="1"/>
    <n v="0"/>
  </r>
  <r>
    <x v="0"/>
    <x v="0"/>
    <x v="27"/>
    <s v="Crossload"/>
    <x v="1"/>
    <x v="3"/>
    <x v="3"/>
    <x v="0"/>
    <n v="0"/>
    <x v="0"/>
    <x v="0"/>
    <x v="0"/>
    <x v="0"/>
    <x v="0"/>
    <m/>
    <n v="1"/>
    <n v="0"/>
  </r>
  <r>
    <x v="0"/>
    <x v="0"/>
    <x v="27"/>
    <s v="Crossload"/>
    <x v="1"/>
    <x v="3"/>
    <x v="3"/>
    <x v="1"/>
    <n v="0"/>
    <x v="0"/>
    <x v="0"/>
    <x v="0"/>
    <x v="0"/>
    <x v="0"/>
    <m/>
    <n v="1"/>
    <n v="0"/>
  </r>
  <r>
    <x v="0"/>
    <x v="0"/>
    <x v="27"/>
    <s v="Crossload"/>
    <x v="1"/>
    <x v="3"/>
    <x v="3"/>
    <x v="2"/>
    <n v="0"/>
    <x v="0"/>
    <x v="0"/>
    <x v="0"/>
    <x v="0"/>
    <x v="0"/>
    <m/>
    <n v="1"/>
    <n v="0"/>
  </r>
  <r>
    <x v="0"/>
    <x v="0"/>
    <x v="27"/>
    <s v="Crossload"/>
    <x v="1"/>
    <x v="4"/>
    <x v="3"/>
    <x v="0"/>
    <n v="0"/>
    <x v="0"/>
    <x v="0"/>
    <x v="0"/>
    <x v="0"/>
    <x v="0"/>
    <m/>
    <n v="1"/>
    <n v="0"/>
  </r>
  <r>
    <x v="0"/>
    <x v="0"/>
    <x v="27"/>
    <s v="Crossload"/>
    <x v="1"/>
    <x v="4"/>
    <x v="3"/>
    <x v="1"/>
    <n v="0"/>
    <x v="0"/>
    <x v="0"/>
    <x v="0"/>
    <x v="0"/>
    <x v="0"/>
    <m/>
    <n v="1"/>
    <n v="0"/>
  </r>
  <r>
    <x v="0"/>
    <x v="0"/>
    <x v="27"/>
    <s v="Crossload"/>
    <x v="1"/>
    <x v="4"/>
    <x v="3"/>
    <x v="2"/>
    <n v="0"/>
    <x v="0"/>
    <x v="0"/>
    <x v="0"/>
    <x v="0"/>
    <x v="0"/>
    <m/>
    <n v="1"/>
    <n v="0"/>
  </r>
  <r>
    <x v="0"/>
    <x v="0"/>
    <x v="27"/>
    <s v="Crossload"/>
    <x v="1"/>
    <x v="5"/>
    <x v="3"/>
    <x v="0"/>
    <n v="0"/>
    <x v="0"/>
    <x v="0"/>
    <x v="0"/>
    <x v="0"/>
    <x v="0"/>
    <m/>
    <n v="1"/>
    <n v="0"/>
  </r>
  <r>
    <x v="0"/>
    <x v="0"/>
    <x v="27"/>
    <s v="Crossload"/>
    <x v="1"/>
    <x v="5"/>
    <x v="3"/>
    <x v="1"/>
    <n v="0"/>
    <x v="0"/>
    <x v="0"/>
    <x v="0"/>
    <x v="0"/>
    <x v="0"/>
    <m/>
    <n v="1"/>
    <n v="0"/>
  </r>
  <r>
    <x v="0"/>
    <x v="0"/>
    <x v="27"/>
    <s v="Crossload"/>
    <x v="1"/>
    <x v="5"/>
    <x v="3"/>
    <x v="2"/>
    <n v="0"/>
    <x v="0"/>
    <x v="0"/>
    <x v="0"/>
    <x v="0"/>
    <x v="0"/>
    <m/>
    <n v="1"/>
    <n v="0"/>
  </r>
  <r>
    <x v="0"/>
    <x v="0"/>
    <x v="28"/>
    <s v="Crossload"/>
    <x v="1"/>
    <x v="0"/>
    <x v="3"/>
    <x v="0"/>
    <n v="0"/>
    <x v="0"/>
    <x v="0"/>
    <x v="0"/>
    <x v="0"/>
    <x v="0"/>
    <m/>
    <n v="1"/>
    <n v="0"/>
  </r>
  <r>
    <x v="0"/>
    <x v="0"/>
    <x v="28"/>
    <s v="Crossload"/>
    <x v="1"/>
    <x v="0"/>
    <x v="3"/>
    <x v="1"/>
    <n v="0"/>
    <x v="0"/>
    <x v="0"/>
    <x v="0"/>
    <x v="0"/>
    <x v="0"/>
    <m/>
    <n v="1"/>
    <n v="0"/>
  </r>
  <r>
    <x v="0"/>
    <x v="0"/>
    <x v="28"/>
    <s v="Crossload"/>
    <x v="1"/>
    <x v="0"/>
    <x v="3"/>
    <x v="2"/>
    <n v="0"/>
    <x v="0"/>
    <x v="0"/>
    <x v="0"/>
    <x v="0"/>
    <x v="0"/>
    <m/>
    <n v="1"/>
    <n v="0"/>
  </r>
  <r>
    <x v="0"/>
    <x v="0"/>
    <x v="28"/>
    <s v="Crossload"/>
    <x v="1"/>
    <x v="1"/>
    <x v="3"/>
    <x v="0"/>
    <n v="0"/>
    <x v="0"/>
    <x v="0"/>
    <x v="0"/>
    <x v="0"/>
    <x v="0"/>
    <m/>
    <n v="1"/>
    <n v="0"/>
  </r>
  <r>
    <x v="0"/>
    <x v="0"/>
    <x v="28"/>
    <s v="Crossload"/>
    <x v="1"/>
    <x v="1"/>
    <x v="3"/>
    <x v="1"/>
    <n v="0"/>
    <x v="0"/>
    <x v="0"/>
    <x v="0"/>
    <x v="0"/>
    <x v="0"/>
    <m/>
    <n v="1"/>
    <n v="0"/>
  </r>
  <r>
    <x v="0"/>
    <x v="0"/>
    <x v="28"/>
    <s v="Crossload"/>
    <x v="1"/>
    <x v="1"/>
    <x v="3"/>
    <x v="2"/>
    <n v="0"/>
    <x v="0"/>
    <x v="0"/>
    <x v="0"/>
    <x v="0"/>
    <x v="0"/>
    <m/>
    <n v="1"/>
    <n v="0"/>
  </r>
  <r>
    <x v="0"/>
    <x v="0"/>
    <x v="28"/>
    <s v="Crossload"/>
    <x v="1"/>
    <x v="2"/>
    <x v="3"/>
    <x v="0"/>
    <n v="0"/>
    <x v="0"/>
    <x v="0"/>
    <x v="0"/>
    <x v="0"/>
    <x v="0"/>
    <m/>
    <n v="1"/>
    <n v="0"/>
  </r>
  <r>
    <x v="0"/>
    <x v="0"/>
    <x v="28"/>
    <s v="Crossload"/>
    <x v="1"/>
    <x v="2"/>
    <x v="3"/>
    <x v="1"/>
    <n v="0"/>
    <x v="0"/>
    <x v="0"/>
    <x v="0"/>
    <x v="0"/>
    <x v="0"/>
    <m/>
    <n v="1"/>
    <n v="0"/>
  </r>
  <r>
    <x v="0"/>
    <x v="0"/>
    <x v="28"/>
    <s v="Crossload"/>
    <x v="1"/>
    <x v="2"/>
    <x v="3"/>
    <x v="2"/>
    <n v="0"/>
    <x v="0"/>
    <x v="0"/>
    <x v="0"/>
    <x v="0"/>
    <x v="0"/>
    <m/>
    <n v="1"/>
    <n v="0"/>
  </r>
  <r>
    <x v="0"/>
    <x v="0"/>
    <x v="28"/>
    <s v="Crossload"/>
    <x v="1"/>
    <x v="3"/>
    <x v="3"/>
    <x v="0"/>
    <n v="0"/>
    <x v="0"/>
    <x v="0"/>
    <x v="0"/>
    <x v="0"/>
    <x v="0"/>
    <m/>
    <n v="1"/>
    <n v="0"/>
  </r>
  <r>
    <x v="0"/>
    <x v="0"/>
    <x v="28"/>
    <s v="Crossload"/>
    <x v="1"/>
    <x v="3"/>
    <x v="3"/>
    <x v="1"/>
    <n v="0"/>
    <x v="0"/>
    <x v="0"/>
    <x v="0"/>
    <x v="0"/>
    <x v="0"/>
    <m/>
    <n v="1"/>
    <n v="0"/>
  </r>
  <r>
    <x v="0"/>
    <x v="0"/>
    <x v="28"/>
    <s v="Crossload"/>
    <x v="1"/>
    <x v="3"/>
    <x v="3"/>
    <x v="2"/>
    <n v="0"/>
    <x v="0"/>
    <x v="0"/>
    <x v="0"/>
    <x v="0"/>
    <x v="0"/>
    <m/>
    <n v="1"/>
    <n v="0"/>
  </r>
  <r>
    <x v="0"/>
    <x v="0"/>
    <x v="28"/>
    <s v="Crossload"/>
    <x v="1"/>
    <x v="4"/>
    <x v="3"/>
    <x v="0"/>
    <n v="0"/>
    <x v="0"/>
    <x v="0"/>
    <x v="0"/>
    <x v="0"/>
    <x v="0"/>
    <m/>
    <n v="1"/>
    <n v="0"/>
  </r>
  <r>
    <x v="0"/>
    <x v="0"/>
    <x v="28"/>
    <s v="Crossload"/>
    <x v="1"/>
    <x v="4"/>
    <x v="3"/>
    <x v="1"/>
    <n v="0"/>
    <x v="0"/>
    <x v="0"/>
    <x v="0"/>
    <x v="0"/>
    <x v="0"/>
    <m/>
    <n v="1"/>
    <n v="0"/>
  </r>
  <r>
    <x v="0"/>
    <x v="0"/>
    <x v="28"/>
    <s v="Crossload"/>
    <x v="1"/>
    <x v="4"/>
    <x v="3"/>
    <x v="2"/>
    <n v="0"/>
    <x v="0"/>
    <x v="0"/>
    <x v="0"/>
    <x v="0"/>
    <x v="0"/>
    <m/>
    <n v="1"/>
    <n v="0"/>
  </r>
  <r>
    <x v="0"/>
    <x v="0"/>
    <x v="28"/>
    <s v="Crossload"/>
    <x v="1"/>
    <x v="5"/>
    <x v="3"/>
    <x v="0"/>
    <n v="0"/>
    <x v="0"/>
    <x v="0"/>
    <x v="0"/>
    <x v="0"/>
    <x v="0"/>
    <m/>
    <n v="1"/>
    <n v="0"/>
  </r>
  <r>
    <x v="0"/>
    <x v="0"/>
    <x v="28"/>
    <s v="Crossload"/>
    <x v="1"/>
    <x v="5"/>
    <x v="3"/>
    <x v="1"/>
    <n v="0"/>
    <x v="0"/>
    <x v="0"/>
    <x v="0"/>
    <x v="0"/>
    <x v="0"/>
    <m/>
    <n v="1"/>
    <n v="0"/>
  </r>
  <r>
    <x v="0"/>
    <x v="0"/>
    <x v="28"/>
    <s v="Crossload"/>
    <x v="1"/>
    <x v="5"/>
    <x v="3"/>
    <x v="2"/>
    <n v="0"/>
    <x v="0"/>
    <x v="0"/>
    <x v="0"/>
    <x v="0"/>
    <x v="0"/>
    <m/>
    <n v="1"/>
    <n v="0"/>
  </r>
  <r>
    <x v="0"/>
    <x v="0"/>
    <x v="29"/>
    <s v="Crossload"/>
    <x v="2"/>
    <x v="0"/>
    <x v="3"/>
    <x v="0"/>
    <n v="0"/>
    <x v="0"/>
    <x v="0"/>
    <x v="0"/>
    <x v="0"/>
    <x v="0"/>
    <m/>
    <n v="1"/>
    <n v="0"/>
  </r>
  <r>
    <x v="0"/>
    <x v="0"/>
    <x v="29"/>
    <s v="Crossload"/>
    <x v="2"/>
    <x v="0"/>
    <x v="3"/>
    <x v="1"/>
    <n v="0"/>
    <x v="0"/>
    <x v="0"/>
    <x v="0"/>
    <x v="0"/>
    <x v="0"/>
    <m/>
    <n v="1"/>
    <n v="0"/>
  </r>
  <r>
    <x v="0"/>
    <x v="0"/>
    <x v="29"/>
    <s v="Crossload"/>
    <x v="2"/>
    <x v="0"/>
    <x v="3"/>
    <x v="2"/>
    <n v="0"/>
    <x v="0"/>
    <x v="0"/>
    <x v="0"/>
    <x v="0"/>
    <x v="0"/>
    <m/>
    <n v="1"/>
    <n v="0"/>
  </r>
  <r>
    <x v="0"/>
    <x v="0"/>
    <x v="29"/>
    <s v="Crossload"/>
    <x v="2"/>
    <x v="1"/>
    <x v="3"/>
    <x v="0"/>
    <n v="0"/>
    <x v="0"/>
    <x v="0"/>
    <x v="0"/>
    <x v="0"/>
    <x v="0"/>
    <m/>
    <n v="1"/>
    <n v="0"/>
  </r>
  <r>
    <x v="0"/>
    <x v="0"/>
    <x v="29"/>
    <s v="Crossload"/>
    <x v="2"/>
    <x v="1"/>
    <x v="3"/>
    <x v="1"/>
    <n v="0"/>
    <x v="0"/>
    <x v="0"/>
    <x v="0"/>
    <x v="0"/>
    <x v="0"/>
    <m/>
    <n v="1"/>
    <n v="0"/>
  </r>
  <r>
    <x v="0"/>
    <x v="0"/>
    <x v="29"/>
    <s v="Crossload"/>
    <x v="2"/>
    <x v="1"/>
    <x v="3"/>
    <x v="2"/>
    <n v="0"/>
    <x v="0"/>
    <x v="0"/>
    <x v="0"/>
    <x v="0"/>
    <x v="0"/>
    <m/>
    <n v="1"/>
    <n v="0"/>
  </r>
  <r>
    <x v="0"/>
    <x v="0"/>
    <x v="29"/>
    <s v="Crossload"/>
    <x v="2"/>
    <x v="2"/>
    <x v="3"/>
    <x v="0"/>
    <n v="0"/>
    <x v="0"/>
    <x v="0"/>
    <x v="0"/>
    <x v="0"/>
    <x v="0"/>
    <m/>
    <n v="1"/>
    <n v="0"/>
  </r>
  <r>
    <x v="0"/>
    <x v="0"/>
    <x v="29"/>
    <s v="Crossload"/>
    <x v="2"/>
    <x v="2"/>
    <x v="3"/>
    <x v="1"/>
    <n v="0"/>
    <x v="0"/>
    <x v="0"/>
    <x v="0"/>
    <x v="0"/>
    <x v="0"/>
    <m/>
    <n v="1"/>
    <n v="0"/>
  </r>
  <r>
    <x v="0"/>
    <x v="0"/>
    <x v="29"/>
    <s v="Crossload"/>
    <x v="2"/>
    <x v="2"/>
    <x v="3"/>
    <x v="2"/>
    <n v="0"/>
    <x v="0"/>
    <x v="0"/>
    <x v="0"/>
    <x v="0"/>
    <x v="0"/>
    <m/>
    <n v="1"/>
    <n v="0"/>
  </r>
  <r>
    <x v="0"/>
    <x v="0"/>
    <x v="29"/>
    <s v="Crossload"/>
    <x v="2"/>
    <x v="3"/>
    <x v="3"/>
    <x v="0"/>
    <n v="0"/>
    <x v="0"/>
    <x v="0"/>
    <x v="0"/>
    <x v="0"/>
    <x v="0"/>
    <m/>
    <n v="1"/>
    <n v="0"/>
  </r>
  <r>
    <x v="0"/>
    <x v="0"/>
    <x v="29"/>
    <s v="Crossload"/>
    <x v="2"/>
    <x v="3"/>
    <x v="3"/>
    <x v="1"/>
    <n v="0"/>
    <x v="0"/>
    <x v="0"/>
    <x v="0"/>
    <x v="0"/>
    <x v="0"/>
    <m/>
    <n v="1"/>
    <n v="0"/>
  </r>
  <r>
    <x v="0"/>
    <x v="0"/>
    <x v="29"/>
    <s v="Crossload"/>
    <x v="2"/>
    <x v="3"/>
    <x v="3"/>
    <x v="2"/>
    <n v="0"/>
    <x v="0"/>
    <x v="0"/>
    <x v="0"/>
    <x v="0"/>
    <x v="0"/>
    <m/>
    <n v="1"/>
    <n v="0"/>
  </r>
  <r>
    <x v="0"/>
    <x v="0"/>
    <x v="29"/>
    <s v="Crossload"/>
    <x v="2"/>
    <x v="4"/>
    <x v="3"/>
    <x v="0"/>
    <n v="0"/>
    <x v="0"/>
    <x v="0"/>
    <x v="0"/>
    <x v="0"/>
    <x v="0"/>
    <m/>
    <n v="1"/>
    <n v="0"/>
  </r>
  <r>
    <x v="0"/>
    <x v="0"/>
    <x v="29"/>
    <s v="Crossload"/>
    <x v="2"/>
    <x v="4"/>
    <x v="3"/>
    <x v="1"/>
    <n v="0"/>
    <x v="0"/>
    <x v="0"/>
    <x v="0"/>
    <x v="0"/>
    <x v="0"/>
    <m/>
    <n v="1"/>
    <n v="0"/>
  </r>
  <r>
    <x v="0"/>
    <x v="0"/>
    <x v="29"/>
    <s v="Crossload"/>
    <x v="2"/>
    <x v="4"/>
    <x v="3"/>
    <x v="2"/>
    <n v="0"/>
    <x v="0"/>
    <x v="0"/>
    <x v="0"/>
    <x v="0"/>
    <x v="0"/>
    <m/>
    <n v="1"/>
    <n v="0"/>
  </r>
  <r>
    <x v="0"/>
    <x v="0"/>
    <x v="29"/>
    <s v="Crossload"/>
    <x v="2"/>
    <x v="5"/>
    <x v="3"/>
    <x v="0"/>
    <n v="0"/>
    <x v="0"/>
    <x v="0"/>
    <x v="0"/>
    <x v="0"/>
    <x v="0"/>
    <m/>
    <n v="1"/>
    <n v="0"/>
  </r>
  <r>
    <x v="0"/>
    <x v="0"/>
    <x v="29"/>
    <s v="Crossload"/>
    <x v="2"/>
    <x v="5"/>
    <x v="3"/>
    <x v="1"/>
    <n v="0"/>
    <x v="0"/>
    <x v="0"/>
    <x v="0"/>
    <x v="0"/>
    <x v="0"/>
    <m/>
    <n v="1"/>
    <n v="0"/>
  </r>
  <r>
    <x v="0"/>
    <x v="0"/>
    <x v="29"/>
    <s v="Crossload"/>
    <x v="2"/>
    <x v="5"/>
    <x v="3"/>
    <x v="2"/>
    <n v="0"/>
    <x v="0"/>
    <x v="0"/>
    <x v="0"/>
    <x v="0"/>
    <x v="0"/>
    <m/>
    <n v="1"/>
    <n v="0"/>
  </r>
  <r>
    <x v="0"/>
    <x v="0"/>
    <x v="30"/>
    <s v="Generation"/>
    <x v="1"/>
    <x v="0"/>
    <x v="0"/>
    <x v="0"/>
    <n v="0"/>
    <x v="0"/>
    <x v="0"/>
    <x v="0"/>
    <x v="0"/>
    <x v="0"/>
    <m/>
    <n v="1"/>
    <n v="0"/>
  </r>
  <r>
    <x v="0"/>
    <x v="0"/>
    <x v="30"/>
    <s v="Generation"/>
    <x v="1"/>
    <x v="0"/>
    <x v="0"/>
    <x v="1"/>
    <n v="0"/>
    <x v="0"/>
    <x v="0"/>
    <x v="0"/>
    <x v="0"/>
    <x v="0"/>
    <m/>
    <n v="1"/>
    <n v="0"/>
  </r>
  <r>
    <x v="0"/>
    <x v="0"/>
    <x v="30"/>
    <s v="Generation"/>
    <x v="1"/>
    <x v="0"/>
    <x v="0"/>
    <x v="2"/>
    <n v="0"/>
    <x v="0"/>
    <x v="0"/>
    <x v="0"/>
    <x v="0"/>
    <x v="0"/>
    <m/>
    <n v="1"/>
    <n v="0"/>
  </r>
  <r>
    <x v="0"/>
    <x v="0"/>
    <x v="30"/>
    <s v="Generation"/>
    <x v="1"/>
    <x v="1"/>
    <x v="0"/>
    <x v="0"/>
    <n v="0"/>
    <x v="0"/>
    <x v="0"/>
    <x v="0"/>
    <x v="0"/>
    <x v="0"/>
    <m/>
    <n v="1"/>
    <n v="0"/>
  </r>
  <r>
    <x v="0"/>
    <x v="0"/>
    <x v="30"/>
    <s v="Generation"/>
    <x v="1"/>
    <x v="1"/>
    <x v="0"/>
    <x v="1"/>
    <n v="0"/>
    <x v="0"/>
    <x v="0"/>
    <x v="0"/>
    <x v="0"/>
    <x v="0"/>
    <m/>
    <n v="1"/>
    <n v="0"/>
  </r>
  <r>
    <x v="0"/>
    <x v="0"/>
    <x v="30"/>
    <s v="Generation"/>
    <x v="1"/>
    <x v="1"/>
    <x v="0"/>
    <x v="2"/>
    <n v="0"/>
    <x v="0"/>
    <x v="0"/>
    <x v="0"/>
    <x v="0"/>
    <x v="0"/>
    <m/>
    <n v="1"/>
    <n v="0"/>
  </r>
  <r>
    <x v="0"/>
    <x v="0"/>
    <x v="30"/>
    <s v="Generation"/>
    <x v="1"/>
    <x v="2"/>
    <x v="0"/>
    <x v="0"/>
    <n v="0"/>
    <x v="0"/>
    <x v="0"/>
    <x v="0"/>
    <x v="0"/>
    <x v="0"/>
    <m/>
    <n v="1"/>
    <n v="0"/>
  </r>
  <r>
    <x v="0"/>
    <x v="0"/>
    <x v="30"/>
    <s v="Generation"/>
    <x v="1"/>
    <x v="2"/>
    <x v="0"/>
    <x v="1"/>
    <n v="0"/>
    <x v="0"/>
    <x v="0"/>
    <x v="0"/>
    <x v="0"/>
    <x v="0"/>
    <m/>
    <n v="1"/>
    <n v="0"/>
  </r>
  <r>
    <x v="0"/>
    <x v="0"/>
    <x v="30"/>
    <s v="Generation"/>
    <x v="1"/>
    <x v="2"/>
    <x v="0"/>
    <x v="2"/>
    <n v="0"/>
    <x v="0"/>
    <x v="0"/>
    <x v="0"/>
    <x v="0"/>
    <x v="0"/>
    <m/>
    <n v="1"/>
    <n v="0"/>
  </r>
  <r>
    <x v="0"/>
    <x v="0"/>
    <x v="30"/>
    <s v="Generation"/>
    <x v="1"/>
    <x v="3"/>
    <x v="0"/>
    <x v="0"/>
    <n v="0"/>
    <x v="0"/>
    <x v="0"/>
    <x v="0"/>
    <x v="0"/>
    <x v="0"/>
    <m/>
    <n v="1"/>
    <n v="0"/>
  </r>
  <r>
    <x v="0"/>
    <x v="0"/>
    <x v="30"/>
    <s v="Generation"/>
    <x v="1"/>
    <x v="3"/>
    <x v="0"/>
    <x v="1"/>
    <n v="0"/>
    <x v="0"/>
    <x v="0"/>
    <x v="0"/>
    <x v="0"/>
    <x v="0"/>
    <m/>
    <n v="1"/>
    <n v="0"/>
  </r>
  <r>
    <x v="0"/>
    <x v="0"/>
    <x v="30"/>
    <s v="Generation"/>
    <x v="1"/>
    <x v="3"/>
    <x v="0"/>
    <x v="2"/>
    <n v="0"/>
    <x v="0"/>
    <x v="0"/>
    <x v="0"/>
    <x v="0"/>
    <x v="0"/>
    <m/>
    <n v="1"/>
    <n v="0"/>
  </r>
  <r>
    <x v="0"/>
    <x v="0"/>
    <x v="30"/>
    <s v="Generation"/>
    <x v="1"/>
    <x v="4"/>
    <x v="0"/>
    <x v="0"/>
    <n v="0"/>
    <x v="0"/>
    <x v="0"/>
    <x v="0"/>
    <x v="0"/>
    <x v="0"/>
    <m/>
    <n v="1"/>
    <n v="0"/>
  </r>
  <r>
    <x v="0"/>
    <x v="0"/>
    <x v="30"/>
    <s v="Generation"/>
    <x v="1"/>
    <x v="4"/>
    <x v="0"/>
    <x v="1"/>
    <n v="0"/>
    <x v="0"/>
    <x v="0"/>
    <x v="0"/>
    <x v="0"/>
    <x v="0"/>
    <m/>
    <n v="1"/>
    <n v="0"/>
  </r>
  <r>
    <x v="0"/>
    <x v="0"/>
    <x v="30"/>
    <s v="Generation"/>
    <x v="1"/>
    <x v="4"/>
    <x v="0"/>
    <x v="2"/>
    <n v="0"/>
    <x v="0"/>
    <x v="0"/>
    <x v="0"/>
    <x v="0"/>
    <x v="0"/>
    <m/>
    <n v="1"/>
    <n v="0"/>
  </r>
  <r>
    <x v="0"/>
    <x v="0"/>
    <x v="30"/>
    <s v="Generation"/>
    <x v="1"/>
    <x v="5"/>
    <x v="0"/>
    <x v="0"/>
    <n v="0"/>
    <x v="0"/>
    <x v="0"/>
    <x v="0"/>
    <x v="0"/>
    <x v="0"/>
    <m/>
    <n v="1"/>
    <n v="0"/>
  </r>
  <r>
    <x v="0"/>
    <x v="0"/>
    <x v="30"/>
    <s v="Generation"/>
    <x v="1"/>
    <x v="5"/>
    <x v="0"/>
    <x v="1"/>
    <n v="0"/>
    <x v="0"/>
    <x v="0"/>
    <x v="0"/>
    <x v="0"/>
    <x v="0"/>
    <m/>
    <n v="1"/>
    <n v="0"/>
  </r>
  <r>
    <x v="0"/>
    <x v="0"/>
    <x v="30"/>
    <s v="Generation"/>
    <x v="1"/>
    <x v="5"/>
    <x v="0"/>
    <x v="2"/>
    <n v="0"/>
    <x v="0"/>
    <x v="0"/>
    <x v="0"/>
    <x v="0"/>
    <x v="0"/>
    <m/>
    <n v="1"/>
    <n v="0"/>
  </r>
  <r>
    <x v="0"/>
    <x v="0"/>
    <x v="31"/>
    <s v="Generation"/>
    <x v="1"/>
    <x v="0"/>
    <x v="0"/>
    <x v="0"/>
    <n v="0"/>
    <x v="0"/>
    <x v="0"/>
    <x v="0"/>
    <x v="0"/>
    <x v="0"/>
    <m/>
    <n v="1"/>
    <n v="0"/>
  </r>
  <r>
    <x v="0"/>
    <x v="0"/>
    <x v="31"/>
    <s v="Generation"/>
    <x v="1"/>
    <x v="0"/>
    <x v="0"/>
    <x v="1"/>
    <n v="0"/>
    <x v="0"/>
    <x v="0"/>
    <x v="0"/>
    <x v="0"/>
    <x v="0"/>
    <m/>
    <n v="1"/>
    <n v="0"/>
  </r>
  <r>
    <x v="0"/>
    <x v="0"/>
    <x v="31"/>
    <s v="Generation"/>
    <x v="1"/>
    <x v="0"/>
    <x v="0"/>
    <x v="2"/>
    <n v="0"/>
    <x v="0"/>
    <x v="0"/>
    <x v="0"/>
    <x v="0"/>
    <x v="0"/>
    <m/>
    <n v="1"/>
    <n v="0"/>
  </r>
  <r>
    <x v="0"/>
    <x v="0"/>
    <x v="31"/>
    <s v="Generation"/>
    <x v="1"/>
    <x v="1"/>
    <x v="0"/>
    <x v="0"/>
    <n v="0"/>
    <x v="0"/>
    <x v="0"/>
    <x v="0"/>
    <x v="0"/>
    <x v="0"/>
    <m/>
    <n v="1"/>
    <n v="0"/>
  </r>
  <r>
    <x v="0"/>
    <x v="0"/>
    <x v="31"/>
    <s v="Generation"/>
    <x v="1"/>
    <x v="1"/>
    <x v="0"/>
    <x v="1"/>
    <n v="0"/>
    <x v="0"/>
    <x v="0"/>
    <x v="0"/>
    <x v="0"/>
    <x v="0"/>
    <m/>
    <n v="1"/>
    <n v="0"/>
  </r>
  <r>
    <x v="0"/>
    <x v="0"/>
    <x v="31"/>
    <s v="Generation"/>
    <x v="1"/>
    <x v="1"/>
    <x v="0"/>
    <x v="2"/>
    <n v="0"/>
    <x v="0"/>
    <x v="0"/>
    <x v="0"/>
    <x v="0"/>
    <x v="0"/>
    <m/>
    <n v="1"/>
    <n v="0"/>
  </r>
  <r>
    <x v="0"/>
    <x v="0"/>
    <x v="31"/>
    <s v="Generation"/>
    <x v="1"/>
    <x v="2"/>
    <x v="0"/>
    <x v="0"/>
    <n v="0"/>
    <x v="0"/>
    <x v="0"/>
    <x v="0"/>
    <x v="0"/>
    <x v="0"/>
    <m/>
    <n v="1"/>
    <n v="0"/>
  </r>
  <r>
    <x v="0"/>
    <x v="0"/>
    <x v="31"/>
    <s v="Generation"/>
    <x v="1"/>
    <x v="2"/>
    <x v="0"/>
    <x v="1"/>
    <n v="0"/>
    <x v="0"/>
    <x v="0"/>
    <x v="0"/>
    <x v="0"/>
    <x v="0"/>
    <m/>
    <n v="1"/>
    <n v="0"/>
  </r>
  <r>
    <x v="0"/>
    <x v="0"/>
    <x v="31"/>
    <s v="Generation"/>
    <x v="1"/>
    <x v="2"/>
    <x v="0"/>
    <x v="2"/>
    <n v="0"/>
    <x v="0"/>
    <x v="0"/>
    <x v="0"/>
    <x v="0"/>
    <x v="0"/>
    <m/>
    <n v="1"/>
    <n v="0"/>
  </r>
  <r>
    <x v="0"/>
    <x v="0"/>
    <x v="31"/>
    <s v="Generation"/>
    <x v="1"/>
    <x v="3"/>
    <x v="0"/>
    <x v="0"/>
    <n v="0"/>
    <x v="0"/>
    <x v="0"/>
    <x v="0"/>
    <x v="0"/>
    <x v="0"/>
    <m/>
    <n v="1"/>
    <n v="0"/>
  </r>
  <r>
    <x v="0"/>
    <x v="0"/>
    <x v="31"/>
    <s v="Generation"/>
    <x v="1"/>
    <x v="3"/>
    <x v="0"/>
    <x v="1"/>
    <n v="0"/>
    <x v="0"/>
    <x v="0"/>
    <x v="0"/>
    <x v="0"/>
    <x v="0"/>
    <m/>
    <n v="1"/>
    <n v="0"/>
  </r>
  <r>
    <x v="0"/>
    <x v="0"/>
    <x v="31"/>
    <s v="Generation"/>
    <x v="1"/>
    <x v="3"/>
    <x v="0"/>
    <x v="2"/>
    <n v="0"/>
    <x v="0"/>
    <x v="0"/>
    <x v="0"/>
    <x v="0"/>
    <x v="0"/>
    <m/>
    <n v="1"/>
    <n v="0"/>
  </r>
  <r>
    <x v="0"/>
    <x v="0"/>
    <x v="31"/>
    <s v="Generation"/>
    <x v="1"/>
    <x v="4"/>
    <x v="0"/>
    <x v="0"/>
    <n v="0"/>
    <x v="0"/>
    <x v="0"/>
    <x v="0"/>
    <x v="0"/>
    <x v="0"/>
    <m/>
    <n v="1"/>
    <n v="0"/>
  </r>
  <r>
    <x v="0"/>
    <x v="0"/>
    <x v="31"/>
    <s v="Generation"/>
    <x v="1"/>
    <x v="4"/>
    <x v="0"/>
    <x v="1"/>
    <n v="0"/>
    <x v="0"/>
    <x v="0"/>
    <x v="0"/>
    <x v="0"/>
    <x v="0"/>
    <m/>
    <n v="1"/>
    <n v="0"/>
  </r>
  <r>
    <x v="0"/>
    <x v="0"/>
    <x v="31"/>
    <s v="Generation"/>
    <x v="1"/>
    <x v="4"/>
    <x v="0"/>
    <x v="2"/>
    <n v="0"/>
    <x v="0"/>
    <x v="0"/>
    <x v="0"/>
    <x v="0"/>
    <x v="0"/>
    <m/>
    <n v="1"/>
    <n v="0"/>
  </r>
  <r>
    <x v="0"/>
    <x v="0"/>
    <x v="31"/>
    <s v="Generation"/>
    <x v="1"/>
    <x v="5"/>
    <x v="0"/>
    <x v="0"/>
    <n v="0"/>
    <x v="0"/>
    <x v="0"/>
    <x v="0"/>
    <x v="0"/>
    <x v="0"/>
    <m/>
    <n v="1"/>
    <n v="0"/>
  </r>
  <r>
    <x v="0"/>
    <x v="0"/>
    <x v="31"/>
    <s v="Generation"/>
    <x v="1"/>
    <x v="5"/>
    <x v="0"/>
    <x v="1"/>
    <n v="0"/>
    <x v="0"/>
    <x v="0"/>
    <x v="0"/>
    <x v="0"/>
    <x v="0"/>
    <m/>
    <n v="1"/>
    <n v="0"/>
  </r>
  <r>
    <x v="0"/>
    <x v="0"/>
    <x v="31"/>
    <s v="Generation"/>
    <x v="1"/>
    <x v="5"/>
    <x v="0"/>
    <x v="2"/>
    <n v="0"/>
    <x v="0"/>
    <x v="0"/>
    <x v="0"/>
    <x v="0"/>
    <x v="0"/>
    <m/>
    <n v="1"/>
    <n v="0"/>
  </r>
  <r>
    <x v="0"/>
    <x v="0"/>
    <x v="32"/>
    <s v="Generation"/>
    <x v="1"/>
    <x v="0"/>
    <x v="0"/>
    <x v="0"/>
    <n v="0"/>
    <x v="0"/>
    <x v="0"/>
    <x v="0"/>
    <x v="0"/>
    <x v="0"/>
    <m/>
    <n v="1"/>
    <n v="0"/>
  </r>
  <r>
    <x v="0"/>
    <x v="0"/>
    <x v="32"/>
    <s v="Generation"/>
    <x v="1"/>
    <x v="0"/>
    <x v="0"/>
    <x v="1"/>
    <n v="0"/>
    <x v="0"/>
    <x v="0"/>
    <x v="0"/>
    <x v="0"/>
    <x v="0"/>
    <m/>
    <n v="1"/>
    <n v="0"/>
  </r>
  <r>
    <x v="0"/>
    <x v="0"/>
    <x v="32"/>
    <s v="Generation"/>
    <x v="1"/>
    <x v="0"/>
    <x v="0"/>
    <x v="2"/>
    <n v="0"/>
    <x v="0"/>
    <x v="0"/>
    <x v="0"/>
    <x v="0"/>
    <x v="0"/>
    <m/>
    <n v="1"/>
    <n v="0"/>
  </r>
  <r>
    <x v="0"/>
    <x v="0"/>
    <x v="32"/>
    <s v="Generation"/>
    <x v="1"/>
    <x v="1"/>
    <x v="0"/>
    <x v="0"/>
    <n v="0"/>
    <x v="0"/>
    <x v="0"/>
    <x v="0"/>
    <x v="0"/>
    <x v="0"/>
    <m/>
    <n v="1"/>
    <n v="0"/>
  </r>
  <r>
    <x v="0"/>
    <x v="0"/>
    <x v="32"/>
    <s v="Generation"/>
    <x v="1"/>
    <x v="1"/>
    <x v="0"/>
    <x v="1"/>
    <n v="0"/>
    <x v="0"/>
    <x v="0"/>
    <x v="0"/>
    <x v="0"/>
    <x v="0"/>
    <m/>
    <n v="1"/>
    <n v="0"/>
  </r>
  <r>
    <x v="0"/>
    <x v="0"/>
    <x v="32"/>
    <s v="Generation"/>
    <x v="1"/>
    <x v="1"/>
    <x v="0"/>
    <x v="2"/>
    <n v="0"/>
    <x v="0"/>
    <x v="0"/>
    <x v="0"/>
    <x v="0"/>
    <x v="0"/>
    <m/>
    <n v="1"/>
    <n v="0"/>
  </r>
  <r>
    <x v="0"/>
    <x v="0"/>
    <x v="32"/>
    <s v="Generation"/>
    <x v="1"/>
    <x v="2"/>
    <x v="0"/>
    <x v="0"/>
    <n v="0"/>
    <x v="0"/>
    <x v="0"/>
    <x v="0"/>
    <x v="0"/>
    <x v="0"/>
    <m/>
    <n v="1"/>
    <n v="0"/>
  </r>
  <r>
    <x v="0"/>
    <x v="0"/>
    <x v="32"/>
    <s v="Generation"/>
    <x v="1"/>
    <x v="2"/>
    <x v="0"/>
    <x v="1"/>
    <n v="0"/>
    <x v="0"/>
    <x v="0"/>
    <x v="0"/>
    <x v="0"/>
    <x v="0"/>
    <m/>
    <n v="1"/>
    <n v="0"/>
  </r>
  <r>
    <x v="0"/>
    <x v="0"/>
    <x v="32"/>
    <s v="Generation"/>
    <x v="1"/>
    <x v="2"/>
    <x v="0"/>
    <x v="2"/>
    <n v="0"/>
    <x v="0"/>
    <x v="0"/>
    <x v="0"/>
    <x v="0"/>
    <x v="0"/>
    <m/>
    <n v="1"/>
    <n v="0"/>
  </r>
  <r>
    <x v="0"/>
    <x v="0"/>
    <x v="32"/>
    <s v="Generation"/>
    <x v="1"/>
    <x v="3"/>
    <x v="0"/>
    <x v="0"/>
    <n v="0"/>
    <x v="0"/>
    <x v="0"/>
    <x v="0"/>
    <x v="0"/>
    <x v="0"/>
    <m/>
    <n v="1"/>
    <n v="0"/>
  </r>
  <r>
    <x v="0"/>
    <x v="0"/>
    <x v="32"/>
    <s v="Generation"/>
    <x v="1"/>
    <x v="3"/>
    <x v="0"/>
    <x v="1"/>
    <n v="0"/>
    <x v="0"/>
    <x v="0"/>
    <x v="0"/>
    <x v="0"/>
    <x v="0"/>
    <m/>
    <n v="1"/>
    <n v="0"/>
  </r>
  <r>
    <x v="0"/>
    <x v="0"/>
    <x v="32"/>
    <s v="Generation"/>
    <x v="1"/>
    <x v="3"/>
    <x v="0"/>
    <x v="2"/>
    <n v="0"/>
    <x v="0"/>
    <x v="0"/>
    <x v="0"/>
    <x v="0"/>
    <x v="0"/>
    <m/>
    <n v="1"/>
    <n v="0"/>
  </r>
  <r>
    <x v="0"/>
    <x v="0"/>
    <x v="32"/>
    <s v="Generation"/>
    <x v="1"/>
    <x v="4"/>
    <x v="0"/>
    <x v="0"/>
    <n v="0"/>
    <x v="0"/>
    <x v="0"/>
    <x v="0"/>
    <x v="0"/>
    <x v="0"/>
    <m/>
    <n v="1"/>
    <n v="0"/>
  </r>
  <r>
    <x v="0"/>
    <x v="0"/>
    <x v="32"/>
    <s v="Generation"/>
    <x v="1"/>
    <x v="4"/>
    <x v="0"/>
    <x v="1"/>
    <n v="0"/>
    <x v="0"/>
    <x v="0"/>
    <x v="0"/>
    <x v="0"/>
    <x v="0"/>
    <m/>
    <n v="1"/>
    <n v="0"/>
  </r>
  <r>
    <x v="0"/>
    <x v="0"/>
    <x v="32"/>
    <s v="Generation"/>
    <x v="1"/>
    <x v="4"/>
    <x v="0"/>
    <x v="2"/>
    <n v="0"/>
    <x v="0"/>
    <x v="0"/>
    <x v="0"/>
    <x v="0"/>
    <x v="0"/>
    <m/>
    <n v="1"/>
    <n v="0"/>
  </r>
  <r>
    <x v="0"/>
    <x v="0"/>
    <x v="32"/>
    <s v="Generation"/>
    <x v="1"/>
    <x v="5"/>
    <x v="0"/>
    <x v="0"/>
    <n v="0"/>
    <x v="0"/>
    <x v="0"/>
    <x v="0"/>
    <x v="0"/>
    <x v="0"/>
    <m/>
    <n v="1"/>
    <n v="0"/>
  </r>
  <r>
    <x v="0"/>
    <x v="0"/>
    <x v="32"/>
    <s v="Generation"/>
    <x v="1"/>
    <x v="5"/>
    <x v="0"/>
    <x v="1"/>
    <n v="0"/>
    <x v="0"/>
    <x v="0"/>
    <x v="0"/>
    <x v="0"/>
    <x v="0"/>
    <m/>
    <n v="1"/>
    <n v="0"/>
  </r>
  <r>
    <x v="0"/>
    <x v="0"/>
    <x v="32"/>
    <s v="Generation"/>
    <x v="1"/>
    <x v="5"/>
    <x v="0"/>
    <x v="2"/>
    <n v="0"/>
    <x v="0"/>
    <x v="0"/>
    <x v="0"/>
    <x v="0"/>
    <x v="0"/>
    <m/>
    <n v="1"/>
    <n v="0"/>
  </r>
  <r>
    <x v="0"/>
    <x v="1"/>
    <x v="0"/>
    <s v="Generation"/>
    <x v="0"/>
    <x v="0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0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0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2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2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2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1"/>
    <x v="2"/>
    <x v="0"/>
    <n v="282343065.18725997"/>
    <x v="0"/>
    <x v="0"/>
    <x v="0"/>
    <x v="0"/>
    <x v="0"/>
    <m/>
    <n v="0.96153846153846101"/>
    <n v="271483716.52621198"/>
  </r>
  <r>
    <x v="0"/>
    <x v="1"/>
    <x v="5"/>
    <s v="Import"/>
    <x v="0"/>
    <x v="1"/>
    <x v="2"/>
    <x v="1"/>
    <n v="407790143.084261"/>
    <x v="0"/>
    <x v="0"/>
    <x v="0"/>
    <x v="0"/>
    <x v="0"/>
    <m/>
    <n v="0.96153846153846101"/>
    <n v="392105906.81178898"/>
  </r>
  <r>
    <x v="0"/>
    <x v="1"/>
    <x v="5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5"/>
    <x v="2"/>
    <x v="0"/>
    <n v="1306945408.62287"/>
    <x v="0"/>
    <x v="0"/>
    <x v="0"/>
    <x v="0"/>
    <x v="0"/>
    <m/>
    <n v="0.96153846153846101"/>
    <n v="1256678277.5219901"/>
  </r>
  <r>
    <x v="0"/>
    <x v="1"/>
    <x v="9"/>
    <s v="Import"/>
    <x v="0"/>
    <x v="5"/>
    <x v="2"/>
    <x v="1"/>
    <n v="1887630761.6486399"/>
    <x v="0"/>
    <x v="0"/>
    <x v="0"/>
    <x v="0"/>
    <x v="0"/>
    <m/>
    <n v="0.96153846153846101"/>
    <n v="1815029578.5083001"/>
  </r>
  <r>
    <x v="0"/>
    <x v="1"/>
    <x v="9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2"/>
    <n v="691417.65302690899"/>
    <x v="0"/>
    <x v="0"/>
    <x v="0"/>
    <x v="0"/>
    <x v="0"/>
    <m/>
    <n v="0.96153846153846101"/>
    <n v="664824.66637202702"/>
  </r>
  <r>
    <x v="0"/>
    <x v="1"/>
    <x v="13"/>
    <s v="Storage"/>
    <x v="0"/>
    <x v="3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3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3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2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0"/>
    <x v="0"/>
    <x v="1"/>
    <n v="3913159882.2024899"/>
    <x v="0"/>
    <x v="0"/>
    <x v="0"/>
    <x v="0"/>
    <x v="0"/>
    <m/>
    <n v="0.96153846153846101"/>
    <n v="3762653732.8870101"/>
  </r>
  <r>
    <x v="0"/>
    <x v="1"/>
    <x v="18"/>
    <s v="Generation"/>
    <x v="1"/>
    <x v="0"/>
    <x v="0"/>
    <x v="2"/>
    <n v="404848820.837111"/>
    <x v="0"/>
    <x v="0"/>
    <x v="0"/>
    <x v="0"/>
    <x v="0"/>
    <m/>
    <n v="0.96153846153846101"/>
    <n v="389277712.34337598"/>
  </r>
  <r>
    <x v="0"/>
    <x v="1"/>
    <x v="18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1"/>
    <x v="0"/>
    <x v="1"/>
    <n v="1634016854.2375901"/>
    <x v="0"/>
    <x v="0"/>
    <x v="0"/>
    <x v="0"/>
    <x v="0"/>
    <m/>
    <n v="0.96153846153846101"/>
    <n v="1571170052.15153"/>
  </r>
  <r>
    <x v="0"/>
    <x v="1"/>
    <x v="18"/>
    <s v="Generation"/>
    <x v="1"/>
    <x v="1"/>
    <x v="0"/>
    <x v="2"/>
    <n v="169052585.78234199"/>
    <x v="0"/>
    <x v="0"/>
    <x v="0"/>
    <x v="0"/>
    <x v="0"/>
    <m/>
    <n v="0.96153846153846101"/>
    <n v="162550563.25225201"/>
  </r>
  <r>
    <x v="0"/>
    <x v="1"/>
    <x v="18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18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3"/>
    <x v="0"/>
    <x v="1"/>
    <n v="14422259590.9655"/>
    <x v="0"/>
    <x v="0"/>
    <x v="0"/>
    <x v="0"/>
    <x v="0"/>
    <m/>
    <n v="0.96153846153846101"/>
    <n v="13867557299.005301"/>
  </r>
  <r>
    <x v="0"/>
    <x v="1"/>
    <x v="18"/>
    <s v="Generation"/>
    <x v="1"/>
    <x v="3"/>
    <x v="0"/>
    <x v="2"/>
    <n v="1492102281.78123"/>
    <x v="0"/>
    <x v="0"/>
    <x v="0"/>
    <x v="0"/>
    <x v="0"/>
    <m/>
    <n v="0.96153846153846101"/>
    <n v="1434713732.48195"/>
  </r>
  <r>
    <x v="0"/>
    <x v="1"/>
    <x v="18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18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5"/>
    <x v="0"/>
    <x v="1"/>
    <n v="1069473.00108964"/>
    <x v="0"/>
    <x v="0"/>
    <x v="0"/>
    <x v="0"/>
    <x v="0"/>
    <m/>
    <n v="0.96153846153846101"/>
    <n v="1028339.42412465"/>
  </r>
  <r>
    <x v="0"/>
    <x v="1"/>
    <x v="18"/>
    <s v="Generation"/>
    <x v="1"/>
    <x v="5"/>
    <x v="0"/>
    <x v="2"/>
    <n v="110645.84541446601"/>
    <x v="0"/>
    <x v="0"/>
    <x v="0"/>
    <x v="0"/>
    <x v="0"/>
    <m/>
    <n v="0.96153846153846101"/>
    <n v="106390.235975448"/>
  </r>
  <r>
    <x v="0"/>
    <x v="1"/>
    <x v="19"/>
    <s v="Import"/>
    <x v="2"/>
    <x v="0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0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0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2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2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2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2"/>
    <n v="3301336446.9120002"/>
    <x v="0"/>
    <x v="0"/>
    <x v="0"/>
    <x v="0"/>
    <x v="0"/>
    <m/>
    <n v="0.96153846153846101"/>
    <n v="3174361968.1846199"/>
  </r>
  <r>
    <x v="0"/>
    <x v="1"/>
    <x v="24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1"/>
    <x v="0"/>
    <x v="2"/>
    <n v="2246155230.1440001"/>
    <x v="0"/>
    <x v="0"/>
    <x v="0"/>
    <x v="0"/>
    <x v="0"/>
    <m/>
    <n v="0.96153846153846101"/>
    <n v="2159764644.3692298"/>
  </r>
  <r>
    <x v="0"/>
    <x v="1"/>
    <x v="24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2"/>
    <x v="0"/>
    <x v="2"/>
    <n v="8790266640.9599991"/>
    <x v="0"/>
    <x v="0"/>
    <x v="0"/>
    <x v="0"/>
    <x v="0"/>
    <m/>
    <n v="0.96153846153846101"/>
    <n v="8452179462.4615402"/>
  </r>
  <r>
    <x v="0"/>
    <x v="1"/>
    <x v="24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3"/>
    <x v="0"/>
    <x v="2"/>
    <n v="9110487814.4447994"/>
    <x v="0"/>
    <x v="0"/>
    <x v="0"/>
    <x v="0"/>
    <x v="0"/>
    <m/>
    <n v="0.96153846153846101"/>
    <n v="8760084436.9661503"/>
  </r>
  <r>
    <x v="0"/>
    <x v="1"/>
    <x v="24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2"/>
    <n v="0"/>
    <x v="0"/>
    <x v="0"/>
    <x v="0"/>
    <x v="0"/>
    <x v="0"/>
    <m/>
    <n v="0.96153846153846101"/>
    <n v="0"/>
  </r>
  <r>
    <x v="0"/>
    <x v="2"/>
    <x v="0"/>
    <s v="Generation"/>
    <x v="0"/>
    <x v="0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0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0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2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2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2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1"/>
    <x v="2"/>
    <x v="0"/>
    <n v="282343065.18725997"/>
    <x v="0"/>
    <x v="0"/>
    <x v="0"/>
    <x v="0"/>
    <x v="0"/>
    <m/>
    <n v="0.92455621301775104"/>
    <n v="261042035.12135699"/>
  </r>
  <r>
    <x v="0"/>
    <x v="2"/>
    <x v="5"/>
    <s v="Import"/>
    <x v="0"/>
    <x v="1"/>
    <x v="2"/>
    <x v="1"/>
    <n v="407790143.084261"/>
    <x v="0"/>
    <x v="0"/>
    <x v="0"/>
    <x v="0"/>
    <x v="0"/>
    <m/>
    <n v="0.92455621301775104"/>
    <n v="377024910.39595097"/>
  </r>
  <r>
    <x v="0"/>
    <x v="2"/>
    <x v="5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5"/>
    <x v="2"/>
    <x v="0"/>
    <n v="1306945408.62287"/>
    <x v="0"/>
    <x v="0"/>
    <x v="0"/>
    <x v="0"/>
    <x v="0"/>
    <m/>
    <n v="0.92455621301775104"/>
    <n v="1208344497.6173"/>
  </r>
  <r>
    <x v="0"/>
    <x v="2"/>
    <x v="9"/>
    <s v="Import"/>
    <x v="0"/>
    <x v="5"/>
    <x v="2"/>
    <x v="1"/>
    <n v="1887630761.6486399"/>
    <x v="0"/>
    <x v="0"/>
    <x v="0"/>
    <x v="0"/>
    <x v="0"/>
    <m/>
    <n v="0.92455621301775104"/>
    <n v="1745220748.56568"/>
  </r>
  <r>
    <x v="0"/>
    <x v="2"/>
    <x v="9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2"/>
    <n v="691417.65302690899"/>
    <x v="0"/>
    <x v="0"/>
    <x v="0"/>
    <x v="0"/>
    <x v="0"/>
    <m/>
    <n v="0.92455621301775104"/>
    <n v="639254.48689617997"/>
  </r>
  <r>
    <x v="0"/>
    <x v="2"/>
    <x v="13"/>
    <s v="Storage"/>
    <x v="0"/>
    <x v="3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3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3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2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0"/>
    <x v="0"/>
    <x v="1"/>
    <n v="3913159882.2024899"/>
    <x v="0"/>
    <x v="0"/>
    <x v="0"/>
    <x v="0"/>
    <x v="0"/>
    <m/>
    <n v="0.92455621301775104"/>
    <n v="3617936281.6221199"/>
  </r>
  <r>
    <x v="0"/>
    <x v="2"/>
    <x v="18"/>
    <s v="Generation"/>
    <x v="1"/>
    <x v="0"/>
    <x v="0"/>
    <x v="2"/>
    <n v="404848820.837111"/>
    <x v="0"/>
    <x v="0"/>
    <x v="0"/>
    <x v="0"/>
    <x v="0"/>
    <m/>
    <n v="0.92455621301775104"/>
    <n v="374305492.63786203"/>
  </r>
  <r>
    <x v="0"/>
    <x v="2"/>
    <x v="18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1"/>
    <x v="0"/>
    <x v="1"/>
    <n v="1634016854.2375901"/>
    <x v="0"/>
    <x v="0"/>
    <x v="0"/>
    <x v="0"/>
    <x v="0"/>
    <m/>
    <n v="0.92455621301775104"/>
    <n v="1510740434.76109"/>
  </r>
  <r>
    <x v="0"/>
    <x v="2"/>
    <x v="18"/>
    <s v="Generation"/>
    <x v="1"/>
    <x v="1"/>
    <x v="0"/>
    <x v="2"/>
    <n v="169052585.78234199"/>
    <x v="0"/>
    <x v="0"/>
    <x v="0"/>
    <x v="0"/>
    <x v="0"/>
    <m/>
    <n v="0.92455621301775104"/>
    <n v="156298618.51178101"/>
  </r>
  <r>
    <x v="0"/>
    <x v="2"/>
    <x v="18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18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3"/>
    <x v="0"/>
    <x v="1"/>
    <n v="14422259590.9655"/>
    <x v="0"/>
    <x v="0"/>
    <x v="0"/>
    <x v="0"/>
    <x v="0"/>
    <m/>
    <n v="0.92455621301775104"/>
    <n v="13334189710.582001"/>
  </r>
  <r>
    <x v="0"/>
    <x v="2"/>
    <x v="18"/>
    <s v="Generation"/>
    <x v="1"/>
    <x v="3"/>
    <x v="0"/>
    <x v="2"/>
    <n v="1492102281.78123"/>
    <x v="0"/>
    <x v="0"/>
    <x v="0"/>
    <x v="0"/>
    <x v="0"/>
    <m/>
    <n v="0.92455621301775104"/>
    <n v="1379532435.0788"/>
  </r>
  <r>
    <x v="0"/>
    <x v="2"/>
    <x v="18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18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5"/>
    <x v="0"/>
    <x v="1"/>
    <n v="1069473.00108964"/>
    <x v="0"/>
    <x v="0"/>
    <x v="0"/>
    <x v="0"/>
    <x v="0"/>
    <m/>
    <n v="0.92455621301775104"/>
    <n v="988787.90781216498"/>
  </r>
  <r>
    <x v="0"/>
    <x v="2"/>
    <x v="18"/>
    <s v="Generation"/>
    <x v="1"/>
    <x v="5"/>
    <x v="0"/>
    <x v="2"/>
    <n v="110645.84541446601"/>
    <x v="0"/>
    <x v="0"/>
    <x v="0"/>
    <x v="0"/>
    <x v="0"/>
    <m/>
    <n v="0.92455621301775104"/>
    <n v="102298.303822546"/>
  </r>
  <r>
    <x v="0"/>
    <x v="2"/>
    <x v="19"/>
    <s v="Import"/>
    <x v="2"/>
    <x v="0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0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0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2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2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2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2"/>
    <n v="3301336446.9120002"/>
    <x v="0"/>
    <x v="0"/>
    <x v="0"/>
    <x v="0"/>
    <x v="0"/>
    <m/>
    <n v="0.92455621301775104"/>
    <n v="3052271123.2544398"/>
  </r>
  <r>
    <x v="0"/>
    <x v="2"/>
    <x v="24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1"/>
    <x v="0"/>
    <x v="2"/>
    <n v="2246155230.1440001"/>
    <x v="0"/>
    <x v="0"/>
    <x v="0"/>
    <x v="0"/>
    <x v="0"/>
    <m/>
    <n v="0.92455621301775104"/>
    <n v="2076696773.4319501"/>
  </r>
  <r>
    <x v="0"/>
    <x v="2"/>
    <x v="24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2"/>
    <x v="0"/>
    <x v="2"/>
    <n v="8790266640.9599991"/>
    <x v="0"/>
    <x v="0"/>
    <x v="0"/>
    <x v="0"/>
    <x v="0"/>
    <m/>
    <n v="0.92455621301775104"/>
    <n v="8127095636.9822502"/>
  </r>
  <r>
    <x v="0"/>
    <x v="2"/>
    <x v="24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3"/>
    <x v="0"/>
    <x v="2"/>
    <n v="9110487814.4447994"/>
    <x v="0"/>
    <x v="0"/>
    <x v="0"/>
    <x v="0"/>
    <x v="0"/>
    <m/>
    <n v="0.92455621301775104"/>
    <n v="8423158112.4674597"/>
  </r>
  <r>
    <x v="0"/>
    <x v="2"/>
    <x v="24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2"/>
    <n v="0"/>
    <x v="0"/>
    <x v="0"/>
    <x v="0"/>
    <x v="0"/>
    <x v="0"/>
    <m/>
    <n v="0.92455621301775104"/>
    <n v="0"/>
  </r>
  <r>
    <x v="0"/>
    <x v="3"/>
    <x v="0"/>
    <s v="Generation"/>
    <x v="0"/>
    <x v="0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0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0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2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2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2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1"/>
    <x v="2"/>
    <x v="0"/>
    <n v="282343065.18725997"/>
    <x v="0"/>
    <x v="0"/>
    <x v="0"/>
    <x v="0"/>
    <x v="0"/>
    <m/>
    <n v="0.88899635867091498"/>
    <n v="251001956.84745899"/>
  </r>
  <r>
    <x v="0"/>
    <x v="3"/>
    <x v="5"/>
    <s v="Import"/>
    <x v="0"/>
    <x v="1"/>
    <x v="2"/>
    <x v="1"/>
    <n v="407790143.084261"/>
    <x v="0"/>
    <x v="0"/>
    <x v="0"/>
    <x v="0"/>
    <x v="0"/>
    <m/>
    <n v="0.88899635867091498"/>
    <n v="362523952.30379897"/>
  </r>
  <r>
    <x v="0"/>
    <x v="3"/>
    <x v="5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5"/>
    <x v="2"/>
    <x v="0"/>
    <n v="1306945408.62287"/>
    <x v="0"/>
    <x v="0"/>
    <x v="0"/>
    <x v="0"/>
    <x v="0"/>
    <m/>
    <n v="0.88899635867091498"/>
    <n v="1161869709.2474"/>
  </r>
  <r>
    <x v="0"/>
    <x v="3"/>
    <x v="9"/>
    <s v="Import"/>
    <x v="0"/>
    <x v="5"/>
    <x v="2"/>
    <x v="1"/>
    <n v="1887630761.6486399"/>
    <x v="0"/>
    <x v="0"/>
    <x v="0"/>
    <x v="0"/>
    <x v="0"/>
    <m/>
    <n v="0.88899635867091498"/>
    <n v="1678096873.6208401"/>
  </r>
  <r>
    <x v="0"/>
    <x v="3"/>
    <x v="9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2"/>
    <n v="691417.65302690899"/>
    <x v="0"/>
    <x v="0"/>
    <x v="0"/>
    <x v="0"/>
    <x v="0"/>
    <m/>
    <n v="0.88899635867091498"/>
    <n v="614667.77586171206"/>
  </r>
  <r>
    <x v="0"/>
    <x v="3"/>
    <x v="13"/>
    <s v="Storage"/>
    <x v="0"/>
    <x v="3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3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3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2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0"/>
    <x v="0"/>
    <x v="1"/>
    <n v="3913159882.2024899"/>
    <x v="0"/>
    <x v="0"/>
    <x v="0"/>
    <x v="0"/>
    <x v="0"/>
    <m/>
    <n v="0.88899635867091498"/>
    <n v="3478784886.1751199"/>
  </r>
  <r>
    <x v="0"/>
    <x v="3"/>
    <x v="18"/>
    <s v="Generation"/>
    <x v="1"/>
    <x v="0"/>
    <x v="0"/>
    <x v="2"/>
    <n v="404848820.837111"/>
    <x v="0"/>
    <x v="0"/>
    <x v="0"/>
    <x v="0"/>
    <x v="0"/>
    <m/>
    <n v="0.88899635867091498"/>
    <n v="359909127.53640503"/>
  </r>
  <r>
    <x v="0"/>
    <x v="3"/>
    <x v="18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1"/>
    <x v="0"/>
    <x v="1"/>
    <n v="1634016854.2375901"/>
    <x v="0"/>
    <x v="0"/>
    <x v="0"/>
    <x v="0"/>
    <x v="0"/>
    <m/>
    <n v="0.88899635867091498"/>
    <n v="1452635033.4241199"/>
  </r>
  <r>
    <x v="0"/>
    <x v="3"/>
    <x v="18"/>
    <s v="Generation"/>
    <x v="1"/>
    <x v="1"/>
    <x v="0"/>
    <x v="2"/>
    <n v="169052585.78234199"/>
    <x v="0"/>
    <x v="0"/>
    <x v="0"/>
    <x v="0"/>
    <x v="0"/>
    <m/>
    <n v="0.88899635867091498"/>
    <n v="150287133.18440399"/>
  </r>
  <r>
    <x v="0"/>
    <x v="3"/>
    <x v="18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18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3"/>
    <x v="0"/>
    <x v="1"/>
    <n v="14422259590.9655"/>
    <x v="0"/>
    <x v="0"/>
    <x v="0"/>
    <x v="0"/>
    <x v="0"/>
    <m/>
    <n v="0.88899635867091498"/>
    <n v="12821336260.174999"/>
  </r>
  <r>
    <x v="0"/>
    <x v="3"/>
    <x v="18"/>
    <s v="Generation"/>
    <x v="1"/>
    <x v="3"/>
    <x v="0"/>
    <x v="2"/>
    <n v="1492102281.78123"/>
    <x v="0"/>
    <x v="0"/>
    <x v="0"/>
    <x v="0"/>
    <x v="0"/>
    <m/>
    <n v="0.88899635867091498"/>
    <n v="1326473495.26808"/>
  </r>
  <r>
    <x v="0"/>
    <x v="3"/>
    <x v="18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18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5"/>
    <x v="0"/>
    <x v="1"/>
    <n v="1069473.00108964"/>
    <x v="0"/>
    <x v="0"/>
    <x v="0"/>
    <x v="0"/>
    <x v="0"/>
    <m/>
    <n v="0.88899635867091498"/>
    <n v="950757.60366554302"/>
  </r>
  <r>
    <x v="0"/>
    <x v="3"/>
    <x v="18"/>
    <s v="Generation"/>
    <x v="1"/>
    <x v="5"/>
    <x v="0"/>
    <x v="2"/>
    <n v="110645.84541446601"/>
    <x v="0"/>
    <x v="0"/>
    <x v="0"/>
    <x v="0"/>
    <x v="0"/>
    <m/>
    <n v="0.88899635867091498"/>
    <n v="98363.753675525193"/>
  </r>
  <r>
    <x v="0"/>
    <x v="3"/>
    <x v="19"/>
    <s v="Import"/>
    <x v="2"/>
    <x v="0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0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0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2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2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2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2"/>
    <n v="3301336446.9120002"/>
    <x v="0"/>
    <x v="0"/>
    <x v="0"/>
    <x v="0"/>
    <x v="0"/>
    <m/>
    <n v="0.88899635867091498"/>
    <n v="2934876080.05234"/>
  </r>
  <r>
    <x v="0"/>
    <x v="3"/>
    <x v="24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1"/>
    <x v="0"/>
    <x v="2"/>
    <n v="2246155230.1440001"/>
    <x v="0"/>
    <x v="0"/>
    <x v="0"/>
    <x v="0"/>
    <x v="0"/>
    <m/>
    <n v="0.88899635867091498"/>
    <n v="1996823820.60765"/>
  </r>
  <r>
    <x v="0"/>
    <x v="3"/>
    <x v="24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2"/>
    <x v="0"/>
    <x v="2"/>
    <n v="8790266640.9599991"/>
    <x v="0"/>
    <x v="0"/>
    <x v="0"/>
    <x v="0"/>
    <x v="0"/>
    <m/>
    <n v="0.88899635867091498"/>
    <n v="7814515035.5598602"/>
  </r>
  <r>
    <x v="0"/>
    <x v="3"/>
    <x v="24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3"/>
    <x v="0"/>
    <x v="2"/>
    <n v="9110487814.4447994"/>
    <x v="0"/>
    <x v="0"/>
    <x v="0"/>
    <x v="0"/>
    <x v="0"/>
    <m/>
    <n v="0.88899635867091498"/>
    <n v="8099190492.7571697"/>
  </r>
  <r>
    <x v="0"/>
    <x v="3"/>
    <x v="24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2"/>
    <n v="0"/>
    <x v="0"/>
    <x v="0"/>
    <x v="0"/>
    <x v="0"/>
    <x v="0"/>
    <m/>
    <n v="0.88899635867091498"/>
    <n v="0"/>
  </r>
  <r>
    <x v="0"/>
    <x v="4"/>
    <x v="0"/>
    <s v="Generation"/>
    <x v="0"/>
    <x v="0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0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0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2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2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2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1"/>
    <x v="2"/>
    <x v="0"/>
    <n v="282343065.18725997"/>
    <x v="0"/>
    <x v="0"/>
    <x v="0"/>
    <x v="0"/>
    <x v="0"/>
    <m/>
    <n v="0.85480419102972605"/>
    <n v="241348035.43024901"/>
  </r>
  <r>
    <x v="0"/>
    <x v="4"/>
    <x v="5"/>
    <s v="Import"/>
    <x v="0"/>
    <x v="1"/>
    <x v="2"/>
    <x v="1"/>
    <n v="407790143.084261"/>
    <x v="0"/>
    <x v="0"/>
    <x v="0"/>
    <x v="0"/>
    <x v="0"/>
    <m/>
    <n v="0.85480419102972605"/>
    <n v="348580723.36903799"/>
  </r>
  <r>
    <x v="0"/>
    <x v="4"/>
    <x v="5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5"/>
    <x v="2"/>
    <x v="0"/>
    <n v="1306945408.62287"/>
    <x v="0"/>
    <x v="0"/>
    <x v="0"/>
    <x v="0"/>
    <x v="0"/>
    <m/>
    <n v="0.85480419102972605"/>
    <n v="1117182412.73789"/>
  </r>
  <r>
    <x v="0"/>
    <x v="4"/>
    <x v="9"/>
    <s v="Import"/>
    <x v="0"/>
    <x v="5"/>
    <x v="2"/>
    <x v="1"/>
    <n v="1887630761.6486399"/>
    <x v="0"/>
    <x v="0"/>
    <x v="0"/>
    <x v="0"/>
    <x v="0"/>
    <m/>
    <n v="0.85480419102972605"/>
    <n v="1613554686.1738901"/>
  </r>
  <r>
    <x v="0"/>
    <x v="4"/>
    <x v="9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2"/>
    <n v="691417.65302690899"/>
    <x v="0"/>
    <x v="0"/>
    <x v="0"/>
    <x v="0"/>
    <x v="0"/>
    <m/>
    <n v="0.85480419102972605"/>
    <n v="591026.70755933796"/>
  </r>
  <r>
    <x v="0"/>
    <x v="4"/>
    <x v="13"/>
    <s v="Storage"/>
    <x v="0"/>
    <x v="3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3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3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2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0"/>
    <x v="0"/>
    <x v="1"/>
    <n v="3913159882.2024899"/>
    <x v="0"/>
    <x v="0"/>
    <x v="0"/>
    <x v="0"/>
    <x v="0"/>
    <m/>
    <n v="0.85480419102972605"/>
    <n v="3344985467.4760699"/>
  </r>
  <r>
    <x v="0"/>
    <x v="4"/>
    <x v="18"/>
    <s v="Generation"/>
    <x v="1"/>
    <x v="0"/>
    <x v="0"/>
    <x v="2"/>
    <n v="404848820.837111"/>
    <x v="0"/>
    <x v="0"/>
    <x v="0"/>
    <x v="0"/>
    <x v="0"/>
    <m/>
    <n v="0.85480419102972605"/>
    <n v="346066468.78500497"/>
  </r>
  <r>
    <x v="0"/>
    <x v="4"/>
    <x v="18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1"/>
    <x v="0"/>
    <x v="1"/>
    <n v="1634016854.2375901"/>
    <x v="0"/>
    <x v="0"/>
    <x v="0"/>
    <x v="0"/>
    <x v="0"/>
    <m/>
    <n v="0.85480419102972605"/>
    <n v="1396764455.2155001"/>
  </r>
  <r>
    <x v="0"/>
    <x v="4"/>
    <x v="18"/>
    <s v="Generation"/>
    <x v="1"/>
    <x v="1"/>
    <x v="0"/>
    <x v="2"/>
    <n v="169052585.78234199"/>
    <x v="0"/>
    <x v="0"/>
    <x v="0"/>
    <x v="0"/>
    <x v="0"/>
    <m/>
    <n v="0.85480419102972605"/>
    <n v="144506858.83115801"/>
  </r>
  <r>
    <x v="0"/>
    <x v="4"/>
    <x v="18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18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3"/>
    <x v="0"/>
    <x v="1"/>
    <n v="14422259590.9655"/>
    <x v="0"/>
    <x v="0"/>
    <x v="0"/>
    <x v="0"/>
    <x v="0"/>
    <m/>
    <n v="0.85480419102972605"/>
    <n v="12328207942.476"/>
  </r>
  <r>
    <x v="0"/>
    <x v="4"/>
    <x v="18"/>
    <s v="Generation"/>
    <x v="1"/>
    <x v="3"/>
    <x v="0"/>
    <x v="2"/>
    <n v="1492102281.78123"/>
    <x v="0"/>
    <x v="0"/>
    <x v="0"/>
    <x v="0"/>
    <x v="0"/>
    <m/>
    <n v="0.85480419102972605"/>
    <n v="1275455283.9116099"/>
  </r>
  <r>
    <x v="0"/>
    <x v="4"/>
    <x v="18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18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5"/>
    <x v="0"/>
    <x v="1"/>
    <n v="1069473.00108964"/>
    <x v="0"/>
    <x v="0"/>
    <x v="0"/>
    <x v="0"/>
    <x v="0"/>
    <m/>
    <n v="0.85480419102972605"/>
    <n v="914190.00352456002"/>
  </r>
  <r>
    <x v="0"/>
    <x v="4"/>
    <x v="18"/>
    <s v="Generation"/>
    <x v="1"/>
    <x v="5"/>
    <x v="0"/>
    <x v="2"/>
    <n v="110645.84541446601"/>
    <x v="0"/>
    <x v="0"/>
    <x v="0"/>
    <x v="0"/>
    <x v="0"/>
    <m/>
    <n v="0.85480419102972605"/>
    <n v="94580.532380312696"/>
  </r>
  <r>
    <x v="0"/>
    <x v="4"/>
    <x v="19"/>
    <s v="Import"/>
    <x v="2"/>
    <x v="0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0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0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2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2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2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2"/>
    <n v="3301336446.9120002"/>
    <x v="0"/>
    <x v="0"/>
    <x v="0"/>
    <x v="0"/>
    <x v="0"/>
    <m/>
    <n v="0.85480419102972605"/>
    <n v="2821996230.8195601"/>
  </r>
  <r>
    <x v="0"/>
    <x v="4"/>
    <x v="24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1"/>
    <x v="0"/>
    <x v="2"/>
    <n v="2246155230.1440001"/>
    <x v="0"/>
    <x v="0"/>
    <x v="0"/>
    <x v="0"/>
    <x v="0"/>
    <m/>
    <n v="0.85480419102972605"/>
    <n v="1920022904.4304299"/>
  </r>
  <r>
    <x v="0"/>
    <x v="4"/>
    <x v="24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2"/>
    <x v="0"/>
    <x v="2"/>
    <n v="8790266640.9599991"/>
    <x v="0"/>
    <x v="0"/>
    <x v="0"/>
    <x v="0"/>
    <x v="0"/>
    <m/>
    <n v="0.85480419102972605"/>
    <n v="7513956764.9614"/>
  </r>
  <r>
    <x v="0"/>
    <x v="4"/>
    <x v="24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3"/>
    <x v="0"/>
    <x v="2"/>
    <n v="9110487814.4447994"/>
    <x v="0"/>
    <x v="0"/>
    <x v="0"/>
    <x v="0"/>
    <x v="0"/>
    <m/>
    <n v="0.85480419102972605"/>
    <n v="7787683166.1126604"/>
  </r>
  <r>
    <x v="0"/>
    <x v="4"/>
    <x v="24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2"/>
    <n v="0"/>
    <x v="0"/>
    <x v="0"/>
    <x v="0"/>
    <x v="0"/>
    <x v="0"/>
    <m/>
    <n v="0.85480419102972605"/>
    <n v="0"/>
  </r>
  <r>
    <x v="0"/>
    <x v="5"/>
    <x v="0"/>
    <s v="Generation"/>
    <x v="0"/>
    <x v="0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0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0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2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2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2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1"/>
    <x v="2"/>
    <x v="0"/>
    <n v="282343065.18725997"/>
    <x v="0"/>
    <x v="0"/>
    <x v="0"/>
    <x v="0"/>
    <x v="0"/>
    <m/>
    <n v="0.82192710675935199"/>
    <n v="232065418.68293199"/>
  </r>
  <r>
    <x v="0"/>
    <x v="5"/>
    <x v="5"/>
    <s v="Import"/>
    <x v="0"/>
    <x v="1"/>
    <x v="2"/>
    <x v="1"/>
    <n v="407790143.084261"/>
    <x v="0"/>
    <x v="0"/>
    <x v="0"/>
    <x v="0"/>
    <x v="0"/>
    <m/>
    <n v="0.82192710675935199"/>
    <n v="335173772.47022802"/>
  </r>
  <r>
    <x v="0"/>
    <x v="5"/>
    <x v="5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5"/>
    <x v="2"/>
    <x v="0"/>
    <n v="1306945408.62287"/>
    <x v="0"/>
    <x v="0"/>
    <x v="0"/>
    <x v="0"/>
    <x v="0"/>
    <m/>
    <n v="0.82192710675935199"/>
    <n v="1074213858.4018099"/>
  </r>
  <r>
    <x v="0"/>
    <x v="5"/>
    <x v="9"/>
    <s v="Import"/>
    <x v="0"/>
    <x v="5"/>
    <x v="2"/>
    <x v="1"/>
    <n v="1887630761.6486399"/>
    <x v="0"/>
    <x v="0"/>
    <x v="0"/>
    <x v="0"/>
    <x v="0"/>
    <m/>
    <n v="0.82192710675935199"/>
    <n v="1551494890.55181"/>
  </r>
  <r>
    <x v="0"/>
    <x v="5"/>
    <x v="9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2"/>
    <n v="691417.65302690899"/>
    <x v="0"/>
    <x v="0"/>
    <x v="0"/>
    <x v="0"/>
    <x v="0"/>
    <m/>
    <n v="0.82192710675935199"/>
    <n v="568294.91111474799"/>
  </r>
  <r>
    <x v="0"/>
    <x v="5"/>
    <x v="13"/>
    <s v="Storage"/>
    <x v="0"/>
    <x v="3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3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3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2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0"/>
    <x v="0"/>
    <x v="1"/>
    <n v="3913159882.2024899"/>
    <x v="0"/>
    <x v="0"/>
    <x v="0"/>
    <x v="0"/>
    <x v="0"/>
    <m/>
    <n v="0.82192710675935199"/>
    <n v="3216332180.26546"/>
  </r>
  <r>
    <x v="0"/>
    <x v="5"/>
    <x v="18"/>
    <s v="Generation"/>
    <x v="1"/>
    <x v="0"/>
    <x v="0"/>
    <x v="2"/>
    <n v="404848820.837111"/>
    <x v="0"/>
    <x v="0"/>
    <x v="0"/>
    <x v="0"/>
    <x v="0"/>
    <m/>
    <n v="0.82192710675935199"/>
    <n v="332756219.98558199"/>
  </r>
  <r>
    <x v="0"/>
    <x v="5"/>
    <x v="18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1"/>
    <x v="0"/>
    <x v="1"/>
    <n v="1634016854.2375901"/>
    <x v="0"/>
    <x v="0"/>
    <x v="0"/>
    <x v="0"/>
    <x v="0"/>
    <m/>
    <n v="0.82192710675935199"/>
    <n v="1343042745.3995199"/>
  </r>
  <r>
    <x v="0"/>
    <x v="5"/>
    <x v="18"/>
    <s v="Generation"/>
    <x v="1"/>
    <x v="1"/>
    <x v="0"/>
    <x v="2"/>
    <n v="169052585.78234199"/>
    <x v="0"/>
    <x v="0"/>
    <x v="0"/>
    <x v="0"/>
    <x v="0"/>
    <m/>
    <n v="0.82192710675935199"/>
    <n v="138948902.722267"/>
  </r>
  <r>
    <x v="0"/>
    <x v="5"/>
    <x v="18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18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3"/>
    <x v="0"/>
    <x v="1"/>
    <n v="14422259590.9655"/>
    <x v="0"/>
    <x v="0"/>
    <x v="0"/>
    <x v="0"/>
    <x v="0"/>
    <m/>
    <n v="0.82192710675935199"/>
    <n v="11854046098.534599"/>
  </r>
  <r>
    <x v="0"/>
    <x v="5"/>
    <x v="18"/>
    <s v="Generation"/>
    <x v="1"/>
    <x v="3"/>
    <x v="0"/>
    <x v="2"/>
    <n v="1492102281.78123"/>
    <x v="0"/>
    <x v="0"/>
    <x v="0"/>
    <x v="0"/>
    <x v="0"/>
    <m/>
    <n v="0.82192710675935199"/>
    <n v="1226399311.45348"/>
  </r>
  <r>
    <x v="0"/>
    <x v="5"/>
    <x v="18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18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5"/>
    <x v="0"/>
    <x v="1"/>
    <n v="1069473.00108964"/>
    <x v="0"/>
    <x v="0"/>
    <x v="0"/>
    <x v="0"/>
    <x v="0"/>
    <m/>
    <n v="0.82192710675935199"/>
    <n v="879028.84954284702"/>
  </r>
  <r>
    <x v="0"/>
    <x v="5"/>
    <x v="18"/>
    <s v="Generation"/>
    <x v="1"/>
    <x v="5"/>
    <x v="0"/>
    <x v="2"/>
    <n v="110645.84541446601"/>
    <x v="0"/>
    <x v="0"/>
    <x v="0"/>
    <x v="0"/>
    <x v="0"/>
    <m/>
    <n v="0.82192710675935199"/>
    <n v="90942.819596454501"/>
  </r>
  <r>
    <x v="0"/>
    <x v="5"/>
    <x v="19"/>
    <s v="Import"/>
    <x v="2"/>
    <x v="0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0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0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2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2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2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2"/>
    <n v="3301336446.9120002"/>
    <x v="0"/>
    <x v="0"/>
    <x v="0"/>
    <x v="0"/>
    <x v="0"/>
    <m/>
    <n v="0.82192710675935199"/>
    <n v="2713457914.2495799"/>
  </r>
  <r>
    <x v="0"/>
    <x v="5"/>
    <x v="24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1"/>
    <x v="0"/>
    <x v="2"/>
    <n v="2246155230.1440001"/>
    <x v="0"/>
    <x v="0"/>
    <x v="0"/>
    <x v="0"/>
    <x v="0"/>
    <m/>
    <n v="0.82192710675935199"/>
    <n v="1846175869.64464"/>
  </r>
  <r>
    <x v="0"/>
    <x v="5"/>
    <x v="24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2"/>
    <x v="0"/>
    <x v="2"/>
    <n v="8790266640.9599991"/>
    <x v="0"/>
    <x v="0"/>
    <x v="0"/>
    <x v="0"/>
    <x v="0"/>
    <m/>
    <n v="0.82192710675935199"/>
    <n v="7224958427.8474998"/>
  </r>
  <r>
    <x v="0"/>
    <x v="5"/>
    <x v="24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3"/>
    <x v="0"/>
    <x v="2"/>
    <n v="9110487814.4447994"/>
    <x v="0"/>
    <x v="0"/>
    <x v="0"/>
    <x v="0"/>
    <x v="0"/>
    <m/>
    <n v="0.82192710675935199"/>
    <n v="7488156890.4929399"/>
  </r>
  <r>
    <x v="0"/>
    <x v="5"/>
    <x v="24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2"/>
    <n v="0"/>
    <x v="0"/>
    <x v="0"/>
    <x v="0"/>
    <x v="0"/>
    <x v="0"/>
    <m/>
    <n v="0.82192710675935199"/>
    <n v="0"/>
  </r>
  <r>
    <x v="0"/>
    <x v="6"/>
    <x v="0"/>
    <s v="Generation"/>
    <x v="0"/>
    <x v="0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0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0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2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2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2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1"/>
    <x v="2"/>
    <x v="0"/>
    <n v="282343065.18725997"/>
    <x v="0"/>
    <x v="0"/>
    <x v="0"/>
    <x v="0"/>
    <x v="0"/>
    <m/>
    <n v="0.79031452573014604"/>
    <n v="223139825.656665"/>
  </r>
  <r>
    <x v="0"/>
    <x v="6"/>
    <x v="5"/>
    <s v="Import"/>
    <x v="0"/>
    <x v="1"/>
    <x v="2"/>
    <x v="1"/>
    <n v="407790143.084261"/>
    <x v="0"/>
    <x v="0"/>
    <x v="0"/>
    <x v="0"/>
    <x v="0"/>
    <m/>
    <n v="0.79031452573014604"/>
    <n v="322282473.52906603"/>
  </r>
  <r>
    <x v="0"/>
    <x v="6"/>
    <x v="5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5"/>
    <x v="2"/>
    <x v="0"/>
    <n v="1306945408.62287"/>
    <x v="0"/>
    <x v="0"/>
    <x v="0"/>
    <x v="0"/>
    <x v="0"/>
    <m/>
    <n v="0.79031452573014604"/>
    <n v="1032897940.77098"/>
  </r>
  <r>
    <x v="0"/>
    <x v="6"/>
    <x v="9"/>
    <s v="Import"/>
    <x v="0"/>
    <x v="5"/>
    <x v="2"/>
    <x v="1"/>
    <n v="1887630761.6486399"/>
    <x v="0"/>
    <x v="0"/>
    <x v="0"/>
    <x v="0"/>
    <x v="0"/>
    <m/>
    <n v="0.79031452573014604"/>
    <n v="1491822010.1459799"/>
  </r>
  <r>
    <x v="0"/>
    <x v="6"/>
    <x v="9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2"/>
    <n v="691417.65302690899"/>
    <x v="0"/>
    <x v="0"/>
    <x v="0"/>
    <x v="0"/>
    <x v="0"/>
    <m/>
    <n v="0.79031452573014604"/>
    <n v="546437.41453341197"/>
  </r>
  <r>
    <x v="0"/>
    <x v="6"/>
    <x v="13"/>
    <s v="Storage"/>
    <x v="0"/>
    <x v="3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3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3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2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0"/>
    <x v="0"/>
    <x v="1"/>
    <n v="3913159882.2024899"/>
    <x v="0"/>
    <x v="0"/>
    <x v="0"/>
    <x v="0"/>
    <x v="0"/>
    <m/>
    <n v="0.79031452573014604"/>
    <n v="3092627096.40909"/>
  </r>
  <r>
    <x v="0"/>
    <x v="6"/>
    <x v="18"/>
    <s v="Generation"/>
    <x v="1"/>
    <x v="0"/>
    <x v="0"/>
    <x v="2"/>
    <n v="404848820.837111"/>
    <x v="0"/>
    <x v="0"/>
    <x v="0"/>
    <x v="0"/>
    <x v="0"/>
    <m/>
    <n v="0.79031452573014604"/>
    <n v="319957903.83228999"/>
  </r>
  <r>
    <x v="0"/>
    <x v="6"/>
    <x v="18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1"/>
    <x v="0"/>
    <x v="1"/>
    <n v="1634016854.2375901"/>
    <x v="0"/>
    <x v="0"/>
    <x v="0"/>
    <x v="0"/>
    <x v="0"/>
    <m/>
    <n v="0.79031452573014604"/>
    <n v="1291387255.1918499"/>
  </r>
  <r>
    <x v="0"/>
    <x v="6"/>
    <x v="18"/>
    <s v="Generation"/>
    <x v="1"/>
    <x v="1"/>
    <x v="0"/>
    <x v="2"/>
    <n v="169052585.78234199"/>
    <x v="0"/>
    <x v="0"/>
    <x v="0"/>
    <x v="0"/>
    <x v="0"/>
    <m/>
    <n v="0.79031452573014604"/>
    <n v="133604714.15602601"/>
  </r>
  <r>
    <x v="0"/>
    <x v="6"/>
    <x v="18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18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3"/>
    <x v="0"/>
    <x v="1"/>
    <n v="14422259590.9655"/>
    <x v="0"/>
    <x v="0"/>
    <x v="0"/>
    <x v="0"/>
    <x v="0"/>
    <m/>
    <n v="0.79031452573014604"/>
    <n v="11398121248.591"/>
  </r>
  <r>
    <x v="0"/>
    <x v="6"/>
    <x v="18"/>
    <s v="Generation"/>
    <x v="1"/>
    <x v="3"/>
    <x v="0"/>
    <x v="2"/>
    <n v="1492102281.78123"/>
    <x v="0"/>
    <x v="0"/>
    <x v="0"/>
    <x v="0"/>
    <x v="0"/>
    <m/>
    <n v="0.79031452573014604"/>
    <n v="1179230107.1668"/>
  </r>
  <r>
    <x v="0"/>
    <x v="6"/>
    <x v="18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18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5"/>
    <x v="0"/>
    <x v="1"/>
    <n v="1069473.00108964"/>
    <x v="0"/>
    <x v="0"/>
    <x v="0"/>
    <x v="0"/>
    <x v="0"/>
    <m/>
    <n v="0.79031452573014604"/>
    <n v="845220.04763735202"/>
  </r>
  <r>
    <x v="0"/>
    <x v="6"/>
    <x v="18"/>
    <s v="Generation"/>
    <x v="1"/>
    <x v="5"/>
    <x v="0"/>
    <x v="2"/>
    <n v="110645.84541446601"/>
    <x v="0"/>
    <x v="0"/>
    <x v="0"/>
    <x v="0"/>
    <x v="0"/>
    <m/>
    <n v="0.79031452573014604"/>
    <n v="87445.018842744699"/>
  </r>
  <r>
    <x v="0"/>
    <x v="6"/>
    <x v="19"/>
    <s v="Import"/>
    <x v="2"/>
    <x v="0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0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0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2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2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2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2"/>
    <n v="3301336446.9120002"/>
    <x v="0"/>
    <x v="0"/>
    <x v="0"/>
    <x v="0"/>
    <x v="0"/>
    <m/>
    <n v="0.79031452573014604"/>
    <n v="2609094148.3168998"/>
  </r>
  <r>
    <x v="0"/>
    <x v="6"/>
    <x v="24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1"/>
    <x v="0"/>
    <x v="2"/>
    <n v="2246155230.1440001"/>
    <x v="0"/>
    <x v="0"/>
    <x v="0"/>
    <x v="0"/>
    <x v="0"/>
    <m/>
    <n v="0.79031452573014604"/>
    <n v="1775169105.4275401"/>
  </r>
  <r>
    <x v="0"/>
    <x v="6"/>
    <x v="24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2"/>
    <x v="0"/>
    <x v="2"/>
    <n v="8790266640.9599991"/>
    <x v="0"/>
    <x v="0"/>
    <x v="0"/>
    <x v="0"/>
    <x v="0"/>
    <m/>
    <n v="0.79031452573014604"/>
    <n v="6947075411.39182"/>
  </r>
  <r>
    <x v="0"/>
    <x v="6"/>
    <x v="24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3"/>
    <x v="0"/>
    <x v="2"/>
    <n v="9110487814.4447994"/>
    <x v="0"/>
    <x v="0"/>
    <x v="0"/>
    <x v="0"/>
    <x v="0"/>
    <m/>
    <n v="0.79031452573014604"/>
    <n v="7200150856.2432098"/>
  </r>
  <r>
    <x v="0"/>
    <x v="6"/>
    <x v="24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2"/>
    <n v="0"/>
    <x v="0"/>
    <x v="0"/>
    <x v="0"/>
    <x v="0"/>
    <x v="0"/>
    <m/>
    <n v="0.79031452573014604"/>
    <n v="0"/>
  </r>
  <r>
    <x v="0"/>
    <x v="7"/>
    <x v="0"/>
    <s v="Generation"/>
    <x v="0"/>
    <x v="0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0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0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2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2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2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1"/>
    <x v="2"/>
    <x v="0"/>
    <n v="282343065.18725997"/>
    <x v="0"/>
    <x v="0"/>
    <x v="0"/>
    <x v="0"/>
    <x v="0"/>
    <m/>
    <n v="0.75991781320206298"/>
    <n v="214557524.66986999"/>
  </r>
  <r>
    <x v="0"/>
    <x v="7"/>
    <x v="5"/>
    <s v="Import"/>
    <x v="0"/>
    <x v="1"/>
    <x v="2"/>
    <x v="1"/>
    <n v="407790143.084261"/>
    <x v="0"/>
    <x v="0"/>
    <x v="0"/>
    <x v="0"/>
    <x v="0"/>
    <m/>
    <n v="0.75991781320206298"/>
    <n v="309886993.77794802"/>
  </r>
  <r>
    <x v="0"/>
    <x v="7"/>
    <x v="5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5"/>
    <x v="2"/>
    <x v="0"/>
    <n v="1306945408.62287"/>
    <x v="0"/>
    <x v="0"/>
    <x v="0"/>
    <x v="0"/>
    <x v="0"/>
    <m/>
    <n v="0.75991781320206298"/>
    <n v="993171096.89516902"/>
  </r>
  <r>
    <x v="0"/>
    <x v="7"/>
    <x v="9"/>
    <s v="Import"/>
    <x v="0"/>
    <x v="5"/>
    <x v="2"/>
    <x v="1"/>
    <n v="1887630761.6486399"/>
    <x v="0"/>
    <x v="0"/>
    <x v="0"/>
    <x v="0"/>
    <x v="0"/>
    <m/>
    <n v="0.75991781320206298"/>
    <n v="1434444240.5249801"/>
  </r>
  <r>
    <x v="0"/>
    <x v="7"/>
    <x v="9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2"/>
    <n v="691417.65302690899"/>
    <x v="0"/>
    <x v="0"/>
    <x v="0"/>
    <x v="0"/>
    <x v="0"/>
    <m/>
    <n v="0.75991781320206298"/>
    <n v="525420.59089751099"/>
  </r>
  <r>
    <x v="0"/>
    <x v="7"/>
    <x v="13"/>
    <s v="Storage"/>
    <x v="0"/>
    <x v="3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3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3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2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0"/>
    <x v="0"/>
    <x v="1"/>
    <n v="3913159882.2024899"/>
    <x v="0"/>
    <x v="0"/>
    <x v="0"/>
    <x v="0"/>
    <x v="0"/>
    <m/>
    <n v="0.75991781320206298"/>
    <n v="2973679900.3933601"/>
  </r>
  <r>
    <x v="0"/>
    <x v="7"/>
    <x v="18"/>
    <s v="Generation"/>
    <x v="1"/>
    <x v="0"/>
    <x v="0"/>
    <x v="2"/>
    <n v="404848820.837111"/>
    <x v="0"/>
    <x v="0"/>
    <x v="0"/>
    <x v="0"/>
    <x v="0"/>
    <m/>
    <n v="0.75991781320206298"/>
    <n v="307651830.60797101"/>
  </r>
  <r>
    <x v="0"/>
    <x v="7"/>
    <x v="18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1"/>
    <x v="0"/>
    <x v="1"/>
    <n v="1634016854.2375901"/>
    <x v="0"/>
    <x v="0"/>
    <x v="0"/>
    <x v="0"/>
    <x v="0"/>
    <m/>
    <n v="0.75991781320206298"/>
    <n v="1241718514.6075499"/>
  </r>
  <r>
    <x v="0"/>
    <x v="7"/>
    <x v="18"/>
    <s v="Generation"/>
    <x v="1"/>
    <x v="1"/>
    <x v="0"/>
    <x v="2"/>
    <n v="169052585.78234199"/>
    <x v="0"/>
    <x v="0"/>
    <x v="0"/>
    <x v="0"/>
    <x v="0"/>
    <m/>
    <n v="0.75991781320206298"/>
    <n v="128466071.30387101"/>
  </r>
  <r>
    <x v="0"/>
    <x v="7"/>
    <x v="18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18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3"/>
    <x v="0"/>
    <x v="1"/>
    <n v="14422259590.9655"/>
    <x v="0"/>
    <x v="0"/>
    <x v="0"/>
    <x v="0"/>
    <x v="0"/>
    <m/>
    <n v="0.75991781320206298"/>
    <n v="10959731969.799"/>
  </r>
  <r>
    <x v="0"/>
    <x v="7"/>
    <x v="18"/>
    <s v="Generation"/>
    <x v="1"/>
    <x v="3"/>
    <x v="0"/>
    <x v="2"/>
    <n v="1492102281.78123"/>
    <x v="0"/>
    <x v="0"/>
    <x v="0"/>
    <x v="0"/>
    <x v="0"/>
    <m/>
    <n v="0.75991781320206298"/>
    <n v="1133875103.0450001"/>
  </r>
  <r>
    <x v="0"/>
    <x v="7"/>
    <x v="18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18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5"/>
    <x v="0"/>
    <x v="1"/>
    <n v="1069473.00108964"/>
    <x v="0"/>
    <x v="0"/>
    <x v="0"/>
    <x v="0"/>
    <x v="0"/>
    <m/>
    <n v="0.75991781320206298"/>
    <n v="812711.58426668495"/>
  </r>
  <r>
    <x v="0"/>
    <x v="7"/>
    <x v="18"/>
    <s v="Generation"/>
    <x v="1"/>
    <x v="5"/>
    <x v="0"/>
    <x v="2"/>
    <n v="110645.84541446601"/>
    <x v="0"/>
    <x v="0"/>
    <x v="0"/>
    <x v="0"/>
    <x v="0"/>
    <m/>
    <n v="0.75991781320206298"/>
    <n v="84081.748887254493"/>
  </r>
  <r>
    <x v="0"/>
    <x v="7"/>
    <x v="19"/>
    <s v="Import"/>
    <x v="2"/>
    <x v="0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0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0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2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2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2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2"/>
    <n v="3301336446.9120002"/>
    <x v="0"/>
    <x v="0"/>
    <x v="0"/>
    <x v="0"/>
    <x v="0"/>
    <m/>
    <n v="0.75991781320206298"/>
    <n v="2508744373.38164"/>
  </r>
  <r>
    <x v="0"/>
    <x v="7"/>
    <x v="24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1"/>
    <x v="0"/>
    <x v="2"/>
    <n v="2246155230.1440001"/>
    <x v="0"/>
    <x v="0"/>
    <x v="0"/>
    <x v="0"/>
    <x v="0"/>
    <m/>
    <n v="0.75991781320206298"/>
    <n v="1706893370.60341"/>
  </r>
  <r>
    <x v="0"/>
    <x v="7"/>
    <x v="24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2"/>
    <x v="0"/>
    <x v="2"/>
    <n v="8790266640.9599991"/>
    <x v="0"/>
    <x v="0"/>
    <x v="0"/>
    <x v="0"/>
    <x v="0"/>
    <m/>
    <n v="0.75991781320206298"/>
    <n v="6679880203.2613697"/>
  </r>
  <r>
    <x v="0"/>
    <x v="7"/>
    <x v="24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3"/>
    <x v="0"/>
    <x v="2"/>
    <n v="9110487814.4447994"/>
    <x v="0"/>
    <x v="0"/>
    <x v="0"/>
    <x v="0"/>
    <x v="0"/>
    <m/>
    <n v="0.75991781320206298"/>
    <n v="6923221977.1569405"/>
  </r>
  <r>
    <x v="0"/>
    <x v="7"/>
    <x v="24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2"/>
    <n v="0"/>
    <x v="0"/>
    <x v="0"/>
    <x v="0"/>
    <x v="0"/>
    <x v="0"/>
    <m/>
    <n v="0.75991781320206298"/>
    <n v="0"/>
  </r>
  <r>
    <x v="0"/>
    <x v="8"/>
    <x v="0"/>
    <s v="Generation"/>
    <x v="0"/>
    <x v="0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0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0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2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2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2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1"/>
    <x v="2"/>
    <x v="0"/>
    <n v="282343065.18725997"/>
    <x v="0"/>
    <x v="0"/>
    <x v="0"/>
    <x v="0"/>
    <x v="0"/>
    <m/>
    <n v="0.73069020500198401"/>
    <n v="206305312.18256801"/>
  </r>
  <r>
    <x v="0"/>
    <x v="8"/>
    <x v="5"/>
    <s v="Import"/>
    <x v="0"/>
    <x v="1"/>
    <x v="2"/>
    <x v="1"/>
    <n v="407790143.084261"/>
    <x v="0"/>
    <x v="0"/>
    <x v="0"/>
    <x v="0"/>
    <x v="0"/>
    <m/>
    <n v="0.73069020500198401"/>
    <n v="297968263.24802703"/>
  </r>
  <r>
    <x v="0"/>
    <x v="8"/>
    <x v="5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5"/>
    <x v="2"/>
    <x v="0"/>
    <n v="1306945408.62287"/>
    <x v="0"/>
    <x v="0"/>
    <x v="0"/>
    <x v="0"/>
    <x v="0"/>
    <m/>
    <n v="0.73069020500198401"/>
    <n v="954972208.55304694"/>
  </r>
  <r>
    <x v="0"/>
    <x v="8"/>
    <x v="9"/>
    <s v="Import"/>
    <x v="0"/>
    <x v="5"/>
    <x v="2"/>
    <x v="1"/>
    <n v="1887630761.6486399"/>
    <x v="0"/>
    <x v="0"/>
    <x v="0"/>
    <x v="0"/>
    <x v="0"/>
    <m/>
    <n v="0.73069020500198401"/>
    <n v="1379273308.1970899"/>
  </r>
  <r>
    <x v="0"/>
    <x v="8"/>
    <x v="9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2"/>
    <n v="691417.65302690899"/>
    <x v="0"/>
    <x v="0"/>
    <x v="0"/>
    <x v="0"/>
    <x v="0"/>
    <m/>
    <n v="0.73069020500198401"/>
    <n v="505212.10663222201"/>
  </r>
  <r>
    <x v="0"/>
    <x v="8"/>
    <x v="13"/>
    <s v="Storage"/>
    <x v="0"/>
    <x v="3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3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3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2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0"/>
    <x v="0"/>
    <x v="1"/>
    <n v="3913159882.2024899"/>
    <x v="0"/>
    <x v="0"/>
    <x v="0"/>
    <x v="0"/>
    <x v="0"/>
    <m/>
    <n v="0.73069020500198401"/>
    <n v="2859307596.5320702"/>
  </r>
  <r>
    <x v="0"/>
    <x v="8"/>
    <x v="18"/>
    <s v="Generation"/>
    <x v="1"/>
    <x v="0"/>
    <x v="0"/>
    <x v="2"/>
    <n v="404848820.837111"/>
    <x v="0"/>
    <x v="0"/>
    <x v="0"/>
    <x v="0"/>
    <x v="0"/>
    <m/>
    <n v="0.73069020500198401"/>
    <n v="295819067.89227998"/>
  </r>
  <r>
    <x v="0"/>
    <x v="8"/>
    <x v="18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1"/>
    <x v="0"/>
    <x v="1"/>
    <n v="1634016854.2375901"/>
    <x v="0"/>
    <x v="0"/>
    <x v="0"/>
    <x v="0"/>
    <x v="0"/>
    <m/>
    <n v="0.73069020500198401"/>
    <n v="1193960110.1995599"/>
  </r>
  <r>
    <x v="0"/>
    <x v="8"/>
    <x v="18"/>
    <s v="Generation"/>
    <x v="1"/>
    <x v="1"/>
    <x v="0"/>
    <x v="2"/>
    <n v="169052585.78234199"/>
    <x v="0"/>
    <x v="0"/>
    <x v="0"/>
    <x v="0"/>
    <x v="0"/>
    <m/>
    <n v="0.73069020500198401"/>
    <n v="123525068.561415"/>
  </r>
  <r>
    <x v="0"/>
    <x v="8"/>
    <x v="18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18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3"/>
    <x v="0"/>
    <x v="1"/>
    <n v="14422259590.9655"/>
    <x v="0"/>
    <x v="0"/>
    <x v="0"/>
    <x v="0"/>
    <x v="0"/>
    <m/>
    <n v="0.73069020500198401"/>
    <n v="10538203817.114401"/>
  </r>
  <r>
    <x v="0"/>
    <x v="8"/>
    <x v="18"/>
    <s v="Generation"/>
    <x v="1"/>
    <x v="3"/>
    <x v="0"/>
    <x v="2"/>
    <n v="1492102281.78123"/>
    <x v="0"/>
    <x v="0"/>
    <x v="0"/>
    <x v="0"/>
    <x v="0"/>
    <m/>
    <n v="0.73069020500198401"/>
    <n v="1090264522.1586599"/>
  </r>
  <r>
    <x v="0"/>
    <x v="8"/>
    <x v="18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18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5"/>
    <x v="0"/>
    <x v="1"/>
    <n v="1069473.00108964"/>
    <x v="0"/>
    <x v="0"/>
    <x v="0"/>
    <x v="0"/>
    <x v="0"/>
    <m/>
    <n v="0.73069020500198401"/>
    <n v="781453.44641027402"/>
  </r>
  <r>
    <x v="0"/>
    <x v="8"/>
    <x v="18"/>
    <s v="Generation"/>
    <x v="1"/>
    <x v="5"/>
    <x v="0"/>
    <x v="2"/>
    <n v="110645.84541446601"/>
    <x v="0"/>
    <x v="0"/>
    <x v="0"/>
    <x v="0"/>
    <x v="0"/>
    <m/>
    <n v="0.73069020500198401"/>
    <n v="80847.835468513993"/>
  </r>
  <r>
    <x v="0"/>
    <x v="8"/>
    <x v="19"/>
    <s v="Import"/>
    <x v="2"/>
    <x v="0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0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0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2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2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2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2"/>
    <n v="3301336446.9120002"/>
    <x v="0"/>
    <x v="0"/>
    <x v="0"/>
    <x v="0"/>
    <x v="0"/>
    <m/>
    <n v="0.73069020500198401"/>
    <n v="2412254205.1746502"/>
  </r>
  <r>
    <x v="0"/>
    <x v="8"/>
    <x v="24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1"/>
    <x v="0"/>
    <x v="2"/>
    <n v="2246155230.1440001"/>
    <x v="0"/>
    <x v="0"/>
    <x v="0"/>
    <x v="0"/>
    <x v="0"/>
    <m/>
    <n v="0.73069020500198401"/>
    <n v="1641243625.5802"/>
  </r>
  <r>
    <x v="0"/>
    <x v="8"/>
    <x v="24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2"/>
    <x v="0"/>
    <x v="2"/>
    <n v="8790266640.9599991"/>
    <x v="0"/>
    <x v="0"/>
    <x v="0"/>
    <x v="0"/>
    <x v="0"/>
    <m/>
    <n v="0.73069020500198401"/>
    <n v="6422961733.90516"/>
  </r>
  <r>
    <x v="0"/>
    <x v="8"/>
    <x v="24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3"/>
    <x v="0"/>
    <x v="2"/>
    <n v="9110487814.4447994"/>
    <x v="0"/>
    <x v="0"/>
    <x v="0"/>
    <x v="0"/>
    <x v="0"/>
    <m/>
    <n v="0.73069020500198401"/>
    <n v="6656944208.8047504"/>
  </r>
  <r>
    <x v="0"/>
    <x v="8"/>
    <x v="24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2"/>
    <n v="0"/>
    <x v="0"/>
    <x v="0"/>
    <x v="0"/>
    <x v="0"/>
    <x v="0"/>
    <m/>
    <n v="0.73069020500198401"/>
    <n v="0"/>
  </r>
  <r>
    <x v="0"/>
    <x v="9"/>
    <x v="0"/>
    <s v="Generation"/>
    <x v="0"/>
    <x v="0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0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0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2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2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2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1"/>
    <x v="2"/>
    <x v="0"/>
    <n v="282343065.18725997"/>
    <x v="0"/>
    <x v="0"/>
    <x v="0"/>
    <x v="0"/>
    <x v="0"/>
    <m/>
    <n v="0.702586735578831"/>
    <n v="198370492.48323801"/>
  </r>
  <r>
    <x v="0"/>
    <x v="9"/>
    <x v="5"/>
    <s v="Import"/>
    <x v="0"/>
    <x v="1"/>
    <x v="2"/>
    <x v="1"/>
    <n v="407790143.084261"/>
    <x v="0"/>
    <x v="0"/>
    <x v="0"/>
    <x v="0"/>
    <x v="0"/>
    <m/>
    <n v="0.702586735578831"/>
    <n v="286507945.43079501"/>
  </r>
  <r>
    <x v="0"/>
    <x v="9"/>
    <x v="5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5"/>
    <x v="2"/>
    <x v="0"/>
    <n v="1306945408.62287"/>
    <x v="0"/>
    <x v="0"/>
    <x v="0"/>
    <x v="0"/>
    <x v="0"/>
    <m/>
    <n v="0.702586735578831"/>
    <n v="918242508.22408402"/>
  </r>
  <r>
    <x v="0"/>
    <x v="9"/>
    <x v="9"/>
    <s v="Import"/>
    <x v="0"/>
    <x v="5"/>
    <x v="2"/>
    <x v="1"/>
    <n v="1887630761.6486399"/>
    <x v="0"/>
    <x v="0"/>
    <x v="0"/>
    <x v="0"/>
    <x v="0"/>
    <m/>
    <n v="0.702586735578831"/>
    <n v="1326224334.8048999"/>
  </r>
  <r>
    <x v="0"/>
    <x v="9"/>
    <x v="9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2"/>
    <n v="691417.65302690899"/>
    <x v="0"/>
    <x v="0"/>
    <x v="0"/>
    <x v="0"/>
    <x v="0"/>
    <m/>
    <n v="0.702586735578831"/>
    <n v="485780.871761752"/>
  </r>
  <r>
    <x v="0"/>
    <x v="9"/>
    <x v="13"/>
    <s v="Storage"/>
    <x v="0"/>
    <x v="3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3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3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2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0"/>
    <x v="0"/>
    <x v="1"/>
    <n v="3913159882.2024899"/>
    <x v="0"/>
    <x v="0"/>
    <x v="0"/>
    <x v="0"/>
    <x v="0"/>
    <m/>
    <n v="0.702586735578831"/>
    <n v="2749334227.43469"/>
  </r>
  <r>
    <x v="0"/>
    <x v="9"/>
    <x v="18"/>
    <s v="Generation"/>
    <x v="1"/>
    <x v="0"/>
    <x v="0"/>
    <x v="2"/>
    <n v="404848820.837111"/>
    <x v="0"/>
    <x v="0"/>
    <x v="0"/>
    <x v="0"/>
    <x v="0"/>
    <m/>
    <n v="0.702586735578831"/>
    <n v="284441411.43488503"/>
  </r>
  <r>
    <x v="0"/>
    <x v="9"/>
    <x v="18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1"/>
    <x v="0"/>
    <x v="1"/>
    <n v="1634016854.2375901"/>
    <x v="0"/>
    <x v="0"/>
    <x v="0"/>
    <x v="0"/>
    <x v="0"/>
    <m/>
    <n v="0.702586735578831"/>
    <n v="1148038567.4995799"/>
  </r>
  <r>
    <x v="0"/>
    <x v="9"/>
    <x v="18"/>
    <s v="Generation"/>
    <x v="1"/>
    <x v="1"/>
    <x v="0"/>
    <x v="2"/>
    <n v="169052585.78234199"/>
    <x v="0"/>
    <x v="0"/>
    <x v="0"/>
    <x v="0"/>
    <x v="0"/>
    <m/>
    <n v="0.702586735578831"/>
    <n v="118774104.385976"/>
  </r>
  <r>
    <x v="0"/>
    <x v="9"/>
    <x v="18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18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3"/>
    <x v="0"/>
    <x v="1"/>
    <n v="14422259590.9655"/>
    <x v="0"/>
    <x v="0"/>
    <x v="0"/>
    <x v="0"/>
    <x v="0"/>
    <m/>
    <n v="0.702586735578831"/>
    <n v="10132888285.686899"/>
  </r>
  <r>
    <x v="0"/>
    <x v="9"/>
    <x v="18"/>
    <s v="Generation"/>
    <x v="1"/>
    <x v="3"/>
    <x v="0"/>
    <x v="2"/>
    <n v="1492102281.78123"/>
    <x v="0"/>
    <x v="0"/>
    <x v="0"/>
    <x v="0"/>
    <x v="0"/>
    <m/>
    <n v="0.702586735578831"/>
    <n v="1048331271.3063999"/>
  </r>
  <r>
    <x v="0"/>
    <x v="9"/>
    <x v="18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18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5"/>
    <x v="0"/>
    <x v="1"/>
    <n v="1069473.00108964"/>
    <x v="0"/>
    <x v="0"/>
    <x v="0"/>
    <x v="0"/>
    <x v="0"/>
    <m/>
    <n v="0.702586735578831"/>
    <n v="751397.54462526296"/>
  </r>
  <r>
    <x v="0"/>
    <x v="9"/>
    <x v="18"/>
    <s v="Generation"/>
    <x v="1"/>
    <x v="5"/>
    <x v="0"/>
    <x v="2"/>
    <n v="110645.84541446601"/>
    <x v="0"/>
    <x v="0"/>
    <x v="0"/>
    <x v="0"/>
    <x v="0"/>
    <m/>
    <n v="0.702586735578831"/>
    <n v="77738.303335109595"/>
  </r>
  <r>
    <x v="0"/>
    <x v="9"/>
    <x v="19"/>
    <s v="Import"/>
    <x v="2"/>
    <x v="0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0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0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2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2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2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2"/>
    <n v="3301336446.9120002"/>
    <x v="0"/>
    <x v="0"/>
    <x v="0"/>
    <x v="0"/>
    <x v="0"/>
    <m/>
    <n v="0.702586735578831"/>
    <n v="2319475197.28332"/>
  </r>
  <r>
    <x v="0"/>
    <x v="9"/>
    <x v="24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1"/>
    <x v="0"/>
    <x v="2"/>
    <n v="2246155230.1440001"/>
    <x v="0"/>
    <x v="0"/>
    <x v="0"/>
    <x v="0"/>
    <x v="0"/>
    <m/>
    <n v="0.702586735578831"/>
    <n v="1578118870.75019"/>
  </r>
  <r>
    <x v="0"/>
    <x v="9"/>
    <x v="24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2"/>
    <x v="0"/>
    <x v="2"/>
    <n v="8790266640.9599991"/>
    <x v="0"/>
    <x v="0"/>
    <x v="0"/>
    <x v="0"/>
    <x v="0"/>
    <m/>
    <n v="0.702586735578831"/>
    <n v="6175924744.1395798"/>
  </r>
  <r>
    <x v="0"/>
    <x v="9"/>
    <x v="24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3"/>
    <x v="0"/>
    <x v="2"/>
    <n v="9110487814.4447994"/>
    <x v="0"/>
    <x v="0"/>
    <x v="0"/>
    <x v="0"/>
    <x v="0"/>
    <m/>
    <n v="0.702586735578831"/>
    <n v="6400907893.0814896"/>
  </r>
  <r>
    <x v="0"/>
    <x v="9"/>
    <x v="24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2"/>
    <n v="0"/>
    <x v="0"/>
    <x v="0"/>
    <x v="0"/>
    <x v="0"/>
    <x v="0"/>
    <m/>
    <n v="0.702586735578831"/>
    <n v="0"/>
  </r>
  <r>
    <x v="0"/>
    <x v="10"/>
    <x v="0"/>
    <s v="Generation"/>
    <x v="0"/>
    <x v="0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0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0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2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2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2"/>
    <x v="0"/>
    <x v="1"/>
    <n v="2498962.9090909101"/>
    <x v="0"/>
    <x v="0"/>
    <x v="0"/>
    <x v="0"/>
    <x v="0"/>
    <m/>
    <n v="0.67556416882579895"/>
    <n v="1688209.8006064999"/>
  </r>
  <r>
    <x v="0"/>
    <x v="10"/>
    <x v="2"/>
    <s v="Generation"/>
    <x v="1"/>
    <x v="2"/>
    <x v="0"/>
    <x v="2"/>
    <n v="32070.024000000001"/>
    <x v="0"/>
    <x v="0"/>
    <x v="0"/>
    <x v="0"/>
    <x v="0"/>
    <m/>
    <n v="0.67556416882579895"/>
    <n v="21665.359107783399"/>
  </r>
  <r>
    <x v="0"/>
    <x v="10"/>
    <x v="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4"/>
    <x v="0"/>
    <x v="1"/>
    <n v="449170.909090909"/>
    <x v="0"/>
    <x v="0"/>
    <x v="0"/>
    <x v="0"/>
    <x v="0"/>
    <m/>
    <n v="0.67556416882579895"/>
    <n v="303443.77186072798"/>
  </r>
  <r>
    <x v="0"/>
    <x v="10"/>
    <x v="2"/>
    <s v="Generation"/>
    <x v="1"/>
    <x v="4"/>
    <x v="0"/>
    <x v="2"/>
    <n v="5764.36"/>
    <x v="0"/>
    <x v="0"/>
    <x v="0"/>
    <x v="0"/>
    <x v="0"/>
    <m/>
    <n v="0.67556416882579895"/>
    <n v="3894.1950722126799"/>
  </r>
  <r>
    <x v="0"/>
    <x v="10"/>
    <x v="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2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1"/>
    <x v="2"/>
    <x v="0"/>
    <n v="2371206202.78722"/>
    <x v="0"/>
    <x v="0"/>
    <x v="0"/>
    <x v="0"/>
    <x v="0"/>
    <m/>
    <n v="0.67556416882579895"/>
    <n v="1601901947.50052"/>
  </r>
  <r>
    <x v="0"/>
    <x v="10"/>
    <x v="6"/>
    <s v="Import"/>
    <x v="0"/>
    <x v="1"/>
    <x v="2"/>
    <x v="1"/>
    <n v="644356120.82670903"/>
    <x v="0"/>
    <x v="0"/>
    <x v="0"/>
    <x v="0"/>
    <x v="0"/>
    <m/>
    <n v="0.67556416882579895"/>
    <n v="435303907.19411099"/>
  </r>
  <r>
    <x v="0"/>
    <x v="10"/>
    <x v="6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5"/>
    <x v="2"/>
    <x v="0"/>
    <n v="9010810122.2354507"/>
    <x v="0"/>
    <x v="0"/>
    <x v="0"/>
    <x v="0"/>
    <x v="0"/>
    <m/>
    <n v="0.67556416882579895"/>
    <n v="6087380450.6750803"/>
  </r>
  <r>
    <x v="0"/>
    <x v="10"/>
    <x v="10"/>
    <s v="Import"/>
    <x v="0"/>
    <x v="5"/>
    <x v="2"/>
    <x v="1"/>
    <n v="2448614822.7196999"/>
    <x v="0"/>
    <x v="0"/>
    <x v="0"/>
    <x v="0"/>
    <x v="0"/>
    <m/>
    <n v="0.67556416882579895"/>
    <n v="1654196437.4851601"/>
  </r>
  <r>
    <x v="0"/>
    <x v="10"/>
    <x v="10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2"/>
    <n v="1318707.6422810999"/>
    <x v="0"/>
    <x v="0"/>
    <x v="0"/>
    <x v="0"/>
    <x v="0"/>
    <m/>
    <n v="0.67556416882579895"/>
    <n v="890871.63228185999"/>
  </r>
  <r>
    <x v="0"/>
    <x v="10"/>
    <x v="13"/>
    <s v="Storage"/>
    <x v="0"/>
    <x v="3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3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3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2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0"/>
    <x v="0"/>
    <x v="1"/>
    <n v="1888661061.95822"/>
    <x v="0"/>
    <x v="0"/>
    <x v="0"/>
    <x v="0"/>
    <x v="0"/>
    <m/>
    <n v="0.67556416882579895"/>
    <n v="1275911740.51545"/>
  </r>
  <r>
    <x v="0"/>
    <x v="10"/>
    <x v="18"/>
    <s v="Generation"/>
    <x v="1"/>
    <x v="0"/>
    <x v="0"/>
    <x v="2"/>
    <n v="65954345.202191897"/>
    <x v="0"/>
    <x v="0"/>
    <x v="0"/>
    <x v="0"/>
    <x v="0"/>
    <m/>
    <n v="0.67556416882579895"/>
    <n v="44556392.396968499"/>
  </r>
  <r>
    <x v="0"/>
    <x v="10"/>
    <x v="18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1"/>
    <x v="0"/>
    <x v="1"/>
    <n v="707198617.03959703"/>
    <x v="0"/>
    <x v="0"/>
    <x v="0"/>
    <x v="0"/>
    <x v="0"/>
    <m/>
    <n v="0.67556416882579895"/>
    <n v="477758045.91510999"/>
  </r>
  <r>
    <x v="0"/>
    <x v="10"/>
    <x v="18"/>
    <s v="Generation"/>
    <x v="1"/>
    <x v="1"/>
    <x v="0"/>
    <x v="2"/>
    <n v="24696237.273183201"/>
    <x v="0"/>
    <x v="0"/>
    <x v="0"/>
    <x v="0"/>
    <x v="0"/>
    <m/>
    <n v="0.67556416882579895"/>
    <n v="16683893.0065827"/>
  </r>
  <r>
    <x v="0"/>
    <x v="10"/>
    <x v="18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18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3"/>
    <x v="0"/>
    <x v="1"/>
    <n v="7344810066.1692896"/>
    <x v="0"/>
    <x v="0"/>
    <x v="0"/>
    <x v="0"/>
    <x v="0"/>
    <m/>
    <n v="0.67556416882579895"/>
    <n v="4961890507.5350103"/>
  </r>
  <r>
    <x v="0"/>
    <x v="10"/>
    <x v="18"/>
    <s v="Generation"/>
    <x v="1"/>
    <x v="3"/>
    <x v="0"/>
    <x v="2"/>
    <n v="256489715.54822001"/>
    <x v="0"/>
    <x v="0"/>
    <x v="0"/>
    <x v="0"/>
    <x v="0"/>
    <m/>
    <n v="0.67556416882579895"/>
    <n v="173275261.49669901"/>
  </r>
  <r>
    <x v="0"/>
    <x v="10"/>
    <x v="18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18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5"/>
    <x v="0"/>
    <x v="1"/>
    <n v="1737227.65870776"/>
    <x v="0"/>
    <x v="0"/>
    <x v="0"/>
    <x v="0"/>
    <x v="0"/>
    <m/>
    <n v="0.67556416882579895"/>
    <n v="1173608.75931609"/>
  </r>
  <r>
    <x v="0"/>
    <x v="10"/>
    <x v="18"/>
    <s v="Generation"/>
    <x v="1"/>
    <x v="5"/>
    <x v="0"/>
    <x v="2"/>
    <n v="60666.106272350196"/>
    <x v="0"/>
    <x v="0"/>
    <x v="0"/>
    <x v="0"/>
    <x v="0"/>
    <m/>
    <n v="0.67556416882579895"/>
    <n v="40983.847659777799"/>
  </r>
  <r>
    <x v="0"/>
    <x v="10"/>
    <x v="19"/>
    <s v="Import"/>
    <x v="2"/>
    <x v="0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0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0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2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2"/>
    <n v="10230556.9235419"/>
    <x v="0"/>
    <x v="0"/>
    <x v="0"/>
    <x v="0"/>
    <x v="0"/>
    <m/>
    <n v="0.67556416882579895"/>
    <n v="6911397.6846776297"/>
  </r>
  <r>
    <x v="0"/>
    <x v="10"/>
    <x v="21"/>
    <s v="Storage"/>
    <x v="2"/>
    <x v="3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3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3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2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2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2"/>
    <n v="2762866296.96"/>
    <x v="0"/>
    <x v="0"/>
    <x v="0"/>
    <x v="0"/>
    <x v="0"/>
    <m/>
    <n v="0.67556416882579895"/>
    <n v="1866493473.48259"/>
  </r>
  <r>
    <x v="0"/>
    <x v="10"/>
    <x v="24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1"/>
    <x v="0"/>
    <x v="2"/>
    <n v="2246155230.1440001"/>
    <x v="0"/>
    <x v="0"/>
    <x v="0"/>
    <x v="0"/>
    <x v="0"/>
    <m/>
    <n v="0.67556416882579895"/>
    <n v="1517421991.1059501"/>
  </r>
  <r>
    <x v="0"/>
    <x v="10"/>
    <x v="24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2"/>
    <x v="0"/>
    <x v="2"/>
    <n v="7202995454.9076996"/>
    <x v="0"/>
    <x v="0"/>
    <x v="0"/>
    <x v="0"/>
    <x v="0"/>
    <m/>
    <n v="0.67556416882579895"/>
    <n v="4866085637.5507298"/>
  </r>
  <r>
    <x v="0"/>
    <x v="10"/>
    <x v="24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3"/>
    <x v="0"/>
    <x v="2"/>
    <n v="6401347648.6848001"/>
    <x v="0"/>
    <x v="0"/>
    <x v="0"/>
    <x v="0"/>
    <x v="0"/>
    <m/>
    <n v="0.67556416882579895"/>
    <n v="4324521103.6487303"/>
  </r>
  <r>
    <x v="0"/>
    <x v="10"/>
    <x v="24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2"/>
    <n v="19000000.800000001"/>
    <x v="0"/>
    <x v="0"/>
    <x v="0"/>
    <x v="0"/>
    <x v="0"/>
    <m/>
    <n v="0.67556416882579895"/>
    <n v="12835719.748141499"/>
  </r>
  <r>
    <x v="0"/>
    <x v="10"/>
    <x v="25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2"/>
    <x v="3"/>
    <x v="0"/>
    <n v="9180015.4005078301"/>
    <x v="0"/>
    <x v="0"/>
    <x v="0"/>
    <x v="0"/>
    <x v="0"/>
    <m/>
    <n v="0.67556416882579895"/>
    <n v="6201689.4738520999"/>
  </r>
  <r>
    <x v="0"/>
    <x v="10"/>
    <x v="26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2"/>
    <x v="3"/>
    <x v="2"/>
    <n v="333612.52378210402"/>
    <x v="0"/>
    <x v="0"/>
    <x v="0"/>
    <x v="0"/>
    <x v="0"/>
    <m/>
    <n v="0.67556416882579895"/>
    <n v="225376.667338734"/>
  </r>
  <r>
    <x v="0"/>
    <x v="10"/>
    <x v="26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2"/>
    <x v="3"/>
    <x v="0"/>
    <n v="361423.31293249101"/>
    <x v="0"/>
    <x v="0"/>
    <x v="0"/>
    <x v="0"/>
    <x v="0"/>
    <m/>
    <n v="0.67556416882579895"/>
    <n v="244164.63999550499"/>
  </r>
  <r>
    <x v="0"/>
    <x v="10"/>
    <x v="27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2"/>
    <x v="3"/>
    <x v="2"/>
    <n v="13134.5469828327"/>
    <x v="0"/>
    <x v="0"/>
    <x v="0"/>
    <x v="0"/>
    <x v="0"/>
    <m/>
    <n v="0.67556416882579895"/>
    <n v="8873.2293153607607"/>
  </r>
  <r>
    <x v="0"/>
    <x v="10"/>
    <x v="27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2"/>
    <n v="1464727.4743016099"/>
    <x v="0"/>
    <x v="0"/>
    <x v="0"/>
    <x v="0"/>
    <x v="0"/>
    <m/>
    <n v="0.67556416882579895"/>
    <n v="989517.39873287606"/>
  </r>
  <r>
    <x v="0"/>
    <x v="10"/>
    <x v="28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2"/>
    <x v="3"/>
    <x v="0"/>
    <n v="76580835.537330106"/>
    <x v="0"/>
    <x v="0"/>
    <x v="0"/>
    <x v="0"/>
    <x v="0"/>
    <m/>
    <n v="0.67556416882579895"/>
    <n v="51735268.507761598"/>
  </r>
  <r>
    <x v="0"/>
    <x v="10"/>
    <x v="29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2"/>
    <x v="3"/>
    <x v="2"/>
    <n v="91254385.794026002"/>
    <x v="0"/>
    <x v="0"/>
    <x v="0"/>
    <x v="0"/>
    <x v="0"/>
    <m/>
    <n v="0.67556416882579895"/>
    <n v="61648193.290649898"/>
  </r>
  <r>
    <x v="0"/>
    <x v="10"/>
    <x v="29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2"/>
    <n v="0"/>
    <x v="0"/>
    <x v="0"/>
    <x v="0"/>
    <x v="0"/>
    <x v="0"/>
    <m/>
    <n v="0.67556416882579895"/>
    <n v="0"/>
  </r>
  <r>
    <x v="0"/>
    <x v="11"/>
    <x v="0"/>
    <s v="Generation"/>
    <x v="0"/>
    <x v="0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0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0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2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2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2"/>
    <x v="0"/>
    <x v="1"/>
    <n v="2498962.9090909101"/>
    <x v="0"/>
    <x v="0"/>
    <x v="0"/>
    <x v="0"/>
    <x v="0"/>
    <m/>
    <n v="0.64958093156326802"/>
    <n v="1623278.65442933"/>
  </r>
  <r>
    <x v="0"/>
    <x v="11"/>
    <x v="2"/>
    <s v="Generation"/>
    <x v="1"/>
    <x v="2"/>
    <x v="0"/>
    <x v="2"/>
    <n v="32070.024000000001"/>
    <x v="0"/>
    <x v="0"/>
    <x v="0"/>
    <x v="0"/>
    <x v="0"/>
    <m/>
    <n v="0.64958093156326802"/>
    <n v="20832.076065176399"/>
  </r>
  <r>
    <x v="0"/>
    <x v="11"/>
    <x v="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4"/>
    <x v="0"/>
    <x v="1"/>
    <n v="449170.909090909"/>
    <x v="0"/>
    <x v="0"/>
    <x v="0"/>
    <x v="0"/>
    <x v="0"/>
    <m/>
    <n v="0.64958093156326802"/>
    <n v="291772.85755839298"/>
  </r>
  <r>
    <x v="0"/>
    <x v="11"/>
    <x v="2"/>
    <s v="Generation"/>
    <x v="1"/>
    <x v="4"/>
    <x v="0"/>
    <x v="2"/>
    <n v="5764.36"/>
    <x v="0"/>
    <x v="0"/>
    <x v="0"/>
    <x v="0"/>
    <x v="0"/>
    <m/>
    <n v="0.64958093156326802"/>
    <n v="3744.4183386660402"/>
  </r>
  <r>
    <x v="0"/>
    <x v="11"/>
    <x v="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2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1"/>
    <x v="2"/>
    <x v="0"/>
    <n v="2371206202.78722"/>
    <x v="0"/>
    <x v="0"/>
    <x v="0"/>
    <x v="0"/>
    <x v="0"/>
    <m/>
    <n v="0.64958093156326802"/>
    <n v="1540290334.1351199"/>
  </r>
  <r>
    <x v="0"/>
    <x v="11"/>
    <x v="6"/>
    <s v="Import"/>
    <x v="0"/>
    <x v="1"/>
    <x v="2"/>
    <x v="1"/>
    <n v="644356120.82670903"/>
    <x v="0"/>
    <x v="0"/>
    <x v="0"/>
    <x v="0"/>
    <x v="0"/>
    <m/>
    <n v="0.64958093156326802"/>
    <n v="418561449.22510701"/>
  </r>
  <r>
    <x v="0"/>
    <x v="11"/>
    <x v="6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5"/>
    <x v="2"/>
    <x v="0"/>
    <n v="9010810122.2354507"/>
    <x v="0"/>
    <x v="0"/>
    <x v="0"/>
    <x v="0"/>
    <x v="0"/>
    <m/>
    <n v="0.64958093156326802"/>
    <n v="5853250433.3414297"/>
  </r>
  <r>
    <x v="0"/>
    <x v="11"/>
    <x v="10"/>
    <s v="Import"/>
    <x v="0"/>
    <x v="5"/>
    <x v="2"/>
    <x v="1"/>
    <n v="2448614822.7196999"/>
    <x v="0"/>
    <x v="0"/>
    <x v="0"/>
    <x v="0"/>
    <x v="0"/>
    <m/>
    <n v="0.64958093156326802"/>
    <n v="1590573497.5818901"/>
  </r>
  <r>
    <x v="0"/>
    <x v="11"/>
    <x v="10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2"/>
    <n v="1318707.6422810999"/>
    <x v="0"/>
    <x v="0"/>
    <x v="0"/>
    <x v="0"/>
    <x v="0"/>
    <m/>
    <n v="0.64958093156326802"/>
    <n v="856607.33873255795"/>
  </r>
  <r>
    <x v="0"/>
    <x v="11"/>
    <x v="13"/>
    <s v="Storage"/>
    <x v="0"/>
    <x v="3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3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3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2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0"/>
    <x v="0"/>
    <x v="1"/>
    <n v="1888661061.95822"/>
    <x v="0"/>
    <x v="0"/>
    <x v="0"/>
    <x v="0"/>
    <x v="0"/>
    <m/>
    <n v="0.64958093156326802"/>
    <n v="1226838212.03409"/>
  </r>
  <r>
    <x v="0"/>
    <x v="11"/>
    <x v="18"/>
    <s v="Generation"/>
    <x v="1"/>
    <x v="0"/>
    <x v="0"/>
    <x v="2"/>
    <n v="65954345.202191897"/>
    <x v="0"/>
    <x v="0"/>
    <x v="0"/>
    <x v="0"/>
    <x v="0"/>
    <m/>
    <n v="0.64958093156326802"/>
    <n v="42842684.997085102"/>
  </r>
  <r>
    <x v="0"/>
    <x v="11"/>
    <x v="18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1"/>
    <x v="0"/>
    <x v="1"/>
    <n v="707198617.03959703"/>
    <x v="0"/>
    <x v="0"/>
    <x v="0"/>
    <x v="0"/>
    <x v="0"/>
    <m/>
    <n v="0.64958093156326802"/>
    <n v="459382736.45683599"/>
  </r>
  <r>
    <x v="0"/>
    <x v="11"/>
    <x v="18"/>
    <s v="Generation"/>
    <x v="1"/>
    <x v="1"/>
    <x v="0"/>
    <x v="2"/>
    <n v="24696237.273183201"/>
    <x v="0"/>
    <x v="0"/>
    <x v="0"/>
    <x v="0"/>
    <x v="0"/>
    <m/>
    <n v="0.64958093156326802"/>
    <n v="16042204.8140218"/>
  </r>
  <r>
    <x v="0"/>
    <x v="11"/>
    <x v="18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18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3"/>
    <x v="0"/>
    <x v="1"/>
    <n v="7344810066.1692896"/>
    <x v="0"/>
    <x v="0"/>
    <x v="0"/>
    <x v="0"/>
    <x v="0"/>
    <m/>
    <n v="0.64958093156326802"/>
    <n v="4771048564.9375095"/>
  </r>
  <r>
    <x v="0"/>
    <x v="11"/>
    <x v="18"/>
    <s v="Generation"/>
    <x v="1"/>
    <x v="3"/>
    <x v="0"/>
    <x v="2"/>
    <n v="256489715.54822001"/>
    <x v="0"/>
    <x v="0"/>
    <x v="0"/>
    <x v="0"/>
    <x v="0"/>
    <m/>
    <n v="0.64958093156326802"/>
    <n v="166610828.36221099"/>
  </r>
  <r>
    <x v="0"/>
    <x v="11"/>
    <x v="18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18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5"/>
    <x v="0"/>
    <x v="1"/>
    <n v="1737227.65870776"/>
    <x v="0"/>
    <x v="0"/>
    <x v="0"/>
    <x v="0"/>
    <x v="0"/>
    <m/>
    <n v="0.64958093156326802"/>
    <n v="1128469.96088086"/>
  </r>
  <r>
    <x v="0"/>
    <x v="11"/>
    <x v="18"/>
    <s v="Generation"/>
    <x v="1"/>
    <x v="5"/>
    <x v="0"/>
    <x v="2"/>
    <n v="60666.106272350196"/>
    <x v="0"/>
    <x v="0"/>
    <x v="0"/>
    <x v="0"/>
    <x v="0"/>
    <m/>
    <n v="0.64958093156326802"/>
    <n v="39407.545826709502"/>
  </r>
  <r>
    <x v="0"/>
    <x v="11"/>
    <x v="19"/>
    <s v="Import"/>
    <x v="2"/>
    <x v="0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0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0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2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2"/>
    <n v="10230556.9235419"/>
    <x v="0"/>
    <x v="0"/>
    <x v="0"/>
    <x v="0"/>
    <x v="0"/>
    <m/>
    <n v="0.64958093156326802"/>
    <n v="6645574.6968054101"/>
  </r>
  <r>
    <x v="0"/>
    <x v="11"/>
    <x v="21"/>
    <s v="Storage"/>
    <x v="2"/>
    <x v="3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3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3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2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2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2"/>
    <n v="2762866296.96"/>
    <x v="0"/>
    <x v="0"/>
    <x v="0"/>
    <x v="0"/>
    <x v="0"/>
    <m/>
    <n v="0.64958093156326802"/>
    <n v="1794705262.96403"/>
  </r>
  <r>
    <x v="0"/>
    <x v="11"/>
    <x v="24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1"/>
    <x v="0"/>
    <x v="2"/>
    <n v="2246155230.1440001"/>
    <x v="0"/>
    <x v="0"/>
    <x v="0"/>
    <x v="0"/>
    <x v="0"/>
    <m/>
    <n v="0.64958093156326802"/>
    <n v="1459059606.8326499"/>
  </r>
  <r>
    <x v="0"/>
    <x v="11"/>
    <x v="24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2"/>
    <x v="0"/>
    <x v="2"/>
    <n v="7202995454.9076996"/>
    <x v="0"/>
    <x v="0"/>
    <x v="0"/>
    <x v="0"/>
    <x v="0"/>
    <m/>
    <n v="0.64958093156326802"/>
    <n v="4678928497.6449299"/>
  </r>
  <r>
    <x v="0"/>
    <x v="11"/>
    <x v="24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3"/>
    <x v="0"/>
    <x v="2"/>
    <n v="6401347648.6848001"/>
    <x v="0"/>
    <x v="0"/>
    <x v="0"/>
    <x v="0"/>
    <x v="0"/>
    <m/>
    <n v="0.64958093156326802"/>
    <n v="4158193368.8930101"/>
  </r>
  <r>
    <x v="0"/>
    <x v="11"/>
    <x v="24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2"/>
    <n v="19000000.800000001"/>
    <x v="0"/>
    <x v="0"/>
    <x v="0"/>
    <x v="0"/>
    <x v="0"/>
    <m/>
    <n v="0.64958093156326802"/>
    <n v="12342038.2193668"/>
  </r>
  <r>
    <x v="0"/>
    <x v="11"/>
    <x v="25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2"/>
    <x v="3"/>
    <x v="0"/>
    <n v="9180015.4005078301"/>
    <x v="0"/>
    <x v="0"/>
    <x v="0"/>
    <x v="0"/>
    <x v="0"/>
    <m/>
    <n v="0.64958093156326802"/>
    <n v="5963162.9556270204"/>
  </r>
  <r>
    <x v="0"/>
    <x v="11"/>
    <x v="26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2"/>
    <x v="3"/>
    <x v="2"/>
    <n v="333612.52378210402"/>
    <x v="0"/>
    <x v="0"/>
    <x v="0"/>
    <x v="0"/>
    <x v="0"/>
    <m/>
    <n v="0.64958093156326802"/>
    <n v="216708.333979552"/>
  </r>
  <r>
    <x v="0"/>
    <x v="11"/>
    <x v="26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2"/>
    <x v="3"/>
    <x v="0"/>
    <n v="361423.31293249101"/>
    <x v="0"/>
    <x v="0"/>
    <x v="0"/>
    <x v="0"/>
    <x v="0"/>
    <m/>
    <n v="0.64958093156326802"/>
    <n v="234773.69230336999"/>
  </r>
  <r>
    <x v="0"/>
    <x v="11"/>
    <x v="27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2"/>
    <x v="3"/>
    <x v="2"/>
    <n v="13134.5469828327"/>
    <x v="0"/>
    <x v="0"/>
    <x v="0"/>
    <x v="0"/>
    <x v="0"/>
    <m/>
    <n v="0.64958093156326802"/>
    <n v="8531.9512647699594"/>
  </r>
  <r>
    <x v="0"/>
    <x v="11"/>
    <x v="27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2"/>
    <n v="1464727.4743016099"/>
    <x v="0"/>
    <x v="0"/>
    <x v="0"/>
    <x v="0"/>
    <x v="0"/>
    <m/>
    <n v="0.64958093156326802"/>
    <n v="951459.03724314994"/>
  </r>
  <r>
    <x v="0"/>
    <x v="11"/>
    <x v="28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2"/>
    <x v="3"/>
    <x v="0"/>
    <n v="76580835.537330106"/>
    <x v="0"/>
    <x v="0"/>
    <x v="0"/>
    <x v="0"/>
    <x v="0"/>
    <m/>
    <n v="0.64958093156326802"/>
    <n v="49745450.4882323"/>
  </r>
  <r>
    <x v="0"/>
    <x v="11"/>
    <x v="29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2"/>
    <x v="3"/>
    <x v="2"/>
    <n v="91254385.794026002"/>
    <x v="0"/>
    <x v="0"/>
    <x v="0"/>
    <x v="0"/>
    <x v="0"/>
    <m/>
    <n v="0.64958093156326802"/>
    <n v="59277108.933317199"/>
  </r>
  <r>
    <x v="0"/>
    <x v="11"/>
    <x v="29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2"/>
    <n v="0"/>
    <x v="0"/>
    <x v="0"/>
    <x v="0"/>
    <x v="0"/>
    <x v="0"/>
    <m/>
    <n v="0.64958093156326802"/>
    <n v="0"/>
  </r>
  <r>
    <x v="0"/>
    <x v="12"/>
    <x v="0"/>
    <s v="Generation"/>
    <x v="0"/>
    <x v="0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0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0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2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2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2"/>
    <x v="0"/>
    <x v="1"/>
    <n v="2498962.9090909101"/>
    <x v="0"/>
    <x v="0"/>
    <x v="0"/>
    <x v="0"/>
    <x v="0"/>
    <m/>
    <n v="0.62459704958006501"/>
    <n v="1560844.8600282001"/>
  </r>
  <r>
    <x v="0"/>
    <x v="12"/>
    <x v="2"/>
    <s v="Generation"/>
    <x v="1"/>
    <x v="2"/>
    <x v="0"/>
    <x v="2"/>
    <n v="32070.024000000001"/>
    <x v="0"/>
    <x v="0"/>
    <x v="0"/>
    <x v="0"/>
    <x v="0"/>
    <m/>
    <n v="0.62459704958006501"/>
    <n v="20030.842370361901"/>
  </r>
  <r>
    <x v="0"/>
    <x v="12"/>
    <x v="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4"/>
    <x v="0"/>
    <x v="1"/>
    <n v="449170.909090909"/>
    <x v="0"/>
    <x v="0"/>
    <x v="0"/>
    <x v="0"/>
    <x v="0"/>
    <m/>
    <n v="0.62459704958006501"/>
    <n v="280550.82457537798"/>
  </r>
  <r>
    <x v="0"/>
    <x v="12"/>
    <x v="2"/>
    <s v="Generation"/>
    <x v="1"/>
    <x v="4"/>
    <x v="0"/>
    <x v="2"/>
    <n v="5764.36"/>
    <x v="0"/>
    <x v="0"/>
    <x v="0"/>
    <x v="0"/>
    <x v="0"/>
    <m/>
    <n v="0.62459704958006501"/>
    <n v="3600.4022487173502"/>
  </r>
  <r>
    <x v="0"/>
    <x v="12"/>
    <x v="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2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1"/>
    <x v="2"/>
    <x v="0"/>
    <n v="2371206202.78722"/>
    <x v="0"/>
    <x v="0"/>
    <x v="0"/>
    <x v="0"/>
    <x v="0"/>
    <m/>
    <n v="0.62459704958006501"/>
    <n v="1481048398.2068501"/>
  </r>
  <r>
    <x v="0"/>
    <x v="12"/>
    <x v="6"/>
    <s v="Import"/>
    <x v="0"/>
    <x v="1"/>
    <x v="2"/>
    <x v="1"/>
    <n v="644356120.82670903"/>
    <x v="0"/>
    <x v="0"/>
    <x v="0"/>
    <x v="0"/>
    <x v="0"/>
    <m/>
    <n v="0.62459704958006501"/>
    <n v="402462931.947218"/>
  </r>
  <r>
    <x v="0"/>
    <x v="12"/>
    <x v="6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5"/>
    <x v="2"/>
    <x v="0"/>
    <n v="9010810122.2354507"/>
    <x v="0"/>
    <x v="0"/>
    <x v="0"/>
    <x v="0"/>
    <x v="0"/>
    <m/>
    <n v="0.62459704958006501"/>
    <n v="5628125416.6744499"/>
  </r>
  <r>
    <x v="0"/>
    <x v="12"/>
    <x v="10"/>
    <s v="Import"/>
    <x v="0"/>
    <x v="5"/>
    <x v="2"/>
    <x v="1"/>
    <n v="2448614822.7196999"/>
    <x v="0"/>
    <x v="0"/>
    <x v="0"/>
    <x v="0"/>
    <x v="0"/>
    <m/>
    <n v="0.62459704958006501"/>
    <n v="1529397593.8287399"/>
  </r>
  <r>
    <x v="0"/>
    <x v="12"/>
    <x v="10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2"/>
    <n v="1318707.6422810999"/>
    <x v="0"/>
    <x v="0"/>
    <x v="0"/>
    <x v="0"/>
    <x v="0"/>
    <m/>
    <n v="0.62459704958006501"/>
    <n v="823660.90262745903"/>
  </r>
  <r>
    <x v="0"/>
    <x v="12"/>
    <x v="13"/>
    <s v="Storage"/>
    <x v="0"/>
    <x v="3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3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3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2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0"/>
    <x v="0"/>
    <x v="1"/>
    <n v="1888661061.95822"/>
    <x v="0"/>
    <x v="0"/>
    <x v="0"/>
    <x v="0"/>
    <x v="0"/>
    <m/>
    <n v="0.62459704958006501"/>
    <n v="1179652126.9558599"/>
  </r>
  <r>
    <x v="0"/>
    <x v="12"/>
    <x v="18"/>
    <s v="Generation"/>
    <x v="1"/>
    <x v="0"/>
    <x v="0"/>
    <x v="2"/>
    <n v="65954345.202191897"/>
    <x v="0"/>
    <x v="0"/>
    <x v="0"/>
    <x v="0"/>
    <x v="0"/>
    <m/>
    <n v="0.62459704958006501"/>
    <n v="41194889.420274198"/>
  </r>
  <r>
    <x v="0"/>
    <x v="12"/>
    <x v="18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1"/>
    <x v="0"/>
    <x v="1"/>
    <n v="707198617.03959703"/>
    <x v="0"/>
    <x v="0"/>
    <x v="0"/>
    <x v="0"/>
    <x v="0"/>
    <m/>
    <n v="0.62459704958006501"/>
    <n v="441714169.670035"/>
  </r>
  <r>
    <x v="0"/>
    <x v="12"/>
    <x v="18"/>
    <s v="Generation"/>
    <x v="1"/>
    <x v="1"/>
    <x v="0"/>
    <x v="2"/>
    <n v="24696237.273183201"/>
    <x v="0"/>
    <x v="0"/>
    <x v="0"/>
    <x v="0"/>
    <x v="0"/>
    <m/>
    <n v="0.62459704958006501"/>
    <n v="15425196.9365595"/>
  </r>
  <r>
    <x v="0"/>
    <x v="12"/>
    <x v="18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18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3"/>
    <x v="0"/>
    <x v="1"/>
    <n v="7344810066.1692896"/>
    <x v="0"/>
    <x v="0"/>
    <x v="0"/>
    <x v="0"/>
    <x v="0"/>
    <m/>
    <n v="0.62459704958006501"/>
    <n v="4587546697.0552998"/>
  </r>
  <r>
    <x v="0"/>
    <x v="12"/>
    <x v="18"/>
    <s v="Generation"/>
    <x v="1"/>
    <x v="3"/>
    <x v="0"/>
    <x v="2"/>
    <n v="256489715.54822001"/>
    <x v="0"/>
    <x v="0"/>
    <x v="0"/>
    <x v="0"/>
    <x v="0"/>
    <m/>
    <n v="0.62459704958006501"/>
    <n v="160202719.57904899"/>
  </r>
  <r>
    <x v="0"/>
    <x v="12"/>
    <x v="18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18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5"/>
    <x v="0"/>
    <x v="1"/>
    <n v="1737227.65870776"/>
    <x v="0"/>
    <x v="0"/>
    <x v="0"/>
    <x v="0"/>
    <x v="0"/>
    <m/>
    <n v="0.62459704958006501"/>
    <n v="1085067.2700777501"/>
  </r>
  <r>
    <x v="0"/>
    <x v="12"/>
    <x v="18"/>
    <s v="Generation"/>
    <x v="1"/>
    <x v="5"/>
    <x v="0"/>
    <x v="2"/>
    <n v="60666.106272350196"/>
    <x v="0"/>
    <x v="0"/>
    <x v="0"/>
    <x v="0"/>
    <x v="0"/>
    <m/>
    <n v="0.62459704958006501"/>
    <n v="37891.870987220602"/>
  </r>
  <r>
    <x v="0"/>
    <x v="12"/>
    <x v="19"/>
    <s v="Import"/>
    <x v="2"/>
    <x v="0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0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0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2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2"/>
    <n v="10230556.9235419"/>
    <x v="0"/>
    <x v="0"/>
    <x v="0"/>
    <x v="0"/>
    <x v="0"/>
    <m/>
    <n v="0.62459704958006501"/>
    <n v="6389975.6700052004"/>
  </r>
  <r>
    <x v="0"/>
    <x v="12"/>
    <x v="21"/>
    <s v="Storage"/>
    <x v="2"/>
    <x v="3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3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3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2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2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2"/>
    <n v="2762866296.96"/>
    <x v="0"/>
    <x v="0"/>
    <x v="0"/>
    <x v="0"/>
    <x v="0"/>
    <m/>
    <n v="0.62459704958006501"/>
    <n v="1725678137.46542"/>
  </r>
  <r>
    <x v="0"/>
    <x v="12"/>
    <x v="24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1"/>
    <x v="0"/>
    <x v="2"/>
    <n v="2246155230.1440001"/>
    <x v="0"/>
    <x v="0"/>
    <x v="0"/>
    <x v="0"/>
    <x v="0"/>
    <m/>
    <n v="0.62459704958006501"/>
    <n v="1402941929.64678"/>
  </r>
  <r>
    <x v="0"/>
    <x v="12"/>
    <x v="24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2"/>
    <x v="0"/>
    <x v="2"/>
    <n v="7202995454.9076996"/>
    <x v="0"/>
    <x v="0"/>
    <x v="0"/>
    <x v="0"/>
    <x v="0"/>
    <m/>
    <n v="0.62459704958006501"/>
    <n v="4498969709.2739697"/>
  </r>
  <r>
    <x v="0"/>
    <x v="12"/>
    <x v="24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3"/>
    <x v="0"/>
    <x v="2"/>
    <n v="6401347648.6848001"/>
    <x v="0"/>
    <x v="0"/>
    <x v="0"/>
    <x v="0"/>
    <x v="0"/>
    <m/>
    <n v="0.62459704958006501"/>
    <n v="3998262854.7048101"/>
  </r>
  <r>
    <x v="0"/>
    <x v="12"/>
    <x v="24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2"/>
    <n v="19000000.800000001"/>
    <x v="0"/>
    <x v="0"/>
    <x v="0"/>
    <x v="0"/>
    <x v="0"/>
    <m/>
    <n v="0.62459704958006501"/>
    <n v="11867344.441698899"/>
  </r>
  <r>
    <x v="0"/>
    <x v="12"/>
    <x v="25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2"/>
    <x v="3"/>
    <x v="0"/>
    <n v="9180015.4005078301"/>
    <x v="0"/>
    <x v="0"/>
    <x v="0"/>
    <x v="0"/>
    <x v="0"/>
    <m/>
    <n v="0.62459704958006501"/>
    <n v="5733810.5342567498"/>
  </r>
  <r>
    <x v="0"/>
    <x v="12"/>
    <x v="26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2"/>
    <x v="3"/>
    <x v="2"/>
    <n v="333612.52378210402"/>
    <x v="0"/>
    <x v="0"/>
    <x v="0"/>
    <x v="0"/>
    <x v="0"/>
    <m/>
    <n v="0.62459704958006501"/>
    <n v="208373.39805726099"/>
  </r>
  <r>
    <x v="0"/>
    <x v="12"/>
    <x v="26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2"/>
    <x v="3"/>
    <x v="0"/>
    <n v="361423.31293249101"/>
    <x v="0"/>
    <x v="0"/>
    <x v="0"/>
    <x v="0"/>
    <x v="0"/>
    <m/>
    <n v="0.62459704958006501"/>
    <n v="225743.93490708701"/>
  </r>
  <r>
    <x v="0"/>
    <x v="12"/>
    <x v="27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2"/>
    <x v="3"/>
    <x v="2"/>
    <n v="13134.5469828327"/>
    <x v="0"/>
    <x v="0"/>
    <x v="0"/>
    <x v="0"/>
    <x v="0"/>
    <m/>
    <n v="0.62459704958006501"/>
    <n v="8203.7992930480395"/>
  </r>
  <r>
    <x v="0"/>
    <x v="12"/>
    <x v="27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2"/>
    <n v="1464727.4743016099"/>
    <x v="0"/>
    <x v="0"/>
    <x v="0"/>
    <x v="0"/>
    <x v="0"/>
    <m/>
    <n v="0.62459704958006501"/>
    <n v="914864.458887644"/>
  </r>
  <r>
    <x v="0"/>
    <x v="12"/>
    <x v="28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2"/>
    <x v="3"/>
    <x v="0"/>
    <n v="76580835.537330106"/>
    <x v="0"/>
    <x v="0"/>
    <x v="0"/>
    <x v="0"/>
    <x v="0"/>
    <m/>
    <n v="0.62459704958006501"/>
    <n v="47832163.930992603"/>
  </r>
  <r>
    <x v="0"/>
    <x v="12"/>
    <x v="29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2"/>
    <x v="3"/>
    <x v="2"/>
    <n v="91254385.794026002"/>
    <x v="0"/>
    <x v="0"/>
    <x v="0"/>
    <x v="0"/>
    <x v="0"/>
    <m/>
    <n v="0.62459704958006501"/>
    <n v="56997220.128189601"/>
  </r>
  <r>
    <x v="0"/>
    <x v="12"/>
    <x v="29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2"/>
    <n v="0"/>
    <x v="0"/>
    <x v="0"/>
    <x v="0"/>
    <x v="0"/>
    <x v="0"/>
    <m/>
    <n v="0.62459704958006501"/>
    <n v="0"/>
  </r>
  <r>
    <x v="0"/>
    <x v="13"/>
    <x v="0"/>
    <s v="Generation"/>
    <x v="0"/>
    <x v="0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0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0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2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2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2"/>
    <x v="0"/>
    <x v="1"/>
    <n v="2498962.9090909101"/>
    <x v="0"/>
    <x v="0"/>
    <x v="0"/>
    <x v="0"/>
    <x v="0"/>
    <m/>
    <n v="0.600574086134678"/>
    <n v="1500812.36541173"/>
  </r>
  <r>
    <x v="0"/>
    <x v="13"/>
    <x v="2"/>
    <s v="Generation"/>
    <x v="1"/>
    <x v="2"/>
    <x v="0"/>
    <x v="2"/>
    <n v="32070.024000000001"/>
    <x v="0"/>
    <x v="0"/>
    <x v="0"/>
    <x v="0"/>
    <x v="0"/>
    <m/>
    <n v="0.600574086134678"/>
    <n v="19260.425356117201"/>
  </r>
  <r>
    <x v="0"/>
    <x v="13"/>
    <x v="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4"/>
    <x v="0"/>
    <x v="1"/>
    <n v="449170.909090909"/>
    <x v="0"/>
    <x v="0"/>
    <x v="0"/>
    <x v="0"/>
    <x v="0"/>
    <m/>
    <n v="0.600574086134678"/>
    <n v="269760.40824555501"/>
  </r>
  <r>
    <x v="0"/>
    <x v="13"/>
    <x v="2"/>
    <s v="Generation"/>
    <x v="1"/>
    <x v="4"/>
    <x v="0"/>
    <x v="2"/>
    <n v="5764.36"/>
    <x v="0"/>
    <x v="0"/>
    <x v="0"/>
    <x v="0"/>
    <x v="0"/>
    <m/>
    <n v="0.600574086134678"/>
    <n v="3461.92523915129"/>
  </r>
  <r>
    <x v="0"/>
    <x v="13"/>
    <x v="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2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1"/>
    <x v="2"/>
    <x v="0"/>
    <n v="2371206202.78722"/>
    <x v="0"/>
    <x v="0"/>
    <x v="0"/>
    <x v="0"/>
    <x v="0"/>
    <m/>
    <n v="0.600574086134678"/>
    <n v="1424084998.27581"/>
  </r>
  <r>
    <x v="0"/>
    <x v="13"/>
    <x v="6"/>
    <s v="Import"/>
    <x v="0"/>
    <x v="1"/>
    <x v="2"/>
    <x v="1"/>
    <n v="644356120.82670903"/>
    <x v="0"/>
    <x v="0"/>
    <x v="0"/>
    <x v="0"/>
    <x v="0"/>
    <m/>
    <n v="0.600574086134678"/>
    <n v="386983588.41078699"/>
  </r>
  <r>
    <x v="0"/>
    <x v="13"/>
    <x v="6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5"/>
    <x v="2"/>
    <x v="0"/>
    <n v="9010810122.2354507"/>
    <x v="0"/>
    <x v="0"/>
    <x v="0"/>
    <x v="0"/>
    <x v="0"/>
    <m/>
    <n v="0.600574086134678"/>
    <n v="5411659054.4946604"/>
  </r>
  <r>
    <x v="0"/>
    <x v="13"/>
    <x v="10"/>
    <s v="Import"/>
    <x v="0"/>
    <x v="5"/>
    <x v="2"/>
    <x v="1"/>
    <n v="2448614822.7196999"/>
    <x v="0"/>
    <x v="0"/>
    <x v="0"/>
    <x v="0"/>
    <x v="0"/>
    <m/>
    <n v="0.600574086134678"/>
    <n v="1470574609.4507101"/>
  </r>
  <r>
    <x v="0"/>
    <x v="13"/>
    <x v="10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2"/>
    <n v="1318707.6422810999"/>
    <x v="0"/>
    <x v="0"/>
    <x v="0"/>
    <x v="0"/>
    <x v="0"/>
    <m/>
    <n v="0.600574086134678"/>
    <n v="791981.63714178803"/>
  </r>
  <r>
    <x v="0"/>
    <x v="13"/>
    <x v="13"/>
    <s v="Storage"/>
    <x v="0"/>
    <x v="3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3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3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2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0"/>
    <x v="0"/>
    <x v="1"/>
    <n v="1888661061.95822"/>
    <x v="0"/>
    <x v="0"/>
    <x v="0"/>
    <x v="0"/>
    <x v="0"/>
    <m/>
    <n v="0.600574086134678"/>
    <n v="1134280891.30371"/>
  </r>
  <r>
    <x v="0"/>
    <x v="13"/>
    <x v="18"/>
    <s v="Generation"/>
    <x v="1"/>
    <x v="0"/>
    <x v="0"/>
    <x v="2"/>
    <n v="65954345.202191897"/>
    <x v="0"/>
    <x v="0"/>
    <x v="0"/>
    <x v="0"/>
    <x v="0"/>
    <m/>
    <n v="0.600574086134678"/>
    <n v="39610470.596417502"/>
  </r>
  <r>
    <x v="0"/>
    <x v="13"/>
    <x v="18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1"/>
    <x v="0"/>
    <x v="1"/>
    <n v="707198617.03959703"/>
    <x v="0"/>
    <x v="0"/>
    <x v="0"/>
    <x v="0"/>
    <x v="0"/>
    <m/>
    <n v="0.600574086134678"/>
    <n v="424725163.14426398"/>
  </r>
  <r>
    <x v="0"/>
    <x v="13"/>
    <x v="18"/>
    <s v="Generation"/>
    <x v="1"/>
    <x v="1"/>
    <x v="0"/>
    <x v="2"/>
    <n v="24696237.273183201"/>
    <x v="0"/>
    <x v="0"/>
    <x v="0"/>
    <x v="0"/>
    <x v="0"/>
    <m/>
    <n v="0.600574086134678"/>
    <n v="14831920.1313072"/>
  </r>
  <r>
    <x v="0"/>
    <x v="13"/>
    <x v="18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18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3"/>
    <x v="0"/>
    <x v="1"/>
    <n v="7344810066.1692896"/>
    <x v="0"/>
    <x v="0"/>
    <x v="0"/>
    <x v="0"/>
    <x v="0"/>
    <m/>
    <n v="0.600574086134678"/>
    <n v="4411102593.3224001"/>
  </r>
  <r>
    <x v="0"/>
    <x v="13"/>
    <x v="18"/>
    <s v="Generation"/>
    <x v="1"/>
    <x v="3"/>
    <x v="0"/>
    <x v="2"/>
    <n v="256489715.54822001"/>
    <x v="0"/>
    <x v="0"/>
    <x v="0"/>
    <x v="0"/>
    <x v="0"/>
    <m/>
    <n v="0.600574086134678"/>
    <n v="154041076.518316"/>
  </r>
  <r>
    <x v="0"/>
    <x v="13"/>
    <x v="18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18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5"/>
    <x v="0"/>
    <x v="1"/>
    <n v="1737227.65870776"/>
    <x v="0"/>
    <x v="0"/>
    <x v="0"/>
    <x v="0"/>
    <x v="0"/>
    <m/>
    <n v="0.600574086134678"/>
    <n v="1043333.9135363"/>
  </r>
  <r>
    <x v="0"/>
    <x v="13"/>
    <x v="18"/>
    <s v="Generation"/>
    <x v="1"/>
    <x v="5"/>
    <x v="0"/>
    <x v="2"/>
    <n v="60666.106272350196"/>
    <x v="0"/>
    <x v="0"/>
    <x v="0"/>
    <x v="0"/>
    <x v="0"/>
    <m/>
    <n v="0.600574086134678"/>
    <n v="36434.491333865997"/>
  </r>
  <r>
    <x v="0"/>
    <x v="13"/>
    <x v="19"/>
    <s v="Import"/>
    <x v="2"/>
    <x v="0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0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0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2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2"/>
    <n v="10230556.9235419"/>
    <x v="0"/>
    <x v="0"/>
    <x v="0"/>
    <x v="0"/>
    <x v="0"/>
    <m/>
    <n v="0.600574086134678"/>
    <n v="6144207.3750050003"/>
  </r>
  <r>
    <x v="0"/>
    <x v="13"/>
    <x v="21"/>
    <s v="Storage"/>
    <x v="2"/>
    <x v="3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3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3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2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2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2"/>
    <n v="2762866296.96"/>
    <x v="0"/>
    <x v="0"/>
    <x v="0"/>
    <x v="0"/>
    <x v="0"/>
    <m/>
    <n v="0.600574086134678"/>
    <n v="1659305901.40905"/>
  </r>
  <r>
    <x v="0"/>
    <x v="13"/>
    <x v="24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1"/>
    <x v="0"/>
    <x v="2"/>
    <n v="2246155230.1440001"/>
    <x v="0"/>
    <x v="0"/>
    <x v="0"/>
    <x v="0"/>
    <x v="0"/>
    <m/>
    <n v="0.600574086134678"/>
    <n v="1348982624.6603601"/>
  </r>
  <r>
    <x v="0"/>
    <x v="13"/>
    <x v="24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2"/>
    <x v="0"/>
    <x v="2"/>
    <n v="7202995454.9076996"/>
    <x v="0"/>
    <x v="0"/>
    <x v="0"/>
    <x v="0"/>
    <x v="0"/>
    <m/>
    <n v="0.600574086134678"/>
    <n v="4325932412.7634296"/>
  </r>
  <r>
    <x v="0"/>
    <x v="13"/>
    <x v="24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3"/>
    <x v="0"/>
    <x v="2"/>
    <n v="6401347648.6848001"/>
    <x v="0"/>
    <x v="0"/>
    <x v="0"/>
    <x v="0"/>
    <x v="0"/>
    <m/>
    <n v="0.600574086134678"/>
    <n v="3844483514.1392398"/>
  </r>
  <r>
    <x v="0"/>
    <x v="13"/>
    <x v="24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2"/>
    <n v="19000000.800000001"/>
    <x v="0"/>
    <x v="0"/>
    <x v="0"/>
    <x v="0"/>
    <x v="0"/>
    <m/>
    <n v="0.600574086134678"/>
    <n v="11410908.1170182"/>
  </r>
  <r>
    <x v="0"/>
    <x v="13"/>
    <x v="25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2"/>
    <x v="3"/>
    <x v="0"/>
    <n v="9180015.4005078301"/>
    <x v="0"/>
    <x v="0"/>
    <x v="0"/>
    <x v="0"/>
    <x v="0"/>
    <m/>
    <n v="0.600574086134678"/>
    <n v="5513279.3598622596"/>
  </r>
  <r>
    <x v="0"/>
    <x v="13"/>
    <x v="26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2"/>
    <x v="3"/>
    <x v="2"/>
    <n v="333612.52378210402"/>
    <x v="0"/>
    <x v="0"/>
    <x v="0"/>
    <x v="0"/>
    <x v="0"/>
    <m/>
    <n v="0.600574086134678"/>
    <n v="200359.03659352101"/>
  </r>
  <r>
    <x v="0"/>
    <x v="13"/>
    <x v="26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2"/>
    <x v="3"/>
    <x v="0"/>
    <n v="361423.31293249101"/>
    <x v="0"/>
    <x v="0"/>
    <x v="0"/>
    <x v="0"/>
    <x v="0"/>
    <m/>
    <n v="0.600574086134678"/>
    <n v="217061.47587219899"/>
  </r>
  <r>
    <x v="0"/>
    <x v="13"/>
    <x v="27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2"/>
    <x v="3"/>
    <x v="2"/>
    <n v="13134.5469828327"/>
    <x v="0"/>
    <x v="0"/>
    <x v="0"/>
    <x v="0"/>
    <x v="0"/>
    <m/>
    <n v="0.600574086134678"/>
    <n v="7888.2685510077299"/>
  </r>
  <r>
    <x v="0"/>
    <x v="13"/>
    <x v="27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2"/>
    <n v="1464727.4743016099"/>
    <x v="0"/>
    <x v="0"/>
    <x v="0"/>
    <x v="0"/>
    <x v="0"/>
    <m/>
    <n v="0.600574086134678"/>
    <n v="879677.36431504204"/>
  </r>
  <r>
    <x v="0"/>
    <x v="13"/>
    <x v="28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2"/>
    <x v="3"/>
    <x v="0"/>
    <n v="76580835.537330106"/>
    <x v="0"/>
    <x v="0"/>
    <x v="0"/>
    <x v="0"/>
    <x v="0"/>
    <m/>
    <n v="0.600574086134678"/>
    <n v="45992465.3182621"/>
  </r>
  <r>
    <x v="0"/>
    <x v="13"/>
    <x v="29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2"/>
    <x v="3"/>
    <x v="2"/>
    <n v="91254385.794026002"/>
    <x v="0"/>
    <x v="0"/>
    <x v="0"/>
    <x v="0"/>
    <x v="0"/>
    <m/>
    <n v="0.600574086134678"/>
    <n v="54805019.354028501"/>
  </r>
  <r>
    <x v="0"/>
    <x v="13"/>
    <x v="29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2"/>
    <n v="0"/>
    <x v="0"/>
    <x v="0"/>
    <x v="0"/>
    <x v="0"/>
    <x v="0"/>
    <m/>
    <n v="0.600574086134678"/>
    <n v="0"/>
  </r>
  <r>
    <x v="0"/>
    <x v="14"/>
    <x v="0"/>
    <s v="Generation"/>
    <x v="0"/>
    <x v="0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0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0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2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2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2"/>
    <x v="0"/>
    <x v="1"/>
    <n v="2498962.9090909101"/>
    <x v="0"/>
    <x v="0"/>
    <x v="0"/>
    <x v="0"/>
    <x v="0"/>
    <m/>
    <n v="0.57747508282180604"/>
    <n v="1443088.8128958901"/>
  </r>
  <r>
    <x v="0"/>
    <x v="14"/>
    <x v="2"/>
    <s v="Generation"/>
    <x v="1"/>
    <x v="2"/>
    <x v="0"/>
    <x v="2"/>
    <n v="32070.024000000001"/>
    <x v="0"/>
    <x v="0"/>
    <x v="0"/>
    <x v="0"/>
    <x v="0"/>
    <m/>
    <n v="0.57747508282180604"/>
    <n v="18519.639765497301"/>
  </r>
  <r>
    <x v="0"/>
    <x v="14"/>
    <x v="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4"/>
    <x v="0"/>
    <x v="1"/>
    <n v="449170.909090909"/>
    <x v="0"/>
    <x v="0"/>
    <x v="0"/>
    <x v="0"/>
    <x v="0"/>
    <m/>
    <n v="0.57747508282180604"/>
    <n v="259385.00792841901"/>
  </r>
  <r>
    <x v="0"/>
    <x v="14"/>
    <x v="2"/>
    <s v="Generation"/>
    <x v="1"/>
    <x v="4"/>
    <x v="0"/>
    <x v="2"/>
    <n v="5764.36"/>
    <x v="0"/>
    <x v="0"/>
    <x v="0"/>
    <x v="0"/>
    <x v="0"/>
    <m/>
    <n v="0.57747508282180604"/>
    <n v="3328.7742684147101"/>
  </r>
  <r>
    <x v="0"/>
    <x v="14"/>
    <x v="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2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1"/>
    <x v="2"/>
    <x v="0"/>
    <n v="2371206202.78722"/>
    <x v="0"/>
    <x v="0"/>
    <x v="0"/>
    <x v="0"/>
    <x v="0"/>
    <m/>
    <n v="0.57747508282180604"/>
    <n v="1369312498.3421299"/>
  </r>
  <r>
    <x v="0"/>
    <x v="14"/>
    <x v="6"/>
    <s v="Import"/>
    <x v="0"/>
    <x v="1"/>
    <x v="2"/>
    <x v="1"/>
    <n v="644356120.82670903"/>
    <x v="0"/>
    <x v="0"/>
    <x v="0"/>
    <x v="0"/>
    <x v="0"/>
    <m/>
    <n v="0.57747508282180604"/>
    <n v="372099604.24114102"/>
  </r>
  <r>
    <x v="0"/>
    <x v="14"/>
    <x v="6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5"/>
    <x v="2"/>
    <x v="0"/>
    <n v="9010810122.2354507"/>
    <x v="0"/>
    <x v="0"/>
    <x v="0"/>
    <x v="0"/>
    <x v="0"/>
    <m/>
    <n v="0.57747508282180604"/>
    <n v="5203518321.6294804"/>
  </r>
  <r>
    <x v="0"/>
    <x v="14"/>
    <x v="10"/>
    <s v="Import"/>
    <x v="0"/>
    <x v="5"/>
    <x v="2"/>
    <x v="1"/>
    <n v="2448614822.7196999"/>
    <x v="0"/>
    <x v="0"/>
    <x v="0"/>
    <x v="0"/>
    <x v="0"/>
    <m/>
    <n v="0.57747508282180604"/>
    <n v="1414014047.5487599"/>
  </r>
  <r>
    <x v="0"/>
    <x v="14"/>
    <x v="10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2"/>
    <n v="1318707.6422810999"/>
    <x v="0"/>
    <x v="0"/>
    <x v="0"/>
    <x v="0"/>
    <x v="0"/>
    <m/>
    <n v="0.57747508282180604"/>
    <n v="761520.80494402698"/>
  </r>
  <r>
    <x v="0"/>
    <x v="14"/>
    <x v="13"/>
    <s v="Storage"/>
    <x v="0"/>
    <x v="3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3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3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2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0"/>
    <x v="0"/>
    <x v="1"/>
    <n v="1888661061.95822"/>
    <x v="0"/>
    <x v="0"/>
    <x v="0"/>
    <x v="0"/>
    <x v="0"/>
    <m/>
    <n v="0.57747508282180604"/>
    <n v="1090654703.17664"/>
  </r>
  <r>
    <x v="0"/>
    <x v="14"/>
    <x v="18"/>
    <s v="Generation"/>
    <x v="1"/>
    <x v="0"/>
    <x v="0"/>
    <x v="2"/>
    <n v="65954345.202191897"/>
    <x v="0"/>
    <x v="0"/>
    <x v="0"/>
    <x v="0"/>
    <x v="0"/>
    <m/>
    <n v="0.57747508282180604"/>
    <n v="38086990.958093703"/>
  </r>
  <r>
    <x v="0"/>
    <x v="14"/>
    <x v="18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1"/>
    <x v="0"/>
    <x v="1"/>
    <n v="707198617.03959703"/>
    <x v="0"/>
    <x v="0"/>
    <x v="0"/>
    <x v="0"/>
    <x v="0"/>
    <m/>
    <n v="0.57747508282180604"/>
    <n v="408389579.94640797"/>
  </r>
  <r>
    <x v="0"/>
    <x v="14"/>
    <x v="18"/>
    <s v="Generation"/>
    <x v="1"/>
    <x v="1"/>
    <x v="0"/>
    <x v="2"/>
    <n v="24696237.273183201"/>
    <x v="0"/>
    <x v="0"/>
    <x v="0"/>
    <x v="0"/>
    <x v="0"/>
    <m/>
    <n v="0.57747508282180604"/>
    <n v="14261461.664718401"/>
  </r>
  <r>
    <x v="0"/>
    <x v="14"/>
    <x v="18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18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3"/>
    <x v="0"/>
    <x v="1"/>
    <n v="7344810066.1692896"/>
    <x v="0"/>
    <x v="0"/>
    <x v="0"/>
    <x v="0"/>
    <x v="0"/>
    <m/>
    <n v="0.57747508282180604"/>
    <n v="4241444801.2715402"/>
  </r>
  <r>
    <x v="0"/>
    <x v="14"/>
    <x v="18"/>
    <s v="Generation"/>
    <x v="1"/>
    <x v="3"/>
    <x v="0"/>
    <x v="2"/>
    <n v="256489715.54822001"/>
    <x v="0"/>
    <x v="0"/>
    <x v="0"/>
    <x v="0"/>
    <x v="0"/>
    <m/>
    <n v="0.57747508282180604"/>
    <n v="148116419.72915"/>
  </r>
  <r>
    <x v="0"/>
    <x v="14"/>
    <x v="18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18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5"/>
    <x v="0"/>
    <x v="1"/>
    <n v="1737227.65870776"/>
    <x v="0"/>
    <x v="0"/>
    <x v="0"/>
    <x v="0"/>
    <x v="0"/>
    <m/>
    <n v="0.57747508282180604"/>
    <n v="1003205.68609259"/>
  </r>
  <r>
    <x v="0"/>
    <x v="14"/>
    <x v="18"/>
    <s v="Generation"/>
    <x v="1"/>
    <x v="5"/>
    <x v="0"/>
    <x v="2"/>
    <n v="60666.106272350196"/>
    <x v="0"/>
    <x v="0"/>
    <x v="0"/>
    <x v="0"/>
    <x v="0"/>
    <m/>
    <n v="0.57747508282180604"/>
    <n v="35033.164744101901"/>
  </r>
  <r>
    <x v="0"/>
    <x v="14"/>
    <x v="19"/>
    <s v="Import"/>
    <x v="2"/>
    <x v="0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0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0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2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2"/>
    <n v="10230556.9235419"/>
    <x v="0"/>
    <x v="0"/>
    <x v="0"/>
    <x v="0"/>
    <x v="0"/>
    <m/>
    <n v="0.57747508282180604"/>
    <n v="5907891.7067355802"/>
  </r>
  <r>
    <x v="0"/>
    <x v="14"/>
    <x v="21"/>
    <s v="Storage"/>
    <x v="2"/>
    <x v="3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3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3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2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2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2"/>
    <n v="2762866296.96"/>
    <x v="0"/>
    <x v="0"/>
    <x v="0"/>
    <x v="0"/>
    <x v="0"/>
    <m/>
    <n v="0.57747508282180604"/>
    <n v="1595486443.66255"/>
  </r>
  <r>
    <x v="0"/>
    <x v="14"/>
    <x v="24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1"/>
    <x v="0"/>
    <x v="2"/>
    <n v="2246155230.1440001"/>
    <x v="0"/>
    <x v="0"/>
    <x v="0"/>
    <x v="0"/>
    <x v="0"/>
    <m/>
    <n v="0.57747508282180604"/>
    <n v="1297098677.5580399"/>
  </r>
  <r>
    <x v="0"/>
    <x v="14"/>
    <x v="24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2"/>
    <x v="0"/>
    <x v="2"/>
    <n v="7202995454.9076996"/>
    <x v="0"/>
    <x v="0"/>
    <x v="0"/>
    <x v="0"/>
    <x v="0"/>
    <m/>
    <n v="0.57747508282180604"/>
    <n v="4159550396.8879199"/>
  </r>
  <r>
    <x v="0"/>
    <x v="14"/>
    <x v="24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3"/>
    <x v="0"/>
    <x v="2"/>
    <n v="6401347648.6848001"/>
    <x v="0"/>
    <x v="0"/>
    <x v="0"/>
    <x v="0"/>
    <x v="0"/>
    <m/>
    <n v="0.57747508282180604"/>
    <n v="3696618763.5954299"/>
  </r>
  <r>
    <x v="0"/>
    <x v="14"/>
    <x v="24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2"/>
    <n v="19000000.800000001"/>
    <x v="0"/>
    <x v="0"/>
    <x v="0"/>
    <x v="0"/>
    <x v="0"/>
    <m/>
    <n v="0.57747508282180604"/>
    <n v="10972027.0355944"/>
  </r>
  <r>
    <x v="0"/>
    <x v="14"/>
    <x v="25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2"/>
    <x v="3"/>
    <x v="0"/>
    <n v="9180015.4005078301"/>
    <x v="0"/>
    <x v="0"/>
    <x v="0"/>
    <x v="0"/>
    <x v="0"/>
    <m/>
    <n v="0.57747508282180604"/>
    <n v="5301230.1537137097"/>
  </r>
  <r>
    <x v="0"/>
    <x v="14"/>
    <x v="26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2"/>
    <x v="3"/>
    <x v="2"/>
    <n v="333612.52378210402"/>
    <x v="0"/>
    <x v="0"/>
    <x v="0"/>
    <x v="0"/>
    <x v="0"/>
    <m/>
    <n v="0.57747508282180604"/>
    <n v="192652.91980146201"/>
  </r>
  <r>
    <x v="0"/>
    <x v="14"/>
    <x v="26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2"/>
    <x v="3"/>
    <x v="0"/>
    <n v="361423.31293249101"/>
    <x v="0"/>
    <x v="0"/>
    <x v="0"/>
    <x v="0"/>
    <x v="0"/>
    <m/>
    <n v="0.57747508282180604"/>
    <n v="208712.957569422"/>
  </r>
  <r>
    <x v="0"/>
    <x v="14"/>
    <x v="27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2"/>
    <x v="3"/>
    <x v="2"/>
    <n v="13134.5469828327"/>
    <x v="0"/>
    <x v="0"/>
    <x v="0"/>
    <x v="0"/>
    <x v="0"/>
    <m/>
    <n v="0.57747508282180604"/>
    <n v="7584.8736067381997"/>
  </r>
  <r>
    <x v="0"/>
    <x v="14"/>
    <x v="27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2"/>
    <n v="1464727.4743016099"/>
    <x v="0"/>
    <x v="0"/>
    <x v="0"/>
    <x v="0"/>
    <x v="0"/>
    <m/>
    <n v="0.57747508282180604"/>
    <n v="845843.619533694"/>
  </r>
  <r>
    <x v="0"/>
    <x v="14"/>
    <x v="28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2"/>
    <x v="3"/>
    <x v="0"/>
    <n v="76580835.537330106"/>
    <x v="0"/>
    <x v="0"/>
    <x v="0"/>
    <x v="0"/>
    <x v="0"/>
    <m/>
    <n v="0.57747508282180604"/>
    <n v="44223524.344482802"/>
  </r>
  <r>
    <x v="0"/>
    <x v="14"/>
    <x v="29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2"/>
    <x v="3"/>
    <x v="2"/>
    <n v="91254385.794026002"/>
    <x v="0"/>
    <x v="0"/>
    <x v="0"/>
    <x v="0"/>
    <x v="0"/>
    <m/>
    <n v="0.57747508282180604"/>
    <n v="52697133.994258203"/>
  </r>
  <r>
    <x v="0"/>
    <x v="14"/>
    <x v="29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2"/>
    <n v="0"/>
    <x v="0"/>
    <x v="0"/>
    <x v="0"/>
    <x v="0"/>
    <x v="0"/>
    <m/>
    <n v="0.57747508282180604"/>
    <n v="0"/>
  </r>
  <r>
    <x v="0"/>
    <x v="15"/>
    <x v="0"/>
    <s v="Generation"/>
    <x v="0"/>
    <x v="0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0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0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2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2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2"/>
    <x v="0"/>
    <x v="1"/>
    <n v="2498962.9090909101"/>
    <x v="0"/>
    <x v="0"/>
    <x v="0"/>
    <x v="0"/>
    <x v="0"/>
    <m/>
    <n v="0.55526450271327499"/>
    <n v="1387585.3970152801"/>
  </r>
  <r>
    <x v="0"/>
    <x v="15"/>
    <x v="2"/>
    <s v="Generation"/>
    <x v="1"/>
    <x v="2"/>
    <x v="0"/>
    <x v="2"/>
    <n v="32070.024000000001"/>
    <x v="0"/>
    <x v="0"/>
    <x v="0"/>
    <x v="0"/>
    <x v="0"/>
    <m/>
    <n v="0.55526450271327499"/>
    <n v="17807.3459283628"/>
  </r>
  <r>
    <x v="0"/>
    <x v="15"/>
    <x v="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4"/>
    <x v="0"/>
    <x v="1"/>
    <n v="449170.909090909"/>
    <x v="0"/>
    <x v="0"/>
    <x v="0"/>
    <x v="0"/>
    <x v="0"/>
    <m/>
    <n v="0.55526450271327499"/>
    <n v="249408.66146963299"/>
  </r>
  <r>
    <x v="0"/>
    <x v="15"/>
    <x v="2"/>
    <s v="Generation"/>
    <x v="1"/>
    <x v="4"/>
    <x v="0"/>
    <x v="2"/>
    <n v="5764.36"/>
    <x v="0"/>
    <x v="0"/>
    <x v="0"/>
    <x v="0"/>
    <x v="0"/>
    <m/>
    <n v="0.55526450271327499"/>
    <n v="3200.7444888602899"/>
  </r>
  <r>
    <x v="0"/>
    <x v="15"/>
    <x v="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2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1"/>
    <x v="2"/>
    <x v="0"/>
    <n v="2371206202.78722"/>
    <x v="0"/>
    <x v="0"/>
    <x v="0"/>
    <x v="0"/>
    <x v="0"/>
    <m/>
    <n v="0.55526450271327499"/>
    <n v="1316646633.0212801"/>
  </r>
  <r>
    <x v="0"/>
    <x v="15"/>
    <x v="6"/>
    <s v="Import"/>
    <x v="0"/>
    <x v="1"/>
    <x v="2"/>
    <x v="1"/>
    <n v="644356120.82670903"/>
    <x v="0"/>
    <x v="0"/>
    <x v="0"/>
    <x v="0"/>
    <x v="0"/>
    <m/>
    <n v="0.55526450271327499"/>
    <n v="357788081.00109702"/>
  </r>
  <r>
    <x v="0"/>
    <x v="15"/>
    <x v="6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5"/>
    <x v="2"/>
    <x v="0"/>
    <n v="9010810122.2354507"/>
    <x v="0"/>
    <x v="0"/>
    <x v="0"/>
    <x v="0"/>
    <x v="0"/>
    <m/>
    <n v="0.55526450271327499"/>
    <n v="5003383001.5668097"/>
  </r>
  <r>
    <x v="0"/>
    <x v="15"/>
    <x v="10"/>
    <s v="Import"/>
    <x v="0"/>
    <x v="5"/>
    <x v="2"/>
    <x v="1"/>
    <n v="2448614822.7196999"/>
    <x v="0"/>
    <x v="0"/>
    <x v="0"/>
    <x v="0"/>
    <x v="0"/>
    <m/>
    <n v="0.55526450271327499"/>
    <n v="1359628891.8738101"/>
  </r>
  <r>
    <x v="0"/>
    <x v="15"/>
    <x v="10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2"/>
    <n v="1318707.6422810999"/>
    <x v="0"/>
    <x v="0"/>
    <x v="0"/>
    <x v="0"/>
    <x v="0"/>
    <m/>
    <n v="0.55526450271327499"/>
    <n v="732231.54321540997"/>
  </r>
  <r>
    <x v="0"/>
    <x v="15"/>
    <x v="13"/>
    <s v="Storage"/>
    <x v="0"/>
    <x v="3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3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3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2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0"/>
    <x v="0"/>
    <x v="1"/>
    <n v="1888661061.95822"/>
    <x v="0"/>
    <x v="0"/>
    <x v="0"/>
    <x v="0"/>
    <x v="0"/>
    <m/>
    <n v="0.55526450271327499"/>
    <n v="1048706445.36215"/>
  </r>
  <r>
    <x v="0"/>
    <x v="15"/>
    <x v="18"/>
    <s v="Generation"/>
    <x v="1"/>
    <x v="0"/>
    <x v="0"/>
    <x v="2"/>
    <n v="65954345.202191897"/>
    <x v="0"/>
    <x v="0"/>
    <x v="0"/>
    <x v="0"/>
    <x v="0"/>
    <m/>
    <n v="0.55526450271327499"/>
    <n v="36622106.690474696"/>
  </r>
  <r>
    <x v="0"/>
    <x v="15"/>
    <x v="18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1"/>
    <x v="0"/>
    <x v="1"/>
    <n v="707198617.03959703"/>
    <x v="0"/>
    <x v="0"/>
    <x v="0"/>
    <x v="0"/>
    <x v="0"/>
    <m/>
    <n v="0.55526450271327499"/>
    <n v="392682288.41000801"/>
  </r>
  <r>
    <x v="0"/>
    <x v="15"/>
    <x v="18"/>
    <s v="Generation"/>
    <x v="1"/>
    <x v="1"/>
    <x v="0"/>
    <x v="2"/>
    <n v="24696237.273183201"/>
    <x v="0"/>
    <x v="0"/>
    <x v="0"/>
    <x v="0"/>
    <x v="0"/>
    <m/>
    <n v="0.55526450271327499"/>
    <n v="13712943.908383099"/>
  </r>
  <r>
    <x v="0"/>
    <x v="15"/>
    <x v="18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18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3"/>
    <x v="0"/>
    <x v="1"/>
    <n v="7344810066.1692896"/>
    <x v="0"/>
    <x v="0"/>
    <x v="0"/>
    <x v="0"/>
    <x v="0"/>
    <m/>
    <n v="0.55526450271327499"/>
    <n v="4078312308.9149499"/>
  </r>
  <r>
    <x v="0"/>
    <x v="15"/>
    <x v="18"/>
    <s v="Generation"/>
    <x v="1"/>
    <x v="3"/>
    <x v="0"/>
    <x v="2"/>
    <n v="256489715.54822001"/>
    <x v="0"/>
    <x v="0"/>
    <x v="0"/>
    <x v="0"/>
    <x v="0"/>
    <m/>
    <n v="0.55526450271327499"/>
    <n v="142419634.35495201"/>
  </r>
  <r>
    <x v="0"/>
    <x v="15"/>
    <x v="18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18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5"/>
    <x v="0"/>
    <x v="1"/>
    <n v="1737227.65870776"/>
    <x v="0"/>
    <x v="0"/>
    <x v="0"/>
    <x v="0"/>
    <x v="0"/>
    <m/>
    <n v="0.55526450271327499"/>
    <n v="964620.85201210994"/>
  </r>
  <r>
    <x v="0"/>
    <x v="15"/>
    <x v="18"/>
    <s v="Generation"/>
    <x v="1"/>
    <x v="5"/>
    <x v="0"/>
    <x v="2"/>
    <n v="60666.106272350196"/>
    <x v="0"/>
    <x v="0"/>
    <x v="0"/>
    <x v="0"/>
    <x v="0"/>
    <m/>
    <n v="0.55526450271327499"/>
    <n v="33685.735330867203"/>
  </r>
  <r>
    <x v="0"/>
    <x v="15"/>
    <x v="19"/>
    <s v="Import"/>
    <x v="2"/>
    <x v="0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0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0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2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2"/>
    <n v="10230556.9235419"/>
    <x v="0"/>
    <x v="0"/>
    <x v="0"/>
    <x v="0"/>
    <x v="0"/>
    <m/>
    <n v="0.55526450271327499"/>
    <n v="5680665.1026303601"/>
  </r>
  <r>
    <x v="0"/>
    <x v="15"/>
    <x v="21"/>
    <s v="Storage"/>
    <x v="2"/>
    <x v="3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3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3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2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2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2"/>
    <n v="2762866296.96"/>
    <x v="0"/>
    <x v="0"/>
    <x v="0"/>
    <x v="0"/>
    <x v="0"/>
    <m/>
    <n v="0.55526450271327499"/>
    <n v="1534121580.4447601"/>
  </r>
  <r>
    <x v="0"/>
    <x v="15"/>
    <x v="24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1"/>
    <x v="0"/>
    <x v="2"/>
    <n v="2246155230.1440001"/>
    <x v="0"/>
    <x v="0"/>
    <x v="0"/>
    <x v="0"/>
    <x v="0"/>
    <m/>
    <n v="0.55526450271327499"/>
    <n v="1247210266.88273"/>
  </r>
  <r>
    <x v="0"/>
    <x v="15"/>
    <x v="24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2"/>
    <x v="0"/>
    <x v="2"/>
    <n v="7202995454.9076996"/>
    <x v="0"/>
    <x v="0"/>
    <x v="0"/>
    <x v="0"/>
    <x v="0"/>
    <m/>
    <n v="0.55526450271327499"/>
    <n v="3999567689.3153"/>
  </r>
  <r>
    <x v="0"/>
    <x v="15"/>
    <x v="24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3"/>
    <x v="0"/>
    <x v="2"/>
    <n v="6401347648.6848001"/>
    <x v="0"/>
    <x v="0"/>
    <x v="0"/>
    <x v="0"/>
    <x v="0"/>
    <m/>
    <n v="0.55526450271327499"/>
    <n v="3554441118.8417602"/>
  </r>
  <r>
    <x v="0"/>
    <x v="15"/>
    <x v="24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2"/>
    <n v="19000000.800000001"/>
    <x v="0"/>
    <x v="0"/>
    <x v="0"/>
    <x v="0"/>
    <x v="0"/>
    <m/>
    <n v="0.55526450271327499"/>
    <n v="10550025.995763799"/>
  </r>
  <r>
    <x v="0"/>
    <x v="15"/>
    <x v="25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2"/>
    <x v="3"/>
    <x v="0"/>
    <n v="9180015.4005078301"/>
    <x v="0"/>
    <x v="0"/>
    <x v="0"/>
    <x v="0"/>
    <x v="0"/>
    <m/>
    <n v="0.55526450271327499"/>
    <n v="5097336.6862631803"/>
  </r>
  <r>
    <x v="0"/>
    <x v="15"/>
    <x v="26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2"/>
    <x v="3"/>
    <x v="2"/>
    <n v="333612.52378210402"/>
    <x v="0"/>
    <x v="0"/>
    <x v="0"/>
    <x v="0"/>
    <x v="0"/>
    <m/>
    <n v="0.55526450271327499"/>
    <n v="185243.19211678999"/>
  </r>
  <r>
    <x v="0"/>
    <x v="15"/>
    <x v="26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2"/>
    <x v="3"/>
    <x v="0"/>
    <n v="361423.31293249101"/>
    <x v="0"/>
    <x v="0"/>
    <x v="0"/>
    <x v="0"/>
    <x v="0"/>
    <m/>
    <n v="0.55526450271327499"/>
    <n v="200685.53612444401"/>
  </r>
  <r>
    <x v="0"/>
    <x v="15"/>
    <x v="27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2"/>
    <x v="3"/>
    <x v="2"/>
    <n v="13134.5469828327"/>
    <x v="0"/>
    <x v="0"/>
    <x v="0"/>
    <x v="0"/>
    <x v="0"/>
    <m/>
    <n v="0.55526450271327499"/>
    <n v="7293.14769878673"/>
  </r>
  <r>
    <x v="0"/>
    <x v="15"/>
    <x v="27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2"/>
    <n v="1464727.4743016099"/>
    <x v="0"/>
    <x v="0"/>
    <x v="0"/>
    <x v="0"/>
    <x v="0"/>
    <m/>
    <n v="0.55526450271327499"/>
    <n v="813311.17262855195"/>
  </r>
  <r>
    <x v="0"/>
    <x v="15"/>
    <x v="28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2"/>
    <x v="3"/>
    <x v="0"/>
    <n v="76580835.537330106"/>
    <x v="0"/>
    <x v="0"/>
    <x v="0"/>
    <x v="0"/>
    <x v="0"/>
    <m/>
    <n v="0.55526450271327499"/>
    <n v="42522619.562002704"/>
  </r>
  <r>
    <x v="0"/>
    <x v="15"/>
    <x v="29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2"/>
    <x v="3"/>
    <x v="2"/>
    <n v="91254385.794026002"/>
    <x v="0"/>
    <x v="0"/>
    <x v="0"/>
    <x v="0"/>
    <x v="0"/>
    <m/>
    <n v="0.55526450271327499"/>
    <n v="50670321.148325197"/>
  </r>
  <r>
    <x v="0"/>
    <x v="15"/>
    <x v="29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2"/>
    <n v="0"/>
    <x v="0"/>
    <x v="0"/>
    <x v="0"/>
    <x v="0"/>
    <x v="0"/>
    <m/>
    <n v="0.55526450271327499"/>
    <n v="0"/>
  </r>
  <r>
    <x v="0"/>
    <x v="16"/>
    <x v="0"/>
    <s v="Generation"/>
    <x v="0"/>
    <x v="0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0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0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2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2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2"/>
    <x v="0"/>
    <x v="1"/>
    <n v="2498962.9090909101"/>
    <x v="0"/>
    <x v="0"/>
    <x v="0"/>
    <x v="0"/>
    <x v="0"/>
    <m/>
    <n v="0.53390817568584104"/>
    <n v="1334216.7278993099"/>
  </r>
  <r>
    <x v="0"/>
    <x v="16"/>
    <x v="2"/>
    <s v="Generation"/>
    <x v="1"/>
    <x v="2"/>
    <x v="0"/>
    <x v="2"/>
    <n v="32070.024000000001"/>
    <x v="0"/>
    <x v="0"/>
    <x v="0"/>
    <x v="0"/>
    <x v="0"/>
    <m/>
    <n v="0.53390817568584104"/>
    <n v="17122.448008041101"/>
  </r>
  <r>
    <x v="0"/>
    <x v="16"/>
    <x v="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4"/>
    <x v="0"/>
    <x v="1"/>
    <n v="449170.909090909"/>
    <x v="0"/>
    <x v="0"/>
    <x v="0"/>
    <x v="0"/>
    <x v="0"/>
    <m/>
    <n v="0.53390817568584104"/>
    <n v="239816.020643878"/>
  </r>
  <r>
    <x v="0"/>
    <x v="16"/>
    <x v="2"/>
    <s v="Generation"/>
    <x v="1"/>
    <x v="4"/>
    <x v="0"/>
    <x v="2"/>
    <n v="5764.36"/>
    <x v="0"/>
    <x v="0"/>
    <x v="0"/>
    <x v="0"/>
    <x v="0"/>
    <m/>
    <n v="0.53390817568584104"/>
    <n v="3077.6389315964402"/>
  </r>
  <r>
    <x v="0"/>
    <x v="16"/>
    <x v="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2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1"/>
    <x v="2"/>
    <x v="0"/>
    <n v="2371206202.78722"/>
    <x v="0"/>
    <x v="0"/>
    <x v="0"/>
    <x v="0"/>
    <x v="0"/>
    <m/>
    <n v="0.53390817568584104"/>
    <n v="1266006377.9050701"/>
  </r>
  <r>
    <x v="0"/>
    <x v="16"/>
    <x v="6"/>
    <s v="Import"/>
    <x v="0"/>
    <x v="1"/>
    <x v="2"/>
    <x v="1"/>
    <n v="644356120.82670903"/>
    <x v="0"/>
    <x v="0"/>
    <x v="0"/>
    <x v="0"/>
    <x v="0"/>
    <m/>
    <n v="0.53390817568584104"/>
    <n v="344027000.96259302"/>
  </r>
  <r>
    <x v="0"/>
    <x v="16"/>
    <x v="6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5"/>
    <x v="2"/>
    <x v="0"/>
    <n v="9010810122.2354507"/>
    <x v="0"/>
    <x v="0"/>
    <x v="0"/>
    <x v="0"/>
    <x v="0"/>
    <m/>
    <n v="0.53390817568584104"/>
    <n v="4810945193.8142405"/>
  </r>
  <r>
    <x v="0"/>
    <x v="16"/>
    <x v="10"/>
    <s v="Import"/>
    <x v="0"/>
    <x v="5"/>
    <x v="2"/>
    <x v="1"/>
    <n v="2448614822.7196999"/>
    <x v="0"/>
    <x v="0"/>
    <x v="0"/>
    <x v="0"/>
    <x v="0"/>
    <m/>
    <n v="0.53390817568584104"/>
    <n v="1307335472.95558"/>
  </r>
  <r>
    <x v="0"/>
    <x v="16"/>
    <x v="10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2"/>
    <n v="1318707.6422810999"/>
    <x v="0"/>
    <x v="0"/>
    <x v="0"/>
    <x v="0"/>
    <x v="0"/>
    <m/>
    <n v="0.53390817568584104"/>
    <n v="704068.79155327904"/>
  </r>
  <r>
    <x v="0"/>
    <x v="16"/>
    <x v="13"/>
    <s v="Storage"/>
    <x v="0"/>
    <x v="3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3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3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2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0"/>
    <x v="0"/>
    <x v="1"/>
    <n v="1888661061.95822"/>
    <x v="0"/>
    <x v="0"/>
    <x v="0"/>
    <x v="0"/>
    <x v="0"/>
    <m/>
    <n v="0.53390817568584104"/>
    <n v="1008371582.07899"/>
  </r>
  <r>
    <x v="0"/>
    <x v="16"/>
    <x v="18"/>
    <s v="Generation"/>
    <x v="1"/>
    <x v="0"/>
    <x v="0"/>
    <x v="2"/>
    <n v="65954345.202191897"/>
    <x v="0"/>
    <x v="0"/>
    <x v="0"/>
    <x v="0"/>
    <x v="0"/>
    <m/>
    <n v="0.53390817568584104"/>
    <n v="35213564.125456497"/>
  </r>
  <r>
    <x v="0"/>
    <x v="16"/>
    <x v="18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1"/>
    <x v="0"/>
    <x v="1"/>
    <n v="707198617.03959703"/>
    <x v="0"/>
    <x v="0"/>
    <x v="0"/>
    <x v="0"/>
    <x v="0"/>
    <m/>
    <n v="0.53390817568584104"/>
    <n v="377579123.47116101"/>
  </r>
  <r>
    <x v="0"/>
    <x v="16"/>
    <x v="18"/>
    <s v="Generation"/>
    <x v="1"/>
    <x v="1"/>
    <x v="0"/>
    <x v="2"/>
    <n v="24696237.273183201"/>
    <x v="0"/>
    <x v="0"/>
    <x v="0"/>
    <x v="0"/>
    <x v="0"/>
    <m/>
    <n v="0.53390817568584104"/>
    <n v="13185522.9888299"/>
  </r>
  <r>
    <x v="0"/>
    <x v="16"/>
    <x v="18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18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3"/>
    <x v="0"/>
    <x v="1"/>
    <n v="7344810066.1692896"/>
    <x v="0"/>
    <x v="0"/>
    <x v="0"/>
    <x v="0"/>
    <x v="0"/>
    <m/>
    <n v="0.53390817568584104"/>
    <n v="3921454143.1874499"/>
  </r>
  <r>
    <x v="0"/>
    <x v="16"/>
    <x v="18"/>
    <s v="Generation"/>
    <x v="1"/>
    <x v="3"/>
    <x v="0"/>
    <x v="2"/>
    <n v="256489715.54822001"/>
    <x v="0"/>
    <x v="0"/>
    <x v="0"/>
    <x v="0"/>
    <x v="0"/>
    <m/>
    <n v="0.53390817568584104"/>
    <n v="136941956.110531"/>
  </r>
  <r>
    <x v="0"/>
    <x v="16"/>
    <x v="18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18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5"/>
    <x v="0"/>
    <x v="1"/>
    <n v="1737227.65870776"/>
    <x v="0"/>
    <x v="0"/>
    <x v="0"/>
    <x v="0"/>
    <x v="0"/>
    <m/>
    <n v="0.53390817568584104"/>
    <n v="927520.05001164402"/>
  </r>
  <r>
    <x v="0"/>
    <x v="16"/>
    <x v="18"/>
    <s v="Generation"/>
    <x v="1"/>
    <x v="5"/>
    <x v="0"/>
    <x v="2"/>
    <n v="60666.106272350196"/>
    <x v="0"/>
    <x v="0"/>
    <x v="0"/>
    <x v="0"/>
    <x v="0"/>
    <m/>
    <n v="0.53390817568584104"/>
    <n v="32390.130125833901"/>
  </r>
  <r>
    <x v="0"/>
    <x v="16"/>
    <x v="19"/>
    <s v="Import"/>
    <x v="2"/>
    <x v="0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0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0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2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2"/>
    <n v="10230556.9235419"/>
    <x v="0"/>
    <x v="0"/>
    <x v="0"/>
    <x v="0"/>
    <x v="0"/>
    <m/>
    <n v="0.53390817568584104"/>
    <n v="5462177.98329842"/>
  </r>
  <r>
    <x v="0"/>
    <x v="16"/>
    <x v="21"/>
    <s v="Storage"/>
    <x v="2"/>
    <x v="3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3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3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2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2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2"/>
    <n v="2762866296.96"/>
    <x v="0"/>
    <x v="0"/>
    <x v="0"/>
    <x v="0"/>
    <x v="0"/>
    <m/>
    <n v="0.53390817568584104"/>
    <n v="1475116904.2738099"/>
  </r>
  <r>
    <x v="0"/>
    <x v="16"/>
    <x v="24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1"/>
    <x v="0"/>
    <x v="2"/>
    <n v="2246155230.1440001"/>
    <x v="0"/>
    <x v="0"/>
    <x v="0"/>
    <x v="0"/>
    <x v="0"/>
    <m/>
    <n v="0.53390817568584104"/>
    <n v="1199240641.2333901"/>
  </r>
  <r>
    <x v="0"/>
    <x v="16"/>
    <x v="24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2"/>
    <x v="0"/>
    <x v="2"/>
    <n v="7202995454.9076996"/>
    <x v="0"/>
    <x v="0"/>
    <x v="0"/>
    <x v="0"/>
    <x v="0"/>
    <m/>
    <n v="0.53390817568584104"/>
    <n v="3845738162.8031802"/>
  </r>
  <r>
    <x v="0"/>
    <x v="16"/>
    <x v="24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3"/>
    <x v="0"/>
    <x v="2"/>
    <n v="6401347648.6848001"/>
    <x v="0"/>
    <x v="0"/>
    <x v="0"/>
    <x v="0"/>
    <x v="0"/>
    <m/>
    <n v="0.53390817568584104"/>
    <n v="3417731845.0401502"/>
  </r>
  <r>
    <x v="0"/>
    <x v="16"/>
    <x v="24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2"/>
    <n v="19000000.800000001"/>
    <x v="0"/>
    <x v="0"/>
    <x v="0"/>
    <x v="0"/>
    <x v="0"/>
    <m/>
    <n v="0.53390817568584104"/>
    <n v="10144255.7651575"/>
  </r>
  <r>
    <x v="0"/>
    <x v="16"/>
    <x v="25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2"/>
    <x v="3"/>
    <x v="0"/>
    <n v="9180015.4005078301"/>
    <x v="0"/>
    <x v="0"/>
    <x v="0"/>
    <x v="0"/>
    <x v="0"/>
    <m/>
    <n v="0.53390817568584104"/>
    <n v="4901285.2752530603"/>
  </r>
  <r>
    <x v="0"/>
    <x v="16"/>
    <x v="26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2"/>
    <x v="3"/>
    <x v="2"/>
    <n v="333612.52378210402"/>
    <x v="0"/>
    <x v="0"/>
    <x v="0"/>
    <x v="0"/>
    <x v="0"/>
    <m/>
    <n v="0.53390817568584104"/>
    <n v="178118.45395845201"/>
  </r>
  <r>
    <x v="0"/>
    <x v="16"/>
    <x v="26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2"/>
    <x v="3"/>
    <x v="0"/>
    <n v="361423.31293249101"/>
    <x v="0"/>
    <x v="0"/>
    <x v="0"/>
    <x v="0"/>
    <x v="0"/>
    <m/>
    <n v="0.53390817568584104"/>
    <n v="192966.86165811901"/>
  </r>
  <r>
    <x v="0"/>
    <x v="16"/>
    <x v="27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2"/>
    <x v="3"/>
    <x v="2"/>
    <n v="13134.5469828327"/>
    <x v="0"/>
    <x v="0"/>
    <x v="0"/>
    <x v="0"/>
    <x v="0"/>
    <m/>
    <n v="0.53390817568584104"/>
    <n v="7012.6420180641599"/>
  </r>
  <r>
    <x v="0"/>
    <x v="16"/>
    <x v="27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2"/>
    <n v="1464727.4743016099"/>
    <x v="0"/>
    <x v="0"/>
    <x v="0"/>
    <x v="0"/>
    <x v="0"/>
    <m/>
    <n v="0.53390817568584104"/>
    <n v="782029.97368129995"/>
  </r>
  <r>
    <x v="0"/>
    <x v="16"/>
    <x v="28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2"/>
    <x v="3"/>
    <x v="0"/>
    <n v="76580835.537330106"/>
    <x v="0"/>
    <x v="0"/>
    <x v="0"/>
    <x v="0"/>
    <x v="0"/>
    <m/>
    <n v="0.53390817568584104"/>
    <n v="40887134.194233298"/>
  </r>
  <r>
    <x v="0"/>
    <x v="16"/>
    <x v="29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2"/>
    <x v="3"/>
    <x v="2"/>
    <n v="91254385.794026002"/>
    <x v="0"/>
    <x v="0"/>
    <x v="0"/>
    <x v="0"/>
    <x v="0"/>
    <m/>
    <n v="0.53390817568584104"/>
    <n v="48721462.642620303"/>
  </r>
  <r>
    <x v="0"/>
    <x v="16"/>
    <x v="29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2"/>
    <n v="0"/>
    <x v="0"/>
    <x v="0"/>
    <x v="0"/>
    <x v="0"/>
    <x v="0"/>
    <m/>
    <n v="0.53390817568584104"/>
    <n v="0"/>
  </r>
  <r>
    <x v="0"/>
    <x v="17"/>
    <x v="0"/>
    <s v="Generation"/>
    <x v="0"/>
    <x v="0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0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0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2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2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2"/>
    <x v="0"/>
    <x v="1"/>
    <n v="2498962.9090909101"/>
    <x v="0"/>
    <x v="0"/>
    <x v="0"/>
    <x v="0"/>
    <x v="0"/>
    <m/>
    <n v="0.51337324585177002"/>
    <n v="1282900.6999031799"/>
  </r>
  <r>
    <x v="0"/>
    <x v="17"/>
    <x v="2"/>
    <s v="Generation"/>
    <x v="1"/>
    <x v="2"/>
    <x v="0"/>
    <x v="2"/>
    <n v="32070.024000000001"/>
    <x v="0"/>
    <x v="0"/>
    <x v="0"/>
    <x v="0"/>
    <x v="0"/>
    <m/>
    <n v="0.51337324585177002"/>
    <n v="16463.8923154242"/>
  </r>
  <r>
    <x v="0"/>
    <x v="17"/>
    <x v="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4"/>
    <x v="0"/>
    <x v="1"/>
    <n v="449170.909090909"/>
    <x v="0"/>
    <x v="0"/>
    <x v="0"/>
    <x v="0"/>
    <x v="0"/>
    <m/>
    <n v="0.51337324585177002"/>
    <n v="230592.32754219"/>
  </r>
  <r>
    <x v="0"/>
    <x v="17"/>
    <x v="2"/>
    <s v="Generation"/>
    <x v="1"/>
    <x v="4"/>
    <x v="0"/>
    <x v="2"/>
    <n v="5764.36"/>
    <x v="0"/>
    <x v="0"/>
    <x v="0"/>
    <x v="0"/>
    <x v="0"/>
    <m/>
    <n v="0.51337324585177002"/>
    <n v="2959.2682034581098"/>
  </r>
  <r>
    <x v="0"/>
    <x v="17"/>
    <x v="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2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1"/>
    <x v="2"/>
    <x v="0"/>
    <n v="2371206202.78722"/>
    <x v="0"/>
    <x v="0"/>
    <x v="0"/>
    <x v="0"/>
    <x v="0"/>
    <m/>
    <n v="0.51337324585177002"/>
    <n v="1217313824.90872"/>
  </r>
  <r>
    <x v="0"/>
    <x v="17"/>
    <x v="6"/>
    <s v="Import"/>
    <x v="0"/>
    <x v="1"/>
    <x v="2"/>
    <x v="1"/>
    <n v="644356120.82670903"/>
    <x v="0"/>
    <x v="0"/>
    <x v="0"/>
    <x v="0"/>
    <x v="0"/>
    <m/>
    <n v="0.51337324585177002"/>
    <n v="330795193.23326302"/>
  </r>
  <r>
    <x v="0"/>
    <x v="17"/>
    <x v="6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5"/>
    <x v="2"/>
    <x v="0"/>
    <n v="9010810122.2354507"/>
    <x v="0"/>
    <x v="0"/>
    <x v="0"/>
    <x v="0"/>
    <x v="0"/>
    <m/>
    <n v="0.51337324585177002"/>
    <n v="4625908840.2060003"/>
  </r>
  <r>
    <x v="0"/>
    <x v="17"/>
    <x v="10"/>
    <s v="Import"/>
    <x v="0"/>
    <x v="5"/>
    <x v="2"/>
    <x v="1"/>
    <n v="2448614822.7196999"/>
    <x v="0"/>
    <x v="0"/>
    <x v="0"/>
    <x v="0"/>
    <x v="0"/>
    <m/>
    <n v="0.51337324585177002"/>
    <n v="1257053339.3803699"/>
  </r>
  <r>
    <x v="0"/>
    <x v="17"/>
    <x v="10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2"/>
    <n v="1318707.6422810999"/>
    <x v="0"/>
    <x v="0"/>
    <x v="0"/>
    <x v="0"/>
    <x v="0"/>
    <m/>
    <n v="0.51337324585177002"/>
    <n v="676989.22264738404"/>
  </r>
  <r>
    <x v="0"/>
    <x v="17"/>
    <x v="13"/>
    <s v="Storage"/>
    <x v="0"/>
    <x v="3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3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3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2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0"/>
    <x v="0"/>
    <x v="1"/>
    <n v="1888661061.95822"/>
    <x v="0"/>
    <x v="0"/>
    <x v="0"/>
    <x v="0"/>
    <x v="0"/>
    <m/>
    <n v="0.51337324585177002"/>
    <n v="969588059.69134104"/>
  </r>
  <r>
    <x v="0"/>
    <x v="17"/>
    <x v="18"/>
    <s v="Generation"/>
    <x v="1"/>
    <x v="0"/>
    <x v="0"/>
    <x v="2"/>
    <n v="65954345.202191897"/>
    <x v="0"/>
    <x v="0"/>
    <x v="0"/>
    <x v="0"/>
    <x v="0"/>
    <m/>
    <n v="0.51337324585177002"/>
    <n v="33859196.2744774"/>
  </r>
  <r>
    <x v="0"/>
    <x v="17"/>
    <x v="18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1"/>
    <x v="0"/>
    <x v="1"/>
    <n v="707198617.03959703"/>
    <x v="0"/>
    <x v="0"/>
    <x v="0"/>
    <x v="0"/>
    <x v="0"/>
    <m/>
    <n v="0.51337324585177002"/>
    <n v="363056849.49150097"/>
  </r>
  <r>
    <x v="0"/>
    <x v="17"/>
    <x v="18"/>
    <s v="Generation"/>
    <x v="1"/>
    <x v="1"/>
    <x v="0"/>
    <x v="2"/>
    <n v="24696237.273183201"/>
    <x v="0"/>
    <x v="0"/>
    <x v="0"/>
    <x v="0"/>
    <x v="0"/>
    <m/>
    <n v="0.51337324585177002"/>
    <n v="12678387.4892595"/>
  </r>
  <r>
    <x v="0"/>
    <x v="17"/>
    <x v="18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18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3"/>
    <x v="0"/>
    <x v="1"/>
    <n v="7344810066.1692896"/>
    <x v="0"/>
    <x v="0"/>
    <x v="0"/>
    <x v="0"/>
    <x v="0"/>
    <m/>
    <n v="0.51337324585177002"/>
    <n v="3770628983.8340802"/>
  </r>
  <r>
    <x v="0"/>
    <x v="17"/>
    <x v="18"/>
    <s v="Generation"/>
    <x v="1"/>
    <x v="3"/>
    <x v="0"/>
    <x v="2"/>
    <n v="256489715.54822001"/>
    <x v="0"/>
    <x v="0"/>
    <x v="0"/>
    <x v="0"/>
    <x v="0"/>
    <m/>
    <n v="0.51337324585177002"/>
    <n v="131674957.79858699"/>
  </r>
  <r>
    <x v="0"/>
    <x v="17"/>
    <x v="18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18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5"/>
    <x v="0"/>
    <x v="1"/>
    <n v="1737227.65870776"/>
    <x v="0"/>
    <x v="0"/>
    <x v="0"/>
    <x v="0"/>
    <x v="0"/>
    <m/>
    <n v="0.51337324585177002"/>
    <n v="891846.20193427301"/>
  </r>
  <r>
    <x v="0"/>
    <x v="17"/>
    <x v="18"/>
    <s v="Generation"/>
    <x v="1"/>
    <x v="5"/>
    <x v="0"/>
    <x v="2"/>
    <n v="60666.106272350196"/>
    <x v="0"/>
    <x v="0"/>
    <x v="0"/>
    <x v="0"/>
    <x v="0"/>
    <m/>
    <n v="0.51337324585177002"/>
    <n v="31144.355890224899"/>
  </r>
  <r>
    <x v="0"/>
    <x v="17"/>
    <x v="19"/>
    <s v="Import"/>
    <x v="2"/>
    <x v="0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0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0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2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2"/>
    <n v="10230556.9235419"/>
    <x v="0"/>
    <x v="0"/>
    <x v="0"/>
    <x v="0"/>
    <x v="0"/>
    <m/>
    <n v="0.51337324585177002"/>
    <n v="5252094.2147100205"/>
  </r>
  <r>
    <x v="0"/>
    <x v="17"/>
    <x v="21"/>
    <s v="Storage"/>
    <x v="2"/>
    <x v="3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3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3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2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2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2"/>
    <n v="2762866296.96"/>
    <x v="0"/>
    <x v="0"/>
    <x v="0"/>
    <x v="0"/>
    <x v="0"/>
    <m/>
    <n v="0.51337324585177002"/>
    <n v="1418381638.7248199"/>
  </r>
  <r>
    <x v="0"/>
    <x v="17"/>
    <x v="24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1"/>
    <x v="0"/>
    <x v="2"/>
    <n v="2246155230.1440001"/>
    <x v="0"/>
    <x v="0"/>
    <x v="0"/>
    <x v="0"/>
    <x v="0"/>
    <m/>
    <n v="0.51337324585177002"/>
    <n v="1153116001.1859601"/>
  </r>
  <r>
    <x v="0"/>
    <x v="17"/>
    <x v="24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2"/>
    <x v="0"/>
    <x v="2"/>
    <n v="7202995454.9076996"/>
    <x v="0"/>
    <x v="0"/>
    <x v="0"/>
    <x v="0"/>
    <x v="0"/>
    <m/>
    <n v="0.51337324585177002"/>
    <n v="3697825156.5415201"/>
  </r>
  <r>
    <x v="0"/>
    <x v="17"/>
    <x v="24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3"/>
    <x v="0"/>
    <x v="2"/>
    <n v="6401347648.6848001"/>
    <x v="0"/>
    <x v="0"/>
    <x v="0"/>
    <x v="0"/>
    <x v="0"/>
    <m/>
    <n v="0.51337324585177002"/>
    <n v="3286280620.2309098"/>
  </r>
  <r>
    <x v="0"/>
    <x v="17"/>
    <x v="24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2"/>
    <n v="19000000.800000001"/>
    <x v="0"/>
    <x v="0"/>
    <x v="0"/>
    <x v="0"/>
    <x v="0"/>
    <m/>
    <n v="0.51337324585177002"/>
    <n v="9754092.0818822291"/>
  </r>
  <r>
    <x v="0"/>
    <x v="17"/>
    <x v="25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2"/>
    <x v="3"/>
    <x v="0"/>
    <n v="9180015.4005078301"/>
    <x v="0"/>
    <x v="0"/>
    <x v="0"/>
    <x v="0"/>
    <x v="0"/>
    <m/>
    <n v="0.51337324585177002"/>
    <n v="4712774.3031279398"/>
  </r>
  <r>
    <x v="0"/>
    <x v="17"/>
    <x v="26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2"/>
    <x v="3"/>
    <x v="2"/>
    <n v="333612.52378210402"/>
    <x v="0"/>
    <x v="0"/>
    <x v="0"/>
    <x v="0"/>
    <x v="0"/>
    <m/>
    <n v="0.51337324585177002"/>
    <n v="171267.74419082"/>
  </r>
  <r>
    <x v="0"/>
    <x v="17"/>
    <x v="26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2"/>
    <x v="3"/>
    <x v="0"/>
    <n v="361423.31293249101"/>
    <x v="0"/>
    <x v="0"/>
    <x v="0"/>
    <x v="0"/>
    <x v="0"/>
    <m/>
    <n v="0.51337324585177002"/>
    <n v="185545.05928665301"/>
  </r>
  <r>
    <x v="0"/>
    <x v="17"/>
    <x v="27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2"/>
    <x v="3"/>
    <x v="2"/>
    <n v="13134.5469828327"/>
    <x v="0"/>
    <x v="0"/>
    <x v="0"/>
    <x v="0"/>
    <x v="0"/>
    <m/>
    <n v="0.51337324585177002"/>
    <n v="6742.9250173693899"/>
  </r>
  <r>
    <x v="0"/>
    <x v="17"/>
    <x v="27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2"/>
    <n v="1464727.4743016099"/>
    <x v="0"/>
    <x v="0"/>
    <x v="0"/>
    <x v="0"/>
    <x v="0"/>
    <m/>
    <n v="0.51337324585177002"/>
    <n v="751951.89777048095"/>
  </r>
  <r>
    <x v="0"/>
    <x v="17"/>
    <x v="28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2"/>
    <x v="3"/>
    <x v="0"/>
    <n v="76580835.537330106"/>
    <x v="0"/>
    <x v="0"/>
    <x v="0"/>
    <x v="0"/>
    <x v="0"/>
    <m/>
    <n v="0.51337324585177002"/>
    <n v="39314552.109839797"/>
  </r>
  <r>
    <x v="0"/>
    <x v="17"/>
    <x v="29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2"/>
    <x v="3"/>
    <x v="2"/>
    <n v="91254385.794026002"/>
    <x v="0"/>
    <x v="0"/>
    <x v="0"/>
    <x v="0"/>
    <x v="0"/>
    <m/>
    <n v="0.51337324585177002"/>
    <n v="46847560.233288802"/>
  </r>
  <r>
    <x v="0"/>
    <x v="17"/>
    <x v="29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2"/>
    <n v="0"/>
    <x v="0"/>
    <x v="0"/>
    <x v="0"/>
    <x v="0"/>
    <x v="0"/>
    <m/>
    <n v="0.51337324585177002"/>
    <n v="0"/>
  </r>
  <r>
    <x v="0"/>
    <x v="18"/>
    <x v="0"/>
    <s v="Generation"/>
    <x v="0"/>
    <x v="0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0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0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2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2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2"/>
    <x v="0"/>
    <x v="1"/>
    <n v="2498962.9090909101"/>
    <x v="0"/>
    <x v="0"/>
    <x v="0"/>
    <x v="0"/>
    <x v="0"/>
    <m/>
    <n v="0.49362812101131798"/>
    <n v="1233558.36529152"/>
  </r>
  <r>
    <x v="0"/>
    <x v="18"/>
    <x v="2"/>
    <s v="Generation"/>
    <x v="1"/>
    <x v="2"/>
    <x v="0"/>
    <x v="2"/>
    <n v="32070.024000000001"/>
    <x v="0"/>
    <x v="0"/>
    <x v="0"/>
    <x v="0"/>
    <x v="0"/>
    <m/>
    <n v="0.49362812101131798"/>
    <n v="15830.6656879079"/>
  </r>
  <r>
    <x v="0"/>
    <x v="18"/>
    <x v="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4"/>
    <x v="0"/>
    <x v="1"/>
    <n v="449170.909090909"/>
    <x v="0"/>
    <x v="0"/>
    <x v="0"/>
    <x v="0"/>
    <x v="0"/>
    <m/>
    <n v="0.49362812101131798"/>
    <n v="221723.39186749101"/>
  </r>
  <r>
    <x v="0"/>
    <x v="18"/>
    <x v="2"/>
    <s v="Generation"/>
    <x v="1"/>
    <x v="4"/>
    <x v="0"/>
    <x v="2"/>
    <n v="5764.36"/>
    <x v="0"/>
    <x v="0"/>
    <x v="0"/>
    <x v="0"/>
    <x v="0"/>
    <m/>
    <n v="0.49362812101131798"/>
    <n v="2845.4501956327999"/>
  </r>
  <r>
    <x v="0"/>
    <x v="18"/>
    <x v="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2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1"/>
    <x v="2"/>
    <x v="0"/>
    <n v="2371206202.78722"/>
    <x v="0"/>
    <x v="0"/>
    <x v="0"/>
    <x v="0"/>
    <x v="0"/>
    <m/>
    <n v="0.49362812101131798"/>
    <n v="1170494062.41223"/>
  </r>
  <r>
    <x v="0"/>
    <x v="18"/>
    <x v="6"/>
    <s v="Import"/>
    <x v="0"/>
    <x v="1"/>
    <x v="2"/>
    <x v="1"/>
    <n v="644356120.82670903"/>
    <x v="0"/>
    <x v="0"/>
    <x v="0"/>
    <x v="0"/>
    <x v="0"/>
    <m/>
    <n v="0.49362812101131798"/>
    <n v="318072301.18583"/>
  </r>
  <r>
    <x v="0"/>
    <x v="18"/>
    <x v="6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5"/>
    <x v="2"/>
    <x v="0"/>
    <n v="9010810122.2354507"/>
    <x v="0"/>
    <x v="0"/>
    <x v="0"/>
    <x v="0"/>
    <x v="0"/>
    <m/>
    <n v="0.49362812101131798"/>
    <n v="4447989269.4288502"/>
  </r>
  <r>
    <x v="0"/>
    <x v="18"/>
    <x v="10"/>
    <s v="Import"/>
    <x v="0"/>
    <x v="5"/>
    <x v="2"/>
    <x v="1"/>
    <n v="2448614822.7196999"/>
    <x v="0"/>
    <x v="0"/>
    <x v="0"/>
    <x v="0"/>
    <x v="0"/>
    <m/>
    <n v="0.49362812101131798"/>
    <n v="1208705134.0195899"/>
  </r>
  <r>
    <x v="0"/>
    <x v="18"/>
    <x v="10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2"/>
    <n v="1318707.6422810999"/>
    <x v="0"/>
    <x v="0"/>
    <x v="0"/>
    <x v="0"/>
    <x v="0"/>
    <m/>
    <n v="0.49362812101131798"/>
    <n v="650951.17562248395"/>
  </r>
  <r>
    <x v="0"/>
    <x v="18"/>
    <x v="13"/>
    <s v="Storage"/>
    <x v="0"/>
    <x v="3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3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3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2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0"/>
    <x v="0"/>
    <x v="1"/>
    <n v="1888661061.95822"/>
    <x v="0"/>
    <x v="0"/>
    <x v="0"/>
    <x v="0"/>
    <x v="0"/>
    <m/>
    <n v="0.49362812101131798"/>
    <n v="932296211.24167395"/>
  </r>
  <r>
    <x v="0"/>
    <x v="18"/>
    <x v="18"/>
    <s v="Generation"/>
    <x v="1"/>
    <x v="0"/>
    <x v="0"/>
    <x v="2"/>
    <n v="65954345.202191897"/>
    <x v="0"/>
    <x v="0"/>
    <x v="0"/>
    <x v="0"/>
    <x v="0"/>
    <m/>
    <n v="0.49362812101131798"/>
    <n v="32556919.4946898"/>
  </r>
  <r>
    <x v="0"/>
    <x v="18"/>
    <x v="18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1"/>
    <x v="0"/>
    <x v="1"/>
    <n v="707198617.03959703"/>
    <x v="0"/>
    <x v="0"/>
    <x v="0"/>
    <x v="0"/>
    <x v="0"/>
    <m/>
    <n v="0.49362812101131798"/>
    <n v="349093124.51105899"/>
  </r>
  <r>
    <x v="0"/>
    <x v="18"/>
    <x v="18"/>
    <s v="Generation"/>
    <x v="1"/>
    <x v="1"/>
    <x v="0"/>
    <x v="2"/>
    <n v="24696237.273183201"/>
    <x v="0"/>
    <x v="0"/>
    <x v="0"/>
    <x v="0"/>
    <x v="0"/>
    <m/>
    <n v="0.49362812101131798"/>
    <n v="12190757.2012111"/>
  </r>
  <r>
    <x v="0"/>
    <x v="18"/>
    <x v="18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18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3"/>
    <x v="0"/>
    <x v="1"/>
    <n v="7344810066.1692896"/>
    <x v="0"/>
    <x v="0"/>
    <x v="0"/>
    <x v="0"/>
    <x v="0"/>
    <m/>
    <n v="0.49362812101131798"/>
    <n v="3625604792.14816"/>
  </r>
  <r>
    <x v="0"/>
    <x v="18"/>
    <x v="18"/>
    <s v="Generation"/>
    <x v="1"/>
    <x v="3"/>
    <x v="0"/>
    <x v="2"/>
    <n v="256489715.54822001"/>
    <x v="0"/>
    <x v="0"/>
    <x v="0"/>
    <x v="0"/>
    <x v="0"/>
    <m/>
    <n v="0.49362812101131798"/>
    <n v="126610536.344795"/>
  </r>
  <r>
    <x v="0"/>
    <x v="18"/>
    <x v="18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18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5"/>
    <x v="0"/>
    <x v="1"/>
    <n v="1737227.65870776"/>
    <x v="0"/>
    <x v="0"/>
    <x v="0"/>
    <x v="0"/>
    <x v="0"/>
    <m/>
    <n v="0.49362812101131798"/>
    <n v="857544.42493680096"/>
  </r>
  <r>
    <x v="0"/>
    <x v="18"/>
    <x v="18"/>
    <s v="Generation"/>
    <x v="1"/>
    <x v="5"/>
    <x v="0"/>
    <x v="2"/>
    <n v="60666.106272350196"/>
    <x v="0"/>
    <x v="0"/>
    <x v="0"/>
    <x v="0"/>
    <x v="0"/>
    <m/>
    <n v="0.49362812101131798"/>
    <n v="29946.496048293098"/>
  </r>
  <r>
    <x v="0"/>
    <x v="18"/>
    <x v="19"/>
    <s v="Import"/>
    <x v="2"/>
    <x v="0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0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0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2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2"/>
    <n v="10230556.9235419"/>
    <x v="0"/>
    <x v="0"/>
    <x v="0"/>
    <x v="0"/>
    <x v="0"/>
    <m/>
    <n v="0.49362812101131798"/>
    <n v="5050090.59106733"/>
  </r>
  <r>
    <x v="0"/>
    <x v="18"/>
    <x v="21"/>
    <s v="Storage"/>
    <x v="2"/>
    <x v="3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3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3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2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2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2"/>
    <n v="2762866296.96"/>
    <x v="0"/>
    <x v="0"/>
    <x v="0"/>
    <x v="0"/>
    <x v="0"/>
    <m/>
    <n v="0.49362812101131798"/>
    <n v="1363828498.77386"/>
  </r>
  <r>
    <x v="0"/>
    <x v="18"/>
    <x v="24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1"/>
    <x v="0"/>
    <x v="2"/>
    <n v="2246155230.1440001"/>
    <x v="0"/>
    <x v="0"/>
    <x v="0"/>
    <x v="0"/>
    <x v="0"/>
    <m/>
    <n v="0.49362812101131798"/>
    <n v="1108765385.7557299"/>
  </r>
  <r>
    <x v="0"/>
    <x v="18"/>
    <x v="24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2"/>
    <x v="0"/>
    <x v="2"/>
    <n v="7202995454.9076996"/>
    <x v="0"/>
    <x v="0"/>
    <x v="0"/>
    <x v="0"/>
    <x v="0"/>
    <m/>
    <n v="0.49362812101131798"/>
    <n v="3555601112.0591502"/>
  </r>
  <r>
    <x v="0"/>
    <x v="18"/>
    <x v="24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3"/>
    <x v="0"/>
    <x v="2"/>
    <n v="6401347648.6848001"/>
    <x v="0"/>
    <x v="0"/>
    <x v="0"/>
    <x v="0"/>
    <x v="0"/>
    <m/>
    <n v="0.49362812101131798"/>
    <n v="3159885211.7604899"/>
  </r>
  <r>
    <x v="0"/>
    <x v="18"/>
    <x v="24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2"/>
    <n v="19000000.800000001"/>
    <x v="0"/>
    <x v="0"/>
    <x v="0"/>
    <x v="0"/>
    <x v="0"/>
    <m/>
    <n v="0.49362812101131798"/>
    <n v="9378934.6941175293"/>
  </r>
  <r>
    <x v="0"/>
    <x v="18"/>
    <x v="25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2"/>
    <x v="3"/>
    <x v="0"/>
    <n v="9180015.4005078301"/>
    <x v="0"/>
    <x v="0"/>
    <x v="0"/>
    <x v="0"/>
    <x v="0"/>
    <m/>
    <n v="0.49362812101131798"/>
    <n v="4531513.7530076401"/>
  </r>
  <r>
    <x v="0"/>
    <x v="18"/>
    <x v="26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2"/>
    <x v="3"/>
    <x v="2"/>
    <n v="333612.52378210402"/>
    <x v="0"/>
    <x v="0"/>
    <x v="0"/>
    <x v="0"/>
    <x v="0"/>
    <m/>
    <n v="0.49362812101131798"/>
    <n v="164680.52326040299"/>
  </r>
  <r>
    <x v="0"/>
    <x v="18"/>
    <x v="26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2"/>
    <x v="3"/>
    <x v="0"/>
    <n v="361423.31293249101"/>
    <x v="0"/>
    <x v="0"/>
    <x v="0"/>
    <x v="0"/>
    <x v="0"/>
    <m/>
    <n v="0.49362812101131798"/>
    <n v="178408.71085255101"/>
  </r>
  <r>
    <x v="0"/>
    <x v="18"/>
    <x v="27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2"/>
    <x v="3"/>
    <x v="2"/>
    <n v="13134.5469828327"/>
    <x v="0"/>
    <x v="0"/>
    <x v="0"/>
    <x v="0"/>
    <x v="0"/>
    <m/>
    <n v="0.49362812101131798"/>
    <n v="6483.58174747057"/>
  </r>
  <r>
    <x v="0"/>
    <x v="18"/>
    <x v="27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2"/>
    <n v="1464727.4743016099"/>
    <x v="0"/>
    <x v="0"/>
    <x v="0"/>
    <x v="0"/>
    <x v="0"/>
    <m/>
    <n v="0.49362812101131798"/>
    <n v="723030.67093315499"/>
  </r>
  <r>
    <x v="0"/>
    <x v="18"/>
    <x v="28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2"/>
    <x v="3"/>
    <x v="0"/>
    <n v="76580835.537330106"/>
    <x v="0"/>
    <x v="0"/>
    <x v="0"/>
    <x v="0"/>
    <x v="0"/>
    <m/>
    <n v="0.49362812101131798"/>
    <n v="37802453.951769002"/>
  </r>
  <r>
    <x v="0"/>
    <x v="18"/>
    <x v="29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2"/>
    <x v="3"/>
    <x v="2"/>
    <n v="91254385.794026002"/>
    <x v="0"/>
    <x v="0"/>
    <x v="0"/>
    <x v="0"/>
    <x v="0"/>
    <m/>
    <n v="0.49362812101131798"/>
    <n v="45045730.993546903"/>
  </r>
  <r>
    <x v="0"/>
    <x v="18"/>
    <x v="29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2"/>
    <n v="0"/>
    <x v="0"/>
    <x v="0"/>
    <x v="0"/>
    <x v="0"/>
    <x v="0"/>
    <m/>
    <n v="0.49362812101131798"/>
    <n v="0"/>
  </r>
  <r>
    <x v="0"/>
    <x v="19"/>
    <x v="0"/>
    <s v="Generation"/>
    <x v="0"/>
    <x v="0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0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0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2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2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2"/>
    <x v="0"/>
    <x v="1"/>
    <n v="2498962.9090909101"/>
    <x v="0"/>
    <x v="0"/>
    <x v="0"/>
    <x v="0"/>
    <x v="0"/>
    <m/>
    <n v="0.47464242404934398"/>
    <n v="1186113.8127803099"/>
  </r>
  <r>
    <x v="0"/>
    <x v="19"/>
    <x v="2"/>
    <s v="Generation"/>
    <x v="1"/>
    <x v="2"/>
    <x v="0"/>
    <x v="2"/>
    <n v="32070.024000000001"/>
    <x v="0"/>
    <x v="0"/>
    <x v="0"/>
    <x v="0"/>
    <x v="0"/>
    <m/>
    <n v="0.47464242404934398"/>
    <n v="15221.7939306806"/>
  </r>
  <r>
    <x v="0"/>
    <x v="19"/>
    <x v="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4"/>
    <x v="0"/>
    <x v="1"/>
    <n v="449170.909090909"/>
    <x v="0"/>
    <x v="0"/>
    <x v="0"/>
    <x v="0"/>
    <x v="0"/>
    <m/>
    <n v="0.47464242404934398"/>
    <n v="213195.569103357"/>
  </r>
  <r>
    <x v="0"/>
    <x v="19"/>
    <x v="2"/>
    <s v="Generation"/>
    <x v="1"/>
    <x v="4"/>
    <x v="0"/>
    <x v="2"/>
    <n v="5764.36"/>
    <x v="0"/>
    <x v="0"/>
    <x v="0"/>
    <x v="0"/>
    <x v="0"/>
    <m/>
    <n v="0.47464242404934398"/>
    <n v="2736.0098034930802"/>
  </r>
  <r>
    <x v="0"/>
    <x v="19"/>
    <x v="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2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1"/>
    <x v="2"/>
    <x v="0"/>
    <n v="2371206202.78722"/>
    <x v="0"/>
    <x v="0"/>
    <x v="0"/>
    <x v="0"/>
    <x v="0"/>
    <m/>
    <n v="0.47464242404934398"/>
    <n v="1125475060.01176"/>
  </r>
  <r>
    <x v="0"/>
    <x v="19"/>
    <x v="6"/>
    <s v="Import"/>
    <x v="0"/>
    <x v="1"/>
    <x v="2"/>
    <x v="1"/>
    <n v="644356120.82670903"/>
    <x v="0"/>
    <x v="0"/>
    <x v="0"/>
    <x v="0"/>
    <x v="0"/>
    <m/>
    <n v="0.47464242404934398"/>
    <n v="305838751.140221"/>
  </r>
  <r>
    <x v="0"/>
    <x v="19"/>
    <x v="6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5"/>
    <x v="2"/>
    <x v="0"/>
    <n v="9010810122.2354507"/>
    <x v="0"/>
    <x v="0"/>
    <x v="0"/>
    <x v="0"/>
    <x v="0"/>
    <m/>
    <n v="0.47464242404934398"/>
    <n v="4276912759.0661998"/>
  </r>
  <r>
    <x v="0"/>
    <x v="19"/>
    <x v="10"/>
    <s v="Import"/>
    <x v="0"/>
    <x v="5"/>
    <x v="2"/>
    <x v="1"/>
    <n v="2448614822.7196999"/>
    <x v="0"/>
    <x v="0"/>
    <x v="0"/>
    <x v="0"/>
    <x v="0"/>
    <m/>
    <n v="0.47464242404934398"/>
    <n v="1162216475.0188301"/>
  </r>
  <r>
    <x v="0"/>
    <x v="19"/>
    <x v="10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2"/>
    <n v="1318707.6422810999"/>
    <x v="0"/>
    <x v="0"/>
    <x v="0"/>
    <x v="0"/>
    <x v="0"/>
    <m/>
    <n v="0.47464242404934398"/>
    <n v="625914.59194469603"/>
  </r>
  <r>
    <x v="0"/>
    <x v="19"/>
    <x v="13"/>
    <s v="Storage"/>
    <x v="0"/>
    <x v="3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3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3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2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0"/>
    <x v="0"/>
    <x v="1"/>
    <n v="1888661061.95822"/>
    <x v="0"/>
    <x v="0"/>
    <x v="0"/>
    <x v="0"/>
    <x v="0"/>
    <m/>
    <n v="0.47464242404934398"/>
    <n v="896438664.65545595"/>
  </r>
  <r>
    <x v="0"/>
    <x v="19"/>
    <x v="18"/>
    <s v="Generation"/>
    <x v="1"/>
    <x v="0"/>
    <x v="0"/>
    <x v="2"/>
    <n v="65954345.202191897"/>
    <x v="0"/>
    <x v="0"/>
    <x v="0"/>
    <x v="0"/>
    <x v="0"/>
    <m/>
    <n v="0.47464242404934398"/>
    <n v="31304730.283355601"/>
  </r>
  <r>
    <x v="0"/>
    <x v="19"/>
    <x v="18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1"/>
    <x v="0"/>
    <x v="1"/>
    <n v="707198617.03959703"/>
    <x v="0"/>
    <x v="0"/>
    <x v="0"/>
    <x v="0"/>
    <x v="0"/>
    <m/>
    <n v="0.47464242404934398"/>
    <n v="335666465.87601799"/>
  </r>
  <r>
    <x v="0"/>
    <x v="19"/>
    <x v="18"/>
    <s v="Generation"/>
    <x v="1"/>
    <x v="1"/>
    <x v="0"/>
    <x v="2"/>
    <n v="24696237.273183201"/>
    <x v="0"/>
    <x v="0"/>
    <x v="0"/>
    <x v="0"/>
    <x v="0"/>
    <m/>
    <n v="0.47464242404934398"/>
    <n v="11721881.924241399"/>
  </r>
  <r>
    <x v="0"/>
    <x v="19"/>
    <x v="18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18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3"/>
    <x v="0"/>
    <x v="1"/>
    <n v="7344810066.1692896"/>
    <x v="0"/>
    <x v="0"/>
    <x v="0"/>
    <x v="0"/>
    <x v="0"/>
    <m/>
    <n v="0.47464242404934398"/>
    <n v="3486158453.9886098"/>
  </r>
  <r>
    <x v="0"/>
    <x v="19"/>
    <x v="18"/>
    <s v="Generation"/>
    <x v="1"/>
    <x v="3"/>
    <x v="0"/>
    <x v="2"/>
    <n v="256489715.54822001"/>
    <x v="0"/>
    <x v="0"/>
    <x v="0"/>
    <x v="0"/>
    <x v="0"/>
    <m/>
    <n v="0.47464242404934398"/>
    <n v="121740900.331534"/>
  </r>
  <r>
    <x v="0"/>
    <x v="19"/>
    <x v="18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18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5"/>
    <x v="0"/>
    <x v="1"/>
    <n v="1737227.65870776"/>
    <x v="0"/>
    <x v="0"/>
    <x v="0"/>
    <x v="0"/>
    <x v="0"/>
    <m/>
    <n v="0.47464242404934398"/>
    <n v="824561.94705461699"/>
  </r>
  <r>
    <x v="0"/>
    <x v="19"/>
    <x v="18"/>
    <s v="Generation"/>
    <x v="1"/>
    <x v="5"/>
    <x v="0"/>
    <x v="2"/>
    <n v="60666.106272350196"/>
    <x v="0"/>
    <x v="0"/>
    <x v="0"/>
    <x v="0"/>
    <x v="0"/>
    <m/>
    <n v="0.47464242404934398"/>
    <n v="28794.7077387434"/>
  </r>
  <r>
    <x v="0"/>
    <x v="19"/>
    <x v="19"/>
    <s v="Import"/>
    <x v="2"/>
    <x v="0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0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0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2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2"/>
    <n v="10230556.9235419"/>
    <x v="0"/>
    <x v="0"/>
    <x v="0"/>
    <x v="0"/>
    <x v="0"/>
    <m/>
    <n v="0.47464242404934398"/>
    <n v="4855856.3375647403"/>
  </r>
  <r>
    <x v="0"/>
    <x v="19"/>
    <x v="21"/>
    <s v="Storage"/>
    <x v="2"/>
    <x v="3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3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3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2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2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2"/>
    <n v="2762866296.96"/>
    <x v="0"/>
    <x v="0"/>
    <x v="0"/>
    <x v="0"/>
    <x v="0"/>
    <m/>
    <n v="0.47464242404934398"/>
    <n v="1311373556.51333"/>
  </r>
  <r>
    <x v="0"/>
    <x v="19"/>
    <x v="24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1"/>
    <x v="0"/>
    <x v="2"/>
    <n v="2246155230.1440001"/>
    <x v="0"/>
    <x v="0"/>
    <x v="0"/>
    <x v="0"/>
    <x v="0"/>
    <m/>
    <n v="0.47464242404934398"/>
    <n v="1066120563.22666"/>
  </r>
  <r>
    <x v="0"/>
    <x v="19"/>
    <x v="24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2"/>
    <x v="0"/>
    <x v="2"/>
    <n v="7202995454.9076996"/>
    <x v="0"/>
    <x v="0"/>
    <x v="0"/>
    <x v="0"/>
    <x v="0"/>
    <m/>
    <n v="0.47464242404934398"/>
    <n v="3418847223.1338"/>
  </r>
  <r>
    <x v="0"/>
    <x v="19"/>
    <x v="24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3"/>
    <x v="0"/>
    <x v="2"/>
    <n v="6401347648.6848001"/>
    <x v="0"/>
    <x v="0"/>
    <x v="0"/>
    <x v="0"/>
    <x v="0"/>
    <m/>
    <n v="0.47464242404934398"/>
    <n v="3038351165.1543198"/>
  </r>
  <r>
    <x v="0"/>
    <x v="19"/>
    <x v="24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2"/>
    <n v="19000000.800000001"/>
    <x v="0"/>
    <x v="0"/>
    <x v="0"/>
    <x v="0"/>
    <x v="0"/>
    <m/>
    <n v="0.47464242404934398"/>
    <n v="9018206.4366514701"/>
  </r>
  <r>
    <x v="0"/>
    <x v="19"/>
    <x v="25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2"/>
    <x v="3"/>
    <x v="0"/>
    <n v="9180015.4005078301"/>
    <x v="0"/>
    <x v="0"/>
    <x v="0"/>
    <x v="0"/>
    <x v="0"/>
    <m/>
    <n v="0.47464242404934398"/>
    <n v="4357224.7625073399"/>
  </r>
  <r>
    <x v="0"/>
    <x v="19"/>
    <x v="26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2"/>
    <x v="3"/>
    <x v="2"/>
    <n v="333612.52378210402"/>
    <x v="0"/>
    <x v="0"/>
    <x v="0"/>
    <x v="0"/>
    <x v="0"/>
    <m/>
    <n v="0.47464242404934398"/>
    <n v="158346.65698115699"/>
  </r>
  <r>
    <x v="0"/>
    <x v="19"/>
    <x v="26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2"/>
    <x v="3"/>
    <x v="0"/>
    <n v="361423.31293249101"/>
    <x v="0"/>
    <x v="0"/>
    <x v="0"/>
    <x v="0"/>
    <x v="0"/>
    <m/>
    <n v="0.47464242404934398"/>
    <n v="171546.83735822199"/>
  </r>
  <r>
    <x v="0"/>
    <x v="19"/>
    <x v="27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2"/>
    <x v="3"/>
    <x v="2"/>
    <n v="13134.5469828327"/>
    <x v="0"/>
    <x v="0"/>
    <x v="0"/>
    <x v="0"/>
    <x v="0"/>
    <m/>
    <n v="0.47464242404934398"/>
    <n v="6234.2132187217003"/>
  </r>
  <r>
    <x v="0"/>
    <x v="19"/>
    <x v="27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2"/>
    <n v="1464727.4743016099"/>
    <x v="0"/>
    <x v="0"/>
    <x v="0"/>
    <x v="0"/>
    <x v="0"/>
    <m/>
    <n v="0.47464242404934398"/>
    <n v="695221.798974187"/>
  </r>
  <r>
    <x v="0"/>
    <x v="19"/>
    <x v="28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2"/>
    <x v="3"/>
    <x v="0"/>
    <n v="76580835.537330106"/>
    <x v="0"/>
    <x v="0"/>
    <x v="0"/>
    <x v="0"/>
    <x v="0"/>
    <m/>
    <n v="0.47464242404934398"/>
    <n v="36348513.415162504"/>
  </r>
  <r>
    <x v="0"/>
    <x v="19"/>
    <x v="29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2"/>
    <x v="3"/>
    <x v="2"/>
    <n v="91254385.794026002"/>
    <x v="0"/>
    <x v="0"/>
    <x v="0"/>
    <x v="0"/>
    <x v="0"/>
    <m/>
    <n v="0.47464242404934398"/>
    <n v="43313202.878410503"/>
  </r>
  <r>
    <x v="0"/>
    <x v="19"/>
    <x v="29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2"/>
    <n v="0"/>
    <x v="0"/>
    <x v="0"/>
    <x v="0"/>
    <x v="0"/>
    <x v="0"/>
    <m/>
    <n v="0.47464242404934398"/>
    <n v="0"/>
  </r>
  <r>
    <x v="0"/>
    <x v="20"/>
    <x v="0"/>
    <s v="Generation"/>
    <x v="0"/>
    <x v="0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0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0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2"/>
    <x v="0"/>
    <x v="0"/>
    <n v="4244873.9669342497"/>
    <x v="0"/>
    <x v="0"/>
    <x v="0"/>
    <x v="0"/>
    <x v="0"/>
    <m/>
    <n v="0.456386946201292"/>
    <n v="1937305.0667784901"/>
  </r>
  <r>
    <x v="0"/>
    <x v="20"/>
    <x v="0"/>
    <s v="Generation"/>
    <x v="0"/>
    <x v="2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2"/>
    <x v="0"/>
    <x v="2"/>
    <n v="1125040000"/>
    <x v="0"/>
    <x v="0"/>
    <x v="0"/>
    <x v="0"/>
    <x v="0"/>
    <m/>
    <n v="0.456386946201292"/>
    <n v="513453569.954301"/>
  </r>
  <r>
    <x v="0"/>
    <x v="20"/>
    <x v="0"/>
    <s v="Generation"/>
    <x v="0"/>
    <x v="3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3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3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2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2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2"/>
    <x v="0"/>
    <x v="1"/>
    <n v="2449112.7272727299"/>
    <x v="0"/>
    <x v="0"/>
    <x v="0"/>
    <x v="0"/>
    <x v="0"/>
    <m/>
    <n v="0.456386946201292"/>
    <n v="1117743.07850272"/>
  </r>
  <r>
    <x v="0"/>
    <x v="20"/>
    <x v="2"/>
    <s v="Generation"/>
    <x v="1"/>
    <x v="2"/>
    <x v="0"/>
    <x v="2"/>
    <n v="31430.28"/>
    <x v="0"/>
    <x v="0"/>
    <x v="0"/>
    <x v="0"/>
    <x v="0"/>
    <m/>
    <n v="0.456386946201292"/>
    <n v="14344.3695074516"/>
  </r>
  <r>
    <x v="0"/>
    <x v="20"/>
    <x v="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4"/>
    <x v="0"/>
    <x v="1"/>
    <n v="122553.47525440399"/>
    <x v="0"/>
    <x v="0"/>
    <x v="0"/>
    <x v="0"/>
    <x v="0"/>
    <m/>
    <n v="0.456386946201292"/>
    <n v="55931.806317712901"/>
  </r>
  <r>
    <x v="0"/>
    <x v="20"/>
    <x v="2"/>
    <s v="Generation"/>
    <x v="1"/>
    <x v="4"/>
    <x v="0"/>
    <x v="2"/>
    <n v="1572.7695990981799"/>
    <x v="0"/>
    <x v="0"/>
    <x v="0"/>
    <x v="0"/>
    <x v="0"/>
    <m/>
    <n v="0.456386946201292"/>
    <n v="717.79151441065005"/>
  </r>
  <r>
    <x v="0"/>
    <x v="20"/>
    <x v="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2"/>
    <x v="0"/>
    <x v="0"/>
    <n v="-566815549.814183"/>
    <x v="0"/>
    <x v="0"/>
    <x v="0"/>
    <x v="0"/>
    <x v="0"/>
    <m/>
    <n v="0.456386946201292"/>
    <n v="-258687217.839102"/>
  </r>
  <r>
    <x v="0"/>
    <x v="20"/>
    <x v="3"/>
    <s v="Generation"/>
    <x v="1"/>
    <x v="2"/>
    <x v="0"/>
    <x v="1"/>
    <n v="456060730.909091"/>
    <x v="0"/>
    <x v="0"/>
    <x v="0"/>
    <x v="0"/>
    <x v="0"/>
    <m/>
    <n v="0.456386946201292"/>
    <n v="208140164.26192901"/>
  </r>
  <r>
    <x v="0"/>
    <x v="20"/>
    <x v="3"/>
    <s v="Generation"/>
    <x v="1"/>
    <x v="2"/>
    <x v="0"/>
    <x v="2"/>
    <n v="3546136.7278499999"/>
    <x v="0"/>
    <x v="0"/>
    <x v="0"/>
    <x v="0"/>
    <x v="0"/>
    <m/>
    <n v="0.456386946201292"/>
    <n v="1618410.5120357"/>
  </r>
  <r>
    <x v="0"/>
    <x v="20"/>
    <x v="3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2"/>
    <x v="0"/>
    <x v="0"/>
    <n v="84395478.372063398"/>
    <x v="0"/>
    <x v="0"/>
    <x v="0"/>
    <x v="0"/>
    <x v="0"/>
    <m/>
    <n v="0.456386946201292"/>
    <n v="38516994.6474232"/>
  </r>
  <r>
    <x v="0"/>
    <x v="20"/>
    <x v="4"/>
    <s v="Generation"/>
    <x v="0"/>
    <x v="2"/>
    <x v="0"/>
    <x v="1"/>
    <n v="271488076.31160599"/>
    <x v="0"/>
    <x v="0"/>
    <x v="0"/>
    <x v="0"/>
    <x v="0"/>
    <m/>
    <n v="0.456386946201292"/>
    <n v="123903614.07791699"/>
  </r>
  <r>
    <x v="0"/>
    <x v="20"/>
    <x v="4"/>
    <s v="Generation"/>
    <x v="0"/>
    <x v="2"/>
    <x v="0"/>
    <x v="2"/>
    <n v="25812098.333333399"/>
    <x v="0"/>
    <x v="0"/>
    <x v="0"/>
    <x v="0"/>
    <x v="0"/>
    <m/>
    <n v="0.456386946201292"/>
    <n v="11780304.733397501"/>
  </r>
  <r>
    <x v="0"/>
    <x v="20"/>
    <x v="4"/>
    <s v="Generation"/>
    <x v="0"/>
    <x v="3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3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3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2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1"/>
    <x v="2"/>
    <x v="0"/>
    <n v="2422180073.5024099"/>
    <x v="0"/>
    <x v="0"/>
    <x v="0"/>
    <x v="0"/>
    <x v="0"/>
    <m/>
    <n v="0.456386946201292"/>
    <n v="1105451366.89538"/>
  </r>
  <r>
    <x v="0"/>
    <x v="20"/>
    <x v="7"/>
    <s v="Import"/>
    <x v="0"/>
    <x v="1"/>
    <x v="2"/>
    <x v="1"/>
    <n v="758346581.87599397"/>
    <x v="0"/>
    <x v="0"/>
    <x v="0"/>
    <x v="0"/>
    <x v="0"/>
    <m/>
    <n v="0.456386946201292"/>
    <n v="346099480.66457301"/>
  </r>
  <r>
    <x v="0"/>
    <x v="20"/>
    <x v="7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5"/>
    <x v="2"/>
    <x v="0"/>
    <n v="2104859190.9352601"/>
    <x v="0"/>
    <x v="0"/>
    <x v="0"/>
    <x v="0"/>
    <x v="0"/>
    <m/>
    <n v="0.456386946201292"/>
    <n v="960630258.33466399"/>
  </r>
  <r>
    <x v="0"/>
    <x v="20"/>
    <x v="11"/>
    <s v="Import"/>
    <x v="0"/>
    <x v="5"/>
    <x v="2"/>
    <x v="1"/>
    <n v="658998391.67116201"/>
    <x v="0"/>
    <x v="0"/>
    <x v="0"/>
    <x v="0"/>
    <x v="0"/>
    <m/>
    <n v="0.456386946201292"/>
    <n v="300758263.52636498"/>
  </r>
  <r>
    <x v="0"/>
    <x v="20"/>
    <x v="11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2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0"/>
    <x v="0"/>
    <x v="1"/>
    <n v="887937737.94017506"/>
    <x v="0"/>
    <x v="0"/>
    <x v="0"/>
    <x v="0"/>
    <x v="0"/>
    <m/>
    <n v="0.456386946201292"/>
    <n v="405243192.6354"/>
  </r>
  <r>
    <x v="0"/>
    <x v="20"/>
    <x v="18"/>
    <s v="Generation"/>
    <x v="1"/>
    <x v="0"/>
    <x v="0"/>
    <x v="2"/>
    <n v="29039924.3520745"/>
    <x v="0"/>
    <x v="0"/>
    <x v="0"/>
    <x v="0"/>
    <x v="0"/>
    <m/>
    <n v="0.456386946201292"/>
    <n v="13253442.3929598"/>
  </r>
  <r>
    <x v="0"/>
    <x v="20"/>
    <x v="18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1"/>
    <x v="0"/>
    <x v="1"/>
    <n v="119338069.227368"/>
    <x v="0"/>
    <x v="0"/>
    <x v="0"/>
    <x v="0"/>
    <x v="0"/>
    <m/>
    <n v="0.456386946201292"/>
    <n v="54464336.980237"/>
  </r>
  <r>
    <x v="0"/>
    <x v="20"/>
    <x v="18"/>
    <s v="Generation"/>
    <x v="1"/>
    <x v="1"/>
    <x v="0"/>
    <x v="2"/>
    <n v="3902940.8871896602"/>
    <x v="0"/>
    <x v="0"/>
    <x v="0"/>
    <x v="0"/>
    <x v="0"/>
    <m/>
    <n v="0.456386946201292"/>
    <n v="1781251.27270865"/>
  </r>
  <r>
    <x v="0"/>
    <x v="20"/>
    <x v="18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3"/>
    <x v="0"/>
    <x v="1"/>
    <n v="5522714443.0854597"/>
    <x v="0"/>
    <x v="0"/>
    <x v="0"/>
    <x v="0"/>
    <x v="0"/>
    <m/>
    <n v="0.456386946201292"/>
    <n v="2520494779.4215398"/>
  </r>
  <r>
    <x v="0"/>
    <x v="20"/>
    <x v="18"/>
    <s v="Generation"/>
    <x v="1"/>
    <x v="3"/>
    <x v="0"/>
    <x v="2"/>
    <n v="180619882.21984601"/>
    <x v="0"/>
    <x v="0"/>
    <x v="0"/>
    <x v="0"/>
    <x v="0"/>
    <m/>
    <n v="0.456386946201292"/>
    <n v="82432556.469552696"/>
  </r>
  <r>
    <x v="0"/>
    <x v="20"/>
    <x v="18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5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5"/>
    <x v="2"/>
    <x v="1"/>
    <n v="44020984.936558701"/>
    <x v="0"/>
    <x v="0"/>
    <x v="0"/>
    <x v="0"/>
    <x v="0"/>
    <m/>
    <n v="0.456386946201292"/>
    <n v="20090602.883969098"/>
  </r>
  <r>
    <x v="0"/>
    <x v="20"/>
    <x v="20"/>
    <s v="Import"/>
    <x v="2"/>
    <x v="5"/>
    <x v="2"/>
    <x v="2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2"/>
    <n v="52587352.862592399"/>
    <x v="0"/>
    <x v="0"/>
    <x v="0"/>
    <x v="0"/>
    <x v="0"/>
    <m/>
    <n v="0.456386946201292"/>
    <n v="24000181.381768301"/>
  </r>
  <r>
    <x v="0"/>
    <x v="20"/>
    <x v="21"/>
    <s v="Storage"/>
    <x v="2"/>
    <x v="3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3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3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2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2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2"/>
    <n v="2762866296.96"/>
    <x v="0"/>
    <x v="0"/>
    <x v="0"/>
    <x v="0"/>
    <x v="0"/>
    <m/>
    <n v="0.456386946201292"/>
    <n v="1260936112.0320499"/>
  </r>
  <r>
    <x v="0"/>
    <x v="20"/>
    <x v="24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1"/>
    <x v="0"/>
    <x v="2"/>
    <n v="2246155230.1440001"/>
    <x v="0"/>
    <x v="0"/>
    <x v="0"/>
    <x v="0"/>
    <x v="0"/>
    <m/>
    <n v="0.456386946201292"/>
    <n v="1025115926.17948"/>
  </r>
  <r>
    <x v="0"/>
    <x v="20"/>
    <x v="24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2"/>
    <x v="0"/>
    <x v="2"/>
    <n v="7823178339.9840002"/>
    <x v="0"/>
    <x v="0"/>
    <x v="0"/>
    <x v="0"/>
    <x v="0"/>
    <m/>
    <n v="0.456386946201292"/>
    <n v="3570396472.1733899"/>
  </r>
  <r>
    <x v="0"/>
    <x v="20"/>
    <x v="24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3"/>
    <x v="0"/>
    <x v="2"/>
    <n v="6401347648.6848001"/>
    <x v="0"/>
    <x v="0"/>
    <x v="0"/>
    <x v="0"/>
    <x v="0"/>
    <m/>
    <n v="0.456386946201292"/>
    <n v="2921491504.95608"/>
  </r>
  <r>
    <x v="0"/>
    <x v="20"/>
    <x v="24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2"/>
    <n v="188861026.67325699"/>
    <x v="0"/>
    <x v="0"/>
    <x v="0"/>
    <x v="0"/>
    <x v="0"/>
    <m/>
    <n v="0.456386946201292"/>
    <n v="86193707.219848394"/>
  </r>
  <r>
    <x v="0"/>
    <x v="20"/>
    <x v="25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2"/>
    <x v="3"/>
    <x v="0"/>
    <n v="4366216.55579211"/>
    <x v="0"/>
    <x v="0"/>
    <x v="0"/>
    <x v="0"/>
    <x v="0"/>
    <m/>
    <n v="0.456386946201292"/>
    <n v="1992684.24035148"/>
  </r>
  <r>
    <x v="0"/>
    <x v="20"/>
    <x v="26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2"/>
    <x v="3"/>
    <x v="2"/>
    <n v="155334.20651585699"/>
    <x v="0"/>
    <x v="0"/>
    <x v="0"/>
    <x v="0"/>
    <x v="0"/>
    <m/>
    <n v="0.456386946201292"/>
    <n v="70892.504152372901"/>
  </r>
  <r>
    <x v="0"/>
    <x v="20"/>
    <x v="26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2"/>
    <x v="3"/>
    <x v="0"/>
    <n v="1534085.0461005699"/>
    <x v="0"/>
    <x v="0"/>
    <x v="0"/>
    <x v="0"/>
    <x v="0"/>
    <m/>
    <n v="0.456386946201292"/>
    <n v="700136.38940290501"/>
  </r>
  <r>
    <x v="0"/>
    <x v="20"/>
    <x v="27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2"/>
    <x v="3"/>
    <x v="2"/>
    <n v="54577.202096803099"/>
    <x v="0"/>
    <x v="0"/>
    <x v="0"/>
    <x v="0"/>
    <x v="0"/>
    <m/>
    <n v="0.456386946201292"/>
    <n v="24908.3225971707"/>
  </r>
  <r>
    <x v="0"/>
    <x v="20"/>
    <x v="27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2"/>
    <n v="1434951.3084662801"/>
    <x v="0"/>
    <x v="0"/>
    <x v="0"/>
    <x v="0"/>
    <x v="0"/>
    <m/>
    <n v="0.456386946201292"/>
    <n v="654893.04561847204"/>
  </r>
  <r>
    <x v="0"/>
    <x v="20"/>
    <x v="28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2"/>
    <x v="3"/>
    <x v="0"/>
    <n v="201797912.083094"/>
    <x v="0"/>
    <x v="0"/>
    <x v="0"/>
    <x v="0"/>
    <x v="0"/>
    <m/>
    <n v="0.456386946201292"/>
    <n v="92097932.845400006"/>
  </r>
  <r>
    <x v="0"/>
    <x v="20"/>
    <x v="29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2"/>
    <x v="3"/>
    <x v="2"/>
    <n v="235403659.38795301"/>
    <x v="0"/>
    <x v="0"/>
    <x v="0"/>
    <x v="0"/>
    <x v="0"/>
    <m/>
    <n v="0.456386946201292"/>
    <n v="107435157.232677"/>
  </r>
  <r>
    <x v="0"/>
    <x v="20"/>
    <x v="29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2"/>
    <n v="0"/>
    <x v="0"/>
    <x v="0"/>
    <x v="0"/>
    <x v="0"/>
    <x v="0"/>
    <m/>
    <n v="0.456386946201292"/>
    <n v="0"/>
  </r>
  <r>
    <x v="0"/>
    <x v="21"/>
    <x v="0"/>
    <s v="Generation"/>
    <x v="0"/>
    <x v="0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0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0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2"/>
    <x v="0"/>
    <x v="0"/>
    <n v="4244873.9669342497"/>
    <x v="0"/>
    <x v="0"/>
    <x v="0"/>
    <x v="0"/>
    <x v="0"/>
    <m/>
    <n v="0.43883360211662698"/>
    <n v="1862793.33344085"/>
  </r>
  <r>
    <x v="0"/>
    <x v="21"/>
    <x v="0"/>
    <s v="Generation"/>
    <x v="0"/>
    <x v="2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2"/>
    <x v="0"/>
    <x v="2"/>
    <n v="1125040000"/>
    <x v="0"/>
    <x v="0"/>
    <x v="0"/>
    <x v="0"/>
    <x v="0"/>
    <m/>
    <n v="0.43883360211662698"/>
    <n v="493705355.72528899"/>
  </r>
  <r>
    <x v="0"/>
    <x v="21"/>
    <x v="0"/>
    <s v="Generation"/>
    <x v="0"/>
    <x v="3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3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3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2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2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2"/>
    <x v="0"/>
    <x v="1"/>
    <n v="2449112.7272727299"/>
    <x v="0"/>
    <x v="0"/>
    <x v="0"/>
    <x v="0"/>
    <x v="0"/>
    <m/>
    <n v="0.43883360211662698"/>
    <n v="1074752.96009877"/>
  </r>
  <r>
    <x v="0"/>
    <x v="21"/>
    <x v="2"/>
    <s v="Generation"/>
    <x v="1"/>
    <x v="2"/>
    <x v="0"/>
    <x v="2"/>
    <n v="31430.28"/>
    <x v="0"/>
    <x v="0"/>
    <x v="0"/>
    <x v="0"/>
    <x v="0"/>
    <m/>
    <n v="0.43883360211662698"/>
    <n v="13792.6629879342"/>
  </r>
  <r>
    <x v="0"/>
    <x v="21"/>
    <x v="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4"/>
    <x v="0"/>
    <x v="1"/>
    <n v="122553.47525440399"/>
    <x v="0"/>
    <x v="0"/>
    <x v="0"/>
    <x v="0"/>
    <x v="0"/>
    <m/>
    <n v="0.43883360211662698"/>
    <n v="53780.582997800899"/>
  </r>
  <r>
    <x v="0"/>
    <x v="21"/>
    <x v="2"/>
    <s v="Generation"/>
    <x v="1"/>
    <x v="4"/>
    <x v="0"/>
    <x v="2"/>
    <n v="1572.7695990981799"/>
    <x v="0"/>
    <x v="0"/>
    <x v="0"/>
    <x v="0"/>
    <x v="0"/>
    <m/>
    <n v="0.43883360211662698"/>
    <n v="690.18414847177803"/>
  </r>
  <r>
    <x v="0"/>
    <x v="21"/>
    <x v="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2"/>
    <x v="0"/>
    <x v="0"/>
    <n v="-566815549.814183"/>
    <x v="0"/>
    <x v="0"/>
    <x v="0"/>
    <x v="0"/>
    <x v="0"/>
    <m/>
    <n v="0.43883360211662698"/>
    <n v="-248737709.460675"/>
  </r>
  <r>
    <x v="0"/>
    <x v="21"/>
    <x v="3"/>
    <s v="Generation"/>
    <x v="1"/>
    <x v="2"/>
    <x v="0"/>
    <x v="1"/>
    <n v="456060730.909091"/>
    <x v="0"/>
    <x v="0"/>
    <x v="0"/>
    <x v="0"/>
    <x v="0"/>
    <m/>
    <n v="0.43883360211662698"/>
    <n v="200134773.328778"/>
  </r>
  <r>
    <x v="0"/>
    <x v="21"/>
    <x v="3"/>
    <s v="Generation"/>
    <x v="1"/>
    <x v="2"/>
    <x v="0"/>
    <x v="2"/>
    <n v="3546136.7278499999"/>
    <x v="0"/>
    <x v="0"/>
    <x v="0"/>
    <x v="0"/>
    <x v="0"/>
    <m/>
    <n v="0.43883360211662698"/>
    <n v="1556163.95388048"/>
  </r>
  <r>
    <x v="0"/>
    <x v="21"/>
    <x v="3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2"/>
    <x v="0"/>
    <x v="0"/>
    <n v="84395478.372063398"/>
    <x v="0"/>
    <x v="0"/>
    <x v="0"/>
    <x v="0"/>
    <x v="0"/>
    <m/>
    <n v="0.43883360211662698"/>
    <n v="37035571.776368499"/>
  </r>
  <r>
    <x v="0"/>
    <x v="21"/>
    <x v="4"/>
    <s v="Generation"/>
    <x v="0"/>
    <x v="2"/>
    <x v="0"/>
    <x v="1"/>
    <n v="271488076.31160599"/>
    <x v="0"/>
    <x v="0"/>
    <x v="0"/>
    <x v="0"/>
    <x v="0"/>
    <m/>
    <n v="0.43883360211662698"/>
    <n v="119138090.459536"/>
  </r>
  <r>
    <x v="0"/>
    <x v="21"/>
    <x v="4"/>
    <s v="Generation"/>
    <x v="0"/>
    <x v="2"/>
    <x v="0"/>
    <x v="2"/>
    <n v="25812098.333333399"/>
    <x v="0"/>
    <x v="0"/>
    <x v="0"/>
    <x v="0"/>
    <x v="0"/>
    <m/>
    <n v="0.43883360211662698"/>
    <n v="11327216.089805299"/>
  </r>
  <r>
    <x v="0"/>
    <x v="21"/>
    <x v="4"/>
    <s v="Generation"/>
    <x v="0"/>
    <x v="3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3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3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2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1"/>
    <x v="2"/>
    <x v="0"/>
    <n v="2422180073.5024099"/>
    <x v="0"/>
    <x v="0"/>
    <x v="0"/>
    <x v="0"/>
    <x v="0"/>
    <m/>
    <n v="0.43883360211662698"/>
    <n v="1062934006.63018"/>
  </r>
  <r>
    <x v="0"/>
    <x v="21"/>
    <x v="7"/>
    <s v="Import"/>
    <x v="0"/>
    <x v="1"/>
    <x v="2"/>
    <x v="1"/>
    <n v="758346581.87599397"/>
    <x v="0"/>
    <x v="0"/>
    <x v="0"/>
    <x v="0"/>
    <x v="0"/>
    <m/>
    <n v="0.43883360211662698"/>
    <n v="332787962.17747402"/>
  </r>
  <r>
    <x v="0"/>
    <x v="21"/>
    <x v="7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5"/>
    <x v="2"/>
    <x v="0"/>
    <n v="2104859190.9352601"/>
    <x v="0"/>
    <x v="0"/>
    <x v="0"/>
    <x v="0"/>
    <x v="0"/>
    <m/>
    <n v="0.43883360211662698"/>
    <n v="923682940.70640802"/>
  </r>
  <r>
    <x v="0"/>
    <x v="21"/>
    <x v="11"/>
    <s v="Import"/>
    <x v="0"/>
    <x v="5"/>
    <x v="2"/>
    <x v="1"/>
    <n v="658998391.67116201"/>
    <x v="0"/>
    <x v="0"/>
    <x v="0"/>
    <x v="0"/>
    <x v="0"/>
    <m/>
    <n v="0.43883360211662698"/>
    <n v="289190638.00612003"/>
  </r>
  <r>
    <x v="0"/>
    <x v="21"/>
    <x v="11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2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0"/>
    <x v="0"/>
    <x v="1"/>
    <n v="887937737.94017506"/>
    <x v="0"/>
    <x v="0"/>
    <x v="0"/>
    <x v="0"/>
    <x v="0"/>
    <m/>
    <n v="0.43883360211662698"/>
    <n v="389656915.99557698"/>
  </r>
  <r>
    <x v="0"/>
    <x v="21"/>
    <x v="18"/>
    <s v="Generation"/>
    <x v="1"/>
    <x v="0"/>
    <x v="0"/>
    <x v="2"/>
    <n v="29039924.3520745"/>
    <x v="0"/>
    <x v="0"/>
    <x v="0"/>
    <x v="0"/>
    <x v="0"/>
    <m/>
    <n v="0.43883360211662698"/>
    <n v="12743694.608615199"/>
  </r>
  <r>
    <x v="0"/>
    <x v="21"/>
    <x v="18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1"/>
    <x v="0"/>
    <x v="1"/>
    <n v="119338069.227368"/>
    <x v="0"/>
    <x v="0"/>
    <x v="0"/>
    <x v="0"/>
    <x v="0"/>
    <m/>
    <n v="0.43883360211662698"/>
    <n v="52369554.788689397"/>
  </r>
  <r>
    <x v="0"/>
    <x v="21"/>
    <x v="18"/>
    <s v="Generation"/>
    <x v="1"/>
    <x v="1"/>
    <x v="0"/>
    <x v="2"/>
    <n v="3902940.8871896602"/>
    <x v="0"/>
    <x v="0"/>
    <x v="0"/>
    <x v="0"/>
    <x v="0"/>
    <m/>
    <n v="0.43883360211662698"/>
    <n v="1712741.6083736999"/>
  </r>
  <r>
    <x v="0"/>
    <x v="21"/>
    <x v="18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3"/>
    <x v="0"/>
    <x v="1"/>
    <n v="5522714443.0854597"/>
    <x v="0"/>
    <x v="0"/>
    <x v="0"/>
    <x v="0"/>
    <x v="0"/>
    <m/>
    <n v="0.43883360211662698"/>
    <n v="2423552672.52071"/>
  </r>
  <r>
    <x v="0"/>
    <x v="21"/>
    <x v="18"/>
    <s v="Generation"/>
    <x v="1"/>
    <x v="3"/>
    <x v="0"/>
    <x v="2"/>
    <n v="180619882.21984601"/>
    <x v="0"/>
    <x v="0"/>
    <x v="0"/>
    <x v="0"/>
    <x v="0"/>
    <m/>
    <n v="0.43883360211662698"/>
    <n v="79262073.528416097"/>
  </r>
  <r>
    <x v="0"/>
    <x v="21"/>
    <x v="18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5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5"/>
    <x v="2"/>
    <x v="1"/>
    <n v="44020984.936558701"/>
    <x v="0"/>
    <x v="0"/>
    <x v="0"/>
    <x v="0"/>
    <x v="0"/>
    <m/>
    <n v="0.43883360211662698"/>
    <n v="19317887.388431799"/>
  </r>
  <r>
    <x v="0"/>
    <x v="21"/>
    <x v="20"/>
    <s v="Import"/>
    <x v="2"/>
    <x v="5"/>
    <x v="2"/>
    <x v="2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2"/>
    <n v="52587352.862592399"/>
    <x v="0"/>
    <x v="0"/>
    <x v="0"/>
    <x v="0"/>
    <x v="0"/>
    <m/>
    <n v="0.43883360211662698"/>
    <n v="23077097.4824696"/>
  </r>
  <r>
    <x v="0"/>
    <x v="21"/>
    <x v="21"/>
    <s v="Storage"/>
    <x v="2"/>
    <x v="3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3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3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2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2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2"/>
    <n v="2762866296.96"/>
    <x v="0"/>
    <x v="0"/>
    <x v="0"/>
    <x v="0"/>
    <x v="0"/>
    <m/>
    <n v="0.43883360211662698"/>
    <n v="1212438569.26158"/>
  </r>
  <r>
    <x v="0"/>
    <x v="21"/>
    <x v="24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1"/>
    <x v="0"/>
    <x v="2"/>
    <n v="2246155230.1440001"/>
    <x v="0"/>
    <x v="0"/>
    <x v="0"/>
    <x v="0"/>
    <x v="0"/>
    <m/>
    <n v="0.43883360211662698"/>
    <n v="985688390.55719304"/>
  </r>
  <r>
    <x v="0"/>
    <x v="21"/>
    <x v="24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2"/>
    <x v="0"/>
    <x v="2"/>
    <n v="7823178339.9840002"/>
    <x v="0"/>
    <x v="0"/>
    <x v="0"/>
    <x v="0"/>
    <x v="0"/>
    <m/>
    <n v="0.43883360211662698"/>
    <n v="3433073530.9359498"/>
  </r>
  <r>
    <x v="0"/>
    <x v="21"/>
    <x v="24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3"/>
    <x v="0"/>
    <x v="2"/>
    <n v="6401347648.6848001"/>
    <x v="0"/>
    <x v="0"/>
    <x v="0"/>
    <x v="0"/>
    <x v="0"/>
    <m/>
    <n v="0.43883360211662698"/>
    <n v="2809126447.0731502"/>
  </r>
  <r>
    <x v="0"/>
    <x v="21"/>
    <x v="24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2"/>
    <n v="188861026.67325699"/>
    <x v="0"/>
    <x v="0"/>
    <x v="0"/>
    <x v="0"/>
    <x v="0"/>
    <m/>
    <n v="0.43883360211662698"/>
    <n v="82878564.634469599"/>
  </r>
  <r>
    <x v="0"/>
    <x v="21"/>
    <x v="25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2"/>
    <x v="3"/>
    <x v="0"/>
    <n v="4366216.55579211"/>
    <x v="0"/>
    <x v="0"/>
    <x v="0"/>
    <x v="0"/>
    <x v="0"/>
    <m/>
    <n v="0.43883360211662698"/>
    <n v="1916042.5387995001"/>
  </r>
  <r>
    <x v="0"/>
    <x v="21"/>
    <x v="26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2"/>
    <x v="3"/>
    <x v="2"/>
    <n v="155334.20651585699"/>
    <x v="0"/>
    <x v="0"/>
    <x v="0"/>
    <x v="0"/>
    <x v="0"/>
    <m/>
    <n v="0.43883360211662698"/>
    <n v="68165.869377281604"/>
  </r>
  <r>
    <x v="0"/>
    <x v="21"/>
    <x v="26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2"/>
    <x v="3"/>
    <x v="0"/>
    <n v="1534085.0461005699"/>
    <x v="0"/>
    <x v="0"/>
    <x v="0"/>
    <x v="0"/>
    <x v="0"/>
    <m/>
    <n v="0.43883360211662698"/>
    <n v="673208.06673356297"/>
  </r>
  <r>
    <x v="0"/>
    <x v="21"/>
    <x v="27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2"/>
    <x v="3"/>
    <x v="2"/>
    <n v="54577.202096803099"/>
    <x v="0"/>
    <x v="0"/>
    <x v="0"/>
    <x v="0"/>
    <x v="0"/>
    <m/>
    <n v="0.43883360211662698"/>
    <n v="23950.310189587199"/>
  </r>
  <r>
    <x v="0"/>
    <x v="21"/>
    <x v="27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2"/>
    <n v="1434951.3084662801"/>
    <x v="0"/>
    <x v="0"/>
    <x v="0"/>
    <x v="0"/>
    <x v="0"/>
    <m/>
    <n v="0.43883360211662698"/>
    <n v="629704.851556223"/>
  </r>
  <r>
    <x v="0"/>
    <x v="21"/>
    <x v="28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2"/>
    <x v="3"/>
    <x v="0"/>
    <n v="201797912.083094"/>
    <x v="0"/>
    <x v="0"/>
    <x v="0"/>
    <x v="0"/>
    <x v="0"/>
    <m/>
    <n v="0.43883360211662698"/>
    <n v="88555704.659038395"/>
  </r>
  <r>
    <x v="0"/>
    <x v="21"/>
    <x v="29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2"/>
    <x v="3"/>
    <x v="2"/>
    <n v="235403659.38795301"/>
    <x v="0"/>
    <x v="0"/>
    <x v="0"/>
    <x v="0"/>
    <x v="0"/>
    <m/>
    <n v="0.43883360211662698"/>
    <n v="103303035.800651"/>
  </r>
  <r>
    <x v="0"/>
    <x v="21"/>
    <x v="29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2"/>
    <n v="0"/>
    <x v="0"/>
    <x v="0"/>
    <x v="0"/>
    <x v="0"/>
    <x v="0"/>
    <m/>
    <n v="0.43883360211662698"/>
    <n v="0"/>
  </r>
  <r>
    <x v="0"/>
    <x v="22"/>
    <x v="0"/>
    <s v="Generation"/>
    <x v="0"/>
    <x v="0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0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0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2"/>
    <x v="0"/>
    <x v="0"/>
    <n v="4244873.9669342497"/>
    <x v="0"/>
    <x v="0"/>
    <x v="0"/>
    <x v="0"/>
    <x v="0"/>
    <m/>
    <n v="0.421955386650603"/>
    <n v="1791147.43600082"/>
  </r>
  <r>
    <x v="0"/>
    <x v="22"/>
    <x v="0"/>
    <s v="Generation"/>
    <x v="0"/>
    <x v="2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2"/>
    <x v="0"/>
    <x v="2"/>
    <n v="1125040000"/>
    <x v="0"/>
    <x v="0"/>
    <x v="0"/>
    <x v="0"/>
    <x v="0"/>
    <m/>
    <n v="0.421955386650603"/>
    <n v="474716688.197393"/>
  </r>
  <r>
    <x v="0"/>
    <x v="22"/>
    <x v="0"/>
    <s v="Generation"/>
    <x v="0"/>
    <x v="3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3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3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2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2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2"/>
    <x v="0"/>
    <x v="1"/>
    <n v="2449112.7272727299"/>
    <x v="0"/>
    <x v="0"/>
    <x v="0"/>
    <x v="0"/>
    <x v="0"/>
    <m/>
    <n v="0.421955386650603"/>
    <n v="1033416.3077872799"/>
  </r>
  <r>
    <x v="0"/>
    <x v="22"/>
    <x v="2"/>
    <s v="Generation"/>
    <x v="1"/>
    <x v="2"/>
    <x v="0"/>
    <x v="2"/>
    <n v="31430.28"/>
    <x v="0"/>
    <x v="0"/>
    <x v="0"/>
    <x v="0"/>
    <x v="0"/>
    <m/>
    <n v="0.421955386650603"/>
    <n v="13262.1759499367"/>
  </r>
  <r>
    <x v="0"/>
    <x v="22"/>
    <x v="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4"/>
    <x v="0"/>
    <x v="1"/>
    <n v="122553.47525440399"/>
    <x v="0"/>
    <x v="0"/>
    <x v="0"/>
    <x v="0"/>
    <x v="0"/>
    <m/>
    <n v="0.421955386650603"/>
    <n v="51712.099036346997"/>
  </r>
  <r>
    <x v="0"/>
    <x v="22"/>
    <x v="2"/>
    <s v="Generation"/>
    <x v="1"/>
    <x v="4"/>
    <x v="0"/>
    <x v="2"/>
    <n v="1572.7695990981799"/>
    <x v="0"/>
    <x v="0"/>
    <x v="0"/>
    <x v="0"/>
    <x v="0"/>
    <m/>
    <n v="0.421955386650603"/>
    <n v="663.63860429978695"/>
  </r>
  <r>
    <x v="0"/>
    <x v="22"/>
    <x v="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2"/>
    <x v="0"/>
    <x v="0"/>
    <n v="-566815549.814183"/>
    <x v="0"/>
    <x v="0"/>
    <x v="0"/>
    <x v="0"/>
    <x v="0"/>
    <m/>
    <n v="0.421955386650603"/>
    <n v="-239170874.48141801"/>
  </r>
  <r>
    <x v="0"/>
    <x v="22"/>
    <x v="3"/>
    <s v="Generation"/>
    <x v="1"/>
    <x v="2"/>
    <x v="0"/>
    <x v="1"/>
    <n v="456060730.909091"/>
    <x v="0"/>
    <x v="0"/>
    <x v="0"/>
    <x v="0"/>
    <x v="0"/>
    <m/>
    <n v="0.421955386650603"/>
    <n v="192437282.046902"/>
  </r>
  <r>
    <x v="0"/>
    <x v="22"/>
    <x v="3"/>
    <s v="Generation"/>
    <x v="1"/>
    <x v="2"/>
    <x v="0"/>
    <x v="2"/>
    <n v="3546136.7278499999"/>
    <x v="0"/>
    <x v="0"/>
    <x v="0"/>
    <x v="0"/>
    <x v="0"/>
    <m/>
    <n v="0.421955386650603"/>
    <n v="1496311.49411585"/>
  </r>
  <r>
    <x v="0"/>
    <x v="22"/>
    <x v="3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2"/>
    <x v="0"/>
    <x v="0"/>
    <n v="84395478.372063398"/>
    <x v="0"/>
    <x v="0"/>
    <x v="0"/>
    <x v="0"/>
    <x v="0"/>
    <m/>
    <n v="0.421955386650603"/>
    <n v="35611126.7080466"/>
  </r>
  <r>
    <x v="0"/>
    <x v="22"/>
    <x v="4"/>
    <s v="Generation"/>
    <x v="0"/>
    <x v="2"/>
    <x v="0"/>
    <x v="1"/>
    <n v="271488076.31160599"/>
    <x v="0"/>
    <x v="0"/>
    <x v="0"/>
    <x v="0"/>
    <x v="0"/>
    <m/>
    <n v="0.421955386650603"/>
    <n v="114555856.211092"/>
  </r>
  <r>
    <x v="0"/>
    <x v="22"/>
    <x v="4"/>
    <s v="Generation"/>
    <x v="0"/>
    <x v="2"/>
    <x v="0"/>
    <x v="2"/>
    <n v="25812098.333333399"/>
    <x v="0"/>
    <x v="0"/>
    <x v="0"/>
    <x v="0"/>
    <x v="0"/>
    <m/>
    <n v="0.421955386650603"/>
    <n v="10891553.932505099"/>
  </r>
  <r>
    <x v="0"/>
    <x v="22"/>
    <x v="4"/>
    <s v="Generation"/>
    <x v="0"/>
    <x v="3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3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3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2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1"/>
    <x v="2"/>
    <x v="0"/>
    <n v="2422180073.5024099"/>
    <x v="0"/>
    <x v="0"/>
    <x v="0"/>
    <x v="0"/>
    <x v="0"/>
    <m/>
    <n v="0.421955386650603"/>
    <n v="1022051929.45209"/>
  </r>
  <r>
    <x v="0"/>
    <x v="22"/>
    <x v="7"/>
    <s v="Import"/>
    <x v="0"/>
    <x v="1"/>
    <x v="2"/>
    <x v="1"/>
    <n v="758346581.87599397"/>
    <x v="0"/>
    <x v="0"/>
    <x v="0"/>
    <x v="0"/>
    <x v="0"/>
    <m/>
    <n v="0.421955386650603"/>
    <n v="319988425.17064798"/>
  </r>
  <r>
    <x v="0"/>
    <x v="22"/>
    <x v="7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5"/>
    <x v="2"/>
    <x v="0"/>
    <n v="2104859190.9352601"/>
    <x v="0"/>
    <x v="0"/>
    <x v="0"/>
    <x v="0"/>
    <x v="0"/>
    <m/>
    <n v="0.421955386650603"/>
    <n v="888156673.75616097"/>
  </r>
  <r>
    <x v="0"/>
    <x v="22"/>
    <x v="11"/>
    <s v="Import"/>
    <x v="0"/>
    <x v="5"/>
    <x v="2"/>
    <x v="1"/>
    <n v="658998391.67116201"/>
    <x v="0"/>
    <x v="0"/>
    <x v="0"/>
    <x v="0"/>
    <x v="0"/>
    <m/>
    <n v="0.421955386650603"/>
    <n v="278067921.15973097"/>
  </r>
  <r>
    <x v="0"/>
    <x v="22"/>
    <x v="11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2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0"/>
    <x v="0"/>
    <x v="1"/>
    <n v="887937737.94017506"/>
    <x v="0"/>
    <x v="0"/>
    <x v="0"/>
    <x v="0"/>
    <x v="0"/>
    <m/>
    <n v="0.421955386650603"/>
    <n v="374670111.534208"/>
  </r>
  <r>
    <x v="0"/>
    <x v="22"/>
    <x v="18"/>
    <s v="Generation"/>
    <x v="1"/>
    <x v="0"/>
    <x v="0"/>
    <x v="2"/>
    <n v="29039924.3520745"/>
    <x v="0"/>
    <x v="0"/>
    <x v="0"/>
    <x v="0"/>
    <x v="0"/>
    <m/>
    <n v="0.421955386650603"/>
    <n v="12253552.5082839"/>
  </r>
  <r>
    <x v="0"/>
    <x v="22"/>
    <x v="18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1"/>
    <x v="0"/>
    <x v="1"/>
    <n v="119338069.227368"/>
    <x v="0"/>
    <x v="0"/>
    <x v="0"/>
    <x v="0"/>
    <x v="0"/>
    <m/>
    <n v="0.421955386650603"/>
    <n v="50355341.142970599"/>
  </r>
  <r>
    <x v="0"/>
    <x v="22"/>
    <x v="18"/>
    <s v="Generation"/>
    <x v="1"/>
    <x v="1"/>
    <x v="0"/>
    <x v="2"/>
    <n v="3902940.8871896602"/>
    <x v="0"/>
    <x v="0"/>
    <x v="0"/>
    <x v="0"/>
    <x v="0"/>
    <m/>
    <n v="0.421955386650603"/>
    <n v="1646866.9311285601"/>
  </r>
  <r>
    <x v="0"/>
    <x v="22"/>
    <x v="18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3"/>
    <x v="0"/>
    <x v="1"/>
    <n v="5522714443.0854597"/>
    <x v="0"/>
    <x v="0"/>
    <x v="0"/>
    <x v="0"/>
    <x v="0"/>
    <m/>
    <n v="0.421955386650603"/>
    <n v="2330339108.1929998"/>
  </r>
  <r>
    <x v="0"/>
    <x v="22"/>
    <x v="18"/>
    <s v="Generation"/>
    <x v="1"/>
    <x v="3"/>
    <x v="0"/>
    <x v="2"/>
    <n v="180619882.21984601"/>
    <x v="0"/>
    <x v="0"/>
    <x v="0"/>
    <x v="0"/>
    <x v="0"/>
    <m/>
    <n v="0.421955386650603"/>
    <n v="76213532.238861606"/>
  </r>
  <r>
    <x v="0"/>
    <x v="22"/>
    <x v="18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5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5"/>
    <x v="2"/>
    <x v="1"/>
    <n v="44020984.936558701"/>
    <x v="0"/>
    <x v="0"/>
    <x v="0"/>
    <x v="0"/>
    <x v="0"/>
    <m/>
    <n v="0.421955386650603"/>
    <n v="18574891.719645999"/>
  </r>
  <r>
    <x v="0"/>
    <x v="22"/>
    <x v="20"/>
    <s v="Import"/>
    <x v="2"/>
    <x v="5"/>
    <x v="2"/>
    <x v="2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2"/>
    <n v="52587352.862592399"/>
    <x v="0"/>
    <x v="0"/>
    <x v="0"/>
    <x v="0"/>
    <x v="0"/>
    <m/>
    <n v="0.421955386650603"/>
    <n v="22189516.810066901"/>
  </r>
  <r>
    <x v="0"/>
    <x v="22"/>
    <x v="21"/>
    <s v="Storage"/>
    <x v="2"/>
    <x v="3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3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3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2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2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2"/>
    <n v="2762866296.96"/>
    <x v="0"/>
    <x v="0"/>
    <x v="0"/>
    <x v="0"/>
    <x v="0"/>
    <m/>
    <n v="0.421955386650603"/>
    <n v="1165806316.5976801"/>
  </r>
  <r>
    <x v="0"/>
    <x v="22"/>
    <x v="24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1"/>
    <x v="0"/>
    <x v="2"/>
    <n v="2246155230.1440001"/>
    <x v="0"/>
    <x v="0"/>
    <x v="0"/>
    <x v="0"/>
    <x v="0"/>
    <m/>
    <n v="0.421955386650603"/>
    <n v="947777298.61268604"/>
  </r>
  <r>
    <x v="0"/>
    <x v="22"/>
    <x v="24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2"/>
    <x v="0"/>
    <x v="2"/>
    <n v="7823178339.9840002"/>
    <x v="0"/>
    <x v="0"/>
    <x v="0"/>
    <x v="0"/>
    <x v="0"/>
    <m/>
    <n v="0.421955386650603"/>
    <n v="3301032241.2845702"/>
  </r>
  <r>
    <x v="0"/>
    <x v="22"/>
    <x v="24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3"/>
    <x v="0"/>
    <x v="2"/>
    <n v="6401347648.6848001"/>
    <x v="0"/>
    <x v="0"/>
    <x v="0"/>
    <x v="0"/>
    <x v="0"/>
    <m/>
    <n v="0.421955386650603"/>
    <n v="2701083122.18572"/>
  </r>
  <r>
    <x v="0"/>
    <x v="22"/>
    <x v="24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2"/>
    <n v="188861026.67325699"/>
    <x v="0"/>
    <x v="0"/>
    <x v="0"/>
    <x v="0"/>
    <x v="0"/>
    <m/>
    <n v="0.421955386650603"/>
    <n v="79690927.533143893"/>
  </r>
  <r>
    <x v="0"/>
    <x v="22"/>
    <x v="25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2"/>
    <x v="3"/>
    <x v="0"/>
    <n v="4366216.55579211"/>
    <x v="0"/>
    <x v="0"/>
    <x v="0"/>
    <x v="0"/>
    <x v="0"/>
    <m/>
    <n v="0.421955386650603"/>
    <n v="1842348.5949995201"/>
  </r>
  <r>
    <x v="0"/>
    <x v="22"/>
    <x v="26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2"/>
    <x v="3"/>
    <x v="2"/>
    <n v="155334.20651585699"/>
    <x v="0"/>
    <x v="0"/>
    <x v="0"/>
    <x v="0"/>
    <x v="0"/>
    <m/>
    <n v="0.421955386650603"/>
    <n v="65544.105170463095"/>
  </r>
  <r>
    <x v="0"/>
    <x v="22"/>
    <x v="26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2"/>
    <x v="3"/>
    <x v="0"/>
    <n v="1534085.0461005699"/>
    <x v="0"/>
    <x v="0"/>
    <x v="0"/>
    <x v="0"/>
    <x v="0"/>
    <m/>
    <n v="0.421955386650603"/>
    <n v="647315.44878227205"/>
  </r>
  <r>
    <x v="0"/>
    <x v="22"/>
    <x v="27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2"/>
    <x v="3"/>
    <x v="2"/>
    <n v="54577.202096803099"/>
    <x v="0"/>
    <x v="0"/>
    <x v="0"/>
    <x v="0"/>
    <x v="0"/>
    <m/>
    <n v="0.421955386650603"/>
    <n v="23029.144413064601"/>
  </r>
  <r>
    <x v="0"/>
    <x v="22"/>
    <x v="27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2"/>
    <n v="1434951.3084662801"/>
    <x v="0"/>
    <x v="0"/>
    <x v="0"/>
    <x v="0"/>
    <x v="0"/>
    <m/>
    <n v="0.421955386650603"/>
    <n v="605485.43418867595"/>
  </r>
  <r>
    <x v="0"/>
    <x v="22"/>
    <x v="28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2"/>
    <x v="3"/>
    <x v="0"/>
    <n v="201797912.083094"/>
    <x v="0"/>
    <x v="0"/>
    <x v="0"/>
    <x v="0"/>
    <x v="0"/>
    <m/>
    <n v="0.421955386650603"/>
    <n v="85149716.018306196"/>
  </r>
  <r>
    <x v="0"/>
    <x v="22"/>
    <x v="29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2"/>
    <x v="3"/>
    <x v="2"/>
    <n v="235403659.38795301"/>
    <x v="0"/>
    <x v="0"/>
    <x v="0"/>
    <x v="0"/>
    <x v="0"/>
    <m/>
    <n v="0.421955386650603"/>
    <n v="99329842.1160108"/>
  </r>
  <r>
    <x v="0"/>
    <x v="22"/>
    <x v="29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2"/>
    <n v="0"/>
    <x v="0"/>
    <x v="0"/>
    <x v="0"/>
    <x v="0"/>
    <x v="0"/>
    <m/>
    <n v="0.421955386650603"/>
    <n v="0"/>
  </r>
  <r>
    <x v="0"/>
    <x v="23"/>
    <x v="0"/>
    <s v="Generation"/>
    <x v="0"/>
    <x v="0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0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0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2"/>
    <x v="0"/>
    <x v="0"/>
    <n v="4244873.9669342497"/>
    <x v="0"/>
    <x v="0"/>
    <x v="0"/>
    <x v="0"/>
    <x v="0"/>
    <m/>
    <n v="0.40572633331788699"/>
    <n v="1722257.1500007899"/>
  </r>
  <r>
    <x v="0"/>
    <x v="23"/>
    <x v="0"/>
    <s v="Generation"/>
    <x v="0"/>
    <x v="2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2"/>
    <x v="0"/>
    <x v="2"/>
    <n v="1125040000"/>
    <x v="0"/>
    <x v="0"/>
    <x v="0"/>
    <x v="0"/>
    <x v="0"/>
    <m/>
    <n v="0.40572633331788699"/>
    <n v="456458354.03595501"/>
  </r>
  <r>
    <x v="0"/>
    <x v="23"/>
    <x v="0"/>
    <s v="Generation"/>
    <x v="0"/>
    <x v="3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3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3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2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2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2"/>
    <x v="0"/>
    <x v="1"/>
    <n v="2449112.7272727299"/>
    <x v="0"/>
    <x v="0"/>
    <x v="0"/>
    <x v="0"/>
    <x v="0"/>
    <m/>
    <n v="0.40572633331788699"/>
    <n v="993669.52671853499"/>
  </r>
  <r>
    <x v="0"/>
    <x v="23"/>
    <x v="2"/>
    <s v="Generation"/>
    <x v="1"/>
    <x v="2"/>
    <x v="0"/>
    <x v="2"/>
    <n v="31430.28"/>
    <x v="0"/>
    <x v="0"/>
    <x v="0"/>
    <x v="0"/>
    <x v="0"/>
    <m/>
    <n v="0.40572633331788699"/>
    <n v="12752.0922595545"/>
  </r>
  <r>
    <x v="0"/>
    <x v="23"/>
    <x v="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4"/>
    <x v="0"/>
    <x v="1"/>
    <n v="122553.47525440399"/>
    <x v="0"/>
    <x v="0"/>
    <x v="0"/>
    <x v="0"/>
    <x v="0"/>
    <m/>
    <n v="0.40572633331788699"/>
    <n v="49723.172150333703"/>
  </r>
  <r>
    <x v="0"/>
    <x v="23"/>
    <x v="2"/>
    <s v="Generation"/>
    <x v="1"/>
    <x v="4"/>
    <x v="0"/>
    <x v="2"/>
    <n v="1572.7695990981799"/>
    <x v="0"/>
    <x v="0"/>
    <x v="0"/>
    <x v="0"/>
    <x v="0"/>
    <m/>
    <n v="0.40572633331788699"/>
    <n v="638.11404259594894"/>
  </r>
  <r>
    <x v="0"/>
    <x v="23"/>
    <x v="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2"/>
    <x v="0"/>
    <x v="0"/>
    <n v="-566815549.814183"/>
    <x v="0"/>
    <x v="0"/>
    <x v="0"/>
    <x v="0"/>
    <x v="0"/>
    <m/>
    <n v="0.40572633331788699"/>
    <n v="-229971994.69367099"/>
  </r>
  <r>
    <x v="0"/>
    <x v="23"/>
    <x v="3"/>
    <s v="Generation"/>
    <x v="1"/>
    <x v="2"/>
    <x v="0"/>
    <x v="1"/>
    <n v="456060730.909091"/>
    <x v="0"/>
    <x v="0"/>
    <x v="0"/>
    <x v="0"/>
    <x v="0"/>
    <m/>
    <n v="0.40572633331788699"/>
    <n v="185035848.12202099"/>
  </r>
  <r>
    <x v="0"/>
    <x v="23"/>
    <x v="3"/>
    <s v="Generation"/>
    <x v="1"/>
    <x v="2"/>
    <x v="0"/>
    <x v="2"/>
    <n v="3546136.7278499999"/>
    <x v="0"/>
    <x v="0"/>
    <x v="0"/>
    <x v="0"/>
    <x v="0"/>
    <m/>
    <n v="0.40572633331788699"/>
    <n v="1438761.05203447"/>
  </r>
  <r>
    <x v="0"/>
    <x v="23"/>
    <x v="3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2"/>
    <x v="0"/>
    <x v="0"/>
    <n v="84395478.372063398"/>
    <x v="0"/>
    <x v="0"/>
    <x v="0"/>
    <x v="0"/>
    <x v="0"/>
    <m/>
    <n v="0.40572633331788699"/>
    <n v="34241467.988506399"/>
  </r>
  <r>
    <x v="0"/>
    <x v="23"/>
    <x v="4"/>
    <s v="Generation"/>
    <x v="0"/>
    <x v="2"/>
    <x v="0"/>
    <x v="1"/>
    <n v="271488076.31160599"/>
    <x v="0"/>
    <x v="0"/>
    <x v="0"/>
    <x v="0"/>
    <x v="0"/>
    <m/>
    <n v="0.40572633331788699"/>
    <n v="110149861.74143501"/>
  </r>
  <r>
    <x v="0"/>
    <x v="23"/>
    <x v="4"/>
    <s v="Generation"/>
    <x v="0"/>
    <x v="2"/>
    <x v="0"/>
    <x v="2"/>
    <n v="25812098.333333399"/>
    <x v="0"/>
    <x v="0"/>
    <x v="0"/>
    <x v="0"/>
    <x v="0"/>
    <m/>
    <n v="0.40572633331788699"/>
    <n v="10472648.012024101"/>
  </r>
  <r>
    <x v="0"/>
    <x v="23"/>
    <x v="4"/>
    <s v="Generation"/>
    <x v="0"/>
    <x v="3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3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3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2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1"/>
    <x v="2"/>
    <x v="0"/>
    <n v="2422180073.5024099"/>
    <x v="0"/>
    <x v="0"/>
    <x v="0"/>
    <x v="0"/>
    <x v="0"/>
    <m/>
    <n v="0.40572633331788699"/>
    <n v="982742239.85778201"/>
  </r>
  <r>
    <x v="0"/>
    <x v="23"/>
    <x v="7"/>
    <s v="Import"/>
    <x v="0"/>
    <x v="1"/>
    <x v="2"/>
    <x v="1"/>
    <n v="758346581.87599397"/>
    <x v="0"/>
    <x v="0"/>
    <x v="0"/>
    <x v="0"/>
    <x v="0"/>
    <m/>
    <n v="0.40572633331788699"/>
    <n v="307681178.04869998"/>
  </r>
  <r>
    <x v="0"/>
    <x v="23"/>
    <x v="7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5"/>
    <x v="2"/>
    <x v="0"/>
    <n v="2104859190.9352601"/>
    <x v="0"/>
    <x v="0"/>
    <x v="0"/>
    <x v="0"/>
    <x v="0"/>
    <m/>
    <n v="0.40572633331788699"/>
    <n v="853996801.68861699"/>
  </r>
  <r>
    <x v="0"/>
    <x v="23"/>
    <x v="11"/>
    <s v="Import"/>
    <x v="0"/>
    <x v="5"/>
    <x v="2"/>
    <x v="1"/>
    <n v="658998391.67116201"/>
    <x v="0"/>
    <x v="0"/>
    <x v="0"/>
    <x v="0"/>
    <x v="0"/>
    <m/>
    <n v="0.40572633331788699"/>
    <n v="267373001.11512601"/>
  </r>
  <r>
    <x v="0"/>
    <x v="23"/>
    <x v="11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2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0"/>
    <x v="0"/>
    <x v="1"/>
    <n v="887937737.94017506"/>
    <x v="0"/>
    <x v="0"/>
    <x v="0"/>
    <x v="0"/>
    <x v="0"/>
    <m/>
    <n v="0.40572633331788699"/>
    <n v="360259722.62904602"/>
  </r>
  <r>
    <x v="0"/>
    <x v="23"/>
    <x v="18"/>
    <s v="Generation"/>
    <x v="1"/>
    <x v="0"/>
    <x v="0"/>
    <x v="2"/>
    <n v="29039924.3520745"/>
    <x v="0"/>
    <x v="0"/>
    <x v="0"/>
    <x v="0"/>
    <x v="0"/>
    <m/>
    <n v="0.40572633331788699"/>
    <n v="11782262.027195999"/>
  </r>
  <r>
    <x v="0"/>
    <x v="23"/>
    <x v="18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1"/>
    <x v="0"/>
    <x v="1"/>
    <n v="119338069.227368"/>
    <x v="0"/>
    <x v="0"/>
    <x v="0"/>
    <x v="0"/>
    <x v="0"/>
    <m/>
    <n v="0.40572633331788699"/>
    <n v="48418597.252856299"/>
  </r>
  <r>
    <x v="0"/>
    <x v="23"/>
    <x v="18"/>
    <s v="Generation"/>
    <x v="1"/>
    <x v="1"/>
    <x v="0"/>
    <x v="2"/>
    <n v="3902940.8871896602"/>
    <x v="0"/>
    <x v="0"/>
    <x v="0"/>
    <x v="0"/>
    <x v="0"/>
    <m/>
    <n v="0.40572633331788699"/>
    <n v="1583525.89531592"/>
  </r>
  <r>
    <x v="0"/>
    <x v="23"/>
    <x v="18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3"/>
    <x v="0"/>
    <x v="1"/>
    <n v="5522714443.0854597"/>
    <x v="0"/>
    <x v="0"/>
    <x v="0"/>
    <x v="0"/>
    <x v="0"/>
    <m/>
    <n v="0.40572633331788699"/>
    <n v="2240710680.9548001"/>
  </r>
  <r>
    <x v="0"/>
    <x v="23"/>
    <x v="18"/>
    <s v="Generation"/>
    <x v="1"/>
    <x v="3"/>
    <x v="0"/>
    <x v="2"/>
    <n v="180619882.21984601"/>
    <x v="0"/>
    <x v="0"/>
    <x v="0"/>
    <x v="0"/>
    <x v="0"/>
    <m/>
    <n v="0.40572633331788699"/>
    <n v="73282242.537366897"/>
  </r>
  <r>
    <x v="0"/>
    <x v="23"/>
    <x v="18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5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5"/>
    <x v="2"/>
    <x v="1"/>
    <n v="44020984.936558701"/>
    <x v="0"/>
    <x v="0"/>
    <x v="0"/>
    <x v="0"/>
    <x v="0"/>
    <m/>
    <n v="0.40572633331788699"/>
    <n v="17860472.807351898"/>
  </r>
  <r>
    <x v="0"/>
    <x v="23"/>
    <x v="20"/>
    <s v="Import"/>
    <x v="2"/>
    <x v="5"/>
    <x v="2"/>
    <x v="2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2"/>
    <n v="52587352.862592399"/>
    <x v="0"/>
    <x v="0"/>
    <x v="0"/>
    <x v="0"/>
    <x v="0"/>
    <m/>
    <n v="0.40572633331788699"/>
    <n v="21336073.855833501"/>
  </r>
  <r>
    <x v="0"/>
    <x v="23"/>
    <x v="21"/>
    <s v="Storage"/>
    <x v="2"/>
    <x v="3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3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3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2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2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2"/>
    <n v="2762866296.96"/>
    <x v="0"/>
    <x v="0"/>
    <x v="0"/>
    <x v="0"/>
    <x v="0"/>
    <m/>
    <n v="0.40572633331788699"/>
    <n v="1120967612.1131499"/>
  </r>
  <r>
    <x v="0"/>
    <x v="23"/>
    <x v="24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1"/>
    <x v="0"/>
    <x v="2"/>
    <n v="2246155230.1440001"/>
    <x v="0"/>
    <x v="0"/>
    <x v="0"/>
    <x v="0"/>
    <x v="0"/>
    <m/>
    <n v="0.40572633331788699"/>
    <n v="911324325.58912098"/>
  </r>
  <r>
    <x v="0"/>
    <x v="23"/>
    <x v="24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2"/>
    <x v="0"/>
    <x v="2"/>
    <n v="7823178339.9840002"/>
    <x v="0"/>
    <x v="0"/>
    <x v="0"/>
    <x v="0"/>
    <x v="0"/>
    <m/>
    <n v="0.40572633331788699"/>
    <n v="3174069462.7736301"/>
  </r>
  <r>
    <x v="0"/>
    <x v="23"/>
    <x v="24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3"/>
    <x v="0"/>
    <x v="2"/>
    <n v="6401347648.6848001"/>
    <x v="0"/>
    <x v="0"/>
    <x v="0"/>
    <x v="0"/>
    <x v="0"/>
    <m/>
    <n v="0.40572633331788699"/>
    <n v="2597195309.7939601"/>
  </r>
  <r>
    <x v="0"/>
    <x v="23"/>
    <x v="24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2"/>
    <n v="188861026.67325699"/>
    <x v="0"/>
    <x v="0"/>
    <x v="0"/>
    <x v="0"/>
    <x v="0"/>
    <m/>
    <n v="0.40572633331788699"/>
    <n v="76625891.858792201"/>
  </r>
  <r>
    <x v="0"/>
    <x v="23"/>
    <x v="25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2"/>
    <x v="3"/>
    <x v="0"/>
    <n v="4366216.55579211"/>
    <x v="0"/>
    <x v="0"/>
    <x v="0"/>
    <x v="0"/>
    <x v="0"/>
    <m/>
    <n v="0.40572633331788699"/>
    <n v="1771489.0336533899"/>
  </r>
  <r>
    <x v="0"/>
    <x v="23"/>
    <x v="26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2"/>
    <x v="3"/>
    <x v="2"/>
    <n v="155334.20651585699"/>
    <x v="0"/>
    <x v="0"/>
    <x v="0"/>
    <x v="0"/>
    <x v="0"/>
    <m/>
    <n v="0.40572633331788699"/>
    <n v="63023.178048522197"/>
  </r>
  <r>
    <x v="0"/>
    <x v="23"/>
    <x v="26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2"/>
    <x v="3"/>
    <x v="0"/>
    <n v="1534085.0461005699"/>
    <x v="0"/>
    <x v="0"/>
    <x v="0"/>
    <x v="0"/>
    <x v="0"/>
    <m/>
    <n v="0.40572633331788699"/>
    <n v="622418.70075218496"/>
  </r>
  <r>
    <x v="0"/>
    <x v="23"/>
    <x v="27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2"/>
    <x v="3"/>
    <x v="2"/>
    <n v="54577.202096803099"/>
    <x v="0"/>
    <x v="0"/>
    <x v="0"/>
    <x v="0"/>
    <x v="0"/>
    <m/>
    <n v="0.40572633331788699"/>
    <n v="22143.408089485201"/>
  </r>
  <r>
    <x v="0"/>
    <x v="23"/>
    <x v="27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2"/>
    <n v="1434951.3084662801"/>
    <x v="0"/>
    <x v="0"/>
    <x v="0"/>
    <x v="0"/>
    <x v="0"/>
    <m/>
    <n v="0.40572633331788699"/>
    <n v="582197.53287372703"/>
  </r>
  <r>
    <x v="0"/>
    <x v="23"/>
    <x v="28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2"/>
    <x v="3"/>
    <x v="0"/>
    <n v="201797912.083094"/>
    <x v="0"/>
    <x v="0"/>
    <x v="0"/>
    <x v="0"/>
    <x v="0"/>
    <m/>
    <n v="0.40572633331788699"/>
    <n v="81874726.940678999"/>
  </r>
  <r>
    <x v="0"/>
    <x v="23"/>
    <x v="29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2"/>
    <x v="3"/>
    <x v="2"/>
    <n v="235403659.38795301"/>
    <x v="0"/>
    <x v="0"/>
    <x v="0"/>
    <x v="0"/>
    <x v="0"/>
    <m/>
    <n v="0.40572633331788699"/>
    <n v="95509463.573087201"/>
  </r>
  <r>
    <x v="0"/>
    <x v="23"/>
    <x v="29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2"/>
    <n v="0"/>
    <x v="0"/>
    <x v="0"/>
    <x v="0"/>
    <x v="0"/>
    <x v="0"/>
    <m/>
    <n v="0.40572633331788699"/>
    <n v="0"/>
  </r>
  <r>
    <x v="0"/>
    <x v="24"/>
    <x v="0"/>
    <s v="Generation"/>
    <x v="0"/>
    <x v="0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0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0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2"/>
    <x v="0"/>
    <x v="0"/>
    <n v="4244873.9669342497"/>
    <x v="0"/>
    <x v="0"/>
    <x v="0"/>
    <x v="0"/>
    <x v="0"/>
    <m/>
    <n v="0.39012147434412198"/>
    <n v="1656016.4903853701"/>
  </r>
  <r>
    <x v="0"/>
    <x v="24"/>
    <x v="0"/>
    <s v="Generation"/>
    <x v="0"/>
    <x v="2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2"/>
    <x v="0"/>
    <x v="2"/>
    <n v="1125040000"/>
    <x v="0"/>
    <x v="0"/>
    <x v="0"/>
    <x v="0"/>
    <x v="0"/>
    <m/>
    <n v="0.39012147434412198"/>
    <n v="438902263.49611098"/>
  </r>
  <r>
    <x v="0"/>
    <x v="24"/>
    <x v="0"/>
    <s v="Generation"/>
    <x v="0"/>
    <x v="3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3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3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2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2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2"/>
    <x v="0"/>
    <x v="1"/>
    <n v="2449112.7272727299"/>
    <x v="0"/>
    <x v="0"/>
    <x v="0"/>
    <x v="0"/>
    <x v="0"/>
    <m/>
    <n v="0.39012147434412198"/>
    <n v="955451.46799859102"/>
  </r>
  <r>
    <x v="0"/>
    <x v="24"/>
    <x v="2"/>
    <s v="Generation"/>
    <x v="1"/>
    <x v="2"/>
    <x v="0"/>
    <x v="2"/>
    <n v="31430.28"/>
    <x v="0"/>
    <x v="0"/>
    <x v="0"/>
    <x v="0"/>
    <x v="0"/>
    <m/>
    <n v="0.39012147434412198"/>
    <n v="12261.627172648599"/>
  </r>
  <r>
    <x v="0"/>
    <x v="24"/>
    <x v="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4"/>
    <x v="0"/>
    <x v="1"/>
    <n v="122553.47525440399"/>
    <x v="0"/>
    <x v="0"/>
    <x v="0"/>
    <x v="0"/>
    <x v="0"/>
    <m/>
    <n v="0.39012147434412198"/>
    <n v="47810.742452243903"/>
  </r>
  <r>
    <x v="0"/>
    <x v="24"/>
    <x v="2"/>
    <s v="Generation"/>
    <x v="1"/>
    <x v="4"/>
    <x v="0"/>
    <x v="2"/>
    <n v="1572.7695990981799"/>
    <x v="0"/>
    <x v="0"/>
    <x v="0"/>
    <x v="0"/>
    <x v="0"/>
    <m/>
    <n v="0.39012147434412198"/>
    <n v="613.57119480379697"/>
  </r>
  <r>
    <x v="0"/>
    <x v="24"/>
    <x v="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2"/>
    <x v="0"/>
    <x v="0"/>
    <n v="-566815549.814183"/>
    <x v="0"/>
    <x v="0"/>
    <x v="0"/>
    <x v="0"/>
    <x v="0"/>
    <m/>
    <n v="0.39012147434412198"/>
    <n v="-221126917.974684"/>
  </r>
  <r>
    <x v="0"/>
    <x v="24"/>
    <x v="3"/>
    <s v="Generation"/>
    <x v="1"/>
    <x v="2"/>
    <x v="0"/>
    <x v="1"/>
    <n v="456060730.909091"/>
    <x v="0"/>
    <x v="0"/>
    <x v="0"/>
    <x v="0"/>
    <x v="0"/>
    <m/>
    <n v="0.39012147434412198"/>
    <n v="177919084.73271301"/>
  </r>
  <r>
    <x v="0"/>
    <x v="24"/>
    <x v="3"/>
    <s v="Generation"/>
    <x v="1"/>
    <x v="2"/>
    <x v="0"/>
    <x v="2"/>
    <n v="3546136.7278499999"/>
    <x v="0"/>
    <x v="0"/>
    <x v="0"/>
    <x v="0"/>
    <x v="0"/>
    <m/>
    <n v="0.39012147434412198"/>
    <n v="1383424.0884946799"/>
  </r>
  <r>
    <x v="0"/>
    <x v="24"/>
    <x v="3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2"/>
    <x v="0"/>
    <x v="0"/>
    <n v="84395478.372063398"/>
    <x v="0"/>
    <x v="0"/>
    <x v="0"/>
    <x v="0"/>
    <x v="0"/>
    <m/>
    <n v="0.39012147434412198"/>
    <n v="32924488.450486898"/>
  </r>
  <r>
    <x v="0"/>
    <x v="24"/>
    <x v="4"/>
    <s v="Generation"/>
    <x v="0"/>
    <x v="2"/>
    <x v="0"/>
    <x v="1"/>
    <n v="271488076.31160599"/>
    <x v="0"/>
    <x v="0"/>
    <x v="0"/>
    <x v="0"/>
    <x v="0"/>
    <m/>
    <n v="0.39012147434412198"/>
    <n v="105913328.597533"/>
  </r>
  <r>
    <x v="0"/>
    <x v="24"/>
    <x v="4"/>
    <s v="Generation"/>
    <x v="0"/>
    <x v="2"/>
    <x v="0"/>
    <x v="2"/>
    <n v="25812098.333333399"/>
    <x v="0"/>
    <x v="0"/>
    <x v="0"/>
    <x v="0"/>
    <x v="0"/>
    <m/>
    <n v="0.39012147434412198"/>
    <n v="10069853.857715501"/>
  </r>
  <r>
    <x v="0"/>
    <x v="24"/>
    <x v="4"/>
    <s v="Generation"/>
    <x v="0"/>
    <x v="3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3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3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2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1"/>
    <x v="2"/>
    <x v="0"/>
    <n v="2422180073.5024099"/>
    <x v="0"/>
    <x v="0"/>
    <x v="0"/>
    <x v="0"/>
    <x v="0"/>
    <m/>
    <n v="0.39012147434412198"/>
    <n v="944944461.40171301"/>
  </r>
  <r>
    <x v="0"/>
    <x v="24"/>
    <x v="7"/>
    <s v="Import"/>
    <x v="0"/>
    <x v="1"/>
    <x v="2"/>
    <x v="1"/>
    <n v="758346581.87599397"/>
    <x v="0"/>
    <x v="0"/>
    <x v="0"/>
    <x v="0"/>
    <x v="0"/>
    <m/>
    <n v="0.39012147434412198"/>
    <n v="295847286.58528799"/>
  </r>
  <r>
    <x v="0"/>
    <x v="24"/>
    <x v="7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5"/>
    <x v="2"/>
    <x v="0"/>
    <n v="2104859190.9352601"/>
    <x v="0"/>
    <x v="0"/>
    <x v="0"/>
    <x v="0"/>
    <x v="0"/>
    <m/>
    <n v="0.39012147434412198"/>
    <n v="821150770.85443902"/>
  </r>
  <r>
    <x v="0"/>
    <x v="24"/>
    <x v="11"/>
    <s v="Import"/>
    <x v="0"/>
    <x v="5"/>
    <x v="2"/>
    <x v="1"/>
    <n v="658998391.67116201"/>
    <x v="0"/>
    <x v="0"/>
    <x v="0"/>
    <x v="0"/>
    <x v="0"/>
    <m/>
    <n v="0.39012147434412198"/>
    <n v="257089424.14915901"/>
  </r>
  <r>
    <x v="0"/>
    <x v="24"/>
    <x v="11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2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0"/>
    <x v="0"/>
    <x v="1"/>
    <n v="887937737.94017506"/>
    <x v="0"/>
    <x v="0"/>
    <x v="0"/>
    <x v="0"/>
    <x v="0"/>
    <m/>
    <n v="0.39012147434412198"/>
    <n v="346403579.451006"/>
  </r>
  <r>
    <x v="0"/>
    <x v="24"/>
    <x v="18"/>
    <s v="Generation"/>
    <x v="1"/>
    <x v="0"/>
    <x v="0"/>
    <x v="2"/>
    <n v="29039924.3520745"/>
    <x v="0"/>
    <x v="0"/>
    <x v="0"/>
    <x v="0"/>
    <x v="0"/>
    <m/>
    <n v="0.39012147434412198"/>
    <n v="11329098.1030731"/>
  </r>
  <r>
    <x v="0"/>
    <x v="24"/>
    <x v="18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1"/>
    <x v="0"/>
    <x v="1"/>
    <n v="119338069.227368"/>
    <x v="0"/>
    <x v="0"/>
    <x v="0"/>
    <x v="0"/>
    <x v="0"/>
    <m/>
    <n v="0.39012147434412198"/>
    <n v="46556343.512361802"/>
  </r>
  <r>
    <x v="0"/>
    <x v="24"/>
    <x v="18"/>
    <s v="Generation"/>
    <x v="1"/>
    <x v="1"/>
    <x v="0"/>
    <x v="2"/>
    <n v="3902940.8871896602"/>
    <x v="0"/>
    <x v="0"/>
    <x v="0"/>
    <x v="0"/>
    <x v="0"/>
    <m/>
    <n v="0.39012147434412198"/>
    <n v="1522621.0531883901"/>
  </r>
  <r>
    <x v="0"/>
    <x v="24"/>
    <x v="18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3"/>
    <x v="0"/>
    <x v="1"/>
    <n v="5522714443.0854597"/>
    <x v="0"/>
    <x v="0"/>
    <x v="0"/>
    <x v="0"/>
    <x v="0"/>
    <m/>
    <n v="0.39012147434412198"/>
    <n v="2154529500.9180799"/>
  </r>
  <r>
    <x v="0"/>
    <x v="24"/>
    <x v="18"/>
    <s v="Generation"/>
    <x v="1"/>
    <x v="3"/>
    <x v="0"/>
    <x v="2"/>
    <n v="180619882.21984601"/>
    <x v="0"/>
    <x v="0"/>
    <x v="0"/>
    <x v="0"/>
    <x v="0"/>
    <m/>
    <n v="0.39012147434412198"/>
    <n v="70463694.747468203"/>
  </r>
  <r>
    <x v="0"/>
    <x v="24"/>
    <x v="18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5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5"/>
    <x v="2"/>
    <x v="1"/>
    <n v="44020984.936558701"/>
    <x v="0"/>
    <x v="0"/>
    <x v="0"/>
    <x v="0"/>
    <x v="0"/>
    <m/>
    <n v="0.39012147434412198"/>
    <n v="17173531.545530699"/>
  </r>
  <r>
    <x v="0"/>
    <x v="24"/>
    <x v="20"/>
    <s v="Import"/>
    <x v="2"/>
    <x v="5"/>
    <x v="2"/>
    <x v="2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2"/>
    <n v="52587352.862592399"/>
    <x v="0"/>
    <x v="0"/>
    <x v="0"/>
    <x v="0"/>
    <x v="0"/>
    <m/>
    <n v="0.39012147434412198"/>
    <n v="20515455.630609199"/>
  </r>
  <r>
    <x v="0"/>
    <x v="24"/>
    <x v="21"/>
    <s v="Storage"/>
    <x v="2"/>
    <x v="3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3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3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2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2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2"/>
    <n v="2762866296.96"/>
    <x v="0"/>
    <x v="0"/>
    <x v="0"/>
    <x v="0"/>
    <x v="0"/>
    <m/>
    <n v="0.39012147434412198"/>
    <n v="1077853473.18572"/>
  </r>
  <r>
    <x v="0"/>
    <x v="24"/>
    <x v="24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1"/>
    <x v="0"/>
    <x v="2"/>
    <n v="2246155230.1440001"/>
    <x v="0"/>
    <x v="0"/>
    <x v="0"/>
    <x v="0"/>
    <x v="0"/>
    <m/>
    <n v="0.39012147434412198"/>
    <n v="876273389.98953903"/>
  </r>
  <r>
    <x v="0"/>
    <x v="24"/>
    <x v="24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2"/>
    <x v="0"/>
    <x v="2"/>
    <n v="7823178339.9840002"/>
    <x v="0"/>
    <x v="0"/>
    <x v="0"/>
    <x v="0"/>
    <x v="0"/>
    <m/>
    <n v="0.39012147434412198"/>
    <n v="3051989868.0515599"/>
  </r>
  <r>
    <x v="0"/>
    <x v="24"/>
    <x v="24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3"/>
    <x v="0"/>
    <x v="2"/>
    <n v="6401347648.6848001"/>
    <x v="0"/>
    <x v="0"/>
    <x v="0"/>
    <x v="0"/>
    <x v="0"/>
    <m/>
    <n v="0.39012147434412198"/>
    <n v="2497303182.4942002"/>
  </r>
  <r>
    <x v="0"/>
    <x v="24"/>
    <x v="24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2"/>
    <n v="188861026.67325699"/>
    <x v="0"/>
    <x v="0"/>
    <x v="0"/>
    <x v="0"/>
    <x v="0"/>
    <m/>
    <n v="0.39012147434412198"/>
    <n v="73678742.171915501"/>
  </r>
  <r>
    <x v="0"/>
    <x v="24"/>
    <x v="25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2"/>
    <x v="3"/>
    <x v="0"/>
    <n v="4366216.55579211"/>
    <x v="0"/>
    <x v="0"/>
    <x v="0"/>
    <x v="0"/>
    <x v="0"/>
    <m/>
    <n v="0.39012147434412198"/>
    <n v="1703354.8400513299"/>
  </r>
  <r>
    <x v="0"/>
    <x v="24"/>
    <x v="26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2"/>
    <x v="3"/>
    <x v="2"/>
    <n v="155334.20651585699"/>
    <x v="0"/>
    <x v="0"/>
    <x v="0"/>
    <x v="0"/>
    <x v="0"/>
    <m/>
    <n v="0.39012147434412198"/>
    <n v="60599.209662040601"/>
  </r>
  <r>
    <x v="0"/>
    <x v="24"/>
    <x v="26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2"/>
    <x v="3"/>
    <x v="0"/>
    <n v="1534085.0461005699"/>
    <x v="0"/>
    <x v="0"/>
    <x v="0"/>
    <x v="0"/>
    <x v="0"/>
    <m/>
    <n v="0.39012147434412198"/>
    <n v="598479.519954024"/>
  </r>
  <r>
    <x v="0"/>
    <x v="24"/>
    <x v="27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2"/>
    <x v="3"/>
    <x v="2"/>
    <n v="54577.202096803099"/>
    <x v="0"/>
    <x v="0"/>
    <x v="0"/>
    <x v="0"/>
    <x v="0"/>
    <m/>
    <n v="0.39012147434412198"/>
    <n v="21291.738547582001"/>
  </r>
  <r>
    <x v="0"/>
    <x v="24"/>
    <x v="27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2"/>
    <n v="1434951.3084662801"/>
    <x v="0"/>
    <x v="0"/>
    <x v="0"/>
    <x v="0"/>
    <x v="0"/>
    <m/>
    <n v="0.39012147434412198"/>
    <n v="559805.32007089094"/>
  </r>
  <r>
    <x v="0"/>
    <x v="24"/>
    <x v="28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2"/>
    <x v="3"/>
    <x v="0"/>
    <n v="201797912.083094"/>
    <x v="0"/>
    <x v="0"/>
    <x v="0"/>
    <x v="0"/>
    <x v="0"/>
    <m/>
    <n v="0.39012147434412198"/>
    <n v="78725698.981422096"/>
  </r>
  <r>
    <x v="0"/>
    <x v="24"/>
    <x v="29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2"/>
    <x v="3"/>
    <x v="2"/>
    <n v="235403659.38795301"/>
    <x v="0"/>
    <x v="0"/>
    <x v="0"/>
    <x v="0"/>
    <x v="0"/>
    <m/>
    <n v="0.39012147434412198"/>
    <n v="91836022.666429996"/>
  </r>
  <r>
    <x v="0"/>
    <x v="24"/>
    <x v="29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2"/>
    <n v="0"/>
    <x v="0"/>
    <x v="0"/>
    <x v="0"/>
    <x v="0"/>
    <x v="0"/>
    <m/>
    <n v="0.39012147434412198"/>
    <n v="0"/>
  </r>
  <r>
    <x v="0"/>
    <x v="25"/>
    <x v="0"/>
    <s v="Generation"/>
    <x v="0"/>
    <x v="0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0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0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2"/>
    <x v="0"/>
    <x v="0"/>
    <n v="4244873.9669342497"/>
    <x v="0"/>
    <x v="0"/>
    <x v="0"/>
    <x v="0"/>
    <x v="0"/>
    <m/>
    <n v="0.37511680225396399"/>
    <n v="1592323.5484474699"/>
  </r>
  <r>
    <x v="0"/>
    <x v="25"/>
    <x v="0"/>
    <s v="Generation"/>
    <x v="0"/>
    <x v="2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2"/>
    <x v="0"/>
    <x v="2"/>
    <n v="1125040000"/>
    <x v="0"/>
    <x v="0"/>
    <x v="0"/>
    <x v="0"/>
    <x v="0"/>
    <m/>
    <n v="0.37511680225396399"/>
    <n v="422021407.20779902"/>
  </r>
  <r>
    <x v="0"/>
    <x v="25"/>
    <x v="0"/>
    <s v="Generation"/>
    <x v="0"/>
    <x v="3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3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3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2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2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2"/>
    <x v="0"/>
    <x v="1"/>
    <n v="2449112.7272727299"/>
    <x v="0"/>
    <x v="0"/>
    <x v="0"/>
    <x v="0"/>
    <x v="0"/>
    <m/>
    <n v="0.37511680225396399"/>
    <n v="918703.33461402997"/>
  </r>
  <r>
    <x v="0"/>
    <x v="25"/>
    <x v="2"/>
    <s v="Generation"/>
    <x v="1"/>
    <x v="2"/>
    <x v="0"/>
    <x v="2"/>
    <n v="31430.28"/>
    <x v="0"/>
    <x v="0"/>
    <x v="0"/>
    <x v="0"/>
    <x v="0"/>
    <m/>
    <n v="0.37511680225396399"/>
    <n v="11790.0261275467"/>
  </r>
  <r>
    <x v="0"/>
    <x v="25"/>
    <x v="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4"/>
    <x v="0"/>
    <x v="1"/>
    <n v="122553.47525440399"/>
    <x v="0"/>
    <x v="0"/>
    <x v="0"/>
    <x v="0"/>
    <x v="0"/>
    <m/>
    <n v="0.37511680225396399"/>
    <n v="45971.867742542199"/>
  </r>
  <r>
    <x v="0"/>
    <x v="25"/>
    <x v="2"/>
    <s v="Generation"/>
    <x v="1"/>
    <x v="4"/>
    <x v="0"/>
    <x v="2"/>
    <n v="1572.7695990981799"/>
    <x v="0"/>
    <x v="0"/>
    <x v="0"/>
    <x v="0"/>
    <x v="0"/>
    <m/>
    <n v="0.37511680225396399"/>
    <n v="589.972302695959"/>
  </r>
  <r>
    <x v="0"/>
    <x v="25"/>
    <x v="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2"/>
    <x v="0"/>
    <x v="0"/>
    <n v="-566815549.814183"/>
    <x v="0"/>
    <x v="0"/>
    <x v="0"/>
    <x v="0"/>
    <x v="0"/>
    <m/>
    <n v="0.37511680225396399"/>
    <n v="-212622036.514119"/>
  </r>
  <r>
    <x v="0"/>
    <x v="25"/>
    <x v="3"/>
    <s v="Generation"/>
    <x v="1"/>
    <x v="2"/>
    <x v="0"/>
    <x v="1"/>
    <n v="456060730.909091"/>
    <x v="0"/>
    <x v="0"/>
    <x v="0"/>
    <x v="0"/>
    <x v="0"/>
    <m/>
    <n v="0.37511680225396399"/>
    <n v="171076043.01222399"/>
  </r>
  <r>
    <x v="0"/>
    <x v="25"/>
    <x v="3"/>
    <s v="Generation"/>
    <x v="1"/>
    <x v="2"/>
    <x v="0"/>
    <x v="2"/>
    <n v="3546136.7278499999"/>
    <x v="0"/>
    <x v="0"/>
    <x v="0"/>
    <x v="0"/>
    <x v="0"/>
    <m/>
    <n v="0.37511680225396399"/>
    <n v="1330215.4697064301"/>
  </r>
  <r>
    <x v="0"/>
    <x v="25"/>
    <x v="3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2"/>
    <x v="0"/>
    <x v="0"/>
    <n v="84395478.372063398"/>
    <x v="0"/>
    <x v="0"/>
    <x v="0"/>
    <x v="0"/>
    <x v="0"/>
    <m/>
    <n v="0.37511680225396399"/>
    <n v="31658161.971622001"/>
  </r>
  <r>
    <x v="0"/>
    <x v="25"/>
    <x v="4"/>
    <s v="Generation"/>
    <x v="0"/>
    <x v="2"/>
    <x v="0"/>
    <x v="1"/>
    <n v="271488076.31160599"/>
    <x v="0"/>
    <x v="0"/>
    <x v="0"/>
    <x v="0"/>
    <x v="0"/>
    <m/>
    <n v="0.37511680225396399"/>
    <n v="101839739.03609"/>
  </r>
  <r>
    <x v="0"/>
    <x v="25"/>
    <x v="4"/>
    <s v="Generation"/>
    <x v="0"/>
    <x v="2"/>
    <x v="0"/>
    <x v="2"/>
    <n v="25812098.333333399"/>
    <x v="0"/>
    <x v="0"/>
    <x v="0"/>
    <x v="0"/>
    <x v="0"/>
    <m/>
    <n v="0.37511680225396399"/>
    <n v="9682551.7862648908"/>
  </r>
  <r>
    <x v="0"/>
    <x v="25"/>
    <x v="4"/>
    <s v="Generation"/>
    <x v="0"/>
    <x v="3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3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3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2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1"/>
    <x v="2"/>
    <x v="0"/>
    <n v="2422180073.5024099"/>
    <x v="0"/>
    <x v="0"/>
    <x v="0"/>
    <x v="0"/>
    <x v="0"/>
    <m/>
    <n v="0.37511680225396399"/>
    <n v="908600443.65549302"/>
  </r>
  <r>
    <x v="0"/>
    <x v="25"/>
    <x v="7"/>
    <s v="Import"/>
    <x v="0"/>
    <x v="1"/>
    <x v="2"/>
    <x v="1"/>
    <n v="758346581.87599397"/>
    <x v="0"/>
    <x v="0"/>
    <x v="0"/>
    <x v="0"/>
    <x v="0"/>
    <m/>
    <n v="0.37511680225396399"/>
    <n v="284468544.79354697"/>
  </r>
  <r>
    <x v="0"/>
    <x v="25"/>
    <x v="7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5"/>
    <x v="2"/>
    <x v="0"/>
    <n v="2104859190.9352601"/>
    <x v="0"/>
    <x v="0"/>
    <x v="0"/>
    <x v="0"/>
    <x v="0"/>
    <m/>
    <n v="0.37511680225396399"/>
    <n v="789568048.89849901"/>
  </r>
  <r>
    <x v="0"/>
    <x v="25"/>
    <x v="11"/>
    <s v="Import"/>
    <x v="0"/>
    <x v="5"/>
    <x v="2"/>
    <x v="1"/>
    <n v="658998391.67116201"/>
    <x v="0"/>
    <x v="0"/>
    <x v="0"/>
    <x v="0"/>
    <x v="0"/>
    <m/>
    <n v="0.37511680225396399"/>
    <n v="247201369.37419099"/>
  </r>
  <r>
    <x v="0"/>
    <x v="25"/>
    <x v="11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2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0"/>
    <x v="0"/>
    <x v="1"/>
    <n v="887937737.94017506"/>
    <x v="0"/>
    <x v="0"/>
    <x v="0"/>
    <x v="0"/>
    <x v="0"/>
    <m/>
    <n v="0.37511680225396399"/>
    <n v="333080364.85673702"/>
  </r>
  <r>
    <x v="0"/>
    <x v="25"/>
    <x v="18"/>
    <s v="Generation"/>
    <x v="1"/>
    <x v="0"/>
    <x v="0"/>
    <x v="2"/>
    <n v="29039924.3520745"/>
    <x v="0"/>
    <x v="0"/>
    <x v="0"/>
    <x v="0"/>
    <x v="0"/>
    <m/>
    <n v="0.37511680225396399"/>
    <n v="10893363.560647201"/>
  </r>
  <r>
    <x v="0"/>
    <x v="25"/>
    <x v="18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1"/>
    <x v="0"/>
    <x v="1"/>
    <n v="119338069.227368"/>
    <x v="0"/>
    <x v="0"/>
    <x v="0"/>
    <x v="0"/>
    <x v="0"/>
    <m/>
    <n v="0.37511680225396399"/>
    <n v="44765714.915732503"/>
  </r>
  <r>
    <x v="0"/>
    <x v="25"/>
    <x v="18"/>
    <s v="Generation"/>
    <x v="1"/>
    <x v="1"/>
    <x v="0"/>
    <x v="2"/>
    <n v="3902940.8871896602"/>
    <x v="0"/>
    <x v="0"/>
    <x v="0"/>
    <x v="0"/>
    <x v="0"/>
    <m/>
    <n v="0.37511680225396399"/>
    <n v="1464058.70498883"/>
  </r>
  <r>
    <x v="0"/>
    <x v="25"/>
    <x v="18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3"/>
    <x v="0"/>
    <x v="1"/>
    <n v="5522714443.0854597"/>
    <x v="0"/>
    <x v="0"/>
    <x v="0"/>
    <x v="0"/>
    <x v="0"/>
    <m/>
    <n v="0.37511680225396399"/>
    <n v="2071662981.652"/>
  </r>
  <r>
    <x v="0"/>
    <x v="25"/>
    <x v="18"/>
    <s v="Generation"/>
    <x v="1"/>
    <x v="3"/>
    <x v="0"/>
    <x v="2"/>
    <n v="180619882.21984601"/>
    <x v="0"/>
    <x v="0"/>
    <x v="0"/>
    <x v="0"/>
    <x v="0"/>
    <m/>
    <n v="0.37511680225396399"/>
    <n v="67753552.641796306"/>
  </r>
  <r>
    <x v="0"/>
    <x v="25"/>
    <x v="18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5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5"/>
    <x v="2"/>
    <x v="1"/>
    <n v="44020984.936558701"/>
    <x v="0"/>
    <x v="0"/>
    <x v="0"/>
    <x v="0"/>
    <x v="0"/>
    <m/>
    <n v="0.37511680225396399"/>
    <n v="16513011.1014718"/>
  </r>
  <r>
    <x v="0"/>
    <x v="25"/>
    <x v="20"/>
    <s v="Import"/>
    <x v="2"/>
    <x v="5"/>
    <x v="2"/>
    <x v="2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2"/>
    <n v="52587352.862592399"/>
    <x v="0"/>
    <x v="0"/>
    <x v="0"/>
    <x v="0"/>
    <x v="0"/>
    <m/>
    <n v="0.37511680225396399"/>
    <n v="19726399.644816499"/>
  </r>
  <r>
    <x v="0"/>
    <x v="25"/>
    <x v="21"/>
    <s v="Storage"/>
    <x v="2"/>
    <x v="3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3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3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2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2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2"/>
    <n v="2762866296.96"/>
    <x v="0"/>
    <x v="0"/>
    <x v="0"/>
    <x v="0"/>
    <x v="0"/>
    <m/>
    <n v="0.37511680225396399"/>
    <n v="1036397570.37089"/>
  </r>
  <r>
    <x v="0"/>
    <x v="25"/>
    <x v="24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1"/>
    <x v="0"/>
    <x v="2"/>
    <n v="2246155230.1440001"/>
    <x v="0"/>
    <x v="0"/>
    <x v="0"/>
    <x v="0"/>
    <x v="0"/>
    <m/>
    <n v="0.37511680225396399"/>
    <n v="842570567.29763401"/>
  </r>
  <r>
    <x v="0"/>
    <x v="25"/>
    <x v="24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2"/>
    <x v="0"/>
    <x v="2"/>
    <n v="7823178339.9840002"/>
    <x v="0"/>
    <x v="0"/>
    <x v="0"/>
    <x v="0"/>
    <x v="0"/>
    <m/>
    <n v="0.37511680225396399"/>
    <n v="2934605642.3572698"/>
  </r>
  <r>
    <x v="0"/>
    <x v="25"/>
    <x v="24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3"/>
    <x v="0"/>
    <x v="2"/>
    <n v="6401347648.6848001"/>
    <x v="0"/>
    <x v="0"/>
    <x v="0"/>
    <x v="0"/>
    <x v="0"/>
    <m/>
    <n v="0.37511680225396399"/>
    <n v="2401253060.09057"/>
  </r>
  <r>
    <x v="0"/>
    <x v="25"/>
    <x v="24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2"/>
    <n v="188861026.67325699"/>
    <x v="0"/>
    <x v="0"/>
    <x v="0"/>
    <x v="0"/>
    <x v="0"/>
    <m/>
    <n v="0.37511680225396399"/>
    <n v="70844944.396072596"/>
  </r>
  <r>
    <x v="0"/>
    <x v="25"/>
    <x v="25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2"/>
    <x v="3"/>
    <x v="0"/>
    <n v="4366216.55579211"/>
    <x v="0"/>
    <x v="0"/>
    <x v="0"/>
    <x v="0"/>
    <x v="0"/>
    <m/>
    <n v="0.37511680225396399"/>
    <n v="1637841.19235705"/>
  </r>
  <r>
    <x v="0"/>
    <x v="25"/>
    <x v="26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2"/>
    <x v="3"/>
    <x v="2"/>
    <n v="155334.20651585699"/>
    <x v="0"/>
    <x v="0"/>
    <x v="0"/>
    <x v="0"/>
    <x v="0"/>
    <m/>
    <n v="0.37511680225396399"/>
    <n v="58268.470828885198"/>
  </r>
  <r>
    <x v="0"/>
    <x v="25"/>
    <x v="26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2"/>
    <x v="3"/>
    <x v="0"/>
    <n v="1534085.0461005699"/>
    <x v="0"/>
    <x v="0"/>
    <x v="0"/>
    <x v="0"/>
    <x v="0"/>
    <m/>
    <n v="0.37511680225396399"/>
    <n v="575461.07687886897"/>
  </r>
  <r>
    <x v="0"/>
    <x v="25"/>
    <x v="27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2"/>
    <x v="3"/>
    <x v="2"/>
    <n v="54577.202096803099"/>
    <x v="0"/>
    <x v="0"/>
    <x v="0"/>
    <x v="0"/>
    <x v="0"/>
    <m/>
    <n v="0.37511680225396399"/>
    <n v="20472.825526521101"/>
  </r>
  <r>
    <x v="0"/>
    <x v="25"/>
    <x v="27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2"/>
    <n v="1434951.3084662801"/>
    <x v="0"/>
    <x v="0"/>
    <x v="0"/>
    <x v="0"/>
    <x v="0"/>
    <m/>
    <n v="0.37511680225396399"/>
    <n v="538274.34622201102"/>
  </r>
  <r>
    <x v="0"/>
    <x v="25"/>
    <x v="28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2"/>
    <x v="3"/>
    <x v="0"/>
    <n v="201797912.083094"/>
    <x v="0"/>
    <x v="0"/>
    <x v="0"/>
    <x v="0"/>
    <x v="0"/>
    <m/>
    <n v="0.37511680225396399"/>
    <n v="75697787.482136697"/>
  </r>
  <r>
    <x v="0"/>
    <x v="25"/>
    <x v="29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2"/>
    <x v="3"/>
    <x v="2"/>
    <n v="235403659.38795301"/>
    <x v="0"/>
    <x v="0"/>
    <x v="0"/>
    <x v="0"/>
    <x v="0"/>
    <m/>
    <n v="0.37511680225396399"/>
    <n v="88303867.948490396"/>
  </r>
  <r>
    <x v="0"/>
    <x v="25"/>
    <x v="29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2"/>
    <n v="0"/>
    <x v="0"/>
    <x v="0"/>
    <x v="0"/>
    <x v="0"/>
    <x v="0"/>
    <m/>
    <n v="0.37511680225396399"/>
    <n v="0"/>
  </r>
  <r>
    <x v="0"/>
    <x v="26"/>
    <x v="0"/>
    <s v="Generation"/>
    <x v="0"/>
    <x v="0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0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0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2"/>
    <x v="0"/>
    <x v="0"/>
    <n v="4244873.9669342497"/>
    <x v="0"/>
    <x v="0"/>
    <x v="0"/>
    <x v="0"/>
    <x v="0"/>
    <m/>
    <n v="0.36068923293650401"/>
    <n v="1531080.3350456499"/>
  </r>
  <r>
    <x v="0"/>
    <x v="26"/>
    <x v="0"/>
    <s v="Generation"/>
    <x v="0"/>
    <x v="2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2"/>
    <x v="0"/>
    <x v="2"/>
    <n v="1125040000"/>
    <x v="0"/>
    <x v="0"/>
    <x v="0"/>
    <x v="0"/>
    <x v="0"/>
    <m/>
    <n v="0.36068923293650401"/>
    <n v="405789814.62288302"/>
  </r>
  <r>
    <x v="0"/>
    <x v="26"/>
    <x v="0"/>
    <s v="Generation"/>
    <x v="0"/>
    <x v="3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3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3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2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2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2"/>
    <x v="0"/>
    <x v="1"/>
    <n v="2449112.7272727299"/>
    <x v="0"/>
    <x v="0"/>
    <x v="0"/>
    <x v="0"/>
    <x v="0"/>
    <m/>
    <n v="0.36068923293650401"/>
    <n v="883368.59097502904"/>
  </r>
  <r>
    <x v="0"/>
    <x v="26"/>
    <x v="2"/>
    <s v="Generation"/>
    <x v="1"/>
    <x v="2"/>
    <x v="0"/>
    <x v="2"/>
    <n v="31430.28"/>
    <x v="0"/>
    <x v="0"/>
    <x v="0"/>
    <x v="0"/>
    <x v="0"/>
    <m/>
    <n v="0.36068923293650401"/>
    <n v="11336.563584179499"/>
  </r>
  <r>
    <x v="0"/>
    <x v="26"/>
    <x v="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4"/>
    <x v="0"/>
    <x v="1"/>
    <n v="122553.47525440399"/>
    <x v="0"/>
    <x v="0"/>
    <x v="0"/>
    <x v="0"/>
    <x v="0"/>
    <m/>
    <n v="0.36068923293650401"/>
    <n v="44203.718983213701"/>
  </r>
  <r>
    <x v="0"/>
    <x v="26"/>
    <x v="2"/>
    <s v="Generation"/>
    <x v="1"/>
    <x v="4"/>
    <x v="0"/>
    <x v="2"/>
    <n v="1572.7695990981799"/>
    <x v="0"/>
    <x v="0"/>
    <x v="0"/>
    <x v="0"/>
    <x v="0"/>
    <m/>
    <n v="0.36068923293650401"/>
    <n v="567.28106028457603"/>
  </r>
  <r>
    <x v="0"/>
    <x v="26"/>
    <x v="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2"/>
    <x v="0"/>
    <x v="0"/>
    <n v="-566815549.814183"/>
    <x v="0"/>
    <x v="0"/>
    <x v="0"/>
    <x v="0"/>
    <x v="0"/>
    <m/>
    <n v="0.36068923293650401"/>
    <n v="-204444265.87896001"/>
  </r>
  <r>
    <x v="0"/>
    <x v="26"/>
    <x v="3"/>
    <s v="Generation"/>
    <x v="1"/>
    <x v="2"/>
    <x v="0"/>
    <x v="1"/>
    <n v="456060730.909091"/>
    <x v="0"/>
    <x v="0"/>
    <x v="0"/>
    <x v="0"/>
    <x v="0"/>
    <m/>
    <n v="0.36068923293650401"/>
    <n v="164496195.204061"/>
  </r>
  <r>
    <x v="0"/>
    <x v="26"/>
    <x v="3"/>
    <s v="Generation"/>
    <x v="1"/>
    <x v="2"/>
    <x v="0"/>
    <x v="2"/>
    <n v="3546136.7278499999"/>
    <x v="0"/>
    <x v="0"/>
    <x v="0"/>
    <x v="0"/>
    <x v="0"/>
    <m/>
    <n v="0.36068923293650401"/>
    <n v="1279053.33625618"/>
  </r>
  <r>
    <x v="0"/>
    <x v="26"/>
    <x v="3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2"/>
    <x v="0"/>
    <x v="0"/>
    <n v="84395478.372063398"/>
    <x v="0"/>
    <x v="0"/>
    <x v="0"/>
    <x v="0"/>
    <x v="0"/>
    <m/>
    <n v="0.36068923293650401"/>
    <n v="30440540.357328799"/>
  </r>
  <r>
    <x v="0"/>
    <x v="26"/>
    <x v="4"/>
    <s v="Generation"/>
    <x v="0"/>
    <x v="2"/>
    <x v="0"/>
    <x v="1"/>
    <n v="271488076.31160599"/>
    <x v="0"/>
    <x v="0"/>
    <x v="0"/>
    <x v="0"/>
    <x v="0"/>
    <m/>
    <n v="0.36068923293650401"/>
    <n v="97922825.996240199"/>
  </r>
  <r>
    <x v="0"/>
    <x v="26"/>
    <x v="4"/>
    <s v="Generation"/>
    <x v="0"/>
    <x v="2"/>
    <x v="0"/>
    <x v="2"/>
    <n v="25812098.333333399"/>
    <x v="0"/>
    <x v="0"/>
    <x v="0"/>
    <x v="0"/>
    <x v="0"/>
    <m/>
    <n v="0.36068923293650401"/>
    <n v="9310145.9483316205"/>
  </r>
  <r>
    <x v="0"/>
    <x v="26"/>
    <x v="4"/>
    <s v="Generation"/>
    <x v="0"/>
    <x v="3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3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3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2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1"/>
    <x v="2"/>
    <x v="0"/>
    <n v="2422180073.5024099"/>
    <x v="0"/>
    <x v="0"/>
    <x v="0"/>
    <x v="0"/>
    <x v="0"/>
    <m/>
    <n v="0.36068923293650401"/>
    <n v="873654272.74566698"/>
  </r>
  <r>
    <x v="0"/>
    <x v="26"/>
    <x v="7"/>
    <s v="Import"/>
    <x v="0"/>
    <x v="1"/>
    <x v="2"/>
    <x v="1"/>
    <n v="758346581.87599397"/>
    <x v="0"/>
    <x v="0"/>
    <x v="0"/>
    <x v="0"/>
    <x v="0"/>
    <m/>
    <n v="0.36068923293650401"/>
    <n v="273527446.91687202"/>
  </r>
  <r>
    <x v="0"/>
    <x v="26"/>
    <x v="7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5"/>
    <x v="2"/>
    <x v="0"/>
    <n v="2104859190.9352601"/>
    <x v="0"/>
    <x v="0"/>
    <x v="0"/>
    <x v="0"/>
    <x v="0"/>
    <m/>
    <n v="0.36068923293650401"/>
    <n v="759200047.01778805"/>
  </r>
  <r>
    <x v="0"/>
    <x v="26"/>
    <x v="11"/>
    <s v="Import"/>
    <x v="0"/>
    <x v="5"/>
    <x v="2"/>
    <x v="1"/>
    <n v="658998391.67116201"/>
    <x v="0"/>
    <x v="0"/>
    <x v="0"/>
    <x v="0"/>
    <x v="0"/>
    <m/>
    <n v="0.36068923293650401"/>
    <n v="237693624.39826101"/>
  </r>
  <r>
    <x v="0"/>
    <x v="26"/>
    <x v="11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2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0"/>
    <x v="0"/>
    <x v="1"/>
    <n v="887937737.94017506"/>
    <x v="0"/>
    <x v="0"/>
    <x v="0"/>
    <x v="0"/>
    <x v="0"/>
    <m/>
    <n v="0.36068923293650401"/>
    <n v="320269581.59301603"/>
  </r>
  <r>
    <x v="0"/>
    <x v="26"/>
    <x v="18"/>
    <s v="Generation"/>
    <x v="1"/>
    <x v="0"/>
    <x v="0"/>
    <x v="2"/>
    <n v="29039924.3520745"/>
    <x v="0"/>
    <x v="0"/>
    <x v="0"/>
    <x v="0"/>
    <x v="0"/>
    <m/>
    <n v="0.36068923293650401"/>
    <n v="10474388.0390839"/>
  </r>
  <r>
    <x v="0"/>
    <x v="26"/>
    <x v="18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1"/>
    <x v="0"/>
    <x v="1"/>
    <n v="119338069.227368"/>
    <x v="0"/>
    <x v="0"/>
    <x v="0"/>
    <x v="0"/>
    <x v="0"/>
    <m/>
    <n v="0.36068923293650401"/>
    <n v="43043956.649742797"/>
  </r>
  <r>
    <x v="0"/>
    <x v="26"/>
    <x v="18"/>
    <s v="Generation"/>
    <x v="1"/>
    <x v="1"/>
    <x v="0"/>
    <x v="2"/>
    <n v="3902940.8871896602"/>
    <x v="0"/>
    <x v="0"/>
    <x v="0"/>
    <x v="0"/>
    <x v="0"/>
    <m/>
    <n v="0.36068923293650401"/>
    <n v="1407748.7547969499"/>
  </r>
  <r>
    <x v="0"/>
    <x v="26"/>
    <x v="18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3"/>
    <x v="0"/>
    <x v="1"/>
    <n v="5522714443.0854597"/>
    <x v="0"/>
    <x v="0"/>
    <x v="0"/>
    <x v="0"/>
    <x v="0"/>
    <m/>
    <n v="0.36068923293650401"/>
    <n v="1991983636.20385"/>
  </r>
  <r>
    <x v="0"/>
    <x v="26"/>
    <x v="18"/>
    <s v="Generation"/>
    <x v="1"/>
    <x v="3"/>
    <x v="0"/>
    <x v="2"/>
    <n v="180619882.21984601"/>
    <x v="0"/>
    <x v="0"/>
    <x v="0"/>
    <x v="0"/>
    <x v="0"/>
    <m/>
    <n v="0.36068923293650401"/>
    <n v="65147646.770957999"/>
  </r>
  <r>
    <x v="0"/>
    <x v="26"/>
    <x v="18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5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5"/>
    <x v="2"/>
    <x v="1"/>
    <n v="44020984.936558701"/>
    <x v="0"/>
    <x v="0"/>
    <x v="0"/>
    <x v="0"/>
    <x v="0"/>
    <m/>
    <n v="0.36068923293650401"/>
    <n v="15877895.289876699"/>
  </r>
  <r>
    <x v="0"/>
    <x v="26"/>
    <x v="20"/>
    <s v="Import"/>
    <x v="2"/>
    <x v="5"/>
    <x v="2"/>
    <x v="2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2"/>
    <n v="52587352.862592399"/>
    <x v="0"/>
    <x v="0"/>
    <x v="0"/>
    <x v="0"/>
    <x v="0"/>
    <m/>
    <n v="0.36068923293650401"/>
    <n v="18967691.9661697"/>
  </r>
  <r>
    <x v="0"/>
    <x v="26"/>
    <x v="21"/>
    <s v="Storage"/>
    <x v="2"/>
    <x v="3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3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3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2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2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2"/>
    <n v="2762866296.96"/>
    <x v="0"/>
    <x v="0"/>
    <x v="0"/>
    <x v="0"/>
    <x v="0"/>
    <m/>
    <n v="0.36068923293650401"/>
    <n v="996536125.35662103"/>
  </r>
  <r>
    <x v="0"/>
    <x v="26"/>
    <x v="24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1"/>
    <x v="0"/>
    <x v="2"/>
    <n v="2246155230.1440001"/>
    <x v="0"/>
    <x v="0"/>
    <x v="0"/>
    <x v="0"/>
    <x v="0"/>
    <m/>
    <n v="0.36068923293650401"/>
    <n v="810164007.01695502"/>
  </r>
  <r>
    <x v="0"/>
    <x v="26"/>
    <x v="24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2"/>
    <x v="0"/>
    <x v="2"/>
    <n v="7823178339.9840002"/>
    <x v="0"/>
    <x v="0"/>
    <x v="0"/>
    <x v="0"/>
    <x v="0"/>
    <m/>
    <n v="0.36068923293650401"/>
    <n v="2821736194.5742998"/>
  </r>
  <r>
    <x v="0"/>
    <x v="26"/>
    <x v="24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3"/>
    <x v="0"/>
    <x v="2"/>
    <n v="6401347648.6848001"/>
    <x v="0"/>
    <x v="0"/>
    <x v="0"/>
    <x v="0"/>
    <x v="0"/>
    <m/>
    <n v="0.36068923293650401"/>
    <n v="2308897173.16401"/>
  </r>
  <r>
    <x v="0"/>
    <x v="26"/>
    <x v="24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2"/>
    <n v="188861026.67325699"/>
    <x v="0"/>
    <x v="0"/>
    <x v="0"/>
    <x v="0"/>
    <x v="0"/>
    <m/>
    <n v="0.36068923293650401"/>
    <n v="68120138.842377499"/>
  </r>
  <r>
    <x v="0"/>
    <x v="26"/>
    <x v="25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2"/>
    <x v="3"/>
    <x v="0"/>
    <n v="4366216.55579211"/>
    <x v="0"/>
    <x v="0"/>
    <x v="0"/>
    <x v="0"/>
    <x v="0"/>
    <m/>
    <n v="0.36068923293650401"/>
    <n v="1574847.30034332"/>
  </r>
  <r>
    <x v="0"/>
    <x v="26"/>
    <x v="26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2"/>
    <x v="3"/>
    <x v="2"/>
    <n v="155334.20651585699"/>
    <x v="0"/>
    <x v="0"/>
    <x v="0"/>
    <x v="0"/>
    <x v="0"/>
    <m/>
    <n v="0.36068923293650401"/>
    <n v="56027.375797004999"/>
  </r>
  <r>
    <x v="0"/>
    <x v="26"/>
    <x v="26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2"/>
    <x v="3"/>
    <x v="0"/>
    <n v="1534085.0461005699"/>
    <x v="0"/>
    <x v="0"/>
    <x v="0"/>
    <x v="0"/>
    <x v="0"/>
    <m/>
    <n v="0.36068923293650401"/>
    <n v="553327.95853737404"/>
  </r>
  <r>
    <x v="0"/>
    <x v="26"/>
    <x v="27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2"/>
    <x v="3"/>
    <x v="2"/>
    <n v="54577.202096803099"/>
    <x v="0"/>
    <x v="0"/>
    <x v="0"/>
    <x v="0"/>
    <x v="0"/>
    <m/>
    <n v="0.36068923293650401"/>
    <n v="19685.409160116498"/>
  </r>
  <r>
    <x v="0"/>
    <x v="26"/>
    <x v="27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2"/>
    <n v="1434951.3084662801"/>
    <x v="0"/>
    <x v="0"/>
    <x v="0"/>
    <x v="0"/>
    <x v="0"/>
    <m/>
    <n v="0.36068923293650401"/>
    <n v="517571.486751933"/>
  </r>
  <r>
    <x v="0"/>
    <x v="26"/>
    <x v="28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2"/>
    <x v="3"/>
    <x v="0"/>
    <n v="201797912.083094"/>
    <x v="0"/>
    <x v="0"/>
    <x v="0"/>
    <x v="0"/>
    <x v="0"/>
    <m/>
    <n v="0.36068923293650401"/>
    <n v="72786334.117439106"/>
  </r>
  <r>
    <x v="0"/>
    <x v="26"/>
    <x v="29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2"/>
    <x v="3"/>
    <x v="2"/>
    <n v="235403659.38795301"/>
    <x v="0"/>
    <x v="0"/>
    <x v="0"/>
    <x v="0"/>
    <x v="0"/>
    <m/>
    <n v="0.36068923293650401"/>
    <n v="84907565.335087001"/>
  </r>
  <r>
    <x v="0"/>
    <x v="26"/>
    <x v="29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2"/>
    <n v="0"/>
    <x v="0"/>
    <x v="0"/>
    <x v="0"/>
    <x v="0"/>
    <x v="0"/>
    <m/>
    <n v="0.36068923293650401"/>
    <n v="0"/>
  </r>
  <r>
    <x v="0"/>
    <x v="27"/>
    <x v="0"/>
    <s v="Generation"/>
    <x v="0"/>
    <x v="0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0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0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2"/>
    <x v="0"/>
    <x v="0"/>
    <n v="4244873.9669342497"/>
    <x v="0"/>
    <x v="0"/>
    <x v="0"/>
    <x v="0"/>
    <x v="0"/>
    <m/>
    <n v="0.346816570131254"/>
    <n v="1472192.6298515799"/>
  </r>
  <r>
    <x v="0"/>
    <x v="27"/>
    <x v="0"/>
    <s v="Generation"/>
    <x v="0"/>
    <x v="2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2"/>
    <x v="0"/>
    <x v="2"/>
    <n v="1125040000"/>
    <x v="0"/>
    <x v="0"/>
    <x v="0"/>
    <x v="0"/>
    <x v="0"/>
    <m/>
    <n v="0.346816570131254"/>
    <n v="390182514.06046498"/>
  </r>
  <r>
    <x v="0"/>
    <x v="27"/>
    <x v="0"/>
    <s v="Generation"/>
    <x v="0"/>
    <x v="3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3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3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2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2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2"/>
    <x v="0"/>
    <x v="1"/>
    <n v="2449112.7272727299"/>
    <x v="0"/>
    <x v="0"/>
    <x v="0"/>
    <x v="0"/>
    <x v="0"/>
    <m/>
    <n v="0.346816570131254"/>
    <n v="849392.87593752798"/>
  </r>
  <r>
    <x v="0"/>
    <x v="27"/>
    <x v="2"/>
    <s v="Generation"/>
    <x v="1"/>
    <x v="2"/>
    <x v="0"/>
    <x v="2"/>
    <n v="31430.28"/>
    <x v="0"/>
    <x v="0"/>
    <x v="0"/>
    <x v="0"/>
    <x v="0"/>
    <m/>
    <n v="0.346816570131254"/>
    <n v="10900.541907864899"/>
  </r>
  <r>
    <x v="0"/>
    <x v="27"/>
    <x v="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4"/>
    <x v="0"/>
    <x v="1"/>
    <n v="122553.47525440399"/>
    <x v="0"/>
    <x v="0"/>
    <x v="0"/>
    <x v="0"/>
    <x v="0"/>
    <m/>
    <n v="0.346816570131254"/>
    <n v="42503.575945397803"/>
  </r>
  <r>
    <x v="0"/>
    <x v="27"/>
    <x v="2"/>
    <s v="Generation"/>
    <x v="1"/>
    <x v="4"/>
    <x v="0"/>
    <x v="2"/>
    <n v="1572.7695990981799"/>
    <x v="0"/>
    <x v="0"/>
    <x v="0"/>
    <x v="0"/>
    <x v="0"/>
    <m/>
    <n v="0.346816570131254"/>
    <n v="545.462557965938"/>
  </r>
  <r>
    <x v="0"/>
    <x v="27"/>
    <x v="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2"/>
    <x v="0"/>
    <x v="0"/>
    <n v="-566815549.814183"/>
    <x v="0"/>
    <x v="0"/>
    <x v="0"/>
    <x v="0"/>
    <x v="0"/>
    <m/>
    <n v="0.346816570131254"/>
    <n v="-196581024.883616"/>
  </r>
  <r>
    <x v="0"/>
    <x v="27"/>
    <x v="3"/>
    <s v="Generation"/>
    <x v="1"/>
    <x v="2"/>
    <x v="0"/>
    <x v="1"/>
    <n v="456060730.909091"/>
    <x v="0"/>
    <x v="0"/>
    <x v="0"/>
    <x v="0"/>
    <x v="0"/>
    <m/>
    <n v="0.346816570131254"/>
    <n v="158169418.46544299"/>
  </r>
  <r>
    <x v="0"/>
    <x v="27"/>
    <x v="3"/>
    <s v="Generation"/>
    <x v="1"/>
    <x v="2"/>
    <x v="0"/>
    <x v="2"/>
    <n v="3546136.7278499999"/>
    <x v="0"/>
    <x v="0"/>
    <x v="0"/>
    <x v="0"/>
    <x v="0"/>
    <m/>
    <n v="0.346816570131254"/>
    <n v="1229858.9771694001"/>
  </r>
  <r>
    <x v="0"/>
    <x v="27"/>
    <x v="3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2"/>
    <x v="0"/>
    <x v="0"/>
    <n v="84395478.372063398"/>
    <x v="0"/>
    <x v="0"/>
    <x v="0"/>
    <x v="0"/>
    <x v="0"/>
    <m/>
    <n v="0.346816570131254"/>
    <n v="29269750.343585402"/>
  </r>
  <r>
    <x v="0"/>
    <x v="27"/>
    <x v="4"/>
    <s v="Generation"/>
    <x v="0"/>
    <x v="2"/>
    <x v="0"/>
    <x v="1"/>
    <n v="271488076.31160599"/>
    <x v="0"/>
    <x v="0"/>
    <x v="0"/>
    <x v="0"/>
    <x v="0"/>
    <m/>
    <n v="0.346816570131254"/>
    <n v="94156563.457923293"/>
  </r>
  <r>
    <x v="0"/>
    <x v="27"/>
    <x v="4"/>
    <s v="Generation"/>
    <x v="0"/>
    <x v="2"/>
    <x v="0"/>
    <x v="2"/>
    <n v="25812098.333333399"/>
    <x v="0"/>
    <x v="0"/>
    <x v="0"/>
    <x v="0"/>
    <x v="0"/>
    <m/>
    <n v="0.346816570131254"/>
    <n v="8952063.4118573293"/>
  </r>
  <r>
    <x v="0"/>
    <x v="27"/>
    <x v="4"/>
    <s v="Generation"/>
    <x v="0"/>
    <x v="3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3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3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2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1"/>
    <x v="2"/>
    <x v="0"/>
    <n v="2422180073.5024099"/>
    <x v="0"/>
    <x v="0"/>
    <x v="0"/>
    <x v="0"/>
    <x v="0"/>
    <m/>
    <n v="0.346816570131254"/>
    <n v="840052185.33237195"/>
  </r>
  <r>
    <x v="0"/>
    <x v="27"/>
    <x v="7"/>
    <s v="Import"/>
    <x v="0"/>
    <x v="1"/>
    <x v="2"/>
    <x v="1"/>
    <n v="758346581.87599397"/>
    <x v="0"/>
    <x v="0"/>
    <x v="0"/>
    <x v="0"/>
    <x v="0"/>
    <m/>
    <n v="0.346816570131254"/>
    <n v="263007160.49699199"/>
  </r>
  <r>
    <x v="0"/>
    <x v="27"/>
    <x v="7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5"/>
    <x v="2"/>
    <x v="0"/>
    <n v="2104859190.9352601"/>
    <x v="0"/>
    <x v="0"/>
    <x v="0"/>
    <x v="0"/>
    <x v="0"/>
    <m/>
    <n v="0.346816570131254"/>
    <n v="730000045.20941103"/>
  </r>
  <r>
    <x v="0"/>
    <x v="27"/>
    <x v="11"/>
    <s v="Import"/>
    <x v="0"/>
    <x v="5"/>
    <x v="2"/>
    <x v="1"/>
    <n v="658998391.67116201"/>
    <x v="0"/>
    <x v="0"/>
    <x v="0"/>
    <x v="0"/>
    <x v="0"/>
    <m/>
    <n v="0.346816570131254"/>
    <n v="228551561.92140499"/>
  </r>
  <r>
    <x v="0"/>
    <x v="27"/>
    <x v="11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2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0"/>
    <x v="0"/>
    <x v="1"/>
    <n v="887937737.94017506"/>
    <x v="0"/>
    <x v="0"/>
    <x v="0"/>
    <x v="0"/>
    <x v="0"/>
    <m/>
    <n v="0.346816570131254"/>
    <n v="307951520.76251501"/>
  </r>
  <r>
    <x v="0"/>
    <x v="27"/>
    <x v="18"/>
    <s v="Generation"/>
    <x v="1"/>
    <x v="0"/>
    <x v="0"/>
    <x v="2"/>
    <n v="29039924.3520745"/>
    <x v="0"/>
    <x v="0"/>
    <x v="0"/>
    <x v="0"/>
    <x v="0"/>
    <m/>
    <n v="0.346816570131254"/>
    <n v="10071526.9606576"/>
  </r>
  <r>
    <x v="0"/>
    <x v="27"/>
    <x v="18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1"/>
    <x v="0"/>
    <x v="1"/>
    <n v="119338069.227368"/>
    <x v="0"/>
    <x v="0"/>
    <x v="0"/>
    <x v="0"/>
    <x v="0"/>
    <m/>
    <n v="0.346816570131254"/>
    <n v="41388419.855521902"/>
  </r>
  <r>
    <x v="0"/>
    <x v="27"/>
    <x v="18"/>
    <s v="Generation"/>
    <x v="1"/>
    <x v="1"/>
    <x v="0"/>
    <x v="2"/>
    <n v="3902940.8871896602"/>
    <x v="0"/>
    <x v="0"/>
    <x v="0"/>
    <x v="0"/>
    <x v="0"/>
    <m/>
    <n v="0.346816570131254"/>
    <n v="1353604.57192015"/>
  </r>
  <r>
    <x v="0"/>
    <x v="27"/>
    <x v="18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3"/>
    <x v="0"/>
    <x v="1"/>
    <n v="5522714443.0854597"/>
    <x v="0"/>
    <x v="0"/>
    <x v="0"/>
    <x v="0"/>
    <x v="0"/>
    <m/>
    <n v="0.346816570131254"/>
    <n v="1915368880.96524"/>
  </r>
  <r>
    <x v="0"/>
    <x v="27"/>
    <x v="18"/>
    <s v="Generation"/>
    <x v="1"/>
    <x v="3"/>
    <x v="0"/>
    <x v="2"/>
    <n v="180619882.21984601"/>
    <x v="0"/>
    <x v="0"/>
    <x v="0"/>
    <x v="0"/>
    <x v="0"/>
    <m/>
    <n v="0.346816570131254"/>
    <n v="62641968.048998103"/>
  </r>
  <r>
    <x v="0"/>
    <x v="27"/>
    <x v="18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5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5"/>
    <x v="2"/>
    <x v="1"/>
    <n v="44020984.936558701"/>
    <x v="0"/>
    <x v="0"/>
    <x v="0"/>
    <x v="0"/>
    <x v="0"/>
    <m/>
    <n v="0.346816570131254"/>
    <n v="15267207.009496899"/>
  </r>
  <r>
    <x v="0"/>
    <x v="27"/>
    <x v="20"/>
    <s v="Import"/>
    <x v="2"/>
    <x v="5"/>
    <x v="2"/>
    <x v="2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2"/>
    <n v="52587352.862592399"/>
    <x v="0"/>
    <x v="0"/>
    <x v="0"/>
    <x v="0"/>
    <x v="0"/>
    <m/>
    <n v="0.346816570131254"/>
    <n v="18238165.352086298"/>
  </r>
  <r>
    <x v="0"/>
    <x v="27"/>
    <x v="21"/>
    <s v="Storage"/>
    <x v="2"/>
    <x v="3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3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3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2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2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2"/>
    <n v="2762866296.96"/>
    <x v="0"/>
    <x v="0"/>
    <x v="0"/>
    <x v="0"/>
    <x v="0"/>
    <m/>
    <n v="0.346816570131254"/>
    <n v="958207812.84290504"/>
  </r>
  <r>
    <x v="0"/>
    <x v="27"/>
    <x v="24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1"/>
    <x v="0"/>
    <x v="2"/>
    <n v="2246155230.1440001"/>
    <x v="0"/>
    <x v="0"/>
    <x v="0"/>
    <x v="0"/>
    <x v="0"/>
    <m/>
    <n v="0.346816570131254"/>
    <n v="779003852.90091896"/>
  </r>
  <r>
    <x v="0"/>
    <x v="27"/>
    <x v="24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2"/>
    <x v="0"/>
    <x v="2"/>
    <n v="7823178339.9840002"/>
    <x v="0"/>
    <x v="0"/>
    <x v="0"/>
    <x v="0"/>
    <x v="0"/>
    <m/>
    <n v="0.346816570131254"/>
    <n v="2713207879.3983698"/>
  </r>
  <r>
    <x v="0"/>
    <x v="27"/>
    <x v="24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3"/>
    <x v="0"/>
    <x v="2"/>
    <n v="6401347648.6848001"/>
    <x v="0"/>
    <x v="0"/>
    <x v="0"/>
    <x v="0"/>
    <x v="0"/>
    <m/>
    <n v="0.346816570131254"/>
    <n v="2220093435.7346301"/>
  </r>
  <r>
    <x v="0"/>
    <x v="27"/>
    <x v="24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2"/>
    <n v="188861026.67325699"/>
    <x v="0"/>
    <x v="0"/>
    <x v="0"/>
    <x v="0"/>
    <x v="0"/>
    <m/>
    <n v="0.346816570131254"/>
    <n v="65500133.502286099"/>
  </r>
  <r>
    <x v="0"/>
    <x v="27"/>
    <x v="25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2"/>
    <x v="3"/>
    <x v="0"/>
    <n v="4366216.55579211"/>
    <x v="0"/>
    <x v="0"/>
    <x v="0"/>
    <x v="0"/>
    <x v="0"/>
    <m/>
    <n v="0.346816570131254"/>
    <n v="1514276.2503301101"/>
  </r>
  <r>
    <x v="0"/>
    <x v="27"/>
    <x v="26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2"/>
    <x v="3"/>
    <x v="2"/>
    <n v="155334.20651585699"/>
    <x v="0"/>
    <x v="0"/>
    <x v="0"/>
    <x v="0"/>
    <x v="0"/>
    <m/>
    <n v="0.346816570131254"/>
    <n v="53872.4767278894"/>
  </r>
  <r>
    <x v="0"/>
    <x v="27"/>
    <x v="26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2"/>
    <x v="3"/>
    <x v="0"/>
    <n v="1534085.0461005699"/>
    <x v="0"/>
    <x v="0"/>
    <x v="0"/>
    <x v="0"/>
    <x v="0"/>
    <m/>
    <n v="0.346816570131254"/>
    <n v="532046.11397824402"/>
  </r>
  <r>
    <x v="0"/>
    <x v="27"/>
    <x v="27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2"/>
    <x v="3"/>
    <x v="2"/>
    <n v="54577.202096803099"/>
    <x v="0"/>
    <x v="0"/>
    <x v="0"/>
    <x v="0"/>
    <x v="0"/>
    <m/>
    <n v="0.346816570131254"/>
    <n v="18928.278038573499"/>
  </r>
  <r>
    <x v="0"/>
    <x v="27"/>
    <x v="27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2"/>
    <n v="1434951.3084662801"/>
    <x v="0"/>
    <x v="0"/>
    <x v="0"/>
    <x v="0"/>
    <x v="0"/>
    <m/>
    <n v="0.346816570131254"/>
    <n v="497664.89110762801"/>
  </r>
  <r>
    <x v="0"/>
    <x v="27"/>
    <x v="28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2"/>
    <x v="3"/>
    <x v="0"/>
    <n v="201797912.083094"/>
    <x v="0"/>
    <x v="0"/>
    <x v="0"/>
    <x v="0"/>
    <x v="0"/>
    <m/>
    <n v="0.346816570131254"/>
    <n v="69986859.7283068"/>
  </r>
  <r>
    <x v="0"/>
    <x v="27"/>
    <x v="29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2"/>
    <x v="3"/>
    <x v="2"/>
    <n v="235403659.38795301"/>
    <x v="0"/>
    <x v="0"/>
    <x v="0"/>
    <x v="0"/>
    <x v="0"/>
    <m/>
    <n v="0.346816570131254"/>
    <n v="81641889.7452759"/>
  </r>
  <r>
    <x v="0"/>
    <x v="27"/>
    <x v="29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2"/>
    <n v="0"/>
    <x v="0"/>
    <x v="0"/>
    <x v="0"/>
    <x v="0"/>
    <x v="0"/>
    <m/>
    <n v="0.346816570131254"/>
    <n v="0"/>
  </r>
  <r>
    <x v="0"/>
    <x v="28"/>
    <x v="0"/>
    <s v="Generation"/>
    <x v="0"/>
    <x v="0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0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0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2"/>
    <x v="0"/>
    <x v="0"/>
    <n v="4244873.9669342497"/>
    <x v="0"/>
    <x v="0"/>
    <x v="0"/>
    <x v="0"/>
    <x v="0"/>
    <m/>
    <n v="0.33347747128005201"/>
    <n v="1415569.8363957501"/>
  </r>
  <r>
    <x v="0"/>
    <x v="28"/>
    <x v="0"/>
    <s v="Generation"/>
    <x v="0"/>
    <x v="2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2"/>
    <x v="0"/>
    <x v="2"/>
    <n v="1125040000"/>
    <x v="0"/>
    <x v="0"/>
    <x v="0"/>
    <x v="0"/>
    <x v="0"/>
    <m/>
    <n v="0.33347747128005201"/>
    <n v="375175494.288908"/>
  </r>
  <r>
    <x v="0"/>
    <x v="28"/>
    <x v="0"/>
    <s v="Generation"/>
    <x v="0"/>
    <x v="3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3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3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2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2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2"/>
    <x v="0"/>
    <x v="1"/>
    <n v="2449112.7272727299"/>
    <x v="0"/>
    <x v="0"/>
    <x v="0"/>
    <x v="0"/>
    <x v="0"/>
    <m/>
    <n v="0.33347747128005201"/>
    <n v="816723.91917069897"/>
  </r>
  <r>
    <x v="0"/>
    <x v="28"/>
    <x v="2"/>
    <s v="Generation"/>
    <x v="1"/>
    <x v="2"/>
    <x v="0"/>
    <x v="2"/>
    <n v="31430.28"/>
    <x v="0"/>
    <x v="0"/>
    <x v="0"/>
    <x v="0"/>
    <x v="0"/>
    <m/>
    <n v="0.33347747128005201"/>
    <n v="10481.290296024001"/>
  </r>
  <r>
    <x v="0"/>
    <x v="28"/>
    <x v="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4"/>
    <x v="0"/>
    <x v="1"/>
    <n v="122553.47525440399"/>
    <x v="0"/>
    <x v="0"/>
    <x v="0"/>
    <x v="0"/>
    <x v="0"/>
    <m/>
    <n v="0.33347747128005201"/>
    <n v="40868.823024420897"/>
  </r>
  <r>
    <x v="0"/>
    <x v="28"/>
    <x v="2"/>
    <s v="Generation"/>
    <x v="1"/>
    <x v="4"/>
    <x v="0"/>
    <x v="2"/>
    <n v="1572.7695990981799"/>
    <x v="0"/>
    <x v="0"/>
    <x v="0"/>
    <x v="0"/>
    <x v="0"/>
    <m/>
    <n v="0.33347747128005201"/>
    <n v="524.48322881340198"/>
  </r>
  <r>
    <x v="0"/>
    <x v="28"/>
    <x v="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2"/>
    <x v="0"/>
    <x v="0"/>
    <n v="-566815549.814183"/>
    <x v="0"/>
    <x v="0"/>
    <x v="0"/>
    <x v="0"/>
    <x v="0"/>
    <m/>
    <n v="0.33347747128005201"/>
    <n v="-189020216.23424599"/>
  </r>
  <r>
    <x v="0"/>
    <x v="28"/>
    <x v="3"/>
    <s v="Generation"/>
    <x v="1"/>
    <x v="2"/>
    <x v="0"/>
    <x v="1"/>
    <n v="456060730.909091"/>
    <x v="0"/>
    <x v="0"/>
    <x v="0"/>
    <x v="0"/>
    <x v="0"/>
    <m/>
    <n v="0.33347747128005201"/>
    <n v="152085979.29369599"/>
  </r>
  <r>
    <x v="0"/>
    <x v="28"/>
    <x v="3"/>
    <s v="Generation"/>
    <x v="1"/>
    <x v="2"/>
    <x v="0"/>
    <x v="2"/>
    <n v="3546136.7278499999"/>
    <x v="0"/>
    <x v="0"/>
    <x v="0"/>
    <x v="0"/>
    <x v="0"/>
    <m/>
    <n v="0.33347747128005201"/>
    <n v="1182556.70881673"/>
  </r>
  <r>
    <x v="0"/>
    <x v="28"/>
    <x v="3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2"/>
    <x v="0"/>
    <x v="0"/>
    <n v="84395478.372063398"/>
    <x v="0"/>
    <x v="0"/>
    <x v="0"/>
    <x v="0"/>
    <x v="0"/>
    <m/>
    <n v="0.33347747128005201"/>
    <n v="28143990.714986"/>
  </r>
  <r>
    <x v="0"/>
    <x v="28"/>
    <x v="4"/>
    <s v="Generation"/>
    <x v="0"/>
    <x v="2"/>
    <x v="0"/>
    <x v="1"/>
    <n v="271488076.31160599"/>
    <x v="0"/>
    <x v="0"/>
    <x v="0"/>
    <x v="0"/>
    <x v="0"/>
    <m/>
    <n v="0.33347747128005201"/>
    <n v="90535157.171080098"/>
  </r>
  <r>
    <x v="0"/>
    <x v="28"/>
    <x v="4"/>
    <s v="Generation"/>
    <x v="0"/>
    <x v="2"/>
    <x v="0"/>
    <x v="2"/>
    <n v="25812098.333333399"/>
    <x v="0"/>
    <x v="0"/>
    <x v="0"/>
    <x v="0"/>
    <x v="0"/>
    <m/>
    <n v="0.33347747128005201"/>
    <n v="8607753.2806320507"/>
  </r>
  <r>
    <x v="0"/>
    <x v="28"/>
    <x v="4"/>
    <s v="Generation"/>
    <x v="0"/>
    <x v="3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3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3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2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1"/>
    <x v="2"/>
    <x v="0"/>
    <n v="2422180073.5024099"/>
    <x v="0"/>
    <x v="0"/>
    <x v="0"/>
    <x v="0"/>
    <x v="0"/>
    <m/>
    <n v="0.33347747128005201"/>
    <n v="807742485.89651096"/>
  </r>
  <r>
    <x v="0"/>
    <x v="28"/>
    <x v="7"/>
    <s v="Import"/>
    <x v="0"/>
    <x v="1"/>
    <x v="2"/>
    <x v="1"/>
    <n v="758346581.87599397"/>
    <x v="0"/>
    <x v="0"/>
    <x v="0"/>
    <x v="0"/>
    <x v="0"/>
    <m/>
    <n v="0.33347747128005201"/>
    <n v="252891500.47787699"/>
  </r>
  <r>
    <x v="0"/>
    <x v="28"/>
    <x v="7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5"/>
    <x v="2"/>
    <x v="0"/>
    <n v="2104859190.9352601"/>
    <x v="0"/>
    <x v="0"/>
    <x v="0"/>
    <x v="0"/>
    <x v="0"/>
    <m/>
    <n v="0.33347747128005201"/>
    <n v="701923120.393664"/>
  </r>
  <r>
    <x v="0"/>
    <x v="28"/>
    <x v="11"/>
    <s v="Import"/>
    <x v="0"/>
    <x v="5"/>
    <x v="2"/>
    <x v="1"/>
    <n v="658998391.67116201"/>
    <x v="0"/>
    <x v="0"/>
    <x v="0"/>
    <x v="0"/>
    <x v="0"/>
    <m/>
    <n v="0.33347747128005201"/>
    <n v="219761117.23212001"/>
  </r>
  <r>
    <x v="0"/>
    <x v="28"/>
    <x v="11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2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0"/>
    <x v="0"/>
    <x v="1"/>
    <n v="887937737.94017506"/>
    <x v="0"/>
    <x v="0"/>
    <x v="0"/>
    <x v="0"/>
    <x v="0"/>
    <m/>
    <n v="0.33347747128005201"/>
    <n v="296107231.50241899"/>
  </r>
  <r>
    <x v="0"/>
    <x v="28"/>
    <x v="18"/>
    <s v="Generation"/>
    <x v="1"/>
    <x v="0"/>
    <x v="0"/>
    <x v="2"/>
    <n v="29039924.3520745"/>
    <x v="0"/>
    <x v="0"/>
    <x v="0"/>
    <x v="0"/>
    <x v="0"/>
    <m/>
    <n v="0.33347747128005201"/>
    <n v="9684160.5390937999"/>
  </r>
  <r>
    <x v="0"/>
    <x v="28"/>
    <x v="18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1"/>
    <x v="0"/>
    <x v="1"/>
    <n v="119338069.227368"/>
    <x v="0"/>
    <x v="0"/>
    <x v="0"/>
    <x v="0"/>
    <x v="0"/>
    <m/>
    <n v="0.33347747128005201"/>
    <n v="39796557.553386502"/>
  </r>
  <r>
    <x v="0"/>
    <x v="28"/>
    <x v="18"/>
    <s v="Generation"/>
    <x v="1"/>
    <x v="1"/>
    <x v="0"/>
    <x v="2"/>
    <n v="3902940.8871896602"/>
    <x v="0"/>
    <x v="0"/>
    <x v="0"/>
    <x v="0"/>
    <x v="0"/>
    <m/>
    <n v="0.33347747128005201"/>
    <n v="1301542.85761553"/>
  </r>
  <r>
    <x v="0"/>
    <x v="28"/>
    <x v="18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3"/>
    <x v="0"/>
    <x v="1"/>
    <n v="5522714443.0854597"/>
    <x v="0"/>
    <x v="0"/>
    <x v="0"/>
    <x v="0"/>
    <x v="0"/>
    <m/>
    <n v="0.33347747128005201"/>
    <n v="1841700847.08196"/>
  </r>
  <r>
    <x v="0"/>
    <x v="28"/>
    <x v="18"/>
    <s v="Generation"/>
    <x v="1"/>
    <x v="3"/>
    <x v="0"/>
    <x v="2"/>
    <n v="180619882.21984601"/>
    <x v="0"/>
    <x v="0"/>
    <x v="0"/>
    <x v="0"/>
    <x v="0"/>
    <m/>
    <n v="0.33347747128005201"/>
    <n v="60232661.585575096"/>
  </r>
  <r>
    <x v="0"/>
    <x v="28"/>
    <x v="18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5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5"/>
    <x v="2"/>
    <x v="1"/>
    <n v="44020984.936558701"/>
    <x v="0"/>
    <x v="0"/>
    <x v="0"/>
    <x v="0"/>
    <x v="0"/>
    <m/>
    <n v="0.33347747128005201"/>
    <n v="14680006.739900799"/>
  </r>
  <r>
    <x v="0"/>
    <x v="28"/>
    <x v="20"/>
    <s v="Import"/>
    <x v="2"/>
    <x v="5"/>
    <x v="2"/>
    <x v="2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2"/>
    <n v="52587352.862592399"/>
    <x v="0"/>
    <x v="0"/>
    <x v="0"/>
    <x v="0"/>
    <x v="0"/>
    <m/>
    <n v="0.33347747128005201"/>
    <n v="17536697.4539291"/>
  </r>
  <r>
    <x v="0"/>
    <x v="28"/>
    <x v="21"/>
    <s v="Storage"/>
    <x v="2"/>
    <x v="3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3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3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2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2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2"/>
    <n v="2762866296.96"/>
    <x v="0"/>
    <x v="0"/>
    <x v="0"/>
    <x v="0"/>
    <x v="0"/>
    <m/>
    <n v="0.33347747128005201"/>
    <n v="921353666.19510102"/>
  </r>
  <r>
    <x v="0"/>
    <x v="28"/>
    <x v="24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1"/>
    <x v="0"/>
    <x v="2"/>
    <n v="2246155230.1440001"/>
    <x v="0"/>
    <x v="0"/>
    <x v="0"/>
    <x v="0"/>
    <x v="0"/>
    <m/>
    <n v="0.33347747128005201"/>
    <n v="749042166.25088298"/>
  </r>
  <r>
    <x v="0"/>
    <x v="28"/>
    <x v="24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2"/>
    <x v="0"/>
    <x v="2"/>
    <n v="7823178339.9840002"/>
    <x v="0"/>
    <x v="0"/>
    <x v="0"/>
    <x v="0"/>
    <x v="0"/>
    <m/>
    <n v="0.33347747128005201"/>
    <n v="2608853730.1907401"/>
  </r>
  <r>
    <x v="0"/>
    <x v="28"/>
    <x v="24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3"/>
    <x v="0"/>
    <x v="2"/>
    <n v="6401347648.6848001"/>
    <x v="0"/>
    <x v="0"/>
    <x v="0"/>
    <x v="0"/>
    <x v="0"/>
    <m/>
    <n v="0.33347747128005201"/>
    <n v="2134705226.6679101"/>
  </r>
  <r>
    <x v="0"/>
    <x v="28"/>
    <x v="24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2"/>
    <n v="188861026.67325699"/>
    <x v="0"/>
    <x v="0"/>
    <x v="0"/>
    <x v="0"/>
    <x v="0"/>
    <m/>
    <n v="0.33347747128005201"/>
    <n v="62980897.598352"/>
  </r>
  <r>
    <x v="0"/>
    <x v="28"/>
    <x v="25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2"/>
    <x v="3"/>
    <x v="0"/>
    <n v="4366216.55579211"/>
    <x v="0"/>
    <x v="0"/>
    <x v="0"/>
    <x v="0"/>
    <x v="0"/>
    <m/>
    <n v="0.33347747128005201"/>
    <n v="1456034.8560866499"/>
  </r>
  <r>
    <x v="0"/>
    <x v="28"/>
    <x v="26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2"/>
    <x v="3"/>
    <x v="2"/>
    <n v="155334.20651585699"/>
    <x v="0"/>
    <x v="0"/>
    <x v="0"/>
    <x v="0"/>
    <x v="0"/>
    <m/>
    <n v="0.33347747128005201"/>
    <n v="51800.458392201297"/>
  </r>
  <r>
    <x v="0"/>
    <x v="28"/>
    <x v="26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2"/>
    <x v="3"/>
    <x v="0"/>
    <n v="1534085.0461005699"/>
    <x v="0"/>
    <x v="0"/>
    <x v="0"/>
    <x v="0"/>
    <x v="0"/>
    <m/>
    <n v="0.33347747128005201"/>
    <n v="511582.80190215801"/>
  </r>
  <r>
    <x v="0"/>
    <x v="28"/>
    <x v="27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2"/>
    <x v="3"/>
    <x v="2"/>
    <n v="54577.202096803099"/>
    <x v="0"/>
    <x v="0"/>
    <x v="0"/>
    <x v="0"/>
    <x v="0"/>
    <m/>
    <n v="0.33347747128005201"/>
    <n v="18200.267344782202"/>
  </r>
  <r>
    <x v="0"/>
    <x v="28"/>
    <x v="27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2"/>
    <n v="1434951.3084662801"/>
    <x v="0"/>
    <x v="0"/>
    <x v="0"/>
    <x v="0"/>
    <x v="0"/>
    <m/>
    <n v="0.33347747128005201"/>
    <n v="478523.93375733501"/>
  </r>
  <r>
    <x v="0"/>
    <x v="28"/>
    <x v="28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2"/>
    <x v="3"/>
    <x v="0"/>
    <n v="201797912.083094"/>
    <x v="0"/>
    <x v="0"/>
    <x v="0"/>
    <x v="0"/>
    <x v="0"/>
    <m/>
    <n v="0.33347747128005201"/>
    <n v="67295057.431064203"/>
  </r>
  <r>
    <x v="0"/>
    <x v="28"/>
    <x v="29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2"/>
    <x v="3"/>
    <x v="2"/>
    <n v="235403659.38795301"/>
    <x v="0"/>
    <x v="0"/>
    <x v="0"/>
    <x v="0"/>
    <x v="0"/>
    <m/>
    <n v="0.33347747128005201"/>
    <n v="78501817.0627653"/>
  </r>
  <r>
    <x v="0"/>
    <x v="28"/>
    <x v="29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2"/>
    <n v="0"/>
    <x v="0"/>
    <x v="0"/>
    <x v="0"/>
    <x v="0"/>
    <x v="0"/>
    <m/>
    <n v="0.33347747128005201"/>
    <n v="0"/>
  </r>
  <r>
    <x v="0"/>
    <x v="29"/>
    <x v="0"/>
    <s v="Generation"/>
    <x v="0"/>
    <x v="0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0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0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2"/>
    <x v="0"/>
    <x v="0"/>
    <n v="4244873.9669342497"/>
    <x v="0"/>
    <x v="0"/>
    <x v="0"/>
    <x v="0"/>
    <x v="0"/>
    <m/>
    <n v="0.32065141469235697"/>
    <n v="1361124.8426882201"/>
  </r>
  <r>
    <x v="0"/>
    <x v="29"/>
    <x v="0"/>
    <s v="Generation"/>
    <x v="0"/>
    <x v="2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2"/>
    <x v="0"/>
    <x v="2"/>
    <n v="1125040000"/>
    <x v="0"/>
    <x v="0"/>
    <x v="0"/>
    <x v="0"/>
    <x v="0"/>
    <m/>
    <n v="0.32065141469235697"/>
    <n v="360745667.58548898"/>
  </r>
  <r>
    <x v="0"/>
    <x v="29"/>
    <x v="0"/>
    <s v="Generation"/>
    <x v="0"/>
    <x v="3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3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3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2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2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2"/>
    <x v="0"/>
    <x v="1"/>
    <n v="2449112.7272727299"/>
    <x v="0"/>
    <x v="0"/>
    <x v="0"/>
    <x v="0"/>
    <x v="0"/>
    <m/>
    <n v="0.32065141469235697"/>
    <n v="785311.46074105694"/>
  </r>
  <r>
    <x v="0"/>
    <x v="29"/>
    <x v="2"/>
    <s v="Generation"/>
    <x v="1"/>
    <x v="2"/>
    <x v="0"/>
    <x v="2"/>
    <n v="31430.28"/>
    <x v="0"/>
    <x v="0"/>
    <x v="0"/>
    <x v="0"/>
    <x v="0"/>
    <m/>
    <n v="0.32065141469235697"/>
    <n v="10078.163746176901"/>
  </r>
  <r>
    <x v="0"/>
    <x v="29"/>
    <x v="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4"/>
    <x v="0"/>
    <x v="1"/>
    <n v="122553.47525440399"/>
    <x v="0"/>
    <x v="0"/>
    <x v="0"/>
    <x v="0"/>
    <x v="0"/>
    <m/>
    <n v="0.32065141469235697"/>
    <n v="39296.945215789303"/>
  </r>
  <r>
    <x v="0"/>
    <x v="29"/>
    <x v="2"/>
    <s v="Generation"/>
    <x v="1"/>
    <x v="4"/>
    <x v="0"/>
    <x v="2"/>
    <n v="1572.7695990981799"/>
    <x v="0"/>
    <x v="0"/>
    <x v="0"/>
    <x v="0"/>
    <x v="0"/>
    <m/>
    <n v="0.32065141469235697"/>
    <n v="504.31079693596303"/>
  </r>
  <r>
    <x v="0"/>
    <x v="29"/>
    <x v="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2"/>
    <x v="0"/>
    <x v="0"/>
    <n v="-566815549.814183"/>
    <x v="0"/>
    <x v="0"/>
    <x v="0"/>
    <x v="0"/>
    <x v="0"/>
    <m/>
    <n v="0.32065141469235697"/>
    <n v="-181750207.91754401"/>
  </r>
  <r>
    <x v="0"/>
    <x v="29"/>
    <x v="3"/>
    <s v="Generation"/>
    <x v="1"/>
    <x v="2"/>
    <x v="0"/>
    <x v="1"/>
    <n v="456060730.909091"/>
    <x v="0"/>
    <x v="0"/>
    <x v="0"/>
    <x v="0"/>
    <x v="0"/>
    <m/>
    <n v="0.32065141469235697"/>
    <n v="146236518.55162999"/>
  </r>
  <r>
    <x v="0"/>
    <x v="29"/>
    <x v="3"/>
    <s v="Generation"/>
    <x v="1"/>
    <x v="2"/>
    <x v="0"/>
    <x v="2"/>
    <n v="3546136.7278499999"/>
    <x v="0"/>
    <x v="0"/>
    <x v="0"/>
    <x v="0"/>
    <x v="0"/>
    <m/>
    <n v="0.32065141469235697"/>
    <n v="1137073.7584776301"/>
  </r>
  <r>
    <x v="0"/>
    <x v="29"/>
    <x v="3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2"/>
    <x v="0"/>
    <x v="0"/>
    <n v="84395478.372063398"/>
    <x v="0"/>
    <x v="0"/>
    <x v="0"/>
    <x v="0"/>
    <x v="0"/>
    <m/>
    <n v="0.32065141469235697"/>
    <n v="27061529.5336404"/>
  </r>
  <r>
    <x v="0"/>
    <x v="29"/>
    <x v="4"/>
    <s v="Generation"/>
    <x v="0"/>
    <x v="2"/>
    <x v="0"/>
    <x v="1"/>
    <n v="271488076.31160599"/>
    <x v="0"/>
    <x v="0"/>
    <x v="0"/>
    <x v="0"/>
    <x v="0"/>
    <m/>
    <n v="0.32065141469235697"/>
    <n v="87053035.741423205"/>
  </r>
  <r>
    <x v="0"/>
    <x v="29"/>
    <x v="4"/>
    <s v="Generation"/>
    <x v="0"/>
    <x v="2"/>
    <x v="0"/>
    <x v="2"/>
    <n v="25812098.333333399"/>
    <x v="0"/>
    <x v="0"/>
    <x v="0"/>
    <x v="0"/>
    <x v="0"/>
    <m/>
    <n v="0.32065141469235697"/>
    <n v="8276685.8467615796"/>
  </r>
  <r>
    <x v="0"/>
    <x v="29"/>
    <x v="4"/>
    <s v="Generation"/>
    <x v="0"/>
    <x v="3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3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3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2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1"/>
    <x v="2"/>
    <x v="0"/>
    <n v="2422180073.5024099"/>
    <x v="0"/>
    <x v="0"/>
    <x v="0"/>
    <x v="0"/>
    <x v="0"/>
    <m/>
    <n v="0.32065141469235697"/>
    <n v="776675467.208184"/>
  </r>
  <r>
    <x v="0"/>
    <x v="29"/>
    <x v="7"/>
    <s v="Import"/>
    <x v="0"/>
    <x v="1"/>
    <x v="2"/>
    <x v="1"/>
    <n v="758346581.87599397"/>
    <x v="0"/>
    <x v="0"/>
    <x v="0"/>
    <x v="0"/>
    <x v="0"/>
    <m/>
    <n v="0.32065141469235697"/>
    <n v="243164904.30565101"/>
  </r>
  <r>
    <x v="0"/>
    <x v="29"/>
    <x v="7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5"/>
    <x v="2"/>
    <x v="0"/>
    <n v="2104859190.9352601"/>
    <x v="0"/>
    <x v="0"/>
    <x v="0"/>
    <x v="0"/>
    <x v="0"/>
    <m/>
    <n v="0.32065141469235697"/>
    <n v="674926077.30159998"/>
  </r>
  <r>
    <x v="0"/>
    <x v="29"/>
    <x v="11"/>
    <s v="Import"/>
    <x v="0"/>
    <x v="5"/>
    <x v="2"/>
    <x v="1"/>
    <n v="658998391.67116201"/>
    <x v="0"/>
    <x v="0"/>
    <x v="0"/>
    <x v="0"/>
    <x v="0"/>
    <m/>
    <n v="0.32065141469235697"/>
    <n v="211308766.56934601"/>
  </r>
  <r>
    <x v="0"/>
    <x v="29"/>
    <x v="11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2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0"/>
    <x v="0"/>
    <x v="1"/>
    <n v="887937737.94017506"/>
    <x v="0"/>
    <x v="0"/>
    <x v="0"/>
    <x v="0"/>
    <x v="0"/>
    <m/>
    <n v="0.32065141469235697"/>
    <n v="284718491.82924902"/>
  </r>
  <r>
    <x v="0"/>
    <x v="29"/>
    <x v="18"/>
    <s v="Generation"/>
    <x v="1"/>
    <x v="0"/>
    <x v="0"/>
    <x v="2"/>
    <n v="29039924.3520745"/>
    <x v="0"/>
    <x v="0"/>
    <x v="0"/>
    <x v="0"/>
    <x v="0"/>
    <m/>
    <n v="0.32065141469235697"/>
    <n v="9311692.8260517307"/>
  </r>
  <r>
    <x v="0"/>
    <x v="29"/>
    <x v="18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1"/>
    <x v="0"/>
    <x v="1"/>
    <n v="119338069.227368"/>
    <x v="0"/>
    <x v="0"/>
    <x v="0"/>
    <x v="0"/>
    <x v="0"/>
    <m/>
    <n v="0.32065141469235697"/>
    <n v="38265920.724410102"/>
  </r>
  <r>
    <x v="0"/>
    <x v="29"/>
    <x v="18"/>
    <s v="Generation"/>
    <x v="1"/>
    <x v="1"/>
    <x v="0"/>
    <x v="2"/>
    <n v="3902940.8871896602"/>
    <x v="0"/>
    <x v="0"/>
    <x v="0"/>
    <x v="0"/>
    <x v="0"/>
    <m/>
    <n v="0.32065141469235697"/>
    <n v="1251483.51693801"/>
  </r>
  <r>
    <x v="0"/>
    <x v="29"/>
    <x v="18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3"/>
    <x v="0"/>
    <x v="1"/>
    <n v="5522714443.0854597"/>
    <x v="0"/>
    <x v="0"/>
    <x v="0"/>
    <x v="0"/>
    <x v="0"/>
    <m/>
    <n v="0.32065141469235697"/>
    <n v="1770866199.11727"/>
  </r>
  <r>
    <x v="0"/>
    <x v="29"/>
    <x v="18"/>
    <s v="Generation"/>
    <x v="1"/>
    <x v="3"/>
    <x v="0"/>
    <x v="2"/>
    <n v="180619882.21984601"/>
    <x v="0"/>
    <x v="0"/>
    <x v="0"/>
    <x v="0"/>
    <x v="0"/>
    <m/>
    <n v="0.32065141469235697"/>
    <n v="57916020.7553607"/>
  </r>
  <r>
    <x v="0"/>
    <x v="29"/>
    <x v="18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5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5"/>
    <x v="2"/>
    <x v="1"/>
    <n v="44020984.936558701"/>
    <x v="0"/>
    <x v="0"/>
    <x v="0"/>
    <x v="0"/>
    <x v="0"/>
    <m/>
    <n v="0.32065141469235697"/>
    <n v="14115391.096058501"/>
  </r>
  <r>
    <x v="0"/>
    <x v="29"/>
    <x v="20"/>
    <s v="Import"/>
    <x v="2"/>
    <x v="5"/>
    <x v="2"/>
    <x v="2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2"/>
    <n v="52587352.862592399"/>
    <x v="0"/>
    <x v="0"/>
    <x v="0"/>
    <x v="0"/>
    <x v="0"/>
    <m/>
    <n v="0.32065141469235697"/>
    <n v="16862209.0903164"/>
  </r>
  <r>
    <x v="0"/>
    <x v="29"/>
    <x v="21"/>
    <s v="Storage"/>
    <x v="2"/>
    <x v="3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3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3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2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2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2"/>
    <n v="2762866296.96"/>
    <x v="0"/>
    <x v="0"/>
    <x v="0"/>
    <x v="0"/>
    <x v="0"/>
    <m/>
    <n v="0.32065141469235697"/>
    <n v="885916986.72605896"/>
  </r>
  <r>
    <x v="0"/>
    <x v="29"/>
    <x v="24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1"/>
    <x v="0"/>
    <x v="2"/>
    <n v="2246155230.1440001"/>
    <x v="0"/>
    <x v="0"/>
    <x v="0"/>
    <x v="0"/>
    <x v="0"/>
    <m/>
    <n v="0.32065141469235697"/>
    <n v="720232852.16431105"/>
  </r>
  <r>
    <x v="0"/>
    <x v="29"/>
    <x v="24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2"/>
    <x v="0"/>
    <x v="2"/>
    <n v="7823178339.9840002"/>
    <x v="0"/>
    <x v="0"/>
    <x v="0"/>
    <x v="0"/>
    <x v="0"/>
    <m/>
    <n v="0.32065141469235697"/>
    <n v="2508513202.1064801"/>
  </r>
  <r>
    <x v="0"/>
    <x v="29"/>
    <x v="24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3"/>
    <x v="0"/>
    <x v="2"/>
    <n v="6401347648.6848001"/>
    <x v="0"/>
    <x v="0"/>
    <x v="0"/>
    <x v="0"/>
    <x v="0"/>
    <m/>
    <n v="0.32065141469235697"/>
    <n v="2052601179.48838"/>
  </r>
  <r>
    <x v="0"/>
    <x v="29"/>
    <x v="24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2"/>
    <n v="188861026.67325699"/>
    <x v="0"/>
    <x v="0"/>
    <x v="0"/>
    <x v="0"/>
    <x v="0"/>
    <m/>
    <n v="0.32065141469235697"/>
    <n v="60558555.383030802"/>
  </r>
  <r>
    <x v="0"/>
    <x v="29"/>
    <x v="25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2"/>
    <x v="3"/>
    <x v="0"/>
    <n v="4366216.55579211"/>
    <x v="0"/>
    <x v="0"/>
    <x v="0"/>
    <x v="0"/>
    <x v="0"/>
    <m/>
    <n v="0.32065141469235697"/>
    <n v="1400033.5154679299"/>
  </r>
  <r>
    <x v="0"/>
    <x v="29"/>
    <x v="26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2"/>
    <x v="3"/>
    <x v="2"/>
    <n v="155334.20651585699"/>
    <x v="0"/>
    <x v="0"/>
    <x v="0"/>
    <x v="0"/>
    <x v="0"/>
    <m/>
    <n v="0.32065141469235697"/>
    <n v="49808.133069424402"/>
  </r>
  <r>
    <x v="0"/>
    <x v="29"/>
    <x v="26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2"/>
    <x v="3"/>
    <x v="0"/>
    <n v="1534085.0461005699"/>
    <x v="0"/>
    <x v="0"/>
    <x v="0"/>
    <x v="0"/>
    <x v="0"/>
    <m/>
    <n v="0.32065141469235697"/>
    <n v="491906.54029053601"/>
  </r>
  <r>
    <x v="0"/>
    <x v="29"/>
    <x v="27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2"/>
    <x v="3"/>
    <x v="2"/>
    <n v="54577.202096803099"/>
    <x v="0"/>
    <x v="0"/>
    <x v="0"/>
    <x v="0"/>
    <x v="0"/>
    <m/>
    <n v="0.32065141469235697"/>
    <n v="17500.257062290599"/>
  </r>
  <r>
    <x v="0"/>
    <x v="29"/>
    <x v="27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2"/>
    <n v="1434951.3084662801"/>
    <x v="0"/>
    <x v="0"/>
    <x v="0"/>
    <x v="0"/>
    <x v="0"/>
    <m/>
    <n v="0.32065141469235697"/>
    <n v="460119.16707436001"/>
  </r>
  <r>
    <x v="0"/>
    <x v="29"/>
    <x v="28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2"/>
    <x v="3"/>
    <x v="0"/>
    <n v="201797912.083094"/>
    <x v="0"/>
    <x v="0"/>
    <x v="0"/>
    <x v="0"/>
    <x v="0"/>
    <m/>
    <n v="0.32065141469235697"/>
    <n v="64706785.991407901"/>
  </r>
  <r>
    <x v="0"/>
    <x v="29"/>
    <x v="29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2"/>
    <x v="3"/>
    <x v="2"/>
    <n v="235403659.38795301"/>
    <x v="0"/>
    <x v="0"/>
    <x v="0"/>
    <x v="0"/>
    <x v="0"/>
    <m/>
    <n v="0.32065141469235697"/>
    <n v="75482516.406505093"/>
  </r>
  <r>
    <x v="0"/>
    <x v="29"/>
    <x v="29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2"/>
    <n v="0"/>
    <x v="0"/>
    <x v="0"/>
    <x v="0"/>
    <x v="0"/>
    <x v="0"/>
    <m/>
    <n v="0.32065141469235697"/>
    <n v="0"/>
  </r>
  <r>
    <x v="0"/>
    <x v="30"/>
    <x v="0"/>
    <s v="Generation"/>
    <x v="0"/>
    <x v="0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0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0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2"/>
    <x v="0"/>
    <x v="0"/>
    <n v="5202558.9472791804"/>
    <x v="0"/>
    <x v="0"/>
    <x v="0"/>
    <x v="0"/>
    <x v="0"/>
    <m/>
    <n v="0.30831866797342"/>
    <n v="1604046.0446783199"/>
  </r>
  <r>
    <x v="0"/>
    <x v="30"/>
    <x v="0"/>
    <s v="Generation"/>
    <x v="0"/>
    <x v="2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2"/>
    <x v="0"/>
    <x v="2"/>
    <n v="1348710000"/>
    <x v="0"/>
    <x v="0"/>
    <x v="0"/>
    <x v="0"/>
    <x v="0"/>
    <m/>
    <n v="0.30831866797342"/>
    <n v="415832470.682432"/>
  </r>
  <r>
    <x v="0"/>
    <x v="30"/>
    <x v="0"/>
    <s v="Generation"/>
    <x v="0"/>
    <x v="3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3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3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2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2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2"/>
    <x v="0"/>
    <x v="1"/>
    <n v="1122510"/>
    <x v="0"/>
    <x v="0"/>
    <x v="0"/>
    <x v="0"/>
    <x v="0"/>
    <m/>
    <n v="0.30831866797342"/>
    <n v="346090.78798684402"/>
  </r>
  <r>
    <x v="0"/>
    <x v="30"/>
    <x v="2"/>
    <s v="Generation"/>
    <x v="1"/>
    <x v="2"/>
    <x v="0"/>
    <x v="2"/>
    <n v="14405.545"/>
    <x v="0"/>
    <x v="0"/>
    <x v="0"/>
    <x v="0"/>
    <x v="0"/>
    <m/>
    <n v="0.30831866797342"/>
    <n v="4441.4984458311701"/>
  </r>
  <r>
    <x v="0"/>
    <x v="30"/>
    <x v="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4"/>
    <x v="0"/>
    <x v="1"/>
    <n v="122553.47525440399"/>
    <x v="0"/>
    <x v="0"/>
    <x v="0"/>
    <x v="0"/>
    <x v="0"/>
    <m/>
    <n v="0.30831866797342"/>
    <n v="37785.524245951499"/>
  </r>
  <r>
    <x v="0"/>
    <x v="30"/>
    <x v="2"/>
    <s v="Generation"/>
    <x v="1"/>
    <x v="4"/>
    <x v="0"/>
    <x v="2"/>
    <n v="1572.7695990981899"/>
    <x v="0"/>
    <x v="0"/>
    <x v="0"/>
    <x v="0"/>
    <x v="0"/>
    <m/>
    <n v="0.30831866797342"/>
    <n v="484.914227823045"/>
  </r>
  <r>
    <x v="0"/>
    <x v="30"/>
    <x v="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2"/>
    <x v="0"/>
    <x v="0"/>
    <n v="-1133631099.62837"/>
    <x v="0"/>
    <x v="0"/>
    <x v="0"/>
    <x v="0"/>
    <x v="0"/>
    <m/>
    <n v="0.30831866797342"/>
    <n v="-349519630.61066198"/>
  </r>
  <r>
    <x v="0"/>
    <x v="30"/>
    <x v="3"/>
    <s v="Generation"/>
    <x v="1"/>
    <x v="2"/>
    <x v="0"/>
    <x v="1"/>
    <n v="912121461.81818199"/>
    <x v="0"/>
    <x v="0"/>
    <x v="0"/>
    <x v="0"/>
    <x v="0"/>
    <m/>
    <n v="0.30831866797342"/>
    <n v="281224074.13775098"/>
  </r>
  <r>
    <x v="0"/>
    <x v="30"/>
    <x v="3"/>
    <s v="Generation"/>
    <x v="1"/>
    <x v="2"/>
    <x v="0"/>
    <x v="2"/>
    <n v="7092273.4556999998"/>
    <x v="0"/>
    <x v="0"/>
    <x v="0"/>
    <x v="0"/>
    <x v="0"/>
    <m/>
    <n v="0.30831866797342"/>
    <n v="2186680.3047646699"/>
  </r>
  <r>
    <x v="0"/>
    <x v="30"/>
    <x v="3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2"/>
    <x v="0"/>
    <x v="0"/>
    <n v="135542652.64686099"/>
    <x v="0"/>
    <x v="0"/>
    <x v="0"/>
    <x v="0"/>
    <x v="0"/>
    <m/>
    <n v="0.30831866797342"/>
    <n v="41790330.1176643"/>
  </r>
  <r>
    <x v="0"/>
    <x v="30"/>
    <x v="4"/>
    <s v="Generation"/>
    <x v="0"/>
    <x v="2"/>
    <x v="0"/>
    <x v="1"/>
    <n v="436021155.81407201"/>
    <x v="0"/>
    <x v="0"/>
    <x v="0"/>
    <x v="0"/>
    <x v="0"/>
    <m/>
    <n v="0.30831866797342"/>
    <n v="134433461.968826"/>
  </r>
  <r>
    <x v="0"/>
    <x v="30"/>
    <x v="4"/>
    <s v="Generation"/>
    <x v="0"/>
    <x v="2"/>
    <x v="0"/>
    <x v="2"/>
    <n v="41455304.786088496"/>
    <x v="0"/>
    <x v="0"/>
    <x v="0"/>
    <x v="0"/>
    <x v="0"/>
    <m/>
    <n v="0.30831866797342"/>
    <n v="12781444.352079"/>
  </r>
  <r>
    <x v="0"/>
    <x v="30"/>
    <x v="4"/>
    <s v="Generation"/>
    <x v="0"/>
    <x v="3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3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3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2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2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0"/>
    <x v="0"/>
    <x v="1"/>
    <n v="199660335.87463599"/>
    <x v="0"/>
    <x v="0"/>
    <x v="0"/>
    <x v="0"/>
    <x v="0"/>
    <m/>
    <n v="0.30831866797342"/>
    <n v="61559008.8039933"/>
  </r>
  <r>
    <x v="0"/>
    <x v="30"/>
    <x v="18"/>
    <s v="Generation"/>
    <x v="1"/>
    <x v="0"/>
    <x v="0"/>
    <x v="2"/>
    <n v="6529873.43837824"/>
    <x v="0"/>
    <x v="0"/>
    <x v="0"/>
    <x v="0"/>
    <x v="0"/>
    <m/>
    <n v="0.30831866797342"/>
    <n v="2013281.8805557999"/>
  </r>
  <r>
    <x v="0"/>
    <x v="30"/>
    <x v="18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1"/>
    <x v="0"/>
    <x v="1"/>
    <n v="114384894.778934"/>
    <x v="0"/>
    <x v="0"/>
    <x v="0"/>
    <x v="0"/>
    <x v="0"/>
    <m/>
    <n v="0.30831866797342"/>
    <n v="35266998.394520901"/>
  </r>
  <r>
    <x v="0"/>
    <x v="30"/>
    <x v="18"/>
    <s v="Generation"/>
    <x v="1"/>
    <x v="1"/>
    <x v="0"/>
    <x v="2"/>
    <n v="3740947.7595872399"/>
    <x v="0"/>
    <x v="0"/>
    <x v="0"/>
    <x v="0"/>
    <x v="0"/>
    <m/>
    <n v="0.30831866797342"/>
    <n v="1153404.03019409"/>
  </r>
  <r>
    <x v="0"/>
    <x v="30"/>
    <x v="18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3"/>
    <x v="0"/>
    <x v="1"/>
    <n v="3954864098.5701799"/>
    <x v="0"/>
    <x v="0"/>
    <x v="0"/>
    <x v="0"/>
    <x v="0"/>
    <m/>
    <n v="0.30831866797342"/>
    <n v="1219358430.8870599"/>
  </r>
  <r>
    <x v="0"/>
    <x v="30"/>
    <x v="18"/>
    <s v="Generation"/>
    <x v="1"/>
    <x v="3"/>
    <x v="0"/>
    <x v="2"/>
    <n v="129343476.842913"/>
    <x v="0"/>
    <x v="0"/>
    <x v="0"/>
    <x v="0"/>
    <x v="0"/>
    <m/>
    <n v="0.30831866797342"/>
    <n v="39879008.491257899"/>
  </r>
  <r>
    <x v="0"/>
    <x v="30"/>
    <x v="18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4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4"/>
    <x v="2"/>
    <x v="1"/>
    <n v="10976904.0622638"/>
    <x v="0"/>
    <x v="0"/>
    <x v="0"/>
    <x v="0"/>
    <x v="0"/>
    <m/>
    <n v="0.30831866797342"/>
    <n v="3384384.4389491999"/>
  </r>
  <r>
    <x v="0"/>
    <x v="30"/>
    <x v="19"/>
    <s v="Import"/>
    <x v="2"/>
    <x v="4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5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5"/>
    <x v="2"/>
    <x v="1"/>
    <n v="59332829.884989098"/>
    <x v="0"/>
    <x v="0"/>
    <x v="0"/>
    <x v="0"/>
    <x v="0"/>
    <m/>
    <n v="0.30831866797342"/>
    <n v="18293419.0772334"/>
  </r>
  <r>
    <x v="0"/>
    <x v="30"/>
    <x v="20"/>
    <s v="Import"/>
    <x v="2"/>
    <x v="5"/>
    <x v="2"/>
    <x v="2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2"/>
    <n v="66064336.577845499"/>
    <x v="0"/>
    <x v="0"/>
    <x v="0"/>
    <x v="0"/>
    <x v="0"/>
    <m/>
    <n v="0.30831866797342"/>
    <n v="20368868.254229002"/>
  </r>
  <r>
    <x v="0"/>
    <x v="30"/>
    <x v="21"/>
    <s v="Storage"/>
    <x v="2"/>
    <x v="3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3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3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2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2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2"/>
    <n v="2762866296.96"/>
    <x v="0"/>
    <x v="0"/>
    <x v="0"/>
    <x v="0"/>
    <x v="0"/>
    <m/>
    <n v="0.30831866797342"/>
    <n v="851843256.46736395"/>
  </r>
  <r>
    <x v="0"/>
    <x v="30"/>
    <x v="24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1"/>
    <x v="0"/>
    <x v="2"/>
    <n v="2246155230.1440001"/>
    <x v="0"/>
    <x v="0"/>
    <x v="0"/>
    <x v="0"/>
    <x v="0"/>
    <m/>
    <n v="0.30831866797342"/>
    <n v="692531588.61952996"/>
  </r>
  <r>
    <x v="0"/>
    <x v="30"/>
    <x v="24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2"/>
    <x v="0"/>
    <x v="2"/>
    <n v="7823178339.9840002"/>
    <x v="0"/>
    <x v="0"/>
    <x v="0"/>
    <x v="0"/>
    <x v="0"/>
    <m/>
    <n v="0.30831866797342"/>
    <n v="2412031925.1023798"/>
  </r>
  <r>
    <x v="0"/>
    <x v="30"/>
    <x v="24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3"/>
    <x v="0"/>
    <x v="2"/>
    <n v="6401347648.6848001"/>
    <x v="0"/>
    <x v="0"/>
    <x v="0"/>
    <x v="0"/>
    <x v="0"/>
    <m/>
    <n v="0.30831866797342"/>
    <n v="1973654980.2772801"/>
  </r>
  <r>
    <x v="0"/>
    <x v="30"/>
    <x v="24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2"/>
    <n v="186762193.19999999"/>
    <x v="0"/>
    <x v="0"/>
    <x v="0"/>
    <x v="0"/>
    <x v="0"/>
    <m/>
    <n v="0.30831866797342"/>
    <n v="57582270.635218598"/>
  </r>
  <r>
    <x v="0"/>
    <x v="30"/>
    <x v="25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2"/>
    <n v="3675828.1483409898"/>
    <x v="0"/>
    <x v="0"/>
    <x v="0"/>
    <x v="0"/>
    <x v="0"/>
    <m/>
    <n v="0.30831866797342"/>
    <n v="1133326.4383957"/>
  </r>
  <r>
    <x v="0"/>
    <x v="30"/>
    <x v="28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2"/>
    <x v="3"/>
    <x v="0"/>
    <n v="201797912.083094"/>
    <x v="0"/>
    <x v="0"/>
    <x v="0"/>
    <x v="0"/>
    <x v="0"/>
    <m/>
    <n v="0.30831866797342"/>
    <n v="62218063.453276798"/>
  </r>
  <r>
    <x v="0"/>
    <x v="30"/>
    <x v="29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2"/>
    <x v="3"/>
    <x v="2"/>
    <n v="235403659.38795301"/>
    <x v="0"/>
    <x v="0"/>
    <x v="0"/>
    <x v="0"/>
    <x v="0"/>
    <m/>
    <n v="0.30831866797342"/>
    <n v="72579342.698562607"/>
  </r>
  <r>
    <x v="0"/>
    <x v="30"/>
    <x v="29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2"/>
    <n v="0"/>
    <x v="0"/>
    <x v="0"/>
    <x v="0"/>
    <x v="0"/>
    <x v="0"/>
    <m/>
    <n v="0.30831866797342"/>
    <n v="0"/>
  </r>
  <r>
    <x v="0"/>
    <x v="10"/>
    <x v="0"/>
    <s v="Generation"/>
    <x v="3"/>
    <x v="2"/>
    <x v="4"/>
    <x v="3"/>
    <n v="0"/>
    <x v="0"/>
    <x v="0"/>
    <x v="0"/>
    <x v="0"/>
    <x v="0"/>
    <m/>
    <n v="0.67556416882579895"/>
    <n v="0"/>
  </r>
  <r>
    <x v="0"/>
    <x v="10"/>
    <x v="0"/>
    <s v="Generation"/>
    <x v="3"/>
    <x v="2"/>
    <x v="4"/>
    <x v="4"/>
    <n v="0"/>
    <x v="0"/>
    <x v="0"/>
    <x v="0"/>
    <x v="0"/>
    <x v="0"/>
    <m/>
    <n v="0.67556416882579895"/>
    <n v="0"/>
  </r>
  <r>
    <x v="0"/>
    <x v="10"/>
    <x v="0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3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4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5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3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4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3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4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5"/>
    <n v="0"/>
    <x v="0"/>
    <x v="0"/>
    <x v="0"/>
    <x v="0"/>
    <x v="0"/>
    <m/>
    <n v="0.67556416882579895"/>
    <n v="0"/>
  </r>
  <r>
    <x v="0"/>
    <x v="10"/>
    <x v="21"/>
    <s v="Storage"/>
    <x v="3"/>
    <x v="2"/>
    <x v="5"/>
    <x v="3"/>
    <n v="21"/>
    <x v="0"/>
    <x v="0"/>
    <x v="0"/>
    <x v="0"/>
    <x v="0"/>
    <m/>
    <n v="0.67556416882579895"/>
    <n v="14.1868475453418"/>
  </r>
  <r>
    <x v="0"/>
    <x v="10"/>
    <x v="21"/>
    <s v="Storage"/>
    <x v="3"/>
    <x v="2"/>
    <x v="5"/>
    <x v="4"/>
    <n v="0"/>
    <x v="0"/>
    <x v="0"/>
    <x v="0"/>
    <x v="0"/>
    <x v="0"/>
    <m/>
    <n v="0.67556416882579895"/>
    <n v="0"/>
  </r>
  <r>
    <x v="0"/>
    <x v="10"/>
    <x v="21"/>
    <s v="Storage"/>
    <x v="3"/>
    <x v="2"/>
    <x v="5"/>
    <x v="5"/>
    <n v="0"/>
    <x v="0"/>
    <x v="0"/>
    <x v="0"/>
    <x v="0"/>
    <x v="0"/>
    <m/>
    <n v="0.67556416882579895"/>
    <n v="0"/>
  </r>
  <r>
    <x v="0"/>
    <x v="10"/>
    <x v="28"/>
    <s v="Crossload"/>
    <x v="3"/>
    <x v="2"/>
    <x v="6"/>
    <x v="3"/>
    <n v="3258098685.1485801"/>
    <x v="0"/>
    <x v="0"/>
    <x v="0"/>
    <x v="0"/>
    <x v="0"/>
    <m/>
    <n v="0.67556416882579895"/>
    <n v="2201054730.1848302"/>
  </r>
  <r>
    <x v="0"/>
    <x v="10"/>
    <x v="28"/>
    <s v="Crossload"/>
    <x v="3"/>
    <x v="2"/>
    <x v="6"/>
    <x v="4"/>
    <n v="117536027.602763"/>
    <x v="0"/>
    <x v="0"/>
    <x v="0"/>
    <x v="0"/>
    <x v="0"/>
    <m/>
    <n v="0.67556416882579895"/>
    <n v="79403128.794546396"/>
  </r>
  <r>
    <x v="0"/>
    <x v="10"/>
    <x v="28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29"/>
    <s v="Crossload"/>
    <x v="3"/>
    <x v="2"/>
    <x v="6"/>
    <x v="3"/>
    <n v="5011604500.0206003"/>
    <x v="0"/>
    <x v="0"/>
    <x v="0"/>
    <x v="0"/>
    <x v="0"/>
    <m/>
    <n v="0.67556416882579895"/>
    <n v="3385660428.54005"/>
  </r>
  <r>
    <x v="0"/>
    <x v="10"/>
    <x v="29"/>
    <s v="Crossload"/>
    <x v="3"/>
    <x v="2"/>
    <x v="6"/>
    <x v="4"/>
    <n v="178985875.000736"/>
    <x v="0"/>
    <x v="0"/>
    <x v="0"/>
    <x v="0"/>
    <x v="0"/>
    <m/>
    <n v="0.67556416882579895"/>
    <n v="120916443.87643"/>
  </r>
  <r>
    <x v="0"/>
    <x v="10"/>
    <x v="29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3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4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5"/>
    <n v="0"/>
    <x v="0"/>
    <x v="0"/>
    <x v="0"/>
    <x v="0"/>
    <x v="0"/>
    <m/>
    <n v="0.67556416882579895"/>
    <n v="0"/>
  </r>
  <r>
    <x v="0"/>
    <x v="10"/>
    <x v="30"/>
    <s v="Generation"/>
    <x v="3"/>
    <x v="2"/>
    <x v="4"/>
    <x v="3"/>
    <n v="2646268186.01261"/>
    <x v="0"/>
    <x v="0"/>
    <x v="0"/>
    <x v="0"/>
    <x v="0"/>
    <m/>
    <n v="0.67556416882579895"/>
    <n v="1787723967.57377"/>
  </r>
  <r>
    <x v="0"/>
    <x v="10"/>
    <x v="30"/>
    <s v="Generation"/>
    <x v="3"/>
    <x v="2"/>
    <x v="4"/>
    <x v="4"/>
    <n v="65207125.879692301"/>
    <x v="0"/>
    <x v="0"/>
    <x v="0"/>
    <x v="0"/>
    <x v="0"/>
    <m/>
    <n v="0.67556416882579895"/>
    <n v="44051597.796433598"/>
  </r>
  <r>
    <x v="0"/>
    <x v="10"/>
    <x v="30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0"/>
    <x v="4"/>
    <x v="3"/>
    <n v="39229881816.446999"/>
    <x v="0"/>
    <x v="0"/>
    <x v="0"/>
    <x v="0"/>
    <x v="0"/>
    <m/>
    <n v="0.67556416882579895"/>
    <n v="26502302502.462399"/>
  </r>
  <r>
    <x v="0"/>
    <x v="10"/>
    <x v="32"/>
    <s v="Generation"/>
    <x v="3"/>
    <x v="0"/>
    <x v="4"/>
    <x v="4"/>
    <n v="826368933.16243601"/>
    <x v="0"/>
    <x v="0"/>
    <x v="0"/>
    <x v="0"/>
    <x v="0"/>
    <m/>
    <n v="0.67556416882579895"/>
    <n v="558265241.47534299"/>
  </r>
  <r>
    <x v="0"/>
    <x v="10"/>
    <x v="32"/>
    <s v="Generation"/>
    <x v="3"/>
    <x v="0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1"/>
    <x v="4"/>
    <x v="3"/>
    <n v="12559474809.5264"/>
    <x v="0"/>
    <x v="0"/>
    <x v="0"/>
    <x v="0"/>
    <x v="0"/>
    <m/>
    <n v="0.67556416882579895"/>
    <n v="8484731160.5862303"/>
  </r>
  <r>
    <x v="0"/>
    <x v="10"/>
    <x v="32"/>
    <s v="Generation"/>
    <x v="3"/>
    <x v="1"/>
    <x v="4"/>
    <x v="4"/>
    <n v="264562606.841133"/>
    <x v="0"/>
    <x v="0"/>
    <x v="0"/>
    <x v="0"/>
    <x v="0"/>
    <m/>
    <n v="0.67556416882579895"/>
    <n v="178729017.593016"/>
  </r>
  <r>
    <x v="0"/>
    <x v="10"/>
    <x v="32"/>
    <s v="Generation"/>
    <x v="3"/>
    <x v="1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2"/>
    <x v="4"/>
    <x v="3"/>
    <n v="17802225000"/>
    <x v="0"/>
    <x v="0"/>
    <x v="0"/>
    <x v="0"/>
    <x v="0"/>
    <m/>
    <n v="0.67556416882579895"/>
    <n v="12026545335.374901"/>
  </r>
  <r>
    <x v="0"/>
    <x v="10"/>
    <x v="32"/>
    <s v="Generation"/>
    <x v="3"/>
    <x v="2"/>
    <x v="4"/>
    <x v="4"/>
    <n v="375000000"/>
    <x v="0"/>
    <x v="0"/>
    <x v="0"/>
    <x v="0"/>
    <x v="0"/>
    <m/>
    <n v="0.67556416882579895"/>
    <n v="253336563.30967399"/>
  </r>
  <r>
    <x v="0"/>
    <x v="10"/>
    <x v="32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3"/>
    <x v="4"/>
    <x v="3"/>
    <n v="204331949967.39499"/>
    <x v="0"/>
    <x v="0"/>
    <x v="0"/>
    <x v="0"/>
    <x v="0"/>
    <m/>
    <n v="0.67556416882579895"/>
    <n v="138039343944.27802"/>
  </r>
  <r>
    <x v="0"/>
    <x v="10"/>
    <x v="32"/>
    <s v="Generation"/>
    <x v="3"/>
    <x v="3"/>
    <x v="4"/>
    <x v="4"/>
    <n v="4304208110.9396801"/>
    <x v="0"/>
    <x v="0"/>
    <x v="0"/>
    <x v="0"/>
    <x v="0"/>
    <m/>
    <n v="0.67556416882579895"/>
    <n v="2907768774.9202299"/>
  </r>
  <r>
    <x v="0"/>
    <x v="10"/>
    <x v="32"/>
    <s v="Generation"/>
    <x v="3"/>
    <x v="3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5"/>
    <n v="0"/>
    <x v="0"/>
    <x v="0"/>
    <x v="0"/>
    <x v="0"/>
    <x v="0"/>
    <m/>
    <n v="0.67556416882579895"/>
    <n v="0"/>
  </r>
  <r>
    <x v="0"/>
    <x v="11"/>
    <x v="0"/>
    <s v="Generation"/>
    <x v="3"/>
    <x v="2"/>
    <x v="4"/>
    <x v="4"/>
    <n v="0"/>
    <x v="0"/>
    <x v="0"/>
    <x v="0"/>
    <x v="0"/>
    <x v="0"/>
    <m/>
    <n v="0.64958093156326802"/>
    <n v="0"/>
  </r>
  <r>
    <x v="0"/>
    <x v="11"/>
    <x v="0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1"/>
    <s v="Storage"/>
    <x v="3"/>
    <x v="2"/>
    <x v="5"/>
    <x v="4"/>
    <n v="0"/>
    <x v="0"/>
    <x v="0"/>
    <x v="0"/>
    <x v="0"/>
    <x v="0"/>
    <m/>
    <n v="0.64958093156326802"/>
    <n v="0"/>
  </r>
  <r>
    <x v="0"/>
    <x v="11"/>
    <x v="1"/>
    <s v="Storage"/>
    <x v="3"/>
    <x v="2"/>
    <x v="5"/>
    <x v="5"/>
    <n v="0"/>
    <x v="0"/>
    <x v="0"/>
    <x v="0"/>
    <x v="0"/>
    <x v="0"/>
    <m/>
    <n v="0.64958093156326802"/>
    <n v="0"/>
  </r>
  <r>
    <x v="0"/>
    <x v="11"/>
    <x v="4"/>
    <s v="Generation"/>
    <x v="3"/>
    <x v="2"/>
    <x v="4"/>
    <x v="4"/>
    <n v="0"/>
    <x v="0"/>
    <x v="0"/>
    <x v="0"/>
    <x v="0"/>
    <x v="0"/>
    <m/>
    <n v="0.64958093156326802"/>
    <n v="0"/>
  </r>
  <r>
    <x v="0"/>
    <x v="11"/>
    <x v="4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14"/>
    <s v="Crossload"/>
    <x v="3"/>
    <x v="2"/>
    <x v="6"/>
    <x v="4"/>
    <n v="0"/>
    <x v="0"/>
    <x v="0"/>
    <x v="0"/>
    <x v="0"/>
    <x v="0"/>
    <m/>
    <n v="0.64958093156326802"/>
    <n v="0"/>
  </r>
  <r>
    <x v="0"/>
    <x v="11"/>
    <x v="14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18"/>
    <s v="Generation"/>
    <x v="3"/>
    <x v="0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0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1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1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3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3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4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4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5"/>
    <x v="4"/>
    <x v="5"/>
    <n v="0"/>
    <x v="0"/>
    <x v="0"/>
    <x v="0"/>
    <x v="0"/>
    <x v="0"/>
    <m/>
    <n v="0.64958093156326802"/>
    <n v="0"/>
  </r>
  <r>
    <x v="0"/>
    <x v="11"/>
    <x v="21"/>
    <s v="Storage"/>
    <x v="3"/>
    <x v="2"/>
    <x v="5"/>
    <x v="4"/>
    <n v="0"/>
    <x v="0"/>
    <x v="0"/>
    <x v="0"/>
    <x v="0"/>
    <x v="0"/>
    <m/>
    <n v="0.64958093156326802"/>
    <n v="0"/>
  </r>
  <r>
    <x v="0"/>
    <x v="11"/>
    <x v="21"/>
    <s v="Storage"/>
    <x v="3"/>
    <x v="2"/>
    <x v="5"/>
    <x v="5"/>
    <n v="0"/>
    <x v="0"/>
    <x v="0"/>
    <x v="0"/>
    <x v="0"/>
    <x v="0"/>
    <m/>
    <n v="0.64958093156326802"/>
    <n v="0"/>
  </r>
  <r>
    <x v="0"/>
    <x v="11"/>
    <x v="28"/>
    <s v="Crossload"/>
    <x v="3"/>
    <x v="2"/>
    <x v="6"/>
    <x v="4"/>
    <n v="117536027.602763"/>
    <x v="0"/>
    <x v="0"/>
    <x v="0"/>
    <x v="0"/>
    <x v="0"/>
    <m/>
    <n v="0.64958093156326802"/>
    <n v="76349162.302448407"/>
  </r>
  <r>
    <x v="0"/>
    <x v="11"/>
    <x v="28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29"/>
    <s v="Crossload"/>
    <x v="3"/>
    <x v="2"/>
    <x v="6"/>
    <x v="4"/>
    <n v="178985875.000736"/>
    <x v="0"/>
    <x v="0"/>
    <x v="0"/>
    <x v="0"/>
    <x v="0"/>
    <m/>
    <n v="0.64958093156326802"/>
    <n v="116265811.419645"/>
  </r>
  <r>
    <x v="0"/>
    <x v="11"/>
    <x v="29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29"/>
    <s v="Crossload"/>
    <x v="3"/>
    <x v="5"/>
    <x v="6"/>
    <x v="4"/>
    <n v="0"/>
    <x v="0"/>
    <x v="0"/>
    <x v="0"/>
    <x v="0"/>
    <x v="0"/>
    <m/>
    <n v="0.64958093156326802"/>
    <n v="0"/>
  </r>
  <r>
    <x v="0"/>
    <x v="11"/>
    <x v="29"/>
    <s v="Crossload"/>
    <x v="3"/>
    <x v="5"/>
    <x v="6"/>
    <x v="5"/>
    <n v="0"/>
    <x v="0"/>
    <x v="0"/>
    <x v="0"/>
    <x v="0"/>
    <x v="0"/>
    <m/>
    <n v="0.64958093156326802"/>
    <n v="0"/>
  </r>
  <r>
    <x v="0"/>
    <x v="11"/>
    <x v="30"/>
    <s v="Generation"/>
    <x v="3"/>
    <x v="2"/>
    <x v="4"/>
    <x v="4"/>
    <n v="65207125.879692301"/>
    <x v="0"/>
    <x v="0"/>
    <x v="0"/>
    <x v="0"/>
    <x v="0"/>
    <m/>
    <n v="0.64958093156326802"/>
    <n v="42357305.573493801"/>
  </r>
  <r>
    <x v="0"/>
    <x v="11"/>
    <x v="30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30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30"/>
    <s v="Generation"/>
    <x v="3"/>
    <x v="5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0"/>
    <x v="4"/>
    <x v="4"/>
    <n v="826368933.16243601"/>
    <x v="0"/>
    <x v="0"/>
    <x v="0"/>
    <x v="0"/>
    <x v="0"/>
    <m/>
    <n v="0.64958093156326802"/>
    <n v="536793501.41859901"/>
  </r>
  <r>
    <x v="0"/>
    <x v="11"/>
    <x v="32"/>
    <s v="Generation"/>
    <x v="3"/>
    <x v="0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1"/>
    <x v="4"/>
    <x v="4"/>
    <n v="264562606.841133"/>
    <x v="0"/>
    <x v="0"/>
    <x v="0"/>
    <x v="0"/>
    <x v="0"/>
    <m/>
    <n v="0.64958093156326802"/>
    <n v="171854824.60867"/>
  </r>
  <r>
    <x v="0"/>
    <x v="11"/>
    <x v="32"/>
    <s v="Generation"/>
    <x v="3"/>
    <x v="1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2"/>
    <x v="4"/>
    <x v="4"/>
    <n v="375000000"/>
    <x v="0"/>
    <x v="0"/>
    <x v="0"/>
    <x v="0"/>
    <x v="0"/>
    <m/>
    <n v="0.64958093156326802"/>
    <n v="243592849.336225"/>
  </r>
  <r>
    <x v="0"/>
    <x v="11"/>
    <x v="32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3"/>
    <x v="4"/>
    <x v="4"/>
    <n v="4304208110.9396801"/>
    <x v="0"/>
    <x v="0"/>
    <x v="0"/>
    <x v="0"/>
    <x v="0"/>
    <m/>
    <n v="0.64958093156326802"/>
    <n v="2795931514.3463702"/>
  </r>
  <r>
    <x v="0"/>
    <x v="11"/>
    <x v="32"/>
    <s v="Generation"/>
    <x v="3"/>
    <x v="3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32"/>
    <s v="Generation"/>
    <x v="3"/>
    <x v="5"/>
    <x v="4"/>
    <x v="5"/>
    <n v="0"/>
    <x v="0"/>
    <x v="0"/>
    <x v="0"/>
    <x v="0"/>
    <x v="0"/>
    <m/>
    <n v="0.64958093156326802"/>
    <n v="0"/>
  </r>
  <r>
    <x v="0"/>
    <x v="12"/>
    <x v="0"/>
    <s v="Generation"/>
    <x v="3"/>
    <x v="2"/>
    <x v="4"/>
    <x v="4"/>
    <n v="0"/>
    <x v="0"/>
    <x v="0"/>
    <x v="0"/>
    <x v="0"/>
    <x v="0"/>
    <m/>
    <n v="0.62459704958006501"/>
    <n v="0"/>
  </r>
  <r>
    <x v="0"/>
    <x v="12"/>
    <x v="0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1"/>
    <s v="Storage"/>
    <x v="3"/>
    <x v="2"/>
    <x v="5"/>
    <x v="4"/>
    <n v="0"/>
    <x v="0"/>
    <x v="0"/>
    <x v="0"/>
    <x v="0"/>
    <x v="0"/>
    <m/>
    <n v="0.62459704958006501"/>
    <n v="0"/>
  </r>
  <r>
    <x v="0"/>
    <x v="12"/>
    <x v="1"/>
    <s v="Storage"/>
    <x v="3"/>
    <x v="2"/>
    <x v="5"/>
    <x v="5"/>
    <n v="0"/>
    <x v="0"/>
    <x v="0"/>
    <x v="0"/>
    <x v="0"/>
    <x v="0"/>
    <m/>
    <n v="0.62459704958006501"/>
    <n v="0"/>
  </r>
  <r>
    <x v="0"/>
    <x v="12"/>
    <x v="4"/>
    <s v="Generation"/>
    <x v="3"/>
    <x v="2"/>
    <x v="4"/>
    <x v="4"/>
    <n v="0"/>
    <x v="0"/>
    <x v="0"/>
    <x v="0"/>
    <x v="0"/>
    <x v="0"/>
    <m/>
    <n v="0.62459704958006501"/>
    <n v="0"/>
  </r>
  <r>
    <x v="0"/>
    <x v="12"/>
    <x v="4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14"/>
    <s v="Crossload"/>
    <x v="3"/>
    <x v="2"/>
    <x v="6"/>
    <x v="4"/>
    <n v="0"/>
    <x v="0"/>
    <x v="0"/>
    <x v="0"/>
    <x v="0"/>
    <x v="0"/>
    <m/>
    <n v="0.62459704958006501"/>
    <n v="0"/>
  </r>
  <r>
    <x v="0"/>
    <x v="12"/>
    <x v="14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18"/>
    <s v="Generation"/>
    <x v="3"/>
    <x v="0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0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1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1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3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3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4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4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5"/>
    <x v="4"/>
    <x v="5"/>
    <n v="0"/>
    <x v="0"/>
    <x v="0"/>
    <x v="0"/>
    <x v="0"/>
    <x v="0"/>
    <m/>
    <n v="0.62459704958006501"/>
    <n v="0"/>
  </r>
  <r>
    <x v="0"/>
    <x v="12"/>
    <x v="21"/>
    <s v="Storage"/>
    <x v="3"/>
    <x v="2"/>
    <x v="5"/>
    <x v="4"/>
    <n v="0"/>
    <x v="0"/>
    <x v="0"/>
    <x v="0"/>
    <x v="0"/>
    <x v="0"/>
    <m/>
    <n v="0.62459704958006501"/>
    <n v="0"/>
  </r>
  <r>
    <x v="0"/>
    <x v="12"/>
    <x v="21"/>
    <s v="Storage"/>
    <x v="3"/>
    <x v="2"/>
    <x v="5"/>
    <x v="5"/>
    <n v="0"/>
    <x v="0"/>
    <x v="0"/>
    <x v="0"/>
    <x v="0"/>
    <x v="0"/>
    <m/>
    <n v="0.62459704958006501"/>
    <n v="0"/>
  </r>
  <r>
    <x v="0"/>
    <x v="12"/>
    <x v="28"/>
    <s v="Crossload"/>
    <x v="3"/>
    <x v="2"/>
    <x v="6"/>
    <x v="4"/>
    <n v="117536027.602763"/>
    <x v="0"/>
    <x v="0"/>
    <x v="0"/>
    <x v="0"/>
    <x v="0"/>
    <m/>
    <n v="0.62459704958006501"/>
    <n v="73412656.060046598"/>
  </r>
  <r>
    <x v="0"/>
    <x v="12"/>
    <x v="28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29"/>
    <s v="Crossload"/>
    <x v="3"/>
    <x v="2"/>
    <x v="6"/>
    <x v="4"/>
    <n v="178985875.000736"/>
    <x v="0"/>
    <x v="0"/>
    <x v="0"/>
    <x v="0"/>
    <x v="0"/>
    <m/>
    <n v="0.62459704958006501"/>
    <n v="111794049.441966"/>
  </r>
  <r>
    <x v="0"/>
    <x v="12"/>
    <x v="29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29"/>
    <s v="Crossload"/>
    <x v="3"/>
    <x v="5"/>
    <x v="6"/>
    <x v="4"/>
    <n v="0"/>
    <x v="0"/>
    <x v="0"/>
    <x v="0"/>
    <x v="0"/>
    <x v="0"/>
    <m/>
    <n v="0.62459704958006501"/>
    <n v="0"/>
  </r>
  <r>
    <x v="0"/>
    <x v="12"/>
    <x v="29"/>
    <s v="Crossload"/>
    <x v="3"/>
    <x v="5"/>
    <x v="6"/>
    <x v="5"/>
    <n v="0"/>
    <x v="0"/>
    <x v="0"/>
    <x v="0"/>
    <x v="0"/>
    <x v="0"/>
    <m/>
    <n v="0.62459704958006501"/>
    <n v="0"/>
  </r>
  <r>
    <x v="0"/>
    <x v="12"/>
    <x v="30"/>
    <s v="Generation"/>
    <x v="3"/>
    <x v="2"/>
    <x v="4"/>
    <x v="4"/>
    <n v="65207125.879692301"/>
    <x v="0"/>
    <x v="0"/>
    <x v="0"/>
    <x v="0"/>
    <x v="0"/>
    <m/>
    <n v="0.62459704958006501"/>
    <n v="40728178.436051801"/>
  </r>
  <r>
    <x v="0"/>
    <x v="12"/>
    <x v="30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30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30"/>
    <s v="Generation"/>
    <x v="3"/>
    <x v="5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0"/>
    <x v="4"/>
    <x v="4"/>
    <n v="826368933.16243601"/>
    <x v="0"/>
    <x v="0"/>
    <x v="0"/>
    <x v="0"/>
    <x v="0"/>
    <m/>
    <n v="0.62459704958006501"/>
    <n v="516147597.517883"/>
  </r>
  <r>
    <x v="0"/>
    <x v="12"/>
    <x v="32"/>
    <s v="Generation"/>
    <x v="3"/>
    <x v="0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1"/>
    <x v="4"/>
    <x v="4"/>
    <n v="264562606.841133"/>
    <x v="0"/>
    <x v="0"/>
    <x v="0"/>
    <x v="0"/>
    <x v="0"/>
    <m/>
    <n v="0.62459704958006501"/>
    <n v="165245023.662182"/>
  </r>
  <r>
    <x v="0"/>
    <x v="12"/>
    <x v="32"/>
    <s v="Generation"/>
    <x v="3"/>
    <x v="1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2"/>
    <x v="4"/>
    <x v="4"/>
    <n v="375000000"/>
    <x v="0"/>
    <x v="0"/>
    <x v="0"/>
    <x v="0"/>
    <x v="0"/>
    <m/>
    <n v="0.62459704958006501"/>
    <n v="234223893.59252399"/>
  </r>
  <r>
    <x v="0"/>
    <x v="12"/>
    <x v="32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3"/>
    <x v="4"/>
    <x v="4"/>
    <n v="4304208110.9396801"/>
    <x v="0"/>
    <x v="0"/>
    <x v="0"/>
    <x v="0"/>
    <x v="0"/>
    <m/>
    <n v="0.62459704958006501"/>
    <n v="2688395686.87151"/>
  </r>
  <r>
    <x v="0"/>
    <x v="12"/>
    <x v="32"/>
    <s v="Generation"/>
    <x v="3"/>
    <x v="3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32"/>
    <s v="Generation"/>
    <x v="3"/>
    <x v="5"/>
    <x v="4"/>
    <x v="5"/>
    <n v="0"/>
    <x v="0"/>
    <x v="0"/>
    <x v="0"/>
    <x v="0"/>
    <x v="0"/>
    <m/>
    <n v="0.62459704958006501"/>
    <n v="0"/>
  </r>
  <r>
    <x v="0"/>
    <x v="13"/>
    <x v="0"/>
    <s v="Generation"/>
    <x v="3"/>
    <x v="2"/>
    <x v="4"/>
    <x v="4"/>
    <n v="0"/>
    <x v="0"/>
    <x v="0"/>
    <x v="0"/>
    <x v="0"/>
    <x v="0"/>
    <m/>
    <n v="0.600574086134678"/>
    <n v="0"/>
  </r>
  <r>
    <x v="0"/>
    <x v="13"/>
    <x v="0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1"/>
    <s v="Storage"/>
    <x v="3"/>
    <x v="2"/>
    <x v="5"/>
    <x v="4"/>
    <n v="0"/>
    <x v="0"/>
    <x v="0"/>
    <x v="0"/>
    <x v="0"/>
    <x v="0"/>
    <m/>
    <n v="0.600574086134678"/>
    <n v="0"/>
  </r>
  <r>
    <x v="0"/>
    <x v="13"/>
    <x v="1"/>
    <s v="Storage"/>
    <x v="3"/>
    <x v="2"/>
    <x v="5"/>
    <x v="5"/>
    <n v="0"/>
    <x v="0"/>
    <x v="0"/>
    <x v="0"/>
    <x v="0"/>
    <x v="0"/>
    <m/>
    <n v="0.600574086134678"/>
    <n v="0"/>
  </r>
  <r>
    <x v="0"/>
    <x v="13"/>
    <x v="4"/>
    <s v="Generation"/>
    <x v="3"/>
    <x v="2"/>
    <x v="4"/>
    <x v="4"/>
    <n v="0"/>
    <x v="0"/>
    <x v="0"/>
    <x v="0"/>
    <x v="0"/>
    <x v="0"/>
    <m/>
    <n v="0.600574086134678"/>
    <n v="0"/>
  </r>
  <r>
    <x v="0"/>
    <x v="13"/>
    <x v="4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14"/>
    <s v="Crossload"/>
    <x v="3"/>
    <x v="2"/>
    <x v="6"/>
    <x v="4"/>
    <n v="0"/>
    <x v="0"/>
    <x v="0"/>
    <x v="0"/>
    <x v="0"/>
    <x v="0"/>
    <m/>
    <n v="0.600574086134678"/>
    <n v="0"/>
  </r>
  <r>
    <x v="0"/>
    <x v="13"/>
    <x v="14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18"/>
    <s v="Generation"/>
    <x v="3"/>
    <x v="0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0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1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1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3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3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4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4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5"/>
    <x v="4"/>
    <x v="5"/>
    <n v="0"/>
    <x v="0"/>
    <x v="0"/>
    <x v="0"/>
    <x v="0"/>
    <x v="0"/>
    <m/>
    <n v="0.600574086134678"/>
    <n v="0"/>
  </r>
  <r>
    <x v="0"/>
    <x v="13"/>
    <x v="21"/>
    <s v="Storage"/>
    <x v="3"/>
    <x v="2"/>
    <x v="5"/>
    <x v="4"/>
    <n v="0"/>
    <x v="0"/>
    <x v="0"/>
    <x v="0"/>
    <x v="0"/>
    <x v="0"/>
    <m/>
    <n v="0.600574086134678"/>
    <n v="0"/>
  </r>
  <r>
    <x v="0"/>
    <x v="13"/>
    <x v="21"/>
    <s v="Storage"/>
    <x v="3"/>
    <x v="2"/>
    <x v="5"/>
    <x v="5"/>
    <n v="0"/>
    <x v="0"/>
    <x v="0"/>
    <x v="0"/>
    <x v="0"/>
    <x v="0"/>
    <m/>
    <n v="0.600574086134678"/>
    <n v="0"/>
  </r>
  <r>
    <x v="0"/>
    <x v="13"/>
    <x v="28"/>
    <s v="Crossload"/>
    <x v="3"/>
    <x v="2"/>
    <x v="6"/>
    <x v="4"/>
    <n v="117536027.602763"/>
    <x v="0"/>
    <x v="0"/>
    <x v="0"/>
    <x v="0"/>
    <x v="0"/>
    <m/>
    <n v="0.600574086134678"/>
    <n v="70589092.365429401"/>
  </r>
  <r>
    <x v="0"/>
    <x v="13"/>
    <x v="28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29"/>
    <s v="Crossload"/>
    <x v="3"/>
    <x v="2"/>
    <x v="6"/>
    <x v="4"/>
    <n v="178985875.000736"/>
    <x v="0"/>
    <x v="0"/>
    <x v="0"/>
    <x v="0"/>
    <x v="0"/>
    <m/>
    <n v="0.600574086134678"/>
    <n v="107494278.30958299"/>
  </r>
  <r>
    <x v="0"/>
    <x v="13"/>
    <x v="29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29"/>
    <s v="Crossload"/>
    <x v="3"/>
    <x v="5"/>
    <x v="6"/>
    <x v="4"/>
    <n v="0"/>
    <x v="0"/>
    <x v="0"/>
    <x v="0"/>
    <x v="0"/>
    <x v="0"/>
    <m/>
    <n v="0.600574086134678"/>
    <n v="0"/>
  </r>
  <r>
    <x v="0"/>
    <x v="13"/>
    <x v="29"/>
    <s v="Crossload"/>
    <x v="3"/>
    <x v="5"/>
    <x v="6"/>
    <x v="5"/>
    <n v="0"/>
    <x v="0"/>
    <x v="0"/>
    <x v="0"/>
    <x v="0"/>
    <x v="0"/>
    <m/>
    <n v="0.600574086134678"/>
    <n v="0"/>
  </r>
  <r>
    <x v="0"/>
    <x v="13"/>
    <x v="30"/>
    <s v="Generation"/>
    <x v="3"/>
    <x v="2"/>
    <x v="4"/>
    <x v="4"/>
    <n v="65207125.879692301"/>
    <x v="0"/>
    <x v="0"/>
    <x v="0"/>
    <x v="0"/>
    <x v="0"/>
    <m/>
    <n v="0.600574086134678"/>
    <n v="39161710.034665197"/>
  </r>
  <r>
    <x v="0"/>
    <x v="13"/>
    <x v="30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30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30"/>
    <s v="Generation"/>
    <x v="3"/>
    <x v="5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0"/>
    <x v="4"/>
    <x v="4"/>
    <n v="826368933.16243601"/>
    <x v="0"/>
    <x v="0"/>
    <x v="0"/>
    <x v="0"/>
    <x v="0"/>
    <m/>
    <n v="0.600574086134678"/>
    <n v="496295766.84411901"/>
  </r>
  <r>
    <x v="0"/>
    <x v="13"/>
    <x v="32"/>
    <s v="Generation"/>
    <x v="3"/>
    <x v="0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1"/>
    <x v="4"/>
    <x v="4"/>
    <n v="264562606.841133"/>
    <x v="0"/>
    <x v="0"/>
    <x v="0"/>
    <x v="0"/>
    <x v="0"/>
    <m/>
    <n v="0.600574086134678"/>
    <n v="158889445.82902101"/>
  </r>
  <r>
    <x v="0"/>
    <x v="13"/>
    <x v="32"/>
    <s v="Generation"/>
    <x v="3"/>
    <x v="1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2"/>
    <x v="4"/>
    <x v="4"/>
    <n v="375000000"/>
    <x v="0"/>
    <x v="0"/>
    <x v="0"/>
    <x v="0"/>
    <x v="0"/>
    <m/>
    <n v="0.600574086134678"/>
    <n v="225215282.300504"/>
  </r>
  <r>
    <x v="0"/>
    <x v="13"/>
    <x v="32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3"/>
    <x v="4"/>
    <x v="4"/>
    <n v="4304208110.9396801"/>
    <x v="0"/>
    <x v="0"/>
    <x v="0"/>
    <x v="0"/>
    <x v="0"/>
    <m/>
    <n v="0.600574086134678"/>
    <n v="2584995852.7610698"/>
  </r>
  <r>
    <x v="0"/>
    <x v="13"/>
    <x v="32"/>
    <s v="Generation"/>
    <x v="3"/>
    <x v="3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32"/>
    <s v="Generation"/>
    <x v="3"/>
    <x v="5"/>
    <x v="4"/>
    <x v="5"/>
    <n v="0"/>
    <x v="0"/>
    <x v="0"/>
    <x v="0"/>
    <x v="0"/>
    <x v="0"/>
    <m/>
    <n v="0.600574086134678"/>
    <n v="0"/>
  </r>
  <r>
    <x v="0"/>
    <x v="14"/>
    <x v="0"/>
    <s v="Generation"/>
    <x v="3"/>
    <x v="2"/>
    <x v="4"/>
    <x v="4"/>
    <n v="0"/>
    <x v="0"/>
    <x v="0"/>
    <x v="0"/>
    <x v="0"/>
    <x v="0"/>
    <m/>
    <n v="0.57747508282180604"/>
    <n v="0"/>
  </r>
  <r>
    <x v="0"/>
    <x v="14"/>
    <x v="0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1"/>
    <s v="Storage"/>
    <x v="3"/>
    <x v="2"/>
    <x v="5"/>
    <x v="4"/>
    <n v="0"/>
    <x v="0"/>
    <x v="0"/>
    <x v="0"/>
    <x v="0"/>
    <x v="0"/>
    <m/>
    <n v="0.57747508282180604"/>
    <n v="0"/>
  </r>
  <r>
    <x v="0"/>
    <x v="14"/>
    <x v="1"/>
    <s v="Storage"/>
    <x v="3"/>
    <x v="2"/>
    <x v="5"/>
    <x v="5"/>
    <n v="0"/>
    <x v="0"/>
    <x v="0"/>
    <x v="0"/>
    <x v="0"/>
    <x v="0"/>
    <m/>
    <n v="0.57747508282180604"/>
    <n v="0"/>
  </r>
  <r>
    <x v="0"/>
    <x v="14"/>
    <x v="4"/>
    <s v="Generation"/>
    <x v="3"/>
    <x v="2"/>
    <x v="4"/>
    <x v="4"/>
    <n v="0"/>
    <x v="0"/>
    <x v="0"/>
    <x v="0"/>
    <x v="0"/>
    <x v="0"/>
    <m/>
    <n v="0.57747508282180604"/>
    <n v="0"/>
  </r>
  <r>
    <x v="0"/>
    <x v="14"/>
    <x v="4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14"/>
    <s v="Crossload"/>
    <x v="3"/>
    <x v="2"/>
    <x v="6"/>
    <x v="4"/>
    <n v="0"/>
    <x v="0"/>
    <x v="0"/>
    <x v="0"/>
    <x v="0"/>
    <x v="0"/>
    <m/>
    <n v="0.57747508282180604"/>
    <n v="0"/>
  </r>
  <r>
    <x v="0"/>
    <x v="14"/>
    <x v="14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18"/>
    <s v="Generation"/>
    <x v="3"/>
    <x v="0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0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1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1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3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3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4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4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5"/>
    <x v="4"/>
    <x v="5"/>
    <n v="0"/>
    <x v="0"/>
    <x v="0"/>
    <x v="0"/>
    <x v="0"/>
    <x v="0"/>
    <m/>
    <n v="0.57747508282180604"/>
    <n v="0"/>
  </r>
  <r>
    <x v="0"/>
    <x v="14"/>
    <x v="21"/>
    <s v="Storage"/>
    <x v="3"/>
    <x v="2"/>
    <x v="5"/>
    <x v="4"/>
    <n v="0"/>
    <x v="0"/>
    <x v="0"/>
    <x v="0"/>
    <x v="0"/>
    <x v="0"/>
    <m/>
    <n v="0.57747508282180604"/>
    <n v="0"/>
  </r>
  <r>
    <x v="0"/>
    <x v="14"/>
    <x v="21"/>
    <s v="Storage"/>
    <x v="3"/>
    <x v="2"/>
    <x v="5"/>
    <x v="5"/>
    <n v="0"/>
    <x v="0"/>
    <x v="0"/>
    <x v="0"/>
    <x v="0"/>
    <x v="0"/>
    <m/>
    <n v="0.57747508282180604"/>
    <n v="0"/>
  </r>
  <r>
    <x v="0"/>
    <x v="14"/>
    <x v="28"/>
    <s v="Crossload"/>
    <x v="3"/>
    <x v="2"/>
    <x v="6"/>
    <x v="4"/>
    <n v="117536027.602763"/>
    <x v="0"/>
    <x v="0"/>
    <x v="0"/>
    <x v="0"/>
    <x v="0"/>
    <m/>
    <n v="0.57747508282180604"/>
    <n v="67874127.274451301"/>
  </r>
  <r>
    <x v="0"/>
    <x v="14"/>
    <x v="28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29"/>
    <s v="Crossload"/>
    <x v="3"/>
    <x v="2"/>
    <x v="6"/>
    <x v="4"/>
    <n v="178985875.000736"/>
    <x v="0"/>
    <x v="0"/>
    <x v="0"/>
    <x v="0"/>
    <x v="0"/>
    <m/>
    <n v="0.57747508282180604"/>
    <n v="103359882.98998301"/>
  </r>
  <r>
    <x v="0"/>
    <x v="14"/>
    <x v="29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29"/>
    <s v="Crossload"/>
    <x v="3"/>
    <x v="5"/>
    <x v="6"/>
    <x v="4"/>
    <n v="0"/>
    <x v="0"/>
    <x v="0"/>
    <x v="0"/>
    <x v="0"/>
    <x v="0"/>
    <m/>
    <n v="0.57747508282180604"/>
    <n v="0"/>
  </r>
  <r>
    <x v="0"/>
    <x v="14"/>
    <x v="29"/>
    <s v="Crossload"/>
    <x v="3"/>
    <x v="5"/>
    <x v="6"/>
    <x v="5"/>
    <n v="0"/>
    <x v="0"/>
    <x v="0"/>
    <x v="0"/>
    <x v="0"/>
    <x v="0"/>
    <m/>
    <n v="0.57747508282180604"/>
    <n v="0"/>
  </r>
  <r>
    <x v="0"/>
    <x v="14"/>
    <x v="30"/>
    <s v="Generation"/>
    <x v="3"/>
    <x v="2"/>
    <x v="4"/>
    <x v="4"/>
    <n v="65207125.879692301"/>
    <x v="0"/>
    <x v="0"/>
    <x v="0"/>
    <x v="0"/>
    <x v="0"/>
    <m/>
    <n v="0.57747508282180604"/>
    <n v="37655490.4179473"/>
  </r>
  <r>
    <x v="0"/>
    <x v="14"/>
    <x v="30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30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30"/>
    <s v="Generation"/>
    <x v="3"/>
    <x v="5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0"/>
    <x v="4"/>
    <x v="4"/>
    <n v="826368933.16243601"/>
    <x v="0"/>
    <x v="0"/>
    <x v="0"/>
    <x v="0"/>
    <x v="0"/>
    <m/>
    <n v="0.57747508282180604"/>
    <n v="477207468.11934501"/>
  </r>
  <r>
    <x v="0"/>
    <x v="14"/>
    <x v="32"/>
    <s v="Generation"/>
    <x v="3"/>
    <x v="0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1"/>
    <x v="4"/>
    <x v="4"/>
    <n v="264562606.841133"/>
    <x v="0"/>
    <x v="0"/>
    <x v="0"/>
    <x v="0"/>
    <x v="0"/>
    <m/>
    <n v="0.57747508282180604"/>
    <n v="152778313.29713601"/>
  </r>
  <r>
    <x v="0"/>
    <x v="14"/>
    <x v="32"/>
    <s v="Generation"/>
    <x v="3"/>
    <x v="1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2"/>
    <x v="4"/>
    <x v="4"/>
    <n v="375000000"/>
    <x v="0"/>
    <x v="0"/>
    <x v="0"/>
    <x v="0"/>
    <x v="0"/>
    <m/>
    <n v="0.57747508282180604"/>
    <n v="216553156.05817699"/>
  </r>
  <r>
    <x v="0"/>
    <x v="14"/>
    <x v="32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3"/>
    <x v="4"/>
    <x v="4"/>
    <n v="4304208110.9396801"/>
    <x v="0"/>
    <x v="0"/>
    <x v="0"/>
    <x v="0"/>
    <x v="0"/>
    <m/>
    <n v="0.57747508282180604"/>
    <n v="2485572935.3471799"/>
  </r>
  <r>
    <x v="0"/>
    <x v="14"/>
    <x v="32"/>
    <s v="Generation"/>
    <x v="3"/>
    <x v="3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32"/>
    <s v="Generation"/>
    <x v="3"/>
    <x v="5"/>
    <x v="4"/>
    <x v="5"/>
    <n v="0"/>
    <x v="0"/>
    <x v="0"/>
    <x v="0"/>
    <x v="0"/>
    <x v="0"/>
    <m/>
    <n v="0.57747508282180604"/>
    <n v="0"/>
  </r>
  <r>
    <x v="0"/>
    <x v="15"/>
    <x v="0"/>
    <s v="Generation"/>
    <x v="3"/>
    <x v="2"/>
    <x v="4"/>
    <x v="4"/>
    <n v="0"/>
    <x v="0"/>
    <x v="0"/>
    <x v="0"/>
    <x v="0"/>
    <x v="0"/>
    <m/>
    <n v="0.55526450271327499"/>
    <n v="0"/>
  </r>
  <r>
    <x v="0"/>
    <x v="15"/>
    <x v="0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1"/>
    <s v="Storage"/>
    <x v="3"/>
    <x v="2"/>
    <x v="5"/>
    <x v="4"/>
    <n v="0"/>
    <x v="0"/>
    <x v="0"/>
    <x v="0"/>
    <x v="0"/>
    <x v="0"/>
    <m/>
    <n v="0.55526450271327499"/>
    <n v="0"/>
  </r>
  <r>
    <x v="0"/>
    <x v="15"/>
    <x v="1"/>
    <s v="Storage"/>
    <x v="3"/>
    <x v="2"/>
    <x v="5"/>
    <x v="5"/>
    <n v="0"/>
    <x v="0"/>
    <x v="0"/>
    <x v="0"/>
    <x v="0"/>
    <x v="0"/>
    <m/>
    <n v="0.55526450271327499"/>
    <n v="0"/>
  </r>
  <r>
    <x v="0"/>
    <x v="15"/>
    <x v="4"/>
    <s v="Generation"/>
    <x v="3"/>
    <x v="2"/>
    <x v="4"/>
    <x v="4"/>
    <n v="0"/>
    <x v="0"/>
    <x v="0"/>
    <x v="0"/>
    <x v="0"/>
    <x v="0"/>
    <m/>
    <n v="0.55526450271327499"/>
    <n v="0"/>
  </r>
  <r>
    <x v="0"/>
    <x v="15"/>
    <x v="4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14"/>
    <s v="Crossload"/>
    <x v="3"/>
    <x v="2"/>
    <x v="6"/>
    <x v="4"/>
    <n v="0"/>
    <x v="0"/>
    <x v="0"/>
    <x v="0"/>
    <x v="0"/>
    <x v="0"/>
    <m/>
    <n v="0.55526450271327499"/>
    <n v="0"/>
  </r>
  <r>
    <x v="0"/>
    <x v="15"/>
    <x v="14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18"/>
    <s v="Generation"/>
    <x v="3"/>
    <x v="0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0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1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1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3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3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4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4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5"/>
    <x v="4"/>
    <x v="5"/>
    <n v="0"/>
    <x v="0"/>
    <x v="0"/>
    <x v="0"/>
    <x v="0"/>
    <x v="0"/>
    <m/>
    <n v="0.55526450271327499"/>
    <n v="0"/>
  </r>
  <r>
    <x v="0"/>
    <x v="15"/>
    <x v="21"/>
    <s v="Storage"/>
    <x v="3"/>
    <x v="2"/>
    <x v="5"/>
    <x v="4"/>
    <n v="0"/>
    <x v="0"/>
    <x v="0"/>
    <x v="0"/>
    <x v="0"/>
    <x v="0"/>
    <m/>
    <n v="0.55526450271327499"/>
    <n v="0"/>
  </r>
  <r>
    <x v="0"/>
    <x v="15"/>
    <x v="21"/>
    <s v="Storage"/>
    <x v="3"/>
    <x v="2"/>
    <x v="5"/>
    <x v="5"/>
    <n v="0"/>
    <x v="0"/>
    <x v="0"/>
    <x v="0"/>
    <x v="0"/>
    <x v="0"/>
    <m/>
    <n v="0.55526450271327499"/>
    <n v="0"/>
  </r>
  <r>
    <x v="0"/>
    <x v="15"/>
    <x v="28"/>
    <s v="Crossload"/>
    <x v="3"/>
    <x v="2"/>
    <x v="6"/>
    <x v="4"/>
    <n v="117536027.602763"/>
    <x v="0"/>
    <x v="0"/>
    <x v="0"/>
    <x v="0"/>
    <x v="0"/>
    <m/>
    <n v="0.55526450271327499"/>
    <n v="65263583.917741701"/>
  </r>
  <r>
    <x v="0"/>
    <x v="15"/>
    <x v="28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29"/>
    <s v="Crossload"/>
    <x v="3"/>
    <x v="2"/>
    <x v="6"/>
    <x v="4"/>
    <n v="178985875.000736"/>
    <x v="0"/>
    <x v="0"/>
    <x v="0"/>
    <x v="0"/>
    <x v="0"/>
    <m/>
    <n v="0.55526450271327499"/>
    <n v="99384502.874983996"/>
  </r>
  <r>
    <x v="0"/>
    <x v="15"/>
    <x v="29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29"/>
    <s v="Crossload"/>
    <x v="3"/>
    <x v="5"/>
    <x v="6"/>
    <x v="4"/>
    <n v="0"/>
    <x v="0"/>
    <x v="0"/>
    <x v="0"/>
    <x v="0"/>
    <x v="0"/>
    <m/>
    <n v="0.55526450271327499"/>
    <n v="0"/>
  </r>
  <r>
    <x v="0"/>
    <x v="15"/>
    <x v="29"/>
    <s v="Crossload"/>
    <x v="3"/>
    <x v="5"/>
    <x v="6"/>
    <x v="5"/>
    <n v="0"/>
    <x v="0"/>
    <x v="0"/>
    <x v="0"/>
    <x v="0"/>
    <x v="0"/>
    <m/>
    <n v="0.55526450271327499"/>
    <n v="0"/>
  </r>
  <r>
    <x v="0"/>
    <x v="15"/>
    <x v="30"/>
    <s v="Generation"/>
    <x v="3"/>
    <x v="2"/>
    <x v="4"/>
    <x v="4"/>
    <n v="65207125.879692301"/>
    <x v="0"/>
    <x v="0"/>
    <x v="0"/>
    <x v="0"/>
    <x v="0"/>
    <m/>
    <n v="0.55526450271327499"/>
    <n v="36207202.324949302"/>
  </r>
  <r>
    <x v="0"/>
    <x v="15"/>
    <x v="30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30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30"/>
    <s v="Generation"/>
    <x v="3"/>
    <x v="5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0"/>
    <x v="4"/>
    <x v="4"/>
    <n v="826368933.16243601"/>
    <x v="0"/>
    <x v="0"/>
    <x v="0"/>
    <x v="0"/>
    <x v="0"/>
    <m/>
    <n v="0.55526450271327499"/>
    <n v="458853334.73013902"/>
  </r>
  <r>
    <x v="0"/>
    <x v="15"/>
    <x v="32"/>
    <s v="Generation"/>
    <x v="3"/>
    <x v="0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1"/>
    <x v="4"/>
    <x v="4"/>
    <n v="264562606.841133"/>
    <x v="0"/>
    <x v="0"/>
    <x v="0"/>
    <x v="0"/>
    <x v="0"/>
    <m/>
    <n v="0.55526450271327499"/>
    <n v="146902224.32416901"/>
  </r>
  <r>
    <x v="0"/>
    <x v="15"/>
    <x v="32"/>
    <s v="Generation"/>
    <x v="3"/>
    <x v="1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2"/>
    <x v="4"/>
    <x v="4"/>
    <n v="375000000"/>
    <x v="0"/>
    <x v="0"/>
    <x v="0"/>
    <x v="0"/>
    <x v="0"/>
    <m/>
    <n v="0.55526450271327499"/>
    <n v="208224188.51747799"/>
  </r>
  <r>
    <x v="0"/>
    <x v="15"/>
    <x v="32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3"/>
    <x v="4"/>
    <x v="4"/>
    <n v="4304208110.9396801"/>
    <x v="0"/>
    <x v="0"/>
    <x v="0"/>
    <x v="0"/>
    <x v="0"/>
    <m/>
    <n v="0.55526450271327499"/>
    <n v="2389973976.2953701"/>
  </r>
  <r>
    <x v="0"/>
    <x v="15"/>
    <x v="32"/>
    <s v="Generation"/>
    <x v="3"/>
    <x v="3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32"/>
    <s v="Generation"/>
    <x v="3"/>
    <x v="5"/>
    <x v="4"/>
    <x v="5"/>
    <n v="0"/>
    <x v="0"/>
    <x v="0"/>
    <x v="0"/>
    <x v="0"/>
    <x v="0"/>
    <m/>
    <n v="0.55526450271327499"/>
    <n v="0"/>
  </r>
  <r>
    <x v="0"/>
    <x v="16"/>
    <x v="0"/>
    <s v="Generation"/>
    <x v="3"/>
    <x v="2"/>
    <x v="4"/>
    <x v="4"/>
    <n v="0"/>
    <x v="0"/>
    <x v="0"/>
    <x v="0"/>
    <x v="0"/>
    <x v="0"/>
    <m/>
    <n v="0.53390817568584104"/>
    <n v="0"/>
  </r>
  <r>
    <x v="0"/>
    <x v="16"/>
    <x v="0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1"/>
    <s v="Storage"/>
    <x v="3"/>
    <x v="2"/>
    <x v="5"/>
    <x v="4"/>
    <n v="0"/>
    <x v="0"/>
    <x v="0"/>
    <x v="0"/>
    <x v="0"/>
    <x v="0"/>
    <m/>
    <n v="0.53390817568584104"/>
    <n v="0"/>
  </r>
  <r>
    <x v="0"/>
    <x v="16"/>
    <x v="1"/>
    <s v="Storage"/>
    <x v="3"/>
    <x v="2"/>
    <x v="5"/>
    <x v="5"/>
    <n v="0"/>
    <x v="0"/>
    <x v="0"/>
    <x v="0"/>
    <x v="0"/>
    <x v="0"/>
    <m/>
    <n v="0.53390817568584104"/>
    <n v="0"/>
  </r>
  <r>
    <x v="0"/>
    <x v="16"/>
    <x v="4"/>
    <s v="Generation"/>
    <x v="3"/>
    <x v="2"/>
    <x v="4"/>
    <x v="4"/>
    <n v="0"/>
    <x v="0"/>
    <x v="0"/>
    <x v="0"/>
    <x v="0"/>
    <x v="0"/>
    <m/>
    <n v="0.53390817568584104"/>
    <n v="0"/>
  </r>
  <r>
    <x v="0"/>
    <x v="16"/>
    <x v="4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14"/>
    <s v="Crossload"/>
    <x v="3"/>
    <x v="2"/>
    <x v="6"/>
    <x v="4"/>
    <n v="0"/>
    <x v="0"/>
    <x v="0"/>
    <x v="0"/>
    <x v="0"/>
    <x v="0"/>
    <m/>
    <n v="0.53390817568584104"/>
    <n v="0"/>
  </r>
  <r>
    <x v="0"/>
    <x v="16"/>
    <x v="14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18"/>
    <s v="Generation"/>
    <x v="3"/>
    <x v="0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0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1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1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3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3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4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4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5"/>
    <x v="4"/>
    <x v="5"/>
    <n v="0"/>
    <x v="0"/>
    <x v="0"/>
    <x v="0"/>
    <x v="0"/>
    <x v="0"/>
    <m/>
    <n v="0.53390817568584104"/>
    <n v="0"/>
  </r>
  <r>
    <x v="0"/>
    <x v="16"/>
    <x v="21"/>
    <s v="Storage"/>
    <x v="3"/>
    <x v="2"/>
    <x v="5"/>
    <x v="4"/>
    <n v="0"/>
    <x v="0"/>
    <x v="0"/>
    <x v="0"/>
    <x v="0"/>
    <x v="0"/>
    <m/>
    <n v="0.53390817568584104"/>
    <n v="0"/>
  </r>
  <r>
    <x v="0"/>
    <x v="16"/>
    <x v="21"/>
    <s v="Storage"/>
    <x v="3"/>
    <x v="2"/>
    <x v="5"/>
    <x v="5"/>
    <n v="0"/>
    <x v="0"/>
    <x v="0"/>
    <x v="0"/>
    <x v="0"/>
    <x v="0"/>
    <m/>
    <n v="0.53390817568584104"/>
    <n v="0"/>
  </r>
  <r>
    <x v="0"/>
    <x v="16"/>
    <x v="28"/>
    <s v="Crossload"/>
    <x v="3"/>
    <x v="2"/>
    <x v="6"/>
    <x v="4"/>
    <n v="117536027.602763"/>
    <x v="0"/>
    <x v="0"/>
    <x v="0"/>
    <x v="0"/>
    <x v="0"/>
    <m/>
    <n v="0.53390817568584104"/>
    <n v="62753446.074751601"/>
  </r>
  <r>
    <x v="0"/>
    <x v="16"/>
    <x v="28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29"/>
    <s v="Crossload"/>
    <x v="3"/>
    <x v="2"/>
    <x v="6"/>
    <x v="4"/>
    <n v="178985875.000736"/>
    <x v="0"/>
    <x v="0"/>
    <x v="0"/>
    <x v="0"/>
    <x v="0"/>
    <m/>
    <n v="0.53390817568584104"/>
    <n v="95562021.995176896"/>
  </r>
  <r>
    <x v="0"/>
    <x v="16"/>
    <x v="29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29"/>
    <s v="Crossload"/>
    <x v="3"/>
    <x v="5"/>
    <x v="6"/>
    <x v="4"/>
    <n v="0"/>
    <x v="0"/>
    <x v="0"/>
    <x v="0"/>
    <x v="0"/>
    <x v="0"/>
    <m/>
    <n v="0.53390817568584104"/>
    <n v="0"/>
  </r>
  <r>
    <x v="0"/>
    <x v="16"/>
    <x v="29"/>
    <s v="Crossload"/>
    <x v="3"/>
    <x v="5"/>
    <x v="6"/>
    <x v="5"/>
    <n v="0"/>
    <x v="0"/>
    <x v="0"/>
    <x v="0"/>
    <x v="0"/>
    <x v="0"/>
    <m/>
    <n v="0.53390817568584104"/>
    <n v="0"/>
  </r>
  <r>
    <x v="0"/>
    <x v="16"/>
    <x v="30"/>
    <s v="Generation"/>
    <x v="3"/>
    <x v="2"/>
    <x v="4"/>
    <x v="4"/>
    <n v="65207125.879692301"/>
    <x v="0"/>
    <x v="0"/>
    <x v="0"/>
    <x v="0"/>
    <x v="0"/>
    <m/>
    <n v="0.53390817568584104"/>
    <n v="34814617.620143503"/>
  </r>
  <r>
    <x v="0"/>
    <x v="16"/>
    <x v="30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30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30"/>
    <s v="Generation"/>
    <x v="3"/>
    <x v="5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0"/>
    <x v="4"/>
    <x v="4"/>
    <n v="826368933.16243601"/>
    <x v="0"/>
    <x v="0"/>
    <x v="0"/>
    <x v="0"/>
    <x v="0"/>
    <m/>
    <n v="0.53390817568584104"/>
    <n v="441205129.54821098"/>
  </r>
  <r>
    <x v="0"/>
    <x v="16"/>
    <x v="32"/>
    <s v="Generation"/>
    <x v="3"/>
    <x v="0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1"/>
    <x v="4"/>
    <x v="4"/>
    <n v="264562606.841133"/>
    <x v="0"/>
    <x v="0"/>
    <x v="0"/>
    <x v="0"/>
    <x v="0"/>
    <m/>
    <n v="0.53390817568584104"/>
    <n v="141252138.77324"/>
  </r>
  <r>
    <x v="0"/>
    <x v="16"/>
    <x v="32"/>
    <s v="Generation"/>
    <x v="3"/>
    <x v="1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2"/>
    <x v="4"/>
    <x v="4"/>
    <n v="375000000"/>
    <x v="0"/>
    <x v="0"/>
    <x v="0"/>
    <x v="0"/>
    <x v="0"/>
    <m/>
    <n v="0.53390817568584104"/>
    <n v="200215565.88218999"/>
  </r>
  <r>
    <x v="0"/>
    <x v="16"/>
    <x v="32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3"/>
    <x v="4"/>
    <x v="4"/>
    <n v="4304208110.9396801"/>
    <x v="0"/>
    <x v="0"/>
    <x v="0"/>
    <x v="0"/>
    <x v="0"/>
    <m/>
    <n v="0.53390817568584104"/>
    <n v="2298051900.2840099"/>
  </r>
  <r>
    <x v="0"/>
    <x v="16"/>
    <x v="32"/>
    <s v="Generation"/>
    <x v="3"/>
    <x v="3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32"/>
    <s v="Generation"/>
    <x v="3"/>
    <x v="5"/>
    <x v="4"/>
    <x v="5"/>
    <n v="0"/>
    <x v="0"/>
    <x v="0"/>
    <x v="0"/>
    <x v="0"/>
    <x v="0"/>
    <m/>
    <n v="0.53390817568584104"/>
    <n v="0"/>
  </r>
  <r>
    <x v="0"/>
    <x v="17"/>
    <x v="0"/>
    <s v="Generation"/>
    <x v="3"/>
    <x v="2"/>
    <x v="4"/>
    <x v="4"/>
    <n v="0"/>
    <x v="0"/>
    <x v="0"/>
    <x v="0"/>
    <x v="0"/>
    <x v="0"/>
    <m/>
    <n v="0.51337324585177002"/>
    <n v="0"/>
  </r>
  <r>
    <x v="0"/>
    <x v="17"/>
    <x v="0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1"/>
    <s v="Storage"/>
    <x v="3"/>
    <x v="2"/>
    <x v="5"/>
    <x v="4"/>
    <n v="0"/>
    <x v="0"/>
    <x v="0"/>
    <x v="0"/>
    <x v="0"/>
    <x v="0"/>
    <m/>
    <n v="0.51337324585177002"/>
    <n v="0"/>
  </r>
  <r>
    <x v="0"/>
    <x v="17"/>
    <x v="1"/>
    <s v="Storage"/>
    <x v="3"/>
    <x v="2"/>
    <x v="5"/>
    <x v="5"/>
    <n v="0"/>
    <x v="0"/>
    <x v="0"/>
    <x v="0"/>
    <x v="0"/>
    <x v="0"/>
    <m/>
    <n v="0.51337324585177002"/>
    <n v="0"/>
  </r>
  <r>
    <x v="0"/>
    <x v="17"/>
    <x v="4"/>
    <s v="Generation"/>
    <x v="3"/>
    <x v="2"/>
    <x v="4"/>
    <x v="4"/>
    <n v="0"/>
    <x v="0"/>
    <x v="0"/>
    <x v="0"/>
    <x v="0"/>
    <x v="0"/>
    <m/>
    <n v="0.51337324585177002"/>
    <n v="0"/>
  </r>
  <r>
    <x v="0"/>
    <x v="17"/>
    <x v="4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14"/>
    <s v="Crossload"/>
    <x v="3"/>
    <x v="2"/>
    <x v="6"/>
    <x v="4"/>
    <n v="0"/>
    <x v="0"/>
    <x v="0"/>
    <x v="0"/>
    <x v="0"/>
    <x v="0"/>
    <m/>
    <n v="0.51337324585177002"/>
    <n v="0"/>
  </r>
  <r>
    <x v="0"/>
    <x v="17"/>
    <x v="14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18"/>
    <s v="Generation"/>
    <x v="3"/>
    <x v="0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0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1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1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3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3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4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4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5"/>
    <x v="4"/>
    <x v="5"/>
    <n v="0"/>
    <x v="0"/>
    <x v="0"/>
    <x v="0"/>
    <x v="0"/>
    <x v="0"/>
    <m/>
    <n v="0.51337324585177002"/>
    <n v="0"/>
  </r>
  <r>
    <x v="0"/>
    <x v="17"/>
    <x v="21"/>
    <s v="Storage"/>
    <x v="3"/>
    <x v="2"/>
    <x v="5"/>
    <x v="4"/>
    <n v="0"/>
    <x v="0"/>
    <x v="0"/>
    <x v="0"/>
    <x v="0"/>
    <x v="0"/>
    <m/>
    <n v="0.51337324585177002"/>
    <n v="0"/>
  </r>
  <r>
    <x v="0"/>
    <x v="17"/>
    <x v="21"/>
    <s v="Storage"/>
    <x v="3"/>
    <x v="2"/>
    <x v="5"/>
    <x v="5"/>
    <n v="0"/>
    <x v="0"/>
    <x v="0"/>
    <x v="0"/>
    <x v="0"/>
    <x v="0"/>
    <m/>
    <n v="0.51337324585177002"/>
    <n v="0"/>
  </r>
  <r>
    <x v="0"/>
    <x v="17"/>
    <x v="28"/>
    <s v="Crossload"/>
    <x v="3"/>
    <x v="2"/>
    <x v="6"/>
    <x v="4"/>
    <n v="117536027.602763"/>
    <x v="0"/>
    <x v="0"/>
    <x v="0"/>
    <x v="0"/>
    <x v="0"/>
    <m/>
    <n v="0.51337324585177002"/>
    <n v="60339851.994953498"/>
  </r>
  <r>
    <x v="0"/>
    <x v="17"/>
    <x v="28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29"/>
    <s v="Crossload"/>
    <x v="3"/>
    <x v="2"/>
    <x v="6"/>
    <x v="4"/>
    <n v="178985875.000736"/>
    <x v="0"/>
    <x v="0"/>
    <x v="0"/>
    <x v="0"/>
    <x v="0"/>
    <m/>
    <n v="0.51337324585177002"/>
    <n v="91886559.610746995"/>
  </r>
  <r>
    <x v="0"/>
    <x v="17"/>
    <x v="29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29"/>
    <s v="Crossload"/>
    <x v="3"/>
    <x v="5"/>
    <x v="6"/>
    <x v="4"/>
    <n v="0"/>
    <x v="0"/>
    <x v="0"/>
    <x v="0"/>
    <x v="0"/>
    <x v="0"/>
    <m/>
    <n v="0.51337324585177002"/>
    <n v="0"/>
  </r>
  <r>
    <x v="0"/>
    <x v="17"/>
    <x v="29"/>
    <s v="Crossload"/>
    <x v="3"/>
    <x v="5"/>
    <x v="6"/>
    <x v="5"/>
    <n v="0"/>
    <x v="0"/>
    <x v="0"/>
    <x v="0"/>
    <x v="0"/>
    <x v="0"/>
    <m/>
    <n v="0.51337324585177002"/>
    <n v="0"/>
  </r>
  <r>
    <x v="0"/>
    <x v="17"/>
    <x v="30"/>
    <s v="Generation"/>
    <x v="3"/>
    <x v="2"/>
    <x v="4"/>
    <x v="4"/>
    <n v="65207125.879692301"/>
    <x v="0"/>
    <x v="0"/>
    <x v="0"/>
    <x v="0"/>
    <x v="0"/>
    <m/>
    <n v="0.51337324585177002"/>
    <n v="33475593.865522601"/>
  </r>
  <r>
    <x v="0"/>
    <x v="17"/>
    <x v="30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30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30"/>
    <s v="Generation"/>
    <x v="3"/>
    <x v="5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0"/>
    <x v="4"/>
    <x v="4"/>
    <n v="826368933.16243601"/>
    <x v="0"/>
    <x v="0"/>
    <x v="0"/>
    <x v="0"/>
    <x v="0"/>
    <m/>
    <n v="0.51337324585177002"/>
    <n v="424235701.48866397"/>
  </r>
  <r>
    <x v="0"/>
    <x v="17"/>
    <x v="32"/>
    <s v="Generation"/>
    <x v="3"/>
    <x v="0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1"/>
    <x v="4"/>
    <x v="4"/>
    <n v="264562606.841133"/>
    <x v="0"/>
    <x v="0"/>
    <x v="0"/>
    <x v="0"/>
    <x v="0"/>
    <m/>
    <n v="0.51337324585177002"/>
    <n v="135819364.20503801"/>
  </r>
  <r>
    <x v="0"/>
    <x v="17"/>
    <x v="32"/>
    <s v="Generation"/>
    <x v="3"/>
    <x v="1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2"/>
    <x v="4"/>
    <x v="4"/>
    <n v="375000000"/>
    <x v="0"/>
    <x v="0"/>
    <x v="0"/>
    <x v="0"/>
    <x v="0"/>
    <m/>
    <n v="0.51337324585177002"/>
    <n v="192514967.19441399"/>
  </r>
  <r>
    <x v="0"/>
    <x v="17"/>
    <x v="32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3"/>
    <x v="4"/>
    <x v="4"/>
    <n v="4304208110.9396801"/>
    <x v="0"/>
    <x v="0"/>
    <x v="0"/>
    <x v="0"/>
    <x v="0"/>
    <m/>
    <n v="0.51337324585177002"/>
    <n v="2209665288.7346201"/>
  </r>
  <r>
    <x v="0"/>
    <x v="17"/>
    <x v="32"/>
    <s v="Generation"/>
    <x v="3"/>
    <x v="3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32"/>
    <s v="Generation"/>
    <x v="3"/>
    <x v="5"/>
    <x v="4"/>
    <x v="5"/>
    <n v="0"/>
    <x v="0"/>
    <x v="0"/>
    <x v="0"/>
    <x v="0"/>
    <x v="0"/>
    <m/>
    <n v="0.51337324585177002"/>
    <n v="0"/>
  </r>
  <r>
    <x v="0"/>
    <x v="18"/>
    <x v="0"/>
    <s v="Generation"/>
    <x v="3"/>
    <x v="2"/>
    <x v="4"/>
    <x v="4"/>
    <n v="0"/>
    <x v="0"/>
    <x v="0"/>
    <x v="0"/>
    <x v="0"/>
    <x v="0"/>
    <m/>
    <n v="0.49362812101131798"/>
    <n v="0"/>
  </r>
  <r>
    <x v="0"/>
    <x v="18"/>
    <x v="0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1"/>
    <s v="Storage"/>
    <x v="3"/>
    <x v="2"/>
    <x v="5"/>
    <x v="4"/>
    <n v="0"/>
    <x v="0"/>
    <x v="0"/>
    <x v="0"/>
    <x v="0"/>
    <x v="0"/>
    <m/>
    <n v="0.49362812101131798"/>
    <n v="0"/>
  </r>
  <r>
    <x v="0"/>
    <x v="18"/>
    <x v="1"/>
    <s v="Storage"/>
    <x v="3"/>
    <x v="2"/>
    <x v="5"/>
    <x v="5"/>
    <n v="0"/>
    <x v="0"/>
    <x v="0"/>
    <x v="0"/>
    <x v="0"/>
    <x v="0"/>
    <m/>
    <n v="0.49362812101131798"/>
    <n v="0"/>
  </r>
  <r>
    <x v="0"/>
    <x v="18"/>
    <x v="4"/>
    <s v="Generation"/>
    <x v="3"/>
    <x v="2"/>
    <x v="4"/>
    <x v="4"/>
    <n v="0"/>
    <x v="0"/>
    <x v="0"/>
    <x v="0"/>
    <x v="0"/>
    <x v="0"/>
    <m/>
    <n v="0.49362812101131798"/>
    <n v="0"/>
  </r>
  <r>
    <x v="0"/>
    <x v="18"/>
    <x v="4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14"/>
    <s v="Crossload"/>
    <x v="3"/>
    <x v="2"/>
    <x v="6"/>
    <x v="4"/>
    <n v="0"/>
    <x v="0"/>
    <x v="0"/>
    <x v="0"/>
    <x v="0"/>
    <x v="0"/>
    <m/>
    <n v="0.49362812101131798"/>
    <n v="0"/>
  </r>
  <r>
    <x v="0"/>
    <x v="18"/>
    <x v="14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18"/>
    <s v="Generation"/>
    <x v="3"/>
    <x v="0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0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1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1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3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3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4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4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5"/>
    <x v="4"/>
    <x v="5"/>
    <n v="0"/>
    <x v="0"/>
    <x v="0"/>
    <x v="0"/>
    <x v="0"/>
    <x v="0"/>
    <m/>
    <n v="0.49362812101131798"/>
    <n v="0"/>
  </r>
  <r>
    <x v="0"/>
    <x v="18"/>
    <x v="21"/>
    <s v="Storage"/>
    <x v="3"/>
    <x v="2"/>
    <x v="5"/>
    <x v="4"/>
    <n v="0"/>
    <x v="0"/>
    <x v="0"/>
    <x v="0"/>
    <x v="0"/>
    <x v="0"/>
    <m/>
    <n v="0.49362812101131798"/>
    <n v="0"/>
  </r>
  <r>
    <x v="0"/>
    <x v="18"/>
    <x v="21"/>
    <s v="Storage"/>
    <x v="3"/>
    <x v="2"/>
    <x v="5"/>
    <x v="5"/>
    <n v="0"/>
    <x v="0"/>
    <x v="0"/>
    <x v="0"/>
    <x v="0"/>
    <x v="0"/>
    <m/>
    <n v="0.49362812101131798"/>
    <n v="0"/>
  </r>
  <r>
    <x v="0"/>
    <x v="18"/>
    <x v="28"/>
    <s v="Crossload"/>
    <x v="3"/>
    <x v="2"/>
    <x v="6"/>
    <x v="4"/>
    <n v="117536027.602763"/>
    <x v="0"/>
    <x v="0"/>
    <x v="0"/>
    <x v="0"/>
    <x v="0"/>
    <m/>
    <n v="0.49362812101131798"/>
    <n v="58019088.456685998"/>
  </r>
  <r>
    <x v="0"/>
    <x v="18"/>
    <x v="28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29"/>
    <s v="Crossload"/>
    <x v="3"/>
    <x v="2"/>
    <x v="6"/>
    <x v="4"/>
    <n v="178985875.000736"/>
    <x v="0"/>
    <x v="0"/>
    <x v="0"/>
    <x v="0"/>
    <x v="0"/>
    <m/>
    <n v="0.49362812101131798"/>
    <n v="88352461.164179802"/>
  </r>
  <r>
    <x v="0"/>
    <x v="18"/>
    <x v="29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29"/>
    <s v="Crossload"/>
    <x v="3"/>
    <x v="5"/>
    <x v="6"/>
    <x v="4"/>
    <n v="0"/>
    <x v="0"/>
    <x v="0"/>
    <x v="0"/>
    <x v="0"/>
    <x v="0"/>
    <m/>
    <n v="0.49362812101131798"/>
    <n v="0"/>
  </r>
  <r>
    <x v="0"/>
    <x v="18"/>
    <x v="29"/>
    <s v="Crossload"/>
    <x v="3"/>
    <x v="5"/>
    <x v="6"/>
    <x v="5"/>
    <n v="0"/>
    <x v="0"/>
    <x v="0"/>
    <x v="0"/>
    <x v="0"/>
    <x v="0"/>
    <m/>
    <n v="0.49362812101131798"/>
    <n v="0"/>
  </r>
  <r>
    <x v="0"/>
    <x v="18"/>
    <x v="30"/>
    <s v="Generation"/>
    <x v="3"/>
    <x v="2"/>
    <x v="4"/>
    <x v="4"/>
    <n v="65207125.879692301"/>
    <x v="0"/>
    <x v="0"/>
    <x v="0"/>
    <x v="0"/>
    <x v="0"/>
    <m/>
    <n v="0.49362812101131798"/>
    <n v="32188071.024541002"/>
  </r>
  <r>
    <x v="0"/>
    <x v="18"/>
    <x v="30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30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30"/>
    <s v="Generation"/>
    <x v="3"/>
    <x v="5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0"/>
    <x v="4"/>
    <x v="4"/>
    <n v="826368933.16243601"/>
    <x v="0"/>
    <x v="0"/>
    <x v="0"/>
    <x v="0"/>
    <x v="0"/>
    <m/>
    <n v="0.49362812101131798"/>
    <n v="407918943.73909998"/>
  </r>
  <r>
    <x v="0"/>
    <x v="18"/>
    <x v="32"/>
    <s v="Generation"/>
    <x v="3"/>
    <x v="0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1"/>
    <x v="4"/>
    <x v="4"/>
    <n v="264562606.841133"/>
    <x v="0"/>
    <x v="0"/>
    <x v="0"/>
    <x v="0"/>
    <x v="0"/>
    <m/>
    <n v="0.49362812101131798"/>
    <n v="130595542.50484399"/>
  </r>
  <r>
    <x v="0"/>
    <x v="18"/>
    <x v="32"/>
    <s v="Generation"/>
    <x v="3"/>
    <x v="1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2"/>
    <x v="4"/>
    <x v="4"/>
    <n v="375000000"/>
    <x v="0"/>
    <x v="0"/>
    <x v="0"/>
    <x v="0"/>
    <x v="0"/>
    <m/>
    <n v="0.49362812101131798"/>
    <n v="185110545.379244"/>
  </r>
  <r>
    <x v="0"/>
    <x v="18"/>
    <x v="32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3"/>
    <x v="4"/>
    <x v="4"/>
    <n v="4304208110.9396801"/>
    <x v="0"/>
    <x v="0"/>
    <x v="0"/>
    <x v="0"/>
    <x v="0"/>
    <m/>
    <n v="0.49362812101131798"/>
    <n v="2124678162.2448299"/>
  </r>
  <r>
    <x v="0"/>
    <x v="18"/>
    <x v="32"/>
    <s v="Generation"/>
    <x v="3"/>
    <x v="3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32"/>
    <s v="Generation"/>
    <x v="3"/>
    <x v="5"/>
    <x v="4"/>
    <x v="5"/>
    <n v="0"/>
    <x v="0"/>
    <x v="0"/>
    <x v="0"/>
    <x v="0"/>
    <x v="0"/>
    <m/>
    <n v="0.49362812101131798"/>
    <n v="0"/>
  </r>
  <r>
    <x v="0"/>
    <x v="19"/>
    <x v="0"/>
    <s v="Generation"/>
    <x v="3"/>
    <x v="2"/>
    <x v="4"/>
    <x v="4"/>
    <n v="0"/>
    <x v="0"/>
    <x v="0"/>
    <x v="0"/>
    <x v="0"/>
    <x v="0"/>
    <m/>
    <n v="0.47464242404934398"/>
    <n v="0"/>
  </r>
  <r>
    <x v="0"/>
    <x v="19"/>
    <x v="0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1"/>
    <s v="Storage"/>
    <x v="3"/>
    <x v="2"/>
    <x v="5"/>
    <x v="4"/>
    <n v="0"/>
    <x v="0"/>
    <x v="0"/>
    <x v="0"/>
    <x v="0"/>
    <x v="0"/>
    <m/>
    <n v="0.47464242404934398"/>
    <n v="0"/>
  </r>
  <r>
    <x v="0"/>
    <x v="19"/>
    <x v="1"/>
    <s v="Storage"/>
    <x v="3"/>
    <x v="2"/>
    <x v="5"/>
    <x v="5"/>
    <n v="0"/>
    <x v="0"/>
    <x v="0"/>
    <x v="0"/>
    <x v="0"/>
    <x v="0"/>
    <m/>
    <n v="0.47464242404934398"/>
    <n v="0"/>
  </r>
  <r>
    <x v="0"/>
    <x v="19"/>
    <x v="4"/>
    <s v="Generation"/>
    <x v="3"/>
    <x v="2"/>
    <x v="4"/>
    <x v="4"/>
    <n v="0"/>
    <x v="0"/>
    <x v="0"/>
    <x v="0"/>
    <x v="0"/>
    <x v="0"/>
    <m/>
    <n v="0.47464242404934398"/>
    <n v="0"/>
  </r>
  <r>
    <x v="0"/>
    <x v="19"/>
    <x v="4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14"/>
    <s v="Crossload"/>
    <x v="3"/>
    <x v="2"/>
    <x v="6"/>
    <x v="4"/>
    <n v="0"/>
    <x v="0"/>
    <x v="0"/>
    <x v="0"/>
    <x v="0"/>
    <x v="0"/>
    <m/>
    <n v="0.47464242404934398"/>
    <n v="0"/>
  </r>
  <r>
    <x v="0"/>
    <x v="19"/>
    <x v="14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18"/>
    <s v="Generation"/>
    <x v="3"/>
    <x v="0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0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1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1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3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3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4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4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5"/>
    <x v="4"/>
    <x v="5"/>
    <n v="0"/>
    <x v="0"/>
    <x v="0"/>
    <x v="0"/>
    <x v="0"/>
    <x v="0"/>
    <m/>
    <n v="0.47464242404934398"/>
    <n v="0"/>
  </r>
  <r>
    <x v="0"/>
    <x v="19"/>
    <x v="21"/>
    <s v="Storage"/>
    <x v="3"/>
    <x v="2"/>
    <x v="5"/>
    <x v="4"/>
    <n v="0"/>
    <x v="0"/>
    <x v="0"/>
    <x v="0"/>
    <x v="0"/>
    <x v="0"/>
    <m/>
    <n v="0.47464242404934398"/>
    <n v="0"/>
  </r>
  <r>
    <x v="0"/>
    <x v="19"/>
    <x v="21"/>
    <s v="Storage"/>
    <x v="3"/>
    <x v="2"/>
    <x v="5"/>
    <x v="5"/>
    <n v="0"/>
    <x v="0"/>
    <x v="0"/>
    <x v="0"/>
    <x v="0"/>
    <x v="0"/>
    <m/>
    <n v="0.47464242404934398"/>
    <n v="0"/>
  </r>
  <r>
    <x v="0"/>
    <x v="19"/>
    <x v="28"/>
    <s v="Crossload"/>
    <x v="3"/>
    <x v="2"/>
    <x v="6"/>
    <x v="4"/>
    <n v="117536027.602763"/>
    <x v="0"/>
    <x v="0"/>
    <x v="0"/>
    <x v="0"/>
    <x v="0"/>
    <m/>
    <n v="0.47464242404934398"/>
    <n v="55787585.054505803"/>
  </r>
  <r>
    <x v="0"/>
    <x v="19"/>
    <x v="28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29"/>
    <s v="Crossload"/>
    <x v="3"/>
    <x v="2"/>
    <x v="6"/>
    <x v="4"/>
    <n v="178985875.000736"/>
    <x v="0"/>
    <x v="0"/>
    <x v="0"/>
    <x v="0"/>
    <x v="0"/>
    <m/>
    <n v="0.47464242404934398"/>
    <n v="84954289.580942094"/>
  </r>
  <r>
    <x v="0"/>
    <x v="19"/>
    <x v="29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29"/>
    <s v="Crossload"/>
    <x v="3"/>
    <x v="5"/>
    <x v="6"/>
    <x v="4"/>
    <n v="0"/>
    <x v="0"/>
    <x v="0"/>
    <x v="0"/>
    <x v="0"/>
    <x v="0"/>
    <m/>
    <n v="0.47464242404934398"/>
    <n v="0"/>
  </r>
  <r>
    <x v="0"/>
    <x v="19"/>
    <x v="29"/>
    <s v="Crossload"/>
    <x v="3"/>
    <x v="5"/>
    <x v="6"/>
    <x v="5"/>
    <n v="0"/>
    <x v="0"/>
    <x v="0"/>
    <x v="0"/>
    <x v="0"/>
    <x v="0"/>
    <m/>
    <n v="0.47464242404934398"/>
    <n v="0"/>
  </r>
  <r>
    <x v="0"/>
    <x v="19"/>
    <x v="30"/>
    <s v="Generation"/>
    <x v="3"/>
    <x v="2"/>
    <x v="4"/>
    <x v="4"/>
    <n v="65207125.879692301"/>
    <x v="0"/>
    <x v="0"/>
    <x v="0"/>
    <x v="0"/>
    <x v="0"/>
    <m/>
    <n v="0.47464242404934398"/>
    <n v="30950068.2928279"/>
  </r>
  <r>
    <x v="0"/>
    <x v="19"/>
    <x v="30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30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30"/>
    <s v="Generation"/>
    <x v="3"/>
    <x v="5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0"/>
    <x v="4"/>
    <x v="4"/>
    <n v="826368933.16243601"/>
    <x v="0"/>
    <x v="0"/>
    <x v="0"/>
    <x v="0"/>
    <x v="0"/>
    <m/>
    <n v="0.47464242404934398"/>
    <n v="392229753.59528899"/>
  </r>
  <r>
    <x v="0"/>
    <x v="19"/>
    <x v="32"/>
    <s v="Generation"/>
    <x v="3"/>
    <x v="0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1"/>
    <x v="4"/>
    <x v="4"/>
    <n v="264562606.841133"/>
    <x v="0"/>
    <x v="0"/>
    <x v="0"/>
    <x v="0"/>
    <x v="0"/>
    <m/>
    <n v="0.47464242404934398"/>
    <n v="125572637.02388901"/>
  </r>
  <r>
    <x v="0"/>
    <x v="19"/>
    <x v="32"/>
    <s v="Generation"/>
    <x v="3"/>
    <x v="1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2"/>
    <x v="4"/>
    <x v="4"/>
    <n v="375000000"/>
    <x v="0"/>
    <x v="0"/>
    <x v="0"/>
    <x v="0"/>
    <x v="0"/>
    <m/>
    <n v="0.47464242404934398"/>
    <n v="177990909.01850399"/>
  </r>
  <r>
    <x v="0"/>
    <x v="19"/>
    <x v="32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3"/>
    <x v="4"/>
    <x v="4"/>
    <n v="4304208110.9396801"/>
    <x v="0"/>
    <x v="0"/>
    <x v="0"/>
    <x v="0"/>
    <x v="0"/>
    <m/>
    <n v="0.47464242404934398"/>
    <n v="2042959771.3892601"/>
  </r>
  <r>
    <x v="0"/>
    <x v="19"/>
    <x v="32"/>
    <s v="Generation"/>
    <x v="3"/>
    <x v="3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32"/>
    <s v="Generation"/>
    <x v="3"/>
    <x v="5"/>
    <x v="4"/>
    <x v="5"/>
    <n v="0"/>
    <x v="0"/>
    <x v="0"/>
    <x v="0"/>
    <x v="0"/>
    <x v="0"/>
    <m/>
    <n v="0.47464242404934398"/>
    <n v="0"/>
  </r>
  <r>
    <x v="0"/>
    <x v="20"/>
    <x v="0"/>
    <s v="Generation"/>
    <x v="3"/>
    <x v="2"/>
    <x v="4"/>
    <x v="3"/>
    <n v="368065817.92351902"/>
    <x v="0"/>
    <x v="0"/>
    <x v="0"/>
    <x v="0"/>
    <x v="0"/>
    <m/>
    <n v="0.456386946201292"/>
    <n v="167980434.64319599"/>
  </r>
  <r>
    <x v="0"/>
    <x v="20"/>
    <x v="0"/>
    <s v="Generation"/>
    <x v="3"/>
    <x v="2"/>
    <x v="4"/>
    <x v="4"/>
    <n v="167819842.88722199"/>
    <x v="0"/>
    <x v="0"/>
    <x v="0"/>
    <x v="0"/>
    <x v="0"/>
    <m/>
    <n v="0.456386946201292"/>
    <n v="76590785.607279703"/>
  </r>
  <r>
    <x v="0"/>
    <x v="20"/>
    <x v="0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1"/>
    <s v="Storage"/>
    <x v="3"/>
    <x v="2"/>
    <x v="5"/>
    <x v="3"/>
    <n v="179411078.19983599"/>
    <x v="0"/>
    <x v="0"/>
    <x v="0"/>
    <x v="0"/>
    <x v="0"/>
    <m/>
    <n v="0.456386946201292"/>
    <n v="81880874.094304293"/>
  </r>
  <r>
    <x v="0"/>
    <x v="20"/>
    <x v="1"/>
    <s v="Storage"/>
    <x v="3"/>
    <x v="2"/>
    <x v="5"/>
    <x v="4"/>
    <n v="6227491.9705728199"/>
    <x v="0"/>
    <x v="0"/>
    <x v="0"/>
    <x v="0"/>
    <x v="0"/>
    <m/>
    <n v="0.456386946201292"/>
    <n v="2842146.0429427898"/>
  </r>
  <r>
    <x v="0"/>
    <x v="20"/>
    <x v="1"/>
    <s v="Storage"/>
    <x v="3"/>
    <x v="2"/>
    <x v="5"/>
    <x v="5"/>
    <n v="0"/>
    <x v="0"/>
    <x v="0"/>
    <x v="0"/>
    <x v="0"/>
    <x v="0"/>
    <m/>
    <n v="0.456386946201292"/>
    <n v="0"/>
  </r>
  <r>
    <x v="0"/>
    <x v="20"/>
    <x v="3"/>
    <s v="Generation"/>
    <x v="3"/>
    <x v="2"/>
    <x v="4"/>
    <x v="3"/>
    <n v="713939820"/>
    <x v="0"/>
    <x v="0"/>
    <x v="0"/>
    <x v="0"/>
    <x v="0"/>
    <m/>
    <n v="0.456386946201292"/>
    <n v="325832814.22130001"/>
  </r>
  <r>
    <x v="0"/>
    <x v="20"/>
    <x v="3"/>
    <s v="Generation"/>
    <x v="3"/>
    <x v="2"/>
    <x v="4"/>
    <x v="4"/>
    <n v="80652292.5"/>
    <x v="0"/>
    <x v="0"/>
    <x v="0"/>
    <x v="0"/>
    <x v="0"/>
    <m/>
    <n v="0.456386946201292"/>
    <n v="36808653.4782084"/>
  </r>
  <r>
    <x v="0"/>
    <x v="20"/>
    <x v="3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4"/>
    <s v="Generation"/>
    <x v="3"/>
    <x v="2"/>
    <x v="4"/>
    <x v="3"/>
    <n v="8.9908675799086897"/>
    <x v="0"/>
    <x v="0"/>
    <x v="0"/>
    <x v="0"/>
    <x v="0"/>
    <m/>
    <n v="0.456386946201292"/>
    <n v="4.1033145984947303"/>
  </r>
  <r>
    <x v="0"/>
    <x v="20"/>
    <x v="4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4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14"/>
    <s v="Crossload"/>
    <x v="3"/>
    <x v="2"/>
    <x v="6"/>
    <x v="4"/>
    <n v="0"/>
    <x v="0"/>
    <x v="0"/>
    <x v="0"/>
    <x v="0"/>
    <x v="0"/>
    <m/>
    <n v="0.456386946201292"/>
    <n v="0"/>
  </r>
  <r>
    <x v="0"/>
    <x v="20"/>
    <x v="14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3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4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5"/>
    <n v="0"/>
    <x v="0"/>
    <x v="0"/>
    <x v="0"/>
    <x v="0"/>
    <x v="0"/>
    <m/>
    <n v="0.456386946201292"/>
    <n v="0"/>
  </r>
  <r>
    <x v="0"/>
    <x v="20"/>
    <x v="20"/>
    <s v="Import"/>
    <x v="3"/>
    <x v="5"/>
    <x v="7"/>
    <x v="3"/>
    <n v="63.8602024390674"/>
    <x v="0"/>
    <x v="0"/>
    <x v="0"/>
    <x v="0"/>
    <x v="0"/>
    <m/>
    <n v="0.456386946201292"/>
    <n v="29.144962774962298"/>
  </r>
  <r>
    <x v="0"/>
    <x v="20"/>
    <x v="20"/>
    <s v="Import"/>
    <x v="3"/>
    <x v="5"/>
    <x v="7"/>
    <x v="4"/>
    <n v="0"/>
    <x v="0"/>
    <x v="0"/>
    <x v="0"/>
    <x v="0"/>
    <x v="0"/>
    <m/>
    <n v="0.456386946201292"/>
    <n v="0"/>
  </r>
  <r>
    <x v="0"/>
    <x v="20"/>
    <x v="20"/>
    <s v="Import"/>
    <x v="3"/>
    <x v="5"/>
    <x v="7"/>
    <x v="5"/>
    <n v="0"/>
    <x v="0"/>
    <x v="0"/>
    <x v="0"/>
    <x v="0"/>
    <x v="0"/>
    <m/>
    <n v="0.456386946201292"/>
    <n v="0"/>
  </r>
  <r>
    <x v="0"/>
    <x v="20"/>
    <x v="21"/>
    <s v="Storage"/>
    <x v="3"/>
    <x v="2"/>
    <x v="5"/>
    <x v="3"/>
    <n v="44"/>
    <x v="0"/>
    <x v="0"/>
    <x v="0"/>
    <x v="0"/>
    <x v="0"/>
    <m/>
    <n v="0.456386946201292"/>
    <n v="20.0810256328569"/>
  </r>
  <r>
    <x v="0"/>
    <x v="20"/>
    <x v="21"/>
    <s v="Storage"/>
    <x v="3"/>
    <x v="2"/>
    <x v="5"/>
    <x v="4"/>
    <n v="0"/>
    <x v="0"/>
    <x v="0"/>
    <x v="0"/>
    <x v="0"/>
    <x v="0"/>
    <m/>
    <n v="0.456386946201292"/>
    <n v="0"/>
  </r>
  <r>
    <x v="0"/>
    <x v="20"/>
    <x v="21"/>
    <s v="Storage"/>
    <x v="3"/>
    <x v="2"/>
    <x v="5"/>
    <x v="5"/>
    <n v="0"/>
    <x v="0"/>
    <x v="0"/>
    <x v="0"/>
    <x v="0"/>
    <x v="0"/>
    <m/>
    <n v="0.456386946201292"/>
    <n v="0"/>
  </r>
  <r>
    <x v="0"/>
    <x v="20"/>
    <x v="22"/>
    <s v="Generation"/>
    <x v="3"/>
    <x v="2"/>
    <x v="4"/>
    <x v="3"/>
    <n v="1138036987.7827899"/>
    <x v="0"/>
    <x v="0"/>
    <x v="0"/>
    <x v="0"/>
    <x v="0"/>
    <m/>
    <n v="0.456386946201292"/>
    <n v="519385225.518305"/>
  </r>
  <r>
    <x v="0"/>
    <x v="20"/>
    <x v="22"/>
    <s v="Generation"/>
    <x v="3"/>
    <x v="2"/>
    <x v="4"/>
    <x v="4"/>
    <n v="45262834.741361"/>
    <x v="0"/>
    <x v="0"/>
    <x v="0"/>
    <x v="0"/>
    <x v="0"/>
    <m/>
    <n v="0.456386946201292"/>
    <n v="20657366.924023502"/>
  </r>
  <r>
    <x v="0"/>
    <x v="20"/>
    <x v="22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3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5"/>
    <s v="Generation"/>
    <x v="3"/>
    <x v="2"/>
    <x v="4"/>
    <x v="3"/>
    <n v="3960000000"/>
    <x v="0"/>
    <x v="0"/>
    <x v="0"/>
    <x v="0"/>
    <x v="0"/>
    <m/>
    <n v="0.456386946201292"/>
    <n v="1807292306.9571199"/>
  </r>
  <r>
    <x v="0"/>
    <x v="20"/>
    <x v="25"/>
    <s v="Generation"/>
    <x v="3"/>
    <x v="2"/>
    <x v="4"/>
    <x v="4"/>
    <n v="450000000"/>
    <x v="0"/>
    <x v="0"/>
    <x v="0"/>
    <x v="0"/>
    <x v="0"/>
    <m/>
    <n v="0.456386946201292"/>
    <n v="205374125.79058099"/>
  </r>
  <r>
    <x v="0"/>
    <x v="20"/>
    <x v="25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8"/>
    <s v="Crossload"/>
    <x v="3"/>
    <x v="2"/>
    <x v="6"/>
    <x v="3"/>
    <n v="5009400000"/>
    <x v="0"/>
    <x v="0"/>
    <x v="0"/>
    <x v="0"/>
    <x v="0"/>
    <m/>
    <n v="0.456386946201292"/>
    <n v="2286224768.3007498"/>
  </r>
  <r>
    <x v="0"/>
    <x v="20"/>
    <x v="28"/>
    <s v="Crossload"/>
    <x v="3"/>
    <x v="2"/>
    <x v="6"/>
    <x v="4"/>
    <n v="462536027.602763"/>
    <x v="0"/>
    <x v="0"/>
    <x v="0"/>
    <x v="0"/>
    <x v="0"/>
    <m/>
    <n v="0.456386946201292"/>
    <n v="211095405.14570099"/>
  </r>
  <r>
    <x v="0"/>
    <x v="20"/>
    <x v="28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29"/>
    <s v="Crossload"/>
    <x v="3"/>
    <x v="2"/>
    <x v="6"/>
    <x v="3"/>
    <n v="4146759925.30476"/>
    <x v="0"/>
    <x v="0"/>
    <x v="0"/>
    <x v="0"/>
    <x v="0"/>
    <m/>
    <n v="0.456386946201292"/>
    <n v="1892527098.9397399"/>
  </r>
  <r>
    <x v="0"/>
    <x v="20"/>
    <x v="29"/>
    <s v="Crossload"/>
    <x v="3"/>
    <x v="2"/>
    <x v="6"/>
    <x v="4"/>
    <n v="461719506.27151501"/>
    <x v="0"/>
    <x v="0"/>
    <x v="0"/>
    <x v="0"/>
    <x v="0"/>
    <m/>
    <n v="0.456386946201292"/>
    <n v="210722755.46882501"/>
  </r>
  <r>
    <x v="0"/>
    <x v="20"/>
    <x v="29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3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4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5"/>
    <n v="0"/>
    <x v="0"/>
    <x v="0"/>
    <x v="0"/>
    <x v="0"/>
    <x v="0"/>
    <m/>
    <n v="0.456386946201292"/>
    <n v="0"/>
  </r>
  <r>
    <x v="0"/>
    <x v="20"/>
    <x v="30"/>
    <s v="Generation"/>
    <x v="3"/>
    <x v="2"/>
    <x v="4"/>
    <x v="3"/>
    <n v="64019919.181849897"/>
    <x v="0"/>
    <x v="0"/>
    <x v="0"/>
    <x v="0"/>
    <x v="0"/>
    <m/>
    <n v="0.456386946201292"/>
    <n v="29217855.411458001"/>
  </r>
  <r>
    <x v="0"/>
    <x v="20"/>
    <x v="30"/>
    <s v="Generation"/>
    <x v="3"/>
    <x v="2"/>
    <x v="4"/>
    <x v="4"/>
    <n v="68429019.398133606"/>
    <x v="0"/>
    <x v="0"/>
    <x v="0"/>
    <x v="0"/>
    <x v="0"/>
    <m/>
    <n v="0.456386946201292"/>
    <n v="31230111.194663201"/>
  </r>
  <r>
    <x v="0"/>
    <x v="20"/>
    <x v="30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0"/>
    <s v="Generation"/>
    <x v="3"/>
    <x v="5"/>
    <x v="4"/>
    <x v="3"/>
    <n v="194245721.019768"/>
    <x v="0"/>
    <x v="0"/>
    <x v="0"/>
    <x v="0"/>
    <x v="0"/>
    <m/>
    <n v="0.456386946201292"/>
    <n v="88651211.428880095"/>
  </r>
  <r>
    <x v="0"/>
    <x v="20"/>
    <x v="30"/>
    <s v="Generation"/>
    <x v="3"/>
    <x v="5"/>
    <x v="4"/>
    <x v="4"/>
    <n v="9775692.2772869207"/>
    <x v="0"/>
    <x v="0"/>
    <x v="0"/>
    <x v="0"/>
    <x v="0"/>
    <m/>
    <n v="0.456386946201292"/>
    <n v="4461498.3454345297"/>
  </r>
  <r>
    <x v="0"/>
    <x v="20"/>
    <x v="30"/>
    <s v="Generation"/>
    <x v="3"/>
    <x v="5"/>
    <x v="4"/>
    <x v="5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3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0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0"/>
    <x v="4"/>
    <x v="4"/>
    <n v="826368933.16243601"/>
    <x v="0"/>
    <x v="0"/>
    <x v="0"/>
    <x v="0"/>
    <x v="0"/>
    <m/>
    <n v="0.456386946201292"/>
    <n v="377143993.84162402"/>
  </r>
  <r>
    <x v="0"/>
    <x v="20"/>
    <x v="32"/>
    <s v="Generation"/>
    <x v="3"/>
    <x v="0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1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1"/>
    <x v="4"/>
    <x v="4"/>
    <n v="264562606.841133"/>
    <x v="0"/>
    <x v="0"/>
    <x v="0"/>
    <x v="0"/>
    <x v="0"/>
    <m/>
    <n v="0.456386946201292"/>
    <n v="120742920.215278"/>
  </r>
  <r>
    <x v="0"/>
    <x v="20"/>
    <x v="32"/>
    <s v="Generation"/>
    <x v="3"/>
    <x v="1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2"/>
    <x v="4"/>
    <x v="3"/>
    <n v="10673300000"/>
    <x v="0"/>
    <x v="0"/>
    <x v="0"/>
    <x v="0"/>
    <x v="0"/>
    <m/>
    <n v="0.456386946201292"/>
    <n v="4871154792.8902502"/>
  </r>
  <r>
    <x v="0"/>
    <x v="20"/>
    <x v="32"/>
    <s v="Generation"/>
    <x v="3"/>
    <x v="2"/>
    <x v="4"/>
    <x v="4"/>
    <n v="875000000"/>
    <x v="0"/>
    <x v="0"/>
    <x v="0"/>
    <x v="0"/>
    <x v="0"/>
    <m/>
    <n v="0.456386946201292"/>
    <n v="399338577.92613101"/>
  </r>
  <r>
    <x v="0"/>
    <x v="20"/>
    <x v="32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3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3"/>
    <x v="4"/>
    <x v="4"/>
    <n v="4304208110.9396801"/>
    <x v="0"/>
    <x v="0"/>
    <x v="0"/>
    <x v="0"/>
    <x v="0"/>
    <m/>
    <n v="0.456386946201292"/>
    <n v="1964384395.5665901"/>
  </r>
  <r>
    <x v="0"/>
    <x v="20"/>
    <x v="32"/>
    <s v="Generation"/>
    <x v="3"/>
    <x v="3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4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5"/>
    <n v="0"/>
    <x v="0"/>
    <x v="0"/>
    <x v="0"/>
    <x v="0"/>
    <x v="0"/>
    <m/>
    <n v="0.456386946201292"/>
    <n v="0"/>
  </r>
  <r>
    <x v="0"/>
    <x v="21"/>
    <x v="0"/>
    <s v="Generation"/>
    <x v="3"/>
    <x v="2"/>
    <x v="4"/>
    <x v="4"/>
    <n v="167819842.88722199"/>
    <x v="0"/>
    <x v="0"/>
    <x v="0"/>
    <x v="0"/>
    <x v="0"/>
    <m/>
    <n v="0.43883360211662698"/>
    <n v="73644986.160845906"/>
  </r>
  <r>
    <x v="0"/>
    <x v="21"/>
    <x v="0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1"/>
    <s v="Storage"/>
    <x v="3"/>
    <x v="2"/>
    <x v="5"/>
    <x v="4"/>
    <n v="6227491.9705728199"/>
    <x v="0"/>
    <x v="0"/>
    <x v="0"/>
    <x v="0"/>
    <x v="0"/>
    <m/>
    <n v="0.43883360211662698"/>
    <n v="2732832.73359884"/>
  </r>
  <r>
    <x v="0"/>
    <x v="21"/>
    <x v="1"/>
    <s v="Storage"/>
    <x v="3"/>
    <x v="2"/>
    <x v="5"/>
    <x v="5"/>
    <n v="0"/>
    <x v="0"/>
    <x v="0"/>
    <x v="0"/>
    <x v="0"/>
    <x v="0"/>
    <m/>
    <n v="0.43883360211662698"/>
    <n v="0"/>
  </r>
  <r>
    <x v="0"/>
    <x v="21"/>
    <x v="3"/>
    <s v="Generation"/>
    <x v="3"/>
    <x v="2"/>
    <x v="4"/>
    <x v="4"/>
    <n v="80652292.5"/>
    <x v="0"/>
    <x v="0"/>
    <x v="0"/>
    <x v="0"/>
    <x v="0"/>
    <m/>
    <n v="0.43883360211662698"/>
    <n v="35392936.036738798"/>
  </r>
  <r>
    <x v="0"/>
    <x v="21"/>
    <x v="3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4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4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14"/>
    <s v="Crossload"/>
    <x v="3"/>
    <x v="2"/>
    <x v="6"/>
    <x v="4"/>
    <n v="0"/>
    <x v="0"/>
    <x v="0"/>
    <x v="0"/>
    <x v="0"/>
    <x v="0"/>
    <m/>
    <n v="0.43883360211662698"/>
    <n v="0"/>
  </r>
  <r>
    <x v="0"/>
    <x v="21"/>
    <x v="14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15"/>
    <s v="Crossload"/>
    <x v="3"/>
    <x v="2"/>
    <x v="6"/>
    <x v="4"/>
    <n v="0"/>
    <x v="0"/>
    <x v="0"/>
    <x v="0"/>
    <x v="0"/>
    <x v="0"/>
    <m/>
    <n v="0.43883360211662698"/>
    <n v="0"/>
  </r>
  <r>
    <x v="0"/>
    <x v="21"/>
    <x v="15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18"/>
    <s v="Generation"/>
    <x v="3"/>
    <x v="0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0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1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1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3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3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4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4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5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5"/>
    <x v="4"/>
    <x v="5"/>
    <n v="0"/>
    <x v="0"/>
    <x v="0"/>
    <x v="0"/>
    <x v="0"/>
    <x v="0"/>
    <m/>
    <n v="0.43883360211662698"/>
    <n v="0"/>
  </r>
  <r>
    <x v="0"/>
    <x v="21"/>
    <x v="20"/>
    <s v="Import"/>
    <x v="3"/>
    <x v="5"/>
    <x v="7"/>
    <x v="4"/>
    <n v="0"/>
    <x v="0"/>
    <x v="0"/>
    <x v="0"/>
    <x v="0"/>
    <x v="0"/>
    <m/>
    <n v="0.43883360211662698"/>
    <n v="0"/>
  </r>
  <r>
    <x v="0"/>
    <x v="21"/>
    <x v="20"/>
    <s v="Import"/>
    <x v="3"/>
    <x v="5"/>
    <x v="7"/>
    <x v="5"/>
    <n v="0"/>
    <x v="0"/>
    <x v="0"/>
    <x v="0"/>
    <x v="0"/>
    <x v="0"/>
    <m/>
    <n v="0.43883360211662698"/>
    <n v="0"/>
  </r>
  <r>
    <x v="0"/>
    <x v="21"/>
    <x v="21"/>
    <s v="Storage"/>
    <x v="3"/>
    <x v="2"/>
    <x v="5"/>
    <x v="4"/>
    <n v="0"/>
    <x v="0"/>
    <x v="0"/>
    <x v="0"/>
    <x v="0"/>
    <x v="0"/>
    <m/>
    <n v="0.43883360211662698"/>
    <n v="0"/>
  </r>
  <r>
    <x v="0"/>
    <x v="21"/>
    <x v="21"/>
    <s v="Storage"/>
    <x v="3"/>
    <x v="2"/>
    <x v="5"/>
    <x v="5"/>
    <n v="0"/>
    <x v="0"/>
    <x v="0"/>
    <x v="0"/>
    <x v="0"/>
    <x v="0"/>
    <m/>
    <n v="0.43883360211662698"/>
    <n v="0"/>
  </r>
  <r>
    <x v="0"/>
    <x v="21"/>
    <x v="22"/>
    <s v="Generation"/>
    <x v="3"/>
    <x v="2"/>
    <x v="4"/>
    <x v="4"/>
    <n v="45262834.741361"/>
    <x v="0"/>
    <x v="0"/>
    <x v="0"/>
    <x v="0"/>
    <x v="0"/>
    <m/>
    <n v="0.43883360211662698"/>
    <n v="19862852.811561"/>
  </r>
  <r>
    <x v="0"/>
    <x v="21"/>
    <x v="22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4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24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5"/>
    <s v="Generation"/>
    <x v="3"/>
    <x v="2"/>
    <x v="4"/>
    <x v="4"/>
    <n v="450000000"/>
    <x v="0"/>
    <x v="0"/>
    <x v="0"/>
    <x v="0"/>
    <x v="0"/>
    <m/>
    <n v="0.43883360211662698"/>
    <n v="197475120.95248201"/>
  </r>
  <r>
    <x v="0"/>
    <x v="21"/>
    <x v="25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8"/>
    <s v="Crossload"/>
    <x v="3"/>
    <x v="2"/>
    <x v="6"/>
    <x v="4"/>
    <n v="462536027.602763"/>
    <x v="0"/>
    <x v="0"/>
    <x v="0"/>
    <x v="0"/>
    <x v="0"/>
    <m/>
    <n v="0.43883360211662698"/>
    <n v="202976351.10163599"/>
  </r>
  <r>
    <x v="0"/>
    <x v="21"/>
    <x v="28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29"/>
    <s v="Crossload"/>
    <x v="3"/>
    <x v="2"/>
    <x v="6"/>
    <x v="4"/>
    <n v="461719506.27151501"/>
    <x v="0"/>
    <x v="0"/>
    <x v="0"/>
    <x v="0"/>
    <x v="0"/>
    <m/>
    <n v="0.43883360211662698"/>
    <n v="202618034.10464001"/>
  </r>
  <r>
    <x v="0"/>
    <x v="21"/>
    <x v="29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29"/>
    <s v="Crossload"/>
    <x v="3"/>
    <x v="5"/>
    <x v="6"/>
    <x v="4"/>
    <n v="0"/>
    <x v="0"/>
    <x v="0"/>
    <x v="0"/>
    <x v="0"/>
    <x v="0"/>
    <m/>
    <n v="0.43883360211662698"/>
    <n v="0"/>
  </r>
  <r>
    <x v="0"/>
    <x v="21"/>
    <x v="29"/>
    <s v="Crossload"/>
    <x v="3"/>
    <x v="5"/>
    <x v="6"/>
    <x v="5"/>
    <n v="0"/>
    <x v="0"/>
    <x v="0"/>
    <x v="0"/>
    <x v="0"/>
    <x v="0"/>
    <m/>
    <n v="0.43883360211662698"/>
    <n v="0"/>
  </r>
  <r>
    <x v="0"/>
    <x v="21"/>
    <x v="30"/>
    <s v="Generation"/>
    <x v="3"/>
    <x v="2"/>
    <x v="4"/>
    <x v="4"/>
    <n v="68429019.398133606"/>
    <x v="0"/>
    <x v="0"/>
    <x v="0"/>
    <x v="0"/>
    <x v="0"/>
    <m/>
    <n v="0.43883360211662698"/>
    <n v="30028953.0717915"/>
  </r>
  <r>
    <x v="0"/>
    <x v="21"/>
    <x v="30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0"/>
    <s v="Generation"/>
    <x v="3"/>
    <x v="5"/>
    <x v="4"/>
    <x v="4"/>
    <n v="9775692.2772869207"/>
    <x v="0"/>
    <x v="0"/>
    <x v="0"/>
    <x v="0"/>
    <x v="0"/>
    <m/>
    <n v="0.43883360211662698"/>
    <n v="4289902.2552255103"/>
  </r>
  <r>
    <x v="0"/>
    <x v="21"/>
    <x v="30"/>
    <s v="Generation"/>
    <x v="3"/>
    <x v="5"/>
    <x v="4"/>
    <x v="5"/>
    <n v="0"/>
    <x v="0"/>
    <x v="0"/>
    <x v="0"/>
    <x v="0"/>
    <x v="0"/>
    <m/>
    <n v="0.43883360211662698"/>
    <n v="0"/>
  </r>
  <r>
    <x v="0"/>
    <x v="21"/>
    <x v="31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31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0"/>
    <x v="4"/>
    <x v="4"/>
    <n v="826368933.16243601"/>
    <x v="0"/>
    <x v="0"/>
    <x v="0"/>
    <x v="0"/>
    <x v="0"/>
    <m/>
    <n v="0.43883360211662698"/>
    <n v="362638455.61694598"/>
  </r>
  <r>
    <x v="0"/>
    <x v="21"/>
    <x v="32"/>
    <s v="Generation"/>
    <x v="3"/>
    <x v="0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1"/>
    <x v="4"/>
    <x v="4"/>
    <n v="264562606.841133"/>
    <x v="0"/>
    <x v="0"/>
    <x v="0"/>
    <x v="0"/>
    <x v="0"/>
    <m/>
    <n v="0.43883360211662698"/>
    <n v="116098961.74545901"/>
  </r>
  <r>
    <x v="0"/>
    <x v="21"/>
    <x v="32"/>
    <s v="Generation"/>
    <x v="3"/>
    <x v="1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2"/>
    <x v="4"/>
    <x v="4"/>
    <n v="875000000"/>
    <x v="0"/>
    <x v="0"/>
    <x v="0"/>
    <x v="0"/>
    <x v="0"/>
    <m/>
    <n v="0.43883360211662698"/>
    <n v="383979401.85204899"/>
  </r>
  <r>
    <x v="0"/>
    <x v="21"/>
    <x v="32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3"/>
    <x v="4"/>
    <x v="4"/>
    <n v="4304208110.9396801"/>
    <x v="0"/>
    <x v="0"/>
    <x v="0"/>
    <x v="0"/>
    <x v="0"/>
    <m/>
    <n v="0.43883360211662698"/>
    <n v="1888831149.5832601"/>
  </r>
  <r>
    <x v="0"/>
    <x v="21"/>
    <x v="32"/>
    <s v="Generation"/>
    <x v="3"/>
    <x v="3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5"/>
    <x v="4"/>
    <x v="4"/>
    <n v="0"/>
    <x v="0"/>
    <x v="0"/>
    <x v="0"/>
    <x v="0"/>
    <x v="0"/>
    <m/>
    <n v="0.43883360211662698"/>
    <n v="0"/>
  </r>
  <r>
    <x v="0"/>
    <x v="21"/>
    <x v="32"/>
    <s v="Generation"/>
    <x v="3"/>
    <x v="5"/>
    <x v="4"/>
    <x v="5"/>
    <n v="0"/>
    <x v="0"/>
    <x v="0"/>
    <x v="0"/>
    <x v="0"/>
    <x v="0"/>
    <m/>
    <n v="0.43883360211662698"/>
    <n v="0"/>
  </r>
  <r>
    <x v="0"/>
    <x v="22"/>
    <x v="0"/>
    <s v="Generation"/>
    <x v="3"/>
    <x v="2"/>
    <x v="4"/>
    <x v="4"/>
    <n v="167819842.88722199"/>
    <x v="0"/>
    <x v="0"/>
    <x v="0"/>
    <x v="0"/>
    <x v="0"/>
    <m/>
    <n v="0.421955386650603"/>
    <n v="70812486.693121001"/>
  </r>
  <r>
    <x v="0"/>
    <x v="22"/>
    <x v="0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1"/>
    <s v="Storage"/>
    <x v="3"/>
    <x v="2"/>
    <x v="5"/>
    <x v="4"/>
    <n v="6227491.9705728199"/>
    <x v="0"/>
    <x v="0"/>
    <x v="0"/>
    <x v="0"/>
    <x v="0"/>
    <m/>
    <n v="0.421955386650603"/>
    <n v="2627723.7823065799"/>
  </r>
  <r>
    <x v="0"/>
    <x v="22"/>
    <x v="1"/>
    <s v="Storage"/>
    <x v="3"/>
    <x v="2"/>
    <x v="5"/>
    <x v="5"/>
    <n v="0"/>
    <x v="0"/>
    <x v="0"/>
    <x v="0"/>
    <x v="0"/>
    <x v="0"/>
    <m/>
    <n v="0.421955386650603"/>
    <n v="0"/>
  </r>
  <r>
    <x v="0"/>
    <x v="22"/>
    <x v="3"/>
    <s v="Generation"/>
    <x v="3"/>
    <x v="2"/>
    <x v="4"/>
    <x v="4"/>
    <n v="80652292.5"/>
    <x v="0"/>
    <x v="0"/>
    <x v="0"/>
    <x v="0"/>
    <x v="0"/>
    <m/>
    <n v="0.421955386650603"/>
    <n v="34031669.266094998"/>
  </r>
  <r>
    <x v="0"/>
    <x v="22"/>
    <x v="3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4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4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14"/>
    <s v="Crossload"/>
    <x v="3"/>
    <x v="2"/>
    <x v="6"/>
    <x v="4"/>
    <n v="0"/>
    <x v="0"/>
    <x v="0"/>
    <x v="0"/>
    <x v="0"/>
    <x v="0"/>
    <m/>
    <n v="0.421955386650603"/>
    <n v="0"/>
  </r>
  <r>
    <x v="0"/>
    <x v="22"/>
    <x v="14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15"/>
    <s v="Crossload"/>
    <x v="3"/>
    <x v="2"/>
    <x v="6"/>
    <x v="4"/>
    <n v="0"/>
    <x v="0"/>
    <x v="0"/>
    <x v="0"/>
    <x v="0"/>
    <x v="0"/>
    <m/>
    <n v="0.421955386650603"/>
    <n v="0"/>
  </r>
  <r>
    <x v="0"/>
    <x v="22"/>
    <x v="15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18"/>
    <s v="Generation"/>
    <x v="3"/>
    <x v="0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0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1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1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3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3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4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4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5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5"/>
    <x v="4"/>
    <x v="5"/>
    <n v="0"/>
    <x v="0"/>
    <x v="0"/>
    <x v="0"/>
    <x v="0"/>
    <x v="0"/>
    <m/>
    <n v="0.421955386650603"/>
    <n v="0"/>
  </r>
  <r>
    <x v="0"/>
    <x v="22"/>
    <x v="20"/>
    <s v="Import"/>
    <x v="3"/>
    <x v="5"/>
    <x v="7"/>
    <x v="4"/>
    <n v="0"/>
    <x v="0"/>
    <x v="0"/>
    <x v="0"/>
    <x v="0"/>
    <x v="0"/>
    <m/>
    <n v="0.421955386650603"/>
    <n v="0"/>
  </r>
  <r>
    <x v="0"/>
    <x v="22"/>
    <x v="20"/>
    <s v="Import"/>
    <x v="3"/>
    <x v="5"/>
    <x v="7"/>
    <x v="5"/>
    <n v="0"/>
    <x v="0"/>
    <x v="0"/>
    <x v="0"/>
    <x v="0"/>
    <x v="0"/>
    <m/>
    <n v="0.421955386650603"/>
    <n v="0"/>
  </r>
  <r>
    <x v="0"/>
    <x v="22"/>
    <x v="21"/>
    <s v="Storage"/>
    <x v="3"/>
    <x v="2"/>
    <x v="5"/>
    <x v="4"/>
    <n v="0"/>
    <x v="0"/>
    <x v="0"/>
    <x v="0"/>
    <x v="0"/>
    <x v="0"/>
    <m/>
    <n v="0.421955386650603"/>
    <n v="0"/>
  </r>
  <r>
    <x v="0"/>
    <x v="22"/>
    <x v="21"/>
    <s v="Storage"/>
    <x v="3"/>
    <x v="2"/>
    <x v="5"/>
    <x v="5"/>
    <n v="0"/>
    <x v="0"/>
    <x v="0"/>
    <x v="0"/>
    <x v="0"/>
    <x v="0"/>
    <m/>
    <n v="0.421955386650603"/>
    <n v="0"/>
  </r>
  <r>
    <x v="0"/>
    <x v="22"/>
    <x v="22"/>
    <s v="Generation"/>
    <x v="3"/>
    <x v="2"/>
    <x v="4"/>
    <x v="4"/>
    <n v="45262834.741361"/>
    <x v="0"/>
    <x v="0"/>
    <x v="0"/>
    <x v="0"/>
    <x v="0"/>
    <m/>
    <n v="0.421955386650603"/>
    <n v="19098896.934193298"/>
  </r>
  <r>
    <x v="0"/>
    <x v="22"/>
    <x v="22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4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24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5"/>
    <s v="Generation"/>
    <x v="3"/>
    <x v="2"/>
    <x v="4"/>
    <x v="4"/>
    <n v="450000000"/>
    <x v="0"/>
    <x v="0"/>
    <x v="0"/>
    <x v="0"/>
    <x v="0"/>
    <m/>
    <n v="0.421955386650603"/>
    <n v="189879923.992771"/>
  </r>
  <r>
    <x v="0"/>
    <x v="22"/>
    <x v="25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8"/>
    <s v="Crossload"/>
    <x v="3"/>
    <x v="2"/>
    <x v="6"/>
    <x v="4"/>
    <n v="462536027.602763"/>
    <x v="0"/>
    <x v="0"/>
    <x v="0"/>
    <x v="0"/>
    <x v="0"/>
    <m/>
    <n v="0.421955386650603"/>
    <n v="195169568.36695799"/>
  </r>
  <r>
    <x v="0"/>
    <x v="22"/>
    <x v="28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29"/>
    <s v="Crossload"/>
    <x v="3"/>
    <x v="2"/>
    <x v="6"/>
    <x v="4"/>
    <n v="461719506.27151501"/>
    <x v="0"/>
    <x v="0"/>
    <x v="0"/>
    <x v="0"/>
    <x v="0"/>
    <m/>
    <n v="0.421955386650603"/>
    <n v="194825032.792923"/>
  </r>
  <r>
    <x v="0"/>
    <x v="22"/>
    <x v="29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29"/>
    <s v="Crossload"/>
    <x v="3"/>
    <x v="5"/>
    <x v="6"/>
    <x v="4"/>
    <n v="0"/>
    <x v="0"/>
    <x v="0"/>
    <x v="0"/>
    <x v="0"/>
    <x v="0"/>
    <m/>
    <n v="0.421955386650603"/>
    <n v="0"/>
  </r>
  <r>
    <x v="0"/>
    <x v="22"/>
    <x v="29"/>
    <s v="Crossload"/>
    <x v="3"/>
    <x v="5"/>
    <x v="6"/>
    <x v="5"/>
    <n v="0"/>
    <x v="0"/>
    <x v="0"/>
    <x v="0"/>
    <x v="0"/>
    <x v="0"/>
    <m/>
    <n v="0.421955386650603"/>
    <n v="0"/>
  </r>
  <r>
    <x v="0"/>
    <x v="22"/>
    <x v="30"/>
    <s v="Generation"/>
    <x v="3"/>
    <x v="2"/>
    <x v="4"/>
    <x v="4"/>
    <n v="68429019.398133606"/>
    <x v="0"/>
    <x v="0"/>
    <x v="0"/>
    <x v="0"/>
    <x v="0"/>
    <m/>
    <n v="0.421955386650603"/>
    <n v="28873993.338261101"/>
  </r>
  <r>
    <x v="0"/>
    <x v="22"/>
    <x v="30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0"/>
    <s v="Generation"/>
    <x v="3"/>
    <x v="5"/>
    <x v="4"/>
    <x v="4"/>
    <n v="9775692.2772869207"/>
    <x v="0"/>
    <x v="0"/>
    <x v="0"/>
    <x v="0"/>
    <x v="0"/>
    <m/>
    <n v="0.421955386650603"/>
    <n v="4124906.0146399201"/>
  </r>
  <r>
    <x v="0"/>
    <x v="22"/>
    <x v="30"/>
    <s v="Generation"/>
    <x v="3"/>
    <x v="5"/>
    <x v="4"/>
    <x v="5"/>
    <n v="0"/>
    <x v="0"/>
    <x v="0"/>
    <x v="0"/>
    <x v="0"/>
    <x v="0"/>
    <m/>
    <n v="0.421955386650603"/>
    <n v="0"/>
  </r>
  <r>
    <x v="0"/>
    <x v="22"/>
    <x v="31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31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0"/>
    <x v="4"/>
    <x v="4"/>
    <n v="826368933.16243601"/>
    <x v="0"/>
    <x v="0"/>
    <x v="0"/>
    <x v="0"/>
    <x v="0"/>
    <m/>
    <n v="0.421955386650603"/>
    <n v="348690822.70860201"/>
  </r>
  <r>
    <x v="0"/>
    <x v="22"/>
    <x v="32"/>
    <s v="Generation"/>
    <x v="3"/>
    <x v="0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1"/>
    <x v="4"/>
    <x v="4"/>
    <n v="264562606.841133"/>
    <x v="0"/>
    <x v="0"/>
    <x v="0"/>
    <x v="0"/>
    <x v="0"/>
    <m/>
    <n v="0.421955386650603"/>
    <n v="111633617.062942"/>
  </r>
  <r>
    <x v="0"/>
    <x v="22"/>
    <x v="32"/>
    <s v="Generation"/>
    <x v="3"/>
    <x v="1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2"/>
    <x v="4"/>
    <x v="4"/>
    <n v="875000000"/>
    <x v="0"/>
    <x v="0"/>
    <x v="0"/>
    <x v="0"/>
    <x v="0"/>
    <m/>
    <n v="0.421955386650603"/>
    <n v="369210963.319278"/>
  </r>
  <r>
    <x v="0"/>
    <x v="22"/>
    <x v="32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3"/>
    <x v="4"/>
    <x v="4"/>
    <n v="4304208110.9396801"/>
    <x v="0"/>
    <x v="0"/>
    <x v="0"/>
    <x v="0"/>
    <x v="0"/>
    <m/>
    <n v="0.421955386650603"/>
    <n v="1816183797.6762099"/>
  </r>
  <r>
    <x v="0"/>
    <x v="22"/>
    <x v="32"/>
    <s v="Generation"/>
    <x v="3"/>
    <x v="3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5"/>
    <x v="4"/>
    <x v="4"/>
    <n v="0"/>
    <x v="0"/>
    <x v="0"/>
    <x v="0"/>
    <x v="0"/>
    <x v="0"/>
    <m/>
    <n v="0.421955386650603"/>
    <n v="0"/>
  </r>
  <r>
    <x v="0"/>
    <x v="22"/>
    <x v="32"/>
    <s v="Generation"/>
    <x v="3"/>
    <x v="5"/>
    <x v="4"/>
    <x v="5"/>
    <n v="0"/>
    <x v="0"/>
    <x v="0"/>
    <x v="0"/>
    <x v="0"/>
    <x v="0"/>
    <m/>
    <n v="0.421955386650603"/>
    <n v="0"/>
  </r>
  <r>
    <x v="0"/>
    <x v="23"/>
    <x v="0"/>
    <s v="Generation"/>
    <x v="3"/>
    <x v="2"/>
    <x v="4"/>
    <x v="4"/>
    <n v="167819842.88722199"/>
    <x v="0"/>
    <x v="0"/>
    <x v="0"/>
    <x v="0"/>
    <x v="0"/>
    <m/>
    <n v="0.40572633331788699"/>
    <n v="68088929.512616396"/>
  </r>
  <r>
    <x v="0"/>
    <x v="23"/>
    <x v="0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1"/>
    <s v="Storage"/>
    <x v="3"/>
    <x v="2"/>
    <x v="5"/>
    <x v="4"/>
    <n v="6227491.9705728199"/>
    <x v="0"/>
    <x v="0"/>
    <x v="0"/>
    <x v="0"/>
    <x v="0"/>
    <m/>
    <n v="0.40572633331788699"/>
    <n v="2526657.48298709"/>
  </r>
  <r>
    <x v="0"/>
    <x v="23"/>
    <x v="1"/>
    <s v="Storage"/>
    <x v="3"/>
    <x v="2"/>
    <x v="5"/>
    <x v="5"/>
    <n v="0"/>
    <x v="0"/>
    <x v="0"/>
    <x v="0"/>
    <x v="0"/>
    <x v="0"/>
    <m/>
    <n v="0.40572633331788699"/>
    <n v="0"/>
  </r>
  <r>
    <x v="0"/>
    <x v="23"/>
    <x v="3"/>
    <s v="Generation"/>
    <x v="3"/>
    <x v="2"/>
    <x v="4"/>
    <x v="4"/>
    <n v="80652292.5"/>
    <x v="0"/>
    <x v="0"/>
    <x v="0"/>
    <x v="0"/>
    <x v="0"/>
    <m/>
    <n v="0.40572633331788699"/>
    <n v="32722758.909706801"/>
  </r>
  <r>
    <x v="0"/>
    <x v="23"/>
    <x v="3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4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4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14"/>
    <s v="Crossload"/>
    <x v="3"/>
    <x v="2"/>
    <x v="6"/>
    <x v="4"/>
    <n v="0"/>
    <x v="0"/>
    <x v="0"/>
    <x v="0"/>
    <x v="0"/>
    <x v="0"/>
    <m/>
    <n v="0.40572633331788699"/>
    <n v="0"/>
  </r>
  <r>
    <x v="0"/>
    <x v="23"/>
    <x v="14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15"/>
    <s v="Crossload"/>
    <x v="3"/>
    <x v="2"/>
    <x v="6"/>
    <x v="4"/>
    <n v="0"/>
    <x v="0"/>
    <x v="0"/>
    <x v="0"/>
    <x v="0"/>
    <x v="0"/>
    <m/>
    <n v="0.40572633331788699"/>
    <n v="0"/>
  </r>
  <r>
    <x v="0"/>
    <x v="23"/>
    <x v="15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18"/>
    <s v="Generation"/>
    <x v="3"/>
    <x v="0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0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1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1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3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3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4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4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5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5"/>
    <x v="4"/>
    <x v="5"/>
    <n v="0"/>
    <x v="0"/>
    <x v="0"/>
    <x v="0"/>
    <x v="0"/>
    <x v="0"/>
    <m/>
    <n v="0.40572633331788699"/>
    <n v="0"/>
  </r>
  <r>
    <x v="0"/>
    <x v="23"/>
    <x v="20"/>
    <s v="Import"/>
    <x v="3"/>
    <x v="5"/>
    <x v="7"/>
    <x v="4"/>
    <n v="0"/>
    <x v="0"/>
    <x v="0"/>
    <x v="0"/>
    <x v="0"/>
    <x v="0"/>
    <m/>
    <n v="0.40572633331788699"/>
    <n v="0"/>
  </r>
  <r>
    <x v="0"/>
    <x v="23"/>
    <x v="20"/>
    <s v="Import"/>
    <x v="3"/>
    <x v="5"/>
    <x v="7"/>
    <x v="5"/>
    <n v="0"/>
    <x v="0"/>
    <x v="0"/>
    <x v="0"/>
    <x v="0"/>
    <x v="0"/>
    <m/>
    <n v="0.40572633331788699"/>
    <n v="0"/>
  </r>
  <r>
    <x v="0"/>
    <x v="23"/>
    <x v="21"/>
    <s v="Storage"/>
    <x v="3"/>
    <x v="2"/>
    <x v="5"/>
    <x v="4"/>
    <n v="0"/>
    <x v="0"/>
    <x v="0"/>
    <x v="0"/>
    <x v="0"/>
    <x v="0"/>
    <m/>
    <n v="0.40572633331788699"/>
    <n v="0"/>
  </r>
  <r>
    <x v="0"/>
    <x v="23"/>
    <x v="21"/>
    <s v="Storage"/>
    <x v="3"/>
    <x v="2"/>
    <x v="5"/>
    <x v="5"/>
    <n v="0"/>
    <x v="0"/>
    <x v="0"/>
    <x v="0"/>
    <x v="0"/>
    <x v="0"/>
    <m/>
    <n v="0.40572633331788699"/>
    <n v="0"/>
  </r>
  <r>
    <x v="0"/>
    <x v="23"/>
    <x v="22"/>
    <s v="Generation"/>
    <x v="3"/>
    <x v="2"/>
    <x v="4"/>
    <x v="4"/>
    <n v="45262834.741361"/>
    <x v="0"/>
    <x v="0"/>
    <x v="0"/>
    <x v="0"/>
    <x v="0"/>
    <m/>
    <n v="0.40572633331788699"/>
    <n v="18364323.975185901"/>
  </r>
  <r>
    <x v="0"/>
    <x v="23"/>
    <x v="22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4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24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5"/>
    <s v="Generation"/>
    <x v="3"/>
    <x v="2"/>
    <x v="4"/>
    <x v="4"/>
    <n v="450000000"/>
    <x v="0"/>
    <x v="0"/>
    <x v="0"/>
    <x v="0"/>
    <x v="0"/>
    <m/>
    <n v="0.40572633331788699"/>
    <n v="182576849.993049"/>
  </r>
  <r>
    <x v="0"/>
    <x v="23"/>
    <x v="25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8"/>
    <s v="Crossload"/>
    <x v="3"/>
    <x v="2"/>
    <x v="6"/>
    <x v="4"/>
    <n v="462536027.602763"/>
    <x v="0"/>
    <x v="0"/>
    <x v="0"/>
    <x v="0"/>
    <x v="0"/>
    <m/>
    <n v="0.40572633331788699"/>
    <n v="187663046.50669"/>
  </r>
  <r>
    <x v="0"/>
    <x v="23"/>
    <x v="28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29"/>
    <s v="Crossload"/>
    <x v="3"/>
    <x v="2"/>
    <x v="6"/>
    <x v="4"/>
    <n v="461719506.27151501"/>
    <x v="0"/>
    <x v="0"/>
    <x v="0"/>
    <x v="0"/>
    <x v="0"/>
    <m/>
    <n v="0.40572633331788699"/>
    <n v="187331762.30088699"/>
  </r>
  <r>
    <x v="0"/>
    <x v="23"/>
    <x v="29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29"/>
    <s v="Crossload"/>
    <x v="3"/>
    <x v="5"/>
    <x v="6"/>
    <x v="4"/>
    <n v="0"/>
    <x v="0"/>
    <x v="0"/>
    <x v="0"/>
    <x v="0"/>
    <x v="0"/>
    <m/>
    <n v="0.40572633331788699"/>
    <n v="0"/>
  </r>
  <r>
    <x v="0"/>
    <x v="23"/>
    <x v="29"/>
    <s v="Crossload"/>
    <x v="3"/>
    <x v="5"/>
    <x v="6"/>
    <x v="5"/>
    <n v="0"/>
    <x v="0"/>
    <x v="0"/>
    <x v="0"/>
    <x v="0"/>
    <x v="0"/>
    <m/>
    <n v="0.40572633331788699"/>
    <n v="0"/>
  </r>
  <r>
    <x v="0"/>
    <x v="23"/>
    <x v="30"/>
    <s v="Generation"/>
    <x v="3"/>
    <x v="2"/>
    <x v="4"/>
    <x v="4"/>
    <n v="68429019.398133606"/>
    <x v="0"/>
    <x v="0"/>
    <x v="0"/>
    <x v="0"/>
    <x v="0"/>
    <m/>
    <n v="0.40572633331788699"/>
    <n v="27763455.132943299"/>
  </r>
  <r>
    <x v="0"/>
    <x v="23"/>
    <x v="30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0"/>
    <s v="Generation"/>
    <x v="3"/>
    <x v="5"/>
    <x v="4"/>
    <x v="4"/>
    <n v="9775692.2772869207"/>
    <x v="0"/>
    <x v="0"/>
    <x v="0"/>
    <x v="0"/>
    <x v="0"/>
    <m/>
    <n v="0.40572633331788699"/>
    <n v="3966255.7833076101"/>
  </r>
  <r>
    <x v="0"/>
    <x v="23"/>
    <x v="30"/>
    <s v="Generation"/>
    <x v="3"/>
    <x v="5"/>
    <x v="4"/>
    <x v="5"/>
    <n v="0"/>
    <x v="0"/>
    <x v="0"/>
    <x v="0"/>
    <x v="0"/>
    <x v="0"/>
    <m/>
    <n v="0.40572633331788699"/>
    <n v="0"/>
  </r>
  <r>
    <x v="0"/>
    <x v="23"/>
    <x v="31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31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0"/>
    <x v="4"/>
    <x v="4"/>
    <n v="826368933.16243601"/>
    <x v="0"/>
    <x v="0"/>
    <x v="0"/>
    <x v="0"/>
    <x v="0"/>
    <m/>
    <n v="0.40572633331788699"/>
    <n v="335279637.219809"/>
  </r>
  <r>
    <x v="0"/>
    <x v="23"/>
    <x v="32"/>
    <s v="Generation"/>
    <x v="3"/>
    <x v="0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1"/>
    <x v="4"/>
    <x v="4"/>
    <n v="264562606.841133"/>
    <x v="0"/>
    <x v="0"/>
    <x v="0"/>
    <x v="0"/>
    <x v="0"/>
    <m/>
    <n v="0.40572633331788699"/>
    <n v="107340016.406675"/>
  </r>
  <r>
    <x v="0"/>
    <x v="23"/>
    <x v="32"/>
    <s v="Generation"/>
    <x v="3"/>
    <x v="1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2"/>
    <x v="4"/>
    <x v="4"/>
    <n v="875000000"/>
    <x v="0"/>
    <x v="0"/>
    <x v="0"/>
    <x v="0"/>
    <x v="0"/>
    <m/>
    <n v="0.40572633331788699"/>
    <n v="355010541.65315098"/>
  </r>
  <r>
    <x v="0"/>
    <x v="23"/>
    <x v="32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3"/>
    <x v="4"/>
    <x v="4"/>
    <n v="4304208110.9396801"/>
    <x v="0"/>
    <x v="0"/>
    <x v="0"/>
    <x v="0"/>
    <x v="0"/>
    <m/>
    <n v="0.40572633331788699"/>
    <n v="1746330574.6886699"/>
  </r>
  <r>
    <x v="0"/>
    <x v="23"/>
    <x v="32"/>
    <s v="Generation"/>
    <x v="3"/>
    <x v="3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5"/>
    <x v="4"/>
    <x v="4"/>
    <n v="0"/>
    <x v="0"/>
    <x v="0"/>
    <x v="0"/>
    <x v="0"/>
    <x v="0"/>
    <m/>
    <n v="0.40572633331788699"/>
    <n v="0"/>
  </r>
  <r>
    <x v="0"/>
    <x v="23"/>
    <x v="32"/>
    <s v="Generation"/>
    <x v="3"/>
    <x v="5"/>
    <x v="4"/>
    <x v="5"/>
    <n v="0"/>
    <x v="0"/>
    <x v="0"/>
    <x v="0"/>
    <x v="0"/>
    <x v="0"/>
    <m/>
    <n v="0.40572633331788699"/>
    <n v="0"/>
  </r>
  <r>
    <x v="0"/>
    <x v="24"/>
    <x v="0"/>
    <s v="Generation"/>
    <x v="3"/>
    <x v="2"/>
    <x v="4"/>
    <x v="4"/>
    <n v="167819842.88722199"/>
    <x v="0"/>
    <x v="0"/>
    <x v="0"/>
    <x v="0"/>
    <x v="0"/>
    <m/>
    <n v="0.39012147434412198"/>
    <n v="65470124.5313619"/>
  </r>
  <r>
    <x v="0"/>
    <x v="24"/>
    <x v="0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1"/>
    <s v="Storage"/>
    <x v="3"/>
    <x v="2"/>
    <x v="5"/>
    <x v="4"/>
    <n v="6227491.9705728199"/>
    <x v="0"/>
    <x v="0"/>
    <x v="0"/>
    <x v="0"/>
    <x v="0"/>
    <m/>
    <n v="0.39012147434412198"/>
    <n v="2429478.34902605"/>
  </r>
  <r>
    <x v="0"/>
    <x v="24"/>
    <x v="1"/>
    <s v="Storage"/>
    <x v="3"/>
    <x v="2"/>
    <x v="5"/>
    <x v="5"/>
    <n v="0"/>
    <x v="0"/>
    <x v="0"/>
    <x v="0"/>
    <x v="0"/>
    <x v="0"/>
    <m/>
    <n v="0.39012147434412198"/>
    <n v="0"/>
  </r>
  <r>
    <x v="0"/>
    <x v="24"/>
    <x v="3"/>
    <s v="Generation"/>
    <x v="3"/>
    <x v="2"/>
    <x v="4"/>
    <x v="4"/>
    <n v="80652292.5"/>
    <x v="0"/>
    <x v="0"/>
    <x v="0"/>
    <x v="0"/>
    <x v="0"/>
    <m/>
    <n v="0.39012147434412198"/>
    <n v="31464191.259333398"/>
  </r>
  <r>
    <x v="0"/>
    <x v="24"/>
    <x v="3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4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4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14"/>
    <s v="Crossload"/>
    <x v="3"/>
    <x v="2"/>
    <x v="6"/>
    <x v="4"/>
    <n v="0"/>
    <x v="0"/>
    <x v="0"/>
    <x v="0"/>
    <x v="0"/>
    <x v="0"/>
    <m/>
    <n v="0.39012147434412198"/>
    <n v="0"/>
  </r>
  <r>
    <x v="0"/>
    <x v="24"/>
    <x v="14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15"/>
    <s v="Crossload"/>
    <x v="3"/>
    <x v="2"/>
    <x v="6"/>
    <x v="4"/>
    <n v="0"/>
    <x v="0"/>
    <x v="0"/>
    <x v="0"/>
    <x v="0"/>
    <x v="0"/>
    <m/>
    <n v="0.39012147434412198"/>
    <n v="0"/>
  </r>
  <r>
    <x v="0"/>
    <x v="24"/>
    <x v="15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18"/>
    <s v="Generation"/>
    <x v="3"/>
    <x v="0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0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1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1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3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3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4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4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5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5"/>
    <x v="4"/>
    <x v="5"/>
    <n v="0"/>
    <x v="0"/>
    <x v="0"/>
    <x v="0"/>
    <x v="0"/>
    <x v="0"/>
    <m/>
    <n v="0.39012147434412198"/>
    <n v="0"/>
  </r>
  <r>
    <x v="0"/>
    <x v="24"/>
    <x v="20"/>
    <s v="Import"/>
    <x v="3"/>
    <x v="5"/>
    <x v="7"/>
    <x v="4"/>
    <n v="0"/>
    <x v="0"/>
    <x v="0"/>
    <x v="0"/>
    <x v="0"/>
    <x v="0"/>
    <m/>
    <n v="0.39012147434412198"/>
    <n v="0"/>
  </r>
  <r>
    <x v="0"/>
    <x v="24"/>
    <x v="20"/>
    <s v="Import"/>
    <x v="3"/>
    <x v="5"/>
    <x v="7"/>
    <x v="5"/>
    <n v="0"/>
    <x v="0"/>
    <x v="0"/>
    <x v="0"/>
    <x v="0"/>
    <x v="0"/>
    <m/>
    <n v="0.39012147434412198"/>
    <n v="0"/>
  </r>
  <r>
    <x v="0"/>
    <x v="24"/>
    <x v="21"/>
    <s v="Storage"/>
    <x v="3"/>
    <x v="2"/>
    <x v="5"/>
    <x v="4"/>
    <n v="0"/>
    <x v="0"/>
    <x v="0"/>
    <x v="0"/>
    <x v="0"/>
    <x v="0"/>
    <m/>
    <n v="0.39012147434412198"/>
    <n v="0"/>
  </r>
  <r>
    <x v="0"/>
    <x v="24"/>
    <x v="21"/>
    <s v="Storage"/>
    <x v="3"/>
    <x v="2"/>
    <x v="5"/>
    <x v="5"/>
    <n v="0"/>
    <x v="0"/>
    <x v="0"/>
    <x v="0"/>
    <x v="0"/>
    <x v="0"/>
    <m/>
    <n v="0.39012147434412198"/>
    <n v="0"/>
  </r>
  <r>
    <x v="0"/>
    <x v="24"/>
    <x v="22"/>
    <s v="Generation"/>
    <x v="3"/>
    <x v="2"/>
    <x v="4"/>
    <x v="4"/>
    <n v="45262834.741361"/>
    <x v="0"/>
    <x v="0"/>
    <x v="0"/>
    <x v="0"/>
    <x v="0"/>
    <m/>
    <n v="0.39012147434412198"/>
    <n v="17658003.822294101"/>
  </r>
  <r>
    <x v="0"/>
    <x v="24"/>
    <x v="22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4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24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5"/>
    <s v="Generation"/>
    <x v="3"/>
    <x v="2"/>
    <x v="4"/>
    <x v="4"/>
    <n v="450000000"/>
    <x v="0"/>
    <x v="0"/>
    <x v="0"/>
    <x v="0"/>
    <x v="0"/>
    <m/>
    <n v="0.39012147434412198"/>
    <n v="175554663.454855"/>
  </r>
  <r>
    <x v="0"/>
    <x v="24"/>
    <x v="25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8"/>
    <s v="Crossload"/>
    <x v="3"/>
    <x v="2"/>
    <x v="6"/>
    <x v="4"/>
    <n v="462536027.602763"/>
    <x v="0"/>
    <x v="0"/>
    <x v="0"/>
    <x v="0"/>
    <x v="0"/>
    <m/>
    <n v="0.39012147434412198"/>
    <n v="180445237.02566299"/>
  </r>
  <r>
    <x v="0"/>
    <x v="24"/>
    <x v="28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29"/>
    <s v="Crossload"/>
    <x v="3"/>
    <x v="2"/>
    <x v="6"/>
    <x v="4"/>
    <n v="461719506.27151501"/>
    <x v="0"/>
    <x v="0"/>
    <x v="0"/>
    <x v="0"/>
    <x v="0"/>
    <m/>
    <n v="0.39012147434412198"/>
    <n v="180126694.52008399"/>
  </r>
  <r>
    <x v="0"/>
    <x v="24"/>
    <x v="29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29"/>
    <s v="Crossload"/>
    <x v="3"/>
    <x v="5"/>
    <x v="6"/>
    <x v="4"/>
    <n v="0"/>
    <x v="0"/>
    <x v="0"/>
    <x v="0"/>
    <x v="0"/>
    <x v="0"/>
    <m/>
    <n v="0.39012147434412198"/>
    <n v="0"/>
  </r>
  <r>
    <x v="0"/>
    <x v="24"/>
    <x v="29"/>
    <s v="Crossload"/>
    <x v="3"/>
    <x v="5"/>
    <x v="6"/>
    <x v="5"/>
    <n v="0"/>
    <x v="0"/>
    <x v="0"/>
    <x v="0"/>
    <x v="0"/>
    <x v="0"/>
    <m/>
    <n v="0.39012147434412198"/>
    <n v="0"/>
  </r>
  <r>
    <x v="0"/>
    <x v="24"/>
    <x v="30"/>
    <s v="Generation"/>
    <x v="3"/>
    <x v="2"/>
    <x v="4"/>
    <x v="4"/>
    <n v="68429019.398133606"/>
    <x v="0"/>
    <x v="0"/>
    <x v="0"/>
    <x v="0"/>
    <x v="0"/>
    <m/>
    <n v="0.39012147434412198"/>
    <n v="26695629.9355224"/>
  </r>
  <r>
    <x v="0"/>
    <x v="24"/>
    <x v="30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0"/>
    <s v="Generation"/>
    <x v="3"/>
    <x v="5"/>
    <x v="4"/>
    <x v="4"/>
    <n v="9775692.2772869207"/>
    <x v="0"/>
    <x v="0"/>
    <x v="0"/>
    <x v="0"/>
    <x v="0"/>
    <m/>
    <n v="0.39012147434412198"/>
    <n v="3813707.4839496301"/>
  </r>
  <r>
    <x v="0"/>
    <x v="24"/>
    <x v="30"/>
    <s v="Generation"/>
    <x v="3"/>
    <x v="5"/>
    <x v="4"/>
    <x v="5"/>
    <n v="0"/>
    <x v="0"/>
    <x v="0"/>
    <x v="0"/>
    <x v="0"/>
    <x v="0"/>
    <m/>
    <n v="0.39012147434412198"/>
    <n v="0"/>
  </r>
  <r>
    <x v="0"/>
    <x v="24"/>
    <x v="31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31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0"/>
    <x v="4"/>
    <x v="4"/>
    <n v="826368933.16243601"/>
    <x v="0"/>
    <x v="0"/>
    <x v="0"/>
    <x v="0"/>
    <x v="0"/>
    <m/>
    <n v="0.39012147434412198"/>
    <n v="322384266.55750901"/>
  </r>
  <r>
    <x v="0"/>
    <x v="24"/>
    <x v="32"/>
    <s v="Generation"/>
    <x v="3"/>
    <x v="0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1"/>
    <x v="4"/>
    <x v="4"/>
    <n v="264562606.841133"/>
    <x v="0"/>
    <x v="0"/>
    <x v="0"/>
    <x v="0"/>
    <x v="0"/>
    <m/>
    <n v="0.39012147434412198"/>
    <n v="103211554.237187"/>
  </r>
  <r>
    <x v="0"/>
    <x v="24"/>
    <x v="32"/>
    <s v="Generation"/>
    <x v="3"/>
    <x v="1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2"/>
    <x v="4"/>
    <x v="4"/>
    <n v="875000000"/>
    <x v="0"/>
    <x v="0"/>
    <x v="0"/>
    <x v="0"/>
    <x v="0"/>
    <m/>
    <n v="0.39012147434412198"/>
    <n v="341356290.05110699"/>
  </r>
  <r>
    <x v="0"/>
    <x v="24"/>
    <x v="32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3"/>
    <x v="4"/>
    <x v="4"/>
    <n v="4304208110.9396801"/>
    <x v="0"/>
    <x v="0"/>
    <x v="0"/>
    <x v="0"/>
    <x v="0"/>
    <m/>
    <n v="0.39012147434412198"/>
    <n v="1679164014.1237199"/>
  </r>
  <r>
    <x v="0"/>
    <x v="24"/>
    <x v="32"/>
    <s v="Generation"/>
    <x v="3"/>
    <x v="3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5"/>
    <x v="4"/>
    <x v="4"/>
    <n v="0"/>
    <x v="0"/>
    <x v="0"/>
    <x v="0"/>
    <x v="0"/>
    <x v="0"/>
    <m/>
    <n v="0.39012147434412198"/>
    <n v="0"/>
  </r>
  <r>
    <x v="0"/>
    <x v="24"/>
    <x v="32"/>
    <s v="Generation"/>
    <x v="3"/>
    <x v="5"/>
    <x v="4"/>
    <x v="5"/>
    <n v="0"/>
    <x v="0"/>
    <x v="0"/>
    <x v="0"/>
    <x v="0"/>
    <x v="0"/>
    <m/>
    <n v="0.39012147434412198"/>
    <n v="0"/>
  </r>
  <r>
    <x v="0"/>
    <x v="25"/>
    <x v="0"/>
    <s v="Generation"/>
    <x v="3"/>
    <x v="2"/>
    <x v="4"/>
    <x v="4"/>
    <n v="167819842.88722199"/>
    <x v="0"/>
    <x v="0"/>
    <x v="0"/>
    <x v="0"/>
    <x v="0"/>
    <m/>
    <n v="0.37511680225396399"/>
    <n v="62952042.818617202"/>
  </r>
  <r>
    <x v="0"/>
    <x v="25"/>
    <x v="0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1"/>
    <s v="Storage"/>
    <x v="3"/>
    <x v="2"/>
    <x v="5"/>
    <x v="4"/>
    <n v="6227491.9705728199"/>
    <x v="0"/>
    <x v="0"/>
    <x v="0"/>
    <x v="0"/>
    <x v="0"/>
    <m/>
    <n v="0.37511680225396399"/>
    <n v="2336036.87406351"/>
  </r>
  <r>
    <x v="0"/>
    <x v="25"/>
    <x v="1"/>
    <s v="Storage"/>
    <x v="3"/>
    <x v="2"/>
    <x v="5"/>
    <x v="5"/>
    <n v="0"/>
    <x v="0"/>
    <x v="0"/>
    <x v="0"/>
    <x v="0"/>
    <x v="0"/>
    <m/>
    <n v="0.37511680225396399"/>
    <n v="0"/>
  </r>
  <r>
    <x v="0"/>
    <x v="25"/>
    <x v="3"/>
    <s v="Generation"/>
    <x v="3"/>
    <x v="2"/>
    <x v="4"/>
    <x v="4"/>
    <n v="80652292.5"/>
    <x v="0"/>
    <x v="0"/>
    <x v="0"/>
    <x v="0"/>
    <x v="0"/>
    <m/>
    <n v="0.37511680225396399"/>
    <n v="30254030.057051402"/>
  </r>
  <r>
    <x v="0"/>
    <x v="25"/>
    <x v="3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4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4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14"/>
    <s v="Crossload"/>
    <x v="3"/>
    <x v="2"/>
    <x v="6"/>
    <x v="4"/>
    <n v="0"/>
    <x v="0"/>
    <x v="0"/>
    <x v="0"/>
    <x v="0"/>
    <x v="0"/>
    <m/>
    <n v="0.37511680225396399"/>
    <n v="0"/>
  </r>
  <r>
    <x v="0"/>
    <x v="25"/>
    <x v="14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15"/>
    <s v="Crossload"/>
    <x v="3"/>
    <x v="2"/>
    <x v="6"/>
    <x v="4"/>
    <n v="0"/>
    <x v="0"/>
    <x v="0"/>
    <x v="0"/>
    <x v="0"/>
    <x v="0"/>
    <m/>
    <n v="0.37511680225396399"/>
    <n v="0"/>
  </r>
  <r>
    <x v="0"/>
    <x v="25"/>
    <x v="15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18"/>
    <s v="Generation"/>
    <x v="3"/>
    <x v="0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0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1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1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3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3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4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4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5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5"/>
    <x v="4"/>
    <x v="5"/>
    <n v="0"/>
    <x v="0"/>
    <x v="0"/>
    <x v="0"/>
    <x v="0"/>
    <x v="0"/>
    <m/>
    <n v="0.37511680225396399"/>
    <n v="0"/>
  </r>
  <r>
    <x v="0"/>
    <x v="25"/>
    <x v="20"/>
    <s v="Import"/>
    <x v="3"/>
    <x v="5"/>
    <x v="7"/>
    <x v="4"/>
    <n v="0"/>
    <x v="0"/>
    <x v="0"/>
    <x v="0"/>
    <x v="0"/>
    <x v="0"/>
    <m/>
    <n v="0.37511680225396399"/>
    <n v="0"/>
  </r>
  <r>
    <x v="0"/>
    <x v="25"/>
    <x v="20"/>
    <s v="Import"/>
    <x v="3"/>
    <x v="5"/>
    <x v="7"/>
    <x v="5"/>
    <n v="0"/>
    <x v="0"/>
    <x v="0"/>
    <x v="0"/>
    <x v="0"/>
    <x v="0"/>
    <m/>
    <n v="0.37511680225396399"/>
    <n v="0"/>
  </r>
  <r>
    <x v="0"/>
    <x v="25"/>
    <x v="21"/>
    <s v="Storage"/>
    <x v="3"/>
    <x v="2"/>
    <x v="5"/>
    <x v="4"/>
    <n v="0"/>
    <x v="0"/>
    <x v="0"/>
    <x v="0"/>
    <x v="0"/>
    <x v="0"/>
    <m/>
    <n v="0.37511680225396399"/>
    <n v="0"/>
  </r>
  <r>
    <x v="0"/>
    <x v="25"/>
    <x v="21"/>
    <s v="Storage"/>
    <x v="3"/>
    <x v="2"/>
    <x v="5"/>
    <x v="5"/>
    <n v="0"/>
    <x v="0"/>
    <x v="0"/>
    <x v="0"/>
    <x v="0"/>
    <x v="0"/>
    <m/>
    <n v="0.37511680225396399"/>
    <n v="0"/>
  </r>
  <r>
    <x v="0"/>
    <x v="25"/>
    <x v="22"/>
    <s v="Generation"/>
    <x v="3"/>
    <x v="2"/>
    <x v="4"/>
    <x v="4"/>
    <n v="45262834.741361"/>
    <x v="0"/>
    <x v="0"/>
    <x v="0"/>
    <x v="0"/>
    <x v="0"/>
    <m/>
    <n v="0.37511680225396399"/>
    <n v="16978849.829128999"/>
  </r>
  <r>
    <x v="0"/>
    <x v="25"/>
    <x v="22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4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24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5"/>
    <s v="Generation"/>
    <x v="3"/>
    <x v="2"/>
    <x v="4"/>
    <x v="4"/>
    <n v="450000000"/>
    <x v="0"/>
    <x v="0"/>
    <x v="0"/>
    <x v="0"/>
    <x v="0"/>
    <m/>
    <n v="0.37511680225396399"/>
    <n v="168802561.01428401"/>
  </r>
  <r>
    <x v="0"/>
    <x v="25"/>
    <x v="25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8"/>
    <s v="Crossload"/>
    <x v="3"/>
    <x v="2"/>
    <x v="6"/>
    <x v="4"/>
    <n v="462536027.602763"/>
    <x v="0"/>
    <x v="0"/>
    <x v="0"/>
    <x v="0"/>
    <x v="0"/>
    <m/>
    <n v="0.37511680225396399"/>
    <n v="173505035.60159901"/>
  </r>
  <r>
    <x v="0"/>
    <x v="25"/>
    <x v="28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29"/>
    <s v="Crossload"/>
    <x v="3"/>
    <x v="2"/>
    <x v="6"/>
    <x v="4"/>
    <n v="461719506.27151501"/>
    <x v="0"/>
    <x v="0"/>
    <x v="0"/>
    <x v="0"/>
    <x v="0"/>
    <m/>
    <n v="0.37511680225396399"/>
    <n v="173198744.73085001"/>
  </r>
  <r>
    <x v="0"/>
    <x v="25"/>
    <x v="29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29"/>
    <s v="Crossload"/>
    <x v="3"/>
    <x v="5"/>
    <x v="6"/>
    <x v="4"/>
    <n v="0"/>
    <x v="0"/>
    <x v="0"/>
    <x v="0"/>
    <x v="0"/>
    <x v="0"/>
    <m/>
    <n v="0.37511680225396399"/>
    <n v="0"/>
  </r>
  <r>
    <x v="0"/>
    <x v="25"/>
    <x v="29"/>
    <s v="Crossload"/>
    <x v="3"/>
    <x v="5"/>
    <x v="6"/>
    <x v="5"/>
    <n v="0"/>
    <x v="0"/>
    <x v="0"/>
    <x v="0"/>
    <x v="0"/>
    <x v="0"/>
    <m/>
    <n v="0.37511680225396399"/>
    <n v="0"/>
  </r>
  <r>
    <x v="0"/>
    <x v="25"/>
    <x v="30"/>
    <s v="Generation"/>
    <x v="3"/>
    <x v="2"/>
    <x v="4"/>
    <x v="4"/>
    <n v="68429019.398133606"/>
    <x v="0"/>
    <x v="0"/>
    <x v="0"/>
    <x v="0"/>
    <x v="0"/>
    <m/>
    <n v="0.37511680225396399"/>
    <n v="25668874.9380024"/>
  </r>
  <r>
    <x v="0"/>
    <x v="25"/>
    <x v="30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0"/>
    <s v="Generation"/>
    <x v="3"/>
    <x v="5"/>
    <x v="4"/>
    <x v="4"/>
    <n v="9775692.2772869207"/>
    <x v="0"/>
    <x v="0"/>
    <x v="0"/>
    <x v="0"/>
    <x v="0"/>
    <m/>
    <n v="0.37511680225396399"/>
    <n v="3667026.4268746399"/>
  </r>
  <r>
    <x v="0"/>
    <x v="25"/>
    <x v="30"/>
    <s v="Generation"/>
    <x v="3"/>
    <x v="5"/>
    <x v="4"/>
    <x v="5"/>
    <n v="0"/>
    <x v="0"/>
    <x v="0"/>
    <x v="0"/>
    <x v="0"/>
    <x v="0"/>
    <m/>
    <n v="0.37511680225396399"/>
    <n v="0"/>
  </r>
  <r>
    <x v="0"/>
    <x v="25"/>
    <x v="31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31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0"/>
    <x v="4"/>
    <x v="4"/>
    <n v="826368933.16243601"/>
    <x v="0"/>
    <x v="0"/>
    <x v="0"/>
    <x v="0"/>
    <x v="0"/>
    <m/>
    <n v="0.37511680225396399"/>
    <n v="309984871.68991202"/>
  </r>
  <r>
    <x v="0"/>
    <x v="25"/>
    <x v="32"/>
    <s v="Generation"/>
    <x v="3"/>
    <x v="0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1"/>
    <x v="4"/>
    <x v="4"/>
    <n v="264562606.841133"/>
    <x v="0"/>
    <x v="0"/>
    <x v="0"/>
    <x v="0"/>
    <x v="0"/>
    <m/>
    <n v="0.37511680225396399"/>
    <n v="99241879.074218407"/>
  </r>
  <r>
    <x v="0"/>
    <x v="25"/>
    <x v="32"/>
    <s v="Generation"/>
    <x v="3"/>
    <x v="1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2"/>
    <x v="4"/>
    <x v="4"/>
    <n v="875000000"/>
    <x v="0"/>
    <x v="0"/>
    <x v="0"/>
    <x v="0"/>
    <x v="0"/>
    <m/>
    <n v="0.37511680225396399"/>
    <n v="328227201.97221798"/>
  </r>
  <r>
    <x v="0"/>
    <x v="25"/>
    <x v="32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3"/>
    <x v="4"/>
    <x v="4"/>
    <n v="4304208110.9396801"/>
    <x v="0"/>
    <x v="0"/>
    <x v="0"/>
    <x v="0"/>
    <x v="0"/>
    <m/>
    <n v="0.37511680225396399"/>
    <n v="1614580782.81127"/>
  </r>
  <r>
    <x v="0"/>
    <x v="25"/>
    <x v="32"/>
    <s v="Generation"/>
    <x v="3"/>
    <x v="3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5"/>
    <x v="4"/>
    <x v="4"/>
    <n v="0"/>
    <x v="0"/>
    <x v="0"/>
    <x v="0"/>
    <x v="0"/>
    <x v="0"/>
    <m/>
    <n v="0.37511680225396399"/>
    <n v="0"/>
  </r>
  <r>
    <x v="0"/>
    <x v="25"/>
    <x v="32"/>
    <s v="Generation"/>
    <x v="3"/>
    <x v="5"/>
    <x v="4"/>
    <x v="5"/>
    <n v="0"/>
    <x v="0"/>
    <x v="0"/>
    <x v="0"/>
    <x v="0"/>
    <x v="0"/>
    <m/>
    <n v="0.37511680225396399"/>
    <n v="0"/>
  </r>
  <r>
    <x v="0"/>
    <x v="26"/>
    <x v="0"/>
    <s v="Generation"/>
    <x v="3"/>
    <x v="2"/>
    <x v="4"/>
    <x v="4"/>
    <n v="167819842.88722199"/>
    <x v="0"/>
    <x v="0"/>
    <x v="0"/>
    <x v="0"/>
    <x v="0"/>
    <m/>
    <n v="0.36068923293650401"/>
    <n v="60530810.402516499"/>
  </r>
  <r>
    <x v="0"/>
    <x v="26"/>
    <x v="0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1"/>
    <s v="Storage"/>
    <x v="3"/>
    <x v="2"/>
    <x v="5"/>
    <x v="4"/>
    <n v="6227491.9705728199"/>
    <x v="0"/>
    <x v="0"/>
    <x v="0"/>
    <x v="0"/>
    <x v="0"/>
    <m/>
    <n v="0.36068923293650401"/>
    <n v="2246189.30198415"/>
  </r>
  <r>
    <x v="0"/>
    <x v="26"/>
    <x v="1"/>
    <s v="Storage"/>
    <x v="3"/>
    <x v="2"/>
    <x v="5"/>
    <x v="5"/>
    <n v="0"/>
    <x v="0"/>
    <x v="0"/>
    <x v="0"/>
    <x v="0"/>
    <x v="0"/>
    <m/>
    <n v="0.36068923293650401"/>
    <n v="0"/>
  </r>
  <r>
    <x v="0"/>
    <x v="26"/>
    <x v="3"/>
    <s v="Generation"/>
    <x v="3"/>
    <x v="2"/>
    <x v="4"/>
    <x v="4"/>
    <n v="80652292.5"/>
    <x v="0"/>
    <x v="0"/>
    <x v="0"/>
    <x v="0"/>
    <x v="0"/>
    <m/>
    <n v="0.36068923293650401"/>
    <n v="29090413.516395502"/>
  </r>
  <r>
    <x v="0"/>
    <x v="26"/>
    <x v="3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4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4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14"/>
    <s v="Crossload"/>
    <x v="3"/>
    <x v="2"/>
    <x v="6"/>
    <x v="4"/>
    <n v="0"/>
    <x v="0"/>
    <x v="0"/>
    <x v="0"/>
    <x v="0"/>
    <x v="0"/>
    <m/>
    <n v="0.36068923293650401"/>
    <n v="0"/>
  </r>
  <r>
    <x v="0"/>
    <x v="26"/>
    <x v="14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15"/>
    <s v="Crossload"/>
    <x v="3"/>
    <x v="2"/>
    <x v="6"/>
    <x v="4"/>
    <n v="0"/>
    <x v="0"/>
    <x v="0"/>
    <x v="0"/>
    <x v="0"/>
    <x v="0"/>
    <m/>
    <n v="0.36068923293650401"/>
    <n v="0"/>
  </r>
  <r>
    <x v="0"/>
    <x v="26"/>
    <x v="15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18"/>
    <s v="Generation"/>
    <x v="3"/>
    <x v="0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0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1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1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3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3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4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4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5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5"/>
    <x v="4"/>
    <x v="5"/>
    <n v="0"/>
    <x v="0"/>
    <x v="0"/>
    <x v="0"/>
    <x v="0"/>
    <x v="0"/>
    <m/>
    <n v="0.36068923293650401"/>
    <n v="0"/>
  </r>
  <r>
    <x v="0"/>
    <x v="26"/>
    <x v="20"/>
    <s v="Import"/>
    <x v="3"/>
    <x v="5"/>
    <x v="7"/>
    <x v="4"/>
    <n v="0"/>
    <x v="0"/>
    <x v="0"/>
    <x v="0"/>
    <x v="0"/>
    <x v="0"/>
    <m/>
    <n v="0.36068923293650401"/>
    <n v="0"/>
  </r>
  <r>
    <x v="0"/>
    <x v="26"/>
    <x v="20"/>
    <s v="Import"/>
    <x v="3"/>
    <x v="5"/>
    <x v="7"/>
    <x v="5"/>
    <n v="0"/>
    <x v="0"/>
    <x v="0"/>
    <x v="0"/>
    <x v="0"/>
    <x v="0"/>
    <m/>
    <n v="0.36068923293650401"/>
    <n v="0"/>
  </r>
  <r>
    <x v="0"/>
    <x v="26"/>
    <x v="21"/>
    <s v="Storage"/>
    <x v="3"/>
    <x v="2"/>
    <x v="5"/>
    <x v="4"/>
    <n v="0"/>
    <x v="0"/>
    <x v="0"/>
    <x v="0"/>
    <x v="0"/>
    <x v="0"/>
    <m/>
    <n v="0.36068923293650401"/>
    <n v="0"/>
  </r>
  <r>
    <x v="0"/>
    <x v="26"/>
    <x v="21"/>
    <s v="Storage"/>
    <x v="3"/>
    <x v="2"/>
    <x v="5"/>
    <x v="5"/>
    <n v="0"/>
    <x v="0"/>
    <x v="0"/>
    <x v="0"/>
    <x v="0"/>
    <x v="0"/>
    <m/>
    <n v="0.36068923293650401"/>
    <n v="0"/>
  </r>
  <r>
    <x v="0"/>
    <x v="26"/>
    <x v="22"/>
    <s v="Generation"/>
    <x v="3"/>
    <x v="2"/>
    <x v="4"/>
    <x v="4"/>
    <n v="45262834.741361"/>
    <x v="0"/>
    <x v="0"/>
    <x v="0"/>
    <x v="0"/>
    <x v="0"/>
    <m/>
    <n v="0.36068923293650401"/>
    <n v="16325817.1433932"/>
  </r>
  <r>
    <x v="0"/>
    <x v="26"/>
    <x v="22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4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24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5"/>
    <s v="Generation"/>
    <x v="3"/>
    <x v="2"/>
    <x v="4"/>
    <x v="4"/>
    <n v="450000000"/>
    <x v="0"/>
    <x v="0"/>
    <x v="0"/>
    <x v="0"/>
    <x v="0"/>
    <m/>
    <n v="0.36068923293650401"/>
    <n v="162310154.82142699"/>
  </r>
  <r>
    <x v="0"/>
    <x v="26"/>
    <x v="25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8"/>
    <s v="Crossload"/>
    <x v="3"/>
    <x v="2"/>
    <x v="6"/>
    <x v="4"/>
    <n v="462536027.602763"/>
    <x v="0"/>
    <x v="0"/>
    <x v="0"/>
    <x v="0"/>
    <x v="0"/>
    <m/>
    <n v="0.36068923293650401"/>
    <n v="166831765.00153801"/>
  </r>
  <r>
    <x v="0"/>
    <x v="26"/>
    <x v="28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29"/>
    <s v="Crossload"/>
    <x v="3"/>
    <x v="2"/>
    <x v="6"/>
    <x v="4"/>
    <n v="461719506.27151501"/>
    <x v="0"/>
    <x v="0"/>
    <x v="0"/>
    <x v="0"/>
    <x v="0"/>
    <m/>
    <n v="0.36068923293650401"/>
    <n v="166537254.54889399"/>
  </r>
  <r>
    <x v="0"/>
    <x v="26"/>
    <x v="29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29"/>
    <s v="Crossload"/>
    <x v="3"/>
    <x v="5"/>
    <x v="6"/>
    <x v="4"/>
    <n v="0"/>
    <x v="0"/>
    <x v="0"/>
    <x v="0"/>
    <x v="0"/>
    <x v="0"/>
    <m/>
    <n v="0.36068923293650401"/>
    <n v="0"/>
  </r>
  <r>
    <x v="0"/>
    <x v="26"/>
    <x v="29"/>
    <s v="Crossload"/>
    <x v="3"/>
    <x v="5"/>
    <x v="6"/>
    <x v="5"/>
    <n v="0"/>
    <x v="0"/>
    <x v="0"/>
    <x v="0"/>
    <x v="0"/>
    <x v="0"/>
    <m/>
    <n v="0.36068923293650401"/>
    <n v="0"/>
  </r>
  <r>
    <x v="0"/>
    <x v="26"/>
    <x v="30"/>
    <s v="Generation"/>
    <x v="3"/>
    <x v="2"/>
    <x v="4"/>
    <x v="4"/>
    <n v="68429019.398133606"/>
    <x v="0"/>
    <x v="0"/>
    <x v="0"/>
    <x v="0"/>
    <x v="0"/>
    <m/>
    <n v="0.36068923293650401"/>
    <n v="24681610.517310001"/>
  </r>
  <r>
    <x v="0"/>
    <x v="26"/>
    <x v="30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0"/>
    <s v="Generation"/>
    <x v="3"/>
    <x v="5"/>
    <x v="4"/>
    <x v="4"/>
    <n v="9775692.2772869207"/>
    <x v="0"/>
    <x v="0"/>
    <x v="0"/>
    <x v="0"/>
    <x v="0"/>
    <m/>
    <n v="0.36068923293650401"/>
    <n v="3525986.9489179198"/>
  </r>
  <r>
    <x v="0"/>
    <x v="26"/>
    <x v="30"/>
    <s v="Generation"/>
    <x v="3"/>
    <x v="5"/>
    <x v="4"/>
    <x v="5"/>
    <n v="0"/>
    <x v="0"/>
    <x v="0"/>
    <x v="0"/>
    <x v="0"/>
    <x v="0"/>
    <m/>
    <n v="0.36068923293650401"/>
    <n v="0"/>
  </r>
  <r>
    <x v="0"/>
    <x v="26"/>
    <x v="31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31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0"/>
    <x v="4"/>
    <x v="4"/>
    <n v="826368933.16243601"/>
    <x v="0"/>
    <x v="0"/>
    <x v="0"/>
    <x v="0"/>
    <x v="0"/>
    <m/>
    <n v="0.36068923293650401"/>
    <n v="298062376.62491602"/>
  </r>
  <r>
    <x v="0"/>
    <x v="26"/>
    <x v="32"/>
    <s v="Generation"/>
    <x v="3"/>
    <x v="0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1"/>
    <x v="4"/>
    <x v="4"/>
    <n v="264562606.841133"/>
    <x v="0"/>
    <x v="0"/>
    <x v="0"/>
    <x v="0"/>
    <x v="0"/>
    <m/>
    <n v="0.36068923293650401"/>
    <n v="95424883.725209996"/>
  </r>
  <r>
    <x v="0"/>
    <x v="26"/>
    <x v="32"/>
    <s v="Generation"/>
    <x v="3"/>
    <x v="1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2"/>
    <x v="4"/>
    <x v="4"/>
    <n v="875000000"/>
    <x v="0"/>
    <x v="0"/>
    <x v="0"/>
    <x v="0"/>
    <x v="0"/>
    <m/>
    <n v="0.36068923293650401"/>
    <n v="315603078.81944102"/>
  </r>
  <r>
    <x v="0"/>
    <x v="26"/>
    <x v="32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3"/>
    <x v="4"/>
    <x v="4"/>
    <n v="4304208110.9396801"/>
    <x v="0"/>
    <x v="0"/>
    <x v="0"/>
    <x v="0"/>
    <x v="0"/>
    <m/>
    <n v="0.36068923293650401"/>
    <n v="1552481521.9339099"/>
  </r>
  <r>
    <x v="0"/>
    <x v="26"/>
    <x v="32"/>
    <s v="Generation"/>
    <x v="3"/>
    <x v="3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5"/>
    <x v="4"/>
    <x v="4"/>
    <n v="0"/>
    <x v="0"/>
    <x v="0"/>
    <x v="0"/>
    <x v="0"/>
    <x v="0"/>
    <m/>
    <n v="0.36068923293650401"/>
    <n v="0"/>
  </r>
  <r>
    <x v="0"/>
    <x v="26"/>
    <x v="32"/>
    <s v="Generation"/>
    <x v="3"/>
    <x v="5"/>
    <x v="4"/>
    <x v="5"/>
    <n v="0"/>
    <x v="0"/>
    <x v="0"/>
    <x v="0"/>
    <x v="0"/>
    <x v="0"/>
    <m/>
    <n v="0.36068923293650401"/>
    <n v="0"/>
  </r>
  <r>
    <x v="0"/>
    <x v="27"/>
    <x v="0"/>
    <s v="Generation"/>
    <x v="3"/>
    <x v="2"/>
    <x v="4"/>
    <x v="4"/>
    <n v="167819842.88722199"/>
    <x v="0"/>
    <x v="0"/>
    <x v="0"/>
    <x v="0"/>
    <x v="0"/>
    <m/>
    <n v="0.346816570131254"/>
    <n v="58202702.310112"/>
  </r>
  <r>
    <x v="0"/>
    <x v="27"/>
    <x v="0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1"/>
    <s v="Storage"/>
    <x v="3"/>
    <x v="2"/>
    <x v="5"/>
    <x v="4"/>
    <n v="6227491.9705728199"/>
    <x v="0"/>
    <x v="0"/>
    <x v="0"/>
    <x v="0"/>
    <x v="0"/>
    <m/>
    <n v="0.346816570131254"/>
    <n v="2159797.4057539902"/>
  </r>
  <r>
    <x v="0"/>
    <x v="27"/>
    <x v="1"/>
    <s v="Storage"/>
    <x v="3"/>
    <x v="2"/>
    <x v="5"/>
    <x v="5"/>
    <n v="0"/>
    <x v="0"/>
    <x v="0"/>
    <x v="0"/>
    <x v="0"/>
    <x v="0"/>
    <m/>
    <n v="0.346816570131254"/>
    <n v="0"/>
  </r>
  <r>
    <x v="0"/>
    <x v="27"/>
    <x v="3"/>
    <s v="Generation"/>
    <x v="3"/>
    <x v="2"/>
    <x v="4"/>
    <x v="4"/>
    <n v="80652292.5"/>
    <x v="0"/>
    <x v="0"/>
    <x v="0"/>
    <x v="0"/>
    <x v="0"/>
    <m/>
    <n v="0.346816570131254"/>
    <n v="27971551.458072599"/>
  </r>
  <r>
    <x v="0"/>
    <x v="27"/>
    <x v="3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4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4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14"/>
    <s v="Crossload"/>
    <x v="3"/>
    <x v="2"/>
    <x v="6"/>
    <x v="4"/>
    <n v="0"/>
    <x v="0"/>
    <x v="0"/>
    <x v="0"/>
    <x v="0"/>
    <x v="0"/>
    <m/>
    <n v="0.346816570131254"/>
    <n v="0"/>
  </r>
  <r>
    <x v="0"/>
    <x v="27"/>
    <x v="14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15"/>
    <s v="Crossload"/>
    <x v="3"/>
    <x v="2"/>
    <x v="6"/>
    <x v="4"/>
    <n v="0"/>
    <x v="0"/>
    <x v="0"/>
    <x v="0"/>
    <x v="0"/>
    <x v="0"/>
    <m/>
    <n v="0.346816570131254"/>
    <n v="0"/>
  </r>
  <r>
    <x v="0"/>
    <x v="27"/>
    <x v="15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18"/>
    <s v="Generation"/>
    <x v="3"/>
    <x v="0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0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1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1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3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3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4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4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5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5"/>
    <x v="4"/>
    <x v="5"/>
    <n v="0"/>
    <x v="0"/>
    <x v="0"/>
    <x v="0"/>
    <x v="0"/>
    <x v="0"/>
    <m/>
    <n v="0.346816570131254"/>
    <n v="0"/>
  </r>
  <r>
    <x v="0"/>
    <x v="27"/>
    <x v="20"/>
    <s v="Import"/>
    <x v="3"/>
    <x v="5"/>
    <x v="7"/>
    <x v="4"/>
    <n v="0"/>
    <x v="0"/>
    <x v="0"/>
    <x v="0"/>
    <x v="0"/>
    <x v="0"/>
    <m/>
    <n v="0.346816570131254"/>
    <n v="0"/>
  </r>
  <r>
    <x v="0"/>
    <x v="27"/>
    <x v="20"/>
    <s v="Import"/>
    <x v="3"/>
    <x v="5"/>
    <x v="7"/>
    <x v="5"/>
    <n v="0"/>
    <x v="0"/>
    <x v="0"/>
    <x v="0"/>
    <x v="0"/>
    <x v="0"/>
    <m/>
    <n v="0.346816570131254"/>
    <n v="0"/>
  </r>
  <r>
    <x v="0"/>
    <x v="27"/>
    <x v="21"/>
    <s v="Storage"/>
    <x v="3"/>
    <x v="2"/>
    <x v="5"/>
    <x v="4"/>
    <n v="0"/>
    <x v="0"/>
    <x v="0"/>
    <x v="0"/>
    <x v="0"/>
    <x v="0"/>
    <m/>
    <n v="0.346816570131254"/>
    <n v="0"/>
  </r>
  <r>
    <x v="0"/>
    <x v="27"/>
    <x v="21"/>
    <s v="Storage"/>
    <x v="3"/>
    <x v="2"/>
    <x v="5"/>
    <x v="5"/>
    <n v="0"/>
    <x v="0"/>
    <x v="0"/>
    <x v="0"/>
    <x v="0"/>
    <x v="0"/>
    <m/>
    <n v="0.346816570131254"/>
    <n v="0"/>
  </r>
  <r>
    <x v="0"/>
    <x v="27"/>
    <x v="22"/>
    <s v="Generation"/>
    <x v="3"/>
    <x v="2"/>
    <x v="4"/>
    <x v="4"/>
    <n v="45262834.741361"/>
    <x v="0"/>
    <x v="0"/>
    <x v="0"/>
    <x v="0"/>
    <x v="0"/>
    <m/>
    <n v="0.346816570131254"/>
    <n v="15697901.099416601"/>
  </r>
  <r>
    <x v="0"/>
    <x v="27"/>
    <x v="22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4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24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5"/>
    <s v="Generation"/>
    <x v="3"/>
    <x v="2"/>
    <x v="4"/>
    <x v="4"/>
    <n v="450000000"/>
    <x v="0"/>
    <x v="0"/>
    <x v="0"/>
    <x v="0"/>
    <x v="0"/>
    <m/>
    <n v="0.346816570131254"/>
    <n v="156067456.559064"/>
  </r>
  <r>
    <x v="0"/>
    <x v="27"/>
    <x v="25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8"/>
    <s v="Crossload"/>
    <x v="3"/>
    <x v="2"/>
    <x v="6"/>
    <x v="4"/>
    <n v="462536027.602763"/>
    <x v="0"/>
    <x v="0"/>
    <x v="0"/>
    <x v="0"/>
    <x v="0"/>
    <m/>
    <n v="0.346816570131254"/>
    <n v="160415158.655325"/>
  </r>
  <r>
    <x v="0"/>
    <x v="27"/>
    <x v="28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29"/>
    <s v="Crossload"/>
    <x v="3"/>
    <x v="2"/>
    <x v="6"/>
    <x v="4"/>
    <n v="461719506.27151501"/>
    <x v="0"/>
    <x v="0"/>
    <x v="0"/>
    <x v="0"/>
    <x v="0"/>
    <m/>
    <n v="0.346816570131254"/>
    <n v="160131975.52778301"/>
  </r>
  <r>
    <x v="0"/>
    <x v="27"/>
    <x v="29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29"/>
    <s v="Crossload"/>
    <x v="3"/>
    <x v="5"/>
    <x v="6"/>
    <x v="4"/>
    <n v="0"/>
    <x v="0"/>
    <x v="0"/>
    <x v="0"/>
    <x v="0"/>
    <x v="0"/>
    <m/>
    <n v="0.346816570131254"/>
    <n v="0"/>
  </r>
  <r>
    <x v="0"/>
    <x v="27"/>
    <x v="29"/>
    <s v="Crossload"/>
    <x v="3"/>
    <x v="5"/>
    <x v="6"/>
    <x v="5"/>
    <n v="0"/>
    <x v="0"/>
    <x v="0"/>
    <x v="0"/>
    <x v="0"/>
    <x v="0"/>
    <m/>
    <n v="0.346816570131254"/>
    <n v="0"/>
  </r>
  <r>
    <x v="0"/>
    <x v="27"/>
    <x v="30"/>
    <s v="Generation"/>
    <x v="3"/>
    <x v="2"/>
    <x v="4"/>
    <x v="4"/>
    <n v="68429019.398133606"/>
    <x v="0"/>
    <x v="0"/>
    <x v="0"/>
    <x v="0"/>
    <x v="0"/>
    <m/>
    <n v="0.346816570131254"/>
    <n v="23732317.805105701"/>
  </r>
  <r>
    <x v="0"/>
    <x v="27"/>
    <x v="30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0"/>
    <s v="Generation"/>
    <x v="3"/>
    <x v="5"/>
    <x v="4"/>
    <x v="4"/>
    <n v="9775692.2772869207"/>
    <x v="0"/>
    <x v="0"/>
    <x v="0"/>
    <x v="0"/>
    <x v="0"/>
    <m/>
    <n v="0.346816570131254"/>
    <n v="3390372.0662672301"/>
  </r>
  <r>
    <x v="0"/>
    <x v="27"/>
    <x v="30"/>
    <s v="Generation"/>
    <x v="3"/>
    <x v="5"/>
    <x v="4"/>
    <x v="5"/>
    <n v="0"/>
    <x v="0"/>
    <x v="0"/>
    <x v="0"/>
    <x v="0"/>
    <x v="0"/>
    <m/>
    <n v="0.346816570131254"/>
    <n v="0"/>
  </r>
  <r>
    <x v="0"/>
    <x v="27"/>
    <x v="31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31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0"/>
    <x v="4"/>
    <x v="4"/>
    <n v="826368933.16243601"/>
    <x v="0"/>
    <x v="0"/>
    <x v="0"/>
    <x v="0"/>
    <x v="0"/>
    <m/>
    <n v="0.346816570131254"/>
    <n v="286598439.062419"/>
  </r>
  <r>
    <x v="0"/>
    <x v="27"/>
    <x v="32"/>
    <s v="Generation"/>
    <x v="3"/>
    <x v="0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1"/>
    <x v="4"/>
    <x v="4"/>
    <n v="264562606.841133"/>
    <x v="0"/>
    <x v="0"/>
    <x v="0"/>
    <x v="0"/>
    <x v="0"/>
    <m/>
    <n v="0.346816570131254"/>
    <n v="91754695.889624998"/>
  </r>
  <r>
    <x v="0"/>
    <x v="27"/>
    <x v="32"/>
    <s v="Generation"/>
    <x v="3"/>
    <x v="1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2"/>
    <x v="4"/>
    <x v="4"/>
    <n v="875000000"/>
    <x v="0"/>
    <x v="0"/>
    <x v="0"/>
    <x v="0"/>
    <x v="0"/>
    <m/>
    <n v="0.346816570131254"/>
    <n v="303464498.864847"/>
  </r>
  <r>
    <x v="0"/>
    <x v="27"/>
    <x v="32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3"/>
    <x v="4"/>
    <x v="4"/>
    <n v="4304208110.9396801"/>
    <x v="0"/>
    <x v="0"/>
    <x v="0"/>
    <x v="0"/>
    <x v="0"/>
    <m/>
    <n v="0.346816570131254"/>
    <n v="1492770694.1672201"/>
  </r>
  <r>
    <x v="0"/>
    <x v="27"/>
    <x v="32"/>
    <s v="Generation"/>
    <x v="3"/>
    <x v="3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5"/>
    <x v="4"/>
    <x v="4"/>
    <n v="0"/>
    <x v="0"/>
    <x v="0"/>
    <x v="0"/>
    <x v="0"/>
    <x v="0"/>
    <m/>
    <n v="0.346816570131254"/>
    <n v="0"/>
  </r>
  <r>
    <x v="0"/>
    <x v="27"/>
    <x v="32"/>
    <s v="Generation"/>
    <x v="3"/>
    <x v="5"/>
    <x v="4"/>
    <x v="5"/>
    <n v="0"/>
    <x v="0"/>
    <x v="0"/>
    <x v="0"/>
    <x v="0"/>
    <x v="0"/>
    <m/>
    <n v="0.346816570131254"/>
    <n v="0"/>
  </r>
  <r>
    <x v="0"/>
    <x v="28"/>
    <x v="0"/>
    <s v="Generation"/>
    <x v="3"/>
    <x v="2"/>
    <x v="4"/>
    <x v="4"/>
    <n v="167819842.88722199"/>
    <x v="0"/>
    <x v="0"/>
    <x v="0"/>
    <x v="0"/>
    <x v="0"/>
    <m/>
    <n v="0.33347747128005201"/>
    <n v="55964136.836646199"/>
  </r>
  <r>
    <x v="0"/>
    <x v="28"/>
    <x v="0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1"/>
    <s v="Storage"/>
    <x v="3"/>
    <x v="2"/>
    <x v="5"/>
    <x v="4"/>
    <n v="6227491.9705728199"/>
    <x v="0"/>
    <x v="0"/>
    <x v="0"/>
    <x v="0"/>
    <x v="0"/>
    <m/>
    <n v="0.33347747128005201"/>
    <n v="2076728.27476345"/>
  </r>
  <r>
    <x v="0"/>
    <x v="28"/>
    <x v="1"/>
    <s v="Storage"/>
    <x v="3"/>
    <x v="2"/>
    <x v="5"/>
    <x v="5"/>
    <n v="0"/>
    <x v="0"/>
    <x v="0"/>
    <x v="0"/>
    <x v="0"/>
    <x v="0"/>
    <m/>
    <n v="0.33347747128005201"/>
    <n v="0"/>
  </r>
  <r>
    <x v="0"/>
    <x v="28"/>
    <x v="3"/>
    <s v="Generation"/>
    <x v="3"/>
    <x v="2"/>
    <x v="4"/>
    <x v="4"/>
    <n v="80652292.5"/>
    <x v="0"/>
    <x v="0"/>
    <x v="0"/>
    <x v="0"/>
    <x v="0"/>
    <m/>
    <n v="0.33347747128005201"/>
    <n v="26895722.555839099"/>
  </r>
  <r>
    <x v="0"/>
    <x v="28"/>
    <x v="3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4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4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14"/>
    <s v="Crossload"/>
    <x v="3"/>
    <x v="2"/>
    <x v="6"/>
    <x v="4"/>
    <n v="0"/>
    <x v="0"/>
    <x v="0"/>
    <x v="0"/>
    <x v="0"/>
    <x v="0"/>
    <m/>
    <n v="0.33347747128005201"/>
    <n v="0"/>
  </r>
  <r>
    <x v="0"/>
    <x v="28"/>
    <x v="14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15"/>
    <s v="Crossload"/>
    <x v="3"/>
    <x v="2"/>
    <x v="6"/>
    <x v="4"/>
    <n v="0"/>
    <x v="0"/>
    <x v="0"/>
    <x v="0"/>
    <x v="0"/>
    <x v="0"/>
    <m/>
    <n v="0.33347747128005201"/>
    <n v="0"/>
  </r>
  <r>
    <x v="0"/>
    <x v="28"/>
    <x v="15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18"/>
    <s v="Generation"/>
    <x v="3"/>
    <x v="0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0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1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1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3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3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4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4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5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5"/>
    <x v="4"/>
    <x v="5"/>
    <n v="0"/>
    <x v="0"/>
    <x v="0"/>
    <x v="0"/>
    <x v="0"/>
    <x v="0"/>
    <m/>
    <n v="0.33347747128005201"/>
    <n v="0"/>
  </r>
  <r>
    <x v="0"/>
    <x v="28"/>
    <x v="20"/>
    <s v="Import"/>
    <x v="3"/>
    <x v="5"/>
    <x v="7"/>
    <x v="4"/>
    <n v="0"/>
    <x v="0"/>
    <x v="0"/>
    <x v="0"/>
    <x v="0"/>
    <x v="0"/>
    <m/>
    <n v="0.33347747128005201"/>
    <n v="0"/>
  </r>
  <r>
    <x v="0"/>
    <x v="28"/>
    <x v="20"/>
    <s v="Import"/>
    <x v="3"/>
    <x v="5"/>
    <x v="7"/>
    <x v="5"/>
    <n v="0"/>
    <x v="0"/>
    <x v="0"/>
    <x v="0"/>
    <x v="0"/>
    <x v="0"/>
    <m/>
    <n v="0.33347747128005201"/>
    <n v="0"/>
  </r>
  <r>
    <x v="0"/>
    <x v="28"/>
    <x v="21"/>
    <s v="Storage"/>
    <x v="3"/>
    <x v="2"/>
    <x v="5"/>
    <x v="4"/>
    <n v="0"/>
    <x v="0"/>
    <x v="0"/>
    <x v="0"/>
    <x v="0"/>
    <x v="0"/>
    <m/>
    <n v="0.33347747128005201"/>
    <n v="0"/>
  </r>
  <r>
    <x v="0"/>
    <x v="28"/>
    <x v="21"/>
    <s v="Storage"/>
    <x v="3"/>
    <x v="2"/>
    <x v="5"/>
    <x v="5"/>
    <n v="0"/>
    <x v="0"/>
    <x v="0"/>
    <x v="0"/>
    <x v="0"/>
    <x v="0"/>
    <m/>
    <n v="0.33347747128005201"/>
    <n v="0"/>
  </r>
  <r>
    <x v="0"/>
    <x v="28"/>
    <x v="22"/>
    <s v="Generation"/>
    <x v="3"/>
    <x v="2"/>
    <x v="4"/>
    <x v="4"/>
    <n v="45262834.741361"/>
    <x v="0"/>
    <x v="0"/>
    <x v="0"/>
    <x v="0"/>
    <x v="0"/>
    <m/>
    <n v="0.33347747128005201"/>
    <n v="15094135.672515901"/>
  </r>
  <r>
    <x v="0"/>
    <x v="28"/>
    <x v="22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4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24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5"/>
    <s v="Generation"/>
    <x v="3"/>
    <x v="2"/>
    <x v="4"/>
    <x v="4"/>
    <n v="450000000"/>
    <x v="0"/>
    <x v="0"/>
    <x v="0"/>
    <x v="0"/>
    <x v="0"/>
    <m/>
    <n v="0.33347747128005201"/>
    <n v="150064862.07602301"/>
  </r>
  <r>
    <x v="0"/>
    <x v="28"/>
    <x v="25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8"/>
    <s v="Crossload"/>
    <x v="3"/>
    <x v="2"/>
    <x v="6"/>
    <x v="4"/>
    <n v="462536027.602763"/>
    <x v="0"/>
    <x v="0"/>
    <x v="0"/>
    <x v="0"/>
    <x v="0"/>
    <m/>
    <n v="0.33347747128005201"/>
    <n v="154245344.86088899"/>
  </r>
  <r>
    <x v="0"/>
    <x v="28"/>
    <x v="28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29"/>
    <s v="Crossload"/>
    <x v="3"/>
    <x v="2"/>
    <x v="6"/>
    <x v="4"/>
    <n v="461719506.27151501"/>
    <x v="0"/>
    <x v="0"/>
    <x v="0"/>
    <x v="0"/>
    <x v="0"/>
    <m/>
    <n v="0.33347747128005201"/>
    <n v="153973053.39209899"/>
  </r>
  <r>
    <x v="0"/>
    <x v="28"/>
    <x v="29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29"/>
    <s v="Crossload"/>
    <x v="3"/>
    <x v="5"/>
    <x v="6"/>
    <x v="4"/>
    <n v="0"/>
    <x v="0"/>
    <x v="0"/>
    <x v="0"/>
    <x v="0"/>
    <x v="0"/>
    <m/>
    <n v="0.33347747128005201"/>
    <n v="0"/>
  </r>
  <r>
    <x v="0"/>
    <x v="28"/>
    <x v="29"/>
    <s v="Crossload"/>
    <x v="3"/>
    <x v="5"/>
    <x v="6"/>
    <x v="5"/>
    <n v="0"/>
    <x v="0"/>
    <x v="0"/>
    <x v="0"/>
    <x v="0"/>
    <x v="0"/>
    <m/>
    <n v="0.33347747128005201"/>
    <n v="0"/>
  </r>
  <r>
    <x v="0"/>
    <x v="28"/>
    <x v="30"/>
    <s v="Generation"/>
    <x v="3"/>
    <x v="2"/>
    <x v="4"/>
    <x v="4"/>
    <n v="68429019.398133606"/>
    <x v="0"/>
    <x v="0"/>
    <x v="0"/>
    <x v="0"/>
    <x v="0"/>
    <m/>
    <n v="0.33347747128005201"/>
    <n v="22819536.351063199"/>
  </r>
  <r>
    <x v="0"/>
    <x v="28"/>
    <x v="30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0"/>
    <s v="Generation"/>
    <x v="3"/>
    <x v="5"/>
    <x v="4"/>
    <x v="4"/>
    <n v="9775692.2772869207"/>
    <x v="0"/>
    <x v="0"/>
    <x v="0"/>
    <x v="0"/>
    <x v="0"/>
    <m/>
    <n v="0.33347747128005201"/>
    <n v="3259973.1406415701"/>
  </r>
  <r>
    <x v="0"/>
    <x v="28"/>
    <x v="30"/>
    <s v="Generation"/>
    <x v="3"/>
    <x v="5"/>
    <x v="4"/>
    <x v="5"/>
    <n v="0"/>
    <x v="0"/>
    <x v="0"/>
    <x v="0"/>
    <x v="0"/>
    <x v="0"/>
    <m/>
    <n v="0.33347747128005201"/>
    <n v="0"/>
  </r>
  <r>
    <x v="0"/>
    <x v="28"/>
    <x v="31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31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0"/>
    <x v="4"/>
    <x v="4"/>
    <n v="826368933.16243601"/>
    <x v="0"/>
    <x v="0"/>
    <x v="0"/>
    <x v="0"/>
    <x v="0"/>
    <m/>
    <n v="0.33347747128005201"/>
    <n v="275575422.175403"/>
  </r>
  <r>
    <x v="0"/>
    <x v="28"/>
    <x v="32"/>
    <s v="Generation"/>
    <x v="3"/>
    <x v="0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1"/>
    <x v="4"/>
    <x v="4"/>
    <n v="264562606.841133"/>
    <x v="0"/>
    <x v="0"/>
    <x v="0"/>
    <x v="0"/>
    <x v="0"/>
    <m/>
    <n v="0.33347747128005201"/>
    <n v="88225669.124639407"/>
  </r>
  <r>
    <x v="0"/>
    <x v="28"/>
    <x v="32"/>
    <s v="Generation"/>
    <x v="3"/>
    <x v="1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2"/>
    <x v="4"/>
    <x v="4"/>
    <n v="875000000"/>
    <x v="0"/>
    <x v="0"/>
    <x v="0"/>
    <x v="0"/>
    <x v="0"/>
    <m/>
    <n v="0.33347747128005201"/>
    <n v="291792787.37004501"/>
  </r>
  <r>
    <x v="0"/>
    <x v="28"/>
    <x v="32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3"/>
    <x v="4"/>
    <x v="4"/>
    <n v="4304208110.9396801"/>
    <x v="0"/>
    <x v="0"/>
    <x v="0"/>
    <x v="0"/>
    <x v="0"/>
    <m/>
    <n v="0.33347747128005201"/>
    <n v="1435356436.69925"/>
  </r>
  <r>
    <x v="0"/>
    <x v="28"/>
    <x v="32"/>
    <s v="Generation"/>
    <x v="3"/>
    <x v="3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5"/>
    <x v="4"/>
    <x v="4"/>
    <n v="0"/>
    <x v="0"/>
    <x v="0"/>
    <x v="0"/>
    <x v="0"/>
    <x v="0"/>
    <m/>
    <n v="0.33347747128005201"/>
    <n v="0"/>
  </r>
  <r>
    <x v="0"/>
    <x v="28"/>
    <x v="32"/>
    <s v="Generation"/>
    <x v="3"/>
    <x v="5"/>
    <x v="4"/>
    <x v="5"/>
    <n v="0"/>
    <x v="0"/>
    <x v="0"/>
    <x v="0"/>
    <x v="0"/>
    <x v="0"/>
    <m/>
    <n v="0.33347747128005201"/>
    <n v="0"/>
  </r>
  <r>
    <x v="0"/>
    <x v="29"/>
    <x v="0"/>
    <s v="Generation"/>
    <x v="3"/>
    <x v="2"/>
    <x v="4"/>
    <x v="4"/>
    <n v="167819842.88722199"/>
    <x v="0"/>
    <x v="0"/>
    <x v="0"/>
    <x v="0"/>
    <x v="0"/>
    <m/>
    <n v="0.32065141469235697"/>
    <n v="53811670.035236701"/>
  </r>
  <r>
    <x v="0"/>
    <x v="29"/>
    <x v="0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1"/>
    <s v="Storage"/>
    <x v="3"/>
    <x v="2"/>
    <x v="5"/>
    <x v="4"/>
    <n v="6227491.9705728199"/>
    <x v="0"/>
    <x v="0"/>
    <x v="0"/>
    <x v="0"/>
    <x v="0"/>
    <m/>
    <n v="0.32065141469235697"/>
    <n v="1996854.1103494701"/>
  </r>
  <r>
    <x v="0"/>
    <x v="29"/>
    <x v="1"/>
    <s v="Storage"/>
    <x v="3"/>
    <x v="2"/>
    <x v="5"/>
    <x v="5"/>
    <n v="0"/>
    <x v="0"/>
    <x v="0"/>
    <x v="0"/>
    <x v="0"/>
    <x v="0"/>
    <m/>
    <n v="0.32065141469235697"/>
    <n v="0"/>
  </r>
  <r>
    <x v="0"/>
    <x v="29"/>
    <x v="3"/>
    <s v="Generation"/>
    <x v="3"/>
    <x v="2"/>
    <x v="4"/>
    <x v="4"/>
    <n v="80652292.5"/>
    <x v="0"/>
    <x v="0"/>
    <x v="0"/>
    <x v="0"/>
    <x v="0"/>
    <m/>
    <n v="0.32065141469235697"/>
    <n v="25861271.688306801"/>
  </r>
  <r>
    <x v="0"/>
    <x v="29"/>
    <x v="3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4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4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14"/>
    <s v="Crossload"/>
    <x v="3"/>
    <x v="2"/>
    <x v="6"/>
    <x v="4"/>
    <n v="0"/>
    <x v="0"/>
    <x v="0"/>
    <x v="0"/>
    <x v="0"/>
    <x v="0"/>
    <m/>
    <n v="0.32065141469235697"/>
    <n v="0"/>
  </r>
  <r>
    <x v="0"/>
    <x v="29"/>
    <x v="14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15"/>
    <s v="Crossload"/>
    <x v="3"/>
    <x v="2"/>
    <x v="6"/>
    <x v="4"/>
    <n v="0"/>
    <x v="0"/>
    <x v="0"/>
    <x v="0"/>
    <x v="0"/>
    <x v="0"/>
    <m/>
    <n v="0.32065141469235697"/>
    <n v="0"/>
  </r>
  <r>
    <x v="0"/>
    <x v="29"/>
    <x v="15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18"/>
    <s v="Generation"/>
    <x v="3"/>
    <x v="0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0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1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1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3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3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4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4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5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5"/>
    <x v="4"/>
    <x v="5"/>
    <n v="0"/>
    <x v="0"/>
    <x v="0"/>
    <x v="0"/>
    <x v="0"/>
    <x v="0"/>
    <m/>
    <n v="0.32065141469235697"/>
    <n v="0"/>
  </r>
  <r>
    <x v="0"/>
    <x v="29"/>
    <x v="20"/>
    <s v="Import"/>
    <x v="3"/>
    <x v="5"/>
    <x v="7"/>
    <x v="4"/>
    <n v="0"/>
    <x v="0"/>
    <x v="0"/>
    <x v="0"/>
    <x v="0"/>
    <x v="0"/>
    <m/>
    <n v="0.32065141469235697"/>
    <n v="0"/>
  </r>
  <r>
    <x v="0"/>
    <x v="29"/>
    <x v="20"/>
    <s v="Import"/>
    <x v="3"/>
    <x v="5"/>
    <x v="7"/>
    <x v="5"/>
    <n v="0"/>
    <x v="0"/>
    <x v="0"/>
    <x v="0"/>
    <x v="0"/>
    <x v="0"/>
    <m/>
    <n v="0.32065141469235697"/>
    <n v="0"/>
  </r>
  <r>
    <x v="0"/>
    <x v="29"/>
    <x v="21"/>
    <s v="Storage"/>
    <x v="3"/>
    <x v="2"/>
    <x v="5"/>
    <x v="4"/>
    <n v="0"/>
    <x v="0"/>
    <x v="0"/>
    <x v="0"/>
    <x v="0"/>
    <x v="0"/>
    <m/>
    <n v="0.32065141469235697"/>
    <n v="0"/>
  </r>
  <r>
    <x v="0"/>
    <x v="29"/>
    <x v="21"/>
    <s v="Storage"/>
    <x v="3"/>
    <x v="2"/>
    <x v="5"/>
    <x v="5"/>
    <n v="0"/>
    <x v="0"/>
    <x v="0"/>
    <x v="0"/>
    <x v="0"/>
    <x v="0"/>
    <m/>
    <n v="0.32065141469235697"/>
    <n v="0"/>
  </r>
  <r>
    <x v="0"/>
    <x v="29"/>
    <x v="22"/>
    <s v="Generation"/>
    <x v="3"/>
    <x v="2"/>
    <x v="4"/>
    <x v="4"/>
    <n v="45262834.741361"/>
    <x v="0"/>
    <x v="0"/>
    <x v="0"/>
    <x v="0"/>
    <x v="0"/>
    <m/>
    <n v="0.32065141469235697"/>
    <n v="14513591.992803801"/>
  </r>
  <r>
    <x v="0"/>
    <x v="29"/>
    <x v="22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4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24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5"/>
    <s v="Generation"/>
    <x v="3"/>
    <x v="2"/>
    <x v="4"/>
    <x v="4"/>
    <n v="450000000"/>
    <x v="0"/>
    <x v="0"/>
    <x v="0"/>
    <x v="0"/>
    <x v="0"/>
    <m/>
    <n v="0.32065141469235697"/>
    <n v="144293136.611561"/>
  </r>
  <r>
    <x v="0"/>
    <x v="29"/>
    <x v="25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8"/>
    <s v="Crossload"/>
    <x v="3"/>
    <x v="2"/>
    <x v="6"/>
    <x v="4"/>
    <n v="462536027.602763"/>
    <x v="0"/>
    <x v="0"/>
    <x v="0"/>
    <x v="0"/>
    <x v="0"/>
    <m/>
    <n v="0.32065141469235697"/>
    <n v="148312831.597009"/>
  </r>
  <r>
    <x v="0"/>
    <x v="29"/>
    <x v="28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29"/>
    <s v="Crossload"/>
    <x v="3"/>
    <x v="2"/>
    <x v="6"/>
    <x v="4"/>
    <n v="461719506.27151501"/>
    <x v="0"/>
    <x v="0"/>
    <x v="0"/>
    <x v="0"/>
    <x v="0"/>
    <m/>
    <n v="0.32065141469235697"/>
    <n v="148051012.877018"/>
  </r>
  <r>
    <x v="0"/>
    <x v="29"/>
    <x v="29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29"/>
    <s v="Crossload"/>
    <x v="3"/>
    <x v="5"/>
    <x v="6"/>
    <x v="4"/>
    <n v="0"/>
    <x v="0"/>
    <x v="0"/>
    <x v="0"/>
    <x v="0"/>
    <x v="0"/>
    <m/>
    <n v="0.32065141469235697"/>
    <n v="0"/>
  </r>
  <r>
    <x v="0"/>
    <x v="29"/>
    <x v="29"/>
    <s v="Crossload"/>
    <x v="3"/>
    <x v="5"/>
    <x v="6"/>
    <x v="5"/>
    <n v="0"/>
    <x v="0"/>
    <x v="0"/>
    <x v="0"/>
    <x v="0"/>
    <x v="0"/>
    <m/>
    <n v="0.32065141469235697"/>
    <n v="0"/>
  </r>
  <r>
    <x v="0"/>
    <x v="29"/>
    <x v="30"/>
    <s v="Generation"/>
    <x v="3"/>
    <x v="2"/>
    <x v="4"/>
    <x v="4"/>
    <n v="68429019.398133606"/>
    <x v="0"/>
    <x v="0"/>
    <x v="0"/>
    <x v="0"/>
    <x v="0"/>
    <m/>
    <n v="0.32065141469235697"/>
    <n v="21941861.876022302"/>
  </r>
  <r>
    <x v="0"/>
    <x v="29"/>
    <x v="30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0"/>
    <s v="Generation"/>
    <x v="3"/>
    <x v="5"/>
    <x v="4"/>
    <x v="4"/>
    <n v="9775692.2772869207"/>
    <x v="0"/>
    <x v="0"/>
    <x v="0"/>
    <x v="0"/>
    <x v="0"/>
    <m/>
    <n v="0.32065141469235697"/>
    <n v="3134589.5583092002"/>
  </r>
  <r>
    <x v="0"/>
    <x v="29"/>
    <x v="30"/>
    <s v="Generation"/>
    <x v="3"/>
    <x v="5"/>
    <x v="4"/>
    <x v="5"/>
    <n v="0"/>
    <x v="0"/>
    <x v="0"/>
    <x v="0"/>
    <x v="0"/>
    <x v="0"/>
    <m/>
    <n v="0.32065141469235697"/>
    <n v="0"/>
  </r>
  <r>
    <x v="0"/>
    <x v="29"/>
    <x v="31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31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0"/>
    <x v="4"/>
    <x v="4"/>
    <n v="826368933.16243601"/>
    <x v="0"/>
    <x v="0"/>
    <x v="0"/>
    <x v="0"/>
    <x v="0"/>
    <m/>
    <n v="0.32065141469235697"/>
    <n v="264976367.476349"/>
  </r>
  <r>
    <x v="0"/>
    <x v="29"/>
    <x v="32"/>
    <s v="Generation"/>
    <x v="3"/>
    <x v="0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1"/>
    <x v="4"/>
    <x v="4"/>
    <n v="264562606.841133"/>
    <x v="0"/>
    <x v="0"/>
    <x v="0"/>
    <x v="0"/>
    <x v="0"/>
    <m/>
    <n v="0.32065141469235697"/>
    <n v="84832374.158307105"/>
  </r>
  <r>
    <x v="0"/>
    <x v="29"/>
    <x v="32"/>
    <s v="Generation"/>
    <x v="3"/>
    <x v="1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2"/>
    <x v="4"/>
    <x v="4"/>
    <n v="875000000"/>
    <x v="0"/>
    <x v="0"/>
    <x v="0"/>
    <x v="0"/>
    <x v="0"/>
    <m/>
    <n v="0.32065141469235697"/>
    <n v="280569987.85581303"/>
  </r>
  <r>
    <x v="0"/>
    <x v="29"/>
    <x v="32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3"/>
    <x v="4"/>
    <x v="4"/>
    <n v="4304208110.9396801"/>
    <x v="0"/>
    <x v="0"/>
    <x v="0"/>
    <x v="0"/>
    <x v="0"/>
    <m/>
    <n v="0.32065141469235697"/>
    <n v="1380150419.9031301"/>
  </r>
  <r>
    <x v="0"/>
    <x v="29"/>
    <x v="32"/>
    <s v="Generation"/>
    <x v="3"/>
    <x v="3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5"/>
    <x v="4"/>
    <x v="4"/>
    <n v="0"/>
    <x v="0"/>
    <x v="0"/>
    <x v="0"/>
    <x v="0"/>
    <x v="0"/>
    <m/>
    <n v="0.32065141469235697"/>
    <n v="0"/>
  </r>
  <r>
    <x v="0"/>
    <x v="29"/>
    <x v="32"/>
    <s v="Generation"/>
    <x v="3"/>
    <x v="5"/>
    <x v="4"/>
    <x v="5"/>
    <n v="0"/>
    <x v="0"/>
    <x v="0"/>
    <x v="0"/>
    <x v="0"/>
    <x v="0"/>
    <m/>
    <n v="0.32065141469235697"/>
    <n v="0"/>
  </r>
  <r>
    <x v="0"/>
    <x v="30"/>
    <x v="0"/>
    <s v="Generation"/>
    <x v="3"/>
    <x v="2"/>
    <x v="4"/>
    <x v="3"/>
    <n v="7549021.7645068699"/>
    <x v="0"/>
    <x v="0"/>
    <x v="0"/>
    <x v="0"/>
    <x v="0"/>
    <m/>
    <n v="0.30831866797342"/>
    <n v="2327504.3349351198"/>
  </r>
  <r>
    <x v="0"/>
    <x v="30"/>
    <x v="0"/>
    <s v="Generation"/>
    <x v="3"/>
    <x v="2"/>
    <x v="4"/>
    <x v="4"/>
    <n v="205681636.70933899"/>
    <x v="0"/>
    <x v="0"/>
    <x v="0"/>
    <x v="0"/>
    <x v="0"/>
    <m/>
    <n v="0.30831866797342"/>
    <n v="63415488.256816402"/>
  </r>
  <r>
    <x v="0"/>
    <x v="30"/>
    <x v="0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1"/>
    <s v="Storage"/>
    <x v="3"/>
    <x v="2"/>
    <x v="5"/>
    <x v="3"/>
    <n v="0"/>
    <x v="0"/>
    <x v="0"/>
    <x v="0"/>
    <x v="0"/>
    <x v="0"/>
    <m/>
    <n v="0.30831866797342"/>
    <n v="0"/>
  </r>
  <r>
    <x v="0"/>
    <x v="30"/>
    <x v="1"/>
    <s v="Storage"/>
    <x v="3"/>
    <x v="2"/>
    <x v="5"/>
    <x v="4"/>
    <n v="6227491.9705728199"/>
    <x v="0"/>
    <x v="0"/>
    <x v="0"/>
    <x v="0"/>
    <x v="0"/>
    <m/>
    <n v="0.30831866797342"/>
    <n v="1920052.0291821801"/>
  </r>
  <r>
    <x v="0"/>
    <x v="30"/>
    <x v="1"/>
    <s v="Storage"/>
    <x v="3"/>
    <x v="2"/>
    <x v="5"/>
    <x v="5"/>
    <n v="0"/>
    <x v="0"/>
    <x v="0"/>
    <x v="0"/>
    <x v="0"/>
    <x v="0"/>
    <m/>
    <n v="0.30831866797342"/>
    <n v="0"/>
  </r>
  <r>
    <x v="0"/>
    <x v="30"/>
    <x v="3"/>
    <s v="Generation"/>
    <x v="3"/>
    <x v="2"/>
    <x v="4"/>
    <x v="3"/>
    <n v="64903620"/>
    <x v="0"/>
    <x v="0"/>
    <x v="0"/>
    <x v="0"/>
    <x v="0"/>
    <m/>
    <n v="0.30831866797342"/>
    <n v="20010997.665053099"/>
  </r>
  <r>
    <x v="0"/>
    <x v="30"/>
    <x v="3"/>
    <s v="Generation"/>
    <x v="3"/>
    <x v="2"/>
    <x v="4"/>
    <x v="4"/>
    <n v="161304585"/>
    <x v="0"/>
    <x v="0"/>
    <x v="0"/>
    <x v="0"/>
    <x v="0"/>
    <m/>
    <n v="0.30831866797342"/>
    <n v="49733214.785205401"/>
  </r>
  <r>
    <x v="0"/>
    <x v="30"/>
    <x v="3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4"/>
    <s v="Generation"/>
    <x v="3"/>
    <x v="2"/>
    <x v="4"/>
    <x v="3"/>
    <n v="4.1612531744907004"/>
    <x v="0"/>
    <x v="0"/>
    <x v="0"/>
    <x v="0"/>
    <x v="0"/>
    <m/>
    <n v="0.30831866797342"/>
    <n v="1.28299203585914"/>
  </r>
  <r>
    <x v="0"/>
    <x v="30"/>
    <x v="4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4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14"/>
    <s v="Crossload"/>
    <x v="3"/>
    <x v="2"/>
    <x v="6"/>
    <x v="4"/>
    <n v="0"/>
    <x v="0"/>
    <x v="0"/>
    <x v="0"/>
    <x v="0"/>
    <x v="0"/>
    <m/>
    <n v="0.30831866797342"/>
    <n v="0"/>
  </r>
  <r>
    <x v="0"/>
    <x v="30"/>
    <x v="14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5"/>
    <s v="Crossload"/>
    <x v="3"/>
    <x v="2"/>
    <x v="6"/>
    <x v="4"/>
    <n v="0"/>
    <x v="0"/>
    <x v="0"/>
    <x v="0"/>
    <x v="0"/>
    <x v="0"/>
    <m/>
    <n v="0.30831866797342"/>
    <n v="0"/>
  </r>
  <r>
    <x v="0"/>
    <x v="30"/>
    <x v="15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6"/>
    <s v="Crossload"/>
    <x v="3"/>
    <x v="2"/>
    <x v="6"/>
    <x v="3"/>
    <n v="39089661.065940499"/>
    <x v="0"/>
    <x v="0"/>
    <x v="0"/>
    <x v="0"/>
    <x v="0"/>
    <m/>
    <n v="0.30831866797342"/>
    <n v="12052072.231383201"/>
  </r>
  <r>
    <x v="0"/>
    <x v="30"/>
    <x v="16"/>
    <s v="Crossload"/>
    <x v="3"/>
    <x v="2"/>
    <x v="6"/>
    <x v="4"/>
    <n v="32574717.554950401"/>
    <x v="0"/>
    <x v="0"/>
    <x v="0"/>
    <x v="0"/>
    <x v="0"/>
    <m/>
    <n v="0.30831866797342"/>
    <n v="10043393.5261527"/>
  </r>
  <r>
    <x v="0"/>
    <x v="30"/>
    <x v="16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5"/>
    <n v="0"/>
    <x v="0"/>
    <x v="0"/>
    <x v="0"/>
    <x v="0"/>
    <x v="0"/>
    <m/>
    <n v="0.30831866797342"/>
    <n v="0"/>
  </r>
  <r>
    <x v="0"/>
    <x v="30"/>
    <x v="19"/>
    <s v="Import"/>
    <x v="3"/>
    <x v="4"/>
    <x v="7"/>
    <x v="3"/>
    <n v="2"/>
    <x v="0"/>
    <x v="0"/>
    <x v="0"/>
    <x v="0"/>
    <x v="0"/>
    <m/>
    <n v="0.30831866797342"/>
    <n v="0.616637335946841"/>
  </r>
  <r>
    <x v="0"/>
    <x v="30"/>
    <x v="19"/>
    <s v="Import"/>
    <x v="3"/>
    <x v="4"/>
    <x v="7"/>
    <x v="4"/>
    <n v="0"/>
    <x v="0"/>
    <x v="0"/>
    <x v="0"/>
    <x v="0"/>
    <x v="0"/>
    <m/>
    <n v="0.30831866797342"/>
    <n v="0"/>
  </r>
  <r>
    <x v="0"/>
    <x v="30"/>
    <x v="19"/>
    <s v="Import"/>
    <x v="3"/>
    <x v="4"/>
    <x v="7"/>
    <x v="5"/>
    <n v="0"/>
    <x v="0"/>
    <x v="0"/>
    <x v="0"/>
    <x v="0"/>
    <x v="0"/>
    <m/>
    <n v="0.30831866797342"/>
    <n v="0"/>
  </r>
  <r>
    <x v="0"/>
    <x v="30"/>
    <x v="20"/>
    <s v="Import"/>
    <x v="3"/>
    <x v="5"/>
    <x v="7"/>
    <x v="3"/>
    <n v="3.7842267134570999"/>
    <x v="0"/>
    <x v="0"/>
    <x v="0"/>
    <x v="0"/>
    <x v="0"/>
    <m/>
    <n v="0.30831866797342"/>
    <n v="1.1667477396025301"/>
  </r>
  <r>
    <x v="0"/>
    <x v="30"/>
    <x v="20"/>
    <s v="Import"/>
    <x v="3"/>
    <x v="5"/>
    <x v="7"/>
    <x v="4"/>
    <n v="0"/>
    <x v="0"/>
    <x v="0"/>
    <x v="0"/>
    <x v="0"/>
    <x v="0"/>
    <m/>
    <n v="0.30831866797342"/>
    <n v="0"/>
  </r>
  <r>
    <x v="0"/>
    <x v="30"/>
    <x v="20"/>
    <s v="Import"/>
    <x v="3"/>
    <x v="5"/>
    <x v="7"/>
    <x v="5"/>
    <n v="0"/>
    <x v="0"/>
    <x v="0"/>
    <x v="0"/>
    <x v="0"/>
    <x v="0"/>
    <m/>
    <n v="0.30831866797342"/>
    <n v="0"/>
  </r>
  <r>
    <x v="0"/>
    <x v="30"/>
    <x v="21"/>
    <s v="Storage"/>
    <x v="3"/>
    <x v="2"/>
    <x v="5"/>
    <x v="3"/>
    <n v="2.2000000000000002"/>
    <x v="0"/>
    <x v="0"/>
    <x v="0"/>
    <x v="0"/>
    <x v="0"/>
    <m/>
    <n v="0.30831866797342"/>
    <n v="0.67830106954152503"/>
  </r>
  <r>
    <x v="0"/>
    <x v="30"/>
    <x v="21"/>
    <s v="Storage"/>
    <x v="3"/>
    <x v="2"/>
    <x v="5"/>
    <x v="4"/>
    <n v="0"/>
    <x v="0"/>
    <x v="0"/>
    <x v="0"/>
    <x v="0"/>
    <x v="0"/>
    <m/>
    <n v="0.30831866797342"/>
    <n v="0"/>
  </r>
  <r>
    <x v="0"/>
    <x v="30"/>
    <x v="21"/>
    <s v="Storage"/>
    <x v="3"/>
    <x v="2"/>
    <x v="5"/>
    <x v="5"/>
    <n v="0"/>
    <x v="0"/>
    <x v="0"/>
    <x v="0"/>
    <x v="0"/>
    <x v="0"/>
    <m/>
    <n v="0.30831866797342"/>
    <n v="0"/>
  </r>
  <r>
    <x v="0"/>
    <x v="30"/>
    <x v="22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2"/>
    <s v="Generation"/>
    <x v="3"/>
    <x v="2"/>
    <x v="4"/>
    <x v="4"/>
    <n v="45262834.741361"/>
    <x v="0"/>
    <x v="0"/>
    <x v="0"/>
    <x v="0"/>
    <x v="0"/>
    <m/>
    <n v="0.30831866797342"/>
    <n v="13955376.916157501"/>
  </r>
  <r>
    <x v="0"/>
    <x v="30"/>
    <x v="22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5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5"/>
    <s v="Generation"/>
    <x v="3"/>
    <x v="2"/>
    <x v="4"/>
    <x v="4"/>
    <n v="450000000"/>
    <x v="0"/>
    <x v="0"/>
    <x v="0"/>
    <x v="0"/>
    <x v="0"/>
    <m/>
    <n v="0.30831866797342"/>
    <n v="138743400.58803901"/>
  </r>
  <r>
    <x v="0"/>
    <x v="30"/>
    <x v="25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8"/>
    <s v="Crossload"/>
    <x v="3"/>
    <x v="2"/>
    <x v="6"/>
    <x v="3"/>
    <n v="437745373.61562401"/>
    <x v="0"/>
    <x v="0"/>
    <x v="0"/>
    <x v="0"/>
    <x v="0"/>
    <m/>
    <n v="0.30831866797342"/>
    <n v="134965070.50469601"/>
  </r>
  <r>
    <x v="0"/>
    <x v="30"/>
    <x v="28"/>
    <s v="Crossload"/>
    <x v="3"/>
    <x v="2"/>
    <x v="6"/>
    <x v="4"/>
    <n v="794161310.64490199"/>
    <x v="0"/>
    <x v="0"/>
    <x v="0"/>
    <x v="0"/>
    <x v="0"/>
    <m/>
    <n v="0.30831866797342"/>
    <n v="244854757.45406201"/>
  </r>
  <r>
    <x v="0"/>
    <x v="30"/>
    <x v="28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29"/>
    <s v="Crossload"/>
    <x v="3"/>
    <x v="2"/>
    <x v="6"/>
    <x v="3"/>
    <n v="0"/>
    <x v="0"/>
    <x v="0"/>
    <x v="0"/>
    <x v="0"/>
    <x v="0"/>
    <m/>
    <n v="0.30831866797342"/>
    <n v="0"/>
  </r>
  <r>
    <x v="0"/>
    <x v="30"/>
    <x v="29"/>
    <s v="Crossload"/>
    <x v="3"/>
    <x v="2"/>
    <x v="6"/>
    <x v="4"/>
    <n v="461719506.27151501"/>
    <x v="0"/>
    <x v="0"/>
    <x v="0"/>
    <x v="0"/>
    <x v="0"/>
    <m/>
    <n v="0.30831866797342"/>
    <n v="142356743.15097901"/>
  </r>
  <r>
    <x v="0"/>
    <x v="30"/>
    <x v="29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3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4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5"/>
    <n v="0"/>
    <x v="0"/>
    <x v="0"/>
    <x v="0"/>
    <x v="0"/>
    <x v="0"/>
    <m/>
    <n v="0.30831866797342"/>
    <n v="0"/>
  </r>
  <r>
    <x v="0"/>
    <x v="30"/>
    <x v="30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30"/>
    <s v="Generation"/>
    <x v="3"/>
    <x v="2"/>
    <x v="4"/>
    <x v="4"/>
    <n v="68429019.398133606"/>
    <x v="0"/>
    <x v="0"/>
    <x v="0"/>
    <x v="0"/>
    <x v="0"/>
    <m/>
    <n v="0.30831866797342"/>
    <n v="21097944.111559901"/>
  </r>
  <r>
    <x v="0"/>
    <x v="30"/>
    <x v="30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0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30"/>
    <s v="Generation"/>
    <x v="3"/>
    <x v="5"/>
    <x v="4"/>
    <x v="4"/>
    <n v="9775692.2772869207"/>
    <x v="0"/>
    <x v="0"/>
    <x v="0"/>
    <x v="0"/>
    <x v="0"/>
    <m/>
    <n v="0.30831866797342"/>
    <n v="3014028.4214511602"/>
  </r>
  <r>
    <x v="0"/>
    <x v="30"/>
    <x v="30"/>
    <s v="Generation"/>
    <x v="3"/>
    <x v="5"/>
    <x v="4"/>
    <x v="5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0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0"/>
    <x v="4"/>
    <x v="4"/>
    <n v="826368933.16243601"/>
    <x v="0"/>
    <x v="0"/>
    <x v="0"/>
    <x v="0"/>
    <x v="0"/>
    <m/>
    <n v="0.30831866797342"/>
    <n v="254784968.72725901"/>
  </r>
  <r>
    <x v="0"/>
    <x v="30"/>
    <x v="32"/>
    <s v="Generation"/>
    <x v="3"/>
    <x v="0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1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1"/>
    <x v="4"/>
    <x v="4"/>
    <n v="264562606.841133"/>
    <x v="0"/>
    <x v="0"/>
    <x v="0"/>
    <x v="0"/>
    <x v="0"/>
    <m/>
    <n v="0.30831866797342"/>
    <n v="81569590.536833704"/>
  </r>
  <r>
    <x v="0"/>
    <x v="30"/>
    <x v="32"/>
    <s v="Generation"/>
    <x v="3"/>
    <x v="1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2"/>
    <x v="4"/>
    <x v="3"/>
    <n v="1179505208.9577899"/>
    <x v="0"/>
    <x v="0"/>
    <x v="0"/>
    <x v="0"/>
    <x v="0"/>
    <m/>
    <n v="0.30831866797342"/>
    <n v="363663474.89357698"/>
  </r>
  <r>
    <x v="0"/>
    <x v="30"/>
    <x v="32"/>
    <s v="Generation"/>
    <x v="3"/>
    <x v="2"/>
    <x v="4"/>
    <x v="4"/>
    <n v="1537420088.1488199"/>
    <x v="0"/>
    <x v="0"/>
    <x v="0"/>
    <x v="0"/>
    <x v="0"/>
    <m/>
    <n v="0.30831866797342"/>
    <n v="474015313.69362301"/>
  </r>
  <r>
    <x v="0"/>
    <x v="30"/>
    <x v="32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3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3"/>
    <x v="4"/>
    <x v="4"/>
    <n v="4304208110.9396801"/>
    <x v="0"/>
    <x v="0"/>
    <x v="0"/>
    <x v="0"/>
    <x v="0"/>
    <m/>
    <n v="0.30831866797342"/>
    <n v="1327067711.4453101"/>
  </r>
  <r>
    <x v="0"/>
    <x v="30"/>
    <x v="32"/>
    <s v="Generation"/>
    <x v="3"/>
    <x v="3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4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5"/>
    <n v="0"/>
    <x v="0"/>
    <x v="0"/>
    <x v="0"/>
    <x v="0"/>
    <x v="0"/>
    <m/>
    <n v="0.30831866797342"/>
    <n v="0"/>
  </r>
  <r>
    <x v="0"/>
    <x v="0"/>
    <x v="1"/>
    <s v="Storage"/>
    <x v="1"/>
    <x v="0"/>
    <x v="8"/>
    <x v="6"/>
    <n v="0"/>
    <x v="0"/>
    <x v="0"/>
    <x v="0"/>
    <x v="0"/>
    <x v="0"/>
    <m/>
    <n v="1"/>
    <n v="0"/>
  </r>
  <r>
    <x v="0"/>
    <x v="0"/>
    <x v="1"/>
    <s v="Storage"/>
    <x v="1"/>
    <x v="1"/>
    <x v="8"/>
    <x v="6"/>
    <n v="0"/>
    <x v="0"/>
    <x v="0"/>
    <x v="0"/>
    <x v="0"/>
    <x v="0"/>
    <m/>
    <n v="1"/>
    <n v="0"/>
  </r>
  <r>
    <x v="0"/>
    <x v="0"/>
    <x v="1"/>
    <s v="Storage"/>
    <x v="1"/>
    <x v="2"/>
    <x v="8"/>
    <x v="6"/>
    <n v="0"/>
    <x v="0"/>
    <x v="0"/>
    <x v="0"/>
    <x v="0"/>
    <x v="0"/>
    <m/>
    <n v="1"/>
    <n v="0"/>
  </r>
  <r>
    <x v="0"/>
    <x v="0"/>
    <x v="1"/>
    <s v="Storage"/>
    <x v="1"/>
    <x v="3"/>
    <x v="8"/>
    <x v="6"/>
    <n v="0"/>
    <x v="0"/>
    <x v="0"/>
    <x v="0"/>
    <x v="0"/>
    <x v="0"/>
    <m/>
    <n v="1"/>
    <n v="0"/>
  </r>
  <r>
    <x v="0"/>
    <x v="0"/>
    <x v="1"/>
    <s v="Storage"/>
    <x v="1"/>
    <x v="4"/>
    <x v="8"/>
    <x v="6"/>
    <n v="0"/>
    <x v="0"/>
    <x v="0"/>
    <x v="0"/>
    <x v="0"/>
    <x v="0"/>
    <m/>
    <n v="1"/>
    <n v="0"/>
  </r>
  <r>
    <x v="0"/>
    <x v="0"/>
    <x v="1"/>
    <s v="Storage"/>
    <x v="1"/>
    <x v="5"/>
    <x v="8"/>
    <x v="6"/>
    <n v="0"/>
    <x v="0"/>
    <x v="0"/>
    <x v="0"/>
    <x v="0"/>
    <x v="0"/>
    <m/>
    <n v="1"/>
    <n v="0"/>
  </r>
  <r>
    <x v="0"/>
    <x v="0"/>
    <x v="13"/>
    <s v="Storage"/>
    <x v="0"/>
    <x v="0"/>
    <x v="8"/>
    <x v="6"/>
    <n v="0"/>
    <x v="0"/>
    <x v="0"/>
    <x v="0"/>
    <x v="0"/>
    <x v="0"/>
    <m/>
    <n v="1"/>
    <n v="0"/>
  </r>
  <r>
    <x v="0"/>
    <x v="0"/>
    <x v="13"/>
    <s v="Storage"/>
    <x v="0"/>
    <x v="1"/>
    <x v="8"/>
    <x v="6"/>
    <n v="0"/>
    <x v="0"/>
    <x v="0"/>
    <x v="0"/>
    <x v="0"/>
    <x v="0"/>
    <m/>
    <n v="1"/>
    <n v="0"/>
  </r>
  <r>
    <x v="0"/>
    <x v="0"/>
    <x v="13"/>
    <s v="Storage"/>
    <x v="0"/>
    <x v="2"/>
    <x v="8"/>
    <x v="6"/>
    <n v="0"/>
    <x v="0"/>
    <x v="0"/>
    <x v="0"/>
    <x v="0"/>
    <x v="0"/>
    <m/>
    <n v="1"/>
    <n v="0"/>
  </r>
  <r>
    <x v="0"/>
    <x v="0"/>
    <x v="13"/>
    <s v="Storage"/>
    <x v="0"/>
    <x v="3"/>
    <x v="8"/>
    <x v="6"/>
    <n v="0"/>
    <x v="0"/>
    <x v="0"/>
    <x v="0"/>
    <x v="0"/>
    <x v="0"/>
    <m/>
    <n v="1"/>
    <n v="0"/>
  </r>
  <r>
    <x v="0"/>
    <x v="0"/>
    <x v="13"/>
    <s v="Storage"/>
    <x v="0"/>
    <x v="4"/>
    <x v="8"/>
    <x v="6"/>
    <n v="0"/>
    <x v="0"/>
    <x v="0"/>
    <x v="0"/>
    <x v="0"/>
    <x v="0"/>
    <m/>
    <n v="1"/>
    <n v="0"/>
  </r>
  <r>
    <x v="0"/>
    <x v="0"/>
    <x v="13"/>
    <s v="Storage"/>
    <x v="0"/>
    <x v="5"/>
    <x v="8"/>
    <x v="6"/>
    <n v="0"/>
    <x v="0"/>
    <x v="0"/>
    <x v="0"/>
    <x v="0"/>
    <x v="0"/>
    <m/>
    <n v="1"/>
    <n v="0"/>
  </r>
  <r>
    <x v="0"/>
    <x v="0"/>
    <x v="21"/>
    <s v="Storage"/>
    <x v="2"/>
    <x v="0"/>
    <x v="8"/>
    <x v="6"/>
    <n v="0"/>
    <x v="0"/>
    <x v="0"/>
    <x v="0"/>
    <x v="0"/>
    <x v="0"/>
    <m/>
    <n v="1"/>
    <n v="0"/>
  </r>
  <r>
    <x v="0"/>
    <x v="0"/>
    <x v="21"/>
    <s v="Storage"/>
    <x v="2"/>
    <x v="1"/>
    <x v="8"/>
    <x v="6"/>
    <n v="0"/>
    <x v="0"/>
    <x v="0"/>
    <x v="0"/>
    <x v="0"/>
    <x v="0"/>
    <m/>
    <n v="1"/>
    <n v="0"/>
  </r>
  <r>
    <x v="0"/>
    <x v="0"/>
    <x v="21"/>
    <s v="Storage"/>
    <x v="2"/>
    <x v="2"/>
    <x v="8"/>
    <x v="6"/>
    <n v="0"/>
    <x v="0"/>
    <x v="0"/>
    <x v="0"/>
    <x v="0"/>
    <x v="0"/>
    <m/>
    <n v="1"/>
    <n v="0"/>
  </r>
  <r>
    <x v="0"/>
    <x v="0"/>
    <x v="21"/>
    <s v="Storage"/>
    <x v="2"/>
    <x v="3"/>
    <x v="8"/>
    <x v="6"/>
    <n v="0"/>
    <x v="0"/>
    <x v="0"/>
    <x v="0"/>
    <x v="0"/>
    <x v="0"/>
    <m/>
    <n v="1"/>
    <n v="0"/>
  </r>
  <r>
    <x v="0"/>
    <x v="0"/>
    <x v="21"/>
    <s v="Storage"/>
    <x v="2"/>
    <x v="4"/>
    <x v="8"/>
    <x v="6"/>
    <n v="0"/>
    <x v="0"/>
    <x v="0"/>
    <x v="0"/>
    <x v="0"/>
    <x v="0"/>
    <m/>
    <n v="1"/>
    <n v="0"/>
  </r>
  <r>
    <x v="0"/>
    <x v="0"/>
    <x v="21"/>
    <s v="Storage"/>
    <x v="2"/>
    <x v="5"/>
    <x v="8"/>
    <x v="6"/>
    <n v="0"/>
    <x v="0"/>
    <x v="0"/>
    <x v="0"/>
    <x v="0"/>
    <x v="0"/>
    <m/>
    <n v="1"/>
    <n v="0"/>
  </r>
  <r>
    <x v="0"/>
    <x v="0"/>
    <x v="23"/>
    <s v="Storage"/>
    <x v="1"/>
    <x v="0"/>
    <x v="8"/>
    <x v="6"/>
    <n v="0"/>
    <x v="0"/>
    <x v="0"/>
    <x v="0"/>
    <x v="0"/>
    <x v="0"/>
    <m/>
    <n v="1"/>
    <n v="0"/>
  </r>
  <r>
    <x v="0"/>
    <x v="0"/>
    <x v="23"/>
    <s v="Storage"/>
    <x v="1"/>
    <x v="1"/>
    <x v="8"/>
    <x v="6"/>
    <n v="0"/>
    <x v="0"/>
    <x v="0"/>
    <x v="0"/>
    <x v="0"/>
    <x v="0"/>
    <m/>
    <n v="1"/>
    <n v="0"/>
  </r>
  <r>
    <x v="0"/>
    <x v="0"/>
    <x v="23"/>
    <s v="Storage"/>
    <x v="1"/>
    <x v="2"/>
    <x v="8"/>
    <x v="6"/>
    <n v="0"/>
    <x v="0"/>
    <x v="0"/>
    <x v="0"/>
    <x v="0"/>
    <x v="0"/>
    <m/>
    <n v="1"/>
    <n v="0"/>
  </r>
  <r>
    <x v="0"/>
    <x v="0"/>
    <x v="23"/>
    <s v="Storage"/>
    <x v="1"/>
    <x v="3"/>
    <x v="8"/>
    <x v="6"/>
    <n v="0"/>
    <x v="0"/>
    <x v="0"/>
    <x v="0"/>
    <x v="0"/>
    <x v="0"/>
    <m/>
    <n v="1"/>
    <n v="0"/>
  </r>
  <r>
    <x v="0"/>
    <x v="0"/>
    <x v="23"/>
    <s v="Storage"/>
    <x v="1"/>
    <x v="4"/>
    <x v="8"/>
    <x v="6"/>
    <n v="0"/>
    <x v="0"/>
    <x v="0"/>
    <x v="0"/>
    <x v="0"/>
    <x v="0"/>
    <m/>
    <n v="1"/>
    <n v="0"/>
  </r>
  <r>
    <x v="0"/>
    <x v="0"/>
    <x v="23"/>
    <s v="Storage"/>
    <x v="1"/>
    <x v="5"/>
    <x v="8"/>
    <x v="6"/>
    <n v="0"/>
    <x v="0"/>
    <x v="0"/>
    <x v="0"/>
    <x v="0"/>
    <x v="0"/>
    <m/>
    <n v="1"/>
    <n v="0"/>
  </r>
  <r>
    <x v="0"/>
    <x v="10"/>
    <x v="1"/>
    <s v="Storage"/>
    <x v="1"/>
    <x v="0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1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2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3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4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5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0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1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2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3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4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5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0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1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2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3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4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5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0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1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2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3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4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5"/>
    <x v="8"/>
    <x v="6"/>
    <n v="0"/>
    <x v="0"/>
    <x v="0"/>
    <x v="0"/>
    <x v="0"/>
    <x v="0"/>
    <m/>
    <n v="0.67556416882579895"/>
    <n v="0"/>
  </r>
  <r>
    <x v="0"/>
    <x v="20"/>
    <x v="1"/>
    <s v="Storage"/>
    <x v="1"/>
    <x v="0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1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2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3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4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5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0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1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2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3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4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5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0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1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2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3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4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5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0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1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2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3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4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5"/>
    <x v="8"/>
    <x v="6"/>
    <n v="0"/>
    <x v="0"/>
    <x v="0"/>
    <x v="0"/>
    <x v="0"/>
    <x v="0"/>
    <m/>
    <n v="0.456386946201292"/>
    <n v="0"/>
  </r>
  <r>
    <x v="0"/>
    <x v="30"/>
    <x v="1"/>
    <s v="Storage"/>
    <x v="1"/>
    <x v="0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1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2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3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4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5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0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1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2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3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4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5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0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1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2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3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4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5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0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1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2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3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4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5"/>
    <x v="8"/>
    <x v="6"/>
    <n v="0"/>
    <x v="0"/>
    <x v="0"/>
    <x v="0"/>
    <x v="0"/>
    <x v="0"/>
    <m/>
    <n v="0.30831866797342"/>
    <n v="0"/>
  </r>
  <r>
    <x v="0"/>
    <x v="0"/>
    <x v="13"/>
    <s v="Storage"/>
    <x v="0"/>
    <x v="0"/>
    <x v="9"/>
    <x v="6"/>
    <n v="0"/>
    <x v="0"/>
    <x v="0"/>
    <x v="0"/>
    <x v="0"/>
    <x v="0"/>
    <m/>
    <n v="1"/>
    <n v="0"/>
  </r>
  <r>
    <x v="0"/>
    <x v="0"/>
    <x v="13"/>
    <s v="Storage"/>
    <x v="0"/>
    <x v="1"/>
    <x v="9"/>
    <x v="6"/>
    <n v="0"/>
    <x v="0"/>
    <x v="0"/>
    <x v="0"/>
    <x v="0"/>
    <x v="0"/>
    <m/>
    <n v="1"/>
    <n v="0"/>
  </r>
  <r>
    <x v="0"/>
    <x v="0"/>
    <x v="13"/>
    <s v="Storage"/>
    <x v="0"/>
    <x v="2"/>
    <x v="9"/>
    <x v="6"/>
    <n v="0"/>
    <x v="0"/>
    <x v="0"/>
    <x v="0"/>
    <x v="0"/>
    <x v="0"/>
    <m/>
    <n v="1"/>
    <n v="0"/>
  </r>
  <r>
    <x v="0"/>
    <x v="0"/>
    <x v="13"/>
    <s v="Storage"/>
    <x v="0"/>
    <x v="3"/>
    <x v="9"/>
    <x v="6"/>
    <n v="0"/>
    <x v="0"/>
    <x v="0"/>
    <x v="0"/>
    <x v="0"/>
    <x v="0"/>
    <m/>
    <n v="1"/>
    <n v="0"/>
  </r>
  <r>
    <x v="0"/>
    <x v="0"/>
    <x v="13"/>
    <s v="Storage"/>
    <x v="0"/>
    <x v="4"/>
    <x v="9"/>
    <x v="6"/>
    <n v="0"/>
    <x v="0"/>
    <x v="0"/>
    <x v="0"/>
    <x v="0"/>
    <x v="0"/>
    <m/>
    <n v="1"/>
    <n v="0"/>
  </r>
  <r>
    <x v="0"/>
    <x v="0"/>
    <x v="13"/>
    <s v="Storage"/>
    <x v="0"/>
    <x v="5"/>
    <x v="9"/>
    <x v="6"/>
    <n v="0"/>
    <x v="0"/>
    <x v="0"/>
    <x v="0"/>
    <x v="0"/>
    <x v="0"/>
    <m/>
    <n v="1"/>
    <n v="0"/>
  </r>
  <r>
    <x v="0"/>
    <x v="0"/>
    <x v="21"/>
    <s v="Storage"/>
    <x v="2"/>
    <x v="0"/>
    <x v="9"/>
    <x v="6"/>
    <n v="0"/>
    <x v="0"/>
    <x v="0"/>
    <x v="0"/>
    <x v="0"/>
    <x v="0"/>
    <m/>
    <n v="1"/>
    <n v="0"/>
  </r>
  <r>
    <x v="0"/>
    <x v="0"/>
    <x v="21"/>
    <s v="Storage"/>
    <x v="2"/>
    <x v="1"/>
    <x v="9"/>
    <x v="6"/>
    <n v="0"/>
    <x v="0"/>
    <x v="0"/>
    <x v="0"/>
    <x v="0"/>
    <x v="0"/>
    <m/>
    <n v="1"/>
    <n v="0"/>
  </r>
  <r>
    <x v="0"/>
    <x v="0"/>
    <x v="21"/>
    <s v="Storage"/>
    <x v="2"/>
    <x v="2"/>
    <x v="9"/>
    <x v="6"/>
    <n v="0"/>
    <x v="0"/>
    <x v="0"/>
    <x v="0"/>
    <x v="0"/>
    <x v="0"/>
    <m/>
    <n v="1"/>
    <n v="0"/>
  </r>
  <r>
    <x v="0"/>
    <x v="0"/>
    <x v="21"/>
    <s v="Storage"/>
    <x v="2"/>
    <x v="3"/>
    <x v="9"/>
    <x v="6"/>
    <n v="0"/>
    <x v="0"/>
    <x v="0"/>
    <x v="0"/>
    <x v="0"/>
    <x v="0"/>
    <m/>
    <n v="1"/>
    <n v="0"/>
  </r>
  <r>
    <x v="0"/>
    <x v="0"/>
    <x v="21"/>
    <s v="Storage"/>
    <x v="2"/>
    <x v="4"/>
    <x v="9"/>
    <x v="6"/>
    <n v="0"/>
    <x v="0"/>
    <x v="0"/>
    <x v="0"/>
    <x v="0"/>
    <x v="0"/>
    <m/>
    <n v="1"/>
    <n v="0"/>
  </r>
  <r>
    <x v="0"/>
    <x v="0"/>
    <x v="21"/>
    <s v="Storage"/>
    <x v="2"/>
    <x v="5"/>
    <x v="9"/>
    <x v="6"/>
    <n v="0"/>
    <x v="0"/>
    <x v="0"/>
    <x v="0"/>
    <x v="0"/>
    <x v="0"/>
    <m/>
    <n v="1"/>
    <n v="0"/>
  </r>
  <r>
    <x v="0"/>
    <x v="10"/>
    <x v="13"/>
    <s v="Storage"/>
    <x v="0"/>
    <x v="0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1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2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3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4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5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0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1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2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3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4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5"/>
    <x v="9"/>
    <x v="6"/>
    <n v="0"/>
    <x v="0"/>
    <x v="0"/>
    <x v="0"/>
    <x v="0"/>
    <x v="0"/>
    <m/>
    <n v="0.67556416882579895"/>
    <n v="0"/>
  </r>
  <r>
    <x v="0"/>
    <x v="20"/>
    <x v="13"/>
    <s v="Storage"/>
    <x v="0"/>
    <x v="0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1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2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3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4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5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0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1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2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3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4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5"/>
    <x v="9"/>
    <x v="6"/>
    <n v="0"/>
    <x v="0"/>
    <x v="0"/>
    <x v="0"/>
    <x v="0"/>
    <x v="0"/>
    <m/>
    <n v="0.456386946201292"/>
    <n v="0"/>
  </r>
  <r>
    <x v="0"/>
    <x v="30"/>
    <x v="13"/>
    <s v="Storage"/>
    <x v="0"/>
    <x v="0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1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2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3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4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5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0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1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2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3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4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5"/>
    <x v="9"/>
    <x v="6"/>
    <n v="0"/>
    <x v="0"/>
    <x v="0"/>
    <x v="0"/>
    <x v="0"/>
    <x v="0"/>
    <m/>
    <n v="0.30831866797342"/>
    <n v="0"/>
  </r>
  <r>
    <x v="0"/>
    <x v="0"/>
    <x v="33"/>
    <m/>
    <x v="0"/>
    <x v="6"/>
    <x v="10"/>
    <x v="2"/>
    <n v="0"/>
    <x v="1"/>
    <x v="1"/>
    <x v="1"/>
    <x v="0"/>
    <x v="0"/>
    <m/>
    <n v="1"/>
    <n v="0"/>
  </r>
  <r>
    <x v="0"/>
    <x v="0"/>
    <x v="33"/>
    <m/>
    <x v="1"/>
    <x v="6"/>
    <x v="10"/>
    <x v="2"/>
    <n v="0"/>
    <x v="1"/>
    <x v="1"/>
    <x v="2"/>
    <x v="0"/>
    <x v="0"/>
    <m/>
    <n v="1"/>
    <n v="0"/>
  </r>
  <r>
    <x v="0"/>
    <x v="0"/>
    <x v="33"/>
    <m/>
    <x v="2"/>
    <x v="6"/>
    <x v="10"/>
    <x v="2"/>
    <n v="0"/>
    <x v="1"/>
    <x v="1"/>
    <x v="3"/>
    <x v="0"/>
    <x v="0"/>
    <m/>
    <n v="1"/>
    <n v="0"/>
  </r>
  <r>
    <x v="0"/>
    <x v="0"/>
    <x v="33"/>
    <m/>
    <x v="2"/>
    <x v="6"/>
    <x v="10"/>
    <x v="2"/>
    <n v="0"/>
    <x v="1"/>
    <x v="1"/>
    <x v="4"/>
    <x v="0"/>
    <x v="0"/>
    <m/>
    <n v="1"/>
    <n v="0"/>
  </r>
  <r>
    <x v="0"/>
    <x v="0"/>
    <x v="33"/>
    <m/>
    <x v="0"/>
    <x v="6"/>
    <x v="11"/>
    <x v="2"/>
    <n v="0"/>
    <x v="1"/>
    <x v="2"/>
    <x v="1"/>
    <x v="0"/>
    <x v="0"/>
    <m/>
    <n v="1"/>
    <n v="0"/>
  </r>
  <r>
    <x v="0"/>
    <x v="0"/>
    <x v="33"/>
    <m/>
    <x v="1"/>
    <x v="6"/>
    <x v="11"/>
    <x v="2"/>
    <n v="976800.62105352897"/>
    <x v="1"/>
    <x v="2"/>
    <x v="2"/>
    <x v="0"/>
    <x v="0"/>
    <m/>
    <n v="1"/>
    <n v="976800.62105352897"/>
  </r>
  <r>
    <x v="0"/>
    <x v="0"/>
    <x v="33"/>
    <m/>
    <x v="2"/>
    <x v="6"/>
    <x v="11"/>
    <x v="2"/>
    <n v="0"/>
    <x v="1"/>
    <x v="2"/>
    <x v="3"/>
    <x v="0"/>
    <x v="0"/>
    <m/>
    <n v="1"/>
    <n v="0"/>
  </r>
  <r>
    <x v="0"/>
    <x v="0"/>
    <x v="33"/>
    <m/>
    <x v="2"/>
    <x v="6"/>
    <x v="11"/>
    <x v="2"/>
    <n v="0"/>
    <x v="1"/>
    <x v="2"/>
    <x v="4"/>
    <x v="0"/>
    <x v="0"/>
    <m/>
    <n v="1"/>
    <n v="0"/>
  </r>
  <r>
    <x v="0"/>
    <x v="0"/>
    <x v="33"/>
    <m/>
    <x v="1"/>
    <x v="6"/>
    <x v="11"/>
    <x v="2"/>
    <n v="1598406.63078815"/>
    <x v="1"/>
    <x v="3"/>
    <x v="2"/>
    <x v="0"/>
    <x v="0"/>
    <m/>
    <n v="1"/>
    <n v="1598406.63078815"/>
  </r>
  <r>
    <x v="0"/>
    <x v="0"/>
    <x v="33"/>
    <m/>
    <x v="0"/>
    <x v="6"/>
    <x v="10"/>
    <x v="2"/>
    <n v="0"/>
    <x v="2"/>
    <x v="4"/>
    <x v="1"/>
    <x v="0"/>
    <x v="0"/>
    <m/>
    <n v="1"/>
    <n v="0"/>
  </r>
  <r>
    <x v="0"/>
    <x v="0"/>
    <x v="33"/>
    <m/>
    <x v="1"/>
    <x v="6"/>
    <x v="10"/>
    <x v="2"/>
    <n v="0"/>
    <x v="2"/>
    <x v="4"/>
    <x v="2"/>
    <x v="0"/>
    <x v="0"/>
    <m/>
    <n v="1"/>
    <n v="0"/>
  </r>
  <r>
    <x v="0"/>
    <x v="0"/>
    <x v="33"/>
    <m/>
    <x v="2"/>
    <x v="6"/>
    <x v="10"/>
    <x v="2"/>
    <n v="0"/>
    <x v="2"/>
    <x v="4"/>
    <x v="3"/>
    <x v="0"/>
    <x v="0"/>
    <m/>
    <n v="1"/>
    <n v="0"/>
  </r>
  <r>
    <x v="0"/>
    <x v="0"/>
    <x v="33"/>
    <m/>
    <x v="2"/>
    <x v="6"/>
    <x v="10"/>
    <x v="2"/>
    <n v="0"/>
    <x v="2"/>
    <x v="4"/>
    <x v="4"/>
    <x v="0"/>
    <x v="0"/>
    <m/>
    <n v="1"/>
    <n v="0"/>
  </r>
  <r>
    <x v="0"/>
    <x v="0"/>
    <x v="33"/>
    <m/>
    <x v="0"/>
    <x v="6"/>
    <x v="11"/>
    <x v="2"/>
    <n v="0"/>
    <x v="2"/>
    <x v="2"/>
    <x v="1"/>
    <x v="0"/>
    <x v="0"/>
    <m/>
    <n v="1"/>
    <n v="0"/>
  </r>
  <r>
    <x v="0"/>
    <x v="0"/>
    <x v="33"/>
    <m/>
    <x v="1"/>
    <x v="6"/>
    <x v="11"/>
    <x v="2"/>
    <n v="5374075.9670809498"/>
    <x v="2"/>
    <x v="2"/>
    <x v="2"/>
    <x v="0"/>
    <x v="0"/>
    <m/>
    <n v="1"/>
    <n v="5374075.9670809498"/>
  </r>
  <r>
    <x v="0"/>
    <x v="0"/>
    <x v="33"/>
    <m/>
    <x v="2"/>
    <x v="6"/>
    <x v="11"/>
    <x v="2"/>
    <n v="0"/>
    <x v="2"/>
    <x v="2"/>
    <x v="3"/>
    <x v="0"/>
    <x v="0"/>
    <m/>
    <n v="1"/>
    <n v="0"/>
  </r>
  <r>
    <x v="0"/>
    <x v="0"/>
    <x v="33"/>
    <m/>
    <x v="2"/>
    <x v="6"/>
    <x v="11"/>
    <x v="2"/>
    <n v="0"/>
    <x v="2"/>
    <x v="2"/>
    <x v="4"/>
    <x v="0"/>
    <x v="0"/>
    <m/>
    <n v="1"/>
    <n v="0"/>
  </r>
  <r>
    <x v="0"/>
    <x v="0"/>
    <x v="33"/>
    <m/>
    <x v="1"/>
    <x v="6"/>
    <x v="11"/>
    <x v="2"/>
    <n v="6651284.24076524"/>
    <x v="2"/>
    <x v="5"/>
    <x v="2"/>
    <x v="0"/>
    <x v="0"/>
    <m/>
    <n v="1"/>
    <n v="6651284.24076524"/>
  </r>
  <r>
    <x v="0"/>
    <x v="0"/>
    <x v="33"/>
    <m/>
    <x v="0"/>
    <x v="6"/>
    <x v="11"/>
    <x v="2"/>
    <n v="0"/>
    <x v="3"/>
    <x v="1"/>
    <x v="1"/>
    <x v="0"/>
    <x v="0"/>
    <m/>
    <n v="1"/>
    <n v="0"/>
  </r>
  <r>
    <x v="0"/>
    <x v="0"/>
    <x v="33"/>
    <m/>
    <x v="1"/>
    <x v="6"/>
    <x v="11"/>
    <x v="2"/>
    <n v="17576459.192025401"/>
    <x v="3"/>
    <x v="1"/>
    <x v="2"/>
    <x v="0"/>
    <x v="0"/>
    <m/>
    <n v="1"/>
    <n v="17576459.192025401"/>
  </r>
  <r>
    <x v="0"/>
    <x v="0"/>
    <x v="33"/>
    <m/>
    <x v="2"/>
    <x v="6"/>
    <x v="11"/>
    <x v="2"/>
    <n v="0"/>
    <x v="3"/>
    <x v="1"/>
    <x v="3"/>
    <x v="0"/>
    <x v="0"/>
    <m/>
    <n v="1"/>
    <n v="0"/>
  </r>
  <r>
    <x v="0"/>
    <x v="0"/>
    <x v="33"/>
    <m/>
    <x v="2"/>
    <x v="6"/>
    <x v="11"/>
    <x v="2"/>
    <n v="0"/>
    <x v="3"/>
    <x v="1"/>
    <x v="4"/>
    <x v="0"/>
    <x v="0"/>
    <m/>
    <n v="1"/>
    <n v="0"/>
  </r>
  <r>
    <x v="0"/>
    <x v="0"/>
    <x v="33"/>
    <m/>
    <x v="0"/>
    <x v="6"/>
    <x v="11"/>
    <x v="2"/>
    <n v="0"/>
    <x v="3"/>
    <x v="4"/>
    <x v="1"/>
    <x v="0"/>
    <x v="0"/>
    <m/>
    <n v="1"/>
    <n v="0"/>
  </r>
  <r>
    <x v="0"/>
    <x v="0"/>
    <x v="33"/>
    <m/>
    <x v="1"/>
    <x v="6"/>
    <x v="11"/>
    <x v="2"/>
    <n v="17865141.218892399"/>
    <x v="3"/>
    <x v="4"/>
    <x v="2"/>
    <x v="0"/>
    <x v="0"/>
    <m/>
    <n v="1"/>
    <n v="17865141.218892399"/>
  </r>
  <r>
    <x v="0"/>
    <x v="0"/>
    <x v="33"/>
    <m/>
    <x v="2"/>
    <x v="6"/>
    <x v="11"/>
    <x v="2"/>
    <n v="0"/>
    <x v="3"/>
    <x v="4"/>
    <x v="3"/>
    <x v="0"/>
    <x v="0"/>
    <m/>
    <n v="1"/>
    <n v="0"/>
  </r>
  <r>
    <x v="0"/>
    <x v="0"/>
    <x v="33"/>
    <m/>
    <x v="2"/>
    <x v="6"/>
    <x v="11"/>
    <x v="2"/>
    <n v="0"/>
    <x v="3"/>
    <x v="4"/>
    <x v="4"/>
    <x v="0"/>
    <x v="0"/>
    <m/>
    <n v="1"/>
    <n v="0"/>
  </r>
  <r>
    <x v="0"/>
    <x v="0"/>
    <x v="33"/>
    <m/>
    <x v="0"/>
    <x v="6"/>
    <x v="10"/>
    <x v="2"/>
    <n v="775556540.76653504"/>
    <x v="3"/>
    <x v="2"/>
    <x v="1"/>
    <x v="0"/>
    <x v="0"/>
    <m/>
    <n v="1"/>
    <n v="775556540.76653504"/>
  </r>
  <r>
    <x v="0"/>
    <x v="0"/>
    <x v="33"/>
    <m/>
    <x v="1"/>
    <x v="6"/>
    <x v="10"/>
    <x v="2"/>
    <n v="0"/>
    <x v="3"/>
    <x v="2"/>
    <x v="2"/>
    <x v="0"/>
    <x v="0"/>
    <m/>
    <n v="1"/>
    <n v="0"/>
  </r>
  <r>
    <x v="0"/>
    <x v="0"/>
    <x v="33"/>
    <m/>
    <x v="2"/>
    <x v="6"/>
    <x v="10"/>
    <x v="2"/>
    <n v="0"/>
    <x v="3"/>
    <x v="2"/>
    <x v="3"/>
    <x v="0"/>
    <x v="0"/>
    <m/>
    <n v="1"/>
    <n v="0"/>
  </r>
  <r>
    <x v="0"/>
    <x v="0"/>
    <x v="33"/>
    <m/>
    <x v="2"/>
    <x v="6"/>
    <x v="10"/>
    <x v="2"/>
    <n v="0"/>
    <x v="3"/>
    <x v="2"/>
    <x v="4"/>
    <x v="0"/>
    <x v="0"/>
    <m/>
    <n v="1"/>
    <n v="0"/>
  </r>
  <r>
    <x v="0"/>
    <x v="0"/>
    <x v="33"/>
    <m/>
    <x v="0"/>
    <x v="6"/>
    <x v="11"/>
    <x v="2"/>
    <n v="0"/>
    <x v="3"/>
    <x v="6"/>
    <x v="1"/>
    <x v="0"/>
    <x v="0"/>
    <m/>
    <n v="1"/>
    <n v="0"/>
  </r>
  <r>
    <x v="0"/>
    <x v="0"/>
    <x v="33"/>
    <m/>
    <x v="1"/>
    <x v="6"/>
    <x v="11"/>
    <x v="2"/>
    <n v="0"/>
    <x v="3"/>
    <x v="6"/>
    <x v="2"/>
    <x v="0"/>
    <x v="0"/>
    <m/>
    <n v="1"/>
    <n v="0"/>
  </r>
  <r>
    <x v="0"/>
    <x v="0"/>
    <x v="33"/>
    <m/>
    <x v="2"/>
    <x v="6"/>
    <x v="11"/>
    <x v="2"/>
    <n v="0"/>
    <x v="3"/>
    <x v="6"/>
    <x v="3"/>
    <x v="0"/>
    <x v="0"/>
    <m/>
    <n v="1"/>
    <n v="0"/>
  </r>
  <r>
    <x v="0"/>
    <x v="0"/>
    <x v="33"/>
    <m/>
    <x v="2"/>
    <x v="6"/>
    <x v="11"/>
    <x v="2"/>
    <n v="0"/>
    <x v="3"/>
    <x v="6"/>
    <x v="4"/>
    <x v="0"/>
    <x v="0"/>
    <m/>
    <n v="1"/>
    <n v="0"/>
  </r>
  <r>
    <x v="0"/>
    <x v="0"/>
    <x v="33"/>
    <m/>
    <x v="0"/>
    <x v="6"/>
    <x v="11"/>
    <x v="2"/>
    <n v="0"/>
    <x v="3"/>
    <x v="5"/>
    <x v="1"/>
    <x v="0"/>
    <x v="0"/>
    <m/>
    <n v="1"/>
    <n v="0"/>
  </r>
  <r>
    <x v="0"/>
    <x v="0"/>
    <x v="33"/>
    <m/>
    <x v="1"/>
    <x v="6"/>
    <x v="11"/>
    <x v="2"/>
    <n v="3255394.4169560699"/>
    <x v="3"/>
    <x v="5"/>
    <x v="2"/>
    <x v="0"/>
    <x v="0"/>
    <m/>
    <n v="1"/>
    <n v="3255394.4169560699"/>
  </r>
  <r>
    <x v="0"/>
    <x v="0"/>
    <x v="33"/>
    <m/>
    <x v="2"/>
    <x v="6"/>
    <x v="11"/>
    <x v="2"/>
    <n v="0"/>
    <x v="3"/>
    <x v="5"/>
    <x v="3"/>
    <x v="0"/>
    <x v="0"/>
    <m/>
    <n v="1"/>
    <n v="0"/>
  </r>
  <r>
    <x v="0"/>
    <x v="0"/>
    <x v="33"/>
    <m/>
    <x v="2"/>
    <x v="6"/>
    <x v="11"/>
    <x v="2"/>
    <n v="0"/>
    <x v="3"/>
    <x v="5"/>
    <x v="4"/>
    <x v="0"/>
    <x v="0"/>
    <m/>
    <n v="1"/>
    <n v="0"/>
  </r>
  <r>
    <x v="0"/>
    <x v="0"/>
    <x v="33"/>
    <m/>
    <x v="0"/>
    <x v="6"/>
    <x v="11"/>
    <x v="2"/>
    <n v="0"/>
    <x v="3"/>
    <x v="3"/>
    <x v="1"/>
    <x v="0"/>
    <x v="0"/>
    <m/>
    <n v="1"/>
    <n v="0"/>
  </r>
  <r>
    <x v="0"/>
    <x v="0"/>
    <x v="33"/>
    <m/>
    <x v="1"/>
    <x v="6"/>
    <x v="11"/>
    <x v="2"/>
    <n v="102579.911709837"/>
    <x v="3"/>
    <x v="3"/>
    <x v="2"/>
    <x v="0"/>
    <x v="0"/>
    <m/>
    <n v="1"/>
    <n v="102579.911709837"/>
  </r>
  <r>
    <x v="0"/>
    <x v="0"/>
    <x v="33"/>
    <m/>
    <x v="2"/>
    <x v="6"/>
    <x v="11"/>
    <x v="2"/>
    <n v="0"/>
    <x v="3"/>
    <x v="3"/>
    <x v="3"/>
    <x v="0"/>
    <x v="0"/>
    <m/>
    <n v="1"/>
    <n v="0"/>
  </r>
  <r>
    <x v="0"/>
    <x v="0"/>
    <x v="33"/>
    <m/>
    <x v="2"/>
    <x v="6"/>
    <x v="11"/>
    <x v="2"/>
    <n v="0"/>
    <x v="3"/>
    <x v="3"/>
    <x v="4"/>
    <x v="0"/>
    <x v="0"/>
    <m/>
    <n v="1"/>
    <n v="0"/>
  </r>
  <r>
    <x v="0"/>
    <x v="0"/>
    <x v="33"/>
    <m/>
    <x v="0"/>
    <x v="6"/>
    <x v="11"/>
    <x v="2"/>
    <n v="0"/>
    <x v="4"/>
    <x v="2"/>
    <x v="1"/>
    <x v="0"/>
    <x v="0"/>
    <m/>
    <n v="1"/>
    <n v="0"/>
  </r>
  <r>
    <x v="0"/>
    <x v="0"/>
    <x v="33"/>
    <m/>
    <x v="1"/>
    <x v="6"/>
    <x v="11"/>
    <x v="2"/>
    <n v="0"/>
    <x v="4"/>
    <x v="2"/>
    <x v="2"/>
    <x v="0"/>
    <x v="0"/>
    <m/>
    <n v="1"/>
    <n v="0"/>
  </r>
  <r>
    <x v="0"/>
    <x v="0"/>
    <x v="33"/>
    <m/>
    <x v="2"/>
    <x v="6"/>
    <x v="11"/>
    <x v="2"/>
    <n v="0"/>
    <x v="4"/>
    <x v="2"/>
    <x v="3"/>
    <x v="0"/>
    <x v="0"/>
    <m/>
    <n v="1"/>
    <n v="0"/>
  </r>
  <r>
    <x v="0"/>
    <x v="0"/>
    <x v="33"/>
    <m/>
    <x v="2"/>
    <x v="6"/>
    <x v="11"/>
    <x v="2"/>
    <n v="0"/>
    <x v="4"/>
    <x v="2"/>
    <x v="4"/>
    <x v="0"/>
    <x v="0"/>
    <m/>
    <n v="1"/>
    <n v="0"/>
  </r>
  <r>
    <x v="0"/>
    <x v="0"/>
    <x v="33"/>
    <m/>
    <x v="0"/>
    <x v="6"/>
    <x v="10"/>
    <x v="2"/>
    <n v="0"/>
    <x v="4"/>
    <x v="6"/>
    <x v="1"/>
    <x v="0"/>
    <x v="0"/>
    <m/>
    <n v="1"/>
    <n v="0"/>
  </r>
  <r>
    <x v="0"/>
    <x v="0"/>
    <x v="33"/>
    <m/>
    <x v="1"/>
    <x v="6"/>
    <x v="10"/>
    <x v="2"/>
    <n v="0"/>
    <x v="4"/>
    <x v="6"/>
    <x v="2"/>
    <x v="0"/>
    <x v="0"/>
    <m/>
    <n v="1"/>
    <n v="0"/>
  </r>
  <r>
    <x v="0"/>
    <x v="0"/>
    <x v="33"/>
    <m/>
    <x v="2"/>
    <x v="6"/>
    <x v="10"/>
    <x v="2"/>
    <n v="0"/>
    <x v="4"/>
    <x v="6"/>
    <x v="3"/>
    <x v="0"/>
    <x v="0"/>
    <m/>
    <n v="1"/>
    <n v="0"/>
  </r>
  <r>
    <x v="0"/>
    <x v="0"/>
    <x v="33"/>
    <m/>
    <x v="2"/>
    <x v="6"/>
    <x v="10"/>
    <x v="2"/>
    <n v="0"/>
    <x v="4"/>
    <x v="6"/>
    <x v="4"/>
    <x v="0"/>
    <x v="0"/>
    <m/>
    <n v="1"/>
    <n v="0"/>
  </r>
  <r>
    <x v="0"/>
    <x v="0"/>
    <x v="33"/>
    <m/>
    <x v="1"/>
    <x v="6"/>
    <x v="11"/>
    <x v="2"/>
    <n v="64147633.087408602"/>
    <x v="5"/>
    <x v="4"/>
    <x v="2"/>
    <x v="0"/>
    <x v="0"/>
    <m/>
    <n v="1"/>
    <n v="64147633.087408602"/>
  </r>
  <r>
    <x v="0"/>
    <x v="0"/>
    <x v="33"/>
    <m/>
    <x v="0"/>
    <x v="6"/>
    <x v="11"/>
    <x v="2"/>
    <n v="0"/>
    <x v="5"/>
    <x v="2"/>
    <x v="1"/>
    <x v="0"/>
    <x v="0"/>
    <m/>
    <n v="1"/>
    <n v="0"/>
  </r>
  <r>
    <x v="0"/>
    <x v="0"/>
    <x v="33"/>
    <m/>
    <x v="1"/>
    <x v="6"/>
    <x v="11"/>
    <x v="2"/>
    <n v="6033405.9492353704"/>
    <x v="5"/>
    <x v="2"/>
    <x v="2"/>
    <x v="0"/>
    <x v="0"/>
    <m/>
    <n v="1"/>
    <n v="6033405.9492353704"/>
  </r>
  <r>
    <x v="0"/>
    <x v="0"/>
    <x v="33"/>
    <m/>
    <x v="2"/>
    <x v="6"/>
    <x v="11"/>
    <x v="2"/>
    <n v="0"/>
    <x v="5"/>
    <x v="2"/>
    <x v="3"/>
    <x v="0"/>
    <x v="0"/>
    <m/>
    <n v="1"/>
    <n v="0"/>
  </r>
  <r>
    <x v="0"/>
    <x v="0"/>
    <x v="33"/>
    <m/>
    <x v="2"/>
    <x v="6"/>
    <x v="11"/>
    <x v="2"/>
    <n v="0"/>
    <x v="5"/>
    <x v="2"/>
    <x v="4"/>
    <x v="0"/>
    <x v="0"/>
    <m/>
    <n v="1"/>
    <n v="0"/>
  </r>
  <r>
    <x v="0"/>
    <x v="0"/>
    <x v="33"/>
    <m/>
    <x v="0"/>
    <x v="6"/>
    <x v="10"/>
    <x v="2"/>
    <n v="0"/>
    <x v="5"/>
    <x v="5"/>
    <x v="1"/>
    <x v="0"/>
    <x v="0"/>
    <m/>
    <n v="1"/>
    <n v="0"/>
  </r>
  <r>
    <x v="0"/>
    <x v="0"/>
    <x v="33"/>
    <m/>
    <x v="1"/>
    <x v="6"/>
    <x v="10"/>
    <x v="2"/>
    <n v="0"/>
    <x v="5"/>
    <x v="5"/>
    <x v="2"/>
    <x v="0"/>
    <x v="0"/>
    <m/>
    <n v="1"/>
    <n v="0"/>
  </r>
  <r>
    <x v="0"/>
    <x v="0"/>
    <x v="33"/>
    <m/>
    <x v="2"/>
    <x v="6"/>
    <x v="10"/>
    <x v="2"/>
    <n v="0"/>
    <x v="5"/>
    <x v="5"/>
    <x v="3"/>
    <x v="0"/>
    <x v="0"/>
    <m/>
    <n v="1"/>
    <n v="0"/>
  </r>
  <r>
    <x v="0"/>
    <x v="0"/>
    <x v="33"/>
    <m/>
    <x v="2"/>
    <x v="6"/>
    <x v="10"/>
    <x v="2"/>
    <n v="0"/>
    <x v="5"/>
    <x v="5"/>
    <x v="4"/>
    <x v="0"/>
    <x v="0"/>
    <m/>
    <n v="1"/>
    <n v="0"/>
  </r>
  <r>
    <x v="0"/>
    <x v="0"/>
    <x v="33"/>
    <m/>
    <x v="1"/>
    <x v="6"/>
    <x v="11"/>
    <x v="2"/>
    <n v="15700985.777408101"/>
    <x v="6"/>
    <x v="1"/>
    <x v="2"/>
    <x v="0"/>
    <x v="0"/>
    <m/>
    <n v="1"/>
    <n v="15700985.777408101"/>
  </r>
  <r>
    <x v="0"/>
    <x v="0"/>
    <x v="33"/>
    <m/>
    <x v="0"/>
    <x v="6"/>
    <x v="11"/>
    <x v="2"/>
    <n v="0"/>
    <x v="6"/>
    <x v="2"/>
    <x v="1"/>
    <x v="0"/>
    <x v="0"/>
    <m/>
    <n v="1"/>
    <n v="0"/>
  </r>
  <r>
    <x v="0"/>
    <x v="0"/>
    <x v="33"/>
    <m/>
    <x v="1"/>
    <x v="6"/>
    <x v="11"/>
    <x v="2"/>
    <n v="406211.28368000803"/>
    <x v="6"/>
    <x v="2"/>
    <x v="2"/>
    <x v="0"/>
    <x v="0"/>
    <m/>
    <n v="1"/>
    <n v="406211.28368000803"/>
  </r>
  <r>
    <x v="0"/>
    <x v="0"/>
    <x v="33"/>
    <m/>
    <x v="2"/>
    <x v="6"/>
    <x v="11"/>
    <x v="2"/>
    <n v="0"/>
    <x v="6"/>
    <x v="2"/>
    <x v="3"/>
    <x v="0"/>
    <x v="0"/>
    <m/>
    <n v="1"/>
    <n v="0"/>
  </r>
  <r>
    <x v="0"/>
    <x v="0"/>
    <x v="33"/>
    <m/>
    <x v="2"/>
    <x v="6"/>
    <x v="11"/>
    <x v="2"/>
    <n v="0"/>
    <x v="6"/>
    <x v="2"/>
    <x v="4"/>
    <x v="0"/>
    <x v="0"/>
    <m/>
    <n v="1"/>
    <n v="0"/>
  </r>
  <r>
    <x v="0"/>
    <x v="0"/>
    <x v="33"/>
    <m/>
    <x v="0"/>
    <x v="6"/>
    <x v="10"/>
    <x v="2"/>
    <n v="0"/>
    <x v="6"/>
    <x v="3"/>
    <x v="1"/>
    <x v="0"/>
    <x v="0"/>
    <m/>
    <n v="1"/>
    <n v="0"/>
  </r>
  <r>
    <x v="0"/>
    <x v="0"/>
    <x v="33"/>
    <m/>
    <x v="1"/>
    <x v="6"/>
    <x v="10"/>
    <x v="2"/>
    <n v="0"/>
    <x v="6"/>
    <x v="3"/>
    <x v="2"/>
    <x v="0"/>
    <x v="0"/>
    <m/>
    <n v="1"/>
    <n v="0"/>
  </r>
  <r>
    <x v="0"/>
    <x v="0"/>
    <x v="33"/>
    <m/>
    <x v="2"/>
    <x v="6"/>
    <x v="10"/>
    <x v="2"/>
    <n v="0"/>
    <x v="6"/>
    <x v="3"/>
    <x v="3"/>
    <x v="0"/>
    <x v="0"/>
    <m/>
    <n v="1"/>
    <n v="0"/>
  </r>
  <r>
    <x v="0"/>
    <x v="0"/>
    <x v="33"/>
    <m/>
    <x v="2"/>
    <x v="6"/>
    <x v="10"/>
    <x v="2"/>
    <n v="0"/>
    <x v="6"/>
    <x v="3"/>
    <x v="4"/>
    <x v="0"/>
    <x v="0"/>
    <m/>
    <n v="1"/>
    <n v="0"/>
  </r>
  <r>
    <x v="0"/>
    <x v="1"/>
    <x v="33"/>
    <m/>
    <x v="0"/>
    <x v="6"/>
    <x v="10"/>
    <x v="2"/>
    <n v="0"/>
    <x v="1"/>
    <x v="1"/>
    <x v="1"/>
    <x v="0"/>
    <x v="0"/>
    <m/>
    <n v="0.96153846153846101"/>
    <n v="0"/>
  </r>
  <r>
    <x v="0"/>
    <x v="1"/>
    <x v="33"/>
    <m/>
    <x v="1"/>
    <x v="6"/>
    <x v="10"/>
    <x v="2"/>
    <n v="0"/>
    <x v="1"/>
    <x v="1"/>
    <x v="2"/>
    <x v="0"/>
    <x v="0"/>
    <m/>
    <n v="0.96153846153846101"/>
    <n v="0"/>
  </r>
  <r>
    <x v="0"/>
    <x v="1"/>
    <x v="33"/>
    <m/>
    <x v="2"/>
    <x v="6"/>
    <x v="10"/>
    <x v="2"/>
    <n v="0"/>
    <x v="1"/>
    <x v="1"/>
    <x v="3"/>
    <x v="0"/>
    <x v="0"/>
    <m/>
    <n v="0.96153846153846101"/>
    <n v="0"/>
  </r>
  <r>
    <x v="0"/>
    <x v="1"/>
    <x v="33"/>
    <m/>
    <x v="2"/>
    <x v="6"/>
    <x v="10"/>
    <x v="2"/>
    <n v="0"/>
    <x v="1"/>
    <x v="1"/>
    <x v="4"/>
    <x v="0"/>
    <x v="0"/>
    <m/>
    <n v="0.96153846153846101"/>
    <n v="0"/>
  </r>
  <r>
    <x v="0"/>
    <x v="1"/>
    <x v="33"/>
    <m/>
    <x v="0"/>
    <x v="6"/>
    <x v="11"/>
    <x v="2"/>
    <n v="0"/>
    <x v="1"/>
    <x v="2"/>
    <x v="1"/>
    <x v="0"/>
    <x v="0"/>
    <m/>
    <n v="0.96153846153846101"/>
    <n v="0"/>
  </r>
  <r>
    <x v="0"/>
    <x v="1"/>
    <x v="33"/>
    <m/>
    <x v="1"/>
    <x v="6"/>
    <x v="11"/>
    <x v="2"/>
    <n v="976800.62105352897"/>
    <x v="1"/>
    <x v="2"/>
    <x v="2"/>
    <x v="0"/>
    <x v="0"/>
    <m/>
    <n v="0.96153846153846101"/>
    <n v="939231.36639762402"/>
  </r>
  <r>
    <x v="0"/>
    <x v="1"/>
    <x v="33"/>
    <m/>
    <x v="2"/>
    <x v="6"/>
    <x v="11"/>
    <x v="2"/>
    <n v="0"/>
    <x v="1"/>
    <x v="2"/>
    <x v="3"/>
    <x v="0"/>
    <x v="0"/>
    <m/>
    <n v="0.96153846153846101"/>
    <n v="0"/>
  </r>
  <r>
    <x v="0"/>
    <x v="1"/>
    <x v="33"/>
    <m/>
    <x v="2"/>
    <x v="6"/>
    <x v="11"/>
    <x v="2"/>
    <n v="0"/>
    <x v="1"/>
    <x v="2"/>
    <x v="4"/>
    <x v="0"/>
    <x v="0"/>
    <m/>
    <n v="0.96153846153846101"/>
    <n v="0"/>
  </r>
  <r>
    <x v="0"/>
    <x v="1"/>
    <x v="33"/>
    <m/>
    <x v="1"/>
    <x v="6"/>
    <x v="11"/>
    <x v="2"/>
    <n v="1598406.63078815"/>
    <x v="1"/>
    <x v="3"/>
    <x v="2"/>
    <x v="0"/>
    <x v="0"/>
    <m/>
    <n v="0.96153846153846101"/>
    <n v="1536929.45268091"/>
  </r>
  <r>
    <x v="0"/>
    <x v="1"/>
    <x v="33"/>
    <m/>
    <x v="0"/>
    <x v="6"/>
    <x v="10"/>
    <x v="2"/>
    <n v="0"/>
    <x v="2"/>
    <x v="4"/>
    <x v="1"/>
    <x v="0"/>
    <x v="0"/>
    <m/>
    <n v="0.96153846153846101"/>
    <n v="0"/>
  </r>
  <r>
    <x v="0"/>
    <x v="1"/>
    <x v="33"/>
    <m/>
    <x v="1"/>
    <x v="6"/>
    <x v="10"/>
    <x v="2"/>
    <n v="0"/>
    <x v="2"/>
    <x v="4"/>
    <x v="2"/>
    <x v="0"/>
    <x v="0"/>
    <m/>
    <n v="0.96153846153846101"/>
    <n v="0"/>
  </r>
  <r>
    <x v="0"/>
    <x v="1"/>
    <x v="33"/>
    <m/>
    <x v="2"/>
    <x v="6"/>
    <x v="10"/>
    <x v="2"/>
    <n v="0"/>
    <x v="2"/>
    <x v="4"/>
    <x v="3"/>
    <x v="0"/>
    <x v="0"/>
    <m/>
    <n v="0.96153846153846101"/>
    <n v="0"/>
  </r>
  <r>
    <x v="0"/>
    <x v="1"/>
    <x v="33"/>
    <m/>
    <x v="2"/>
    <x v="6"/>
    <x v="10"/>
    <x v="2"/>
    <n v="0"/>
    <x v="2"/>
    <x v="4"/>
    <x v="4"/>
    <x v="0"/>
    <x v="0"/>
    <m/>
    <n v="0.96153846153846101"/>
    <n v="0"/>
  </r>
  <r>
    <x v="0"/>
    <x v="1"/>
    <x v="33"/>
    <m/>
    <x v="0"/>
    <x v="6"/>
    <x v="11"/>
    <x v="2"/>
    <n v="0"/>
    <x v="2"/>
    <x v="2"/>
    <x v="1"/>
    <x v="0"/>
    <x v="0"/>
    <m/>
    <n v="0.96153846153846101"/>
    <n v="0"/>
  </r>
  <r>
    <x v="0"/>
    <x v="1"/>
    <x v="33"/>
    <m/>
    <x v="1"/>
    <x v="6"/>
    <x v="11"/>
    <x v="2"/>
    <n v="5374075.9670809498"/>
    <x v="2"/>
    <x v="2"/>
    <x v="2"/>
    <x v="0"/>
    <x v="0"/>
    <m/>
    <n v="0.96153846153846101"/>
    <n v="5167380.7375778304"/>
  </r>
  <r>
    <x v="0"/>
    <x v="1"/>
    <x v="33"/>
    <m/>
    <x v="2"/>
    <x v="6"/>
    <x v="11"/>
    <x v="2"/>
    <n v="0"/>
    <x v="2"/>
    <x v="2"/>
    <x v="3"/>
    <x v="0"/>
    <x v="0"/>
    <m/>
    <n v="0.96153846153846101"/>
    <n v="0"/>
  </r>
  <r>
    <x v="0"/>
    <x v="1"/>
    <x v="33"/>
    <m/>
    <x v="2"/>
    <x v="6"/>
    <x v="11"/>
    <x v="2"/>
    <n v="0"/>
    <x v="2"/>
    <x v="2"/>
    <x v="4"/>
    <x v="0"/>
    <x v="0"/>
    <m/>
    <n v="0.96153846153846101"/>
    <n v="0"/>
  </r>
  <r>
    <x v="0"/>
    <x v="1"/>
    <x v="33"/>
    <m/>
    <x v="1"/>
    <x v="6"/>
    <x v="11"/>
    <x v="2"/>
    <n v="6651284.24076524"/>
    <x v="2"/>
    <x v="5"/>
    <x v="2"/>
    <x v="0"/>
    <x v="0"/>
    <m/>
    <n v="0.96153846153846101"/>
    <n v="6395465.6161204204"/>
  </r>
  <r>
    <x v="0"/>
    <x v="1"/>
    <x v="33"/>
    <m/>
    <x v="0"/>
    <x v="6"/>
    <x v="11"/>
    <x v="2"/>
    <n v="0"/>
    <x v="3"/>
    <x v="1"/>
    <x v="1"/>
    <x v="0"/>
    <x v="0"/>
    <m/>
    <n v="0.96153846153846101"/>
    <n v="0"/>
  </r>
  <r>
    <x v="0"/>
    <x v="1"/>
    <x v="33"/>
    <m/>
    <x v="1"/>
    <x v="6"/>
    <x v="11"/>
    <x v="2"/>
    <n v="17576459.192025401"/>
    <x v="3"/>
    <x v="1"/>
    <x v="2"/>
    <x v="0"/>
    <x v="0"/>
    <m/>
    <n v="0.96153846153846101"/>
    <n v="16900441.5307937"/>
  </r>
  <r>
    <x v="0"/>
    <x v="1"/>
    <x v="33"/>
    <m/>
    <x v="2"/>
    <x v="6"/>
    <x v="11"/>
    <x v="2"/>
    <n v="0"/>
    <x v="3"/>
    <x v="1"/>
    <x v="3"/>
    <x v="0"/>
    <x v="0"/>
    <m/>
    <n v="0.96153846153846101"/>
    <n v="0"/>
  </r>
  <r>
    <x v="0"/>
    <x v="1"/>
    <x v="33"/>
    <m/>
    <x v="2"/>
    <x v="6"/>
    <x v="11"/>
    <x v="2"/>
    <n v="0"/>
    <x v="3"/>
    <x v="1"/>
    <x v="4"/>
    <x v="0"/>
    <x v="0"/>
    <m/>
    <n v="0.96153846153846101"/>
    <n v="0"/>
  </r>
  <r>
    <x v="0"/>
    <x v="1"/>
    <x v="33"/>
    <m/>
    <x v="0"/>
    <x v="6"/>
    <x v="11"/>
    <x v="2"/>
    <n v="0"/>
    <x v="3"/>
    <x v="4"/>
    <x v="1"/>
    <x v="0"/>
    <x v="0"/>
    <m/>
    <n v="0.96153846153846101"/>
    <n v="0"/>
  </r>
  <r>
    <x v="0"/>
    <x v="1"/>
    <x v="33"/>
    <m/>
    <x v="1"/>
    <x v="6"/>
    <x v="11"/>
    <x v="2"/>
    <n v="17865141.218892399"/>
    <x v="3"/>
    <x v="4"/>
    <x v="2"/>
    <x v="0"/>
    <x v="0"/>
    <m/>
    <n v="0.96153846153846101"/>
    <n v="17178020.402781099"/>
  </r>
  <r>
    <x v="0"/>
    <x v="1"/>
    <x v="33"/>
    <m/>
    <x v="2"/>
    <x v="6"/>
    <x v="11"/>
    <x v="2"/>
    <n v="0"/>
    <x v="3"/>
    <x v="4"/>
    <x v="3"/>
    <x v="0"/>
    <x v="0"/>
    <m/>
    <n v="0.96153846153846101"/>
    <n v="0"/>
  </r>
  <r>
    <x v="0"/>
    <x v="1"/>
    <x v="33"/>
    <m/>
    <x v="2"/>
    <x v="6"/>
    <x v="11"/>
    <x v="2"/>
    <n v="0"/>
    <x v="3"/>
    <x v="4"/>
    <x v="4"/>
    <x v="0"/>
    <x v="0"/>
    <m/>
    <n v="0.96153846153846101"/>
    <n v="0"/>
  </r>
  <r>
    <x v="0"/>
    <x v="1"/>
    <x v="33"/>
    <m/>
    <x v="0"/>
    <x v="6"/>
    <x v="10"/>
    <x v="2"/>
    <n v="775556540.76653504"/>
    <x v="3"/>
    <x v="2"/>
    <x v="1"/>
    <x v="0"/>
    <x v="0"/>
    <m/>
    <n v="0.96153846153846101"/>
    <n v="745727443.04474497"/>
  </r>
  <r>
    <x v="0"/>
    <x v="1"/>
    <x v="33"/>
    <m/>
    <x v="1"/>
    <x v="6"/>
    <x v="10"/>
    <x v="2"/>
    <n v="0"/>
    <x v="3"/>
    <x v="2"/>
    <x v="2"/>
    <x v="0"/>
    <x v="0"/>
    <m/>
    <n v="0.96153846153846101"/>
    <n v="0"/>
  </r>
  <r>
    <x v="0"/>
    <x v="1"/>
    <x v="33"/>
    <m/>
    <x v="2"/>
    <x v="6"/>
    <x v="10"/>
    <x v="2"/>
    <n v="0"/>
    <x v="3"/>
    <x v="2"/>
    <x v="3"/>
    <x v="0"/>
    <x v="0"/>
    <m/>
    <n v="0.96153846153846101"/>
    <n v="0"/>
  </r>
  <r>
    <x v="0"/>
    <x v="1"/>
    <x v="33"/>
    <m/>
    <x v="2"/>
    <x v="6"/>
    <x v="10"/>
    <x v="2"/>
    <n v="0"/>
    <x v="3"/>
    <x v="2"/>
    <x v="4"/>
    <x v="0"/>
    <x v="0"/>
    <m/>
    <n v="0.96153846153846101"/>
    <n v="0"/>
  </r>
  <r>
    <x v="0"/>
    <x v="1"/>
    <x v="33"/>
    <m/>
    <x v="0"/>
    <x v="6"/>
    <x v="11"/>
    <x v="2"/>
    <n v="0"/>
    <x v="3"/>
    <x v="6"/>
    <x v="1"/>
    <x v="0"/>
    <x v="0"/>
    <m/>
    <n v="0.96153846153846101"/>
    <n v="0"/>
  </r>
  <r>
    <x v="0"/>
    <x v="1"/>
    <x v="33"/>
    <m/>
    <x v="1"/>
    <x v="6"/>
    <x v="11"/>
    <x v="2"/>
    <n v="0"/>
    <x v="3"/>
    <x v="6"/>
    <x v="2"/>
    <x v="0"/>
    <x v="0"/>
    <m/>
    <n v="0.96153846153846101"/>
    <n v="0"/>
  </r>
  <r>
    <x v="0"/>
    <x v="1"/>
    <x v="33"/>
    <m/>
    <x v="2"/>
    <x v="6"/>
    <x v="11"/>
    <x v="2"/>
    <n v="0"/>
    <x v="3"/>
    <x v="6"/>
    <x v="3"/>
    <x v="0"/>
    <x v="0"/>
    <m/>
    <n v="0.96153846153846101"/>
    <n v="0"/>
  </r>
  <r>
    <x v="0"/>
    <x v="1"/>
    <x v="33"/>
    <m/>
    <x v="2"/>
    <x v="6"/>
    <x v="11"/>
    <x v="2"/>
    <n v="0"/>
    <x v="3"/>
    <x v="6"/>
    <x v="4"/>
    <x v="0"/>
    <x v="0"/>
    <m/>
    <n v="0.96153846153846101"/>
    <n v="0"/>
  </r>
  <r>
    <x v="0"/>
    <x v="1"/>
    <x v="33"/>
    <m/>
    <x v="0"/>
    <x v="6"/>
    <x v="11"/>
    <x v="2"/>
    <n v="0"/>
    <x v="3"/>
    <x v="5"/>
    <x v="1"/>
    <x v="0"/>
    <x v="0"/>
    <m/>
    <n v="0.96153846153846101"/>
    <n v="0"/>
  </r>
  <r>
    <x v="0"/>
    <x v="1"/>
    <x v="33"/>
    <m/>
    <x v="1"/>
    <x v="6"/>
    <x v="11"/>
    <x v="2"/>
    <n v="3255394.4169560699"/>
    <x v="3"/>
    <x v="5"/>
    <x v="2"/>
    <x v="0"/>
    <x v="0"/>
    <m/>
    <n v="0.96153846153846101"/>
    <n v="3130186.9393808399"/>
  </r>
  <r>
    <x v="0"/>
    <x v="1"/>
    <x v="33"/>
    <m/>
    <x v="2"/>
    <x v="6"/>
    <x v="11"/>
    <x v="2"/>
    <n v="0"/>
    <x v="3"/>
    <x v="5"/>
    <x v="3"/>
    <x v="0"/>
    <x v="0"/>
    <m/>
    <n v="0.96153846153846101"/>
    <n v="0"/>
  </r>
  <r>
    <x v="0"/>
    <x v="1"/>
    <x v="33"/>
    <m/>
    <x v="2"/>
    <x v="6"/>
    <x v="11"/>
    <x v="2"/>
    <n v="0"/>
    <x v="3"/>
    <x v="5"/>
    <x v="4"/>
    <x v="0"/>
    <x v="0"/>
    <m/>
    <n v="0.96153846153846101"/>
    <n v="0"/>
  </r>
  <r>
    <x v="0"/>
    <x v="1"/>
    <x v="33"/>
    <m/>
    <x v="0"/>
    <x v="6"/>
    <x v="11"/>
    <x v="2"/>
    <n v="0"/>
    <x v="3"/>
    <x v="3"/>
    <x v="1"/>
    <x v="0"/>
    <x v="0"/>
    <m/>
    <n v="0.96153846153846101"/>
    <n v="0"/>
  </r>
  <r>
    <x v="0"/>
    <x v="1"/>
    <x v="33"/>
    <m/>
    <x v="1"/>
    <x v="6"/>
    <x v="11"/>
    <x v="2"/>
    <n v="102579.911709837"/>
    <x v="3"/>
    <x v="3"/>
    <x v="2"/>
    <x v="0"/>
    <x v="0"/>
    <m/>
    <n v="0.96153846153846101"/>
    <n v="98634.530490227698"/>
  </r>
  <r>
    <x v="0"/>
    <x v="1"/>
    <x v="33"/>
    <m/>
    <x v="2"/>
    <x v="6"/>
    <x v="11"/>
    <x v="2"/>
    <n v="0"/>
    <x v="3"/>
    <x v="3"/>
    <x v="3"/>
    <x v="0"/>
    <x v="0"/>
    <m/>
    <n v="0.96153846153846101"/>
    <n v="0"/>
  </r>
  <r>
    <x v="0"/>
    <x v="1"/>
    <x v="33"/>
    <m/>
    <x v="2"/>
    <x v="6"/>
    <x v="11"/>
    <x v="2"/>
    <n v="0"/>
    <x v="3"/>
    <x v="3"/>
    <x v="4"/>
    <x v="0"/>
    <x v="0"/>
    <m/>
    <n v="0.96153846153846101"/>
    <n v="0"/>
  </r>
  <r>
    <x v="0"/>
    <x v="1"/>
    <x v="33"/>
    <m/>
    <x v="0"/>
    <x v="6"/>
    <x v="11"/>
    <x v="2"/>
    <n v="0"/>
    <x v="4"/>
    <x v="2"/>
    <x v="1"/>
    <x v="0"/>
    <x v="0"/>
    <m/>
    <n v="0.96153846153846101"/>
    <n v="0"/>
  </r>
  <r>
    <x v="0"/>
    <x v="1"/>
    <x v="33"/>
    <m/>
    <x v="1"/>
    <x v="6"/>
    <x v="11"/>
    <x v="2"/>
    <n v="0"/>
    <x v="4"/>
    <x v="2"/>
    <x v="2"/>
    <x v="0"/>
    <x v="0"/>
    <m/>
    <n v="0.96153846153846101"/>
    <n v="0"/>
  </r>
  <r>
    <x v="0"/>
    <x v="1"/>
    <x v="33"/>
    <m/>
    <x v="2"/>
    <x v="6"/>
    <x v="11"/>
    <x v="2"/>
    <n v="0"/>
    <x v="4"/>
    <x v="2"/>
    <x v="3"/>
    <x v="0"/>
    <x v="0"/>
    <m/>
    <n v="0.96153846153846101"/>
    <n v="0"/>
  </r>
  <r>
    <x v="0"/>
    <x v="1"/>
    <x v="33"/>
    <m/>
    <x v="2"/>
    <x v="6"/>
    <x v="11"/>
    <x v="2"/>
    <n v="0"/>
    <x v="4"/>
    <x v="2"/>
    <x v="4"/>
    <x v="0"/>
    <x v="0"/>
    <m/>
    <n v="0.96153846153846101"/>
    <n v="0"/>
  </r>
  <r>
    <x v="0"/>
    <x v="1"/>
    <x v="33"/>
    <m/>
    <x v="0"/>
    <x v="6"/>
    <x v="10"/>
    <x v="2"/>
    <n v="0"/>
    <x v="4"/>
    <x v="6"/>
    <x v="1"/>
    <x v="0"/>
    <x v="0"/>
    <m/>
    <n v="0.96153846153846101"/>
    <n v="0"/>
  </r>
  <r>
    <x v="0"/>
    <x v="1"/>
    <x v="33"/>
    <m/>
    <x v="1"/>
    <x v="6"/>
    <x v="10"/>
    <x v="2"/>
    <n v="0"/>
    <x v="4"/>
    <x v="6"/>
    <x v="2"/>
    <x v="0"/>
    <x v="0"/>
    <m/>
    <n v="0.96153846153846101"/>
    <n v="0"/>
  </r>
  <r>
    <x v="0"/>
    <x v="1"/>
    <x v="33"/>
    <m/>
    <x v="2"/>
    <x v="6"/>
    <x v="10"/>
    <x v="2"/>
    <n v="0"/>
    <x v="4"/>
    <x v="6"/>
    <x v="3"/>
    <x v="0"/>
    <x v="0"/>
    <m/>
    <n v="0.96153846153846101"/>
    <n v="0"/>
  </r>
  <r>
    <x v="0"/>
    <x v="1"/>
    <x v="33"/>
    <m/>
    <x v="2"/>
    <x v="6"/>
    <x v="10"/>
    <x v="2"/>
    <n v="0"/>
    <x v="4"/>
    <x v="6"/>
    <x v="4"/>
    <x v="0"/>
    <x v="0"/>
    <m/>
    <n v="0.96153846153846101"/>
    <n v="0"/>
  </r>
  <r>
    <x v="0"/>
    <x v="1"/>
    <x v="33"/>
    <m/>
    <x v="1"/>
    <x v="6"/>
    <x v="11"/>
    <x v="2"/>
    <n v="64147633.087408602"/>
    <x v="5"/>
    <x v="4"/>
    <x v="2"/>
    <x v="0"/>
    <x v="0"/>
    <m/>
    <n v="0.96153846153846101"/>
    <n v="61680416.430200599"/>
  </r>
  <r>
    <x v="0"/>
    <x v="1"/>
    <x v="33"/>
    <m/>
    <x v="0"/>
    <x v="6"/>
    <x v="11"/>
    <x v="2"/>
    <n v="0"/>
    <x v="5"/>
    <x v="2"/>
    <x v="1"/>
    <x v="0"/>
    <x v="0"/>
    <m/>
    <n v="0.96153846153846101"/>
    <n v="0"/>
  </r>
  <r>
    <x v="0"/>
    <x v="1"/>
    <x v="33"/>
    <m/>
    <x v="1"/>
    <x v="6"/>
    <x v="11"/>
    <x v="2"/>
    <n v="6033405.9492353704"/>
    <x v="5"/>
    <x v="2"/>
    <x v="2"/>
    <x v="0"/>
    <x v="0"/>
    <m/>
    <n v="0.96153846153846101"/>
    <n v="5801351.8742647804"/>
  </r>
  <r>
    <x v="0"/>
    <x v="1"/>
    <x v="33"/>
    <m/>
    <x v="2"/>
    <x v="6"/>
    <x v="11"/>
    <x v="2"/>
    <n v="0"/>
    <x v="5"/>
    <x v="2"/>
    <x v="3"/>
    <x v="0"/>
    <x v="0"/>
    <m/>
    <n v="0.96153846153846101"/>
    <n v="0"/>
  </r>
  <r>
    <x v="0"/>
    <x v="1"/>
    <x v="33"/>
    <m/>
    <x v="2"/>
    <x v="6"/>
    <x v="11"/>
    <x v="2"/>
    <n v="0"/>
    <x v="5"/>
    <x v="2"/>
    <x v="4"/>
    <x v="0"/>
    <x v="0"/>
    <m/>
    <n v="0.96153846153846101"/>
    <n v="0"/>
  </r>
  <r>
    <x v="0"/>
    <x v="1"/>
    <x v="33"/>
    <m/>
    <x v="0"/>
    <x v="6"/>
    <x v="10"/>
    <x v="2"/>
    <n v="0"/>
    <x v="5"/>
    <x v="5"/>
    <x v="1"/>
    <x v="0"/>
    <x v="0"/>
    <m/>
    <n v="0.96153846153846101"/>
    <n v="0"/>
  </r>
  <r>
    <x v="0"/>
    <x v="1"/>
    <x v="33"/>
    <m/>
    <x v="1"/>
    <x v="6"/>
    <x v="10"/>
    <x v="2"/>
    <n v="0"/>
    <x v="5"/>
    <x v="5"/>
    <x v="2"/>
    <x v="0"/>
    <x v="0"/>
    <m/>
    <n v="0.96153846153846101"/>
    <n v="0"/>
  </r>
  <r>
    <x v="0"/>
    <x v="1"/>
    <x v="33"/>
    <m/>
    <x v="2"/>
    <x v="6"/>
    <x v="10"/>
    <x v="2"/>
    <n v="0"/>
    <x v="5"/>
    <x v="5"/>
    <x v="3"/>
    <x v="0"/>
    <x v="0"/>
    <m/>
    <n v="0.96153846153846101"/>
    <n v="0"/>
  </r>
  <r>
    <x v="0"/>
    <x v="1"/>
    <x v="33"/>
    <m/>
    <x v="2"/>
    <x v="6"/>
    <x v="10"/>
    <x v="2"/>
    <n v="0"/>
    <x v="5"/>
    <x v="5"/>
    <x v="4"/>
    <x v="0"/>
    <x v="0"/>
    <m/>
    <n v="0.96153846153846101"/>
    <n v="0"/>
  </r>
  <r>
    <x v="0"/>
    <x v="1"/>
    <x v="33"/>
    <m/>
    <x v="1"/>
    <x v="6"/>
    <x v="11"/>
    <x v="2"/>
    <n v="15700985.777408101"/>
    <x v="6"/>
    <x v="1"/>
    <x v="2"/>
    <x v="0"/>
    <x v="0"/>
    <m/>
    <n v="0.96153846153846101"/>
    <n v="15097101.709046301"/>
  </r>
  <r>
    <x v="0"/>
    <x v="1"/>
    <x v="33"/>
    <m/>
    <x v="0"/>
    <x v="6"/>
    <x v="11"/>
    <x v="2"/>
    <n v="0"/>
    <x v="6"/>
    <x v="2"/>
    <x v="1"/>
    <x v="0"/>
    <x v="0"/>
    <m/>
    <n v="0.96153846153846101"/>
    <n v="0"/>
  </r>
  <r>
    <x v="0"/>
    <x v="1"/>
    <x v="33"/>
    <m/>
    <x v="1"/>
    <x v="6"/>
    <x v="11"/>
    <x v="2"/>
    <n v="406211.28368000803"/>
    <x v="6"/>
    <x v="2"/>
    <x v="2"/>
    <x v="0"/>
    <x v="0"/>
    <m/>
    <n v="0.96153846153846101"/>
    <n v="390587.77276923798"/>
  </r>
  <r>
    <x v="0"/>
    <x v="1"/>
    <x v="33"/>
    <m/>
    <x v="2"/>
    <x v="6"/>
    <x v="11"/>
    <x v="2"/>
    <n v="0"/>
    <x v="6"/>
    <x v="2"/>
    <x v="3"/>
    <x v="0"/>
    <x v="0"/>
    <m/>
    <n v="0.96153846153846101"/>
    <n v="0"/>
  </r>
  <r>
    <x v="0"/>
    <x v="1"/>
    <x v="33"/>
    <m/>
    <x v="2"/>
    <x v="6"/>
    <x v="11"/>
    <x v="2"/>
    <n v="0"/>
    <x v="6"/>
    <x v="2"/>
    <x v="4"/>
    <x v="0"/>
    <x v="0"/>
    <m/>
    <n v="0.96153846153846101"/>
    <n v="0"/>
  </r>
  <r>
    <x v="0"/>
    <x v="1"/>
    <x v="33"/>
    <m/>
    <x v="0"/>
    <x v="6"/>
    <x v="10"/>
    <x v="2"/>
    <n v="0"/>
    <x v="6"/>
    <x v="3"/>
    <x v="1"/>
    <x v="0"/>
    <x v="0"/>
    <m/>
    <n v="0.96153846153846101"/>
    <n v="0"/>
  </r>
  <r>
    <x v="0"/>
    <x v="1"/>
    <x v="33"/>
    <m/>
    <x v="1"/>
    <x v="6"/>
    <x v="10"/>
    <x v="2"/>
    <n v="0"/>
    <x v="6"/>
    <x v="3"/>
    <x v="2"/>
    <x v="0"/>
    <x v="0"/>
    <m/>
    <n v="0.96153846153846101"/>
    <n v="0"/>
  </r>
  <r>
    <x v="0"/>
    <x v="1"/>
    <x v="33"/>
    <m/>
    <x v="2"/>
    <x v="6"/>
    <x v="10"/>
    <x v="2"/>
    <n v="0"/>
    <x v="6"/>
    <x v="3"/>
    <x v="3"/>
    <x v="0"/>
    <x v="0"/>
    <m/>
    <n v="0.96153846153846101"/>
    <n v="0"/>
  </r>
  <r>
    <x v="0"/>
    <x v="1"/>
    <x v="33"/>
    <m/>
    <x v="2"/>
    <x v="6"/>
    <x v="10"/>
    <x v="2"/>
    <n v="0"/>
    <x v="6"/>
    <x v="3"/>
    <x v="4"/>
    <x v="0"/>
    <x v="0"/>
    <m/>
    <n v="0.96153846153846101"/>
    <n v="0"/>
  </r>
  <r>
    <x v="0"/>
    <x v="2"/>
    <x v="33"/>
    <m/>
    <x v="0"/>
    <x v="6"/>
    <x v="10"/>
    <x v="2"/>
    <n v="0"/>
    <x v="1"/>
    <x v="1"/>
    <x v="1"/>
    <x v="0"/>
    <x v="0"/>
    <m/>
    <n v="0.92455621301775104"/>
    <n v="0"/>
  </r>
  <r>
    <x v="0"/>
    <x v="2"/>
    <x v="33"/>
    <m/>
    <x v="1"/>
    <x v="6"/>
    <x v="10"/>
    <x v="2"/>
    <n v="0"/>
    <x v="1"/>
    <x v="1"/>
    <x v="2"/>
    <x v="0"/>
    <x v="0"/>
    <m/>
    <n v="0.92455621301775104"/>
    <n v="0"/>
  </r>
  <r>
    <x v="0"/>
    <x v="2"/>
    <x v="33"/>
    <m/>
    <x v="2"/>
    <x v="6"/>
    <x v="10"/>
    <x v="2"/>
    <n v="0"/>
    <x v="1"/>
    <x v="1"/>
    <x v="3"/>
    <x v="0"/>
    <x v="0"/>
    <m/>
    <n v="0.92455621301775104"/>
    <n v="0"/>
  </r>
  <r>
    <x v="0"/>
    <x v="2"/>
    <x v="33"/>
    <m/>
    <x v="2"/>
    <x v="6"/>
    <x v="10"/>
    <x v="2"/>
    <n v="0"/>
    <x v="1"/>
    <x v="1"/>
    <x v="4"/>
    <x v="0"/>
    <x v="0"/>
    <m/>
    <n v="0.92455621301775104"/>
    <n v="0"/>
  </r>
  <r>
    <x v="0"/>
    <x v="2"/>
    <x v="33"/>
    <m/>
    <x v="0"/>
    <x v="6"/>
    <x v="11"/>
    <x v="2"/>
    <n v="0"/>
    <x v="1"/>
    <x v="2"/>
    <x v="1"/>
    <x v="0"/>
    <x v="0"/>
    <m/>
    <n v="0.92455621301775104"/>
    <n v="0"/>
  </r>
  <r>
    <x v="0"/>
    <x v="2"/>
    <x v="33"/>
    <m/>
    <x v="1"/>
    <x v="6"/>
    <x v="11"/>
    <x v="2"/>
    <n v="976800.62105352897"/>
    <x v="1"/>
    <x v="2"/>
    <x v="2"/>
    <x v="0"/>
    <x v="0"/>
    <m/>
    <n v="0.92455621301775104"/>
    <n v="903107.08307463897"/>
  </r>
  <r>
    <x v="0"/>
    <x v="2"/>
    <x v="33"/>
    <m/>
    <x v="2"/>
    <x v="6"/>
    <x v="11"/>
    <x v="2"/>
    <n v="0"/>
    <x v="1"/>
    <x v="2"/>
    <x v="3"/>
    <x v="0"/>
    <x v="0"/>
    <m/>
    <n v="0.92455621301775104"/>
    <n v="0"/>
  </r>
  <r>
    <x v="0"/>
    <x v="2"/>
    <x v="33"/>
    <m/>
    <x v="2"/>
    <x v="6"/>
    <x v="11"/>
    <x v="2"/>
    <n v="0"/>
    <x v="1"/>
    <x v="2"/>
    <x v="4"/>
    <x v="0"/>
    <x v="0"/>
    <m/>
    <n v="0.92455621301775104"/>
    <n v="0"/>
  </r>
  <r>
    <x v="0"/>
    <x v="2"/>
    <x v="33"/>
    <m/>
    <x v="1"/>
    <x v="6"/>
    <x v="11"/>
    <x v="2"/>
    <n v="1598406.63078815"/>
    <x v="1"/>
    <x v="3"/>
    <x v="2"/>
    <x v="0"/>
    <x v="0"/>
    <m/>
    <n v="0.92455621301775104"/>
    <n v="1477816.7814239601"/>
  </r>
  <r>
    <x v="0"/>
    <x v="2"/>
    <x v="33"/>
    <m/>
    <x v="0"/>
    <x v="6"/>
    <x v="10"/>
    <x v="2"/>
    <n v="0"/>
    <x v="2"/>
    <x v="4"/>
    <x v="1"/>
    <x v="0"/>
    <x v="0"/>
    <m/>
    <n v="0.92455621301775104"/>
    <n v="0"/>
  </r>
  <r>
    <x v="0"/>
    <x v="2"/>
    <x v="33"/>
    <m/>
    <x v="1"/>
    <x v="6"/>
    <x v="10"/>
    <x v="2"/>
    <n v="0"/>
    <x v="2"/>
    <x v="4"/>
    <x v="2"/>
    <x v="0"/>
    <x v="0"/>
    <m/>
    <n v="0.92455621301775104"/>
    <n v="0"/>
  </r>
  <r>
    <x v="0"/>
    <x v="2"/>
    <x v="33"/>
    <m/>
    <x v="2"/>
    <x v="6"/>
    <x v="10"/>
    <x v="2"/>
    <n v="0"/>
    <x v="2"/>
    <x v="4"/>
    <x v="3"/>
    <x v="0"/>
    <x v="0"/>
    <m/>
    <n v="0.92455621301775104"/>
    <n v="0"/>
  </r>
  <r>
    <x v="0"/>
    <x v="2"/>
    <x v="33"/>
    <m/>
    <x v="2"/>
    <x v="6"/>
    <x v="10"/>
    <x v="2"/>
    <n v="0"/>
    <x v="2"/>
    <x v="4"/>
    <x v="4"/>
    <x v="0"/>
    <x v="0"/>
    <m/>
    <n v="0.92455621301775104"/>
    <n v="0"/>
  </r>
  <r>
    <x v="0"/>
    <x v="2"/>
    <x v="33"/>
    <m/>
    <x v="0"/>
    <x v="6"/>
    <x v="11"/>
    <x v="2"/>
    <n v="0"/>
    <x v="2"/>
    <x v="2"/>
    <x v="1"/>
    <x v="0"/>
    <x v="0"/>
    <m/>
    <n v="0.92455621301775104"/>
    <n v="0"/>
  </r>
  <r>
    <x v="0"/>
    <x v="2"/>
    <x v="33"/>
    <m/>
    <x v="1"/>
    <x v="6"/>
    <x v="11"/>
    <x v="2"/>
    <n v="5374075.9670809498"/>
    <x v="2"/>
    <x v="2"/>
    <x v="2"/>
    <x v="0"/>
    <x v="0"/>
    <m/>
    <n v="0.92455621301775104"/>
    <n v="4968635.3245940702"/>
  </r>
  <r>
    <x v="0"/>
    <x v="2"/>
    <x v="33"/>
    <m/>
    <x v="2"/>
    <x v="6"/>
    <x v="11"/>
    <x v="2"/>
    <n v="0"/>
    <x v="2"/>
    <x v="2"/>
    <x v="3"/>
    <x v="0"/>
    <x v="0"/>
    <m/>
    <n v="0.92455621301775104"/>
    <n v="0"/>
  </r>
  <r>
    <x v="0"/>
    <x v="2"/>
    <x v="33"/>
    <m/>
    <x v="2"/>
    <x v="6"/>
    <x v="11"/>
    <x v="2"/>
    <n v="0"/>
    <x v="2"/>
    <x v="2"/>
    <x v="4"/>
    <x v="0"/>
    <x v="0"/>
    <m/>
    <n v="0.92455621301775104"/>
    <n v="0"/>
  </r>
  <r>
    <x v="0"/>
    <x v="2"/>
    <x v="33"/>
    <m/>
    <x v="1"/>
    <x v="6"/>
    <x v="11"/>
    <x v="2"/>
    <n v="6651284.24076524"/>
    <x v="2"/>
    <x v="5"/>
    <x v="2"/>
    <x v="0"/>
    <x v="0"/>
    <m/>
    <n v="0.92455621301775104"/>
    <n v="6149486.1693465598"/>
  </r>
  <r>
    <x v="0"/>
    <x v="2"/>
    <x v="33"/>
    <m/>
    <x v="0"/>
    <x v="6"/>
    <x v="11"/>
    <x v="2"/>
    <n v="0"/>
    <x v="3"/>
    <x v="1"/>
    <x v="1"/>
    <x v="0"/>
    <x v="0"/>
    <m/>
    <n v="0.92455621301775104"/>
    <n v="0"/>
  </r>
  <r>
    <x v="0"/>
    <x v="2"/>
    <x v="33"/>
    <m/>
    <x v="1"/>
    <x v="6"/>
    <x v="11"/>
    <x v="2"/>
    <n v="17576459.192025401"/>
    <x v="3"/>
    <x v="1"/>
    <x v="2"/>
    <x v="0"/>
    <x v="0"/>
    <m/>
    <n v="0.92455621301775104"/>
    <n v="16250424.5488401"/>
  </r>
  <r>
    <x v="0"/>
    <x v="2"/>
    <x v="33"/>
    <m/>
    <x v="2"/>
    <x v="6"/>
    <x v="11"/>
    <x v="2"/>
    <n v="0"/>
    <x v="3"/>
    <x v="1"/>
    <x v="3"/>
    <x v="0"/>
    <x v="0"/>
    <m/>
    <n v="0.92455621301775104"/>
    <n v="0"/>
  </r>
  <r>
    <x v="0"/>
    <x v="2"/>
    <x v="33"/>
    <m/>
    <x v="2"/>
    <x v="6"/>
    <x v="11"/>
    <x v="2"/>
    <n v="0"/>
    <x v="3"/>
    <x v="1"/>
    <x v="4"/>
    <x v="0"/>
    <x v="0"/>
    <m/>
    <n v="0.92455621301775104"/>
    <n v="0"/>
  </r>
  <r>
    <x v="0"/>
    <x v="2"/>
    <x v="33"/>
    <m/>
    <x v="0"/>
    <x v="6"/>
    <x v="11"/>
    <x v="2"/>
    <n v="0"/>
    <x v="3"/>
    <x v="4"/>
    <x v="1"/>
    <x v="0"/>
    <x v="0"/>
    <m/>
    <n v="0.92455621301775104"/>
    <n v="0"/>
  </r>
  <r>
    <x v="0"/>
    <x v="2"/>
    <x v="33"/>
    <m/>
    <x v="1"/>
    <x v="6"/>
    <x v="11"/>
    <x v="2"/>
    <n v="17865141.218892399"/>
    <x v="3"/>
    <x v="4"/>
    <x v="2"/>
    <x v="0"/>
    <x v="0"/>
    <m/>
    <n v="0.92455621301775104"/>
    <n v="16517327.3103665"/>
  </r>
  <r>
    <x v="0"/>
    <x v="2"/>
    <x v="33"/>
    <m/>
    <x v="2"/>
    <x v="6"/>
    <x v="11"/>
    <x v="2"/>
    <n v="0"/>
    <x v="3"/>
    <x v="4"/>
    <x v="3"/>
    <x v="0"/>
    <x v="0"/>
    <m/>
    <n v="0.92455621301775104"/>
    <n v="0"/>
  </r>
  <r>
    <x v="0"/>
    <x v="2"/>
    <x v="33"/>
    <m/>
    <x v="2"/>
    <x v="6"/>
    <x v="11"/>
    <x v="2"/>
    <n v="0"/>
    <x v="3"/>
    <x v="4"/>
    <x v="4"/>
    <x v="0"/>
    <x v="0"/>
    <m/>
    <n v="0.92455621301775104"/>
    <n v="0"/>
  </r>
  <r>
    <x v="0"/>
    <x v="2"/>
    <x v="33"/>
    <m/>
    <x v="0"/>
    <x v="6"/>
    <x v="10"/>
    <x v="2"/>
    <n v="775556540.76653504"/>
    <x v="3"/>
    <x v="2"/>
    <x v="1"/>
    <x v="0"/>
    <x v="0"/>
    <m/>
    <n v="0.92455621301775104"/>
    <n v="717045618.31225502"/>
  </r>
  <r>
    <x v="0"/>
    <x v="2"/>
    <x v="33"/>
    <m/>
    <x v="1"/>
    <x v="6"/>
    <x v="10"/>
    <x v="2"/>
    <n v="0"/>
    <x v="3"/>
    <x v="2"/>
    <x v="2"/>
    <x v="0"/>
    <x v="0"/>
    <m/>
    <n v="0.92455621301775104"/>
    <n v="0"/>
  </r>
  <r>
    <x v="0"/>
    <x v="2"/>
    <x v="33"/>
    <m/>
    <x v="2"/>
    <x v="6"/>
    <x v="10"/>
    <x v="2"/>
    <n v="0"/>
    <x v="3"/>
    <x v="2"/>
    <x v="3"/>
    <x v="0"/>
    <x v="0"/>
    <m/>
    <n v="0.92455621301775104"/>
    <n v="0"/>
  </r>
  <r>
    <x v="0"/>
    <x v="2"/>
    <x v="33"/>
    <m/>
    <x v="2"/>
    <x v="6"/>
    <x v="10"/>
    <x v="2"/>
    <n v="0"/>
    <x v="3"/>
    <x v="2"/>
    <x v="4"/>
    <x v="0"/>
    <x v="0"/>
    <m/>
    <n v="0.92455621301775104"/>
    <n v="0"/>
  </r>
  <r>
    <x v="0"/>
    <x v="2"/>
    <x v="33"/>
    <m/>
    <x v="0"/>
    <x v="6"/>
    <x v="11"/>
    <x v="2"/>
    <n v="0"/>
    <x v="3"/>
    <x v="6"/>
    <x v="1"/>
    <x v="0"/>
    <x v="0"/>
    <m/>
    <n v="0.92455621301775104"/>
    <n v="0"/>
  </r>
  <r>
    <x v="0"/>
    <x v="2"/>
    <x v="33"/>
    <m/>
    <x v="1"/>
    <x v="6"/>
    <x v="11"/>
    <x v="2"/>
    <n v="0"/>
    <x v="3"/>
    <x v="6"/>
    <x v="2"/>
    <x v="0"/>
    <x v="0"/>
    <m/>
    <n v="0.92455621301775104"/>
    <n v="0"/>
  </r>
  <r>
    <x v="0"/>
    <x v="2"/>
    <x v="33"/>
    <m/>
    <x v="2"/>
    <x v="6"/>
    <x v="11"/>
    <x v="2"/>
    <n v="0"/>
    <x v="3"/>
    <x v="6"/>
    <x v="3"/>
    <x v="0"/>
    <x v="0"/>
    <m/>
    <n v="0.92455621301775104"/>
    <n v="0"/>
  </r>
  <r>
    <x v="0"/>
    <x v="2"/>
    <x v="33"/>
    <m/>
    <x v="2"/>
    <x v="6"/>
    <x v="11"/>
    <x v="2"/>
    <n v="0"/>
    <x v="3"/>
    <x v="6"/>
    <x v="4"/>
    <x v="0"/>
    <x v="0"/>
    <m/>
    <n v="0.92455621301775104"/>
    <n v="0"/>
  </r>
  <r>
    <x v="0"/>
    <x v="2"/>
    <x v="33"/>
    <m/>
    <x v="0"/>
    <x v="6"/>
    <x v="11"/>
    <x v="2"/>
    <n v="0"/>
    <x v="3"/>
    <x v="5"/>
    <x v="1"/>
    <x v="0"/>
    <x v="0"/>
    <m/>
    <n v="0.92455621301775104"/>
    <n v="0"/>
  </r>
  <r>
    <x v="0"/>
    <x v="2"/>
    <x v="33"/>
    <m/>
    <x v="1"/>
    <x v="6"/>
    <x v="11"/>
    <x v="2"/>
    <n v="3255394.4169560699"/>
    <x v="3"/>
    <x v="5"/>
    <x v="2"/>
    <x v="0"/>
    <x v="0"/>
    <m/>
    <n v="0.92455621301775104"/>
    <n v="3009795.1340200398"/>
  </r>
  <r>
    <x v="0"/>
    <x v="2"/>
    <x v="33"/>
    <m/>
    <x v="2"/>
    <x v="6"/>
    <x v="11"/>
    <x v="2"/>
    <n v="0"/>
    <x v="3"/>
    <x v="5"/>
    <x v="3"/>
    <x v="0"/>
    <x v="0"/>
    <m/>
    <n v="0.92455621301775104"/>
    <n v="0"/>
  </r>
  <r>
    <x v="0"/>
    <x v="2"/>
    <x v="33"/>
    <m/>
    <x v="2"/>
    <x v="6"/>
    <x v="11"/>
    <x v="2"/>
    <n v="0"/>
    <x v="3"/>
    <x v="5"/>
    <x v="4"/>
    <x v="0"/>
    <x v="0"/>
    <m/>
    <n v="0.92455621301775104"/>
    <n v="0"/>
  </r>
  <r>
    <x v="0"/>
    <x v="2"/>
    <x v="33"/>
    <m/>
    <x v="0"/>
    <x v="6"/>
    <x v="11"/>
    <x v="2"/>
    <n v="0"/>
    <x v="3"/>
    <x v="3"/>
    <x v="1"/>
    <x v="0"/>
    <x v="0"/>
    <m/>
    <n v="0.92455621301775104"/>
    <n v="0"/>
  </r>
  <r>
    <x v="0"/>
    <x v="2"/>
    <x v="33"/>
    <m/>
    <x v="1"/>
    <x v="6"/>
    <x v="11"/>
    <x v="2"/>
    <n v="102579.911709837"/>
    <x v="3"/>
    <x v="3"/>
    <x v="2"/>
    <x v="0"/>
    <x v="0"/>
    <m/>
    <n v="0.92455621301775104"/>
    <n v="94840.894702142003"/>
  </r>
  <r>
    <x v="0"/>
    <x v="2"/>
    <x v="33"/>
    <m/>
    <x v="2"/>
    <x v="6"/>
    <x v="11"/>
    <x v="2"/>
    <n v="0"/>
    <x v="3"/>
    <x v="3"/>
    <x v="3"/>
    <x v="0"/>
    <x v="0"/>
    <m/>
    <n v="0.92455621301775104"/>
    <n v="0"/>
  </r>
  <r>
    <x v="0"/>
    <x v="2"/>
    <x v="33"/>
    <m/>
    <x v="2"/>
    <x v="6"/>
    <x v="11"/>
    <x v="2"/>
    <n v="0"/>
    <x v="3"/>
    <x v="3"/>
    <x v="4"/>
    <x v="0"/>
    <x v="0"/>
    <m/>
    <n v="0.92455621301775104"/>
    <n v="0"/>
  </r>
  <r>
    <x v="0"/>
    <x v="2"/>
    <x v="33"/>
    <m/>
    <x v="0"/>
    <x v="6"/>
    <x v="11"/>
    <x v="2"/>
    <n v="0"/>
    <x v="4"/>
    <x v="2"/>
    <x v="1"/>
    <x v="0"/>
    <x v="0"/>
    <m/>
    <n v="0.92455621301775104"/>
    <n v="0"/>
  </r>
  <r>
    <x v="0"/>
    <x v="2"/>
    <x v="33"/>
    <m/>
    <x v="1"/>
    <x v="6"/>
    <x v="11"/>
    <x v="2"/>
    <n v="0"/>
    <x v="4"/>
    <x v="2"/>
    <x v="2"/>
    <x v="0"/>
    <x v="0"/>
    <m/>
    <n v="0.92455621301775104"/>
    <n v="0"/>
  </r>
  <r>
    <x v="0"/>
    <x v="2"/>
    <x v="33"/>
    <m/>
    <x v="2"/>
    <x v="6"/>
    <x v="11"/>
    <x v="2"/>
    <n v="0"/>
    <x v="4"/>
    <x v="2"/>
    <x v="3"/>
    <x v="0"/>
    <x v="0"/>
    <m/>
    <n v="0.92455621301775104"/>
    <n v="0"/>
  </r>
  <r>
    <x v="0"/>
    <x v="2"/>
    <x v="33"/>
    <m/>
    <x v="2"/>
    <x v="6"/>
    <x v="11"/>
    <x v="2"/>
    <n v="0"/>
    <x v="4"/>
    <x v="2"/>
    <x v="4"/>
    <x v="0"/>
    <x v="0"/>
    <m/>
    <n v="0.92455621301775104"/>
    <n v="0"/>
  </r>
  <r>
    <x v="0"/>
    <x v="2"/>
    <x v="33"/>
    <m/>
    <x v="0"/>
    <x v="6"/>
    <x v="10"/>
    <x v="2"/>
    <n v="0"/>
    <x v="4"/>
    <x v="6"/>
    <x v="1"/>
    <x v="0"/>
    <x v="0"/>
    <m/>
    <n v="0.92455621301775104"/>
    <n v="0"/>
  </r>
  <r>
    <x v="0"/>
    <x v="2"/>
    <x v="33"/>
    <m/>
    <x v="1"/>
    <x v="6"/>
    <x v="10"/>
    <x v="2"/>
    <n v="0"/>
    <x v="4"/>
    <x v="6"/>
    <x v="2"/>
    <x v="0"/>
    <x v="0"/>
    <m/>
    <n v="0.92455621301775104"/>
    <n v="0"/>
  </r>
  <r>
    <x v="0"/>
    <x v="2"/>
    <x v="33"/>
    <m/>
    <x v="2"/>
    <x v="6"/>
    <x v="10"/>
    <x v="2"/>
    <n v="0"/>
    <x v="4"/>
    <x v="6"/>
    <x v="3"/>
    <x v="0"/>
    <x v="0"/>
    <m/>
    <n v="0.92455621301775104"/>
    <n v="0"/>
  </r>
  <r>
    <x v="0"/>
    <x v="2"/>
    <x v="33"/>
    <m/>
    <x v="2"/>
    <x v="6"/>
    <x v="10"/>
    <x v="2"/>
    <n v="0"/>
    <x v="4"/>
    <x v="6"/>
    <x v="4"/>
    <x v="0"/>
    <x v="0"/>
    <m/>
    <n v="0.92455621301775104"/>
    <n v="0"/>
  </r>
  <r>
    <x v="0"/>
    <x v="2"/>
    <x v="33"/>
    <m/>
    <x v="1"/>
    <x v="6"/>
    <x v="11"/>
    <x v="2"/>
    <n v="64147633.087408602"/>
    <x v="5"/>
    <x v="4"/>
    <x v="2"/>
    <x v="0"/>
    <x v="0"/>
    <m/>
    <n v="0.92455621301775104"/>
    <n v="59308092.721346699"/>
  </r>
  <r>
    <x v="0"/>
    <x v="2"/>
    <x v="33"/>
    <m/>
    <x v="0"/>
    <x v="6"/>
    <x v="11"/>
    <x v="2"/>
    <n v="0"/>
    <x v="5"/>
    <x v="2"/>
    <x v="1"/>
    <x v="0"/>
    <x v="0"/>
    <m/>
    <n v="0.92455621301775104"/>
    <n v="0"/>
  </r>
  <r>
    <x v="0"/>
    <x v="2"/>
    <x v="33"/>
    <m/>
    <x v="1"/>
    <x v="6"/>
    <x v="11"/>
    <x v="2"/>
    <n v="6033405.9492353704"/>
    <x v="5"/>
    <x v="2"/>
    <x v="2"/>
    <x v="0"/>
    <x v="0"/>
    <m/>
    <n v="0.92455621301775104"/>
    <n v="5578222.95602383"/>
  </r>
  <r>
    <x v="0"/>
    <x v="2"/>
    <x v="33"/>
    <m/>
    <x v="2"/>
    <x v="6"/>
    <x v="11"/>
    <x v="2"/>
    <n v="0"/>
    <x v="5"/>
    <x v="2"/>
    <x v="3"/>
    <x v="0"/>
    <x v="0"/>
    <m/>
    <n v="0.92455621301775104"/>
    <n v="0"/>
  </r>
  <r>
    <x v="0"/>
    <x v="2"/>
    <x v="33"/>
    <m/>
    <x v="2"/>
    <x v="6"/>
    <x v="11"/>
    <x v="2"/>
    <n v="0"/>
    <x v="5"/>
    <x v="2"/>
    <x v="4"/>
    <x v="0"/>
    <x v="0"/>
    <m/>
    <n v="0.92455621301775104"/>
    <n v="0"/>
  </r>
  <r>
    <x v="0"/>
    <x v="2"/>
    <x v="33"/>
    <m/>
    <x v="0"/>
    <x v="6"/>
    <x v="10"/>
    <x v="2"/>
    <n v="0"/>
    <x v="5"/>
    <x v="5"/>
    <x v="1"/>
    <x v="0"/>
    <x v="0"/>
    <m/>
    <n v="0.92455621301775104"/>
    <n v="0"/>
  </r>
  <r>
    <x v="0"/>
    <x v="2"/>
    <x v="33"/>
    <m/>
    <x v="1"/>
    <x v="6"/>
    <x v="10"/>
    <x v="2"/>
    <n v="0"/>
    <x v="5"/>
    <x v="5"/>
    <x v="2"/>
    <x v="0"/>
    <x v="0"/>
    <m/>
    <n v="0.92455621301775104"/>
    <n v="0"/>
  </r>
  <r>
    <x v="0"/>
    <x v="2"/>
    <x v="33"/>
    <m/>
    <x v="2"/>
    <x v="6"/>
    <x v="10"/>
    <x v="2"/>
    <n v="0"/>
    <x v="5"/>
    <x v="5"/>
    <x v="3"/>
    <x v="0"/>
    <x v="0"/>
    <m/>
    <n v="0.92455621301775104"/>
    <n v="0"/>
  </r>
  <r>
    <x v="0"/>
    <x v="2"/>
    <x v="33"/>
    <m/>
    <x v="2"/>
    <x v="6"/>
    <x v="10"/>
    <x v="2"/>
    <n v="0"/>
    <x v="5"/>
    <x v="5"/>
    <x v="4"/>
    <x v="0"/>
    <x v="0"/>
    <m/>
    <n v="0.92455621301775104"/>
    <n v="0"/>
  </r>
  <r>
    <x v="0"/>
    <x v="2"/>
    <x v="33"/>
    <m/>
    <x v="1"/>
    <x v="6"/>
    <x v="11"/>
    <x v="2"/>
    <n v="15700985.777408101"/>
    <x v="6"/>
    <x v="1"/>
    <x v="2"/>
    <x v="0"/>
    <x v="0"/>
    <m/>
    <n v="0.92455621301775104"/>
    <n v="14516443.951006001"/>
  </r>
  <r>
    <x v="0"/>
    <x v="2"/>
    <x v="33"/>
    <m/>
    <x v="0"/>
    <x v="6"/>
    <x v="11"/>
    <x v="2"/>
    <n v="0"/>
    <x v="6"/>
    <x v="2"/>
    <x v="1"/>
    <x v="0"/>
    <x v="0"/>
    <m/>
    <n v="0.92455621301775104"/>
    <n v="0"/>
  </r>
  <r>
    <x v="0"/>
    <x v="2"/>
    <x v="33"/>
    <m/>
    <x v="1"/>
    <x v="6"/>
    <x v="11"/>
    <x v="2"/>
    <n v="406211.28368000803"/>
    <x v="6"/>
    <x v="2"/>
    <x v="2"/>
    <x v="0"/>
    <x v="0"/>
    <m/>
    <n v="0.92455621301775104"/>
    <n v="375565.16612426698"/>
  </r>
  <r>
    <x v="0"/>
    <x v="2"/>
    <x v="33"/>
    <m/>
    <x v="2"/>
    <x v="6"/>
    <x v="11"/>
    <x v="2"/>
    <n v="0"/>
    <x v="6"/>
    <x v="2"/>
    <x v="3"/>
    <x v="0"/>
    <x v="0"/>
    <m/>
    <n v="0.92455621301775104"/>
    <n v="0"/>
  </r>
  <r>
    <x v="0"/>
    <x v="2"/>
    <x v="33"/>
    <m/>
    <x v="2"/>
    <x v="6"/>
    <x v="11"/>
    <x v="2"/>
    <n v="0"/>
    <x v="6"/>
    <x v="2"/>
    <x v="4"/>
    <x v="0"/>
    <x v="0"/>
    <m/>
    <n v="0.92455621301775104"/>
    <n v="0"/>
  </r>
  <r>
    <x v="0"/>
    <x v="2"/>
    <x v="33"/>
    <m/>
    <x v="0"/>
    <x v="6"/>
    <x v="10"/>
    <x v="2"/>
    <n v="0"/>
    <x v="6"/>
    <x v="3"/>
    <x v="1"/>
    <x v="0"/>
    <x v="0"/>
    <m/>
    <n v="0.92455621301775104"/>
    <n v="0"/>
  </r>
  <r>
    <x v="0"/>
    <x v="2"/>
    <x v="33"/>
    <m/>
    <x v="1"/>
    <x v="6"/>
    <x v="10"/>
    <x v="2"/>
    <n v="0"/>
    <x v="6"/>
    <x v="3"/>
    <x v="2"/>
    <x v="0"/>
    <x v="0"/>
    <m/>
    <n v="0.92455621301775104"/>
    <n v="0"/>
  </r>
  <r>
    <x v="0"/>
    <x v="2"/>
    <x v="33"/>
    <m/>
    <x v="2"/>
    <x v="6"/>
    <x v="10"/>
    <x v="2"/>
    <n v="0"/>
    <x v="6"/>
    <x v="3"/>
    <x v="3"/>
    <x v="0"/>
    <x v="0"/>
    <m/>
    <n v="0.92455621301775104"/>
    <n v="0"/>
  </r>
  <r>
    <x v="0"/>
    <x v="2"/>
    <x v="33"/>
    <m/>
    <x v="2"/>
    <x v="6"/>
    <x v="10"/>
    <x v="2"/>
    <n v="0"/>
    <x v="6"/>
    <x v="3"/>
    <x v="4"/>
    <x v="0"/>
    <x v="0"/>
    <m/>
    <n v="0.92455621301775104"/>
    <n v="0"/>
  </r>
  <r>
    <x v="0"/>
    <x v="3"/>
    <x v="33"/>
    <m/>
    <x v="0"/>
    <x v="6"/>
    <x v="10"/>
    <x v="2"/>
    <n v="0"/>
    <x v="1"/>
    <x v="1"/>
    <x v="1"/>
    <x v="0"/>
    <x v="0"/>
    <m/>
    <n v="0.88899635867091498"/>
    <n v="0"/>
  </r>
  <r>
    <x v="0"/>
    <x v="3"/>
    <x v="33"/>
    <m/>
    <x v="1"/>
    <x v="6"/>
    <x v="10"/>
    <x v="2"/>
    <n v="0"/>
    <x v="1"/>
    <x v="1"/>
    <x v="2"/>
    <x v="0"/>
    <x v="0"/>
    <m/>
    <n v="0.88899635867091498"/>
    <n v="0"/>
  </r>
  <r>
    <x v="0"/>
    <x v="3"/>
    <x v="33"/>
    <m/>
    <x v="2"/>
    <x v="6"/>
    <x v="10"/>
    <x v="2"/>
    <n v="0"/>
    <x v="1"/>
    <x v="1"/>
    <x v="3"/>
    <x v="0"/>
    <x v="0"/>
    <m/>
    <n v="0.88899635867091498"/>
    <n v="0"/>
  </r>
  <r>
    <x v="0"/>
    <x v="3"/>
    <x v="33"/>
    <m/>
    <x v="2"/>
    <x v="6"/>
    <x v="10"/>
    <x v="2"/>
    <n v="0"/>
    <x v="1"/>
    <x v="1"/>
    <x v="4"/>
    <x v="0"/>
    <x v="0"/>
    <m/>
    <n v="0.88899635867091498"/>
    <n v="0"/>
  </r>
  <r>
    <x v="0"/>
    <x v="3"/>
    <x v="33"/>
    <m/>
    <x v="0"/>
    <x v="6"/>
    <x v="11"/>
    <x v="2"/>
    <n v="0"/>
    <x v="1"/>
    <x v="2"/>
    <x v="1"/>
    <x v="0"/>
    <x v="0"/>
    <m/>
    <n v="0.88899635867091498"/>
    <n v="0"/>
  </r>
  <r>
    <x v="0"/>
    <x v="3"/>
    <x v="33"/>
    <m/>
    <x v="1"/>
    <x v="6"/>
    <x v="11"/>
    <x v="2"/>
    <n v="976800.62105352897"/>
    <x v="1"/>
    <x v="2"/>
    <x v="2"/>
    <x v="0"/>
    <x v="0"/>
    <m/>
    <n v="0.88899635867091498"/>
    <n v="868372.195264076"/>
  </r>
  <r>
    <x v="0"/>
    <x v="3"/>
    <x v="33"/>
    <m/>
    <x v="2"/>
    <x v="6"/>
    <x v="11"/>
    <x v="2"/>
    <n v="0"/>
    <x v="1"/>
    <x v="2"/>
    <x v="3"/>
    <x v="0"/>
    <x v="0"/>
    <m/>
    <n v="0.88899635867091498"/>
    <n v="0"/>
  </r>
  <r>
    <x v="0"/>
    <x v="3"/>
    <x v="33"/>
    <m/>
    <x v="2"/>
    <x v="6"/>
    <x v="11"/>
    <x v="2"/>
    <n v="0"/>
    <x v="1"/>
    <x v="2"/>
    <x v="4"/>
    <x v="0"/>
    <x v="0"/>
    <m/>
    <n v="0.88899635867091498"/>
    <n v="0"/>
  </r>
  <r>
    <x v="0"/>
    <x v="3"/>
    <x v="33"/>
    <m/>
    <x v="1"/>
    <x v="6"/>
    <x v="11"/>
    <x v="2"/>
    <n v="1598406.63078815"/>
    <x v="1"/>
    <x v="3"/>
    <x v="2"/>
    <x v="0"/>
    <x v="0"/>
    <m/>
    <n v="0.88899635867091498"/>
    <n v="1420977.6744461099"/>
  </r>
  <r>
    <x v="0"/>
    <x v="3"/>
    <x v="33"/>
    <m/>
    <x v="0"/>
    <x v="6"/>
    <x v="10"/>
    <x v="2"/>
    <n v="0"/>
    <x v="2"/>
    <x v="4"/>
    <x v="1"/>
    <x v="0"/>
    <x v="0"/>
    <m/>
    <n v="0.88899635867091498"/>
    <n v="0"/>
  </r>
  <r>
    <x v="0"/>
    <x v="3"/>
    <x v="33"/>
    <m/>
    <x v="1"/>
    <x v="6"/>
    <x v="10"/>
    <x v="2"/>
    <n v="0"/>
    <x v="2"/>
    <x v="4"/>
    <x v="2"/>
    <x v="0"/>
    <x v="0"/>
    <m/>
    <n v="0.88899635867091498"/>
    <n v="0"/>
  </r>
  <r>
    <x v="0"/>
    <x v="3"/>
    <x v="33"/>
    <m/>
    <x v="2"/>
    <x v="6"/>
    <x v="10"/>
    <x v="2"/>
    <n v="0"/>
    <x v="2"/>
    <x v="4"/>
    <x v="3"/>
    <x v="0"/>
    <x v="0"/>
    <m/>
    <n v="0.88899635867091498"/>
    <n v="0"/>
  </r>
  <r>
    <x v="0"/>
    <x v="3"/>
    <x v="33"/>
    <m/>
    <x v="2"/>
    <x v="6"/>
    <x v="10"/>
    <x v="2"/>
    <n v="0"/>
    <x v="2"/>
    <x v="4"/>
    <x v="4"/>
    <x v="0"/>
    <x v="0"/>
    <m/>
    <n v="0.88899635867091498"/>
    <n v="0"/>
  </r>
  <r>
    <x v="0"/>
    <x v="3"/>
    <x v="33"/>
    <m/>
    <x v="0"/>
    <x v="6"/>
    <x v="11"/>
    <x v="2"/>
    <n v="0"/>
    <x v="2"/>
    <x v="2"/>
    <x v="1"/>
    <x v="0"/>
    <x v="0"/>
    <m/>
    <n v="0.88899635867091498"/>
    <n v="0"/>
  </r>
  <r>
    <x v="0"/>
    <x v="3"/>
    <x v="33"/>
    <m/>
    <x v="1"/>
    <x v="6"/>
    <x v="11"/>
    <x v="2"/>
    <n v="5374075.9670809498"/>
    <x v="2"/>
    <x v="2"/>
    <x v="2"/>
    <x v="0"/>
    <x v="0"/>
    <m/>
    <n v="0.88899635867091498"/>
    <n v="4777533.9659558404"/>
  </r>
  <r>
    <x v="0"/>
    <x v="3"/>
    <x v="33"/>
    <m/>
    <x v="2"/>
    <x v="6"/>
    <x v="11"/>
    <x v="2"/>
    <n v="0"/>
    <x v="2"/>
    <x v="2"/>
    <x v="3"/>
    <x v="0"/>
    <x v="0"/>
    <m/>
    <n v="0.88899635867091498"/>
    <n v="0"/>
  </r>
  <r>
    <x v="0"/>
    <x v="3"/>
    <x v="33"/>
    <m/>
    <x v="2"/>
    <x v="6"/>
    <x v="11"/>
    <x v="2"/>
    <n v="0"/>
    <x v="2"/>
    <x v="2"/>
    <x v="4"/>
    <x v="0"/>
    <x v="0"/>
    <m/>
    <n v="0.88899635867091498"/>
    <n v="0"/>
  </r>
  <r>
    <x v="0"/>
    <x v="3"/>
    <x v="33"/>
    <m/>
    <x v="1"/>
    <x v="6"/>
    <x v="11"/>
    <x v="2"/>
    <n v="6651284.24076524"/>
    <x v="2"/>
    <x v="5"/>
    <x v="2"/>
    <x v="0"/>
    <x v="0"/>
    <m/>
    <n v="0.88899635867091498"/>
    <n v="5912967.4705255404"/>
  </r>
  <r>
    <x v="0"/>
    <x v="3"/>
    <x v="33"/>
    <m/>
    <x v="0"/>
    <x v="6"/>
    <x v="11"/>
    <x v="2"/>
    <n v="0"/>
    <x v="3"/>
    <x v="1"/>
    <x v="1"/>
    <x v="0"/>
    <x v="0"/>
    <m/>
    <n v="0.88899635867091498"/>
    <n v="0"/>
  </r>
  <r>
    <x v="0"/>
    <x v="3"/>
    <x v="33"/>
    <m/>
    <x v="1"/>
    <x v="6"/>
    <x v="11"/>
    <x v="2"/>
    <n v="17576459.192025401"/>
    <x v="3"/>
    <x v="1"/>
    <x v="2"/>
    <x v="0"/>
    <x v="0"/>
    <m/>
    <n v="0.88899635867091498"/>
    <n v="15625408.2200385"/>
  </r>
  <r>
    <x v="0"/>
    <x v="3"/>
    <x v="33"/>
    <m/>
    <x v="2"/>
    <x v="6"/>
    <x v="11"/>
    <x v="2"/>
    <n v="0"/>
    <x v="3"/>
    <x v="1"/>
    <x v="3"/>
    <x v="0"/>
    <x v="0"/>
    <m/>
    <n v="0.88899635867091498"/>
    <n v="0"/>
  </r>
  <r>
    <x v="0"/>
    <x v="3"/>
    <x v="33"/>
    <m/>
    <x v="2"/>
    <x v="6"/>
    <x v="11"/>
    <x v="2"/>
    <n v="0"/>
    <x v="3"/>
    <x v="1"/>
    <x v="4"/>
    <x v="0"/>
    <x v="0"/>
    <m/>
    <n v="0.88899635867091498"/>
    <n v="0"/>
  </r>
  <r>
    <x v="0"/>
    <x v="3"/>
    <x v="33"/>
    <m/>
    <x v="0"/>
    <x v="6"/>
    <x v="11"/>
    <x v="2"/>
    <n v="0"/>
    <x v="3"/>
    <x v="4"/>
    <x v="1"/>
    <x v="0"/>
    <x v="0"/>
    <m/>
    <n v="0.88899635867091498"/>
    <n v="0"/>
  </r>
  <r>
    <x v="0"/>
    <x v="3"/>
    <x v="33"/>
    <m/>
    <x v="1"/>
    <x v="6"/>
    <x v="11"/>
    <x v="2"/>
    <n v="17865141.218892399"/>
    <x v="3"/>
    <x v="4"/>
    <x v="2"/>
    <x v="0"/>
    <x v="0"/>
    <m/>
    <n v="0.88899635867091498"/>
    <n v="15882045.490737"/>
  </r>
  <r>
    <x v="0"/>
    <x v="3"/>
    <x v="33"/>
    <m/>
    <x v="2"/>
    <x v="6"/>
    <x v="11"/>
    <x v="2"/>
    <n v="0"/>
    <x v="3"/>
    <x v="4"/>
    <x v="3"/>
    <x v="0"/>
    <x v="0"/>
    <m/>
    <n v="0.88899635867091498"/>
    <n v="0"/>
  </r>
  <r>
    <x v="0"/>
    <x v="3"/>
    <x v="33"/>
    <m/>
    <x v="2"/>
    <x v="6"/>
    <x v="11"/>
    <x v="2"/>
    <n v="0"/>
    <x v="3"/>
    <x v="4"/>
    <x v="4"/>
    <x v="0"/>
    <x v="0"/>
    <m/>
    <n v="0.88899635867091498"/>
    <n v="0"/>
  </r>
  <r>
    <x v="0"/>
    <x v="3"/>
    <x v="33"/>
    <m/>
    <x v="0"/>
    <x v="6"/>
    <x v="10"/>
    <x v="2"/>
    <n v="775556540.76653504"/>
    <x v="3"/>
    <x v="2"/>
    <x v="1"/>
    <x v="0"/>
    <x v="0"/>
    <m/>
    <n v="0.88899635867091498"/>
    <n v="689466940.68485999"/>
  </r>
  <r>
    <x v="0"/>
    <x v="3"/>
    <x v="33"/>
    <m/>
    <x v="1"/>
    <x v="6"/>
    <x v="10"/>
    <x v="2"/>
    <n v="0"/>
    <x v="3"/>
    <x v="2"/>
    <x v="2"/>
    <x v="0"/>
    <x v="0"/>
    <m/>
    <n v="0.88899635867091498"/>
    <n v="0"/>
  </r>
  <r>
    <x v="0"/>
    <x v="3"/>
    <x v="33"/>
    <m/>
    <x v="2"/>
    <x v="6"/>
    <x v="10"/>
    <x v="2"/>
    <n v="0"/>
    <x v="3"/>
    <x v="2"/>
    <x v="3"/>
    <x v="0"/>
    <x v="0"/>
    <m/>
    <n v="0.88899635867091498"/>
    <n v="0"/>
  </r>
  <r>
    <x v="0"/>
    <x v="3"/>
    <x v="33"/>
    <m/>
    <x v="2"/>
    <x v="6"/>
    <x v="10"/>
    <x v="2"/>
    <n v="0"/>
    <x v="3"/>
    <x v="2"/>
    <x v="4"/>
    <x v="0"/>
    <x v="0"/>
    <m/>
    <n v="0.88899635867091498"/>
    <n v="0"/>
  </r>
  <r>
    <x v="0"/>
    <x v="3"/>
    <x v="33"/>
    <m/>
    <x v="0"/>
    <x v="6"/>
    <x v="11"/>
    <x v="2"/>
    <n v="0"/>
    <x v="3"/>
    <x v="6"/>
    <x v="1"/>
    <x v="0"/>
    <x v="0"/>
    <m/>
    <n v="0.88899635867091498"/>
    <n v="0"/>
  </r>
  <r>
    <x v="0"/>
    <x v="3"/>
    <x v="33"/>
    <m/>
    <x v="1"/>
    <x v="6"/>
    <x v="11"/>
    <x v="2"/>
    <n v="0"/>
    <x v="3"/>
    <x v="6"/>
    <x v="2"/>
    <x v="0"/>
    <x v="0"/>
    <m/>
    <n v="0.88899635867091498"/>
    <n v="0"/>
  </r>
  <r>
    <x v="0"/>
    <x v="3"/>
    <x v="33"/>
    <m/>
    <x v="2"/>
    <x v="6"/>
    <x v="11"/>
    <x v="2"/>
    <n v="0"/>
    <x v="3"/>
    <x v="6"/>
    <x v="3"/>
    <x v="0"/>
    <x v="0"/>
    <m/>
    <n v="0.88899635867091498"/>
    <n v="0"/>
  </r>
  <r>
    <x v="0"/>
    <x v="3"/>
    <x v="33"/>
    <m/>
    <x v="2"/>
    <x v="6"/>
    <x v="11"/>
    <x v="2"/>
    <n v="0"/>
    <x v="3"/>
    <x v="6"/>
    <x v="4"/>
    <x v="0"/>
    <x v="0"/>
    <m/>
    <n v="0.88899635867091498"/>
    <n v="0"/>
  </r>
  <r>
    <x v="0"/>
    <x v="3"/>
    <x v="33"/>
    <m/>
    <x v="0"/>
    <x v="6"/>
    <x v="11"/>
    <x v="2"/>
    <n v="0"/>
    <x v="3"/>
    <x v="5"/>
    <x v="1"/>
    <x v="0"/>
    <x v="0"/>
    <m/>
    <n v="0.88899635867091498"/>
    <n v="0"/>
  </r>
  <r>
    <x v="0"/>
    <x v="3"/>
    <x v="33"/>
    <m/>
    <x v="1"/>
    <x v="6"/>
    <x v="11"/>
    <x v="2"/>
    <n v="3255394.4169560699"/>
    <x v="3"/>
    <x v="5"/>
    <x v="2"/>
    <x v="0"/>
    <x v="0"/>
    <m/>
    <n v="0.88899635867091498"/>
    <n v="2894033.7827115799"/>
  </r>
  <r>
    <x v="0"/>
    <x v="3"/>
    <x v="33"/>
    <m/>
    <x v="2"/>
    <x v="6"/>
    <x v="11"/>
    <x v="2"/>
    <n v="0"/>
    <x v="3"/>
    <x v="5"/>
    <x v="3"/>
    <x v="0"/>
    <x v="0"/>
    <m/>
    <n v="0.88899635867091498"/>
    <n v="0"/>
  </r>
  <r>
    <x v="0"/>
    <x v="3"/>
    <x v="33"/>
    <m/>
    <x v="2"/>
    <x v="6"/>
    <x v="11"/>
    <x v="2"/>
    <n v="0"/>
    <x v="3"/>
    <x v="5"/>
    <x v="4"/>
    <x v="0"/>
    <x v="0"/>
    <m/>
    <n v="0.88899635867091498"/>
    <n v="0"/>
  </r>
  <r>
    <x v="0"/>
    <x v="3"/>
    <x v="33"/>
    <m/>
    <x v="0"/>
    <x v="6"/>
    <x v="11"/>
    <x v="2"/>
    <n v="0"/>
    <x v="3"/>
    <x v="3"/>
    <x v="1"/>
    <x v="0"/>
    <x v="0"/>
    <m/>
    <n v="0.88899635867091498"/>
    <n v="0"/>
  </r>
  <r>
    <x v="0"/>
    <x v="3"/>
    <x v="33"/>
    <m/>
    <x v="1"/>
    <x v="6"/>
    <x v="11"/>
    <x v="2"/>
    <n v="102579.911709837"/>
    <x v="3"/>
    <x v="3"/>
    <x v="2"/>
    <x v="0"/>
    <x v="0"/>
    <m/>
    <n v="0.88899635867091498"/>
    <n v="91193.167982828803"/>
  </r>
  <r>
    <x v="0"/>
    <x v="3"/>
    <x v="33"/>
    <m/>
    <x v="2"/>
    <x v="6"/>
    <x v="11"/>
    <x v="2"/>
    <n v="0"/>
    <x v="3"/>
    <x v="3"/>
    <x v="3"/>
    <x v="0"/>
    <x v="0"/>
    <m/>
    <n v="0.88899635867091498"/>
    <n v="0"/>
  </r>
  <r>
    <x v="0"/>
    <x v="3"/>
    <x v="33"/>
    <m/>
    <x v="2"/>
    <x v="6"/>
    <x v="11"/>
    <x v="2"/>
    <n v="0"/>
    <x v="3"/>
    <x v="3"/>
    <x v="4"/>
    <x v="0"/>
    <x v="0"/>
    <m/>
    <n v="0.88899635867091498"/>
    <n v="0"/>
  </r>
  <r>
    <x v="0"/>
    <x v="3"/>
    <x v="33"/>
    <m/>
    <x v="0"/>
    <x v="6"/>
    <x v="11"/>
    <x v="2"/>
    <n v="0"/>
    <x v="4"/>
    <x v="2"/>
    <x v="1"/>
    <x v="0"/>
    <x v="0"/>
    <m/>
    <n v="0.88899635867091498"/>
    <n v="0"/>
  </r>
  <r>
    <x v="0"/>
    <x v="3"/>
    <x v="33"/>
    <m/>
    <x v="1"/>
    <x v="6"/>
    <x v="11"/>
    <x v="2"/>
    <n v="0"/>
    <x v="4"/>
    <x v="2"/>
    <x v="2"/>
    <x v="0"/>
    <x v="0"/>
    <m/>
    <n v="0.88899635867091498"/>
    <n v="0"/>
  </r>
  <r>
    <x v="0"/>
    <x v="3"/>
    <x v="33"/>
    <m/>
    <x v="2"/>
    <x v="6"/>
    <x v="11"/>
    <x v="2"/>
    <n v="0"/>
    <x v="4"/>
    <x v="2"/>
    <x v="3"/>
    <x v="0"/>
    <x v="0"/>
    <m/>
    <n v="0.88899635867091498"/>
    <n v="0"/>
  </r>
  <r>
    <x v="0"/>
    <x v="3"/>
    <x v="33"/>
    <m/>
    <x v="2"/>
    <x v="6"/>
    <x v="11"/>
    <x v="2"/>
    <n v="0"/>
    <x v="4"/>
    <x v="2"/>
    <x v="4"/>
    <x v="0"/>
    <x v="0"/>
    <m/>
    <n v="0.88899635867091498"/>
    <n v="0"/>
  </r>
  <r>
    <x v="0"/>
    <x v="3"/>
    <x v="33"/>
    <m/>
    <x v="0"/>
    <x v="6"/>
    <x v="10"/>
    <x v="2"/>
    <n v="0"/>
    <x v="4"/>
    <x v="6"/>
    <x v="1"/>
    <x v="0"/>
    <x v="0"/>
    <m/>
    <n v="0.88899635867091498"/>
    <n v="0"/>
  </r>
  <r>
    <x v="0"/>
    <x v="3"/>
    <x v="33"/>
    <m/>
    <x v="1"/>
    <x v="6"/>
    <x v="10"/>
    <x v="2"/>
    <n v="0"/>
    <x v="4"/>
    <x v="6"/>
    <x v="2"/>
    <x v="0"/>
    <x v="0"/>
    <m/>
    <n v="0.88899635867091498"/>
    <n v="0"/>
  </r>
  <r>
    <x v="0"/>
    <x v="3"/>
    <x v="33"/>
    <m/>
    <x v="2"/>
    <x v="6"/>
    <x v="10"/>
    <x v="2"/>
    <n v="0"/>
    <x v="4"/>
    <x v="6"/>
    <x v="3"/>
    <x v="0"/>
    <x v="0"/>
    <m/>
    <n v="0.88899635867091498"/>
    <n v="0"/>
  </r>
  <r>
    <x v="0"/>
    <x v="3"/>
    <x v="33"/>
    <m/>
    <x v="2"/>
    <x v="6"/>
    <x v="10"/>
    <x v="2"/>
    <n v="0"/>
    <x v="4"/>
    <x v="6"/>
    <x v="4"/>
    <x v="0"/>
    <x v="0"/>
    <m/>
    <n v="0.88899635867091498"/>
    <n v="0"/>
  </r>
  <r>
    <x v="0"/>
    <x v="3"/>
    <x v="33"/>
    <m/>
    <x v="1"/>
    <x v="6"/>
    <x v="11"/>
    <x v="2"/>
    <n v="64147633.087408602"/>
    <x v="5"/>
    <x v="4"/>
    <x v="2"/>
    <x v="0"/>
    <x v="0"/>
    <m/>
    <n v="0.88899635867091498"/>
    <n v="57027012.232064202"/>
  </r>
  <r>
    <x v="0"/>
    <x v="3"/>
    <x v="33"/>
    <m/>
    <x v="0"/>
    <x v="6"/>
    <x v="11"/>
    <x v="2"/>
    <n v="0"/>
    <x v="5"/>
    <x v="2"/>
    <x v="1"/>
    <x v="0"/>
    <x v="0"/>
    <m/>
    <n v="0.88899635867091498"/>
    <n v="0"/>
  </r>
  <r>
    <x v="0"/>
    <x v="3"/>
    <x v="33"/>
    <m/>
    <x v="1"/>
    <x v="6"/>
    <x v="11"/>
    <x v="2"/>
    <n v="6033405.9492353704"/>
    <x v="5"/>
    <x v="2"/>
    <x v="2"/>
    <x v="0"/>
    <x v="0"/>
    <m/>
    <n v="0.88899635867091498"/>
    <n v="5363675.9192536799"/>
  </r>
  <r>
    <x v="0"/>
    <x v="3"/>
    <x v="33"/>
    <m/>
    <x v="2"/>
    <x v="6"/>
    <x v="11"/>
    <x v="2"/>
    <n v="0"/>
    <x v="5"/>
    <x v="2"/>
    <x v="3"/>
    <x v="0"/>
    <x v="0"/>
    <m/>
    <n v="0.88899635867091498"/>
    <n v="0"/>
  </r>
  <r>
    <x v="0"/>
    <x v="3"/>
    <x v="33"/>
    <m/>
    <x v="2"/>
    <x v="6"/>
    <x v="11"/>
    <x v="2"/>
    <n v="0"/>
    <x v="5"/>
    <x v="2"/>
    <x v="4"/>
    <x v="0"/>
    <x v="0"/>
    <m/>
    <n v="0.88899635867091498"/>
    <n v="0"/>
  </r>
  <r>
    <x v="0"/>
    <x v="3"/>
    <x v="33"/>
    <m/>
    <x v="0"/>
    <x v="6"/>
    <x v="10"/>
    <x v="2"/>
    <n v="0"/>
    <x v="5"/>
    <x v="5"/>
    <x v="1"/>
    <x v="0"/>
    <x v="0"/>
    <m/>
    <n v="0.88899635867091498"/>
    <n v="0"/>
  </r>
  <r>
    <x v="0"/>
    <x v="3"/>
    <x v="33"/>
    <m/>
    <x v="1"/>
    <x v="6"/>
    <x v="10"/>
    <x v="2"/>
    <n v="0"/>
    <x v="5"/>
    <x v="5"/>
    <x v="2"/>
    <x v="0"/>
    <x v="0"/>
    <m/>
    <n v="0.88899635867091498"/>
    <n v="0"/>
  </r>
  <r>
    <x v="0"/>
    <x v="3"/>
    <x v="33"/>
    <m/>
    <x v="2"/>
    <x v="6"/>
    <x v="10"/>
    <x v="2"/>
    <n v="0"/>
    <x v="5"/>
    <x v="5"/>
    <x v="3"/>
    <x v="0"/>
    <x v="0"/>
    <m/>
    <n v="0.88899635867091498"/>
    <n v="0"/>
  </r>
  <r>
    <x v="0"/>
    <x v="3"/>
    <x v="33"/>
    <m/>
    <x v="2"/>
    <x v="6"/>
    <x v="10"/>
    <x v="2"/>
    <n v="0"/>
    <x v="5"/>
    <x v="5"/>
    <x v="4"/>
    <x v="0"/>
    <x v="0"/>
    <m/>
    <n v="0.88899635867091498"/>
    <n v="0"/>
  </r>
  <r>
    <x v="0"/>
    <x v="3"/>
    <x v="33"/>
    <m/>
    <x v="1"/>
    <x v="6"/>
    <x v="11"/>
    <x v="2"/>
    <n v="15700985.777408101"/>
    <x v="6"/>
    <x v="1"/>
    <x v="2"/>
    <x v="0"/>
    <x v="0"/>
    <m/>
    <n v="0.88899635867091498"/>
    <n v="13958119.1836596"/>
  </r>
  <r>
    <x v="0"/>
    <x v="3"/>
    <x v="33"/>
    <m/>
    <x v="0"/>
    <x v="6"/>
    <x v="11"/>
    <x v="2"/>
    <n v="0"/>
    <x v="6"/>
    <x v="2"/>
    <x v="1"/>
    <x v="0"/>
    <x v="0"/>
    <m/>
    <n v="0.88899635867091498"/>
    <n v="0"/>
  </r>
  <r>
    <x v="0"/>
    <x v="3"/>
    <x v="33"/>
    <m/>
    <x v="1"/>
    <x v="6"/>
    <x v="11"/>
    <x v="2"/>
    <n v="406211.28368000803"/>
    <x v="6"/>
    <x v="2"/>
    <x v="2"/>
    <x v="0"/>
    <x v="0"/>
    <m/>
    <n v="0.88899635867091498"/>
    <n v="361120.35204256501"/>
  </r>
  <r>
    <x v="0"/>
    <x v="3"/>
    <x v="33"/>
    <m/>
    <x v="2"/>
    <x v="6"/>
    <x v="11"/>
    <x v="2"/>
    <n v="0"/>
    <x v="6"/>
    <x v="2"/>
    <x v="3"/>
    <x v="0"/>
    <x v="0"/>
    <m/>
    <n v="0.88899635867091498"/>
    <n v="0"/>
  </r>
  <r>
    <x v="0"/>
    <x v="3"/>
    <x v="33"/>
    <m/>
    <x v="2"/>
    <x v="6"/>
    <x v="11"/>
    <x v="2"/>
    <n v="0"/>
    <x v="6"/>
    <x v="2"/>
    <x v="4"/>
    <x v="0"/>
    <x v="0"/>
    <m/>
    <n v="0.88899635867091498"/>
    <n v="0"/>
  </r>
  <r>
    <x v="0"/>
    <x v="3"/>
    <x v="33"/>
    <m/>
    <x v="0"/>
    <x v="6"/>
    <x v="10"/>
    <x v="2"/>
    <n v="0"/>
    <x v="6"/>
    <x v="3"/>
    <x v="1"/>
    <x v="0"/>
    <x v="0"/>
    <m/>
    <n v="0.88899635867091498"/>
    <n v="0"/>
  </r>
  <r>
    <x v="0"/>
    <x v="3"/>
    <x v="33"/>
    <m/>
    <x v="1"/>
    <x v="6"/>
    <x v="10"/>
    <x v="2"/>
    <n v="0"/>
    <x v="6"/>
    <x v="3"/>
    <x v="2"/>
    <x v="0"/>
    <x v="0"/>
    <m/>
    <n v="0.88899635867091498"/>
    <n v="0"/>
  </r>
  <r>
    <x v="0"/>
    <x v="3"/>
    <x v="33"/>
    <m/>
    <x v="2"/>
    <x v="6"/>
    <x v="10"/>
    <x v="2"/>
    <n v="0"/>
    <x v="6"/>
    <x v="3"/>
    <x v="3"/>
    <x v="0"/>
    <x v="0"/>
    <m/>
    <n v="0.88899635867091498"/>
    <n v="0"/>
  </r>
  <r>
    <x v="0"/>
    <x v="3"/>
    <x v="33"/>
    <m/>
    <x v="2"/>
    <x v="6"/>
    <x v="10"/>
    <x v="2"/>
    <n v="0"/>
    <x v="6"/>
    <x v="3"/>
    <x v="4"/>
    <x v="0"/>
    <x v="0"/>
    <m/>
    <n v="0.88899635867091498"/>
    <n v="0"/>
  </r>
  <r>
    <x v="0"/>
    <x v="4"/>
    <x v="33"/>
    <m/>
    <x v="0"/>
    <x v="6"/>
    <x v="10"/>
    <x v="2"/>
    <n v="0"/>
    <x v="1"/>
    <x v="1"/>
    <x v="1"/>
    <x v="0"/>
    <x v="0"/>
    <m/>
    <n v="0.85480419102972605"/>
    <n v="0"/>
  </r>
  <r>
    <x v="0"/>
    <x v="4"/>
    <x v="33"/>
    <m/>
    <x v="1"/>
    <x v="6"/>
    <x v="10"/>
    <x v="2"/>
    <n v="0"/>
    <x v="1"/>
    <x v="1"/>
    <x v="2"/>
    <x v="0"/>
    <x v="0"/>
    <m/>
    <n v="0.85480419102972605"/>
    <n v="0"/>
  </r>
  <r>
    <x v="0"/>
    <x v="4"/>
    <x v="33"/>
    <m/>
    <x v="2"/>
    <x v="6"/>
    <x v="10"/>
    <x v="2"/>
    <n v="0"/>
    <x v="1"/>
    <x v="1"/>
    <x v="3"/>
    <x v="0"/>
    <x v="0"/>
    <m/>
    <n v="0.85480419102972605"/>
    <n v="0"/>
  </r>
  <r>
    <x v="0"/>
    <x v="4"/>
    <x v="33"/>
    <m/>
    <x v="2"/>
    <x v="6"/>
    <x v="10"/>
    <x v="2"/>
    <n v="0"/>
    <x v="1"/>
    <x v="1"/>
    <x v="4"/>
    <x v="0"/>
    <x v="0"/>
    <m/>
    <n v="0.85480419102972605"/>
    <n v="0"/>
  </r>
  <r>
    <x v="0"/>
    <x v="4"/>
    <x v="33"/>
    <m/>
    <x v="0"/>
    <x v="6"/>
    <x v="11"/>
    <x v="2"/>
    <n v="0"/>
    <x v="1"/>
    <x v="2"/>
    <x v="1"/>
    <x v="0"/>
    <x v="0"/>
    <m/>
    <n v="0.85480419102972605"/>
    <n v="0"/>
  </r>
  <r>
    <x v="0"/>
    <x v="4"/>
    <x v="33"/>
    <m/>
    <x v="1"/>
    <x v="6"/>
    <x v="11"/>
    <x v="2"/>
    <n v="976800.62105352897"/>
    <x v="1"/>
    <x v="2"/>
    <x v="2"/>
    <x v="0"/>
    <x v="0"/>
    <m/>
    <n v="0.85480419102972605"/>
    <n v="834973.26467699604"/>
  </r>
  <r>
    <x v="0"/>
    <x v="4"/>
    <x v="33"/>
    <m/>
    <x v="2"/>
    <x v="6"/>
    <x v="11"/>
    <x v="2"/>
    <n v="0"/>
    <x v="1"/>
    <x v="2"/>
    <x v="3"/>
    <x v="0"/>
    <x v="0"/>
    <m/>
    <n v="0.85480419102972605"/>
    <n v="0"/>
  </r>
  <r>
    <x v="0"/>
    <x v="4"/>
    <x v="33"/>
    <m/>
    <x v="2"/>
    <x v="6"/>
    <x v="11"/>
    <x v="2"/>
    <n v="0"/>
    <x v="1"/>
    <x v="2"/>
    <x v="4"/>
    <x v="0"/>
    <x v="0"/>
    <m/>
    <n v="0.85480419102972605"/>
    <n v="0"/>
  </r>
  <r>
    <x v="0"/>
    <x v="4"/>
    <x v="33"/>
    <m/>
    <x v="1"/>
    <x v="6"/>
    <x v="11"/>
    <x v="2"/>
    <n v="1598406.63078815"/>
    <x v="1"/>
    <x v="3"/>
    <x v="2"/>
    <x v="0"/>
    <x v="0"/>
    <m/>
    <n v="0.85480419102972605"/>
    <n v="1366324.6869674199"/>
  </r>
  <r>
    <x v="0"/>
    <x v="4"/>
    <x v="33"/>
    <m/>
    <x v="0"/>
    <x v="6"/>
    <x v="10"/>
    <x v="2"/>
    <n v="0"/>
    <x v="2"/>
    <x v="4"/>
    <x v="1"/>
    <x v="0"/>
    <x v="0"/>
    <m/>
    <n v="0.85480419102972605"/>
    <n v="0"/>
  </r>
  <r>
    <x v="0"/>
    <x v="4"/>
    <x v="33"/>
    <m/>
    <x v="1"/>
    <x v="6"/>
    <x v="10"/>
    <x v="2"/>
    <n v="0"/>
    <x v="2"/>
    <x v="4"/>
    <x v="2"/>
    <x v="0"/>
    <x v="0"/>
    <m/>
    <n v="0.85480419102972605"/>
    <n v="0"/>
  </r>
  <r>
    <x v="0"/>
    <x v="4"/>
    <x v="33"/>
    <m/>
    <x v="2"/>
    <x v="6"/>
    <x v="10"/>
    <x v="2"/>
    <n v="0"/>
    <x v="2"/>
    <x v="4"/>
    <x v="3"/>
    <x v="0"/>
    <x v="0"/>
    <m/>
    <n v="0.85480419102972605"/>
    <n v="0"/>
  </r>
  <r>
    <x v="0"/>
    <x v="4"/>
    <x v="33"/>
    <m/>
    <x v="2"/>
    <x v="6"/>
    <x v="10"/>
    <x v="2"/>
    <n v="0"/>
    <x v="2"/>
    <x v="4"/>
    <x v="4"/>
    <x v="0"/>
    <x v="0"/>
    <m/>
    <n v="0.85480419102972605"/>
    <n v="0"/>
  </r>
  <r>
    <x v="0"/>
    <x v="4"/>
    <x v="33"/>
    <m/>
    <x v="0"/>
    <x v="6"/>
    <x v="11"/>
    <x v="2"/>
    <n v="0"/>
    <x v="2"/>
    <x v="2"/>
    <x v="1"/>
    <x v="0"/>
    <x v="0"/>
    <m/>
    <n v="0.85480419102972605"/>
    <n v="0"/>
  </r>
  <r>
    <x v="0"/>
    <x v="4"/>
    <x v="33"/>
    <m/>
    <x v="1"/>
    <x v="6"/>
    <x v="11"/>
    <x v="2"/>
    <n v="5374075.9670809498"/>
    <x v="2"/>
    <x v="2"/>
    <x v="2"/>
    <x v="0"/>
    <x v="0"/>
    <m/>
    <n v="0.85480419102972605"/>
    <n v="4593782.6595729198"/>
  </r>
  <r>
    <x v="0"/>
    <x v="4"/>
    <x v="33"/>
    <m/>
    <x v="2"/>
    <x v="6"/>
    <x v="11"/>
    <x v="2"/>
    <n v="0"/>
    <x v="2"/>
    <x v="2"/>
    <x v="3"/>
    <x v="0"/>
    <x v="0"/>
    <m/>
    <n v="0.85480419102972605"/>
    <n v="0"/>
  </r>
  <r>
    <x v="0"/>
    <x v="4"/>
    <x v="33"/>
    <m/>
    <x v="2"/>
    <x v="6"/>
    <x v="11"/>
    <x v="2"/>
    <n v="0"/>
    <x v="2"/>
    <x v="2"/>
    <x v="4"/>
    <x v="0"/>
    <x v="0"/>
    <m/>
    <n v="0.85480419102972605"/>
    <n v="0"/>
  </r>
  <r>
    <x v="0"/>
    <x v="4"/>
    <x v="33"/>
    <m/>
    <x v="1"/>
    <x v="6"/>
    <x v="11"/>
    <x v="2"/>
    <n v="6651284.24076524"/>
    <x v="2"/>
    <x v="5"/>
    <x v="2"/>
    <x v="0"/>
    <x v="0"/>
    <m/>
    <n v="0.85480419102972605"/>
    <n v="5685545.6447360897"/>
  </r>
  <r>
    <x v="0"/>
    <x v="4"/>
    <x v="33"/>
    <m/>
    <x v="0"/>
    <x v="6"/>
    <x v="11"/>
    <x v="2"/>
    <n v="0"/>
    <x v="3"/>
    <x v="1"/>
    <x v="1"/>
    <x v="0"/>
    <x v="0"/>
    <m/>
    <n v="0.85480419102972605"/>
    <n v="0"/>
  </r>
  <r>
    <x v="0"/>
    <x v="4"/>
    <x v="33"/>
    <m/>
    <x v="1"/>
    <x v="6"/>
    <x v="11"/>
    <x v="2"/>
    <n v="17576459.192025401"/>
    <x v="3"/>
    <x v="1"/>
    <x v="2"/>
    <x v="0"/>
    <x v="0"/>
    <m/>
    <n v="0.85480419102972605"/>
    <n v="15024430.9808063"/>
  </r>
  <r>
    <x v="0"/>
    <x v="4"/>
    <x v="33"/>
    <m/>
    <x v="2"/>
    <x v="6"/>
    <x v="11"/>
    <x v="2"/>
    <n v="0"/>
    <x v="3"/>
    <x v="1"/>
    <x v="3"/>
    <x v="0"/>
    <x v="0"/>
    <m/>
    <n v="0.85480419102972605"/>
    <n v="0"/>
  </r>
  <r>
    <x v="0"/>
    <x v="4"/>
    <x v="33"/>
    <m/>
    <x v="2"/>
    <x v="6"/>
    <x v="11"/>
    <x v="2"/>
    <n v="0"/>
    <x v="3"/>
    <x v="1"/>
    <x v="4"/>
    <x v="0"/>
    <x v="0"/>
    <m/>
    <n v="0.85480419102972605"/>
    <n v="0"/>
  </r>
  <r>
    <x v="0"/>
    <x v="4"/>
    <x v="33"/>
    <m/>
    <x v="0"/>
    <x v="6"/>
    <x v="11"/>
    <x v="2"/>
    <n v="0"/>
    <x v="3"/>
    <x v="4"/>
    <x v="1"/>
    <x v="0"/>
    <x v="0"/>
    <m/>
    <n v="0.85480419102972605"/>
    <n v="0"/>
  </r>
  <r>
    <x v="0"/>
    <x v="4"/>
    <x v="33"/>
    <m/>
    <x v="1"/>
    <x v="6"/>
    <x v="11"/>
    <x v="2"/>
    <n v="17865141.218892399"/>
    <x v="3"/>
    <x v="4"/>
    <x v="2"/>
    <x v="0"/>
    <x v="0"/>
    <m/>
    <n v="0.85480419102972605"/>
    <n v="15271197.5872471"/>
  </r>
  <r>
    <x v="0"/>
    <x v="4"/>
    <x v="33"/>
    <m/>
    <x v="2"/>
    <x v="6"/>
    <x v="11"/>
    <x v="2"/>
    <n v="0"/>
    <x v="3"/>
    <x v="4"/>
    <x v="3"/>
    <x v="0"/>
    <x v="0"/>
    <m/>
    <n v="0.85480419102972605"/>
    <n v="0"/>
  </r>
  <r>
    <x v="0"/>
    <x v="4"/>
    <x v="33"/>
    <m/>
    <x v="2"/>
    <x v="6"/>
    <x v="11"/>
    <x v="2"/>
    <n v="0"/>
    <x v="3"/>
    <x v="4"/>
    <x v="4"/>
    <x v="0"/>
    <x v="0"/>
    <m/>
    <n v="0.85480419102972605"/>
    <n v="0"/>
  </r>
  <r>
    <x v="0"/>
    <x v="4"/>
    <x v="33"/>
    <m/>
    <x v="0"/>
    <x v="6"/>
    <x v="10"/>
    <x v="2"/>
    <n v="775556540.76653504"/>
    <x v="3"/>
    <x v="2"/>
    <x v="1"/>
    <x v="0"/>
    <x v="0"/>
    <m/>
    <n v="0.85480419102972605"/>
    <n v="662948981.42774999"/>
  </r>
  <r>
    <x v="0"/>
    <x v="4"/>
    <x v="33"/>
    <m/>
    <x v="1"/>
    <x v="6"/>
    <x v="10"/>
    <x v="2"/>
    <n v="0"/>
    <x v="3"/>
    <x v="2"/>
    <x v="2"/>
    <x v="0"/>
    <x v="0"/>
    <m/>
    <n v="0.85480419102972605"/>
    <n v="0"/>
  </r>
  <r>
    <x v="0"/>
    <x v="4"/>
    <x v="33"/>
    <m/>
    <x v="2"/>
    <x v="6"/>
    <x v="10"/>
    <x v="2"/>
    <n v="0"/>
    <x v="3"/>
    <x v="2"/>
    <x v="3"/>
    <x v="0"/>
    <x v="0"/>
    <m/>
    <n v="0.85480419102972605"/>
    <n v="0"/>
  </r>
  <r>
    <x v="0"/>
    <x v="4"/>
    <x v="33"/>
    <m/>
    <x v="2"/>
    <x v="6"/>
    <x v="10"/>
    <x v="2"/>
    <n v="0"/>
    <x v="3"/>
    <x v="2"/>
    <x v="4"/>
    <x v="0"/>
    <x v="0"/>
    <m/>
    <n v="0.85480419102972605"/>
    <n v="0"/>
  </r>
  <r>
    <x v="0"/>
    <x v="4"/>
    <x v="33"/>
    <m/>
    <x v="0"/>
    <x v="6"/>
    <x v="11"/>
    <x v="2"/>
    <n v="0"/>
    <x v="3"/>
    <x v="6"/>
    <x v="1"/>
    <x v="0"/>
    <x v="0"/>
    <m/>
    <n v="0.85480419102972605"/>
    <n v="0"/>
  </r>
  <r>
    <x v="0"/>
    <x v="4"/>
    <x v="33"/>
    <m/>
    <x v="1"/>
    <x v="6"/>
    <x v="11"/>
    <x v="2"/>
    <n v="0"/>
    <x v="3"/>
    <x v="6"/>
    <x v="2"/>
    <x v="0"/>
    <x v="0"/>
    <m/>
    <n v="0.85480419102972605"/>
    <n v="0"/>
  </r>
  <r>
    <x v="0"/>
    <x v="4"/>
    <x v="33"/>
    <m/>
    <x v="2"/>
    <x v="6"/>
    <x v="11"/>
    <x v="2"/>
    <n v="0"/>
    <x v="3"/>
    <x v="6"/>
    <x v="3"/>
    <x v="0"/>
    <x v="0"/>
    <m/>
    <n v="0.85480419102972605"/>
    <n v="0"/>
  </r>
  <r>
    <x v="0"/>
    <x v="4"/>
    <x v="33"/>
    <m/>
    <x v="2"/>
    <x v="6"/>
    <x v="11"/>
    <x v="2"/>
    <n v="0"/>
    <x v="3"/>
    <x v="6"/>
    <x v="4"/>
    <x v="0"/>
    <x v="0"/>
    <m/>
    <n v="0.85480419102972605"/>
    <n v="0"/>
  </r>
  <r>
    <x v="0"/>
    <x v="4"/>
    <x v="33"/>
    <m/>
    <x v="0"/>
    <x v="6"/>
    <x v="11"/>
    <x v="2"/>
    <n v="0"/>
    <x v="3"/>
    <x v="5"/>
    <x v="1"/>
    <x v="0"/>
    <x v="0"/>
    <m/>
    <n v="0.85480419102972605"/>
    <n v="0"/>
  </r>
  <r>
    <x v="0"/>
    <x v="4"/>
    <x v="33"/>
    <m/>
    <x v="1"/>
    <x v="6"/>
    <x v="11"/>
    <x v="2"/>
    <n v="3255394.4169560699"/>
    <x v="3"/>
    <x v="5"/>
    <x v="2"/>
    <x v="0"/>
    <x v="0"/>
    <m/>
    <n v="0.85480419102972605"/>
    <n v="2782724.7910688198"/>
  </r>
  <r>
    <x v="0"/>
    <x v="4"/>
    <x v="33"/>
    <m/>
    <x v="2"/>
    <x v="6"/>
    <x v="11"/>
    <x v="2"/>
    <n v="0"/>
    <x v="3"/>
    <x v="5"/>
    <x v="3"/>
    <x v="0"/>
    <x v="0"/>
    <m/>
    <n v="0.85480419102972605"/>
    <n v="0"/>
  </r>
  <r>
    <x v="0"/>
    <x v="4"/>
    <x v="33"/>
    <m/>
    <x v="2"/>
    <x v="6"/>
    <x v="11"/>
    <x v="2"/>
    <n v="0"/>
    <x v="3"/>
    <x v="5"/>
    <x v="4"/>
    <x v="0"/>
    <x v="0"/>
    <m/>
    <n v="0.85480419102972605"/>
    <n v="0"/>
  </r>
  <r>
    <x v="0"/>
    <x v="4"/>
    <x v="33"/>
    <m/>
    <x v="0"/>
    <x v="6"/>
    <x v="11"/>
    <x v="2"/>
    <n v="0"/>
    <x v="3"/>
    <x v="3"/>
    <x v="1"/>
    <x v="0"/>
    <x v="0"/>
    <m/>
    <n v="0.85480419102972605"/>
    <n v="0"/>
  </r>
  <r>
    <x v="0"/>
    <x v="4"/>
    <x v="33"/>
    <m/>
    <x v="1"/>
    <x v="6"/>
    <x v="11"/>
    <x v="2"/>
    <n v="102579.911709837"/>
    <x v="3"/>
    <x v="3"/>
    <x v="2"/>
    <x v="0"/>
    <x v="0"/>
    <m/>
    <n v="0.85480419102972605"/>
    <n v="87685.738445027702"/>
  </r>
  <r>
    <x v="0"/>
    <x v="4"/>
    <x v="33"/>
    <m/>
    <x v="2"/>
    <x v="6"/>
    <x v="11"/>
    <x v="2"/>
    <n v="0"/>
    <x v="3"/>
    <x v="3"/>
    <x v="3"/>
    <x v="0"/>
    <x v="0"/>
    <m/>
    <n v="0.85480419102972605"/>
    <n v="0"/>
  </r>
  <r>
    <x v="0"/>
    <x v="4"/>
    <x v="33"/>
    <m/>
    <x v="2"/>
    <x v="6"/>
    <x v="11"/>
    <x v="2"/>
    <n v="0"/>
    <x v="3"/>
    <x v="3"/>
    <x v="4"/>
    <x v="0"/>
    <x v="0"/>
    <m/>
    <n v="0.85480419102972605"/>
    <n v="0"/>
  </r>
  <r>
    <x v="0"/>
    <x v="4"/>
    <x v="33"/>
    <m/>
    <x v="0"/>
    <x v="6"/>
    <x v="11"/>
    <x v="2"/>
    <n v="0"/>
    <x v="4"/>
    <x v="2"/>
    <x v="1"/>
    <x v="0"/>
    <x v="0"/>
    <m/>
    <n v="0.85480419102972605"/>
    <n v="0"/>
  </r>
  <r>
    <x v="0"/>
    <x v="4"/>
    <x v="33"/>
    <m/>
    <x v="1"/>
    <x v="6"/>
    <x v="11"/>
    <x v="2"/>
    <n v="0"/>
    <x v="4"/>
    <x v="2"/>
    <x v="2"/>
    <x v="0"/>
    <x v="0"/>
    <m/>
    <n v="0.85480419102972605"/>
    <n v="0"/>
  </r>
  <r>
    <x v="0"/>
    <x v="4"/>
    <x v="33"/>
    <m/>
    <x v="2"/>
    <x v="6"/>
    <x v="11"/>
    <x v="2"/>
    <n v="0"/>
    <x v="4"/>
    <x v="2"/>
    <x v="3"/>
    <x v="0"/>
    <x v="0"/>
    <m/>
    <n v="0.85480419102972605"/>
    <n v="0"/>
  </r>
  <r>
    <x v="0"/>
    <x v="4"/>
    <x v="33"/>
    <m/>
    <x v="2"/>
    <x v="6"/>
    <x v="11"/>
    <x v="2"/>
    <n v="0"/>
    <x v="4"/>
    <x v="2"/>
    <x v="4"/>
    <x v="0"/>
    <x v="0"/>
    <m/>
    <n v="0.85480419102972605"/>
    <n v="0"/>
  </r>
  <r>
    <x v="0"/>
    <x v="4"/>
    <x v="33"/>
    <m/>
    <x v="0"/>
    <x v="6"/>
    <x v="10"/>
    <x v="2"/>
    <n v="0"/>
    <x v="4"/>
    <x v="6"/>
    <x v="1"/>
    <x v="0"/>
    <x v="0"/>
    <m/>
    <n v="0.85480419102972605"/>
    <n v="0"/>
  </r>
  <r>
    <x v="0"/>
    <x v="4"/>
    <x v="33"/>
    <m/>
    <x v="1"/>
    <x v="6"/>
    <x v="10"/>
    <x v="2"/>
    <n v="0"/>
    <x v="4"/>
    <x v="6"/>
    <x v="2"/>
    <x v="0"/>
    <x v="0"/>
    <m/>
    <n v="0.85480419102972605"/>
    <n v="0"/>
  </r>
  <r>
    <x v="0"/>
    <x v="4"/>
    <x v="33"/>
    <m/>
    <x v="2"/>
    <x v="6"/>
    <x v="10"/>
    <x v="2"/>
    <n v="0"/>
    <x v="4"/>
    <x v="6"/>
    <x v="3"/>
    <x v="0"/>
    <x v="0"/>
    <m/>
    <n v="0.85480419102972605"/>
    <n v="0"/>
  </r>
  <r>
    <x v="0"/>
    <x v="4"/>
    <x v="33"/>
    <m/>
    <x v="2"/>
    <x v="6"/>
    <x v="10"/>
    <x v="2"/>
    <n v="0"/>
    <x v="4"/>
    <x v="6"/>
    <x v="4"/>
    <x v="0"/>
    <x v="0"/>
    <m/>
    <n v="0.85480419102972605"/>
    <n v="0"/>
  </r>
  <r>
    <x v="0"/>
    <x v="4"/>
    <x v="33"/>
    <m/>
    <x v="1"/>
    <x v="6"/>
    <x v="11"/>
    <x v="2"/>
    <n v="64147633.087408602"/>
    <x v="5"/>
    <x v="4"/>
    <x v="2"/>
    <x v="0"/>
    <x v="0"/>
    <m/>
    <n v="0.85480419102972605"/>
    <n v="54833665.607754"/>
  </r>
  <r>
    <x v="0"/>
    <x v="4"/>
    <x v="33"/>
    <m/>
    <x v="0"/>
    <x v="6"/>
    <x v="11"/>
    <x v="2"/>
    <n v="0"/>
    <x v="5"/>
    <x v="2"/>
    <x v="1"/>
    <x v="0"/>
    <x v="0"/>
    <m/>
    <n v="0.85480419102972605"/>
    <n v="0"/>
  </r>
  <r>
    <x v="0"/>
    <x v="4"/>
    <x v="33"/>
    <m/>
    <x v="1"/>
    <x v="6"/>
    <x v="11"/>
    <x v="2"/>
    <n v="6033405.9492353704"/>
    <x v="5"/>
    <x v="2"/>
    <x v="2"/>
    <x v="0"/>
    <x v="0"/>
    <m/>
    <n v="0.85480419102972605"/>
    <n v="5157380.69159008"/>
  </r>
  <r>
    <x v="0"/>
    <x v="4"/>
    <x v="33"/>
    <m/>
    <x v="2"/>
    <x v="6"/>
    <x v="11"/>
    <x v="2"/>
    <n v="0"/>
    <x v="5"/>
    <x v="2"/>
    <x v="3"/>
    <x v="0"/>
    <x v="0"/>
    <m/>
    <n v="0.85480419102972605"/>
    <n v="0"/>
  </r>
  <r>
    <x v="0"/>
    <x v="4"/>
    <x v="33"/>
    <m/>
    <x v="2"/>
    <x v="6"/>
    <x v="11"/>
    <x v="2"/>
    <n v="0"/>
    <x v="5"/>
    <x v="2"/>
    <x v="4"/>
    <x v="0"/>
    <x v="0"/>
    <m/>
    <n v="0.85480419102972605"/>
    <n v="0"/>
  </r>
  <r>
    <x v="0"/>
    <x v="4"/>
    <x v="33"/>
    <m/>
    <x v="0"/>
    <x v="6"/>
    <x v="10"/>
    <x v="2"/>
    <n v="0"/>
    <x v="5"/>
    <x v="5"/>
    <x v="1"/>
    <x v="0"/>
    <x v="0"/>
    <m/>
    <n v="0.85480419102972605"/>
    <n v="0"/>
  </r>
  <r>
    <x v="0"/>
    <x v="4"/>
    <x v="33"/>
    <m/>
    <x v="1"/>
    <x v="6"/>
    <x v="10"/>
    <x v="2"/>
    <n v="0"/>
    <x v="5"/>
    <x v="5"/>
    <x v="2"/>
    <x v="0"/>
    <x v="0"/>
    <m/>
    <n v="0.85480419102972605"/>
    <n v="0"/>
  </r>
  <r>
    <x v="0"/>
    <x v="4"/>
    <x v="33"/>
    <m/>
    <x v="2"/>
    <x v="6"/>
    <x v="10"/>
    <x v="2"/>
    <n v="0"/>
    <x v="5"/>
    <x v="5"/>
    <x v="3"/>
    <x v="0"/>
    <x v="0"/>
    <m/>
    <n v="0.85480419102972605"/>
    <n v="0"/>
  </r>
  <r>
    <x v="0"/>
    <x v="4"/>
    <x v="33"/>
    <m/>
    <x v="2"/>
    <x v="6"/>
    <x v="10"/>
    <x v="2"/>
    <n v="0"/>
    <x v="5"/>
    <x v="5"/>
    <x v="4"/>
    <x v="0"/>
    <x v="0"/>
    <m/>
    <n v="0.85480419102972605"/>
    <n v="0"/>
  </r>
  <r>
    <x v="0"/>
    <x v="4"/>
    <x v="33"/>
    <m/>
    <x v="1"/>
    <x v="6"/>
    <x v="11"/>
    <x v="2"/>
    <n v="15700985.777408101"/>
    <x v="6"/>
    <x v="1"/>
    <x v="2"/>
    <x v="0"/>
    <x v="0"/>
    <m/>
    <n v="0.85480419102972605"/>
    <n v="13421268.445826599"/>
  </r>
  <r>
    <x v="0"/>
    <x v="4"/>
    <x v="33"/>
    <m/>
    <x v="0"/>
    <x v="6"/>
    <x v="11"/>
    <x v="2"/>
    <n v="0"/>
    <x v="6"/>
    <x v="2"/>
    <x v="1"/>
    <x v="0"/>
    <x v="0"/>
    <m/>
    <n v="0.85480419102972605"/>
    <n v="0"/>
  </r>
  <r>
    <x v="0"/>
    <x v="4"/>
    <x v="33"/>
    <m/>
    <x v="1"/>
    <x v="6"/>
    <x v="11"/>
    <x v="2"/>
    <n v="406211.28368000803"/>
    <x v="6"/>
    <x v="2"/>
    <x v="2"/>
    <x v="0"/>
    <x v="0"/>
    <m/>
    <n v="0.85480419102972605"/>
    <n v="347231.107733235"/>
  </r>
  <r>
    <x v="0"/>
    <x v="4"/>
    <x v="33"/>
    <m/>
    <x v="2"/>
    <x v="6"/>
    <x v="11"/>
    <x v="2"/>
    <n v="0"/>
    <x v="6"/>
    <x v="2"/>
    <x v="3"/>
    <x v="0"/>
    <x v="0"/>
    <m/>
    <n v="0.85480419102972605"/>
    <n v="0"/>
  </r>
  <r>
    <x v="0"/>
    <x v="4"/>
    <x v="33"/>
    <m/>
    <x v="2"/>
    <x v="6"/>
    <x v="11"/>
    <x v="2"/>
    <n v="0"/>
    <x v="6"/>
    <x v="2"/>
    <x v="4"/>
    <x v="0"/>
    <x v="0"/>
    <m/>
    <n v="0.85480419102972605"/>
    <n v="0"/>
  </r>
  <r>
    <x v="0"/>
    <x v="4"/>
    <x v="33"/>
    <m/>
    <x v="0"/>
    <x v="6"/>
    <x v="10"/>
    <x v="2"/>
    <n v="0"/>
    <x v="6"/>
    <x v="3"/>
    <x v="1"/>
    <x v="0"/>
    <x v="0"/>
    <m/>
    <n v="0.85480419102972605"/>
    <n v="0"/>
  </r>
  <r>
    <x v="0"/>
    <x v="4"/>
    <x v="33"/>
    <m/>
    <x v="1"/>
    <x v="6"/>
    <x v="10"/>
    <x v="2"/>
    <n v="0"/>
    <x v="6"/>
    <x v="3"/>
    <x v="2"/>
    <x v="0"/>
    <x v="0"/>
    <m/>
    <n v="0.85480419102972605"/>
    <n v="0"/>
  </r>
  <r>
    <x v="0"/>
    <x v="4"/>
    <x v="33"/>
    <m/>
    <x v="2"/>
    <x v="6"/>
    <x v="10"/>
    <x v="2"/>
    <n v="0"/>
    <x v="6"/>
    <x v="3"/>
    <x v="3"/>
    <x v="0"/>
    <x v="0"/>
    <m/>
    <n v="0.85480419102972605"/>
    <n v="0"/>
  </r>
  <r>
    <x v="0"/>
    <x v="4"/>
    <x v="33"/>
    <m/>
    <x v="2"/>
    <x v="6"/>
    <x v="10"/>
    <x v="2"/>
    <n v="0"/>
    <x v="6"/>
    <x v="3"/>
    <x v="4"/>
    <x v="0"/>
    <x v="0"/>
    <m/>
    <n v="0.85480419102972605"/>
    <n v="0"/>
  </r>
  <r>
    <x v="0"/>
    <x v="5"/>
    <x v="33"/>
    <m/>
    <x v="0"/>
    <x v="6"/>
    <x v="10"/>
    <x v="2"/>
    <n v="0"/>
    <x v="1"/>
    <x v="1"/>
    <x v="1"/>
    <x v="0"/>
    <x v="0"/>
    <m/>
    <n v="0.82192710675935199"/>
    <n v="0"/>
  </r>
  <r>
    <x v="0"/>
    <x v="5"/>
    <x v="33"/>
    <m/>
    <x v="1"/>
    <x v="6"/>
    <x v="10"/>
    <x v="2"/>
    <n v="0"/>
    <x v="1"/>
    <x v="1"/>
    <x v="2"/>
    <x v="0"/>
    <x v="0"/>
    <m/>
    <n v="0.82192710675935199"/>
    <n v="0"/>
  </r>
  <r>
    <x v="0"/>
    <x v="5"/>
    <x v="33"/>
    <m/>
    <x v="2"/>
    <x v="6"/>
    <x v="10"/>
    <x v="2"/>
    <n v="0"/>
    <x v="1"/>
    <x v="1"/>
    <x v="3"/>
    <x v="0"/>
    <x v="0"/>
    <m/>
    <n v="0.82192710675935199"/>
    <n v="0"/>
  </r>
  <r>
    <x v="0"/>
    <x v="5"/>
    <x v="33"/>
    <m/>
    <x v="2"/>
    <x v="6"/>
    <x v="10"/>
    <x v="2"/>
    <n v="0"/>
    <x v="1"/>
    <x v="1"/>
    <x v="4"/>
    <x v="0"/>
    <x v="0"/>
    <m/>
    <n v="0.82192710675935199"/>
    <n v="0"/>
  </r>
  <r>
    <x v="0"/>
    <x v="5"/>
    <x v="33"/>
    <m/>
    <x v="0"/>
    <x v="6"/>
    <x v="11"/>
    <x v="2"/>
    <n v="0"/>
    <x v="1"/>
    <x v="2"/>
    <x v="1"/>
    <x v="0"/>
    <x v="0"/>
    <m/>
    <n v="0.82192710675935199"/>
    <n v="0"/>
  </r>
  <r>
    <x v="0"/>
    <x v="5"/>
    <x v="33"/>
    <m/>
    <x v="1"/>
    <x v="6"/>
    <x v="11"/>
    <x v="2"/>
    <n v="976800.62105352897"/>
    <x v="1"/>
    <x v="2"/>
    <x v="2"/>
    <x v="0"/>
    <x v="0"/>
    <m/>
    <n v="0.82192710675935199"/>
    <n v="802858.90834326495"/>
  </r>
  <r>
    <x v="0"/>
    <x v="5"/>
    <x v="33"/>
    <m/>
    <x v="2"/>
    <x v="6"/>
    <x v="11"/>
    <x v="2"/>
    <n v="0"/>
    <x v="1"/>
    <x v="2"/>
    <x v="3"/>
    <x v="0"/>
    <x v="0"/>
    <m/>
    <n v="0.82192710675935199"/>
    <n v="0"/>
  </r>
  <r>
    <x v="0"/>
    <x v="5"/>
    <x v="33"/>
    <m/>
    <x v="2"/>
    <x v="6"/>
    <x v="11"/>
    <x v="2"/>
    <n v="0"/>
    <x v="1"/>
    <x v="2"/>
    <x v="4"/>
    <x v="0"/>
    <x v="0"/>
    <m/>
    <n v="0.82192710675935199"/>
    <n v="0"/>
  </r>
  <r>
    <x v="0"/>
    <x v="5"/>
    <x v="33"/>
    <m/>
    <x v="1"/>
    <x v="6"/>
    <x v="11"/>
    <x v="2"/>
    <n v="1598406.63078815"/>
    <x v="1"/>
    <x v="3"/>
    <x v="2"/>
    <x v="0"/>
    <x v="0"/>
    <m/>
    <n v="0.82192710675935199"/>
    <n v="1313773.7374686699"/>
  </r>
  <r>
    <x v="0"/>
    <x v="5"/>
    <x v="33"/>
    <m/>
    <x v="0"/>
    <x v="6"/>
    <x v="10"/>
    <x v="2"/>
    <n v="0"/>
    <x v="2"/>
    <x v="4"/>
    <x v="1"/>
    <x v="0"/>
    <x v="0"/>
    <m/>
    <n v="0.82192710675935199"/>
    <n v="0"/>
  </r>
  <r>
    <x v="0"/>
    <x v="5"/>
    <x v="33"/>
    <m/>
    <x v="1"/>
    <x v="6"/>
    <x v="10"/>
    <x v="2"/>
    <n v="0"/>
    <x v="2"/>
    <x v="4"/>
    <x v="2"/>
    <x v="0"/>
    <x v="0"/>
    <m/>
    <n v="0.82192710675935199"/>
    <n v="0"/>
  </r>
  <r>
    <x v="0"/>
    <x v="5"/>
    <x v="33"/>
    <m/>
    <x v="2"/>
    <x v="6"/>
    <x v="10"/>
    <x v="2"/>
    <n v="0"/>
    <x v="2"/>
    <x v="4"/>
    <x v="3"/>
    <x v="0"/>
    <x v="0"/>
    <m/>
    <n v="0.82192710675935199"/>
    <n v="0"/>
  </r>
  <r>
    <x v="0"/>
    <x v="5"/>
    <x v="33"/>
    <m/>
    <x v="2"/>
    <x v="6"/>
    <x v="10"/>
    <x v="2"/>
    <n v="0"/>
    <x v="2"/>
    <x v="4"/>
    <x v="4"/>
    <x v="0"/>
    <x v="0"/>
    <m/>
    <n v="0.82192710675935199"/>
    <n v="0"/>
  </r>
  <r>
    <x v="0"/>
    <x v="5"/>
    <x v="33"/>
    <m/>
    <x v="0"/>
    <x v="6"/>
    <x v="11"/>
    <x v="2"/>
    <n v="0"/>
    <x v="2"/>
    <x v="2"/>
    <x v="1"/>
    <x v="0"/>
    <x v="0"/>
    <m/>
    <n v="0.82192710675935199"/>
    <n v="0"/>
  </r>
  <r>
    <x v="0"/>
    <x v="5"/>
    <x v="33"/>
    <m/>
    <x v="1"/>
    <x v="6"/>
    <x v="11"/>
    <x v="2"/>
    <n v="5374075.9670809498"/>
    <x v="2"/>
    <x v="2"/>
    <x v="2"/>
    <x v="0"/>
    <x v="0"/>
    <m/>
    <n v="0.82192710675935199"/>
    <n v="4417098.7111278102"/>
  </r>
  <r>
    <x v="0"/>
    <x v="5"/>
    <x v="33"/>
    <m/>
    <x v="2"/>
    <x v="6"/>
    <x v="11"/>
    <x v="2"/>
    <n v="0"/>
    <x v="2"/>
    <x v="2"/>
    <x v="3"/>
    <x v="0"/>
    <x v="0"/>
    <m/>
    <n v="0.82192710675935199"/>
    <n v="0"/>
  </r>
  <r>
    <x v="0"/>
    <x v="5"/>
    <x v="33"/>
    <m/>
    <x v="2"/>
    <x v="6"/>
    <x v="11"/>
    <x v="2"/>
    <n v="0"/>
    <x v="2"/>
    <x v="2"/>
    <x v="4"/>
    <x v="0"/>
    <x v="0"/>
    <m/>
    <n v="0.82192710675935199"/>
    <n v="0"/>
  </r>
  <r>
    <x v="0"/>
    <x v="5"/>
    <x v="33"/>
    <m/>
    <x v="1"/>
    <x v="6"/>
    <x v="11"/>
    <x v="2"/>
    <n v="6651284.24076524"/>
    <x v="2"/>
    <x v="5"/>
    <x v="2"/>
    <x v="0"/>
    <x v="0"/>
    <m/>
    <n v="0.82192710675935199"/>
    <n v="5466870.8122462397"/>
  </r>
  <r>
    <x v="0"/>
    <x v="5"/>
    <x v="33"/>
    <m/>
    <x v="0"/>
    <x v="6"/>
    <x v="11"/>
    <x v="2"/>
    <n v="0"/>
    <x v="3"/>
    <x v="1"/>
    <x v="1"/>
    <x v="0"/>
    <x v="0"/>
    <m/>
    <n v="0.82192710675935199"/>
    <n v="0"/>
  </r>
  <r>
    <x v="0"/>
    <x v="5"/>
    <x v="33"/>
    <m/>
    <x v="1"/>
    <x v="6"/>
    <x v="11"/>
    <x v="2"/>
    <n v="17576459.192025401"/>
    <x v="3"/>
    <x v="1"/>
    <x v="2"/>
    <x v="0"/>
    <x v="0"/>
    <m/>
    <n v="0.82192710675935199"/>
    <n v="14446568.2507753"/>
  </r>
  <r>
    <x v="0"/>
    <x v="5"/>
    <x v="33"/>
    <m/>
    <x v="2"/>
    <x v="6"/>
    <x v="11"/>
    <x v="2"/>
    <n v="0"/>
    <x v="3"/>
    <x v="1"/>
    <x v="3"/>
    <x v="0"/>
    <x v="0"/>
    <m/>
    <n v="0.82192710675935199"/>
    <n v="0"/>
  </r>
  <r>
    <x v="0"/>
    <x v="5"/>
    <x v="33"/>
    <m/>
    <x v="2"/>
    <x v="6"/>
    <x v="11"/>
    <x v="2"/>
    <n v="0"/>
    <x v="3"/>
    <x v="1"/>
    <x v="4"/>
    <x v="0"/>
    <x v="0"/>
    <m/>
    <n v="0.82192710675935199"/>
    <n v="0"/>
  </r>
  <r>
    <x v="0"/>
    <x v="5"/>
    <x v="33"/>
    <m/>
    <x v="0"/>
    <x v="6"/>
    <x v="11"/>
    <x v="2"/>
    <n v="0"/>
    <x v="3"/>
    <x v="4"/>
    <x v="1"/>
    <x v="0"/>
    <x v="0"/>
    <m/>
    <n v="0.82192710675935199"/>
    <n v="0"/>
  </r>
  <r>
    <x v="0"/>
    <x v="5"/>
    <x v="33"/>
    <m/>
    <x v="1"/>
    <x v="6"/>
    <x v="11"/>
    <x v="2"/>
    <n v="17865141.218892399"/>
    <x v="3"/>
    <x v="4"/>
    <x v="2"/>
    <x v="0"/>
    <x v="0"/>
    <m/>
    <n v="0.82192710675935199"/>
    <n v="14683843.833891399"/>
  </r>
  <r>
    <x v="0"/>
    <x v="5"/>
    <x v="33"/>
    <m/>
    <x v="2"/>
    <x v="6"/>
    <x v="11"/>
    <x v="2"/>
    <n v="0"/>
    <x v="3"/>
    <x v="4"/>
    <x v="3"/>
    <x v="0"/>
    <x v="0"/>
    <m/>
    <n v="0.82192710675935199"/>
    <n v="0"/>
  </r>
  <r>
    <x v="0"/>
    <x v="5"/>
    <x v="33"/>
    <m/>
    <x v="2"/>
    <x v="6"/>
    <x v="11"/>
    <x v="2"/>
    <n v="0"/>
    <x v="3"/>
    <x v="4"/>
    <x v="4"/>
    <x v="0"/>
    <x v="0"/>
    <m/>
    <n v="0.82192710675935199"/>
    <n v="0"/>
  </r>
  <r>
    <x v="0"/>
    <x v="5"/>
    <x v="33"/>
    <m/>
    <x v="0"/>
    <x v="6"/>
    <x v="10"/>
    <x v="2"/>
    <n v="775556540.76653504"/>
    <x v="3"/>
    <x v="2"/>
    <x v="1"/>
    <x v="0"/>
    <x v="0"/>
    <m/>
    <n v="0.82192710675935199"/>
    <n v="637450943.680529"/>
  </r>
  <r>
    <x v="0"/>
    <x v="5"/>
    <x v="33"/>
    <m/>
    <x v="1"/>
    <x v="6"/>
    <x v="10"/>
    <x v="2"/>
    <n v="0"/>
    <x v="3"/>
    <x v="2"/>
    <x v="2"/>
    <x v="0"/>
    <x v="0"/>
    <m/>
    <n v="0.82192710675935199"/>
    <n v="0"/>
  </r>
  <r>
    <x v="0"/>
    <x v="5"/>
    <x v="33"/>
    <m/>
    <x v="2"/>
    <x v="6"/>
    <x v="10"/>
    <x v="2"/>
    <n v="0"/>
    <x v="3"/>
    <x v="2"/>
    <x v="3"/>
    <x v="0"/>
    <x v="0"/>
    <m/>
    <n v="0.82192710675935199"/>
    <n v="0"/>
  </r>
  <r>
    <x v="0"/>
    <x v="5"/>
    <x v="33"/>
    <m/>
    <x v="2"/>
    <x v="6"/>
    <x v="10"/>
    <x v="2"/>
    <n v="0"/>
    <x v="3"/>
    <x v="2"/>
    <x v="4"/>
    <x v="0"/>
    <x v="0"/>
    <m/>
    <n v="0.82192710675935199"/>
    <n v="0"/>
  </r>
  <r>
    <x v="0"/>
    <x v="5"/>
    <x v="33"/>
    <m/>
    <x v="0"/>
    <x v="6"/>
    <x v="11"/>
    <x v="2"/>
    <n v="0"/>
    <x v="3"/>
    <x v="6"/>
    <x v="1"/>
    <x v="0"/>
    <x v="0"/>
    <m/>
    <n v="0.82192710675935199"/>
    <n v="0"/>
  </r>
  <r>
    <x v="0"/>
    <x v="5"/>
    <x v="33"/>
    <m/>
    <x v="1"/>
    <x v="6"/>
    <x v="11"/>
    <x v="2"/>
    <n v="0"/>
    <x v="3"/>
    <x v="6"/>
    <x v="2"/>
    <x v="0"/>
    <x v="0"/>
    <m/>
    <n v="0.82192710675935199"/>
    <n v="0"/>
  </r>
  <r>
    <x v="0"/>
    <x v="5"/>
    <x v="33"/>
    <m/>
    <x v="2"/>
    <x v="6"/>
    <x v="11"/>
    <x v="2"/>
    <n v="0"/>
    <x v="3"/>
    <x v="6"/>
    <x v="3"/>
    <x v="0"/>
    <x v="0"/>
    <m/>
    <n v="0.82192710675935199"/>
    <n v="0"/>
  </r>
  <r>
    <x v="0"/>
    <x v="5"/>
    <x v="33"/>
    <m/>
    <x v="2"/>
    <x v="6"/>
    <x v="11"/>
    <x v="2"/>
    <n v="0"/>
    <x v="3"/>
    <x v="6"/>
    <x v="4"/>
    <x v="0"/>
    <x v="0"/>
    <m/>
    <n v="0.82192710675935199"/>
    <n v="0"/>
  </r>
  <r>
    <x v="0"/>
    <x v="5"/>
    <x v="33"/>
    <m/>
    <x v="0"/>
    <x v="6"/>
    <x v="11"/>
    <x v="2"/>
    <n v="0"/>
    <x v="3"/>
    <x v="5"/>
    <x v="1"/>
    <x v="0"/>
    <x v="0"/>
    <m/>
    <n v="0.82192710675935199"/>
    <n v="0"/>
  </r>
  <r>
    <x v="0"/>
    <x v="5"/>
    <x v="33"/>
    <m/>
    <x v="1"/>
    <x v="6"/>
    <x v="11"/>
    <x v="2"/>
    <n v="3255394.4169560699"/>
    <x v="3"/>
    <x v="5"/>
    <x v="2"/>
    <x v="0"/>
    <x v="0"/>
    <m/>
    <n v="0.82192710675935199"/>
    <n v="2675696.9144892502"/>
  </r>
  <r>
    <x v="0"/>
    <x v="5"/>
    <x v="33"/>
    <m/>
    <x v="2"/>
    <x v="6"/>
    <x v="11"/>
    <x v="2"/>
    <n v="0"/>
    <x v="3"/>
    <x v="5"/>
    <x v="3"/>
    <x v="0"/>
    <x v="0"/>
    <m/>
    <n v="0.82192710675935199"/>
    <n v="0"/>
  </r>
  <r>
    <x v="0"/>
    <x v="5"/>
    <x v="33"/>
    <m/>
    <x v="2"/>
    <x v="6"/>
    <x v="11"/>
    <x v="2"/>
    <n v="0"/>
    <x v="3"/>
    <x v="5"/>
    <x v="4"/>
    <x v="0"/>
    <x v="0"/>
    <m/>
    <n v="0.82192710675935199"/>
    <n v="0"/>
  </r>
  <r>
    <x v="0"/>
    <x v="5"/>
    <x v="33"/>
    <m/>
    <x v="0"/>
    <x v="6"/>
    <x v="11"/>
    <x v="2"/>
    <n v="0"/>
    <x v="3"/>
    <x v="3"/>
    <x v="1"/>
    <x v="0"/>
    <x v="0"/>
    <m/>
    <n v="0.82192710675935199"/>
    <n v="0"/>
  </r>
  <r>
    <x v="0"/>
    <x v="5"/>
    <x v="33"/>
    <m/>
    <x v="1"/>
    <x v="6"/>
    <x v="11"/>
    <x v="2"/>
    <n v="102579.911709837"/>
    <x v="3"/>
    <x v="3"/>
    <x v="2"/>
    <x v="0"/>
    <x v="0"/>
    <m/>
    <n v="0.82192710675935199"/>
    <n v="84313.210043295898"/>
  </r>
  <r>
    <x v="0"/>
    <x v="5"/>
    <x v="33"/>
    <m/>
    <x v="2"/>
    <x v="6"/>
    <x v="11"/>
    <x v="2"/>
    <n v="0"/>
    <x v="3"/>
    <x v="3"/>
    <x v="3"/>
    <x v="0"/>
    <x v="0"/>
    <m/>
    <n v="0.82192710675935199"/>
    <n v="0"/>
  </r>
  <r>
    <x v="0"/>
    <x v="5"/>
    <x v="33"/>
    <m/>
    <x v="2"/>
    <x v="6"/>
    <x v="11"/>
    <x v="2"/>
    <n v="0"/>
    <x v="3"/>
    <x v="3"/>
    <x v="4"/>
    <x v="0"/>
    <x v="0"/>
    <m/>
    <n v="0.82192710675935199"/>
    <n v="0"/>
  </r>
  <r>
    <x v="0"/>
    <x v="5"/>
    <x v="33"/>
    <m/>
    <x v="0"/>
    <x v="6"/>
    <x v="11"/>
    <x v="2"/>
    <n v="0"/>
    <x v="4"/>
    <x v="2"/>
    <x v="1"/>
    <x v="0"/>
    <x v="0"/>
    <m/>
    <n v="0.82192710675935199"/>
    <n v="0"/>
  </r>
  <r>
    <x v="0"/>
    <x v="5"/>
    <x v="33"/>
    <m/>
    <x v="1"/>
    <x v="6"/>
    <x v="11"/>
    <x v="2"/>
    <n v="0"/>
    <x v="4"/>
    <x v="2"/>
    <x v="2"/>
    <x v="0"/>
    <x v="0"/>
    <m/>
    <n v="0.82192710675935199"/>
    <n v="0"/>
  </r>
  <r>
    <x v="0"/>
    <x v="5"/>
    <x v="33"/>
    <m/>
    <x v="2"/>
    <x v="6"/>
    <x v="11"/>
    <x v="2"/>
    <n v="0"/>
    <x v="4"/>
    <x v="2"/>
    <x v="3"/>
    <x v="0"/>
    <x v="0"/>
    <m/>
    <n v="0.82192710675935199"/>
    <n v="0"/>
  </r>
  <r>
    <x v="0"/>
    <x v="5"/>
    <x v="33"/>
    <m/>
    <x v="2"/>
    <x v="6"/>
    <x v="11"/>
    <x v="2"/>
    <n v="0"/>
    <x v="4"/>
    <x v="2"/>
    <x v="4"/>
    <x v="0"/>
    <x v="0"/>
    <m/>
    <n v="0.82192710675935199"/>
    <n v="0"/>
  </r>
  <r>
    <x v="0"/>
    <x v="5"/>
    <x v="33"/>
    <m/>
    <x v="0"/>
    <x v="6"/>
    <x v="10"/>
    <x v="2"/>
    <n v="0"/>
    <x v="4"/>
    <x v="6"/>
    <x v="1"/>
    <x v="0"/>
    <x v="0"/>
    <m/>
    <n v="0.82192710675935199"/>
    <n v="0"/>
  </r>
  <r>
    <x v="0"/>
    <x v="5"/>
    <x v="33"/>
    <m/>
    <x v="1"/>
    <x v="6"/>
    <x v="10"/>
    <x v="2"/>
    <n v="0"/>
    <x v="4"/>
    <x v="6"/>
    <x v="2"/>
    <x v="0"/>
    <x v="0"/>
    <m/>
    <n v="0.82192710675935199"/>
    <n v="0"/>
  </r>
  <r>
    <x v="0"/>
    <x v="5"/>
    <x v="33"/>
    <m/>
    <x v="2"/>
    <x v="6"/>
    <x v="10"/>
    <x v="2"/>
    <n v="0"/>
    <x v="4"/>
    <x v="6"/>
    <x v="3"/>
    <x v="0"/>
    <x v="0"/>
    <m/>
    <n v="0.82192710675935199"/>
    <n v="0"/>
  </r>
  <r>
    <x v="0"/>
    <x v="5"/>
    <x v="33"/>
    <m/>
    <x v="2"/>
    <x v="6"/>
    <x v="10"/>
    <x v="2"/>
    <n v="0"/>
    <x v="4"/>
    <x v="6"/>
    <x v="4"/>
    <x v="0"/>
    <x v="0"/>
    <m/>
    <n v="0.82192710675935199"/>
    <n v="0"/>
  </r>
  <r>
    <x v="0"/>
    <x v="5"/>
    <x v="33"/>
    <m/>
    <x v="1"/>
    <x v="6"/>
    <x v="11"/>
    <x v="2"/>
    <n v="64147633.087408602"/>
    <x v="5"/>
    <x v="4"/>
    <x v="2"/>
    <x v="0"/>
    <x v="0"/>
    <m/>
    <n v="0.82192710675935199"/>
    <n v="52724678.4689942"/>
  </r>
  <r>
    <x v="0"/>
    <x v="5"/>
    <x v="33"/>
    <m/>
    <x v="0"/>
    <x v="6"/>
    <x v="11"/>
    <x v="2"/>
    <n v="0"/>
    <x v="5"/>
    <x v="2"/>
    <x v="1"/>
    <x v="0"/>
    <x v="0"/>
    <m/>
    <n v="0.82192710675935199"/>
    <n v="0"/>
  </r>
  <r>
    <x v="0"/>
    <x v="5"/>
    <x v="33"/>
    <m/>
    <x v="1"/>
    <x v="6"/>
    <x v="11"/>
    <x v="2"/>
    <n v="6033405.9492353704"/>
    <x v="5"/>
    <x v="2"/>
    <x v="2"/>
    <x v="0"/>
    <x v="0"/>
    <m/>
    <n v="0.82192710675935199"/>
    <n v="4959019.8957596896"/>
  </r>
  <r>
    <x v="0"/>
    <x v="5"/>
    <x v="33"/>
    <m/>
    <x v="2"/>
    <x v="6"/>
    <x v="11"/>
    <x v="2"/>
    <n v="0"/>
    <x v="5"/>
    <x v="2"/>
    <x v="3"/>
    <x v="0"/>
    <x v="0"/>
    <m/>
    <n v="0.82192710675935199"/>
    <n v="0"/>
  </r>
  <r>
    <x v="0"/>
    <x v="5"/>
    <x v="33"/>
    <m/>
    <x v="2"/>
    <x v="6"/>
    <x v="11"/>
    <x v="2"/>
    <n v="0"/>
    <x v="5"/>
    <x v="2"/>
    <x v="4"/>
    <x v="0"/>
    <x v="0"/>
    <m/>
    <n v="0.82192710675935199"/>
    <n v="0"/>
  </r>
  <r>
    <x v="0"/>
    <x v="5"/>
    <x v="33"/>
    <m/>
    <x v="0"/>
    <x v="6"/>
    <x v="10"/>
    <x v="2"/>
    <n v="0"/>
    <x v="5"/>
    <x v="5"/>
    <x v="1"/>
    <x v="0"/>
    <x v="0"/>
    <m/>
    <n v="0.82192710675935199"/>
    <n v="0"/>
  </r>
  <r>
    <x v="0"/>
    <x v="5"/>
    <x v="33"/>
    <m/>
    <x v="1"/>
    <x v="6"/>
    <x v="10"/>
    <x v="2"/>
    <n v="0"/>
    <x v="5"/>
    <x v="5"/>
    <x v="2"/>
    <x v="0"/>
    <x v="0"/>
    <m/>
    <n v="0.82192710675935199"/>
    <n v="0"/>
  </r>
  <r>
    <x v="0"/>
    <x v="5"/>
    <x v="33"/>
    <m/>
    <x v="2"/>
    <x v="6"/>
    <x v="10"/>
    <x v="2"/>
    <n v="0"/>
    <x v="5"/>
    <x v="5"/>
    <x v="3"/>
    <x v="0"/>
    <x v="0"/>
    <m/>
    <n v="0.82192710675935199"/>
    <n v="0"/>
  </r>
  <r>
    <x v="0"/>
    <x v="5"/>
    <x v="33"/>
    <m/>
    <x v="2"/>
    <x v="6"/>
    <x v="10"/>
    <x v="2"/>
    <n v="0"/>
    <x v="5"/>
    <x v="5"/>
    <x v="4"/>
    <x v="0"/>
    <x v="0"/>
    <m/>
    <n v="0.82192710675935199"/>
    <n v="0"/>
  </r>
  <r>
    <x v="0"/>
    <x v="5"/>
    <x v="33"/>
    <m/>
    <x v="1"/>
    <x v="6"/>
    <x v="11"/>
    <x v="2"/>
    <n v="15700985.777408101"/>
    <x v="6"/>
    <x v="1"/>
    <x v="2"/>
    <x v="0"/>
    <x v="0"/>
    <m/>
    <n v="0.82192710675935199"/>
    <n v="12905065.8132948"/>
  </r>
  <r>
    <x v="0"/>
    <x v="5"/>
    <x v="33"/>
    <m/>
    <x v="0"/>
    <x v="6"/>
    <x v="11"/>
    <x v="2"/>
    <n v="0"/>
    <x v="6"/>
    <x v="2"/>
    <x v="1"/>
    <x v="0"/>
    <x v="0"/>
    <m/>
    <n v="0.82192710675935199"/>
    <n v="0"/>
  </r>
  <r>
    <x v="0"/>
    <x v="5"/>
    <x v="33"/>
    <m/>
    <x v="1"/>
    <x v="6"/>
    <x v="11"/>
    <x v="2"/>
    <n v="406211.28368000803"/>
    <x v="6"/>
    <x v="2"/>
    <x v="2"/>
    <x v="0"/>
    <x v="0"/>
    <m/>
    <n v="0.82192710675935199"/>
    <n v="333876.06512811099"/>
  </r>
  <r>
    <x v="0"/>
    <x v="5"/>
    <x v="33"/>
    <m/>
    <x v="2"/>
    <x v="6"/>
    <x v="11"/>
    <x v="2"/>
    <n v="0"/>
    <x v="6"/>
    <x v="2"/>
    <x v="3"/>
    <x v="0"/>
    <x v="0"/>
    <m/>
    <n v="0.82192710675935199"/>
    <n v="0"/>
  </r>
  <r>
    <x v="0"/>
    <x v="5"/>
    <x v="33"/>
    <m/>
    <x v="2"/>
    <x v="6"/>
    <x v="11"/>
    <x v="2"/>
    <n v="0"/>
    <x v="6"/>
    <x v="2"/>
    <x v="4"/>
    <x v="0"/>
    <x v="0"/>
    <m/>
    <n v="0.82192710675935199"/>
    <n v="0"/>
  </r>
  <r>
    <x v="0"/>
    <x v="5"/>
    <x v="33"/>
    <m/>
    <x v="0"/>
    <x v="6"/>
    <x v="10"/>
    <x v="2"/>
    <n v="0"/>
    <x v="6"/>
    <x v="3"/>
    <x v="1"/>
    <x v="0"/>
    <x v="0"/>
    <m/>
    <n v="0.82192710675935199"/>
    <n v="0"/>
  </r>
  <r>
    <x v="0"/>
    <x v="5"/>
    <x v="33"/>
    <m/>
    <x v="1"/>
    <x v="6"/>
    <x v="10"/>
    <x v="2"/>
    <n v="0"/>
    <x v="6"/>
    <x v="3"/>
    <x v="2"/>
    <x v="0"/>
    <x v="0"/>
    <m/>
    <n v="0.82192710675935199"/>
    <n v="0"/>
  </r>
  <r>
    <x v="0"/>
    <x v="5"/>
    <x v="33"/>
    <m/>
    <x v="2"/>
    <x v="6"/>
    <x v="10"/>
    <x v="2"/>
    <n v="0"/>
    <x v="6"/>
    <x v="3"/>
    <x v="3"/>
    <x v="0"/>
    <x v="0"/>
    <m/>
    <n v="0.82192710675935199"/>
    <n v="0"/>
  </r>
  <r>
    <x v="0"/>
    <x v="5"/>
    <x v="33"/>
    <m/>
    <x v="2"/>
    <x v="6"/>
    <x v="10"/>
    <x v="2"/>
    <n v="0"/>
    <x v="6"/>
    <x v="3"/>
    <x v="4"/>
    <x v="0"/>
    <x v="0"/>
    <m/>
    <n v="0.82192710675935199"/>
    <n v="0"/>
  </r>
  <r>
    <x v="0"/>
    <x v="6"/>
    <x v="33"/>
    <m/>
    <x v="0"/>
    <x v="6"/>
    <x v="10"/>
    <x v="2"/>
    <n v="0"/>
    <x v="1"/>
    <x v="1"/>
    <x v="1"/>
    <x v="0"/>
    <x v="0"/>
    <m/>
    <n v="0.79031452573014604"/>
    <n v="0"/>
  </r>
  <r>
    <x v="0"/>
    <x v="6"/>
    <x v="33"/>
    <m/>
    <x v="1"/>
    <x v="6"/>
    <x v="10"/>
    <x v="2"/>
    <n v="0"/>
    <x v="1"/>
    <x v="1"/>
    <x v="2"/>
    <x v="0"/>
    <x v="0"/>
    <m/>
    <n v="0.79031452573014604"/>
    <n v="0"/>
  </r>
  <r>
    <x v="0"/>
    <x v="6"/>
    <x v="33"/>
    <m/>
    <x v="2"/>
    <x v="6"/>
    <x v="10"/>
    <x v="2"/>
    <n v="0"/>
    <x v="1"/>
    <x v="1"/>
    <x v="3"/>
    <x v="0"/>
    <x v="0"/>
    <m/>
    <n v="0.79031452573014604"/>
    <n v="0"/>
  </r>
  <r>
    <x v="0"/>
    <x v="6"/>
    <x v="33"/>
    <m/>
    <x v="2"/>
    <x v="6"/>
    <x v="10"/>
    <x v="2"/>
    <n v="0"/>
    <x v="1"/>
    <x v="1"/>
    <x v="4"/>
    <x v="0"/>
    <x v="0"/>
    <m/>
    <n v="0.79031452573014604"/>
    <n v="0"/>
  </r>
  <r>
    <x v="0"/>
    <x v="6"/>
    <x v="33"/>
    <m/>
    <x v="0"/>
    <x v="6"/>
    <x v="11"/>
    <x v="2"/>
    <n v="0"/>
    <x v="1"/>
    <x v="2"/>
    <x v="1"/>
    <x v="0"/>
    <x v="0"/>
    <m/>
    <n v="0.79031452573014604"/>
    <n v="0"/>
  </r>
  <r>
    <x v="0"/>
    <x v="6"/>
    <x v="33"/>
    <m/>
    <x v="1"/>
    <x v="6"/>
    <x v="11"/>
    <x v="2"/>
    <n v="976800.62105352897"/>
    <x v="1"/>
    <x v="2"/>
    <x v="2"/>
    <x v="0"/>
    <x v="0"/>
    <m/>
    <n v="0.79031452573014604"/>
    <n v="771979.71956083202"/>
  </r>
  <r>
    <x v="0"/>
    <x v="6"/>
    <x v="33"/>
    <m/>
    <x v="2"/>
    <x v="6"/>
    <x v="11"/>
    <x v="2"/>
    <n v="0"/>
    <x v="1"/>
    <x v="2"/>
    <x v="3"/>
    <x v="0"/>
    <x v="0"/>
    <m/>
    <n v="0.79031452573014604"/>
    <n v="0"/>
  </r>
  <r>
    <x v="0"/>
    <x v="6"/>
    <x v="33"/>
    <m/>
    <x v="2"/>
    <x v="6"/>
    <x v="11"/>
    <x v="2"/>
    <n v="0"/>
    <x v="1"/>
    <x v="2"/>
    <x v="4"/>
    <x v="0"/>
    <x v="0"/>
    <m/>
    <n v="0.79031452573014604"/>
    <n v="0"/>
  </r>
  <r>
    <x v="0"/>
    <x v="6"/>
    <x v="33"/>
    <m/>
    <x v="1"/>
    <x v="6"/>
    <x v="11"/>
    <x v="2"/>
    <n v="1598406.63078815"/>
    <x v="1"/>
    <x v="3"/>
    <x v="2"/>
    <x v="0"/>
    <x v="0"/>
    <m/>
    <n v="0.79031452573014604"/>
    <n v="1263243.9783352599"/>
  </r>
  <r>
    <x v="0"/>
    <x v="6"/>
    <x v="33"/>
    <m/>
    <x v="0"/>
    <x v="6"/>
    <x v="10"/>
    <x v="2"/>
    <n v="0"/>
    <x v="2"/>
    <x v="4"/>
    <x v="1"/>
    <x v="0"/>
    <x v="0"/>
    <m/>
    <n v="0.79031452573014604"/>
    <n v="0"/>
  </r>
  <r>
    <x v="0"/>
    <x v="6"/>
    <x v="33"/>
    <m/>
    <x v="1"/>
    <x v="6"/>
    <x v="10"/>
    <x v="2"/>
    <n v="0"/>
    <x v="2"/>
    <x v="4"/>
    <x v="2"/>
    <x v="0"/>
    <x v="0"/>
    <m/>
    <n v="0.79031452573014604"/>
    <n v="0"/>
  </r>
  <r>
    <x v="0"/>
    <x v="6"/>
    <x v="33"/>
    <m/>
    <x v="2"/>
    <x v="6"/>
    <x v="10"/>
    <x v="2"/>
    <n v="0"/>
    <x v="2"/>
    <x v="4"/>
    <x v="3"/>
    <x v="0"/>
    <x v="0"/>
    <m/>
    <n v="0.79031452573014604"/>
    <n v="0"/>
  </r>
  <r>
    <x v="0"/>
    <x v="6"/>
    <x v="33"/>
    <m/>
    <x v="2"/>
    <x v="6"/>
    <x v="10"/>
    <x v="2"/>
    <n v="0"/>
    <x v="2"/>
    <x v="4"/>
    <x v="4"/>
    <x v="0"/>
    <x v="0"/>
    <m/>
    <n v="0.79031452573014604"/>
    <n v="0"/>
  </r>
  <r>
    <x v="0"/>
    <x v="6"/>
    <x v="33"/>
    <m/>
    <x v="0"/>
    <x v="6"/>
    <x v="11"/>
    <x v="2"/>
    <n v="0"/>
    <x v="2"/>
    <x v="2"/>
    <x v="1"/>
    <x v="0"/>
    <x v="0"/>
    <m/>
    <n v="0.79031452573014604"/>
    <n v="0"/>
  </r>
  <r>
    <x v="0"/>
    <x v="6"/>
    <x v="33"/>
    <m/>
    <x v="1"/>
    <x v="6"/>
    <x v="11"/>
    <x v="2"/>
    <n v="5374075.9670809498"/>
    <x v="2"/>
    <x v="2"/>
    <x v="2"/>
    <x v="0"/>
    <x v="0"/>
    <m/>
    <n v="0.79031452573014604"/>
    <n v="4247210.2991613504"/>
  </r>
  <r>
    <x v="0"/>
    <x v="6"/>
    <x v="33"/>
    <m/>
    <x v="2"/>
    <x v="6"/>
    <x v="11"/>
    <x v="2"/>
    <n v="0"/>
    <x v="2"/>
    <x v="2"/>
    <x v="3"/>
    <x v="0"/>
    <x v="0"/>
    <m/>
    <n v="0.79031452573014604"/>
    <n v="0"/>
  </r>
  <r>
    <x v="0"/>
    <x v="6"/>
    <x v="33"/>
    <m/>
    <x v="2"/>
    <x v="6"/>
    <x v="11"/>
    <x v="2"/>
    <n v="0"/>
    <x v="2"/>
    <x v="2"/>
    <x v="4"/>
    <x v="0"/>
    <x v="0"/>
    <m/>
    <n v="0.79031452573014604"/>
    <n v="0"/>
  </r>
  <r>
    <x v="0"/>
    <x v="6"/>
    <x v="33"/>
    <m/>
    <x v="1"/>
    <x v="6"/>
    <x v="11"/>
    <x v="2"/>
    <n v="6651284.24076524"/>
    <x v="2"/>
    <x v="5"/>
    <x v="2"/>
    <x v="0"/>
    <x v="0"/>
    <m/>
    <n v="0.79031452573014604"/>
    <n v="5256606.55023677"/>
  </r>
  <r>
    <x v="0"/>
    <x v="6"/>
    <x v="33"/>
    <m/>
    <x v="0"/>
    <x v="6"/>
    <x v="11"/>
    <x v="2"/>
    <n v="0"/>
    <x v="3"/>
    <x v="1"/>
    <x v="1"/>
    <x v="0"/>
    <x v="0"/>
    <m/>
    <n v="0.79031452573014604"/>
    <n v="0"/>
  </r>
  <r>
    <x v="0"/>
    <x v="6"/>
    <x v="33"/>
    <m/>
    <x v="1"/>
    <x v="6"/>
    <x v="11"/>
    <x v="2"/>
    <n v="17576459.192025401"/>
    <x v="3"/>
    <x v="1"/>
    <x v="2"/>
    <x v="0"/>
    <x v="0"/>
    <m/>
    <n v="0.79031452573014604"/>
    <n v="13890931.0103608"/>
  </r>
  <r>
    <x v="0"/>
    <x v="6"/>
    <x v="33"/>
    <m/>
    <x v="2"/>
    <x v="6"/>
    <x v="11"/>
    <x v="2"/>
    <n v="0"/>
    <x v="3"/>
    <x v="1"/>
    <x v="3"/>
    <x v="0"/>
    <x v="0"/>
    <m/>
    <n v="0.79031452573014604"/>
    <n v="0"/>
  </r>
  <r>
    <x v="0"/>
    <x v="6"/>
    <x v="33"/>
    <m/>
    <x v="2"/>
    <x v="6"/>
    <x v="11"/>
    <x v="2"/>
    <n v="0"/>
    <x v="3"/>
    <x v="1"/>
    <x v="4"/>
    <x v="0"/>
    <x v="0"/>
    <m/>
    <n v="0.79031452573014604"/>
    <n v="0"/>
  </r>
  <r>
    <x v="0"/>
    <x v="6"/>
    <x v="33"/>
    <m/>
    <x v="0"/>
    <x v="6"/>
    <x v="11"/>
    <x v="2"/>
    <n v="0"/>
    <x v="3"/>
    <x v="4"/>
    <x v="1"/>
    <x v="0"/>
    <x v="0"/>
    <m/>
    <n v="0.79031452573014604"/>
    <n v="0"/>
  </r>
  <r>
    <x v="0"/>
    <x v="6"/>
    <x v="33"/>
    <m/>
    <x v="1"/>
    <x v="6"/>
    <x v="11"/>
    <x v="2"/>
    <n v="17865141.218892399"/>
    <x v="3"/>
    <x v="4"/>
    <x v="2"/>
    <x v="0"/>
    <x v="0"/>
    <m/>
    <n v="0.79031452573014604"/>
    <n v="14119080.609510999"/>
  </r>
  <r>
    <x v="0"/>
    <x v="6"/>
    <x v="33"/>
    <m/>
    <x v="2"/>
    <x v="6"/>
    <x v="11"/>
    <x v="2"/>
    <n v="0"/>
    <x v="3"/>
    <x v="4"/>
    <x v="3"/>
    <x v="0"/>
    <x v="0"/>
    <m/>
    <n v="0.79031452573014604"/>
    <n v="0"/>
  </r>
  <r>
    <x v="0"/>
    <x v="6"/>
    <x v="33"/>
    <m/>
    <x v="2"/>
    <x v="6"/>
    <x v="11"/>
    <x v="2"/>
    <n v="0"/>
    <x v="3"/>
    <x v="4"/>
    <x v="4"/>
    <x v="0"/>
    <x v="0"/>
    <m/>
    <n v="0.79031452573014604"/>
    <n v="0"/>
  </r>
  <r>
    <x v="0"/>
    <x v="6"/>
    <x v="33"/>
    <m/>
    <x v="0"/>
    <x v="6"/>
    <x v="10"/>
    <x v="2"/>
    <n v="775556540.76653504"/>
    <x v="3"/>
    <x v="2"/>
    <x v="1"/>
    <x v="0"/>
    <x v="0"/>
    <m/>
    <n v="0.79031452573014604"/>
    <n v="612933599.69281602"/>
  </r>
  <r>
    <x v="0"/>
    <x v="6"/>
    <x v="33"/>
    <m/>
    <x v="1"/>
    <x v="6"/>
    <x v="10"/>
    <x v="2"/>
    <n v="0"/>
    <x v="3"/>
    <x v="2"/>
    <x v="2"/>
    <x v="0"/>
    <x v="0"/>
    <m/>
    <n v="0.79031452573014604"/>
    <n v="0"/>
  </r>
  <r>
    <x v="0"/>
    <x v="6"/>
    <x v="33"/>
    <m/>
    <x v="2"/>
    <x v="6"/>
    <x v="10"/>
    <x v="2"/>
    <n v="0"/>
    <x v="3"/>
    <x v="2"/>
    <x v="3"/>
    <x v="0"/>
    <x v="0"/>
    <m/>
    <n v="0.79031452573014604"/>
    <n v="0"/>
  </r>
  <r>
    <x v="0"/>
    <x v="6"/>
    <x v="33"/>
    <m/>
    <x v="2"/>
    <x v="6"/>
    <x v="10"/>
    <x v="2"/>
    <n v="0"/>
    <x v="3"/>
    <x v="2"/>
    <x v="4"/>
    <x v="0"/>
    <x v="0"/>
    <m/>
    <n v="0.79031452573014604"/>
    <n v="0"/>
  </r>
  <r>
    <x v="0"/>
    <x v="6"/>
    <x v="33"/>
    <m/>
    <x v="0"/>
    <x v="6"/>
    <x v="11"/>
    <x v="2"/>
    <n v="0"/>
    <x v="3"/>
    <x v="6"/>
    <x v="1"/>
    <x v="0"/>
    <x v="0"/>
    <m/>
    <n v="0.79031452573014604"/>
    <n v="0"/>
  </r>
  <r>
    <x v="0"/>
    <x v="6"/>
    <x v="33"/>
    <m/>
    <x v="1"/>
    <x v="6"/>
    <x v="11"/>
    <x v="2"/>
    <n v="0"/>
    <x v="3"/>
    <x v="6"/>
    <x v="2"/>
    <x v="0"/>
    <x v="0"/>
    <m/>
    <n v="0.79031452573014604"/>
    <n v="0"/>
  </r>
  <r>
    <x v="0"/>
    <x v="6"/>
    <x v="33"/>
    <m/>
    <x v="2"/>
    <x v="6"/>
    <x v="11"/>
    <x v="2"/>
    <n v="0"/>
    <x v="3"/>
    <x v="6"/>
    <x v="3"/>
    <x v="0"/>
    <x v="0"/>
    <m/>
    <n v="0.79031452573014604"/>
    <n v="0"/>
  </r>
  <r>
    <x v="0"/>
    <x v="6"/>
    <x v="33"/>
    <m/>
    <x v="2"/>
    <x v="6"/>
    <x v="11"/>
    <x v="2"/>
    <n v="0"/>
    <x v="3"/>
    <x v="6"/>
    <x v="4"/>
    <x v="0"/>
    <x v="0"/>
    <m/>
    <n v="0.79031452573014604"/>
    <n v="0"/>
  </r>
  <r>
    <x v="0"/>
    <x v="6"/>
    <x v="33"/>
    <m/>
    <x v="0"/>
    <x v="6"/>
    <x v="11"/>
    <x v="2"/>
    <n v="0"/>
    <x v="3"/>
    <x v="5"/>
    <x v="1"/>
    <x v="0"/>
    <x v="0"/>
    <m/>
    <n v="0.79031452573014604"/>
    <n v="0"/>
  </r>
  <r>
    <x v="0"/>
    <x v="6"/>
    <x v="33"/>
    <m/>
    <x v="1"/>
    <x v="6"/>
    <x v="11"/>
    <x v="2"/>
    <n v="3255394.4169560699"/>
    <x v="3"/>
    <x v="5"/>
    <x v="2"/>
    <x v="0"/>
    <x v="0"/>
    <m/>
    <n v="0.79031452573014604"/>
    <n v="2572785.4947012002"/>
  </r>
  <r>
    <x v="0"/>
    <x v="6"/>
    <x v="33"/>
    <m/>
    <x v="2"/>
    <x v="6"/>
    <x v="11"/>
    <x v="2"/>
    <n v="0"/>
    <x v="3"/>
    <x v="5"/>
    <x v="3"/>
    <x v="0"/>
    <x v="0"/>
    <m/>
    <n v="0.79031452573014604"/>
    <n v="0"/>
  </r>
  <r>
    <x v="0"/>
    <x v="6"/>
    <x v="33"/>
    <m/>
    <x v="2"/>
    <x v="6"/>
    <x v="11"/>
    <x v="2"/>
    <n v="0"/>
    <x v="3"/>
    <x v="5"/>
    <x v="4"/>
    <x v="0"/>
    <x v="0"/>
    <m/>
    <n v="0.79031452573014604"/>
    <n v="0"/>
  </r>
  <r>
    <x v="0"/>
    <x v="6"/>
    <x v="33"/>
    <m/>
    <x v="0"/>
    <x v="6"/>
    <x v="11"/>
    <x v="2"/>
    <n v="0"/>
    <x v="3"/>
    <x v="3"/>
    <x v="1"/>
    <x v="0"/>
    <x v="0"/>
    <m/>
    <n v="0.79031452573014604"/>
    <n v="0"/>
  </r>
  <r>
    <x v="0"/>
    <x v="6"/>
    <x v="33"/>
    <m/>
    <x v="1"/>
    <x v="6"/>
    <x v="11"/>
    <x v="2"/>
    <n v="102579.911709837"/>
    <x v="3"/>
    <x v="3"/>
    <x v="2"/>
    <x v="0"/>
    <x v="0"/>
    <m/>
    <n v="0.79031452573014604"/>
    <n v="81070.394272399906"/>
  </r>
  <r>
    <x v="0"/>
    <x v="6"/>
    <x v="33"/>
    <m/>
    <x v="2"/>
    <x v="6"/>
    <x v="11"/>
    <x v="2"/>
    <n v="0"/>
    <x v="3"/>
    <x v="3"/>
    <x v="3"/>
    <x v="0"/>
    <x v="0"/>
    <m/>
    <n v="0.79031452573014604"/>
    <n v="0"/>
  </r>
  <r>
    <x v="0"/>
    <x v="6"/>
    <x v="33"/>
    <m/>
    <x v="2"/>
    <x v="6"/>
    <x v="11"/>
    <x v="2"/>
    <n v="0"/>
    <x v="3"/>
    <x v="3"/>
    <x v="4"/>
    <x v="0"/>
    <x v="0"/>
    <m/>
    <n v="0.79031452573014604"/>
    <n v="0"/>
  </r>
  <r>
    <x v="0"/>
    <x v="6"/>
    <x v="33"/>
    <m/>
    <x v="0"/>
    <x v="6"/>
    <x v="11"/>
    <x v="2"/>
    <n v="0"/>
    <x v="4"/>
    <x v="2"/>
    <x v="1"/>
    <x v="0"/>
    <x v="0"/>
    <m/>
    <n v="0.79031452573014604"/>
    <n v="0"/>
  </r>
  <r>
    <x v="0"/>
    <x v="6"/>
    <x v="33"/>
    <m/>
    <x v="1"/>
    <x v="6"/>
    <x v="11"/>
    <x v="2"/>
    <n v="0"/>
    <x v="4"/>
    <x v="2"/>
    <x v="2"/>
    <x v="0"/>
    <x v="0"/>
    <m/>
    <n v="0.79031452573014604"/>
    <n v="0"/>
  </r>
  <r>
    <x v="0"/>
    <x v="6"/>
    <x v="33"/>
    <m/>
    <x v="2"/>
    <x v="6"/>
    <x v="11"/>
    <x v="2"/>
    <n v="0"/>
    <x v="4"/>
    <x v="2"/>
    <x v="3"/>
    <x v="0"/>
    <x v="0"/>
    <m/>
    <n v="0.79031452573014604"/>
    <n v="0"/>
  </r>
  <r>
    <x v="0"/>
    <x v="6"/>
    <x v="33"/>
    <m/>
    <x v="2"/>
    <x v="6"/>
    <x v="11"/>
    <x v="2"/>
    <n v="0"/>
    <x v="4"/>
    <x v="2"/>
    <x v="4"/>
    <x v="0"/>
    <x v="0"/>
    <m/>
    <n v="0.79031452573014604"/>
    <n v="0"/>
  </r>
  <r>
    <x v="0"/>
    <x v="6"/>
    <x v="33"/>
    <m/>
    <x v="0"/>
    <x v="6"/>
    <x v="10"/>
    <x v="2"/>
    <n v="0"/>
    <x v="4"/>
    <x v="6"/>
    <x v="1"/>
    <x v="0"/>
    <x v="0"/>
    <m/>
    <n v="0.79031452573014604"/>
    <n v="0"/>
  </r>
  <r>
    <x v="0"/>
    <x v="6"/>
    <x v="33"/>
    <m/>
    <x v="1"/>
    <x v="6"/>
    <x v="10"/>
    <x v="2"/>
    <n v="0"/>
    <x v="4"/>
    <x v="6"/>
    <x v="2"/>
    <x v="0"/>
    <x v="0"/>
    <m/>
    <n v="0.79031452573014604"/>
    <n v="0"/>
  </r>
  <r>
    <x v="0"/>
    <x v="6"/>
    <x v="33"/>
    <m/>
    <x v="2"/>
    <x v="6"/>
    <x v="10"/>
    <x v="2"/>
    <n v="0"/>
    <x v="4"/>
    <x v="6"/>
    <x v="3"/>
    <x v="0"/>
    <x v="0"/>
    <m/>
    <n v="0.79031452573014604"/>
    <n v="0"/>
  </r>
  <r>
    <x v="0"/>
    <x v="6"/>
    <x v="33"/>
    <m/>
    <x v="2"/>
    <x v="6"/>
    <x v="10"/>
    <x v="2"/>
    <n v="0"/>
    <x v="4"/>
    <x v="6"/>
    <x v="4"/>
    <x v="0"/>
    <x v="0"/>
    <m/>
    <n v="0.79031452573014604"/>
    <n v="0"/>
  </r>
  <r>
    <x v="0"/>
    <x v="6"/>
    <x v="33"/>
    <m/>
    <x v="1"/>
    <x v="6"/>
    <x v="11"/>
    <x v="2"/>
    <n v="64147633.087408602"/>
    <x v="5"/>
    <x v="4"/>
    <x v="2"/>
    <x v="0"/>
    <x v="0"/>
    <m/>
    <n v="0.79031452573014604"/>
    <n v="50696806.2201868"/>
  </r>
  <r>
    <x v="0"/>
    <x v="6"/>
    <x v="33"/>
    <m/>
    <x v="0"/>
    <x v="6"/>
    <x v="11"/>
    <x v="2"/>
    <n v="0"/>
    <x v="5"/>
    <x v="2"/>
    <x v="1"/>
    <x v="0"/>
    <x v="0"/>
    <m/>
    <n v="0.79031452573014604"/>
    <n v="0"/>
  </r>
  <r>
    <x v="0"/>
    <x v="6"/>
    <x v="33"/>
    <m/>
    <x v="1"/>
    <x v="6"/>
    <x v="11"/>
    <x v="2"/>
    <n v="6033405.9492353704"/>
    <x v="5"/>
    <x v="2"/>
    <x v="2"/>
    <x v="0"/>
    <x v="0"/>
    <m/>
    <n v="0.79031452573014604"/>
    <n v="4768288.36130739"/>
  </r>
  <r>
    <x v="0"/>
    <x v="6"/>
    <x v="33"/>
    <m/>
    <x v="2"/>
    <x v="6"/>
    <x v="11"/>
    <x v="2"/>
    <n v="0"/>
    <x v="5"/>
    <x v="2"/>
    <x v="3"/>
    <x v="0"/>
    <x v="0"/>
    <m/>
    <n v="0.79031452573014604"/>
    <n v="0"/>
  </r>
  <r>
    <x v="0"/>
    <x v="6"/>
    <x v="33"/>
    <m/>
    <x v="2"/>
    <x v="6"/>
    <x v="11"/>
    <x v="2"/>
    <n v="0"/>
    <x v="5"/>
    <x v="2"/>
    <x v="4"/>
    <x v="0"/>
    <x v="0"/>
    <m/>
    <n v="0.79031452573014604"/>
    <n v="0"/>
  </r>
  <r>
    <x v="0"/>
    <x v="6"/>
    <x v="33"/>
    <m/>
    <x v="0"/>
    <x v="6"/>
    <x v="10"/>
    <x v="2"/>
    <n v="0"/>
    <x v="5"/>
    <x v="5"/>
    <x v="1"/>
    <x v="0"/>
    <x v="0"/>
    <m/>
    <n v="0.79031452573014604"/>
    <n v="0"/>
  </r>
  <r>
    <x v="0"/>
    <x v="6"/>
    <x v="33"/>
    <m/>
    <x v="1"/>
    <x v="6"/>
    <x v="10"/>
    <x v="2"/>
    <n v="0"/>
    <x v="5"/>
    <x v="5"/>
    <x v="2"/>
    <x v="0"/>
    <x v="0"/>
    <m/>
    <n v="0.79031452573014604"/>
    <n v="0"/>
  </r>
  <r>
    <x v="0"/>
    <x v="6"/>
    <x v="33"/>
    <m/>
    <x v="2"/>
    <x v="6"/>
    <x v="10"/>
    <x v="2"/>
    <n v="0"/>
    <x v="5"/>
    <x v="5"/>
    <x v="3"/>
    <x v="0"/>
    <x v="0"/>
    <m/>
    <n v="0.79031452573014604"/>
    <n v="0"/>
  </r>
  <r>
    <x v="0"/>
    <x v="6"/>
    <x v="33"/>
    <m/>
    <x v="2"/>
    <x v="6"/>
    <x v="10"/>
    <x v="2"/>
    <n v="0"/>
    <x v="5"/>
    <x v="5"/>
    <x v="4"/>
    <x v="0"/>
    <x v="0"/>
    <m/>
    <n v="0.79031452573014604"/>
    <n v="0"/>
  </r>
  <r>
    <x v="0"/>
    <x v="6"/>
    <x v="33"/>
    <m/>
    <x v="1"/>
    <x v="6"/>
    <x v="11"/>
    <x v="2"/>
    <n v="15700985.777408101"/>
    <x v="6"/>
    <x v="1"/>
    <x v="2"/>
    <x v="0"/>
    <x v="0"/>
    <m/>
    <n v="0.79031452573014604"/>
    <n v="12408717.1281681"/>
  </r>
  <r>
    <x v="0"/>
    <x v="6"/>
    <x v="33"/>
    <m/>
    <x v="0"/>
    <x v="6"/>
    <x v="11"/>
    <x v="2"/>
    <n v="0"/>
    <x v="6"/>
    <x v="2"/>
    <x v="1"/>
    <x v="0"/>
    <x v="0"/>
    <m/>
    <n v="0.79031452573014604"/>
    <n v="0"/>
  </r>
  <r>
    <x v="0"/>
    <x v="6"/>
    <x v="33"/>
    <m/>
    <x v="1"/>
    <x v="6"/>
    <x v="11"/>
    <x v="2"/>
    <n v="406211.28368000803"/>
    <x v="6"/>
    <x v="2"/>
    <x v="2"/>
    <x v="0"/>
    <x v="0"/>
    <m/>
    <n v="0.79031452573014604"/>
    <n v="321034.67800779903"/>
  </r>
  <r>
    <x v="0"/>
    <x v="6"/>
    <x v="33"/>
    <m/>
    <x v="2"/>
    <x v="6"/>
    <x v="11"/>
    <x v="2"/>
    <n v="0"/>
    <x v="6"/>
    <x v="2"/>
    <x v="3"/>
    <x v="0"/>
    <x v="0"/>
    <m/>
    <n v="0.79031452573014604"/>
    <n v="0"/>
  </r>
  <r>
    <x v="0"/>
    <x v="6"/>
    <x v="33"/>
    <m/>
    <x v="2"/>
    <x v="6"/>
    <x v="11"/>
    <x v="2"/>
    <n v="0"/>
    <x v="6"/>
    <x v="2"/>
    <x v="4"/>
    <x v="0"/>
    <x v="0"/>
    <m/>
    <n v="0.79031452573014604"/>
    <n v="0"/>
  </r>
  <r>
    <x v="0"/>
    <x v="6"/>
    <x v="33"/>
    <m/>
    <x v="0"/>
    <x v="6"/>
    <x v="10"/>
    <x v="2"/>
    <n v="0"/>
    <x v="6"/>
    <x v="3"/>
    <x v="1"/>
    <x v="0"/>
    <x v="0"/>
    <m/>
    <n v="0.79031452573014604"/>
    <n v="0"/>
  </r>
  <r>
    <x v="0"/>
    <x v="6"/>
    <x v="33"/>
    <m/>
    <x v="1"/>
    <x v="6"/>
    <x v="10"/>
    <x v="2"/>
    <n v="0"/>
    <x v="6"/>
    <x v="3"/>
    <x v="2"/>
    <x v="0"/>
    <x v="0"/>
    <m/>
    <n v="0.79031452573014604"/>
    <n v="0"/>
  </r>
  <r>
    <x v="0"/>
    <x v="6"/>
    <x v="33"/>
    <m/>
    <x v="2"/>
    <x v="6"/>
    <x v="10"/>
    <x v="2"/>
    <n v="0"/>
    <x v="6"/>
    <x v="3"/>
    <x v="3"/>
    <x v="0"/>
    <x v="0"/>
    <m/>
    <n v="0.79031452573014604"/>
    <n v="0"/>
  </r>
  <r>
    <x v="0"/>
    <x v="6"/>
    <x v="33"/>
    <m/>
    <x v="2"/>
    <x v="6"/>
    <x v="10"/>
    <x v="2"/>
    <n v="0"/>
    <x v="6"/>
    <x v="3"/>
    <x v="4"/>
    <x v="0"/>
    <x v="0"/>
    <m/>
    <n v="0.79031452573014604"/>
    <n v="0"/>
  </r>
  <r>
    <x v="0"/>
    <x v="7"/>
    <x v="33"/>
    <m/>
    <x v="0"/>
    <x v="6"/>
    <x v="10"/>
    <x v="2"/>
    <n v="0"/>
    <x v="1"/>
    <x v="1"/>
    <x v="1"/>
    <x v="0"/>
    <x v="0"/>
    <m/>
    <n v="0.75991781320206298"/>
    <n v="0"/>
  </r>
  <r>
    <x v="0"/>
    <x v="7"/>
    <x v="33"/>
    <m/>
    <x v="1"/>
    <x v="6"/>
    <x v="10"/>
    <x v="2"/>
    <n v="0"/>
    <x v="1"/>
    <x v="1"/>
    <x v="2"/>
    <x v="0"/>
    <x v="0"/>
    <m/>
    <n v="0.75991781320206298"/>
    <n v="0"/>
  </r>
  <r>
    <x v="0"/>
    <x v="7"/>
    <x v="33"/>
    <m/>
    <x v="2"/>
    <x v="6"/>
    <x v="10"/>
    <x v="2"/>
    <n v="0"/>
    <x v="1"/>
    <x v="1"/>
    <x v="3"/>
    <x v="0"/>
    <x v="0"/>
    <m/>
    <n v="0.75991781320206298"/>
    <n v="0"/>
  </r>
  <r>
    <x v="0"/>
    <x v="7"/>
    <x v="33"/>
    <m/>
    <x v="2"/>
    <x v="6"/>
    <x v="10"/>
    <x v="2"/>
    <n v="0"/>
    <x v="1"/>
    <x v="1"/>
    <x v="4"/>
    <x v="0"/>
    <x v="0"/>
    <m/>
    <n v="0.75991781320206298"/>
    <n v="0"/>
  </r>
  <r>
    <x v="0"/>
    <x v="7"/>
    <x v="33"/>
    <m/>
    <x v="0"/>
    <x v="6"/>
    <x v="11"/>
    <x v="2"/>
    <n v="0"/>
    <x v="1"/>
    <x v="2"/>
    <x v="1"/>
    <x v="0"/>
    <x v="0"/>
    <m/>
    <n v="0.75991781320206298"/>
    <n v="0"/>
  </r>
  <r>
    <x v="0"/>
    <x v="7"/>
    <x v="33"/>
    <m/>
    <x v="1"/>
    <x v="6"/>
    <x v="11"/>
    <x v="2"/>
    <n v="976800.62105352897"/>
    <x v="1"/>
    <x v="2"/>
    <x v="2"/>
    <x v="0"/>
    <x v="0"/>
    <m/>
    <n v="0.75991781320206298"/>
    <n v="742288.191885415"/>
  </r>
  <r>
    <x v="0"/>
    <x v="7"/>
    <x v="33"/>
    <m/>
    <x v="2"/>
    <x v="6"/>
    <x v="11"/>
    <x v="2"/>
    <n v="0"/>
    <x v="1"/>
    <x v="2"/>
    <x v="3"/>
    <x v="0"/>
    <x v="0"/>
    <m/>
    <n v="0.75991781320206298"/>
    <n v="0"/>
  </r>
  <r>
    <x v="0"/>
    <x v="7"/>
    <x v="33"/>
    <m/>
    <x v="2"/>
    <x v="6"/>
    <x v="11"/>
    <x v="2"/>
    <n v="0"/>
    <x v="1"/>
    <x v="2"/>
    <x v="4"/>
    <x v="0"/>
    <x v="0"/>
    <m/>
    <n v="0.75991781320206298"/>
    <n v="0"/>
  </r>
  <r>
    <x v="0"/>
    <x v="7"/>
    <x v="33"/>
    <m/>
    <x v="1"/>
    <x v="6"/>
    <x v="11"/>
    <x v="2"/>
    <n v="1598406.63078815"/>
    <x v="1"/>
    <x v="3"/>
    <x v="2"/>
    <x v="0"/>
    <x v="0"/>
    <m/>
    <n v="0.75991781320206298"/>
    <n v="1214657.67147621"/>
  </r>
  <r>
    <x v="0"/>
    <x v="7"/>
    <x v="33"/>
    <m/>
    <x v="0"/>
    <x v="6"/>
    <x v="10"/>
    <x v="2"/>
    <n v="0"/>
    <x v="2"/>
    <x v="4"/>
    <x v="1"/>
    <x v="0"/>
    <x v="0"/>
    <m/>
    <n v="0.75991781320206298"/>
    <n v="0"/>
  </r>
  <r>
    <x v="0"/>
    <x v="7"/>
    <x v="33"/>
    <m/>
    <x v="1"/>
    <x v="6"/>
    <x v="10"/>
    <x v="2"/>
    <n v="0"/>
    <x v="2"/>
    <x v="4"/>
    <x v="2"/>
    <x v="0"/>
    <x v="0"/>
    <m/>
    <n v="0.75991781320206298"/>
    <n v="0"/>
  </r>
  <r>
    <x v="0"/>
    <x v="7"/>
    <x v="33"/>
    <m/>
    <x v="2"/>
    <x v="6"/>
    <x v="10"/>
    <x v="2"/>
    <n v="0"/>
    <x v="2"/>
    <x v="4"/>
    <x v="3"/>
    <x v="0"/>
    <x v="0"/>
    <m/>
    <n v="0.75991781320206298"/>
    <n v="0"/>
  </r>
  <r>
    <x v="0"/>
    <x v="7"/>
    <x v="33"/>
    <m/>
    <x v="2"/>
    <x v="6"/>
    <x v="10"/>
    <x v="2"/>
    <n v="0"/>
    <x v="2"/>
    <x v="4"/>
    <x v="4"/>
    <x v="0"/>
    <x v="0"/>
    <m/>
    <n v="0.75991781320206298"/>
    <n v="0"/>
  </r>
  <r>
    <x v="0"/>
    <x v="7"/>
    <x v="33"/>
    <m/>
    <x v="0"/>
    <x v="6"/>
    <x v="11"/>
    <x v="2"/>
    <n v="0"/>
    <x v="2"/>
    <x v="2"/>
    <x v="1"/>
    <x v="0"/>
    <x v="0"/>
    <m/>
    <n v="0.75991781320206298"/>
    <n v="0"/>
  </r>
  <r>
    <x v="0"/>
    <x v="7"/>
    <x v="33"/>
    <m/>
    <x v="1"/>
    <x v="6"/>
    <x v="11"/>
    <x v="2"/>
    <n v="5374075.9670809498"/>
    <x v="2"/>
    <x v="2"/>
    <x v="2"/>
    <x v="0"/>
    <x v="0"/>
    <m/>
    <n v="0.75991781320206298"/>
    <n v="4083856.05688592"/>
  </r>
  <r>
    <x v="0"/>
    <x v="7"/>
    <x v="33"/>
    <m/>
    <x v="2"/>
    <x v="6"/>
    <x v="11"/>
    <x v="2"/>
    <n v="0"/>
    <x v="2"/>
    <x v="2"/>
    <x v="3"/>
    <x v="0"/>
    <x v="0"/>
    <m/>
    <n v="0.75991781320206298"/>
    <n v="0"/>
  </r>
  <r>
    <x v="0"/>
    <x v="7"/>
    <x v="33"/>
    <m/>
    <x v="2"/>
    <x v="6"/>
    <x v="11"/>
    <x v="2"/>
    <n v="0"/>
    <x v="2"/>
    <x v="2"/>
    <x v="4"/>
    <x v="0"/>
    <x v="0"/>
    <m/>
    <n v="0.75991781320206298"/>
    <n v="0"/>
  </r>
  <r>
    <x v="0"/>
    <x v="7"/>
    <x v="33"/>
    <m/>
    <x v="1"/>
    <x v="6"/>
    <x v="11"/>
    <x v="2"/>
    <n v="6651284.24076524"/>
    <x v="2"/>
    <x v="5"/>
    <x v="2"/>
    <x v="0"/>
    <x v="0"/>
    <m/>
    <n v="0.75991781320206298"/>
    <n v="5054429.3752276599"/>
  </r>
  <r>
    <x v="0"/>
    <x v="7"/>
    <x v="33"/>
    <m/>
    <x v="0"/>
    <x v="6"/>
    <x v="11"/>
    <x v="2"/>
    <n v="0"/>
    <x v="3"/>
    <x v="1"/>
    <x v="1"/>
    <x v="0"/>
    <x v="0"/>
    <m/>
    <n v="0.75991781320206298"/>
    <n v="0"/>
  </r>
  <r>
    <x v="0"/>
    <x v="7"/>
    <x v="33"/>
    <m/>
    <x v="1"/>
    <x v="6"/>
    <x v="11"/>
    <x v="2"/>
    <n v="17576459.192025401"/>
    <x v="3"/>
    <x v="1"/>
    <x v="2"/>
    <x v="0"/>
    <x v="0"/>
    <m/>
    <n v="0.75991781320206298"/>
    <n v="13356664.4330393"/>
  </r>
  <r>
    <x v="0"/>
    <x v="7"/>
    <x v="33"/>
    <m/>
    <x v="2"/>
    <x v="6"/>
    <x v="11"/>
    <x v="2"/>
    <n v="0"/>
    <x v="3"/>
    <x v="1"/>
    <x v="3"/>
    <x v="0"/>
    <x v="0"/>
    <m/>
    <n v="0.75991781320206298"/>
    <n v="0"/>
  </r>
  <r>
    <x v="0"/>
    <x v="7"/>
    <x v="33"/>
    <m/>
    <x v="2"/>
    <x v="6"/>
    <x v="11"/>
    <x v="2"/>
    <n v="0"/>
    <x v="3"/>
    <x v="1"/>
    <x v="4"/>
    <x v="0"/>
    <x v="0"/>
    <m/>
    <n v="0.75991781320206298"/>
    <n v="0"/>
  </r>
  <r>
    <x v="0"/>
    <x v="7"/>
    <x v="33"/>
    <m/>
    <x v="0"/>
    <x v="6"/>
    <x v="11"/>
    <x v="2"/>
    <n v="0"/>
    <x v="3"/>
    <x v="4"/>
    <x v="1"/>
    <x v="0"/>
    <x v="0"/>
    <m/>
    <n v="0.75991781320206298"/>
    <n v="0"/>
  </r>
  <r>
    <x v="0"/>
    <x v="7"/>
    <x v="33"/>
    <m/>
    <x v="1"/>
    <x v="6"/>
    <x v="11"/>
    <x v="2"/>
    <n v="17865141.218892399"/>
    <x v="3"/>
    <x v="4"/>
    <x v="2"/>
    <x v="0"/>
    <x v="0"/>
    <m/>
    <n v="0.75991781320206298"/>
    <n v="13576039.047606699"/>
  </r>
  <r>
    <x v="0"/>
    <x v="7"/>
    <x v="33"/>
    <m/>
    <x v="2"/>
    <x v="6"/>
    <x v="11"/>
    <x v="2"/>
    <n v="0"/>
    <x v="3"/>
    <x v="4"/>
    <x v="3"/>
    <x v="0"/>
    <x v="0"/>
    <m/>
    <n v="0.75991781320206298"/>
    <n v="0"/>
  </r>
  <r>
    <x v="0"/>
    <x v="7"/>
    <x v="33"/>
    <m/>
    <x v="2"/>
    <x v="6"/>
    <x v="11"/>
    <x v="2"/>
    <n v="0"/>
    <x v="3"/>
    <x v="4"/>
    <x v="4"/>
    <x v="0"/>
    <x v="0"/>
    <m/>
    <n v="0.75991781320206298"/>
    <n v="0"/>
  </r>
  <r>
    <x v="0"/>
    <x v="7"/>
    <x v="33"/>
    <m/>
    <x v="0"/>
    <x v="6"/>
    <x v="10"/>
    <x v="2"/>
    <n v="775556540.76653504"/>
    <x v="3"/>
    <x v="2"/>
    <x v="1"/>
    <x v="0"/>
    <x v="0"/>
    <m/>
    <n v="0.75991781320206298"/>
    <n v="589359230.47386205"/>
  </r>
  <r>
    <x v="0"/>
    <x v="7"/>
    <x v="33"/>
    <m/>
    <x v="1"/>
    <x v="6"/>
    <x v="10"/>
    <x v="2"/>
    <n v="0"/>
    <x v="3"/>
    <x v="2"/>
    <x v="2"/>
    <x v="0"/>
    <x v="0"/>
    <m/>
    <n v="0.75991781320206298"/>
    <n v="0"/>
  </r>
  <r>
    <x v="0"/>
    <x v="7"/>
    <x v="33"/>
    <m/>
    <x v="2"/>
    <x v="6"/>
    <x v="10"/>
    <x v="2"/>
    <n v="0"/>
    <x v="3"/>
    <x v="2"/>
    <x v="3"/>
    <x v="0"/>
    <x v="0"/>
    <m/>
    <n v="0.75991781320206298"/>
    <n v="0"/>
  </r>
  <r>
    <x v="0"/>
    <x v="7"/>
    <x v="33"/>
    <m/>
    <x v="2"/>
    <x v="6"/>
    <x v="10"/>
    <x v="2"/>
    <n v="0"/>
    <x v="3"/>
    <x v="2"/>
    <x v="4"/>
    <x v="0"/>
    <x v="0"/>
    <m/>
    <n v="0.75991781320206298"/>
    <n v="0"/>
  </r>
  <r>
    <x v="0"/>
    <x v="7"/>
    <x v="33"/>
    <m/>
    <x v="0"/>
    <x v="6"/>
    <x v="11"/>
    <x v="2"/>
    <n v="0"/>
    <x v="3"/>
    <x v="6"/>
    <x v="1"/>
    <x v="0"/>
    <x v="0"/>
    <m/>
    <n v="0.75991781320206298"/>
    <n v="0"/>
  </r>
  <r>
    <x v="0"/>
    <x v="7"/>
    <x v="33"/>
    <m/>
    <x v="1"/>
    <x v="6"/>
    <x v="11"/>
    <x v="2"/>
    <n v="0"/>
    <x v="3"/>
    <x v="6"/>
    <x v="2"/>
    <x v="0"/>
    <x v="0"/>
    <m/>
    <n v="0.75991781320206298"/>
    <n v="0"/>
  </r>
  <r>
    <x v="0"/>
    <x v="7"/>
    <x v="33"/>
    <m/>
    <x v="2"/>
    <x v="6"/>
    <x v="11"/>
    <x v="2"/>
    <n v="0"/>
    <x v="3"/>
    <x v="6"/>
    <x v="3"/>
    <x v="0"/>
    <x v="0"/>
    <m/>
    <n v="0.75991781320206298"/>
    <n v="0"/>
  </r>
  <r>
    <x v="0"/>
    <x v="7"/>
    <x v="33"/>
    <m/>
    <x v="2"/>
    <x v="6"/>
    <x v="11"/>
    <x v="2"/>
    <n v="0"/>
    <x v="3"/>
    <x v="6"/>
    <x v="4"/>
    <x v="0"/>
    <x v="0"/>
    <m/>
    <n v="0.75991781320206298"/>
    <n v="0"/>
  </r>
  <r>
    <x v="0"/>
    <x v="7"/>
    <x v="33"/>
    <m/>
    <x v="0"/>
    <x v="6"/>
    <x v="11"/>
    <x v="2"/>
    <n v="0"/>
    <x v="3"/>
    <x v="5"/>
    <x v="1"/>
    <x v="0"/>
    <x v="0"/>
    <m/>
    <n v="0.75991781320206298"/>
    <n v="0"/>
  </r>
  <r>
    <x v="0"/>
    <x v="7"/>
    <x v="33"/>
    <m/>
    <x v="1"/>
    <x v="6"/>
    <x v="11"/>
    <x v="2"/>
    <n v="3255394.4169560699"/>
    <x v="3"/>
    <x v="5"/>
    <x v="2"/>
    <x v="0"/>
    <x v="0"/>
    <m/>
    <n v="0.75991781320206298"/>
    <n v="2473832.20644347"/>
  </r>
  <r>
    <x v="0"/>
    <x v="7"/>
    <x v="33"/>
    <m/>
    <x v="2"/>
    <x v="6"/>
    <x v="11"/>
    <x v="2"/>
    <n v="0"/>
    <x v="3"/>
    <x v="5"/>
    <x v="3"/>
    <x v="0"/>
    <x v="0"/>
    <m/>
    <n v="0.75991781320206298"/>
    <n v="0"/>
  </r>
  <r>
    <x v="0"/>
    <x v="7"/>
    <x v="33"/>
    <m/>
    <x v="2"/>
    <x v="6"/>
    <x v="11"/>
    <x v="2"/>
    <n v="0"/>
    <x v="3"/>
    <x v="5"/>
    <x v="4"/>
    <x v="0"/>
    <x v="0"/>
    <m/>
    <n v="0.75991781320206298"/>
    <n v="0"/>
  </r>
  <r>
    <x v="0"/>
    <x v="7"/>
    <x v="33"/>
    <m/>
    <x v="0"/>
    <x v="6"/>
    <x v="11"/>
    <x v="2"/>
    <n v="0"/>
    <x v="3"/>
    <x v="3"/>
    <x v="1"/>
    <x v="0"/>
    <x v="0"/>
    <m/>
    <n v="0.75991781320206298"/>
    <n v="0"/>
  </r>
  <r>
    <x v="0"/>
    <x v="7"/>
    <x v="33"/>
    <m/>
    <x v="1"/>
    <x v="6"/>
    <x v="11"/>
    <x v="2"/>
    <n v="102579.911709837"/>
    <x v="3"/>
    <x v="3"/>
    <x v="2"/>
    <x v="0"/>
    <x v="0"/>
    <m/>
    <n v="0.75991781320206298"/>
    <n v="77952.302184999906"/>
  </r>
  <r>
    <x v="0"/>
    <x v="7"/>
    <x v="33"/>
    <m/>
    <x v="2"/>
    <x v="6"/>
    <x v="11"/>
    <x v="2"/>
    <n v="0"/>
    <x v="3"/>
    <x v="3"/>
    <x v="3"/>
    <x v="0"/>
    <x v="0"/>
    <m/>
    <n v="0.75991781320206298"/>
    <n v="0"/>
  </r>
  <r>
    <x v="0"/>
    <x v="7"/>
    <x v="33"/>
    <m/>
    <x v="2"/>
    <x v="6"/>
    <x v="11"/>
    <x v="2"/>
    <n v="0"/>
    <x v="3"/>
    <x v="3"/>
    <x v="4"/>
    <x v="0"/>
    <x v="0"/>
    <m/>
    <n v="0.75991781320206298"/>
    <n v="0"/>
  </r>
  <r>
    <x v="0"/>
    <x v="7"/>
    <x v="33"/>
    <m/>
    <x v="0"/>
    <x v="6"/>
    <x v="11"/>
    <x v="2"/>
    <n v="0"/>
    <x v="4"/>
    <x v="2"/>
    <x v="1"/>
    <x v="0"/>
    <x v="0"/>
    <m/>
    <n v="0.75991781320206298"/>
    <n v="0"/>
  </r>
  <r>
    <x v="0"/>
    <x v="7"/>
    <x v="33"/>
    <m/>
    <x v="1"/>
    <x v="6"/>
    <x v="11"/>
    <x v="2"/>
    <n v="0"/>
    <x v="4"/>
    <x v="2"/>
    <x v="2"/>
    <x v="0"/>
    <x v="0"/>
    <m/>
    <n v="0.75991781320206298"/>
    <n v="0"/>
  </r>
  <r>
    <x v="0"/>
    <x v="7"/>
    <x v="33"/>
    <m/>
    <x v="2"/>
    <x v="6"/>
    <x v="11"/>
    <x v="2"/>
    <n v="0"/>
    <x v="4"/>
    <x v="2"/>
    <x v="3"/>
    <x v="0"/>
    <x v="0"/>
    <m/>
    <n v="0.75991781320206298"/>
    <n v="0"/>
  </r>
  <r>
    <x v="0"/>
    <x v="7"/>
    <x v="33"/>
    <m/>
    <x v="2"/>
    <x v="6"/>
    <x v="11"/>
    <x v="2"/>
    <n v="0"/>
    <x v="4"/>
    <x v="2"/>
    <x v="4"/>
    <x v="0"/>
    <x v="0"/>
    <m/>
    <n v="0.75991781320206298"/>
    <n v="0"/>
  </r>
  <r>
    <x v="0"/>
    <x v="7"/>
    <x v="33"/>
    <m/>
    <x v="0"/>
    <x v="6"/>
    <x v="10"/>
    <x v="2"/>
    <n v="0"/>
    <x v="4"/>
    <x v="6"/>
    <x v="1"/>
    <x v="0"/>
    <x v="0"/>
    <m/>
    <n v="0.75991781320206298"/>
    <n v="0"/>
  </r>
  <r>
    <x v="0"/>
    <x v="7"/>
    <x v="33"/>
    <m/>
    <x v="1"/>
    <x v="6"/>
    <x v="10"/>
    <x v="2"/>
    <n v="0"/>
    <x v="4"/>
    <x v="6"/>
    <x v="2"/>
    <x v="0"/>
    <x v="0"/>
    <m/>
    <n v="0.75991781320206298"/>
    <n v="0"/>
  </r>
  <r>
    <x v="0"/>
    <x v="7"/>
    <x v="33"/>
    <m/>
    <x v="2"/>
    <x v="6"/>
    <x v="10"/>
    <x v="2"/>
    <n v="0"/>
    <x v="4"/>
    <x v="6"/>
    <x v="3"/>
    <x v="0"/>
    <x v="0"/>
    <m/>
    <n v="0.75991781320206298"/>
    <n v="0"/>
  </r>
  <r>
    <x v="0"/>
    <x v="7"/>
    <x v="33"/>
    <m/>
    <x v="2"/>
    <x v="6"/>
    <x v="10"/>
    <x v="2"/>
    <n v="0"/>
    <x v="4"/>
    <x v="6"/>
    <x v="4"/>
    <x v="0"/>
    <x v="0"/>
    <m/>
    <n v="0.75991781320206298"/>
    <n v="0"/>
  </r>
  <r>
    <x v="0"/>
    <x v="7"/>
    <x v="33"/>
    <m/>
    <x v="1"/>
    <x v="6"/>
    <x v="11"/>
    <x v="2"/>
    <n v="64147633.087408602"/>
    <x v="5"/>
    <x v="4"/>
    <x v="2"/>
    <x v="0"/>
    <x v="0"/>
    <m/>
    <n v="0.75991781320206298"/>
    <n v="48746929.0578719"/>
  </r>
  <r>
    <x v="0"/>
    <x v="7"/>
    <x v="33"/>
    <m/>
    <x v="0"/>
    <x v="6"/>
    <x v="11"/>
    <x v="2"/>
    <n v="0"/>
    <x v="5"/>
    <x v="2"/>
    <x v="1"/>
    <x v="0"/>
    <x v="0"/>
    <m/>
    <n v="0.75991781320206298"/>
    <n v="0"/>
  </r>
  <r>
    <x v="0"/>
    <x v="7"/>
    <x v="33"/>
    <m/>
    <x v="1"/>
    <x v="6"/>
    <x v="11"/>
    <x v="2"/>
    <n v="6033405.9492353704"/>
    <x v="5"/>
    <x v="2"/>
    <x v="2"/>
    <x v="0"/>
    <x v="0"/>
    <m/>
    <n v="0.75991781320206298"/>
    <n v="4584892.6551032597"/>
  </r>
  <r>
    <x v="0"/>
    <x v="7"/>
    <x v="33"/>
    <m/>
    <x v="2"/>
    <x v="6"/>
    <x v="11"/>
    <x v="2"/>
    <n v="0"/>
    <x v="5"/>
    <x v="2"/>
    <x v="3"/>
    <x v="0"/>
    <x v="0"/>
    <m/>
    <n v="0.75991781320206298"/>
    <n v="0"/>
  </r>
  <r>
    <x v="0"/>
    <x v="7"/>
    <x v="33"/>
    <m/>
    <x v="2"/>
    <x v="6"/>
    <x v="11"/>
    <x v="2"/>
    <n v="0"/>
    <x v="5"/>
    <x v="2"/>
    <x v="4"/>
    <x v="0"/>
    <x v="0"/>
    <m/>
    <n v="0.75991781320206298"/>
    <n v="0"/>
  </r>
  <r>
    <x v="0"/>
    <x v="7"/>
    <x v="33"/>
    <m/>
    <x v="0"/>
    <x v="6"/>
    <x v="10"/>
    <x v="2"/>
    <n v="0"/>
    <x v="5"/>
    <x v="5"/>
    <x v="1"/>
    <x v="0"/>
    <x v="0"/>
    <m/>
    <n v="0.75991781320206298"/>
    <n v="0"/>
  </r>
  <r>
    <x v="0"/>
    <x v="7"/>
    <x v="33"/>
    <m/>
    <x v="1"/>
    <x v="6"/>
    <x v="10"/>
    <x v="2"/>
    <n v="0"/>
    <x v="5"/>
    <x v="5"/>
    <x v="2"/>
    <x v="0"/>
    <x v="0"/>
    <m/>
    <n v="0.75991781320206298"/>
    <n v="0"/>
  </r>
  <r>
    <x v="0"/>
    <x v="7"/>
    <x v="33"/>
    <m/>
    <x v="2"/>
    <x v="6"/>
    <x v="10"/>
    <x v="2"/>
    <n v="0"/>
    <x v="5"/>
    <x v="5"/>
    <x v="3"/>
    <x v="0"/>
    <x v="0"/>
    <m/>
    <n v="0.75991781320206298"/>
    <n v="0"/>
  </r>
  <r>
    <x v="0"/>
    <x v="7"/>
    <x v="33"/>
    <m/>
    <x v="2"/>
    <x v="6"/>
    <x v="10"/>
    <x v="2"/>
    <n v="0"/>
    <x v="5"/>
    <x v="5"/>
    <x v="4"/>
    <x v="0"/>
    <x v="0"/>
    <m/>
    <n v="0.75991781320206298"/>
    <n v="0"/>
  </r>
  <r>
    <x v="0"/>
    <x v="7"/>
    <x v="33"/>
    <m/>
    <x v="1"/>
    <x v="6"/>
    <x v="11"/>
    <x v="2"/>
    <n v="15700985.777408101"/>
    <x v="6"/>
    <x v="1"/>
    <x v="2"/>
    <x v="0"/>
    <x v="0"/>
    <m/>
    <n v="0.75991781320206298"/>
    <n v="11931458.777084701"/>
  </r>
  <r>
    <x v="0"/>
    <x v="7"/>
    <x v="33"/>
    <m/>
    <x v="0"/>
    <x v="6"/>
    <x v="11"/>
    <x v="2"/>
    <n v="0"/>
    <x v="6"/>
    <x v="2"/>
    <x v="1"/>
    <x v="0"/>
    <x v="0"/>
    <m/>
    <n v="0.75991781320206298"/>
    <n v="0"/>
  </r>
  <r>
    <x v="0"/>
    <x v="7"/>
    <x v="33"/>
    <m/>
    <x v="1"/>
    <x v="6"/>
    <x v="11"/>
    <x v="2"/>
    <n v="406211.28368000803"/>
    <x v="6"/>
    <x v="2"/>
    <x v="2"/>
    <x v="0"/>
    <x v="0"/>
    <m/>
    <n v="0.75991781320206298"/>
    <n v="308687.19039211399"/>
  </r>
  <r>
    <x v="0"/>
    <x v="7"/>
    <x v="33"/>
    <m/>
    <x v="2"/>
    <x v="6"/>
    <x v="11"/>
    <x v="2"/>
    <n v="0"/>
    <x v="6"/>
    <x v="2"/>
    <x v="3"/>
    <x v="0"/>
    <x v="0"/>
    <m/>
    <n v="0.75991781320206298"/>
    <n v="0"/>
  </r>
  <r>
    <x v="0"/>
    <x v="7"/>
    <x v="33"/>
    <m/>
    <x v="2"/>
    <x v="6"/>
    <x v="11"/>
    <x v="2"/>
    <n v="0"/>
    <x v="6"/>
    <x v="2"/>
    <x v="4"/>
    <x v="0"/>
    <x v="0"/>
    <m/>
    <n v="0.75991781320206298"/>
    <n v="0"/>
  </r>
  <r>
    <x v="0"/>
    <x v="7"/>
    <x v="33"/>
    <m/>
    <x v="0"/>
    <x v="6"/>
    <x v="10"/>
    <x v="2"/>
    <n v="0"/>
    <x v="6"/>
    <x v="3"/>
    <x v="1"/>
    <x v="0"/>
    <x v="0"/>
    <m/>
    <n v="0.75991781320206298"/>
    <n v="0"/>
  </r>
  <r>
    <x v="0"/>
    <x v="7"/>
    <x v="33"/>
    <m/>
    <x v="1"/>
    <x v="6"/>
    <x v="10"/>
    <x v="2"/>
    <n v="0"/>
    <x v="6"/>
    <x v="3"/>
    <x v="2"/>
    <x v="0"/>
    <x v="0"/>
    <m/>
    <n v="0.75991781320206298"/>
    <n v="0"/>
  </r>
  <r>
    <x v="0"/>
    <x v="7"/>
    <x v="33"/>
    <m/>
    <x v="2"/>
    <x v="6"/>
    <x v="10"/>
    <x v="2"/>
    <n v="0"/>
    <x v="6"/>
    <x v="3"/>
    <x v="3"/>
    <x v="0"/>
    <x v="0"/>
    <m/>
    <n v="0.75991781320206298"/>
    <n v="0"/>
  </r>
  <r>
    <x v="0"/>
    <x v="7"/>
    <x v="33"/>
    <m/>
    <x v="2"/>
    <x v="6"/>
    <x v="10"/>
    <x v="2"/>
    <n v="0"/>
    <x v="6"/>
    <x v="3"/>
    <x v="4"/>
    <x v="0"/>
    <x v="0"/>
    <m/>
    <n v="0.75991781320206298"/>
    <n v="0"/>
  </r>
  <r>
    <x v="0"/>
    <x v="8"/>
    <x v="33"/>
    <m/>
    <x v="0"/>
    <x v="6"/>
    <x v="10"/>
    <x v="2"/>
    <n v="0"/>
    <x v="1"/>
    <x v="1"/>
    <x v="1"/>
    <x v="0"/>
    <x v="0"/>
    <m/>
    <n v="0.73069020500198401"/>
    <n v="0"/>
  </r>
  <r>
    <x v="0"/>
    <x v="8"/>
    <x v="33"/>
    <m/>
    <x v="1"/>
    <x v="6"/>
    <x v="10"/>
    <x v="2"/>
    <n v="0"/>
    <x v="1"/>
    <x v="1"/>
    <x v="2"/>
    <x v="0"/>
    <x v="0"/>
    <m/>
    <n v="0.73069020500198401"/>
    <n v="0"/>
  </r>
  <r>
    <x v="0"/>
    <x v="8"/>
    <x v="33"/>
    <m/>
    <x v="2"/>
    <x v="6"/>
    <x v="10"/>
    <x v="2"/>
    <n v="0"/>
    <x v="1"/>
    <x v="1"/>
    <x v="3"/>
    <x v="0"/>
    <x v="0"/>
    <m/>
    <n v="0.73069020500198401"/>
    <n v="0"/>
  </r>
  <r>
    <x v="0"/>
    <x v="8"/>
    <x v="33"/>
    <m/>
    <x v="2"/>
    <x v="6"/>
    <x v="10"/>
    <x v="2"/>
    <n v="0"/>
    <x v="1"/>
    <x v="1"/>
    <x v="4"/>
    <x v="0"/>
    <x v="0"/>
    <m/>
    <n v="0.73069020500198401"/>
    <n v="0"/>
  </r>
  <r>
    <x v="0"/>
    <x v="8"/>
    <x v="33"/>
    <m/>
    <x v="0"/>
    <x v="6"/>
    <x v="11"/>
    <x v="2"/>
    <n v="0"/>
    <x v="1"/>
    <x v="2"/>
    <x v="1"/>
    <x v="0"/>
    <x v="0"/>
    <m/>
    <n v="0.73069020500198401"/>
    <n v="0"/>
  </r>
  <r>
    <x v="0"/>
    <x v="8"/>
    <x v="33"/>
    <m/>
    <x v="1"/>
    <x v="6"/>
    <x v="11"/>
    <x v="2"/>
    <n v="976800.62105352897"/>
    <x v="1"/>
    <x v="2"/>
    <x v="2"/>
    <x v="0"/>
    <x v="0"/>
    <m/>
    <n v="0.73069020500198401"/>
    <n v="713738.64604366804"/>
  </r>
  <r>
    <x v="0"/>
    <x v="8"/>
    <x v="33"/>
    <m/>
    <x v="2"/>
    <x v="6"/>
    <x v="11"/>
    <x v="2"/>
    <n v="0"/>
    <x v="1"/>
    <x v="2"/>
    <x v="3"/>
    <x v="0"/>
    <x v="0"/>
    <m/>
    <n v="0.73069020500198401"/>
    <n v="0"/>
  </r>
  <r>
    <x v="0"/>
    <x v="8"/>
    <x v="33"/>
    <m/>
    <x v="2"/>
    <x v="6"/>
    <x v="11"/>
    <x v="2"/>
    <n v="0"/>
    <x v="1"/>
    <x v="2"/>
    <x v="4"/>
    <x v="0"/>
    <x v="0"/>
    <m/>
    <n v="0.73069020500198401"/>
    <n v="0"/>
  </r>
  <r>
    <x v="0"/>
    <x v="8"/>
    <x v="33"/>
    <m/>
    <x v="1"/>
    <x v="6"/>
    <x v="11"/>
    <x v="2"/>
    <n v="1598406.63078815"/>
    <x v="1"/>
    <x v="3"/>
    <x v="2"/>
    <x v="0"/>
    <x v="0"/>
    <m/>
    <n v="0.73069020500198401"/>
    <n v="1167940.0687271201"/>
  </r>
  <r>
    <x v="0"/>
    <x v="8"/>
    <x v="33"/>
    <m/>
    <x v="0"/>
    <x v="6"/>
    <x v="10"/>
    <x v="2"/>
    <n v="0"/>
    <x v="2"/>
    <x v="4"/>
    <x v="1"/>
    <x v="0"/>
    <x v="0"/>
    <m/>
    <n v="0.73069020500198401"/>
    <n v="0"/>
  </r>
  <r>
    <x v="0"/>
    <x v="8"/>
    <x v="33"/>
    <m/>
    <x v="1"/>
    <x v="6"/>
    <x v="10"/>
    <x v="2"/>
    <n v="0"/>
    <x v="2"/>
    <x v="4"/>
    <x v="2"/>
    <x v="0"/>
    <x v="0"/>
    <m/>
    <n v="0.73069020500198401"/>
    <n v="0"/>
  </r>
  <r>
    <x v="0"/>
    <x v="8"/>
    <x v="33"/>
    <m/>
    <x v="2"/>
    <x v="6"/>
    <x v="10"/>
    <x v="2"/>
    <n v="0"/>
    <x v="2"/>
    <x v="4"/>
    <x v="3"/>
    <x v="0"/>
    <x v="0"/>
    <m/>
    <n v="0.73069020500198401"/>
    <n v="0"/>
  </r>
  <r>
    <x v="0"/>
    <x v="8"/>
    <x v="33"/>
    <m/>
    <x v="2"/>
    <x v="6"/>
    <x v="10"/>
    <x v="2"/>
    <n v="0"/>
    <x v="2"/>
    <x v="4"/>
    <x v="4"/>
    <x v="0"/>
    <x v="0"/>
    <m/>
    <n v="0.73069020500198401"/>
    <n v="0"/>
  </r>
  <r>
    <x v="0"/>
    <x v="8"/>
    <x v="33"/>
    <m/>
    <x v="0"/>
    <x v="6"/>
    <x v="11"/>
    <x v="2"/>
    <n v="0"/>
    <x v="2"/>
    <x v="2"/>
    <x v="1"/>
    <x v="0"/>
    <x v="0"/>
    <m/>
    <n v="0.73069020500198401"/>
    <n v="0"/>
  </r>
  <r>
    <x v="0"/>
    <x v="8"/>
    <x v="33"/>
    <m/>
    <x v="1"/>
    <x v="6"/>
    <x v="11"/>
    <x v="2"/>
    <n v="5374075.9670809498"/>
    <x v="2"/>
    <x v="2"/>
    <x v="2"/>
    <x v="0"/>
    <x v="0"/>
    <m/>
    <n v="0.73069020500198401"/>
    <n v="3926784.6700826101"/>
  </r>
  <r>
    <x v="0"/>
    <x v="8"/>
    <x v="33"/>
    <m/>
    <x v="2"/>
    <x v="6"/>
    <x v="11"/>
    <x v="2"/>
    <n v="0"/>
    <x v="2"/>
    <x v="2"/>
    <x v="3"/>
    <x v="0"/>
    <x v="0"/>
    <m/>
    <n v="0.73069020500198401"/>
    <n v="0"/>
  </r>
  <r>
    <x v="0"/>
    <x v="8"/>
    <x v="33"/>
    <m/>
    <x v="2"/>
    <x v="6"/>
    <x v="11"/>
    <x v="2"/>
    <n v="0"/>
    <x v="2"/>
    <x v="2"/>
    <x v="4"/>
    <x v="0"/>
    <x v="0"/>
    <m/>
    <n v="0.73069020500198401"/>
    <n v="0"/>
  </r>
  <r>
    <x v="0"/>
    <x v="8"/>
    <x v="33"/>
    <m/>
    <x v="1"/>
    <x v="6"/>
    <x v="11"/>
    <x v="2"/>
    <n v="6651284.24076524"/>
    <x v="2"/>
    <x v="5"/>
    <x v="2"/>
    <x v="0"/>
    <x v="0"/>
    <m/>
    <n v="0.73069020500198401"/>
    <n v="4860028.24541122"/>
  </r>
  <r>
    <x v="0"/>
    <x v="8"/>
    <x v="33"/>
    <m/>
    <x v="0"/>
    <x v="6"/>
    <x v="11"/>
    <x v="2"/>
    <n v="0"/>
    <x v="3"/>
    <x v="1"/>
    <x v="1"/>
    <x v="0"/>
    <x v="0"/>
    <m/>
    <n v="0.73069020500198401"/>
    <n v="0"/>
  </r>
  <r>
    <x v="0"/>
    <x v="8"/>
    <x v="33"/>
    <m/>
    <x v="1"/>
    <x v="6"/>
    <x v="11"/>
    <x v="2"/>
    <n v="17576459.192025401"/>
    <x v="3"/>
    <x v="1"/>
    <x v="2"/>
    <x v="0"/>
    <x v="0"/>
    <m/>
    <n v="0.73069020500198401"/>
    <n v="12842946.5702301"/>
  </r>
  <r>
    <x v="0"/>
    <x v="8"/>
    <x v="33"/>
    <m/>
    <x v="2"/>
    <x v="6"/>
    <x v="11"/>
    <x v="2"/>
    <n v="0"/>
    <x v="3"/>
    <x v="1"/>
    <x v="3"/>
    <x v="0"/>
    <x v="0"/>
    <m/>
    <n v="0.73069020500198401"/>
    <n v="0"/>
  </r>
  <r>
    <x v="0"/>
    <x v="8"/>
    <x v="33"/>
    <m/>
    <x v="2"/>
    <x v="6"/>
    <x v="11"/>
    <x v="2"/>
    <n v="0"/>
    <x v="3"/>
    <x v="1"/>
    <x v="4"/>
    <x v="0"/>
    <x v="0"/>
    <m/>
    <n v="0.73069020500198401"/>
    <n v="0"/>
  </r>
  <r>
    <x v="0"/>
    <x v="8"/>
    <x v="33"/>
    <m/>
    <x v="0"/>
    <x v="6"/>
    <x v="11"/>
    <x v="2"/>
    <n v="0"/>
    <x v="3"/>
    <x v="4"/>
    <x v="1"/>
    <x v="0"/>
    <x v="0"/>
    <m/>
    <n v="0.73069020500198401"/>
    <n v="0"/>
  </r>
  <r>
    <x v="0"/>
    <x v="8"/>
    <x v="33"/>
    <m/>
    <x v="1"/>
    <x v="6"/>
    <x v="11"/>
    <x v="2"/>
    <n v="17865141.218892399"/>
    <x v="3"/>
    <x v="4"/>
    <x v="2"/>
    <x v="0"/>
    <x v="0"/>
    <m/>
    <n v="0.73069020500198401"/>
    <n v="13053883.699621901"/>
  </r>
  <r>
    <x v="0"/>
    <x v="8"/>
    <x v="33"/>
    <m/>
    <x v="2"/>
    <x v="6"/>
    <x v="11"/>
    <x v="2"/>
    <n v="0"/>
    <x v="3"/>
    <x v="4"/>
    <x v="3"/>
    <x v="0"/>
    <x v="0"/>
    <m/>
    <n v="0.73069020500198401"/>
    <n v="0"/>
  </r>
  <r>
    <x v="0"/>
    <x v="8"/>
    <x v="33"/>
    <m/>
    <x v="2"/>
    <x v="6"/>
    <x v="11"/>
    <x v="2"/>
    <n v="0"/>
    <x v="3"/>
    <x v="4"/>
    <x v="4"/>
    <x v="0"/>
    <x v="0"/>
    <m/>
    <n v="0.73069020500198401"/>
    <n v="0"/>
  </r>
  <r>
    <x v="0"/>
    <x v="8"/>
    <x v="33"/>
    <m/>
    <x v="0"/>
    <x v="6"/>
    <x v="10"/>
    <x v="2"/>
    <n v="775556540.76653504"/>
    <x v="3"/>
    <x v="2"/>
    <x v="1"/>
    <x v="0"/>
    <x v="0"/>
    <m/>
    <n v="0.73069020500198401"/>
    <n v="566691567.76332903"/>
  </r>
  <r>
    <x v="0"/>
    <x v="8"/>
    <x v="33"/>
    <m/>
    <x v="1"/>
    <x v="6"/>
    <x v="10"/>
    <x v="2"/>
    <n v="0"/>
    <x v="3"/>
    <x v="2"/>
    <x v="2"/>
    <x v="0"/>
    <x v="0"/>
    <m/>
    <n v="0.73069020500198401"/>
    <n v="0"/>
  </r>
  <r>
    <x v="0"/>
    <x v="8"/>
    <x v="33"/>
    <m/>
    <x v="2"/>
    <x v="6"/>
    <x v="10"/>
    <x v="2"/>
    <n v="0"/>
    <x v="3"/>
    <x v="2"/>
    <x v="3"/>
    <x v="0"/>
    <x v="0"/>
    <m/>
    <n v="0.73069020500198401"/>
    <n v="0"/>
  </r>
  <r>
    <x v="0"/>
    <x v="8"/>
    <x v="33"/>
    <m/>
    <x v="2"/>
    <x v="6"/>
    <x v="10"/>
    <x v="2"/>
    <n v="0"/>
    <x v="3"/>
    <x v="2"/>
    <x v="4"/>
    <x v="0"/>
    <x v="0"/>
    <m/>
    <n v="0.73069020500198401"/>
    <n v="0"/>
  </r>
  <r>
    <x v="0"/>
    <x v="8"/>
    <x v="33"/>
    <m/>
    <x v="0"/>
    <x v="6"/>
    <x v="11"/>
    <x v="2"/>
    <n v="0"/>
    <x v="3"/>
    <x v="6"/>
    <x v="1"/>
    <x v="0"/>
    <x v="0"/>
    <m/>
    <n v="0.73069020500198401"/>
    <n v="0"/>
  </r>
  <r>
    <x v="0"/>
    <x v="8"/>
    <x v="33"/>
    <m/>
    <x v="1"/>
    <x v="6"/>
    <x v="11"/>
    <x v="2"/>
    <n v="0"/>
    <x v="3"/>
    <x v="6"/>
    <x v="2"/>
    <x v="0"/>
    <x v="0"/>
    <m/>
    <n v="0.73069020500198401"/>
    <n v="0"/>
  </r>
  <r>
    <x v="0"/>
    <x v="8"/>
    <x v="33"/>
    <m/>
    <x v="2"/>
    <x v="6"/>
    <x v="11"/>
    <x v="2"/>
    <n v="0"/>
    <x v="3"/>
    <x v="6"/>
    <x v="3"/>
    <x v="0"/>
    <x v="0"/>
    <m/>
    <n v="0.73069020500198401"/>
    <n v="0"/>
  </r>
  <r>
    <x v="0"/>
    <x v="8"/>
    <x v="33"/>
    <m/>
    <x v="2"/>
    <x v="6"/>
    <x v="11"/>
    <x v="2"/>
    <n v="0"/>
    <x v="3"/>
    <x v="6"/>
    <x v="4"/>
    <x v="0"/>
    <x v="0"/>
    <m/>
    <n v="0.73069020500198401"/>
    <n v="0"/>
  </r>
  <r>
    <x v="0"/>
    <x v="8"/>
    <x v="33"/>
    <m/>
    <x v="0"/>
    <x v="6"/>
    <x v="11"/>
    <x v="2"/>
    <n v="0"/>
    <x v="3"/>
    <x v="5"/>
    <x v="1"/>
    <x v="0"/>
    <x v="0"/>
    <m/>
    <n v="0.73069020500198401"/>
    <n v="0"/>
  </r>
  <r>
    <x v="0"/>
    <x v="8"/>
    <x v="33"/>
    <m/>
    <x v="1"/>
    <x v="6"/>
    <x v="11"/>
    <x v="2"/>
    <n v="3255394.4169560699"/>
    <x v="3"/>
    <x v="5"/>
    <x v="2"/>
    <x v="0"/>
    <x v="0"/>
    <m/>
    <n v="0.73069020500198401"/>
    <n v="2378684.81388795"/>
  </r>
  <r>
    <x v="0"/>
    <x v="8"/>
    <x v="33"/>
    <m/>
    <x v="2"/>
    <x v="6"/>
    <x v="11"/>
    <x v="2"/>
    <n v="0"/>
    <x v="3"/>
    <x v="5"/>
    <x v="3"/>
    <x v="0"/>
    <x v="0"/>
    <m/>
    <n v="0.73069020500198401"/>
    <n v="0"/>
  </r>
  <r>
    <x v="0"/>
    <x v="8"/>
    <x v="33"/>
    <m/>
    <x v="2"/>
    <x v="6"/>
    <x v="11"/>
    <x v="2"/>
    <n v="0"/>
    <x v="3"/>
    <x v="5"/>
    <x v="4"/>
    <x v="0"/>
    <x v="0"/>
    <m/>
    <n v="0.73069020500198401"/>
    <n v="0"/>
  </r>
  <r>
    <x v="0"/>
    <x v="8"/>
    <x v="33"/>
    <m/>
    <x v="0"/>
    <x v="6"/>
    <x v="11"/>
    <x v="2"/>
    <n v="0"/>
    <x v="3"/>
    <x v="3"/>
    <x v="1"/>
    <x v="0"/>
    <x v="0"/>
    <m/>
    <n v="0.73069020500198401"/>
    <n v="0"/>
  </r>
  <r>
    <x v="0"/>
    <x v="8"/>
    <x v="33"/>
    <m/>
    <x v="1"/>
    <x v="6"/>
    <x v="11"/>
    <x v="2"/>
    <n v="102579.911709837"/>
    <x v="3"/>
    <x v="3"/>
    <x v="2"/>
    <x v="0"/>
    <x v="0"/>
    <m/>
    <n v="0.73069020500198401"/>
    <n v="74954.136716346096"/>
  </r>
  <r>
    <x v="0"/>
    <x v="8"/>
    <x v="33"/>
    <m/>
    <x v="2"/>
    <x v="6"/>
    <x v="11"/>
    <x v="2"/>
    <n v="0"/>
    <x v="3"/>
    <x v="3"/>
    <x v="3"/>
    <x v="0"/>
    <x v="0"/>
    <m/>
    <n v="0.73069020500198401"/>
    <n v="0"/>
  </r>
  <r>
    <x v="0"/>
    <x v="8"/>
    <x v="33"/>
    <m/>
    <x v="2"/>
    <x v="6"/>
    <x v="11"/>
    <x v="2"/>
    <n v="0"/>
    <x v="3"/>
    <x v="3"/>
    <x v="4"/>
    <x v="0"/>
    <x v="0"/>
    <m/>
    <n v="0.73069020500198401"/>
    <n v="0"/>
  </r>
  <r>
    <x v="0"/>
    <x v="8"/>
    <x v="33"/>
    <m/>
    <x v="0"/>
    <x v="6"/>
    <x v="11"/>
    <x v="2"/>
    <n v="0"/>
    <x v="4"/>
    <x v="2"/>
    <x v="1"/>
    <x v="0"/>
    <x v="0"/>
    <m/>
    <n v="0.73069020500198401"/>
    <n v="0"/>
  </r>
  <r>
    <x v="0"/>
    <x v="8"/>
    <x v="33"/>
    <m/>
    <x v="1"/>
    <x v="6"/>
    <x v="11"/>
    <x v="2"/>
    <n v="0"/>
    <x v="4"/>
    <x v="2"/>
    <x v="2"/>
    <x v="0"/>
    <x v="0"/>
    <m/>
    <n v="0.73069020500198401"/>
    <n v="0"/>
  </r>
  <r>
    <x v="0"/>
    <x v="8"/>
    <x v="33"/>
    <m/>
    <x v="2"/>
    <x v="6"/>
    <x v="11"/>
    <x v="2"/>
    <n v="0"/>
    <x v="4"/>
    <x v="2"/>
    <x v="3"/>
    <x v="0"/>
    <x v="0"/>
    <m/>
    <n v="0.73069020500198401"/>
    <n v="0"/>
  </r>
  <r>
    <x v="0"/>
    <x v="8"/>
    <x v="33"/>
    <m/>
    <x v="2"/>
    <x v="6"/>
    <x v="11"/>
    <x v="2"/>
    <n v="0"/>
    <x v="4"/>
    <x v="2"/>
    <x v="4"/>
    <x v="0"/>
    <x v="0"/>
    <m/>
    <n v="0.73069020500198401"/>
    <n v="0"/>
  </r>
  <r>
    <x v="0"/>
    <x v="8"/>
    <x v="33"/>
    <m/>
    <x v="0"/>
    <x v="6"/>
    <x v="10"/>
    <x v="2"/>
    <n v="0"/>
    <x v="4"/>
    <x v="6"/>
    <x v="1"/>
    <x v="0"/>
    <x v="0"/>
    <m/>
    <n v="0.73069020500198401"/>
    <n v="0"/>
  </r>
  <r>
    <x v="0"/>
    <x v="8"/>
    <x v="33"/>
    <m/>
    <x v="1"/>
    <x v="6"/>
    <x v="10"/>
    <x v="2"/>
    <n v="0"/>
    <x v="4"/>
    <x v="6"/>
    <x v="2"/>
    <x v="0"/>
    <x v="0"/>
    <m/>
    <n v="0.73069020500198401"/>
    <n v="0"/>
  </r>
  <r>
    <x v="0"/>
    <x v="8"/>
    <x v="33"/>
    <m/>
    <x v="2"/>
    <x v="6"/>
    <x v="10"/>
    <x v="2"/>
    <n v="0"/>
    <x v="4"/>
    <x v="6"/>
    <x v="3"/>
    <x v="0"/>
    <x v="0"/>
    <m/>
    <n v="0.73069020500198401"/>
    <n v="0"/>
  </r>
  <r>
    <x v="0"/>
    <x v="8"/>
    <x v="33"/>
    <m/>
    <x v="2"/>
    <x v="6"/>
    <x v="10"/>
    <x v="2"/>
    <n v="0"/>
    <x v="4"/>
    <x v="6"/>
    <x v="4"/>
    <x v="0"/>
    <x v="0"/>
    <m/>
    <n v="0.73069020500198401"/>
    <n v="0"/>
  </r>
  <r>
    <x v="0"/>
    <x v="8"/>
    <x v="33"/>
    <m/>
    <x v="1"/>
    <x v="6"/>
    <x v="11"/>
    <x v="2"/>
    <n v="64147633.087408602"/>
    <x v="5"/>
    <x v="4"/>
    <x v="2"/>
    <x v="0"/>
    <x v="0"/>
    <m/>
    <n v="0.73069020500198401"/>
    <n v="46872047.1710307"/>
  </r>
  <r>
    <x v="0"/>
    <x v="8"/>
    <x v="33"/>
    <m/>
    <x v="0"/>
    <x v="6"/>
    <x v="11"/>
    <x v="2"/>
    <n v="0"/>
    <x v="5"/>
    <x v="2"/>
    <x v="1"/>
    <x v="0"/>
    <x v="0"/>
    <m/>
    <n v="0.73069020500198401"/>
    <n v="0"/>
  </r>
  <r>
    <x v="0"/>
    <x v="8"/>
    <x v="33"/>
    <m/>
    <x v="1"/>
    <x v="6"/>
    <x v="11"/>
    <x v="2"/>
    <n v="6033405.9492353704"/>
    <x v="5"/>
    <x v="2"/>
    <x v="2"/>
    <x v="0"/>
    <x v="0"/>
    <m/>
    <n v="0.73069020500198401"/>
    <n v="4408550.6299069803"/>
  </r>
  <r>
    <x v="0"/>
    <x v="8"/>
    <x v="33"/>
    <m/>
    <x v="2"/>
    <x v="6"/>
    <x v="11"/>
    <x v="2"/>
    <n v="0"/>
    <x v="5"/>
    <x v="2"/>
    <x v="3"/>
    <x v="0"/>
    <x v="0"/>
    <m/>
    <n v="0.73069020500198401"/>
    <n v="0"/>
  </r>
  <r>
    <x v="0"/>
    <x v="8"/>
    <x v="33"/>
    <m/>
    <x v="2"/>
    <x v="6"/>
    <x v="11"/>
    <x v="2"/>
    <n v="0"/>
    <x v="5"/>
    <x v="2"/>
    <x v="4"/>
    <x v="0"/>
    <x v="0"/>
    <m/>
    <n v="0.73069020500198401"/>
    <n v="0"/>
  </r>
  <r>
    <x v="0"/>
    <x v="8"/>
    <x v="33"/>
    <m/>
    <x v="0"/>
    <x v="6"/>
    <x v="10"/>
    <x v="2"/>
    <n v="0"/>
    <x v="5"/>
    <x v="5"/>
    <x v="1"/>
    <x v="0"/>
    <x v="0"/>
    <m/>
    <n v="0.73069020500198401"/>
    <n v="0"/>
  </r>
  <r>
    <x v="0"/>
    <x v="8"/>
    <x v="33"/>
    <m/>
    <x v="1"/>
    <x v="6"/>
    <x v="10"/>
    <x v="2"/>
    <n v="0"/>
    <x v="5"/>
    <x v="5"/>
    <x v="2"/>
    <x v="0"/>
    <x v="0"/>
    <m/>
    <n v="0.73069020500198401"/>
    <n v="0"/>
  </r>
  <r>
    <x v="0"/>
    <x v="8"/>
    <x v="33"/>
    <m/>
    <x v="2"/>
    <x v="6"/>
    <x v="10"/>
    <x v="2"/>
    <n v="0"/>
    <x v="5"/>
    <x v="5"/>
    <x v="3"/>
    <x v="0"/>
    <x v="0"/>
    <m/>
    <n v="0.73069020500198401"/>
    <n v="0"/>
  </r>
  <r>
    <x v="0"/>
    <x v="8"/>
    <x v="33"/>
    <m/>
    <x v="2"/>
    <x v="6"/>
    <x v="10"/>
    <x v="2"/>
    <n v="0"/>
    <x v="5"/>
    <x v="5"/>
    <x v="4"/>
    <x v="0"/>
    <x v="0"/>
    <m/>
    <n v="0.73069020500198401"/>
    <n v="0"/>
  </r>
  <r>
    <x v="0"/>
    <x v="8"/>
    <x v="33"/>
    <m/>
    <x v="1"/>
    <x v="6"/>
    <x v="11"/>
    <x v="2"/>
    <n v="15700985.777408101"/>
    <x v="6"/>
    <x v="1"/>
    <x v="2"/>
    <x v="0"/>
    <x v="0"/>
    <m/>
    <n v="0.73069020500198401"/>
    <n v="11472556.516427601"/>
  </r>
  <r>
    <x v="0"/>
    <x v="8"/>
    <x v="33"/>
    <m/>
    <x v="0"/>
    <x v="6"/>
    <x v="11"/>
    <x v="2"/>
    <n v="0"/>
    <x v="6"/>
    <x v="2"/>
    <x v="1"/>
    <x v="0"/>
    <x v="0"/>
    <m/>
    <n v="0.73069020500198401"/>
    <n v="0"/>
  </r>
  <r>
    <x v="0"/>
    <x v="8"/>
    <x v="33"/>
    <m/>
    <x v="1"/>
    <x v="6"/>
    <x v="11"/>
    <x v="2"/>
    <n v="406211.28368000803"/>
    <x v="6"/>
    <x v="2"/>
    <x v="2"/>
    <x v="0"/>
    <x v="0"/>
    <m/>
    <n v="0.73069020500198401"/>
    <n v="296814.60614626401"/>
  </r>
  <r>
    <x v="0"/>
    <x v="8"/>
    <x v="33"/>
    <m/>
    <x v="2"/>
    <x v="6"/>
    <x v="11"/>
    <x v="2"/>
    <n v="0"/>
    <x v="6"/>
    <x v="2"/>
    <x v="3"/>
    <x v="0"/>
    <x v="0"/>
    <m/>
    <n v="0.73069020500198401"/>
    <n v="0"/>
  </r>
  <r>
    <x v="0"/>
    <x v="8"/>
    <x v="33"/>
    <m/>
    <x v="2"/>
    <x v="6"/>
    <x v="11"/>
    <x v="2"/>
    <n v="0"/>
    <x v="6"/>
    <x v="2"/>
    <x v="4"/>
    <x v="0"/>
    <x v="0"/>
    <m/>
    <n v="0.73069020500198401"/>
    <n v="0"/>
  </r>
  <r>
    <x v="0"/>
    <x v="8"/>
    <x v="33"/>
    <m/>
    <x v="0"/>
    <x v="6"/>
    <x v="10"/>
    <x v="2"/>
    <n v="0"/>
    <x v="6"/>
    <x v="3"/>
    <x v="1"/>
    <x v="0"/>
    <x v="0"/>
    <m/>
    <n v="0.73069020500198401"/>
    <n v="0"/>
  </r>
  <r>
    <x v="0"/>
    <x v="8"/>
    <x v="33"/>
    <m/>
    <x v="1"/>
    <x v="6"/>
    <x v="10"/>
    <x v="2"/>
    <n v="0"/>
    <x v="6"/>
    <x v="3"/>
    <x v="2"/>
    <x v="0"/>
    <x v="0"/>
    <m/>
    <n v="0.73069020500198401"/>
    <n v="0"/>
  </r>
  <r>
    <x v="0"/>
    <x v="8"/>
    <x v="33"/>
    <m/>
    <x v="2"/>
    <x v="6"/>
    <x v="10"/>
    <x v="2"/>
    <n v="0"/>
    <x v="6"/>
    <x v="3"/>
    <x v="3"/>
    <x v="0"/>
    <x v="0"/>
    <m/>
    <n v="0.73069020500198401"/>
    <n v="0"/>
  </r>
  <r>
    <x v="0"/>
    <x v="8"/>
    <x v="33"/>
    <m/>
    <x v="2"/>
    <x v="6"/>
    <x v="10"/>
    <x v="2"/>
    <n v="0"/>
    <x v="6"/>
    <x v="3"/>
    <x v="4"/>
    <x v="0"/>
    <x v="0"/>
    <m/>
    <n v="0.73069020500198401"/>
    <n v="0"/>
  </r>
  <r>
    <x v="0"/>
    <x v="9"/>
    <x v="33"/>
    <m/>
    <x v="0"/>
    <x v="6"/>
    <x v="10"/>
    <x v="2"/>
    <n v="0"/>
    <x v="1"/>
    <x v="1"/>
    <x v="1"/>
    <x v="0"/>
    <x v="0"/>
    <m/>
    <n v="0.702586735578831"/>
    <n v="0"/>
  </r>
  <r>
    <x v="0"/>
    <x v="9"/>
    <x v="33"/>
    <m/>
    <x v="1"/>
    <x v="6"/>
    <x v="10"/>
    <x v="2"/>
    <n v="0"/>
    <x v="1"/>
    <x v="1"/>
    <x v="2"/>
    <x v="0"/>
    <x v="0"/>
    <m/>
    <n v="0.702586735578831"/>
    <n v="0"/>
  </r>
  <r>
    <x v="0"/>
    <x v="9"/>
    <x v="33"/>
    <m/>
    <x v="2"/>
    <x v="6"/>
    <x v="10"/>
    <x v="2"/>
    <n v="0"/>
    <x v="1"/>
    <x v="1"/>
    <x v="3"/>
    <x v="0"/>
    <x v="0"/>
    <m/>
    <n v="0.702586735578831"/>
    <n v="0"/>
  </r>
  <r>
    <x v="0"/>
    <x v="9"/>
    <x v="33"/>
    <m/>
    <x v="2"/>
    <x v="6"/>
    <x v="10"/>
    <x v="2"/>
    <n v="0"/>
    <x v="1"/>
    <x v="1"/>
    <x v="4"/>
    <x v="0"/>
    <x v="0"/>
    <m/>
    <n v="0.702586735578831"/>
    <n v="0"/>
  </r>
  <r>
    <x v="0"/>
    <x v="9"/>
    <x v="33"/>
    <m/>
    <x v="0"/>
    <x v="6"/>
    <x v="11"/>
    <x v="2"/>
    <n v="0"/>
    <x v="1"/>
    <x v="2"/>
    <x v="1"/>
    <x v="0"/>
    <x v="0"/>
    <m/>
    <n v="0.702586735578831"/>
    <n v="0"/>
  </r>
  <r>
    <x v="0"/>
    <x v="9"/>
    <x v="33"/>
    <m/>
    <x v="1"/>
    <x v="6"/>
    <x v="11"/>
    <x v="2"/>
    <n v="976800.62105352897"/>
    <x v="1"/>
    <x v="2"/>
    <x v="2"/>
    <x v="0"/>
    <x v="0"/>
    <m/>
    <n v="0.702586735578831"/>
    <n v="686287.15965737298"/>
  </r>
  <r>
    <x v="0"/>
    <x v="9"/>
    <x v="33"/>
    <m/>
    <x v="2"/>
    <x v="6"/>
    <x v="11"/>
    <x v="2"/>
    <n v="0"/>
    <x v="1"/>
    <x v="2"/>
    <x v="3"/>
    <x v="0"/>
    <x v="0"/>
    <m/>
    <n v="0.702586735578831"/>
    <n v="0"/>
  </r>
  <r>
    <x v="0"/>
    <x v="9"/>
    <x v="33"/>
    <m/>
    <x v="2"/>
    <x v="6"/>
    <x v="11"/>
    <x v="2"/>
    <n v="0"/>
    <x v="1"/>
    <x v="2"/>
    <x v="4"/>
    <x v="0"/>
    <x v="0"/>
    <m/>
    <n v="0.702586735578831"/>
    <n v="0"/>
  </r>
  <r>
    <x v="0"/>
    <x v="9"/>
    <x v="33"/>
    <m/>
    <x v="1"/>
    <x v="6"/>
    <x v="11"/>
    <x v="2"/>
    <n v="1598406.63078815"/>
    <x v="1"/>
    <x v="3"/>
    <x v="2"/>
    <x v="0"/>
    <x v="0"/>
    <m/>
    <n v="0.702586735578831"/>
    <n v="1123019.2968530001"/>
  </r>
  <r>
    <x v="0"/>
    <x v="9"/>
    <x v="33"/>
    <m/>
    <x v="0"/>
    <x v="6"/>
    <x v="10"/>
    <x v="2"/>
    <n v="0"/>
    <x v="2"/>
    <x v="4"/>
    <x v="1"/>
    <x v="0"/>
    <x v="0"/>
    <m/>
    <n v="0.702586735578831"/>
    <n v="0"/>
  </r>
  <r>
    <x v="0"/>
    <x v="9"/>
    <x v="33"/>
    <m/>
    <x v="1"/>
    <x v="6"/>
    <x v="10"/>
    <x v="2"/>
    <n v="0"/>
    <x v="2"/>
    <x v="4"/>
    <x v="2"/>
    <x v="0"/>
    <x v="0"/>
    <m/>
    <n v="0.702586735578831"/>
    <n v="0"/>
  </r>
  <r>
    <x v="0"/>
    <x v="9"/>
    <x v="33"/>
    <m/>
    <x v="2"/>
    <x v="6"/>
    <x v="10"/>
    <x v="2"/>
    <n v="0"/>
    <x v="2"/>
    <x v="4"/>
    <x v="3"/>
    <x v="0"/>
    <x v="0"/>
    <m/>
    <n v="0.702586735578831"/>
    <n v="0"/>
  </r>
  <r>
    <x v="0"/>
    <x v="9"/>
    <x v="33"/>
    <m/>
    <x v="2"/>
    <x v="6"/>
    <x v="10"/>
    <x v="2"/>
    <n v="0"/>
    <x v="2"/>
    <x v="4"/>
    <x v="4"/>
    <x v="0"/>
    <x v="0"/>
    <m/>
    <n v="0.702586735578831"/>
    <n v="0"/>
  </r>
  <r>
    <x v="0"/>
    <x v="9"/>
    <x v="33"/>
    <m/>
    <x v="0"/>
    <x v="6"/>
    <x v="11"/>
    <x v="2"/>
    <n v="0"/>
    <x v="2"/>
    <x v="2"/>
    <x v="1"/>
    <x v="0"/>
    <x v="0"/>
    <m/>
    <n v="0.702586735578831"/>
    <n v="0"/>
  </r>
  <r>
    <x v="0"/>
    <x v="9"/>
    <x v="33"/>
    <m/>
    <x v="1"/>
    <x v="6"/>
    <x v="11"/>
    <x v="2"/>
    <n v="5374075.9670809498"/>
    <x v="2"/>
    <x v="2"/>
    <x v="2"/>
    <x v="0"/>
    <x v="0"/>
    <m/>
    <n v="0.702586735578831"/>
    <n v="3775754.4904640499"/>
  </r>
  <r>
    <x v="0"/>
    <x v="9"/>
    <x v="33"/>
    <m/>
    <x v="2"/>
    <x v="6"/>
    <x v="11"/>
    <x v="2"/>
    <n v="0"/>
    <x v="2"/>
    <x v="2"/>
    <x v="3"/>
    <x v="0"/>
    <x v="0"/>
    <m/>
    <n v="0.702586735578831"/>
    <n v="0"/>
  </r>
  <r>
    <x v="0"/>
    <x v="9"/>
    <x v="33"/>
    <m/>
    <x v="2"/>
    <x v="6"/>
    <x v="11"/>
    <x v="2"/>
    <n v="0"/>
    <x v="2"/>
    <x v="2"/>
    <x v="4"/>
    <x v="0"/>
    <x v="0"/>
    <m/>
    <n v="0.702586735578831"/>
    <n v="0"/>
  </r>
  <r>
    <x v="0"/>
    <x v="9"/>
    <x v="33"/>
    <m/>
    <x v="1"/>
    <x v="6"/>
    <x v="11"/>
    <x v="2"/>
    <n v="6651284.24076524"/>
    <x v="2"/>
    <x v="5"/>
    <x v="2"/>
    <x v="0"/>
    <x v="0"/>
    <m/>
    <n v="0.702586735578831"/>
    <n v="4673104.0821261704"/>
  </r>
  <r>
    <x v="0"/>
    <x v="9"/>
    <x v="33"/>
    <m/>
    <x v="0"/>
    <x v="6"/>
    <x v="11"/>
    <x v="2"/>
    <n v="0"/>
    <x v="3"/>
    <x v="1"/>
    <x v="1"/>
    <x v="0"/>
    <x v="0"/>
    <m/>
    <n v="0.702586735578831"/>
    <n v="0"/>
  </r>
  <r>
    <x v="0"/>
    <x v="9"/>
    <x v="33"/>
    <m/>
    <x v="1"/>
    <x v="6"/>
    <x v="11"/>
    <x v="2"/>
    <n v="17576459.192025401"/>
    <x v="3"/>
    <x v="1"/>
    <x v="2"/>
    <x v="0"/>
    <x v="0"/>
    <m/>
    <n v="0.702586735578831"/>
    <n v="12348987.0867597"/>
  </r>
  <r>
    <x v="0"/>
    <x v="9"/>
    <x v="33"/>
    <m/>
    <x v="2"/>
    <x v="6"/>
    <x v="11"/>
    <x v="2"/>
    <n v="0"/>
    <x v="3"/>
    <x v="1"/>
    <x v="3"/>
    <x v="0"/>
    <x v="0"/>
    <m/>
    <n v="0.702586735578831"/>
    <n v="0"/>
  </r>
  <r>
    <x v="0"/>
    <x v="9"/>
    <x v="33"/>
    <m/>
    <x v="2"/>
    <x v="6"/>
    <x v="11"/>
    <x v="2"/>
    <n v="0"/>
    <x v="3"/>
    <x v="1"/>
    <x v="4"/>
    <x v="0"/>
    <x v="0"/>
    <m/>
    <n v="0.702586735578831"/>
    <n v="0"/>
  </r>
  <r>
    <x v="0"/>
    <x v="9"/>
    <x v="33"/>
    <m/>
    <x v="0"/>
    <x v="6"/>
    <x v="11"/>
    <x v="2"/>
    <n v="0"/>
    <x v="3"/>
    <x v="4"/>
    <x v="1"/>
    <x v="0"/>
    <x v="0"/>
    <m/>
    <n v="0.702586735578831"/>
    <n v="0"/>
  </r>
  <r>
    <x v="0"/>
    <x v="9"/>
    <x v="33"/>
    <m/>
    <x v="1"/>
    <x v="6"/>
    <x v="11"/>
    <x v="2"/>
    <n v="17865141.218892399"/>
    <x v="3"/>
    <x v="4"/>
    <x v="2"/>
    <x v="0"/>
    <x v="0"/>
    <m/>
    <n v="0.702586735578831"/>
    <n v="12551811.2496364"/>
  </r>
  <r>
    <x v="0"/>
    <x v="9"/>
    <x v="33"/>
    <m/>
    <x v="2"/>
    <x v="6"/>
    <x v="11"/>
    <x v="2"/>
    <n v="0"/>
    <x v="3"/>
    <x v="4"/>
    <x v="3"/>
    <x v="0"/>
    <x v="0"/>
    <m/>
    <n v="0.702586735578831"/>
    <n v="0"/>
  </r>
  <r>
    <x v="0"/>
    <x v="9"/>
    <x v="33"/>
    <m/>
    <x v="2"/>
    <x v="6"/>
    <x v="11"/>
    <x v="2"/>
    <n v="0"/>
    <x v="3"/>
    <x v="4"/>
    <x v="4"/>
    <x v="0"/>
    <x v="0"/>
    <m/>
    <n v="0.702586735578831"/>
    <n v="0"/>
  </r>
  <r>
    <x v="0"/>
    <x v="9"/>
    <x v="33"/>
    <m/>
    <x v="0"/>
    <x v="6"/>
    <x v="10"/>
    <x v="2"/>
    <n v="775556540.76653504"/>
    <x v="3"/>
    <x v="2"/>
    <x v="1"/>
    <x v="0"/>
    <x v="0"/>
    <m/>
    <n v="0.702586735578831"/>
    <n v="544895738.23397005"/>
  </r>
  <r>
    <x v="0"/>
    <x v="9"/>
    <x v="33"/>
    <m/>
    <x v="1"/>
    <x v="6"/>
    <x v="10"/>
    <x v="2"/>
    <n v="0"/>
    <x v="3"/>
    <x v="2"/>
    <x v="2"/>
    <x v="0"/>
    <x v="0"/>
    <m/>
    <n v="0.702586735578831"/>
    <n v="0"/>
  </r>
  <r>
    <x v="0"/>
    <x v="9"/>
    <x v="33"/>
    <m/>
    <x v="2"/>
    <x v="6"/>
    <x v="10"/>
    <x v="2"/>
    <n v="0"/>
    <x v="3"/>
    <x v="2"/>
    <x v="3"/>
    <x v="0"/>
    <x v="0"/>
    <m/>
    <n v="0.702586735578831"/>
    <n v="0"/>
  </r>
  <r>
    <x v="0"/>
    <x v="9"/>
    <x v="33"/>
    <m/>
    <x v="2"/>
    <x v="6"/>
    <x v="10"/>
    <x v="2"/>
    <n v="0"/>
    <x v="3"/>
    <x v="2"/>
    <x v="4"/>
    <x v="0"/>
    <x v="0"/>
    <m/>
    <n v="0.702586735578831"/>
    <n v="0"/>
  </r>
  <r>
    <x v="0"/>
    <x v="9"/>
    <x v="33"/>
    <m/>
    <x v="0"/>
    <x v="6"/>
    <x v="11"/>
    <x v="2"/>
    <n v="0"/>
    <x v="3"/>
    <x v="6"/>
    <x v="1"/>
    <x v="0"/>
    <x v="0"/>
    <m/>
    <n v="0.702586735578831"/>
    <n v="0"/>
  </r>
  <r>
    <x v="0"/>
    <x v="9"/>
    <x v="33"/>
    <m/>
    <x v="1"/>
    <x v="6"/>
    <x v="11"/>
    <x v="2"/>
    <n v="0"/>
    <x v="3"/>
    <x v="6"/>
    <x v="2"/>
    <x v="0"/>
    <x v="0"/>
    <m/>
    <n v="0.702586735578831"/>
    <n v="0"/>
  </r>
  <r>
    <x v="0"/>
    <x v="9"/>
    <x v="33"/>
    <m/>
    <x v="2"/>
    <x v="6"/>
    <x v="11"/>
    <x v="2"/>
    <n v="0"/>
    <x v="3"/>
    <x v="6"/>
    <x v="3"/>
    <x v="0"/>
    <x v="0"/>
    <m/>
    <n v="0.702586735578831"/>
    <n v="0"/>
  </r>
  <r>
    <x v="0"/>
    <x v="9"/>
    <x v="33"/>
    <m/>
    <x v="2"/>
    <x v="6"/>
    <x v="11"/>
    <x v="2"/>
    <n v="0"/>
    <x v="3"/>
    <x v="6"/>
    <x v="4"/>
    <x v="0"/>
    <x v="0"/>
    <m/>
    <n v="0.702586735578831"/>
    <n v="0"/>
  </r>
  <r>
    <x v="0"/>
    <x v="9"/>
    <x v="33"/>
    <m/>
    <x v="0"/>
    <x v="6"/>
    <x v="11"/>
    <x v="2"/>
    <n v="0"/>
    <x v="3"/>
    <x v="5"/>
    <x v="1"/>
    <x v="0"/>
    <x v="0"/>
    <m/>
    <n v="0.702586735578831"/>
    <n v="0"/>
  </r>
  <r>
    <x v="0"/>
    <x v="9"/>
    <x v="33"/>
    <m/>
    <x v="1"/>
    <x v="6"/>
    <x v="11"/>
    <x v="2"/>
    <n v="3255394.4169560699"/>
    <x v="3"/>
    <x v="5"/>
    <x v="2"/>
    <x v="0"/>
    <x v="0"/>
    <m/>
    <n v="0.702586735578831"/>
    <n v="2287196.9364307201"/>
  </r>
  <r>
    <x v="0"/>
    <x v="9"/>
    <x v="33"/>
    <m/>
    <x v="2"/>
    <x v="6"/>
    <x v="11"/>
    <x v="2"/>
    <n v="0"/>
    <x v="3"/>
    <x v="5"/>
    <x v="3"/>
    <x v="0"/>
    <x v="0"/>
    <m/>
    <n v="0.702586735578831"/>
    <n v="0"/>
  </r>
  <r>
    <x v="0"/>
    <x v="9"/>
    <x v="33"/>
    <m/>
    <x v="2"/>
    <x v="6"/>
    <x v="11"/>
    <x v="2"/>
    <n v="0"/>
    <x v="3"/>
    <x v="5"/>
    <x v="4"/>
    <x v="0"/>
    <x v="0"/>
    <m/>
    <n v="0.702586735578831"/>
    <n v="0"/>
  </r>
  <r>
    <x v="0"/>
    <x v="9"/>
    <x v="33"/>
    <m/>
    <x v="0"/>
    <x v="6"/>
    <x v="11"/>
    <x v="2"/>
    <n v="0"/>
    <x v="3"/>
    <x v="3"/>
    <x v="1"/>
    <x v="0"/>
    <x v="0"/>
    <m/>
    <n v="0.702586735578831"/>
    <n v="0"/>
  </r>
  <r>
    <x v="0"/>
    <x v="9"/>
    <x v="33"/>
    <m/>
    <x v="1"/>
    <x v="6"/>
    <x v="11"/>
    <x v="2"/>
    <n v="102579.911709837"/>
    <x v="3"/>
    <x v="3"/>
    <x v="2"/>
    <x v="0"/>
    <x v="0"/>
    <m/>
    <n v="0.702586735578831"/>
    <n v="72071.285304178906"/>
  </r>
  <r>
    <x v="0"/>
    <x v="9"/>
    <x v="33"/>
    <m/>
    <x v="2"/>
    <x v="6"/>
    <x v="11"/>
    <x v="2"/>
    <n v="0"/>
    <x v="3"/>
    <x v="3"/>
    <x v="3"/>
    <x v="0"/>
    <x v="0"/>
    <m/>
    <n v="0.702586735578831"/>
    <n v="0"/>
  </r>
  <r>
    <x v="0"/>
    <x v="9"/>
    <x v="33"/>
    <m/>
    <x v="2"/>
    <x v="6"/>
    <x v="11"/>
    <x v="2"/>
    <n v="0"/>
    <x v="3"/>
    <x v="3"/>
    <x v="4"/>
    <x v="0"/>
    <x v="0"/>
    <m/>
    <n v="0.702586735578831"/>
    <n v="0"/>
  </r>
  <r>
    <x v="0"/>
    <x v="9"/>
    <x v="33"/>
    <m/>
    <x v="0"/>
    <x v="6"/>
    <x v="11"/>
    <x v="2"/>
    <n v="0"/>
    <x v="4"/>
    <x v="2"/>
    <x v="1"/>
    <x v="0"/>
    <x v="0"/>
    <m/>
    <n v="0.702586735578831"/>
    <n v="0"/>
  </r>
  <r>
    <x v="0"/>
    <x v="9"/>
    <x v="33"/>
    <m/>
    <x v="1"/>
    <x v="6"/>
    <x v="11"/>
    <x v="2"/>
    <n v="0"/>
    <x v="4"/>
    <x v="2"/>
    <x v="2"/>
    <x v="0"/>
    <x v="0"/>
    <m/>
    <n v="0.702586735578831"/>
    <n v="0"/>
  </r>
  <r>
    <x v="0"/>
    <x v="9"/>
    <x v="33"/>
    <m/>
    <x v="2"/>
    <x v="6"/>
    <x v="11"/>
    <x v="2"/>
    <n v="0"/>
    <x v="4"/>
    <x v="2"/>
    <x v="3"/>
    <x v="0"/>
    <x v="0"/>
    <m/>
    <n v="0.702586735578831"/>
    <n v="0"/>
  </r>
  <r>
    <x v="0"/>
    <x v="9"/>
    <x v="33"/>
    <m/>
    <x v="2"/>
    <x v="6"/>
    <x v="11"/>
    <x v="2"/>
    <n v="0"/>
    <x v="4"/>
    <x v="2"/>
    <x v="4"/>
    <x v="0"/>
    <x v="0"/>
    <m/>
    <n v="0.702586735578831"/>
    <n v="0"/>
  </r>
  <r>
    <x v="0"/>
    <x v="9"/>
    <x v="33"/>
    <m/>
    <x v="0"/>
    <x v="6"/>
    <x v="10"/>
    <x v="2"/>
    <n v="0"/>
    <x v="4"/>
    <x v="6"/>
    <x v="1"/>
    <x v="0"/>
    <x v="0"/>
    <m/>
    <n v="0.702586735578831"/>
    <n v="0"/>
  </r>
  <r>
    <x v="0"/>
    <x v="9"/>
    <x v="33"/>
    <m/>
    <x v="1"/>
    <x v="6"/>
    <x v="10"/>
    <x v="2"/>
    <n v="0"/>
    <x v="4"/>
    <x v="6"/>
    <x v="2"/>
    <x v="0"/>
    <x v="0"/>
    <m/>
    <n v="0.702586735578831"/>
    <n v="0"/>
  </r>
  <r>
    <x v="0"/>
    <x v="9"/>
    <x v="33"/>
    <m/>
    <x v="2"/>
    <x v="6"/>
    <x v="10"/>
    <x v="2"/>
    <n v="0"/>
    <x v="4"/>
    <x v="6"/>
    <x v="3"/>
    <x v="0"/>
    <x v="0"/>
    <m/>
    <n v="0.702586735578831"/>
    <n v="0"/>
  </r>
  <r>
    <x v="0"/>
    <x v="9"/>
    <x v="33"/>
    <m/>
    <x v="2"/>
    <x v="6"/>
    <x v="10"/>
    <x v="2"/>
    <n v="0"/>
    <x v="4"/>
    <x v="6"/>
    <x v="4"/>
    <x v="0"/>
    <x v="0"/>
    <m/>
    <n v="0.702586735578831"/>
    <n v="0"/>
  </r>
  <r>
    <x v="0"/>
    <x v="9"/>
    <x v="33"/>
    <m/>
    <x v="1"/>
    <x v="6"/>
    <x v="11"/>
    <x v="2"/>
    <n v="64147633.087408602"/>
    <x v="5"/>
    <x v="4"/>
    <x v="2"/>
    <x v="0"/>
    <x v="0"/>
    <m/>
    <n v="0.702586735578831"/>
    <n v="45069276.125991002"/>
  </r>
  <r>
    <x v="0"/>
    <x v="9"/>
    <x v="33"/>
    <m/>
    <x v="0"/>
    <x v="6"/>
    <x v="11"/>
    <x v="2"/>
    <n v="0"/>
    <x v="5"/>
    <x v="2"/>
    <x v="1"/>
    <x v="0"/>
    <x v="0"/>
    <m/>
    <n v="0.702586735578831"/>
    <n v="0"/>
  </r>
  <r>
    <x v="0"/>
    <x v="9"/>
    <x v="33"/>
    <m/>
    <x v="1"/>
    <x v="6"/>
    <x v="11"/>
    <x v="2"/>
    <n v="6033405.9492353704"/>
    <x v="5"/>
    <x v="2"/>
    <x v="2"/>
    <x v="0"/>
    <x v="0"/>
    <m/>
    <n v="0.702586735578831"/>
    <n v="4238990.9902951699"/>
  </r>
  <r>
    <x v="0"/>
    <x v="9"/>
    <x v="33"/>
    <m/>
    <x v="2"/>
    <x v="6"/>
    <x v="11"/>
    <x v="2"/>
    <n v="0"/>
    <x v="5"/>
    <x v="2"/>
    <x v="3"/>
    <x v="0"/>
    <x v="0"/>
    <m/>
    <n v="0.702586735578831"/>
    <n v="0"/>
  </r>
  <r>
    <x v="0"/>
    <x v="9"/>
    <x v="33"/>
    <m/>
    <x v="2"/>
    <x v="6"/>
    <x v="11"/>
    <x v="2"/>
    <n v="0"/>
    <x v="5"/>
    <x v="2"/>
    <x v="4"/>
    <x v="0"/>
    <x v="0"/>
    <m/>
    <n v="0.702586735578831"/>
    <n v="0"/>
  </r>
  <r>
    <x v="0"/>
    <x v="9"/>
    <x v="33"/>
    <m/>
    <x v="0"/>
    <x v="6"/>
    <x v="10"/>
    <x v="2"/>
    <n v="0"/>
    <x v="5"/>
    <x v="5"/>
    <x v="1"/>
    <x v="0"/>
    <x v="0"/>
    <m/>
    <n v="0.702586735578831"/>
    <n v="0"/>
  </r>
  <r>
    <x v="0"/>
    <x v="9"/>
    <x v="33"/>
    <m/>
    <x v="1"/>
    <x v="6"/>
    <x v="10"/>
    <x v="2"/>
    <n v="0"/>
    <x v="5"/>
    <x v="5"/>
    <x v="2"/>
    <x v="0"/>
    <x v="0"/>
    <m/>
    <n v="0.702586735578831"/>
    <n v="0"/>
  </r>
  <r>
    <x v="0"/>
    <x v="9"/>
    <x v="33"/>
    <m/>
    <x v="2"/>
    <x v="6"/>
    <x v="10"/>
    <x v="2"/>
    <n v="0"/>
    <x v="5"/>
    <x v="5"/>
    <x v="3"/>
    <x v="0"/>
    <x v="0"/>
    <m/>
    <n v="0.702586735578831"/>
    <n v="0"/>
  </r>
  <r>
    <x v="0"/>
    <x v="9"/>
    <x v="33"/>
    <m/>
    <x v="2"/>
    <x v="6"/>
    <x v="10"/>
    <x v="2"/>
    <n v="0"/>
    <x v="5"/>
    <x v="5"/>
    <x v="4"/>
    <x v="0"/>
    <x v="0"/>
    <m/>
    <n v="0.702586735578831"/>
    <n v="0"/>
  </r>
  <r>
    <x v="0"/>
    <x v="9"/>
    <x v="33"/>
    <m/>
    <x v="1"/>
    <x v="6"/>
    <x v="11"/>
    <x v="2"/>
    <n v="15700985.777408101"/>
    <x v="6"/>
    <x v="1"/>
    <x v="2"/>
    <x v="0"/>
    <x v="0"/>
    <m/>
    <n v="0.702586735578831"/>
    <n v="11031304.342718801"/>
  </r>
  <r>
    <x v="0"/>
    <x v="9"/>
    <x v="33"/>
    <m/>
    <x v="0"/>
    <x v="6"/>
    <x v="11"/>
    <x v="2"/>
    <n v="0"/>
    <x v="6"/>
    <x v="2"/>
    <x v="1"/>
    <x v="0"/>
    <x v="0"/>
    <m/>
    <n v="0.702586735578831"/>
    <n v="0"/>
  </r>
  <r>
    <x v="0"/>
    <x v="9"/>
    <x v="33"/>
    <m/>
    <x v="1"/>
    <x v="6"/>
    <x v="11"/>
    <x v="2"/>
    <n v="406211.28368000803"/>
    <x v="6"/>
    <x v="2"/>
    <x v="2"/>
    <x v="0"/>
    <x v="0"/>
    <m/>
    <n v="0.702586735578831"/>
    <n v="285398.65975602297"/>
  </r>
  <r>
    <x v="0"/>
    <x v="9"/>
    <x v="33"/>
    <m/>
    <x v="2"/>
    <x v="6"/>
    <x v="11"/>
    <x v="2"/>
    <n v="0"/>
    <x v="6"/>
    <x v="2"/>
    <x v="3"/>
    <x v="0"/>
    <x v="0"/>
    <m/>
    <n v="0.702586735578831"/>
    <n v="0"/>
  </r>
  <r>
    <x v="0"/>
    <x v="9"/>
    <x v="33"/>
    <m/>
    <x v="2"/>
    <x v="6"/>
    <x v="11"/>
    <x v="2"/>
    <n v="0"/>
    <x v="6"/>
    <x v="2"/>
    <x v="4"/>
    <x v="0"/>
    <x v="0"/>
    <m/>
    <n v="0.702586735578831"/>
    <n v="0"/>
  </r>
  <r>
    <x v="0"/>
    <x v="9"/>
    <x v="33"/>
    <m/>
    <x v="0"/>
    <x v="6"/>
    <x v="10"/>
    <x v="2"/>
    <n v="0"/>
    <x v="6"/>
    <x v="3"/>
    <x v="1"/>
    <x v="0"/>
    <x v="0"/>
    <m/>
    <n v="0.702586735578831"/>
    <n v="0"/>
  </r>
  <r>
    <x v="0"/>
    <x v="9"/>
    <x v="33"/>
    <m/>
    <x v="1"/>
    <x v="6"/>
    <x v="10"/>
    <x v="2"/>
    <n v="0"/>
    <x v="6"/>
    <x v="3"/>
    <x v="2"/>
    <x v="0"/>
    <x v="0"/>
    <m/>
    <n v="0.702586735578831"/>
    <n v="0"/>
  </r>
  <r>
    <x v="0"/>
    <x v="9"/>
    <x v="33"/>
    <m/>
    <x v="2"/>
    <x v="6"/>
    <x v="10"/>
    <x v="2"/>
    <n v="0"/>
    <x v="6"/>
    <x v="3"/>
    <x v="3"/>
    <x v="0"/>
    <x v="0"/>
    <m/>
    <n v="0.702586735578831"/>
    <n v="0"/>
  </r>
  <r>
    <x v="0"/>
    <x v="9"/>
    <x v="33"/>
    <m/>
    <x v="2"/>
    <x v="6"/>
    <x v="10"/>
    <x v="2"/>
    <n v="0"/>
    <x v="6"/>
    <x v="3"/>
    <x v="4"/>
    <x v="0"/>
    <x v="0"/>
    <m/>
    <n v="0.702586735578831"/>
    <n v="0"/>
  </r>
  <r>
    <x v="0"/>
    <x v="10"/>
    <x v="33"/>
    <m/>
    <x v="0"/>
    <x v="6"/>
    <x v="10"/>
    <x v="2"/>
    <n v="0"/>
    <x v="1"/>
    <x v="1"/>
    <x v="1"/>
    <x v="0"/>
    <x v="0"/>
    <m/>
    <n v="0.67556416882579895"/>
    <n v="0"/>
  </r>
  <r>
    <x v="0"/>
    <x v="10"/>
    <x v="33"/>
    <m/>
    <x v="1"/>
    <x v="6"/>
    <x v="10"/>
    <x v="2"/>
    <n v="0"/>
    <x v="1"/>
    <x v="1"/>
    <x v="2"/>
    <x v="0"/>
    <x v="0"/>
    <m/>
    <n v="0.67556416882579895"/>
    <n v="0"/>
  </r>
  <r>
    <x v="0"/>
    <x v="10"/>
    <x v="33"/>
    <m/>
    <x v="2"/>
    <x v="6"/>
    <x v="10"/>
    <x v="2"/>
    <n v="0"/>
    <x v="1"/>
    <x v="1"/>
    <x v="3"/>
    <x v="0"/>
    <x v="0"/>
    <m/>
    <n v="0.67556416882579895"/>
    <n v="0"/>
  </r>
  <r>
    <x v="0"/>
    <x v="10"/>
    <x v="33"/>
    <m/>
    <x v="2"/>
    <x v="6"/>
    <x v="10"/>
    <x v="2"/>
    <n v="0"/>
    <x v="1"/>
    <x v="1"/>
    <x v="4"/>
    <x v="0"/>
    <x v="0"/>
    <m/>
    <n v="0.67556416882579895"/>
    <n v="0"/>
  </r>
  <r>
    <x v="0"/>
    <x v="10"/>
    <x v="33"/>
    <m/>
    <x v="0"/>
    <x v="6"/>
    <x v="11"/>
    <x v="2"/>
    <n v="0"/>
    <x v="1"/>
    <x v="2"/>
    <x v="1"/>
    <x v="0"/>
    <x v="0"/>
    <m/>
    <n v="0.67556416882579895"/>
    <n v="0"/>
  </r>
  <r>
    <x v="0"/>
    <x v="10"/>
    <x v="33"/>
    <m/>
    <x v="1"/>
    <x v="6"/>
    <x v="11"/>
    <x v="2"/>
    <n v="23870137.511355899"/>
    <x v="1"/>
    <x v="2"/>
    <x v="2"/>
    <x v="0"/>
    <x v="0"/>
    <m/>
    <n v="0.67556416882579895"/>
    <n v="16125809.6076167"/>
  </r>
  <r>
    <x v="0"/>
    <x v="10"/>
    <x v="33"/>
    <m/>
    <x v="2"/>
    <x v="6"/>
    <x v="11"/>
    <x v="2"/>
    <n v="0"/>
    <x v="1"/>
    <x v="2"/>
    <x v="3"/>
    <x v="0"/>
    <x v="0"/>
    <m/>
    <n v="0.67556416882579895"/>
    <n v="0"/>
  </r>
  <r>
    <x v="0"/>
    <x v="10"/>
    <x v="33"/>
    <m/>
    <x v="2"/>
    <x v="6"/>
    <x v="11"/>
    <x v="2"/>
    <n v="0"/>
    <x v="1"/>
    <x v="2"/>
    <x v="4"/>
    <x v="0"/>
    <x v="0"/>
    <m/>
    <n v="0.67556416882579895"/>
    <n v="0"/>
  </r>
  <r>
    <x v="0"/>
    <x v="10"/>
    <x v="33"/>
    <m/>
    <x v="1"/>
    <x v="6"/>
    <x v="11"/>
    <x v="2"/>
    <n v="3412861.4981136201"/>
    <x v="1"/>
    <x v="3"/>
    <x v="2"/>
    <x v="0"/>
    <x v="0"/>
    <m/>
    <n v="0.67556416882579895"/>
    <n v="2305606.9412906999"/>
  </r>
  <r>
    <x v="0"/>
    <x v="10"/>
    <x v="33"/>
    <m/>
    <x v="0"/>
    <x v="6"/>
    <x v="10"/>
    <x v="2"/>
    <n v="0"/>
    <x v="2"/>
    <x v="4"/>
    <x v="1"/>
    <x v="0"/>
    <x v="0"/>
    <m/>
    <n v="0.67556416882579895"/>
    <n v="0"/>
  </r>
  <r>
    <x v="0"/>
    <x v="10"/>
    <x v="33"/>
    <m/>
    <x v="1"/>
    <x v="6"/>
    <x v="10"/>
    <x v="2"/>
    <n v="0"/>
    <x v="2"/>
    <x v="4"/>
    <x v="2"/>
    <x v="0"/>
    <x v="0"/>
    <m/>
    <n v="0.67556416882579895"/>
    <n v="0"/>
  </r>
  <r>
    <x v="0"/>
    <x v="10"/>
    <x v="33"/>
    <m/>
    <x v="2"/>
    <x v="6"/>
    <x v="10"/>
    <x v="2"/>
    <n v="0"/>
    <x v="2"/>
    <x v="4"/>
    <x v="3"/>
    <x v="0"/>
    <x v="0"/>
    <m/>
    <n v="0.67556416882579895"/>
    <n v="0"/>
  </r>
  <r>
    <x v="0"/>
    <x v="10"/>
    <x v="33"/>
    <m/>
    <x v="2"/>
    <x v="6"/>
    <x v="10"/>
    <x v="2"/>
    <n v="0"/>
    <x v="2"/>
    <x v="4"/>
    <x v="4"/>
    <x v="0"/>
    <x v="0"/>
    <m/>
    <n v="0.67556416882579895"/>
    <n v="0"/>
  </r>
  <r>
    <x v="0"/>
    <x v="10"/>
    <x v="33"/>
    <m/>
    <x v="0"/>
    <x v="6"/>
    <x v="11"/>
    <x v="2"/>
    <n v="0"/>
    <x v="2"/>
    <x v="2"/>
    <x v="1"/>
    <x v="0"/>
    <x v="0"/>
    <m/>
    <n v="0.67556416882579895"/>
    <n v="0"/>
  </r>
  <r>
    <x v="0"/>
    <x v="10"/>
    <x v="33"/>
    <m/>
    <x v="1"/>
    <x v="6"/>
    <x v="11"/>
    <x v="2"/>
    <n v="15783416.3221124"/>
    <x v="2"/>
    <x v="2"/>
    <x v="2"/>
    <x v="0"/>
    <x v="0"/>
    <m/>
    <n v="0.67556416882579895"/>
    <n v="10662710.5288794"/>
  </r>
  <r>
    <x v="0"/>
    <x v="10"/>
    <x v="33"/>
    <m/>
    <x v="2"/>
    <x v="6"/>
    <x v="11"/>
    <x v="2"/>
    <n v="0"/>
    <x v="2"/>
    <x v="2"/>
    <x v="3"/>
    <x v="0"/>
    <x v="0"/>
    <m/>
    <n v="0.67556416882579895"/>
    <n v="0"/>
  </r>
  <r>
    <x v="0"/>
    <x v="10"/>
    <x v="33"/>
    <m/>
    <x v="2"/>
    <x v="6"/>
    <x v="11"/>
    <x v="2"/>
    <n v="0"/>
    <x v="2"/>
    <x v="2"/>
    <x v="4"/>
    <x v="0"/>
    <x v="0"/>
    <m/>
    <n v="0.67556416882579895"/>
    <n v="0"/>
  </r>
  <r>
    <x v="0"/>
    <x v="10"/>
    <x v="33"/>
    <m/>
    <x v="1"/>
    <x v="6"/>
    <x v="11"/>
    <x v="2"/>
    <n v="23348810.6324661"/>
    <x v="2"/>
    <x v="5"/>
    <x v="2"/>
    <x v="0"/>
    <x v="0"/>
    <m/>
    <n v="0.67556416882579895"/>
    <n v="15773619.847992999"/>
  </r>
  <r>
    <x v="0"/>
    <x v="10"/>
    <x v="33"/>
    <m/>
    <x v="0"/>
    <x v="6"/>
    <x v="11"/>
    <x v="2"/>
    <n v="0"/>
    <x v="3"/>
    <x v="1"/>
    <x v="1"/>
    <x v="0"/>
    <x v="0"/>
    <m/>
    <n v="0.67556416882579895"/>
    <n v="0"/>
  </r>
  <r>
    <x v="0"/>
    <x v="10"/>
    <x v="33"/>
    <m/>
    <x v="1"/>
    <x v="6"/>
    <x v="11"/>
    <x v="2"/>
    <n v="607129.52036896301"/>
    <x v="3"/>
    <x v="1"/>
    <x v="2"/>
    <x v="0"/>
    <x v="0"/>
    <m/>
    <n v="0.67556416882579895"/>
    <n v="410154.94979766401"/>
  </r>
  <r>
    <x v="0"/>
    <x v="10"/>
    <x v="33"/>
    <m/>
    <x v="2"/>
    <x v="6"/>
    <x v="11"/>
    <x v="2"/>
    <n v="0"/>
    <x v="3"/>
    <x v="1"/>
    <x v="3"/>
    <x v="0"/>
    <x v="0"/>
    <m/>
    <n v="0.67556416882579895"/>
    <n v="0"/>
  </r>
  <r>
    <x v="0"/>
    <x v="10"/>
    <x v="33"/>
    <m/>
    <x v="2"/>
    <x v="6"/>
    <x v="11"/>
    <x v="2"/>
    <n v="0"/>
    <x v="3"/>
    <x v="1"/>
    <x v="4"/>
    <x v="0"/>
    <x v="0"/>
    <m/>
    <n v="0.67556416882579895"/>
    <n v="0"/>
  </r>
  <r>
    <x v="0"/>
    <x v="10"/>
    <x v="33"/>
    <m/>
    <x v="0"/>
    <x v="6"/>
    <x v="11"/>
    <x v="2"/>
    <n v="0"/>
    <x v="3"/>
    <x v="4"/>
    <x v="1"/>
    <x v="0"/>
    <x v="0"/>
    <m/>
    <n v="0.67556416882579895"/>
    <n v="0"/>
  </r>
  <r>
    <x v="0"/>
    <x v="10"/>
    <x v="33"/>
    <m/>
    <x v="1"/>
    <x v="6"/>
    <x v="11"/>
    <x v="2"/>
    <n v="10354538.8849044"/>
    <x v="3"/>
    <x v="4"/>
    <x v="2"/>
    <x v="0"/>
    <x v="0"/>
    <m/>
    <n v="0.67556416882579895"/>
    <n v="6995155.4553548601"/>
  </r>
  <r>
    <x v="0"/>
    <x v="10"/>
    <x v="33"/>
    <m/>
    <x v="2"/>
    <x v="6"/>
    <x v="11"/>
    <x v="2"/>
    <n v="0"/>
    <x v="3"/>
    <x v="4"/>
    <x v="3"/>
    <x v="0"/>
    <x v="0"/>
    <m/>
    <n v="0.67556416882579895"/>
    <n v="0"/>
  </r>
  <r>
    <x v="0"/>
    <x v="10"/>
    <x v="33"/>
    <m/>
    <x v="2"/>
    <x v="6"/>
    <x v="11"/>
    <x v="2"/>
    <n v="0"/>
    <x v="3"/>
    <x v="4"/>
    <x v="4"/>
    <x v="0"/>
    <x v="0"/>
    <m/>
    <n v="0.67556416882579895"/>
    <n v="0"/>
  </r>
  <r>
    <x v="0"/>
    <x v="10"/>
    <x v="33"/>
    <m/>
    <x v="0"/>
    <x v="6"/>
    <x v="10"/>
    <x v="2"/>
    <n v="661976965.29588199"/>
    <x v="3"/>
    <x v="2"/>
    <x v="1"/>
    <x v="0"/>
    <x v="0"/>
    <m/>
    <n v="0.67556416882579895"/>
    <n v="447207918.34193701"/>
  </r>
  <r>
    <x v="0"/>
    <x v="10"/>
    <x v="33"/>
    <m/>
    <x v="1"/>
    <x v="6"/>
    <x v="10"/>
    <x v="2"/>
    <n v="0"/>
    <x v="3"/>
    <x v="2"/>
    <x v="2"/>
    <x v="0"/>
    <x v="0"/>
    <m/>
    <n v="0.67556416882579895"/>
    <n v="0"/>
  </r>
  <r>
    <x v="0"/>
    <x v="10"/>
    <x v="33"/>
    <m/>
    <x v="2"/>
    <x v="6"/>
    <x v="10"/>
    <x v="2"/>
    <n v="0"/>
    <x v="3"/>
    <x v="2"/>
    <x v="3"/>
    <x v="0"/>
    <x v="0"/>
    <m/>
    <n v="0.67556416882579895"/>
    <n v="0"/>
  </r>
  <r>
    <x v="0"/>
    <x v="10"/>
    <x v="33"/>
    <m/>
    <x v="2"/>
    <x v="6"/>
    <x v="10"/>
    <x v="2"/>
    <n v="110846468.66843601"/>
    <x v="3"/>
    <x v="2"/>
    <x v="4"/>
    <x v="0"/>
    <x v="0"/>
    <m/>
    <n v="0.67556416882579895"/>
    <n v="74883902.473267198"/>
  </r>
  <r>
    <x v="0"/>
    <x v="10"/>
    <x v="33"/>
    <m/>
    <x v="0"/>
    <x v="6"/>
    <x v="11"/>
    <x v="2"/>
    <n v="0"/>
    <x v="3"/>
    <x v="6"/>
    <x v="1"/>
    <x v="0"/>
    <x v="0"/>
    <m/>
    <n v="0.67556416882579895"/>
    <n v="0"/>
  </r>
  <r>
    <x v="0"/>
    <x v="10"/>
    <x v="33"/>
    <m/>
    <x v="1"/>
    <x v="6"/>
    <x v="11"/>
    <x v="2"/>
    <n v="6430181.6061610598"/>
    <x v="3"/>
    <x v="6"/>
    <x v="2"/>
    <x v="0"/>
    <x v="0"/>
    <m/>
    <n v="0.67556416882579895"/>
    <n v="4344000.2921651397"/>
  </r>
  <r>
    <x v="0"/>
    <x v="10"/>
    <x v="33"/>
    <m/>
    <x v="2"/>
    <x v="6"/>
    <x v="11"/>
    <x v="2"/>
    <n v="0"/>
    <x v="3"/>
    <x v="6"/>
    <x v="3"/>
    <x v="0"/>
    <x v="0"/>
    <m/>
    <n v="0.67556416882579895"/>
    <n v="0"/>
  </r>
  <r>
    <x v="0"/>
    <x v="10"/>
    <x v="33"/>
    <m/>
    <x v="2"/>
    <x v="6"/>
    <x v="11"/>
    <x v="2"/>
    <n v="0"/>
    <x v="3"/>
    <x v="6"/>
    <x v="4"/>
    <x v="0"/>
    <x v="0"/>
    <m/>
    <n v="0.67556416882579895"/>
    <n v="0"/>
  </r>
  <r>
    <x v="0"/>
    <x v="10"/>
    <x v="33"/>
    <m/>
    <x v="0"/>
    <x v="6"/>
    <x v="11"/>
    <x v="2"/>
    <n v="0"/>
    <x v="3"/>
    <x v="5"/>
    <x v="1"/>
    <x v="0"/>
    <x v="0"/>
    <m/>
    <n v="0.67556416882579895"/>
    <n v="0"/>
  </r>
  <r>
    <x v="0"/>
    <x v="10"/>
    <x v="33"/>
    <m/>
    <x v="1"/>
    <x v="6"/>
    <x v="11"/>
    <x v="2"/>
    <n v="7436282.0517745595"/>
    <x v="3"/>
    <x v="5"/>
    <x v="2"/>
    <x v="0"/>
    <x v="0"/>
    <m/>
    <n v="0.67556416882579895"/>
    <n v="5023685.7034612801"/>
  </r>
  <r>
    <x v="0"/>
    <x v="10"/>
    <x v="33"/>
    <m/>
    <x v="2"/>
    <x v="6"/>
    <x v="11"/>
    <x v="2"/>
    <n v="0"/>
    <x v="3"/>
    <x v="5"/>
    <x v="3"/>
    <x v="0"/>
    <x v="0"/>
    <m/>
    <n v="0.67556416882579895"/>
    <n v="0"/>
  </r>
  <r>
    <x v="0"/>
    <x v="10"/>
    <x v="33"/>
    <m/>
    <x v="2"/>
    <x v="6"/>
    <x v="11"/>
    <x v="2"/>
    <n v="0"/>
    <x v="3"/>
    <x v="5"/>
    <x v="4"/>
    <x v="0"/>
    <x v="0"/>
    <m/>
    <n v="0.67556416882579895"/>
    <n v="0"/>
  </r>
  <r>
    <x v="0"/>
    <x v="10"/>
    <x v="33"/>
    <m/>
    <x v="0"/>
    <x v="6"/>
    <x v="11"/>
    <x v="2"/>
    <n v="0"/>
    <x v="3"/>
    <x v="3"/>
    <x v="1"/>
    <x v="0"/>
    <x v="0"/>
    <m/>
    <n v="0.67556416882579895"/>
    <n v="0"/>
  </r>
  <r>
    <x v="0"/>
    <x v="10"/>
    <x v="33"/>
    <m/>
    <x v="1"/>
    <x v="6"/>
    <x v="11"/>
    <x v="2"/>
    <n v="0"/>
    <x v="3"/>
    <x v="3"/>
    <x v="2"/>
    <x v="0"/>
    <x v="0"/>
    <m/>
    <n v="0.67556416882579895"/>
    <n v="0"/>
  </r>
  <r>
    <x v="0"/>
    <x v="10"/>
    <x v="33"/>
    <m/>
    <x v="2"/>
    <x v="6"/>
    <x v="11"/>
    <x v="2"/>
    <n v="0"/>
    <x v="3"/>
    <x v="3"/>
    <x v="3"/>
    <x v="0"/>
    <x v="0"/>
    <m/>
    <n v="0.67556416882579895"/>
    <n v="0"/>
  </r>
  <r>
    <x v="0"/>
    <x v="10"/>
    <x v="33"/>
    <m/>
    <x v="2"/>
    <x v="6"/>
    <x v="11"/>
    <x v="2"/>
    <n v="0"/>
    <x v="3"/>
    <x v="3"/>
    <x v="4"/>
    <x v="0"/>
    <x v="0"/>
    <m/>
    <n v="0.67556416882579895"/>
    <n v="0"/>
  </r>
  <r>
    <x v="0"/>
    <x v="10"/>
    <x v="33"/>
    <m/>
    <x v="0"/>
    <x v="6"/>
    <x v="11"/>
    <x v="2"/>
    <n v="0"/>
    <x v="4"/>
    <x v="2"/>
    <x v="1"/>
    <x v="0"/>
    <x v="0"/>
    <m/>
    <n v="0.67556416882579895"/>
    <n v="0"/>
  </r>
  <r>
    <x v="0"/>
    <x v="10"/>
    <x v="33"/>
    <m/>
    <x v="1"/>
    <x v="6"/>
    <x v="11"/>
    <x v="2"/>
    <n v="9633856.5922618005"/>
    <x v="4"/>
    <x v="2"/>
    <x v="2"/>
    <x v="0"/>
    <x v="0"/>
    <m/>
    <n v="0.67556416882579895"/>
    <n v="6508288.3213382801"/>
  </r>
  <r>
    <x v="0"/>
    <x v="10"/>
    <x v="33"/>
    <m/>
    <x v="2"/>
    <x v="6"/>
    <x v="11"/>
    <x v="2"/>
    <n v="0"/>
    <x v="4"/>
    <x v="2"/>
    <x v="3"/>
    <x v="0"/>
    <x v="0"/>
    <m/>
    <n v="0.67556416882579895"/>
    <n v="0"/>
  </r>
  <r>
    <x v="0"/>
    <x v="10"/>
    <x v="33"/>
    <m/>
    <x v="2"/>
    <x v="6"/>
    <x v="11"/>
    <x v="2"/>
    <n v="0"/>
    <x v="4"/>
    <x v="2"/>
    <x v="4"/>
    <x v="0"/>
    <x v="0"/>
    <m/>
    <n v="0.67556416882579895"/>
    <n v="0"/>
  </r>
  <r>
    <x v="0"/>
    <x v="10"/>
    <x v="33"/>
    <m/>
    <x v="0"/>
    <x v="6"/>
    <x v="10"/>
    <x v="2"/>
    <n v="0"/>
    <x v="4"/>
    <x v="6"/>
    <x v="1"/>
    <x v="0"/>
    <x v="0"/>
    <m/>
    <n v="0.67556416882579895"/>
    <n v="0"/>
  </r>
  <r>
    <x v="0"/>
    <x v="10"/>
    <x v="33"/>
    <m/>
    <x v="1"/>
    <x v="6"/>
    <x v="10"/>
    <x v="2"/>
    <n v="0"/>
    <x v="4"/>
    <x v="6"/>
    <x v="2"/>
    <x v="0"/>
    <x v="0"/>
    <m/>
    <n v="0.67556416882579895"/>
    <n v="0"/>
  </r>
  <r>
    <x v="0"/>
    <x v="10"/>
    <x v="33"/>
    <m/>
    <x v="2"/>
    <x v="6"/>
    <x v="10"/>
    <x v="2"/>
    <n v="0"/>
    <x v="4"/>
    <x v="6"/>
    <x v="3"/>
    <x v="0"/>
    <x v="0"/>
    <m/>
    <n v="0.67556416882579895"/>
    <n v="0"/>
  </r>
  <r>
    <x v="0"/>
    <x v="10"/>
    <x v="33"/>
    <m/>
    <x v="2"/>
    <x v="6"/>
    <x v="10"/>
    <x v="2"/>
    <n v="0"/>
    <x v="4"/>
    <x v="6"/>
    <x v="4"/>
    <x v="0"/>
    <x v="0"/>
    <m/>
    <n v="0.67556416882579895"/>
    <n v="0"/>
  </r>
  <r>
    <x v="0"/>
    <x v="10"/>
    <x v="33"/>
    <m/>
    <x v="1"/>
    <x v="6"/>
    <x v="11"/>
    <x v="2"/>
    <n v="23181827.407811299"/>
    <x v="5"/>
    <x v="4"/>
    <x v="2"/>
    <x v="0"/>
    <x v="0"/>
    <m/>
    <n v="0.67556416882579895"/>
    <n v="15660811.964621199"/>
  </r>
  <r>
    <x v="0"/>
    <x v="10"/>
    <x v="33"/>
    <m/>
    <x v="0"/>
    <x v="6"/>
    <x v="11"/>
    <x v="2"/>
    <n v="0"/>
    <x v="5"/>
    <x v="2"/>
    <x v="1"/>
    <x v="0"/>
    <x v="0"/>
    <m/>
    <n v="0.67556416882579895"/>
    <n v="0"/>
  </r>
  <r>
    <x v="0"/>
    <x v="10"/>
    <x v="33"/>
    <m/>
    <x v="1"/>
    <x v="6"/>
    <x v="11"/>
    <x v="2"/>
    <n v="11251575.1946708"/>
    <x v="5"/>
    <x v="2"/>
    <x v="2"/>
    <x v="0"/>
    <x v="0"/>
    <m/>
    <n v="0.67556416882579895"/>
    <n v="7601161.0443687802"/>
  </r>
  <r>
    <x v="0"/>
    <x v="10"/>
    <x v="33"/>
    <m/>
    <x v="2"/>
    <x v="6"/>
    <x v="11"/>
    <x v="2"/>
    <n v="0"/>
    <x v="5"/>
    <x v="2"/>
    <x v="3"/>
    <x v="0"/>
    <x v="0"/>
    <m/>
    <n v="0.67556416882579895"/>
    <n v="0"/>
  </r>
  <r>
    <x v="0"/>
    <x v="10"/>
    <x v="33"/>
    <m/>
    <x v="2"/>
    <x v="6"/>
    <x v="11"/>
    <x v="2"/>
    <n v="0"/>
    <x v="5"/>
    <x v="2"/>
    <x v="4"/>
    <x v="0"/>
    <x v="0"/>
    <m/>
    <n v="0.67556416882579895"/>
    <n v="0"/>
  </r>
  <r>
    <x v="0"/>
    <x v="10"/>
    <x v="33"/>
    <m/>
    <x v="0"/>
    <x v="6"/>
    <x v="10"/>
    <x v="2"/>
    <n v="0"/>
    <x v="5"/>
    <x v="5"/>
    <x v="1"/>
    <x v="0"/>
    <x v="0"/>
    <m/>
    <n v="0.67556416882579895"/>
    <n v="0"/>
  </r>
  <r>
    <x v="0"/>
    <x v="10"/>
    <x v="33"/>
    <m/>
    <x v="1"/>
    <x v="6"/>
    <x v="10"/>
    <x v="2"/>
    <n v="0"/>
    <x v="5"/>
    <x v="5"/>
    <x v="2"/>
    <x v="0"/>
    <x v="0"/>
    <m/>
    <n v="0.67556416882579895"/>
    <n v="0"/>
  </r>
  <r>
    <x v="0"/>
    <x v="10"/>
    <x v="33"/>
    <m/>
    <x v="2"/>
    <x v="6"/>
    <x v="10"/>
    <x v="2"/>
    <n v="0"/>
    <x v="5"/>
    <x v="5"/>
    <x v="3"/>
    <x v="0"/>
    <x v="0"/>
    <m/>
    <n v="0.67556416882579895"/>
    <n v="0"/>
  </r>
  <r>
    <x v="0"/>
    <x v="10"/>
    <x v="33"/>
    <m/>
    <x v="2"/>
    <x v="6"/>
    <x v="10"/>
    <x v="2"/>
    <n v="0"/>
    <x v="5"/>
    <x v="5"/>
    <x v="4"/>
    <x v="0"/>
    <x v="0"/>
    <m/>
    <n v="0.67556416882579895"/>
    <n v="0"/>
  </r>
  <r>
    <x v="0"/>
    <x v="10"/>
    <x v="33"/>
    <m/>
    <x v="1"/>
    <x v="6"/>
    <x v="11"/>
    <x v="2"/>
    <n v="10712996.2756855"/>
    <x v="6"/>
    <x v="1"/>
    <x v="2"/>
    <x v="0"/>
    <x v="0"/>
    <m/>
    <n v="0.67556416882579895"/>
    <n v="7237316.4246173603"/>
  </r>
  <r>
    <x v="0"/>
    <x v="10"/>
    <x v="33"/>
    <m/>
    <x v="0"/>
    <x v="6"/>
    <x v="11"/>
    <x v="2"/>
    <n v="0"/>
    <x v="6"/>
    <x v="2"/>
    <x v="1"/>
    <x v="0"/>
    <x v="0"/>
    <m/>
    <n v="0.67556416882579895"/>
    <n v="0"/>
  </r>
  <r>
    <x v="0"/>
    <x v="10"/>
    <x v="33"/>
    <m/>
    <x v="1"/>
    <x v="6"/>
    <x v="11"/>
    <x v="2"/>
    <n v="5195748.8448175099"/>
    <x v="6"/>
    <x v="2"/>
    <x v="2"/>
    <x v="0"/>
    <x v="0"/>
    <m/>
    <n v="0.67556416882579895"/>
    <n v="3510061.7497767499"/>
  </r>
  <r>
    <x v="0"/>
    <x v="10"/>
    <x v="33"/>
    <m/>
    <x v="2"/>
    <x v="6"/>
    <x v="11"/>
    <x v="2"/>
    <n v="0"/>
    <x v="6"/>
    <x v="2"/>
    <x v="3"/>
    <x v="0"/>
    <x v="0"/>
    <m/>
    <n v="0.67556416882579895"/>
    <n v="0"/>
  </r>
  <r>
    <x v="0"/>
    <x v="10"/>
    <x v="33"/>
    <m/>
    <x v="2"/>
    <x v="6"/>
    <x v="11"/>
    <x v="2"/>
    <n v="0"/>
    <x v="6"/>
    <x v="2"/>
    <x v="4"/>
    <x v="0"/>
    <x v="0"/>
    <m/>
    <n v="0.67556416882579895"/>
    <n v="0"/>
  </r>
  <r>
    <x v="0"/>
    <x v="10"/>
    <x v="33"/>
    <m/>
    <x v="0"/>
    <x v="6"/>
    <x v="10"/>
    <x v="2"/>
    <n v="0"/>
    <x v="6"/>
    <x v="3"/>
    <x v="1"/>
    <x v="0"/>
    <x v="0"/>
    <m/>
    <n v="0.67556416882579895"/>
    <n v="0"/>
  </r>
  <r>
    <x v="0"/>
    <x v="10"/>
    <x v="33"/>
    <m/>
    <x v="1"/>
    <x v="6"/>
    <x v="10"/>
    <x v="2"/>
    <n v="0"/>
    <x v="6"/>
    <x v="3"/>
    <x v="2"/>
    <x v="0"/>
    <x v="0"/>
    <m/>
    <n v="0.67556416882579895"/>
    <n v="0"/>
  </r>
  <r>
    <x v="0"/>
    <x v="10"/>
    <x v="33"/>
    <m/>
    <x v="2"/>
    <x v="6"/>
    <x v="10"/>
    <x v="2"/>
    <n v="0"/>
    <x v="6"/>
    <x v="3"/>
    <x v="3"/>
    <x v="0"/>
    <x v="0"/>
    <m/>
    <n v="0.67556416882579895"/>
    <n v="0"/>
  </r>
  <r>
    <x v="0"/>
    <x v="10"/>
    <x v="33"/>
    <m/>
    <x v="2"/>
    <x v="6"/>
    <x v="10"/>
    <x v="2"/>
    <n v="0"/>
    <x v="6"/>
    <x v="3"/>
    <x v="4"/>
    <x v="0"/>
    <x v="0"/>
    <m/>
    <n v="0.67556416882579895"/>
    <n v="0"/>
  </r>
  <r>
    <x v="0"/>
    <x v="11"/>
    <x v="33"/>
    <m/>
    <x v="0"/>
    <x v="6"/>
    <x v="10"/>
    <x v="2"/>
    <n v="0"/>
    <x v="1"/>
    <x v="1"/>
    <x v="1"/>
    <x v="0"/>
    <x v="0"/>
    <m/>
    <n v="0.64958093156326802"/>
    <n v="0"/>
  </r>
  <r>
    <x v="0"/>
    <x v="11"/>
    <x v="33"/>
    <m/>
    <x v="1"/>
    <x v="6"/>
    <x v="10"/>
    <x v="2"/>
    <n v="0"/>
    <x v="1"/>
    <x v="1"/>
    <x v="2"/>
    <x v="0"/>
    <x v="0"/>
    <m/>
    <n v="0.64958093156326802"/>
    <n v="0"/>
  </r>
  <r>
    <x v="0"/>
    <x v="11"/>
    <x v="33"/>
    <m/>
    <x v="2"/>
    <x v="6"/>
    <x v="10"/>
    <x v="2"/>
    <n v="0"/>
    <x v="1"/>
    <x v="1"/>
    <x v="3"/>
    <x v="0"/>
    <x v="0"/>
    <m/>
    <n v="0.64958093156326802"/>
    <n v="0"/>
  </r>
  <r>
    <x v="0"/>
    <x v="11"/>
    <x v="33"/>
    <m/>
    <x v="2"/>
    <x v="6"/>
    <x v="10"/>
    <x v="2"/>
    <n v="0"/>
    <x v="1"/>
    <x v="1"/>
    <x v="4"/>
    <x v="0"/>
    <x v="0"/>
    <m/>
    <n v="0.64958093156326802"/>
    <n v="0"/>
  </r>
  <r>
    <x v="0"/>
    <x v="11"/>
    <x v="33"/>
    <m/>
    <x v="0"/>
    <x v="6"/>
    <x v="11"/>
    <x v="2"/>
    <n v="0"/>
    <x v="1"/>
    <x v="2"/>
    <x v="1"/>
    <x v="0"/>
    <x v="0"/>
    <m/>
    <n v="0.64958093156326802"/>
    <n v="0"/>
  </r>
  <r>
    <x v="0"/>
    <x v="11"/>
    <x v="33"/>
    <m/>
    <x v="1"/>
    <x v="6"/>
    <x v="11"/>
    <x v="2"/>
    <n v="23870137.511355899"/>
    <x v="1"/>
    <x v="2"/>
    <x v="2"/>
    <x v="0"/>
    <x v="0"/>
    <m/>
    <n v="0.64958093156326802"/>
    <n v="15505586.1611699"/>
  </r>
  <r>
    <x v="0"/>
    <x v="11"/>
    <x v="33"/>
    <m/>
    <x v="2"/>
    <x v="6"/>
    <x v="11"/>
    <x v="2"/>
    <n v="0"/>
    <x v="1"/>
    <x v="2"/>
    <x v="3"/>
    <x v="0"/>
    <x v="0"/>
    <m/>
    <n v="0.64958093156326802"/>
    <n v="0"/>
  </r>
  <r>
    <x v="0"/>
    <x v="11"/>
    <x v="33"/>
    <m/>
    <x v="2"/>
    <x v="6"/>
    <x v="11"/>
    <x v="2"/>
    <n v="0"/>
    <x v="1"/>
    <x v="2"/>
    <x v="4"/>
    <x v="0"/>
    <x v="0"/>
    <m/>
    <n v="0.64958093156326802"/>
    <n v="0"/>
  </r>
  <r>
    <x v="0"/>
    <x v="11"/>
    <x v="33"/>
    <m/>
    <x v="1"/>
    <x v="6"/>
    <x v="11"/>
    <x v="2"/>
    <n v="3412861.4981136201"/>
    <x v="1"/>
    <x v="3"/>
    <x v="2"/>
    <x v="0"/>
    <x v="0"/>
    <m/>
    <n v="0.64958093156326802"/>
    <n v="2216929.75124106"/>
  </r>
  <r>
    <x v="0"/>
    <x v="11"/>
    <x v="33"/>
    <m/>
    <x v="0"/>
    <x v="6"/>
    <x v="10"/>
    <x v="2"/>
    <n v="0"/>
    <x v="2"/>
    <x v="4"/>
    <x v="1"/>
    <x v="0"/>
    <x v="0"/>
    <m/>
    <n v="0.64958093156326802"/>
    <n v="0"/>
  </r>
  <r>
    <x v="0"/>
    <x v="11"/>
    <x v="33"/>
    <m/>
    <x v="1"/>
    <x v="6"/>
    <x v="10"/>
    <x v="2"/>
    <n v="0"/>
    <x v="2"/>
    <x v="4"/>
    <x v="2"/>
    <x v="0"/>
    <x v="0"/>
    <m/>
    <n v="0.64958093156326802"/>
    <n v="0"/>
  </r>
  <r>
    <x v="0"/>
    <x v="11"/>
    <x v="33"/>
    <m/>
    <x v="2"/>
    <x v="6"/>
    <x v="10"/>
    <x v="2"/>
    <n v="0"/>
    <x v="2"/>
    <x v="4"/>
    <x v="3"/>
    <x v="0"/>
    <x v="0"/>
    <m/>
    <n v="0.64958093156326802"/>
    <n v="0"/>
  </r>
  <r>
    <x v="0"/>
    <x v="11"/>
    <x v="33"/>
    <m/>
    <x v="2"/>
    <x v="6"/>
    <x v="10"/>
    <x v="2"/>
    <n v="0"/>
    <x v="2"/>
    <x v="4"/>
    <x v="4"/>
    <x v="0"/>
    <x v="0"/>
    <m/>
    <n v="0.64958093156326802"/>
    <n v="0"/>
  </r>
  <r>
    <x v="0"/>
    <x v="11"/>
    <x v="33"/>
    <m/>
    <x v="0"/>
    <x v="6"/>
    <x v="11"/>
    <x v="2"/>
    <n v="0"/>
    <x v="2"/>
    <x v="2"/>
    <x v="1"/>
    <x v="0"/>
    <x v="0"/>
    <m/>
    <n v="0.64958093156326802"/>
    <n v="0"/>
  </r>
  <r>
    <x v="0"/>
    <x v="11"/>
    <x v="33"/>
    <m/>
    <x v="1"/>
    <x v="6"/>
    <x v="11"/>
    <x v="2"/>
    <n v="15783416.3221124"/>
    <x v="2"/>
    <x v="2"/>
    <x v="2"/>
    <x v="0"/>
    <x v="0"/>
    <m/>
    <n v="0.64958093156326802"/>
    <n v="10252606.277768601"/>
  </r>
  <r>
    <x v="0"/>
    <x v="11"/>
    <x v="33"/>
    <m/>
    <x v="2"/>
    <x v="6"/>
    <x v="11"/>
    <x v="2"/>
    <n v="0"/>
    <x v="2"/>
    <x v="2"/>
    <x v="3"/>
    <x v="0"/>
    <x v="0"/>
    <m/>
    <n v="0.64958093156326802"/>
    <n v="0"/>
  </r>
  <r>
    <x v="0"/>
    <x v="11"/>
    <x v="33"/>
    <m/>
    <x v="2"/>
    <x v="6"/>
    <x v="11"/>
    <x v="2"/>
    <n v="0"/>
    <x v="2"/>
    <x v="2"/>
    <x v="4"/>
    <x v="0"/>
    <x v="0"/>
    <m/>
    <n v="0.64958093156326802"/>
    <n v="0"/>
  </r>
  <r>
    <x v="0"/>
    <x v="11"/>
    <x v="33"/>
    <m/>
    <x v="1"/>
    <x v="6"/>
    <x v="11"/>
    <x v="2"/>
    <n v="23348810.6324661"/>
    <x v="2"/>
    <x v="5"/>
    <x v="2"/>
    <x v="0"/>
    <x v="0"/>
    <m/>
    <n v="0.64958093156326802"/>
    <n v="15166942.1615317"/>
  </r>
  <r>
    <x v="0"/>
    <x v="11"/>
    <x v="33"/>
    <m/>
    <x v="0"/>
    <x v="6"/>
    <x v="11"/>
    <x v="2"/>
    <n v="0"/>
    <x v="3"/>
    <x v="1"/>
    <x v="1"/>
    <x v="0"/>
    <x v="0"/>
    <m/>
    <n v="0.64958093156326802"/>
    <n v="0"/>
  </r>
  <r>
    <x v="0"/>
    <x v="11"/>
    <x v="33"/>
    <m/>
    <x v="1"/>
    <x v="6"/>
    <x v="11"/>
    <x v="2"/>
    <n v="607129.52036896301"/>
    <x v="3"/>
    <x v="1"/>
    <x v="2"/>
    <x v="0"/>
    <x v="0"/>
    <m/>
    <n v="0.64958093156326802"/>
    <n v="394379.75942083099"/>
  </r>
  <r>
    <x v="0"/>
    <x v="11"/>
    <x v="33"/>
    <m/>
    <x v="2"/>
    <x v="6"/>
    <x v="11"/>
    <x v="2"/>
    <n v="0"/>
    <x v="3"/>
    <x v="1"/>
    <x v="3"/>
    <x v="0"/>
    <x v="0"/>
    <m/>
    <n v="0.64958093156326802"/>
    <n v="0"/>
  </r>
  <r>
    <x v="0"/>
    <x v="11"/>
    <x v="33"/>
    <m/>
    <x v="2"/>
    <x v="6"/>
    <x v="11"/>
    <x v="2"/>
    <n v="0"/>
    <x v="3"/>
    <x v="1"/>
    <x v="4"/>
    <x v="0"/>
    <x v="0"/>
    <m/>
    <n v="0.64958093156326802"/>
    <n v="0"/>
  </r>
  <r>
    <x v="0"/>
    <x v="11"/>
    <x v="33"/>
    <m/>
    <x v="0"/>
    <x v="6"/>
    <x v="11"/>
    <x v="2"/>
    <n v="0"/>
    <x v="3"/>
    <x v="4"/>
    <x v="1"/>
    <x v="0"/>
    <x v="0"/>
    <m/>
    <n v="0.64958093156326802"/>
    <n v="0"/>
  </r>
  <r>
    <x v="0"/>
    <x v="11"/>
    <x v="33"/>
    <m/>
    <x v="1"/>
    <x v="6"/>
    <x v="11"/>
    <x v="2"/>
    <n v="10354538.8849044"/>
    <x v="3"/>
    <x v="4"/>
    <x v="2"/>
    <x v="0"/>
    <x v="0"/>
    <m/>
    <n v="0.64958093156326802"/>
    <n v="6726111.0147642903"/>
  </r>
  <r>
    <x v="0"/>
    <x v="11"/>
    <x v="33"/>
    <m/>
    <x v="2"/>
    <x v="6"/>
    <x v="11"/>
    <x v="2"/>
    <n v="0"/>
    <x v="3"/>
    <x v="4"/>
    <x v="3"/>
    <x v="0"/>
    <x v="0"/>
    <m/>
    <n v="0.64958093156326802"/>
    <n v="0"/>
  </r>
  <r>
    <x v="0"/>
    <x v="11"/>
    <x v="33"/>
    <m/>
    <x v="2"/>
    <x v="6"/>
    <x v="11"/>
    <x v="2"/>
    <n v="0"/>
    <x v="3"/>
    <x v="4"/>
    <x v="4"/>
    <x v="0"/>
    <x v="0"/>
    <m/>
    <n v="0.64958093156326802"/>
    <n v="0"/>
  </r>
  <r>
    <x v="0"/>
    <x v="11"/>
    <x v="33"/>
    <m/>
    <x v="0"/>
    <x v="6"/>
    <x v="10"/>
    <x v="2"/>
    <n v="661976965.29588199"/>
    <x v="3"/>
    <x v="2"/>
    <x v="1"/>
    <x v="0"/>
    <x v="0"/>
    <m/>
    <n v="0.64958093156326802"/>
    <n v="430007613.79032397"/>
  </r>
  <r>
    <x v="0"/>
    <x v="11"/>
    <x v="33"/>
    <m/>
    <x v="1"/>
    <x v="6"/>
    <x v="10"/>
    <x v="2"/>
    <n v="0"/>
    <x v="3"/>
    <x v="2"/>
    <x v="2"/>
    <x v="0"/>
    <x v="0"/>
    <m/>
    <n v="0.64958093156326802"/>
    <n v="0"/>
  </r>
  <r>
    <x v="0"/>
    <x v="11"/>
    <x v="33"/>
    <m/>
    <x v="2"/>
    <x v="6"/>
    <x v="10"/>
    <x v="2"/>
    <n v="0"/>
    <x v="3"/>
    <x v="2"/>
    <x v="3"/>
    <x v="0"/>
    <x v="0"/>
    <m/>
    <n v="0.64958093156326802"/>
    <n v="0"/>
  </r>
  <r>
    <x v="0"/>
    <x v="11"/>
    <x v="33"/>
    <m/>
    <x v="2"/>
    <x v="6"/>
    <x v="10"/>
    <x v="2"/>
    <n v="110846468.66843601"/>
    <x v="3"/>
    <x v="2"/>
    <x v="4"/>
    <x v="0"/>
    <x v="0"/>
    <m/>
    <n v="0.64958093156326802"/>
    <n v="72003752.378141493"/>
  </r>
  <r>
    <x v="0"/>
    <x v="11"/>
    <x v="33"/>
    <m/>
    <x v="0"/>
    <x v="6"/>
    <x v="11"/>
    <x v="2"/>
    <n v="0"/>
    <x v="3"/>
    <x v="6"/>
    <x v="1"/>
    <x v="0"/>
    <x v="0"/>
    <m/>
    <n v="0.64958093156326802"/>
    <n v="0"/>
  </r>
  <r>
    <x v="0"/>
    <x v="11"/>
    <x v="33"/>
    <m/>
    <x v="1"/>
    <x v="6"/>
    <x v="11"/>
    <x v="2"/>
    <n v="6430181.6061610598"/>
    <x v="3"/>
    <x v="6"/>
    <x v="2"/>
    <x v="0"/>
    <x v="0"/>
    <m/>
    <n v="0.64958093156326802"/>
    <n v="4176923.3578510899"/>
  </r>
  <r>
    <x v="0"/>
    <x v="11"/>
    <x v="33"/>
    <m/>
    <x v="2"/>
    <x v="6"/>
    <x v="11"/>
    <x v="2"/>
    <n v="0"/>
    <x v="3"/>
    <x v="6"/>
    <x v="3"/>
    <x v="0"/>
    <x v="0"/>
    <m/>
    <n v="0.64958093156326802"/>
    <n v="0"/>
  </r>
  <r>
    <x v="0"/>
    <x v="11"/>
    <x v="33"/>
    <m/>
    <x v="2"/>
    <x v="6"/>
    <x v="11"/>
    <x v="2"/>
    <n v="0"/>
    <x v="3"/>
    <x v="6"/>
    <x v="4"/>
    <x v="0"/>
    <x v="0"/>
    <m/>
    <n v="0.64958093156326802"/>
    <n v="0"/>
  </r>
  <r>
    <x v="0"/>
    <x v="11"/>
    <x v="33"/>
    <m/>
    <x v="0"/>
    <x v="6"/>
    <x v="11"/>
    <x v="2"/>
    <n v="0"/>
    <x v="3"/>
    <x v="5"/>
    <x v="1"/>
    <x v="0"/>
    <x v="0"/>
    <m/>
    <n v="0.64958093156326802"/>
    <n v="0"/>
  </r>
  <r>
    <x v="0"/>
    <x v="11"/>
    <x v="33"/>
    <m/>
    <x v="1"/>
    <x v="6"/>
    <x v="11"/>
    <x v="2"/>
    <n v="7436282.0517745595"/>
    <x v="3"/>
    <x v="5"/>
    <x v="2"/>
    <x v="0"/>
    <x v="0"/>
    <m/>
    <n v="0.64958093156326802"/>
    <n v="4830467.0225589201"/>
  </r>
  <r>
    <x v="0"/>
    <x v="11"/>
    <x v="33"/>
    <m/>
    <x v="2"/>
    <x v="6"/>
    <x v="11"/>
    <x v="2"/>
    <n v="0"/>
    <x v="3"/>
    <x v="5"/>
    <x v="3"/>
    <x v="0"/>
    <x v="0"/>
    <m/>
    <n v="0.64958093156326802"/>
    <n v="0"/>
  </r>
  <r>
    <x v="0"/>
    <x v="11"/>
    <x v="33"/>
    <m/>
    <x v="2"/>
    <x v="6"/>
    <x v="11"/>
    <x v="2"/>
    <n v="0"/>
    <x v="3"/>
    <x v="5"/>
    <x v="4"/>
    <x v="0"/>
    <x v="0"/>
    <m/>
    <n v="0.64958093156326802"/>
    <n v="0"/>
  </r>
  <r>
    <x v="0"/>
    <x v="11"/>
    <x v="33"/>
    <m/>
    <x v="0"/>
    <x v="6"/>
    <x v="11"/>
    <x v="2"/>
    <n v="0"/>
    <x v="3"/>
    <x v="3"/>
    <x v="1"/>
    <x v="0"/>
    <x v="0"/>
    <m/>
    <n v="0.64958093156326802"/>
    <n v="0"/>
  </r>
  <r>
    <x v="0"/>
    <x v="11"/>
    <x v="33"/>
    <m/>
    <x v="1"/>
    <x v="6"/>
    <x v="11"/>
    <x v="2"/>
    <n v="0"/>
    <x v="3"/>
    <x v="3"/>
    <x v="2"/>
    <x v="0"/>
    <x v="0"/>
    <m/>
    <n v="0.64958093156326802"/>
    <n v="0"/>
  </r>
  <r>
    <x v="0"/>
    <x v="11"/>
    <x v="33"/>
    <m/>
    <x v="2"/>
    <x v="6"/>
    <x v="11"/>
    <x v="2"/>
    <n v="0"/>
    <x v="3"/>
    <x v="3"/>
    <x v="3"/>
    <x v="0"/>
    <x v="0"/>
    <m/>
    <n v="0.64958093156326802"/>
    <n v="0"/>
  </r>
  <r>
    <x v="0"/>
    <x v="11"/>
    <x v="33"/>
    <m/>
    <x v="2"/>
    <x v="6"/>
    <x v="11"/>
    <x v="2"/>
    <n v="0"/>
    <x v="3"/>
    <x v="3"/>
    <x v="4"/>
    <x v="0"/>
    <x v="0"/>
    <m/>
    <n v="0.64958093156326802"/>
    <n v="0"/>
  </r>
  <r>
    <x v="0"/>
    <x v="11"/>
    <x v="33"/>
    <m/>
    <x v="0"/>
    <x v="6"/>
    <x v="11"/>
    <x v="2"/>
    <n v="0"/>
    <x v="4"/>
    <x v="2"/>
    <x v="1"/>
    <x v="0"/>
    <x v="0"/>
    <m/>
    <n v="0.64958093156326802"/>
    <n v="0"/>
  </r>
  <r>
    <x v="0"/>
    <x v="11"/>
    <x v="33"/>
    <m/>
    <x v="1"/>
    <x v="6"/>
    <x v="11"/>
    <x v="2"/>
    <n v="9633856.5922618005"/>
    <x v="4"/>
    <x v="2"/>
    <x v="2"/>
    <x v="0"/>
    <x v="0"/>
    <m/>
    <n v="0.64958093156326802"/>
    <n v="6257969.5397483502"/>
  </r>
  <r>
    <x v="0"/>
    <x v="11"/>
    <x v="33"/>
    <m/>
    <x v="2"/>
    <x v="6"/>
    <x v="11"/>
    <x v="2"/>
    <n v="0"/>
    <x v="4"/>
    <x v="2"/>
    <x v="3"/>
    <x v="0"/>
    <x v="0"/>
    <m/>
    <n v="0.64958093156326802"/>
    <n v="0"/>
  </r>
  <r>
    <x v="0"/>
    <x v="11"/>
    <x v="33"/>
    <m/>
    <x v="2"/>
    <x v="6"/>
    <x v="11"/>
    <x v="2"/>
    <n v="0"/>
    <x v="4"/>
    <x v="2"/>
    <x v="4"/>
    <x v="0"/>
    <x v="0"/>
    <m/>
    <n v="0.64958093156326802"/>
    <n v="0"/>
  </r>
  <r>
    <x v="0"/>
    <x v="11"/>
    <x v="33"/>
    <m/>
    <x v="0"/>
    <x v="6"/>
    <x v="10"/>
    <x v="2"/>
    <n v="0"/>
    <x v="4"/>
    <x v="6"/>
    <x v="1"/>
    <x v="0"/>
    <x v="0"/>
    <m/>
    <n v="0.64958093156326802"/>
    <n v="0"/>
  </r>
  <r>
    <x v="0"/>
    <x v="11"/>
    <x v="33"/>
    <m/>
    <x v="1"/>
    <x v="6"/>
    <x v="10"/>
    <x v="2"/>
    <n v="0"/>
    <x v="4"/>
    <x v="6"/>
    <x v="2"/>
    <x v="0"/>
    <x v="0"/>
    <m/>
    <n v="0.64958093156326802"/>
    <n v="0"/>
  </r>
  <r>
    <x v="0"/>
    <x v="11"/>
    <x v="33"/>
    <m/>
    <x v="2"/>
    <x v="6"/>
    <x v="10"/>
    <x v="2"/>
    <n v="0"/>
    <x v="4"/>
    <x v="6"/>
    <x v="3"/>
    <x v="0"/>
    <x v="0"/>
    <m/>
    <n v="0.64958093156326802"/>
    <n v="0"/>
  </r>
  <r>
    <x v="0"/>
    <x v="11"/>
    <x v="33"/>
    <m/>
    <x v="2"/>
    <x v="6"/>
    <x v="10"/>
    <x v="2"/>
    <n v="0"/>
    <x v="4"/>
    <x v="6"/>
    <x v="4"/>
    <x v="0"/>
    <x v="0"/>
    <m/>
    <n v="0.64958093156326802"/>
    <n v="0"/>
  </r>
  <r>
    <x v="0"/>
    <x v="11"/>
    <x v="33"/>
    <m/>
    <x v="1"/>
    <x v="6"/>
    <x v="11"/>
    <x v="2"/>
    <n v="23181827.407811299"/>
    <x v="5"/>
    <x v="4"/>
    <x v="2"/>
    <x v="0"/>
    <x v="0"/>
    <m/>
    <n v="0.64958093156326802"/>
    <n v="15058473.042904999"/>
  </r>
  <r>
    <x v="0"/>
    <x v="11"/>
    <x v="33"/>
    <m/>
    <x v="0"/>
    <x v="6"/>
    <x v="11"/>
    <x v="2"/>
    <n v="0"/>
    <x v="5"/>
    <x v="2"/>
    <x v="1"/>
    <x v="0"/>
    <x v="0"/>
    <m/>
    <n v="0.64958093156326802"/>
    <n v="0"/>
  </r>
  <r>
    <x v="0"/>
    <x v="11"/>
    <x v="33"/>
    <m/>
    <x v="1"/>
    <x v="6"/>
    <x v="11"/>
    <x v="2"/>
    <n v="11251575.1946708"/>
    <x v="5"/>
    <x v="2"/>
    <x v="2"/>
    <x v="0"/>
    <x v="0"/>
    <m/>
    <n v="0.64958093156326802"/>
    <n v="7308808.6965084402"/>
  </r>
  <r>
    <x v="0"/>
    <x v="11"/>
    <x v="33"/>
    <m/>
    <x v="2"/>
    <x v="6"/>
    <x v="11"/>
    <x v="2"/>
    <n v="0"/>
    <x v="5"/>
    <x v="2"/>
    <x v="3"/>
    <x v="0"/>
    <x v="0"/>
    <m/>
    <n v="0.64958093156326802"/>
    <n v="0"/>
  </r>
  <r>
    <x v="0"/>
    <x v="11"/>
    <x v="33"/>
    <m/>
    <x v="2"/>
    <x v="6"/>
    <x v="11"/>
    <x v="2"/>
    <n v="0"/>
    <x v="5"/>
    <x v="2"/>
    <x v="4"/>
    <x v="0"/>
    <x v="0"/>
    <m/>
    <n v="0.64958093156326802"/>
    <n v="0"/>
  </r>
  <r>
    <x v="0"/>
    <x v="11"/>
    <x v="33"/>
    <m/>
    <x v="0"/>
    <x v="6"/>
    <x v="10"/>
    <x v="2"/>
    <n v="0"/>
    <x v="5"/>
    <x v="5"/>
    <x v="1"/>
    <x v="0"/>
    <x v="0"/>
    <m/>
    <n v="0.64958093156326802"/>
    <n v="0"/>
  </r>
  <r>
    <x v="0"/>
    <x v="11"/>
    <x v="33"/>
    <m/>
    <x v="1"/>
    <x v="6"/>
    <x v="10"/>
    <x v="2"/>
    <n v="0"/>
    <x v="5"/>
    <x v="5"/>
    <x v="2"/>
    <x v="0"/>
    <x v="0"/>
    <m/>
    <n v="0.64958093156326802"/>
    <n v="0"/>
  </r>
  <r>
    <x v="0"/>
    <x v="11"/>
    <x v="33"/>
    <m/>
    <x v="2"/>
    <x v="6"/>
    <x v="10"/>
    <x v="2"/>
    <n v="0"/>
    <x v="5"/>
    <x v="5"/>
    <x v="3"/>
    <x v="0"/>
    <x v="0"/>
    <m/>
    <n v="0.64958093156326802"/>
    <n v="0"/>
  </r>
  <r>
    <x v="0"/>
    <x v="11"/>
    <x v="33"/>
    <m/>
    <x v="2"/>
    <x v="6"/>
    <x v="10"/>
    <x v="2"/>
    <n v="0"/>
    <x v="5"/>
    <x v="5"/>
    <x v="4"/>
    <x v="0"/>
    <x v="0"/>
    <m/>
    <n v="0.64958093156326802"/>
    <n v="0"/>
  </r>
  <r>
    <x v="0"/>
    <x v="11"/>
    <x v="33"/>
    <m/>
    <x v="1"/>
    <x v="6"/>
    <x v="11"/>
    <x v="2"/>
    <n v="10712996.2756855"/>
    <x v="6"/>
    <x v="1"/>
    <x v="2"/>
    <x v="0"/>
    <x v="0"/>
    <m/>
    <n v="0.64958093156326802"/>
    <n v="6958958.1005936097"/>
  </r>
  <r>
    <x v="0"/>
    <x v="11"/>
    <x v="33"/>
    <m/>
    <x v="0"/>
    <x v="6"/>
    <x v="11"/>
    <x v="2"/>
    <n v="0"/>
    <x v="6"/>
    <x v="2"/>
    <x v="1"/>
    <x v="0"/>
    <x v="0"/>
    <m/>
    <n v="0.64958093156326802"/>
    <n v="0"/>
  </r>
  <r>
    <x v="0"/>
    <x v="11"/>
    <x v="33"/>
    <m/>
    <x v="1"/>
    <x v="6"/>
    <x v="11"/>
    <x v="2"/>
    <n v="5195748.8448175099"/>
    <x v="6"/>
    <x v="2"/>
    <x v="2"/>
    <x v="0"/>
    <x v="0"/>
    <m/>
    <n v="0.64958093156326802"/>
    <n v="3375059.3747853301"/>
  </r>
  <r>
    <x v="0"/>
    <x v="11"/>
    <x v="33"/>
    <m/>
    <x v="2"/>
    <x v="6"/>
    <x v="11"/>
    <x v="2"/>
    <n v="0"/>
    <x v="6"/>
    <x v="2"/>
    <x v="3"/>
    <x v="0"/>
    <x v="0"/>
    <m/>
    <n v="0.64958093156326802"/>
    <n v="0"/>
  </r>
  <r>
    <x v="0"/>
    <x v="11"/>
    <x v="33"/>
    <m/>
    <x v="2"/>
    <x v="6"/>
    <x v="11"/>
    <x v="2"/>
    <n v="0"/>
    <x v="6"/>
    <x v="2"/>
    <x v="4"/>
    <x v="0"/>
    <x v="0"/>
    <m/>
    <n v="0.64958093156326802"/>
    <n v="0"/>
  </r>
  <r>
    <x v="0"/>
    <x v="11"/>
    <x v="33"/>
    <m/>
    <x v="0"/>
    <x v="6"/>
    <x v="10"/>
    <x v="2"/>
    <n v="0"/>
    <x v="6"/>
    <x v="3"/>
    <x v="1"/>
    <x v="0"/>
    <x v="0"/>
    <m/>
    <n v="0.64958093156326802"/>
    <n v="0"/>
  </r>
  <r>
    <x v="0"/>
    <x v="11"/>
    <x v="33"/>
    <m/>
    <x v="1"/>
    <x v="6"/>
    <x v="10"/>
    <x v="2"/>
    <n v="0"/>
    <x v="6"/>
    <x v="3"/>
    <x v="2"/>
    <x v="0"/>
    <x v="0"/>
    <m/>
    <n v="0.64958093156326802"/>
    <n v="0"/>
  </r>
  <r>
    <x v="0"/>
    <x v="11"/>
    <x v="33"/>
    <m/>
    <x v="2"/>
    <x v="6"/>
    <x v="10"/>
    <x v="2"/>
    <n v="0"/>
    <x v="6"/>
    <x v="3"/>
    <x v="3"/>
    <x v="0"/>
    <x v="0"/>
    <m/>
    <n v="0.64958093156326802"/>
    <n v="0"/>
  </r>
  <r>
    <x v="0"/>
    <x v="11"/>
    <x v="33"/>
    <m/>
    <x v="2"/>
    <x v="6"/>
    <x v="10"/>
    <x v="2"/>
    <n v="0"/>
    <x v="6"/>
    <x v="3"/>
    <x v="4"/>
    <x v="0"/>
    <x v="0"/>
    <m/>
    <n v="0.64958093156326802"/>
    <n v="0"/>
  </r>
  <r>
    <x v="0"/>
    <x v="12"/>
    <x v="33"/>
    <m/>
    <x v="0"/>
    <x v="6"/>
    <x v="10"/>
    <x v="2"/>
    <n v="0"/>
    <x v="1"/>
    <x v="1"/>
    <x v="1"/>
    <x v="0"/>
    <x v="0"/>
    <m/>
    <n v="0.62459704958006501"/>
    <n v="0"/>
  </r>
  <r>
    <x v="0"/>
    <x v="12"/>
    <x v="33"/>
    <m/>
    <x v="1"/>
    <x v="6"/>
    <x v="10"/>
    <x v="2"/>
    <n v="0"/>
    <x v="1"/>
    <x v="1"/>
    <x v="2"/>
    <x v="0"/>
    <x v="0"/>
    <m/>
    <n v="0.62459704958006501"/>
    <n v="0"/>
  </r>
  <r>
    <x v="0"/>
    <x v="12"/>
    <x v="33"/>
    <m/>
    <x v="2"/>
    <x v="6"/>
    <x v="10"/>
    <x v="2"/>
    <n v="0"/>
    <x v="1"/>
    <x v="1"/>
    <x v="3"/>
    <x v="0"/>
    <x v="0"/>
    <m/>
    <n v="0.62459704958006501"/>
    <n v="0"/>
  </r>
  <r>
    <x v="0"/>
    <x v="12"/>
    <x v="33"/>
    <m/>
    <x v="2"/>
    <x v="6"/>
    <x v="10"/>
    <x v="2"/>
    <n v="0"/>
    <x v="1"/>
    <x v="1"/>
    <x v="4"/>
    <x v="0"/>
    <x v="0"/>
    <m/>
    <n v="0.62459704958006501"/>
    <n v="0"/>
  </r>
  <r>
    <x v="0"/>
    <x v="12"/>
    <x v="33"/>
    <m/>
    <x v="0"/>
    <x v="6"/>
    <x v="11"/>
    <x v="2"/>
    <n v="0"/>
    <x v="1"/>
    <x v="2"/>
    <x v="1"/>
    <x v="0"/>
    <x v="0"/>
    <m/>
    <n v="0.62459704958006501"/>
    <n v="0"/>
  </r>
  <r>
    <x v="0"/>
    <x v="12"/>
    <x v="33"/>
    <m/>
    <x v="1"/>
    <x v="6"/>
    <x v="11"/>
    <x v="2"/>
    <n v="23870137.511355899"/>
    <x v="1"/>
    <x v="2"/>
    <x v="2"/>
    <x v="0"/>
    <x v="0"/>
    <m/>
    <n v="0.62459704958006501"/>
    <n v="14909217.4626633"/>
  </r>
  <r>
    <x v="0"/>
    <x v="12"/>
    <x v="33"/>
    <m/>
    <x v="2"/>
    <x v="6"/>
    <x v="11"/>
    <x v="2"/>
    <n v="0"/>
    <x v="1"/>
    <x v="2"/>
    <x v="3"/>
    <x v="0"/>
    <x v="0"/>
    <m/>
    <n v="0.62459704958006501"/>
    <n v="0"/>
  </r>
  <r>
    <x v="0"/>
    <x v="12"/>
    <x v="33"/>
    <m/>
    <x v="2"/>
    <x v="6"/>
    <x v="11"/>
    <x v="2"/>
    <n v="0"/>
    <x v="1"/>
    <x v="2"/>
    <x v="4"/>
    <x v="0"/>
    <x v="0"/>
    <m/>
    <n v="0.62459704958006501"/>
    <n v="0"/>
  </r>
  <r>
    <x v="0"/>
    <x v="12"/>
    <x v="33"/>
    <m/>
    <x v="1"/>
    <x v="6"/>
    <x v="11"/>
    <x v="2"/>
    <n v="3412861.4981136201"/>
    <x v="1"/>
    <x v="3"/>
    <x v="2"/>
    <x v="0"/>
    <x v="0"/>
    <m/>
    <n v="0.62459704958006501"/>
    <n v="2131663.2223471701"/>
  </r>
  <r>
    <x v="0"/>
    <x v="12"/>
    <x v="33"/>
    <m/>
    <x v="0"/>
    <x v="6"/>
    <x v="10"/>
    <x v="2"/>
    <n v="0"/>
    <x v="2"/>
    <x v="4"/>
    <x v="1"/>
    <x v="0"/>
    <x v="0"/>
    <m/>
    <n v="0.62459704958006501"/>
    <n v="0"/>
  </r>
  <r>
    <x v="0"/>
    <x v="12"/>
    <x v="33"/>
    <m/>
    <x v="1"/>
    <x v="6"/>
    <x v="10"/>
    <x v="2"/>
    <n v="0"/>
    <x v="2"/>
    <x v="4"/>
    <x v="2"/>
    <x v="0"/>
    <x v="0"/>
    <m/>
    <n v="0.62459704958006501"/>
    <n v="0"/>
  </r>
  <r>
    <x v="0"/>
    <x v="12"/>
    <x v="33"/>
    <m/>
    <x v="2"/>
    <x v="6"/>
    <x v="10"/>
    <x v="2"/>
    <n v="0"/>
    <x v="2"/>
    <x v="4"/>
    <x v="3"/>
    <x v="0"/>
    <x v="0"/>
    <m/>
    <n v="0.62459704958006501"/>
    <n v="0"/>
  </r>
  <r>
    <x v="0"/>
    <x v="12"/>
    <x v="33"/>
    <m/>
    <x v="2"/>
    <x v="6"/>
    <x v="10"/>
    <x v="2"/>
    <n v="0"/>
    <x v="2"/>
    <x v="4"/>
    <x v="4"/>
    <x v="0"/>
    <x v="0"/>
    <m/>
    <n v="0.62459704958006501"/>
    <n v="0"/>
  </r>
  <r>
    <x v="0"/>
    <x v="12"/>
    <x v="33"/>
    <m/>
    <x v="0"/>
    <x v="6"/>
    <x v="11"/>
    <x v="2"/>
    <n v="0"/>
    <x v="2"/>
    <x v="2"/>
    <x v="1"/>
    <x v="0"/>
    <x v="0"/>
    <m/>
    <n v="0.62459704958006501"/>
    <n v="0"/>
  </r>
  <r>
    <x v="0"/>
    <x v="12"/>
    <x v="33"/>
    <m/>
    <x v="1"/>
    <x v="6"/>
    <x v="11"/>
    <x v="2"/>
    <n v="15783416.3221124"/>
    <x v="2"/>
    <x v="2"/>
    <x v="2"/>
    <x v="0"/>
    <x v="0"/>
    <m/>
    <n v="0.62459704958006501"/>
    <n v="9858275.26708523"/>
  </r>
  <r>
    <x v="0"/>
    <x v="12"/>
    <x v="33"/>
    <m/>
    <x v="2"/>
    <x v="6"/>
    <x v="11"/>
    <x v="2"/>
    <n v="0"/>
    <x v="2"/>
    <x v="2"/>
    <x v="3"/>
    <x v="0"/>
    <x v="0"/>
    <m/>
    <n v="0.62459704958006501"/>
    <n v="0"/>
  </r>
  <r>
    <x v="0"/>
    <x v="12"/>
    <x v="33"/>
    <m/>
    <x v="2"/>
    <x v="6"/>
    <x v="11"/>
    <x v="2"/>
    <n v="0"/>
    <x v="2"/>
    <x v="2"/>
    <x v="4"/>
    <x v="0"/>
    <x v="0"/>
    <m/>
    <n v="0.62459704958006501"/>
    <n v="0"/>
  </r>
  <r>
    <x v="0"/>
    <x v="12"/>
    <x v="33"/>
    <m/>
    <x v="1"/>
    <x v="6"/>
    <x v="11"/>
    <x v="2"/>
    <n v="23348810.6324661"/>
    <x v="2"/>
    <x v="5"/>
    <x v="2"/>
    <x v="0"/>
    <x v="0"/>
    <m/>
    <n v="0.62459704958006501"/>
    <n v="14583598.232241999"/>
  </r>
  <r>
    <x v="0"/>
    <x v="12"/>
    <x v="33"/>
    <m/>
    <x v="0"/>
    <x v="6"/>
    <x v="11"/>
    <x v="2"/>
    <n v="0"/>
    <x v="3"/>
    <x v="1"/>
    <x v="1"/>
    <x v="0"/>
    <x v="0"/>
    <m/>
    <n v="0.62459704958006501"/>
    <n v="0"/>
  </r>
  <r>
    <x v="0"/>
    <x v="12"/>
    <x v="33"/>
    <m/>
    <x v="1"/>
    <x v="6"/>
    <x v="11"/>
    <x v="2"/>
    <n v="607129.52036896301"/>
    <x v="3"/>
    <x v="1"/>
    <x v="2"/>
    <x v="0"/>
    <x v="0"/>
    <m/>
    <n v="0.62459704958006501"/>
    <n v="379211.30713541497"/>
  </r>
  <r>
    <x v="0"/>
    <x v="12"/>
    <x v="33"/>
    <m/>
    <x v="2"/>
    <x v="6"/>
    <x v="11"/>
    <x v="2"/>
    <n v="0"/>
    <x v="3"/>
    <x v="1"/>
    <x v="3"/>
    <x v="0"/>
    <x v="0"/>
    <m/>
    <n v="0.62459704958006501"/>
    <n v="0"/>
  </r>
  <r>
    <x v="0"/>
    <x v="12"/>
    <x v="33"/>
    <m/>
    <x v="2"/>
    <x v="6"/>
    <x v="11"/>
    <x v="2"/>
    <n v="0"/>
    <x v="3"/>
    <x v="1"/>
    <x v="4"/>
    <x v="0"/>
    <x v="0"/>
    <m/>
    <n v="0.62459704958006501"/>
    <n v="0"/>
  </r>
  <r>
    <x v="0"/>
    <x v="12"/>
    <x v="33"/>
    <m/>
    <x v="0"/>
    <x v="6"/>
    <x v="11"/>
    <x v="2"/>
    <n v="0"/>
    <x v="3"/>
    <x v="4"/>
    <x v="1"/>
    <x v="0"/>
    <x v="0"/>
    <m/>
    <n v="0.62459704958006501"/>
    <n v="0"/>
  </r>
  <r>
    <x v="0"/>
    <x v="12"/>
    <x v="33"/>
    <m/>
    <x v="1"/>
    <x v="6"/>
    <x v="11"/>
    <x v="2"/>
    <n v="10354538.8849044"/>
    <x v="3"/>
    <x v="4"/>
    <x v="2"/>
    <x v="0"/>
    <x v="0"/>
    <m/>
    <n v="0.62459704958006501"/>
    <n v="6467414.4372733599"/>
  </r>
  <r>
    <x v="0"/>
    <x v="12"/>
    <x v="33"/>
    <m/>
    <x v="2"/>
    <x v="6"/>
    <x v="11"/>
    <x v="2"/>
    <n v="0"/>
    <x v="3"/>
    <x v="4"/>
    <x v="3"/>
    <x v="0"/>
    <x v="0"/>
    <m/>
    <n v="0.62459704958006501"/>
    <n v="0"/>
  </r>
  <r>
    <x v="0"/>
    <x v="12"/>
    <x v="33"/>
    <m/>
    <x v="2"/>
    <x v="6"/>
    <x v="11"/>
    <x v="2"/>
    <n v="0"/>
    <x v="3"/>
    <x v="4"/>
    <x v="4"/>
    <x v="0"/>
    <x v="0"/>
    <m/>
    <n v="0.62459704958006501"/>
    <n v="0"/>
  </r>
  <r>
    <x v="0"/>
    <x v="12"/>
    <x v="33"/>
    <m/>
    <x v="0"/>
    <x v="6"/>
    <x v="10"/>
    <x v="2"/>
    <n v="661976965.29588199"/>
    <x v="3"/>
    <x v="2"/>
    <x v="1"/>
    <x v="0"/>
    <x v="0"/>
    <m/>
    <n v="0.62459704958006501"/>
    <n v="413468859.413773"/>
  </r>
  <r>
    <x v="0"/>
    <x v="12"/>
    <x v="33"/>
    <m/>
    <x v="1"/>
    <x v="6"/>
    <x v="10"/>
    <x v="2"/>
    <n v="0"/>
    <x v="3"/>
    <x v="2"/>
    <x v="2"/>
    <x v="0"/>
    <x v="0"/>
    <m/>
    <n v="0.62459704958006501"/>
    <n v="0"/>
  </r>
  <r>
    <x v="0"/>
    <x v="12"/>
    <x v="33"/>
    <m/>
    <x v="2"/>
    <x v="6"/>
    <x v="10"/>
    <x v="2"/>
    <n v="0"/>
    <x v="3"/>
    <x v="2"/>
    <x v="3"/>
    <x v="0"/>
    <x v="0"/>
    <m/>
    <n v="0.62459704958006501"/>
    <n v="0"/>
  </r>
  <r>
    <x v="0"/>
    <x v="12"/>
    <x v="33"/>
    <m/>
    <x v="2"/>
    <x v="6"/>
    <x v="10"/>
    <x v="2"/>
    <n v="110846468.66843601"/>
    <x v="3"/>
    <x v="2"/>
    <x v="4"/>
    <x v="0"/>
    <x v="0"/>
    <m/>
    <n v="0.62459704958006501"/>
    <n v="69234377.2866745"/>
  </r>
  <r>
    <x v="0"/>
    <x v="12"/>
    <x v="33"/>
    <m/>
    <x v="0"/>
    <x v="6"/>
    <x v="11"/>
    <x v="2"/>
    <n v="0"/>
    <x v="3"/>
    <x v="6"/>
    <x v="1"/>
    <x v="0"/>
    <x v="0"/>
    <m/>
    <n v="0.62459704958006501"/>
    <n v="0"/>
  </r>
  <r>
    <x v="0"/>
    <x v="12"/>
    <x v="33"/>
    <m/>
    <x v="1"/>
    <x v="6"/>
    <x v="11"/>
    <x v="2"/>
    <n v="6430181.6061610598"/>
    <x v="3"/>
    <x v="6"/>
    <x v="2"/>
    <x v="0"/>
    <x v="0"/>
    <m/>
    <n v="0.62459704958006501"/>
    <n v="4016272.4594721999"/>
  </r>
  <r>
    <x v="0"/>
    <x v="12"/>
    <x v="33"/>
    <m/>
    <x v="2"/>
    <x v="6"/>
    <x v="11"/>
    <x v="2"/>
    <n v="0"/>
    <x v="3"/>
    <x v="6"/>
    <x v="3"/>
    <x v="0"/>
    <x v="0"/>
    <m/>
    <n v="0.62459704958006501"/>
    <n v="0"/>
  </r>
  <r>
    <x v="0"/>
    <x v="12"/>
    <x v="33"/>
    <m/>
    <x v="2"/>
    <x v="6"/>
    <x v="11"/>
    <x v="2"/>
    <n v="0"/>
    <x v="3"/>
    <x v="6"/>
    <x v="4"/>
    <x v="0"/>
    <x v="0"/>
    <m/>
    <n v="0.62459704958006501"/>
    <n v="0"/>
  </r>
  <r>
    <x v="0"/>
    <x v="12"/>
    <x v="33"/>
    <m/>
    <x v="0"/>
    <x v="6"/>
    <x v="11"/>
    <x v="2"/>
    <n v="0"/>
    <x v="3"/>
    <x v="5"/>
    <x v="1"/>
    <x v="0"/>
    <x v="0"/>
    <m/>
    <n v="0.62459704958006501"/>
    <n v="0"/>
  </r>
  <r>
    <x v="0"/>
    <x v="12"/>
    <x v="33"/>
    <m/>
    <x v="1"/>
    <x v="6"/>
    <x v="11"/>
    <x v="2"/>
    <n v="7436282.0517745595"/>
    <x v="3"/>
    <x v="5"/>
    <x v="2"/>
    <x v="0"/>
    <x v="0"/>
    <m/>
    <n v="0.62459704958006501"/>
    <n v="4644679.82938358"/>
  </r>
  <r>
    <x v="0"/>
    <x v="12"/>
    <x v="33"/>
    <m/>
    <x v="2"/>
    <x v="6"/>
    <x v="11"/>
    <x v="2"/>
    <n v="0"/>
    <x v="3"/>
    <x v="5"/>
    <x v="3"/>
    <x v="0"/>
    <x v="0"/>
    <m/>
    <n v="0.62459704958006501"/>
    <n v="0"/>
  </r>
  <r>
    <x v="0"/>
    <x v="12"/>
    <x v="33"/>
    <m/>
    <x v="2"/>
    <x v="6"/>
    <x v="11"/>
    <x v="2"/>
    <n v="0"/>
    <x v="3"/>
    <x v="5"/>
    <x v="4"/>
    <x v="0"/>
    <x v="0"/>
    <m/>
    <n v="0.62459704958006501"/>
    <n v="0"/>
  </r>
  <r>
    <x v="0"/>
    <x v="12"/>
    <x v="33"/>
    <m/>
    <x v="0"/>
    <x v="6"/>
    <x v="11"/>
    <x v="2"/>
    <n v="0"/>
    <x v="3"/>
    <x v="3"/>
    <x v="1"/>
    <x v="0"/>
    <x v="0"/>
    <m/>
    <n v="0.62459704958006501"/>
    <n v="0"/>
  </r>
  <r>
    <x v="0"/>
    <x v="12"/>
    <x v="33"/>
    <m/>
    <x v="1"/>
    <x v="6"/>
    <x v="11"/>
    <x v="2"/>
    <n v="0"/>
    <x v="3"/>
    <x v="3"/>
    <x v="2"/>
    <x v="0"/>
    <x v="0"/>
    <m/>
    <n v="0.62459704958006501"/>
    <n v="0"/>
  </r>
  <r>
    <x v="0"/>
    <x v="12"/>
    <x v="33"/>
    <m/>
    <x v="2"/>
    <x v="6"/>
    <x v="11"/>
    <x v="2"/>
    <n v="0"/>
    <x v="3"/>
    <x v="3"/>
    <x v="3"/>
    <x v="0"/>
    <x v="0"/>
    <m/>
    <n v="0.62459704958006501"/>
    <n v="0"/>
  </r>
  <r>
    <x v="0"/>
    <x v="12"/>
    <x v="33"/>
    <m/>
    <x v="2"/>
    <x v="6"/>
    <x v="11"/>
    <x v="2"/>
    <n v="0"/>
    <x v="3"/>
    <x v="3"/>
    <x v="4"/>
    <x v="0"/>
    <x v="0"/>
    <m/>
    <n v="0.62459704958006501"/>
    <n v="0"/>
  </r>
  <r>
    <x v="0"/>
    <x v="12"/>
    <x v="33"/>
    <m/>
    <x v="0"/>
    <x v="6"/>
    <x v="11"/>
    <x v="2"/>
    <n v="0"/>
    <x v="4"/>
    <x v="2"/>
    <x v="1"/>
    <x v="0"/>
    <x v="0"/>
    <m/>
    <n v="0.62459704958006501"/>
    <n v="0"/>
  </r>
  <r>
    <x v="0"/>
    <x v="12"/>
    <x v="33"/>
    <m/>
    <x v="1"/>
    <x v="6"/>
    <x v="11"/>
    <x v="2"/>
    <n v="9633856.5922618005"/>
    <x v="4"/>
    <x v="2"/>
    <x v="2"/>
    <x v="0"/>
    <x v="0"/>
    <m/>
    <n v="0.62459704958006501"/>
    <n v="6017278.4036041796"/>
  </r>
  <r>
    <x v="0"/>
    <x v="12"/>
    <x v="33"/>
    <m/>
    <x v="2"/>
    <x v="6"/>
    <x v="11"/>
    <x v="2"/>
    <n v="0"/>
    <x v="4"/>
    <x v="2"/>
    <x v="3"/>
    <x v="0"/>
    <x v="0"/>
    <m/>
    <n v="0.62459704958006501"/>
    <n v="0"/>
  </r>
  <r>
    <x v="0"/>
    <x v="12"/>
    <x v="33"/>
    <m/>
    <x v="2"/>
    <x v="6"/>
    <x v="11"/>
    <x v="2"/>
    <n v="0"/>
    <x v="4"/>
    <x v="2"/>
    <x v="4"/>
    <x v="0"/>
    <x v="0"/>
    <m/>
    <n v="0.62459704958006501"/>
    <n v="0"/>
  </r>
  <r>
    <x v="0"/>
    <x v="12"/>
    <x v="33"/>
    <m/>
    <x v="0"/>
    <x v="6"/>
    <x v="10"/>
    <x v="2"/>
    <n v="0"/>
    <x v="4"/>
    <x v="6"/>
    <x v="1"/>
    <x v="0"/>
    <x v="0"/>
    <m/>
    <n v="0.62459704958006501"/>
    <n v="0"/>
  </r>
  <r>
    <x v="0"/>
    <x v="12"/>
    <x v="33"/>
    <m/>
    <x v="1"/>
    <x v="6"/>
    <x v="10"/>
    <x v="2"/>
    <n v="0"/>
    <x v="4"/>
    <x v="6"/>
    <x v="2"/>
    <x v="0"/>
    <x v="0"/>
    <m/>
    <n v="0.62459704958006501"/>
    <n v="0"/>
  </r>
  <r>
    <x v="0"/>
    <x v="12"/>
    <x v="33"/>
    <m/>
    <x v="2"/>
    <x v="6"/>
    <x v="10"/>
    <x v="2"/>
    <n v="0"/>
    <x v="4"/>
    <x v="6"/>
    <x v="3"/>
    <x v="0"/>
    <x v="0"/>
    <m/>
    <n v="0.62459704958006501"/>
    <n v="0"/>
  </r>
  <r>
    <x v="0"/>
    <x v="12"/>
    <x v="33"/>
    <m/>
    <x v="2"/>
    <x v="6"/>
    <x v="10"/>
    <x v="2"/>
    <n v="0"/>
    <x v="4"/>
    <x v="6"/>
    <x v="4"/>
    <x v="0"/>
    <x v="0"/>
    <m/>
    <n v="0.62459704958006501"/>
    <n v="0"/>
  </r>
  <r>
    <x v="0"/>
    <x v="12"/>
    <x v="33"/>
    <m/>
    <x v="1"/>
    <x v="6"/>
    <x v="11"/>
    <x v="2"/>
    <n v="23181827.407811299"/>
    <x v="5"/>
    <x v="4"/>
    <x v="2"/>
    <x v="0"/>
    <x v="0"/>
    <m/>
    <n v="0.62459704958006501"/>
    <n v="14479301.0027932"/>
  </r>
  <r>
    <x v="0"/>
    <x v="12"/>
    <x v="33"/>
    <m/>
    <x v="0"/>
    <x v="6"/>
    <x v="11"/>
    <x v="2"/>
    <n v="0"/>
    <x v="5"/>
    <x v="2"/>
    <x v="1"/>
    <x v="0"/>
    <x v="0"/>
    <m/>
    <n v="0.62459704958006501"/>
    <n v="0"/>
  </r>
  <r>
    <x v="0"/>
    <x v="12"/>
    <x v="33"/>
    <m/>
    <x v="1"/>
    <x v="6"/>
    <x v="11"/>
    <x v="2"/>
    <n v="11251575.1946708"/>
    <x v="5"/>
    <x v="2"/>
    <x v="2"/>
    <x v="0"/>
    <x v="0"/>
    <m/>
    <n v="0.62459704958006501"/>
    <n v="7027700.6697196504"/>
  </r>
  <r>
    <x v="0"/>
    <x v="12"/>
    <x v="33"/>
    <m/>
    <x v="2"/>
    <x v="6"/>
    <x v="11"/>
    <x v="2"/>
    <n v="0"/>
    <x v="5"/>
    <x v="2"/>
    <x v="3"/>
    <x v="0"/>
    <x v="0"/>
    <m/>
    <n v="0.62459704958006501"/>
    <n v="0"/>
  </r>
  <r>
    <x v="0"/>
    <x v="12"/>
    <x v="33"/>
    <m/>
    <x v="2"/>
    <x v="6"/>
    <x v="11"/>
    <x v="2"/>
    <n v="0"/>
    <x v="5"/>
    <x v="2"/>
    <x v="4"/>
    <x v="0"/>
    <x v="0"/>
    <m/>
    <n v="0.62459704958006501"/>
    <n v="0"/>
  </r>
  <r>
    <x v="0"/>
    <x v="12"/>
    <x v="33"/>
    <m/>
    <x v="0"/>
    <x v="6"/>
    <x v="10"/>
    <x v="2"/>
    <n v="0"/>
    <x v="5"/>
    <x v="5"/>
    <x v="1"/>
    <x v="0"/>
    <x v="0"/>
    <m/>
    <n v="0.62459704958006501"/>
    <n v="0"/>
  </r>
  <r>
    <x v="0"/>
    <x v="12"/>
    <x v="33"/>
    <m/>
    <x v="1"/>
    <x v="6"/>
    <x v="10"/>
    <x v="2"/>
    <n v="0"/>
    <x v="5"/>
    <x v="5"/>
    <x v="2"/>
    <x v="0"/>
    <x v="0"/>
    <m/>
    <n v="0.62459704958006501"/>
    <n v="0"/>
  </r>
  <r>
    <x v="0"/>
    <x v="12"/>
    <x v="33"/>
    <m/>
    <x v="2"/>
    <x v="6"/>
    <x v="10"/>
    <x v="2"/>
    <n v="0"/>
    <x v="5"/>
    <x v="5"/>
    <x v="3"/>
    <x v="0"/>
    <x v="0"/>
    <m/>
    <n v="0.62459704958006501"/>
    <n v="0"/>
  </r>
  <r>
    <x v="0"/>
    <x v="12"/>
    <x v="33"/>
    <m/>
    <x v="2"/>
    <x v="6"/>
    <x v="10"/>
    <x v="2"/>
    <n v="0"/>
    <x v="5"/>
    <x v="5"/>
    <x v="4"/>
    <x v="0"/>
    <x v="0"/>
    <m/>
    <n v="0.62459704958006501"/>
    <n v="0"/>
  </r>
  <r>
    <x v="0"/>
    <x v="12"/>
    <x v="33"/>
    <m/>
    <x v="1"/>
    <x v="6"/>
    <x v="11"/>
    <x v="2"/>
    <n v="10712996.2756855"/>
    <x v="6"/>
    <x v="1"/>
    <x v="2"/>
    <x v="0"/>
    <x v="0"/>
    <m/>
    <n v="0.62459704958006501"/>
    <n v="6691305.8659554003"/>
  </r>
  <r>
    <x v="0"/>
    <x v="12"/>
    <x v="33"/>
    <m/>
    <x v="0"/>
    <x v="6"/>
    <x v="11"/>
    <x v="2"/>
    <n v="0"/>
    <x v="6"/>
    <x v="2"/>
    <x v="1"/>
    <x v="0"/>
    <x v="0"/>
    <m/>
    <n v="0.62459704958006501"/>
    <n v="0"/>
  </r>
  <r>
    <x v="0"/>
    <x v="12"/>
    <x v="33"/>
    <m/>
    <x v="1"/>
    <x v="6"/>
    <x v="11"/>
    <x v="2"/>
    <n v="5195748.8448175099"/>
    <x v="6"/>
    <x v="2"/>
    <x v="2"/>
    <x v="0"/>
    <x v="0"/>
    <m/>
    <n v="0.62459704958006501"/>
    <n v="3245249.3988320502"/>
  </r>
  <r>
    <x v="0"/>
    <x v="12"/>
    <x v="33"/>
    <m/>
    <x v="2"/>
    <x v="6"/>
    <x v="11"/>
    <x v="2"/>
    <n v="0"/>
    <x v="6"/>
    <x v="2"/>
    <x v="3"/>
    <x v="0"/>
    <x v="0"/>
    <m/>
    <n v="0.62459704958006501"/>
    <n v="0"/>
  </r>
  <r>
    <x v="0"/>
    <x v="12"/>
    <x v="33"/>
    <m/>
    <x v="2"/>
    <x v="6"/>
    <x v="11"/>
    <x v="2"/>
    <n v="0"/>
    <x v="6"/>
    <x v="2"/>
    <x v="4"/>
    <x v="0"/>
    <x v="0"/>
    <m/>
    <n v="0.62459704958006501"/>
    <n v="0"/>
  </r>
  <r>
    <x v="0"/>
    <x v="12"/>
    <x v="33"/>
    <m/>
    <x v="0"/>
    <x v="6"/>
    <x v="10"/>
    <x v="2"/>
    <n v="0"/>
    <x v="6"/>
    <x v="3"/>
    <x v="1"/>
    <x v="0"/>
    <x v="0"/>
    <m/>
    <n v="0.62459704958006501"/>
    <n v="0"/>
  </r>
  <r>
    <x v="0"/>
    <x v="12"/>
    <x v="33"/>
    <m/>
    <x v="1"/>
    <x v="6"/>
    <x v="10"/>
    <x v="2"/>
    <n v="0"/>
    <x v="6"/>
    <x v="3"/>
    <x v="2"/>
    <x v="0"/>
    <x v="0"/>
    <m/>
    <n v="0.62459704958006501"/>
    <n v="0"/>
  </r>
  <r>
    <x v="0"/>
    <x v="12"/>
    <x v="33"/>
    <m/>
    <x v="2"/>
    <x v="6"/>
    <x v="10"/>
    <x v="2"/>
    <n v="0"/>
    <x v="6"/>
    <x v="3"/>
    <x v="3"/>
    <x v="0"/>
    <x v="0"/>
    <m/>
    <n v="0.62459704958006501"/>
    <n v="0"/>
  </r>
  <r>
    <x v="0"/>
    <x v="12"/>
    <x v="33"/>
    <m/>
    <x v="2"/>
    <x v="6"/>
    <x v="10"/>
    <x v="2"/>
    <n v="0"/>
    <x v="6"/>
    <x v="3"/>
    <x v="4"/>
    <x v="0"/>
    <x v="0"/>
    <m/>
    <n v="0.62459704958006501"/>
    <n v="0"/>
  </r>
  <r>
    <x v="0"/>
    <x v="13"/>
    <x v="33"/>
    <m/>
    <x v="0"/>
    <x v="6"/>
    <x v="10"/>
    <x v="2"/>
    <n v="0"/>
    <x v="1"/>
    <x v="1"/>
    <x v="1"/>
    <x v="0"/>
    <x v="0"/>
    <m/>
    <n v="0.600574086134678"/>
    <n v="0"/>
  </r>
  <r>
    <x v="0"/>
    <x v="13"/>
    <x v="33"/>
    <m/>
    <x v="1"/>
    <x v="6"/>
    <x v="10"/>
    <x v="2"/>
    <n v="0"/>
    <x v="1"/>
    <x v="1"/>
    <x v="2"/>
    <x v="0"/>
    <x v="0"/>
    <m/>
    <n v="0.600574086134678"/>
    <n v="0"/>
  </r>
  <r>
    <x v="0"/>
    <x v="13"/>
    <x v="33"/>
    <m/>
    <x v="2"/>
    <x v="6"/>
    <x v="10"/>
    <x v="2"/>
    <n v="0"/>
    <x v="1"/>
    <x v="1"/>
    <x v="3"/>
    <x v="0"/>
    <x v="0"/>
    <m/>
    <n v="0.600574086134678"/>
    <n v="0"/>
  </r>
  <r>
    <x v="0"/>
    <x v="13"/>
    <x v="33"/>
    <m/>
    <x v="2"/>
    <x v="6"/>
    <x v="10"/>
    <x v="2"/>
    <n v="0"/>
    <x v="1"/>
    <x v="1"/>
    <x v="4"/>
    <x v="0"/>
    <x v="0"/>
    <m/>
    <n v="0.600574086134678"/>
    <n v="0"/>
  </r>
  <r>
    <x v="0"/>
    <x v="13"/>
    <x v="33"/>
    <m/>
    <x v="0"/>
    <x v="6"/>
    <x v="11"/>
    <x v="2"/>
    <n v="0"/>
    <x v="1"/>
    <x v="2"/>
    <x v="1"/>
    <x v="0"/>
    <x v="0"/>
    <m/>
    <n v="0.600574086134678"/>
    <n v="0"/>
  </r>
  <r>
    <x v="0"/>
    <x v="13"/>
    <x v="33"/>
    <m/>
    <x v="1"/>
    <x v="6"/>
    <x v="11"/>
    <x v="2"/>
    <n v="23870137.511355899"/>
    <x v="1"/>
    <x v="2"/>
    <x v="2"/>
    <x v="0"/>
    <x v="0"/>
    <m/>
    <n v="0.600574086134678"/>
    <n v="14335786.0217917"/>
  </r>
  <r>
    <x v="0"/>
    <x v="13"/>
    <x v="33"/>
    <m/>
    <x v="2"/>
    <x v="6"/>
    <x v="11"/>
    <x v="2"/>
    <n v="0"/>
    <x v="1"/>
    <x v="2"/>
    <x v="3"/>
    <x v="0"/>
    <x v="0"/>
    <m/>
    <n v="0.600574086134678"/>
    <n v="0"/>
  </r>
  <r>
    <x v="0"/>
    <x v="13"/>
    <x v="33"/>
    <m/>
    <x v="2"/>
    <x v="6"/>
    <x v="11"/>
    <x v="2"/>
    <n v="0"/>
    <x v="1"/>
    <x v="2"/>
    <x v="4"/>
    <x v="0"/>
    <x v="0"/>
    <m/>
    <n v="0.600574086134678"/>
    <n v="0"/>
  </r>
  <r>
    <x v="0"/>
    <x v="13"/>
    <x v="33"/>
    <m/>
    <x v="1"/>
    <x v="6"/>
    <x v="11"/>
    <x v="2"/>
    <n v="3412861.4981136201"/>
    <x v="1"/>
    <x v="3"/>
    <x v="2"/>
    <x v="0"/>
    <x v="0"/>
    <m/>
    <n v="0.600574086134678"/>
    <n v="2049676.1753338201"/>
  </r>
  <r>
    <x v="0"/>
    <x v="13"/>
    <x v="33"/>
    <m/>
    <x v="0"/>
    <x v="6"/>
    <x v="10"/>
    <x v="2"/>
    <n v="0"/>
    <x v="2"/>
    <x v="4"/>
    <x v="1"/>
    <x v="0"/>
    <x v="0"/>
    <m/>
    <n v="0.600574086134678"/>
    <n v="0"/>
  </r>
  <r>
    <x v="0"/>
    <x v="13"/>
    <x v="33"/>
    <m/>
    <x v="1"/>
    <x v="6"/>
    <x v="10"/>
    <x v="2"/>
    <n v="0"/>
    <x v="2"/>
    <x v="4"/>
    <x v="2"/>
    <x v="0"/>
    <x v="0"/>
    <m/>
    <n v="0.600574086134678"/>
    <n v="0"/>
  </r>
  <r>
    <x v="0"/>
    <x v="13"/>
    <x v="33"/>
    <m/>
    <x v="2"/>
    <x v="6"/>
    <x v="10"/>
    <x v="2"/>
    <n v="0"/>
    <x v="2"/>
    <x v="4"/>
    <x v="3"/>
    <x v="0"/>
    <x v="0"/>
    <m/>
    <n v="0.600574086134678"/>
    <n v="0"/>
  </r>
  <r>
    <x v="0"/>
    <x v="13"/>
    <x v="33"/>
    <m/>
    <x v="2"/>
    <x v="6"/>
    <x v="10"/>
    <x v="2"/>
    <n v="0"/>
    <x v="2"/>
    <x v="4"/>
    <x v="4"/>
    <x v="0"/>
    <x v="0"/>
    <m/>
    <n v="0.600574086134678"/>
    <n v="0"/>
  </r>
  <r>
    <x v="0"/>
    <x v="13"/>
    <x v="33"/>
    <m/>
    <x v="0"/>
    <x v="6"/>
    <x v="11"/>
    <x v="2"/>
    <n v="0"/>
    <x v="2"/>
    <x v="2"/>
    <x v="1"/>
    <x v="0"/>
    <x v="0"/>
    <m/>
    <n v="0.600574086134678"/>
    <n v="0"/>
  </r>
  <r>
    <x v="0"/>
    <x v="13"/>
    <x v="33"/>
    <m/>
    <x v="1"/>
    <x v="6"/>
    <x v="11"/>
    <x v="2"/>
    <n v="15783416.3221124"/>
    <x v="2"/>
    <x v="2"/>
    <x v="2"/>
    <x v="0"/>
    <x v="0"/>
    <m/>
    <n v="0.600574086134678"/>
    <n v="9479110.8337357994"/>
  </r>
  <r>
    <x v="0"/>
    <x v="13"/>
    <x v="33"/>
    <m/>
    <x v="2"/>
    <x v="6"/>
    <x v="11"/>
    <x v="2"/>
    <n v="0"/>
    <x v="2"/>
    <x v="2"/>
    <x v="3"/>
    <x v="0"/>
    <x v="0"/>
    <m/>
    <n v="0.600574086134678"/>
    <n v="0"/>
  </r>
  <r>
    <x v="0"/>
    <x v="13"/>
    <x v="33"/>
    <m/>
    <x v="2"/>
    <x v="6"/>
    <x v="11"/>
    <x v="2"/>
    <n v="0"/>
    <x v="2"/>
    <x v="2"/>
    <x v="4"/>
    <x v="0"/>
    <x v="0"/>
    <m/>
    <n v="0.600574086134678"/>
    <n v="0"/>
  </r>
  <r>
    <x v="0"/>
    <x v="13"/>
    <x v="33"/>
    <m/>
    <x v="1"/>
    <x v="6"/>
    <x v="11"/>
    <x v="2"/>
    <n v="23348810.6324661"/>
    <x v="2"/>
    <x v="5"/>
    <x v="2"/>
    <x v="0"/>
    <x v="0"/>
    <m/>
    <n v="0.600574086134678"/>
    <n v="14022690.607925"/>
  </r>
  <r>
    <x v="0"/>
    <x v="13"/>
    <x v="33"/>
    <m/>
    <x v="0"/>
    <x v="6"/>
    <x v="11"/>
    <x v="2"/>
    <n v="0"/>
    <x v="3"/>
    <x v="1"/>
    <x v="1"/>
    <x v="0"/>
    <x v="0"/>
    <m/>
    <n v="0.600574086134678"/>
    <n v="0"/>
  </r>
  <r>
    <x v="0"/>
    <x v="13"/>
    <x v="33"/>
    <m/>
    <x v="1"/>
    <x v="6"/>
    <x v="11"/>
    <x v="2"/>
    <n v="607129.52036896301"/>
    <x v="3"/>
    <x v="1"/>
    <x v="2"/>
    <x v="0"/>
    <x v="0"/>
    <m/>
    <n v="0.600574086134678"/>
    <n v="364626.25686097599"/>
  </r>
  <r>
    <x v="0"/>
    <x v="13"/>
    <x v="33"/>
    <m/>
    <x v="2"/>
    <x v="6"/>
    <x v="11"/>
    <x v="2"/>
    <n v="0"/>
    <x v="3"/>
    <x v="1"/>
    <x v="3"/>
    <x v="0"/>
    <x v="0"/>
    <m/>
    <n v="0.600574086134678"/>
    <n v="0"/>
  </r>
  <r>
    <x v="0"/>
    <x v="13"/>
    <x v="33"/>
    <m/>
    <x v="2"/>
    <x v="6"/>
    <x v="11"/>
    <x v="2"/>
    <n v="0"/>
    <x v="3"/>
    <x v="1"/>
    <x v="4"/>
    <x v="0"/>
    <x v="0"/>
    <m/>
    <n v="0.600574086134678"/>
    <n v="0"/>
  </r>
  <r>
    <x v="0"/>
    <x v="13"/>
    <x v="33"/>
    <m/>
    <x v="0"/>
    <x v="6"/>
    <x v="11"/>
    <x v="2"/>
    <n v="0"/>
    <x v="3"/>
    <x v="4"/>
    <x v="1"/>
    <x v="0"/>
    <x v="0"/>
    <m/>
    <n v="0.600574086134678"/>
    <n v="0"/>
  </r>
  <r>
    <x v="0"/>
    <x v="13"/>
    <x v="33"/>
    <m/>
    <x v="1"/>
    <x v="6"/>
    <x v="11"/>
    <x v="2"/>
    <n v="10354538.8849044"/>
    <x v="3"/>
    <x v="4"/>
    <x v="2"/>
    <x v="0"/>
    <x v="0"/>
    <m/>
    <n v="0.600574086134678"/>
    <n v="6218667.7281474601"/>
  </r>
  <r>
    <x v="0"/>
    <x v="13"/>
    <x v="33"/>
    <m/>
    <x v="2"/>
    <x v="6"/>
    <x v="11"/>
    <x v="2"/>
    <n v="0"/>
    <x v="3"/>
    <x v="4"/>
    <x v="3"/>
    <x v="0"/>
    <x v="0"/>
    <m/>
    <n v="0.600574086134678"/>
    <n v="0"/>
  </r>
  <r>
    <x v="0"/>
    <x v="13"/>
    <x v="33"/>
    <m/>
    <x v="2"/>
    <x v="6"/>
    <x v="11"/>
    <x v="2"/>
    <n v="0"/>
    <x v="3"/>
    <x v="4"/>
    <x v="4"/>
    <x v="0"/>
    <x v="0"/>
    <m/>
    <n v="0.600574086134678"/>
    <n v="0"/>
  </r>
  <r>
    <x v="0"/>
    <x v="13"/>
    <x v="33"/>
    <m/>
    <x v="0"/>
    <x v="6"/>
    <x v="10"/>
    <x v="2"/>
    <n v="661976965.29588199"/>
    <x v="3"/>
    <x v="2"/>
    <x v="1"/>
    <x v="0"/>
    <x v="0"/>
    <m/>
    <n v="0.600574086134678"/>
    <n v="397566210.97478199"/>
  </r>
  <r>
    <x v="0"/>
    <x v="13"/>
    <x v="33"/>
    <m/>
    <x v="1"/>
    <x v="6"/>
    <x v="10"/>
    <x v="2"/>
    <n v="0"/>
    <x v="3"/>
    <x v="2"/>
    <x v="2"/>
    <x v="0"/>
    <x v="0"/>
    <m/>
    <n v="0.600574086134678"/>
    <n v="0"/>
  </r>
  <r>
    <x v="0"/>
    <x v="13"/>
    <x v="33"/>
    <m/>
    <x v="2"/>
    <x v="6"/>
    <x v="10"/>
    <x v="2"/>
    <n v="0"/>
    <x v="3"/>
    <x v="2"/>
    <x v="3"/>
    <x v="0"/>
    <x v="0"/>
    <m/>
    <n v="0.600574086134678"/>
    <n v="0"/>
  </r>
  <r>
    <x v="0"/>
    <x v="13"/>
    <x v="33"/>
    <m/>
    <x v="2"/>
    <x v="6"/>
    <x v="10"/>
    <x v="2"/>
    <n v="110846468.66843601"/>
    <x v="3"/>
    <x v="2"/>
    <x v="4"/>
    <x v="0"/>
    <x v="0"/>
    <m/>
    <n v="0.600574086134678"/>
    <n v="66571516.621802397"/>
  </r>
  <r>
    <x v="0"/>
    <x v="13"/>
    <x v="33"/>
    <m/>
    <x v="0"/>
    <x v="6"/>
    <x v="11"/>
    <x v="2"/>
    <n v="0"/>
    <x v="3"/>
    <x v="6"/>
    <x v="1"/>
    <x v="0"/>
    <x v="0"/>
    <m/>
    <n v="0.600574086134678"/>
    <n v="0"/>
  </r>
  <r>
    <x v="0"/>
    <x v="13"/>
    <x v="33"/>
    <m/>
    <x v="1"/>
    <x v="6"/>
    <x v="11"/>
    <x v="2"/>
    <n v="6430181.6061610598"/>
    <x v="3"/>
    <x v="6"/>
    <x v="2"/>
    <x v="0"/>
    <x v="0"/>
    <m/>
    <n v="0.600574086134678"/>
    <n v="3861800.4418001999"/>
  </r>
  <r>
    <x v="0"/>
    <x v="13"/>
    <x v="33"/>
    <m/>
    <x v="2"/>
    <x v="6"/>
    <x v="11"/>
    <x v="2"/>
    <n v="0"/>
    <x v="3"/>
    <x v="6"/>
    <x v="3"/>
    <x v="0"/>
    <x v="0"/>
    <m/>
    <n v="0.600574086134678"/>
    <n v="0"/>
  </r>
  <r>
    <x v="0"/>
    <x v="13"/>
    <x v="33"/>
    <m/>
    <x v="2"/>
    <x v="6"/>
    <x v="11"/>
    <x v="2"/>
    <n v="0"/>
    <x v="3"/>
    <x v="6"/>
    <x v="4"/>
    <x v="0"/>
    <x v="0"/>
    <m/>
    <n v="0.600574086134678"/>
    <n v="0"/>
  </r>
  <r>
    <x v="0"/>
    <x v="13"/>
    <x v="33"/>
    <m/>
    <x v="0"/>
    <x v="6"/>
    <x v="11"/>
    <x v="2"/>
    <n v="0"/>
    <x v="3"/>
    <x v="5"/>
    <x v="1"/>
    <x v="0"/>
    <x v="0"/>
    <m/>
    <n v="0.600574086134678"/>
    <n v="0"/>
  </r>
  <r>
    <x v="0"/>
    <x v="13"/>
    <x v="33"/>
    <m/>
    <x v="1"/>
    <x v="6"/>
    <x v="11"/>
    <x v="2"/>
    <n v="7436282.0517745595"/>
    <x v="3"/>
    <x v="5"/>
    <x v="2"/>
    <x v="0"/>
    <x v="0"/>
    <m/>
    <n v="0.600574086134678"/>
    <n v="4466038.2974842098"/>
  </r>
  <r>
    <x v="0"/>
    <x v="13"/>
    <x v="33"/>
    <m/>
    <x v="2"/>
    <x v="6"/>
    <x v="11"/>
    <x v="2"/>
    <n v="0"/>
    <x v="3"/>
    <x v="5"/>
    <x v="3"/>
    <x v="0"/>
    <x v="0"/>
    <m/>
    <n v="0.600574086134678"/>
    <n v="0"/>
  </r>
  <r>
    <x v="0"/>
    <x v="13"/>
    <x v="33"/>
    <m/>
    <x v="2"/>
    <x v="6"/>
    <x v="11"/>
    <x v="2"/>
    <n v="0"/>
    <x v="3"/>
    <x v="5"/>
    <x v="4"/>
    <x v="0"/>
    <x v="0"/>
    <m/>
    <n v="0.600574086134678"/>
    <n v="0"/>
  </r>
  <r>
    <x v="0"/>
    <x v="13"/>
    <x v="33"/>
    <m/>
    <x v="0"/>
    <x v="6"/>
    <x v="11"/>
    <x v="2"/>
    <n v="0"/>
    <x v="3"/>
    <x v="3"/>
    <x v="1"/>
    <x v="0"/>
    <x v="0"/>
    <m/>
    <n v="0.600574086134678"/>
    <n v="0"/>
  </r>
  <r>
    <x v="0"/>
    <x v="13"/>
    <x v="33"/>
    <m/>
    <x v="1"/>
    <x v="6"/>
    <x v="11"/>
    <x v="2"/>
    <n v="0"/>
    <x v="3"/>
    <x v="3"/>
    <x v="2"/>
    <x v="0"/>
    <x v="0"/>
    <m/>
    <n v="0.600574086134678"/>
    <n v="0"/>
  </r>
  <r>
    <x v="0"/>
    <x v="13"/>
    <x v="33"/>
    <m/>
    <x v="2"/>
    <x v="6"/>
    <x v="11"/>
    <x v="2"/>
    <n v="0"/>
    <x v="3"/>
    <x v="3"/>
    <x v="3"/>
    <x v="0"/>
    <x v="0"/>
    <m/>
    <n v="0.600574086134678"/>
    <n v="0"/>
  </r>
  <r>
    <x v="0"/>
    <x v="13"/>
    <x v="33"/>
    <m/>
    <x v="2"/>
    <x v="6"/>
    <x v="11"/>
    <x v="2"/>
    <n v="0"/>
    <x v="3"/>
    <x v="3"/>
    <x v="4"/>
    <x v="0"/>
    <x v="0"/>
    <m/>
    <n v="0.600574086134678"/>
    <n v="0"/>
  </r>
  <r>
    <x v="0"/>
    <x v="13"/>
    <x v="33"/>
    <m/>
    <x v="0"/>
    <x v="6"/>
    <x v="11"/>
    <x v="2"/>
    <n v="0"/>
    <x v="4"/>
    <x v="2"/>
    <x v="1"/>
    <x v="0"/>
    <x v="0"/>
    <m/>
    <n v="0.600574086134678"/>
    <n v="0"/>
  </r>
  <r>
    <x v="0"/>
    <x v="13"/>
    <x v="33"/>
    <m/>
    <x v="1"/>
    <x v="6"/>
    <x v="11"/>
    <x v="2"/>
    <n v="9633856.5922618005"/>
    <x v="4"/>
    <x v="2"/>
    <x v="2"/>
    <x v="0"/>
    <x v="0"/>
    <m/>
    <n v="0.600574086134678"/>
    <n v="5785844.6188501697"/>
  </r>
  <r>
    <x v="0"/>
    <x v="13"/>
    <x v="33"/>
    <m/>
    <x v="2"/>
    <x v="6"/>
    <x v="11"/>
    <x v="2"/>
    <n v="0"/>
    <x v="4"/>
    <x v="2"/>
    <x v="3"/>
    <x v="0"/>
    <x v="0"/>
    <m/>
    <n v="0.600574086134678"/>
    <n v="0"/>
  </r>
  <r>
    <x v="0"/>
    <x v="13"/>
    <x v="33"/>
    <m/>
    <x v="2"/>
    <x v="6"/>
    <x v="11"/>
    <x v="2"/>
    <n v="0"/>
    <x v="4"/>
    <x v="2"/>
    <x v="4"/>
    <x v="0"/>
    <x v="0"/>
    <m/>
    <n v="0.600574086134678"/>
    <n v="0"/>
  </r>
  <r>
    <x v="0"/>
    <x v="13"/>
    <x v="33"/>
    <m/>
    <x v="0"/>
    <x v="6"/>
    <x v="10"/>
    <x v="2"/>
    <n v="0"/>
    <x v="4"/>
    <x v="6"/>
    <x v="1"/>
    <x v="0"/>
    <x v="0"/>
    <m/>
    <n v="0.600574086134678"/>
    <n v="0"/>
  </r>
  <r>
    <x v="0"/>
    <x v="13"/>
    <x v="33"/>
    <m/>
    <x v="1"/>
    <x v="6"/>
    <x v="10"/>
    <x v="2"/>
    <n v="0"/>
    <x v="4"/>
    <x v="6"/>
    <x v="2"/>
    <x v="0"/>
    <x v="0"/>
    <m/>
    <n v="0.600574086134678"/>
    <n v="0"/>
  </r>
  <r>
    <x v="0"/>
    <x v="13"/>
    <x v="33"/>
    <m/>
    <x v="2"/>
    <x v="6"/>
    <x v="10"/>
    <x v="2"/>
    <n v="0"/>
    <x v="4"/>
    <x v="6"/>
    <x v="3"/>
    <x v="0"/>
    <x v="0"/>
    <m/>
    <n v="0.600574086134678"/>
    <n v="0"/>
  </r>
  <r>
    <x v="0"/>
    <x v="13"/>
    <x v="33"/>
    <m/>
    <x v="2"/>
    <x v="6"/>
    <x v="10"/>
    <x v="2"/>
    <n v="0"/>
    <x v="4"/>
    <x v="6"/>
    <x v="4"/>
    <x v="0"/>
    <x v="0"/>
    <m/>
    <n v="0.600574086134678"/>
    <n v="0"/>
  </r>
  <r>
    <x v="0"/>
    <x v="13"/>
    <x v="33"/>
    <m/>
    <x v="1"/>
    <x v="6"/>
    <x v="11"/>
    <x v="2"/>
    <n v="23181827.407811299"/>
    <x v="5"/>
    <x v="4"/>
    <x v="2"/>
    <x v="0"/>
    <x v="0"/>
    <m/>
    <n v="0.600574086134678"/>
    <n v="13922404.810378101"/>
  </r>
  <r>
    <x v="0"/>
    <x v="13"/>
    <x v="33"/>
    <m/>
    <x v="0"/>
    <x v="6"/>
    <x v="11"/>
    <x v="2"/>
    <n v="0"/>
    <x v="5"/>
    <x v="2"/>
    <x v="1"/>
    <x v="0"/>
    <x v="0"/>
    <m/>
    <n v="0.600574086134678"/>
    <n v="0"/>
  </r>
  <r>
    <x v="0"/>
    <x v="13"/>
    <x v="33"/>
    <m/>
    <x v="1"/>
    <x v="6"/>
    <x v="11"/>
    <x v="2"/>
    <n v="11251575.1946708"/>
    <x v="5"/>
    <x v="2"/>
    <x v="2"/>
    <x v="0"/>
    <x v="0"/>
    <m/>
    <n v="0.600574086134678"/>
    <n v="6757404.4901150502"/>
  </r>
  <r>
    <x v="0"/>
    <x v="13"/>
    <x v="33"/>
    <m/>
    <x v="2"/>
    <x v="6"/>
    <x v="11"/>
    <x v="2"/>
    <n v="0"/>
    <x v="5"/>
    <x v="2"/>
    <x v="3"/>
    <x v="0"/>
    <x v="0"/>
    <m/>
    <n v="0.600574086134678"/>
    <n v="0"/>
  </r>
  <r>
    <x v="0"/>
    <x v="13"/>
    <x v="33"/>
    <m/>
    <x v="2"/>
    <x v="6"/>
    <x v="11"/>
    <x v="2"/>
    <n v="0"/>
    <x v="5"/>
    <x v="2"/>
    <x v="4"/>
    <x v="0"/>
    <x v="0"/>
    <m/>
    <n v="0.600574086134678"/>
    <n v="0"/>
  </r>
  <r>
    <x v="0"/>
    <x v="13"/>
    <x v="33"/>
    <m/>
    <x v="0"/>
    <x v="6"/>
    <x v="10"/>
    <x v="2"/>
    <n v="0"/>
    <x v="5"/>
    <x v="5"/>
    <x v="1"/>
    <x v="0"/>
    <x v="0"/>
    <m/>
    <n v="0.600574086134678"/>
    <n v="0"/>
  </r>
  <r>
    <x v="0"/>
    <x v="13"/>
    <x v="33"/>
    <m/>
    <x v="1"/>
    <x v="6"/>
    <x v="10"/>
    <x v="2"/>
    <n v="0"/>
    <x v="5"/>
    <x v="5"/>
    <x v="2"/>
    <x v="0"/>
    <x v="0"/>
    <m/>
    <n v="0.600574086134678"/>
    <n v="0"/>
  </r>
  <r>
    <x v="0"/>
    <x v="13"/>
    <x v="33"/>
    <m/>
    <x v="2"/>
    <x v="6"/>
    <x v="10"/>
    <x v="2"/>
    <n v="0"/>
    <x v="5"/>
    <x v="5"/>
    <x v="3"/>
    <x v="0"/>
    <x v="0"/>
    <m/>
    <n v="0.600574086134678"/>
    <n v="0"/>
  </r>
  <r>
    <x v="0"/>
    <x v="13"/>
    <x v="33"/>
    <m/>
    <x v="2"/>
    <x v="6"/>
    <x v="10"/>
    <x v="2"/>
    <n v="0"/>
    <x v="5"/>
    <x v="5"/>
    <x v="4"/>
    <x v="0"/>
    <x v="0"/>
    <m/>
    <n v="0.600574086134678"/>
    <n v="0"/>
  </r>
  <r>
    <x v="0"/>
    <x v="13"/>
    <x v="33"/>
    <m/>
    <x v="1"/>
    <x v="6"/>
    <x v="11"/>
    <x v="2"/>
    <n v="10712996.2756855"/>
    <x v="6"/>
    <x v="1"/>
    <x v="2"/>
    <x v="0"/>
    <x v="0"/>
    <m/>
    <n v="0.600574086134678"/>
    <n v="6433947.9480340397"/>
  </r>
  <r>
    <x v="0"/>
    <x v="13"/>
    <x v="33"/>
    <m/>
    <x v="0"/>
    <x v="6"/>
    <x v="11"/>
    <x v="2"/>
    <n v="0"/>
    <x v="6"/>
    <x v="2"/>
    <x v="1"/>
    <x v="0"/>
    <x v="0"/>
    <m/>
    <n v="0.600574086134678"/>
    <n v="0"/>
  </r>
  <r>
    <x v="0"/>
    <x v="13"/>
    <x v="33"/>
    <m/>
    <x v="1"/>
    <x v="6"/>
    <x v="11"/>
    <x v="2"/>
    <n v="5195748.8448175099"/>
    <x v="6"/>
    <x v="2"/>
    <x v="2"/>
    <x v="0"/>
    <x v="0"/>
    <m/>
    <n v="0.600574086134678"/>
    <n v="3120432.1142615899"/>
  </r>
  <r>
    <x v="0"/>
    <x v="13"/>
    <x v="33"/>
    <m/>
    <x v="2"/>
    <x v="6"/>
    <x v="11"/>
    <x v="2"/>
    <n v="0"/>
    <x v="6"/>
    <x v="2"/>
    <x v="3"/>
    <x v="0"/>
    <x v="0"/>
    <m/>
    <n v="0.600574086134678"/>
    <n v="0"/>
  </r>
  <r>
    <x v="0"/>
    <x v="13"/>
    <x v="33"/>
    <m/>
    <x v="2"/>
    <x v="6"/>
    <x v="11"/>
    <x v="2"/>
    <n v="0"/>
    <x v="6"/>
    <x v="2"/>
    <x v="4"/>
    <x v="0"/>
    <x v="0"/>
    <m/>
    <n v="0.600574086134678"/>
    <n v="0"/>
  </r>
  <r>
    <x v="0"/>
    <x v="13"/>
    <x v="33"/>
    <m/>
    <x v="0"/>
    <x v="6"/>
    <x v="10"/>
    <x v="2"/>
    <n v="0"/>
    <x v="6"/>
    <x v="3"/>
    <x v="1"/>
    <x v="0"/>
    <x v="0"/>
    <m/>
    <n v="0.600574086134678"/>
    <n v="0"/>
  </r>
  <r>
    <x v="0"/>
    <x v="13"/>
    <x v="33"/>
    <m/>
    <x v="1"/>
    <x v="6"/>
    <x v="10"/>
    <x v="2"/>
    <n v="0"/>
    <x v="6"/>
    <x v="3"/>
    <x v="2"/>
    <x v="0"/>
    <x v="0"/>
    <m/>
    <n v="0.600574086134678"/>
    <n v="0"/>
  </r>
  <r>
    <x v="0"/>
    <x v="13"/>
    <x v="33"/>
    <m/>
    <x v="2"/>
    <x v="6"/>
    <x v="10"/>
    <x v="2"/>
    <n v="0"/>
    <x v="6"/>
    <x v="3"/>
    <x v="3"/>
    <x v="0"/>
    <x v="0"/>
    <m/>
    <n v="0.600574086134678"/>
    <n v="0"/>
  </r>
  <r>
    <x v="0"/>
    <x v="13"/>
    <x v="33"/>
    <m/>
    <x v="2"/>
    <x v="6"/>
    <x v="10"/>
    <x v="2"/>
    <n v="0"/>
    <x v="6"/>
    <x v="3"/>
    <x v="4"/>
    <x v="0"/>
    <x v="0"/>
    <m/>
    <n v="0.600574086134678"/>
    <n v="0"/>
  </r>
  <r>
    <x v="0"/>
    <x v="14"/>
    <x v="33"/>
    <m/>
    <x v="0"/>
    <x v="6"/>
    <x v="10"/>
    <x v="2"/>
    <n v="0"/>
    <x v="1"/>
    <x v="1"/>
    <x v="1"/>
    <x v="0"/>
    <x v="0"/>
    <m/>
    <n v="0.57747508282180604"/>
    <n v="0"/>
  </r>
  <r>
    <x v="0"/>
    <x v="14"/>
    <x v="33"/>
    <m/>
    <x v="1"/>
    <x v="6"/>
    <x v="10"/>
    <x v="2"/>
    <n v="0"/>
    <x v="1"/>
    <x v="1"/>
    <x v="2"/>
    <x v="0"/>
    <x v="0"/>
    <m/>
    <n v="0.57747508282180604"/>
    <n v="0"/>
  </r>
  <r>
    <x v="0"/>
    <x v="14"/>
    <x v="33"/>
    <m/>
    <x v="2"/>
    <x v="6"/>
    <x v="10"/>
    <x v="2"/>
    <n v="0"/>
    <x v="1"/>
    <x v="1"/>
    <x v="3"/>
    <x v="0"/>
    <x v="0"/>
    <m/>
    <n v="0.57747508282180604"/>
    <n v="0"/>
  </r>
  <r>
    <x v="0"/>
    <x v="14"/>
    <x v="33"/>
    <m/>
    <x v="2"/>
    <x v="6"/>
    <x v="10"/>
    <x v="2"/>
    <n v="0"/>
    <x v="1"/>
    <x v="1"/>
    <x v="4"/>
    <x v="0"/>
    <x v="0"/>
    <m/>
    <n v="0.57747508282180604"/>
    <n v="0"/>
  </r>
  <r>
    <x v="0"/>
    <x v="14"/>
    <x v="33"/>
    <m/>
    <x v="0"/>
    <x v="6"/>
    <x v="11"/>
    <x v="2"/>
    <n v="0"/>
    <x v="1"/>
    <x v="2"/>
    <x v="1"/>
    <x v="0"/>
    <x v="0"/>
    <m/>
    <n v="0.57747508282180604"/>
    <n v="0"/>
  </r>
  <r>
    <x v="0"/>
    <x v="14"/>
    <x v="33"/>
    <m/>
    <x v="1"/>
    <x v="6"/>
    <x v="11"/>
    <x v="2"/>
    <n v="23870137.511355899"/>
    <x v="1"/>
    <x v="2"/>
    <x v="2"/>
    <x v="0"/>
    <x v="0"/>
    <m/>
    <n v="0.57747508282180604"/>
    <n v="13784409.6363381"/>
  </r>
  <r>
    <x v="0"/>
    <x v="14"/>
    <x v="33"/>
    <m/>
    <x v="2"/>
    <x v="6"/>
    <x v="11"/>
    <x v="2"/>
    <n v="0"/>
    <x v="1"/>
    <x v="2"/>
    <x v="3"/>
    <x v="0"/>
    <x v="0"/>
    <m/>
    <n v="0.57747508282180604"/>
    <n v="0"/>
  </r>
  <r>
    <x v="0"/>
    <x v="14"/>
    <x v="33"/>
    <m/>
    <x v="2"/>
    <x v="6"/>
    <x v="11"/>
    <x v="2"/>
    <n v="0"/>
    <x v="1"/>
    <x v="2"/>
    <x v="4"/>
    <x v="0"/>
    <x v="0"/>
    <m/>
    <n v="0.57747508282180604"/>
    <n v="0"/>
  </r>
  <r>
    <x v="0"/>
    <x v="14"/>
    <x v="33"/>
    <m/>
    <x v="1"/>
    <x v="6"/>
    <x v="11"/>
    <x v="2"/>
    <n v="3412861.4981136201"/>
    <x v="1"/>
    <x v="3"/>
    <x v="2"/>
    <x v="0"/>
    <x v="0"/>
    <m/>
    <n v="0.57747508282180604"/>
    <n v="1970842.47628252"/>
  </r>
  <r>
    <x v="0"/>
    <x v="14"/>
    <x v="33"/>
    <m/>
    <x v="0"/>
    <x v="6"/>
    <x v="10"/>
    <x v="2"/>
    <n v="0"/>
    <x v="2"/>
    <x v="4"/>
    <x v="1"/>
    <x v="0"/>
    <x v="0"/>
    <m/>
    <n v="0.57747508282180604"/>
    <n v="0"/>
  </r>
  <r>
    <x v="0"/>
    <x v="14"/>
    <x v="33"/>
    <m/>
    <x v="1"/>
    <x v="6"/>
    <x v="10"/>
    <x v="2"/>
    <n v="0"/>
    <x v="2"/>
    <x v="4"/>
    <x v="2"/>
    <x v="0"/>
    <x v="0"/>
    <m/>
    <n v="0.57747508282180604"/>
    <n v="0"/>
  </r>
  <r>
    <x v="0"/>
    <x v="14"/>
    <x v="33"/>
    <m/>
    <x v="2"/>
    <x v="6"/>
    <x v="10"/>
    <x v="2"/>
    <n v="0"/>
    <x v="2"/>
    <x v="4"/>
    <x v="3"/>
    <x v="0"/>
    <x v="0"/>
    <m/>
    <n v="0.57747508282180604"/>
    <n v="0"/>
  </r>
  <r>
    <x v="0"/>
    <x v="14"/>
    <x v="33"/>
    <m/>
    <x v="2"/>
    <x v="6"/>
    <x v="10"/>
    <x v="2"/>
    <n v="0"/>
    <x v="2"/>
    <x v="4"/>
    <x v="4"/>
    <x v="0"/>
    <x v="0"/>
    <m/>
    <n v="0.57747508282180604"/>
    <n v="0"/>
  </r>
  <r>
    <x v="0"/>
    <x v="14"/>
    <x v="33"/>
    <m/>
    <x v="0"/>
    <x v="6"/>
    <x v="11"/>
    <x v="2"/>
    <n v="0"/>
    <x v="2"/>
    <x v="2"/>
    <x v="1"/>
    <x v="0"/>
    <x v="0"/>
    <m/>
    <n v="0.57747508282180604"/>
    <n v="0"/>
  </r>
  <r>
    <x v="0"/>
    <x v="14"/>
    <x v="33"/>
    <m/>
    <x v="1"/>
    <x v="6"/>
    <x v="11"/>
    <x v="2"/>
    <n v="15783416.3221124"/>
    <x v="2"/>
    <x v="2"/>
    <x v="2"/>
    <x v="0"/>
    <x v="0"/>
    <m/>
    <n v="0.57747508282180604"/>
    <n v="9114529.6478228904"/>
  </r>
  <r>
    <x v="0"/>
    <x v="14"/>
    <x v="33"/>
    <m/>
    <x v="2"/>
    <x v="6"/>
    <x v="11"/>
    <x v="2"/>
    <n v="0"/>
    <x v="2"/>
    <x v="2"/>
    <x v="3"/>
    <x v="0"/>
    <x v="0"/>
    <m/>
    <n v="0.57747508282180604"/>
    <n v="0"/>
  </r>
  <r>
    <x v="0"/>
    <x v="14"/>
    <x v="33"/>
    <m/>
    <x v="2"/>
    <x v="6"/>
    <x v="11"/>
    <x v="2"/>
    <n v="0"/>
    <x v="2"/>
    <x v="2"/>
    <x v="4"/>
    <x v="0"/>
    <x v="0"/>
    <m/>
    <n v="0.57747508282180604"/>
    <n v="0"/>
  </r>
  <r>
    <x v="0"/>
    <x v="14"/>
    <x v="33"/>
    <m/>
    <x v="1"/>
    <x v="6"/>
    <x v="11"/>
    <x v="2"/>
    <n v="23348810.6324661"/>
    <x v="2"/>
    <x v="5"/>
    <x v="2"/>
    <x v="0"/>
    <x v="0"/>
    <m/>
    <n v="0.57747508282180604"/>
    <n v="13483356.353774"/>
  </r>
  <r>
    <x v="0"/>
    <x v="14"/>
    <x v="33"/>
    <m/>
    <x v="0"/>
    <x v="6"/>
    <x v="11"/>
    <x v="2"/>
    <n v="0"/>
    <x v="3"/>
    <x v="1"/>
    <x v="1"/>
    <x v="0"/>
    <x v="0"/>
    <m/>
    <n v="0.57747508282180604"/>
    <n v="0"/>
  </r>
  <r>
    <x v="0"/>
    <x v="14"/>
    <x v="33"/>
    <m/>
    <x v="1"/>
    <x v="6"/>
    <x v="11"/>
    <x v="2"/>
    <n v="607129.52036896301"/>
    <x v="3"/>
    <x v="1"/>
    <x v="2"/>
    <x v="0"/>
    <x v="0"/>
    <m/>
    <n v="0.57747508282180604"/>
    <n v="350602.17005863"/>
  </r>
  <r>
    <x v="0"/>
    <x v="14"/>
    <x v="33"/>
    <m/>
    <x v="2"/>
    <x v="6"/>
    <x v="11"/>
    <x v="2"/>
    <n v="0"/>
    <x v="3"/>
    <x v="1"/>
    <x v="3"/>
    <x v="0"/>
    <x v="0"/>
    <m/>
    <n v="0.57747508282180604"/>
    <n v="0"/>
  </r>
  <r>
    <x v="0"/>
    <x v="14"/>
    <x v="33"/>
    <m/>
    <x v="2"/>
    <x v="6"/>
    <x v="11"/>
    <x v="2"/>
    <n v="0"/>
    <x v="3"/>
    <x v="1"/>
    <x v="4"/>
    <x v="0"/>
    <x v="0"/>
    <m/>
    <n v="0.57747508282180604"/>
    <n v="0"/>
  </r>
  <r>
    <x v="0"/>
    <x v="14"/>
    <x v="33"/>
    <m/>
    <x v="0"/>
    <x v="6"/>
    <x v="11"/>
    <x v="2"/>
    <n v="0"/>
    <x v="3"/>
    <x v="4"/>
    <x v="1"/>
    <x v="0"/>
    <x v="0"/>
    <m/>
    <n v="0.57747508282180604"/>
    <n v="0"/>
  </r>
  <r>
    <x v="0"/>
    <x v="14"/>
    <x v="33"/>
    <m/>
    <x v="1"/>
    <x v="6"/>
    <x v="11"/>
    <x v="2"/>
    <n v="10354538.8849044"/>
    <x v="3"/>
    <x v="4"/>
    <x v="2"/>
    <x v="0"/>
    <x v="0"/>
    <m/>
    <n v="0.57747508282180604"/>
    <n v="5979488.2001417903"/>
  </r>
  <r>
    <x v="0"/>
    <x v="14"/>
    <x v="33"/>
    <m/>
    <x v="2"/>
    <x v="6"/>
    <x v="11"/>
    <x v="2"/>
    <n v="0"/>
    <x v="3"/>
    <x v="4"/>
    <x v="3"/>
    <x v="0"/>
    <x v="0"/>
    <m/>
    <n v="0.57747508282180604"/>
    <n v="0"/>
  </r>
  <r>
    <x v="0"/>
    <x v="14"/>
    <x v="33"/>
    <m/>
    <x v="2"/>
    <x v="6"/>
    <x v="11"/>
    <x v="2"/>
    <n v="0"/>
    <x v="3"/>
    <x v="4"/>
    <x v="4"/>
    <x v="0"/>
    <x v="0"/>
    <m/>
    <n v="0.57747508282180604"/>
    <n v="0"/>
  </r>
  <r>
    <x v="0"/>
    <x v="14"/>
    <x v="33"/>
    <m/>
    <x v="0"/>
    <x v="6"/>
    <x v="10"/>
    <x v="2"/>
    <n v="661976965.29588199"/>
    <x v="3"/>
    <x v="2"/>
    <x v="1"/>
    <x v="0"/>
    <x v="0"/>
    <m/>
    <n v="0.57747508282180604"/>
    <n v="382275202.860367"/>
  </r>
  <r>
    <x v="0"/>
    <x v="14"/>
    <x v="33"/>
    <m/>
    <x v="1"/>
    <x v="6"/>
    <x v="10"/>
    <x v="2"/>
    <n v="0"/>
    <x v="3"/>
    <x v="2"/>
    <x v="2"/>
    <x v="0"/>
    <x v="0"/>
    <m/>
    <n v="0.57747508282180604"/>
    <n v="0"/>
  </r>
  <r>
    <x v="0"/>
    <x v="14"/>
    <x v="33"/>
    <m/>
    <x v="2"/>
    <x v="6"/>
    <x v="10"/>
    <x v="2"/>
    <n v="0"/>
    <x v="3"/>
    <x v="2"/>
    <x v="3"/>
    <x v="0"/>
    <x v="0"/>
    <m/>
    <n v="0.57747508282180604"/>
    <n v="0"/>
  </r>
  <r>
    <x v="0"/>
    <x v="14"/>
    <x v="33"/>
    <m/>
    <x v="2"/>
    <x v="6"/>
    <x v="10"/>
    <x v="2"/>
    <n v="110846468.66843601"/>
    <x v="3"/>
    <x v="2"/>
    <x v="4"/>
    <x v="0"/>
    <x v="0"/>
    <m/>
    <n v="0.57747508282180604"/>
    <n v="64011073.67481"/>
  </r>
  <r>
    <x v="0"/>
    <x v="14"/>
    <x v="33"/>
    <m/>
    <x v="0"/>
    <x v="6"/>
    <x v="11"/>
    <x v="2"/>
    <n v="0"/>
    <x v="3"/>
    <x v="6"/>
    <x v="1"/>
    <x v="0"/>
    <x v="0"/>
    <m/>
    <n v="0.57747508282180604"/>
    <n v="0"/>
  </r>
  <r>
    <x v="0"/>
    <x v="14"/>
    <x v="33"/>
    <m/>
    <x v="1"/>
    <x v="6"/>
    <x v="11"/>
    <x v="2"/>
    <n v="6430181.6061610598"/>
    <x v="3"/>
    <x v="6"/>
    <x v="2"/>
    <x v="0"/>
    <x v="0"/>
    <m/>
    <n v="0.57747508282180604"/>
    <n v="3713269.6555771101"/>
  </r>
  <r>
    <x v="0"/>
    <x v="14"/>
    <x v="33"/>
    <m/>
    <x v="2"/>
    <x v="6"/>
    <x v="11"/>
    <x v="2"/>
    <n v="0"/>
    <x v="3"/>
    <x v="6"/>
    <x v="3"/>
    <x v="0"/>
    <x v="0"/>
    <m/>
    <n v="0.57747508282180604"/>
    <n v="0"/>
  </r>
  <r>
    <x v="0"/>
    <x v="14"/>
    <x v="33"/>
    <m/>
    <x v="2"/>
    <x v="6"/>
    <x v="11"/>
    <x v="2"/>
    <n v="0"/>
    <x v="3"/>
    <x v="6"/>
    <x v="4"/>
    <x v="0"/>
    <x v="0"/>
    <m/>
    <n v="0.57747508282180604"/>
    <n v="0"/>
  </r>
  <r>
    <x v="0"/>
    <x v="14"/>
    <x v="33"/>
    <m/>
    <x v="0"/>
    <x v="6"/>
    <x v="11"/>
    <x v="2"/>
    <n v="0"/>
    <x v="3"/>
    <x v="5"/>
    <x v="1"/>
    <x v="0"/>
    <x v="0"/>
    <m/>
    <n v="0.57747508282180604"/>
    <n v="0"/>
  </r>
  <r>
    <x v="0"/>
    <x v="14"/>
    <x v="33"/>
    <m/>
    <x v="1"/>
    <x v="6"/>
    <x v="11"/>
    <x v="2"/>
    <n v="7436282.0517745595"/>
    <x v="3"/>
    <x v="5"/>
    <x v="2"/>
    <x v="0"/>
    <x v="0"/>
    <m/>
    <n v="0.57747508282180604"/>
    <n v="4294267.5937348204"/>
  </r>
  <r>
    <x v="0"/>
    <x v="14"/>
    <x v="33"/>
    <m/>
    <x v="2"/>
    <x v="6"/>
    <x v="11"/>
    <x v="2"/>
    <n v="0"/>
    <x v="3"/>
    <x v="5"/>
    <x v="3"/>
    <x v="0"/>
    <x v="0"/>
    <m/>
    <n v="0.57747508282180604"/>
    <n v="0"/>
  </r>
  <r>
    <x v="0"/>
    <x v="14"/>
    <x v="33"/>
    <m/>
    <x v="2"/>
    <x v="6"/>
    <x v="11"/>
    <x v="2"/>
    <n v="0"/>
    <x v="3"/>
    <x v="5"/>
    <x v="4"/>
    <x v="0"/>
    <x v="0"/>
    <m/>
    <n v="0.57747508282180604"/>
    <n v="0"/>
  </r>
  <r>
    <x v="0"/>
    <x v="14"/>
    <x v="33"/>
    <m/>
    <x v="0"/>
    <x v="6"/>
    <x v="11"/>
    <x v="2"/>
    <n v="0"/>
    <x v="3"/>
    <x v="3"/>
    <x v="1"/>
    <x v="0"/>
    <x v="0"/>
    <m/>
    <n v="0.57747508282180604"/>
    <n v="0"/>
  </r>
  <r>
    <x v="0"/>
    <x v="14"/>
    <x v="33"/>
    <m/>
    <x v="1"/>
    <x v="6"/>
    <x v="11"/>
    <x v="2"/>
    <n v="0"/>
    <x v="3"/>
    <x v="3"/>
    <x v="2"/>
    <x v="0"/>
    <x v="0"/>
    <m/>
    <n v="0.57747508282180604"/>
    <n v="0"/>
  </r>
  <r>
    <x v="0"/>
    <x v="14"/>
    <x v="33"/>
    <m/>
    <x v="2"/>
    <x v="6"/>
    <x v="11"/>
    <x v="2"/>
    <n v="0"/>
    <x v="3"/>
    <x v="3"/>
    <x v="3"/>
    <x v="0"/>
    <x v="0"/>
    <m/>
    <n v="0.57747508282180604"/>
    <n v="0"/>
  </r>
  <r>
    <x v="0"/>
    <x v="14"/>
    <x v="33"/>
    <m/>
    <x v="2"/>
    <x v="6"/>
    <x v="11"/>
    <x v="2"/>
    <n v="0"/>
    <x v="3"/>
    <x v="3"/>
    <x v="4"/>
    <x v="0"/>
    <x v="0"/>
    <m/>
    <n v="0.57747508282180604"/>
    <n v="0"/>
  </r>
  <r>
    <x v="0"/>
    <x v="14"/>
    <x v="33"/>
    <m/>
    <x v="0"/>
    <x v="6"/>
    <x v="11"/>
    <x v="2"/>
    <n v="0"/>
    <x v="4"/>
    <x v="2"/>
    <x v="1"/>
    <x v="0"/>
    <x v="0"/>
    <m/>
    <n v="0.57747508282180604"/>
    <n v="0"/>
  </r>
  <r>
    <x v="0"/>
    <x v="14"/>
    <x v="33"/>
    <m/>
    <x v="1"/>
    <x v="6"/>
    <x v="11"/>
    <x v="2"/>
    <n v="9633856.5922618005"/>
    <x v="4"/>
    <x v="2"/>
    <x v="2"/>
    <x v="0"/>
    <x v="0"/>
    <m/>
    <n v="0.57747508282180604"/>
    <n v="5563312.1335097803"/>
  </r>
  <r>
    <x v="0"/>
    <x v="14"/>
    <x v="33"/>
    <m/>
    <x v="2"/>
    <x v="6"/>
    <x v="11"/>
    <x v="2"/>
    <n v="0"/>
    <x v="4"/>
    <x v="2"/>
    <x v="3"/>
    <x v="0"/>
    <x v="0"/>
    <m/>
    <n v="0.57747508282180604"/>
    <n v="0"/>
  </r>
  <r>
    <x v="0"/>
    <x v="14"/>
    <x v="33"/>
    <m/>
    <x v="2"/>
    <x v="6"/>
    <x v="11"/>
    <x v="2"/>
    <n v="0"/>
    <x v="4"/>
    <x v="2"/>
    <x v="4"/>
    <x v="0"/>
    <x v="0"/>
    <m/>
    <n v="0.57747508282180604"/>
    <n v="0"/>
  </r>
  <r>
    <x v="0"/>
    <x v="14"/>
    <x v="33"/>
    <m/>
    <x v="0"/>
    <x v="6"/>
    <x v="10"/>
    <x v="2"/>
    <n v="0"/>
    <x v="4"/>
    <x v="6"/>
    <x v="1"/>
    <x v="0"/>
    <x v="0"/>
    <m/>
    <n v="0.57747508282180604"/>
    <n v="0"/>
  </r>
  <r>
    <x v="0"/>
    <x v="14"/>
    <x v="33"/>
    <m/>
    <x v="1"/>
    <x v="6"/>
    <x v="10"/>
    <x v="2"/>
    <n v="0"/>
    <x v="4"/>
    <x v="6"/>
    <x v="2"/>
    <x v="0"/>
    <x v="0"/>
    <m/>
    <n v="0.57747508282180604"/>
    <n v="0"/>
  </r>
  <r>
    <x v="0"/>
    <x v="14"/>
    <x v="33"/>
    <m/>
    <x v="2"/>
    <x v="6"/>
    <x v="10"/>
    <x v="2"/>
    <n v="0"/>
    <x v="4"/>
    <x v="6"/>
    <x v="3"/>
    <x v="0"/>
    <x v="0"/>
    <m/>
    <n v="0.57747508282180604"/>
    <n v="0"/>
  </r>
  <r>
    <x v="0"/>
    <x v="14"/>
    <x v="33"/>
    <m/>
    <x v="2"/>
    <x v="6"/>
    <x v="10"/>
    <x v="2"/>
    <n v="0"/>
    <x v="4"/>
    <x v="6"/>
    <x v="4"/>
    <x v="0"/>
    <x v="0"/>
    <m/>
    <n v="0.57747508282180604"/>
    <n v="0"/>
  </r>
  <r>
    <x v="0"/>
    <x v="14"/>
    <x v="33"/>
    <m/>
    <x v="1"/>
    <x v="6"/>
    <x v="11"/>
    <x v="2"/>
    <n v="23181827.407811299"/>
    <x v="5"/>
    <x v="4"/>
    <x v="2"/>
    <x v="0"/>
    <x v="0"/>
    <m/>
    <n v="0.57747508282180604"/>
    <n v="13386927.702286599"/>
  </r>
  <r>
    <x v="0"/>
    <x v="14"/>
    <x v="33"/>
    <m/>
    <x v="0"/>
    <x v="6"/>
    <x v="11"/>
    <x v="2"/>
    <n v="0"/>
    <x v="5"/>
    <x v="2"/>
    <x v="1"/>
    <x v="0"/>
    <x v="0"/>
    <m/>
    <n v="0.57747508282180604"/>
    <n v="0"/>
  </r>
  <r>
    <x v="0"/>
    <x v="14"/>
    <x v="33"/>
    <m/>
    <x v="1"/>
    <x v="6"/>
    <x v="11"/>
    <x v="2"/>
    <n v="11251575.1946708"/>
    <x v="5"/>
    <x v="2"/>
    <x v="2"/>
    <x v="0"/>
    <x v="0"/>
    <m/>
    <n v="0.57747508282180604"/>
    <n v="6497504.3174183201"/>
  </r>
  <r>
    <x v="0"/>
    <x v="14"/>
    <x v="33"/>
    <m/>
    <x v="2"/>
    <x v="6"/>
    <x v="11"/>
    <x v="2"/>
    <n v="0"/>
    <x v="5"/>
    <x v="2"/>
    <x v="3"/>
    <x v="0"/>
    <x v="0"/>
    <m/>
    <n v="0.57747508282180604"/>
    <n v="0"/>
  </r>
  <r>
    <x v="0"/>
    <x v="14"/>
    <x v="33"/>
    <m/>
    <x v="2"/>
    <x v="6"/>
    <x v="11"/>
    <x v="2"/>
    <n v="0"/>
    <x v="5"/>
    <x v="2"/>
    <x v="4"/>
    <x v="0"/>
    <x v="0"/>
    <m/>
    <n v="0.57747508282180604"/>
    <n v="0"/>
  </r>
  <r>
    <x v="0"/>
    <x v="14"/>
    <x v="33"/>
    <m/>
    <x v="0"/>
    <x v="6"/>
    <x v="10"/>
    <x v="2"/>
    <n v="0"/>
    <x v="5"/>
    <x v="5"/>
    <x v="1"/>
    <x v="0"/>
    <x v="0"/>
    <m/>
    <n v="0.57747508282180604"/>
    <n v="0"/>
  </r>
  <r>
    <x v="0"/>
    <x v="14"/>
    <x v="33"/>
    <m/>
    <x v="1"/>
    <x v="6"/>
    <x v="10"/>
    <x v="2"/>
    <n v="0"/>
    <x v="5"/>
    <x v="5"/>
    <x v="2"/>
    <x v="0"/>
    <x v="0"/>
    <m/>
    <n v="0.57747508282180604"/>
    <n v="0"/>
  </r>
  <r>
    <x v="0"/>
    <x v="14"/>
    <x v="33"/>
    <m/>
    <x v="2"/>
    <x v="6"/>
    <x v="10"/>
    <x v="2"/>
    <n v="0"/>
    <x v="5"/>
    <x v="5"/>
    <x v="3"/>
    <x v="0"/>
    <x v="0"/>
    <m/>
    <n v="0.57747508282180604"/>
    <n v="0"/>
  </r>
  <r>
    <x v="0"/>
    <x v="14"/>
    <x v="33"/>
    <m/>
    <x v="2"/>
    <x v="6"/>
    <x v="10"/>
    <x v="2"/>
    <n v="0"/>
    <x v="5"/>
    <x v="5"/>
    <x v="4"/>
    <x v="0"/>
    <x v="0"/>
    <m/>
    <n v="0.57747508282180604"/>
    <n v="0"/>
  </r>
  <r>
    <x v="0"/>
    <x v="14"/>
    <x v="33"/>
    <m/>
    <x v="1"/>
    <x v="6"/>
    <x v="11"/>
    <x v="2"/>
    <n v="10712996.2756855"/>
    <x v="6"/>
    <x v="1"/>
    <x v="2"/>
    <x v="0"/>
    <x v="0"/>
    <m/>
    <n v="0.57747508282180604"/>
    <n v="6186488.4115711898"/>
  </r>
  <r>
    <x v="0"/>
    <x v="14"/>
    <x v="33"/>
    <m/>
    <x v="0"/>
    <x v="6"/>
    <x v="11"/>
    <x v="2"/>
    <n v="0"/>
    <x v="6"/>
    <x v="2"/>
    <x v="1"/>
    <x v="0"/>
    <x v="0"/>
    <m/>
    <n v="0.57747508282180604"/>
    <n v="0"/>
  </r>
  <r>
    <x v="0"/>
    <x v="14"/>
    <x v="33"/>
    <m/>
    <x v="1"/>
    <x v="6"/>
    <x v="11"/>
    <x v="2"/>
    <n v="5195748.8448175099"/>
    <x v="6"/>
    <x v="2"/>
    <x v="2"/>
    <x v="0"/>
    <x v="0"/>
    <m/>
    <n v="0.57747508282180604"/>
    <n v="3000415.49448229"/>
  </r>
  <r>
    <x v="0"/>
    <x v="14"/>
    <x v="33"/>
    <m/>
    <x v="2"/>
    <x v="6"/>
    <x v="11"/>
    <x v="2"/>
    <n v="0"/>
    <x v="6"/>
    <x v="2"/>
    <x v="3"/>
    <x v="0"/>
    <x v="0"/>
    <m/>
    <n v="0.57747508282180604"/>
    <n v="0"/>
  </r>
  <r>
    <x v="0"/>
    <x v="14"/>
    <x v="33"/>
    <m/>
    <x v="2"/>
    <x v="6"/>
    <x v="11"/>
    <x v="2"/>
    <n v="0"/>
    <x v="6"/>
    <x v="2"/>
    <x v="4"/>
    <x v="0"/>
    <x v="0"/>
    <m/>
    <n v="0.57747508282180604"/>
    <n v="0"/>
  </r>
  <r>
    <x v="0"/>
    <x v="14"/>
    <x v="33"/>
    <m/>
    <x v="0"/>
    <x v="6"/>
    <x v="10"/>
    <x v="2"/>
    <n v="0"/>
    <x v="6"/>
    <x v="3"/>
    <x v="1"/>
    <x v="0"/>
    <x v="0"/>
    <m/>
    <n v="0.57747508282180604"/>
    <n v="0"/>
  </r>
  <r>
    <x v="0"/>
    <x v="14"/>
    <x v="33"/>
    <m/>
    <x v="1"/>
    <x v="6"/>
    <x v="10"/>
    <x v="2"/>
    <n v="0"/>
    <x v="6"/>
    <x v="3"/>
    <x v="2"/>
    <x v="0"/>
    <x v="0"/>
    <m/>
    <n v="0.57747508282180604"/>
    <n v="0"/>
  </r>
  <r>
    <x v="0"/>
    <x v="14"/>
    <x v="33"/>
    <m/>
    <x v="2"/>
    <x v="6"/>
    <x v="10"/>
    <x v="2"/>
    <n v="0"/>
    <x v="6"/>
    <x v="3"/>
    <x v="3"/>
    <x v="0"/>
    <x v="0"/>
    <m/>
    <n v="0.57747508282180604"/>
    <n v="0"/>
  </r>
  <r>
    <x v="0"/>
    <x v="14"/>
    <x v="33"/>
    <m/>
    <x v="2"/>
    <x v="6"/>
    <x v="10"/>
    <x v="2"/>
    <n v="0"/>
    <x v="6"/>
    <x v="3"/>
    <x v="4"/>
    <x v="0"/>
    <x v="0"/>
    <m/>
    <n v="0.57747508282180604"/>
    <n v="0"/>
  </r>
  <r>
    <x v="0"/>
    <x v="15"/>
    <x v="33"/>
    <m/>
    <x v="0"/>
    <x v="6"/>
    <x v="10"/>
    <x v="2"/>
    <n v="0"/>
    <x v="1"/>
    <x v="1"/>
    <x v="1"/>
    <x v="0"/>
    <x v="0"/>
    <m/>
    <n v="0.55526450271327499"/>
    <n v="0"/>
  </r>
  <r>
    <x v="0"/>
    <x v="15"/>
    <x v="33"/>
    <m/>
    <x v="1"/>
    <x v="6"/>
    <x v="10"/>
    <x v="2"/>
    <n v="0"/>
    <x v="1"/>
    <x v="1"/>
    <x v="2"/>
    <x v="0"/>
    <x v="0"/>
    <m/>
    <n v="0.55526450271327499"/>
    <n v="0"/>
  </r>
  <r>
    <x v="0"/>
    <x v="15"/>
    <x v="33"/>
    <m/>
    <x v="2"/>
    <x v="6"/>
    <x v="10"/>
    <x v="2"/>
    <n v="0"/>
    <x v="1"/>
    <x v="1"/>
    <x v="3"/>
    <x v="0"/>
    <x v="0"/>
    <m/>
    <n v="0.55526450271327499"/>
    <n v="0"/>
  </r>
  <r>
    <x v="0"/>
    <x v="15"/>
    <x v="33"/>
    <m/>
    <x v="2"/>
    <x v="6"/>
    <x v="10"/>
    <x v="2"/>
    <n v="0"/>
    <x v="1"/>
    <x v="1"/>
    <x v="4"/>
    <x v="0"/>
    <x v="0"/>
    <m/>
    <n v="0.55526450271327499"/>
    <n v="0"/>
  </r>
  <r>
    <x v="0"/>
    <x v="15"/>
    <x v="33"/>
    <m/>
    <x v="0"/>
    <x v="6"/>
    <x v="11"/>
    <x v="2"/>
    <n v="0"/>
    <x v="1"/>
    <x v="2"/>
    <x v="1"/>
    <x v="0"/>
    <x v="0"/>
    <m/>
    <n v="0.55526450271327499"/>
    <n v="0"/>
  </r>
  <r>
    <x v="0"/>
    <x v="15"/>
    <x v="33"/>
    <m/>
    <x v="1"/>
    <x v="6"/>
    <x v="11"/>
    <x v="2"/>
    <n v="23870137.511355899"/>
    <x v="1"/>
    <x v="2"/>
    <x v="2"/>
    <x v="0"/>
    <x v="0"/>
    <m/>
    <n v="0.55526450271327499"/>
    <n v="13254240.0349405"/>
  </r>
  <r>
    <x v="0"/>
    <x v="15"/>
    <x v="33"/>
    <m/>
    <x v="2"/>
    <x v="6"/>
    <x v="11"/>
    <x v="2"/>
    <n v="0"/>
    <x v="1"/>
    <x v="2"/>
    <x v="3"/>
    <x v="0"/>
    <x v="0"/>
    <m/>
    <n v="0.55526450271327499"/>
    <n v="0"/>
  </r>
  <r>
    <x v="0"/>
    <x v="15"/>
    <x v="33"/>
    <m/>
    <x v="2"/>
    <x v="6"/>
    <x v="11"/>
    <x v="2"/>
    <n v="0"/>
    <x v="1"/>
    <x v="2"/>
    <x v="4"/>
    <x v="0"/>
    <x v="0"/>
    <m/>
    <n v="0.55526450271327499"/>
    <n v="0"/>
  </r>
  <r>
    <x v="0"/>
    <x v="15"/>
    <x v="33"/>
    <m/>
    <x v="1"/>
    <x v="6"/>
    <x v="11"/>
    <x v="2"/>
    <n v="3412861.4981136201"/>
    <x v="1"/>
    <x v="3"/>
    <x v="2"/>
    <x v="0"/>
    <x v="0"/>
    <m/>
    <n v="0.55526450271327499"/>
    <n v="1895040.8425793401"/>
  </r>
  <r>
    <x v="0"/>
    <x v="15"/>
    <x v="33"/>
    <m/>
    <x v="0"/>
    <x v="6"/>
    <x v="10"/>
    <x v="2"/>
    <n v="0"/>
    <x v="2"/>
    <x v="4"/>
    <x v="1"/>
    <x v="0"/>
    <x v="0"/>
    <m/>
    <n v="0.55526450271327499"/>
    <n v="0"/>
  </r>
  <r>
    <x v="0"/>
    <x v="15"/>
    <x v="33"/>
    <m/>
    <x v="1"/>
    <x v="6"/>
    <x v="10"/>
    <x v="2"/>
    <n v="0"/>
    <x v="2"/>
    <x v="4"/>
    <x v="2"/>
    <x v="0"/>
    <x v="0"/>
    <m/>
    <n v="0.55526450271327499"/>
    <n v="0"/>
  </r>
  <r>
    <x v="0"/>
    <x v="15"/>
    <x v="33"/>
    <m/>
    <x v="2"/>
    <x v="6"/>
    <x v="10"/>
    <x v="2"/>
    <n v="0"/>
    <x v="2"/>
    <x v="4"/>
    <x v="3"/>
    <x v="0"/>
    <x v="0"/>
    <m/>
    <n v="0.55526450271327499"/>
    <n v="0"/>
  </r>
  <r>
    <x v="0"/>
    <x v="15"/>
    <x v="33"/>
    <m/>
    <x v="2"/>
    <x v="6"/>
    <x v="10"/>
    <x v="2"/>
    <n v="0"/>
    <x v="2"/>
    <x v="4"/>
    <x v="4"/>
    <x v="0"/>
    <x v="0"/>
    <m/>
    <n v="0.55526450271327499"/>
    <n v="0"/>
  </r>
  <r>
    <x v="0"/>
    <x v="15"/>
    <x v="33"/>
    <m/>
    <x v="0"/>
    <x v="6"/>
    <x v="11"/>
    <x v="2"/>
    <n v="0"/>
    <x v="2"/>
    <x v="2"/>
    <x v="1"/>
    <x v="0"/>
    <x v="0"/>
    <m/>
    <n v="0.55526450271327499"/>
    <n v="0"/>
  </r>
  <r>
    <x v="0"/>
    <x v="15"/>
    <x v="33"/>
    <m/>
    <x v="1"/>
    <x v="6"/>
    <x v="11"/>
    <x v="2"/>
    <n v="15783416.3221124"/>
    <x v="2"/>
    <x v="2"/>
    <x v="2"/>
    <x v="0"/>
    <x v="0"/>
    <m/>
    <n v="0.55526450271327499"/>
    <n v="8763970.8152143098"/>
  </r>
  <r>
    <x v="0"/>
    <x v="15"/>
    <x v="33"/>
    <m/>
    <x v="2"/>
    <x v="6"/>
    <x v="11"/>
    <x v="2"/>
    <n v="0"/>
    <x v="2"/>
    <x v="2"/>
    <x v="3"/>
    <x v="0"/>
    <x v="0"/>
    <m/>
    <n v="0.55526450271327499"/>
    <n v="0"/>
  </r>
  <r>
    <x v="0"/>
    <x v="15"/>
    <x v="33"/>
    <m/>
    <x v="2"/>
    <x v="6"/>
    <x v="11"/>
    <x v="2"/>
    <n v="0"/>
    <x v="2"/>
    <x v="2"/>
    <x v="4"/>
    <x v="0"/>
    <x v="0"/>
    <m/>
    <n v="0.55526450271327499"/>
    <n v="0"/>
  </r>
  <r>
    <x v="0"/>
    <x v="15"/>
    <x v="33"/>
    <m/>
    <x v="1"/>
    <x v="6"/>
    <x v="11"/>
    <x v="2"/>
    <n v="23348810.6324661"/>
    <x v="2"/>
    <x v="5"/>
    <x v="2"/>
    <x v="0"/>
    <x v="0"/>
    <m/>
    <n v="0.55526450271327499"/>
    <n v="12964765.7247827"/>
  </r>
  <r>
    <x v="0"/>
    <x v="15"/>
    <x v="33"/>
    <m/>
    <x v="0"/>
    <x v="6"/>
    <x v="11"/>
    <x v="2"/>
    <n v="0"/>
    <x v="3"/>
    <x v="1"/>
    <x v="1"/>
    <x v="0"/>
    <x v="0"/>
    <m/>
    <n v="0.55526450271327499"/>
    <n v="0"/>
  </r>
  <r>
    <x v="0"/>
    <x v="15"/>
    <x v="33"/>
    <m/>
    <x v="1"/>
    <x v="6"/>
    <x v="11"/>
    <x v="2"/>
    <n v="607129.52036896301"/>
    <x v="3"/>
    <x v="1"/>
    <x v="2"/>
    <x v="0"/>
    <x v="0"/>
    <m/>
    <n v="0.55526450271327499"/>
    <n v="337117.47121022199"/>
  </r>
  <r>
    <x v="0"/>
    <x v="15"/>
    <x v="33"/>
    <m/>
    <x v="2"/>
    <x v="6"/>
    <x v="11"/>
    <x v="2"/>
    <n v="0"/>
    <x v="3"/>
    <x v="1"/>
    <x v="3"/>
    <x v="0"/>
    <x v="0"/>
    <m/>
    <n v="0.55526450271327499"/>
    <n v="0"/>
  </r>
  <r>
    <x v="0"/>
    <x v="15"/>
    <x v="33"/>
    <m/>
    <x v="2"/>
    <x v="6"/>
    <x v="11"/>
    <x v="2"/>
    <n v="0"/>
    <x v="3"/>
    <x v="1"/>
    <x v="4"/>
    <x v="0"/>
    <x v="0"/>
    <m/>
    <n v="0.55526450271327499"/>
    <n v="0"/>
  </r>
  <r>
    <x v="0"/>
    <x v="15"/>
    <x v="33"/>
    <m/>
    <x v="0"/>
    <x v="6"/>
    <x v="11"/>
    <x v="2"/>
    <n v="0"/>
    <x v="3"/>
    <x v="4"/>
    <x v="1"/>
    <x v="0"/>
    <x v="0"/>
    <m/>
    <n v="0.55526450271327499"/>
    <n v="0"/>
  </r>
  <r>
    <x v="0"/>
    <x v="15"/>
    <x v="33"/>
    <m/>
    <x v="1"/>
    <x v="6"/>
    <x v="11"/>
    <x v="2"/>
    <n v="10354538.8849044"/>
    <x v="3"/>
    <x v="4"/>
    <x v="2"/>
    <x v="0"/>
    <x v="0"/>
    <m/>
    <n v="0.55526450271327499"/>
    <n v="5749507.8847517204"/>
  </r>
  <r>
    <x v="0"/>
    <x v="15"/>
    <x v="33"/>
    <m/>
    <x v="2"/>
    <x v="6"/>
    <x v="11"/>
    <x v="2"/>
    <n v="0"/>
    <x v="3"/>
    <x v="4"/>
    <x v="3"/>
    <x v="0"/>
    <x v="0"/>
    <m/>
    <n v="0.55526450271327499"/>
    <n v="0"/>
  </r>
  <r>
    <x v="0"/>
    <x v="15"/>
    <x v="33"/>
    <m/>
    <x v="2"/>
    <x v="6"/>
    <x v="11"/>
    <x v="2"/>
    <n v="0"/>
    <x v="3"/>
    <x v="4"/>
    <x v="4"/>
    <x v="0"/>
    <x v="0"/>
    <m/>
    <n v="0.55526450271327499"/>
    <n v="0"/>
  </r>
  <r>
    <x v="0"/>
    <x v="15"/>
    <x v="33"/>
    <m/>
    <x v="0"/>
    <x v="6"/>
    <x v="10"/>
    <x v="2"/>
    <n v="661976965.29588199"/>
    <x v="3"/>
    <x v="2"/>
    <x v="1"/>
    <x v="0"/>
    <x v="0"/>
    <m/>
    <n v="0.55526450271327499"/>
    <n v="367572310.44266099"/>
  </r>
  <r>
    <x v="0"/>
    <x v="15"/>
    <x v="33"/>
    <m/>
    <x v="1"/>
    <x v="6"/>
    <x v="10"/>
    <x v="2"/>
    <n v="0"/>
    <x v="3"/>
    <x v="2"/>
    <x v="2"/>
    <x v="0"/>
    <x v="0"/>
    <m/>
    <n v="0.55526450271327499"/>
    <n v="0"/>
  </r>
  <r>
    <x v="0"/>
    <x v="15"/>
    <x v="33"/>
    <m/>
    <x v="2"/>
    <x v="6"/>
    <x v="10"/>
    <x v="2"/>
    <n v="0"/>
    <x v="3"/>
    <x v="2"/>
    <x v="3"/>
    <x v="0"/>
    <x v="0"/>
    <m/>
    <n v="0.55526450271327499"/>
    <n v="0"/>
  </r>
  <r>
    <x v="0"/>
    <x v="15"/>
    <x v="33"/>
    <m/>
    <x v="2"/>
    <x v="6"/>
    <x v="10"/>
    <x v="2"/>
    <n v="110846468.66843601"/>
    <x v="3"/>
    <x v="2"/>
    <x v="4"/>
    <x v="0"/>
    <x v="0"/>
    <m/>
    <n v="0.55526450271327499"/>
    <n v="61549109.302701898"/>
  </r>
  <r>
    <x v="0"/>
    <x v="15"/>
    <x v="33"/>
    <m/>
    <x v="0"/>
    <x v="6"/>
    <x v="11"/>
    <x v="2"/>
    <n v="0"/>
    <x v="3"/>
    <x v="6"/>
    <x v="1"/>
    <x v="0"/>
    <x v="0"/>
    <m/>
    <n v="0.55526450271327499"/>
    <n v="0"/>
  </r>
  <r>
    <x v="0"/>
    <x v="15"/>
    <x v="33"/>
    <m/>
    <x v="1"/>
    <x v="6"/>
    <x v="11"/>
    <x v="2"/>
    <n v="6430181.6061610598"/>
    <x v="3"/>
    <x v="6"/>
    <x v="2"/>
    <x v="0"/>
    <x v="0"/>
    <m/>
    <n v="0.55526450271327499"/>
    <n v="3570451.59190107"/>
  </r>
  <r>
    <x v="0"/>
    <x v="15"/>
    <x v="33"/>
    <m/>
    <x v="2"/>
    <x v="6"/>
    <x v="11"/>
    <x v="2"/>
    <n v="0"/>
    <x v="3"/>
    <x v="6"/>
    <x v="3"/>
    <x v="0"/>
    <x v="0"/>
    <m/>
    <n v="0.55526450271327499"/>
    <n v="0"/>
  </r>
  <r>
    <x v="0"/>
    <x v="15"/>
    <x v="33"/>
    <m/>
    <x v="2"/>
    <x v="6"/>
    <x v="11"/>
    <x v="2"/>
    <n v="0"/>
    <x v="3"/>
    <x v="6"/>
    <x v="4"/>
    <x v="0"/>
    <x v="0"/>
    <m/>
    <n v="0.55526450271327499"/>
    <n v="0"/>
  </r>
  <r>
    <x v="0"/>
    <x v="15"/>
    <x v="33"/>
    <m/>
    <x v="0"/>
    <x v="6"/>
    <x v="11"/>
    <x v="2"/>
    <n v="0"/>
    <x v="3"/>
    <x v="5"/>
    <x v="1"/>
    <x v="0"/>
    <x v="0"/>
    <m/>
    <n v="0.55526450271327499"/>
    <n v="0"/>
  </r>
  <r>
    <x v="0"/>
    <x v="15"/>
    <x v="33"/>
    <m/>
    <x v="1"/>
    <x v="6"/>
    <x v="11"/>
    <x v="2"/>
    <n v="7436282.0517745595"/>
    <x v="3"/>
    <x v="5"/>
    <x v="2"/>
    <x v="0"/>
    <x v="0"/>
    <m/>
    <n v="0.55526450271327499"/>
    <n v="4129103.4555142499"/>
  </r>
  <r>
    <x v="0"/>
    <x v="15"/>
    <x v="33"/>
    <m/>
    <x v="2"/>
    <x v="6"/>
    <x v="11"/>
    <x v="2"/>
    <n v="0"/>
    <x v="3"/>
    <x v="5"/>
    <x v="3"/>
    <x v="0"/>
    <x v="0"/>
    <m/>
    <n v="0.55526450271327499"/>
    <n v="0"/>
  </r>
  <r>
    <x v="0"/>
    <x v="15"/>
    <x v="33"/>
    <m/>
    <x v="2"/>
    <x v="6"/>
    <x v="11"/>
    <x v="2"/>
    <n v="0"/>
    <x v="3"/>
    <x v="5"/>
    <x v="4"/>
    <x v="0"/>
    <x v="0"/>
    <m/>
    <n v="0.55526450271327499"/>
    <n v="0"/>
  </r>
  <r>
    <x v="0"/>
    <x v="15"/>
    <x v="33"/>
    <m/>
    <x v="0"/>
    <x v="6"/>
    <x v="11"/>
    <x v="2"/>
    <n v="0"/>
    <x v="3"/>
    <x v="3"/>
    <x v="1"/>
    <x v="0"/>
    <x v="0"/>
    <m/>
    <n v="0.55526450271327499"/>
    <n v="0"/>
  </r>
  <r>
    <x v="0"/>
    <x v="15"/>
    <x v="33"/>
    <m/>
    <x v="1"/>
    <x v="6"/>
    <x v="11"/>
    <x v="2"/>
    <n v="0"/>
    <x v="3"/>
    <x v="3"/>
    <x v="2"/>
    <x v="0"/>
    <x v="0"/>
    <m/>
    <n v="0.55526450271327499"/>
    <n v="0"/>
  </r>
  <r>
    <x v="0"/>
    <x v="15"/>
    <x v="33"/>
    <m/>
    <x v="2"/>
    <x v="6"/>
    <x v="11"/>
    <x v="2"/>
    <n v="0"/>
    <x v="3"/>
    <x v="3"/>
    <x v="3"/>
    <x v="0"/>
    <x v="0"/>
    <m/>
    <n v="0.55526450271327499"/>
    <n v="0"/>
  </r>
  <r>
    <x v="0"/>
    <x v="15"/>
    <x v="33"/>
    <m/>
    <x v="2"/>
    <x v="6"/>
    <x v="11"/>
    <x v="2"/>
    <n v="0"/>
    <x v="3"/>
    <x v="3"/>
    <x v="4"/>
    <x v="0"/>
    <x v="0"/>
    <m/>
    <n v="0.55526450271327499"/>
    <n v="0"/>
  </r>
  <r>
    <x v="0"/>
    <x v="15"/>
    <x v="33"/>
    <m/>
    <x v="0"/>
    <x v="6"/>
    <x v="11"/>
    <x v="2"/>
    <n v="0"/>
    <x v="4"/>
    <x v="2"/>
    <x v="1"/>
    <x v="0"/>
    <x v="0"/>
    <m/>
    <n v="0.55526450271327499"/>
    <n v="0"/>
  </r>
  <r>
    <x v="0"/>
    <x v="15"/>
    <x v="33"/>
    <m/>
    <x v="1"/>
    <x v="6"/>
    <x v="11"/>
    <x v="2"/>
    <n v="9633856.5922618005"/>
    <x v="4"/>
    <x v="2"/>
    <x v="2"/>
    <x v="0"/>
    <x v="0"/>
    <m/>
    <n v="0.55526450271327499"/>
    <n v="5349338.5899132499"/>
  </r>
  <r>
    <x v="0"/>
    <x v="15"/>
    <x v="33"/>
    <m/>
    <x v="2"/>
    <x v="6"/>
    <x v="11"/>
    <x v="2"/>
    <n v="0"/>
    <x v="4"/>
    <x v="2"/>
    <x v="3"/>
    <x v="0"/>
    <x v="0"/>
    <m/>
    <n v="0.55526450271327499"/>
    <n v="0"/>
  </r>
  <r>
    <x v="0"/>
    <x v="15"/>
    <x v="33"/>
    <m/>
    <x v="2"/>
    <x v="6"/>
    <x v="11"/>
    <x v="2"/>
    <n v="0"/>
    <x v="4"/>
    <x v="2"/>
    <x v="4"/>
    <x v="0"/>
    <x v="0"/>
    <m/>
    <n v="0.55526450271327499"/>
    <n v="0"/>
  </r>
  <r>
    <x v="0"/>
    <x v="15"/>
    <x v="33"/>
    <m/>
    <x v="0"/>
    <x v="6"/>
    <x v="10"/>
    <x v="2"/>
    <n v="0"/>
    <x v="4"/>
    <x v="6"/>
    <x v="1"/>
    <x v="0"/>
    <x v="0"/>
    <m/>
    <n v="0.55526450271327499"/>
    <n v="0"/>
  </r>
  <r>
    <x v="0"/>
    <x v="15"/>
    <x v="33"/>
    <m/>
    <x v="1"/>
    <x v="6"/>
    <x v="10"/>
    <x v="2"/>
    <n v="0"/>
    <x v="4"/>
    <x v="6"/>
    <x v="2"/>
    <x v="0"/>
    <x v="0"/>
    <m/>
    <n v="0.55526450271327499"/>
    <n v="0"/>
  </r>
  <r>
    <x v="0"/>
    <x v="15"/>
    <x v="33"/>
    <m/>
    <x v="2"/>
    <x v="6"/>
    <x v="10"/>
    <x v="2"/>
    <n v="0"/>
    <x v="4"/>
    <x v="6"/>
    <x v="3"/>
    <x v="0"/>
    <x v="0"/>
    <m/>
    <n v="0.55526450271327499"/>
    <n v="0"/>
  </r>
  <r>
    <x v="0"/>
    <x v="15"/>
    <x v="33"/>
    <m/>
    <x v="2"/>
    <x v="6"/>
    <x v="10"/>
    <x v="2"/>
    <n v="0"/>
    <x v="4"/>
    <x v="6"/>
    <x v="4"/>
    <x v="0"/>
    <x v="0"/>
    <m/>
    <n v="0.55526450271327499"/>
    <n v="0"/>
  </r>
  <r>
    <x v="0"/>
    <x v="15"/>
    <x v="33"/>
    <m/>
    <x v="1"/>
    <x v="6"/>
    <x v="11"/>
    <x v="2"/>
    <n v="23181827.407811299"/>
    <x v="5"/>
    <x v="4"/>
    <x v="2"/>
    <x v="0"/>
    <x v="0"/>
    <m/>
    <n v="0.55526450271327499"/>
    <n v="12872045.867583301"/>
  </r>
  <r>
    <x v="0"/>
    <x v="15"/>
    <x v="33"/>
    <m/>
    <x v="0"/>
    <x v="6"/>
    <x v="11"/>
    <x v="2"/>
    <n v="0"/>
    <x v="5"/>
    <x v="2"/>
    <x v="1"/>
    <x v="0"/>
    <x v="0"/>
    <m/>
    <n v="0.55526450271327499"/>
    <n v="0"/>
  </r>
  <r>
    <x v="0"/>
    <x v="15"/>
    <x v="33"/>
    <m/>
    <x v="1"/>
    <x v="6"/>
    <x v="11"/>
    <x v="2"/>
    <n v="11251575.1946708"/>
    <x v="5"/>
    <x v="2"/>
    <x v="2"/>
    <x v="0"/>
    <x v="0"/>
    <m/>
    <n v="0.55526450271327499"/>
    <n v="6247600.3052099198"/>
  </r>
  <r>
    <x v="0"/>
    <x v="15"/>
    <x v="33"/>
    <m/>
    <x v="2"/>
    <x v="6"/>
    <x v="11"/>
    <x v="2"/>
    <n v="0"/>
    <x v="5"/>
    <x v="2"/>
    <x v="3"/>
    <x v="0"/>
    <x v="0"/>
    <m/>
    <n v="0.55526450271327499"/>
    <n v="0"/>
  </r>
  <r>
    <x v="0"/>
    <x v="15"/>
    <x v="33"/>
    <m/>
    <x v="2"/>
    <x v="6"/>
    <x v="11"/>
    <x v="2"/>
    <n v="0"/>
    <x v="5"/>
    <x v="2"/>
    <x v="4"/>
    <x v="0"/>
    <x v="0"/>
    <m/>
    <n v="0.55526450271327499"/>
    <n v="0"/>
  </r>
  <r>
    <x v="0"/>
    <x v="15"/>
    <x v="33"/>
    <m/>
    <x v="0"/>
    <x v="6"/>
    <x v="10"/>
    <x v="2"/>
    <n v="0"/>
    <x v="5"/>
    <x v="5"/>
    <x v="1"/>
    <x v="0"/>
    <x v="0"/>
    <m/>
    <n v="0.55526450271327499"/>
    <n v="0"/>
  </r>
  <r>
    <x v="0"/>
    <x v="15"/>
    <x v="33"/>
    <m/>
    <x v="1"/>
    <x v="6"/>
    <x v="10"/>
    <x v="2"/>
    <n v="0"/>
    <x v="5"/>
    <x v="5"/>
    <x v="2"/>
    <x v="0"/>
    <x v="0"/>
    <m/>
    <n v="0.55526450271327499"/>
    <n v="0"/>
  </r>
  <r>
    <x v="0"/>
    <x v="15"/>
    <x v="33"/>
    <m/>
    <x v="2"/>
    <x v="6"/>
    <x v="10"/>
    <x v="2"/>
    <n v="0"/>
    <x v="5"/>
    <x v="5"/>
    <x v="3"/>
    <x v="0"/>
    <x v="0"/>
    <m/>
    <n v="0.55526450271327499"/>
    <n v="0"/>
  </r>
  <r>
    <x v="0"/>
    <x v="15"/>
    <x v="33"/>
    <m/>
    <x v="2"/>
    <x v="6"/>
    <x v="10"/>
    <x v="2"/>
    <n v="0"/>
    <x v="5"/>
    <x v="5"/>
    <x v="4"/>
    <x v="0"/>
    <x v="0"/>
    <m/>
    <n v="0.55526450271327499"/>
    <n v="0"/>
  </r>
  <r>
    <x v="0"/>
    <x v="15"/>
    <x v="33"/>
    <m/>
    <x v="1"/>
    <x v="6"/>
    <x v="11"/>
    <x v="2"/>
    <n v="10712996.2756855"/>
    <x v="6"/>
    <x v="1"/>
    <x v="2"/>
    <x v="0"/>
    <x v="0"/>
    <m/>
    <n v="0.55526450271327499"/>
    <n v="5948546.54958768"/>
  </r>
  <r>
    <x v="0"/>
    <x v="15"/>
    <x v="33"/>
    <m/>
    <x v="0"/>
    <x v="6"/>
    <x v="11"/>
    <x v="2"/>
    <n v="0"/>
    <x v="6"/>
    <x v="2"/>
    <x v="1"/>
    <x v="0"/>
    <x v="0"/>
    <m/>
    <n v="0.55526450271327499"/>
    <n v="0"/>
  </r>
  <r>
    <x v="0"/>
    <x v="15"/>
    <x v="33"/>
    <m/>
    <x v="1"/>
    <x v="6"/>
    <x v="11"/>
    <x v="2"/>
    <n v="5195748.8448175099"/>
    <x v="6"/>
    <x v="2"/>
    <x v="2"/>
    <x v="0"/>
    <x v="0"/>
    <m/>
    <n v="0.55526450271327499"/>
    <n v="2885014.8985406701"/>
  </r>
  <r>
    <x v="0"/>
    <x v="15"/>
    <x v="33"/>
    <m/>
    <x v="2"/>
    <x v="6"/>
    <x v="11"/>
    <x v="2"/>
    <n v="0"/>
    <x v="6"/>
    <x v="2"/>
    <x v="3"/>
    <x v="0"/>
    <x v="0"/>
    <m/>
    <n v="0.55526450271327499"/>
    <n v="0"/>
  </r>
  <r>
    <x v="0"/>
    <x v="15"/>
    <x v="33"/>
    <m/>
    <x v="2"/>
    <x v="6"/>
    <x v="11"/>
    <x v="2"/>
    <n v="0"/>
    <x v="6"/>
    <x v="2"/>
    <x v="4"/>
    <x v="0"/>
    <x v="0"/>
    <m/>
    <n v="0.55526450271327499"/>
    <n v="0"/>
  </r>
  <r>
    <x v="0"/>
    <x v="15"/>
    <x v="33"/>
    <m/>
    <x v="0"/>
    <x v="6"/>
    <x v="10"/>
    <x v="2"/>
    <n v="0"/>
    <x v="6"/>
    <x v="3"/>
    <x v="1"/>
    <x v="0"/>
    <x v="0"/>
    <m/>
    <n v="0.55526450271327499"/>
    <n v="0"/>
  </r>
  <r>
    <x v="0"/>
    <x v="15"/>
    <x v="33"/>
    <m/>
    <x v="1"/>
    <x v="6"/>
    <x v="10"/>
    <x v="2"/>
    <n v="0"/>
    <x v="6"/>
    <x v="3"/>
    <x v="2"/>
    <x v="0"/>
    <x v="0"/>
    <m/>
    <n v="0.55526450271327499"/>
    <n v="0"/>
  </r>
  <r>
    <x v="0"/>
    <x v="15"/>
    <x v="33"/>
    <m/>
    <x v="2"/>
    <x v="6"/>
    <x v="10"/>
    <x v="2"/>
    <n v="0"/>
    <x v="6"/>
    <x v="3"/>
    <x v="3"/>
    <x v="0"/>
    <x v="0"/>
    <m/>
    <n v="0.55526450271327499"/>
    <n v="0"/>
  </r>
  <r>
    <x v="0"/>
    <x v="15"/>
    <x v="33"/>
    <m/>
    <x v="2"/>
    <x v="6"/>
    <x v="10"/>
    <x v="2"/>
    <n v="0"/>
    <x v="6"/>
    <x v="3"/>
    <x v="4"/>
    <x v="0"/>
    <x v="0"/>
    <m/>
    <n v="0.55526450271327499"/>
    <n v="0"/>
  </r>
  <r>
    <x v="0"/>
    <x v="16"/>
    <x v="33"/>
    <m/>
    <x v="0"/>
    <x v="6"/>
    <x v="10"/>
    <x v="2"/>
    <n v="0"/>
    <x v="1"/>
    <x v="1"/>
    <x v="1"/>
    <x v="0"/>
    <x v="0"/>
    <m/>
    <n v="0.53390817568584104"/>
    <n v="0"/>
  </r>
  <r>
    <x v="0"/>
    <x v="16"/>
    <x v="33"/>
    <m/>
    <x v="1"/>
    <x v="6"/>
    <x v="10"/>
    <x v="2"/>
    <n v="0"/>
    <x v="1"/>
    <x v="1"/>
    <x v="2"/>
    <x v="0"/>
    <x v="0"/>
    <m/>
    <n v="0.53390817568584104"/>
    <n v="0"/>
  </r>
  <r>
    <x v="0"/>
    <x v="16"/>
    <x v="33"/>
    <m/>
    <x v="2"/>
    <x v="6"/>
    <x v="10"/>
    <x v="2"/>
    <n v="0"/>
    <x v="1"/>
    <x v="1"/>
    <x v="3"/>
    <x v="0"/>
    <x v="0"/>
    <m/>
    <n v="0.53390817568584104"/>
    <n v="0"/>
  </r>
  <r>
    <x v="0"/>
    <x v="16"/>
    <x v="33"/>
    <m/>
    <x v="2"/>
    <x v="6"/>
    <x v="10"/>
    <x v="2"/>
    <n v="0"/>
    <x v="1"/>
    <x v="1"/>
    <x v="4"/>
    <x v="0"/>
    <x v="0"/>
    <m/>
    <n v="0.53390817568584104"/>
    <n v="0"/>
  </r>
  <r>
    <x v="0"/>
    <x v="16"/>
    <x v="33"/>
    <m/>
    <x v="0"/>
    <x v="6"/>
    <x v="11"/>
    <x v="2"/>
    <n v="0"/>
    <x v="1"/>
    <x v="2"/>
    <x v="1"/>
    <x v="0"/>
    <x v="0"/>
    <m/>
    <n v="0.53390817568584104"/>
    <n v="0"/>
  </r>
  <r>
    <x v="0"/>
    <x v="16"/>
    <x v="33"/>
    <m/>
    <x v="1"/>
    <x v="6"/>
    <x v="11"/>
    <x v="2"/>
    <n v="23870137.511355899"/>
    <x v="1"/>
    <x v="2"/>
    <x v="2"/>
    <x v="0"/>
    <x v="0"/>
    <m/>
    <n v="0.53390817568584104"/>
    <n v="12744461.572058201"/>
  </r>
  <r>
    <x v="0"/>
    <x v="16"/>
    <x v="33"/>
    <m/>
    <x v="2"/>
    <x v="6"/>
    <x v="11"/>
    <x v="2"/>
    <n v="0"/>
    <x v="1"/>
    <x v="2"/>
    <x v="3"/>
    <x v="0"/>
    <x v="0"/>
    <m/>
    <n v="0.53390817568584104"/>
    <n v="0"/>
  </r>
  <r>
    <x v="0"/>
    <x v="16"/>
    <x v="33"/>
    <m/>
    <x v="2"/>
    <x v="6"/>
    <x v="11"/>
    <x v="2"/>
    <n v="0"/>
    <x v="1"/>
    <x v="2"/>
    <x v="4"/>
    <x v="0"/>
    <x v="0"/>
    <m/>
    <n v="0.53390817568584104"/>
    <n v="0"/>
  </r>
  <r>
    <x v="0"/>
    <x v="16"/>
    <x v="33"/>
    <m/>
    <x v="1"/>
    <x v="6"/>
    <x v="11"/>
    <x v="2"/>
    <n v="3412861.4981136201"/>
    <x v="1"/>
    <x v="3"/>
    <x v="2"/>
    <x v="0"/>
    <x v="0"/>
    <m/>
    <n v="0.53390817568584104"/>
    <n v="1822154.65632629"/>
  </r>
  <r>
    <x v="0"/>
    <x v="16"/>
    <x v="33"/>
    <m/>
    <x v="0"/>
    <x v="6"/>
    <x v="10"/>
    <x v="2"/>
    <n v="0"/>
    <x v="2"/>
    <x v="4"/>
    <x v="1"/>
    <x v="0"/>
    <x v="0"/>
    <m/>
    <n v="0.53390817568584104"/>
    <n v="0"/>
  </r>
  <r>
    <x v="0"/>
    <x v="16"/>
    <x v="33"/>
    <m/>
    <x v="1"/>
    <x v="6"/>
    <x v="10"/>
    <x v="2"/>
    <n v="0"/>
    <x v="2"/>
    <x v="4"/>
    <x v="2"/>
    <x v="0"/>
    <x v="0"/>
    <m/>
    <n v="0.53390817568584104"/>
    <n v="0"/>
  </r>
  <r>
    <x v="0"/>
    <x v="16"/>
    <x v="33"/>
    <m/>
    <x v="2"/>
    <x v="6"/>
    <x v="10"/>
    <x v="2"/>
    <n v="0"/>
    <x v="2"/>
    <x v="4"/>
    <x v="3"/>
    <x v="0"/>
    <x v="0"/>
    <m/>
    <n v="0.53390817568584104"/>
    <n v="0"/>
  </r>
  <r>
    <x v="0"/>
    <x v="16"/>
    <x v="33"/>
    <m/>
    <x v="2"/>
    <x v="6"/>
    <x v="10"/>
    <x v="2"/>
    <n v="0"/>
    <x v="2"/>
    <x v="4"/>
    <x v="4"/>
    <x v="0"/>
    <x v="0"/>
    <m/>
    <n v="0.53390817568584104"/>
    <n v="0"/>
  </r>
  <r>
    <x v="0"/>
    <x v="16"/>
    <x v="33"/>
    <m/>
    <x v="0"/>
    <x v="6"/>
    <x v="11"/>
    <x v="2"/>
    <n v="0"/>
    <x v="2"/>
    <x v="2"/>
    <x v="1"/>
    <x v="0"/>
    <x v="0"/>
    <m/>
    <n v="0.53390817568584104"/>
    <n v="0"/>
  </r>
  <r>
    <x v="0"/>
    <x v="16"/>
    <x v="33"/>
    <m/>
    <x v="1"/>
    <x v="6"/>
    <x v="11"/>
    <x v="2"/>
    <n v="15783416.3221124"/>
    <x v="2"/>
    <x v="2"/>
    <x v="2"/>
    <x v="0"/>
    <x v="0"/>
    <m/>
    <n v="0.53390817568584104"/>
    <n v="8426895.0146291498"/>
  </r>
  <r>
    <x v="0"/>
    <x v="16"/>
    <x v="33"/>
    <m/>
    <x v="2"/>
    <x v="6"/>
    <x v="11"/>
    <x v="2"/>
    <n v="0"/>
    <x v="2"/>
    <x v="2"/>
    <x v="3"/>
    <x v="0"/>
    <x v="0"/>
    <m/>
    <n v="0.53390817568584104"/>
    <n v="0"/>
  </r>
  <r>
    <x v="0"/>
    <x v="16"/>
    <x v="33"/>
    <m/>
    <x v="2"/>
    <x v="6"/>
    <x v="11"/>
    <x v="2"/>
    <n v="0"/>
    <x v="2"/>
    <x v="2"/>
    <x v="4"/>
    <x v="0"/>
    <x v="0"/>
    <m/>
    <n v="0.53390817568584104"/>
    <n v="0"/>
  </r>
  <r>
    <x v="0"/>
    <x v="16"/>
    <x v="33"/>
    <m/>
    <x v="1"/>
    <x v="6"/>
    <x v="11"/>
    <x v="2"/>
    <n v="23348810.6324661"/>
    <x v="2"/>
    <x v="5"/>
    <x v="2"/>
    <x v="0"/>
    <x v="0"/>
    <m/>
    <n v="0.53390817568584104"/>
    <n v="12466120.889214201"/>
  </r>
  <r>
    <x v="0"/>
    <x v="16"/>
    <x v="33"/>
    <m/>
    <x v="0"/>
    <x v="6"/>
    <x v="11"/>
    <x v="2"/>
    <n v="0"/>
    <x v="3"/>
    <x v="1"/>
    <x v="1"/>
    <x v="0"/>
    <x v="0"/>
    <m/>
    <n v="0.53390817568584104"/>
    <n v="0"/>
  </r>
  <r>
    <x v="0"/>
    <x v="16"/>
    <x v="33"/>
    <m/>
    <x v="1"/>
    <x v="6"/>
    <x v="11"/>
    <x v="2"/>
    <n v="607129.52036896301"/>
    <x v="3"/>
    <x v="1"/>
    <x v="2"/>
    <x v="0"/>
    <x v="0"/>
    <m/>
    <n v="0.53390817568584104"/>
    <n v="324151.41462521302"/>
  </r>
  <r>
    <x v="0"/>
    <x v="16"/>
    <x v="33"/>
    <m/>
    <x v="2"/>
    <x v="6"/>
    <x v="11"/>
    <x v="2"/>
    <n v="0"/>
    <x v="3"/>
    <x v="1"/>
    <x v="3"/>
    <x v="0"/>
    <x v="0"/>
    <m/>
    <n v="0.53390817568584104"/>
    <n v="0"/>
  </r>
  <r>
    <x v="0"/>
    <x v="16"/>
    <x v="33"/>
    <m/>
    <x v="2"/>
    <x v="6"/>
    <x v="11"/>
    <x v="2"/>
    <n v="0"/>
    <x v="3"/>
    <x v="1"/>
    <x v="4"/>
    <x v="0"/>
    <x v="0"/>
    <m/>
    <n v="0.53390817568584104"/>
    <n v="0"/>
  </r>
  <r>
    <x v="0"/>
    <x v="16"/>
    <x v="33"/>
    <m/>
    <x v="0"/>
    <x v="6"/>
    <x v="11"/>
    <x v="2"/>
    <n v="0"/>
    <x v="3"/>
    <x v="4"/>
    <x v="1"/>
    <x v="0"/>
    <x v="0"/>
    <m/>
    <n v="0.53390817568584104"/>
    <n v="0"/>
  </r>
  <r>
    <x v="0"/>
    <x v="16"/>
    <x v="33"/>
    <m/>
    <x v="1"/>
    <x v="6"/>
    <x v="11"/>
    <x v="2"/>
    <n v="10354538.8849044"/>
    <x v="3"/>
    <x v="4"/>
    <x v="2"/>
    <x v="0"/>
    <x v="0"/>
    <m/>
    <n v="0.53390817568584104"/>
    <n v="5528372.9661074197"/>
  </r>
  <r>
    <x v="0"/>
    <x v="16"/>
    <x v="33"/>
    <m/>
    <x v="2"/>
    <x v="6"/>
    <x v="11"/>
    <x v="2"/>
    <n v="0"/>
    <x v="3"/>
    <x v="4"/>
    <x v="3"/>
    <x v="0"/>
    <x v="0"/>
    <m/>
    <n v="0.53390817568584104"/>
    <n v="0"/>
  </r>
  <r>
    <x v="0"/>
    <x v="16"/>
    <x v="33"/>
    <m/>
    <x v="2"/>
    <x v="6"/>
    <x v="11"/>
    <x v="2"/>
    <n v="0"/>
    <x v="3"/>
    <x v="4"/>
    <x v="4"/>
    <x v="0"/>
    <x v="0"/>
    <m/>
    <n v="0.53390817568584104"/>
    <n v="0"/>
  </r>
  <r>
    <x v="0"/>
    <x v="16"/>
    <x v="33"/>
    <m/>
    <x v="0"/>
    <x v="6"/>
    <x v="10"/>
    <x v="2"/>
    <n v="661976965.29588199"/>
    <x v="3"/>
    <x v="2"/>
    <x v="1"/>
    <x v="0"/>
    <x v="0"/>
    <m/>
    <n v="0.53390817568584104"/>
    <n v="353434913.88717401"/>
  </r>
  <r>
    <x v="0"/>
    <x v="16"/>
    <x v="33"/>
    <m/>
    <x v="1"/>
    <x v="6"/>
    <x v="10"/>
    <x v="2"/>
    <n v="0"/>
    <x v="3"/>
    <x v="2"/>
    <x v="2"/>
    <x v="0"/>
    <x v="0"/>
    <m/>
    <n v="0.53390817568584104"/>
    <n v="0"/>
  </r>
  <r>
    <x v="0"/>
    <x v="16"/>
    <x v="33"/>
    <m/>
    <x v="2"/>
    <x v="6"/>
    <x v="10"/>
    <x v="2"/>
    <n v="0"/>
    <x v="3"/>
    <x v="2"/>
    <x v="3"/>
    <x v="0"/>
    <x v="0"/>
    <m/>
    <n v="0.53390817568584104"/>
    <n v="0"/>
  </r>
  <r>
    <x v="0"/>
    <x v="16"/>
    <x v="33"/>
    <m/>
    <x v="2"/>
    <x v="6"/>
    <x v="10"/>
    <x v="2"/>
    <n v="110846468.66843601"/>
    <x v="3"/>
    <x v="2"/>
    <x v="4"/>
    <x v="0"/>
    <x v="0"/>
    <m/>
    <n v="0.53390817568584104"/>
    <n v="59181835.867982604"/>
  </r>
  <r>
    <x v="0"/>
    <x v="16"/>
    <x v="33"/>
    <m/>
    <x v="0"/>
    <x v="6"/>
    <x v="11"/>
    <x v="2"/>
    <n v="0"/>
    <x v="3"/>
    <x v="6"/>
    <x v="1"/>
    <x v="0"/>
    <x v="0"/>
    <m/>
    <n v="0.53390817568584104"/>
    <n v="0"/>
  </r>
  <r>
    <x v="0"/>
    <x v="16"/>
    <x v="33"/>
    <m/>
    <x v="1"/>
    <x v="6"/>
    <x v="11"/>
    <x v="2"/>
    <n v="6430181.6061610598"/>
    <x v="3"/>
    <x v="6"/>
    <x v="2"/>
    <x v="0"/>
    <x v="0"/>
    <m/>
    <n v="0.53390817568584104"/>
    <n v="3433126.5306740999"/>
  </r>
  <r>
    <x v="0"/>
    <x v="16"/>
    <x v="33"/>
    <m/>
    <x v="2"/>
    <x v="6"/>
    <x v="11"/>
    <x v="2"/>
    <n v="0"/>
    <x v="3"/>
    <x v="6"/>
    <x v="3"/>
    <x v="0"/>
    <x v="0"/>
    <m/>
    <n v="0.53390817568584104"/>
    <n v="0"/>
  </r>
  <r>
    <x v="0"/>
    <x v="16"/>
    <x v="33"/>
    <m/>
    <x v="2"/>
    <x v="6"/>
    <x v="11"/>
    <x v="2"/>
    <n v="0"/>
    <x v="3"/>
    <x v="6"/>
    <x v="4"/>
    <x v="0"/>
    <x v="0"/>
    <m/>
    <n v="0.53390817568584104"/>
    <n v="0"/>
  </r>
  <r>
    <x v="0"/>
    <x v="16"/>
    <x v="33"/>
    <m/>
    <x v="0"/>
    <x v="6"/>
    <x v="11"/>
    <x v="2"/>
    <n v="0"/>
    <x v="3"/>
    <x v="5"/>
    <x v="1"/>
    <x v="0"/>
    <x v="0"/>
    <m/>
    <n v="0.53390817568584104"/>
    <n v="0"/>
  </r>
  <r>
    <x v="0"/>
    <x v="16"/>
    <x v="33"/>
    <m/>
    <x v="1"/>
    <x v="6"/>
    <x v="11"/>
    <x v="2"/>
    <n v="7436282.0517745595"/>
    <x v="3"/>
    <x v="5"/>
    <x v="2"/>
    <x v="0"/>
    <x v="0"/>
    <m/>
    <n v="0.53390817568584104"/>
    <n v="3970291.7841483201"/>
  </r>
  <r>
    <x v="0"/>
    <x v="16"/>
    <x v="33"/>
    <m/>
    <x v="2"/>
    <x v="6"/>
    <x v="11"/>
    <x v="2"/>
    <n v="0"/>
    <x v="3"/>
    <x v="5"/>
    <x v="3"/>
    <x v="0"/>
    <x v="0"/>
    <m/>
    <n v="0.53390817568584104"/>
    <n v="0"/>
  </r>
  <r>
    <x v="0"/>
    <x v="16"/>
    <x v="33"/>
    <m/>
    <x v="2"/>
    <x v="6"/>
    <x v="11"/>
    <x v="2"/>
    <n v="0"/>
    <x v="3"/>
    <x v="5"/>
    <x v="4"/>
    <x v="0"/>
    <x v="0"/>
    <m/>
    <n v="0.53390817568584104"/>
    <n v="0"/>
  </r>
  <r>
    <x v="0"/>
    <x v="16"/>
    <x v="33"/>
    <m/>
    <x v="0"/>
    <x v="6"/>
    <x v="11"/>
    <x v="2"/>
    <n v="0"/>
    <x v="3"/>
    <x v="3"/>
    <x v="1"/>
    <x v="0"/>
    <x v="0"/>
    <m/>
    <n v="0.53390817568584104"/>
    <n v="0"/>
  </r>
  <r>
    <x v="0"/>
    <x v="16"/>
    <x v="33"/>
    <m/>
    <x v="1"/>
    <x v="6"/>
    <x v="11"/>
    <x v="2"/>
    <n v="0"/>
    <x v="3"/>
    <x v="3"/>
    <x v="2"/>
    <x v="0"/>
    <x v="0"/>
    <m/>
    <n v="0.53390817568584104"/>
    <n v="0"/>
  </r>
  <r>
    <x v="0"/>
    <x v="16"/>
    <x v="33"/>
    <m/>
    <x v="2"/>
    <x v="6"/>
    <x v="11"/>
    <x v="2"/>
    <n v="0"/>
    <x v="3"/>
    <x v="3"/>
    <x v="3"/>
    <x v="0"/>
    <x v="0"/>
    <m/>
    <n v="0.53390817568584104"/>
    <n v="0"/>
  </r>
  <r>
    <x v="0"/>
    <x v="16"/>
    <x v="33"/>
    <m/>
    <x v="2"/>
    <x v="6"/>
    <x v="11"/>
    <x v="2"/>
    <n v="0"/>
    <x v="3"/>
    <x v="3"/>
    <x v="4"/>
    <x v="0"/>
    <x v="0"/>
    <m/>
    <n v="0.53390817568584104"/>
    <n v="0"/>
  </r>
  <r>
    <x v="0"/>
    <x v="16"/>
    <x v="33"/>
    <m/>
    <x v="0"/>
    <x v="6"/>
    <x v="11"/>
    <x v="2"/>
    <n v="0"/>
    <x v="4"/>
    <x v="2"/>
    <x v="1"/>
    <x v="0"/>
    <x v="0"/>
    <m/>
    <n v="0.53390817568584104"/>
    <n v="0"/>
  </r>
  <r>
    <x v="0"/>
    <x v="16"/>
    <x v="33"/>
    <m/>
    <x v="1"/>
    <x v="6"/>
    <x v="11"/>
    <x v="2"/>
    <n v="9633856.5922618005"/>
    <x v="4"/>
    <x v="2"/>
    <x v="2"/>
    <x v="0"/>
    <x v="0"/>
    <m/>
    <n v="0.53390817568584104"/>
    <n v="5143594.79799351"/>
  </r>
  <r>
    <x v="0"/>
    <x v="16"/>
    <x v="33"/>
    <m/>
    <x v="2"/>
    <x v="6"/>
    <x v="11"/>
    <x v="2"/>
    <n v="0"/>
    <x v="4"/>
    <x v="2"/>
    <x v="3"/>
    <x v="0"/>
    <x v="0"/>
    <m/>
    <n v="0.53390817568584104"/>
    <n v="0"/>
  </r>
  <r>
    <x v="0"/>
    <x v="16"/>
    <x v="33"/>
    <m/>
    <x v="2"/>
    <x v="6"/>
    <x v="11"/>
    <x v="2"/>
    <n v="0"/>
    <x v="4"/>
    <x v="2"/>
    <x v="4"/>
    <x v="0"/>
    <x v="0"/>
    <m/>
    <n v="0.53390817568584104"/>
    <n v="0"/>
  </r>
  <r>
    <x v="0"/>
    <x v="16"/>
    <x v="33"/>
    <m/>
    <x v="0"/>
    <x v="6"/>
    <x v="10"/>
    <x v="2"/>
    <n v="0"/>
    <x v="4"/>
    <x v="6"/>
    <x v="1"/>
    <x v="0"/>
    <x v="0"/>
    <m/>
    <n v="0.53390817568584104"/>
    <n v="0"/>
  </r>
  <r>
    <x v="0"/>
    <x v="16"/>
    <x v="33"/>
    <m/>
    <x v="1"/>
    <x v="6"/>
    <x v="10"/>
    <x v="2"/>
    <n v="0"/>
    <x v="4"/>
    <x v="6"/>
    <x v="2"/>
    <x v="0"/>
    <x v="0"/>
    <m/>
    <n v="0.53390817568584104"/>
    <n v="0"/>
  </r>
  <r>
    <x v="0"/>
    <x v="16"/>
    <x v="33"/>
    <m/>
    <x v="2"/>
    <x v="6"/>
    <x v="10"/>
    <x v="2"/>
    <n v="0"/>
    <x v="4"/>
    <x v="6"/>
    <x v="3"/>
    <x v="0"/>
    <x v="0"/>
    <m/>
    <n v="0.53390817568584104"/>
    <n v="0"/>
  </r>
  <r>
    <x v="0"/>
    <x v="16"/>
    <x v="33"/>
    <m/>
    <x v="2"/>
    <x v="6"/>
    <x v="10"/>
    <x v="2"/>
    <n v="0"/>
    <x v="4"/>
    <x v="6"/>
    <x v="4"/>
    <x v="0"/>
    <x v="0"/>
    <m/>
    <n v="0.53390817568584104"/>
    <n v="0"/>
  </r>
  <r>
    <x v="0"/>
    <x v="16"/>
    <x v="33"/>
    <m/>
    <x v="1"/>
    <x v="6"/>
    <x v="11"/>
    <x v="2"/>
    <n v="23181827.407811299"/>
    <x v="5"/>
    <x v="4"/>
    <x v="2"/>
    <x v="0"/>
    <x v="0"/>
    <m/>
    <n v="0.53390817568584104"/>
    <n v="12376967.1803686"/>
  </r>
  <r>
    <x v="0"/>
    <x v="16"/>
    <x v="33"/>
    <m/>
    <x v="0"/>
    <x v="6"/>
    <x v="11"/>
    <x v="2"/>
    <n v="0"/>
    <x v="5"/>
    <x v="2"/>
    <x v="1"/>
    <x v="0"/>
    <x v="0"/>
    <m/>
    <n v="0.53390817568584104"/>
    <n v="0"/>
  </r>
  <r>
    <x v="0"/>
    <x v="16"/>
    <x v="33"/>
    <m/>
    <x v="1"/>
    <x v="6"/>
    <x v="11"/>
    <x v="2"/>
    <n v="11251575.1946708"/>
    <x v="5"/>
    <x v="2"/>
    <x v="2"/>
    <x v="0"/>
    <x v="0"/>
    <m/>
    <n v="0.53390817568584104"/>
    <n v="6007307.9857787704"/>
  </r>
  <r>
    <x v="0"/>
    <x v="16"/>
    <x v="33"/>
    <m/>
    <x v="2"/>
    <x v="6"/>
    <x v="11"/>
    <x v="2"/>
    <n v="0"/>
    <x v="5"/>
    <x v="2"/>
    <x v="3"/>
    <x v="0"/>
    <x v="0"/>
    <m/>
    <n v="0.53390817568584104"/>
    <n v="0"/>
  </r>
  <r>
    <x v="0"/>
    <x v="16"/>
    <x v="33"/>
    <m/>
    <x v="2"/>
    <x v="6"/>
    <x v="11"/>
    <x v="2"/>
    <n v="0"/>
    <x v="5"/>
    <x v="2"/>
    <x v="4"/>
    <x v="0"/>
    <x v="0"/>
    <m/>
    <n v="0.53390817568584104"/>
    <n v="0"/>
  </r>
  <r>
    <x v="0"/>
    <x v="16"/>
    <x v="33"/>
    <m/>
    <x v="0"/>
    <x v="6"/>
    <x v="10"/>
    <x v="2"/>
    <n v="0"/>
    <x v="5"/>
    <x v="5"/>
    <x v="1"/>
    <x v="0"/>
    <x v="0"/>
    <m/>
    <n v="0.53390817568584104"/>
    <n v="0"/>
  </r>
  <r>
    <x v="0"/>
    <x v="16"/>
    <x v="33"/>
    <m/>
    <x v="1"/>
    <x v="6"/>
    <x v="10"/>
    <x v="2"/>
    <n v="0"/>
    <x v="5"/>
    <x v="5"/>
    <x v="2"/>
    <x v="0"/>
    <x v="0"/>
    <m/>
    <n v="0.53390817568584104"/>
    <n v="0"/>
  </r>
  <r>
    <x v="0"/>
    <x v="16"/>
    <x v="33"/>
    <m/>
    <x v="2"/>
    <x v="6"/>
    <x v="10"/>
    <x v="2"/>
    <n v="0"/>
    <x v="5"/>
    <x v="5"/>
    <x v="3"/>
    <x v="0"/>
    <x v="0"/>
    <m/>
    <n v="0.53390817568584104"/>
    <n v="0"/>
  </r>
  <r>
    <x v="0"/>
    <x v="16"/>
    <x v="33"/>
    <m/>
    <x v="2"/>
    <x v="6"/>
    <x v="10"/>
    <x v="2"/>
    <n v="0"/>
    <x v="5"/>
    <x v="5"/>
    <x v="4"/>
    <x v="0"/>
    <x v="0"/>
    <m/>
    <n v="0.53390817568584104"/>
    <n v="0"/>
  </r>
  <r>
    <x v="0"/>
    <x v="16"/>
    <x v="33"/>
    <m/>
    <x v="1"/>
    <x v="6"/>
    <x v="11"/>
    <x v="2"/>
    <n v="10712996.2756855"/>
    <x v="6"/>
    <x v="1"/>
    <x v="2"/>
    <x v="0"/>
    <x v="0"/>
    <m/>
    <n v="0.53390817568584104"/>
    <n v="5719756.2976804599"/>
  </r>
  <r>
    <x v="0"/>
    <x v="16"/>
    <x v="33"/>
    <m/>
    <x v="0"/>
    <x v="6"/>
    <x v="11"/>
    <x v="2"/>
    <n v="0"/>
    <x v="6"/>
    <x v="2"/>
    <x v="1"/>
    <x v="0"/>
    <x v="0"/>
    <m/>
    <n v="0.53390817568584104"/>
    <n v="0"/>
  </r>
  <r>
    <x v="0"/>
    <x v="16"/>
    <x v="33"/>
    <m/>
    <x v="1"/>
    <x v="6"/>
    <x v="11"/>
    <x v="2"/>
    <n v="5195748.8448175099"/>
    <x v="6"/>
    <x v="2"/>
    <x v="2"/>
    <x v="0"/>
    <x v="0"/>
    <m/>
    <n v="0.53390817568584104"/>
    <n v="2774052.7870583301"/>
  </r>
  <r>
    <x v="0"/>
    <x v="16"/>
    <x v="33"/>
    <m/>
    <x v="2"/>
    <x v="6"/>
    <x v="11"/>
    <x v="2"/>
    <n v="0"/>
    <x v="6"/>
    <x v="2"/>
    <x v="3"/>
    <x v="0"/>
    <x v="0"/>
    <m/>
    <n v="0.53390817568584104"/>
    <n v="0"/>
  </r>
  <r>
    <x v="0"/>
    <x v="16"/>
    <x v="33"/>
    <m/>
    <x v="2"/>
    <x v="6"/>
    <x v="11"/>
    <x v="2"/>
    <n v="0"/>
    <x v="6"/>
    <x v="2"/>
    <x v="4"/>
    <x v="0"/>
    <x v="0"/>
    <m/>
    <n v="0.53390817568584104"/>
    <n v="0"/>
  </r>
  <r>
    <x v="0"/>
    <x v="16"/>
    <x v="33"/>
    <m/>
    <x v="0"/>
    <x v="6"/>
    <x v="10"/>
    <x v="2"/>
    <n v="0"/>
    <x v="6"/>
    <x v="3"/>
    <x v="1"/>
    <x v="0"/>
    <x v="0"/>
    <m/>
    <n v="0.53390817568584104"/>
    <n v="0"/>
  </r>
  <r>
    <x v="0"/>
    <x v="16"/>
    <x v="33"/>
    <m/>
    <x v="1"/>
    <x v="6"/>
    <x v="10"/>
    <x v="2"/>
    <n v="0"/>
    <x v="6"/>
    <x v="3"/>
    <x v="2"/>
    <x v="0"/>
    <x v="0"/>
    <m/>
    <n v="0.53390817568584104"/>
    <n v="0"/>
  </r>
  <r>
    <x v="0"/>
    <x v="16"/>
    <x v="33"/>
    <m/>
    <x v="2"/>
    <x v="6"/>
    <x v="10"/>
    <x v="2"/>
    <n v="0"/>
    <x v="6"/>
    <x v="3"/>
    <x v="3"/>
    <x v="0"/>
    <x v="0"/>
    <m/>
    <n v="0.53390817568584104"/>
    <n v="0"/>
  </r>
  <r>
    <x v="0"/>
    <x v="16"/>
    <x v="33"/>
    <m/>
    <x v="2"/>
    <x v="6"/>
    <x v="10"/>
    <x v="2"/>
    <n v="0"/>
    <x v="6"/>
    <x v="3"/>
    <x v="4"/>
    <x v="0"/>
    <x v="0"/>
    <m/>
    <n v="0.53390817568584104"/>
    <n v="0"/>
  </r>
  <r>
    <x v="0"/>
    <x v="17"/>
    <x v="33"/>
    <m/>
    <x v="0"/>
    <x v="6"/>
    <x v="10"/>
    <x v="2"/>
    <n v="0"/>
    <x v="1"/>
    <x v="1"/>
    <x v="1"/>
    <x v="0"/>
    <x v="0"/>
    <m/>
    <n v="0.51337324585177002"/>
    <n v="0"/>
  </r>
  <r>
    <x v="0"/>
    <x v="17"/>
    <x v="33"/>
    <m/>
    <x v="1"/>
    <x v="6"/>
    <x v="10"/>
    <x v="2"/>
    <n v="0"/>
    <x v="1"/>
    <x v="1"/>
    <x v="2"/>
    <x v="0"/>
    <x v="0"/>
    <m/>
    <n v="0.51337324585177002"/>
    <n v="0"/>
  </r>
  <r>
    <x v="0"/>
    <x v="17"/>
    <x v="33"/>
    <m/>
    <x v="2"/>
    <x v="6"/>
    <x v="10"/>
    <x v="2"/>
    <n v="0"/>
    <x v="1"/>
    <x v="1"/>
    <x v="3"/>
    <x v="0"/>
    <x v="0"/>
    <m/>
    <n v="0.51337324585177002"/>
    <n v="0"/>
  </r>
  <r>
    <x v="0"/>
    <x v="17"/>
    <x v="33"/>
    <m/>
    <x v="2"/>
    <x v="6"/>
    <x v="10"/>
    <x v="2"/>
    <n v="0"/>
    <x v="1"/>
    <x v="1"/>
    <x v="4"/>
    <x v="0"/>
    <x v="0"/>
    <m/>
    <n v="0.51337324585177002"/>
    <n v="0"/>
  </r>
  <r>
    <x v="0"/>
    <x v="17"/>
    <x v="33"/>
    <m/>
    <x v="0"/>
    <x v="6"/>
    <x v="11"/>
    <x v="2"/>
    <n v="0"/>
    <x v="1"/>
    <x v="2"/>
    <x v="1"/>
    <x v="0"/>
    <x v="0"/>
    <m/>
    <n v="0.51337324585177002"/>
    <n v="0"/>
  </r>
  <r>
    <x v="0"/>
    <x v="17"/>
    <x v="33"/>
    <m/>
    <x v="1"/>
    <x v="6"/>
    <x v="11"/>
    <x v="2"/>
    <n v="23870137.511355899"/>
    <x v="1"/>
    <x v="2"/>
    <x v="2"/>
    <x v="0"/>
    <x v="0"/>
    <m/>
    <n v="0.51337324585177002"/>
    <n v="12254289.973132901"/>
  </r>
  <r>
    <x v="0"/>
    <x v="17"/>
    <x v="33"/>
    <m/>
    <x v="2"/>
    <x v="6"/>
    <x v="11"/>
    <x v="2"/>
    <n v="0"/>
    <x v="1"/>
    <x v="2"/>
    <x v="3"/>
    <x v="0"/>
    <x v="0"/>
    <m/>
    <n v="0.51337324585177002"/>
    <n v="0"/>
  </r>
  <r>
    <x v="0"/>
    <x v="17"/>
    <x v="33"/>
    <m/>
    <x v="2"/>
    <x v="6"/>
    <x v="11"/>
    <x v="2"/>
    <n v="0"/>
    <x v="1"/>
    <x v="2"/>
    <x v="4"/>
    <x v="0"/>
    <x v="0"/>
    <m/>
    <n v="0.51337324585177002"/>
    <n v="0"/>
  </r>
  <r>
    <x v="0"/>
    <x v="17"/>
    <x v="33"/>
    <m/>
    <x v="1"/>
    <x v="6"/>
    <x v="11"/>
    <x v="2"/>
    <n v="3412861.4981136201"/>
    <x v="1"/>
    <x v="3"/>
    <x v="2"/>
    <x v="0"/>
    <x v="0"/>
    <m/>
    <n v="0.51337324585177002"/>
    <n v="1752071.78492913"/>
  </r>
  <r>
    <x v="0"/>
    <x v="17"/>
    <x v="33"/>
    <m/>
    <x v="0"/>
    <x v="6"/>
    <x v="10"/>
    <x v="2"/>
    <n v="0"/>
    <x v="2"/>
    <x v="4"/>
    <x v="1"/>
    <x v="0"/>
    <x v="0"/>
    <m/>
    <n v="0.51337324585177002"/>
    <n v="0"/>
  </r>
  <r>
    <x v="0"/>
    <x v="17"/>
    <x v="33"/>
    <m/>
    <x v="1"/>
    <x v="6"/>
    <x v="10"/>
    <x v="2"/>
    <n v="0"/>
    <x v="2"/>
    <x v="4"/>
    <x v="2"/>
    <x v="0"/>
    <x v="0"/>
    <m/>
    <n v="0.51337324585177002"/>
    <n v="0"/>
  </r>
  <r>
    <x v="0"/>
    <x v="17"/>
    <x v="33"/>
    <m/>
    <x v="2"/>
    <x v="6"/>
    <x v="10"/>
    <x v="2"/>
    <n v="0"/>
    <x v="2"/>
    <x v="4"/>
    <x v="3"/>
    <x v="0"/>
    <x v="0"/>
    <m/>
    <n v="0.51337324585177002"/>
    <n v="0"/>
  </r>
  <r>
    <x v="0"/>
    <x v="17"/>
    <x v="33"/>
    <m/>
    <x v="2"/>
    <x v="6"/>
    <x v="10"/>
    <x v="2"/>
    <n v="0"/>
    <x v="2"/>
    <x v="4"/>
    <x v="4"/>
    <x v="0"/>
    <x v="0"/>
    <m/>
    <n v="0.51337324585177002"/>
    <n v="0"/>
  </r>
  <r>
    <x v="0"/>
    <x v="17"/>
    <x v="33"/>
    <m/>
    <x v="0"/>
    <x v="6"/>
    <x v="11"/>
    <x v="2"/>
    <n v="0"/>
    <x v="2"/>
    <x v="2"/>
    <x v="1"/>
    <x v="0"/>
    <x v="0"/>
    <m/>
    <n v="0.51337324585177002"/>
    <n v="0"/>
  </r>
  <r>
    <x v="0"/>
    <x v="17"/>
    <x v="33"/>
    <m/>
    <x v="1"/>
    <x v="6"/>
    <x v="11"/>
    <x v="2"/>
    <n v="15783416.3221124"/>
    <x v="2"/>
    <x v="2"/>
    <x v="2"/>
    <x v="0"/>
    <x v="0"/>
    <m/>
    <n v="0.51337324585177002"/>
    <n v="8102783.6679126397"/>
  </r>
  <r>
    <x v="0"/>
    <x v="17"/>
    <x v="33"/>
    <m/>
    <x v="2"/>
    <x v="6"/>
    <x v="11"/>
    <x v="2"/>
    <n v="0"/>
    <x v="2"/>
    <x v="2"/>
    <x v="3"/>
    <x v="0"/>
    <x v="0"/>
    <m/>
    <n v="0.51337324585177002"/>
    <n v="0"/>
  </r>
  <r>
    <x v="0"/>
    <x v="17"/>
    <x v="33"/>
    <m/>
    <x v="2"/>
    <x v="6"/>
    <x v="11"/>
    <x v="2"/>
    <n v="0"/>
    <x v="2"/>
    <x v="2"/>
    <x v="4"/>
    <x v="0"/>
    <x v="0"/>
    <m/>
    <n v="0.51337324585177002"/>
    <n v="0"/>
  </r>
  <r>
    <x v="0"/>
    <x v="17"/>
    <x v="33"/>
    <m/>
    <x v="1"/>
    <x v="6"/>
    <x v="11"/>
    <x v="2"/>
    <n v="23348810.6324661"/>
    <x v="2"/>
    <x v="5"/>
    <x v="2"/>
    <x v="0"/>
    <x v="0"/>
    <m/>
    <n v="0.51337324585177002"/>
    <n v="11986654.7011675"/>
  </r>
  <r>
    <x v="0"/>
    <x v="17"/>
    <x v="33"/>
    <m/>
    <x v="0"/>
    <x v="6"/>
    <x v="11"/>
    <x v="2"/>
    <n v="0"/>
    <x v="3"/>
    <x v="1"/>
    <x v="1"/>
    <x v="0"/>
    <x v="0"/>
    <m/>
    <n v="0.51337324585177002"/>
    <n v="0"/>
  </r>
  <r>
    <x v="0"/>
    <x v="17"/>
    <x v="33"/>
    <m/>
    <x v="1"/>
    <x v="6"/>
    <x v="11"/>
    <x v="2"/>
    <n v="607129.52036896301"/>
    <x v="3"/>
    <x v="1"/>
    <x v="2"/>
    <x v="0"/>
    <x v="0"/>
    <m/>
    <n v="0.51337324585177002"/>
    <n v="311684.05252424302"/>
  </r>
  <r>
    <x v="0"/>
    <x v="17"/>
    <x v="33"/>
    <m/>
    <x v="2"/>
    <x v="6"/>
    <x v="11"/>
    <x v="2"/>
    <n v="0"/>
    <x v="3"/>
    <x v="1"/>
    <x v="3"/>
    <x v="0"/>
    <x v="0"/>
    <m/>
    <n v="0.51337324585177002"/>
    <n v="0"/>
  </r>
  <r>
    <x v="0"/>
    <x v="17"/>
    <x v="33"/>
    <m/>
    <x v="2"/>
    <x v="6"/>
    <x v="11"/>
    <x v="2"/>
    <n v="0"/>
    <x v="3"/>
    <x v="1"/>
    <x v="4"/>
    <x v="0"/>
    <x v="0"/>
    <m/>
    <n v="0.51337324585177002"/>
    <n v="0"/>
  </r>
  <r>
    <x v="0"/>
    <x v="17"/>
    <x v="33"/>
    <m/>
    <x v="0"/>
    <x v="6"/>
    <x v="11"/>
    <x v="2"/>
    <n v="0"/>
    <x v="3"/>
    <x v="4"/>
    <x v="1"/>
    <x v="0"/>
    <x v="0"/>
    <m/>
    <n v="0.51337324585177002"/>
    <n v="0"/>
  </r>
  <r>
    <x v="0"/>
    <x v="17"/>
    <x v="33"/>
    <m/>
    <x v="1"/>
    <x v="6"/>
    <x v="11"/>
    <x v="2"/>
    <n v="10354538.8849044"/>
    <x v="3"/>
    <x v="4"/>
    <x v="2"/>
    <x v="0"/>
    <x v="0"/>
    <m/>
    <n v="0.51337324585177002"/>
    <n v="5315743.2366417497"/>
  </r>
  <r>
    <x v="0"/>
    <x v="17"/>
    <x v="33"/>
    <m/>
    <x v="2"/>
    <x v="6"/>
    <x v="11"/>
    <x v="2"/>
    <n v="0"/>
    <x v="3"/>
    <x v="4"/>
    <x v="3"/>
    <x v="0"/>
    <x v="0"/>
    <m/>
    <n v="0.51337324585177002"/>
    <n v="0"/>
  </r>
  <r>
    <x v="0"/>
    <x v="17"/>
    <x v="33"/>
    <m/>
    <x v="2"/>
    <x v="6"/>
    <x v="11"/>
    <x v="2"/>
    <n v="0"/>
    <x v="3"/>
    <x v="4"/>
    <x v="4"/>
    <x v="0"/>
    <x v="0"/>
    <m/>
    <n v="0.51337324585177002"/>
    <n v="0"/>
  </r>
  <r>
    <x v="0"/>
    <x v="17"/>
    <x v="33"/>
    <m/>
    <x v="0"/>
    <x v="6"/>
    <x v="10"/>
    <x v="2"/>
    <n v="661976965.29588199"/>
    <x v="3"/>
    <x v="2"/>
    <x v="1"/>
    <x v="0"/>
    <x v="0"/>
    <m/>
    <n v="0.51337324585177002"/>
    <n v="339841263.35305202"/>
  </r>
  <r>
    <x v="0"/>
    <x v="17"/>
    <x v="33"/>
    <m/>
    <x v="1"/>
    <x v="6"/>
    <x v="10"/>
    <x v="2"/>
    <n v="0"/>
    <x v="3"/>
    <x v="2"/>
    <x v="2"/>
    <x v="0"/>
    <x v="0"/>
    <m/>
    <n v="0.51337324585177002"/>
    <n v="0"/>
  </r>
  <r>
    <x v="0"/>
    <x v="17"/>
    <x v="33"/>
    <m/>
    <x v="2"/>
    <x v="6"/>
    <x v="10"/>
    <x v="2"/>
    <n v="0"/>
    <x v="3"/>
    <x v="2"/>
    <x v="3"/>
    <x v="0"/>
    <x v="0"/>
    <m/>
    <n v="0.51337324585177002"/>
    <n v="0"/>
  </r>
  <r>
    <x v="0"/>
    <x v="17"/>
    <x v="33"/>
    <m/>
    <x v="2"/>
    <x v="6"/>
    <x v="10"/>
    <x v="2"/>
    <n v="110846468.66843601"/>
    <x v="3"/>
    <x v="2"/>
    <x v="4"/>
    <x v="0"/>
    <x v="0"/>
    <m/>
    <n v="0.51337324585177002"/>
    <n v="56905611.411521703"/>
  </r>
  <r>
    <x v="0"/>
    <x v="17"/>
    <x v="33"/>
    <m/>
    <x v="0"/>
    <x v="6"/>
    <x v="11"/>
    <x v="2"/>
    <n v="0"/>
    <x v="3"/>
    <x v="6"/>
    <x v="1"/>
    <x v="0"/>
    <x v="0"/>
    <m/>
    <n v="0.51337324585177002"/>
    <n v="0"/>
  </r>
  <r>
    <x v="0"/>
    <x v="17"/>
    <x v="33"/>
    <m/>
    <x v="1"/>
    <x v="6"/>
    <x v="11"/>
    <x v="2"/>
    <n v="6430181.6061610598"/>
    <x v="3"/>
    <x v="6"/>
    <x v="2"/>
    <x v="0"/>
    <x v="0"/>
    <m/>
    <n v="0.51337324585177002"/>
    <n v="3301083.20257125"/>
  </r>
  <r>
    <x v="0"/>
    <x v="17"/>
    <x v="33"/>
    <m/>
    <x v="2"/>
    <x v="6"/>
    <x v="11"/>
    <x v="2"/>
    <n v="0"/>
    <x v="3"/>
    <x v="6"/>
    <x v="3"/>
    <x v="0"/>
    <x v="0"/>
    <m/>
    <n v="0.51337324585177002"/>
    <n v="0"/>
  </r>
  <r>
    <x v="0"/>
    <x v="17"/>
    <x v="33"/>
    <m/>
    <x v="2"/>
    <x v="6"/>
    <x v="11"/>
    <x v="2"/>
    <n v="0"/>
    <x v="3"/>
    <x v="6"/>
    <x v="4"/>
    <x v="0"/>
    <x v="0"/>
    <m/>
    <n v="0.51337324585177002"/>
    <n v="0"/>
  </r>
  <r>
    <x v="0"/>
    <x v="17"/>
    <x v="33"/>
    <m/>
    <x v="0"/>
    <x v="6"/>
    <x v="11"/>
    <x v="2"/>
    <n v="0"/>
    <x v="3"/>
    <x v="5"/>
    <x v="1"/>
    <x v="0"/>
    <x v="0"/>
    <m/>
    <n v="0.51337324585177002"/>
    <n v="0"/>
  </r>
  <r>
    <x v="0"/>
    <x v="17"/>
    <x v="33"/>
    <m/>
    <x v="1"/>
    <x v="6"/>
    <x v="11"/>
    <x v="2"/>
    <n v="7436282.0517745595"/>
    <x v="3"/>
    <x v="5"/>
    <x v="2"/>
    <x v="0"/>
    <x v="0"/>
    <m/>
    <n v="0.51337324585177002"/>
    <n v="3817588.2539887698"/>
  </r>
  <r>
    <x v="0"/>
    <x v="17"/>
    <x v="33"/>
    <m/>
    <x v="2"/>
    <x v="6"/>
    <x v="11"/>
    <x v="2"/>
    <n v="0"/>
    <x v="3"/>
    <x v="5"/>
    <x v="3"/>
    <x v="0"/>
    <x v="0"/>
    <m/>
    <n v="0.51337324585177002"/>
    <n v="0"/>
  </r>
  <r>
    <x v="0"/>
    <x v="17"/>
    <x v="33"/>
    <m/>
    <x v="2"/>
    <x v="6"/>
    <x v="11"/>
    <x v="2"/>
    <n v="0"/>
    <x v="3"/>
    <x v="5"/>
    <x v="4"/>
    <x v="0"/>
    <x v="0"/>
    <m/>
    <n v="0.51337324585177002"/>
    <n v="0"/>
  </r>
  <r>
    <x v="0"/>
    <x v="17"/>
    <x v="33"/>
    <m/>
    <x v="0"/>
    <x v="6"/>
    <x v="11"/>
    <x v="2"/>
    <n v="0"/>
    <x v="3"/>
    <x v="3"/>
    <x v="1"/>
    <x v="0"/>
    <x v="0"/>
    <m/>
    <n v="0.51337324585177002"/>
    <n v="0"/>
  </r>
  <r>
    <x v="0"/>
    <x v="17"/>
    <x v="33"/>
    <m/>
    <x v="1"/>
    <x v="6"/>
    <x v="11"/>
    <x v="2"/>
    <n v="0"/>
    <x v="3"/>
    <x v="3"/>
    <x v="2"/>
    <x v="0"/>
    <x v="0"/>
    <m/>
    <n v="0.51337324585177002"/>
    <n v="0"/>
  </r>
  <r>
    <x v="0"/>
    <x v="17"/>
    <x v="33"/>
    <m/>
    <x v="2"/>
    <x v="6"/>
    <x v="11"/>
    <x v="2"/>
    <n v="0"/>
    <x v="3"/>
    <x v="3"/>
    <x v="3"/>
    <x v="0"/>
    <x v="0"/>
    <m/>
    <n v="0.51337324585177002"/>
    <n v="0"/>
  </r>
  <r>
    <x v="0"/>
    <x v="17"/>
    <x v="33"/>
    <m/>
    <x v="2"/>
    <x v="6"/>
    <x v="11"/>
    <x v="2"/>
    <n v="0"/>
    <x v="3"/>
    <x v="3"/>
    <x v="4"/>
    <x v="0"/>
    <x v="0"/>
    <m/>
    <n v="0.51337324585177002"/>
    <n v="0"/>
  </r>
  <r>
    <x v="0"/>
    <x v="17"/>
    <x v="33"/>
    <m/>
    <x v="0"/>
    <x v="6"/>
    <x v="11"/>
    <x v="2"/>
    <n v="0"/>
    <x v="4"/>
    <x v="2"/>
    <x v="1"/>
    <x v="0"/>
    <x v="0"/>
    <m/>
    <n v="0.51337324585177002"/>
    <n v="0"/>
  </r>
  <r>
    <x v="0"/>
    <x v="17"/>
    <x v="33"/>
    <m/>
    <x v="1"/>
    <x v="6"/>
    <x v="11"/>
    <x v="2"/>
    <n v="9633856.5922618005"/>
    <x v="4"/>
    <x v="2"/>
    <x v="2"/>
    <x v="0"/>
    <x v="0"/>
    <m/>
    <n v="0.51337324585177002"/>
    <n v="4945764.2288399097"/>
  </r>
  <r>
    <x v="0"/>
    <x v="17"/>
    <x v="33"/>
    <m/>
    <x v="2"/>
    <x v="6"/>
    <x v="11"/>
    <x v="2"/>
    <n v="0"/>
    <x v="4"/>
    <x v="2"/>
    <x v="3"/>
    <x v="0"/>
    <x v="0"/>
    <m/>
    <n v="0.51337324585177002"/>
    <n v="0"/>
  </r>
  <r>
    <x v="0"/>
    <x v="17"/>
    <x v="33"/>
    <m/>
    <x v="2"/>
    <x v="6"/>
    <x v="11"/>
    <x v="2"/>
    <n v="0"/>
    <x v="4"/>
    <x v="2"/>
    <x v="4"/>
    <x v="0"/>
    <x v="0"/>
    <m/>
    <n v="0.51337324585177002"/>
    <n v="0"/>
  </r>
  <r>
    <x v="0"/>
    <x v="17"/>
    <x v="33"/>
    <m/>
    <x v="0"/>
    <x v="6"/>
    <x v="10"/>
    <x v="2"/>
    <n v="0"/>
    <x v="4"/>
    <x v="6"/>
    <x v="1"/>
    <x v="0"/>
    <x v="0"/>
    <m/>
    <n v="0.51337324585177002"/>
    <n v="0"/>
  </r>
  <r>
    <x v="0"/>
    <x v="17"/>
    <x v="33"/>
    <m/>
    <x v="1"/>
    <x v="6"/>
    <x v="10"/>
    <x v="2"/>
    <n v="0"/>
    <x v="4"/>
    <x v="6"/>
    <x v="2"/>
    <x v="0"/>
    <x v="0"/>
    <m/>
    <n v="0.51337324585177002"/>
    <n v="0"/>
  </r>
  <r>
    <x v="0"/>
    <x v="17"/>
    <x v="33"/>
    <m/>
    <x v="2"/>
    <x v="6"/>
    <x v="10"/>
    <x v="2"/>
    <n v="0"/>
    <x v="4"/>
    <x v="6"/>
    <x v="3"/>
    <x v="0"/>
    <x v="0"/>
    <m/>
    <n v="0.51337324585177002"/>
    <n v="0"/>
  </r>
  <r>
    <x v="0"/>
    <x v="17"/>
    <x v="33"/>
    <m/>
    <x v="2"/>
    <x v="6"/>
    <x v="10"/>
    <x v="2"/>
    <n v="0"/>
    <x v="4"/>
    <x v="6"/>
    <x v="4"/>
    <x v="0"/>
    <x v="0"/>
    <m/>
    <n v="0.51337324585177002"/>
    <n v="0"/>
  </r>
  <r>
    <x v="0"/>
    <x v="17"/>
    <x v="33"/>
    <m/>
    <x v="1"/>
    <x v="6"/>
    <x v="11"/>
    <x v="2"/>
    <n v="23181827.407811299"/>
    <x v="5"/>
    <x v="4"/>
    <x v="2"/>
    <x v="0"/>
    <x v="0"/>
    <m/>
    <n v="0.51337324585177002"/>
    <n v="11900929.9811236"/>
  </r>
  <r>
    <x v="0"/>
    <x v="17"/>
    <x v="33"/>
    <m/>
    <x v="0"/>
    <x v="6"/>
    <x v="11"/>
    <x v="2"/>
    <n v="0"/>
    <x v="5"/>
    <x v="2"/>
    <x v="1"/>
    <x v="0"/>
    <x v="0"/>
    <m/>
    <n v="0.51337324585177002"/>
    <n v="0"/>
  </r>
  <r>
    <x v="0"/>
    <x v="17"/>
    <x v="33"/>
    <m/>
    <x v="1"/>
    <x v="6"/>
    <x v="11"/>
    <x v="2"/>
    <n v="11251575.1946708"/>
    <x v="5"/>
    <x v="2"/>
    <x v="2"/>
    <x v="0"/>
    <x v="0"/>
    <m/>
    <n v="0.51337324585177002"/>
    <n v="5776257.67863343"/>
  </r>
  <r>
    <x v="0"/>
    <x v="17"/>
    <x v="33"/>
    <m/>
    <x v="2"/>
    <x v="6"/>
    <x v="11"/>
    <x v="2"/>
    <n v="0"/>
    <x v="5"/>
    <x v="2"/>
    <x v="3"/>
    <x v="0"/>
    <x v="0"/>
    <m/>
    <n v="0.51337324585177002"/>
    <n v="0"/>
  </r>
  <r>
    <x v="0"/>
    <x v="17"/>
    <x v="33"/>
    <m/>
    <x v="2"/>
    <x v="6"/>
    <x v="11"/>
    <x v="2"/>
    <n v="0"/>
    <x v="5"/>
    <x v="2"/>
    <x v="4"/>
    <x v="0"/>
    <x v="0"/>
    <m/>
    <n v="0.51337324585177002"/>
    <n v="0"/>
  </r>
  <r>
    <x v="0"/>
    <x v="17"/>
    <x v="33"/>
    <m/>
    <x v="0"/>
    <x v="6"/>
    <x v="10"/>
    <x v="2"/>
    <n v="0"/>
    <x v="5"/>
    <x v="5"/>
    <x v="1"/>
    <x v="0"/>
    <x v="0"/>
    <m/>
    <n v="0.51337324585177002"/>
    <n v="0"/>
  </r>
  <r>
    <x v="0"/>
    <x v="17"/>
    <x v="33"/>
    <m/>
    <x v="1"/>
    <x v="6"/>
    <x v="10"/>
    <x v="2"/>
    <n v="0"/>
    <x v="5"/>
    <x v="5"/>
    <x v="2"/>
    <x v="0"/>
    <x v="0"/>
    <m/>
    <n v="0.51337324585177002"/>
    <n v="0"/>
  </r>
  <r>
    <x v="0"/>
    <x v="17"/>
    <x v="33"/>
    <m/>
    <x v="2"/>
    <x v="6"/>
    <x v="10"/>
    <x v="2"/>
    <n v="0"/>
    <x v="5"/>
    <x v="5"/>
    <x v="3"/>
    <x v="0"/>
    <x v="0"/>
    <m/>
    <n v="0.51337324585177002"/>
    <n v="0"/>
  </r>
  <r>
    <x v="0"/>
    <x v="17"/>
    <x v="33"/>
    <m/>
    <x v="2"/>
    <x v="6"/>
    <x v="10"/>
    <x v="2"/>
    <n v="0"/>
    <x v="5"/>
    <x v="5"/>
    <x v="4"/>
    <x v="0"/>
    <x v="0"/>
    <m/>
    <n v="0.51337324585177002"/>
    <n v="0"/>
  </r>
  <r>
    <x v="0"/>
    <x v="17"/>
    <x v="33"/>
    <m/>
    <x v="1"/>
    <x v="6"/>
    <x v="11"/>
    <x v="2"/>
    <n v="10712996.2756855"/>
    <x v="6"/>
    <x v="1"/>
    <x v="2"/>
    <x v="0"/>
    <x v="0"/>
    <m/>
    <n v="0.51337324585177002"/>
    <n v="5499765.6708466001"/>
  </r>
  <r>
    <x v="0"/>
    <x v="17"/>
    <x v="33"/>
    <m/>
    <x v="0"/>
    <x v="6"/>
    <x v="11"/>
    <x v="2"/>
    <n v="0"/>
    <x v="6"/>
    <x v="2"/>
    <x v="1"/>
    <x v="0"/>
    <x v="0"/>
    <m/>
    <n v="0.51337324585177002"/>
    <n v="0"/>
  </r>
  <r>
    <x v="0"/>
    <x v="17"/>
    <x v="33"/>
    <m/>
    <x v="1"/>
    <x v="6"/>
    <x v="11"/>
    <x v="2"/>
    <n v="5195748.8448175099"/>
    <x v="6"/>
    <x v="2"/>
    <x v="2"/>
    <x v="0"/>
    <x v="0"/>
    <m/>
    <n v="0.51337324585177002"/>
    <n v="2667358.4490945502"/>
  </r>
  <r>
    <x v="0"/>
    <x v="17"/>
    <x v="33"/>
    <m/>
    <x v="2"/>
    <x v="6"/>
    <x v="11"/>
    <x v="2"/>
    <n v="0"/>
    <x v="6"/>
    <x v="2"/>
    <x v="3"/>
    <x v="0"/>
    <x v="0"/>
    <m/>
    <n v="0.51337324585177002"/>
    <n v="0"/>
  </r>
  <r>
    <x v="0"/>
    <x v="17"/>
    <x v="33"/>
    <m/>
    <x v="2"/>
    <x v="6"/>
    <x v="11"/>
    <x v="2"/>
    <n v="0"/>
    <x v="6"/>
    <x v="2"/>
    <x v="4"/>
    <x v="0"/>
    <x v="0"/>
    <m/>
    <n v="0.51337324585177002"/>
    <n v="0"/>
  </r>
  <r>
    <x v="0"/>
    <x v="17"/>
    <x v="33"/>
    <m/>
    <x v="0"/>
    <x v="6"/>
    <x v="10"/>
    <x v="2"/>
    <n v="0"/>
    <x v="6"/>
    <x v="3"/>
    <x v="1"/>
    <x v="0"/>
    <x v="0"/>
    <m/>
    <n v="0.51337324585177002"/>
    <n v="0"/>
  </r>
  <r>
    <x v="0"/>
    <x v="17"/>
    <x v="33"/>
    <m/>
    <x v="1"/>
    <x v="6"/>
    <x v="10"/>
    <x v="2"/>
    <n v="0"/>
    <x v="6"/>
    <x v="3"/>
    <x v="2"/>
    <x v="0"/>
    <x v="0"/>
    <m/>
    <n v="0.51337324585177002"/>
    <n v="0"/>
  </r>
  <r>
    <x v="0"/>
    <x v="17"/>
    <x v="33"/>
    <m/>
    <x v="2"/>
    <x v="6"/>
    <x v="10"/>
    <x v="2"/>
    <n v="0"/>
    <x v="6"/>
    <x v="3"/>
    <x v="3"/>
    <x v="0"/>
    <x v="0"/>
    <m/>
    <n v="0.51337324585177002"/>
    <n v="0"/>
  </r>
  <r>
    <x v="0"/>
    <x v="17"/>
    <x v="33"/>
    <m/>
    <x v="2"/>
    <x v="6"/>
    <x v="10"/>
    <x v="2"/>
    <n v="0"/>
    <x v="6"/>
    <x v="3"/>
    <x v="4"/>
    <x v="0"/>
    <x v="0"/>
    <m/>
    <n v="0.51337324585177002"/>
    <n v="0"/>
  </r>
  <r>
    <x v="0"/>
    <x v="18"/>
    <x v="33"/>
    <m/>
    <x v="0"/>
    <x v="6"/>
    <x v="10"/>
    <x v="2"/>
    <n v="0"/>
    <x v="1"/>
    <x v="1"/>
    <x v="1"/>
    <x v="0"/>
    <x v="0"/>
    <m/>
    <n v="0.49362812101131798"/>
    <n v="0"/>
  </r>
  <r>
    <x v="0"/>
    <x v="18"/>
    <x v="33"/>
    <m/>
    <x v="1"/>
    <x v="6"/>
    <x v="10"/>
    <x v="2"/>
    <n v="0"/>
    <x v="1"/>
    <x v="1"/>
    <x v="2"/>
    <x v="0"/>
    <x v="0"/>
    <m/>
    <n v="0.49362812101131798"/>
    <n v="0"/>
  </r>
  <r>
    <x v="0"/>
    <x v="18"/>
    <x v="33"/>
    <m/>
    <x v="2"/>
    <x v="6"/>
    <x v="10"/>
    <x v="2"/>
    <n v="0"/>
    <x v="1"/>
    <x v="1"/>
    <x v="3"/>
    <x v="0"/>
    <x v="0"/>
    <m/>
    <n v="0.49362812101131798"/>
    <n v="0"/>
  </r>
  <r>
    <x v="0"/>
    <x v="18"/>
    <x v="33"/>
    <m/>
    <x v="2"/>
    <x v="6"/>
    <x v="10"/>
    <x v="2"/>
    <n v="0"/>
    <x v="1"/>
    <x v="1"/>
    <x v="4"/>
    <x v="0"/>
    <x v="0"/>
    <m/>
    <n v="0.49362812101131798"/>
    <n v="0"/>
  </r>
  <r>
    <x v="0"/>
    <x v="18"/>
    <x v="33"/>
    <m/>
    <x v="0"/>
    <x v="6"/>
    <x v="11"/>
    <x v="2"/>
    <n v="0"/>
    <x v="1"/>
    <x v="2"/>
    <x v="1"/>
    <x v="0"/>
    <x v="0"/>
    <m/>
    <n v="0.49362812101131798"/>
    <n v="0"/>
  </r>
  <r>
    <x v="0"/>
    <x v="18"/>
    <x v="33"/>
    <m/>
    <x v="1"/>
    <x v="6"/>
    <x v="11"/>
    <x v="2"/>
    <n v="23870137.511355899"/>
    <x v="1"/>
    <x v="2"/>
    <x v="2"/>
    <x v="0"/>
    <x v="0"/>
    <m/>
    <n v="0.49362812101131798"/>
    <n v="11782971.1280124"/>
  </r>
  <r>
    <x v="0"/>
    <x v="18"/>
    <x v="33"/>
    <m/>
    <x v="2"/>
    <x v="6"/>
    <x v="11"/>
    <x v="2"/>
    <n v="0"/>
    <x v="1"/>
    <x v="2"/>
    <x v="3"/>
    <x v="0"/>
    <x v="0"/>
    <m/>
    <n v="0.49362812101131798"/>
    <n v="0"/>
  </r>
  <r>
    <x v="0"/>
    <x v="18"/>
    <x v="33"/>
    <m/>
    <x v="2"/>
    <x v="6"/>
    <x v="11"/>
    <x v="2"/>
    <n v="0"/>
    <x v="1"/>
    <x v="2"/>
    <x v="4"/>
    <x v="0"/>
    <x v="0"/>
    <m/>
    <n v="0.49362812101131798"/>
    <n v="0"/>
  </r>
  <r>
    <x v="0"/>
    <x v="18"/>
    <x v="33"/>
    <m/>
    <x v="1"/>
    <x v="6"/>
    <x v="11"/>
    <x v="2"/>
    <n v="3412861.4981136201"/>
    <x v="1"/>
    <x v="3"/>
    <x v="2"/>
    <x v="0"/>
    <x v="0"/>
    <m/>
    <n v="0.49362812101131798"/>
    <n v="1684684.4085857"/>
  </r>
  <r>
    <x v="0"/>
    <x v="18"/>
    <x v="33"/>
    <m/>
    <x v="0"/>
    <x v="6"/>
    <x v="10"/>
    <x v="2"/>
    <n v="0"/>
    <x v="2"/>
    <x v="4"/>
    <x v="1"/>
    <x v="0"/>
    <x v="0"/>
    <m/>
    <n v="0.49362812101131798"/>
    <n v="0"/>
  </r>
  <r>
    <x v="0"/>
    <x v="18"/>
    <x v="33"/>
    <m/>
    <x v="1"/>
    <x v="6"/>
    <x v="10"/>
    <x v="2"/>
    <n v="0"/>
    <x v="2"/>
    <x v="4"/>
    <x v="2"/>
    <x v="0"/>
    <x v="0"/>
    <m/>
    <n v="0.49362812101131798"/>
    <n v="0"/>
  </r>
  <r>
    <x v="0"/>
    <x v="18"/>
    <x v="33"/>
    <m/>
    <x v="2"/>
    <x v="6"/>
    <x v="10"/>
    <x v="2"/>
    <n v="0"/>
    <x v="2"/>
    <x v="4"/>
    <x v="3"/>
    <x v="0"/>
    <x v="0"/>
    <m/>
    <n v="0.49362812101131798"/>
    <n v="0"/>
  </r>
  <r>
    <x v="0"/>
    <x v="18"/>
    <x v="33"/>
    <m/>
    <x v="2"/>
    <x v="6"/>
    <x v="10"/>
    <x v="2"/>
    <n v="0"/>
    <x v="2"/>
    <x v="4"/>
    <x v="4"/>
    <x v="0"/>
    <x v="0"/>
    <m/>
    <n v="0.49362812101131798"/>
    <n v="0"/>
  </r>
  <r>
    <x v="0"/>
    <x v="18"/>
    <x v="33"/>
    <m/>
    <x v="0"/>
    <x v="6"/>
    <x v="11"/>
    <x v="2"/>
    <n v="0"/>
    <x v="2"/>
    <x v="2"/>
    <x v="1"/>
    <x v="0"/>
    <x v="0"/>
    <m/>
    <n v="0.49362812101131798"/>
    <n v="0"/>
  </r>
  <r>
    <x v="0"/>
    <x v="18"/>
    <x v="33"/>
    <m/>
    <x v="1"/>
    <x v="6"/>
    <x v="11"/>
    <x v="2"/>
    <n v="15783416.3221124"/>
    <x v="2"/>
    <x v="2"/>
    <x v="2"/>
    <x v="0"/>
    <x v="0"/>
    <m/>
    <n v="0.49362812101131798"/>
    <n v="7791138.1422236897"/>
  </r>
  <r>
    <x v="0"/>
    <x v="18"/>
    <x v="33"/>
    <m/>
    <x v="2"/>
    <x v="6"/>
    <x v="11"/>
    <x v="2"/>
    <n v="0"/>
    <x v="2"/>
    <x v="2"/>
    <x v="3"/>
    <x v="0"/>
    <x v="0"/>
    <m/>
    <n v="0.49362812101131798"/>
    <n v="0"/>
  </r>
  <r>
    <x v="0"/>
    <x v="18"/>
    <x v="33"/>
    <m/>
    <x v="2"/>
    <x v="6"/>
    <x v="11"/>
    <x v="2"/>
    <n v="0"/>
    <x v="2"/>
    <x v="2"/>
    <x v="4"/>
    <x v="0"/>
    <x v="0"/>
    <m/>
    <n v="0.49362812101131798"/>
    <n v="0"/>
  </r>
  <r>
    <x v="0"/>
    <x v="18"/>
    <x v="33"/>
    <m/>
    <x v="1"/>
    <x v="6"/>
    <x v="11"/>
    <x v="2"/>
    <n v="23348810.6324661"/>
    <x v="2"/>
    <x v="5"/>
    <x v="2"/>
    <x v="0"/>
    <x v="0"/>
    <m/>
    <n v="0.49362812101131798"/>
    <n v="11525629.5203533"/>
  </r>
  <r>
    <x v="0"/>
    <x v="18"/>
    <x v="33"/>
    <m/>
    <x v="0"/>
    <x v="6"/>
    <x v="11"/>
    <x v="2"/>
    <n v="0"/>
    <x v="3"/>
    <x v="1"/>
    <x v="1"/>
    <x v="0"/>
    <x v="0"/>
    <m/>
    <n v="0.49362812101131798"/>
    <n v="0"/>
  </r>
  <r>
    <x v="0"/>
    <x v="18"/>
    <x v="33"/>
    <m/>
    <x v="1"/>
    <x v="6"/>
    <x v="11"/>
    <x v="2"/>
    <n v="607129.52036896301"/>
    <x v="3"/>
    <x v="1"/>
    <x v="2"/>
    <x v="0"/>
    <x v="0"/>
    <m/>
    <n v="0.49362812101131798"/>
    <n v="299696.20435023401"/>
  </r>
  <r>
    <x v="0"/>
    <x v="18"/>
    <x v="33"/>
    <m/>
    <x v="2"/>
    <x v="6"/>
    <x v="11"/>
    <x v="2"/>
    <n v="0"/>
    <x v="3"/>
    <x v="1"/>
    <x v="3"/>
    <x v="0"/>
    <x v="0"/>
    <m/>
    <n v="0.49362812101131798"/>
    <n v="0"/>
  </r>
  <r>
    <x v="0"/>
    <x v="18"/>
    <x v="33"/>
    <m/>
    <x v="2"/>
    <x v="6"/>
    <x v="11"/>
    <x v="2"/>
    <n v="0"/>
    <x v="3"/>
    <x v="1"/>
    <x v="4"/>
    <x v="0"/>
    <x v="0"/>
    <m/>
    <n v="0.49362812101131798"/>
    <n v="0"/>
  </r>
  <r>
    <x v="0"/>
    <x v="18"/>
    <x v="33"/>
    <m/>
    <x v="0"/>
    <x v="6"/>
    <x v="11"/>
    <x v="2"/>
    <n v="0"/>
    <x v="3"/>
    <x v="4"/>
    <x v="1"/>
    <x v="0"/>
    <x v="0"/>
    <m/>
    <n v="0.49362812101131798"/>
    <n v="0"/>
  </r>
  <r>
    <x v="0"/>
    <x v="18"/>
    <x v="33"/>
    <m/>
    <x v="1"/>
    <x v="6"/>
    <x v="11"/>
    <x v="2"/>
    <n v="10354538.8849044"/>
    <x v="3"/>
    <x v="4"/>
    <x v="2"/>
    <x v="0"/>
    <x v="0"/>
    <m/>
    <n v="0.49362812101131798"/>
    <n v="5111291.5736939898"/>
  </r>
  <r>
    <x v="0"/>
    <x v="18"/>
    <x v="33"/>
    <m/>
    <x v="2"/>
    <x v="6"/>
    <x v="11"/>
    <x v="2"/>
    <n v="0"/>
    <x v="3"/>
    <x v="4"/>
    <x v="3"/>
    <x v="0"/>
    <x v="0"/>
    <m/>
    <n v="0.49362812101131798"/>
    <n v="0"/>
  </r>
  <r>
    <x v="0"/>
    <x v="18"/>
    <x v="33"/>
    <m/>
    <x v="2"/>
    <x v="6"/>
    <x v="11"/>
    <x v="2"/>
    <n v="0"/>
    <x v="3"/>
    <x v="4"/>
    <x v="4"/>
    <x v="0"/>
    <x v="0"/>
    <m/>
    <n v="0.49362812101131798"/>
    <n v="0"/>
  </r>
  <r>
    <x v="0"/>
    <x v="18"/>
    <x v="33"/>
    <m/>
    <x v="0"/>
    <x v="6"/>
    <x v="10"/>
    <x v="2"/>
    <n v="661976965.29588199"/>
    <x v="3"/>
    <x v="2"/>
    <x v="1"/>
    <x v="0"/>
    <x v="0"/>
    <m/>
    <n v="0.49362812101131798"/>
    <n v="326770445.53178"/>
  </r>
  <r>
    <x v="0"/>
    <x v="18"/>
    <x v="33"/>
    <m/>
    <x v="1"/>
    <x v="6"/>
    <x v="10"/>
    <x v="2"/>
    <n v="0"/>
    <x v="3"/>
    <x v="2"/>
    <x v="2"/>
    <x v="0"/>
    <x v="0"/>
    <m/>
    <n v="0.49362812101131798"/>
    <n v="0"/>
  </r>
  <r>
    <x v="0"/>
    <x v="18"/>
    <x v="33"/>
    <m/>
    <x v="2"/>
    <x v="6"/>
    <x v="10"/>
    <x v="2"/>
    <n v="0"/>
    <x v="3"/>
    <x v="2"/>
    <x v="3"/>
    <x v="0"/>
    <x v="0"/>
    <m/>
    <n v="0.49362812101131798"/>
    <n v="0"/>
  </r>
  <r>
    <x v="0"/>
    <x v="18"/>
    <x v="33"/>
    <m/>
    <x v="2"/>
    <x v="6"/>
    <x v="10"/>
    <x v="2"/>
    <n v="110846468.66843601"/>
    <x v="3"/>
    <x v="2"/>
    <x v="4"/>
    <x v="0"/>
    <x v="0"/>
    <m/>
    <n v="0.49362812101131798"/>
    <n v="54716934.049540102"/>
  </r>
  <r>
    <x v="0"/>
    <x v="18"/>
    <x v="33"/>
    <m/>
    <x v="0"/>
    <x v="6"/>
    <x v="11"/>
    <x v="2"/>
    <n v="0"/>
    <x v="3"/>
    <x v="6"/>
    <x v="1"/>
    <x v="0"/>
    <x v="0"/>
    <m/>
    <n v="0.49362812101131798"/>
    <n v="0"/>
  </r>
  <r>
    <x v="0"/>
    <x v="18"/>
    <x v="33"/>
    <m/>
    <x v="1"/>
    <x v="6"/>
    <x v="11"/>
    <x v="2"/>
    <n v="6430181.6061610598"/>
    <x v="3"/>
    <x v="6"/>
    <x v="2"/>
    <x v="0"/>
    <x v="0"/>
    <m/>
    <n v="0.49362812101131798"/>
    <n v="3174118.4640108198"/>
  </r>
  <r>
    <x v="0"/>
    <x v="18"/>
    <x v="33"/>
    <m/>
    <x v="2"/>
    <x v="6"/>
    <x v="11"/>
    <x v="2"/>
    <n v="0"/>
    <x v="3"/>
    <x v="6"/>
    <x v="3"/>
    <x v="0"/>
    <x v="0"/>
    <m/>
    <n v="0.49362812101131798"/>
    <n v="0"/>
  </r>
  <r>
    <x v="0"/>
    <x v="18"/>
    <x v="33"/>
    <m/>
    <x v="2"/>
    <x v="6"/>
    <x v="11"/>
    <x v="2"/>
    <n v="0"/>
    <x v="3"/>
    <x v="6"/>
    <x v="4"/>
    <x v="0"/>
    <x v="0"/>
    <m/>
    <n v="0.49362812101131798"/>
    <n v="0"/>
  </r>
  <r>
    <x v="0"/>
    <x v="18"/>
    <x v="33"/>
    <m/>
    <x v="0"/>
    <x v="6"/>
    <x v="11"/>
    <x v="2"/>
    <n v="0"/>
    <x v="3"/>
    <x v="5"/>
    <x v="1"/>
    <x v="0"/>
    <x v="0"/>
    <m/>
    <n v="0.49362812101131798"/>
    <n v="0"/>
  </r>
  <r>
    <x v="0"/>
    <x v="18"/>
    <x v="33"/>
    <m/>
    <x v="1"/>
    <x v="6"/>
    <x v="11"/>
    <x v="2"/>
    <n v="7436282.0517745595"/>
    <x v="3"/>
    <x v="5"/>
    <x v="2"/>
    <x v="0"/>
    <x v="0"/>
    <m/>
    <n v="0.49362812101131798"/>
    <n v="3670757.9365276601"/>
  </r>
  <r>
    <x v="0"/>
    <x v="18"/>
    <x v="33"/>
    <m/>
    <x v="2"/>
    <x v="6"/>
    <x v="11"/>
    <x v="2"/>
    <n v="0"/>
    <x v="3"/>
    <x v="5"/>
    <x v="3"/>
    <x v="0"/>
    <x v="0"/>
    <m/>
    <n v="0.49362812101131798"/>
    <n v="0"/>
  </r>
  <r>
    <x v="0"/>
    <x v="18"/>
    <x v="33"/>
    <m/>
    <x v="2"/>
    <x v="6"/>
    <x v="11"/>
    <x v="2"/>
    <n v="0"/>
    <x v="3"/>
    <x v="5"/>
    <x v="4"/>
    <x v="0"/>
    <x v="0"/>
    <m/>
    <n v="0.49362812101131798"/>
    <n v="0"/>
  </r>
  <r>
    <x v="0"/>
    <x v="18"/>
    <x v="33"/>
    <m/>
    <x v="0"/>
    <x v="6"/>
    <x v="11"/>
    <x v="2"/>
    <n v="0"/>
    <x v="3"/>
    <x v="3"/>
    <x v="1"/>
    <x v="0"/>
    <x v="0"/>
    <m/>
    <n v="0.49362812101131798"/>
    <n v="0"/>
  </r>
  <r>
    <x v="0"/>
    <x v="18"/>
    <x v="33"/>
    <m/>
    <x v="1"/>
    <x v="6"/>
    <x v="11"/>
    <x v="2"/>
    <n v="0"/>
    <x v="3"/>
    <x v="3"/>
    <x v="2"/>
    <x v="0"/>
    <x v="0"/>
    <m/>
    <n v="0.49362812101131798"/>
    <n v="0"/>
  </r>
  <r>
    <x v="0"/>
    <x v="18"/>
    <x v="33"/>
    <m/>
    <x v="2"/>
    <x v="6"/>
    <x v="11"/>
    <x v="2"/>
    <n v="0"/>
    <x v="3"/>
    <x v="3"/>
    <x v="3"/>
    <x v="0"/>
    <x v="0"/>
    <m/>
    <n v="0.49362812101131798"/>
    <n v="0"/>
  </r>
  <r>
    <x v="0"/>
    <x v="18"/>
    <x v="33"/>
    <m/>
    <x v="2"/>
    <x v="6"/>
    <x v="11"/>
    <x v="2"/>
    <n v="0"/>
    <x v="3"/>
    <x v="3"/>
    <x v="4"/>
    <x v="0"/>
    <x v="0"/>
    <m/>
    <n v="0.49362812101131798"/>
    <n v="0"/>
  </r>
  <r>
    <x v="0"/>
    <x v="18"/>
    <x v="33"/>
    <m/>
    <x v="0"/>
    <x v="6"/>
    <x v="11"/>
    <x v="2"/>
    <n v="0"/>
    <x v="4"/>
    <x v="2"/>
    <x v="1"/>
    <x v="0"/>
    <x v="0"/>
    <m/>
    <n v="0.49362812101131798"/>
    <n v="0"/>
  </r>
  <r>
    <x v="0"/>
    <x v="18"/>
    <x v="33"/>
    <m/>
    <x v="1"/>
    <x v="6"/>
    <x v="11"/>
    <x v="2"/>
    <n v="9633856.5922618005"/>
    <x v="4"/>
    <x v="2"/>
    <x v="2"/>
    <x v="0"/>
    <x v="0"/>
    <m/>
    <n v="0.49362812101131798"/>
    <n v="4755542.5277306903"/>
  </r>
  <r>
    <x v="0"/>
    <x v="18"/>
    <x v="33"/>
    <m/>
    <x v="2"/>
    <x v="6"/>
    <x v="11"/>
    <x v="2"/>
    <n v="0"/>
    <x v="4"/>
    <x v="2"/>
    <x v="3"/>
    <x v="0"/>
    <x v="0"/>
    <m/>
    <n v="0.49362812101131798"/>
    <n v="0"/>
  </r>
  <r>
    <x v="0"/>
    <x v="18"/>
    <x v="33"/>
    <m/>
    <x v="2"/>
    <x v="6"/>
    <x v="11"/>
    <x v="2"/>
    <n v="0"/>
    <x v="4"/>
    <x v="2"/>
    <x v="4"/>
    <x v="0"/>
    <x v="0"/>
    <m/>
    <n v="0.49362812101131798"/>
    <n v="0"/>
  </r>
  <r>
    <x v="0"/>
    <x v="18"/>
    <x v="33"/>
    <m/>
    <x v="0"/>
    <x v="6"/>
    <x v="10"/>
    <x v="2"/>
    <n v="0"/>
    <x v="4"/>
    <x v="6"/>
    <x v="1"/>
    <x v="0"/>
    <x v="0"/>
    <m/>
    <n v="0.49362812101131798"/>
    <n v="0"/>
  </r>
  <r>
    <x v="0"/>
    <x v="18"/>
    <x v="33"/>
    <m/>
    <x v="1"/>
    <x v="6"/>
    <x v="10"/>
    <x v="2"/>
    <n v="0"/>
    <x v="4"/>
    <x v="6"/>
    <x v="2"/>
    <x v="0"/>
    <x v="0"/>
    <m/>
    <n v="0.49362812101131798"/>
    <n v="0"/>
  </r>
  <r>
    <x v="0"/>
    <x v="18"/>
    <x v="33"/>
    <m/>
    <x v="2"/>
    <x v="6"/>
    <x v="10"/>
    <x v="2"/>
    <n v="0"/>
    <x v="4"/>
    <x v="6"/>
    <x v="3"/>
    <x v="0"/>
    <x v="0"/>
    <m/>
    <n v="0.49362812101131798"/>
    <n v="0"/>
  </r>
  <r>
    <x v="0"/>
    <x v="18"/>
    <x v="33"/>
    <m/>
    <x v="2"/>
    <x v="6"/>
    <x v="10"/>
    <x v="2"/>
    <n v="0"/>
    <x v="4"/>
    <x v="6"/>
    <x v="4"/>
    <x v="0"/>
    <x v="0"/>
    <m/>
    <n v="0.49362812101131798"/>
    <n v="0"/>
  </r>
  <r>
    <x v="0"/>
    <x v="18"/>
    <x v="33"/>
    <m/>
    <x v="1"/>
    <x v="6"/>
    <x v="11"/>
    <x v="2"/>
    <n v="23181827.407811299"/>
    <x v="5"/>
    <x v="4"/>
    <x v="2"/>
    <x v="0"/>
    <x v="0"/>
    <m/>
    <n v="0.49362812101131798"/>
    <n v="11443201.9049266"/>
  </r>
  <r>
    <x v="0"/>
    <x v="18"/>
    <x v="33"/>
    <m/>
    <x v="0"/>
    <x v="6"/>
    <x v="11"/>
    <x v="2"/>
    <n v="0"/>
    <x v="5"/>
    <x v="2"/>
    <x v="1"/>
    <x v="0"/>
    <x v="0"/>
    <m/>
    <n v="0.49362812101131798"/>
    <n v="0"/>
  </r>
  <r>
    <x v="0"/>
    <x v="18"/>
    <x v="33"/>
    <m/>
    <x v="1"/>
    <x v="6"/>
    <x v="11"/>
    <x v="2"/>
    <n v="11251575.1946708"/>
    <x v="5"/>
    <x v="2"/>
    <x v="2"/>
    <x v="0"/>
    <x v="0"/>
    <m/>
    <n v="0.49362812101131798"/>
    <n v="5554093.9217629097"/>
  </r>
  <r>
    <x v="0"/>
    <x v="18"/>
    <x v="33"/>
    <m/>
    <x v="2"/>
    <x v="6"/>
    <x v="11"/>
    <x v="2"/>
    <n v="0"/>
    <x v="5"/>
    <x v="2"/>
    <x v="3"/>
    <x v="0"/>
    <x v="0"/>
    <m/>
    <n v="0.49362812101131798"/>
    <n v="0"/>
  </r>
  <r>
    <x v="0"/>
    <x v="18"/>
    <x v="33"/>
    <m/>
    <x v="2"/>
    <x v="6"/>
    <x v="11"/>
    <x v="2"/>
    <n v="0"/>
    <x v="5"/>
    <x v="2"/>
    <x v="4"/>
    <x v="0"/>
    <x v="0"/>
    <m/>
    <n v="0.49362812101131798"/>
    <n v="0"/>
  </r>
  <r>
    <x v="0"/>
    <x v="18"/>
    <x v="33"/>
    <m/>
    <x v="0"/>
    <x v="6"/>
    <x v="10"/>
    <x v="2"/>
    <n v="0"/>
    <x v="5"/>
    <x v="5"/>
    <x v="1"/>
    <x v="0"/>
    <x v="0"/>
    <m/>
    <n v="0.49362812101131798"/>
    <n v="0"/>
  </r>
  <r>
    <x v="0"/>
    <x v="18"/>
    <x v="33"/>
    <m/>
    <x v="1"/>
    <x v="6"/>
    <x v="10"/>
    <x v="2"/>
    <n v="0"/>
    <x v="5"/>
    <x v="5"/>
    <x v="2"/>
    <x v="0"/>
    <x v="0"/>
    <m/>
    <n v="0.49362812101131798"/>
    <n v="0"/>
  </r>
  <r>
    <x v="0"/>
    <x v="18"/>
    <x v="33"/>
    <m/>
    <x v="2"/>
    <x v="6"/>
    <x v="10"/>
    <x v="2"/>
    <n v="0"/>
    <x v="5"/>
    <x v="5"/>
    <x v="3"/>
    <x v="0"/>
    <x v="0"/>
    <m/>
    <n v="0.49362812101131798"/>
    <n v="0"/>
  </r>
  <r>
    <x v="0"/>
    <x v="18"/>
    <x v="33"/>
    <m/>
    <x v="2"/>
    <x v="6"/>
    <x v="10"/>
    <x v="2"/>
    <n v="0"/>
    <x v="5"/>
    <x v="5"/>
    <x v="4"/>
    <x v="0"/>
    <x v="0"/>
    <m/>
    <n v="0.49362812101131798"/>
    <n v="0"/>
  </r>
  <r>
    <x v="0"/>
    <x v="18"/>
    <x v="33"/>
    <m/>
    <x v="1"/>
    <x v="6"/>
    <x v="11"/>
    <x v="2"/>
    <n v="10712996.2756855"/>
    <x v="6"/>
    <x v="1"/>
    <x v="2"/>
    <x v="0"/>
    <x v="0"/>
    <m/>
    <n v="0.49362812101131798"/>
    <n v="5288236.2219678797"/>
  </r>
  <r>
    <x v="0"/>
    <x v="18"/>
    <x v="33"/>
    <m/>
    <x v="0"/>
    <x v="6"/>
    <x v="11"/>
    <x v="2"/>
    <n v="0"/>
    <x v="6"/>
    <x v="2"/>
    <x v="1"/>
    <x v="0"/>
    <x v="0"/>
    <m/>
    <n v="0.49362812101131798"/>
    <n v="0"/>
  </r>
  <r>
    <x v="0"/>
    <x v="18"/>
    <x v="33"/>
    <m/>
    <x v="1"/>
    <x v="6"/>
    <x v="11"/>
    <x v="2"/>
    <n v="5195748.8448175099"/>
    <x v="6"/>
    <x v="2"/>
    <x v="2"/>
    <x v="0"/>
    <x v="0"/>
    <m/>
    <n v="0.49362812101131798"/>
    <n v="2564767.73951399"/>
  </r>
  <r>
    <x v="0"/>
    <x v="18"/>
    <x v="33"/>
    <m/>
    <x v="2"/>
    <x v="6"/>
    <x v="11"/>
    <x v="2"/>
    <n v="0"/>
    <x v="6"/>
    <x v="2"/>
    <x v="3"/>
    <x v="0"/>
    <x v="0"/>
    <m/>
    <n v="0.49362812101131798"/>
    <n v="0"/>
  </r>
  <r>
    <x v="0"/>
    <x v="18"/>
    <x v="33"/>
    <m/>
    <x v="2"/>
    <x v="6"/>
    <x v="11"/>
    <x v="2"/>
    <n v="0"/>
    <x v="6"/>
    <x v="2"/>
    <x v="4"/>
    <x v="0"/>
    <x v="0"/>
    <m/>
    <n v="0.49362812101131798"/>
    <n v="0"/>
  </r>
  <r>
    <x v="0"/>
    <x v="18"/>
    <x v="33"/>
    <m/>
    <x v="0"/>
    <x v="6"/>
    <x v="10"/>
    <x v="2"/>
    <n v="0"/>
    <x v="6"/>
    <x v="3"/>
    <x v="1"/>
    <x v="0"/>
    <x v="0"/>
    <m/>
    <n v="0.49362812101131798"/>
    <n v="0"/>
  </r>
  <r>
    <x v="0"/>
    <x v="18"/>
    <x v="33"/>
    <m/>
    <x v="1"/>
    <x v="6"/>
    <x v="10"/>
    <x v="2"/>
    <n v="0"/>
    <x v="6"/>
    <x v="3"/>
    <x v="2"/>
    <x v="0"/>
    <x v="0"/>
    <m/>
    <n v="0.49362812101131798"/>
    <n v="0"/>
  </r>
  <r>
    <x v="0"/>
    <x v="18"/>
    <x v="33"/>
    <m/>
    <x v="2"/>
    <x v="6"/>
    <x v="10"/>
    <x v="2"/>
    <n v="0"/>
    <x v="6"/>
    <x v="3"/>
    <x v="3"/>
    <x v="0"/>
    <x v="0"/>
    <m/>
    <n v="0.49362812101131798"/>
    <n v="0"/>
  </r>
  <r>
    <x v="0"/>
    <x v="18"/>
    <x v="33"/>
    <m/>
    <x v="2"/>
    <x v="6"/>
    <x v="10"/>
    <x v="2"/>
    <n v="0"/>
    <x v="6"/>
    <x v="3"/>
    <x v="4"/>
    <x v="0"/>
    <x v="0"/>
    <m/>
    <n v="0.49362812101131798"/>
    <n v="0"/>
  </r>
  <r>
    <x v="0"/>
    <x v="19"/>
    <x v="33"/>
    <m/>
    <x v="0"/>
    <x v="6"/>
    <x v="10"/>
    <x v="2"/>
    <n v="0"/>
    <x v="1"/>
    <x v="1"/>
    <x v="1"/>
    <x v="0"/>
    <x v="0"/>
    <m/>
    <n v="0.47464242404934398"/>
    <n v="0"/>
  </r>
  <r>
    <x v="0"/>
    <x v="19"/>
    <x v="33"/>
    <m/>
    <x v="1"/>
    <x v="6"/>
    <x v="10"/>
    <x v="2"/>
    <n v="0"/>
    <x v="1"/>
    <x v="1"/>
    <x v="2"/>
    <x v="0"/>
    <x v="0"/>
    <m/>
    <n v="0.47464242404934398"/>
    <n v="0"/>
  </r>
  <r>
    <x v="0"/>
    <x v="19"/>
    <x v="33"/>
    <m/>
    <x v="2"/>
    <x v="6"/>
    <x v="10"/>
    <x v="2"/>
    <n v="0"/>
    <x v="1"/>
    <x v="1"/>
    <x v="3"/>
    <x v="0"/>
    <x v="0"/>
    <m/>
    <n v="0.47464242404934398"/>
    <n v="0"/>
  </r>
  <r>
    <x v="0"/>
    <x v="19"/>
    <x v="33"/>
    <m/>
    <x v="2"/>
    <x v="6"/>
    <x v="10"/>
    <x v="2"/>
    <n v="0"/>
    <x v="1"/>
    <x v="1"/>
    <x v="4"/>
    <x v="0"/>
    <x v="0"/>
    <m/>
    <n v="0.47464242404934398"/>
    <n v="0"/>
  </r>
  <r>
    <x v="0"/>
    <x v="19"/>
    <x v="33"/>
    <m/>
    <x v="0"/>
    <x v="6"/>
    <x v="11"/>
    <x v="2"/>
    <n v="0"/>
    <x v="1"/>
    <x v="2"/>
    <x v="1"/>
    <x v="0"/>
    <x v="0"/>
    <m/>
    <n v="0.47464242404934398"/>
    <n v="0"/>
  </r>
  <r>
    <x v="0"/>
    <x v="19"/>
    <x v="33"/>
    <m/>
    <x v="1"/>
    <x v="6"/>
    <x v="11"/>
    <x v="2"/>
    <n v="23870137.511355899"/>
    <x v="1"/>
    <x v="2"/>
    <x v="2"/>
    <x v="0"/>
    <x v="0"/>
    <m/>
    <n v="0.47464242404934398"/>
    <n v="11329779.9307811"/>
  </r>
  <r>
    <x v="0"/>
    <x v="19"/>
    <x v="33"/>
    <m/>
    <x v="2"/>
    <x v="6"/>
    <x v="11"/>
    <x v="2"/>
    <n v="0"/>
    <x v="1"/>
    <x v="2"/>
    <x v="3"/>
    <x v="0"/>
    <x v="0"/>
    <m/>
    <n v="0.47464242404934398"/>
    <n v="0"/>
  </r>
  <r>
    <x v="0"/>
    <x v="19"/>
    <x v="33"/>
    <m/>
    <x v="2"/>
    <x v="6"/>
    <x v="11"/>
    <x v="2"/>
    <n v="0"/>
    <x v="1"/>
    <x v="2"/>
    <x v="4"/>
    <x v="0"/>
    <x v="0"/>
    <m/>
    <n v="0.47464242404934398"/>
    <n v="0"/>
  </r>
  <r>
    <x v="0"/>
    <x v="19"/>
    <x v="33"/>
    <m/>
    <x v="1"/>
    <x v="6"/>
    <x v="11"/>
    <x v="2"/>
    <n v="3412861.4981136201"/>
    <x v="1"/>
    <x v="3"/>
    <x v="2"/>
    <x v="0"/>
    <x v="0"/>
    <m/>
    <n v="0.47464242404934398"/>
    <n v="1619888.85440932"/>
  </r>
  <r>
    <x v="0"/>
    <x v="19"/>
    <x v="33"/>
    <m/>
    <x v="0"/>
    <x v="6"/>
    <x v="10"/>
    <x v="2"/>
    <n v="0"/>
    <x v="2"/>
    <x v="4"/>
    <x v="1"/>
    <x v="0"/>
    <x v="0"/>
    <m/>
    <n v="0.47464242404934398"/>
    <n v="0"/>
  </r>
  <r>
    <x v="0"/>
    <x v="19"/>
    <x v="33"/>
    <m/>
    <x v="1"/>
    <x v="6"/>
    <x v="10"/>
    <x v="2"/>
    <n v="0"/>
    <x v="2"/>
    <x v="4"/>
    <x v="2"/>
    <x v="0"/>
    <x v="0"/>
    <m/>
    <n v="0.47464242404934398"/>
    <n v="0"/>
  </r>
  <r>
    <x v="0"/>
    <x v="19"/>
    <x v="33"/>
    <m/>
    <x v="2"/>
    <x v="6"/>
    <x v="10"/>
    <x v="2"/>
    <n v="0"/>
    <x v="2"/>
    <x v="4"/>
    <x v="3"/>
    <x v="0"/>
    <x v="0"/>
    <m/>
    <n v="0.47464242404934398"/>
    <n v="0"/>
  </r>
  <r>
    <x v="0"/>
    <x v="19"/>
    <x v="33"/>
    <m/>
    <x v="2"/>
    <x v="6"/>
    <x v="10"/>
    <x v="2"/>
    <n v="0"/>
    <x v="2"/>
    <x v="4"/>
    <x v="4"/>
    <x v="0"/>
    <x v="0"/>
    <m/>
    <n v="0.47464242404934398"/>
    <n v="0"/>
  </r>
  <r>
    <x v="0"/>
    <x v="19"/>
    <x v="33"/>
    <m/>
    <x v="0"/>
    <x v="6"/>
    <x v="11"/>
    <x v="2"/>
    <n v="0"/>
    <x v="2"/>
    <x v="2"/>
    <x v="1"/>
    <x v="0"/>
    <x v="0"/>
    <m/>
    <n v="0.47464242404934398"/>
    <n v="0"/>
  </r>
  <r>
    <x v="0"/>
    <x v="19"/>
    <x v="33"/>
    <m/>
    <x v="1"/>
    <x v="6"/>
    <x v="11"/>
    <x v="2"/>
    <n v="15783416.3221124"/>
    <x v="2"/>
    <x v="2"/>
    <x v="2"/>
    <x v="0"/>
    <x v="0"/>
    <m/>
    <n v="0.47464242404934398"/>
    <n v="7491478.9829073995"/>
  </r>
  <r>
    <x v="0"/>
    <x v="19"/>
    <x v="33"/>
    <m/>
    <x v="2"/>
    <x v="6"/>
    <x v="11"/>
    <x v="2"/>
    <n v="0"/>
    <x v="2"/>
    <x v="2"/>
    <x v="3"/>
    <x v="0"/>
    <x v="0"/>
    <m/>
    <n v="0.47464242404934398"/>
    <n v="0"/>
  </r>
  <r>
    <x v="0"/>
    <x v="19"/>
    <x v="33"/>
    <m/>
    <x v="2"/>
    <x v="6"/>
    <x v="11"/>
    <x v="2"/>
    <n v="0"/>
    <x v="2"/>
    <x v="2"/>
    <x v="4"/>
    <x v="0"/>
    <x v="0"/>
    <m/>
    <n v="0.47464242404934398"/>
    <n v="0"/>
  </r>
  <r>
    <x v="0"/>
    <x v="19"/>
    <x v="33"/>
    <m/>
    <x v="1"/>
    <x v="6"/>
    <x v="11"/>
    <x v="2"/>
    <n v="23348810.6324661"/>
    <x v="2"/>
    <x v="5"/>
    <x v="2"/>
    <x v="0"/>
    <x v="0"/>
    <m/>
    <n v="0.47464242404934398"/>
    <n v="11082336.0772628"/>
  </r>
  <r>
    <x v="0"/>
    <x v="19"/>
    <x v="33"/>
    <m/>
    <x v="0"/>
    <x v="6"/>
    <x v="11"/>
    <x v="2"/>
    <n v="0"/>
    <x v="3"/>
    <x v="1"/>
    <x v="1"/>
    <x v="0"/>
    <x v="0"/>
    <m/>
    <n v="0.47464242404934398"/>
    <n v="0"/>
  </r>
  <r>
    <x v="0"/>
    <x v="19"/>
    <x v="33"/>
    <m/>
    <x v="1"/>
    <x v="6"/>
    <x v="11"/>
    <x v="2"/>
    <n v="607129.52036896301"/>
    <x v="3"/>
    <x v="1"/>
    <x v="2"/>
    <x v="0"/>
    <x v="0"/>
    <m/>
    <n v="0.47464242404934398"/>
    <n v="288169.42725984001"/>
  </r>
  <r>
    <x v="0"/>
    <x v="19"/>
    <x v="33"/>
    <m/>
    <x v="2"/>
    <x v="6"/>
    <x v="11"/>
    <x v="2"/>
    <n v="0"/>
    <x v="3"/>
    <x v="1"/>
    <x v="3"/>
    <x v="0"/>
    <x v="0"/>
    <m/>
    <n v="0.47464242404934398"/>
    <n v="0"/>
  </r>
  <r>
    <x v="0"/>
    <x v="19"/>
    <x v="33"/>
    <m/>
    <x v="2"/>
    <x v="6"/>
    <x v="11"/>
    <x v="2"/>
    <n v="0"/>
    <x v="3"/>
    <x v="1"/>
    <x v="4"/>
    <x v="0"/>
    <x v="0"/>
    <m/>
    <n v="0.47464242404934398"/>
    <n v="0"/>
  </r>
  <r>
    <x v="0"/>
    <x v="19"/>
    <x v="33"/>
    <m/>
    <x v="0"/>
    <x v="6"/>
    <x v="11"/>
    <x v="2"/>
    <n v="0"/>
    <x v="3"/>
    <x v="4"/>
    <x v="1"/>
    <x v="0"/>
    <x v="0"/>
    <m/>
    <n v="0.47464242404934398"/>
    <n v="0"/>
  </r>
  <r>
    <x v="0"/>
    <x v="19"/>
    <x v="33"/>
    <m/>
    <x v="1"/>
    <x v="6"/>
    <x v="11"/>
    <x v="2"/>
    <n v="10354538.8849044"/>
    <x v="3"/>
    <x v="4"/>
    <x v="2"/>
    <x v="0"/>
    <x v="0"/>
    <m/>
    <n v="0.47464242404934398"/>
    <n v="4914703.4362442195"/>
  </r>
  <r>
    <x v="0"/>
    <x v="19"/>
    <x v="33"/>
    <m/>
    <x v="2"/>
    <x v="6"/>
    <x v="11"/>
    <x v="2"/>
    <n v="0"/>
    <x v="3"/>
    <x v="4"/>
    <x v="3"/>
    <x v="0"/>
    <x v="0"/>
    <m/>
    <n v="0.47464242404934398"/>
    <n v="0"/>
  </r>
  <r>
    <x v="0"/>
    <x v="19"/>
    <x v="33"/>
    <m/>
    <x v="2"/>
    <x v="6"/>
    <x v="11"/>
    <x v="2"/>
    <n v="0"/>
    <x v="3"/>
    <x v="4"/>
    <x v="4"/>
    <x v="0"/>
    <x v="0"/>
    <m/>
    <n v="0.47464242404934398"/>
    <n v="0"/>
  </r>
  <r>
    <x v="0"/>
    <x v="19"/>
    <x v="33"/>
    <m/>
    <x v="0"/>
    <x v="6"/>
    <x v="10"/>
    <x v="2"/>
    <n v="661976965.29588199"/>
    <x v="3"/>
    <x v="2"/>
    <x v="1"/>
    <x v="0"/>
    <x v="0"/>
    <m/>
    <n v="0.47464242404934398"/>
    <n v="314202351.472866"/>
  </r>
  <r>
    <x v="0"/>
    <x v="19"/>
    <x v="33"/>
    <m/>
    <x v="1"/>
    <x v="6"/>
    <x v="10"/>
    <x v="2"/>
    <n v="0"/>
    <x v="3"/>
    <x v="2"/>
    <x v="2"/>
    <x v="0"/>
    <x v="0"/>
    <m/>
    <n v="0.47464242404934398"/>
    <n v="0"/>
  </r>
  <r>
    <x v="0"/>
    <x v="19"/>
    <x v="33"/>
    <m/>
    <x v="2"/>
    <x v="6"/>
    <x v="10"/>
    <x v="2"/>
    <n v="0"/>
    <x v="3"/>
    <x v="2"/>
    <x v="3"/>
    <x v="0"/>
    <x v="0"/>
    <m/>
    <n v="0.47464242404934398"/>
    <n v="0"/>
  </r>
  <r>
    <x v="0"/>
    <x v="19"/>
    <x v="33"/>
    <m/>
    <x v="2"/>
    <x v="6"/>
    <x v="10"/>
    <x v="2"/>
    <n v="110846468.66843601"/>
    <x v="3"/>
    <x v="2"/>
    <x v="4"/>
    <x v="0"/>
    <x v="0"/>
    <m/>
    <n v="0.47464242404934398"/>
    <n v="52612436.586096302"/>
  </r>
  <r>
    <x v="0"/>
    <x v="19"/>
    <x v="33"/>
    <m/>
    <x v="0"/>
    <x v="6"/>
    <x v="11"/>
    <x v="2"/>
    <n v="0"/>
    <x v="3"/>
    <x v="6"/>
    <x v="1"/>
    <x v="0"/>
    <x v="0"/>
    <m/>
    <n v="0.47464242404934398"/>
    <n v="0"/>
  </r>
  <r>
    <x v="0"/>
    <x v="19"/>
    <x v="33"/>
    <m/>
    <x v="1"/>
    <x v="6"/>
    <x v="11"/>
    <x v="2"/>
    <n v="6430181.6061610598"/>
    <x v="3"/>
    <x v="6"/>
    <x v="2"/>
    <x v="0"/>
    <x v="0"/>
    <m/>
    <n v="0.47464242404934398"/>
    <n v="3052036.9846257898"/>
  </r>
  <r>
    <x v="0"/>
    <x v="19"/>
    <x v="33"/>
    <m/>
    <x v="2"/>
    <x v="6"/>
    <x v="11"/>
    <x v="2"/>
    <n v="0"/>
    <x v="3"/>
    <x v="6"/>
    <x v="3"/>
    <x v="0"/>
    <x v="0"/>
    <m/>
    <n v="0.47464242404934398"/>
    <n v="0"/>
  </r>
  <r>
    <x v="0"/>
    <x v="19"/>
    <x v="33"/>
    <m/>
    <x v="2"/>
    <x v="6"/>
    <x v="11"/>
    <x v="2"/>
    <n v="0"/>
    <x v="3"/>
    <x v="6"/>
    <x v="4"/>
    <x v="0"/>
    <x v="0"/>
    <m/>
    <n v="0.47464242404934398"/>
    <n v="0"/>
  </r>
  <r>
    <x v="0"/>
    <x v="19"/>
    <x v="33"/>
    <m/>
    <x v="0"/>
    <x v="6"/>
    <x v="11"/>
    <x v="2"/>
    <n v="0"/>
    <x v="3"/>
    <x v="5"/>
    <x v="1"/>
    <x v="0"/>
    <x v="0"/>
    <m/>
    <n v="0.47464242404934398"/>
    <n v="0"/>
  </r>
  <r>
    <x v="0"/>
    <x v="19"/>
    <x v="33"/>
    <m/>
    <x v="1"/>
    <x v="6"/>
    <x v="11"/>
    <x v="2"/>
    <n v="7436282.0517745595"/>
    <x v="3"/>
    <x v="5"/>
    <x v="2"/>
    <x v="0"/>
    <x v="0"/>
    <m/>
    <n v="0.47464242404934398"/>
    <n v="3529574.9389689001"/>
  </r>
  <r>
    <x v="0"/>
    <x v="19"/>
    <x v="33"/>
    <m/>
    <x v="2"/>
    <x v="6"/>
    <x v="11"/>
    <x v="2"/>
    <n v="0"/>
    <x v="3"/>
    <x v="5"/>
    <x v="3"/>
    <x v="0"/>
    <x v="0"/>
    <m/>
    <n v="0.47464242404934398"/>
    <n v="0"/>
  </r>
  <r>
    <x v="0"/>
    <x v="19"/>
    <x v="33"/>
    <m/>
    <x v="2"/>
    <x v="6"/>
    <x v="11"/>
    <x v="2"/>
    <n v="0"/>
    <x v="3"/>
    <x v="5"/>
    <x v="4"/>
    <x v="0"/>
    <x v="0"/>
    <m/>
    <n v="0.47464242404934398"/>
    <n v="0"/>
  </r>
  <r>
    <x v="0"/>
    <x v="19"/>
    <x v="33"/>
    <m/>
    <x v="0"/>
    <x v="6"/>
    <x v="11"/>
    <x v="2"/>
    <n v="0"/>
    <x v="3"/>
    <x v="3"/>
    <x v="1"/>
    <x v="0"/>
    <x v="0"/>
    <m/>
    <n v="0.47464242404934398"/>
    <n v="0"/>
  </r>
  <r>
    <x v="0"/>
    <x v="19"/>
    <x v="33"/>
    <m/>
    <x v="1"/>
    <x v="6"/>
    <x v="11"/>
    <x v="2"/>
    <n v="0"/>
    <x v="3"/>
    <x v="3"/>
    <x v="2"/>
    <x v="0"/>
    <x v="0"/>
    <m/>
    <n v="0.47464242404934398"/>
    <n v="0"/>
  </r>
  <r>
    <x v="0"/>
    <x v="19"/>
    <x v="33"/>
    <m/>
    <x v="2"/>
    <x v="6"/>
    <x v="11"/>
    <x v="2"/>
    <n v="0"/>
    <x v="3"/>
    <x v="3"/>
    <x v="3"/>
    <x v="0"/>
    <x v="0"/>
    <m/>
    <n v="0.47464242404934398"/>
    <n v="0"/>
  </r>
  <r>
    <x v="0"/>
    <x v="19"/>
    <x v="33"/>
    <m/>
    <x v="2"/>
    <x v="6"/>
    <x v="11"/>
    <x v="2"/>
    <n v="0"/>
    <x v="3"/>
    <x v="3"/>
    <x v="4"/>
    <x v="0"/>
    <x v="0"/>
    <m/>
    <n v="0.47464242404934398"/>
    <n v="0"/>
  </r>
  <r>
    <x v="0"/>
    <x v="19"/>
    <x v="33"/>
    <m/>
    <x v="0"/>
    <x v="6"/>
    <x v="11"/>
    <x v="2"/>
    <n v="0"/>
    <x v="4"/>
    <x v="2"/>
    <x v="1"/>
    <x v="0"/>
    <x v="0"/>
    <m/>
    <n v="0.47464242404934398"/>
    <n v="0"/>
  </r>
  <r>
    <x v="0"/>
    <x v="19"/>
    <x v="33"/>
    <m/>
    <x v="1"/>
    <x v="6"/>
    <x v="11"/>
    <x v="2"/>
    <n v="9633856.5922618005"/>
    <x v="4"/>
    <x v="2"/>
    <x v="2"/>
    <x v="0"/>
    <x v="0"/>
    <m/>
    <n v="0.47464242404934398"/>
    <n v="4572637.0458948901"/>
  </r>
  <r>
    <x v="0"/>
    <x v="19"/>
    <x v="33"/>
    <m/>
    <x v="2"/>
    <x v="6"/>
    <x v="11"/>
    <x v="2"/>
    <n v="0"/>
    <x v="4"/>
    <x v="2"/>
    <x v="3"/>
    <x v="0"/>
    <x v="0"/>
    <m/>
    <n v="0.47464242404934398"/>
    <n v="0"/>
  </r>
  <r>
    <x v="0"/>
    <x v="19"/>
    <x v="33"/>
    <m/>
    <x v="2"/>
    <x v="6"/>
    <x v="11"/>
    <x v="2"/>
    <n v="0"/>
    <x v="4"/>
    <x v="2"/>
    <x v="4"/>
    <x v="0"/>
    <x v="0"/>
    <m/>
    <n v="0.47464242404934398"/>
    <n v="0"/>
  </r>
  <r>
    <x v="0"/>
    <x v="19"/>
    <x v="33"/>
    <m/>
    <x v="0"/>
    <x v="6"/>
    <x v="10"/>
    <x v="2"/>
    <n v="0"/>
    <x v="4"/>
    <x v="6"/>
    <x v="1"/>
    <x v="0"/>
    <x v="0"/>
    <m/>
    <n v="0.47464242404934398"/>
    <n v="0"/>
  </r>
  <r>
    <x v="0"/>
    <x v="19"/>
    <x v="33"/>
    <m/>
    <x v="1"/>
    <x v="6"/>
    <x v="10"/>
    <x v="2"/>
    <n v="0"/>
    <x v="4"/>
    <x v="6"/>
    <x v="2"/>
    <x v="0"/>
    <x v="0"/>
    <m/>
    <n v="0.47464242404934398"/>
    <n v="0"/>
  </r>
  <r>
    <x v="0"/>
    <x v="19"/>
    <x v="33"/>
    <m/>
    <x v="2"/>
    <x v="6"/>
    <x v="10"/>
    <x v="2"/>
    <n v="0"/>
    <x v="4"/>
    <x v="6"/>
    <x v="3"/>
    <x v="0"/>
    <x v="0"/>
    <m/>
    <n v="0.47464242404934398"/>
    <n v="0"/>
  </r>
  <r>
    <x v="0"/>
    <x v="19"/>
    <x v="33"/>
    <m/>
    <x v="2"/>
    <x v="6"/>
    <x v="10"/>
    <x v="2"/>
    <n v="0"/>
    <x v="4"/>
    <x v="6"/>
    <x v="4"/>
    <x v="0"/>
    <x v="0"/>
    <m/>
    <n v="0.47464242404934398"/>
    <n v="0"/>
  </r>
  <r>
    <x v="0"/>
    <x v="19"/>
    <x v="33"/>
    <m/>
    <x v="1"/>
    <x v="6"/>
    <x v="11"/>
    <x v="2"/>
    <n v="23181827.407811299"/>
    <x v="5"/>
    <x v="4"/>
    <x v="2"/>
    <x v="0"/>
    <x v="0"/>
    <m/>
    <n v="0.47464242404934398"/>
    <n v="11003078.7547371"/>
  </r>
  <r>
    <x v="0"/>
    <x v="19"/>
    <x v="33"/>
    <m/>
    <x v="0"/>
    <x v="6"/>
    <x v="11"/>
    <x v="2"/>
    <n v="0"/>
    <x v="5"/>
    <x v="2"/>
    <x v="1"/>
    <x v="0"/>
    <x v="0"/>
    <m/>
    <n v="0.47464242404934398"/>
    <n v="0"/>
  </r>
  <r>
    <x v="0"/>
    <x v="19"/>
    <x v="33"/>
    <m/>
    <x v="1"/>
    <x v="6"/>
    <x v="11"/>
    <x v="2"/>
    <n v="11251575.1946708"/>
    <x v="5"/>
    <x v="2"/>
    <x v="2"/>
    <x v="0"/>
    <x v="0"/>
    <m/>
    <n v="0.47464242404934398"/>
    <n v="5340474.9247720297"/>
  </r>
  <r>
    <x v="0"/>
    <x v="19"/>
    <x v="33"/>
    <m/>
    <x v="2"/>
    <x v="6"/>
    <x v="11"/>
    <x v="2"/>
    <n v="0"/>
    <x v="5"/>
    <x v="2"/>
    <x v="3"/>
    <x v="0"/>
    <x v="0"/>
    <m/>
    <n v="0.47464242404934398"/>
    <n v="0"/>
  </r>
  <r>
    <x v="0"/>
    <x v="19"/>
    <x v="33"/>
    <m/>
    <x v="2"/>
    <x v="6"/>
    <x v="11"/>
    <x v="2"/>
    <n v="0"/>
    <x v="5"/>
    <x v="2"/>
    <x v="4"/>
    <x v="0"/>
    <x v="0"/>
    <m/>
    <n v="0.47464242404934398"/>
    <n v="0"/>
  </r>
  <r>
    <x v="0"/>
    <x v="19"/>
    <x v="33"/>
    <m/>
    <x v="0"/>
    <x v="6"/>
    <x v="10"/>
    <x v="2"/>
    <n v="0"/>
    <x v="5"/>
    <x v="5"/>
    <x v="1"/>
    <x v="0"/>
    <x v="0"/>
    <m/>
    <n v="0.47464242404934398"/>
    <n v="0"/>
  </r>
  <r>
    <x v="0"/>
    <x v="19"/>
    <x v="33"/>
    <m/>
    <x v="1"/>
    <x v="6"/>
    <x v="10"/>
    <x v="2"/>
    <n v="0"/>
    <x v="5"/>
    <x v="5"/>
    <x v="2"/>
    <x v="0"/>
    <x v="0"/>
    <m/>
    <n v="0.47464242404934398"/>
    <n v="0"/>
  </r>
  <r>
    <x v="0"/>
    <x v="19"/>
    <x v="33"/>
    <m/>
    <x v="2"/>
    <x v="6"/>
    <x v="10"/>
    <x v="2"/>
    <n v="0"/>
    <x v="5"/>
    <x v="5"/>
    <x v="3"/>
    <x v="0"/>
    <x v="0"/>
    <m/>
    <n v="0.47464242404934398"/>
    <n v="0"/>
  </r>
  <r>
    <x v="0"/>
    <x v="19"/>
    <x v="33"/>
    <m/>
    <x v="2"/>
    <x v="6"/>
    <x v="10"/>
    <x v="2"/>
    <n v="0"/>
    <x v="5"/>
    <x v="5"/>
    <x v="4"/>
    <x v="0"/>
    <x v="0"/>
    <m/>
    <n v="0.47464242404934398"/>
    <n v="0"/>
  </r>
  <r>
    <x v="0"/>
    <x v="19"/>
    <x v="33"/>
    <m/>
    <x v="1"/>
    <x v="6"/>
    <x v="11"/>
    <x v="2"/>
    <n v="10712996.2756855"/>
    <x v="6"/>
    <x v="1"/>
    <x v="2"/>
    <x v="0"/>
    <x v="0"/>
    <m/>
    <n v="0.47464242404934398"/>
    <n v="5084842.5211229604"/>
  </r>
  <r>
    <x v="0"/>
    <x v="19"/>
    <x v="33"/>
    <m/>
    <x v="0"/>
    <x v="6"/>
    <x v="11"/>
    <x v="2"/>
    <n v="0"/>
    <x v="6"/>
    <x v="2"/>
    <x v="1"/>
    <x v="0"/>
    <x v="0"/>
    <m/>
    <n v="0.47464242404934398"/>
    <n v="0"/>
  </r>
  <r>
    <x v="0"/>
    <x v="19"/>
    <x v="33"/>
    <m/>
    <x v="1"/>
    <x v="6"/>
    <x v="11"/>
    <x v="2"/>
    <n v="5195748.8448175099"/>
    <x v="6"/>
    <x v="2"/>
    <x v="2"/>
    <x v="0"/>
    <x v="0"/>
    <m/>
    <n v="0.47464242404934398"/>
    <n v="2466122.8264557598"/>
  </r>
  <r>
    <x v="0"/>
    <x v="19"/>
    <x v="33"/>
    <m/>
    <x v="2"/>
    <x v="6"/>
    <x v="11"/>
    <x v="2"/>
    <n v="0"/>
    <x v="6"/>
    <x v="2"/>
    <x v="3"/>
    <x v="0"/>
    <x v="0"/>
    <m/>
    <n v="0.47464242404934398"/>
    <n v="0"/>
  </r>
  <r>
    <x v="0"/>
    <x v="19"/>
    <x v="33"/>
    <m/>
    <x v="2"/>
    <x v="6"/>
    <x v="11"/>
    <x v="2"/>
    <n v="0"/>
    <x v="6"/>
    <x v="2"/>
    <x v="4"/>
    <x v="0"/>
    <x v="0"/>
    <m/>
    <n v="0.47464242404934398"/>
    <n v="0"/>
  </r>
  <r>
    <x v="0"/>
    <x v="19"/>
    <x v="33"/>
    <m/>
    <x v="0"/>
    <x v="6"/>
    <x v="10"/>
    <x v="2"/>
    <n v="0"/>
    <x v="6"/>
    <x v="3"/>
    <x v="1"/>
    <x v="0"/>
    <x v="0"/>
    <m/>
    <n v="0.47464242404934398"/>
    <n v="0"/>
  </r>
  <r>
    <x v="0"/>
    <x v="19"/>
    <x v="33"/>
    <m/>
    <x v="1"/>
    <x v="6"/>
    <x v="10"/>
    <x v="2"/>
    <n v="0"/>
    <x v="6"/>
    <x v="3"/>
    <x v="2"/>
    <x v="0"/>
    <x v="0"/>
    <m/>
    <n v="0.47464242404934398"/>
    <n v="0"/>
  </r>
  <r>
    <x v="0"/>
    <x v="19"/>
    <x v="33"/>
    <m/>
    <x v="2"/>
    <x v="6"/>
    <x v="10"/>
    <x v="2"/>
    <n v="0"/>
    <x v="6"/>
    <x v="3"/>
    <x v="3"/>
    <x v="0"/>
    <x v="0"/>
    <m/>
    <n v="0.47464242404934398"/>
    <n v="0"/>
  </r>
  <r>
    <x v="0"/>
    <x v="19"/>
    <x v="33"/>
    <m/>
    <x v="2"/>
    <x v="6"/>
    <x v="10"/>
    <x v="2"/>
    <n v="0"/>
    <x v="6"/>
    <x v="3"/>
    <x v="4"/>
    <x v="0"/>
    <x v="0"/>
    <m/>
    <n v="0.47464242404934398"/>
    <n v="0"/>
  </r>
  <r>
    <x v="0"/>
    <x v="20"/>
    <x v="33"/>
    <m/>
    <x v="0"/>
    <x v="6"/>
    <x v="10"/>
    <x v="2"/>
    <n v="0"/>
    <x v="1"/>
    <x v="1"/>
    <x v="1"/>
    <x v="0"/>
    <x v="0"/>
    <m/>
    <n v="0.456386946201292"/>
    <n v="0"/>
  </r>
  <r>
    <x v="0"/>
    <x v="20"/>
    <x v="33"/>
    <m/>
    <x v="1"/>
    <x v="6"/>
    <x v="10"/>
    <x v="2"/>
    <n v="0"/>
    <x v="1"/>
    <x v="1"/>
    <x v="2"/>
    <x v="0"/>
    <x v="0"/>
    <m/>
    <n v="0.456386946201292"/>
    <n v="0"/>
  </r>
  <r>
    <x v="0"/>
    <x v="20"/>
    <x v="33"/>
    <m/>
    <x v="2"/>
    <x v="6"/>
    <x v="10"/>
    <x v="2"/>
    <n v="0"/>
    <x v="1"/>
    <x v="1"/>
    <x v="3"/>
    <x v="0"/>
    <x v="0"/>
    <m/>
    <n v="0.456386946201292"/>
    <n v="0"/>
  </r>
  <r>
    <x v="0"/>
    <x v="20"/>
    <x v="33"/>
    <m/>
    <x v="2"/>
    <x v="6"/>
    <x v="10"/>
    <x v="2"/>
    <n v="0"/>
    <x v="1"/>
    <x v="1"/>
    <x v="4"/>
    <x v="0"/>
    <x v="0"/>
    <m/>
    <n v="0.456386946201292"/>
    <n v="0"/>
  </r>
  <r>
    <x v="0"/>
    <x v="20"/>
    <x v="33"/>
    <m/>
    <x v="0"/>
    <x v="6"/>
    <x v="11"/>
    <x v="2"/>
    <n v="0"/>
    <x v="1"/>
    <x v="2"/>
    <x v="1"/>
    <x v="0"/>
    <x v="0"/>
    <m/>
    <n v="0.456386946201292"/>
    <n v="0"/>
  </r>
  <r>
    <x v="0"/>
    <x v="20"/>
    <x v="33"/>
    <m/>
    <x v="1"/>
    <x v="6"/>
    <x v="11"/>
    <x v="2"/>
    <n v="28271495.824507099"/>
    <x v="1"/>
    <x v="2"/>
    <x v="2"/>
    <x v="0"/>
    <x v="0"/>
    <m/>
    <n v="0.456386946201292"/>
    <n v="12902741.643889399"/>
  </r>
  <r>
    <x v="0"/>
    <x v="20"/>
    <x v="33"/>
    <m/>
    <x v="2"/>
    <x v="6"/>
    <x v="11"/>
    <x v="2"/>
    <n v="0"/>
    <x v="1"/>
    <x v="2"/>
    <x v="3"/>
    <x v="0"/>
    <x v="0"/>
    <m/>
    <n v="0.456386946201292"/>
    <n v="0"/>
  </r>
  <r>
    <x v="0"/>
    <x v="20"/>
    <x v="33"/>
    <m/>
    <x v="2"/>
    <x v="6"/>
    <x v="11"/>
    <x v="2"/>
    <n v="0"/>
    <x v="1"/>
    <x v="2"/>
    <x v="4"/>
    <x v="0"/>
    <x v="0"/>
    <m/>
    <n v="0.456386946201292"/>
    <n v="0"/>
  </r>
  <r>
    <x v="0"/>
    <x v="20"/>
    <x v="33"/>
    <m/>
    <x v="1"/>
    <x v="6"/>
    <x v="11"/>
    <x v="2"/>
    <n v="2058569.9341043101"/>
    <x v="1"/>
    <x v="3"/>
    <x v="2"/>
    <x v="0"/>
    <x v="0"/>
    <m/>
    <n v="0.456386946201292"/>
    <n v="939504.44576766004"/>
  </r>
  <r>
    <x v="0"/>
    <x v="20"/>
    <x v="33"/>
    <m/>
    <x v="0"/>
    <x v="6"/>
    <x v="10"/>
    <x v="2"/>
    <n v="0"/>
    <x v="2"/>
    <x v="4"/>
    <x v="1"/>
    <x v="0"/>
    <x v="0"/>
    <m/>
    <n v="0.456386946201292"/>
    <n v="0"/>
  </r>
  <r>
    <x v="0"/>
    <x v="20"/>
    <x v="33"/>
    <m/>
    <x v="1"/>
    <x v="6"/>
    <x v="10"/>
    <x v="2"/>
    <n v="0"/>
    <x v="2"/>
    <x v="4"/>
    <x v="2"/>
    <x v="0"/>
    <x v="0"/>
    <m/>
    <n v="0.456386946201292"/>
    <n v="0"/>
  </r>
  <r>
    <x v="0"/>
    <x v="20"/>
    <x v="33"/>
    <m/>
    <x v="2"/>
    <x v="6"/>
    <x v="10"/>
    <x v="2"/>
    <n v="0"/>
    <x v="2"/>
    <x v="4"/>
    <x v="3"/>
    <x v="0"/>
    <x v="0"/>
    <m/>
    <n v="0.456386946201292"/>
    <n v="0"/>
  </r>
  <r>
    <x v="0"/>
    <x v="20"/>
    <x v="33"/>
    <m/>
    <x v="2"/>
    <x v="6"/>
    <x v="10"/>
    <x v="2"/>
    <n v="0"/>
    <x v="2"/>
    <x v="4"/>
    <x v="4"/>
    <x v="0"/>
    <x v="0"/>
    <m/>
    <n v="0.456386946201292"/>
    <n v="0"/>
  </r>
  <r>
    <x v="0"/>
    <x v="20"/>
    <x v="33"/>
    <m/>
    <x v="0"/>
    <x v="6"/>
    <x v="11"/>
    <x v="2"/>
    <n v="0"/>
    <x v="2"/>
    <x v="2"/>
    <x v="1"/>
    <x v="0"/>
    <x v="0"/>
    <m/>
    <n v="0.456386946201292"/>
    <n v="0"/>
  </r>
  <r>
    <x v="0"/>
    <x v="20"/>
    <x v="33"/>
    <m/>
    <x v="1"/>
    <x v="6"/>
    <x v="11"/>
    <x v="2"/>
    <n v="29154196.4306143"/>
    <x v="2"/>
    <x v="2"/>
    <x v="2"/>
    <x v="0"/>
    <x v="0"/>
    <m/>
    <n v="0.456386946201292"/>
    <n v="13305594.677920699"/>
  </r>
  <r>
    <x v="0"/>
    <x v="20"/>
    <x v="33"/>
    <m/>
    <x v="2"/>
    <x v="6"/>
    <x v="11"/>
    <x v="2"/>
    <n v="0"/>
    <x v="2"/>
    <x v="2"/>
    <x v="3"/>
    <x v="0"/>
    <x v="0"/>
    <m/>
    <n v="0.456386946201292"/>
    <n v="0"/>
  </r>
  <r>
    <x v="0"/>
    <x v="20"/>
    <x v="33"/>
    <m/>
    <x v="2"/>
    <x v="6"/>
    <x v="11"/>
    <x v="2"/>
    <n v="0"/>
    <x v="2"/>
    <x v="2"/>
    <x v="4"/>
    <x v="0"/>
    <x v="0"/>
    <m/>
    <n v="0.456386946201292"/>
    <n v="0"/>
  </r>
  <r>
    <x v="0"/>
    <x v="20"/>
    <x v="33"/>
    <m/>
    <x v="1"/>
    <x v="6"/>
    <x v="11"/>
    <x v="2"/>
    <n v="25991559.670175601"/>
    <x v="2"/>
    <x v="5"/>
    <x v="2"/>
    <x v="0"/>
    <x v="0"/>
    <m/>
    <n v="0.456386946201292"/>
    <n v="11862208.5448801"/>
  </r>
  <r>
    <x v="0"/>
    <x v="20"/>
    <x v="33"/>
    <m/>
    <x v="0"/>
    <x v="6"/>
    <x v="11"/>
    <x v="2"/>
    <n v="0"/>
    <x v="3"/>
    <x v="1"/>
    <x v="1"/>
    <x v="0"/>
    <x v="0"/>
    <m/>
    <n v="0.456386946201292"/>
    <n v="0"/>
  </r>
  <r>
    <x v="0"/>
    <x v="20"/>
    <x v="33"/>
    <m/>
    <x v="1"/>
    <x v="6"/>
    <x v="11"/>
    <x v="2"/>
    <n v="12801966.8623717"/>
    <x v="3"/>
    <x v="1"/>
    <x v="2"/>
    <x v="0"/>
    <x v="0"/>
    <m/>
    <n v="0.456386946201292"/>
    <n v="5842650.5616879798"/>
  </r>
  <r>
    <x v="0"/>
    <x v="20"/>
    <x v="33"/>
    <m/>
    <x v="2"/>
    <x v="6"/>
    <x v="11"/>
    <x v="2"/>
    <n v="0"/>
    <x v="3"/>
    <x v="1"/>
    <x v="3"/>
    <x v="0"/>
    <x v="0"/>
    <m/>
    <n v="0.456386946201292"/>
    <n v="0"/>
  </r>
  <r>
    <x v="0"/>
    <x v="20"/>
    <x v="33"/>
    <m/>
    <x v="2"/>
    <x v="6"/>
    <x v="11"/>
    <x v="2"/>
    <n v="0"/>
    <x v="3"/>
    <x v="1"/>
    <x v="4"/>
    <x v="0"/>
    <x v="0"/>
    <m/>
    <n v="0.456386946201292"/>
    <n v="0"/>
  </r>
  <r>
    <x v="0"/>
    <x v="20"/>
    <x v="33"/>
    <m/>
    <x v="0"/>
    <x v="6"/>
    <x v="11"/>
    <x v="2"/>
    <n v="0"/>
    <x v="3"/>
    <x v="4"/>
    <x v="1"/>
    <x v="0"/>
    <x v="0"/>
    <m/>
    <n v="0.456386946201292"/>
    <n v="0"/>
  </r>
  <r>
    <x v="0"/>
    <x v="20"/>
    <x v="33"/>
    <m/>
    <x v="1"/>
    <x v="6"/>
    <x v="11"/>
    <x v="2"/>
    <n v="15279675.141967701"/>
    <x v="3"/>
    <x v="4"/>
    <x v="2"/>
    <x v="0"/>
    <x v="0"/>
    <m/>
    <n v="0.456386946201292"/>
    <n v="6973444.2769904397"/>
  </r>
  <r>
    <x v="0"/>
    <x v="20"/>
    <x v="33"/>
    <m/>
    <x v="2"/>
    <x v="6"/>
    <x v="11"/>
    <x v="2"/>
    <n v="0"/>
    <x v="3"/>
    <x v="4"/>
    <x v="3"/>
    <x v="0"/>
    <x v="0"/>
    <m/>
    <n v="0.456386946201292"/>
    <n v="0"/>
  </r>
  <r>
    <x v="0"/>
    <x v="20"/>
    <x v="33"/>
    <m/>
    <x v="2"/>
    <x v="6"/>
    <x v="11"/>
    <x v="2"/>
    <n v="0"/>
    <x v="3"/>
    <x v="4"/>
    <x v="4"/>
    <x v="0"/>
    <x v="0"/>
    <m/>
    <n v="0.456386946201292"/>
    <n v="0"/>
  </r>
  <r>
    <x v="0"/>
    <x v="20"/>
    <x v="33"/>
    <m/>
    <x v="0"/>
    <x v="6"/>
    <x v="10"/>
    <x v="2"/>
    <n v="367923131.75175899"/>
    <x v="3"/>
    <x v="2"/>
    <x v="1"/>
    <x v="0"/>
    <x v="0"/>
    <m/>
    <n v="0.456386946201292"/>
    <n v="167915314.53700101"/>
  </r>
  <r>
    <x v="0"/>
    <x v="20"/>
    <x v="33"/>
    <m/>
    <x v="1"/>
    <x v="6"/>
    <x v="10"/>
    <x v="2"/>
    <n v="0"/>
    <x v="3"/>
    <x v="2"/>
    <x v="2"/>
    <x v="0"/>
    <x v="0"/>
    <m/>
    <n v="0.456386946201292"/>
    <n v="0"/>
  </r>
  <r>
    <x v="0"/>
    <x v="20"/>
    <x v="33"/>
    <m/>
    <x v="2"/>
    <x v="6"/>
    <x v="10"/>
    <x v="2"/>
    <n v="0"/>
    <x v="3"/>
    <x v="2"/>
    <x v="3"/>
    <x v="0"/>
    <x v="0"/>
    <m/>
    <n v="0.456386946201292"/>
    <n v="0"/>
  </r>
  <r>
    <x v="0"/>
    <x v="20"/>
    <x v="33"/>
    <m/>
    <x v="2"/>
    <x v="6"/>
    <x v="10"/>
    <x v="2"/>
    <n v="305168522.81711501"/>
    <x v="3"/>
    <x v="2"/>
    <x v="4"/>
    <x v="0"/>
    <x v="0"/>
    <m/>
    <n v="0.456386946201292"/>
    <n v="139274930.20526299"/>
  </r>
  <r>
    <x v="0"/>
    <x v="20"/>
    <x v="33"/>
    <m/>
    <x v="0"/>
    <x v="6"/>
    <x v="11"/>
    <x v="2"/>
    <n v="0"/>
    <x v="3"/>
    <x v="6"/>
    <x v="1"/>
    <x v="0"/>
    <x v="0"/>
    <m/>
    <n v="0.456386946201292"/>
    <n v="0"/>
  </r>
  <r>
    <x v="0"/>
    <x v="20"/>
    <x v="33"/>
    <m/>
    <x v="1"/>
    <x v="6"/>
    <x v="11"/>
    <x v="2"/>
    <n v="21740274.3118558"/>
    <x v="3"/>
    <x v="6"/>
    <x v="2"/>
    <x v="0"/>
    <x v="0"/>
    <m/>
    <n v="0.456386946201292"/>
    <n v="9921977.4027662892"/>
  </r>
  <r>
    <x v="0"/>
    <x v="20"/>
    <x v="33"/>
    <m/>
    <x v="2"/>
    <x v="6"/>
    <x v="11"/>
    <x v="2"/>
    <n v="0"/>
    <x v="3"/>
    <x v="6"/>
    <x v="3"/>
    <x v="0"/>
    <x v="0"/>
    <m/>
    <n v="0.456386946201292"/>
    <n v="0"/>
  </r>
  <r>
    <x v="0"/>
    <x v="20"/>
    <x v="33"/>
    <m/>
    <x v="2"/>
    <x v="6"/>
    <x v="11"/>
    <x v="2"/>
    <n v="0"/>
    <x v="3"/>
    <x v="6"/>
    <x v="4"/>
    <x v="0"/>
    <x v="0"/>
    <m/>
    <n v="0.456386946201292"/>
    <n v="0"/>
  </r>
  <r>
    <x v="0"/>
    <x v="20"/>
    <x v="33"/>
    <m/>
    <x v="0"/>
    <x v="6"/>
    <x v="11"/>
    <x v="2"/>
    <n v="0"/>
    <x v="3"/>
    <x v="5"/>
    <x v="1"/>
    <x v="0"/>
    <x v="0"/>
    <m/>
    <n v="0.456386946201292"/>
    <n v="0"/>
  </r>
  <r>
    <x v="0"/>
    <x v="20"/>
    <x v="33"/>
    <m/>
    <x v="1"/>
    <x v="6"/>
    <x v="11"/>
    <x v="2"/>
    <n v="9606093.7135322597"/>
    <x v="3"/>
    <x v="5"/>
    <x v="2"/>
    <x v="0"/>
    <x v="0"/>
    <m/>
    <n v="0.456386946201292"/>
    <n v="4384095.7748424197"/>
  </r>
  <r>
    <x v="0"/>
    <x v="20"/>
    <x v="33"/>
    <m/>
    <x v="2"/>
    <x v="6"/>
    <x v="11"/>
    <x v="2"/>
    <n v="0"/>
    <x v="3"/>
    <x v="5"/>
    <x v="3"/>
    <x v="0"/>
    <x v="0"/>
    <m/>
    <n v="0.456386946201292"/>
    <n v="0"/>
  </r>
  <r>
    <x v="0"/>
    <x v="20"/>
    <x v="33"/>
    <m/>
    <x v="2"/>
    <x v="6"/>
    <x v="11"/>
    <x v="2"/>
    <n v="0"/>
    <x v="3"/>
    <x v="5"/>
    <x v="4"/>
    <x v="0"/>
    <x v="0"/>
    <m/>
    <n v="0.456386946201292"/>
    <n v="0"/>
  </r>
  <r>
    <x v="0"/>
    <x v="20"/>
    <x v="33"/>
    <m/>
    <x v="0"/>
    <x v="6"/>
    <x v="11"/>
    <x v="2"/>
    <n v="0"/>
    <x v="3"/>
    <x v="3"/>
    <x v="1"/>
    <x v="0"/>
    <x v="0"/>
    <m/>
    <n v="0.456386946201292"/>
    <n v="0"/>
  </r>
  <r>
    <x v="0"/>
    <x v="20"/>
    <x v="33"/>
    <m/>
    <x v="1"/>
    <x v="6"/>
    <x v="11"/>
    <x v="2"/>
    <n v="175859.74567446101"/>
    <x v="3"/>
    <x v="3"/>
    <x v="2"/>
    <x v="0"/>
    <x v="0"/>
    <m/>
    <n v="0.456386946201292"/>
    <n v="80260.092288102998"/>
  </r>
  <r>
    <x v="0"/>
    <x v="20"/>
    <x v="33"/>
    <m/>
    <x v="2"/>
    <x v="6"/>
    <x v="11"/>
    <x v="2"/>
    <n v="0"/>
    <x v="3"/>
    <x v="3"/>
    <x v="3"/>
    <x v="0"/>
    <x v="0"/>
    <m/>
    <n v="0.456386946201292"/>
    <n v="0"/>
  </r>
  <r>
    <x v="0"/>
    <x v="20"/>
    <x v="33"/>
    <m/>
    <x v="2"/>
    <x v="6"/>
    <x v="11"/>
    <x v="2"/>
    <n v="0"/>
    <x v="3"/>
    <x v="3"/>
    <x v="4"/>
    <x v="0"/>
    <x v="0"/>
    <m/>
    <n v="0.456386946201292"/>
    <n v="0"/>
  </r>
  <r>
    <x v="0"/>
    <x v="20"/>
    <x v="33"/>
    <m/>
    <x v="0"/>
    <x v="6"/>
    <x v="11"/>
    <x v="2"/>
    <n v="0"/>
    <x v="4"/>
    <x v="2"/>
    <x v="1"/>
    <x v="0"/>
    <x v="0"/>
    <m/>
    <n v="0.456386946201292"/>
    <n v="0"/>
  </r>
  <r>
    <x v="0"/>
    <x v="20"/>
    <x v="33"/>
    <m/>
    <x v="1"/>
    <x v="6"/>
    <x v="11"/>
    <x v="2"/>
    <n v="25847717.4931743"/>
    <x v="4"/>
    <x v="2"/>
    <x v="2"/>
    <x v="0"/>
    <x v="0"/>
    <m/>
    <n v="0.456386946201292"/>
    <n v="11796560.852983501"/>
  </r>
  <r>
    <x v="0"/>
    <x v="20"/>
    <x v="33"/>
    <m/>
    <x v="2"/>
    <x v="6"/>
    <x v="11"/>
    <x v="2"/>
    <n v="0"/>
    <x v="4"/>
    <x v="2"/>
    <x v="3"/>
    <x v="0"/>
    <x v="0"/>
    <m/>
    <n v="0.456386946201292"/>
    <n v="0"/>
  </r>
  <r>
    <x v="0"/>
    <x v="20"/>
    <x v="33"/>
    <m/>
    <x v="2"/>
    <x v="6"/>
    <x v="11"/>
    <x v="2"/>
    <n v="0"/>
    <x v="4"/>
    <x v="2"/>
    <x v="4"/>
    <x v="0"/>
    <x v="0"/>
    <m/>
    <n v="0.456386946201292"/>
    <n v="0"/>
  </r>
  <r>
    <x v="0"/>
    <x v="20"/>
    <x v="33"/>
    <m/>
    <x v="0"/>
    <x v="6"/>
    <x v="10"/>
    <x v="2"/>
    <n v="0"/>
    <x v="4"/>
    <x v="6"/>
    <x v="1"/>
    <x v="0"/>
    <x v="0"/>
    <m/>
    <n v="0.456386946201292"/>
    <n v="0"/>
  </r>
  <r>
    <x v="0"/>
    <x v="20"/>
    <x v="33"/>
    <m/>
    <x v="1"/>
    <x v="6"/>
    <x v="10"/>
    <x v="2"/>
    <n v="0"/>
    <x v="4"/>
    <x v="6"/>
    <x v="2"/>
    <x v="0"/>
    <x v="0"/>
    <m/>
    <n v="0.456386946201292"/>
    <n v="0"/>
  </r>
  <r>
    <x v="0"/>
    <x v="20"/>
    <x v="33"/>
    <m/>
    <x v="2"/>
    <x v="6"/>
    <x v="10"/>
    <x v="2"/>
    <n v="0"/>
    <x v="4"/>
    <x v="6"/>
    <x v="3"/>
    <x v="0"/>
    <x v="0"/>
    <m/>
    <n v="0.456386946201292"/>
    <n v="0"/>
  </r>
  <r>
    <x v="0"/>
    <x v="20"/>
    <x v="33"/>
    <m/>
    <x v="2"/>
    <x v="6"/>
    <x v="10"/>
    <x v="2"/>
    <n v="0"/>
    <x v="4"/>
    <x v="6"/>
    <x v="4"/>
    <x v="0"/>
    <x v="0"/>
    <m/>
    <n v="0.456386946201292"/>
    <n v="0"/>
  </r>
  <r>
    <x v="0"/>
    <x v="20"/>
    <x v="33"/>
    <m/>
    <x v="1"/>
    <x v="6"/>
    <x v="11"/>
    <x v="2"/>
    <n v="26451155.0386694"/>
    <x v="5"/>
    <x v="4"/>
    <x v="2"/>
    <x v="0"/>
    <x v="0"/>
    <m/>
    <n v="0.456386946201292"/>
    <n v="12071961.8715952"/>
  </r>
  <r>
    <x v="0"/>
    <x v="20"/>
    <x v="33"/>
    <m/>
    <x v="0"/>
    <x v="6"/>
    <x v="11"/>
    <x v="2"/>
    <n v="0"/>
    <x v="5"/>
    <x v="2"/>
    <x v="1"/>
    <x v="0"/>
    <x v="0"/>
    <m/>
    <n v="0.456386946201292"/>
    <n v="0"/>
  </r>
  <r>
    <x v="0"/>
    <x v="20"/>
    <x v="33"/>
    <m/>
    <x v="1"/>
    <x v="6"/>
    <x v="11"/>
    <x v="2"/>
    <n v="10886056.887109101"/>
    <x v="5"/>
    <x v="2"/>
    <x v="2"/>
    <x v="0"/>
    <x v="0"/>
    <m/>
    <n v="0.456386946201292"/>
    <n v="4968254.2588812504"/>
  </r>
  <r>
    <x v="0"/>
    <x v="20"/>
    <x v="33"/>
    <m/>
    <x v="2"/>
    <x v="6"/>
    <x v="11"/>
    <x v="2"/>
    <n v="0"/>
    <x v="5"/>
    <x v="2"/>
    <x v="3"/>
    <x v="0"/>
    <x v="0"/>
    <m/>
    <n v="0.456386946201292"/>
    <n v="0"/>
  </r>
  <r>
    <x v="0"/>
    <x v="20"/>
    <x v="33"/>
    <m/>
    <x v="2"/>
    <x v="6"/>
    <x v="11"/>
    <x v="2"/>
    <n v="0"/>
    <x v="5"/>
    <x v="2"/>
    <x v="4"/>
    <x v="0"/>
    <x v="0"/>
    <m/>
    <n v="0.456386946201292"/>
    <n v="0"/>
  </r>
  <r>
    <x v="0"/>
    <x v="20"/>
    <x v="33"/>
    <m/>
    <x v="0"/>
    <x v="6"/>
    <x v="10"/>
    <x v="2"/>
    <n v="0"/>
    <x v="5"/>
    <x v="5"/>
    <x v="1"/>
    <x v="0"/>
    <x v="0"/>
    <m/>
    <n v="0.456386946201292"/>
    <n v="0"/>
  </r>
  <r>
    <x v="0"/>
    <x v="20"/>
    <x v="33"/>
    <m/>
    <x v="1"/>
    <x v="6"/>
    <x v="10"/>
    <x v="2"/>
    <n v="0"/>
    <x v="5"/>
    <x v="5"/>
    <x v="2"/>
    <x v="0"/>
    <x v="0"/>
    <m/>
    <n v="0.456386946201292"/>
    <n v="0"/>
  </r>
  <r>
    <x v="0"/>
    <x v="20"/>
    <x v="33"/>
    <m/>
    <x v="2"/>
    <x v="6"/>
    <x v="10"/>
    <x v="2"/>
    <n v="0"/>
    <x v="5"/>
    <x v="5"/>
    <x v="3"/>
    <x v="0"/>
    <x v="0"/>
    <m/>
    <n v="0.456386946201292"/>
    <n v="0"/>
  </r>
  <r>
    <x v="0"/>
    <x v="20"/>
    <x v="33"/>
    <m/>
    <x v="2"/>
    <x v="6"/>
    <x v="10"/>
    <x v="2"/>
    <n v="0"/>
    <x v="5"/>
    <x v="5"/>
    <x v="4"/>
    <x v="0"/>
    <x v="0"/>
    <m/>
    <n v="0.456386946201292"/>
    <n v="0"/>
  </r>
  <r>
    <x v="0"/>
    <x v="20"/>
    <x v="33"/>
    <m/>
    <x v="1"/>
    <x v="6"/>
    <x v="11"/>
    <x v="2"/>
    <n v="3307830.1048352802"/>
    <x v="6"/>
    <x v="1"/>
    <x v="2"/>
    <x v="0"/>
    <x v="0"/>
    <m/>
    <n v="0.456386946201292"/>
    <n v="1509650.4800984701"/>
  </r>
  <r>
    <x v="0"/>
    <x v="20"/>
    <x v="33"/>
    <m/>
    <x v="0"/>
    <x v="6"/>
    <x v="11"/>
    <x v="2"/>
    <n v="0"/>
    <x v="6"/>
    <x v="2"/>
    <x v="1"/>
    <x v="0"/>
    <x v="0"/>
    <m/>
    <n v="0.456386946201292"/>
    <n v="0"/>
  </r>
  <r>
    <x v="0"/>
    <x v="20"/>
    <x v="33"/>
    <m/>
    <x v="1"/>
    <x v="6"/>
    <x v="11"/>
    <x v="2"/>
    <n v="10504938.880951099"/>
    <x v="6"/>
    <x v="2"/>
    <x v="2"/>
    <x v="0"/>
    <x v="0"/>
    <m/>
    <n v="0.456386946201292"/>
    <n v="4794316.9759085104"/>
  </r>
  <r>
    <x v="0"/>
    <x v="20"/>
    <x v="33"/>
    <m/>
    <x v="2"/>
    <x v="6"/>
    <x v="11"/>
    <x v="2"/>
    <n v="0"/>
    <x v="6"/>
    <x v="2"/>
    <x v="3"/>
    <x v="0"/>
    <x v="0"/>
    <m/>
    <n v="0.456386946201292"/>
    <n v="0"/>
  </r>
  <r>
    <x v="0"/>
    <x v="20"/>
    <x v="33"/>
    <m/>
    <x v="2"/>
    <x v="6"/>
    <x v="11"/>
    <x v="2"/>
    <n v="0"/>
    <x v="6"/>
    <x v="2"/>
    <x v="4"/>
    <x v="0"/>
    <x v="0"/>
    <m/>
    <n v="0.456386946201292"/>
    <n v="0"/>
  </r>
  <r>
    <x v="0"/>
    <x v="20"/>
    <x v="33"/>
    <m/>
    <x v="0"/>
    <x v="6"/>
    <x v="10"/>
    <x v="2"/>
    <n v="0"/>
    <x v="6"/>
    <x v="3"/>
    <x v="1"/>
    <x v="0"/>
    <x v="0"/>
    <m/>
    <n v="0.456386946201292"/>
    <n v="0"/>
  </r>
  <r>
    <x v="0"/>
    <x v="20"/>
    <x v="33"/>
    <m/>
    <x v="1"/>
    <x v="6"/>
    <x v="10"/>
    <x v="2"/>
    <n v="0"/>
    <x v="6"/>
    <x v="3"/>
    <x v="2"/>
    <x v="0"/>
    <x v="0"/>
    <m/>
    <n v="0.456386946201292"/>
    <n v="0"/>
  </r>
  <r>
    <x v="0"/>
    <x v="20"/>
    <x v="33"/>
    <m/>
    <x v="2"/>
    <x v="6"/>
    <x v="10"/>
    <x v="2"/>
    <n v="0"/>
    <x v="6"/>
    <x v="3"/>
    <x v="3"/>
    <x v="0"/>
    <x v="0"/>
    <m/>
    <n v="0.456386946201292"/>
    <n v="0"/>
  </r>
  <r>
    <x v="0"/>
    <x v="20"/>
    <x v="33"/>
    <m/>
    <x v="2"/>
    <x v="6"/>
    <x v="10"/>
    <x v="2"/>
    <n v="0"/>
    <x v="6"/>
    <x v="3"/>
    <x v="4"/>
    <x v="0"/>
    <x v="0"/>
    <m/>
    <n v="0.456386946201292"/>
    <n v="0"/>
  </r>
  <r>
    <x v="0"/>
    <x v="21"/>
    <x v="33"/>
    <m/>
    <x v="0"/>
    <x v="6"/>
    <x v="10"/>
    <x v="2"/>
    <n v="0"/>
    <x v="1"/>
    <x v="1"/>
    <x v="1"/>
    <x v="0"/>
    <x v="0"/>
    <m/>
    <n v="0.43883360211662698"/>
    <n v="0"/>
  </r>
  <r>
    <x v="0"/>
    <x v="21"/>
    <x v="33"/>
    <m/>
    <x v="1"/>
    <x v="6"/>
    <x v="10"/>
    <x v="2"/>
    <n v="0"/>
    <x v="1"/>
    <x v="1"/>
    <x v="2"/>
    <x v="0"/>
    <x v="0"/>
    <m/>
    <n v="0.43883360211662698"/>
    <n v="0"/>
  </r>
  <r>
    <x v="0"/>
    <x v="21"/>
    <x v="33"/>
    <m/>
    <x v="2"/>
    <x v="6"/>
    <x v="10"/>
    <x v="2"/>
    <n v="0"/>
    <x v="1"/>
    <x v="1"/>
    <x v="3"/>
    <x v="0"/>
    <x v="0"/>
    <m/>
    <n v="0.43883360211662698"/>
    <n v="0"/>
  </r>
  <r>
    <x v="0"/>
    <x v="21"/>
    <x v="33"/>
    <m/>
    <x v="2"/>
    <x v="6"/>
    <x v="10"/>
    <x v="2"/>
    <n v="0"/>
    <x v="1"/>
    <x v="1"/>
    <x v="4"/>
    <x v="0"/>
    <x v="0"/>
    <m/>
    <n v="0.43883360211662698"/>
    <n v="0"/>
  </r>
  <r>
    <x v="0"/>
    <x v="21"/>
    <x v="33"/>
    <m/>
    <x v="0"/>
    <x v="6"/>
    <x v="11"/>
    <x v="2"/>
    <n v="0"/>
    <x v="1"/>
    <x v="2"/>
    <x v="1"/>
    <x v="0"/>
    <x v="0"/>
    <m/>
    <n v="0.43883360211662698"/>
    <n v="0"/>
  </r>
  <r>
    <x v="0"/>
    <x v="21"/>
    <x v="33"/>
    <m/>
    <x v="1"/>
    <x v="6"/>
    <x v="11"/>
    <x v="2"/>
    <n v="28271495.824507099"/>
    <x v="1"/>
    <x v="2"/>
    <x v="2"/>
    <x v="0"/>
    <x v="0"/>
    <m/>
    <n v="0.43883360211662698"/>
    <n v="12406482.3498937"/>
  </r>
  <r>
    <x v="0"/>
    <x v="21"/>
    <x v="33"/>
    <m/>
    <x v="2"/>
    <x v="6"/>
    <x v="11"/>
    <x v="2"/>
    <n v="0"/>
    <x v="1"/>
    <x v="2"/>
    <x v="3"/>
    <x v="0"/>
    <x v="0"/>
    <m/>
    <n v="0.43883360211662698"/>
    <n v="0"/>
  </r>
  <r>
    <x v="0"/>
    <x v="21"/>
    <x v="33"/>
    <m/>
    <x v="2"/>
    <x v="6"/>
    <x v="11"/>
    <x v="2"/>
    <n v="0"/>
    <x v="1"/>
    <x v="2"/>
    <x v="4"/>
    <x v="0"/>
    <x v="0"/>
    <m/>
    <n v="0.43883360211662698"/>
    <n v="0"/>
  </r>
  <r>
    <x v="0"/>
    <x v="21"/>
    <x v="33"/>
    <m/>
    <x v="1"/>
    <x v="6"/>
    <x v="11"/>
    <x v="2"/>
    <n v="2058569.9341043101"/>
    <x v="1"/>
    <x v="3"/>
    <x v="2"/>
    <x v="0"/>
    <x v="0"/>
    <m/>
    <n v="0.43883360211662698"/>
    <n v="903369.65939198097"/>
  </r>
  <r>
    <x v="0"/>
    <x v="21"/>
    <x v="33"/>
    <m/>
    <x v="0"/>
    <x v="6"/>
    <x v="10"/>
    <x v="2"/>
    <n v="0"/>
    <x v="2"/>
    <x v="4"/>
    <x v="1"/>
    <x v="0"/>
    <x v="0"/>
    <m/>
    <n v="0.43883360211662698"/>
    <n v="0"/>
  </r>
  <r>
    <x v="0"/>
    <x v="21"/>
    <x v="33"/>
    <m/>
    <x v="1"/>
    <x v="6"/>
    <x v="10"/>
    <x v="2"/>
    <n v="0"/>
    <x v="2"/>
    <x v="4"/>
    <x v="2"/>
    <x v="0"/>
    <x v="0"/>
    <m/>
    <n v="0.43883360211662698"/>
    <n v="0"/>
  </r>
  <r>
    <x v="0"/>
    <x v="21"/>
    <x v="33"/>
    <m/>
    <x v="2"/>
    <x v="6"/>
    <x v="10"/>
    <x v="2"/>
    <n v="0"/>
    <x v="2"/>
    <x v="4"/>
    <x v="3"/>
    <x v="0"/>
    <x v="0"/>
    <m/>
    <n v="0.43883360211662698"/>
    <n v="0"/>
  </r>
  <r>
    <x v="0"/>
    <x v="21"/>
    <x v="33"/>
    <m/>
    <x v="2"/>
    <x v="6"/>
    <x v="10"/>
    <x v="2"/>
    <n v="0"/>
    <x v="2"/>
    <x v="4"/>
    <x v="4"/>
    <x v="0"/>
    <x v="0"/>
    <m/>
    <n v="0.43883360211662698"/>
    <n v="0"/>
  </r>
  <r>
    <x v="0"/>
    <x v="21"/>
    <x v="33"/>
    <m/>
    <x v="0"/>
    <x v="6"/>
    <x v="11"/>
    <x v="2"/>
    <n v="0"/>
    <x v="2"/>
    <x v="2"/>
    <x v="1"/>
    <x v="0"/>
    <x v="0"/>
    <m/>
    <n v="0.43883360211662698"/>
    <n v="0"/>
  </r>
  <r>
    <x v="0"/>
    <x v="21"/>
    <x v="33"/>
    <m/>
    <x v="1"/>
    <x v="6"/>
    <x v="11"/>
    <x v="2"/>
    <n v="29154196.4306143"/>
    <x v="2"/>
    <x v="2"/>
    <x v="2"/>
    <x v="0"/>
    <x v="0"/>
    <m/>
    <n v="0.43883360211662698"/>
    <n v="12793841.036462201"/>
  </r>
  <r>
    <x v="0"/>
    <x v="21"/>
    <x v="33"/>
    <m/>
    <x v="2"/>
    <x v="6"/>
    <x v="11"/>
    <x v="2"/>
    <n v="0"/>
    <x v="2"/>
    <x v="2"/>
    <x v="3"/>
    <x v="0"/>
    <x v="0"/>
    <m/>
    <n v="0.43883360211662698"/>
    <n v="0"/>
  </r>
  <r>
    <x v="0"/>
    <x v="21"/>
    <x v="33"/>
    <m/>
    <x v="2"/>
    <x v="6"/>
    <x v="11"/>
    <x v="2"/>
    <n v="0"/>
    <x v="2"/>
    <x v="2"/>
    <x v="4"/>
    <x v="0"/>
    <x v="0"/>
    <m/>
    <n v="0.43883360211662698"/>
    <n v="0"/>
  </r>
  <r>
    <x v="0"/>
    <x v="21"/>
    <x v="33"/>
    <m/>
    <x v="1"/>
    <x v="6"/>
    <x v="11"/>
    <x v="2"/>
    <n v="25991559.670175601"/>
    <x v="2"/>
    <x v="5"/>
    <x v="2"/>
    <x v="0"/>
    <x v="0"/>
    <m/>
    <n v="0.43883360211662698"/>
    <n v="11405969.7546924"/>
  </r>
  <r>
    <x v="0"/>
    <x v="21"/>
    <x v="33"/>
    <m/>
    <x v="0"/>
    <x v="6"/>
    <x v="11"/>
    <x v="2"/>
    <n v="0"/>
    <x v="3"/>
    <x v="1"/>
    <x v="1"/>
    <x v="0"/>
    <x v="0"/>
    <m/>
    <n v="0.43883360211662698"/>
    <n v="0"/>
  </r>
  <r>
    <x v="0"/>
    <x v="21"/>
    <x v="33"/>
    <m/>
    <x v="1"/>
    <x v="6"/>
    <x v="11"/>
    <x v="2"/>
    <n v="12801966.8623717"/>
    <x v="3"/>
    <x v="1"/>
    <x v="2"/>
    <x v="0"/>
    <x v="0"/>
    <m/>
    <n v="0.43883360211662698"/>
    <n v="5617933.2323922897"/>
  </r>
  <r>
    <x v="0"/>
    <x v="21"/>
    <x v="33"/>
    <m/>
    <x v="2"/>
    <x v="6"/>
    <x v="11"/>
    <x v="2"/>
    <n v="0"/>
    <x v="3"/>
    <x v="1"/>
    <x v="3"/>
    <x v="0"/>
    <x v="0"/>
    <m/>
    <n v="0.43883360211662698"/>
    <n v="0"/>
  </r>
  <r>
    <x v="0"/>
    <x v="21"/>
    <x v="33"/>
    <m/>
    <x v="2"/>
    <x v="6"/>
    <x v="11"/>
    <x v="2"/>
    <n v="0"/>
    <x v="3"/>
    <x v="1"/>
    <x v="4"/>
    <x v="0"/>
    <x v="0"/>
    <m/>
    <n v="0.43883360211662698"/>
    <n v="0"/>
  </r>
  <r>
    <x v="0"/>
    <x v="21"/>
    <x v="33"/>
    <m/>
    <x v="0"/>
    <x v="6"/>
    <x v="11"/>
    <x v="2"/>
    <n v="0"/>
    <x v="3"/>
    <x v="4"/>
    <x v="1"/>
    <x v="0"/>
    <x v="0"/>
    <m/>
    <n v="0.43883360211662698"/>
    <n v="0"/>
  </r>
  <r>
    <x v="0"/>
    <x v="21"/>
    <x v="33"/>
    <m/>
    <x v="1"/>
    <x v="6"/>
    <x v="11"/>
    <x v="2"/>
    <n v="15279675.141967701"/>
    <x v="3"/>
    <x v="4"/>
    <x v="2"/>
    <x v="0"/>
    <x v="0"/>
    <m/>
    <n v="0.43883360211662698"/>
    <n v="6705234.8817215804"/>
  </r>
  <r>
    <x v="0"/>
    <x v="21"/>
    <x v="33"/>
    <m/>
    <x v="2"/>
    <x v="6"/>
    <x v="11"/>
    <x v="2"/>
    <n v="0"/>
    <x v="3"/>
    <x v="4"/>
    <x v="3"/>
    <x v="0"/>
    <x v="0"/>
    <m/>
    <n v="0.43883360211662698"/>
    <n v="0"/>
  </r>
  <r>
    <x v="0"/>
    <x v="21"/>
    <x v="33"/>
    <m/>
    <x v="2"/>
    <x v="6"/>
    <x v="11"/>
    <x v="2"/>
    <n v="0"/>
    <x v="3"/>
    <x v="4"/>
    <x v="4"/>
    <x v="0"/>
    <x v="0"/>
    <m/>
    <n v="0.43883360211662698"/>
    <n v="0"/>
  </r>
  <r>
    <x v="0"/>
    <x v="21"/>
    <x v="33"/>
    <m/>
    <x v="0"/>
    <x v="6"/>
    <x v="10"/>
    <x v="2"/>
    <n v="367923131.75175899"/>
    <x v="3"/>
    <x v="2"/>
    <x v="1"/>
    <x v="0"/>
    <x v="0"/>
    <m/>
    <n v="0.43883360211662698"/>
    <n v="161457033.208655"/>
  </r>
  <r>
    <x v="0"/>
    <x v="21"/>
    <x v="33"/>
    <m/>
    <x v="1"/>
    <x v="6"/>
    <x v="10"/>
    <x v="2"/>
    <n v="0"/>
    <x v="3"/>
    <x v="2"/>
    <x v="2"/>
    <x v="0"/>
    <x v="0"/>
    <m/>
    <n v="0.43883360211662698"/>
    <n v="0"/>
  </r>
  <r>
    <x v="0"/>
    <x v="21"/>
    <x v="33"/>
    <m/>
    <x v="2"/>
    <x v="6"/>
    <x v="10"/>
    <x v="2"/>
    <n v="0"/>
    <x v="3"/>
    <x v="2"/>
    <x v="3"/>
    <x v="0"/>
    <x v="0"/>
    <m/>
    <n v="0.43883360211662698"/>
    <n v="0"/>
  </r>
  <r>
    <x v="0"/>
    <x v="21"/>
    <x v="33"/>
    <m/>
    <x v="2"/>
    <x v="6"/>
    <x v="10"/>
    <x v="2"/>
    <n v="305168522.81711501"/>
    <x v="3"/>
    <x v="2"/>
    <x v="4"/>
    <x v="0"/>
    <x v="0"/>
    <m/>
    <n v="0.43883360211662698"/>
    <n v="133918202.120445"/>
  </r>
  <r>
    <x v="0"/>
    <x v="21"/>
    <x v="33"/>
    <m/>
    <x v="0"/>
    <x v="6"/>
    <x v="11"/>
    <x v="2"/>
    <n v="0"/>
    <x v="3"/>
    <x v="6"/>
    <x v="1"/>
    <x v="0"/>
    <x v="0"/>
    <m/>
    <n v="0.43883360211662698"/>
    <n v="0"/>
  </r>
  <r>
    <x v="0"/>
    <x v="21"/>
    <x v="33"/>
    <m/>
    <x v="1"/>
    <x v="6"/>
    <x v="11"/>
    <x v="2"/>
    <n v="21740274.3118558"/>
    <x v="3"/>
    <x v="6"/>
    <x v="2"/>
    <x v="0"/>
    <x v="0"/>
    <m/>
    <n v="0.43883360211662698"/>
    <n v="9540362.8872752693"/>
  </r>
  <r>
    <x v="0"/>
    <x v="21"/>
    <x v="33"/>
    <m/>
    <x v="2"/>
    <x v="6"/>
    <x v="11"/>
    <x v="2"/>
    <n v="0"/>
    <x v="3"/>
    <x v="6"/>
    <x v="3"/>
    <x v="0"/>
    <x v="0"/>
    <m/>
    <n v="0.43883360211662698"/>
    <n v="0"/>
  </r>
  <r>
    <x v="0"/>
    <x v="21"/>
    <x v="33"/>
    <m/>
    <x v="2"/>
    <x v="6"/>
    <x v="11"/>
    <x v="2"/>
    <n v="0"/>
    <x v="3"/>
    <x v="6"/>
    <x v="4"/>
    <x v="0"/>
    <x v="0"/>
    <m/>
    <n v="0.43883360211662698"/>
    <n v="0"/>
  </r>
  <r>
    <x v="0"/>
    <x v="21"/>
    <x v="33"/>
    <m/>
    <x v="0"/>
    <x v="6"/>
    <x v="11"/>
    <x v="2"/>
    <n v="0"/>
    <x v="3"/>
    <x v="5"/>
    <x v="1"/>
    <x v="0"/>
    <x v="0"/>
    <m/>
    <n v="0.43883360211662698"/>
    <n v="0"/>
  </r>
  <r>
    <x v="0"/>
    <x v="21"/>
    <x v="33"/>
    <m/>
    <x v="1"/>
    <x v="6"/>
    <x v="11"/>
    <x v="2"/>
    <n v="9606093.7135322597"/>
    <x v="3"/>
    <x v="5"/>
    <x v="2"/>
    <x v="0"/>
    <x v="0"/>
    <m/>
    <n v="0.43883360211662698"/>
    <n v="4215476.7065792503"/>
  </r>
  <r>
    <x v="0"/>
    <x v="21"/>
    <x v="33"/>
    <m/>
    <x v="2"/>
    <x v="6"/>
    <x v="11"/>
    <x v="2"/>
    <n v="0"/>
    <x v="3"/>
    <x v="5"/>
    <x v="3"/>
    <x v="0"/>
    <x v="0"/>
    <m/>
    <n v="0.43883360211662698"/>
    <n v="0"/>
  </r>
  <r>
    <x v="0"/>
    <x v="21"/>
    <x v="33"/>
    <m/>
    <x v="2"/>
    <x v="6"/>
    <x v="11"/>
    <x v="2"/>
    <n v="0"/>
    <x v="3"/>
    <x v="5"/>
    <x v="4"/>
    <x v="0"/>
    <x v="0"/>
    <m/>
    <n v="0.43883360211662698"/>
    <n v="0"/>
  </r>
  <r>
    <x v="0"/>
    <x v="21"/>
    <x v="33"/>
    <m/>
    <x v="0"/>
    <x v="6"/>
    <x v="11"/>
    <x v="2"/>
    <n v="0"/>
    <x v="3"/>
    <x v="3"/>
    <x v="1"/>
    <x v="0"/>
    <x v="0"/>
    <m/>
    <n v="0.43883360211662698"/>
    <n v="0"/>
  </r>
  <r>
    <x v="0"/>
    <x v="21"/>
    <x v="33"/>
    <m/>
    <x v="1"/>
    <x v="6"/>
    <x v="11"/>
    <x v="2"/>
    <n v="175859.74567446101"/>
    <x v="3"/>
    <x v="3"/>
    <x v="2"/>
    <x v="0"/>
    <x v="0"/>
    <m/>
    <n v="0.43883360211662698"/>
    <n v="77173.165661637497"/>
  </r>
  <r>
    <x v="0"/>
    <x v="21"/>
    <x v="33"/>
    <m/>
    <x v="2"/>
    <x v="6"/>
    <x v="11"/>
    <x v="2"/>
    <n v="0"/>
    <x v="3"/>
    <x v="3"/>
    <x v="3"/>
    <x v="0"/>
    <x v="0"/>
    <m/>
    <n v="0.43883360211662698"/>
    <n v="0"/>
  </r>
  <r>
    <x v="0"/>
    <x v="21"/>
    <x v="33"/>
    <m/>
    <x v="2"/>
    <x v="6"/>
    <x v="11"/>
    <x v="2"/>
    <n v="0"/>
    <x v="3"/>
    <x v="3"/>
    <x v="4"/>
    <x v="0"/>
    <x v="0"/>
    <m/>
    <n v="0.43883360211662698"/>
    <n v="0"/>
  </r>
  <r>
    <x v="0"/>
    <x v="21"/>
    <x v="33"/>
    <m/>
    <x v="0"/>
    <x v="6"/>
    <x v="11"/>
    <x v="2"/>
    <n v="0"/>
    <x v="4"/>
    <x v="2"/>
    <x v="1"/>
    <x v="0"/>
    <x v="0"/>
    <m/>
    <n v="0.43883360211662698"/>
    <n v="0"/>
  </r>
  <r>
    <x v="0"/>
    <x v="21"/>
    <x v="33"/>
    <m/>
    <x v="1"/>
    <x v="6"/>
    <x v="11"/>
    <x v="2"/>
    <n v="25847717.4931743"/>
    <x v="4"/>
    <x v="2"/>
    <x v="2"/>
    <x v="0"/>
    <x v="0"/>
    <m/>
    <n v="0.43883360211662698"/>
    <n v="11342846.974022601"/>
  </r>
  <r>
    <x v="0"/>
    <x v="21"/>
    <x v="33"/>
    <m/>
    <x v="2"/>
    <x v="6"/>
    <x v="11"/>
    <x v="2"/>
    <n v="0"/>
    <x v="4"/>
    <x v="2"/>
    <x v="3"/>
    <x v="0"/>
    <x v="0"/>
    <m/>
    <n v="0.43883360211662698"/>
    <n v="0"/>
  </r>
  <r>
    <x v="0"/>
    <x v="21"/>
    <x v="33"/>
    <m/>
    <x v="2"/>
    <x v="6"/>
    <x v="11"/>
    <x v="2"/>
    <n v="0"/>
    <x v="4"/>
    <x v="2"/>
    <x v="4"/>
    <x v="0"/>
    <x v="0"/>
    <m/>
    <n v="0.43883360211662698"/>
    <n v="0"/>
  </r>
  <r>
    <x v="0"/>
    <x v="21"/>
    <x v="33"/>
    <m/>
    <x v="0"/>
    <x v="6"/>
    <x v="10"/>
    <x v="2"/>
    <n v="0"/>
    <x v="4"/>
    <x v="6"/>
    <x v="1"/>
    <x v="0"/>
    <x v="0"/>
    <m/>
    <n v="0.43883360211662698"/>
    <n v="0"/>
  </r>
  <r>
    <x v="0"/>
    <x v="21"/>
    <x v="33"/>
    <m/>
    <x v="1"/>
    <x v="6"/>
    <x v="10"/>
    <x v="2"/>
    <n v="0"/>
    <x v="4"/>
    <x v="6"/>
    <x v="2"/>
    <x v="0"/>
    <x v="0"/>
    <m/>
    <n v="0.43883360211662698"/>
    <n v="0"/>
  </r>
  <r>
    <x v="0"/>
    <x v="21"/>
    <x v="33"/>
    <m/>
    <x v="2"/>
    <x v="6"/>
    <x v="10"/>
    <x v="2"/>
    <n v="0"/>
    <x v="4"/>
    <x v="6"/>
    <x v="3"/>
    <x v="0"/>
    <x v="0"/>
    <m/>
    <n v="0.43883360211662698"/>
    <n v="0"/>
  </r>
  <r>
    <x v="0"/>
    <x v="21"/>
    <x v="33"/>
    <m/>
    <x v="2"/>
    <x v="6"/>
    <x v="10"/>
    <x v="2"/>
    <n v="0"/>
    <x v="4"/>
    <x v="6"/>
    <x v="4"/>
    <x v="0"/>
    <x v="0"/>
    <m/>
    <n v="0.43883360211662698"/>
    <n v="0"/>
  </r>
  <r>
    <x v="0"/>
    <x v="21"/>
    <x v="33"/>
    <m/>
    <x v="1"/>
    <x v="6"/>
    <x v="11"/>
    <x v="2"/>
    <n v="26451155.0386694"/>
    <x v="5"/>
    <x v="4"/>
    <x v="2"/>
    <x v="0"/>
    <x v="0"/>
    <m/>
    <n v="0.43883360211662698"/>
    <n v="11607655.645764699"/>
  </r>
  <r>
    <x v="0"/>
    <x v="21"/>
    <x v="33"/>
    <m/>
    <x v="0"/>
    <x v="6"/>
    <x v="11"/>
    <x v="2"/>
    <n v="0"/>
    <x v="5"/>
    <x v="2"/>
    <x v="1"/>
    <x v="0"/>
    <x v="0"/>
    <m/>
    <n v="0.43883360211662698"/>
    <n v="0"/>
  </r>
  <r>
    <x v="0"/>
    <x v="21"/>
    <x v="33"/>
    <m/>
    <x v="1"/>
    <x v="6"/>
    <x v="11"/>
    <x v="2"/>
    <n v="10886056.887109101"/>
    <x v="5"/>
    <x v="2"/>
    <x v="2"/>
    <x v="0"/>
    <x v="0"/>
    <m/>
    <n v="0.43883360211662698"/>
    <n v="4777167.5566165904"/>
  </r>
  <r>
    <x v="0"/>
    <x v="21"/>
    <x v="33"/>
    <m/>
    <x v="2"/>
    <x v="6"/>
    <x v="11"/>
    <x v="2"/>
    <n v="0"/>
    <x v="5"/>
    <x v="2"/>
    <x v="3"/>
    <x v="0"/>
    <x v="0"/>
    <m/>
    <n v="0.43883360211662698"/>
    <n v="0"/>
  </r>
  <r>
    <x v="0"/>
    <x v="21"/>
    <x v="33"/>
    <m/>
    <x v="2"/>
    <x v="6"/>
    <x v="11"/>
    <x v="2"/>
    <n v="0"/>
    <x v="5"/>
    <x v="2"/>
    <x v="4"/>
    <x v="0"/>
    <x v="0"/>
    <m/>
    <n v="0.43883360211662698"/>
    <n v="0"/>
  </r>
  <r>
    <x v="0"/>
    <x v="21"/>
    <x v="33"/>
    <m/>
    <x v="0"/>
    <x v="6"/>
    <x v="10"/>
    <x v="2"/>
    <n v="0"/>
    <x v="5"/>
    <x v="5"/>
    <x v="1"/>
    <x v="0"/>
    <x v="0"/>
    <m/>
    <n v="0.43883360211662698"/>
    <n v="0"/>
  </r>
  <r>
    <x v="0"/>
    <x v="21"/>
    <x v="33"/>
    <m/>
    <x v="1"/>
    <x v="6"/>
    <x v="10"/>
    <x v="2"/>
    <n v="0"/>
    <x v="5"/>
    <x v="5"/>
    <x v="2"/>
    <x v="0"/>
    <x v="0"/>
    <m/>
    <n v="0.43883360211662698"/>
    <n v="0"/>
  </r>
  <r>
    <x v="0"/>
    <x v="21"/>
    <x v="33"/>
    <m/>
    <x v="2"/>
    <x v="6"/>
    <x v="10"/>
    <x v="2"/>
    <n v="0"/>
    <x v="5"/>
    <x v="5"/>
    <x v="3"/>
    <x v="0"/>
    <x v="0"/>
    <m/>
    <n v="0.43883360211662698"/>
    <n v="0"/>
  </r>
  <r>
    <x v="0"/>
    <x v="21"/>
    <x v="33"/>
    <m/>
    <x v="2"/>
    <x v="6"/>
    <x v="10"/>
    <x v="2"/>
    <n v="0"/>
    <x v="5"/>
    <x v="5"/>
    <x v="4"/>
    <x v="0"/>
    <x v="0"/>
    <m/>
    <n v="0.43883360211662698"/>
    <n v="0"/>
  </r>
  <r>
    <x v="0"/>
    <x v="21"/>
    <x v="33"/>
    <m/>
    <x v="1"/>
    <x v="6"/>
    <x v="11"/>
    <x v="2"/>
    <n v="3307830.1048352802"/>
    <x v="6"/>
    <x v="1"/>
    <x v="2"/>
    <x v="0"/>
    <x v="0"/>
    <m/>
    <n v="0.43883360211662698"/>
    <n v="1451587.0000946899"/>
  </r>
  <r>
    <x v="0"/>
    <x v="21"/>
    <x v="33"/>
    <m/>
    <x v="0"/>
    <x v="6"/>
    <x v="11"/>
    <x v="2"/>
    <n v="0"/>
    <x v="6"/>
    <x v="2"/>
    <x v="1"/>
    <x v="0"/>
    <x v="0"/>
    <m/>
    <n v="0.43883360211662698"/>
    <n v="0"/>
  </r>
  <r>
    <x v="0"/>
    <x v="21"/>
    <x v="33"/>
    <m/>
    <x v="1"/>
    <x v="6"/>
    <x v="11"/>
    <x v="2"/>
    <n v="10504938.880951099"/>
    <x v="6"/>
    <x v="2"/>
    <x v="2"/>
    <x v="0"/>
    <x v="0"/>
    <m/>
    <n v="0.43883360211662698"/>
    <n v="4609920.1691427901"/>
  </r>
  <r>
    <x v="0"/>
    <x v="21"/>
    <x v="33"/>
    <m/>
    <x v="2"/>
    <x v="6"/>
    <x v="11"/>
    <x v="2"/>
    <n v="0"/>
    <x v="6"/>
    <x v="2"/>
    <x v="3"/>
    <x v="0"/>
    <x v="0"/>
    <m/>
    <n v="0.43883360211662698"/>
    <n v="0"/>
  </r>
  <r>
    <x v="0"/>
    <x v="21"/>
    <x v="33"/>
    <m/>
    <x v="2"/>
    <x v="6"/>
    <x v="11"/>
    <x v="2"/>
    <n v="0"/>
    <x v="6"/>
    <x v="2"/>
    <x v="4"/>
    <x v="0"/>
    <x v="0"/>
    <m/>
    <n v="0.43883360211662698"/>
    <n v="0"/>
  </r>
  <r>
    <x v="0"/>
    <x v="21"/>
    <x v="33"/>
    <m/>
    <x v="0"/>
    <x v="6"/>
    <x v="10"/>
    <x v="2"/>
    <n v="0"/>
    <x v="6"/>
    <x v="3"/>
    <x v="1"/>
    <x v="0"/>
    <x v="0"/>
    <m/>
    <n v="0.43883360211662698"/>
    <n v="0"/>
  </r>
  <r>
    <x v="0"/>
    <x v="21"/>
    <x v="33"/>
    <m/>
    <x v="1"/>
    <x v="6"/>
    <x v="10"/>
    <x v="2"/>
    <n v="0"/>
    <x v="6"/>
    <x v="3"/>
    <x v="2"/>
    <x v="0"/>
    <x v="0"/>
    <m/>
    <n v="0.43883360211662698"/>
    <n v="0"/>
  </r>
  <r>
    <x v="0"/>
    <x v="21"/>
    <x v="33"/>
    <m/>
    <x v="2"/>
    <x v="6"/>
    <x v="10"/>
    <x v="2"/>
    <n v="0"/>
    <x v="6"/>
    <x v="3"/>
    <x v="3"/>
    <x v="0"/>
    <x v="0"/>
    <m/>
    <n v="0.43883360211662698"/>
    <n v="0"/>
  </r>
  <r>
    <x v="0"/>
    <x v="21"/>
    <x v="33"/>
    <m/>
    <x v="2"/>
    <x v="6"/>
    <x v="10"/>
    <x v="2"/>
    <n v="0"/>
    <x v="6"/>
    <x v="3"/>
    <x v="4"/>
    <x v="0"/>
    <x v="0"/>
    <m/>
    <n v="0.43883360211662698"/>
    <n v="0"/>
  </r>
  <r>
    <x v="0"/>
    <x v="22"/>
    <x v="33"/>
    <m/>
    <x v="0"/>
    <x v="6"/>
    <x v="10"/>
    <x v="2"/>
    <n v="0"/>
    <x v="1"/>
    <x v="1"/>
    <x v="1"/>
    <x v="0"/>
    <x v="0"/>
    <m/>
    <n v="0.421955386650603"/>
    <n v="0"/>
  </r>
  <r>
    <x v="0"/>
    <x v="22"/>
    <x v="33"/>
    <m/>
    <x v="1"/>
    <x v="6"/>
    <x v="10"/>
    <x v="2"/>
    <n v="0"/>
    <x v="1"/>
    <x v="1"/>
    <x v="2"/>
    <x v="0"/>
    <x v="0"/>
    <m/>
    <n v="0.421955386650603"/>
    <n v="0"/>
  </r>
  <r>
    <x v="0"/>
    <x v="22"/>
    <x v="33"/>
    <m/>
    <x v="2"/>
    <x v="6"/>
    <x v="10"/>
    <x v="2"/>
    <n v="0"/>
    <x v="1"/>
    <x v="1"/>
    <x v="3"/>
    <x v="0"/>
    <x v="0"/>
    <m/>
    <n v="0.421955386650603"/>
    <n v="0"/>
  </r>
  <r>
    <x v="0"/>
    <x v="22"/>
    <x v="33"/>
    <m/>
    <x v="2"/>
    <x v="6"/>
    <x v="10"/>
    <x v="2"/>
    <n v="0"/>
    <x v="1"/>
    <x v="1"/>
    <x v="4"/>
    <x v="0"/>
    <x v="0"/>
    <m/>
    <n v="0.421955386650603"/>
    <n v="0"/>
  </r>
  <r>
    <x v="0"/>
    <x v="22"/>
    <x v="33"/>
    <m/>
    <x v="0"/>
    <x v="6"/>
    <x v="11"/>
    <x v="2"/>
    <n v="0"/>
    <x v="1"/>
    <x v="2"/>
    <x v="1"/>
    <x v="0"/>
    <x v="0"/>
    <m/>
    <n v="0.421955386650603"/>
    <n v="0"/>
  </r>
  <r>
    <x v="0"/>
    <x v="22"/>
    <x v="33"/>
    <m/>
    <x v="1"/>
    <x v="6"/>
    <x v="11"/>
    <x v="2"/>
    <n v="28271495.824507099"/>
    <x v="1"/>
    <x v="2"/>
    <x v="2"/>
    <x v="0"/>
    <x v="0"/>
    <m/>
    <n v="0.421955386650603"/>
    <n v="11929309.9518208"/>
  </r>
  <r>
    <x v="0"/>
    <x v="22"/>
    <x v="33"/>
    <m/>
    <x v="2"/>
    <x v="6"/>
    <x v="11"/>
    <x v="2"/>
    <n v="0"/>
    <x v="1"/>
    <x v="2"/>
    <x v="3"/>
    <x v="0"/>
    <x v="0"/>
    <m/>
    <n v="0.421955386650603"/>
    <n v="0"/>
  </r>
  <r>
    <x v="0"/>
    <x v="22"/>
    <x v="33"/>
    <m/>
    <x v="2"/>
    <x v="6"/>
    <x v="11"/>
    <x v="2"/>
    <n v="0"/>
    <x v="1"/>
    <x v="2"/>
    <x v="4"/>
    <x v="0"/>
    <x v="0"/>
    <m/>
    <n v="0.421955386650603"/>
    <n v="0"/>
  </r>
  <r>
    <x v="0"/>
    <x v="22"/>
    <x v="33"/>
    <m/>
    <x v="1"/>
    <x v="6"/>
    <x v="11"/>
    <x v="2"/>
    <n v="2058569.9341043101"/>
    <x v="1"/>
    <x v="3"/>
    <x v="2"/>
    <x v="0"/>
    <x v="0"/>
    <m/>
    <n v="0.421955386650603"/>
    <n v="868624.67249228898"/>
  </r>
  <r>
    <x v="0"/>
    <x v="22"/>
    <x v="33"/>
    <m/>
    <x v="0"/>
    <x v="6"/>
    <x v="10"/>
    <x v="2"/>
    <n v="0"/>
    <x v="2"/>
    <x v="4"/>
    <x v="1"/>
    <x v="0"/>
    <x v="0"/>
    <m/>
    <n v="0.421955386650603"/>
    <n v="0"/>
  </r>
  <r>
    <x v="0"/>
    <x v="22"/>
    <x v="33"/>
    <m/>
    <x v="1"/>
    <x v="6"/>
    <x v="10"/>
    <x v="2"/>
    <n v="0"/>
    <x v="2"/>
    <x v="4"/>
    <x v="2"/>
    <x v="0"/>
    <x v="0"/>
    <m/>
    <n v="0.421955386650603"/>
    <n v="0"/>
  </r>
  <r>
    <x v="0"/>
    <x v="22"/>
    <x v="33"/>
    <m/>
    <x v="2"/>
    <x v="6"/>
    <x v="10"/>
    <x v="2"/>
    <n v="0"/>
    <x v="2"/>
    <x v="4"/>
    <x v="3"/>
    <x v="0"/>
    <x v="0"/>
    <m/>
    <n v="0.421955386650603"/>
    <n v="0"/>
  </r>
  <r>
    <x v="0"/>
    <x v="22"/>
    <x v="33"/>
    <m/>
    <x v="2"/>
    <x v="6"/>
    <x v="10"/>
    <x v="2"/>
    <n v="0"/>
    <x v="2"/>
    <x v="4"/>
    <x v="4"/>
    <x v="0"/>
    <x v="0"/>
    <m/>
    <n v="0.421955386650603"/>
    <n v="0"/>
  </r>
  <r>
    <x v="0"/>
    <x v="22"/>
    <x v="33"/>
    <m/>
    <x v="0"/>
    <x v="6"/>
    <x v="11"/>
    <x v="2"/>
    <n v="0"/>
    <x v="2"/>
    <x v="2"/>
    <x v="1"/>
    <x v="0"/>
    <x v="0"/>
    <m/>
    <n v="0.421955386650603"/>
    <n v="0"/>
  </r>
  <r>
    <x v="0"/>
    <x v="22"/>
    <x v="33"/>
    <m/>
    <x v="1"/>
    <x v="6"/>
    <x v="11"/>
    <x v="2"/>
    <n v="29154196.4306143"/>
    <x v="2"/>
    <x v="2"/>
    <x v="2"/>
    <x v="0"/>
    <x v="0"/>
    <m/>
    <n v="0.421955386650603"/>
    <n v="12301770.2273675"/>
  </r>
  <r>
    <x v="0"/>
    <x v="22"/>
    <x v="33"/>
    <m/>
    <x v="2"/>
    <x v="6"/>
    <x v="11"/>
    <x v="2"/>
    <n v="0"/>
    <x v="2"/>
    <x v="2"/>
    <x v="3"/>
    <x v="0"/>
    <x v="0"/>
    <m/>
    <n v="0.421955386650603"/>
    <n v="0"/>
  </r>
  <r>
    <x v="0"/>
    <x v="22"/>
    <x v="33"/>
    <m/>
    <x v="2"/>
    <x v="6"/>
    <x v="11"/>
    <x v="2"/>
    <n v="0"/>
    <x v="2"/>
    <x v="2"/>
    <x v="4"/>
    <x v="0"/>
    <x v="0"/>
    <m/>
    <n v="0.421955386650603"/>
    <n v="0"/>
  </r>
  <r>
    <x v="0"/>
    <x v="22"/>
    <x v="33"/>
    <m/>
    <x v="1"/>
    <x v="6"/>
    <x v="11"/>
    <x v="2"/>
    <n v="25991559.670175601"/>
    <x v="2"/>
    <x v="5"/>
    <x v="2"/>
    <x v="0"/>
    <x v="0"/>
    <m/>
    <n v="0.421955386650603"/>
    <n v="10967278.610281199"/>
  </r>
  <r>
    <x v="0"/>
    <x v="22"/>
    <x v="33"/>
    <m/>
    <x v="0"/>
    <x v="6"/>
    <x v="11"/>
    <x v="2"/>
    <n v="0"/>
    <x v="3"/>
    <x v="1"/>
    <x v="1"/>
    <x v="0"/>
    <x v="0"/>
    <m/>
    <n v="0.421955386650603"/>
    <n v="0"/>
  </r>
  <r>
    <x v="0"/>
    <x v="22"/>
    <x v="33"/>
    <m/>
    <x v="1"/>
    <x v="6"/>
    <x v="11"/>
    <x v="2"/>
    <n v="12801966.8623717"/>
    <x v="3"/>
    <x v="1"/>
    <x v="2"/>
    <x v="0"/>
    <x v="0"/>
    <m/>
    <n v="0.421955386650603"/>
    <n v="5401858.8773002801"/>
  </r>
  <r>
    <x v="0"/>
    <x v="22"/>
    <x v="33"/>
    <m/>
    <x v="2"/>
    <x v="6"/>
    <x v="11"/>
    <x v="2"/>
    <n v="0"/>
    <x v="3"/>
    <x v="1"/>
    <x v="3"/>
    <x v="0"/>
    <x v="0"/>
    <m/>
    <n v="0.421955386650603"/>
    <n v="0"/>
  </r>
  <r>
    <x v="0"/>
    <x v="22"/>
    <x v="33"/>
    <m/>
    <x v="2"/>
    <x v="6"/>
    <x v="11"/>
    <x v="2"/>
    <n v="0"/>
    <x v="3"/>
    <x v="1"/>
    <x v="4"/>
    <x v="0"/>
    <x v="0"/>
    <m/>
    <n v="0.421955386650603"/>
    <n v="0"/>
  </r>
  <r>
    <x v="0"/>
    <x v="22"/>
    <x v="33"/>
    <m/>
    <x v="0"/>
    <x v="6"/>
    <x v="11"/>
    <x v="2"/>
    <n v="0"/>
    <x v="3"/>
    <x v="4"/>
    <x v="1"/>
    <x v="0"/>
    <x v="0"/>
    <m/>
    <n v="0.421955386650603"/>
    <n v="0"/>
  </r>
  <r>
    <x v="0"/>
    <x v="22"/>
    <x v="33"/>
    <m/>
    <x v="1"/>
    <x v="6"/>
    <x v="11"/>
    <x v="2"/>
    <n v="15279675.141967701"/>
    <x v="3"/>
    <x v="4"/>
    <x v="2"/>
    <x v="0"/>
    <x v="0"/>
    <m/>
    <n v="0.421955386650603"/>
    <n v="6447341.2324245898"/>
  </r>
  <r>
    <x v="0"/>
    <x v="22"/>
    <x v="33"/>
    <m/>
    <x v="2"/>
    <x v="6"/>
    <x v="11"/>
    <x v="2"/>
    <n v="0"/>
    <x v="3"/>
    <x v="4"/>
    <x v="3"/>
    <x v="0"/>
    <x v="0"/>
    <m/>
    <n v="0.421955386650603"/>
    <n v="0"/>
  </r>
  <r>
    <x v="0"/>
    <x v="22"/>
    <x v="33"/>
    <m/>
    <x v="2"/>
    <x v="6"/>
    <x v="11"/>
    <x v="2"/>
    <n v="0"/>
    <x v="3"/>
    <x v="4"/>
    <x v="4"/>
    <x v="0"/>
    <x v="0"/>
    <m/>
    <n v="0.421955386650603"/>
    <n v="0"/>
  </r>
  <r>
    <x v="0"/>
    <x v="22"/>
    <x v="33"/>
    <m/>
    <x v="0"/>
    <x v="6"/>
    <x v="10"/>
    <x v="2"/>
    <n v="367923131.75175899"/>
    <x v="3"/>
    <x v="2"/>
    <x v="1"/>
    <x v="0"/>
    <x v="0"/>
    <m/>
    <n v="0.421955386650603"/>
    <n v="155247147.31601399"/>
  </r>
  <r>
    <x v="0"/>
    <x v="22"/>
    <x v="33"/>
    <m/>
    <x v="1"/>
    <x v="6"/>
    <x v="10"/>
    <x v="2"/>
    <n v="0"/>
    <x v="3"/>
    <x v="2"/>
    <x v="2"/>
    <x v="0"/>
    <x v="0"/>
    <m/>
    <n v="0.421955386650603"/>
    <n v="0"/>
  </r>
  <r>
    <x v="0"/>
    <x v="22"/>
    <x v="33"/>
    <m/>
    <x v="2"/>
    <x v="6"/>
    <x v="10"/>
    <x v="2"/>
    <n v="0"/>
    <x v="3"/>
    <x v="2"/>
    <x v="3"/>
    <x v="0"/>
    <x v="0"/>
    <m/>
    <n v="0.421955386650603"/>
    <n v="0"/>
  </r>
  <r>
    <x v="0"/>
    <x v="22"/>
    <x v="33"/>
    <m/>
    <x v="2"/>
    <x v="6"/>
    <x v="10"/>
    <x v="2"/>
    <n v="305168522.81711501"/>
    <x v="3"/>
    <x v="2"/>
    <x v="4"/>
    <x v="0"/>
    <x v="0"/>
    <m/>
    <n v="0.421955386650603"/>
    <n v="128767502.03888901"/>
  </r>
  <r>
    <x v="0"/>
    <x v="22"/>
    <x v="33"/>
    <m/>
    <x v="0"/>
    <x v="6"/>
    <x v="11"/>
    <x v="2"/>
    <n v="0"/>
    <x v="3"/>
    <x v="6"/>
    <x v="1"/>
    <x v="0"/>
    <x v="0"/>
    <m/>
    <n v="0.421955386650603"/>
    <n v="0"/>
  </r>
  <r>
    <x v="0"/>
    <x v="22"/>
    <x v="33"/>
    <m/>
    <x v="1"/>
    <x v="6"/>
    <x v="11"/>
    <x v="2"/>
    <n v="21740274.3118558"/>
    <x v="3"/>
    <x v="6"/>
    <x v="2"/>
    <x v="0"/>
    <x v="0"/>
    <m/>
    <n v="0.421955386650603"/>
    <n v="9173425.8531493004"/>
  </r>
  <r>
    <x v="0"/>
    <x v="22"/>
    <x v="33"/>
    <m/>
    <x v="2"/>
    <x v="6"/>
    <x v="11"/>
    <x v="2"/>
    <n v="0"/>
    <x v="3"/>
    <x v="6"/>
    <x v="3"/>
    <x v="0"/>
    <x v="0"/>
    <m/>
    <n v="0.421955386650603"/>
    <n v="0"/>
  </r>
  <r>
    <x v="0"/>
    <x v="22"/>
    <x v="33"/>
    <m/>
    <x v="2"/>
    <x v="6"/>
    <x v="11"/>
    <x v="2"/>
    <n v="0"/>
    <x v="3"/>
    <x v="6"/>
    <x v="4"/>
    <x v="0"/>
    <x v="0"/>
    <m/>
    <n v="0.421955386650603"/>
    <n v="0"/>
  </r>
  <r>
    <x v="0"/>
    <x v="22"/>
    <x v="33"/>
    <m/>
    <x v="0"/>
    <x v="6"/>
    <x v="11"/>
    <x v="2"/>
    <n v="0"/>
    <x v="3"/>
    <x v="5"/>
    <x v="1"/>
    <x v="0"/>
    <x v="0"/>
    <m/>
    <n v="0.421955386650603"/>
    <n v="0"/>
  </r>
  <r>
    <x v="0"/>
    <x v="22"/>
    <x v="33"/>
    <m/>
    <x v="1"/>
    <x v="6"/>
    <x v="11"/>
    <x v="2"/>
    <n v="9606093.7135322597"/>
    <x v="3"/>
    <x v="5"/>
    <x v="2"/>
    <x v="0"/>
    <x v="0"/>
    <m/>
    <n v="0.421955386650603"/>
    <n v="4053342.98709543"/>
  </r>
  <r>
    <x v="0"/>
    <x v="22"/>
    <x v="33"/>
    <m/>
    <x v="2"/>
    <x v="6"/>
    <x v="11"/>
    <x v="2"/>
    <n v="0"/>
    <x v="3"/>
    <x v="5"/>
    <x v="3"/>
    <x v="0"/>
    <x v="0"/>
    <m/>
    <n v="0.421955386650603"/>
    <n v="0"/>
  </r>
  <r>
    <x v="0"/>
    <x v="22"/>
    <x v="33"/>
    <m/>
    <x v="2"/>
    <x v="6"/>
    <x v="11"/>
    <x v="2"/>
    <n v="0"/>
    <x v="3"/>
    <x v="5"/>
    <x v="4"/>
    <x v="0"/>
    <x v="0"/>
    <m/>
    <n v="0.421955386650603"/>
    <n v="0"/>
  </r>
  <r>
    <x v="0"/>
    <x v="22"/>
    <x v="33"/>
    <m/>
    <x v="0"/>
    <x v="6"/>
    <x v="11"/>
    <x v="2"/>
    <n v="0"/>
    <x v="3"/>
    <x v="3"/>
    <x v="1"/>
    <x v="0"/>
    <x v="0"/>
    <m/>
    <n v="0.421955386650603"/>
    <n v="0"/>
  </r>
  <r>
    <x v="0"/>
    <x v="22"/>
    <x v="33"/>
    <m/>
    <x v="1"/>
    <x v="6"/>
    <x v="11"/>
    <x v="2"/>
    <n v="175859.74567446101"/>
    <x v="3"/>
    <x v="3"/>
    <x v="2"/>
    <x v="0"/>
    <x v="0"/>
    <m/>
    <n v="0.421955386650603"/>
    <n v="74204.9669823437"/>
  </r>
  <r>
    <x v="0"/>
    <x v="22"/>
    <x v="33"/>
    <m/>
    <x v="2"/>
    <x v="6"/>
    <x v="11"/>
    <x v="2"/>
    <n v="0"/>
    <x v="3"/>
    <x v="3"/>
    <x v="3"/>
    <x v="0"/>
    <x v="0"/>
    <m/>
    <n v="0.421955386650603"/>
    <n v="0"/>
  </r>
  <r>
    <x v="0"/>
    <x v="22"/>
    <x v="33"/>
    <m/>
    <x v="2"/>
    <x v="6"/>
    <x v="11"/>
    <x v="2"/>
    <n v="0"/>
    <x v="3"/>
    <x v="3"/>
    <x v="4"/>
    <x v="0"/>
    <x v="0"/>
    <m/>
    <n v="0.421955386650603"/>
    <n v="0"/>
  </r>
  <r>
    <x v="0"/>
    <x v="22"/>
    <x v="33"/>
    <m/>
    <x v="0"/>
    <x v="6"/>
    <x v="11"/>
    <x v="2"/>
    <n v="0"/>
    <x v="4"/>
    <x v="2"/>
    <x v="1"/>
    <x v="0"/>
    <x v="0"/>
    <m/>
    <n v="0.421955386650603"/>
    <n v="0"/>
  </r>
  <r>
    <x v="0"/>
    <x v="22"/>
    <x v="33"/>
    <m/>
    <x v="1"/>
    <x v="6"/>
    <x v="11"/>
    <x v="2"/>
    <n v="25847717.4931743"/>
    <x v="4"/>
    <x v="2"/>
    <x v="2"/>
    <x v="0"/>
    <x v="0"/>
    <m/>
    <n v="0.421955386650603"/>
    <n v="10906583.6288679"/>
  </r>
  <r>
    <x v="0"/>
    <x v="22"/>
    <x v="33"/>
    <m/>
    <x v="2"/>
    <x v="6"/>
    <x v="11"/>
    <x v="2"/>
    <n v="0"/>
    <x v="4"/>
    <x v="2"/>
    <x v="3"/>
    <x v="0"/>
    <x v="0"/>
    <m/>
    <n v="0.421955386650603"/>
    <n v="0"/>
  </r>
  <r>
    <x v="0"/>
    <x v="22"/>
    <x v="33"/>
    <m/>
    <x v="2"/>
    <x v="6"/>
    <x v="11"/>
    <x v="2"/>
    <n v="0"/>
    <x v="4"/>
    <x v="2"/>
    <x v="4"/>
    <x v="0"/>
    <x v="0"/>
    <m/>
    <n v="0.421955386650603"/>
    <n v="0"/>
  </r>
  <r>
    <x v="0"/>
    <x v="22"/>
    <x v="33"/>
    <m/>
    <x v="0"/>
    <x v="6"/>
    <x v="10"/>
    <x v="2"/>
    <n v="0"/>
    <x v="4"/>
    <x v="6"/>
    <x v="1"/>
    <x v="0"/>
    <x v="0"/>
    <m/>
    <n v="0.421955386650603"/>
    <n v="0"/>
  </r>
  <r>
    <x v="0"/>
    <x v="22"/>
    <x v="33"/>
    <m/>
    <x v="1"/>
    <x v="6"/>
    <x v="10"/>
    <x v="2"/>
    <n v="0"/>
    <x v="4"/>
    <x v="6"/>
    <x v="2"/>
    <x v="0"/>
    <x v="0"/>
    <m/>
    <n v="0.421955386650603"/>
    <n v="0"/>
  </r>
  <r>
    <x v="0"/>
    <x v="22"/>
    <x v="33"/>
    <m/>
    <x v="2"/>
    <x v="6"/>
    <x v="10"/>
    <x v="2"/>
    <n v="0"/>
    <x v="4"/>
    <x v="6"/>
    <x v="3"/>
    <x v="0"/>
    <x v="0"/>
    <m/>
    <n v="0.421955386650603"/>
    <n v="0"/>
  </r>
  <r>
    <x v="0"/>
    <x v="22"/>
    <x v="33"/>
    <m/>
    <x v="2"/>
    <x v="6"/>
    <x v="10"/>
    <x v="2"/>
    <n v="0"/>
    <x v="4"/>
    <x v="6"/>
    <x v="4"/>
    <x v="0"/>
    <x v="0"/>
    <m/>
    <n v="0.421955386650603"/>
    <n v="0"/>
  </r>
  <r>
    <x v="0"/>
    <x v="22"/>
    <x v="33"/>
    <m/>
    <x v="1"/>
    <x v="6"/>
    <x v="11"/>
    <x v="2"/>
    <n v="26451155.0386694"/>
    <x v="5"/>
    <x v="4"/>
    <x v="2"/>
    <x v="0"/>
    <x v="0"/>
    <m/>
    <n v="0.421955386650603"/>
    <n v="11161207.3516968"/>
  </r>
  <r>
    <x v="0"/>
    <x v="22"/>
    <x v="33"/>
    <m/>
    <x v="0"/>
    <x v="6"/>
    <x v="11"/>
    <x v="2"/>
    <n v="0"/>
    <x v="5"/>
    <x v="2"/>
    <x v="1"/>
    <x v="0"/>
    <x v="0"/>
    <m/>
    <n v="0.421955386650603"/>
    <n v="0"/>
  </r>
  <r>
    <x v="0"/>
    <x v="22"/>
    <x v="33"/>
    <m/>
    <x v="1"/>
    <x v="6"/>
    <x v="11"/>
    <x v="2"/>
    <n v="10886056.887109101"/>
    <x v="5"/>
    <x v="2"/>
    <x v="2"/>
    <x v="0"/>
    <x v="0"/>
    <m/>
    <n v="0.421955386650603"/>
    <n v="4593430.3429005602"/>
  </r>
  <r>
    <x v="0"/>
    <x v="22"/>
    <x v="33"/>
    <m/>
    <x v="2"/>
    <x v="6"/>
    <x v="11"/>
    <x v="2"/>
    <n v="0"/>
    <x v="5"/>
    <x v="2"/>
    <x v="3"/>
    <x v="0"/>
    <x v="0"/>
    <m/>
    <n v="0.421955386650603"/>
    <n v="0"/>
  </r>
  <r>
    <x v="0"/>
    <x v="22"/>
    <x v="33"/>
    <m/>
    <x v="2"/>
    <x v="6"/>
    <x v="11"/>
    <x v="2"/>
    <n v="0"/>
    <x v="5"/>
    <x v="2"/>
    <x v="4"/>
    <x v="0"/>
    <x v="0"/>
    <m/>
    <n v="0.421955386650603"/>
    <n v="0"/>
  </r>
  <r>
    <x v="0"/>
    <x v="22"/>
    <x v="33"/>
    <m/>
    <x v="0"/>
    <x v="6"/>
    <x v="10"/>
    <x v="2"/>
    <n v="0"/>
    <x v="5"/>
    <x v="5"/>
    <x v="1"/>
    <x v="0"/>
    <x v="0"/>
    <m/>
    <n v="0.421955386650603"/>
    <n v="0"/>
  </r>
  <r>
    <x v="0"/>
    <x v="22"/>
    <x v="33"/>
    <m/>
    <x v="1"/>
    <x v="6"/>
    <x v="10"/>
    <x v="2"/>
    <n v="0"/>
    <x v="5"/>
    <x v="5"/>
    <x v="2"/>
    <x v="0"/>
    <x v="0"/>
    <m/>
    <n v="0.421955386650603"/>
    <n v="0"/>
  </r>
  <r>
    <x v="0"/>
    <x v="22"/>
    <x v="33"/>
    <m/>
    <x v="2"/>
    <x v="6"/>
    <x v="10"/>
    <x v="2"/>
    <n v="0"/>
    <x v="5"/>
    <x v="5"/>
    <x v="3"/>
    <x v="0"/>
    <x v="0"/>
    <m/>
    <n v="0.421955386650603"/>
    <n v="0"/>
  </r>
  <r>
    <x v="0"/>
    <x v="22"/>
    <x v="33"/>
    <m/>
    <x v="2"/>
    <x v="6"/>
    <x v="10"/>
    <x v="2"/>
    <n v="0"/>
    <x v="5"/>
    <x v="5"/>
    <x v="4"/>
    <x v="0"/>
    <x v="0"/>
    <m/>
    <n v="0.421955386650603"/>
    <n v="0"/>
  </r>
  <r>
    <x v="0"/>
    <x v="22"/>
    <x v="33"/>
    <m/>
    <x v="1"/>
    <x v="6"/>
    <x v="11"/>
    <x v="2"/>
    <n v="3307830.1048352802"/>
    <x v="6"/>
    <x v="1"/>
    <x v="2"/>
    <x v="0"/>
    <x v="0"/>
    <m/>
    <n v="0.421955386650603"/>
    <n v="1395756.7308602801"/>
  </r>
  <r>
    <x v="0"/>
    <x v="22"/>
    <x v="33"/>
    <m/>
    <x v="0"/>
    <x v="6"/>
    <x v="11"/>
    <x v="2"/>
    <n v="0"/>
    <x v="6"/>
    <x v="2"/>
    <x v="1"/>
    <x v="0"/>
    <x v="0"/>
    <m/>
    <n v="0.421955386650603"/>
    <n v="0"/>
  </r>
  <r>
    <x v="0"/>
    <x v="22"/>
    <x v="33"/>
    <m/>
    <x v="1"/>
    <x v="6"/>
    <x v="11"/>
    <x v="2"/>
    <n v="10504938.880951099"/>
    <x v="6"/>
    <x v="2"/>
    <x v="2"/>
    <x v="0"/>
    <x v="0"/>
    <m/>
    <n v="0.421955386650603"/>
    <n v="4432615.5472526904"/>
  </r>
  <r>
    <x v="0"/>
    <x v="22"/>
    <x v="33"/>
    <m/>
    <x v="2"/>
    <x v="6"/>
    <x v="11"/>
    <x v="2"/>
    <n v="0"/>
    <x v="6"/>
    <x v="2"/>
    <x v="3"/>
    <x v="0"/>
    <x v="0"/>
    <m/>
    <n v="0.421955386650603"/>
    <n v="0"/>
  </r>
  <r>
    <x v="0"/>
    <x v="22"/>
    <x v="33"/>
    <m/>
    <x v="2"/>
    <x v="6"/>
    <x v="11"/>
    <x v="2"/>
    <n v="0"/>
    <x v="6"/>
    <x v="2"/>
    <x v="4"/>
    <x v="0"/>
    <x v="0"/>
    <m/>
    <n v="0.421955386650603"/>
    <n v="0"/>
  </r>
  <r>
    <x v="0"/>
    <x v="22"/>
    <x v="33"/>
    <m/>
    <x v="0"/>
    <x v="6"/>
    <x v="10"/>
    <x v="2"/>
    <n v="0"/>
    <x v="6"/>
    <x v="3"/>
    <x v="1"/>
    <x v="0"/>
    <x v="0"/>
    <m/>
    <n v="0.421955386650603"/>
    <n v="0"/>
  </r>
  <r>
    <x v="0"/>
    <x v="22"/>
    <x v="33"/>
    <m/>
    <x v="1"/>
    <x v="6"/>
    <x v="10"/>
    <x v="2"/>
    <n v="0"/>
    <x v="6"/>
    <x v="3"/>
    <x v="2"/>
    <x v="0"/>
    <x v="0"/>
    <m/>
    <n v="0.421955386650603"/>
    <n v="0"/>
  </r>
  <r>
    <x v="0"/>
    <x v="22"/>
    <x v="33"/>
    <m/>
    <x v="2"/>
    <x v="6"/>
    <x v="10"/>
    <x v="2"/>
    <n v="0"/>
    <x v="6"/>
    <x v="3"/>
    <x v="3"/>
    <x v="0"/>
    <x v="0"/>
    <m/>
    <n v="0.421955386650603"/>
    <n v="0"/>
  </r>
  <r>
    <x v="0"/>
    <x v="22"/>
    <x v="33"/>
    <m/>
    <x v="2"/>
    <x v="6"/>
    <x v="10"/>
    <x v="2"/>
    <n v="0"/>
    <x v="6"/>
    <x v="3"/>
    <x v="4"/>
    <x v="0"/>
    <x v="0"/>
    <m/>
    <n v="0.421955386650603"/>
    <n v="0"/>
  </r>
  <r>
    <x v="0"/>
    <x v="23"/>
    <x v="33"/>
    <m/>
    <x v="0"/>
    <x v="6"/>
    <x v="10"/>
    <x v="2"/>
    <n v="0"/>
    <x v="1"/>
    <x v="1"/>
    <x v="1"/>
    <x v="0"/>
    <x v="0"/>
    <m/>
    <n v="0.40572633331788699"/>
    <n v="0"/>
  </r>
  <r>
    <x v="0"/>
    <x v="23"/>
    <x v="33"/>
    <m/>
    <x v="1"/>
    <x v="6"/>
    <x v="10"/>
    <x v="2"/>
    <n v="0"/>
    <x v="1"/>
    <x v="1"/>
    <x v="2"/>
    <x v="0"/>
    <x v="0"/>
    <m/>
    <n v="0.40572633331788699"/>
    <n v="0"/>
  </r>
  <r>
    <x v="0"/>
    <x v="23"/>
    <x v="33"/>
    <m/>
    <x v="2"/>
    <x v="6"/>
    <x v="10"/>
    <x v="2"/>
    <n v="0"/>
    <x v="1"/>
    <x v="1"/>
    <x v="3"/>
    <x v="0"/>
    <x v="0"/>
    <m/>
    <n v="0.40572633331788699"/>
    <n v="0"/>
  </r>
  <r>
    <x v="0"/>
    <x v="23"/>
    <x v="33"/>
    <m/>
    <x v="2"/>
    <x v="6"/>
    <x v="10"/>
    <x v="2"/>
    <n v="0"/>
    <x v="1"/>
    <x v="1"/>
    <x v="4"/>
    <x v="0"/>
    <x v="0"/>
    <m/>
    <n v="0.40572633331788699"/>
    <n v="0"/>
  </r>
  <r>
    <x v="0"/>
    <x v="23"/>
    <x v="33"/>
    <m/>
    <x v="0"/>
    <x v="6"/>
    <x v="11"/>
    <x v="2"/>
    <n v="0"/>
    <x v="1"/>
    <x v="2"/>
    <x v="1"/>
    <x v="0"/>
    <x v="0"/>
    <m/>
    <n v="0.40572633331788699"/>
    <n v="0"/>
  </r>
  <r>
    <x v="0"/>
    <x v="23"/>
    <x v="33"/>
    <m/>
    <x v="1"/>
    <x v="6"/>
    <x v="11"/>
    <x v="2"/>
    <n v="28271495.824507099"/>
    <x v="1"/>
    <x v="2"/>
    <x v="2"/>
    <x v="0"/>
    <x v="0"/>
    <m/>
    <n v="0.40572633331788699"/>
    <n v="11470490.338289199"/>
  </r>
  <r>
    <x v="0"/>
    <x v="23"/>
    <x v="33"/>
    <m/>
    <x v="2"/>
    <x v="6"/>
    <x v="11"/>
    <x v="2"/>
    <n v="0"/>
    <x v="1"/>
    <x v="2"/>
    <x v="3"/>
    <x v="0"/>
    <x v="0"/>
    <m/>
    <n v="0.40572633331788699"/>
    <n v="0"/>
  </r>
  <r>
    <x v="0"/>
    <x v="23"/>
    <x v="33"/>
    <m/>
    <x v="2"/>
    <x v="6"/>
    <x v="11"/>
    <x v="2"/>
    <n v="0"/>
    <x v="1"/>
    <x v="2"/>
    <x v="4"/>
    <x v="0"/>
    <x v="0"/>
    <m/>
    <n v="0.40572633331788699"/>
    <n v="0"/>
  </r>
  <r>
    <x v="0"/>
    <x v="23"/>
    <x v="33"/>
    <m/>
    <x v="1"/>
    <x v="6"/>
    <x v="11"/>
    <x v="2"/>
    <n v="2058569.9341043101"/>
    <x v="1"/>
    <x v="3"/>
    <x v="2"/>
    <x v="0"/>
    <x v="0"/>
    <m/>
    <n v="0.40572633331788699"/>
    <n v="835216.03124258597"/>
  </r>
  <r>
    <x v="0"/>
    <x v="23"/>
    <x v="33"/>
    <m/>
    <x v="0"/>
    <x v="6"/>
    <x v="10"/>
    <x v="2"/>
    <n v="0"/>
    <x v="2"/>
    <x v="4"/>
    <x v="1"/>
    <x v="0"/>
    <x v="0"/>
    <m/>
    <n v="0.40572633331788699"/>
    <n v="0"/>
  </r>
  <r>
    <x v="0"/>
    <x v="23"/>
    <x v="33"/>
    <m/>
    <x v="1"/>
    <x v="6"/>
    <x v="10"/>
    <x v="2"/>
    <n v="0"/>
    <x v="2"/>
    <x v="4"/>
    <x v="2"/>
    <x v="0"/>
    <x v="0"/>
    <m/>
    <n v="0.40572633331788699"/>
    <n v="0"/>
  </r>
  <r>
    <x v="0"/>
    <x v="23"/>
    <x v="33"/>
    <m/>
    <x v="2"/>
    <x v="6"/>
    <x v="10"/>
    <x v="2"/>
    <n v="0"/>
    <x v="2"/>
    <x v="4"/>
    <x v="3"/>
    <x v="0"/>
    <x v="0"/>
    <m/>
    <n v="0.40572633331788699"/>
    <n v="0"/>
  </r>
  <r>
    <x v="0"/>
    <x v="23"/>
    <x v="33"/>
    <m/>
    <x v="2"/>
    <x v="6"/>
    <x v="10"/>
    <x v="2"/>
    <n v="0"/>
    <x v="2"/>
    <x v="4"/>
    <x v="4"/>
    <x v="0"/>
    <x v="0"/>
    <m/>
    <n v="0.40572633331788699"/>
    <n v="0"/>
  </r>
  <r>
    <x v="0"/>
    <x v="23"/>
    <x v="33"/>
    <m/>
    <x v="0"/>
    <x v="6"/>
    <x v="11"/>
    <x v="2"/>
    <n v="0"/>
    <x v="2"/>
    <x v="2"/>
    <x v="1"/>
    <x v="0"/>
    <x v="0"/>
    <m/>
    <n v="0.40572633331788699"/>
    <n v="0"/>
  </r>
  <r>
    <x v="0"/>
    <x v="23"/>
    <x v="33"/>
    <m/>
    <x v="1"/>
    <x v="6"/>
    <x v="11"/>
    <x v="2"/>
    <n v="29154196.4306143"/>
    <x v="2"/>
    <x v="2"/>
    <x v="2"/>
    <x v="0"/>
    <x v="0"/>
    <m/>
    <n v="0.40572633331788699"/>
    <n v="11828625.218622601"/>
  </r>
  <r>
    <x v="0"/>
    <x v="23"/>
    <x v="33"/>
    <m/>
    <x v="2"/>
    <x v="6"/>
    <x v="11"/>
    <x v="2"/>
    <n v="0"/>
    <x v="2"/>
    <x v="2"/>
    <x v="3"/>
    <x v="0"/>
    <x v="0"/>
    <m/>
    <n v="0.40572633331788699"/>
    <n v="0"/>
  </r>
  <r>
    <x v="0"/>
    <x v="23"/>
    <x v="33"/>
    <m/>
    <x v="2"/>
    <x v="6"/>
    <x v="11"/>
    <x v="2"/>
    <n v="0"/>
    <x v="2"/>
    <x v="2"/>
    <x v="4"/>
    <x v="0"/>
    <x v="0"/>
    <m/>
    <n v="0.40572633331788699"/>
    <n v="0"/>
  </r>
  <r>
    <x v="0"/>
    <x v="23"/>
    <x v="33"/>
    <m/>
    <x v="1"/>
    <x v="6"/>
    <x v="11"/>
    <x v="2"/>
    <n v="25991559.670175601"/>
    <x v="2"/>
    <x v="5"/>
    <x v="2"/>
    <x v="0"/>
    <x v="0"/>
    <m/>
    <n v="0.40572633331788699"/>
    <n v="10545460.2021934"/>
  </r>
  <r>
    <x v="0"/>
    <x v="23"/>
    <x v="33"/>
    <m/>
    <x v="0"/>
    <x v="6"/>
    <x v="11"/>
    <x v="2"/>
    <n v="0"/>
    <x v="3"/>
    <x v="1"/>
    <x v="1"/>
    <x v="0"/>
    <x v="0"/>
    <m/>
    <n v="0.40572633331788699"/>
    <n v="0"/>
  </r>
  <r>
    <x v="0"/>
    <x v="23"/>
    <x v="33"/>
    <m/>
    <x v="1"/>
    <x v="6"/>
    <x v="11"/>
    <x v="2"/>
    <n v="12801966.8623717"/>
    <x v="3"/>
    <x v="1"/>
    <x v="2"/>
    <x v="0"/>
    <x v="0"/>
    <m/>
    <n v="0.40572633331788699"/>
    <n v="5194095.0743271904"/>
  </r>
  <r>
    <x v="0"/>
    <x v="23"/>
    <x v="33"/>
    <m/>
    <x v="2"/>
    <x v="6"/>
    <x v="11"/>
    <x v="2"/>
    <n v="0"/>
    <x v="3"/>
    <x v="1"/>
    <x v="3"/>
    <x v="0"/>
    <x v="0"/>
    <m/>
    <n v="0.40572633331788699"/>
    <n v="0"/>
  </r>
  <r>
    <x v="0"/>
    <x v="23"/>
    <x v="33"/>
    <m/>
    <x v="2"/>
    <x v="6"/>
    <x v="11"/>
    <x v="2"/>
    <n v="0"/>
    <x v="3"/>
    <x v="1"/>
    <x v="4"/>
    <x v="0"/>
    <x v="0"/>
    <m/>
    <n v="0.40572633331788699"/>
    <n v="0"/>
  </r>
  <r>
    <x v="0"/>
    <x v="23"/>
    <x v="33"/>
    <m/>
    <x v="0"/>
    <x v="6"/>
    <x v="11"/>
    <x v="2"/>
    <n v="0"/>
    <x v="3"/>
    <x v="4"/>
    <x v="1"/>
    <x v="0"/>
    <x v="0"/>
    <m/>
    <n v="0.40572633331788699"/>
    <n v="0"/>
  </r>
  <r>
    <x v="0"/>
    <x v="23"/>
    <x v="33"/>
    <m/>
    <x v="1"/>
    <x v="6"/>
    <x v="11"/>
    <x v="2"/>
    <n v="15279675.141967701"/>
    <x v="3"/>
    <x v="4"/>
    <x v="2"/>
    <x v="0"/>
    <x v="0"/>
    <m/>
    <n v="0.40572633331788699"/>
    <n v="6199366.5696390299"/>
  </r>
  <r>
    <x v="0"/>
    <x v="23"/>
    <x v="33"/>
    <m/>
    <x v="2"/>
    <x v="6"/>
    <x v="11"/>
    <x v="2"/>
    <n v="0"/>
    <x v="3"/>
    <x v="4"/>
    <x v="3"/>
    <x v="0"/>
    <x v="0"/>
    <m/>
    <n v="0.40572633331788699"/>
    <n v="0"/>
  </r>
  <r>
    <x v="0"/>
    <x v="23"/>
    <x v="33"/>
    <m/>
    <x v="2"/>
    <x v="6"/>
    <x v="11"/>
    <x v="2"/>
    <n v="0"/>
    <x v="3"/>
    <x v="4"/>
    <x v="4"/>
    <x v="0"/>
    <x v="0"/>
    <m/>
    <n v="0.40572633331788699"/>
    <n v="0"/>
  </r>
  <r>
    <x v="0"/>
    <x v="23"/>
    <x v="33"/>
    <m/>
    <x v="0"/>
    <x v="6"/>
    <x v="10"/>
    <x v="2"/>
    <n v="367923131.75175899"/>
    <x v="3"/>
    <x v="2"/>
    <x v="1"/>
    <x v="0"/>
    <x v="0"/>
    <m/>
    <n v="0.40572633331788699"/>
    <n v="149276103.18847501"/>
  </r>
  <r>
    <x v="0"/>
    <x v="23"/>
    <x v="33"/>
    <m/>
    <x v="1"/>
    <x v="6"/>
    <x v="10"/>
    <x v="2"/>
    <n v="0"/>
    <x v="3"/>
    <x v="2"/>
    <x v="2"/>
    <x v="0"/>
    <x v="0"/>
    <m/>
    <n v="0.40572633331788699"/>
    <n v="0"/>
  </r>
  <r>
    <x v="0"/>
    <x v="23"/>
    <x v="33"/>
    <m/>
    <x v="2"/>
    <x v="6"/>
    <x v="10"/>
    <x v="2"/>
    <n v="0"/>
    <x v="3"/>
    <x v="2"/>
    <x v="3"/>
    <x v="0"/>
    <x v="0"/>
    <m/>
    <n v="0.40572633331788699"/>
    <n v="0"/>
  </r>
  <r>
    <x v="0"/>
    <x v="23"/>
    <x v="33"/>
    <m/>
    <x v="2"/>
    <x v="6"/>
    <x v="10"/>
    <x v="2"/>
    <n v="305168522.81711501"/>
    <x v="3"/>
    <x v="2"/>
    <x v="4"/>
    <x v="0"/>
    <x v="0"/>
    <m/>
    <n v="0.40572633331788699"/>
    <n v="123814905.806624"/>
  </r>
  <r>
    <x v="0"/>
    <x v="23"/>
    <x v="33"/>
    <m/>
    <x v="0"/>
    <x v="6"/>
    <x v="11"/>
    <x v="2"/>
    <n v="0"/>
    <x v="3"/>
    <x v="6"/>
    <x v="1"/>
    <x v="0"/>
    <x v="0"/>
    <m/>
    <n v="0.40572633331788699"/>
    <n v="0"/>
  </r>
  <r>
    <x v="0"/>
    <x v="23"/>
    <x v="33"/>
    <m/>
    <x v="1"/>
    <x v="6"/>
    <x v="11"/>
    <x v="2"/>
    <n v="21740274.3118558"/>
    <x v="3"/>
    <x v="6"/>
    <x v="2"/>
    <x v="0"/>
    <x v="0"/>
    <m/>
    <n v="0.40572633331788699"/>
    <n v="8820601.7818743307"/>
  </r>
  <r>
    <x v="0"/>
    <x v="23"/>
    <x v="33"/>
    <m/>
    <x v="2"/>
    <x v="6"/>
    <x v="11"/>
    <x v="2"/>
    <n v="0"/>
    <x v="3"/>
    <x v="6"/>
    <x v="3"/>
    <x v="0"/>
    <x v="0"/>
    <m/>
    <n v="0.40572633331788699"/>
    <n v="0"/>
  </r>
  <r>
    <x v="0"/>
    <x v="23"/>
    <x v="33"/>
    <m/>
    <x v="2"/>
    <x v="6"/>
    <x v="11"/>
    <x v="2"/>
    <n v="0"/>
    <x v="3"/>
    <x v="6"/>
    <x v="4"/>
    <x v="0"/>
    <x v="0"/>
    <m/>
    <n v="0.40572633331788699"/>
    <n v="0"/>
  </r>
  <r>
    <x v="0"/>
    <x v="23"/>
    <x v="33"/>
    <m/>
    <x v="0"/>
    <x v="6"/>
    <x v="11"/>
    <x v="2"/>
    <n v="0"/>
    <x v="3"/>
    <x v="5"/>
    <x v="1"/>
    <x v="0"/>
    <x v="0"/>
    <m/>
    <n v="0.40572633331788699"/>
    <n v="0"/>
  </r>
  <r>
    <x v="0"/>
    <x v="23"/>
    <x v="33"/>
    <m/>
    <x v="1"/>
    <x v="6"/>
    <x v="11"/>
    <x v="2"/>
    <n v="9606093.7135322597"/>
    <x v="3"/>
    <x v="5"/>
    <x v="2"/>
    <x v="0"/>
    <x v="0"/>
    <m/>
    <n v="0.40572633331788699"/>
    <n v="3897445.1798994499"/>
  </r>
  <r>
    <x v="0"/>
    <x v="23"/>
    <x v="33"/>
    <m/>
    <x v="2"/>
    <x v="6"/>
    <x v="11"/>
    <x v="2"/>
    <n v="0"/>
    <x v="3"/>
    <x v="5"/>
    <x v="3"/>
    <x v="0"/>
    <x v="0"/>
    <m/>
    <n v="0.40572633331788699"/>
    <n v="0"/>
  </r>
  <r>
    <x v="0"/>
    <x v="23"/>
    <x v="33"/>
    <m/>
    <x v="2"/>
    <x v="6"/>
    <x v="11"/>
    <x v="2"/>
    <n v="0"/>
    <x v="3"/>
    <x v="5"/>
    <x v="4"/>
    <x v="0"/>
    <x v="0"/>
    <m/>
    <n v="0.40572633331788699"/>
    <n v="0"/>
  </r>
  <r>
    <x v="0"/>
    <x v="23"/>
    <x v="33"/>
    <m/>
    <x v="0"/>
    <x v="6"/>
    <x v="11"/>
    <x v="2"/>
    <n v="0"/>
    <x v="3"/>
    <x v="3"/>
    <x v="1"/>
    <x v="0"/>
    <x v="0"/>
    <m/>
    <n v="0.40572633331788699"/>
    <n v="0"/>
  </r>
  <r>
    <x v="0"/>
    <x v="23"/>
    <x v="33"/>
    <m/>
    <x v="1"/>
    <x v="6"/>
    <x v="11"/>
    <x v="2"/>
    <n v="175859.74567446101"/>
    <x v="3"/>
    <x v="3"/>
    <x v="2"/>
    <x v="0"/>
    <x v="0"/>
    <m/>
    <n v="0.40572633331788699"/>
    <n v="71350.929790715105"/>
  </r>
  <r>
    <x v="0"/>
    <x v="23"/>
    <x v="33"/>
    <m/>
    <x v="2"/>
    <x v="6"/>
    <x v="11"/>
    <x v="2"/>
    <n v="0"/>
    <x v="3"/>
    <x v="3"/>
    <x v="3"/>
    <x v="0"/>
    <x v="0"/>
    <m/>
    <n v="0.40572633331788699"/>
    <n v="0"/>
  </r>
  <r>
    <x v="0"/>
    <x v="23"/>
    <x v="33"/>
    <m/>
    <x v="2"/>
    <x v="6"/>
    <x v="11"/>
    <x v="2"/>
    <n v="0"/>
    <x v="3"/>
    <x v="3"/>
    <x v="4"/>
    <x v="0"/>
    <x v="0"/>
    <m/>
    <n v="0.40572633331788699"/>
    <n v="0"/>
  </r>
  <r>
    <x v="0"/>
    <x v="23"/>
    <x v="33"/>
    <m/>
    <x v="0"/>
    <x v="6"/>
    <x v="11"/>
    <x v="2"/>
    <n v="0"/>
    <x v="4"/>
    <x v="2"/>
    <x v="1"/>
    <x v="0"/>
    <x v="0"/>
    <m/>
    <n v="0.40572633331788699"/>
    <n v="0"/>
  </r>
  <r>
    <x v="0"/>
    <x v="23"/>
    <x v="33"/>
    <m/>
    <x v="1"/>
    <x v="6"/>
    <x v="11"/>
    <x v="2"/>
    <n v="25847717.4931743"/>
    <x v="4"/>
    <x v="2"/>
    <x v="2"/>
    <x v="0"/>
    <x v="0"/>
    <m/>
    <n v="0.40572633331788699"/>
    <n v="10487099.643142199"/>
  </r>
  <r>
    <x v="0"/>
    <x v="23"/>
    <x v="33"/>
    <m/>
    <x v="2"/>
    <x v="6"/>
    <x v="11"/>
    <x v="2"/>
    <n v="0"/>
    <x v="4"/>
    <x v="2"/>
    <x v="3"/>
    <x v="0"/>
    <x v="0"/>
    <m/>
    <n v="0.40572633331788699"/>
    <n v="0"/>
  </r>
  <r>
    <x v="0"/>
    <x v="23"/>
    <x v="33"/>
    <m/>
    <x v="2"/>
    <x v="6"/>
    <x v="11"/>
    <x v="2"/>
    <n v="0"/>
    <x v="4"/>
    <x v="2"/>
    <x v="4"/>
    <x v="0"/>
    <x v="0"/>
    <m/>
    <n v="0.40572633331788699"/>
    <n v="0"/>
  </r>
  <r>
    <x v="0"/>
    <x v="23"/>
    <x v="33"/>
    <m/>
    <x v="0"/>
    <x v="6"/>
    <x v="10"/>
    <x v="2"/>
    <n v="0"/>
    <x v="4"/>
    <x v="6"/>
    <x v="1"/>
    <x v="0"/>
    <x v="0"/>
    <m/>
    <n v="0.40572633331788699"/>
    <n v="0"/>
  </r>
  <r>
    <x v="0"/>
    <x v="23"/>
    <x v="33"/>
    <m/>
    <x v="1"/>
    <x v="6"/>
    <x v="10"/>
    <x v="2"/>
    <n v="0"/>
    <x v="4"/>
    <x v="6"/>
    <x v="2"/>
    <x v="0"/>
    <x v="0"/>
    <m/>
    <n v="0.40572633331788699"/>
    <n v="0"/>
  </r>
  <r>
    <x v="0"/>
    <x v="23"/>
    <x v="33"/>
    <m/>
    <x v="2"/>
    <x v="6"/>
    <x v="10"/>
    <x v="2"/>
    <n v="0"/>
    <x v="4"/>
    <x v="6"/>
    <x v="3"/>
    <x v="0"/>
    <x v="0"/>
    <m/>
    <n v="0.40572633331788699"/>
    <n v="0"/>
  </r>
  <r>
    <x v="0"/>
    <x v="23"/>
    <x v="33"/>
    <m/>
    <x v="2"/>
    <x v="6"/>
    <x v="10"/>
    <x v="2"/>
    <n v="0"/>
    <x v="4"/>
    <x v="6"/>
    <x v="4"/>
    <x v="0"/>
    <x v="0"/>
    <m/>
    <n v="0.40572633331788699"/>
    <n v="0"/>
  </r>
  <r>
    <x v="0"/>
    <x v="23"/>
    <x v="33"/>
    <m/>
    <x v="1"/>
    <x v="6"/>
    <x v="11"/>
    <x v="2"/>
    <n v="26451155.0386694"/>
    <x v="5"/>
    <x v="4"/>
    <x v="2"/>
    <x v="0"/>
    <x v="0"/>
    <m/>
    <n v="0.40572633331788699"/>
    <n v="10731930.1458623"/>
  </r>
  <r>
    <x v="0"/>
    <x v="23"/>
    <x v="33"/>
    <m/>
    <x v="0"/>
    <x v="6"/>
    <x v="11"/>
    <x v="2"/>
    <n v="0"/>
    <x v="5"/>
    <x v="2"/>
    <x v="1"/>
    <x v="0"/>
    <x v="0"/>
    <m/>
    <n v="0.40572633331788699"/>
    <n v="0"/>
  </r>
  <r>
    <x v="0"/>
    <x v="23"/>
    <x v="33"/>
    <m/>
    <x v="1"/>
    <x v="6"/>
    <x v="11"/>
    <x v="2"/>
    <n v="10886056.887109101"/>
    <x v="5"/>
    <x v="2"/>
    <x v="2"/>
    <x v="0"/>
    <x v="0"/>
    <m/>
    <n v="0.40572633331788699"/>
    <n v="4416759.9450966902"/>
  </r>
  <r>
    <x v="0"/>
    <x v="23"/>
    <x v="33"/>
    <m/>
    <x v="2"/>
    <x v="6"/>
    <x v="11"/>
    <x v="2"/>
    <n v="0"/>
    <x v="5"/>
    <x v="2"/>
    <x v="3"/>
    <x v="0"/>
    <x v="0"/>
    <m/>
    <n v="0.40572633331788699"/>
    <n v="0"/>
  </r>
  <r>
    <x v="0"/>
    <x v="23"/>
    <x v="33"/>
    <m/>
    <x v="2"/>
    <x v="6"/>
    <x v="11"/>
    <x v="2"/>
    <n v="0"/>
    <x v="5"/>
    <x v="2"/>
    <x v="4"/>
    <x v="0"/>
    <x v="0"/>
    <m/>
    <n v="0.40572633331788699"/>
    <n v="0"/>
  </r>
  <r>
    <x v="0"/>
    <x v="23"/>
    <x v="33"/>
    <m/>
    <x v="0"/>
    <x v="6"/>
    <x v="10"/>
    <x v="2"/>
    <n v="0"/>
    <x v="5"/>
    <x v="5"/>
    <x v="1"/>
    <x v="0"/>
    <x v="0"/>
    <m/>
    <n v="0.40572633331788699"/>
    <n v="0"/>
  </r>
  <r>
    <x v="0"/>
    <x v="23"/>
    <x v="33"/>
    <m/>
    <x v="1"/>
    <x v="6"/>
    <x v="10"/>
    <x v="2"/>
    <n v="0"/>
    <x v="5"/>
    <x v="5"/>
    <x v="2"/>
    <x v="0"/>
    <x v="0"/>
    <m/>
    <n v="0.40572633331788699"/>
    <n v="0"/>
  </r>
  <r>
    <x v="0"/>
    <x v="23"/>
    <x v="33"/>
    <m/>
    <x v="2"/>
    <x v="6"/>
    <x v="10"/>
    <x v="2"/>
    <n v="0"/>
    <x v="5"/>
    <x v="5"/>
    <x v="3"/>
    <x v="0"/>
    <x v="0"/>
    <m/>
    <n v="0.40572633331788699"/>
    <n v="0"/>
  </r>
  <r>
    <x v="0"/>
    <x v="23"/>
    <x v="33"/>
    <m/>
    <x v="2"/>
    <x v="6"/>
    <x v="10"/>
    <x v="2"/>
    <n v="0"/>
    <x v="5"/>
    <x v="5"/>
    <x v="4"/>
    <x v="0"/>
    <x v="0"/>
    <m/>
    <n v="0.40572633331788699"/>
    <n v="0"/>
  </r>
  <r>
    <x v="0"/>
    <x v="23"/>
    <x v="33"/>
    <m/>
    <x v="1"/>
    <x v="6"/>
    <x v="11"/>
    <x v="2"/>
    <n v="3307830.1048352802"/>
    <x v="6"/>
    <x v="1"/>
    <x v="2"/>
    <x v="0"/>
    <x v="0"/>
    <m/>
    <n v="0.40572633331788699"/>
    <n v="1342073.77967334"/>
  </r>
  <r>
    <x v="0"/>
    <x v="23"/>
    <x v="33"/>
    <m/>
    <x v="0"/>
    <x v="6"/>
    <x v="11"/>
    <x v="2"/>
    <n v="0"/>
    <x v="6"/>
    <x v="2"/>
    <x v="1"/>
    <x v="0"/>
    <x v="0"/>
    <m/>
    <n v="0.40572633331788699"/>
    <n v="0"/>
  </r>
  <r>
    <x v="0"/>
    <x v="23"/>
    <x v="33"/>
    <m/>
    <x v="1"/>
    <x v="6"/>
    <x v="11"/>
    <x v="2"/>
    <n v="10504938.880951099"/>
    <x v="6"/>
    <x v="2"/>
    <x v="2"/>
    <x v="0"/>
    <x v="0"/>
    <m/>
    <n v="0.40572633331788699"/>
    <n v="4262130.3338968102"/>
  </r>
  <r>
    <x v="0"/>
    <x v="23"/>
    <x v="33"/>
    <m/>
    <x v="2"/>
    <x v="6"/>
    <x v="11"/>
    <x v="2"/>
    <n v="0"/>
    <x v="6"/>
    <x v="2"/>
    <x v="3"/>
    <x v="0"/>
    <x v="0"/>
    <m/>
    <n v="0.40572633331788699"/>
    <n v="0"/>
  </r>
  <r>
    <x v="0"/>
    <x v="23"/>
    <x v="33"/>
    <m/>
    <x v="2"/>
    <x v="6"/>
    <x v="11"/>
    <x v="2"/>
    <n v="0"/>
    <x v="6"/>
    <x v="2"/>
    <x v="4"/>
    <x v="0"/>
    <x v="0"/>
    <m/>
    <n v="0.40572633331788699"/>
    <n v="0"/>
  </r>
  <r>
    <x v="0"/>
    <x v="23"/>
    <x v="33"/>
    <m/>
    <x v="0"/>
    <x v="6"/>
    <x v="10"/>
    <x v="2"/>
    <n v="0"/>
    <x v="6"/>
    <x v="3"/>
    <x v="1"/>
    <x v="0"/>
    <x v="0"/>
    <m/>
    <n v="0.40572633331788699"/>
    <n v="0"/>
  </r>
  <r>
    <x v="0"/>
    <x v="23"/>
    <x v="33"/>
    <m/>
    <x v="1"/>
    <x v="6"/>
    <x v="10"/>
    <x v="2"/>
    <n v="0"/>
    <x v="6"/>
    <x v="3"/>
    <x v="2"/>
    <x v="0"/>
    <x v="0"/>
    <m/>
    <n v="0.40572633331788699"/>
    <n v="0"/>
  </r>
  <r>
    <x v="0"/>
    <x v="23"/>
    <x v="33"/>
    <m/>
    <x v="2"/>
    <x v="6"/>
    <x v="10"/>
    <x v="2"/>
    <n v="0"/>
    <x v="6"/>
    <x v="3"/>
    <x v="3"/>
    <x v="0"/>
    <x v="0"/>
    <m/>
    <n v="0.40572633331788699"/>
    <n v="0"/>
  </r>
  <r>
    <x v="0"/>
    <x v="23"/>
    <x v="33"/>
    <m/>
    <x v="2"/>
    <x v="6"/>
    <x v="10"/>
    <x v="2"/>
    <n v="0"/>
    <x v="6"/>
    <x v="3"/>
    <x v="4"/>
    <x v="0"/>
    <x v="0"/>
    <m/>
    <n v="0.40572633331788699"/>
    <n v="0"/>
  </r>
  <r>
    <x v="0"/>
    <x v="24"/>
    <x v="33"/>
    <m/>
    <x v="0"/>
    <x v="6"/>
    <x v="10"/>
    <x v="2"/>
    <n v="0"/>
    <x v="1"/>
    <x v="1"/>
    <x v="1"/>
    <x v="0"/>
    <x v="0"/>
    <m/>
    <n v="0.39012147434412198"/>
    <n v="0"/>
  </r>
  <r>
    <x v="0"/>
    <x v="24"/>
    <x v="33"/>
    <m/>
    <x v="1"/>
    <x v="6"/>
    <x v="10"/>
    <x v="2"/>
    <n v="0"/>
    <x v="1"/>
    <x v="1"/>
    <x v="2"/>
    <x v="0"/>
    <x v="0"/>
    <m/>
    <n v="0.39012147434412198"/>
    <n v="0"/>
  </r>
  <r>
    <x v="0"/>
    <x v="24"/>
    <x v="33"/>
    <m/>
    <x v="2"/>
    <x v="6"/>
    <x v="10"/>
    <x v="2"/>
    <n v="0"/>
    <x v="1"/>
    <x v="1"/>
    <x v="3"/>
    <x v="0"/>
    <x v="0"/>
    <m/>
    <n v="0.39012147434412198"/>
    <n v="0"/>
  </r>
  <r>
    <x v="0"/>
    <x v="24"/>
    <x v="33"/>
    <m/>
    <x v="2"/>
    <x v="6"/>
    <x v="10"/>
    <x v="2"/>
    <n v="0"/>
    <x v="1"/>
    <x v="1"/>
    <x v="4"/>
    <x v="0"/>
    <x v="0"/>
    <m/>
    <n v="0.39012147434412198"/>
    <n v="0"/>
  </r>
  <r>
    <x v="0"/>
    <x v="24"/>
    <x v="33"/>
    <m/>
    <x v="0"/>
    <x v="6"/>
    <x v="11"/>
    <x v="2"/>
    <n v="0"/>
    <x v="1"/>
    <x v="2"/>
    <x v="1"/>
    <x v="0"/>
    <x v="0"/>
    <m/>
    <n v="0.39012147434412198"/>
    <n v="0"/>
  </r>
  <r>
    <x v="0"/>
    <x v="24"/>
    <x v="33"/>
    <m/>
    <x v="1"/>
    <x v="6"/>
    <x v="11"/>
    <x v="2"/>
    <n v="28271495.824507099"/>
    <x v="1"/>
    <x v="2"/>
    <x v="2"/>
    <x v="0"/>
    <x v="0"/>
    <m/>
    <n v="0.39012147434412198"/>
    <n v="11029317.6329704"/>
  </r>
  <r>
    <x v="0"/>
    <x v="24"/>
    <x v="33"/>
    <m/>
    <x v="2"/>
    <x v="6"/>
    <x v="11"/>
    <x v="2"/>
    <n v="0"/>
    <x v="1"/>
    <x v="2"/>
    <x v="3"/>
    <x v="0"/>
    <x v="0"/>
    <m/>
    <n v="0.39012147434412198"/>
    <n v="0"/>
  </r>
  <r>
    <x v="0"/>
    <x v="24"/>
    <x v="33"/>
    <m/>
    <x v="2"/>
    <x v="6"/>
    <x v="11"/>
    <x v="2"/>
    <n v="0"/>
    <x v="1"/>
    <x v="2"/>
    <x v="4"/>
    <x v="0"/>
    <x v="0"/>
    <m/>
    <n v="0.39012147434412198"/>
    <n v="0"/>
  </r>
  <r>
    <x v="0"/>
    <x v="24"/>
    <x v="33"/>
    <m/>
    <x v="1"/>
    <x v="6"/>
    <x v="11"/>
    <x v="2"/>
    <n v="2058569.9341043101"/>
    <x v="1"/>
    <x v="3"/>
    <x v="2"/>
    <x v="0"/>
    <x v="0"/>
    <m/>
    <n v="0.39012147434412198"/>
    <n v="803092.33773325605"/>
  </r>
  <r>
    <x v="0"/>
    <x v="24"/>
    <x v="33"/>
    <m/>
    <x v="0"/>
    <x v="6"/>
    <x v="10"/>
    <x v="2"/>
    <n v="0"/>
    <x v="2"/>
    <x v="4"/>
    <x v="1"/>
    <x v="0"/>
    <x v="0"/>
    <m/>
    <n v="0.39012147434412198"/>
    <n v="0"/>
  </r>
  <r>
    <x v="0"/>
    <x v="24"/>
    <x v="33"/>
    <m/>
    <x v="1"/>
    <x v="6"/>
    <x v="10"/>
    <x v="2"/>
    <n v="0"/>
    <x v="2"/>
    <x v="4"/>
    <x v="2"/>
    <x v="0"/>
    <x v="0"/>
    <m/>
    <n v="0.39012147434412198"/>
    <n v="0"/>
  </r>
  <r>
    <x v="0"/>
    <x v="24"/>
    <x v="33"/>
    <m/>
    <x v="2"/>
    <x v="6"/>
    <x v="10"/>
    <x v="2"/>
    <n v="0"/>
    <x v="2"/>
    <x v="4"/>
    <x v="3"/>
    <x v="0"/>
    <x v="0"/>
    <m/>
    <n v="0.39012147434412198"/>
    <n v="0"/>
  </r>
  <r>
    <x v="0"/>
    <x v="24"/>
    <x v="33"/>
    <m/>
    <x v="2"/>
    <x v="6"/>
    <x v="10"/>
    <x v="2"/>
    <n v="0"/>
    <x v="2"/>
    <x v="4"/>
    <x v="4"/>
    <x v="0"/>
    <x v="0"/>
    <m/>
    <n v="0.39012147434412198"/>
    <n v="0"/>
  </r>
  <r>
    <x v="0"/>
    <x v="24"/>
    <x v="33"/>
    <m/>
    <x v="0"/>
    <x v="6"/>
    <x v="11"/>
    <x v="2"/>
    <n v="0"/>
    <x v="2"/>
    <x v="2"/>
    <x v="1"/>
    <x v="0"/>
    <x v="0"/>
    <m/>
    <n v="0.39012147434412198"/>
    <n v="0"/>
  </r>
  <r>
    <x v="0"/>
    <x v="24"/>
    <x v="33"/>
    <m/>
    <x v="1"/>
    <x v="6"/>
    <x v="11"/>
    <x v="2"/>
    <n v="29154196.4306143"/>
    <x v="2"/>
    <x v="2"/>
    <x v="2"/>
    <x v="0"/>
    <x v="0"/>
    <m/>
    <n v="0.39012147434412198"/>
    <n v="11373678.094829399"/>
  </r>
  <r>
    <x v="0"/>
    <x v="24"/>
    <x v="33"/>
    <m/>
    <x v="2"/>
    <x v="6"/>
    <x v="11"/>
    <x v="2"/>
    <n v="0"/>
    <x v="2"/>
    <x v="2"/>
    <x v="3"/>
    <x v="0"/>
    <x v="0"/>
    <m/>
    <n v="0.39012147434412198"/>
    <n v="0"/>
  </r>
  <r>
    <x v="0"/>
    <x v="24"/>
    <x v="33"/>
    <m/>
    <x v="2"/>
    <x v="6"/>
    <x v="11"/>
    <x v="2"/>
    <n v="0"/>
    <x v="2"/>
    <x v="2"/>
    <x v="4"/>
    <x v="0"/>
    <x v="0"/>
    <m/>
    <n v="0.39012147434412198"/>
    <n v="0"/>
  </r>
  <r>
    <x v="0"/>
    <x v="24"/>
    <x v="33"/>
    <m/>
    <x v="1"/>
    <x v="6"/>
    <x v="11"/>
    <x v="2"/>
    <n v="25991559.670175601"/>
    <x v="2"/>
    <x v="5"/>
    <x v="2"/>
    <x v="0"/>
    <x v="0"/>
    <m/>
    <n v="0.39012147434412198"/>
    <n v="10139865.579032101"/>
  </r>
  <r>
    <x v="0"/>
    <x v="24"/>
    <x v="33"/>
    <m/>
    <x v="0"/>
    <x v="6"/>
    <x v="11"/>
    <x v="2"/>
    <n v="0"/>
    <x v="3"/>
    <x v="1"/>
    <x v="1"/>
    <x v="0"/>
    <x v="0"/>
    <m/>
    <n v="0.39012147434412198"/>
    <n v="0"/>
  </r>
  <r>
    <x v="0"/>
    <x v="24"/>
    <x v="33"/>
    <m/>
    <x v="1"/>
    <x v="6"/>
    <x v="11"/>
    <x v="2"/>
    <n v="12801966.8623717"/>
    <x v="3"/>
    <x v="1"/>
    <x v="2"/>
    <x v="0"/>
    <x v="0"/>
    <m/>
    <n v="0.39012147434412198"/>
    <n v="4994322.1868530596"/>
  </r>
  <r>
    <x v="0"/>
    <x v="24"/>
    <x v="33"/>
    <m/>
    <x v="2"/>
    <x v="6"/>
    <x v="11"/>
    <x v="2"/>
    <n v="0"/>
    <x v="3"/>
    <x v="1"/>
    <x v="3"/>
    <x v="0"/>
    <x v="0"/>
    <m/>
    <n v="0.39012147434412198"/>
    <n v="0"/>
  </r>
  <r>
    <x v="0"/>
    <x v="24"/>
    <x v="33"/>
    <m/>
    <x v="2"/>
    <x v="6"/>
    <x v="11"/>
    <x v="2"/>
    <n v="0"/>
    <x v="3"/>
    <x v="1"/>
    <x v="4"/>
    <x v="0"/>
    <x v="0"/>
    <m/>
    <n v="0.39012147434412198"/>
    <n v="0"/>
  </r>
  <r>
    <x v="0"/>
    <x v="24"/>
    <x v="33"/>
    <m/>
    <x v="0"/>
    <x v="6"/>
    <x v="11"/>
    <x v="2"/>
    <n v="0"/>
    <x v="3"/>
    <x v="4"/>
    <x v="1"/>
    <x v="0"/>
    <x v="0"/>
    <m/>
    <n v="0.39012147434412198"/>
    <n v="0"/>
  </r>
  <r>
    <x v="0"/>
    <x v="24"/>
    <x v="33"/>
    <m/>
    <x v="1"/>
    <x v="6"/>
    <x v="11"/>
    <x v="2"/>
    <n v="15279675.141967701"/>
    <x v="3"/>
    <x v="4"/>
    <x v="2"/>
    <x v="0"/>
    <x v="0"/>
    <m/>
    <n v="0.39012147434412198"/>
    <n v="5960929.39388368"/>
  </r>
  <r>
    <x v="0"/>
    <x v="24"/>
    <x v="33"/>
    <m/>
    <x v="2"/>
    <x v="6"/>
    <x v="11"/>
    <x v="2"/>
    <n v="0"/>
    <x v="3"/>
    <x v="4"/>
    <x v="3"/>
    <x v="0"/>
    <x v="0"/>
    <m/>
    <n v="0.39012147434412198"/>
    <n v="0"/>
  </r>
  <r>
    <x v="0"/>
    <x v="24"/>
    <x v="33"/>
    <m/>
    <x v="2"/>
    <x v="6"/>
    <x v="11"/>
    <x v="2"/>
    <n v="0"/>
    <x v="3"/>
    <x v="4"/>
    <x v="4"/>
    <x v="0"/>
    <x v="0"/>
    <m/>
    <n v="0.39012147434412198"/>
    <n v="0"/>
  </r>
  <r>
    <x v="0"/>
    <x v="24"/>
    <x v="33"/>
    <m/>
    <x v="0"/>
    <x v="6"/>
    <x v="10"/>
    <x v="2"/>
    <n v="367923131.75175899"/>
    <x v="3"/>
    <x v="2"/>
    <x v="1"/>
    <x v="0"/>
    <x v="0"/>
    <m/>
    <n v="0.39012147434412198"/>
    <n v="143534714.604303"/>
  </r>
  <r>
    <x v="0"/>
    <x v="24"/>
    <x v="33"/>
    <m/>
    <x v="1"/>
    <x v="6"/>
    <x v="10"/>
    <x v="2"/>
    <n v="0"/>
    <x v="3"/>
    <x v="2"/>
    <x v="2"/>
    <x v="0"/>
    <x v="0"/>
    <m/>
    <n v="0.39012147434412198"/>
    <n v="0"/>
  </r>
  <r>
    <x v="0"/>
    <x v="24"/>
    <x v="33"/>
    <m/>
    <x v="2"/>
    <x v="6"/>
    <x v="10"/>
    <x v="2"/>
    <n v="0"/>
    <x v="3"/>
    <x v="2"/>
    <x v="3"/>
    <x v="0"/>
    <x v="0"/>
    <m/>
    <n v="0.39012147434412198"/>
    <n v="0"/>
  </r>
  <r>
    <x v="0"/>
    <x v="24"/>
    <x v="33"/>
    <m/>
    <x v="2"/>
    <x v="6"/>
    <x v="10"/>
    <x v="2"/>
    <n v="305168522.81711501"/>
    <x v="3"/>
    <x v="2"/>
    <x v="4"/>
    <x v="0"/>
    <x v="0"/>
    <m/>
    <n v="0.39012147434412198"/>
    <n v="119052794.04483099"/>
  </r>
  <r>
    <x v="0"/>
    <x v="24"/>
    <x v="33"/>
    <m/>
    <x v="0"/>
    <x v="6"/>
    <x v="11"/>
    <x v="2"/>
    <n v="0"/>
    <x v="3"/>
    <x v="6"/>
    <x v="1"/>
    <x v="0"/>
    <x v="0"/>
    <m/>
    <n v="0.39012147434412198"/>
    <n v="0"/>
  </r>
  <r>
    <x v="0"/>
    <x v="24"/>
    <x v="33"/>
    <m/>
    <x v="1"/>
    <x v="6"/>
    <x v="11"/>
    <x v="2"/>
    <n v="21740274.3118558"/>
    <x v="3"/>
    <x v="6"/>
    <x v="2"/>
    <x v="0"/>
    <x v="0"/>
    <m/>
    <n v="0.39012147434412198"/>
    <n v="8481347.8671868593"/>
  </r>
  <r>
    <x v="0"/>
    <x v="24"/>
    <x v="33"/>
    <m/>
    <x v="2"/>
    <x v="6"/>
    <x v="11"/>
    <x v="2"/>
    <n v="0"/>
    <x v="3"/>
    <x v="6"/>
    <x v="3"/>
    <x v="0"/>
    <x v="0"/>
    <m/>
    <n v="0.39012147434412198"/>
    <n v="0"/>
  </r>
  <r>
    <x v="0"/>
    <x v="24"/>
    <x v="33"/>
    <m/>
    <x v="2"/>
    <x v="6"/>
    <x v="11"/>
    <x v="2"/>
    <n v="0"/>
    <x v="3"/>
    <x v="6"/>
    <x v="4"/>
    <x v="0"/>
    <x v="0"/>
    <m/>
    <n v="0.39012147434412198"/>
    <n v="0"/>
  </r>
  <r>
    <x v="0"/>
    <x v="24"/>
    <x v="33"/>
    <m/>
    <x v="0"/>
    <x v="6"/>
    <x v="11"/>
    <x v="2"/>
    <n v="0"/>
    <x v="3"/>
    <x v="5"/>
    <x v="1"/>
    <x v="0"/>
    <x v="0"/>
    <m/>
    <n v="0.39012147434412198"/>
    <n v="0"/>
  </r>
  <r>
    <x v="0"/>
    <x v="24"/>
    <x v="33"/>
    <m/>
    <x v="1"/>
    <x v="6"/>
    <x v="11"/>
    <x v="2"/>
    <n v="9606093.7135322597"/>
    <x v="3"/>
    <x v="5"/>
    <x v="2"/>
    <x v="0"/>
    <x v="0"/>
    <m/>
    <n v="0.39012147434412198"/>
    <n v="3747543.44221101"/>
  </r>
  <r>
    <x v="0"/>
    <x v="24"/>
    <x v="33"/>
    <m/>
    <x v="2"/>
    <x v="6"/>
    <x v="11"/>
    <x v="2"/>
    <n v="0"/>
    <x v="3"/>
    <x v="5"/>
    <x v="3"/>
    <x v="0"/>
    <x v="0"/>
    <m/>
    <n v="0.39012147434412198"/>
    <n v="0"/>
  </r>
  <r>
    <x v="0"/>
    <x v="24"/>
    <x v="33"/>
    <m/>
    <x v="2"/>
    <x v="6"/>
    <x v="11"/>
    <x v="2"/>
    <n v="0"/>
    <x v="3"/>
    <x v="5"/>
    <x v="4"/>
    <x v="0"/>
    <x v="0"/>
    <m/>
    <n v="0.39012147434412198"/>
    <n v="0"/>
  </r>
  <r>
    <x v="0"/>
    <x v="24"/>
    <x v="33"/>
    <m/>
    <x v="0"/>
    <x v="6"/>
    <x v="11"/>
    <x v="2"/>
    <n v="0"/>
    <x v="3"/>
    <x v="3"/>
    <x v="1"/>
    <x v="0"/>
    <x v="0"/>
    <m/>
    <n v="0.39012147434412198"/>
    <n v="0"/>
  </r>
  <r>
    <x v="0"/>
    <x v="24"/>
    <x v="33"/>
    <m/>
    <x v="1"/>
    <x v="6"/>
    <x v="11"/>
    <x v="2"/>
    <n v="175859.74567446101"/>
    <x v="3"/>
    <x v="3"/>
    <x v="2"/>
    <x v="0"/>
    <x v="0"/>
    <m/>
    <n v="0.39012147434412198"/>
    <n v="68606.663260303001"/>
  </r>
  <r>
    <x v="0"/>
    <x v="24"/>
    <x v="33"/>
    <m/>
    <x v="2"/>
    <x v="6"/>
    <x v="11"/>
    <x v="2"/>
    <n v="0"/>
    <x v="3"/>
    <x v="3"/>
    <x v="3"/>
    <x v="0"/>
    <x v="0"/>
    <m/>
    <n v="0.39012147434412198"/>
    <n v="0"/>
  </r>
  <r>
    <x v="0"/>
    <x v="24"/>
    <x v="33"/>
    <m/>
    <x v="2"/>
    <x v="6"/>
    <x v="11"/>
    <x v="2"/>
    <n v="0"/>
    <x v="3"/>
    <x v="3"/>
    <x v="4"/>
    <x v="0"/>
    <x v="0"/>
    <m/>
    <n v="0.39012147434412198"/>
    <n v="0"/>
  </r>
  <r>
    <x v="0"/>
    <x v="24"/>
    <x v="33"/>
    <m/>
    <x v="0"/>
    <x v="6"/>
    <x v="11"/>
    <x v="2"/>
    <n v="0"/>
    <x v="4"/>
    <x v="2"/>
    <x v="1"/>
    <x v="0"/>
    <x v="0"/>
    <m/>
    <n v="0.39012147434412198"/>
    <n v="0"/>
  </r>
  <r>
    <x v="0"/>
    <x v="24"/>
    <x v="33"/>
    <m/>
    <x v="1"/>
    <x v="6"/>
    <x v="11"/>
    <x v="2"/>
    <n v="25847717.4931743"/>
    <x v="4"/>
    <x v="2"/>
    <x v="2"/>
    <x v="0"/>
    <x v="0"/>
    <m/>
    <n v="0.39012147434412198"/>
    <n v="10083749.6568675"/>
  </r>
  <r>
    <x v="0"/>
    <x v="24"/>
    <x v="33"/>
    <m/>
    <x v="2"/>
    <x v="6"/>
    <x v="11"/>
    <x v="2"/>
    <n v="0"/>
    <x v="4"/>
    <x v="2"/>
    <x v="3"/>
    <x v="0"/>
    <x v="0"/>
    <m/>
    <n v="0.39012147434412198"/>
    <n v="0"/>
  </r>
  <r>
    <x v="0"/>
    <x v="24"/>
    <x v="33"/>
    <m/>
    <x v="2"/>
    <x v="6"/>
    <x v="11"/>
    <x v="2"/>
    <n v="0"/>
    <x v="4"/>
    <x v="2"/>
    <x v="4"/>
    <x v="0"/>
    <x v="0"/>
    <m/>
    <n v="0.39012147434412198"/>
    <n v="0"/>
  </r>
  <r>
    <x v="0"/>
    <x v="24"/>
    <x v="33"/>
    <m/>
    <x v="0"/>
    <x v="6"/>
    <x v="10"/>
    <x v="2"/>
    <n v="0"/>
    <x v="4"/>
    <x v="6"/>
    <x v="1"/>
    <x v="0"/>
    <x v="0"/>
    <m/>
    <n v="0.39012147434412198"/>
    <n v="0"/>
  </r>
  <r>
    <x v="0"/>
    <x v="24"/>
    <x v="33"/>
    <m/>
    <x v="1"/>
    <x v="6"/>
    <x v="10"/>
    <x v="2"/>
    <n v="0"/>
    <x v="4"/>
    <x v="6"/>
    <x v="2"/>
    <x v="0"/>
    <x v="0"/>
    <m/>
    <n v="0.39012147434412198"/>
    <n v="0"/>
  </r>
  <r>
    <x v="0"/>
    <x v="24"/>
    <x v="33"/>
    <m/>
    <x v="2"/>
    <x v="6"/>
    <x v="10"/>
    <x v="2"/>
    <n v="0"/>
    <x v="4"/>
    <x v="6"/>
    <x v="3"/>
    <x v="0"/>
    <x v="0"/>
    <m/>
    <n v="0.39012147434412198"/>
    <n v="0"/>
  </r>
  <r>
    <x v="0"/>
    <x v="24"/>
    <x v="33"/>
    <m/>
    <x v="2"/>
    <x v="6"/>
    <x v="10"/>
    <x v="2"/>
    <n v="0"/>
    <x v="4"/>
    <x v="6"/>
    <x v="4"/>
    <x v="0"/>
    <x v="0"/>
    <m/>
    <n v="0.39012147434412198"/>
    <n v="0"/>
  </r>
  <r>
    <x v="0"/>
    <x v="24"/>
    <x v="33"/>
    <m/>
    <x v="1"/>
    <x v="6"/>
    <x v="11"/>
    <x v="2"/>
    <n v="26451155.0386694"/>
    <x v="5"/>
    <x v="4"/>
    <x v="2"/>
    <x v="0"/>
    <x v="0"/>
    <m/>
    <n v="0.39012147434412198"/>
    <n v="10319163.6017907"/>
  </r>
  <r>
    <x v="0"/>
    <x v="24"/>
    <x v="33"/>
    <m/>
    <x v="0"/>
    <x v="6"/>
    <x v="11"/>
    <x v="2"/>
    <n v="0"/>
    <x v="5"/>
    <x v="2"/>
    <x v="1"/>
    <x v="0"/>
    <x v="0"/>
    <m/>
    <n v="0.39012147434412198"/>
    <n v="0"/>
  </r>
  <r>
    <x v="0"/>
    <x v="24"/>
    <x v="33"/>
    <m/>
    <x v="1"/>
    <x v="6"/>
    <x v="11"/>
    <x v="2"/>
    <n v="10886056.887109101"/>
    <x v="5"/>
    <x v="2"/>
    <x v="2"/>
    <x v="0"/>
    <x v="0"/>
    <m/>
    <n v="0.39012147434412198"/>
    <n v="4246884.5625929805"/>
  </r>
  <r>
    <x v="0"/>
    <x v="24"/>
    <x v="33"/>
    <m/>
    <x v="2"/>
    <x v="6"/>
    <x v="11"/>
    <x v="2"/>
    <n v="0"/>
    <x v="5"/>
    <x v="2"/>
    <x v="3"/>
    <x v="0"/>
    <x v="0"/>
    <m/>
    <n v="0.39012147434412198"/>
    <n v="0"/>
  </r>
  <r>
    <x v="0"/>
    <x v="24"/>
    <x v="33"/>
    <m/>
    <x v="2"/>
    <x v="6"/>
    <x v="11"/>
    <x v="2"/>
    <n v="0"/>
    <x v="5"/>
    <x v="2"/>
    <x v="4"/>
    <x v="0"/>
    <x v="0"/>
    <m/>
    <n v="0.39012147434412198"/>
    <n v="0"/>
  </r>
  <r>
    <x v="0"/>
    <x v="24"/>
    <x v="33"/>
    <m/>
    <x v="0"/>
    <x v="6"/>
    <x v="10"/>
    <x v="2"/>
    <n v="0"/>
    <x v="5"/>
    <x v="5"/>
    <x v="1"/>
    <x v="0"/>
    <x v="0"/>
    <m/>
    <n v="0.39012147434412198"/>
    <n v="0"/>
  </r>
  <r>
    <x v="0"/>
    <x v="24"/>
    <x v="33"/>
    <m/>
    <x v="1"/>
    <x v="6"/>
    <x v="10"/>
    <x v="2"/>
    <n v="0"/>
    <x v="5"/>
    <x v="5"/>
    <x v="2"/>
    <x v="0"/>
    <x v="0"/>
    <m/>
    <n v="0.39012147434412198"/>
    <n v="0"/>
  </r>
  <r>
    <x v="0"/>
    <x v="24"/>
    <x v="33"/>
    <m/>
    <x v="2"/>
    <x v="6"/>
    <x v="10"/>
    <x v="2"/>
    <n v="0"/>
    <x v="5"/>
    <x v="5"/>
    <x v="3"/>
    <x v="0"/>
    <x v="0"/>
    <m/>
    <n v="0.39012147434412198"/>
    <n v="0"/>
  </r>
  <r>
    <x v="0"/>
    <x v="24"/>
    <x v="33"/>
    <m/>
    <x v="2"/>
    <x v="6"/>
    <x v="10"/>
    <x v="2"/>
    <n v="0"/>
    <x v="5"/>
    <x v="5"/>
    <x v="4"/>
    <x v="0"/>
    <x v="0"/>
    <m/>
    <n v="0.39012147434412198"/>
    <n v="0"/>
  </r>
  <r>
    <x v="0"/>
    <x v="24"/>
    <x v="33"/>
    <m/>
    <x v="1"/>
    <x v="6"/>
    <x v="11"/>
    <x v="2"/>
    <n v="3307830.1048352802"/>
    <x v="6"/>
    <x v="1"/>
    <x v="2"/>
    <x v="0"/>
    <x v="0"/>
    <m/>
    <n v="0.39012147434412198"/>
    <n v="1290455.5573782099"/>
  </r>
  <r>
    <x v="0"/>
    <x v="24"/>
    <x v="33"/>
    <m/>
    <x v="0"/>
    <x v="6"/>
    <x v="11"/>
    <x v="2"/>
    <n v="0"/>
    <x v="6"/>
    <x v="2"/>
    <x v="1"/>
    <x v="0"/>
    <x v="0"/>
    <m/>
    <n v="0.39012147434412198"/>
    <n v="0"/>
  </r>
  <r>
    <x v="0"/>
    <x v="24"/>
    <x v="33"/>
    <m/>
    <x v="1"/>
    <x v="6"/>
    <x v="11"/>
    <x v="2"/>
    <n v="10504938.880951099"/>
    <x v="6"/>
    <x v="2"/>
    <x v="2"/>
    <x v="0"/>
    <x v="0"/>
    <m/>
    <n v="0.39012147434412198"/>
    <n v="4098202.2441315502"/>
  </r>
  <r>
    <x v="0"/>
    <x v="24"/>
    <x v="33"/>
    <m/>
    <x v="2"/>
    <x v="6"/>
    <x v="11"/>
    <x v="2"/>
    <n v="0"/>
    <x v="6"/>
    <x v="2"/>
    <x v="3"/>
    <x v="0"/>
    <x v="0"/>
    <m/>
    <n v="0.39012147434412198"/>
    <n v="0"/>
  </r>
  <r>
    <x v="0"/>
    <x v="24"/>
    <x v="33"/>
    <m/>
    <x v="2"/>
    <x v="6"/>
    <x v="11"/>
    <x v="2"/>
    <n v="0"/>
    <x v="6"/>
    <x v="2"/>
    <x v="4"/>
    <x v="0"/>
    <x v="0"/>
    <m/>
    <n v="0.39012147434412198"/>
    <n v="0"/>
  </r>
  <r>
    <x v="0"/>
    <x v="24"/>
    <x v="33"/>
    <m/>
    <x v="0"/>
    <x v="6"/>
    <x v="10"/>
    <x v="2"/>
    <n v="0"/>
    <x v="6"/>
    <x v="3"/>
    <x v="1"/>
    <x v="0"/>
    <x v="0"/>
    <m/>
    <n v="0.39012147434412198"/>
    <n v="0"/>
  </r>
  <r>
    <x v="0"/>
    <x v="24"/>
    <x v="33"/>
    <m/>
    <x v="1"/>
    <x v="6"/>
    <x v="10"/>
    <x v="2"/>
    <n v="0"/>
    <x v="6"/>
    <x v="3"/>
    <x v="2"/>
    <x v="0"/>
    <x v="0"/>
    <m/>
    <n v="0.39012147434412198"/>
    <n v="0"/>
  </r>
  <r>
    <x v="0"/>
    <x v="24"/>
    <x v="33"/>
    <m/>
    <x v="2"/>
    <x v="6"/>
    <x v="10"/>
    <x v="2"/>
    <n v="0"/>
    <x v="6"/>
    <x v="3"/>
    <x v="3"/>
    <x v="0"/>
    <x v="0"/>
    <m/>
    <n v="0.39012147434412198"/>
    <n v="0"/>
  </r>
  <r>
    <x v="0"/>
    <x v="24"/>
    <x v="33"/>
    <m/>
    <x v="2"/>
    <x v="6"/>
    <x v="10"/>
    <x v="2"/>
    <n v="0"/>
    <x v="6"/>
    <x v="3"/>
    <x v="4"/>
    <x v="0"/>
    <x v="0"/>
    <m/>
    <n v="0.39012147434412198"/>
    <n v="0"/>
  </r>
  <r>
    <x v="0"/>
    <x v="25"/>
    <x v="33"/>
    <m/>
    <x v="0"/>
    <x v="6"/>
    <x v="10"/>
    <x v="2"/>
    <n v="0"/>
    <x v="1"/>
    <x v="1"/>
    <x v="1"/>
    <x v="0"/>
    <x v="0"/>
    <m/>
    <n v="0.37511680225396399"/>
    <n v="0"/>
  </r>
  <r>
    <x v="0"/>
    <x v="25"/>
    <x v="33"/>
    <m/>
    <x v="1"/>
    <x v="6"/>
    <x v="10"/>
    <x v="2"/>
    <n v="0"/>
    <x v="1"/>
    <x v="1"/>
    <x v="2"/>
    <x v="0"/>
    <x v="0"/>
    <m/>
    <n v="0.37511680225396399"/>
    <n v="0"/>
  </r>
  <r>
    <x v="0"/>
    <x v="25"/>
    <x v="33"/>
    <m/>
    <x v="2"/>
    <x v="6"/>
    <x v="10"/>
    <x v="2"/>
    <n v="0"/>
    <x v="1"/>
    <x v="1"/>
    <x v="3"/>
    <x v="0"/>
    <x v="0"/>
    <m/>
    <n v="0.37511680225396399"/>
    <n v="0"/>
  </r>
  <r>
    <x v="0"/>
    <x v="25"/>
    <x v="33"/>
    <m/>
    <x v="2"/>
    <x v="6"/>
    <x v="10"/>
    <x v="2"/>
    <n v="0"/>
    <x v="1"/>
    <x v="1"/>
    <x v="4"/>
    <x v="0"/>
    <x v="0"/>
    <m/>
    <n v="0.37511680225396399"/>
    <n v="0"/>
  </r>
  <r>
    <x v="0"/>
    <x v="25"/>
    <x v="33"/>
    <m/>
    <x v="0"/>
    <x v="6"/>
    <x v="11"/>
    <x v="2"/>
    <n v="0"/>
    <x v="1"/>
    <x v="2"/>
    <x v="1"/>
    <x v="0"/>
    <x v="0"/>
    <m/>
    <n v="0.37511680225396399"/>
    <n v="0"/>
  </r>
  <r>
    <x v="0"/>
    <x v="25"/>
    <x v="33"/>
    <m/>
    <x v="1"/>
    <x v="6"/>
    <x v="11"/>
    <x v="2"/>
    <n v="28271495.824507099"/>
    <x v="1"/>
    <x v="2"/>
    <x v="2"/>
    <x v="0"/>
    <x v="0"/>
    <m/>
    <n v="0.37511680225396399"/>
    <n v="10605113.108625401"/>
  </r>
  <r>
    <x v="0"/>
    <x v="25"/>
    <x v="33"/>
    <m/>
    <x v="2"/>
    <x v="6"/>
    <x v="11"/>
    <x v="2"/>
    <n v="0"/>
    <x v="1"/>
    <x v="2"/>
    <x v="3"/>
    <x v="0"/>
    <x v="0"/>
    <m/>
    <n v="0.37511680225396399"/>
    <n v="0"/>
  </r>
  <r>
    <x v="0"/>
    <x v="25"/>
    <x v="33"/>
    <m/>
    <x v="2"/>
    <x v="6"/>
    <x v="11"/>
    <x v="2"/>
    <n v="0"/>
    <x v="1"/>
    <x v="2"/>
    <x v="4"/>
    <x v="0"/>
    <x v="0"/>
    <m/>
    <n v="0.37511680225396399"/>
    <n v="0"/>
  </r>
  <r>
    <x v="0"/>
    <x v="25"/>
    <x v="33"/>
    <m/>
    <x v="1"/>
    <x v="6"/>
    <x v="11"/>
    <x v="2"/>
    <n v="2058569.9341043101"/>
    <x v="1"/>
    <x v="3"/>
    <x v="2"/>
    <x v="0"/>
    <x v="0"/>
    <m/>
    <n v="0.37511680225396399"/>
    <n v="772204.17089736101"/>
  </r>
  <r>
    <x v="0"/>
    <x v="25"/>
    <x v="33"/>
    <m/>
    <x v="0"/>
    <x v="6"/>
    <x v="10"/>
    <x v="2"/>
    <n v="0"/>
    <x v="2"/>
    <x v="4"/>
    <x v="1"/>
    <x v="0"/>
    <x v="0"/>
    <m/>
    <n v="0.37511680225396399"/>
    <n v="0"/>
  </r>
  <r>
    <x v="0"/>
    <x v="25"/>
    <x v="33"/>
    <m/>
    <x v="1"/>
    <x v="6"/>
    <x v="10"/>
    <x v="2"/>
    <n v="0"/>
    <x v="2"/>
    <x v="4"/>
    <x v="2"/>
    <x v="0"/>
    <x v="0"/>
    <m/>
    <n v="0.37511680225396399"/>
    <n v="0"/>
  </r>
  <r>
    <x v="0"/>
    <x v="25"/>
    <x v="33"/>
    <m/>
    <x v="2"/>
    <x v="6"/>
    <x v="10"/>
    <x v="2"/>
    <n v="0"/>
    <x v="2"/>
    <x v="4"/>
    <x v="3"/>
    <x v="0"/>
    <x v="0"/>
    <m/>
    <n v="0.37511680225396399"/>
    <n v="0"/>
  </r>
  <r>
    <x v="0"/>
    <x v="25"/>
    <x v="33"/>
    <m/>
    <x v="2"/>
    <x v="6"/>
    <x v="10"/>
    <x v="2"/>
    <n v="0"/>
    <x v="2"/>
    <x v="4"/>
    <x v="4"/>
    <x v="0"/>
    <x v="0"/>
    <m/>
    <n v="0.37511680225396399"/>
    <n v="0"/>
  </r>
  <r>
    <x v="0"/>
    <x v="25"/>
    <x v="33"/>
    <m/>
    <x v="0"/>
    <x v="6"/>
    <x v="11"/>
    <x v="2"/>
    <n v="0"/>
    <x v="2"/>
    <x v="2"/>
    <x v="1"/>
    <x v="0"/>
    <x v="0"/>
    <m/>
    <n v="0.37511680225396399"/>
    <n v="0"/>
  </r>
  <r>
    <x v="0"/>
    <x v="25"/>
    <x v="33"/>
    <m/>
    <x v="1"/>
    <x v="6"/>
    <x v="11"/>
    <x v="2"/>
    <n v="29154196.4306143"/>
    <x v="2"/>
    <x v="2"/>
    <x v="2"/>
    <x v="0"/>
    <x v="0"/>
    <m/>
    <n v="0.37511680225396399"/>
    <n v="10936228.937335899"/>
  </r>
  <r>
    <x v="0"/>
    <x v="25"/>
    <x v="33"/>
    <m/>
    <x v="2"/>
    <x v="6"/>
    <x v="11"/>
    <x v="2"/>
    <n v="0"/>
    <x v="2"/>
    <x v="2"/>
    <x v="3"/>
    <x v="0"/>
    <x v="0"/>
    <m/>
    <n v="0.37511680225396399"/>
    <n v="0"/>
  </r>
  <r>
    <x v="0"/>
    <x v="25"/>
    <x v="33"/>
    <m/>
    <x v="2"/>
    <x v="6"/>
    <x v="11"/>
    <x v="2"/>
    <n v="0"/>
    <x v="2"/>
    <x v="2"/>
    <x v="4"/>
    <x v="0"/>
    <x v="0"/>
    <m/>
    <n v="0.37511680225396399"/>
    <n v="0"/>
  </r>
  <r>
    <x v="0"/>
    <x v="25"/>
    <x v="33"/>
    <m/>
    <x v="1"/>
    <x v="6"/>
    <x v="11"/>
    <x v="2"/>
    <n v="25991559.670175601"/>
    <x v="2"/>
    <x v="5"/>
    <x v="2"/>
    <x v="0"/>
    <x v="0"/>
    <m/>
    <n v="0.37511680225396399"/>
    <n v="9749870.7490693592"/>
  </r>
  <r>
    <x v="0"/>
    <x v="25"/>
    <x v="33"/>
    <m/>
    <x v="0"/>
    <x v="6"/>
    <x v="11"/>
    <x v="2"/>
    <n v="0"/>
    <x v="3"/>
    <x v="1"/>
    <x v="1"/>
    <x v="0"/>
    <x v="0"/>
    <m/>
    <n v="0.37511680225396399"/>
    <n v="0"/>
  </r>
  <r>
    <x v="0"/>
    <x v="25"/>
    <x v="33"/>
    <m/>
    <x v="1"/>
    <x v="6"/>
    <x v="11"/>
    <x v="2"/>
    <n v="12801966.8623717"/>
    <x v="3"/>
    <x v="1"/>
    <x v="2"/>
    <x v="0"/>
    <x v="0"/>
    <m/>
    <n v="0.37511680225396399"/>
    <n v="4802232.8719741004"/>
  </r>
  <r>
    <x v="0"/>
    <x v="25"/>
    <x v="33"/>
    <m/>
    <x v="2"/>
    <x v="6"/>
    <x v="11"/>
    <x v="2"/>
    <n v="0"/>
    <x v="3"/>
    <x v="1"/>
    <x v="3"/>
    <x v="0"/>
    <x v="0"/>
    <m/>
    <n v="0.37511680225396399"/>
    <n v="0"/>
  </r>
  <r>
    <x v="0"/>
    <x v="25"/>
    <x v="33"/>
    <m/>
    <x v="2"/>
    <x v="6"/>
    <x v="11"/>
    <x v="2"/>
    <n v="0"/>
    <x v="3"/>
    <x v="1"/>
    <x v="4"/>
    <x v="0"/>
    <x v="0"/>
    <m/>
    <n v="0.37511680225396399"/>
    <n v="0"/>
  </r>
  <r>
    <x v="0"/>
    <x v="25"/>
    <x v="33"/>
    <m/>
    <x v="0"/>
    <x v="6"/>
    <x v="11"/>
    <x v="2"/>
    <n v="0"/>
    <x v="3"/>
    <x v="4"/>
    <x v="1"/>
    <x v="0"/>
    <x v="0"/>
    <m/>
    <n v="0.37511680225396399"/>
    <n v="0"/>
  </r>
  <r>
    <x v="0"/>
    <x v="25"/>
    <x v="33"/>
    <m/>
    <x v="1"/>
    <x v="6"/>
    <x v="11"/>
    <x v="2"/>
    <n v="15279675.141967701"/>
    <x v="3"/>
    <x v="4"/>
    <x v="2"/>
    <x v="0"/>
    <x v="0"/>
    <m/>
    <n v="0.37511680225396399"/>
    <n v="5731662.8787343102"/>
  </r>
  <r>
    <x v="0"/>
    <x v="25"/>
    <x v="33"/>
    <m/>
    <x v="2"/>
    <x v="6"/>
    <x v="11"/>
    <x v="2"/>
    <n v="0"/>
    <x v="3"/>
    <x v="4"/>
    <x v="3"/>
    <x v="0"/>
    <x v="0"/>
    <m/>
    <n v="0.37511680225396399"/>
    <n v="0"/>
  </r>
  <r>
    <x v="0"/>
    <x v="25"/>
    <x v="33"/>
    <m/>
    <x v="2"/>
    <x v="6"/>
    <x v="11"/>
    <x v="2"/>
    <n v="0"/>
    <x v="3"/>
    <x v="4"/>
    <x v="4"/>
    <x v="0"/>
    <x v="0"/>
    <m/>
    <n v="0.37511680225396399"/>
    <n v="0"/>
  </r>
  <r>
    <x v="0"/>
    <x v="25"/>
    <x v="33"/>
    <m/>
    <x v="0"/>
    <x v="6"/>
    <x v="10"/>
    <x v="2"/>
    <n v="367923131.75175899"/>
    <x v="3"/>
    <x v="2"/>
    <x v="1"/>
    <x v="0"/>
    <x v="0"/>
    <m/>
    <n v="0.37511680225396399"/>
    <n v="138014148.65798399"/>
  </r>
  <r>
    <x v="0"/>
    <x v="25"/>
    <x v="33"/>
    <m/>
    <x v="1"/>
    <x v="6"/>
    <x v="10"/>
    <x v="2"/>
    <n v="0"/>
    <x v="3"/>
    <x v="2"/>
    <x v="2"/>
    <x v="0"/>
    <x v="0"/>
    <m/>
    <n v="0.37511680225396399"/>
    <n v="0"/>
  </r>
  <r>
    <x v="0"/>
    <x v="25"/>
    <x v="33"/>
    <m/>
    <x v="2"/>
    <x v="6"/>
    <x v="10"/>
    <x v="2"/>
    <n v="0"/>
    <x v="3"/>
    <x v="2"/>
    <x v="3"/>
    <x v="0"/>
    <x v="0"/>
    <m/>
    <n v="0.37511680225396399"/>
    <n v="0"/>
  </r>
  <r>
    <x v="0"/>
    <x v="25"/>
    <x v="33"/>
    <m/>
    <x v="2"/>
    <x v="6"/>
    <x v="10"/>
    <x v="2"/>
    <n v="305168522.81711501"/>
    <x v="3"/>
    <x v="2"/>
    <x v="4"/>
    <x v="0"/>
    <x v="0"/>
    <m/>
    <n v="0.37511680225396399"/>
    <n v="114473840.42772201"/>
  </r>
  <r>
    <x v="0"/>
    <x v="25"/>
    <x v="33"/>
    <m/>
    <x v="0"/>
    <x v="6"/>
    <x v="11"/>
    <x v="2"/>
    <n v="0"/>
    <x v="3"/>
    <x v="6"/>
    <x v="1"/>
    <x v="0"/>
    <x v="0"/>
    <m/>
    <n v="0.37511680225396399"/>
    <n v="0"/>
  </r>
  <r>
    <x v="0"/>
    <x v="25"/>
    <x v="33"/>
    <m/>
    <x v="1"/>
    <x v="6"/>
    <x v="11"/>
    <x v="2"/>
    <n v="21740274.3118558"/>
    <x v="3"/>
    <x v="6"/>
    <x v="2"/>
    <x v="0"/>
    <x v="0"/>
    <m/>
    <n v="0.37511680225396399"/>
    <n v="8155142.1799873598"/>
  </r>
  <r>
    <x v="0"/>
    <x v="25"/>
    <x v="33"/>
    <m/>
    <x v="2"/>
    <x v="6"/>
    <x v="11"/>
    <x v="2"/>
    <n v="0"/>
    <x v="3"/>
    <x v="6"/>
    <x v="3"/>
    <x v="0"/>
    <x v="0"/>
    <m/>
    <n v="0.37511680225396399"/>
    <n v="0"/>
  </r>
  <r>
    <x v="0"/>
    <x v="25"/>
    <x v="33"/>
    <m/>
    <x v="2"/>
    <x v="6"/>
    <x v="11"/>
    <x v="2"/>
    <n v="0"/>
    <x v="3"/>
    <x v="6"/>
    <x v="4"/>
    <x v="0"/>
    <x v="0"/>
    <m/>
    <n v="0.37511680225396399"/>
    <n v="0"/>
  </r>
  <r>
    <x v="0"/>
    <x v="25"/>
    <x v="33"/>
    <m/>
    <x v="0"/>
    <x v="6"/>
    <x v="11"/>
    <x v="2"/>
    <n v="0"/>
    <x v="3"/>
    <x v="5"/>
    <x v="1"/>
    <x v="0"/>
    <x v="0"/>
    <m/>
    <n v="0.37511680225396399"/>
    <n v="0"/>
  </r>
  <r>
    <x v="0"/>
    <x v="25"/>
    <x v="33"/>
    <m/>
    <x v="1"/>
    <x v="6"/>
    <x v="11"/>
    <x v="2"/>
    <n v="9606093.7135322597"/>
    <x v="3"/>
    <x v="5"/>
    <x v="2"/>
    <x v="0"/>
    <x v="0"/>
    <m/>
    <n v="0.37511680225396399"/>
    <n v="3603407.1559721301"/>
  </r>
  <r>
    <x v="0"/>
    <x v="25"/>
    <x v="33"/>
    <m/>
    <x v="2"/>
    <x v="6"/>
    <x v="11"/>
    <x v="2"/>
    <n v="0"/>
    <x v="3"/>
    <x v="5"/>
    <x v="3"/>
    <x v="0"/>
    <x v="0"/>
    <m/>
    <n v="0.37511680225396399"/>
    <n v="0"/>
  </r>
  <r>
    <x v="0"/>
    <x v="25"/>
    <x v="33"/>
    <m/>
    <x v="2"/>
    <x v="6"/>
    <x v="11"/>
    <x v="2"/>
    <n v="0"/>
    <x v="3"/>
    <x v="5"/>
    <x v="4"/>
    <x v="0"/>
    <x v="0"/>
    <m/>
    <n v="0.37511680225396399"/>
    <n v="0"/>
  </r>
  <r>
    <x v="0"/>
    <x v="25"/>
    <x v="33"/>
    <m/>
    <x v="0"/>
    <x v="6"/>
    <x v="11"/>
    <x v="2"/>
    <n v="0"/>
    <x v="3"/>
    <x v="3"/>
    <x v="1"/>
    <x v="0"/>
    <x v="0"/>
    <m/>
    <n v="0.37511680225396399"/>
    <n v="0"/>
  </r>
  <r>
    <x v="0"/>
    <x v="25"/>
    <x v="33"/>
    <m/>
    <x v="1"/>
    <x v="6"/>
    <x v="11"/>
    <x v="2"/>
    <n v="175859.74567446101"/>
    <x v="3"/>
    <x v="3"/>
    <x v="2"/>
    <x v="0"/>
    <x v="0"/>
    <m/>
    <n v="0.37511680225396399"/>
    <n v="65967.945442598997"/>
  </r>
  <r>
    <x v="0"/>
    <x v="25"/>
    <x v="33"/>
    <m/>
    <x v="2"/>
    <x v="6"/>
    <x v="11"/>
    <x v="2"/>
    <n v="0"/>
    <x v="3"/>
    <x v="3"/>
    <x v="3"/>
    <x v="0"/>
    <x v="0"/>
    <m/>
    <n v="0.37511680225396399"/>
    <n v="0"/>
  </r>
  <r>
    <x v="0"/>
    <x v="25"/>
    <x v="33"/>
    <m/>
    <x v="2"/>
    <x v="6"/>
    <x v="11"/>
    <x v="2"/>
    <n v="0"/>
    <x v="3"/>
    <x v="3"/>
    <x v="4"/>
    <x v="0"/>
    <x v="0"/>
    <m/>
    <n v="0.37511680225396399"/>
    <n v="0"/>
  </r>
  <r>
    <x v="0"/>
    <x v="25"/>
    <x v="33"/>
    <m/>
    <x v="0"/>
    <x v="6"/>
    <x v="11"/>
    <x v="2"/>
    <n v="0"/>
    <x v="4"/>
    <x v="2"/>
    <x v="1"/>
    <x v="0"/>
    <x v="0"/>
    <m/>
    <n v="0.37511680225396399"/>
    <n v="0"/>
  </r>
  <r>
    <x v="0"/>
    <x v="25"/>
    <x v="33"/>
    <m/>
    <x v="1"/>
    <x v="6"/>
    <x v="11"/>
    <x v="2"/>
    <n v="25847717.4931743"/>
    <x v="4"/>
    <x v="2"/>
    <x v="2"/>
    <x v="0"/>
    <x v="0"/>
    <m/>
    <n v="0.37511680225396399"/>
    <n v="9695913.1316033993"/>
  </r>
  <r>
    <x v="0"/>
    <x v="25"/>
    <x v="33"/>
    <m/>
    <x v="2"/>
    <x v="6"/>
    <x v="11"/>
    <x v="2"/>
    <n v="0"/>
    <x v="4"/>
    <x v="2"/>
    <x v="3"/>
    <x v="0"/>
    <x v="0"/>
    <m/>
    <n v="0.37511680225396399"/>
    <n v="0"/>
  </r>
  <r>
    <x v="0"/>
    <x v="25"/>
    <x v="33"/>
    <m/>
    <x v="2"/>
    <x v="6"/>
    <x v="11"/>
    <x v="2"/>
    <n v="0"/>
    <x v="4"/>
    <x v="2"/>
    <x v="4"/>
    <x v="0"/>
    <x v="0"/>
    <m/>
    <n v="0.37511680225396399"/>
    <n v="0"/>
  </r>
  <r>
    <x v="0"/>
    <x v="25"/>
    <x v="33"/>
    <m/>
    <x v="0"/>
    <x v="6"/>
    <x v="10"/>
    <x v="2"/>
    <n v="0"/>
    <x v="4"/>
    <x v="6"/>
    <x v="1"/>
    <x v="0"/>
    <x v="0"/>
    <m/>
    <n v="0.37511680225396399"/>
    <n v="0"/>
  </r>
  <r>
    <x v="0"/>
    <x v="25"/>
    <x v="33"/>
    <m/>
    <x v="1"/>
    <x v="6"/>
    <x v="10"/>
    <x v="2"/>
    <n v="0"/>
    <x v="4"/>
    <x v="6"/>
    <x v="2"/>
    <x v="0"/>
    <x v="0"/>
    <m/>
    <n v="0.37511680225396399"/>
    <n v="0"/>
  </r>
  <r>
    <x v="0"/>
    <x v="25"/>
    <x v="33"/>
    <m/>
    <x v="2"/>
    <x v="6"/>
    <x v="10"/>
    <x v="2"/>
    <n v="0"/>
    <x v="4"/>
    <x v="6"/>
    <x v="3"/>
    <x v="0"/>
    <x v="0"/>
    <m/>
    <n v="0.37511680225396399"/>
    <n v="0"/>
  </r>
  <r>
    <x v="0"/>
    <x v="25"/>
    <x v="33"/>
    <m/>
    <x v="2"/>
    <x v="6"/>
    <x v="10"/>
    <x v="2"/>
    <n v="0"/>
    <x v="4"/>
    <x v="6"/>
    <x v="4"/>
    <x v="0"/>
    <x v="0"/>
    <m/>
    <n v="0.37511680225396399"/>
    <n v="0"/>
  </r>
  <r>
    <x v="0"/>
    <x v="25"/>
    <x v="33"/>
    <m/>
    <x v="1"/>
    <x v="6"/>
    <x v="11"/>
    <x v="2"/>
    <n v="26451155.0386694"/>
    <x v="5"/>
    <x v="4"/>
    <x v="2"/>
    <x v="0"/>
    <x v="0"/>
    <m/>
    <n v="0.37511680225396399"/>
    <n v="9922272.6940294895"/>
  </r>
  <r>
    <x v="0"/>
    <x v="25"/>
    <x v="33"/>
    <m/>
    <x v="0"/>
    <x v="6"/>
    <x v="11"/>
    <x v="2"/>
    <n v="0"/>
    <x v="5"/>
    <x v="2"/>
    <x v="1"/>
    <x v="0"/>
    <x v="0"/>
    <m/>
    <n v="0.37511680225396399"/>
    <n v="0"/>
  </r>
  <r>
    <x v="0"/>
    <x v="25"/>
    <x v="33"/>
    <m/>
    <x v="1"/>
    <x v="6"/>
    <x v="11"/>
    <x v="2"/>
    <n v="10886056.887109101"/>
    <x v="5"/>
    <x v="2"/>
    <x v="2"/>
    <x v="0"/>
    <x v="0"/>
    <m/>
    <n v="0.37511680225396399"/>
    <n v="4083542.8486470901"/>
  </r>
  <r>
    <x v="0"/>
    <x v="25"/>
    <x v="33"/>
    <m/>
    <x v="2"/>
    <x v="6"/>
    <x v="11"/>
    <x v="2"/>
    <n v="0"/>
    <x v="5"/>
    <x v="2"/>
    <x v="3"/>
    <x v="0"/>
    <x v="0"/>
    <m/>
    <n v="0.37511680225396399"/>
    <n v="0"/>
  </r>
  <r>
    <x v="0"/>
    <x v="25"/>
    <x v="33"/>
    <m/>
    <x v="2"/>
    <x v="6"/>
    <x v="11"/>
    <x v="2"/>
    <n v="0"/>
    <x v="5"/>
    <x v="2"/>
    <x v="4"/>
    <x v="0"/>
    <x v="0"/>
    <m/>
    <n v="0.37511680225396399"/>
    <n v="0"/>
  </r>
  <r>
    <x v="0"/>
    <x v="25"/>
    <x v="33"/>
    <m/>
    <x v="0"/>
    <x v="6"/>
    <x v="10"/>
    <x v="2"/>
    <n v="0"/>
    <x v="5"/>
    <x v="5"/>
    <x v="1"/>
    <x v="0"/>
    <x v="0"/>
    <m/>
    <n v="0.37511680225396399"/>
    <n v="0"/>
  </r>
  <r>
    <x v="0"/>
    <x v="25"/>
    <x v="33"/>
    <m/>
    <x v="1"/>
    <x v="6"/>
    <x v="10"/>
    <x v="2"/>
    <n v="0"/>
    <x v="5"/>
    <x v="5"/>
    <x v="2"/>
    <x v="0"/>
    <x v="0"/>
    <m/>
    <n v="0.37511680225396399"/>
    <n v="0"/>
  </r>
  <r>
    <x v="0"/>
    <x v="25"/>
    <x v="33"/>
    <m/>
    <x v="2"/>
    <x v="6"/>
    <x v="10"/>
    <x v="2"/>
    <n v="0"/>
    <x v="5"/>
    <x v="5"/>
    <x v="3"/>
    <x v="0"/>
    <x v="0"/>
    <m/>
    <n v="0.37511680225396399"/>
    <n v="0"/>
  </r>
  <r>
    <x v="0"/>
    <x v="25"/>
    <x v="33"/>
    <m/>
    <x v="2"/>
    <x v="6"/>
    <x v="10"/>
    <x v="2"/>
    <n v="0"/>
    <x v="5"/>
    <x v="5"/>
    <x v="4"/>
    <x v="0"/>
    <x v="0"/>
    <m/>
    <n v="0.37511680225396399"/>
    <n v="0"/>
  </r>
  <r>
    <x v="0"/>
    <x v="25"/>
    <x v="33"/>
    <m/>
    <x v="1"/>
    <x v="6"/>
    <x v="11"/>
    <x v="2"/>
    <n v="3307830.1048352802"/>
    <x v="6"/>
    <x v="1"/>
    <x v="2"/>
    <x v="0"/>
    <x v="0"/>
    <m/>
    <n v="0.37511680225396399"/>
    <n v="1240822.65132521"/>
  </r>
  <r>
    <x v="0"/>
    <x v="25"/>
    <x v="33"/>
    <m/>
    <x v="0"/>
    <x v="6"/>
    <x v="11"/>
    <x v="2"/>
    <n v="0"/>
    <x v="6"/>
    <x v="2"/>
    <x v="1"/>
    <x v="0"/>
    <x v="0"/>
    <m/>
    <n v="0.37511680225396399"/>
    <n v="0"/>
  </r>
  <r>
    <x v="0"/>
    <x v="25"/>
    <x v="33"/>
    <m/>
    <x v="1"/>
    <x v="6"/>
    <x v="11"/>
    <x v="2"/>
    <n v="10504938.880951099"/>
    <x v="6"/>
    <x v="2"/>
    <x v="2"/>
    <x v="0"/>
    <x v="0"/>
    <m/>
    <n v="0.37511680225396399"/>
    <n v="3940579.08089572"/>
  </r>
  <r>
    <x v="0"/>
    <x v="25"/>
    <x v="33"/>
    <m/>
    <x v="2"/>
    <x v="6"/>
    <x v="11"/>
    <x v="2"/>
    <n v="0"/>
    <x v="6"/>
    <x v="2"/>
    <x v="3"/>
    <x v="0"/>
    <x v="0"/>
    <m/>
    <n v="0.37511680225396399"/>
    <n v="0"/>
  </r>
  <r>
    <x v="0"/>
    <x v="25"/>
    <x v="33"/>
    <m/>
    <x v="2"/>
    <x v="6"/>
    <x v="11"/>
    <x v="2"/>
    <n v="0"/>
    <x v="6"/>
    <x v="2"/>
    <x v="4"/>
    <x v="0"/>
    <x v="0"/>
    <m/>
    <n v="0.37511680225396399"/>
    <n v="0"/>
  </r>
  <r>
    <x v="0"/>
    <x v="25"/>
    <x v="33"/>
    <m/>
    <x v="0"/>
    <x v="6"/>
    <x v="10"/>
    <x v="2"/>
    <n v="0"/>
    <x v="6"/>
    <x v="3"/>
    <x v="1"/>
    <x v="0"/>
    <x v="0"/>
    <m/>
    <n v="0.37511680225396399"/>
    <n v="0"/>
  </r>
  <r>
    <x v="0"/>
    <x v="25"/>
    <x v="33"/>
    <m/>
    <x v="1"/>
    <x v="6"/>
    <x v="10"/>
    <x v="2"/>
    <n v="0"/>
    <x v="6"/>
    <x v="3"/>
    <x v="2"/>
    <x v="0"/>
    <x v="0"/>
    <m/>
    <n v="0.37511680225396399"/>
    <n v="0"/>
  </r>
  <r>
    <x v="0"/>
    <x v="25"/>
    <x v="33"/>
    <m/>
    <x v="2"/>
    <x v="6"/>
    <x v="10"/>
    <x v="2"/>
    <n v="0"/>
    <x v="6"/>
    <x v="3"/>
    <x v="3"/>
    <x v="0"/>
    <x v="0"/>
    <m/>
    <n v="0.37511680225396399"/>
    <n v="0"/>
  </r>
  <r>
    <x v="0"/>
    <x v="25"/>
    <x v="33"/>
    <m/>
    <x v="2"/>
    <x v="6"/>
    <x v="10"/>
    <x v="2"/>
    <n v="0"/>
    <x v="6"/>
    <x v="3"/>
    <x v="4"/>
    <x v="0"/>
    <x v="0"/>
    <m/>
    <n v="0.37511680225396399"/>
    <n v="0"/>
  </r>
  <r>
    <x v="0"/>
    <x v="26"/>
    <x v="33"/>
    <m/>
    <x v="0"/>
    <x v="6"/>
    <x v="10"/>
    <x v="2"/>
    <n v="0"/>
    <x v="1"/>
    <x v="1"/>
    <x v="1"/>
    <x v="0"/>
    <x v="0"/>
    <m/>
    <n v="0.36068923293650401"/>
    <n v="0"/>
  </r>
  <r>
    <x v="0"/>
    <x v="26"/>
    <x v="33"/>
    <m/>
    <x v="1"/>
    <x v="6"/>
    <x v="10"/>
    <x v="2"/>
    <n v="0"/>
    <x v="1"/>
    <x v="1"/>
    <x v="2"/>
    <x v="0"/>
    <x v="0"/>
    <m/>
    <n v="0.36068923293650401"/>
    <n v="0"/>
  </r>
  <r>
    <x v="0"/>
    <x v="26"/>
    <x v="33"/>
    <m/>
    <x v="2"/>
    <x v="6"/>
    <x v="10"/>
    <x v="2"/>
    <n v="0"/>
    <x v="1"/>
    <x v="1"/>
    <x v="3"/>
    <x v="0"/>
    <x v="0"/>
    <m/>
    <n v="0.36068923293650401"/>
    <n v="0"/>
  </r>
  <r>
    <x v="0"/>
    <x v="26"/>
    <x v="33"/>
    <m/>
    <x v="2"/>
    <x v="6"/>
    <x v="10"/>
    <x v="2"/>
    <n v="0"/>
    <x v="1"/>
    <x v="1"/>
    <x v="4"/>
    <x v="0"/>
    <x v="0"/>
    <m/>
    <n v="0.36068923293650401"/>
    <n v="0"/>
  </r>
  <r>
    <x v="0"/>
    <x v="26"/>
    <x v="33"/>
    <m/>
    <x v="0"/>
    <x v="6"/>
    <x v="11"/>
    <x v="2"/>
    <n v="0"/>
    <x v="1"/>
    <x v="2"/>
    <x v="1"/>
    <x v="0"/>
    <x v="0"/>
    <m/>
    <n v="0.36068923293650401"/>
    <n v="0"/>
  </r>
  <r>
    <x v="0"/>
    <x v="26"/>
    <x v="33"/>
    <m/>
    <x v="1"/>
    <x v="6"/>
    <x v="11"/>
    <x v="2"/>
    <n v="28271495.824507099"/>
    <x v="1"/>
    <x v="2"/>
    <x v="2"/>
    <x v="0"/>
    <x v="0"/>
    <m/>
    <n v="0.36068923293650401"/>
    <n v="10197224.1429091"/>
  </r>
  <r>
    <x v="0"/>
    <x v="26"/>
    <x v="33"/>
    <m/>
    <x v="2"/>
    <x v="6"/>
    <x v="11"/>
    <x v="2"/>
    <n v="0"/>
    <x v="1"/>
    <x v="2"/>
    <x v="3"/>
    <x v="0"/>
    <x v="0"/>
    <m/>
    <n v="0.36068923293650401"/>
    <n v="0"/>
  </r>
  <r>
    <x v="0"/>
    <x v="26"/>
    <x v="33"/>
    <m/>
    <x v="2"/>
    <x v="6"/>
    <x v="11"/>
    <x v="2"/>
    <n v="0"/>
    <x v="1"/>
    <x v="2"/>
    <x v="4"/>
    <x v="0"/>
    <x v="0"/>
    <m/>
    <n v="0.36068923293650401"/>
    <n v="0"/>
  </r>
  <r>
    <x v="0"/>
    <x v="26"/>
    <x v="33"/>
    <m/>
    <x v="1"/>
    <x v="6"/>
    <x v="11"/>
    <x v="2"/>
    <n v="2058569.9341043101"/>
    <x v="1"/>
    <x v="3"/>
    <x v="2"/>
    <x v="0"/>
    <x v="0"/>
    <m/>
    <n v="0.36068923293650401"/>
    <n v="742504.01047823206"/>
  </r>
  <r>
    <x v="0"/>
    <x v="26"/>
    <x v="33"/>
    <m/>
    <x v="0"/>
    <x v="6"/>
    <x v="10"/>
    <x v="2"/>
    <n v="0"/>
    <x v="2"/>
    <x v="4"/>
    <x v="1"/>
    <x v="0"/>
    <x v="0"/>
    <m/>
    <n v="0.36068923293650401"/>
    <n v="0"/>
  </r>
  <r>
    <x v="0"/>
    <x v="26"/>
    <x v="33"/>
    <m/>
    <x v="1"/>
    <x v="6"/>
    <x v="10"/>
    <x v="2"/>
    <n v="0"/>
    <x v="2"/>
    <x v="4"/>
    <x v="2"/>
    <x v="0"/>
    <x v="0"/>
    <m/>
    <n v="0.36068923293650401"/>
    <n v="0"/>
  </r>
  <r>
    <x v="0"/>
    <x v="26"/>
    <x v="33"/>
    <m/>
    <x v="2"/>
    <x v="6"/>
    <x v="10"/>
    <x v="2"/>
    <n v="0"/>
    <x v="2"/>
    <x v="4"/>
    <x v="3"/>
    <x v="0"/>
    <x v="0"/>
    <m/>
    <n v="0.36068923293650401"/>
    <n v="0"/>
  </r>
  <r>
    <x v="0"/>
    <x v="26"/>
    <x v="33"/>
    <m/>
    <x v="2"/>
    <x v="6"/>
    <x v="10"/>
    <x v="2"/>
    <n v="0"/>
    <x v="2"/>
    <x v="4"/>
    <x v="4"/>
    <x v="0"/>
    <x v="0"/>
    <m/>
    <n v="0.36068923293650401"/>
    <n v="0"/>
  </r>
  <r>
    <x v="0"/>
    <x v="26"/>
    <x v="33"/>
    <m/>
    <x v="0"/>
    <x v="6"/>
    <x v="11"/>
    <x v="2"/>
    <n v="0"/>
    <x v="2"/>
    <x v="2"/>
    <x v="1"/>
    <x v="0"/>
    <x v="0"/>
    <m/>
    <n v="0.36068923293650401"/>
    <n v="0"/>
  </r>
  <r>
    <x v="0"/>
    <x v="26"/>
    <x v="33"/>
    <m/>
    <x v="1"/>
    <x v="6"/>
    <x v="11"/>
    <x v="2"/>
    <n v="29154196.4306143"/>
    <x v="2"/>
    <x v="2"/>
    <x v="2"/>
    <x v="0"/>
    <x v="0"/>
    <m/>
    <n v="0.36068923293650401"/>
    <n v="10515604.747438399"/>
  </r>
  <r>
    <x v="0"/>
    <x v="26"/>
    <x v="33"/>
    <m/>
    <x v="2"/>
    <x v="6"/>
    <x v="11"/>
    <x v="2"/>
    <n v="0"/>
    <x v="2"/>
    <x v="2"/>
    <x v="3"/>
    <x v="0"/>
    <x v="0"/>
    <m/>
    <n v="0.36068923293650401"/>
    <n v="0"/>
  </r>
  <r>
    <x v="0"/>
    <x v="26"/>
    <x v="33"/>
    <m/>
    <x v="2"/>
    <x v="6"/>
    <x v="11"/>
    <x v="2"/>
    <n v="0"/>
    <x v="2"/>
    <x v="2"/>
    <x v="4"/>
    <x v="0"/>
    <x v="0"/>
    <m/>
    <n v="0.36068923293650401"/>
    <n v="0"/>
  </r>
  <r>
    <x v="0"/>
    <x v="26"/>
    <x v="33"/>
    <m/>
    <x v="1"/>
    <x v="6"/>
    <x v="11"/>
    <x v="2"/>
    <n v="25991559.670175601"/>
    <x v="2"/>
    <x v="5"/>
    <x v="2"/>
    <x v="0"/>
    <x v="0"/>
    <m/>
    <n v="0.36068923293650401"/>
    <n v="9374875.7202589996"/>
  </r>
  <r>
    <x v="0"/>
    <x v="26"/>
    <x v="33"/>
    <m/>
    <x v="0"/>
    <x v="6"/>
    <x v="11"/>
    <x v="2"/>
    <n v="0"/>
    <x v="3"/>
    <x v="1"/>
    <x v="1"/>
    <x v="0"/>
    <x v="0"/>
    <m/>
    <n v="0.36068923293650401"/>
    <n v="0"/>
  </r>
  <r>
    <x v="0"/>
    <x v="26"/>
    <x v="33"/>
    <m/>
    <x v="1"/>
    <x v="6"/>
    <x v="11"/>
    <x v="2"/>
    <n v="12801966.8623717"/>
    <x v="3"/>
    <x v="1"/>
    <x v="2"/>
    <x v="0"/>
    <x v="0"/>
    <m/>
    <n v="0.36068923293650401"/>
    <n v="4617531.6076674098"/>
  </r>
  <r>
    <x v="0"/>
    <x v="26"/>
    <x v="33"/>
    <m/>
    <x v="2"/>
    <x v="6"/>
    <x v="11"/>
    <x v="2"/>
    <n v="0"/>
    <x v="3"/>
    <x v="1"/>
    <x v="3"/>
    <x v="0"/>
    <x v="0"/>
    <m/>
    <n v="0.36068923293650401"/>
    <n v="0"/>
  </r>
  <r>
    <x v="0"/>
    <x v="26"/>
    <x v="33"/>
    <m/>
    <x v="2"/>
    <x v="6"/>
    <x v="11"/>
    <x v="2"/>
    <n v="0"/>
    <x v="3"/>
    <x v="1"/>
    <x v="4"/>
    <x v="0"/>
    <x v="0"/>
    <m/>
    <n v="0.36068923293650401"/>
    <n v="0"/>
  </r>
  <r>
    <x v="0"/>
    <x v="26"/>
    <x v="33"/>
    <m/>
    <x v="0"/>
    <x v="6"/>
    <x v="11"/>
    <x v="2"/>
    <n v="0"/>
    <x v="3"/>
    <x v="4"/>
    <x v="1"/>
    <x v="0"/>
    <x v="0"/>
    <m/>
    <n v="0.36068923293650401"/>
    <n v="0"/>
  </r>
  <r>
    <x v="0"/>
    <x v="26"/>
    <x v="33"/>
    <m/>
    <x v="1"/>
    <x v="6"/>
    <x v="11"/>
    <x v="2"/>
    <n v="15279675.141967701"/>
    <x v="3"/>
    <x v="4"/>
    <x v="2"/>
    <x v="0"/>
    <x v="0"/>
    <m/>
    <n v="0.36068923293650401"/>
    <n v="5511214.3064753003"/>
  </r>
  <r>
    <x v="0"/>
    <x v="26"/>
    <x v="33"/>
    <m/>
    <x v="2"/>
    <x v="6"/>
    <x v="11"/>
    <x v="2"/>
    <n v="0"/>
    <x v="3"/>
    <x v="4"/>
    <x v="3"/>
    <x v="0"/>
    <x v="0"/>
    <m/>
    <n v="0.36068923293650401"/>
    <n v="0"/>
  </r>
  <r>
    <x v="0"/>
    <x v="26"/>
    <x v="33"/>
    <m/>
    <x v="2"/>
    <x v="6"/>
    <x v="11"/>
    <x v="2"/>
    <n v="0"/>
    <x v="3"/>
    <x v="4"/>
    <x v="4"/>
    <x v="0"/>
    <x v="0"/>
    <m/>
    <n v="0.36068923293650401"/>
    <n v="0"/>
  </r>
  <r>
    <x v="0"/>
    <x v="26"/>
    <x v="33"/>
    <m/>
    <x v="0"/>
    <x v="6"/>
    <x v="10"/>
    <x v="2"/>
    <n v="367923131.75175899"/>
    <x v="3"/>
    <x v="2"/>
    <x v="1"/>
    <x v="0"/>
    <x v="0"/>
    <m/>
    <n v="0.36068923293650401"/>
    <n v="132705912.171138"/>
  </r>
  <r>
    <x v="0"/>
    <x v="26"/>
    <x v="33"/>
    <m/>
    <x v="1"/>
    <x v="6"/>
    <x v="10"/>
    <x v="2"/>
    <n v="0"/>
    <x v="3"/>
    <x v="2"/>
    <x v="2"/>
    <x v="0"/>
    <x v="0"/>
    <m/>
    <n v="0.36068923293650401"/>
    <n v="0"/>
  </r>
  <r>
    <x v="0"/>
    <x v="26"/>
    <x v="33"/>
    <m/>
    <x v="2"/>
    <x v="6"/>
    <x v="10"/>
    <x v="2"/>
    <n v="0"/>
    <x v="3"/>
    <x v="2"/>
    <x v="3"/>
    <x v="0"/>
    <x v="0"/>
    <m/>
    <n v="0.36068923293650401"/>
    <n v="0"/>
  </r>
  <r>
    <x v="0"/>
    <x v="26"/>
    <x v="33"/>
    <m/>
    <x v="2"/>
    <x v="6"/>
    <x v="10"/>
    <x v="2"/>
    <n v="305168522.81711501"/>
    <x v="3"/>
    <x v="2"/>
    <x v="4"/>
    <x v="0"/>
    <x v="0"/>
    <m/>
    <n v="0.36068923293650401"/>
    <n v="110071000.41127101"/>
  </r>
  <r>
    <x v="0"/>
    <x v="26"/>
    <x v="33"/>
    <m/>
    <x v="0"/>
    <x v="6"/>
    <x v="11"/>
    <x v="2"/>
    <n v="0"/>
    <x v="3"/>
    <x v="6"/>
    <x v="1"/>
    <x v="0"/>
    <x v="0"/>
    <m/>
    <n v="0.36068923293650401"/>
    <n v="0"/>
  </r>
  <r>
    <x v="0"/>
    <x v="26"/>
    <x v="33"/>
    <m/>
    <x v="1"/>
    <x v="6"/>
    <x v="11"/>
    <x v="2"/>
    <n v="21740274.3118558"/>
    <x v="3"/>
    <x v="6"/>
    <x v="2"/>
    <x v="0"/>
    <x v="0"/>
    <m/>
    <n v="0.36068923293650401"/>
    <n v="7841482.8653724603"/>
  </r>
  <r>
    <x v="0"/>
    <x v="26"/>
    <x v="33"/>
    <m/>
    <x v="2"/>
    <x v="6"/>
    <x v="11"/>
    <x v="2"/>
    <n v="0"/>
    <x v="3"/>
    <x v="6"/>
    <x v="3"/>
    <x v="0"/>
    <x v="0"/>
    <m/>
    <n v="0.36068923293650401"/>
    <n v="0"/>
  </r>
  <r>
    <x v="0"/>
    <x v="26"/>
    <x v="33"/>
    <m/>
    <x v="2"/>
    <x v="6"/>
    <x v="11"/>
    <x v="2"/>
    <n v="0"/>
    <x v="3"/>
    <x v="6"/>
    <x v="4"/>
    <x v="0"/>
    <x v="0"/>
    <m/>
    <n v="0.36068923293650401"/>
    <n v="0"/>
  </r>
  <r>
    <x v="0"/>
    <x v="26"/>
    <x v="33"/>
    <m/>
    <x v="0"/>
    <x v="6"/>
    <x v="11"/>
    <x v="2"/>
    <n v="0"/>
    <x v="3"/>
    <x v="5"/>
    <x v="1"/>
    <x v="0"/>
    <x v="0"/>
    <m/>
    <n v="0.36068923293650401"/>
    <n v="0"/>
  </r>
  <r>
    <x v="0"/>
    <x v="26"/>
    <x v="33"/>
    <m/>
    <x v="1"/>
    <x v="6"/>
    <x v="11"/>
    <x v="2"/>
    <n v="9606093.7135322597"/>
    <x v="3"/>
    <x v="5"/>
    <x v="2"/>
    <x v="0"/>
    <x v="0"/>
    <m/>
    <n v="0.36068923293650401"/>
    <n v="3464814.5730501199"/>
  </r>
  <r>
    <x v="0"/>
    <x v="26"/>
    <x v="33"/>
    <m/>
    <x v="2"/>
    <x v="6"/>
    <x v="11"/>
    <x v="2"/>
    <n v="0"/>
    <x v="3"/>
    <x v="5"/>
    <x v="3"/>
    <x v="0"/>
    <x v="0"/>
    <m/>
    <n v="0.36068923293650401"/>
    <n v="0"/>
  </r>
  <r>
    <x v="0"/>
    <x v="26"/>
    <x v="33"/>
    <m/>
    <x v="2"/>
    <x v="6"/>
    <x v="11"/>
    <x v="2"/>
    <n v="0"/>
    <x v="3"/>
    <x v="5"/>
    <x v="4"/>
    <x v="0"/>
    <x v="0"/>
    <m/>
    <n v="0.36068923293650401"/>
    <n v="0"/>
  </r>
  <r>
    <x v="0"/>
    <x v="26"/>
    <x v="33"/>
    <m/>
    <x v="0"/>
    <x v="6"/>
    <x v="11"/>
    <x v="2"/>
    <n v="0"/>
    <x v="3"/>
    <x v="3"/>
    <x v="1"/>
    <x v="0"/>
    <x v="0"/>
    <m/>
    <n v="0.36068923293650401"/>
    <n v="0"/>
  </r>
  <r>
    <x v="0"/>
    <x v="26"/>
    <x v="33"/>
    <m/>
    <x v="1"/>
    <x v="6"/>
    <x v="11"/>
    <x v="2"/>
    <n v="175859.74567446101"/>
    <x v="3"/>
    <x v="3"/>
    <x v="2"/>
    <x v="0"/>
    <x v="0"/>
    <m/>
    <n v="0.36068923293650401"/>
    <n v="63430.7167717298"/>
  </r>
  <r>
    <x v="0"/>
    <x v="26"/>
    <x v="33"/>
    <m/>
    <x v="2"/>
    <x v="6"/>
    <x v="11"/>
    <x v="2"/>
    <n v="0"/>
    <x v="3"/>
    <x v="3"/>
    <x v="3"/>
    <x v="0"/>
    <x v="0"/>
    <m/>
    <n v="0.36068923293650401"/>
    <n v="0"/>
  </r>
  <r>
    <x v="0"/>
    <x v="26"/>
    <x v="33"/>
    <m/>
    <x v="2"/>
    <x v="6"/>
    <x v="11"/>
    <x v="2"/>
    <n v="0"/>
    <x v="3"/>
    <x v="3"/>
    <x v="4"/>
    <x v="0"/>
    <x v="0"/>
    <m/>
    <n v="0.36068923293650401"/>
    <n v="0"/>
  </r>
  <r>
    <x v="0"/>
    <x v="26"/>
    <x v="33"/>
    <m/>
    <x v="0"/>
    <x v="6"/>
    <x v="11"/>
    <x v="2"/>
    <n v="0"/>
    <x v="4"/>
    <x v="2"/>
    <x v="1"/>
    <x v="0"/>
    <x v="0"/>
    <m/>
    <n v="0.36068923293650401"/>
    <n v="0"/>
  </r>
  <r>
    <x v="0"/>
    <x v="26"/>
    <x v="33"/>
    <m/>
    <x v="1"/>
    <x v="6"/>
    <x v="11"/>
    <x v="2"/>
    <n v="25847717.4931743"/>
    <x v="4"/>
    <x v="2"/>
    <x v="2"/>
    <x v="0"/>
    <x v="0"/>
    <m/>
    <n v="0.36068923293650401"/>
    <n v="9322993.3957725"/>
  </r>
  <r>
    <x v="0"/>
    <x v="26"/>
    <x v="33"/>
    <m/>
    <x v="2"/>
    <x v="6"/>
    <x v="11"/>
    <x v="2"/>
    <n v="0"/>
    <x v="4"/>
    <x v="2"/>
    <x v="3"/>
    <x v="0"/>
    <x v="0"/>
    <m/>
    <n v="0.36068923293650401"/>
    <n v="0"/>
  </r>
  <r>
    <x v="0"/>
    <x v="26"/>
    <x v="33"/>
    <m/>
    <x v="2"/>
    <x v="6"/>
    <x v="11"/>
    <x v="2"/>
    <n v="0"/>
    <x v="4"/>
    <x v="2"/>
    <x v="4"/>
    <x v="0"/>
    <x v="0"/>
    <m/>
    <n v="0.36068923293650401"/>
    <n v="0"/>
  </r>
  <r>
    <x v="0"/>
    <x v="26"/>
    <x v="33"/>
    <m/>
    <x v="0"/>
    <x v="6"/>
    <x v="10"/>
    <x v="2"/>
    <n v="0"/>
    <x v="4"/>
    <x v="6"/>
    <x v="1"/>
    <x v="0"/>
    <x v="0"/>
    <m/>
    <n v="0.36068923293650401"/>
    <n v="0"/>
  </r>
  <r>
    <x v="0"/>
    <x v="26"/>
    <x v="33"/>
    <m/>
    <x v="1"/>
    <x v="6"/>
    <x v="10"/>
    <x v="2"/>
    <n v="0"/>
    <x v="4"/>
    <x v="6"/>
    <x v="2"/>
    <x v="0"/>
    <x v="0"/>
    <m/>
    <n v="0.36068923293650401"/>
    <n v="0"/>
  </r>
  <r>
    <x v="0"/>
    <x v="26"/>
    <x v="33"/>
    <m/>
    <x v="2"/>
    <x v="6"/>
    <x v="10"/>
    <x v="2"/>
    <n v="0"/>
    <x v="4"/>
    <x v="6"/>
    <x v="3"/>
    <x v="0"/>
    <x v="0"/>
    <m/>
    <n v="0.36068923293650401"/>
    <n v="0"/>
  </r>
  <r>
    <x v="0"/>
    <x v="26"/>
    <x v="33"/>
    <m/>
    <x v="2"/>
    <x v="6"/>
    <x v="10"/>
    <x v="2"/>
    <n v="0"/>
    <x v="4"/>
    <x v="6"/>
    <x v="4"/>
    <x v="0"/>
    <x v="0"/>
    <m/>
    <n v="0.36068923293650401"/>
    <n v="0"/>
  </r>
  <r>
    <x v="0"/>
    <x v="26"/>
    <x v="33"/>
    <m/>
    <x v="1"/>
    <x v="6"/>
    <x v="11"/>
    <x v="2"/>
    <n v="26451155.0386694"/>
    <x v="5"/>
    <x v="4"/>
    <x v="2"/>
    <x v="0"/>
    <x v="0"/>
    <m/>
    <n v="0.36068923293650401"/>
    <n v="9540646.8211822007"/>
  </r>
  <r>
    <x v="0"/>
    <x v="26"/>
    <x v="33"/>
    <m/>
    <x v="0"/>
    <x v="6"/>
    <x v="11"/>
    <x v="2"/>
    <n v="0"/>
    <x v="5"/>
    <x v="2"/>
    <x v="1"/>
    <x v="0"/>
    <x v="0"/>
    <m/>
    <n v="0.36068923293650401"/>
    <n v="0"/>
  </r>
  <r>
    <x v="0"/>
    <x v="26"/>
    <x v="33"/>
    <m/>
    <x v="1"/>
    <x v="6"/>
    <x v="11"/>
    <x v="2"/>
    <n v="10886056.887109101"/>
    <x v="5"/>
    <x v="2"/>
    <x v="2"/>
    <x v="0"/>
    <x v="0"/>
    <m/>
    <n v="0.36068923293650401"/>
    <n v="3926483.5083145099"/>
  </r>
  <r>
    <x v="0"/>
    <x v="26"/>
    <x v="33"/>
    <m/>
    <x v="2"/>
    <x v="6"/>
    <x v="11"/>
    <x v="2"/>
    <n v="0"/>
    <x v="5"/>
    <x v="2"/>
    <x v="3"/>
    <x v="0"/>
    <x v="0"/>
    <m/>
    <n v="0.36068923293650401"/>
    <n v="0"/>
  </r>
  <r>
    <x v="0"/>
    <x v="26"/>
    <x v="33"/>
    <m/>
    <x v="2"/>
    <x v="6"/>
    <x v="11"/>
    <x v="2"/>
    <n v="0"/>
    <x v="5"/>
    <x v="2"/>
    <x v="4"/>
    <x v="0"/>
    <x v="0"/>
    <m/>
    <n v="0.36068923293650401"/>
    <n v="0"/>
  </r>
  <r>
    <x v="0"/>
    <x v="26"/>
    <x v="33"/>
    <m/>
    <x v="0"/>
    <x v="6"/>
    <x v="10"/>
    <x v="2"/>
    <n v="0"/>
    <x v="5"/>
    <x v="5"/>
    <x v="1"/>
    <x v="0"/>
    <x v="0"/>
    <m/>
    <n v="0.36068923293650401"/>
    <n v="0"/>
  </r>
  <r>
    <x v="0"/>
    <x v="26"/>
    <x v="33"/>
    <m/>
    <x v="1"/>
    <x v="6"/>
    <x v="10"/>
    <x v="2"/>
    <n v="0"/>
    <x v="5"/>
    <x v="5"/>
    <x v="2"/>
    <x v="0"/>
    <x v="0"/>
    <m/>
    <n v="0.36068923293650401"/>
    <n v="0"/>
  </r>
  <r>
    <x v="0"/>
    <x v="26"/>
    <x v="33"/>
    <m/>
    <x v="2"/>
    <x v="6"/>
    <x v="10"/>
    <x v="2"/>
    <n v="0"/>
    <x v="5"/>
    <x v="5"/>
    <x v="3"/>
    <x v="0"/>
    <x v="0"/>
    <m/>
    <n v="0.36068923293650401"/>
    <n v="0"/>
  </r>
  <r>
    <x v="0"/>
    <x v="26"/>
    <x v="33"/>
    <m/>
    <x v="2"/>
    <x v="6"/>
    <x v="10"/>
    <x v="2"/>
    <n v="0"/>
    <x v="5"/>
    <x v="5"/>
    <x v="4"/>
    <x v="0"/>
    <x v="0"/>
    <m/>
    <n v="0.36068923293650401"/>
    <n v="0"/>
  </r>
  <r>
    <x v="0"/>
    <x v="26"/>
    <x v="33"/>
    <m/>
    <x v="1"/>
    <x v="6"/>
    <x v="11"/>
    <x v="2"/>
    <n v="3307830.1048352802"/>
    <x v="6"/>
    <x v="1"/>
    <x v="2"/>
    <x v="0"/>
    <x v="0"/>
    <m/>
    <n v="0.36068923293650401"/>
    <n v="1193098.70319731"/>
  </r>
  <r>
    <x v="0"/>
    <x v="26"/>
    <x v="33"/>
    <m/>
    <x v="0"/>
    <x v="6"/>
    <x v="11"/>
    <x v="2"/>
    <n v="0"/>
    <x v="6"/>
    <x v="2"/>
    <x v="1"/>
    <x v="0"/>
    <x v="0"/>
    <m/>
    <n v="0.36068923293650401"/>
    <n v="0"/>
  </r>
  <r>
    <x v="0"/>
    <x v="26"/>
    <x v="33"/>
    <m/>
    <x v="1"/>
    <x v="6"/>
    <x v="11"/>
    <x v="2"/>
    <n v="10504938.880951099"/>
    <x v="6"/>
    <x v="2"/>
    <x v="2"/>
    <x v="0"/>
    <x v="0"/>
    <m/>
    <n v="0.36068923293650401"/>
    <n v="3789018.3470151201"/>
  </r>
  <r>
    <x v="0"/>
    <x v="26"/>
    <x v="33"/>
    <m/>
    <x v="2"/>
    <x v="6"/>
    <x v="11"/>
    <x v="2"/>
    <n v="0"/>
    <x v="6"/>
    <x v="2"/>
    <x v="3"/>
    <x v="0"/>
    <x v="0"/>
    <m/>
    <n v="0.36068923293650401"/>
    <n v="0"/>
  </r>
  <r>
    <x v="0"/>
    <x v="26"/>
    <x v="33"/>
    <m/>
    <x v="2"/>
    <x v="6"/>
    <x v="11"/>
    <x v="2"/>
    <n v="0"/>
    <x v="6"/>
    <x v="2"/>
    <x v="4"/>
    <x v="0"/>
    <x v="0"/>
    <m/>
    <n v="0.36068923293650401"/>
    <n v="0"/>
  </r>
  <r>
    <x v="0"/>
    <x v="26"/>
    <x v="33"/>
    <m/>
    <x v="0"/>
    <x v="6"/>
    <x v="10"/>
    <x v="2"/>
    <n v="0"/>
    <x v="6"/>
    <x v="3"/>
    <x v="1"/>
    <x v="0"/>
    <x v="0"/>
    <m/>
    <n v="0.36068923293650401"/>
    <n v="0"/>
  </r>
  <r>
    <x v="0"/>
    <x v="26"/>
    <x v="33"/>
    <m/>
    <x v="1"/>
    <x v="6"/>
    <x v="10"/>
    <x v="2"/>
    <n v="0"/>
    <x v="6"/>
    <x v="3"/>
    <x v="2"/>
    <x v="0"/>
    <x v="0"/>
    <m/>
    <n v="0.36068923293650401"/>
    <n v="0"/>
  </r>
  <r>
    <x v="0"/>
    <x v="26"/>
    <x v="33"/>
    <m/>
    <x v="2"/>
    <x v="6"/>
    <x v="10"/>
    <x v="2"/>
    <n v="0"/>
    <x v="6"/>
    <x v="3"/>
    <x v="3"/>
    <x v="0"/>
    <x v="0"/>
    <m/>
    <n v="0.36068923293650401"/>
    <n v="0"/>
  </r>
  <r>
    <x v="0"/>
    <x v="26"/>
    <x v="33"/>
    <m/>
    <x v="2"/>
    <x v="6"/>
    <x v="10"/>
    <x v="2"/>
    <n v="0"/>
    <x v="6"/>
    <x v="3"/>
    <x v="4"/>
    <x v="0"/>
    <x v="0"/>
    <m/>
    <n v="0.36068923293650401"/>
    <n v="0"/>
  </r>
  <r>
    <x v="0"/>
    <x v="27"/>
    <x v="33"/>
    <m/>
    <x v="0"/>
    <x v="6"/>
    <x v="10"/>
    <x v="2"/>
    <n v="0"/>
    <x v="1"/>
    <x v="1"/>
    <x v="1"/>
    <x v="0"/>
    <x v="0"/>
    <m/>
    <n v="0.346816570131254"/>
    <n v="0"/>
  </r>
  <r>
    <x v="0"/>
    <x v="27"/>
    <x v="33"/>
    <m/>
    <x v="1"/>
    <x v="6"/>
    <x v="10"/>
    <x v="2"/>
    <n v="0"/>
    <x v="1"/>
    <x v="1"/>
    <x v="2"/>
    <x v="0"/>
    <x v="0"/>
    <m/>
    <n v="0.346816570131254"/>
    <n v="0"/>
  </r>
  <r>
    <x v="0"/>
    <x v="27"/>
    <x v="33"/>
    <m/>
    <x v="2"/>
    <x v="6"/>
    <x v="10"/>
    <x v="2"/>
    <n v="0"/>
    <x v="1"/>
    <x v="1"/>
    <x v="3"/>
    <x v="0"/>
    <x v="0"/>
    <m/>
    <n v="0.346816570131254"/>
    <n v="0"/>
  </r>
  <r>
    <x v="0"/>
    <x v="27"/>
    <x v="33"/>
    <m/>
    <x v="2"/>
    <x v="6"/>
    <x v="10"/>
    <x v="2"/>
    <n v="0"/>
    <x v="1"/>
    <x v="1"/>
    <x v="4"/>
    <x v="0"/>
    <x v="0"/>
    <m/>
    <n v="0.346816570131254"/>
    <n v="0"/>
  </r>
  <r>
    <x v="0"/>
    <x v="27"/>
    <x v="33"/>
    <m/>
    <x v="0"/>
    <x v="6"/>
    <x v="11"/>
    <x v="2"/>
    <n v="0"/>
    <x v="1"/>
    <x v="2"/>
    <x v="1"/>
    <x v="0"/>
    <x v="0"/>
    <m/>
    <n v="0.346816570131254"/>
    <n v="0"/>
  </r>
  <r>
    <x v="0"/>
    <x v="27"/>
    <x v="33"/>
    <m/>
    <x v="1"/>
    <x v="6"/>
    <x v="11"/>
    <x v="2"/>
    <n v="28271495.824507099"/>
    <x v="1"/>
    <x v="2"/>
    <x v="2"/>
    <x v="0"/>
    <x v="0"/>
    <m/>
    <n v="0.346816570131254"/>
    <n v="9805023.2143356297"/>
  </r>
  <r>
    <x v="0"/>
    <x v="27"/>
    <x v="33"/>
    <m/>
    <x v="2"/>
    <x v="6"/>
    <x v="11"/>
    <x v="2"/>
    <n v="0"/>
    <x v="1"/>
    <x v="2"/>
    <x v="3"/>
    <x v="0"/>
    <x v="0"/>
    <m/>
    <n v="0.346816570131254"/>
    <n v="0"/>
  </r>
  <r>
    <x v="0"/>
    <x v="27"/>
    <x v="33"/>
    <m/>
    <x v="2"/>
    <x v="6"/>
    <x v="11"/>
    <x v="2"/>
    <n v="0"/>
    <x v="1"/>
    <x v="2"/>
    <x v="4"/>
    <x v="0"/>
    <x v="0"/>
    <m/>
    <n v="0.346816570131254"/>
    <n v="0"/>
  </r>
  <r>
    <x v="0"/>
    <x v="27"/>
    <x v="33"/>
    <m/>
    <x v="1"/>
    <x v="6"/>
    <x v="11"/>
    <x v="2"/>
    <n v="2058569.9341043101"/>
    <x v="1"/>
    <x v="3"/>
    <x v="2"/>
    <x v="0"/>
    <x v="0"/>
    <m/>
    <n v="0.346816570131254"/>
    <n v="713946.16392137704"/>
  </r>
  <r>
    <x v="0"/>
    <x v="27"/>
    <x v="33"/>
    <m/>
    <x v="0"/>
    <x v="6"/>
    <x v="10"/>
    <x v="2"/>
    <n v="0"/>
    <x v="2"/>
    <x v="4"/>
    <x v="1"/>
    <x v="0"/>
    <x v="0"/>
    <m/>
    <n v="0.346816570131254"/>
    <n v="0"/>
  </r>
  <r>
    <x v="0"/>
    <x v="27"/>
    <x v="33"/>
    <m/>
    <x v="1"/>
    <x v="6"/>
    <x v="10"/>
    <x v="2"/>
    <n v="0"/>
    <x v="2"/>
    <x v="4"/>
    <x v="2"/>
    <x v="0"/>
    <x v="0"/>
    <m/>
    <n v="0.346816570131254"/>
    <n v="0"/>
  </r>
  <r>
    <x v="0"/>
    <x v="27"/>
    <x v="33"/>
    <m/>
    <x v="2"/>
    <x v="6"/>
    <x v="10"/>
    <x v="2"/>
    <n v="0"/>
    <x v="2"/>
    <x v="4"/>
    <x v="3"/>
    <x v="0"/>
    <x v="0"/>
    <m/>
    <n v="0.346816570131254"/>
    <n v="0"/>
  </r>
  <r>
    <x v="0"/>
    <x v="27"/>
    <x v="33"/>
    <m/>
    <x v="2"/>
    <x v="6"/>
    <x v="10"/>
    <x v="2"/>
    <n v="0"/>
    <x v="2"/>
    <x v="4"/>
    <x v="4"/>
    <x v="0"/>
    <x v="0"/>
    <m/>
    <n v="0.346816570131254"/>
    <n v="0"/>
  </r>
  <r>
    <x v="0"/>
    <x v="27"/>
    <x v="33"/>
    <m/>
    <x v="0"/>
    <x v="6"/>
    <x v="11"/>
    <x v="2"/>
    <n v="0"/>
    <x v="2"/>
    <x v="2"/>
    <x v="1"/>
    <x v="0"/>
    <x v="0"/>
    <m/>
    <n v="0.346816570131254"/>
    <n v="0"/>
  </r>
  <r>
    <x v="0"/>
    <x v="27"/>
    <x v="33"/>
    <m/>
    <x v="1"/>
    <x v="6"/>
    <x v="11"/>
    <x v="2"/>
    <n v="29154196.4306143"/>
    <x v="2"/>
    <x v="2"/>
    <x v="2"/>
    <x v="0"/>
    <x v="0"/>
    <m/>
    <n v="0.346816570131254"/>
    <n v="10111158.410998501"/>
  </r>
  <r>
    <x v="0"/>
    <x v="27"/>
    <x v="33"/>
    <m/>
    <x v="2"/>
    <x v="6"/>
    <x v="11"/>
    <x v="2"/>
    <n v="0"/>
    <x v="2"/>
    <x v="2"/>
    <x v="3"/>
    <x v="0"/>
    <x v="0"/>
    <m/>
    <n v="0.346816570131254"/>
    <n v="0"/>
  </r>
  <r>
    <x v="0"/>
    <x v="27"/>
    <x v="33"/>
    <m/>
    <x v="2"/>
    <x v="6"/>
    <x v="11"/>
    <x v="2"/>
    <n v="0"/>
    <x v="2"/>
    <x v="2"/>
    <x v="4"/>
    <x v="0"/>
    <x v="0"/>
    <m/>
    <n v="0.346816570131254"/>
    <n v="0"/>
  </r>
  <r>
    <x v="0"/>
    <x v="27"/>
    <x v="33"/>
    <m/>
    <x v="1"/>
    <x v="6"/>
    <x v="11"/>
    <x v="2"/>
    <n v="25991559.670175601"/>
    <x v="2"/>
    <x v="5"/>
    <x v="2"/>
    <x v="0"/>
    <x v="0"/>
    <m/>
    <n v="0.346816570131254"/>
    <n v="9014303.5771721099"/>
  </r>
  <r>
    <x v="0"/>
    <x v="27"/>
    <x v="33"/>
    <m/>
    <x v="0"/>
    <x v="6"/>
    <x v="11"/>
    <x v="2"/>
    <n v="0"/>
    <x v="3"/>
    <x v="1"/>
    <x v="1"/>
    <x v="0"/>
    <x v="0"/>
    <m/>
    <n v="0.346816570131254"/>
    <n v="0"/>
  </r>
  <r>
    <x v="0"/>
    <x v="27"/>
    <x v="33"/>
    <m/>
    <x v="1"/>
    <x v="6"/>
    <x v="11"/>
    <x v="2"/>
    <n v="12801966.8623717"/>
    <x v="3"/>
    <x v="1"/>
    <x v="2"/>
    <x v="0"/>
    <x v="0"/>
    <m/>
    <n v="0.346816570131254"/>
    <n v="4439934.2381417397"/>
  </r>
  <r>
    <x v="0"/>
    <x v="27"/>
    <x v="33"/>
    <m/>
    <x v="2"/>
    <x v="6"/>
    <x v="11"/>
    <x v="2"/>
    <n v="0"/>
    <x v="3"/>
    <x v="1"/>
    <x v="3"/>
    <x v="0"/>
    <x v="0"/>
    <m/>
    <n v="0.346816570131254"/>
    <n v="0"/>
  </r>
  <r>
    <x v="0"/>
    <x v="27"/>
    <x v="33"/>
    <m/>
    <x v="2"/>
    <x v="6"/>
    <x v="11"/>
    <x v="2"/>
    <n v="0"/>
    <x v="3"/>
    <x v="1"/>
    <x v="4"/>
    <x v="0"/>
    <x v="0"/>
    <m/>
    <n v="0.346816570131254"/>
    <n v="0"/>
  </r>
  <r>
    <x v="0"/>
    <x v="27"/>
    <x v="33"/>
    <m/>
    <x v="0"/>
    <x v="6"/>
    <x v="11"/>
    <x v="2"/>
    <n v="0"/>
    <x v="3"/>
    <x v="4"/>
    <x v="1"/>
    <x v="0"/>
    <x v="0"/>
    <m/>
    <n v="0.346816570131254"/>
    <n v="0"/>
  </r>
  <r>
    <x v="0"/>
    <x v="27"/>
    <x v="33"/>
    <m/>
    <x v="1"/>
    <x v="6"/>
    <x v="11"/>
    <x v="2"/>
    <n v="15279675.141967701"/>
    <x v="3"/>
    <x v="4"/>
    <x v="2"/>
    <x v="0"/>
    <x v="0"/>
    <m/>
    <n v="0.346816570131254"/>
    <n v="5299244.5254570199"/>
  </r>
  <r>
    <x v="0"/>
    <x v="27"/>
    <x v="33"/>
    <m/>
    <x v="2"/>
    <x v="6"/>
    <x v="11"/>
    <x v="2"/>
    <n v="0"/>
    <x v="3"/>
    <x v="4"/>
    <x v="3"/>
    <x v="0"/>
    <x v="0"/>
    <m/>
    <n v="0.346816570131254"/>
    <n v="0"/>
  </r>
  <r>
    <x v="0"/>
    <x v="27"/>
    <x v="33"/>
    <m/>
    <x v="2"/>
    <x v="6"/>
    <x v="11"/>
    <x v="2"/>
    <n v="0"/>
    <x v="3"/>
    <x v="4"/>
    <x v="4"/>
    <x v="0"/>
    <x v="0"/>
    <m/>
    <n v="0.346816570131254"/>
    <n v="0"/>
  </r>
  <r>
    <x v="0"/>
    <x v="27"/>
    <x v="33"/>
    <m/>
    <x v="0"/>
    <x v="6"/>
    <x v="10"/>
    <x v="2"/>
    <n v="367923131.75175899"/>
    <x v="3"/>
    <x v="2"/>
    <x v="1"/>
    <x v="0"/>
    <x v="0"/>
    <m/>
    <n v="0.346816570131254"/>
    <n v="127601838.626094"/>
  </r>
  <r>
    <x v="0"/>
    <x v="27"/>
    <x v="33"/>
    <m/>
    <x v="1"/>
    <x v="6"/>
    <x v="10"/>
    <x v="2"/>
    <n v="0"/>
    <x v="3"/>
    <x v="2"/>
    <x v="2"/>
    <x v="0"/>
    <x v="0"/>
    <m/>
    <n v="0.346816570131254"/>
    <n v="0"/>
  </r>
  <r>
    <x v="0"/>
    <x v="27"/>
    <x v="33"/>
    <m/>
    <x v="2"/>
    <x v="6"/>
    <x v="10"/>
    <x v="2"/>
    <n v="0"/>
    <x v="3"/>
    <x v="2"/>
    <x v="3"/>
    <x v="0"/>
    <x v="0"/>
    <m/>
    <n v="0.346816570131254"/>
    <n v="0"/>
  </r>
  <r>
    <x v="0"/>
    <x v="27"/>
    <x v="33"/>
    <m/>
    <x v="2"/>
    <x v="6"/>
    <x v="10"/>
    <x v="2"/>
    <n v="305168522.81711501"/>
    <x v="3"/>
    <x v="2"/>
    <x v="4"/>
    <x v="0"/>
    <x v="0"/>
    <m/>
    <n v="0.346816570131254"/>
    <n v="105837500.39545301"/>
  </r>
  <r>
    <x v="0"/>
    <x v="27"/>
    <x v="33"/>
    <m/>
    <x v="0"/>
    <x v="6"/>
    <x v="11"/>
    <x v="2"/>
    <n v="0"/>
    <x v="3"/>
    <x v="6"/>
    <x v="1"/>
    <x v="0"/>
    <x v="0"/>
    <m/>
    <n v="0.346816570131254"/>
    <n v="0"/>
  </r>
  <r>
    <x v="0"/>
    <x v="27"/>
    <x v="33"/>
    <m/>
    <x v="1"/>
    <x v="6"/>
    <x v="11"/>
    <x v="2"/>
    <n v="21740274.3118558"/>
    <x v="3"/>
    <x v="6"/>
    <x v="2"/>
    <x v="0"/>
    <x v="0"/>
    <m/>
    <n v="0.346816570131254"/>
    <n v="7539887.3705504397"/>
  </r>
  <r>
    <x v="0"/>
    <x v="27"/>
    <x v="33"/>
    <m/>
    <x v="2"/>
    <x v="6"/>
    <x v="11"/>
    <x v="2"/>
    <n v="0"/>
    <x v="3"/>
    <x v="6"/>
    <x v="3"/>
    <x v="0"/>
    <x v="0"/>
    <m/>
    <n v="0.346816570131254"/>
    <n v="0"/>
  </r>
  <r>
    <x v="0"/>
    <x v="27"/>
    <x v="33"/>
    <m/>
    <x v="2"/>
    <x v="6"/>
    <x v="11"/>
    <x v="2"/>
    <n v="0"/>
    <x v="3"/>
    <x v="6"/>
    <x v="4"/>
    <x v="0"/>
    <x v="0"/>
    <m/>
    <n v="0.346816570131254"/>
    <n v="0"/>
  </r>
  <r>
    <x v="0"/>
    <x v="27"/>
    <x v="33"/>
    <m/>
    <x v="0"/>
    <x v="6"/>
    <x v="11"/>
    <x v="2"/>
    <n v="0"/>
    <x v="3"/>
    <x v="5"/>
    <x v="1"/>
    <x v="0"/>
    <x v="0"/>
    <m/>
    <n v="0.346816570131254"/>
    <n v="0"/>
  </r>
  <r>
    <x v="0"/>
    <x v="27"/>
    <x v="33"/>
    <m/>
    <x v="1"/>
    <x v="6"/>
    <x v="11"/>
    <x v="2"/>
    <n v="9606093.7135322597"/>
    <x v="3"/>
    <x v="5"/>
    <x v="2"/>
    <x v="0"/>
    <x v="0"/>
    <m/>
    <n v="0.346816570131254"/>
    <n v="3331552.4740866502"/>
  </r>
  <r>
    <x v="0"/>
    <x v="27"/>
    <x v="33"/>
    <m/>
    <x v="2"/>
    <x v="6"/>
    <x v="11"/>
    <x v="2"/>
    <n v="0"/>
    <x v="3"/>
    <x v="5"/>
    <x v="3"/>
    <x v="0"/>
    <x v="0"/>
    <m/>
    <n v="0.346816570131254"/>
    <n v="0"/>
  </r>
  <r>
    <x v="0"/>
    <x v="27"/>
    <x v="33"/>
    <m/>
    <x v="2"/>
    <x v="6"/>
    <x v="11"/>
    <x v="2"/>
    <n v="0"/>
    <x v="3"/>
    <x v="5"/>
    <x v="4"/>
    <x v="0"/>
    <x v="0"/>
    <m/>
    <n v="0.346816570131254"/>
    <n v="0"/>
  </r>
  <r>
    <x v="0"/>
    <x v="27"/>
    <x v="33"/>
    <m/>
    <x v="0"/>
    <x v="6"/>
    <x v="11"/>
    <x v="2"/>
    <n v="0"/>
    <x v="3"/>
    <x v="3"/>
    <x v="1"/>
    <x v="0"/>
    <x v="0"/>
    <m/>
    <n v="0.346816570131254"/>
    <n v="0"/>
  </r>
  <r>
    <x v="0"/>
    <x v="27"/>
    <x v="33"/>
    <m/>
    <x v="1"/>
    <x v="6"/>
    <x v="11"/>
    <x v="2"/>
    <n v="175859.74567446101"/>
    <x v="3"/>
    <x v="3"/>
    <x v="2"/>
    <x v="0"/>
    <x v="0"/>
    <m/>
    <n v="0.346816570131254"/>
    <n v="60991.073818971003"/>
  </r>
  <r>
    <x v="0"/>
    <x v="27"/>
    <x v="33"/>
    <m/>
    <x v="2"/>
    <x v="6"/>
    <x v="11"/>
    <x v="2"/>
    <n v="0"/>
    <x v="3"/>
    <x v="3"/>
    <x v="3"/>
    <x v="0"/>
    <x v="0"/>
    <m/>
    <n v="0.346816570131254"/>
    <n v="0"/>
  </r>
  <r>
    <x v="0"/>
    <x v="27"/>
    <x v="33"/>
    <m/>
    <x v="2"/>
    <x v="6"/>
    <x v="11"/>
    <x v="2"/>
    <n v="0"/>
    <x v="3"/>
    <x v="3"/>
    <x v="4"/>
    <x v="0"/>
    <x v="0"/>
    <m/>
    <n v="0.346816570131254"/>
    <n v="0"/>
  </r>
  <r>
    <x v="0"/>
    <x v="27"/>
    <x v="33"/>
    <m/>
    <x v="0"/>
    <x v="6"/>
    <x v="11"/>
    <x v="2"/>
    <n v="0"/>
    <x v="4"/>
    <x v="2"/>
    <x v="1"/>
    <x v="0"/>
    <x v="0"/>
    <m/>
    <n v="0.346816570131254"/>
    <n v="0"/>
  </r>
  <r>
    <x v="0"/>
    <x v="27"/>
    <x v="33"/>
    <m/>
    <x v="1"/>
    <x v="6"/>
    <x v="11"/>
    <x v="2"/>
    <n v="25847717.4931743"/>
    <x v="4"/>
    <x v="2"/>
    <x v="2"/>
    <x v="0"/>
    <x v="0"/>
    <m/>
    <n v="0.346816570131254"/>
    <n v="8964416.7267043199"/>
  </r>
  <r>
    <x v="0"/>
    <x v="27"/>
    <x v="33"/>
    <m/>
    <x v="2"/>
    <x v="6"/>
    <x v="11"/>
    <x v="2"/>
    <n v="0"/>
    <x v="4"/>
    <x v="2"/>
    <x v="3"/>
    <x v="0"/>
    <x v="0"/>
    <m/>
    <n v="0.346816570131254"/>
    <n v="0"/>
  </r>
  <r>
    <x v="0"/>
    <x v="27"/>
    <x v="33"/>
    <m/>
    <x v="2"/>
    <x v="6"/>
    <x v="11"/>
    <x v="2"/>
    <n v="0"/>
    <x v="4"/>
    <x v="2"/>
    <x v="4"/>
    <x v="0"/>
    <x v="0"/>
    <m/>
    <n v="0.346816570131254"/>
    <n v="0"/>
  </r>
  <r>
    <x v="0"/>
    <x v="27"/>
    <x v="33"/>
    <m/>
    <x v="0"/>
    <x v="6"/>
    <x v="10"/>
    <x v="2"/>
    <n v="0"/>
    <x v="4"/>
    <x v="6"/>
    <x v="1"/>
    <x v="0"/>
    <x v="0"/>
    <m/>
    <n v="0.346816570131254"/>
    <n v="0"/>
  </r>
  <r>
    <x v="0"/>
    <x v="27"/>
    <x v="33"/>
    <m/>
    <x v="1"/>
    <x v="6"/>
    <x v="10"/>
    <x v="2"/>
    <n v="0"/>
    <x v="4"/>
    <x v="6"/>
    <x v="2"/>
    <x v="0"/>
    <x v="0"/>
    <m/>
    <n v="0.346816570131254"/>
    <n v="0"/>
  </r>
  <r>
    <x v="0"/>
    <x v="27"/>
    <x v="33"/>
    <m/>
    <x v="2"/>
    <x v="6"/>
    <x v="10"/>
    <x v="2"/>
    <n v="0"/>
    <x v="4"/>
    <x v="6"/>
    <x v="3"/>
    <x v="0"/>
    <x v="0"/>
    <m/>
    <n v="0.346816570131254"/>
    <n v="0"/>
  </r>
  <r>
    <x v="0"/>
    <x v="27"/>
    <x v="33"/>
    <m/>
    <x v="2"/>
    <x v="6"/>
    <x v="10"/>
    <x v="2"/>
    <n v="0"/>
    <x v="4"/>
    <x v="6"/>
    <x v="4"/>
    <x v="0"/>
    <x v="0"/>
    <m/>
    <n v="0.346816570131254"/>
    <n v="0"/>
  </r>
  <r>
    <x v="0"/>
    <x v="27"/>
    <x v="33"/>
    <m/>
    <x v="1"/>
    <x v="6"/>
    <x v="11"/>
    <x v="2"/>
    <n v="26451155.0386694"/>
    <x v="5"/>
    <x v="4"/>
    <x v="2"/>
    <x v="0"/>
    <x v="0"/>
    <m/>
    <n v="0.346816570131254"/>
    <n v="9173698.8665213492"/>
  </r>
  <r>
    <x v="0"/>
    <x v="27"/>
    <x v="33"/>
    <m/>
    <x v="0"/>
    <x v="6"/>
    <x v="11"/>
    <x v="2"/>
    <n v="0"/>
    <x v="5"/>
    <x v="2"/>
    <x v="1"/>
    <x v="0"/>
    <x v="0"/>
    <m/>
    <n v="0.346816570131254"/>
    <n v="0"/>
  </r>
  <r>
    <x v="0"/>
    <x v="27"/>
    <x v="33"/>
    <m/>
    <x v="1"/>
    <x v="6"/>
    <x v="11"/>
    <x v="2"/>
    <n v="10886056.887109101"/>
    <x v="5"/>
    <x v="2"/>
    <x v="2"/>
    <x v="0"/>
    <x v="0"/>
    <m/>
    <n v="0.346816570131254"/>
    <n v="3775464.9118408798"/>
  </r>
  <r>
    <x v="0"/>
    <x v="27"/>
    <x v="33"/>
    <m/>
    <x v="2"/>
    <x v="6"/>
    <x v="11"/>
    <x v="2"/>
    <n v="0"/>
    <x v="5"/>
    <x v="2"/>
    <x v="3"/>
    <x v="0"/>
    <x v="0"/>
    <m/>
    <n v="0.346816570131254"/>
    <n v="0"/>
  </r>
  <r>
    <x v="0"/>
    <x v="27"/>
    <x v="33"/>
    <m/>
    <x v="2"/>
    <x v="6"/>
    <x v="11"/>
    <x v="2"/>
    <n v="0"/>
    <x v="5"/>
    <x v="2"/>
    <x v="4"/>
    <x v="0"/>
    <x v="0"/>
    <m/>
    <n v="0.346816570131254"/>
    <n v="0"/>
  </r>
  <r>
    <x v="0"/>
    <x v="27"/>
    <x v="33"/>
    <m/>
    <x v="0"/>
    <x v="6"/>
    <x v="10"/>
    <x v="2"/>
    <n v="0"/>
    <x v="5"/>
    <x v="5"/>
    <x v="1"/>
    <x v="0"/>
    <x v="0"/>
    <m/>
    <n v="0.346816570131254"/>
    <n v="0"/>
  </r>
  <r>
    <x v="0"/>
    <x v="27"/>
    <x v="33"/>
    <m/>
    <x v="1"/>
    <x v="6"/>
    <x v="10"/>
    <x v="2"/>
    <n v="0"/>
    <x v="5"/>
    <x v="5"/>
    <x v="2"/>
    <x v="0"/>
    <x v="0"/>
    <m/>
    <n v="0.346816570131254"/>
    <n v="0"/>
  </r>
  <r>
    <x v="0"/>
    <x v="27"/>
    <x v="33"/>
    <m/>
    <x v="2"/>
    <x v="6"/>
    <x v="10"/>
    <x v="2"/>
    <n v="0"/>
    <x v="5"/>
    <x v="5"/>
    <x v="3"/>
    <x v="0"/>
    <x v="0"/>
    <m/>
    <n v="0.346816570131254"/>
    <n v="0"/>
  </r>
  <r>
    <x v="0"/>
    <x v="27"/>
    <x v="33"/>
    <m/>
    <x v="2"/>
    <x v="6"/>
    <x v="10"/>
    <x v="2"/>
    <n v="0"/>
    <x v="5"/>
    <x v="5"/>
    <x v="4"/>
    <x v="0"/>
    <x v="0"/>
    <m/>
    <n v="0.346816570131254"/>
    <n v="0"/>
  </r>
  <r>
    <x v="0"/>
    <x v="27"/>
    <x v="33"/>
    <m/>
    <x v="1"/>
    <x v="6"/>
    <x v="11"/>
    <x v="2"/>
    <n v="3307830.1048352802"/>
    <x v="6"/>
    <x v="1"/>
    <x v="2"/>
    <x v="0"/>
    <x v="0"/>
    <m/>
    <n v="0.346816570131254"/>
    <n v="1147210.29153588"/>
  </r>
  <r>
    <x v="0"/>
    <x v="27"/>
    <x v="33"/>
    <m/>
    <x v="0"/>
    <x v="6"/>
    <x v="11"/>
    <x v="2"/>
    <n v="0"/>
    <x v="6"/>
    <x v="2"/>
    <x v="1"/>
    <x v="0"/>
    <x v="0"/>
    <m/>
    <n v="0.346816570131254"/>
    <n v="0"/>
  </r>
  <r>
    <x v="0"/>
    <x v="27"/>
    <x v="33"/>
    <m/>
    <x v="1"/>
    <x v="6"/>
    <x v="11"/>
    <x v="2"/>
    <n v="10504938.880951099"/>
    <x v="6"/>
    <x v="2"/>
    <x v="2"/>
    <x v="0"/>
    <x v="0"/>
    <m/>
    <n v="0.346816570131254"/>
    <n v="3643286.8721299199"/>
  </r>
  <r>
    <x v="0"/>
    <x v="27"/>
    <x v="33"/>
    <m/>
    <x v="2"/>
    <x v="6"/>
    <x v="11"/>
    <x v="2"/>
    <n v="0"/>
    <x v="6"/>
    <x v="2"/>
    <x v="3"/>
    <x v="0"/>
    <x v="0"/>
    <m/>
    <n v="0.346816570131254"/>
    <n v="0"/>
  </r>
  <r>
    <x v="0"/>
    <x v="27"/>
    <x v="33"/>
    <m/>
    <x v="2"/>
    <x v="6"/>
    <x v="11"/>
    <x v="2"/>
    <n v="0"/>
    <x v="6"/>
    <x v="2"/>
    <x v="4"/>
    <x v="0"/>
    <x v="0"/>
    <m/>
    <n v="0.346816570131254"/>
    <n v="0"/>
  </r>
  <r>
    <x v="0"/>
    <x v="27"/>
    <x v="33"/>
    <m/>
    <x v="0"/>
    <x v="6"/>
    <x v="10"/>
    <x v="2"/>
    <n v="0"/>
    <x v="6"/>
    <x v="3"/>
    <x v="1"/>
    <x v="0"/>
    <x v="0"/>
    <m/>
    <n v="0.346816570131254"/>
    <n v="0"/>
  </r>
  <r>
    <x v="0"/>
    <x v="27"/>
    <x v="33"/>
    <m/>
    <x v="1"/>
    <x v="6"/>
    <x v="10"/>
    <x v="2"/>
    <n v="0"/>
    <x v="6"/>
    <x v="3"/>
    <x v="2"/>
    <x v="0"/>
    <x v="0"/>
    <m/>
    <n v="0.346816570131254"/>
    <n v="0"/>
  </r>
  <r>
    <x v="0"/>
    <x v="27"/>
    <x v="33"/>
    <m/>
    <x v="2"/>
    <x v="6"/>
    <x v="10"/>
    <x v="2"/>
    <n v="0"/>
    <x v="6"/>
    <x v="3"/>
    <x v="3"/>
    <x v="0"/>
    <x v="0"/>
    <m/>
    <n v="0.346816570131254"/>
    <n v="0"/>
  </r>
  <r>
    <x v="0"/>
    <x v="27"/>
    <x v="33"/>
    <m/>
    <x v="2"/>
    <x v="6"/>
    <x v="10"/>
    <x v="2"/>
    <n v="0"/>
    <x v="6"/>
    <x v="3"/>
    <x v="4"/>
    <x v="0"/>
    <x v="0"/>
    <m/>
    <n v="0.346816570131254"/>
    <n v="0"/>
  </r>
  <r>
    <x v="0"/>
    <x v="28"/>
    <x v="33"/>
    <m/>
    <x v="0"/>
    <x v="6"/>
    <x v="10"/>
    <x v="2"/>
    <n v="0"/>
    <x v="1"/>
    <x v="1"/>
    <x v="1"/>
    <x v="0"/>
    <x v="0"/>
    <m/>
    <n v="0.33347747128005201"/>
    <n v="0"/>
  </r>
  <r>
    <x v="0"/>
    <x v="28"/>
    <x v="33"/>
    <m/>
    <x v="1"/>
    <x v="6"/>
    <x v="10"/>
    <x v="2"/>
    <n v="0"/>
    <x v="1"/>
    <x v="1"/>
    <x v="2"/>
    <x v="0"/>
    <x v="0"/>
    <m/>
    <n v="0.33347747128005201"/>
    <n v="0"/>
  </r>
  <r>
    <x v="0"/>
    <x v="28"/>
    <x v="33"/>
    <m/>
    <x v="2"/>
    <x v="6"/>
    <x v="10"/>
    <x v="2"/>
    <n v="0"/>
    <x v="1"/>
    <x v="1"/>
    <x v="3"/>
    <x v="0"/>
    <x v="0"/>
    <m/>
    <n v="0.33347747128005201"/>
    <n v="0"/>
  </r>
  <r>
    <x v="0"/>
    <x v="28"/>
    <x v="33"/>
    <m/>
    <x v="2"/>
    <x v="6"/>
    <x v="10"/>
    <x v="2"/>
    <n v="0"/>
    <x v="1"/>
    <x v="1"/>
    <x v="4"/>
    <x v="0"/>
    <x v="0"/>
    <m/>
    <n v="0.33347747128005201"/>
    <n v="0"/>
  </r>
  <r>
    <x v="0"/>
    <x v="28"/>
    <x v="33"/>
    <m/>
    <x v="0"/>
    <x v="6"/>
    <x v="11"/>
    <x v="2"/>
    <n v="0"/>
    <x v="1"/>
    <x v="2"/>
    <x v="1"/>
    <x v="0"/>
    <x v="0"/>
    <m/>
    <n v="0.33347747128005201"/>
    <n v="0"/>
  </r>
  <r>
    <x v="0"/>
    <x v="28"/>
    <x v="33"/>
    <m/>
    <x v="1"/>
    <x v="6"/>
    <x v="11"/>
    <x v="2"/>
    <n v="28271495.824507099"/>
    <x v="1"/>
    <x v="2"/>
    <x v="2"/>
    <x v="0"/>
    <x v="0"/>
    <m/>
    <n v="0.33347747128005201"/>
    <n v="9427906.9368611798"/>
  </r>
  <r>
    <x v="0"/>
    <x v="28"/>
    <x v="33"/>
    <m/>
    <x v="2"/>
    <x v="6"/>
    <x v="11"/>
    <x v="2"/>
    <n v="0"/>
    <x v="1"/>
    <x v="2"/>
    <x v="3"/>
    <x v="0"/>
    <x v="0"/>
    <m/>
    <n v="0.33347747128005201"/>
    <n v="0"/>
  </r>
  <r>
    <x v="0"/>
    <x v="28"/>
    <x v="33"/>
    <m/>
    <x v="2"/>
    <x v="6"/>
    <x v="11"/>
    <x v="2"/>
    <n v="0"/>
    <x v="1"/>
    <x v="2"/>
    <x v="4"/>
    <x v="0"/>
    <x v="0"/>
    <m/>
    <n v="0.33347747128005201"/>
    <n v="0"/>
  </r>
  <r>
    <x v="0"/>
    <x v="28"/>
    <x v="33"/>
    <m/>
    <x v="1"/>
    <x v="6"/>
    <x v="11"/>
    <x v="2"/>
    <n v="2058569.9341043101"/>
    <x v="1"/>
    <x v="3"/>
    <x v="2"/>
    <x v="0"/>
    <x v="0"/>
    <m/>
    <n v="0.33347747128005201"/>
    <n v="686486.69607824704"/>
  </r>
  <r>
    <x v="0"/>
    <x v="28"/>
    <x v="33"/>
    <m/>
    <x v="0"/>
    <x v="6"/>
    <x v="10"/>
    <x v="2"/>
    <n v="0"/>
    <x v="2"/>
    <x v="4"/>
    <x v="1"/>
    <x v="0"/>
    <x v="0"/>
    <m/>
    <n v="0.33347747128005201"/>
    <n v="0"/>
  </r>
  <r>
    <x v="0"/>
    <x v="28"/>
    <x v="33"/>
    <m/>
    <x v="1"/>
    <x v="6"/>
    <x v="10"/>
    <x v="2"/>
    <n v="0"/>
    <x v="2"/>
    <x v="4"/>
    <x v="2"/>
    <x v="0"/>
    <x v="0"/>
    <m/>
    <n v="0.33347747128005201"/>
    <n v="0"/>
  </r>
  <r>
    <x v="0"/>
    <x v="28"/>
    <x v="33"/>
    <m/>
    <x v="2"/>
    <x v="6"/>
    <x v="10"/>
    <x v="2"/>
    <n v="0"/>
    <x v="2"/>
    <x v="4"/>
    <x v="3"/>
    <x v="0"/>
    <x v="0"/>
    <m/>
    <n v="0.33347747128005201"/>
    <n v="0"/>
  </r>
  <r>
    <x v="0"/>
    <x v="28"/>
    <x v="33"/>
    <m/>
    <x v="2"/>
    <x v="6"/>
    <x v="10"/>
    <x v="2"/>
    <n v="0"/>
    <x v="2"/>
    <x v="4"/>
    <x v="4"/>
    <x v="0"/>
    <x v="0"/>
    <m/>
    <n v="0.33347747128005201"/>
    <n v="0"/>
  </r>
  <r>
    <x v="0"/>
    <x v="28"/>
    <x v="33"/>
    <m/>
    <x v="0"/>
    <x v="6"/>
    <x v="11"/>
    <x v="2"/>
    <n v="0"/>
    <x v="2"/>
    <x v="2"/>
    <x v="1"/>
    <x v="0"/>
    <x v="0"/>
    <m/>
    <n v="0.33347747128005201"/>
    <n v="0"/>
  </r>
  <r>
    <x v="0"/>
    <x v="28"/>
    <x v="33"/>
    <m/>
    <x v="1"/>
    <x v="6"/>
    <x v="11"/>
    <x v="2"/>
    <n v="29154196.4306143"/>
    <x v="2"/>
    <x v="2"/>
    <x v="2"/>
    <x v="0"/>
    <x v="0"/>
    <m/>
    <n v="0.33347747128005201"/>
    <n v="9722267.7028831504"/>
  </r>
  <r>
    <x v="0"/>
    <x v="28"/>
    <x v="33"/>
    <m/>
    <x v="2"/>
    <x v="6"/>
    <x v="11"/>
    <x v="2"/>
    <n v="0"/>
    <x v="2"/>
    <x v="2"/>
    <x v="3"/>
    <x v="0"/>
    <x v="0"/>
    <m/>
    <n v="0.33347747128005201"/>
    <n v="0"/>
  </r>
  <r>
    <x v="0"/>
    <x v="28"/>
    <x v="33"/>
    <m/>
    <x v="2"/>
    <x v="6"/>
    <x v="11"/>
    <x v="2"/>
    <n v="0"/>
    <x v="2"/>
    <x v="2"/>
    <x v="4"/>
    <x v="0"/>
    <x v="0"/>
    <m/>
    <n v="0.33347747128005201"/>
    <n v="0"/>
  </r>
  <r>
    <x v="0"/>
    <x v="28"/>
    <x v="33"/>
    <m/>
    <x v="1"/>
    <x v="6"/>
    <x v="11"/>
    <x v="2"/>
    <n v="25991559.670175601"/>
    <x v="2"/>
    <x v="5"/>
    <x v="2"/>
    <x v="0"/>
    <x v="0"/>
    <m/>
    <n v="0.33347747128005201"/>
    <n v="8667599.5934347194"/>
  </r>
  <r>
    <x v="0"/>
    <x v="28"/>
    <x v="33"/>
    <m/>
    <x v="0"/>
    <x v="6"/>
    <x v="11"/>
    <x v="2"/>
    <n v="0"/>
    <x v="3"/>
    <x v="1"/>
    <x v="1"/>
    <x v="0"/>
    <x v="0"/>
    <m/>
    <n v="0.33347747128005201"/>
    <n v="0"/>
  </r>
  <r>
    <x v="0"/>
    <x v="28"/>
    <x v="33"/>
    <m/>
    <x v="1"/>
    <x v="6"/>
    <x v="11"/>
    <x v="2"/>
    <n v="12801966.8623717"/>
    <x v="3"/>
    <x v="1"/>
    <x v="2"/>
    <x v="0"/>
    <x v="0"/>
    <m/>
    <n v="0.33347747128005201"/>
    <n v="4269167.5366747398"/>
  </r>
  <r>
    <x v="0"/>
    <x v="28"/>
    <x v="33"/>
    <m/>
    <x v="2"/>
    <x v="6"/>
    <x v="11"/>
    <x v="2"/>
    <n v="0"/>
    <x v="3"/>
    <x v="1"/>
    <x v="3"/>
    <x v="0"/>
    <x v="0"/>
    <m/>
    <n v="0.33347747128005201"/>
    <n v="0"/>
  </r>
  <r>
    <x v="0"/>
    <x v="28"/>
    <x v="33"/>
    <m/>
    <x v="2"/>
    <x v="6"/>
    <x v="11"/>
    <x v="2"/>
    <n v="0"/>
    <x v="3"/>
    <x v="1"/>
    <x v="4"/>
    <x v="0"/>
    <x v="0"/>
    <m/>
    <n v="0.33347747128005201"/>
    <n v="0"/>
  </r>
  <r>
    <x v="0"/>
    <x v="28"/>
    <x v="33"/>
    <m/>
    <x v="0"/>
    <x v="6"/>
    <x v="11"/>
    <x v="2"/>
    <n v="0"/>
    <x v="3"/>
    <x v="4"/>
    <x v="1"/>
    <x v="0"/>
    <x v="0"/>
    <m/>
    <n v="0.33347747128005201"/>
    <n v="0"/>
  </r>
  <r>
    <x v="0"/>
    <x v="28"/>
    <x v="33"/>
    <m/>
    <x v="1"/>
    <x v="6"/>
    <x v="11"/>
    <x v="2"/>
    <n v="15279675.141967701"/>
    <x v="3"/>
    <x v="4"/>
    <x v="2"/>
    <x v="0"/>
    <x v="0"/>
    <m/>
    <n v="0.33347747128005201"/>
    <n v="5095427.4283240503"/>
  </r>
  <r>
    <x v="0"/>
    <x v="28"/>
    <x v="33"/>
    <m/>
    <x v="2"/>
    <x v="6"/>
    <x v="11"/>
    <x v="2"/>
    <n v="0"/>
    <x v="3"/>
    <x v="4"/>
    <x v="3"/>
    <x v="0"/>
    <x v="0"/>
    <m/>
    <n v="0.33347747128005201"/>
    <n v="0"/>
  </r>
  <r>
    <x v="0"/>
    <x v="28"/>
    <x v="33"/>
    <m/>
    <x v="2"/>
    <x v="6"/>
    <x v="11"/>
    <x v="2"/>
    <n v="0"/>
    <x v="3"/>
    <x v="4"/>
    <x v="4"/>
    <x v="0"/>
    <x v="0"/>
    <m/>
    <n v="0.33347747128005201"/>
    <n v="0"/>
  </r>
  <r>
    <x v="0"/>
    <x v="28"/>
    <x v="33"/>
    <m/>
    <x v="0"/>
    <x v="6"/>
    <x v="10"/>
    <x v="2"/>
    <n v="367923131.75175899"/>
    <x v="3"/>
    <x v="2"/>
    <x v="1"/>
    <x v="0"/>
    <x v="0"/>
    <m/>
    <n v="0.33347747128005201"/>
    <n v="122694075.60201401"/>
  </r>
  <r>
    <x v="0"/>
    <x v="28"/>
    <x v="33"/>
    <m/>
    <x v="1"/>
    <x v="6"/>
    <x v="10"/>
    <x v="2"/>
    <n v="0"/>
    <x v="3"/>
    <x v="2"/>
    <x v="2"/>
    <x v="0"/>
    <x v="0"/>
    <m/>
    <n v="0.33347747128005201"/>
    <n v="0"/>
  </r>
  <r>
    <x v="0"/>
    <x v="28"/>
    <x v="33"/>
    <m/>
    <x v="2"/>
    <x v="6"/>
    <x v="10"/>
    <x v="2"/>
    <n v="0"/>
    <x v="3"/>
    <x v="2"/>
    <x v="3"/>
    <x v="0"/>
    <x v="0"/>
    <m/>
    <n v="0.33347747128005201"/>
    <n v="0"/>
  </r>
  <r>
    <x v="0"/>
    <x v="28"/>
    <x v="33"/>
    <m/>
    <x v="2"/>
    <x v="6"/>
    <x v="10"/>
    <x v="2"/>
    <n v="305168522.81711501"/>
    <x v="3"/>
    <x v="2"/>
    <x v="4"/>
    <x v="0"/>
    <x v="0"/>
    <m/>
    <n v="0.33347747128005201"/>
    <n v="101766827.30332001"/>
  </r>
  <r>
    <x v="0"/>
    <x v="28"/>
    <x v="33"/>
    <m/>
    <x v="0"/>
    <x v="6"/>
    <x v="11"/>
    <x v="2"/>
    <n v="0"/>
    <x v="3"/>
    <x v="6"/>
    <x v="1"/>
    <x v="0"/>
    <x v="0"/>
    <m/>
    <n v="0.33347747128005201"/>
    <n v="0"/>
  </r>
  <r>
    <x v="0"/>
    <x v="28"/>
    <x v="33"/>
    <m/>
    <x v="1"/>
    <x v="6"/>
    <x v="11"/>
    <x v="2"/>
    <n v="21740274.3118558"/>
    <x v="3"/>
    <x v="6"/>
    <x v="2"/>
    <x v="0"/>
    <x v="0"/>
    <m/>
    <n v="0.33347747128005201"/>
    <n v="7249891.7024523504"/>
  </r>
  <r>
    <x v="0"/>
    <x v="28"/>
    <x v="33"/>
    <m/>
    <x v="2"/>
    <x v="6"/>
    <x v="11"/>
    <x v="2"/>
    <n v="0"/>
    <x v="3"/>
    <x v="6"/>
    <x v="3"/>
    <x v="0"/>
    <x v="0"/>
    <m/>
    <n v="0.33347747128005201"/>
    <n v="0"/>
  </r>
  <r>
    <x v="0"/>
    <x v="28"/>
    <x v="33"/>
    <m/>
    <x v="2"/>
    <x v="6"/>
    <x v="11"/>
    <x v="2"/>
    <n v="0"/>
    <x v="3"/>
    <x v="6"/>
    <x v="4"/>
    <x v="0"/>
    <x v="0"/>
    <m/>
    <n v="0.33347747128005201"/>
    <n v="0"/>
  </r>
  <r>
    <x v="0"/>
    <x v="28"/>
    <x v="33"/>
    <m/>
    <x v="0"/>
    <x v="6"/>
    <x v="11"/>
    <x v="2"/>
    <n v="0"/>
    <x v="3"/>
    <x v="5"/>
    <x v="1"/>
    <x v="0"/>
    <x v="0"/>
    <m/>
    <n v="0.33347747128005201"/>
    <n v="0"/>
  </r>
  <r>
    <x v="0"/>
    <x v="28"/>
    <x v="33"/>
    <m/>
    <x v="1"/>
    <x v="6"/>
    <x v="11"/>
    <x v="2"/>
    <n v="9606093.7135322597"/>
    <x v="3"/>
    <x v="5"/>
    <x v="2"/>
    <x v="0"/>
    <x v="0"/>
    <m/>
    <n v="0.33347747128005201"/>
    <n v="3203415.8404679401"/>
  </r>
  <r>
    <x v="0"/>
    <x v="28"/>
    <x v="33"/>
    <m/>
    <x v="2"/>
    <x v="6"/>
    <x v="11"/>
    <x v="2"/>
    <n v="0"/>
    <x v="3"/>
    <x v="5"/>
    <x v="3"/>
    <x v="0"/>
    <x v="0"/>
    <m/>
    <n v="0.33347747128005201"/>
    <n v="0"/>
  </r>
  <r>
    <x v="0"/>
    <x v="28"/>
    <x v="33"/>
    <m/>
    <x v="2"/>
    <x v="6"/>
    <x v="11"/>
    <x v="2"/>
    <n v="0"/>
    <x v="3"/>
    <x v="5"/>
    <x v="4"/>
    <x v="0"/>
    <x v="0"/>
    <m/>
    <n v="0.33347747128005201"/>
    <n v="0"/>
  </r>
  <r>
    <x v="0"/>
    <x v="28"/>
    <x v="33"/>
    <m/>
    <x v="0"/>
    <x v="6"/>
    <x v="11"/>
    <x v="2"/>
    <n v="0"/>
    <x v="3"/>
    <x v="3"/>
    <x v="1"/>
    <x v="0"/>
    <x v="0"/>
    <m/>
    <n v="0.33347747128005201"/>
    <n v="0"/>
  </r>
  <r>
    <x v="0"/>
    <x v="28"/>
    <x v="33"/>
    <m/>
    <x v="1"/>
    <x v="6"/>
    <x v="11"/>
    <x v="2"/>
    <n v="175859.74567446101"/>
    <x v="3"/>
    <x v="3"/>
    <x v="2"/>
    <x v="0"/>
    <x v="0"/>
    <m/>
    <n v="0.33347747128005201"/>
    <n v="58645.263287472102"/>
  </r>
  <r>
    <x v="0"/>
    <x v="28"/>
    <x v="33"/>
    <m/>
    <x v="2"/>
    <x v="6"/>
    <x v="11"/>
    <x v="2"/>
    <n v="0"/>
    <x v="3"/>
    <x v="3"/>
    <x v="3"/>
    <x v="0"/>
    <x v="0"/>
    <m/>
    <n v="0.33347747128005201"/>
    <n v="0"/>
  </r>
  <r>
    <x v="0"/>
    <x v="28"/>
    <x v="33"/>
    <m/>
    <x v="2"/>
    <x v="6"/>
    <x v="11"/>
    <x v="2"/>
    <n v="0"/>
    <x v="3"/>
    <x v="3"/>
    <x v="4"/>
    <x v="0"/>
    <x v="0"/>
    <m/>
    <n v="0.33347747128005201"/>
    <n v="0"/>
  </r>
  <r>
    <x v="0"/>
    <x v="28"/>
    <x v="33"/>
    <m/>
    <x v="0"/>
    <x v="6"/>
    <x v="11"/>
    <x v="2"/>
    <n v="0"/>
    <x v="4"/>
    <x v="2"/>
    <x v="1"/>
    <x v="0"/>
    <x v="0"/>
    <m/>
    <n v="0.33347747128005201"/>
    <n v="0"/>
  </r>
  <r>
    <x v="0"/>
    <x v="28"/>
    <x v="33"/>
    <m/>
    <x v="1"/>
    <x v="6"/>
    <x v="11"/>
    <x v="2"/>
    <n v="25847717.4931743"/>
    <x v="4"/>
    <x v="2"/>
    <x v="2"/>
    <x v="0"/>
    <x v="0"/>
    <m/>
    <n v="0.33347747128005201"/>
    <n v="8619631.4679849204"/>
  </r>
  <r>
    <x v="0"/>
    <x v="28"/>
    <x v="33"/>
    <m/>
    <x v="2"/>
    <x v="6"/>
    <x v="11"/>
    <x v="2"/>
    <n v="0"/>
    <x v="4"/>
    <x v="2"/>
    <x v="3"/>
    <x v="0"/>
    <x v="0"/>
    <m/>
    <n v="0.33347747128005201"/>
    <n v="0"/>
  </r>
  <r>
    <x v="0"/>
    <x v="28"/>
    <x v="33"/>
    <m/>
    <x v="2"/>
    <x v="6"/>
    <x v="11"/>
    <x v="2"/>
    <n v="0"/>
    <x v="4"/>
    <x v="2"/>
    <x v="4"/>
    <x v="0"/>
    <x v="0"/>
    <m/>
    <n v="0.33347747128005201"/>
    <n v="0"/>
  </r>
  <r>
    <x v="0"/>
    <x v="28"/>
    <x v="33"/>
    <m/>
    <x v="0"/>
    <x v="6"/>
    <x v="10"/>
    <x v="2"/>
    <n v="0"/>
    <x v="4"/>
    <x v="6"/>
    <x v="1"/>
    <x v="0"/>
    <x v="0"/>
    <m/>
    <n v="0.33347747128005201"/>
    <n v="0"/>
  </r>
  <r>
    <x v="0"/>
    <x v="28"/>
    <x v="33"/>
    <m/>
    <x v="1"/>
    <x v="6"/>
    <x v="10"/>
    <x v="2"/>
    <n v="0"/>
    <x v="4"/>
    <x v="6"/>
    <x v="2"/>
    <x v="0"/>
    <x v="0"/>
    <m/>
    <n v="0.33347747128005201"/>
    <n v="0"/>
  </r>
  <r>
    <x v="0"/>
    <x v="28"/>
    <x v="33"/>
    <m/>
    <x v="2"/>
    <x v="6"/>
    <x v="10"/>
    <x v="2"/>
    <n v="0"/>
    <x v="4"/>
    <x v="6"/>
    <x v="3"/>
    <x v="0"/>
    <x v="0"/>
    <m/>
    <n v="0.33347747128005201"/>
    <n v="0"/>
  </r>
  <r>
    <x v="0"/>
    <x v="28"/>
    <x v="33"/>
    <m/>
    <x v="2"/>
    <x v="6"/>
    <x v="10"/>
    <x v="2"/>
    <n v="0"/>
    <x v="4"/>
    <x v="6"/>
    <x v="4"/>
    <x v="0"/>
    <x v="0"/>
    <m/>
    <n v="0.33347747128005201"/>
    <n v="0"/>
  </r>
  <r>
    <x v="0"/>
    <x v="28"/>
    <x v="33"/>
    <m/>
    <x v="1"/>
    <x v="6"/>
    <x v="11"/>
    <x v="2"/>
    <n v="26451155.0386694"/>
    <x v="5"/>
    <x v="4"/>
    <x v="2"/>
    <x v="0"/>
    <x v="0"/>
    <m/>
    <n v="0.33347747128005201"/>
    <n v="8820864.2947320603"/>
  </r>
  <r>
    <x v="0"/>
    <x v="28"/>
    <x v="33"/>
    <m/>
    <x v="0"/>
    <x v="6"/>
    <x v="11"/>
    <x v="2"/>
    <n v="0"/>
    <x v="5"/>
    <x v="2"/>
    <x v="1"/>
    <x v="0"/>
    <x v="0"/>
    <m/>
    <n v="0.33347747128005201"/>
    <n v="0"/>
  </r>
  <r>
    <x v="0"/>
    <x v="28"/>
    <x v="33"/>
    <m/>
    <x v="1"/>
    <x v="6"/>
    <x v="11"/>
    <x v="2"/>
    <n v="10886056.887109101"/>
    <x v="5"/>
    <x v="2"/>
    <x v="2"/>
    <x v="0"/>
    <x v="0"/>
    <m/>
    <n v="0.33347747128005201"/>
    <n v="3630254.72292392"/>
  </r>
  <r>
    <x v="0"/>
    <x v="28"/>
    <x v="33"/>
    <m/>
    <x v="2"/>
    <x v="6"/>
    <x v="11"/>
    <x v="2"/>
    <n v="0"/>
    <x v="5"/>
    <x v="2"/>
    <x v="3"/>
    <x v="0"/>
    <x v="0"/>
    <m/>
    <n v="0.33347747128005201"/>
    <n v="0"/>
  </r>
  <r>
    <x v="0"/>
    <x v="28"/>
    <x v="33"/>
    <m/>
    <x v="2"/>
    <x v="6"/>
    <x v="11"/>
    <x v="2"/>
    <n v="0"/>
    <x v="5"/>
    <x v="2"/>
    <x v="4"/>
    <x v="0"/>
    <x v="0"/>
    <m/>
    <n v="0.33347747128005201"/>
    <n v="0"/>
  </r>
  <r>
    <x v="0"/>
    <x v="28"/>
    <x v="33"/>
    <m/>
    <x v="0"/>
    <x v="6"/>
    <x v="10"/>
    <x v="2"/>
    <n v="0"/>
    <x v="5"/>
    <x v="5"/>
    <x v="1"/>
    <x v="0"/>
    <x v="0"/>
    <m/>
    <n v="0.33347747128005201"/>
    <n v="0"/>
  </r>
  <r>
    <x v="0"/>
    <x v="28"/>
    <x v="33"/>
    <m/>
    <x v="1"/>
    <x v="6"/>
    <x v="10"/>
    <x v="2"/>
    <n v="0"/>
    <x v="5"/>
    <x v="5"/>
    <x v="2"/>
    <x v="0"/>
    <x v="0"/>
    <m/>
    <n v="0.33347747128005201"/>
    <n v="0"/>
  </r>
  <r>
    <x v="0"/>
    <x v="28"/>
    <x v="33"/>
    <m/>
    <x v="2"/>
    <x v="6"/>
    <x v="10"/>
    <x v="2"/>
    <n v="0"/>
    <x v="5"/>
    <x v="5"/>
    <x v="3"/>
    <x v="0"/>
    <x v="0"/>
    <m/>
    <n v="0.33347747128005201"/>
    <n v="0"/>
  </r>
  <r>
    <x v="0"/>
    <x v="28"/>
    <x v="33"/>
    <m/>
    <x v="2"/>
    <x v="6"/>
    <x v="10"/>
    <x v="2"/>
    <n v="0"/>
    <x v="5"/>
    <x v="5"/>
    <x v="4"/>
    <x v="0"/>
    <x v="0"/>
    <m/>
    <n v="0.33347747128005201"/>
    <n v="0"/>
  </r>
  <r>
    <x v="0"/>
    <x v="28"/>
    <x v="33"/>
    <m/>
    <x v="1"/>
    <x v="6"/>
    <x v="11"/>
    <x v="2"/>
    <n v="3307830.1048352802"/>
    <x v="6"/>
    <x v="1"/>
    <x v="2"/>
    <x v="0"/>
    <x v="0"/>
    <m/>
    <n v="0.33347747128005201"/>
    <n v="1103086.8187845"/>
  </r>
  <r>
    <x v="0"/>
    <x v="28"/>
    <x v="33"/>
    <m/>
    <x v="0"/>
    <x v="6"/>
    <x v="11"/>
    <x v="2"/>
    <n v="0"/>
    <x v="6"/>
    <x v="2"/>
    <x v="1"/>
    <x v="0"/>
    <x v="0"/>
    <m/>
    <n v="0.33347747128005201"/>
    <n v="0"/>
  </r>
  <r>
    <x v="0"/>
    <x v="28"/>
    <x v="33"/>
    <m/>
    <x v="1"/>
    <x v="6"/>
    <x v="11"/>
    <x v="2"/>
    <n v="10504938.880951099"/>
    <x v="6"/>
    <x v="2"/>
    <x v="2"/>
    <x v="0"/>
    <x v="0"/>
    <m/>
    <n v="0.33347747128005201"/>
    <n v="3503160.45397108"/>
  </r>
  <r>
    <x v="0"/>
    <x v="28"/>
    <x v="33"/>
    <m/>
    <x v="2"/>
    <x v="6"/>
    <x v="11"/>
    <x v="2"/>
    <n v="0"/>
    <x v="6"/>
    <x v="2"/>
    <x v="3"/>
    <x v="0"/>
    <x v="0"/>
    <m/>
    <n v="0.33347747128005201"/>
    <n v="0"/>
  </r>
  <r>
    <x v="0"/>
    <x v="28"/>
    <x v="33"/>
    <m/>
    <x v="2"/>
    <x v="6"/>
    <x v="11"/>
    <x v="2"/>
    <n v="0"/>
    <x v="6"/>
    <x v="2"/>
    <x v="4"/>
    <x v="0"/>
    <x v="0"/>
    <m/>
    <n v="0.33347747128005201"/>
    <n v="0"/>
  </r>
  <r>
    <x v="0"/>
    <x v="28"/>
    <x v="33"/>
    <m/>
    <x v="0"/>
    <x v="6"/>
    <x v="10"/>
    <x v="2"/>
    <n v="0"/>
    <x v="6"/>
    <x v="3"/>
    <x v="1"/>
    <x v="0"/>
    <x v="0"/>
    <m/>
    <n v="0.33347747128005201"/>
    <n v="0"/>
  </r>
  <r>
    <x v="0"/>
    <x v="28"/>
    <x v="33"/>
    <m/>
    <x v="1"/>
    <x v="6"/>
    <x v="10"/>
    <x v="2"/>
    <n v="0"/>
    <x v="6"/>
    <x v="3"/>
    <x v="2"/>
    <x v="0"/>
    <x v="0"/>
    <m/>
    <n v="0.33347747128005201"/>
    <n v="0"/>
  </r>
  <r>
    <x v="0"/>
    <x v="28"/>
    <x v="33"/>
    <m/>
    <x v="2"/>
    <x v="6"/>
    <x v="10"/>
    <x v="2"/>
    <n v="0"/>
    <x v="6"/>
    <x v="3"/>
    <x v="3"/>
    <x v="0"/>
    <x v="0"/>
    <m/>
    <n v="0.33347747128005201"/>
    <n v="0"/>
  </r>
  <r>
    <x v="0"/>
    <x v="28"/>
    <x v="33"/>
    <m/>
    <x v="2"/>
    <x v="6"/>
    <x v="10"/>
    <x v="2"/>
    <n v="0"/>
    <x v="6"/>
    <x v="3"/>
    <x v="4"/>
    <x v="0"/>
    <x v="0"/>
    <m/>
    <n v="0.33347747128005201"/>
    <n v="0"/>
  </r>
  <r>
    <x v="0"/>
    <x v="29"/>
    <x v="33"/>
    <m/>
    <x v="0"/>
    <x v="6"/>
    <x v="10"/>
    <x v="2"/>
    <n v="0"/>
    <x v="1"/>
    <x v="1"/>
    <x v="1"/>
    <x v="0"/>
    <x v="0"/>
    <m/>
    <n v="0.32065141469235697"/>
    <n v="0"/>
  </r>
  <r>
    <x v="0"/>
    <x v="29"/>
    <x v="33"/>
    <m/>
    <x v="1"/>
    <x v="6"/>
    <x v="10"/>
    <x v="2"/>
    <n v="0"/>
    <x v="1"/>
    <x v="1"/>
    <x v="2"/>
    <x v="0"/>
    <x v="0"/>
    <m/>
    <n v="0.32065141469235697"/>
    <n v="0"/>
  </r>
  <r>
    <x v="0"/>
    <x v="29"/>
    <x v="33"/>
    <m/>
    <x v="2"/>
    <x v="6"/>
    <x v="10"/>
    <x v="2"/>
    <n v="0"/>
    <x v="1"/>
    <x v="1"/>
    <x v="3"/>
    <x v="0"/>
    <x v="0"/>
    <m/>
    <n v="0.32065141469235697"/>
    <n v="0"/>
  </r>
  <r>
    <x v="0"/>
    <x v="29"/>
    <x v="33"/>
    <m/>
    <x v="2"/>
    <x v="6"/>
    <x v="10"/>
    <x v="2"/>
    <n v="0"/>
    <x v="1"/>
    <x v="1"/>
    <x v="4"/>
    <x v="0"/>
    <x v="0"/>
    <m/>
    <n v="0.32065141469235697"/>
    <n v="0"/>
  </r>
  <r>
    <x v="0"/>
    <x v="29"/>
    <x v="33"/>
    <m/>
    <x v="0"/>
    <x v="6"/>
    <x v="11"/>
    <x v="2"/>
    <n v="0"/>
    <x v="1"/>
    <x v="2"/>
    <x v="1"/>
    <x v="0"/>
    <x v="0"/>
    <m/>
    <n v="0.32065141469235697"/>
    <n v="0"/>
  </r>
  <r>
    <x v="0"/>
    <x v="29"/>
    <x v="33"/>
    <m/>
    <x v="1"/>
    <x v="6"/>
    <x v="11"/>
    <x v="2"/>
    <n v="28271495.824507099"/>
    <x v="1"/>
    <x v="2"/>
    <x v="2"/>
    <x v="0"/>
    <x v="0"/>
    <m/>
    <n v="0.32065141469235697"/>
    <n v="9065295.1315972898"/>
  </r>
  <r>
    <x v="0"/>
    <x v="29"/>
    <x v="33"/>
    <m/>
    <x v="2"/>
    <x v="6"/>
    <x v="11"/>
    <x v="2"/>
    <n v="0"/>
    <x v="1"/>
    <x v="2"/>
    <x v="3"/>
    <x v="0"/>
    <x v="0"/>
    <m/>
    <n v="0.32065141469235697"/>
    <n v="0"/>
  </r>
  <r>
    <x v="0"/>
    <x v="29"/>
    <x v="33"/>
    <m/>
    <x v="2"/>
    <x v="6"/>
    <x v="11"/>
    <x v="2"/>
    <n v="0"/>
    <x v="1"/>
    <x v="2"/>
    <x v="4"/>
    <x v="0"/>
    <x v="0"/>
    <m/>
    <n v="0.32065141469235697"/>
    <n v="0"/>
  </r>
  <r>
    <x v="0"/>
    <x v="29"/>
    <x v="33"/>
    <m/>
    <x v="1"/>
    <x v="6"/>
    <x v="11"/>
    <x v="2"/>
    <n v="2058569.9341043101"/>
    <x v="1"/>
    <x v="3"/>
    <x v="2"/>
    <x v="0"/>
    <x v="0"/>
    <m/>
    <n v="0.32065141469235697"/>
    <n v="660083.361613699"/>
  </r>
  <r>
    <x v="0"/>
    <x v="29"/>
    <x v="33"/>
    <m/>
    <x v="0"/>
    <x v="6"/>
    <x v="10"/>
    <x v="2"/>
    <n v="0"/>
    <x v="2"/>
    <x v="4"/>
    <x v="1"/>
    <x v="0"/>
    <x v="0"/>
    <m/>
    <n v="0.32065141469235697"/>
    <n v="0"/>
  </r>
  <r>
    <x v="0"/>
    <x v="29"/>
    <x v="33"/>
    <m/>
    <x v="1"/>
    <x v="6"/>
    <x v="10"/>
    <x v="2"/>
    <n v="0"/>
    <x v="2"/>
    <x v="4"/>
    <x v="2"/>
    <x v="0"/>
    <x v="0"/>
    <m/>
    <n v="0.32065141469235697"/>
    <n v="0"/>
  </r>
  <r>
    <x v="0"/>
    <x v="29"/>
    <x v="33"/>
    <m/>
    <x v="2"/>
    <x v="6"/>
    <x v="10"/>
    <x v="2"/>
    <n v="0"/>
    <x v="2"/>
    <x v="4"/>
    <x v="3"/>
    <x v="0"/>
    <x v="0"/>
    <m/>
    <n v="0.32065141469235697"/>
    <n v="0"/>
  </r>
  <r>
    <x v="0"/>
    <x v="29"/>
    <x v="33"/>
    <m/>
    <x v="2"/>
    <x v="6"/>
    <x v="10"/>
    <x v="2"/>
    <n v="0"/>
    <x v="2"/>
    <x v="4"/>
    <x v="4"/>
    <x v="0"/>
    <x v="0"/>
    <m/>
    <n v="0.32065141469235697"/>
    <n v="0"/>
  </r>
  <r>
    <x v="0"/>
    <x v="29"/>
    <x v="33"/>
    <m/>
    <x v="0"/>
    <x v="6"/>
    <x v="11"/>
    <x v="2"/>
    <n v="0"/>
    <x v="2"/>
    <x v="2"/>
    <x v="1"/>
    <x v="0"/>
    <x v="0"/>
    <m/>
    <n v="0.32065141469235697"/>
    <n v="0"/>
  </r>
  <r>
    <x v="0"/>
    <x v="29"/>
    <x v="33"/>
    <m/>
    <x v="1"/>
    <x v="6"/>
    <x v="11"/>
    <x v="2"/>
    <n v="29154196.4306143"/>
    <x v="2"/>
    <x v="2"/>
    <x v="2"/>
    <x v="0"/>
    <x v="0"/>
    <m/>
    <n v="0.32065141469235697"/>
    <n v="9348334.3296953291"/>
  </r>
  <r>
    <x v="0"/>
    <x v="29"/>
    <x v="33"/>
    <m/>
    <x v="2"/>
    <x v="6"/>
    <x v="11"/>
    <x v="2"/>
    <n v="0"/>
    <x v="2"/>
    <x v="2"/>
    <x v="3"/>
    <x v="0"/>
    <x v="0"/>
    <m/>
    <n v="0.32065141469235697"/>
    <n v="0"/>
  </r>
  <r>
    <x v="0"/>
    <x v="29"/>
    <x v="33"/>
    <m/>
    <x v="2"/>
    <x v="6"/>
    <x v="11"/>
    <x v="2"/>
    <n v="0"/>
    <x v="2"/>
    <x v="2"/>
    <x v="4"/>
    <x v="0"/>
    <x v="0"/>
    <m/>
    <n v="0.32065141469235697"/>
    <n v="0"/>
  </r>
  <r>
    <x v="0"/>
    <x v="29"/>
    <x v="33"/>
    <m/>
    <x v="1"/>
    <x v="6"/>
    <x v="11"/>
    <x v="2"/>
    <n v="25991559.670175601"/>
    <x v="2"/>
    <x v="5"/>
    <x v="2"/>
    <x v="0"/>
    <x v="0"/>
    <m/>
    <n v="0.32065141469235697"/>
    <n v="8334230.3783026198"/>
  </r>
  <r>
    <x v="0"/>
    <x v="29"/>
    <x v="33"/>
    <m/>
    <x v="0"/>
    <x v="6"/>
    <x v="11"/>
    <x v="2"/>
    <n v="0"/>
    <x v="3"/>
    <x v="1"/>
    <x v="1"/>
    <x v="0"/>
    <x v="0"/>
    <m/>
    <n v="0.32065141469235697"/>
    <n v="0"/>
  </r>
  <r>
    <x v="0"/>
    <x v="29"/>
    <x v="33"/>
    <m/>
    <x v="1"/>
    <x v="6"/>
    <x v="11"/>
    <x v="2"/>
    <n v="12801966.8623717"/>
    <x v="3"/>
    <x v="1"/>
    <x v="2"/>
    <x v="0"/>
    <x v="0"/>
    <m/>
    <n v="0.32065141469235697"/>
    <n v="4104968.78526418"/>
  </r>
  <r>
    <x v="0"/>
    <x v="29"/>
    <x v="33"/>
    <m/>
    <x v="2"/>
    <x v="6"/>
    <x v="11"/>
    <x v="2"/>
    <n v="0"/>
    <x v="3"/>
    <x v="1"/>
    <x v="3"/>
    <x v="0"/>
    <x v="0"/>
    <m/>
    <n v="0.32065141469235697"/>
    <n v="0"/>
  </r>
  <r>
    <x v="0"/>
    <x v="29"/>
    <x v="33"/>
    <m/>
    <x v="2"/>
    <x v="6"/>
    <x v="11"/>
    <x v="2"/>
    <n v="0"/>
    <x v="3"/>
    <x v="1"/>
    <x v="4"/>
    <x v="0"/>
    <x v="0"/>
    <m/>
    <n v="0.32065141469235697"/>
    <n v="0"/>
  </r>
  <r>
    <x v="0"/>
    <x v="29"/>
    <x v="33"/>
    <m/>
    <x v="0"/>
    <x v="6"/>
    <x v="11"/>
    <x v="2"/>
    <n v="0"/>
    <x v="3"/>
    <x v="4"/>
    <x v="1"/>
    <x v="0"/>
    <x v="0"/>
    <m/>
    <n v="0.32065141469235697"/>
    <n v="0"/>
  </r>
  <r>
    <x v="0"/>
    <x v="29"/>
    <x v="33"/>
    <m/>
    <x v="1"/>
    <x v="6"/>
    <x v="11"/>
    <x v="2"/>
    <n v="15279675.141967701"/>
    <x v="3"/>
    <x v="4"/>
    <x v="2"/>
    <x v="0"/>
    <x v="0"/>
    <m/>
    <n v="0.32065141469235697"/>
    <n v="4899449.45031159"/>
  </r>
  <r>
    <x v="0"/>
    <x v="29"/>
    <x v="33"/>
    <m/>
    <x v="2"/>
    <x v="6"/>
    <x v="11"/>
    <x v="2"/>
    <n v="0"/>
    <x v="3"/>
    <x v="4"/>
    <x v="3"/>
    <x v="0"/>
    <x v="0"/>
    <m/>
    <n v="0.32065141469235697"/>
    <n v="0"/>
  </r>
  <r>
    <x v="0"/>
    <x v="29"/>
    <x v="33"/>
    <m/>
    <x v="2"/>
    <x v="6"/>
    <x v="11"/>
    <x v="2"/>
    <n v="0"/>
    <x v="3"/>
    <x v="4"/>
    <x v="4"/>
    <x v="0"/>
    <x v="0"/>
    <m/>
    <n v="0.32065141469235697"/>
    <n v="0"/>
  </r>
  <r>
    <x v="0"/>
    <x v="29"/>
    <x v="33"/>
    <m/>
    <x v="0"/>
    <x v="6"/>
    <x v="10"/>
    <x v="2"/>
    <n v="367923131.75175899"/>
    <x v="3"/>
    <x v="2"/>
    <x v="1"/>
    <x v="0"/>
    <x v="0"/>
    <m/>
    <n v="0.32065141469235697"/>
    <n v="117975072.694244"/>
  </r>
  <r>
    <x v="0"/>
    <x v="29"/>
    <x v="33"/>
    <m/>
    <x v="1"/>
    <x v="6"/>
    <x v="10"/>
    <x v="2"/>
    <n v="0"/>
    <x v="3"/>
    <x v="2"/>
    <x v="2"/>
    <x v="0"/>
    <x v="0"/>
    <m/>
    <n v="0.32065141469235697"/>
    <n v="0"/>
  </r>
  <r>
    <x v="0"/>
    <x v="29"/>
    <x v="33"/>
    <m/>
    <x v="2"/>
    <x v="6"/>
    <x v="10"/>
    <x v="2"/>
    <n v="0"/>
    <x v="3"/>
    <x v="2"/>
    <x v="3"/>
    <x v="0"/>
    <x v="0"/>
    <m/>
    <n v="0.32065141469235697"/>
    <n v="0"/>
  </r>
  <r>
    <x v="0"/>
    <x v="29"/>
    <x v="33"/>
    <m/>
    <x v="2"/>
    <x v="6"/>
    <x v="10"/>
    <x v="2"/>
    <n v="305168522.81711501"/>
    <x v="3"/>
    <x v="2"/>
    <x v="4"/>
    <x v="0"/>
    <x v="0"/>
    <m/>
    <n v="0.32065141469235697"/>
    <n v="97852718.560884893"/>
  </r>
  <r>
    <x v="0"/>
    <x v="29"/>
    <x v="33"/>
    <m/>
    <x v="0"/>
    <x v="6"/>
    <x v="11"/>
    <x v="2"/>
    <n v="0"/>
    <x v="3"/>
    <x v="6"/>
    <x v="1"/>
    <x v="0"/>
    <x v="0"/>
    <m/>
    <n v="0.32065141469235697"/>
    <n v="0"/>
  </r>
  <r>
    <x v="0"/>
    <x v="29"/>
    <x v="33"/>
    <m/>
    <x v="1"/>
    <x v="6"/>
    <x v="11"/>
    <x v="2"/>
    <n v="21740274.3118558"/>
    <x v="3"/>
    <x v="6"/>
    <x v="2"/>
    <x v="0"/>
    <x v="0"/>
    <m/>
    <n v="0.32065141469235697"/>
    <n v="6971049.7138964897"/>
  </r>
  <r>
    <x v="0"/>
    <x v="29"/>
    <x v="33"/>
    <m/>
    <x v="2"/>
    <x v="6"/>
    <x v="11"/>
    <x v="2"/>
    <n v="0"/>
    <x v="3"/>
    <x v="6"/>
    <x v="3"/>
    <x v="0"/>
    <x v="0"/>
    <m/>
    <n v="0.32065141469235697"/>
    <n v="0"/>
  </r>
  <r>
    <x v="0"/>
    <x v="29"/>
    <x v="33"/>
    <m/>
    <x v="2"/>
    <x v="6"/>
    <x v="11"/>
    <x v="2"/>
    <n v="0"/>
    <x v="3"/>
    <x v="6"/>
    <x v="4"/>
    <x v="0"/>
    <x v="0"/>
    <m/>
    <n v="0.32065141469235697"/>
    <n v="0"/>
  </r>
  <r>
    <x v="0"/>
    <x v="29"/>
    <x v="33"/>
    <m/>
    <x v="0"/>
    <x v="6"/>
    <x v="11"/>
    <x v="2"/>
    <n v="0"/>
    <x v="3"/>
    <x v="5"/>
    <x v="1"/>
    <x v="0"/>
    <x v="0"/>
    <m/>
    <n v="0.32065141469235697"/>
    <n v="0"/>
  </r>
  <r>
    <x v="0"/>
    <x v="29"/>
    <x v="33"/>
    <m/>
    <x v="1"/>
    <x v="6"/>
    <x v="11"/>
    <x v="2"/>
    <n v="9606093.7135322597"/>
    <x v="3"/>
    <x v="5"/>
    <x v="2"/>
    <x v="0"/>
    <x v="0"/>
    <m/>
    <n v="0.32065141469235697"/>
    <n v="3080207.53891148"/>
  </r>
  <r>
    <x v="0"/>
    <x v="29"/>
    <x v="33"/>
    <m/>
    <x v="2"/>
    <x v="6"/>
    <x v="11"/>
    <x v="2"/>
    <n v="0"/>
    <x v="3"/>
    <x v="5"/>
    <x v="3"/>
    <x v="0"/>
    <x v="0"/>
    <m/>
    <n v="0.32065141469235697"/>
    <n v="0"/>
  </r>
  <r>
    <x v="0"/>
    <x v="29"/>
    <x v="33"/>
    <m/>
    <x v="2"/>
    <x v="6"/>
    <x v="11"/>
    <x v="2"/>
    <n v="0"/>
    <x v="3"/>
    <x v="5"/>
    <x v="4"/>
    <x v="0"/>
    <x v="0"/>
    <m/>
    <n v="0.32065141469235697"/>
    <n v="0"/>
  </r>
  <r>
    <x v="0"/>
    <x v="29"/>
    <x v="33"/>
    <m/>
    <x v="0"/>
    <x v="6"/>
    <x v="11"/>
    <x v="2"/>
    <n v="0"/>
    <x v="3"/>
    <x v="3"/>
    <x v="1"/>
    <x v="0"/>
    <x v="0"/>
    <m/>
    <n v="0.32065141469235697"/>
    <n v="0"/>
  </r>
  <r>
    <x v="0"/>
    <x v="29"/>
    <x v="33"/>
    <m/>
    <x v="1"/>
    <x v="6"/>
    <x v="11"/>
    <x v="2"/>
    <n v="175859.74567446101"/>
    <x v="3"/>
    <x v="3"/>
    <x v="2"/>
    <x v="0"/>
    <x v="0"/>
    <m/>
    <n v="0.32065141469235697"/>
    <n v="56389.6762379539"/>
  </r>
  <r>
    <x v="0"/>
    <x v="29"/>
    <x v="33"/>
    <m/>
    <x v="2"/>
    <x v="6"/>
    <x v="11"/>
    <x v="2"/>
    <n v="0"/>
    <x v="3"/>
    <x v="3"/>
    <x v="3"/>
    <x v="0"/>
    <x v="0"/>
    <m/>
    <n v="0.32065141469235697"/>
    <n v="0"/>
  </r>
  <r>
    <x v="0"/>
    <x v="29"/>
    <x v="33"/>
    <m/>
    <x v="2"/>
    <x v="6"/>
    <x v="11"/>
    <x v="2"/>
    <n v="0"/>
    <x v="3"/>
    <x v="3"/>
    <x v="4"/>
    <x v="0"/>
    <x v="0"/>
    <m/>
    <n v="0.32065141469235697"/>
    <n v="0"/>
  </r>
  <r>
    <x v="0"/>
    <x v="29"/>
    <x v="33"/>
    <m/>
    <x v="0"/>
    <x v="6"/>
    <x v="11"/>
    <x v="2"/>
    <n v="0"/>
    <x v="4"/>
    <x v="2"/>
    <x v="1"/>
    <x v="0"/>
    <x v="0"/>
    <m/>
    <n v="0.32065141469235697"/>
    <n v="0"/>
  </r>
  <r>
    <x v="0"/>
    <x v="29"/>
    <x v="33"/>
    <m/>
    <x v="1"/>
    <x v="6"/>
    <x v="11"/>
    <x v="2"/>
    <n v="25847717.4931743"/>
    <x v="4"/>
    <x v="2"/>
    <x v="2"/>
    <x v="0"/>
    <x v="0"/>
    <m/>
    <n v="0.32065141469235697"/>
    <n v="8288107.1807547398"/>
  </r>
  <r>
    <x v="0"/>
    <x v="29"/>
    <x v="33"/>
    <m/>
    <x v="2"/>
    <x v="6"/>
    <x v="11"/>
    <x v="2"/>
    <n v="0"/>
    <x v="4"/>
    <x v="2"/>
    <x v="3"/>
    <x v="0"/>
    <x v="0"/>
    <m/>
    <n v="0.32065141469235697"/>
    <n v="0"/>
  </r>
  <r>
    <x v="0"/>
    <x v="29"/>
    <x v="33"/>
    <m/>
    <x v="2"/>
    <x v="6"/>
    <x v="11"/>
    <x v="2"/>
    <n v="0"/>
    <x v="4"/>
    <x v="2"/>
    <x v="4"/>
    <x v="0"/>
    <x v="0"/>
    <m/>
    <n v="0.32065141469235697"/>
    <n v="0"/>
  </r>
  <r>
    <x v="0"/>
    <x v="29"/>
    <x v="33"/>
    <m/>
    <x v="0"/>
    <x v="6"/>
    <x v="10"/>
    <x v="2"/>
    <n v="0"/>
    <x v="4"/>
    <x v="6"/>
    <x v="1"/>
    <x v="0"/>
    <x v="0"/>
    <m/>
    <n v="0.32065141469235697"/>
    <n v="0"/>
  </r>
  <r>
    <x v="0"/>
    <x v="29"/>
    <x v="33"/>
    <m/>
    <x v="1"/>
    <x v="6"/>
    <x v="10"/>
    <x v="2"/>
    <n v="0"/>
    <x v="4"/>
    <x v="6"/>
    <x v="2"/>
    <x v="0"/>
    <x v="0"/>
    <m/>
    <n v="0.32065141469235697"/>
    <n v="0"/>
  </r>
  <r>
    <x v="0"/>
    <x v="29"/>
    <x v="33"/>
    <m/>
    <x v="2"/>
    <x v="6"/>
    <x v="10"/>
    <x v="2"/>
    <n v="0"/>
    <x v="4"/>
    <x v="6"/>
    <x v="3"/>
    <x v="0"/>
    <x v="0"/>
    <m/>
    <n v="0.32065141469235697"/>
    <n v="0"/>
  </r>
  <r>
    <x v="0"/>
    <x v="29"/>
    <x v="33"/>
    <m/>
    <x v="2"/>
    <x v="6"/>
    <x v="10"/>
    <x v="2"/>
    <n v="0"/>
    <x v="4"/>
    <x v="6"/>
    <x v="4"/>
    <x v="0"/>
    <x v="0"/>
    <m/>
    <n v="0.32065141469235697"/>
    <n v="0"/>
  </r>
  <r>
    <x v="0"/>
    <x v="29"/>
    <x v="33"/>
    <m/>
    <x v="1"/>
    <x v="6"/>
    <x v="11"/>
    <x v="2"/>
    <n v="26451155.0386694"/>
    <x v="5"/>
    <x v="4"/>
    <x v="2"/>
    <x v="0"/>
    <x v="0"/>
    <m/>
    <n v="0.32065141469235697"/>
    <n v="8481600.2833962105"/>
  </r>
  <r>
    <x v="0"/>
    <x v="29"/>
    <x v="33"/>
    <m/>
    <x v="0"/>
    <x v="6"/>
    <x v="11"/>
    <x v="2"/>
    <n v="0"/>
    <x v="5"/>
    <x v="2"/>
    <x v="1"/>
    <x v="0"/>
    <x v="0"/>
    <m/>
    <n v="0.32065141469235697"/>
    <n v="0"/>
  </r>
  <r>
    <x v="0"/>
    <x v="29"/>
    <x v="33"/>
    <m/>
    <x v="1"/>
    <x v="6"/>
    <x v="11"/>
    <x v="2"/>
    <n v="10886056.887109101"/>
    <x v="5"/>
    <x v="2"/>
    <x v="2"/>
    <x v="0"/>
    <x v="0"/>
    <m/>
    <n v="0.32065141469235697"/>
    <n v="3490629.5412730002"/>
  </r>
  <r>
    <x v="0"/>
    <x v="29"/>
    <x v="33"/>
    <m/>
    <x v="2"/>
    <x v="6"/>
    <x v="11"/>
    <x v="2"/>
    <n v="0"/>
    <x v="5"/>
    <x v="2"/>
    <x v="3"/>
    <x v="0"/>
    <x v="0"/>
    <m/>
    <n v="0.32065141469235697"/>
    <n v="0"/>
  </r>
  <r>
    <x v="0"/>
    <x v="29"/>
    <x v="33"/>
    <m/>
    <x v="2"/>
    <x v="6"/>
    <x v="11"/>
    <x v="2"/>
    <n v="0"/>
    <x v="5"/>
    <x v="2"/>
    <x v="4"/>
    <x v="0"/>
    <x v="0"/>
    <m/>
    <n v="0.32065141469235697"/>
    <n v="0"/>
  </r>
  <r>
    <x v="0"/>
    <x v="29"/>
    <x v="33"/>
    <m/>
    <x v="0"/>
    <x v="6"/>
    <x v="10"/>
    <x v="2"/>
    <n v="0"/>
    <x v="5"/>
    <x v="5"/>
    <x v="1"/>
    <x v="0"/>
    <x v="0"/>
    <m/>
    <n v="0.32065141469235697"/>
    <n v="0"/>
  </r>
  <r>
    <x v="0"/>
    <x v="29"/>
    <x v="33"/>
    <m/>
    <x v="1"/>
    <x v="6"/>
    <x v="10"/>
    <x v="2"/>
    <n v="0"/>
    <x v="5"/>
    <x v="5"/>
    <x v="2"/>
    <x v="0"/>
    <x v="0"/>
    <m/>
    <n v="0.32065141469235697"/>
    <n v="0"/>
  </r>
  <r>
    <x v="0"/>
    <x v="29"/>
    <x v="33"/>
    <m/>
    <x v="2"/>
    <x v="6"/>
    <x v="10"/>
    <x v="2"/>
    <n v="0"/>
    <x v="5"/>
    <x v="5"/>
    <x v="3"/>
    <x v="0"/>
    <x v="0"/>
    <m/>
    <n v="0.32065141469235697"/>
    <n v="0"/>
  </r>
  <r>
    <x v="0"/>
    <x v="29"/>
    <x v="33"/>
    <m/>
    <x v="2"/>
    <x v="6"/>
    <x v="10"/>
    <x v="2"/>
    <n v="0"/>
    <x v="5"/>
    <x v="5"/>
    <x v="4"/>
    <x v="0"/>
    <x v="0"/>
    <m/>
    <n v="0.32065141469235697"/>
    <n v="0"/>
  </r>
  <r>
    <x v="0"/>
    <x v="29"/>
    <x v="33"/>
    <m/>
    <x v="1"/>
    <x v="6"/>
    <x v="11"/>
    <x v="2"/>
    <n v="3307830.1048352802"/>
    <x v="6"/>
    <x v="1"/>
    <x v="2"/>
    <x v="0"/>
    <x v="0"/>
    <m/>
    <n v="0.32065141469235697"/>
    <n v="1060660.4026774"/>
  </r>
  <r>
    <x v="0"/>
    <x v="29"/>
    <x v="33"/>
    <m/>
    <x v="0"/>
    <x v="6"/>
    <x v="11"/>
    <x v="2"/>
    <n v="0"/>
    <x v="6"/>
    <x v="2"/>
    <x v="1"/>
    <x v="0"/>
    <x v="0"/>
    <m/>
    <n v="0.32065141469235697"/>
    <n v="0"/>
  </r>
  <r>
    <x v="0"/>
    <x v="29"/>
    <x v="33"/>
    <m/>
    <x v="1"/>
    <x v="6"/>
    <x v="11"/>
    <x v="2"/>
    <n v="10504938.880951099"/>
    <x v="6"/>
    <x v="2"/>
    <x v="2"/>
    <x v="0"/>
    <x v="0"/>
    <m/>
    <n v="0.32065141469235697"/>
    <n v="3368423.5134337302"/>
  </r>
  <r>
    <x v="0"/>
    <x v="29"/>
    <x v="33"/>
    <m/>
    <x v="2"/>
    <x v="6"/>
    <x v="11"/>
    <x v="2"/>
    <n v="0"/>
    <x v="6"/>
    <x v="2"/>
    <x v="3"/>
    <x v="0"/>
    <x v="0"/>
    <m/>
    <n v="0.32065141469235697"/>
    <n v="0"/>
  </r>
  <r>
    <x v="0"/>
    <x v="29"/>
    <x v="33"/>
    <m/>
    <x v="2"/>
    <x v="6"/>
    <x v="11"/>
    <x v="2"/>
    <n v="0"/>
    <x v="6"/>
    <x v="2"/>
    <x v="4"/>
    <x v="0"/>
    <x v="0"/>
    <m/>
    <n v="0.32065141469235697"/>
    <n v="0"/>
  </r>
  <r>
    <x v="0"/>
    <x v="29"/>
    <x v="33"/>
    <m/>
    <x v="0"/>
    <x v="6"/>
    <x v="10"/>
    <x v="2"/>
    <n v="0"/>
    <x v="6"/>
    <x v="3"/>
    <x v="1"/>
    <x v="0"/>
    <x v="0"/>
    <m/>
    <n v="0.32065141469235697"/>
    <n v="0"/>
  </r>
  <r>
    <x v="0"/>
    <x v="29"/>
    <x v="33"/>
    <m/>
    <x v="1"/>
    <x v="6"/>
    <x v="10"/>
    <x v="2"/>
    <n v="0"/>
    <x v="6"/>
    <x v="3"/>
    <x v="2"/>
    <x v="0"/>
    <x v="0"/>
    <m/>
    <n v="0.32065141469235697"/>
    <n v="0"/>
  </r>
  <r>
    <x v="0"/>
    <x v="29"/>
    <x v="33"/>
    <m/>
    <x v="2"/>
    <x v="6"/>
    <x v="10"/>
    <x v="2"/>
    <n v="0"/>
    <x v="6"/>
    <x v="3"/>
    <x v="3"/>
    <x v="0"/>
    <x v="0"/>
    <m/>
    <n v="0.32065141469235697"/>
    <n v="0"/>
  </r>
  <r>
    <x v="0"/>
    <x v="29"/>
    <x v="33"/>
    <m/>
    <x v="2"/>
    <x v="6"/>
    <x v="10"/>
    <x v="2"/>
    <n v="0"/>
    <x v="6"/>
    <x v="3"/>
    <x v="4"/>
    <x v="0"/>
    <x v="0"/>
    <m/>
    <n v="0.32065141469235697"/>
    <n v="0"/>
  </r>
  <r>
    <x v="0"/>
    <x v="30"/>
    <x v="33"/>
    <m/>
    <x v="0"/>
    <x v="6"/>
    <x v="10"/>
    <x v="2"/>
    <n v="0"/>
    <x v="1"/>
    <x v="1"/>
    <x v="1"/>
    <x v="0"/>
    <x v="0"/>
    <m/>
    <n v="0.30831866797342"/>
    <n v="0"/>
  </r>
  <r>
    <x v="0"/>
    <x v="30"/>
    <x v="33"/>
    <m/>
    <x v="1"/>
    <x v="6"/>
    <x v="10"/>
    <x v="2"/>
    <n v="0"/>
    <x v="1"/>
    <x v="1"/>
    <x v="2"/>
    <x v="0"/>
    <x v="0"/>
    <m/>
    <n v="0.30831866797342"/>
    <n v="0"/>
  </r>
  <r>
    <x v="0"/>
    <x v="30"/>
    <x v="33"/>
    <m/>
    <x v="2"/>
    <x v="6"/>
    <x v="10"/>
    <x v="2"/>
    <n v="0"/>
    <x v="1"/>
    <x v="1"/>
    <x v="3"/>
    <x v="0"/>
    <x v="0"/>
    <m/>
    <n v="0.30831866797342"/>
    <n v="0"/>
  </r>
  <r>
    <x v="0"/>
    <x v="30"/>
    <x v="33"/>
    <m/>
    <x v="2"/>
    <x v="6"/>
    <x v="10"/>
    <x v="2"/>
    <n v="0"/>
    <x v="1"/>
    <x v="1"/>
    <x v="4"/>
    <x v="0"/>
    <x v="0"/>
    <m/>
    <n v="0.30831866797342"/>
    <n v="0"/>
  </r>
  <r>
    <x v="0"/>
    <x v="30"/>
    <x v="33"/>
    <m/>
    <x v="0"/>
    <x v="6"/>
    <x v="11"/>
    <x v="2"/>
    <n v="0"/>
    <x v="1"/>
    <x v="2"/>
    <x v="1"/>
    <x v="0"/>
    <x v="0"/>
    <m/>
    <n v="0.30831866797342"/>
    <n v="0"/>
  </r>
  <r>
    <x v="0"/>
    <x v="30"/>
    <x v="33"/>
    <m/>
    <x v="1"/>
    <x v="6"/>
    <x v="11"/>
    <x v="2"/>
    <n v="26910769.046043701"/>
    <x v="1"/>
    <x v="2"/>
    <x v="2"/>
    <x v="0"/>
    <x v="0"/>
    <m/>
    <n v="0.30831866797342"/>
    <n v="8297092.4664165601"/>
  </r>
  <r>
    <x v="0"/>
    <x v="30"/>
    <x v="33"/>
    <m/>
    <x v="2"/>
    <x v="6"/>
    <x v="11"/>
    <x v="2"/>
    <n v="0"/>
    <x v="1"/>
    <x v="2"/>
    <x v="3"/>
    <x v="0"/>
    <x v="0"/>
    <m/>
    <n v="0.30831866797342"/>
    <n v="0"/>
  </r>
  <r>
    <x v="0"/>
    <x v="30"/>
    <x v="33"/>
    <m/>
    <x v="2"/>
    <x v="6"/>
    <x v="11"/>
    <x v="2"/>
    <n v="0"/>
    <x v="1"/>
    <x v="2"/>
    <x v="4"/>
    <x v="0"/>
    <x v="0"/>
    <m/>
    <n v="0.30831866797342"/>
    <n v="0"/>
  </r>
  <r>
    <x v="0"/>
    <x v="30"/>
    <x v="33"/>
    <m/>
    <x v="1"/>
    <x v="6"/>
    <x v="11"/>
    <x v="2"/>
    <n v="1953847.27733778"/>
    <x v="1"/>
    <x v="3"/>
    <x v="2"/>
    <x v="0"/>
    <x v="0"/>
    <m/>
    <n v="0.30831866797342"/>
    <n v="602407.58997227706"/>
  </r>
  <r>
    <x v="0"/>
    <x v="30"/>
    <x v="33"/>
    <m/>
    <x v="0"/>
    <x v="6"/>
    <x v="10"/>
    <x v="2"/>
    <n v="0"/>
    <x v="2"/>
    <x v="4"/>
    <x v="1"/>
    <x v="0"/>
    <x v="0"/>
    <m/>
    <n v="0.30831866797342"/>
    <n v="0"/>
  </r>
  <r>
    <x v="0"/>
    <x v="30"/>
    <x v="33"/>
    <m/>
    <x v="1"/>
    <x v="6"/>
    <x v="10"/>
    <x v="2"/>
    <n v="0"/>
    <x v="2"/>
    <x v="4"/>
    <x v="2"/>
    <x v="0"/>
    <x v="0"/>
    <m/>
    <n v="0.30831866797342"/>
    <n v="0"/>
  </r>
  <r>
    <x v="0"/>
    <x v="30"/>
    <x v="33"/>
    <m/>
    <x v="2"/>
    <x v="6"/>
    <x v="10"/>
    <x v="2"/>
    <n v="0"/>
    <x v="2"/>
    <x v="4"/>
    <x v="3"/>
    <x v="0"/>
    <x v="0"/>
    <m/>
    <n v="0.30831866797342"/>
    <n v="0"/>
  </r>
  <r>
    <x v="0"/>
    <x v="30"/>
    <x v="33"/>
    <m/>
    <x v="2"/>
    <x v="6"/>
    <x v="10"/>
    <x v="2"/>
    <n v="0"/>
    <x v="2"/>
    <x v="4"/>
    <x v="4"/>
    <x v="0"/>
    <x v="0"/>
    <m/>
    <n v="0.30831866797342"/>
    <n v="0"/>
  </r>
  <r>
    <x v="0"/>
    <x v="30"/>
    <x v="33"/>
    <m/>
    <x v="0"/>
    <x v="6"/>
    <x v="11"/>
    <x v="2"/>
    <n v="0"/>
    <x v="2"/>
    <x v="2"/>
    <x v="1"/>
    <x v="0"/>
    <x v="0"/>
    <m/>
    <n v="0.30831866797342"/>
    <n v="0"/>
  </r>
  <r>
    <x v="0"/>
    <x v="30"/>
    <x v="33"/>
    <m/>
    <x v="1"/>
    <x v="6"/>
    <x v="11"/>
    <x v="2"/>
    <n v="35109969.090155497"/>
    <x v="2"/>
    <x v="2"/>
    <x v="2"/>
    <x v="0"/>
    <x v="0"/>
    <m/>
    <n v="0.30831866797342"/>
    <n v="10825058.902464701"/>
  </r>
  <r>
    <x v="0"/>
    <x v="30"/>
    <x v="33"/>
    <m/>
    <x v="2"/>
    <x v="6"/>
    <x v="11"/>
    <x v="2"/>
    <n v="0"/>
    <x v="2"/>
    <x v="2"/>
    <x v="3"/>
    <x v="0"/>
    <x v="0"/>
    <m/>
    <n v="0.30831866797342"/>
    <n v="0"/>
  </r>
  <r>
    <x v="0"/>
    <x v="30"/>
    <x v="33"/>
    <m/>
    <x v="2"/>
    <x v="6"/>
    <x v="11"/>
    <x v="2"/>
    <n v="0"/>
    <x v="2"/>
    <x v="2"/>
    <x v="4"/>
    <x v="0"/>
    <x v="0"/>
    <m/>
    <n v="0.30831866797342"/>
    <n v="0"/>
  </r>
  <r>
    <x v="0"/>
    <x v="30"/>
    <x v="33"/>
    <m/>
    <x v="1"/>
    <x v="6"/>
    <x v="11"/>
    <x v="2"/>
    <n v="25818270.1827842"/>
    <x v="2"/>
    <x v="5"/>
    <x v="2"/>
    <x v="0"/>
    <x v="0"/>
    <m/>
    <n v="0.30831866797342"/>
    <n v="7960254.6721339002"/>
  </r>
  <r>
    <x v="0"/>
    <x v="30"/>
    <x v="33"/>
    <m/>
    <x v="0"/>
    <x v="6"/>
    <x v="11"/>
    <x v="2"/>
    <n v="0"/>
    <x v="3"/>
    <x v="1"/>
    <x v="1"/>
    <x v="0"/>
    <x v="0"/>
    <m/>
    <n v="0.30831866797342"/>
    <n v="0"/>
  </r>
  <r>
    <x v="0"/>
    <x v="30"/>
    <x v="33"/>
    <m/>
    <x v="1"/>
    <x v="6"/>
    <x v="11"/>
    <x v="2"/>
    <n v="9107520.6602891199"/>
    <x v="3"/>
    <x v="1"/>
    <x v="2"/>
    <x v="0"/>
    <x v="0"/>
    <m/>
    <n v="0.30831866797342"/>
    <n v="2808018.6385207502"/>
  </r>
  <r>
    <x v="0"/>
    <x v="30"/>
    <x v="33"/>
    <m/>
    <x v="2"/>
    <x v="6"/>
    <x v="11"/>
    <x v="2"/>
    <n v="0"/>
    <x v="3"/>
    <x v="1"/>
    <x v="3"/>
    <x v="0"/>
    <x v="0"/>
    <m/>
    <n v="0.30831866797342"/>
    <n v="0"/>
  </r>
  <r>
    <x v="0"/>
    <x v="30"/>
    <x v="33"/>
    <m/>
    <x v="2"/>
    <x v="6"/>
    <x v="11"/>
    <x v="2"/>
    <n v="0"/>
    <x v="3"/>
    <x v="1"/>
    <x v="4"/>
    <x v="0"/>
    <x v="0"/>
    <m/>
    <n v="0.30831866797342"/>
    <n v="0"/>
  </r>
  <r>
    <x v="0"/>
    <x v="30"/>
    <x v="33"/>
    <m/>
    <x v="0"/>
    <x v="6"/>
    <x v="11"/>
    <x v="2"/>
    <n v="0"/>
    <x v="3"/>
    <x v="4"/>
    <x v="1"/>
    <x v="0"/>
    <x v="0"/>
    <m/>
    <n v="0.30831866797342"/>
    <n v="0"/>
  </r>
  <r>
    <x v="0"/>
    <x v="30"/>
    <x v="33"/>
    <m/>
    <x v="1"/>
    <x v="6"/>
    <x v="11"/>
    <x v="2"/>
    <n v="16798124.817460898"/>
    <x v="3"/>
    <x v="4"/>
    <x v="2"/>
    <x v="0"/>
    <x v="0"/>
    <m/>
    <n v="0.30831866797342"/>
    <n v="5179175.4681708002"/>
  </r>
  <r>
    <x v="0"/>
    <x v="30"/>
    <x v="33"/>
    <m/>
    <x v="2"/>
    <x v="6"/>
    <x v="11"/>
    <x v="2"/>
    <n v="0"/>
    <x v="3"/>
    <x v="4"/>
    <x v="3"/>
    <x v="0"/>
    <x v="0"/>
    <m/>
    <n v="0.30831866797342"/>
    <n v="0"/>
  </r>
  <r>
    <x v="0"/>
    <x v="30"/>
    <x v="33"/>
    <m/>
    <x v="2"/>
    <x v="6"/>
    <x v="11"/>
    <x v="2"/>
    <n v="0"/>
    <x v="3"/>
    <x v="4"/>
    <x v="4"/>
    <x v="0"/>
    <x v="0"/>
    <m/>
    <n v="0.30831866797342"/>
    <n v="0"/>
  </r>
  <r>
    <x v="0"/>
    <x v="30"/>
    <x v="33"/>
    <m/>
    <x v="0"/>
    <x v="6"/>
    <x v="10"/>
    <x v="2"/>
    <n v="147381227.83361199"/>
    <x v="3"/>
    <x v="2"/>
    <x v="1"/>
    <x v="0"/>
    <x v="0"/>
    <m/>
    <n v="0.30831866797342"/>
    <n v="45440383.849946499"/>
  </r>
  <r>
    <x v="0"/>
    <x v="30"/>
    <x v="33"/>
    <m/>
    <x v="1"/>
    <x v="6"/>
    <x v="10"/>
    <x v="2"/>
    <n v="0"/>
    <x v="3"/>
    <x v="2"/>
    <x v="2"/>
    <x v="0"/>
    <x v="0"/>
    <m/>
    <n v="0.30831866797342"/>
    <n v="0"/>
  </r>
  <r>
    <x v="0"/>
    <x v="30"/>
    <x v="33"/>
    <m/>
    <x v="2"/>
    <x v="6"/>
    <x v="10"/>
    <x v="2"/>
    <n v="0"/>
    <x v="3"/>
    <x v="2"/>
    <x v="3"/>
    <x v="0"/>
    <x v="0"/>
    <m/>
    <n v="0.30831866797342"/>
    <n v="0"/>
  </r>
  <r>
    <x v="0"/>
    <x v="30"/>
    <x v="33"/>
    <m/>
    <x v="2"/>
    <x v="6"/>
    <x v="10"/>
    <x v="2"/>
    <n v="511715728.51381898"/>
    <x v="3"/>
    <x v="2"/>
    <x v="4"/>
    <x v="0"/>
    <x v="0"/>
    <m/>
    <n v="0.30831866797342"/>
    <n v="157771511.79642901"/>
  </r>
  <r>
    <x v="0"/>
    <x v="30"/>
    <x v="33"/>
    <m/>
    <x v="0"/>
    <x v="6"/>
    <x v="11"/>
    <x v="2"/>
    <n v="0"/>
    <x v="3"/>
    <x v="6"/>
    <x v="1"/>
    <x v="0"/>
    <x v="0"/>
    <m/>
    <n v="0.30831866797342"/>
    <n v="0"/>
  </r>
  <r>
    <x v="0"/>
    <x v="30"/>
    <x v="33"/>
    <m/>
    <x v="1"/>
    <x v="6"/>
    <x v="11"/>
    <x v="2"/>
    <n v="23251474.926045299"/>
    <x v="3"/>
    <x v="6"/>
    <x v="2"/>
    <x v="0"/>
    <x v="0"/>
    <m/>
    <n v="0.30831866797342"/>
    <n v="7168863.7776156599"/>
  </r>
  <r>
    <x v="0"/>
    <x v="30"/>
    <x v="33"/>
    <m/>
    <x v="2"/>
    <x v="6"/>
    <x v="11"/>
    <x v="2"/>
    <n v="0"/>
    <x v="3"/>
    <x v="6"/>
    <x v="3"/>
    <x v="0"/>
    <x v="0"/>
    <m/>
    <n v="0.30831866797342"/>
    <n v="0"/>
  </r>
  <r>
    <x v="0"/>
    <x v="30"/>
    <x v="33"/>
    <m/>
    <x v="2"/>
    <x v="6"/>
    <x v="11"/>
    <x v="2"/>
    <n v="0"/>
    <x v="3"/>
    <x v="6"/>
    <x v="4"/>
    <x v="0"/>
    <x v="0"/>
    <m/>
    <n v="0.30831866797342"/>
    <n v="0"/>
  </r>
  <r>
    <x v="0"/>
    <x v="30"/>
    <x v="33"/>
    <m/>
    <x v="0"/>
    <x v="6"/>
    <x v="11"/>
    <x v="2"/>
    <n v="0"/>
    <x v="3"/>
    <x v="5"/>
    <x v="1"/>
    <x v="0"/>
    <x v="0"/>
    <m/>
    <n v="0.30831866797342"/>
    <n v="0"/>
  </r>
  <r>
    <x v="0"/>
    <x v="30"/>
    <x v="33"/>
    <m/>
    <x v="1"/>
    <x v="6"/>
    <x v="11"/>
    <x v="2"/>
    <n v="8024046.5234751403"/>
    <x v="3"/>
    <x v="5"/>
    <x v="2"/>
    <x v="0"/>
    <x v="0"/>
    <m/>
    <n v="0.30831866797342"/>
    <n v="2473963.3358746101"/>
  </r>
  <r>
    <x v="0"/>
    <x v="30"/>
    <x v="33"/>
    <m/>
    <x v="2"/>
    <x v="6"/>
    <x v="11"/>
    <x v="2"/>
    <n v="0"/>
    <x v="3"/>
    <x v="5"/>
    <x v="3"/>
    <x v="0"/>
    <x v="0"/>
    <m/>
    <n v="0.30831866797342"/>
    <n v="0"/>
  </r>
  <r>
    <x v="0"/>
    <x v="30"/>
    <x v="33"/>
    <m/>
    <x v="2"/>
    <x v="6"/>
    <x v="11"/>
    <x v="2"/>
    <n v="0"/>
    <x v="3"/>
    <x v="5"/>
    <x v="4"/>
    <x v="0"/>
    <x v="0"/>
    <m/>
    <n v="0.30831866797342"/>
    <n v="0"/>
  </r>
  <r>
    <x v="0"/>
    <x v="30"/>
    <x v="33"/>
    <m/>
    <x v="0"/>
    <x v="6"/>
    <x v="11"/>
    <x v="2"/>
    <n v="0"/>
    <x v="3"/>
    <x v="3"/>
    <x v="1"/>
    <x v="0"/>
    <x v="0"/>
    <m/>
    <n v="0.30831866797342"/>
    <n v="0"/>
  </r>
  <r>
    <x v="0"/>
    <x v="30"/>
    <x v="33"/>
    <m/>
    <x v="1"/>
    <x v="6"/>
    <x v="11"/>
    <x v="2"/>
    <n v="0"/>
    <x v="3"/>
    <x v="3"/>
    <x v="2"/>
    <x v="0"/>
    <x v="0"/>
    <m/>
    <n v="0.30831866797342"/>
    <n v="0"/>
  </r>
  <r>
    <x v="0"/>
    <x v="30"/>
    <x v="33"/>
    <m/>
    <x v="2"/>
    <x v="6"/>
    <x v="11"/>
    <x v="2"/>
    <n v="0"/>
    <x v="3"/>
    <x v="3"/>
    <x v="3"/>
    <x v="0"/>
    <x v="0"/>
    <m/>
    <n v="0.30831866797342"/>
    <n v="0"/>
  </r>
  <r>
    <x v="0"/>
    <x v="30"/>
    <x v="33"/>
    <m/>
    <x v="2"/>
    <x v="6"/>
    <x v="11"/>
    <x v="2"/>
    <n v="0"/>
    <x v="3"/>
    <x v="3"/>
    <x v="4"/>
    <x v="0"/>
    <x v="0"/>
    <m/>
    <n v="0.30831866797342"/>
    <n v="0"/>
  </r>
  <r>
    <x v="0"/>
    <x v="30"/>
    <x v="33"/>
    <m/>
    <x v="0"/>
    <x v="6"/>
    <x v="11"/>
    <x v="2"/>
    <n v="0"/>
    <x v="4"/>
    <x v="2"/>
    <x v="1"/>
    <x v="0"/>
    <x v="0"/>
    <m/>
    <n v="0.30831866797342"/>
    <n v="0"/>
  </r>
  <r>
    <x v="0"/>
    <x v="30"/>
    <x v="33"/>
    <m/>
    <x v="1"/>
    <x v="6"/>
    <x v="11"/>
    <x v="2"/>
    <n v="32171716.9441543"/>
    <x v="4"/>
    <x v="2"/>
    <x v="2"/>
    <x v="0"/>
    <x v="0"/>
    <m/>
    <n v="0.30831866797342"/>
    <n v="9919140.9146395698"/>
  </r>
  <r>
    <x v="0"/>
    <x v="30"/>
    <x v="33"/>
    <m/>
    <x v="2"/>
    <x v="6"/>
    <x v="11"/>
    <x v="2"/>
    <n v="0"/>
    <x v="4"/>
    <x v="2"/>
    <x v="3"/>
    <x v="0"/>
    <x v="0"/>
    <m/>
    <n v="0.30831866797342"/>
    <n v="0"/>
  </r>
  <r>
    <x v="0"/>
    <x v="30"/>
    <x v="33"/>
    <m/>
    <x v="2"/>
    <x v="6"/>
    <x v="11"/>
    <x v="2"/>
    <n v="0"/>
    <x v="4"/>
    <x v="2"/>
    <x v="4"/>
    <x v="0"/>
    <x v="0"/>
    <m/>
    <n v="0.30831866797342"/>
    <n v="0"/>
  </r>
  <r>
    <x v="0"/>
    <x v="30"/>
    <x v="33"/>
    <m/>
    <x v="0"/>
    <x v="6"/>
    <x v="10"/>
    <x v="2"/>
    <n v="0"/>
    <x v="4"/>
    <x v="6"/>
    <x v="1"/>
    <x v="0"/>
    <x v="0"/>
    <m/>
    <n v="0.30831866797342"/>
    <n v="0"/>
  </r>
  <r>
    <x v="0"/>
    <x v="30"/>
    <x v="33"/>
    <m/>
    <x v="1"/>
    <x v="6"/>
    <x v="10"/>
    <x v="2"/>
    <n v="0"/>
    <x v="4"/>
    <x v="6"/>
    <x v="2"/>
    <x v="0"/>
    <x v="0"/>
    <m/>
    <n v="0.30831866797342"/>
    <n v="0"/>
  </r>
  <r>
    <x v="0"/>
    <x v="30"/>
    <x v="33"/>
    <m/>
    <x v="2"/>
    <x v="6"/>
    <x v="10"/>
    <x v="2"/>
    <n v="0"/>
    <x v="4"/>
    <x v="6"/>
    <x v="3"/>
    <x v="0"/>
    <x v="0"/>
    <m/>
    <n v="0.30831866797342"/>
    <n v="0"/>
  </r>
  <r>
    <x v="0"/>
    <x v="30"/>
    <x v="33"/>
    <m/>
    <x v="2"/>
    <x v="6"/>
    <x v="10"/>
    <x v="2"/>
    <n v="0"/>
    <x v="4"/>
    <x v="6"/>
    <x v="4"/>
    <x v="0"/>
    <x v="0"/>
    <m/>
    <n v="0.30831866797342"/>
    <n v="0"/>
  </r>
  <r>
    <x v="0"/>
    <x v="30"/>
    <x v="33"/>
    <m/>
    <x v="1"/>
    <x v="6"/>
    <x v="11"/>
    <x v="2"/>
    <n v="24050814.9568667"/>
    <x v="5"/>
    <x v="4"/>
    <x v="2"/>
    <x v="0"/>
    <x v="0"/>
    <m/>
    <n v="0.30831866797342"/>
    <n v="7415315.2311763698"/>
  </r>
  <r>
    <x v="0"/>
    <x v="30"/>
    <x v="33"/>
    <m/>
    <x v="0"/>
    <x v="6"/>
    <x v="11"/>
    <x v="2"/>
    <n v="0"/>
    <x v="5"/>
    <x v="2"/>
    <x v="1"/>
    <x v="0"/>
    <x v="0"/>
    <m/>
    <n v="0.30831866797342"/>
    <n v="0"/>
  </r>
  <r>
    <x v="0"/>
    <x v="30"/>
    <x v="33"/>
    <m/>
    <x v="1"/>
    <x v="6"/>
    <x v="11"/>
    <x v="2"/>
    <n v="12095160.043212701"/>
    <x v="5"/>
    <x v="2"/>
    <x v="2"/>
    <x v="0"/>
    <x v="0"/>
    <m/>
    <n v="0.30831866797342"/>
    <n v="3729163.6334486799"/>
  </r>
  <r>
    <x v="0"/>
    <x v="30"/>
    <x v="33"/>
    <m/>
    <x v="2"/>
    <x v="6"/>
    <x v="11"/>
    <x v="2"/>
    <n v="0"/>
    <x v="5"/>
    <x v="2"/>
    <x v="3"/>
    <x v="0"/>
    <x v="0"/>
    <m/>
    <n v="0.30831866797342"/>
    <n v="0"/>
  </r>
  <r>
    <x v="0"/>
    <x v="30"/>
    <x v="33"/>
    <m/>
    <x v="2"/>
    <x v="6"/>
    <x v="11"/>
    <x v="2"/>
    <n v="0"/>
    <x v="5"/>
    <x v="2"/>
    <x v="4"/>
    <x v="0"/>
    <x v="0"/>
    <m/>
    <n v="0.30831866797342"/>
    <n v="0"/>
  </r>
  <r>
    <x v="0"/>
    <x v="30"/>
    <x v="33"/>
    <m/>
    <x v="0"/>
    <x v="6"/>
    <x v="10"/>
    <x v="2"/>
    <n v="0"/>
    <x v="5"/>
    <x v="5"/>
    <x v="1"/>
    <x v="0"/>
    <x v="0"/>
    <m/>
    <n v="0.30831866797342"/>
    <n v="0"/>
  </r>
  <r>
    <x v="0"/>
    <x v="30"/>
    <x v="33"/>
    <m/>
    <x v="1"/>
    <x v="6"/>
    <x v="10"/>
    <x v="2"/>
    <n v="0"/>
    <x v="5"/>
    <x v="5"/>
    <x v="2"/>
    <x v="0"/>
    <x v="0"/>
    <m/>
    <n v="0.30831866797342"/>
    <n v="0"/>
  </r>
  <r>
    <x v="0"/>
    <x v="30"/>
    <x v="33"/>
    <m/>
    <x v="2"/>
    <x v="6"/>
    <x v="10"/>
    <x v="2"/>
    <n v="0"/>
    <x v="5"/>
    <x v="5"/>
    <x v="3"/>
    <x v="0"/>
    <x v="0"/>
    <m/>
    <n v="0.30831866797342"/>
    <n v="0"/>
  </r>
  <r>
    <x v="0"/>
    <x v="30"/>
    <x v="33"/>
    <m/>
    <x v="2"/>
    <x v="6"/>
    <x v="10"/>
    <x v="2"/>
    <n v="0"/>
    <x v="5"/>
    <x v="5"/>
    <x v="4"/>
    <x v="0"/>
    <x v="0"/>
    <m/>
    <n v="0.30831866797342"/>
    <n v="0"/>
  </r>
  <r>
    <x v="0"/>
    <x v="30"/>
    <x v="33"/>
    <m/>
    <x v="1"/>
    <x v="6"/>
    <x v="11"/>
    <x v="2"/>
    <n v="3199038.1102155"/>
    <x v="6"/>
    <x v="1"/>
    <x v="2"/>
    <x v="0"/>
    <x v="0"/>
    <m/>
    <n v="0.30831866797342"/>
    <n v="986323.16893785005"/>
  </r>
  <r>
    <x v="0"/>
    <x v="30"/>
    <x v="33"/>
    <m/>
    <x v="0"/>
    <x v="6"/>
    <x v="11"/>
    <x v="2"/>
    <n v="0"/>
    <x v="6"/>
    <x v="2"/>
    <x v="1"/>
    <x v="0"/>
    <x v="0"/>
    <m/>
    <n v="0.30831866797342"/>
    <n v="0"/>
  </r>
  <r>
    <x v="0"/>
    <x v="30"/>
    <x v="33"/>
    <m/>
    <x v="1"/>
    <x v="6"/>
    <x v="11"/>
    <x v="2"/>
    <n v="6931001.29429146"/>
    <x v="6"/>
    <x v="2"/>
    <x v="2"/>
    <x v="0"/>
    <x v="0"/>
    <m/>
    <n v="0.30831866797342"/>
    <n v="2136957.0867779902"/>
  </r>
  <r>
    <x v="0"/>
    <x v="30"/>
    <x v="33"/>
    <m/>
    <x v="2"/>
    <x v="6"/>
    <x v="11"/>
    <x v="2"/>
    <n v="0"/>
    <x v="6"/>
    <x v="2"/>
    <x v="3"/>
    <x v="0"/>
    <x v="0"/>
    <m/>
    <n v="0.30831866797342"/>
    <n v="0"/>
  </r>
  <r>
    <x v="0"/>
    <x v="30"/>
    <x v="33"/>
    <m/>
    <x v="2"/>
    <x v="6"/>
    <x v="11"/>
    <x v="2"/>
    <n v="0"/>
    <x v="6"/>
    <x v="2"/>
    <x v="4"/>
    <x v="0"/>
    <x v="0"/>
    <m/>
    <n v="0.30831866797342"/>
    <n v="0"/>
  </r>
  <r>
    <x v="0"/>
    <x v="30"/>
    <x v="33"/>
    <m/>
    <x v="0"/>
    <x v="6"/>
    <x v="10"/>
    <x v="2"/>
    <n v="0"/>
    <x v="6"/>
    <x v="3"/>
    <x v="1"/>
    <x v="0"/>
    <x v="0"/>
    <m/>
    <n v="0.30831866797342"/>
    <n v="0"/>
  </r>
  <r>
    <x v="0"/>
    <x v="30"/>
    <x v="33"/>
    <m/>
    <x v="1"/>
    <x v="6"/>
    <x v="10"/>
    <x v="2"/>
    <n v="0"/>
    <x v="6"/>
    <x v="3"/>
    <x v="2"/>
    <x v="0"/>
    <x v="0"/>
    <m/>
    <n v="0.30831866797342"/>
    <n v="0"/>
  </r>
  <r>
    <x v="0"/>
    <x v="30"/>
    <x v="33"/>
    <m/>
    <x v="2"/>
    <x v="6"/>
    <x v="10"/>
    <x v="2"/>
    <n v="0"/>
    <x v="6"/>
    <x v="3"/>
    <x v="3"/>
    <x v="0"/>
    <x v="0"/>
    <m/>
    <n v="0.30831866797342"/>
    <n v="0"/>
  </r>
  <r>
    <x v="0"/>
    <x v="30"/>
    <x v="33"/>
    <m/>
    <x v="2"/>
    <x v="6"/>
    <x v="10"/>
    <x v="2"/>
    <n v="0"/>
    <x v="6"/>
    <x v="3"/>
    <x v="4"/>
    <x v="0"/>
    <x v="0"/>
    <m/>
    <n v="0.30831866797342"/>
    <n v="0"/>
  </r>
  <r>
    <x v="0"/>
    <x v="0"/>
    <x v="33"/>
    <m/>
    <x v="0"/>
    <x v="6"/>
    <x v="12"/>
    <x v="3"/>
    <n v="0"/>
    <x v="0"/>
    <x v="0"/>
    <x v="1"/>
    <x v="1"/>
    <x v="1"/>
    <m/>
    <n v="1"/>
    <n v="0"/>
  </r>
  <r>
    <x v="0"/>
    <x v="0"/>
    <x v="33"/>
    <m/>
    <x v="0"/>
    <x v="6"/>
    <x v="12"/>
    <x v="4"/>
    <n v="0"/>
    <x v="0"/>
    <x v="0"/>
    <x v="1"/>
    <x v="1"/>
    <x v="1"/>
    <m/>
    <n v="1"/>
    <n v="0"/>
  </r>
  <r>
    <x v="0"/>
    <x v="0"/>
    <x v="33"/>
    <m/>
    <x v="1"/>
    <x v="6"/>
    <x v="12"/>
    <x v="3"/>
    <n v="0"/>
    <x v="0"/>
    <x v="0"/>
    <x v="2"/>
    <x v="1"/>
    <x v="1"/>
    <m/>
    <n v="1"/>
    <n v="0"/>
  </r>
  <r>
    <x v="0"/>
    <x v="0"/>
    <x v="33"/>
    <m/>
    <x v="1"/>
    <x v="6"/>
    <x v="12"/>
    <x v="4"/>
    <n v="0"/>
    <x v="0"/>
    <x v="0"/>
    <x v="2"/>
    <x v="1"/>
    <x v="1"/>
    <m/>
    <n v="1"/>
    <n v="0"/>
  </r>
  <r>
    <x v="0"/>
    <x v="0"/>
    <x v="33"/>
    <m/>
    <x v="2"/>
    <x v="6"/>
    <x v="12"/>
    <x v="3"/>
    <n v="0"/>
    <x v="0"/>
    <x v="0"/>
    <x v="3"/>
    <x v="1"/>
    <x v="1"/>
    <m/>
    <n v="1"/>
    <n v="0"/>
  </r>
  <r>
    <x v="0"/>
    <x v="0"/>
    <x v="33"/>
    <m/>
    <x v="2"/>
    <x v="6"/>
    <x v="12"/>
    <x v="4"/>
    <n v="0"/>
    <x v="0"/>
    <x v="0"/>
    <x v="3"/>
    <x v="1"/>
    <x v="1"/>
    <m/>
    <n v="1"/>
    <n v="0"/>
  </r>
  <r>
    <x v="0"/>
    <x v="0"/>
    <x v="33"/>
    <m/>
    <x v="2"/>
    <x v="6"/>
    <x v="12"/>
    <x v="3"/>
    <n v="0"/>
    <x v="0"/>
    <x v="0"/>
    <x v="4"/>
    <x v="1"/>
    <x v="1"/>
    <m/>
    <n v="1"/>
    <n v="0"/>
  </r>
  <r>
    <x v="0"/>
    <x v="0"/>
    <x v="33"/>
    <m/>
    <x v="2"/>
    <x v="6"/>
    <x v="12"/>
    <x v="4"/>
    <n v="0"/>
    <x v="0"/>
    <x v="0"/>
    <x v="4"/>
    <x v="1"/>
    <x v="1"/>
    <m/>
    <n v="1"/>
    <n v="0"/>
  </r>
  <r>
    <x v="0"/>
    <x v="0"/>
    <x v="33"/>
    <m/>
    <x v="0"/>
    <x v="6"/>
    <x v="12"/>
    <x v="3"/>
    <n v="0"/>
    <x v="0"/>
    <x v="0"/>
    <x v="1"/>
    <x v="2"/>
    <x v="2"/>
    <m/>
    <n v="1"/>
    <n v="0"/>
  </r>
  <r>
    <x v="0"/>
    <x v="0"/>
    <x v="33"/>
    <m/>
    <x v="0"/>
    <x v="6"/>
    <x v="12"/>
    <x v="4"/>
    <n v="0"/>
    <x v="0"/>
    <x v="0"/>
    <x v="1"/>
    <x v="2"/>
    <x v="2"/>
    <m/>
    <n v="1"/>
    <n v="0"/>
  </r>
  <r>
    <x v="0"/>
    <x v="0"/>
    <x v="33"/>
    <m/>
    <x v="1"/>
    <x v="6"/>
    <x v="12"/>
    <x v="3"/>
    <n v="0"/>
    <x v="0"/>
    <x v="0"/>
    <x v="2"/>
    <x v="2"/>
    <x v="2"/>
    <m/>
    <n v="1"/>
    <n v="0"/>
  </r>
  <r>
    <x v="0"/>
    <x v="0"/>
    <x v="33"/>
    <m/>
    <x v="1"/>
    <x v="6"/>
    <x v="12"/>
    <x v="4"/>
    <n v="0"/>
    <x v="0"/>
    <x v="0"/>
    <x v="2"/>
    <x v="2"/>
    <x v="2"/>
    <m/>
    <n v="1"/>
    <n v="0"/>
  </r>
  <r>
    <x v="0"/>
    <x v="0"/>
    <x v="33"/>
    <m/>
    <x v="2"/>
    <x v="6"/>
    <x v="12"/>
    <x v="3"/>
    <n v="0"/>
    <x v="0"/>
    <x v="0"/>
    <x v="3"/>
    <x v="2"/>
    <x v="2"/>
    <m/>
    <n v="1"/>
    <n v="0"/>
  </r>
  <r>
    <x v="0"/>
    <x v="0"/>
    <x v="33"/>
    <m/>
    <x v="2"/>
    <x v="6"/>
    <x v="12"/>
    <x v="4"/>
    <n v="0"/>
    <x v="0"/>
    <x v="0"/>
    <x v="3"/>
    <x v="2"/>
    <x v="2"/>
    <m/>
    <n v="1"/>
    <n v="0"/>
  </r>
  <r>
    <x v="0"/>
    <x v="0"/>
    <x v="33"/>
    <m/>
    <x v="2"/>
    <x v="6"/>
    <x v="12"/>
    <x v="3"/>
    <n v="0"/>
    <x v="0"/>
    <x v="0"/>
    <x v="4"/>
    <x v="2"/>
    <x v="2"/>
    <m/>
    <n v="1"/>
    <n v="0"/>
  </r>
  <r>
    <x v="0"/>
    <x v="0"/>
    <x v="33"/>
    <m/>
    <x v="2"/>
    <x v="6"/>
    <x v="12"/>
    <x v="4"/>
    <n v="0"/>
    <x v="0"/>
    <x v="0"/>
    <x v="4"/>
    <x v="2"/>
    <x v="2"/>
    <m/>
    <n v="1"/>
    <n v="0"/>
  </r>
  <r>
    <x v="0"/>
    <x v="0"/>
    <x v="33"/>
    <m/>
    <x v="0"/>
    <x v="6"/>
    <x v="13"/>
    <x v="3"/>
    <n v="0"/>
    <x v="0"/>
    <x v="0"/>
    <x v="1"/>
    <x v="3"/>
    <x v="1"/>
    <m/>
    <n v="1"/>
    <n v="0"/>
  </r>
  <r>
    <x v="0"/>
    <x v="0"/>
    <x v="33"/>
    <m/>
    <x v="0"/>
    <x v="6"/>
    <x v="13"/>
    <x v="4"/>
    <n v="0"/>
    <x v="0"/>
    <x v="0"/>
    <x v="1"/>
    <x v="3"/>
    <x v="1"/>
    <m/>
    <n v="1"/>
    <n v="0"/>
  </r>
  <r>
    <x v="0"/>
    <x v="0"/>
    <x v="33"/>
    <m/>
    <x v="1"/>
    <x v="6"/>
    <x v="13"/>
    <x v="3"/>
    <n v="0"/>
    <x v="0"/>
    <x v="0"/>
    <x v="2"/>
    <x v="3"/>
    <x v="1"/>
    <m/>
    <n v="1"/>
    <n v="0"/>
  </r>
  <r>
    <x v="0"/>
    <x v="0"/>
    <x v="33"/>
    <m/>
    <x v="1"/>
    <x v="6"/>
    <x v="13"/>
    <x v="4"/>
    <n v="0"/>
    <x v="0"/>
    <x v="0"/>
    <x v="2"/>
    <x v="3"/>
    <x v="1"/>
    <m/>
    <n v="1"/>
    <n v="0"/>
  </r>
  <r>
    <x v="0"/>
    <x v="0"/>
    <x v="33"/>
    <m/>
    <x v="2"/>
    <x v="6"/>
    <x v="13"/>
    <x v="3"/>
    <n v="0"/>
    <x v="0"/>
    <x v="0"/>
    <x v="3"/>
    <x v="3"/>
    <x v="1"/>
    <m/>
    <n v="1"/>
    <n v="0"/>
  </r>
  <r>
    <x v="0"/>
    <x v="0"/>
    <x v="33"/>
    <m/>
    <x v="2"/>
    <x v="6"/>
    <x v="13"/>
    <x v="4"/>
    <n v="0"/>
    <x v="0"/>
    <x v="0"/>
    <x v="3"/>
    <x v="3"/>
    <x v="1"/>
    <m/>
    <n v="1"/>
    <n v="0"/>
  </r>
  <r>
    <x v="0"/>
    <x v="0"/>
    <x v="33"/>
    <m/>
    <x v="2"/>
    <x v="6"/>
    <x v="13"/>
    <x v="3"/>
    <n v="0"/>
    <x v="0"/>
    <x v="0"/>
    <x v="4"/>
    <x v="3"/>
    <x v="1"/>
    <m/>
    <n v="1"/>
    <n v="0"/>
  </r>
  <r>
    <x v="0"/>
    <x v="0"/>
    <x v="33"/>
    <m/>
    <x v="2"/>
    <x v="6"/>
    <x v="13"/>
    <x v="4"/>
    <n v="0"/>
    <x v="0"/>
    <x v="0"/>
    <x v="4"/>
    <x v="3"/>
    <x v="1"/>
    <m/>
    <n v="1"/>
    <n v="0"/>
  </r>
  <r>
    <x v="0"/>
    <x v="0"/>
    <x v="33"/>
    <m/>
    <x v="0"/>
    <x v="6"/>
    <x v="13"/>
    <x v="3"/>
    <n v="0"/>
    <x v="0"/>
    <x v="0"/>
    <x v="1"/>
    <x v="3"/>
    <x v="2"/>
    <m/>
    <n v="1"/>
    <n v="0"/>
  </r>
  <r>
    <x v="0"/>
    <x v="0"/>
    <x v="33"/>
    <m/>
    <x v="0"/>
    <x v="6"/>
    <x v="13"/>
    <x v="4"/>
    <n v="0"/>
    <x v="0"/>
    <x v="0"/>
    <x v="1"/>
    <x v="3"/>
    <x v="2"/>
    <m/>
    <n v="1"/>
    <n v="0"/>
  </r>
  <r>
    <x v="0"/>
    <x v="0"/>
    <x v="33"/>
    <m/>
    <x v="1"/>
    <x v="6"/>
    <x v="13"/>
    <x v="3"/>
    <n v="0"/>
    <x v="0"/>
    <x v="0"/>
    <x v="2"/>
    <x v="3"/>
    <x v="2"/>
    <m/>
    <n v="1"/>
    <n v="0"/>
  </r>
  <r>
    <x v="0"/>
    <x v="0"/>
    <x v="33"/>
    <m/>
    <x v="1"/>
    <x v="6"/>
    <x v="13"/>
    <x v="4"/>
    <n v="0"/>
    <x v="0"/>
    <x v="0"/>
    <x v="2"/>
    <x v="3"/>
    <x v="2"/>
    <m/>
    <n v="1"/>
    <n v="0"/>
  </r>
  <r>
    <x v="0"/>
    <x v="0"/>
    <x v="33"/>
    <m/>
    <x v="2"/>
    <x v="6"/>
    <x v="13"/>
    <x v="3"/>
    <n v="0"/>
    <x v="0"/>
    <x v="0"/>
    <x v="3"/>
    <x v="3"/>
    <x v="2"/>
    <m/>
    <n v="1"/>
    <n v="0"/>
  </r>
  <r>
    <x v="0"/>
    <x v="0"/>
    <x v="33"/>
    <m/>
    <x v="2"/>
    <x v="6"/>
    <x v="13"/>
    <x v="4"/>
    <n v="0"/>
    <x v="0"/>
    <x v="0"/>
    <x v="3"/>
    <x v="3"/>
    <x v="2"/>
    <m/>
    <n v="1"/>
    <n v="0"/>
  </r>
  <r>
    <x v="0"/>
    <x v="0"/>
    <x v="33"/>
    <m/>
    <x v="2"/>
    <x v="6"/>
    <x v="13"/>
    <x v="3"/>
    <n v="0"/>
    <x v="0"/>
    <x v="0"/>
    <x v="4"/>
    <x v="3"/>
    <x v="2"/>
    <m/>
    <n v="1"/>
    <n v="0"/>
  </r>
  <r>
    <x v="0"/>
    <x v="0"/>
    <x v="33"/>
    <m/>
    <x v="2"/>
    <x v="6"/>
    <x v="13"/>
    <x v="4"/>
    <n v="0"/>
    <x v="0"/>
    <x v="0"/>
    <x v="4"/>
    <x v="3"/>
    <x v="2"/>
    <m/>
    <n v="1"/>
    <n v="0"/>
  </r>
  <r>
    <x v="0"/>
    <x v="0"/>
    <x v="33"/>
    <m/>
    <x v="0"/>
    <x v="6"/>
    <x v="12"/>
    <x v="3"/>
    <n v="0"/>
    <x v="0"/>
    <x v="0"/>
    <x v="1"/>
    <x v="3"/>
    <x v="3"/>
    <m/>
    <n v="1"/>
    <n v="0"/>
  </r>
  <r>
    <x v="0"/>
    <x v="0"/>
    <x v="33"/>
    <m/>
    <x v="0"/>
    <x v="6"/>
    <x v="12"/>
    <x v="4"/>
    <n v="0"/>
    <x v="0"/>
    <x v="0"/>
    <x v="1"/>
    <x v="3"/>
    <x v="3"/>
    <m/>
    <n v="1"/>
    <n v="0"/>
  </r>
  <r>
    <x v="0"/>
    <x v="0"/>
    <x v="33"/>
    <m/>
    <x v="1"/>
    <x v="6"/>
    <x v="12"/>
    <x v="3"/>
    <n v="0"/>
    <x v="0"/>
    <x v="0"/>
    <x v="2"/>
    <x v="3"/>
    <x v="3"/>
    <m/>
    <n v="1"/>
    <n v="0"/>
  </r>
  <r>
    <x v="0"/>
    <x v="0"/>
    <x v="33"/>
    <m/>
    <x v="1"/>
    <x v="6"/>
    <x v="12"/>
    <x v="4"/>
    <n v="0"/>
    <x v="0"/>
    <x v="0"/>
    <x v="2"/>
    <x v="3"/>
    <x v="3"/>
    <m/>
    <n v="1"/>
    <n v="0"/>
  </r>
  <r>
    <x v="0"/>
    <x v="0"/>
    <x v="33"/>
    <m/>
    <x v="2"/>
    <x v="6"/>
    <x v="12"/>
    <x v="3"/>
    <n v="0"/>
    <x v="0"/>
    <x v="0"/>
    <x v="3"/>
    <x v="3"/>
    <x v="3"/>
    <m/>
    <n v="1"/>
    <n v="0"/>
  </r>
  <r>
    <x v="0"/>
    <x v="0"/>
    <x v="33"/>
    <m/>
    <x v="2"/>
    <x v="6"/>
    <x v="12"/>
    <x v="4"/>
    <n v="0"/>
    <x v="0"/>
    <x v="0"/>
    <x v="3"/>
    <x v="3"/>
    <x v="3"/>
    <m/>
    <n v="1"/>
    <n v="0"/>
  </r>
  <r>
    <x v="0"/>
    <x v="0"/>
    <x v="33"/>
    <m/>
    <x v="2"/>
    <x v="6"/>
    <x v="12"/>
    <x v="3"/>
    <n v="0"/>
    <x v="0"/>
    <x v="0"/>
    <x v="4"/>
    <x v="3"/>
    <x v="3"/>
    <m/>
    <n v="1"/>
    <n v="0"/>
  </r>
  <r>
    <x v="0"/>
    <x v="0"/>
    <x v="33"/>
    <m/>
    <x v="2"/>
    <x v="6"/>
    <x v="12"/>
    <x v="4"/>
    <n v="0"/>
    <x v="0"/>
    <x v="0"/>
    <x v="4"/>
    <x v="3"/>
    <x v="3"/>
    <m/>
    <n v="1"/>
    <n v="0"/>
  </r>
  <r>
    <x v="0"/>
    <x v="0"/>
    <x v="33"/>
    <m/>
    <x v="0"/>
    <x v="6"/>
    <x v="13"/>
    <x v="3"/>
    <n v="0"/>
    <x v="0"/>
    <x v="0"/>
    <x v="1"/>
    <x v="3"/>
    <x v="4"/>
    <m/>
    <n v="1"/>
    <n v="0"/>
  </r>
  <r>
    <x v="0"/>
    <x v="0"/>
    <x v="33"/>
    <m/>
    <x v="0"/>
    <x v="6"/>
    <x v="13"/>
    <x v="4"/>
    <n v="0"/>
    <x v="0"/>
    <x v="0"/>
    <x v="1"/>
    <x v="3"/>
    <x v="4"/>
    <m/>
    <n v="1"/>
    <n v="0"/>
  </r>
  <r>
    <x v="0"/>
    <x v="0"/>
    <x v="33"/>
    <m/>
    <x v="1"/>
    <x v="6"/>
    <x v="13"/>
    <x v="3"/>
    <n v="0"/>
    <x v="0"/>
    <x v="0"/>
    <x v="2"/>
    <x v="3"/>
    <x v="4"/>
    <m/>
    <n v="1"/>
    <n v="0"/>
  </r>
  <r>
    <x v="0"/>
    <x v="0"/>
    <x v="33"/>
    <m/>
    <x v="1"/>
    <x v="6"/>
    <x v="13"/>
    <x v="4"/>
    <n v="0"/>
    <x v="0"/>
    <x v="0"/>
    <x v="2"/>
    <x v="3"/>
    <x v="4"/>
    <m/>
    <n v="1"/>
    <n v="0"/>
  </r>
  <r>
    <x v="0"/>
    <x v="0"/>
    <x v="33"/>
    <m/>
    <x v="2"/>
    <x v="6"/>
    <x v="13"/>
    <x v="3"/>
    <n v="0"/>
    <x v="0"/>
    <x v="0"/>
    <x v="3"/>
    <x v="3"/>
    <x v="4"/>
    <m/>
    <n v="1"/>
    <n v="0"/>
  </r>
  <r>
    <x v="0"/>
    <x v="0"/>
    <x v="33"/>
    <m/>
    <x v="2"/>
    <x v="6"/>
    <x v="13"/>
    <x v="4"/>
    <n v="0"/>
    <x v="0"/>
    <x v="0"/>
    <x v="3"/>
    <x v="3"/>
    <x v="4"/>
    <m/>
    <n v="1"/>
    <n v="0"/>
  </r>
  <r>
    <x v="0"/>
    <x v="0"/>
    <x v="33"/>
    <m/>
    <x v="2"/>
    <x v="6"/>
    <x v="13"/>
    <x v="3"/>
    <n v="0"/>
    <x v="0"/>
    <x v="0"/>
    <x v="4"/>
    <x v="3"/>
    <x v="4"/>
    <m/>
    <n v="1"/>
    <n v="0"/>
  </r>
  <r>
    <x v="0"/>
    <x v="0"/>
    <x v="33"/>
    <m/>
    <x v="2"/>
    <x v="6"/>
    <x v="13"/>
    <x v="4"/>
    <n v="0"/>
    <x v="0"/>
    <x v="0"/>
    <x v="4"/>
    <x v="3"/>
    <x v="4"/>
    <m/>
    <n v="1"/>
    <n v="0"/>
  </r>
  <r>
    <x v="0"/>
    <x v="0"/>
    <x v="33"/>
    <m/>
    <x v="0"/>
    <x v="6"/>
    <x v="13"/>
    <x v="3"/>
    <n v="0"/>
    <x v="0"/>
    <x v="0"/>
    <x v="1"/>
    <x v="3"/>
    <x v="5"/>
    <m/>
    <n v="1"/>
    <n v="0"/>
  </r>
  <r>
    <x v="0"/>
    <x v="0"/>
    <x v="33"/>
    <m/>
    <x v="0"/>
    <x v="6"/>
    <x v="13"/>
    <x v="4"/>
    <n v="0"/>
    <x v="0"/>
    <x v="0"/>
    <x v="1"/>
    <x v="3"/>
    <x v="5"/>
    <m/>
    <n v="1"/>
    <n v="0"/>
  </r>
  <r>
    <x v="0"/>
    <x v="0"/>
    <x v="33"/>
    <m/>
    <x v="1"/>
    <x v="6"/>
    <x v="13"/>
    <x v="3"/>
    <n v="0"/>
    <x v="0"/>
    <x v="0"/>
    <x v="2"/>
    <x v="3"/>
    <x v="5"/>
    <m/>
    <n v="1"/>
    <n v="0"/>
  </r>
  <r>
    <x v="0"/>
    <x v="0"/>
    <x v="33"/>
    <m/>
    <x v="1"/>
    <x v="6"/>
    <x v="13"/>
    <x v="4"/>
    <n v="0"/>
    <x v="0"/>
    <x v="0"/>
    <x v="2"/>
    <x v="3"/>
    <x v="5"/>
    <m/>
    <n v="1"/>
    <n v="0"/>
  </r>
  <r>
    <x v="0"/>
    <x v="0"/>
    <x v="33"/>
    <m/>
    <x v="2"/>
    <x v="6"/>
    <x v="13"/>
    <x v="3"/>
    <n v="0"/>
    <x v="0"/>
    <x v="0"/>
    <x v="3"/>
    <x v="3"/>
    <x v="5"/>
    <m/>
    <n v="1"/>
    <n v="0"/>
  </r>
  <r>
    <x v="0"/>
    <x v="0"/>
    <x v="33"/>
    <m/>
    <x v="2"/>
    <x v="6"/>
    <x v="13"/>
    <x v="4"/>
    <n v="0"/>
    <x v="0"/>
    <x v="0"/>
    <x v="3"/>
    <x v="3"/>
    <x v="5"/>
    <m/>
    <n v="1"/>
    <n v="0"/>
  </r>
  <r>
    <x v="0"/>
    <x v="0"/>
    <x v="33"/>
    <m/>
    <x v="2"/>
    <x v="6"/>
    <x v="13"/>
    <x v="3"/>
    <n v="0"/>
    <x v="0"/>
    <x v="0"/>
    <x v="4"/>
    <x v="3"/>
    <x v="5"/>
    <m/>
    <n v="1"/>
    <n v="0"/>
  </r>
  <r>
    <x v="0"/>
    <x v="0"/>
    <x v="33"/>
    <m/>
    <x v="2"/>
    <x v="6"/>
    <x v="13"/>
    <x v="4"/>
    <n v="0"/>
    <x v="0"/>
    <x v="0"/>
    <x v="4"/>
    <x v="3"/>
    <x v="5"/>
    <m/>
    <n v="1"/>
    <n v="0"/>
  </r>
  <r>
    <x v="0"/>
    <x v="0"/>
    <x v="33"/>
    <m/>
    <x v="0"/>
    <x v="6"/>
    <x v="13"/>
    <x v="3"/>
    <n v="0"/>
    <x v="0"/>
    <x v="0"/>
    <x v="1"/>
    <x v="3"/>
    <x v="6"/>
    <m/>
    <n v="1"/>
    <n v="0"/>
  </r>
  <r>
    <x v="0"/>
    <x v="0"/>
    <x v="33"/>
    <m/>
    <x v="0"/>
    <x v="6"/>
    <x v="13"/>
    <x v="4"/>
    <n v="0"/>
    <x v="0"/>
    <x v="0"/>
    <x v="1"/>
    <x v="3"/>
    <x v="6"/>
    <m/>
    <n v="1"/>
    <n v="0"/>
  </r>
  <r>
    <x v="0"/>
    <x v="0"/>
    <x v="33"/>
    <m/>
    <x v="1"/>
    <x v="6"/>
    <x v="13"/>
    <x v="3"/>
    <n v="0"/>
    <x v="0"/>
    <x v="0"/>
    <x v="2"/>
    <x v="3"/>
    <x v="6"/>
    <m/>
    <n v="1"/>
    <n v="0"/>
  </r>
  <r>
    <x v="0"/>
    <x v="0"/>
    <x v="33"/>
    <m/>
    <x v="1"/>
    <x v="6"/>
    <x v="13"/>
    <x v="4"/>
    <n v="0"/>
    <x v="0"/>
    <x v="0"/>
    <x v="2"/>
    <x v="3"/>
    <x v="6"/>
    <m/>
    <n v="1"/>
    <n v="0"/>
  </r>
  <r>
    <x v="0"/>
    <x v="0"/>
    <x v="33"/>
    <m/>
    <x v="2"/>
    <x v="6"/>
    <x v="13"/>
    <x v="3"/>
    <n v="0"/>
    <x v="0"/>
    <x v="0"/>
    <x v="3"/>
    <x v="3"/>
    <x v="6"/>
    <m/>
    <n v="1"/>
    <n v="0"/>
  </r>
  <r>
    <x v="0"/>
    <x v="0"/>
    <x v="33"/>
    <m/>
    <x v="2"/>
    <x v="6"/>
    <x v="13"/>
    <x v="4"/>
    <n v="0"/>
    <x v="0"/>
    <x v="0"/>
    <x v="3"/>
    <x v="3"/>
    <x v="6"/>
    <m/>
    <n v="1"/>
    <n v="0"/>
  </r>
  <r>
    <x v="0"/>
    <x v="0"/>
    <x v="33"/>
    <m/>
    <x v="2"/>
    <x v="6"/>
    <x v="13"/>
    <x v="3"/>
    <n v="0"/>
    <x v="0"/>
    <x v="0"/>
    <x v="4"/>
    <x v="3"/>
    <x v="6"/>
    <m/>
    <n v="1"/>
    <n v="0"/>
  </r>
  <r>
    <x v="0"/>
    <x v="0"/>
    <x v="33"/>
    <m/>
    <x v="2"/>
    <x v="6"/>
    <x v="13"/>
    <x v="4"/>
    <n v="0"/>
    <x v="0"/>
    <x v="0"/>
    <x v="4"/>
    <x v="3"/>
    <x v="6"/>
    <m/>
    <n v="1"/>
    <n v="0"/>
  </r>
  <r>
    <x v="0"/>
    <x v="0"/>
    <x v="33"/>
    <m/>
    <x v="0"/>
    <x v="6"/>
    <x v="12"/>
    <x v="3"/>
    <n v="0"/>
    <x v="0"/>
    <x v="0"/>
    <x v="1"/>
    <x v="4"/>
    <x v="4"/>
    <m/>
    <n v="1"/>
    <n v="0"/>
  </r>
  <r>
    <x v="0"/>
    <x v="0"/>
    <x v="33"/>
    <m/>
    <x v="0"/>
    <x v="6"/>
    <x v="12"/>
    <x v="4"/>
    <n v="0"/>
    <x v="0"/>
    <x v="0"/>
    <x v="1"/>
    <x v="4"/>
    <x v="4"/>
    <m/>
    <n v="1"/>
    <n v="0"/>
  </r>
  <r>
    <x v="0"/>
    <x v="0"/>
    <x v="33"/>
    <m/>
    <x v="1"/>
    <x v="6"/>
    <x v="12"/>
    <x v="3"/>
    <n v="0"/>
    <x v="0"/>
    <x v="0"/>
    <x v="2"/>
    <x v="4"/>
    <x v="4"/>
    <m/>
    <n v="1"/>
    <n v="0"/>
  </r>
  <r>
    <x v="0"/>
    <x v="0"/>
    <x v="33"/>
    <m/>
    <x v="1"/>
    <x v="6"/>
    <x v="12"/>
    <x v="4"/>
    <n v="0"/>
    <x v="0"/>
    <x v="0"/>
    <x v="2"/>
    <x v="4"/>
    <x v="4"/>
    <m/>
    <n v="1"/>
    <n v="0"/>
  </r>
  <r>
    <x v="0"/>
    <x v="0"/>
    <x v="33"/>
    <m/>
    <x v="2"/>
    <x v="6"/>
    <x v="12"/>
    <x v="3"/>
    <n v="0"/>
    <x v="0"/>
    <x v="0"/>
    <x v="3"/>
    <x v="4"/>
    <x v="4"/>
    <m/>
    <n v="1"/>
    <n v="0"/>
  </r>
  <r>
    <x v="0"/>
    <x v="0"/>
    <x v="33"/>
    <m/>
    <x v="2"/>
    <x v="6"/>
    <x v="12"/>
    <x v="4"/>
    <n v="0"/>
    <x v="0"/>
    <x v="0"/>
    <x v="3"/>
    <x v="4"/>
    <x v="4"/>
    <m/>
    <n v="1"/>
    <n v="0"/>
  </r>
  <r>
    <x v="0"/>
    <x v="0"/>
    <x v="33"/>
    <m/>
    <x v="2"/>
    <x v="6"/>
    <x v="12"/>
    <x v="3"/>
    <n v="0"/>
    <x v="0"/>
    <x v="0"/>
    <x v="4"/>
    <x v="4"/>
    <x v="4"/>
    <m/>
    <n v="1"/>
    <n v="0"/>
  </r>
  <r>
    <x v="0"/>
    <x v="0"/>
    <x v="33"/>
    <m/>
    <x v="2"/>
    <x v="6"/>
    <x v="12"/>
    <x v="4"/>
    <n v="0"/>
    <x v="0"/>
    <x v="0"/>
    <x v="4"/>
    <x v="4"/>
    <x v="4"/>
    <m/>
    <n v="1"/>
    <n v="0"/>
  </r>
  <r>
    <x v="0"/>
    <x v="0"/>
    <x v="33"/>
    <m/>
    <x v="1"/>
    <x v="6"/>
    <x v="13"/>
    <x v="3"/>
    <n v="259502113.85323501"/>
    <x v="0"/>
    <x v="0"/>
    <x v="2"/>
    <x v="5"/>
    <x v="2"/>
    <m/>
    <n v="1"/>
    <n v="259502113.85323501"/>
  </r>
  <r>
    <x v="0"/>
    <x v="0"/>
    <x v="33"/>
    <m/>
    <x v="1"/>
    <x v="6"/>
    <x v="13"/>
    <x v="4"/>
    <n v="5859725.1515246704"/>
    <x v="0"/>
    <x v="0"/>
    <x v="2"/>
    <x v="5"/>
    <x v="2"/>
    <m/>
    <n v="1"/>
    <n v="5859725.1515246704"/>
  </r>
  <r>
    <x v="0"/>
    <x v="0"/>
    <x v="33"/>
    <m/>
    <x v="0"/>
    <x v="6"/>
    <x v="12"/>
    <x v="3"/>
    <n v="0"/>
    <x v="0"/>
    <x v="0"/>
    <x v="1"/>
    <x v="5"/>
    <x v="5"/>
    <m/>
    <n v="1"/>
    <n v="0"/>
  </r>
  <r>
    <x v="0"/>
    <x v="0"/>
    <x v="33"/>
    <m/>
    <x v="0"/>
    <x v="6"/>
    <x v="12"/>
    <x v="4"/>
    <n v="0"/>
    <x v="0"/>
    <x v="0"/>
    <x v="1"/>
    <x v="5"/>
    <x v="5"/>
    <m/>
    <n v="1"/>
    <n v="0"/>
  </r>
  <r>
    <x v="0"/>
    <x v="0"/>
    <x v="33"/>
    <m/>
    <x v="1"/>
    <x v="6"/>
    <x v="12"/>
    <x v="3"/>
    <n v="0"/>
    <x v="0"/>
    <x v="0"/>
    <x v="2"/>
    <x v="5"/>
    <x v="5"/>
    <m/>
    <n v="1"/>
    <n v="0"/>
  </r>
  <r>
    <x v="0"/>
    <x v="0"/>
    <x v="33"/>
    <m/>
    <x v="1"/>
    <x v="6"/>
    <x v="12"/>
    <x v="4"/>
    <n v="0"/>
    <x v="0"/>
    <x v="0"/>
    <x v="2"/>
    <x v="5"/>
    <x v="5"/>
    <m/>
    <n v="1"/>
    <n v="0"/>
  </r>
  <r>
    <x v="0"/>
    <x v="0"/>
    <x v="33"/>
    <m/>
    <x v="2"/>
    <x v="6"/>
    <x v="12"/>
    <x v="3"/>
    <n v="0"/>
    <x v="0"/>
    <x v="0"/>
    <x v="3"/>
    <x v="5"/>
    <x v="5"/>
    <m/>
    <n v="1"/>
    <n v="0"/>
  </r>
  <r>
    <x v="0"/>
    <x v="0"/>
    <x v="33"/>
    <m/>
    <x v="2"/>
    <x v="6"/>
    <x v="12"/>
    <x v="4"/>
    <n v="0"/>
    <x v="0"/>
    <x v="0"/>
    <x v="3"/>
    <x v="5"/>
    <x v="5"/>
    <m/>
    <n v="1"/>
    <n v="0"/>
  </r>
  <r>
    <x v="0"/>
    <x v="0"/>
    <x v="33"/>
    <m/>
    <x v="2"/>
    <x v="6"/>
    <x v="12"/>
    <x v="3"/>
    <n v="0"/>
    <x v="0"/>
    <x v="0"/>
    <x v="4"/>
    <x v="5"/>
    <x v="5"/>
    <m/>
    <n v="1"/>
    <n v="0"/>
  </r>
  <r>
    <x v="0"/>
    <x v="0"/>
    <x v="33"/>
    <m/>
    <x v="2"/>
    <x v="6"/>
    <x v="12"/>
    <x v="4"/>
    <n v="0"/>
    <x v="0"/>
    <x v="0"/>
    <x v="4"/>
    <x v="5"/>
    <x v="5"/>
    <m/>
    <n v="1"/>
    <n v="0"/>
  </r>
  <r>
    <x v="0"/>
    <x v="0"/>
    <x v="33"/>
    <m/>
    <x v="1"/>
    <x v="6"/>
    <x v="13"/>
    <x v="3"/>
    <n v="30247795.336710099"/>
    <x v="0"/>
    <x v="0"/>
    <x v="2"/>
    <x v="6"/>
    <x v="1"/>
    <m/>
    <n v="1"/>
    <n v="30247795.336710099"/>
  </r>
  <r>
    <x v="0"/>
    <x v="0"/>
    <x v="33"/>
    <m/>
    <x v="1"/>
    <x v="6"/>
    <x v="13"/>
    <x v="4"/>
    <n v="683014.73340958299"/>
    <x v="0"/>
    <x v="0"/>
    <x v="2"/>
    <x v="6"/>
    <x v="1"/>
    <m/>
    <n v="1"/>
    <n v="683014.73340958299"/>
  </r>
  <r>
    <x v="0"/>
    <x v="0"/>
    <x v="33"/>
    <m/>
    <x v="0"/>
    <x v="6"/>
    <x v="12"/>
    <x v="3"/>
    <n v="0"/>
    <x v="0"/>
    <x v="0"/>
    <x v="1"/>
    <x v="6"/>
    <x v="6"/>
    <m/>
    <n v="1"/>
    <n v="0"/>
  </r>
  <r>
    <x v="0"/>
    <x v="0"/>
    <x v="33"/>
    <m/>
    <x v="0"/>
    <x v="6"/>
    <x v="12"/>
    <x v="4"/>
    <n v="0"/>
    <x v="0"/>
    <x v="0"/>
    <x v="1"/>
    <x v="6"/>
    <x v="6"/>
    <m/>
    <n v="1"/>
    <n v="0"/>
  </r>
  <r>
    <x v="0"/>
    <x v="0"/>
    <x v="33"/>
    <m/>
    <x v="1"/>
    <x v="6"/>
    <x v="12"/>
    <x v="3"/>
    <n v="0"/>
    <x v="0"/>
    <x v="0"/>
    <x v="2"/>
    <x v="6"/>
    <x v="6"/>
    <m/>
    <n v="1"/>
    <n v="0"/>
  </r>
  <r>
    <x v="0"/>
    <x v="0"/>
    <x v="33"/>
    <m/>
    <x v="1"/>
    <x v="6"/>
    <x v="12"/>
    <x v="4"/>
    <n v="0"/>
    <x v="0"/>
    <x v="0"/>
    <x v="2"/>
    <x v="6"/>
    <x v="6"/>
    <m/>
    <n v="1"/>
    <n v="0"/>
  </r>
  <r>
    <x v="0"/>
    <x v="0"/>
    <x v="33"/>
    <m/>
    <x v="2"/>
    <x v="6"/>
    <x v="12"/>
    <x v="3"/>
    <n v="0"/>
    <x v="0"/>
    <x v="0"/>
    <x v="3"/>
    <x v="6"/>
    <x v="6"/>
    <m/>
    <n v="1"/>
    <n v="0"/>
  </r>
  <r>
    <x v="0"/>
    <x v="0"/>
    <x v="33"/>
    <m/>
    <x v="2"/>
    <x v="6"/>
    <x v="12"/>
    <x v="4"/>
    <n v="0"/>
    <x v="0"/>
    <x v="0"/>
    <x v="3"/>
    <x v="6"/>
    <x v="6"/>
    <m/>
    <n v="1"/>
    <n v="0"/>
  </r>
  <r>
    <x v="0"/>
    <x v="0"/>
    <x v="33"/>
    <m/>
    <x v="2"/>
    <x v="6"/>
    <x v="12"/>
    <x v="3"/>
    <n v="0"/>
    <x v="0"/>
    <x v="0"/>
    <x v="4"/>
    <x v="6"/>
    <x v="6"/>
    <m/>
    <n v="1"/>
    <n v="0"/>
  </r>
  <r>
    <x v="0"/>
    <x v="0"/>
    <x v="33"/>
    <m/>
    <x v="2"/>
    <x v="6"/>
    <x v="12"/>
    <x v="4"/>
    <n v="0"/>
    <x v="0"/>
    <x v="0"/>
    <x v="4"/>
    <x v="6"/>
    <x v="6"/>
    <m/>
    <n v="1"/>
    <n v="0"/>
  </r>
  <r>
    <x v="0"/>
    <x v="1"/>
    <x v="33"/>
    <m/>
    <x v="0"/>
    <x v="6"/>
    <x v="12"/>
    <x v="4"/>
    <n v="0"/>
    <x v="0"/>
    <x v="0"/>
    <x v="1"/>
    <x v="1"/>
    <x v="1"/>
    <m/>
    <n v="0.96153846153846101"/>
    <n v="0"/>
  </r>
  <r>
    <x v="0"/>
    <x v="1"/>
    <x v="33"/>
    <m/>
    <x v="1"/>
    <x v="6"/>
    <x v="12"/>
    <x v="4"/>
    <n v="0"/>
    <x v="0"/>
    <x v="0"/>
    <x v="2"/>
    <x v="1"/>
    <x v="1"/>
    <m/>
    <n v="0.96153846153846101"/>
    <n v="0"/>
  </r>
  <r>
    <x v="0"/>
    <x v="1"/>
    <x v="33"/>
    <m/>
    <x v="2"/>
    <x v="6"/>
    <x v="12"/>
    <x v="4"/>
    <n v="0"/>
    <x v="0"/>
    <x v="0"/>
    <x v="3"/>
    <x v="1"/>
    <x v="1"/>
    <m/>
    <n v="0.96153846153846101"/>
    <n v="0"/>
  </r>
  <r>
    <x v="0"/>
    <x v="1"/>
    <x v="33"/>
    <m/>
    <x v="2"/>
    <x v="6"/>
    <x v="12"/>
    <x v="4"/>
    <n v="0"/>
    <x v="0"/>
    <x v="0"/>
    <x v="4"/>
    <x v="1"/>
    <x v="1"/>
    <m/>
    <n v="0.96153846153846101"/>
    <n v="0"/>
  </r>
  <r>
    <x v="0"/>
    <x v="1"/>
    <x v="33"/>
    <m/>
    <x v="0"/>
    <x v="6"/>
    <x v="12"/>
    <x v="4"/>
    <n v="0"/>
    <x v="0"/>
    <x v="0"/>
    <x v="1"/>
    <x v="2"/>
    <x v="2"/>
    <m/>
    <n v="0.96153846153846101"/>
    <n v="0"/>
  </r>
  <r>
    <x v="0"/>
    <x v="1"/>
    <x v="33"/>
    <m/>
    <x v="1"/>
    <x v="6"/>
    <x v="12"/>
    <x v="4"/>
    <n v="0"/>
    <x v="0"/>
    <x v="0"/>
    <x v="2"/>
    <x v="2"/>
    <x v="2"/>
    <m/>
    <n v="0.96153846153846101"/>
    <n v="0"/>
  </r>
  <r>
    <x v="0"/>
    <x v="1"/>
    <x v="33"/>
    <m/>
    <x v="2"/>
    <x v="6"/>
    <x v="12"/>
    <x v="4"/>
    <n v="0"/>
    <x v="0"/>
    <x v="0"/>
    <x v="3"/>
    <x v="2"/>
    <x v="2"/>
    <m/>
    <n v="0.96153846153846101"/>
    <n v="0"/>
  </r>
  <r>
    <x v="0"/>
    <x v="1"/>
    <x v="33"/>
    <m/>
    <x v="2"/>
    <x v="6"/>
    <x v="12"/>
    <x v="4"/>
    <n v="0"/>
    <x v="0"/>
    <x v="0"/>
    <x v="4"/>
    <x v="2"/>
    <x v="2"/>
    <m/>
    <n v="0.96153846153846101"/>
    <n v="0"/>
  </r>
  <r>
    <x v="0"/>
    <x v="1"/>
    <x v="33"/>
    <m/>
    <x v="0"/>
    <x v="6"/>
    <x v="13"/>
    <x v="4"/>
    <n v="0"/>
    <x v="0"/>
    <x v="0"/>
    <x v="1"/>
    <x v="3"/>
    <x v="1"/>
    <m/>
    <n v="0.96153846153846101"/>
    <n v="0"/>
  </r>
  <r>
    <x v="0"/>
    <x v="1"/>
    <x v="33"/>
    <m/>
    <x v="1"/>
    <x v="6"/>
    <x v="13"/>
    <x v="4"/>
    <n v="0"/>
    <x v="0"/>
    <x v="0"/>
    <x v="2"/>
    <x v="3"/>
    <x v="1"/>
    <m/>
    <n v="0.96153846153846101"/>
    <n v="0"/>
  </r>
  <r>
    <x v="0"/>
    <x v="1"/>
    <x v="33"/>
    <m/>
    <x v="2"/>
    <x v="6"/>
    <x v="13"/>
    <x v="4"/>
    <n v="0"/>
    <x v="0"/>
    <x v="0"/>
    <x v="3"/>
    <x v="3"/>
    <x v="1"/>
    <m/>
    <n v="0.96153846153846101"/>
    <n v="0"/>
  </r>
  <r>
    <x v="0"/>
    <x v="1"/>
    <x v="33"/>
    <m/>
    <x v="2"/>
    <x v="6"/>
    <x v="13"/>
    <x v="4"/>
    <n v="0"/>
    <x v="0"/>
    <x v="0"/>
    <x v="4"/>
    <x v="3"/>
    <x v="1"/>
    <m/>
    <n v="0.96153846153846101"/>
    <n v="0"/>
  </r>
  <r>
    <x v="0"/>
    <x v="1"/>
    <x v="33"/>
    <m/>
    <x v="0"/>
    <x v="6"/>
    <x v="13"/>
    <x v="4"/>
    <n v="0"/>
    <x v="0"/>
    <x v="0"/>
    <x v="1"/>
    <x v="3"/>
    <x v="2"/>
    <m/>
    <n v="0.96153846153846101"/>
    <n v="0"/>
  </r>
  <r>
    <x v="0"/>
    <x v="1"/>
    <x v="33"/>
    <m/>
    <x v="1"/>
    <x v="6"/>
    <x v="13"/>
    <x v="4"/>
    <n v="0"/>
    <x v="0"/>
    <x v="0"/>
    <x v="2"/>
    <x v="3"/>
    <x v="2"/>
    <m/>
    <n v="0.96153846153846101"/>
    <n v="0"/>
  </r>
  <r>
    <x v="0"/>
    <x v="1"/>
    <x v="33"/>
    <m/>
    <x v="2"/>
    <x v="6"/>
    <x v="13"/>
    <x v="4"/>
    <n v="0"/>
    <x v="0"/>
    <x v="0"/>
    <x v="3"/>
    <x v="3"/>
    <x v="2"/>
    <m/>
    <n v="0.96153846153846101"/>
    <n v="0"/>
  </r>
  <r>
    <x v="0"/>
    <x v="1"/>
    <x v="33"/>
    <m/>
    <x v="2"/>
    <x v="6"/>
    <x v="13"/>
    <x v="4"/>
    <n v="0"/>
    <x v="0"/>
    <x v="0"/>
    <x v="4"/>
    <x v="3"/>
    <x v="2"/>
    <m/>
    <n v="0.96153846153846101"/>
    <n v="0"/>
  </r>
  <r>
    <x v="0"/>
    <x v="1"/>
    <x v="33"/>
    <m/>
    <x v="0"/>
    <x v="6"/>
    <x v="12"/>
    <x v="4"/>
    <n v="0"/>
    <x v="0"/>
    <x v="0"/>
    <x v="1"/>
    <x v="3"/>
    <x v="3"/>
    <m/>
    <n v="0.96153846153846101"/>
    <n v="0"/>
  </r>
  <r>
    <x v="0"/>
    <x v="1"/>
    <x v="33"/>
    <m/>
    <x v="1"/>
    <x v="6"/>
    <x v="12"/>
    <x v="4"/>
    <n v="0"/>
    <x v="0"/>
    <x v="0"/>
    <x v="2"/>
    <x v="3"/>
    <x v="3"/>
    <m/>
    <n v="0.96153846153846101"/>
    <n v="0"/>
  </r>
  <r>
    <x v="0"/>
    <x v="1"/>
    <x v="33"/>
    <m/>
    <x v="2"/>
    <x v="6"/>
    <x v="12"/>
    <x v="4"/>
    <n v="0"/>
    <x v="0"/>
    <x v="0"/>
    <x v="3"/>
    <x v="3"/>
    <x v="3"/>
    <m/>
    <n v="0.96153846153846101"/>
    <n v="0"/>
  </r>
  <r>
    <x v="0"/>
    <x v="1"/>
    <x v="33"/>
    <m/>
    <x v="2"/>
    <x v="6"/>
    <x v="12"/>
    <x v="4"/>
    <n v="0"/>
    <x v="0"/>
    <x v="0"/>
    <x v="4"/>
    <x v="3"/>
    <x v="3"/>
    <m/>
    <n v="0.96153846153846101"/>
    <n v="0"/>
  </r>
  <r>
    <x v="0"/>
    <x v="1"/>
    <x v="33"/>
    <m/>
    <x v="0"/>
    <x v="6"/>
    <x v="13"/>
    <x v="4"/>
    <n v="0"/>
    <x v="0"/>
    <x v="0"/>
    <x v="1"/>
    <x v="3"/>
    <x v="4"/>
    <m/>
    <n v="0.96153846153846101"/>
    <n v="0"/>
  </r>
  <r>
    <x v="0"/>
    <x v="1"/>
    <x v="33"/>
    <m/>
    <x v="1"/>
    <x v="6"/>
    <x v="13"/>
    <x v="4"/>
    <n v="0"/>
    <x v="0"/>
    <x v="0"/>
    <x v="2"/>
    <x v="3"/>
    <x v="4"/>
    <m/>
    <n v="0.96153846153846101"/>
    <n v="0"/>
  </r>
  <r>
    <x v="0"/>
    <x v="1"/>
    <x v="33"/>
    <m/>
    <x v="2"/>
    <x v="6"/>
    <x v="13"/>
    <x v="4"/>
    <n v="0"/>
    <x v="0"/>
    <x v="0"/>
    <x v="3"/>
    <x v="3"/>
    <x v="4"/>
    <m/>
    <n v="0.96153846153846101"/>
    <n v="0"/>
  </r>
  <r>
    <x v="0"/>
    <x v="1"/>
    <x v="33"/>
    <m/>
    <x v="2"/>
    <x v="6"/>
    <x v="13"/>
    <x v="4"/>
    <n v="0"/>
    <x v="0"/>
    <x v="0"/>
    <x v="4"/>
    <x v="3"/>
    <x v="4"/>
    <m/>
    <n v="0.96153846153846101"/>
    <n v="0"/>
  </r>
  <r>
    <x v="0"/>
    <x v="1"/>
    <x v="33"/>
    <m/>
    <x v="0"/>
    <x v="6"/>
    <x v="13"/>
    <x v="4"/>
    <n v="0"/>
    <x v="0"/>
    <x v="0"/>
    <x v="1"/>
    <x v="3"/>
    <x v="5"/>
    <m/>
    <n v="0.96153846153846101"/>
    <n v="0"/>
  </r>
  <r>
    <x v="0"/>
    <x v="1"/>
    <x v="33"/>
    <m/>
    <x v="1"/>
    <x v="6"/>
    <x v="13"/>
    <x v="4"/>
    <n v="0"/>
    <x v="0"/>
    <x v="0"/>
    <x v="2"/>
    <x v="3"/>
    <x v="5"/>
    <m/>
    <n v="0.96153846153846101"/>
    <n v="0"/>
  </r>
  <r>
    <x v="0"/>
    <x v="1"/>
    <x v="33"/>
    <m/>
    <x v="2"/>
    <x v="6"/>
    <x v="13"/>
    <x v="4"/>
    <n v="0"/>
    <x v="0"/>
    <x v="0"/>
    <x v="3"/>
    <x v="3"/>
    <x v="5"/>
    <m/>
    <n v="0.96153846153846101"/>
    <n v="0"/>
  </r>
  <r>
    <x v="0"/>
    <x v="1"/>
    <x v="33"/>
    <m/>
    <x v="2"/>
    <x v="6"/>
    <x v="13"/>
    <x v="4"/>
    <n v="0"/>
    <x v="0"/>
    <x v="0"/>
    <x v="4"/>
    <x v="3"/>
    <x v="5"/>
    <m/>
    <n v="0.96153846153846101"/>
    <n v="0"/>
  </r>
  <r>
    <x v="0"/>
    <x v="1"/>
    <x v="33"/>
    <m/>
    <x v="0"/>
    <x v="6"/>
    <x v="13"/>
    <x v="4"/>
    <n v="0"/>
    <x v="0"/>
    <x v="0"/>
    <x v="1"/>
    <x v="3"/>
    <x v="6"/>
    <m/>
    <n v="0.96153846153846101"/>
    <n v="0"/>
  </r>
  <r>
    <x v="0"/>
    <x v="1"/>
    <x v="33"/>
    <m/>
    <x v="1"/>
    <x v="6"/>
    <x v="13"/>
    <x v="4"/>
    <n v="0"/>
    <x v="0"/>
    <x v="0"/>
    <x v="2"/>
    <x v="3"/>
    <x v="6"/>
    <m/>
    <n v="0.96153846153846101"/>
    <n v="0"/>
  </r>
  <r>
    <x v="0"/>
    <x v="1"/>
    <x v="33"/>
    <m/>
    <x v="2"/>
    <x v="6"/>
    <x v="13"/>
    <x v="4"/>
    <n v="0"/>
    <x v="0"/>
    <x v="0"/>
    <x v="3"/>
    <x v="3"/>
    <x v="6"/>
    <m/>
    <n v="0.96153846153846101"/>
    <n v="0"/>
  </r>
  <r>
    <x v="0"/>
    <x v="1"/>
    <x v="33"/>
    <m/>
    <x v="2"/>
    <x v="6"/>
    <x v="13"/>
    <x v="4"/>
    <n v="0"/>
    <x v="0"/>
    <x v="0"/>
    <x v="4"/>
    <x v="3"/>
    <x v="6"/>
    <m/>
    <n v="0.96153846153846101"/>
    <n v="0"/>
  </r>
  <r>
    <x v="0"/>
    <x v="1"/>
    <x v="33"/>
    <m/>
    <x v="0"/>
    <x v="6"/>
    <x v="12"/>
    <x v="4"/>
    <n v="0"/>
    <x v="0"/>
    <x v="0"/>
    <x v="1"/>
    <x v="4"/>
    <x v="4"/>
    <m/>
    <n v="0.96153846153846101"/>
    <n v="0"/>
  </r>
  <r>
    <x v="0"/>
    <x v="1"/>
    <x v="33"/>
    <m/>
    <x v="1"/>
    <x v="6"/>
    <x v="12"/>
    <x v="4"/>
    <n v="0"/>
    <x v="0"/>
    <x v="0"/>
    <x v="2"/>
    <x v="4"/>
    <x v="4"/>
    <m/>
    <n v="0.96153846153846101"/>
    <n v="0"/>
  </r>
  <r>
    <x v="0"/>
    <x v="1"/>
    <x v="33"/>
    <m/>
    <x v="2"/>
    <x v="6"/>
    <x v="12"/>
    <x v="4"/>
    <n v="0"/>
    <x v="0"/>
    <x v="0"/>
    <x v="3"/>
    <x v="4"/>
    <x v="4"/>
    <m/>
    <n v="0.96153846153846101"/>
    <n v="0"/>
  </r>
  <r>
    <x v="0"/>
    <x v="1"/>
    <x v="33"/>
    <m/>
    <x v="2"/>
    <x v="6"/>
    <x v="12"/>
    <x v="4"/>
    <n v="0"/>
    <x v="0"/>
    <x v="0"/>
    <x v="4"/>
    <x v="4"/>
    <x v="4"/>
    <m/>
    <n v="0.96153846153846101"/>
    <n v="0"/>
  </r>
  <r>
    <x v="0"/>
    <x v="1"/>
    <x v="33"/>
    <m/>
    <x v="1"/>
    <x v="6"/>
    <x v="13"/>
    <x v="4"/>
    <n v="5859725.1515246704"/>
    <x v="0"/>
    <x v="0"/>
    <x v="2"/>
    <x v="5"/>
    <x v="2"/>
    <m/>
    <n v="0.96153846153846101"/>
    <n v="5634351.1072352603"/>
  </r>
  <r>
    <x v="0"/>
    <x v="1"/>
    <x v="33"/>
    <m/>
    <x v="0"/>
    <x v="6"/>
    <x v="12"/>
    <x v="4"/>
    <n v="0"/>
    <x v="0"/>
    <x v="0"/>
    <x v="1"/>
    <x v="5"/>
    <x v="5"/>
    <m/>
    <n v="0.96153846153846101"/>
    <n v="0"/>
  </r>
  <r>
    <x v="0"/>
    <x v="1"/>
    <x v="33"/>
    <m/>
    <x v="1"/>
    <x v="6"/>
    <x v="12"/>
    <x v="4"/>
    <n v="0"/>
    <x v="0"/>
    <x v="0"/>
    <x v="2"/>
    <x v="5"/>
    <x v="5"/>
    <m/>
    <n v="0.96153846153846101"/>
    <n v="0"/>
  </r>
  <r>
    <x v="0"/>
    <x v="1"/>
    <x v="33"/>
    <m/>
    <x v="2"/>
    <x v="6"/>
    <x v="12"/>
    <x v="4"/>
    <n v="0"/>
    <x v="0"/>
    <x v="0"/>
    <x v="3"/>
    <x v="5"/>
    <x v="5"/>
    <m/>
    <n v="0.96153846153846101"/>
    <n v="0"/>
  </r>
  <r>
    <x v="0"/>
    <x v="1"/>
    <x v="33"/>
    <m/>
    <x v="2"/>
    <x v="6"/>
    <x v="12"/>
    <x v="4"/>
    <n v="0"/>
    <x v="0"/>
    <x v="0"/>
    <x v="4"/>
    <x v="5"/>
    <x v="5"/>
    <m/>
    <n v="0.96153846153846101"/>
    <n v="0"/>
  </r>
  <r>
    <x v="0"/>
    <x v="1"/>
    <x v="33"/>
    <m/>
    <x v="1"/>
    <x v="6"/>
    <x v="13"/>
    <x v="4"/>
    <n v="683014.73340958299"/>
    <x v="0"/>
    <x v="0"/>
    <x v="2"/>
    <x v="6"/>
    <x v="1"/>
    <m/>
    <n v="0.96153846153846101"/>
    <n v="656744.93597075203"/>
  </r>
  <r>
    <x v="0"/>
    <x v="1"/>
    <x v="33"/>
    <m/>
    <x v="0"/>
    <x v="6"/>
    <x v="12"/>
    <x v="4"/>
    <n v="0"/>
    <x v="0"/>
    <x v="0"/>
    <x v="1"/>
    <x v="6"/>
    <x v="6"/>
    <m/>
    <n v="0.96153846153846101"/>
    <n v="0"/>
  </r>
  <r>
    <x v="0"/>
    <x v="1"/>
    <x v="33"/>
    <m/>
    <x v="1"/>
    <x v="6"/>
    <x v="12"/>
    <x v="4"/>
    <n v="0"/>
    <x v="0"/>
    <x v="0"/>
    <x v="2"/>
    <x v="6"/>
    <x v="6"/>
    <m/>
    <n v="0.96153846153846101"/>
    <n v="0"/>
  </r>
  <r>
    <x v="0"/>
    <x v="1"/>
    <x v="33"/>
    <m/>
    <x v="2"/>
    <x v="6"/>
    <x v="12"/>
    <x v="4"/>
    <n v="0"/>
    <x v="0"/>
    <x v="0"/>
    <x v="3"/>
    <x v="6"/>
    <x v="6"/>
    <m/>
    <n v="0.96153846153846101"/>
    <n v="0"/>
  </r>
  <r>
    <x v="0"/>
    <x v="1"/>
    <x v="33"/>
    <m/>
    <x v="2"/>
    <x v="6"/>
    <x v="12"/>
    <x v="4"/>
    <n v="0"/>
    <x v="0"/>
    <x v="0"/>
    <x v="4"/>
    <x v="6"/>
    <x v="6"/>
    <m/>
    <n v="0.96153846153846101"/>
    <n v="0"/>
  </r>
  <r>
    <x v="0"/>
    <x v="2"/>
    <x v="33"/>
    <m/>
    <x v="0"/>
    <x v="6"/>
    <x v="12"/>
    <x v="4"/>
    <n v="0"/>
    <x v="0"/>
    <x v="0"/>
    <x v="1"/>
    <x v="1"/>
    <x v="1"/>
    <m/>
    <n v="0.92455621301775104"/>
    <n v="0"/>
  </r>
  <r>
    <x v="0"/>
    <x v="2"/>
    <x v="33"/>
    <m/>
    <x v="1"/>
    <x v="6"/>
    <x v="12"/>
    <x v="4"/>
    <n v="0"/>
    <x v="0"/>
    <x v="0"/>
    <x v="2"/>
    <x v="1"/>
    <x v="1"/>
    <m/>
    <n v="0.92455621301775104"/>
    <n v="0"/>
  </r>
  <r>
    <x v="0"/>
    <x v="2"/>
    <x v="33"/>
    <m/>
    <x v="2"/>
    <x v="6"/>
    <x v="12"/>
    <x v="4"/>
    <n v="0"/>
    <x v="0"/>
    <x v="0"/>
    <x v="3"/>
    <x v="1"/>
    <x v="1"/>
    <m/>
    <n v="0.92455621301775104"/>
    <n v="0"/>
  </r>
  <r>
    <x v="0"/>
    <x v="2"/>
    <x v="33"/>
    <m/>
    <x v="2"/>
    <x v="6"/>
    <x v="12"/>
    <x v="4"/>
    <n v="0"/>
    <x v="0"/>
    <x v="0"/>
    <x v="4"/>
    <x v="1"/>
    <x v="1"/>
    <m/>
    <n v="0.92455621301775104"/>
    <n v="0"/>
  </r>
  <r>
    <x v="0"/>
    <x v="2"/>
    <x v="33"/>
    <m/>
    <x v="0"/>
    <x v="6"/>
    <x v="12"/>
    <x v="4"/>
    <n v="0"/>
    <x v="0"/>
    <x v="0"/>
    <x v="1"/>
    <x v="2"/>
    <x v="2"/>
    <m/>
    <n v="0.92455621301775104"/>
    <n v="0"/>
  </r>
  <r>
    <x v="0"/>
    <x v="2"/>
    <x v="33"/>
    <m/>
    <x v="1"/>
    <x v="6"/>
    <x v="12"/>
    <x v="4"/>
    <n v="0"/>
    <x v="0"/>
    <x v="0"/>
    <x v="2"/>
    <x v="2"/>
    <x v="2"/>
    <m/>
    <n v="0.92455621301775104"/>
    <n v="0"/>
  </r>
  <r>
    <x v="0"/>
    <x v="2"/>
    <x v="33"/>
    <m/>
    <x v="2"/>
    <x v="6"/>
    <x v="12"/>
    <x v="4"/>
    <n v="0"/>
    <x v="0"/>
    <x v="0"/>
    <x v="3"/>
    <x v="2"/>
    <x v="2"/>
    <m/>
    <n v="0.92455621301775104"/>
    <n v="0"/>
  </r>
  <r>
    <x v="0"/>
    <x v="2"/>
    <x v="33"/>
    <m/>
    <x v="2"/>
    <x v="6"/>
    <x v="12"/>
    <x v="4"/>
    <n v="0"/>
    <x v="0"/>
    <x v="0"/>
    <x v="4"/>
    <x v="2"/>
    <x v="2"/>
    <m/>
    <n v="0.92455621301775104"/>
    <n v="0"/>
  </r>
  <r>
    <x v="0"/>
    <x v="2"/>
    <x v="33"/>
    <m/>
    <x v="0"/>
    <x v="6"/>
    <x v="13"/>
    <x v="4"/>
    <n v="0"/>
    <x v="0"/>
    <x v="0"/>
    <x v="1"/>
    <x v="3"/>
    <x v="1"/>
    <m/>
    <n v="0.92455621301775104"/>
    <n v="0"/>
  </r>
  <r>
    <x v="0"/>
    <x v="2"/>
    <x v="33"/>
    <m/>
    <x v="1"/>
    <x v="6"/>
    <x v="13"/>
    <x v="4"/>
    <n v="0"/>
    <x v="0"/>
    <x v="0"/>
    <x v="2"/>
    <x v="3"/>
    <x v="1"/>
    <m/>
    <n v="0.92455621301775104"/>
    <n v="0"/>
  </r>
  <r>
    <x v="0"/>
    <x v="2"/>
    <x v="33"/>
    <m/>
    <x v="2"/>
    <x v="6"/>
    <x v="13"/>
    <x v="4"/>
    <n v="0"/>
    <x v="0"/>
    <x v="0"/>
    <x v="3"/>
    <x v="3"/>
    <x v="1"/>
    <m/>
    <n v="0.92455621301775104"/>
    <n v="0"/>
  </r>
  <r>
    <x v="0"/>
    <x v="2"/>
    <x v="33"/>
    <m/>
    <x v="2"/>
    <x v="6"/>
    <x v="13"/>
    <x v="4"/>
    <n v="0"/>
    <x v="0"/>
    <x v="0"/>
    <x v="4"/>
    <x v="3"/>
    <x v="1"/>
    <m/>
    <n v="0.92455621301775104"/>
    <n v="0"/>
  </r>
  <r>
    <x v="0"/>
    <x v="2"/>
    <x v="33"/>
    <m/>
    <x v="0"/>
    <x v="6"/>
    <x v="13"/>
    <x v="4"/>
    <n v="0"/>
    <x v="0"/>
    <x v="0"/>
    <x v="1"/>
    <x v="3"/>
    <x v="2"/>
    <m/>
    <n v="0.92455621301775104"/>
    <n v="0"/>
  </r>
  <r>
    <x v="0"/>
    <x v="2"/>
    <x v="33"/>
    <m/>
    <x v="1"/>
    <x v="6"/>
    <x v="13"/>
    <x v="4"/>
    <n v="0"/>
    <x v="0"/>
    <x v="0"/>
    <x v="2"/>
    <x v="3"/>
    <x v="2"/>
    <m/>
    <n v="0.92455621301775104"/>
    <n v="0"/>
  </r>
  <r>
    <x v="0"/>
    <x v="2"/>
    <x v="33"/>
    <m/>
    <x v="2"/>
    <x v="6"/>
    <x v="13"/>
    <x v="4"/>
    <n v="0"/>
    <x v="0"/>
    <x v="0"/>
    <x v="3"/>
    <x v="3"/>
    <x v="2"/>
    <m/>
    <n v="0.92455621301775104"/>
    <n v="0"/>
  </r>
  <r>
    <x v="0"/>
    <x v="2"/>
    <x v="33"/>
    <m/>
    <x v="2"/>
    <x v="6"/>
    <x v="13"/>
    <x v="4"/>
    <n v="0"/>
    <x v="0"/>
    <x v="0"/>
    <x v="4"/>
    <x v="3"/>
    <x v="2"/>
    <m/>
    <n v="0.92455621301775104"/>
    <n v="0"/>
  </r>
  <r>
    <x v="0"/>
    <x v="2"/>
    <x v="33"/>
    <m/>
    <x v="0"/>
    <x v="6"/>
    <x v="12"/>
    <x v="4"/>
    <n v="0"/>
    <x v="0"/>
    <x v="0"/>
    <x v="1"/>
    <x v="3"/>
    <x v="3"/>
    <m/>
    <n v="0.92455621301775104"/>
    <n v="0"/>
  </r>
  <r>
    <x v="0"/>
    <x v="2"/>
    <x v="33"/>
    <m/>
    <x v="1"/>
    <x v="6"/>
    <x v="12"/>
    <x v="4"/>
    <n v="0"/>
    <x v="0"/>
    <x v="0"/>
    <x v="2"/>
    <x v="3"/>
    <x v="3"/>
    <m/>
    <n v="0.92455621301775104"/>
    <n v="0"/>
  </r>
  <r>
    <x v="0"/>
    <x v="2"/>
    <x v="33"/>
    <m/>
    <x v="2"/>
    <x v="6"/>
    <x v="12"/>
    <x v="4"/>
    <n v="0"/>
    <x v="0"/>
    <x v="0"/>
    <x v="3"/>
    <x v="3"/>
    <x v="3"/>
    <m/>
    <n v="0.92455621301775104"/>
    <n v="0"/>
  </r>
  <r>
    <x v="0"/>
    <x v="2"/>
    <x v="33"/>
    <m/>
    <x v="2"/>
    <x v="6"/>
    <x v="12"/>
    <x v="4"/>
    <n v="0"/>
    <x v="0"/>
    <x v="0"/>
    <x v="4"/>
    <x v="3"/>
    <x v="3"/>
    <m/>
    <n v="0.92455621301775104"/>
    <n v="0"/>
  </r>
  <r>
    <x v="0"/>
    <x v="2"/>
    <x v="33"/>
    <m/>
    <x v="0"/>
    <x v="6"/>
    <x v="13"/>
    <x v="4"/>
    <n v="0"/>
    <x v="0"/>
    <x v="0"/>
    <x v="1"/>
    <x v="3"/>
    <x v="4"/>
    <m/>
    <n v="0.92455621301775104"/>
    <n v="0"/>
  </r>
  <r>
    <x v="0"/>
    <x v="2"/>
    <x v="33"/>
    <m/>
    <x v="1"/>
    <x v="6"/>
    <x v="13"/>
    <x v="4"/>
    <n v="0"/>
    <x v="0"/>
    <x v="0"/>
    <x v="2"/>
    <x v="3"/>
    <x v="4"/>
    <m/>
    <n v="0.92455621301775104"/>
    <n v="0"/>
  </r>
  <r>
    <x v="0"/>
    <x v="2"/>
    <x v="33"/>
    <m/>
    <x v="2"/>
    <x v="6"/>
    <x v="13"/>
    <x v="4"/>
    <n v="0"/>
    <x v="0"/>
    <x v="0"/>
    <x v="3"/>
    <x v="3"/>
    <x v="4"/>
    <m/>
    <n v="0.92455621301775104"/>
    <n v="0"/>
  </r>
  <r>
    <x v="0"/>
    <x v="2"/>
    <x v="33"/>
    <m/>
    <x v="2"/>
    <x v="6"/>
    <x v="13"/>
    <x v="4"/>
    <n v="0"/>
    <x v="0"/>
    <x v="0"/>
    <x v="4"/>
    <x v="3"/>
    <x v="4"/>
    <m/>
    <n v="0.92455621301775104"/>
    <n v="0"/>
  </r>
  <r>
    <x v="0"/>
    <x v="2"/>
    <x v="33"/>
    <m/>
    <x v="0"/>
    <x v="6"/>
    <x v="13"/>
    <x v="4"/>
    <n v="0"/>
    <x v="0"/>
    <x v="0"/>
    <x v="1"/>
    <x v="3"/>
    <x v="5"/>
    <m/>
    <n v="0.92455621301775104"/>
    <n v="0"/>
  </r>
  <r>
    <x v="0"/>
    <x v="2"/>
    <x v="33"/>
    <m/>
    <x v="1"/>
    <x v="6"/>
    <x v="13"/>
    <x v="4"/>
    <n v="0"/>
    <x v="0"/>
    <x v="0"/>
    <x v="2"/>
    <x v="3"/>
    <x v="5"/>
    <m/>
    <n v="0.92455621301775104"/>
    <n v="0"/>
  </r>
  <r>
    <x v="0"/>
    <x v="2"/>
    <x v="33"/>
    <m/>
    <x v="2"/>
    <x v="6"/>
    <x v="13"/>
    <x v="4"/>
    <n v="0"/>
    <x v="0"/>
    <x v="0"/>
    <x v="3"/>
    <x v="3"/>
    <x v="5"/>
    <m/>
    <n v="0.92455621301775104"/>
    <n v="0"/>
  </r>
  <r>
    <x v="0"/>
    <x v="2"/>
    <x v="33"/>
    <m/>
    <x v="2"/>
    <x v="6"/>
    <x v="13"/>
    <x v="4"/>
    <n v="0"/>
    <x v="0"/>
    <x v="0"/>
    <x v="4"/>
    <x v="3"/>
    <x v="5"/>
    <m/>
    <n v="0.92455621301775104"/>
    <n v="0"/>
  </r>
  <r>
    <x v="0"/>
    <x v="2"/>
    <x v="33"/>
    <m/>
    <x v="0"/>
    <x v="6"/>
    <x v="13"/>
    <x v="4"/>
    <n v="0"/>
    <x v="0"/>
    <x v="0"/>
    <x v="1"/>
    <x v="3"/>
    <x v="6"/>
    <m/>
    <n v="0.92455621301775104"/>
    <n v="0"/>
  </r>
  <r>
    <x v="0"/>
    <x v="2"/>
    <x v="33"/>
    <m/>
    <x v="1"/>
    <x v="6"/>
    <x v="13"/>
    <x v="4"/>
    <n v="0"/>
    <x v="0"/>
    <x v="0"/>
    <x v="2"/>
    <x v="3"/>
    <x v="6"/>
    <m/>
    <n v="0.92455621301775104"/>
    <n v="0"/>
  </r>
  <r>
    <x v="0"/>
    <x v="2"/>
    <x v="33"/>
    <m/>
    <x v="2"/>
    <x v="6"/>
    <x v="13"/>
    <x v="4"/>
    <n v="0"/>
    <x v="0"/>
    <x v="0"/>
    <x v="3"/>
    <x v="3"/>
    <x v="6"/>
    <m/>
    <n v="0.92455621301775104"/>
    <n v="0"/>
  </r>
  <r>
    <x v="0"/>
    <x v="2"/>
    <x v="33"/>
    <m/>
    <x v="2"/>
    <x v="6"/>
    <x v="13"/>
    <x v="4"/>
    <n v="0"/>
    <x v="0"/>
    <x v="0"/>
    <x v="4"/>
    <x v="3"/>
    <x v="6"/>
    <m/>
    <n v="0.92455621301775104"/>
    <n v="0"/>
  </r>
  <r>
    <x v="0"/>
    <x v="2"/>
    <x v="33"/>
    <m/>
    <x v="0"/>
    <x v="6"/>
    <x v="12"/>
    <x v="4"/>
    <n v="0"/>
    <x v="0"/>
    <x v="0"/>
    <x v="1"/>
    <x v="4"/>
    <x v="4"/>
    <m/>
    <n v="0.92455621301775104"/>
    <n v="0"/>
  </r>
  <r>
    <x v="0"/>
    <x v="2"/>
    <x v="33"/>
    <m/>
    <x v="1"/>
    <x v="6"/>
    <x v="12"/>
    <x v="4"/>
    <n v="0"/>
    <x v="0"/>
    <x v="0"/>
    <x v="2"/>
    <x v="4"/>
    <x v="4"/>
    <m/>
    <n v="0.92455621301775104"/>
    <n v="0"/>
  </r>
  <r>
    <x v="0"/>
    <x v="2"/>
    <x v="33"/>
    <m/>
    <x v="2"/>
    <x v="6"/>
    <x v="12"/>
    <x v="4"/>
    <n v="0"/>
    <x v="0"/>
    <x v="0"/>
    <x v="3"/>
    <x v="4"/>
    <x v="4"/>
    <m/>
    <n v="0.92455621301775104"/>
    <n v="0"/>
  </r>
  <r>
    <x v="0"/>
    <x v="2"/>
    <x v="33"/>
    <m/>
    <x v="2"/>
    <x v="6"/>
    <x v="12"/>
    <x v="4"/>
    <n v="0"/>
    <x v="0"/>
    <x v="0"/>
    <x v="4"/>
    <x v="4"/>
    <x v="4"/>
    <m/>
    <n v="0.92455621301775104"/>
    <n v="0"/>
  </r>
  <r>
    <x v="0"/>
    <x v="2"/>
    <x v="33"/>
    <m/>
    <x v="1"/>
    <x v="6"/>
    <x v="13"/>
    <x v="4"/>
    <n v="5859725.1515246704"/>
    <x v="0"/>
    <x v="0"/>
    <x v="2"/>
    <x v="5"/>
    <x v="2"/>
    <m/>
    <n v="0.92455621301775104"/>
    <n v="5417645.2954185205"/>
  </r>
  <r>
    <x v="0"/>
    <x v="2"/>
    <x v="33"/>
    <m/>
    <x v="0"/>
    <x v="6"/>
    <x v="12"/>
    <x v="4"/>
    <n v="0"/>
    <x v="0"/>
    <x v="0"/>
    <x v="1"/>
    <x v="5"/>
    <x v="5"/>
    <m/>
    <n v="0.92455621301775104"/>
    <n v="0"/>
  </r>
  <r>
    <x v="0"/>
    <x v="2"/>
    <x v="33"/>
    <m/>
    <x v="1"/>
    <x v="6"/>
    <x v="12"/>
    <x v="4"/>
    <n v="0"/>
    <x v="0"/>
    <x v="0"/>
    <x v="2"/>
    <x v="5"/>
    <x v="5"/>
    <m/>
    <n v="0.92455621301775104"/>
    <n v="0"/>
  </r>
  <r>
    <x v="0"/>
    <x v="2"/>
    <x v="33"/>
    <m/>
    <x v="2"/>
    <x v="6"/>
    <x v="12"/>
    <x v="4"/>
    <n v="0"/>
    <x v="0"/>
    <x v="0"/>
    <x v="3"/>
    <x v="5"/>
    <x v="5"/>
    <m/>
    <n v="0.92455621301775104"/>
    <n v="0"/>
  </r>
  <r>
    <x v="0"/>
    <x v="2"/>
    <x v="33"/>
    <m/>
    <x v="2"/>
    <x v="6"/>
    <x v="12"/>
    <x v="4"/>
    <n v="0"/>
    <x v="0"/>
    <x v="0"/>
    <x v="4"/>
    <x v="5"/>
    <x v="5"/>
    <m/>
    <n v="0.92455621301775104"/>
    <n v="0"/>
  </r>
  <r>
    <x v="0"/>
    <x v="2"/>
    <x v="33"/>
    <m/>
    <x v="1"/>
    <x v="6"/>
    <x v="13"/>
    <x v="4"/>
    <n v="683014.73340958299"/>
    <x v="0"/>
    <x v="0"/>
    <x v="2"/>
    <x v="6"/>
    <x v="1"/>
    <m/>
    <n v="0.92455621301775104"/>
    <n v="631485.51535649295"/>
  </r>
  <r>
    <x v="0"/>
    <x v="2"/>
    <x v="33"/>
    <m/>
    <x v="0"/>
    <x v="6"/>
    <x v="12"/>
    <x v="4"/>
    <n v="0"/>
    <x v="0"/>
    <x v="0"/>
    <x v="1"/>
    <x v="6"/>
    <x v="6"/>
    <m/>
    <n v="0.92455621301775104"/>
    <n v="0"/>
  </r>
  <r>
    <x v="0"/>
    <x v="2"/>
    <x v="33"/>
    <m/>
    <x v="1"/>
    <x v="6"/>
    <x v="12"/>
    <x v="4"/>
    <n v="0"/>
    <x v="0"/>
    <x v="0"/>
    <x v="2"/>
    <x v="6"/>
    <x v="6"/>
    <m/>
    <n v="0.92455621301775104"/>
    <n v="0"/>
  </r>
  <r>
    <x v="0"/>
    <x v="2"/>
    <x v="33"/>
    <m/>
    <x v="2"/>
    <x v="6"/>
    <x v="12"/>
    <x v="4"/>
    <n v="0"/>
    <x v="0"/>
    <x v="0"/>
    <x v="3"/>
    <x v="6"/>
    <x v="6"/>
    <m/>
    <n v="0.92455621301775104"/>
    <n v="0"/>
  </r>
  <r>
    <x v="0"/>
    <x v="2"/>
    <x v="33"/>
    <m/>
    <x v="2"/>
    <x v="6"/>
    <x v="12"/>
    <x v="4"/>
    <n v="0"/>
    <x v="0"/>
    <x v="0"/>
    <x v="4"/>
    <x v="6"/>
    <x v="6"/>
    <m/>
    <n v="0.92455621301775104"/>
    <n v="0"/>
  </r>
  <r>
    <x v="0"/>
    <x v="3"/>
    <x v="33"/>
    <m/>
    <x v="0"/>
    <x v="6"/>
    <x v="12"/>
    <x v="4"/>
    <n v="0"/>
    <x v="0"/>
    <x v="0"/>
    <x v="1"/>
    <x v="1"/>
    <x v="1"/>
    <m/>
    <n v="0.88899635867091498"/>
    <n v="0"/>
  </r>
  <r>
    <x v="0"/>
    <x v="3"/>
    <x v="33"/>
    <m/>
    <x v="1"/>
    <x v="6"/>
    <x v="12"/>
    <x v="4"/>
    <n v="0"/>
    <x v="0"/>
    <x v="0"/>
    <x v="2"/>
    <x v="1"/>
    <x v="1"/>
    <m/>
    <n v="0.88899635867091498"/>
    <n v="0"/>
  </r>
  <r>
    <x v="0"/>
    <x v="3"/>
    <x v="33"/>
    <m/>
    <x v="2"/>
    <x v="6"/>
    <x v="12"/>
    <x v="4"/>
    <n v="0"/>
    <x v="0"/>
    <x v="0"/>
    <x v="3"/>
    <x v="1"/>
    <x v="1"/>
    <m/>
    <n v="0.88899635867091498"/>
    <n v="0"/>
  </r>
  <r>
    <x v="0"/>
    <x v="3"/>
    <x v="33"/>
    <m/>
    <x v="2"/>
    <x v="6"/>
    <x v="12"/>
    <x v="4"/>
    <n v="0"/>
    <x v="0"/>
    <x v="0"/>
    <x v="4"/>
    <x v="1"/>
    <x v="1"/>
    <m/>
    <n v="0.88899635867091498"/>
    <n v="0"/>
  </r>
  <r>
    <x v="0"/>
    <x v="3"/>
    <x v="33"/>
    <m/>
    <x v="0"/>
    <x v="6"/>
    <x v="12"/>
    <x v="4"/>
    <n v="0"/>
    <x v="0"/>
    <x v="0"/>
    <x v="1"/>
    <x v="2"/>
    <x v="2"/>
    <m/>
    <n v="0.88899635867091498"/>
    <n v="0"/>
  </r>
  <r>
    <x v="0"/>
    <x v="3"/>
    <x v="33"/>
    <m/>
    <x v="1"/>
    <x v="6"/>
    <x v="12"/>
    <x v="4"/>
    <n v="0"/>
    <x v="0"/>
    <x v="0"/>
    <x v="2"/>
    <x v="2"/>
    <x v="2"/>
    <m/>
    <n v="0.88899635867091498"/>
    <n v="0"/>
  </r>
  <r>
    <x v="0"/>
    <x v="3"/>
    <x v="33"/>
    <m/>
    <x v="2"/>
    <x v="6"/>
    <x v="12"/>
    <x v="4"/>
    <n v="0"/>
    <x v="0"/>
    <x v="0"/>
    <x v="3"/>
    <x v="2"/>
    <x v="2"/>
    <m/>
    <n v="0.88899635867091498"/>
    <n v="0"/>
  </r>
  <r>
    <x v="0"/>
    <x v="3"/>
    <x v="33"/>
    <m/>
    <x v="2"/>
    <x v="6"/>
    <x v="12"/>
    <x v="4"/>
    <n v="0"/>
    <x v="0"/>
    <x v="0"/>
    <x v="4"/>
    <x v="2"/>
    <x v="2"/>
    <m/>
    <n v="0.88899635867091498"/>
    <n v="0"/>
  </r>
  <r>
    <x v="0"/>
    <x v="3"/>
    <x v="33"/>
    <m/>
    <x v="0"/>
    <x v="6"/>
    <x v="13"/>
    <x v="4"/>
    <n v="0"/>
    <x v="0"/>
    <x v="0"/>
    <x v="1"/>
    <x v="3"/>
    <x v="1"/>
    <m/>
    <n v="0.88899635867091498"/>
    <n v="0"/>
  </r>
  <r>
    <x v="0"/>
    <x v="3"/>
    <x v="33"/>
    <m/>
    <x v="1"/>
    <x v="6"/>
    <x v="13"/>
    <x v="4"/>
    <n v="0"/>
    <x v="0"/>
    <x v="0"/>
    <x v="2"/>
    <x v="3"/>
    <x v="1"/>
    <m/>
    <n v="0.88899635867091498"/>
    <n v="0"/>
  </r>
  <r>
    <x v="0"/>
    <x v="3"/>
    <x v="33"/>
    <m/>
    <x v="2"/>
    <x v="6"/>
    <x v="13"/>
    <x v="4"/>
    <n v="0"/>
    <x v="0"/>
    <x v="0"/>
    <x v="3"/>
    <x v="3"/>
    <x v="1"/>
    <m/>
    <n v="0.88899635867091498"/>
    <n v="0"/>
  </r>
  <r>
    <x v="0"/>
    <x v="3"/>
    <x v="33"/>
    <m/>
    <x v="2"/>
    <x v="6"/>
    <x v="13"/>
    <x v="4"/>
    <n v="0"/>
    <x v="0"/>
    <x v="0"/>
    <x v="4"/>
    <x v="3"/>
    <x v="1"/>
    <m/>
    <n v="0.88899635867091498"/>
    <n v="0"/>
  </r>
  <r>
    <x v="0"/>
    <x v="3"/>
    <x v="33"/>
    <m/>
    <x v="0"/>
    <x v="6"/>
    <x v="13"/>
    <x v="4"/>
    <n v="0"/>
    <x v="0"/>
    <x v="0"/>
    <x v="1"/>
    <x v="3"/>
    <x v="2"/>
    <m/>
    <n v="0.88899635867091498"/>
    <n v="0"/>
  </r>
  <r>
    <x v="0"/>
    <x v="3"/>
    <x v="33"/>
    <m/>
    <x v="1"/>
    <x v="6"/>
    <x v="13"/>
    <x v="4"/>
    <n v="0"/>
    <x v="0"/>
    <x v="0"/>
    <x v="2"/>
    <x v="3"/>
    <x v="2"/>
    <m/>
    <n v="0.88899635867091498"/>
    <n v="0"/>
  </r>
  <r>
    <x v="0"/>
    <x v="3"/>
    <x v="33"/>
    <m/>
    <x v="2"/>
    <x v="6"/>
    <x v="13"/>
    <x v="4"/>
    <n v="0"/>
    <x v="0"/>
    <x v="0"/>
    <x v="3"/>
    <x v="3"/>
    <x v="2"/>
    <m/>
    <n v="0.88899635867091498"/>
    <n v="0"/>
  </r>
  <r>
    <x v="0"/>
    <x v="3"/>
    <x v="33"/>
    <m/>
    <x v="2"/>
    <x v="6"/>
    <x v="13"/>
    <x v="4"/>
    <n v="0"/>
    <x v="0"/>
    <x v="0"/>
    <x v="4"/>
    <x v="3"/>
    <x v="2"/>
    <m/>
    <n v="0.88899635867091498"/>
    <n v="0"/>
  </r>
  <r>
    <x v="0"/>
    <x v="3"/>
    <x v="33"/>
    <m/>
    <x v="0"/>
    <x v="6"/>
    <x v="12"/>
    <x v="4"/>
    <n v="0"/>
    <x v="0"/>
    <x v="0"/>
    <x v="1"/>
    <x v="3"/>
    <x v="3"/>
    <m/>
    <n v="0.88899635867091498"/>
    <n v="0"/>
  </r>
  <r>
    <x v="0"/>
    <x v="3"/>
    <x v="33"/>
    <m/>
    <x v="1"/>
    <x v="6"/>
    <x v="12"/>
    <x v="4"/>
    <n v="0"/>
    <x v="0"/>
    <x v="0"/>
    <x v="2"/>
    <x v="3"/>
    <x v="3"/>
    <m/>
    <n v="0.88899635867091498"/>
    <n v="0"/>
  </r>
  <r>
    <x v="0"/>
    <x v="3"/>
    <x v="33"/>
    <m/>
    <x v="2"/>
    <x v="6"/>
    <x v="12"/>
    <x v="4"/>
    <n v="0"/>
    <x v="0"/>
    <x v="0"/>
    <x v="3"/>
    <x v="3"/>
    <x v="3"/>
    <m/>
    <n v="0.88899635867091498"/>
    <n v="0"/>
  </r>
  <r>
    <x v="0"/>
    <x v="3"/>
    <x v="33"/>
    <m/>
    <x v="2"/>
    <x v="6"/>
    <x v="12"/>
    <x v="4"/>
    <n v="0"/>
    <x v="0"/>
    <x v="0"/>
    <x v="4"/>
    <x v="3"/>
    <x v="3"/>
    <m/>
    <n v="0.88899635867091498"/>
    <n v="0"/>
  </r>
  <r>
    <x v="0"/>
    <x v="3"/>
    <x v="33"/>
    <m/>
    <x v="0"/>
    <x v="6"/>
    <x v="13"/>
    <x v="4"/>
    <n v="0"/>
    <x v="0"/>
    <x v="0"/>
    <x v="1"/>
    <x v="3"/>
    <x v="4"/>
    <m/>
    <n v="0.88899635867091498"/>
    <n v="0"/>
  </r>
  <r>
    <x v="0"/>
    <x v="3"/>
    <x v="33"/>
    <m/>
    <x v="1"/>
    <x v="6"/>
    <x v="13"/>
    <x v="4"/>
    <n v="0"/>
    <x v="0"/>
    <x v="0"/>
    <x v="2"/>
    <x v="3"/>
    <x v="4"/>
    <m/>
    <n v="0.88899635867091498"/>
    <n v="0"/>
  </r>
  <r>
    <x v="0"/>
    <x v="3"/>
    <x v="33"/>
    <m/>
    <x v="2"/>
    <x v="6"/>
    <x v="13"/>
    <x v="4"/>
    <n v="0"/>
    <x v="0"/>
    <x v="0"/>
    <x v="3"/>
    <x v="3"/>
    <x v="4"/>
    <m/>
    <n v="0.88899635867091498"/>
    <n v="0"/>
  </r>
  <r>
    <x v="0"/>
    <x v="3"/>
    <x v="33"/>
    <m/>
    <x v="2"/>
    <x v="6"/>
    <x v="13"/>
    <x v="4"/>
    <n v="0"/>
    <x v="0"/>
    <x v="0"/>
    <x v="4"/>
    <x v="3"/>
    <x v="4"/>
    <m/>
    <n v="0.88899635867091498"/>
    <n v="0"/>
  </r>
  <r>
    <x v="0"/>
    <x v="3"/>
    <x v="33"/>
    <m/>
    <x v="0"/>
    <x v="6"/>
    <x v="13"/>
    <x v="4"/>
    <n v="0"/>
    <x v="0"/>
    <x v="0"/>
    <x v="1"/>
    <x v="3"/>
    <x v="5"/>
    <m/>
    <n v="0.88899635867091498"/>
    <n v="0"/>
  </r>
  <r>
    <x v="0"/>
    <x v="3"/>
    <x v="33"/>
    <m/>
    <x v="1"/>
    <x v="6"/>
    <x v="13"/>
    <x v="4"/>
    <n v="0"/>
    <x v="0"/>
    <x v="0"/>
    <x v="2"/>
    <x v="3"/>
    <x v="5"/>
    <m/>
    <n v="0.88899635867091498"/>
    <n v="0"/>
  </r>
  <r>
    <x v="0"/>
    <x v="3"/>
    <x v="33"/>
    <m/>
    <x v="2"/>
    <x v="6"/>
    <x v="13"/>
    <x v="4"/>
    <n v="0"/>
    <x v="0"/>
    <x v="0"/>
    <x v="3"/>
    <x v="3"/>
    <x v="5"/>
    <m/>
    <n v="0.88899635867091498"/>
    <n v="0"/>
  </r>
  <r>
    <x v="0"/>
    <x v="3"/>
    <x v="33"/>
    <m/>
    <x v="2"/>
    <x v="6"/>
    <x v="13"/>
    <x v="4"/>
    <n v="0"/>
    <x v="0"/>
    <x v="0"/>
    <x v="4"/>
    <x v="3"/>
    <x v="5"/>
    <m/>
    <n v="0.88899635867091498"/>
    <n v="0"/>
  </r>
  <r>
    <x v="0"/>
    <x v="3"/>
    <x v="33"/>
    <m/>
    <x v="0"/>
    <x v="6"/>
    <x v="13"/>
    <x v="4"/>
    <n v="0"/>
    <x v="0"/>
    <x v="0"/>
    <x v="1"/>
    <x v="3"/>
    <x v="6"/>
    <m/>
    <n v="0.88899635867091498"/>
    <n v="0"/>
  </r>
  <r>
    <x v="0"/>
    <x v="3"/>
    <x v="33"/>
    <m/>
    <x v="1"/>
    <x v="6"/>
    <x v="13"/>
    <x v="4"/>
    <n v="0"/>
    <x v="0"/>
    <x v="0"/>
    <x v="2"/>
    <x v="3"/>
    <x v="6"/>
    <m/>
    <n v="0.88899635867091498"/>
    <n v="0"/>
  </r>
  <r>
    <x v="0"/>
    <x v="3"/>
    <x v="33"/>
    <m/>
    <x v="2"/>
    <x v="6"/>
    <x v="13"/>
    <x v="4"/>
    <n v="0"/>
    <x v="0"/>
    <x v="0"/>
    <x v="3"/>
    <x v="3"/>
    <x v="6"/>
    <m/>
    <n v="0.88899635867091498"/>
    <n v="0"/>
  </r>
  <r>
    <x v="0"/>
    <x v="3"/>
    <x v="33"/>
    <m/>
    <x v="2"/>
    <x v="6"/>
    <x v="13"/>
    <x v="4"/>
    <n v="0"/>
    <x v="0"/>
    <x v="0"/>
    <x v="4"/>
    <x v="3"/>
    <x v="6"/>
    <m/>
    <n v="0.88899635867091498"/>
    <n v="0"/>
  </r>
  <r>
    <x v="0"/>
    <x v="3"/>
    <x v="33"/>
    <m/>
    <x v="0"/>
    <x v="6"/>
    <x v="12"/>
    <x v="4"/>
    <n v="0"/>
    <x v="0"/>
    <x v="0"/>
    <x v="1"/>
    <x v="4"/>
    <x v="4"/>
    <m/>
    <n v="0.88899635867091498"/>
    <n v="0"/>
  </r>
  <r>
    <x v="0"/>
    <x v="3"/>
    <x v="33"/>
    <m/>
    <x v="1"/>
    <x v="6"/>
    <x v="12"/>
    <x v="4"/>
    <n v="0"/>
    <x v="0"/>
    <x v="0"/>
    <x v="2"/>
    <x v="4"/>
    <x v="4"/>
    <m/>
    <n v="0.88899635867091498"/>
    <n v="0"/>
  </r>
  <r>
    <x v="0"/>
    <x v="3"/>
    <x v="33"/>
    <m/>
    <x v="2"/>
    <x v="6"/>
    <x v="12"/>
    <x v="4"/>
    <n v="0"/>
    <x v="0"/>
    <x v="0"/>
    <x v="3"/>
    <x v="4"/>
    <x v="4"/>
    <m/>
    <n v="0.88899635867091498"/>
    <n v="0"/>
  </r>
  <r>
    <x v="0"/>
    <x v="3"/>
    <x v="33"/>
    <m/>
    <x v="2"/>
    <x v="6"/>
    <x v="12"/>
    <x v="4"/>
    <n v="0"/>
    <x v="0"/>
    <x v="0"/>
    <x v="4"/>
    <x v="4"/>
    <x v="4"/>
    <m/>
    <n v="0.88899635867091498"/>
    <n v="0"/>
  </r>
  <r>
    <x v="0"/>
    <x v="3"/>
    <x v="33"/>
    <m/>
    <x v="1"/>
    <x v="6"/>
    <x v="13"/>
    <x v="4"/>
    <n v="5859725.1515246704"/>
    <x v="0"/>
    <x v="0"/>
    <x v="2"/>
    <x v="5"/>
    <x v="2"/>
    <m/>
    <n v="0.88899635867091498"/>
    <n v="5209274.3225178104"/>
  </r>
  <r>
    <x v="0"/>
    <x v="3"/>
    <x v="33"/>
    <m/>
    <x v="0"/>
    <x v="6"/>
    <x v="12"/>
    <x v="4"/>
    <n v="0"/>
    <x v="0"/>
    <x v="0"/>
    <x v="1"/>
    <x v="5"/>
    <x v="5"/>
    <m/>
    <n v="0.88899635867091498"/>
    <n v="0"/>
  </r>
  <r>
    <x v="0"/>
    <x v="3"/>
    <x v="33"/>
    <m/>
    <x v="1"/>
    <x v="6"/>
    <x v="12"/>
    <x v="4"/>
    <n v="0"/>
    <x v="0"/>
    <x v="0"/>
    <x v="2"/>
    <x v="5"/>
    <x v="5"/>
    <m/>
    <n v="0.88899635867091498"/>
    <n v="0"/>
  </r>
  <r>
    <x v="0"/>
    <x v="3"/>
    <x v="33"/>
    <m/>
    <x v="2"/>
    <x v="6"/>
    <x v="12"/>
    <x v="4"/>
    <n v="0"/>
    <x v="0"/>
    <x v="0"/>
    <x v="3"/>
    <x v="5"/>
    <x v="5"/>
    <m/>
    <n v="0.88899635867091498"/>
    <n v="0"/>
  </r>
  <r>
    <x v="0"/>
    <x v="3"/>
    <x v="33"/>
    <m/>
    <x v="2"/>
    <x v="6"/>
    <x v="12"/>
    <x v="4"/>
    <n v="0"/>
    <x v="0"/>
    <x v="0"/>
    <x v="4"/>
    <x v="5"/>
    <x v="5"/>
    <m/>
    <n v="0.88899635867091498"/>
    <n v="0"/>
  </r>
  <r>
    <x v="0"/>
    <x v="3"/>
    <x v="33"/>
    <m/>
    <x v="1"/>
    <x v="6"/>
    <x v="13"/>
    <x v="4"/>
    <n v="683014.73340958299"/>
    <x v="0"/>
    <x v="0"/>
    <x v="2"/>
    <x v="6"/>
    <x v="1"/>
    <m/>
    <n v="0.88899635867091498"/>
    <n v="607197.61091970501"/>
  </r>
  <r>
    <x v="0"/>
    <x v="3"/>
    <x v="33"/>
    <m/>
    <x v="0"/>
    <x v="6"/>
    <x v="12"/>
    <x v="4"/>
    <n v="0"/>
    <x v="0"/>
    <x v="0"/>
    <x v="1"/>
    <x v="6"/>
    <x v="6"/>
    <m/>
    <n v="0.88899635867091498"/>
    <n v="0"/>
  </r>
  <r>
    <x v="0"/>
    <x v="3"/>
    <x v="33"/>
    <m/>
    <x v="1"/>
    <x v="6"/>
    <x v="12"/>
    <x v="4"/>
    <n v="0"/>
    <x v="0"/>
    <x v="0"/>
    <x v="2"/>
    <x v="6"/>
    <x v="6"/>
    <m/>
    <n v="0.88899635867091498"/>
    <n v="0"/>
  </r>
  <r>
    <x v="0"/>
    <x v="3"/>
    <x v="33"/>
    <m/>
    <x v="2"/>
    <x v="6"/>
    <x v="12"/>
    <x v="4"/>
    <n v="0"/>
    <x v="0"/>
    <x v="0"/>
    <x v="3"/>
    <x v="6"/>
    <x v="6"/>
    <m/>
    <n v="0.88899635867091498"/>
    <n v="0"/>
  </r>
  <r>
    <x v="0"/>
    <x v="3"/>
    <x v="33"/>
    <m/>
    <x v="2"/>
    <x v="6"/>
    <x v="12"/>
    <x v="4"/>
    <n v="0"/>
    <x v="0"/>
    <x v="0"/>
    <x v="4"/>
    <x v="6"/>
    <x v="6"/>
    <m/>
    <n v="0.88899635867091498"/>
    <n v="0"/>
  </r>
  <r>
    <x v="0"/>
    <x v="4"/>
    <x v="33"/>
    <m/>
    <x v="0"/>
    <x v="6"/>
    <x v="12"/>
    <x v="4"/>
    <n v="0"/>
    <x v="0"/>
    <x v="0"/>
    <x v="1"/>
    <x v="1"/>
    <x v="1"/>
    <m/>
    <n v="0.85480419102972605"/>
    <n v="0"/>
  </r>
  <r>
    <x v="0"/>
    <x v="4"/>
    <x v="33"/>
    <m/>
    <x v="1"/>
    <x v="6"/>
    <x v="12"/>
    <x v="4"/>
    <n v="0"/>
    <x v="0"/>
    <x v="0"/>
    <x v="2"/>
    <x v="1"/>
    <x v="1"/>
    <m/>
    <n v="0.85480419102972605"/>
    <n v="0"/>
  </r>
  <r>
    <x v="0"/>
    <x v="4"/>
    <x v="33"/>
    <m/>
    <x v="2"/>
    <x v="6"/>
    <x v="12"/>
    <x v="4"/>
    <n v="0"/>
    <x v="0"/>
    <x v="0"/>
    <x v="3"/>
    <x v="1"/>
    <x v="1"/>
    <m/>
    <n v="0.85480419102972605"/>
    <n v="0"/>
  </r>
  <r>
    <x v="0"/>
    <x v="4"/>
    <x v="33"/>
    <m/>
    <x v="2"/>
    <x v="6"/>
    <x v="12"/>
    <x v="4"/>
    <n v="0"/>
    <x v="0"/>
    <x v="0"/>
    <x v="4"/>
    <x v="1"/>
    <x v="1"/>
    <m/>
    <n v="0.85480419102972605"/>
    <n v="0"/>
  </r>
  <r>
    <x v="0"/>
    <x v="4"/>
    <x v="33"/>
    <m/>
    <x v="0"/>
    <x v="6"/>
    <x v="12"/>
    <x v="4"/>
    <n v="0"/>
    <x v="0"/>
    <x v="0"/>
    <x v="1"/>
    <x v="2"/>
    <x v="2"/>
    <m/>
    <n v="0.85480419102972605"/>
    <n v="0"/>
  </r>
  <r>
    <x v="0"/>
    <x v="4"/>
    <x v="33"/>
    <m/>
    <x v="1"/>
    <x v="6"/>
    <x v="12"/>
    <x v="4"/>
    <n v="0"/>
    <x v="0"/>
    <x v="0"/>
    <x v="2"/>
    <x v="2"/>
    <x v="2"/>
    <m/>
    <n v="0.85480419102972605"/>
    <n v="0"/>
  </r>
  <r>
    <x v="0"/>
    <x v="4"/>
    <x v="33"/>
    <m/>
    <x v="2"/>
    <x v="6"/>
    <x v="12"/>
    <x v="4"/>
    <n v="0"/>
    <x v="0"/>
    <x v="0"/>
    <x v="3"/>
    <x v="2"/>
    <x v="2"/>
    <m/>
    <n v="0.85480419102972605"/>
    <n v="0"/>
  </r>
  <r>
    <x v="0"/>
    <x v="4"/>
    <x v="33"/>
    <m/>
    <x v="2"/>
    <x v="6"/>
    <x v="12"/>
    <x v="4"/>
    <n v="0"/>
    <x v="0"/>
    <x v="0"/>
    <x v="4"/>
    <x v="2"/>
    <x v="2"/>
    <m/>
    <n v="0.85480419102972605"/>
    <n v="0"/>
  </r>
  <r>
    <x v="0"/>
    <x v="4"/>
    <x v="33"/>
    <m/>
    <x v="0"/>
    <x v="6"/>
    <x v="13"/>
    <x v="4"/>
    <n v="0"/>
    <x v="0"/>
    <x v="0"/>
    <x v="1"/>
    <x v="3"/>
    <x v="1"/>
    <m/>
    <n v="0.85480419102972605"/>
    <n v="0"/>
  </r>
  <r>
    <x v="0"/>
    <x v="4"/>
    <x v="33"/>
    <m/>
    <x v="1"/>
    <x v="6"/>
    <x v="13"/>
    <x v="4"/>
    <n v="0"/>
    <x v="0"/>
    <x v="0"/>
    <x v="2"/>
    <x v="3"/>
    <x v="1"/>
    <m/>
    <n v="0.85480419102972605"/>
    <n v="0"/>
  </r>
  <r>
    <x v="0"/>
    <x v="4"/>
    <x v="33"/>
    <m/>
    <x v="2"/>
    <x v="6"/>
    <x v="13"/>
    <x v="4"/>
    <n v="0"/>
    <x v="0"/>
    <x v="0"/>
    <x v="3"/>
    <x v="3"/>
    <x v="1"/>
    <m/>
    <n v="0.85480419102972605"/>
    <n v="0"/>
  </r>
  <r>
    <x v="0"/>
    <x v="4"/>
    <x v="33"/>
    <m/>
    <x v="2"/>
    <x v="6"/>
    <x v="13"/>
    <x v="4"/>
    <n v="0"/>
    <x v="0"/>
    <x v="0"/>
    <x v="4"/>
    <x v="3"/>
    <x v="1"/>
    <m/>
    <n v="0.85480419102972605"/>
    <n v="0"/>
  </r>
  <r>
    <x v="0"/>
    <x v="4"/>
    <x v="33"/>
    <m/>
    <x v="0"/>
    <x v="6"/>
    <x v="13"/>
    <x v="4"/>
    <n v="0"/>
    <x v="0"/>
    <x v="0"/>
    <x v="1"/>
    <x v="3"/>
    <x v="2"/>
    <m/>
    <n v="0.85480419102972605"/>
    <n v="0"/>
  </r>
  <r>
    <x v="0"/>
    <x v="4"/>
    <x v="33"/>
    <m/>
    <x v="1"/>
    <x v="6"/>
    <x v="13"/>
    <x v="4"/>
    <n v="0"/>
    <x v="0"/>
    <x v="0"/>
    <x v="2"/>
    <x v="3"/>
    <x v="2"/>
    <m/>
    <n v="0.85480419102972605"/>
    <n v="0"/>
  </r>
  <r>
    <x v="0"/>
    <x v="4"/>
    <x v="33"/>
    <m/>
    <x v="2"/>
    <x v="6"/>
    <x v="13"/>
    <x v="4"/>
    <n v="0"/>
    <x v="0"/>
    <x v="0"/>
    <x v="3"/>
    <x v="3"/>
    <x v="2"/>
    <m/>
    <n v="0.85480419102972605"/>
    <n v="0"/>
  </r>
  <r>
    <x v="0"/>
    <x v="4"/>
    <x v="33"/>
    <m/>
    <x v="2"/>
    <x v="6"/>
    <x v="13"/>
    <x v="4"/>
    <n v="0"/>
    <x v="0"/>
    <x v="0"/>
    <x v="4"/>
    <x v="3"/>
    <x v="2"/>
    <m/>
    <n v="0.85480419102972605"/>
    <n v="0"/>
  </r>
  <r>
    <x v="0"/>
    <x v="4"/>
    <x v="33"/>
    <m/>
    <x v="0"/>
    <x v="6"/>
    <x v="12"/>
    <x v="4"/>
    <n v="0"/>
    <x v="0"/>
    <x v="0"/>
    <x v="1"/>
    <x v="3"/>
    <x v="3"/>
    <m/>
    <n v="0.85480419102972605"/>
    <n v="0"/>
  </r>
  <r>
    <x v="0"/>
    <x v="4"/>
    <x v="33"/>
    <m/>
    <x v="1"/>
    <x v="6"/>
    <x v="12"/>
    <x v="4"/>
    <n v="0"/>
    <x v="0"/>
    <x v="0"/>
    <x v="2"/>
    <x v="3"/>
    <x v="3"/>
    <m/>
    <n v="0.85480419102972605"/>
    <n v="0"/>
  </r>
  <r>
    <x v="0"/>
    <x v="4"/>
    <x v="33"/>
    <m/>
    <x v="2"/>
    <x v="6"/>
    <x v="12"/>
    <x v="4"/>
    <n v="0"/>
    <x v="0"/>
    <x v="0"/>
    <x v="3"/>
    <x v="3"/>
    <x v="3"/>
    <m/>
    <n v="0.85480419102972605"/>
    <n v="0"/>
  </r>
  <r>
    <x v="0"/>
    <x v="4"/>
    <x v="33"/>
    <m/>
    <x v="2"/>
    <x v="6"/>
    <x v="12"/>
    <x v="4"/>
    <n v="0"/>
    <x v="0"/>
    <x v="0"/>
    <x v="4"/>
    <x v="3"/>
    <x v="3"/>
    <m/>
    <n v="0.85480419102972605"/>
    <n v="0"/>
  </r>
  <r>
    <x v="0"/>
    <x v="4"/>
    <x v="33"/>
    <m/>
    <x v="0"/>
    <x v="6"/>
    <x v="13"/>
    <x v="4"/>
    <n v="0"/>
    <x v="0"/>
    <x v="0"/>
    <x v="1"/>
    <x v="3"/>
    <x v="4"/>
    <m/>
    <n v="0.85480419102972605"/>
    <n v="0"/>
  </r>
  <r>
    <x v="0"/>
    <x v="4"/>
    <x v="33"/>
    <m/>
    <x v="1"/>
    <x v="6"/>
    <x v="13"/>
    <x v="4"/>
    <n v="0"/>
    <x v="0"/>
    <x v="0"/>
    <x v="2"/>
    <x v="3"/>
    <x v="4"/>
    <m/>
    <n v="0.85480419102972605"/>
    <n v="0"/>
  </r>
  <r>
    <x v="0"/>
    <x v="4"/>
    <x v="33"/>
    <m/>
    <x v="2"/>
    <x v="6"/>
    <x v="13"/>
    <x v="4"/>
    <n v="0"/>
    <x v="0"/>
    <x v="0"/>
    <x v="3"/>
    <x v="3"/>
    <x v="4"/>
    <m/>
    <n v="0.85480419102972605"/>
    <n v="0"/>
  </r>
  <r>
    <x v="0"/>
    <x v="4"/>
    <x v="33"/>
    <m/>
    <x v="2"/>
    <x v="6"/>
    <x v="13"/>
    <x v="4"/>
    <n v="0"/>
    <x v="0"/>
    <x v="0"/>
    <x v="4"/>
    <x v="3"/>
    <x v="4"/>
    <m/>
    <n v="0.85480419102972605"/>
    <n v="0"/>
  </r>
  <r>
    <x v="0"/>
    <x v="4"/>
    <x v="33"/>
    <m/>
    <x v="0"/>
    <x v="6"/>
    <x v="13"/>
    <x v="4"/>
    <n v="0"/>
    <x v="0"/>
    <x v="0"/>
    <x v="1"/>
    <x v="3"/>
    <x v="5"/>
    <m/>
    <n v="0.85480419102972605"/>
    <n v="0"/>
  </r>
  <r>
    <x v="0"/>
    <x v="4"/>
    <x v="33"/>
    <m/>
    <x v="1"/>
    <x v="6"/>
    <x v="13"/>
    <x v="4"/>
    <n v="0"/>
    <x v="0"/>
    <x v="0"/>
    <x v="2"/>
    <x v="3"/>
    <x v="5"/>
    <m/>
    <n v="0.85480419102972605"/>
    <n v="0"/>
  </r>
  <r>
    <x v="0"/>
    <x v="4"/>
    <x v="33"/>
    <m/>
    <x v="2"/>
    <x v="6"/>
    <x v="13"/>
    <x v="4"/>
    <n v="0"/>
    <x v="0"/>
    <x v="0"/>
    <x v="3"/>
    <x v="3"/>
    <x v="5"/>
    <m/>
    <n v="0.85480419102972605"/>
    <n v="0"/>
  </r>
  <r>
    <x v="0"/>
    <x v="4"/>
    <x v="33"/>
    <m/>
    <x v="2"/>
    <x v="6"/>
    <x v="13"/>
    <x v="4"/>
    <n v="0"/>
    <x v="0"/>
    <x v="0"/>
    <x v="4"/>
    <x v="3"/>
    <x v="5"/>
    <m/>
    <n v="0.85480419102972605"/>
    <n v="0"/>
  </r>
  <r>
    <x v="0"/>
    <x v="4"/>
    <x v="33"/>
    <m/>
    <x v="0"/>
    <x v="6"/>
    <x v="13"/>
    <x v="4"/>
    <n v="0"/>
    <x v="0"/>
    <x v="0"/>
    <x v="1"/>
    <x v="3"/>
    <x v="6"/>
    <m/>
    <n v="0.85480419102972605"/>
    <n v="0"/>
  </r>
  <r>
    <x v="0"/>
    <x v="4"/>
    <x v="33"/>
    <m/>
    <x v="1"/>
    <x v="6"/>
    <x v="13"/>
    <x v="4"/>
    <n v="0"/>
    <x v="0"/>
    <x v="0"/>
    <x v="2"/>
    <x v="3"/>
    <x v="6"/>
    <m/>
    <n v="0.85480419102972605"/>
    <n v="0"/>
  </r>
  <r>
    <x v="0"/>
    <x v="4"/>
    <x v="33"/>
    <m/>
    <x v="2"/>
    <x v="6"/>
    <x v="13"/>
    <x v="4"/>
    <n v="0"/>
    <x v="0"/>
    <x v="0"/>
    <x v="3"/>
    <x v="3"/>
    <x v="6"/>
    <m/>
    <n v="0.85480419102972605"/>
    <n v="0"/>
  </r>
  <r>
    <x v="0"/>
    <x v="4"/>
    <x v="33"/>
    <m/>
    <x v="2"/>
    <x v="6"/>
    <x v="13"/>
    <x v="4"/>
    <n v="0"/>
    <x v="0"/>
    <x v="0"/>
    <x v="4"/>
    <x v="3"/>
    <x v="6"/>
    <m/>
    <n v="0.85480419102972605"/>
    <n v="0"/>
  </r>
  <r>
    <x v="0"/>
    <x v="4"/>
    <x v="33"/>
    <m/>
    <x v="0"/>
    <x v="6"/>
    <x v="12"/>
    <x v="4"/>
    <n v="0"/>
    <x v="0"/>
    <x v="0"/>
    <x v="1"/>
    <x v="4"/>
    <x v="4"/>
    <m/>
    <n v="0.85480419102972605"/>
    <n v="0"/>
  </r>
  <r>
    <x v="0"/>
    <x v="4"/>
    <x v="33"/>
    <m/>
    <x v="1"/>
    <x v="6"/>
    <x v="12"/>
    <x v="4"/>
    <n v="0"/>
    <x v="0"/>
    <x v="0"/>
    <x v="2"/>
    <x v="4"/>
    <x v="4"/>
    <m/>
    <n v="0.85480419102972605"/>
    <n v="0"/>
  </r>
  <r>
    <x v="0"/>
    <x v="4"/>
    <x v="33"/>
    <m/>
    <x v="2"/>
    <x v="6"/>
    <x v="12"/>
    <x v="4"/>
    <n v="0"/>
    <x v="0"/>
    <x v="0"/>
    <x v="3"/>
    <x v="4"/>
    <x v="4"/>
    <m/>
    <n v="0.85480419102972605"/>
    <n v="0"/>
  </r>
  <r>
    <x v="0"/>
    <x v="4"/>
    <x v="33"/>
    <m/>
    <x v="2"/>
    <x v="6"/>
    <x v="12"/>
    <x v="4"/>
    <n v="0"/>
    <x v="0"/>
    <x v="0"/>
    <x v="4"/>
    <x v="4"/>
    <x v="4"/>
    <m/>
    <n v="0.85480419102972605"/>
    <n v="0"/>
  </r>
  <r>
    <x v="0"/>
    <x v="4"/>
    <x v="33"/>
    <m/>
    <x v="1"/>
    <x v="6"/>
    <x v="13"/>
    <x v="4"/>
    <n v="5859725.1515246704"/>
    <x v="0"/>
    <x v="0"/>
    <x v="2"/>
    <x v="5"/>
    <x v="2"/>
    <m/>
    <n v="0.85480419102972605"/>
    <n v="5008917.6178055797"/>
  </r>
  <r>
    <x v="0"/>
    <x v="4"/>
    <x v="33"/>
    <m/>
    <x v="0"/>
    <x v="6"/>
    <x v="12"/>
    <x v="4"/>
    <n v="0"/>
    <x v="0"/>
    <x v="0"/>
    <x v="1"/>
    <x v="5"/>
    <x v="5"/>
    <m/>
    <n v="0.85480419102972605"/>
    <n v="0"/>
  </r>
  <r>
    <x v="0"/>
    <x v="4"/>
    <x v="33"/>
    <m/>
    <x v="1"/>
    <x v="6"/>
    <x v="12"/>
    <x v="4"/>
    <n v="0"/>
    <x v="0"/>
    <x v="0"/>
    <x v="2"/>
    <x v="5"/>
    <x v="5"/>
    <m/>
    <n v="0.85480419102972605"/>
    <n v="0"/>
  </r>
  <r>
    <x v="0"/>
    <x v="4"/>
    <x v="33"/>
    <m/>
    <x v="2"/>
    <x v="6"/>
    <x v="12"/>
    <x v="4"/>
    <n v="0"/>
    <x v="0"/>
    <x v="0"/>
    <x v="3"/>
    <x v="5"/>
    <x v="5"/>
    <m/>
    <n v="0.85480419102972605"/>
    <n v="0"/>
  </r>
  <r>
    <x v="0"/>
    <x v="4"/>
    <x v="33"/>
    <m/>
    <x v="2"/>
    <x v="6"/>
    <x v="12"/>
    <x v="4"/>
    <n v="0"/>
    <x v="0"/>
    <x v="0"/>
    <x v="4"/>
    <x v="5"/>
    <x v="5"/>
    <m/>
    <n v="0.85480419102972605"/>
    <n v="0"/>
  </r>
  <r>
    <x v="0"/>
    <x v="4"/>
    <x v="33"/>
    <m/>
    <x v="1"/>
    <x v="6"/>
    <x v="13"/>
    <x v="4"/>
    <n v="683014.73340958299"/>
    <x v="0"/>
    <x v="0"/>
    <x v="2"/>
    <x v="6"/>
    <x v="1"/>
    <m/>
    <n v="0.85480419102972605"/>
    <n v="583843.85665356205"/>
  </r>
  <r>
    <x v="0"/>
    <x v="4"/>
    <x v="33"/>
    <m/>
    <x v="0"/>
    <x v="6"/>
    <x v="12"/>
    <x v="4"/>
    <n v="0"/>
    <x v="0"/>
    <x v="0"/>
    <x v="1"/>
    <x v="6"/>
    <x v="6"/>
    <m/>
    <n v="0.85480419102972605"/>
    <n v="0"/>
  </r>
  <r>
    <x v="0"/>
    <x v="4"/>
    <x v="33"/>
    <m/>
    <x v="1"/>
    <x v="6"/>
    <x v="12"/>
    <x v="4"/>
    <n v="0"/>
    <x v="0"/>
    <x v="0"/>
    <x v="2"/>
    <x v="6"/>
    <x v="6"/>
    <m/>
    <n v="0.85480419102972605"/>
    <n v="0"/>
  </r>
  <r>
    <x v="0"/>
    <x v="4"/>
    <x v="33"/>
    <m/>
    <x v="2"/>
    <x v="6"/>
    <x v="12"/>
    <x v="4"/>
    <n v="0"/>
    <x v="0"/>
    <x v="0"/>
    <x v="3"/>
    <x v="6"/>
    <x v="6"/>
    <m/>
    <n v="0.85480419102972605"/>
    <n v="0"/>
  </r>
  <r>
    <x v="0"/>
    <x v="4"/>
    <x v="33"/>
    <m/>
    <x v="2"/>
    <x v="6"/>
    <x v="12"/>
    <x v="4"/>
    <n v="0"/>
    <x v="0"/>
    <x v="0"/>
    <x v="4"/>
    <x v="6"/>
    <x v="6"/>
    <m/>
    <n v="0.85480419102972605"/>
    <n v="0"/>
  </r>
  <r>
    <x v="0"/>
    <x v="5"/>
    <x v="33"/>
    <m/>
    <x v="0"/>
    <x v="6"/>
    <x v="12"/>
    <x v="4"/>
    <n v="0"/>
    <x v="0"/>
    <x v="0"/>
    <x v="1"/>
    <x v="1"/>
    <x v="1"/>
    <m/>
    <n v="0.82192710675935199"/>
    <n v="0"/>
  </r>
  <r>
    <x v="0"/>
    <x v="5"/>
    <x v="33"/>
    <m/>
    <x v="1"/>
    <x v="6"/>
    <x v="12"/>
    <x v="4"/>
    <n v="0"/>
    <x v="0"/>
    <x v="0"/>
    <x v="2"/>
    <x v="1"/>
    <x v="1"/>
    <m/>
    <n v="0.82192710675935199"/>
    <n v="0"/>
  </r>
  <r>
    <x v="0"/>
    <x v="5"/>
    <x v="33"/>
    <m/>
    <x v="2"/>
    <x v="6"/>
    <x v="12"/>
    <x v="4"/>
    <n v="0"/>
    <x v="0"/>
    <x v="0"/>
    <x v="3"/>
    <x v="1"/>
    <x v="1"/>
    <m/>
    <n v="0.82192710675935199"/>
    <n v="0"/>
  </r>
  <r>
    <x v="0"/>
    <x v="5"/>
    <x v="33"/>
    <m/>
    <x v="2"/>
    <x v="6"/>
    <x v="12"/>
    <x v="4"/>
    <n v="0"/>
    <x v="0"/>
    <x v="0"/>
    <x v="4"/>
    <x v="1"/>
    <x v="1"/>
    <m/>
    <n v="0.82192710675935199"/>
    <n v="0"/>
  </r>
  <r>
    <x v="0"/>
    <x v="5"/>
    <x v="33"/>
    <m/>
    <x v="0"/>
    <x v="6"/>
    <x v="12"/>
    <x v="4"/>
    <n v="0"/>
    <x v="0"/>
    <x v="0"/>
    <x v="1"/>
    <x v="2"/>
    <x v="2"/>
    <m/>
    <n v="0.82192710675935199"/>
    <n v="0"/>
  </r>
  <r>
    <x v="0"/>
    <x v="5"/>
    <x v="33"/>
    <m/>
    <x v="1"/>
    <x v="6"/>
    <x v="12"/>
    <x v="4"/>
    <n v="0"/>
    <x v="0"/>
    <x v="0"/>
    <x v="2"/>
    <x v="2"/>
    <x v="2"/>
    <m/>
    <n v="0.82192710675935199"/>
    <n v="0"/>
  </r>
  <r>
    <x v="0"/>
    <x v="5"/>
    <x v="33"/>
    <m/>
    <x v="2"/>
    <x v="6"/>
    <x v="12"/>
    <x v="4"/>
    <n v="0"/>
    <x v="0"/>
    <x v="0"/>
    <x v="3"/>
    <x v="2"/>
    <x v="2"/>
    <m/>
    <n v="0.82192710675935199"/>
    <n v="0"/>
  </r>
  <r>
    <x v="0"/>
    <x v="5"/>
    <x v="33"/>
    <m/>
    <x v="2"/>
    <x v="6"/>
    <x v="12"/>
    <x v="4"/>
    <n v="0"/>
    <x v="0"/>
    <x v="0"/>
    <x v="4"/>
    <x v="2"/>
    <x v="2"/>
    <m/>
    <n v="0.82192710675935199"/>
    <n v="0"/>
  </r>
  <r>
    <x v="0"/>
    <x v="5"/>
    <x v="33"/>
    <m/>
    <x v="0"/>
    <x v="6"/>
    <x v="13"/>
    <x v="4"/>
    <n v="0"/>
    <x v="0"/>
    <x v="0"/>
    <x v="1"/>
    <x v="3"/>
    <x v="1"/>
    <m/>
    <n v="0.82192710675935199"/>
    <n v="0"/>
  </r>
  <r>
    <x v="0"/>
    <x v="5"/>
    <x v="33"/>
    <m/>
    <x v="1"/>
    <x v="6"/>
    <x v="13"/>
    <x v="4"/>
    <n v="0"/>
    <x v="0"/>
    <x v="0"/>
    <x v="2"/>
    <x v="3"/>
    <x v="1"/>
    <m/>
    <n v="0.82192710675935199"/>
    <n v="0"/>
  </r>
  <r>
    <x v="0"/>
    <x v="5"/>
    <x v="33"/>
    <m/>
    <x v="2"/>
    <x v="6"/>
    <x v="13"/>
    <x v="4"/>
    <n v="0"/>
    <x v="0"/>
    <x v="0"/>
    <x v="3"/>
    <x v="3"/>
    <x v="1"/>
    <m/>
    <n v="0.82192710675935199"/>
    <n v="0"/>
  </r>
  <r>
    <x v="0"/>
    <x v="5"/>
    <x v="33"/>
    <m/>
    <x v="2"/>
    <x v="6"/>
    <x v="13"/>
    <x v="4"/>
    <n v="0"/>
    <x v="0"/>
    <x v="0"/>
    <x v="4"/>
    <x v="3"/>
    <x v="1"/>
    <m/>
    <n v="0.82192710675935199"/>
    <n v="0"/>
  </r>
  <r>
    <x v="0"/>
    <x v="5"/>
    <x v="33"/>
    <m/>
    <x v="0"/>
    <x v="6"/>
    <x v="13"/>
    <x v="4"/>
    <n v="0"/>
    <x v="0"/>
    <x v="0"/>
    <x v="1"/>
    <x v="3"/>
    <x v="2"/>
    <m/>
    <n v="0.82192710675935199"/>
    <n v="0"/>
  </r>
  <r>
    <x v="0"/>
    <x v="5"/>
    <x v="33"/>
    <m/>
    <x v="1"/>
    <x v="6"/>
    <x v="13"/>
    <x v="4"/>
    <n v="0"/>
    <x v="0"/>
    <x v="0"/>
    <x v="2"/>
    <x v="3"/>
    <x v="2"/>
    <m/>
    <n v="0.82192710675935199"/>
    <n v="0"/>
  </r>
  <r>
    <x v="0"/>
    <x v="5"/>
    <x v="33"/>
    <m/>
    <x v="2"/>
    <x v="6"/>
    <x v="13"/>
    <x v="4"/>
    <n v="0"/>
    <x v="0"/>
    <x v="0"/>
    <x v="3"/>
    <x v="3"/>
    <x v="2"/>
    <m/>
    <n v="0.82192710675935199"/>
    <n v="0"/>
  </r>
  <r>
    <x v="0"/>
    <x v="5"/>
    <x v="33"/>
    <m/>
    <x v="2"/>
    <x v="6"/>
    <x v="13"/>
    <x v="4"/>
    <n v="0"/>
    <x v="0"/>
    <x v="0"/>
    <x v="4"/>
    <x v="3"/>
    <x v="2"/>
    <m/>
    <n v="0.82192710675935199"/>
    <n v="0"/>
  </r>
  <r>
    <x v="0"/>
    <x v="5"/>
    <x v="33"/>
    <m/>
    <x v="0"/>
    <x v="6"/>
    <x v="12"/>
    <x v="4"/>
    <n v="0"/>
    <x v="0"/>
    <x v="0"/>
    <x v="1"/>
    <x v="3"/>
    <x v="3"/>
    <m/>
    <n v="0.82192710675935199"/>
    <n v="0"/>
  </r>
  <r>
    <x v="0"/>
    <x v="5"/>
    <x v="33"/>
    <m/>
    <x v="1"/>
    <x v="6"/>
    <x v="12"/>
    <x v="4"/>
    <n v="0"/>
    <x v="0"/>
    <x v="0"/>
    <x v="2"/>
    <x v="3"/>
    <x v="3"/>
    <m/>
    <n v="0.82192710675935199"/>
    <n v="0"/>
  </r>
  <r>
    <x v="0"/>
    <x v="5"/>
    <x v="33"/>
    <m/>
    <x v="2"/>
    <x v="6"/>
    <x v="12"/>
    <x v="4"/>
    <n v="0"/>
    <x v="0"/>
    <x v="0"/>
    <x v="3"/>
    <x v="3"/>
    <x v="3"/>
    <m/>
    <n v="0.82192710675935199"/>
    <n v="0"/>
  </r>
  <r>
    <x v="0"/>
    <x v="5"/>
    <x v="33"/>
    <m/>
    <x v="2"/>
    <x v="6"/>
    <x v="12"/>
    <x v="4"/>
    <n v="0"/>
    <x v="0"/>
    <x v="0"/>
    <x v="4"/>
    <x v="3"/>
    <x v="3"/>
    <m/>
    <n v="0.82192710675935199"/>
    <n v="0"/>
  </r>
  <r>
    <x v="0"/>
    <x v="5"/>
    <x v="33"/>
    <m/>
    <x v="0"/>
    <x v="6"/>
    <x v="13"/>
    <x v="4"/>
    <n v="0"/>
    <x v="0"/>
    <x v="0"/>
    <x v="1"/>
    <x v="3"/>
    <x v="4"/>
    <m/>
    <n v="0.82192710675935199"/>
    <n v="0"/>
  </r>
  <r>
    <x v="0"/>
    <x v="5"/>
    <x v="33"/>
    <m/>
    <x v="1"/>
    <x v="6"/>
    <x v="13"/>
    <x v="4"/>
    <n v="0"/>
    <x v="0"/>
    <x v="0"/>
    <x v="2"/>
    <x v="3"/>
    <x v="4"/>
    <m/>
    <n v="0.82192710675935199"/>
    <n v="0"/>
  </r>
  <r>
    <x v="0"/>
    <x v="5"/>
    <x v="33"/>
    <m/>
    <x v="2"/>
    <x v="6"/>
    <x v="13"/>
    <x v="4"/>
    <n v="0"/>
    <x v="0"/>
    <x v="0"/>
    <x v="3"/>
    <x v="3"/>
    <x v="4"/>
    <m/>
    <n v="0.82192710675935199"/>
    <n v="0"/>
  </r>
  <r>
    <x v="0"/>
    <x v="5"/>
    <x v="33"/>
    <m/>
    <x v="2"/>
    <x v="6"/>
    <x v="13"/>
    <x v="4"/>
    <n v="0"/>
    <x v="0"/>
    <x v="0"/>
    <x v="4"/>
    <x v="3"/>
    <x v="4"/>
    <m/>
    <n v="0.82192710675935199"/>
    <n v="0"/>
  </r>
  <r>
    <x v="0"/>
    <x v="5"/>
    <x v="33"/>
    <m/>
    <x v="0"/>
    <x v="6"/>
    <x v="13"/>
    <x v="4"/>
    <n v="0"/>
    <x v="0"/>
    <x v="0"/>
    <x v="1"/>
    <x v="3"/>
    <x v="5"/>
    <m/>
    <n v="0.82192710675935199"/>
    <n v="0"/>
  </r>
  <r>
    <x v="0"/>
    <x v="5"/>
    <x v="33"/>
    <m/>
    <x v="1"/>
    <x v="6"/>
    <x v="13"/>
    <x v="4"/>
    <n v="0"/>
    <x v="0"/>
    <x v="0"/>
    <x v="2"/>
    <x v="3"/>
    <x v="5"/>
    <m/>
    <n v="0.82192710675935199"/>
    <n v="0"/>
  </r>
  <r>
    <x v="0"/>
    <x v="5"/>
    <x v="33"/>
    <m/>
    <x v="2"/>
    <x v="6"/>
    <x v="13"/>
    <x v="4"/>
    <n v="0"/>
    <x v="0"/>
    <x v="0"/>
    <x v="3"/>
    <x v="3"/>
    <x v="5"/>
    <m/>
    <n v="0.82192710675935199"/>
    <n v="0"/>
  </r>
  <r>
    <x v="0"/>
    <x v="5"/>
    <x v="33"/>
    <m/>
    <x v="2"/>
    <x v="6"/>
    <x v="13"/>
    <x v="4"/>
    <n v="0"/>
    <x v="0"/>
    <x v="0"/>
    <x v="4"/>
    <x v="3"/>
    <x v="5"/>
    <m/>
    <n v="0.82192710675935199"/>
    <n v="0"/>
  </r>
  <r>
    <x v="0"/>
    <x v="5"/>
    <x v="33"/>
    <m/>
    <x v="0"/>
    <x v="6"/>
    <x v="13"/>
    <x v="4"/>
    <n v="0"/>
    <x v="0"/>
    <x v="0"/>
    <x v="1"/>
    <x v="3"/>
    <x v="6"/>
    <m/>
    <n v="0.82192710675935199"/>
    <n v="0"/>
  </r>
  <r>
    <x v="0"/>
    <x v="5"/>
    <x v="33"/>
    <m/>
    <x v="1"/>
    <x v="6"/>
    <x v="13"/>
    <x v="4"/>
    <n v="0"/>
    <x v="0"/>
    <x v="0"/>
    <x v="2"/>
    <x v="3"/>
    <x v="6"/>
    <m/>
    <n v="0.82192710675935199"/>
    <n v="0"/>
  </r>
  <r>
    <x v="0"/>
    <x v="5"/>
    <x v="33"/>
    <m/>
    <x v="2"/>
    <x v="6"/>
    <x v="13"/>
    <x v="4"/>
    <n v="0"/>
    <x v="0"/>
    <x v="0"/>
    <x v="3"/>
    <x v="3"/>
    <x v="6"/>
    <m/>
    <n v="0.82192710675935199"/>
    <n v="0"/>
  </r>
  <r>
    <x v="0"/>
    <x v="5"/>
    <x v="33"/>
    <m/>
    <x v="2"/>
    <x v="6"/>
    <x v="13"/>
    <x v="4"/>
    <n v="0"/>
    <x v="0"/>
    <x v="0"/>
    <x v="4"/>
    <x v="3"/>
    <x v="6"/>
    <m/>
    <n v="0.82192710675935199"/>
    <n v="0"/>
  </r>
  <r>
    <x v="0"/>
    <x v="5"/>
    <x v="33"/>
    <m/>
    <x v="0"/>
    <x v="6"/>
    <x v="12"/>
    <x v="4"/>
    <n v="0"/>
    <x v="0"/>
    <x v="0"/>
    <x v="1"/>
    <x v="4"/>
    <x v="4"/>
    <m/>
    <n v="0.82192710675935199"/>
    <n v="0"/>
  </r>
  <r>
    <x v="0"/>
    <x v="5"/>
    <x v="33"/>
    <m/>
    <x v="1"/>
    <x v="6"/>
    <x v="12"/>
    <x v="4"/>
    <n v="0"/>
    <x v="0"/>
    <x v="0"/>
    <x v="2"/>
    <x v="4"/>
    <x v="4"/>
    <m/>
    <n v="0.82192710675935199"/>
    <n v="0"/>
  </r>
  <r>
    <x v="0"/>
    <x v="5"/>
    <x v="33"/>
    <m/>
    <x v="2"/>
    <x v="6"/>
    <x v="12"/>
    <x v="4"/>
    <n v="0"/>
    <x v="0"/>
    <x v="0"/>
    <x v="3"/>
    <x v="4"/>
    <x v="4"/>
    <m/>
    <n v="0.82192710675935199"/>
    <n v="0"/>
  </r>
  <r>
    <x v="0"/>
    <x v="5"/>
    <x v="33"/>
    <m/>
    <x v="2"/>
    <x v="6"/>
    <x v="12"/>
    <x v="4"/>
    <n v="0"/>
    <x v="0"/>
    <x v="0"/>
    <x v="4"/>
    <x v="4"/>
    <x v="4"/>
    <m/>
    <n v="0.82192710675935199"/>
    <n v="0"/>
  </r>
  <r>
    <x v="0"/>
    <x v="5"/>
    <x v="33"/>
    <m/>
    <x v="1"/>
    <x v="6"/>
    <x v="13"/>
    <x v="4"/>
    <n v="5859725.1515246704"/>
    <x v="0"/>
    <x v="0"/>
    <x v="2"/>
    <x v="5"/>
    <x v="2"/>
    <m/>
    <n v="0.82192710675935199"/>
    <n v="4816266.9401976801"/>
  </r>
  <r>
    <x v="0"/>
    <x v="5"/>
    <x v="33"/>
    <m/>
    <x v="0"/>
    <x v="6"/>
    <x v="12"/>
    <x v="4"/>
    <n v="0"/>
    <x v="0"/>
    <x v="0"/>
    <x v="1"/>
    <x v="5"/>
    <x v="5"/>
    <m/>
    <n v="0.82192710675935199"/>
    <n v="0"/>
  </r>
  <r>
    <x v="0"/>
    <x v="5"/>
    <x v="33"/>
    <m/>
    <x v="1"/>
    <x v="6"/>
    <x v="12"/>
    <x v="4"/>
    <n v="0"/>
    <x v="0"/>
    <x v="0"/>
    <x v="2"/>
    <x v="5"/>
    <x v="5"/>
    <m/>
    <n v="0.82192710675935199"/>
    <n v="0"/>
  </r>
  <r>
    <x v="0"/>
    <x v="5"/>
    <x v="33"/>
    <m/>
    <x v="2"/>
    <x v="6"/>
    <x v="12"/>
    <x v="4"/>
    <n v="0"/>
    <x v="0"/>
    <x v="0"/>
    <x v="3"/>
    <x v="5"/>
    <x v="5"/>
    <m/>
    <n v="0.82192710675935199"/>
    <n v="0"/>
  </r>
  <r>
    <x v="0"/>
    <x v="5"/>
    <x v="33"/>
    <m/>
    <x v="2"/>
    <x v="6"/>
    <x v="12"/>
    <x v="4"/>
    <n v="0"/>
    <x v="0"/>
    <x v="0"/>
    <x v="4"/>
    <x v="5"/>
    <x v="5"/>
    <m/>
    <n v="0.82192710675935199"/>
    <n v="0"/>
  </r>
  <r>
    <x v="0"/>
    <x v="5"/>
    <x v="33"/>
    <m/>
    <x v="1"/>
    <x v="6"/>
    <x v="13"/>
    <x v="4"/>
    <n v="683014.73340958299"/>
    <x v="0"/>
    <x v="0"/>
    <x v="2"/>
    <x v="6"/>
    <x v="1"/>
    <m/>
    <n v="0.82192710675935199"/>
    <n v="561388.32370534795"/>
  </r>
  <r>
    <x v="0"/>
    <x v="5"/>
    <x v="33"/>
    <m/>
    <x v="0"/>
    <x v="6"/>
    <x v="12"/>
    <x v="4"/>
    <n v="0"/>
    <x v="0"/>
    <x v="0"/>
    <x v="1"/>
    <x v="6"/>
    <x v="6"/>
    <m/>
    <n v="0.82192710675935199"/>
    <n v="0"/>
  </r>
  <r>
    <x v="0"/>
    <x v="5"/>
    <x v="33"/>
    <m/>
    <x v="1"/>
    <x v="6"/>
    <x v="12"/>
    <x v="4"/>
    <n v="0"/>
    <x v="0"/>
    <x v="0"/>
    <x v="2"/>
    <x v="6"/>
    <x v="6"/>
    <m/>
    <n v="0.82192710675935199"/>
    <n v="0"/>
  </r>
  <r>
    <x v="0"/>
    <x v="5"/>
    <x v="33"/>
    <m/>
    <x v="2"/>
    <x v="6"/>
    <x v="12"/>
    <x v="4"/>
    <n v="0"/>
    <x v="0"/>
    <x v="0"/>
    <x v="3"/>
    <x v="6"/>
    <x v="6"/>
    <m/>
    <n v="0.82192710675935199"/>
    <n v="0"/>
  </r>
  <r>
    <x v="0"/>
    <x v="5"/>
    <x v="33"/>
    <m/>
    <x v="2"/>
    <x v="6"/>
    <x v="12"/>
    <x v="4"/>
    <n v="0"/>
    <x v="0"/>
    <x v="0"/>
    <x v="4"/>
    <x v="6"/>
    <x v="6"/>
    <m/>
    <n v="0.82192710675935199"/>
    <n v="0"/>
  </r>
  <r>
    <x v="0"/>
    <x v="6"/>
    <x v="33"/>
    <m/>
    <x v="0"/>
    <x v="6"/>
    <x v="12"/>
    <x v="4"/>
    <n v="0"/>
    <x v="0"/>
    <x v="0"/>
    <x v="1"/>
    <x v="1"/>
    <x v="1"/>
    <m/>
    <n v="0.79031452573014604"/>
    <n v="0"/>
  </r>
  <r>
    <x v="0"/>
    <x v="6"/>
    <x v="33"/>
    <m/>
    <x v="1"/>
    <x v="6"/>
    <x v="12"/>
    <x v="4"/>
    <n v="0"/>
    <x v="0"/>
    <x v="0"/>
    <x v="2"/>
    <x v="1"/>
    <x v="1"/>
    <m/>
    <n v="0.79031452573014604"/>
    <n v="0"/>
  </r>
  <r>
    <x v="0"/>
    <x v="6"/>
    <x v="33"/>
    <m/>
    <x v="2"/>
    <x v="6"/>
    <x v="12"/>
    <x v="4"/>
    <n v="0"/>
    <x v="0"/>
    <x v="0"/>
    <x v="3"/>
    <x v="1"/>
    <x v="1"/>
    <m/>
    <n v="0.79031452573014604"/>
    <n v="0"/>
  </r>
  <r>
    <x v="0"/>
    <x v="6"/>
    <x v="33"/>
    <m/>
    <x v="2"/>
    <x v="6"/>
    <x v="12"/>
    <x v="4"/>
    <n v="0"/>
    <x v="0"/>
    <x v="0"/>
    <x v="4"/>
    <x v="1"/>
    <x v="1"/>
    <m/>
    <n v="0.79031452573014604"/>
    <n v="0"/>
  </r>
  <r>
    <x v="0"/>
    <x v="6"/>
    <x v="33"/>
    <m/>
    <x v="0"/>
    <x v="6"/>
    <x v="12"/>
    <x v="4"/>
    <n v="0"/>
    <x v="0"/>
    <x v="0"/>
    <x v="1"/>
    <x v="2"/>
    <x v="2"/>
    <m/>
    <n v="0.79031452573014604"/>
    <n v="0"/>
  </r>
  <r>
    <x v="0"/>
    <x v="6"/>
    <x v="33"/>
    <m/>
    <x v="1"/>
    <x v="6"/>
    <x v="12"/>
    <x v="4"/>
    <n v="0"/>
    <x v="0"/>
    <x v="0"/>
    <x v="2"/>
    <x v="2"/>
    <x v="2"/>
    <m/>
    <n v="0.79031452573014604"/>
    <n v="0"/>
  </r>
  <r>
    <x v="0"/>
    <x v="6"/>
    <x v="33"/>
    <m/>
    <x v="2"/>
    <x v="6"/>
    <x v="12"/>
    <x v="4"/>
    <n v="0"/>
    <x v="0"/>
    <x v="0"/>
    <x v="3"/>
    <x v="2"/>
    <x v="2"/>
    <m/>
    <n v="0.79031452573014604"/>
    <n v="0"/>
  </r>
  <r>
    <x v="0"/>
    <x v="6"/>
    <x v="33"/>
    <m/>
    <x v="2"/>
    <x v="6"/>
    <x v="12"/>
    <x v="4"/>
    <n v="0"/>
    <x v="0"/>
    <x v="0"/>
    <x v="4"/>
    <x v="2"/>
    <x v="2"/>
    <m/>
    <n v="0.79031452573014604"/>
    <n v="0"/>
  </r>
  <r>
    <x v="0"/>
    <x v="6"/>
    <x v="33"/>
    <m/>
    <x v="0"/>
    <x v="6"/>
    <x v="13"/>
    <x v="4"/>
    <n v="0"/>
    <x v="0"/>
    <x v="0"/>
    <x v="1"/>
    <x v="3"/>
    <x v="1"/>
    <m/>
    <n v="0.79031452573014604"/>
    <n v="0"/>
  </r>
  <r>
    <x v="0"/>
    <x v="6"/>
    <x v="33"/>
    <m/>
    <x v="1"/>
    <x v="6"/>
    <x v="13"/>
    <x v="4"/>
    <n v="0"/>
    <x v="0"/>
    <x v="0"/>
    <x v="2"/>
    <x v="3"/>
    <x v="1"/>
    <m/>
    <n v="0.79031452573014604"/>
    <n v="0"/>
  </r>
  <r>
    <x v="0"/>
    <x v="6"/>
    <x v="33"/>
    <m/>
    <x v="2"/>
    <x v="6"/>
    <x v="13"/>
    <x v="4"/>
    <n v="0"/>
    <x v="0"/>
    <x v="0"/>
    <x v="3"/>
    <x v="3"/>
    <x v="1"/>
    <m/>
    <n v="0.79031452573014604"/>
    <n v="0"/>
  </r>
  <r>
    <x v="0"/>
    <x v="6"/>
    <x v="33"/>
    <m/>
    <x v="2"/>
    <x v="6"/>
    <x v="13"/>
    <x v="4"/>
    <n v="0"/>
    <x v="0"/>
    <x v="0"/>
    <x v="4"/>
    <x v="3"/>
    <x v="1"/>
    <m/>
    <n v="0.79031452573014604"/>
    <n v="0"/>
  </r>
  <r>
    <x v="0"/>
    <x v="6"/>
    <x v="33"/>
    <m/>
    <x v="0"/>
    <x v="6"/>
    <x v="13"/>
    <x v="4"/>
    <n v="0"/>
    <x v="0"/>
    <x v="0"/>
    <x v="1"/>
    <x v="3"/>
    <x v="2"/>
    <m/>
    <n v="0.79031452573014604"/>
    <n v="0"/>
  </r>
  <r>
    <x v="0"/>
    <x v="6"/>
    <x v="33"/>
    <m/>
    <x v="1"/>
    <x v="6"/>
    <x v="13"/>
    <x v="4"/>
    <n v="0"/>
    <x v="0"/>
    <x v="0"/>
    <x v="2"/>
    <x v="3"/>
    <x v="2"/>
    <m/>
    <n v="0.79031452573014604"/>
    <n v="0"/>
  </r>
  <r>
    <x v="0"/>
    <x v="6"/>
    <x v="33"/>
    <m/>
    <x v="2"/>
    <x v="6"/>
    <x v="13"/>
    <x v="4"/>
    <n v="0"/>
    <x v="0"/>
    <x v="0"/>
    <x v="3"/>
    <x v="3"/>
    <x v="2"/>
    <m/>
    <n v="0.79031452573014604"/>
    <n v="0"/>
  </r>
  <r>
    <x v="0"/>
    <x v="6"/>
    <x v="33"/>
    <m/>
    <x v="2"/>
    <x v="6"/>
    <x v="13"/>
    <x v="4"/>
    <n v="0"/>
    <x v="0"/>
    <x v="0"/>
    <x v="4"/>
    <x v="3"/>
    <x v="2"/>
    <m/>
    <n v="0.79031452573014604"/>
    <n v="0"/>
  </r>
  <r>
    <x v="0"/>
    <x v="6"/>
    <x v="33"/>
    <m/>
    <x v="0"/>
    <x v="6"/>
    <x v="12"/>
    <x v="4"/>
    <n v="0"/>
    <x v="0"/>
    <x v="0"/>
    <x v="1"/>
    <x v="3"/>
    <x v="3"/>
    <m/>
    <n v="0.79031452573014604"/>
    <n v="0"/>
  </r>
  <r>
    <x v="0"/>
    <x v="6"/>
    <x v="33"/>
    <m/>
    <x v="1"/>
    <x v="6"/>
    <x v="12"/>
    <x v="4"/>
    <n v="0"/>
    <x v="0"/>
    <x v="0"/>
    <x v="2"/>
    <x v="3"/>
    <x v="3"/>
    <m/>
    <n v="0.79031452573014604"/>
    <n v="0"/>
  </r>
  <r>
    <x v="0"/>
    <x v="6"/>
    <x v="33"/>
    <m/>
    <x v="2"/>
    <x v="6"/>
    <x v="12"/>
    <x v="4"/>
    <n v="0"/>
    <x v="0"/>
    <x v="0"/>
    <x v="3"/>
    <x v="3"/>
    <x v="3"/>
    <m/>
    <n v="0.79031452573014604"/>
    <n v="0"/>
  </r>
  <r>
    <x v="0"/>
    <x v="6"/>
    <x v="33"/>
    <m/>
    <x v="2"/>
    <x v="6"/>
    <x v="12"/>
    <x v="4"/>
    <n v="0"/>
    <x v="0"/>
    <x v="0"/>
    <x v="4"/>
    <x v="3"/>
    <x v="3"/>
    <m/>
    <n v="0.79031452573014604"/>
    <n v="0"/>
  </r>
  <r>
    <x v="0"/>
    <x v="6"/>
    <x v="33"/>
    <m/>
    <x v="0"/>
    <x v="6"/>
    <x v="13"/>
    <x v="4"/>
    <n v="0"/>
    <x v="0"/>
    <x v="0"/>
    <x v="1"/>
    <x v="3"/>
    <x v="4"/>
    <m/>
    <n v="0.79031452573014604"/>
    <n v="0"/>
  </r>
  <r>
    <x v="0"/>
    <x v="6"/>
    <x v="33"/>
    <m/>
    <x v="1"/>
    <x v="6"/>
    <x v="13"/>
    <x v="4"/>
    <n v="0"/>
    <x v="0"/>
    <x v="0"/>
    <x v="2"/>
    <x v="3"/>
    <x v="4"/>
    <m/>
    <n v="0.79031452573014604"/>
    <n v="0"/>
  </r>
  <r>
    <x v="0"/>
    <x v="6"/>
    <x v="33"/>
    <m/>
    <x v="2"/>
    <x v="6"/>
    <x v="13"/>
    <x v="4"/>
    <n v="0"/>
    <x v="0"/>
    <x v="0"/>
    <x v="3"/>
    <x v="3"/>
    <x v="4"/>
    <m/>
    <n v="0.79031452573014604"/>
    <n v="0"/>
  </r>
  <r>
    <x v="0"/>
    <x v="6"/>
    <x v="33"/>
    <m/>
    <x v="2"/>
    <x v="6"/>
    <x v="13"/>
    <x v="4"/>
    <n v="0"/>
    <x v="0"/>
    <x v="0"/>
    <x v="4"/>
    <x v="3"/>
    <x v="4"/>
    <m/>
    <n v="0.79031452573014604"/>
    <n v="0"/>
  </r>
  <r>
    <x v="0"/>
    <x v="6"/>
    <x v="33"/>
    <m/>
    <x v="0"/>
    <x v="6"/>
    <x v="13"/>
    <x v="4"/>
    <n v="0"/>
    <x v="0"/>
    <x v="0"/>
    <x v="1"/>
    <x v="3"/>
    <x v="5"/>
    <m/>
    <n v="0.79031452573014604"/>
    <n v="0"/>
  </r>
  <r>
    <x v="0"/>
    <x v="6"/>
    <x v="33"/>
    <m/>
    <x v="1"/>
    <x v="6"/>
    <x v="13"/>
    <x v="4"/>
    <n v="0"/>
    <x v="0"/>
    <x v="0"/>
    <x v="2"/>
    <x v="3"/>
    <x v="5"/>
    <m/>
    <n v="0.79031452573014604"/>
    <n v="0"/>
  </r>
  <r>
    <x v="0"/>
    <x v="6"/>
    <x v="33"/>
    <m/>
    <x v="2"/>
    <x v="6"/>
    <x v="13"/>
    <x v="4"/>
    <n v="0"/>
    <x v="0"/>
    <x v="0"/>
    <x v="3"/>
    <x v="3"/>
    <x v="5"/>
    <m/>
    <n v="0.79031452573014604"/>
    <n v="0"/>
  </r>
  <r>
    <x v="0"/>
    <x v="6"/>
    <x v="33"/>
    <m/>
    <x v="2"/>
    <x v="6"/>
    <x v="13"/>
    <x v="4"/>
    <n v="0"/>
    <x v="0"/>
    <x v="0"/>
    <x v="4"/>
    <x v="3"/>
    <x v="5"/>
    <m/>
    <n v="0.79031452573014604"/>
    <n v="0"/>
  </r>
  <r>
    <x v="0"/>
    <x v="6"/>
    <x v="33"/>
    <m/>
    <x v="0"/>
    <x v="6"/>
    <x v="13"/>
    <x v="4"/>
    <n v="0"/>
    <x v="0"/>
    <x v="0"/>
    <x v="1"/>
    <x v="3"/>
    <x v="6"/>
    <m/>
    <n v="0.79031452573014604"/>
    <n v="0"/>
  </r>
  <r>
    <x v="0"/>
    <x v="6"/>
    <x v="33"/>
    <m/>
    <x v="1"/>
    <x v="6"/>
    <x v="13"/>
    <x v="4"/>
    <n v="0"/>
    <x v="0"/>
    <x v="0"/>
    <x v="2"/>
    <x v="3"/>
    <x v="6"/>
    <m/>
    <n v="0.79031452573014604"/>
    <n v="0"/>
  </r>
  <r>
    <x v="0"/>
    <x v="6"/>
    <x v="33"/>
    <m/>
    <x v="2"/>
    <x v="6"/>
    <x v="13"/>
    <x v="4"/>
    <n v="0"/>
    <x v="0"/>
    <x v="0"/>
    <x v="3"/>
    <x v="3"/>
    <x v="6"/>
    <m/>
    <n v="0.79031452573014604"/>
    <n v="0"/>
  </r>
  <r>
    <x v="0"/>
    <x v="6"/>
    <x v="33"/>
    <m/>
    <x v="2"/>
    <x v="6"/>
    <x v="13"/>
    <x v="4"/>
    <n v="0"/>
    <x v="0"/>
    <x v="0"/>
    <x v="4"/>
    <x v="3"/>
    <x v="6"/>
    <m/>
    <n v="0.79031452573014604"/>
    <n v="0"/>
  </r>
  <r>
    <x v="0"/>
    <x v="6"/>
    <x v="33"/>
    <m/>
    <x v="0"/>
    <x v="6"/>
    <x v="12"/>
    <x v="4"/>
    <n v="0"/>
    <x v="0"/>
    <x v="0"/>
    <x v="1"/>
    <x v="4"/>
    <x v="4"/>
    <m/>
    <n v="0.79031452573014604"/>
    <n v="0"/>
  </r>
  <r>
    <x v="0"/>
    <x v="6"/>
    <x v="33"/>
    <m/>
    <x v="1"/>
    <x v="6"/>
    <x v="12"/>
    <x v="4"/>
    <n v="0"/>
    <x v="0"/>
    <x v="0"/>
    <x v="2"/>
    <x v="4"/>
    <x v="4"/>
    <m/>
    <n v="0.79031452573014604"/>
    <n v="0"/>
  </r>
  <r>
    <x v="0"/>
    <x v="6"/>
    <x v="33"/>
    <m/>
    <x v="2"/>
    <x v="6"/>
    <x v="12"/>
    <x v="4"/>
    <n v="0"/>
    <x v="0"/>
    <x v="0"/>
    <x v="3"/>
    <x v="4"/>
    <x v="4"/>
    <m/>
    <n v="0.79031452573014604"/>
    <n v="0"/>
  </r>
  <r>
    <x v="0"/>
    <x v="6"/>
    <x v="33"/>
    <m/>
    <x v="2"/>
    <x v="6"/>
    <x v="12"/>
    <x v="4"/>
    <n v="0"/>
    <x v="0"/>
    <x v="0"/>
    <x v="4"/>
    <x v="4"/>
    <x v="4"/>
    <m/>
    <n v="0.79031452573014604"/>
    <n v="0"/>
  </r>
  <r>
    <x v="0"/>
    <x v="6"/>
    <x v="33"/>
    <m/>
    <x v="1"/>
    <x v="6"/>
    <x v="13"/>
    <x v="4"/>
    <n v="5859725.1515246704"/>
    <x v="0"/>
    <x v="0"/>
    <x v="2"/>
    <x v="5"/>
    <x v="2"/>
    <m/>
    <n v="0.79031452573014604"/>
    <n v="4631025.9040362304"/>
  </r>
  <r>
    <x v="0"/>
    <x v="6"/>
    <x v="33"/>
    <m/>
    <x v="0"/>
    <x v="6"/>
    <x v="12"/>
    <x v="4"/>
    <n v="0"/>
    <x v="0"/>
    <x v="0"/>
    <x v="1"/>
    <x v="5"/>
    <x v="5"/>
    <m/>
    <n v="0.79031452573014604"/>
    <n v="0"/>
  </r>
  <r>
    <x v="0"/>
    <x v="6"/>
    <x v="33"/>
    <m/>
    <x v="1"/>
    <x v="6"/>
    <x v="12"/>
    <x v="4"/>
    <n v="0"/>
    <x v="0"/>
    <x v="0"/>
    <x v="2"/>
    <x v="5"/>
    <x v="5"/>
    <m/>
    <n v="0.79031452573014604"/>
    <n v="0"/>
  </r>
  <r>
    <x v="0"/>
    <x v="6"/>
    <x v="33"/>
    <m/>
    <x v="2"/>
    <x v="6"/>
    <x v="12"/>
    <x v="4"/>
    <n v="0"/>
    <x v="0"/>
    <x v="0"/>
    <x v="3"/>
    <x v="5"/>
    <x v="5"/>
    <m/>
    <n v="0.79031452573014604"/>
    <n v="0"/>
  </r>
  <r>
    <x v="0"/>
    <x v="6"/>
    <x v="33"/>
    <m/>
    <x v="2"/>
    <x v="6"/>
    <x v="12"/>
    <x v="4"/>
    <n v="0"/>
    <x v="0"/>
    <x v="0"/>
    <x v="4"/>
    <x v="5"/>
    <x v="5"/>
    <m/>
    <n v="0.79031452573014604"/>
    <n v="0"/>
  </r>
  <r>
    <x v="0"/>
    <x v="6"/>
    <x v="33"/>
    <m/>
    <x v="1"/>
    <x v="6"/>
    <x v="13"/>
    <x v="4"/>
    <n v="683014.73340958299"/>
    <x v="0"/>
    <x v="0"/>
    <x v="2"/>
    <x v="6"/>
    <x v="1"/>
    <m/>
    <n v="0.79031452573014604"/>
    <n v="539796.46510129597"/>
  </r>
  <r>
    <x v="0"/>
    <x v="6"/>
    <x v="33"/>
    <m/>
    <x v="0"/>
    <x v="6"/>
    <x v="12"/>
    <x v="4"/>
    <n v="0"/>
    <x v="0"/>
    <x v="0"/>
    <x v="1"/>
    <x v="6"/>
    <x v="6"/>
    <m/>
    <n v="0.79031452573014604"/>
    <n v="0"/>
  </r>
  <r>
    <x v="0"/>
    <x v="6"/>
    <x v="33"/>
    <m/>
    <x v="1"/>
    <x v="6"/>
    <x v="12"/>
    <x v="4"/>
    <n v="0"/>
    <x v="0"/>
    <x v="0"/>
    <x v="2"/>
    <x v="6"/>
    <x v="6"/>
    <m/>
    <n v="0.79031452573014604"/>
    <n v="0"/>
  </r>
  <r>
    <x v="0"/>
    <x v="6"/>
    <x v="33"/>
    <m/>
    <x v="2"/>
    <x v="6"/>
    <x v="12"/>
    <x v="4"/>
    <n v="0"/>
    <x v="0"/>
    <x v="0"/>
    <x v="3"/>
    <x v="6"/>
    <x v="6"/>
    <m/>
    <n v="0.79031452573014604"/>
    <n v="0"/>
  </r>
  <r>
    <x v="0"/>
    <x v="6"/>
    <x v="33"/>
    <m/>
    <x v="2"/>
    <x v="6"/>
    <x v="12"/>
    <x v="4"/>
    <n v="0"/>
    <x v="0"/>
    <x v="0"/>
    <x v="4"/>
    <x v="6"/>
    <x v="6"/>
    <m/>
    <n v="0.79031452573014604"/>
    <n v="0"/>
  </r>
  <r>
    <x v="0"/>
    <x v="7"/>
    <x v="33"/>
    <m/>
    <x v="0"/>
    <x v="6"/>
    <x v="12"/>
    <x v="4"/>
    <n v="0"/>
    <x v="0"/>
    <x v="0"/>
    <x v="1"/>
    <x v="1"/>
    <x v="1"/>
    <m/>
    <n v="0.75991781320206298"/>
    <n v="0"/>
  </r>
  <r>
    <x v="0"/>
    <x v="7"/>
    <x v="33"/>
    <m/>
    <x v="1"/>
    <x v="6"/>
    <x v="12"/>
    <x v="4"/>
    <n v="0"/>
    <x v="0"/>
    <x v="0"/>
    <x v="2"/>
    <x v="1"/>
    <x v="1"/>
    <m/>
    <n v="0.75991781320206298"/>
    <n v="0"/>
  </r>
  <r>
    <x v="0"/>
    <x v="7"/>
    <x v="33"/>
    <m/>
    <x v="2"/>
    <x v="6"/>
    <x v="12"/>
    <x v="4"/>
    <n v="0"/>
    <x v="0"/>
    <x v="0"/>
    <x v="3"/>
    <x v="1"/>
    <x v="1"/>
    <m/>
    <n v="0.75991781320206298"/>
    <n v="0"/>
  </r>
  <r>
    <x v="0"/>
    <x v="7"/>
    <x v="33"/>
    <m/>
    <x v="2"/>
    <x v="6"/>
    <x v="12"/>
    <x v="4"/>
    <n v="0"/>
    <x v="0"/>
    <x v="0"/>
    <x v="4"/>
    <x v="1"/>
    <x v="1"/>
    <m/>
    <n v="0.75991781320206298"/>
    <n v="0"/>
  </r>
  <r>
    <x v="0"/>
    <x v="7"/>
    <x v="33"/>
    <m/>
    <x v="0"/>
    <x v="6"/>
    <x v="12"/>
    <x v="4"/>
    <n v="0"/>
    <x v="0"/>
    <x v="0"/>
    <x v="1"/>
    <x v="2"/>
    <x v="2"/>
    <m/>
    <n v="0.75991781320206298"/>
    <n v="0"/>
  </r>
  <r>
    <x v="0"/>
    <x v="7"/>
    <x v="33"/>
    <m/>
    <x v="1"/>
    <x v="6"/>
    <x v="12"/>
    <x v="4"/>
    <n v="0"/>
    <x v="0"/>
    <x v="0"/>
    <x v="2"/>
    <x v="2"/>
    <x v="2"/>
    <m/>
    <n v="0.75991781320206298"/>
    <n v="0"/>
  </r>
  <r>
    <x v="0"/>
    <x v="7"/>
    <x v="33"/>
    <m/>
    <x v="2"/>
    <x v="6"/>
    <x v="12"/>
    <x v="4"/>
    <n v="0"/>
    <x v="0"/>
    <x v="0"/>
    <x v="3"/>
    <x v="2"/>
    <x v="2"/>
    <m/>
    <n v="0.75991781320206298"/>
    <n v="0"/>
  </r>
  <r>
    <x v="0"/>
    <x v="7"/>
    <x v="33"/>
    <m/>
    <x v="2"/>
    <x v="6"/>
    <x v="12"/>
    <x v="4"/>
    <n v="0"/>
    <x v="0"/>
    <x v="0"/>
    <x v="4"/>
    <x v="2"/>
    <x v="2"/>
    <m/>
    <n v="0.75991781320206298"/>
    <n v="0"/>
  </r>
  <r>
    <x v="0"/>
    <x v="7"/>
    <x v="33"/>
    <m/>
    <x v="0"/>
    <x v="6"/>
    <x v="13"/>
    <x v="4"/>
    <n v="0"/>
    <x v="0"/>
    <x v="0"/>
    <x v="1"/>
    <x v="3"/>
    <x v="1"/>
    <m/>
    <n v="0.75991781320206298"/>
    <n v="0"/>
  </r>
  <r>
    <x v="0"/>
    <x v="7"/>
    <x v="33"/>
    <m/>
    <x v="1"/>
    <x v="6"/>
    <x v="13"/>
    <x v="4"/>
    <n v="0"/>
    <x v="0"/>
    <x v="0"/>
    <x v="2"/>
    <x v="3"/>
    <x v="1"/>
    <m/>
    <n v="0.75991781320206298"/>
    <n v="0"/>
  </r>
  <r>
    <x v="0"/>
    <x v="7"/>
    <x v="33"/>
    <m/>
    <x v="2"/>
    <x v="6"/>
    <x v="13"/>
    <x v="4"/>
    <n v="0"/>
    <x v="0"/>
    <x v="0"/>
    <x v="3"/>
    <x v="3"/>
    <x v="1"/>
    <m/>
    <n v="0.75991781320206298"/>
    <n v="0"/>
  </r>
  <r>
    <x v="0"/>
    <x v="7"/>
    <x v="33"/>
    <m/>
    <x v="2"/>
    <x v="6"/>
    <x v="13"/>
    <x v="4"/>
    <n v="0"/>
    <x v="0"/>
    <x v="0"/>
    <x v="4"/>
    <x v="3"/>
    <x v="1"/>
    <m/>
    <n v="0.75991781320206298"/>
    <n v="0"/>
  </r>
  <r>
    <x v="0"/>
    <x v="7"/>
    <x v="33"/>
    <m/>
    <x v="0"/>
    <x v="6"/>
    <x v="13"/>
    <x v="4"/>
    <n v="0"/>
    <x v="0"/>
    <x v="0"/>
    <x v="1"/>
    <x v="3"/>
    <x v="2"/>
    <m/>
    <n v="0.75991781320206298"/>
    <n v="0"/>
  </r>
  <r>
    <x v="0"/>
    <x v="7"/>
    <x v="33"/>
    <m/>
    <x v="1"/>
    <x v="6"/>
    <x v="13"/>
    <x v="4"/>
    <n v="0"/>
    <x v="0"/>
    <x v="0"/>
    <x v="2"/>
    <x v="3"/>
    <x v="2"/>
    <m/>
    <n v="0.75991781320206298"/>
    <n v="0"/>
  </r>
  <r>
    <x v="0"/>
    <x v="7"/>
    <x v="33"/>
    <m/>
    <x v="2"/>
    <x v="6"/>
    <x v="13"/>
    <x v="4"/>
    <n v="0"/>
    <x v="0"/>
    <x v="0"/>
    <x v="3"/>
    <x v="3"/>
    <x v="2"/>
    <m/>
    <n v="0.75991781320206298"/>
    <n v="0"/>
  </r>
  <r>
    <x v="0"/>
    <x v="7"/>
    <x v="33"/>
    <m/>
    <x v="2"/>
    <x v="6"/>
    <x v="13"/>
    <x v="4"/>
    <n v="0"/>
    <x v="0"/>
    <x v="0"/>
    <x v="4"/>
    <x v="3"/>
    <x v="2"/>
    <m/>
    <n v="0.75991781320206298"/>
    <n v="0"/>
  </r>
  <r>
    <x v="0"/>
    <x v="7"/>
    <x v="33"/>
    <m/>
    <x v="0"/>
    <x v="6"/>
    <x v="12"/>
    <x v="4"/>
    <n v="0"/>
    <x v="0"/>
    <x v="0"/>
    <x v="1"/>
    <x v="3"/>
    <x v="3"/>
    <m/>
    <n v="0.75991781320206298"/>
    <n v="0"/>
  </r>
  <r>
    <x v="0"/>
    <x v="7"/>
    <x v="33"/>
    <m/>
    <x v="1"/>
    <x v="6"/>
    <x v="12"/>
    <x v="4"/>
    <n v="0"/>
    <x v="0"/>
    <x v="0"/>
    <x v="2"/>
    <x v="3"/>
    <x v="3"/>
    <m/>
    <n v="0.75991781320206298"/>
    <n v="0"/>
  </r>
  <r>
    <x v="0"/>
    <x v="7"/>
    <x v="33"/>
    <m/>
    <x v="2"/>
    <x v="6"/>
    <x v="12"/>
    <x v="4"/>
    <n v="0"/>
    <x v="0"/>
    <x v="0"/>
    <x v="3"/>
    <x v="3"/>
    <x v="3"/>
    <m/>
    <n v="0.75991781320206298"/>
    <n v="0"/>
  </r>
  <r>
    <x v="0"/>
    <x v="7"/>
    <x v="33"/>
    <m/>
    <x v="2"/>
    <x v="6"/>
    <x v="12"/>
    <x v="4"/>
    <n v="0"/>
    <x v="0"/>
    <x v="0"/>
    <x v="4"/>
    <x v="3"/>
    <x v="3"/>
    <m/>
    <n v="0.75991781320206298"/>
    <n v="0"/>
  </r>
  <r>
    <x v="0"/>
    <x v="7"/>
    <x v="33"/>
    <m/>
    <x v="0"/>
    <x v="6"/>
    <x v="13"/>
    <x v="4"/>
    <n v="0"/>
    <x v="0"/>
    <x v="0"/>
    <x v="1"/>
    <x v="3"/>
    <x v="4"/>
    <m/>
    <n v="0.75991781320206298"/>
    <n v="0"/>
  </r>
  <r>
    <x v="0"/>
    <x v="7"/>
    <x v="33"/>
    <m/>
    <x v="1"/>
    <x v="6"/>
    <x v="13"/>
    <x v="4"/>
    <n v="0"/>
    <x v="0"/>
    <x v="0"/>
    <x v="2"/>
    <x v="3"/>
    <x v="4"/>
    <m/>
    <n v="0.75991781320206298"/>
    <n v="0"/>
  </r>
  <r>
    <x v="0"/>
    <x v="7"/>
    <x v="33"/>
    <m/>
    <x v="2"/>
    <x v="6"/>
    <x v="13"/>
    <x v="4"/>
    <n v="0"/>
    <x v="0"/>
    <x v="0"/>
    <x v="3"/>
    <x v="3"/>
    <x v="4"/>
    <m/>
    <n v="0.75991781320206298"/>
    <n v="0"/>
  </r>
  <r>
    <x v="0"/>
    <x v="7"/>
    <x v="33"/>
    <m/>
    <x v="2"/>
    <x v="6"/>
    <x v="13"/>
    <x v="4"/>
    <n v="0"/>
    <x v="0"/>
    <x v="0"/>
    <x v="4"/>
    <x v="3"/>
    <x v="4"/>
    <m/>
    <n v="0.75991781320206298"/>
    <n v="0"/>
  </r>
  <r>
    <x v="0"/>
    <x v="7"/>
    <x v="33"/>
    <m/>
    <x v="0"/>
    <x v="6"/>
    <x v="13"/>
    <x v="4"/>
    <n v="0"/>
    <x v="0"/>
    <x v="0"/>
    <x v="1"/>
    <x v="3"/>
    <x v="5"/>
    <m/>
    <n v="0.75991781320206298"/>
    <n v="0"/>
  </r>
  <r>
    <x v="0"/>
    <x v="7"/>
    <x v="33"/>
    <m/>
    <x v="1"/>
    <x v="6"/>
    <x v="13"/>
    <x v="4"/>
    <n v="0"/>
    <x v="0"/>
    <x v="0"/>
    <x v="2"/>
    <x v="3"/>
    <x v="5"/>
    <m/>
    <n v="0.75991781320206298"/>
    <n v="0"/>
  </r>
  <r>
    <x v="0"/>
    <x v="7"/>
    <x v="33"/>
    <m/>
    <x v="2"/>
    <x v="6"/>
    <x v="13"/>
    <x v="4"/>
    <n v="0"/>
    <x v="0"/>
    <x v="0"/>
    <x v="3"/>
    <x v="3"/>
    <x v="5"/>
    <m/>
    <n v="0.75991781320206298"/>
    <n v="0"/>
  </r>
  <r>
    <x v="0"/>
    <x v="7"/>
    <x v="33"/>
    <m/>
    <x v="2"/>
    <x v="6"/>
    <x v="13"/>
    <x v="4"/>
    <n v="0"/>
    <x v="0"/>
    <x v="0"/>
    <x v="4"/>
    <x v="3"/>
    <x v="5"/>
    <m/>
    <n v="0.75991781320206298"/>
    <n v="0"/>
  </r>
  <r>
    <x v="0"/>
    <x v="7"/>
    <x v="33"/>
    <m/>
    <x v="0"/>
    <x v="6"/>
    <x v="13"/>
    <x v="4"/>
    <n v="0"/>
    <x v="0"/>
    <x v="0"/>
    <x v="1"/>
    <x v="3"/>
    <x v="6"/>
    <m/>
    <n v="0.75991781320206298"/>
    <n v="0"/>
  </r>
  <r>
    <x v="0"/>
    <x v="7"/>
    <x v="33"/>
    <m/>
    <x v="1"/>
    <x v="6"/>
    <x v="13"/>
    <x v="4"/>
    <n v="0"/>
    <x v="0"/>
    <x v="0"/>
    <x v="2"/>
    <x v="3"/>
    <x v="6"/>
    <m/>
    <n v="0.75991781320206298"/>
    <n v="0"/>
  </r>
  <r>
    <x v="0"/>
    <x v="7"/>
    <x v="33"/>
    <m/>
    <x v="2"/>
    <x v="6"/>
    <x v="13"/>
    <x v="4"/>
    <n v="0"/>
    <x v="0"/>
    <x v="0"/>
    <x v="3"/>
    <x v="3"/>
    <x v="6"/>
    <m/>
    <n v="0.75991781320206298"/>
    <n v="0"/>
  </r>
  <r>
    <x v="0"/>
    <x v="7"/>
    <x v="33"/>
    <m/>
    <x v="2"/>
    <x v="6"/>
    <x v="13"/>
    <x v="4"/>
    <n v="0"/>
    <x v="0"/>
    <x v="0"/>
    <x v="4"/>
    <x v="3"/>
    <x v="6"/>
    <m/>
    <n v="0.75991781320206298"/>
    <n v="0"/>
  </r>
  <r>
    <x v="0"/>
    <x v="7"/>
    <x v="33"/>
    <m/>
    <x v="0"/>
    <x v="6"/>
    <x v="12"/>
    <x v="4"/>
    <n v="0"/>
    <x v="0"/>
    <x v="0"/>
    <x v="1"/>
    <x v="4"/>
    <x v="4"/>
    <m/>
    <n v="0.75991781320206298"/>
    <n v="0"/>
  </r>
  <r>
    <x v="0"/>
    <x v="7"/>
    <x v="33"/>
    <m/>
    <x v="1"/>
    <x v="6"/>
    <x v="12"/>
    <x v="4"/>
    <n v="0"/>
    <x v="0"/>
    <x v="0"/>
    <x v="2"/>
    <x v="4"/>
    <x v="4"/>
    <m/>
    <n v="0.75991781320206298"/>
    <n v="0"/>
  </r>
  <r>
    <x v="0"/>
    <x v="7"/>
    <x v="33"/>
    <m/>
    <x v="2"/>
    <x v="6"/>
    <x v="12"/>
    <x v="4"/>
    <n v="0"/>
    <x v="0"/>
    <x v="0"/>
    <x v="3"/>
    <x v="4"/>
    <x v="4"/>
    <m/>
    <n v="0.75991781320206298"/>
    <n v="0"/>
  </r>
  <r>
    <x v="0"/>
    <x v="7"/>
    <x v="33"/>
    <m/>
    <x v="2"/>
    <x v="6"/>
    <x v="12"/>
    <x v="4"/>
    <n v="0"/>
    <x v="0"/>
    <x v="0"/>
    <x v="4"/>
    <x v="4"/>
    <x v="4"/>
    <m/>
    <n v="0.75991781320206298"/>
    <n v="0"/>
  </r>
  <r>
    <x v="0"/>
    <x v="7"/>
    <x v="33"/>
    <m/>
    <x v="1"/>
    <x v="6"/>
    <x v="13"/>
    <x v="4"/>
    <n v="5859725.1515246704"/>
    <x v="0"/>
    <x v="0"/>
    <x v="2"/>
    <x v="5"/>
    <x v="2"/>
    <m/>
    <n v="0.75991781320206298"/>
    <n v="4452909.5231117597"/>
  </r>
  <r>
    <x v="0"/>
    <x v="7"/>
    <x v="33"/>
    <m/>
    <x v="0"/>
    <x v="6"/>
    <x v="12"/>
    <x v="4"/>
    <n v="0"/>
    <x v="0"/>
    <x v="0"/>
    <x v="1"/>
    <x v="5"/>
    <x v="5"/>
    <m/>
    <n v="0.75991781320206298"/>
    <n v="0"/>
  </r>
  <r>
    <x v="0"/>
    <x v="7"/>
    <x v="33"/>
    <m/>
    <x v="1"/>
    <x v="6"/>
    <x v="12"/>
    <x v="4"/>
    <n v="0"/>
    <x v="0"/>
    <x v="0"/>
    <x v="2"/>
    <x v="5"/>
    <x v="5"/>
    <m/>
    <n v="0.75991781320206298"/>
    <n v="0"/>
  </r>
  <r>
    <x v="0"/>
    <x v="7"/>
    <x v="33"/>
    <m/>
    <x v="2"/>
    <x v="6"/>
    <x v="12"/>
    <x v="4"/>
    <n v="0"/>
    <x v="0"/>
    <x v="0"/>
    <x v="3"/>
    <x v="5"/>
    <x v="5"/>
    <m/>
    <n v="0.75991781320206298"/>
    <n v="0"/>
  </r>
  <r>
    <x v="0"/>
    <x v="7"/>
    <x v="33"/>
    <m/>
    <x v="2"/>
    <x v="6"/>
    <x v="12"/>
    <x v="4"/>
    <n v="0"/>
    <x v="0"/>
    <x v="0"/>
    <x v="4"/>
    <x v="5"/>
    <x v="5"/>
    <m/>
    <n v="0.75991781320206298"/>
    <n v="0"/>
  </r>
  <r>
    <x v="0"/>
    <x v="7"/>
    <x v="33"/>
    <m/>
    <x v="1"/>
    <x v="6"/>
    <x v="13"/>
    <x v="4"/>
    <n v="683014.73340958299"/>
    <x v="0"/>
    <x v="0"/>
    <x v="2"/>
    <x v="6"/>
    <x v="1"/>
    <m/>
    <n v="0.75991781320206298"/>
    <n v="519035.06259739998"/>
  </r>
  <r>
    <x v="0"/>
    <x v="7"/>
    <x v="33"/>
    <m/>
    <x v="0"/>
    <x v="6"/>
    <x v="12"/>
    <x v="4"/>
    <n v="0"/>
    <x v="0"/>
    <x v="0"/>
    <x v="1"/>
    <x v="6"/>
    <x v="6"/>
    <m/>
    <n v="0.75991781320206298"/>
    <n v="0"/>
  </r>
  <r>
    <x v="0"/>
    <x v="7"/>
    <x v="33"/>
    <m/>
    <x v="1"/>
    <x v="6"/>
    <x v="12"/>
    <x v="4"/>
    <n v="0"/>
    <x v="0"/>
    <x v="0"/>
    <x v="2"/>
    <x v="6"/>
    <x v="6"/>
    <m/>
    <n v="0.75991781320206298"/>
    <n v="0"/>
  </r>
  <r>
    <x v="0"/>
    <x v="7"/>
    <x v="33"/>
    <m/>
    <x v="2"/>
    <x v="6"/>
    <x v="12"/>
    <x v="4"/>
    <n v="0"/>
    <x v="0"/>
    <x v="0"/>
    <x v="3"/>
    <x v="6"/>
    <x v="6"/>
    <m/>
    <n v="0.75991781320206298"/>
    <n v="0"/>
  </r>
  <r>
    <x v="0"/>
    <x v="7"/>
    <x v="33"/>
    <m/>
    <x v="2"/>
    <x v="6"/>
    <x v="12"/>
    <x v="4"/>
    <n v="0"/>
    <x v="0"/>
    <x v="0"/>
    <x v="4"/>
    <x v="6"/>
    <x v="6"/>
    <m/>
    <n v="0.75991781320206298"/>
    <n v="0"/>
  </r>
  <r>
    <x v="0"/>
    <x v="8"/>
    <x v="33"/>
    <m/>
    <x v="0"/>
    <x v="6"/>
    <x v="12"/>
    <x v="4"/>
    <n v="0"/>
    <x v="0"/>
    <x v="0"/>
    <x v="1"/>
    <x v="1"/>
    <x v="1"/>
    <m/>
    <n v="0.73069020500198401"/>
    <n v="0"/>
  </r>
  <r>
    <x v="0"/>
    <x v="8"/>
    <x v="33"/>
    <m/>
    <x v="1"/>
    <x v="6"/>
    <x v="12"/>
    <x v="4"/>
    <n v="0"/>
    <x v="0"/>
    <x v="0"/>
    <x v="2"/>
    <x v="1"/>
    <x v="1"/>
    <m/>
    <n v="0.73069020500198401"/>
    <n v="0"/>
  </r>
  <r>
    <x v="0"/>
    <x v="8"/>
    <x v="33"/>
    <m/>
    <x v="2"/>
    <x v="6"/>
    <x v="12"/>
    <x v="4"/>
    <n v="0"/>
    <x v="0"/>
    <x v="0"/>
    <x v="3"/>
    <x v="1"/>
    <x v="1"/>
    <m/>
    <n v="0.73069020500198401"/>
    <n v="0"/>
  </r>
  <r>
    <x v="0"/>
    <x v="8"/>
    <x v="33"/>
    <m/>
    <x v="2"/>
    <x v="6"/>
    <x v="12"/>
    <x v="4"/>
    <n v="0"/>
    <x v="0"/>
    <x v="0"/>
    <x v="4"/>
    <x v="1"/>
    <x v="1"/>
    <m/>
    <n v="0.73069020500198401"/>
    <n v="0"/>
  </r>
  <r>
    <x v="0"/>
    <x v="8"/>
    <x v="33"/>
    <m/>
    <x v="0"/>
    <x v="6"/>
    <x v="12"/>
    <x v="4"/>
    <n v="0"/>
    <x v="0"/>
    <x v="0"/>
    <x v="1"/>
    <x v="2"/>
    <x v="2"/>
    <m/>
    <n v="0.73069020500198401"/>
    <n v="0"/>
  </r>
  <r>
    <x v="0"/>
    <x v="8"/>
    <x v="33"/>
    <m/>
    <x v="1"/>
    <x v="6"/>
    <x v="12"/>
    <x v="4"/>
    <n v="0"/>
    <x v="0"/>
    <x v="0"/>
    <x v="2"/>
    <x v="2"/>
    <x v="2"/>
    <m/>
    <n v="0.73069020500198401"/>
    <n v="0"/>
  </r>
  <r>
    <x v="0"/>
    <x v="8"/>
    <x v="33"/>
    <m/>
    <x v="2"/>
    <x v="6"/>
    <x v="12"/>
    <x v="4"/>
    <n v="0"/>
    <x v="0"/>
    <x v="0"/>
    <x v="3"/>
    <x v="2"/>
    <x v="2"/>
    <m/>
    <n v="0.73069020500198401"/>
    <n v="0"/>
  </r>
  <r>
    <x v="0"/>
    <x v="8"/>
    <x v="33"/>
    <m/>
    <x v="2"/>
    <x v="6"/>
    <x v="12"/>
    <x v="4"/>
    <n v="0"/>
    <x v="0"/>
    <x v="0"/>
    <x v="4"/>
    <x v="2"/>
    <x v="2"/>
    <m/>
    <n v="0.73069020500198401"/>
    <n v="0"/>
  </r>
  <r>
    <x v="0"/>
    <x v="8"/>
    <x v="33"/>
    <m/>
    <x v="0"/>
    <x v="6"/>
    <x v="13"/>
    <x v="4"/>
    <n v="0"/>
    <x v="0"/>
    <x v="0"/>
    <x v="1"/>
    <x v="3"/>
    <x v="1"/>
    <m/>
    <n v="0.73069020500198401"/>
    <n v="0"/>
  </r>
  <r>
    <x v="0"/>
    <x v="8"/>
    <x v="33"/>
    <m/>
    <x v="1"/>
    <x v="6"/>
    <x v="13"/>
    <x v="4"/>
    <n v="0"/>
    <x v="0"/>
    <x v="0"/>
    <x v="2"/>
    <x v="3"/>
    <x v="1"/>
    <m/>
    <n v="0.73069020500198401"/>
    <n v="0"/>
  </r>
  <r>
    <x v="0"/>
    <x v="8"/>
    <x v="33"/>
    <m/>
    <x v="2"/>
    <x v="6"/>
    <x v="13"/>
    <x v="4"/>
    <n v="0"/>
    <x v="0"/>
    <x v="0"/>
    <x v="3"/>
    <x v="3"/>
    <x v="1"/>
    <m/>
    <n v="0.73069020500198401"/>
    <n v="0"/>
  </r>
  <r>
    <x v="0"/>
    <x v="8"/>
    <x v="33"/>
    <m/>
    <x v="2"/>
    <x v="6"/>
    <x v="13"/>
    <x v="4"/>
    <n v="0"/>
    <x v="0"/>
    <x v="0"/>
    <x v="4"/>
    <x v="3"/>
    <x v="1"/>
    <m/>
    <n v="0.73069020500198401"/>
    <n v="0"/>
  </r>
  <r>
    <x v="0"/>
    <x v="8"/>
    <x v="33"/>
    <m/>
    <x v="0"/>
    <x v="6"/>
    <x v="13"/>
    <x v="4"/>
    <n v="0"/>
    <x v="0"/>
    <x v="0"/>
    <x v="1"/>
    <x v="3"/>
    <x v="2"/>
    <m/>
    <n v="0.73069020500198401"/>
    <n v="0"/>
  </r>
  <r>
    <x v="0"/>
    <x v="8"/>
    <x v="33"/>
    <m/>
    <x v="1"/>
    <x v="6"/>
    <x v="13"/>
    <x v="4"/>
    <n v="0"/>
    <x v="0"/>
    <x v="0"/>
    <x v="2"/>
    <x v="3"/>
    <x v="2"/>
    <m/>
    <n v="0.73069020500198401"/>
    <n v="0"/>
  </r>
  <r>
    <x v="0"/>
    <x v="8"/>
    <x v="33"/>
    <m/>
    <x v="2"/>
    <x v="6"/>
    <x v="13"/>
    <x v="4"/>
    <n v="0"/>
    <x v="0"/>
    <x v="0"/>
    <x v="3"/>
    <x v="3"/>
    <x v="2"/>
    <m/>
    <n v="0.73069020500198401"/>
    <n v="0"/>
  </r>
  <r>
    <x v="0"/>
    <x v="8"/>
    <x v="33"/>
    <m/>
    <x v="2"/>
    <x v="6"/>
    <x v="13"/>
    <x v="4"/>
    <n v="0"/>
    <x v="0"/>
    <x v="0"/>
    <x v="4"/>
    <x v="3"/>
    <x v="2"/>
    <m/>
    <n v="0.73069020500198401"/>
    <n v="0"/>
  </r>
  <r>
    <x v="0"/>
    <x v="8"/>
    <x v="33"/>
    <m/>
    <x v="0"/>
    <x v="6"/>
    <x v="12"/>
    <x v="4"/>
    <n v="0"/>
    <x v="0"/>
    <x v="0"/>
    <x v="1"/>
    <x v="3"/>
    <x v="3"/>
    <m/>
    <n v="0.73069020500198401"/>
    <n v="0"/>
  </r>
  <r>
    <x v="0"/>
    <x v="8"/>
    <x v="33"/>
    <m/>
    <x v="1"/>
    <x v="6"/>
    <x v="12"/>
    <x v="4"/>
    <n v="0"/>
    <x v="0"/>
    <x v="0"/>
    <x v="2"/>
    <x v="3"/>
    <x v="3"/>
    <m/>
    <n v="0.73069020500198401"/>
    <n v="0"/>
  </r>
  <r>
    <x v="0"/>
    <x v="8"/>
    <x v="33"/>
    <m/>
    <x v="2"/>
    <x v="6"/>
    <x v="12"/>
    <x v="4"/>
    <n v="0"/>
    <x v="0"/>
    <x v="0"/>
    <x v="3"/>
    <x v="3"/>
    <x v="3"/>
    <m/>
    <n v="0.73069020500198401"/>
    <n v="0"/>
  </r>
  <r>
    <x v="0"/>
    <x v="8"/>
    <x v="33"/>
    <m/>
    <x v="2"/>
    <x v="6"/>
    <x v="12"/>
    <x v="4"/>
    <n v="0"/>
    <x v="0"/>
    <x v="0"/>
    <x v="4"/>
    <x v="3"/>
    <x v="3"/>
    <m/>
    <n v="0.73069020500198401"/>
    <n v="0"/>
  </r>
  <r>
    <x v="0"/>
    <x v="8"/>
    <x v="33"/>
    <m/>
    <x v="0"/>
    <x v="6"/>
    <x v="13"/>
    <x v="4"/>
    <n v="0"/>
    <x v="0"/>
    <x v="0"/>
    <x v="1"/>
    <x v="3"/>
    <x v="4"/>
    <m/>
    <n v="0.73069020500198401"/>
    <n v="0"/>
  </r>
  <r>
    <x v="0"/>
    <x v="8"/>
    <x v="33"/>
    <m/>
    <x v="1"/>
    <x v="6"/>
    <x v="13"/>
    <x v="4"/>
    <n v="0"/>
    <x v="0"/>
    <x v="0"/>
    <x v="2"/>
    <x v="3"/>
    <x v="4"/>
    <m/>
    <n v="0.73069020500198401"/>
    <n v="0"/>
  </r>
  <r>
    <x v="0"/>
    <x v="8"/>
    <x v="33"/>
    <m/>
    <x v="2"/>
    <x v="6"/>
    <x v="13"/>
    <x v="4"/>
    <n v="0"/>
    <x v="0"/>
    <x v="0"/>
    <x v="3"/>
    <x v="3"/>
    <x v="4"/>
    <m/>
    <n v="0.73069020500198401"/>
    <n v="0"/>
  </r>
  <r>
    <x v="0"/>
    <x v="8"/>
    <x v="33"/>
    <m/>
    <x v="2"/>
    <x v="6"/>
    <x v="13"/>
    <x v="4"/>
    <n v="0"/>
    <x v="0"/>
    <x v="0"/>
    <x v="4"/>
    <x v="3"/>
    <x v="4"/>
    <m/>
    <n v="0.73069020500198401"/>
    <n v="0"/>
  </r>
  <r>
    <x v="0"/>
    <x v="8"/>
    <x v="33"/>
    <m/>
    <x v="0"/>
    <x v="6"/>
    <x v="13"/>
    <x v="4"/>
    <n v="0"/>
    <x v="0"/>
    <x v="0"/>
    <x v="1"/>
    <x v="3"/>
    <x v="5"/>
    <m/>
    <n v="0.73069020500198401"/>
    <n v="0"/>
  </r>
  <r>
    <x v="0"/>
    <x v="8"/>
    <x v="33"/>
    <m/>
    <x v="1"/>
    <x v="6"/>
    <x v="13"/>
    <x v="4"/>
    <n v="0"/>
    <x v="0"/>
    <x v="0"/>
    <x v="2"/>
    <x v="3"/>
    <x v="5"/>
    <m/>
    <n v="0.73069020500198401"/>
    <n v="0"/>
  </r>
  <r>
    <x v="0"/>
    <x v="8"/>
    <x v="33"/>
    <m/>
    <x v="2"/>
    <x v="6"/>
    <x v="13"/>
    <x v="4"/>
    <n v="0"/>
    <x v="0"/>
    <x v="0"/>
    <x v="3"/>
    <x v="3"/>
    <x v="5"/>
    <m/>
    <n v="0.73069020500198401"/>
    <n v="0"/>
  </r>
  <r>
    <x v="0"/>
    <x v="8"/>
    <x v="33"/>
    <m/>
    <x v="2"/>
    <x v="6"/>
    <x v="13"/>
    <x v="4"/>
    <n v="0"/>
    <x v="0"/>
    <x v="0"/>
    <x v="4"/>
    <x v="3"/>
    <x v="5"/>
    <m/>
    <n v="0.73069020500198401"/>
    <n v="0"/>
  </r>
  <r>
    <x v="0"/>
    <x v="8"/>
    <x v="33"/>
    <m/>
    <x v="0"/>
    <x v="6"/>
    <x v="13"/>
    <x v="4"/>
    <n v="0"/>
    <x v="0"/>
    <x v="0"/>
    <x v="1"/>
    <x v="3"/>
    <x v="6"/>
    <m/>
    <n v="0.73069020500198401"/>
    <n v="0"/>
  </r>
  <r>
    <x v="0"/>
    <x v="8"/>
    <x v="33"/>
    <m/>
    <x v="1"/>
    <x v="6"/>
    <x v="13"/>
    <x v="4"/>
    <n v="0"/>
    <x v="0"/>
    <x v="0"/>
    <x v="2"/>
    <x v="3"/>
    <x v="6"/>
    <m/>
    <n v="0.73069020500198401"/>
    <n v="0"/>
  </r>
  <r>
    <x v="0"/>
    <x v="8"/>
    <x v="33"/>
    <m/>
    <x v="2"/>
    <x v="6"/>
    <x v="13"/>
    <x v="4"/>
    <n v="0"/>
    <x v="0"/>
    <x v="0"/>
    <x v="3"/>
    <x v="3"/>
    <x v="6"/>
    <m/>
    <n v="0.73069020500198401"/>
    <n v="0"/>
  </r>
  <r>
    <x v="0"/>
    <x v="8"/>
    <x v="33"/>
    <m/>
    <x v="2"/>
    <x v="6"/>
    <x v="13"/>
    <x v="4"/>
    <n v="0"/>
    <x v="0"/>
    <x v="0"/>
    <x v="4"/>
    <x v="3"/>
    <x v="6"/>
    <m/>
    <n v="0.73069020500198401"/>
    <n v="0"/>
  </r>
  <r>
    <x v="0"/>
    <x v="8"/>
    <x v="33"/>
    <m/>
    <x v="0"/>
    <x v="6"/>
    <x v="12"/>
    <x v="4"/>
    <n v="0"/>
    <x v="0"/>
    <x v="0"/>
    <x v="1"/>
    <x v="4"/>
    <x v="4"/>
    <m/>
    <n v="0.73069020500198401"/>
    <n v="0"/>
  </r>
  <r>
    <x v="0"/>
    <x v="8"/>
    <x v="33"/>
    <m/>
    <x v="1"/>
    <x v="6"/>
    <x v="12"/>
    <x v="4"/>
    <n v="0"/>
    <x v="0"/>
    <x v="0"/>
    <x v="2"/>
    <x v="4"/>
    <x v="4"/>
    <m/>
    <n v="0.73069020500198401"/>
    <n v="0"/>
  </r>
  <r>
    <x v="0"/>
    <x v="8"/>
    <x v="33"/>
    <m/>
    <x v="2"/>
    <x v="6"/>
    <x v="12"/>
    <x v="4"/>
    <n v="0"/>
    <x v="0"/>
    <x v="0"/>
    <x v="3"/>
    <x v="4"/>
    <x v="4"/>
    <m/>
    <n v="0.73069020500198401"/>
    <n v="0"/>
  </r>
  <r>
    <x v="0"/>
    <x v="8"/>
    <x v="33"/>
    <m/>
    <x v="2"/>
    <x v="6"/>
    <x v="12"/>
    <x v="4"/>
    <n v="0"/>
    <x v="0"/>
    <x v="0"/>
    <x v="4"/>
    <x v="4"/>
    <x v="4"/>
    <m/>
    <n v="0.73069020500198401"/>
    <n v="0"/>
  </r>
  <r>
    <x v="0"/>
    <x v="8"/>
    <x v="33"/>
    <m/>
    <x v="1"/>
    <x v="6"/>
    <x v="13"/>
    <x v="4"/>
    <n v="5859725.1515246704"/>
    <x v="0"/>
    <x v="0"/>
    <x v="2"/>
    <x v="5"/>
    <x v="2"/>
    <m/>
    <n v="0.73069020500198401"/>
    <n v="4281643.7722228402"/>
  </r>
  <r>
    <x v="0"/>
    <x v="8"/>
    <x v="33"/>
    <m/>
    <x v="0"/>
    <x v="6"/>
    <x v="12"/>
    <x v="4"/>
    <n v="0"/>
    <x v="0"/>
    <x v="0"/>
    <x v="1"/>
    <x v="5"/>
    <x v="5"/>
    <m/>
    <n v="0.73069020500198401"/>
    <n v="0"/>
  </r>
  <r>
    <x v="0"/>
    <x v="8"/>
    <x v="33"/>
    <m/>
    <x v="1"/>
    <x v="6"/>
    <x v="12"/>
    <x v="4"/>
    <n v="0"/>
    <x v="0"/>
    <x v="0"/>
    <x v="2"/>
    <x v="5"/>
    <x v="5"/>
    <m/>
    <n v="0.73069020500198401"/>
    <n v="0"/>
  </r>
  <r>
    <x v="0"/>
    <x v="8"/>
    <x v="33"/>
    <m/>
    <x v="2"/>
    <x v="6"/>
    <x v="12"/>
    <x v="4"/>
    <n v="0"/>
    <x v="0"/>
    <x v="0"/>
    <x v="3"/>
    <x v="5"/>
    <x v="5"/>
    <m/>
    <n v="0.73069020500198401"/>
    <n v="0"/>
  </r>
  <r>
    <x v="0"/>
    <x v="8"/>
    <x v="33"/>
    <m/>
    <x v="2"/>
    <x v="6"/>
    <x v="12"/>
    <x v="4"/>
    <n v="0"/>
    <x v="0"/>
    <x v="0"/>
    <x v="4"/>
    <x v="5"/>
    <x v="5"/>
    <m/>
    <n v="0.73069020500198401"/>
    <n v="0"/>
  </r>
  <r>
    <x v="0"/>
    <x v="8"/>
    <x v="33"/>
    <m/>
    <x v="1"/>
    <x v="6"/>
    <x v="13"/>
    <x v="4"/>
    <n v="683014.73340958299"/>
    <x v="0"/>
    <x v="0"/>
    <x v="2"/>
    <x v="6"/>
    <x v="1"/>
    <m/>
    <n v="0.73069020500198401"/>
    <n v="499072.17557442299"/>
  </r>
  <r>
    <x v="0"/>
    <x v="8"/>
    <x v="33"/>
    <m/>
    <x v="0"/>
    <x v="6"/>
    <x v="12"/>
    <x v="4"/>
    <n v="0"/>
    <x v="0"/>
    <x v="0"/>
    <x v="1"/>
    <x v="6"/>
    <x v="6"/>
    <m/>
    <n v="0.73069020500198401"/>
    <n v="0"/>
  </r>
  <r>
    <x v="0"/>
    <x v="8"/>
    <x v="33"/>
    <m/>
    <x v="1"/>
    <x v="6"/>
    <x v="12"/>
    <x v="4"/>
    <n v="0"/>
    <x v="0"/>
    <x v="0"/>
    <x v="2"/>
    <x v="6"/>
    <x v="6"/>
    <m/>
    <n v="0.73069020500198401"/>
    <n v="0"/>
  </r>
  <r>
    <x v="0"/>
    <x v="8"/>
    <x v="33"/>
    <m/>
    <x v="2"/>
    <x v="6"/>
    <x v="12"/>
    <x v="4"/>
    <n v="0"/>
    <x v="0"/>
    <x v="0"/>
    <x v="3"/>
    <x v="6"/>
    <x v="6"/>
    <m/>
    <n v="0.73069020500198401"/>
    <n v="0"/>
  </r>
  <r>
    <x v="0"/>
    <x v="8"/>
    <x v="33"/>
    <m/>
    <x v="2"/>
    <x v="6"/>
    <x v="12"/>
    <x v="4"/>
    <n v="0"/>
    <x v="0"/>
    <x v="0"/>
    <x v="4"/>
    <x v="6"/>
    <x v="6"/>
    <m/>
    <n v="0.73069020500198401"/>
    <n v="0"/>
  </r>
  <r>
    <x v="0"/>
    <x v="9"/>
    <x v="33"/>
    <m/>
    <x v="0"/>
    <x v="6"/>
    <x v="12"/>
    <x v="4"/>
    <n v="0"/>
    <x v="0"/>
    <x v="0"/>
    <x v="1"/>
    <x v="1"/>
    <x v="1"/>
    <m/>
    <n v="0.702586735578831"/>
    <n v="0"/>
  </r>
  <r>
    <x v="0"/>
    <x v="9"/>
    <x v="33"/>
    <m/>
    <x v="1"/>
    <x v="6"/>
    <x v="12"/>
    <x v="4"/>
    <n v="0"/>
    <x v="0"/>
    <x v="0"/>
    <x v="2"/>
    <x v="1"/>
    <x v="1"/>
    <m/>
    <n v="0.702586735578831"/>
    <n v="0"/>
  </r>
  <r>
    <x v="0"/>
    <x v="9"/>
    <x v="33"/>
    <m/>
    <x v="2"/>
    <x v="6"/>
    <x v="12"/>
    <x v="4"/>
    <n v="0"/>
    <x v="0"/>
    <x v="0"/>
    <x v="3"/>
    <x v="1"/>
    <x v="1"/>
    <m/>
    <n v="0.702586735578831"/>
    <n v="0"/>
  </r>
  <r>
    <x v="0"/>
    <x v="9"/>
    <x v="33"/>
    <m/>
    <x v="2"/>
    <x v="6"/>
    <x v="12"/>
    <x v="4"/>
    <n v="0"/>
    <x v="0"/>
    <x v="0"/>
    <x v="4"/>
    <x v="1"/>
    <x v="1"/>
    <m/>
    <n v="0.702586735578831"/>
    <n v="0"/>
  </r>
  <r>
    <x v="0"/>
    <x v="9"/>
    <x v="33"/>
    <m/>
    <x v="0"/>
    <x v="6"/>
    <x v="12"/>
    <x v="4"/>
    <n v="0"/>
    <x v="0"/>
    <x v="0"/>
    <x v="1"/>
    <x v="2"/>
    <x v="2"/>
    <m/>
    <n v="0.702586735578831"/>
    <n v="0"/>
  </r>
  <r>
    <x v="0"/>
    <x v="9"/>
    <x v="33"/>
    <m/>
    <x v="1"/>
    <x v="6"/>
    <x v="12"/>
    <x v="4"/>
    <n v="0"/>
    <x v="0"/>
    <x v="0"/>
    <x v="2"/>
    <x v="2"/>
    <x v="2"/>
    <m/>
    <n v="0.702586735578831"/>
    <n v="0"/>
  </r>
  <r>
    <x v="0"/>
    <x v="9"/>
    <x v="33"/>
    <m/>
    <x v="2"/>
    <x v="6"/>
    <x v="12"/>
    <x v="4"/>
    <n v="0"/>
    <x v="0"/>
    <x v="0"/>
    <x v="3"/>
    <x v="2"/>
    <x v="2"/>
    <m/>
    <n v="0.702586735578831"/>
    <n v="0"/>
  </r>
  <r>
    <x v="0"/>
    <x v="9"/>
    <x v="33"/>
    <m/>
    <x v="2"/>
    <x v="6"/>
    <x v="12"/>
    <x v="4"/>
    <n v="0"/>
    <x v="0"/>
    <x v="0"/>
    <x v="4"/>
    <x v="2"/>
    <x v="2"/>
    <m/>
    <n v="0.702586735578831"/>
    <n v="0"/>
  </r>
  <r>
    <x v="0"/>
    <x v="9"/>
    <x v="33"/>
    <m/>
    <x v="0"/>
    <x v="6"/>
    <x v="13"/>
    <x v="4"/>
    <n v="0"/>
    <x v="0"/>
    <x v="0"/>
    <x v="1"/>
    <x v="3"/>
    <x v="1"/>
    <m/>
    <n v="0.702586735578831"/>
    <n v="0"/>
  </r>
  <r>
    <x v="0"/>
    <x v="9"/>
    <x v="33"/>
    <m/>
    <x v="1"/>
    <x v="6"/>
    <x v="13"/>
    <x v="4"/>
    <n v="0"/>
    <x v="0"/>
    <x v="0"/>
    <x v="2"/>
    <x v="3"/>
    <x v="1"/>
    <m/>
    <n v="0.702586735578831"/>
    <n v="0"/>
  </r>
  <r>
    <x v="0"/>
    <x v="9"/>
    <x v="33"/>
    <m/>
    <x v="2"/>
    <x v="6"/>
    <x v="13"/>
    <x v="4"/>
    <n v="0"/>
    <x v="0"/>
    <x v="0"/>
    <x v="3"/>
    <x v="3"/>
    <x v="1"/>
    <m/>
    <n v="0.702586735578831"/>
    <n v="0"/>
  </r>
  <r>
    <x v="0"/>
    <x v="9"/>
    <x v="33"/>
    <m/>
    <x v="2"/>
    <x v="6"/>
    <x v="13"/>
    <x v="4"/>
    <n v="0"/>
    <x v="0"/>
    <x v="0"/>
    <x v="4"/>
    <x v="3"/>
    <x v="1"/>
    <m/>
    <n v="0.702586735578831"/>
    <n v="0"/>
  </r>
  <r>
    <x v="0"/>
    <x v="9"/>
    <x v="33"/>
    <m/>
    <x v="0"/>
    <x v="6"/>
    <x v="13"/>
    <x v="4"/>
    <n v="0"/>
    <x v="0"/>
    <x v="0"/>
    <x v="1"/>
    <x v="3"/>
    <x v="2"/>
    <m/>
    <n v="0.702586735578831"/>
    <n v="0"/>
  </r>
  <r>
    <x v="0"/>
    <x v="9"/>
    <x v="33"/>
    <m/>
    <x v="1"/>
    <x v="6"/>
    <x v="13"/>
    <x v="4"/>
    <n v="0"/>
    <x v="0"/>
    <x v="0"/>
    <x v="2"/>
    <x v="3"/>
    <x v="2"/>
    <m/>
    <n v="0.702586735578831"/>
    <n v="0"/>
  </r>
  <r>
    <x v="0"/>
    <x v="9"/>
    <x v="33"/>
    <m/>
    <x v="2"/>
    <x v="6"/>
    <x v="13"/>
    <x v="4"/>
    <n v="0"/>
    <x v="0"/>
    <x v="0"/>
    <x v="3"/>
    <x v="3"/>
    <x v="2"/>
    <m/>
    <n v="0.702586735578831"/>
    <n v="0"/>
  </r>
  <r>
    <x v="0"/>
    <x v="9"/>
    <x v="33"/>
    <m/>
    <x v="2"/>
    <x v="6"/>
    <x v="13"/>
    <x v="4"/>
    <n v="0"/>
    <x v="0"/>
    <x v="0"/>
    <x v="4"/>
    <x v="3"/>
    <x v="2"/>
    <m/>
    <n v="0.702586735578831"/>
    <n v="0"/>
  </r>
  <r>
    <x v="0"/>
    <x v="9"/>
    <x v="33"/>
    <m/>
    <x v="0"/>
    <x v="6"/>
    <x v="12"/>
    <x v="4"/>
    <n v="0"/>
    <x v="0"/>
    <x v="0"/>
    <x v="1"/>
    <x v="3"/>
    <x v="3"/>
    <m/>
    <n v="0.702586735578831"/>
    <n v="0"/>
  </r>
  <r>
    <x v="0"/>
    <x v="9"/>
    <x v="33"/>
    <m/>
    <x v="1"/>
    <x v="6"/>
    <x v="12"/>
    <x v="4"/>
    <n v="0"/>
    <x v="0"/>
    <x v="0"/>
    <x v="2"/>
    <x v="3"/>
    <x v="3"/>
    <m/>
    <n v="0.702586735578831"/>
    <n v="0"/>
  </r>
  <r>
    <x v="0"/>
    <x v="9"/>
    <x v="33"/>
    <m/>
    <x v="2"/>
    <x v="6"/>
    <x v="12"/>
    <x v="4"/>
    <n v="0"/>
    <x v="0"/>
    <x v="0"/>
    <x v="3"/>
    <x v="3"/>
    <x v="3"/>
    <m/>
    <n v="0.702586735578831"/>
    <n v="0"/>
  </r>
  <r>
    <x v="0"/>
    <x v="9"/>
    <x v="33"/>
    <m/>
    <x v="2"/>
    <x v="6"/>
    <x v="12"/>
    <x v="4"/>
    <n v="0"/>
    <x v="0"/>
    <x v="0"/>
    <x v="4"/>
    <x v="3"/>
    <x v="3"/>
    <m/>
    <n v="0.702586735578831"/>
    <n v="0"/>
  </r>
  <r>
    <x v="0"/>
    <x v="9"/>
    <x v="33"/>
    <m/>
    <x v="0"/>
    <x v="6"/>
    <x v="13"/>
    <x v="4"/>
    <n v="0"/>
    <x v="0"/>
    <x v="0"/>
    <x v="1"/>
    <x v="3"/>
    <x v="4"/>
    <m/>
    <n v="0.702586735578831"/>
    <n v="0"/>
  </r>
  <r>
    <x v="0"/>
    <x v="9"/>
    <x v="33"/>
    <m/>
    <x v="1"/>
    <x v="6"/>
    <x v="13"/>
    <x v="4"/>
    <n v="0"/>
    <x v="0"/>
    <x v="0"/>
    <x v="2"/>
    <x v="3"/>
    <x v="4"/>
    <m/>
    <n v="0.702586735578831"/>
    <n v="0"/>
  </r>
  <r>
    <x v="0"/>
    <x v="9"/>
    <x v="33"/>
    <m/>
    <x v="2"/>
    <x v="6"/>
    <x v="13"/>
    <x v="4"/>
    <n v="0"/>
    <x v="0"/>
    <x v="0"/>
    <x v="3"/>
    <x v="3"/>
    <x v="4"/>
    <m/>
    <n v="0.702586735578831"/>
    <n v="0"/>
  </r>
  <r>
    <x v="0"/>
    <x v="9"/>
    <x v="33"/>
    <m/>
    <x v="2"/>
    <x v="6"/>
    <x v="13"/>
    <x v="4"/>
    <n v="0"/>
    <x v="0"/>
    <x v="0"/>
    <x v="4"/>
    <x v="3"/>
    <x v="4"/>
    <m/>
    <n v="0.702586735578831"/>
    <n v="0"/>
  </r>
  <r>
    <x v="0"/>
    <x v="9"/>
    <x v="33"/>
    <m/>
    <x v="0"/>
    <x v="6"/>
    <x v="13"/>
    <x v="4"/>
    <n v="0"/>
    <x v="0"/>
    <x v="0"/>
    <x v="1"/>
    <x v="3"/>
    <x v="5"/>
    <m/>
    <n v="0.702586735578831"/>
    <n v="0"/>
  </r>
  <r>
    <x v="0"/>
    <x v="9"/>
    <x v="33"/>
    <m/>
    <x v="1"/>
    <x v="6"/>
    <x v="13"/>
    <x v="4"/>
    <n v="0"/>
    <x v="0"/>
    <x v="0"/>
    <x v="2"/>
    <x v="3"/>
    <x v="5"/>
    <m/>
    <n v="0.702586735578831"/>
    <n v="0"/>
  </r>
  <r>
    <x v="0"/>
    <x v="9"/>
    <x v="33"/>
    <m/>
    <x v="2"/>
    <x v="6"/>
    <x v="13"/>
    <x v="4"/>
    <n v="0"/>
    <x v="0"/>
    <x v="0"/>
    <x v="3"/>
    <x v="3"/>
    <x v="5"/>
    <m/>
    <n v="0.702586735578831"/>
    <n v="0"/>
  </r>
  <r>
    <x v="0"/>
    <x v="9"/>
    <x v="33"/>
    <m/>
    <x v="2"/>
    <x v="6"/>
    <x v="13"/>
    <x v="4"/>
    <n v="0"/>
    <x v="0"/>
    <x v="0"/>
    <x v="4"/>
    <x v="3"/>
    <x v="5"/>
    <m/>
    <n v="0.702586735578831"/>
    <n v="0"/>
  </r>
  <r>
    <x v="0"/>
    <x v="9"/>
    <x v="33"/>
    <m/>
    <x v="0"/>
    <x v="6"/>
    <x v="13"/>
    <x v="4"/>
    <n v="0"/>
    <x v="0"/>
    <x v="0"/>
    <x v="1"/>
    <x v="3"/>
    <x v="6"/>
    <m/>
    <n v="0.702586735578831"/>
    <n v="0"/>
  </r>
  <r>
    <x v="0"/>
    <x v="9"/>
    <x v="33"/>
    <m/>
    <x v="1"/>
    <x v="6"/>
    <x v="13"/>
    <x v="4"/>
    <n v="0"/>
    <x v="0"/>
    <x v="0"/>
    <x v="2"/>
    <x v="3"/>
    <x v="6"/>
    <m/>
    <n v="0.702586735578831"/>
    <n v="0"/>
  </r>
  <r>
    <x v="0"/>
    <x v="9"/>
    <x v="33"/>
    <m/>
    <x v="2"/>
    <x v="6"/>
    <x v="13"/>
    <x v="4"/>
    <n v="0"/>
    <x v="0"/>
    <x v="0"/>
    <x v="3"/>
    <x v="3"/>
    <x v="6"/>
    <m/>
    <n v="0.702586735578831"/>
    <n v="0"/>
  </r>
  <r>
    <x v="0"/>
    <x v="9"/>
    <x v="33"/>
    <m/>
    <x v="2"/>
    <x v="6"/>
    <x v="13"/>
    <x v="4"/>
    <n v="0"/>
    <x v="0"/>
    <x v="0"/>
    <x v="4"/>
    <x v="3"/>
    <x v="6"/>
    <m/>
    <n v="0.702586735578831"/>
    <n v="0"/>
  </r>
  <r>
    <x v="0"/>
    <x v="9"/>
    <x v="33"/>
    <m/>
    <x v="0"/>
    <x v="6"/>
    <x v="12"/>
    <x v="4"/>
    <n v="0"/>
    <x v="0"/>
    <x v="0"/>
    <x v="1"/>
    <x v="4"/>
    <x v="4"/>
    <m/>
    <n v="0.702586735578831"/>
    <n v="0"/>
  </r>
  <r>
    <x v="0"/>
    <x v="9"/>
    <x v="33"/>
    <m/>
    <x v="1"/>
    <x v="6"/>
    <x v="12"/>
    <x v="4"/>
    <n v="0"/>
    <x v="0"/>
    <x v="0"/>
    <x v="2"/>
    <x v="4"/>
    <x v="4"/>
    <m/>
    <n v="0.702586735578831"/>
    <n v="0"/>
  </r>
  <r>
    <x v="0"/>
    <x v="9"/>
    <x v="33"/>
    <m/>
    <x v="2"/>
    <x v="6"/>
    <x v="12"/>
    <x v="4"/>
    <n v="0"/>
    <x v="0"/>
    <x v="0"/>
    <x v="3"/>
    <x v="4"/>
    <x v="4"/>
    <m/>
    <n v="0.702586735578831"/>
    <n v="0"/>
  </r>
  <r>
    <x v="0"/>
    <x v="9"/>
    <x v="33"/>
    <m/>
    <x v="2"/>
    <x v="6"/>
    <x v="12"/>
    <x v="4"/>
    <n v="0"/>
    <x v="0"/>
    <x v="0"/>
    <x v="4"/>
    <x v="4"/>
    <x v="4"/>
    <m/>
    <n v="0.702586735578831"/>
    <n v="0"/>
  </r>
  <r>
    <x v="0"/>
    <x v="9"/>
    <x v="33"/>
    <m/>
    <x v="1"/>
    <x v="6"/>
    <x v="13"/>
    <x v="4"/>
    <n v="5859725.1515246704"/>
    <x v="0"/>
    <x v="0"/>
    <x v="2"/>
    <x v="5"/>
    <x v="2"/>
    <m/>
    <n v="0.702586735578831"/>
    <n v="4116965.1655988898"/>
  </r>
  <r>
    <x v="0"/>
    <x v="9"/>
    <x v="33"/>
    <m/>
    <x v="0"/>
    <x v="6"/>
    <x v="12"/>
    <x v="4"/>
    <n v="0"/>
    <x v="0"/>
    <x v="0"/>
    <x v="1"/>
    <x v="5"/>
    <x v="5"/>
    <m/>
    <n v="0.702586735578831"/>
    <n v="0"/>
  </r>
  <r>
    <x v="0"/>
    <x v="9"/>
    <x v="33"/>
    <m/>
    <x v="1"/>
    <x v="6"/>
    <x v="12"/>
    <x v="4"/>
    <n v="0"/>
    <x v="0"/>
    <x v="0"/>
    <x v="2"/>
    <x v="5"/>
    <x v="5"/>
    <m/>
    <n v="0.702586735578831"/>
    <n v="0"/>
  </r>
  <r>
    <x v="0"/>
    <x v="9"/>
    <x v="33"/>
    <m/>
    <x v="2"/>
    <x v="6"/>
    <x v="12"/>
    <x v="4"/>
    <n v="0"/>
    <x v="0"/>
    <x v="0"/>
    <x v="3"/>
    <x v="5"/>
    <x v="5"/>
    <m/>
    <n v="0.702586735578831"/>
    <n v="0"/>
  </r>
  <r>
    <x v="0"/>
    <x v="9"/>
    <x v="33"/>
    <m/>
    <x v="2"/>
    <x v="6"/>
    <x v="12"/>
    <x v="4"/>
    <n v="0"/>
    <x v="0"/>
    <x v="0"/>
    <x v="4"/>
    <x v="5"/>
    <x v="5"/>
    <m/>
    <n v="0.702586735578831"/>
    <n v="0"/>
  </r>
  <r>
    <x v="0"/>
    <x v="9"/>
    <x v="33"/>
    <m/>
    <x v="1"/>
    <x v="6"/>
    <x v="13"/>
    <x v="4"/>
    <n v="683014.73340958299"/>
    <x v="0"/>
    <x v="0"/>
    <x v="2"/>
    <x v="6"/>
    <x v="1"/>
    <m/>
    <n v="0.702586735578831"/>
    <n v="479877.09189848398"/>
  </r>
  <r>
    <x v="0"/>
    <x v="9"/>
    <x v="33"/>
    <m/>
    <x v="0"/>
    <x v="6"/>
    <x v="12"/>
    <x v="4"/>
    <n v="0"/>
    <x v="0"/>
    <x v="0"/>
    <x v="1"/>
    <x v="6"/>
    <x v="6"/>
    <m/>
    <n v="0.702586735578831"/>
    <n v="0"/>
  </r>
  <r>
    <x v="0"/>
    <x v="9"/>
    <x v="33"/>
    <m/>
    <x v="1"/>
    <x v="6"/>
    <x v="12"/>
    <x v="4"/>
    <n v="0"/>
    <x v="0"/>
    <x v="0"/>
    <x v="2"/>
    <x v="6"/>
    <x v="6"/>
    <m/>
    <n v="0.702586735578831"/>
    <n v="0"/>
  </r>
  <r>
    <x v="0"/>
    <x v="9"/>
    <x v="33"/>
    <m/>
    <x v="2"/>
    <x v="6"/>
    <x v="12"/>
    <x v="4"/>
    <n v="0"/>
    <x v="0"/>
    <x v="0"/>
    <x v="3"/>
    <x v="6"/>
    <x v="6"/>
    <m/>
    <n v="0.702586735578831"/>
    <n v="0"/>
  </r>
  <r>
    <x v="0"/>
    <x v="9"/>
    <x v="33"/>
    <m/>
    <x v="2"/>
    <x v="6"/>
    <x v="12"/>
    <x v="4"/>
    <n v="0"/>
    <x v="0"/>
    <x v="0"/>
    <x v="4"/>
    <x v="6"/>
    <x v="6"/>
    <m/>
    <n v="0.702586735578831"/>
    <n v="0"/>
  </r>
  <r>
    <x v="0"/>
    <x v="10"/>
    <x v="33"/>
    <m/>
    <x v="0"/>
    <x v="6"/>
    <x v="12"/>
    <x v="3"/>
    <n v="0"/>
    <x v="0"/>
    <x v="0"/>
    <x v="1"/>
    <x v="1"/>
    <x v="1"/>
    <m/>
    <n v="0.67556416882579895"/>
    <n v="0"/>
  </r>
  <r>
    <x v="0"/>
    <x v="10"/>
    <x v="33"/>
    <m/>
    <x v="0"/>
    <x v="6"/>
    <x v="12"/>
    <x v="4"/>
    <n v="0"/>
    <x v="0"/>
    <x v="0"/>
    <x v="1"/>
    <x v="1"/>
    <x v="1"/>
    <m/>
    <n v="0.67556416882579895"/>
    <n v="0"/>
  </r>
  <r>
    <x v="0"/>
    <x v="10"/>
    <x v="33"/>
    <m/>
    <x v="1"/>
    <x v="6"/>
    <x v="12"/>
    <x v="3"/>
    <n v="0"/>
    <x v="0"/>
    <x v="0"/>
    <x v="2"/>
    <x v="1"/>
    <x v="1"/>
    <m/>
    <n v="0.67556416882579895"/>
    <n v="0"/>
  </r>
  <r>
    <x v="0"/>
    <x v="10"/>
    <x v="33"/>
    <m/>
    <x v="1"/>
    <x v="6"/>
    <x v="12"/>
    <x v="4"/>
    <n v="0"/>
    <x v="0"/>
    <x v="0"/>
    <x v="2"/>
    <x v="1"/>
    <x v="1"/>
    <m/>
    <n v="0.67556416882579895"/>
    <n v="0"/>
  </r>
  <r>
    <x v="0"/>
    <x v="10"/>
    <x v="33"/>
    <m/>
    <x v="2"/>
    <x v="6"/>
    <x v="12"/>
    <x v="3"/>
    <n v="0"/>
    <x v="0"/>
    <x v="0"/>
    <x v="3"/>
    <x v="1"/>
    <x v="1"/>
    <m/>
    <n v="0.67556416882579895"/>
    <n v="0"/>
  </r>
  <r>
    <x v="0"/>
    <x v="10"/>
    <x v="33"/>
    <m/>
    <x v="2"/>
    <x v="6"/>
    <x v="12"/>
    <x v="4"/>
    <n v="0"/>
    <x v="0"/>
    <x v="0"/>
    <x v="3"/>
    <x v="1"/>
    <x v="1"/>
    <m/>
    <n v="0.67556416882579895"/>
    <n v="0"/>
  </r>
  <r>
    <x v="0"/>
    <x v="10"/>
    <x v="33"/>
    <m/>
    <x v="2"/>
    <x v="6"/>
    <x v="12"/>
    <x v="3"/>
    <n v="0"/>
    <x v="0"/>
    <x v="0"/>
    <x v="4"/>
    <x v="1"/>
    <x v="1"/>
    <m/>
    <n v="0.67556416882579895"/>
    <n v="0"/>
  </r>
  <r>
    <x v="0"/>
    <x v="10"/>
    <x v="33"/>
    <m/>
    <x v="2"/>
    <x v="6"/>
    <x v="12"/>
    <x v="4"/>
    <n v="0"/>
    <x v="0"/>
    <x v="0"/>
    <x v="4"/>
    <x v="1"/>
    <x v="1"/>
    <m/>
    <n v="0.67556416882579895"/>
    <n v="0"/>
  </r>
  <r>
    <x v="0"/>
    <x v="10"/>
    <x v="33"/>
    <m/>
    <x v="0"/>
    <x v="6"/>
    <x v="12"/>
    <x v="3"/>
    <n v="0"/>
    <x v="0"/>
    <x v="0"/>
    <x v="1"/>
    <x v="2"/>
    <x v="2"/>
    <m/>
    <n v="0.67556416882579895"/>
    <n v="0"/>
  </r>
  <r>
    <x v="0"/>
    <x v="10"/>
    <x v="33"/>
    <m/>
    <x v="0"/>
    <x v="6"/>
    <x v="12"/>
    <x v="4"/>
    <n v="0"/>
    <x v="0"/>
    <x v="0"/>
    <x v="1"/>
    <x v="2"/>
    <x v="2"/>
    <m/>
    <n v="0.67556416882579895"/>
    <n v="0"/>
  </r>
  <r>
    <x v="0"/>
    <x v="10"/>
    <x v="33"/>
    <m/>
    <x v="1"/>
    <x v="6"/>
    <x v="12"/>
    <x v="3"/>
    <n v="0"/>
    <x v="0"/>
    <x v="0"/>
    <x v="2"/>
    <x v="2"/>
    <x v="2"/>
    <m/>
    <n v="0.67556416882579895"/>
    <n v="0"/>
  </r>
  <r>
    <x v="0"/>
    <x v="10"/>
    <x v="33"/>
    <m/>
    <x v="1"/>
    <x v="6"/>
    <x v="12"/>
    <x v="4"/>
    <n v="0"/>
    <x v="0"/>
    <x v="0"/>
    <x v="2"/>
    <x v="2"/>
    <x v="2"/>
    <m/>
    <n v="0.67556416882579895"/>
    <n v="0"/>
  </r>
  <r>
    <x v="0"/>
    <x v="10"/>
    <x v="33"/>
    <m/>
    <x v="2"/>
    <x v="6"/>
    <x v="12"/>
    <x v="3"/>
    <n v="0"/>
    <x v="0"/>
    <x v="0"/>
    <x v="3"/>
    <x v="2"/>
    <x v="2"/>
    <m/>
    <n v="0.67556416882579895"/>
    <n v="0"/>
  </r>
  <r>
    <x v="0"/>
    <x v="10"/>
    <x v="33"/>
    <m/>
    <x v="2"/>
    <x v="6"/>
    <x v="12"/>
    <x v="4"/>
    <n v="0"/>
    <x v="0"/>
    <x v="0"/>
    <x v="3"/>
    <x v="2"/>
    <x v="2"/>
    <m/>
    <n v="0.67556416882579895"/>
    <n v="0"/>
  </r>
  <r>
    <x v="0"/>
    <x v="10"/>
    <x v="33"/>
    <m/>
    <x v="2"/>
    <x v="6"/>
    <x v="12"/>
    <x v="3"/>
    <n v="0"/>
    <x v="0"/>
    <x v="0"/>
    <x v="4"/>
    <x v="2"/>
    <x v="2"/>
    <m/>
    <n v="0.67556416882579895"/>
    <n v="0"/>
  </r>
  <r>
    <x v="0"/>
    <x v="10"/>
    <x v="33"/>
    <m/>
    <x v="2"/>
    <x v="6"/>
    <x v="12"/>
    <x v="4"/>
    <n v="0"/>
    <x v="0"/>
    <x v="0"/>
    <x v="4"/>
    <x v="2"/>
    <x v="2"/>
    <m/>
    <n v="0.67556416882579895"/>
    <n v="0"/>
  </r>
  <r>
    <x v="0"/>
    <x v="10"/>
    <x v="33"/>
    <m/>
    <x v="0"/>
    <x v="6"/>
    <x v="13"/>
    <x v="3"/>
    <n v="0"/>
    <x v="0"/>
    <x v="0"/>
    <x v="1"/>
    <x v="3"/>
    <x v="1"/>
    <m/>
    <n v="0.67556416882579895"/>
    <n v="0"/>
  </r>
  <r>
    <x v="0"/>
    <x v="10"/>
    <x v="33"/>
    <m/>
    <x v="0"/>
    <x v="6"/>
    <x v="13"/>
    <x v="4"/>
    <n v="0"/>
    <x v="0"/>
    <x v="0"/>
    <x v="1"/>
    <x v="3"/>
    <x v="1"/>
    <m/>
    <n v="0.67556416882579895"/>
    <n v="0"/>
  </r>
  <r>
    <x v="0"/>
    <x v="10"/>
    <x v="33"/>
    <m/>
    <x v="1"/>
    <x v="6"/>
    <x v="13"/>
    <x v="3"/>
    <n v="84656250"/>
    <x v="0"/>
    <x v="0"/>
    <x v="2"/>
    <x v="3"/>
    <x v="1"/>
    <m/>
    <n v="0.67556416882579895"/>
    <n v="57190729.167158999"/>
  </r>
  <r>
    <x v="0"/>
    <x v="10"/>
    <x v="33"/>
    <m/>
    <x v="1"/>
    <x v="6"/>
    <x v="13"/>
    <x v="4"/>
    <n v="2821875"/>
    <x v="0"/>
    <x v="0"/>
    <x v="2"/>
    <x v="3"/>
    <x v="1"/>
    <m/>
    <n v="0.67556416882579895"/>
    <n v="1906357.6389053001"/>
  </r>
  <r>
    <x v="0"/>
    <x v="10"/>
    <x v="33"/>
    <m/>
    <x v="2"/>
    <x v="6"/>
    <x v="13"/>
    <x v="3"/>
    <n v="0"/>
    <x v="0"/>
    <x v="0"/>
    <x v="3"/>
    <x v="3"/>
    <x v="1"/>
    <m/>
    <n v="0.67556416882579895"/>
    <n v="0"/>
  </r>
  <r>
    <x v="0"/>
    <x v="10"/>
    <x v="33"/>
    <m/>
    <x v="2"/>
    <x v="6"/>
    <x v="13"/>
    <x v="4"/>
    <n v="0"/>
    <x v="0"/>
    <x v="0"/>
    <x v="3"/>
    <x v="3"/>
    <x v="1"/>
    <m/>
    <n v="0.67556416882579895"/>
    <n v="0"/>
  </r>
  <r>
    <x v="0"/>
    <x v="10"/>
    <x v="33"/>
    <m/>
    <x v="2"/>
    <x v="6"/>
    <x v="13"/>
    <x v="3"/>
    <n v="0"/>
    <x v="0"/>
    <x v="0"/>
    <x v="4"/>
    <x v="3"/>
    <x v="1"/>
    <m/>
    <n v="0.67556416882579895"/>
    <n v="0"/>
  </r>
  <r>
    <x v="0"/>
    <x v="10"/>
    <x v="33"/>
    <m/>
    <x v="2"/>
    <x v="6"/>
    <x v="13"/>
    <x v="4"/>
    <n v="0"/>
    <x v="0"/>
    <x v="0"/>
    <x v="4"/>
    <x v="3"/>
    <x v="1"/>
    <m/>
    <n v="0.67556416882579895"/>
    <n v="0"/>
  </r>
  <r>
    <x v="0"/>
    <x v="10"/>
    <x v="33"/>
    <m/>
    <x v="0"/>
    <x v="6"/>
    <x v="13"/>
    <x v="3"/>
    <n v="0"/>
    <x v="0"/>
    <x v="0"/>
    <x v="1"/>
    <x v="3"/>
    <x v="2"/>
    <m/>
    <n v="0.67556416882579895"/>
    <n v="0"/>
  </r>
  <r>
    <x v="0"/>
    <x v="10"/>
    <x v="33"/>
    <m/>
    <x v="0"/>
    <x v="6"/>
    <x v="13"/>
    <x v="4"/>
    <n v="0"/>
    <x v="0"/>
    <x v="0"/>
    <x v="1"/>
    <x v="3"/>
    <x v="2"/>
    <m/>
    <n v="0.67556416882579895"/>
    <n v="0"/>
  </r>
  <r>
    <x v="0"/>
    <x v="10"/>
    <x v="33"/>
    <m/>
    <x v="1"/>
    <x v="6"/>
    <x v="13"/>
    <x v="3"/>
    <n v="84656250"/>
    <x v="0"/>
    <x v="0"/>
    <x v="2"/>
    <x v="3"/>
    <x v="2"/>
    <m/>
    <n v="0.67556416882579895"/>
    <n v="57190729.167158999"/>
  </r>
  <r>
    <x v="0"/>
    <x v="10"/>
    <x v="33"/>
    <m/>
    <x v="1"/>
    <x v="6"/>
    <x v="13"/>
    <x v="4"/>
    <n v="2821875"/>
    <x v="0"/>
    <x v="0"/>
    <x v="2"/>
    <x v="3"/>
    <x v="2"/>
    <m/>
    <n v="0.67556416882579895"/>
    <n v="1906357.6389053001"/>
  </r>
  <r>
    <x v="0"/>
    <x v="10"/>
    <x v="33"/>
    <m/>
    <x v="2"/>
    <x v="6"/>
    <x v="13"/>
    <x v="3"/>
    <n v="0"/>
    <x v="0"/>
    <x v="0"/>
    <x v="3"/>
    <x v="3"/>
    <x v="2"/>
    <m/>
    <n v="0.67556416882579895"/>
    <n v="0"/>
  </r>
  <r>
    <x v="0"/>
    <x v="10"/>
    <x v="33"/>
    <m/>
    <x v="2"/>
    <x v="6"/>
    <x v="13"/>
    <x v="4"/>
    <n v="0"/>
    <x v="0"/>
    <x v="0"/>
    <x v="3"/>
    <x v="3"/>
    <x v="2"/>
    <m/>
    <n v="0.67556416882579895"/>
    <n v="0"/>
  </r>
  <r>
    <x v="0"/>
    <x v="10"/>
    <x v="33"/>
    <m/>
    <x v="2"/>
    <x v="6"/>
    <x v="13"/>
    <x v="3"/>
    <n v="0"/>
    <x v="0"/>
    <x v="0"/>
    <x v="4"/>
    <x v="3"/>
    <x v="2"/>
    <m/>
    <n v="0.67556416882579895"/>
    <n v="0"/>
  </r>
  <r>
    <x v="0"/>
    <x v="10"/>
    <x v="33"/>
    <m/>
    <x v="2"/>
    <x v="6"/>
    <x v="13"/>
    <x v="4"/>
    <n v="0"/>
    <x v="0"/>
    <x v="0"/>
    <x v="4"/>
    <x v="3"/>
    <x v="2"/>
    <m/>
    <n v="0.67556416882579895"/>
    <n v="0"/>
  </r>
  <r>
    <x v="0"/>
    <x v="10"/>
    <x v="33"/>
    <m/>
    <x v="0"/>
    <x v="6"/>
    <x v="12"/>
    <x v="3"/>
    <n v="0"/>
    <x v="0"/>
    <x v="0"/>
    <x v="1"/>
    <x v="3"/>
    <x v="3"/>
    <m/>
    <n v="0.67556416882579895"/>
    <n v="0"/>
  </r>
  <r>
    <x v="0"/>
    <x v="10"/>
    <x v="33"/>
    <m/>
    <x v="0"/>
    <x v="6"/>
    <x v="12"/>
    <x v="4"/>
    <n v="0"/>
    <x v="0"/>
    <x v="0"/>
    <x v="1"/>
    <x v="3"/>
    <x v="3"/>
    <m/>
    <n v="0.67556416882579895"/>
    <n v="0"/>
  </r>
  <r>
    <x v="0"/>
    <x v="10"/>
    <x v="33"/>
    <m/>
    <x v="1"/>
    <x v="6"/>
    <x v="12"/>
    <x v="3"/>
    <n v="946751801.19130194"/>
    <x v="0"/>
    <x v="0"/>
    <x v="2"/>
    <x v="3"/>
    <x v="3"/>
    <m/>
    <n v="0.67556416882579895"/>
    <n v="639591593.65612996"/>
  </r>
  <r>
    <x v="0"/>
    <x v="10"/>
    <x v="33"/>
    <m/>
    <x v="1"/>
    <x v="6"/>
    <x v="12"/>
    <x v="4"/>
    <n v="0"/>
    <x v="0"/>
    <x v="0"/>
    <x v="2"/>
    <x v="3"/>
    <x v="3"/>
    <m/>
    <n v="0.67556416882579895"/>
    <n v="0"/>
  </r>
  <r>
    <x v="0"/>
    <x v="10"/>
    <x v="33"/>
    <m/>
    <x v="2"/>
    <x v="6"/>
    <x v="12"/>
    <x v="3"/>
    <n v="0"/>
    <x v="0"/>
    <x v="0"/>
    <x v="3"/>
    <x v="3"/>
    <x v="3"/>
    <m/>
    <n v="0.67556416882579895"/>
    <n v="0"/>
  </r>
  <r>
    <x v="0"/>
    <x v="10"/>
    <x v="33"/>
    <m/>
    <x v="2"/>
    <x v="6"/>
    <x v="12"/>
    <x v="4"/>
    <n v="0"/>
    <x v="0"/>
    <x v="0"/>
    <x v="3"/>
    <x v="3"/>
    <x v="3"/>
    <m/>
    <n v="0.67556416882579895"/>
    <n v="0"/>
  </r>
  <r>
    <x v="0"/>
    <x v="10"/>
    <x v="33"/>
    <m/>
    <x v="2"/>
    <x v="6"/>
    <x v="12"/>
    <x v="3"/>
    <n v="23605582.023410201"/>
    <x v="0"/>
    <x v="0"/>
    <x v="4"/>
    <x v="3"/>
    <x v="3"/>
    <m/>
    <n v="0.67556416882579895"/>
    <n v="15947085.399294401"/>
  </r>
  <r>
    <x v="0"/>
    <x v="10"/>
    <x v="33"/>
    <m/>
    <x v="2"/>
    <x v="6"/>
    <x v="12"/>
    <x v="4"/>
    <n v="0"/>
    <x v="0"/>
    <x v="0"/>
    <x v="4"/>
    <x v="3"/>
    <x v="3"/>
    <m/>
    <n v="0.67556416882579895"/>
    <n v="0"/>
  </r>
  <r>
    <x v="0"/>
    <x v="10"/>
    <x v="33"/>
    <m/>
    <x v="0"/>
    <x v="6"/>
    <x v="13"/>
    <x v="3"/>
    <n v="0"/>
    <x v="0"/>
    <x v="0"/>
    <x v="1"/>
    <x v="3"/>
    <x v="4"/>
    <m/>
    <n v="0.67556416882579895"/>
    <n v="0"/>
  </r>
  <r>
    <x v="0"/>
    <x v="10"/>
    <x v="33"/>
    <m/>
    <x v="0"/>
    <x v="6"/>
    <x v="13"/>
    <x v="4"/>
    <n v="0"/>
    <x v="0"/>
    <x v="0"/>
    <x v="1"/>
    <x v="3"/>
    <x v="4"/>
    <m/>
    <n v="0.67556416882579895"/>
    <n v="0"/>
  </r>
  <r>
    <x v="0"/>
    <x v="10"/>
    <x v="33"/>
    <m/>
    <x v="1"/>
    <x v="6"/>
    <x v="13"/>
    <x v="3"/>
    <n v="0"/>
    <x v="0"/>
    <x v="0"/>
    <x v="2"/>
    <x v="3"/>
    <x v="4"/>
    <m/>
    <n v="0.67556416882579895"/>
    <n v="0"/>
  </r>
  <r>
    <x v="0"/>
    <x v="10"/>
    <x v="33"/>
    <m/>
    <x v="1"/>
    <x v="6"/>
    <x v="13"/>
    <x v="4"/>
    <n v="0"/>
    <x v="0"/>
    <x v="0"/>
    <x v="2"/>
    <x v="3"/>
    <x v="4"/>
    <m/>
    <n v="0.67556416882579895"/>
    <n v="0"/>
  </r>
  <r>
    <x v="0"/>
    <x v="10"/>
    <x v="33"/>
    <m/>
    <x v="2"/>
    <x v="6"/>
    <x v="13"/>
    <x v="3"/>
    <n v="0"/>
    <x v="0"/>
    <x v="0"/>
    <x v="3"/>
    <x v="3"/>
    <x v="4"/>
    <m/>
    <n v="0.67556416882579895"/>
    <n v="0"/>
  </r>
  <r>
    <x v="0"/>
    <x v="10"/>
    <x v="33"/>
    <m/>
    <x v="2"/>
    <x v="6"/>
    <x v="13"/>
    <x v="4"/>
    <n v="0"/>
    <x v="0"/>
    <x v="0"/>
    <x v="3"/>
    <x v="3"/>
    <x v="4"/>
    <m/>
    <n v="0.67556416882579895"/>
    <n v="0"/>
  </r>
  <r>
    <x v="0"/>
    <x v="10"/>
    <x v="33"/>
    <m/>
    <x v="2"/>
    <x v="6"/>
    <x v="13"/>
    <x v="3"/>
    <n v="0"/>
    <x v="0"/>
    <x v="0"/>
    <x v="4"/>
    <x v="3"/>
    <x v="4"/>
    <m/>
    <n v="0.67556416882579895"/>
    <n v="0"/>
  </r>
  <r>
    <x v="0"/>
    <x v="10"/>
    <x v="33"/>
    <m/>
    <x v="2"/>
    <x v="6"/>
    <x v="13"/>
    <x v="4"/>
    <n v="0"/>
    <x v="0"/>
    <x v="0"/>
    <x v="4"/>
    <x v="3"/>
    <x v="4"/>
    <m/>
    <n v="0.67556416882579895"/>
    <n v="0"/>
  </r>
  <r>
    <x v="0"/>
    <x v="10"/>
    <x v="33"/>
    <m/>
    <x v="0"/>
    <x v="6"/>
    <x v="13"/>
    <x v="3"/>
    <n v="0"/>
    <x v="0"/>
    <x v="0"/>
    <x v="1"/>
    <x v="3"/>
    <x v="5"/>
    <m/>
    <n v="0.67556416882579895"/>
    <n v="0"/>
  </r>
  <r>
    <x v="0"/>
    <x v="10"/>
    <x v="33"/>
    <m/>
    <x v="0"/>
    <x v="6"/>
    <x v="13"/>
    <x v="4"/>
    <n v="0"/>
    <x v="0"/>
    <x v="0"/>
    <x v="1"/>
    <x v="3"/>
    <x v="5"/>
    <m/>
    <n v="0.67556416882579895"/>
    <n v="0"/>
  </r>
  <r>
    <x v="0"/>
    <x v="10"/>
    <x v="33"/>
    <m/>
    <x v="1"/>
    <x v="6"/>
    <x v="13"/>
    <x v="3"/>
    <n v="118518750"/>
    <x v="0"/>
    <x v="0"/>
    <x v="2"/>
    <x v="3"/>
    <x v="5"/>
    <m/>
    <n v="0.67556416882579895"/>
    <n v="80067020.834022596"/>
  </r>
  <r>
    <x v="0"/>
    <x v="10"/>
    <x v="33"/>
    <m/>
    <x v="1"/>
    <x v="6"/>
    <x v="13"/>
    <x v="4"/>
    <n v="3950625"/>
    <x v="0"/>
    <x v="0"/>
    <x v="2"/>
    <x v="3"/>
    <x v="5"/>
    <m/>
    <n v="0.67556416882579895"/>
    <n v="2668900.6944674202"/>
  </r>
  <r>
    <x v="0"/>
    <x v="10"/>
    <x v="33"/>
    <m/>
    <x v="2"/>
    <x v="6"/>
    <x v="13"/>
    <x v="3"/>
    <n v="0"/>
    <x v="0"/>
    <x v="0"/>
    <x v="3"/>
    <x v="3"/>
    <x v="5"/>
    <m/>
    <n v="0.67556416882579895"/>
    <n v="0"/>
  </r>
  <r>
    <x v="0"/>
    <x v="10"/>
    <x v="33"/>
    <m/>
    <x v="2"/>
    <x v="6"/>
    <x v="13"/>
    <x v="4"/>
    <n v="0"/>
    <x v="0"/>
    <x v="0"/>
    <x v="3"/>
    <x v="3"/>
    <x v="5"/>
    <m/>
    <n v="0.67556416882579895"/>
    <n v="0"/>
  </r>
  <r>
    <x v="0"/>
    <x v="10"/>
    <x v="33"/>
    <m/>
    <x v="2"/>
    <x v="6"/>
    <x v="13"/>
    <x v="3"/>
    <n v="0"/>
    <x v="0"/>
    <x v="0"/>
    <x v="4"/>
    <x v="3"/>
    <x v="5"/>
    <m/>
    <n v="0.67556416882579895"/>
    <n v="0"/>
  </r>
  <r>
    <x v="0"/>
    <x v="10"/>
    <x v="33"/>
    <m/>
    <x v="2"/>
    <x v="6"/>
    <x v="13"/>
    <x v="4"/>
    <n v="0"/>
    <x v="0"/>
    <x v="0"/>
    <x v="4"/>
    <x v="3"/>
    <x v="5"/>
    <m/>
    <n v="0.67556416882579895"/>
    <n v="0"/>
  </r>
  <r>
    <x v="0"/>
    <x v="10"/>
    <x v="33"/>
    <m/>
    <x v="0"/>
    <x v="6"/>
    <x v="13"/>
    <x v="3"/>
    <n v="0"/>
    <x v="0"/>
    <x v="0"/>
    <x v="1"/>
    <x v="3"/>
    <x v="6"/>
    <m/>
    <n v="0.67556416882579895"/>
    <n v="0"/>
  </r>
  <r>
    <x v="0"/>
    <x v="10"/>
    <x v="33"/>
    <m/>
    <x v="0"/>
    <x v="6"/>
    <x v="13"/>
    <x v="4"/>
    <n v="0"/>
    <x v="0"/>
    <x v="0"/>
    <x v="1"/>
    <x v="3"/>
    <x v="6"/>
    <m/>
    <n v="0.67556416882579895"/>
    <n v="0"/>
  </r>
  <r>
    <x v="0"/>
    <x v="10"/>
    <x v="33"/>
    <m/>
    <x v="1"/>
    <x v="6"/>
    <x v="13"/>
    <x v="3"/>
    <n v="338625000"/>
    <x v="0"/>
    <x v="0"/>
    <x v="2"/>
    <x v="3"/>
    <x v="6"/>
    <m/>
    <n v="0.67556416882579895"/>
    <n v="228762916.66863599"/>
  </r>
  <r>
    <x v="0"/>
    <x v="10"/>
    <x v="33"/>
    <m/>
    <x v="1"/>
    <x v="6"/>
    <x v="13"/>
    <x v="4"/>
    <n v="11287500"/>
    <x v="0"/>
    <x v="0"/>
    <x v="2"/>
    <x v="3"/>
    <x v="6"/>
    <m/>
    <n v="0.67556416882579895"/>
    <n v="7625430.5556212002"/>
  </r>
  <r>
    <x v="0"/>
    <x v="10"/>
    <x v="33"/>
    <m/>
    <x v="2"/>
    <x v="6"/>
    <x v="13"/>
    <x v="3"/>
    <n v="0"/>
    <x v="0"/>
    <x v="0"/>
    <x v="3"/>
    <x v="3"/>
    <x v="6"/>
    <m/>
    <n v="0.67556416882579895"/>
    <n v="0"/>
  </r>
  <r>
    <x v="0"/>
    <x v="10"/>
    <x v="33"/>
    <m/>
    <x v="2"/>
    <x v="6"/>
    <x v="13"/>
    <x v="4"/>
    <n v="0"/>
    <x v="0"/>
    <x v="0"/>
    <x v="3"/>
    <x v="3"/>
    <x v="6"/>
    <m/>
    <n v="0.67556416882579895"/>
    <n v="0"/>
  </r>
  <r>
    <x v="0"/>
    <x v="10"/>
    <x v="33"/>
    <m/>
    <x v="2"/>
    <x v="6"/>
    <x v="13"/>
    <x v="3"/>
    <n v="0"/>
    <x v="0"/>
    <x v="0"/>
    <x v="4"/>
    <x v="3"/>
    <x v="6"/>
    <m/>
    <n v="0.67556416882579895"/>
    <n v="0"/>
  </r>
  <r>
    <x v="0"/>
    <x v="10"/>
    <x v="33"/>
    <m/>
    <x v="2"/>
    <x v="6"/>
    <x v="13"/>
    <x v="4"/>
    <n v="0"/>
    <x v="0"/>
    <x v="0"/>
    <x v="4"/>
    <x v="3"/>
    <x v="6"/>
    <m/>
    <n v="0.67556416882579895"/>
    <n v="0"/>
  </r>
  <r>
    <x v="0"/>
    <x v="10"/>
    <x v="33"/>
    <m/>
    <x v="0"/>
    <x v="6"/>
    <x v="12"/>
    <x v="3"/>
    <n v="0"/>
    <x v="0"/>
    <x v="0"/>
    <x v="1"/>
    <x v="4"/>
    <x v="4"/>
    <m/>
    <n v="0.67556416882579895"/>
    <n v="0"/>
  </r>
  <r>
    <x v="0"/>
    <x v="10"/>
    <x v="33"/>
    <m/>
    <x v="0"/>
    <x v="6"/>
    <x v="12"/>
    <x v="4"/>
    <n v="0"/>
    <x v="0"/>
    <x v="0"/>
    <x v="1"/>
    <x v="4"/>
    <x v="4"/>
    <m/>
    <n v="0.67556416882579895"/>
    <n v="0"/>
  </r>
  <r>
    <x v="0"/>
    <x v="10"/>
    <x v="33"/>
    <m/>
    <x v="1"/>
    <x v="6"/>
    <x v="12"/>
    <x v="3"/>
    <n v="0"/>
    <x v="0"/>
    <x v="0"/>
    <x v="2"/>
    <x v="4"/>
    <x v="4"/>
    <m/>
    <n v="0.67556416882579895"/>
    <n v="0"/>
  </r>
  <r>
    <x v="0"/>
    <x v="10"/>
    <x v="33"/>
    <m/>
    <x v="1"/>
    <x v="6"/>
    <x v="12"/>
    <x v="4"/>
    <n v="0"/>
    <x v="0"/>
    <x v="0"/>
    <x v="2"/>
    <x v="4"/>
    <x v="4"/>
    <m/>
    <n v="0.67556416882579895"/>
    <n v="0"/>
  </r>
  <r>
    <x v="0"/>
    <x v="10"/>
    <x v="33"/>
    <m/>
    <x v="2"/>
    <x v="6"/>
    <x v="12"/>
    <x v="3"/>
    <n v="0"/>
    <x v="0"/>
    <x v="0"/>
    <x v="3"/>
    <x v="4"/>
    <x v="4"/>
    <m/>
    <n v="0.67556416882579895"/>
    <n v="0"/>
  </r>
  <r>
    <x v="0"/>
    <x v="10"/>
    <x v="33"/>
    <m/>
    <x v="2"/>
    <x v="6"/>
    <x v="12"/>
    <x v="4"/>
    <n v="0"/>
    <x v="0"/>
    <x v="0"/>
    <x v="3"/>
    <x v="4"/>
    <x v="4"/>
    <m/>
    <n v="0.67556416882579895"/>
    <n v="0"/>
  </r>
  <r>
    <x v="0"/>
    <x v="10"/>
    <x v="33"/>
    <m/>
    <x v="2"/>
    <x v="6"/>
    <x v="12"/>
    <x v="3"/>
    <n v="0"/>
    <x v="0"/>
    <x v="0"/>
    <x v="4"/>
    <x v="4"/>
    <x v="4"/>
    <m/>
    <n v="0.67556416882579895"/>
    <n v="0"/>
  </r>
  <r>
    <x v="0"/>
    <x v="10"/>
    <x v="33"/>
    <m/>
    <x v="2"/>
    <x v="6"/>
    <x v="12"/>
    <x v="4"/>
    <n v="0"/>
    <x v="0"/>
    <x v="0"/>
    <x v="4"/>
    <x v="4"/>
    <x v="4"/>
    <m/>
    <n v="0.67556416882579895"/>
    <n v="0"/>
  </r>
  <r>
    <x v="0"/>
    <x v="10"/>
    <x v="33"/>
    <m/>
    <x v="1"/>
    <x v="6"/>
    <x v="13"/>
    <x v="3"/>
    <n v="176657545.237432"/>
    <x v="0"/>
    <x v="0"/>
    <x v="2"/>
    <x v="5"/>
    <x v="2"/>
    <m/>
    <n v="0.67556416882579895"/>
    <n v="119343507.715132"/>
  </r>
  <r>
    <x v="0"/>
    <x v="10"/>
    <x v="33"/>
    <m/>
    <x v="1"/>
    <x v="6"/>
    <x v="13"/>
    <x v="4"/>
    <n v="11748309.9927724"/>
    <x v="0"/>
    <x v="0"/>
    <x v="2"/>
    <x v="5"/>
    <x v="2"/>
    <m/>
    <n v="0.67556416882579895"/>
    <n v="7936737.2753751203"/>
  </r>
  <r>
    <x v="0"/>
    <x v="10"/>
    <x v="33"/>
    <m/>
    <x v="0"/>
    <x v="6"/>
    <x v="12"/>
    <x v="3"/>
    <n v="0"/>
    <x v="0"/>
    <x v="0"/>
    <x v="1"/>
    <x v="5"/>
    <x v="5"/>
    <m/>
    <n v="0.67556416882579895"/>
    <n v="0"/>
  </r>
  <r>
    <x v="0"/>
    <x v="10"/>
    <x v="33"/>
    <m/>
    <x v="0"/>
    <x v="6"/>
    <x v="12"/>
    <x v="4"/>
    <n v="0"/>
    <x v="0"/>
    <x v="0"/>
    <x v="1"/>
    <x v="5"/>
    <x v="5"/>
    <m/>
    <n v="0.67556416882579895"/>
    <n v="0"/>
  </r>
  <r>
    <x v="0"/>
    <x v="10"/>
    <x v="33"/>
    <m/>
    <x v="1"/>
    <x v="6"/>
    <x v="12"/>
    <x v="3"/>
    <n v="0"/>
    <x v="0"/>
    <x v="0"/>
    <x v="2"/>
    <x v="5"/>
    <x v="5"/>
    <m/>
    <n v="0.67556416882579895"/>
    <n v="0"/>
  </r>
  <r>
    <x v="0"/>
    <x v="10"/>
    <x v="33"/>
    <m/>
    <x v="1"/>
    <x v="6"/>
    <x v="12"/>
    <x v="4"/>
    <n v="0"/>
    <x v="0"/>
    <x v="0"/>
    <x v="2"/>
    <x v="5"/>
    <x v="5"/>
    <m/>
    <n v="0.67556416882579895"/>
    <n v="0"/>
  </r>
  <r>
    <x v="0"/>
    <x v="10"/>
    <x v="33"/>
    <m/>
    <x v="2"/>
    <x v="6"/>
    <x v="12"/>
    <x v="3"/>
    <n v="0"/>
    <x v="0"/>
    <x v="0"/>
    <x v="3"/>
    <x v="5"/>
    <x v="5"/>
    <m/>
    <n v="0.67556416882579895"/>
    <n v="0"/>
  </r>
  <r>
    <x v="0"/>
    <x v="10"/>
    <x v="33"/>
    <m/>
    <x v="2"/>
    <x v="6"/>
    <x v="12"/>
    <x v="4"/>
    <n v="0"/>
    <x v="0"/>
    <x v="0"/>
    <x v="3"/>
    <x v="5"/>
    <x v="5"/>
    <m/>
    <n v="0.67556416882579895"/>
    <n v="0"/>
  </r>
  <r>
    <x v="0"/>
    <x v="10"/>
    <x v="33"/>
    <m/>
    <x v="2"/>
    <x v="6"/>
    <x v="12"/>
    <x v="3"/>
    <n v="0"/>
    <x v="0"/>
    <x v="0"/>
    <x v="4"/>
    <x v="5"/>
    <x v="5"/>
    <m/>
    <n v="0.67556416882579895"/>
    <n v="0"/>
  </r>
  <r>
    <x v="0"/>
    <x v="10"/>
    <x v="33"/>
    <m/>
    <x v="2"/>
    <x v="6"/>
    <x v="12"/>
    <x v="4"/>
    <n v="0"/>
    <x v="0"/>
    <x v="0"/>
    <x v="4"/>
    <x v="5"/>
    <x v="5"/>
    <m/>
    <n v="0.67556416882579895"/>
    <n v="0"/>
  </r>
  <r>
    <x v="0"/>
    <x v="10"/>
    <x v="33"/>
    <m/>
    <x v="1"/>
    <x v="6"/>
    <x v="13"/>
    <x v="3"/>
    <n v="0"/>
    <x v="0"/>
    <x v="0"/>
    <x v="2"/>
    <x v="6"/>
    <x v="1"/>
    <m/>
    <n v="0.67556416882579895"/>
    <n v="0"/>
  </r>
  <r>
    <x v="0"/>
    <x v="10"/>
    <x v="33"/>
    <m/>
    <x v="1"/>
    <x v="6"/>
    <x v="13"/>
    <x v="4"/>
    <n v="683014.73340958299"/>
    <x v="0"/>
    <x v="0"/>
    <x v="2"/>
    <x v="6"/>
    <x v="1"/>
    <m/>
    <n v="0.67556416882579895"/>
    <n v="461420.280671619"/>
  </r>
  <r>
    <x v="0"/>
    <x v="10"/>
    <x v="33"/>
    <m/>
    <x v="0"/>
    <x v="6"/>
    <x v="12"/>
    <x v="3"/>
    <n v="0"/>
    <x v="0"/>
    <x v="0"/>
    <x v="1"/>
    <x v="6"/>
    <x v="6"/>
    <m/>
    <n v="0.67556416882579895"/>
    <n v="0"/>
  </r>
  <r>
    <x v="0"/>
    <x v="10"/>
    <x v="33"/>
    <m/>
    <x v="0"/>
    <x v="6"/>
    <x v="12"/>
    <x v="4"/>
    <n v="0"/>
    <x v="0"/>
    <x v="0"/>
    <x v="1"/>
    <x v="6"/>
    <x v="6"/>
    <m/>
    <n v="0.67556416882579895"/>
    <n v="0"/>
  </r>
  <r>
    <x v="0"/>
    <x v="10"/>
    <x v="33"/>
    <m/>
    <x v="1"/>
    <x v="6"/>
    <x v="12"/>
    <x v="3"/>
    <n v="0"/>
    <x v="0"/>
    <x v="0"/>
    <x v="2"/>
    <x v="6"/>
    <x v="6"/>
    <m/>
    <n v="0.67556416882579895"/>
    <n v="0"/>
  </r>
  <r>
    <x v="0"/>
    <x v="10"/>
    <x v="33"/>
    <m/>
    <x v="1"/>
    <x v="6"/>
    <x v="12"/>
    <x v="4"/>
    <n v="0"/>
    <x v="0"/>
    <x v="0"/>
    <x v="2"/>
    <x v="6"/>
    <x v="6"/>
    <m/>
    <n v="0.67556416882579895"/>
    <n v="0"/>
  </r>
  <r>
    <x v="0"/>
    <x v="10"/>
    <x v="33"/>
    <m/>
    <x v="2"/>
    <x v="6"/>
    <x v="12"/>
    <x v="3"/>
    <n v="0"/>
    <x v="0"/>
    <x v="0"/>
    <x v="3"/>
    <x v="6"/>
    <x v="6"/>
    <m/>
    <n v="0.67556416882579895"/>
    <n v="0"/>
  </r>
  <r>
    <x v="0"/>
    <x v="10"/>
    <x v="33"/>
    <m/>
    <x v="2"/>
    <x v="6"/>
    <x v="12"/>
    <x v="4"/>
    <n v="0"/>
    <x v="0"/>
    <x v="0"/>
    <x v="3"/>
    <x v="6"/>
    <x v="6"/>
    <m/>
    <n v="0.67556416882579895"/>
    <n v="0"/>
  </r>
  <r>
    <x v="0"/>
    <x v="10"/>
    <x v="33"/>
    <m/>
    <x v="2"/>
    <x v="6"/>
    <x v="12"/>
    <x v="3"/>
    <n v="0"/>
    <x v="0"/>
    <x v="0"/>
    <x v="4"/>
    <x v="6"/>
    <x v="6"/>
    <m/>
    <n v="0.67556416882579895"/>
    <n v="0"/>
  </r>
  <r>
    <x v="0"/>
    <x v="10"/>
    <x v="33"/>
    <m/>
    <x v="2"/>
    <x v="6"/>
    <x v="12"/>
    <x v="4"/>
    <n v="0"/>
    <x v="0"/>
    <x v="0"/>
    <x v="4"/>
    <x v="6"/>
    <x v="6"/>
    <m/>
    <n v="0.67556416882579895"/>
    <n v="0"/>
  </r>
  <r>
    <x v="0"/>
    <x v="11"/>
    <x v="33"/>
    <m/>
    <x v="0"/>
    <x v="6"/>
    <x v="12"/>
    <x v="4"/>
    <n v="0"/>
    <x v="0"/>
    <x v="0"/>
    <x v="1"/>
    <x v="1"/>
    <x v="1"/>
    <m/>
    <n v="0.64958093156326802"/>
    <n v="0"/>
  </r>
  <r>
    <x v="0"/>
    <x v="11"/>
    <x v="33"/>
    <m/>
    <x v="1"/>
    <x v="6"/>
    <x v="12"/>
    <x v="4"/>
    <n v="0"/>
    <x v="0"/>
    <x v="0"/>
    <x v="2"/>
    <x v="1"/>
    <x v="1"/>
    <m/>
    <n v="0.64958093156326802"/>
    <n v="0"/>
  </r>
  <r>
    <x v="0"/>
    <x v="11"/>
    <x v="33"/>
    <m/>
    <x v="2"/>
    <x v="6"/>
    <x v="12"/>
    <x v="4"/>
    <n v="0"/>
    <x v="0"/>
    <x v="0"/>
    <x v="3"/>
    <x v="1"/>
    <x v="1"/>
    <m/>
    <n v="0.64958093156326802"/>
    <n v="0"/>
  </r>
  <r>
    <x v="0"/>
    <x v="11"/>
    <x v="33"/>
    <m/>
    <x v="2"/>
    <x v="6"/>
    <x v="12"/>
    <x v="4"/>
    <n v="0"/>
    <x v="0"/>
    <x v="0"/>
    <x v="4"/>
    <x v="1"/>
    <x v="1"/>
    <m/>
    <n v="0.64958093156326802"/>
    <n v="0"/>
  </r>
  <r>
    <x v="0"/>
    <x v="11"/>
    <x v="33"/>
    <m/>
    <x v="0"/>
    <x v="6"/>
    <x v="12"/>
    <x v="4"/>
    <n v="0"/>
    <x v="0"/>
    <x v="0"/>
    <x v="1"/>
    <x v="2"/>
    <x v="2"/>
    <m/>
    <n v="0.64958093156326802"/>
    <n v="0"/>
  </r>
  <r>
    <x v="0"/>
    <x v="11"/>
    <x v="33"/>
    <m/>
    <x v="1"/>
    <x v="6"/>
    <x v="12"/>
    <x v="4"/>
    <n v="0"/>
    <x v="0"/>
    <x v="0"/>
    <x v="2"/>
    <x v="2"/>
    <x v="2"/>
    <m/>
    <n v="0.64958093156326802"/>
    <n v="0"/>
  </r>
  <r>
    <x v="0"/>
    <x v="11"/>
    <x v="33"/>
    <m/>
    <x v="2"/>
    <x v="6"/>
    <x v="12"/>
    <x v="4"/>
    <n v="0"/>
    <x v="0"/>
    <x v="0"/>
    <x v="3"/>
    <x v="2"/>
    <x v="2"/>
    <m/>
    <n v="0.64958093156326802"/>
    <n v="0"/>
  </r>
  <r>
    <x v="0"/>
    <x v="11"/>
    <x v="33"/>
    <m/>
    <x v="2"/>
    <x v="6"/>
    <x v="12"/>
    <x v="4"/>
    <n v="0"/>
    <x v="0"/>
    <x v="0"/>
    <x v="4"/>
    <x v="2"/>
    <x v="2"/>
    <m/>
    <n v="0.64958093156326802"/>
    <n v="0"/>
  </r>
  <r>
    <x v="0"/>
    <x v="11"/>
    <x v="33"/>
    <m/>
    <x v="0"/>
    <x v="6"/>
    <x v="13"/>
    <x v="4"/>
    <n v="0"/>
    <x v="0"/>
    <x v="0"/>
    <x v="1"/>
    <x v="3"/>
    <x v="1"/>
    <m/>
    <n v="0.64958093156326802"/>
    <n v="0"/>
  </r>
  <r>
    <x v="0"/>
    <x v="11"/>
    <x v="33"/>
    <m/>
    <x v="1"/>
    <x v="6"/>
    <x v="13"/>
    <x v="4"/>
    <n v="2821875"/>
    <x v="0"/>
    <x v="0"/>
    <x v="2"/>
    <x v="3"/>
    <x v="1"/>
    <m/>
    <n v="0.64958093156326802"/>
    <n v="1833036.1912551001"/>
  </r>
  <r>
    <x v="0"/>
    <x v="11"/>
    <x v="33"/>
    <m/>
    <x v="2"/>
    <x v="6"/>
    <x v="13"/>
    <x v="4"/>
    <n v="0"/>
    <x v="0"/>
    <x v="0"/>
    <x v="3"/>
    <x v="3"/>
    <x v="1"/>
    <m/>
    <n v="0.64958093156326802"/>
    <n v="0"/>
  </r>
  <r>
    <x v="0"/>
    <x v="11"/>
    <x v="33"/>
    <m/>
    <x v="2"/>
    <x v="6"/>
    <x v="13"/>
    <x v="4"/>
    <n v="0"/>
    <x v="0"/>
    <x v="0"/>
    <x v="4"/>
    <x v="3"/>
    <x v="1"/>
    <m/>
    <n v="0.64958093156326802"/>
    <n v="0"/>
  </r>
  <r>
    <x v="0"/>
    <x v="11"/>
    <x v="33"/>
    <m/>
    <x v="0"/>
    <x v="6"/>
    <x v="13"/>
    <x v="4"/>
    <n v="0"/>
    <x v="0"/>
    <x v="0"/>
    <x v="1"/>
    <x v="3"/>
    <x v="2"/>
    <m/>
    <n v="0.64958093156326802"/>
    <n v="0"/>
  </r>
  <r>
    <x v="0"/>
    <x v="11"/>
    <x v="33"/>
    <m/>
    <x v="1"/>
    <x v="6"/>
    <x v="13"/>
    <x v="4"/>
    <n v="2821875"/>
    <x v="0"/>
    <x v="0"/>
    <x v="2"/>
    <x v="3"/>
    <x v="2"/>
    <m/>
    <n v="0.64958093156326802"/>
    <n v="1833036.1912551001"/>
  </r>
  <r>
    <x v="0"/>
    <x v="11"/>
    <x v="33"/>
    <m/>
    <x v="2"/>
    <x v="6"/>
    <x v="13"/>
    <x v="4"/>
    <n v="0"/>
    <x v="0"/>
    <x v="0"/>
    <x v="3"/>
    <x v="3"/>
    <x v="2"/>
    <m/>
    <n v="0.64958093156326802"/>
    <n v="0"/>
  </r>
  <r>
    <x v="0"/>
    <x v="11"/>
    <x v="33"/>
    <m/>
    <x v="2"/>
    <x v="6"/>
    <x v="13"/>
    <x v="4"/>
    <n v="0"/>
    <x v="0"/>
    <x v="0"/>
    <x v="4"/>
    <x v="3"/>
    <x v="2"/>
    <m/>
    <n v="0.64958093156326802"/>
    <n v="0"/>
  </r>
  <r>
    <x v="0"/>
    <x v="11"/>
    <x v="33"/>
    <m/>
    <x v="0"/>
    <x v="6"/>
    <x v="12"/>
    <x v="4"/>
    <n v="0"/>
    <x v="0"/>
    <x v="0"/>
    <x v="1"/>
    <x v="3"/>
    <x v="3"/>
    <m/>
    <n v="0.64958093156326802"/>
    <n v="0"/>
  </r>
  <r>
    <x v="0"/>
    <x v="11"/>
    <x v="33"/>
    <m/>
    <x v="1"/>
    <x v="6"/>
    <x v="12"/>
    <x v="4"/>
    <n v="0"/>
    <x v="0"/>
    <x v="0"/>
    <x v="2"/>
    <x v="3"/>
    <x v="3"/>
    <m/>
    <n v="0.64958093156326802"/>
    <n v="0"/>
  </r>
  <r>
    <x v="0"/>
    <x v="11"/>
    <x v="33"/>
    <m/>
    <x v="2"/>
    <x v="6"/>
    <x v="12"/>
    <x v="4"/>
    <n v="0"/>
    <x v="0"/>
    <x v="0"/>
    <x v="3"/>
    <x v="3"/>
    <x v="3"/>
    <m/>
    <n v="0.64958093156326802"/>
    <n v="0"/>
  </r>
  <r>
    <x v="0"/>
    <x v="11"/>
    <x v="33"/>
    <m/>
    <x v="2"/>
    <x v="6"/>
    <x v="12"/>
    <x v="4"/>
    <n v="0"/>
    <x v="0"/>
    <x v="0"/>
    <x v="4"/>
    <x v="3"/>
    <x v="3"/>
    <m/>
    <n v="0.64958093156326802"/>
    <n v="0"/>
  </r>
  <r>
    <x v="0"/>
    <x v="11"/>
    <x v="33"/>
    <m/>
    <x v="0"/>
    <x v="6"/>
    <x v="13"/>
    <x v="4"/>
    <n v="0"/>
    <x v="0"/>
    <x v="0"/>
    <x v="1"/>
    <x v="3"/>
    <x v="4"/>
    <m/>
    <n v="0.64958093156326802"/>
    <n v="0"/>
  </r>
  <r>
    <x v="0"/>
    <x v="11"/>
    <x v="33"/>
    <m/>
    <x v="1"/>
    <x v="6"/>
    <x v="13"/>
    <x v="4"/>
    <n v="0"/>
    <x v="0"/>
    <x v="0"/>
    <x v="2"/>
    <x v="3"/>
    <x v="4"/>
    <m/>
    <n v="0.64958093156326802"/>
    <n v="0"/>
  </r>
  <r>
    <x v="0"/>
    <x v="11"/>
    <x v="33"/>
    <m/>
    <x v="2"/>
    <x v="6"/>
    <x v="13"/>
    <x v="4"/>
    <n v="0"/>
    <x v="0"/>
    <x v="0"/>
    <x v="3"/>
    <x v="3"/>
    <x v="4"/>
    <m/>
    <n v="0.64958093156326802"/>
    <n v="0"/>
  </r>
  <r>
    <x v="0"/>
    <x v="11"/>
    <x v="33"/>
    <m/>
    <x v="2"/>
    <x v="6"/>
    <x v="13"/>
    <x v="4"/>
    <n v="0"/>
    <x v="0"/>
    <x v="0"/>
    <x v="4"/>
    <x v="3"/>
    <x v="4"/>
    <m/>
    <n v="0.64958093156326802"/>
    <n v="0"/>
  </r>
  <r>
    <x v="0"/>
    <x v="11"/>
    <x v="33"/>
    <m/>
    <x v="0"/>
    <x v="6"/>
    <x v="13"/>
    <x v="4"/>
    <n v="0"/>
    <x v="0"/>
    <x v="0"/>
    <x v="1"/>
    <x v="3"/>
    <x v="5"/>
    <m/>
    <n v="0.64958093156326802"/>
    <n v="0"/>
  </r>
  <r>
    <x v="0"/>
    <x v="11"/>
    <x v="33"/>
    <m/>
    <x v="1"/>
    <x v="6"/>
    <x v="13"/>
    <x v="4"/>
    <n v="3950625"/>
    <x v="0"/>
    <x v="0"/>
    <x v="2"/>
    <x v="3"/>
    <x v="5"/>
    <m/>
    <n v="0.64958093156326802"/>
    <n v="2566250.66775714"/>
  </r>
  <r>
    <x v="0"/>
    <x v="11"/>
    <x v="33"/>
    <m/>
    <x v="2"/>
    <x v="6"/>
    <x v="13"/>
    <x v="4"/>
    <n v="0"/>
    <x v="0"/>
    <x v="0"/>
    <x v="3"/>
    <x v="3"/>
    <x v="5"/>
    <m/>
    <n v="0.64958093156326802"/>
    <n v="0"/>
  </r>
  <r>
    <x v="0"/>
    <x v="11"/>
    <x v="33"/>
    <m/>
    <x v="2"/>
    <x v="6"/>
    <x v="13"/>
    <x v="4"/>
    <n v="0"/>
    <x v="0"/>
    <x v="0"/>
    <x v="4"/>
    <x v="3"/>
    <x v="5"/>
    <m/>
    <n v="0.64958093156326802"/>
    <n v="0"/>
  </r>
  <r>
    <x v="0"/>
    <x v="11"/>
    <x v="33"/>
    <m/>
    <x v="0"/>
    <x v="6"/>
    <x v="13"/>
    <x v="4"/>
    <n v="0"/>
    <x v="0"/>
    <x v="0"/>
    <x v="1"/>
    <x v="3"/>
    <x v="6"/>
    <m/>
    <n v="0.64958093156326802"/>
    <n v="0"/>
  </r>
  <r>
    <x v="0"/>
    <x v="11"/>
    <x v="33"/>
    <m/>
    <x v="1"/>
    <x v="6"/>
    <x v="13"/>
    <x v="4"/>
    <n v="11287500"/>
    <x v="0"/>
    <x v="0"/>
    <x v="2"/>
    <x v="3"/>
    <x v="6"/>
    <m/>
    <n v="0.64958093156326802"/>
    <n v="7332144.76502039"/>
  </r>
  <r>
    <x v="0"/>
    <x v="11"/>
    <x v="33"/>
    <m/>
    <x v="2"/>
    <x v="6"/>
    <x v="13"/>
    <x v="4"/>
    <n v="0"/>
    <x v="0"/>
    <x v="0"/>
    <x v="3"/>
    <x v="3"/>
    <x v="6"/>
    <m/>
    <n v="0.64958093156326802"/>
    <n v="0"/>
  </r>
  <r>
    <x v="0"/>
    <x v="11"/>
    <x v="33"/>
    <m/>
    <x v="2"/>
    <x v="6"/>
    <x v="13"/>
    <x v="4"/>
    <n v="0"/>
    <x v="0"/>
    <x v="0"/>
    <x v="4"/>
    <x v="3"/>
    <x v="6"/>
    <m/>
    <n v="0.64958093156326802"/>
    <n v="0"/>
  </r>
  <r>
    <x v="0"/>
    <x v="11"/>
    <x v="33"/>
    <m/>
    <x v="0"/>
    <x v="6"/>
    <x v="12"/>
    <x v="4"/>
    <n v="0"/>
    <x v="0"/>
    <x v="0"/>
    <x v="1"/>
    <x v="4"/>
    <x v="4"/>
    <m/>
    <n v="0.64958093156326802"/>
    <n v="0"/>
  </r>
  <r>
    <x v="0"/>
    <x v="11"/>
    <x v="33"/>
    <m/>
    <x v="1"/>
    <x v="6"/>
    <x v="12"/>
    <x v="4"/>
    <n v="0"/>
    <x v="0"/>
    <x v="0"/>
    <x v="2"/>
    <x v="4"/>
    <x v="4"/>
    <m/>
    <n v="0.64958093156326802"/>
    <n v="0"/>
  </r>
  <r>
    <x v="0"/>
    <x v="11"/>
    <x v="33"/>
    <m/>
    <x v="2"/>
    <x v="6"/>
    <x v="12"/>
    <x v="4"/>
    <n v="0"/>
    <x v="0"/>
    <x v="0"/>
    <x v="3"/>
    <x v="4"/>
    <x v="4"/>
    <m/>
    <n v="0.64958093156326802"/>
    <n v="0"/>
  </r>
  <r>
    <x v="0"/>
    <x v="11"/>
    <x v="33"/>
    <m/>
    <x v="2"/>
    <x v="6"/>
    <x v="12"/>
    <x v="4"/>
    <n v="0"/>
    <x v="0"/>
    <x v="0"/>
    <x v="4"/>
    <x v="4"/>
    <x v="4"/>
    <m/>
    <n v="0.64958093156326802"/>
    <n v="0"/>
  </r>
  <r>
    <x v="0"/>
    <x v="11"/>
    <x v="33"/>
    <m/>
    <x v="1"/>
    <x v="6"/>
    <x v="13"/>
    <x v="4"/>
    <n v="11748309.9927724"/>
    <x v="0"/>
    <x v="0"/>
    <x v="2"/>
    <x v="5"/>
    <x v="2"/>
    <m/>
    <n v="0.64958093156326802"/>
    <n v="7631478.1493991502"/>
  </r>
  <r>
    <x v="0"/>
    <x v="11"/>
    <x v="33"/>
    <m/>
    <x v="0"/>
    <x v="6"/>
    <x v="12"/>
    <x v="4"/>
    <n v="0"/>
    <x v="0"/>
    <x v="0"/>
    <x v="1"/>
    <x v="5"/>
    <x v="5"/>
    <m/>
    <n v="0.64958093156326802"/>
    <n v="0"/>
  </r>
  <r>
    <x v="0"/>
    <x v="11"/>
    <x v="33"/>
    <m/>
    <x v="1"/>
    <x v="6"/>
    <x v="12"/>
    <x v="4"/>
    <n v="0"/>
    <x v="0"/>
    <x v="0"/>
    <x v="2"/>
    <x v="5"/>
    <x v="5"/>
    <m/>
    <n v="0.64958093156326802"/>
    <n v="0"/>
  </r>
  <r>
    <x v="0"/>
    <x v="11"/>
    <x v="33"/>
    <m/>
    <x v="2"/>
    <x v="6"/>
    <x v="12"/>
    <x v="4"/>
    <n v="0"/>
    <x v="0"/>
    <x v="0"/>
    <x v="3"/>
    <x v="5"/>
    <x v="5"/>
    <m/>
    <n v="0.64958093156326802"/>
    <n v="0"/>
  </r>
  <r>
    <x v="0"/>
    <x v="11"/>
    <x v="33"/>
    <m/>
    <x v="2"/>
    <x v="6"/>
    <x v="12"/>
    <x v="4"/>
    <n v="0"/>
    <x v="0"/>
    <x v="0"/>
    <x v="4"/>
    <x v="5"/>
    <x v="5"/>
    <m/>
    <n v="0.64958093156326802"/>
    <n v="0"/>
  </r>
  <r>
    <x v="0"/>
    <x v="11"/>
    <x v="33"/>
    <m/>
    <x v="1"/>
    <x v="6"/>
    <x v="13"/>
    <x v="4"/>
    <n v="683014.73340958299"/>
    <x v="0"/>
    <x v="0"/>
    <x v="2"/>
    <x v="6"/>
    <x v="1"/>
    <m/>
    <n v="0.64958093156326802"/>
    <n v="443673.34679963399"/>
  </r>
  <r>
    <x v="0"/>
    <x v="11"/>
    <x v="33"/>
    <m/>
    <x v="0"/>
    <x v="6"/>
    <x v="12"/>
    <x v="4"/>
    <n v="0"/>
    <x v="0"/>
    <x v="0"/>
    <x v="1"/>
    <x v="6"/>
    <x v="6"/>
    <m/>
    <n v="0.64958093156326802"/>
    <n v="0"/>
  </r>
  <r>
    <x v="0"/>
    <x v="11"/>
    <x v="33"/>
    <m/>
    <x v="1"/>
    <x v="6"/>
    <x v="12"/>
    <x v="4"/>
    <n v="0"/>
    <x v="0"/>
    <x v="0"/>
    <x v="2"/>
    <x v="6"/>
    <x v="6"/>
    <m/>
    <n v="0.64958093156326802"/>
    <n v="0"/>
  </r>
  <r>
    <x v="0"/>
    <x v="11"/>
    <x v="33"/>
    <m/>
    <x v="2"/>
    <x v="6"/>
    <x v="12"/>
    <x v="4"/>
    <n v="0"/>
    <x v="0"/>
    <x v="0"/>
    <x v="3"/>
    <x v="6"/>
    <x v="6"/>
    <m/>
    <n v="0.64958093156326802"/>
    <n v="0"/>
  </r>
  <r>
    <x v="0"/>
    <x v="11"/>
    <x v="33"/>
    <m/>
    <x v="2"/>
    <x v="6"/>
    <x v="12"/>
    <x v="4"/>
    <n v="0"/>
    <x v="0"/>
    <x v="0"/>
    <x v="4"/>
    <x v="6"/>
    <x v="6"/>
    <m/>
    <n v="0.64958093156326802"/>
    <n v="0"/>
  </r>
  <r>
    <x v="0"/>
    <x v="12"/>
    <x v="33"/>
    <m/>
    <x v="0"/>
    <x v="6"/>
    <x v="12"/>
    <x v="4"/>
    <n v="0"/>
    <x v="0"/>
    <x v="0"/>
    <x v="1"/>
    <x v="1"/>
    <x v="1"/>
    <m/>
    <n v="0.62459704958006501"/>
    <n v="0"/>
  </r>
  <r>
    <x v="0"/>
    <x v="12"/>
    <x v="33"/>
    <m/>
    <x v="1"/>
    <x v="6"/>
    <x v="12"/>
    <x v="4"/>
    <n v="0"/>
    <x v="0"/>
    <x v="0"/>
    <x v="2"/>
    <x v="1"/>
    <x v="1"/>
    <m/>
    <n v="0.62459704958006501"/>
    <n v="0"/>
  </r>
  <r>
    <x v="0"/>
    <x v="12"/>
    <x v="33"/>
    <m/>
    <x v="2"/>
    <x v="6"/>
    <x v="12"/>
    <x v="4"/>
    <n v="0"/>
    <x v="0"/>
    <x v="0"/>
    <x v="3"/>
    <x v="1"/>
    <x v="1"/>
    <m/>
    <n v="0.62459704958006501"/>
    <n v="0"/>
  </r>
  <r>
    <x v="0"/>
    <x v="12"/>
    <x v="33"/>
    <m/>
    <x v="2"/>
    <x v="6"/>
    <x v="12"/>
    <x v="4"/>
    <n v="0"/>
    <x v="0"/>
    <x v="0"/>
    <x v="4"/>
    <x v="1"/>
    <x v="1"/>
    <m/>
    <n v="0.62459704958006501"/>
    <n v="0"/>
  </r>
  <r>
    <x v="0"/>
    <x v="12"/>
    <x v="33"/>
    <m/>
    <x v="0"/>
    <x v="6"/>
    <x v="12"/>
    <x v="4"/>
    <n v="0"/>
    <x v="0"/>
    <x v="0"/>
    <x v="1"/>
    <x v="2"/>
    <x v="2"/>
    <m/>
    <n v="0.62459704958006501"/>
    <n v="0"/>
  </r>
  <r>
    <x v="0"/>
    <x v="12"/>
    <x v="33"/>
    <m/>
    <x v="1"/>
    <x v="6"/>
    <x v="12"/>
    <x v="4"/>
    <n v="0"/>
    <x v="0"/>
    <x v="0"/>
    <x v="2"/>
    <x v="2"/>
    <x v="2"/>
    <m/>
    <n v="0.62459704958006501"/>
    <n v="0"/>
  </r>
  <r>
    <x v="0"/>
    <x v="12"/>
    <x v="33"/>
    <m/>
    <x v="2"/>
    <x v="6"/>
    <x v="12"/>
    <x v="4"/>
    <n v="0"/>
    <x v="0"/>
    <x v="0"/>
    <x v="3"/>
    <x v="2"/>
    <x v="2"/>
    <m/>
    <n v="0.62459704958006501"/>
    <n v="0"/>
  </r>
  <r>
    <x v="0"/>
    <x v="12"/>
    <x v="33"/>
    <m/>
    <x v="2"/>
    <x v="6"/>
    <x v="12"/>
    <x v="4"/>
    <n v="0"/>
    <x v="0"/>
    <x v="0"/>
    <x v="4"/>
    <x v="2"/>
    <x v="2"/>
    <m/>
    <n v="0.62459704958006501"/>
    <n v="0"/>
  </r>
  <r>
    <x v="0"/>
    <x v="12"/>
    <x v="33"/>
    <m/>
    <x v="0"/>
    <x v="6"/>
    <x v="13"/>
    <x v="4"/>
    <n v="0"/>
    <x v="0"/>
    <x v="0"/>
    <x v="1"/>
    <x v="3"/>
    <x v="1"/>
    <m/>
    <n v="0.62459704958006501"/>
    <n v="0"/>
  </r>
  <r>
    <x v="0"/>
    <x v="12"/>
    <x v="33"/>
    <m/>
    <x v="1"/>
    <x v="6"/>
    <x v="13"/>
    <x v="4"/>
    <n v="2821875"/>
    <x v="0"/>
    <x v="0"/>
    <x v="2"/>
    <x v="3"/>
    <x v="1"/>
    <m/>
    <n v="0.62459704958006501"/>
    <n v="1762534.7992837499"/>
  </r>
  <r>
    <x v="0"/>
    <x v="12"/>
    <x v="33"/>
    <m/>
    <x v="2"/>
    <x v="6"/>
    <x v="13"/>
    <x v="4"/>
    <n v="0"/>
    <x v="0"/>
    <x v="0"/>
    <x v="3"/>
    <x v="3"/>
    <x v="1"/>
    <m/>
    <n v="0.62459704958006501"/>
    <n v="0"/>
  </r>
  <r>
    <x v="0"/>
    <x v="12"/>
    <x v="33"/>
    <m/>
    <x v="2"/>
    <x v="6"/>
    <x v="13"/>
    <x v="4"/>
    <n v="0"/>
    <x v="0"/>
    <x v="0"/>
    <x v="4"/>
    <x v="3"/>
    <x v="1"/>
    <m/>
    <n v="0.62459704958006501"/>
    <n v="0"/>
  </r>
  <r>
    <x v="0"/>
    <x v="12"/>
    <x v="33"/>
    <m/>
    <x v="0"/>
    <x v="6"/>
    <x v="13"/>
    <x v="4"/>
    <n v="0"/>
    <x v="0"/>
    <x v="0"/>
    <x v="1"/>
    <x v="3"/>
    <x v="2"/>
    <m/>
    <n v="0.62459704958006501"/>
    <n v="0"/>
  </r>
  <r>
    <x v="0"/>
    <x v="12"/>
    <x v="33"/>
    <m/>
    <x v="1"/>
    <x v="6"/>
    <x v="13"/>
    <x v="4"/>
    <n v="2821875"/>
    <x v="0"/>
    <x v="0"/>
    <x v="2"/>
    <x v="3"/>
    <x v="2"/>
    <m/>
    <n v="0.62459704958006501"/>
    <n v="1762534.7992837499"/>
  </r>
  <r>
    <x v="0"/>
    <x v="12"/>
    <x v="33"/>
    <m/>
    <x v="2"/>
    <x v="6"/>
    <x v="13"/>
    <x v="4"/>
    <n v="0"/>
    <x v="0"/>
    <x v="0"/>
    <x v="3"/>
    <x v="3"/>
    <x v="2"/>
    <m/>
    <n v="0.62459704958006501"/>
    <n v="0"/>
  </r>
  <r>
    <x v="0"/>
    <x v="12"/>
    <x v="33"/>
    <m/>
    <x v="2"/>
    <x v="6"/>
    <x v="13"/>
    <x v="4"/>
    <n v="0"/>
    <x v="0"/>
    <x v="0"/>
    <x v="4"/>
    <x v="3"/>
    <x v="2"/>
    <m/>
    <n v="0.62459704958006501"/>
    <n v="0"/>
  </r>
  <r>
    <x v="0"/>
    <x v="12"/>
    <x v="33"/>
    <m/>
    <x v="0"/>
    <x v="6"/>
    <x v="12"/>
    <x v="4"/>
    <n v="0"/>
    <x v="0"/>
    <x v="0"/>
    <x v="1"/>
    <x v="3"/>
    <x v="3"/>
    <m/>
    <n v="0.62459704958006501"/>
    <n v="0"/>
  </r>
  <r>
    <x v="0"/>
    <x v="12"/>
    <x v="33"/>
    <m/>
    <x v="1"/>
    <x v="6"/>
    <x v="12"/>
    <x v="4"/>
    <n v="0"/>
    <x v="0"/>
    <x v="0"/>
    <x v="2"/>
    <x v="3"/>
    <x v="3"/>
    <m/>
    <n v="0.62459704958006501"/>
    <n v="0"/>
  </r>
  <r>
    <x v="0"/>
    <x v="12"/>
    <x v="33"/>
    <m/>
    <x v="2"/>
    <x v="6"/>
    <x v="12"/>
    <x v="4"/>
    <n v="0"/>
    <x v="0"/>
    <x v="0"/>
    <x v="3"/>
    <x v="3"/>
    <x v="3"/>
    <m/>
    <n v="0.62459704958006501"/>
    <n v="0"/>
  </r>
  <r>
    <x v="0"/>
    <x v="12"/>
    <x v="33"/>
    <m/>
    <x v="2"/>
    <x v="6"/>
    <x v="12"/>
    <x v="4"/>
    <n v="0"/>
    <x v="0"/>
    <x v="0"/>
    <x v="4"/>
    <x v="3"/>
    <x v="3"/>
    <m/>
    <n v="0.62459704958006501"/>
    <n v="0"/>
  </r>
  <r>
    <x v="0"/>
    <x v="12"/>
    <x v="33"/>
    <m/>
    <x v="0"/>
    <x v="6"/>
    <x v="13"/>
    <x v="4"/>
    <n v="0"/>
    <x v="0"/>
    <x v="0"/>
    <x v="1"/>
    <x v="3"/>
    <x v="4"/>
    <m/>
    <n v="0.62459704958006501"/>
    <n v="0"/>
  </r>
  <r>
    <x v="0"/>
    <x v="12"/>
    <x v="33"/>
    <m/>
    <x v="1"/>
    <x v="6"/>
    <x v="13"/>
    <x v="4"/>
    <n v="0"/>
    <x v="0"/>
    <x v="0"/>
    <x v="2"/>
    <x v="3"/>
    <x v="4"/>
    <m/>
    <n v="0.62459704958006501"/>
    <n v="0"/>
  </r>
  <r>
    <x v="0"/>
    <x v="12"/>
    <x v="33"/>
    <m/>
    <x v="2"/>
    <x v="6"/>
    <x v="13"/>
    <x v="4"/>
    <n v="0"/>
    <x v="0"/>
    <x v="0"/>
    <x v="3"/>
    <x v="3"/>
    <x v="4"/>
    <m/>
    <n v="0.62459704958006501"/>
    <n v="0"/>
  </r>
  <r>
    <x v="0"/>
    <x v="12"/>
    <x v="33"/>
    <m/>
    <x v="2"/>
    <x v="6"/>
    <x v="13"/>
    <x v="4"/>
    <n v="0"/>
    <x v="0"/>
    <x v="0"/>
    <x v="4"/>
    <x v="3"/>
    <x v="4"/>
    <m/>
    <n v="0.62459704958006501"/>
    <n v="0"/>
  </r>
  <r>
    <x v="0"/>
    <x v="12"/>
    <x v="33"/>
    <m/>
    <x v="0"/>
    <x v="6"/>
    <x v="13"/>
    <x v="4"/>
    <n v="0"/>
    <x v="0"/>
    <x v="0"/>
    <x v="1"/>
    <x v="3"/>
    <x v="5"/>
    <m/>
    <n v="0.62459704958006501"/>
    <n v="0"/>
  </r>
  <r>
    <x v="0"/>
    <x v="12"/>
    <x v="33"/>
    <m/>
    <x v="1"/>
    <x v="6"/>
    <x v="13"/>
    <x v="4"/>
    <n v="3950625"/>
    <x v="0"/>
    <x v="0"/>
    <x v="2"/>
    <x v="3"/>
    <x v="5"/>
    <m/>
    <n v="0.62459704958006501"/>
    <n v="2467548.7189972498"/>
  </r>
  <r>
    <x v="0"/>
    <x v="12"/>
    <x v="33"/>
    <m/>
    <x v="2"/>
    <x v="6"/>
    <x v="13"/>
    <x v="4"/>
    <n v="0"/>
    <x v="0"/>
    <x v="0"/>
    <x v="3"/>
    <x v="3"/>
    <x v="5"/>
    <m/>
    <n v="0.62459704958006501"/>
    <n v="0"/>
  </r>
  <r>
    <x v="0"/>
    <x v="12"/>
    <x v="33"/>
    <m/>
    <x v="2"/>
    <x v="6"/>
    <x v="13"/>
    <x v="4"/>
    <n v="0"/>
    <x v="0"/>
    <x v="0"/>
    <x v="4"/>
    <x v="3"/>
    <x v="5"/>
    <m/>
    <n v="0.62459704958006501"/>
    <n v="0"/>
  </r>
  <r>
    <x v="0"/>
    <x v="12"/>
    <x v="33"/>
    <m/>
    <x v="0"/>
    <x v="6"/>
    <x v="13"/>
    <x v="4"/>
    <n v="0"/>
    <x v="0"/>
    <x v="0"/>
    <x v="1"/>
    <x v="3"/>
    <x v="6"/>
    <m/>
    <n v="0.62459704958006501"/>
    <n v="0"/>
  </r>
  <r>
    <x v="0"/>
    <x v="12"/>
    <x v="33"/>
    <m/>
    <x v="1"/>
    <x v="6"/>
    <x v="13"/>
    <x v="4"/>
    <n v="11287500"/>
    <x v="0"/>
    <x v="0"/>
    <x v="2"/>
    <x v="3"/>
    <x v="6"/>
    <m/>
    <n v="0.62459704958006501"/>
    <n v="7050139.1971349902"/>
  </r>
  <r>
    <x v="0"/>
    <x v="12"/>
    <x v="33"/>
    <m/>
    <x v="2"/>
    <x v="6"/>
    <x v="13"/>
    <x v="4"/>
    <n v="0"/>
    <x v="0"/>
    <x v="0"/>
    <x v="3"/>
    <x v="3"/>
    <x v="6"/>
    <m/>
    <n v="0.62459704958006501"/>
    <n v="0"/>
  </r>
  <r>
    <x v="0"/>
    <x v="12"/>
    <x v="33"/>
    <m/>
    <x v="2"/>
    <x v="6"/>
    <x v="13"/>
    <x v="4"/>
    <n v="0"/>
    <x v="0"/>
    <x v="0"/>
    <x v="4"/>
    <x v="3"/>
    <x v="6"/>
    <m/>
    <n v="0.62459704958006501"/>
    <n v="0"/>
  </r>
  <r>
    <x v="0"/>
    <x v="12"/>
    <x v="33"/>
    <m/>
    <x v="0"/>
    <x v="6"/>
    <x v="12"/>
    <x v="4"/>
    <n v="0"/>
    <x v="0"/>
    <x v="0"/>
    <x v="1"/>
    <x v="4"/>
    <x v="4"/>
    <m/>
    <n v="0.62459704958006501"/>
    <n v="0"/>
  </r>
  <r>
    <x v="0"/>
    <x v="12"/>
    <x v="33"/>
    <m/>
    <x v="1"/>
    <x v="6"/>
    <x v="12"/>
    <x v="4"/>
    <n v="0"/>
    <x v="0"/>
    <x v="0"/>
    <x v="2"/>
    <x v="4"/>
    <x v="4"/>
    <m/>
    <n v="0.62459704958006501"/>
    <n v="0"/>
  </r>
  <r>
    <x v="0"/>
    <x v="12"/>
    <x v="33"/>
    <m/>
    <x v="2"/>
    <x v="6"/>
    <x v="12"/>
    <x v="4"/>
    <n v="0"/>
    <x v="0"/>
    <x v="0"/>
    <x v="3"/>
    <x v="4"/>
    <x v="4"/>
    <m/>
    <n v="0.62459704958006501"/>
    <n v="0"/>
  </r>
  <r>
    <x v="0"/>
    <x v="12"/>
    <x v="33"/>
    <m/>
    <x v="2"/>
    <x v="6"/>
    <x v="12"/>
    <x v="4"/>
    <n v="0"/>
    <x v="0"/>
    <x v="0"/>
    <x v="4"/>
    <x v="4"/>
    <x v="4"/>
    <m/>
    <n v="0.62459704958006501"/>
    <n v="0"/>
  </r>
  <r>
    <x v="0"/>
    <x v="12"/>
    <x v="33"/>
    <m/>
    <x v="1"/>
    <x v="6"/>
    <x v="13"/>
    <x v="4"/>
    <n v="11748309.9927724"/>
    <x v="0"/>
    <x v="0"/>
    <x v="2"/>
    <x v="5"/>
    <x v="2"/>
    <m/>
    <n v="0.62459704958006501"/>
    <n v="7337959.7590376502"/>
  </r>
  <r>
    <x v="0"/>
    <x v="12"/>
    <x v="33"/>
    <m/>
    <x v="0"/>
    <x v="6"/>
    <x v="12"/>
    <x v="4"/>
    <n v="0"/>
    <x v="0"/>
    <x v="0"/>
    <x v="1"/>
    <x v="5"/>
    <x v="5"/>
    <m/>
    <n v="0.62459704958006501"/>
    <n v="0"/>
  </r>
  <r>
    <x v="0"/>
    <x v="12"/>
    <x v="33"/>
    <m/>
    <x v="1"/>
    <x v="6"/>
    <x v="12"/>
    <x v="4"/>
    <n v="0"/>
    <x v="0"/>
    <x v="0"/>
    <x v="2"/>
    <x v="5"/>
    <x v="5"/>
    <m/>
    <n v="0.62459704958006501"/>
    <n v="0"/>
  </r>
  <r>
    <x v="0"/>
    <x v="12"/>
    <x v="33"/>
    <m/>
    <x v="2"/>
    <x v="6"/>
    <x v="12"/>
    <x v="4"/>
    <n v="0"/>
    <x v="0"/>
    <x v="0"/>
    <x v="3"/>
    <x v="5"/>
    <x v="5"/>
    <m/>
    <n v="0.62459704958006501"/>
    <n v="0"/>
  </r>
  <r>
    <x v="0"/>
    <x v="12"/>
    <x v="33"/>
    <m/>
    <x v="2"/>
    <x v="6"/>
    <x v="12"/>
    <x v="4"/>
    <n v="0"/>
    <x v="0"/>
    <x v="0"/>
    <x v="4"/>
    <x v="5"/>
    <x v="5"/>
    <m/>
    <n v="0.62459704958006501"/>
    <n v="0"/>
  </r>
  <r>
    <x v="0"/>
    <x v="12"/>
    <x v="33"/>
    <m/>
    <x v="1"/>
    <x v="6"/>
    <x v="13"/>
    <x v="4"/>
    <n v="683014.73340958299"/>
    <x v="0"/>
    <x v="0"/>
    <x v="2"/>
    <x v="6"/>
    <x v="1"/>
    <m/>
    <n v="0.62459704958006501"/>
    <n v="426608.98730734002"/>
  </r>
  <r>
    <x v="0"/>
    <x v="12"/>
    <x v="33"/>
    <m/>
    <x v="0"/>
    <x v="6"/>
    <x v="12"/>
    <x v="4"/>
    <n v="0"/>
    <x v="0"/>
    <x v="0"/>
    <x v="1"/>
    <x v="6"/>
    <x v="6"/>
    <m/>
    <n v="0.62459704958006501"/>
    <n v="0"/>
  </r>
  <r>
    <x v="0"/>
    <x v="12"/>
    <x v="33"/>
    <m/>
    <x v="1"/>
    <x v="6"/>
    <x v="12"/>
    <x v="4"/>
    <n v="0"/>
    <x v="0"/>
    <x v="0"/>
    <x v="2"/>
    <x v="6"/>
    <x v="6"/>
    <m/>
    <n v="0.62459704958006501"/>
    <n v="0"/>
  </r>
  <r>
    <x v="0"/>
    <x v="12"/>
    <x v="33"/>
    <m/>
    <x v="2"/>
    <x v="6"/>
    <x v="12"/>
    <x v="4"/>
    <n v="0"/>
    <x v="0"/>
    <x v="0"/>
    <x v="3"/>
    <x v="6"/>
    <x v="6"/>
    <m/>
    <n v="0.62459704958006501"/>
    <n v="0"/>
  </r>
  <r>
    <x v="0"/>
    <x v="12"/>
    <x v="33"/>
    <m/>
    <x v="2"/>
    <x v="6"/>
    <x v="12"/>
    <x v="4"/>
    <n v="0"/>
    <x v="0"/>
    <x v="0"/>
    <x v="4"/>
    <x v="6"/>
    <x v="6"/>
    <m/>
    <n v="0.62459704958006501"/>
    <n v="0"/>
  </r>
  <r>
    <x v="0"/>
    <x v="13"/>
    <x v="33"/>
    <m/>
    <x v="0"/>
    <x v="6"/>
    <x v="12"/>
    <x v="4"/>
    <n v="0"/>
    <x v="0"/>
    <x v="0"/>
    <x v="1"/>
    <x v="1"/>
    <x v="1"/>
    <m/>
    <n v="0.600574086134678"/>
    <n v="0"/>
  </r>
  <r>
    <x v="0"/>
    <x v="13"/>
    <x v="33"/>
    <m/>
    <x v="1"/>
    <x v="6"/>
    <x v="12"/>
    <x v="4"/>
    <n v="0"/>
    <x v="0"/>
    <x v="0"/>
    <x v="2"/>
    <x v="1"/>
    <x v="1"/>
    <m/>
    <n v="0.600574086134678"/>
    <n v="0"/>
  </r>
  <r>
    <x v="0"/>
    <x v="13"/>
    <x v="33"/>
    <m/>
    <x v="2"/>
    <x v="6"/>
    <x v="12"/>
    <x v="4"/>
    <n v="0"/>
    <x v="0"/>
    <x v="0"/>
    <x v="3"/>
    <x v="1"/>
    <x v="1"/>
    <m/>
    <n v="0.600574086134678"/>
    <n v="0"/>
  </r>
  <r>
    <x v="0"/>
    <x v="13"/>
    <x v="33"/>
    <m/>
    <x v="2"/>
    <x v="6"/>
    <x v="12"/>
    <x v="4"/>
    <n v="0"/>
    <x v="0"/>
    <x v="0"/>
    <x v="4"/>
    <x v="1"/>
    <x v="1"/>
    <m/>
    <n v="0.600574086134678"/>
    <n v="0"/>
  </r>
  <r>
    <x v="0"/>
    <x v="13"/>
    <x v="33"/>
    <m/>
    <x v="0"/>
    <x v="6"/>
    <x v="12"/>
    <x v="4"/>
    <n v="0"/>
    <x v="0"/>
    <x v="0"/>
    <x v="1"/>
    <x v="2"/>
    <x v="2"/>
    <m/>
    <n v="0.600574086134678"/>
    <n v="0"/>
  </r>
  <r>
    <x v="0"/>
    <x v="13"/>
    <x v="33"/>
    <m/>
    <x v="1"/>
    <x v="6"/>
    <x v="12"/>
    <x v="4"/>
    <n v="0"/>
    <x v="0"/>
    <x v="0"/>
    <x v="2"/>
    <x v="2"/>
    <x v="2"/>
    <m/>
    <n v="0.600574086134678"/>
    <n v="0"/>
  </r>
  <r>
    <x v="0"/>
    <x v="13"/>
    <x v="33"/>
    <m/>
    <x v="2"/>
    <x v="6"/>
    <x v="12"/>
    <x v="4"/>
    <n v="0"/>
    <x v="0"/>
    <x v="0"/>
    <x v="3"/>
    <x v="2"/>
    <x v="2"/>
    <m/>
    <n v="0.600574086134678"/>
    <n v="0"/>
  </r>
  <r>
    <x v="0"/>
    <x v="13"/>
    <x v="33"/>
    <m/>
    <x v="2"/>
    <x v="6"/>
    <x v="12"/>
    <x v="4"/>
    <n v="0"/>
    <x v="0"/>
    <x v="0"/>
    <x v="4"/>
    <x v="2"/>
    <x v="2"/>
    <m/>
    <n v="0.600574086134678"/>
    <n v="0"/>
  </r>
  <r>
    <x v="0"/>
    <x v="13"/>
    <x v="33"/>
    <m/>
    <x v="0"/>
    <x v="6"/>
    <x v="13"/>
    <x v="4"/>
    <n v="0"/>
    <x v="0"/>
    <x v="0"/>
    <x v="1"/>
    <x v="3"/>
    <x v="1"/>
    <m/>
    <n v="0.600574086134678"/>
    <n v="0"/>
  </r>
  <r>
    <x v="0"/>
    <x v="13"/>
    <x v="33"/>
    <m/>
    <x v="1"/>
    <x v="6"/>
    <x v="13"/>
    <x v="4"/>
    <n v="2821875"/>
    <x v="0"/>
    <x v="0"/>
    <x v="2"/>
    <x v="3"/>
    <x v="1"/>
    <m/>
    <n v="0.600574086134678"/>
    <n v="1694744.9993113"/>
  </r>
  <r>
    <x v="0"/>
    <x v="13"/>
    <x v="33"/>
    <m/>
    <x v="2"/>
    <x v="6"/>
    <x v="13"/>
    <x v="4"/>
    <n v="0"/>
    <x v="0"/>
    <x v="0"/>
    <x v="3"/>
    <x v="3"/>
    <x v="1"/>
    <m/>
    <n v="0.600574086134678"/>
    <n v="0"/>
  </r>
  <r>
    <x v="0"/>
    <x v="13"/>
    <x v="33"/>
    <m/>
    <x v="2"/>
    <x v="6"/>
    <x v="13"/>
    <x v="4"/>
    <n v="0"/>
    <x v="0"/>
    <x v="0"/>
    <x v="4"/>
    <x v="3"/>
    <x v="1"/>
    <m/>
    <n v="0.600574086134678"/>
    <n v="0"/>
  </r>
  <r>
    <x v="0"/>
    <x v="13"/>
    <x v="33"/>
    <m/>
    <x v="0"/>
    <x v="6"/>
    <x v="13"/>
    <x v="4"/>
    <n v="0"/>
    <x v="0"/>
    <x v="0"/>
    <x v="1"/>
    <x v="3"/>
    <x v="2"/>
    <m/>
    <n v="0.600574086134678"/>
    <n v="0"/>
  </r>
  <r>
    <x v="0"/>
    <x v="13"/>
    <x v="33"/>
    <m/>
    <x v="1"/>
    <x v="6"/>
    <x v="13"/>
    <x v="4"/>
    <n v="2821875"/>
    <x v="0"/>
    <x v="0"/>
    <x v="2"/>
    <x v="3"/>
    <x v="2"/>
    <m/>
    <n v="0.600574086134678"/>
    <n v="1694744.9993113"/>
  </r>
  <r>
    <x v="0"/>
    <x v="13"/>
    <x v="33"/>
    <m/>
    <x v="2"/>
    <x v="6"/>
    <x v="13"/>
    <x v="4"/>
    <n v="0"/>
    <x v="0"/>
    <x v="0"/>
    <x v="3"/>
    <x v="3"/>
    <x v="2"/>
    <m/>
    <n v="0.600574086134678"/>
    <n v="0"/>
  </r>
  <r>
    <x v="0"/>
    <x v="13"/>
    <x v="33"/>
    <m/>
    <x v="2"/>
    <x v="6"/>
    <x v="13"/>
    <x v="4"/>
    <n v="0"/>
    <x v="0"/>
    <x v="0"/>
    <x v="4"/>
    <x v="3"/>
    <x v="2"/>
    <m/>
    <n v="0.600574086134678"/>
    <n v="0"/>
  </r>
  <r>
    <x v="0"/>
    <x v="13"/>
    <x v="33"/>
    <m/>
    <x v="0"/>
    <x v="6"/>
    <x v="12"/>
    <x v="4"/>
    <n v="0"/>
    <x v="0"/>
    <x v="0"/>
    <x v="1"/>
    <x v="3"/>
    <x v="3"/>
    <m/>
    <n v="0.600574086134678"/>
    <n v="0"/>
  </r>
  <r>
    <x v="0"/>
    <x v="13"/>
    <x v="33"/>
    <m/>
    <x v="1"/>
    <x v="6"/>
    <x v="12"/>
    <x v="4"/>
    <n v="0"/>
    <x v="0"/>
    <x v="0"/>
    <x v="2"/>
    <x v="3"/>
    <x v="3"/>
    <m/>
    <n v="0.600574086134678"/>
    <n v="0"/>
  </r>
  <r>
    <x v="0"/>
    <x v="13"/>
    <x v="33"/>
    <m/>
    <x v="2"/>
    <x v="6"/>
    <x v="12"/>
    <x v="4"/>
    <n v="0"/>
    <x v="0"/>
    <x v="0"/>
    <x v="3"/>
    <x v="3"/>
    <x v="3"/>
    <m/>
    <n v="0.600574086134678"/>
    <n v="0"/>
  </r>
  <r>
    <x v="0"/>
    <x v="13"/>
    <x v="33"/>
    <m/>
    <x v="2"/>
    <x v="6"/>
    <x v="12"/>
    <x v="4"/>
    <n v="0"/>
    <x v="0"/>
    <x v="0"/>
    <x v="4"/>
    <x v="3"/>
    <x v="3"/>
    <m/>
    <n v="0.600574086134678"/>
    <n v="0"/>
  </r>
  <r>
    <x v="0"/>
    <x v="13"/>
    <x v="33"/>
    <m/>
    <x v="0"/>
    <x v="6"/>
    <x v="13"/>
    <x v="4"/>
    <n v="0"/>
    <x v="0"/>
    <x v="0"/>
    <x v="1"/>
    <x v="3"/>
    <x v="4"/>
    <m/>
    <n v="0.600574086134678"/>
    <n v="0"/>
  </r>
  <r>
    <x v="0"/>
    <x v="13"/>
    <x v="33"/>
    <m/>
    <x v="1"/>
    <x v="6"/>
    <x v="13"/>
    <x v="4"/>
    <n v="0"/>
    <x v="0"/>
    <x v="0"/>
    <x v="2"/>
    <x v="3"/>
    <x v="4"/>
    <m/>
    <n v="0.600574086134678"/>
    <n v="0"/>
  </r>
  <r>
    <x v="0"/>
    <x v="13"/>
    <x v="33"/>
    <m/>
    <x v="2"/>
    <x v="6"/>
    <x v="13"/>
    <x v="4"/>
    <n v="0"/>
    <x v="0"/>
    <x v="0"/>
    <x v="3"/>
    <x v="3"/>
    <x v="4"/>
    <m/>
    <n v="0.600574086134678"/>
    <n v="0"/>
  </r>
  <r>
    <x v="0"/>
    <x v="13"/>
    <x v="33"/>
    <m/>
    <x v="2"/>
    <x v="6"/>
    <x v="13"/>
    <x v="4"/>
    <n v="0"/>
    <x v="0"/>
    <x v="0"/>
    <x v="4"/>
    <x v="3"/>
    <x v="4"/>
    <m/>
    <n v="0.600574086134678"/>
    <n v="0"/>
  </r>
  <r>
    <x v="0"/>
    <x v="13"/>
    <x v="33"/>
    <m/>
    <x v="0"/>
    <x v="6"/>
    <x v="13"/>
    <x v="4"/>
    <n v="0"/>
    <x v="0"/>
    <x v="0"/>
    <x v="1"/>
    <x v="3"/>
    <x v="5"/>
    <m/>
    <n v="0.600574086134678"/>
    <n v="0"/>
  </r>
  <r>
    <x v="0"/>
    <x v="13"/>
    <x v="33"/>
    <m/>
    <x v="1"/>
    <x v="6"/>
    <x v="13"/>
    <x v="4"/>
    <n v="3950625"/>
    <x v="0"/>
    <x v="0"/>
    <x v="2"/>
    <x v="3"/>
    <x v="5"/>
    <m/>
    <n v="0.600574086134678"/>
    <n v="2372642.9990358101"/>
  </r>
  <r>
    <x v="0"/>
    <x v="13"/>
    <x v="33"/>
    <m/>
    <x v="2"/>
    <x v="6"/>
    <x v="13"/>
    <x v="4"/>
    <n v="0"/>
    <x v="0"/>
    <x v="0"/>
    <x v="3"/>
    <x v="3"/>
    <x v="5"/>
    <m/>
    <n v="0.600574086134678"/>
    <n v="0"/>
  </r>
  <r>
    <x v="0"/>
    <x v="13"/>
    <x v="33"/>
    <m/>
    <x v="2"/>
    <x v="6"/>
    <x v="13"/>
    <x v="4"/>
    <n v="0"/>
    <x v="0"/>
    <x v="0"/>
    <x v="4"/>
    <x v="3"/>
    <x v="5"/>
    <m/>
    <n v="0.600574086134678"/>
    <n v="0"/>
  </r>
  <r>
    <x v="0"/>
    <x v="13"/>
    <x v="33"/>
    <m/>
    <x v="0"/>
    <x v="6"/>
    <x v="13"/>
    <x v="4"/>
    <n v="0"/>
    <x v="0"/>
    <x v="0"/>
    <x v="1"/>
    <x v="3"/>
    <x v="6"/>
    <m/>
    <n v="0.600574086134678"/>
    <n v="0"/>
  </r>
  <r>
    <x v="0"/>
    <x v="13"/>
    <x v="33"/>
    <m/>
    <x v="1"/>
    <x v="6"/>
    <x v="13"/>
    <x v="4"/>
    <n v="11287500"/>
    <x v="0"/>
    <x v="0"/>
    <x v="2"/>
    <x v="3"/>
    <x v="6"/>
    <m/>
    <n v="0.600574086134678"/>
    <n v="6778979.9972451804"/>
  </r>
  <r>
    <x v="0"/>
    <x v="13"/>
    <x v="33"/>
    <m/>
    <x v="2"/>
    <x v="6"/>
    <x v="13"/>
    <x v="4"/>
    <n v="0"/>
    <x v="0"/>
    <x v="0"/>
    <x v="3"/>
    <x v="3"/>
    <x v="6"/>
    <m/>
    <n v="0.600574086134678"/>
    <n v="0"/>
  </r>
  <r>
    <x v="0"/>
    <x v="13"/>
    <x v="33"/>
    <m/>
    <x v="2"/>
    <x v="6"/>
    <x v="13"/>
    <x v="4"/>
    <n v="0"/>
    <x v="0"/>
    <x v="0"/>
    <x v="4"/>
    <x v="3"/>
    <x v="6"/>
    <m/>
    <n v="0.600574086134678"/>
    <n v="0"/>
  </r>
  <r>
    <x v="0"/>
    <x v="13"/>
    <x v="33"/>
    <m/>
    <x v="0"/>
    <x v="6"/>
    <x v="12"/>
    <x v="4"/>
    <n v="0"/>
    <x v="0"/>
    <x v="0"/>
    <x v="1"/>
    <x v="4"/>
    <x v="4"/>
    <m/>
    <n v="0.600574086134678"/>
    <n v="0"/>
  </r>
  <r>
    <x v="0"/>
    <x v="13"/>
    <x v="33"/>
    <m/>
    <x v="1"/>
    <x v="6"/>
    <x v="12"/>
    <x v="4"/>
    <n v="0"/>
    <x v="0"/>
    <x v="0"/>
    <x v="2"/>
    <x v="4"/>
    <x v="4"/>
    <m/>
    <n v="0.600574086134678"/>
    <n v="0"/>
  </r>
  <r>
    <x v="0"/>
    <x v="13"/>
    <x v="33"/>
    <m/>
    <x v="2"/>
    <x v="6"/>
    <x v="12"/>
    <x v="4"/>
    <n v="0"/>
    <x v="0"/>
    <x v="0"/>
    <x v="3"/>
    <x v="4"/>
    <x v="4"/>
    <m/>
    <n v="0.600574086134678"/>
    <n v="0"/>
  </r>
  <r>
    <x v="0"/>
    <x v="13"/>
    <x v="33"/>
    <m/>
    <x v="2"/>
    <x v="6"/>
    <x v="12"/>
    <x v="4"/>
    <n v="0"/>
    <x v="0"/>
    <x v="0"/>
    <x v="4"/>
    <x v="4"/>
    <x v="4"/>
    <m/>
    <n v="0.600574086134678"/>
    <n v="0"/>
  </r>
  <r>
    <x v="0"/>
    <x v="13"/>
    <x v="33"/>
    <m/>
    <x v="1"/>
    <x v="6"/>
    <x v="13"/>
    <x v="4"/>
    <n v="11748309.9927724"/>
    <x v="0"/>
    <x v="0"/>
    <x v="2"/>
    <x v="5"/>
    <x v="2"/>
    <m/>
    <n v="0.600574086134678"/>
    <n v="7055730.5375362001"/>
  </r>
  <r>
    <x v="0"/>
    <x v="13"/>
    <x v="33"/>
    <m/>
    <x v="0"/>
    <x v="6"/>
    <x v="12"/>
    <x v="4"/>
    <n v="0"/>
    <x v="0"/>
    <x v="0"/>
    <x v="1"/>
    <x v="5"/>
    <x v="5"/>
    <m/>
    <n v="0.600574086134678"/>
    <n v="0"/>
  </r>
  <r>
    <x v="0"/>
    <x v="13"/>
    <x v="33"/>
    <m/>
    <x v="1"/>
    <x v="6"/>
    <x v="12"/>
    <x v="4"/>
    <n v="0"/>
    <x v="0"/>
    <x v="0"/>
    <x v="2"/>
    <x v="5"/>
    <x v="5"/>
    <m/>
    <n v="0.600574086134678"/>
    <n v="0"/>
  </r>
  <r>
    <x v="0"/>
    <x v="13"/>
    <x v="33"/>
    <m/>
    <x v="2"/>
    <x v="6"/>
    <x v="12"/>
    <x v="4"/>
    <n v="0"/>
    <x v="0"/>
    <x v="0"/>
    <x v="3"/>
    <x v="5"/>
    <x v="5"/>
    <m/>
    <n v="0.600574086134678"/>
    <n v="0"/>
  </r>
  <r>
    <x v="0"/>
    <x v="13"/>
    <x v="33"/>
    <m/>
    <x v="2"/>
    <x v="6"/>
    <x v="12"/>
    <x v="4"/>
    <n v="0"/>
    <x v="0"/>
    <x v="0"/>
    <x v="4"/>
    <x v="5"/>
    <x v="5"/>
    <m/>
    <n v="0.600574086134678"/>
    <n v="0"/>
  </r>
  <r>
    <x v="0"/>
    <x v="13"/>
    <x v="33"/>
    <m/>
    <x v="1"/>
    <x v="6"/>
    <x v="13"/>
    <x v="4"/>
    <n v="683014.73340958299"/>
    <x v="0"/>
    <x v="0"/>
    <x v="2"/>
    <x v="6"/>
    <x v="1"/>
    <m/>
    <n v="0.600574086134678"/>
    <n v="410200.94933398103"/>
  </r>
  <r>
    <x v="0"/>
    <x v="13"/>
    <x v="33"/>
    <m/>
    <x v="0"/>
    <x v="6"/>
    <x v="12"/>
    <x v="4"/>
    <n v="0"/>
    <x v="0"/>
    <x v="0"/>
    <x v="1"/>
    <x v="6"/>
    <x v="6"/>
    <m/>
    <n v="0.600574086134678"/>
    <n v="0"/>
  </r>
  <r>
    <x v="0"/>
    <x v="13"/>
    <x v="33"/>
    <m/>
    <x v="1"/>
    <x v="6"/>
    <x v="12"/>
    <x v="4"/>
    <n v="0"/>
    <x v="0"/>
    <x v="0"/>
    <x v="2"/>
    <x v="6"/>
    <x v="6"/>
    <m/>
    <n v="0.600574086134678"/>
    <n v="0"/>
  </r>
  <r>
    <x v="0"/>
    <x v="13"/>
    <x v="33"/>
    <m/>
    <x v="2"/>
    <x v="6"/>
    <x v="12"/>
    <x v="4"/>
    <n v="0"/>
    <x v="0"/>
    <x v="0"/>
    <x v="3"/>
    <x v="6"/>
    <x v="6"/>
    <m/>
    <n v="0.600574086134678"/>
    <n v="0"/>
  </r>
  <r>
    <x v="0"/>
    <x v="13"/>
    <x v="33"/>
    <m/>
    <x v="2"/>
    <x v="6"/>
    <x v="12"/>
    <x v="4"/>
    <n v="0"/>
    <x v="0"/>
    <x v="0"/>
    <x v="4"/>
    <x v="6"/>
    <x v="6"/>
    <m/>
    <n v="0.600574086134678"/>
    <n v="0"/>
  </r>
  <r>
    <x v="0"/>
    <x v="14"/>
    <x v="33"/>
    <m/>
    <x v="0"/>
    <x v="6"/>
    <x v="12"/>
    <x v="4"/>
    <n v="0"/>
    <x v="0"/>
    <x v="0"/>
    <x v="1"/>
    <x v="1"/>
    <x v="1"/>
    <m/>
    <n v="0.57747508282180604"/>
    <n v="0"/>
  </r>
  <r>
    <x v="0"/>
    <x v="14"/>
    <x v="33"/>
    <m/>
    <x v="1"/>
    <x v="6"/>
    <x v="12"/>
    <x v="4"/>
    <n v="0"/>
    <x v="0"/>
    <x v="0"/>
    <x v="2"/>
    <x v="1"/>
    <x v="1"/>
    <m/>
    <n v="0.57747508282180604"/>
    <n v="0"/>
  </r>
  <r>
    <x v="0"/>
    <x v="14"/>
    <x v="33"/>
    <m/>
    <x v="2"/>
    <x v="6"/>
    <x v="12"/>
    <x v="4"/>
    <n v="0"/>
    <x v="0"/>
    <x v="0"/>
    <x v="3"/>
    <x v="1"/>
    <x v="1"/>
    <m/>
    <n v="0.57747508282180604"/>
    <n v="0"/>
  </r>
  <r>
    <x v="0"/>
    <x v="14"/>
    <x v="33"/>
    <m/>
    <x v="2"/>
    <x v="6"/>
    <x v="12"/>
    <x v="4"/>
    <n v="0"/>
    <x v="0"/>
    <x v="0"/>
    <x v="4"/>
    <x v="1"/>
    <x v="1"/>
    <m/>
    <n v="0.57747508282180604"/>
    <n v="0"/>
  </r>
  <r>
    <x v="0"/>
    <x v="14"/>
    <x v="33"/>
    <m/>
    <x v="0"/>
    <x v="6"/>
    <x v="12"/>
    <x v="4"/>
    <n v="0"/>
    <x v="0"/>
    <x v="0"/>
    <x v="1"/>
    <x v="2"/>
    <x v="2"/>
    <m/>
    <n v="0.57747508282180604"/>
    <n v="0"/>
  </r>
  <r>
    <x v="0"/>
    <x v="14"/>
    <x v="33"/>
    <m/>
    <x v="1"/>
    <x v="6"/>
    <x v="12"/>
    <x v="4"/>
    <n v="0"/>
    <x v="0"/>
    <x v="0"/>
    <x v="2"/>
    <x v="2"/>
    <x v="2"/>
    <m/>
    <n v="0.57747508282180604"/>
    <n v="0"/>
  </r>
  <r>
    <x v="0"/>
    <x v="14"/>
    <x v="33"/>
    <m/>
    <x v="2"/>
    <x v="6"/>
    <x v="12"/>
    <x v="4"/>
    <n v="0"/>
    <x v="0"/>
    <x v="0"/>
    <x v="3"/>
    <x v="2"/>
    <x v="2"/>
    <m/>
    <n v="0.57747508282180604"/>
    <n v="0"/>
  </r>
  <r>
    <x v="0"/>
    <x v="14"/>
    <x v="33"/>
    <m/>
    <x v="2"/>
    <x v="6"/>
    <x v="12"/>
    <x v="4"/>
    <n v="0"/>
    <x v="0"/>
    <x v="0"/>
    <x v="4"/>
    <x v="2"/>
    <x v="2"/>
    <m/>
    <n v="0.57747508282180604"/>
    <n v="0"/>
  </r>
  <r>
    <x v="0"/>
    <x v="14"/>
    <x v="33"/>
    <m/>
    <x v="0"/>
    <x v="6"/>
    <x v="13"/>
    <x v="4"/>
    <n v="0"/>
    <x v="0"/>
    <x v="0"/>
    <x v="1"/>
    <x v="3"/>
    <x v="1"/>
    <m/>
    <n v="0.57747508282180604"/>
    <n v="0"/>
  </r>
  <r>
    <x v="0"/>
    <x v="14"/>
    <x v="33"/>
    <m/>
    <x v="1"/>
    <x v="6"/>
    <x v="13"/>
    <x v="4"/>
    <n v="2821875"/>
    <x v="0"/>
    <x v="0"/>
    <x v="2"/>
    <x v="3"/>
    <x v="1"/>
    <m/>
    <n v="0.57747508282180604"/>
    <n v="1629562.4993377801"/>
  </r>
  <r>
    <x v="0"/>
    <x v="14"/>
    <x v="33"/>
    <m/>
    <x v="2"/>
    <x v="6"/>
    <x v="13"/>
    <x v="4"/>
    <n v="0"/>
    <x v="0"/>
    <x v="0"/>
    <x v="3"/>
    <x v="3"/>
    <x v="1"/>
    <m/>
    <n v="0.57747508282180604"/>
    <n v="0"/>
  </r>
  <r>
    <x v="0"/>
    <x v="14"/>
    <x v="33"/>
    <m/>
    <x v="2"/>
    <x v="6"/>
    <x v="13"/>
    <x v="4"/>
    <n v="0"/>
    <x v="0"/>
    <x v="0"/>
    <x v="4"/>
    <x v="3"/>
    <x v="1"/>
    <m/>
    <n v="0.57747508282180604"/>
    <n v="0"/>
  </r>
  <r>
    <x v="0"/>
    <x v="14"/>
    <x v="33"/>
    <m/>
    <x v="0"/>
    <x v="6"/>
    <x v="13"/>
    <x v="4"/>
    <n v="0"/>
    <x v="0"/>
    <x v="0"/>
    <x v="1"/>
    <x v="3"/>
    <x v="2"/>
    <m/>
    <n v="0.57747508282180604"/>
    <n v="0"/>
  </r>
  <r>
    <x v="0"/>
    <x v="14"/>
    <x v="33"/>
    <m/>
    <x v="1"/>
    <x v="6"/>
    <x v="13"/>
    <x v="4"/>
    <n v="2821875"/>
    <x v="0"/>
    <x v="0"/>
    <x v="2"/>
    <x v="3"/>
    <x v="2"/>
    <m/>
    <n v="0.57747508282180604"/>
    <n v="1629562.4993377801"/>
  </r>
  <r>
    <x v="0"/>
    <x v="14"/>
    <x v="33"/>
    <m/>
    <x v="2"/>
    <x v="6"/>
    <x v="13"/>
    <x v="4"/>
    <n v="0"/>
    <x v="0"/>
    <x v="0"/>
    <x v="3"/>
    <x v="3"/>
    <x v="2"/>
    <m/>
    <n v="0.57747508282180604"/>
    <n v="0"/>
  </r>
  <r>
    <x v="0"/>
    <x v="14"/>
    <x v="33"/>
    <m/>
    <x v="2"/>
    <x v="6"/>
    <x v="13"/>
    <x v="4"/>
    <n v="0"/>
    <x v="0"/>
    <x v="0"/>
    <x v="4"/>
    <x v="3"/>
    <x v="2"/>
    <m/>
    <n v="0.57747508282180604"/>
    <n v="0"/>
  </r>
  <r>
    <x v="0"/>
    <x v="14"/>
    <x v="33"/>
    <m/>
    <x v="0"/>
    <x v="6"/>
    <x v="12"/>
    <x v="4"/>
    <n v="0"/>
    <x v="0"/>
    <x v="0"/>
    <x v="1"/>
    <x v="3"/>
    <x v="3"/>
    <m/>
    <n v="0.57747508282180604"/>
    <n v="0"/>
  </r>
  <r>
    <x v="0"/>
    <x v="14"/>
    <x v="33"/>
    <m/>
    <x v="1"/>
    <x v="6"/>
    <x v="12"/>
    <x v="4"/>
    <n v="0"/>
    <x v="0"/>
    <x v="0"/>
    <x v="2"/>
    <x v="3"/>
    <x v="3"/>
    <m/>
    <n v="0.57747508282180604"/>
    <n v="0"/>
  </r>
  <r>
    <x v="0"/>
    <x v="14"/>
    <x v="33"/>
    <m/>
    <x v="2"/>
    <x v="6"/>
    <x v="12"/>
    <x v="4"/>
    <n v="0"/>
    <x v="0"/>
    <x v="0"/>
    <x v="3"/>
    <x v="3"/>
    <x v="3"/>
    <m/>
    <n v="0.57747508282180604"/>
    <n v="0"/>
  </r>
  <r>
    <x v="0"/>
    <x v="14"/>
    <x v="33"/>
    <m/>
    <x v="2"/>
    <x v="6"/>
    <x v="12"/>
    <x v="4"/>
    <n v="0"/>
    <x v="0"/>
    <x v="0"/>
    <x v="4"/>
    <x v="3"/>
    <x v="3"/>
    <m/>
    <n v="0.57747508282180604"/>
    <n v="0"/>
  </r>
  <r>
    <x v="0"/>
    <x v="14"/>
    <x v="33"/>
    <m/>
    <x v="0"/>
    <x v="6"/>
    <x v="13"/>
    <x v="4"/>
    <n v="0"/>
    <x v="0"/>
    <x v="0"/>
    <x v="1"/>
    <x v="3"/>
    <x v="4"/>
    <m/>
    <n v="0.57747508282180604"/>
    <n v="0"/>
  </r>
  <r>
    <x v="0"/>
    <x v="14"/>
    <x v="33"/>
    <m/>
    <x v="1"/>
    <x v="6"/>
    <x v="13"/>
    <x v="4"/>
    <n v="0"/>
    <x v="0"/>
    <x v="0"/>
    <x v="2"/>
    <x v="3"/>
    <x v="4"/>
    <m/>
    <n v="0.57747508282180604"/>
    <n v="0"/>
  </r>
  <r>
    <x v="0"/>
    <x v="14"/>
    <x v="33"/>
    <m/>
    <x v="2"/>
    <x v="6"/>
    <x v="13"/>
    <x v="4"/>
    <n v="0"/>
    <x v="0"/>
    <x v="0"/>
    <x v="3"/>
    <x v="3"/>
    <x v="4"/>
    <m/>
    <n v="0.57747508282180604"/>
    <n v="0"/>
  </r>
  <r>
    <x v="0"/>
    <x v="14"/>
    <x v="33"/>
    <m/>
    <x v="2"/>
    <x v="6"/>
    <x v="13"/>
    <x v="4"/>
    <n v="0"/>
    <x v="0"/>
    <x v="0"/>
    <x v="4"/>
    <x v="3"/>
    <x v="4"/>
    <m/>
    <n v="0.57747508282180604"/>
    <n v="0"/>
  </r>
  <r>
    <x v="0"/>
    <x v="14"/>
    <x v="33"/>
    <m/>
    <x v="0"/>
    <x v="6"/>
    <x v="13"/>
    <x v="4"/>
    <n v="0"/>
    <x v="0"/>
    <x v="0"/>
    <x v="1"/>
    <x v="3"/>
    <x v="5"/>
    <m/>
    <n v="0.57747508282180604"/>
    <n v="0"/>
  </r>
  <r>
    <x v="0"/>
    <x v="14"/>
    <x v="33"/>
    <m/>
    <x v="1"/>
    <x v="6"/>
    <x v="13"/>
    <x v="4"/>
    <n v="3950625"/>
    <x v="0"/>
    <x v="0"/>
    <x v="2"/>
    <x v="3"/>
    <x v="5"/>
    <m/>
    <n v="0.57747508282180604"/>
    <n v="2281387.4990729"/>
  </r>
  <r>
    <x v="0"/>
    <x v="14"/>
    <x v="33"/>
    <m/>
    <x v="2"/>
    <x v="6"/>
    <x v="13"/>
    <x v="4"/>
    <n v="0"/>
    <x v="0"/>
    <x v="0"/>
    <x v="3"/>
    <x v="3"/>
    <x v="5"/>
    <m/>
    <n v="0.57747508282180604"/>
    <n v="0"/>
  </r>
  <r>
    <x v="0"/>
    <x v="14"/>
    <x v="33"/>
    <m/>
    <x v="2"/>
    <x v="6"/>
    <x v="13"/>
    <x v="4"/>
    <n v="0"/>
    <x v="0"/>
    <x v="0"/>
    <x v="4"/>
    <x v="3"/>
    <x v="5"/>
    <m/>
    <n v="0.57747508282180604"/>
    <n v="0"/>
  </r>
  <r>
    <x v="0"/>
    <x v="14"/>
    <x v="33"/>
    <m/>
    <x v="0"/>
    <x v="6"/>
    <x v="13"/>
    <x v="4"/>
    <n v="0"/>
    <x v="0"/>
    <x v="0"/>
    <x v="1"/>
    <x v="3"/>
    <x v="6"/>
    <m/>
    <n v="0.57747508282180604"/>
    <n v="0"/>
  </r>
  <r>
    <x v="0"/>
    <x v="14"/>
    <x v="33"/>
    <m/>
    <x v="1"/>
    <x v="6"/>
    <x v="13"/>
    <x v="4"/>
    <n v="11287500"/>
    <x v="0"/>
    <x v="0"/>
    <x v="2"/>
    <x v="3"/>
    <x v="6"/>
    <m/>
    <n v="0.57747508282180604"/>
    <n v="6518249.9973511295"/>
  </r>
  <r>
    <x v="0"/>
    <x v="14"/>
    <x v="33"/>
    <m/>
    <x v="2"/>
    <x v="6"/>
    <x v="13"/>
    <x v="4"/>
    <n v="0"/>
    <x v="0"/>
    <x v="0"/>
    <x v="3"/>
    <x v="3"/>
    <x v="6"/>
    <m/>
    <n v="0.57747508282180604"/>
    <n v="0"/>
  </r>
  <r>
    <x v="0"/>
    <x v="14"/>
    <x v="33"/>
    <m/>
    <x v="2"/>
    <x v="6"/>
    <x v="13"/>
    <x v="4"/>
    <n v="0"/>
    <x v="0"/>
    <x v="0"/>
    <x v="4"/>
    <x v="3"/>
    <x v="6"/>
    <m/>
    <n v="0.57747508282180604"/>
    <n v="0"/>
  </r>
  <r>
    <x v="0"/>
    <x v="14"/>
    <x v="33"/>
    <m/>
    <x v="0"/>
    <x v="6"/>
    <x v="12"/>
    <x v="4"/>
    <n v="0"/>
    <x v="0"/>
    <x v="0"/>
    <x v="1"/>
    <x v="4"/>
    <x v="4"/>
    <m/>
    <n v="0.57747508282180604"/>
    <n v="0"/>
  </r>
  <r>
    <x v="0"/>
    <x v="14"/>
    <x v="33"/>
    <m/>
    <x v="1"/>
    <x v="6"/>
    <x v="12"/>
    <x v="4"/>
    <n v="0"/>
    <x v="0"/>
    <x v="0"/>
    <x v="2"/>
    <x v="4"/>
    <x v="4"/>
    <m/>
    <n v="0.57747508282180604"/>
    <n v="0"/>
  </r>
  <r>
    <x v="0"/>
    <x v="14"/>
    <x v="33"/>
    <m/>
    <x v="2"/>
    <x v="6"/>
    <x v="12"/>
    <x v="4"/>
    <n v="0"/>
    <x v="0"/>
    <x v="0"/>
    <x v="3"/>
    <x v="4"/>
    <x v="4"/>
    <m/>
    <n v="0.57747508282180604"/>
    <n v="0"/>
  </r>
  <r>
    <x v="0"/>
    <x v="14"/>
    <x v="33"/>
    <m/>
    <x v="2"/>
    <x v="6"/>
    <x v="12"/>
    <x v="4"/>
    <n v="0"/>
    <x v="0"/>
    <x v="0"/>
    <x v="4"/>
    <x v="4"/>
    <x v="4"/>
    <m/>
    <n v="0.57747508282180604"/>
    <n v="0"/>
  </r>
  <r>
    <x v="0"/>
    <x v="14"/>
    <x v="33"/>
    <m/>
    <x v="1"/>
    <x v="6"/>
    <x v="13"/>
    <x v="4"/>
    <n v="11748309.9927724"/>
    <x v="0"/>
    <x v="0"/>
    <x v="2"/>
    <x v="5"/>
    <x v="2"/>
    <m/>
    <n v="0.57747508282180604"/>
    <n v="6784356.2860925002"/>
  </r>
  <r>
    <x v="0"/>
    <x v="14"/>
    <x v="33"/>
    <m/>
    <x v="0"/>
    <x v="6"/>
    <x v="12"/>
    <x v="4"/>
    <n v="0"/>
    <x v="0"/>
    <x v="0"/>
    <x v="1"/>
    <x v="5"/>
    <x v="5"/>
    <m/>
    <n v="0.57747508282180604"/>
    <n v="0"/>
  </r>
  <r>
    <x v="0"/>
    <x v="14"/>
    <x v="33"/>
    <m/>
    <x v="1"/>
    <x v="6"/>
    <x v="12"/>
    <x v="4"/>
    <n v="0"/>
    <x v="0"/>
    <x v="0"/>
    <x v="2"/>
    <x v="5"/>
    <x v="5"/>
    <m/>
    <n v="0.57747508282180604"/>
    <n v="0"/>
  </r>
  <r>
    <x v="0"/>
    <x v="14"/>
    <x v="33"/>
    <m/>
    <x v="2"/>
    <x v="6"/>
    <x v="12"/>
    <x v="4"/>
    <n v="0"/>
    <x v="0"/>
    <x v="0"/>
    <x v="3"/>
    <x v="5"/>
    <x v="5"/>
    <m/>
    <n v="0.57747508282180604"/>
    <n v="0"/>
  </r>
  <r>
    <x v="0"/>
    <x v="14"/>
    <x v="33"/>
    <m/>
    <x v="2"/>
    <x v="6"/>
    <x v="12"/>
    <x v="4"/>
    <n v="0"/>
    <x v="0"/>
    <x v="0"/>
    <x v="4"/>
    <x v="5"/>
    <x v="5"/>
    <m/>
    <n v="0.57747508282180604"/>
    <n v="0"/>
  </r>
  <r>
    <x v="0"/>
    <x v="14"/>
    <x v="33"/>
    <m/>
    <x v="1"/>
    <x v="6"/>
    <x v="13"/>
    <x v="4"/>
    <n v="683014.73340958299"/>
    <x v="0"/>
    <x v="0"/>
    <x v="2"/>
    <x v="6"/>
    <x v="1"/>
    <m/>
    <n v="0.57747508282180604"/>
    <n v="394423.98974421201"/>
  </r>
  <r>
    <x v="0"/>
    <x v="14"/>
    <x v="33"/>
    <m/>
    <x v="0"/>
    <x v="6"/>
    <x v="12"/>
    <x v="4"/>
    <n v="0"/>
    <x v="0"/>
    <x v="0"/>
    <x v="1"/>
    <x v="6"/>
    <x v="6"/>
    <m/>
    <n v="0.57747508282180604"/>
    <n v="0"/>
  </r>
  <r>
    <x v="0"/>
    <x v="14"/>
    <x v="33"/>
    <m/>
    <x v="1"/>
    <x v="6"/>
    <x v="12"/>
    <x v="4"/>
    <n v="0"/>
    <x v="0"/>
    <x v="0"/>
    <x v="2"/>
    <x v="6"/>
    <x v="6"/>
    <m/>
    <n v="0.57747508282180604"/>
    <n v="0"/>
  </r>
  <r>
    <x v="0"/>
    <x v="14"/>
    <x v="33"/>
    <m/>
    <x v="2"/>
    <x v="6"/>
    <x v="12"/>
    <x v="4"/>
    <n v="0"/>
    <x v="0"/>
    <x v="0"/>
    <x v="3"/>
    <x v="6"/>
    <x v="6"/>
    <m/>
    <n v="0.57747508282180604"/>
    <n v="0"/>
  </r>
  <r>
    <x v="0"/>
    <x v="14"/>
    <x v="33"/>
    <m/>
    <x v="2"/>
    <x v="6"/>
    <x v="12"/>
    <x v="4"/>
    <n v="0"/>
    <x v="0"/>
    <x v="0"/>
    <x v="4"/>
    <x v="6"/>
    <x v="6"/>
    <m/>
    <n v="0.57747508282180604"/>
    <n v="0"/>
  </r>
  <r>
    <x v="0"/>
    <x v="15"/>
    <x v="33"/>
    <m/>
    <x v="0"/>
    <x v="6"/>
    <x v="12"/>
    <x v="4"/>
    <n v="0"/>
    <x v="0"/>
    <x v="0"/>
    <x v="1"/>
    <x v="1"/>
    <x v="1"/>
    <m/>
    <n v="0.55526450271327499"/>
    <n v="0"/>
  </r>
  <r>
    <x v="0"/>
    <x v="15"/>
    <x v="33"/>
    <m/>
    <x v="1"/>
    <x v="6"/>
    <x v="12"/>
    <x v="4"/>
    <n v="0"/>
    <x v="0"/>
    <x v="0"/>
    <x v="2"/>
    <x v="1"/>
    <x v="1"/>
    <m/>
    <n v="0.55526450271327499"/>
    <n v="0"/>
  </r>
  <r>
    <x v="0"/>
    <x v="15"/>
    <x v="33"/>
    <m/>
    <x v="2"/>
    <x v="6"/>
    <x v="12"/>
    <x v="4"/>
    <n v="0"/>
    <x v="0"/>
    <x v="0"/>
    <x v="3"/>
    <x v="1"/>
    <x v="1"/>
    <m/>
    <n v="0.55526450271327499"/>
    <n v="0"/>
  </r>
  <r>
    <x v="0"/>
    <x v="15"/>
    <x v="33"/>
    <m/>
    <x v="2"/>
    <x v="6"/>
    <x v="12"/>
    <x v="4"/>
    <n v="0"/>
    <x v="0"/>
    <x v="0"/>
    <x v="4"/>
    <x v="1"/>
    <x v="1"/>
    <m/>
    <n v="0.55526450271327499"/>
    <n v="0"/>
  </r>
  <r>
    <x v="0"/>
    <x v="15"/>
    <x v="33"/>
    <m/>
    <x v="0"/>
    <x v="6"/>
    <x v="12"/>
    <x v="4"/>
    <n v="0"/>
    <x v="0"/>
    <x v="0"/>
    <x v="1"/>
    <x v="2"/>
    <x v="2"/>
    <m/>
    <n v="0.55526450271327499"/>
    <n v="0"/>
  </r>
  <r>
    <x v="0"/>
    <x v="15"/>
    <x v="33"/>
    <m/>
    <x v="1"/>
    <x v="6"/>
    <x v="12"/>
    <x v="4"/>
    <n v="0"/>
    <x v="0"/>
    <x v="0"/>
    <x v="2"/>
    <x v="2"/>
    <x v="2"/>
    <m/>
    <n v="0.55526450271327499"/>
    <n v="0"/>
  </r>
  <r>
    <x v="0"/>
    <x v="15"/>
    <x v="33"/>
    <m/>
    <x v="2"/>
    <x v="6"/>
    <x v="12"/>
    <x v="4"/>
    <n v="0"/>
    <x v="0"/>
    <x v="0"/>
    <x v="3"/>
    <x v="2"/>
    <x v="2"/>
    <m/>
    <n v="0.55526450271327499"/>
    <n v="0"/>
  </r>
  <r>
    <x v="0"/>
    <x v="15"/>
    <x v="33"/>
    <m/>
    <x v="2"/>
    <x v="6"/>
    <x v="12"/>
    <x v="4"/>
    <n v="0"/>
    <x v="0"/>
    <x v="0"/>
    <x v="4"/>
    <x v="2"/>
    <x v="2"/>
    <m/>
    <n v="0.55526450271327499"/>
    <n v="0"/>
  </r>
  <r>
    <x v="0"/>
    <x v="15"/>
    <x v="33"/>
    <m/>
    <x v="0"/>
    <x v="6"/>
    <x v="13"/>
    <x v="4"/>
    <n v="0"/>
    <x v="0"/>
    <x v="0"/>
    <x v="1"/>
    <x v="3"/>
    <x v="1"/>
    <m/>
    <n v="0.55526450271327499"/>
    <n v="0"/>
  </r>
  <r>
    <x v="0"/>
    <x v="15"/>
    <x v="33"/>
    <m/>
    <x v="1"/>
    <x v="6"/>
    <x v="13"/>
    <x v="4"/>
    <n v="2821875"/>
    <x v="0"/>
    <x v="0"/>
    <x v="2"/>
    <x v="3"/>
    <x v="1"/>
    <m/>
    <n v="0.55526450271327499"/>
    <n v="1566887.01859402"/>
  </r>
  <r>
    <x v="0"/>
    <x v="15"/>
    <x v="33"/>
    <m/>
    <x v="2"/>
    <x v="6"/>
    <x v="13"/>
    <x v="4"/>
    <n v="0"/>
    <x v="0"/>
    <x v="0"/>
    <x v="3"/>
    <x v="3"/>
    <x v="1"/>
    <m/>
    <n v="0.55526450271327499"/>
    <n v="0"/>
  </r>
  <r>
    <x v="0"/>
    <x v="15"/>
    <x v="33"/>
    <m/>
    <x v="2"/>
    <x v="6"/>
    <x v="13"/>
    <x v="4"/>
    <n v="0"/>
    <x v="0"/>
    <x v="0"/>
    <x v="4"/>
    <x v="3"/>
    <x v="1"/>
    <m/>
    <n v="0.55526450271327499"/>
    <n v="0"/>
  </r>
  <r>
    <x v="0"/>
    <x v="15"/>
    <x v="33"/>
    <m/>
    <x v="0"/>
    <x v="6"/>
    <x v="13"/>
    <x v="4"/>
    <n v="0"/>
    <x v="0"/>
    <x v="0"/>
    <x v="1"/>
    <x v="3"/>
    <x v="2"/>
    <m/>
    <n v="0.55526450271327499"/>
    <n v="0"/>
  </r>
  <r>
    <x v="0"/>
    <x v="15"/>
    <x v="33"/>
    <m/>
    <x v="1"/>
    <x v="6"/>
    <x v="13"/>
    <x v="4"/>
    <n v="2821875"/>
    <x v="0"/>
    <x v="0"/>
    <x v="2"/>
    <x v="3"/>
    <x v="2"/>
    <m/>
    <n v="0.55526450271327499"/>
    <n v="1566887.01859402"/>
  </r>
  <r>
    <x v="0"/>
    <x v="15"/>
    <x v="33"/>
    <m/>
    <x v="2"/>
    <x v="6"/>
    <x v="13"/>
    <x v="4"/>
    <n v="0"/>
    <x v="0"/>
    <x v="0"/>
    <x v="3"/>
    <x v="3"/>
    <x v="2"/>
    <m/>
    <n v="0.55526450271327499"/>
    <n v="0"/>
  </r>
  <r>
    <x v="0"/>
    <x v="15"/>
    <x v="33"/>
    <m/>
    <x v="2"/>
    <x v="6"/>
    <x v="13"/>
    <x v="4"/>
    <n v="0"/>
    <x v="0"/>
    <x v="0"/>
    <x v="4"/>
    <x v="3"/>
    <x v="2"/>
    <m/>
    <n v="0.55526450271327499"/>
    <n v="0"/>
  </r>
  <r>
    <x v="0"/>
    <x v="15"/>
    <x v="33"/>
    <m/>
    <x v="0"/>
    <x v="6"/>
    <x v="12"/>
    <x v="4"/>
    <n v="0"/>
    <x v="0"/>
    <x v="0"/>
    <x v="1"/>
    <x v="3"/>
    <x v="3"/>
    <m/>
    <n v="0.55526450271327499"/>
    <n v="0"/>
  </r>
  <r>
    <x v="0"/>
    <x v="15"/>
    <x v="33"/>
    <m/>
    <x v="1"/>
    <x v="6"/>
    <x v="12"/>
    <x v="4"/>
    <n v="0"/>
    <x v="0"/>
    <x v="0"/>
    <x v="2"/>
    <x v="3"/>
    <x v="3"/>
    <m/>
    <n v="0.55526450271327499"/>
    <n v="0"/>
  </r>
  <r>
    <x v="0"/>
    <x v="15"/>
    <x v="33"/>
    <m/>
    <x v="2"/>
    <x v="6"/>
    <x v="12"/>
    <x v="4"/>
    <n v="0"/>
    <x v="0"/>
    <x v="0"/>
    <x v="3"/>
    <x v="3"/>
    <x v="3"/>
    <m/>
    <n v="0.55526450271327499"/>
    <n v="0"/>
  </r>
  <r>
    <x v="0"/>
    <x v="15"/>
    <x v="33"/>
    <m/>
    <x v="2"/>
    <x v="6"/>
    <x v="12"/>
    <x v="4"/>
    <n v="0"/>
    <x v="0"/>
    <x v="0"/>
    <x v="4"/>
    <x v="3"/>
    <x v="3"/>
    <m/>
    <n v="0.55526450271327499"/>
    <n v="0"/>
  </r>
  <r>
    <x v="0"/>
    <x v="15"/>
    <x v="33"/>
    <m/>
    <x v="0"/>
    <x v="6"/>
    <x v="13"/>
    <x v="4"/>
    <n v="0"/>
    <x v="0"/>
    <x v="0"/>
    <x v="1"/>
    <x v="3"/>
    <x v="4"/>
    <m/>
    <n v="0.55526450271327499"/>
    <n v="0"/>
  </r>
  <r>
    <x v="0"/>
    <x v="15"/>
    <x v="33"/>
    <m/>
    <x v="1"/>
    <x v="6"/>
    <x v="13"/>
    <x v="4"/>
    <n v="0"/>
    <x v="0"/>
    <x v="0"/>
    <x v="2"/>
    <x v="3"/>
    <x v="4"/>
    <m/>
    <n v="0.55526450271327499"/>
    <n v="0"/>
  </r>
  <r>
    <x v="0"/>
    <x v="15"/>
    <x v="33"/>
    <m/>
    <x v="2"/>
    <x v="6"/>
    <x v="13"/>
    <x v="4"/>
    <n v="0"/>
    <x v="0"/>
    <x v="0"/>
    <x v="3"/>
    <x v="3"/>
    <x v="4"/>
    <m/>
    <n v="0.55526450271327499"/>
    <n v="0"/>
  </r>
  <r>
    <x v="0"/>
    <x v="15"/>
    <x v="33"/>
    <m/>
    <x v="2"/>
    <x v="6"/>
    <x v="13"/>
    <x v="4"/>
    <n v="0"/>
    <x v="0"/>
    <x v="0"/>
    <x v="4"/>
    <x v="3"/>
    <x v="4"/>
    <m/>
    <n v="0.55526450271327499"/>
    <n v="0"/>
  </r>
  <r>
    <x v="0"/>
    <x v="15"/>
    <x v="33"/>
    <m/>
    <x v="0"/>
    <x v="6"/>
    <x v="13"/>
    <x v="4"/>
    <n v="0"/>
    <x v="0"/>
    <x v="0"/>
    <x v="1"/>
    <x v="3"/>
    <x v="5"/>
    <m/>
    <n v="0.55526450271327499"/>
    <n v="0"/>
  </r>
  <r>
    <x v="0"/>
    <x v="15"/>
    <x v="33"/>
    <m/>
    <x v="1"/>
    <x v="6"/>
    <x v="13"/>
    <x v="4"/>
    <n v="3950625"/>
    <x v="0"/>
    <x v="0"/>
    <x v="2"/>
    <x v="3"/>
    <x v="5"/>
    <m/>
    <n v="0.55526450271327499"/>
    <n v="2193641.8260316299"/>
  </r>
  <r>
    <x v="0"/>
    <x v="15"/>
    <x v="33"/>
    <m/>
    <x v="2"/>
    <x v="6"/>
    <x v="13"/>
    <x v="4"/>
    <n v="0"/>
    <x v="0"/>
    <x v="0"/>
    <x v="3"/>
    <x v="3"/>
    <x v="5"/>
    <m/>
    <n v="0.55526450271327499"/>
    <n v="0"/>
  </r>
  <r>
    <x v="0"/>
    <x v="15"/>
    <x v="33"/>
    <m/>
    <x v="2"/>
    <x v="6"/>
    <x v="13"/>
    <x v="4"/>
    <n v="0"/>
    <x v="0"/>
    <x v="0"/>
    <x v="4"/>
    <x v="3"/>
    <x v="5"/>
    <m/>
    <n v="0.55526450271327499"/>
    <n v="0"/>
  </r>
  <r>
    <x v="0"/>
    <x v="15"/>
    <x v="33"/>
    <m/>
    <x v="0"/>
    <x v="6"/>
    <x v="13"/>
    <x v="4"/>
    <n v="0"/>
    <x v="0"/>
    <x v="0"/>
    <x v="1"/>
    <x v="3"/>
    <x v="6"/>
    <m/>
    <n v="0.55526450271327499"/>
    <n v="0"/>
  </r>
  <r>
    <x v="0"/>
    <x v="15"/>
    <x v="33"/>
    <m/>
    <x v="1"/>
    <x v="6"/>
    <x v="13"/>
    <x v="4"/>
    <n v="11287500"/>
    <x v="0"/>
    <x v="0"/>
    <x v="2"/>
    <x v="3"/>
    <x v="6"/>
    <m/>
    <n v="0.55526450271327499"/>
    <n v="6267548.0743760904"/>
  </r>
  <r>
    <x v="0"/>
    <x v="15"/>
    <x v="33"/>
    <m/>
    <x v="2"/>
    <x v="6"/>
    <x v="13"/>
    <x v="4"/>
    <n v="0"/>
    <x v="0"/>
    <x v="0"/>
    <x v="3"/>
    <x v="3"/>
    <x v="6"/>
    <m/>
    <n v="0.55526450271327499"/>
    <n v="0"/>
  </r>
  <r>
    <x v="0"/>
    <x v="15"/>
    <x v="33"/>
    <m/>
    <x v="2"/>
    <x v="6"/>
    <x v="13"/>
    <x v="4"/>
    <n v="0"/>
    <x v="0"/>
    <x v="0"/>
    <x v="4"/>
    <x v="3"/>
    <x v="6"/>
    <m/>
    <n v="0.55526450271327499"/>
    <n v="0"/>
  </r>
  <r>
    <x v="0"/>
    <x v="15"/>
    <x v="33"/>
    <m/>
    <x v="0"/>
    <x v="6"/>
    <x v="12"/>
    <x v="4"/>
    <n v="0"/>
    <x v="0"/>
    <x v="0"/>
    <x v="1"/>
    <x v="4"/>
    <x v="4"/>
    <m/>
    <n v="0.55526450271327499"/>
    <n v="0"/>
  </r>
  <r>
    <x v="0"/>
    <x v="15"/>
    <x v="33"/>
    <m/>
    <x v="1"/>
    <x v="6"/>
    <x v="12"/>
    <x v="4"/>
    <n v="0"/>
    <x v="0"/>
    <x v="0"/>
    <x v="2"/>
    <x v="4"/>
    <x v="4"/>
    <m/>
    <n v="0.55526450271327499"/>
    <n v="0"/>
  </r>
  <r>
    <x v="0"/>
    <x v="15"/>
    <x v="33"/>
    <m/>
    <x v="2"/>
    <x v="6"/>
    <x v="12"/>
    <x v="4"/>
    <n v="0"/>
    <x v="0"/>
    <x v="0"/>
    <x v="3"/>
    <x v="4"/>
    <x v="4"/>
    <m/>
    <n v="0.55526450271327499"/>
    <n v="0"/>
  </r>
  <r>
    <x v="0"/>
    <x v="15"/>
    <x v="33"/>
    <m/>
    <x v="2"/>
    <x v="6"/>
    <x v="12"/>
    <x v="4"/>
    <n v="0"/>
    <x v="0"/>
    <x v="0"/>
    <x v="4"/>
    <x v="4"/>
    <x v="4"/>
    <m/>
    <n v="0.55526450271327499"/>
    <n v="0"/>
  </r>
  <r>
    <x v="0"/>
    <x v="15"/>
    <x v="33"/>
    <m/>
    <x v="1"/>
    <x v="6"/>
    <x v="13"/>
    <x v="4"/>
    <n v="11748309.9927724"/>
    <x v="0"/>
    <x v="0"/>
    <x v="2"/>
    <x v="5"/>
    <x v="2"/>
    <m/>
    <n v="0.55526450271327499"/>
    <n v="6523419.5058581699"/>
  </r>
  <r>
    <x v="0"/>
    <x v="15"/>
    <x v="33"/>
    <m/>
    <x v="0"/>
    <x v="6"/>
    <x v="12"/>
    <x v="4"/>
    <n v="0"/>
    <x v="0"/>
    <x v="0"/>
    <x v="1"/>
    <x v="5"/>
    <x v="5"/>
    <m/>
    <n v="0.55526450271327499"/>
    <n v="0"/>
  </r>
  <r>
    <x v="0"/>
    <x v="15"/>
    <x v="33"/>
    <m/>
    <x v="1"/>
    <x v="6"/>
    <x v="12"/>
    <x v="4"/>
    <n v="0"/>
    <x v="0"/>
    <x v="0"/>
    <x v="2"/>
    <x v="5"/>
    <x v="5"/>
    <m/>
    <n v="0.55526450271327499"/>
    <n v="0"/>
  </r>
  <r>
    <x v="0"/>
    <x v="15"/>
    <x v="33"/>
    <m/>
    <x v="2"/>
    <x v="6"/>
    <x v="12"/>
    <x v="4"/>
    <n v="0"/>
    <x v="0"/>
    <x v="0"/>
    <x v="3"/>
    <x v="5"/>
    <x v="5"/>
    <m/>
    <n v="0.55526450271327499"/>
    <n v="0"/>
  </r>
  <r>
    <x v="0"/>
    <x v="15"/>
    <x v="33"/>
    <m/>
    <x v="2"/>
    <x v="6"/>
    <x v="12"/>
    <x v="4"/>
    <n v="0"/>
    <x v="0"/>
    <x v="0"/>
    <x v="4"/>
    <x v="5"/>
    <x v="5"/>
    <m/>
    <n v="0.55526450271327499"/>
    <n v="0"/>
  </r>
  <r>
    <x v="0"/>
    <x v="15"/>
    <x v="33"/>
    <m/>
    <x v="1"/>
    <x v="6"/>
    <x v="13"/>
    <x v="4"/>
    <n v="683014.73340958299"/>
    <x v="0"/>
    <x v="0"/>
    <x v="2"/>
    <x v="6"/>
    <x v="1"/>
    <m/>
    <n v="0.55526450271327499"/>
    <n v="379253.83629251202"/>
  </r>
  <r>
    <x v="0"/>
    <x v="15"/>
    <x v="33"/>
    <m/>
    <x v="0"/>
    <x v="6"/>
    <x v="12"/>
    <x v="4"/>
    <n v="0"/>
    <x v="0"/>
    <x v="0"/>
    <x v="1"/>
    <x v="6"/>
    <x v="6"/>
    <m/>
    <n v="0.55526450271327499"/>
    <n v="0"/>
  </r>
  <r>
    <x v="0"/>
    <x v="15"/>
    <x v="33"/>
    <m/>
    <x v="1"/>
    <x v="6"/>
    <x v="12"/>
    <x v="4"/>
    <n v="0"/>
    <x v="0"/>
    <x v="0"/>
    <x v="2"/>
    <x v="6"/>
    <x v="6"/>
    <m/>
    <n v="0.55526450271327499"/>
    <n v="0"/>
  </r>
  <r>
    <x v="0"/>
    <x v="15"/>
    <x v="33"/>
    <m/>
    <x v="2"/>
    <x v="6"/>
    <x v="12"/>
    <x v="4"/>
    <n v="0"/>
    <x v="0"/>
    <x v="0"/>
    <x v="3"/>
    <x v="6"/>
    <x v="6"/>
    <m/>
    <n v="0.55526450271327499"/>
    <n v="0"/>
  </r>
  <r>
    <x v="0"/>
    <x v="15"/>
    <x v="33"/>
    <m/>
    <x v="2"/>
    <x v="6"/>
    <x v="12"/>
    <x v="4"/>
    <n v="0"/>
    <x v="0"/>
    <x v="0"/>
    <x v="4"/>
    <x v="6"/>
    <x v="6"/>
    <m/>
    <n v="0.55526450271327499"/>
    <n v="0"/>
  </r>
  <r>
    <x v="0"/>
    <x v="16"/>
    <x v="33"/>
    <m/>
    <x v="0"/>
    <x v="6"/>
    <x v="12"/>
    <x v="4"/>
    <n v="0"/>
    <x v="0"/>
    <x v="0"/>
    <x v="1"/>
    <x v="1"/>
    <x v="1"/>
    <m/>
    <n v="0.53390817568584104"/>
    <n v="0"/>
  </r>
  <r>
    <x v="0"/>
    <x v="16"/>
    <x v="33"/>
    <m/>
    <x v="1"/>
    <x v="6"/>
    <x v="12"/>
    <x v="4"/>
    <n v="0"/>
    <x v="0"/>
    <x v="0"/>
    <x v="2"/>
    <x v="1"/>
    <x v="1"/>
    <m/>
    <n v="0.53390817568584104"/>
    <n v="0"/>
  </r>
  <r>
    <x v="0"/>
    <x v="16"/>
    <x v="33"/>
    <m/>
    <x v="2"/>
    <x v="6"/>
    <x v="12"/>
    <x v="4"/>
    <n v="0"/>
    <x v="0"/>
    <x v="0"/>
    <x v="3"/>
    <x v="1"/>
    <x v="1"/>
    <m/>
    <n v="0.53390817568584104"/>
    <n v="0"/>
  </r>
  <r>
    <x v="0"/>
    <x v="16"/>
    <x v="33"/>
    <m/>
    <x v="2"/>
    <x v="6"/>
    <x v="12"/>
    <x v="4"/>
    <n v="0"/>
    <x v="0"/>
    <x v="0"/>
    <x v="4"/>
    <x v="1"/>
    <x v="1"/>
    <m/>
    <n v="0.53390817568584104"/>
    <n v="0"/>
  </r>
  <r>
    <x v="0"/>
    <x v="16"/>
    <x v="33"/>
    <m/>
    <x v="0"/>
    <x v="6"/>
    <x v="12"/>
    <x v="4"/>
    <n v="0"/>
    <x v="0"/>
    <x v="0"/>
    <x v="1"/>
    <x v="2"/>
    <x v="2"/>
    <m/>
    <n v="0.53390817568584104"/>
    <n v="0"/>
  </r>
  <r>
    <x v="0"/>
    <x v="16"/>
    <x v="33"/>
    <m/>
    <x v="1"/>
    <x v="6"/>
    <x v="12"/>
    <x v="4"/>
    <n v="0"/>
    <x v="0"/>
    <x v="0"/>
    <x v="2"/>
    <x v="2"/>
    <x v="2"/>
    <m/>
    <n v="0.53390817568584104"/>
    <n v="0"/>
  </r>
  <r>
    <x v="0"/>
    <x v="16"/>
    <x v="33"/>
    <m/>
    <x v="2"/>
    <x v="6"/>
    <x v="12"/>
    <x v="4"/>
    <n v="0"/>
    <x v="0"/>
    <x v="0"/>
    <x v="3"/>
    <x v="2"/>
    <x v="2"/>
    <m/>
    <n v="0.53390817568584104"/>
    <n v="0"/>
  </r>
  <r>
    <x v="0"/>
    <x v="16"/>
    <x v="33"/>
    <m/>
    <x v="2"/>
    <x v="6"/>
    <x v="12"/>
    <x v="4"/>
    <n v="0"/>
    <x v="0"/>
    <x v="0"/>
    <x v="4"/>
    <x v="2"/>
    <x v="2"/>
    <m/>
    <n v="0.53390817568584104"/>
    <n v="0"/>
  </r>
  <r>
    <x v="0"/>
    <x v="16"/>
    <x v="33"/>
    <m/>
    <x v="0"/>
    <x v="6"/>
    <x v="13"/>
    <x v="4"/>
    <n v="0"/>
    <x v="0"/>
    <x v="0"/>
    <x v="1"/>
    <x v="3"/>
    <x v="1"/>
    <m/>
    <n v="0.53390817568584104"/>
    <n v="0"/>
  </r>
  <r>
    <x v="0"/>
    <x v="16"/>
    <x v="33"/>
    <m/>
    <x v="1"/>
    <x v="6"/>
    <x v="13"/>
    <x v="4"/>
    <n v="2821875"/>
    <x v="0"/>
    <x v="0"/>
    <x v="2"/>
    <x v="3"/>
    <x v="1"/>
    <m/>
    <n v="0.53390817568584104"/>
    <n v="1506622.1332634799"/>
  </r>
  <r>
    <x v="0"/>
    <x v="16"/>
    <x v="33"/>
    <m/>
    <x v="2"/>
    <x v="6"/>
    <x v="13"/>
    <x v="4"/>
    <n v="0"/>
    <x v="0"/>
    <x v="0"/>
    <x v="3"/>
    <x v="3"/>
    <x v="1"/>
    <m/>
    <n v="0.53390817568584104"/>
    <n v="0"/>
  </r>
  <r>
    <x v="0"/>
    <x v="16"/>
    <x v="33"/>
    <m/>
    <x v="2"/>
    <x v="6"/>
    <x v="13"/>
    <x v="4"/>
    <n v="0"/>
    <x v="0"/>
    <x v="0"/>
    <x v="4"/>
    <x v="3"/>
    <x v="1"/>
    <m/>
    <n v="0.53390817568584104"/>
    <n v="0"/>
  </r>
  <r>
    <x v="0"/>
    <x v="16"/>
    <x v="33"/>
    <m/>
    <x v="0"/>
    <x v="6"/>
    <x v="13"/>
    <x v="4"/>
    <n v="0"/>
    <x v="0"/>
    <x v="0"/>
    <x v="1"/>
    <x v="3"/>
    <x v="2"/>
    <m/>
    <n v="0.53390817568584104"/>
    <n v="0"/>
  </r>
  <r>
    <x v="0"/>
    <x v="16"/>
    <x v="33"/>
    <m/>
    <x v="1"/>
    <x v="6"/>
    <x v="13"/>
    <x v="4"/>
    <n v="2821875"/>
    <x v="0"/>
    <x v="0"/>
    <x v="2"/>
    <x v="3"/>
    <x v="2"/>
    <m/>
    <n v="0.53390817568584104"/>
    <n v="1506622.1332634799"/>
  </r>
  <r>
    <x v="0"/>
    <x v="16"/>
    <x v="33"/>
    <m/>
    <x v="2"/>
    <x v="6"/>
    <x v="13"/>
    <x v="4"/>
    <n v="0"/>
    <x v="0"/>
    <x v="0"/>
    <x v="3"/>
    <x v="3"/>
    <x v="2"/>
    <m/>
    <n v="0.53390817568584104"/>
    <n v="0"/>
  </r>
  <r>
    <x v="0"/>
    <x v="16"/>
    <x v="33"/>
    <m/>
    <x v="2"/>
    <x v="6"/>
    <x v="13"/>
    <x v="4"/>
    <n v="0"/>
    <x v="0"/>
    <x v="0"/>
    <x v="4"/>
    <x v="3"/>
    <x v="2"/>
    <m/>
    <n v="0.53390817568584104"/>
    <n v="0"/>
  </r>
  <r>
    <x v="0"/>
    <x v="16"/>
    <x v="33"/>
    <m/>
    <x v="0"/>
    <x v="6"/>
    <x v="12"/>
    <x v="4"/>
    <n v="0"/>
    <x v="0"/>
    <x v="0"/>
    <x v="1"/>
    <x v="3"/>
    <x v="3"/>
    <m/>
    <n v="0.53390817568584104"/>
    <n v="0"/>
  </r>
  <r>
    <x v="0"/>
    <x v="16"/>
    <x v="33"/>
    <m/>
    <x v="1"/>
    <x v="6"/>
    <x v="12"/>
    <x v="4"/>
    <n v="0"/>
    <x v="0"/>
    <x v="0"/>
    <x v="2"/>
    <x v="3"/>
    <x v="3"/>
    <m/>
    <n v="0.53390817568584104"/>
    <n v="0"/>
  </r>
  <r>
    <x v="0"/>
    <x v="16"/>
    <x v="33"/>
    <m/>
    <x v="2"/>
    <x v="6"/>
    <x v="12"/>
    <x v="4"/>
    <n v="0"/>
    <x v="0"/>
    <x v="0"/>
    <x v="3"/>
    <x v="3"/>
    <x v="3"/>
    <m/>
    <n v="0.53390817568584104"/>
    <n v="0"/>
  </r>
  <r>
    <x v="0"/>
    <x v="16"/>
    <x v="33"/>
    <m/>
    <x v="2"/>
    <x v="6"/>
    <x v="12"/>
    <x v="4"/>
    <n v="0"/>
    <x v="0"/>
    <x v="0"/>
    <x v="4"/>
    <x v="3"/>
    <x v="3"/>
    <m/>
    <n v="0.53390817568584104"/>
    <n v="0"/>
  </r>
  <r>
    <x v="0"/>
    <x v="16"/>
    <x v="33"/>
    <m/>
    <x v="0"/>
    <x v="6"/>
    <x v="13"/>
    <x v="4"/>
    <n v="0"/>
    <x v="0"/>
    <x v="0"/>
    <x v="1"/>
    <x v="3"/>
    <x v="4"/>
    <m/>
    <n v="0.53390817568584104"/>
    <n v="0"/>
  </r>
  <r>
    <x v="0"/>
    <x v="16"/>
    <x v="33"/>
    <m/>
    <x v="1"/>
    <x v="6"/>
    <x v="13"/>
    <x v="4"/>
    <n v="0"/>
    <x v="0"/>
    <x v="0"/>
    <x v="2"/>
    <x v="3"/>
    <x v="4"/>
    <m/>
    <n v="0.53390817568584104"/>
    <n v="0"/>
  </r>
  <r>
    <x v="0"/>
    <x v="16"/>
    <x v="33"/>
    <m/>
    <x v="2"/>
    <x v="6"/>
    <x v="13"/>
    <x v="4"/>
    <n v="0"/>
    <x v="0"/>
    <x v="0"/>
    <x v="3"/>
    <x v="3"/>
    <x v="4"/>
    <m/>
    <n v="0.53390817568584104"/>
    <n v="0"/>
  </r>
  <r>
    <x v="0"/>
    <x v="16"/>
    <x v="33"/>
    <m/>
    <x v="2"/>
    <x v="6"/>
    <x v="13"/>
    <x v="4"/>
    <n v="0"/>
    <x v="0"/>
    <x v="0"/>
    <x v="4"/>
    <x v="3"/>
    <x v="4"/>
    <m/>
    <n v="0.53390817568584104"/>
    <n v="0"/>
  </r>
  <r>
    <x v="0"/>
    <x v="16"/>
    <x v="33"/>
    <m/>
    <x v="0"/>
    <x v="6"/>
    <x v="13"/>
    <x v="4"/>
    <n v="0"/>
    <x v="0"/>
    <x v="0"/>
    <x v="1"/>
    <x v="3"/>
    <x v="5"/>
    <m/>
    <n v="0.53390817568584104"/>
    <n v="0"/>
  </r>
  <r>
    <x v="0"/>
    <x v="16"/>
    <x v="33"/>
    <m/>
    <x v="1"/>
    <x v="6"/>
    <x v="13"/>
    <x v="4"/>
    <n v="3950625"/>
    <x v="0"/>
    <x v="0"/>
    <x v="2"/>
    <x v="3"/>
    <x v="5"/>
    <m/>
    <n v="0.53390817568584104"/>
    <n v="2109270.9865688798"/>
  </r>
  <r>
    <x v="0"/>
    <x v="16"/>
    <x v="33"/>
    <m/>
    <x v="2"/>
    <x v="6"/>
    <x v="13"/>
    <x v="4"/>
    <n v="0"/>
    <x v="0"/>
    <x v="0"/>
    <x v="3"/>
    <x v="3"/>
    <x v="5"/>
    <m/>
    <n v="0.53390817568584104"/>
    <n v="0"/>
  </r>
  <r>
    <x v="0"/>
    <x v="16"/>
    <x v="33"/>
    <m/>
    <x v="2"/>
    <x v="6"/>
    <x v="13"/>
    <x v="4"/>
    <n v="0"/>
    <x v="0"/>
    <x v="0"/>
    <x v="4"/>
    <x v="3"/>
    <x v="5"/>
    <m/>
    <n v="0.53390817568584104"/>
    <n v="0"/>
  </r>
  <r>
    <x v="0"/>
    <x v="16"/>
    <x v="33"/>
    <m/>
    <x v="0"/>
    <x v="6"/>
    <x v="13"/>
    <x v="4"/>
    <n v="0"/>
    <x v="0"/>
    <x v="0"/>
    <x v="1"/>
    <x v="3"/>
    <x v="6"/>
    <m/>
    <n v="0.53390817568584104"/>
    <n v="0"/>
  </r>
  <r>
    <x v="0"/>
    <x v="16"/>
    <x v="33"/>
    <m/>
    <x v="1"/>
    <x v="6"/>
    <x v="13"/>
    <x v="4"/>
    <n v="11287500"/>
    <x v="0"/>
    <x v="0"/>
    <x v="2"/>
    <x v="3"/>
    <x v="6"/>
    <m/>
    <n v="0.53390817568584104"/>
    <n v="6026488.5330539299"/>
  </r>
  <r>
    <x v="0"/>
    <x v="16"/>
    <x v="33"/>
    <m/>
    <x v="2"/>
    <x v="6"/>
    <x v="13"/>
    <x v="4"/>
    <n v="0"/>
    <x v="0"/>
    <x v="0"/>
    <x v="3"/>
    <x v="3"/>
    <x v="6"/>
    <m/>
    <n v="0.53390817568584104"/>
    <n v="0"/>
  </r>
  <r>
    <x v="0"/>
    <x v="16"/>
    <x v="33"/>
    <m/>
    <x v="2"/>
    <x v="6"/>
    <x v="13"/>
    <x v="4"/>
    <n v="0"/>
    <x v="0"/>
    <x v="0"/>
    <x v="4"/>
    <x v="3"/>
    <x v="6"/>
    <m/>
    <n v="0.53390817568584104"/>
    <n v="0"/>
  </r>
  <r>
    <x v="0"/>
    <x v="16"/>
    <x v="33"/>
    <m/>
    <x v="0"/>
    <x v="6"/>
    <x v="12"/>
    <x v="4"/>
    <n v="0"/>
    <x v="0"/>
    <x v="0"/>
    <x v="1"/>
    <x v="4"/>
    <x v="4"/>
    <m/>
    <n v="0.53390817568584104"/>
    <n v="0"/>
  </r>
  <r>
    <x v="0"/>
    <x v="16"/>
    <x v="33"/>
    <m/>
    <x v="1"/>
    <x v="6"/>
    <x v="12"/>
    <x v="4"/>
    <n v="0"/>
    <x v="0"/>
    <x v="0"/>
    <x v="2"/>
    <x v="4"/>
    <x v="4"/>
    <m/>
    <n v="0.53390817568584104"/>
    <n v="0"/>
  </r>
  <r>
    <x v="0"/>
    <x v="16"/>
    <x v="33"/>
    <m/>
    <x v="2"/>
    <x v="6"/>
    <x v="12"/>
    <x v="4"/>
    <n v="0"/>
    <x v="0"/>
    <x v="0"/>
    <x v="3"/>
    <x v="4"/>
    <x v="4"/>
    <m/>
    <n v="0.53390817568584104"/>
    <n v="0"/>
  </r>
  <r>
    <x v="0"/>
    <x v="16"/>
    <x v="33"/>
    <m/>
    <x v="2"/>
    <x v="6"/>
    <x v="12"/>
    <x v="4"/>
    <n v="0"/>
    <x v="0"/>
    <x v="0"/>
    <x v="4"/>
    <x v="4"/>
    <x v="4"/>
    <m/>
    <n v="0.53390817568584104"/>
    <n v="0"/>
  </r>
  <r>
    <x v="0"/>
    <x v="16"/>
    <x v="33"/>
    <m/>
    <x v="1"/>
    <x v="6"/>
    <x v="13"/>
    <x v="4"/>
    <n v="11748309.9927724"/>
    <x v="0"/>
    <x v="0"/>
    <x v="2"/>
    <x v="5"/>
    <x v="2"/>
    <m/>
    <n v="0.53390817568584104"/>
    <n v="6272518.7556328597"/>
  </r>
  <r>
    <x v="0"/>
    <x v="16"/>
    <x v="33"/>
    <m/>
    <x v="0"/>
    <x v="6"/>
    <x v="12"/>
    <x v="4"/>
    <n v="0"/>
    <x v="0"/>
    <x v="0"/>
    <x v="1"/>
    <x v="5"/>
    <x v="5"/>
    <m/>
    <n v="0.53390817568584104"/>
    <n v="0"/>
  </r>
  <r>
    <x v="0"/>
    <x v="16"/>
    <x v="33"/>
    <m/>
    <x v="1"/>
    <x v="6"/>
    <x v="12"/>
    <x v="4"/>
    <n v="0"/>
    <x v="0"/>
    <x v="0"/>
    <x v="2"/>
    <x v="5"/>
    <x v="5"/>
    <m/>
    <n v="0.53390817568584104"/>
    <n v="0"/>
  </r>
  <r>
    <x v="0"/>
    <x v="16"/>
    <x v="33"/>
    <m/>
    <x v="2"/>
    <x v="6"/>
    <x v="12"/>
    <x v="4"/>
    <n v="0"/>
    <x v="0"/>
    <x v="0"/>
    <x v="3"/>
    <x v="5"/>
    <x v="5"/>
    <m/>
    <n v="0.53390817568584104"/>
    <n v="0"/>
  </r>
  <r>
    <x v="0"/>
    <x v="16"/>
    <x v="33"/>
    <m/>
    <x v="2"/>
    <x v="6"/>
    <x v="12"/>
    <x v="4"/>
    <n v="0"/>
    <x v="0"/>
    <x v="0"/>
    <x v="4"/>
    <x v="5"/>
    <x v="5"/>
    <m/>
    <n v="0.53390817568584104"/>
    <n v="0"/>
  </r>
  <r>
    <x v="0"/>
    <x v="16"/>
    <x v="33"/>
    <m/>
    <x v="1"/>
    <x v="6"/>
    <x v="13"/>
    <x v="4"/>
    <n v="683014.73340958299"/>
    <x v="0"/>
    <x v="0"/>
    <x v="2"/>
    <x v="6"/>
    <x v="1"/>
    <m/>
    <n v="0.53390817568584104"/>
    <n v="364667.15028126101"/>
  </r>
  <r>
    <x v="0"/>
    <x v="16"/>
    <x v="33"/>
    <m/>
    <x v="0"/>
    <x v="6"/>
    <x v="12"/>
    <x v="4"/>
    <n v="0"/>
    <x v="0"/>
    <x v="0"/>
    <x v="1"/>
    <x v="6"/>
    <x v="6"/>
    <m/>
    <n v="0.53390817568584104"/>
    <n v="0"/>
  </r>
  <r>
    <x v="0"/>
    <x v="16"/>
    <x v="33"/>
    <m/>
    <x v="1"/>
    <x v="6"/>
    <x v="12"/>
    <x v="4"/>
    <n v="0"/>
    <x v="0"/>
    <x v="0"/>
    <x v="2"/>
    <x v="6"/>
    <x v="6"/>
    <m/>
    <n v="0.53390817568584104"/>
    <n v="0"/>
  </r>
  <r>
    <x v="0"/>
    <x v="16"/>
    <x v="33"/>
    <m/>
    <x v="2"/>
    <x v="6"/>
    <x v="12"/>
    <x v="4"/>
    <n v="0"/>
    <x v="0"/>
    <x v="0"/>
    <x v="3"/>
    <x v="6"/>
    <x v="6"/>
    <m/>
    <n v="0.53390817568584104"/>
    <n v="0"/>
  </r>
  <r>
    <x v="0"/>
    <x v="16"/>
    <x v="33"/>
    <m/>
    <x v="2"/>
    <x v="6"/>
    <x v="12"/>
    <x v="4"/>
    <n v="0"/>
    <x v="0"/>
    <x v="0"/>
    <x v="4"/>
    <x v="6"/>
    <x v="6"/>
    <m/>
    <n v="0.53390817568584104"/>
    <n v="0"/>
  </r>
  <r>
    <x v="0"/>
    <x v="17"/>
    <x v="33"/>
    <m/>
    <x v="0"/>
    <x v="6"/>
    <x v="12"/>
    <x v="4"/>
    <n v="0"/>
    <x v="0"/>
    <x v="0"/>
    <x v="1"/>
    <x v="1"/>
    <x v="1"/>
    <m/>
    <n v="0.51337324585177002"/>
    <n v="0"/>
  </r>
  <r>
    <x v="0"/>
    <x v="17"/>
    <x v="33"/>
    <m/>
    <x v="1"/>
    <x v="6"/>
    <x v="12"/>
    <x v="4"/>
    <n v="0"/>
    <x v="0"/>
    <x v="0"/>
    <x v="2"/>
    <x v="1"/>
    <x v="1"/>
    <m/>
    <n v="0.51337324585177002"/>
    <n v="0"/>
  </r>
  <r>
    <x v="0"/>
    <x v="17"/>
    <x v="33"/>
    <m/>
    <x v="2"/>
    <x v="6"/>
    <x v="12"/>
    <x v="4"/>
    <n v="0"/>
    <x v="0"/>
    <x v="0"/>
    <x v="3"/>
    <x v="1"/>
    <x v="1"/>
    <m/>
    <n v="0.51337324585177002"/>
    <n v="0"/>
  </r>
  <r>
    <x v="0"/>
    <x v="17"/>
    <x v="33"/>
    <m/>
    <x v="2"/>
    <x v="6"/>
    <x v="12"/>
    <x v="4"/>
    <n v="0"/>
    <x v="0"/>
    <x v="0"/>
    <x v="4"/>
    <x v="1"/>
    <x v="1"/>
    <m/>
    <n v="0.51337324585177002"/>
    <n v="0"/>
  </r>
  <r>
    <x v="0"/>
    <x v="17"/>
    <x v="33"/>
    <m/>
    <x v="0"/>
    <x v="6"/>
    <x v="12"/>
    <x v="4"/>
    <n v="0"/>
    <x v="0"/>
    <x v="0"/>
    <x v="1"/>
    <x v="2"/>
    <x v="2"/>
    <m/>
    <n v="0.51337324585177002"/>
    <n v="0"/>
  </r>
  <r>
    <x v="0"/>
    <x v="17"/>
    <x v="33"/>
    <m/>
    <x v="1"/>
    <x v="6"/>
    <x v="12"/>
    <x v="4"/>
    <n v="0"/>
    <x v="0"/>
    <x v="0"/>
    <x v="2"/>
    <x v="2"/>
    <x v="2"/>
    <m/>
    <n v="0.51337324585177002"/>
    <n v="0"/>
  </r>
  <r>
    <x v="0"/>
    <x v="17"/>
    <x v="33"/>
    <m/>
    <x v="2"/>
    <x v="6"/>
    <x v="12"/>
    <x v="4"/>
    <n v="0"/>
    <x v="0"/>
    <x v="0"/>
    <x v="3"/>
    <x v="2"/>
    <x v="2"/>
    <m/>
    <n v="0.51337324585177002"/>
    <n v="0"/>
  </r>
  <r>
    <x v="0"/>
    <x v="17"/>
    <x v="33"/>
    <m/>
    <x v="2"/>
    <x v="6"/>
    <x v="12"/>
    <x v="4"/>
    <n v="0"/>
    <x v="0"/>
    <x v="0"/>
    <x v="4"/>
    <x v="2"/>
    <x v="2"/>
    <m/>
    <n v="0.51337324585177002"/>
    <n v="0"/>
  </r>
  <r>
    <x v="0"/>
    <x v="17"/>
    <x v="33"/>
    <m/>
    <x v="0"/>
    <x v="6"/>
    <x v="13"/>
    <x v="4"/>
    <n v="0"/>
    <x v="0"/>
    <x v="0"/>
    <x v="1"/>
    <x v="3"/>
    <x v="1"/>
    <m/>
    <n v="0.51337324585177002"/>
    <n v="0"/>
  </r>
  <r>
    <x v="0"/>
    <x v="17"/>
    <x v="33"/>
    <m/>
    <x v="1"/>
    <x v="6"/>
    <x v="13"/>
    <x v="4"/>
    <n v="2821875"/>
    <x v="0"/>
    <x v="0"/>
    <x v="2"/>
    <x v="3"/>
    <x v="1"/>
    <m/>
    <n v="0.51337324585177002"/>
    <n v="1448675.1281379601"/>
  </r>
  <r>
    <x v="0"/>
    <x v="17"/>
    <x v="33"/>
    <m/>
    <x v="2"/>
    <x v="6"/>
    <x v="13"/>
    <x v="4"/>
    <n v="0"/>
    <x v="0"/>
    <x v="0"/>
    <x v="3"/>
    <x v="3"/>
    <x v="1"/>
    <m/>
    <n v="0.51337324585177002"/>
    <n v="0"/>
  </r>
  <r>
    <x v="0"/>
    <x v="17"/>
    <x v="33"/>
    <m/>
    <x v="2"/>
    <x v="6"/>
    <x v="13"/>
    <x v="4"/>
    <n v="0"/>
    <x v="0"/>
    <x v="0"/>
    <x v="4"/>
    <x v="3"/>
    <x v="1"/>
    <m/>
    <n v="0.51337324585177002"/>
    <n v="0"/>
  </r>
  <r>
    <x v="0"/>
    <x v="17"/>
    <x v="33"/>
    <m/>
    <x v="0"/>
    <x v="6"/>
    <x v="13"/>
    <x v="4"/>
    <n v="0"/>
    <x v="0"/>
    <x v="0"/>
    <x v="1"/>
    <x v="3"/>
    <x v="2"/>
    <m/>
    <n v="0.51337324585177002"/>
    <n v="0"/>
  </r>
  <r>
    <x v="0"/>
    <x v="17"/>
    <x v="33"/>
    <m/>
    <x v="1"/>
    <x v="6"/>
    <x v="13"/>
    <x v="4"/>
    <n v="2821875"/>
    <x v="0"/>
    <x v="0"/>
    <x v="2"/>
    <x v="3"/>
    <x v="2"/>
    <m/>
    <n v="0.51337324585177002"/>
    <n v="1448675.1281379601"/>
  </r>
  <r>
    <x v="0"/>
    <x v="17"/>
    <x v="33"/>
    <m/>
    <x v="2"/>
    <x v="6"/>
    <x v="13"/>
    <x v="4"/>
    <n v="0"/>
    <x v="0"/>
    <x v="0"/>
    <x v="3"/>
    <x v="3"/>
    <x v="2"/>
    <m/>
    <n v="0.51337324585177002"/>
    <n v="0"/>
  </r>
  <r>
    <x v="0"/>
    <x v="17"/>
    <x v="33"/>
    <m/>
    <x v="2"/>
    <x v="6"/>
    <x v="13"/>
    <x v="4"/>
    <n v="0"/>
    <x v="0"/>
    <x v="0"/>
    <x v="4"/>
    <x v="3"/>
    <x v="2"/>
    <m/>
    <n v="0.51337324585177002"/>
    <n v="0"/>
  </r>
  <r>
    <x v="0"/>
    <x v="17"/>
    <x v="33"/>
    <m/>
    <x v="0"/>
    <x v="6"/>
    <x v="12"/>
    <x v="4"/>
    <n v="0"/>
    <x v="0"/>
    <x v="0"/>
    <x v="1"/>
    <x v="3"/>
    <x v="3"/>
    <m/>
    <n v="0.51337324585177002"/>
    <n v="0"/>
  </r>
  <r>
    <x v="0"/>
    <x v="17"/>
    <x v="33"/>
    <m/>
    <x v="1"/>
    <x v="6"/>
    <x v="12"/>
    <x v="4"/>
    <n v="0"/>
    <x v="0"/>
    <x v="0"/>
    <x v="2"/>
    <x v="3"/>
    <x v="3"/>
    <m/>
    <n v="0.51337324585177002"/>
    <n v="0"/>
  </r>
  <r>
    <x v="0"/>
    <x v="17"/>
    <x v="33"/>
    <m/>
    <x v="2"/>
    <x v="6"/>
    <x v="12"/>
    <x v="4"/>
    <n v="0"/>
    <x v="0"/>
    <x v="0"/>
    <x v="3"/>
    <x v="3"/>
    <x v="3"/>
    <m/>
    <n v="0.51337324585177002"/>
    <n v="0"/>
  </r>
  <r>
    <x v="0"/>
    <x v="17"/>
    <x v="33"/>
    <m/>
    <x v="2"/>
    <x v="6"/>
    <x v="12"/>
    <x v="4"/>
    <n v="0"/>
    <x v="0"/>
    <x v="0"/>
    <x v="4"/>
    <x v="3"/>
    <x v="3"/>
    <m/>
    <n v="0.51337324585177002"/>
    <n v="0"/>
  </r>
  <r>
    <x v="0"/>
    <x v="17"/>
    <x v="33"/>
    <m/>
    <x v="0"/>
    <x v="6"/>
    <x v="13"/>
    <x v="4"/>
    <n v="0"/>
    <x v="0"/>
    <x v="0"/>
    <x v="1"/>
    <x v="3"/>
    <x v="4"/>
    <m/>
    <n v="0.51337324585177002"/>
    <n v="0"/>
  </r>
  <r>
    <x v="0"/>
    <x v="17"/>
    <x v="33"/>
    <m/>
    <x v="1"/>
    <x v="6"/>
    <x v="13"/>
    <x v="4"/>
    <n v="0"/>
    <x v="0"/>
    <x v="0"/>
    <x v="2"/>
    <x v="3"/>
    <x v="4"/>
    <m/>
    <n v="0.51337324585177002"/>
    <n v="0"/>
  </r>
  <r>
    <x v="0"/>
    <x v="17"/>
    <x v="33"/>
    <m/>
    <x v="2"/>
    <x v="6"/>
    <x v="13"/>
    <x v="4"/>
    <n v="0"/>
    <x v="0"/>
    <x v="0"/>
    <x v="3"/>
    <x v="3"/>
    <x v="4"/>
    <m/>
    <n v="0.51337324585177002"/>
    <n v="0"/>
  </r>
  <r>
    <x v="0"/>
    <x v="17"/>
    <x v="33"/>
    <m/>
    <x v="2"/>
    <x v="6"/>
    <x v="13"/>
    <x v="4"/>
    <n v="0"/>
    <x v="0"/>
    <x v="0"/>
    <x v="4"/>
    <x v="3"/>
    <x v="4"/>
    <m/>
    <n v="0.51337324585177002"/>
    <n v="0"/>
  </r>
  <r>
    <x v="0"/>
    <x v="17"/>
    <x v="33"/>
    <m/>
    <x v="0"/>
    <x v="6"/>
    <x v="13"/>
    <x v="4"/>
    <n v="0"/>
    <x v="0"/>
    <x v="0"/>
    <x v="1"/>
    <x v="3"/>
    <x v="5"/>
    <m/>
    <n v="0.51337324585177002"/>
    <n v="0"/>
  </r>
  <r>
    <x v="0"/>
    <x v="17"/>
    <x v="33"/>
    <m/>
    <x v="1"/>
    <x v="6"/>
    <x v="13"/>
    <x v="4"/>
    <n v="3950625"/>
    <x v="0"/>
    <x v="0"/>
    <x v="2"/>
    <x v="3"/>
    <x v="5"/>
    <m/>
    <n v="0.51337324585177002"/>
    <n v="2028145.1793931499"/>
  </r>
  <r>
    <x v="0"/>
    <x v="17"/>
    <x v="33"/>
    <m/>
    <x v="2"/>
    <x v="6"/>
    <x v="13"/>
    <x v="4"/>
    <n v="0"/>
    <x v="0"/>
    <x v="0"/>
    <x v="3"/>
    <x v="3"/>
    <x v="5"/>
    <m/>
    <n v="0.51337324585177002"/>
    <n v="0"/>
  </r>
  <r>
    <x v="0"/>
    <x v="17"/>
    <x v="33"/>
    <m/>
    <x v="2"/>
    <x v="6"/>
    <x v="13"/>
    <x v="4"/>
    <n v="0"/>
    <x v="0"/>
    <x v="0"/>
    <x v="4"/>
    <x v="3"/>
    <x v="5"/>
    <m/>
    <n v="0.51337324585177002"/>
    <n v="0"/>
  </r>
  <r>
    <x v="0"/>
    <x v="17"/>
    <x v="33"/>
    <m/>
    <x v="0"/>
    <x v="6"/>
    <x v="13"/>
    <x v="4"/>
    <n v="0"/>
    <x v="0"/>
    <x v="0"/>
    <x v="1"/>
    <x v="3"/>
    <x v="6"/>
    <m/>
    <n v="0.51337324585177002"/>
    <n v="0"/>
  </r>
  <r>
    <x v="0"/>
    <x v="17"/>
    <x v="33"/>
    <m/>
    <x v="1"/>
    <x v="6"/>
    <x v="13"/>
    <x v="4"/>
    <n v="11287500"/>
    <x v="0"/>
    <x v="0"/>
    <x v="2"/>
    <x v="3"/>
    <x v="6"/>
    <m/>
    <n v="0.51337324585177002"/>
    <n v="5794700.51255186"/>
  </r>
  <r>
    <x v="0"/>
    <x v="17"/>
    <x v="33"/>
    <m/>
    <x v="2"/>
    <x v="6"/>
    <x v="13"/>
    <x v="4"/>
    <n v="0"/>
    <x v="0"/>
    <x v="0"/>
    <x v="3"/>
    <x v="3"/>
    <x v="6"/>
    <m/>
    <n v="0.51337324585177002"/>
    <n v="0"/>
  </r>
  <r>
    <x v="0"/>
    <x v="17"/>
    <x v="33"/>
    <m/>
    <x v="2"/>
    <x v="6"/>
    <x v="13"/>
    <x v="4"/>
    <n v="0"/>
    <x v="0"/>
    <x v="0"/>
    <x v="4"/>
    <x v="3"/>
    <x v="6"/>
    <m/>
    <n v="0.51337324585177002"/>
    <n v="0"/>
  </r>
  <r>
    <x v="0"/>
    <x v="17"/>
    <x v="33"/>
    <m/>
    <x v="0"/>
    <x v="6"/>
    <x v="12"/>
    <x v="4"/>
    <n v="0"/>
    <x v="0"/>
    <x v="0"/>
    <x v="1"/>
    <x v="4"/>
    <x v="4"/>
    <m/>
    <n v="0.51337324585177002"/>
    <n v="0"/>
  </r>
  <r>
    <x v="0"/>
    <x v="17"/>
    <x v="33"/>
    <m/>
    <x v="1"/>
    <x v="6"/>
    <x v="12"/>
    <x v="4"/>
    <n v="0"/>
    <x v="0"/>
    <x v="0"/>
    <x v="2"/>
    <x v="4"/>
    <x v="4"/>
    <m/>
    <n v="0.51337324585177002"/>
    <n v="0"/>
  </r>
  <r>
    <x v="0"/>
    <x v="17"/>
    <x v="33"/>
    <m/>
    <x v="2"/>
    <x v="6"/>
    <x v="12"/>
    <x v="4"/>
    <n v="0"/>
    <x v="0"/>
    <x v="0"/>
    <x v="3"/>
    <x v="4"/>
    <x v="4"/>
    <m/>
    <n v="0.51337324585177002"/>
    <n v="0"/>
  </r>
  <r>
    <x v="0"/>
    <x v="17"/>
    <x v="33"/>
    <m/>
    <x v="2"/>
    <x v="6"/>
    <x v="12"/>
    <x v="4"/>
    <n v="0"/>
    <x v="0"/>
    <x v="0"/>
    <x v="4"/>
    <x v="4"/>
    <x v="4"/>
    <m/>
    <n v="0.51337324585177002"/>
    <n v="0"/>
  </r>
  <r>
    <x v="0"/>
    <x v="17"/>
    <x v="33"/>
    <m/>
    <x v="1"/>
    <x v="6"/>
    <x v="13"/>
    <x v="4"/>
    <n v="11748309.9927724"/>
    <x v="0"/>
    <x v="0"/>
    <x v="2"/>
    <x v="5"/>
    <x v="2"/>
    <m/>
    <n v="0.51337324585177002"/>
    <n v="6031268.0342623601"/>
  </r>
  <r>
    <x v="0"/>
    <x v="17"/>
    <x v="33"/>
    <m/>
    <x v="0"/>
    <x v="6"/>
    <x v="12"/>
    <x v="4"/>
    <n v="0"/>
    <x v="0"/>
    <x v="0"/>
    <x v="1"/>
    <x v="5"/>
    <x v="5"/>
    <m/>
    <n v="0.51337324585177002"/>
    <n v="0"/>
  </r>
  <r>
    <x v="0"/>
    <x v="17"/>
    <x v="33"/>
    <m/>
    <x v="1"/>
    <x v="6"/>
    <x v="12"/>
    <x v="4"/>
    <n v="0"/>
    <x v="0"/>
    <x v="0"/>
    <x v="2"/>
    <x v="5"/>
    <x v="5"/>
    <m/>
    <n v="0.51337324585177002"/>
    <n v="0"/>
  </r>
  <r>
    <x v="0"/>
    <x v="17"/>
    <x v="33"/>
    <m/>
    <x v="2"/>
    <x v="6"/>
    <x v="12"/>
    <x v="4"/>
    <n v="0"/>
    <x v="0"/>
    <x v="0"/>
    <x v="3"/>
    <x v="5"/>
    <x v="5"/>
    <m/>
    <n v="0.51337324585177002"/>
    <n v="0"/>
  </r>
  <r>
    <x v="0"/>
    <x v="17"/>
    <x v="33"/>
    <m/>
    <x v="2"/>
    <x v="6"/>
    <x v="12"/>
    <x v="4"/>
    <n v="0"/>
    <x v="0"/>
    <x v="0"/>
    <x v="4"/>
    <x v="5"/>
    <x v="5"/>
    <m/>
    <n v="0.51337324585177002"/>
    <n v="0"/>
  </r>
  <r>
    <x v="0"/>
    <x v="17"/>
    <x v="33"/>
    <m/>
    <x v="1"/>
    <x v="6"/>
    <x v="13"/>
    <x v="4"/>
    <n v="683014.73340958299"/>
    <x v="0"/>
    <x v="0"/>
    <x v="2"/>
    <x v="6"/>
    <x v="1"/>
    <m/>
    <n v="0.51337324585177002"/>
    <n v="350641.49065505899"/>
  </r>
  <r>
    <x v="0"/>
    <x v="17"/>
    <x v="33"/>
    <m/>
    <x v="0"/>
    <x v="6"/>
    <x v="12"/>
    <x v="4"/>
    <n v="0"/>
    <x v="0"/>
    <x v="0"/>
    <x v="1"/>
    <x v="6"/>
    <x v="6"/>
    <m/>
    <n v="0.51337324585177002"/>
    <n v="0"/>
  </r>
  <r>
    <x v="0"/>
    <x v="17"/>
    <x v="33"/>
    <m/>
    <x v="1"/>
    <x v="6"/>
    <x v="12"/>
    <x v="4"/>
    <n v="0"/>
    <x v="0"/>
    <x v="0"/>
    <x v="2"/>
    <x v="6"/>
    <x v="6"/>
    <m/>
    <n v="0.51337324585177002"/>
    <n v="0"/>
  </r>
  <r>
    <x v="0"/>
    <x v="17"/>
    <x v="33"/>
    <m/>
    <x v="2"/>
    <x v="6"/>
    <x v="12"/>
    <x v="4"/>
    <n v="0"/>
    <x v="0"/>
    <x v="0"/>
    <x v="3"/>
    <x v="6"/>
    <x v="6"/>
    <m/>
    <n v="0.51337324585177002"/>
    <n v="0"/>
  </r>
  <r>
    <x v="0"/>
    <x v="17"/>
    <x v="33"/>
    <m/>
    <x v="2"/>
    <x v="6"/>
    <x v="12"/>
    <x v="4"/>
    <n v="0"/>
    <x v="0"/>
    <x v="0"/>
    <x v="4"/>
    <x v="6"/>
    <x v="6"/>
    <m/>
    <n v="0.51337324585177002"/>
    <n v="0"/>
  </r>
  <r>
    <x v="0"/>
    <x v="18"/>
    <x v="33"/>
    <m/>
    <x v="0"/>
    <x v="6"/>
    <x v="12"/>
    <x v="4"/>
    <n v="0"/>
    <x v="0"/>
    <x v="0"/>
    <x v="1"/>
    <x v="1"/>
    <x v="1"/>
    <m/>
    <n v="0.49362812101131798"/>
    <n v="0"/>
  </r>
  <r>
    <x v="0"/>
    <x v="18"/>
    <x v="33"/>
    <m/>
    <x v="1"/>
    <x v="6"/>
    <x v="12"/>
    <x v="4"/>
    <n v="0"/>
    <x v="0"/>
    <x v="0"/>
    <x v="2"/>
    <x v="1"/>
    <x v="1"/>
    <m/>
    <n v="0.49362812101131798"/>
    <n v="0"/>
  </r>
  <r>
    <x v="0"/>
    <x v="18"/>
    <x v="33"/>
    <m/>
    <x v="2"/>
    <x v="6"/>
    <x v="12"/>
    <x v="4"/>
    <n v="0"/>
    <x v="0"/>
    <x v="0"/>
    <x v="3"/>
    <x v="1"/>
    <x v="1"/>
    <m/>
    <n v="0.49362812101131798"/>
    <n v="0"/>
  </r>
  <r>
    <x v="0"/>
    <x v="18"/>
    <x v="33"/>
    <m/>
    <x v="2"/>
    <x v="6"/>
    <x v="12"/>
    <x v="4"/>
    <n v="0"/>
    <x v="0"/>
    <x v="0"/>
    <x v="4"/>
    <x v="1"/>
    <x v="1"/>
    <m/>
    <n v="0.49362812101131798"/>
    <n v="0"/>
  </r>
  <r>
    <x v="0"/>
    <x v="18"/>
    <x v="33"/>
    <m/>
    <x v="0"/>
    <x v="6"/>
    <x v="12"/>
    <x v="4"/>
    <n v="0"/>
    <x v="0"/>
    <x v="0"/>
    <x v="1"/>
    <x v="2"/>
    <x v="2"/>
    <m/>
    <n v="0.49362812101131798"/>
    <n v="0"/>
  </r>
  <r>
    <x v="0"/>
    <x v="18"/>
    <x v="33"/>
    <m/>
    <x v="1"/>
    <x v="6"/>
    <x v="12"/>
    <x v="4"/>
    <n v="0"/>
    <x v="0"/>
    <x v="0"/>
    <x v="2"/>
    <x v="2"/>
    <x v="2"/>
    <m/>
    <n v="0.49362812101131798"/>
    <n v="0"/>
  </r>
  <r>
    <x v="0"/>
    <x v="18"/>
    <x v="33"/>
    <m/>
    <x v="2"/>
    <x v="6"/>
    <x v="12"/>
    <x v="4"/>
    <n v="0"/>
    <x v="0"/>
    <x v="0"/>
    <x v="3"/>
    <x v="2"/>
    <x v="2"/>
    <m/>
    <n v="0.49362812101131798"/>
    <n v="0"/>
  </r>
  <r>
    <x v="0"/>
    <x v="18"/>
    <x v="33"/>
    <m/>
    <x v="2"/>
    <x v="6"/>
    <x v="12"/>
    <x v="4"/>
    <n v="0"/>
    <x v="0"/>
    <x v="0"/>
    <x v="4"/>
    <x v="2"/>
    <x v="2"/>
    <m/>
    <n v="0.49362812101131798"/>
    <n v="0"/>
  </r>
  <r>
    <x v="0"/>
    <x v="18"/>
    <x v="33"/>
    <m/>
    <x v="0"/>
    <x v="6"/>
    <x v="13"/>
    <x v="4"/>
    <n v="0"/>
    <x v="0"/>
    <x v="0"/>
    <x v="1"/>
    <x v="3"/>
    <x v="1"/>
    <m/>
    <n v="0.49362812101131798"/>
    <n v="0"/>
  </r>
  <r>
    <x v="0"/>
    <x v="18"/>
    <x v="33"/>
    <m/>
    <x v="1"/>
    <x v="6"/>
    <x v="13"/>
    <x v="4"/>
    <n v="2821875"/>
    <x v="0"/>
    <x v="0"/>
    <x v="2"/>
    <x v="3"/>
    <x v="1"/>
    <m/>
    <n v="0.49362812101131798"/>
    <n v="1392956.8539788099"/>
  </r>
  <r>
    <x v="0"/>
    <x v="18"/>
    <x v="33"/>
    <m/>
    <x v="2"/>
    <x v="6"/>
    <x v="13"/>
    <x v="4"/>
    <n v="0"/>
    <x v="0"/>
    <x v="0"/>
    <x v="3"/>
    <x v="3"/>
    <x v="1"/>
    <m/>
    <n v="0.49362812101131798"/>
    <n v="0"/>
  </r>
  <r>
    <x v="0"/>
    <x v="18"/>
    <x v="33"/>
    <m/>
    <x v="2"/>
    <x v="6"/>
    <x v="13"/>
    <x v="4"/>
    <n v="0"/>
    <x v="0"/>
    <x v="0"/>
    <x v="4"/>
    <x v="3"/>
    <x v="1"/>
    <m/>
    <n v="0.49362812101131798"/>
    <n v="0"/>
  </r>
  <r>
    <x v="0"/>
    <x v="18"/>
    <x v="33"/>
    <m/>
    <x v="0"/>
    <x v="6"/>
    <x v="13"/>
    <x v="4"/>
    <n v="0"/>
    <x v="0"/>
    <x v="0"/>
    <x v="1"/>
    <x v="3"/>
    <x v="2"/>
    <m/>
    <n v="0.49362812101131798"/>
    <n v="0"/>
  </r>
  <r>
    <x v="0"/>
    <x v="18"/>
    <x v="33"/>
    <m/>
    <x v="1"/>
    <x v="6"/>
    <x v="13"/>
    <x v="4"/>
    <n v="2821875"/>
    <x v="0"/>
    <x v="0"/>
    <x v="2"/>
    <x v="3"/>
    <x v="2"/>
    <m/>
    <n v="0.49362812101131798"/>
    <n v="1392956.8539788099"/>
  </r>
  <r>
    <x v="0"/>
    <x v="18"/>
    <x v="33"/>
    <m/>
    <x v="2"/>
    <x v="6"/>
    <x v="13"/>
    <x v="4"/>
    <n v="0"/>
    <x v="0"/>
    <x v="0"/>
    <x v="3"/>
    <x v="3"/>
    <x v="2"/>
    <m/>
    <n v="0.49362812101131798"/>
    <n v="0"/>
  </r>
  <r>
    <x v="0"/>
    <x v="18"/>
    <x v="33"/>
    <m/>
    <x v="2"/>
    <x v="6"/>
    <x v="13"/>
    <x v="4"/>
    <n v="0"/>
    <x v="0"/>
    <x v="0"/>
    <x v="4"/>
    <x v="3"/>
    <x v="2"/>
    <m/>
    <n v="0.49362812101131798"/>
    <n v="0"/>
  </r>
  <r>
    <x v="0"/>
    <x v="18"/>
    <x v="33"/>
    <m/>
    <x v="0"/>
    <x v="6"/>
    <x v="12"/>
    <x v="4"/>
    <n v="0"/>
    <x v="0"/>
    <x v="0"/>
    <x v="1"/>
    <x v="3"/>
    <x v="3"/>
    <m/>
    <n v="0.49362812101131798"/>
    <n v="0"/>
  </r>
  <r>
    <x v="0"/>
    <x v="18"/>
    <x v="33"/>
    <m/>
    <x v="1"/>
    <x v="6"/>
    <x v="12"/>
    <x v="4"/>
    <n v="0"/>
    <x v="0"/>
    <x v="0"/>
    <x v="2"/>
    <x v="3"/>
    <x v="3"/>
    <m/>
    <n v="0.49362812101131798"/>
    <n v="0"/>
  </r>
  <r>
    <x v="0"/>
    <x v="18"/>
    <x v="33"/>
    <m/>
    <x v="2"/>
    <x v="6"/>
    <x v="12"/>
    <x v="4"/>
    <n v="0"/>
    <x v="0"/>
    <x v="0"/>
    <x v="3"/>
    <x v="3"/>
    <x v="3"/>
    <m/>
    <n v="0.49362812101131798"/>
    <n v="0"/>
  </r>
  <r>
    <x v="0"/>
    <x v="18"/>
    <x v="33"/>
    <m/>
    <x v="2"/>
    <x v="6"/>
    <x v="12"/>
    <x v="4"/>
    <n v="0"/>
    <x v="0"/>
    <x v="0"/>
    <x v="4"/>
    <x v="3"/>
    <x v="3"/>
    <m/>
    <n v="0.49362812101131798"/>
    <n v="0"/>
  </r>
  <r>
    <x v="0"/>
    <x v="18"/>
    <x v="33"/>
    <m/>
    <x v="0"/>
    <x v="6"/>
    <x v="13"/>
    <x v="4"/>
    <n v="0"/>
    <x v="0"/>
    <x v="0"/>
    <x v="1"/>
    <x v="3"/>
    <x v="4"/>
    <m/>
    <n v="0.49362812101131798"/>
    <n v="0"/>
  </r>
  <r>
    <x v="0"/>
    <x v="18"/>
    <x v="33"/>
    <m/>
    <x v="1"/>
    <x v="6"/>
    <x v="13"/>
    <x v="4"/>
    <n v="0"/>
    <x v="0"/>
    <x v="0"/>
    <x v="2"/>
    <x v="3"/>
    <x v="4"/>
    <m/>
    <n v="0.49362812101131798"/>
    <n v="0"/>
  </r>
  <r>
    <x v="0"/>
    <x v="18"/>
    <x v="33"/>
    <m/>
    <x v="2"/>
    <x v="6"/>
    <x v="13"/>
    <x v="4"/>
    <n v="0"/>
    <x v="0"/>
    <x v="0"/>
    <x v="3"/>
    <x v="3"/>
    <x v="4"/>
    <m/>
    <n v="0.49362812101131798"/>
    <n v="0"/>
  </r>
  <r>
    <x v="0"/>
    <x v="18"/>
    <x v="33"/>
    <m/>
    <x v="2"/>
    <x v="6"/>
    <x v="13"/>
    <x v="4"/>
    <n v="0"/>
    <x v="0"/>
    <x v="0"/>
    <x v="4"/>
    <x v="3"/>
    <x v="4"/>
    <m/>
    <n v="0.49362812101131798"/>
    <n v="0"/>
  </r>
  <r>
    <x v="0"/>
    <x v="18"/>
    <x v="33"/>
    <m/>
    <x v="0"/>
    <x v="6"/>
    <x v="13"/>
    <x v="4"/>
    <n v="0"/>
    <x v="0"/>
    <x v="0"/>
    <x v="1"/>
    <x v="3"/>
    <x v="5"/>
    <m/>
    <n v="0.49362812101131798"/>
    <n v="0"/>
  </r>
  <r>
    <x v="0"/>
    <x v="18"/>
    <x v="33"/>
    <m/>
    <x v="1"/>
    <x v="6"/>
    <x v="13"/>
    <x v="4"/>
    <n v="3950625"/>
    <x v="0"/>
    <x v="0"/>
    <x v="2"/>
    <x v="3"/>
    <x v="5"/>
    <m/>
    <n v="0.49362812101131798"/>
    <n v="1950139.5955703401"/>
  </r>
  <r>
    <x v="0"/>
    <x v="18"/>
    <x v="33"/>
    <m/>
    <x v="2"/>
    <x v="6"/>
    <x v="13"/>
    <x v="4"/>
    <n v="0"/>
    <x v="0"/>
    <x v="0"/>
    <x v="3"/>
    <x v="3"/>
    <x v="5"/>
    <m/>
    <n v="0.49362812101131798"/>
    <n v="0"/>
  </r>
  <r>
    <x v="0"/>
    <x v="18"/>
    <x v="33"/>
    <m/>
    <x v="2"/>
    <x v="6"/>
    <x v="13"/>
    <x v="4"/>
    <n v="0"/>
    <x v="0"/>
    <x v="0"/>
    <x v="4"/>
    <x v="3"/>
    <x v="5"/>
    <m/>
    <n v="0.49362812101131798"/>
    <n v="0"/>
  </r>
  <r>
    <x v="0"/>
    <x v="18"/>
    <x v="33"/>
    <m/>
    <x v="0"/>
    <x v="6"/>
    <x v="13"/>
    <x v="4"/>
    <n v="0"/>
    <x v="0"/>
    <x v="0"/>
    <x v="1"/>
    <x v="3"/>
    <x v="6"/>
    <m/>
    <n v="0.49362812101131798"/>
    <n v="0"/>
  </r>
  <r>
    <x v="0"/>
    <x v="18"/>
    <x v="33"/>
    <m/>
    <x v="1"/>
    <x v="6"/>
    <x v="13"/>
    <x v="4"/>
    <n v="11287500"/>
    <x v="0"/>
    <x v="0"/>
    <x v="2"/>
    <x v="3"/>
    <x v="6"/>
    <m/>
    <n v="0.49362812101131798"/>
    <n v="5571827.4159152498"/>
  </r>
  <r>
    <x v="0"/>
    <x v="18"/>
    <x v="33"/>
    <m/>
    <x v="2"/>
    <x v="6"/>
    <x v="13"/>
    <x v="4"/>
    <n v="0"/>
    <x v="0"/>
    <x v="0"/>
    <x v="3"/>
    <x v="3"/>
    <x v="6"/>
    <m/>
    <n v="0.49362812101131798"/>
    <n v="0"/>
  </r>
  <r>
    <x v="0"/>
    <x v="18"/>
    <x v="33"/>
    <m/>
    <x v="2"/>
    <x v="6"/>
    <x v="13"/>
    <x v="4"/>
    <n v="0"/>
    <x v="0"/>
    <x v="0"/>
    <x v="4"/>
    <x v="3"/>
    <x v="6"/>
    <m/>
    <n v="0.49362812101131798"/>
    <n v="0"/>
  </r>
  <r>
    <x v="0"/>
    <x v="18"/>
    <x v="33"/>
    <m/>
    <x v="0"/>
    <x v="6"/>
    <x v="12"/>
    <x v="4"/>
    <n v="0"/>
    <x v="0"/>
    <x v="0"/>
    <x v="1"/>
    <x v="4"/>
    <x v="4"/>
    <m/>
    <n v="0.49362812101131798"/>
    <n v="0"/>
  </r>
  <r>
    <x v="0"/>
    <x v="18"/>
    <x v="33"/>
    <m/>
    <x v="1"/>
    <x v="6"/>
    <x v="12"/>
    <x v="4"/>
    <n v="0"/>
    <x v="0"/>
    <x v="0"/>
    <x v="2"/>
    <x v="4"/>
    <x v="4"/>
    <m/>
    <n v="0.49362812101131798"/>
    <n v="0"/>
  </r>
  <r>
    <x v="0"/>
    <x v="18"/>
    <x v="33"/>
    <m/>
    <x v="2"/>
    <x v="6"/>
    <x v="12"/>
    <x v="4"/>
    <n v="0"/>
    <x v="0"/>
    <x v="0"/>
    <x v="3"/>
    <x v="4"/>
    <x v="4"/>
    <m/>
    <n v="0.49362812101131798"/>
    <n v="0"/>
  </r>
  <r>
    <x v="0"/>
    <x v="18"/>
    <x v="33"/>
    <m/>
    <x v="2"/>
    <x v="6"/>
    <x v="12"/>
    <x v="4"/>
    <n v="0"/>
    <x v="0"/>
    <x v="0"/>
    <x v="4"/>
    <x v="4"/>
    <x v="4"/>
    <m/>
    <n v="0.49362812101131798"/>
    <n v="0"/>
  </r>
  <r>
    <x v="0"/>
    <x v="18"/>
    <x v="33"/>
    <m/>
    <x v="1"/>
    <x v="6"/>
    <x v="13"/>
    <x v="4"/>
    <n v="11748309.9927724"/>
    <x v="0"/>
    <x v="0"/>
    <x v="2"/>
    <x v="5"/>
    <x v="2"/>
    <m/>
    <n v="0.49362812101131798"/>
    <n v="5799296.1867907299"/>
  </r>
  <r>
    <x v="0"/>
    <x v="18"/>
    <x v="33"/>
    <m/>
    <x v="0"/>
    <x v="6"/>
    <x v="12"/>
    <x v="4"/>
    <n v="0"/>
    <x v="0"/>
    <x v="0"/>
    <x v="1"/>
    <x v="5"/>
    <x v="5"/>
    <m/>
    <n v="0.49362812101131798"/>
    <n v="0"/>
  </r>
  <r>
    <x v="0"/>
    <x v="18"/>
    <x v="33"/>
    <m/>
    <x v="1"/>
    <x v="6"/>
    <x v="12"/>
    <x v="4"/>
    <n v="0"/>
    <x v="0"/>
    <x v="0"/>
    <x v="2"/>
    <x v="5"/>
    <x v="5"/>
    <m/>
    <n v="0.49362812101131798"/>
    <n v="0"/>
  </r>
  <r>
    <x v="0"/>
    <x v="18"/>
    <x v="33"/>
    <m/>
    <x v="2"/>
    <x v="6"/>
    <x v="12"/>
    <x v="4"/>
    <n v="0"/>
    <x v="0"/>
    <x v="0"/>
    <x v="3"/>
    <x v="5"/>
    <x v="5"/>
    <m/>
    <n v="0.49362812101131798"/>
    <n v="0"/>
  </r>
  <r>
    <x v="0"/>
    <x v="18"/>
    <x v="33"/>
    <m/>
    <x v="2"/>
    <x v="6"/>
    <x v="12"/>
    <x v="4"/>
    <n v="0"/>
    <x v="0"/>
    <x v="0"/>
    <x v="4"/>
    <x v="5"/>
    <x v="5"/>
    <m/>
    <n v="0.49362812101131798"/>
    <n v="0"/>
  </r>
  <r>
    <x v="0"/>
    <x v="18"/>
    <x v="33"/>
    <m/>
    <x v="1"/>
    <x v="6"/>
    <x v="13"/>
    <x v="4"/>
    <n v="683014.73340958299"/>
    <x v="0"/>
    <x v="0"/>
    <x v="2"/>
    <x v="6"/>
    <x v="1"/>
    <m/>
    <n v="0.49362812101131798"/>
    <n v="337155.27947601798"/>
  </r>
  <r>
    <x v="0"/>
    <x v="18"/>
    <x v="33"/>
    <m/>
    <x v="0"/>
    <x v="6"/>
    <x v="12"/>
    <x v="4"/>
    <n v="0"/>
    <x v="0"/>
    <x v="0"/>
    <x v="1"/>
    <x v="6"/>
    <x v="6"/>
    <m/>
    <n v="0.49362812101131798"/>
    <n v="0"/>
  </r>
  <r>
    <x v="0"/>
    <x v="18"/>
    <x v="33"/>
    <m/>
    <x v="1"/>
    <x v="6"/>
    <x v="12"/>
    <x v="4"/>
    <n v="0"/>
    <x v="0"/>
    <x v="0"/>
    <x v="2"/>
    <x v="6"/>
    <x v="6"/>
    <m/>
    <n v="0.49362812101131798"/>
    <n v="0"/>
  </r>
  <r>
    <x v="0"/>
    <x v="18"/>
    <x v="33"/>
    <m/>
    <x v="2"/>
    <x v="6"/>
    <x v="12"/>
    <x v="4"/>
    <n v="0"/>
    <x v="0"/>
    <x v="0"/>
    <x v="3"/>
    <x v="6"/>
    <x v="6"/>
    <m/>
    <n v="0.49362812101131798"/>
    <n v="0"/>
  </r>
  <r>
    <x v="0"/>
    <x v="18"/>
    <x v="33"/>
    <m/>
    <x v="2"/>
    <x v="6"/>
    <x v="12"/>
    <x v="4"/>
    <n v="0"/>
    <x v="0"/>
    <x v="0"/>
    <x v="4"/>
    <x v="6"/>
    <x v="6"/>
    <m/>
    <n v="0.49362812101131798"/>
    <n v="0"/>
  </r>
  <r>
    <x v="0"/>
    <x v="19"/>
    <x v="33"/>
    <m/>
    <x v="0"/>
    <x v="6"/>
    <x v="12"/>
    <x v="4"/>
    <n v="0"/>
    <x v="0"/>
    <x v="0"/>
    <x v="1"/>
    <x v="1"/>
    <x v="1"/>
    <m/>
    <n v="0.47464242404934398"/>
    <n v="0"/>
  </r>
  <r>
    <x v="0"/>
    <x v="19"/>
    <x v="33"/>
    <m/>
    <x v="1"/>
    <x v="6"/>
    <x v="12"/>
    <x v="4"/>
    <n v="0"/>
    <x v="0"/>
    <x v="0"/>
    <x v="2"/>
    <x v="1"/>
    <x v="1"/>
    <m/>
    <n v="0.47464242404934398"/>
    <n v="0"/>
  </r>
  <r>
    <x v="0"/>
    <x v="19"/>
    <x v="33"/>
    <m/>
    <x v="2"/>
    <x v="6"/>
    <x v="12"/>
    <x v="4"/>
    <n v="0"/>
    <x v="0"/>
    <x v="0"/>
    <x v="3"/>
    <x v="1"/>
    <x v="1"/>
    <m/>
    <n v="0.47464242404934398"/>
    <n v="0"/>
  </r>
  <r>
    <x v="0"/>
    <x v="19"/>
    <x v="33"/>
    <m/>
    <x v="2"/>
    <x v="6"/>
    <x v="12"/>
    <x v="4"/>
    <n v="0"/>
    <x v="0"/>
    <x v="0"/>
    <x v="4"/>
    <x v="1"/>
    <x v="1"/>
    <m/>
    <n v="0.47464242404934398"/>
    <n v="0"/>
  </r>
  <r>
    <x v="0"/>
    <x v="19"/>
    <x v="33"/>
    <m/>
    <x v="0"/>
    <x v="6"/>
    <x v="12"/>
    <x v="4"/>
    <n v="0"/>
    <x v="0"/>
    <x v="0"/>
    <x v="1"/>
    <x v="2"/>
    <x v="2"/>
    <m/>
    <n v="0.47464242404934398"/>
    <n v="0"/>
  </r>
  <r>
    <x v="0"/>
    <x v="19"/>
    <x v="33"/>
    <m/>
    <x v="1"/>
    <x v="6"/>
    <x v="12"/>
    <x v="4"/>
    <n v="0"/>
    <x v="0"/>
    <x v="0"/>
    <x v="2"/>
    <x v="2"/>
    <x v="2"/>
    <m/>
    <n v="0.47464242404934398"/>
    <n v="0"/>
  </r>
  <r>
    <x v="0"/>
    <x v="19"/>
    <x v="33"/>
    <m/>
    <x v="2"/>
    <x v="6"/>
    <x v="12"/>
    <x v="4"/>
    <n v="0"/>
    <x v="0"/>
    <x v="0"/>
    <x v="3"/>
    <x v="2"/>
    <x v="2"/>
    <m/>
    <n v="0.47464242404934398"/>
    <n v="0"/>
  </r>
  <r>
    <x v="0"/>
    <x v="19"/>
    <x v="33"/>
    <m/>
    <x v="2"/>
    <x v="6"/>
    <x v="12"/>
    <x v="4"/>
    <n v="0"/>
    <x v="0"/>
    <x v="0"/>
    <x v="4"/>
    <x v="2"/>
    <x v="2"/>
    <m/>
    <n v="0.47464242404934398"/>
    <n v="0"/>
  </r>
  <r>
    <x v="0"/>
    <x v="19"/>
    <x v="33"/>
    <m/>
    <x v="0"/>
    <x v="6"/>
    <x v="13"/>
    <x v="4"/>
    <n v="0"/>
    <x v="0"/>
    <x v="0"/>
    <x v="1"/>
    <x v="3"/>
    <x v="1"/>
    <m/>
    <n v="0.47464242404934398"/>
    <n v="0"/>
  </r>
  <r>
    <x v="0"/>
    <x v="19"/>
    <x v="33"/>
    <m/>
    <x v="1"/>
    <x v="6"/>
    <x v="13"/>
    <x v="4"/>
    <n v="2821875"/>
    <x v="0"/>
    <x v="0"/>
    <x v="2"/>
    <x v="3"/>
    <x v="1"/>
    <m/>
    <n v="0.47464242404934398"/>
    <n v="1339381.5903642401"/>
  </r>
  <r>
    <x v="0"/>
    <x v="19"/>
    <x v="33"/>
    <m/>
    <x v="2"/>
    <x v="6"/>
    <x v="13"/>
    <x v="4"/>
    <n v="0"/>
    <x v="0"/>
    <x v="0"/>
    <x v="3"/>
    <x v="3"/>
    <x v="1"/>
    <m/>
    <n v="0.47464242404934398"/>
    <n v="0"/>
  </r>
  <r>
    <x v="0"/>
    <x v="19"/>
    <x v="33"/>
    <m/>
    <x v="2"/>
    <x v="6"/>
    <x v="13"/>
    <x v="4"/>
    <n v="0"/>
    <x v="0"/>
    <x v="0"/>
    <x v="4"/>
    <x v="3"/>
    <x v="1"/>
    <m/>
    <n v="0.47464242404934398"/>
    <n v="0"/>
  </r>
  <r>
    <x v="0"/>
    <x v="19"/>
    <x v="33"/>
    <m/>
    <x v="0"/>
    <x v="6"/>
    <x v="13"/>
    <x v="4"/>
    <n v="0"/>
    <x v="0"/>
    <x v="0"/>
    <x v="1"/>
    <x v="3"/>
    <x v="2"/>
    <m/>
    <n v="0.47464242404934398"/>
    <n v="0"/>
  </r>
  <r>
    <x v="0"/>
    <x v="19"/>
    <x v="33"/>
    <m/>
    <x v="1"/>
    <x v="6"/>
    <x v="13"/>
    <x v="4"/>
    <n v="2821875"/>
    <x v="0"/>
    <x v="0"/>
    <x v="2"/>
    <x v="3"/>
    <x v="2"/>
    <m/>
    <n v="0.47464242404934398"/>
    <n v="1339381.5903642401"/>
  </r>
  <r>
    <x v="0"/>
    <x v="19"/>
    <x v="33"/>
    <m/>
    <x v="2"/>
    <x v="6"/>
    <x v="13"/>
    <x v="4"/>
    <n v="0"/>
    <x v="0"/>
    <x v="0"/>
    <x v="3"/>
    <x v="3"/>
    <x v="2"/>
    <m/>
    <n v="0.47464242404934398"/>
    <n v="0"/>
  </r>
  <r>
    <x v="0"/>
    <x v="19"/>
    <x v="33"/>
    <m/>
    <x v="2"/>
    <x v="6"/>
    <x v="13"/>
    <x v="4"/>
    <n v="0"/>
    <x v="0"/>
    <x v="0"/>
    <x v="4"/>
    <x v="3"/>
    <x v="2"/>
    <m/>
    <n v="0.47464242404934398"/>
    <n v="0"/>
  </r>
  <r>
    <x v="0"/>
    <x v="19"/>
    <x v="33"/>
    <m/>
    <x v="0"/>
    <x v="6"/>
    <x v="12"/>
    <x v="4"/>
    <n v="0"/>
    <x v="0"/>
    <x v="0"/>
    <x v="1"/>
    <x v="3"/>
    <x v="3"/>
    <m/>
    <n v="0.47464242404934398"/>
    <n v="0"/>
  </r>
  <r>
    <x v="0"/>
    <x v="19"/>
    <x v="33"/>
    <m/>
    <x v="1"/>
    <x v="6"/>
    <x v="12"/>
    <x v="4"/>
    <n v="0"/>
    <x v="0"/>
    <x v="0"/>
    <x v="2"/>
    <x v="3"/>
    <x v="3"/>
    <m/>
    <n v="0.47464242404934398"/>
    <n v="0"/>
  </r>
  <r>
    <x v="0"/>
    <x v="19"/>
    <x v="33"/>
    <m/>
    <x v="2"/>
    <x v="6"/>
    <x v="12"/>
    <x v="4"/>
    <n v="0"/>
    <x v="0"/>
    <x v="0"/>
    <x v="3"/>
    <x v="3"/>
    <x v="3"/>
    <m/>
    <n v="0.47464242404934398"/>
    <n v="0"/>
  </r>
  <r>
    <x v="0"/>
    <x v="19"/>
    <x v="33"/>
    <m/>
    <x v="2"/>
    <x v="6"/>
    <x v="12"/>
    <x v="4"/>
    <n v="0"/>
    <x v="0"/>
    <x v="0"/>
    <x v="4"/>
    <x v="3"/>
    <x v="3"/>
    <m/>
    <n v="0.47464242404934398"/>
    <n v="0"/>
  </r>
  <r>
    <x v="0"/>
    <x v="19"/>
    <x v="33"/>
    <m/>
    <x v="0"/>
    <x v="6"/>
    <x v="13"/>
    <x v="4"/>
    <n v="0"/>
    <x v="0"/>
    <x v="0"/>
    <x v="1"/>
    <x v="3"/>
    <x v="4"/>
    <m/>
    <n v="0.47464242404934398"/>
    <n v="0"/>
  </r>
  <r>
    <x v="0"/>
    <x v="19"/>
    <x v="33"/>
    <m/>
    <x v="1"/>
    <x v="6"/>
    <x v="13"/>
    <x v="4"/>
    <n v="0"/>
    <x v="0"/>
    <x v="0"/>
    <x v="2"/>
    <x v="3"/>
    <x v="4"/>
    <m/>
    <n v="0.47464242404934398"/>
    <n v="0"/>
  </r>
  <r>
    <x v="0"/>
    <x v="19"/>
    <x v="33"/>
    <m/>
    <x v="2"/>
    <x v="6"/>
    <x v="13"/>
    <x v="4"/>
    <n v="0"/>
    <x v="0"/>
    <x v="0"/>
    <x v="3"/>
    <x v="3"/>
    <x v="4"/>
    <m/>
    <n v="0.47464242404934398"/>
    <n v="0"/>
  </r>
  <r>
    <x v="0"/>
    <x v="19"/>
    <x v="33"/>
    <m/>
    <x v="2"/>
    <x v="6"/>
    <x v="13"/>
    <x v="4"/>
    <n v="0"/>
    <x v="0"/>
    <x v="0"/>
    <x v="4"/>
    <x v="3"/>
    <x v="4"/>
    <m/>
    <n v="0.47464242404934398"/>
    <n v="0"/>
  </r>
  <r>
    <x v="0"/>
    <x v="19"/>
    <x v="33"/>
    <m/>
    <x v="0"/>
    <x v="6"/>
    <x v="13"/>
    <x v="4"/>
    <n v="0"/>
    <x v="0"/>
    <x v="0"/>
    <x v="1"/>
    <x v="3"/>
    <x v="5"/>
    <m/>
    <n v="0.47464242404934398"/>
    <n v="0"/>
  </r>
  <r>
    <x v="0"/>
    <x v="19"/>
    <x v="33"/>
    <m/>
    <x v="1"/>
    <x v="6"/>
    <x v="13"/>
    <x v="4"/>
    <n v="3950625"/>
    <x v="0"/>
    <x v="0"/>
    <x v="2"/>
    <x v="3"/>
    <x v="5"/>
    <m/>
    <n v="0.47464242404934398"/>
    <n v="1875134.2265099401"/>
  </r>
  <r>
    <x v="0"/>
    <x v="19"/>
    <x v="33"/>
    <m/>
    <x v="2"/>
    <x v="6"/>
    <x v="13"/>
    <x v="4"/>
    <n v="0"/>
    <x v="0"/>
    <x v="0"/>
    <x v="3"/>
    <x v="3"/>
    <x v="5"/>
    <m/>
    <n v="0.47464242404934398"/>
    <n v="0"/>
  </r>
  <r>
    <x v="0"/>
    <x v="19"/>
    <x v="33"/>
    <m/>
    <x v="2"/>
    <x v="6"/>
    <x v="13"/>
    <x v="4"/>
    <n v="0"/>
    <x v="0"/>
    <x v="0"/>
    <x v="4"/>
    <x v="3"/>
    <x v="5"/>
    <m/>
    <n v="0.47464242404934398"/>
    <n v="0"/>
  </r>
  <r>
    <x v="0"/>
    <x v="19"/>
    <x v="33"/>
    <m/>
    <x v="0"/>
    <x v="6"/>
    <x v="13"/>
    <x v="4"/>
    <n v="0"/>
    <x v="0"/>
    <x v="0"/>
    <x v="1"/>
    <x v="3"/>
    <x v="6"/>
    <m/>
    <n v="0.47464242404934398"/>
    <n v="0"/>
  </r>
  <r>
    <x v="0"/>
    <x v="19"/>
    <x v="33"/>
    <m/>
    <x v="1"/>
    <x v="6"/>
    <x v="13"/>
    <x v="4"/>
    <n v="11287500"/>
    <x v="0"/>
    <x v="0"/>
    <x v="2"/>
    <x v="3"/>
    <x v="6"/>
    <m/>
    <n v="0.47464242404934398"/>
    <n v="5357526.3614569698"/>
  </r>
  <r>
    <x v="0"/>
    <x v="19"/>
    <x v="33"/>
    <m/>
    <x v="2"/>
    <x v="6"/>
    <x v="13"/>
    <x v="4"/>
    <n v="0"/>
    <x v="0"/>
    <x v="0"/>
    <x v="3"/>
    <x v="3"/>
    <x v="6"/>
    <m/>
    <n v="0.47464242404934398"/>
    <n v="0"/>
  </r>
  <r>
    <x v="0"/>
    <x v="19"/>
    <x v="33"/>
    <m/>
    <x v="2"/>
    <x v="6"/>
    <x v="13"/>
    <x v="4"/>
    <n v="0"/>
    <x v="0"/>
    <x v="0"/>
    <x v="4"/>
    <x v="3"/>
    <x v="6"/>
    <m/>
    <n v="0.47464242404934398"/>
    <n v="0"/>
  </r>
  <r>
    <x v="0"/>
    <x v="19"/>
    <x v="33"/>
    <m/>
    <x v="0"/>
    <x v="6"/>
    <x v="12"/>
    <x v="4"/>
    <n v="0"/>
    <x v="0"/>
    <x v="0"/>
    <x v="1"/>
    <x v="4"/>
    <x v="4"/>
    <m/>
    <n v="0.47464242404934398"/>
    <n v="0"/>
  </r>
  <r>
    <x v="0"/>
    <x v="19"/>
    <x v="33"/>
    <m/>
    <x v="1"/>
    <x v="6"/>
    <x v="12"/>
    <x v="4"/>
    <n v="0"/>
    <x v="0"/>
    <x v="0"/>
    <x v="2"/>
    <x v="4"/>
    <x v="4"/>
    <m/>
    <n v="0.47464242404934398"/>
    <n v="0"/>
  </r>
  <r>
    <x v="0"/>
    <x v="19"/>
    <x v="33"/>
    <m/>
    <x v="2"/>
    <x v="6"/>
    <x v="12"/>
    <x v="4"/>
    <n v="0"/>
    <x v="0"/>
    <x v="0"/>
    <x v="3"/>
    <x v="4"/>
    <x v="4"/>
    <m/>
    <n v="0.47464242404934398"/>
    <n v="0"/>
  </r>
  <r>
    <x v="0"/>
    <x v="19"/>
    <x v="33"/>
    <m/>
    <x v="2"/>
    <x v="6"/>
    <x v="12"/>
    <x v="4"/>
    <n v="0"/>
    <x v="0"/>
    <x v="0"/>
    <x v="4"/>
    <x v="4"/>
    <x v="4"/>
    <m/>
    <n v="0.47464242404934398"/>
    <n v="0"/>
  </r>
  <r>
    <x v="0"/>
    <x v="19"/>
    <x v="33"/>
    <m/>
    <x v="1"/>
    <x v="6"/>
    <x v="13"/>
    <x v="4"/>
    <n v="11748309.9927724"/>
    <x v="0"/>
    <x v="0"/>
    <x v="2"/>
    <x v="5"/>
    <x v="2"/>
    <m/>
    <n v="0.47464242404934398"/>
    <n v="5576246.3334526299"/>
  </r>
  <r>
    <x v="0"/>
    <x v="19"/>
    <x v="33"/>
    <m/>
    <x v="0"/>
    <x v="6"/>
    <x v="12"/>
    <x v="4"/>
    <n v="0"/>
    <x v="0"/>
    <x v="0"/>
    <x v="1"/>
    <x v="5"/>
    <x v="5"/>
    <m/>
    <n v="0.47464242404934398"/>
    <n v="0"/>
  </r>
  <r>
    <x v="0"/>
    <x v="19"/>
    <x v="33"/>
    <m/>
    <x v="1"/>
    <x v="6"/>
    <x v="12"/>
    <x v="4"/>
    <n v="0"/>
    <x v="0"/>
    <x v="0"/>
    <x v="2"/>
    <x v="5"/>
    <x v="5"/>
    <m/>
    <n v="0.47464242404934398"/>
    <n v="0"/>
  </r>
  <r>
    <x v="0"/>
    <x v="19"/>
    <x v="33"/>
    <m/>
    <x v="2"/>
    <x v="6"/>
    <x v="12"/>
    <x v="4"/>
    <n v="0"/>
    <x v="0"/>
    <x v="0"/>
    <x v="3"/>
    <x v="5"/>
    <x v="5"/>
    <m/>
    <n v="0.47464242404934398"/>
    <n v="0"/>
  </r>
  <r>
    <x v="0"/>
    <x v="19"/>
    <x v="33"/>
    <m/>
    <x v="2"/>
    <x v="6"/>
    <x v="12"/>
    <x v="4"/>
    <n v="0"/>
    <x v="0"/>
    <x v="0"/>
    <x v="4"/>
    <x v="5"/>
    <x v="5"/>
    <m/>
    <n v="0.47464242404934398"/>
    <n v="0"/>
  </r>
  <r>
    <x v="0"/>
    <x v="19"/>
    <x v="33"/>
    <m/>
    <x v="1"/>
    <x v="6"/>
    <x v="13"/>
    <x v="4"/>
    <n v="683014.73340958299"/>
    <x v="0"/>
    <x v="0"/>
    <x v="2"/>
    <x v="6"/>
    <x v="1"/>
    <m/>
    <n v="0.47464242404934398"/>
    <n v="324187.76872694102"/>
  </r>
  <r>
    <x v="0"/>
    <x v="19"/>
    <x v="33"/>
    <m/>
    <x v="0"/>
    <x v="6"/>
    <x v="12"/>
    <x v="4"/>
    <n v="0"/>
    <x v="0"/>
    <x v="0"/>
    <x v="1"/>
    <x v="6"/>
    <x v="6"/>
    <m/>
    <n v="0.47464242404934398"/>
    <n v="0"/>
  </r>
  <r>
    <x v="0"/>
    <x v="19"/>
    <x v="33"/>
    <m/>
    <x v="1"/>
    <x v="6"/>
    <x v="12"/>
    <x v="4"/>
    <n v="0"/>
    <x v="0"/>
    <x v="0"/>
    <x v="2"/>
    <x v="6"/>
    <x v="6"/>
    <m/>
    <n v="0.47464242404934398"/>
    <n v="0"/>
  </r>
  <r>
    <x v="0"/>
    <x v="19"/>
    <x v="33"/>
    <m/>
    <x v="2"/>
    <x v="6"/>
    <x v="12"/>
    <x v="4"/>
    <n v="0"/>
    <x v="0"/>
    <x v="0"/>
    <x v="3"/>
    <x v="6"/>
    <x v="6"/>
    <m/>
    <n v="0.47464242404934398"/>
    <n v="0"/>
  </r>
  <r>
    <x v="0"/>
    <x v="19"/>
    <x v="33"/>
    <m/>
    <x v="2"/>
    <x v="6"/>
    <x v="12"/>
    <x v="4"/>
    <n v="0"/>
    <x v="0"/>
    <x v="0"/>
    <x v="4"/>
    <x v="6"/>
    <x v="6"/>
    <m/>
    <n v="0.47464242404934398"/>
    <n v="0"/>
  </r>
  <r>
    <x v="0"/>
    <x v="20"/>
    <x v="33"/>
    <m/>
    <x v="0"/>
    <x v="6"/>
    <x v="12"/>
    <x v="3"/>
    <n v="0"/>
    <x v="0"/>
    <x v="0"/>
    <x v="1"/>
    <x v="1"/>
    <x v="1"/>
    <m/>
    <n v="0.456386946201292"/>
    <n v="0"/>
  </r>
  <r>
    <x v="0"/>
    <x v="20"/>
    <x v="33"/>
    <m/>
    <x v="0"/>
    <x v="6"/>
    <x v="12"/>
    <x v="4"/>
    <n v="0"/>
    <x v="0"/>
    <x v="0"/>
    <x v="1"/>
    <x v="1"/>
    <x v="1"/>
    <m/>
    <n v="0.456386946201292"/>
    <n v="0"/>
  </r>
  <r>
    <x v="0"/>
    <x v="20"/>
    <x v="33"/>
    <m/>
    <x v="1"/>
    <x v="6"/>
    <x v="12"/>
    <x v="3"/>
    <n v="0"/>
    <x v="0"/>
    <x v="0"/>
    <x v="2"/>
    <x v="1"/>
    <x v="1"/>
    <m/>
    <n v="0.456386946201292"/>
    <n v="0"/>
  </r>
  <r>
    <x v="0"/>
    <x v="20"/>
    <x v="33"/>
    <m/>
    <x v="1"/>
    <x v="6"/>
    <x v="12"/>
    <x v="4"/>
    <n v="0"/>
    <x v="0"/>
    <x v="0"/>
    <x v="2"/>
    <x v="1"/>
    <x v="1"/>
    <m/>
    <n v="0.456386946201292"/>
    <n v="0"/>
  </r>
  <r>
    <x v="0"/>
    <x v="20"/>
    <x v="33"/>
    <m/>
    <x v="2"/>
    <x v="6"/>
    <x v="12"/>
    <x v="3"/>
    <n v="0"/>
    <x v="0"/>
    <x v="0"/>
    <x v="3"/>
    <x v="1"/>
    <x v="1"/>
    <m/>
    <n v="0.456386946201292"/>
    <n v="0"/>
  </r>
  <r>
    <x v="0"/>
    <x v="20"/>
    <x v="33"/>
    <m/>
    <x v="2"/>
    <x v="6"/>
    <x v="12"/>
    <x v="4"/>
    <n v="0"/>
    <x v="0"/>
    <x v="0"/>
    <x v="3"/>
    <x v="1"/>
    <x v="1"/>
    <m/>
    <n v="0.456386946201292"/>
    <n v="0"/>
  </r>
  <r>
    <x v="0"/>
    <x v="20"/>
    <x v="33"/>
    <m/>
    <x v="2"/>
    <x v="6"/>
    <x v="12"/>
    <x v="3"/>
    <n v="0"/>
    <x v="0"/>
    <x v="0"/>
    <x v="4"/>
    <x v="1"/>
    <x v="1"/>
    <m/>
    <n v="0.456386946201292"/>
    <n v="0"/>
  </r>
  <r>
    <x v="0"/>
    <x v="20"/>
    <x v="33"/>
    <m/>
    <x v="2"/>
    <x v="6"/>
    <x v="12"/>
    <x v="4"/>
    <n v="0"/>
    <x v="0"/>
    <x v="0"/>
    <x v="4"/>
    <x v="1"/>
    <x v="1"/>
    <m/>
    <n v="0.456386946201292"/>
    <n v="0"/>
  </r>
  <r>
    <x v="0"/>
    <x v="20"/>
    <x v="33"/>
    <m/>
    <x v="0"/>
    <x v="6"/>
    <x v="12"/>
    <x v="3"/>
    <n v="0"/>
    <x v="0"/>
    <x v="0"/>
    <x v="1"/>
    <x v="2"/>
    <x v="2"/>
    <m/>
    <n v="0.456386946201292"/>
    <n v="0"/>
  </r>
  <r>
    <x v="0"/>
    <x v="20"/>
    <x v="33"/>
    <m/>
    <x v="0"/>
    <x v="6"/>
    <x v="12"/>
    <x v="4"/>
    <n v="0"/>
    <x v="0"/>
    <x v="0"/>
    <x v="1"/>
    <x v="2"/>
    <x v="2"/>
    <m/>
    <n v="0.456386946201292"/>
    <n v="0"/>
  </r>
  <r>
    <x v="0"/>
    <x v="20"/>
    <x v="33"/>
    <m/>
    <x v="1"/>
    <x v="6"/>
    <x v="12"/>
    <x v="3"/>
    <n v="0"/>
    <x v="0"/>
    <x v="0"/>
    <x v="2"/>
    <x v="2"/>
    <x v="2"/>
    <m/>
    <n v="0.456386946201292"/>
    <n v="0"/>
  </r>
  <r>
    <x v="0"/>
    <x v="20"/>
    <x v="33"/>
    <m/>
    <x v="1"/>
    <x v="6"/>
    <x v="12"/>
    <x v="4"/>
    <n v="0"/>
    <x v="0"/>
    <x v="0"/>
    <x v="2"/>
    <x v="2"/>
    <x v="2"/>
    <m/>
    <n v="0.456386946201292"/>
    <n v="0"/>
  </r>
  <r>
    <x v="0"/>
    <x v="20"/>
    <x v="33"/>
    <m/>
    <x v="2"/>
    <x v="6"/>
    <x v="12"/>
    <x v="3"/>
    <n v="0"/>
    <x v="0"/>
    <x v="0"/>
    <x v="3"/>
    <x v="2"/>
    <x v="2"/>
    <m/>
    <n v="0.456386946201292"/>
    <n v="0"/>
  </r>
  <r>
    <x v="0"/>
    <x v="20"/>
    <x v="33"/>
    <m/>
    <x v="2"/>
    <x v="6"/>
    <x v="12"/>
    <x v="4"/>
    <n v="0"/>
    <x v="0"/>
    <x v="0"/>
    <x v="3"/>
    <x v="2"/>
    <x v="2"/>
    <m/>
    <n v="0.456386946201292"/>
    <n v="0"/>
  </r>
  <r>
    <x v="0"/>
    <x v="20"/>
    <x v="33"/>
    <m/>
    <x v="2"/>
    <x v="6"/>
    <x v="12"/>
    <x v="3"/>
    <n v="0"/>
    <x v="0"/>
    <x v="0"/>
    <x v="4"/>
    <x v="2"/>
    <x v="2"/>
    <m/>
    <n v="0.456386946201292"/>
    <n v="0"/>
  </r>
  <r>
    <x v="0"/>
    <x v="20"/>
    <x v="33"/>
    <m/>
    <x v="2"/>
    <x v="6"/>
    <x v="12"/>
    <x v="4"/>
    <n v="0"/>
    <x v="0"/>
    <x v="0"/>
    <x v="4"/>
    <x v="2"/>
    <x v="2"/>
    <m/>
    <n v="0.456386946201292"/>
    <n v="0"/>
  </r>
  <r>
    <x v="0"/>
    <x v="20"/>
    <x v="33"/>
    <m/>
    <x v="0"/>
    <x v="6"/>
    <x v="13"/>
    <x v="3"/>
    <n v="0"/>
    <x v="0"/>
    <x v="0"/>
    <x v="1"/>
    <x v="3"/>
    <x v="1"/>
    <m/>
    <n v="0.456386946201292"/>
    <n v="0"/>
  </r>
  <r>
    <x v="0"/>
    <x v="20"/>
    <x v="33"/>
    <m/>
    <x v="0"/>
    <x v="6"/>
    <x v="13"/>
    <x v="4"/>
    <n v="0"/>
    <x v="0"/>
    <x v="0"/>
    <x v="1"/>
    <x v="3"/>
    <x v="1"/>
    <m/>
    <n v="0.456386946201292"/>
    <n v="0"/>
  </r>
  <r>
    <x v="0"/>
    <x v="20"/>
    <x v="33"/>
    <m/>
    <x v="1"/>
    <x v="6"/>
    <x v="13"/>
    <x v="3"/>
    <n v="44343750"/>
    <x v="0"/>
    <x v="0"/>
    <x v="2"/>
    <x v="3"/>
    <x v="1"/>
    <m/>
    <n v="0.456386946201292"/>
    <n v="20237908.6456136"/>
  </r>
  <r>
    <x v="0"/>
    <x v="20"/>
    <x v="33"/>
    <m/>
    <x v="1"/>
    <x v="6"/>
    <x v="13"/>
    <x v="4"/>
    <n v="5643750"/>
    <x v="0"/>
    <x v="0"/>
    <x v="2"/>
    <x v="3"/>
    <x v="1"/>
    <m/>
    <n v="0.456386946201292"/>
    <n v="2575733.8276235401"/>
  </r>
  <r>
    <x v="0"/>
    <x v="20"/>
    <x v="33"/>
    <m/>
    <x v="2"/>
    <x v="6"/>
    <x v="13"/>
    <x v="3"/>
    <n v="0"/>
    <x v="0"/>
    <x v="0"/>
    <x v="3"/>
    <x v="3"/>
    <x v="1"/>
    <m/>
    <n v="0.456386946201292"/>
    <n v="0"/>
  </r>
  <r>
    <x v="0"/>
    <x v="20"/>
    <x v="33"/>
    <m/>
    <x v="2"/>
    <x v="6"/>
    <x v="13"/>
    <x v="4"/>
    <n v="0"/>
    <x v="0"/>
    <x v="0"/>
    <x v="3"/>
    <x v="3"/>
    <x v="1"/>
    <m/>
    <n v="0.456386946201292"/>
    <n v="0"/>
  </r>
  <r>
    <x v="0"/>
    <x v="20"/>
    <x v="33"/>
    <m/>
    <x v="2"/>
    <x v="6"/>
    <x v="13"/>
    <x v="3"/>
    <n v="0"/>
    <x v="0"/>
    <x v="0"/>
    <x v="4"/>
    <x v="3"/>
    <x v="1"/>
    <m/>
    <n v="0.456386946201292"/>
    <n v="0"/>
  </r>
  <r>
    <x v="0"/>
    <x v="20"/>
    <x v="33"/>
    <m/>
    <x v="2"/>
    <x v="6"/>
    <x v="13"/>
    <x v="4"/>
    <n v="0"/>
    <x v="0"/>
    <x v="0"/>
    <x v="4"/>
    <x v="3"/>
    <x v="1"/>
    <m/>
    <n v="0.456386946201292"/>
    <n v="0"/>
  </r>
  <r>
    <x v="0"/>
    <x v="20"/>
    <x v="33"/>
    <m/>
    <x v="0"/>
    <x v="6"/>
    <x v="13"/>
    <x v="3"/>
    <n v="0"/>
    <x v="0"/>
    <x v="0"/>
    <x v="1"/>
    <x v="3"/>
    <x v="2"/>
    <m/>
    <n v="0.456386946201292"/>
    <n v="0"/>
  </r>
  <r>
    <x v="0"/>
    <x v="20"/>
    <x v="33"/>
    <m/>
    <x v="0"/>
    <x v="6"/>
    <x v="13"/>
    <x v="4"/>
    <n v="0"/>
    <x v="0"/>
    <x v="0"/>
    <x v="1"/>
    <x v="3"/>
    <x v="2"/>
    <m/>
    <n v="0.456386946201292"/>
    <n v="0"/>
  </r>
  <r>
    <x v="0"/>
    <x v="20"/>
    <x v="33"/>
    <m/>
    <x v="1"/>
    <x v="6"/>
    <x v="13"/>
    <x v="3"/>
    <n v="44343750"/>
    <x v="0"/>
    <x v="0"/>
    <x v="2"/>
    <x v="3"/>
    <x v="2"/>
    <m/>
    <n v="0.456386946201292"/>
    <n v="20237908.6456136"/>
  </r>
  <r>
    <x v="0"/>
    <x v="20"/>
    <x v="33"/>
    <m/>
    <x v="1"/>
    <x v="6"/>
    <x v="13"/>
    <x v="4"/>
    <n v="5643750"/>
    <x v="0"/>
    <x v="0"/>
    <x v="2"/>
    <x v="3"/>
    <x v="2"/>
    <m/>
    <n v="0.456386946201292"/>
    <n v="2575733.8276235401"/>
  </r>
  <r>
    <x v="0"/>
    <x v="20"/>
    <x v="33"/>
    <m/>
    <x v="2"/>
    <x v="6"/>
    <x v="13"/>
    <x v="3"/>
    <n v="0"/>
    <x v="0"/>
    <x v="0"/>
    <x v="3"/>
    <x v="3"/>
    <x v="2"/>
    <m/>
    <n v="0.456386946201292"/>
    <n v="0"/>
  </r>
  <r>
    <x v="0"/>
    <x v="20"/>
    <x v="33"/>
    <m/>
    <x v="2"/>
    <x v="6"/>
    <x v="13"/>
    <x v="4"/>
    <n v="0"/>
    <x v="0"/>
    <x v="0"/>
    <x v="3"/>
    <x v="3"/>
    <x v="2"/>
    <m/>
    <n v="0.456386946201292"/>
    <n v="0"/>
  </r>
  <r>
    <x v="0"/>
    <x v="20"/>
    <x v="33"/>
    <m/>
    <x v="2"/>
    <x v="6"/>
    <x v="13"/>
    <x v="3"/>
    <n v="0"/>
    <x v="0"/>
    <x v="0"/>
    <x v="4"/>
    <x v="3"/>
    <x v="2"/>
    <m/>
    <n v="0.456386946201292"/>
    <n v="0"/>
  </r>
  <r>
    <x v="0"/>
    <x v="20"/>
    <x v="33"/>
    <m/>
    <x v="2"/>
    <x v="6"/>
    <x v="13"/>
    <x v="4"/>
    <n v="0"/>
    <x v="0"/>
    <x v="0"/>
    <x v="4"/>
    <x v="3"/>
    <x v="2"/>
    <m/>
    <n v="0.456386946201292"/>
    <n v="0"/>
  </r>
  <r>
    <x v="0"/>
    <x v="20"/>
    <x v="33"/>
    <m/>
    <x v="0"/>
    <x v="6"/>
    <x v="12"/>
    <x v="3"/>
    <n v="0"/>
    <x v="0"/>
    <x v="0"/>
    <x v="1"/>
    <x v="3"/>
    <x v="3"/>
    <m/>
    <n v="0.456386946201292"/>
    <n v="0"/>
  </r>
  <r>
    <x v="0"/>
    <x v="20"/>
    <x v="33"/>
    <m/>
    <x v="0"/>
    <x v="6"/>
    <x v="12"/>
    <x v="4"/>
    <n v="0"/>
    <x v="0"/>
    <x v="0"/>
    <x v="1"/>
    <x v="3"/>
    <x v="3"/>
    <m/>
    <n v="0.456386946201292"/>
    <n v="0"/>
  </r>
  <r>
    <x v="0"/>
    <x v="20"/>
    <x v="33"/>
    <m/>
    <x v="1"/>
    <x v="6"/>
    <x v="12"/>
    <x v="3"/>
    <n v="919849861.26661205"/>
    <x v="0"/>
    <x v="0"/>
    <x v="2"/>
    <x v="3"/>
    <x v="3"/>
    <m/>
    <n v="0.456386946201292"/>
    <n v="419807469.14715099"/>
  </r>
  <r>
    <x v="0"/>
    <x v="20"/>
    <x v="33"/>
    <m/>
    <x v="1"/>
    <x v="6"/>
    <x v="12"/>
    <x v="4"/>
    <n v="0"/>
    <x v="0"/>
    <x v="0"/>
    <x v="2"/>
    <x v="3"/>
    <x v="3"/>
    <m/>
    <n v="0.456386946201292"/>
    <n v="0"/>
  </r>
  <r>
    <x v="0"/>
    <x v="20"/>
    <x v="33"/>
    <m/>
    <x v="2"/>
    <x v="6"/>
    <x v="12"/>
    <x v="3"/>
    <n v="0"/>
    <x v="0"/>
    <x v="0"/>
    <x v="3"/>
    <x v="3"/>
    <x v="3"/>
    <m/>
    <n v="0.456386946201292"/>
    <n v="0"/>
  </r>
  <r>
    <x v="0"/>
    <x v="20"/>
    <x v="33"/>
    <m/>
    <x v="2"/>
    <x v="6"/>
    <x v="12"/>
    <x v="4"/>
    <n v="0"/>
    <x v="0"/>
    <x v="0"/>
    <x v="3"/>
    <x v="3"/>
    <x v="3"/>
    <m/>
    <n v="0.456386946201292"/>
    <n v="0"/>
  </r>
  <r>
    <x v="0"/>
    <x v="20"/>
    <x v="33"/>
    <m/>
    <x v="2"/>
    <x v="6"/>
    <x v="12"/>
    <x v="3"/>
    <n v="23665859.978768099"/>
    <x v="0"/>
    <x v="0"/>
    <x v="4"/>
    <x v="3"/>
    <x v="3"/>
    <m/>
    <n v="0.456386946201292"/>
    <n v="10800789.564937299"/>
  </r>
  <r>
    <x v="0"/>
    <x v="20"/>
    <x v="33"/>
    <m/>
    <x v="2"/>
    <x v="6"/>
    <x v="12"/>
    <x v="4"/>
    <n v="0"/>
    <x v="0"/>
    <x v="0"/>
    <x v="4"/>
    <x v="3"/>
    <x v="3"/>
    <m/>
    <n v="0.456386946201292"/>
    <n v="0"/>
  </r>
  <r>
    <x v="0"/>
    <x v="20"/>
    <x v="33"/>
    <m/>
    <x v="0"/>
    <x v="6"/>
    <x v="13"/>
    <x v="3"/>
    <n v="0"/>
    <x v="0"/>
    <x v="0"/>
    <x v="1"/>
    <x v="3"/>
    <x v="4"/>
    <m/>
    <n v="0.456386946201292"/>
    <n v="0"/>
  </r>
  <r>
    <x v="0"/>
    <x v="20"/>
    <x v="33"/>
    <m/>
    <x v="0"/>
    <x v="6"/>
    <x v="13"/>
    <x v="4"/>
    <n v="0"/>
    <x v="0"/>
    <x v="0"/>
    <x v="1"/>
    <x v="3"/>
    <x v="4"/>
    <m/>
    <n v="0.456386946201292"/>
    <n v="0"/>
  </r>
  <r>
    <x v="0"/>
    <x v="20"/>
    <x v="33"/>
    <m/>
    <x v="1"/>
    <x v="6"/>
    <x v="13"/>
    <x v="3"/>
    <n v="17737500"/>
    <x v="0"/>
    <x v="0"/>
    <x v="2"/>
    <x v="3"/>
    <x v="4"/>
    <m/>
    <n v="0.456386946201292"/>
    <n v="8095163.4582454199"/>
  </r>
  <r>
    <x v="0"/>
    <x v="20"/>
    <x v="33"/>
    <m/>
    <x v="1"/>
    <x v="6"/>
    <x v="13"/>
    <x v="4"/>
    <n v="1128750"/>
    <x v="0"/>
    <x v="0"/>
    <x v="2"/>
    <x v="3"/>
    <x v="4"/>
    <m/>
    <n v="0.456386946201292"/>
    <n v="515146.76552470902"/>
  </r>
  <r>
    <x v="0"/>
    <x v="20"/>
    <x v="33"/>
    <m/>
    <x v="2"/>
    <x v="6"/>
    <x v="13"/>
    <x v="3"/>
    <n v="0"/>
    <x v="0"/>
    <x v="0"/>
    <x v="3"/>
    <x v="3"/>
    <x v="4"/>
    <m/>
    <n v="0.456386946201292"/>
    <n v="0"/>
  </r>
  <r>
    <x v="0"/>
    <x v="20"/>
    <x v="33"/>
    <m/>
    <x v="2"/>
    <x v="6"/>
    <x v="13"/>
    <x v="4"/>
    <n v="0"/>
    <x v="0"/>
    <x v="0"/>
    <x v="3"/>
    <x v="3"/>
    <x v="4"/>
    <m/>
    <n v="0.456386946201292"/>
    <n v="0"/>
  </r>
  <r>
    <x v="0"/>
    <x v="20"/>
    <x v="33"/>
    <m/>
    <x v="2"/>
    <x v="6"/>
    <x v="13"/>
    <x v="3"/>
    <n v="0"/>
    <x v="0"/>
    <x v="0"/>
    <x v="4"/>
    <x v="3"/>
    <x v="4"/>
    <m/>
    <n v="0.456386946201292"/>
    <n v="0"/>
  </r>
  <r>
    <x v="0"/>
    <x v="20"/>
    <x v="33"/>
    <m/>
    <x v="2"/>
    <x v="6"/>
    <x v="13"/>
    <x v="4"/>
    <n v="0"/>
    <x v="0"/>
    <x v="0"/>
    <x v="4"/>
    <x v="3"/>
    <x v="4"/>
    <m/>
    <n v="0.456386946201292"/>
    <n v="0"/>
  </r>
  <r>
    <x v="0"/>
    <x v="20"/>
    <x v="33"/>
    <m/>
    <x v="0"/>
    <x v="6"/>
    <x v="13"/>
    <x v="3"/>
    <n v="0"/>
    <x v="0"/>
    <x v="0"/>
    <x v="1"/>
    <x v="3"/>
    <x v="5"/>
    <m/>
    <n v="0.456386946201292"/>
    <n v="0"/>
  </r>
  <r>
    <x v="0"/>
    <x v="20"/>
    <x v="33"/>
    <m/>
    <x v="0"/>
    <x v="6"/>
    <x v="13"/>
    <x v="4"/>
    <n v="0"/>
    <x v="0"/>
    <x v="0"/>
    <x v="1"/>
    <x v="3"/>
    <x v="5"/>
    <m/>
    <n v="0.456386946201292"/>
    <n v="0"/>
  </r>
  <r>
    <x v="0"/>
    <x v="20"/>
    <x v="33"/>
    <m/>
    <x v="1"/>
    <x v="6"/>
    <x v="13"/>
    <x v="3"/>
    <n v="62081250"/>
    <x v="0"/>
    <x v="0"/>
    <x v="2"/>
    <x v="3"/>
    <x v="5"/>
    <m/>
    <n v="0.456386946201292"/>
    <n v="28333072.103859"/>
  </r>
  <r>
    <x v="0"/>
    <x v="20"/>
    <x v="33"/>
    <m/>
    <x v="1"/>
    <x v="6"/>
    <x v="13"/>
    <x v="4"/>
    <n v="7901250"/>
    <x v="0"/>
    <x v="0"/>
    <x v="2"/>
    <x v="3"/>
    <x v="5"/>
    <m/>
    <n v="0.456386946201292"/>
    <n v="3606027.3586729602"/>
  </r>
  <r>
    <x v="0"/>
    <x v="20"/>
    <x v="33"/>
    <m/>
    <x v="2"/>
    <x v="6"/>
    <x v="13"/>
    <x v="3"/>
    <n v="0"/>
    <x v="0"/>
    <x v="0"/>
    <x v="3"/>
    <x v="3"/>
    <x v="5"/>
    <m/>
    <n v="0.456386946201292"/>
    <n v="0"/>
  </r>
  <r>
    <x v="0"/>
    <x v="20"/>
    <x v="33"/>
    <m/>
    <x v="2"/>
    <x v="6"/>
    <x v="13"/>
    <x v="4"/>
    <n v="0"/>
    <x v="0"/>
    <x v="0"/>
    <x v="3"/>
    <x v="3"/>
    <x v="5"/>
    <m/>
    <n v="0.456386946201292"/>
    <n v="0"/>
  </r>
  <r>
    <x v="0"/>
    <x v="20"/>
    <x v="33"/>
    <m/>
    <x v="2"/>
    <x v="6"/>
    <x v="13"/>
    <x v="3"/>
    <n v="0"/>
    <x v="0"/>
    <x v="0"/>
    <x v="4"/>
    <x v="3"/>
    <x v="5"/>
    <m/>
    <n v="0.456386946201292"/>
    <n v="0"/>
  </r>
  <r>
    <x v="0"/>
    <x v="20"/>
    <x v="33"/>
    <m/>
    <x v="2"/>
    <x v="6"/>
    <x v="13"/>
    <x v="4"/>
    <n v="0"/>
    <x v="0"/>
    <x v="0"/>
    <x v="4"/>
    <x v="3"/>
    <x v="5"/>
    <m/>
    <n v="0.456386946201292"/>
    <n v="0"/>
  </r>
  <r>
    <x v="0"/>
    <x v="20"/>
    <x v="33"/>
    <m/>
    <x v="0"/>
    <x v="6"/>
    <x v="13"/>
    <x v="3"/>
    <n v="0"/>
    <x v="0"/>
    <x v="0"/>
    <x v="1"/>
    <x v="3"/>
    <x v="6"/>
    <m/>
    <n v="0.456386946201292"/>
    <n v="0"/>
  </r>
  <r>
    <x v="0"/>
    <x v="20"/>
    <x v="33"/>
    <m/>
    <x v="0"/>
    <x v="6"/>
    <x v="13"/>
    <x v="4"/>
    <n v="0"/>
    <x v="0"/>
    <x v="0"/>
    <x v="1"/>
    <x v="3"/>
    <x v="6"/>
    <m/>
    <n v="0.456386946201292"/>
    <n v="0"/>
  </r>
  <r>
    <x v="0"/>
    <x v="20"/>
    <x v="33"/>
    <m/>
    <x v="1"/>
    <x v="6"/>
    <x v="13"/>
    <x v="3"/>
    <n v="177375000"/>
    <x v="0"/>
    <x v="0"/>
    <x v="2"/>
    <x v="3"/>
    <x v="6"/>
    <m/>
    <n v="0.456386946201292"/>
    <n v="80951634.582454205"/>
  </r>
  <r>
    <x v="0"/>
    <x v="20"/>
    <x v="33"/>
    <m/>
    <x v="1"/>
    <x v="6"/>
    <x v="13"/>
    <x v="4"/>
    <n v="22575000"/>
    <x v="0"/>
    <x v="0"/>
    <x v="2"/>
    <x v="3"/>
    <x v="6"/>
    <m/>
    <n v="0.456386946201292"/>
    <n v="10302935.310494199"/>
  </r>
  <r>
    <x v="0"/>
    <x v="20"/>
    <x v="33"/>
    <m/>
    <x v="2"/>
    <x v="6"/>
    <x v="13"/>
    <x v="3"/>
    <n v="0"/>
    <x v="0"/>
    <x v="0"/>
    <x v="3"/>
    <x v="3"/>
    <x v="6"/>
    <m/>
    <n v="0.456386946201292"/>
    <n v="0"/>
  </r>
  <r>
    <x v="0"/>
    <x v="20"/>
    <x v="33"/>
    <m/>
    <x v="2"/>
    <x v="6"/>
    <x v="13"/>
    <x v="4"/>
    <n v="0"/>
    <x v="0"/>
    <x v="0"/>
    <x v="3"/>
    <x v="3"/>
    <x v="6"/>
    <m/>
    <n v="0.456386946201292"/>
    <n v="0"/>
  </r>
  <r>
    <x v="0"/>
    <x v="20"/>
    <x v="33"/>
    <m/>
    <x v="2"/>
    <x v="6"/>
    <x v="13"/>
    <x v="3"/>
    <n v="421851655.13060302"/>
    <x v="0"/>
    <x v="0"/>
    <x v="4"/>
    <x v="3"/>
    <x v="6"/>
    <m/>
    <n v="0.456386946201292"/>
    <n v="192527588.63501701"/>
  </r>
  <r>
    <x v="0"/>
    <x v="20"/>
    <x v="33"/>
    <m/>
    <x v="2"/>
    <x v="6"/>
    <x v="13"/>
    <x v="4"/>
    <n v="149139474.03607199"/>
    <x v="0"/>
    <x v="0"/>
    <x v="4"/>
    <x v="3"/>
    <x v="6"/>
    <m/>
    <n v="0.456386946201292"/>
    <n v="68065309.113389701"/>
  </r>
  <r>
    <x v="0"/>
    <x v="20"/>
    <x v="33"/>
    <m/>
    <x v="0"/>
    <x v="6"/>
    <x v="12"/>
    <x v="3"/>
    <n v="0"/>
    <x v="0"/>
    <x v="0"/>
    <x v="1"/>
    <x v="4"/>
    <x v="4"/>
    <m/>
    <n v="0.456386946201292"/>
    <n v="0"/>
  </r>
  <r>
    <x v="0"/>
    <x v="20"/>
    <x v="33"/>
    <m/>
    <x v="0"/>
    <x v="6"/>
    <x v="12"/>
    <x v="4"/>
    <n v="0"/>
    <x v="0"/>
    <x v="0"/>
    <x v="1"/>
    <x v="4"/>
    <x v="4"/>
    <m/>
    <n v="0.456386946201292"/>
    <n v="0"/>
  </r>
  <r>
    <x v="0"/>
    <x v="20"/>
    <x v="33"/>
    <m/>
    <x v="1"/>
    <x v="6"/>
    <x v="12"/>
    <x v="3"/>
    <n v="0"/>
    <x v="0"/>
    <x v="0"/>
    <x v="2"/>
    <x v="4"/>
    <x v="4"/>
    <m/>
    <n v="0.456386946201292"/>
    <n v="0"/>
  </r>
  <r>
    <x v="0"/>
    <x v="20"/>
    <x v="33"/>
    <m/>
    <x v="1"/>
    <x v="6"/>
    <x v="12"/>
    <x v="4"/>
    <n v="0"/>
    <x v="0"/>
    <x v="0"/>
    <x v="2"/>
    <x v="4"/>
    <x v="4"/>
    <m/>
    <n v="0.456386946201292"/>
    <n v="0"/>
  </r>
  <r>
    <x v="0"/>
    <x v="20"/>
    <x v="33"/>
    <m/>
    <x v="2"/>
    <x v="6"/>
    <x v="12"/>
    <x v="3"/>
    <n v="0"/>
    <x v="0"/>
    <x v="0"/>
    <x v="3"/>
    <x v="4"/>
    <x v="4"/>
    <m/>
    <n v="0.456386946201292"/>
    <n v="0"/>
  </r>
  <r>
    <x v="0"/>
    <x v="20"/>
    <x v="33"/>
    <m/>
    <x v="2"/>
    <x v="6"/>
    <x v="12"/>
    <x v="4"/>
    <n v="0"/>
    <x v="0"/>
    <x v="0"/>
    <x v="3"/>
    <x v="4"/>
    <x v="4"/>
    <m/>
    <n v="0.456386946201292"/>
    <n v="0"/>
  </r>
  <r>
    <x v="0"/>
    <x v="20"/>
    <x v="33"/>
    <m/>
    <x v="2"/>
    <x v="6"/>
    <x v="12"/>
    <x v="3"/>
    <n v="0"/>
    <x v="0"/>
    <x v="0"/>
    <x v="4"/>
    <x v="4"/>
    <x v="4"/>
    <m/>
    <n v="0.456386946201292"/>
    <n v="0"/>
  </r>
  <r>
    <x v="0"/>
    <x v="20"/>
    <x v="33"/>
    <m/>
    <x v="2"/>
    <x v="6"/>
    <x v="12"/>
    <x v="4"/>
    <n v="0"/>
    <x v="0"/>
    <x v="0"/>
    <x v="4"/>
    <x v="4"/>
    <x v="4"/>
    <m/>
    <n v="0.456386946201292"/>
    <n v="0"/>
  </r>
  <r>
    <x v="0"/>
    <x v="20"/>
    <x v="33"/>
    <m/>
    <x v="1"/>
    <x v="6"/>
    <x v="13"/>
    <x v="3"/>
    <n v="100970721.72328199"/>
    <x v="0"/>
    <x v="0"/>
    <x v="2"/>
    <x v="5"/>
    <x v="2"/>
    <m/>
    <n v="0.456386946201292"/>
    <n v="46081719.343029298"/>
  </r>
  <r>
    <x v="0"/>
    <x v="20"/>
    <x v="33"/>
    <m/>
    <x v="1"/>
    <x v="6"/>
    <x v="13"/>
    <x v="4"/>
    <n v="18173719.556981299"/>
    <x v="0"/>
    <x v="0"/>
    <x v="2"/>
    <x v="5"/>
    <x v="2"/>
    <m/>
    <n v="0.456386946201292"/>
    <n v="8294248.3697293997"/>
  </r>
  <r>
    <x v="0"/>
    <x v="20"/>
    <x v="33"/>
    <m/>
    <x v="0"/>
    <x v="6"/>
    <x v="12"/>
    <x v="3"/>
    <n v="0"/>
    <x v="0"/>
    <x v="0"/>
    <x v="1"/>
    <x v="5"/>
    <x v="5"/>
    <m/>
    <n v="0.456386946201292"/>
    <n v="0"/>
  </r>
  <r>
    <x v="0"/>
    <x v="20"/>
    <x v="33"/>
    <m/>
    <x v="0"/>
    <x v="6"/>
    <x v="12"/>
    <x v="4"/>
    <n v="0"/>
    <x v="0"/>
    <x v="0"/>
    <x v="1"/>
    <x v="5"/>
    <x v="5"/>
    <m/>
    <n v="0.456386946201292"/>
    <n v="0"/>
  </r>
  <r>
    <x v="0"/>
    <x v="20"/>
    <x v="33"/>
    <m/>
    <x v="1"/>
    <x v="6"/>
    <x v="12"/>
    <x v="3"/>
    <n v="0"/>
    <x v="0"/>
    <x v="0"/>
    <x v="2"/>
    <x v="5"/>
    <x v="5"/>
    <m/>
    <n v="0.456386946201292"/>
    <n v="0"/>
  </r>
  <r>
    <x v="0"/>
    <x v="20"/>
    <x v="33"/>
    <m/>
    <x v="1"/>
    <x v="6"/>
    <x v="12"/>
    <x v="4"/>
    <n v="0"/>
    <x v="0"/>
    <x v="0"/>
    <x v="2"/>
    <x v="5"/>
    <x v="5"/>
    <m/>
    <n v="0.456386946201292"/>
    <n v="0"/>
  </r>
  <r>
    <x v="0"/>
    <x v="20"/>
    <x v="33"/>
    <m/>
    <x v="2"/>
    <x v="6"/>
    <x v="12"/>
    <x v="3"/>
    <n v="0"/>
    <x v="0"/>
    <x v="0"/>
    <x v="3"/>
    <x v="5"/>
    <x v="5"/>
    <m/>
    <n v="0.456386946201292"/>
    <n v="0"/>
  </r>
  <r>
    <x v="0"/>
    <x v="20"/>
    <x v="33"/>
    <m/>
    <x v="2"/>
    <x v="6"/>
    <x v="12"/>
    <x v="4"/>
    <n v="0"/>
    <x v="0"/>
    <x v="0"/>
    <x v="3"/>
    <x v="5"/>
    <x v="5"/>
    <m/>
    <n v="0.456386946201292"/>
    <n v="0"/>
  </r>
  <r>
    <x v="0"/>
    <x v="20"/>
    <x v="33"/>
    <m/>
    <x v="2"/>
    <x v="6"/>
    <x v="12"/>
    <x v="3"/>
    <n v="0"/>
    <x v="0"/>
    <x v="0"/>
    <x v="4"/>
    <x v="5"/>
    <x v="5"/>
    <m/>
    <n v="0.456386946201292"/>
    <n v="0"/>
  </r>
  <r>
    <x v="0"/>
    <x v="20"/>
    <x v="33"/>
    <m/>
    <x v="2"/>
    <x v="6"/>
    <x v="12"/>
    <x v="4"/>
    <n v="0"/>
    <x v="0"/>
    <x v="0"/>
    <x v="4"/>
    <x v="5"/>
    <x v="5"/>
    <m/>
    <n v="0.456386946201292"/>
    <n v="0"/>
  </r>
  <r>
    <x v="0"/>
    <x v="20"/>
    <x v="33"/>
    <m/>
    <x v="1"/>
    <x v="6"/>
    <x v="13"/>
    <x v="3"/>
    <n v="42728978.069453903"/>
    <x v="0"/>
    <x v="0"/>
    <x v="2"/>
    <x v="6"/>
    <x v="1"/>
    <m/>
    <n v="0.456386946201292"/>
    <n v="19500947.815420099"/>
  </r>
  <r>
    <x v="0"/>
    <x v="20"/>
    <x v="33"/>
    <m/>
    <x v="1"/>
    <x v="6"/>
    <x v="13"/>
    <x v="4"/>
    <n v="3402131.5196475601"/>
    <x v="0"/>
    <x v="0"/>
    <x v="2"/>
    <x v="6"/>
    <x v="1"/>
    <m/>
    <n v="0.456386946201292"/>
    <n v="1552688.41482711"/>
  </r>
  <r>
    <x v="0"/>
    <x v="20"/>
    <x v="33"/>
    <m/>
    <x v="0"/>
    <x v="6"/>
    <x v="12"/>
    <x v="3"/>
    <n v="0"/>
    <x v="0"/>
    <x v="0"/>
    <x v="1"/>
    <x v="6"/>
    <x v="6"/>
    <m/>
    <n v="0.456386946201292"/>
    <n v="0"/>
  </r>
  <r>
    <x v="0"/>
    <x v="20"/>
    <x v="33"/>
    <m/>
    <x v="0"/>
    <x v="6"/>
    <x v="12"/>
    <x v="4"/>
    <n v="0"/>
    <x v="0"/>
    <x v="0"/>
    <x v="1"/>
    <x v="6"/>
    <x v="6"/>
    <m/>
    <n v="0.456386946201292"/>
    <n v="0"/>
  </r>
  <r>
    <x v="0"/>
    <x v="20"/>
    <x v="33"/>
    <m/>
    <x v="1"/>
    <x v="6"/>
    <x v="12"/>
    <x v="3"/>
    <n v="0"/>
    <x v="0"/>
    <x v="0"/>
    <x v="2"/>
    <x v="6"/>
    <x v="6"/>
    <m/>
    <n v="0.456386946201292"/>
    <n v="0"/>
  </r>
  <r>
    <x v="0"/>
    <x v="20"/>
    <x v="33"/>
    <m/>
    <x v="1"/>
    <x v="6"/>
    <x v="12"/>
    <x v="4"/>
    <n v="0"/>
    <x v="0"/>
    <x v="0"/>
    <x v="2"/>
    <x v="6"/>
    <x v="6"/>
    <m/>
    <n v="0.456386946201292"/>
    <n v="0"/>
  </r>
  <r>
    <x v="0"/>
    <x v="20"/>
    <x v="33"/>
    <m/>
    <x v="2"/>
    <x v="6"/>
    <x v="12"/>
    <x v="3"/>
    <n v="0"/>
    <x v="0"/>
    <x v="0"/>
    <x v="3"/>
    <x v="6"/>
    <x v="6"/>
    <m/>
    <n v="0.456386946201292"/>
    <n v="0"/>
  </r>
  <r>
    <x v="0"/>
    <x v="20"/>
    <x v="33"/>
    <m/>
    <x v="2"/>
    <x v="6"/>
    <x v="12"/>
    <x v="4"/>
    <n v="0"/>
    <x v="0"/>
    <x v="0"/>
    <x v="3"/>
    <x v="6"/>
    <x v="6"/>
    <m/>
    <n v="0.456386946201292"/>
    <n v="0"/>
  </r>
  <r>
    <x v="0"/>
    <x v="20"/>
    <x v="33"/>
    <m/>
    <x v="2"/>
    <x v="6"/>
    <x v="12"/>
    <x v="3"/>
    <n v="0"/>
    <x v="0"/>
    <x v="0"/>
    <x v="4"/>
    <x v="6"/>
    <x v="6"/>
    <m/>
    <n v="0.456386946201292"/>
    <n v="0"/>
  </r>
  <r>
    <x v="0"/>
    <x v="20"/>
    <x v="33"/>
    <m/>
    <x v="2"/>
    <x v="6"/>
    <x v="12"/>
    <x v="4"/>
    <n v="0"/>
    <x v="0"/>
    <x v="0"/>
    <x v="4"/>
    <x v="6"/>
    <x v="6"/>
    <m/>
    <n v="0.456386946201292"/>
    <n v="0"/>
  </r>
  <r>
    <x v="0"/>
    <x v="21"/>
    <x v="33"/>
    <m/>
    <x v="0"/>
    <x v="6"/>
    <x v="12"/>
    <x v="4"/>
    <n v="0"/>
    <x v="0"/>
    <x v="0"/>
    <x v="1"/>
    <x v="1"/>
    <x v="1"/>
    <m/>
    <n v="0.43883360211662698"/>
    <n v="0"/>
  </r>
  <r>
    <x v="0"/>
    <x v="21"/>
    <x v="33"/>
    <m/>
    <x v="1"/>
    <x v="6"/>
    <x v="12"/>
    <x v="4"/>
    <n v="0"/>
    <x v="0"/>
    <x v="0"/>
    <x v="2"/>
    <x v="1"/>
    <x v="1"/>
    <m/>
    <n v="0.43883360211662698"/>
    <n v="0"/>
  </r>
  <r>
    <x v="0"/>
    <x v="21"/>
    <x v="33"/>
    <m/>
    <x v="2"/>
    <x v="6"/>
    <x v="12"/>
    <x v="4"/>
    <n v="0"/>
    <x v="0"/>
    <x v="0"/>
    <x v="3"/>
    <x v="1"/>
    <x v="1"/>
    <m/>
    <n v="0.43883360211662698"/>
    <n v="0"/>
  </r>
  <r>
    <x v="0"/>
    <x v="21"/>
    <x v="33"/>
    <m/>
    <x v="2"/>
    <x v="6"/>
    <x v="12"/>
    <x v="4"/>
    <n v="0"/>
    <x v="0"/>
    <x v="0"/>
    <x v="4"/>
    <x v="1"/>
    <x v="1"/>
    <m/>
    <n v="0.43883360211662698"/>
    <n v="0"/>
  </r>
  <r>
    <x v="0"/>
    <x v="21"/>
    <x v="33"/>
    <m/>
    <x v="0"/>
    <x v="6"/>
    <x v="12"/>
    <x v="4"/>
    <n v="0"/>
    <x v="0"/>
    <x v="0"/>
    <x v="1"/>
    <x v="2"/>
    <x v="2"/>
    <m/>
    <n v="0.43883360211662698"/>
    <n v="0"/>
  </r>
  <r>
    <x v="0"/>
    <x v="21"/>
    <x v="33"/>
    <m/>
    <x v="1"/>
    <x v="6"/>
    <x v="12"/>
    <x v="4"/>
    <n v="0"/>
    <x v="0"/>
    <x v="0"/>
    <x v="2"/>
    <x v="2"/>
    <x v="2"/>
    <m/>
    <n v="0.43883360211662698"/>
    <n v="0"/>
  </r>
  <r>
    <x v="0"/>
    <x v="21"/>
    <x v="33"/>
    <m/>
    <x v="2"/>
    <x v="6"/>
    <x v="12"/>
    <x v="4"/>
    <n v="0"/>
    <x v="0"/>
    <x v="0"/>
    <x v="3"/>
    <x v="2"/>
    <x v="2"/>
    <m/>
    <n v="0.43883360211662698"/>
    <n v="0"/>
  </r>
  <r>
    <x v="0"/>
    <x v="21"/>
    <x v="33"/>
    <m/>
    <x v="2"/>
    <x v="6"/>
    <x v="12"/>
    <x v="4"/>
    <n v="0"/>
    <x v="0"/>
    <x v="0"/>
    <x v="4"/>
    <x v="2"/>
    <x v="2"/>
    <m/>
    <n v="0.43883360211662698"/>
    <n v="0"/>
  </r>
  <r>
    <x v="0"/>
    <x v="21"/>
    <x v="33"/>
    <m/>
    <x v="0"/>
    <x v="6"/>
    <x v="13"/>
    <x v="4"/>
    <n v="0"/>
    <x v="0"/>
    <x v="0"/>
    <x v="1"/>
    <x v="3"/>
    <x v="1"/>
    <m/>
    <n v="0.43883360211662698"/>
    <n v="0"/>
  </r>
  <r>
    <x v="0"/>
    <x v="21"/>
    <x v="33"/>
    <m/>
    <x v="1"/>
    <x v="6"/>
    <x v="13"/>
    <x v="4"/>
    <n v="5643750"/>
    <x v="0"/>
    <x v="0"/>
    <x v="2"/>
    <x v="3"/>
    <x v="1"/>
    <m/>
    <n v="0.43883360211662698"/>
    <n v="2476667.1419457099"/>
  </r>
  <r>
    <x v="0"/>
    <x v="21"/>
    <x v="33"/>
    <m/>
    <x v="2"/>
    <x v="6"/>
    <x v="13"/>
    <x v="4"/>
    <n v="0"/>
    <x v="0"/>
    <x v="0"/>
    <x v="3"/>
    <x v="3"/>
    <x v="1"/>
    <m/>
    <n v="0.43883360211662698"/>
    <n v="0"/>
  </r>
  <r>
    <x v="0"/>
    <x v="21"/>
    <x v="33"/>
    <m/>
    <x v="2"/>
    <x v="6"/>
    <x v="13"/>
    <x v="4"/>
    <n v="0"/>
    <x v="0"/>
    <x v="0"/>
    <x v="4"/>
    <x v="3"/>
    <x v="1"/>
    <m/>
    <n v="0.43883360211662698"/>
    <n v="0"/>
  </r>
  <r>
    <x v="0"/>
    <x v="21"/>
    <x v="33"/>
    <m/>
    <x v="0"/>
    <x v="6"/>
    <x v="13"/>
    <x v="4"/>
    <n v="0"/>
    <x v="0"/>
    <x v="0"/>
    <x v="1"/>
    <x v="3"/>
    <x v="2"/>
    <m/>
    <n v="0.43883360211662698"/>
    <n v="0"/>
  </r>
  <r>
    <x v="0"/>
    <x v="21"/>
    <x v="33"/>
    <m/>
    <x v="1"/>
    <x v="6"/>
    <x v="13"/>
    <x v="4"/>
    <n v="5643750"/>
    <x v="0"/>
    <x v="0"/>
    <x v="2"/>
    <x v="3"/>
    <x v="2"/>
    <m/>
    <n v="0.43883360211662698"/>
    <n v="2476667.1419457099"/>
  </r>
  <r>
    <x v="0"/>
    <x v="21"/>
    <x v="33"/>
    <m/>
    <x v="2"/>
    <x v="6"/>
    <x v="13"/>
    <x v="4"/>
    <n v="0"/>
    <x v="0"/>
    <x v="0"/>
    <x v="3"/>
    <x v="3"/>
    <x v="2"/>
    <m/>
    <n v="0.43883360211662698"/>
    <n v="0"/>
  </r>
  <r>
    <x v="0"/>
    <x v="21"/>
    <x v="33"/>
    <m/>
    <x v="2"/>
    <x v="6"/>
    <x v="13"/>
    <x v="4"/>
    <n v="0"/>
    <x v="0"/>
    <x v="0"/>
    <x v="4"/>
    <x v="3"/>
    <x v="2"/>
    <m/>
    <n v="0.43883360211662698"/>
    <n v="0"/>
  </r>
  <r>
    <x v="0"/>
    <x v="21"/>
    <x v="33"/>
    <m/>
    <x v="0"/>
    <x v="6"/>
    <x v="12"/>
    <x v="4"/>
    <n v="0"/>
    <x v="0"/>
    <x v="0"/>
    <x v="1"/>
    <x v="3"/>
    <x v="3"/>
    <m/>
    <n v="0.43883360211662698"/>
    <n v="0"/>
  </r>
  <r>
    <x v="0"/>
    <x v="21"/>
    <x v="33"/>
    <m/>
    <x v="1"/>
    <x v="6"/>
    <x v="12"/>
    <x v="4"/>
    <n v="0"/>
    <x v="0"/>
    <x v="0"/>
    <x v="2"/>
    <x v="3"/>
    <x v="3"/>
    <m/>
    <n v="0.43883360211662698"/>
    <n v="0"/>
  </r>
  <r>
    <x v="0"/>
    <x v="21"/>
    <x v="33"/>
    <m/>
    <x v="2"/>
    <x v="6"/>
    <x v="12"/>
    <x v="4"/>
    <n v="0"/>
    <x v="0"/>
    <x v="0"/>
    <x v="3"/>
    <x v="3"/>
    <x v="3"/>
    <m/>
    <n v="0.43883360211662698"/>
    <n v="0"/>
  </r>
  <r>
    <x v="0"/>
    <x v="21"/>
    <x v="33"/>
    <m/>
    <x v="2"/>
    <x v="6"/>
    <x v="12"/>
    <x v="4"/>
    <n v="0"/>
    <x v="0"/>
    <x v="0"/>
    <x v="4"/>
    <x v="3"/>
    <x v="3"/>
    <m/>
    <n v="0.43883360211662698"/>
    <n v="0"/>
  </r>
  <r>
    <x v="0"/>
    <x v="21"/>
    <x v="33"/>
    <m/>
    <x v="0"/>
    <x v="6"/>
    <x v="13"/>
    <x v="4"/>
    <n v="0"/>
    <x v="0"/>
    <x v="0"/>
    <x v="1"/>
    <x v="3"/>
    <x v="4"/>
    <m/>
    <n v="0.43883360211662698"/>
    <n v="0"/>
  </r>
  <r>
    <x v="0"/>
    <x v="21"/>
    <x v="33"/>
    <m/>
    <x v="1"/>
    <x v="6"/>
    <x v="13"/>
    <x v="4"/>
    <n v="1128750"/>
    <x v="0"/>
    <x v="0"/>
    <x v="2"/>
    <x v="3"/>
    <x v="4"/>
    <m/>
    <n v="0.43883360211662698"/>
    <n v="495333.42838914302"/>
  </r>
  <r>
    <x v="0"/>
    <x v="21"/>
    <x v="33"/>
    <m/>
    <x v="2"/>
    <x v="6"/>
    <x v="13"/>
    <x v="4"/>
    <n v="0"/>
    <x v="0"/>
    <x v="0"/>
    <x v="3"/>
    <x v="3"/>
    <x v="4"/>
    <m/>
    <n v="0.43883360211662698"/>
    <n v="0"/>
  </r>
  <r>
    <x v="0"/>
    <x v="21"/>
    <x v="33"/>
    <m/>
    <x v="2"/>
    <x v="6"/>
    <x v="13"/>
    <x v="4"/>
    <n v="0"/>
    <x v="0"/>
    <x v="0"/>
    <x v="4"/>
    <x v="3"/>
    <x v="4"/>
    <m/>
    <n v="0.43883360211662698"/>
    <n v="0"/>
  </r>
  <r>
    <x v="0"/>
    <x v="21"/>
    <x v="33"/>
    <m/>
    <x v="0"/>
    <x v="6"/>
    <x v="13"/>
    <x v="4"/>
    <n v="0"/>
    <x v="0"/>
    <x v="0"/>
    <x v="1"/>
    <x v="3"/>
    <x v="5"/>
    <m/>
    <n v="0.43883360211662698"/>
    <n v="0"/>
  </r>
  <r>
    <x v="0"/>
    <x v="21"/>
    <x v="33"/>
    <m/>
    <x v="1"/>
    <x v="6"/>
    <x v="13"/>
    <x v="4"/>
    <n v="7901250"/>
    <x v="0"/>
    <x v="0"/>
    <x v="2"/>
    <x v="3"/>
    <x v="5"/>
    <m/>
    <n v="0.43883360211662698"/>
    <n v="3467333.9987240001"/>
  </r>
  <r>
    <x v="0"/>
    <x v="21"/>
    <x v="33"/>
    <m/>
    <x v="2"/>
    <x v="6"/>
    <x v="13"/>
    <x v="4"/>
    <n v="0"/>
    <x v="0"/>
    <x v="0"/>
    <x v="3"/>
    <x v="3"/>
    <x v="5"/>
    <m/>
    <n v="0.43883360211662698"/>
    <n v="0"/>
  </r>
  <r>
    <x v="0"/>
    <x v="21"/>
    <x v="33"/>
    <m/>
    <x v="2"/>
    <x v="6"/>
    <x v="13"/>
    <x v="4"/>
    <n v="0"/>
    <x v="0"/>
    <x v="0"/>
    <x v="4"/>
    <x v="3"/>
    <x v="5"/>
    <m/>
    <n v="0.43883360211662698"/>
    <n v="0"/>
  </r>
  <r>
    <x v="0"/>
    <x v="21"/>
    <x v="33"/>
    <m/>
    <x v="0"/>
    <x v="6"/>
    <x v="13"/>
    <x v="4"/>
    <n v="0"/>
    <x v="0"/>
    <x v="0"/>
    <x v="1"/>
    <x v="3"/>
    <x v="6"/>
    <m/>
    <n v="0.43883360211662698"/>
    <n v="0"/>
  </r>
  <r>
    <x v="0"/>
    <x v="21"/>
    <x v="33"/>
    <m/>
    <x v="1"/>
    <x v="6"/>
    <x v="13"/>
    <x v="4"/>
    <n v="22575000"/>
    <x v="0"/>
    <x v="0"/>
    <x v="2"/>
    <x v="3"/>
    <x v="6"/>
    <m/>
    <n v="0.43883360211662698"/>
    <n v="9906668.5677828491"/>
  </r>
  <r>
    <x v="0"/>
    <x v="21"/>
    <x v="33"/>
    <m/>
    <x v="2"/>
    <x v="6"/>
    <x v="13"/>
    <x v="4"/>
    <n v="0"/>
    <x v="0"/>
    <x v="0"/>
    <x v="3"/>
    <x v="3"/>
    <x v="6"/>
    <m/>
    <n v="0.43883360211662698"/>
    <n v="0"/>
  </r>
  <r>
    <x v="0"/>
    <x v="21"/>
    <x v="33"/>
    <m/>
    <x v="2"/>
    <x v="6"/>
    <x v="13"/>
    <x v="4"/>
    <n v="149139474.03607199"/>
    <x v="0"/>
    <x v="0"/>
    <x v="4"/>
    <x v="3"/>
    <x v="6"/>
    <m/>
    <n v="0.43883360211662698"/>
    <n v="65447412.6090286"/>
  </r>
  <r>
    <x v="0"/>
    <x v="21"/>
    <x v="33"/>
    <m/>
    <x v="0"/>
    <x v="6"/>
    <x v="12"/>
    <x v="4"/>
    <n v="0"/>
    <x v="0"/>
    <x v="0"/>
    <x v="1"/>
    <x v="4"/>
    <x v="4"/>
    <m/>
    <n v="0.43883360211662698"/>
    <n v="0"/>
  </r>
  <r>
    <x v="0"/>
    <x v="21"/>
    <x v="33"/>
    <m/>
    <x v="1"/>
    <x v="6"/>
    <x v="12"/>
    <x v="4"/>
    <n v="0"/>
    <x v="0"/>
    <x v="0"/>
    <x v="2"/>
    <x v="4"/>
    <x v="4"/>
    <m/>
    <n v="0.43883360211662698"/>
    <n v="0"/>
  </r>
  <r>
    <x v="0"/>
    <x v="21"/>
    <x v="33"/>
    <m/>
    <x v="2"/>
    <x v="6"/>
    <x v="12"/>
    <x v="4"/>
    <n v="0"/>
    <x v="0"/>
    <x v="0"/>
    <x v="3"/>
    <x v="4"/>
    <x v="4"/>
    <m/>
    <n v="0.43883360211662698"/>
    <n v="0"/>
  </r>
  <r>
    <x v="0"/>
    <x v="21"/>
    <x v="33"/>
    <m/>
    <x v="2"/>
    <x v="6"/>
    <x v="12"/>
    <x v="4"/>
    <n v="0"/>
    <x v="0"/>
    <x v="0"/>
    <x v="4"/>
    <x v="4"/>
    <x v="4"/>
    <m/>
    <n v="0.43883360211662698"/>
    <n v="0"/>
  </r>
  <r>
    <x v="0"/>
    <x v="21"/>
    <x v="33"/>
    <m/>
    <x v="1"/>
    <x v="6"/>
    <x v="13"/>
    <x v="4"/>
    <n v="18173719.556981299"/>
    <x v="0"/>
    <x v="0"/>
    <x v="2"/>
    <x v="5"/>
    <x v="2"/>
    <m/>
    <n v="0.43883360211662698"/>
    <n v="7975238.8170474898"/>
  </r>
  <r>
    <x v="0"/>
    <x v="21"/>
    <x v="33"/>
    <m/>
    <x v="0"/>
    <x v="6"/>
    <x v="12"/>
    <x v="4"/>
    <n v="0"/>
    <x v="0"/>
    <x v="0"/>
    <x v="1"/>
    <x v="5"/>
    <x v="5"/>
    <m/>
    <n v="0.43883360211662698"/>
    <n v="0"/>
  </r>
  <r>
    <x v="0"/>
    <x v="21"/>
    <x v="33"/>
    <m/>
    <x v="1"/>
    <x v="6"/>
    <x v="12"/>
    <x v="4"/>
    <n v="0"/>
    <x v="0"/>
    <x v="0"/>
    <x v="2"/>
    <x v="5"/>
    <x v="5"/>
    <m/>
    <n v="0.43883360211662698"/>
    <n v="0"/>
  </r>
  <r>
    <x v="0"/>
    <x v="21"/>
    <x v="33"/>
    <m/>
    <x v="2"/>
    <x v="6"/>
    <x v="12"/>
    <x v="4"/>
    <n v="0"/>
    <x v="0"/>
    <x v="0"/>
    <x v="3"/>
    <x v="5"/>
    <x v="5"/>
    <m/>
    <n v="0.43883360211662698"/>
    <n v="0"/>
  </r>
  <r>
    <x v="0"/>
    <x v="21"/>
    <x v="33"/>
    <m/>
    <x v="2"/>
    <x v="6"/>
    <x v="12"/>
    <x v="4"/>
    <n v="0"/>
    <x v="0"/>
    <x v="0"/>
    <x v="4"/>
    <x v="5"/>
    <x v="5"/>
    <m/>
    <n v="0.43883360211662698"/>
    <n v="0"/>
  </r>
  <r>
    <x v="0"/>
    <x v="21"/>
    <x v="33"/>
    <m/>
    <x v="1"/>
    <x v="6"/>
    <x v="13"/>
    <x v="4"/>
    <n v="3402131.5196475601"/>
    <x v="0"/>
    <x v="0"/>
    <x v="2"/>
    <x v="6"/>
    <x v="1"/>
    <m/>
    <n v="0.43883360211662698"/>
    <n v="1492969.62964145"/>
  </r>
  <r>
    <x v="0"/>
    <x v="21"/>
    <x v="33"/>
    <m/>
    <x v="0"/>
    <x v="6"/>
    <x v="12"/>
    <x v="4"/>
    <n v="0"/>
    <x v="0"/>
    <x v="0"/>
    <x v="1"/>
    <x v="6"/>
    <x v="6"/>
    <m/>
    <n v="0.43883360211662698"/>
    <n v="0"/>
  </r>
  <r>
    <x v="0"/>
    <x v="21"/>
    <x v="33"/>
    <m/>
    <x v="1"/>
    <x v="6"/>
    <x v="12"/>
    <x v="4"/>
    <n v="0"/>
    <x v="0"/>
    <x v="0"/>
    <x v="2"/>
    <x v="6"/>
    <x v="6"/>
    <m/>
    <n v="0.43883360211662698"/>
    <n v="0"/>
  </r>
  <r>
    <x v="0"/>
    <x v="21"/>
    <x v="33"/>
    <m/>
    <x v="2"/>
    <x v="6"/>
    <x v="12"/>
    <x v="4"/>
    <n v="0"/>
    <x v="0"/>
    <x v="0"/>
    <x v="3"/>
    <x v="6"/>
    <x v="6"/>
    <m/>
    <n v="0.43883360211662698"/>
    <n v="0"/>
  </r>
  <r>
    <x v="0"/>
    <x v="21"/>
    <x v="33"/>
    <m/>
    <x v="2"/>
    <x v="6"/>
    <x v="12"/>
    <x v="4"/>
    <n v="0"/>
    <x v="0"/>
    <x v="0"/>
    <x v="4"/>
    <x v="6"/>
    <x v="6"/>
    <m/>
    <n v="0.43883360211662698"/>
    <n v="0"/>
  </r>
  <r>
    <x v="0"/>
    <x v="22"/>
    <x v="33"/>
    <m/>
    <x v="0"/>
    <x v="6"/>
    <x v="12"/>
    <x v="4"/>
    <n v="0"/>
    <x v="0"/>
    <x v="0"/>
    <x v="1"/>
    <x v="1"/>
    <x v="1"/>
    <m/>
    <n v="0.421955386650603"/>
    <n v="0"/>
  </r>
  <r>
    <x v="0"/>
    <x v="22"/>
    <x v="33"/>
    <m/>
    <x v="1"/>
    <x v="6"/>
    <x v="12"/>
    <x v="4"/>
    <n v="0"/>
    <x v="0"/>
    <x v="0"/>
    <x v="2"/>
    <x v="1"/>
    <x v="1"/>
    <m/>
    <n v="0.421955386650603"/>
    <n v="0"/>
  </r>
  <r>
    <x v="0"/>
    <x v="22"/>
    <x v="33"/>
    <m/>
    <x v="2"/>
    <x v="6"/>
    <x v="12"/>
    <x v="4"/>
    <n v="0"/>
    <x v="0"/>
    <x v="0"/>
    <x v="3"/>
    <x v="1"/>
    <x v="1"/>
    <m/>
    <n v="0.421955386650603"/>
    <n v="0"/>
  </r>
  <r>
    <x v="0"/>
    <x v="22"/>
    <x v="33"/>
    <m/>
    <x v="2"/>
    <x v="6"/>
    <x v="12"/>
    <x v="4"/>
    <n v="0"/>
    <x v="0"/>
    <x v="0"/>
    <x v="4"/>
    <x v="1"/>
    <x v="1"/>
    <m/>
    <n v="0.421955386650603"/>
    <n v="0"/>
  </r>
  <r>
    <x v="0"/>
    <x v="22"/>
    <x v="33"/>
    <m/>
    <x v="0"/>
    <x v="6"/>
    <x v="12"/>
    <x v="4"/>
    <n v="0"/>
    <x v="0"/>
    <x v="0"/>
    <x v="1"/>
    <x v="2"/>
    <x v="2"/>
    <m/>
    <n v="0.421955386650603"/>
    <n v="0"/>
  </r>
  <r>
    <x v="0"/>
    <x v="22"/>
    <x v="33"/>
    <m/>
    <x v="1"/>
    <x v="6"/>
    <x v="12"/>
    <x v="4"/>
    <n v="0"/>
    <x v="0"/>
    <x v="0"/>
    <x v="2"/>
    <x v="2"/>
    <x v="2"/>
    <m/>
    <n v="0.421955386650603"/>
    <n v="0"/>
  </r>
  <r>
    <x v="0"/>
    <x v="22"/>
    <x v="33"/>
    <m/>
    <x v="2"/>
    <x v="6"/>
    <x v="12"/>
    <x v="4"/>
    <n v="0"/>
    <x v="0"/>
    <x v="0"/>
    <x v="3"/>
    <x v="2"/>
    <x v="2"/>
    <m/>
    <n v="0.421955386650603"/>
    <n v="0"/>
  </r>
  <r>
    <x v="0"/>
    <x v="22"/>
    <x v="33"/>
    <m/>
    <x v="2"/>
    <x v="6"/>
    <x v="12"/>
    <x v="4"/>
    <n v="0"/>
    <x v="0"/>
    <x v="0"/>
    <x v="4"/>
    <x v="2"/>
    <x v="2"/>
    <m/>
    <n v="0.421955386650603"/>
    <n v="0"/>
  </r>
  <r>
    <x v="0"/>
    <x v="22"/>
    <x v="33"/>
    <m/>
    <x v="0"/>
    <x v="6"/>
    <x v="13"/>
    <x v="4"/>
    <n v="0"/>
    <x v="0"/>
    <x v="0"/>
    <x v="1"/>
    <x v="3"/>
    <x v="1"/>
    <m/>
    <n v="0.421955386650603"/>
    <n v="0"/>
  </r>
  <r>
    <x v="0"/>
    <x v="22"/>
    <x v="33"/>
    <m/>
    <x v="1"/>
    <x v="6"/>
    <x v="13"/>
    <x v="4"/>
    <n v="5643750"/>
    <x v="0"/>
    <x v="0"/>
    <x v="2"/>
    <x v="3"/>
    <x v="1"/>
    <m/>
    <n v="0.421955386650603"/>
    <n v="2381410.71340934"/>
  </r>
  <r>
    <x v="0"/>
    <x v="22"/>
    <x v="33"/>
    <m/>
    <x v="2"/>
    <x v="6"/>
    <x v="13"/>
    <x v="4"/>
    <n v="0"/>
    <x v="0"/>
    <x v="0"/>
    <x v="3"/>
    <x v="3"/>
    <x v="1"/>
    <m/>
    <n v="0.421955386650603"/>
    <n v="0"/>
  </r>
  <r>
    <x v="0"/>
    <x v="22"/>
    <x v="33"/>
    <m/>
    <x v="2"/>
    <x v="6"/>
    <x v="13"/>
    <x v="4"/>
    <n v="0"/>
    <x v="0"/>
    <x v="0"/>
    <x v="4"/>
    <x v="3"/>
    <x v="1"/>
    <m/>
    <n v="0.421955386650603"/>
    <n v="0"/>
  </r>
  <r>
    <x v="0"/>
    <x v="22"/>
    <x v="33"/>
    <m/>
    <x v="0"/>
    <x v="6"/>
    <x v="13"/>
    <x v="4"/>
    <n v="0"/>
    <x v="0"/>
    <x v="0"/>
    <x v="1"/>
    <x v="3"/>
    <x v="2"/>
    <m/>
    <n v="0.421955386650603"/>
    <n v="0"/>
  </r>
  <r>
    <x v="0"/>
    <x v="22"/>
    <x v="33"/>
    <m/>
    <x v="1"/>
    <x v="6"/>
    <x v="13"/>
    <x v="4"/>
    <n v="5643750"/>
    <x v="0"/>
    <x v="0"/>
    <x v="2"/>
    <x v="3"/>
    <x v="2"/>
    <m/>
    <n v="0.421955386650603"/>
    <n v="2381410.71340934"/>
  </r>
  <r>
    <x v="0"/>
    <x v="22"/>
    <x v="33"/>
    <m/>
    <x v="2"/>
    <x v="6"/>
    <x v="13"/>
    <x v="4"/>
    <n v="0"/>
    <x v="0"/>
    <x v="0"/>
    <x v="3"/>
    <x v="3"/>
    <x v="2"/>
    <m/>
    <n v="0.421955386650603"/>
    <n v="0"/>
  </r>
  <r>
    <x v="0"/>
    <x v="22"/>
    <x v="33"/>
    <m/>
    <x v="2"/>
    <x v="6"/>
    <x v="13"/>
    <x v="4"/>
    <n v="0"/>
    <x v="0"/>
    <x v="0"/>
    <x v="4"/>
    <x v="3"/>
    <x v="2"/>
    <m/>
    <n v="0.421955386650603"/>
    <n v="0"/>
  </r>
  <r>
    <x v="0"/>
    <x v="22"/>
    <x v="33"/>
    <m/>
    <x v="0"/>
    <x v="6"/>
    <x v="12"/>
    <x v="4"/>
    <n v="0"/>
    <x v="0"/>
    <x v="0"/>
    <x v="1"/>
    <x v="3"/>
    <x v="3"/>
    <m/>
    <n v="0.421955386650603"/>
    <n v="0"/>
  </r>
  <r>
    <x v="0"/>
    <x v="22"/>
    <x v="33"/>
    <m/>
    <x v="1"/>
    <x v="6"/>
    <x v="12"/>
    <x v="4"/>
    <n v="0"/>
    <x v="0"/>
    <x v="0"/>
    <x v="2"/>
    <x v="3"/>
    <x v="3"/>
    <m/>
    <n v="0.421955386650603"/>
    <n v="0"/>
  </r>
  <r>
    <x v="0"/>
    <x v="22"/>
    <x v="33"/>
    <m/>
    <x v="2"/>
    <x v="6"/>
    <x v="12"/>
    <x v="4"/>
    <n v="0"/>
    <x v="0"/>
    <x v="0"/>
    <x v="3"/>
    <x v="3"/>
    <x v="3"/>
    <m/>
    <n v="0.421955386650603"/>
    <n v="0"/>
  </r>
  <r>
    <x v="0"/>
    <x v="22"/>
    <x v="33"/>
    <m/>
    <x v="2"/>
    <x v="6"/>
    <x v="12"/>
    <x v="4"/>
    <n v="0"/>
    <x v="0"/>
    <x v="0"/>
    <x v="4"/>
    <x v="3"/>
    <x v="3"/>
    <m/>
    <n v="0.421955386650603"/>
    <n v="0"/>
  </r>
  <r>
    <x v="0"/>
    <x v="22"/>
    <x v="33"/>
    <m/>
    <x v="0"/>
    <x v="6"/>
    <x v="13"/>
    <x v="4"/>
    <n v="0"/>
    <x v="0"/>
    <x v="0"/>
    <x v="1"/>
    <x v="3"/>
    <x v="4"/>
    <m/>
    <n v="0.421955386650603"/>
    <n v="0"/>
  </r>
  <r>
    <x v="0"/>
    <x v="22"/>
    <x v="33"/>
    <m/>
    <x v="1"/>
    <x v="6"/>
    <x v="13"/>
    <x v="4"/>
    <n v="1128750"/>
    <x v="0"/>
    <x v="0"/>
    <x v="2"/>
    <x v="3"/>
    <x v="4"/>
    <m/>
    <n v="0.421955386650603"/>
    <n v="476282.14268186799"/>
  </r>
  <r>
    <x v="0"/>
    <x v="22"/>
    <x v="33"/>
    <m/>
    <x v="2"/>
    <x v="6"/>
    <x v="13"/>
    <x v="4"/>
    <n v="0"/>
    <x v="0"/>
    <x v="0"/>
    <x v="3"/>
    <x v="3"/>
    <x v="4"/>
    <m/>
    <n v="0.421955386650603"/>
    <n v="0"/>
  </r>
  <r>
    <x v="0"/>
    <x v="22"/>
    <x v="33"/>
    <m/>
    <x v="2"/>
    <x v="6"/>
    <x v="13"/>
    <x v="4"/>
    <n v="0"/>
    <x v="0"/>
    <x v="0"/>
    <x v="4"/>
    <x v="3"/>
    <x v="4"/>
    <m/>
    <n v="0.421955386650603"/>
    <n v="0"/>
  </r>
  <r>
    <x v="0"/>
    <x v="22"/>
    <x v="33"/>
    <m/>
    <x v="0"/>
    <x v="6"/>
    <x v="13"/>
    <x v="4"/>
    <n v="0"/>
    <x v="0"/>
    <x v="0"/>
    <x v="1"/>
    <x v="3"/>
    <x v="5"/>
    <m/>
    <n v="0.421955386650603"/>
    <n v="0"/>
  </r>
  <r>
    <x v="0"/>
    <x v="22"/>
    <x v="33"/>
    <m/>
    <x v="1"/>
    <x v="6"/>
    <x v="13"/>
    <x v="4"/>
    <n v="7901250"/>
    <x v="0"/>
    <x v="0"/>
    <x v="2"/>
    <x v="3"/>
    <x v="5"/>
    <m/>
    <n v="0.421955386650603"/>
    <n v="3333974.9987730798"/>
  </r>
  <r>
    <x v="0"/>
    <x v="22"/>
    <x v="33"/>
    <m/>
    <x v="2"/>
    <x v="6"/>
    <x v="13"/>
    <x v="4"/>
    <n v="0"/>
    <x v="0"/>
    <x v="0"/>
    <x v="3"/>
    <x v="3"/>
    <x v="5"/>
    <m/>
    <n v="0.421955386650603"/>
    <n v="0"/>
  </r>
  <r>
    <x v="0"/>
    <x v="22"/>
    <x v="33"/>
    <m/>
    <x v="2"/>
    <x v="6"/>
    <x v="13"/>
    <x v="4"/>
    <n v="0"/>
    <x v="0"/>
    <x v="0"/>
    <x v="4"/>
    <x v="3"/>
    <x v="5"/>
    <m/>
    <n v="0.421955386650603"/>
    <n v="0"/>
  </r>
  <r>
    <x v="0"/>
    <x v="22"/>
    <x v="33"/>
    <m/>
    <x v="0"/>
    <x v="6"/>
    <x v="13"/>
    <x v="4"/>
    <n v="0"/>
    <x v="0"/>
    <x v="0"/>
    <x v="1"/>
    <x v="3"/>
    <x v="6"/>
    <m/>
    <n v="0.421955386650603"/>
    <n v="0"/>
  </r>
  <r>
    <x v="0"/>
    <x v="22"/>
    <x v="33"/>
    <m/>
    <x v="1"/>
    <x v="6"/>
    <x v="13"/>
    <x v="4"/>
    <n v="22575000"/>
    <x v="0"/>
    <x v="0"/>
    <x v="2"/>
    <x v="3"/>
    <x v="6"/>
    <m/>
    <n v="0.421955386650603"/>
    <n v="9525642.85363736"/>
  </r>
  <r>
    <x v="0"/>
    <x v="22"/>
    <x v="33"/>
    <m/>
    <x v="2"/>
    <x v="6"/>
    <x v="13"/>
    <x v="4"/>
    <n v="0"/>
    <x v="0"/>
    <x v="0"/>
    <x v="3"/>
    <x v="3"/>
    <x v="6"/>
    <m/>
    <n v="0.421955386650603"/>
    <n v="0"/>
  </r>
  <r>
    <x v="0"/>
    <x v="22"/>
    <x v="33"/>
    <m/>
    <x v="2"/>
    <x v="6"/>
    <x v="13"/>
    <x v="4"/>
    <n v="149139474.03607199"/>
    <x v="0"/>
    <x v="0"/>
    <x v="4"/>
    <x v="3"/>
    <x v="6"/>
    <m/>
    <n v="0.421955386650603"/>
    <n v="62930204.431758203"/>
  </r>
  <r>
    <x v="0"/>
    <x v="22"/>
    <x v="33"/>
    <m/>
    <x v="0"/>
    <x v="6"/>
    <x v="12"/>
    <x v="4"/>
    <n v="0"/>
    <x v="0"/>
    <x v="0"/>
    <x v="1"/>
    <x v="4"/>
    <x v="4"/>
    <m/>
    <n v="0.421955386650603"/>
    <n v="0"/>
  </r>
  <r>
    <x v="0"/>
    <x v="22"/>
    <x v="33"/>
    <m/>
    <x v="1"/>
    <x v="6"/>
    <x v="12"/>
    <x v="4"/>
    <n v="0"/>
    <x v="0"/>
    <x v="0"/>
    <x v="2"/>
    <x v="4"/>
    <x v="4"/>
    <m/>
    <n v="0.421955386650603"/>
    <n v="0"/>
  </r>
  <r>
    <x v="0"/>
    <x v="22"/>
    <x v="33"/>
    <m/>
    <x v="2"/>
    <x v="6"/>
    <x v="12"/>
    <x v="4"/>
    <n v="0"/>
    <x v="0"/>
    <x v="0"/>
    <x v="3"/>
    <x v="4"/>
    <x v="4"/>
    <m/>
    <n v="0.421955386650603"/>
    <n v="0"/>
  </r>
  <r>
    <x v="0"/>
    <x v="22"/>
    <x v="33"/>
    <m/>
    <x v="2"/>
    <x v="6"/>
    <x v="12"/>
    <x v="4"/>
    <n v="0"/>
    <x v="0"/>
    <x v="0"/>
    <x v="4"/>
    <x v="4"/>
    <x v="4"/>
    <m/>
    <n v="0.421955386650603"/>
    <n v="0"/>
  </r>
  <r>
    <x v="0"/>
    <x v="22"/>
    <x v="33"/>
    <m/>
    <x v="1"/>
    <x v="6"/>
    <x v="13"/>
    <x v="4"/>
    <n v="18173719.556981299"/>
    <x v="0"/>
    <x v="0"/>
    <x v="2"/>
    <x v="5"/>
    <x v="2"/>
    <m/>
    <n v="0.421955386650603"/>
    <n v="7668498.86254567"/>
  </r>
  <r>
    <x v="0"/>
    <x v="22"/>
    <x v="33"/>
    <m/>
    <x v="0"/>
    <x v="6"/>
    <x v="12"/>
    <x v="4"/>
    <n v="0"/>
    <x v="0"/>
    <x v="0"/>
    <x v="1"/>
    <x v="5"/>
    <x v="5"/>
    <m/>
    <n v="0.421955386650603"/>
    <n v="0"/>
  </r>
  <r>
    <x v="0"/>
    <x v="22"/>
    <x v="33"/>
    <m/>
    <x v="1"/>
    <x v="6"/>
    <x v="12"/>
    <x v="4"/>
    <n v="0"/>
    <x v="0"/>
    <x v="0"/>
    <x v="2"/>
    <x v="5"/>
    <x v="5"/>
    <m/>
    <n v="0.421955386650603"/>
    <n v="0"/>
  </r>
  <r>
    <x v="0"/>
    <x v="22"/>
    <x v="33"/>
    <m/>
    <x v="2"/>
    <x v="6"/>
    <x v="12"/>
    <x v="4"/>
    <n v="0"/>
    <x v="0"/>
    <x v="0"/>
    <x v="3"/>
    <x v="5"/>
    <x v="5"/>
    <m/>
    <n v="0.421955386650603"/>
    <n v="0"/>
  </r>
  <r>
    <x v="0"/>
    <x v="22"/>
    <x v="33"/>
    <m/>
    <x v="2"/>
    <x v="6"/>
    <x v="12"/>
    <x v="4"/>
    <n v="0"/>
    <x v="0"/>
    <x v="0"/>
    <x v="4"/>
    <x v="5"/>
    <x v="5"/>
    <m/>
    <n v="0.421955386650603"/>
    <n v="0"/>
  </r>
  <r>
    <x v="0"/>
    <x v="22"/>
    <x v="33"/>
    <m/>
    <x v="1"/>
    <x v="6"/>
    <x v="13"/>
    <x v="4"/>
    <n v="3402131.5196475601"/>
    <x v="0"/>
    <x v="0"/>
    <x v="2"/>
    <x v="6"/>
    <x v="1"/>
    <m/>
    <n v="0.421955386650603"/>
    <n v="1435547.72080909"/>
  </r>
  <r>
    <x v="0"/>
    <x v="22"/>
    <x v="33"/>
    <m/>
    <x v="0"/>
    <x v="6"/>
    <x v="12"/>
    <x v="4"/>
    <n v="0"/>
    <x v="0"/>
    <x v="0"/>
    <x v="1"/>
    <x v="6"/>
    <x v="6"/>
    <m/>
    <n v="0.421955386650603"/>
    <n v="0"/>
  </r>
  <r>
    <x v="0"/>
    <x v="22"/>
    <x v="33"/>
    <m/>
    <x v="1"/>
    <x v="6"/>
    <x v="12"/>
    <x v="4"/>
    <n v="0"/>
    <x v="0"/>
    <x v="0"/>
    <x v="2"/>
    <x v="6"/>
    <x v="6"/>
    <m/>
    <n v="0.421955386650603"/>
    <n v="0"/>
  </r>
  <r>
    <x v="0"/>
    <x v="22"/>
    <x v="33"/>
    <m/>
    <x v="2"/>
    <x v="6"/>
    <x v="12"/>
    <x v="4"/>
    <n v="0"/>
    <x v="0"/>
    <x v="0"/>
    <x v="3"/>
    <x v="6"/>
    <x v="6"/>
    <m/>
    <n v="0.421955386650603"/>
    <n v="0"/>
  </r>
  <r>
    <x v="0"/>
    <x v="22"/>
    <x v="33"/>
    <m/>
    <x v="2"/>
    <x v="6"/>
    <x v="12"/>
    <x v="4"/>
    <n v="0"/>
    <x v="0"/>
    <x v="0"/>
    <x v="4"/>
    <x v="6"/>
    <x v="6"/>
    <m/>
    <n v="0.421955386650603"/>
    <n v="0"/>
  </r>
  <r>
    <x v="0"/>
    <x v="23"/>
    <x v="33"/>
    <m/>
    <x v="0"/>
    <x v="6"/>
    <x v="12"/>
    <x v="4"/>
    <n v="0"/>
    <x v="0"/>
    <x v="0"/>
    <x v="1"/>
    <x v="1"/>
    <x v="1"/>
    <m/>
    <n v="0.40572633331788699"/>
    <n v="0"/>
  </r>
  <r>
    <x v="0"/>
    <x v="23"/>
    <x v="33"/>
    <m/>
    <x v="1"/>
    <x v="6"/>
    <x v="12"/>
    <x v="4"/>
    <n v="0"/>
    <x v="0"/>
    <x v="0"/>
    <x v="2"/>
    <x v="1"/>
    <x v="1"/>
    <m/>
    <n v="0.40572633331788699"/>
    <n v="0"/>
  </r>
  <r>
    <x v="0"/>
    <x v="23"/>
    <x v="33"/>
    <m/>
    <x v="2"/>
    <x v="6"/>
    <x v="12"/>
    <x v="4"/>
    <n v="0"/>
    <x v="0"/>
    <x v="0"/>
    <x v="3"/>
    <x v="1"/>
    <x v="1"/>
    <m/>
    <n v="0.40572633331788699"/>
    <n v="0"/>
  </r>
  <r>
    <x v="0"/>
    <x v="23"/>
    <x v="33"/>
    <m/>
    <x v="2"/>
    <x v="6"/>
    <x v="12"/>
    <x v="4"/>
    <n v="0"/>
    <x v="0"/>
    <x v="0"/>
    <x v="4"/>
    <x v="1"/>
    <x v="1"/>
    <m/>
    <n v="0.40572633331788699"/>
    <n v="0"/>
  </r>
  <r>
    <x v="0"/>
    <x v="23"/>
    <x v="33"/>
    <m/>
    <x v="0"/>
    <x v="6"/>
    <x v="12"/>
    <x v="4"/>
    <n v="0"/>
    <x v="0"/>
    <x v="0"/>
    <x v="1"/>
    <x v="2"/>
    <x v="2"/>
    <m/>
    <n v="0.40572633331788699"/>
    <n v="0"/>
  </r>
  <r>
    <x v="0"/>
    <x v="23"/>
    <x v="33"/>
    <m/>
    <x v="1"/>
    <x v="6"/>
    <x v="12"/>
    <x v="4"/>
    <n v="0"/>
    <x v="0"/>
    <x v="0"/>
    <x v="2"/>
    <x v="2"/>
    <x v="2"/>
    <m/>
    <n v="0.40572633331788699"/>
    <n v="0"/>
  </r>
  <r>
    <x v="0"/>
    <x v="23"/>
    <x v="33"/>
    <m/>
    <x v="2"/>
    <x v="6"/>
    <x v="12"/>
    <x v="4"/>
    <n v="0"/>
    <x v="0"/>
    <x v="0"/>
    <x v="3"/>
    <x v="2"/>
    <x v="2"/>
    <m/>
    <n v="0.40572633331788699"/>
    <n v="0"/>
  </r>
  <r>
    <x v="0"/>
    <x v="23"/>
    <x v="33"/>
    <m/>
    <x v="2"/>
    <x v="6"/>
    <x v="12"/>
    <x v="4"/>
    <n v="0"/>
    <x v="0"/>
    <x v="0"/>
    <x v="4"/>
    <x v="2"/>
    <x v="2"/>
    <m/>
    <n v="0.40572633331788699"/>
    <n v="0"/>
  </r>
  <r>
    <x v="0"/>
    <x v="23"/>
    <x v="33"/>
    <m/>
    <x v="0"/>
    <x v="6"/>
    <x v="13"/>
    <x v="4"/>
    <n v="0"/>
    <x v="0"/>
    <x v="0"/>
    <x v="1"/>
    <x v="3"/>
    <x v="1"/>
    <m/>
    <n v="0.40572633331788699"/>
    <n v="0"/>
  </r>
  <r>
    <x v="0"/>
    <x v="23"/>
    <x v="33"/>
    <m/>
    <x v="1"/>
    <x v="6"/>
    <x v="13"/>
    <x v="4"/>
    <n v="5643750"/>
    <x v="0"/>
    <x v="0"/>
    <x v="2"/>
    <x v="3"/>
    <x v="1"/>
    <m/>
    <n v="0.40572633331788699"/>
    <n v="2289817.99366283"/>
  </r>
  <r>
    <x v="0"/>
    <x v="23"/>
    <x v="33"/>
    <m/>
    <x v="2"/>
    <x v="6"/>
    <x v="13"/>
    <x v="4"/>
    <n v="0"/>
    <x v="0"/>
    <x v="0"/>
    <x v="3"/>
    <x v="3"/>
    <x v="1"/>
    <m/>
    <n v="0.40572633331788699"/>
    <n v="0"/>
  </r>
  <r>
    <x v="0"/>
    <x v="23"/>
    <x v="33"/>
    <m/>
    <x v="2"/>
    <x v="6"/>
    <x v="13"/>
    <x v="4"/>
    <n v="0"/>
    <x v="0"/>
    <x v="0"/>
    <x v="4"/>
    <x v="3"/>
    <x v="1"/>
    <m/>
    <n v="0.40572633331788699"/>
    <n v="0"/>
  </r>
  <r>
    <x v="0"/>
    <x v="23"/>
    <x v="33"/>
    <m/>
    <x v="0"/>
    <x v="6"/>
    <x v="13"/>
    <x v="4"/>
    <n v="0"/>
    <x v="0"/>
    <x v="0"/>
    <x v="1"/>
    <x v="3"/>
    <x v="2"/>
    <m/>
    <n v="0.40572633331788699"/>
    <n v="0"/>
  </r>
  <r>
    <x v="0"/>
    <x v="23"/>
    <x v="33"/>
    <m/>
    <x v="1"/>
    <x v="6"/>
    <x v="13"/>
    <x v="4"/>
    <n v="5643750"/>
    <x v="0"/>
    <x v="0"/>
    <x v="2"/>
    <x v="3"/>
    <x v="2"/>
    <m/>
    <n v="0.40572633331788699"/>
    <n v="2289817.99366283"/>
  </r>
  <r>
    <x v="0"/>
    <x v="23"/>
    <x v="33"/>
    <m/>
    <x v="2"/>
    <x v="6"/>
    <x v="13"/>
    <x v="4"/>
    <n v="0"/>
    <x v="0"/>
    <x v="0"/>
    <x v="3"/>
    <x v="3"/>
    <x v="2"/>
    <m/>
    <n v="0.40572633331788699"/>
    <n v="0"/>
  </r>
  <r>
    <x v="0"/>
    <x v="23"/>
    <x v="33"/>
    <m/>
    <x v="2"/>
    <x v="6"/>
    <x v="13"/>
    <x v="4"/>
    <n v="0"/>
    <x v="0"/>
    <x v="0"/>
    <x v="4"/>
    <x v="3"/>
    <x v="2"/>
    <m/>
    <n v="0.40572633331788699"/>
    <n v="0"/>
  </r>
  <r>
    <x v="0"/>
    <x v="23"/>
    <x v="33"/>
    <m/>
    <x v="0"/>
    <x v="6"/>
    <x v="12"/>
    <x v="4"/>
    <n v="0"/>
    <x v="0"/>
    <x v="0"/>
    <x v="1"/>
    <x v="3"/>
    <x v="3"/>
    <m/>
    <n v="0.40572633331788699"/>
    <n v="0"/>
  </r>
  <r>
    <x v="0"/>
    <x v="23"/>
    <x v="33"/>
    <m/>
    <x v="1"/>
    <x v="6"/>
    <x v="12"/>
    <x v="4"/>
    <n v="0"/>
    <x v="0"/>
    <x v="0"/>
    <x v="2"/>
    <x v="3"/>
    <x v="3"/>
    <m/>
    <n v="0.40572633331788699"/>
    <n v="0"/>
  </r>
  <r>
    <x v="0"/>
    <x v="23"/>
    <x v="33"/>
    <m/>
    <x v="2"/>
    <x v="6"/>
    <x v="12"/>
    <x v="4"/>
    <n v="0"/>
    <x v="0"/>
    <x v="0"/>
    <x v="3"/>
    <x v="3"/>
    <x v="3"/>
    <m/>
    <n v="0.40572633331788699"/>
    <n v="0"/>
  </r>
  <r>
    <x v="0"/>
    <x v="23"/>
    <x v="33"/>
    <m/>
    <x v="2"/>
    <x v="6"/>
    <x v="12"/>
    <x v="4"/>
    <n v="0"/>
    <x v="0"/>
    <x v="0"/>
    <x v="4"/>
    <x v="3"/>
    <x v="3"/>
    <m/>
    <n v="0.40572633331788699"/>
    <n v="0"/>
  </r>
  <r>
    <x v="0"/>
    <x v="23"/>
    <x v="33"/>
    <m/>
    <x v="0"/>
    <x v="6"/>
    <x v="13"/>
    <x v="4"/>
    <n v="0"/>
    <x v="0"/>
    <x v="0"/>
    <x v="1"/>
    <x v="3"/>
    <x v="4"/>
    <m/>
    <n v="0.40572633331788699"/>
    <n v="0"/>
  </r>
  <r>
    <x v="0"/>
    <x v="23"/>
    <x v="33"/>
    <m/>
    <x v="1"/>
    <x v="6"/>
    <x v="13"/>
    <x v="4"/>
    <n v="1128750"/>
    <x v="0"/>
    <x v="0"/>
    <x v="2"/>
    <x v="3"/>
    <x v="4"/>
    <m/>
    <n v="0.40572633331788699"/>
    <n v="457963.59873256501"/>
  </r>
  <r>
    <x v="0"/>
    <x v="23"/>
    <x v="33"/>
    <m/>
    <x v="2"/>
    <x v="6"/>
    <x v="13"/>
    <x v="4"/>
    <n v="0"/>
    <x v="0"/>
    <x v="0"/>
    <x v="3"/>
    <x v="3"/>
    <x v="4"/>
    <m/>
    <n v="0.40572633331788699"/>
    <n v="0"/>
  </r>
  <r>
    <x v="0"/>
    <x v="23"/>
    <x v="33"/>
    <m/>
    <x v="2"/>
    <x v="6"/>
    <x v="13"/>
    <x v="4"/>
    <n v="0"/>
    <x v="0"/>
    <x v="0"/>
    <x v="4"/>
    <x v="3"/>
    <x v="4"/>
    <m/>
    <n v="0.40572633331788699"/>
    <n v="0"/>
  </r>
  <r>
    <x v="0"/>
    <x v="23"/>
    <x v="33"/>
    <m/>
    <x v="0"/>
    <x v="6"/>
    <x v="13"/>
    <x v="4"/>
    <n v="0"/>
    <x v="0"/>
    <x v="0"/>
    <x v="1"/>
    <x v="3"/>
    <x v="5"/>
    <m/>
    <n v="0.40572633331788699"/>
    <n v="0"/>
  </r>
  <r>
    <x v="0"/>
    <x v="23"/>
    <x v="33"/>
    <m/>
    <x v="1"/>
    <x v="6"/>
    <x v="13"/>
    <x v="4"/>
    <n v="7901250"/>
    <x v="0"/>
    <x v="0"/>
    <x v="2"/>
    <x v="3"/>
    <x v="5"/>
    <m/>
    <n v="0.40572633331788699"/>
    <n v="3205745.1911279601"/>
  </r>
  <r>
    <x v="0"/>
    <x v="23"/>
    <x v="33"/>
    <m/>
    <x v="2"/>
    <x v="6"/>
    <x v="13"/>
    <x v="4"/>
    <n v="0"/>
    <x v="0"/>
    <x v="0"/>
    <x v="3"/>
    <x v="3"/>
    <x v="5"/>
    <m/>
    <n v="0.40572633331788699"/>
    <n v="0"/>
  </r>
  <r>
    <x v="0"/>
    <x v="23"/>
    <x v="33"/>
    <m/>
    <x v="2"/>
    <x v="6"/>
    <x v="13"/>
    <x v="4"/>
    <n v="0"/>
    <x v="0"/>
    <x v="0"/>
    <x v="4"/>
    <x v="3"/>
    <x v="5"/>
    <m/>
    <n v="0.40572633331788699"/>
    <n v="0"/>
  </r>
  <r>
    <x v="0"/>
    <x v="23"/>
    <x v="33"/>
    <m/>
    <x v="0"/>
    <x v="6"/>
    <x v="13"/>
    <x v="4"/>
    <n v="0"/>
    <x v="0"/>
    <x v="0"/>
    <x v="1"/>
    <x v="3"/>
    <x v="6"/>
    <m/>
    <n v="0.40572633331788699"/>
    <n v="0"/>
  </r>
  <r>
    <x v="0"/>
    <x v="23"/>
    <x v="33"/>
    <m/>
    <x v="1"/>
    <x v="6"/>
    <x v="13"/>
    <x v="4"/>
    <n v="22575000"/>
    <x v="0"/>
    <x v="0"/>
    <x v="2"/>
    <x v="3"/>
    <x v="6"/>
    <m/>
    <n v="0.40572633331788699"/>
    <n v="9159271.9746513106"/>
  </r>
  <r>
    <x v="0"/>
    <x v="23"/>
    <x v="33"/>
    <m/>
    <x v="2"/>
    <x v="6"/>
    <x v="13"/>
    <x v="4"/>
    <n v="0"/>
    <x v="0"/>
    <x v="0"/>
    <x v="3"/>
    <x v="3"/>
    <x v="6"/>
    <m/>
    <n v="0.40572633331788699"/>
    <n v="0"/>
  </r>
  <r>
    <x v="0"/>
    <x v="23"/>
    <x v="33"/>
    <m/>
    <x v="2"/>
    <x v="6"/>
    <x v="13"/>
    <x v="4"/>
    <n v="149139474.03607199"/>
    <x v="0"/>
    <x v="0"/>
    <x v="4"/>
    <x v="3"/>
    <x v="6"/>
    <m/>
    <n v="0.40572633331788699"/>
    <n v="60509811.953613698"/>
  </r>
  <r>
    <x v="0"/>
    <x v="23"/>
    <x v="33"/>
    <m/>
    <x v="0"/>
    <x v="6"/>
    <x v="12"/>
    <x v="4"/>
    <n v="0"/>
    <x v="0"/>
    <x v="0"/>
    <x v="1"/>
    <x v="4"/>
    <x v="4"/>
    <m/>
    <n v="0.40572633331788699"/>
    <n v="0"/>
  </r>
  <r>
    <x v="0"/>
    <x v="23"/>
    <x v="33"/>
    <m/>
    <x v="1"/>
    <x v="6"/>
    <x v="12"/>
    <x v="4"/>
    <n v="0"/>
    <x v="0"/>
    <x v="0"/>
    <x v="2"/>
    <x v="4"/>
    <x v="4"/>
    <m/>
    <n v="0.40572633331788699"/>
    <n v="0"/>
  </r>
  <r>
    <x v="0"/>
    <x v="23"/>
    <x v="33"/>
    <m/>
    <x v="2"/>
    <x v="6"/>
    <x v="12"/>
    <x v="4"/>
    <n v="0"/>
    <x v="0"/>
    <x v="0"/>
    <x v="3"/>
    <x v="4"/>
    <x v="4"/>
    <m/>
    <n v="0.40572633331788699"/>
    <n v="0"/>
  </r>
  <r>
    <x v="0"/>
    <x v="23"/>
    <x v="33"/>
    <m/>
    <x v="2"/>
    <x v="6"/>
    <x v="12"/>
    <x v="4"/>
    <n v="0"/>
    <x v="0"/>
    <x v="0"/>
    <x v="4"/>
    <x v="4"/>
    <x v="4"/>
    <m/>
    <n v="0.40572633331788699"/>
    <n v="0"/>
  </r>
  <r>
    <x v="0"/>
    <x v="23"/>
    <x v="33"/>
    <m/>
    <x v="1"/>
    <x v="6"/>
    <x v="13"/>
    <x v="4"/>
    <n v="18173719.556981299"/>
    <x v="0"/>
    <x v="0"/>
    <x v="2"/>
    <x v="5"/>
    <x v="2"/>
    <m/>
    <n v="0.40572633331788699"/>
    <n v="7373556.5986016002"/>
  </r>
  <r>
    <x v="0"/>
    <x v="23"/>
    <x v="33"/>
    <m/>
    <x v="0"/>
    <x v="6"/>
    <x v="12"/>
    <x v="4"/>
    <n v="0"/>
    <x v="0"/>
    <x v="0"/>
    <x v="1"/>
    <x v="5"/>
    <x v="5"/>
    <m/>
    <n v="0.40572633331788699"/>
    <n v="0"/>
  </r>
  <r>
    <x v="0"/>
    <x v="23"/>
    <x v="33"/>
    <m/>
    <x v="1"/>
    <x v="6"/>
    <x v="12"/>
    <x v="4"/>
    <n v="0"/>
    <x v="0"/>
    <x v="0"/>
    <x v="2"/>
    <x v="5"/>
    <x v="5"/>
    <m/>
    <n v="0.40572633331788699"/>
    <n v="0"/>
  </r>
  <r>
    <x v="0"/>
    <x v="23"/>
    <x v="33"/>
    <m/>
    <x v="2"/>
    <x v="6"/>
    <x v="12"/>
    <x v="4"/>
    <n v="0"/>
    <x v="0"/>
    <x v="0"/>
    <x v="3"/>
    <x v="5"/>
    <x v="5"/>
    <m/>
    <n v="0.40572633331788699"/>
    <n v="0"/>
  </r>
  <r>
    <x v="0"/>
    <x v="23"/>
    <x v="33"/>
    <m/>
    <x v="2"/>
    <x v="6"/>
    <x v="12"/>
    <x v="4"/>
    <n v="0"/>
    <x v="0"/>
    <x v="0"/>
    <x v="4"/>
    <x v="5"/>
    <x v="5"/>
    <m/>
    <n v="0.40572633331788699"/>
    <n v="0"/>
  </r>
  <r>
    <x v="0"/>
    <x v="23"/>
    <x v="33"/>
    <m/>
    <x v="1"/>
    <x v="6"/>
    <x v="13"/>
    <x v="4"/>
    <n v="3402131.5196475601"/>
    <x v="0"/>
    <x v="0"/>
    <x v="2"/>
    <x v="6"/>
    <x v="1"/>
    <m/>
    <n v="0.40572633331788699"/>
    <n v="1380334.34693182"/>
  </r>
  <r>
    <x v="0"/>
    <x v="23"/>
    <x v="33"/>
    <m/>
    <x v="0"/>
    <x v="6"/>
    <x v="12"/>
    <x v="4"/>
    <n v="0"/>
    <x v="0"/>
    <x v="0"/>
    <x v="1"/>
    <x v="6"/>
    <x v="6"/>
    <m/>
    <n v="0.40572633331788699"/>
    <n v="0"/>
  </r>
  <r>
    <x v="0"/>
    <x v="23"/>
    <x v="33"/>
    <m/>
    <x v="1"/>
    <x v="6"/>
    <x v="12"/>
    <x v="4"/>
    <n v="0"/>
    <x v="0"/>
    <x v="0"/>
    <x v="2"/>
    <x v="6"/>
    <x v="6"/>
    <m/>
    <n v="0.40572633331788699"/>
    <n v="0"/>
  </r>
  <r>
    <x v="0"/>
    <x v="23"/>
    <x v="33"/>
    <m/>
    <x v="2"/>
    <x v="6"/>
    <x v="12"/>
    <x v="4"/>
    <n v="0"/>
    <x v="0"/>
    <x v="0"/>
    <x v="3"/>
    <x v="6"/>
    <x v="6"/>
    <m/>
    <n v="0.40572633331788699"/>
    <n v="0"/>
  </r>
  <r>
    <x v="0"/>
    <x v="23"/>
    <x v="33"/>
    <m/>
    <x v="2"/>
    <x v="6"/>
    <x v="12"/>
    <x v="4"/>
    <n v="0"/>
    <x v="0"/>
    <x v="0"/>
    <x v="4"/>
    <x v="6"/>
    <x v="6"/>
    <m/>
    <n v="0.40572633331788699"/>
    <n v="0"/>
  </r>
  <r>
    <x v="0"/>
    <x v="24"/>
    <x v="33"/>
    <m/>
    <x v="0"/>
    <x v="6"/>
    <x v="12"/>
    <x v="4"/>
    <n v="0"/>
    <x v="0"/>
    <x v="0"/>
    <x v="1"/>
    <x v="1"/>
    <x v="1"/>
    <m/>
    <n v="0.39012147434412198"/>
    <n v="0"/>
  </r>
  <r>
    <x v="0"/>
    <x v="24"/>
    <x v="33"/>
    <m/>
    <x v="1"/>
    <x v="6"/>
    <x v="12"/>
    <x v="4"/>
    <n v="0"/>
    <x v="0"/>
    <x v="0"/>
    <x v="2"/>
    <x v="1"/>
    <x v="1"/>
    <m/>
    <n v="0.39012147434412198"/>
    <n v="0"/>
  </r>
  <r>
    <x v="0"/>
    <x v="24"/>
    <x v="33"/>
    <m/>
    <x v="2"/>
    <x v="6"/>
    <x v="12"/>
    <x v="4"/>
    <n v="0"/>
    <x v="0"/>
    <x v="0"/>
    <x v="3"/>
    <x v="1"/>
    <x v="1"/>
    <m/>
    <n v="0.39012147434412198"/>
    <n v="0"/>
  </r>
  <r>
    <x v="0"/>
    <x v="24"/>
    <x v="33"/>
    <m/>
    <x v="2"/>
    <x v="6"/>
    <x v="12"/>
    <x v="4"/>
    <n v="0"/>
    <x v="0"/>
    <x v="0"/>
    <x v="4"/>
    <x v="1"/>
    <x v="1"/>
    <m/>
    <n v="0.39012147434412198"/>
    <n v="0"/>
  </r>
  <r>
    <x v="0"/>
    <x v="24"/>
    <x v="33"/>
    <m/>
    <x v="0"/>
    <x v="6"/>
    <x v="12"/>
    <x v="4"/>
    <n v="0"/>
    <x v="0"/>
    <x v="0"/>
    <x v="1"/>
    <x v="2"/>
    <x v="2"/>
    <m/>
    <n v="0.39012147434412198"/>
    <n v="0"/>
  </r>
  <r>
    <x v="0"/>
    <x v="24"/>
    <x v="33"/>
    <m/>
    <x v="1"/>
    <x v="6"/>
    <x v="12"/>
    <x v="4"/>
    <n v="0"/>
    <x v="0"/>
    <x v="0"/>
    <x v="2"/>
    <x v="2"/>
    <x v="2"/>
    <m/>
    <n v="0.39012147434412198"/>
    <n v="0"/>
  </r>
  <r>
    <x v="0"/>
    <x v="24"/>
    <x v="33"/>
    <m/>
    <x v="2"/>
    <x v="6"/>
    <x v="12"/>
    <x v="4"/>
    <n v="0"/>
    <x v="0"/>
    <x v="0"/>
    <x v="3"/>
    <x v="2"/>
    <x v="2"/>
    <m/>
    <n v="0.39012147434412198"/>
    <n v="0"/>
  </r>
  <r>
    <x v="0"/>
    <x v="24"/>
    <x v="33"/>
    <m/>
    <x v="2"/>
    <x v="6"/>
    <x v="12"/>
    <x v="4"/>
    <n v="0"/>
    <x v="0"/>
    <x v="0"/>
    <x v="4"/>
    <x v="2"/>
    <x v="2"/>
    <m/>
    <n v="0.39012147434412198"/>
    <n v="0"/>
  </r>
  <r>
    <x v="0"/>
    <x v="24"/>
    <x v="33"/>
    <m/>
    <x v="0"/>
    <x v="6"/>
    <x v="13"/>
    <x v="4"/>
    <n v="0"/>
    <x v="0"/>
    <x v="0"/>
    <x v="1"/>
    <x v="3"/>
    <x v="1"/>
    <m/>
    <n v="0.39012147434412198"/>
    <n v="0"/>
  </r>
  <r>
    <x v="0"/>
    <x v="24"/>
    <x v="33"/>
    <m/>
    <x v="1"/>
    <x v="6"/>
    <x v="13"/>
    <x v="4"/>
    <n v="5643750"/>
    <x v="0"/>
    <x v="0"/>
    <x v="2"/>
    <x v="3"/>
    <x v="1"/>
    <m/>
    <n v="0.39012147434412198"/>
    <n v="2201748.0708296401"/>
  </r>
  <r>
    <x v="0"/>
    <x v="24"/>
    <x v="33"/>
    <m/>
    <x v="2"/>
    <x v="6"/>
    <x v="13"/>
    <x v="4"/>
    <n v="0"/>
    <x v="0"/>
    <x v="0"/>
    <x v="3"/>
    <x v="3"/>
    <x v="1"/>
    <m/>
    <n v="0.39012147434412198"/>
    <n v="0"/>
  </r>
  <r>
    <x v="0"/>
    <x v="24"/>
    <x v="33"/>
    <m/>
    <x v="2"/>
    <x v="6"/>
    <x v="13"/>
    <x v="4"/>
    <n v="0"/>
    <x v="0"/>
    <x v="0"/>
    <x v="4"/>
    <x v="3"/>
    <x v="1"/>
    <m/>
    <n v="0.39012147434412198"/>
    <n v="0"/>
  </r>
  <r>
    <x v="0"/>
    <x v="24"/>
    <x v="33"/>
    <m/>
    <x v="0"/>
    <x v="6"/>
    <x v="13"/>
    <x v="4"/>
    <n v="0"/>
    <x v="0"/>
    <x v="0"/>
    <x v="1"/>
    <x v="3"/>
    <x v="2"/>
    <m/>
    <n v="0.39012147434412198"/>
    <n v="0"/>
  </r>
  <r>
    <x v="0"/>
    <x v="24"/>
    <x v="33"/>
    <m/>
    <x v="1"/>
    <x v="6"/>
    <x v="13"/>
    <x v="4"/>
    <n v="5643750"/>
    <x v="0"/>
    <x v="0"/>
    <x v="2"/>
    <x v="3"/>
    <x v="2"/>
    <m/>
    <n v="0.39012147434412198"/>
    <n v="2201748.0708296401"/>
  </r>
  <r>
    <x v="0"/>
    <x v="24"/>
    <x v="33"/>
    <m/>
    <x v="2"/>
    <x v="6"/>
    <x v="13"/>
    <x v="4"/>
    <n v="0"/>
    <x v="0"/>
    <x v="0"/>
    <x v="3"/>
    <x v="3"/>
    <x v="2"/>
    <m/>
    <n v="0.39012147434412198"/>
    <n v="0"/>
  </r>
  <r>
    <x v="0"/>
    <x v="24"/>
    <x v="33"/>
    <m/>
    <x v="2"/>
    <x v="6"/>
    <x v="13"/>
    <x v="4"/>
    <n v="0"/>
    <x v="0"/>
    <x v="0"/>
    <x v="4"/>
    <x v="3"/>
    <x v="2"/>
    <m/>
    <n v="0.39012147434412198"/>
    <n v="0"/>
  </r>
  <r>
    <x v="0"/>
    <x v="24"/>
    <x v="33"/>
    <m/>
    <x v="0"/>
    <x v="6"/>
    <x v="12"/>
    <x v="4"/>
    <n v="0"/>
    <x v="0"/>
    <x v="0"/>
    <x v="1"/>
    <x v="3"/>
    <x v="3"/>
    <m/>
    <n v="0.39012147434412198"/>
    <n v="0"/>
  </r>
  <r>
    <x v="0"/>
    <x v="24"/>
    <x v="33"/>
    <m/>
    <x v="1"/>
    <x v="6"/>
    <x v="12"/>
    <x v="4"/>
    <n v="0"/>
    <x v="0"/>
    <x v="0"/>
    <x v="2"/>
    <x v="3"/>
    <x v="3"/>
    <m/>
    <n v="0.39012147434412198"/>
    <n v="0"/>
  </r>
  <r>
    <x v="0"/>
    <x v="24"/>
    <x v="33"/>
    <m/>
    <x v="2"/>
    <x v="6"/>
    <x v="12"/>
    <x v="4"/>
    <n v="0"/>
    <x v="0"/>
    <x v="0"/>
    <x v="3"/>
    <x v="3"/>
    <x v="3"/>
    <m/>
    <n v="0.39012147434412198"/>
    <n v="0"/>
  </r>
  <r>
    <x v="0"/>
    <x v="24"/>
    <x v="33"/>
    <m/>
    <x v="2"/>
    <x v="6"/>
    <x v="12"/>
    <x v="4"/>
    <n v="0"/>
    <x v="0"/>
    <x v="0"/>
    <x v="4"/>
    <x v="3"/>
    <x v="3"/>
    <m/>
    <n v="0.39012147434412198"/>
    <n v="0"/>
  </r>
  <r>
    <x v="0"/>
    <x v="24"/>
    <x v="33"/>
    <m/>
    <x v="0"/>
    <x v="6"/>
    <x v="13"/>
    <x v="4"/>
    <n v="0"/>
    <x v="0"/>
    <x v="0"/>
    <x v="1"/>
    <x v="3"/>
    <x v="4"/>
    <m/>
    <n v="0.39012147434412198"/>
    <n v="0"/>
  </r>
  <r>
    <x v="0"/>
    <x v="24"/>
    <x v="33"/>
    <m/>
    <x v="1"/>
    <x v="6"/>
    <x v="13"/>
    <x v="4"/>
    <n v="1128750"/>
    <x v="0"/>
    <x v="0"/>
    <x v="2"/>
    <x v="3"/>
    <x v="4"/>
    <m/>
    <n v="0.39012147434412198"/>
    <n v="440349.61416592798"/>
  </r>
  <r>
    <x v="0"/>
    <x v="24"/>
    <x v="33"/>
    <m/>
    <x v="2"/>
    <x v="6"/>
    <x v="13"/>
    <x v="4"/>
    <n v="0"/>
    <x v="0"/>
    <x v="0"/>
    <x v="3"/>
    <x v="3"/>
    <x v="4"/>
    <m/>
    <n v="0.39012147434412198"/>
    <n v="0"/>
  </r>
  <r>
    <x v="0"/>
    <x v="24"/>
    <x v="33"/>
    <m/>
    <x v="2"/>
    <x v="6"/>
    <x v="13"/>
    <x v="4"/>
    <n v="0"/>
    <x v="0"/>
    <x v="0"/>
    <x v="4"/>
    <x v="3"/>
    <x v="4"/>
    <m/>
    <n v="0.39012147434412198"/>
    <n v="0"/>
  </r>
  <r>
    <x v="0"/>
    <x v="24"/>
    <x v="33"/>
    <m/>
    <x v="0"/>
    <x v="6"/>
    <x v="13"/>
    <x v="4"/>
    <n v="0"/>
    <x v="0"/>
    <x v="0"/>
    <x v="1"/>
    <x v="3"/>
    <x v="5"/>
    <m/>
    <n v="0.39012147434412198"/>
    <n v="0"/>
  </r>
  <r>
    <x v="0"/>
    <x v="24"/>
    <x v="33"/>
    <m/>
    <x v="1"/>
    <x v="6"/>
    <x v="13"/>
    <x v="4"/>
    <n v="7901250"/>
    <x v="0"/>
    <x v="0"/>
    <x v="2"/>
    <x v="3"/>
    <x v="5"/>
    <m/>
    <n v="0.39012147434412198"/>
    <n v="3082447.2991614998"/>
  </r>
  <r>
    <x v="0"/>
    <x v="24"/>
    <x v="33"/>
    <m/>
    <x v="2"/>
    <x v="6"/>
    <x v="13"/>
    <x v="4"/>
    <n v="0"/>
    <x v="0"/>
    <x v="0"/>
    <x v="3"/>
    <x v="3"/>
    <x v="5"/>
    <m/>
    <n v="0.39012147434412198"/>
    <n v="0"/>
  </r>
  <r>
    <x v="0"/>
    <x v="24"/>
    <x v="33"/>
    <m/>
    <x v="2"/>
    <x v="6"/>
    <x v="13"/>
    <x v="4"/>
    <n v="0"/>
    <x v="0"/>
    <x v="0"/>
    <x v="4"/>
    <x v="3"/>
    <x v="5"/>
    <m/>
    <n v="0.39012147434412198"/>
    <n v="0"/>
  </r>
  <r>
    <x v="0"/>
    <x v="24"/>
    <x v="33"/>
    <m/>
    <x v="0"/>
    <x v="6"/>
    <x v="13"/>
    <x v="4"/>
    <n v="0"/>
    <x v="0"/>
    <x v="0"/>
    <x v="1"/>
    <x v="3"/>
    <x v="6"/>
    <m/>
    <n v="0.39012147434412198"/>
    <n v="0"/>
  </r>
  <r>
    <x v="0"/>
    <x v="24"/>
    <x v="33"/>
    <m/>
    <x v="1"/>
    <x v="6"/>
    <x v="13"/>
    <x v="4"/>
    <n v="22575000"/>
    <x v="0"/>
    <x v="0"/>
    <x v="2"/>
    <x v="3"/>
    <x v="6"/>
    <m/>
    <n v="0.39012147434412198"/>
    <n v="8806992.2833185606"/>
  </r>
  <r>
    <x v="0"/>
    <x v="24"/>
    <x v="33"/>
    <m/>
    <x v="2"/>
    <x v="6"/>
    <x v="13"/>
    <x v="4"/>
    <n v="0"/>
    <x v="0"/>
    <x v="0"/>
    <x v="3"/>
    <x v="3"/>
    <x v="6"/>
    <m/>
    <n v="0.39012147434412198"/>
    <n v="0"/>
  </r>
  <r>
    <x v="0"/>
    <x v="24"/>
    <x v="33"/>
    <m/>
    <x v="2"/>
    <x v="6"/>
    <x v="13"/>
    <x v="4"/>
    <n v="149139474.03607199"/>
    <x v="0"/>
    <x v="0"/>
    <x v="4"/>
    <x v="3"/>
    <x v="6"/>
    <m/>
    <n v="0.39012147434412198"/>
    <n v="58182511.493859299"/>
  </r>
  <r>
    <x v="0"/>
    <x v="24"/>
    <x v="33"/>
    <m/>
    <x v="0"/>
    <x v="6"/>
    <x v="12"/>
    <x v="4"/>
    <n v="0"/>
    <x v="0"/>
    <x v="0"/>
    <x v="1"/>
    <x v="4"/>
    <x v="4"/>
    <m/>
    <n v="0.39012147434412198"/>
    <n v="0"/>
  </r>
  <r>
    <x v="0"/>
    <x v="24"/>
    <x v="33"/>
    <m/>
    <x v="1"/>
    <x v="6"/>
    <x v="12"/>
    <x v="4"/>
    <n v="0"/>
    <x v="0"/>
    <x v="0"/>
    <x v="2"/>
    <x v="4"/>
    <x v="4"/>
    <m/>
    <n v="0.39012147434412198"/>
    <n v="0"/>
  </r>
  <r>
    <x v="0"/>
    <x v="24"/>
    <x v="33"/>
    <m/>
    <x v="2"/>
    <x v="6"/>
    <x v="12"/>
    <x v="4"/>
    <n v="0"/>
    <x v="0"/>
    <x v="0"/>
    <x v="3"/>
    <x v="4"/>
    <x v="4"/>
    <m/>
    <n v="0.39012147434412198"/>
    <n v="0"/>
  </r>
  <r>
    <x v="0"/>
    <x v="24"/>
    <x v="33"/>
    <m/>
    <x v="2"/>
    <x v="6"/>
    <x v="12"/>
    <x v="4"/>
    <n v="0"/>
    <x v="0"/>
    <x v="0"/>
    <x v="4"/>
    <x v="4"/>
    <x v="4"/>
    <m/>
    <n v="0.39012147434412198"/>
    <n v="0"/>
  </r>
  <r>
    <x v="0"/>
    <x v="24"/>
    <x v="33"/>
    <m/>
    <x v="1"/>
    <x v="6"/>
    <x v="13"/>
    <x v="4"/>
    <n v="18173719.556981299"/>
    <x v="0"/>
    <x v="0"/>
    <x v="2"/>
    <x v="5"/>
    <x v="2"/>
    <m/>
    <n v="0.39012147434412198"/>
    <n v="7089958.2678861599"/>
  </r>
  <r>
    <x v="0"/>
    <x v="24"/>
    <x v="33"/>
    <m/>
    <x v="0"/>
    <x v="6"/>
    <x v="12"/>
    <x v="4"/>
    <n v="0"/>
    <x v="0"/>
    <x v="0"/>
    <x v="1"/>
    <x v="5"/>
    <x v="5"/>
    <m/>
    <n v="0.39012147434412198"/>
    <n v="0"/>
  </r>
  <r>
    <x v="0"/>
    <x v="24"/>
    <x v="33"/>
    <m/>
    <x v="1"/>
    <x v="6"/>
    <x v="12"/>
    <x v="4"/>
    <n v="0"/>
    <x v="0"/>
    <x v="0"/>
    <x v="2"/>
    <x v="5"/>
    <x v="5"/>
    <m/>
    <n v="0.39012147434412198"/>
    <n v="0"/>
  </r>
  <r>
    <x v="0"/>
    <x v="24"/>
    <x v="33"/>
    <m/>
    <x v="2"/>
    <x v="6"/>
    <x v="12"/>
    <x v="4"/>
    <n v="0"/>
    <x v="0"/>
    <x v="0"/>
    <x v="3"/>
    <x v="5"/>
    <x v="5"/>
    <m/>
    <n v="0.39012147434412198"/>
    <n v="0"/>
  </r>
  <r>
    <x v="0"/>
    <x v="24"/>
    <x v="33"/>
    <m/>
    <x v="2"/>
    <x v="6"/>
    <x v="12"/>
    <x v="4"/>
    <n v="0"/>
    <x v="0"/>
    <x v="0"/>
    <x v="4"/>
    <x v="5"/>
    <x v="5"/>
    <m/>
    <n v="0.39012147434412198"/>
    <n v="0"/>
  </r>
  <r>
    <x v="0"/>
    <x v="24"/>
    <x v="33"/>
    <m/>
    <x v="1"/>
    <x v="6"/>
    <x v="13"/>
    <x v="4"/>
    <n v="3402131.5196475601"/>
    <x v="0"/>
    <x v="0"/>
    <x v="2"/>
    <x v="6"/>
    <x v="1"/>
    <m/>
    <n v="0.39012147434412198"/>
    <n v="1327244.5643575201"/>
  </r>
  <r>
    <x v="0"/>
    <x v="24"/>
    <x v="33"/>
    <m/>
    <x v="0"/>
    <x v="6"/>
    <x v="12"/>
    <x v="4"/>
    <n v="0"/>
    <x v="0"/>
    <x v="0"/>
    <x v="1"/>
    <x v="6"/>
    <x v="6"/>
    <m/>
    <n v="0.39012147434412198"/>
    <n v="0"/>
  </r>
  <r>
    <x v="0"/>
    <x v="24"/>
    <x v="33"/>
    <m/>
    <x v="1"/>
    <x v="6"/>
    <x v="12"/>
    <x v="4"/>
    <n v="0"/>
    <x v="0"/>
    <x v="0"/>
    <x v="2"/>
    <x v="6"/>
    <x v="6"/>
    <m/>
    <n v="0.39012147434412198"/>
    <n v="0"/>
  </r>
  <r>
    <x v="0"/>
    <x v="24"/>
    <x v="33"/>
    <m/>
    <x v="2"/>
    <x v="6"/>
    <x v="12"/>
    <x v="4"/>
    <n v="0"/>
    <x v="0"/>
    <x v="0"/>
    <x v="3"/>
    <x v="6"/>
    <x v="6"/>
    <m/>
    <n v="0.39012147434412198"/>
    <n v="0"/>
  </r>
  <r>
    <x v="0"/>
    <x v="24"/>
    <x v="33"/>
    <m/>
    <x v="2"/>
    <x v="6"/>
    <x v="12"/>
    <x v="4"/>
    <n v="0"/>
    <x v="0"/>
    <x v="0"/>
    <x v="4"/>
    <x v="6"/>
    <x v="6"/>
    <m/>
    <n v="0.39012147434412198"/>
    <n v="0"/>
  </r>
  <r>
    <x v="0"/>
    <x v="25"/>
    <x v="33"/>
    <m/>
    <x v="0"/>
    <x v="6"/>
    <x v="12"/>
    <x v="4"/>
    <n v="0"/>
    <x v="0"/>
    <x v="0"/>
    <x v="1"/>
    <x v="1"/>
    <x v="1"/>
    <m/>
    <n v="0.37511680225396399"/>
    <n v="0"/>
  </r>
  <r>
    <x v="0"/>
    <x v="25"/>
    <x v="33"/>
    <m/>
    <x v="1"/>
    <x v="6"/>
    <x v="12"/>
    <x v="4"/>
    <n v="0"/>
    <x v="0"/>
    <x v="0"/>
    <x v="2"/>
    <x v="1"/>
    <x v="1"/>
    <m/>
    <n v="0.37511680225396399"/>
    <n v="0"/>
  </r>
  <r>
    <x v="0"/>
    <x v="25"/>
    <x v="33"/>
    <m/>
    <x v="2"/>
    <x v="6"/>
    <x v="12"/>
    <x v="4"/>
    <n v="0"/>
    <x v="0"/>
    <x v="0"/>
    <x v="3"/>
    <x v="1"/>
    <x v="1"/>
    <m/>
    <n v="0.37511680225396399"/>
    <n v="0"/>
  </r>
  <r>
    <x v="0"/>
    <x v="25"/>
    <x v="33"/>
    <m/>
    <x v="2"/>
    <x v="6"/>
    <x v="12"/>
    <x v="4"/>
    <n v="0"/>
    <x v="0"/>
    <x v="0"/>
    <x v="4"/>
    <x v="1"/>
    <x v="1"/>
    <m/>
    <n v="0.37511680225396399"/>
    <n v="0"/>
  </r>
  <r>
    <x v="0"/>
    <x v="25"/>
    <x v="33"/>
    <m/>
    <x v="0"/>
    <x v="6"/>
    <x v="12"/>
    <x v="4"/>
    <n v="0"/>
    <x v="0"/>
    <x v="0"/>
    <x v="1"/>
    <x v="2"/>
    <x v="2"/>
    <m/>
    <n v="0.37511680225396399"/>
    <n v="0"/>
  </r>
  <r>
    <x v="0"/>
    <x v="25"/>
    <x v="33"/>
    <m/>
    <x v="1"/>
    <x v="6"/>
    <x v="12"/>
    <x v="4"/>
    <n v="0"/>
    <x v="0"/>
    <x v="0"/>
    <x v="2"/>
    <x v="2"/>
    <x v="2"/>
    <m/>
    <n v="0.37511680225396399"/>
    <n v="0"/>
  </r>
  <r>
    <x v="0"/>
    <x v="25"/>
    <x v="33"/>
    <m/>
    <x v="2"/>
    <x v="6"/>
    <x v="12"/>
    <x v="4"/>
    <n v="0"/>
    <x v="0"/>
    <x v="0"/>
    <x v="3"/>
    <x v="2"/>
    <x v="2"/>
    <m/>
    <n v="0.37511680225396399"/>
    <n v="0"/>
  </r>
  <r>
    <x v="0"/>
    <x v="25"/>
    <x v="33"/>
    <m/>
    <x v="2"/>
    <x v="6"/>
    <x v="12"/>
    <x v="4"/>
    <n v="0"/>
    <x v="0"/>
    <x v="0"/>
    <x v="4"/>
    <x v="2"/>
    <x v="2"/>
    <m/>
    <n v="0.37511680225396399"/>
    <n v="0"/>
  </r>
  <r>
    <x v="0"/>
    <x v="25"/>
    <x v="33"/>
    <m/>
    <x v="0"/>
    <x v="6"/>
    <x v="13"/>
    <x v="4"/>
    <n v="0"/>
    <x v="0"/>
    <x v="0"/>
    <x v="1"/>
    <x v="3"/>
    <x v="1"/>
    <m/>
    <n v="0.37511680225396399"/>
    <n v="0"/>
  </r>
  <r>
    <x v="0"/>
    <x v="25"/>
    <x v="33"/>
    <m/>
    <x v="1"/>
    <x v="6"/>
    <x v="13"/>
    <x v="4"/>
    <n v="5643750"/>
    <x v="0"/>
    <x v="0"/>
    <x v="2"/>
    <x v="3"/>
    <x v="1"/>
    <m/>
    <n v="0.37511680225396399"/>
    <n v="2117065.4527208102"/>
  </r>
  <r>
    <x v="0"/>
    <x v="25"/>
    <x v="33"/>
    <m/>
    <x v="2"/>
    <x v="6"/>
    <x v="13"/>
    <x v="4"/>
    <n v="0"/>
    <x v="0"/>
    <x v="0"/>
    <x v="3"/>
    <x v="3"/>
    <x v="1"/>
    <m/>
    <n v="0.37511680225396399"/>
    <n v="0"/>
  </r>
  <r>
    <x v="0"/>
    <x v="25"/>
    <x v="33"/>
    <m/>
    <x v="2"/>
    <x v="6"/>
    <x v="13"/>
    <x v="4"/>
    <n v="0"/>
    <x v="0"/>
    <x v="0"/>
    <x v="4"/>
    <x v="3"/>
    <x v="1"/>
    <m/>
    <n v="0.37511680225396399"/>
    <n v="0"/>
  </r>
  <r>
    <x v="0"/>
    <x v="25"/>
    <x v="33"/>
    <m/>
    <x v="0"/>
    <x v="6"/>
    <x v="13"/>
    <x v="4"/>
    <n v="0"/>
    <x v="0"/>
    <x v="0"/>
    <x v="1"/>
    <x v="3"/>
    <x v="2"/>
    <m/>
    <n v="0.37511680225396399"/>
    <n v="0"/>
  </r>
  <r>
    <x v="0"/>
    <x v="25"/>
    <x v="33"/>
    <m/>
    <x v="1"/>
    <x v="6"/>
    <x v="13"/>
    <x v="4"/>
    <n v="5643750"/>
    <x v="0"/>
    <x v="0"/>
    <x v="2"/>
    <x v="3"/>
    <x v="2"/>
    <m/>
    <n v="0.37511680225396399"/>
    <n v="2117065.4527208102"/>
  </r>
  <r>
    <x v="0"/>
    <x v="25"/>
    <x v="33"/>
    <m/>
    <x v="2"/>
    <x v="6"/>
    <x v="13"/>
    <x v="4"/>
    <n v="0"/>
    <x v="0"/>
    <x v="0"/>
    <x v="3"/>
    <x v="3"/>
    <x v="2"/>
    <m/>
    <n v="0.37511680225396399"/>
    <n v="0"/>
  </r>
  <r>
    <x v="0"/>
    <x v="25"/>
    <x v="33"/>
    <m/>
    <x v="2"/>
    <x v="6"/>
    <x v="13"/>
    <x v="4"/>
    <n v="0"/>
    <x v="0"/>
    <x v="0"/>
    <x v="4"/>
    <x v="3"/>
    <x v="2"/>
    <m/>
    <n v="0.37511680225396399"/>
    <n v="0"/>
  </r>
  <r>
    <x v="0"/>
    <x v="25"/>
    <x v="33"/>
    <m/>
    <x v="0"/>
    <x v="6"/>
    <x v="12"/>
    <x v="4"/>
    <n v="0"/>
    <x v="0"/>
    <x v="0"/>
    <x v="1"/>
    <x v="3"/>
    <x v="3"/>
    <m/>
    <n v="0.37511680225396399"/>
    <n v="0"/>
  </r>
  <r>
    <x v="0"/>
    <x v="25"/>
    <x v="33"/>
    <m/>
    <x v="1"/>
    <x v="6"/>
    <x v="12"/>
    <x v="4"/>
    <n v="0"/>
    <x v="0"/>
    <x v="0"/>
    <x v="2"/>
    <x v="3"/>
    <x v="3"/>
    <m/>
    <n v="0.37511680225396399"/>
    <n v="0"/>
  </r>
  <r>
    <x v="0"/>
    <x v="25"/>
    <x v="33"/>
    <m/>
    <x v="2"/>
    <x v="6"/>
    <x v="12"/>
    <x v="4"/>
    <n v="0"/>
    <x v="0"/>
    <x v="0"/>
    <x v="3"/>
    <x v="3"/>
    <x v="3"/>
    <m/>
    <n v="0.37511680225396399"/>
    <n v="0"/>
  </r>
  <r>
    <x v="0"/>
    <x v="25"/>
    <x v="33"/>
    <m/>
    <x v="2"/>
    <x v="6"/>
    <x v="12"/>
    <x v="4"/>
    <n v="0"/>
    <x v="0"/>
    <x v="0"/>
    <x v="4"/>
    <x v="3"/>
    <x v="3"/>
    <m/>
    <n v="0.37511680225396399"/>
    <n v="0"/>
  </r>
  <r>
    <x v="0"/>
    <x v="25"/>
    <x v="33"/>
    <m/>
    <x v="0"/>
    <x v="6"/>
    <x v="13"/>
    <x v="4"/>
    <n v="0"/>
    <x v="0"/>
    <x v="0"/>
    <x v="1"/>
    <x v="3"/>
    <x v="4"/>
    <m/>
    <n v="0.37511680225396399"/>
    <n v="0"/>
  </r>
  <r>
    <x v="0"/>
    <x v="25"/>
    <x v="33"/>
    <m/>
    <x v="1"/>
    <x v="6"/>
    <x v="13"/>
    <x v="4"/>
    <n v="1128750"/>
    <x v="0"/>
    <x v="0"/>
    <x v="2"/>
    <x v="3"/>
    <x v="4"/>
    <m/>
    <n v="0.37511680225396399"/>
    <n v="423413.09054416203"/>
  </r>
  <r>
    <x v="0"/>
    <x v="25"/>
    <x v="33"/>
    <m/>
    <x v="2"/>
    <x v="6"/>
    <x v="13"/>
    <x v="4"/>
    <n v="0"/>
    <x v="0"/>
    <x v="0"/>
    <x v="3"/>
    <x v="3"/>
    <x v="4"/>
    <m/>
    <n v="0.37511680225396399"/>
    <n v="0"/>
  </r>
  <r>
    <x v="0"/>
    <x v="25"/>
    <x v="33"/>
    <m/>
    <x v="2"/>
    <x v="6"/>
    <x v="13"/>
    <x v="4"/>
    <n v="0"/>
    <x v="0"/>
    <x v="0"/>
    <x v="4"/>
    <x v="3"/>
    <x v="4"/>
    <m/>
    <n v="0.37511680225396399"/>
    <n v="0"/>
  </r>
  <r>
    <x v="0"/>
    <x v="25"/>
    <x v="33"/>
    <m/>
    <x v="0"/>
    <x v="6"/>
    <x v="13"/>
    <x v="4"/>
    <n v="0"/>
    <x v="0"/>
    <x v="0"/>
    <x v="1"/>
    <x v="3"/>
    <x v="5"/>
    <m/>
    <n v="0.37511680225396399"/>
    <n v="0"/>
  </r>
  <r>
    <x v="0"/>
    <x v="25"/>
    <x v="33"/>
    <m/>
    <x v="1"/>
    <x v="6"/>
    <x v="13"/>
    <x v="4"/>
    <n v="7901250"/>
    <x v="0"/>
    <x v="0"/>
    <x v="2"/>
    <x v="3"/>
    <x v="5"/>
    <m/>
    <n v="0.37511680225396399"/>
    <n v="2963891.6338091302"/>
  </r>
  <r>
    <x v="0"/>
    <x v="25"/>
    <x v="33"/>
    <m/>
    <x v="2"/>
    <x v="6"/>
    <x v="13"/>
    <x v="4"/>
    <n v="0"/>
    <x v="0"/>
    <x v="0"/>
    <x v="3"/>
    <x v="3"/>
    <x v="5"/>
    <m/>
    <n v="0.37511680225396399"/>
    <n v="0"/>
  </r>
  <r>
    <x v="0"/>
    <x v="25"/>
    <x v="33"/>
    <m/>
    <x v="2"/>
    <x v="6"/>
    <x v="13"/>
    <x v="4"/>
    <n v="0"/>
    <x v="0"/>
    <x v="0"/>
    <x v="4"/>
    <x v="3"/>
    <x v="5"/>
    <m/>
    <n v="0.37511680225396399"/>
    <n v="0"/>
  </r>
  <r>
    <x v="0"/>
    <x v="25"/>
    <x v="33"/>
    <m/>
    <x v="0"/>
    <x v="6"/>
    <x v="13"/>
    <x v="4"/>
    <n v="0"/>
    <x v="0"/>
    <x v="0"/>
    <x v="1"/>
    <x v="3"/>
    <x v="6"/>
    <m/>
    <n v="0.37511680225396399"/>
    <n v="0"/>
  </r>
  <r>
    <x v="0"/>
    <x v="25"/>
    <x v="33"/>
    <m/>
    <x v="1"/>
    <x v="6"/>
    <x v="13"/>
    <x v="4"/>
    <n v="22575000"/>
    <x v="0"/>
    <x v="0"/>
    <x v="2"/>
    <x v="3"/>
    <x v="6"/>
    <m/>
    <n v="0.37511680225396399"/>
    <n v="8468261.8108832408"/>
  </r>
  <r>
    <x v="0"/>
    <x v="25"/>
    <x v="33"/>
    <m/>
    <x v="2"/>
    <x v="6"/>
    <x v="13"/>
    <x v="4"/>
    <n v="0"/>
    <x v="0"/>
    <x v="0"/>
    <x v="3"/>
    <x v="3"/>
    <x v="6"/>
    <m/>
    <n v="0.37511680225396399"/>
    <n v="0"/>
  </r>
  <r>
    <x v="0"/>
    <x v="25"/>
    <x v="33"/>
    <m/>
    <x v="2"/>
    <x v="6"/>
    <x v="13"/>
    <x v="4"/>
    <n v="149139474.03607199"/>
    <x v="0"/>
    <x v="0"/>
    <x v="4"/>
    <x v="3"/>
    <x v="6"/>
    <m/>
    <n v="0.37511680225396399"/>
    <n v="55944722.5902493"/>
  </r>
  <r>
    <x v="0"/>
    <x v="25"/>
    <x v="33"/>
    <m/>
    <x v="0"/>
    <x v="6"/>
    <x v="12"/>
    <x v="4"/>
    <n v="0"/>
    <x v="0"/>
    <x v="0"/>
    <x v="1"/>
    <x v="4"/>
    <x v="4"/>
    <m/>
    <n v="0.37511680225396399"/>
    <n v="0"/>
  </r>
  <r>
    <x v="0"/>
    <x v="25"/>
    <x v="33"/>
    <m/>
    <x v="1"/>
    <x v="6"/>
    <x v="12"/>
    <x v="4"/>
    <n v="0"/>
    <x v="0"/>
    <x v="0"/>
    <x v="2"/>
    <x v="4"/>
    <x v="4"/>
    <m/>
    <n v="0.37511680225396399"/>
    <n v="0"/>
  </r>
  <r>
    <x v="0"/>
    <x v="25"/>
    <x v="33"/>
    <m/>
    <x v="2"/>
    <x v="6"/>
    <x v="12"/>
    <x v="4"/>
    <n v="0"/>
    <x v="0"/>
    <x v="0"/>
    <x v="3"/>
    <x v="4"/>
    <x v="4"/>
    <m/>
    <n v="0.37511680225396399"/>
    <n v="0"/>
  </r>
  <r>
    <x v="0"/>
    <x v="25"/>
    <x v="33"/>
    <m/>
    <x v="2"/>
    <x v="6"/>
    <x v="12"/>
    <x v="4"/>
    <n v="0"/>
    <x v="0"/>
    <x v="0"/>
    <x v="4"/>
    <x v="4"/>
    <x v="4"/>
    <m/>
    <n v="0.37511680225396399"/>
    <n v="0"/>
  </r>
  <r>
    <x v="0"/>
    <x v="25"/>
    <x v="33"/>
    <m/>
    <x v="1"/>
    <x v="6"/>
    <x v="13"/>
    <x v="4"/>
    <n v="18173719.556981299"/>
    <x v="0"/>
    <x v="0"/>
    <x v="2"/>
    <x v="5"/>
    <x v="2"/>
    <m/>
    <n v="0.37511680225396399"/>
    <n v="6817267.5652751504"/>
  </r>
  <r>
    <x v="0"/>
    <x v="25"/>
    <x v="33"/>
    <m/>
    <x v="0"/>
    <x v="6"/>
    <x v="12"/>
    <x v="4"/>
    <n v="0"/>
    <x v="0"/>
    <x v="0"/>
    <x v="1"/>
    <x v="5"/>
    <x v="5"/>
    <m/>
    <n v="0.37511680225396399"/>
    <n v="0"/>
  </r>
  <r>
    <x v="0"/>
    <x v="25"/>
    <x v="33"/>
    <m/>
    <x v="1"/>
    <x v="6"/>
    <x v="12"/>
    <x v="4"/>
    <n v="0"/>
    <x v="0"/>
    <x v="0"/>
    <x v="2"/>
    <x v="5"/>
    <x v="5"/>
    <m/>
    <n v="0.37511680225396399"/>
    <n v="0"/>
  </r>
  <r>
    <x v="0"/>
    <x v="25"/>
    <x v="33"/>
    <m/>
    <x v="2"/>
    <x v="6"/>
    <x v="12"/>
    <x v="4"/>
    <n v="0"/>
    <x v="0"/>
    <x v="0"/>
    <x v="3"/>
    <x v="5"/>
    <x v="5"/>
    <m/>
    <n v="0.37511680225396399"/>
    <n v="0"/>
  </r>
  <r>
    <x v="0"/>
    <x v="25"/>
    <x v="33"/>
    <m/>
    <x v="2"/>
    <x v="6"/>
    <x v="12"/>
    <x v="4"/>
    <n v="0"/>
    <x v="0"/>
    <x v="0"/>
    <x v="4"/>
    <x v="5"/>
    <x v="5"/>
    <m/>
    <n v="0.37511680225396399"/>
    <n v="0"/>
  </r>
  <r>
    <x v="0"/>
    <x v="25"/>
    <x v="33"/>
    <m/>
    <x v="1"/>
    <x v="6"/>
    <x v="13"/>
    <x v="4"/>
    <n v="3402131.5196475601"/>
    <x v="0"/>
    <x v="0"/>
    <x v="2"/>
    <x v="6"/>
    <x v="1"/>
    <m/>
    <n v="0.37511680225396399"/>
    <n v="1276196.6964976101"/>
  </r>
  <r>
    <x v="0"/>
    <x v="25"/>
    <x v="33"/>
    <m/>
    <x v="0"/>
    <x v="6"/>
    <x v="12"/>
    <x v="4"/>
    <n v="0"/>
    <x v="0"/>
    <x v="0"/>
    <x v="1"/>
    <x v="6"/>
    <x v="6"/>
    <m/>
    <n v="0.37511680225396399"/>
    <n v="0"/>
  </r>
  <r>
    <x v="0"/>
    <x v="25"/>
    <x v="33"/>
    <m/>
    <x v="1"/>
    <x v="6"/>
    <x v="12"/>
    <x v="4"/>
    <n v="0"/>
    <x v="0"/>
    <x v="0"/>
    <x v="2"/>
    <x v="6"/>
    <x v="6"/>
    <m/>
    <n v="0.37511680225396399"/>
    <n v="0"/>
  </r>
  <r>
    <x v="0"/>
    <x v="25"/>
    <x v="33"/>
    <m/>
    <x v="2"/>
    <x v="6"/>
    <x v="12"/>
    <x v="4"/>
    <n v="0"/>
    <x v="0"/>
    <x v="0"/>
    <x v="3"/>
    <x v="6"/>
    <x v="6"/>
    <m/>
    <n v="0.37511680225396399"/>
    <n v="0"/>
  </r>
  <r>
    <x v="0"/>
    <x v="25"/>
    <x v="33"/>
    <m/>
    <x v="2"/>
    <x v="6"/>
    <x v="12"/>
    <x v="4"/>
    <n v="0"/>
    <x v="0"/>
    <x v="0"/>
    <x v="4"/>
    <x v="6"/>
    <x v="6"/>
    <m/>
    <n v="0.37511680225396399"/>
    <n v="0"/>
  </r>
  <r>
    <x v="0"/>
    <x v="26"/>
    <x v="33"/>
    <m/>
    <x v="0"/>
    <x v="6"/>
    <x v="12"/>
    <x v="4"/>
    <n v="0"/>
    <x v="0"/>
    <x v="0"/>
    <x v="1"/>
    <x v="1"/>
    <x v="1"/>
    <m/>
    <n v="0.36068923293650401"/>
    <n v="0"/>
  </r>
  <r>
    <x v="0"/>
    <x v="26"/>
    <x v="33"/>
    <m/>
    <x v="1"/>
    <x v="6"/>
    <x v="12"/>
    <x v="4"/>
    <n v="0"/>
    <x v="0"/>
    <x v="0"/>
    <x v="2"/>
    <x v="1"/>
    <x v="1"/>
    <m/>
    <n v="0.36068923293650401"/>
    <n v="0"/>
  </r>
  <r>
    <x v="0"/>
    <x v="26"/>
    <x v="33"/>
    <m/>
    <x v="2"/>
    <x v="6"/>
    <x v="12"/>
    <x v="4"/>
    <n v="0"/>
    <x v="0"/>
    <x v="0"/>
    <x v="3"/>
    <x v="1"/>
    <x v="1"/>
    <m/>
    <n v="0.36068923293650401"/>
    <n v="0"/>
  </r>
  <r>
    <x v="0"/>
    <x v="26"/>
    <x v="33"/>
    <m/>
    <x v="2"/>
    <x v="6"/>
    <x v="12"/>
    <x v="4"/>
    <n v="0"/>
    <x v="0"/>
    <x v="0"/>
    <x v="4"/>
    <x v="1"/>
    <x v="1"/>
    <m/>
    <n v="0.36068923293650401"/>
    <n v="0"/>
  </r>
  <r>
    <x v="0"/>
    <x v="26"/>
    <x v="33"/>
    <m/>
    <x v="0"/>
    <x v="6"/>
    <x v="12"/>
    <x v="4"/>
    <n v="0"/>
    <x v="0"/>
    <x v="0"/>
    <x v="1"/>
    <x v="2"/>
    <x v="2"/>
    <m/>
    <n v="0.36068923293650401"/>
    <n v="0"/>
  </r>
  <r>
    <x v="0"/>
    <x v="26"/>
    <x v="33"/>
    <m/>
    <x v="1"/>
    <x v="6"/>
    <x v="12"/>
    <x v="4"/>
    <n v="0"/>
    <x v="0"/>
    <x v="0"/>
    <x v="2"/>
    <x v="2"/>
    <x v="2"/>
    <m/>
    <n v="0.36068923293650401"/>
    <n v="0"/>
  </r>
  <r>
    <x v="0"/>
    <x v="26"/>
    <x v="33"/>
    <m/>
    <x v="2"/>
    <x v="6"/>
    <x v="12"/>
    <x v="4"/>
    <n v="0"/>
    <x v="0"/>
    <x v="0"/>
    <x v="3"/>
    <x v="2"/>
    <x v="2"/>
    <m/>
    <n v="0.36068923293650401"/>
    <n v="0"/>
  </r>
  <r>
    <x v="0"/>
    <x v="26"/>
    <x v="33"/>
    <m/>
    <x v="2"/>
    <x v="6"/>
    <x v="12"/>
    <x v="4"/>
    <n v="0"/>
    <x v="0"/>
    <x v="0"/>
    <x v="4"/>
    <x v="2"/>
    <x v="2"/>
    <m/>
    <n v="0.36068923293650401"/>
    <n v="0"/>
  </r>
  <r>
    <x v="0"/>
    <x v="26"/>
    <x v="33"/>
    <m/>
    <x v="0"/>
    <x v="6"/>
    <x v="13"/>
    <x v="4"/>
    <n v="0"/>
    <x v="0"/>
    <x v="0"/>
    <x v="1"/>
    <x v="3"/>
    <x v="1"/>
    <m/>
    <n v="0.36068923293650401"/>
    <n v="0"/>
  </r>
  <r>
    <x v="0"/>
    <x v="26"/>
    <x v="33"/>
    <m/>
    <x v="1"/>
    <x v="6"/>
    <x v="13"/>
    <x v="4"/>
    <n v="5643750"/>
    <x v="0"/>
    <x v="0"/>
    <x v="2"/>
    <x v="3"/>
    <x v="1"/>
    <m/>
    <n v="0.36068923293650401"/>
    <n v="2035639.8583853899"/>
  </r>
  <r>
    <x v="0"/>
    <x v="26"/>
    <x v="33"/>
    <m/>
    <x v="2"/>
    <x v="6"/>
    <x v="13"/>
    <x v="4"/>
    <n v="0"/>
    <x v="0"/>
    <x v="0"/>
    <x v="3"/>
    <x v="3"/>
    <x v="1"/>
    <m/>
    <n v="0.36068923293650401"/>
    <n v="0"/>
  </r>
  <r>
    <x v="0"/>
    <x v="26"/>
    <x v="33"/>
    <m/>
    <x v="2"/>
    <x v="6"/>
    <x v="13"/>
    <x v="4"/>
    <n v="0"/>
    <x v="0"/>
    <x v="0"/>
    <x v="4"/>
    <x v="3"/>
    <x v="1"/>
    <m/>
    <n v="0.36068923293650401"/>
    <n v="0"/>
  </r>
  <r>
    <x v="0"/>
    <x v="26"/>
    <x v="33"/>
    <m/>
    <x v="0"/>
    <x v="6"/>
    <x v="13"/>
    <x v="4"/>
    <n v="0"/>
    <x v="0"/>
    <x v="0"/>
    <x v="1"/>
    <x v="3"/>
    <x v="2"/>
    <m/>
    <n v="0.36068923293650401"/>
    <n v="0"/>
  </r>
  <r>
    <x v="0"/>
    <x v="26"/>
    <x v="33"/>
    <m/>
    <x v="1"/>
    <x v="6"/>
    <x v="13"/>
    <x v="4"/>
    <n v="5643750"/>
    <x v="0"/>
    <x v="0"/>
    <x v="2"/>
    <x v="3"/>
    <x v="2"/>
    <m/>
    <n v="0.36068923293650401"/>
    <n v="2035639.8583853899"/>
  </r>
  <r>
    <x v="0"/>
    <x v="26"/>
    <x v="33"/>
    <m/>
    <x v="2"/>
    <x v="6"/>
    <x v="13"/>
    <x v="4"/>
    <n v="0"/>
    <x v="0"/>
    <x v="0"/>
    <x v="3"/>
    <x v="3"/>
    <x v="2"/>
    <m/>
    <n v="0.36068923293650401"/>
    <n v="0"/>
  </r>
  <r>
    <x v="0"/>
    <x v="26"/>
    <x v="33"/>
    <m/>
    <x v="2"/>
    <x v="6"/>
    <x v="13"/>
    <x v="4"/>
    <n v="0"/>
    <x v="0"/>
    <x v="0"/>
    <x v="4"/>
    <x v="3"/>
    <x v="2"/>
    <m/>
    <n v="0.36068923293650401"/>
    <n v="0"/>
  </r>
  <r>
    <x v="0"/>
    <x v="26"/>
    <x v="33"/>
    <m/>
    <x v="0"/>
    <x v="6"/>
    <x v="12"/>
    <x v="4"/>
    <n v="0"/>
    <x v="0"/>
    <x v="0"/>
    <x v="1"/>
    <x v="3"/>
    <x v="3"/>
    <m/>
    <n v="0.36068923293650401"/>
    <n v="0"/>
  </r>
  <r>
    <x v="0"/>
    <x v="26"/>
    <x v="33"/>
    <m/>
    <x v="1"/>
    <x v="6"/>
    <x v="12"/>
    <x v="4"/>
    <n v="0"/>
    <x v="0"/>
    <x v="0"/>
    <x v="2"/>
    <x v="3"/>
    <x v="3"/>
    <m/>
    <n v="0.36068923293650401"/>
    <n v="0"/>
  </r>
  <r>
    <x v="0"/>
    <x v="26"/>
    <x v="33"/>
    <m/>
    <x v="2"/>
    <x v="6"/>
    <x v="12"/>
    <x v="4"/>
    <n v="0"/>
    <x v="0"/>
    <x v="0"/>
    <x v="3"/>
    <x v="3"/>
    <x v="3"/>
    <m/>
    <n v="0.36068923293650401"/>
    <n v="0"/>
  </r>
  <r>
    <x v="0"/>
    <x v="26"/>
    <x v="33"/>
    <m/>
    <x v="2"/>
    <x v="6"/>
    <x v="12"/>
    <x v="4"/>
    <n v="0"/>
    <x v="0"/>
    <x v="0"/>
    <x v="4"/>
    <x v="3"/>
    <x v="3"/>
    <m/>
    <n v="0.36068923293650401"/>
    <n v="0"/>
  </r>
  <r>
    <x v="0"/>
    <x v="26"/>
    <x v="33"/>
    <m/>
    <x v="0"/>
    <x v="6"/>
    <x v="13"/>
    <x v="4"/>
    <n v="0"/>
    <x v="0"/>
    <x v="0"/>
    <x v="1"/>
    <x v="3"/>
    <x v="4"/>
    <m/>
    <n v="0.36068923293650401"/>
    <n v="0"/>
  </r>
  <r>
    <x v="0"/>
    <x v="26"/>
    <x v="33"/>
    <m/>
    <x v="1"/>
    <x v="6"/>
    <x v="13"/>
    <x v="4"/>
    <n v="1128750"/>
    <x v="0"/>
    <x v="0"/>
    <x v="2"/>
    <x v="3"/>
    <x v="4"/>
    <m/>
    <n v="0.36068923293650401"/>
    <n v="407127.97167707898"/>
  </r>
  <r>
    <x v="0"/>
    <x v="26"/>
    <x v="33"/>
    <m/>
    <x v="2"/>
    <x v="6"/>
    <x v="13"/>
    <x v="4"/>
    <n v="0"/>
    <x v="0"/>
    <x v="0"/>
    <x v="3"/>
    <x v="3"/>
    <x v="4"/>
    <m/>
    <n v="0.36068923293650401"/>
    <n v="0"/>
  </r>
  <r>
    <x v="0"/>
    <x v="26"/>
    <x v="33"/>
    <m/>
    <x v="2"/>
    <x v="6"/>
    <x v="13"/>
    <x v="4"/>
    <n v="0"/>
    <x v="0"/>
    <x v="0"/>
    <x v="4"/>
    <x v="3"/>
    <x v="4"/>
    <m/>
    <n v="0.36068923293650401"/>
    <n v="0"/>
  </r>
  <r>
    <x v="0"/>
    <x v="26"/>
    <x v="33"/>
    <m/>
    <x v="0"/>
    <x v="6"/>
    <x v="13"/>
    <x v="4"/>
    <n v="0"/>
    <x v="0"/>
    <x v="0"/>
    <x v="1"/>
    <x v="3"/>
    <x v="5"/>
    <m/>
    <n v="0.36068923293650401"/>
    <n v="0"/>
  </r>
  <r>
    <x v="0"/>
    <x v="26"/>
    <x v="33"/>
    <m/>
    <x v="1"/>
    <x v="6"/>
    <x v="13"/>
    <x v="4"/>
    <n v="7901250"/>
    <x v="0"/>
    <x v="0"/>
    <x v="2"/>
    <x v="3"/>
    <x v="5"/>
    <m/>
    <n v="0.36068923293650401"/>
    <n v="2849895.8017395502"/>
  </r>
  <r>
    <x v="0"/>
    <x v="26"/>
    <x v="33"/>
    <m/>
    <x v="2"/>
    <x v="6"/>
    <x v="13"/>
    <x v="4"/>
    <n v="0"/>
    <x v="0"/>
    <x v="0"/>
    <x v="3"/>
    <x v="3"/>
    <x v="5"/>
    <m/>
    <n v="0.36068923293650401"/>
    <n v="0"/>
  </r>
  <r>
    <x v="0"/>
    <x v="26"/>
    <x v="33"/>
    <m/>
    <x v="2"/>
    <x v="6"/>
    <x v="13"/>
    <x v="4"/>
    <n v="0"/>
    <x v="0"/>
    <x v="0"/>
    <x v="4"/>
    <x v="3"/>
    <x v="5"/>
    <m/>
    <n v="0.36068923293650401"/>
    <n v="0"/>
  </r>
  <r>
    <x v="0"/>
    <x v="26"/>
    <x v="33"/>
    <m/>
    <x v="0"/>
    <x v="6"/>
    <x v="13"/>
    <x v="4"/>
    <n v="0"/>
    <x v="0"/>
    <x v="0"/>
    <x v="1"/>
    <x v="3"/>
    <x v="6"/>
    <m/>
    <n v="0.36068923293650401"/>
    <n v="0"/>
  </r>
  <r>
    <x v="0"/>
    <x v="26"/>
    <x v="33"/>
    <m/>
    <x v="1"/>
    <x v="6"/>
    <x v="13"/>
    <x v="4"/>
    <n v="22575000"/>
    <x v="0"/>
    <x v="0"/>
    <x v="2"/>
    <x v="3"/>
    <x v="6"/>
    <m/>
    <n v="0.36068923293650401"/>
    <n v="8142559.4335415699"/>
  </r>
  <r>
    <x v="0"/>
    <x v="26"/>
    <x v="33"/>
    <m/>
    <x v="2"/>
    <x v="6"/>
    <x v="13"/>
    <x v="4"/>
    <n v="0"/>
    <x v="0"/>
    <x v="0"/>
    <x v="3"/>
    <x v="3"/>
    <x v="6"/>
    <m/>
    <n v="0.36068923293650401"/>
    <n v="0"/>
  </r>
  <r>
    <x v="0"/>
    <x v="26"/>
    <x v="33"/>
    <m/>
    <x v="2"/>
    <x v="6"/>
    <x v="13"/>
    <x v="4"/>
    <n v="149139474.03607199"/>
    <x v="0"/>
    <x v="0"/>
    <x v="4"/>
    <x v="3"/>
    <x v="6"/>
    <m/>
    <n v="0.36068923293650401"/>
    <n v="53793002.490624398"/>
  </r>
  <r>
    <x v="0"/>
    <x v="26"/>
    <x v="33"/>
    <m/>
    <x v="0"/>
    <x v="6"/>
    <x v="12"/>
    <x v="4"/>
    <n v="0"/>
    <x v="0"/>
    <x v="0"/>
    <x v="1"/>
    <x v="4"/>
    <x v="4"/>
    <m/>
    <n v="0.36068923293650401"/>
    <n v="0"/>
  </r>
  <r>
    <x v="0"/>
    <x v="26"/>
    <x v="33"/>
    <m/>
    <x v="1"/>
    <x v="6"/>
    <x v="12"/>
    <x v="4"/>
    <n v="0"/>
    <x v="0"/>
    <x v="0"/>
    <x v="2"/>
    <x v="4"/>
    <x v="4"/>
    <m/>
    <n v="0.36068923293650401"/>
    <n v="0"/>
  </r>
  <r>
    <x v="0"/>
    <x v="26"/>
    <x v="33"/>
    <m/>
    <x v="2"/>
    <x v="6"/>
    <x v="12"/>
    <x v="4"/>
    <n v="0"/>
    <x v="0"/>
    <x v="0"/>
    <x v="3"/>
    <x v="4"/>
    <x v="4"/>
    <m/>
    <n v="0.36068923293650401"/>
    <n v="0"/>
  </r>
  <r>
    <x v="0"/>
    <x v="26"/>
    <x v="33"/>
    <m/>
    <x v="2"/>
    <x v="6"/>
    <x v="12"/>
    <x v="4"/>
    <n v="0"/>
    <x v="0"/>
    <x v="0"/>
    <x v="4"/>
    <x v="4"/>
    <x v="4"/>
    <m/>
    <n v="0.36068923293650401"/>
    <n v="0"/>
  </r>
  <r>
    <x v="0"/>
    <x v="26"/>
    <x v="33"/>
    <m/>
    <x v="1"/>
    <x v="6"/>
    <x v="13"/>
    <x v="4"/>
    <n v="18173719.556981299"/>
    <x v="0"/>
    <x v="0"/>
    <x v="2"/>
    <x v="5"/>
    <x v="2"/>
    <m/>
    <n v="0.36068923293650401"/>
    <n v="6555064.9666107204"/>
  </r>
  <r>
    <x v="0"/>
    <x v="26"/>
    <x v="33"/>
    <m/>
    <x v="0"/>
    <x v="6"/>
    <x v="12"/>
    <x v="4"/>
    <n v="0"/>
    <x v="0"/>
    <x v="0"/>
    <x v="1"/>
    <x v="5"/>
    <x v="5"/>
    <m/>
    <n v="0.36068923293650401"/>
    <n v="0"/>
  </r>
  <r>
    <x v="0"/>
    <x v="26"/>
    <x v="33"/>
    <m/>
    <x v="1"/>
    <x v="6"/>
    <x v="12"/>
    <x v="4"/>
    <n v="0"/>
    <x v="0"/>
    <x v="0"/>
    <x v="2"/>
    <x v="5"/>
    <x v="5"/>
    <m/>
    <n v="0.36068923293650401"/>
    <n v="0"/>
  </r>
  <r>
    <x v="0"/>
    <x v="26"/>
    <x v="33"/>
    <m/>
    <x v="2"/>
    <x v="6"/>
    <x v="12"/>
    <x v="4"/>
    <n v="0"/>
    <x v="0"/>
    <x v="0"/>
    <x v="3"/>
    <x v="5"/>
    <x v="5"/>
    <m/>
    <n v="0.36068923293650401"/>
    <n v="0"/>
  </r>
  <r>
    <x v="0"/>
    <x v="26"/>
    <x v="33"/>
    <m/>
    <x v="2"/>
    <x v="6"/>
    <x v="12"/>
    <x v="4"/>
    <n v="0"/>
    <x v="0"/>
    <x v="0"/>
    <x v="4"/>
    <x v="5"/>
    <x v="5"/>
    <m/>
    <n v="0.36068923293650401"/>
    <n v="0"/>
  </r>
  <r>
    <x v="0"/>
    <x v="26"/>
    <x v="33"/>
    <m/>
    <x v="1"/>
    <x v="6"/>
    <x v="13"/>
    <x v="4"/>
    <n v="3402131.5196475601"/>
    <x v="0"/>
    <x v="0"/>
    <x v="2"/>
    <x v="6"/>
    <x v="1"/>
    <m/>
    <n v="0.36068923293650401"/>
    <n v="1227112.20817078"/>
  </r>
  <r>
    <x v="0"/>
    <x v="26"/>
    <x v="33"/>
    <m/>
    <x v="0"/>
    <x v="6"/>
    <x v="12"/>
    <x v="4"/>
    <n v="0"/>
    <x v="0"/>
    <x v="0"/>
    <x v="1"/>
    <x v="6"/>
    <x v="6"/>
    <m/>
    <n v="0.36068923293650401"/>
    <n v="0"/>
  </r>
  <r>
    <x v="0"/>
    <x v="26"/>
    <x v="33"/>
    <m/>
    <x v="1"/>
    <x v="6"/>
    <x v="12"/>
    <x v="4"/>
    <n v="0"/>
    <x v="0"/>
    <x v="0"/>
    <x v="2"/>
    <x v="6"/>
    <x v="6"/>
    <m/>
    <n v="0.36068923293650401"/>
    <n v="0"/>
  </r>
  <r>
    <x v="0"/>
    <x v="26"/>
    <x v="33"/>
    <m/>
    <x v="2"/>
    <x v="6"/>
    <x v="12"/>
    <x v="4"/>
    <n v="0"/>
    <x v="0"/>
    <x v="0"/>
    <x v="3"/>
    <x v="6"/>
    <x v="6"/>
    <m/>
    <n v="0.36068923293650401"/>
    <n v="0"/>
  </r>
  <r>
    <x v="0"/>
    <x v="26"/>
    <x v="33"/>
    <m/>
    <x v="2"/>
    <x v="6"/>
    <x v="12"/>
    <x v="4"/>
    <n v="0"/>
    <x v="0"/>
    <x v="0"/>
    <x v="4"/>
    <x v="6"/>
    <x v="6"/>
    <m/>
    <n v="0.36068923293650401"/>
    <n v="0"/>
  </r>
  <r>
    <x v="0"/>
    <x v="27"/>
    <x v="33"/>
    <m/>
    <x v="0"/>
    <x v="6"/>
    <x v="12"/>
    <x v="4"/>
    <n v="0"/>
    <x v="0"/>
    <x v="0"/>
    <x v="1"/>
    <x v="1"/>
    <x v="1"/>
    <m/>
    <n v="0.346816570131254"/>
    <n v="0"/>
  </r>
  <r>
    <x v="0"/>
    <x v="27"/>
    <x v="33"/>
    <m/>
    <x v="1"/>
    <x v="6"/>
    <x v="12"/>
    <x v="4"/>
    <n v="0"/>
    <x v="0"/>
    <x v="0"/>
    <x v="2"/>
    <x v="1"/>
    <x v="1"/>
    <m/>
    <n v="0.346816570131254"/>
    <n v="0"/>
  </r>
  <r>
    <x v="0"/>
    <x v="27"/>
    <x v="33"/>
    <m/>
    <x v="2"/>
    <x v="6"/>
    <x v="12"/>
    <x v="4"/>
    <n v="0"/>
    <x v="0"/>
    <x v="0"/>
    <x v="3"/>
    <x v="1"/>
    <x v="1"/>
    <m/>
    <n v="0.346816570131254"/>
    <n v="0"/>
  </r>
  <r>
    <x v="0"/>
    <x v="27"/>
    <x v="33"/>
    <m/>
    <x v="2"/>
    <x v="6"/>
    <x v="12"/>
    <x v="4"/>
    <n v="0"/>
    <x v="0"/>
    <x v="0"/>
    <x v="4"/>
    <x v="1"/>
    <x v="1"/>
    <m/>
    <n v="0.346816570131254"/>
    <n v="0"/>
  </r>
  <r>
    <x v="0"/>
    <x v="27"/>
    <x v="33"/>
    <m/>
    <x v="0"/>
    <x v="6"/>
    <x v="12"/>
    <x v="4"/>
    <n v="0"/>
    <x v="0"/>
    <x v="0"/>
    <x v="1"/>
    <x v="2"/>
    <x v="2"/>
    <m/>
    <n v="0.346816570131254"/>
    <n v="0"/>
  </r>
  <r>
    <x v="0"/>
    <x v="27"/>
    <x v="33"/>
    <m/>
    <x v="1"/>
    <x v="6"/>
    <x v="12"/>
    <x v="4"/>
    <n v="0"/>
    <x v="0"/>
    <x v="0"/>
    <x v="2"/>
    <x v="2"/>
    <x v="2"/>
    <m/>
    <n v="0.346816570131254"/>
    <n v="0"/>
  </r>
  <r>
    <x v="0"/>
    <x v="27"/>
    <x v="33"/>
    <m/>
    <x v="2"/>
    <x v="6"/>
    <x v="12"/>
    <x v="4"/>
    <n v="0"/>
    <x v="0"/>
    <x v="0"/>
    <x v="3"/>
    <x v="2"/>
    <x v="2"/>
    <m/>
    <n v="0.346816570131254"/>
    <n v="0"/>
  </r>
  <r>
    <x v="0"/>
    <x v="27"/>
    <x v="33"/>
    <m/>
    <x v="2"/>
    <x v="6"/>
    <x v="12"/>
    <x v="4"/>
    <n v="0"/>
    <x v="0"/>
    <x v="0"/>
    <x v="4"/>
    <x v="2"/>
    <x v="2"/>
    <m/>
    <n v="0.346816570131254"/>
    <n v="0"/>
  </r>
  <r>
    <x v="0"/>
    <x v="27"/>
    <x v="33"/>
    <m/>
    <x v="0"/>
    <x v="6"/>
    <x v="13"/>
    <x v="4"/>
    <n v="0"/>
    <x v="0"/>
    <x v="0"/>
    <x v="1"/>
    <x v="3"/>
    <x v="1"/>
    <m/>
    <n v="0.346816570131254"/>
    <n v="0"/>
  </r>
  <r>
    <x v="0"/>
    <x v="27"/>
    <x v="33"/>
    <m/>
    <x v="1"/>
    <x v="6"/>
    <x v="13"/>
    <x v="4"/>
    <n v="5643750"/>
    <x v="0"/>
    <x v="0"/>
    <x v="2"/>
    <x v="3"/>
    <x v="1"/>
    <m/>
    <n v="0.346816570131254"/>
    <n v="1957346.0176782601"/>
  </r>
  <r>
    <x v="0"/>
    <x v="27"/>
    <x v="33"/>
    <m/>
    <x v="2"/>
    <x v="6"/>
    <x v="13"/>
    <x v="4"/>
    <n v="0"/>
    <x v="0"/>
    <x v="0"/>
    <x v="3"/>
    <x v="3"/>
    <x v="1"/>
    <m/>
    <n v="0.346816570131254"/>
    <n v="0"/>
  </r>
  <r>
    <x v="0"/>
    <x v="27"/>
    <x v="33"/>
    <m/>
    <x v="2"/>
    <x v="6"/>
    <x v="13"/>
    <x v="4"/>
    <n v="0"/>
    <x v="0"/>
    <x v="0"/>
    <x v="4"/>
    <x v="3"/>
    <x v="1"/>
    <m/>
    <n v="0.346816570131254"/>
    <n v="0"/>
  </r>
  <r>
    <x v="0"/>
    <x v="27"/>
    <x v="33"/>
    <m/>
    <x v="0"/>
    <x v="6"/>
    <x v="13"/>
    <x v="4"/>
    <n v="0"/>
    <x v="0"/>
    <x v="0"/>
    <x v="1"/>
    <x v="3"/>
    <x v="2"/>
    <m/>
    <n v="0.346816570131254"/>
    <n v="0"/>
  </r>
  <r>
    <x v="0"/>
    <x v="27"/>
    <x v="33"/>
    <m/>
    <x v="1"/>
    <x v="6"/>
    <x v="13"/>
    <x v="4"/>
    <n v="5643750"/>
    <x v="0"/>
    <x v="0"/>
    <x v="2"/>
    <x v="3"/>
    <x v="2"/>
    <m/>
    <n v="0.346816570131254"/>
    <n v="1957346.0176782601"/>
  </r>
  <r>
    <x v="0"/>
    <x v="27"/>
    <x v="33"/>
    <m/>
    <x v="2"/>
    <x v="6"/>
    <x v="13"/>
    <x v="4"/>
    <n v="0"/>
    <x v="0"/>
    <x v="0"/>
    <x v="3"/>
    <x v="3"/>
    <x v="2"/>
    <m/>
    <n v="0.346816570131254"/>
    <n v="0"/>
  </r>
  <r>
    <x v="0"/>
    <x v="27"/>
    <x v="33"/>
    <m/>
    <x v="2"/>
    <x v="6"/>
    <x v="13"/>
    <x v="4"/>
    <n v="0"/>
    <x v="0"/>
    <x v="0"/>
    <x v="4"/>
    <x v="3"/>
    <x v="2"/>
    <m/>
    <n v="0.346816570131254"/>
    <n v="0"/>
  </r>
  <r>
    <x v="0"/>
    <x v="27"/>
    <x v="33"/>
    <m/>
    <x v="0"/>
    <x v="6"/>
    <x v="12"/>
    <x v="4"/>
    <n v="0"/>
    <x v="0"/>
    <x v="0"/>
    <x v="1"/>
    <x v="3"/>
    <x v="3"/>
    <m/>
    <n v="0.346816570131254"/>
    <n v="0"/>
  </r>
  <r>
    <x v="0"/>
    <x v="27"/>
    <x v="33"/>
    <m/>
    <x v="1"/>
    <x v="6"/>
    <x v="12"/>
    <x v="4"/>
    <n v="0"/>
    <x v="0"/>
    <x v="0"/>
    <x v="2"/>
    <x v="3"/>
    <x v="3"/>
    <m/>
    <n v="0.346816570131254"/>
    <n v="0"/>
  </r>
  <r>
    <x v="0"/>
    <x v="27"/>
    <x v="33"/>
    <m/>
    <x v="2"/>
    <x v="6"/>
    <x v="12"/>
    <x v="4"/>
    <n v="0"/>
    <x v="0"/>
    <x v="0"/>
    <x v="3"/>
    <x v="3"/>
    <x v="3"/>
    <m/>
    <n v="0.346816570131254"/>
    <n v="0"/>
  </r>
  <r>
    <x v="0"/>
    <x v="27"/>
    <x v="33"/>
    <m/>
    <x v="2"/>
    <x v="6"/>
    <x v="12"/>
    <x v="4"/>
    <n v="0"/>
    <x v="0"/>
    <x v="0"/>
    <x v="4"/>
    <x v="3"/>
    <x v="3"/>
    <m/>
    <n v="0.346816570131254"/>
    <n v="0"/>
  </r>
  <r>
    <x v="0"/>
    <x v="27"/>
    <x v="33"/>
    <m/>
    <x v="0"/>
    <x v="6"/>
    <x v="13"/>
    <x v="4"/>
    <n v="0"/>
    <x v="0"/>
    <x v="0"/>
    <x v="1"/>
    <x v="3"/>
    <x v="4"/>
    <m/>
    <n v="0.346816570131254"/>
    <n v="0"/>
  </r>
  <r>
    <x v="0"/>
    <x v="27"/>
    <x v="33"/>
    <m/>
    <x v="1"/>
    <x v="6"/>
    <x v="13"/>
    <x v="4"/>
    <n v="1128750"/>
    <x v="0"/>
    <x v="0"/>
    <x v="2"/>
    <x v="3"/>
    <x v="4"/>
    <m/>
    <n v="0.346816570131254"/>
    <n v="391469.20353565301"/>
  </r>
  <r>
    <x v="0"/>
    <x v="27"/>
    <x v="33"/>
    <m/>
    <x v="2"/>
    <x v="6"/>
    <x v="13"/>
    <x v="4"/>
    <n v="0"/>
    <x v="0"/>
    <x v="0"/>
    <x v="3"/>
    <x v="3"/>
    <x v="4"/>
    <m/>
    <n v="0.346816570131254"/>
    <n v="0"/>
  </r>
  <r>
    <x v="0"/>
    <x v="27"/>
    <x v="33"/>
    <m/>
    <x v="2"/>
    <x v="6"/>
    <x v="13"/>
    <x v="4"/>
    <n v="0"/>
    <x v="0"/>
    <x v="0"/>
    <x v="4"/>
    <x v="3"/>
    <x v="4"/>
    <m/>
    <n v="0.346816570131254"/>
    <n v="0"/>
  </r>
  <r>
    <x v="0"/>
    <x v="27"/>
    <x v="33"/>
    <m/>
    <x v="0"/>
    <x v="6"/>
    <x v="13"/>
    <x v="4"/>
    <n v="0"/>
    <x v="0"/>
    <x v="0"/>
    <x v="1"/>
    <x v="3"/>
    <x v="5"/>
    <m/>
    <n v="0.346816570131254"/>
    <n v="0"/>
  </r>
  <r>
    <x v="0"/>
    <x v="27"/>
    <x v="33"/>
    <m/>
    <x v="1"/>
    <x v="6"/>
    <x v="13"/>
    <x v="4"/>
    <n v="7901250"/>
    <x v="0"/>
    <x v="0"/>
    <x v="2"/>
    <x v="3"/>
    <x v="5"/>
    <m/>
    <n v="0.346816570131254"/>
    <n v="2740284.42474957"/>
  </r>
  <r>
    <x v="0"/>
    <x v="27"/>
    <x v="33"/>
    <m/>
    <x v="2"/>
    <x v="6"/>
    <x v="13"/>
    <x v="4"/>
    <n v="0"/>
    <x v="0"/>
    <x v="0"/>
    <x v="3"/>
    <x v="3"/>
    <x v="5"/>
    <m/>
    <n v="0.346816570131254"/>
    <n v="0"/>
  </r>
  <r>
    <x v="0"/>
    <x v="27"/>
    <x v="33"/>
    <m/>
    <x v="2"/>
    <x v="6"/>
    <x v="13"/>
    <x v="4"/>
    <n v="0"/>
    <x v="0"/>
    <x v="0"/>
    <x v="4"/>
    <x v="3"/>
    <x v="5"/>
    <m/>
    <n v="0.346816570131254"/>
    <n v="0"/>
  </r>
  <r>
    <x v="0"/>
    <x v="27"/>
    <x v="33"/>
    <m/>
    <x v="0"/>
    <x v="6"/>
    <x v="13"/>
    <x v="4"/>
    <n v="0"/>
    <x v="0"/>
    <x v="0"/>
    <x v="1"/>
    <x v="3"/>
    <x v="6"/>
    <m/>
    <n v="0.346816570131254"/>
    <n v="0"/>
  </r>
  <r>
    <x v="0"/>
    <x v="27"/>
    <x v="33"/>
    <m/>
    <x v="1"/>
    <x v="6"/>
    <x v="13"/>
    <x v="4"/>
    <n v="22575000"/>
    <x v="0"/>
    <x v="0"/>
    <x v="2"/>
    <x v="3"/>
    <x v="6"/>
    <m/>
    <n v="0.346816570131254"/>
    <n v="7829384.0707130497"/>
  </r>
  <r>
    <x v="0"/>
    <x v="27"/>
    <x v="33"/>
    <m/>
    <x v="2"/>
    <x v="6"/>
    <x v="13"/>
    <x v="4"/>
    <n v="0"/>
    <x v="0"/>
    <x v="0"/>
    <x v="3"/>
    <x v="3"/>
    <x v="6"/>
    <m/>
    <n v="0.346816570131254"/>
    <n v="0"/>
  </r>
  <r>
    <x v="0"/>
    <x v="27"/>
    <x v="33"/>
    <m/>
    <x v="2"/>
    <x v="6"/>
    <x v="13"/>
    <x v="4"/>
    <n v="149139474.03607199"/>
    <x v="0"/>
    <x v="0"/>
    <x v="4"/>
    <x v="3"/>
    <x v="6"/>
    <m/>
    <n v="0.346816570131254"/>
    <n v="51724040.8563696"/>
  </r>
  <r>
    <x v="0"/>
    <x v="27"/>
    <x v="33"/>
    <m/>
    <x v="0"/>
    <x v="6"/>
    <x v="12"/>
    <x v="4"/>
    <n v="0"/>
    <x v="0"/>
    <x v="0"/>
    <x v="1"/>
    <x v="4"/>
    <x v="4"/>
    <m/>
    <n v="0.346816570131254"/>
    <n v="0"/>
  </r>
  <r>
    <x v="0"/>
    <x v="27"/>
    <x v="33"/>
    <m/>
    <x v="1"/>
    <x v="6"/>
    <x v="12"/>
    <x v="4"/>
    <n v="0"/>
    <x v="0"/>
    <x v="0"/>
    <x v="2"/>
    <x v="4"/>
    <x v="4"/>
    <m/>
    <n v="0.346816570131254"/>
    <n v="0"/>
  </r>
  <r>
    <x v="0"/>
    <x v="27"/>
    <x v="33"/>
    <m/>
    <x v="2"/>
    <x v="6"/>
    <x v="12"/>
    <x v="4"/>
    <n v="0"/>
    <x v="0"/>
    <x v="0"/>
    <x v="3"/>
    <x v="4"/>
    <x v="4"/>
    <m/>
    <n v="0.346816570131254"/>
    <n v="0"/>
  </r>
  <r>
    <x v="0"/>
    <x v="27"/>
    <x v="33"/>
    <m/>
    <x v="2"/>
    <x v="6"/>
    <x v="12"/>
    <x v="4"/>
    <n v="0"/>
    <x v="0"/>
    <x v="0"/>
    <x v="4"/>
    <x v="4"/>
    <x v="4"/>
    <m/>
    <n v="0.346816570131254"/>
    <n v="0"/>
  </r>
  <r>
    <x v="0"/>
    <x v="27"/>
    <x v="33"/>
    <m/>
    <x v="1"/>
    <x v="6"/>
    <x v="13"/>
    <x v="4"/>
    <n v="18173719.556981299"/>
    <x v="0"/>
    <x v="0"/>
    <x v="2"/>
    <x v="5"/>
    <x v="2"/>
    <m/>
    <n v="0.346816570131254"/>
    <n v="6302947.0832795398"/>
  </r>
  <r>
    <x v="0"/>
    <x v="27"/>
    <x v="33"/>
    <m/>
    <x v="0"/>
    <x v="6"/>
    <x v="12"/>
    <x v="4"/>
    <n v="0"/>
    <x v="0"/>
    <x v="0"/>
    <x v="1"/>
    <x v="5"/>
    <x v="5"/>
    <m/>
    <n v="0.346816570131254"/>
    <n v="0"/>
  </r>
  <r>
    <x v="0"/>
    <x v="27"/>
    <x v="33"/>
    <m/>
    <x v="1"/>
    <x v="6"/>
    <x v="12"/>
    <x v="4"/>
    <n v="0"/>
    <x v="0"/>
    <x v="0"/>
    <x v="2"/>
    <x v="5"/>
    <x v="5"/>
    <m/>
    <n v="0.346816570131254"/>
    <n v="0"/>
  </r>
  <r>
    <x v="0"/>
    <x v="27"/>
    <x v="33"/>
    <m/>
    <x v="2"/>
    <x v="6"/>
    <x v="12"/>
    <x v="4"/>
    <n v="0"/>
    <x v="0"/>
    <x v="0"/>
    <x v="3"/>
    <x v="5"/>
    <x v="5"/>
    <m/>
    <n v="0.346816570131254"/>
    <n v="0"/>
  </r>
  <r>
    <x v="0"/>
    <x v="27"/>
    <x v="33"/>
    <m/>
    <x v="2"/>
    <x v="6"/>
    <x v="12"/>
    <x v="4"/>
    <n v="0"/>
    <x v="0"/>
    <x v="0"/>
    <x v="4"/>
    <x v="5"/>
    <x v="5"/>
    <m/>
    <n v="0.346816570131254"/>
    <n v="0"/>
  </r>
  <r>
    <x v="0"/>
    <x v="27"/>
    <x v="33"/>
    <m/>
    <x v="1"/>
    <x v="6"/>
    <x v="13"/>
    <x v="4"/>
    <n v="3402131.5196475601"/>
    <x v="0"/>
    <x v="0"/>
    <x v="2"/>
    <x v="6"/>
    <x v="1"/>
    <m/>
    <n v="0.346816570131254"/>
    <n v="1179915.5847795999"/>
  </r>
  <r>
    <x v="0"/>
    <x v="27"/>
    <x v="33"/>
    <m/>
    <x v="0"/>
    <x v="6"/>
    <x v="12"/>
    <x v="4"/>
    <n v="0"/>
    <x v="0"/>
    <x v="0"/>
    <x v="1"/>
    <x v="6"/>
    <x v="6"/>
    <m/>
    <n v="0.346816570131254"/>
    <n v="0"/>
  </r>
  <r>
    <x v="0"/>
    <x v="27"/>
    <x v="33"/>
    <m/>
    <x v="1"/>
    <x v="6"/>
    <x v="12"/>
    <x v="4"/>
    <n v="0"/>
    <x v="0"/>
    <x v="0"/>
    <x v="2"/>
    <x v="6"/>
    <x v="6"/>
    <m/>
    <n v="0.346816570131254"/>
    <n v="0"/>
  </r>
  <r>
    <x v="0"/>
    <x v="27"/>
    <x v="33"/>
    <m/>
    <x v="2"/>
    <x v="6"/>
    <x v="12"/>
    <x v="4"/>
    <n v="0"/>
    <x v="0"/>
    <x v="0"/>
    <x v="3"/>
    <x v="6"/>
    <x v="6"/>
    <m/>
    <n v="0.346816570131254"/>
    <n v="0"/>
  </r>
  <r>
    <x v="0"/>
    <x v="27"/>
    <x v="33"/>
    <m/>
    <x v="2"/>
    <x v="6"/>
    <x v="12"/>
    <x v="4"/>
    <n v="0"/>
    <x v="0"/>
    <x v="0"/>
    <x v="4"/>
    <x v="6"/>
    <x v="6"/>
    <m/>
    <n v="0.346816570131254"/>
    <n v="0"/>
  </r>
  <r>
    <x v="0"/>
    <x v="28"/>
    <x v="33"/>
    <m/>
    <x v="0"/>
    <x v="6"/>
    <x v="12"/>
    <x v="4"/>
    <n v="0"/>
    <x v="0"/>
    <x v="0"/>
    <x v="1"/>
    <x v="1"/>
    <x v="1"/>
    <m/>
    <n v="0.33347747128005201"/>
    <n v="0"/>
  </r>
  <r>
    <x v="0"/>
    <x v="28"/>
    <x v="33"/>
    <m/>
    <x v="1"/>
    <x v="6"/>
    <x v="12"/>
    <x v="4"/>
    <n v="0"/>
    <x v="0"/>
    <x v="0"/>
    <x v="2"/>
    <x v="1"/>
    <x v="1"/>
    <m/>
    <n v="0.33347747128005201"/>
    <n v="0"/>
  </r>
  <r>
    <x v="0"/>
    <x v="28"/>
    <x v="33"/>
    <m/>
    <x v="2"/>
    <x v="6"/>
    <x v="12"/>
    <x v="4"/>
    <n v="0"/>
    <x v="0"/>
    <x v="0"/>
    <x v="3"/>
    <x v="1"/>
    <x v="1"/>
    <m/>
    <n v="0.33347747128005201"/>
    <n v="0"/>
  </r>
  <r>
    <x v="0"/>
    <x v="28"/>
    <x v="33"/>
    <m/>
    <x v="2"/>
    <x v="6"/>
    <x v="12"/>
    <x v="4"/>
    <n v="0"/>
    <x v="0"/>
    <x v="0"/>
    <x v="4"/>
    <x v="1"/>
    <x v="1"/>
    <m/>
    <n v="0.33347747128005201"/>
    <n v="0"/>
  </r>
  <r>
    <x v="0"/>
    <x v="28"/>
    <x v="33"/>
    <m/>
    <x v="0"/>
    <x v="6"/>
    <x v="12"/>
    <x v="4"/>
    <n v="0"/>
    <x v="0"/>
    <x v="0"/>
    <x v="1"/>
    <x v="2"/>
    <x v="2"/>
    <m/>
    <n v="0.33347747128005201"/>
    <n v="0"/>
  </r>
  <r>
    <x v="0"/>
    <x v="28"/>
    <x v="33"/>
    <m/>
    <x v="1"/>
    <x v="6"/>
    <x v="12"/>
    <x v="4"/>
    <n v="0"/>
    <x v="0"/>
    <x v="0"/>
    <x v="2"/>
    <x v="2"/>
    <x v="2"/>
    <m/>
    <n v="0.33347747128005201"/>
    <n v="0"/>
  </r>
  <r>
    <x v="0"/>
    <x v="28"/>
    <x v="33"/>
    <m/>
    <x v="2"/>
    <x v="6"/>
    <x v="12"/>
    <x v="4"/>
    <n v="0"/>
    <x v="0"/>
    <x v="0"/>
    <x v="3"/>
    <x v="2"/>
    <x v="2"/>
    <m/>
    <n v="0.33347747128005201"/>
    <n v="0"/>
  </r>
  <r>
    <x v="0"/>
    <x v="28"/>
    <x v="33"/>
    <m/>
    <x v="2"/>
    <x v="6"/>
    <x v="12"/>
    <x v="4"/>
    <n v="0"/>
    <x v="0"/>
    <x v="0"/>
    <x v="4"/>
    <x v="2"/>
    <x v="2"/>
    <m/>
    <n v="0.33347747128005201"/>
    <n v="0"/>
  </r>
  <r>
    <x v="0"/>
    <x v="28"/>
    <x v="33"/>
    <m/>
    <x v="0"/>
    <x v="6"/>
    <x v="13"/>
    <x v="4"/>
    <n v="0"/>
    <x v="0"/>
    <x v="0"/>
    <x v="1"/>
    <x v="3"/>
    <x v="1"/>
    <m/>
    <n v="0.33347747128005201"/>
    <n v="0"/>
  </r>
  <r>
    <x v="0"/>
    <x v="28"/>
    <x v="33"/>
    <m/>
    <x v="1"/>
    <x v="6"/>
    <x v="13"/>
    <x v="4"/>
    <n v="5643750"/>
    <x v="0"/>
    <x v="0"/>
    <x v="2"/>
    <x v="3"/>
    <x v="1"/>
    <m/>
    <n v="0.33347747128005201"/>
    <n v="1882063.47853679"/>
  </r>
  <r>
    <x v="0"/>
    <x v="28"/>
    <x v="33"/>
    <m/>
    <x v="2"/>
    <x v="6"/>
    <x v="13"/>
    <x v="4"/>
    <n v="0"/>
    <x v="0"/>
    <x v="0"/>
    <x v="3"/>
    <x v="3"/>
    <x v="1"/>
    <m/>
    <n v="0.33347747128005201"/>
    <n v="0"/>
  </r>
  <r>
    <x v="0"/>
    <x v="28"/>
    <x v="33"/>
    <m/>
    <x v="2"/>
    <x v="6"/>
    <x v="13"/>
    <x v="4"/>
    <n v="0"/>
    <x v="0"/>
    <x v="0"/>
    <x v="4"/>
    <x v="3"/>
    <x v="1"/>
    <m/>
    <n v="0.33347747128005201"/>
    <n v="0"/>
  </r>
  <r>
    <x v="0"/>
    <x v="28"/>
    <x v="33"/>
    <m/>
    <x v="0"/>
    <x v="6"/>
    <x v="13"/>
    <x v="4"/>
    <n v="0"/>
    <x v="0"/>
    <x v="0"/>
    <x v="1"/>
    <x v="3"/>
    <x v="2"/>
    <m/>
    <n v="0.33347747128005201"/>
    <n v="0"/>
  </r>
  <r>
    <x v="0"/>
    <x v="28"/>
    <x v="33"/>
    <m/>
    <x v="1"/>
    <x v="6"/>
    <x v="13"/>
    <x v="4"/>
    <n v="5643750"/>
    <x v="0"/>
    <x v="0"/>
    <x v="2"/>
    <x v="3"/>
    <x v="2"/>
    <m/>
    <n v="0.33347747128005201"/>
    <n v="1882063.47853679"/>
  </r>
  <r>
    <x v="0"/>
    <x v="28"/>
    <x v="33"/>
    <m/>
    <x v="2"/>
    <x v="6"/>
    <x v="13"/>
    <x v="4"/>
    <n v="0"/>
    <x v="0"/>
    <x v="0"/>
    <x v="3"/>
    <x v="3"/>
    <x v="2"/>
    <m/>
    <n v="0.33347747128005201"/>
    <n v="0"/>
  </r>
  <r>
    <x v="0"/>
    <x v="28"/>
    <x v="33"/>
    <m/>
    <x v="2"/>
    <x v="6"/>
    <x v="13"/>
    <x v="4"/>
    <n v="0"/>
    <x v="0"/>
    <x v="0"/>
    <x v="4"/>
    <x v="3"/>
    <x v="2"/>
    <m/>
    <n v="0.33347747128005201"/>
    <n v="0"/>
  </r>
  <r>
    <x v="0"/>
    <x v="28"/>
    <x v="33"/>
    <m/>
    <x v="0"/>
    <x v="6"/>
    <x v="12"/>
    <x v="4"/>
    <n v="0"/>
    <x v="0"/>
    <x v="0"/>
    <x v="1"/>
    <x v="3"/>
    <x v="3"/>
    <m/>
    <n v="0.33347747128005201"/>
    <n v="0"/>
  </r>
  <r>
    <x v="0"/>
    <x v="28"/>
    <x v="33"/>
    <m/>
    <x v="1"/>
    <x v="6"/>
    <x v="12"/>
    <x v="4"/>
    <n v="0"/>
    <x v="0"/>
    <x v="0"/>
    <x v="2"/>
    <x v="3"/>
    <x v="3"/>
    <m/>
    <n v="0.33347747128005201"/>
    <n v="0"/>
  </r>
  <r>
    <x v="0"/>
    <x v="28"/>
    <x v="33"/>
    <m/>
    <x v="2"/>
    <x v="6"/>
    <x v="12"/>
    <x v="4"/>
    <n v="0"/>
    <x v="0"/>
    <x v="0"/>
    <x v="3"/>
    <x v="3"/>
    <x v="3"/>
    <m/>
    <n v="0.33347747128005201"/>
    <n v="0"/>
  </r>
  <r>
    <x v="0"/>
    <x v="28"/>
    <x v="33"/>
    <m/>
    <x v="2"/>
    <x v="6"/>
    <x v="12"/>
    <x v="4"/>
    <n v="0"/>
    <x v="0"/>
    <x v="0"/>
    <x v="4"/>
    <x v="3"/>
    <x v="3"/>
    <m/>
    <n v="0.33347747128005201"/>
    <n v="0"/>
  </r>
  <r>
    <x v="0"/>
    <x v="28"/>
    <x v="33"/>
    <m/>
    <x v="0"/>
    <x v="6"/>
    <x v="13"/>
    <x v="4"/>
    <n v="0"/>
    <x v="0"/>
    <x v="0"/>
    <x v="1"/>
    <x v="3"/>
    <x v="4"/>
    <m/>
    <n v="0.33347747128005201"/>
    <n v="0"/>
  </r>
  <r>
    <x v="0"/>
    <x v="28"/>
    <x v="33"/>
    <m/>
    <x v="1"/>
    <x v="6"/>
    <x v="13"/>
    <x v="4"/>
    <n v="1128750"/>
    <x v="0"/>
    <x v="0"/>
    <x v="2"/>
    <x v="3"/>
    <x v="4"/>
    <m/>
    <n v="0.33347747128005201"/>
    <n v="376412.69570735801"/>
  </r>
  <r>
    <x v="0"/>
    <x v="28"/>
    <x v="33"/>
    <m/>
    <x v="2"/>
    <x v="6"/>
    <x v="13"/>
    <x v="4"/>
    <n v="0"/>
    <x v="0"/>
    <x v="0"/>
    <x v="3"/>
    <x v="3"/>
    <x v="4"/>
    <m/>
    <n v="0.33347747128005201"/>
    <n v="0"/>
  </r>
  <r>
    <x v="0"/>
    <x v="28"/>
    <x v="33"/>
    <m/>
    <x v="2"/>
    <x v="6"/>
    <x v="13"/>
    <x v="4"/>
    <n v="0"/>
    <x v="0"/>
    <x v="0"/>
    <x v="4"/>
    <x v="3"/>
    <x v="4"/>
    <m/>
    <n v="0.33347747128005201"/>
    <n v="0"/>
  </r>
  <r>
    <x v="0"/>
    <x v="28"/>
    <x v="33"/>
    <m/>
    <x v="0"/>
    <x v="6"/>
    <x v="13"/>
    <x v="4"/>
    <n v="0"/>
    <x v="0"/>
    <x v="0"/>
    <x v="1"/>
    <x v="3"/>
    <x v="5"/>
    <m/>
    <n v="0.33347747128005201"/>
    <n v="0"/>
  </r>
  <r>
    <x v="0"/>
    <x v="28"/>
    <x v="33"/>
    <m/>
    <x v="1"/>
    <x v="6"/>
    <x v="13"/>
    <x v="4"/>
    <n v="7901250"/>
    <x v="0"/>
    <x v="0"/>
    <x v="2"/>
    <x v="3"/>
    <x v="5"/>
    <m/>
    <n v="0.33347747128005201"/>
    <n v="2634888.8699515099"/>
  </r>
  <r>
    <x v="0"/>
    <x v="28"/>
    <x v="33"/>
    <m/>
    <x v="2"/>
    <x v="6"/>
    <x v="13"/>
    <x v="4"/>
    <n v="0"/>
    <x v="0"/>
    <x v="0"/>
    <x v="3"/>
    <x v="3"/>
    <x v="5"/>
    <m/>
    <n v="0.33347747128005201"/>
    <n v="0"/>
  </r>
  <r>
    <x v="0"/>
    <x v="28"/>
    <x v="33"/>
    <m/>
    <x v="2"/>
    <x v="6"/>
    <x v="13"/>
    <x v="4"/>
    <n v="0"/>
    <x v="0"/>
    <x v="0"/>
    <x v="4"/>
    <x v="3"/>
    <x v="5"/>
    <m/>
    <n v="0.33347747128005201"/>
    <n v="0"/>
  </r>
  <r>
    <x v="0"/>
    <x v="28"/>
    <x v="33"/>
    <m/>
    <x v="0"/>
    <x v="6"/>
    <x v="13"/>
    <x v="4"/>
    <n v="0"/>
    <x v="0"/>
    <x v="0"/>
    <x v="1"/>
    <x v="3"/>
    <x v="6"/>
    <m/>
    <n v="0.33347747128005201"/>
    <n v="0"/>
  </r>
  <r>
    <x v="0"/>
    <x v="28"/>
    <x v="33"/>
    <m/>
    <x v="1"/>
    <x v="6"/>
    <x v="13"/>
    <x v="4"/>
    <n v="22575000"/>
    <x v="0"/>
    <x v="0"/>
    <x v="2"/>
    <x v="3"/>
    <x v="6"/>
    <m/>
    <n v="0.33347747128005201"/>
    <n v="7528253.91414716"/>
  </r>
  <r>
    <x v="0"/>
    <x v="28"/>
    <x v="33"/>
    <m/>
    <x v="2"/>
    <x v="6"/>
    <x v="13"/>
    <x v="4"/>
    <n v="0"/>
    <x v="0"/>
    <x v="0"/>
    <x v="3"/>
    <x v="3"/>
    <x v="6"/>
    <m/>
    <n v="0.33347747128005201"/>
    <n v="0"/>
  </r>
  <r>
    <x v="0"/>
    <x v="28"/>
    <x v="33"/>
    <m/>
    <x v="2"/>
    <x v="6"/>
    <x v="13"/>
    <x v="4"/>
    <n v="149139474.03607199"/>
    <x v="0"/>
    <x v="0"/>
    <x v="4"/>
    <x v="3"/>
    <x v="6"/>
    <m/>
    <n v="0.33347747128005201"/>
    <n v="49734654.6695861"/>
  </r>
  <r>
    <x v="0"/>
    <x v="28"/>
    <x v="33"/>
    <m/>
    <x v="0"/>
    <x v="6"/>
    <x v="12"/>
    <x v="4"/>
    <n v="0"/>
    <x v="0"/>
    <x v="0"/>
    <x v="1"/>
    <x v="4"/>
    <x v="4"/>
    <m/>
    <n v="0.33347747128005201"/>
    <n v="0"/>
  </r>
  <r>
    <x v="0"/>
    <x v="28"/>
    <x v="33"/>
    <m/>
    <x v="1"/>
    <x v="6"/>
    <x v="12"/>
    <x v="4"/>
    <n v="0"/>
    <x v="0"/>
    <x v="0"/>
    <x v="2"/>
    <x v="4"/>
    <x v="4"/>
    <m/>
    <n v="0.33347747128005201"/>
    <n v="0"/>
  </r>
  <r>
    <x v="0"/>
    <x v="28"/>
    <x v="33"/>
    <m/>
    <x v="2"/>
    <x v="6"/>
    <x v="12"/>
    <x v="4"/>
    <n v="0"/>
    <x v="0"/>
    <x v="0"/>
    <x v="3"/>
    <x v="4"/>
    <x v="4"/>
    <m/>
    <n v="0.33347747128005201"/>
    <n v="0"/>
  </r>
  <r>
    <x v="0"/>
    <x v="28"/>
    <x v="33"/>
    <m/>
    <x v="2"/>
    <x v="6"/>
    <x v="12"/>
    <x v="4"/>
    <n v="0"/>
    <x v="0"/>
    <x v="0"/>
    <x v="4"/>
    <x v="4"/>
    <x v="4"/>
    <m/>
    <n v="0.33347747128005201"/>
    <n v="0"/>
  </r>
  <r>
    <x v="0"/>
    <x v="28"/>
    <x v="33"/>
    <m/>
    <x v="1"/>
    <x v="6"/>
    <x v="13"/>
    <x v="4"/>
    <n v="18173719.556981299"/>
    <x v="0"/>
    <x v="0"/>
    <x v="2"/>
    <x v="5"/>
    <x v="2"/>
    <m/>
    <n v="0.33347747128005201"/>
    <n v="6060526.0416149404"/>
  </r>
  <r>
    <x v="0"/>
    <x v="28"/>
    <x v="33"/>
    <m/>
    <x v="0"/>
    <x v="6"/>
    <x v="12"/>
    <x v="4"/>
    <n v="0"/>
    <x v="0"/>
    <x v="0"/>
    <x v="1"/>
    <x v="5"/>
    <x v="5"/>
    <m/>
    <n v="0.33347747128005201"/>
    <n v="0"/>
  </r>
  <r>
    <x v="0"/>
    <x v="28"/>
    <x v="33"/>
    <m/>
    <x v="1"/>
    <x v="6"/>
    <x v="12"/>
    <x v="4"/>
    <n v="0"/>
    <x v="0"/>
    <x v="0"/>
    <x v="2"/>
    <x v="5"/>
    <x v="5"/>
    <m/>
    <n v="0.33347747128005201"/>
    <n v="0"/>
  </r>
  <r>
    <x v="0"/>
    <x v="28"/>
    <x v="33"/>
    <m/>
    <x v="2"/>
    <x v="6"/>
    <x v="12"/>
    <x v="4"/>
    <n v="0"/>
    <x v="0"/>
    <x v="0"/>
    <x v="3"/>
    <x v="5"/>
    <x v="5"/>
    <m/>
    <n v="0.33347747128005201"/>
    <n v="0"/>
  </r>
  <r>
    <x v="0"/>
    <x v="28"/>
    <x v="33"/>
    <m/>
    <x v="2"/>
    <x v="6"/>
    <x v="12"/>
    <x v="4"/>
    <n v="0"/>
    <x v="0"/>
    <x v="0"/>
    <x v="4"/>
    <x v="5"/>
    <x v="5"/>
    <m/>
    <n v="0.33347747128005201"/>
    <n v="0"/>
  </r>
  <r>
    <x v="0"/>
    <x v="28"/>
    <x v="33"/>
    <m/>
    <x v="1"/>
    <x v="6"/>
    <x v="13"/>
    <x v="4"/>
    <n v="3402131.5196475601"/>
    <x v="0"/>
    <x v="0"/>
    <x v="2"/>
    <x v="6"/>
    <x v="1"/>
    <m/>
    <n v="0.33347747128005201"/>
    <n v="1134534.2161342299"/>
  </r>
  <r>
    <x v="0"/>
    <x v="28"/>
    <x v="33"/>
    <m/>
    <x v="0"/>
    <x v="6"/>
    <x v="12"/>
    <x v="4"/>
    <n v="0"/>
    <x v="0"/>
    <x v="0"/>
    <x v="1"/>
    <x v="6"/>
    <x v="6"/>
    <m/>
    <n v="0.33347747128005201"/>
    <n v="0"/>
  </r>
  <r>
    <x v="0"/>
    <x v="28"/>
    <x v="33"/>
    <m/>
    <x v="1"/>
    <x v="6"/>
    <x v="12"/>
    <x v="4"/>
    <n v="0"/>
    <x v="0"/>
    <x v="0"/>
    <x v="2"/>
    <x v="6"/>
    <x v="6"/>
    <m/>
    <n v="0.33347747128005201"/>
    <n v="0"/>
  </r>
  <r>
    <x v="0"/>
    <x v="28"/>
    <x v="33"/>
    <m/>
    <x v="2"/>
    <x v="6"/>
    <x v="12"/>
    <x v="4"/>
    <n v="0"/>
    <x v="0"/>
    <x v="0"/>
    <x v="3"/>
    <x v="6"/>
    <x v="6"/>
    <m/>
    <n v="0.33347747128005201"/>
    <n v="0"/>
  </r>
  <r>
    <x v="0"/>
    <x v="28"/>
    <x v="33"/>
    <m/>
    <x v="2"/>
    <x v="6"/>
    <x v="12"/>
    <x v="4"/>
    <n v="0"/>
    <x v="0"/>
    <x v="0"/>
    <x v="4"/>
    <x v="6"/>
    <x v="6"/>
    <m/>
    <n v="0.33347747128005201"/>
    <n v="0"/>
  </r>
  <r>
    <x v="0"/>
    <x v="29"/>
    <x v="33"/>
    <m/>
    <x v="0"/>
    <x v="6"/>
    <x v="12"/>
    <x v="4"/>
    <n v="0"/>
    <x v="0"/>
    <x v="0"/>
    <x v="1"/>
    <x v="1"/>
    <x v="1"/>
    <m/>
    <n v="0.32065141469235697"/>
    <n v="0"/>
  </r>
  <r>
    <x v="0"/>
    <x v="29"/>
    <x v="33"/>
    <m/>
    <x v="1"/>
    <x v="6"/>
    <x v="12"/>
    <x v="4"/>
    <n v="0"/>
    <x v="0"/>
    <x v="0"/>
    <x v="2"/>
    <x v="1"/>
    <x v="1"/>
    <m/>
    <n v="0.32065141469235697"/>
    <n v="0"/>
  </r>
  <r>
    <x v="0"/>
    <x v="29"/>
    <x v="33"/>
    <m/>
    <x v="2"/>
    <x v="6"/>
    <x v="12"/>
    <x v="4"/>
    <n v="0"/>
    <x v="0"/>
    <x v="0"/>
    <x v="3"/>
    <x v="1"/>
    <x v="1"/>
    <m/>
    <n v="0.32065141469235697"/>
    <n v="0"/>
  </r>
  <r>
    <x v="0"/>
    <x v="29"/>
    <x v="33"/>
    <m/>
    <x v="2"/>
    <x v="6"/>
    <x v="12"/>
    <x v="4"/>
    <n v="0"/>
    <x v="0"/>
    <x v="0"/>
    <x v="4"/>
    <x v="1"/>
    <x v="1"/>
    <m/>
    <n v="0.32065141469235697"/>
    <n v="0"/>
  </r>
  <r>
    <x v="0"/>
    <x v="29"/>
    <x v="33"/>
    <m/>
    <x v="0"/>
    <x v="6"/>
    <x v="12"/>
    <x v="4"/>
    <n v="0"/>
    <x v="0"/>
    <x v="0"/>
    <x v="1"/>
    <x v="2"/>
    <x v="2"/>
    <m/>
    <n v="0.32065141469235697"/>
    <n v="0"/>
  </r>
  <r>
    <x v="0"/>
    <x v="29"/>
    <x v="33"/>
    <m/>
    <x v="1"/>
    <x v="6"/>
    <x v="12"/>
    <x v="4"/>
    <n v="0"/>
    <x v="0"/>
    <x v="0"/>
    <x v="2"/>
    <x v="2"/>
    <x v="2"/>
    <m/>
    <n v="0.32065141469235697"/>
    <n v="0"/>
  </r>
  <r>
    <x v="0"/>
    <x v="29"/>
    <x v="33"/>
    <m/>
    <x v="2"/>
    <x v="6"/>
    <x v="12"/>
    <x v="4"/>
    <n v="0"/>
    <x v="0"/>
    <x v="0"/>
    <x v="3"/>
    <x v="2"/>
    <x v="2"/>
    <m/>
    <n v="0.32065141469235697"/>
    <n v="0"/>
  </r>
  <r>
    <x v="0"/>
    <x v="29"/>
    <x v="33"/>
    <m/>
    <x v="2"/>
    <x v="6"/>
    <x v="12"/>
    <x v="4"/>
    <n v="0"/>
    <x v="0"/>
    <x v="0"/>
    <x v="4"/>
    <x v="2"/>
    <x v="2"/>
    <m/>
    <n v="0.32065141469235697"/>
    <n v="0"/>
  </r>
  <r>
    <x v="0"/>
    <x v="29"/>
    <x v="33"/>
    <m/>
    <x v="0"/>
    <x v="6"/>
    <x v="13"/>
    <x v="4"/>
    <n v="0"/>
    <x v="0"/>
    <x v="0"/>
    <x v="1"/>
    <x v="3"/>
    <x v="1"/>
    <m/>
    <n v="0.32065141469235697"/>
    <n v="0"/>
  </r>
  <r>
    <x v="0"/>
    <x v="29"/>
    <x v="33"/>
    <m/>
    <x v="1"/>
    <x v="6"/>
    <x v="13"/>
    <x v="4"/>
    <n v="5643750"/>
    <x v="0"/>
    <x v="0"/>
    <x v="2"/>
    <x v="3"/>
    <x v="1"/>
    <m/>
    <n v="0.32065141469235697"/>
    <n v="1809676.4216699901"/>
  </r>
  <r>
    <x v="0"/>
    <x v="29"/>
    <x v="33"/>
    <m/>
    <x v="2"/>
    <x v="6"/>
    <x v="13"/>
    <x v="4"/>
    <n v="0"/>
    <x v="0"/>
    <x v="0"/>
    <x v="3"/>
    <x v="3"/>
    <x v="1"/>
    <m/>
    <n v="0.32065141469235697"/>
    <n v="0"/>
  </r>
  <r>
    <x v="0"/>
    <x v="29"/>
    <x v="33"/>
    <m/>
    <x v="2"/>
    <x v="6"/>
    <x v="13"/>
    <x v="4"/>
    <n v="0"/>
    <x v="0"/>
    <x v="0"/>
    <x v="4"/>
    <x v="3"/>
    <x v="1"/>
    <m/>
    <n v="0.32065141469235697"/>
    <n v="0"/>
  </r>
  <r>
    <x v="0"/>
    <x v="29"/>
    <x v="33"/>
    <m/>
    <x v="0"/>
    <x v="6"/>
    <x v="13"/>
    <x v="4"/>
    <n v="0"/>
    <x v="0"/>
    <x v="0"/>
    <x v="1"/>
    <x v="3"/>
    <x v="2"/>
    <m/>
    <n v="0.32065141469235697"/>
    <n v="0"/>
  </r>
  <r>
    <x v="0"/>
    <x v="29"/>
    <x v="33"/>
    <m/>
    <x v="1"/>
    <x v="6"/>
    <x v="13"/>
    <x v="4"/>
    <n v="5643750"/>
    <x v="0"/>
    <x v="0"/>
    <x v="2"/>
    <x v="3"/>
    <x v="2"/>
    <m/>
    <n v="0.32065141469235697"/>
    <n v="1809676.4216699901"/>
  </r>
  <r>
    <x v="0"/>
    <x v="29"/>
    <x v="33"/>
    <m/>
    <x v="2"/>
    <x v="6"/>
    <x v="13"/>
    <x v="4"/>
    <n v="0"/>
    <x v="0"/>
    <x v="0"/>
    <x v="3"/>
    <x v="3"/>
    <x v="2"/>
    <m/>
    <n v="0.32065141469235697"/>
    <n v="0"/>
  </r>
  <r>
    <x v="0"/>
    <x v="29"/>
    <x v="33"/>
    <m/>
    <x v="2"/>
    <x v="6"/>
    <x v="13"/>
    <x v="4"/>
    <n v="0"/>
    <x v="0"/>
    <x v="0"/>
    <x v="4"/>
    <x v="3"/>
    <x v="2"/>
    <m/>
    <n v="0.32065141469235697"/>
    <n v="0"/>
  </r>
  <r>
    <x v="0"/>
    <x v="29"/>
    <x v="33"/>
    <m/>
    <x v="0"/>
    <x v="6"/>
    <x v="12"/>
    <x v="4"/>
    <n v="0"/>
    <x v="0"/>
    <x v="0"/>
    <x v="1"/>
    <x v="3"/>
    <x v="3"/>
    <m/>
    <n v="0.32065141469235697"/>
    <n v="0"/>
  </r>
  <r>
    <x v="0"/>
    <x v="29"/>
    <x v="33"/>
    <m/>
    <x v="1"/>
    <x v="6"/>
    <x v="12"/>
    <x v="4"/>
    <n v="0"/>
    <x v="0"/>
    <x v="0"/>
    <x v="2"/>
    <x v="3"/>
    <x v="3"/>
    <m/>
    <n v="0.32065141469235697"/>
    <n v="0"/>
  </r>
  <r>
    <x v="0"/>
    <x v="29"/>
    <x v="33"/>
    <m/>
    <x v="2"/>
    <x v="6"/>
    <x v="12"/>
    <x v="4"/>
    <n v="0"/>
    <x v="0"/>
    <x v="0"/>
    <x v="3"/>
    <x v="3"/>
    <x v="3"/>
    <m/>
    <n v="0.32065141469235697"/>
    <n v="0"/>
  </r>
  <r>
    <x v="0"/>
    <x v="29"/>
    <x v="33"/>
    <m/>
    <x v="2"/>
    <x v="6"/>
    <x v="12"/>
    <x v="4"/>
    <n v="0"/>
    <x v="0"/>
    <x v="0"/>
    <x v="4"/>
    <x v="3"/>
    <x v="3"/>
    <m/>
    <n v="0.32065141469235697"/>
    <n v="0"/>
  </r>
  <r>
    <x v="0"/>
    <x v="29"/>
    <x v="33"/>
    <m/>
    <x v="0"/>
    <x v="6"/>
    <x v="13"/>
    <x v="4"/>
    <n v="0"/>
    <x v="0"/>
    <x v="0"/>
    <x v="1"/>
    <x v="3"/>
    <x v="4"/>
    <m/>
    <n v="0.32065141469235697"/>
    <n v="0"/>
  </r>
  <r>
    <x v="0"/>
    <x v="29"/>
    <x v="33"/>
    <m/>
    <x v="1"/>
    <x v="6"/>
    <x v="13"/>
    <x v="4"/>
    <n v="1128750"/>
    <x v="0"/>
    <x v="0"/>
    <x v="2"/>
    <x v="3"/>
    <x v="4"/>
    <m/>
    <n v="0.32065141469235697"/>
    <n v="361935.28433399799"/>
  </r>
  <r>
    <x v="0"/>
    <x v="29"/>
    <x v="33"/>
    <m/>
    <x v="2"/>
    <x v="6"/>
    <x v="13"/>
    <x v="4"/>
    <n v="0"/>
    <x v="0"/>
    <x v="0"/>
    <x v="3"/>
    <x v="3"/>
    <x v="4"/>
    <m/>
    <n v="0.32065141469235697"/>
    <n v="0"/>
  </r>
  <r>
    <x v="0"/>
    <x v="29"/>
    <x v="33"/>
    <m/>
    <x v="2"/>
    <x v="6"/>
    <x v="13"/>
    <x v="4"/>
    <n v="0"/>
    <x v="0"/>
    <x v="0"/>
    <x v="4"/>
    <x v="3"/>
    <x v="4"/>
    <m/>
    <n v="0.32065141469235697"/>
    <n v="0"/>
  </r>
  <r>
    <x v="0"/>
    <x v="29"/>
    <x v="33"/>
    <m/>
    <x v="0"/>
    <x v="6"/>
    <x v="13"/>
    <x v="4"/>
    <n v="0"/>
    <x v="0"/>
    <x v="0"/>
    <x v="1"/>
    <x v="3"/>
    <x v="5"/>
    <m/>
    <n v="0.32065141469235697"/>
    <n v="0"/>
  </r>
  <r>
    <x v="0"/>
    <x v="29"/>
    <x v="33"/>
    <m/>
    <x v="1"/>
    <x v="6"/>
    <x v="13"/>
    <x v="4"/>
    <n v="7901250"/>
    <x v="0"/>
    <x v="0"/>
    <x v="2"/>
    <x v="3"/>
    <x v="5"/>
    <m/>
    <n v="0.32065141469235697"/>
    <n v="2533546.9903379902"/>
  </r>
  <r>
    <x v="0"/>
    <x v="29"/>
    <x v="33"/>
    <m/>
    <x v="2"/>
    <x v="6"/>
    <x v="13"/>
    <x v="4"/>
    <n v="0"/>
    <x v="0"/>
    <x v="0"/>
    <x v="3"/>
    <x v="3"/>
    <x v="5"/>
    <m/>
    <n v="0.32065141469235697"/>
    <n v="0"/>
  </r>
  <r>
    <x v="0"/>
    <x v="29"/>
    <x v="33"/>
    <m/>
    <x v="2"/>
    <x v="6"/>
    <x v="13"/>
    <x v="4"/>
    <n v="0"/>
    <x v="0"/>
    <x v="0"/>
    <x v="4"/>
    <x v="3"/>
    <x v="5"/>
    <m/>
    <n v="0.32065141469235697"/>
    <n v="0"/>
  </r>
  <r>
    <x v="0"/>
    <x v="29"/>
    <x v="33"/>
    <m/>
    <x v="0"/>
    <x v="6"/>
    <x v="13"/>
    <x v="4"/>
    <n v="0"/>
    <x v="0"/>
    <x v="0"/>
    <x v="1"/>
    <x v="3"/>
    <x v="6"/>
    <m/>
    <n v="0.32065141469235697"/>
    <n v="0"/>
  </r>
  <r>
    <x v="0"/>
    <x v="29"/>
    <x v="33"/>
    <m/>
    <x v="1"/>
    <x v="6"/>
    <x v="13"/>
    <x v="4"/>
    <n v="22575000"/>
    <x v="0"/>
    <x v="0"/>
    <x v="2"/>
    <x v="3"/>
    <x v="6"/>
    <m/>
    <n v="0.32065141469235697"/>
    <n v="7238705.6866799602"/>
  </r>
  <r>
    <x v="0"/>
    <x v="29"/>
    <x v="33"/>
    <m/>
    <x v="2"/>
    <x v="6"/>
    <x v="13"/>
    <x v="4"/>
    <n v="0"/>
    <x v="0"/>
    <x v="0"/>
    <x v="3"/>
    <x v="3"/>
    <x v="6"/>
    <m/>
    <n v="0.32065141469235697"/>
    <n v="0"/>
  </r>
  <r>
    <x v="0"/>
    <x v="29"/>
    <x v="33"/>
    <m/>
    <x v="2"/>
    <x v="6"/>
    <x v="13"/>
    <x v="4"/>
    <n v="149139474.03607199"/>
    <x v="0"/>
    <x v="0"/>
    <x v="4"/>
    <x v="3"/>
    <x v="6"/>
    <m/>
    <n v="0.32065141469235697"/>
    <n v="47821783.336140499"/>
  </r>
  <r>
    <x v="0"/>
    <x v="29"/>
    <x v="33"/>
    <m/>
    <x v="0"/>
    <x v="6"/>
    <x v="12"/>
    <x v="4"/>
    <n v="0"/>
    <x v="0"/>
    <x v="0"/>
    <x v="1"/>
    <x v="4"/>
    <x v="4"/>
    <m/>
    <n v="0.32065141469235697"/>
    <n v="0"/>
  </r>
  <r>
    <x v="0"/>
    <x v="29"/>
    <x v="33"/>
    <m/>
    <x v="1"/>
    <x v="6"/>
    <x v="12"/>
    <x v="4"/>
    <n v="0"/>
    <x v="0"/>
    <x v="0"/>
    <x v="2"/>
    <x v="4"/>
    <x v="4"/>
    <m/>
    <n v="0.32065141469235697"/>
    <n v="0"/>
  </r>
  <r>
    <x v="0"/>
    <x v="29"/>
    <x v="33"/>
    <m/>
    <x v="2"/>
    <x v="6"/>
    <x v="12"/>
    <x v="4"/>
    <n v="0"/>
    <x v="0"/>
    <x v="0"/>
    <x v="3"/>
    <x v="4"/>
    <x v="4"/>
    <m/>
    <n v="0.32065141469235697"/>
    <n v="0"/>
  </r>
  <r>
    <x v="0"/>
    <x v="29"/>
    <x v="33"/>
    <m/>
    <x v="2"/>
    <x v="6"/>
    <x v="12"/>
    <x v="4"/>
    <n v="0"/>
    <x v="0"/>
    <x v="0"/>
    <x v="4"/>
    <x v="4"/>
    <x v="4"/>
    <m/>
    <n v="0.32065141469235697"/>
    <n v="0"/>
  </r>
  <r>
    <x v="0"/>
    <x v="29"/>
    <x v="33"/>
    <m/>
    <x v="1"/>
    <x v="6"/>
    <x v="13"/>
    <x v="4"/>
    <n v="18173719.556981299"/>
    <x v="0"/>
    <x v="0"/>
    <x v="2"/>
    <x v="5"/>
    <x v="2"/>
    <m/>
    <n v="0.32065141469235697"/>
    <n v="5827428.8861682098"/>
  </r>
  <r>
    <x v="0"/>
    <x v="29"/>
    <x v="33"/>
    <m/>
    <x v="0"/>
    <x v="6"/>
    <x v="12"/>
    <x v="4"/>
    <n v="0"/>
    <x v="0"/>
    <x v="0"/>
    <x v="1"/>
    <x v="5"/>
    <x v="5"/>
    <m/>
    <n v="0.32065141469235697"/>
    <n v="0"/>
  </r>
  <r>
    <x v="0"/>
    <x v="29"/>
    <x v="33"/>
    <m/>
    <x v="1"/>
    <x v="6"/>
    <x v="12"/>
    <x v="4"/>
    <n v="0"/>
    <x v="0"/>
    <x v="0"/>
    <x v="2"/>
    <x v="5"/>
    <x v="5"/>
    <m/>
    <n v="0.32065141469235697"/>
    <n v="0"/>
  </r>
  <r>
    <x v="0"/>
    <x v="29"/>
    <x v="33"/>
    <m/>
    <x v="2"/>
    <x v="6"/>
    <x v="12"/>
    <x v="4"/>
    <n v="0"/>
    <x v="0"/>
    <x v="0"/>
    <x v="3"/>
    <x v="5"/>
    <x v="5"/>
    <m/>
    <n v="0.32065141469235697"/>
    <n v="0"/>
  </r>
  <r>
    <x v="0"/>
    <x v="29"/>
    <x v="33"/>
    <m/>
    <x v="2"/>
    <x v="6"/>
    <x v="12"/>
    <x v="4"/>
    <n v="0"/>
    <x v="0"/>
    <x v="0"/>
    <x v="4"/>
    <x v="5"/>
    <x v="5"/>
    <m/>
    <n v="0.32065141469235697"/>
    <n v="0"/>
  </r>
  <r>
    <x v="0"/>
    <x v="29"/>
    <x v="33"/>
    <m/>
    <x v="1"/>
    <x v="6"/>
    <x v="13"/>
    <x v="4"/>
    <n v="3402131.5196475601"/>
    <x v="0"/>
    <x v="0"/>
    <x v="2"/>
    <x v="6"/>
    <x v="1"/>
    <m/>
    <n v="0.32065141469235697"/>
    <n v="1090898.2847444499"/>
  </r>
  <r>
    <x v="0"/>
    <x v="29"/>
    <x v="33"/>
    <m/>
    <x v="0"/>
    <x v="6"/>
    <x v="12"/>
    <x v="4"/>
    <n v="0"/>
    <x v="0"/>
    <x v="0"/>
    <x v="1"/>
    <x v="6"/>
    <x v="6"/>
    <m/>
    <n v="0.32065141469235697"/>
    <n v="0"/>
  </r>
  <r>
    <x v="0"/>
    <x v="29"/>
    <x v="33"/>
    <m/>
    <x v="1"/>
    <x v="6"/>
    <x v="12"/>
    <x v="4"/>
    <n v="0"/>
    <x v="0"/>
    <x v="0"/>
    <x v="2"/>
    <x v="6"/>
    <x v="6"/>
    <m/>
    <n v="0.32065141469235697"/>
    <n v="0"/>
  </r>
  <r>
    <x v="0"/>
    <x v="29"/>
    <x v="33"/>
    <m/>
    <x v="2"/>
    <x v="6"/>
    <x v="12"/>
    <x v="4"/>
    <n v="0"/>
    <x v="0"/>
    <x v="0"/>
    <x v="3"/>
    <x v="6"/>
    <x v="6"/>
    <m/>
    <n v="0.32065141469235697"/>
    <n v="0"/>
  </r>
  <r>
    <x v="0"/>
    <x v="29"/>
    <x v="33"/>
    <m/>
    <x v="2"/>
    <x v="6"/>
    <x v="12"/>
    <x v="4"/>
    <n v="0"/>
    <x v="0"/>
    <x v="0"/>
    <x v="4"/>
    <x v="6"/>
    <x v="6"/>
    <m/>
    <n v="0.32065141469235697"/>
    <n v="0"/>
  </r>
  <r>
    <x v="0"/>
    <x v="30"/>
    <x v="33"/>
    <m/>
    <x v="0"/>
    <x v="6"/>
    <x v="12"/>
    <x v="3"/>
    <n v="0"/>
    <x v="0"/>
    <x v="0"/>
    <x v="1"/>
    <x v="1"/>
    <x v="1"/>
    <m/>
    <n v="0.30831866797342"/>
    <n v="0"/>
  </r>
  <r>
    <x v="0"/>
    <x v="30"/>
    <x v="33"/>
    <m/>
    <x v="0"/>
    <x v="6"/>
    <x v="12"/>
    <x v="4"/>
    <n v="0"/>
    <x v="0"/>
    <x v="0"/>
    <x v="1"/>
    <x v="1"/>
    <x v="1"/>
    <m/>
    <n v="0.30831866797342"/>
    <n v="0"/>
  </r>
  <r>
    <x v="0"/>
    <x v="30"/>
    <x v="33"/>
    <m/>
    <x v="1"/>
    <x v="6"/>
    <x v="12"/>
    <x v="3"/>
    <n v="0"/>
    <x v="0"/>
    <x v="0"/>
    <x v="2"/>
    <x v="1"/>
    <x v="1"/>
    <m/>
    <n v="0.30831866797342"/>
    <n v="0"/>
  </r>
  <r>
    <x v="0"/>
    <x v="30"/>
    <x v="33"/>
    <m/>
    <x v="1"/>
    <x v="6"/>
    <x v="12"/>
    <x v="4"/>
    <n v="0"/>
    <x v="0"/>
    <x v="0"/>
    <x v="2"/>
    <x v="1"/>
    <x v="1"/>
    <m/>
    <n v="0.30831866797342"/>
    <n v="0"/>
  </r>
  <r>
    <x v="0"/>
    <x v="30"/>
    <x v="33"/>
    <m/>
    <x v="2"/>
    <x v="6"/>
    <x v="12"/>
    <x v="3"/>
    <n v="0"/>
    <x v="0"/>
    <x v="0"/>
    <x v="3"/>
    <x v="1"/>
    <x v="1"/>
    <m/>
    <n v="0.30831866797342"/>
    <n v="0"/>
  </r>
  <r>
    <x v="0"/>
    <x v="30"/>
    <x v="33"/>
    <m/>
    <x v="2"/>
    <x v="6"/>
    <x v="12"/>
    <x v="4"/>
    <n v="0"/>
    <x v="0"/>
    <x v="0"/>
    <x v="3"/>
    <x v="1"/>
    <x v="1"/>
    <m/>
    <n v="0.30831866797342"/>
    <n v="0"/>
  </r>
  <r>
    <x v="0"/>
    <x v="30"/>
    <x v="33"/>
    <m/>
    <x v="2"/>
    <x v="6"/>
    <x v="12"/>
    <x v="3"/>
    <n v="0"/>
    <x v="0"/>
    <x v="0"/>
    <x v="4"/>
    <x v="1"/>
    <x v="1"/>
    <m/>
    <n v="0.30831866797342"/>
    <n v="0"/>
  </r>
  <r>
    <x v="0"/>
    <x v="30"/>
    <x v="33"/>
    <m/>
    <x v="2"/>
    <x v="6"/>
    <x v="12"/>
    <x v="4"/>
    <n v="0"/>
    <x v="0"/>
    <x v="0"/>
    <x v="4"/>
    <x v="1"/>
    <x v="1"/>
    <m/>
    <n v="0.30831866797342"/>
    <n v="0"/>
  </r>
  <r>
    <x v="0"/>
    <x v="30"/>
    <x v="33"/>
    <m/>
    <x v="0"/>
    <x v="6"/>
    <x v="12"/>
    <x v="3"/>
    <n v="0"/>
    <x v="0"/>
    <x v="0"/>
    <x v="1"/>
    <x v="2"/>
    <x v="2"/>
    <m/>
    <n v="0.30831866797342"/>
    <n v="0"/>
  </r>
  <r>
    <x v="0"/>
    <x v="30"/>
    <x v="33"/>
    <m/>
    <x v="0"/>
    <x v="6"/>
    <x v="12"/>
    <x v="4"/>
    <n v="0"/>
    <x v="0"/>
    <x v="0"/>
    <x v="1"/>
    <x v="2"/>
    <x v="2"/>
    <m/>
    <n v="0.30831866797342"/>
    <n v="0"/>
  </r>
  <r>
    <x v="0"/>
    <x v="30"/>
    <x v="33"/>
    <m/>
    <x v="1"/>
    <x v="6"/>
    <x v="12"/>
    <x v="3"/>
    <n v="0"/>
    <x v="0"/>
    <x v="0"/>
    <x v="2"/>
    <x v="2"/>
    <x v="2"/>
    <m/>
    <n v="0.30831866797342"/>
    <n v="0"/>
  </r>
  <r>
    <x v="0"/>
    <x v="30"/>
    <x v="33"/>
    <m/>
    <x v="1"/>
    <x v="6"/>
    <x v="12"/>
    <x v="4"/>
    <n v="0"/>
    <x v="0"/>
    <x v="0"/>
    <x v="2"/>
    <x v="2"/>
    <x v="2"/>
    <m/>
    <n v="0.30831866797342"/>
    <n v="0"/>
  </r>
  <r>
    <x v="0"/>
    <x v="30"/>
    <x v="33"/>
    <m/>
    <x v="2"/>
    <x v="6"/>
    <x v="12"/>
    <x v="3"/>
    <n v="0"/>
    <x v="0"/>
    <x v="0"/>
    <x v="3"/>
    <x v="2"/>
    <x v="2"/>
    <m/>
    <n v="0.30831866797342"/>
    <n v="0"/>
  </r>
  <r>
    <x v="0"/>
    <x v="30"/>
    <x v="33"/>
    <m/>
    <x v="2"/>
    <x v="6"/>
    <x v="12"/>
    <x v="4"/>
    <n v="0"/>
    <x v="0"/>
    <x v="0"/>
    <x v="3"/>
    <x v="2"/>
    <x v="2"/>
    <m/>
    <n v="0.30831866797342"/>
    <n v="0"/>
  </r>
  <r>
    <x v="0"/>
    <x v="30"/>
    <x v="33"/>
    <m/>
    <x v="2"/>
    <x v="6"/>
    <x v="12"/>
    <x v="3"/>
    <n v="0"/>
    <x v="0"/>
    <x v="0"/>
    <x v="4"/>
    <x v="2"/>
    <x v="2"/>
    <m/>
    <n v="0.30831866797342"/>
    <n v="0"/>
  </r>
  <r>
    <x v="0"/>
    <x v="30"/>
    <x v="33"/>
    <m/>
    <x v="2"/>
    <x v="6"/>
    <x v="12"/>
    <x v="4"/>
    <n v="0"/>
    <x v="0"/>
    <x v="0"/>
    <x v="4"/>
    <x v="2"/>
    <x v="2"/>
    <m/>
    <n v="0.30831866797342"/>
    <n v="0"/>
  </r>
  <r>
    <x v="0"/>
    <x v="30"/>
    <x v="33"/>
    <m/>
    <x v="0"/>
    <x v="6"/>
    <x v="13"/>
    <x v="3"/>
    <n v="0"/>
    <x v="0"/>
    <x v="0"/>
    <x v="1"/>
    <x v="3"/>
    <x v="1"/>
    <m/>
    <n v="0.30831866797342"/>
    <n v="0"/>
  </r>
  <r>
    <x v="0"/>
    <x v="30"/>
    <x v="33"/>
    <m/>
    <x v="0"/>
    <x v="6"/>
    <x v="13"/>
    <x v="4"/>
    <n v="0"/>
    <x v="0"/>
    <x v="0"/>
    <x v="1"/>
    <x v="3"/>
    <x v="1"/>
    <m/>
    <n v="0.30831866797342"/>
    <n v="0"/>
  </r>
  <r>
    <x v="0"/>
    <x v="30"/>
    <x v="33"/>
    <m/>
    <x v="1"/>
    <x v="6"/>
    <x v="13"/>
    <x v="3"/>
    <n v="4031250"/>
    <x v="0"/>
    <x v="0"/>
    <x v="2"/>
    <x v="3"/>
    <x v="1"/>
    <m/>
    <n v="0.30831866797342"/>
    <n v="1242909.6302678499"/>
  </r>
  <r>
    <x v="0"/>
    <x v="30"/>
    <x v="33"/>
    <m/>
    <x v="1"/>
    <x v="6"/>
    <x v="13"/>
    <x v="4"/>
    <n v="8465625"/>
    <x v="0"/>
    <x v="0"/>
    <x v="2"/>
    <x v="3"/>
    <x v="1"/>
    <m/>
    <n v="0.30831866797342"/>
    <n v="2610110.2235624902"/>
  </r>
  <r>
    <x v="0"/>
    <x v="30"/>
    <x v="33"/>
    <m/>
    <x v="2"/>
    <x v="6"/>
    <x v="13"/>
    <x v="3"/>
    <n v="0"/>
    <x v="0"/>
    <x v="0"/>
    <x v="3"/>
    <x v="3"/>
    <x v="1"/>
    <m/>
    <n v="0.30831866797342"/>
    <n v="0"/>
  </r>
  <r>
    <x v="0"/>
    <x v="30"/>
    <x v="33"/>
    <m/>
    <x v="2"/>
    <x v="6"/>
    <x v="13"/>
    <x v="4"/>
    <n v="0"/>
    <x v="0"/>
    <x v="0"/>
    <x v="3"/>
    <x v="3"/>
    <x v="1"/>
    <m/>
    <n v="0.30831866797342"/>
    <n v="0"/>
  </r>
  <r>
    <x v="0"/>
    <x v="30"/>
    <x v="33"/>
    <m/>
    <x v="2"/>
    <x v="6"/>
    <x v="13"/>
    <x v="3"/>
    <n v="0"/>
    <x v="0"/>
    <x v="0"/>
    <x v="4"/>
    <x v="3"/>
    <x v="1"/>
    <m/>
    <n v="0.30831866797342"/>
    <n v="0"/>
  </r>
  <r>
    <x v="0"/>
    <x v="30"/>
    <x v="33"/>
    <m/>
    <x v="2"/>
    <x v="6"/>
    <x v="13"/>
    <x v="4"/>
    <n v="0"/>
    <x v="0"/>
    <x v="0"/>
    <x v="4"/>
    <x v="3"/>
    <x v="1"/>
    <m/>
    <n v="0.30831866797342"/>
    <n v="0"/>
  </r>
  <r>
    <x v="0"/>
    <x v="30"/>
    <x v="33"/>
    <m/>
    <x v="0"/>
    <x v="6"/>
    <x v="13"/>
    <x v="3"/>
    <n v="0"/>
    <x v="0"/>
    <x v="0"/>
    <x v="1"/>
    <x v="3"/>
    <x v="2"/>
    <m/>
    <n v="0.30831866797342"/>
    <n v="0"/>
  </r>
  <r>
    <x v="0"/>
    <x v="30"/>
    <x v="33"/>
    <m/>
    <x v="0"/>
    <x v="6"/>
    <x v="13"/>
    <x v="4"/>
    <n v="0"/>
    <x v="0"/>
    <x v="0"/>
    <x v="1"/>
    <x v="3"/>
    <x v="2"/>
    <m/>
    <n v="0.30831866797342"/>
    <n v="0"/>
  </r>
  <r>
    <x v="0"/>
    <x v="30"/>
    <x v="33"/>
    <m/>
    <x v="1"/>
    <x v="6"/>
    <x v="13"/>
    <x v="3"/>
    <n v="4031250"/>
    <x v="0"/>
    <x v="0"/>
    <x v="2"/>
    <x v="3"/>
    <x v="2"/>
    <m/>
    <n v="0.30831866797342"/>
    <n v="1242909.6302678499"/>
  </r>
  <r>
    <x v="0"/>
    <x v="30"/>
    <x v="33"/>
    <m/>
    <x v="1"/>
    <x v="6"/>
    <x v="13"/>
    <x v="4"/>
    <n v="8465625"/>
    <x v="0"/>
    <x v="0"/>
    <x v="2"/>
    <x v="3"/>
    <x v="2"/>
    <m/>
    <n v="0.30831866797342"/>
    <n v="2610110.2235624902"/>
  </r>
  <r>
    <x v="0"/>
    <x v="30"/>
    <x v="33"/>
    <m/>
    <x v="2"/>
    <x v="6"/>
    <x v="13"/>
    <x v="3"/>
    <n v="0"/>
    <x v="0"/>
    <x v="0"/>
    <x v="3"/>
    <x v="3"/>
    <x v="2"/>
    <m/>
    <n v="0.30831866797342"/>
    <n v="0"/>
  </r>
  <r>
    <x v="0"/>
    <x v="30"/>
    <x v="33"/>
    <m/>
    <x v="2"/>
    <x v="6"/>
    <x v="13"/>
    <x v="4"/>
    <n v="0"/>
    <x v="0"/>
    <x v="0"/>
    <x v="3"/>
    <x v="3"/>
    <x v="2"/>
    <m/>
    <n v="0.30831866797342"/>
    <n v="0"/>
  </r>
  <r>
    <x v="0"/>
    <x v="30"/>
    <x v="33"/>
    <m/>
    <x v="2"/>
    <x v="6"/>
    <x v="13"/>
    <x v="3"/>
    <n v="0"/>
    <x v="0"/>
    <x v="0"/>
    <x v="4"/>
    <x v="3"/>
    <x v="2"/>
    <m/>
    <n v="0.30831866797342"/>
    <n v="0"/>
  </r>
  <r>
    <x v="0"/>
    <x v="30"/>
    <x v="33"/>
    <m/>
    <x v="2"/>
    <x v="6"/>
    <x v="13"/>
    <x v="4"/>
    <n v="0"/>
    <x v="0"/>
    <x v="0"/>
    <x v="4"/>
    <x v="3"/>
    <x v="2"/>
    <m/>
    <n v="0.30831866797342"/>
    <n v="0"/>
  </r>
  <r>
    <x v="0"/>
    <x v="30"/>
    <x v="33"/>
    <m/>
    <x v="0"/>
    <x v="6"/>
    <x v="12"/>
    <x v="3"/>
    <n v="0"/>
    <x v="0"/>
    <x v="0"/>
    <x v="1"/>
    <x v="3"/>
    <x v="3"/>
    <m/>
    <n v="0.30831866797342"/>
    <n v="0"/>
  </r>
  <r>
    <x v="0"/>
    <x v="30"/>
    <x v="33"/>
    <m/>
    <x v="0"/>
    <x v="6"/>
    <x v="12"/>
    <x v="4"/>
    <n v="0"/>
    <x v="0"/>
    <x v="0"/>
    <x v="1"/>
    <x v="3"/>
    <x v="3"/>
    <m/>
    <n v="0.30831866797342"/>
    <n v="0"/>
  </r>
  <r>
    <x v="0"/>
    <x v="30"/>
    <x v="33"/>
    <m/>
    <x v="1"/>
    <x v="6"/>
    <x v="12"/>
    <x v="3"/>
    <n v="38228744.312297702"/>
    <x v="0"/>
    <x v="0"/>
    <x v="2"/>
    <x v="3"/>
    <x v="3"/>
    <m/>
    <n v="0.30831866797342"/>
    <n v="11786635.5246641"/>
  </r>
  <r>
    <x v="0"/>
    <x v="30"/>
    <x v="33"/>
    <m/>
    <x v="1"/>
    <x v="6"/>
    <x v="12"/>
    <x v="4"/>
    <n v="0"/>
    <x v="0"/>
    <x v="0"/>
    <x v="2"/>
    <x v="3"/>
    <x v="3"/>
    <m/>
    <n v="0.30831866797342"/>
    <n v="0"/>
  </r>
  <r>
    <x v="0"/>
    <x v="30"/>
    <x v="33"/>
    <m/>
    <x v="2"/>
    <x v="6"/>
    <x v="12"/>
    <x v="3"/>
    <n v="0"/>
    <x v="0"/>
    <x v="0"/>
    <x v="3"/>
    <x v="3"/>
    <x v="3"/>
    <m/>
    <n v="0.30831866797342"/>
    <n v="0"/>
  </r>
  <r>
    <x v="0"/>
    <x v="30"/>
    <x v="33"/>
    <m/>
    <x v="2"/>
    <x v="6"/>
    <x v="12"/>
    <x v="4"/>
    <n v="0"/>
    <x v="0"/>
    <x v="0"/>
    <x v="3"/>
    <x v="3"/>
    <x v="3"/>
    <m/>
    <n v="0.30831866797342"/>
    <n v="0"/>
  </r>
  <r>
    <x v="0"/>
    <x v="30"/>
    <x v="33"/>
    <m/>
    <x v="2"/>
    <x v="6"/>
    <x v="12"/>
    <x v="3"/>
    <n v="2255881.1706106798"/>
    <x v="0"/>
    <x v="0"/>
    <x v="4"/>
    <x v="3"/>
    <x v="3"/>
    <m/>
    <n v="0.30831866797342"/>
    <n v="695530.27762900502"/>
  </r>
  <r>
    <x v="0"/>
    <x v="30"/>
    <x v="33"/>
    <m/>
    <x v="2"/>
    <x v="6"/>
    <x v="12"/>
    <x v="4"/>
    <n v="0"/>
    <x v="0"/>
    <x v="0"/>
    <x v="4"/>
    <x v="3"/>
    <x v="3"/>
    <m/>
    <n v="0.30831866797342"/>
    <n v="0"/>
  </r>
  <r>
    <x v="0"/>
    <x v="30"/>
    <x v="33"/>
    <m/>
    <x v="0"/>
    <x v="6"/>
    <x v="13"/>
    <x v="3"/>
    <n v="0"/>
    <x v="0"/>
    <x v="0"/>
    <x v="1"/>
    <x v="3"/>
    <x v="4"/>
    <m/>
    <n v="0.30831866797342"/>
    <n v="0"/>
  </r>
  <r>
    <x v="0"/>
    <x v="30"/>
    <x v="33"/>
    <m/>
    <x v="0"/>
    <x v="6"/>
    <x v="13"/>
    <x v="4"/>
    <n v="0"/>
    <x v="0"/>
    <x v="0"/>
    <x v="1"/>
    <x v="3"/>
    <x v="4"/>
    <m/>
    <n v="0.30831866797342"/>
    <n v="0"/>
  </r>
  <r>
    <x v="0"/>
    <x v="30"/>
    <x v="33"/>
    <m/>
    <x v="1"/>
    <x v="6"/>
    <x v="13"/>
    <x v="3"/>
    <n v="1612500"/>
    <x v="0"/>
    <x v="0"/>
    <x v="2"/>
    <x v="3"/>
    <x v="4"/>
    <m/>
    <n v="0.30831866797342"/>
    <n v="497163.85210714"/>
  </r>
  <r>
    <x v="0"/>
    <x v="30"/>
    <x v="33"/>
    <m/>
    <x v="1"/>
    <x v="6"/>
    <x v="13"/>
    <x v="4"/>
    <n v="2257500"/>
    <x v="0"/>
    <x v="0"/>
    <x v="2"/>
    <x v="3"/>
    <x v="4"/>
    <m/>
    <n v="0.30831866797342"/>
    <n v="696029.39294999698"/>
  </r>
  <r>
    <x v="0"/>
    <x v="30"/>
    <x v="33"/>
    <m/>
    <x v="2"/>
    <x v="6"/>
    <x v="13"/>
    <x v="3"/>
    <n v="0"/>
    <x v="0"/>
    <x v="0"/>
    <x v="3"/>
    <x v="3"/>
    <x v="4"/>
    <m/>
    <n v="0.30831866797342"/>
    <n v="0"/>
  </r>
  <r>
    <x v="0"/>
    <x v="30"/>
    <x v="33"/>
    <m/>
    <x v="2"/>
    <x v="6"/>
    <x v="13"/>
    <x v="4"/>
    <n v="0"/>
    <x v="0"/>
    <x v="0"/>
    <x v="3"/>
    <x v="3"/>
    <x v="4"/>
    <m/>
    <n v="0.30831866797342"/>
    <n v="0"/>
  </r>
  <r>
    <x v="0"/>
    <x v="30"/>
    <x v="33"/>
    <m/>
    <x v="2"/>
    <x v="6"/>
    <x v="13"/>
    <x v="3"/>
    <n v="0"/>
    <x v="0"/>
    <x v="0"/>
    <x v="4"/>
    <x v="3"/>
    <x v="4"/>
    <m/>
    <n v="0.30831866797342"/>
    <n v="0"/>
  </r>
  <r>
    <x v="0"/>
    <x v="30"/>
    <x v="33"/>
    <m/>
    <x v="2"/>
    <x v="6"/>
    <x v="13"/>
    <x v="4"/>
    <n v="0"/>
    <x v="0"/>
    <x v="0"/>
    <x v="4"/>
    <x v="3"/>
    <x v="4"/>
    <m/>
    <n v="0.30831866797342"/>
    <n v="0"/>
  </r>
  <r>
    <x v="0"/>
    <x v="30"/>
    <x v="33"/>
    <m/>
    <x v="0"/>
    <x v="6"/>
    <x v="13"/>
    <x v="3"/>
    <n v="0"/>
    <x v="0"/>
    <x v="0"/>
    <x v="1"/>
    <x v="3"/>
    <x v="5"/>
    <m/>
    <n v="0.30831866797342"/>
    <n v="0"/>
  </r>
  <r>
    <x v="0"/>
    <x v="30"/>
    <x v="33"/>
    <m/>
    <x v="0"/>
    <x v="6"/>
    <x v="13"/>
    <x v="4"/>
    <n v="0"/>
    <x v="0"/>
    <x v="0"/>
    <x v="1"/>
    <x v="3"/>
    <x v="5"/>
    <m/>
    <n v="0.30831866797342"/>
    <n v="0"/>
  </r>
  <r>
    <x v="0"/>
    <x v="30"/>
    <x v="33"/>
    <m/>
    <x v="1"/>
    <x v="6"/>
    <x v="13"/>
    <x v="3"/>
    <n v="5643750"/>
    <x v="0"/>
    <x v="0"/>
    <x v="2"/>
    <x v="3"/>
    <x v="5"/>
    <m/>
    <n v="0.30831866797342"/>
    <n v="1740073.4823749899"/>
  </r>
  <r>
    <x v="0"/>
    <x v="30"/>
    <x v="33"/>
    <m/>
    <x v="1"/>
    <x v="6"/>
    <x v="13"/>
    <x v="4"/>
    <n v="11851875"/>
    <x v="0"/>
    <x v="0"/>
    <x v="2"/>
    <x v="3"/>
    <x v="5"/>
    <m/>
    <n v="0.30831866797342"/>
    <n v="3654154.3129874798"/>
  </r>
  <r>
    <x v="0"/>
    <x v="30"/>
    <x v="33"/>
    <m/>
    <x v="2"/>
    <x v="6"/>
    <x v="13"/>
    <x v="3"/>
    <n v="0"/>
    <x v="0"/>
    <x v="0"/>
    <x v="3"/>
    <x v="3"/>
    <x v="5"/>
    <m/>
    <n v="0.30831866797342"/>
    <n v="0"/>
  </r>
  <r>
    <x v="0"/>
    <x v="30"/>
    <x v="33"/>
    <m/>
    <x v="2"/>
    <x v="6"/>
    <x v="13"/>
    <x v="4"/>
    <n v="0"/>
    <x v="0"/>
    <x v="0"/>
    <x v="3"/>
    <x v="3"/>
    <x v="5"/>
    <m/>
    <n v="0.30831866797342"/>
    <n v="0"/>
  </r>
  <r>
    <x v="0"/>
    <x v="30"/>
    <x v="33"/>
    <m/>
    <x v="2"/>
    <x v="6"/>
    <x v="13"/>
    <x v="3"/>
    <n v="1009651.64835165"/>
    <x v="0"/>
    <x v="0"/>
    <x v="4"/>
    <x v="3"/>
    <x v="5"/>
    <m/>
    <n v="0.30831866797342"/>
    <n v="311294.45133694803"/>
  </r>
  <r>
    <x v="0"/>
    <x v="30"/>
    <x v="33"/>
    <m/>
    <x v="2"/>
    <x v="6"/>
    <x v="13"/>
    <x v="4"/>
    <n v="3926423.0769230798"/>
    <x v="0"/>
    <x v="0"/>
    <x v="4"/>
    <x v="3"/>
    <x v="5"/>
    <m/>
    <n v="0.30831866797342"/>
    <n v="1210589.5329770199"/>
  </r>
  <r>
    <x v="0"/>
    <x v="30"/>
    <x v="33"/>
    <m/>
    <x v="0"/>
    <x v="6"/>
    <x v="13"/>
    <x v="3"/>
    <n v="0"/>
    <x v="0"/>
    <x v="0"/>
    <x v="1"/>
    <x v="3"/>
    <x v="6"/>
    <m/>
    <n v="0.30831866797342"/>
    <n v="0"/>
  </r>
  <r>
    <x v="0"/>
    <x v="30"/>
    <x v="33"/>
    <m/>
    <x v="0"/>
    <x v="6"/>
    <x v="13"/>
    <x v="4"/>
    <n v="0"/>
    <x v="0"/>
    <x v="0"/>
    <x v="1"/>
    <x v="3"/>
    <x v="6"/>
    <m/>
    <n v="0.30831866797342"/>
    <n v="0"/>
  </r>
  <r>
    <x v="0"/>
    <x v="30"/>
    <x v="33"/>
    <m/>
    <x v="1"/>
    <x v="6"/>
    <x v="13"/>
    <x v="3"/>
    <n v="16125000"/>
    <x v="0"/>
    <x v="0"/>
    <x v="2"/>
    <x v="3"/>
    <x v="6"/>
    <m/>
    <n v="0.30831866797342"/>
    <n v="4971638.5210713996"/>
  </r>
  <r>
    <x v="0"/>
    <x v="30"/>
    <x v="33"/>
    <m/>
    <x v="1"/>
    <x v="6"/>
    <x v="13"/>
    <x v="4"/>
    <n v="33862500"/>
    <x v="0"/>
    <x v="0"/>
    <x v="2"/>
    <x v="3"/>
    <x v="6"/>
    <m/>
    <n v="0.30831866797342"/>
    <n v="10440440.894249899"/>
  </r>
  <r>
    <x v="0"/>
    <x v="30"/>
    <x v="33"/>
    <m/>
    <x v="2"/>
    <x v="6"/>
    <x v="13"/>
    <x v="3"/>
    <n v="0"/>
    <x v="0"/>
    <x v="0"/>
    <x v="3"/>
    <x v="3"/>
    <x v="6"/>
    <m/>
    <n v="0.30831866797342"/>
    <n v="0"/>
  </r>
  <r>
    <x v="0"/>
    <x v="30"/>
    <x v="33"/>
    <m/>
    <x v="2"/>
    <x v="6"/>
    <x v="13"/>
    <x v="4"/>
    <n v="0"/>
    <x v="0"/>
    <x v="0"/>
    <x v="3"/>
    <x v="3"/>
    <x v="6"/>
    <m/>
    <n v="0.30831866797342"/>
    <n v="0"/>
  </r>
  <r>
    <x v="0"/>
    <x v="30"/>
    <x v="33"/>
    <m/>
    <x v="2"/>
    <x v="6"/>
    <x v="13"/>
    <x v="3"/>
    <n v="24998077.699244998"/>
    <x v="0"/>
    <x v="0"/>
    <x v="4"/>
    <x v="3"/>
    <x v="6"/>
    <m/>
    <n v="0.30831866797342"/>
    <n v="7707374.0181272803"/>
  </r>
  <r>
    <x v="0"/>
    <x v="30"/>
    <x v="33"/>
    <m/>
    <x v="2"/>
    <x v="6"/>
    <x v="13"/>
    <x v="4"/>
    <n v="246354220.644247"/>
    <x v="0"/>
    <x v="0"/>
    <x v="4"/>
    <x v="3"/>
    <x v="6"/>
    <m/>
    <n v="0.30831866797342"/>
    <n v="75955605.158664301"/>
  </r>
  <r>
    <x v="0"/>
    <x v="30"/>
    <x v="33"/>
    <m/>
    <x v="0"/>
    <x v="6"/>
    <x v="12"/>
    <x v="3"/>
    <n v="0"/>
    <x v="0"/>
    <x v="0"/>
    <x v="1"/>
    <x v="4"/>
    <x v="4"/>
    <m/>
    <n v="0.30831866797342"/>
    <n v="0"/>
  </r>
  <r>
    <x v="0"/>
    <x v="30"/>
    <x v="33"/>
    <m/>
    <x v="0"/>
    <x v="6"/>
    <x v="12"/>
    <x v="4"/>
    <n v="0"/>
    <x v="0"/>
    <x v="0"/>
    <x v="1"/>
    <x v="4"/>
    <x v="4"/>
    <m/>
    <n v="0.30831866797342"/>
    <n v="0"/>
  </r>
  <r>
    <x v="0"/>
    <x v="30"/>
    <x v="33"/>
    <m/>
    <x v="1"/>
    <x v="6"/>
    <x v="12"/>
    <x v="3"/>
    <n v="0"/>
    <x v="0"/>
    <x v="0"/>
    <x v="2"/>
    <x v="4"/>
    <x v="4"/>
    <m/>
    <n v="0.30831866797342"/>
    <n v="0"/>
  </r>
  <r>
    <x v="0"/>
    <x v="30"/>
    <x v="33"/>
    <m/>
    <x v="1"/>
    <x v="6"/>
    <x v="12"/>
    <x v="4"/>
    <n v="0"/>
    <x v="0"/>
    <x v="0"/>
    <x v="2"/>
    <x v="4"/>
    <x v="4"/>
    <m/>
    <n v="0.30831866797342"/>
    <n v="0"/>
  </r>
  <r>
    <x v="0"/>
    <x v="30"/>
    <x v="33"/>
    <m/>
    <x v="2"/>
    <x v="6"/>
    <x v="12"/>
    <x v="3"/>
    <n v="0"/>
    <x v="0"/>
    <x v="0"/>
    <x v="3"/>
    <x v="4"/>
    <x v="4"/>
    <m/>
    <n v="0.30831866797342"/>
    <n v="0"/>
  </r>
  <r>
    <x v="0"/>
    <x v="30"/>
    <x v="33"/>
    <m/>
    <x v="2"/>
    <x v="6"/>
    <x v="12"/>
    <x v="4"/>
    <n v="0"/>
    <x v="0"/>
    <x v="0"/>
    <x v="3"/>
    <x v="4"/>
    <x v="4"/>
    <m/>
    <n v="0.30831866797342"/>
    <n v="0"/>
  </r>
  <r>
    <x v="0"/>
    <x v="30"/>
    <x v="33"/>
    <m/>
    <x v="2"/>
    <x v="6"/>
    <x v="12"/>
    <x v="3"/>
    <n v="0"/>
    <x v="0"/>
    <x v="0"/>
    <x v="4"/>
    <x v="4"/>
    <x v="4"/>
    <m/>
    <n v="0.30831866797342"/>
    <n v="0"/>
  </r>
  <r>
    <x v="0"/>
    <x v="30"/>
    <x v="33"/>
    <m/>
    <x v="2"/>
    <x v="6"/>
    <x v="12"/>
    <x v="4"/>
    <n v="0"/>
    <x v="0"/>
    <x v="0"/>
    <x v="4"/>
    <x v="4"/>
    <x v="4"/>
    <m/>
    <n v="0.30831866797342"/>
    <n v="0"/>
  </r>
  <r>
    <x v="0"/>
    <x v="30"/>
    <x v="33"/>
    <m/>
    <x v="1"/>
    <x v="6"/>
    <x v="13"/>
    <x v="3"/>
    <n v="4367551.46262189"/>
    <x v="0"/>
    <x v="0"/>
    <x v="2"/>
    <x v="5"/>
    <x v="2"/>
    <m/>
    <n v="0.30831866797342"/>
    <n v="1346597.64926094"/>
  </r>
  <r>
    <x v="0"/>
    <x v="30"/>
    <x v="33"/>
    <m/>
    <x v="1"/>
    <x v="6"/>
    <x v="13"/>
    <x v="4"/>
    <n v="21231005.5808166"/>
    <x v="0"/>
    <x v="0"/>
    <x v="2"/>
    <x v="5"/>
    <x v="2"/>
    <m/>
    <n v="0.30831866797342"/>
    <n v="6545915.3604136296"/>
  </r>
  <r>
    <x v="0"/>
    <x v="30"/>
    <x v="33"/>
    <m/>
    <x v="0"/>
    <x v="6"/>
    <x v="12"/>
    <x v="3"/>
    <n v="0"/>
    <x v="0"/>
    <x v="0"/>
    <x v="1"/>
    <x v="5"/>
    <x v="5"/>
    <m/>
    <n v="0.30831866797342"/>
    <n v="0"/>
  </r>
  <r>
    <x v="0"/>
    <x v="30"/>
    <x v="33"/>
    <m/>
    <x v="0"/>
    <x v="6"/>
    <x v="12"/>
    <x v="4"/>
    <n v="0"/>
    <x v="0"/>
    <x v="0"/>
    <x v="1"/>
    <x v="5"/>
    <x v="5"/>
    <m/>
    <n v="0.30831866797342"/>
    <n v="0"/>
  </r>
  <r>
    <x v="0"/>
    <x v="30"/>
    <x v="33"/>
    <m/>
    <x v="1"/>
    <x v="6"/>
    <x v="12"/>
    <x v="3"/>
    <n v="0"/>
    <x v="0"/>
    <x v="0"/>
    <x v="2"/>
    <x v="5"/>
    <x v="5"/>
    <m/>
    <n v="0.30831866797342"/>
    <n v="0"/>
  </r>
  <r>
    <x v="0"/>
    <x v="30"/>
    <x v="33"/>
    <m/>
    <x v="1"/>
    <x v="6"/>
    <x v="12"/>
    <x v="4"/>
    <n v="0"/>
    <x v="0"/>
    <x v="0"/>
    <x v="2"/>
    <x v="5"/>
    <x v="5"/>
    <m/>
    <n v="0.30831866797342"/>
    <n v="0"/>
  </r>
  <r>
    <x v="0"/>
    <x v="30"/>
    <x v="33"/>
    <m/>
    <x v="2"/>
    <x v="6"/>
    <x v="12"/>
    <x v="3"/>
    <n v="0"/>
    <x v="0"/>
    <x v="0"/>
    <x v="3"/>
    <x v="5"/>
    <x v="5"/>
    <m/>
    <n v="0.30831866797342"/>
    <n v="0"/>
  </r>
  <r>
    <x v="0"/>
    <x v="30"/>
    <x v="33"/>
    <m/>
    <x v="2"/>
    <x v="6"/>
    <x v="12"/>
    <x v="4"/>
    <n v="0"/>
    <x v="0"/>
    <x v="0"/>
    <x v="3"/>
    <x v="5"/>
    <x v="5"/>
    <m/>
    <n v="0.30831866797342"/>
    <n v="0"/>
  </r>
  <r>
    <x v="0"/>
    <x v="30"/>
    <x v="33"/>
    <m/>
    <x v="2"/>
    <x v="6"/>
    <x v="12"/>
    <x v="3"/>
    <n v="0"/>
    <x v="0"/>
    <x v="0"/>
    <x v="4"/>
    <x v="5"/>
    <x v="5"/>
    <m/>
    <n v="0.30831866797342"/>
    <n v="0"/>
  </r>
  <r>
    <x v="0"/>
    <x v="30"/>
    <x v="33"/>
    <m/>
    <x v="2"/>
    <x v="6"/>
    <x v="12"/>
    <x v="4"/>
    <n v="0"/>
    <x v="0"/>
    <x v="0"/>
    <x v="4"/>
    <x v="5"/>
    <x v="5"/>
    <m/>
    <n v="0.30831866797342"/>
    <n v="0"/>
  </r>
  <r>
    <x v="0"/>
    <x v="30"/>
    <x v="33"/>
    <m/>
    <x v="1"/>
    <x v="6"/>
    <x v="13"/>
    <x v="3"/>
    <n v="4826495.42743624"/>
    <x v="0"/>
    <x v="0"/>
    <x v="2"/>
    <x v="6"/>
    <x v="1"/>
    <m/>
    <n v="0.30831866797342"/>
    <n v="1488098.6411669401"/>
  </r>
  <r>
    <x v="0"/>
    <x v="30"/>
    <x v="33"/>
    <m/>
    <x v="1"/>
    <x v="6"/>
    <x v="13"/>
    <x v="4"/>
    <n v="6780678.3188529201"/>
    <x v="0"/>
    <x v="0"/>
    <x v="2"/>
    <x v="6"/>
    <x v="1"/>
    <m/>
    <n v="0.30831866797342"/>
    <n v="2090609.70722499"/>
  </r>
  <r>
    <x v="0"/>
    <x v="30"/>
    <x v="33"/>
    <m/>
    <x v="0"/>
    <x v="6"/>
    <x v="12"/>
    <x v="3"/>
    <n v="0"/>
    <x v="0"/>
    <x v="0"/>
    <x v="1"/>
    <x v="6"/>
    <x v="6"/>
    <m/>
    <n v="0.30831866797342"/>
    <n v="0"/>
  </r>
  <r>
    <x v="0"/>
    <x v="30"/>
    <x v="33"/>
    <m/>
    <x v="0"/>
    <x v="6"/>
    <x v="12"/>
    <x v="4"/>
    <n v="0"/>
    <x v="0"/>
    <x v="0"/>
    <x v="1"/>
    <x v="6"/>
    <x v="6"/>
    <m/>
    <n v="0.30831866797342"/>
    <n v="0"/>
  </r>
  <r>
    <x v="0"/>
    <x v="30"/>
    <x v="33"/>
    <m/>
    <x v="1"/>
    <x v="6"/>
    <x v="12"/>
    <x v="3"/>
    <n v="0"/>
    <x v="0"/>
    <x v="0"/>
    <x v="2"/>
    <x v="6"/>
    <x v="6"/>
    <m/>
    <n v="0.30831866797342"/>
    <n v="0"/>
  </r>
  <r>
    <x v="0"/>
    <x v="30"/>
    <x v="33"/>
    <m/>
    <x v="1"/>
    <x v="6"/>
    <x v="12"/>
    <x v="4"/>
    <n v="0"/>
    <x v="0"/>
    <x v="0"/>
    <x v="2"/>
    <x v="6"/>
    <x v="6"/>
    <m/>
    <n v="0.30831866797342"/>
    <n v="0"/>
  </r>
  <r>
    <x v="0"/>
    <x v="30"/>
    <x v="33"/>
    <m/>
    <x v="2"/>
    <x v="6"/>
    <x v="12"/>
    <x v="3"/>
    <n v="0"/>
    <x v="0"/>
    <x v="0"/>
    <x v="3"/>
    <x v="6"/>
    <x v="6"/>
    <m/>
    <n v="0.30831866797342"/>
    <n v="0"/>
  </r>
  <r>
    <x v="0"/>
    <x v="30"/>
    <x v="33"/>
    <m/>
    <x v="2"/>
    <x v="6"/>
    <x v="12"/>
    <x v="4"/>
    <n v="0"/>
    <x v="0"/>
    <x v="0"/>
    <x v="3"/>
    <x v="6"/>
    <x v="6"/>
    <m/>
    <n v="0.30831866797342"/>
    <n v="0"/>
  </r>
  <r>
    <x v="0"/>
    <x v="30"/>
    <x v="33"/>
    <m/>
    <x v="2"/>
    <x v="6"/>
    <x v="12"/>
    <x v="3"/>
    <n v="0"/>
    <x v="0"/>
    <x v="0"/>
    <x v="4"/>
    <x v="6"/>
    <x v="6"/>
    <m/>
    <n v="0.30831866797342"/>
    <n v="0"/>
  </r>
  <r>
    <x v="0"/>
    <x v="30"/>
    <x v="33"/>
    <m/>
    <x v="2"/>
    <x v="6"/>
    <x v="12"/>
    <x v="4"/>
    <n v="0"/>
    <x v="0"/>
    <x v="0"/>
    <x v="4"/>
    <x v="6"/>
    <x v="6"/>
    <m/>
    <n v="0.30831866797342"/>
    <n v="0"/>
  </r>
  <r>
    <x v="0"/>
    <x v="0"/>
    <x v="33"/>
    <m/>
    <x v="3"/>
    <x v="6"/>
    <x v="14"/>
    <x v="7"/>
    <n v="0"/>
    <x v="0"/>
    <x v="0"/>
    <x v="0"/>
    <x v="0"/>
    <x v="0"/>
    <s v="Offset A"/>
    <n v="1"/>
    <n v="0"/>
  </r>
  <r>
    <x v="0"/>
    <x v="1"/>
    <x v="33"/>
    <m/>
    <x v="3"/>
    <x v="6"/>
    <x v="14"/>
    <x v="7"/>
    <n v="0"/>
    <x v="0"/>
    <x v="0"/>
    <x v="0"/>
    <x v="0"/>
    <x v="0"/>
    <s v="Offset A"/>
    <n v="0.96153846153846101"/>
    <n v="0"/>
  </r>
  <r>
    <x v="0"/>
    <x v="2"/>
    <x v="33"/>
    <m/>
    <x v="3"/>
    <x v="6"/>
    <x v="14"/>
    <x v="7"/>
    <n v="0"/>
    <x v="0"/>
    <x v="0"/>
    <x v="0"/>
    <x v="0"/>
    <x v="0"/>
    <s v="Offset A"/>
    <n v="0.92455621301775104"/>
    <n v="0"/>
  </r>
  <r>
    <x v="0"/>
    <x v="3"/>
    <x v="33"/>
    <m/>
    <x v="3"/>
    <x v="6"/>
    <x v="14"/>
    <x v="7"/>
    <n v="0"/>
    <x v="0"/>
    <x v="0"/>
    <x v="0"/>
    <x v="0"/>
    <x v="0"/>
    <s v="Offset A"/>
    <n v="0.88899635867091498"/>
    <n v="0"/>
  </r>
  <r>
    <x v="0"/>
    <x v="4"/>
    <x v="33"/>
    <m/>
    <x v="3"/>
    <x v="6"/>
    <x v="14"/>
    <x v="7"/>
    <n v="0"/>
    <x v="0"/>
    <x v="0"/>
    <x v="0"/>
    <x v="0"/>
    <x v="0"/>
    <s v="Offset A"/>
    <n v="0.85480419102972605"/>
    <n v="0"/>
  </r>
  <r>
    <x v="0"/>
    <x v="5"/>
    <x v="33"/>
    <m/>
    <x v="3"/>
    <x v="6"/>
    <x v="14"/>
    <x v="7"/>
    <n v="0"/>
    <x v="0"/>
    <x v="0"/>
    <x v="0"/>
    <x v="0"/>
    <x v="0"/>
    <s v="Offset A"/>
    <n v="0.82192710675935199"/>
    <n v="0"/>
  </r>
  <r>
    <x v="0"/>
    <x v="6"/>
    <x v="33"/>
    <m/>
    <x v="3"/>
    <x v="6"/>
    <x v="14"/>
    <x v="7"/>
    <n v="0"/>
    <x v="0"/>
    <x v="0"/>
    <x v="0"/>
    <x v="0"/>
    <x v="0"/>
    <s v="Offset A"/>
    <n v="0.79031452573014604"/>
    <n v="0"/>
  </r>
  <r>
    <x v="0"/>
    <x v="7"/>
    <x v="33"/>
    <m/>
    <x v="3"/>
    <x v="6"/>
    <x v="14"/>
    <x v="7"/>
    <n v="0"/>
    <x v="0"/>
    <x v="0"/>
    <x v="0"/>
    <x v="0"/>
    <x v="0"/>
    <s v="Offset A"/>
    <n v="0.75991781320206298"/>
    <n v="0"/>
  </r>
  <r>
    <x v="0"/>
    <x v="8"/>
    <x v="33"/>
    <m/>
    <x v="3"/>
    <x v="6"/>
    <x v="14"/>
    <x v="7"/>
    <n v="0"/>
    <x v="0"/>
    <x v="0"/>
    <x v="0"/>
    <x v="0"/>
    <x v="0"/>
    <s v="Offset A"/>
    <n v="0.73069020500198401"/>
    <n v="0"/>
  </r>
  <r>
    <x v="0"/>
    <x v="9"/>
    <x v="33"/>
    <m/>
    <x v="3"/>
    <x v="6"/>
    <x v="14"/>
    <x v="7"/>
    <n v="0"/>
    <x v="0"/>
    <x v="0"/>
    <x v="0"/>
    <x v="0"/>
    <x v="0"/>
    <s v="Offset A"/>
    <n v="0.702586735578831"/>
    <n v="0"/>
  </r>
  <r>
    <x v="0"/>
    <x v="10"/>
    <x v="33"/>
    <m/>
    <x v="3"/>
    <x v="6"/>
    <x v="14"/>
    <x v="7"/>
    <n v="0"/>
    <x v="0"/>
    <x v="0"/>
    <x v="0"/>
    <x v="0"/>
    <x v="0"/>
    <s v="Offset A"/>
    <n v="0.67556416882579895"/>
    <n v="0"/>
  </r>
  <r>
    <x v="0"/>
    <x v="11"/>
    <x v="33"/>
    <m/>
    <x v="3"/>
    <x v="6"/>
    <x v="14"/>
    <x v="7"/>
    <n v="0"/>
    <x v="0"/>
    <x v="0"/>
    <x v="0"/>
    <x v="0"/>
    <x v="0"/>
    <s v="Offset A"/>
    <n v="0.64958093156326802"/>
    <n v="0"/>
  </r>
  <r>
    <x v="0"/>
    <x v="12"/>
    <x v="33"/>
    <m/>
    <x v="3"/>
    <x v="6"/>
    <x v="14"/>
    <x v="7"/>
    <n v="0"/>
    <x v="0"/>
    <x v="0"/>
    <x v="0"/>
    <x v="0"/>
    <x v="0"/>
    <s v="Offset A"/>
    <n v="0.62459704958006501"/>
    <n v="0"/>
  </r>
  <r>
    <x v="0"/>
    <x v="13"/>
    <x v="33"/>
    <m/>
    <x v="3"/>
    <x v="6"/>
    <x v="14"/>
    <x v="7"/>
    <n v="0"/>
    <x v="0"/>
    <x v="0"/>
    <x v="0"/>
    <x v="0"/>
    <x v="0"/>
    <s v="Offset A"/>
    <n v="0.600574086134678"/>
    <n v="0"/>
  </r>
  <r>
    <x v="0"/>
    <x v="14"/>
    <x v="33"/>
    <m/>
    <x v="3"/>
    <x v="6"/>
    <x v="14"/>
    <x v="7"/>
    <n v="0"/>
    <x v="0"/>
    <x v="0"/>
    <x v="0"/>
    <x v="0"/>
    <x v="0"/>
    <s v="Offset A"/>
    <n v="0.57747508282180604"/>
    <n v="0"/>
  </r>
  <r>
    <x v="0"/>
    <x v="15"/>
    <x v="33"/>
    <m/>
    <x v="3"/>
    <x v="6"/>
    <x v="14"/>
    <x v="7"/>
    <n v="0"/>
    <x v="0"/>
    <x v="0"/>
    <x v="0"/>
    <x v="0"/>
    <x v="0"/>
    <s v="Offset A"/>
    <n v="0.55526450271327499"/>
    <n v="0"/>
  </r>
  <r>
    <x v="0"/>
    <x v="16"/>
    <x v="33"/>
    <m/>
    <x v="3"/>
    <x v="6"/>
    <x v="14"/>
    <x v="7"/>
    <n v="0"/>
    <x v="0"/>
    <x v="0"/>
    <x v="0"/>
    <x v="0"/>
    <x v="0"/>
    <s v="Offset A"/>
    <n v="0.53390817568584104"/>
    <n v="0"/>
  </r>
  <r>
    <x v="0"/>
    <x v="17"/>
    <x v="33"/>
    <m/>
    <x v="3"/>
    <x v="6"/>
    <x v="14"/>
    <x v="7"/>
    <n v="0"/>
    <x v="0"/>
    <x v="0"/>
    <x v="0"/>
    <x v="0"/>
    <x v="0"/>
    <s v="Offset A"/>
    <n v="0.51337324585177002"/>
    <n v="0"/>
  </r>
  <r>
    <x v="0"/>
    <x v="18"/>
    <x v="33"/>
    <m/>
    <x v="3"/>
    <x v="6"/>
    <x v="14"/>
    <x v="7"/>
    <n v="0"/>
    <x v="0"/>
    <x v="0"/>
    <x v="0"/>
    <x v="0"/>
    <x v="0"/>
    <s v="Offset A"/>
    <n v="0.49362812101131798"/>
    <n v="0"/>
  </r>
  <r>
    <x v="0"/>
    <x v="19"/>
    <x v="33"/>
    <m/>
    <x v="3"/>
    <x v="6"/>
    <x v="14"/>
    <x v="7"/>
    <n v="0"/>
    <x v="0"/>
    <x v="0"/>
    <x v="0"/>
    <x v="0"/>
    <x v="0"/>
    <s v="Offset A"/>
    <n v="0.47464242404934398"/>
    <n v="0"/>
  </r>
  <r>
    <x v="0"/>
    <x v="20"/>
    <x v="33"/>
    <m/>
    <x v="3"/>
    <x v="6"/>
    <x v="14"/>
    <x v="7"/>
    <n v="0"/>
    <x v="0"/>
    <x v="0"/>
    <x v="0"/>
    <x v="0"/>
    <x v="0"/>
    <s v="Offset A"/>
    <n v="0.456386946201292"/>
    <n v="0"/>
  </r>
  <r>
    <x v="0"/>
    <x v="21"/>
    <x v="33"/>
    <m/>
    <x v="3"/>
    <x v="6"/>
    <x v="14"/>
    <x v="7"/>
    <n v="0"/>
    <x v="0"/>
    <x v="0"/>
    <x v="0"/>
    <x v="0"/>
    <x v="0"/>
    <s v="Offset A"/>
    <n v="0.43883360211662698"/>
    <n v="0"/>
  </r>
  <r>
    <x v="0"/>
    <x v="22"/>
    <x v="33"/>
    <m/>
    <x v="3"/>
    <x v="6"/>
    <x v="14"/>
    <x v="7"/>
    <n v="0"/>
    <x v="0"/>
    <x v="0"/>
    <x v="0"/>
    <x v="0"/>
    <x v="0"/>
    <s v="Offset A"/>
    <n v="0.421955386650603"/>
    <n v="0"/>
  </r>
  <r>
    <x v="0"/>
    <x v="23"/>
    <x v="33"/>
    <m/>
    <x v="3"/>
    <x v="6"/>
    <x v="14"/>
    <x v="7"/>
    <n v="0"/>
    <x v="0"/>
    <x v="0"/>
    <x v="0"/>
    <x v="0"/>
    <x v="0"/>
    <s v="Offset A"/>
    <n v="0.40572633331788699"/>
    <n v="0"/>
  </r>
  <r>
    <x v="0"/>
    <x v="24"/>
    <x v="33"/>
    <m/>
    <x v="3"/>
    <x v="6"/>
    <x v="14"/>
    <x v="7"/>
    <n v="0"/>
    <x v="0"/>
    <x v="0"/>
    <x v="0"/>
    <x v="0"/>
    <x v="0"/>
    <s v="Offset A"/>
    <n v="0.39012147434412198"/>
    <n v="0"/>
  </r>
  <r>
    <x v="0"/>
    <x v="25"/>
    <x v="33"/>
    <m/>
    <x v="3"/>
    <x v="6"/>
    <x v="14"/>
    <x v="7"/>
    <n v="0"/>
    <x v="0"/>
    <x v="0"/>
    <x v="0"/>
    <x v="0"/>
    <x v="0"/>
    <s v="Offset A"/>
    <n v="0.37511680225396399"/>
    <n v="0"/>
  </r>
  <r>
    <x v="0"/>
    <x v="26"/>
    <x v="33"/>
    <m/>
    <x v="3"/>
    <x v="6"/>
    <x v="14"/>
    <x v="7"/>
    <n v="0"/>
    <x v="0"/>
    <x v="0"/>
    <x v="0"/>
    <x v="0"/>
    <x v="0"/>
    <s v="Offset A"/>
    <n v="0.36068923293650401"/>
    <n v="0"/>
  </r>
  <r>
    <x v="0"/>
    <x v="27"/>
    <x v="33"/>
    <m/>
    <x v="3"/>
    <x v="6"/>
    <x v="14"/>
    <x v="7"/>
    <n v="0"/>
    <x v="0"/>
    <x v="0"/>
    <x v="0"/>
    <x v="0"/>
    <x v="0"/>
    <s v="Offset A"/>
    <n v="0.346816570131254"/>
    <n v="0"/>
  </r>
  <r>
    <x v="0"/>
    <x v="28"/>
    <x v="33"/>
    <m/>
    <x v="3"/>
    <x v="6"/>
    <x v="14"/>
    <x v="7"/>
    <n v="0"/>
    <x v="0"/>
    <x v="0"/>
    <x v="0"/>
    <x v="0"/>
    <x v="0"/>
    <s v="Offset A"/>
    <n v="0.33347747128005201"/>
    <n v="0"/>
  </r>
  <r>
    <x v="0"/>
    <x v="29"/>
    <x v="33"/>
    <m/>
    <x v="3"/>
    <x v="6"/>
    <x v="14"/>
    <x v="7"/>
    <n v="0"/>
    <x v="0"/>
    <x v="0"/>
    <x v="0"/>
    <x v="0"/>
    <x v="0"/>
    <s v="Offset A"/>
    <n v="0.32065141469235697"/>
    <n v="0"/>
  </r>
  <r>
    <x v="0"/>
    <x v="30"/>
    <x v="33"/>
    <m/>
    <x v="3"/>
    <x v="6"/>
    <x v="14"/>
    <x v="7"/>
    <n v="0"/>
    <x v="0"/>
    <x v="0"/>
    <x v="0"/>
    <x v="0"/>
    <x v="0"/>
    <s v="Offset A"/>
    <n v="0.30831866797342"/>
    <n v="0"/>
  </r>
  <r>
    <x v="1"/>
    <x v="31"/>
    <x v="33"/>
    <m/>
    <x v="3"/>
    <x v="6"/>
    <x v="15"/>
    <x v="8"/>
    <m/>
    <x v="0"/>
    <x v="0"/>
    <x v="0"/>
    <x v="0"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2">
  <r>
    <x v="0"/>
    <s v="Anaerobic Digestion_2030_ON_New"/>
    <x v="0"/>
    <x v="0"/>
    <x v="0"/>
    <s v="Methane"/>
    <n v="0"/>
    <x v="0"/>
  </r>
  <r>
    <x v="0"/>
    <s v="Anaerobic Digestion_2030_ON_New"/>
    <x v="0"/>
    <x v="0"/>
    <x v="1"/>
    <s v="Methane"/>
    <n v="0"/>
    <x v="0"/>
  </r>
  <r>
    <x v="0"/>
    <s v="Anaerobic Digestion_2030_ON_New"/>
    <x v="0"/>
    <x v="0"/>
    <x v="2"/>
    <s v="Methane"/>
    <n v="0"/>
    <x v="0"/>
  </r>
  <r>
    <x v="0"/>
    <s v="Anaerobic Digestion_2030_ON_New"/>
    <x v="0"/>
    <x v="0"/>
    <x v="3"/>
    <s v="Methane"/>
    <n v="0"/>
    <x v="0"/>
  </r>
  <r>
    <x v="0"/>
    <s v="Anaerobic Digestion_2040_ON_New"/>
    <x v="0"/>
    <x v="0"/>
    <x v="0"/>
    <s v="Methane"/>
    <n v="0"/>
    <x v="0"/>
  </r>
  <r>
    <x v="0"/>
    <s v="Anaerobic Digestion_2040_ON_New"/>
    <x v="0"/>
    <x v="0"/>
    <x v="1"/>
    <s v="Methane"/>
    <n v="0"/>
    <x v="0"/>
  </r>
  <r>
    <x v="0"/>
    <s v="Anaerobic Digestion_2040_ON_New"/>
    <x v="0"/>
    <x v="0"/>
    <x v="2"/>
    <s v="Methane"/>
    <n v="1872.14611872146"/>
    <x v="0"/>
  </r>
  <r>
    <x v="0"/>
    <s v="Anaerobic Digestion_2040_ON_New"/>
    <x v="0"/>
    <x v="0"/>
    <x v="3"/>
    <s v="Methane"/>
    <n v="1872.14611872146"/>
    <x v="0"/>
  </r>
  <r>
    <x v="0"/>
    <s v="Anaerobic Digestion_2050_ON_New"/>
    <x v="0"/>
    <x v="0"/>
    <x v="0"/>
    <s v="Methane"/>
    <n v="0"/>
    <x v="0"/>
  </r>
  <r>
    <x v="0"/>
    <s v="Anaerobic Digestion_2050_ON_New"/>
    <x v="0"/>
    <x v="0"/>
    <x v="1"/>
    <s v="Methane"/>
    <n v="0"/>
    <x v="0"/>
  </r>
  <r>
    <x v="0"/>
    <s v="Anaerobic Digestion_2050_ON_New"/>
    <x v="0"/>
    <x v="0"/>
    <x v="2"/>
    <s v="Methane"/>
    <n v="0"/>
    <x v="0"/>
  </r>
  <r>
    <x v="0"/>
    <s v="Anaerobic Digestion_2050_ON_New"/>
    <x v="0"/>
    <x v="0"/>
    <x v="3"/>
    <s v="Methane"/>
    <n v="422.37442922374998"/>
    <x v="0"/>
  </r>
  <r>
    <x v="0"/>
    <s v="Battery Storage_2030_ON_New"/>
    <x v="0"/>
    <x v="1"/>
    <x v="0"/>
    <s v="Electricity"/>
    <n v="0"/>
    <x v="0"/>
  </r>
  <r>
    <x v="0"/>
    <s v="Battery Storage_2030_ON_New"/>
    <x v="0"/>
    <x v="1"/>
    <x v="1"/>
    <s v="Electricity"/>
    <n v="0"/>
    <x v="0"/>
  </r>
  <r>
    <x v="0"/>
    <s v="Battery Storage_2030_ON_New"/>
    <x v="0"/>
    <x v="1"/>
    <x v="2"/>
    <s v="Electricity"/>
    <n v="0"/>
    <x v="0"/>
  </r>
  <r>
    <x v="0"/>
    <s v="Battery Storage_2030_ON_New"/>
    <x v="0"/>
    <x v="1"/>
    <x v="3"/>
    <s v="Electricity"/>
    <n v="0"/>
    <x v="0"/>
  </r>
  <r>
    <x v="0"/>
    <s v="Battery Storage_2040_ON_New"/>
    <x v="0"/>
    <x v="1"/>
    <x v="0"/>
    <s v="Electricity"/>
    <n v="0"/>
    <x v="0"/>
  </r>
  <r>
    <x v="0"/>
    <s v="Battery Storage_2040_ON_New"/>
    <x v="0"/>
    <x v="1"/>
    <x v="1"/>
    <s v="Electricity"/>
    <n v="0"/>
    <x v="0"/>
  </r>
  <r>
    <x v="0"/>
    <s v="Battery Storage_2040_ON_New"/>
    <x v="0"/>
    <x v="1"/>
    <x v="2"/>
    <s v="Electricity"/>
    <n v="222.410427520458"/>
    <x v="0"/>
  </r>
  <r>
    <x v="0"/>
    <s v="Battery Storage_2040_ON_New"/>
    <x v="0"/>
    <x v="1"/>
    <x v="3"/>
    <s v="Electricity"/>
    <n v="222.410427520458"/>
    <x v="0"/>
  </r>
  <r>
    <x v="0"/>
    <s v="Battery Storage_2050_ON_New"/>
    <x v="0"/>
    <x v="1"/>
    <x v="0"/>
    <s v="Electricity"/>
    <n v="0"/>
    <x v="0"/>
  </r>
  <r>
    <x v="0"/>
    <s v="Battery Storage_2050_ON_New"/>
    <x v="0"/>
    <x v="1"/>
    <x v="1"/>
    <s v="Electricity"/>
    <n v="0"/>
    <x v="0"/>
  </r>
  <r>
    <x v="0"/>
    <s v="Battery Storage_2050_ON_New"/>
    <x v="0"/>
    <x v="1"/>
    <x v="2"/>
    <s v="Electricity"/>
    <n v="0"/>
    <x v="0"/>
  </r>
  <r>
    <x v="0"/>
    <s v="Battery Storage_2050_ON_New"/>
    <x v="0"/>
    <x v="1"/>
    <x v="3"/>
    <s v="Electricity"/>
    <n v="0"/>
    <x v="0"/>
  </r>
  <r>
    <x v="0"/>
    <s v="Biomass + CCS_2040_ON_New"/>
    <x v="0"/>
    <x v="2"/>
    <x v="0"/>
    <s v="Electricity"/>
    <n v="0"/>
    <x v="0"/>
  </r>
  <r>
    <x v="0"/>
    <s v="Biomass + CCS_2040_ON_New"/>
    <x v="0"/>
    <x v="2"/>
    <x v="1"/>
    <s v="Electricity"/>
    <n v="0"/>
    <x v="0"/>
  </r>
  <r>
    <x v="0"/>
    <s v="Biomass + CCS_2040_ON_New"/>
    <x v="0"/>
    <x v="2"/>
    <x v="2"/>
    <s v="Electricity"/>
    <n v="280.72500000000002"/>
    <x v="0"/>
  </r>
  <r>
    <x v="0"/>
    <s v="Biomass + CCS_2040_ON_New"/>
    <x v="0"/>
    <x v="2"/>
    <x v="3"/>
    <s v="Electricity"/>
    <n v="280.72500000000002"/>
    <x v="0"/>
  </r>
  <r>
    <x v="0"/>
    <s v="Biomass + CCS_2050_ON_New"/>
    <x v="0"/>
    <x v="2"/>
    <x v="0"/>
    <s v="Electricity"/>
    <n v="0"/>
    <x v="0"/>
  </r>
  <r>
    <x v="0"/>
    <s v="Biomass + CCS_2050_ON_New"/>
    <x v="0"/>
    <x v="2"/>
    <x v="1"/>
    <s v="Electricity"/>
    <n v="0"/>
    <x v="0"/>
  </r>
  <r>
    <x v="0"/>
    <s v="Biomass + CCS_2050_ON_New"/>
    <x v="0"/>
    <x v="2"/>
    <x v="2"/>
    <s v="Electricity"/>
    <n v="0"/>
    <x v="0"/>
  </r>
  <r>
    <x v="0"/>
    <s v="Biomass + CCS_2050_ON_New"/>
    <x v="0"/>
    <x v="2"/>
    <x v="3"/>
    <s v="Electricity"/>
    <n v="280.72500000000002"/>
    <x v="0"/>
  </r>
  <r>
    <x v="0"/>
    <s v="CH4 + CCS_2030_ON_New"/>
    <x v="0"/>
    <x v="3"/>
    <x v="0"/>
    <s v="Methane"/>
    <n v="0"/>
    <x v="0"/>
  </r>
  <r>
    <x v="0"/>
    <s v="CH4 + CCS_2030_ON_New"/>
    <x v="0"/>
    <x v="3"/>
    <x v="1"/>
    <s v="Methane"/>
    <n v="0"/>
    <x v="0"/>
  </r>
  <r>
    <x v="0"/>
    <s v="CH4 + CCS_2030_ON_New"/>
    <x v="0"/>
    <x v="3"/>
    <x v="2"/>
    <s v="Methane"/>
    <n v="0"/>
    <x v="0"/>
  </r>
  <r>
    <x v="0"/>
    <s v="CH4 + CCS_2030_ON_New"/>
    <x v="0"/>
    <x v="3"/>
    <x v="3"/>
    <s v="Methane"/>
    <n v="0"/>
    <x v="0"/>
  </r>
  <r>
    <x v="0"/>
    <s v="CH4 + CCS_2040_ON_New"/>
    <x v="0"/>
    <x v="3"/>
    <x v="0"/>
    <s v="Methane"/>
    <n v="0"/>
    <x v="0"/>
  </r>
  <r>
    <x v="0"/>
    <s v="CH4 + CCS_2040_ON_New"/>
    <x v="0"/>
    <x v="3"/>
    <x v="1"/>
    <s v="Methane"/>
    <n v="0"/>
    <x v="0"/>
  </r>
  <r>
    <x v="0"/>
    <s v="CH4 + CCS_2040_ON_New"/>
    <x v="0"/>
    <x v="3"/>
    <x v="2"/>
    <s v="Methane"/>
    <n v="2043.3789954337899"/>
    <x v="0"/>
  </r>
  <r>
    <x v="0"/>
    <s v="CH4 + CCS_2040_ON_New"/>
    <x v="0"/>
    <x v="3"/>
    <x v="3"/>
    <s v="Methane"/>
    <n v="2043.3789954337899"/>
    <x v="0"/>
  </r>
  <r>
    <x v="0"/>
    <s v="CH4 + CCS_2050_ON_New"/>
    <x v="0"/>
    <x v="3"/>
    <x v="0"/>
    <s v="Methane"/>
    <n v="0"/>
    <x v="0"/>
  </r>
  <r>
    <x v="0"/>
    <s v="CH4 + CCS_2050_ON_New"/>
    <x v="0"/>
    <x v="3"/>
    <x v="1"/>
    <s v="Methane"/>
    <n v="0"/>
    <x v="0"/>
  </r>
  <r>
    <x v="0"/>
    <s v="CH4 + CCS_2050_ON_New"/>
    <x v="0"/>
    <x v="3"/>
    <x v="2"/>
    <s v="Methane"/>
    <n v="0"/>
    <x v="0"/>
  </r>
  <r>
    <x v="0"/>
    <s v="CH4 + CCS_2050_ON_New"/>
    <x v="0"/>
    <x v="3"/>
    <x v="3"/>
    <s v="Methane"/>
    <n v="10403.132936226801"/>
    <x v="0"/>
  </r>
  <r>
    <x v="0"/>
    <s v="Electrolyser 2020/2030_2030_ON_New"/>
    <x v="0"/>
    <x v="4"/>
    <x v="0"/>
    <s v="Hydrogen"/>
    <n v="0"/>
    <x v="0"/>
  </r>
  <r>
    <x v="0"/>
    <s v="Electrolyser 2020/2030_2030_ON_New"/>
    <x v="0"/>
    <x v="4"/>
    <x v="1"/>
    <s v="Hydrogen"/>
    <n v="0"/>
    <x v="0"/>
  </r>
  <r>
    <x v="0"/>
    <s v="Electrolyser 2020/2030_2030_ON_New"/>
    <x v="0"/>
    <x v="4"/>
    <x v="2"/>
    <s v="Hydrogen"/>
    <n v="0"/>
    <x v="0"/>
  </r>
  <r>
    <x v="0"/>
    <s v="Electrolyser 2020/2030_2030_ON_New"/>
    <x v="0"/>
    <x v="4"/>
    <x v="3"/>
    <s v="Hydrogen"/>
    <n v="0"/>
    <x v="0"/>
  </r>
  <r>
    <x v="0"/>
    <s v="Electrolyser 2040_2040_ON_New"/>
    <x v="0"/>
    <x v="5"/>
    <x v="0"/>
    <s v="Hydrogen"/>
    <n v="0"/>
    <x v="0"/>
  </r>
  <r>
    <x v="0"/>
    <s v="Electrolyser 2040_2040_ON_New"/>
    <x v="0"/>
    <x v="5"/>
    <x v="1"/>
    <s v="Hydrogen"/>
    <n v="0"/>
    <x v="0"/>
  </r>
  <r>
    <x v="0"/>
    <s v="Electrolyser 2040_2040_ON_New"/>
    <x v="0"/>
    <x v="5"/>
    <x v="2"/>
    <s v="Hydrogen"/>
    <n v="0"/>
    <x v="0"/>
  </r>
  <r>
    <x v="0"/>
    <s v="Electrolyser 2040_2040_ON_New"/>
    <x v="0"/>
    <x v="5"/>
    <x v="3"/>
    <s v="Hydrogen"/>
    <n v="0"/>
    <x v="0"/>
  </r>
  <r>
    <x v="0"/>
    <s v="Electrolyser 2050_2050_ON_New"/>
    <x v="0"/>
    <x v="6"/>
    <x v="0"/>
    <s v="Hydrogen"/>
    <n v="0"/>
    <x v="0"/>
  </r>
  <r>
    <x v="0"/>
    <s v="Electrolyser 2050_2050_ON_New"/>
    <x v="0"/>
    <x v="6"/>
    <x v="1"/>
    <s v="Hydrogen"/>
    <n v="0"/>
    <x v="0"/>
  </r>
  <r>
    <x v="0"/>
    <s v="Electrolyser 2050_2050_ON_New"/>
    <x v="0"/>
    <x v="6"/>
    <x v="2"/>
    <s v="Hydrogen"/>
    <n v="0"/>
    <x v="0"/>
  </r>
  <r>
    <x v="0"/>
    <s v="Electrolyser 2050_2050_ON_New"/>
    <x v="0"/>
    <x v="6"/>
    <x v="3"/>
    <s v="Hydrogen"/>
    <n v="4071.8396943687999"/>
    <x v="0"/>
  </r>
  <r>
    <x v="0"/>
    <s v="Generic - Generator_2030_MI_New"/>
    <x v="1"/>
    <x v="7"/>
    <x v="0"/>
    <s v="Electricity"/>
    <n v="0"/>
    <x v="0"/>
  </r>
  <r>
    <x v="0"/>
    <s v="Generic - Generator_2030_MI_New"/>
    <x v="1"/>
    <x v="7"/>
    <x v="1"/>
    <s v="Electricity"/>
    <n v="0"/>
    <x v="0"/>
  </r>
  <r>
    <x v="0"/>
    <s v="Generic - Generator_2030_MI_New"/>
    <x v="1"/>
    <x v="7"/>
    <x v="2"/>
    <s v="Electricity"/>
    <n v="0"/>
    <x v="0"/>
  </r>
  <r>
    <x v="0"/>
    <s v="Generic - Generator_2030_MI_New"/>
    <x v="1"/>
    <x v="7"/>
    <x v="3"/>
    <s v="Electricity"/>
    <n v="0"/>
    <x v="0"/>
  </r>
  <r>
    <x v="0"/>
    <s v="Generic - Generator_2030_NY_New"/>
    <x v="2"/>
    <x v="7"/>
    <x v="0"/>
    <s v="Electricity"/>
    <n v="0"/>
    <x v="0"/>
  </r>
  <r>
    <x v="0"/>
    <s v="Generic - Generator_2030_NY_New"/>
    <x v="2"/>
    <x v="7"/>
    <x v="1"/>
    <s v="Electricity"/>
    <n v="0"/>
    <x v="0"/>
  </r>
  <r>
    <x v="0"/>
    <s v="Generic - Generator_2030_NY_New"/>
    <x v="2"/>
    <x v="7"/>
    <x v="2"/>
    <s v="Electricity"/>
    <n v="0"/>
    <x v="0"/>
  </r>
  <r>
    <x v="0"/>
    <s v="Generic - Generator_2030_NY_New"/>
    <x v="2"/>
    <x v="7"/>
    <x v="3"/>
    <s v="Electricity"/>
    <n v="0"/>
    <x v="0"/>
  </r>
  <r>
    <x v="0"/>
    <s v="Generic - Generator_2030_PJ_New"/>
    <x v="3"/>
    <x v="7"/>
    <x v="0"/>
    <s v="Electricity"/>
    <n v="0"/>
    <x v="0"/>
  </r>
  <r>
    <x v="0"/>
    <s v="Generic - Generator_2030_PJ_New"/>
    <x v="3"/>
    <x v="7"/>
    <x v="1"/>
    <s v="Electricity"/>
    <n v="0"/>
    <x v="0"/>
  </r>
  <r>
    <x v="0"/>
    <s v="Generic - Generator_2030_PJ_New"/>
    <x v="3"/>
    <x v="7"/>
    <x v="2"/>
    <s v="Electricity"/>
    <n v="0"/>
    <x v="0"/>
  </r>
  <r>
    <x v="0"/>
    <s v="Generic - Generator_2030_PJ_New"/>
    <x v="3"/>
    <x v="7"/>
    <x v="3"/>
    <s v="Electricity"/>
    <n v="0"/>
    <x v="0"/>
  </r>
  <r>
    <x v="0"/>
    <s v="Generic - Generator_2030_QC_New"/>
    <x v="4"/>
    <x v="7"/>
    <x v="0"/>
    <s v="Electricity"/>
    <n v="0"/>
    <x v="0"/>
  </r>
  <r>
    <x v="0"/>
    <s v="Generic - Generator_2030_QC_New"/>
    <x v="4"/>
    <x v="7"/>
    <x v="1"/>
    <s v="Electricity"/>
    <n v="0"/>
    <x v="0"/>
  </r>
  <r>
    <x v="0"/>
    <s v="Generic - Generator_2030_QC_New"/>
    <x v="4"/>
    <x v="7"/>
    <x v="2"/>
    <s v="Electricity"/>
    <n v="0"/>
    <x v="0"/>
  </r>
  <r>
    <x v="0"/>
    <s v="Generic - Generator_2030_QC_New"/>
    <x v="4"/>
    <x v="7"/>
    <x v="3"/>
    <s v="Electricity"/>
    <n v="0"/>
    <x v="0"/>
  </r>
  <r>
    <x v="0"/>
    <s v="Generic - Generator_2030_WC_New"/>
    <x v="5"/>
    <x v="7"/>
    <x v="0"/>
    <s v="Electricity"/>
    <n v="0"/>
    <x v="0"/>
  </r>
  <r>
    <x v="0"/>
    <s v="Generic - Generator_2030_WC_New"/>
    <x v="5"/>
    <x v="7"/>
    <x v="1"/>
    <s v="Electricity"/>
    <n v="0"/>
    <x v="0"/>
  </r>
  <r>
    <x v="0"/>
    <s v="Generic - Generator_2030_WC_New"/>
    <x v="5"/>
    <x v="7"/>
    <x v="2"/>
    <s v="Electricity"/>
    <n v="0"/>
    <x v="0"/>
  </r>
  <r>
    <x v="0"/>
    <s v="Generic - Generator_2030_WC_New"/>
    <x v="5"/>
    <x v="7"/>
    <x v="3"/>
    <s v="Electricity"/>
    <n v="0"/>
    <x v="0"/>
  </r>
  <r>
    <x v="0"/>
    <s v="Generic - Generator_2040_MI_New"/>
    <x v="1"/>
    <x v="7"/>
    <x v="0"/>
    <s v="Electricity"/>
    <n v="0"/>
    <x v="0"/>
  </r>
  <r>
    <x v="0"/>
    <s v="Generic - Generator_2040_MI_New"/>
    <x v="1"/>
    <x v="7"/>
    <x v="1"/>
    <s v="Electricity"/>
    <n v="0"/>
    <x v="0"/>
  </r>
  <r>
    <x v="0"/>
    <s v="Generic - Generator_2040_MI_New"/>
    <x v="1"/>
    <x v="7"/>
    <x v="2"/>
    <s v="Electricity"/>
    <n v="0"/>
    <x v="0"/>
  </r>
  <r>
    <x v="0"/>
    <s v="Generic - Generator_2040_MI_New"/>
    <x v="1"/>
    <x v="7"/>
    <x v="3"/>
    <s v="Electricity"/>
    <n v="0"/>
    <x v="0"/>
  </r>
  <r>
    <x v="0"/>
    <s v="Generic - Generator_2040_NY_New"/>
    <x v="2"/>
    <x v="7"/>
    <x v="0"/>
    <s v="Electricity"/>
    <n v="0"/>
    <x v="0"/>
  </r>
  <r>
    <x v="0"/>
    <s v="Generic - Generator_2040_NY_New"/>
    <x v="2"/>
    <x v="7"/>
    <x v="1"/>
    <s v="Electricity"/>
    <n v="0"/>
    <x v="0"/>
  </r>
  <r>
    <x v="0"/>
    <s v="Generic - Generator_2040_NY_New"/>
    <x v="2"/>
    <x v="7"/>
    <x v="2"/>
    <s v="Electricity"/>
    <n v="0"/>
    <x v="0"/>
  </r>
  <r>
    <x v="0"/>
    <s v="Generic - Generator_2040_NY_New"/>
    <x v="2"/>
    <x v="7"/>
    <x v="3"/>
    <s v="Electricity"/>
    <n v="0"/>
    <x v="0"/>
  </r>
  <r>
    <x v="0"/>
    <s v="Generic - Generator_2040_PJ_New"/>
    <x v="3"/>
    <x v="7"/>
    <x v="0"/>
    <s v="Electricity"/>
    <n v="0"/>
    <x v="0"/>
  </r>
  <r>
    <x v="0"/>
    <s v="Generic - Generator_2040_PJ_New"/>
    <x v="3"/>
    <x v="7"/>
    <x v="1"/>
    <s v="Electricity"/>
    <n v="0"/>
    <x v="0"/>
  </r>
  <r>
    <x v="0"/>
    <s v="Generic - Generator_2040_PJ_New"/>
    <x v="3"/>
    <x v="7"/>
    <x v="2"/>
    <s v="Electricity"/>
    <n v="0"/>
    <x v="0"/>
  </r>
  <r>
    <x v="0"/>
    <s v="Generic - Generator_2040_PJ_New"/>
    <x v="3"/>
    <x v="7"/>
    <x v="3"/>
    <s v="Electricity"/>
    <n v="0"/>
    <x v="0"/>
  </r>
  <r>
    <x v="0"/>
    <s v="Generic - Generator_2040_QC_New"/>
    <x v="4"/>
    <x v="7"/>
    <x v="0"/>
    <s v="Electricity"/>
    <n v="0"/>
    <x v="0"/>
  </r>
  <r>
    <x v="0"/>
    <s v="Generic - Generator_2040_QC_New"/>
    <x v="4"/>
    <x v="7"/>
    <x v="1"/>
    <s v="Electricity"/>
    <n v="0"/>
    <x v="0"/>
  </r>
  <r>
    <x v="0"/>
    <s v="Generic - Generator_2040_QC_New"/>
    <x v="4"/>
    <x v="7"/>
    <x v="2"/>
    <s v="Electricity"/>
    <n v="0"/>
    <x v="0"/>
  </r>
  <r>
    <x v="0"/>
    <s v="Generic - Generator_2040_QC_New"/>
    <x v="4"/>
    <x v="7"/>
    <x v="3"/>
    <s v="Electricity"/>
    <n v="0"/>
    <x v="0"/>
  </r>
  <r>
    <x v="0"/>
    <s v="Generic - Generator_2040_WC_New"/>
    <x v="5"/>
    <x v="7"/>
    <x v="0"/>
    <s v="Electricity"/>
    <n v="0"/>
    <x v="0"/>
  </r>
  <r>
    <x v="0"/>
    <s v="Generic - Generator_2040_WC_New"/>
    <x v="5"/>
    <x v="7"/>
    <x v="1"/>
    <s v="Electricity"/>
    <n v="0"/>
    <x v="0"/>
  </r>
  <r>
    <x v="0"/>
    <s v="Generic - Generator_2040_WC_New"/>
    <x v="5"/>
    <x v="7"/>
    <x v="2"/>
    <s v="Electricity"/>
    <n v="0"/>
    <x v="0"/>
  </r>
  <r>
    <x v="0"/>
    <s v="Generic - Generator_2040_WC_New"/>
    <x v="5"/>
    <x v="7"/>
    <x v="3"/>
    <s v="Electricity"/>
    <n v="0"/>
    <x v="0"/>
  </r>
  <r>
    <x v="0"/>
    <s v="Generic - Generator_2050_MI_New"/>
    <x v="1"/>
    <x v="7"/>
    <x v="0"/>
    <s v="Electricity"/>
    <n v="0"/>
    <x v="0"/>
  </r>
  <r>
    <x v="0"/>
    <s v="Generic - Generator_2050_MI_New"/>
    <x v="1"/>
    <x v="7"/>
    <x v="1"/>
    <s v="Electricity"/>
    <n v="0"/>
    <x v="0"/>
  </r>
  <r>
    <x v="0"/>
    <s v="Generic - Generator_2050_MI_New"/>
    <x v="1"/>
    <x v="7"/>
    <x v="2"/>
    <s v="Electricity"/>
    <n v="0"/>
    <x v="0"/>
  </r>
  <r>
    <x v="0"/>
    <s v="Generic - Generator_2050_MI_New"/>
    <x v="1"/>
    <x v="7"/>
    <x v="3"/>
    <s v="Electricity"/>
    <n v="0"/>
    <x v="0"/>
  </r>
  <r>
    <x v="0"/>
    <s v="Generic - Generator_2050_NY_New"/>
    <x v="2"/>
    <x v="7"/>
    <x v="0"/>
    <s v="Electricity"/>
    <n v="0"/>
    <x v="0"/>
  </r>
  <r>
    <x v="0"/>
    <s v="Generic - Generator_2050_NY_New"/>
    <x v="2"/>
    <x v="7"/>
    <x v="1"/>
    <s v="Electricity"/>
    <n v="0"/>
    <x v="0"/>
  </r>
  <r>
    <x v="0"/>
    <s v="Generic - Generator_2050_NY_New"/>
    <x v="2"/>
    <x v="7"/>
    <x v="2"/>
    <s v="Electricity"/>
    <n v="0"/>
    <x v="0"/>
  </r>
  <r>
    <x v="0"/>
    <s v="Generic - Generator_2050_NY_New"/>
    <x v="2"/>
    <x v="7"/>
    <x v="3"/>
    <s v="Electricity"/>
    <n v="0"/>
    <x v="0"/>
  </r>
  <r>
    <x v="0"/>
    <s v="Generic - Generator_2050_PJ_New"/>
    <x v="3"/>
    <x v="7"/>
    <x v="0"/>
    <s v="Electricity"/>
    <n v="0"/>
    <x v="0"/>
  </r>
  <r>
    <x v="0"/>
    <s v="Generic - Generator_2050_PJ_New"/>
    <x v="3"/>
    <x v="7"/>
    <x v="1"/>
    <s v="Electricity"/>
    <n v="0"/>
    <x v="0"/>
  </r>
  <r>
    <x v="0"/>
    <s v="Generic - Generator_2050_PJ_New"/>
    <x v="3"/>
    <x v="7"/>
    <x v="2"/>
    <s v="Electricity"/>
    <n v="0"/>
    <x v="0"/>
  </r>
  <r>
    <x v="0"/>
    <s v="Generic - Generator_2050_PJ_New"/>
    <x v="3"/>
    <x v="7"/>
    <x v="3"/>
    <s v="Electricity"/>
    <n v="0"/>
    <x v="0"/>
  </r>
  <r>
    <x v="0"/>
    <s v="Generic - Generator_2050_QC_New"/>
    <x v="4"/>
    <x v="7"/>
    <x v="0"/>
    <s v="Electricity"/>
    <n v="0"/>
    <x v="0"/>
  </r>
  <r>
    <x v="0"/>
    <s v="Generic - Generator_2050_QC_New"/>
    <x v="4"/>
    <x v="7"/>
    <x v="1"/>
    <s v="Electricity"/>
    <n v="0"/>
    <x v="0"/>
  </r>
  <r>
    <x v="0"/>
    <s v="Generic - Generator_2050_QC_New"/>
    <x v="4"/>
    <x v="7"/>
    <x v="2"/>
    <s v="Electricity"/>
    <n v="0"/>
    <x v="0"/>
  </r>
  <r>
    <x v="0"/>
    <s v="Generic - Generator_2050_QC_New"/>
    <x v="4"/>
    <x v="7"/>
    <x v="3"/>
    <s v="Electricity"/>
    <n v="0"/>
    <x v="0"/>
  </r>
  <r>
    <x v="0"/>
    <s v="Generic - Generator_2050_WC_New"/>
    <x v="5"/>
    <x v="7"/>
    <x v="0"/>
    <s v="Electricity"/>
    <n v="0"/>
    <x v="0"/>
  </r>
  <r>
    <x v="0"/>
    <s v="Generic - Generator_2050_WC_New"/>
    <x v="5"/>
    <x v="7"/>
    <x v="1"/>
    <s v="Electricity"/>
    <n v="0"/>
    <x v="0"/>
  </r>
  <r>
    <x v="0"/>
    <s v="Generic - Generator_2050_WC_New"/>
    <x v="5"/>
    <x v="7"/>
    <x v="2"/>
    <s v="Electricity"/>
    <n v="0"/>
    <x v="0"/>
  </r>
  <r>
    <x v="0"/>
    <s v="Generic - Generator_2050_WC_New"/>
    <x v="5"/>
    <x v="7"/>
    <x v="3"/>
    <s v="Electricity"/>
    <n v="0"/>
    <x v="0"/>
  </r>
  <r>
    <x v="0"/>
    <s v="H2 Import - QC_2050_QC_New"/>
    <x v="4"/>
    <x v="8"/>
    <x v="0"/>
    <s v="Hydrogen"/>
    <n v="0"/>
    <x v="0"/>
  </r>
  <r>
    <x v="0"/>
    <s v="H2 Import - QC_2050_QC_New"/>
    <x v="4"/>
    <x v="8"/>
    <x v="1"/>
    <s v="Hydrogen"/>
    <n v="0"/>
    <x v="0"/>
  </r>
  <r>
    <x v="0"/>
    <s v="H2 Import - QC_2050_QC_New"/>
    <x v="4"/>
    <x v="8"/>
    <x v="2"/>
    <s v="Hydrogen"/>
    <n v="0"/>
    <x v="0"/>
  </r>
  <r>
    <x v="0"/>
    <s v="H2 Import - QC_2050_QC_New"/>
    <x v="4"/>
    <x v="8"/>
    <x v="3"/>
    <s v="Hydrogen"/>
    <n v="10000"/>
    <x v="0"/>
  </r>
  <r>
    <x v="0"/>
    <s v="H2 Import - WC_2040_WC_New"/>
    <x v="5"/>
    <x v="9"/>
    <x v="0"/>
    <s v="Hydrogen"/>
    <n v="0"/>
    <x v="0"/>
  </r>
  <r>
    <x v="0"/>
    <s v="H2 Import - WC_2040_WC_New"/>
    <x v="5"/>
    <x v="9"/>
    <x v="1"/>
    <s v="Hydrogen"/>
    <n v="0"/>
    <x v="0"/>
  </r>
  <r>
    <x v="0"/>
    <s v="H2 Import - WC_2040_WC_New"/>
    <x v="5"/>
    <x v="9"/>
    <x v="2"/>
    <s v="Hydrogen"/>
    <n v="29027.364745030602"/>
    <x v="0"/>
  </r>
  <r>
    <x v="0"/>
    <s v="H2 Import - WC_2040_WC_New"/>
    <x v="5"/>
    <x v="9"/>
    <x v="3"/>
    <s v="Hydrogen"/>
    <n v="29027.364745030602"/>
    <x v="0"/>
  </r>
  <r>
    <x v="0"/>
    <s v="H2 Import - WC_2050_WC_New"/>
    <x v="5"/>
    <x v="9"/>
    <x v="0"/>
    <s v="Hydrogen"/>
    <n v="0"/>
    <x v="0"/>
  </r>
  <r>
    <x v="0"/>
    <s v="H2 Import - WC_2050_WC_New"/>
    <x v="5"/>
    <x v="9"/>
    <x v="1"/>
    <s v="Hydrogen"/>
    <n v="0"/>
    <x v="0"/>
  </r>
  <r>
    <x v="0"/>
    <s v="H2 Import - WC_2050_WC_New"/>
    <x v="5"/>
    <x v="9"/>
    <x v="2"/>
    <s v="Hydrogen"/>
    <n v="0"/>
    <x v="0"/>
  </r>
  <r>
    <x v="0"/>
    <s v="H2 Import - WC_2050_WC_New"/>
    <x v="5"/>
    <x v="9"/>
    <x v="3"/>
    <s v="Hydrogen"/>
    <n v="18921.133567285498"/>
    <x v="0"/>
  </r>
  <r>
    <x v="0"/>
    <s v="H2 Salt Cavern Storage - ON_2030_ON_New"/>
    <x v="0"/>
    <x v="10"/>
    <x v="0"/>
    <s v="Hydrogen"/>
    <n v="0"/>
    <x v="0"/>
  </r>
  <r>
    <x v="0"/>
    <s v="H2 Salt Cavern Storage - ON_2030_ON_New"/>
    <x v="0"/>
    <x v="10"/>
    <x v="1"/>
    <s v="Hydrogen"/>
    <n v="5000"/>
    <x v="0"/>
  </r>
  <r>
    <x v="0"/>
    <s v="H2 Salt Cavern Storage - ON_2030_ON_New"/>
    <x v="0"/>
    <x v="10"/>
    <x v="2"/>
    <s v="Hydrogen"/>
    <n v="5000"/>
    <x v="0"/>
  </r>
  <r>
    <x v="0"/>
    <s v="H2 Salt Cavern Storage - ON_2030_ON_New"/>
    <x v="0"/>
    <x v="10"/>
    <x v="3"/>
    <s v="Hydrogen"/>
    <n v="5000"/>
    <x v="0"/>
  </r>
  <r>
    <x v="0"/>
    <s v="H2 Salt Cavern Storage - ON_2040_ON_New"/>
    <x v="0"/>
    <x v="10"/>
    <x v="0"/>
    <s v="Hydrogen"/>
    <n v="0"/>
    <x v="0"/>
  </r>
  <r>
    <x v="0"/>
    <s v="H2 Salt Cavern Storage - ON_2040_ON_New"/>
    <x v="0"/>
    <x v="10"/>
    <x v="1"/>
    <s v="Hydrogen"/>
    <n v="0"/>
    <x v="0"/>
  </r>
  <r>
    <x v="0"/>
    <s v="H2 Salt Cavern Storage - ON_2040_ON_New"/>
    <x v="0"/>
    <x v="10"/>
    <x v="2"/>
    <s v="Hydrogen"/>
    <n v="20000"/>
    <x v="0"/>
  </r>
  <r>
    <x v="0"/>
    <s v="H2 Salt Cavern Storage - ON_2040_ON_New"/>
    <x v="0"/>
    <x v="10"/>
    <x v="3"/>
    <s v="Hydrogen"/>
    <n v="20000"/>
    <x v="0"/>
  </r>
  <r>
    <x v="0"/>
    <s v="H2 Salt Cavern Storage - ON_2050_ON_New"/>
    <x v="0"/>
    <x v="10"/>
    <x v="0"/>
    <s v="Hydrogen"/>
    <n v="0"/>
    <x v="0"/>
  </r>
  <r>
    <x v="0"/>
    <s v="H2 Salt Cavern Storage - ON_2050_ON_New"/>
    <x v="0"/>
    <x v="10"/>
    <x v="1"/>
    <s v="Hydrogen"/>
    <n v="0"/>
    <x v="0"/>
  </r>
  <r>
    <x v="0"/>
    <s v="H2 Salt Cavern Storage - ON_2050_ON_New"/>
    <x v="0"/>
    <x v="10"/>
    <x v="2"/>
    <s v="Hydrogen"/>
    <n v="0"/>
    <x v="0"/>
  </r>
  <r>
    <x v="0"/>
    <s v="H2 Salt Cavern Storage - ON_2050_ON_New"/>
    <x v="0"/>
    <x v="10"/>
    <x v="3"/>
    <s v="Hydrogen"/>
    <n v="11000"/>
    <x v="0"/>
  </r>
  <r>
    <x v="0"/>
    <s v="Hydro_2040_ON_New"/>
    <x v="0"/>
    <x v="11"/>
    <x v="0"/>
    <s v="Electricity"/>
    <n v="0"/>
    <x v="0"/>
  </r>
  <r>
    <x v="0"/>
    <s v="Hydro_2040_ON_New"/>
    <x v="0"/>
    <x v="11"/>
    <x v="1"/>
    <s v="Electricity"/>
    <n v="0"/>
    <x v="0"/>
  </r>
  <r>
    <x v="0"/>
    <s v="Hydro_2040_ON_New"/>
    <x v="0"/>
    <x v="11"/>
    <x v="2"/>
    <s v="Electricity"/>
    <n v="750.55279041926201"/>
    <x v="0"/>
  </r>
  <r>
    <x v="0"/>
    <s v="Hydro_2040_ON_New"/>
    <x v="0"/>
    <x v="11"/>
    <x v="3"/>
    <s v="Electricity"/>
    <n v="750.55279041926201"/>
    <x v="0"/>
  </r>
  <r>
    <x v="0"/>
    <s v="Hydro_2050_ON_New"/>
    <x v="0"/>
    <x v="11"/>
    <x v="0"/>
    <s v="Electricity"/>
    <n v="0"/>
    <x v="0"/>
  </r>
  <r>
    <x v="0"/>
    <s v="Hydro_2050_ON_New"/>
    <x v="0"/>
    <x v="11"/>
    <x v="1"/>
    <s v="Electricity"/>
    <n v="0"/>
    <x v="0"/>
  </r>
  <r>
    <x v="0"/>
    <s v="Hydro_2050_ON_New"/>
    <x v="0"/>
    <x v="11"/>
    <x v="2"/>
    <s v="Electricity"/>
    <n v="0"/>
    <x v="0"/>
  </r>
  <r>
    <x v="0"/>
    <s v="Hydro_2050_ON_New"/>
    <x v="0"/>
    <x v="11"/>
    <x v="3"/>
    <s v="Electricity"/>
    <n v="0"/>
    <x v="0"/>
  </r>
  <r>
    <x v="0"/>
    <s v="Nuclear SMR_2040_ON_New"/>
    <x v="0"/>
    <x v="12"/>
    <x v="0"/>
    <s v="Electricity"/>
    <n v="0"/>
    <x v="0"/>
  </r>
  <r>
    <x v="0"/>
    <s v="Nuclear SMR_2040_ON_New"/>
    <x v="0"/>
    <x v="12"/>
    <x v="1"/>
    <s v="Electricity"/>
    <n v="0"/>
    <x v="0"/>
  </r>
  <r>
    <x v="0"/>
    <s v="Nuclear SMR_2040_ON_New"/>
    <x v="0"/>
    <x v="12"/>
    <x v="2"/>
    <s v="Electricity"/>
    <n v="3000"/>
    <x v="0"/>
  </r>
  <r>
    <x v="0"/>
    <s v="Nuclear SMR_2040_ON_New"/>
    <x v="0"/>
    <x v="12"/>
    <x v="3"/>
    <s v="Electricity"/>
    <n v="3000"/>
    <x v="0"/>
  </r>
  <r>
    <x v="0"/>
    <s v="Nuclear SMR_2050_ON_New"/>
    <x v="0"/>
    <x v="12"/>
    <x v="0"/>
    <s v="Electricity"/>
    <n v="0"/>
    <x v="0"/>
  </r>
  <r>
    <x v="0"/>
    <s v="Nuclear SMR_2050_ON_New"/>
    <x v="0"/>
    <x v="12"/>
    <x v="1"/>
    <s v="Electricity"/>
    <n v="0"/>
    <x v="0"/>
  </r>
  <r>
    <x v="0"/>
    <s v="Nuclear SMR_2050_ON_New"/>
    <x v="0"/>
    <x v="12"/>
    <x v="2"/>
    <s v="Electricity"/>
    <n v="0"/>
    <x v="0"/>
  </r>
  <r>
    <x v="0"/>
    <s v="Nuclear SMR_2050_ON_New"/>
    <x v="0"/>
    <x v="12"/>
    <x v="3"/>
    <s v="Electricity"/>
    <n v="0"/>
    <x v="0"/>
  </r>
  <r>
    <x v="0"/>
    <s v="Nuclear_2040_ON_New"/>
    <x v="0"/>
    <x v="13"/>
    <x v="0"/>
    <s v="Electricity"/>
    <n v="0"/>
    <x v="0"/>
  </r>
  <r>
    <x v="0"/>
    <s v="Nuclear_2040_ON_New"/>
    <x v="0"/>
    <x v="13"/>
    <x v="1"/>
    <s v="Electricity"/>
    <n v="0"/>
    <x v="0"/>
  </r>
  <r>
    <x v="0"/>
    <s v="Nuclear_2040_ON_New"/>
    <x v="0"/>
    <x v="13"/>
    <x v="2"/>
    <s v="Electricity"/>
    <n v="0"/>
    <x v="0"/>
  </r>
  <r>
    <x v="0"/>
    <s v="Nuclear_2040_ON_New"/>
    <x v="0"/>
    <x v="13"/>
    <x v="3"/>
    <s v="Electricity"/>
    <n v="0"/>
    <x v="0"/>
  </r>
  <r>
    <x v="0"/>
    <s v="Nuclear_2050_ON_New"/>
    <x v="0"/>
    <x v="13"/>
    <x v="0"/>
    <s v="Electricity"/>
    <n v="0"/>
    <x v="0"/>
  </r>
  <r>
    <x v="0"/>
    <s v="Nuclear_2050_ON_New"/>
    <x v="0"/>
    <x v="13"/>
    <x v="1"/>
    <s v="Electricity"/>
    <n v="0"/>
    <x v="0"/>
  </r>
  <r>
    <x v="0"/>
    <s v="Nuclear_2050_ON_New"/>
    <x v="0"/>
    <x v="13"/>
    <x v="2"/>
    <s v="Electricity"/>
    <n v="0"/>
    <x v="0"/>
  </r>
  <r>
    <x v="0"/>
    <s v="Nuclear_2050_ON_New"/>
    <x v="0"/>
    <x v="13"/>
    <x v="3"/>
    <s v="Electricity"/>
    <n v="0"/>
    <x v="0"/>
  </r>
  <r>
    <x v="0"/>
    <s v="O/CCGT - H2 New_2030_ON_New"/>
    <x v="0"/>
    <x v="14"/>
    <x v="0"/>
    <s v="Electricity"/>
    <n v="0"/>
    <x v="0"/>
  </r>
  <r>
    <x v="0"/>
    <s v="O/CCGT - H2 New_2030_ON_New"/>
    <x v="0"/>
    <x v="14"/>
    <x v="1"/>
    <s v="Electricity"/>
    <n v="5110.2620696853301"/>
    <x v="0"/>
  </r>
  <r>
    <x v="0"/>
    <s v="O/CCGT - H2 New_2030_ON_New"/>
    <x v="0"/>
    <x v="14"/>
    <x v="2"/>
    <s v="Electricity"/>
    <n v="5110.2620696853301"/>
    <x v="0"/>
  </r>
  <r>
    <x v="0"/>
    <s v="O/CCGT - H2 New_2030_ON_New"/>
    <x v="0"/>
    <x v="14"/>
    <x v="3"/>
    <s v="Electricity"/>
    <n v="5110.2620696853301"/>
    <x v="0"/>
  </r>
  <r>
    <x v="0"/>
    <s v="O/CCGT - H2 New_2040_ON_New"/>
    <x v="0"/>
    <x v="14"/>
    <x v="0"/>
    <s v="Electricity"/>
    <n v="0"/>
    <x v="0"/>
  </r>
  <r>
    <x v="0"/>
    <s v="O/CCGT - H2 New_2040_ON_New"/>
    <x v="0"/>
    <x v="14"/>
    <x v="1"/>
    <s v="Electricity"/>
    <n v="0"/>
    <x v="0"/>
  </r>
  <r>
    <x v="0"/>
    <s v="O/CCGT - H2 New_2040_ON_New"/>
    <x v="0"/>
    <x v="14"/>
    <x v="2"/>
    <s v="Electricity"/>
    <n v="15000"/>
    <x v="0"/>
  </r>
  <r>
    <x v="0"/>
    <s v="O/CCGT - H2 New_2040_ON_New"/>
    <x v="0"/>
    <x v="14"/>
    <x v="3"/>
    <s v="Electricity"/>
    <n v="15000"/>
    <x v="0"/>
  </r>
  <r>
    <x v="0"/>
    <s v="O/CCGT - H2 New_2050_ON_New"/>
    <x v="0"/>
    <x v="14"/>
    <x v="0"/>
    <s v="Electricity"/>
    <n v="0"/>
    <x v="0"/>
  </r>
  <r>
    <x v="0"/>
    <s v="O/CCGT - H2 New_2050_ON_New"/>
    <x v="0"/>
    <x v="14"/>
    <x v="1"/>
    <s v="Electricity"/>
    <n v="0"/>
    <x v="0"/>
  </r>
  <r>
    <x v="0"/>
    <s v="O/CCGT - H2 New_2050_ON_New"/>
    <x v="0"/>
    <x v="14"/>
    <x v="2"/>
    <s v="Electricity"/>
    <n v="0"/>
    <x v="0"/>
  </r>
  <r>
    <x v="0"/>
    <s v="O/CCGT - H2 New_2050_ON_New"/>
    <x v="0"/>
    <x v="14"/>
    <x v="3"/>
    <s v="Electricity"/>
    <n v="14418.490567049501"/>
    <x v="0"/>
  </r>
  <r>
    <x v="0"/>
    <s v="SMR CCS_2030_ON_New"/>
    <x v="0"/>
    <x v="15"/>
    <x v="0"/>
    <s v="Hydrogen"/>
    <n v="0"/>
    <x v="0"/>
  </r>
  <r>
    <x v="0"/>
    <s v="SMR CCS_2030_ON_New"/>
    <x v="0"/>
    <x v="15"/>
    <x v="1"/>
    <s v="Hydrogen"/>
    <n v="1894.0304232882099"/>
    <x v="0"/>
  </r>
  <r>
    <x v="0"/>
    <s v="SMR CCS_2030_ON_New"/>
    <x v="0"/>
    <x v="15"/>
    <x v="2"/>
    <s v="Hydrogen"/>
    <n v="1894.0304232882099"/>
    <x v="0"/>
  </r>
  <r>
    <x v="0"/>
    <s v="SMR CCS_2030_ON_New"/>
    <x v="0"/>
    <x v="15"/>
    <x v="3"/>
    <s v="Hydrogen"/>
    <n v="1894.0304232882099"/>
    <x v="0"/>
  </r>
  <r>
    <x v="0"/>
    <s v="SMR CCS_2030_WC_New"/>
    <x v="5"/>
    <x v="15"/>
    <x v="0"/>
    <s v="Hydrogen"/>
    <n v="0"/>
    <x v="0"/>
  </r>
  <r>
    <x v="0"/>
    <s v="SMR CCS_2030_WC_New"/>
    <x v="5"/>
    <x v="15"/>
    <x v="1"/>
    <s v="Hydrogen"/>
    <n v="0"/>
    <x v="0"/>
  </r>
  <r>
    <x v="0"/>
    <s v="SMR CCS_2030_WC_New"/>
    <x v="5"/>
    <x v="15"/>
    <x v="2"/>
    <s v="Hydrogen"/>
    <n v="0"/>
    <x v="0"/>
  </r>
  <r>
    <x v="0"/>
    <s v="SMR CCS_2030_WC_New"/>
    <x v="5"/>
    <x v="15"/>
    <x v="3"/>
    <s v="Hydrogen"/>
    <n v="0"/>
    <x v="0"/>
  </r>
  <r>
    <x v="0"/>
    <s v="SMR CCS_2040_ON_New"/>
    <x v="0"/>
    <x v="15"/>
    <x v="0"/>
    <s v="Hydrogen"/>
    <n v="0"/>
    <x v="0"/>
  </r>
  <r>
    <x v="0"/>
    <s v="SMR CCS_2040_ON_New"/>
    <x v="0"/>
    <x v="15"/>
    <x v="1"/>
    <s v="Hydrogen"/>
    <n v="0"/>
    <x v="0"/>
  </r>
  <r>
    <x v="0"/>
    <s v="SMR CCS_2040_ON_New"/>
    <x v="0"/>
    <x v="15"/>
    <x v="2"/>
    <s v="Hydrogen"/>
    <n v="2991.8902779976702"/>
    <x v="0"/>
  </r>
  <r>
    <x v="0"/>
    <s v="SMR CCS_2040_ON_New"/>
    <x v="0"/>
    <x v="15"/>
    <x v="3"/>
    <s v="Hydrogen"/>
    <n v="2991.8902779976702"/>
    <x v="0"/>
  </r>
  <r>
    <x v="0"/>
    <s v="SMR CCS_2040_WC_New"/>
    <x v="5"/>
    <x v="15"/>
    <x v="0"/>
    <s v="Hydrogen"/>
    <n v="0"/>
    <x v="0"/>
  </r>
  <r>
    <x v="0"/>
    <s v="SMR CCS_2040_WC_New"/>
    <x v="5"/>
    <x v="15"/>
    <x v="1"/>
    <s v="Hydrogen"/>
    <n v="0"/>
    <x v="0"/>
  </r>
  <r>
    <x v="0"/>
    <s v="SMR CCS_2040_WC_New"/>
    <x v="5"/>
    <x v="15"/>
    <x v="2"/>
    <s v="Hydrogen"/>
    <n v="0"/>
    <x v="0"/>
  </r>
  <r>
    <x v="0"/>
    <s v="SMR CCS_2040_WC_New"/>
    <x v="5"/>
    <x v="15"/>
    <x v="3"/>
    <s v="Hydrogen"/>
    <n v="0"/>
    <x v="0"/>
  </r>
  <r>
    <x v="0"/>
    <s v="SMR CCS_2050_ON_New"/>
    <x v="0"/>
    <x v="15"/>
    <x v="0"/>
    <s v="Hydrogen"/>
    <n v="0"/>
    <x v="0"/>
  </r>
  <r>
    <x v="0"/>
    <s v="SMR CCS_2050_ON_New"/>
    <x v="0"/>
    <x v="15"/>
    <x v="1"/>
    <s v="Hydrogen"/>
    <n v="0"/>
    <x v="0"/>
  </r>
  <r>
    <x v="0"/>
    <s v="SMR CCS_2050_ON_New"/>
    <x v="0"/>
    <x v="15"/>
    <x v="2"/>
    <s v="Hydrogen"/>
    <n v="0"/>
    <x v="0"/>
  </r>
  <r>
    <x v="0"/>
    <s v="SMR CCS_2050_ON_New"/>
    <x v="0"/>
    <x v="15"/>
    <x v="3"/>
    <s v="Hydrogen"/>
    <n v="0"/>
    <x v="0"/>
  </r>
  <r>
    <x v="0"/>
    <s v="SMR CCS_2050_WC_New"/>
    <x v="5"/>
    <x v="15"/>
    <x v="0"/>
    <s v="Hydrogen"/>
    <n v="0"/>
    <x v="0"/>
  </r>
  <r>
    <x v="0"/>
    <s v="SMR CCS_2050_WC_New"/>
    <x v="5"/>
    <x v="15"/>
    <x v="1"/>
    <s v="Hydrogen"/>
    <n v="0"/>
    <x v="0"/>
  </r>
  <r>
    <x v="0"/>
    <s v="SMR CCS_2050_WC_New"/>
    <x v="5"/>
    <x v="15"/>
    <x v="2"/>
    <s v="Hydrogen"/>
    <n v="0"/>
    <x v="0"/>
  </r>
  <r>
    <x v="0"/>
    <s v="SMR CCS_2050_WC_New"/>
    <x v="5"/>
    <x v="15"/>
    <x v="3"/>
    <s v="Hydrogen"/>
    <n v="0"/>
    <x v="0"/>
  </r>
  <r>
    <x v="0"/>
    <s v="Solar PV_2030_ON_New"/>
    <x v="0"/>
    <x v="16"/>
    <x v="0"/>
    <s v="Electricity"/>
    <n v="0"/>
    <x v="0"/>
  </r>
  <r>
    <x v="0"/>
    <s v="Solar PV_2030_ON_New"/>
    <x v="0"/>
    <x v="16"/>
    <x v="1"/>
    <s v="Electricity"/>
    <n v="2963.9602672587398"/>
    <x v="0"/>
  </r>
  <r>
    <x v="0"/>
    <s v="Solar PV_2030_ON_New"/>
    <x v="0"/>
    <x v="16"/>
    <x v="2"/>
    <s v="Electricity"/>
    <n v="2963.9602672587398"/>
    <x v="0"/>
  </r>
  <r>
    <x v="0"/>
    <s v="Solar PV_2030_ON_New"/>
    <x v="0"/>
    <x v="16"/>
    <x v="3"/>
    <s v="Electricity"/>
    <n v="2963.9602672587398"/>
    <x v="0"/>
  </r>
  <r>
    <x v="0"/>
    <s v="Solar PV_2030_WC_New"/>
    <x v="5"/>
    <x v="16"/>
    <x v="0"/>
    <s v="Electricity"/>
    <n v="0"/>
    <x v="0"/>
  </r>
  <r>
    <x v="0"/>
    <s v="Solar PV_2030_WC_New"/>
    <x v="5"/>
    <x v="16"/>
    <x v="1"/>
    <s v="Electricity"/>
    <n v="0"/>
    <x v="0"/>
  </r>
  <r>
    <x v="0"/>
    <s v="Solar PV_2030_WC_New"/>
    <x v="5"/>
    <x v="16"/>
    <x v="2"/>
    <s v="Electricity"/>
    <n v="0"/>
    <x v="0"/>
  </r>
  <r>
    <x v="0"/>
    <s v="Solar PV_2030_WC_New"/>
    <x v="5"/>
    <x v="16"/>
    <x v="3"/>
    <s v="Electricity"/>
    <n v="0"/>
    <x v="0"/>
  </r>
  <r>
    <x v="0"/>
    <s v="Solar PV_2040_ON_New"/>
    <x v="0"/>
    <x v="16"/>
    <x v="0"/>
    <s v="Electricity"/>
    <n v="0"/>
    <x v="0"/>
  </r>
  <r>
    <x v="0"/>
    <s v="Solar PV_2040_ON_New"/>
    <x v="0"/>
    <x v="16"/>
    <x v="1"/>
    <s v="Electricity"/>
    <n v="0"/>
    <x v="0"/>
  </r>
  <r>
    <x v="0"/>
    <s v="Solar PV_2040_ON_New"/>
    <x v="0"/>
    <x v="16"/>
    <x v="2"/>
    <s v="Electricity"/>
    <n v="178.994084357849"/>
    <x v="0"/>
  </r>
  <r>
    <x v="0"/>
    <s v="Solar PV_2040_ON_New"/>
    <x v="0"/>
    <x v="16"/>
    <x v="3"/>
    <s v="Electricity"/>
    <n v="178.994084357849"/>
    <x v="0"/>
  </r>
  <r>
    <x v="0"/>
    <s v="Solar PV_2040_WC_New"/>
    <x v="5"/>
    <x v="16"/>
    <x v="0"/>
    <s v="Electricity"/>
    <n v="0"/>
    <x v="0"/>
  </r>
  <r>
    <x v="0"/>
    <s v="Solar PV_2040_WC_New"/>
    <x v="5"/>
    <x v="16"/>
    <x v="1"/>
    <s v="Electricity"/>
    <n v="0"/>
    <x v="0"/>
  </r>
  <r>
    <x v="0"/>
    <s v="Solar PV_2040_WC_New"/>
    <x v="5"/>
    <x v="16"/>
    <x v="2"/>
    <s v="Electricity"/>
    <n v="543.09401540482895"/>
    <x v="0"/>
  </r>
  <r>
    <x v="0"/>
    <s v="Solar PV_2040_WC_New"/>
    <x v="5"/>
    <x v="16"/>
    <x v="3"/>
    <s v="Electricity"/>
    <n v="543.09401540482895"/>
    <x v="0"/>
  </r>
  <r>
    <x v="0"/>
    <s v="Solar PV_2050_ON_New"/>
    <x v="0"/>
    <x v="16"/>
    <x v="0"/>
    <s v="Electricity"/>
    <n v="0"/>
    <x v="0"/>
  </r>
  <r>
    <x v="0"/>
    <s v="Solar PV_2050_ON_New"/>
    <x v="0"/>
    <x v="16"/>
    <x v="1"/>
    <s v="Electricity"/>
    <n v="0"/>
    <x v="0"/>
  </r>
  <r>
    <x v="0"/>
    <s v="Solar PV_2050_ON_New"/>
    <x v="0"/>
    <x v="16"/>
    <x v="2"/>
    <s v="Electricity"/>
    <n v="0"/>
    <x v="0"/>
  </r>
  <r>
    <x v="0"/>
    <s v="Solar PV_2050_ON_New"/>
    <x v="0"/>
    <x v="16"/>
    <x v="3"/>
    <s v="Electricity"/>
    <n v="0"/>
    <x v="0"/>
  </r>
  <r>
    <x v="0"/>
    <s v="Solar PV_2050_WC_New"/>
    <x v="5"/>
    <x v="16"/>
    <x v="0"/>
    <s v="Electricity"/>
    <n v="0"/>
    <x v="0"/>
  </r>
  <r>
    <x v="0"/>
    <s v="Solar PV_2050_WC_New"/>
    <x v="5"/>
    <x v="16"/>
    <x v="1"/>
    <s v="Electricity"/>
    <n v="0"/>
    <x v="0"/>
  </r>
  <r>
    <x v="0"/>
    <s v="Solar PV_2050_WC_New"/>
    <x v="5"/>
    <x v="16"/>
    <x v="2"/>
    <s v="Electricity"/>
    <n v="0"/>
    <x v="0"/>
  </r>
  <r>
    <x v="0"/>
    <s v="Solar PV_2050_WC_New"/>
    <x v="5"/>
    <x v="16"/>
    <x v="3"/>
    <s v="Electricity"/>
    <n v="0"/>
    <x v="0"/>
  </r>
  <r>
    <x v="0"/>
    <s v="Wind Offshore_2040_ON_New"/>
    <x v="0"/>
    <x v="17"/>
    <x v="0"/>
    <s v="Electricity"/>
    <n v="0"/>
    <x v="0"/>
  </r>
  <r>
    <x v="0"/>
    <s v="Wind Offshore_2040_ON_New"/>
    <x v="0"/>
    <x v="17"/>
    <x v="1"/>
    <s v="Electricity"/>
    <n v="0"/>
    <x v="0"/>
  </r>
  <r>
    <x v="0"/>
    <s v="Wind Offshore_2040_ON_New"/>
    <x v="0"/>
    <x v="17"/>
    <x v="2"/>
    <s v="Electricity"/>
    <n v="0"/>
    <x v="0"/>
  </r>
  <r>
    <x v="0"/>
    <s v="Wind Offshore_2040_ON_New"/>
    <x v="0"/>
    <x v="17"/>
    <x v="3"/>
    <s v="Electricity"/>
    <n v="0"/>
    <x v="0"/>
  </r>
  <r>
    <x v="0"/>
    <s v="Wind Offshore_2050_ON_New"/>
    <x v="0"/>
    <x v="17"/>
    <x v="0"/>
    <s v="Electricity"/>
    <n v="0"/>
    <x v="0"/>
  </r>
  <r>
    <x v="0"/>
    <s v="Wind Offshore_2050_ON_New"/>
    <x v="0"/>
    <x v="17"/>
    <x v="1"/>
    <s v="Electricity"/>
    <n v="0"/>
    <x v="0"/>
  </r>
  <r>
    <x v="0"/>
    <s v="Wind Offshore_2050_ON_New"/>
    <x v="0"/>
    <x v="17"/>
    <x v="2"/>
    <s v="Electricity"/>
    <n v="0"/>
    <x v="0"/>
  </r>
  <r>
    <x v="0"/>
    <s v="Wind Offshore_2050_ON_New"/>
    <x v="0"/>
    <x v="17"/>
    <x v="3"/>
    <s v="Electricity"/>
    <n v="0"/>
    <x v="0"/>
  </r>
  <r>
    <x v="0"/>
    <s v="Wind Onshore_2030_MI_New"/>
    <x v="1"/>
    <x v="18"/>
    <x v="0"/>
    <s v="Electricity"/>
    <n v="0"/>
    <x v="0"/>
  </r>
  <r>
    <x v="0"/>
    <s v="Wind Onshore_2030_MI_New"/>
    <x v="1"/>
    <x v="18"/>
    <x v="1"/>
    <s v="Electricity"/>
    <n v="33054.757326497398"/>
    <x v="0"/>
  </r>
  <r>
    <x v="0"/>
    <s v="Wind Onshore_2030_MI_New"/>
    <x v="1"/>
    <x v="18"/>
    <x v="2"/>
    <s v="Electricity"/>
    <n v="33054.757326497398"/>
    <x v="0"/>
  </r>
  <r>
    <x v="0"/>
    <s v="Wind Onshore_2030_MI_New"/>
    <x v="1"/>
    <x v="18"/>
    <x v="3"/>
    <s v="Electricity"/>
    <n v="33054.757326497398"/>
    <x v="0"/>
  </r>
  <r>
    <x v="0"/>
    <s v="Wind Onshore_2030_NY_New"/>
    <x v="2"/>
    <x v="18"/>
    <x v="0"/>
    <s v="Electricity"/>
    <n v="0"/>
    <x v="0"/>
  </r>
  <r>
    <x v="0"/>
    <s v="Wind Onshore_2030_NY_New"/>
    <x v="2"/>
    <x v="18"/>
    <x v="1"/>
    <s v="Electricity"/>
    <n v="10582.5042736453"/>
    <x v="0"/>
  </r>
  <r>
    <x v="0"/>
    <s v="Wind Onshore_2030_NY_New"/>
    <x v="2"/>
    <x v="18"/>
    <x v="2"/>
    <s v="Electricity"/>
    <n v="10582.5042736453"/>
    <x v="0"/>
  </r>
  <r>
    <x v="0"/>
    <s v="Wind Onshore_2030_NY_New"/>
    <x v="2"/>
    <x v="18"/>
    <x v="3"/>
    <s v="Electricity"/>
    <n v="10582.5042736453"/>
    <x v="0"/>
  </r>
  <r>
    <x v="0"/>
    <s v="Wind Onshore_2030_ON_New"/>
    <x v="0"/>
    <x v="18"/>
    <x v="0"/>
    <s v="Electricity"/>
    <n v="0"/>
    <x v="0"/>
  </r>
  <r>
    <x v="0"/>
    <s v="Wind Onshore_2030_ON_New"/>
    <x v="0"/>
    <x v="18"/>
    <x v="1"/>
    <s v="Electricity"/>
    <n v="15000"/>
    <x v="0"/>
  </r>
  <r>
    <x v="0"/>
    <s v="Wind Onshore_2030_ON_New"/>
    <x v="0"/>
    <x v="18"/>
    <x v="2"/>
    <s v="Electricity"/>
    <n v="15000"/>
    <x v="0"/>
  </r>
  <r>
    <x v="0"/>
    <s v="Wind Onshore_2030_ON_New"/>
    <x v="0"/>
    <x v="18"/>
    <x v="3"/>
    <s v="Electricity"/>
    <n v="15000"/>
    <x v="0"/>
  </r>
  <r>
    <x v="0"/>
    <s v="Wind Onshore_2030_PJ_New"/>
    <x v="3"/>
    <x v="18"/>
    <x v="0"/>
    <s v="Electricity"/>
    <n v="0"/>
    <x v="0"/>
  </r>
  <r>
    <x v="0"/>
    <s v="Wind Onshore_2030_PJ_New"/>
    <x v="3"/>
    <x v="18"/>
    <x v="1"/>
    <s v="Electricity"/>
    <n v="172168.324437587"/>
    <x v="0"/>
  </r>
  <r>
    <x v="0"/>
    <s v="Wind Onshore_2030_PJ_New"/>
    <x v="3"/>
    <x v="18"/>
    <x v="2"/>
    <s v="Electricity"/>
    <n v="172168.324437587"/>
    <x v="0"/>
  </r>
  <r>
    <x v="0"/>
    <s v="Wind Onshore_2030_PJ_New"/>
    <x v="3"/>
    <x v="18"/>
    <x v="3"/>
    <s v="Electricity"/>
    <n v="172168.324437587"/>
    <x v="0"/>
  </r>
  <r>
    <x v="0"/>
    <s v="Wind Onshore_2030_WC_New"/>
    <x v="5"/>
    <x v="18"/>
    <x v="0"/>
    <s v="Electricity"/>
    <n v="0"/>
    <x v="0"/>
  </r>
  <r>
    <x v="0"/>
    <s v="Wind Onshore_2030_WC_New"/>
    <x v="5"/>
    <x v="18"/>
    <x v="1"/>
    <s v="Electricity"/>
    <n v="0"/>
    <x v="0"/>
  </r>
  <r>
    <x v="0"/>
    <s v="Wind Onshore_2030_WC_New"/>
    <x v="5"/>
    <x v="18"/>
    <x v="2"/>
    <s v="Electricity"/>
    <n v="0"/>
    <x v="0"/>
  </r>
  <r>
    <x v="0"/>
    <s v="Wind Onshore_2030_WC_New"/>
    <x v="5"/>
    <x v="18"/>
    <x v="3"/>
    <s v="Electricity"/>
    <n v="0"/>
    <x v="0"/>
  </r>
  <r>
    <x v="0"/>
    <s v="Wind Onshore_2040_MI_New"/>
    <x v="1"/>
    <x v="18"/>
    <x v="0"/>
    <s v="Electricity"/>
    <n v="0"/>
    <x v="0"/>
  </r>
  <r>
    <x v="0"/>
    <s v="Wind Onshore_2040_MI_New"/>
    <x v="1"/>
    <x v="18"/>
    <x v="1"/>
    <s v="Electricity"/>
    <n v="0"/>
    <x v="0"/>
  </r>
  <r>
    <x v="0"/>
    <s v="Wind Onshore_2040_MI_New"/>
    <x v="1"/>
    <x v="18"/>
    <x v="2"/>
    <s v="Electricity"/>
    <n v="0"/>
    <x v="0"/>
  </r>
  <r>
    <x v="0"/>
    <s v="Wind Onshore_2040_MI_New"/>
    <x v="1"/>
    <x v="18"/>
    <x v="3"/>
    <s v="Electricity"/>
    <n v="0"/>
    <x v="0"/>
  </r>
  <r>
    <x v="0"/>
    <s v="Wind Onshore_2040_NY_New"/>
    <x v="2"/>
    <x v="18"/>
    <x v="0"/>
    <s v="Electricity"/>
    <n v="0"/>
    <x v="0"/>
  </r>
  <r>
    <x v="0"/>
    <s v="Wind Onshore_2040_NY_New"/>
    <x v="2"/>
    <x v="18"/>
    <x v="1"/>
    <s v="Electricity"/>
    <n v="0"/>
    <x v="0"/>
  </r>
  <r>
    <x v="0"/>
    <s v="Wind Onshore_2040_NY_New"/>
    <x v="2"/>
    <x v="18"/>
    <x v="2"/>
    <s v="Electricity"/>
    <n v="0"/>
    <x v="0"/>
  </r>
  <r>
    <x v="0"/>
    <s v="Wind Onshore_2040_NY_New"/>
    <x v="2"/>
    <x v="18"/>
    <x v="3"/>
    <s v="Electricity"/>
    <n v="0"/>
    <x v="0"/>
  </r>
  <r>
    <x v="0"/>
    <s v="Wind Onshore_2040_ON_New"/>
    <x v="0"/>
    <x v="18"/>
    <x v="0"/>
    <s v="Electricity"/>
    <n v="0"/>
    <x v="0"/>
  </r>
  <r>
    <x v="0"/>
    <s v="Wind Onshore_2040_ON_New"/>
    <x v="0"/>
    <x v="18"/>
    <x v="1"/>
    <s v="Electricity"/>
    <n v="0"/>
    <x v="0"/>
  </r>
  <r>
    <x v="0"/>
    <s v="Wind Onshore_2040_ON_New"/>
    <x v="0"/>
    <x v="18"/>
    <x v="2"/>
    <s v="Electricity"/>
    <n v="20000"/>
    <x v="0"/>
  </r>
  <r>
    <x v="0"/>
    <s v="Wind Onshore_2040_ON_New"/>
    <x v="0"/>
    <x v="18"/>
    <x v="3"/>
    <s v="Electricity"/>
    <n v="20000"/>
    <x v="0"/>
  </r>
  <r>
    <x v="0"/>
    <s v="Wind Onshore_2040_PJ_New"/>
    <x v="3"/>
    <x v="18"/>
    <x v="0"/>
    <s v="Electricity"/>
    <n v="0"/>
    <x v="0"/>
  </r>
  <r>
    <x v="0"/>
    <s v="Wind Onshore_2040_PJ_New"/>
    <x v="3"/>
    <x v="18"/>
    <x v="1"/>
    <s v="Electricity"/>
    <n v="0"/>
    <x v="0"/>
  </r>
  <r>
    <x v="0"/>
    <s v="Wind Onshore_2040_PJ_New"/>
    <x v="3"/>
    <x v="18"/>
    <x v="2"/>
    <s v="Electricity"/>
    <n v="0"/>
    <x v="0"/>
  </r>
  <r>
    <x v="0"/>
    <s v="Wind Onshore_2040_PJ_New"/>
    <x v="3"/>
    <x v="18"/>
    <x v="3"/>
    <s v="Electricity"/>
    <n v="0"/>
    <x v="0"/>
  </r>
  <r>
    <x v="0"/>
    <s v="Wind Onshore_2040_WC_New"/>
    <x v="5"/>
    <x v="18"/>
    <x v="0"/>
    <s v="Electricity"/>
    <n v="0"/>
    <x v="0"/>
  </r>
  <r>
    <x v="0"/>
    <s v="Wind Onshore_2040_WC_New"/>
    <x v="5"/>
    <x v="18"/>
    <x v="1"/>
    <s v="Electricity"/>
    <n v="0"/>
    <x v="0"/>
  </r>
  <r>
    <x v="0"/>
    <s v="Wind Onshore_2040_WC_New"/>
    <x v="5"/>
    <x v="18"/>
    <x v="2"/>
    <s v="Electricity"/>
    <n v="0"/>
    <x v="0"/>
  </r>
  <r>
    <x v="0"/>
    <s v="Wind Onshore_2040_WC_New"/>
    <x v="5"/>
    <x v="18"/>
    <x v="3"/>
    <s v="Electricity"/>
    <n v="0"/>
    <x v="0"/>
  </r>
  <r>
    <x v="0"/>
    <s v="Wind Onshore_2050_MI_New"/>
    <x v="1"/>
    <x v="18"/>
    <x v="0"/>
    <s v="Electricity"/>
    <n v="0"/>
    <x v="0"/>
  </r>
  <r>
    <x v="0"/>
    <s v="Wind Onshore_2050_MI_New"/>
    <x v="1"/>
    <x v="18"/>
    <x v="1"/>
    <s v="Electricity"/>
    <n v="0"/>
    <x v="0"/>
  </r>
  <r>
    <x v="0"/>
    <s v="Wind Onshore_2050_MI_New"/>
    <x v="1"/>
    <x v="18"/>
    <x v="2"/>
    <s v="Electricity"/>
    <n v="0"/>
    <x v="0"/>
  </r>
  <r>
    <x v="0"/>
    <s v="Wind Onshore_2050_MI_New"/>
    <x v="1"/>
    <x v="18"/>
    <x v="3"/>
    <s v="Electricity"/>
    <n v="0"/>
    <x v="0"/>
  </r>
  <r>
    <x v="0"/>
    <s v="Wind Onshore_2050_NY_New"/>
    <x v="2"/>
    <x v="18"/>
    <x v="0"/>
    <s v="Electricity"/>
    <n v="0"/>
    <x v="0"/>
  </r>
  <r>
    <x v="0"/>
    <s v="Wind Onshore_2050_NY_New"/>
    <x v="2"/>
    <x v="18"/>
    <x v="1"/>
    <s v="Electricity"/>
    <n v="0"/>
    <x v="0"/>
  </r>
  <r>
    <x v="0"/>
    <s v="Wind Onshore_2050_NY_New"/>
    <x v="2"/>
    <x v="18"/>
    <x v="2"/>
    <s v="Electricity"/>
    <n v="0"/>
    <x v="0"/>
  </r>
  <r>
    <x v="0"/>
    <s v="Wind Onshore_2050_NY_New"/>
    <x v="2"/>
    <x v="18"/>
    <x v="3"/>
    <s v="Electricity"/>
    <n v="0"/>
    <x v="0"/>
  </r>
  <r>
    <x v="0"/>
    <s v="Wind Onshore_2050_ON_New"/>
    <x v="0"/>
    <x v="18"/>
    <x v="0"/>
    <s v="Electricity"/>
    <n v="0"/>
    <x v="0"/>
  </r>
  <r>
    <x v="0"/>
    <s v="Wind Onshore_2050_ON_New"/>
    <x v="0"/>
    <x v="18"/>
    <x v="1"/>
    <s v="Electricity"/>
    <n v="0"/>
    <x v="0"/>
  </r>
  <r>
    <x v="0"/>
    <s v="Wind Onshore_2050_ON_New"/>
    <x v="0"/>
    <x v="18"/>
    <x v="2"/>
    <s v="Electricity"/>
    <n v="0"/>
    <x v="0"/>
  </r>
  <r>
    <x v="0"/>
    <s v="Wind Onshore_2050_ON_New"/>
    <x v="0"/>
    <x v="18"/>
    <x v="3"/>
    <s v="Electricity"/>
    <n v="26496.803525952801"/>
    <x v="0"/>
  </r>
  <r>
    <x v="0"/>
    <s v="Wind Onshore_2050_PJ_New"/>
    <x v="3"/>
    <x v="18"/>
    <x v="0"/>
    <s v="Electricity"/>
    <n v="0"/>
    <x v="0"/>
  </r>
  <r>
    <x v="0"/>
    <s v="Wind Onshore_2050_PJ_New"/>
    <x v="3"/>
    <x v="18"/>
    <x v="1"/>
    <s v="Electricity"/>
    <n v="0"/>
    <x v="0"/>
  </r>
  <r>
    <x v="0"/>
    <s v="Wind Onshore_2050_PJ_New"/>
    <x v="3"/>
    <x v="18"/>
    <x v="2"/>
    <s v="Electricity"/>
    <n v="0"/>
    <x v="0"/>
  </r>
  <r>
    <x v="0"/>
    <s v="Wind Onshore_2050_PJ_New"/>
    <x v="3"/>
    <x v="18"/>
    <x v="3"/>
    <s v="Electricity"/>
    <n v="0"/>
    <x v="0"/>
  </r>
  <r>
    <x v="0"/>
    <s v="Wind Onshore_2050_WC_New"/>
    <x v="5"/>
    <x v="18"/>
    <x v="0"/>
    <s v="Electricity"/>
    <n v="0"/>
    <x v="0"/>
  </r>
  <r>
    <x v="0"/>
    <s v="Wind Onshore_2050_WC_New"/>
    <x v="5"/>
    <x v="18"/>
    <x v="1"/>
    <s v="Electricity"/>
    <n v="0"/>
    <x v="0"/>
  </r>
  <r>
    <x v="0"/>
    <s v="Wind Onshore_2050_WC_New"/>
    <x v="5"/>
    <x v="18"/>
    <x v="2"/>
    <s v="Electricity"/>
    <n v="0"/>
    <x v="0"/>
  </r>
  <r>
    <x v="0"/>
    <s v="Wind Onshore_2050_WC_New"/>
    <x v="5"/>
    <x v="18"/>
    <x v="3"/>
    <s v="Electricity"/>
    <n v="0"/>
    <x v="0"/>
  </r>
  <r>
    <x v="0"/>
    <s v="Wind Onshore_ON_2020_KnownCap"/>
    <x v="0"/>
    <x v="18"/>
    <x v="0"/>
    <s v="Electricity"/>
    <n v="5533.94"/>
    <x v="1"/>
  </r>
  <r>
    <x v="0"/>
    <s v="Wind Onshore_ON_2030_KnownCap"/>
    <x v="0"/>
    <x v="18"/>
    <x v="1"/>
    <s v="Electricity"/>
    <n v="5683.94"/>
    <x v="1"/>
  </r>
  <r>
    <x v="0"/>
    <s v="Wind Onshore_ON_2040_KnownCap"/>
    <x v="0"/>
    <x v="18"/>
    <x v="2"/>
    <s v="Electricity"/>
    <n v="7933.94"/>
    <x v="1"/>
  </r>
  <r>
    <x v="0"/>
    <s v="Wind Onshore_ON_2050_KnownCap"/>
    <x v="0"/>
    <x v="18"/>
    <x v="3"/>
    <s v="Electricity"/>
    <n v="10333.94"/>
    <x v="1"/>
  </r>
  <r>
    <x v="0"/>
    <s v="Wind Offshore_ON_2020_KnownCap"/>
    <x v="0"/>
    <x v="17"/>
    <x v="0"/>
    <s v="Electricity"/>
    <n v="0"/>
    <x v="1"/>
  </r>
  <r>
    <x v="0"/>
    <s v="Wind Offshore_ON_2030_KnownCap"/>
    <x v="0"/>
    <x v="17"/>
    <x v="1"/>
    <s v="Electricity"/>
    <n v="0"/>
    <x v="1"/>
  </r>
  <r>
    <x v="0"/>
    <s v="Wind Offshore_ON_2040_KnownCap"/>
    <x v="0"/>
    <x v="17"/>
    <x v="2"/>
    <s v="Electricity"/>
    <n v="0"/>
    <x v="1"/>
  </r>
  <r>
    <x v="0"/>
    <s v="Wind Offshore_ON_2050_KnownCap"/>
    <x v="0"/>
    <x v="17"/>
    <x v="3"/>
    <s v="Electricity"/>
    <n v="0"/>
    <x v="1"/>
  </r>
  <r>
    <x v="0"/>
    <s v="Solar PV_ON_2020_KnownCap"/>
    <x v="0"/>
    <x v="16"/>
    <x v="0"/>
    <s v="Electricity"/>
    <n v="478"/>
    <x v="1"/>
  </r>
  <r>
    <x v="0"/>
    <s v="Solar PV_ON_2030_KnownCap"/>
    <x v="0"/>
    <x v="16"/>
    <x v="1"/>
    <s v="Electricity"/>
    <n v="689"/>
    <x v="1"/>
  </r>
  <r>
    <x v="0"/>
    <s v="Solar PV_ON_2040_KnownCap"/>
    <x v="0"/>
    <x v="16"/>
    <x v="2"/>
    <s v="Electricity"/>
    <n v="2807"/>
    <x v="1"/>
  </r>
  <r>
    <x v="0"/>
    <s v="Solar PV_ON_2050_KnownCap"/>
    <x v="0"/>
    <x v="16"/>
    <x v="3"/>
    <s v="Electricity"/>
    <n v="5349"/>
    <x v="1"/>
  </r>
  <r>
    <x v="0"/>
    <s v="Hydro_ON_2020_KnownCap"/>
    <x v="0"/>
    <x v="11"/>
    <x v="0"/>
    <s v="Electricity"/>
    <n v="9254.9"/>
    <x v="1"/>
  </r>
  <r>
    <x v="0"/>
    <s v="Hydro_ON_2030_KnownCap"/>
    <x v="0"/>
    <x v="11"/>
    <x v="1"/>
    <s v="Electricity"/>
    <n v="9271.9"/>
    <x v="1"/>
  </r>
  <r>
    <x v="0"/>
    <s v="Hydro_ON_2040_KnownCap"/>
    <x v="0"/>
    <x v="11"/>
    <x v="2"/>
    <s v="Electricity"/>
    <n v="9271.9"/>
    <x v="1"/>
  </r>
  <r>
    <x v="0"/>
    <s v="Hydro_ON_2050_KnownCap"/>
    <x v="0"/>
    <x v="11"/>
    <x v="3"/>
    <s v="Electricity"/>
    <n v="9271.9"/>
    <x v="1"/>
  </r>
  <r>
    <x v="0"/>
    <s v="Hydro Pumped Storage_ON_2020_KnownCap"/>
    <x v="0"/>
    <x v="19"/>
    <x v="0"/>
    <s v="Electricity"/>
    <n v="174.6"/>
    <x v="1"/>
  </r>
  <r>
    <x v="0"/>
    <s v="Hydro Pumped Storage_ON_2030_KnownCap"/>
    <x v="0"/>
    <x v="19"/>
    <x v="1"/>
    <s v="Electricity"/>
    <n v="174.6"/>
    <x v="1"/>
  </r>
  <r>
    <x v="0"/>
    <s v="Hydro Pumped Storage_ON_2040_KnownCap"/>
    <x v="0"/>
    <x v="19"/>
    <x v="2"/>
    <s v="Electricity"/>
    <n v="174.6"/>
    <x v="1"/>
  </r>
  <r>
    <x v="0"/>
    <s v="Hydro Pumped Storage_ON_2050_KnownCap"/>
    <x v="0"/>
    <x v="19"/>
    <x v="3"/>
    <s v="Electricity"/>
    <n v="174.6"/>
    <x v="1"/>
  </r>
  <r>
    <x v="0"/>
    <s v="Nuclear_ON_2020_KnownCap"/>
    <x v="0"/>
    <x v="13"/>
    <x v="0"/>
    <s v="Electricity"/>
    <n v="13089"/>
    <x v="1"/>
  </r>
  <r>
    <x v="0"/>
    <s v="Nuclear_ON_2030_KnownCap"/>
    <x v="0"/>
    <x v="13"/>
    <x v="1"/>
    <s v="Electricity"/>
    <n v="10007"/>
    <x v="1"/>
  </r>
  <r>
    <x v="0"/>
    <s v="Nuclear_ON_2040_KnownCap"/>
    <x v="0"/>
    <x v="13"/>
    <x v="2"/>
    <s v="Electricity"/>
    <n v="11641"/>
    <x v="1"/>
  </r>
  <r>
    <x v="0"/>
    <s v="Nuclear_ON_2050_KnownCap"/>
    <x v="0"/>
    <x v="13"/>
    <x v="3"/>
    <s v="Electricity"/>
    <n v="11641"/>
    <x v="1"/>
  </r>
  <r>
    <x v="0"/>
    <s v="Fossil Fuel Thermal (Coal, Peat, Oil)_ON_2020_KnownCap"/>
    <x v="0"/>
    <x v="20"/>
    <x v="0"/>
    <s v="Electricity"/>
    <n v="45.5"/>
    <x v="1"/>
  </r>
  <r>
    <x v="0"/>
    <s v="Fossil Fuel Thermal (Coal, Peat, Oil)_ON_2030_KnownCap"/>
    <x v="0"/>
    <x v="20"/>
    <x v="1"/>
    <s v="Electricity"/>
    <n v="0"/>
    <x v="1"/>
  </r>
  <r>
    <x v="0"/>
    <s v="Fossil Fuel Thermal (Coal, Peat, Oil)_ON_2040_KnownCap"/>
    <x v="0"/>
    <x v="20"/>
    <x v="2"/>
    <s v="Electricity"/>
    <n v="0"/>
    <x v="1"/>
  </r>
  <r>
    <x v="0"/>
    <s v="Fossil Fuel Thermal (Coal, Peat, Oil)_ON_2050_KnownCap"/>
    <x v="0"/>
    <x v="20"/>
    <x v="3"/>
    <s v="Electricity"/>
    <n v="0"/>
    <x v="1"/>
  </r>
  <r>
    <x v="0"/>
    <s v="O/CCGT - CH4 Existing_ON_2020_KnownCap"/>
    <x v="0"/>
    <x v="21"/>
    <x v="0"/>
    <s v="Electricity"/>
    <n v="10769.59"/>
    <x v="1"/>
  </r>
  <r>
    <x v="0"/>
    <s v="O/CCGT - CH4 Existing_ON_2030_KnownCap"/>
    <x v="0"/>
    <x v="21"/>
    <x v="1"/>
    <s v="Electricity"/>
    <n v="7179.7266666666701"/>
    <x v="1"/>
  </r>
  <r>
    <x v="0"/>
    <s v="O/CCGT - CH4 Existing_ON_2040_KnownCap"/>
    <x v="0"/>
    <x v="21"/>
    <x v="2"/>
    <s v="Electricity"/>
    <n v="3589.86333333333"/>
    <x v="1"/>
  </r>
  <r>
    <x v="0"/>
    <s v="O/CCGT - CH4 Existing_ON_2050_KnownCap"/>
    <x v="0"/>
    <x v="21"/>
    <x v="3"/>
    <s v="Electricity"/>
    <n v="0"/>
    <x v="1"/>
  </r>
  <r>
    <x v="0"/>
    <s v="O/CCGT - CH4 New_ON_2020_KnownCap"/>
    <x v="0"/>
    <x v="22"/>
    <x v="0"/>
    <s v="Electricity"/>
    <n v="0"/>
    <x v="1"/>
  </r>
  <r>
    <x v="0"/>
    <s v="O/CCGT - CH4 New_ON_2030_KnownCap"/>
    <x v="0"/>
    <x v="22"/>
    <x v="1"/>
    <s v="Electricity"/>
    <n v="1000"/>
    <x v="1"/>
  </r>
  <r>
    <x v="0"/>
    <s v="O/CCGT - CH4 New_ON_2040_KnownCap"/>
    <x v="0"/>
    <x v="22"/>
    <x v="2"/>
    <s v="Electricity"/>
    <n v="1600"/>
    <x v="1"/>
  </r>
  <r>
    <x v="0"/>
    <s v="O/CCGT - CH4 New_ON_2050_KnownCap"/>
    <x v="0"/>
    <x v="22"/>
    <x v="3"/>
    <s v="Electricity"/>
    <n v="0"/>
    <x v="1"/>
  </r>
  <r>
    <x v="0"/>
    <s v="O/CCGT - H2 New_ON_2020_KnownCap"/>
    <x v="0"/>
    <x v="14"/>
    <x v="0"/>
    <s v="Electricity"/>
    <n v="0"/>
    <x v="1"/>
  </r>
  <r>
    <x v="0"/>
    <s v="O/CCGT - H2 New_ON_2030_KnownCap"/>
    <x v="0"/>
    <x v="14"/>
    <x v="1"/>
    <s v="Electricity"/>
    <n v="0"/>
    <x v="1"/>
  </r>
  <r>
    <x v="0"/>
    <s v="O/CCGT - H2 New_ON_2040_KnownCap"/>
    <x v="0"/>
    <x v="14"/>
    <x v="2"/>
    <s v="Electricity"/>
    <n v="0"/>
    <x v="1"/>
  </r>
  <r>
    <x v="0"/>
    <s v="O/CCGT - H2 New_ON_2050_KnownCap"/>
    <x v="0"/>
    <x v="14"/>
    <x v="3"/>
    <s v="Electricity"/>
    <n v="0"/>
    <x v="1"/>
  </r>
  <r>
    <x v="0"/>
    <s v="Biomass_ON_2020_KnownCap"/>
    <x v="0"/>
    <x v="23"/>
    <x v="0"/>
    <s v="Electricity"/>
    <n v="561.45000000000005"/>
    <x v="1"/>
  </r>
  <r>
    <x v="0"/>
    <s v="Biomass_ON_2030_KnownCap"/>
    <x v="0"/>
    <x v="23"/>
    <x v="1"/>
    <s v="Electricity"/>
    <n v="561.45000000000005"/>
    <x v="1"/>
  </r>
  <r>
    <x v="0"/>
    <s v="Biomass_ON_2040_KnownCap"/>
    <x v="0"/>
    <x v="23"/>
    <x v="2"/>
    <s v="Electricity"/>
    <n v="550.25"/>
    <x v="1"/>
  </r>
  <r>
    <x v="0"/>
    <s v="Biomass_ON_2050_KnownCap"/>
    <x v="0"/>
    <x v="23"/>
    <x v="3"/>
    <s v="Electricity"/>
    <n v="550.25"/>
    <x v="1"/>
  </r>
  <r>
    <x v="0"/>
    <s v="Battery Storage_ON_2020_KnownCap"/>
    <x v="0"/>
    <x v="1"/>
    <x v="0"/>
    <s v="Electricity"/>
    <n v="0"/>
    <x v="1"/>
  </r>
  <r>
    <x v="0"/>
    <s v="Battery Storage_ON_2030_KnownCap"/>
    <x v="0"/>
    <x v="1"/>
    <x v="1"/>
    <s v="Electricity"/>
    <n v="1298"/>
    <x v="1"/>
  </r>
  <r>
    <x v="0"/>
    <s v="Battery Storage_ON_2040_KnownCap"/>
    <x v="0"/>
    <x v="1"/>
    <x v="2"/>
    <s v="Electricity"/>
    <n v="3700"/>
    <x v="1"/>
  </r>
  <r>
    <x v="0"/>
    <s v="Battery Storage_ON_2050_KnownCap"/>
    <x v="0"/>
    <x v="1"/>
    <x v="3"/>
    <s v="Electricity"/>
    <n v="6300"/>
    <x v="1"/>
  </r>
  <r>
    <x v="0"/>
    <s v="Generic - Generator_ON_2020_KnownCap"/>
    <x v="0"/>
    <x v="7"/>
    <x v="0"/>
    <s v="Electricity"/>
    <n v="0"/>
    <x v="1"/>
  </r>
  <r>
    <x v="0"/>
    <s v="Generic - Generator_ON_2030_KnownCap"/>
    <x v="0"/>
    <x v="7"/>
    <x v="1"/>
    <s v="Electricity"/>
    <n v="0"/>
    <x v="1"/>
  </r>
  <r>
    <x v="0"/>
    <s v="Generic - Generator_ON_2040_KnownCap"/>
    <x v="0"/>
    <x v="7"/>
    <x v="2"/>
    <s v="Electricity"/>
    <n v="0"/>
    <x v="1"/>
  </r>
  <r>
    <x v="0"/>
    <s v="Generic - Generator_ON_2050_KnownCap"/>
    <x v="0"/>
    <x v="7"/>
    <x v="3"/>
    <s v="Electricity"/>
    <n v="0"/>
    <x v="1"/>
  </r>
  <r>
    <x v="0"/>
    <s v="CH4 Salt Cavern Storage - ON_ON_2020_KnownCap"/>
    <x v="0"/>
    <x v="24"/>
    <x v="0"/>
    <s v="Methane"/>
    <n v="36000"/>
    <x v="1"/>
  </r>
  <r>
    <x v="0"/>
    <s v="CH4 Salt Cavern Storage - ON_ON_2030_KnownCap"/>
    <x v="0"/>
    <x v="24"/>
    <x v="1"/>
    <s v="Methane"/>
    <n v="36000"/>
    <x v="1"/>
  </r>
  <r>
    <x v="0"/>
    <s v="CH4 Salt Cavern Storage - ON_ON_2040_KnownCap"/>
    <x v="0"/>
    <x v="24"/>
    <x v="2"/>
    <s v="Methane"/>
    <n v="36000"/>
    <x v="1"/>
  </r>
  <r>
    <x v="0"/>
    <s v="CH4 Salt Cavern Storage - ON_ON_2050_KnownCap"/>
    <x v="0"/>
    <x v="24"/>
    <x v="3"/>
    <s v="Methane"/>
    <n v="36000"/>
    <x v="1"/>
  </r>
  <r>
    <x v="0"/>
    <s v="H2 Salt Cavern Storage - ON_ON_2020_KnownCap"/>
    <x v="0"/>
    <x v="10"/>
    <x v="0"/>
    <s v="Hydrogen"/>
    <n v="0"/>
    <x v="1"/>
  </r>
  <r>
    <x v="0"/>
    <s v="H2 Salt Cavern Storage - ON_ON_2030_KnownCap"/>
    <x v="0"/>
    <x v="10"/>
    <x v="1"/>
    <s v="Hydrogen"/>
    <n v="0"/>
    <x v="1"/>
  </r>
  <r>
    <x v="0"/>
    <s v="H2 Salt Cavern Storage - ON_ON_2040_KnownCap"/>
    <x v="0"/>
    <x v="10"/>
    <x v="2"/>
    <s v="Hydrogen"/>
    <n v="0"/>
    <x v="1"/>
  </r>
  <r>
    <x v="0"/>
    <s v="H2 Salt Cavern Storage - ON_ON_2050_KnownCap"/>
    <x v="0"/>
    <x v="10"/>
    <x v="3"/>
    <s v="Hydrogen"/>
    <n v="0"/>
    <x v="1"/>
  </r>
  <r>
    <x v="0"/>
    <s v="H2 Import - QC_ON_2020_KnownCap"/>
    <x v="0"/>
    <x v="8"/>
    <x v="0"/>
    <s v="Hydrogen"/>
    <n v="0"/>
    <x v="1"/>
  </r>
  <r>
    <x v="0"/>
    <s v="H2 Import - QC_ON_2030_KnownCap"/>
    <x v="0"/>
    <x v="8"/>
    <x v="1"/>
    <s v="Hydrogen"/>
    <n v="0"/>
    <x v="1"/>
  </r>
  <r>
    <x v="0"/>
    <s v="H2 Import - QC_ON_2040_KnownCap"/>
    <x v="0"/>
    <x v="8"/>
    <x v="2"/>
    <s v="Hydrogen"/>
    <n v="0"/>
    <x v="1"/>
  </r>
  <r>
    <x v="0"/>
    <s v="H2 Import - QC_ON_2050_KnownCap"/>
    <x v="0"/>
    <x v="8"/>
    <x v="3"/>
    <s v="Hydrogen"/>
    <n v="0"/>
    <x v="1"/>
  </r>
  <r>
    <x v="0"/>
    <s v="H2 Import - WC_ON_2020_KnownCap"/>
    <x v="0"/>
    <x v="9"/>
    <x v="0"/>
    <s v="Hydrogen"/>
    <n v="0"/>
    <x v="1"/>
  </r>
  <r>
    <x v="0"/>
    <s v="H2 Import - WC_ON_2030_KnownCap"/>
    <x v="0"/>
    <x v="9"/>
    <x v="1"/>
    <s v="Hydrogen"/>
    <n v="0"/>
    <x v="1"/>
  </r>
  <r>
    <x v="0"/>
    <s v="H2 Import - WC_ON_2040_KnownCap"/>
    <x v="0"/>
    <x v="9"/>
    <x v="2"/>
    <s v="Hydrogen"/>
    <n v="0"/>
    <x v="1"/>
  </r>
  <r>
    <x v="0"/>
    <s v="H2 Import - WC_ON_2050_KnownCap"/>
    <x v="0"/>
    <x v="9"/>
    <x v="3"/>
    <s v="Hydrogen"/>
    <n v="0"/>
    <x v="1"/>
  </r>
  <r>
    <x v="0"/>
    <s v="CH4 Import - WC 2020_ON_2020_KnownCap"/>
    <x v="0"/>
    <x v="25"/>
    <x v="0"/>
    <s v="Methane"/>
    <n v="0"/>
    <x v="1"/>
  </r>
  <r>
    <x v="0"/>
    <s v="CH4 Import - WC 2020_ON_2030_KnownCap"/>
    <x v="0"/>
    <x v="25"/>
    <x v="1"/>
    <s v="Methane"/>
    <n v="0"/>
    <x v="1"/>
  </r>
  <r>
    <x v="0"/>
    <s v="CH4 Import - WC 2020_ON_2040_KnownCap"/>
    <x v="0"/>
    <x v="25"/>
    <x v="2"/>
    <s v="Methane"/>
    <n v="0"/>
    <x v="1"/>
  </r>
  <r>
    <x v="0"/>
    <s v="CH4 Import - WC 2020_ON_2050_KnownCap"/>
    <x v="0"/>
    <x v="25"/>
    <x v="3"/>
    <s v="Methane"/>
    <n v="0"/>
    <x v="1"/>
  </r>
  <r>
    <x v="0"/>
    <s v="CH4 Import - WC 2030_ON_2020_KnownCap"/>
    <x v="0"/>
    <x v="26"/>
    <x v="0"/>
    <s v="Methane"/>
    <n v="0"/>
    <x v="1"/>
  </r>
  <r>
    <x v="0"/>
    <s v="CH4 Import - WC 2030_ON_2030_KnownCap"/>
    <x v="0"/>
    <x v="26"/>
    <x v="1"/>
    <s v="Methane"/>
    <n v="0"/>
    <x v="1"/>
  </r>
  <r>
    <x v="0"/>
    <s v="CH4 Import - WC 2030_ON_2040_KnownCap"/>
    <x v="0"/>
    <x v="26"/>
    <x v="2"/>
    <s v="Methane"/>
    <n v="0"/>
    <x v="1"/>
  </r>
  <r>
    <x v="0"/>
    <s v="CH4 Import - WC 2030_ON_2050_KnownCap"/>
    <x v="0"/>
    <x v="26"/>
    <x v="3"/>
    <s v="Methane"/>
    <n v="0"/>
    <x v="1"/>
  </r>
  <r>
    <x v="0"/>
    <s v="CH4 Import - WC 2040_ON_2020_KnownCap"/>
    <x v="0"/>
    <x v="27"/>
    <x v="0"/>
    <s v="Methane"/>
    <n v="0"/>
    <x v="1"/>
  </r>
  <r>
    <x v="0"/>
    <s v="CH4 Import - WC 2040_ON_2030_KnownCap"/>
    <x v="0"/>
    <x v="27"/>
    <x v="1"/>
    <s v="Methane"/>
    <n v="0"/>
    <x v="1"/>
  </r>
  <r>
    <x v="0"/>
    <s v="CH4 Import - WC 2040_ON_2040_KnownCap"/>
    <x v="0"/>
    <x v="27"/>
    <x v="2"/>
    <s v="Methane"/>
    <n v="0"/>
    <x v="1"/>
  </r>
  <r>
    <x v="0"/>
    <s v="CH4 Import - WC 2040_ON_2050_KnownCap"/>
    <x v="0"/>
    <x v="27"/>
    <x v="3"/>
    <s v="Methane"/>
    <n v="0"/>
    <x v="1"/>
  </r>
  <r>
    <x v="0"/>
    <s v="CH4 Import - WC 2050_ON_2020_KnownCap"/>
    <x v="0"/>
    <x v="28"/>
    <x v="0"/>
    <s v="Methane"/>
    <n v="0"/>
    <x v="1"/>
  </r>
  <r>
    <x v="0"/>
    <s v="CH4 Import - WC 2050_ON_2030_KnownCap"/>
    <x v="0"/>
    <x v="28"/>
    <x v="1"/>
    <s v="Methane"/>
    <n v="0"/>
    <x v="1"/>
  </r>
  <r>
    <x v="0"/>
    <s v="CH4 Import - WC 2050_ON_2040_KnownCap"/>
    <x v="0"/>
    <x v="28"/>
    <x v="2"/>
    <s v="Methane"/>
    <n v="0"/>
    <x v="1"/>
  </r>
  <r>
    <x v="0"/>
    <s v="CH4 Import - WC 2050_ON_2050_KnownCap"/>
    <x v="0"/>
    <x v="28"/>
    <x v="3"/>
    <s v="Methane"/>
    <n v="0"/>
    <x v="1"/>
  </r>
  <r>
    <x v="0"/>
    <s v="CH4 Import - NY 2020_ON_2020_KnownCap"/>
    <x v="0"/>
    <x v="29"/>
    <x v="0"/>
    <s v="Methane"/>
    <n v="0"/>
    <x v="1"/>
  </r>
  <r>
    <x v="0"/>
    <s v="CH4 Import - NY 2020_ON_2030_KnownCap"/>
    <x v="0"/>
    <x v="29"/>
    <x v="1"/>
    <s v="Methane"/>
    <n v="0"/>
    <x v="1"/>
  </r>
  <r>
    <x v="0"/>
    <s v="CH4 Import - NY 2020_ON_2040_KnownCap"/>
    <x v="0"/>
    <x v="29"/>
    <x v="2"/>
    <s v="Methane"/>
    <n v="0"/>
    <x v="1"/>
  </r>
  <r>
    <x v="0"/>
    <s v="CH4 Import - NY 2020_ON_2050_KnownCap"/>
    <x v="0"/>
    <x v="29"/>
    <x v="3"/>
    <s v="Methane"/>
    <n v="0"/>
    <x v="1"/>
  </r>
  <r>
    <x v="0"/>
    <s v="CH4 Import - NY 2030_ON_2020_KnownCap"/>
    <x v="0"/>
    <x v="30"/>
    <x v="0"/>
    <s v="Methane"/>
    <n v="0"/>
    <x v="1"/>
  </r>
  <r>
    <x v="0"/>
    <s v="CH4 Import - NY 2030_ON_2030_KnownCap"/>
    <x v="0"/>
    <x v="30"/>
    <x v="1"/>
    <s v="Methane"/>
    <n v="0"/>
    <x v="1"/>
  </r>
  <r>
    <x v="0"/>
    <s v="CH4 Import - NY 2030_ON_2040_KnownCap"/>
    <x v="0"/>
    <x v="30"/>
    <x v="2"/>
    <s v="Methane"/>
    <n v="0"/>
    <x v="1"/>
  </r>
  <r>
    <x v="0"/>
    <s v="CH4 Import - NY 2030_ON_2050_KnownCap"/>
    <x v="0"/>
    <x v="30"/>
    <x v="3"/>
    <s v="Methane"/>
    <n v="0"/>
    <x v="1"/>
  </r>
  <r>
    <x v="0"/>
    <s v="CH4 Import - NY 2040_ON_2020_KnownCap"/>
    <x v="0"/>
    <x v="31"/>
    <x v="0"/>
    <s v="Methane"/>
    <n v="0"/>
    <x v="1"/>
  </r>
  <r>
    <x v="0"/>
    <s v="CH4 Import - NY 2040_ON_2030_KnownCap"/>
    <x v="0"/>
    <x v="31"/>
    <x v="1"/>
    <s v="Methane"/>
    <n v="0"/>
    <x v="1"/>
  </r>
  <r>
    <x v="0"/>
    <s v="CH4 Import - NY 2040_ON_2040_KnownCap"/>
    <x v="0"/>
    <x v="31"/>
    <x v="2"/>
    <s v="Methane"/>
    <n v="0"/>
    <x v="1"/>
  </r>
  <r>
    <x v="0"/>
    <s v="CH4 Import - NY 2040_ON_2050_KnownCap"/>
    <x v="0"/>
    <x v="31"/>
    <x v="3"/>
    <s v="Methane"/>
    <n v="0"/>
    <x v="1"/>
  </r>
  <r>
    <x v="0"/>
    <s v="CH4 Import - NY 2050_ON_2020_KnownCap"/>
    <x v="0"/>
    <x v="32"/>
    <x v="0"/>
    <s v="Methane"/>
    <n v="0"/>
    <x v="1"/>
  </r>
  <r>
    <x v="0"/>
    <s v="CH4 Import - NY 2050_ON_2030_KnownCap"/>
    <x v="0"/>
    <x v="32"/>
    <x v="1"/>
    <s v="Methane"/>
    <n v="0"/>
    <x v="1"/>
  </r>
  <r>
    <x v="0"/>
    <s v="CH4 Import - NY 2050_ON_2040_KnownCap"/>
    <x v="0"/>
    <x v="32"/>
    <x v="2"/>
    <s v="Methane"/>
    <n v="0"/>
    <x v="1"/>
  </r>
  <r>
    <x v="0"/>
    <s v="CH4 Import - NY 2050_ON_2050_KnownCap"/>
    <x v="0"/>
    <x v="32"/>
    <x v="3"/>
    <s v="Methane"/>
    <n v="0"/>
    <x v="1"/>
  </r>
  <r>
    <x v="0"/>
    <s v="Electrolyser 2020/2030_ON_2020_KnownCap"/>
    <x v="0"/>
    <x v="4"/>
    <x v="0"/>
    <s v="Hydrogen"/>
    <n v="0"/>
    <x v="1"/>
  </r>
  <r>
    <x v="0"/>
    <s v="Electrolyser 2020/2030_ON_2030_KnownCap"/>
    <x v="0"/>
    <x v="4"/>
    <x v="1"/>
    <s v="Hydrogen"/>
    <n v="0"/>
    <x v="1"/>
  </r>
  <r>
    <x v="0"/>
    <s v="Electrolyser 2020/2030_ON_2040_KnownCap"/>
    <x v="0"/>
    <x v="4"/>
    <x v="2"/>
    <s v="Hydrogen"/>
    <n v="0"/>
    <x v="1"/>
  </r>
  <r>
    <x v="0"/>
    <s v="Electrolyser 2020/2030_ON_2050_KnownCap"/>
    <x v="0"/>
    <x v="4"/>
    <x v="3"/>
    <s v="Hydrogen"/>
    <n v="0"/>
    <x v="1"/>
  </r>
  <r>
    <x v="0"/>
    <s v="Electrolyser 2040_ON_2020_KnownCap"/>
    <x v="0"/>
    <x v="5"/>
    <x v="0"/>
    <s v="Hydrogen"/>
    <n v="0"/>
    <x v="1"/>
  </r>
  <r>
    <x v="0"/>
    <s v="Electrolyser 2040_ON_2030_KnownCap"/>
    <x v="0"/>
    <x v="5"/>
    <x v="1"/>
    <s v="Hydrogen"/>
    <n v="0"/>
    <x v="1"/>
  </r>
  <r>
    <x v="0"/>
    <s v="Electrolyser 2040_ON_2040_KnownCap"/>
    <x v="0"/>
    <x v="5"/>
    <x v="2"/>
    <s v="Hydrogen"/>
    <n v="0"/>
    <x v="1"/>
  </r>
  <r>
    <x v="0"/>
    <s v="Electrolyser 2040_ON_2050_KnownCap"/>
    <x v="0"/>
    <x v="5"/>
    <x v="3"/>
    <s v="Hydrogen"/>
    <n v="0"/>
    <x v="1"/>
  </r>
  <r>
    <x v="0"/>
    <s v="Electrolyser 2050_ON_2020_KnownCap"/>
    <x v="0"/>
    <x v="6"/>
    <x v="0"/>
    <s v="Hydrogen"/>
    <n v="0"/>
    <x v="1"/>
  </r>
  <r>
    <x v="0"/>
    <s v="Electrolyser 2050_ON_2030_KnownCap"/>
    <x v="0"/>
    <x v="6"/>
    <x v="1"/>
    <s v="Hydrogen"/>
    <n v="0"/>
    <x v="1"/>
  </r>
  <r>
    <x v="0"/>
    <s v="Electrolyser 2050_ON_2040_KnownCap"/>
    <x v="0"/>
    <x v="6"/>
    <x v="2"/>
    <s v="Hydrogen"/>
    <n v="0"/>
    <x v="1"/>
  </r>
  <r>
    <x v="0"/>
    <s v="Electrolyser 2050_ON_2050_KnownCap"/>
    <x v="0"/>
    <x v="6"/>
    <x v="3"/>
    <s v="Hydrogen"/>
    <n v="0"/>
    <x v="1"/>
  </r>
  <r>
    <x v="0"/>
    <s v="Anaerobic Digestion_ON_2020_KnownCap"/>
    <x v="0"/>
    <x v="0"/>
    <x v="0"/>
    <s v="Methane"/>
    <n v="0"/>
    <x v="1"/>
  </r>
  <r>
    <x v="0"/>
    <s v="Anaerobic Digestion_ON_2030_KnownCap"/>
    <x v="0"/>
    <x v="0"/>
    <x v="1"/>
    <s v="Methane"/>
    <n v="0"/>
    <x v="1"/>
  </r>
  <r>
    <x v="0"/>
    <s v="Anaerobic Digestion_ON_2040_KnownCap"/>
    <x v="0"/>
    <x v="0"/>
    <x v="2"/>
    <s v="Methane"/>
    <n v="0"/>
    <x v="1"/>
  </r>
  <r>
    <x v="0"/>
    <s v="Anaerobic Digestion_ON_2050_KnownCap"/>
    <x v="0"/>
    <x v="0"/>
    <x v="3"/>
    <s v="Methane"/>
    <n v="0"/>
    <x v="1"/>
  </r>
  <r>
    <x v="0"/>
    <s v="CH4 + CCS_ON_2020_KnownCap"/>
    <x v="0"/>
    <x v="3"/>
    <x v="0"/>
    <s v="Methane"/>
    <n v="0"/>
    <x v="1"/>
  </r>
  <r>
    <x v="0"/>
    <s v="CH4 + CCS_ON_2030_KnownCap"/>
    <x v="0"/>
    <x v="3"/>
    <x v="1"/>
    <s v="Methane"/>
    <n v="0"/>
    <x v="1"/>
  </r>
  <r>
    <x v="0"/>
    <s v="CH4 + CCS_ON_2040_KnownCap"/>
    <x v="0"/>
    <x v="3"/>
    <x v="2"/>
    <s v="Methane"/>
    <n v="0"/>
    <x v="1"/>
  </r>
  <r>
    <x v="0"/>
    <s v="CH4 + CCS_ON_2050_KnownCap"/>
    <x v="0"/>
    <x v="3"/>
    <x v="3"/>
    <s v="Methane"/>
    <n v="0"/>
    <x v="1"/>
  </r>
  <r>
    <x v="0"/>
    <s v="SMR CCS_ON_2020_KnownCap"/>
    <x v="0"/>
    <x v="15"/>
    <x v="0"/>
    <s v="Hydrogen"/>
    <n v="0"/>
    <x v="1"/>
  </r>
  <r>
    <x v="0"/>
    <s v="SMR CCS_ON_2030_KnownCap"/>
    <x v="0"/>
    <x v="15"/>
    <x v="1"/>
    <s v="Hydrogen"/>
    <n v="0"/>
    <x v="1"/>
  </r>
  <r>
    <x v="0"/>
    <s v="SMR CCS_ON_2040_KnownCap"/>
    <x v="0"/>
    <x v="15"/>
    <x v="2"/>
    <s v="Hydrogen"/>
    <n v="0"/>
    <x v="1"/>
  </r>
  <r>
    <x v="0"/>
    <s v="SMR CCS_ON_2050_KnownCap"/>
    <x v="0"/>
    <x v="15"/>
    <x v="3"/>
    <s v="Hydrogen"/>
    <n v="0"/>
    <x v="1"/>
  </r>
  <r>
    <x v="0"/>
    <s v="Wind Onshore_QC_2020_KnownCap"/>
    <x v="4"/>
    <x v="18"/>
    <x v="0"/>
    <s v="Electricity"/>
    <n v="1489"/>
    <x v="1"/>
  </r>
  <r>
    <x v="0"/>
    <s v="Wind Onshore_QC_2030_KnownCap"/>
    <x v="4"/>
    <x v="18"/>
    <x v="1"/>
    <s v="Electricity"/>
    <n v="1489"/>
    <x v="1"/>
  </r>
  <r>
    <x v="0"/>
    <s v="Wind Onshore_QC_2040_KnownCap"/>
    <x v="4"/>
    <x v="18"/>
    <x v="2"/>
    <s v="Electricity"/>
    <n v="1489"/>
    <x v="1"/>
  </r>
  <r>
    <x v="0"/>
    <s v="Wind Onshore_QC_2050_KnownCap"/>
    <x v="4"/>
    <x v="18"/>
    <x v="3"/>
    <s v="Electricity"/>
    <n v="1489"/>
    <x v="1"/>
  </r>
  <r>
    <x v="0"/>
    <s v="Wind Offshore_QC_2020_KnownCap"/>
    <x v="4"/>
    <x v="17"/>
    <x v="0"/>
    <s v="Electricity"/>
    <n v="0"/>
    <x v="1"/>
  </r>
  <r>
    <x v="0"/>
    <s v="Wind Offshore_QC_2030_KnownCap"/>
    <x v="4"/>
    <x v="17"/>
    <x v="1"/>
    <s v="Electricity"/>
    <n v="0"/>
    <x v="1"/>
  </r>
  <r>
    <x v="0"/>
    <s v="Wind Offshore_QC_2040_KnownCap"/>
    <x v="4"/>
    <x v="17"/>
    <x v="2"/>
    <s v="Electricity"/>
    <n v="0"/>
    <x v="1"/>
  </r>
  <r>
    <x v="0"/>
    <s v="Wind Offshore_QC_2050_KnownCap"/>
    <x v="4"/>
    <x v="17"/>
    <x v="3"/>
    <s v="Electricity"/>
    <n v="0"/>
    <x v="1"/>
  </r>
  <r>
    <x v="0"/>
    <s v="Solar PV_QC_2020_KnownCap"/>
    <x v="4"/>
    <x v="16"/>
    <x v="0"/>
    <s v="Electricity"/>
    <n v="0"/>
    <x v="1"/>
  </r>
  <r>
    <x v="0"/>
    <s v="Solar PV_QC_2030_KnownCap"/>
    <x v="4"/>
    <x v="16"/>
    <x v="1"/>
    <s v="Electricity"/>
    <n v="0"/>
    <x v="1"/>
  </r>
  <r>
    <x v="0"/>
    <s v="Solar PV_QC_2040_KnownCap"/>
    <x v="4"/>
    <x v="16"/>
    <x v="2"/>
    <s v="Electricity"/>
    <n v="0"/>
    <x v="1"/>
  </r>
  <r>
    <x v="0"/>
    <s v="Solar PV_QC_2050_KnownCap"/>
    <x v="4"/>
    <x v="16"/>
    <x v="3"/>
    <s v="Electricity"/>
    <n v="0"/>
    <x v="1"/>
  </r>
  <r>
    <x v="0"/>
    <s v="Hydro_QC_2020_KnownCap"/>
    <x v="4"/>
    <x v="11"/>
    <x v="0"/>
    <s v="Electricity"/>
    <n v="38686"/>
    <x v="1"/>
  </r>
  <r>
    <x v="0"/>
    <s v="Hydro_QC_2030_KnownCap"/>
    <x v="4"/>
    <x v="11"/>
    <x v="1"/>
    <s v="Electricity"/>
    <n v="38686"/>
    <x v="1"/>
  </r>
  <r>
    <x v="0"/>
    <s v="Hydro_QC_2040_KnownCap"/>
    <x v="4"/>
    <x v="11"/>
    <x v="2"/>
    <s v="Electricity"/>
    <n v="38686"/>
    <x v="1"/>
  </r>
  <r>
    <x v="0"/>
    <s v="Hydro_QC_2050_KnownCap"/>
    <x v="4"/>
    <x v="11"/>
    <x v="3"/>
    <s v="Electricity"/>
    <n v="38686"/>
    <x v="1"/>
  </r>
  <r>
    <x v="0"/>
    <s v="Hydro Pumped Storage_QC_2020_KnownCap"/>
    <x v="4"/>
    <x v="19"/>
    <x v="0"/>
    <s v="Electricity"/>
    <n v="0"/>
    <x v="1"/>
  </r>
  <r>
    <x v="0"/>
    <s v="Hydro Pumped Storage_QC_2030_KnownCap"/>
    <x v="4"/>
    <x v="19"/>
    <x v="1"/>
    <s v="Electricity"/>
    <n v="0"/>
    <x v="1"/>
  </r>
  <r>
    <x v="0"/>
    <s v="Hydro Pumped Storage_QC_2040_KnownCap"/>
    <x v="4"/>
    <x v="19"/>
    <x v="2"/>
    <s v="Electricity"/>
    <n v="0"/>
    <x v="1"/>
  </r>
  <r>
    <x v="0"/>
    <s v="Hydro Pumped Storage_QC_2050_KnownCap"/>
    <x v="4"/>
    <x v="19"/>
    <x v="3"/>
    <s v="Electricity"/>
    <n v="0"/>
    <x v="1"/>
  </r>
  <r>
    <x v="0"/>
    <s v="Nuclear_QC_2020_KnownCap"/>
    <x v="4"/>
    <x v="13"/>
    <x v="0"/>
    <s v="Electricity"/>
    <n v="0"/>
    <x v="1"/>
  </r>
  <r>
    <x v="0"/>
    <s v="Nuclear_QC_2030_KnownCap"/>
    <x v="4"/>
    <x v="13"/>
    <x v="1"/>
    <s v="Electricity"/>
    <n v="0"/>
    <x v="1"/>
  </r>
  <r>
    <x v="0"/>
    <s v="Nuclear_QC_2040_KnownCap"/>
    <x v="4"/>
    <x v="13"/>
    <x v="2"/>
    <s v="Electricity"/>
    <n v="0"/>
    <x v="1"/>
  </r>
  <r>
    <x v="0"/>
    <s v="Nuclear_QC_2050_KnownCap"/>
    <x v="4"/>
    <x v="13"/>
    <x v="3"/>
    <s v="Electricity"/>
    <n v="0"/>
    <x v="1"/>
  </r>
  <r>
    <x v="0"/>
    <s v="Fossil Fuel Thermal (Coal, Peat, Oil)_QC_2020_KnownCap"/>
    <x v="4"/>
    <x v="20"/>
    <x v="0"/>
    <s v="Electricity"/>
    <n v="0"/>
    <x v="1"/>
  </r>
  <r>
    <x v="0"/>
    <s v="Fossil Fuel Thermal (Coal, Peat, Oil)_QC_2030_KnownCap"/>
    <x v="4"/>
    <x v="20"/>
    <x v="1"/>
    <s v="Electricity"/>
    <n v="0"/>
    <x v="1"/>
  </r>
  <r>
    <x v="0"/>
    <s v="Fossil Fuel Thermal (Coal, Peat, Oil)_QC_2040_KnownCap"/>
    <x v="4"/>
    <x v="20"/>
    <x v="2"/>
    <s v="Electricity"/>
    <n v="0"/>
    <x v="1"/>
  </r>
  <r>
    <x v="0"/>
    <s v="Fossil Fuel Thermal (Coal, Peat, Oil)_QC_2050_KnownCap"/>
    <x v="4"/>
    <x v="20"/>
    <x v="3"/>
    <s v="Electricity"/>
    <n v="0"/>
    <x v="1"/>
  </r>
  <r>
    <x v="0"/>
    <s v="O/CCGT - CH4 Existing_QC_2020_KnownCap"/>
    <x v="4"/>
    <x v="21"/>
    <x v="0"/>
    <s v="Electricity"/>
    <n v="0"/>
    <x v="1"/>
  </r>
  <r>
    <x v="0"/>
    <s v="O/CCGT - CH4 Existing_QC_2030_KnownCap"/>
    <x v="4"/>
    <x v="21"/>
    <x v="1"/>
    <s v="Electricity"/>
    <n v="0"/>
    <x v="1"/>
  </r>
  <r>
    <x v="0"/>
    <s v="O/CCGT - CH4 Existing_QC_2040_KnownCap"/>
    <x v="4"/>
    <x v="21"/>
    <x v="2"/>
    <s v="Electricity"/>
    <n v="0"/>
    <x v="1"/>
  </r>
  <r>
    <x v="0"/>
    <s v="O/CCGT - CH4 Existing_QC_2050_KnownCap"/>
    <x v="4"/>
    <x v="21"/>
    <x v="3"/>
    <s v="Electricity"/>
    <n v="0"/>
    <x v="1"/>
  </r>
  <r>
    <x v="0"/>
    <s v="O/CCGT - CH4 New_QC_2020_KnownCap"/>
    <x v="4"/>
    <x v="22"/>
    <x v="0"/>
    <s v="Electricity"/>
    <n v="0"/>
    <x v="1"/>
  </r>
  <r>
    <x v="0"/>
    <s v="O/CCGT - CH4 New_QC_2030_KnownCap"/>
    <x v="4"/>
    <x v="22"/>
    <x v="1"/>
    <s v="Electricity"/>
    <n v="0"/>
    <x v="1"/>
  </r>
  <r>
    <x v="0"/>
    <s v="O/CCGT - CH4 New_QC_2040_KnownCap"/>
    <x v="4"/>
    <x v="22"/>
    <x v="2"/>
    <s v="Electricity"/>
    <n v="0"/>
    <x v="1"/>
  </r>
  <r>
    <x v="0"/>
    <s v="O/CCGT - CH4 New_QC_2050_KnownCap"/>
    <x v="4"/>
    <x v="22"/>
    <x v="3"/>
    <s v="Electricity"/>
    <n v="0"/>
    <x v="1"/>
  </r>
  <r>
    <x v="0"/>
    <s v="O/CCGT - H2 New_QC_2020_KnownCap"/>
    <x v="4"/>
    <x v="14"/>
    <x v="0"/>
    <s v="Electricity"/>
    <n v="0"/>
    <x v="1"/>
  </r>
  <r>
    <x v="0"/>
    <s v="O/CCGT - H2 New_QC_2030_KnownCap"/>
    <x v="4"/>
    <x v="14"/>
    <x v="1"/>
    <s v="Electricity"/>
    <n v="0"/>
    <x v="1"/>
  </r>
  <r>
    <x v="0"/>
    <s v="O/CCGT - H2 New_QC_2040_KnownCap"/>
    <x v="4"/>
    <x v="14"/>
    <x v="2"/>
    <s v="Electricity"/>
    <n v="0"/>
    <x v="1"/>
  </r>
  <r>
    <x v="0"/>
    <s v="O/CCGT - H2 New_QC_2050_KnownCap"/>
    <x v="4"/>
    <x v="14"/>
    <x v="3"/>
    <s v="Electricity"/>
    <n v="0"/>
    <x v="1"/>
  </r>
  <r>
    <x v="0"/>
    <s v="Biomass_QC_2020_KnownCap"/>
    <x v="4"/>
    <x v="23"/>
    <x v="0"/>
    <s v="Electricity"/>
    <n v="346"/>
    <x v="1"/>
  </r>
  <r>
    <x v="0"/>
    <s v="Biomass_QC_2030_KnownCap"/>
    <x v="4"/>
    <x v="23"/>
    <x v="1"/>
    <s v="Electricity"/>
    <n v="346"/>
    <x v="1"/>
  </r>
  <r>
    <x v="0"/>
    <s v="Biomass_QC_2040_KnownCap"/>
    <x v="4"/>
    <x v="23"/>
    <x v="2"/>
    <s v="Electricity"/>
    <n v="346"/>
    <x v="1"/>
  </r>
  <r>
    <x v="0"/>
    <s v="Biomass_QC_2050_KnownCap"/>
    <x v="4"/>
    <x v="23"/>
    <x v="3"/>
    <s v="Electricity"/>
    <n v="346"/>
    <x v="1"/>
  </r>
  <r>
    <x v="0"/>
    <s v="Battery Storage_QC_2020_KnownCap"/>
    <x v="4"/>
    <x v="1"/>
    <x v="0"/>
    <s v="Electricity"/>
    <n v="0"/>
    <x v="1"/>
  </r>
  <r>
    <x v="0"/>
    <s v="Battery Storage_QC_2030_KnownCap"/>
    <x v="4"/>
    <x v="1"/>
    <x v="1"/>
    <s v="Electricity"/>
    <n v="0"/>
    <x v="1"/>
  </r>
  <r>
    <x v="0"/>
    <s v="Battery Storage_QC_2040_KnownCap"/>
    <x v="4"/>
    <x v="1"/>
    <x v="2"/>
    <s v="Electricity"/>
    <n v="0"/>
    <x v="1"/>
  </r>
  <r>
    <x v="0"/>
    <s v="Battery Storage_QC_2050_KnownCap"/>
    <x v="4"/>
    <x v="1"/>
    <x v="3"/>
    <s v="Electricity"/>
    <n v="0"/>
    <x v="1"/>
  </r>
  <r>
    <x v="0"/>
    <s v="Generic - Generator_QC_2020_KnownCap"/>
    <x v="4"/>
    <x v="7"/>
    <x v="0"/>
    <s v="Electricity"/>
    <n v="0"/>
    <x v="1"/>
  </r>
  <r>
    <x v="0"/>
    <s v="Generic - Generator_QC_2030_KnownCap"/>
    <x v="4"/>
    <x v="7"/>
    <x v="1"/>
    <s v="Electricity"/>
    <n v="0"/>
    <x v="1"/>
  </r>
  <r>
    <x v="0"/>
    <s v="Generic - Generator_QC_2040_KnownCap"/>
    <x v="4"/>
    <x v="7"/>
    <x v="2"/>
    <s v="Electricity"/>
    <n v="0"/>
    <x v="1"/>
  </r>
  <r>
    <x v="0"/>
    <s v="Generic - Generator_QC_2050_KnownCap"/>
    <x v="4"/>
    <x v="7"/>
    <x v="3"/>
    <s v="Electricity"/>
    <n v="0"/>
    <x v="1"/>
  </r>
  <r>
    <x v="0"/>
    <s v="CH4 Salt Cavern Storage - ON_QC_2020_KnownCap"/>
    <x v="4"/>
    <x v="24"/>
    <x v="0"/>
    <s v="Methane"/>
    <n v="0"/>
    <x v="1"/>
  </r>
  <r>
    <x v="0"/>
    <s v="CH4 Salt Cavern Storage - ON_QC_2030_KnownCap"/>
    <x v="4"/>
    <x v="24"/>
    <x v="1"/>
    <s v="Methane"/>
    <n v="0"/>
    <x v="1"/>
  </r>
  <r>
    <x v="0"/>
    <s v="CH4 Salt Cavern Storage - ON_QC_2040_KnownCap"/>
    <x v="4"/>
    <x v="24"/>
    <x v="2"/>
    <s v="Methane"/>
    <n v="0"/>
    <x v="1"/>
  </r>
  <r>
    <x v="0"/>
    <s v="CH4 Salt Cavern Storage - ON_QC_2050_KnownCap"/>
    <x v="4"/>
    <x v="24"/>
    <x v="3"/>
    <s v="Methane"/>
    <n v="0"/>
    <x v="1"/>
  </r>
  <r>
    <x v="0"/>
    <s v="H2 Salt Cavern Storage - ON_QC_2020_KnownCap"/>
    <x v="4"/>
    <x v="10"/>
    <x v="0"/>
    <s v="Hydrogen"/>
    <n v="0"/>
    <x v="1"/>
  </r>
  <r>
    <x v="0"/>
    <s v="H2 Salt Cavern Storage - ON_QC_2030_KnownCap"/>
    <x v="4"/>
    <x v="10"/>
    <x v="1"/>
    <s v="Hydrogen"/>
    <n v="0"/>
    <x v="1"/>
  </r>
  <r>
    <x v="0"/>
    <s v="H2 Salt Cavern Storage - ON_QC_2040_KnownCap"/>
    <x v="4"/>
    <x v="10"/>
    <x v="2"/>
    <s v="Hydrogen"/>
    <n v="0"/>
    <x v="1"/>
  </r>
  <r>
    <x v="0"/>
    <s v="H2 Salt Cavern Storage - ON_QC_2050_KnownCap"/>
    <x v="4"/>
    <x v="10"/>
    <x v="3"/>
    <s v="Hydrogen"/>
    <n v="0"/>
    <x v="1"/>
  </r>
  <r>
    <x v="0"/>
    <s v="H2 Import - QC_QC_2020_KnownCap"/>
    <x v="4"/>
    <x v="8"/>
    <x v="0"/>
    <s v="Hydrogen"/>
    <n v="0"/>
    <x v="1"/>
  </r>
  <r>
    <x v="0"/>
    <s v="H2 Import - QC_QC_2030_KnownCap"/>
    <x v="4"/>
    <x v="8"/>
    <x v="1"/>
    <s v="Hydrogen"/>
    <n v="0"/>
    <x v="1"/>
  </r>
  <r>
    <x v="0"/>
    <s v="H2 Import - QC_QC_2040_KnownCap"/>
    <x v="4"/>
    <x v="8"/>
    <x v="2"/>
    <s v="Hydrogen"/>
    <n v="0"/>
    <x v="1"/>
  </r>
  <r>
    <x v="0"/>
    <s v="H2 Import - QC_QC_2050_KnownCap"/>
    <x v="4"/>
    <x v="8"/>
    <x v="3"/>
    <s v="Hydrogen"/>
    <n v="0"/>
    <x v="1"/>
  </r>
  <r>
    <x v="0"/>
    <s v="H2 Import - WC_QC_2020_KnownCap"/>
    <x v="4"/>
    <x v="9"/>
    <x v="0"/>
    <s v="Hydrogen"/>
    <n v="0"/>
    <x v="1"/>
  </r>
  <r>
    <x v="0"/>
    <s v="H2 Import - WC_QC_2030_KnownCap"/>
    <x v="4"/>
    <x v="9"/>
    <x v="1"/>
    <s v="Hydrogen"/>
    <n v="0"/>
    <x v="1"/>
  </r>
  <r>
    <x v="0"/>
    <s v="H2 Import - WC_QC_2040_KnownCap"/>
    <x v="4"/>
    <x v="9"/>
    <x v="2"/>
    <s v="Hydrogen"/>
    <n v="0"/>
    <x v="1"/>
  </r>
  <r>
    <x v="0"/>
    <s v="H2 Import - WC_QC_2050_KnownCap"/>
    <x v="4"/>
    <x v="9"/>
    <x v="3"/>
    <s v="Hydrogen"/>
    <n v="0"/>
    <x v="1"/>
  </r>
  <r>
    <x v="0"/>
    <s v="CH4 Import - WC 2020_QC_2020_KnownCap"/>
    <x v="4"/>
    <x v="25"/>
    <x v="0"/>
    <s v="Methane"/>
    <n v="0"/>
    <x v="1"/>
  </r>
  <r>
    <x v="0"/>
    <s v="CH4 Import - WC 2020_QC_2030_KnownCap"/>
    <x v="4"/>
    <x v="25"/>
    <x v="1"/>
    <s v="Methane"/>
    <n v="0"/>
    <x v="1"/>
  </r>
  <r>
    <x v="0"/>
    <s v="CH4 Import - WC 2020_QC_2040_KnownCap"/>
    <x v="4"/>
    <x v="25"/>
    <x v="2"/>
    <s v="Methane"/>
    <n v="0"/>
    <x v="1"/>
  </r>
  <r>
    <x v="0"/>
    <s v="CH4 Import - WC 2020_QC_2050_KnownCap"/>
    <x v="4"/>
    <x v="25"/>
    <x v="3"/>
    <s v="Methane"/>
    <n v="0"/>
    <x v="1"/>
  </r>
  <r>
    <x v="0"/>
    <s v="CH4 Import - WC 2030_QC_2020_KnownCap"/>
    <x v="4"/>
    <x v="26"/>
    <x v="0"/>
    <s v="Methane"/>
    <n v="0"/>
    <x v="1"/>
  </r>
  <r>
    <x v="0"/>
    <s v="CH4 Import - WC 2030_QC_2030_KnownCap"/>
    <x v="4"/>
    <x v="26"/>
    <x v="1"/>
    <s v="Methane"/>
    <n v="0"/>
    <x v="1"/>
  </r>
  <r>
    <x v="0"/>
    <s v="CH4 Import - WC 2030_QC_2040_KnownCap"/>
    <x v="4"/>
    <x v="26"/>
    <x v="2"/>
    <s v="Methane"/>
    <n v="0"/>
    <x v="1"/>
  </r>
  <r>
    <x v="0"/>
    <s v="CH4 Import - WC 2030_QC_2050_KnownCap"/>
    <x v="4"/>
    <x v="26"/>
    <x v="3"/>
    <s v="Methane"/>
    <n v="0"/>
    <x v="1"/>
  </r>
  <r>
    <x v="0"/>
    <s v="CH4 Import - WC 2040_QC_2020_KnownCap"/>
    <x v="4"/>
    <x v="27"/>
    <x v="0"/>
    <s v="Methane"/>
    <n v="0"/>
    <x v="1"/>
  </r>
  <r>
    <x v="0"/>
    <s v="CH4 Import - WC 2040_QC_2030_KnownCap"/>
    <x v="4"/>
    <x v="27"/>
    <x v="1"/>
    <s v="Methane"/>
    <n v="0"/>
    <x v="1"/>
  </r>
  <r>
    <x v="0"/>
    <s v="CH4 Import - WC 2040_QC_2040_KnownCap"/>
    <x v="4"/>
    <x v="27"/>
    <x v="2"/>
    <s v="Methane"/>
    <n v="0"/>
    <x v="1"/>
  </r>
  <r>
    <x v="0"/>
    <s v="CH4 Import - WC 2040_QC_2050_KnownCap"/>
    <x v="4"/>
    <x v="27"/>
    <x v="3"/>
    <s v="Methane"/>
    <n v="0"/>
    <x v="1"/>
  </r>
  <r>
    <x v="0"/>
    <s v="CH4 Import - WC 2050_QC_2020_KnownCap"/>
    <x v="4"/>
    <x v="28"/>
    <x v="0"/>
    <s v="Methane"/>
    <n v="0"/>
    <x v="1"/>
  </r>
  <r>
    <x v="0"/>
    <s v="CH4 Import - WC 2050_QC_2030_KnownCap"/>
    <x v="4"/>
    <x v="28"/>
    <x v="1"/>
    <s v="Methane"/>
    <n v="0"/>
    <x v="1"/>
  </r>
  <r>
    <x v="0"/>
    <s v="CH4 Import - WC 2050_QC_2040_KnownCap"/>
    <x v="4"/>
    <x v="28"/>
    <x v="2"/>
    <s v="Methane"/>
    <n v="0"/>
    <x v="1"/>
  </r>
  <r>
    <x v="0"/>
    <s v="CH4 Import - WC 2050_QC_2050_KnownCap"/>
    <x v="4"/>
    <x v="28"/>
    <x v="3"/>
    <s v="Methane"/>
    <n v="0"/>
    <x v="1"/>
  </r>
  <r>
    <x v="0"/>
    <s v="CH4 Import - NY 2020_QC_2020_KnownCap"/>
    <x v="4"/>
    <x v="29"/>
    <x v="0"/>
    <s v="Methane"/>
    <n v="0"/>
    <x v="1"/>
  </r>
  <r>
    <x v="0"/>
    <s v="CH4 Import - NY 2020_QC_2030_KnownCap"/>
    <x v="4"/>
    <x v="29"/>
    <x v="1"/>
    <s v="Methane"/>
    <n v="0"/>
    <x v="1"/>
  </r>
  <r>
    <x v="0"/>
    <s v="CH4 Import - NY 2020_QC_2040_KnownCap"/>
    <x v="4"/>
    <x v="29"/>
    <x v="2"/>
    <s v="Methane"/>
    <n v="0"/>
    <x v="1"/>
  </r>
  <r>
    <x v="0"/>
    <s v="CH4 Import - NY 2020_QC_2050_KnownCap"/>
    <x v="4"/>
    <x v="29"/>
    <x v="3"/>
    <s v="Methane"/>
    <n v="0"/>
    <x v="1"/>
  </r>
  <r>
    <x v="0"/>
    <s v="CH4 Import - NY 2030_QC_2020_KnownCap"/>
    <x v="4"/>
    <x v="30"/>
    <x v="0"/>
    <s v="Methane"/>
    <n v="0"/>
    <x v="1"/>
  </r>
  <r>
    <x v="0"/>
    <s v="CH4 Import - NY 2030_QC_2030_KnownCap"/>
    <x v="4"/>
    <x v="30"/>
    <x v="1"/>
    <s v="Methane"/>
    <n v="0"/>
    <x v="1"/>
  </r>
  <r>
    <x v="0"/>
    <s v="CH4 Import - NY 2030_QC_2040_KnownCap"/>
    <x v="4"/>
    <x v="30"/>
    <x v="2"/>
    <s v="Methane"/>
    <n v="0"/>
    <x v="1"/>
  </r>
  <r>
    <x v="0"/>
    <s v="CH4 Import - NY 2030_QC_2050_KnownCap"/>
    <x v="4"/>
    <x v="30"/>
    <x v="3"/>
    <s v="Methane"/>
    <n v="0"/>
    <x v="1"/>
  </r>
  <r>
    <x v="0"/>
    <s v="CH4 Import - NY 2040_QC_2020_KnownCap"/>
    <x v="4"/>
    <x v="31"/>
    <x v="0"/>
    <s v="Methane"/>
    <n v="0"/>
    <x v="1"/>
  </r>
  <r>
    <x v="0"/>
    <s v="CH4 Import - NY 2040_QC_2030_KnownCap"/>
    <x v="4"/>
    <x v="31"/>
    <x v="1"/>
    <s v="Methane"/>
    <n v="0"/>
    <x v="1"/>
  </r>
  <r>
    <x v="0"/>
    <s v="CH4 Import - NY 2040_QC_2040_KnownCap"/>
    <x v="4"/>
    <x v="31"/>
    <x v="2"/>
    <s v="Methane"/>
    <n v="0"/>
    <x v="1"/>
  </r>
  <r>
    <x v="0"/>
    <s v="CH4 Import - NY 2040_QC_2050_KnownCap"/>
    <x v="4"/>
    <x v="31"/>
    <x v="3"/>
    <s v="Methane"/>
    <n v="0"/>
    <x v="1"/>
  </r>
  <r>
    <x v="0"/>
    <s v="CH4 Import - NY 2050_QC_2020_KnownCap"/>
    <x v="4"/>
    <x v="32"/>
    <x v="0"/>
    <s v="Methane"/>
    <n v="0"/>
    <x v="1"/>
  </r>
  <r>
    <x v="0"/>
    <s v="CH4 Import - NY 2050_QC_2030_KnownCap"/>
    <x v="4"/>
    <x v="32"/>
    <x v="1"/>
    <s v="Methane"/>
    <n v="0"/>
    <x v="1"/>
  </r>
  <r>
    <x v="0"/>
    <s v="CH4 Import - NY 2050_QC_2040_KnownCap"/>
    <x v="4"/>
    <x v="32"/>
    <x v="2"/>
    <s v="Methane"/>
    <n v="0"/>
    <x v="1"/>
  </r>
  <r>
    <x v="0"/>
    <s v="CH4 Import - NY 2050_QC_2050_KnownCap"/>
    <x v="4"/>
    <x v="32"/>
    <x v="3"/>
    <s v="Methane"/>
    <n v="0"/>
    <x v="1"/>
  </r>
  <r>
    <x v="0"/>
    <s v="Electrolyser 2020/2030_QC_2020_KnownCap"/>
    <x v="4"/>
    <x v="4"/>
    <x v="0"/>
    <s v="Hydrogen"/>
    <n v="0"/>
    <x v="1"/>
  </r>
  <r>
    <x v="0"/>
    <s v="Electrolyser 2020/2030_QC_2030_KnownCap"/>
    <x v="4"/>
    <x v="4"/>
    <x v="1"/>
    <s v="Hydrogen"/>
    <n v="0"/>
    <x v="1"/>
  </r>
  <r>
    <x v="0"/>
    <s v="Electrolyser 2020/2030_QC_2040_KnownCap"/>
    <x v="4"/>
    <x v="4"/>
    <x v="2"/>
    <s v="Hydrogen"/>
    <n v="0"/>
    <x v="1"/>
  </r>
  <r>
    <x v="0"/>
    <s v="Electrolyser 2020/2030_QC_2050_KnownCap"/>
    <x v="4"/>
    <x v="4"/>
    <x v="3"/>
    <s v="Hydrogen"/>
    <n v="0"/>
    <x v="1"/>
  </r>
  <r>
    <x v="0"/>
    <s v="Electrolyser 2040_QC_2020_KnownCap"/>
    <x v="4"/>
    <x v="5"/>
    <x v="0"/>
    <s v="Hydrogen"/>
    <n v="0"/>
    <x v="1"/>
  </r>
  <r>
    <x v="0"/>
    <s v="Electrolyser 2040_QC_2030_KnownCap"/>
    <x v="4"/>
    <x v="5"/>
    <x v="1"/>
    <s v="Hydrogen"/>
    <n v="0"/>
    <x v="1"/>
  </r>
  <r>
    <x v="0"/>
    <s v="Electrolyser 2040_QC_2040_KnownCap"/>
    <x v="4"/>
    <x v="5"/>
    <x v="2"/>
    <s v="Hydrogen"/>
    <n v="0"/>
    <x v="1"/>
  </r>
  <r>
    <x v="0"/>
    <s v="Electrolyser 2040_QC_2050_KnownCap"/>
    <x v="4"/>
    <x v="5"/>
    <x v="3"/>
    <s v="Hydrogen"/>
    <n v="0"/>
    <x v="1"/>
  </r>
  <r>
    <x v="0"/>
    <s v="Electrolyser 2050_QC_2020_KnownCap"/>
    <x v="4"/>
    <x v="6"/>
    <x v="0"/>
    <s v="Hydrogen"/>
    <n v="0"/>
    <x v="1"/>
  </r>
  <r>
    <x v="0"/>
    <s v="Electrolyser 2050_QC_2030_KnownCap"/>
    <x v="4"/>
    <x v="6"/>
    <x v="1"/>
    <s v="Hydrogen"/>
    <n v="0"/>
    <x v="1"/>
  </r>
  <r>
    <x v="0"/>
    <s v="Electrolyser 2050_QC_2040_KnownCap"/>
    <x v="4"/>
    <x v="6"/>
    <x v="2"/>
    <s v="Hydrogen"/>
    <n v="0"/>
    <x v="1"/>
  </r>
  <r>
    <x v="0"/>
    <s v="Electrolyser 2050_QC_2050_KnownCap"/>
    <x v="4"/>
    <x v="6"/>
    <x v="3"/>
    <s v="Hydrogen"/>
    <n v="0"/>
    <x v="1"/>
  </r>
  <r>
    <x v="0"/>
    <s v="Anaerobic Digestion_QC_2020_KnownCap"/>
    <x v="4"/>
    <x v="0"/>
    <x v="0"/>
    <s v="Methane"/>
    <n v="0"/>
    <x v="1"/>
  </r>
  <r>
    <x v="0"/>
    <s v="Anaerobic Digestion_QC_2030_KnownCap"/>
    <x v="4"/>
    <x v="0"/>
    <x v="1"/>
    <s v="Methane"/>
    <n v="0"/>
    <x v="1"/>
  </r>
  <r>
    <x v="0"/>
    <s v="Anaerobic Digestion_QC_2040_KnownCap"/>
    <x v="4"/>
    <x v="0"/>
    <x v="2"/>
    <s v="Methane"/>
    <n v="0"/>
    <x v="1"/>
  </r>
  <r>
    <x v="0"/>
    <s v="Anaerobic Digestion_QC_2050_KnownCap"/>
    <x v="4"/>
    <x v="0"/>
    <x v="3"/>
    <s v="Methane"/>
    <n v="0"/>
    <x v="1"/>
  </r>
  <r>
    <x v="0"/>
    <s v="CH4 + CCS_QC_2020_KnownCap"/>
    <x v="4"/>
    <x v="3"/>
    <x v="0"/>
    <s v="Methane"/>
    <n v="0"/>
    <x v="1"/>
  </r>
  <r>
    <x v="0"/>
    <s v="CH4 + CCS_QC_2030_KnownCap"/>
    <x v="4"/>
    <x v="3"/>
    <x v="1"/>
    <s v="Methane"/>
    <n v="0"/>
    <x v="1"/>
  </r>
  <r>
    <x v="0"/>
    <s v="CH4 + CCS_QC_2040_KnownCap"/>
    <x v="4"/>
    <x v="3"/>
    <x v="2"/>
    <s v="Methane"/>
    <n v="0"/>
    <x v="1"/>
  </r>
  <r>
    <x v="0"/>
    <s v="CH4 + CCS_QC_2050_KnownCap"/>
    <x v="4"/>
    <x v="3"/>
    <x v="3"/>
    <s v="Methane"/>
    <n v="0"/>
    <x v="1"/>
  </r>
  <r>
    <x v="0"/>
    <s v="SMR CCS_QC_2020_KnownCap"/>
    <x v="4"/>
    <x v="15"/>
    <x v="0"/>
    <s v="Hydrogen"/>
    <n v="0"/>
    <x v="1"/>
  </r>
  <r>
    <x v="0"/>
    <s v="SMR CCS_QC_2030_KnownCap"/>
    <x v="4"/>
    <x v="15"/>
    <x v="1"/>
    <s v="Hydrogen"/>
    <n v="0"/>
    <x v="1"/>
  </r>
  <r>
    <x v="0"/>
    <s v="SMR CCS_QC_2040_KnownCap"/>
    <x v="4"/>
    <x v="15"/>
    <x v="2"/>
    <s v="Hydrogen"/>
    <n v="0"/>
    <x v="1"/>
  </r>
  <r>
    <x v="0"/>
    <s v="SMR CCS_QC_2050_KnownCap"/>
    <x v="4"/>
    <x v="15"/>
    <x v="3"/>
    <s v="Hydrogen"/>
    <n v="0"/>
    <x v="1"/>
  </r>
  <r>
    <x v="0"/>
    <s v="Wind Onshore_WC_2020_KnownCap"/>
    <x v="5"/>
    <x v="18"/>
    <x v="0"/>
    <s v="Electricity"/>
    <n v="239"/>
    <x v="1"/>
  </r>
  <r>
    <x v="0"/>
    <s v="Wind Onshore_WC_2030_KnownCap"/>
    <x v="5"/>
    <x v="18"/>
    <x v="1"/>
    <s v="Electricity"/>
    <n v="239"/>
    <x v="1"/>
  </r>
  <r>
    <x v="0"/>
    <s v="Wind Onshore_WC_2040_KnownCap"/>
    <x v="5"/>
    <x v="18"/>
    <x v="2"/>
    <s v="Electricity"/>
    <n v="1239"/>
    <x v="1"/>
  </r>
  <r>
    <x v="0"/>
    <s v="Wind Onshore_WC_2050_KnownCap"/>
    <x v="5"/>
    <x v="18"/>
    <x v="3"/>
    <s v="Electricity"/>
    <n v="2239"/>
    <x v="1"/>
  </r>
  <r>
    <x v="0"/>
    <s v="Wind Offshore_WC_2020_KnownCap"/>
    <x v="5"/>
    <x v="17"/>
    <x v="0"/>
    <s v="Electricity"/>
    <n v="0"/>
    <x v="1"/>
  </r>
  <r>
    <x v="0"/>
    <s v="Wind Offshore_WC_2030_KnownCap"/>
    <x v="5"/>
    <x v="17"/>
    <x v="1"/>
    <s v="Electricity"/>
    <n v="0"/>
    <x v="1"/>
  </r>
  <r>
    <x v="0"/>
    <s v="Wind Offshore_WC_2040_KnownCap"/>
    <x v="5"/>
    <x v="17"/>
    <x v="2"/>
    <s v="Electricity"/>
    <n v="0"/>
    <x v="1"/>
  </r>
  <r>
    <x v="0"/>
    <s v="Wind Offshore_WC_2050_KnownCap"/>
    <x v="5"/>
    <x v="17"/>
    <x v="3"/>
    <s v="Electricity"/>
    <n v="0"/>
    <x v="1"/>
  </r>
  <r>
    <x v="0"/>
    <s v="Solar PV_WC_2020_KnownCap"/>
    <x v="5"/>
    <x v="16"/>
    <x v="0"/>
    <s v="Electricity"/>
    <n v="0"/>
    <x v="1"/>
  </r>
  <r>
    <x v="0"/>
    <s v="Solar PV_WC_2030_KnownCap"/>
    <x v="5"/>
    <x v="16"/>
    <x v="1"/>
    <s v="Electricity"/>
    <n v="0"/>
    <x v="1"/>
  </r>
  <r>
    <x v="0"/>
    <s v="Solar PV_WC_2040_KnownCap"/>
    <x v="5"/>
    <x v="16"/>
    <x v="2"/>
    <s v="Electricity"/>
    <n v="0"/>
    <x v="1"/>
  </r>
  <r>
    <x v="0"/>
    <s v="Solar PV_WC_2050_KnownCap"/>
    <x v="5"/>
    <x v="16"/>
    <x v="3"/>
    <s v="Electricity"/>
    <n v="0"/>
    <x v="1"/>
  </r>
  <r>
    <x v="0"/>
    <s v="Hydro_WC_2020_KnownCap"/>
    <x v="5"/>
    <x v="11"/>
    <x v="0"/>
    <s v="Electricity"/>
    <n v="6045.7"/>
    <x v="1"/>
  </r>
  <r>
    <x v="0"/>
    <s v="Hydro_WC_2030_KnownCap"/>
    <x v="5"/>
    <x v="11"/>
    <x v="1"/>
    <s v="Electricity"/>
    <n v="6641.7"/>
    <x v="1"/>
  </r>
  <r>
    <x v="0"/>
    <s v="Hydro_WC_2040_KnownCap"/>
    <x v="5"/>
    <x v="11"/>
    <x v="2"/>
    <s v="Electricity"/>
    <n v="6641.7"/>
    <x v="1"/>
  </r>
  <r>
    <x v="0"/>
    <s v="Hydro_WC_2050_KnownCap"/>
    <x v="5"/>
    <x v="11"/>
    <x v="3"/>
    <s v="Electricity"/>
    <n v="6641.7"/>
    <x v="1"/>
  </r>
  <r>
    <x v="0"/>
    <s v="Hydro Pumped Storage_WC_2020_KnownCap"/>
    <x v="5"/>
    <x v="19"/>
    <x v="0"/>
    <s v="Electricity"/>
    <n v="0"/>
    <x v="1"/>
  </r>
  <r>
    <x v="0"/>
    <s v="Hydro Pumped Storage_WC_2030_KnownCap"/>
    <x v="5"/>
    <x v="19"/>
    <x v="1"/>
    <s v="Electricity"/>
    <n v="0"/>
    <x v="1"/>
  </r>
  <r>
    <x v="0"/>
    <s v="Hydro Pumped Storage_WC_2040_KnownCap"/>
    <x v="5"/>
    <x v="19"/>
    <x v="2"/>
    <s v="Electricity"/>
    <n v="0"/>
    <x v="1"/>
  </r>
  <r>
    <x v="0"/>
    <s v="Hydro Pumped Storage_WC_2050_KnownCap"/>
    <x v="5"/>
    <x v="19"/>
    <x v="3"/>
    <s v="Electricity"/>
    <n v="0"/>
    <x v="1"/>
  </r>
  <r>
    <x v="0"/>
    <s v="Nuclear_WC_2020_KnownCap"/>
    <x v="5"/>
    <x v="13"/>
    <x v="0"/>
    <s v="Electricity"/>
    <n v="0"/>
    <x v="1"/>
  </r>
  <r>
    <x v="0"/>
    <s v="Nuclear_WC_2030_KnownCap"/>
    <x v="5"/>
    <x v="13"/>
    <x v="1"/>
    <s v="Electricity"/>
    <n v="0"/>
    <x v="1"/>
  </r>
  <r>
    <x v="0"/>
    <s v="Nuclear_WC_2040_KnownCap"/>
    <x v="5"/>
    <x v="13"/>
    <x v="2"/>
    <s v="Electricity"/>
    <n v="0"/>
    <x v="1"/>
  </r>
  <r>
    <x v="0"/>
    <s v="Nuclear_WC_2050_KnownCap"/>
    <x v="5"/>
    <x v="13"/>
    <x v="3"/>
    <s v="Electricity"/>
    <n v="0"/>
    <x v="1"/>
  </r>
  <r>
    <x v="0"/>
    <s v="Fossil Fuel Thermal (Coal, Peat, Oil)_WC_2020_KnownCap"/>
    <x v="5"/>
    <x v="20"/>
    <x v="0"/>
    <s v="Electricity"/>
    <n v="0"/>
    <x v="1"/>
  </r>
  <r>
    <x v="0"/>
    <s v="Fossil Fuel Thermal (Coal, Peat, Oil)_WC_2030_KnownCap"/>
    <x v="5"/>
    <x v="20"/>
    <x v="1"/>
    <s v="Electricity"/>
    <n v="0"/>
    <x v="1"/>
  </r>
  <r>
    <x v="0"/>
    <s v="Fossil Fuel Thermal (Coal, Peat, Oil)_WC_2040_KnownCap"/>
    <x v="5"/>
    <x v="20"/>
    <x v="2"/>
    <s v="Electricity"/>
    <n v="0"/>
    <x v="1"/>
  </r>
  <r>
    <x v="0"/>
    <s v="Fossil Fuel Thermal (Coal, Peat, Oil)_WC_2050_KnownCap"/>
    <x v="5"/>
    <x v="20"/>
    <x v="3"/>
    <s v="Electricity"/>
    <n v="0"/>
    <x v="1"/>
  </r>
  <r>
    <x v="0"/>
    <s v="O/CCGT - CH4 Existing_WC_2020_KnownCap"/>
    <x v="5"/>
    <x v="21"/>
    <x v="0"/>
    <s v="Electricity"/>
    <n v="0"/>
    <x v="1"/>
  </r>
  <r>
    <x v="0"/>
    <s v="O/CCGT - CH4 Existing_WC_2030_KnownCap"/>
    <x v="5"/>
    <x v="21"/>
    <x v="1"/>
    <s v="Electricity"/>
    <n v="0"/>
    <x v="1"/>
  </r>
  <r>
    <x v="0"/>
    <s v="O/CCGT - CH4 Existing_WC_2040_KnownCap"/>
    <x v="5"/>
    <x v="21"/>
    <x v="2"/>
    <s v="Electricity"/>
    <n v="0"/>
    <x v="1"/>
  </r>
  <r>
    <x v="0"/>
    <s v="O/CCGT - CH4 Existing_WC_2050_KnownCap"/>
    <x v="5"/>
    <x v="21"/>
    <x v="3"/>
    <s v="Electricity"/>
    <n v="0"/>
    <x v="1"/>
  </r>
  <r>
    <x v="0"/>
    <s v="O/CCGT - CH4 New_WC_2020_KnownCap"/>
    <x v="5"/>
    <x v="22"/>
    <x v="0"/>
    <s v="Electricity"/>
    <n v="0"/>
    <x v="1"/>
  </r>
  <r>
    <x v="0"/>
    <s v="O/CCGT - CH4 New_WC_2030_KnownCap"/>
    <x v="5"/>
    <x v="22"/>
    <x v="1"/>
    <s v="Electricity"/>
    <n v="0"/>
    <x v="1"/>
  </r>
  <r>
    <x v="0"/>
    <s v="O/CCGT - CH4 New_WC_2040_KnownCap"/>
    <x v="5"/>
    <x v="22"/>
    <x v="2"/>
    <s v="Electricity"/>
    <n v="0"/>
    <x v="1"/>
  </r>
  <r>
    <x v="0"/>
    <s v="O/CCGT - CH4 New_WC_2050_KnownCap"/>
    <x v="5"/>
    <x v="22"/>
    <x v="3"/>
    <s v="Electricity"/>
    <n v="0"/>
    <x v="1"/>
  </r>
  <r>
    <x v="0"/>
    <s v="O/CCGT - H2 New_WC_2020_KnownCap"/>
    <x v="5"/>
    <x v="14"/>
    <x v="0"/>
    <s v="Electricity"/>
    <n v="0"/>
    <x v="1"/>
  </r>
  <r>
    <x v="0"/>
    <s v="O/CCGT - H2 New_WC_2030_KnownCap"/>
    <x v="5"/>
    <x v="14"/>
    <x v="1"/>
    <s v="Electricity"/>
    <n v="0"/>
    <x v="1"/>
  </r>
  <r>
    <x v="0"/>
    <s v="O/CCGT - H2 New_WC_2040_KnownCap"/>
    <x v="5"/>
    <x v="14"/>
    <x v="2"/>
    <s v="Electricity"/>
    <n v="0"/>
    <x v="1"/>
  </r>
  <r>
    <x v="0"/>
    <s v="O/CCGT - H2 New_WC_2050_KnownCap"/>
    <x v="5"/>
    <x v="14"/>
    <x v="3"/>
    <s v="Electricity"/>
    <n v="0"/>
    <x v="1"/>
  </r>
  <r>
    <x v="0"/>
    <s v="Biomass_WC_2020_KnownCap"/>
    <x v="5"/>
    <x v="23"/>
    <x v="0"/>
    <s v="Electricity"/>
    <n v="0"/>
    <x v="1"/>
  </r>
  <r>
    <x v="0"/>
    <s v="Biomass_WC_2030_KnownCap"/>
    <x v="5"/>
    <x v="23"/>
    <x v="1"/>
    <s v="Electricity"/>
    <n v="0"/>
    <x v="1"/>
  </r>
  <r>
    <x v="0"/>
    <s v="Biomass_WC_2040_KnownCap"/>
    <x v="5"/>
    <x v="23"/>
    <x v="2"/>
    <s v="Electricity"/>
    <n v="0"/>
    <x v="1"/>
  </r>
  <r>
    <x v="0"/>
    <s v="Biomass_WC_2050_KnownCap"/>
    <x v="5"/>
    <x v="23"/>
    <x v="3"/>
    <s v="Electricity"/>
    <n v="0"/>
    <x v="1"/>
  </r>
  <r>
    <x v="0"/>
    <s v="Battery Storage_WC_2020_KnownCap"/>
    <x v="5"/>
    <x v="1"/>
    <x v="0"/>
    <s v="Electricity"/>
    <n v="0"/>
    <x v="1"/>
  </r>
  <r>
    <x v="0"/>
    <s v="Battery Storage_WC_2030_KnownCap"/>
    <x v="5"/>
    <x v="1"/>
    <x v="1"/>
    <s v="Electricity"/>
    <n v="0"/>
    <x v="1"/>
  </r>
  <r>
    <x v="0"/>
    <s v="Battery Storage_WC_2040_KnownCap"/>
    <x v="5"/>
    <x v="1"/>
    <x v="2"/>
    <s v="Electricity"/>
    <n v="0"/>
    <x v="1"/>
  </r>
  <r>
    <x v="0"/>
    <s v="Battery Storage_WC_2050_KnownCap"/>
    <x v="5"/>
    <x v="1"/>
    <x v="3"/>
    <s v="Electricity"/>
    <n v="0"/>
    <x v="1"/>
  </r>
  <r>
    <x v="0"/>
    <s v="Generic - Generator_WC_2020_KnownCap"/>
    <x v="5"/>
    <x v="7"/>
    <x v="0"/>
    <s v="Electricity"/>
    <n v="22.8"/>
    <x v="1"/>
  </r>
  <r>
    <x v="0"/>
    <s v="Generic - Generator_WC_2030_KnownCap"/>
    <x v="5"/>
    <x v="7"/>
    <x v="1"/>
    <s v="Electricity"/>
    <n v="22.8"/>
    <x v="1"/>
  </r>
  <r>
    <x v="0"/>
    <s v="Generic - Generator_WC_2040_KnownCap"/>
    <x v="5"/>
    <x v="7"/>
    <x v="2"/>
    <s v="Electricity"/>
    <n v="0"/>
    <x v="1"/>
  </r>
  <r>
    <x v="0"/>
    <s v="Generic - Generator_WC_2050_KnownCap"/>
    <x v="5"/>
    <x v="7"/>
    <x v="3"/>
    <s v="Electricity"/>
    <n v="0"/>
    <x v="1"/>
  </r>
  <r>
    <x v="0"/>
    <s v="CH4 Salt Cavern Storage - ON_WC_2020_KnownCap"/>
    <x v="5"/>
    <x v="24"/>
    <x v="0"/>
    <s v="Methane"/>
    <n v="0"/>
    <x v="1"/>
  </r>
  <r>
    <x v="0"/>
    <s v="CH4 Salt Cavern Storage - ON_WC_2030_KnownCap"/>
    <x v="5"/>
    <x v="24"/>
    <x v="1"/>
    <s v="Methane"/>
    <n v="0"/>
    <x v="1"/>
  </r>
  <r>
    <x v="0"/>
    <s v="CH4 Salt Cavern Storage - ON_WC_2040_KnownCap"/>
    <x v="5"/>
    <x v="24"/>
    <x v="2"/>
    <s v="Methane"/>
    <n v="0"/>
    <x v="1"/>
  </r>
  <r>
    <x v="0"/>
    <s v="CH4 Salt Cavern Storage - ON_WC_2050_KnownCap"/>
    <x v="5"/>
    <x v="24"/>
    <x v="3"/>
    <s v="Methane"/>
    <n v="0"/>
    <x v="1"/>
  </r>
  <r>
    <x v="0"/>
    <s v="H2 Salt Cavern Storage - ON_WC_2020_KnownCap"/>
    <x v="5"/>
    <x v="10"/>
    <x v="0"/>
    <s v="Hydrogen"/>
    <n v="0"/>
    <x v="1"/>
  </r>
  <r>
    <x v="0"/>
    <s v="H2 Salt Cavern Storage - ON_WC_2030_KnownCap"/>
    <x v="5"/>
    <x v="10"/>
    <x v="1"/>
    <s v="Hydrogen"/>
    <n v="0"/>
    <x v="1"/>
  </r>
  <r>
    <x v="0"/>
    <s v="H2 Salt Cavern Storage - ON_WC_2040_KnownCap"/>
    <x v="5"/>
    <x v="10"/>
    <x v="2"/>
    <s v="Hydrogen"/>
    <n v="0"/>
    <x v="1"/>
  </r>
  <r>
    <x v="0"/>
    <s v="H2 Salt Cavern Storage - ON_WC_2050_KnownCap"/>
    <x v="5"/>
    <x v="10"/>
    <x v="3"/>
    <s v="Hydrogen"/>
    <n v="0"/>
    <x v="1"/>
  </r>
  <r>
    <x v="0"/>
    <s v="H2 Import - QC_WC_2020_KnownCap"/>
    <x v="5"/>
    <x v="8"/>
    <x v="0"/>
    <s v="Hydrogen"/>
    <n v="0"/>
    <x v="1"/>
  </r>
  <r>
    <x v="0"/>
    <s v="H2 Import - QC_WC_2030_KnownCap"/>
    <x v="5"/>
    <x v="8"/>
    <x v="1"/>
    <s v="Hydrogen"/>
    <n v="0"/>
    <x v="1"/>
  </r>
  <r>
    <x v="0"/>
    <s v="H2 Import - QC_WC_2040_KnownCap"/>
    <x v="5"/>
    <x v="8"/>
    <x v="2"/>
    <s v="Hydrogen"/>
    <n v="0"/>
    <x v="1"/>
  </r>
  <r>
    <x v="0"/>
    <s v="H2 Import - QC_WC_2050_KnownCap"/>
    <x v="5"/>
    <x v="8"/>
    <x v="3"/>
    <s v="Hydrogen"/>
    <n v="0"/>
    <x v="1"/>
  </r>
  <r>
    <x v="0"/>
    <s v="H2 Import - WC_WC_2020_KnownCap"/>
    <x v="5"/>
    <x v="9"/>
    <x v="0"/>
    <s v="Hydrogen"/>
    <n v="0"/>
    <x v="1"/>
  </r>
  <r>
    <x v="0"/>
    <s v="H2 Import - WC_WC_2030_KnownCap"/>
    <x v="5"/>
    <x v="9"/>
    <x v="1"/>
    <s v="Hydrogen"/>
    <n v="0"/>
    <x v="1"/>
  </r>
  <r>
    <x v="0"/>
    <s v="H2 Import - WC_WC_2040_KnownCap"/>
    <x v="5"/>
    <x v="9"/>
    <x v="2"/>
    <s v="Hydrogen"/>
    <n v="0"/>
    <x v="1"/>
  </r>
  <r>
    <x v="0"/>
    <s v="H2 Import - WC_WC_2050_KnownCap"/>
    <x v="5"/>
    <x v="9"/>
    <x v="3"/>
    <s v="Hydrogen"/>
    <n v="0"/>
    <x v="1"/>
  </r>
  <r>
    <x v="0"/>
    <s v="CH4 Import - WC 2020_WC_2020_KnownCap"/>
    <x v="5"/>
    <x v="25"/>
    <x v="0"/>
    <s v="Methane"/>
    <n v="100000000"/>
    <x v="1"/>
  </r>
  <r>
    <x v="0"/>
    <s v="CH4 Import - WC 2020_WC_2030_KnownCap"/>
    <x v="5"/>
    <x v="25"/>
    <x v="1"/>
    <s v="Methane"/>
    <n v="0"/>
    <x v="1"/>
  </r>
  <r>
    <x v="0"/>
    <s v="CH4 Import - WC 2020_WC_2040_KnownCap"/>
    <x v="5"/>
    <x v="25"/>
    <x v="2"/>
    <s v="Methane"/>
    <n v="0"/>
    <x v="1"/>
  </r>
  <r>
    <x v="0"/>
    <s v="CH4 Import - WC 2020_WC_2050_KnownCap"/>
    <x v="5"/>
    <x v="25"/>
    <x v="3"/>
    <s v="Methane"/>
    <n v="0"/>
    <x v="1"/>
  </r>
  <r>
    <x v="0"/>
    <s v="CH4 Import - WC 2030_WC_2020_KnownCap"/>
    <x v="5"/>
    <x v="26"/>
    <x v="0"/>
    <s v="Methane"/>
    <n v="0"/>
    <x v="1"/>
  </r>
  <r>
    <x v="0"/>
    <s v="CH4 Import - WC 2030_WC_2030_KnownCap"/>
    <x v="5"/>
    <x v="26"/>
    <x v="1"/>
    <s v="Methane"/>
    <n v="100000000"/>
    <x v="1"/>
  </r>
  <r>
    <x v="0"/>
    <s v="CH4 Import - WC 2030_WC_2040_KnownCap"/>
    <x v="5"/>
    <x v="26"/>
    <x v="2"/>
    <s v="Methane"/>
    <n v="0"/>
    <x v="1"/>
  </r>
  <r>
    <x v="0"/>
    <s v="CH4 Import - WC 2030_WC_2050_KnownCap"/>
    <x v="5"/>
    <x v="26"/>
    <x v="3"/>
    <s v="Methane"/>
    <n v="0"/>
    <x v="1"/>
  </r>
  <r>
    <x v="0"/>
    <s v="CH4 Import - WC 2040_WC_2020_KnownCap"/>
    <x v="5"/>
    <x v="27"/>
    <x v="0"/>
    <s v="Methane"/>
    <n v="0"/>
    <x v="1"/>
  </r>
  <r>
    <x v="0"/>
    <s v="CH4 Import - WC 2040_WC_2030_KnownCap"/>
    <x v="5"/>
    <x v="27"/>
    <x v="1"/>
    <s v="Methane"/>
    <n v="0"/>
    <x v="1"/>
  </r>
  <r>
    <x v="0"/>
    <s v="CH4 Import - WC 2040_WC_2040_KnownCap"/>
    <x v="5"/>
    <x v="27"/>
    <x v="2"/>
    <s v="Methane"/>
    <n v="100000000"/>
    <x v="1"/>
  </r>
  <r>
    <x v="0"/>
    <s v="CH4 Import - WC 2040_WC_2050_KnownCap"/>
    <x v="5"/>
    <x v="27"/>
    <x v="3"/>
    <s v="Methane"/>
    <n v="0"/>
    <x v="1"/>
  </r>
  <r>
    <x v="0"/>
    <s v="CH4 Import - WC 2050_WC_2020_KnownCap"/>
    <x v="5"/>
    <x v="28"/>
    <x v="0"/>
    <s v="Methane"/>
    <n v="0"/>
    <x v="1"/>
  </r>
  <r>
    <x v="0"/>
    <s v="CH4 Import - WC 2050_WC_2030_KnownCap"/>
    <x v="5"/>
    <x v="28"/>
    <x v="1"/>
    <s v="Methane"/>
    <n v="0"/>
    <x v="1"/>
  </r>
  <r>
    <x v="0"/>
    <s v="CH4 Import - WC 2050_WC_2040_KnownCap"/>
    <x v="5"/>
    <x v="28"/>
    <x v="2"/>
    <s v="Methane"/>
    <n v="0"/>
    <x v="1"/>
  </r>
  <r>
    <x v="0"/>
    <s v="CH4 Import - WC 2050_WC_2050_KnownCap"/>
    <x v="5"/>
    <x v="28"/>
    <x v="3"/>
    <s v="Methane"/>
    <n v="100000000"/>
    <x v="1"/>
  </r>
  <r>
    <x v="0"/>
    <s v="CH4 Import - NY 2020_WC_2020_KnownCap"/>
    <x v="5"/>
    <x v="29"/>
    <x v="0"/>
    <s v="Methane"/>
    <n v="0"/>
    <x v="1"/>
  </r>
  <r>
    <x v="0"/>
    <s v="CH4 Import - NY 2020_WC_2030_KnownCap"/>
    <x v="5"/>
    <x v="29"/>
    <x v="1"/>
    <s v="Methane"/>
    <n v="0"/>
    <x v="1"/>
  </r>
  <r>
    <x v="0"/>
    <s v="CH4 Import - NY 2020_WC_2040_KnownCap"/>
    <x v="5"/>
    <x v="29"/>
    <x v="2"/>
    <s v="Methane"/>
    <n v="0"/>
    <x v="1"/>
  </r>
  <r>
    <x v="0"/>
    <s v="CH4 Import - NY 2020_WC_2050_KnownCap"/>
    <x v="5"/>
    <x v="29"/>
    <x v="3"/>
    <s v="Methane"/>
    <n v="0"/>
    <x v="1"/>
  </r>
  <r>
    <x v="0"/>
    <s v="CH4 Import - NY 2030_WC_2020_KnownCap"/>
    <x v="5"/>
    <x v="30"/>
    <x v="0"/>
    <s v="Methane"/>
    <n v="0"/>
    <x v="1"/>
  </r>
  <r>
    <x v="0"/>
    <s v="CH4 Import - NY 2030_WC_2030_KnownCap"/>
    <x v="5"/>
    <x v="30"/>
    <x v="1"/>
    <s v="Methane"/>
    <n v="0"/>
    <x v="1"/>
  </r>
  <r>
    <x v="0"/>
    <s v="CH4 Import - NY 2030_WC_2040_KnownCap"/>
    <x v="5"/>
    <x v="30"/>
    <x v="2"/>
    <s v="Methane"/>
    <n v="0"/>
    <x v="1"/>
  </r>
  <r>
    <x v="0"/>
    <s v="CH4 Import - NY 2030_WC_2050_KnownCap"/>
    <x v="5"/>
    <x v="30"/>
    <x v="3"/>
    <s v="Methane"/>
    <n v="0"/>
    <x v="1"/>
  </r>
  <r>
    <x v="0"/>
    <s v="CH4 Import - NY 2040_WC_2020_KnownCap"/>
    <x v="5"/>
    <x v="31"/>
    <x v="0"/>
    <s v="Methane"/>
    <n v="0"/>
    <x v="1"/>
  </r>
  <r>
    <x v="0"/>
    <s v="CH4 Import - NY 2040_WC_2030_KnownCap"/>
    <x v="5"/>
    <x v="31"/>
    <x v="1"/>
    <s v="Methane"/>
    <n v="0"/>
    <x v="1"/>
  </r>
  <r>
    <x v="0"/>
    <s v="CH4 Import - NY 2040_WC_2040_KnownCap"/>
    <x v="5"/>
    <x v="31"/>
    <x v="2"/>
    <s v="Methane"/>
    <n v="0"/>
    <x v="1"/>
  </r>
  <r>
    <x v="0"/>
    <s v="CH4 Import - NY 2040_WC_2050_KnownCap"/>
    <x v="5"/>
    <x v="31"/>
    <x v="3"/>
    <s v="Methane"/>
    <n v="0"/>
    <x v="1"/>
  </r>
  <r>
    <x v="0"/>
    <s v="CH4 Import - NY 2050_WC_2020_KnownCap"/>
    <x v="5"/>
    <x v="32"/>
    <x v="0"/>
    <s v="Methane"/>
    <n v="0"/>
    <x v="1"/>
  </r>
  <r>
    <x v="0"/>
    <s v="CH4 Import - NY 2050_WC_2030_KnownCap"/>
    <x v="5"/>
    <x v="32"/>
    <x v="1"/>
    <s v="Methane"/>
    <n v="0"/>
    <x v="1"/>
  </r>
  <r>
    <x v="0"/>
    <s v="CH4 Import - NY 2050_WC_2040_KnownCap"/>
    <x v="5"/>
    <x v="32"/>
    <x v="2"/>
    <s v="Methane"/>
    <n v="0"/>
    <x v="1"/>
  </r>
  <r>
    <x v="0"/>
    <s v="CH4 Import - NY 2050_WC_2050_KnownCap"/>
    <x v="5"/>
    <x v="32"/>
    <x v="3"/>
    <s v="Methane"/>
    <n v="0"/>
    <x v="1"/>
  </r>
  <r>
    <x v="0"/>
    <s v="Electrolyser 2020/2030_WC_2020_KnownCap"/>
    <x v="5"/>
    <x v="4"/>
    <x v="0"/>
    <s v="Hydrogen"/>
    <n v="0"/>
    <x v="1"/>
  </r>
  <r>
    <x v="0"/>
    <s v="Electrolyser 2020/2030_WC_2030_KnownCap"/>
    <x v="5"/>
    <x v="4"/>
    <x v="1"/>
    <s v="Hydrogen"/>
    <n v="0"/>
    <x v="1"/>
  </r>
  <r>
    <x v="0"/>
    <s v="Electrolyser 2020/2030_WC_2040_KnownCap"/>
    <x v="5"/>
    <x v="4"/>
    <x v="2"/>
    <s v="Hydrogen"/>
    <n v="0"/>
    <x v="1"/>
  </r>
  <r>
    <x v="0"/>
    <s v="Electrolyser 2020/2030_WC_2050_KnownCap"/>
    <x v="5"/>
    <x v="4"/>
    <x v="3"/>
    <s v="Hydrogen"/>
    <n v="0"/>
    <x v="1"/>
  </r>
  <r>
    <x v="0"/>
    <s v="Electrolyser 2040_WC_2020_KnownCap"/>
    <x v="5"/>
    <x v="5"/>
    <x v="0"/>
    <s v="Hydrogen"/>
    <n v="0"/>
    <x v="1"/>
  </r>
  <r>
    <x v="0"/>
    <s v="Electrolyser 2040_WC_2030_KnownCap"/>
    <x v="5"/>
    <x v="5"/>
    <x v="1"/>
    <s v="Hydrogen"/>
    <n v="0"/>
    <x v="1"/>
  </r>
  <r>
    <x v="0"/>
    <s v="Electrolyser 2040_WC_2040_KnownCap"/>
    <x v="5"/>
    <x v="5"/>
    <x v="2"/>
    <s v="Hydrogen"/>
    <n v="0"/>
    <x v="1"/>
  </r>
  <r>
    <x v="0"/>
    <s v="Electrolyser 2040_WC_2050_KnownCap"/>
    <x v="5"/>
    <x v="5"/>
    <x v="3"/>
    <s v="Hydrogen"/>
    <n v="0"/>
    <x v="1"/>
  </r>
  <r>
    <x v="0"/>
    <s v="Electrolyser 2050_WC_2020_KnownCap"/>
    <x v="5"/>
    <x v="6"/>
    <x v="0"/>
    <s v="Hydrogen"/>
    <n v="0"/>
    <x v="1"/>
  </r>
  <r>
    <x v="0"/>
    <s v="Electrolyser 2050_WC_2030_KnownCap"/>
    <x v="5"/>
    <x v="6"/>
    <x v="1"/>
    <s v="Hydrogen"/>
    <n v="0"/>
    <x v="1"/>
  </r>
  <r>
    <x v="0"/>
    <s v="Electrolyser 2050_WC_2040_KnownCap"/>
    <x v="5"/>
    <x v="6"/>
    <x v="2"/>
    <s v="Hydrogen"/>
    <n v="0"/>
    <x v="1"/>
  </r>
  <r>
    <x v="0"/>
    <s v="Electrolyser 2050_WC_2050_KnownCap"/>
    <x v="5"/>
    <x v="6"/>
    <x v="3"/>
    <s v="Hydrogen"/>
    <n v="0"/>
    <x v="1"/>
  </r>
  <r>
    <x v="0"/>
    <s v="Anaerobic Digestion_WC_2020_KnownCap"/>
    <x v="5"/>
    <x v="0"/>
    <x v="0"/>
    <s v="Methane"/>
    <n v="0"/>
    <x v="1"/>
  </r>
  <r>
    <x v="0"/>
    <s v="Anaerobic Digestion_WC_2030_KnownCap"/>
    <x v="5"/>
    <x v="0"/>
    <x v="1"/>
    <s v="Methane"/>
    <n v="0"/>
    <x v="1"/>
  </r>
  <r>
    <x v="0"/>
    <s v="Anaerobic Digestion_WC_2040_KnownCap"/>
    <x v="5"/>
    <x v="0"/>
    <x v="2"/>
    <s v="Methane"/>
    <n v="0"/>
    <x v="1"/>
  </r>
  <r>
    <x v="0"/>
    <s v="Anaerobic Digestion_WC_2050_KnownCap"/>
    <x v="5"/>
    <x v="0"/>
    <x v="3"/>
    <s v="Methane"/>
    <n v="0"/>
    <x v="1"/>
  </r>
  <r>
    <x v="0"/>
    <s v="CH4 + CCS_WC_2020_KnownCap"/>
    <x v="5"/>
    <x v="3"/>
    <x v="0"/>
    <s v="Methane"/>
    <n v="0"/>
    <x v="1"/>
  </r>
  <r>
    <x v="0"/>
    <s v="CH4 + CCS_WC_2030_KnownCap"/>
    <x v="5"/>
    <x v="3"/>
    <x v="1"/>
    <s v="Methane"/>
    <n v="0"/>
    <x v="1"/>
  </r>
  <r>
    <x v="0"/>
    <s v="CH4 + CCS_WC_2040_KnownCap"/>
    <x v="5"/>
    <x v="3"/>
    <x v="2"/>
    <s v="Methane"/>
    <n v="0"/>
    <x v="1"/>
  </r>
  <r>
    <x v="0"/>
    <s v="CH4 + CCS_WC_2050_KnownCap"/>
    <x v="5"/>
    <x v="3"/>
    <x v="3"/>
    <s v="Methane"/>
    <n v="0"/>
    <x v="1"/>
  </r>
  <r>
    <x v="0"/>
    <s v="SMR CCS_WC_2020_KnownCap"/>
    <x v="5"/>
    <x v="15"/>
    <x v="0"/>
    <s v="Hydrogen"/>
    <n v="0"/>
    <x v="1"/>
  </r>
  <r>
    <x v="0"/>
    <s v="SMR CCS_WC_2030_KnownCap"/>
    <x v="5"/>
    <x v="15"/>
    <x v="1"/>
    <s v="Hydrogen"/>
    <n v="0"/>
    <x v="1"/>
  </r>
  <r>
    <x v="0"/>
    <s v="SMR CCS_WC_2040_KnownCap"/>
    <x v="5"/>
    <x v="15"/>
    <x v="2"/>
    <s v="Hydrogen"/>
    <n v="0"/>
    <x v="1"/>
  </r>
  <r>
    <x v="0"/>
    <s v="SMR CCS_WC_2050_KnownCap"/>
    <x v="5"/>
    <x v="15"/>
    <x v="3"/>
    <s v="Hydrogen"/>
    <n v="0"/>
    <x v="1"/>
  </r>
  <r>
    <x v="0"/>
    <s v="Wind Onshore_NY_2020_KnownCap"/>
    <x v="2"/>
    <x v="18"/>
    <x v="0"/>
    <s v="Electricity"/>
    <n v="2672.67"/>
    <x v="1"/>
  </r>
  <r>
    <x v="0"/>
    <s v="Wind Onshore_NY_2030_KnownCap"/>
    <x v="2"/>
    <x v="18"/>
    <x v="1"/>
    <s v="Electricity"/>
    <n v="7637.67"/>
    <x v="1"/>
  </r>
  <r>
    <x v="0"/>
    <s v="Wind Onshore_NY_2040_KnownCap"/>
    <x v="2"/>
    <x v="18"/>
    <x v="2"/>
    <s v="Electricity"/>
    <n v="10077.67"/>
    <x v="1"/>
  </r>
  <r>
    <x v="0"/>
    <s v="Wind Onshore_NY_2050_KnownCap"/>
    <x v="2"/>
    <x v="18"/>
    <x v="3"/>
    <s v="Electricity"/>
    <n v="10395.67"/>
    <x v="1"/>
  </r>
  <r>
    <x v="0"/>
    <s v="Wind Offshore_NY_2020_KnownCap"/>
    <x v="2"/>
    <x v="17"/>
    <x v="0"/>
    <s v="Electricity"/>
    <n v="0"/>
    <x v="1"/>
  </r>
  <r>
    <x v="0"/>
    <s v="Wind Offshore_NY_2030_KnownCap"/>
    <x v="2"/>
    <x v="17"/>
    <x v="1"/>
    <s v="Electricity"/>
    <n v="3526"/>
    <x v="1"/>
  </r>
  <r>
    <x v="0"/>
    <s v="Wind Offshore_NY_2040_KnownCap"/>
    <x v="2"/>
    <x v="17"/>
    <x v="2"/>
    <s v="Electricity"/>
    <n v="8326"/>
    <x v="1"/>
  </r>
  <r>
    <x v="0"/>
    <s v="Wind Offshore_NY_2050_KnownCap"/>
    <x v="2"/>
    <x v="17"/>
    <x v="3"/>
    <s v="Electricity"/>
    <n v="14688"/>
    <x v="1"/>
  </r>
  <r>
    <x v="0"/>
    <s v="Solar PV_NY_2020_KnownCap"/>
    <x v="2"/>
    <x v="16"/>
    <x v="0"/>
    <s v="Electricity"/>
    <n v="8330.02"/>
    <x v="1"/>
  </r>
  <r>
    <x v="0"/>
    <s v="Solar PV_NY_2030_KnownCap"/>
    <x v="2"/>
    <x v="16"/>
    <x v="1"/>
    <s v="Electricity"/>
    <n v="16227.02"/>
    <x v="1"/>
  </r>
  <r>
    <x v="0"/>
    <s v="Solar PV_NY_2040_KnownCap"/>
    <x v="2"/>
    <x v="16"/>
    <x v="2"/>
    <s v="Electricity"/>
    <n v="22282.02"/>
    <x v="1"/>
  </r>
  <r>
    <x v="0"/>
    <s v="Solar PV_NY_2050_KnownCap"/>
    <x v="2"/>
    <x v="16"/>
    <x v="3"/>
    <s v="Electricity"/>
    <n v="23448.02"/>
    <x v="1"/>
  </r>
  <r>
    <x v="0"/>
    <s v="Hydro_NY_2020_KnownCap"/>
    <x v="2"/>
    <x v="11"/>
    <x v="0"/>
    <s v="Electricity"/>
    <n v="5000.1970000000001"/>
    <x v="1"/>
  </r>
  <r>
    <x v="0"/>
    <s v="Hydro_NY_2030_KnownCap"/>
    <x v="2"/>
    <x v="11"/>
    <x v="1"/>
    <s v="Electricity"/>
    <n v="5011.1970000000001"/>
    <x v="1"/>
  </r>
  <r>
    <x v="0"/>
    <s v="Hydro_NY_2040_KnownCap"/>
    <x v="2"/>
    <x v="11"/>
    <x v="2"/>
    <s v="Electricity"/>
    <n v="5011.1970000000001"/>
    <x v="1"/>
  </r>
  <r>
    <x v="0"/>
    <s v="Hydro_NY_2050_KnownCap"/>
    <x v="2"/>
    <x v="11"/>
    <x v="3"/>
    <s v="Electricity"/>
    <n v="5011.1970000000001"/>
    <x v="1"/>
  </r>
  <r>
    <x v="0"/>
    <s v="Hydro Pumped Storage_NY_2020_KnownCap"/>
    <x v="2"/>
    <x v="19"/>
    <x v="0"/>
    <s v="Electricity"/>
    <n v="1412.9"/>
    <x v="1"/>
  </r>
  <r>
    <x v="0"/>
    <s v="Hydro Pumped Storage_NY_2030_KnownCap"/>
    <x v="2"/>
    <x v="19"/>
    <x v="1"/>
    <s v="Electricity"/>
    <n v="1412.9"/>
    <x v="1"/>
  </r>
  <r>
    <x v="0"/>
    <s v="Hydro Pumped Storage_NY_2040_KnownCap"/>
    <x v="2"/>
    <x v="19"/>
    <x v="2"/>
    <s v="Electricity"/>
    <n v="1412.9"/>
    <x v="1"/>
  </r>
  <r>
    <x v="0"/>
    <s v="Hydro Pumped Storage_NY_2050_KnownCap"/>
    <x v="2"/>
    <x v="19"/>
    <x v="3"/>
    <s v="Electricity"/>
    <n v="1412.9"/>
    <x v="1"/>
  </r>
  <r>
    <x v="0"/>
    <s v="Nuclear_NY_2020_KnownCap"/>
    <x v="2"/>
    <x v="13"/>
    <x v="0"/>
    <s v="Electricity"/>
    <n v="3344.6"/>
    <x v="1"/>
  </r>
  <r>
    <x v="0"/>
    <s v="Nuclear_NY_2030_KnownCap"/>
    <x v="2"/>
    <x v="13"/>
    <x v="1"/>
    <s v="Electricity"/>
    <n v="3344.6"/>
    <x v="1"/>
  </r>
  <r>
    <x v="0"/>
    <s v="Nuclear_NY_2040_KnownCap"/>
    <x v="2"/>
    <x v="13"/>
    <x v="2"/>
    <s v="Electricity"/>
    <n v="3344.6"/>
    <x v="1"/>
  </r>
  <r>
    <x v="0"/>
    <s v="Nuclear_NY_2050_KnownCap"/>
    <x v="2"/>
    <x v="13"/>
    <x v="3"/>
    <s v="Electricity"/>
    <n v="3344.6"/>
    <x v="1"/>
  </r>
  <r>
    <x v="0"/>
    <s v="Fossil Fuel Thermal (Coal, Peat, Oil)_NY_2020_KnownCap"/>
    <x v="2"/>
    <x v="20"/>
    <x v="0"/>
    <s v="Electricity"/>
    <n v="0"/>
    <x v="1"/>
  </r>
  <r>
    <x v="0"/>
    <s v="Fossil Fuel Thermal (Coal, Peat, Oil)_NY_2030_KnownCap"/>
    <x v="2"/>
    <x v="20"/>
    <x v="1"/>
    <s v="Electricity"/>
    <n v="0"/>
    <x v="1"/>
  </r>
  <r>
    <x v="0"/>
    <s v="Fossil Fuel Thermal (Coal, Peat, Oil)_NY_2040_KnownCap"/>
    <x v="2"/>
    <x v="20"/>
    <x v="2"/>
    <s v="Electricity"/>
    <n v="0"/>
    <x v="1"/>
  </r>
  <r>
    <x v="0"/>
    <s v="Fossil Fuel Thermal (Coal, Peat, Oil)_NY_2050_KnownCap"/>
    <x v="2"/>
    <x v="20"/>
    <x v="3"/>
    <s v="Electricity"/>
    <n v="0"/>
    <x v="1"/>
  </r>
  <r>
    <x v="0"/>
    <s v="O/CCGT - CH4 Existing_NY_2020_KnownCap"/>
    <x v="2"/>
    <x v="21"/>
    <x v="0"/>
    <s v="Electricity"/>
    <n v="0"/>
    <x v="1"/>
  </r>
  <r>
    <x v="0"/>
    <s v="O/CCGT - CH4 Existing_NY_2030_KnownCap"/>
    <x v="2"/>
    <x v="21"/>
    <x v="1"/>
    <s v="Electricity"/>
    <n v="0"/>
    <x v="1"/>
  </r>
  <r>
    <x v="0"/>
    <s v="O/CCGT - CH4 Existing_NY_2040_KnownCap"/>
    <x v="2"/>
    <x v="21"/>
    <x v="2"/>
    <s v="Electricity"/>
    <n v="0"/>
    <x v="1"/>
  </r>
  <r>
    <x v="0"/>
    <s v="O/CCGT - CH4 Existing_NY_2050_KnownCap"/>
    <x v="2"/>
    <x v="21"/>
    <x v="3"/>
    <s v="Electricity"/>
    <n v="0"/>
    <x v="1"/>
  </r>
  <r>
    <x v="0"/>
    <s v="O/CCGT - CH4 New_NY_2020_KnownCap"/>
    <x v="2"/>
    <x v="22"/>
    <x v="0"/>
    <s v="Electricity"/>
    <n v="0"/>
    <x v="1"/>
  </r>
  <r>
    <x v="0"/>
    <s v="O/CCGT - CH4 New_NY_2030_KnownCap"/>
    <x v="2"/>
    <x v="22"/>
    <x v="1"/>
    <s v="Electricity"/>
    <n v="0"/>
    <x v="1"/>
  </r>
  <r>
    <x v="0"/>
    <s v="O/CCGT - CH4 New_NY_2040_KnownCap"/>
    <x v="2"/>
    <x v="22"/>
    <x v="2"/>
    <s v="Electricity"/>
    <n v="0"/>
    <x v="1"/>
  </r>
  <r>
    <x v="0"/>
    <s v="O/CCGT - CH4 New_NY_2050_KnownCap"/>
    <x v="2"/>
    <x v="22"/>
    <x v="3"/>
    <s v="Electricity"/>
    <n v="0"/>
    <x v="1"/>
  </r>
  <r>
    <x v="0"/>
    <s v="O/CCGT - H2 New_NY_2020_KnownCap"/>
    <x v="2"/>
    <x v="14"/>
    <x v="0"/>
    <s v="Electricity"/>
    <n v="0"/>
    <x v="1"/>
  </r>
  <r>
    <x v="0"/>
    <s v="O/CCGT - H2 New_NY_2030_KnownCap"/>
    <x v="2"/>
    <x v="14"/>
    <x v="1"/>
    <s v="Electricity"/>
    <n v="0"/>
    <x v="1"/>
  </r>
  <r>
    <x v="0"/>
    <s v="O/CCGT - H2 New_NY_2040_KnownCap"/>
    <x v="2"/>
    <x v="14"/>
    <x v="2"/>
    <s v="Electricity"/>
    <n v="0"/>
    <x v="1"/>
  </r>
  <r>
    <x v="0"/>
    <s v="O/CCGT - H2 New_NY_2050_KnownCap"/>
    <x v="2"/>
    <x v="14"/>
    <x v="3"/>
    <s v="Electricity"/>
    <n v="0"/>
    <x v="1"/>
  </r>
  <r>
    <x v="0"/>
    <s v="Biomass_NY_2020_KnownCap"/>
    <x v="2"/>
    <x v="23"/>
    <x v="0"/>
    <s v="Electricity"/>
    <n v="274.5"/>
    <x v="1"/>
  </r>
  <r>
    <x v="0"/>
    <s v="Biomass_NY_2030_KnownCap"/>
    <x v="2"/>
    <x v="23"/>
    <x v="1"/>
    <s v="Electricity"/>
    <n v="295.5"/>
    <x v="1"/>
  </r>
  <r>
    <x v="0"/>
    <s v="Biomass_NY_2040_KnownCap"/>
    <x v="2"/>
    <x v="23"/>
    <x v="2"/>
    <s v="Electricity"/>
    <n v="295.5"/>
    <x v="1"/>
  </r>
  <r>
    <x v="0"/>
    <s v="Biomass_NY_2050_KnownCap"/>
    <x v="2"/>
    <x v="23"/>
    <x v="3"/>
    <s v="Electricity"/>
    <n v="295.5"/>
    <x v="1"/>
  </r>
  <r>
    <x v="0"/>
    <s v="Battery Storage_NY_2020_KnownCap"/>
    <x v="2"/>
    <x v="1"/>
    <x v="0"/>
    <s v="Electricity"/>
    <n v="58"/>
    <x v="1"/>
  </r>
  <r>
    <x v="0"/>
    <s v="Battery Storage_NY_2030_KnownCap"/>
    <x v="2"/>
    <x v="1"/>
    <x v="1"/>
    <s v="Electricity"/>
    <n v="2139"/>
    <x v="1"/>
  </r>
  <r>
    <x v="0"/>
    <s v="Battery Storage_NY_2040_KnownCap"/>
    <x v="2"/>
    <x v="1"/>
    <x v="2"/>
    <s v="Electricity"/>
    <n v="6053"/>
    <x v="1"/>
  </r>
  <r>
    <x v="0"/>
    <s v="Battery Storage_NY_2050_KnownCap"/>
    <x v="2"/>
    <x v="1"/>
    <x v="3"/>
    <s v="Electricity"/>
    <n v="7007"/>
    <x v="1"/>
  </r>
  <r>
    <x v="0"/>
    <s v="Generic - Generator_NY_2020_KnownCap"/>
    <x v="2"/>
    <x v="7"/>
    <x v="0"/>
    <s v="Electricity"/>
    <n v="28471.17"/>
    <x v="1"/>
  </r>
  <r>
    <x v="0"/>
    <s v="Generic - Generator_NY_2030_KnownCap"/>
    <x v="2"/>
    <x v="7"/>
    <x v="1"/>
    <s v="Electricity"/>
    <n v="24785.17"/>
    <x v="1"/>
  </r>
  <r>
    <x v="0"/>
    <s v="Generic - Generator_NY_2040_KnownCap"/>
    <x v="2"/>
    <x v="7"/>
    <x v="2"/>
    <s v="Electricity"/>
    <n v="23524.17"/>
    <x v="1"/>
  </r>
  <r>
    <x v="0"/>
    <s v="Generic - Generator_NY_2050_KnownCap"/>
    <x v="2"/>
    <x v="7"/>
    <x v="3"/>
    <s v="Electricity"/>
    <n v="22438.17"/>
    <x v="1"/>
  </r>
  <r>
    <x v="0"/>
    <s v="CH4 Salt Cavern Storage - ON_NY_2020_KnownCap"/>
    <x v="2"/>
    <x v="24"/>
    <x v="0"/>
    <s v="Methane"/>
    <n v="0"/>
    <x v="1"/>
  </r>
  <r>
    <x v="0"/>
    <s v="CH4 Salt Cavern Storage - ON_NY_2030_KnownCap"/>
    <x v="2"/>
    <x v="24"/>
    <x v="1"/>
    <s v="Methane"/>
    <n v="0"/>
    <x v="1"/>
  </r>
  <r>
    <x v="0"/>
    <s v="CH4 Salt Cavern Storage - ON_NY_2040_KnownCap"/>
    <x v="2"/>
    <x v="24"/>
    <x v="2"/>
    <s v="Methane"/>
    <n v="0"/>
    <x v="1"/>
  </r>
  <r>
    <x v="0"/>
    <s v="CH4 Salt Cavern Storage - ON_NY_2050_KnownCap"/>
    <x v="2"/>
    <x v="24"/>
    <x v="3"/>
    <s v="Methane"/>
    <n v="0"/>
    <x v="1"/>
  </r>
  <r>
    <x v="0"/>
    <s v="H2 Salt Cavern Storage - ON_NY_2020_KnownCap"/>
    <x v="2"/>
    <x v="10"/>
    <x v="0"/>
    <s v="Hydrogen"/>
    <n v="0"/>
    <x v="1"/>
  </r>
  <r>
    <x v="0"/>
    <s v="H2 Salt Cavern Storage - ON_NY_2030_KnownCap"/>
    <x v="2"/>
    <x v="10"/>
    <x v="1"/>
    <s v="Hydrogen"/>
    <n v="0"/>
    <x v="1"/>
  </r>
  <r>
    <x v="0"/>
    <s v="H2 Salt Cavern Storage - ON_NY_2040_KnownCap"/>
    <x v="2"/>
    <x v="10"/>
    <x v="2"/>
    <s v="Hydrogen"/>
    <n v="0"/>
    <x v="1"/>
  </r>
  <r>
    <x v="0"/>
    <s v="H2 Salt Cavern Storage - ON_NY_2050_KnownCap"/>
    <x v="2"/>
    <x v="10"/>
    <x v="3"/>
    <s v="Hydrogen"/>
    <n v="0"/>
    <x v="1"/>
  </r>
  <r>
    <x v="0"/>
    <s v="H2 Import - QC_NY_2020_KnownCap"/>
    <x v="2"/>
    <x v="8"/>
    <x v="0"/>
    <s v="Hydrogen"/>
    <n v="0"/>
    <x v="1"/>
  </r>
  <r>
    <x v="0"/>
    <s v="H2 Import - QC_NY_2030_KnownCap"/>
    <x v="2"/>
    <x v="8"/>
    <x v="1"/>
    <s v="Hydrogen"/>
    <n v="0"/>
    <x v="1"/>
  </r>
  <r>
    <x v="0"/>
    <s v="H2 Import - QC_NY_2040_KnownCap"/>
    <x v="2"/>
    <x v="8"/>
    <x v="2"/>
    <s v="Hydrogen"/>
    <n v="0"/>
    <x v="1"/>
  </r>
  <r>
    <x v="0"/>
    <s v="H2 Import - QC_NY_2050_KnownCap"/>
    <x v="2"/>
    <x v="8"/>
    <x v="3"/>
    <s v="Hydrogen"/>
    <n v="0"/>
    <x v="1"/>
  </r>
  <r>
    <x v="0"/>
    <s v="H2 Import - WC_NY_2020_KnownCap"/>
    <x v="2"/>
    <x v="9"/>
    <x v="0"/>
    <s v="Hydrogen"/>
    <n v="0"/>
    <x v="1"/>
  </r>
  <r>
    <x v="0"/>
    <s v="H2 Import - WC_NY_2030_KnownCap"/>
    <x v="2"/>
    <x v="9"/>
    <x v="1"/>
    <s v="Hydrogen"/>
    <n v="0"/>
    <x v="1"/>
  </r>
  <r>
    <x v="0"/>
    <s v="H2 Import - WC_NY_2040_KnownCap"/>
    <x v="2"/>
    <x v="9"/>
    <x v="2"/>
    <s v="Hydrogen"/>
    <n v="0"/>
    <x v="1"/>
  </r>
  <r>
    <x v="0"/>
    <s v="H2 Import - WC_NY_2050_KnownCap"/>
    <x v="2"/>
    <x v="9"/>
    <x v="3"/>
    <s v="Hydrogen"/>
    <n v="0"/>
    <x v="1"/>
  </r>
  <r>
    <x v="0"/>
    <s v="CH4 Import - WC 2020_NY_2020_KnownCap"/>
    <x v="2"/>
    <x v="25"/>
    <x v="0"/>
    <s v="Methane"/>
    <n v="0"/>
    <x v="1"/>
  </r>
  <r>
    <x v="0"/>
    <s v="CH4 Import - WC 2020_NY_2030_KnownCap"/>
    <x v="2"/>
    <x v="25"/>
    <x v="1"/>
    <s v="Methane"/>
    <n v="0"/>
    <x v="1"/>
  </r>
  <r>
    <x v="0"/>
    <s v="CH4 Import - WC 2020_NY_2040_KnownCap"/>
    <x v="2"/>
    <x v="25"/>
    <x v="2"/>
    <s v="Methane"/>
    <n v="0"/>
    <x v="1"/>
  </r>
  <r>
    <x v="0"/>
    <s v="CH4 Import - WC 2020_NY_2050_KnownCap"/>
    <x v="2"/>
    <x v="25"/>
    <x v="3"/>
    <s v="Methane"/>
    <n v="0"/>
    <x v="1"/>
  </r>
  <r>
    <x v="0"/>
    <s v="CH4 Import - WC 2030_NY_2020_KnownCap"/>
    <x v="2"/>
    <x v="26"/>
    <x v="0"/>
    <s v="Methane"/>
    <n v="0"/>
    <x v="1"/>
  </r>
  <r>
    <x v="0"/>
    <s v="CH4 Import - WC 2030_NY_2030_KnownCap"/>
    <x v="2"/>
    <x v="26"/>
    <x v="1"/>
    <s v="Methane"/>
    <n v="0"/>
    <x v="1"/>
  </r>
  <r>
    <x v="0"/>
    <s v="CH4 Import - WC 2030_NY_2040_KnownCap"/>
    <x v="2"/>
    <x v="26"/>
    <x v="2"/>
    <s v="Methane"/>
    <n v="0"/>
    <x v="1"/>
  </r>
  <r>
    <x v="0"/>
    <s v="CH4 Import - WC 2030_NY_2050_KnownCap"/>
    <x v="2"/>
    <x v="26"/>
    <x v="3"/>
    <s v="Methane"/>
    <n v="0"/>
    <x v="1"/>
  </r>
  <r>
    <x v="0"/>
    <s v="CH4 Import - WC 2040_NY_2020_KnownCap"/>
    <x v="2"/>
    <x v="27"/>
    <x v="0"/>
    <s v="Methane"/>
    <n v="0"/>
    <x v="1"/>
  </r>
  <r>
    <x v="0"/>
    <s v="CH4 Import - WC 2040_NY_2030_KnownCap"/>
    <x v="2"/>
    <x v="27"/>
    <x v="1"/>
    <s v="Methane"/>
    <n v="0"/>
    <x v="1"/>
  </r>
  <r>
    <x v="0"/>
    <s v="CH4 Import - WC 2040_NY_2040_KnownCap"/>
    <x v="2"/>
    <x v="27"/>
    <x v="2"/>
    <s v="Methane"/>
    <n v="0"/>
    <x v="1"/>
  </r>
  <r>
    <x v="0"/>
    <s v="CH4 Import - WC 2040_NY_2050_KnownCap"/>
    <x v="2"/>
    <x v="27"/>
    <x v="3"/>
    <s v="Methane"/>
    <n v="0"/>
    <x v="1"/>
  </r>
  <r>
    <x v="0"/>
    <s v="CH4 Import - WC 2050_NY_2020_KnownCap"/>
    <x v="2"/>
    <x v="28"/>
    <x v="0"/>
    <s v="Methane"/>
    <n v="0"/>
    <x v="1"/>
  </r>
  <r>
    <x v="0"/>
    <s v="CH4 Import - WC 2050_NY_2030_KnownCap"/>
    <x v="2"/>
    <x v="28"/>
    <x v="1"/>
    <s v="Methane"/>
    <n v="0"/>
    <x v="1"/>
  </r>
  <r>
    <x v="0"/>
    <s v="CH4 Import - WC 2050_NY_2040_KnownCap"/>
    <x v="2"/>
    <x v="28"/>
    <x v="2"/>
    <s v="Methane"/>
    <n v="0"/>
    <x v="1"/>
  </r>
  <r>
    <x v="0"/>
    <s v="CH4 Import - WC 2050_NY_2050_KnownCap"/>
    <x v="2"/>
    <x v="28"/>
    <x v="3"/>
    <s v="Methane"/>
    <n v="0"/>
    <x v="1"/>
  </r>
  <r>
    <x v="0"/>
    <s v="CH4 Import - NY 2020_NY_2020_KnownCap"/>
    <x v="2"/>
    <x v="29"/>
    <x v="0"/>
    <s v="Methane"/>
    <n v="100000000"/>
    <x v="1"/>
  </r>
  <r>
    <x v="0"/>
    <s v="CH4 Import - NY 2020_NY_2030_KnownCap"/>
    <x v="2"/>
    <x v="29"/>
    <x v="1"/>
    <s v="Methane"/>
    <n v="0"/>
    <x v="1"/>
  </r>
  <r>
    <x v="0"/>
    <s v="CH4 Import - NY 2020_NY_2040_KnownCap"/>
    <x v="2"/>
    <x v="29"/>
    <x v="2"/>
    <s v="Methane"/>
    <n v="0"/>
    <x v="1"/>
  </r>
  <r>
    <x v="0"/>
    <s v="CH4 Import - NY 2020_NY_2050_KnownCap"/>
    <x v="2"/>
    <x v="29"/>
    <x v="3"/>
    <s v="Methane"/>
    <n v="0"/>
    <x v="1"/>
  </r>
  <r>
    <x v="0"/>
    <s v="CH4 Import - NY 2030_NY_2020_KnownCap"/>
    <x v="2"/>
    <x v="30"/>
    <x v="0"/>
    <s v="Methane"/>
    <n v="0"/>
    <x v="1"/>
  </r>
  <r>
    <x v="0"/>
    <s v="CH4 Import - NY 2030_NY_2030_KnownCap"/>
    <x v="2"/>
    <x v="30"/>
    <x v="1"/>
    <s v="Methane"/>
    <n v="100000000"/>
    <x v="1"/>
  </r>
  <r>
    <x v="0"/>
    <s v="CH4 Import - NY 2030_NY_2040_KnownCap"/>
    <x v="2"/>
    <x v="30"/>
    <x v="2"/>
    <s v="Methane"/>
    <n v="0"/>
    <x v="1"/>
  </r>
  <r>
    <x v="0"/>
    <s v="CH4 Import - NY 2030_NY_2050_KnownCap"/>
    <x v="2"/>
    <x v="30"/>
    <x v="3"/>
    <s v="Methane"/>
    <n v="0"/>
    <x v="1"/>
  </r>
  <r>
    <x v="0"/>
    <s v="CH4 Import - NY 2040_NY_2020_KnownCap"/>
    <x v="2"/>
    <x v="31"/>
    <x v="0"/>
    <s v="Methane"/>
    <n v="0"/>
    <x v="1"/>
  </r>
  <r>
    <x v="0"/>
    <s v="CH4 Import - NY 2040_NY_2030_KnownCap"/>
    <x v="2"/>
    <x v="31"/>
    <x v="1"/>
    <s v="Methane"/>
    <n v="0"/>
    <x v="1"/>
  </r>
  <r>
    <x v="0"/>
    <s v="CH4 Import - NY 2040_NY_2040_KnownCap"/>
    <x v="2"/>
    <x v="31"/>
    <x v="2"/>
    <s v="Methane"/>
    <n v="100000000"/>
    <x v="1"/>
  </r>
  <r>
    <x v="0"/>
    <s v="CH4 Import - NY 2040_NY_2050_KnownCap"/>
    <x v="2"/>
    <x v="31"/>
    <x v="3"/>
    <s v="Methane"/>
    <n v="0"/>
    <x v="1"/>
  </r>
  <r>
    <x v="0"/>
    <s v="CH4 Import - NY 2050_NY_2020_KnownCap"/>
    <x v="2"/>
    <x v="32"/>
    <x v="0"/>
    <s v="Methane"/>
    <n v="0"/>
    <x v="1"/>
  </r>
  <r>
    <x v="0"/>
    <s v="CH4 Import - NY 2050_NY_2030_KnownCap"/>
    <x v="2"/>
    <x v="32"/>
    <x v="1"/>
    <s v="Methane"/>
    <n v="0"/>
    <x v="1"/>
  </r>
  <r>
    <x v="0"/>
    <s v="CH4 Import - NY 2050_NY_2040_KnownCap"/>
    <x v="2"/>
    <x v="32"/>
    <x v="2"/>
    <s v="Methane"/>
    <n v="0"/>
    <x v="1"/>
  </r>
  <r>
    <x v="0"/>
    <s v="CH4 Import - NY 2050_NY_2050_KnownCap"/>
    <x v="2"/>
    <x v="32"/>
    <x v="3"/>
    <s v="Methane"/>
    <n v="100000000"/>
    <x v="1"/>
  </r>
  <r>
    <x v="0"/>
    <s v="Electrolyser 2020/2030_NY_2020_KnownCap"/>
    <x v="2"/>
    <x v="4"/>
    <x v="0"/>
    <s v="Hydrogen"/>
    <n v="0"/>
    <x v="1"/>
  </r>
  <r>
    <x v="0"/>
    <s v="Electrolyser 2020/2030_NY_2030_KnownCap"/>
    <x v="2"/>
    <x v="4"/>
    <x v="1"/>
    <s v="Hydrogen"/>
    <n v="0"/>
    <x v="1"/>
  </r>
  <r>
    <x v="0"/>
    <s v="Electrolyser 2020/2030_NY_2040_KnownCap"/>
    <x v="2"/>
    <x v="4"/>
    <x v="2"/>
    <s v="Hydrogen"/>
    <n v="0"/>
    <x v="1"/>
  </r>
  <r>
    <x v="0"/>
    <s v="Electrolyser 2020/2030_NY_2050_KnownCap"/>
    <x v="2"/>
    <x v="4"/>
    <x v="3"/>
    <s v="Hydrogen"/>
    <n v="0"/>
    <x v="1"/>
  </r>
  <r>
    <x v="0"/>
    <s v="Electrolyser 2040_NY_2020_KnownCap"/>
    <x v="2"/>
    <x v="5"/>
    <x v="0"/>
    <s v="Hydrogen"/>
    <n v="0"/>
    <x v="1"/>
  </r>
  <r>
    <x v="0"/>
    <s v="Electrolyser 2040_NY_2030_KnownCap"/>
    <x v="2"/>
    <x v="5"/>
    <x v="1"/>
    <s v="Hydrogen"/>
    <n v="0"/>
    <x v="1"/>
  </r>
  <r>
    <x v="0"/>
    <s v="Electrolyser 2040_NY_2040_KnownCap"/>
    <x v="2"/>
    <x v="5"/>
    <x v="2"/>
    <s v="Hydrogen"/>
    <n v="0"/>
    <x v="1"/>
  </r>
  <r>
    <x v="0"/>
    <s v="Electrolyser 2040_NY_2050_KnownCap"/>
    <x v="2"/>
    <x v="5"/>
    <x v="3"/>
    <s v="Hydrogen"/>
    <n v="0"/>
    <x v="1"/>
  </r>
  <r>
    <x v="0"/>
    <s v="Electrolyser 2050_NY_2020_KnownCap"/>
    <x v="2"/>
    <x v="6"/>
    <x v="0"/>
    <s v="Hydrogen"/>
    <n v="0"/>
    <x v="1"/>
  </r>
  <r>
    <x v="0"/>
    <s v="Electrolyser 2050_NY_2030_KnownCap"/>
    <x v="2"/>
    <x v="6"/>
    <x v="1"/>
    <s v="Hydrogen"/>
    <n v="0"/>
    <x v="1"/>
  </r>
  <r>
    <x v="0"/>
    <s v="Electrolyser 2050_NY_2040_KnownCap"/>
    <x v="2"/>
    <x v="6"/>
    <x v="2"/>
    <s v="Hydrogen"/>
    <n v="0"/>
    <x v="1"/>
  </r>
  <r>
    <x v="0"/>
    <s v="Electrolyser 2050_NY_2050_KnownCap"/>
    <x v="2"/>
    <x v="6"/>
    <x v="3"/>
    <s v="Hydrogen"/>
    <n v="0"/>
    <x v="1"/>
  </r>
  <r>
    <x v="0"/>
    <s v="Anaerobic Digestion_NY_2020_KnownCap"/>
    <x v="2"/>
    <x v="0"/>
    <x v="0"/>
    <s v="Methane"/>
    <n v="0"/>
    <x v="1"/>
  </r>
  <r>
    <x v="0"/>
    <s v="Anaerobic Digestion_NY_2030_KnownCap"/>
    <x v="2"/>
    <x v="0"/>
    <x v="1"/>
    <s v="Methane"/>
    <n v="0"/>
    <x v="1"/>
  </r>
  <r>
    <x v="0"/>
    <s v="Anaerobic Digestion_NY_2040_KnownCap"/>
    <x v="2"/>
    <x v="0"/>
    <x v="2"/>
    <s v="Methane"/>
    <n v="0"/>
    <x v="1"/>
  </r>
  <r>
    <x v="0"/>
    <s v="Anaerobic Digestion_NY_2050_KnownCap"/>
    <x v="2"/>
    <x v="0"/>
    <x v="3"/>
    <s v="Methane"/>
    <n v="0"/>
    <x v="1"/>
  </r>
  <r>
    <x v="0"/>
    <s v="CH4 + CCS_NY_2020_KnownCap"/>
    <x v="2"/>
    <x v="3"/>
    <x v="0"/>
    <s v="Methane"/>
    <n v="0"/>
    <x v="1"/>
  </r>
  <r>
    <x v="0"/>
    <s v="CH4 + CCS_NY_2030_KnownCap"/>
    <x v="2"/>
    <x v="3"/>
    <x v="1"/>
    <s v="Methane"/>
    <n v="0"/>
    <x v="1"/>
  </r>
  <r>
    <x v="0"/>
    <s v="CH4 + CCS_NY_2040_KnownCap"/>
    <x v="2"/>
    <x v="3"/>
    <x v="2"/>
    <s v="Methane"/>
    <n v="0"/>
    <x v="1"/>
  </r>
  <r>
    <x v="0"/>
    <s v="CH4 + CCS_NY_2050_KnownCap"/>
    <x v="2"/>
    <x v="3"/>
    <x v="3"/>
    <s v="Methane"/>
    <n v="0"/>
    <x v="1"/>
  </r>
  <r>
    <x v="0"/>
    <s v="SMR CCS_NY_2020_KnownCap"/>
    <x v="2"/>
    <x v="15"/>
    <x v="0"/>
    <s v="Hydrogen"/>
    <n v="0"/>
    <x v="1"/>
  </r>
  <r>
    <x v="0"/>
    <s v="SMR CCS_NY_2030_KnownCap"/>
    <x v="2"/>
    <x v="15"/>
    <x v="1"/>
    <s v="Hydrogen"/>
    <n v="0"/>
    <x v="1"/>
  </r>
  <r>
    <x v="0"/>
    <s v="SMR CCS_NY_2040_KnownCap"/>
    <x v="2"/>
    <x v="15"/>
    <x v="2"/>
    <s v="Hydrogen"/>
    <n v="0"/>
    <x v="1"/>
  </r>
  <r>
    <x v="0"/>
    <s v="SMR CCS_NY_2050_KnownCap"/>
    <x v="2"/>
    <x v="15"/>
    <x v="3"/>
    <s v="Hydrogen"/>
    <n v="0"/>
    <x v="1"/>
  </r>
  <r>
    <x v="0"/>
    <s v="Wind Onshore_MI_2020_KnownCap"/>
    <x v="1"/>
    <x v="18"/>
    <x v="0"/>
    <s v="Electricity"/>
    <n v="13572.48"/>
    <x v="1"/>
  </r>
  <r>
    <x v="0"/>
    <s v="Wind Onshore_MI_2030_KnownCap"/>
    <x v="1"/>
    <x v="18"/>
    <x v="1"/>
    <s v="Electricity"/>
    <n v="23373.62"/>
    <x v="1"/>
  </r>
  <r>
    <x v="0"/>
    <s v="Wind Onshore_MI_2040_KnownCap"/>
    <x v="1"/>
    <x v="18"/>
    <x v="2"/>
    <s v="Electricity"/>
    <n v="30988.61"/>
    <x v="1"/>
  </r>
  <r>
    <x v="0"/>
    <s v="Wind Onshore_MI_2050_KnownCap"/>
    <x v="1"/>
    <x v="18"/>
    <x v="3"/>
    <s v="Electricity"/>
    <n v="37948.21"/>
    <x v="1"/>
  </r>
  <r>
    <x v="0"/>
    <s v="Wind Offshore_MI_2020_KnownCap"/>
    <x v="1"/>
    <x v="17"/>
    <x v="0"/>
    <s v="Electricity"/>
    <n v="0"/>
    <x v="1"/>
  </r>
  <r>
    <x v="0"/>
    <s v="Wind Offshore_MI_2030_KnownCap"/>
    <x v="1"/>
    <x v="17"/>
    <x v="1"/>
    <s v="Electricity"/>
    <n v="0"/>
    <x v="1"/>
  </r>
  <r>
    <x v="0"/>
    <s v="Wind Offshore_MI_2040_KnownCap"/>
    <x v="1"/>
    <x v="17"/>
    <x v="2"/>
    <s v="Electricity"/>
    <n v="0"/>
    <x v="1"/>
  </r>
  <r>
    <x v="0"/>
    <s v="Wind Offshore_MI_2050_KnownCap"/>
    <x v="1"/>
    <x v="17"/>
    <x v="3"/>
    <s v="Electricity"/>
    <n v="0"/>
    <x v="1"/>
  </r>
  <r>
    <x v="0"/>
    <s v="Solar PV_MI_2020_KnownCap"/>
    <x v="1"/>
    <x v="16"/>
    <x v="0"/>
    <s v="Electricity"/>
    <n v="3189.63"/>
    <x v="1"/>
  </r>
  <r>
    <x v="0"/>
    <s v="Solar PV_MI_2030_KnownCap"/>
    <x v="1"/>
    <x v="16"/>
    <x v="1"/>
    <s v="Electricity"/>
    <n v="10138.89"/>
    <x v="1"/>
  </r>
  <r>
    <x v="0"/>
    <s v="Solar PV_MI_2040_KnownCap"/>
    <x v="1"/>
    <x v="16"/>
    <x v="2"/>
    <s v="Electricity"/>
    <n v="17336.650000000001"/>
    <x v="1"/>
  </r>
  <r>
    <x v="0"/>
    <s v="Solar PV_MI_2050_KnownCap"/>
    <x v="1"/>
    <x v="16"/>
    <x v="3"/>
    <s v="Electricity"/>
    <n v="25876.21"/>
    <x v="1"/>
  </r>
  <r>
    <x v="0"/>
    <s v="Hydro_MI_2020_KnownCap"/>
    <x v="1"/>
    <x v="11"/>
    <x v="0"/>
    <s v="Electricity"/>
    <n v="901.1"/>
    <x v="1"/>
  </r>
  <r>
    <x v="0"/>
    <s v="Hydro_MI_2030_KnownCap"/>
    <x v="1"/>
    <x v="11"/>
    <x v="1"/>
    <s v="Electricity"/>
    <n v="906.49"/>
    <x v="1"/>
  </r>
  <r>
    <x v="0"/>
    <s v="Hydro_MI_2040_KnownCap"/>
    <x v="1"/>
    <x v="11"/>
    <x v="2"/>
    <s v="Electricity"/>
    <n v="906.49"/>
    <x v="1"/>
  </r>
  <r>
    <x v="0"/>
    <s v="Hydro_MI_2050_KnownCap"/>
    <x v="1"/>
    <x v="11"/>
    <x v="3"/>
    <s v="Electricity"/>
    <n v="906.49"/>
    <x v="1"/>
  </r>
  <r>
    <x v="0"/>
    <s v="Hydro Pumped Storage_MI_2020_KnownCap"/>
    <x v="1"/>
    <x v="19"/>
    <x v="0"/>
    <s v="Electricity"/>
    <n v="1978.8"/>
    <x v="1"/>
  </r>
  <r>
    <x v="0"/>
    <s v="Hydro Pumped Storage_MI_2030_KnownCap"/>
    <x v="1"/>
    <x v="19"/>
    <x v="1"/>
    <s v="Electricity"/>
    <n v="1978.8"/>
    <x v="1"/>
  </r>
  <r>
    <x v="0"/>
    <s v="Hydro Pumped Storage_MI_2040_KnownCap"/>
    <x v="1"/>
    <x v="19"/>
    <x v="2"/>
    <s v="Electricity"/>
    <n v="1978.8"/>
    <x v="1"/>
  </r>
  <r>
    <x v="0"/>
    <s v="Hydro Pumped Storage_MI_2050_KnownCap"/>
    <x v="1"/>
    <x v="19"/>
    <x v="3"/>
    <s v="Electricity"/>
    <n v="1978.8"/>
    <x v="1"/>
  </r>
  <r>
    <x v="0"/>
    <s v="Nuclear_MI_2020_KnownCap"/>
    <x v="1"/>
    <x v="13"/>
    <x v="0"/>
    <s v="Electricity"/>
    <n v="4915.8"/>
    <x v="1"/>
  </r>
  <r>
    <x v="0"/>
    <s v="Nuclear_MI_2030_KnownCap"/>
    <x v="1"/>
    <x v="13"/>
    <x v="1"/>
    <s v="Electricity"/>
    <n v="4114"/>
    <x v="1"/>
  </r>
  <r>
    <x v="0"/>
    <s v="Nuclear_MI_2040_KnownCap"/>
    <x v="1"/>
    <x v="13"/>
    <x v="2"/>
    <s v="Electricity"/>
    <n v="4114"/>
    <x v="1"/>
  </r>
  <r>
    <x v="0"/>
    <s v="Nuclear_MI_2050_KnownCap"/>
    <x v="1"/>
    <x v="13"/>
    <x v="3"/>
    <s v="Electricity"/>
    <n v="4114"/>
    <x v="1"/>
  </r>
  <r>
    <x v="0"/>
    <s v="Fossil Fuel Thermal (Coal, Peat, Oil)_MI_2020_KnownCap"/>
    <x v="1"/>
    <x v="20"/>
    <x v="0"/>
    <s v="Electricity"/>
    <n v="0"/>
    <x v="1"/>
  </r>
  <r>
    <x v="0"/>
    <s v="Fossil Fuel Thermal (Coal, Peat, Oil)_MI_2030_KnownCap"/>
    <x v="1"/>
    <x v="20"/>
    <x v="1"/>
    <s v="Electricity"/>
    <n v="0"/>
    <x v="1"/>
  </r>
  <r>
    <x v="0"/>
    <s v="Fossil Fuel Thermal (Coal, Peat, Oil)_MI_2040_KnownCap"/>
    <x v="1"/>
    <x v="20"/>
    <x v="2"/>
    <s v="Electricity"/>
    <n v="0"/>
    <x v="1"/>
  </r>
  <r>
    <x v="0"/>
    <s v="Fossil Fuel Thermal (Coal, Peat, Oil)_MI_2050_KnownCap"/>
    <x v="1"/>
    <x v="20"/>
    <x v="3"/>
    <s v="Electricity"/>
    <n v="0"/>
    <x v="1"/>
  </r>
  <r>
    <x v="0"/>
    <s v="O/CCGT - CH4 Existing_MI_2020_KnownCap"/>
    <x v="1"/>
    <x v="21"/>
    <x v="0"/>
    <s v="Electricity"/>
    <n v="0"/>
    <x v="1"/>
  </r>
  <r>
    <x v="0"/>
    <s v="O/CCGT - CH4 Existing_MI_2030_KnownCap"/>
    <x v="1"/>
    <x v="21"/>
    <x v="1"/>
    <s v="Electricity"/>
    <n v="0"/>
    <x v="1"/>
  </r>
  <r>
    <x v="0"/>
    <s v="O/CCGT - CH4 Existing_MI_2040_KnownCap"/>
    <x v="1"/>
    <x v="21"/>
    <x v="2"/>
    <s v="Electricity"/>
    <n v="0"/>
    <x v="1"/>
  </r>
  <r>
    <x v="0"/>
    <s v="O/CCGT - CH4 Existing_MI_2050_KnownCap"/>
    <x v="1"/>
    <x v="21"/>
    <x v="3"/>
    <s v="Electricity"/>
    <n v="0"/>
    <x v="1"/>
  </r>
  <r>
    <x v="0"/>
    <s v="O/CCGT - CH4 New_MI_2020_KnownCap"/>
    <x v="1"/>
    <x v="22"/>
    <x v="0"/>
    <s v="Electricity"/>
    <n v="0"/>
    <x v="1"/>
  </r>
  <r>
    <x v="0"/>
    <s v="O/CCGT - CH4 New_MI_2030_KnownCap"/>
    <x v="1"/>
    <x v="22"/>
    <x v="1"/>
    <s v="Electricity"/>
    <n v="0"/>
    <x v="1"/>
  </r>
  <r>
    <x v="0"/>
    <s v="O/CCGT - CH4 New_MI_2040_KnownCap"/>
    <x v="1"/>
    <x v="22"/>
    <x v="2"/>
    <s v="Electricity"/>
    <n v="0"/>
    <x v="1"/>
  </r>
  <r>
    <x v="0"/>
    <s v="O/CCGT - CH4 New_MI_2050_KnownCap"/>
    <x v="1"/>
    <x v="22"/>
    <x v="3"/>
    <s v="Electricity"/>
    <n v="0"/>
    <x v="1"/>
  </r>
  <r>
    <x v="0"/>
    <s v="O/CCGT - H2 New_MI_2020_KnownCap"/>
    <x v="1"/>
    <x v="14"/>
    <x v="0"/>
    <s v="Electricity"/>
    <n v="0"/>
    <x v="1"/>
  </r>
  <r>
    <x v="0"/>
    <s v="O/CCGT - H2 New_MI_2030_KnownCap"/>
    <x v="1"/>
    <x v="14"/>
    <x v="1"/>
    <s v="Electricity"/>
    <n v="0"/>
    <x v="1"/>
  </r>
  <r>
    <x v="0"/>
    <s v="O/CCGT - H2 New_MI_2040_KnownCap"/>
    <x v="1"/>
    <x v="14"/>
    <x v="2"/>
    <s v="Electricity"/>
    <n v="0"/>
    <x v="1"/>
  </r>
  <r>
    <x v="0"/>
    <s v="O/CCGT - H2 New_MI_2050_KnownCap"/>
    <x v="1"/>
    <x v="14"/>
    <x v="3"/>
    <s v="Electricity"/>
    <n v="0"/>
    <x v="1"/>
  </r>
  <r>
    <x v="0"/>
    <s v="Biomass_MI_2020_KnownCap"/>
    <x v="1"/>
    <x v="23"/>
    <x v="0"/>
    <s v="Electricity"/>
    <n v="821.21"/>
    <x v="1"/>
  </r>
  <r>
    <x v="0"/>
    <s v="Biomass_MI_2030_KnownCap"/>
    <x v="1"/>
    <x v="23"/>
    <x v="1"/>
    <s v="Electricity"/>
    <n v="799.56"/>
    <x v="1"/>
  </r>
  <r>
    <x v="0"/>
    <s v="Biomass_MI_2040_KnownCap"/>
    <x v="1"/>
    <x v="23"/>
    <x v="2"/>
    <s v="Electricity"/>
    <n v="799.56"/>
    <x v="1"/>
  </r>
  <r>
    <x v="0"/>
    <s v="Biomass_MI_2050_KnownCap"/>
    <x v="1"/>
    <x v="23"/>
    <x v="3"/>
    <s v="Electricity"/>
    <n v="799.56"/>
    <x v="1"/>
  </r>
  <r>
    <x v="0"/>
    <s v="Battery Storage_MI_2020_KnownCap"/>
    <x v="1"/>
    <x v="1"/>
    <x v="0"/>
    <s v="Electricity"/>
    <n v="0"/>
    <x v="1"/>
  </r>
  <r>
    <x v="0"/>
    <s v="Battery Storage_MI_2030_KnownCap"/>
    <x v="1"/>
    <x v="1"/>
    <x v="1"/>
    <s v="Electricity"/>
    <n v="1372.2"/>
    <x v="1"/>
  </r>
  <r>
    <x v="0"/>
    <s v="Battery Storage_MI_2040_KnownCap"/>
    <x v="1"/>
    <x v="1"/>
    <x v="2"/>
    <s v="Electricity"/>
    <n v="4475.72"/>
    <x v="1"/>
  </r>
  <r>
    <x v="0"/>
    <s v="Battery Storage_MI_2050_KnownCap"/>
    <x v="1"/>
    <x v="1"/>
    <x v="3"/>
    <s v="Electricity"/>
    <n v="11309.92"/>
    <x v="1"/>
  </r>
  <r>
    <x v="0"/>
    <s v="Generic - Generator_MI_2020_KnownCap"/>
    <x v="1"/>
    <x v="7"/>
    <x v="0"/>
    <s v="Electricity"/>
    <n v="45337.58"/>
    <x v="1"/>
  </r>
  <r>
    <x v="0"/>
    <s v="Generic - Generator_MI_2030_KnownCap"/>
    <x v="1"/>
    <x v="7"/>
    <x v="1"/>
    <s v="Electricity"/>
    <n v="39764.39"/>
    <x v="1"/>
  </r>
  <r>
    <x v="0"/>
    <s v="Generic - Generator_MI_2040_KnownCap"/>
    <x v="1"/>
    <x v="7"/>
    <x v="2"/>
    <s v="Electricity"/>
    <n v="42069.59"/>
    <x v="1"/>
  </r>
  <r>
    <x v="0"/>
    <s v="Generic - Generator_MI_2050_KnownCap"/>
    <x v="1"/>
    <x v="7"/>
    <x v="3"/>
    <s v="Electricity"/>
    <n v="46759.34"/>
    <x v="1"/>
  </r>
  <r>
    <x v="0"/>
    <s v="CH4 Salt Cavern Storage - ON_MI_2020_KnownCap"/>
    <x v="1"/>
    <x v="24"/>
    <x v="0"/>
    <s v="Methane"/>
    <n v="0"/>
    <x v="1"/>
  </r>
  <r>
    <x v="0"/>
    <s v="CH4 Salt Cavern Storage - ON_MI_2030_KnownCap"/>
    <x v="1"/>
    <x v="24"/>
    <x v="1"/>
    <s v="Methane"/>
    <n v="0"/>
    <x v="1"/>
  </r>
  <r>
    <x v="0"/>
    <s v="CH4 Salt Cavern Storage - ON_MI_2040_KnownCap"/>
    <x v="1"/>
    <x v="24"/>
    <x v="2"/>
    <s v="Methane"/>
    <n v="0"/>
    <x v="1"/>
  </r>
  <r>
    <x v="0"/>
    <s v="CH4 Salt Cavern Storage - ON_MI_2050_KnownCap"/>
    <x v="1"/>
    <x v="24"/>
    <x v="3"/>
    <s v="Methane"/>
    <n v="0"/>
    <x v="1"/>
  </r>
  <r>
    <x v="0"/>
    <s v="H2 Salt Cavern Storage - ON_MI_2020_KnownCap"/>
    <x v="1"/>
    <x v="10"/>
    <x v="0"/>
    <s v="Hydrogen"/>
    <n v="0"/>
    <x v="1"/>
  </r>
  <r>
    <x v="0"/>
    <s v="H2 Salt Cavern Storage - ON_MI_2030_KnownCap"/>
    <x v="1"/>
    <x v="10"/>
    <x v="1"/>
    <s v="Hydrogen"/>
    <n v="0"/>
    <x v="1"/>
  </r>
  <r>
    <x v="0"/>
    <s v="H2 Salt Cavern Storage - ON_MI_2040_KnownCap"/>
    <x v="1"/>
    <x v="10"/>
    <x v="2"/>
    <s v="Hydrogen"/>
    <n v="0"/>
    <x v="1"/>
  </r>
  <r>
    <x v="0"/>
    <s v="H2 Salt Cavern Storage - ON_MI_2050_KnownCap"/>
    <x v="1"/>
    <x v="10"/>
    <x v="3"/>
    <s v="Hydrogen"/>
    <n v="0"/>
    <x v="1"/>
  </r>
  <r>
    <x v="0"/>
    <s v="H2 Import - QC_MI_2020_KnownCap"/>
    <x v="1"/>
    <x v="8"/>
    <x v="0"/>
    <s v="Hydrogen"/>
    <n v="0"/>
    <x v="1"/>
  </r>
  <r>
    <x v="0"/>
    <s v="H2 Import - QC_MI_2030_KnownCap"/>
    <x v="1"/>
    <x v="8"/>
    <x v="1"/>
    <s v="Hydrogen"/>
    <n v="0"/>
    <x v="1"/>
  </r>
  <r>
    <x v="0"/>
    <s v="H2 Import - QC_MI_2040_KnownCap"/>
    <x v="1"/>
    <x v="8"/>
    <x v="2"/>
    <s v="Hydrogen"/>
    <n v="0"/>
    <x v="1"/>
  </r>
  <r>
    <x v="0"/>
    <s v="H2 Import - QC_MI_2050_KnownCap"/>
    <x v="1"/>
    <x v="8"/>
    <x v="3"/>
    <s v="Hydrogen"/>
    <n v="0"/>
    <x v="1"/>
  </r>
  <r>
    <x v="0"/>
    <s v="H2 Import - WC_MI_2020_KnownCap"/>
    <x v="1"/>
    <x v="9"/>
    <x v="0"/>
    <s v="Hydrogen"/>
    <n v="0"/>
    <x v="1"/>
  </r>
  <r>
    <x v="0"/>
    <s v="H2 Import - WC_MI_2030_KnownCap"/>
    <x v="1"/>
    <x v="9"/>
    <x v="1"/>
    <s v="Hydrogen"/>
    <n v="0"/>
    <x v="1"/>
  </r>
  <r>
    <x v="0"/>
    <s v="H2 Import - WC_MI_2040_KnownCap"/>
    <x v="1"/>
    <x v="9"/>
    <x v="2"/>
    <s v="Hydrogen"/>
    <n v="0"/>
    <x v="1"/>
  </r>
  <r>
    <x v="0"/>
    <s v="H2 Import - WC_MI_2050_KnownCap"/>
    <x v="1"/>
    <x v="9"/>
    <x v="3"/>
    <s v="Hydrogen"/>
    <n v="0"/>
    <x v="1"/>
  </r>
  <r>
    <x v="0"/>
    <s v="CH4 Import - WC 2020_MI_2020_KnownCap"/>
    <x v="1"/>
    <x v="25"/>
    <x v="0"/>
    <s v="Methane"/>
    <n v="0"/>
    <x v="1"/>
  </r>
  <r>
    <x v="0"/>
    <s v="CH4 Import - WC 2020_MI_2030_KnownCap"/>
    <x v="1"/>
    <x v="25"/>
    <x v="1"/>
    <s v="Methane"/>
    <n v="0"/>
    <x v="1"/>
  </r>
  <r>
    <x v="0"/>
    <s v="CH4 Import - WC 2020_MI_2040_KnownCap"/>
    <x v="1"/>
    <x v="25"/>
    <x v="2"/>
    <s v="Methane"/>
    <n v="0"/>
    <x v="1"/>
  </r>
  <r>
    <x v="0"/>
    <s v="CH4 Import - WC 2020_MI_2050_KnownCap"/>
    <x v="1"/>
    <x v="25"/>
    <x v="3"/>
    <s v="Methane"/>
    <n v="0"/>
    <x v="1"/>
  </r>
  <r>
    <x v="0"/>
    <s v="CH4 Import - WC 2030_MI_2020_KnownCap"/>
    <x v="1"/>
    <x v="26"/>
    <x v="0"/>
    <s v="Methane"/>
    <n v="0"/>
    <x v="1"/>
  </r>
  <r>
    <x v="0"/>
    <s v="CH4 Import - WC 2030_MI_2030_KnownCap"/>
    <x v="1"/>
    <x v="26"/>
    <x v="1"/>
    <s v="Methane"/>
    <n v="0"/>
    <x v="1"/>
  </r>
  <r>
    <x v="0"/>
    <s v="CH4 Import - WC 2030_MI_2040_KnownCap"/>
    <x v="1"/>
    <x v="26"/>
    <x v="2"/>
    <s v="Methane"/>
    <n v="0"/>
    <x v="1"/>
  </r>
  <r>
    <x v="0"/>
    <s v="CH4 Import - WC 2030_MI_2050_KnownCap"/>
    <x v="1"/>
    <x v="26"/>
    <x v="3"/>
    <s v="Methane"/>
    <n v="0"/>
    <x v="1"/>
  </r>
  <r>
    <x v="0"/>
    <s v="CH4 Import - WC 2040_MI_2020_KnownCap"/>
    <x v="1"/>
    <x v="27"/>
    <x v="0"/>
    <s v="Methane"/>
    <n v="0"/>
    <x v="1"/>
  </r>
  <r>
    <x v="0"/>
    <s v="CH4 Import - WC 2040_MI_2030_KnownCap"/>
    <x v="1"/>
    <x v="27"/>
    <x v="1"/>
    <s v="Methane"/>
    <n v="0"/>
    <x v="1"/>
  </r>
  <r>
    <x v="0"/>
    <s v="CH4 Import - WC 2040_MI_2040_KnownCap"/>
    <x v="1"/>
    <x v="27"/>
    <x v="2"/>
    <s v="Methane"/>
    <n v="0"/>
    <x v="1"/>
  </r>
  <r>
    <x v="0"/>
    <s v="CH4 Import - WC 2040_MI_2050_KnownCap"/>
    <x v="1"/>
    <x v="27"/>
    <x v="3"/>
    <s v="Methane"/>
    <n v="0"/>
    <x v="1"/>
  </r>
  <r>
    <x v="0"/>
    <s v="CH4 Import - WC 2050_MI_2020_KnownCap"/>
    <x v="1"/>
    <x v="28"/>
    <x v="0"/>
    <s v="Methane"/>
    <n v="0"/>
    <x v="1"/>
  </r>
  <r>
    <x v="0"/>
    <s v="CH4 Import - WC 2050_MI_2030_KnownCap"/>
    <x v="1"/>
    <x v="28"/>
    <x v="1"/>
    <s v="Methane"/>
    <n v="0"/>
    <x v="1"/>
  </r>
  <r>
    <x v="0"/>
    <s v="CH4 Import - WC 2050_MI_2040_KnownCap"/>
    <x v="1"/>
    <x v="28"/>
    <x v="2"/>
    <s v="Methane"/>
    <n v="0"/>
    <x v="1"/>
  </r>
  <r>
    <x v="0"/>
    <s v="CH4 Import - WC 2050_MI_2050_KnownCap"/>
    <x v="1"/>
    <x v="28"/>
    <x v="3"/>
    <s v="Methane"/>
    <n v="0"/>
    <x v="1"/>
  </r>
  <r>
    <x v="0"/>
    <s v="CH4 Import - NY 2020_MI_2020_KnownCap"/>
    <x v="1"/>
    <x v="29"/>
    <x v="0"/>
    <s v="Methane"/>
    <n v="0"/>
    <x v="1"/>
  </r>
  <r>
    <x v="0"/>
    <s v="CH4 Import - NY 2020_MI_2030_KnownCap"/>
    <x v="1"/>
    <x v="29"/>
    <x v="1"/>
    <s v="Methane"/>
    <n v="0"/>
    <x v="1"/>
  </r>
  <r>
    <x v="0"/>
    <s v="CH4 Import - NY 2020_MI_2040_KnownCap"/>
    <x v="1"/>
    <x v="29"/>
    <x v="2"/>
    <s v="Methane"/>
    <n v="0"/>
    <x v="1"/>
  </r>
  <r>
    <x v="0"/>
    <s v="CH4 Import - NY 2020_MI_2050_KnownCap"/>
    <x v="1"/>
    <x v="29"/>
    <x v="3"/>
    <s v="Methane"/>
    <n v="0"/>
    <x v="1"/>
  </r>
  <r>
    <x v="0"/>
    <s v="CH4 Import - NY 2030_MI_2020_KnownCap"/>
    <x v="1"/>
    <x v="30"/>
    <x v="0"/>
    <s v="Methane"/>
    <n v="0"/>
    <x v="1"/>
  </r>
  <r>
    <x v="0"/>
    <s v="CH4 Import - NY 2030_MI_2030_KnownCap"/>
    <x v="1"/>
    <x v="30"/>
    <x v="1"/>
    <s v="Methane"/>
    <n v="0"/>
    <x v="1"/>
  </r>
  <r>
    <x v="0"/>
    <s v="CH4 Import - NY 2030_MI_2040_KnownCap"/>
    <x v="1"/>
    <x v="30"/>
    <x v="2"/>
    <s v="Methane"/>
    <n v="0"/>
    <x v="1"/>
  </r>
  <r>
    <x v="0"/>
    <s v="CH4 Import - NY 2030_MI_2050_KnownCap"/>
    <x v="1"/>
    <x v="30"/>
    <x v="3"/>
    <s v="Methane"/>
    <n v="0"/>
    <x v="1"/>
  </r>
  <r>
    <x v="0"/>
    <s v="CH4 Import - NY 2040_MI_2020_KnownCap"/>
    <x v="1"/>
    <x v="31"/>
    <x v="0"/>
    <s v="Methane"/>
    <n v="0"/>
    <x v="1"/>
  </r>
  <r>
    <x v="0"/>
    <s v="CH4 Import - NY 2040_MI_2030_KnownCap"/>
    <x v="1"/>
    <x v="31"/>
    <x v="1"/>
    <s v="Methane"/>
    <n v="0"/>
    <x v="1"/>
  </r>
  <r>
    <x v="0"/>
    <s v="CH4 Import - NY 2040_MI_2040_KnownCap"/>
    <x v="1"/>
    <x v="31"/>
    <x v="2"/>
    <s v="Methane"/>
    <n v="0"/>
    <x v="1"/>
  </r>
  <r>
    <x v="0"/>
    <s v="CH4 Import - NY 2040_MI_2050_KnownCap"/>
    <x v="1"/>
    <x v="31"/>
    <x v="3"/>
    <s v="Methane"/>
    <n v="0"/>
    <x v="1"/>
  </r>
  <r>
    <x v="0"/>
    <s v="CH4 Import - NY 2050_MI_2020_KnownCap"/>
    <x v="1"/>
    <x v="32"/>
    <x v="0"/>
    <s v="Methane"/>
    <n v="0"/>
    <x v="1"/>
  </r>
  <r>
    <x v="0"/>
    <s v="CH4 Import - NY 2050_MI_2030_KnownCap"/>
    <x v="1"/>
    <x v="32"/>
    <x v="1"/>
    <s v="Methane"/>
    <n v="0"/>
    <x v="1"/>
  </r>
  <r>
    <x v="0"/>
    <s v="CH4 Import - NY 2050_MI_2040_KnownCap"/>
    <x v="1"/>
    <x v="32"/>
    <x v="2"/>
    <s v="Methane"/>
    <n v="0"/>
    <x v="1"/>
  </r>
  <r>
    <x v="0"/>
    <s v="CH4 Import - NY 2050_MI_2050_KnownCap"/>
    <x v="1"/>
    <x v="32"/>
    <x v="3"/>
    <s v="Methane"/>
    <n v="0"/>
    <x v="1"/>
  </r>
  <r>
    <x v="0"/>
    <s v="Electrolyser 2020/2030_MI_2020_KnownCap"/>
    <x v="1"/>
    <x v="4"/>
    <x v="0"/>
    <s v="Hydrogen"/>
    <n v="0"/>
    <x v="1"/>
  </r>
  <r>
    <x v="0"/>
    <s v="Electrolyser 2020/2030_MI_2030_KnownCap"/>
    <x v="1"/>
    <x v="4"/>
    <x v="1"/>
    <s v="Hydrogen"/>
    <n v="0"/>
    <x v="1"/>
  </r>
  <r>
    <x v="0"/>
    <s v="Electrolyser 2020/2030_MI_2040_KnownCap"/>
    <x v="1"/>
    <x v="4"/>
    <x v="2"/>
    <s v="Hydrogen"/>
    <n v="0"/>
    <x v="1"/>
  </r>
  <r>
    <x v="0"/>
    <s v="Electrolyser 2020/2030_MI_2050_KnownCap"/>
    <x v="1"/>
    <x v="4"/>
    <x v="3"/>
    <s v="Hydrogen"/>
    <n v="0"/>
    <x v="1"/>
  </r>
  <r>
    <x v="0"/>
    <s v="Electrolyser 2040_MI_2020_KnownCap"/>
    <x v="1"/>
    <x v="5"/>
    <x v="0"/>
    <s v="Hydrogen"/>
    <n v="0"/>
    <x v="1"/>
  </r>
  <r>
    <x v="0"/>
    <s v="Electrolyser 2040_MI_2030_KnownCap"/>
    <x v="1"/>
    <x v="5"/>
    <x v="1"/>
    <s v="Hydrogen"/>
    <n v="0"/>
    <x v="1"/>
  </r>
  <r>
    <x v="0"/>
    <s v="Electrolyser 2040_MI_2040_KnownCap"/>
    <x v="1"/>
    <x v="5"/>
    <x v="2"/>
    <s v="Hydrogen"/>
    <n v="0"/>
    <x v="1"/>
  </r>
  <r>
    <x v="0"/>
    <s v="Electrolyser 2040_MI_2050_KnownCap"/>
    <x v="1"/>
    <x v="5"/>
    <x v="3"/>
    <s v="Hydrogen"/>
    <n v="0"/>
    <x v="1"/>
  </r>
  <r>
    <x v="0"/>
    <s v="Electrolyser 2050_MI_2020_KnownCap"/>
    <x v="1"/>
    <x v="6"/>
    <x v="0"/>
    <s v="Hydrogen"/>
    <n v="0"/>
    <x v="1"/>
  </r>
  <r>
    <x v="0"/>
    <s v="Electrolyser 2050_MI_2030_KnownCap"/>
    <x v="1"/>
    <x v="6"/>
    <x v="1"/>
    <s v="Hydrogen"/>
    <n v="0"/>
    <x v="1"/>
  </r>
  <r>
    <x v="0"/>
    <s v="Electrolyser 2050_MI_2040_KnownCap"/>
    <x v="1"/>
    <x v="6"/>
    <x v="2"/>
    <s v="Hydrogen"/>
    <n v="0"/>
    <x v="1"/>
  </r>
  <r>
    <x v="0"/>
    <s v="Electrolyser 2050_MI_2050_KnownCap"/>
    <x v="1"/>
    <x v="6"/>
    <x v="3"/>
    <s v="Hydrogen"/>
    <n v="0"/>
    <x v="1"/>
  </r>
  <r>
    <x v="0"/>
    <s v="Anaerobic Digestion_MI_2020_KnownCap"/>
    <x v="1"/>
    <x v="0"/>
    <x v="0"/>
    <s v="Methane"/>
    <n v="0"/>
    <x v="1"/>
  </r>
  <r>
    <x v="0"/>
    <s v="Anaerobic Digestion_MI_2030_KnownCap"/>
    <x v="1"/>
    <x v="0"/>
    <x v="1"/>
    <s v="Methane"/>
    <n v="0"/>
    <x v="1"/>
  </r>
  <r>
    <x v="0"/>
    <s v="Anaerobic Digestion_MI_2040_KnownCap"/>
    <x v="1"/>
    <x v="0"/>
    <x v="2"/>
    <s v="Methane"/>
    <n v="0"/>
    <x v="1"/>
  </r>
  <r>
    <x v="0"/>
    <s v="Anaerobic Digestion_MI_2050_KnownCap"/>
    <x v="1"/>
    <x v="0"/>
    <x v="3"/>
    <s v="Methane"/>
    <n v="0"/>
    <x v="1"/>
  </r>
  <r>
    <x v="0"/>
    <s v="CH4 + CCS_MI_2020_KnownCap"/>
    <x v="1"/>
    <x v="3"/>
    <x v="0"/>
    <s v="Methane"/>
    <n v="0"/>
    <x v="1"/>
  </r>
  <r>
    <x v="0"/>
    <s v="CH4 + CCS_MI_2030_KnownCap"/>
    <x v="1"/>
    <x v="3"/>
    <x v="1"/>
    <s v="Methane"/>
    <n v="0"/>
    <x v="1"/>
  </r>
  <r>
    <x v="0"/>
    <s v="CH4 + CCS_MI_2040_KnownCap"/>
    <x v="1"/>
    <x v="3"/>
    <x v="2"/>
    <s v="Methane"/>
    <n v="0"/>
    <x v="1"/>
  </r>
  <r>
    <x v="0"/>
    <s v="CH4 + CCS_MI_2050_KnownCap"/>
    <x v="1"/>
    <x v="3"/>
    <x v="3"/>
    <s v="Methane"/>
    <n v="0"/>
    <x v="1"/>
  </r>
  <r>
    <x v="0"/>
    <s v="SMR CCS_MI_2020_KnownCap"/>
    <x v="1"/>
    <x v="15"/>
    <x v="0"/>
    <s v="Hydrogen"/>
    <n v="0"/>
    <x v="1"/>
  </r>
  <r>
    <x v="0"/>
    <s v="SMR CCS_MI_2030_KnownCap"/>
    <x v="1"/>
    <x v="15"/>
    <x v="1"/>
    <s v="Hydrogen"/>
    <n v="0"/>
    <x v="1"/>
  </r>
  <r>
    <x v="0"/>
    <s v="SMR CCS_MI_2040_KnownCap"/>
    <x v="1"/>
    <x v="15"/>
    <x v="2"/>
    <s v="Hydrogen"/>
    <n v="0"/>
    <x v="1"/>
  </r>
  <r>
    <x v="0"/>
    <s v="SMR CCS_MI_2050_KnownCap"/>
    <x v="1"/>
    <x v="15"/>
    <x v="3"/>
    <s v="Hydrogen"/>
    <n v="0"/>
    <x v="1"/>
  </r>
  <r>
    <x v="0"/>
    <s v="Wind Onshore_PJ_2020_KnownCap"/>
    <x v="3"/>
    <x v="18"/>
    <x v="0"/>
    <s v="Electricity"/>
    <n v="11093.76"/>
    <x v="1"/>
  </r>
  <r>
    <x v="0"/>
    <s v="Wind Onshore_PJ_2030_KnownCap"/>
    <x v="3"/>
    <x v="18"/>
    <x v="1"/>
    <s v="Electricity"/>
    <n v="19615.759999999998"/>
    <x v="1"/>
  </r>
  <r>
    <x v="0"/>
    <s v="Wind Onshore_PJ_2040_KnownCap"/>
    <x v="3"/>
    <x v="18"/>
    <x v="2"/>
    <s v="Electricity"/>
    <n v="30406.76"/>
    <x v="1"/>
  </r>
  <r>
    <x v="0"/>
    <s v="Wind Onshore_PJ_2050_KnownCap"/>
    <x v="3"/>
    <x v="18"/>
    <x v="3"/>
    <s v="Electricity"/>
    <n v="40544.76"/>
    <x v="1"/>
  </r>
  <r>
    <x v="0"/>
    <s v="Wind Offshore_PJ_2020_KnownCap"/>
    <x v="3"/>
    <x v="17"/>
    <x v="0"/>
    <s v="Electricity"/>
    <n v="12"/>
    <x v="1"/>
  </r>
  <r>
    <x v="0"/>
    <s v="Wind Offshore_PJ_2030_KnownCap"/>
    <x v="3"/>
    <x v="17"/>
    <x v="1"/>
    <s v="Electricity"/>
    <n v="7740"/>
    <x v="1"/>
  </r>
  <r>
    <x v="0"/>
    <s v="Wind Offshore_PJ_2040_KnownCap"/>
    <x v="3"/>
    <x v="17"/>
    <x v="2"/>
    <s v="Electricity"/>
    <n v="17739"/>
    <x v="1"/>
  </r>
  <r>
    <x v="0"/>
    <s v="Wind Offshore_PJ_2050_KnownCap"/>
    <x v="3"/>
    <x v="17"/>
    <x v="3"/>
    <s v="Electricity"/>
    <n v="28941"/>
    <x v="1"/>
  </r>
  <r>
    <x v="0"/>
    <s v="Solar PV_PJ_2020_KnownCap"/>
    <x v="3"/>
    <x v="16"/>
    <x v="0"/>
    <s v="Electricity"/>
    <n v="28067.33"/>
    <x v="1"/>
  </r>
  <r>
    <x v="0"/>
    <s v="Solar PV_PJ_2030_KnownCap"/>
    <x v="3"/>
    <x v="16"/>
    <x v="1"/>
    <s v="Electricity"/>
    <n v="42143.33"/>
    <x v="1"/>
  </r>
  <r>
    <x v="0"/>
    <s v="Solar PV_PJ_2040_KnownCap"/>
    <x v="3"/>
    <x v="16"/>
    <x v="2"/>
    <s v="Electricity"/>
    <n v="57229.33"/>
    <x v="1"/>
  </r>
  <r>
    <x v="0"/>
    <s v="Solar PV_PJ_2050_KnownCap"/>
    <x v="3"/>
    <x v="16"/>
    <x v="3"/>
    <s v="Electricity"/>
    <n v="70623.33"/>
    <x v="1"/>
  </r>
  <r>
    <x v="0"/>
    <s v="Hydro_PJ_2020_KnownCap"/>
    <x v="3"/>
    <x v="11"/>
    <x v="0"/>
    <s v="Electricity"/>
    <n v="3283.1"/>
    <x v="1"/>
  </r>
  <r>
    <x v="0"/>
    <s v="Hydro_PJ_2030_KnownCap"/>
    <x v="3"/>
    <x v="11"/>
    <x v="1"/>
    <s v="Electricity"/>
    <n v="3283.1"/>
    <x v="1"/>
  </r>
  <r>
    <x v="0"/>
    <s v="Hydro_PJ_2040_KnownCap"/>
    <x v="3"/>
    <x v="11"/>
    <x v="2"/>
    <s v="Electricity"/>
    <n v="3283.1"/>
    <x v="1"/>
  </r>
  <r>
    <x v="0"/>
    <s v="Hydro_PJ_2050_KnownCap"/>
    <x v="3"/>
    <x v="11"/>
    <x v="3"/>
    <s v="Electricity"/>
    <n v="3283.1"/>
    <x v="1"/>
  </r>
  <r>
    <x v="0"/>
    <s v="Hydro Pumped Storage_PJ_2020_KnownCap"/>
    <x v="3"/>
    <x v="19"/>
    <x v="0"/>
    <s v="Electricity"/>
    <n v="5253.3"/>
    <x v="1"/>
  </r>
  <r>
    <x v="0"/>
    <s v="Hydro Pumped Storage_PJ_2030_KnownCap"/>
    <x v="3"/>
    <x v="19"/>
    <x v="1"/>
    <s v="Electricity"/>
    <n v="5253.3"/>
    <x v="1"/>
  </r>
  <r>
    <x v="0"/>
    <s v="Hydro Pumped Storage_PJ_2040_KnownCap"/>
    <x v="3"/>
    <x v="19"/>
    <x v="2"/>
    <s v="Electricity"/>
    <n v="5253.3"/>
    <x v="1"/>
  </r>
  <r>
    <x v="0"/>
    <s v="Hydro Pumped Storage_PJ_2050_KnownCap"/>
    <x v="3"/>
    <x v="19"/>
    <x v="3"/>
    <s v="Electricity"/>
    <n v="5253.3"/>
    <x v="1"/>
  </r>
  <r>
    <x v="0"/>
    <s v="Nuclear_PJ_2020_KnownCap"/>
    <x v="3"/>
    <x v="13"/>
    <x v="0"/>
    <s v="Electricity"/>
    <n v="13565.82"/>
    <x v="1"/>
  </r>
  <r>
    <x v="0"/>
    <s v="Nuclear_PJ_2030_KnownCap"/>
    <x v="3"/>
    <x v="13"/>
    <x v="1"/>
    <s v="Electricity"/>
    <n v="9531.82"/>
    <x v="1"/>
  </r>
  <r>
    <x v="0"/>
    <s v="Nuclear_PJ_2040_KnownCap"/>
    <x v="3"/>
    <x v="13"/>
    <x v="2"/>
    <s v="Electricity"/>
    <n v="9531.82"/>
    <x v="1"/>
  </r>
  <r>
    <x v="0"/>
    <s v="Nuclear_PJ_2050_KnownCap"/>
    <x v="3"/>
    <x v="13"/>
    <x v="3"/>
    <s v="Electricity"/>
    <n v="9531.82"/>
    <x v="1"/>
  </r>
  <r>
    <x v="0"/>
    <s v="Fossil Fuel Thermal (Coal, Peat, Oil)_PJ_2020_KnownCap"/>
    <x v="3"/>
    <x v="20"/>
    <x v="0"/>
    <s v="Electricity"/>
    <n v="0"/>
    <x v="1"/>
  </r>
  <r>
    <x v="0"/>
    <s v="Fossil Fuel Thermal (Coal, Peat, Oil)_PJ_2030_KnownCap"/>
    <x v="3"/>
    <x v="20"/>
    <x v="1"/>
    <s v="Electricity"/>
    <n v="0"/>
    <x v="1"/>
  </r>
  <r>
    <x v="0"/>
    <s v="Fossil Fuel Thermal (Coal, Peat, Oil)_PJ_2040_KnownCap"/>
    <x v="3"/>
    <x v="20"/>
    <x v="2"/>
    <s v="Electricity"/>
    <n v="0"/>
    <x v="1"/>
  </r>
  <r>
    <x v="0"/>
    <s v="Fossil Fuel Thermal (Coal, Peat, Oil)_PJ_2050_KnownCap"/>
    <x v="3"/>
    <x v="20"/>
    <x v="3"/>
    <s v="Electricity"/>
    <n v="0"/>
    <x v="1"/>
  </r>
  <r>
    <x v="0"/>
    <s v="O/CCGT - CH4 Existing_PJ_2020_KnownCap"/>
    <x v="3"/>
    <x v="21"/>
    <x v="0"/>
    <s v="Electricity"/>
    <n v="0"/>
    <x v="1"/>
  </r>
  <r>
    <x v="0"/>
    <s v="O/CCGT - CH4 Existing_PJ_2030_KnownCap"/>
    <x v="3"/>
    <x v="21"/>
    <x v="1"/>
    <s v="Electricity"/>
    <n v="0"/>
    <x v="1"/>
  </r>
  <r>
    <x v="0"/>
    <s v="O/CCGT - CH4 Existing_PJ_2040_KnownCap"/>
    <x v="3"/>
    <x v="21"/>
    <x v="2"/>
    <s v="Electricity"/>
    <n v="0"/>
    <x v="1"/>
  </r>
  <r>
    <x v="0"/>
    <s v="O/CCGT - CH4 Existing_PJ_2050_KnownCap"/>
    <x v="3"/>
    <x v="21"/>
    <x v="3"/>
    <s v="Electricity"/>
    <n v="0"/>
    <x v="1"/>
  </r>
  <r>
    <x v="0"/>
    <s v="O/CCGT - CH4 New_PJ_2020_KnownCap"/>
    <x v="3"/>
    <x v="22"/>
    <x v="0"/>
    <s v="Electricity"/>
    <n v="0"/>
    <x v="1"/>
  </r>
  <r>
    <x v="0"/>
    <s v="O/CCGT - CH4 New_PJ_2030_KnownCap"/>
    <x v="3"/>
    <x v="22"/>
    <x v="1"/>
    <s v="Electricity"/>
    <n v="0"/>
    <x v="1"/>
  </r>
  <r>
    <x v="0"/>
    <s v="O/CCGT - CH4 New_PJ_2040_KnownCap"/>
    <x v="3"/>
    <x v="22"/>
    <x v="2"/>
    <s v="Electricity"/>
    <n v="0"/>
    <x v="1"/>
  </r>
  <r>
    <x v="0"/>
    <s v="O/CCGT - CH4 New_PJ_2050_KnownCap"/>
    <x v="3"/>
    <x v="22"/>
    <x v="3"/>
    <s v="Electricity"/>
    <n v="0"/>
    <x v="1"/>
  </r>
  <r>
    <x v="0"/>
    <s v="O/CCGT - H2 New_PJ_2020_KnownCap"/>
    <x v="3"/>
    <x v="14"/>
    <x v="0"/>
    <s v="Electricity"/>
    <n v="0"/>
    <x v="1"/>
  </r>
  <r>
    <x v="0"/>
    <s v="O/CCGT - H2 New_PJ_2030_KnownCap"/>
    <x v="3"/>
    <x v="14"/>
    <x v="1"/>
    <s v="Electricity"/>
    <n v="0"/>
    <x v="1"/>
  </r>
  <r>
    <x v="0"/>
    <s v="O/CCGT - H2 New_PJ_2040_KnownCap"/>
    <x v="3"/>
    <x v="14"/>
    <x v="2"/>
    <s v="Electricity"/>
    <n v="0"/>
    <x v="1"/>
  </r>
  <r>
    <x v="0"/>
    <s v="O/CCGT - H2 New_PJ_2050_KnownCap"/>
    <x v="3"/>
    <x v="14"/>
    <x v="3"/>
    <s v="Electricity"/>
    <n v="0"/>
    <x v="1"/>
  </r>
  <r>
    <x v="0"/>
    <s v="Biomass_PJ_2020_KnownCap"/>
    <x v="3"/>
    <x v="23"/>
    <x v="0"/>
    <s v="Electricity"/>
    <n v="689.24"/>
    <x v="1"/>
  </r>
  <r>
    <x v="0"/>
    <s v="Biomass_PJ_2030_KnownCap"/>
    <x v="3"/>
    <x v="23"/>
    <x v="1"/>
    <s v="Electricity"/>
    <n v="32.24"/>
    <x v="1"/>
  </r>
  <r>
    <x v="0"/>
    <s v="Biomass_PJ_2040_KnownCap"/>
    <x v="3"/>
    <x v="23"/>
    <x v="2"/>
    <s v="Electricity"/>
    <n v="32.24"/>
    <x v="1"/>
  </r>
  <r>
    <x v="0"/>
    <s v="Biomass_PJ_2050_KnownCap"/>
    <x v="3"/>
    <x v="23"/>
    <x v="3"/>
    <s v="Electricity"/>
    <n v="32.24"/>
    <x v="1"/>
  </r>
  <r>
    <x v="0"/>
    <s v="Battery Storage_PJ_2020_KnownCap"/>
    <x v="3"/>
    <x v="1"/>
    <x v="0"/>
    <s v="Electricity"/>
    <n v="326.60000000000002"/>
    <x v="1"/>
  </r>
  <r>
    <x v="0"/>
    <s v="Battery Storage_PJ_2030_KnownCap"/>
    <x v="3"/>
    <x v="1"/>
    <x v="1"/>
    <s v="Electricity"/>
    <n v="1556.6"/>
    <x v="1"/>
  </r>
  <r>
    <x v="0"/>
    <s v="Battery Storage_PJ_2040_KnownCap"/>
    <x v="3"/>
    <x v="1"/>
    <x v="2"/>
    <s v="Electricity"/>
    <n v="6728.6"/>
    <x v="1"/>
  </r>
  <r>
    <x v="0"/>
    <s v="Battery Storage_PJ_2050_KnownCap"/>
    <x v="3"/>
    <x v="1"/>
    <x v="3"/>
    <s v="Electricity"/>
    <n v="14708.6"/>
    <x v="1"/>
  </r>
  <r>
    <x v="0"/>
    <s v="Generic - Generator_PJ_2020_KnownCap"/>
    <x v="3"/>
    <x v="7"/>
    <x v="0"/>
    <s v="Electricity"/>
    <n v="145699.75"/>
    <x v="1"/>
  </r>
  <r>
    <x v="0"/>
    <s v="Generic - Generator_PJ_2030_KnownCap"/>
    <x v="3"/>
    <x v="7"/>
    <x v="1"/>
    <s v="Electricity"/>
    <n v="130164.75"/>
    <x v="1"/>
  </r>
  <r>
    <x v="0"/>
    <s v="Generic - Generator_PJ_2040_KnownCap"/>
    <x v="3"/>
    <x v="7"/>
    <x v="2"/>
    <s v="Electricity"/>
    <n v="122355.75"/>
    <x v="1"/>
  </r>
  <r>
    <x v="0"/>
    <s v="Generic - Generator_PJ_2050_KnownCap"/>
    <x v="3"/>
    <x v="7"/>
    <x v="3"/>
    <s v="Electricity"/>
    <n v="117531.75"/>
    <x v="1"/>
  </r>
  <r>
    <x v="0"/>
    <s v="CH4 Salt Cavern Storage - ON_PJ_2020_KnownCap"/>
    <x v="3"/>
    <x v="24"/>
    <x v="0"/>
    <s v="Methane"/>
    <n v="0"/>
    <x v="1"/>
  </r>
  <r>
    <x v="0"/>
    <s v="CH4 Salt Cavern Storage - ON_PJ_2030_KnownCap"/>
    <x v="3"/>
    <x v="24"/>
    <x v="1"/>
    <s v="Methane"/>
    <n v="0"/>
    <x v="1"/>
  </r>
  <r>
    <x v="0"/>
    <s v="CH4 Salt Cavern Storage - ON_PJ_2040_KnownCap"/>
    <x v="3"/>
    <x v="24"/>
    <x v="2"/>
    <s v="Methane"/>
    <n v="0"/>
    <x v="1"/>
  </r>
  <r>
    <x v="0"/>
    <s v="CH4 Salt Cavern Storage - ON_PJ_2050_KnownCap"/>
    <x v="3"/>
    <x v="24"/>
    <x v="3"/>
    <s v="Methane"/>
    <n v="0"/>
    <x v="1"/>
  </r>
  <r>
    <x v="0"/>
    <s v="H2 Salt Cavern Storage - ON_PJ_2020_KnownCap"/>
    <x v="3"/>
    <x v="10"/>
    <x v="0"/>
    <s v="Hydrogen"/>
    <n v="0"/>
    <x v="1"/>
  </r>
  <r>
    <x v="0"/>
    <s v="H2 Salt Cavern Storage - ON_PJ_2030_KnownCap"/>
    <x v="3"/>
    <x v="10"/>
    <x v="1"/>
    <s v="Hydrogen"/>
    <n v="0"/>
    <x v="1"/>
  </r>
  <r>
    <x v="0"/>
    <s v="H2 Salt Cavern Storage - ON_PJ_2040_KnownCap"/>
    <x v="3"/>
    <x v="10"/>
    <x v="2"/>
    <s v="Hydrogen"/>
    <n v="0"/>
    <x v="1"/>
  </r>
  <r>
    <x v="0"/>
    <s v="H2 Salt Cavern Storage - ON_PJ_2050_KnownCap"/>
    <x v="3"/>
    <x v="10"/>
    <x v="3"/>
    <s v="Hydrogen"/>
    <n v="0"/>
    <x v="1"/>
  </r>
  <r>
    <x v="0"/>
    <s v="H2 Import - QC_PJ_2020_KnownCap"/>
    <x v="3"/>
    <x v="8"/>
    <x v="0"/>
    <s v="Hydrogen"/>
    <n v="0"/>
    <x v="1"/>
  </r>
  <r>
    <x v="0"/>
    <s v="H2 Import - QC_PJ_2030_KnownCap"/>
    <x v="3"/>
    <x v="8"/>
    <x v="1"/>
    <s v="Hydrogen"/>
    <n v="0"/>
    <x v="1"/>
  </r>
  <r>
    <x v="0"/>
    <s v="H2 Import - QC_PJ_2040_KnownCap"/>
    <x v="3"/>
    <x v="8"/>
    <x v="2"/>
    <s v="Hydrogen"/>
    <n v="0"/>
    <x v="1"/>
  </r>
  <r>
    <x v="0"/>
    <s v="H2 Import - QC_PJ_2050_KnownCap"/>
    <x v="3"/>
    <x v="8"/>
    <x v="3"/>
    <s v="Hydrogen"/>
    <n v="0"/>
    <x v="1"/>
  </r>
  <r>
    <x v="0"/>
    <s v="H2 Import - WC_PJ_2020_KnownCap"/>
    <x v="3"/>
    <x v="9"/>
    <x v="0"/>
    <s v="Hydrogen"/>
    <n v="0"/>
    <x v="1"/>
  </r>
  <r>
    <x v="0"/>
    <s v="H2 Import - WC_PJ_2030_KnownCap"/>
    <x v="3"/>
    <x v="9"/>
    <x v="1"/>
    <s v="Hydrogen"/>
    <n v="0"/>
    <x v="1"/>
  </r>
  <r>
    <x v="0"/>
    <s v="H2 Import - WC_PJ_2040_KnownCap"/>
    <x v="3"/>
    <x v="9"/>
    <x v="2"/>
    <s v="Hydrogen"/>
    <n v="0"/>
    <x v="1"/>
  </r>
  <r>
    <x v="0"/>
    <s v="H2 Import - WC_PJ_2050_KnownCap"/>
    <x v="3"/>
    <x v="9"/>
    <x v="3"/>
    <s v="Hydrogen"/>
    <n v="0"/>
    <x v="1"/>
  </r>
  <r>
    <x v="0"/>
    <s v="CH4 Import - WC 2020_PJ_2020_KnownCap"/>
    <x v="3"/>
    <x v="25"/>
    <x v="0"/>
    <s v="Methane"/>
    <n v="0"/>
    <x v="1"/>
  </r>
  <r>
    <x v="0"/>
    <s v="CH4 Import - WC 2020_PJ_2030_KnownCap"/>
    <x v="3"/>
    <x v="25"/>
    <x v="1"/>
    <s v="Methane"/>
    <n v="0"/>
    <x v="1"/>
  </r>
  <r>
    <x v="0"/>
    <s v="CH4 Import - WC 2020_PJ_2040_KnownCap"/>
    <x v="3"/>
    <x v="25"/>
    <x v="2"/>
    <s v="Methane"/>
    <n v="0"/>
    <x v="1"/>
  </r>
  <r>
    <x v="0"/>
    <s v="CH4 Import - WC 2020_PJ_2050_KnownCap"/>
    <x v="3"/>
    <x v="25"/>
    <x v="3"/>
    <s v="Methane"/>
    <n v="0"/>
    <x v="1"/>
  </r>
  <r>
    <x v="0"/>
    <s v="CH4 Import - WC 2030_PJ_2020_KnownCap"/>
    <x v="3"/>
    <x v="26"/>
    <x v="0"/>
    <s v="Methane"/>
    <n v="0"/>
    <x v="1"/>
  </r>
  <r>
    <x v="0"/>
    <s v="CH4 Import - WC 2030_PJ_2030_KnownCap"/>
    <x v="3"/>
    <x v="26"/>
    <x v="1"/>
    <s v="Methane"/>
    <n v="0"/>
    <x v="1"/>
  </r>
  <r>
    <x v="0"/>
    <s v="CH4 Import - WC 2030_PJ_2040_KnownCap"/>
    <x v="3"/>
    <x v="26"/>
    <x v="2"/>
    <s v="Methane"/>
    <n v="0"/>
    <x v="1"/>
  </r>
  <r>
    <x v="0"/>
    <s v="CH4 Import - WC 2030_PJ_2050_KnownCap"/>
    <x v="3"/>
    <x v="26"/>
    <x v="3"/>
    <s v="Methane"/>
    <n v="0"/>
    <x v="1"/>
  </r>
  <r>
    <x v="0"/>
    <s v="CH4 Import - WC 2040_PJ_2020_KnownCap"/>
    <x v="3"/>
    <x v="27"/>
    <x v="0"/>
    <s v="Methane"/>
    <n v="0"/>
    <x v="1"/>
  </r>
  <r>
    <x v="0"/>
    <s v="CH4 Import - WC 2040_PJ_2030_KnownCap"/>
    <x v="3"/>
    <x v="27"/>
    <x v="1"/>
    <s v="Methane"/>
    <n v="0"/>
    <x v="1"/>
  </r>
  <r>
    <x v="0"/>
    <s v="CH4 Import - WC 2040_PJ_2040_KnownCap"/>
    <x v="3"/>
    <x v="27"/>
    <x v="2"/>
    <s v="Methane"/>
    <n v="0"/>
    <x v="1"/>
  </r>
  <r>
    <x v="0"/>
    <s v="CH4 Import - WC 2040_PJ_2050_KnownCap"/>
    <x v="3"/>
    <x v="27"/>
    <x v="3"/>
    <s v="Methane"/>
    <n v="0"/>
    <x v="1"/>
  </r>
  <r>
    <x v="0"/>
    <s v="CH4 Import - WC 2050_PJ_2020_KnownCap"/>
    <x v="3"/>
    <x v="28"/>
    <x v="0"/>
    <s v="Methane"/>
    <n v="0"/>
    <x v="1"/>
  </r>
  <r>
    <x v="0"/>
    <s v="CH4 Import - WC 2050_PJ_2030_KnownCap"/>
    <x v="3"/>
    <x v="28"/>
    <x v="1"/>
    <s v="Methane"/>
    <n v="0"/>
    <x v="1"/>
  </r>
  <r>
    <x v="0"/>
    <s v="CH4 Import - WC 2050_PJ_2040_KnownCap"/>
    <x v="3"/>
    <x v="28"/>
    <x v="2"/>
    <s v="Methane"/>
    <n v="0"/>
    <x v="1"/>
  </r>
  <r>
    <x v="0"/>
    <s v="CH4 Import - WC 2050_PJ_2050_KnownCap"/>
    <x v="3"/>
    <x v="28"/>
    <x v="3"/>
    <s v="Methane"/>
    <n v="0"/>
    <x v="1"/>
  </r>
  <r>
    <x v="0"/>
    <s v="CH4 Import - NY 2020_PJ_2020_KnownCap"/>
    <x v="3"/>
    <x v="29"/>
    <x v="0"/>
    <s v="Methane"/>
    <n v="0"/>
    <x v="1"/>
  </r>
  <r>
    <x v="0"/>
    <s v="CH4 Import - NY 2020_PJ_2030_KnownCap"/>
    <x v="3"/>
    <x v="29"/>
    <x v="1"/>
    <s v="Methane"/>
    <n v="0"/>
    <x v="1"/>
  </r>
  <r>
    <x v="0"/>
    <s v="CH4 Import - NY 2020_PJ_2040_KnownCap"/>
    <x v="3"/>
    <x v="29"/>
    <x v="2"/>
    <s v="Methane"/>
    <n v="0"/>
    <x v="1"/>
  </r>
  <r>
    <x v="0"/>
    <s v="CH4 Import - NY 2020_PJ_2050_KnownCap"/>
    <x v="3"/>
    <x v="29"/>
    <x v="3"/>
    <s v="Methane"/>
    <n v="0"/>
    <x v="1"/>
  </r>
  <r>
    <x v="0"/>
    <s v="CH4 Import - NY 2030_PJ_2020_KnownCap"/>
    <x v="3"/>
    <x v="30"/>
    <x v="0"/>
    <s v="Methane"/>
    <n v="0"/>
    <x v="1"/>
  </r>
  <r>
    <x v="0"/>
    <s v="CH4 Import - NY 2030_PJ_2030_KnownCap"/>
    <x v="3"/>
    <x v="30"/>
    <x v="1"/>
    <s v="Methane"/>
    <n v="0"/>
    <x v="1"/>
  </r>
  <r>
    <x v="0"/>
    <s v="CH4 Import - NY 2030_PJ_2040_KnownCap"/>
    <x v="3"/>
    <x v="30"/>
    <x v="2"/>
    <s v="Methane"/>
    <n v="0"/>
    <x v="1"/>
  </r>
  <r>
    <x v="0"/>
    <s v="CH4 Import - NY 2030_PJ_2050_KnownCap"/>
    <x v="3"/>
    <x v="30"/>
    <x v="3"/>
    <s v="Methane"/>
    <n v="0"/>
    <x v="1"/>
  </r>
  <r>
    <x v="0"/>
    <s v="CH4 Import - NY 2040_PJ_2020_KnownCap"/>
    <x v="3"/>
    <x v="31"/>
    <x v="0"/>
    <s v="Methane"/>
    <n v="0"/>
    <x v="1"/>
  </r>
  <r>
    <x v="0"/>
    <s v="CH4 Import - NY 2040_PJ_2030_KnownCap"/>
    <x v="3"/>
    <x v="31"/>
    <x v="1"/>
    <s v="Methane"/>
    <n v="0"/>
    <x v="1"/>
  </r>
  <r>
    <x v="0"/>
    <s v="CH4 Import - NY 2040_PJ_2040_KnownCap"/>
    <x v="3"/>
    <x v="31"/>
    <x v="2"/>
    <s v="Methane"/>
    <n v="0"/>
    <x v="1"/>
  </r>
  <r>
    <x v="0"/>
    <s v="CH4 Import - NY 2040_PJ_2050_KnownCap"/>
    <x v="3"/>
    <x v="31"/>
    <x v="3"/>
    <s v="Methane"/>
    <n v="0"/>
    <x v="1"/>
  </r>
  <r>
    <x v="0"/>
    <s v="CH4 Import - NY 2050_PJ_2020_KnownCap"/>
    <x v="3"/>
    <x v="32"/>
    <x v="0"/>
    <s v="Methane"/>
    <n v="0"/>
    <x v="1"/>
  </r>
  <r>
    <x v="0"/>
    <s v="CH4 Import - NY 2050_PJ_2030_KnownCap"/>
    <x v="3"/>
    <x v="32"/>
    <x v="1"/>
    <s v="Methane"/>
    <n v="0"/>
    <x v="1"/>
  </r>
  <r>
    <x v="0"/>
    <s v="CH4 Import - NY 2050_PJ_2040_KnownCap"/>
    <x v="3"/>
    <x v="32"/>
    <x v="2"/>
    <s v="Methane"/>
    <n v="0"/>
    <x v="1"/>
  </r>
  <r>
    <x v="0"/>
    <s v="CH4 Import - NY 2050_PJ_2050_KnownCap"/>
    <x v="3"/>
    <x v="32"/>
    <x v="3"/>
    <s v="Methane"/>
    <n v="0"/>
    <x v="1"/>
  </r>
  <r>
    <x v="0"/>
    <s v="Electrolyser 2020/2030_PJ_2020_KnownCap"/>
    <x v="3"/>
    <x v="4"/>
    <x v="0"/>
    <s v="Hydrogen"/>
    <n v="0"/>
    <x v="1"/>
  </r>
  <r>
    <x v="0"/>
    <s v="Electrolyser 2020/2030_PJ_2030_KnownCap"/>
    <x v="3"/>
    <x v="4"/>
    <x v="1"/>
    <s v="Hydrogen"/>
    <n v="0"/>
    <x v="1"/>
  </r>
  <r>
    <x v="0"/>
    <s v="Electrolyser 2020/2030_PJ_2040_KnownCap"/>
    <x v="3"/>
    <x v="4"/>
    <x v="2"/>
    <s v="Hydrogen"/>
    <n v="0"/>
    <x v="1"/>
  </r>
  <r>
    <x v="0"/>
    <s v="Electrolyser 2020/2030_PJ_2050_KnownCap"/>
    <x v="3"/>
    <x v="4"/>
    <x v="3"/>
    <s v="Hydrogen"/>
    <n v="0"/>
    <x v="1"/>
  </r>
  <r>
    <x v="0"/>
    <s v="Electrolyser 2040_PJ_2020_KnownCap"/>
    <x v="3"/>
    <x v="5"/>
    <x v="0"/>
    <s v="Hydrogen"/>
    <n v="0"/>
    <x v="1"/>
  </r>
  <r>
    <x v="0"/>
    <s v="Electrolyser 2040_PJ_2030_KnownCap"/>
    <x v="3"/>
    <x v="5"/>
    <x v="1"/>
    <s v="Hydrogen"/>
    <n v="0"/>
    <x v="1"/>
  </r>
  <r>
    <x v="0"/>
    <s v="Electrolyser 2040_PJ_2040_KnownCap"/>
    <x v="3"/>
    <x v="5"/>
    <x v="2"/>
    <s v="Hydrogen"/>
    <n v="0"/>
    <x v="1"/>
  </r>
  <r>
    <x v="0"/>
    <s v="Electrolyser 2040_PJ_2050_KnownCap"/>
    <x v="3"/>
    <x v="5"/>
    <x v="3"/>
    <s v="Hydrogen"/>
    <n v="0"/>
    <x v="1"/>
  </r>
  <r>
    <x v="0"/>
    <s v="Electrolyser 2050_PJ_2020_KnownCap"/>
    <x v="3"/>
    <x v="6"/>
    <x v="0"/>
    <s v="Hydrogen"/>
    <n v="0"/>
    <x v="1"/>
  </r>
  <r>
    <x v="0"/>
    <s v="Electrolyser 2050_PJ_2030_KnownCap"/>
    <x v="3"/>
    <x v="6"/>
    <x v="1"/>
    <s v="Hydrogen"/>
    <n v="0"/>
    <x v="1"/>
  </r>
  <r>
    <x v="0"/>
    <s v="Electrolyser 2050_PJ_2040_KnownCap"/>
    <x v="3"/>
    <x v="6"/>
    <x v="2"/>
    <s v="Hydrogen"/>
    <n v="0"/>
    <x v="1"/>
  </r>
  <r>
    <x v="0"/>
    <s v="Electrolyser 2050_PJ_2050_KnownCap"/>
    <x v="3"/>
    <x v="6"/>
    <x v="3"/>
    <s v="Hydrogen"/>
    <n v="0"/>
    <x v="1"/>
  </r>
  <r>
    <x v="0"/>
    <s v="Anaerobic Digestion_PJ_2020_KnownCap"/>
    <x v="3"/>
    <x v="0"/>
    <x v="0"/>
    <s v="Methane"/>
    <n v="0"/>
    <x v="1"/>
  </r>
  <r>
    <x v="0"/>
    <s v="Anaerobic Digestion_PJ_2030_KnownCap"/>
    <x v="3"/>
    <x v="0"/>
    <x v="1"/>
    <s v="Methane"/>
    <n v="0"/>
    <x v="1"/>
  </r>
  <r>
    <x v="0"/>
    <s v="Anaerobic Digestion_PJ_2040_KnownCap"/>
    <x v="3"/>
    <x v="0"/>
    <x v="2"/>
    <s v="Methane"/>
    <n v="0"/>
    <x v="1"/>
  </r>
  <r>
    <x v="0"/>
    <s v="Anaerobic Digestion_PJ_2050_KnownCap"/>
    <x v="3"/>
    <x v="0"/>
    <x v="3"/>
    <s v="Methane"/>
    <n v="0"/>
    <x v="1"/>
  </r>
  <r>
    <x v="0"/>
    <s v="CH4 + CCS_PJ_2020_KnownCap"/>
    <x v="3"/>
    <x v="3"/>
    <x v="0"/>
    <s v="Methane"/>
    <n v="0"/>
    <x v="1"/>
  </r>
  <r>
    <x v="0"/>
    <s v="CH4 + CCS_PJ_2030_KnownCap"/>
    <x v="3"/>
    <x v="3"/>
    <x v="1"/>
    <s v="Methane"/>
    <n v="0"/>
    <x v="1"/>
  </r>
  <r>
    <x v="0"/>
    <s v="CH4 + CCS_PJ_2040_KnownCap"/>
    <x v="3"/>
    <x v="3"/>
    <x v="2"/>
    <s v="Methane"/>
    <n v="0"/>
    <x v="1"/>
  </r>
  <r>
    <x v="0"/>
    <s v="CH4 + CCS_PJ_2050_KnownCap"/>
    <x v="3"/>
    <x v="3"/>
    <x v="3"/>
    <s v="Methane"/>
    <n v="0"/>
    <x v="1"/>
  </r>
  <r>
    <x v="0"/>
    <s v="SMR CCS_PJ_2020_KnownCap"/>
    <x v="3"/>
    <x v="15"/>
    <x v="0"/>
    <s v="Hydrogen"/>
    <n v="0"/>
    <x v="1"/>
  </r>
  <r>
    <x v="0"/>
    <s v="SMR CCS_PJ_2030_KnownCap"/>
    <x v="3"/>
    <x v="15"/>
    <x v="1"/>
    <s v="Hydrogen"/>
    <n v="0"/>
    <x v="1"/>
  </r>
  <r>
    <x v="0"/>
    <s v="SMR CCS_PJ_2040_KnownCap"/>
    <x v="3"/>
    <x v="15"/>
    <x v="2"/>
    <s v="Hydrogen"/>
    <n v="0"/>
    <x v="1"/>
  </r>
  <r>
    <x v="0"/>
    <s v="SMR CCS_PJ_2050_KnownCap"/>
    <x v="3"/>
    <x v="15"/>
    <x v="3"/>
    <s v="Hydrogen"/>
    <n v="0"/>
    <x v="1"/>
  </r>
  <r>
    <x v="0"/>
    <s v="Biomass + CCS_ON_2020_KnownCap"/>
    <x v="0"/>
    <x v="2"/>
    <x v="0"/>
    <s v="Electricity"/>
    <n v="0"/>
    <x v="1"/>
  </r>
  <r>
    <x v="0"/>
    <s v="Biomass + CCS_ON_2030_KnownCap"/>
    <x v="0"/>
    <x v="2"/>
    <x v="1"/>
    <s v="Electricity"/>
    <n v="0"/>
    <x v="1"/>
  </r>
  <r>
    <x v="0"/>
    <s v="Biomass + CCS_ON_2040_KnownCap"/>
    <x v="0"/>
    <x v="2"/>
    <x v="2"/>
    <s v="Electricity"/>
    <n v="0"/>
    <x v="1"/>
  </r>
  <r>
    <x v="0"/>
    <s v="Biomass + CCS_ON_2050_KnownCap"/>
    <x v="0"/>
    <x v="2"/>
    <x v="3"/>
    <s v="Electricity"/>
    <n v="0"/>
    <x v="1"/>
  </r>
  <r>
    <x v="0"/>
    <s v="Biomass + CCS_QC_2020_KnownCap"/>
    <x v="4"/>
    <x v="2"/>
    <x v="0"/>
    <s v="Electricity"/>
    <n v="0"/>
    <x v="1"/>
  </r>
  <r>
    <x v="0"/>
    <s v="Biomass + CCS_QC_2030_KnownCap"/>
    <x v="4"/>
    <x v="2"/>
    <x v="1"/>
    <s v="Electricity"/>
    <n v="0"/>
    <x v="1"/>
  </r>
  <r>
    <x v="0"/>
    <s v="Biomass + CCS_QC_2040_KnownCap"/>
    <x v="4"/>
    <x v="2"/>
    <x v="2"/>
    <s v="Electricity"/>
    <n v="0"/>
    <x v="1"/>
  </r>
  <r>
    <x v="0"/>
    <s v="Biomass + CCS_QC_2050_KnownCap"/>
    <x v="4"/>
    <x v="2"/>
    <x v="3"/>
    <s v="Electricity"/>
    <n v="0"/>
    <x v="1"/>
  </r>
  <r>
    <x v="0"/>
    <s v="Biomass + CCS_WC_2020_KnownCap"/>
    <x v="5"/>
    <x v="2"/>
    <x v="0"/>
    <s v="Electricity"/>
    <n v="0"/>
    <x v="1"/>
  </r>
  <r>
    <x v="0"/>
    <s v="Biomass + CCS_WC_2030_KnownCap"/>
    <x v="5"/>
    <x v="2"/>
    <x v="1"/>
    <s v="Electricity"/>
    <n v="0"/>
    <x v="1"/>
  </r>
  <r>
    <x v="0"/>
    <s v="Biomass + CCS_WC_2040_KnownCap"/>
    <x v="5"/>
    <x v="2"/>
    <x v="2"/>
    <s v="Electricity"/>
    <n v="0"/>
    <x v="1"/>
  </r>
  <r>
    <x v="0"/>
    <s v="Biomass + CCS_WC_2050_KnownCap"/>
    <x v="5"/>
    <x v="2"/>
    <x v="3"/>
    <s v="Electricity"/>
    <n v="0"/>
    <x v="1"/>
  </r>
  <r>
    <x v="0"/>
    <s v="Biomass + CCS_NY_2020_KnownCap"/>
    <x v="2"/>
    <x v="2"/>
    <x v="0"/>
    <s v="Electricity"/>
    <n v="0"/>
    <x v="1"/>
  </r>
  <r>
    <x v="0"/>
    <s v="Biomass + CCS_NY_2030_KnownCap"/>
    <x v="2"/>
    <x v="2"/>
    <x v="1"/>
    <s v="Electricity"/>
    <n v="0"/>
    <x v="1"/>
  </r>
  <r>
    <x v="0"/>
    <s v="Biomass + CCS_NY_2040_KnownCap"/>
    <x v="2"/>
    <x v="2"/>
    <x v="2"/>
    <s v="Electricity"/>
    <n v="0"/>
    <x v="1"/>
  </r>
  <r>
    <x v="0"/>
    <s v="Biomass + CCS_NY_2050_KnownCap"/>
    <x v="2"/>
    <x v="2"/>
    <x v="3"/>
    <s v="Electricity"/>
    <n v="0"/>
    <x v="1"/>
  </r>
  <r>
    <x v="0"/>
    <s v="Biomass + CCS_MI_2020_KnownCap"/>
    <x v="1"/>
    <x v="2"/>
    <x v="0"/>
    <s v="Electricity"/>
    <n v="0"/>
    <x v="1"/>
  </r>
  <r>
    <x v="0"/>
    <s v="Biomass + CCS_MI_2030_KnownCap"/>
    <x v="1"/>
    <x v="2"/>
    <x v="1"/>
    <s v="Electricity"/>
    <n v="0"/>
    <x v="1"/>
  </r>
  <r>
    <x v="0"/>
    <s v="Biomass + CCS_MI_2040_KnownCap"/>
    <x v="1"/>
    <x v="2"/>
    <x v="2"/>
    <s v="Electricity"/>
    <n v="0"/>
    <x v="1"/>
  </r>
  <r>
    <x v="0"/>
    <s v="Biomass + CCS_MI_2050_KnownCap"/>
    <x v="1"/>
    <x v="2"/>
    <x v="3"/>
    <s v="Electricity"/>
    <n v="0"/>
    <x v="1"/>
  </r>
  <r>
    <x v="0"/>
    <s v="Biomass + CCS_PJ_2020_KnownCap"/>
    <x v="3"/>
    <x v="2"/>
    <x v="0"/>
    <s v="Electricity"/>
    <n v="0"/>
    <x v="1"/>
  </r>
  <r>
    <x v="0"/>
    <s v="Biomass + CCS_PJ_2030_KnownCap"/>
    <x v="3"/>
    <x v="2"/>
    <x v="1"/>
    <s v="Electricity"/>
    <n v="0"/>
    <x v="1"/>
  </r>
  <r>
    <x v="0"/>
    <s v="Biomass + CCS_PJ_2040_KnownCap"/>
    <x v="3"/>
    <x v="2"/>
    <x v="2"/>
    <s v="Electricity"/>
    <n v="0"/>
    <x v="1"/>
  </r>
  <r>
    <x v="0"/>
    <s v="Biomass + CCS_PJ_2050_KnownCap"/>
    <x v="3"/>
    <x v="2"/>
    <x v="3"/>
    <s v="Electricity"/>
    <n v="0"/>
    <x v="1"/>
  </r>
  <r>
    <x v="0"/>
    <s v="Nuclear SMR_ON_2020_KnownCap"/>
    <x v="0"/>
    <x v="12"/>
    <x v="0"/>
    <s v="Electricity"/>
    <n v="0"/>
    <x v="1"/>
  </r>
  <r>
    <x v="0"/>
    <s v="Nuclear SMR_ON_2030_KnownCap"/>
    <x v="0"/>
    <x v="12"/>
    <x v="1"/>
    <s v="Electricity"/>
    <n v="300"/>
    <x v="1"/>
  </r>
  <r>
    <x v="0"/>
    <s v="Nuclear SMR_ON_2040_KnownCap"/>
    <x v="0"/>
    <x v="12"/>
    <x v="2"/>
    <s v="Electricity"/>
    <n v="300"/>
    <x v="1"/>
  </r>
  <r>
    <x v="0"/>
    <s v="Nuclear SMR_ON_2050_KnownCap"/>
    <x v="0"/>
    <x v="12"/>
    <x v="3"/>
    <s v="Electricity"/>
    <n v="300"/>
    <x v="1"/>
  </r>
  <r>
    <x v="0"/>
    <s v="Nuclear SMR_QC_2020_KnownCap"/>
    <x v="4"/>
    <x v="12"/>
    <x v="0"/>
    <s v="Electricity"/>
    <n v="0"/>
    <x v="1"/>
  </r>
  <r>
    <x v="0"/>
    <s v="Nuclear SMR_QC_2030_KnownCap"/>
    <x v="4"/>
    <x v="12"/>
    <x v="1"/>
    <s v="Electricity"/>
    <n v="0"/>
    <x v="1"/>
  </r>
  <r>
    <x v="0"/>
    <s v="Nuclear SMR_QC_2040_KnownCap"/>
    <x v="4"/>
    <x v="12"/>
    <x v="2"/>
    <s v="Electricity"/>
    <n v="0"/>
    <x v="1"/>
  </r>
  <r>
    <x v="0"/>
    <s v="Nuclear SMR_QC_2050_KnownCap"/>
    <x v="4"/>
    <x v="12"/>
    <x v="3"/>
    <s v="Electricity"/>
    <n v="0"/>
    <x v="1"/>
  </r>
  <r>
    <x v="0"/>
    <s v="Nuclear SMR_WC_2020_KnownCap"/>
    <x v="5"/>
    <x v="12"/>
    <x v="0"/>
    <s v="Electricity"/>
    <n v="0"/>
    <x v="1"/>
  </r>
  <r>
    <x v="0"/>
    <s v="Nuclear SMR_WC_2030_KnownCap"/>
    <x v="5"/>
    <x v="12"/>
    <x v="1"/>
    <s v="Electricity"/>
    <n v="0"/>
    <x v="1"/>
  </r>
  <r>
    <x v="0"/>
    <s v="Nuclear SMR_WC_2040_KnownCap"/>
    <x v="5"/>
    <x v="12"/>
    <x v="2"/>
    <s v="Electricity"/>
    <n v="0"/>
    <x v="1"/>
  </r>
  <r>
    <x v="0"/>
    <s v="Nuclear SMR_WC_2050_KnownCap"/>
    <x v="5"/>
    <x v="12"/>
    <x v="3"/>
    <s v="Electricity"/>
    <n v="0"/>
    <x v="1"/>
  </r>
  <r>
    <x v="0"/>
    <s v="Nuclear SMR_NY_2020_KnownCap"/>
    <x v="2"/>
    <x v="12"/>
    <x v="0"/>
    <s v="Electricity"/>
    <n v="0"/>
    <x v="1"/>
  </r>
  <r>
    <x v="0"/>
    <s v="Nuclear SMR_NY_2030_KnownCap"/>
    <x v="2"/>
    <x v="12"/>
    <x v="1"/>
    <s v="Electricity"/>
    <n v="0"/>
    <x v="1"/>
  </r>
  <r>
    <x v="0"/>
    <s v="Nuclear SMR_NY_2040_KnownCap"/>
    <x v="2"/>
    <x v="12"/>
    <x v="2"/>
    <s v="Electricity"/>
    <n v="0"/>
    <x v="1"/>
  </r>
  <r>
    <x v="0"/>
    <s v="Nuclear SMR_NY_2050_KnownCap"/>
    <x v="2"/>
    <x v="12"/>
    <x v="3"/>
    <s v="Electricity"/>
    <n v="0"/>
    <x v="1"/>
  </r>
  <r>
    <x v="0"/>
    <s v="Nuclear SMR_MI_2020_KnownCap"/>
    <x v="1"/>
    <x v="12"/>
    <x v="0"/>
    <s v="Electricity"/>
    <n v="0"/>
    <x v="1"/>
  </r>
  <r>
    <x v="0"/>
    <s v="Nuclear SMR_MI_2030_KnownCap"/>
    <x v="1"/>
    <x v="12"/>
    <x v="1"/>
    <s v="Electricity"/>
    <n v="0"/>
    <x v="1"/>
  </r>
  <r>
    <x v="0"/>
    <s v="Nuclear SMR_MI_2040_KnownCap"/>
    <x v="1"/>
    <x v="12"/>
    <x v="2"/>
    <s v="Electricity"/>
    <n v="0"/>
    <x v="1"/>
  </r>
  <r>
    <x v="0"/>
    <s v="Nuclear SMR_MI_2050_KnownCap"/>
    <x v="1"/>
    <x v="12"/>
    <x v="3"/>
    <s v="Electricity"/>
    <n v="0"/>
    <x v="1"/>
  </r>
  <r>
    <x v="0"/>
    <s v="Nuclear SMR_PJ_2020_KnownCap"/>
    <x v="3"/>
    <x v="12"/>
    <x v="0"/>
    <s v="Electricity"/>
    <n v="0"/>
    <x v="1"/>
  </r>
  <r>
    <x v="0"/>
    <s v="Nuclear SMR_PJ_2030_KnownCap"/>
    <x v="3"/>
    <x v="12"/>
    <x v="1"/>
    <s v="Electricity"/>
    <n v="0"/>
    <x v="1"/>
  </r>
  <r>
    <x v="0"/>
    <s v="Nuclear SMR_PJ_2040_KnownCap"/>
    <x v="3"/>
    <x v="12"/>
    <x v="2"/>
    <s v="Electricity"/>
    <n v="0"/>
    <x v="1"/>
  </r>
  <r>
    <x v="0"/>
    <s v="Nuclear SMR_PJ_2050_KnownCap"/>
    <x v="3"/>
    <x v="12"/>
    <x v="3"/>
    <s v="Electricity"/>
    <n v="0"/>
    <x v="1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7C4E89-B447-4D28-A98D-1D2EDFB4340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11:AG68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x="0"/>
        <item h="1" sd="0" x="1"/>
        <item h="1" sd="0" x="2"/>
        <item h="1" sd="0" x="3"/>
        <item x="4"/>
        <item sd="0" x="5"/>
        <item sd="0" x="6"/>
        <item sd="0" x="7"/>
        <item sd="0" x="8"/>
        <item sd="0" x="9"/>
        <item sd="0" x="10"/>
        <item sd="0" x="11"/>
        <item sd="0" x="12"/>
        <item x="13"/>
        <item x="14"/>
        <item x="15"/>
        <item x="16"/>
        <item h="1" sd="0" x="17"/>
        <item h="1" sd="0" x="18"/>
        <item sd="0" x="19"/>
        <item sd="0" x="20"/>
        <item x="21"/>
        <item h="1" sd="0" x="22"/>
        <item h="1" sd="0" x="23"/>
        <item h="1" sd="0" x="24"/>
        <item h="1" sd="0" x="26"/>
        <item h="1" sd="0" x="27"/>
        <item h="1" sd="0" x="28"/>
        <item x="29"/>
        <item h="1" sd="0" x="30"/>
        <item h="1" sd="0" x="31"/>
        <item h="1" sd="0" x="32"/>
        <item h="1" x="33"/>
        <item h="1" x="25"/>
        <item t="default"/>
      </items>
    </pivotField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17">
        <item x="6"/>
        <item x="4"/>
        <item h="1" x="7"/>
        <item h="1" x="13"/>
        <item h="1" x="12"/>
        <item x="5"/>
        <item h="1" x="14"/>
        <item x="8"/>
        <item x="3"/>
        <item x="0"/>
        <item h="1" x="2"/>
        <item h="1" x="11"/>
        <item h="1" x="10"/>
        <item x="1"/>
        <item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7"/>
  </rowFields>
  <rowItems count="56">
    <i>
      <x/>
    </i>
    <i r="1">
      <x v="1"/>
    </i>
    <i r="1">
      <x v="2"/>
    </i>
    <i r="1">
      <x v="3"/>
    </i>
    <i r="1">
      <x v="4"/>
    </i>
    <i r="1">
      <x v="5"/>
    </i>
    <i r="1">
      <x v="7"/>
    </i>
    <i>
      <x v="4"/>
    </i>
    <i r="1">
      <x v="1"/>
    </i>
    <i r="1">
      <x v="2"/>
    </i>
    <i r="1">
      <x v="3"/>
    </i>
    <i r="1">
      <x v="4"/>
    </i>
    <i r="1">
      <x v="5"/>
    </i>
    <i r="1">
      <x v="7"/>
    </i>
    <i>
      <x v="13"/>
    </i>
    <i r="1">
      <x v="2"/>
    </i>
    <i r="1">
      <x v="5"/>
    </i>
    <i r="1">
      <x v="6"/>
    </i>
    <i r="1">
      <x v="7"/>
    </i>
    <i>
      <x v="14"/>
    </i>
    <i r="1">
      <x v="1"/>
    </i>
    <i r="1">
      <x v="2"/>
    </i>
    <i r="1">
      <x v="3"/>
    </i>
    <i r="1">
      <x v="4"/>
    </i>
    <i r="1">
      <x v="5"/>
    </i>
    <i r="1">
      <x v="7"/>
    </i>
    <i>
      <x v="15"/>
    </i>
    <i r="1">
      <x v="1"/>
    </i>
    <i r="1">
      <x v="2"/>
    </i>
    <i r="1">
      <x v="3"/>
    </i>
    <i r="1">
      <x v="4"/>
    </i>
    <i r="1">
      <x v="5"/>
    </i>
    <i r="1">
      <x v="7"/>
    </i>
    <i>
      <x v="16"/>
    </i>
    <i r="1">
      <x v="1"/>
    </i>
    <i r="1">
      <x v="2"/>
    </i>
    <i r="1">
      <x v="3"/>
    </i>
    <i r="1">
      <x v="4"/>
    </i>
    <i r="1">
      <x v="5"/>
    </i>
    <i r="1">
      <x v="7"/>
    </i>
    <i>
      <x v="2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8"/>
    </i>
    <i r="1">
      <x v="1"/>
    </i>
    <i r="1">
      <x v="2"/>
    </i>
    <i r="1">
      <x v="3"/>
    </i>
    <i r="1">
      <x v="4"/>
    </i>
    <i r="1">
      <x v="5"/>
    </i>
    <i r="1">
      <x v="7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5" item="2" hier="-1"/>
  </pageFields>
  <dataFields count="1">
    <dataField name="Sum of SolutionCost" fld="8" baseField="0" baseItem="0" numFmtId="173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36B4EF-AF70-4915-93CE-B24C8CD5C6F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4">
  <location ref="A11:AG28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h="1"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sd="0" x="19"/>
        <item h="1" sd="0" x="20"/>
        <item h="1" sd="0" x="21"/>
        <item sd="0" x="22"/>
        <item sd="0" x="23"/>
        <item sd="0" x="24"/>
        <item sd="0" x="26"/>
        <item sd="0" x="27"/>
        <item sd="0" x="28"/>
        <item h="1" sd="0" x="29"/>
        <item sd="0" x="30"/>
        <item sd="0" x="31"/>
        <item sd="0" x="32"/>
        <item x="33"/>
        <item sd="0" x="25"/>
        <item t="default"/>
      </items>
    </pivotField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17">
        <item x="6"/>
        <item x="4"/>
        <item h="1" x="7"/>
        <item h="1" x="13"/>
        <item h="1" x="12"/>
        <item x="5"/>
        <item h="1" x="14"/>
        <item x="8"/>
        <item x="3"/>
        <item x="0"/>
        <item h="1" x="2"/>
        <item h="1" x="11"/>
        <item h="1" x="10"/>
        <item x="1"/>
        <item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7"/>
  </rowFields>
  <rowItems count="16">
    <i>
      <x v="1"/>
    </i>
    <i>
      <x v="2"/>
    </i>
    <i>
      <x v="3"/>
    </i>
    <i>
      <x v="17"/>
    </i>
    <i>
      <x v="18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3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5" item="2" hier="-1"/>
  </pageFields>
  <dataFields count="1">
    <dataField name="Sum of SolutionCost" fld="8" baseField="0" baseItem="0" numFmtId="173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A39A4D-58C9-4EC9-8F1D-E7C1DD30802C}" name="PivotTable2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7:E41" firstHeaderRow="1" firstDataRow="2" firstDataCol="1" rowPageCount="3" colPageCount="1"/>
  <pivotFields count="8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showAll="0"/>
    <pivotField axis="axisPage" showAll="0">
      <items count="8">
        <item x="1"/>
        <item x="2"/>
        <item x="0"/>
        <item x="3"/>
        <item x="4"/>
        <item x="5"/>
        <item x="6"/>
        <item t="default"/>
      </items>
    </pivotField>
    <pivotField axis="axisRow" showAll="0">
      <items count="35">
        <item x="0"/>
        <item x="1"/>
        <item x="23"/>
        <item x="2"/>
        <item x="3"/>
        <item x="29"/>
        <item x="30"/>
        <item x="31"/>
        <item x="32"/>
        <item x="25"/>
        <item x="26"/>
        <item x="27"/>
        <item x="28"/>
        <item x="24"/>
        <item x="4"/>
        <item x="5"/>
        <item x="6"/>
        <item x="20"/>
        <item x="7"/>
        <item x="8"/>
        <item x="9"/>
        <item x="10"/>
        <item x="11"/>
        <item x="19"/>
        <item x="13"/>
        <item x="21"/>
        <item x="22"/>
        <item x="14"/>
        <item x="15"/>
        <item x="16"/>
        <item x="17"/>
        <item x="18"/>
        <item x="12"/>
        <item x="3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dataField="1" showAll="0"/>
    <pivotField axis="axisPage" showAll="0">
      <items count="4">
        <item x="1"/>
        <item x="0"/>
        <item x="2"/>
        <item t="default"/>
      </items>
    </pivotField>
  </pivotFields>
  <rowFields count="1">
    <field x="3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4"/>
  </colFields>
  <colItems count="4">
    <i>
      <x/>
    </i>
    <i>
      <x v="1"/>
    </i>
    <i>
      <x v="2"/>
    </i>
    <i>
      <x v="3"/>
    </i>
  </colItems>
  <pageFields count="3">
    <pageField fld="0" item="7" hier="-1"/>
    <pageField fld="7" item="0" hier="-1"/>
    <pageField fld="2" item="2" hier="-1"/>
  </pageFields>
  <dataFields count="1">
    <dataField name="Sum of Capacity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5C8F29-FFEC-428D-B61F-C08AEA0F9147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7:AG99" firstHeaderRow="1" firstDataRow="2" firstDataCol="1" rowPageCount="2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25"/>
        <item t="default"/>
      </items>
    </pivotField>
    <pivotField showAll="0"/>
    <pivotField showAll="0"/>
    <pivotField axis="axisRow" showAll="0">
      <items count="8">
        <item h="1" x="0"/>
        <item x="1"/>
        <item h="1" x="2"/>
        <item h="1" x="3"/>
        <item h="1" x="4"/>
        <item x="5"/>
        <item h="1" x="6"/>
        <item t="default"/>
      </items>
    </pivotField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x="2"/>
        <item h="1" x="11"/>
        <item h="1" x="10"/>
        <item h="1" x="1"/>
        <item h="1"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"/>
    <field x="5"/>
    <field x="7"/>
  </rowFields>
  <rowItems count="91">
    <i>
      <x v="5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6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7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8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9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0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1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2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9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20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2">
    <pageField fld="0" item="7" hier="-1"/>
    <pageField fld="6" hier="-1"/>
  </pageFields>
  <dataFields count="1">
    <dataField name="Sum of SolutionCost" fld="8" baseField="0" baseItem="0" numFmtId="17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1EB06-6A3F-45B0-8E82-7DC990640FBB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8:AG41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h="1" x="2"/>
        <item x="11"/>
        <item x="10"/>
        <item h="1" x="1"/>
        <item h="1" x="9"/>
        <item h="1" x="15"/>
        <item t="default"/>
      </items>
    </pivotField>
    <pivotField showAll="0"/>
    <pivotField dataField="1" showAll="0"/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Page" showAll="0">
      <items count="8">
        <item x="1"/>
        <item x="4"/>
        <item x="2"/>
        <item x="6"/>
        <item x="5"/>
        <item x="3"/>
        <item x="0"/>
        <item t="default"/>
      </items>
    </pivotField>
    <pivotField axis="axisRow" showAll="0">
      <items count="6">
        <item x="1"/>
        <item x="2"/>
        <item x="3"/>
        <item x="4"/>
        <item x="0"/>
        <item t="default"/>
      </items>
    </pivotField>
    <pivotField showAll="0"/>
    <pivotField showAll="0"/>
    <pivotField showAll="0"/>
    <pivotField showAll="0"/>
    <pivotField showAll="0"/>
  </pivotFields>
  <rowFields count="3">
    <field x="4"/>
    <field x="11"/>
    <field x="9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0" item="2" hier="-1"/>
  </pageFields>
  <dataFields count="1">
    <dataField name="Sum of SolutionCost" fld="8" baseField="0" baseItem="0" numFmtId="17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6D4D1C-2C22-417A-AED8-E0D07F1FD7A4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8:AG41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h="1" x="2"/>
        <item x="11"/>
        <item x="10"/>
        <item h="1" x="1"/>
        <item h="1" x="9"/>
        <item h="1" x="15"/>
        <item t="default"/>
      </items>
    </pivotField>
    <pivotField showAll="0"/>
    <pivotField dataField="1" showAll="0"/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4"/>
        <item x="2"/>
        <item x="6"/>
        <item x="5"/>
        <item x="3"/>
        <item x="0"/>
        <item t="default"/>
      </items>
    </pivotField>
    <pivotField axis="axisRow" showAll="0">
      <items count="6">
        <item x="1"/>
        <item x="2"/>
        <item x="3"/>
        <item x="4"/>
        <item x="0"/>
        <item t="default"/>
      </items>
    </pivotField>
    <pivotField showAll="0"/>
    <pivotField showAll="0"/>
    <pivotField showAll="0"/>
    <pivotField showAll="0"/>
    <pivotField showAll="0"/>
  </pivotFields>
  <rowFields count="3">
    <field x="4"/>
    <field x="11"/>
    <field x="10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9" item="2" hier="-1"/>
  </pageFields>
  <dataFields count="1">
    <dataField name="Sum of SolutionCost" fld="8" baseField="0" baseItem="0" numFmtId="17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426838-4D1C-451B-8FEB-E9E8B11A13D1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8:AG41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x="13"/>
        <item x="12"/>
        <item h="1" x="5"/>
        <item h="1" x="14"/>
        <item h="1" x="8"/>
        <item h="1" x="3"/>
        <item h="1" x="0"/>
        <item h="1" x="2"/>
        <item h="1" x="11"/>
        <item h="1" x="10"/>
        <item h="1" x="1"/>
        <item h="1" x="9"/>
        <item h="1" x="15"/>
        <item t="default"/>
      </items>
    </pivotField>
    <pivotField showAll="0"/>
    <pivotField dataField="1" showAll="0"/>
    <pivotField showAll="0"/>
    <pivotField showAll="0"/>
    <pivotField axis="axisRow" showAll="0">
      <items count="6">
        <item x="1"/>
        <item x="2"/>
        <item x="3"/>
        <item x="4"/>
        <item x="0"/>
        <item t="default"/>
      </items>
    </pivotField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showAll="0"/>
    <pivotField showAll="0"/>
    <pivotField showAll="0"/>
  </pivotFields>
  <rowFields count="3">
    <field x="4"/>
    <field x="11"/>
    <field x="13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2" item="2" hier="-1"/>
  </pageFields>
  <dataFields count="1">
    <dataField name="Sum of SolutionCost" fld="8" baseField="0" baseItem="0"/>
  </dataFields>
  <formats count="2">
    <format dxfId="3">
      <pivotArea outline="0" collapsedLevelsAreSubtotals="1" fieldPosition="0">
        <references count="1">
          <reference field="1" count="2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D82AFF-4504-468D-BA5F-E5C875709D7C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8:AG33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sd="0" x="1"/>
        <item x="2"/>
        <item sd="0"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x="13"/>
        <item x="12"/>
        <item h="1" x="5"/>
        <item h="1" x="14"/>
        <item h="1" x="8"/>
        <item h="1" x="3"/>
        <item h="1" x="0"/>
        <item h="1" x="2"/>
        <item h="1" x="11"/>
        <item h="1" x="10"/>
        <item h="1" x="1"/>
        <item h="1"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axis="axisRow" showAll="0">
      <items count="6">
        <item x="1"/>
        <item x="2"/>
        <item sd="0" x="3"/>
        <item x="4"/>
        <item x="0"/>
        <item t="default"/>
      </items>
    </pivotField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showAll="0"/>
    <pivotField showAll="0"/>
    <pivotField showAll="0"/>
  </pivotFields>
  <rowFields count="4">
    <field x="4"/>
    <field x="11"/>
    <field x="13"/>
    <field x="7"/>
  </rowFields>
  <rowItems count="24">
    <i>
      <x/>
    </i>
    <i>
      <x v="1"/>
    </i>
    <i r="1">
      <x v="2"/>
    </i>
    <i r="1">
      <x v="3"/>
    </i>
    <i r="2">
      <x/>
    </i>
    <i r="3">
      <x v="1"/>
    </i>
    <i r="3">
      <x v="4"/>
    </i>
    <i r="2">
      <x v="1"/>
    </i>
    <i r="3">
      <x v="1"/>
    </i>
    <i r="3">
      <x v="4"/>
    </i>
    <i r="2">
      <x v="2"/>
    </i>
    <i r="3">
      <x v="1"/>
    </i>
    <i r="3">
      <x v="4"/>
    </i>
    <i r="2">
      <x v="3"/>
    </i>
    <i r="3">
      <x v="1"/>
    </i>
    <i r="3">
      <x v="4"/>
    </i>
    <i r="2">
      <x v="4"/>
    </i>
    <i r="3">
      <x v="1"/>
    </i>
    <i r="3">
      <x v="4"/>
    </i>
    <i r="2">
      <x v="5"/>
    </i>
    <i r="3">
      <x v="1"/>
    </i>
    <i r="3">
      <x v="4"/>
    </i>
    <i>
      <x v="2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2" item="2" hier="-1"/>
  </pageFields>
  <dataFields count="1">
    <dataField name="Sum of SolutionCost" fld="8" baseField="0" baseItem="0"/>
  </dataFields>
  <formats count="2">
    <format dxfId="1">
      <pivotArea outline="0" collapsedLevelsAreSubtotals="1" fieldPosition="0">
        <references count="1">
          <reference field="1" count="2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0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3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4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5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ds.oeb.ca/CMWebDrawer/Record/732115/File/docume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rds.oeb.ca/CMWebDrawer/Record/732115/File/document" TargetMode="External"/><Relationship Id="rId1" Type="http://schemas.openxmlformats.org/officeDocument/2006/relationships/hyperlink" Target="https://www.rds.oeb.ca/CMWebDrawer/Record/732115/File/docu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oee.rncan.gc.ca/corporate/statistics/neud/dpa/showTable.cfm?type=CP&amp;sector=res&amp;juris=on&amp;rn=15&amp;page=4" TargetMode="External"/><Relationship Id="rId4" Type="http://schemas.openxmlformats.org/officeDocument/2006/relationships/hyperlink" Target="https://www.rds.oeb.ca/CMWebDrawer/Record/732115/File/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5A9B2-BF80-468D-8C7A-811FE5B40270}">
  <sheetPr codeName="Sheet1">
    <tabColor theme="6" tint="0.39997558519241921"/>
  </sheetPr>
  <dimension ref="A4:B25"/>
  <sheetViews>
    <sheetView view="pageLayout" zoomScale="110" zoomScaleNormal="100" zoomScalePageLayoutView="110" workbookViewId="0">
      <selection activeCell="H1" sqref="H1"/>
    </sheetView>
  </sheetViews>
  <sheetFormatPr defaultColWidth="8.7109375" defaultRowHeight="15"/>
  <cols>
    <col min="1" max="1" width="24.5703125" style="1" bestFit="1" customWidth="1"/>
    <col min="2" max="2" width="12.5703125" style="1" bestFit="1" customWidth="1"/>
    <col min="3" max="16384" width="8.7109375" style="1"/>
  </cols>
  <sheetData>
    <row r="4" spans="1:2">
      <c r="A4" s="37" t="s">
        <v>0</v>
      </c>
      <c r="B4" s="36" t="s">
        <v>1</v>
      </c>
    </row>
    <row r="6" spans="1:2">
      <c r="A6" s="57" t="s">
        <v>2</v>
      </c>
    </row>
    <row r="7" spans="1:2">
      <c r="A7" s="37" t="s">
        <v>3</v>
      </c>
      <c r="B7" s="37" t="s">
        <v>4</v>
      </c>
    </row>
    <row r="8" spans="1:2">
      <c r="A8" s="36" t="s">
        <v>5</v>
      </c>
      <c r="B8" s="36" t="s">
        <v>6</v>
      </c>
    </row>
    <row r="9" spans="1:2">
      <c r="A9" s="36" t="s">
        <v>7</v>
      </c>
      <c r="B9" s="36" t="s">
        <v>8</v>
      </c>
    </row>
    <row r="10" spans="1:2">
      <c r="A10" s="36" t="s">
        <v>9</v>
      </c>
      <c r="B10" s="36" t="s">
        <v>8</v>
      </c>
    </row>
    <row r="11" spans="1:2">
      <c r="A11" s="36" t="s">
        <v>10</v>
      </c>
      <c r="B11" s="36" t="s">
        <v>8</v>
      </c>
    </row>
    <row r="12" spans="1:2">
      <c r="A12" s="36" t="s">
        <v>11</v>
      </c>
      <c r="B12" s="36" t="s">
        <v>8</v>
      </c>
    </row>
    <row r="13" spans="1:2">
      <c r="A13" s="36" t="s">
        <v>12</v>
      </c>
      <c r="B13" s="36" t="s">
        <v>8</v>
      </c>
    </row>
    <row r="14" spans="1:2">
      <c r="A14" s="36" t="s">
        <v>13</v>
      </c>
      <c r="B14" s="36" t="s">
        <v>8</v>
      </c>
    </row>
    <row r="15" spans="1:2">
      <c r="A15" s="36" t="s">
        <v>14</v>
      </c>
      <c r="B15" s="36" t="s">
        <v>8</v>
      </c>
    </row>
    <row r="16" spans="1:2">
      <c r="A16" s="36" t="s">
        <v>15</v>
      </c>
      <c r="B16" s="36" t="s">
        <v>8</v>
      </c>
    </row>
    <row r="17" spans="1:2">
      <c r="A17" s="36" t="s">
        <v>16</v>
      </c>
      <c r="B17" s="36" t="s">
        <v>8</v>
      </c>
    </row>
    <row r="18" spans="1:2">
      <c r="A18" s="36" t="s">
        <v>17</v>
      </c>
      <c r="B18" s="36" t="s">
        <v>8</v>
      </c>
    </row>
    <row r="19" spans="1:2">
      <c r="A19" s="36" t="s">
        <v>18</v>
      </c>
      <c r="B19" s="36" t="s">
        <v>8</v>
      </c>
    </row>
    <row r="20" spans="1:2">
      <c r="A20" s="36" t="s">
        <v>19</v>
      </c>
      <c r="B20" s="36" t="s">
        <v>8</v>
      </c>
    </row>
    <row r="21" spans="1:2">
      <c r="A21" s="36" t="s">
        <v>20</v>
      </c>
      <c r="B21" s="36" t="s">
        <v>8</v>
      </c>
    </row>
    <row r="22" spans="1:2">
      <c r="A22" s="36" t="s">
        <v>21</v>
      </c>
      <c r="B22" s="36" t="s">
        <v>6</v>
      </c>
    </row>
    <row r="23" spans="1:2">
      <c r="A23" s="36" t="s">
        <v>22</v>
      </c>
      <c r="B23" s="36" t="s">
        <v>6</v>
      </c>
    </row>
    <row r="24" spans="1:2">
      <c r="A24" s="36" t="s">
        <v>23</v>
      </c>
      <c r="B24" s="36" t="s">
        <v>6</v>
      </c>
    </row>
    <row r="25" spans="1:2">
      <c r="A25" s="36" t="s">
        <v>24</v>
      </c>
      <c r="B25" s="36" t="s">
        <v>6</v>
      </c>
    </row>
  </sheetData>
  <pageMargins left="0.7" right="0.7" top="0.75" bottom="0.75" header="0.3" footer="0.3"/>
  <pageSetup orientation="portrait" r:id="rId1"/>
  <headerFooter>
    <oddHeader xml:space="preserve">&amp;R&amp;"Arial,Regular"&amp;10Filed: 2023-04-06
EB-2022-0200
Exhibit JT1.28
Attachment 8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CC067-66D9-4AEA-8866-5059A4D5A76A}">
  <sheetPr codeName="Sheet10"/>
  <dimension ref="A3:AG54"/>
  <sheetViews>
    <sheetView topLeftCell="A37" zoomScale="70" zoomScaleNormal="70" workbookViewId="0">
      <selection activeCell="H1" sqref="H1"/>
    </sheetView>
  </sheetViews>
  <sheetFormatPr defaultRowHeight="15"/>
  <cols>
    <col min="1" max="1" width="30.140625" bestFit="1" customWidth="1"/>
    <col min="2" max="2" width="36.140625" bestFit="1" customWidth="1"/>
    <col min="3" max="11" width="5" bestFit="1" customWidth="1"/>
    <col min="12" max="12" width="14.28515625" bestFit="1" customWidth="1"/>
    <col min="13" max="21" width="11.5703125" bestFit="1" customWidth="1"/>
    <col min="22" max="22" width="14.28515625" bestFit="1" customWidth="1"/>
    <col min="23" max="32" width="12.5703125" bestFit="1" customWidth="1"/>
    <col min="33" max="33" width="14.28515625" bestFit="1" customWidth="1"/>
  </cols>
  <sheetData>
    <row r="3" spans="1:33">
      <c r="A3" s="51" t="s">
        <v>120</v>
      </c>
      <c r="B3" s="51" t="s">
        <v>28</v>
      </c>
      <c r="C3" s="51" t="s">
        <v>28</v>
      </c>
      <c r="D3" s="51" t="s">
        <v>28</v>
      </c>
      <c r="E3" s="51" t="s">
        <v>28</v>
      </c>
      <c r="F3" s="51" t="s">
        <v>28</v>
      </c>
      <c r="G3" s="51" t="s">
        <v>28</v>
      </c>
      <c r="H3" s="51" t="s">
        <v>28</v>
      </c>
      <c r="I3" s="51" t="s">
        <v>28</v>
      </c>
      <c r="J3" s="51" t="s">
        <v>28</v>
      </c>
      <c r="K3" s="51" t="s">
        <v>28</v>
      </c>
      <c r="L3" s="51" t="s">
        <v>28</v>
      </c>
      <c r="M3" s="51" t="s">
        <v>29</v>
      </c>
      <c r="N3" s="51" t="s">
        <v>29</v>
      </c>
      <c r="O3" s="51" t="s">
        <v>29</v>
      </c>
      <c r="P3" s="51" t="s">
        <v>29</v>
      </c>
      <c r="Q3" s="51" t="s">
        <v>29</v>
      </c>
      <c r="R3" s="51" t="s">
        <v>29</v>
      </c>
      <c r="S3" s="51" t="s">
        <v>29</v>
      </c>
      <c r="T3" s="51" t="s">
        <v>29</v>
      </c>
      <c r="U3" s="51" t="s">
        <v>29</v>
      </c>
      <c r="V3" s="51" t="s">
        <v>29</v>
      </c>
      <c r="W3" s="51" t="s">
        <v>30</v>
      </c>
      <c r="X3" s="51" t="s">
        <v>30</v>
      </c>
      <c r="Y3" s="51" t="s">
        <v>30</v>
      </c>
      <c r="Z3" s="51" t="s">
        <v>30</v>
      </c>
      <c r="AA3" s="51" t="s">
        <v>30</v>
      </c>
      <c r="AB3" s="51" t="s">
        <v>30</v>
      </c>
      <c r="AC3" s="51" t="s">
        <v>30</v>
      </c>
      <c r="AD3" s="51" t="s">
        <v>30</v>
      </c>
      <c r="AE3" s="51" t="s">
        <v>30</v>
      </c>
      <c r="AF3" s="51" t="s">
        <v>30</v>
      </c>
    </row>
    <row r="4" spans="1:33">
      <c r="A4" s="39" t="s">
        <v>121</v>
      </c>
      <c r="B4" t="s">
        <v>122</v>
      </c>
    </row>
    <row r="5" spans="1:33">
      <c r="A5" s="39" t="s">
        <v>123</v>
      </c>
      <c r="B5" t="s">
        <v>124</v>
      </c>
    </row>
    <row r="6" spans="1:33">
      <c r="A6" s="39" t="s">
        <v>173</v>
      </c>
      <c r="B6" t="s">
        <v>126</v>
      </c>
    </row>
    <row r="8" spans="1:33">
      <c r="A8" s="39" t="s">
        <v>127</v>
      </c>
      <c r="B8" s="39" t="s">
        <v>128</v>
      </c>
    </row>
    <row r="9" spans="1:33">
      <c r="A9" s="39" t="s">
        <v>129</v>
      </c>
      <c r="B9">
        <v>2020</v>
      </c>
      <c r="C9">
        <v>2021</v>
      </c>
      <c r="D9">
        <v>2022</v>
      </c>
      <c r="E9">
        <v>2023</v>
      </c>
      <c r="F9">
        <v>2024</v>
      </c>
      <c r="G9">
        <v>2025</v>
      </c>
      <c r="H9">
        <v>2026</v>
      </c>
      <c r="I9">
        <v>2027</v>
      </c>
      <c r="J9">
        <v>2028</v>
      </c>
      <c r="K9">
        <v>2029</v>
      </c>
      <c r="L9">
        <v>2030</v>
      </c>
      <c r="M9">
        <v>2031</v>
      </c>
      <c r="N9">
        <v>2032</v>
      </c>
      <c r="O9">
        <v>2033</v>
      </c>
      <c r="P9">
        <v>2034</v>
      </c>
      <c r="Q9">
        <v>2035</v>
      </c>
      <c r="R9">
        <v>2036</v>
      </c>
      <c r="S9">
        <v>2037</v>
      </c>
      <c r="T9">
        <v>2038</v>
      </c>
      <c r="U9">
        <v>2039</v>
      </c>
      <c r="V9">
        <v>2040</v>
      </c>
      <c r="W9">
        <v>2041</v>
      </c>
      <c r="X9">
        <v>2042</v>
      </c>
      <c r="Y9">
        <v>2043</v>
      </c>
      <c r="Z9">
        <v>2044</v>
      </c>
      <c r="AA9">
        <v>2045</v>
      </c>
      <c r="AB9">
        <v>2046</v>
      </c>
      <c r="AC9">
        <v>2047</v>
      </c>
      <c r="AD9">
        <v>2048</v>
      </c>
      <c r="AE9">
        <v>2049</v>
      </c>
      <c r="AF9">
        <v>2050</v>
      </c>
      <c r="AG9" t="s">
        <v>130</v>
      </c>
    </row>
    <row r="10" spans="1:33">
      <c r="A10" s="40" t="s">
        <v>162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43">
        <v>1594089926.1913018</v>
      </c>
      <c r="M10" s="43">
        <v>20881875</v>
      </c>
      <c r="N10" s="43">
        <v>20881875</v>
      </c>
      <c r="O10" s="43">
        <v>20881875</v>
      </c>
      <c r="P10" s="43">
        <v>20881875</v>
      </c>
      <c r="Q10" s="43">
        <v>20881875</v>
      </c>
      <c r="R10" s="43">
        <v>20881875</v>
      </c>
      <c r="S10" s="43">
        <v>20881875</v>
      </c>
      <c r="T10" s="43">
        <v>20881875</v>
      </c>
      <c r="U10" s="43">
        <v>20881875</v>
      </c>
      <c r="V10" s="43">
        <v>1308623611.2666121</v>
      </c>
      <c r="W10" s="43">
        <v>42892500</v>
      </c>
      <c r="X10" s="43">
        <v>42892500</v>
      </c>
      <c r="Y10" s="43">
        <v>42892500</v>
      </c>
      <c r="Z10" s="43">
        <v>42892500</v>
      </c>
      <c r="AA10" s="43">
        <v>42892500</v>
      </c>
      <c r="AB10" s="43">
        <v>42892500</v>
      </c>
      <c r="AC10" s="43">
        <v>42892500</v>
      </c>
      <c r="AD10" s="43">
        <v>42892500</v>
      </c>
      <c r="AE10" s="43">
        <v>42892500</v>
      </c>
      <c r="AF10" s="43">
        <v>134575619.3122977</v>
      </c>
      <c r="AG10" s="43">
        <v>3611258531.7702117</v>
      </c>
    </row>
    <row r="11" spans="1:33">
      <c r="A11" s="41" t="s">
        <v>163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43">
        <v>1594089926.1913018</v>
      </c>
      <c r="M11" s="43">
        <v>20881875</v>
      </c>
      <c r="N11" s="43">
        <v>20881875</v>
      </c>
      <c r="O11" s="43">
        <v>20881875</v>
      </c>
      <c r="P11" s="43">
        <v>20881875</v>
      </c>
      <c r="Q11" s="43">
        <v>20881875</v>
      </c>
      <c r="R11" s="43">
        <v>20881875</v>
      </c>
      <c r="S11" s="43">
        <v>20881875</v>
      </c>
      <c r="T11" s="43">
        <v>20881875</v>
      </c>
      <c r="U11" s="43">
        <v>20881875</v>
      </c>
      <c r="V11" s="43">
        <v>1308623611.2666121</v>
      </c>
      <c r="W11" s="43">
        <v>42892500</v>
      </c>
      <c r="X11" s="43">
        <v>42892500</v>
      </c>
      <c r="Y11" s="43">
        <v>42892500</v>
      </c>
      <c r="Z11" s="43">
        <v>42892500</v>
      </c>
      <c r="AA11" s="43">
        <v>42892500</v>
      </c>
      <c r="AB11" s="43">
        <v>42892500</v>
      </c>
      <c r="AC11" s="43">
        <v>42892500</v>
      </c>
      <c r="AD11" s="43">
        <v>42892500</v>
      </c>
      <c r="AE11" s="43">
        <v>42892500</v>
      </c>
      <c r="AF11" s="43">
        <v>134575619.3122977</v>
      </c>
      <c r="AG11" s="43">
        <v>3611258531.7702117</v>
      </c>
    </row>
    <row r="12" spans="1:33">
      <c r="A12" s="44" t="s">
        <v>164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43">
        <v>87478125</v>
      </c>
      <c r="M12" s="43">
        <v>2821875</v>
      </c>
      <c r="N12" s="43">
        <v>2821875</v>
      </c>
      <c r="O12" s="43">
        <v>2821875</v>
      </c>
      <c r="P12" s="43">
        <v>2821875</v>
      </c>
      <c r="Q12" s="43">
        <v>2821875</v>
      </c>
      <c r="R12" s="43">
        <v>2821875</v>
      </c>
      <c r="S12" s="43">
        <v>2821875</v>
      </c>
      <c r="T12" s="43">
        <v>2821875</v>
      </c>
      <c r="U12" s="43">
        <v>2821875</v>
      </c>
      <c r="V12" s="43">
        <v>49987500</v>
      </c>
      <c r="W12" s="43">
        <v>5643750</v>
      </c>
      <c r="X12" s="43">
        <v>5643750</v>
      </c>
      <c r="Y12" s="43">
        <v>5643750</v>
      </c>
      <c r="Z12" s="43">
        <v>5643750</v>
      </c>
      <c r="AA12" s="43">
        <v>5643750</v>
      </c>
      <c r="AB12" s="43">
        <v>5643750</v>
      </c>
      <c r="AC12" s="43">
        <v>5643750</v>
      </c>
      <c r="AD12" s="43">
        <v>5643750</v>
      </c>
      <c r="AE12" s="43">
        <v>5643750</v>
      </c>
      <c r="AF12" s="43">
        <v>12496875</v>
      </c>
      <c r="AG12" s="43">
        <v>226153125</v>
      </c>
    </row>
    <row r="13" spans="1:33">
      <c r="A13" s="44" t="s">
        <v>159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43">
        <v>87478125</v>
      </c>
      <c r="M13" s="43">
        <v>2821875</v>
      </c>
      <c r="N13" s="43">
        <v>2821875</v>
      </c>
      <c r="O13" s="43">
        <v>2821875</v>
      </c>
      <c r="P13" s="43">
        <v>2821875</v>
      </c>
      <c r="Q13" s="43">
        <v>2821875</v>
      </c>
      <c r="R13" s="43">
        <v>2821875</v>
      </c>
      <c r="S13" s="43">
        <v>2821875</v>
      </c>
      <c r="T13" s="43">
        <v>2821875</v>
      </c>
      <c r="U13" s="43">
        <v>2821875</v>
      </c>
      <c r="V13" s="43">
        <v>49987500</v>
      </c>
      <c r="W13" s="43">
        <v>5643750</v>
      </c>
      <c r="X13" s="43">
        <v>5643750</v>
      </c>
      <c r="Y13" s="43">
        <v>5643750</v>
      </c>
      <c r="Z13" s="43">
        <v>5643750</v>
      </c>
      <c r="AA13" s="43">
        <v>5643750</v>
      </c>
      <c r="AB13" s="43">
        <v>5643750</v>
      </c>
      <c r="AC13" s="43">
        <v>5643750</v>
      </c>
      <c r="AD13" s="43">
        <v>5643750</v>
      </c>
      <c r="AE13" s="43">
        <v>5643750</v>
      </c>
      <c r="AF13" s="43">
        <v>12496875</v>
      </c>
      <c r="AG13" s="43">
        <v>226153125</v>
      </c>
    </row>
    <row r="14" spans="1:33">
      <c r="A14" s="44" t="s">
        <v>126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43">
        <v>946751801.19130194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919849861.26661205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38228744.312297702</v>
      </c>
      <c r="AG14" s="43">
        <v>1904830406.7702117</v>
      </c>
    </row>
    <row r="15" spans="1:33">
      <c r="A15" s="44" t="s">
        <v>165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18866250</v>
      </c>
      <c r="W15" s="43">
        <v>1128750</v>
      </c>
      <c r="X15" s="43">
        <v>1128750</v>
      </c>
      <c r="Y15" s="43">
        <v>1128750</v>
      </c>
      <c r="Z15" s="43">
        <v>1128750</v>
      </c>
      <c r="AA15" s="43">
        <v>1128750</v>
      </c>
      <c r="AB15" s="43">
        <v>1128750</v>
      </c>
      <c r="AC15" s="43">
        <v>1128750</v>
      </c>
      <c r="AD15" s="43">
        <v>1128750</v>
      </c>
      <c r="AE15" s="43">
        <v>1128750</v>
      </c>
      <c r="AF15" s="43">
        <v>3870000</v>
      </c>
      <c r="AG15" s="43">
        <v>32895000</v>
      </c>
    </row>
    <row r="16" spans="1:33">
      <c r="A16" s="44" t="s">
        <v>166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43">
        <v>122469375</v>
      </c>
      <c r="M16" s="43">
        <v>3950625</v>
      </c>
      <c r="N16" s="43">
        <v>3950625</v>
      </c>
      <c r="O16" s="43">
        <v>3950625</v>
      </c>
      <c r="P16" s="43">
        <v>3950625</v>
      </c>
      <c r="Q16" s="43">
        <v>3950625</v>
      </c>
      <c r="R16" s="43">
        <v>3950625</v>
      </c>
      <c r="S16" s="43">
        <v>3950625</v>
      </c>
      <c r="T16" s="43">
        <v>3950625</v>
      </c>
      <c r="U16" s="43">
        <v>3950625</v>
      </c>
      <c r="V16" s="43">
        <v>69982500</v>
      </c>
      <c r="W16" s="43">
        <v>7901250</v>
      </c>
      <c r="X16" s="43">
        <v>7901250</v>
      </c>
      <c r="Y16" s="43">
        <v>7901250</v>
      </c>
      <c r="Z16" s="43">
        <v>7901250</v>
      </c>
      <c r="AA16" s="43">
        <v>7901250</v>
      </c>
      <c r="AB16" s="43">
        <v>7901250</v>
      </c>
      <c r="AC16" s="43">
        <v>7901250</v>
      </c>
      <c r="AD16" s="43">
        <v>7901250</v>
      </c>
      <c r="AE16" s="43">
        <v>7901250</v>
      </c>
      <c r="AF16" s="43">
        <v>17495625</v>
      </c>
      <c r="AG16" s="43">
        <v>316614375</v>
      </c>
    </row>
    <row r="17" spans="1:33">
      <c r="A17" s="44" t="s">
        <v>160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43">
        <v>349912500</v>
      </c>
      <c r="M17" s="43">
        <v>11287500</v>
      </c>
      <c r="N17" s="43">
        <v>11287500</v>
      </c>
      <c r="O17" s="43">
        <v>11287500</v>
      </c>
      <c r="P17" s="43">
        <v>11287500</v>
      </c>
      <c r="Q17" s="43">
        <v>11287500</v>
      </c>
      <c r="R17" s="43">
        <v>11287500</v>
      </c>
      <c r="S17" s="43">
        <v>11287500</v>
      </c>
      <c r="T17" s="43">
        <v>11287500</v>
      </c>
      <c r="U17" s="43">
        <v>11287500</v>
      </c>
      <c r="V17" s="43">
        <v>199950000</v>
      </c>
      <c r="W17" s="43">
        <v>22575000</v>
      </c>
      <c r="X17" s="43">
        <v>22575000</v>
      </c>
      <c r="Y17" s="43">
        <v>22575000</v>
      </c>
      <c r="Z17" s="43">
        <v>22575000</v>
      </c>
      <c r="AA17" s="43">
        <v>22575000</v>
      </c>
      <c r="AB17" s="43">
        <v>22575000</v>
      </c>
      <c r="AC17" s="43">
        <v>22575000</v>
      </c>
      <c r="AD17" s="43">
        <v>22575000</v>
      </c>
      <c r="AE17" s="43">
        <v>22575000</v>
      </c>
      <c r="AF17" s="43">
        <v>49987500</v>
      </c>
      <c r="AG17" s="43">
        <v>904612500</v>
      </c>
    </row>
    <row r="18" spans="1:33">
      <c r="A18" s="40" t="s">
        <v>167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43">
        <v>23605582.023410201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594656989.14544308</v>
      </c>
      <c r="W18" s="43">
        <v>149139474.03607199</v>
      </c>
      <c r="X18" s="43">
        <v>149139474.03607199</v>
      </c>
      <c r="Y18" s="43">
        <v>149139474.03607199</v>
      </c>
      <c r="Z18" s="43">
        <v>149139474.03607199</v>
      </c>
      <c r="AA18" s="43">
        <v>149139474.03607199</v>
      </c>
      <c r="AB18" s="43">
        <v>149139474.03607199</v>
      </c>
      <c r="AC18" s="43">
        <v>149139474.03607199</v>
      </c>
      <c r="AD18" s="43">
        <v>149139474.03607199</v>
      </c>
      <c r="AE18" s="43">
        <v>149139474.03607199</v>
      </c>
      <c r="AF18" s="43">
        <v>278544254.23937738</v>
      </c>
      <c r="AG18" s="43">
        <v>2239062091.7328787</v>
      </c>
    </row>
    <row r="19" spans="1:33">
      <c r="A19" s="41" t="s">
        <v>168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164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159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126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4" t="s">
        <v>160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1" t="s">
        <v>169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43">
        <v>23605582.023410201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594656989.14544308</v>
      </c>
      <c r="W26" s="43">
        <v>149139474.03607199</v>
      </c>
      <c r="X26" s="43">
        <v>149139474.03607199</v>
      </c>
      <c r="Y26" s="43">
        <v>149139474.03607199</v>
      </c>
      <c r="Z26" s="43">
        <v>149139474.03607199</v>
      </c>
      <c r="AA26" s="43">
        <v>149139474.03607199</v>
      </c>
      <c r="AB26" s="43">
        <v>149139474.03607199</v>
      </c>
      <c r="AC26" s="43">
        <v>149139474.03607199</v>
      </c>
      <c r="AD26" s="43">
        <v>149139474.03607199</v>
      </c>
      <c r="AE26" s="43">
        <v>149139474.03607199</v>
      </c>
      <c r="AF26" s="43">
        <v>278544254.23937738</v>
      </c>
      <c r="AG26" s="43">
        <v>2239062091.7328787</v>
      </c>
    </row>
    <row r="27" spans="1:33">
      <c r="A27" s="44" t="s">
        <v>164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</row>
    <row r="28" spans="1:33">
      <c r="A28" s="44" t="s">
        <v>159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126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43">
        <v>23605582.023410201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23665859.978768099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2255881.1706106798</v>
      </c>
      <c r="AG29" s="43">
        <v>49527323.172788978</v>
      </c>
    </row>
    <row r="30" spans="1:33">
      <c r="A30" s="44" t="s">
        <v>165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4" t="s">
        <v>166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4936074.7252747295</v>
      </c>
      <c r="AG31" s="43">
        <v>4936074.7252747295</v>
      </c>
    </row>
    <row r="32" spans="1:33">
      <c r="A32" s="44" t="s">
        <v>160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570991129.16667497</v>
      </c>
      <c r="W32" s="43">
        <v>149139474.03607199</v>
      </c>
      <c r="X32" s="43">
        <v>149139474.03607199</v>
      </c>
      <c r="Y32" s="43">
        <v>149139474.03607199</v>
      </c>
      <c r="Z32" s="43">
        <v>149139474.03607199</v>
      </c>
      <c r="AA32" s="43">
        <v>149139474.03607199</v>
      </c>
      <c r="AB32" s="43">
        <v>149139474.03607199</v>
      </c>
      <c r="AC32" s="43">
        <v>149139474.03607199</v>
      </c>
      <c r="AD32" s="43">
        <v>149139474.03607199</v>
      </c>
      <c r="AE32" s="43">
        <v>149139474.03607199</v>
      </c>
      <c r="AF32" s="43">
        <v>271352298.34349197</v>
      </c>
      <c r="AG32" s="43">
        <v>2184598693.834815</v>
      </c>
    </row>
    <row r="33" spans="1:33">
      <c r="A33" s="40" t="s">
        <v>170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1" t="s">
        <v>171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4" t="s">
        <v>164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4" t="s">
        <v>159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126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165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4" t="s">
        <v>166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4" t="s">
        <v>160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0" t="s">
        <v>130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43">
        <v>1617695508.2147121</v>
      </c>
      <c r="M41" s="43">
        <v>20881875</v>
      </c>
      <c r="N41" s="43">
        <v>20881875</v>
      </c>
      <c r="O41" s="43">
        <v>20881875</v>
      </c>
      <c r="P41" s="43">
        <v>20881875</v>
      </c>
      <c r="Q41" s="43">
        <v>20881875</v>
      </c>
      <c r="R41" s="43">
        <v>20881875</v>
      </c>
      <c r="S41" s="43">
        <v>20881875</v>
      </c>
      <c r="T41" s="43">
        <v>20881875</v>
      </c>
      <c r="U41" s="43">
        <v>20881875</v>
      </c>
      <c r="V41" s="43">
        <v>1903280600.412055</v>
      </c>
      <c r="W41" s="43">
        <v>192031974.03607199</v>
      </c>
      <c r="X41" s="43">
        <v>192031974.03607199</v>
      </c>
      <c r="Y41" s="43">
        <v>192031974.03607199</v>
      </c>
      <c r="Z41" s="43">
        <v>192031974.03607199</v>
      </c>
      <c r="AA41" s="43">
        <v>192031974.03607199</v>
      </c>
      <c r="AB41" s="43">
        <v>192031974.03607199</v>
      </c>
      <c r="AC41" s="43">
        <v>192031974.03607199</v>
      </c>
      <c r="AD41" s="43">
        <v>192031974.03607199</v>
      </c>
      <c r="AE41" s="43">
        <v>192031974.03607199</v>
      </c>
      <c r="AF41" s="43">
        <v>413119873.55167508</v>
      </c>
      <c r="AG41" s="43">
        <v>5850320623.5030899</v>
      </c>
    </row>
    <row r="44" spans="1:33">
      <c r="A44" t="s">
        <v>174</v>
      </c>
    </row>
    <row r="45" spans="1:33">
      <c r="A45" t="s">
        <v>175</v>
      </c>
    </row>
    <row r="46" spans="1:33">
      <c r="A46" t="s">
        <v>176</v>
      </c>
    </row>
    <row r="47" spans="1:33">
      <c r="A47" s="87"/>
    </row>
    <row r="48" spans="1:33">
      <c r="A48" t="s">
        <v>177</v>
      </c>
    </row>
    <row r="49" spans="1:33">
      <c r="A49" s="88">
        <v>0.44740000000000002</v>
      </c>
    </row>
    <row r="50" spans="1:33">
      <c r="A50" s="89" t="s">
        <v>178</v>
      </c>
    </row>
    <row r="52" spans="1:33">
      <c r="A52" t="s">
        <v>179</v>
      </c>
      <c r="B52">
        <f>SUM(B12:B13,B15:B17)</f>
        <v>0</v>
      </c>
      <c r="C52">
        <f t="shared" ref="C52:AG52" si="0">SUM(C12:C13,C15:C17)</f>
        <v>0</v>
      </c>
      <c r="D52">
        <f t="shared" si="0"/>
        <v>0</v>
      </c>
      <c r="E52">
        <f t="shared" si="0"/>
        <v>0</v>
      </c>
      <c r="F52">
        <f t="shared" si="0"/>
        <v>0</v>
      </c>
      <c r="G52">
        <f t="shared" si="0"/>
        <v>0</v>
      </c>
      <c r="H52">
        <f t="shared" si="0"/>
        <v>0</v>
      </c>
      <c r="I52">
        <f t="shared" si="0"/>
        <v>0</v>
      </c>
      <c r="J52">
        <f t="shared" si="0"/>
        <v>0</v>
      </c>
      <c r="K52">
        <f t="shared" si="0"/>
        <v>0</v>
      </c>
      <c r="L52">
        <f t="shared" si="0"/>
        <v>647338125</v>
      </c>
      <c r="M52">
        <f t="shared" si="0"/>
        <v>20881875</v>
      </c>
      <c r="N52">
        <f t="shared" si="0"/>
        <v>20881875</v>
      </c>
      <c r="O52">
        <f t="shared" si="0"/>
        <v>20881875</v>
      </c>
      <c r="P52">
        <f t="shared" si="0"/>
        <v>20881875</v>
      </c>
      <c r="Q52">
        <f t="shared" si="0"/>
        <v>20881875</v>
      </c>
      <c r="R52">
        <f t="shared" si="0"/>
        <v>20881875</v>
      </c>
      <c r="S52">
        <f t="shared" si="0"/>
        <v>20881875</v>
      </c>
      <c r="T52">
        <f t="shared" si="0"/>
        <v>20881875</v>
      </c>
      <c r="U52">
        <f t="shared" si="0"/>
        <v>20881875</v>
      </c>
      <c r="V52">
        <f t="shared" si="0"/>
        <v>388773750</v>
      </c>
      <c r="W52">
        <f t="shared" si="0"/>
        <v>42892500</v>
      </c>
      <c r="X52">
        <f t="shared" si="0"/>
        <v>42892500</v>
      </c>
      <c r="Y52">
        <f t="shared" si="0"/>
        <v>42892500</v>
      </c>
      <c r="Z52">
        <f t="shared" si="0"/>
        <v>42892500</v>
      </c>
      <c r="AA52">
        <f t="shared" si="0"/>
        <v>42892500</v>
      </c>
      <c r="AB52">
        <f t="shared" si="0"/>
        <v>42892500</v>
      </c>
      <c r="AC52">
        <f t="shared" si="0"/>
        <v>42892500</v>
      </c>
      <c r="AD52">
        <f t="shared" si="0"/>
        <v>42892500</v>
      </c>
      <c r="AE52">
        <f t="shared" si="0"/>
        <v>42892500</v>
      </c>
      <c r="AF52">
        <f t="shared" si="0"/>
        <v>96346875</v>
      </c>
      <c r="AG52">
        <f t="shared" si="0"/>
        <v>1706428125</v>
      </c>
    </row>
    <row r="53" spans="1:33">
      <c r="A53" t="s">
        <v>180</v>
      </c>
      <c r="B53">
        <f>B14</f>
        <v>0</v>
      </c>
      <c r="C53">
        <f t="shared" ref="C53:AG53" si="1">C14</f>
        <v>0</v>
      </c>
      <c r="D53">
        <f t="shared" si="1"/>
        <v>0</v>
      </c>
      <c r="E53">
        <f t="shared" si="1"/>
        <v>0</v>
      </c>
      <c r="F53">
        <f t="shared" si="1"/>
        <v>0</v>
      </c>
      <c r="G53">
        <f t="shared" si="1"/>
        <v>0</v>
      </c>
      <c r="H53">
        <f t="shared" si="1"/>
        <v>0</v>
      </c>
      <c r="I53">
        <f t="shared" si="1"/>
        <v>0</v>
      </c>
      <c r="J53">
        <f t="shared" si="1"/>
        <v>0</v>
      </c>
      <c r="K53">
        <f t="shared" si="1"/>
        <v>0</v>
      </c>
      <c r="L53">
        <f t="shared" si="1"/>
        <v>946751801.19130194</v>
      </c>
      <c r="M53">
        <f t="shared" si="1"/>
        <v>0</v>
      </c>
      <c r="N53">
        <f t="shared" si="1"/>
        <v>0</v>
      </c>
      <c r="O53">
        <f t="shared" si="1"/>
        <v>0</v>
      </c>
      <c r="P53">
        <f t="shared" si="1"/>
        <v>0</v>
      </c>
      <c r="Q53">
        <f t="shared" si="1"/>
        <v>0</v>
      </c>
      <c r="R53">
        <f t="shared" si="1"/>
        <v>0</v>
      </c>
      <c r="S53">
        <f t="shared" si="1"/>
        <v>0</v>
      </c>
      <c r="T53">
        <f t="shared" si="1"/>
        <v>0</v>
      </c>
      <c r="U53">
        <f t="shared" si="1"/>
        <v>0</v>
      </c>
      <c r="V53">
        <f t="shared" si="1"/>
        <v>919849861.26661205</v>
      </c>
      <c r="W53">
        <f t="shared" si="1"/>
        <v>0</v>
      </c>
      <c r="X53">
        <f t="shared" si="1"/>
        <v>0</v>
      </c>
      <c r="Y53">
        <f t="shared" si="1"/>
        <v>0</v>
      </c>
      <c r="Z53">
        <f t="shared" si="1"/>
        <v>0</v>
      </c>
      <c r="AA53">
        <f t="shared" si="1"/>
        <v>0</v>
      </c>
      <c r="AB53">
        <f t="shared" si="1"/>
        <v>0</v>
      </c>
      <c r="AC53">
        <f t="shared" si="1"/>
        <v>0</v>
      </c>
      <c r="AD53">
        <f t="shared" si="1"/>
        <v>0</v>
      </c>
      <c r="AE53">
        <f t="shared" si="1"/>
        <v>0</v>
      </c>
      <c r="AF53">
        <f t="shared" si="1"/>
        <v>38228744.312297702</v>
      </c>
      <c r="AG53">
        <f t="shared" si="1"/>
        <v>1904830406.7702117</v>
      </c>
    </row>
    <row r="54" spans="1:33">
      <c r="A54" t="s">
        <v>181</v>
      </c>
      <c r="B54">
        <f>B53*$A$49</f>
        <v>0</v>
      </c>
      <c r="C54">
        <f t="shared" ref="C54:AG54" si="2">C53*$A$49</f>
        <v>0</v>
      </c>
      <c r="D54">
        <f t="shared" si="2"/>
        <v>0</v>
      </c>
      <c r="E54">
        <f t="shared" si="2"/>
        <v>0</v>
      </c>
      <c r="F54">
        <f t="shared" si="2"/>
        <v>0</v>
      </c>
      <c r="G54">
        <f t="shared" si="2"/>
        <v>0</v>
      </c>
      <c r="H54">
        <f t="shared" si="2"/>
        <v>0</v>
      </c>
      <c r="I54">
        <f t="shared" si="2"/>
        <v>0</v>
      </c>
      <c r="J54">
        <f t="shared" si="2"/>
        <v>0</v>
      </c>
      <c r="K54">
        <f t="shared" si="2"/>
        <v>0</v>
      </c>
      <c r="L54">
        <f t="shared" si="2"/>
        <v>423576755.85298848</v>
      </c>
      <c r="M54">
        <f t="shared" si="2"/>
        <v>0</v>
      </c>
      <c r="N54">
        <f t="shared" si="2"/>
        <v>0</v>
      </c>
      <c r="O54">
        <f t="shared" si="2"/>
        <v>0</v>
      </c>
      <c r="P54">
        <f t="shared" si="2"/>
        <v>0</v>
      </c>
      <c r="Q54">
        <f t="shared" si="2"/>
        <v>0</v>
      </c>
      <c r="R54">
        <f t="shared" si="2"/>
        <v>0</v>
      </c>
      <c r="S54">
        <f t="shared" si="2"/>
        <v>0</v>
      </c>
      <c r="T54">
        <f t="shared" si="2"/>
        <v>0</v>
      </c>
      <c r="U54">
        <f t="shared" si="2"/>
        <v>0</v>
      </c>
      <c r="V54">
        <f t="shared" si="2"/>
        <v>411540827.93068224</v>
      </c>
      <c r="W54">
        <f t="shared" si="2"/>
        <v>0</v>
      </c>
      <c r="X54">
        <f t="shared" si="2"/>
        <v>0</v>
      </c>
      <c r="Y54">
        <f t="shared" si="2"/>
        <v>0</v>
      </c>
      <c r="Z54">
        <f t="shared" si="2"/>
        <v>0</v>
      </c>
      <c r="AA54">
        <f t="shared" si="2"/>
        <v>0</v>
      </c>
      <c r="AB54">
        <f t="shared" si="2"/>
        <v>0</v>
      </c>
      <c r="AC54">
        <f t="shared" si="2"/>
        <v>0</v>
      </c>
      <c r="AD54">
        <f t="shared" si="2"/>
        <v>0</v>
      </c>
      <c r="AE54">
        <f t="shared" si="2"/>
        <v>0</v>
      </c>
      <c r="AF54">
        <f t="shared" si="2"/>
        <v>17103540.205321994</v>
      </c>
      <c r="AG54">
        <f t="shared" si="2"/>
        <v>852221123.98899281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2A82-42BC-4D7D-84B2-AF9A431FD452}">
  <dimension ref="A3:AG33"/>
  <sheetViews>
    <sheetView topLeftCell="AK1" zoomScale="85" zoomScaleNormal="85" workbookViewId="0">
      <selection activeCell="H1" sqref="H1"/>
    </sheetView>
  </sheetViews>
  <sheetFormatPr defaultRowHeight="15"/>
  <cols>
    <col min="1" max="1" width="27.5703125" bestFit="1" customWidth="1"/>
    <col min="2" max="2" width="36.140625" bestFit="1" customWidth="1"/>
    <col min="3" max="11" width="5" bestFit="1" customWidth="1"/>
    <col min="12" max="12" width="14.28515625" bestFit="1" customWidth="1"/>
    <col min="13" max="21" width="11.5703125" bestFit="1" customWidth="1"/>
    <col min="22" max="22" width="14.28515625" bestFit="1" customWidth="1"/>
    <col min="23" max="32" width="12.5703125" bestFit="1" customWidth="1"/>
    <col min="33" max="33" width="14.28515625" bestFit="1" customWidth="1"/>
  </cols>
  <sheetData>
    <row r="3" spans="1:33">
      <c r="A3" s="51" t="s">
        <v>120</v>
      </c>
      <c r="B3" s="51" t="s">
        <v>28</v>
      </c>
      <c r="C3" s="51" t="s">
        <v>28</v>
      </c>
      <c r="D3" s="51" t="s">
        <v>28</v>
      </c>
      <c r="E3" s="51" t="s">
        <v>28</v>
      </c>
      <c r="F3" s="51" t="s">
        <v>28</v>
      </c>
      <c r="G3" s="51" t="s">
        <v>28</v>
      </c>
      <c r="H3" s="51" t="s">
        <v>28</v>
      </c>
      <c r="I3" s="51" t="s">
        <v>28</v>
      </c>
      <c r="J3" s="51" t="s">
        <v>28</v>
      </c>
      <c r="K3" s="51" t="s">
        <v>28</v>
      </c>
      <c r="L3" s="51" t="s">
        <v>28</v>
      </c>
      <c r="M3" s="51" t="s">
        <v>29</v>
      </c>
      <c r="N3" s="51" t="s">
        <v>29</v>
      </c>
      <c r="O3" s="51" t="s">
        <v>29</v>
      </c>
      <c r="P3" s="51" t="s">
        <v>29</v>
      </c>
      <c r="Q3" s="51" t="s">
        <v>29</v>
      </c>
      <c r="R3" s="51" t="s">
        <v>29</v>
      </c>
      <c r="S3" s="51" t="s">
        <v>29</v>
      </c>
      <c r="T3" s="51" t="s">
        <v>29</v>
      </c>
      <c r="U3" s="51" t="s">
        <v>29</v>
      </c>
      <c r="V3" s="51" t="s">
        <v>29</v>
      </c>
      <c r="W3" s="51" t="s">
        <v>30</v>
      </c>
      <c r="X3" s="51" t="s">
        <v>30</v>
      </c>
      <c r="Y3" s="51" t="s">
        <v>30</v>
      </c>
      <c r="Z3" s="51" t="s">
        <v>30</v>
      </c>
      <c r="AA3" s="51" t="s">
        <v>30</v>
      </c>
      <c r="AB3" s="51" t="s">
        <v>30</v>
      </c>
      <c r="AC3" s="51" t="s">
        <v>30</v>
      </c>
      <c r="AD3" s="51" t="s">
        <v>30</v>
      </c>
      <c r="AE3" s="51" t="s">
        <v>30</v>
      </c>
      <c r="AF3" s="51" t="s">
        <v>30</v>
      </c>
    </row>
    <row r="4" spans="1:33">
      <c r="A4" s="39" t="s">
        <v>121</v>
      </c>
      <c r="B4" t="s">
        <v>122</v>
      </c>
    </row>
    <row r="5" spans="1:33">
      <c r="A5" s="39" t="s">
        <v>123</v>
      </c>
      <c r="B5" t="s">
        <v>124</v>
      </c>
    </row>
    <row r="6" spans="1:33">
      <c r="A6" s="39" t="s">
        <v>173</v>
      </c>
      <c r="B6" t="s">
        <v>126</v>
      </c>
    </row>
    <row r="8" spans="1:33">
      <c r="A8" s="39" t="s">
        <v>127</v>
      </c>
      <c r="B8" s="39" t="s">
        <v>128</v>
      </c>
    </row>
    <row r="9" spans="1:33">
      <c r="A9" s="39" t="s">
        <v>129</v>
      </c>
      <c r="B9">
        <v>2020</v>
      </c>
      <c r="C9">
        <v>2021</v>
      </c>
      <c r="D9">
        <v>2022</v>
      </c>
      <c r="E9">
        <v>2023</v>
      </c>
      <c r="F9">
        <v>2024</v>
      </c>
      <c r="G9">
        <v>2025</v>
      </c>
      <c r="H9">
        <v>2026</v>
      </c>
      <c r="I9">
        <v>2027</v>
      </c>
      <c r="J9">
        <v>2028</v>
      </c>
      <c r="K9">
        <v>2029</v>
      </c>
      <c r="L9">
        <v>2030</v>
      </c>
      <c r="M9">
        <v>2031</v>
      </c>
      <c r="N9">
        <v>2032</v>
      </c>
      <c r="O9">
        <v>2033</v>
      </c>
      <c r="P9">
        <v>2034</v>
      </c>
      <c r="Q9">
        <v>2035</v>
      </c>
      <c r="R9">
        <v>2036</v>
      </c>
      <c r="S9">
        <v>2037</v>
      </c>
      <c r="T9">
        <v>2038</v>
      </c>
      <c r="U9">
        <v>2039</v>
      </c>
      <c r="V9">
        <v>2040</v>
      </c>
      <c r="W9">
        <v>2041</v>
      </c>
      <c r="X9">
        <v>2042</v>
      </c>
      <c r="Y9">
        <v>2043</v>
      </c>
      <c r="Z9">
        <v>2044</v>
      </c>
      <c r="AA9">
        <v>2045</v>
      </c>
      <c r="AB9">
        <v>2046</v>
      </c>
      <c r="AC9">
        <v>2047</v>
      </c>
      <c r="AD9">
        <v>2048</v>
      </c>
      <c r="AE9">
        <v>2049</v>
      </c>
      <c r="AF9">
        <v>2050</v>
      </c>
      <c r="AG9" t="s">
        <v>130</v>
      </c>
    </row>
    <row r="10" spans="1:33">
      <c r="A10" s="40" t="s">
        <v>162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43">
        <v>1594089926.1913018</v>
      </c>
      <c r="M10" s="43">
        <v>20881875</v>
      </c>
      <c r="N10" s="43">
        <v>20881875</v>
      </c>
      <c r="O10" s="43">
        <v>20881875</v>
      </c>
      <c r="P10" s="43">
        <v>20881875</v>
      </c>
      <c r="Q10" s="43">
        <v>20881875</v>
      </c>
      <c r="R10" s="43">
        <v>20881875</v>
      </c>
      <c r="S10" s="43">
        <v>20881875</v>
      </c>
      <c r="T10" s="43">
        <v>20881875</v>
      </c>
      <c r="U10" s="43">
        <v>20881875</v>
      </c>
      <c r="V10" s="43">
        <v>1308623611.2666121</v>
      </c>
      <c r="W10" s="43">
        <v>42892500</v>
      </c>
      <c r="X10" s="43">
        <v>42892500</v>
      </c>
      <c r="Y10" s="43">
        <v>42892500</v>
      </c>
      <c r="Z10" s="43">
        <v>42892500</v>
      </c>
      <c r="AA10" s="43">
        <v>42892500</v>
      </c>
      <c r="AB10" s="43">
        <v>42892500</v>
      </c>
      <c r="AC10" s="43">
        <v>42892500</v>
      </c>
      <c r="AD10" s="43">
        <v>42892500</v>
      </c>
      <c r="AE10" s="43">
        <v>42892500</v>
      </c>
      <c r="AF10" s="43">
        <v>134575619.3122977</v>
      </c>
      <c r="AG10" s="43">
        <v>3611258531.7702117</v>
      </c>
    </row>
    <row r="11" spans="1:33">
      <c r="A11" s="40" t="s">
        <v>167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43">
        <v>23605582.023410201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594656989.14544308</v>
      </c>
      <c r="W11" s="43">
        <v>149139474.03607199</v>
      </c>
      <c r="X11" s="43">
        <v>149139474.03607199</v>
      </c>
      <c r="Y11" s="43">
        <v>149139474.03607199</v>
      </c>
      <c r="Z11" s="43">
        <v>149139474.03607199</v>
      </c>
      <c r="AA11" s="43">
        <v>149139474.03607199</v>
      </c>
      <c r="AB11" s="43">
        <v>149139474.03607199</v>
      </c>
      <c r="AC11" s="43">
        <v>149139474.03607199</v>
      </c>
      <c r="AD11" s="43">
        <v>149139474.03607199</v>
      </c>
      <c r="AE11" s="43">
        <v>149139474.03607199</v>
      </c>
      <c r="AF11" s="43">
        <v>278544254.23937738</v>
      </c>
      <c r="AG11" s="43">
        <v>2239062091.7328787</v>
      </c>
    </row>
    <row r="12" spans="1:33">
      <c r="A12" s="41" t="s">
        <v>168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</row>
    <row r="13" spans="1:33">
      <c r="A13" s="41" t="s">
        <v>169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43">
        <v>23605582.023410201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594656989.14544308</v>
      </c>
      <c r="W13" s="43">
        <v>149139474.03607199</v>
      </c>
      <c r="X13" s="43">
        <v>149139474.03607199</v>
      </c>
      <c r="Y13" s="43">
        <v>149139474.03607199</v>
      </c>
      <c r="Z13" s="43">
        <v>149139474.03607199</v>
      </c>
      <c r="AA13" s="43">
        <v>149139474.03607199</v>
      </c>
      <c r="AB13" s="43">
        <v>149139474.03607199</v>
      </c>
      <c r="AC13" s="43">
        <v>149139474.03607199</v>
      </c>
      <c r="AD13" s="43">
        <v>149139474.03607199</v>
      </c>
      <c r="AE13" s="43">
        <v>149139474.03607199</v>
      </c>
      <c r="AF13" s="43">
        <v>278544254.23937738</v>
      </c>
      <c r="AG13" s="43">
        <v>2239062091.7328787</v>
      </c>
    </row>
    <row r="14" spans="1:33">
      <c r="A14" s="44" t="s">
        <v>164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85" t="s">
        <v>131</v>
      </c>
      <c r="B15">
        <v>0</v>
      </c>
      <c r="L15" s="43">
        <v>0</v>
      </c>
      <c r="M15" s="43"/>
      <c r="N15" s="43"/>
      <c r="O15" s="43"/>
      <c r="P15" s="43"/>
      <c r="Q15" s="43"/>
      <c r="R15" s="43"/>
      <c r="S15" s="43"/>
      <c r="T15" s="43"/>
      <c r="U15" s="43"/>
      <c r="V15" s="43">
        <v>0</v>
      </c>
      <c r="W15" s="43"/>
      <c r="X15" s="43"/>
      <c r="Y15" s="43"/>
      <c r="Z15" s="43"/>
      <c r="AA15" s="43"/>
      <c r="AB15" s="43"/>
      <c r="AC15" s="43"/>
      <c r="AD15" s="43"/>
      <c r="AE15" s="43"/>
      <c r="AF15" s="43">
        <v>0</v>
      </c>
      <c r="AG15" s="43">
        <v>0</v>
      </c>
    </row>
    <row r="16" spans="1:33">
      <c r="A16" s="85" t="s">
        <v>134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</row>
    <row r="17" spans="1:33">
      <c r="A17" s="44" t="s">
        <v>159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85" t="s">
        <v>131</v>
      </c>
      <c r="B18">
        <v>0</v>
      </c>
      <c r="L18" s="43">
        <v>0</v>
      </c>
      <c r="M18" s="43"/>
      <c r="N18" s="43"/>
      <c r="O18" s="43"/>
      <c r="P18" s="43"/>
      <c r="Q18" s="43"/>
      <c r="R18" s="43"/>
      <c r="S18" s="43"/>
      <c r="T18" s="43"/>
      <c r="U18" s="43"/>
      <c r="V18" s="43">
        <v>0</v>
      </c>
      <c r="W18" s="43"/>
      <c r="X18" s="43"/>
      <c r="Y18" s="43"/>
      <c r="Z18" s="43"/>
      <c r="AA18" s="43"/>
      <c r="AB18" s="43"/>
      <c r="AC18" s="43"/>
      <c r="AD18" s="43"/>
      <c r="AE18" s="43"/>
      <c r="AF18" s="43">
        <v>0</v>
      </c>
      <c r="AG18" s="43">
        <v>0</v>
      </c>
    </row>
    <row r="19" spans="1:33">
      <c r="A19" s="85" t="s">
        <v>134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126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43">
        <v>23605582.023410201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23665859.978768099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2255881.1706106798</v>
      </c>
      <c r="AG20" s="43">
        <v>49527323.172788978</v>
      </c>
    </row>
    <row r="21" spans="1:33">
      <c r="A21" s="85" t="s">
        <v>131</v>
      </c>
      <c r="B21">
        <v>0</v>
      </c>
      <c r="L21" s="43">
        <v>23605582.023410201</v>
      </c>
      <c r="M21" s="43"/>
      <c r="N21" s="43"/>
      <c r="O21" s="43"/>
      <c r="P21" s="43"/>
      <c r="Q21" s="43"/>
      <c r="R21" s="43"/>
      <c r="S21" s="43"/>
      <c r="T21" s="43"/>
      <c r="U21" s="43"/>
      <c r="V21" s="43">
        <v>23665859.978768099</v>
      </c>
      <c r="W21" s="43"/>
      <c r="X21" s="43"/>
      <c r="Y21" s="43"/>
      <c r="Z21" s="43"/>
      <c r="AA21" s="43"/>
      <c r="AB21" s="43"/>
      <c r="AC21" s="43"/>
      <c r="AD21" s="43"/>
      <c r="AE21" s="43"/>
      <c r="AF21" s="43">
        <v>2255881.1706106798</v>
      </c>
      <c r="AG21" s="43">
        <v>49527323.172788978</v>
      </c>
    </row>
    <row r="22" spans="1:33">
      <c r="A22" s="85" t="s">
        <v>134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85" t="s">
        <v>131</v>
      </c>
      <c r="B24">
        <v>0</v>
      </c>
      <c r="L24" s="43">
        <v>0</v>
      </c>
      <c r="M24" s="43"/>
      <c r="N24" s="43"/>
      <c r="O24" s="43"/>
      <c r="P24" s="43"/>
      <c r="Q24" s="43"/>
      <c r="R24" s="43"/>
      <c r="S24" s="43"/>
      <c r="T24" s="43"/>
      <c r="U24" s="43"/>
      <c r="V24" s="43">
        <v>0</v>
      </c>
      <c r="W24" s="43"/>
      <c r="X24" s="43"/>
      <c r="Y24" s="43"/>
      <c r="Z24" s="43"/>
      <c r="AA24" s="43"/>
      <c r="AB24" s="43"/>
      <c r="AC24" s="43"/>
      <c r="AD24" s="43"/>
      <c r="AE24" s="43"/>
      <c r="AF24" s="43">
        <v>0</v>
      </c>
      <c r="AG24" s="43">
        <v>0</v>
      </c>
    </row>
    <row r="25" spans="1:33">
      <c r="A25" s="85" t="s">
        <v>134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4" t="s">
        <v>166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4936074.7252747295</v>
      </c>
      <c r="AG26" s="43">
        <v>4936074.7252747295</v>
      </c>
    </row>
    <row r="27" spans="1:33">
      <c r="A27" s="85" t="s">
        <v>131</v>
      </c>
      <c r="B27">
        <v>0</v>
      </c>
      <c r="L27" s="43">
        <v>0</v>
      </c>
      <c r="M27" s="43"/>
      <c r="N27" s="43"/>
      <c r="O27" s="43"/>
      <c r="P27" s="43"/>
      <c r="Q27" s="43"/>
      <c r="R27" s="43"/>
      <c r="S27" s="43"/>
      <c r="T27" s="43"/>
      <c r="U27" s="43"/>
      <c r="V27" s="43">
        <v>0</v>
      </c>
      <c r="W27" s="43"/>
      <c r="X27" s="43"/>
      <c r="Y27" s="43"/>
      <c r="Z27" s="43"/>
      <c r="AA27" s="43"/>
      <c r="AB27" s="43"/>
      <c r="AC27" s="43"/>
      <c r="AD27" s="43"/>
      <c r="AE27" s="43"/>
      <c r="AF27" s="43">
        <v>1009651.64835165</v>
      </c>
      <c r="AG27" s="43">
        <v>1009651.64835165</v>
      </c>
    </row>
    <row r="28" spans="1:33">
      <c r="A28" s="85" t="s">
        <v>134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3926423.0769230798</v>
      </c>
      <c r="AG28" s="43">
        <v>3926423.0769230798</v>
      </c>
    </row>
    <row r="29" spans="1:33">
      <c r="A29" s="44" t="s">
        <v>160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570991129.16667497</v>
      </c>
      <c r="W29" s="43">
        <v>149139474.03607199</v>
      </c>
      <c r="X29" s="43">
        <v>149139474.03607199</v>
      </c>
      <c r="Y29" s="43">
        <v>149139474.03607199</v>
      </c>
      <c r="Z29" s="43">
        <v>149139474.03607199</v>
      </c>
      <c r="AA29" s="43">
        <v>149139474.03607199</v>
      </c>
      <c r="AB29" s="43">
        <v>149139474.03607199</v>
      </c>
      <c r="AC29" s="43">
        <v>149139474.03607199</v>
      </c>
      <c r="AD29" s="43">
        <v>149139474.03607199</v>
      </c>
      <c r="AE29" s="43">
        <v>149139474.03607199</v>
      </c>
      <c r="AF29" s="43">
        <v>271352298.34349197</v>
      </c>
      <c r="AG29" s="43">
        <v>2184598693.834815</v>
      </c>
    </row>
    <row r="30" spans="1:33">
      <c r="A30" s="85" t="s">
        <v>131</v>
      </c>
      <c r="B30">
        <v>0</v>
      </c>
      <c r="L30" s="43">
        <v>0</v>
      </c>
      <c r="M30" s="43"/>
      <c r="N30" s="43"/>
      <c r="O30" s="43"/>
      <c r="P30" s="43"/>
      <c r="Q30" s="43"/>
      <c r="R30" s="43"/>
      <c r="S30" s="43"/>
      <c r="T30" s="43"/>
      <c r="U30" s="43"/>
      <c r="V30" s="43">
        <v>421851655.13060302</v>
      </c>
      <c r="W30" s="43"/>
      <c r="X30" s="43"/>
      <c r="Y30" s="43"/>
      <c r="Z30" s="43"/>
      <c r="AA30" s="43"/>
      <c r="AB30" s="43"/>
      <c r="AC30" s="43"/>
      <c r="AD30" s="43"/>
      <c r="AE30" s="43"/>
      <c r="AF30" s="43">
        <v>24998077.699244998</v>
      </c>
      <c r="AG30" s="43">
        <v>446849732.82984799</v>
      </c>
    </row>
    <row r="31" spans="1:33">
      <c r="A31" s="85" t="s">
        <v>134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149139474.03607199</v>
      </c>
      <c r="W31" s="43">
        <v>149139474.03607199</v>
      </c>
      <c r="X31" s="43">
        <v>149139474.03607199</v>
      </c>
      <c r="Y31" s="43">
        <v>149139474.03607199</v>
      </c>
      <c r="Z31" s="43">
        <v>149139474.03607199</v>
      </c>
      <c r="AA31" s="43">
        <v>149139474.03607199</v>
      </c>
      <c r="AB31" s="43">
        <v>149139474.03607199</v>
      </c>
      <c r="AC31" s="43">
        <v>149139474.03607199</v>
      </c>
      <c r="AD31" s="43">
        <v>149139474.03607199</v>
      </c>
      <c r="AE31" s="43">
        <v>149139474.03607199</v>
      </c>
      <c r="AF31" s="43">
        <v>246354220.644247</v>
      </c>
      <c r="AG31" s="43">
        <v>1737748961.004967</v>
      </c>
    </row>
    <row r="32" spans="1:33">
      <c r="A32" s="40" t="s">
        <v>170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0" t="s">
        <v>130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43">
        <v>1617695508.2147121</v>
      </c>
      <c r="M33" s="43">
        <v>20881875</v>
      </c>
      <c r="N33" s="43">
        <v>20881875</v>
      </c>
      <c r="O33" s="43">
        <v>20881875</v>
      </c>
      <c r="P33" s="43">
        <v>20881875</v>
      </c>
      <c r="Q33" s="43">
        <v>20881875</v>
      </c>
      <c r="R33" s="43">
        <v>20881875</v>
      </c>
      <c r="S33" s="43">
        <v>20881875</v>
      </c>
      <c r="T33" s="43">
        <v>20881875</v>
      </c>
      <c r="U33" s="43">
        <v>20881875</v>
      </c>
      <c r="V33" s="43">
        <v>1903280600.4120553</v>
      </c>
      <c r="W33" s="43">
        <v>192031974.03607199</v>
      </c>
      <c r="X33" s="43">
        <v>192031974.03607199</v>
      </c>
      <c r="Y33" s="43">
        <v>192031974.03607199</v>
      </c>
      <c r="Z33" s="43">
        <v>192031974.03607199</v>
      </c>
      <c r="AA33" s="43">
        <v>192031974.03607199</v>
      </c>
      <c r="AB33" s="43">
        <v>192031974.03607199</v>
      </c>
      <c r="AC33" s="43">
        <v>192031974.03607199</v>
      </c>
      <c r="AD33" s="43">
        <v>192031974.03607199</v>
      </c>
      <c r="AE33" s="43">
        <v>192031974.03607199</v>
      </c>
      <c r="AF33" s="43">
        <v>413119873.55167508</v>
      </c>
      <c r="AG33" s="43">
        <v>5850320623.5030899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68B0B-63DF-4D4B-90AE-335F1B5FAB92}">
  <sheetPr codeName="Sheet23"/>
  <dimension ref="A1:A2"/>
  <sheetViews>
    <sheetView workbookViewId="0">
      <selection activeCell="H1" sqref="H1"/>
    </sheetView>
  </sheetViews>
  <sheetFormatPr defaultRowHeight="15"/>
  <sheetData>
    <row r="1" customFormat="1"/>
    <row r="2" customFormat="1"/>
  </sheetData>
  <pageMargins left="0.7" right="0.7" top="0.75" bottom="0.75" header="0.3" footer="0.3"/>
  <pageSetup orientation="portrait" r:id="rId1"/>
  <headerFooter>
    <oddHeader xml:space="preserve">&amp;R&amp;"Arial,Regular"&amp;10Filed: 2023-04-06
EB-2022-0200
Exhibit JT1.28
Attachment 8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B59A-CD27-4CB4-AEAB-26C2F0A16FC8}">
  <sheetPr codeName="Sheet27">
    <tabColor theme="0" tint="-0.249977111117893"/>
  </sheetPr>
  <dimension ref="A3:K22203"/>
  <sheetViews>
    <sheetView zoomScale="70" zoomScaleNormal="70" workbookViewId="0">
      <selection activeCell="H1" sqref="H1"/>
    </sheetView>
  </sheetViews>
  <sheetFormatPr defaultColWidth="8.7109375" defaultRowHeight="11.25"/>
  <cols>
    <col min="1" max="1" width="40" style="45" customWidth="1"/>
    <col min="2" max="10" width="8.7109375" style="45"/>
    <col min="11" max="11" width="8.7109375" style="46"/>
    <col min="12" max="16384" width="8.7109375" style="45"/>
  </cols>
  <sheetData>
    <row r="3" spans="1:11" ht="15">
      <c r="A3" t="s">
        <v>121</v>
      </c>
      <c r="B3" t="s">
        <v>182</v>
      </c>
      <c r="C3" t="s">
        <v>125</v>
      </c>
      <c r="D3" t="s">
        <v>183</v>
      </c>
      <c r="E3" t="s">
        <v>115</v>
      </c>
      <c r="F3" t="s">
        <v>184</v>
      </c>
      <c r="G3" t="s">
        <v>185</v>
      </c>
      <c r="H3" t="s">
        <v>144</v>
      </c>
      <c r="K3" s="46" t="s">
        <v>125</v>
      </c>
    </row>
    <row r="4" spans="1:11" ht="15">
      <c r="A4" t="s">
        <v>122</v>
      </c>
      <c r="B4" t="s">
        <v>186</v>
      </c>
      <c r="C4" t="s">
        <v>126</v>
      </c>
      <c r="D4" t="s">
        <v>5</v>
      </c>
      <c r="E4">
        <v>2020</v>
      </c>
      <c r="F4" t="s">
        <v>170</v>
      </c>
      <c r="G4">
        <v>0</v>
      </c>
      <c r="H4" t="s">
        <v>187</v>
      </c>
      <c r="K4" s="46" t="str">
        <f t="shared" ref="K4:K67" si="0">LEFT(C4,2)</f>
        <v>ON</v>
      </c>
    </row>
    <row r="5" spans="1:11" ht="15">
      <c r="A5" t="s">
        <v>122</v>
      </c>
      <c r="B5" t="s">
        <v>186</v>
      </c>
      <c r="C5" t="s">
        <v>126</v>
      </c>
      <c r="D5" t="s">
        <v>5</v>
      </c>
      <c r="E5">
        <v>2030</v>
      </c>
      <c r="F5" t="s">
        <v>170</v>
      </c>
      <c r="G5">
        <v>0</v>
      </c>
      <c r="H5" t="s">
        <v>187</v>
      </c>
      <c r="K5" s="46" t="str">
        <f t="shared" si="0"/>
        <v>ON</v>
      </c>
    </row>
    <row r="6" spans="1:11" ht="15">
      <c r="A6" t="s">
        <v>122</v>
      </c>
      <c r="B6" t="s">
        <v>186</v>
      </c>
      <c r="C6" t="s">
        <v>126</v>
      </c>
      <c r="D6" t="s">
        <v>5</v>
      </c>
      <c r="E6">
        <v>2040</v>
      </c>
      <c r="F6" t="s">
        <v>170</v>
      </c>
      <c r="G6">
        <v>0</v>
      </c>
      <c r="H6" t="s">
        <v>187</v>
      </c>
      <c r="K6" s="46" t="str">
        <f t="shared" si="0"/>
        <v>ON</v>
      </c>
    </row>
    <row r="7" spans="1:11" ht="15">
      <c r="A7" t="s">
        <v>122</v>
      </c>
      <c r="B7" t="s">
        <v>186</v>
      </c>
      <c r="C7" t="s">
        <v>126</v>
      </c>
      <c r="D7" t="s">
        <v>5</v>
      </c>
      <c r="E7">
        <v>2050</v>
      </c>
      <c r="F7" t="s">
        <v>170</v>
      </c>
      <c r="G7">
        <v>0</v>
      </c>
      <c r="H7" t="s">
        <v>187</v>
      </c>
      <c r="K7" s="46" t="str">
        <f t="shared" si="0"/>
        <v>ON</v>
      </c>
    </row>
    <row r="8" spans="1:11" ht="15">
      <c r="A8" t="s">
        <v>122</v>
      </c>
      <c r="B8" t="s">
        <v>188</v>
      </c>
      <c r="C8" t="s">
        <v>126</v>
      </c>
      <c r="D8" t="s">
        <v>5</v>
      </c>
      <c r="E8">
        <v>2020</v>
      </c>
      <c r="F8" t="s">
        <v>170</v>
      </c>
      <c r="G8">
        <v>0</v>
      </c>
      <c r="H8" t="s">
        <v>187</v>
      </c>
      <c r="K8" s="46" t="str">
        <f t="shared" si="0"/>
        <v>ON</v>
      </c>
    </row>
    <row r="9" spans="1:11" ht="15">
      <c r="A9" t="s">
        <v>122</v>
      </c>
      <c r="B9" t="s">
        <v>188</v>
      </c>
      <c r="C9" t="s">
        <v>126</v>
      </c>
      <c r="D9" t="s">
        <v>5</v>
      </c>
      <c r="E9">
        <v>2030</v>
      </c>
      <c r="F9" t="s">
        <v>170</v>
      </c>
      <c r="G9">
        <v>0</v>
      </c>
      <c r="H9" t="s">
        <v>187</v>
      </c>
      <c r="K9" s="46" t="str">
        <f t="shared" si="0"/>
        <v>ON</v>
      </c>
    </row>
    <row r="10" spans="1:11" ht="15">
      <c r="A10" t="s">
        <v>122</v>
      </c>
      <c r="B10" t="s">
        <v>188</v>
      </c>
      <c r="C10" t="s">
        <v>126</v>
      </c>
      <c r="D10" t="s">
        <v>5</v>
      </c>
      <c r="E10">
        <v>2040</v>
      </c>
      <c r="F10" t="s">
        <v>170</v>
      </c>
      <c r="G10">
        <v>1872.14611872146</v>
      </c>
      <c r="H10" t="s">
        <v>187</v>
      </c>
      <c r="K10" s="46" t="str">
        <f t="shared" si="0"/>
        <v>ON</v>
      </c>
    </row>
    <row r="11" spans="1:11" ht="15">
      <c r="A11" t="s">
        <v>122</v>
      </c>
      <c r="B11" t="s">
        <v>188</v>
      </c>
      <c r="C11" t="s">
        <v>126</v>
      </c>
      <c r="D11" t="s">
        <v>5</v>
      </c>
      <c r="E11">
        <v>2050</v>
      </c>
      <c r="F11" t="s">
        <v>170</v>
      </c>
      <c r="G11">
        <v>1872.14611872146</v>
      </c>
      <c r="H11" t="s">
        <v>187</v>
      </c>
      <c r="K11" s="46" t="str">
        <f t="shared" si="0"/>
        <v>ON</v>
      </c>
    </row>
    <row r="12" spans="1:11" ht="15">
      <c r="A12" t="s">
        <v>122</v>
      </c>
      <c r="B12" t="s">
        <v>189</v>
      </c>
      <c r="C12" t="s">
        <v>126</v>
      </c>
      <c r="D12" t="s">
        <v>5</v>
      </c>
      <c r="E12">
        <v>2020</v>
      </c>
      <c r="F12" t="s">
        <v>170</v>
      </c>
      <c r="G12">
        <v>0</v>
      </c>
      <c r="H12" t="s">
        <v>187</v>
      </c>
      <c r="K12" s="46" t="str">
        <f t="shared" si="0"/>
        <v>ON</v>
      </c>
    </row>
    <row r="13" spans="1:11" ht="15">
      <c r="A13" t="s">
        <v>122</v>
      </c>
      <c r="B13" t="s">
        <v>189</v>
      </c>
      <c r="C13" t="s">
        <v>126</v>
      </c>
      <c r="D13" t="s">
        <v>5</v>
      </c>
      <c r="E13">
        <v>2030</v>
      </c>
      <c r="F13" t="s">
        <v>170</v>
      </c>
      <c r="G13">
        <v>0</v>
      </c>
      <c r="H13" t="s">
        <v>187</v>
      </c>
      <c r="K13" s="46" t="str">
        <f t="shared" si="0"/>
        <v>ON</v>
      </c>
    </row>
    <row r="14" spans="1:11" ht="15">
      <c r="A14" t="s">
        <v>122</v>
      </c>
      <c r="B14" t="s">
        <v>189</v>
      </c>
      <c r="C14" t="s">
        <v>126</v>
      </c>
      <c r="D14" t="s">
        <v>5</v>
      </c>
      <c r="E14">
        <v>2040</v>
      </c>
      <c r="F14" t="s">
        <v>170</v>
      </c>
      <c r="G14">
        <v>0</v>
      </c>
      <c r="H14" t="s">
        <v>187</v>
      </c>
      <c r="K14" s="46" t="str">
        <f t="shared" si="0"/>
        <v>ON</v>
      </c>
    </row>
    <row r="15" spans="1:11" ht="15">
      <c r="A15" t="s">
        <v>122</v>
      </c>
      <c r="B15" t="s">
        <v>189</v>
      </c>
      <c r="C15" t="s">
        <v>126</v>
      </c>
      <c r="D15" t="s">
        <v>5</v>
      </c>
      <c r="E15">
        <v>2050</v>
      </c>
      <c r="F15" t="s">
        <v>170</v>
      </c>
      <c r="G15">
        <v>422.37442922374998</v>
      </c>
      <c r="H15" t="s">
        <v>187</v>
      </c>
      <c r="K15" s="46" t="str">
        <f t="shared" si="0"/>
        <v>ON</v>
      </c>
    </row>
    <row r="16" spans="1:11" ht="15">
      <c r="A16" t="s">
        <v>122</v>
      </c>
      <c r="B16" t="s">
        <v>190</v>
      </c>
      <c r="C16" t="s">
        <v>126</v>
      </c>
      <c r="D16" t="s">
        <v>7</v>
      </c>
      <c r="E16">
        <v>2020</v>
      </c>
      <c r="F16" t="s">
        <v>162</v>
      </c>
      <c r="G16">
        <v>0</v>
      </c>
      <c r="H16" t="s">
        <v>187</v>
      </c>
      <c r="K16" s="46" t="str">
        <f t="shared" si="0"/>
        <v>ON</v>
      </c>
    </row>
    <row r="17" spans="1:11" ht="15">
      <c r="A17" t="s">
        <v>122</v>
      </c>
      <c r="B17" t="s">
        <v>190</v>
      </c>
      <c r="C17" t="s">
        <v>126</v>
      </c>
      <c r="D17" t="s">
        <v>7</v>
      </c>
      <c r="E17">
        <v>2030</v>
      </c>
      <c r="F17" t="s">
        <v>162</v>
      </c>
      <c r="G17">
        <v>0</v>
      </c>
      <c r="H17" t="s">
        <v>187</v>
      </c>
      <c r="K17" s="46" t="str">
        <f t="shared" si="0"/>
        <v>ON</v>
      </c>
    </row>
    <row r="18" spans="1:11" ht="15">
      <c r="A18" t="s">
        <v>122</v>
      </c>
      <c r="B18" t="s">
        <v>190</v>
      </c>
      <c r="C18" t="s">
        <v>126</v>
      </c>
      <c r="D18" t="s">
        <v>7</v>
      </c>
      <c r="E18">
        <v>2040</v>
      </c>
      <c r="F18" t="s">
        <v>162</v>
      </c>
      <c r="G18">
        <v>0</v>
      </c>
      <c r="H18" t="s">
        <v>187</v>
      </c>
      <c r="K18" s="46" t="str">
        <f t="shared" si="0"/>
        <v>ON</v>
      </c>
    </row>
    <row r="19" spans="1:11" ht="15">
      <c r="A19" t="s">
        <v>122</v>
      </c>
      <c r="B19" t="s">
        <v>190</v>
      </c>
      <c r="C19" t="s">
        <v>126</v>
      </c>
      <c r="D19" t="s">
        <v>7</v>
      </c>
      <c r="E19">
        <v>2050</v>
      </c>
      <c r="F19" t="s">
        <v>162</v>
      </c>
      <c r="G19">
        <v>0</v>
      </c>
      <c r="H19" t="s">
        <v>187</v>
      </c>
      <c r="K19" s="46" t="str">
        <f t="shared" si="0"/>
        <v>ON</v>
      </c>
    </row>
    <row r="20" spans="1:11" ht="15">
      <c r="A20" t="s">
        <v>122</v>
      </c>
      <c r="B20" t="s">
        <v>191</v>
      </c>
      <c r="C20" t="s">
        <v>126</v>
      </c>
      <c r="D20" t="s">
        <v>7</v>
      </c>
      <c r="E20">
        <v>2020</v>
      </c>
      <c r="F20" t="s">
        <v>162</v>
      </c>
      <c r="G20">
        <v>0</v>
      </c>
      <c r="H20" t="s">
        <v>187</v>
      </c>
      <c r="K20" s="46" t="str">
        <f t="shared" si="0"/>
        <v>ON</v>
      </c>
    </row>
    <row r="21" spans="1:11" ht="15">
      <c r="A21" t="s">
        <v>122</v>
      </c>
      <c r="B21" t="s">
        <v>191</v>
      </c>
      <c r="C21" t="s">
        <v>126</v>
      </c>
      <c r="D21" t="s">
        <v>7</v>
      </c>
      <c r="E21">
        <v>2030</v>
      </c>
      <c r="F21" t="s">
        <v>162</v>
      </c>
      <c r="G21">
        <v>0</v>
      </c>
      <c r="H21" t="s">
        <v>187</v>
      </c>
      <c r="K21" s="46" t="str">
        <f t="shared" si="0"/>
        <v>ON</v>
      </c>
    </row>
    <row r="22" spans="1:11" ht="15">
      <c r="A22" t="s">
        <v>122</v>
      </c>
      <c r="B22" t="s">
        <v>191</v>
      </c>
      <c r="C22" t="s">
        <v>126</v>
      </c>
      <c r="D22" t="s">
        <v>7</v>
      </c>
      <c r="E22">
        <v>2040</v>
      </c>
      <c r="F22" t="s">
        <v>162</v>
      </c>
      <c r="G22">
        <v>222.410427520458</v>
      </c>
      <c r="H22" t="s">
        <v>187</v>
      </c>
      <c r="K22" s="46" t="str">
        <f t="shared" si="0"/>
        <v>ON</v>
      </c>
    </row>
    <row r="23" spans="1:11" ht="15">
      <c r="A23" t="s">
        <v>122</v>
      </c>
      <c r="B23" t="s">
        <v>191</v>
      </c>
      <c r="C23" t="s">
        <v>126</v>
      </c>
      <c r="D23" t="s">
        <v>7</v>
      </c>
      <c r="E23">
        <v>2050</v>
      </c>
      <c r="F23" t="s">
        <v>162</v>
      </c>
      <c r="G23">
        <v>222.410427520458</v>
      </c>
      <c r="H23" t="s">
        <v>187</v>
      </c>
      <c r="K23" s="46" t="str">
        <f t="shared" si="0"/>
        <v>ON</v>
      </c>
    </row>
    <row r="24" spans="1:11" ht="15">
      <c r="A24" t="s">
        <v>122</v>
      </c>
      <c r="B24" t="s">
        <v>192</v>
      </c>
      <c r="C24" t="s">
        <v>126</v>
      </c>
      <c r="D24" t="s">
        <v>7</v>
      </c>
      <c r="E24">
        <v>2020</v>
      </c>
      <c r="F24" t="s">
        <v>162</v>
      </c>
      <c r="G24">
        <v>0</v>
      </c>
      <c r="H24" t="s">
        <v>187</v>
      </c>
      <c r="K24" s="46" t="str">
        <f t="shared" si="0"/>
        <v>ON</v>
      </c>
    </row>
    <row r="25" spans="1:11" ht="15">
      <c r="A25" t="s">
        <v>122</v>
      </c>
      <c r="B25" t="s">
        <v>192</v>
      </c>
      <c r="C25" t="s">
        <v>126</v>
      </c>
      <c r="D25" t="s">
        <v>7</v>
      </c>
      <c r="E25">
        <v>2030</v>
      </c>
      <c r="F25" t="s">
        <v>162</v>
      </c>
      <c r="G25">
        <v>0</v>
      </c>
      <c r="H25" t="s">
        <v>187</v>
      </c>
      <c r="K25" s="46" t="str">
        <f t="shared" si="0"/>
        <v>ON</v>
      </c>
    </row>
    <row r="26" spans="1:11" ht="15">
      <c r="A26" t="s">
        <v>122</v>
      </c>
      <c r="B26" t="s">
        <v>192</v>
      </c>
      <c r="C26" t="s">
        <v>126</v>
      </c>
      <c r="D26" t="s">
        <v>7</v>
      </c>
      <c r="E26">
        <v>2040</v>
      </c>
      <c r="F26" t="s">
        <v>162</v>
      </c>
      <c r="G26">
        <v>0</v>
      </c>
      <c r="H26" t="s">
        <v>187</v>
      </c>
      <c r="K26" s="46" t="str">
        <f t="shared" si="0"/>
        <v>ON</v>
      </c>
    </row>
    <row r="27" spans="1:11" ht="15">
      <c r="A27" t="s">
        <v>122</v>
      </c>
      <c r="B27" t="s">
        <v>192</v>
      </c>
      <c r="C27" t="s">
        <v>126</v>
      </c>
      <c r="D27" t="s">
        <v>7</v>
      </c>
      <c r="E27">
        <v>2050</v>
      </c>
      <c r="F27" t="s">
        <v>162</v>
      </c>
      <c r="G27">
        <v>0</v>
      </c>
      <c r="H27" t="s">
        <v>187</v>
      </c>
      <c r="K27" s="46" t="str">
        <f t="shared" si="0"/>
        <v>ON</v>
      </c>
    </row>
    <row r="28" spans="1:11" ht="15">
      <c r="A28" t="s">
        <v>122</v>
      </c>
      <c r="B28" t="s">
        <v>193</v>
      </c>
      <c r="C28" t="s">
        <v>126</v>
      </c>
      <c r="D28" t="s">
        <v>142</v>
      </c>
      <c r="E28">
        <v>2020</v>
      </c>
      <c r="F28" t="s">
        <v>162</v>
      </c>
      <c r="G28">
        <v>0</v>
      </c>
      <c r="H28" t="s">
        <v>187</v>
      </c>
      <c r="K28" s="46" t="str">
        <f t="shared" si="0"/>
        <v>ON</v>
      </c>
    </row>
    <row r="29" spans="1:11" ht="15">
      <c r="A29" t="s">
        <v>122</v>
      </c>
      <c r="B29" t="s">
        <v>193</v>
      </c>
      <c r="C29" t="s">
        <v>126</v>
      </c>
      <c r="D29" t="s">
        <v>142</v>
      </c>
      <c r="E29">
        <v>2030</v>
      </c>
      <c r="F29" t="s">
        <v>162</v>
      </c>
      <c r="G29">
        <v>0</v>
      </c>
      <c r="H29" t="s">
        <v>187</v>
      </c>
      <c r="K29" s="46" t="str">
        <f t="shared" si="0"/>
        <v>ON</v>
      </c>
    </row>
    <row r="30" spans="1:11" ht="15">
      <c r="A30" t="s">
        <v>122</v>
      </c>
      <c r="B30" t="s">
        <v>193</v>
      </c>
      <c r="C30" t="s">
        <v>126</v>
      </c>
      <c r="D30" t="s">
        <v>142</v>
      </c>
      <c r="E30">
        <v>2040</v>
      </c>
      <c r="F30" t="s">
        <v>162</v>
      </c>
      <c r="G30">
        <v>280.72500000000002</v>
      </c>
      <c r="H30" t="s">
        <v>187</v>
      </c>
      <c r="K30" s="46" t="str">
        <f t="shared" si="0"/>
        <v>ON</v>
      </c>
    </row>
    <row r="31" spans="1:11" ht="15">
      <c r="A31" t="s">
        <v>122</v>
      </c>
      <c r="B31" t="s">
        <v>193</v>
      </c>
      <c r="C31" t="s">
        <v>126</v>
      </c>
      <c r="D31" t="s">
        <v>142</v>
      </c>
      <c r="E31">
        <v>2050</v>
      </c>
      <c r="F31" t="s">
        <v>162</v>
      </c>
      <c r="G31">
        <v>280.72500000000002</v>
      </c>
      <c r="H31" t="s">
        <v>187</v>
      </c>
      <c r="K31" s="46" t="str">
        <f t="shared" si="0"/>
        <v>ON</v>
      </c>
    </row>
    <row r="32" spans="1:11" ht="15">
      <c r="A32" t="s">
        <v>122</v>
      </c>
      <c r="B32" t="s">
        <v>194</v>
      </c>
      <c r="C32" t="s">
        <v>126</v>
      </c>
      <c r="D32" t="s">
        <v>142</v>
      </c>
      <c r="E32">
        <v>2020</v>
      </c>
      <c r="F32" t="s">
        <v>162</v>
      </c>
      <c r="G32">
        <v>0</v>
      </c>
      <c r="H32" t="s">
        <v>187</v>
      </c>
      <c r="K32" s="46" t="str">
        <f t="shared" si="0"/>
        <v>ON</v>
      </c>
    </row>
    <row r="33" spans="1:11" ht="15">
      <c r="A33" t="s">
        <v>122</v>
      </c>
      <c r="B33" t="s">
        <v>194</v>
      </c>
      <c r="C33" t="s">
        <v>126</v>
      </c>
      <c r="D33" t="s">
        <v>142</v>
      </c>
      <c r="E33">
        <v>2030</v>
      </c>
      <c r="F33" t="s">
        <v>162</v>
      </c>
      <c r="G33">
        <v>0</v>
      </c>
      <c r="H33" t="s">
        <v>187</v>
      </c>
      <c r="K33" s="46" t="str">
        <f t="shared" si="0"/>
        <v>ON</v>
      </c>
    </row>
    <row r="34" spans="1:11" ht="15">
      <c r="A34" t="s">
        <v>122</v>
      </c>
      <c r="B34" t="s">
        <v>194</v>
      </c>
      <c r="C34" t="s">
        <v>126</v>
      </c>
      <c r="D34" t="s">
        <v>142</v>
      </c>
      <c r="E34">
        <v>2040</v>
      </c>
      <c r="F34" t="s">
        <v>162</v>
      </c>
      <c r="G34">
        <v>0</v>
      </c>
      <c r="H34" t="s">
        <v>187</v>
      </c>
      <c r="K34" s="46" t="str">
        <f t="shared" si="0"/>
        <v>ON</v>
      </c>
    </row>
    <row r="35" spans="1:11" ht="15">
      <c r="A35" t="s">
        <v>122</v>
      </c>
      <c r="B35" t="s">
        <v>194</v>
      </c>
      <c r="C35" t="s">
        <v>126</v>
      </c>
      <c r="D35" t="s">
        <v>142</v>
      </c>
      <c r="E35">
        <v>2050</v>
      </c>
      <c r="F35" t="s">
        <v>162</v>
      </c>
      <c r="G35">
        <v>280.72500000000002</v>
      </c>
      <c r="H35" t="s">
        <v>187</v>
      </c>
      <c r="K35" s="46" t="str">
        <f t="shared" si="0"/>
        <v>ON</v>
      </c>
    </row>
    <row r="36" spans="1:11" ht="15">
      <c r="A36" t="s">
        <v>122</v>
      </c>
      <c r="B36" t="s">
        <v>195</v>
      </c>
      <c r="C36" t="s">
        <v>126</v>
      </c>
      <c r="D36" t="s">
        <v>137</v>
      </c>
      <c r="E36">
        <v>2020</v>
      </c>
      <c r="F36" t="s">
        <v>170</v>
      </c>
      <c r="G36">
        <v>0</v>
      </c>
      <c r="H36" t="s">
        <v>187</v>
      </c>
      <c r="K36" s="46" t="str">
        <f t="shared" si="0"/>
        <v>ON</v>
      </c>
    </row>
    <row r="37" spans="1:11" ht="15">
      <c r="A37" t="s">
        <v>122</v>
      </c>
      <c r="B37" t="s">
        <v>195</v>
      </c>
      <c r="C37" t="s">
        <v>126</v>
      </c>
      <c r="D37" t="s">
        <v>137</v>
      </c>
      <c r="E37">
        <v>2030</v>
      </c>
      <c r="F37" t="s">
        <v>170</v>
      </c>
      <c r="G37">
        <v>0</v>
      </c>
      <c r="H37" t="s">
        <v>187</v>
      </c>
      <c r="K37" s="46" t="str">
        <f t="shared" si="0"/>
        <v>ON</v>
      </c>
    </row>
    <row r="38" spans="1:11" ht="15">
      <c r="A38" t="s">
        <v>122</v>
      </c>
      <c r="B38" t="s">
        <v>195</v>
      </c>
      <c r="C38" t="s">
        <v>126</v>
      </c>
      <c r="D38" t="s">
        <v>137</v>
      </c>
      <c r="E38">
        <v>2040</v>
      </c>
      <c r="F38" t="s">
        <v>170</v>
      </c>
      <c r="G38">
        <v>0</v>
      </c>
      <c r="H38" t="s">
        <v>187</v>
      </c>
      <c r="K38" s="46" t="str">
        <f t="shared" si="0"/>
        <v>ON</v>
      </c>
    </row>
    <row r="39" spans="1:11" ht="15">
      <c r="A39" t="s">
        <v>122</v>
      </c>
      <c r="B39" t="s">
        <v>195</v>
      </c>
      <c r="C39" t="s">
        <v>126</v>
      </c>
      <c r="D39" t="s">
        <v>137</v>
      </c>
      <c r="E39">
        <v>2050</v>
      </c>
      <c r="F39" t="s">
        <v>170</v>
      </c>
      <c r="G39">
        <v>0</v>
      </c>
      <c r="H39" t="s">
        <v>187</v>
      </c>
      <c r="K39" s="46" t="str">
        <f t="shared" si="0"/>
        <v>ON</v>
      </c>
    </row>
    <row r="40" spans="1:11" ht="15">
      <c r="A40" t="s">
        <v>122</v>
      </c>
      <c r="B40" t="s">
        <v>196</v>
      </c>
      <c r="C40" t="s">
        <v>126</v>
      </c>
      <c r="D40" t="s">
        <v>137</v>
      </c>
      <c r="E40">
        <v>2020</v>
      </c>
      <c r="F40" t="s">
        <v>170</v>
      </c>
      <c r="G40">
        <v>0</v>
      </c>
      <c r="H40" t="s">
        <v>187</v>
      </c>
      <c r="K40" s="46" t="str">
        <f t="shared" si="0"/>
        <v>ON</v>
      </c>
    </row>
    <row r="41" spans="1:11" ht="15">
      <c r="A41" t="s">
        <v>122</v>
      </c>
      <c r="B41" t="s">
        <v>196</v>
      </c>
      <c r="C41" t="s">
        <v>126</v>
      </c>
      <c r="D41" t="s">
        <v>137</v>
      </c>
      <c r="E41">
        <v>2030</v>
      </c>
      <c r="F41" t="s">
        <v>170</v>
      </c>
      <c r="G41">
        <v>0</v>
      </c>
      <c r="H41" t="s">
        <v>187</v>
      </c>
      <c r="K41" s="46" t="str">
        <f t="shared" si="0"/>
        <v>ON</v>
      </c>
    </row>
    <row r="42" spans="1:11" ht="15">
      <c r="A42" t="s">
        <v>122</v>
      </c>
      <c r="B42" t="s">
        <v>196</v>
      </c>
      <c r="C42" t="s">
        <v>126</v>
      </c>
      <c r="D42" t="s">
        <v>137</v>
      </c>
      <c r="E42">
        <v>2040</v>
      </c>
      <c r="F42" t="s">
        <v>170</v>
      </c>
      <c r="G42">
        <v>2043.3789954337899</v>
      </c>
      <c r="H42" t="s">
        <v>187</v>
      </c>
      <c r="K42" s="46" t="str">
        <f t="shared" si="0"/>
        <v>ON</v>
      </c>
    </row>
    <row r="43" spans="1:11" ht="15">
      <c r="A43" t="s">
        <v>122</v>
      </c>
      <c r="B43" t="s">
        <v>196</v>
      </c>
      <c r="C43" t="s">
        <v>126</v>
      </c>
      <c r="D43" t="s">
        <v>137</v>
      </c>
      <c r="E43">
        <v>2050</v>
      </c>
      <c r="F43" t="s">
        <v>170</v>
      </c>
      <c r="G43">
        <v>2043.3789954337899</v>
      </c>
      <c r="H43" t="s">
        <v>187</v>
      </c>
      <c r="K43" s="46" t="str">
        <f t="shared" si="0"/>
        <v>ON</v>
      </c>
    </row>
    <row r="44" spans="1:11" ht="15">
      <c r="A44" t="s">
        <v>122</v>
      </c>
      <c r="B44" t="s">
        <v>197</v>
      </c>
      <c r="C44" t="s">
        <v>126</v>
      </c>
      <c r="D44" t="s">
        <v>137</v>
      </c>
      <c r="E44">
        <v>2020</v>
      </c>
      <c r="F44" t="s">
        <v>170</v>
      </c>
      <c r="G44">
        <v>0</v>
      </c>
      <c r="H44" t="s">
        <v>187</v>
      </c>
      <c r="K44" s="46" t="str">
        <f t="shared" si="0"/>
        <v>ON</v>
      </c>
    </row>
    <row r="45" spans="1:11" ht="15">
      <c r="A45" t="s">
        <v>122</v>
      </c>
      <c r="B45" t="s">
        <v>197</v>
      </c>
      <c r="C45" t="s">
        <v>126</v>
      </c>
      <c r="D45" t="s">
        <v>137</v>
      </c>
      <c r="E45">
        <v>2030</v>
      </c>
      <c r="F45" t="s">
        <v>170</v>
      </c>
      <c r="G45">
        <v>0</v>
      </c>
      <c r="H45" t="s">
        <v>187</v>
      </c>
      <c r="K45" s="46" t="str">
        <f t="shared" si="0"/>
        <v>ON</v>
      </c>
    </row>
    <row r="46" spans="1:11" ht="15">
      <c r="A46" t="s">
        <v>122</v>
      </c>
      <c r="B46" t="s">
        <v>197</v>
      </c>
      <c r="C46" t="s">
        <v>126</v>
      </c>
      <c r="D46" t="s">
        <v>137</v>
      </c>
      <c r="E46">
        <v>2040</v>
      </c>
      <c r="F46" t="s">
        <v>170</v>
      </c>
      <c r="G46">
        <v>0</v>
      </c>
      <c r="H46" t="s">
        <v>187</v>
      </c>
      <c r="K46" s="46" t="str">
        <f t="shared" si="0"/>
        <v>ON</v>
      </c>
    </row>
    <row r="47" spans="1:11" ht="15">
      <c r="A47" t="s">
        <v>122</v>
      </c>
      <c r="B47" t="s">
        <v>197</v>
      </c>
      <c r="C47" t="s">
        <v>126</v>
      </c>
      <c r="D47" t="s">
        <v>137</v>
      </c>
      <c r="E47">
        <v>2050</v>
      </c>
      <c r="F47" t="s">
        <v>170</v>
      </c>
      <c r="G47">
        <v>10403.132936226801</v>
      </c>
      <c r="H47" t="s">
        <v>187</v>
      </c>
      <c r="K47" s="46" t="str">
        <f t="shared" si="0"/>
        <v>ON</v>
      </c>
    </row>
    <row r="48" spans="1:11" ht="15">
      <c r="A48" t="s">
        <v>122</v>
      </c>
      <c r="B48" t="s">
        <v>198</v>
      </c>
      <c r="C48" t="s">
        <v>126</v>
      </c>
      <c r="D48" t="s">
        <v>21</v>
      </c>
      <c r="E48">
        <v>2020</v>
      </c>
      <c r="F48" t="s">
        <v>167</v>
      </c>
      <c r="G48">
        <v>0</v>
      </c>
      <c r="H48" t="s">
        <v>187</v>
      </c>
      <c r="K48" s="46" t="str">
        <f t="shared" si="0"/>
        <v>ON</v>
      </c>
    </row>
    <row r="49" spans="1:11" ht="15">
      <c r="A49" t="s">
        <v>122</v>
      </c>
      <c r="B49" t="s">
        <v>198</v>
      </c>
      <c r="C49" t="s">
        <v>126</v>
      </c>
      <c r="D49" t="s">
        <v>21</v>
      </c>
      <c r="E49">
        <v>2030</v>
      </c>
      <c r="F49" t="s">
        <v>167</v>
      </c>
      <c r="G49">
        <v>0</v>
      </c>
      <c r="H49" t="s">
        <v>187</v>
      </c>
      <c r="K49" s="46" t="str">
        <f t="shared" si="0"/>
        <v>ON</v>
      </c>
    </row>
    <row r="50" spans="1:11" ht="15">
      <c r="A50" t="s">
        <v>122</v>
      </c>
      <c r="B50" t="s">
        <v>198</v>
      </c>
      <c r="C50" t="s">
        <v>126</v>
      </c>
      <c r="D50" t="s">
        <v>21</v>
      </c>
      <c r="E50">
        <v>2040</v>
      </c>
      <c r="F50" t="s">
        <v>167</v>
      </c>
      <c r="G50">
        <v>0</v>
      </c>
      <c r="H50" t="s">
        <v>187</v>
      </c>
      <c r="K50" s="46" t="str">
        <f t="shared" si="0"/>
        <v>ON</v>
      </c>
    </row>
    <row r="51" spans="1:11" ht="15">
      <c r="A51" t="s">
        <v>122</v>
      </c>
      <c r="B51" t="s">
        <v>198</v>
      </c>
      <c r="C51" t="s">
        <v>126</v>
      </c>
      <c r="D51" t="s">
        <v>21</v>
      </c>
      <c r="E51">
        <v>2050</v>
      </c>
      <c r="F51" t="s">
        <v>167</v>
      </c>
      <c r="G51">
        <v>0</v>
      </c>
      <c r="H51" t="s">
        <v>187</v>
      </c>
      <c r="K51" s="46" t="str">
        <f t="shared" si="0"/>
        <v>ON</v>
      </c>
    </row>
    <row r="52" spans="1:11" ht="15">
      <c r="A52" t="s">
        <v>122</v>
      </c>
      <c r="B52" t="s">
        <v>199</v>
      </c>
      <c r="C52" t="s">
        <v>126</v>
      </c>
      <c r="D52" t="s">
        <v>22</v>
      </c>
      <c r="E52">
        <v>2020</v>
      </c>
      <c r="F52" t="s">
        <v>167</v>
      </c>
      <c r="G52">
        <v>0</v>
      </c>
      <c r="H52" t="s">
        <v>187</v>
      </c>
      <c r="K52" s="46" t="str">
        <f t="shared" si="0"/>
        <v>ON</v>
      </c>
    </row>
    <row r="53" spans="1:11" ht="15">
      <c r="A53" t="s">
        <v>122</v>
      </c>
      <c r="B53" t="s">
        <v>199</v>
      </c>
      <c r="C53" t="s">
        <v>126</v>
      </c>
      <c r="D53" t="s">
        <v>22</v>
      </c>
      <c r="E53">
        <v>2030</v>
      </c>
      <c r="F53" t="s">
        <v>167</v>
      </c>
      <c r="G53">
        <v>0</v>
      </c>
      <c r="H53" t="s">
        <v>187</v>
      </c>
      <c r="K53" s="46" t="str">
        <f t="shared" si="0"/>
        <v>ON</v>
      </c>
    </row>
    <row r="54" spans="1:11" ht="15">
      <c r="A54" t="s">
        <v>122</v>
      </c>
      <c r="B54" t="s">
        <v>199</v>
      </c>
      <c r="C54" t="s">
        <v>126</v>
      </c>
      <c r="D54" t="s">
        <v>22</v>
      </c>
      <c r="E54">
        <v>2040</v>
      </c>
      <c r="F54" t="s">
        <v>167</v>
      </c>
      <c r="G54">
        <v>0</v>
      </c>
      <c r="H54" t="s">
        <v>187</v>
      </c>
      <c r="K54" s="46" t="str">
        <f t="shared" si="0"/>
        <v>ON</v>
      </c>
    </row>
    <row r="55" spans="1:11" ht="15">
      <c r="A55" t="s">
        <v>122</v>
      </c>
      <c r="B55" t="s">
        <v>199</v>
      </c>
      <c r="C55" t="s">
        <v>126</v>
      </c>
      <c r="D55" t="s">
        <v>22</v>
      </c>
      <c r="E55">
        <v>2050</v>
      </c>
      <c r="F55" t="s">
        <v>167</v>
      </c>
      <c r="G55">
        <v>0</v>
      </c>
      <c r="H55" t="s">
        <v>187</v>
      </c>
      <c r="K55" s="46" t="str">
        <f t="shared" si="0"/>
        <v>ON</v>
      </c>
    </row>
    <row r="56" spans="1:11" ht="15">
      <c r="A56" t="s">
        <v>122</v>
      </c>
      <c r="B56" t="s">
        <v>200</v>
      </c>
      <c r="C56" t="s">
        <v>126</v>
      </c>
      <c r="D56" t="s">
        <v>24</v>
      </c>
      <c r="E56">
        <v>2020</v>
      </c>
      <c r="F56" t="s">
        <v>167</v>
      </c>
      <c r="G56">
        <v>0</v>
      </c>
      <c r="H56" t="s">
        <v>187</v>
      </c>
      <c r="K56" s="46" t="str">
        <f t="shared" si="0"/>
        <v>ON</v>
      </c>
    </row>
    <row r="57" spans="1:11" ht="15">
      <c r="A57" t="s">
        <v>122</v>
      </c>
      <c r="B57" t="s">
        <v>200</v>
      </c>
      <c r="C57" t="s">
        <v>126</v>
      </c>
      <c r="D57" t="s">
        <v>24</v>
      </c>
      <c r="E57">
        <v>2030</v>
      </c>
      <c r="F57" t="s">
        <v>167</v>
      </c>
      <c r="G57">
        <v>0</v>
      </c>
      <c r="H57" t="s">
        <v>187</v>
      </c>
      <c r="K57" s="46" t="str">
        <f t="shared" si="0"/>
        <v>ON</v>
      </c>
    </row>
    <row r="58" spans="1:11" ht="15">
      <c r="A58" t="s">
        <v>122</v>
      </c>
      <c r="B58" t="s">
        <v>200</v>
      </c>
      <c r="C58" t="s">
        <v>126</v>
      </c>
      <c r="D58" t="s">
        <v>24</v>
      </c>
      <c r="E58">
        <v>2040</v>
      </c>
      <c r="F58" t="s">
        <v>167</v>
      </c>
      <c r="G58">
        <v>0</v>
      </c>
      <c r="H58" t="s">
        <v>187</v>
      </c>
      <c r="K58" s="46" t="str">
        <f t="shared" si="0"/>
        <v>ON</v>
      </c>
    </row>
    <row r="59" spans="1:11" ht="15">
      <c r="A59" t="s">
        <v>122</v>
      </c>
      <c r="B59" t="s">
        <v>200</v>
      </c>
      <c r="C59" t="s">
        <v>126</v>
      </c>
      <c r="D59" t="s">
        <v>24</v>
      </c>
      <c r="E59">
        <v>2050</v>
      </c>
      <c r="F59" t="s">
        <v>167</v>
      </c>
      <c r="G59">
        <v>4071.8396943687999</v>
      </c>
      <c r="H59" t="s">
        <v>187</v>
      </c>
      <c r="K59" s="46" t="str">
        <f t="shared" si="0"/>
        <v>ON</v>
      </c>
    </row>
    <row r="60" spans="1:11" ht="15">
      <c r="A60" t="s">
        <v>122</v>
      </c>
      <c r="B60" t="s">
        <v>201</v>
      </c>
      <c r="C60" t="s">
        <v>164</v>
      </c>
      <c r="D60" t="s">
        <v>15</v>
      </c>
      <c r="E60">
        <v>2020</v>
      </c>
      <c r="F60" t="s">
        <v>162</v>
      </c>
      <c r="G60">
        <v>0</v>
      </c>
      <c r="H60" t="s">
        <v>187</v>
      </c>
      <c r="K60" s="46" t="str">
        <f t="shared" si="0"/>
        <v>MI</v>
      </c>
    </row>
    <row r="61" spans="1:11" ht="15">
      <c r="A61" t="s">
        <v>122</v>
      </c>
      <c r="B61" t="s">
        <v>201</v>
      </c>
      <c r="C61" t="s">
        <v>164</v>
      </c>
      <c r="D61" t="s">
        <v>15</v>
      </c>
      <c r="E61">
        <v>2030</v>
      </c>
      <c r="F61" t="s">
        <v>162</v>
      </c>
      <c r="G61">
        <v>0</v>
      </c>
      <c r="H61" t="s">
        <v>187</v>
      </c>
      <c r="K61" s="46" t="str">
        <f t="shared" si="0"/>
        <v>MI</v>
      </c>
    </row>
    <row r="62" spans="1:11" ht="15">
      <c r="A62" t="s">
        <v>122</v>
      </c>
      <c r="B62" t="s">
        <v>201</v>
      </c>
      <c r="C62" t="s">
        <v>164</v>
      </c>
      <c r="D62" t="s">
        <v>15</v>
      </c>
      <c r="E62">
        <v>2040</v>
      </c>
      <c r="F62" t="s">
        <v>162</v>
      </c>
      <c r="G62">
        <v>0</v>
      </c>
      <c r="H62" t="s">
        <v>187</v>
      </c>
      <c r="K62" s="46" t="str">
        <f t="shared" si="0"/>
        <v>MI</v>
      </c>
    </row>
    <row r="63" spans="1:11" ht="15">
      <c r="A63" t="s">
        <v>122</v>
      </c>
      <c r="B63" t="s">
        <v>201</v>
      </c>
      <c r="C63" t="s">
        <v>164</v>
      </c>
      <c r="D63" t="s">
        <v>15</v>
      </c>
      <c r="E63">
        <v>2050</v>
      </c>
      <c r="F63" t="s">
        <v>162</v>
      </c>
      <c r="G63">
        <v>0</v>
      </c>
      <c r="H63" t="s">
        <v>187</v>
      </c>
      <c r="K63" s="46" t="str">
        <f t="shared" si="0"/>
        <v>MI</v>
      </c>
    </row>
    <row r="64" spans="1:11" ht="15">
      <c r="A64" t="s">
        <v>122</v>
      </c>
      <c r="B64" t="s">
        <v>202</v>
      </c>
      <c r="C64" t="s">
        <v>159</v>
      </c>
      <c r="D64" t="s">
        <v>15</v>
      </c>
      <c r="E64">
        <v>2020</v>
      </c>
      <c r="F64" t="s">
        <v>162</v>
      </c>
      <c r="G64">
        <v>0</v>
      </c>
      <c r="H64" t="s">
        <v>187</v>
      </c>
      <c r="K64" s="46" t="str">
        <f t="shared" si="0"/>
        <v>NY</v>
      </c>
    </row>
    <row r="65" spans="1:11" ht="15">
      <c r="A65" t="s">
        <v>122</v>
      </c>
      <c r="B65" t="s">
        <v>202</v>
      </c>
      <c r="C65" t="s">
        <v>159</v>
      </c>
      <c r="D65" t="s">
        <v>15</v>
      </c>
      <c r="E65">
        <v>2030</v>
      </c>
      <c r="F65" t="s">
        <v>162</v>
      </c>
      <c r="G65">
        <v>0</v>
      </c>
      <c r="H65" t="s">
        <v>187</v>
      </c>
      <c r="K65" s="46" t="str">
        <f t="shared" si="0"/>
        <v>NY</v>
      </c>
    </row>
    <row r="66" spans="1:11" ht="15">
      <c r="A66" t="s">
        <v>122</v>
      </c>
      <c r="B66" t="s">
        <v>202</v>
      </c>
      <c r="C66" t="s">
        <v>159</v>
      </c>
      <c r="D66" t="s">
        <v>15</v>
      </c>
      <c r="E66">
        <v>2040</v>
      </c>
      <c r="F66" t="s">
        <v>162</v>
      </c>
      <c r="G66">
        <v>0</v>
      </c>
      <c r="H66" t="s">
        <v>187</v>
      </c>
      <c r="K66" s="46" t="str">
        <f t="shared" si="0"/>
        <v>NY</v>
      </c>
    </row>
    <row r="67" spans="1:11" ht="15">
      <c r="A67" t="s">
        <v>122</v>
      </c>
      <c r="B67" t="s">
        <v>202</v>
      </c>
      <c r="C67" t="s">
        <v>159</v>
      </c>
      <c r="D67" t="s">
        <v>15</v>
      </c>
      <c r="E67">
        <v>2050</v>
      </c>
      <c r="F67" t="s">
        <v>162</v>
      </c>
      <c r="G67">
        <v>0</v>
      </c>
      <c r="H67" t="s">
        <v>187</v>
      </c>
      <c r="K67" s="46" t="str">
        <f t="shared" si="0"/>
        <v>NY</v>
      </c>
    </row>
    <row r="68" spans="1:11" ht="15">
      <c r="A68" t="s">
        <v>122</v>
      </c>
      <c r="B68" t="s">
        <v>203</v>
      </c>
      <c r="C68" t="s">
        <v>165</v>
      </c>
      <c r="D68" t="s">
        <v>15</v>
      </c>
      <c r="E68">
        <v>2020</v>
      </c>
      <c r="F68" t="s">
        <v>162</v>
      </c>
      <c r="G68">
        <v>0</v>
      </c>
      <c r="H68" t="s">
        <v>187</v>
      </c>
      <c r="K68" s="46" t="str">
        <f t="shared" ref="K68:K131" si="1">LEFT(C68,2)</f>
        <v>PJ</v>
      </c>
    </row>
    <row r="69" spans="1:11" ht="15">
      <c r="A69" t="s">
        <v>122</v>
      </c>
      <c r="B69" t="s">
        <v>203</v>
      </c>
      <c r="C69" t="s">
        <v>165</v>
      </c>
      <c r="D69" t="s">
        <v>15</v>
      </c>
      <c r="E69">
        <v>2030</v>
      </c>
      <c r="F69" t="s">
        <v>162</v>
      </c>
      <c r="G69">
        <v>0</v>
      </c>
      <c r="H69" t="s">
        <v>187</v>
      </c>
      <c r="K69" s="46" t="str">
        <f t="shared" si="1"/>
        <v>PJ</v>
      </c>
    </row>
    <row r="70" spans="1:11" ht="15">
      <c r="A70" t="s">
        <v>122</v>
      </c>
      <c r="B70" t="s">
        <v>203</v>
      </c>
      <c r="C70" t="s">
        <v>165</v>
      </c>
      <c r="D70" t="s">
        <v>15</v>
      </c>
      <c r="E70">
        <v>2040</v>
      </c>
      <c r="F70" t="s">
        <v>162</v>
      </c>
      <c r="G70">
        <v>0</v>
      </c>
      <c r="H70" t="s">
        <v>187</v>
      </c>
      <c r="K70" s="46" t="str">
        <f t="shared" si="1"/>
        <v>PJ</v>
      </c>
    </row>
    <row r="71" spans="1:11" ht="15">
      <c r="A71" t="s">
        <v>122</v>
      </c>
      <c r="B71" t="s">
        <v>203</v>
      </c>
      <c r="C71" t="s">
        <v>165</v>
      </c>
      <c r="D71" t="s">
        <v>15</v>
      </c>
      <c r="E71">
        <v>2050</v>
      </c>
      <c r="F71" t="s">
        <v>162</v>
      </c>
      <c r="G71">
        <v>0</v>
      </c>
      <c r="H71" t="s">
        <v>187</v>
      </c>
      <c r="K71" s="46" t="str">
        <f t="shared" si="1"/>
        <v>PJ</v>
      </c>
    </row>
    <row r="72" spans="1:11" ht="15">
      <c r="A72" t="s">
        <v>122</v>
      </c>
      <c r="B72" t="s">
        <v>204</v>
      </c>
      <c r="C72" t="s">
        <v>166</v>
      </c>
      <c r="D72" t="s">
        <v>15</v>
      </c>
      <c r="E72">
        <v>2020</v>
      </c>
      <c r="F72" t="s">
        <v>162</v>
      </c>
      <c r="G72">
        <v>0</v>
      </c>
      <c r="H72" t="s">
        <v>187</v>
      </c>
      <c r="K72" s="46" t="str">
        <f t="shared" si="1"/>
        <v>QC</v>
      </c>
    </row>
    <row r="73" spans="1:11" ht="15">
      <c r="A73" t="s">
        <v>122</v>
      </c>
      <c r="B73" t="s">
        <v>204</v>
      </c>
      <c r="C73" t="s">
        <v>166</v>
      </c>
      <c r="D73" t="s">
        <v>15</v>
      </c>
      <c r="E73">
        <v>2030</v>
      </c>
      <c r="F73" t="s">
        <v>162</v>
      </c>
      <c r="G73">
        <v>0</v>
      </c>
      <c r="H73" t="s">
        <v>187</v>
      </c>
      <c r="K73" s="46" t="str">
        <f t="shared" si="1"/>
        <v>QC</v>
      </c>
    </row>
    <row r="74" spans="1:11" ht="15">
      <c r="A74" t="s">
        <v>122</v>
      </c>
      <c r="B74" t="s">
        <v>204</v>
      </c>
      <c r="C74" t="s">
        <v>166</v>
      </c>
      <c r="D74" t="s">
        <v>15</v>
      </c>
      <c r="E74">
        <v>2040</v>
      </c>
      <c r="F74" t="s">
        <v>162</v>
      </c>
      <c r="G74">
        <v>0</v>
      </c>
      <c r="H74" t="s">
        <v>187</v>
      </c>
      <c r="K74" s="46" t="str">
        <f t="shared" si="1"/>
        <v>QC</v>
      </c>
    </row>
    <row r="75" spans="1:11" ht="15">
      <c r="A75" t="s">
        <v>122</v>
      </c>
      <c r="B75" t="s">
        <v>204</v>
      </c>
      <c r="C75" t="s">
        <v>166</v>
      </c>
      <c r="D75" t="s">
        <v>15</v>
      </c>
      <c r="E75">
        <v>2050</v>
      </c>
      <c r="F75" t="s">
        <v>162</v>
      </c>
      <c r="G75">
        <v>0</v>
      </c>
      <c r="H75" t="s">
        <v>187</v>
      </c>
      <c r="K75" s="46" t="str">
        <f t="shared" si="1"/>
        <v>QC</v>
      </c>
    </row>
    <row r="76" spans="1:11" ht="15">
      <c r="A76" t="s">
        <v>122</v>
      </c>
      <c r="B76" t="s">
        <v>205</v>
      </c>
      <c r="C76" t="s">
        <v>160</v>
      </c>
      <c r="D76" t="s">
        <v>15</v>
      </c>
      <c r="E76">
        <v>2020</v>
      </c>
      <c r="F76" t="s">
        <v>162</v>
      </c>
      <c r="G76">
        <v>0</v>
      </c>
      <c r="H76" t="s">
        <v>187</v>
      </c>
      <c r="K76" s="46" t="str">
        <f t="shared" si="1"/>
        <v>WC</v>
      </c>
    </row>
    <row r="77" spans="1:11" ht="15">
      <c r="A77" t="s">
        <v>122</v>
      </c>
      <c r="B77" t="s">
        <v>205</v>
      </c>
      <c r="C77" t="s">
        <v>160</v>
      </c>
      <c r="D77" t="s">
        <v>15</v>
      </c>
      <c r="E77">
        <v>2030</v>
      </c>
      <c r="F77" t="s">
        <v>162</v>
      </c>
      <c r="G77">
        <v>0</v>
      </c>
      <c r="H77" t="s">
        <v>187</v>
      </c>
      <c r="K77" s="46" t="str">
        <f t="shared" si="1"/>
        <v>WC</v>
      </c>
    </row>
    <row r="78" spans="1:11" ht="15">
      <c r="A78" t="s">
        <v>122</v>
      </c>
      <c r="B78" t="s">
        <v>205</v>
      </c>
      <c r="C78" t="s">
        <v>160</v>
      </c>
      <c r="D78" t="s">
        <v>15</v>
      </c>
      <c r="E78">
        <v>2040</v>
      </c>
      <c r="F78" t="s">
        <v>162</v>
      </c>
      <c r="G78">
        <v>0</v>
      </c>
      <c r="H78" t="s">
        <v>187</v>
      </c>
      <c r="K78" s="46" t="str">
        <f t="shared" si="1"/>
        <v>WC</v>
      </c>
    </row>
    <row r="79" spans="1:11" ht="15">
      <c r="A79" t="s">
        <v>122</v>
      </c>
      <c r="B79" t="s">
        <v>205</v>
      </c>
      <c r="C79" t="s">
        <v>160</v>
      </c>
      <c r="D79" t="s">
        <v>15</v>
      </c>
      <c r="E79">
        <v>2050</v>
      </c>
      <c r="F79" t="s">
        <v>162</v>
      </c>
      <c r="G79">
        <v>0</v>
      </c>
      <c r="H79" t="s">
        <v>187</v>
      </c>
      <c r="K79" s="46" t="str">
        <f t="shared" si="1"/>
        <v>WC</v>
      </c>
    </row>
    <row r="80" spans="1:11" ht="15">
      <c r="A80" t="s">
        <v>122</v>
      </c>
      <c r="B80" t="s">
        <v>206</v>
      </c>
      <c r="C80" t="s">
        <v>164</v>
      </c>
      <c r="D80" t="s">
        <v>15</v>
      </c>
      <c r="E80">
        <v>2020</v>
      </c>
      <c r="F80" t="s">
        <v>162</v>
      </c>
      <c r="G80">
        <v>0</v>
      </c>
      <c r="H80" t="s">
        <v>187</v>
      </c>
      <c r="K80" s="46" t="str">
        <f t="shared" si="1"/>
        <v>MI</v>
      </c>
    </row>
    <row r="81" spans="1:11" ht="15">
      <c r="A81" t="s">
        <v>122</v>
      </c>
      <c r="B81" t="s">
        <v>206</v>
      </c>
      <c r="C81" t="s">
        <v>164</v>
      </c>
      <c r="D81" t="s">
        <v>15</v>
      </c>
      <c r="E81">
        <v>2030</v>
      </c>
      <c r="F81" t="s">
        <v>162</v>
      </c>
      <c r="G81">
        <v>0</v>
      </c>
      <c r="H81" t="s">
        <v>187</v>
      </c>
      <c r="K81" s="46" t="str">
        <f t="shared" si="1"/>
        <v>MI</v>
      </c>
    </row>
    <row r="82" spans="1:11" ht="15">
      <c r="A82" t="s">
        <v>122</v>
      </c>
      <c r="B82" t="s">
        <v>206</v>
      </c>
      <c r="C82" t="s">
        <v>164</v>
      </c>
      <c r="D82" t="s">
        <v>15</v>
      </c>
      <c r="E82">
        <v>2040</v>
      </c>
      <c r="F82" t="s">
        <v>162</v>
      </c>
      <c r="G82">
        <v>0</v>
      </c>
      <c r="H82" t="s">
        <v>187</v>
      </c>
      <c r="K82" s="46" t="str">
        <f t="shared" si="1"/>
        <v>MI</v>
      </c>
    </row>
    <row r="83" spans="1:11" ht="15">
      <c r="A83" t="s">
        <v>122</v>
      </c>
      <c r="B83" t="s">
        <v>206</v>
      </c>
      <c r="C83" t="s">
        <v>164</v>
      </c>
      <c r="D83" t="s">
        <v>15</v>
      </c>
      <c r="E83">
        <v>2050</v>
      </c>
      <c r="F83" t="s">
        <v>162</v>
      </c>
      <c r="G83">
        <v>0</v>
      </c>
      <c r="H83" t="s">
        <v>187</v>
      </c>
      <c r="K83" s="46" t="str">
        <f t="shared" si="1"/>
        <v>MI</v>
      </c>
    </row>
    <row r="84" spans="1:11" ht="15">
      <c r="A84" t="s">
        <v>122</v>
      </c>
      <c r="B84" t="s">
        <v>207</v>
      </c>
      <c r="C84" t="s">
        <v>159</v>
      </c>
      <c r="D84" t="s">
        <v>15</v>
      </c>
      <c r="E84">
        <v>2020</v>
      </c>
      <c r="F84" t="s">
        <v>162</v>
      </c>
      <c r="G84">
        <v>0</v>
      </c>
      <c r="H84" t="s">
        <v>187</v>
      </c>
      <c r="K84" s="46" t="str">
        <f t="shared" si="1"/>
        <v>NY</v>
      </c>
    </row>
    <row r="85" spans="1:11" ht="15">
      <c r="A85" t="s">
        <v>122</v>
      </c>
      <c r="B85" t="s">
        <v>207</v>
      </c>
      <c r="C85" t="s">
        <v>159</v>
      </c>
      <c r="D85" t="s">
        <v>15</v>
      </c>
      <c r="E85">
        <v>2030</v>
      </c>
      <c r="F85" t="s">
        <v>162</v>
      </c>
      <c r="G85">
        <v>0</v>
      </c>
      <c r="H85" t="s">
        <v>187</v>
      </c>
      <c r="K85" s="46" t="str">
        <f t="shared" si="1"/>
        <v>NY</v>
      </c>
    </row>
    <row r="86" spans="1:11" ht="15">
      <c r="A86" t="s">
        <v>122</v>
      </c>
      <c r="B86" t="s">
        <v>207</v>
      </c>
      <c r="C86" t="s">
        <v>159</v>
      </c>
      <c r="D86" t="s">
        <v>15</v>
      </c>
      <c r="E86">
        <v>2040</v>
      </c>
      <c r="F86" t="s">
        <v>162</v>
      </c>
      <c r="G86">
        <v>0</v>
      </c>
      <c r="H86" t="s">
        <v>187</v>
      </c>
      <c r="K86" s="46" t="str">
        <f t="shared" si="1"/>
        <v>NY</v>
      </c>
    </row>
    <row r="87" spans="1:11" ht="15">
      <c r="A87" t="s">
        <v>122</v>
      </c>
      <c r="B87" t="s">
        <v>207</v>
      </c>
      <c r="C87" t="s">
        <v>159</v>
      </c>
      <c r="D87" t="s">
        <v>15</v>
      </c>
      <c r="E87">
        <v>2050</v>
      </c>
      <c r="F87" t="s">
        <v>162</v>
      </c>
      <c r="G87">
        <v>0</v>
      </c>
      <c r="H87" t="s">
        <v>187</v>
      </c>
      <c r="K87" s="46" t="str">
        <f t="shared" si="1"/>
        <v>NY</v>
      </c>
    </row>
    <row r="88" spans="1:11" ht="15">
      <c r="A88" t="s">
        <v>122</v>
      </c>
      <c r="B88" t="s">
        <v>208</v>
      </c>
      <c r="C88" t="s">
        <v>165</v>
      </c>
      <c r="D88" t="s">
        <v>15</v>
      </c>
      <c r="E88">
        <v>2020</v>
      </c>
      <c r="F88" t="s">
        <v>162</v>
      </c>
      <c r="G88">
        <v>0</v>
      </c>
      <c r="H88" t="s">
        <v>187</v>
      </c>
      <c r="K88" s="46" t="str">
        <f t="shared" si="1"/>
        <v>PJ</v>
      </c>
    </row>
    <row r="89" spans="1:11" ht="15">
      <c r="A89" t="s">
        <v>122</v>
      </c>
      <c r="B89" t="s">
        <v>208</v>
      </c>
      <c r="C89" t="s">
        <v>165</v>
      </c>
      <c r="D89" t="s">
        <v>15</v>
      </c>
      <c r="E89">
        <v>2030</v>
      </c>
      <c r="F89" t="s">
        <v>162</v>
      </c>
      <c r="G89">
        <v>0</v>
      </c>
      <c r="H89" t="s">
        <v>187</v>
      </c>
      <c r="K89" s="46" t="str">
        <f t="shared" si="1"/>
        <v>PJ</v>
      </c>
    </row>
    <row r="90" spans="1:11" ht="15">
      <c r="A90" t="s">
        <v>122</v>
      </c>
      <c r="B90" t="s">
        <v>208</v>
      </c>
      <c r="C90" t="s">
        <v>165</v>
      </c>
      <c r="D90" t="s">
        <v>15</v>
      </c>
      <c r="E90">
        <v>2040</v>
      </c>
      <c r="F90" t="s">
        <v>162</v>
      </c>
      <c r="G90">
        <v>0</v>
      </c>
      <c r="H90" t="s">
        <v>187</v>
      </c>
      <c r="K90" s="46" t="str">
        <f t="shared" si="1"/>
        <v>PJ</v>
      </c>
    </row>
    <row r="91" spans="1:11" ht="15">
      <c r="A91" t="s">
        <v>122</v>
      </c>
      <c r="B91" t="s">
        <v>208</v>
      </c>
      <c r="C91" t="s">
        <v>165</v>
      </c>
      <c r="D91" t="s">
        <v>15</v>
      </c>
      <c r="E91">
        <v>2050</v>
      </c>
      <c r="F91" t="s">
        <v>162</v>
      </c>
      <c r="G91">
        <v>0</v>
      </c>
      <c r="H91" t="s">
        <v>187</v>
      </c>
      <c r="K91" s="46" t="str">
        <f t="shared" si="1"/>
        <v>PJ</v>
      </c>
    </row>
    <row r="92" spans="1:11" ht="15">
      <c r="A92" t="s">
        <v>122</v>
      </c>
      <c r="B92" t="s">
        <v>209</v>
      </c>
      <c r="C92" t="s">
        <v>166</v>
      </c>
      <c r="D92" t="s">
        <v>15</v>
      </c>
      <c r="E92">
        <v>2020</v>
      </c>
      <c r="F92" t="s">
        <v>162</v>
      </c>
      <c r="G92">
        <v>0</v>
      </c>
      <c r="H92" t="s">
        <v>187</v>
      </c>
      <c r="K92" s="46" t="str">
        <f t="shared" si="1"/>
        <v>QC</v>
      </c>
    </row>
    <row r="93" spans="1:11" ht="15">
      <c r="A93" t="s">
        <v>122</v>
      </c>
      <c r="B93" t="s">
        <v>209</v>
      </c>
      <c r="C93" t="s">
        <v>166</v>
      </c>
      <c r="D93" t="s">
        <v>15</v>
      </c>
      <c r="E93">
        <v>2030</v>
      </c>
      <c r="F93" t="s">
        <v>162</v>
      </c>
      <c r="G93">
        <v>0</v>
      </c>
      <c r="H93" t="s">
        <v>187</v>
      </c>
      <c r="K93" s="46" t="str">
        <f t="shared" si="1"/>
        <v>QC</v>
      </c>
    </row>
    <row r="94" spans="1:11" ht="15">
      <c r="A94" t="s">
        <v>122</v>
      </c>
      <c r="B94" t="s">
        <v>209</v>
      </c>
      <c r="C94" t="s">
        <v>166</v>
      </c>
      <c r="D94" t="s">
        <v>15</v>
      </c>
      <c r="E94">
        <v>2040</v>
      </c>
      <c r="F94" t="s">
        <v>162</v>
      </c>
      <c r="G94">
        <v>0</v>
      </c>
      <c r="H94" t="s">
        <v>187</v>
      </c>
      <c r="K94" s="46" t="str">
        <f t="shared" si="1"/>
        <v>QC</v>
      </c>
    </row>
    <row r="95" spans="1:11" ht="15">
      <c r="A95" t="s">
        <v>122</v>
      </c>
      <c r="B95" t="s">
        <v>209</v>
      </c>
      <c r="C95" t="s">
        <v>166</v>
      </c>
      <c r="D95" t="s">
        <v>15</v>
      </c>
      <c r="E95">
        <v>2050</v>
      </c>
      <c r="F95" t="s">
        <v>162</v>
      </c>
      <c r="G95">
        <v>0</v>
      </c>
      <c r="H95" t="s">
        <v>187</v>
      </c>
      <c r="K95" s="46" t="str">
        <f t="shared" si="1"/>
        <v>QC</v>
      </c>
    </row>
    <row r="96" spans="1:11" ht="15">
      <c r="A96" t="s">
        <v>122</v>
      </c>
      <c r="B96" t="s">
        <v>210</v>
      </c>
      <c r="C96" t="s">
        <v>160</v>
      </c>
      <c r="D96" t="s">
        <v>15</v>
      </c>
      <c r="E96">
        <v>2020</v>
      </c>
      <c r="F96" t="s">
        <v>162</v>
      </c>
      <c r="G96">
        <v>0</v>
      </c>
      <c r="H96" t="s">
        <v>187</v>
      </c>
      <c r="K96" s="46" t="str">
        <f t="shared" si="1"/>
        <v>WC</v>
      </c>
    </row>
    <row r="97" spans="1:11" ht="15">
      <c r="A97" t="s">
        <v>122</v>
      </c>
      <c r="B97" t="s">
        <v>210</v>
      </c>
      <c r="C97" t="s">
        <v>160</v>
      </c>
      <c r="D97" t="s">
        <v>15</v>
      </c>
      <c r="E97">
        <v>2030</v>
      </c>
      <c r="F97" t="s">
        <v>162</v>
      </c>
      <c r="G97">
        <v>0</v>
      </c>
      <c r="H97" t="s">
        <v>187</v>
      </c>
      <c r="K97" s="46" t="str">
        <f t="shared" si="1"/>
        <v>WC</v>
      </c>
    </row>
    <row r="98" spans="1:11" ht="15">
      <c r="A98" t="s">
        <v>122</v>
      </c>
      <c r="B98" t="s">
        <v>210</v>
      </c>
      <c r="C98" t="s">
        <v>160</v>
      </c>
      <c r="D98" t="s">
        <v>15</v>
      </c>
      <c r="E98">
        <v>2040</v>
      </c>
      <c r="F98" t="s">
        <v>162</v>
      </c>
      <c r="G98">
        <v>0</v>
      </c>
      <c r="H98" t="s">
        <v>187</v>
      </c>
      <c r="K98" s="46" t="str">
        <f t="shared" si="1"/>
        <v>WC</v>
      </c>
    </row>
    <row r="99" spans="1:11" ht="15">
      <c r="A99" t="s">
        <v>122</v>
      </c>
      <c r="B99" t="s">
        <v>210</v>
      </c>
      <c r="C99" t="s">
        <v>160</v>
      </c>
      <c r="D99" t="s">
        <v>15</v>
      </c>
      <c r="E99">
        <v>2050</v>
      </c>
      <c r="F99" t="s">
        <v>162</v>
      </c>
      <c r="G99">
        <v>0</v>
      </c>
      <c r="H99" t="s">
        <v>187</v>
      </c>
      <c r="K99" s="46" t="str">
        <f t="shared" si="1"/>
        <v>WC</v>
      </c>
    </row>
    <row r="100" spans="1:11" ht="15">
      <c r="A100" t="s">
        <v>122</v>
      </c>
      <c r="B100" t="s">
        <v>211</v>
      </c>
      <c r="C100" t="s">
        <v>164</v>
      </c>
      <c r="D100" t="s">
        <v>15</v>
      </c>
      <c r="E100">
        <v>2020</v>
      </c>
      <c r="F100" t="s">
        <v>162</v>
      </c>
      <c r="G100">
        <v>0</v>
      </c>
      <c r="H100" t="s">
        <v>187</v>
      </c>
      <c r="K100" s="46" t="str">
        <f t="shared" si="1"/>
        <v>MI</v>
      </c>
    </row>
    <row r="101" spans="1:11" ht="15">
      <c r="A101" t="s">
        <v>122</v>
      </c>
      <c r="B101" t="s">
        <v>211</v>
      </c>
      <c r="C101" t="s">
        <v>164</v>
      </c>
      <c r="D101" t="s">
        <v>15</v>
      </c>
      <c r="E101">
        <v>2030</v>
      </c>
      <c r="F101" t="s">
        <v>162</v>
      </c>
      <c r="G101">
        <v>0</v>
      </c>
      <c r="H101" t="s">
        <v>187</v>
      </c>
      <c r="K101" s="46" t="str">
        <f t="shared" si="1"/>
        <v>MI</v>
      </c>
    </row>
    <row r="102" spans="1:11" ht="15">
      <c r="A102" t="s">
        <v>122</v>
      </c>
      <c r="B102" t="s">
        <v>211</v>
      </c>
      <c r="C102" t="s">
        <v>164</v>
      </c>
      <c r="D102" t="s">
        <v>15</v>
      </c>
      <c r="E102">
        <v>2040</v>
      </c>
      <c r="F102" t="s">
        <v>162</v>
      </c>
      <c r="G102">
        <v>0</v>
      </c>
      <c r="H102" t="s">
        <v>187</v>
      </c>
      <c r="K102" s="46" t="str">
        <f t="shared" si="1"/>
        <v>MI</v>
      </c>
    </row>
    <row r="103" spans="1:11" ht="15">
      <c r="A103" t="s">
        <v>122</v>
      </c>
      <c r="B103" t="s">
        <v>211</v>
      </c>
      <c r="C103" t="s">
        <v>164</v>
      </c>
      <c r="D103" t="s">
        <v>15</v>
      </c>
      <c r="E103">
        <v>2050</v>
      </c>
      <c r="F103" t="s">
        <v>162</v>
      </c>
      <c r="G103">
        <v>0</v>
      </c>
      <c r="H103" t="s">
        <v>187</v>
      </c>
      <c r="K103" s="46" t="str">
        <f t="shared" si="1"/>
        <v>MI</v>
      </c>
    </row>
    <row r="104" spans="1:11" ht="15">
      <c r="A104" t="s">
        <v>122</v>
      </c>
      <c r="B104" t="s">
        <v>212</v>
      </c>
      <c r="C104" t="s">
        <v>159</v>
      </c>
      <c r="D104" t="s">
        <v>15</v>
      </c>
      <c r="E104">
        <v>2020</v>
      </c>
      <c r="F104" t="s">
        <v>162</v>
      </c>
      <c r="G104">
        <v>0</v>
      </c>
      <c r="H104" t="s">
        <v>187</v>
      </c>
      <c r="K104" s="46" t="str">
        <f t="shared" si="1"/>
        <v>NY</v>
      </c>
    </row>
    <row r="105" spans="1:11" ht="15">
      <c r="A105" t="s">
        <v>122</v>
      </c>
      <c r="B105" t="s">
        <v>212</v>
      </c>
      <c r="C105" t="s">
        <v>159</v>
      </c>
      <c r="D105" t="s">
        <v>15</v>
      </c>
      <c r="E105">
        <v>2030</v>
      </c>
      <c r="F105" t="s">
        <v>162</v>
      </c>
      <c r="G105">
        <v>0</v>
      </c>
      <c r="H105" t="s">
        <v>187</v>
      </c>
      <c r="K105" s="46" t="str">
        <f t="shared" si="1"/>
        <v>NY</v>
      </c>
    </row>
    <row r="106" spans="1:11" ht="15">
      <c r="A106" t="s">
        <v>122</v>
      </c>
      <c r="B106" t="s">
        <v>212</v>
      </c>
      <c r="C106" t="s">
        <v>159</v>
      </c>
      <c r="D106" t="s">
        <v>15</v>
      </c>
      <c r="E106">
        <v>2040</v>
      </c>
      <c r="F106" t="s">
        <v>162</v>
      </c>
      <c r="G106">
        <v>0</v>
      </c>
      <c r="H106" t="s">
        <v>187</v>
      </c>
      <c r="K106" s="46" t="str">
        <f t="shared" si="1"/>
        <v>NY</v>
      </c>
    </row>
    <row r="107" spans="1:11" ht="15">
      <c r="A107" t="s">
        <v>122</v>
      </c>
      <c r="B107" t="s">
        <v>212</v>
      </c>
      <c r="C107" t="s">
        <v>159</v>
      </c>
      <c r="D107" t="s">
        <v>15</v>
      </c>
      <c r="E107">
        <v>2050</v>
      </c>
      <c r="F107" t="s">
        <v>162</v>
      </c>
      <c r="G107">
        <v>0</v>
      </c>
      <c r="H107" t="s">
        <v>187</v>
      </c>
      <c r="K107" s="46" t="str">
        <f t="shared" si="1"/>
        <v>NY</v>
      </c>
    </row>
    <row r="108" spans="1:11" ht="15">
      <c r="A108" t="s">
        <v>122</v>
      </c>
      <c r="B108" t="s">
        <v>213</v>
      </c>
      <c r="C108" t="s">
        <v>165</v>
      </c>
      <c r="D108" t="s">
        <v>15</v>
      </c>
      <c r="E108">
        <v>2020</v>
      </c>
      <c r="F108" t="s">
        <v>162</v>
      </c>
      <c r="G108">
        <v>0</v>
      </c>
      <c r="H108" t="s">
        <v>187</v>
      </c>
      <c r="K108" s="46" t="str">
        <f t="shared" si="1"/>
        <v>PJ</v>
      </c>
    </row>
    <row r="109" spans="1:11" ht="15">
      <c r="A109" t="s">
        <v>122</v>
      </c>
      <c r="B109" t="s">
        <v>213</v>
      </c>
      <c r="C109" t="s">
        <v>165</v>
      </c>
      <c r="D109" t="s">
        <v>15</v>
      </c>
      <c r="E109">
        <v>2030</v>
      </c>
      <c r="F109" t="s">
        <v>162</v>
      </c>
      <c r="G109">
        <v>0</v>
      </c>
      <c r="H109" t="s">
        <v>187</v>
      </c>
      <c r="K109" s="46" t="str">
        <f t="shared" si="1"/>
        <v>PJ</v>
      </c>
    </row>
    <row r="110" spans="1:11" ht="15">
      <c r="A110" t="s">
        <v>122</v>
      </c>
      <c r="B110" t="s">
        <v>213</v>
      </c>
      <c r="C110" t="s">
        <v>165</v>
      </c>
      <c r="D110" t="s">
        <v>15</v>
      </c>
      <c r="E110">
        <v>2040</v>
      </c>
      <c r="F110" t="s">
        <v>162</v>
      </c>
      <c r="G110">
        <v>0</v>
      </c>
      <c r="H110" t="s">
        <v>187</v>
      </c>
      <c r="K110" s="46" t="str">
        <f t="shared" si="1"/>
        <v>PJ</v>
      </c>
    </row>
    <row r="111" spans="1:11" ht="15">
      <c r="A111" t="s">
        <v>122</v>
      </c>
      <c r="B111" t="s">
        <v>213</v>
      </c>
      <c r="C111" t="s">
        <v>165</v>
      </c>
      <c r="D111" t="s">
        <v>15</v>
      </c>
      <c r="E111">
        <v>2050</v>
      </c>
      <c r="F111" t="s">
        <v>162</v>
      </c>
      <c r="G111">
        <v>0</v>
      </c>
      <c r="H111" t="s">
        <v>187</v>
      </c>
      <c r="K111" s="46" t="str">
        <f t="shared" si="1"/>
        <v>PJ</v>
      </c>
    </row>
    <row r="112" spans="1:11" ht="15">
      <c r="A112" t="s">
        <v>122</v>
      </c>
      <c r="B112" t="s">
        <v>214</v>
      </c>
      <c r="C112" t="s">
        <v>166</v>
      </c>
      <c r="D112" t="s">
        <v>15</v>
      </c>
      <c r="E112">
        <v>2020</v>
      </c>
      <c r="F112" t="s">
        <v>162</v>
      </c>
      <c r="G112">
        <v>0</v>
      </c>
      <c r="H112" t="s">
        <v>187</v>
      </c>
      <c r="K112" s="46" t="str">
        <f t="shared" si="1"/>
        <v>QC</v>
      </c>
    </row>
    <row r="113" spans="1:11" ht="15">
      <c r="A113" t="s">
        <v>122</v>
      </c>
      <c r="B113" t="s">
        <v>214</v>
      </c>
      <c r="C113" t="s">
        <v>166</v>
      </c>
      <c r="D113" t="s">
        <v>15</v>
      </c>
      <c r="E113">
        <v>2030</v>
      </c>
      <c r="F113" t="s">
        <v>162</v>
      </c>
      <c r="G113">
        <v>0</v>
      </c>
      <c r="H113" t="s">
        <v>187</v>
      </c>
      <c r="K113" s="46" t="str">
        <f t="shared" si="1"/>
        <v>QC</v>
      </c>
    </row>
    <row r="114" spans="1:11" ht="15">
      <c r="A114" t="s">
        <v>122</v>
      </c>
      <c r="B114" t="s">
        <v>214</v>
      </c>
      <c r="C114" t="s">
        <v>166</v>
      </c>
      <c r="D114" t="s">
        <v>15</v>
      </c>
      <c r="E114">
        <v>2040</v>
      </c>
      <c r="F114" t="s">
        <v>162</v>
      </c>
      <c r="G114">
        <v>0</v>
      </c>
      <c r="H114" t="s">
        <v>187</v>
      </c>
      <c r="K114" s="46" t="str">
        <f t="shared" si="1"/>
        <v>QC</v>
      </c>
    </row>
    <row r="115" spans="1:11" ht="15">
      <c r="A115" t="s">
        <v>122</v>
      </c>
      <c r="B115" t="s">
        <v>214</v>
      </c>
      <c r="C115" t="s">
        <v>166</v>
      </c>
      <c r="D115" t="s">
        <v>15</v>
      </c>
      <c r="E115">
        <v>2050</v>
      </c>
      <c r="F115" t="s">
        <v>162</v>
      </c>
      <c r="G115">
        <v>0</v>
      </c>
      <c r="H115" t="s">
        <v>187</v>
      </c>
      <c r="K115" s="46" t="str">
        <f t="shared" si="1"/>
        <v>QC</v>
      </c>
    </row>
    <row r="116" spans="1:11" ht="15">
      <c r="A116" t="s">
        <v>122</v>
      </c>
      <c r="B116" t="s">
        <v>215</v>
      </c>
      <c r="C116" t="s">
        <v>160</v>
      </c>
      <c r="D116" t="s">
        <v>15</v>
      </c>
      <c r="E116">
        <v>2020</v>
      </c>
      <c r="F116" t="s">
        <v>162</v>
      </c>
      <c r="G116">
        <v>0</v>
      </c>
      <c r="H116" t="s">
        <v>187</v>
      </c>
      <c r="K116" s="46" t="str">
        <f t="shared" si="1"/>
        <v>WC</v>
      </c>
    </row>
    <row r="117" spans="1:11" ht="15">
      <c r="A117" t="s">
        <v>122</v>
      </c>
      <c r="B117" t="s">
        <v>215</v>
      </c>
      <c r="C117" t="s">
        <v>160</v>
      </c>
      <c r="D117" t="s">
        <v>15</v>
      </c>
      <c r="E117">
        <v>2030</v>
      </c>
      <c r="F117" t="s">
        <v>162</v>
      </c>
      <c r="G117">
        <v>0</v>
      </c>
      <c r="H117" t="s">
        <v>187</v>
      </c>
      <c r="K117" s="46" t="str">
        <f t="shared" si="1"/>
        <v>WC</v>
      </c>
    </row>
    <row r="118" spans="1:11" ht="15">
      <c r="A118" t="s">
        <v>122</v>
      </c>
      <c r="B118" t="s">
        <v>215</v>
      </c>
      <c r="C118" t="s">
        <v>160</v>
      </c>
      <c r="D118" t="s">
        <v>15</v>
      </c>
      <c r="E118">
        <v>2040</v>
      </c>
      <c r="F118" t="s">
        <v>162</v>
      </c>
      <c r="G118">
        <v>0</v>
      </c>
      <c r="H118" t="s">
        <v>187</v>
      </c>
      <c r="K118" s="46" t="str">
        <f t="shared" si="1"/>
        <v>WC</v>
      </c>
    </row>
    <row r="119" spans="1:11" ht="15">
      <c r="A119" t="s">
        <v>122</v>
      </c>
      <c r="B119" t="s">
        <v>215</v>
      </c>
      <c r="C119" t="s">
        <v>160</v>
      </c>
      <c r="D119" t="s">
        <v>15</v>
      </c>
      <c r="E119">
        <v>2050</v>
      </c>
      <c r="F119" t="s">
        <v>162</v>
      </c>
      <c r="G119">
        <v>0</v>
      </c>
      <c r="H119" t="s">
        <v>187</v>
      </c>
      <c r="K119" s="46" t="str">
        <f t="shared" si="1"/>
        <v>WC</v>
      </c>
    </row>
    <row r="120" spans="1:11" ht="15">
      <c r="A120" t="s">
        <v>122</v>
      </c>
      <c r="B120" t="s">
        <v>216</v>
      </c>
      <c r="C120" t="s">
        <v>166</v>
      </c>
      <c r="D120" t="s">
        <v>156</v>
      </c>
      <c r="E120">
        <v>2020</v>
      </c>
      <c r="F120" t="s">
        <v>167</v>
      </c>
      <c r="G120">
        <v>0</v>
      </c>
      <c r="H120" t="s">
        <v>187</v>
      </c>
      <c r="K120" s="46" t="str">
        <f t="shared" si="1"/>
        <v>QC</v>
      </c>
    </row>
    <row r="121" spans="1:11" ht="15">
      <c r="A121" t="s">
        <v>122</v>
      </c>
      <c r="B121" t="s">
        <v>216</v>
      </c>
      <c r="C121" t="s">
        <v>166</v>
      </c>
      <c r="D121" t="s">
        <v>156</v>
      </c>
      <c r="E121">
        <v>2030</v>
      </c>
      <c r="F121" t="s">
        <v>167</v>
      </c>
      <c r="G121">
        <v>0</v>
      </c>
      <c r="H121" t="s">
        <v>187</v>
      </c>
      <c r="K121" s="46" t="str">
        <f t="shared" si="1"/>
        <v>QC</v>
      </c>
    </row>
    <row r="122" spans="1:11" ht="15">
      <c r="A122" t="s">
        <v>122</v>
      </c>
      <c r="B122" t="s">
        <v>216</v>
      </c>
      <c r="C122" t="s">
        <v>166</v>
      </c>
      <c r="D122" t="s">
        <v>156</v>
      </c>
      <c r="E122">
        <v>2040</v>
      </c>
      <c r="F122" t="s">
        <v>167</v>
      </c>
      <c r="G122">
        <v>0</v>
      </c>
      <c r="H122" t="s">
        <v>187</v>
      </c>
      <c r="K122" s="46" t="str">
        <f t="shared" si="1"/>
        <v>QC</v>
      </c>
    </row>
    <row r="123" spans="1:11" ht="15">
      <c r="A123" t="s">
        <v>122</v>
      </c>
      <c r="B123" t="s">
        <v>216</v>
      </c>
      <c r="C123" t="s">
        <v>166</v>
      </c>
      <c r="D123" t="s">
        <v>156</v>
      </c>
      <c r="E123">
        <v>2050</v>
      </c>
      <c r="F123" t="s">
        <v>167</v>
      </c>
      <c r="G123">
        <v>10000</v>
      </c>
      <c r="H123" t="s">
        <v>187</v>
      </c>
      <c r="K123" s="46" t="str">
        <f t="shared" si="1"/>
        <v>QC</v>
      </c>
    </row>
    <row r="124" spans="1:11" ht="15">
      <c r="A124" t="s">
        <v>122</v>
      </c>
      <c r="B124" t="s">
        <v>217</v>
      </c>
      <c r="C124" t="s">
        <v>160</v>
      </c>
      <c r="D124" t="s">
        <v>157</v>
      </c>
      <c r="E124">
        <v>2020</v>
      </c>
      <c r="F124" t="s">
        <v>167</v>
      </c>
      <c r="G124">
        <v>0</v>
      </c>
      <c r="H124" t="s">
        <v>187</v>
      </c>
      <c r="K124" s="46" t="str">
        <f t="shared" si="1"/>
        <v>WC</v>
      </c>
    </row>
    <row r="125" spans="1:11" ht="15">
      <c r="A125" t="s">
        <v>122</v>
      </c>
      <c r="B125" t="s">
        <v>217</v>
      </c>
      <c r="C125" t="s">
        <v>160</v>
      </c>
      <c r="D125" t="s">
        <v>157</v>
      </c>
      <c r="E125">
        <v>2030</v>
      </c>
      <c r="F125" t="s">
        <v>167</v>
      </c>
      <c r="G125">
        <v>0</v>
      </c>
      <c r="H125" t="s">
        <v>187</v>
      </c>
      <c r="K125" s="46" t="str">
        <f t="shared" si="1"/>
        <v>WC</v>
      </c>
    </row>
    <row r="126" spans="1:11" ht="15">
      <c r="A126" t="s">
        <v>122</v>
      </c>
      <c r="B126" t="s">
        <v>217</v>
      </c>
      <c r="C126" t="s">
        <v>160</v>
      </c>
      <c r="D126" t="s">
        <v>157</v>
      </c>
      <c r="E126">
        <v>2040</v>
      </c>
      <c r="F126" t="s">
        <v>167</v>
      </c>
      <c r="G126">
        <v>29027.364745030602</v>
      </c>
      <c r="H126" t="s">
        <v>187</v>
      </c>
      <c r="K126" s="46" t="str">
        <f t="shared" si="1"/>
        <v>WC</v>
      </c>
    </row>
    <row r="127" spans="1:11" ht="15">
      <c r="A127" t="s">
        <v>122</v>
      </c>
      <c r="B127" t="s">
        <v>217</v>
      </c>
      <c r="C127" t="s">
        <v>160</v>
      </c>
      <c r="D127" t="s">
        <v>157</v>
      </c>
      <c r="E127">
        <v>2050</v>
      </c>
      <c r="F127" t="s">
        <v>167</v>
      </c>
      <c r="G127">
        <v>29027.364745030602</v>
      </c>
      <c r="H127" t="s">
        <v>187</v>
      </c>
      <c r="K127" s="46" t="str">
        <f t="shared" si="1"/>
        <v>WC</v>
      </c>
    </row>
    <row r="128" spans="1:11" ht="15">
      <c r="A128" t="s">
        <v>122</v>
      </c>
      <c r="B128" t="s">
        <v>218</v>
      </c>
      <c r="C128" t="s">
        <v>160</v>
      </c>
      <c r="D128" t="s">
        <v>157</v>
      </c>
      <c r="E128">
        <v>2020</v>
      </c>
      <c r="F128" t="s">
        <v>167</v>
      </c>
      <c r="G128">
        <v>0</v>
      </c>
      <c r="H128" t="s">
        <v>187</v>
      </c>
      <c r="K128" s="46" t="str">
        <f t="shared" si="1"/>
        <v>WC</v>
      </c>
    </row>
    <row r="129" spans="1:11" ht="15">
      <c r="A129" t="s">
        <v>122</v>
      </c>
      <c r="B129" t="s">
        <v>218</v>
      </c>
      <c r="C129" t="s">
        <v>160</v>
      </c>
      <c r="D129" t="s">
        <v>157</v>
      </c>
      <c r="E129">
        <v>2030</v>
      </c>
      <c r="F129" t="s">
        <v>167</v>
      </c>
      <c r="G129">
        <v>0</v>
      </c>
      <c r="H129" t="s">
        <v>187</v>
      </c>
      <c r="K129" s="46" t="str">
        <f t="shared" si="1"/>
        <v>WC</v>
      </c>
    </row>
    <row r="130" spans="1:11" ht="15">
      <c r="A130" t="s">
        <v>122</v>
      </c>
      <c r="B130" t="s">
        <v>218</v>
      </c>
      <c r="C130" t="s">
        <v>160</v>
      </c>
      <c r="D130" t="s">
        <v>157</v>
      </c>
      <c r="E130">
        <v>2040</v>
      </c>
      <c r="F130" t="s">
        <v>167</v>
      </c>
      <c r="G130">
        <v>0</v>
      </c>
      <c r="H130" t="s">
        <v>187</v>
      </c>
      <c r="K130" s="46" t="str">
        <f t="shared" si="1"/>
        <v>WC</v>
      </c>
    </row>
    <row r="131" spans="1:11" ht="15">
      <c r="A131" t="s">
        <v>122</v>
      </c>
      <c r="B131" t="s">
        <v>218</v>
      </c>
      <c r="C131" t="s">
        <v>160</v>
      </c>
      <c r="D131" t="s">
        <v>157</v>
      </c>
      <c r="E131">
        <v>2050</v>
      </c>
      <c r="F131" t="s">
        <v>167</v>
      </c>
      <c r="G131">
        <v>18921.133567285498</v>
      </c>
      <c r="H131" t="s">
        <v>187</v>
      </c>
      <c r="K131" s="46" t="str">
        <f t="shared" si="1"/>
        <v>WC</v>
      </c>
    </row>
    <row r="132" spans="1:11" ht="15">
      <c r="A132" t="s">
        <v>122</v>
      </c>
      <c r="B132" t="s">
        <v>219</v>
      </c>
      <c r="C132" t="s">
        <v>126</v>
      </c>
      <c r="D132" t="s">
        <v>140</v>
      </c>
      <c r="E132">
        <v>2020</v>
      </c>
      <c r="F132" t="s">
        <v>167</v>
      </c>
      <c r="G132">
        <v>0</v>
      </c>
      <c r="H132" t="s">
        <v>187</v>
      </c>
      <c r="K132" s="46" t="str">
        <f t="shared" ref="K132:K195" si="2">LEFT(C132,2)</f>
        <v>ON</v>
      </c>
    </row>
    <row r="133" spans="1:11" ht="15">
      <c r="A133" t="s">
        <v>122</v>
      </c>
      <c r="B133" t="s">
        <v>219</v>
      </c>
      <c r="C133" t="s">
        <v>126</v>
      </c>
      <c r="D133" t="s">
        <v>140</v>
      </c>
      <c r="E133">
        <v>2030</v>
      </c>
      <c r="F133" t="s">
        <v>167</v>
      </c>
      <c r="G133">
        <v>5000</v>
      </c>
      <c r="H133" t="s">
        <v>187</v>
      </c>
      <c r="K133" s="46" t="str">
        <f t="shared" si="2"/>
        <v>ON</v>
      </c>
    </row>
    <row r="134" spans="1:11" ht="15">
      <c r="A134" t="s">
        <v>122</v>
      </c>
      <c r="B134" t="s">
        <v>219</v>
      </c>
      <c r="C134" t="s">
        <v>126</v>
      </c>
      <c r="D134" t="s">
        <v>140</v>
      </c>
      <c r="E134">
        <v>2040</v>
      </c>
      <c r="F134" t="s">
        <v>167</v>
      </c>
      <c r="G134">
        <v>5000</v>
      </c>
      <c r="H134" t="s">
        <v>187</v>
      </c>
      <c r="K134" s="46" t="str">
        <f t="shared" si="2"/>
        <v>ON</v>
      </c>
    </row>
    <row r="135" spans="1:11" ht="15">
      <c r="A135" t="s">
        <v>122</v>
      </c>
      <c r="B135" t="s">
        <v>219</v>
      </c>
      <c r="C135" t="s">
        <v>126</v>
      </c>
      <c r="D135" t="s">
        <v>140</v>
      </c>
      <c r="E135">
        <v>2050</v>
      </c>
      <c r="F135" t="s">
        <v>167</v>
      </c>
      <c r="G135">
        <v>5000</v>
      </c>
      <c r="H135" t="s">
        <v>187</v>
      </c>
      <c r="K135" s="46" t="str">
        <f t="shared" si="2"/>
        <v>ON</v>
      </c>
    </row>
    <row r="136" spans="1:11" ht="15">
      <c r="A136" t="s">
        <v>122</v>
      </c>
      <c r="B136" t="s">
        <v>220</v>
      </c>
      <c r="C136" t="s">
        <v>126</v>
      </c>
      <c r="D136" t="s">
        <v>140</v>
      </c>
      <c r="E136">
        <v>2020</v>
      </c>
      <c r="F136" t="s">
        <v>167</v>
      </c>
      <c r="G136">
        <v>0</v>
      </c>
      <c r="H136" t="s">
        <v>187</v>
      </c>
      <c r="K136" s="46" t="str">
        <f t="shared" si="2"/>
        <v>ON</v>
      </c>
    </row>
    <row r="137" spans="1:11" ht="15">
      <c r="A137" t="s">
        <v>122</v>
      </c>
      <c r="B137" t="s">
        <v>220</v>
      </c>
      <c r="C137" t="s">
        <v>126</v>
      </c>
      <c r="D137" t="s">
        <v>140</v>
      </c>
      <c r="E137">
        <v>2030</v>
      </c>
      <c r="F137" t="s">
        <v>167</v>
      </c>
      <c r="G137">
        <v>0</v>
      </c>
      <c r="H137" t="s">
        <v>187</v>
      </c>
      <c r="K137" s="46" t="str">
        <f t="shared" si="2"/>
        <v>ON</v>
      </c>
    </row>
    <row r="138" spans="1:11" ht="15">
      <c r="A138" t="s">
        <v>122</v>
      </c>
      <c r="B138" t="s">
        <v>220</v>
      </c>
      <c r="C138" t="s">
        <v>126</v>
      </c>
      <c r="D138" t="s">
        <v>140</v>
      </c>
      <c r="E138">
        <v>2040</v>
      </c>
      <c r="F138" t="s">
        <v>167</v>
      </c>
      <c r="G138">
        <v>20000</v>
      </c>
      <c r="H138" t="s">
        <v>187</v>
      </c>
      <c r="K138" s="46" t="str">
        <f t="shared" si="2"/>
        <v>ON</v>
      </c>
    </row>
    <row r="139" spans="1:11" ht="15">
      <c r="A139" t="s">
        <v>122</v>
      </c>
      <c r="B139" t="s">
        <v>220</v>
      </c>
      <c r="C139" t="s">
        <v>126</v>
      </c>
      <c r="D139" t="s">
        <v>140</v>
      </c>
      <c r="E139">
        <v>2050</v>
      </c>
      <c r="F139" t="s">
        <v>167</v>
      </c>
      <c r="G139">
        <v>20000</v>
      </c>
      <c r="H139" t="s">
        <v>187</v>
      </c>
      <c r="K139" s="46" t="str">
        <f t="shared" si="2"/>
        <v>ON</v>
      </c>
    </row>
    <row r="140" spans="1:11" ht="15">
      <c r="A140" t="s">
        <v>122</v>
      </c>
      <c r="B140" t="s">
        <v>221</v>
      </c>
      <c r="C140" t="s">
        <v>126</v>
      </c>
      <c r="D140" t="s">
        <v>140</v>
      </c>
      <c r="E140">
        <v>2020</v>
      </c>
      <c r="F140" t="s">
        <v>167</v>
      </c>
      <c r="G140">
        <v>0</v>
      </c>
      <c r="H140" t="s">
        <v>187</v>
      </c>
      <c r="K140" s="46" t="str">
        <f t="shared" si="2"/>
        <v>ON</v>
      </c>
    </row>
    <row r="141" spans="1:11" ht="15">
      <c r="A141" t="s">
        <v>122</v>
      </c>
      <c r="B141" t="s">
        <v>221</v>
      </c>
      <c r="C141" t="s">
        <v>126</v>
      </c>
      <c r="D141" t="s">
        <v>140</v>
      </c>
      <c r="E141">
        <v>2030</v>
      </c>
      <c r="F141" t="s">
        <v>167</v>
      </c>
      <c r="G141">
        <v>0</v>
      </c>
      <c r="H141" t="s">
        <v>187</v>
      </c>
      <c r="K141" s="46" t="str">
        <f t="shared" si="2"/>
        <v>ON</v>
      </c>
    </row>
    <row r="142" spans="1:11" ht="15">
      <c r="A142" t="s">
        <v>122</v>
      </c>
      <c r="B142" t="s">
        <v>221</v>
      </c>
      <c r="C142" t="s">
        <v>126</v>
      </c>
      <c r="D142" t="s">
        <v>140</v>
      </c>
      <c r="E142">
        <v>2040</v>
      </c>
      <c r="F142" t="s">
        <v>167</v>
      </c>
      <c r="G142">
        <v>0</v>
      </c>
      <c r="H142" t="s">
        <v>187</v>
      </c>
      <c r="K142" s="46" t="str">
        <f t="shared" si="2"/>
        <v>ON</v>
      </c>
    </row>
    <row r="143" spans="1:11" ht="15">
      <c r="A143" t="s">
        <v>122</v>
      </c>
      <c r="B143" t="s">
        <v>221</v>
      </c>
      <c r="C143" t="s">
        <v>126</v>
      </c>
      <c r="D143" t="s">
        <v>140</v>
      </c>
      <c r="E143">
        <v>2050</v>
      </c>
      <c r="F143" t="s">
        <v>167</v>
      </c>
      <c r="G143">
        <v>11000</v>
      </c>
      <c r="H143" t="s">
        <v>187</v>
      </c>
      <c r="K143" s="46" t="str">
        <f t="shared" si="2"/>
        <v>ON</v>
      </c>
    </row>
    <row r="144" spans="1:11" ht="15">
      <c r="A144" t="s">
        <v>122</v>
      </c>
      <c r="B144" t="s">
        <v>222</v>
      </c>
      <c r="C144" t="s">
        <v>126</v>
      </c>
      <c r="D144" t="s">
        <v>16</v>
      </c>
      <c r="E144">
        <v>2020</v>
      </c>
      <c r="F144" t="s">
        <v>162</v>
      </c>
      <c r="G144">
        <v>0</v>
      </c>
      <c r="H144" t="s">
        <v>187</v>
      </c>
      <c r="K144" s="46" t="str">
        <f t="shared" si="2"/>
        <v>ON</v>
      </c>
    </row>
    <row r="145" spans="1:11" ht="15">
      <c r="A145" t="s">
        <v>122</v>
      </c>
      <c r="B145" t="s">
        <v>222</v>
      </c>
      <c r="C145" t="s">
        <v>126</v>
      </c>
      <c r="D145" t="s">
        <v>16</v>
      </c>
      <c r="E145">
        <v>2030</v>
      </c>
      <c r="F145" t="s">
        <v>162</v>
      </c>
      <c r="G145">
        <v>0</v>
      </c>
      <c r="H145" t="s">
        <v>187</v>
      </c>
      <c r="K145" s="46" t="str">
        <f t="shared" si="2"/>
        <v>ON</v>
      </c>
    </row>
    <row r="146" spans="1:11" ht="15">
      <c r="A146" t="s">
        <v>122</v>
      </c>
      <c r="B146" t="s">
        <v>222</v>
      </c>
      <c r="C146" t="s">
        <v>126</v>
      </c>
      <c r="D146" t="s">
        <v>16</v>
      </c>
      <c r="E146">
        <v>2040</v>
      </c>
      <c r="F146" t="s">
        <v>162</v>
      </c>
      <c r="G146">
        <v>750.55279041926201</v>
      </c>
      <c r="H146" t="s">
        <v>187</v>
      </c>
      <c r="K146" s="46" t="str">
        <f t="shared" si="2"/>
        <v>ON</v>
      </c>
    </row>
    <row r="147" spans="1:11" ht="15">
      <c r="A147" t="s">
        <v>122</v>
      </c>
      <c r="B147" t="s">
        <v>222</v>
      </c>
      <c r="C147" t="s">
        <v>126</v>
      </c>
      <c r="D147" t="s">
        <v>16</v>
      </c>
      <c r="E147">
        <v>2050</v>
      </c>
      <c r="F147" t="s">
        <v>162</v>
      </c>
      <c r="G147">
        <v>750.55279041926201</v>
      </c>
      <c r="H147" t="s">
        <v>187</v>
      </c>
      <c r="K147" s="46" t="str">
        <f t="shared" si="2"/>
        <v>ON</v>
      </c>
    </row>
    <row r="148" spans="1:11" ht="15">
      <c r="A148" t="s">
        <v>122</v>
      </c>
      <c r="B148" t="s">
        <v>223</v>
      </c>
      <c r="C148" t="s">
        <v>126</v>
      </c>
      <c r="D148" t="s">
        <v>16</v>
      </c>
      <c r="E148">
        <v>2020</v>
      </c>
      <c r="F148" t="s">
        <v>162</v>
      </c>
      <c r="G148">
        <v>0</v>
      </c>
      <c r="H148" t="s">
        <v>187</v>
      </c>
      <c r="K148" s="46" t="str">
        <f t="shared" si="2"/>
        <v>ON</v>
      </c>
    </row>
    <row r="149" spans="1:11" ht="15">
      <c r="A149" t="s">
        <v>122</v>
      </c>
      <c r="B149" t="s">
        <v>223</v>
      </c>
      <c r="C149" t="s">
        <v>126</v>
      </c>
      <c r="D149" t="s">
        <v>16</v>
      </c>
      <c r="E149">
        <v>2030</v>
      </c>
      <c r="F149" t="s">
        <v>162</v>
      </c>
      <c r="G149">
        <v>0</v>
      </c>
      <c r="H149" t="s">
        <v>187</v>
      </c>
      <c r="K149" s="46" t="str">
        <f t="shared" si="2"/>
        <v>ON</v>
      </c>
    </row>
    <row r="150" spans="1:11" ht="15">
      <c r="A150" t="s">
        <v>122</v>
      </c>
      <c r="B150" t="s">
        <v>223</v>
      </c>
      <c r="C150" t="s">
        <v>126</v>
      </c>
      <c r="D150" t="s">
        <v>16</v>
      </c>
      <c r="E150">
        <v>2040</v>
      </c>
      <c r="F150" t="s">
        <v>162</v>
      </c>
      <c r="G150">
        <v>0</v>
      </c>
      <c r="H150" t="s">
        <v>187</v>
      </c>
      <c r="K150" s="46" t="str">
        <f t="shared" si="2"/>
        <v>ON</v>
      </c>
    </row>
    <row r="151" spans="1:11" ht="15">
      <c r="A151" t="s">
        <v>122</v>
      </c>
      <c r="B151" t="s">
        <v>223</v>
      </c>
      <c r="C151" t="s">
        <v>126</v>
      </c>
      <c r="D151" t="s">
        <v>16</v>
      </c>
      <c r="E151">
        <v>2050</v>
      </c>
      <c r="F151" t="s">
        <v>162</v>
      </c>
      <c r="G151">
        <v>0</v>
      </c>
      <c r="H151" t="s">
        <v>187</v>
      </c>
      <c r="K151" s="46" t="str">
        <f t="shared" si="2"/>
        <v>ON</v>
      </c>
    </row>
    <row r="152" spans="1:11" ht="15">
      <c r="A152" t="s">
        <v>122</v>
      </c>
      <c r="B152" t="s">
        <v>224</v>
      </c>
      <c r="C152" t="s">
        <v>126</v>
      </c>
      <c r="D152" t="s">
        <v>143</v>
      </c>
      <c r="E152">
        <v>2020</v>
      </c>
      <c r="F152" t="s">
        <v>162</v>
      </c>
      <c r="G152">
        <v>0</v>
      </c>
      <c r="H152" t="s">
        <v>187</v>
      </c>
      <c r="K152" s="46" t="str">
        <f t="shared" si="2"/>
        <v>ON</v>
      </c>
    </row>
    <row r="153" spans="1:11" ht="15">
      <c r="A153" t="s">
        <v>122</v>
      </c>
      <c r="B153" t="s">
        <v>224</v>
      </c>
      <c r="C153" t="s">
        <v>126</v>
      </c>
      <c r="D153" t="s">
        <v>143</v>
      </c>
      <c r="E153">
        <v>2030</v>
      </c>
      <c r="F153" t="s">
        <v>162</v>
      </c>
      <c r="G153">
        <v>0</v>
      </c>
      <c r="H153" t="s">
        <v>187</v>
      </c>
      <c r="K153" s="46" t="str">
        <f t="shared" si="2"/>
        <v>ON</v>
      </c>
    </row>
    <row r="154" spans="1:11" ht="15">
      <c r="A154" t="s">
        <v>122</v>
      </c>
      <c r="B154" t="s">
        <v>224</v>
      </c>
      <c r="C154" t="s">
        <v>126</v>
      </c>
      <c r="D154" t="s">
        <v>143</v>
      </c>
      <c r="E154">
        <v>2040</v>
      </c>
      <c r="F154" t="s">
        <v>162</v>
      </c>
      <c r="G154">
        <v>3000</v>
      </c>
      <c r="H154" t="s">
        <v>187</v>
      </c>
      <c r="K154" s="46" t="str">
        <f t="shared" si="2"/>
        <v>ON</v>
      </c>
    </row>
    <row r="155" spans="1:11" ht="15">
      <c r="A155" t="s">
        <v>122</v>
      </c>
      <c r="B155" t="s">
        <v>224</v>
      </c>
      <c r="C155" t="s">
        <v>126</v>
      </c>
      <c r="D155" t="s">
        <v>143</v>
      </c>
      <c r="E155">
        <v>2050</v>
      </c>
      <c r="F155" t="s">
        <v>162</v>
      </c>
      <c r="G155">
        <v>3000</v>
      </c>
      <c r="H155" t="s">
        <v>187</v>
      </c>
      <c r="K155" s="46" t="str">
        <f t="shared" si="2"/>
        <v>ON</v>
      </c>
    </row>
    <row r="156" spans="1:11" ht="15">
      <c r="A156" t="s">
        <v>122</v>
      </c>
      <c r="B156" t="s">
        <v>225</v>
      </c>
      <c r="C156" t="s">
        <v>126</v>
      </c>
      <c r="D156" t="s">
        <v>143</v>
      </c>
      <c r="E156">
        <v>2020</v>
      </c>
      <c r="F156" t="s">
        <v>162</v>
      </c>
      <c r="G156">
        <v>0</v>
      </c>
      <c r="H156" t="s">
        <v>187</v>
      </c>
      <c r="K156" s="46" t="str">
        <f t="shared" si="2"/>
        <v>ON</v>
      </c>
    </row>
    <row r="157" spans="1:11" ht="15">
      <c r="A157" t="s">
        <v>122</v>
      </c>
      <c r="B157" t="s">
        <v>225</v>
      </c>
      <c r="C157" t="s">
        <v>126</v>
      </c>
      <c r="D157" t="s">
        <v>143</v>
      </c>
      <c r="E157">
        <v>2030</v>
      </c>
      <c r="F157" t="s">
        <v>162</v>
      </c>
      <c r="G157">
        <v>0</v>
      </c>
      <c r="H157" t="s">
        <v>187</v>
      </c>
      <c r="K157" s="46" t="str">
        <f t="shared" si="2"/>
        <v>ON</v>
      </c>
    </row>
    <row r="158" spans="1:11" ht="15">
      <c r="A158" t="s">
        <v>122</v>
      </c>
      <c r="B158" t="s">
        <v>225</v>
      </c>
      <c r="C158" t="s">
        <v>126</v>
      </c>
      <c r="D158" t="s">
        <v>143</v>
      </c>
      <c r="E158">
        <v>2040</v>
      </c>
      <c r="F158" t="s">
        <v>162</v>
      </c>
      <c r="G158">
        <v>0</v>
      </c>
      <c r="H158" t="s">
        <v>187</v>
      </c>
      <c r="K158" s="46" t="str">
        <f t="shared" si="2"/>
        <v>ON</v>
      </c>
    </row>
    <row r="159" spans="1:11" ht="15">
      <c r="A159" t="s">
        <v>122</v>
      </c>
      <c r="B159" t="s">
        <v>225</v>
      </c>
      <c r="C159" t="s">
        <v>126</v>
      </c>
      <c r="D159" t="s">
        <v>143</v>
      </c>
      <c r="E159">
        <v>2050</v>
      </c>
      <c r="F159" t="s">
        <v>162</v>
      </c>
      <c r="G159">
        <v>0</v>
      </c>
      <c r="H159" t="s">
        <v>187</v>
      </c>
      <c r="K159" s="46" t="str">
        <f t="shared" si="2"/>
        <v>ON</v>
      </c>
    </row>
    <row r="160" spans="1:11" ht="15">
      <c r="A160" t="s">
        <v>122</v>
      </c>
      <c r="B160" t="s">
        <v>226</v>
      </c>
      <c r="C160" t="s">
        <v>126</v>
      </c>
      <c r="D160" t="s">
        <v>17</v>
      </c>
      <c r="E160">
        <v>2020</v>
      </c>
      <c r="F160" t="s">
        <v>162</v>
      </c>
      <c r="G160">
        <v>0</v>
      </c>
      <c r="H160" t="s">
        <v>187</v>
      </c>
      <c r="K160" s="46" t="str">
        <f t="shared" si="2"/>
        <v>ON</v>
      </c>
    </row>
    <row r="161" spans="1:11" ht="15">
      <c r="A161" t="s">
        <v>122</v>
      </c>
      <c r="B161" t="s">
        <v>226</v>
      </c>
      <c r="C161" t="s">
        <v>126</v>
      </c>
      <c r="D161" t="s">
        <v>17</v>
      </c>
      <c r="E161">
        <v>2030</v>
      </c>
      <c r="F161" t="s">
        <v>162</v>
      </c>
      <c r="G161">
        <v>0</v>
      </c>
      <c r="H161" t="s">
        <v>187</v>
      </c>
      <c r="K161" s="46" t="str">
        <f t="shared" si="2"/>
        <v>ON</v>
      </c>
    </row>
    <row r="162" spans="1:11" ht="15">
      <c r="A162" t="s">
        <v>122</v>
      </c>
      <c r="B162" t="s">
        <v>226</v>
      </c>
      <c r="C162" t="s">
        <v>126</v>
      </c>
      <c r="D162" t="s">
        <v>17</v>
      </c>
      <c r="E162">
        <v>2040</v>
      </c>
      <c r="F162" t="s">
        <v>162</v>
      </c>
      <c r="G162">
        <v>0</v>
      </c>
      <c r="H162" t="s">
        <v>187</v>
      </c>
      <c r="K162" s="46" t="str">
        <f t="shared" si="2"/>
        <v>ON</v>
      </c>
    </row>
    <row r="163" spans="1:11" ht="15">
      <c r="A163" t="s">
        <v>122</v>
      </c>
      <c r="B163" t="s">
        <v>226</v>
      </c>
      <c r="C163" t="s">
        <v>126</v>
      </c>
      <c r="D163" t="s">
        <v>17</v>
      </c>
      <c r="E163">
        <v>2050</v>
      </c>
      <c r="F163" t="s">
        <v>162</v>
      </c>
      <c r="G163">
        <v>0</v>
      </c>
      <c r="H163" t="s">
        <v>187</v>
      </c>
      <c r="K163" s="46" t="str">
        <f t="shared" si="2"/>
        <v>ON</v>
      </c>
    </row>
    <row r="164" spans="1:11" ht="15">
      <c r="A164" t="s">
        <v>122</v>
      </c>
      <c r="B164" t="s">
        <v>227</v>
      </c>
      <c r="C164" t="s">
        <v>126</v>
      </c>
      <c r="D164" t="s">
        <v>17</v>
      </c>
      <c r="E164">
        <v>2020</v>
      </c>
      <c r="F164" t="s">
        <v>162</v>
      </c>
      <c r="G164">
        <v>0</v>
      </c>
      <c r="H164" t="s">
        <v>187</v>
      </c>
      <c r="K164" s="46" t="str">
        <f t="shared" si="2"/>
        <v>ON</v>
      </c>
    </row>
    <row r="165" spans="1:11" ht="15">
      <c r="A165" t="s">
        <v>122</v>
      </c>
      <c r="B165" t="s">
        <v>227</v>
      </c>
      <c r="C165" t="s">
        <v>126</v>
      </c>
      <c r="D165" t="s">
        <v>17</v>
      </c>
      <c r="E165">
        <v>2030</v>
      </c>
      <c r="F165" t="s">
        <v>162</v>
      </c>
      <c r="G165">
        <v>0</v>
      </c>
      <c r="H165" t="s">
        <v>187</v>
      </c>
      <c r="K165" s="46" t="str">
        <f t="shared" si="2"/>
        <v>ON</v>
      </c>
    </row>
    <row r="166" spans="1:11" ht="15">
      <c r="A166" t="s">
        <v>122</v>
      </c>
      <c r="B166" t="s">
        <v>227</v>
      </c>
      <c r="C166" t="s">
        <v>126</v>
      </c>
      <c r="D166" t="s">
        <v>17</v>
      </c>
      <c r="E166">
        <v>2040</v>
      </c>
      <c r="F166" t="s">
        <v>162</v>
      </c>
      <c r="G166">
        <v>0</v>
      </c>
      <c r="H166" t="s">
        <v>187</v>
      </c>
      <c r="K166" s="46" t="str">
        <f t="shared" si="2"/>
        <v>ON</v>
      </c>
    </row>
    <row r="167" spans="1:11" ht="15">
      <c r="A167" t="s">
        <v>122</v>
      </c>
      <c r="B167" t="s">
        <v>227</v>
      </c>
      <c r="C167" t="s">
        <v>126</v>
      </c>
      <c r="D167" t="s">
        <v>17</v>
      </c>
      <c r="E167">
        <v>2050</v>
      </c>
      <c r="F167" t="s">
        <v>162</v>
      </c>
      <c r="G167">
        <v>0</v>
      </c>
      <c r="H167" t="s">
        <v>187</v>
      </c>
      <c r="K167" s="46" t="str">
        <f t="shared" si="2"/>
        <v>ON</v>
      </c>
    </row>
    <row r="168" spans="1:11" ht="15">
      <c r="A168" t="s">
        <v>122</v>
      </c>
      <c r="B168" t="s">
        <v>228</v>
      </c>
      <c r="C168" t="s">
        <v>126</v>
      </c>
      <c r="D168" t="s">
        <v>12</v>
      </c>
      <c r="E168">
        <v>2020</v>
      </c>
      <c r="F168" t="s">
        <v>162</v>
      </c>
      <c r="G168">
        <v>0</v>
      </c>
      <c r="H168" t="s">
        <v>187</v>
      </c>
      <c r="K168" s="46" t="str">
        <f t="shared" si="2"/>
        <v>ON</v>
      </c>
    </row>
    <row r="169" spans="1:11" ht="15">
      <c r="A169" t="s">
        <v>122</v>
      </c>
      <c r="B169" t="s">
        <v>228</v>
      </c>
      <c r="C169" t="s">
        <v>126</v>
      </c>
      <c r="D169" t="s">
        <v>12</v>
      </c>
      <c r="E169">
        <v>2030</v>
      </c>
      <c r="F169" t="s">
        <v>162</v>
      </c>
      <c r="G169">
        <v>5110.2620696853301</v>
      </c>
      <c r="H169" t="s">
        <v>187</v>
      </c>
      <c r="K169" s="46" t="str">
        <f t="shared" si="2"/>
        <v>ON</v>
      </c>
    </row>
    <row r="170" spans="1:11" ht="15">
      <c r="A170" t="s">
        <v>122</v>
      </c>
      <c r="B170" t="s">
        <v>228</v>
      </c>
      <c r="C170" t="s">
        <v>126</v>
      </c>
      <c r="D170" t="s">
        <v>12</v>
      </c>
      <c r="E170">
        <v>2040</v>
      </c>
      <c r="F170" t="s">
        <v>162</v>
      </c>
      <c r="G170">
        <v>5110.2620696853301</v>
      </c>
      <c r="H170" t="s">
        <v>187</v>
      </c>
      <c r="K170" s="46" t="str">
        <f t="shared" si="2"/>
        <v>ON</v>
      </c>
    </row>
    <row r="171" spans="1:11" ht="15">
      <c r="A171" t="s">
        <v>122</v>
      </c>
      <c r="B171" t="s">
        <v>228</v>
      </c>
      <c r="C171" t="s">
        <v>126</v>
      </c>
      <c r="D171" t="s">
        <v>12</v>
      </c>
      <c r="E171">
        <v>2050</v>
      </c>
      <c r="F171" t="s">
        <v>162</v>
      </c>
      <c r="G171">
        <v>5110.2620696853301</v>
      </c>
      <c r="H171" t="s">
        <v>187</v>
      </c>
      <c r="K171" s="46" t="str">
        <f t="shared" si="2"/>
        <v>ON</v>
      </c>
    </row>
    <row r="172" spans="1:11" ht="15">
      <c r="A172" t="s">
        <v>122</v>
      </c>
      <c r="B172" t="s">
        <v>229</v>
      </c>
      <c r="C172" t="s">
        <v>126</v>
      </c>
      <c r="D172" t="s">
        <v>12</v>
      </c>
      <c r="E172">
        <v>2020</v>
      </c>
      <c r="F172" t="s">
        <v>162</v>
      </c>
      <c r="G172">
        <v>0</v>
      </c>
      <c r="H172" t="s">
        <v>187</v>
      </c>
      <c r="K172" s="46" t="str">
        <f t="shared" si="2"/>
        <v>ON</v>
      </c>
    </row>
    <row r="173" spans="1:11" ht="15">
      <c r="A173" t="s">
        <v>122</v>
      </c>
      <c r="B173" t="s">
        <v>229</v>
      </c>
      <c r="C173" t="s">
        <v>126</v>
      </c>
      <c r="D173" t="s">
        <v>12</v>
      </c>
      <c r="E173">
        <v>2030</v>
      </c>
      <c r="F173" t="s">
        <v>162</v>
      </c>
      <c r="G173">
        <v>0</v>
      </c>
      <c r="H173" t="s">
        <v>187</v>
      </c>
      <c r="K173" s="46" t="str">
        <f t="shared" si="2"/>
        <v>ON</v>
      </c>
    </row>
    <row r="174" spans="1:11" ht="15">
      <c r="A174" t="s">
        <v>122</v>
      </c>
      <c r="B174" t="s">
        <v>229</v>
      </c>
      <c r="C174" t="s">
        <v>126</v>
      </c>
      <c r="D174" t="s">
        <v>12</v>
      </c>
      <c r="E174">
        <v>2040</v>
      </c>
      <c r="F174" t="s">
        <v>162</v>
      </c>
      <c r="G174">
        <v>15000</v>
      </c>
      <c r="H174" t="s">
        <v>187</v>
      </c>
      <c r="K174" s="46" t="str">
        <f t="shared" si="2"/>
        <v>ON</v>
      </c>
    </row>
    <row r="175" spans="1:11" ht="15">
      <c r="A175" t="s">
        <v>122</v>
      </c>
      <c r="B175" t="s">
        <v>229</v>
      </c>
      <c r="C175" t="s">
        <v>126</v>
      </c>
      <c r="D175" t="s">
        <v>12</v>
      </c>
      <c r="E175">
        <v>2050</v>
      </c>
      <c r="F175" t="s">
        <v>162</v>
      </c>
      <c r="G175">
        <v>15000</v>
      </c>
      <c r="H175" t="s">
        <v>187</v>
      </c>
      <c r="K175" s="46" t="str">
        <f t="shared" si="2"/>
        <v>ON</v>
      </c>
    </row>
    <row r="176" spans="1:11" ht="15">
      <c r="A176" t="s">
        <v>122</v>
      </c>
      <c r="B176" t="s">
        <v>230</v>
      </c>
      <c r="C176" t="s">
        <v>126</v>
      </c>
      <c r="D176" t="s">
        <v>12</v>
      </c>
      <c r="E176">
        <v>2020</v>
      </c>
      <c r="F176" t="s">
        <v>162</v>
      </c>
      <c r="G176">
        <v>0</v>
      </c>
      <c r="H176" t="s">
        <v>187</v>
      </c>
      <c r="K176" s="46" t="str">
        <f t="shared" si="2"/>
        <v>ON</v>
      </c>
    </row>
    <row r="177" spans="1:11" ht="15">
      <c r="A177" t="s">
        <v>122</v>
      </c>
      <c r="B177" t="s">
        <v>230</v>
      </c>
      <c r="C177" t="s">
        <v>126</v>
      </c>
      <c r="D177" t="s">
        <v>12</v>
      </c>
      <c r="E177">
        <v>2030</v>
      </c>
      <c r="F177" t="s">
        <v>162</v>
      </c>
      <c r="G177">
        <v>0</v>
      </c>
      <c r="H177" t="s">
        <v>187</v>
      </c>
      <c r="K177" s="46" t="str">
        <f t="shared" si="2"/>
        <v>ON</v>
      </c>
    </row>
    <row r="178" spans="1:11" ht="15">
      <c r="A178" t="s">
        <v>122</v>
      </c>
      <c r="B178" t="s">
        <v>230</v>
      </c>
      <c r="C178" t="s">
        <v>126</v>
      </c>
      <c r="D178" t="s">
        <v>12</v>
      </c>
      <c r="E178">
        <v>2040</v>
      </c>
      <c r="F178" t="s">
        <v>162</v>
      </c>
      <c r="G178">
        <v>0</v>
      </c>
      <c r="H178" t="s">
        <v>187</v>
      </c>
      <c r="K178" s="46" t="str">
        <f t="shared" si="2"/>
        <v>ON</v>
      </c>
    </row>
    <row r="179" spans="1:11" ht="15">
      <c r="A179" t="s">
        <v>122</v>
      </c>
      <c r="B179" t="s">
        <v>230</v>
      </c>
      <c r="C179" t="s">
        <v>126</v>
      </c>
      <c r="D179" t="s">
        <v>12</v>
      </c>
      <c r="E179">
        <v>2050</v>
      </c>
      <c r="F179" t="s">
        <v>162</v>
      </c>
      <c r="G179">
        <v>14418.490567049501</v>
      </c>
      <c r="H179" t="s">
        <v>187</v>
      </c>
      <c r="K179" s="46" t="str">
        <f t="shared" si="2"/>
        <v>ON</v>
      </c>
    </row>
    <row r="180" spans="1:11" ht="15">
      <c r="A180" t="s">
        <v>122</v>
      </c>
      <c r="B180" t="s">
        <v>231</v>
      </c>
      <c r="C180" t="s">
        <v>126</v>
      </c>
      <c r="D180" t="s">
        <v>23</v>
      </c>
      <c r="E180">
        <v>2020</v>
      </c>
      <c r="F180" t="s">
        <v>167</v>
      </c>
      <c r="G180">
        <v>0</v>
      </c>
      <c r="H180" t="s">
        <v>187</v>
      </c>
      <c r="K180" s="46" t="str">
        <f t="shared" si="2"/>
        <v>ON</v>
      </c>
    </row>
    <row r="181" spans="1:11" ht="15">
      <c r="A181" t="s">
        <v>122</v>
      </c>
      <c r="B181" t="s">
        <v>231</v>
      </c>
      <c r="C181" t="s">
        <v>126</v>
      </c>
      <c r="D181" t="s">
        <v>23</v>
      </c>
      <c r="E181">
        <v>2030</v>
      </c>
      <c r="F181" t="s">
        <v>167</v>
      </c>
      <c r="G181">
        <v>1894.0304232882099</v>
      </c>
      <c r="H181" t="s">
        <v>187</v>
      </c>
      <c r="K181" s="46" t="str">
        <f t="shared" si="2"/>
        <v>ON</v>
      </c>
    </row>
    <row r="182" spans="1:11" ht="15">
      <c r="A182" t="s">
        <v>122</v>
      </c>
      <c r="B182" t="s">
        <v>231</v>
      </c>
      <c r="C182" t="s">
        <v>126</v>
      </c>
      <c r="D182" t="s">
        <v>23</v>
      </c>
      <c r="E182">
        <v>2040</v>
      </c>
      <c r="F182" t="s">
        <v>167</v>
      </c>
      <c r="G182">
        <v>1894.0304232882099</v>
      </c>
      <c r="H182" t="s">
        <v>187</v>
      </c>
      <c r="K182" s="46" t="str">
        <f t="shared" si="2"/>
        <v>ON</v>
      </c>
    </row>
    <row r="183" spans="1:11" ht="15">
      <c r="A183" t="s">
        <v>122</v>
      </c>
      <c r="B183" t="s">
        <v>231</v>
      </c>
      <c r="C183" t="s">
        <v>126</v>
      </c>
      <c r="D183" t="s">
        <v>23</v>
      </c>
      <c r="E183">
        <v>2050</v>
      </c>
      <c r="F183" t="s">
        <v>167</v>
      </c>
      <c r="G183">
        <v>1894.0304232882099</v>
      </c>
      <c r="H183" t="s">
        <v>187</v>
      </c>
      <c r="K183" s="46" t="str">
        <f t="shared" si="2"/>
        <v>ON</v>
      </c>
    </row>
    <row r="184" spans="1:11" ht="15">
      <c r="A184" t="s">
        <v>122</v>
      </c>
      <c r="B184" t="s">
        <v>232</v>
      </c>
      <c r="C184" t="s">
        <v>160</v>
      </c>
      <c r="D184" t="s">
        <v>23</v>
      </c>
      <c r="E184">
        <v>2020</v>
      </c>
      <c r="F184" t="s">
        <v>167</v>
      </c>
      <c r="G184">
        <v>0</v>
      </c>
      <c r="H184" t="s">
        <v>187</v>
      </c>
      <c r="K184" s="46" t="str">
        <f t="shared" si="2"/>
        <v>WC</v>
      </c>
    </row>
    <row r="185" spans="1:11" ht="15">
      <c r="A185" t="s">
        <v>122</v>
      </c>
      <c r="B185" t="s">
        <v>232</v>
      </c>
      <c r="C185" t="s">
        <v>160</v>
      </c>
      <c r="D185" t="s">
        <v>23</v>
      </c>
      <c r="E185">
        <v>2030</v>
      </c>
      <c r="F185" t="s">
        <v>167</v>
      </c>
      <c r="G185">
        <v>0</v>
      </c>
      <c r="H185" t="s">
        <v>187</v>
      </c>
      <c r="K185" s="46" t="str">
        <f t="shared" si="2"/>
        <v>WC</v>
      </c>
    </row>
    <row r="186" spans="1:11" ht="15">
      <c r="A186" t="s">
        <v>122</v>
      </c>
      <c r="B186" t="s">
        <v>232</v>
      </c>
      <c r="C186" t="s">
        <v>160</v>
      </c>
      <c r="D186" t="s">
        <v>23</v>
      </c>
      <c r="E186">
        <v>2040</v>
      </c>
      <c r="F186" t="s">
        <v>167</v>
      </c>
      <c r="G186">
        <v>0</v>
      </c>
      <c r="H186" t="s">
        <v>187</v>
      </c>
      <c r="K186" s="46" t="str">
        <f t="shared" si="2"/>
        <v>WC</v>
      </c>
    </row>
    <row r="187" spans="1:11" ht="15">
      <c r="A187" t="s">
        <v>122</v>
      </c>
      <c r="B187" t="s">
        <v>232</v>
      </c>
      <c r="C187" t="s">
        <v>160</v>
      </c>
      <c r="D187" t="s">
        <v>23</v>
      </c>
      <c r="E187">
        <v>2050</v>
      </c>
      <c r="F187" t="s">
        <v>167</v>
      </c>
      <c r="G187">
        <v>0</v>
      </c>
      <c r="H187" t="s">
        <v>187</v>
      </c>
      <c r="K187" s="46" t="str">
        <f t="shared" si="2"/>
        <v>WC</v>
      </c>
    </row>
    <row r="188" spans="1:11" ht="15">
      <c r="A188" t="s">
        <v>122</v>
      </c>
      <c r="B188" t="s">
        <v>233</v>
      </c>
      <c r="C188" t="s">
        <v>126</v>
      </c>
      <c r="D188" t="s">
        <v>23</v>
      </c>
      <c r="E188">
        <v>2020</v>
      </c>
      <c r="F188" t="s">
        <v>167</v>
      </c>
      <c r="G188">
        <v>0</v>
      </c>
      <c r="H188" t="s">
        <v>187</v>
      </c>
      <c r="K188" s="46" t="str">
        <f t="shared" si="2"/>
        <v>ON</v>
      </c>
    </row>
    <row r="189" spans="1:11" ht="15">
      <c r="A189" t="s">
        <v>122</v>
      </c>
      <c r="B189" t="s">
        <v>233</v>
      </c>
      <c r="C189" t="s">
        <v>126</v>
      </c>
      <c r="D189" t="s">
        <v>23</v>
      </c>
      <c r="E189">
        <v>2030</v>
      </c>
      <c r="F189" t="s">
        <v>167</v>
      </c>
      <c r="G189">
        <v>0</v>
      </c>
      <c r="H189" t="s">
        <v>187</v>
      </c>
      <c r="K189" s="46" t="str">
        <f t="shared" si="2"/>
        <v>ON</v>
      </c>
    </row>
    <row r="190" spans="1:11" ht="15">
      <c r="A190" t="s">
        <v>122</v>
      </c>
      <c r="B190" t="s">
        <v>233</v>
      </c>
      <c r="C190" t="s">
        <v>126</v>
      </c>
      <c r="D190" t="s">
        <v>23</v>
      </c>
      <c r="E190">
        <v>2040</v>
      </c>
      <c r="F190" t="s">
        <v>167</v>
      </c>
      <c r="G190">
        <v>2991.8902779976702</v>
      </c>
      <c r="H190" t="s">
        <v>187</v>
      </c>
      <c r="K190" s="46" t="str">
        <f t="shared" si="2"/>
        <v>ON</v>
      </c>
    </row>
    <row r="191" spans="1:11" ht="15">
      <c r="A191" t="s">
        <v>122</v>
      </c>
      <c r="B191" t="s">
        <v>233</v>
      </c>
      <c r="C191" t="s">
        <v>126</v>
      </c>
      <c r="D191" t="s">
        <v>23</v>
      </c>
      <c r="E191">
        <v>2050</v>
      </c>
      <c r="F191" t="s">
        <v>167</v>
      </c>
      <c r="G191">
        <v>2991.8902779976702</v>
      </c>
      <c r="H191" t="s">
        <v>187</v>
      </c>
      <c r="K191" s="46" t="str">
        <f t="shared" si="2"/>
        <v>ON</v>
      </c>
    </row>
    <row r="192" spans="1:11" ht="15">
      <c r="A192" t="s">
        <v>122</v>
      </c>
      <c r="B192" t="s">
        <v>234</v>
      </c>
      <c r="C192" t="s">
        <v>160</v>
      </c>
      <c r="D192" t="s">
        <v>23</v>
      </c>
      <c r="E192">
        <v>2020</v>
      </c>
      <c r="F192" t="s">
        <v>167</v>
      </c>
      <c r="G192">
        <v>0</v>
      </c>
      <c r="H192" t="s">
        <v>187</v>
      </c>
      <c r="K192" s="46" t="str">
        <f t="shared" si="2"/>
        <v>WC</v>
      </c>
    </row>
    <row r="193" spans="1:11" ht="15">
      <c r="A193" t="s">
        <v>122</v>
      </c>
      <c r="B193" t="s">
        <v>234</v>
      </c>
      <c r="C193" t="s">
        <v>160</v>
      </c>
      <c r="D193" t="s">
        <v>23</v>
      </c>
      <c r="E193">
        <v>2030</v>
      </c>
      <c r="F193" t="s">
        <v>167</v>
      </c>
      <c r="G193">
        <v>0</v>
      </c>
      <c r="H193" t="s">
        <v>187</v>
      </c>
      <c r="K193" s="46" t="str">
        <f t="shared" si="2"/>
        <v>WC</v>
      </c>
    </row>
    <row r="194" spans="1:11" ht="15">
      <c r="A194" t="s">
        <v>122</v>
      </c>
      <c r="B194" t="s">
        <v>234</v>
      </c>
      <c r="C194" t="s">
        <v>160</v>
      </c>
      <c r="D194" t="s">
        <v>23</v>
      </c>
      <c r="E194">
        <v>2040</v>
      </c>
      <c r="F194" t="s">
        <v>167</v>
      </c>
      <c r="G194">
        <v>0</v>
      </c>
      <c r="H194" t="s">
        <v>187</v>
      </c>
      <c r="K194" s="46" t="str">
        <f t="shared" si="2"/>
        <v>WC</v>
      </c>
    </row>
    <row r="195" spans="1:11" ht="15">
      <c r="A195" t="s">
        <v>122</v>
      </c>
      <c r="B195" t="s">
        <v>234</v>
      </c>
      <c r="C195" t="s">
        <v>160</v>
      </c>
      <c r="D195" t="s">
        <v>23</v>
      </c>
      <c r="E195">
        <v>2050</v>
      </c>
      <c r="F195" t="s">
        <v>167</v>
      </c>
      <c r="G195">
        <v>0</v>
      </c>
      <c r="H195" t="s">
        <v>187</v>
      </c>
      <c r="K195" s="46" t="str">
        <f t="shared" si="2"/>
        <v>WC</v>
      </c>
    </row>
    <row r="196" spans="1:11" ht="15">
      <c r="A196" t="s">
        <v>122</v>
      </c>
      <c r="B196" t="s">
        <v>235</v>
      </c>
      <c r="C196" t="s">
        <v>126</v>
      </c>
      <c r="D196" t="s">
        <v>23</v>
      </c>
      <c r="E196">
        <v>2020</v>
      </c>
      <c r="F196" t="s">
        <v>167</v>
      </c>
      <c r="G196">
        <v>0</v>
      </c>
      <c r="H196" t="s">
        <v>187</v>
      </c>
      <c r="K196" s="46" t="str">
        <f t="shared" ref="K196:K259" si="3">LEFT(C196,2)</f>
        <v>ON</v>
      </c>
    </row>
    <row r="197" spans="1:11" ht="15">
      <c r="A197" t="s">
        <v>122</v>
      </c>
      <c r="B197" t="s">
        <v>235</v>
      </c>
      <c r="C197" t="s">
        <v>126</v>
      </c>
      <c r="D197" t="s">
        <v>23</v>
      </c>
      <c r="E197">
        <v>2030</v>
      </c>
      <c r="F197" t="s">
        <v>167</v>
      </c>
      <c r="G197">
        <v>0</v>
      </c>
      <c r="H197" t="s">
        <v>187</v>
      </c>
      <c r="K197" s="46" t="str">
        <f t="shared" si="3"/>
        <v>ON</v>
      </c>
    </row>
    <row r="198" spans="1:11" ht="15">
      <c r="A198" t="s">
        <v>122</v>
      </c>
      <c r="B198" t="s">
        <v>235</v>
      </c>
      <c r="C198" t="s">
        <v>126</v>
      </c>
      <c r="D198" t="s">
        <v>23</v>
      </c>
      <c r="E198">
        <v>2040</v>
      </c>
      <c r="F198" t="s">
        <v>167</v>
      </c>
      <c r="G198">
        <v>0</v>
      </c>
      <c r="H198" t="s">
        <v>187</v>
      </c>
      <c r="K198" s="46" t="str">
        <f t="shared" si="3"/>
        <v>ON</v>
      </c>
    </row>
    <row r="199" spans="1:11" ht="15">
      <c r="A199" t="s">
        <v>122</v>
      </c>
      <c r="B199" t="s">
        <v>235</v>
      </c>
      <c r="C199" t="s">
        <v>126</v>
      </c>
      <c r="D199" t="s">
        <v>23</v>
      </c>
      <c r="E199">
        <v>2050</v>
      </c>
      <c r="F199" t="s">
        <v>167</v>
      </c>
      <c r="G199">
        <v>0</v>
      </c>
      <c r="H199" t="s">
        <v>187</v>
      </c>
      <c r="K199" s="46" t="str">
        <f t="shared" si="3"/>
        <v>ON</v>
      </c>
    </row>
    <row r="200" spans="1:11" ht="15">
      <c r="A200" t="s">
        <v>122</v>
      </c>
      <c r="B200" t="s">
        <v>236</v>
      </c>
      <c r="C200" t="s">
        <v>160</v>
      </c>
      <c r="D200" t="s">
        <v>23</v>
      </c>
      <c r="E200">
        <v>2020</v>
      </c>
      <c r="F200" t="s">
        <v>167</v>
      </c>
      <c r="G200">
        <v>0</v>
      </c>
      <c r="H200" t="s">
        <v>187</v>
      </c>
      <c r="K200" s="46" t="str">
        <f t="shared" si="3"/>
        <v>WC</v>
      </c>
    </row>
    <row r="201" spans="1:11" ht="15">
      <c r="A201" t="s">
        <v>122</v>
      </c>
      <c r="B201" t="s">
        <v>236</v>
      </c>
      <c r="C201" t="s">
        <v>160</v>
      </c>
      <c r="D201" t="s">
        <v>23</v>
      </c>
      <c r="E201">
        <v>2030</v>
      </c>
      <c r="F201" t="s">
        <v>167</v>
      </c>
      <c r="G201">
        <v>0</v>
      </c>
      <c r="H201" t="s">
        <v>187</v>
      </c>
      <c r="K201" s="46" t="str">
        <f t="shared" si="3"/>
        <v>WC</v>
      </c>
    </row>
    <row r="202" spans="1:11" ht="15">
      <c r="A202" t="s">
        <v>122</v>
      </c>
      <c r="B202" t="s">
        <v>236</v>
      </c>
      <c r="C202" t="s">
        <v>160</v>
      </c>
      <c r="D202" t="s">
        <v>23</v>
      </c>
      <c r="E202">
        <v>2040</v>
      </c>
      <c r="F202" t="s">
        <v>167</v>
      </c>
      <c r="G202">
        <v>0</v>
      </c>
      <c r="H202" t="s">
        <v>187</v>
      </c>
      <c r="K202" s="46" t="str">
        <f t="shared" si="3"/>
        <v>WC</v>
      </c>
    </row>
    <row r="203" spans="1:11" ht="15">
      <c r="A203" t="s">
        <v>122</v>
      </c>
      <c r="B203" t="s">
        <v>236</v>
      </c>
      <c r="C203" t="s">
        <v>160</v>
      </c>
      <c r="D203" t="s">
        <v>23</v>
      </c>
      <c r="E203">
        <v>2050</v>
      </c>
      <c r="F203" t="s">
        <v>167</v>
      </c>
      <c r="G203">
        <v>0</v>
      </c>
      <c r="H203" t="s">
        <v>187</v>
      </c>
      <c r="K203" s="46" t="str">
        <f t="shared" si="3"/>
        <v>WC</v>
      </c>
    </row>
    <row r="204" spans="1:11" ht="15">
      <c r="A204" t="s">
        <v>122</v>
      </c>
      <c r="B204" t="s">
        <v>237</v>
      </c>
      <c r="C204" t="s">
        <v>126</v>
      </c>
      <c r="D204" t="s">
        <v>18</v>
      </c>
      <c r="E204">
        <v>2020</v>
      </c>
      <c r="F204" t="s">
        <v>162</v>
      </c>
      <c r="G204">
        <v>0</v>
      </c>
      <c r="H204" t="s">
        <v>187</v>
      </c>
      <c r="K204" s="46" t="str">
        <f t="shared" si="3"/>
        <v>ON</v>
      </c>
    </row>
    <row r="205" spans="1:11" ht="15">
      <c r="A205" t="s">
        <v>122</v>
      </c>
      <c r="B205" t="s">
        <v>237</v>
      </c>
      <c r="C205" t="s">
        <v>126</v>
      </c>
      <c r="D205" t="s">
        <v>18</v>
      </c>
      <c r="E205">
        <v>2030</v>
      </c>
      <c r="F205" t="s">
        <v>162</v>
      </c>
      <c r="G205">
        <v>2963.9602672587398</v>
      </c>
      <c r="H205" t="s">
        <v>187</v>
      </c>
      <c r="K205" s="46" t="str">
        <f t="shared" si="3"/>
        <v>ON</v>
      </c>
    </row>
    <row r="206" spans="1:11" ht="15">
      <c r="A206" t="s">
        <v>122</v>
      </c>
      <c r="B206" t="s">
        <v>237</v>
      </c>
      <c r="C206" t="s">
        <v>126</v>
      </c>
      <c r="D206" t="s">
        <v>18</v>
      </c>
      <c r="E206">
        <v>2040</v>
      </c>
      <c r="F206" t="s">
        <v>162</v>
      </c>
      <c r="G206">
        <v>2963.9602672587398</v>
      </c>
      <c r="H206" t="s">
        <v>187</v>
      </c>
      <c r="K206" s="46" t="str">
        <f t="shared" si="3"/>
        <v>ON</v>
      </c>
    </row>
    <row r="207" spans="1:11" ht="15">
      <c r="A207" t="s">
        <v>122</v>
      </c>
      <c r="B207" t="s">
        <v>237</v>
      </c>
      <c r="C207" t="s">
        <v>126</v>
      </c>
      <c r="D207" t="s">
        <v>18</v>
      </c>
      <c r="E207">
        <v>2050</v>
      </c>
      <c r="F207" t="s">
        <v>162</v>
      </c>
      <c r="G207">
        <v>2963.9602672587398</v>
      </c>
      <c r="H207" t="s">
        <v>187</v>
      </c>
      <c r="K207" s="46" t="str">
        <f t="shared" si="3"/>
        <v>ON</v>
      </c>
    </row>
    <row r="208" spans="1:11" ht="15">
      <c r="A208" t="s">
        <v>122</v>
      </c>
      <c r="B208" t="s">
        <v>238</v>
      </c>
      <c r="C208" t="s">
        <v>160</v>
      </c>
      <c r="D208" t="s">
        <v>18</v>
      </c>
      <c r="E208">
        <v>2020</v>
      </c>
      <c r="F208" t="s">
        <v>162</v>
      </c>
      <c r="G208">
        <v>0</v>
      </c>
      <c r="H208" t="s">
        <v>187</v>
      </c>
      <c r="K208" s="46" t="str">
        <f t="shared" si="3"/>
        <v>WC</v>
      </c>
    </row>
    <row r="209" spans="1:11" ht="15">
      <c r="A209" t="s">
        <v>122</v>
      </c>
      <c r="B209" t="s">
        <v>238</v>
      </c>
      <c r="C209" t="s">
        <v>160</v>
      </c>
      <c r="D209" t="s">
        <v>18</v>
      </c>
      <c r="E209">
        <v>2030</v>
      </c>
      <c r="F209" t="s">
        <v>162</v>
      </c>
      <c r="G209">
        <v>0</v>
      </c>
      <c r="H209" t="s">
        <v>187</v>
      </c>
      <c r="K209" s="46" t="str">
        <f t="shared" si="3"/>
        <v>WC</v>
      </c>
    </row>
    <row r="210" spans="1:11" ht="15">
      <c r="A210" t="s">
        <v>122</v>
      </c>
      <c r="B210" t="s">
        <v>238</v>
      </c>
      <c r="C210" t="s">
        <v>160</v>
      </c>
      <c r="D210" t="s">
        <v>18</v>
      </c>
      <c r="E210">
        <v>2040</v>
      </c>
      <c r="F210" t="s">
        <v>162</v>
      </c>
      <c r="G210">
        <v>0</v>
      </c>
      <c r="H210" t="s">
        <v>187</v>
      </c>
      <c r="K210" s="46" t="str">
        <f t="shared" si="3"/>
        <v>WC</v>
      </c>
    </row>
    <row r="211" spans="1:11" ht="15">
      <c r="A211" t="s">
        <v>122</v>
      </c>
      <c r="B211" t="s">
        <v>238</v>
      </c>
      <c r="C211" t="s">
        <v>160</v>
      </c>
      <c r="D211" t="s">
        <v>18</v>
      </c>
      <c r="E211">
        <v>2050</v>
      </c>
      <c r="F211" t="s">
        <v>162</v>
      </c>
      <c r="G211">
        <v>0</v>
      </c>
      <c r="H211" t="s">
        <v>187</v>
      </c>
      <c r="K211" s="46" t="str">
        <f t="shared" si="3"/>
        <v>WC</v>
      </c>
    </row>
    <row r="212" spans="1:11" ht="15">
      <c r="A212" t="s">
        <v>122</v>
      </c>
      <c r="B212" t="s">
        <v>239</v>
      </c>
      <c r="C212" t="s">
        <v>126</v>
      </c>
      <c r="D212" t="s">
        <v>18</v>
      </c>
      <c r="E212">
        <v>2020</v>
      </c>
      <c r="F212" t="s">
        <v>162</v>
      </c>
      <c r="G212">
        <v>0</v>
      </c>
      <c r="H212" t="s">
        <v>187</v>
      </c>
      <c r="K212" s="46" t="str">
        <f t="shared" si="3"/>
        <v>ON</v>
      </c>
    </row>
    <row r="213" spans="1:11" ht="15">
      <c r="A213" t="s">
        <v>122</v>
      </c>
      <c r="B213" t="s">
        <v>239</v>
      </c>
      <c r="C213" t="s">
        <v>126</v>
      </c>
      <c r="D213" t="s">
        <v>18</v>
      </c>
      <c r="E213">
        <v>2030</v>
      </c>
      <c r="F213" t="s">
        <v>162</v>
      </c>
      <c r="G213">
        <v>0</v>
      </c>
      <c r="H213" t="s">
        <v>187</v>
      </c>
      <c r="K213" s="46" t="str">
        <f t="shared" si="3"/>
        <v>ON</v>
      </c>
    </row>
    <row r="214" spans="1:11" ht="15">
      <c r="A214" t="s">
        <v>122</v>
      </c>
      <c r="B214" t="s">
        <v>239</v>
      </c>
      <c r="C214" t="s">
        <v>126</v>
      </c>
      <c r="D214" t="s">
        <v>18</v>
      </c>
      <c r="E214">
        <v>2040</v>
      </c>
      <c r="F214" t="s">
        <v>162</v>
      </c>
      <c r="G214">
        <v>178.994084357849</v>
      </c>
      <c r="H214" t="s">
        <v>187</v>
      </c>
      <c r="K214" s="46" t="str">
        <f t="shared" si="3"/>
        <v>ON</v>
      </c>
    </row>
    <row r="215" spans="1:11" ht="15">
      <c r="A215" t="s">
        <v>122</v>
      </c>
      <c r="B215" t="s">
        <v>239</v>
      </c>
      <c r="C215" t="s">
        <v>126</v>
      </c>
      <c r="D215" t="s">
        <v>18</v>
      </c>
      <c r="E215">
        <v>2050</v>
      </c>
      <c r="F215" t="s">
        <v>162</v>
      </c>
      <c r="G215">
        <v>178.994084357849</v>
      </c>
      <c r="H215" t="s">
        <v>187</v>
      </c>
      <c r="K215" s="46" t="str">
        <f t="shared" si="3"/>
        <v>ON</v>
      </c>
    </row>
    <row r="216" spans="1:11" ht="15">
      <c r="A216" t="s">
        <v>122</v>
      </c>
      <c r="B216" t="s">
        <v>240</v>
      </c>
      <c r="C216" t="s">
        <v>160</v>
      </c>
      <c r="D216" t="s">
        <v>18</v>
      </c>
      <c r="E216">
        <v>2020</v>
      </c>
      <c r="F216" t="s">
        <v>162</v>
      </c>
      <c r="G216">
        <v>0</v>
      </c>
      <c r="H216" t="s">
        <v>187</v>
      </c>
      <c r="K216" s="46" t="str">
        <f t="shared" si="3"/>
        <v>WC</v>
      </c>
    </row>
    <row r="217" spans="1:11" ht="15">
      <c r="A217" t="s">
        <v>122</v>
      </c>
      <c r="B217" t="s">
        <v>240</v>
      </c>
      <c r="C217" t="s">
        <v>160</v>
      </c>
      <c r="D217" t="s">
        <v>18</v>
      </c>
      <c r="E217">
        <v>2030</v>
      </c>
      <c r="F217" t="s">
        <v>162</v>
      </c>
      <c r="G217">
        <v>0</v>
      </c>
      <c r="H217" t="s">
        <v>187</v>
      </c>
      <c r="K217" s="46" t="str">
        <f t="shared" si="3"/>
        <v>WC</v>
      </c>
    </row>
    <row r="218" spans="1:11" ht="15">
      <c r="A218" t="s">
        <v>122</v>
      </c>
      <c r="B218" t="s">
        <v>240</v>
      </c>
      <c r="C218" t="s">
        <v>160</v>
      </c>
      <c r="D218" t="s">
        <v>18</v>
      </c>
      <c r="E218">
        <v>2040</v>
      </c>
      <c r="F218" t="s">
        <v>162</v>
      </c>
      <c r="G218">
        <v>543.09401540482895</v>
      </c>
      <c r="H218" t="s">
        <v>187</v>
      </c>
      <c r="K218" s="46" t="str">
        <f t="shared" si="3"/>
        <v>WC</v>
      </c>
    </row>
    <row r="219" spans="1:11" ht="15">
      <c r="A219" t="s">
        <v>122</v>
      </c>
      <c r="B219" t="s">
        <v>240</v>
      </c>
      <c r="C219" t="s">
        <v>160</v>
      </c>
      <c r="D219" t="s">
        <v>18</v>
      </c>
      <c r="E219">
        <v>2050</v>
      </c>
      <c r="F219" t="s">
        <v>162</v>
      </c>
      <c r="G219">
        <v>543.09401540482895</v>
      </c>
      <c r="H219" t="s">
        <v>187</v>
      </c>
      <c r="K219" s="46" t="str">
        <f t="shared" si="3"/>
        <v>WC</v>
      </c>
    </row>
    <row r="220" spans="1:11" ht="15">
      <c r="A220" t="s">
        <v>122</v>
      </c>
      <c r="B220" t="s">
        <v>241</v>
      </c>
      <c r="C220" t="s">
        <v>126</v>
      </c>
      <c r="D220" t="s">
        <v>18</v>
      </c>
      <c r="E220">
        <v>2020</v>
      </c>
      <c r="F220" t="s">
        <v>162</v>
      </c>
      <c r="G220">
        <v>0</v>
      </c>
      <c r="H220" t="s">
        <v>187</v>
      </c>
      <c r="K220" s="46" t="str">
        <f t="shared" si="3"/>
        <v>ON</v>
      </c>
    </row>
    <row r="221" spans="1:11" ht="15">
      <c r="A221" t="s">
        <v>122</v>
      </c>
      <c r="B221" t="s">
        <v>241</v>
      </c>
      <c r="C221" t="s">
        <v>126</v>
      </c>
      <c r="D221" t="s">
        <v>18</v>
      </c>
      <c r="E221">
        <v>2030</v>
      </c>
      <c r="F221" t="s">
        <v>162</v>
      </c>
      <c r="G221">
        <v>0</v>
      </c>
      <c r="H221" t="s">
        <v>187</v>
      </c>
      <c r="K221" s="46" t="str">
        <f t="shared" si="3"/>
        <v>ON</v>
      </c>
    </row>
    <row r="222" spans="1:11" ht="15">
      <c r="A222" t="s">
        <v>122</v>
      </c>
      <c r="B222" t="s">
        <v>241</v>
      </c>
      <c r="C222" t="s">
        <v>126</v>
      </c>
      <c r="D222" t="s">
        <v>18</v>
      </c>
      <c r="E222">
        <v>2040</v>
      </c>
      <c r="F222" t="s">
        <v>162</v>
      </c>
      <c r="G222">
        <v>0</v>
      </c>
      <c r="H222" t="s">
        <v>187</v>
      </c>
      <c r="K222" s="46" t="str">
        <f t="shared" si="3"/>
        <v>ON</v>
      </c>
    </row>
    <row r="223" spans="1:11" ht="15">
      <c r="A223" t="s">
        <v>122</v>
      </c>
      <c r="B223" t="s">
        <v>241</v>
      </c>
      <c r="C223" t="s">
        <v>126</v>
      </c>
      <c r="D223" t="s">
        <v>18</v>
      </c>
      <c r="E223">
        <v>2050</v>
      </c>
      <c r="F223" t="s">
        <v>162</v>
      </c>
      <c r="G223">
        <v>0</v>
      </c>
      <c r="H223" t="s">
        <v>187</v>
      </c>
      <c r="K223" s="46" t="str">
        <f t="shared" si="3"/>
        <v>ON</v>
      </c>
    </row>
    <row r="224" spans="1:11" ht="15">
      <c r="A224" t="s">
        <v>122</v>
      </c>
      <c r="B224" t="s">
        <v>242</v>
      </c>
      <c r="C224" t="s">
        <v>160</v>
      </c>
      <c r="D224" t="s">
        <v>18</v>
      </c>
      <c r="E224">
        <v>2020</v>
      </c>
      <c r="F224" t="s">
        <v>162</v>
      </c>
      <c r="G224">
        <v>0</v>
      </c>
      <c r="H224" t="s">
        <v>187</v>
      </c>
      <c r="K224" s="46" t="str">
        <f t="shared" si="3"/>
        <v>WC</v>
      </c>
    </row>
    <row r="225" spans="1:11" ht="15">
      <c r="A225" t="s">
        <v>122</v>
      </c>
      <c r="B225" t="s">
        <v>242</v>
      </c>
      <c r="C225" t="s">
        <v>160</v>
      </c>
      <c r="D225" t="s">
        <v>18</v>
      </c>
      <c r="E225">
        <v>2030</v>
      </c>
      <c r="F225" t="s">
        <v>162</v>
      </c>
      <c r="G225">
        <v>0</v>
      </c>
      <c r="H225" t="s">
        <v>187</v>
      </c>
      <c r="K225" s="46" t="str">
        <f t="shared" si="3"/>
        <v>WC</v>
      </c>
    </row>
    <row r="226" spans="1:11" ht="15">
      <c r="A226" t="s">
        <v>122</v>
      </c>
      <c r="B226" t="s">
        <v>242</v>
      </c>
      <c r="C226" t="s">
        <v>160</v>
      </c>
      <c r="D226" t="s">
        <v>18</v>
      </c>
      <c r="E226">
        <v>2040</v>
      </c>
      <c r="F226" t="s">
        <v>162</v>
      </c>
      <c r="G226">
        <v>0</v>
      </c>
      <c r="H226" t="s">
        <v>187</v>
      </c>
      <c r="K226" s="46" t="str">
        <f t="shared" si="3"/>
        <v>WC</v>
      </c>
    </row>
    <row r="227" spans="1:11" ht="15">
      <c r="A227" t="s">
        <v>122</v>
      </c>
      <c r="B227" t="s">
        <v>242</v>
      </c>
      <c r="C227" t="s">
        <v>160</v>
      </c>
      <c r="D227" t="s">
        <v>18</v>
      </c>
      <c r="E227">
        <v>2050</v>
      </c>
      <c r="F227" t="s">
        <v>162</v>
      </c>
      <c r="G227">
        <v>0</v>
      </c>
      <c r="H227" t="s">
        <v>187</v>
      </c>
      <c r="K227" s="46" t="str">
        <f t="shared" si="3"/>
        <v>WC</v>
      </c>
    </row>
    <row r="228" spans="1:11" ht="15">
      <c r="A228" t="s">
        <v>122</v>
      </c>
      <c r="B228" t="s">
        <v>243</v>
      </c>
      <c r="C228" t="s">
        <v>126</v>
      </c>
      <c r="D228" t="s">
        <v>19</v>
      </c>
      <c r="E228">
        <v>2020</v>
      </c>
      <c r="F228" t="s">
        <v>162</v>
      </c>
      <c r="G228">
        <v>0</v>
      </c>
      <c r="H228" t="s">
        <v>187</v>
      </c>
      <c r="K228" s="46" t="str">
        <f t="shared" si="3"/>
        <v>ON</v>
      </c>
    </row>
    <row r="229" spans="1:11" ht="15">
      <c r="A229" t="s">
        <v>122</v>
      </c>
      <c r="B229" t="s">
        <v>243</v>
      </c>
      <c r="C229" t="s">
        <v>126</v>
      </c>
      <c r="D229" t="s">
        <v>19</v>
      </c>
      <c r="E229">
        <v>2030</v>
      </c>
      <c r="F229" t="s">
        <v>162</v>
      </c>
      <c r="G229">
        <v>0</v>
      </c>
      <c r="H229" t="s">
        <v>187</v>
      </c>
      <c r="K229" s="46" t="str">
        <f t="shared" si="3"/>
        <v>ON</v>
      </c>
    </row>
    <row r="230" spans="1:11" ht="15">
      <c r="A230" t="s">
        <v>122</v>
      </c>
      <c r="B230" t="s">
        <v>243</v>
      </c>
      <c r="C230" t="s">
        <v>126</v>
      </c>
      <c r="D230" t="s">
        <v>19</v>
      </c>
      <c r="E230">
        <v>2040</v>
      </c>
      <c r="F230" t="s">
        <v>162</v>
      </c>
      <c r="G230">
        <v>0</v>
      </c>
      <c r="H230" t="s">
        <v>187</v>
      </c>
      <c r="K230" s="46" t="str">
        <f t="shared" si="3"/>
        <v>ON</v>
      </c>
    </row>
    <row r="231" spans="1:11" ht="15">
      <c r="A231" t="s">
        <v>122</v>
      </c>
      <c r="B231" t="s">
        <v>243</v>
      </c>
      <c r="C231" t="s">
        <v>126</v>
      </c>
      <c r="D231" t="s">
        <v>19</v>
      </c>
      <c r="E231">
        <v>2050</v>
      </c>
      <c r="F231" t="s">
        <v>162</v>
      </c>
      <c r="G231">
        <v>0</v>
      </c>
      <c r="H231" t="s">
        <v>187</v>
      </c>
      <c r="K231" s="46" t="str">
        <f t="shared" si="3"/>
        <v>ON</v>
      </c>
    </row>
    <row r="232" spans="1:11" ht="15">
      <c r="A232" t="s">
        <v>122</v>
      </c>
      <c r="B232" t="s">
        <v>244</v>
      </c>
      <c r="C232" t="s">
        <v>126</v>
      </c>
      <c r="D232" t="s">
        <v>19</v>
      </c>
      <c r="E232">
        <v>2020</v>
      </c>
      <c r="F232" t="s">
        <v>162</v>
      </c>
      <c r="G232">
        <v>0</v>
      </c>
      <c r="H232" t="s">
        <v>187</v>
      </c>
      <c r="K232" s="46" t="str">
        <f t="shared" si="3"/>
        <v>ON</v>
      </c>
    </row>
    <row r="233" spans="1:11" ht="15">
      <c r="A233" t="s">
        <v>122</v>
      </c>
      <c r="B233" t="s">
        <v>244</v>
      </c>
      <c r="C233" t="s">
        <v>126</v>
      </c>
      <c r="D233" t="s">
        <v>19</v>
      </c>
      <c r="E233">
        <v>2030</v>
      </c>
      <c r="F233" t="s">
        <v>162</v>
      </c>
      <c r="G233">
        <v>0</v>
      </c>
      <c r="H233" t="s">
        <v>187</v>
      </c>
      <c r="K233" s="46" t="str">
        <f t="shared" si="3"/>
        <v>ON</v>
      </c>
    </row>
    <row r="234" spans="1:11" ht="15">
      <c r="A234" t="s">
        <v>122</v>
      </c>
      <c r="B234" t="s">
        <v>244</v>
      </c>
      <c r="C234" t="s">
        <v>126</v>
      </c>
      <c r="D234" t="s">
        <v>19</v>
      </c>
      <c r="E234">
        <v>2040</v>
      </c>
      <c r="F234" t="s">
        <v>162</v>
      </c>
      <c r="G234">
        <v>0</v>
      </c>
      <c r="H234" t="s">
        <v>187</v>
      </c>
      <c r="K234" s="46" t="str">
        <f t="shared" si="3"/>
        <v>ON</v>
      </c>
    </row>
    <row r="235" spans="1:11" ht="15">
      <c r="A235" t="s">
        <v>122</v>
      </c>
      <c r="B235" t="s">
        <v>244</v>
      </c>
      <c r="C235" t="s">
        <v>126</v>
      </c>
      <c r="D235" t="s">
        <v>19</v>
      </c>
      <c r="E235">
        <v>2050</v>
      </c>
      <c r="F235" t="s">
        <v>162</v>
      </c>
      <c r="G235">
        <v>0</v>
      </c>
      <c r="H235" t="s">
        <v>187</v>
      </c>
      <c r="K235" s="46" t="str">
        <f t="shared" si="3"/>
        <v>ON</v>
      </c>
    </row>
    <row r="236" spans="1:11" ht="15">
      <c r="A236" t="s">
        <v>122</v>
      </c>
      <c r="B236" t="s">
        <v>245</v>
      </c>
      <c r="C236" t="s">
        <v>164</v>
      </c>
      <c r="D236" t="s">
        <v>20</v>
      </c>
      <c r="E236">
        <v>2020</v>
      </c>
      <c r="F236" t="s">
        <v>162</v>
      </c>
      <c r="G236">
        <v>0</v>
      </c>
      <c r="H236" t="s">
        <v>187</v>
      </c>
      <c r="K236" s="46" t="str">
        <f t="shared" si="3"/>
        <v>MI</v>
      </c>
    </row>
    <row r="237" spans="1:11" ht="15">
      <c r="A237" t="s">
        <v>122</v>
      </c>
      <c r="B237" t="s">
        <v>245</v>
      </c>
      <c r="C237" t="s">
        <v>164</v>
      </c>
      <c r="D237" t="s">
        <v>20</v>
      </c>
      <c r="E237">
        <v>2030</v>
      </c>
      <c r="F237" t="s">
        <v>162</v>
      </c>
      <c r="G237">
        <v>33054.757326497398</v>
      </c>
      <c r="H237" t="s">
        <v>187</v>
      </c>
      <c r="K237" s="46" t="str">
        <f t="shared" si="3"/>
        <v>MI</v>
      </c>
    </row>
    <row r="238" spans="1:11" ht="15">
      <c r="A238" t="s">
        <v>122</v>
      </c>
      <c r="B238" t="s">
        <v>245</v>
      </c>
      <c r="C238" t="s">
        <v>164</v>
      </c>
      <c r="D238" t="s">
        <v>20</v>
      </c>
      <c r="E238">
        <v>2040</v>
      </c>
      <c r="F238" t="s">
        <v>162</v>
      </c>
      <c r="G238">
        <v>33054.757326497398</v>
      </c>
      <c r="H238" t="s">
        <v>187</v>
      </c>
      <c r="K238" s="46" t="str">
        <f t="shared" si="3"/>
        <v>MI</v>
      </c>
    </row>
    <row r="239" spans="1:11" ht="15">
      <c r="A239" t="s">
        <v>122</v>
      </c>
      <c r="B239" t="s">
        <v>245</v>
      </c>
      <c r="C239" t="s">
        <v>164</v>
      </c>
      <c r="D239" t="s">
        <v>20</v>
      </c>
      <c r="E239">
        <v>2050</v>
      </c>
      <c r="F239" t="s">
        <v>162</v>
      </c>
      <c r="G239">
        <v>33054.757326497398</v>
      </c>
      <c r="H239" t="s">
        <v>187</v>
      </c>
      <c r="K239" s="46" t="str">
        <f t="shared" si="3"/>
        <v>MI</v>
      </c>
    </row>
    <row r="240" spans="1:11" ht="15">
      <c r="A240" t="s">
        <v>122</v>
      </c>
      <c r="B240" t="s">
        <v>246</v>
      </c>
      <c r="C240" t="s">
        <v>159</v>
      </c>
      <c r="D240" t="s">
        <v>20</v>
      </c>
      <c r="E240">
        <v>2020</v>
      </c>
      <c r="F240" t="s">
        <v>162</v>
      </c>
      <c r="G240">
        <v>0</v>
      </c>
      <c r="H240" t="s">
        <v>187</v>
      </c>
      <c r="K240" s="46" t="str">
        <f t="shared" si="3"/>
        <v>NY</v>
      </c>
    </row>
    <row r="241" spans="1:11" ht="15">
      <c r="A241" t="s">
        <v>122</v>
      </c>
      <c r="B241" t="s">
        <v>246</v>
      </c>
      <c r="C241" t="s">
        <v>159</v>
      </c>
      <c r="D241" t="s">
        <v>20</v>
      </c>
      <c r="E241">
        <v>2030</v>
      </c>
      <c r="F241" t="s">
        <v>162</v>
      </c>
      <c r="G241">
        <v>10582.5042736453</v>
      </c>
      <c r="H241" t="s">
        <v>187</v>
      </c>
      <c r="K241" s="46" t="str">
        <f t="shared" si="3"/>
        <v>NY</v>
      </c>
    </row>
    <row r="242" spans="1:11" ht="15">
      <c r="A242" t="s">
        <v>122</v>
      </c>
      <c r="B242" t="s">
        <v>246</v>
      </c>
      <c r="C242" t="s">
        <v>159</v>
      </c>
      <c r="D242" t="s">
        <v>20</v>
      </c>
      <c r="E242">
        <v>2040</v>
      </c>
      <c r="F242" t="s">
        <v>162</v>
      </c>
      <c r="G242">
        <v>10582.5042736453</v>
      </c>
      <c r="H242" t="s">
        <v>187</v>
      </c>
      <c r="K242" s="46" t="str">
        <f t="shared" si="3"/>
        <v>NY</v>
      </c>
    </row>
    <row r="243" spans="1:11" ht="15">
      <c r="A243" t="s">
        <v>122</v>
      </c>
      <c r="B243" t="s">
        <v>246</v>
      </c>
      <c r="C243" t="s">
        <v>159</v>
      </c>
      <c r="D243" t="s">
        <v>20</v>
      </c>
      <c r="E243">
        <v>2050</v>
      </c>
      <c r="F243" t="s">
        <v>162</v>
      </c>
      <c r="G243">
        <v>10582.5042736453</v>
      </c>
      <c r="H243" t="s">
        <v>187</v>
      </c>
      <c r="K243" s="46" t="str">
        <f t="shared" si="3"/>
        <v>NY</v>
      </c>
    </row>
    <row r="244" spans="1:11" ht="15">
      <c r="A244" t="s">
        <v>122</v>
      </c>
      <c r="B244" t="s">
        <v>247</v>
      </c>
      <c r="C244" t="s">
        <v>126</v>
      </c>
      <c r="D244" t="s">
        <v>20</v>
      </c>
      <c r="E244">
        <v>2020</v>
      </c>
      <c r="F244" t="s">
        <v>162</v>
      </c>
      <c r="G244">
        <v>0</v>
      </c>
      <c r="H244" t="s">
        <v>187</v>
      </c>
      <c r="K244" s="46" t="str">
        <f t="shared" si="3"/>
        <v>ON</v>
      </c>
    </row>
    <row r="245" spans="1:11" ht="15">
      <c r="A245" t="s">
        <v>122</v>
      </c>
      <c r="B245" t="s">
        <v>247</v>
      </c>
      <c r="C245" t="s">
        <v>126</v>
      </c>
      <c r="D245" t="s">
        <v>20</v>
      </c>
      <c r="E245">
        <v>2030</v>
      </c>
      <c r="F245" t="s">
        <v>162</v>
      </c>
      <c r="G245">
        <v>15000</v>
      </c>
      <c r="H245" t="s">
        <v>187</v>
      </c>
      <c r="K245" s="46" t="str">
        <f t="shared" si="3"/>
        <v>ON</v>
      </c>
    </row>
    <row r="246" spans="1:11" ht="15">
      <c r="A246" t="s">
        <v>122</v>
      </c>
      <c r="B246" t="s">
        <v>247</v>
      </c>
      <c r="C246" t="s">
        <v>126</v>
      </c>
      <c r="D246" t="s">
        <v>20</v>
      </c>
      <c r="E246">
        <v>2040</v>
      </c>
      <c r="F246" t="s">
        <v>162</v>
      </c>
      <c r="G246">
        <v>15000</v>
      </c>
      <c r="H246" t="s">
        <v>187</v>
      </c>
      <c r="K246" s="46" t="str">
        <f t="shared" si="3"/>
        <v>ON</v>
      </c>
    </row>
    <row r="247" spans="1:11" ht="15">
      <c r="A247" t="s">
        <v>122</v>
      </c>
      <c r="B247" t="s">
        <v>247</v>
      </c>
      <c r="C247" t="s">
        <v>126</v>
      </c>
      <c r="D247" t="s">
        <v>20</v>
      </c>
      <c r="E247">
        <v>2050</v>
      </c>
      <c r="F247" t="s">
        <v>162</v>
      </c>
      <c r="G247">
        <v>15000</v>
      </c>
      <c r="H247" t="s">
        <v>187</v>
      </c>
      <c r="K247" s="46" t="str">
        <f t="shared" si="3"/>
        <v>ON</v>
      </c>
    </row>
    <row r="248" spans="1:11" ht="15">
      <c r="A248" t="s">
        <v>122</v>
      </c>
      <c r="B248" t="s">
        <v>248</v>
      </c>
      <c r="C248" t="s">
        <v>165</v>
      </c>
      <c r="D248" t="s">
        <v>20</v>
      </c>
      <c r="E248">
        <v>2020</v>
      </c>
      <c r="F248" t="s">
        <v>162</v>
      </c>
      <c r="G248">
        <v>0</v>
      </c>
      <c r="H248" t="s">
        <v>187</v>
      </c>
      <c r="K248" s="46" t="str">
        <f t="shared" si="3"/>
        <v>PJ</v>
      </c>
    </row>
    <row r="249" spans="1:11" ht="15">
      <c r="A249" t="s">
        <v>122</v>
      </c>
      <c r="B249" t="s">
        <v>248</v>
      </c>
      <c r="C249" t="s">
        <v>165</v>
      </c>
      <c r="D249" t="s">
        <v>20</v>
      </c>
      <c r="E249">
        <v>2030</v>
      </c>
      <c r="F249" t="s">
        <v>162</v>
      </c>
      <c r="G249">
        <v>172168.324437587</v>
      </c>
      <c r="H249" t="s">
        <v>187</v>
      </c>
      <c r="K249" s="46" t="str">
        <f t="shared" si="3"/>
        <v>PJ</v>
      </c>
    </row>
    <row r="250" spans="1:11" ht="15">
      <c r="A250" t="s">
        <v>122</v>
      </c>
      <c r="B250" t="s">
        <v>248</v>
      </c>
      <c r="C250" t="s">
        <v>165</v>
      </c>
      <c r="D250" t="s">
        <v>20</v>
      </c>
      <c r="E250">
        <v>2040</v>
      </c>
      <c r="F250" t="s">
        <v>162</v>
      </c>
      <c r="G250">
        <v>172168.324437587</v>
      </c>
      <c r="H250" t="s">
        <v>187</v>
      </c>
      <c r="K250" s="46" t="str">
        <f t="shared" si="3"/>
        <v>PJ</v>
      </c>
    </row>
    <row r="251" spans="1:11" ht="15">
      <c r="A251" t="s">
        <v>122</v>
      </c>
      <c r="B251" t="s">
        <v>248</v>
      </c>
      <c r="C251" t="s">
        <v>165</v>
      </c>
      <c r="D251" t="s">
        <v>20</v>
      </c>
      <c r="E251">
        <v>2050</v>
      </c>
      <c r="F251" t="s">
        <v>162</v>
      </c>
      <c r="G251">
        <v>172168.324437587</v>
      </c>
      <c r="H251" t="s">
        <v>187</v>
      </c>
      <c r="K251" s="46" t="str">
        <f t="shared" si="3"/>
        <v>PJ</v>
      </c>
    </row>
    <row r="252" spans="1:11" ht="15">
      <c r="A252" t="s">
        <v>122</v>
      </c>
      <c r="B252" t="s">
        <v>249</v>
      </c>
      <c r="C252" t="s">
        <v>160</v>
      </c>
      <c r="D252" t="s">
        <v>20</v>
      </c>
      <c r="E252">
        <v>2020</v>
      </c>
      <c r="F252" t="s">
        <v>162</v>
      </c>
      <c r="G252">
        <v>0</v>
      </c>
      <c r="H252" t="s">
        <v>187</v>
      </c>
      <c r="K252" s="46" t="str">
        <f t="shared" si="3"/>
        <v>WC</v>
      </c>
    </row>
    <row r="253" spans="1:11" ht="15">
      <c r="A253" t="s">
        <v>122</v>
      </c>
      <c r="B253" t="s">
        <v>249</v>
      </c>
      <c r="C253" t="s">
        <v>160</v>
      </c>
      <c r="D253" t="s">
        <v>20</v>
      </c>
      <c r="E253">
        <v>2030</v>
      </c>
      <c r="F253" t="s">
        <v>162</v>
      </c>
      <c r="G253">
        <v>0</v>
      </c>
      <c r="H253" t="s">
        <v>187</v>
      </c>
      <c r="K253" s="46" t="str">
        <f t="shared" si="3"/>
        <v>WC</v>
      </c>
    </row>
    <row r="254" spans="1:11" ht="15">
      <c r="A254" t="s">
        <v>122</v>
      </c>
      <c r="B254" t="s">
        <v>249</v>
      </c>
      <c r="C254" t="s">
        <v>160</v>
      </c>
      <c r="D254" t="s">
        <v>20</v>
      </c>
      <c r="E254">
        <v>2040</v>
      </c>
      <c r="F254" t="s">
        <v>162</v>
      </c>
      <c r="G254">
        <v>0</v>
      </c>
      <c r="H254" t="s">
        <v>187</v>
      </c>
      <c r="K254" s="46" t="str">
        <f t="shared" si="3"/>
        <v>WC</v>
      </c>
    </row>
    <row r="255" spans="1:11" ht="15">
      <c r="A255" t="s">
        <v>122</v>
      </c>
      <c r="B255" t="s">
        <v>249</v>
      </c>
      <c r="C255" t="s">
        <v>160</v>
      </c>
      <c r="D255" t="s">
        <v>20</v>
      </c>
      <c r="E255">
        <v>2050</v>
      </c>
      <c r="F255" t="s">
        <v>162</v>
      </c>
      <c r="G255">
        <v>0</v>
      </c>
      <c r="H255" t="s">
        <v>187</v>
      </c>
      <c r="K255" s="46" t="str">
        <f t="shared" si="3"/>
        <v>WC</v>
      </c>
    </row>
    <row r="256" spans="1:11" ht="15">
      <c r="A256" t="s">
        <v>122</v>
      </c>
      <c r="B256" t="s">
        <v>250</v>
      </c>
      <c r="C256" t="s">
        <v>164</v>
      </c>
      <c r="D256" t="s">
        <v>20</v>
      </c>
      <c r="E256">
        <v>2020</v>
      </c>
      <c r="F256" t="s">
        <v>162</v>
      </c>
      <c r="G256">
        <v>0</v>
      </c>
      <c r="H256" t="s">
        <v>187</v>
      </c>
      <c r="K256" s="46" t="str">
        <f t="shared" si="3"/>
        <v>MI</v>
      </c>
    </row>
    <row r="257" spans="1:11" ht="15">
      <c r="A257" t="s">
        <v>122</v>
      </c>
      <c r="B257" t="s">
        <v>250</v>
      </c>
      <c r="C257" t="s">
        <v>164</v>
      </c>
      <c r="D257" t="s">
        <v>20</v>
      </c>
      <c r="E257">
        <v>2030</v>
      </c>
      <c r="F257" t="s">
        <v>162</v>
      </c>
      <c r="G257">
        <v>0</v>
      </c>
      <c r="H257" t="s">
        <v>187</v>
      </c>
      <c r="K257" s="46" t="str">
        <f t="shared" si="3"/>
        <v>MI</v>
      </c>
    </row>
    <row r="258" spans="1:11" ht="15">
      <c r="A258" t="s">
        <v>122</v>
      </c>
      <c r="B258" t="s">
        <v>250</v>
      </c>
      <c r="C258" t="s">
        <v>164</v>
      </c>
      <c r="D258" t="s">
        <v>20</v>
      </c>
      <c r="E258">
        <v>2040</v>
      </c>
      <c r="F258" t="s">
        <v>162</v>
      </c>
      <c r="G258">
        <v>0</v>
      </c>
      <c r="H258" t="s">
        <v>187</v>
      </c>
      <c r="K258" s="46" t="str">
        <f t="shared" si="3"/>
        <v>MI</v>
      </c>
    </row>
    <row r="259" spans="1:11" ht="15">
      <c r="A259" t="s">
        <v>122</v>
      </c>
      <c r="B259" t="s">
        <v>250</v>
      </c>
      <c r="C259" t="s">
        <v>164</v>
      </c>
      <c r="D259" t="s">
        <v>20</v>
      </c>
      <c r="E259">
        <v>2050</v>
      </c>
      <c r="F259" t="s">
        <v>162</v>
      </c>
      <c r="G259">
        <v>0</v>
      </c>
      <c r="H259" t="s">
        <v>187</v>
      </c>
      <c r="K259" s="46" t="str">
        <f t="shared" si="3"/>
        <v>MI</v>
      </c>
    </row>
    <row r="260" spans="1:11" ht="15">
      <c r="A260" t="s">
        <v>122</v>
      </c>
      <c r="B260" t="s">
        <v>251</v>
      </c>
      <c r="C260" t="s">
        <v>159</v>
      </c>
      <c r="D260" t="s">
        <v>20</v>
      </c>
      <c r="E260">
        <v>2020</v>
      </c>
      <c r="F260" t="s">
        <v>162</v>
      </c>
      <c r="G260">
        <v>0</v>
      </c>
      <c r="H260" t="s">
        <v>187</v>
      </c>
      <c r="K260" s="46" t="str">
        <f t="shared" ref="K260:K273" si="4">LEFT(C260,2)</f>
        <v>NY</v>
      </c>
    </row>
    <row r="261" spans="1:11" ht="15">
      <c r="A261" t="s">
        <v>122</v>
      </c>
      <c r="B261" t="s">
        <v>251</v>
      </c>
      <c r="C261" t="s">
        <v>159</v>
      </c>
      <c r="D261" t="s">
        <v>20</v>
      </c>
      <c r="E261">
        <v>2030</v>
      </c>
      <c r="F261" t="s">
        <v>162</v>
      </c>
      <c r="G261">
        <v>0</v>
      </c>
      <c r="H261" t="s">
        <v>187</v>
      </c>
      <c r="K261" s="46" t="str">
        <f t="shared" si="4"/>
        <v>NY</v>
      </c>
    </row>
    <row r="262" spans="1:11" ht="15">
      <c r="A262" t="s">
        <v>122</v>
      </c>
      <c r="B262" t="s">
        <v>251</v>
      </c>
      <c r="C262" t="s">
        <v>159</v>
      </c>
      <c r="D262" t="s">
        <v>20</v>
      </c>
      <c r="E262">
        <v>2040</v>
      </c>
      <c r="F262" t="s">
        <v>162</v>
      </c>
      <c r="G262">
        <v>0</v>
      </c>
      <c r="H262" t="s">
        <v>187</v>
      </c>
      <c r="K262" s="46" t="str">
        <f t="shared" si="4"/>
        <v>NY</v>
      </c>
    </row>
    <row r="263" spans="1:11" ht="15">
      <c r="A263" t="s">
        <v>122</v>
      </c>
      <c r="B263" t="s">
        <v>251</v>
      </c>
      <c r="C263" t="s">
        <v>159</v>
      </c>
      <c r="D263" t="s">
        <v>20</v>
      </c>
      <c r="E263">
        <v>2050</v>
      </c>
      <c r="F263" t="s">
        <v>162</v>
      </c>
      <c r="G263">
        <v>0</v>
      </c>
      <c r="H263" t="s">
        <v>187</v>
      </c>
      <c r="K263" s="46" t="str">
        <f t="shared" si="4"/>
        <v>NY</v>
      </c>
    </row>
    <row r="264" spans="1:11" ht="15">
      <c r="A264" t="s">
        <v>122</v>
      </c>
      <c r="B264" t="s">
        <v>252</v>
      </c>
      <c r="C264" t="s">
        <v>126</v>
      </c>
      <c r="D264" t="s">
        <v>20</v>
      </c>
      <c r="E264">
        <v>2020</v>
      </c>
      <c r="F264" t="s">
        <v>162</v>
      </c>
      <c r="G264">
        <v>0</v>
      </c>
      <c r="H264" t="s">
        <v>187</v>
      </c>
      <c r="K264" s="46" t="str">
        <f t="shared" si="4"/>
        <v>ON</v>
      </c>
    </row>
    <row r="265" spans="1:11" ht="15">
      <c r="A265" t="s">
        <v>122</v>
      </c>
      <c r="B265" t="s">
        <v>252</v>
      </c>
      <c r="C265" t="s">
        <v>126</v>
      </c>
      <c r="D265" t="s">
        <v>20</v>
      </c>
      <c r="E265">
        <v>2030</v>
      </c>
      <c r="F265" t="s">
        <v>162</v>
      </c>
      <c r="G265">
        <v>0</v>
      </c>
      <c r="H265" t="s">
        <v>187</v>
      </c>
      <c r="K265" s="46" t="str">
        <f t="shared" si="4"/>
        <v>ON</v>
      </c>
    </row>
    <row r="266" spans="1:11" ht="15">
      <c r="A266" t="s">
        <v>122</v>
      </c>
      <c r="B266" t="s">
        <v>252</v>
      </c>
      <c r="C266" t="s">
        <v>126</v>
      </c>
      <c r="D266" t="s">
        <v>20</v>
      </c>
      <c r="E266">
        <v>2040</v>
      </c>
      <c r="F266" t="s">
        <v>162</v>
      </c>
      <c r="G266">
        <v>20000</v>
      </c>
      <c r="H266" t="s">
        <v>187</v>
      </c>
      <c r="K266" s="46" t="str">
        <f t="shared" si="4"/>
        <v>ON</v>
      </c>
    </row>
    <row r="267" spans="1:11" ht="15">
      <c r="A267" t="s">
        <v>122</v>
      </c>
      <c r="B267" t="s">
        <v>252</v>
      </c>
      <c r="C267" t="s">
        <v>126</v>
      </c>
      <c r="D267" t="s">
        <v>20</v>
      </c>
      <c r="E267">
        <v>2050</v>
      </c>
      <c r="F267" t="s">
        <v>162</v>
      </c>
      <c r="G267">
        <v>20000</v>
      </c>
      <c r="H267" t="s">
        <v>187</v>
      </c>
      <c r="K267" s="46" t="str">
        <f t="shared" si="4"/>
        <v>ON</v>
      </c>
    </row>
    <row r="268" spans="1:11" ht="15">
      <c r="A268" t="s">
        <v>122</v>
      </c>
      <c r="B268" t="s">
        <v>253</v>
      </c>
      <c r="C268" t="s">
        <v>165</v>
      </c>
      <c r="D268" t="s">
        <v>20</v>
      </c>
      <c r="E268">
        <v>2020</v>
      </c>
      <c r="F268" t="s">
        <v>162</v>
      </c>
      <c r="G268">
        <v>0</v>
      </c>
      <c r="H268" t="s">
        <v>187</v>
      </c>
      <c r="K268" s="46" t="str">
        <f t="shared" si="4"/>
        <v>PJ</v>
      </c>
    </row>
    <row r="269" spans="1:11" ht="15">
      <c r="A269" t="s">
        <v>122</v>
      </c>
      <c r="B269" t="s">
        <v>253</v>
      </c>
      <c r="C269" t="s">
        <v>165</v>
      </c>
      <c r="D269" t="s">
        <v>20</v>
      </c>
      <c r="E269">
        <v>2030</v>
      </c>
      <c r="F269" t="s">
        <v>162</v>
      </c>
      <c r="G269">
        <v>0</v>
      </c>
      <c r="H269" t="s">
        <v>187</v>
      </c>
      <c r="K269" s="46" t="str">
        <f t="shared" si="4"/>
        <v>PJ</v>
      </c>
    </row>
    <row r="270" spans="1:11" ht="15">
      <c r="A270" t="s">
        <v>122</v>
      </c>
      <c r="B270" t="s">
        <v>253</v>
      </c>
      <c r="C270" t="s">
        <v>165</v>
      </c>
      <c r="D270" t="s">
        <v>20</v>
      </c>
      <c r="E270">
        <v>2040</v>
      </c>
      <c r="F270" t="s">
        <v>162</v>
      </c>
      <c r="G270">
        <v>0</v>
      </c>
      <c r="H270" t="s">
        <v>187</v>
      </c>
      <c r="K270" s="46" t="str">
        <f t="shared" si="4"/>
        <v>PJ</v>
      </c>
    </row>
    <row r="271" spans="1:11" ht="15">
      <c r="A271" t="s">
        <v>122</v>
      </c>
      <c r="B271" t="s">
        <v>253</v>
      </c>
      <c r="C271" t="s">
        <v>165</v>
      </c>
      <c r="D271" t="s">
        <v>20</v>
      </c>
      <c r="E271">
        <v>2050</v>
      </c>
      <c r="F271" t="s">
        <v>162</v>
      </c>
      <c r="G271">
        <v>0</v>
      </c>
      <c r="H271" t="s">
        <v>187</v>
      </c>
      <c r="K271" s="46" t="str">
        <f t="shared" si="4"/>
        <v>PJ</v>
      </c>
    </row>
    <row r="272" spans="1:11" ht="15">
      <c r="A272" t="s">
        <v>122</v>
      </c>
      <c r="B272" t="s">
        <v>254</v>
      </c>
      <c r="C272" t="s">
        <v>160</v>
      </c>
      <c r="D272" t="s">
        <v>20</v>
      </c>
      <c r="E272">
        <v>2020</v>
      </c>
      <c r="F272" t="s">
        <v>162</v>
      </c>
      <c r="G272">
        <v>0</v>
      </c>
      <c r="H272" t="s">
        <v>187</v>
      </c>
      <c r="K272" s="46" t="str">
        <f t="shared" si="4"/>
        <v>WC</v>
      </c>
    </row>
    <row r="273" spans="1:11" ht="15">
      <c r="A273" t="s">
        <v>122</v>
      </c>
      <c r="B273" t="s">
        <v>254</v>
      </c>
      <c r="C273" t="s">
        <v>160</v>
      </c>
      <c r="D273" t="s">
        <v>20</v>
      </c>
      <c r="E273">
        <v>2030</v>
      </c>
      <c r="F273" t="s">
        <v>162</v>
      </c>
      <c r="G273">
        <v>0</v>
      </c>
      <c r="H273" t="s">
        <v>187</v>
      </c>
      <c r="K273" s="46" t="str">
        <f t="shared" si="4"/>
        <v>WC</v>
      </c>
    </row>
    <row r="274" spans="1:11" ht="15">
      <c r="A274" t="s">
        <v>122</v>
      </c>
      <c r="B274" t="s">
        <v>254</v>
      </c>
      <c r="C274" t="s">
        <v>160</v>
      </c>
      <c r="D274" t="s">
        <v>20</v>
      </c>
      <c r="E274">
        <v>2040</v>
      </c>
      <c r="F274" t="s">
        <v>162</v>
      </c>
      <c r="G274">
        <v>0</v>
      </c>
      <c r="H274" t="s">
        <v>187</v>
      </c>
      <c r="K274" s="46" t="str">
        <f>LEFT(C274,2)</f>
        <v>WC</v>
      </c>
    </row>
    <row r="275" spans="1:11" ht="15">
      <c r="A275" t="s">
        <v>122</v>
      </c>
      <c r="B275" t="s">
        <v>254</v>
      </c>
      <c r="C275" t="s">
        <v>160</v>
      </c>
      <c r="D275" t="s">
        <v>20</v>
      </c>
      <c r="E275">
        <v>2050</v>
      </c>
      <c r="F275" t="s">
        <v>162</v>
      </c>
      <c r="G275">
        <v>0</v>
      </c>
      <c r="H275" t="s">
        <v>187</v>
      </c>
      <c r="K275" s="47" t="str">
        <f t="shared" ref="K275:K338" si="5">LEFT(C275,2)</f>
        <v>WC</v>
      </c>
    </row>
    <row r="276" spans="1:11" ht="15">
      <c r="A276" t="s">
        <v>122</v>
      </c>
      <c r="B276" t="s">
        <v>255</v>
      </c>
      <c r="C276" t="s">
        <v>164</v>
      </c>
      <c r="D276" t="s">
        <v>20</v>
      </c>
      <c r="E276">
        <v>2020</v>
      </c>
      <c r="F276" t="s">
        <v>162</v>
      </c>
      <c r="G276">
        <v>0</v>
      </c>
      <c r="H276" t="s">
        <v>187</v>
      </c>
      <c r="K276" s="47" t="str">
        <f t="shared" si="5"/>
        <v>MI</v>
      </c>
    </row>
    <row r="277" spans="1:11" ht="15">
      <c r="A277" t="s">
        <v>122</v>
      </c>
      <c r="B277" t="s">
        <v>255</v>
      </c>
      <c r="C277" t="s">
        <v>164</v>
      </c>
      <c r="D277" t="s">
        <v>20</v>
      </c>
      <c r="E277">
        <v>2030</v>
      </c>
      <c r="F277" t="s">
        <v>162</v>
      </c>
      <c r="G277">
        <v>0</v>
      </c>
      <c r="H277" t="s">
        <v>187</v>
      </c>
      <c r="K277" s="47" t="str">
        <f t="shared" si="5"/>
        <v>MI</v>
      </c>
    </row>
    <row r="278" spans="1:11" ht="15">
      <c r="A278" t="s">
        <v>122</v>
      </c>
      <c r="B278" t="s">
        <v>255</v>
      </c>
      <c r="C278" t="s">
        <v>164</v>
      </c>
      <c r="D278" t="s">
        <v>20</v>
      </c>
      <c r="E278">
        <v>2040</v>
      </c>
      <c r="F278" t="s">
        <v>162</v>
      </c>
      <c r="G278">
        <v>0</v>
      </c>
      <c r="H278" t="s">
        <v>187</v>
      </c>
      <c r="K278" s="47" t="str">
        <f t="shared" si="5"/>
        <v>MI</v>
      </c>
    </row>
    <row r="279" spans="1:11" ht="15">
      <c r="A279" t="s">
        <v>122</v>
      </c>
      <c r="B279" t="s">
        <v>255</v>
      </c>
      <c r="C279" t="s">
        <v>164</v>
      </c>
      <c r="D279" t="s">
        <v>20</v>
      </c>
      <c r="E279">
        <v>2050</v>
      </c>
      <c r="F279" t="s">
        <v>162</v>
      </c>
      <c r="G279">
        <v>0</v>
      </c>
      <c r="H279" t="s">
        <v>187</v>
      </c>
      <c r="K279" s="47" t="str">
        <f t="shared" si="5"/>
        <v>MI</v>
      </c>
    </row>
    <row r="280" spans="1:11" ht="15">
      <c r="A280" t="s">
        <v>122</v>
      </c>
      <c r="B280" t="s">
        <v>256</v>
      </c>
      <c r="C280" t="s">
        <v>159</v>
      </c>
      <c r="D280" t="s">
        <v>20</v>
      </c>
      <c r="E280">
        <v>2020</v>
      </c>
      <c r="F280" t="s">
        <v>162</v>
      </c>
      <c r="G280">
        <v>0</v>
      </c>
      <c r="H280" t="s">
        <v>187</v>
      </c>
      <c r="K280" s="47" t="str">
        <f t="shared" si="5"/>
        <v>NY</v>
      </c>
    </row>
    <row r="281" spans="1:11" ht="15">
      <c r="A281" t="s">
        <v>122</v>
      </c>
      <c r="B281" t="s">
        <v>256</v>
      </c>
      <c r="C281" t="s">
        <v>159</v>
      </c>
      <c r="D281" t="s">
        <v>20</v>
      </c>
      <c r="E281">
        <v>2030</v>
      </c>
      <c r="F281" t="s">
        <v>162</v>
      </c>
      <c r="G281">
        <v>0</v>
      </c>
      <c r="H281" t="s">
        <v>187</v>
      </c>
      <c r="K281" s="47" t="str">
        <f t="shared" si="5"/>
        <v>NY</v>
      </c>
    </row>
    <row r="282" spans="1:11" ht="15">
      <c r="A282" t="s">
        <v>122</v>
      </c>
      <c r="B282" t="s">
        <v>256</v>
      </c>
      <c r="C282" t="s">
        <v>159</v>
      </c>
      <c r="D282" t="s">
        <v>20</v>
      </c>
      <c r="E282">
        <v>2040</v>
      </c>
      <c r="F282" t="s">
        <v>162</v>
      </c>
      <c r="G282">
        <v>0</v>
      </c>
      <c r="H282" t="s">
        <v>187</v>
      </c>
      <c r="K282" s="47" t="str">
        <f t="shared" si="5"/>
        <v>NY</v>
      </c>
    </row>
    <row r="283" spans="1:11" ht="15">
      <c r="A283" t="s">
        <v>122</v>
      </c>
      <c r="B283" t="s">
        <v>256</v>
      </c>
      <c r="C283" t="s">
        <v>159</v>
      </c>
      <c r="D283" t="s">
        <v>20</v>
      </c>
      <c r="E283">
        <v>2050</v>
      </c>
      <c r="F283" t="s">
        <v>162</v>
      </c>
      <c r="G283">
        <v>0</v>
      </c>
      <c r="H283" t="s">
        <v>187</v>
      </c>
      <c r="K283" s="47" t="str">
        <f t="shared" si="5"/>
        <v>NY</v>
      </c>
    </row>
    <row r="284" spans="1:11" ht="15">
      <c r="A284" t="s">
        <v>122</v>
      </c>
      <c r="B284" t="s">
        <v>257</v>
      </c>
      <c r="C284" t="s">
        <v>126</v>
      </c>
      <c r="D284" t="s">
        <v>20</v>
      </c>
      <c r="E284">
        <v>2020</v>
      </c>
      <c r="F284" t="s">
        <v>162</v>
      </c>
      <c r="G284">
        <v>0</v>
      </c>
      <c r="H284" t="s">
        <v>187</v>
      </c>
      <c r="K284" s="47" t="str">
        <f t="shared" si="5"/>
        <v>ON</v>
      </c>
    </row>
    <row r="285" spans="1:11" ht="15">
      <c r="A285" t="s">
        <v>122</v>
      </c>
      <c r="B285" t="s">
        <v>257</v>
      </c>
      <c r="C285" t="s">
        <v>126</v>
      </c>
      <c r="D285" t="s">
        <v>20</v>
      </c>
      <c r="E285">
        <v>2030</v>
      </c>
      <c r="F285" t="s">
        <v>162</v>
      </c>
      <c r="G285">
        <v>0</v>
      </c>
      <c r="H285" t="s">
        <v>187</v>
      </c>
      <c r="K285" s="47" t="str">
        <f t="shared" si="5"/>
        <v>ON</v>
      </c>
    </row>
    <row r="286" spans="1:11" ht="15">
      <c r="A286" t="s">
        <v>122</v>
      </c>
      <c r="B286" t="s">
        <v>257</v>
      </c>
      <c r="C286" t="s">
        <v>126</v>
      </c>
      <c r="D286" t="s">
        <v>20</v>
      </c>
      <c r="E286">
        <v>2040</v>
      </c>
      <c r="F286" t="s">
        <v>162</v>
      </c>
      <c r="G286">
        <v>0</v>
      </c>
      <c r="H286" t="s">
        <v>187</v>
      </c>
      <c r="K286" s="47" t="str">
        <f t="shared" si="5"/>
        <v>ON</v>
      </c>
    </row>
    <row r="287" spans="1:11" ht="15">
      <c r="A287" t="s">
        <v>122</v>
      </c>
      <c r="B287" t="s">
        <v>257</v>
      </c>
      <c r="C287" t="s">
        <v>126</v>
      </c>
      <c r="D287" t="s">
        <v>20</v>
      </c>
      <c r="E287">
        <v>2050</v>
      </c>
      <c r="F287" t="s">
        <v>162</v>
      </c>
      <c r="G287">
        <v>26496.803525952801</v>
      </c>
      <c r="H287" t="s">
        <v>187</v>
      </c>
      <c r="K287" s="47" t="str">
        <f t="shared" si="5"/>
        <v>ON</v>
      </c>
    </row>
    <row r="288" spans="1:11" ht="15">
      <c r="A288" t="s">
        <v>122</v>
      </c>
      <c r="B288" t="s">
        <v>258</v>
      </c>
      <c r="C288" t="s">
        <v>165</v>
      </c>
      <c r="D288" t="s">
        <v>20</v>
      </c>
      <c r="E288">
        <v>2020</v>
      </c>
      <c r="F288" t="s">
        <v>162</v>
      </c>
      <c r="G288">
        <v>0</v>
      </c>
      <c r="H288" t="s">
        <v>187</v>
      </c>
      <c r="K288" s="47" t="str">
        <f t="shared" si="5"/>
        <v>PJ</v>
      </c>
    </row>
    <row r="289" spans="1:11" ht="15">
      <c r="A289" t="s">
        <v>122</v>
      </c>
      <c r="B289" t="s">
        <v>258</v>
      </c>
      <c r="C289" t="s">
        <v>165</v>
      </c>
      <c r="D289" t="s">
        <v>20</v>
      </c>
      <c r="E289">
        <v>2030</v>
      </c>
      <c r="F289" t="s">
        <v>162</v>
      </c>
      <c r="G289">
        <v>0</v>
      </c>
      <c r="H289" t="s">
        <v>187</v>
      </c>
      <c r="K289" s="47" t="str">
        <f t="shared" si="5"/>
        <v>PJ</v>
      </c>
    </row>
    <row r="290" spans="1:11" ht="15">
      <c r="A290" t="s">
        <v>122</v>
      </c>
      <c r="B290" t="s">
        <v>258</v>
      </c>
      <c r="C290" t="s">
        <v>165</v>
      </c>
      <c r="D290" t="s">
        <v>20</v>
      </c>
      <c r="E290">
        <v>2040</v>
      </c>
      <c r="F290" t="s">
        <v>162</v>
      </c>
      <c r="G290">
        <v>0</v>
      </c>
      <c r="H290" t="s">
        <v>187</v>
      </c>
      <c r="K290" s="47" t="str">
        <f t="shared" si="5"/>
        <v>PJ</v>
      </c>
    </row>
    <row r="291" spans="1:11" ht="15">
      <c r="A291" t="s">
        <v>122</v>
      </c>
      <c r="B291" t="s">
        <v>258</v>
      </c>
      <c r="C291" t="s">
        <v>165</v>
      </c>
      <c r="D291" t="s">
        <v>20</v>
      </c>
      <c r="E291">
        <v>2050</v>
      </c>
      <c r="F291" t="s">
        <v>162</v>
      </c>
      <c r="G291">
        <v>0</v>
      </c>
      <c r="H291" t="s">
        <v>187</v>
      </c>
      <c r="K291" s="47" t="str">
        <f t="shared" si="5"/>
        <v>PJ</v>
      </c>
    </row>
    <row r="292" spans="1:11" ht="15">
      <c r="A292" t="s">
        <v>122</v>
      </c>
      <c r="B292" t="s">
        <v>259</v>
      </c>
      <c r="C292" t="s">
        <v>160</v>
      </c>
      <c r="D292" t="s">
        <v>20</v>
      </c>
      <c r="E292">
        <v>2020</v>
      </c>
      <c r="F292" t="s">
        <v>162</v>
      </c>
      <c r="G292">
        <v>0</v>
      </c>
      <c r="H292" t="s">
        <v>187</v>
      </c>
      <c r="K292" s="47" t="str">
        <f t="shared" si="5"/>
        <v>WC</v>
      </c>
    </row>
    <row r="293" spans="1:11" ht="15">
      <c r="A293" t="s">
        <v>122</v>
      </c>
      <c r="B293" t="s">
        <v>259</v>
      </c>
      <c r="C293" t="s">
        <v>160</v>
      </c>
      <c r="D293" t="s">
        <v>20</v>
      </c>
      <c r="E293">
        <v>2030</v>
      </c>
      <c r="F293" t="s">
        <v>162</v>
      </c>
      <c r="G293">
        <v>0</v>
      </c>
      <c r="H293" t="s">
        <v>187</v>
      </c>
      <c r="K293" s="47" t="str">
        <f t="shared" si="5"/>
        <v>WC</v>
      </c>
    </row>
    <row r="294" spans="1:11" ht="15">
      <c r="A294" t="s">
        <v>122</v>
      </c>
      <c r="B294" t="s">
        <v>259</v>
      </c>
      <c r="C294" t="s">
        <v>160</v>
      </c>
      <c r="D294" t="s">
        <v>20</v>
      </c>
      <c r="E294">
        <v>2040</v>
      </c>
      <c r="F294" t="s">
        <v>162</v>
      </c>
      <c r="G294">
        <v>0</v>
      </c>
      <c r="H294" t="s">
        <v>187</v>
      </c>
      <c r="K294" s="47" t="str">
        <f t="shared" si="5"/>
        <v>WC</v>
      </c>
    </row>
    <row r="295" spans="1:11" ht="15">
      <c r="A295" t="s">
        <v>122</v>
      </c>
      <c r="B295" t="s">
        <v>259</v>
      </c>
      <c r="C295" t="s">
        <v>160</v>
      </c>
      <c r="D295" t="s">
        <v>20</v>
      </c>
      <c r="E295">
        <v>2050</v>
      </c>
      <c r="F295" t="s">
        <v>162</v>
      </c>
      <c r="G295">
        <v>0</v>
      </c>
      <c r="H295" t="s">
        <v>187</v>
      </c>
      <c r="K295" s="47" t="str">
        <f t="shared" si="5"/>
        <v>WC</v>
      </c>
    </row>
    <row r="296" spans="1:11" ht="15">
      <c r="A296" t="s">
        <v>122</v>
      </c>
      <c r="B296" t="s">
        <v>260</v>
      </c>
      <c r="C296" t="s">
        <v>126</v>
      </c>
      <c r="D296" t="s">
        <v>20</v>
      </c>
      <c r="E296">
        <v>2020</v>
      </c>
      <c r="F296" t="s">
        <v>162</v>
      </c>
      <c r="G296">
        <v>5533.94</v>
      </c>
      <c r="H296" t="s">
        <v>145</v>
      </c>
      <c r="K296" s="47" t="str">
        <f t="shared" si="5"/>
        <v>ON</v>
      </c>
    </row>
    <row r="297" spans="1:11" ht="15">
      <c r="A297" t="s">
        <v>122</v>
      </c>
      <c r="B297" t="s">
        <v>261</v>
      </c>
      <c r="C297" t="s">
        <v>126</v>
      </c>
      <c r="D297" t="s">
        <v>20</v>
      </c>
      <c r="E297">
        <v>2030</v>
      </c>
      <c r="F297" t="s">
        <v>162</v>
      </c>
      <c r="G297">
        <v>5683.94</v>
      </c>
      <c r="H297" t="s">
        <v>145</v>
      </c>
      <c r="K297" s="47" t="str">
        <f t="shared" si="5"/>
        <v>ON</v>
      </c>
    </row>
    <row r="298" spans="1:11" ht="15">
      <c r="A298" t="s">
        <v>122</v>
      </c>
      <c r="B298" t="s">
        <v>262</v>
      </c>
      <c r="C298" t="s">
        <v>126</v>
      </c>
      <c r="D298" t="s">
        <v>20</v>
      </c>
      <c r="E298">
        <v>2040</v>
      </c>
      <c r="F298" t="s">
        <v>162</v>
      </c>
      <c r="G298">
        <v>7933.94</v>
      </c>
      <c r="H298" t="s">
        <v>145</v>
      </c>
      <c r="K298" s="47" t="str">
        <f t="shared" si="5"/>
        <v>ON</v>
      </c>
    </row>
    <row r="299" spans="1:11" ht="15">
      <c r="A299" t="s">
        <v>122</v>
      </c>
      <c r="B299" t="s">
        <v>263</v>
      </c>
      <c r="C299" t="s">
        <v>126</v>
      </c>
      <c r="D299" t="s">
        <v>20</v>
      </c>
      <c r="E299">
        <v>2050</v>
      </c>
      <c r="F299" t="s">
        <v>162</v>
      </c>
      <c r="G299">
        <v>10333.94</v>
      </c>
      <c r="H299" t="s">
        <v>145</v>
      </c>
      <c r="K299" s="47" t="str">
        <f t="shared" si="5"/>
        <v>ON</v>
      </c>
    </row>
    <row r="300" spans="1:11" ht="15">
      <c r="A300" t="s">
        <v>122</v>
      </c>
      <c r="B300" t="s">
        <v>264</v>
      </c>
      <c r="C300" t="s">
        <v>126</v>
      </c>
      <c r="D300" t="s">
        <v>19</v>
      </c>
      <c r="E300">
        <v>2020</v>
      </c>
      <c r="F300" t="s">
        <v>162</v>
      </c>
      <c r="G300">
        <v>0</v>
      </c>
      <c r="H300" t="s">
        <v>145</v>
      </c>
      <c r="K300" s="47" t="str">
        <f t="shared" si="5"/>
        <v>ON</v>
      </c>
    </row>
    <row r="301" spans="1:11" ht="15">
      <c r="A301" t="s">
        <v>122</v>
      </c>
      <c r="B301" t="s">
        <v>265</v>
      </c>
      <c r="C301" t="s">
        <v>126</v>
      </c>
      <c r="D301" t="s">
        <v>19</v>
      </c>
      <c r="E301">
        <v>2030</v>
      </c>
      <c r="F301" t="s">
        <v>162</v>
      </c>
      <c r="G301">
        <v>0</v>
      </c>
      <c r="H301" t="s">
        <v>145</v>
      </c>
      <c r="K301" s="47" t="str">
        <f t="shared" si="5"/>
        <v>ON</v>
      </c>
    </row>
    <row r="302" spans="1:11" ht="15">
      <c r="A302" t="s">
        <v>122</v>
      </c>
      <c r="B302" t="s">
        <v>266</v>
      </c>
      <c r="C302" t="s">
        <v>126</v>
      </c>
      <c r="D302" t="s">
        <v>19</v>
      </c>
      <c r="E302">
        <v>2040</v>
      </c>
      <c r="F302" t="s">
        <v>162</v>
      </c>
      <c r="G302">
        <v>0</v>
      </c>
      <c r="H302" t="s">
        <v>145</v>
      </c>
      <c r="K302" s="47" t="str">
        <f t="shared" si="5"/>
        <v>ON</v>
      </c>
    </row>
    <row r="303" spans="1:11" ht="15">
      <c r="A303" t="s">
        <v>122</v>
      </c>
      <c r="B303" t="s">
        <v>267</v>
      </c>
      <c r="C303" t="s">
        <v>126</v>
      </c>
      <c r="D303" t="s">
        <v>19</v>
      </c>
      <c r="E303">
        <v>2050</v>
      </c>
      <c r="F303" t="s">
        <v>162</v>
      </c>
      <c r="G303">
        <v>0</v>
      </c>
      <c r="H303" t="s">
        <v>145</v>
      </c>
      <c r="K303" s="47" t="str">
        <f t="shared" si="5"/>
        <v>ON</v>
      </c>
    </row>
    <row r="304" spans="1:11" ht="15">
      <c r="A304" t="s">
        <v>122</v>
      </c>
      <c r="B304" t="s">
        <v>268</v>
      </c>
      <c r="C304" t="s">
        <v>126</v>
      </c>
      <c r="D304" t="s">
        <v>18</v>
      </c>
      <c r="E304">
        <v>2020</v>
      </c>
      <c r="F304" t="s">
        <v>162</v>
      </c>
      <c r="G304">
        <v>478</v>
      </c>
      <c r="H304" t="s">
        <v>145</v>
      </c>
      <c r="K304" s="47" t="str">
        <f t="shared" si="5"/>
        <v>ON</v>
      </c>
    </row>
    <row r="305" spans="1:11" ht="15">
      <c r="A305" t="s">
        <v>122</v>
      </c>
      <c r="B305" t="s">
        <v>269</v>
      </c>
      <c r="C305" t="s">
        <v>126</v>
      </c>
      <c r="D305" t="s">
        <v>18</v>
      </c>
      <c r="E305">
        <v>2030</v>
      </c>
      <c r="F305" t="s">
        <v>162</v>
      </c>
      <c r="G305">
        <v>689</v>
      </c>
      <c r="H305" t="s">
        <v>145</v>
      </c>
      <c r="K305" s="47" t="str">
        <f t="shared" si="5"/>
        <v>ON</v>
      </c>
    </row>
    <row r="306" spans="1:11" ht="15">
      <c r="A306" t="s">
        <v>122</v>
      </c>
      <c r="B306" t="s">
        <v>270</v>
      </c>
      <c r="C306" t="s">
        <v>126</v>
      </c>
      <c r="D306" t="s">
        <v>18</v>
      </c>
      <c r="E306">
        <v>2040</v>
      </c>
      <c r="F306" t="s">
        <v>162</v>
      </c>
      <c r="G306">
        <v>2807</v>
      </c>
      <c r="H306" t="s">
        <v>145</v>
      </c>
      <c r="K306" s="47" t="str">
        <f t="shared" si="5"/>
        <v>ON</v>
      </c>
    </row>
    <row r="307" spans="1:11" ht="15">
      <c r="A307" t="s">
        <v>122</v>
      </c>
      <c r="B307" t="s">
        <v>271</v>
      </c>
      <c r="C307" t="s">
        <v>126</v>
      </c>
      <c r="D307" t="s">
        <v>18</v>
      </c>
      <c r="E307">
        <v>2050</v>
      </c>
      <c r="F307" t="s">
        <v>162</v>
      </c>
      <c r="G307">
        <v>5349</v>
      </c>
      <c r="H307" t="s">
        <v>145</v>
      </c>
      <c r="K307" s="47" t="str">
        <f t="shared" si="5"/>
        <v>ON</v>
      </c>
    </row>
    <row r="308" spans="1:11" ht="15">
      <c r="A308" t="s">
        <v>122</v>
      </c>
      <c r="B308" t="s">
        <v>272</v>
      </c>
      <c r="C308" t="s">
        <v>126</v>
      </c>
      <c r="D308" t="s">
        <v>16</v>
      </c>
      <c r="E308">
        <v>2020</v>
      </c>
      <c r="F308" t="s">
        <v>162</v>
      </c>
      <c r="G308">
        <v>9254.9</v>
      </c>
      <c r="H308" t="s">
        <v>145</v>
      </c>
      <c r="K308" s="47" t="str">
        <f t="shared" si="5"/>
        <v>ON</v>
      </c>
    </row>
    <row r="309" spans="1:11" ht="15">
      <c r="A309" t="s">
        <v>122</v>
      </c>
      <c r="B309" t="s">
        <v>273</v>
      </c>
      <c r="C309" t="s">
        <v>126</v>
      </c>
      <c r="D309" t="s">
        <v>16</v>
      </c>
      <c r="E309">
        <v>2030</v>
      </c>
      <c r="F309" t="s">
        <v>162</v>
      </c>
      <c r="G309">
        <v>9271.9</v>
      </c>
      <c r="H309" t="s">
        <v>145</v>
      </c>
      <c r="K309" s="47" t="str">
        <f t="shared" si="5"/>
        <v>ON</v>
      </c>
    </row>
    <row r="310" spans="1:11" ht="15">
      <c r="A310" t="s">
        <v>122</v>
      </c>
      <c r="B310" t="s">
        <v>274</v>
      </c>
      <c r="C310" t="s">
        <v>126</v>
      </c>
      <c r="D310" t="s">
        <v>16</v>
      </c>
      <c r="E310">
        <v>2040</v>
      </c>
      <c r="F310" t="s">
        <v>162</v>
      </c>
      <c r="G310">
        <v>9271.9</v>
      </c>
      <c r="H310" t="s">
        <v>145</v>
      </c>
      <c r="K310" s="47" t="str">
        <f t="shared" si="5"/>
        <v>ON</v>
      </c>
    </row>
    <row r="311" spans="1:11" ht="15">
      <c r="A311" t="s">
        <v>122</v>
      </c>
      <c r="B311" t="s">
        <v>275</v>
      </c>
      <c r="C311" t="s">
        <v>126</v>
      </c>
      <c r="D311" t="s">
        <v>16</v>
      </c>
      <c r="E311">
        <v>2050</v>
      </c>
      <c r="F311" t="s">
        <v>162</v>
      </c>
      <c r="G311">
        <v>9271.9</v>
      </c>
      <c r="H311" t="s">
        <v>145</v>
      </c>
      <c r="K311" s="47" t="str">
        <f t="shared" si="5"/>
        <v>ON</v>
      </c>
    </row>
    <row r="312" spans="1:11" ht="15">
      <c r="A312" t="s">
        <v>122</v>
      </c>
      <c r="B312" t="s">
        <v>276</v>
      </c>
      <c r="C312" t="s">
        <v>126</v>
      </c>
      <c r="D312" t="s">
        <v>9</v>
      </c>
      <c r="E312">
        <v>2020</v>
      </c>
      <c r="F312" t="s">
        <v>162</v>
      </c>
      <c r="G312">
        <v>174.6</v>
      </c>
      <c r="H312" t="s">
        <v>145</v>
      </c>
      <c r="K312" s="47" t="str">
        <f t="shared" si="5"/>
        <v>ON</v>
      </c>
    </row>
    <row r="313" spans="1:11" ht="15">
      <c r="A313" t="s">
        <v>122</v>
      </c>
      <c r="B313" t="s">
        <v>277</v>
      </c>
      <c r="C313" t="s">
        <v>126</v>
      </c>
      <c r="D313" t="s">
        <v>9</v>
      </c>
      <c r="E313">
        <v>2030</v>
      </c>
      <c r="F313" t="s">
        <v>162</v>
      </c>
      <c r="G313">
        <v>174.6</v>
      </c>
      <c r="H313" t="s">
        <v>145</v>
      </c>
      <c r="K313" s="47" t="str">
        <f t="shared" si="5"/>
        <v>ON</v>
      </c>
    </row>
    <row r="314" spans="1:11" ht="15">
      <c r="A314" t="s">
        <v>122</v>
      </c>
      <c r="B314" t="s">
        <v>278</v>
      </c>
      <c r="C314" t="s">
        <v>126</v>
      </c>
      <c r="D314" t="s">
        <v>9</v>
      </c>
      <c r="E314">
        <v>2040</v>
      </c>
      <c r="F314" t="s">
        <v>162</v>
      </c>
      <c r="G314">
        <v>174.6</v>
      </c>
      <c r="H314" t="s">
        <v>145</v>
      </c>
      <c r="K314" s="47" t="str">
        <f t="shared" si="5"/>
        <v>ON</v>
      </c>
    </row>
    <row r="315" spans="1:11" ht="15">
      <c r="A315" t="s">
        <v>122</v>
      </c>
      <c r="B315" t="s">
        <v>279</v>
      </c>
      <c r="C315" t="s">
        <v>126</v>
      </c>
      <c r="D315" t="s">
        <v>9</v>
      </c>
      <c r="E315">
        <v>2050</v>
      </c>
      <c r="F315" t="s">
        <v>162</v>
      </c>
      <c r="G315">
        <v>174.6</v>
      </c>
      <c r="H315" t="s">
        <v>145</v>
      </c>
      <c r="K315" s="47" t="str">
        <f t="shared" si="5"/>
        <v>ON</v>
      </c>
    </row>
    <row r="316" spans="1:11" ht="15">
      <c r="A316" t="s">
        <v>122</v>
      </c>
      <c r="B316" t="s">
        <v>280</v>
      </c>
      <c r="C316" t="s">
        <v>126</v>
      </c>
      <c r="D316" t="s">
        <v>17</v>
      </c>
      <c r="E316">
        <v>2020</v>
      </c>
      <c r="F316" t="s">
        <v>162</v>
      </c>
      <c r="G316">
        <v>13089</v>
      </c>
      <c r="H316" t="s">
        <v>145</v>
      </c>
      <c r="K316" s="47" t="str">
        <f t="shared" si="5"/>
        <v>ON</v>
      </c>
    </row>
    <row r="317" spans="1:11" ht="15">
      <c r="A317" t="s">
        <v>122</v>
      </c>
      <c r="B317" t="s">
        <v>281</v>
      </c>
      <c r="C317" t="s">
        <v>126</v>
      </c>
      <c r="D317" t="s">
        <v>17</v>
      </c>
      <c r="E317">
        <v>2030</v>
      </c>
      <c r="F317" t="s">
        <v>162</v>
      </c>
      <c r="G317">
        <v>10007</v>
      </c>
      <c r="H317" t="s">
        <v>145</v>
      </c>
      <c r="K317" s="47" t="str">
        <f t="shared" si="5"/>
        <v>ON</v>
      </c>
    </row>
    <row r="318" spans="1:11" ht="15">
      <c r="A318" t="s">
        <v>122</v>
      </c>
      <c r="B318" t="s">
        <v>282</v>
      </c>
      <c r="C318" t="s">
        <v>126</v>
      </c>
      <c r="D318" t="s">
        <v>17</v>
      </c>
      <c r="E318">
        <v>2040</v>
      </c>
      <c r="F318" t="s">
        <v>162</v>
      </c>
      <c r="G318">
        <v>11641</v>
      </c>
      <c r="H318" t="s">
        <v>145</v>
      </c>
      <c r="K318" s="47" t="str">
        <f t="shared" si="5"/>
        <v>ON</v>
      </c>
    </row>
    <row r="319" spans="1:11" ht="15">
      <c r="A319" t="s">
        <v>122</v>
      </c>
      <c r="B319" t="s">
        <v>283</v>
      </c>
      <c r="C319" t="s">
        <v>126</v>
      </c>
      <c r="D319" t="s">
        <v>17</v>
      </c>
      <c r="E319">
        <v>2050</v>
      </c>
      <c r="F319" t="s">
        <v>162</v>
      </c>
      <c r="G319">
        <v>11641</v>
      </c>
      <c r="H319" t="s">
        <v>145</v>
      </c>
      <c r="K319" s="47" t="str">
        <f t="shared" si="5"/>
        <v>ON</v>
      </c>
    </row>
    <row r="320" spans="1:11" ht="15">
      <c r="A320" t="s">
        <v>122</v>
      </c>
      <c r="B320" t="s">
        <v>284</v>
      </c>
      <c r="C320" t="s">
        <v>126</v>
      </c>
      <c r="D320" t="s">
        <v>14</v>
      </c>
      <c r="E320">
        <v>2020</v>
      </c>
      <c r="F320" t="s">
        <v>162</v>
      </c>
      <c r="G320">
        <v>45.5</v>
      </c>
      <c r="H320" t="s">
        <v>145</v>
      </c>
      <c r="K320" s="47" t="str">
        <f t="shared" si="5"/>
        <v>ON</v>
      </c>
    </row>
    <row r="321" spans="1:11" ht="15">
      <c r="A321" t="s">
        <v>122</v>
      </c>
      <c r="B321" t="s">
        <v>285</v>
      </c>
      <c r="C321" t="s">
        <v>126</v>
      </c>
      <c r="D321" t="s">
        <v>14</v>
      </c>
      <c r="E321">
        <v>2030</v>
      </c>
      <c r="F321" t="s">
        <v>162</v>
      </c>
      <c r="G321">
        <v>0</v>
      </c>
      <c r="H321" t="s">
        <v>145</v>
      </c>
      <c r="K321" s="47" t="str">
        <f t="shared" si="5"/>
        <v>ON</v>
      </c>
    </row>
    <row r="322" spans="1:11" ht="15">
      <c r="A322" t="s">
        <v>122</v>
      </c>
      <c r="B322" t="s">
        <v>286</v>
      </c>
      <c r="C322" t="s">
        <v>126</v>
      </c>
      <c r="D322" t="s">
        <v>14</v>
      </c>
      <c r="E322">
        <v>2040</v>
      </c>
      <c r="F322" t="s">
        <v>162</v>
      </c>
      <c r="G322">
        <v>0</v>
      </c>
      <c r="H322" t="s">
        <v>145</v>
      </c>
      <c r="K322" s="47" t="str">
        <f t="shared" si="5"/>
        <v>ON</v>
      </c>
    </row>
    <row r="323" spans="1:11" ht="15">
      <c r="A323" t="s">
        <v>122</v>
      </c>
      <c r="B323" t="s">
        <v>287</v>
      </c>
      <c r="C323" t="s">
        <v>126</v>
      </c>
      <c r="D323" t="s">
        <v>14</v>
      </c>
      <c r="E323">
        <v>2050</v>
      </c>
      <c r="F323" t="s">
        <v>162</v>
      </c>
      <c r="G323">
        <v>0</v>
      </c>
      <c r="H323" t="s">
        <v>145</v>
      </c>
      <c r="K323" s="47" t="str">
        <f t="shared" si="5"/>
        <v>ON</v>
      </c>
    </row>
    <row r="324" spans="1:11" ht="15">
      <c r="A324" t="s">
        <v>122</v>
      </c>
      <c r="B324" t="s">
        <v>288</v>
      </c>
      <c r="C324" t="s">
        <v>126</v>
      </c>
      <c r="D324" t="s">
        <v>10</v>
      </c>
      <c r="E324">
        <v>2020</v>
      </c>
      <c r="F324" t="s">
        <v>162</v>
      </c>
      <c r="G324">
        <v>10769.59</v>
      </c>
      <c r="H324" t="s">
        <v>145</v>
      </c>
      <c r="K324" s="47" t="str">
        <f t="shared" si="5"/>
        <v>ON</v>
      </c>
    </row>
    <row r="325" spans="1:11" ht="15">
      <c r="A325" t="s">
        <v>122</v>
      </c>
      <c r="B325" t="s">
        <v>289</v>
      </c>
      <c r="C325" t="s">
        <v>126</v>
      </c>
      <c r="D325" t="s">
        <v>10</v>
      </c>
      <c r="E325">
        <v>2030</v>
      </c>
      <c r="F325" t="s">
        <v>162</v>
      </c>
      <c r="G325">
        <v>7179.7266666666701</v>
      </c>
      <c r="H325" t="s">
        <v>145</v>
      </c>
      <c r="K325" s="47" t="str">
        <f t="shared" si="5"/>
        <v>ON</v>
      </c>
    </row>
    <row r="326" spans="1:11" ht="15">
      <c r="A326" t="s">
        <v>122</v>
      </c>
      <c r="B326" t="s">
        <v>290</v>
      </c>
      <c r="C326" t="s">
        <v>126</v>
      </c>
      <c r="D326" t="s">
        <v>10</v>
      </c>
      <c r="E326">
        <v>2040</v>
      </c>
      <c r="F326" t="s">
        <v>162</v>
      </c>
      <c r="G326">
        <v>3589.86333333333</v>
      </c>
      <c r="H326" t="s">
        <v>145</v>
      </c>
      <c r="K326" s="47" t="str">
        <f t="shared" si="5"/>
        <v>ON</v>
      </c>
    </row>
    <row r="327" spans="1:11" ht="15">
      <c r="A327" t="s">
        <v>122</v>
      </c>
      <c r="B327" t="s">
        <v>291</v>
      </c>
      <c r="C327" t="s">
        <v>126</v>
      </c>
      <c r="D327" t="s">
        <v>10</v>
      </c>
      <c r="E327">
        <v>2050</v>
      </c>
      <c r="F327" t="s">
        <v>162</v>
      </c>
      <c r="G327">
        <v>0</v>
      </c>
      <c r="H327" t="s">
        <v>145</v>
      </c>
      <c r="K327" s="47" t="str">
        <f t="shared" si="5"/>
        <v>ON</v>
      </c>
    </row>
    <row r="328" spans="1:11" ht="15">
      <c r="A328" t="s">
        <v>122</v>
      </c>
      <c r="B328" t="s">
        <v>292</v>
      </c>
      <c r="C328" t="s">
        <v>126</v>
      </c>
      <c r="D328" t="s">
        <v>11</v>
      </c>
      <c r="E328">
        <v>2020</v>
      </c>
      <c r="F328" t="s">
        <v>162</v>
      </c>
      <c r="G328">
        <v>0</v>
      </c>
      <c r="H328" t="s">
        <v>145</v>
      </c>
      <c r="K328" s="47" t="str">
        <f t="shared" si="5"/>
        <v>ON</v>
      </c>
    </row>
    <row r="329" spans="1:11" ht="15">
      <c r="A329" t="s">
        <v>122</v>
      </c>
      <c r="B329" t="s">
        <v>293</v>
      </c>
      <c r="C329" t="s">
        <v>126</v>
      </c>
      <c r="D329" t="s">
        <v>11</v>
      </c>
      <c r="E329">
        <v>2030</v>
      </c>
      <c r="F329" t="s">
        <v>162</v>
      </c>
      <c r="G329">
        <v>1000</v>
      </c>
      <c r="H329" t="s">
        <v>145</v>
      </c>
      <c r="K329" s="47" t="str">
        <f t="shared" si="5"/>
        <v>ON</v>
      </c>
    </row>
    <row r="330" spans="1:11" ht="15">
      <c r="A330" t="s">
        <v>122</v>
      </c>
      <c r="B330" t="s">
        <v>294</v>
      </c>
      <c r="C330" t="s">
        <v>126</v>
      </c>
      <c r="D330" t="s">
        <v>11</v>
      </c>
      <c r="E330">
        <v>2040</v>
      </c>
      <c r="F330" t="s">
        <v>162</v>
      </c>
      <c r="G330">
        <v>1600</v>
      </c>
      <c r="H330" t="s">
        <v>145</v>
      </c>
      <c r="K330" s="47" t="str">
        <f t="shared" si="5"/>
        <v>ON</v>
      </c>
    </row>
    <row r="331" spans="1:11" ht="15">
      <c r="A331" t="s">
        <v>122</v>
      </c>
      <c r="B331" t="s">
        <v>295</v>
      </c>
      <c r="C331" t="s">
        <v>126</v>
      </c>
      <c r="D331" t="s">
        <v>11</v>
      </c>
      <c r="E331">
        <v>2050</v>
      </c>
      <c r="F331" t="s">
        <v>162</v>
      </c>
      <c r="G331">
        <v>0</v>
      </c>
      <c r="H331" t="s">
        <v>145</v>
      </c>
      <c r="K331" s="47" t="str">
        <f t="shared" si="5"/>
        <v>ON</v>
      </c>
    </row>
    <row r="332" spans="1:11" ht="15">
      <c r="A332" t="s">
        <v>122</v>
      </c>
      <c r="B332" t="s">
        <v>296</v>
      </c>
      <c r="C332" t="s">
        <v>126</v>
      </c>
      <c r="D332" t="s">
        <v>12</v>
      </c>
      <c r="E332">
        <v>2020</v>
      </c>
      <c r="F332" t="s">
        <v>162</v>
      </c>
      <c r="G332">
        <v>0</v>
      </c>
      <c r="H332" t="s">
        <v>145</v>
      </c>
      <c r="K332" s="47" t="str">
        <f t="shared" si="5"/>
        <v>ON</v>
      </c>
    </row>
    <row r="333" spans="1:11" ht="15">
      <c r="A333" t="s">
        <v>122</v>
      </c>
      <c r="B333" t="s">
        <v>297</v>
      </c>
      <c r="C333" t="s">
        <v>126</v>
      </c>
      <c r="D333" t="s">
        <v>12</v>
      </c>
      <c r="E333">
        <v>2030</v>
      </c>
      <c r="F333" t="s">
        <v>162</v>
      </c>
      <c r="G333">
        <v>0</v>
      </c>
      <c r="H333" t="s">
        <v>145</v>
      </c>
      <c r="K333" s="47" t="str">
        <f t="shared" si="5"/>
        <v>ON</v>
      </c>
    </row>
    <row r="334" spans="1:11" ht="15">
      <c r="A334" t="s">
        <v>122</v>
      </c>
      <c r="B334" t="s">
        <v>298</v>
      </c>
      <c r="C334" t="s">
        <v>126</v>
      </c>
      <c r="D334" t="s">
        <v>12</v>
      </c>
      <c r="E334">
        <v>2040</v>
      </c>
      <c r="F334" t="s">
        <v>162</v>
      </c>
      <c r="G334">
        <v>0</v>
      </c>
      <c r="H334" t="s">
        <v>145</v>
      </c>
      <c r="K334" s="47" t="str">
        <f t="shared" si="5"/>
        <v>ON</v>
      </c>
    </row>
    <row r="335" spans="1:11" ht="15">
      <c r="A335" t="s">
        <v>122</v>
      </c>
      <c r="B335" t="s">
        <v>299</v>
      </c>
      <c r="C335" t="s">
        <v>126</v>
      </c>
      <c r="D335" t="s">
        <v>12</v>
      </c>
      <c r="E335">
        <v>2050</v>
      </c>
      <c r="F335" t="s">
        <v>162</v>
      </c>
      <c r="G335">
        <v>0</v>
      </c>
      <c r="H335" t="s">
        <v>145</v>
      </c>
      <c r="K335" s="47" t="str">
        <f t="shared" si="5"/>
        <v>ON</v>
      </c>
    </row>
    <row r="336" spans="1:11" ht="15">
      <c r="A336" t="s">
        <v>122</v>
      </c>
      <c r="B336" t="s">
        <v>300</v>
      </c>
      <c r="C336" t="s">
        <v>126</v>
      </c>
      <c r="D336" t="s">
        <v>13</v>
      </c>
      <c r="E336">
        <v>2020</v>
      </c>
      <c r="F336" t="s">
        <v>162</v>
      </c>
      <c r="G336">
        <v>561.45000000000005</v>
      </c>
      <c r="H336" t="s">
        <v>145</v>
      </c>
      <c r="K336" s="47" t="str">
        <f t="shared" si="5"/>
        <v>ON</v>
      </c>
    </row>
    <row r="337" spans="1:11" ht="15">
      <c r="A337" t="s">
        <v>122</v>
      </c>
      <c r="B337" t="s">
        <v>301</v>
      </c>
      <c r="C337" t="s">
        <v>126</v>
      </c>
      <c r="D337" t="s">
        <v>13</v>
      </c>
      <c r="E337">
        <v>2030</v>
      </c>
      <c r="F337" t="s">
        <v>162</v>
      </c>
      <c r="G337">
        <v>561.45000000000005</v>
      </c>
      <c r="H337" t="s">
        <v>145</v>
      </c>
      <c r="K337" s="47" t="str">
        <f t="shared" si="5"/>
        <v>ON</v>
      </c>
    </row>
    <row r="338" spans="1:11" ht="15">
      <c r="A338" t="s">
        <v>122</v>
      </c>
      <c r="B338" t="s">
        <v>302</v>
      </c>
      <c r="C338" t="s">
        <v>126</v>
      </c>
      <c r="D338" t="s">
        <v>13</v>
      </c>
      <c r="E338">
        <v>2040</v>
      </c>
      <c r="F338" t="s">
        <v>162</v>
      </c>
      <c r="G338">
        <v>550.25</v>
      </c>
      <c r="H338" t="s">
        <v>145</v>
      </c>
      <c r="K338" s="47" t="str">
        <f t="shared" si="5"/>
        <v>ON</v>
      </c>
    </row>
    <row r="339" spans="1:11" ht="15">
      <c r="A339" t="s">
        <v>122</v>
      </c>
      <c r="B339" t="s">
        <v>303</v>
      </c>
      <c r="C339" t="s">
        <v>126</v>
      </c>
      <c r="D339" t="s">
        <v>13</v>
      </c>
      <c r="E339">
        <v>2050</v>
      </c>
      <c r="F339" t="s">
        <v>162</v>
      </c>
      <c r="G339">
        <v>550.25</v>
      </c>
      <c r="H339" t="s">
        <v>145</v>
      </c>
      <c r="K339" s="47" t="str">
        <f t="shared" ref="K339:K402" si="6">LEFT(C339,2)</f>
        <v>ON</v>
      </c>
    </row>
    <row r="340" spans="1:11" ht="15">
      <c r="A340" t="s">
        <v>122</v>
      </c>
      <c r="B340" t="s">
        <v>304</v>
      </c>
      <c r="C340" t="s">
        <v>126</v>
      </c>
      <c r="D340" t="s">
        <v>7</v>
      </c>
      <c r="E340">
        <v>2020</v>
      </c>
      <c r="F340" t="s">
        <v>162</v>
      </c>
      <c r="G340">
        <v>0</v>
      </c>
      <c r="H340" t="s">
        <v>145</v>
      </c>
      <c r="K340" s="47" t="str">
        <f t="shared" si="6"/>
        <v>ON</v>
      </c>
    </row>
    <row r="341" spans="1:11" ht="15">
      <c r="A341" t="s">
        <v>122</v>
      </c>
      <c r="B341" t="s">
        <v>305</v>
      </c>
      <c r="C341" t="s">
        <v>126</v>
      </c>
      <c r="D341" t="s">
        <v>7</v>
      </c>
      <c r="E341">
        <v>2030</v>
      </c>
      <c r="F341" t="s">
        <v>162</v>
      </c>
      <c r="G341">
        <v>1298</v>
      </c>
      <c r="H341" t="s">
        <v>145</v>
      </c>
      <c r="K341" s="47" t="str">
        <f t="shared" si="6"/>
        <v>ON</v>
      </c>
    </row>
    <row r="342" spans="1:11" ht="15">
      <c r="A342" t="s">
        <v>122</v>
      </c>
      <c r="B342" t="s">
        <v>306</v>
      </c>
      <c r="C342" t="s">
        <v>126</v>
      </c>
      <c r="D342" t="s">
        <v>7</v>
      </c>
      <c r="E342">
        <v>2040</v>
      </c>
      <c r="F342" t="s">
        <v>162</v>
      </c>
      <c r="G342">
        <v>3700</v>
      </c>
      <c r="H342" t="s">
        <v>145</v>
      </c>
      <c r="K342" s="47" t="str">
        <f t="shared" si="6"/>
        <v>ON</v>
      </c>
    </row>
    <row r="343" spans="1:11" ht="15">
      <c r="A343" t="s">
        <v>122</v>
      </c>
      <c r="B343" t="s">
        <v>307</v>
      </c>
      <c r="C343" t="s">
        <v>126</v>
      </c>
      <c r="D343" t="s">
        <v>7</v>
      </c>
      <c r="E343">
        <v>2050</v>
      </c>
      <c r="F343" t="s">
        <v>162</v>
      </c>
      <c r="G343">
        <v>6300</v>
      </c>
      <c r="H343" t="s">
        <v>145</v>
      </c>
      <c r="K343" s="47" t="str">
        <f t="shared" si="6"/>
        <v>ON</v>
      </c>
    </row>
    <row r="344" spans="1:11" ht="15">
      <c r="A344" t="s">
        <v>122</v>
      </c>
      <c r="B344" t="s">
        <v>308</v>
      </c>
      <c r="C344" t="s">
        <v>126</v>
      </c>
      <c r="D344" t="s">
        <v>15</v>
      </c>
      <c r="E344">
        <v>2020</v>
      </c>
      <c r="F344" t="s">
        <v>162</v>
      </c>
      <c r="G344">
        <v>0</v>
      </c>
      <c r="H344" t="s">
        <v>145</v>
      </c>
      <c r="K344" s="47" t="str">
        <f t="shared" si="6"/>
        <v>ON</v>
      </c>
    </row>
    <row r="345" spans="1:11" ht="15">
      <c r="A345" t="s">
        <v>122</v>
      </c>
      <c r="B345" t="s">
        <v>309</v>
      </c>
      <c r="C345" t="s">
        <v>126</v>
      </c>
      <c r="D345" t="s">
        <v>15</v>
      </c>
      <c r="E345">
        <v>2030</v>
      </c>
      <c r="F345" t="s">
        <v>162</v>
      </c>
      <c r="G345">
        <v>0</v>
      </c>
      <c r="H345" t="s">
        <v>145</v>
      </c>
      <c r="K345" s="47" t="str">
        <f t="shared" si="6"/>
        <v>ON</v>
      </c>
    </row>
    <row r="346" spans="1:11" ht="15">
      <c r="A346" t="s">
        <v>122</v>
      </c>
      <c r="B346" t="s">
        <v>310</v>
      </c>
      <c r="C346" t="s">
        <v>126</v>
      </c>
      <c r="D346" t="s">
        <v>15</v>
      </c>
      <c r="E346">
        <v>2040</v>
      </c>
      <c r="F346" t="s">
        <v>162</v>
      </c>
      <c r="G346">
        <v>0</v>
      </c>
      <c r="H346" t="s">
        <v>145</v>
      </c>
      <c r="K346" s="47" t="str">
        <f t="shared" si="6"/>
        <v>ON</v>
      </c>
    </row>
    <row r="347" spans="1:11" ht="15">
      <c r="A347" t="s">
        <v>122</v>
      </c>
      <c r="B347" t="s">
        <v>311</v>
      </c>
      <c r="C347" t="s">
        <v>126</v>
      </c>
      <c r="D347" t="s">
        <v>15</v>
      </c>
      <c r="E347">
        <v>2050</v>
      </c>
      <c r="F347" t="s">
        <v>162</v>
      </c>
      <c r="G347">
        <v>0</v>
      </c>
      <c r="H347" t="s">
        <v>145</v>
      </c>
      <c r="K347" s="47" t="str">
        <f t="shared" si="6"/>
        <v>ON</v>
      </c>
    </row>
    <row r="348" spans="1:11" ht="15">
      <c r="A348" t="s">
        <v>122</v>
      </c>
      <c r="B348" t="s">
        <v>312</v>
      </c>
      <c r="C348" t="s">
        <v>126</v>
      </c>
      <c r="D348" t="s">
        <v>138</v>
      </c>
      <c r="E348">
        <v>2020</v>
      </c>
      <c r="F348" t="s">
        <v>170</v>
      </c>
      <c r="G348">
        <v>36000</v>
      </c>
      <c r="H348" t="s">
        <v>145</v>
      </c>
      <c r="K348" s="47" t="str">
        <f t="shared" si="6"/>
        <v>ON</v>
      </c>
    </row>
    <row r="349" spans="1:11" ht="15">
      <c r="A349" t="s">
        <v>122</v>
      </c>
      <c r="B349" t="s">
        <v>313</v>
      </c>
      <c r="C349" t="s">
        <v>126</v>
      </c>
      <c r="D349" t="s">
        <v>138</v>
      </c>
      <c r="E349">
        <v>2030</v>
      </c>
      <c r="F349" t="s">
        <v>170</v>
      </c>
      <c r="G349">
        <v>36000</v>
      </c>
      <c r="H349" t="s">
        <v>145</v>
      </c>
      <c r="K349" s="47" t="str">
        <f t="shared" si="6"/>
        <v>ON</v>
      </c>
    </row>
    <row r="350" spans="1:11" ht="15">
      <c r="A350" t="s">
        <v>122</v>
      </c>
      <c r="B350" t="s">
        <v>314</v>
      </c>
      <c r="C350" t="s">
        <v>126</v>
      </c>
      <c r="D350" t="s">
        <v>138</v>
      </c>
      <c r="E350">
        <v>2040</v>
      </c>
      <c r="F350" t="s">
        <v>170</v>
      </c>
      <c r="G350">
        <v>36000</v>
      </c>
      <c r="H350" t="s">
        <v>145</v>
      </c>
      <c r="K350" s="47" t="str">
        <f t="shared" si="6"/>
        <v>ON</v>
      </c>
    </row>
    <row r="351" spans="1:11" ht="15">
      <c r="A351" t="s">
        <v>122</v>
      </c>
      <c r="B351" t="s">
        <v>315</v>
      </c>
      <c r="C351" t="s">
        <v>126</v>
      </c>
      <c r="D351" t="s">
        <v>138</v>
      </c>
      <c r="E351">
        <v>2050</v>
      </c>
      <c r="F351" t="s">
        <v>170</v>
      </c>
      <c r="G351">
        <v>36000</v>
      </c>
      <c r="H351" t="s">
        <v>145</v>
      </c>
      <c r="K351" s="47" t="str">
        <f t="shared" si="6"/>
        <v>ON</v>
      </c>
    </row>
    <row r="352" spans="1:11" ht="15">
      <c r="A352" t="s">
        <v>122</v>
      </c>
      <c r="B352" t="s">
        <v>316</v>
      </c>
      <c r="C352" t="s">
        <v>126</v>
      </c>
      <c r="D352" t="s">
        <v>140</v>
      </c>
      <c r="E352">
        <v>2020</v>
      </c>
      <c r="F352" t="s">
        <v>167</v>
      </c>
      <c r="G352">
        <v>0</v>
      </c>
      <c r="H352" t="s">
        <v>145</v>
      </c>
      <c r="K352" s="47" t="str">
        <f t="shared" si="6"/>
        <v>ON</v>
      </c>
    </row>
    <row r="353" spans="1:11" ht="15">
      <c r="A353" t="s">
        <v>122</v>
      </c>
      <c r="B353" t="s">
        <v>317</v>
      </c>
      <c r="C353" t="s">
        <v>126</v>
      </c>
      <c r="D353" t="s">
        <v>140</v>
      </c>
      <c r="E353">
        <v>2030</v>
      </c>
      <c r="F353" t="s">
        <v>167</v>
      </c>
      <c r="G353">
        <v>0</v>
      </c>
      <c r="H353" t="s">
        <v>145</v>
      </c>
      <c r="K353" s="47" t="str">
        <f t="shared" si="6"/>
        <v>ON</v>
      </c>
    </row>
    <row r="354" spans="1:11" ht="15">
      <c r="A354" t="s">
        <v>122</v>
      </c>
      <c r="B354" t="s">
        <v>318</v>
      </c>
      <c r="C354" t="s">
        <v>126</v>
      </c>
      <c r="D354" t="s">
        <v>140</v>
      </c>
      <c r="E354">
        <v>2040</v>
      </c>
      <c r="F354" t="s">
        <v>167</v>
      </c>
      <c r="G354">
        <v>0</v>
      </c>
      <c r="H354" t="s">
        <v>145</v>
      </c>
      <c r="K354" s="47" t="str">
        <f t="shared" si="6"/>
        <v>ON</v>
      </c>
    </row>
    <row r="355" spans="1:11" ht="15">
      <c r="A355" t="s">
        <v>122</v>
      </c>
      <c r="B355" t="s">
        <v>319</v>
      </c>
      <c r="C355" t="s">
        <v>126</v>
      </c>
      <c r="D355" t="s">
        <v>140</v>
      </c>
      <c r="E355">
        <v>2050</v>
      </c>
      <c r="F355" t="s">
        <v>167</v>
      </c>
      <c r="G355">
        <v>0</v>
      </c>
      <c r="H355" t="s">
        <v>145</v>
      </c>
      <c r="K355" s="47" t="str">
        <f t="shared" si="6"/>
        <v>ON</v>
      </c>
    </row>
    <row r="356" spans="1:11" ht="15">
      <c r="A356" t="s">
        <v>122</v>
      </c>
      <c r="B356" t="s">
        <v>320</v>
      </c>
      <c r="C356" t="s">
        <v>126</v>
      </c>
      <c r="D356" t="s">
        <v>156</v>
      </c>
      <c r="E356">
        <v>2020</v>
      </c>
      <c r="F356" t="s">
        <v>167</v>
      </c>
      <c r="G356">
        <v>0</v>
      </c>
      <c r="H356" t="s">
        <v>145</v>
      </c>
      <c r="K356" s="47" t="str">
        <f t="shared" si="6"/>
        <v>ON</v>
      </c>
    </row>
    <row r="357" spans="1:11" ht="15">
      <c r="A357" t="s">
        <v>122</v>
      </c>
      <c r="B357" t="s">
        <v>321</v>
      </c>
      <c r="C357" t="s">
        <v>126</v>
      </c>
      <c r="D357" t="s">
        <v>156</v>
      </c>
      <c r="E357">
        <v>2030</v>
      </c>
      <c r="F357" t="s">
        <v>167</v>
      </c>
      <c r="G357">
        <v>0</v>
      </c>
      <c r="H357" t="s">
        <v>145</v>
      </c>
      <c r="K357" s="47" t="str">
        <f t="shared" si="6"/>
        <v>ON</v>
      </c>
    </row>
    <row r="358" spans="1:11" ht="15">
      <c r="A358" t="s">
        <v>122</v>
      </c>
      <c r="B358" t="s">
        <v>322</v>
      </c>
      <c r="C358" t="s">
        <v>126</v>
      </c>
      <c r="D358" t="s">
        <v>156</v>
      </c>
      <c r="E358">
        <v>2040</v>
      </c>
      <c r="F358" t="s">
        <v>167</v>
      </c>
      <c r="G358">
        <v>0</v>
      </c>
      <c r="H358" t="s">
        <v>145</v>
      </c>
      <c r="K358" s="47" t="str">
        <f t="shared" si="6"/>
        <v>ON</v>
      </c>
    </row>
    <row r="359" spans="1:11" ht="15">
      <c r="A359" t="s">
        <v>122</v>
      </c>
      <c r="B359" t="s">
        <v>323</v>
      </c>
      <c r="C359" t="s">
        <v>126</v>
      </c>
      <c r="D359" t="s">
        <v>156</v>
      </c>
      <c r="E359">
        <v>2050</v>
      </c>
      <c r="F359" t="s">
        <v>167</v>
      </c>
      <c r="G359">
        <v>0</v>
      </c>
      <c r="H359" t="s">
        <v>145</v>
      </c>
      <c r="K359" s="47" t="str">
        <f t="shared" si="6"/>
        <v>ON</v>
      </c>
    </row>
    <row r="360" spans="1:11" ht="15">
      <c r="A360" t="s">
        <v>122</v>
      </c>
      <c r="B360" t="s">
        <v>324</v>
      </c>
      <c r="C360" t="s">
        <v>126</v>
      </c>
      <c r="D360" t="s">
        <v>157</v>
      </c>
      <c r="E360">
        <v>2020</v>
      </c>
      <c r="F360" t="s">
        <v>167</v>
      </c>
      <c r="G360">
        <v>0</v>
      </c>
      <c r="H360" t="s">
        <v>145</v>
      </c>
      <c r="K360" s="47" t="str">
        <f t="shared" si="6"/>
        <v>ON</v>
      </c>
    </row>
    <row r="361" spans="1:11" ht="15">
      <c r="A361" t="s">
        <v>122</v>
      </c>
      <c r="B361" t="s">
        <v>325</v>
      </c>
      <c r="C361" t="s">
        <v>126</v>
      </c>
      <c r="D361" t="s">
        <v>157</v>
      </c>
      <c r="E361">
        <v>2030</v>
      </c>
      <c r="F361" t="s">
        <v>167</v>
      </c>
      <c r="G361">
        <v>0</v>
      </c>
      <c r="H361" t="s">
        <v>145</v>
      </c>
      <c r="K361" s="47" t="str">
        <f t="shared" si="6"/>
        <v>ON</v>
      </c>
    </row>
    <row r="362" spans="1:11" ht="15">
      <c r="A362" t="s">
        <v>122</v>
      </c>
      <c r="B362" t="s">
        <v>326</v>
      </c>
      <c r="C362" t="s">
        <v>126</v>
      </c>
      <c r="D362" t="s">
        <v>157</v>
      </c>
      <c r="E362">
        <v>2040</v>
      </c>
      <c r="F362" t="s">
        <v>167</v>
      </c>
      <c r="G362">
        <v>0</v>
      </c>
      <c r="H362" t="s">
        <v>145</v>
      </c>
      <c r="K362" s="47" t="str">
        <f t="shared" si="6"/>
        <v>ON</v>
      </c>
    </row>
    <row r="363" spans="1:11" ht="15">
      <c r="A363" t="s">
        <v>122</v>
      </c>
      <c r="B363" t="s">
        <v>327</v>
      </c>
      <c r="C363" t="s">
        <v>126</v>
      </c>
      <c r="D363" t="s">
        <v>157</v>
      </c>
      <c r="E363">
        <v>2050</v>
      </c>
      <c r="F363" t="s">
        <v>167</v>
      </c>
      <c r="G363">
        <v>0</v>
      </c>
      <c r="H363" t="s">
        <v>145</v>
      </c>
      <c r="K363" s="47" t="str">
        <f t="shared" si="6"/>
        <v>ON</v>
      </c>
    </row>
    <row r="364" spans="1:11" ht="15">
      <c r="A364" t="s">
        <v>122</v>
      </c>
      <c r="B364" t="s">
        <v>328</v>
      </c>
      <c r="C364" t="s">
        <v>126</v>
      </c>
      <c r="D364" t="s">
        <v>152</v>
      </c>
      <c r="E364">
        <v>2020</v>
      </c>
      <c r="F364" t="s">
        <v>170</v>
      </c>
      <c r="G364">
        <v>0</v>
      </c>
      <c r="H364" t="s">
        <v>145</v>
      </c>
      <c r="K364" s="47" t="str">
        <f t="shared" si="6"/>
        <v>ON</v>
      </c>
    </row>
    <row r="365" spans="1:11" ht="15">
      <c r="A365" t="s">
        <v>122</v>
      </c>
      <c r="B365" t="s">
        <v>329</v>
      </c>
      <c r="C365" t="s">
        <v>126</v>
      </c>
      <c r="D365" t="s">
        <v>152</v>
      </c>
      <c r="E365">
        <v>2030</v>
      </c>
      <c r="F365" t="s">
        <v>170</v>
      </c>
      <c r="G365">
        <v>0</v>
      </c>
      <c r="H365" t="s">
        <v>145</v>
      </c>
      <c r="K365" s="47" t="str">
        <f t="shared" si="6"/>
        <v>ON</v>
      </c>
    </row>
    <row r="366" spans="1:11" ht="15">
      <c r="A366" t="s">
        <v>122</v>
      </c>
      <c r="B366" t="s">
        <v>330</v>
      </c>
      <c r="C366" t="s">
        <v>126</v>
      </c>
      <c r="D366" t="s">
        <v>152</v>
      </c>
      <c r="E366">
        <v>2040</v>
      </c>
      <c r="F366" t="s">
        <v>170</v>
      </c>
      <c r="G366">
        <v>0</v>
      </c>
      <c r="H366" t="s">
        <v>145</v>
      </c>
      <c r="K366" s="47" t="str">
        <f t="shared" si="6"/>
        <v>ON</v>
      </c>
    </row>
    <row r="367" spans="1:11" ht="15">
      <c r="A367" t="s">
        <v>122</v>
      </c>
      <c r="B367" t="s">
        <v>331</v>
      </c>
      <c r="C367" t="s">
        <v>126</v>
      </c>
      <c r="D367" t="s">
        <v>152</v>
      </c>
      <c r="E367">
        <v>2050</v>
      </c>
      <c r="F367" t="s">
        <v>170</v>
      </c>
      <c r="G367">
        <v>0</v>
      </c>
      <c r="H367" t="s">
        <v>145</v>
      </c>
      <c r="K367" s="47" t="str">
        <f t="shared" si="6"/>
        <v>ON</v>
      </c>
    </row>
    <row r="368" spans="1:11" ht="15">
      <c r="A368" t="s">
        <v>122</v>
      </c>
      <c r="B368" t="s">
        <v>332</v>
      </c>
      <c r="C368" t="s">
        <v>126</v>
      </c>
      <c r="D368" t="s">
        <v>153</v>
      </c>
      <c r="E368">
        <v>2020</v>
      </c>
      <c r="F368" t="s">
        <v>170</v>
      </c>
      <c r="G368">
        <v>0</v>
      </c>
      <c r="H368" t="s">
        <v>145</v>
      </c>
      <c r="K368" s="47" t="str">
        <f t="shared" si="6"/>
        <v>ON</v>
      </c>
    </row>
    <row r="369" spans="1:11" ht="15">
      <c r="A369" t="s">
        <v>122</v>
      </c>
      <c r="B369" t="s">
        <v>333</v>
      </c>
      <c r="C369" t="s">
        <v>126</v>
      </c>
      <c r="D369" t="s">
        <v>153</v>
      </c>
      <c r="E369">
        <v>2030</v>
      </c>
      <c r="F369" t="s">
        <v>170</v>
      </c>
      <c r="G369">
        <v>0</v>
      </c>
      <c r="H369" t="s">
        <v>145</v>
      </c>
      <c r="K369" s="47" t="str">
        <f t="shared" si="6"/>
        <v>ON</v>
      </c>
    </row>
    <row r="370" spans="1:11" ht="15">
      <c r="A370" t="s">
        <v>122</v>
      </c>
      <c r="B370" t="s">
        <v>334</v>
      </c>
      <c r="C370" t="s">
        <v>126</v>
      </c>
      <c r="D370" t="s">
        <v>153</v>
      </c>
      <c r="E370">
        <v>2040</v>
      </c>
      <c r="F370" t="s">
        <v>170</v>
      </c>
      <c r="G370">
        <v>0</v>
      </c>
      <c r="H370" t="s">
        <v>145</v>
      </c>
      <c r="K370" s="47" t="str">
        <f t="shared" si="6"/>
        <v>ON</v>
      </c>
    </row>
    <row r="371" spans="1:11" ht="15">
      <c r="A371" t="s">
        <v>122</v>
      </c>
      <c r="B371" t="s">
        <v>335</v>
      </c>
      <c r="C371" t="s">
        <v>126</v>
      </c>
      <c r="D371" t="s">
        <v>153</v>
      </c>
      <c r="E371">
        <v>2050</v>
      </c>
      <c r="F371" t="s">
        <v>170</v>
      </c>
      <c r="G371">
        <v>0</v>
      </c>
      <c r="H371" t="s">
        <v>145</v>
      </c>
      <c r="K371" s="47" t="str">
        <f t="shared" si="6"/>
        <v>ON</v>
      </c>
    </row>
    <row r="372" spans="1:11" ht="15">
      <c r="A372" t="s">
        <v>122</v>
      </c>
      <c r="B372" t="s">
        <v>336</v>
      </c>
      <c r="C372" t="s">
        <v>126</v>
      </c>
      <c r="D372" t="s">
        <v>154</v>
      </c>
      <c r="E372">
        <v>2020</v>
      </c>
      <c r="F372" t="s">
        <v>170</v>
      </c>
      <c r="G372">
        <v>0</v>
      </c>
      <c r="H372" t="s">
        <v>145</v>
      </c>
      <c r="K372" s="47" t="str">
        <f t="shared" si="6"/>
        <v>ON</v>
      </c>
    </row>
    <row r="373" spans="1:11" ht="15">
      <c r="A373" t="s">
        <v>122</v>
      </c>
      <c r="B373" t="s">
        <v>337</v>
      </c>
      <c r="C373" t="s">
        <v>126</v>
      </c>
      <c r="D373" t="s">
        <v>154</v>
      </c>
      <c r="E373">
        <v>2030</v>
      </c>
      <c r="F373" t="s">
        <v>170</v>
      </c>
      <c r="G373">
        <v>0</v>
      </c>
      <c r="H373" t="s">
        <v>145</v>
      </c>
      <c r="K373" s="47" t="str">
        <f t="shared" si="6"/>
        <v>ON</v>
      </c>
    </row>
    <row r="374" spans="1:11" ht="15">
      <c r="A374" t="s">
        <v>122</v>
      </c>
      <c r="B374" t="s">
        <v>338</v>
      </c>
      <c r="C374" t="s">
        <v>126</v>
      </c>
      <c r="D374" t="s">
        <v>154</v>
      </c>
      <c r="E374">
        <v>2040</v>
      </c>
      <c r="F374" t="s">
        <v>170</v>
      </c>
      <c r="G374">
        <v>0</v>
      </c>
      <c r="H374" t="s">
        <v>145</v>
      </c>
      <c r="K374" s="47" t="str">
        <f t="shared" si="6"/>
        <v>ON</v>
      </c>
    </row>
    <row r="375" spans="1:11" ht="15">
      <c r="A375" t="s">
        <v>122</v>
      </c>
      <c r="B375" t="s">
        <v>339</v>
      </c>
      <c r="C375" t="s">
        <v>126</v>
      </c>
      <c r="D375" t="s">
        <v>154</v>
      </c>
      <c r="E375">
        <v>2050</v>
      </c>
      <c r="F375" t="s">
        <v>170</v>
      </c>
      <c r="G375">
        <v>0</v>
      </c>
      <c r="H375" t="s">
        <v>145</v>
      </c>
      <c r="K375" s="47" t="str">
        <f t="shared" si="6"/>
        <v>ON</v>
      </c>
    </row>
    <row r="376" spans="1:11" ht="15">
      <c r="A376" t="s">
        <v>122</v>
      </c>
      <c r="B376" t="s">
        <v>340</v>
      </c>
      <c r="C376" t="s">
        <v>126</v>
      </c>
      <c r="D376" t="s">
        <v>155</v>
      </c>
      <c r="E376">
        <v>2020</v>
      </c>
      <c r="F376" t="s">
        <v>170</v>
      </c>
      <c r="G376">
        <v>0</v>
      </c>
      <c r="H376" t="s">
        <v>145</v>
      </c>
      <c r="K376" s="47" t="str">
        <f t="shared" si="6"/>
        <v>ON</v>
      </c>
    </row>
    <row r="377" spans="1:11" ht="15">
      <c r="A377" t="s">
        <v>122</v>
      </c>
      <c r="B377" t="s">
        <v>341</v>
      </c>
      <c r="C377" t="s">
        <v>126</v>
      </c>
      <c r="D377" t="s">
        <v>155</v>
      </c>
      <c r="E377">
        <v>2030</v>
      </c>
      <c r="F377" t="s">
        <v>170</v>
      </c>
      <c r="G377">
        <v>0</v>
      </c>
      <c r="H377" t="s">
        <v>145</v>
      </c>
      <c r="K377" s="47" t="str">
        <f t="shared" si="6"/>
        <v>ON</v>
      </c>
    </row>
    <row r="378" spans="1:11" ht="15">
      <c r="A378" t="s">
        <v>122</v>
      </c>
      <c r="B378" t="s">
        <v>342</v>
      </c>
      <c r="C378" t="s">
        <v>126</v>
      </c>
      <c r="D378" t="s">
        <v>155</v>
      </c>
      <c r="E378">
        <v>2040</v>
      </c>
      <c r="F378" t="s">
        <v>170</v>
      </c>
      <c r="G378">
        <v>0</v>
      </c>
      <c r="H378" t="s">
        <v>145</v>
      </c>
      <c r="K378" s="47" t="str">
        <f t="shared" si="6"/>
        <v>ON</v>
      </c>
    </row>
    <row r="379" spans="1:11" ht="15">
      <c r="A379" t="s">
        <v>122</v>
      </c>
      <c r="B379" t="s">
        <v>343</v>
      </c>
      <c r="C379" t="s">
        <v>126</v>
      </c>
      <c r="D379" t="s">
        <v>155</v>
      </c>
      <c r="E379">
        <v>2050</v>
      </c>
      <c r="F379" t="s">
        <v>170</v>
      </c>
      <c r="G379">
        <v>0</v>
      </c>
      <c r="H379" t="s">
        <v>145</v>
      </c>
      <c r="K379" s="47" t="str">
        <f t="shared" si="6"/>
        <v>ON</v>
      </c>
    </row>
    <row r="380" spans="1:11" ht="15">
      <c r="A380" t="s">
        <v>122</v>
      </c>
      <c r="B380" t="s">
        <v>344</v>
      </c>
      <c r="C380" t="s">
        <v>126</v>
      </c>
      <c r="D380" t="s">
        <v>148</v>
      </c>
      <c r="E380">
        <v>2020</v>
      </c>
      <c r="F380" t="s">
        <v>170</v>
      </c>
      <c r="G380">
        <v>0</v>
      </c>
      <c r="H380" t="s">
        <v>145</v>
      </c>
      <c r="K380" s="47" t="str">
        <f t="shared" si="6"/>
        <v>ON</v>
      </c>
    </row>
    <row r="381" spans="1:11" ht="15">
      <c r="A381" t="s">
        <v>122</v>
      </c>
      <c r="B381" t="s">
        <v>345</v>
      </c>
      <c r="C381" t="s">
        <v>126</v>
      </c>
      <c r="D381" t="s">
        <v>148</v>
      </c>
      <c r="E381">
        <v>2030</v>
      </c>
      <c r="F381" t="s">
        <v>170</v>
      </c>
      <c r="G381">
        <v>0</v>
      </c>
      <c r="H381" t="s">
        <v>145</v>
      </c>
      <c r="K381" s="47" t="str">
        <f t="shared" si="6"/>
        <v>ON</v>
      </c>
    </row>
    <row r="382" spans="1:11" ht="15">
      <c r="A382" t="s">
        <v>122</v>
      </c>
      <c r="B382" t="s">
        <v>346</v>
      </c>
      <c r="C382" t="s">
        <v>126</v>
      </c>
      <c r="D382" t="s">
        <v>148</v>
      </c>
      <c r="E382">
        <v>2040</v>
      </c>
      <c r="F382" t="s">
        <v>170</v>
      </c>
      <c r="G382">
        <v>0</v>
      </c>
      <c r="H382" t="s">
        <v>145</v>
      </c>
      <c r="K382" s="47" t="str">
        <f t="shared" si="6"/>
        <v>ON</v>
      </c>
    </row>
    <row r="383" spans="1:11" ht="15">
      <c r="A383" t="s">
        <v>122</v>
      </c>
      <c r="B383" t="s">
        <v>347</v>
      </c>
      <c r="C383" t="s">
        <v>126</v>
      </c>
      <c r="D383" t="s">
        <v>148</v>
      </c>
      <c r="E383">
        <v>2050</v>
      </c>
      <c r="F383" t="s">
        <v>170</v>
      </c>
      <c r="G383">
        <v>0</v>
      </c>
      <c r="H383" t="s">
        <v>145</v>
      </c>
      <c r="K383" s="47" t="str">
        <f t="shared" si="6"/>
        <v>ON</v>
      </c>
    </row>
    <row r="384" spans="1:11" ht="15">
      <c r="A384" t="s">
        <v>122</v>
      </c>
      <c r="B384" t="s">
        <v>348</v>
      </c>
      <c r="C384" t="s">
        <v>126</v>
      </c>
      <c r="D384" t="s">
        <v>149</v>
      </c>
      <c r="E384">
        <v>2020</v>
      </c>
      <c r="F384" t="s">
        <v>170</v>
      </c>
      <c r="G384">
        <v>0</v>
      </c>
      <c r="H384" t="s">
        <v>145</v>
      </c>
      <c r="K384" s="47" t="str">
        <f t="shared" si="6"/>
        <v>ON</v>
      </c>
    </row>
    <row r="385" spans="1:11" ht="15">
      <c r="A385" t="s">
        <v>122</v>
      </c>
      <c r="B385" t="s">
        <v>349</v>
      </c>
      <c r="C385" t="s">
        <v>126</v>
      </c>
      <c r="D385" t="s">
        <v>149</v>
      </c>
      <c r="E385">
        <v>2030</v>
      </c>
      <c r="F385" t="s">
        <v>170</v>
      </c>
      <c r="G385">
        <v>0</v>
      </c>
      <c r="H385" t="s">
        <v>145</v>
      </c>
      <c r="K385" s="47" t="str">
        <f t="shared" si="6"/>
        <v>ON</v>
      </c>
    </row>
    <row r="386" spans="1:11" ht="15">
      <c r="A386" t="s">
        <v>122</v>
      </c>
      <c r="B386" t="s">
        <v>350</v>
      </c>
      <c r="C386" t="s">
        <v>126</v>
      </c>
      <c r="D386" t="s">
        <v>149</v>
      </c>
      <c r="E386">
        <v>2040</v>
      </c>
      <c r="F386" t="s">
        <v>170</v>
      </c>
      <c r="G386">
        <v>0</v>
      </c>
      <c r="H386" t="s">
        <v>145</v>
      </c>
      <c r="K386" s="47" t="str">
        <f t="shared" si="6"/>
        <v>ON</v>
      </c>
    </row>
    <row r="387" spans="1:11" ht="15">
      <c r="A387" t="s">
        <v>122</v>
      </c>
      <c r="B387" t="s">
        <v>351</v>
      </c>
      <c r="C387" t="s">
        <v>126</v>
      </c>
      <c r="D387" t="s">
        <v>149</v>
      </c>
      <c r="E387">
        <v>2050</v>
      </c>
      <c r="F387" t="s">
        <v>170</v>
      </c>
      <c r="G387">
        <v>0</v>
      </c>
      <c r="H387" t="s">
        <v>145</v>
      </c>
      <c r="K387" s="47" t="str">
        <f t="shared" si="6"/>
        <v>ON</v>
      </c>
    </row>
    <row r="388" spans="1:11" ht="15">
      <c r="A388" t="s">
        <v>122</v>
      </c>
      <c r="B388" t="s">
        <v>352</v>
      </c>
      <c r="C388" t="s">
        <v>126</v>
      </c>
      <c r="D388" t="s">
        <v>150</v>
      </c>
      <c r="E388">
        <v>2020</v>
      </c>
      <c r="F388" t="s">
        <v>170</v>
      </c>
      <c r="G388">
        <v>0</v>
      </c>
      <c r="H388" t="s">
        <v>145</v>
      </c>
      <c r="K388" s="47" t="str">
        <f t="shared" si="6"/>
        <v>ON</v>
      </c>
    </row>
    <row r="389" spans="1:11" ht="15">
      <c r="A389" t="s">
        <v>122</v>
      </c>
      <c r="B389" t="s">
        <v>353</v>
      </c>
      <c r="C389" t="s">
        <v>126</v>
      </c>
      <c r="D389" t="s">
        <v>150</v>
      </c>
      <c r="E389">
        <v>2030</v>
      </c>
      <c r="F389" t="s">
        <v>170</v>
      </c>
      <c r="G389">
        <v>0</v>
      </c>
      <c r="H389" t="s">
        <v>145</v>
      </c>
      <c r="K389" s="47" t="str">
        <f t="shared" si="6"/>
        <v>ON</v>
      </c>
    </row>
    <row r="390" spans="1:11" ht="15">
      <c r="A390" t="s">
        <v>122</v>
      </c>
      <c r="B390" t="s">
        <v>354</v>
      </c>
      <c r="C390" t="s">
        <v>126</v>
      </c>
      <c r="D390" t="s">
        <v>150</v>
      </c>
      <c r="E390">
        <v>2040</v>
      </c>
      <c r="F390" t="s">
        <v>170</v>
      </c>
      <c r="G390">
        <v>0</v>
      </c>
      <c r="H390" t="s">
        <v>145</v>
      </c>
      <c r="K390" s="47" t="str">
        <f t="shared" si="6"/>
        <v>ON</v>
      </c>
    </row>
    <row r="391" spans="1:11" ht="15">
      <c r="A391" t="s">
        <v>122</v>
      </c>
      <c r="B391" t="s">
        <v>355</v>
      </c>
      <c r="C391" t="s">
        <v>126</v>
      </c>
      <c r="D391" t="s">
        <v>150</v>
      </c>
      <c r="E391">
        <v>2050</v>
      </c>
      <c r="F391" t="s">
        <v>170</v>
      </c>
      <c r="G391">
        <v>0</v>
      </c>
      <c r="H391" t="s">
        <v>145</v>
      </c>
      <c r="K391" s="47" t="str">
        <f t="shared" si="6"/>
        <v>ON</v>
      </c>
    </row>
    <row r="392" spans="1:11" ht="15">
      <c r="A392" t="s">
        <v>122</v>
      </c>
      <c r="B392" t="s">
        <v>356</v>
      </c>
      <c r="C392" t="s">
        <v>126</v>
      </c>
      <c r="D392" t="s">
        <v>151</v>
      </c>
      <c r="E392">
        <v>2020</v>
      </c>
      <c r="F392" t="s">
        <v>170</v>
      </c>
      <c r="G392">
        <v>0</v>
      </c>
      <c r="H392" t="s">
        <v>145</v>
      </c>
      <c r="K392" s="47" t="str">
        <f t="shared" si="6"/>
        <v>ON</v>
      </c>
    </row>
    <row r="393" spans="1:11" ht="15">
      <c r="A393" t="s">
        <v>122</v>
      </c>
      <c r="B393" t="s">
        <v>357</v>
      </c>
      <c r="C393" t="s">
        <v>126</v>
      </c>
      <c r="D393" t="s">
        <v>151</v>
      </c>
      <c r="E393">
        <v>2030</v>
      </c>
      <c r="F393" t="s">
        <v>170</v>
      </c>
      <c r="G393">
        <v>0</v>
      </c>
      <c r="H393" t="s">
        <v>145</v>
      </c>
      <c r="K393" s="47" t="str">
        <f t="shared" si="6"/>
        <v>ON</v>
      </c>
    </row>
    <row r="394" spans="1:11" ht="15">
      <c r="A394" t="s">
        <v>122</v>
      </c>
      <c r="B394" t="s">
        <v>358</v>
      </c>
      <c r="C394" t="s">
        <v>126</v>
      </c>
      <c r="D394" t="s">
        <v>151</v>
      </c>
      <c r="E394">
        <v>2040</v>
      </c>
      <c r="F394" t="s">
        <v>170</v>
      </c>
      <c r="G394">
        <v>0</v>
      </c>
      <c r="H394" t="s">
        <v>145</v>
      </c>
      <c r="K394" s="47" t="str">
        <f t="shared" si="6"/>
        <v>ON</v>
      </c>
    </row>
    <row r="395" spans="1:11" ht="15">
      <c r="A395" t="s">
        <v>122</v>
      </c>
      <c r="B395" t="s">
        <v>359</v>
      </c>
      <c r="C395" t="s">
        <v>126</v>
      </c>
      <c r="D395" t="s">
        <v>151</v>
      </c>
      <c r="E395">
        <v>2050</v>
      </c>
      <c r="F395" t="s">
        <v>170</v>
      </c>
      <c r="G395">
        <v>0</v>
      </c>
      <c r="H395" t="s">
        <v>145</v>
      </c>
      <c r="K395" s="47" t="str">
        <f t="shared" si="6"/>
        <v>ON</v>
      </c>
    </row>
    <row r="396" spans="1:11" ht="15">
      <c r="A396" t="s">
        <v>122</v>
      </c>
      <c r="B396" t="s">
        <v>360</v>
      </c>
      <c r="C396" t="s">
        <v>126</v>
      </c>
      <c r="D396" t="s">
        <v>21</v>
      </c>
      <c r="E396">
        <v>2020</v>
      </c>
      <c r="F396" t="s">
        <v>167</v>
      </c>
      <c r="G396">
        <v>0</v>
      </c>
      <c r="H396" t="s">
        <v>145</v>
      </c>
      <c r="K396" s="47" t="str">
        <f t="shared" si="6"/>
        <v>ON</v>
      </c>
    </row>
    <row r="397" spans="1:11" ht="15">
      <c r="A397" t="s">
        <v>122</v>
      </c>
      <c r="B397" t="s">
        <v>361</v>
      </c>
      <c r="C397" t="s">
        <v>126</v>
      </c>
      <c r="D397" t="s">
        <v>21</v>
      </c>
      <c r="E397">
        <v>2030</v>
      </c>
      <c r="F397" t="s">
        <v>167</v>
      </c>
      <c r="G397">
        <v>0</v>
      </c>
      <c r="H397" t="s">
        <v>145</v>
      </c>
      <c r="K397" s="47" t="str">
        <f t="shared" si="6"/>
        <v>ON</v>
      </c>
    </row>
    <row r="398" spans="1:11" ht="15">
      <c r="A398" t="s">
        <v>122</v>
      </c>
      <c r="B398" t="s">
        <v>362</v>
      </c>
      <c r="C398" t="s">
        <v>126</v>
      </c>
      <c r="D398" t="s">
        <v>21</v>
      </c>
      <c r="E398">
        <v>2040</v>
      </c>
      <c r="F398" t="s">
        <v>167</v>
      </c>
      <c r="G398">
        <v>0</v>
      </c>
      <c r="H398" t="s">
        <v>145</v>
      </c>
      <c r="K398" s="47" t="str">
        <f t="shared" si="6"/>
        <v>ON</v>
      </c>
    </row>
    <row r="399" spans="1:11" ht="15">
      <c r="A399" t="s">
        <v>122</v>
      </c>
      <c r="B399" t="s">
        <v>363</v>
      </c>
      <c r="C399" t="s">
        <v>126</v>
      </c>
      <c r="D399" t="s">
        <v>21</v>
      </c>
      <c r="E399">
        <v>2050</v>
      </c>
      <c r="F399" t="s">
        <v>167</v>
      </c>
      <c r="G399">
        <v>0</v>
      </c>
      <c r="H399" t="s">
        <v>145</v>
      </c>
      <c r="K399" s="47" t="str">
        <f t="shared" si="6"/>
        <v>ON</v>
      </c>
    </row>
    <row r="400" spans="1:11" ht="15">
      <c r="A400" t="s">
        <v>122</v>
      </c>
      <c r="B400" t="s">
        <v>364</v>
      </c>
      <c r="C400" t="s">
        <v>126</v>
      </c>
      <c r="D400" t="s">
        <v>22</v>
      </c>
      <c r="E400">
        <v>2020</v>
      </c>
      <c r="F400" t="s">
        <v>167</v>
      </c>
      <c r="G400">
        <v>0</v>
      </c>
      <c r="H400" t="s">
        <v>145</v>
      </c>
      <c r="K400" s="47" t="str">
        <f t="shared" si="6"/>
        <v>ON</v>
      </c>
    </row>
    <row r="401" spans="1:11" ht="15">
      <c r="A401" t="s">
        <v>122</v>
      </c>
      <c r="B401" t="s">
        <v>365</v>
      </c>
      <c r="C401" t="s">
        <v>126</v>
      </c>
      <c r="D401" t="s">
        <v>22</v>
      </c>
      <c r="E401">
        <v>2030</v>
      </c>
      <c r="F401" t="s">
        <v>167</v>
      </c>
      <c r="G401">
        <v>0</v>
      </c>
      <c r="H401" t="s">
        <v>145</v>
      </c>
      <c r="K401" s="47" t="str">
        <f t="shared" si="6"/>
        <v>ON</v>
      </c>
    </row>
    <row r="402" spans="1:11" ht="15">
      <c r="A402" t="s">
        <v>122</v>
      </c>
      <c r="B402" t="s">
        <v>366</v>
      </c>
      <c r="C402" t="s">
        <v>126</v>
      </c>
      <c r="D402" t="s">
        <v>22</v>
      </c>
      <c r="E402">
        <v>2040</v>
      </c>
      <c r="F402" t="s">
        <v>167</v>
      </c>
      <c r="G402">
        <v>0</v>
      </c>
      <c r="H402" t="s">
        <v>145</v>
      </c>
      <c r="K402" s="47" t="str">
        <f t="shared" si="6"/>
        <v>ON</v>
      </c>
    </row>
    <row r="403" spans="1:11" ht="15">
      <c r="A403" t="s">
        <v>122</v>
      </c>
      <c r="B403" t="s">
        <v>367</v>
      </c>
      <c r="C403" t="s">
        <v>126</v>
      </c>
      <c r="D403" t="s">
        <v>22</v>
      </c>
      <c r="E403">
        <v>2050</v>
      </c>
      <c r="F403" t="s">
        <v>167</v>
      </c>
      <c r="G403">
        <v>0</v>
      </c>
      <c r="H403" t="s">
        <v>145</v>
      </c>
      <c r="K403" s="47" t="str">
        <f t="shared" ref="K403:K466" si="7">LEFT(C403,2)</f>
        <v>ON</v>
      </c>
    </row>
    <row r="404" spans="1:11" ht="15">
      <c r="A404" t="s">
        <v>122</v>
      </c>
      <c r="B404" t="s">
        <v>368</v>
      </c>
      <c r="C404" t="s">
        <v>126</v>
      </c>
      <c r="D404" t="s">
        <v>24</v>
      </c>
      <c r="E404">
        <v>2020</v>
      </c>
      <c r="F404" t="s">
        <v>167</v>
      </c>
      <c r="G404">
        <v>0</v>
      </c>
      <c r="H404" t="s">
        <v>145</v>
      </c>
      <c r="K404" s="47" t="str">
        <f t="shared" si="7"/>
        <v>ON</v>
      </c>
    </row>
    <row r="405" spans="1:11" ht="15">
      <c r="A405" t="s">
        <v>122</v>
      </c>
      <c r="B405" t="s">
        <v>369</v>
      </c>
      <c r="C405" t="s">
        <v>126</v>
      </c>
      <c r="D405" t="s">
        <v>24</v>
      </c>
      <c r="E405">
        <v>2030</v>
      </c>
      <c r="F405" t="s">
        <v>167</v>
      </c>
      <c r="G405">
        <v>0</v>
      </c>
      <c r="H405" t="s">
        <v>145</v>
      </c>
      <c r="K405" s="47" t="str">
        <f t="shared" si="7"/>
        <v>ON</v>
      </c>
    </row>
    <row r="406" spans="1:11" ht="15">
      <c r="A406" t="s">
        <v>122</v>
      </c>
      <c r="B406" t="s">
        <v>370</v>
      </c>
      <c r="C406" t="s">
        <v>126</v>
      </c>
      <c r="D406" t="s">
        <v>24</v>
      </c>
      <c r="E406">
        <v>2040</v>
      </c>
      <c r="F406" t="s">
        <v>167</v>
      </c>
      <c r="G406">
        <v>0</v>
      </c>
      <c r="H406" t="s">
        <v>145</v>
      </c>
      <c r="K406" s="47" t="str">
        <f t="shared" si="7"/>
        <v>ON</v>
      </c>
    </row>
    <row r="407" spans="1:11" ht="15">
      <c r="A407" t="s">
        <v>122</v>
      </c>
      <c r="B407" t="s">
        <v>371</v>
      </c>
      <c r="C407" t="s">
        <v>126</v>
      </c>
      <c r="D407" t="s">
        <v>24</v>
      </c>
      <c r="E407">
        <v>2050</v>
      </c>
      <c r="F407" t="s">
        <v>167</v>
      </c>
      <c r="G407">
        <v>0</v>
      </c>
      <c r="H407" t="s">
        <v>145</v>
      </c>
      <c r="K407" s="47" t="str">
        <f t="shared" si="7"/>
        <v>ON</v>
      </c>
    </row>
    <row r="408" spans="1:11" ht="15">
      <c r="A408" t="s">
        <v>122</v>
      </c>
      <c r="B408" t="s">
        <v>372</v>
      </c>
      <c r="C408" t="s">
        <v>126</v>
      </c>
      <c r="D408" t="s">
        <v>5</v>
      </c>
      <c r="E408">
        <v>2020</v>
      </c>
      <c r="F408" t="s">
        <v>170</v>
      </c>
      <c r="G408">
        <v>0</v>
      </c>
      <c r="H408" t="s">
        <v>145</v>
      </c>
      <c r="K408" s="47" t="str">
        <f t="shared" si="7"/>
        <v>ON</v>
      </c>
    </row>
    <row r="409" spans="1:11" ht="15">
      <c r="A409" t="s">
        <v>122</v>
      </c>
      <c r="B409" t="s">
        <v>373</v>
      </c>
      <c r="C409" t="s">
        <v>126</v>
      </c>
      <c r="D409" t="s">
        <v>5</v>
      </c>
      <c r="E409">
        <v>2030</v>
      </c>
      <c r="F409" t="s">
        <v>170</v>
      </c>
      <c r="G409">
        <v>0</v>
      </c>
      <c r="H409" t="s">
        <v>145</v>
      </c>
      <c r="K409" s="47" t="str">
        <f t="shared" si="7"/>
        <v>ON</v>
      </c>
    </row>
    <row r="410" spans="1:11" ht="15">
      <c r="A410" t="s">
        <v>122</v>
      </c>
      <c r="B410" t="s">
        <v>374</v>
      </c>
      <c r="C410" t="s">
        <v>126</v>
      </c>
      <c r="D410" t="s">
        <v>5</v>
      </c>
      <c r="E410">
        <v>2040</v>
      </c>
      <c r="F410" t="s">
        <v>170</v>
      </c>
      <c r="G410">
        <v>0</v>
      </c>
      <c r="H410" t="s">
        <v>145</v>
      </c>
      <c r="K410" s="47" t="str">
        <f t="shared" si="7"/>
        <v>ON</v>
      </c>
    </row>
    <row r="411" spans="1:11" ht="15">
      <c r="A411" t="s">
        <v>122</v>
      </c>
      <c r="B411" t="s">
        <v>375</v>
      </c>
      <c r="C411" t="s">
        <v>126</v>
      </c>
      <c r="D411" t="s">
        <v>5</v>
      </c>
      <c r="E411">
        <v>2050</v>
      </c>
      <c r="F411" t="s">
        <v>170</v>
      </c>
      <c r="G411">
        <v>0</v>
      </c>
      <c r="H411" t="s">
        <v>145</v>
      </c>
      <c r="K411" s="47" t="str">
        <f t="shared" si="7"/>
        <v>ON</v>
      </c>
    </row>
    <row r="412" spans="1:11" ht="15">
      <c r="A412" t="s">
        <v>122</v>
      </c>
      <c r="B412" t="s">
        <v>376</v>
      </c>
      <c r="C412" t="s">
        <v>126</v>
      </c>
      <c r="D412" t="s">
        <v>137</v>
      </c>
      <c r="E412">
        <v>2020</v>
      </c>
      <c r="F412" t="s">
        <v>170</v>
      </c>
      <c r="G412">
        <v>0</v>
      </c>
      <c r="H412" t="s">
        <v>145</v>
      </c>
      <c r="K412" s="47" t="str">
        <f t="shared" si="7"/>
        <v>ON</v>
      </c>
    </row>
    <row r="413" spans="1:11" ht="15">
      <c r="A413" t="s">
        <v>122</v>
      </c>
      <c r="B413" t="s">
        <v>377</v>
      </c>
      <c r="C413" t="s">
        <v>126</v>
      </c>
      <c r="D413" t="s">
        <v>137</v>
      </c>
      <c r="E413">
        <v>2030</v>
      </c>
      <c r="F413" t="s">
        <v>170</v>
      </c>
      <c r="G413">
        <v>0</v>
      </c>
      <c r="H413" t="s">
        <v>145</v>
      </c>
      <c r="K413" s="47" t="str">
        <f t="shared" si="7"/>
        <v>ON</v>
      </c>
    </row>
    <row r="414" spans="1:11" ht="15">
      <c r="A414" t="s">
        <v>122</v>
      </c>
      <c r="B414" t="s">
        <v>378</v>
      </c>
      <c r="C414" t="s">
        <v>126</v>
      </c>
      <c r="D414" t="s">
        <v>137</v>
      </c>
      <c r="E414">
        <v>2040</v>
      </c>
      <c r="F414" t="s">
        <v>170</v>
      </c>
      <c r="G414">
        <v>0</v>
      </c>
      <c r="H414" t="s">
        <v>145</v>
      </c>
      <c r="K414" s="47" t="str">
        <f t="shared" si="7"/>
        <v>ON</v>
      </c>
    </row>
    <row r="415" spans="1:11" ht="15">
      <c r="A415" t="s">
        <v>122</v>
      </c>
      <c r="B415" t="s">
        <v>379</v>
      </c>
      <c r="C415" t="s">
        <v>126</v>
      </c>
      <c r="D415" t="s">
        <v>137</v>
      </c>
      <c r="E415">
        <v>2050</v>
      </c>
      <c r="F415" t="s">
        <v>170</v>
      </c>
      <c r="G415">
        <v>0</v>
      </c>
      <c r="H415" t="s">
        <v>145</v>
      </c>
      <c r="K415" s="47" t="str">
        <f t="shared" si="7"/>
        <v>ON</v>
      </c>
    </row>
    <row r="416" spans="1:11" ht="15">
      <c r="A416" t="s">
        <v>122</v>
      </c>
      <c r="B416" t="s">
        <v>380</v>
      </c>
      <c r="C416" t="s">
        <v>126</v>
      </c>
      <c r="D416" t="s">
        <v>23</v>
      </c>
      <c r="E416">
        <v>2020</v>
      </c>
      <c r="F416" t="s">
        <v>167</v>
      </c>
      <c r="G416">
        <v>0</v>
      </c>
      <c r="H416" t="s">
        <v>145</v>
      </c>
      <c r="K416" s="47" t="str">
        <f t="shared" si="7"/>
        <v>ON</v>
      </c>
    </row>
    <row r="417" spans="1:11" ht="15">
      <c r="A417" t="s">
        <v>122</v>
      </c>
      <c r="B417" t="s">
        <v>381</v>
      </c>
      <c r="C417" t="s">
        <v>126</v>
      </c>
      <c r="D417" t="s">
        <v>23</v>
      </c>
      <c r="E417">
        <v>2030</v>
      </c>
      <c r="F417" t="s">
        <v>167</v>
      </c>
      <c r="G417">
        <v>0</v>
      </c>
      <c r="H417" t="s">
        <v>145</v>
      </c>
      <c r="K417" s="47" t="str">
        <f t="shared" si="7"/>
        <v>ON</v>
      </c>
    </row>
    <row r="418" spans="1:11" ht="15">
      <c r="A418" t="s">
        <v>122</v>
      </c>
      <c r="B418" t="s">
        <v>382</v>
      </c>
      <c r="C418" t="s">
        <v>126</v>
      </c>
      <c r="D418" t="s">
        <v>23</v>
      </c>
      <c r="E418">
        <v>2040</v>
      </c>
      <c r="F418" t="s">
        <v>167</v>
      </c>
      <c r="G418">
        <v>0</v>
      </c>
      <c r="H418" t="s">
        <v>145</v>
      </c>
      <c r="K418" s="47" t="str">
        <f t="shared" si="7"/>
        <v>ON</v>
      </c>
    </row>
    <row r="419" spans="1:11" ht="15">
      <c r="A419" t="s">
        <v>122</v>
      </c>
      <c r="B419" t="s">
        <v>383</v>
      </c>
      <c r="C419" t="s">
        <v>126</v>
      </c>
      <c r="D419" t="s">
        <v>23</v>
      </c>
      <c r="E419">
        <v>2050</v>
      </c>
      <c r="F419" t="s">
        <v>167</v>
      </c>
      <c r="G419">
        <v>0</v>
      </c>
      <c r="H419" t="s">
        <v>145</v>
      </c>
      <c r="K419" s="47" t="str">
        <f t="shared" si="7"/>
        <v>ON</v>
      </c>
    </row>
    <row r="420" spans="1:11" ht="15">
      <c r="A420" t="s">
        <v>122</v>
      </c>
      <c r="B420" t="s">
        <v>384</v>
      </c>
      <c r="C420" t="s">
        <v>166</v>
      </c>
      <c r="D420" t="s">
        <v>20</v>
      </c>
      <c r="E420">
        <v>2020</v>
      </c>
      <c r="F420" t="s">
        <v>162</v>
      </c>
      <c r="G420">
        <v>1489</v>
      </c>
      <c r="H420" t="s">
        <v>145</v>
      </c>
      <c r="K420" s="47" t="str">
        <f t="shared" si="7"/>
        <v>QC</v>
      </c>
    </row>
    <row r="421" spans="1:11" ht="15">
      <c r="A421" t="s">
        <v>122</v>
      </c>
      <c r="B421" t="s">
        <v>385</v>
      </c>
      <c r="C421" t="s">
        <v>166</v>
      </c>
      <c r="D421" t="s">
        <v>20</v>
      </c>
      <c r="E421">
        <v>2030</v>
      </c>
      <c r="F421" t="s">
        <v>162</v>
      </c>
      <c r="G421">
        <v>1489</v>
      </c>
      <c r="H421" t="s">
        <v>145</v>
      </c>
      <c r="K421" s="47" t="str">
        <f t="shared" si="7"/>
        <v>QC</v>
      </c>
    </row>
    <row r="422" spans="1:11" ht="15">
      <c r="A422" t="s">
        <v>122</v>
      </c>
      <c r="B422" t="s">
        <v>386</v>
      </c>
      <c r="C422" t="s">
        <v>166</v>
      </c>
      <c r="D422" t="s">
        <v>20</v>
      </c>
      <c r="E422">
        <v>2040</v>
      </c>
      <c r="F422" t="s">
        <v>162</v>
      </c>
      <c r="G422">
        <v>1489</v>
      </c>
      <c r="H422" t="s">
        <v>145</v>
      </c>
      <c r="K422" s="47" t="str">
        <f t="shared" si="7"/>
        <v>QC</v>
      </c>
    </row>
    <row r="423" spans="1:11" ht="15">
      <c r="A423" t="s">
        <v>122</v>
      </c>
      <c r="B423" t="s">
        <v>387</v>
      </c>
      <c r="C423" t="s">
        <v>166</v>
      </c>
      <c r="D423" t="s">
        <v>20</v>
      </c>
      <c r="E423">
        <v>2050</v>
      </c>
      <c r="F423" t="s">
        <v>162</v>
      </c>
      <c r="G423">
        <v>1489</v>
      </c>
      <c r="H423" t="s">
        <v>145</v>
      </c>
      <c r="K423" s="47" t="str">
        <f t="shared" si="7"/>
        <v>QC</v>
      </c>
    </row>
    <row r="424" spans="1:11" ht="15">
      <c r="A424" t="s">
        <v>122</v>
      </c>
      <c r="B424" t="s">
        <v>388</v>
      </c>
      <c r="C424" t="s">
        <v>166</v>
      </c>
      <c r="D424" t="s">
        <v>19</v>
      </c>
      <c r="E424">
        <v>2020</v>
      </c>
      <c r="F424" t="s">
        <v>162</v>
      </c>
      <c r="G424">
        <v>0</v>
      </c>
      <c r="H424" t="s">
        <v>145</v>
      </c>
      <c r="K424" s="47" t="str">
        <f t="shared" si="7"/>
        <v>QC</v>
      </c>
    </row>
    <row r="425" spans="1:11" ht="15">
      <c r="A425" t="s">
        <v>122</v>
      </c>
      <c r="B425" t="s">
        <v>389</v>
      </c>
      <c r="C425" t="s">
        <v>166</v>
      </c>
      <c r="D425" t="s">
        <v>19</v>
      </c>
      <c r="E425">
        <v>2030</v>
      </c>
      <c r="F425" t="s">
        <v>162</v>
      </c>
      <c r="G425">
        <v>0</v>
      </c>
      <c r="H425" t="s">
        <v>145</v>
      </c>
      <c r="K425" s="47" t="str">
        <f t="shared" si="7"/>
        <v>QC</v>
      </c>
    </row>
    <row r="426" spans="1:11" ht="15">
      <c r="A426" t="s">
        <v>122</v>
      </c>
      <c r="B426" t="s">
        <v>390</v>
      </c>
      <c r="C426" t="s">
        <v>166</v>
      </c>
      <c r="D426" t="s">
        <v>19</v>
      </c>
      <c r="E426">
        <v>2040</v>
      </c>
      <c r="F426" t="s">
        <v>162</v>
      </c>
      <c r="G426">
        <v>0</v>
      </c>
      <c r="H426" t="s">
        <v>145</v>
      </c>
      <c r="K426" s="47" t="str">
        <f t="shared" si="7"/>
        <v>QC</v>
      </c>
    </row>
    <row r="427" spans="1:11" ht="15">
      <c r="A427" t="s">
        <v>122</v>
      </c>
      <c r="B427" t="s">
        <v>391</v>
      </c>
      <c r="C427" t="s">
        <v>166</v>
      </c>
      <c r="D427" t="s">
        <v>19</v>
      </c>
      <c r="E427">
        <v>2050</v>
      </c>
      <c r="F427" t="s">
        <v>162</v>
      </c>
      <c r="G427">
        <v>0</v>
      </c>
      <c r="H427" t="s">
        <v>145</v>
      </c>
      <c r="K427" s="47" t="str">
        <f t="shared" si="7"/>
        <v>QC</v>
      </c>
    </row>
    <row r="428" spans="1:11" ht="15">
      <c r="A428" t="s">
        <v>122</v>
      </c>
      <c r="B428" t="s">
        <v>392</v>
      </c>
      <c r="C428" t="s">
        <v>166</v>
      </c>
      <c r="D428" t="s">
        <v>18</v>
      </c>
      <c r="E428">
        <v>2020</v>
      </c>
      <c r="F428" t="s">
        <v>162</v>
      </c>
      <c r="G428">
        <v>0</v>
      </c>
      <c r="H428" t="s">
        <v>145</v>
      </c>
      <c r="K428" s="47" t="str">
        <f t="shared" si="7"/>
        <v>QC</v>
      </c>
    </row>
    <row r="429" spans="1:11" ht="15">
      <c r="A429" t="s">
        <v>122</v>
      </c>
      <c r="B429" t="s">
        <v>393</v>
      </c>
      <c r="C429" t="s">
        <v>166</v>
      </c>
      <c r="D429" t="s">
        <v>18</v>
      </c>
      <c r="E429">
        <v>2030</v>
      </c>
      <c r="F429" t="s">
        <v>162</v>
      </c>
      <c r="G429">
        <v>0</v>
      </c>
      <c r="H429" t="s">
        <v>145</v>
      </c>
      <c r="K429" s="47" t="str">
        <f t="shared" si="7"/>
        <v>QC</v>
      </c>
    </row>
    <row r="430" spans="1:11" ht="15">
      <c r="A430" t="s">
        <v>122</v>
      </c>
      <c r="B430" t="s">
        <v>394</v>
      </c>
      <c r="C430" t="s">
        <v>166</v>
      </c>
      <c r="D430" t="s">
        <v>18</v>
      </c>
      <c r="E430">
        <v>2040</v>
      </c>
      <c r="F430" t="s">
        <v>162</v>
      </c>
      <c r="G430">
        <v>0</v>
      </c>
      <c r="H430" t="s">
        <v>145</v>
      </c>
      <c r="K430" s="47" t="str">
        <f t="shared" si="7"/>
        <v>QC</v>
      </c>
    </row>
    <row r="431" spans="1:11" ht="15">
      <c r="A431" t="s">
        <v>122</v>
      </c>
      <c r="B431" t="s">
        <v>395</v>
      </c>
      <c r="C431" t="s">
        <v>166</v>
      </c>
      <c r="D431" t="s">
        <v>18</v>
      </c>
      <c r="E431">
        <v>2050</v>
      </c>
      <c r="F431" t="s">
        <v>162</v>
      </c>
      <c r="G431">
        <v>0</v>
      </c>
      <c r="H431" t="s">
        <v>145</v>
      </c>
      <c r="K431" s="47" t="str">
        <f t="shared" si="7"/>
        <v>QC</v>
      </c>
    </row>
    <row r="432" spans="1:11" ht="15">
      <c r="A432" t="s">
        <v>122</v>
      </c>
      <c r="B432" t="s">
        <v>396</v>
      </c>
      <c r="C432" t="s">
        <v>166</v>
      </c>
      <c r="D432" t="s">
        <v>16</v>
      </c>
      <c r="E432">
        <v>2020</v>
      </c>
      <c r="F432" t="s">
        <v>162</v>
      </c>
      <c r="G432">
        <v>38686</v>
      </c>
      <c r="H432" t="s">
        <v>145</v>
      </c>
      <c r="K432" s="47" t="str">
        <f t="shared" si="7"/>
        <v>QC</v>
      </c>
    </row>
    <row r="433" spans="1:11" ht="15">
      <c r="A433" t="s">
        <v>122</v>
      </c>
      <c r="B433" t="s">
        <v>397</v>
      </c>
      <c r="C433" t="s">
        <v>166</v>
      </c>
      <c r="D433" t="s">
        <v>16</v>
      </c>
      <c r="E433">
        <v>2030</v>
      </c>
      <c r="F433" t="s">
        <v>162</v>
      </c>
      <c r="G433">
        <v>38686</v>
      </c>
      <c r="H433" t="s">
        <v>145</v>
      </c>
      <c r="K433" s="47" t="str">
        <f t="shared" si="7"/>
        <v>QC</v>
      </c>
    </row>
    <row r="434" spans="1:11" ht="15">
      <c r="A434" t="s">
        <v>122</v>
      </c>
      <c r="B434" t="s">
        <v>398</v>
      </c>
      <c r="C434" t="s">
        <v>166</v>
      </c>
      <c r="D434" t="s">
        <v>16</v>
      </c>
      <c r="E434">
        <v>2040</v>
      </c>
      <c r="F434" t="s">
        <v>162</v>
      </c>
      <c r="G434">
        <v>38686</v>
      </c>
      <c r="H434" t="s">
        <v>145</v>
      </c>
      <c r="K434" s="47" t="str">
        <f t="shared" si="7"/>
        <v>QC</v>
      </c>
    </row>
    <row r="435" spans="1:11" ht="15">
      <c r="A435" t="s">
        <v>122</v>
      </c>
      <c r="B435" t="s">
        <v>399</v>
      </c>
      <c r="C435" t="s">
        <v>166</v>
      </c>
      <c r="D435" t="s">
        <v>16</v>
      </c>
      <c r="E435">
        <v>2050</v>
      </c>
      <c r="F435" t="s">
        <v>162</v>
      </c>
      <c r="G435">
        <v>38686</v>
      </c>
      <c r="H435" t="s">
        <v>145</v>
      </c>
      <c r="K435" s="47" t="str">
        <f t="shared" si="7"/>
        <v>QC</v>
      </c>
    </row>
    <row r="436" spans="1:11" ht="15">
      <c r="A436" t="s">
        <v>122</v>
      </c>
      <c r="B436" t="s">
        <v>400</v>
      </c>
      <c r="C436" t="s">
        <v>166</v>
      </c>
      <c r="D436" t="s">
        <v>9</v>
      </c>
      <c r="E436">
        <v>2020</v>
      </c>
      <c r="F436" t="s">
        <v>162</v>
      </c>
      <c r="G436">
        <v>0</v>
      </c>
      <c r="H436" t="s">
        <v>145</v>
      </c>
      <c r="K436" s="47" t="str">
        <f t="shared" si="7"/>
        <v>QC</v>
      </c>
    </row>
    <row r="437" spans="1:11" ht="15">
      <c r="A437" t="s">
        <v>122</v>
      </c>
      <c r="B437" t="s">
        <v>401</v>
      </c>
      <c r="C437" t="s">
        <v>166</v>
      </c>
      <c r="D437" t="s">
        <v>9</v>
      </c>
      <c r="E437">
        <v>2030</v>
      </c>
      <c r="F437" t="s">
        <v>162</v>
      </c>
      <c r="G437">
        <v>0</v>
      </c>
      <c r="H437" t="s">
        <v>145</v>
      </c>
      <c r="K437" s="47" t="str">
        <f t="shared" si="7"/>
        <v>QC</v>
      </c>
    </row>
    <row r="438" spans="1:11" ht="15">
      <c r="A438" t="s">
        <v>122</v>
      </c>
      <c r="B438" t="s">
        <v>402</v>
      </c>
      <c r="C438" t="s">
        <v>166</v>
      </c>
      <c r="D438" t="s">
        <v>9</v>
      </c>
      <c r="E438">
        <v>2040</v>
      </c>
      <c r="F438" t="s">
        <v>162</v>
      </c>
      <c r="G438">
        <v>0</v>
      </c>
      <c r="H438" t="s">
        <v>145</v>
      </c>
      <c r="K438" s="47" t="str">
        <f t="shared" si="7"/>
        <v>QC</v>
      </c>
    </row>
    <row r="439" spans="1:11" ht="15">
      <c r="A439" t="s">
        <v>122</v>
      </c>
      <c r="B439" t="s">
        <v>403</v>
      </c>
      <c r="C439" t="s">
        <v>166</v>
      </c>
      <c r="D439" t="s">
        <v>9</v>
      </c>
      <c r="E439">
        <v>2050</v>
      </c>
      <c r="F439" t="s">
        <v>162</v>
      </c>
      <c r="G439">
        <v>0</v>
      </c>
      <c r="H439" t="s">
        <v>145</v>
      </c>
      <c r="K439" s="47" t="str">
        <f t="shared" si="7"/>
        <v>QC</v>
      </c>
    </row>
    <row r="440" spans="1:11" ht="15">
      <c r="A440" t="s">
        <v>122</v>
      </c>
      <c r="B440" t="s">
        <v>404</v>
      </c>
      <c r="C440" t="s">
        <v>166</v>
      </c>
      <c r="D440" t="s">
        <v>17</v>
      </c>
      <c r="E440">
        <v>2020</v>
      </c>
      <c r="F440" t="s">
        <v>162</v>
      </c>
      <c r="G440">
        <v>0</v>
      </c>
      <c r="H440" t="s">
        <v>145</v>
      </c>
      <c r="K440" s="47" t="str">
        <f t="shared" si="7"/>
        <v>QC</v>
      </c>
    </row>
    <row r="441" spans="1:11" ht="15">
      <c r="A441" t="s">
        <v>122</v>
      </c>
      <c r="B441" t="s">
        <v>405</v>
      </c>
      <c r="C441" t="s">
        <v>166</v>
      </c>
      <c r="D441" t="s">
        <v>17</v>
      </c>
      <c r="E441">
        <v>2030</v>
      </c>
      <c r="F441" t="s">
        <v>162</v>
      </c>
      <c r="G441">
        <v>0</v>
      </c>
      <c r="H441" t="s">
        <v>145</v>
      </c>
      <c r="K441" s="47" t="str">
        <f t="shared" si="7"/>
        <v>QC</v>
      </c>
    </row>
    <row r="442" spans="1:11" ht="15">
      <c r="A442" t="s">
        <v>122</v>
      </c>
      <c r="B442" t="s">
        <v>406</v>
      </c>
      <c r="C442" t="s">
        <v>166</v>
      </c>
      <c r="D442" t="s">
        <v>17</v>
      </c>
      <c r="E442">
        <v>2040</v>
      </c>
      <c r="F442" t="s">
        <v>162</v>
      </c>
      <c r="G442">
        <v>0</v>
      </c>
      <c r="H442" t="s">
        <v>145</v>
      </c>
      <c r="K442" s="47" t="str">
        <f t="shared" si="7"/>
        <v>QC</v>
      </c>
    </row>
    <row r="443" spans="1:11" ht="15">
      <c r="A443" t="s">
        <v>122</v>
      </c>
      <c r="B443" t="s">
        <v>407</v>
      </c>
      <c r="C443" t="s">
        <v>166</v>
      </c>
      <c r="D443" t="s">
        <v>17</v>
      </c>
      <c r="E443">
        <v>2050</v>
      </c>
      <c r="F443" t="s">
        <v>162</v>
      </c>
      <c r="G443">
        <v>0</v>
      </c>
      <c r="H443" t="s">
        <v>145</v>
      </c>
      <c r="K443" s="47" t="str">
        <f t="shared" si="7"/>
        <v>QC</v>
      </c>
    </row>
    <row r="444" spans="1:11" ht="15">
      <c r="A444" t="s">
        <v>122</v>
      </c>
      <c r="B444" t="s">
        <v>408</v>
      </c>
      <c r="C444" t="s">
        <v>166</v>
      </c>
      <c r="D444" t="s">
        <v>14</v>
      </c>
      <c r="E444">
        <v>2020</v>
      </c>
      <c r="F444" t="s">
        <v>162</v>
      </c>
      <c r="G444">
        <v>0</v>
      </c>
      <c r="H444" t="s">
        <v>145</v>
      </c>
      <c r="K444" s="47" t="str">
        <f t="shared" si="7"/>
        <v>QC</v>
      </c>
    </row>
    <row r="445" spans="1:11" ht="15">
      <c r="A445" t="s">
        <v>122</v>
      </c>
      <c r="B445" t="s">
        <v>409</v>
      </c>
      <c r="C445" t="s">
        <v>166</v>
      </c>
      <c r="D445" t="s">
        <v>14</v>
      </c>
      <c r="E445">
        <v>2030</v>
      </c>
      <c r="F445" t="s">
        <v>162</v>
      </c>
      <c r="G445">
        <v>0</v>
      </c>
      <c r="H445" t="s">
        <v>145</v>
      </c>
      <c r="K445" s="47" t="str">
        <f t="shared" si="7"/>
        <v>QC</v>
      </c>
    </row>
    <row r="446" spans="1:11" ht="15">
      <c r="A446" t="s">
        <v>122</v>
      </c>
      <c r="B446" t="s">
        <v>410</v>
      </c>
      <c r="C446" t="s">
        <v>166</v>
      </c>
      <c r="D446" t="s">
        <v>14</v>
      </c>
      <c r="E446">
        <v>2040</v>
      </c>
      <c r="F446" t="s">
        <v>162</v>
      </c>
      <c r="G446">
        <v>0</v>
      </c>
      <c r="H446" t="s">
        <v>145</v>
      </c>
      <c r="K446" s="47" t="str">
        <f t="shared" si="7"/>
        <v>QC</v>
      </c>
    </row>
    <row r="447" spans="1:11" ht="15">
      <c r="A447" t="s">
        <v>122</v>
      </c>
      <c r="B447" t="s">
        <v>411</v>
      </c>
      <c r="C447" t="s">
        <v>166</v>
      </c>
      <c r="D447" t="s">
        <v>14</v>
      </c>
      <c r="E447">
        <v>2050</v>
      </c>
      <c r="F447" t="s">
        <v>162</v>
      </c>
      <c r="G447">
        <v>0</v>
      </c>
      <c r="H447" t="s">
        <v>145</v>
      </c>
      <c r="K447" s="47" t="str">
        <f t="shared" si="7"/>
        <v>QC</v>
      </c>
    </row>
    <row r="448" spans="1:11" ht="15">
      <c r="A448" t="s">
        <v>122</v>
      </c>
      <c r="B448" t="s">
        <v>412</v>
      </c>
      <c r="C448" t="s">
        <v>166</v>
      </c>
      <c r="D448" t="s">
        <v>10</v>
      </c>
      <c r="E448">
        <v>2020</v>
      </c>
      <c r="F448" t="s">
        <v>162</v>
      </c>
      <c r="G448">
        <v>0</v>
      </c>
      <c r="H448" t="s">
        <v>145</v>
      </c>
      <c r="K448" s="47" t="str">
        <f t="shared" si="7"/>
        <v>QC</v>
      </c>
    </row>
    <row r="449" spans="1:11" ht="15">
      <c r="A449" t="s">
        <v>122</v>
      </c>
      <c r="B449" t="s">
        <v>413</v>
      </c>
      <c r="C449" t="s">
        <v>166</v>
      </c>
      <c r="D449" t="s">
        <v>10</v>
      </c>
      <c r="E449">
        <v>2030</v>
      </c>
      <c r="F449" t="s">
        <v>162</v>
      </c>
      <c r="G449">
        <v>0</v>
      </c>
      <c r="H449" t="s">
        <v>145</v>
      </c>
      <c r="K449" s="47" t="str">
        <f t="shared" si="7"/>
        <v>QC</v>
      </c>
    </row>
    <row r="450" spans="1:11" ht="15">
      <c r="A450" t="s">
        <v>122</v>
      </c>
      <c r="B450" t="s">
        <v>414</v>
      </c>
      <c r="C450" t="s">
        <v>166</v>
      </c>
      <c r="D450" t="s">
        <v>10</v>
      </c>
      <c r="E450">
        <v>2040</v>
      </c>
      <c r="F450" t="s">
        <v>162</v>
      </c>
      <c r="G450">
        <v>0</v>
      </c>
      <c r="H450" t="s">
        <v>145</v>
      </c>
      <c r="K450" s="47" t="str">
        <f t="shared" si="7"/>
        <v>QC</v>
      </c>
    </row>
    <row r="451" spans="1:11" ht="15">
      <c r="A451" t="s">
        <v>122</v>
      </c>
      <c r="B451" t="s">
        <v>415</v>
      </c>
      <c r="C451" t="s">
        <v>166</v>
      </c>
      <c r="D451" t="s">
        <v>10</v>
      </c>
      <c r="E451">
        <v>2050</v>
      </c>
      <c r="F451" t="s">
        <v>162</v>
      </c>
      <c r="G451">
        <v>0</v>
      </c>
      <c r="H451" t="s">
        <v>145</v>
      </c>
      <c r="K451" s="47" t="str">
        <f t="shared" si="7"/>
        <v>QC</v>
      </c>
    </row>
    <row r="452" spans="1:11" ht="15">
      <c r="A452" t="s">
        <v>122</v>
      </c>
      <c r="B452" t="s">
        <v>416</v>
      </c>
      <c r="C452" t="s">
        <v>166</v>
      </c>
      <c r="D452" t="s">
        <v>11</v>
      </c>
      <c r="E452">
        <v>2020</v>
      </c>
      <c r="F452" t="s">
        <v>162</v>
      </c>
      <c r="G452">
        <v>0</v>
      </c>
      <c r="H452" t="s">
        <v>145</v>
      </c>
      <c r="K452" s="47" t="str">
        <f t="shared" si="7"/>
        <v>QC</v>
      </c>
    </row>
    <row r="453" spans="1:11" ht="15">
      <c r="A453" t="s">
        <v>122</v>
      </c>
      <c r="B453" t="s">
        <v>417</v>
      </c>
      <c r="C453" t="s">
        <v>166</v>
      </c>
      <c r="D453" t="s">
        <v>11</v>
      </c>
      <c r="E453">
        <v>2030</v>
      </c>
      <c r="F453" t="s">
        <v>162</v>
      </c>
      <c r="G453">
        <v>0</v>
      </c>
      <c r="H453" t="s">
        <v>145</v>
      </c>
      <c r="K453" s="47" t="str">
        <f t="shared" si="7"/>
        <v>QC</v>
      </c>
    </row>
    <row r="454" spans="1:11" ht="15">
      <c r="A454" t="s">
        <v>122</v>
      </c>
      <c r="B454" t="s">
        <v>418</v>
      </c>
      <c r="C454" t="s">
        <v>166</v>
      </c>
      <c r="D454" t="s">
        <v>11</v>
      </c>
      <c r="E454">
        <v>2040</v>
      </c>
      <c r="F454" t="s">
        <v>162</v>
      </c>
      <c r="G454">
        <v>0</v>
      </c>
      <c r="H454" t="s">
        <v>145</v>
      </c>
      <c r="K454" s="47" t="str">
        <f t="shared" si="7"/>
        <v>QC</v>
      </c>
    </row>
    <row r="455" spans="1:11" ht="15">
      <c r="A455" t="s">
        <v>122</v>
      </c>
      <c r="B455" t="s">
        <v>419</v>
      </c>
      <c r="C455" t="s">
        <v>166</v>
      </c>
      <c r="D455" t="s">
        <v>11</v>
      </c>
      <c r="E455">
        <v>2050</v>
      </c>
      <c r="F455" t="s">
        <v>162</v>
      </c>
      <c r="G455">
        <v>0</v>
      </c>
      <c r="H455" t="s">
        <v>145</v>
      </c>
      <c r="K455" s="47" t="str">
        <f t="shared" si="7"/>
        <v>QC</v>
      </c>
    </row>
    <row r="456" spans="1:11" ht="15">
      <c r="A456" t="s">
        <v>122</v>
      </c>
      <c r="B456" t="s">
        <v>420</v>
      </c>
      <c r="C456" t="s">
        <v>166</v>
      </c>
      <c r="D456" t="s">
        <v>12</v>
      </c>
      <c r="E456">
        <v>2020</v>
      </c>
      <c r="F456" t="s">
        <v>162</v>
      </c>
      <c r="G456">
        <v>0</v>
      </c>
      <c r="H456" t="s">
        <v>145</v>
      </c>
      <c r="K456" s="47" t="str">
        <f t="shared" si="7"/>
        <v>QC</v>
      </c>
    </row>
    <row r="457" spans="1:11" ht="15">
      <c r="A457" t="s">
        <v>122</v>
      </c>
      <c r="B457" t="s">
        <v>421</v>
      </c>
      <c r="C457" t="s">
        <v>166</v>
      </c>
      <c r="D457" t="s">
        <v>12</v>
      </c>
      <c r="E457">
        <v>2030</v>
      </c>
      <c r="F457" t="s">
        <v>162</v>
      </c>
      <c r="G457">
        <v>0</v>
      </c>
      <c r="H457" t="s">
        <v>145</v>
      </c>
      <c r="K457" s="47" t="str">
        <f t="shared" si="7"/>
        <v>QC</v>
      </c>
    </row>
    <row r="458" spans="1:11" ht="15">
      <c r="A458" t="s">
        <v>122</v>
      </c>
      <c r="B458" t="s">
        <v>422</v>
      </c>
      <c r="C458" t="s">
        <v>166</v>
      </c>
      <c r="D458" t="s">
        <v>12</v>
      </c>
      <c r="E458">
        <v>2040</v>
      </c>
      <c r="F458" t="s">
        <v>162</v>
      </c>
      <c r="G458">
        <v>0</v>
      </c>
      <c r="H458" t="s">
        <v>145</v>
      </c>
      <c r="K458" s="47" t="str">
        <f t="shared" si="7"/>
        <v>QC</v>
      </c>
    </row>
    <row r="459" spans="1:11" ht="15">
      <c r="A459" t="s">
        <v>122</v>
      </c>
      <c r="B459" t="s">
        <v>423</v>
      </c>
      <c r="C459" t="s">
        <v>166</v>
      </c>
      <c r="D459" t="s">
        <v>12</v>
      </c>
      <c r="E459">
        <v>2050</v>
      </c>
      <c r="F459" t="s">
        <v>162</v>
      </c>
      <c r="G459">
        <v>0</v>
      </c>
      <c r="H459" t="s">
        <v>145</v>
      </c>
      <c r="K459" s="47" t="str">
        <f t="shared" si="7"/>
        <v>QC</v>
      </c>
    </row>
    <row r="460" spans="1:11" ht="15">
      <c r="A460" t="s">
        <v>122</v>
      </c>
      <c r="B460" t="s">
        <v>424</v>
      </c>
      <c r="C460" t="s">
        <v>166</v>
      </c>
      <c r="D460" t="s">
        <v>13</v>
      </c>
      <c r="E460">
        <v>2020</v>
      </c>
      <c r="F460" t="s">
        <v>162</v>
      </c>
      <c r="G460">
        <v>346</v>
      </c>
      <c r="H460" t="s">
        <v>145</v>
      </c>
      <c r="K460" s="47" t="str">
        <f t="shared" si="7"/>
        <v>QC</v>
      </c>
    </row>
    <row r="461" spans="1:11" ht="15">
      <c r="A461" t="s">
        <v>122</v>
      </c>
      <c r="B461" t="s">
        <v>425</v>
      </c>
      <c r="C461" t="s">
        <v>166</v>
      </c>
      <c r="D461" t="s">
        <v>13</v>
      </c>
      <c r="E461">
        <v>2030</v>
      </c>
      <c r="F461" t="s">
        <v>162</v>
      </c>
      <c r="G461">
        <v>346</v>
      </c>
      <c r="H461" t="s">
        <v>145</v>
      </c>
      <c r="K461" s="47" t="str">
        <f t="shared" si="7"/>
        <v>QC</v>
      </c>
    </row>
    <row r="462" spans="1:11" ht="15">
      <c r="A462" t="s">
        <v>122</v>
      </c>
      <c r="B462" t="s">
        <v>426</v>
      </c>
      <c r="C462" t="s">
        <v>166</v>
      </c>
      <c r="D462" t="s">
        <v>13</v>
      </c>
      <c r="E462">
        <v>2040</v>
      </c>
      <c r="F462" t="s">
        <v>162</v>
      </c>
      <c r="G462">
        <v>346</v>
      </c>
      <c r="H462" t="s">
        <v>145</v>
      </c>
      <c r="K462" s="47" t="str">
        <f t="shared" si="7"/>
        <v>QC</v>
      </c>
    </row>
    <row r="463" spans="1:11" ht="15">
      <c r="A463" t="s">
        <v>122</v>
      </c>
      <c r="B463" t="s">
        <v>427</v>
      </c>
      <c r="C463" t="s">
        <v>166</v>
      </c>
      <c r="D463" t="s">
        <v>13</v>
      </c>
      <c r="E463">
        <v>2050</v>
      </c>
      <c r="F463" t="s">
        <v>162</v>
      </c>
      <c r="G463">
        <v>346</v>
      </c>
      <c r="H463" t="s">
        <v>145</v>
      </c>
      <c r="K463" s="47" t="str">
        <f t="shared" si="7"/>
        <v>QC</v>
      </c>
    </row>
    <row r="464" spans="1:11" ht="15">
      <c r="A464" t="s">
        <v>122</v>
      </c>
      <c r="B464" t="s">
        <v>428</v>
      </c>
      <c r="C464" t="s">
        <v>166</v>
      </c>
      <c r="D464" t="s">
        <v>7</v>
      </c>
      <c r="E464">
        <v>2020</v>
      </c>
      <c r="F464" t="s">
        <v>162</v>
      </c>
      <c r="G464">
        <v>0</v>
      </c>
      <c r="H464" t="s">
        <v>145</v>
      </c>
      <c r="K464" s="47" t="str">
        <f t="shared" si="7"/>
        <v>QC</v>
      </c>
    </row>
    <row r="465" spans="1:11" ht="15">
      <c r="A465" t="s">
        <v>122</v>
      </c>
      <c r="B465" t="s">
        <v>429</v>
      </c>
      <c r="C465" t="s">
        <v>166</v>
      </c>
      <c r="D465" t="s">
        <v>7</v>
      </c>
      <c r="E465">
        <v>2030</v>
      </c>
      <c r="F465" t="s">
        <v>162</v>
      </c>
      <c r="G465">
        <v>0</v>
      </c>
      <c r="H465" t="s">
        <v>145</v>
      </c>
      <c r="K465" s="47" t="str">
        <f t="shared" si="7"/>
        <v>QC</v>
      </c>
    </row>
    <row r="466" spans="1:11" ht="15">
      <c r="A466" t="s">
        <v>122</v>
      </c>
      <c r="B466" t="s">
        <v>430</v>
      </c>
      <c r="C466" t="s">
        <v>166</v>
      </c>
      <c r="D466" t="s">
        <v>7</v>
      </c>
      <c r="E466">
        <v>2040</v>
      </c>
      <c r="F466" t="s">
        <v>162</v>
      </c>
      <c r="G466">
        <v>0</v>
      </c>
      <c r="H466" t="s">
        <v>145</v>
      </c>
      <c r="K466" s="47" t="str">
        <f t="shared" si="7"/>
        <v>QC</v>
      </c>
    </row>
    <row r="467" spans="1:11" ht="15">
      <c r="A467" t="s">
        <v>122</v>
      </c>
      <c r="B467" t="s">
        <v>431</v>
      </c>
      <c r="C467" t="s">
        <v>166</v>
      </c>
      <c r="D467" t="s">
        <v>7</v>
      </c>
      <c r="E467">
        <v>2050</v>
      </c>
      <c r="F467" t="s">
        <v>162</v>
      </c>
      <c r="G467">
        <v>0</v>
      </c>
      <c r="H467" t="s">
        <v>145</v>
      </c>
      <c r="K467" s="47" t="str">
        <f t="shared" ref="K467:K530" si="8">LEFT(C467,2)</f>
        <v>QC</v>
      </c>
    </row>
    <row r="468" spans="1:11" ht="15">
      <c r="A468" t="s">
        <v>122</v>
      </c>
      <c r="B468" t="s">
        <v>432</v>
      </c>
      <c r="C468" t="s">
        <v>166</v>
      </c>
      <c r="D468" t="s">
        <v>15</v>
      </c>
      <c r="E468">
        <v>2020</v>
      </c>
      <c r="F468" t="s">
        <v>162</v>
      </c>
      <c r="G468">
        <v>0</v>
      </c>
      <c r="H468" t="s">
        <v>145</v>
      </c>
      <c r="K468" s="47" t="str">
        <f t="shared" si="8"/>
        <v>QC</v>
      </c>
    </row>
    <row r="469" spans="1:11" ht="15">
      <c r="A469" t="s">
        <v>122</v>
      </c>
      <c r="B469" t="s">
        <v>433</v>
      </c>
      <c r="C469" t="s">
        <v>166</v>
      </c>
      <c r="D469" t="s">
        <v>15</v>
      </c>
      <c r="E469">
        <v>2030</v>
      </c>
      <c r="F469" t="s">
        <v>162</v>
      </c>
      <c r="G469">
        <v>0</v>
      </c>
      <c r="H469" t="s">
        <v>145</v>
      </c>
      <c r="K469" s="47" t="str">
        <f t="shared" si="8"/>
        <v>QC</v>
      </c>
    </row>
    <row r="470" spans="1:11" ht="15">
      <c r="A470" t="s">
        <v>122</v>
      </c>
      <c r="B470" t="s">
        <v>434</v>
      </c>
      <c r="C470" t="s">
        <v>166</v>
      </c>
      <c r="D470" t="s">
        <v>15</v>
      </c>
      <c r="E470">
        <v>2040</v>
      </c>
      <c r="F470" t="s">
        <v>162</v>
      </c>
      <c r="G470">
        <v>0</v>
      </c>
      <c r="H470" t="s">
        <v>145</v>
      </c>
      <c r="K470" s="47" t="str">
        <f t="shared" si="8"/>
        <v>QC</v>
      </c>
    </row>
    <row r="471" spans="1:11" ht="15">
      <c r="A471" t="s">
        <v>122</v>
      </c>
      <c r="B471" t="s">
        <v>435</v>
      </c>
      <c r="C471" t="s">
        <v>166</v>
      </c>
      <c r="D471" t="s">
        <v>15</v>
      </c>
      <c r="E471">
        <v>2050</v>
      </c>
      <c r="F471" t="s">
        <v>162</v>
      </c>
      <c r="G471">
        <v>0</v>
      </c>
      <c r="H471" t="s">
        <v>145</v>
      </c>
      <c r="K471" s="47" t="str">
        <f t="shared" si="8"/>
        <v>QC</v>
      </c>
    </row>
    <row r="472" spans="1:11" ht="15">
      <c r="A472" t="s">
        <v>122</v>
      </c>
      <c r="B472" t="s">
        <v>436</v>
      </c>
      <c r="C472" t="s">
        <v>166</v>
      </c>
      <c r="D472" t="s">
        <v>138</v>
      </c>
      <c r="E472">
        <v>2020</v>
      </c>
      <c r="F472" t="s">
        <v>170</v>
      </c>
      <c r="G472">
        <v>0</v>
      </c>
      <c r="H472" t="s">
        <v>145</v>
      </c>
      <c r="K472" s="47" t="str">
        <f t="shared" si="8"/>
        <v>QC</v>
      </c>
    </row>
    <row r="473" spans="1:11" ht="15">
      <c r="A473" t="s">
        <v>122</v>
      </c>
      <c r="B473" t="s">
        <v>437</v>
      </c>
      <c r="C473" t="s">
        <v>166</v>
      </c>
      <c r="D473" t="s">
        <v>138</v>
      </c>
      <c r="E473">
        <v>2030</v>
      </c>
      <c r="F473" t="s">
        <v>170</v>
      </c>
      <c r="G473">
        <v>0</v>
      </c>
      <c r="H473" t="s">
        <v>145</v>
      </c>
      <c r="K473" s="47" t="str">
        <f t="shared" si="8"/>
        <v>QC</v>
      </c>
    </row>
    <row r="474" spans="1:11" ht="15">
      <c r="A474" t="s">
        <v>122</v>
      </c>
      <c r="B474" t="s">
        <v>438</v>
      </c>
      <c r="C474" t="s">
        <v>166</v>
      </c>
      <c r="D474" t="s">
        <v>138</v>
      </c>
      <c r="E474">
        <v>2040</v>
      </c>
      <c r="F474" t="s">
        <v>170</v>
      </c>
      <c r="G474">
        <v>0</v>
      </c>
      <c r="H474" t="s">
        <v>145</v>
      </c>
      <c r="K474" s="47" t="str">
        <f t="shared" si="8"/>
        <v>QC</v>
      </c>
    </row>
    <row r="475" spans="1:11" ht="15">
      <c r="A475" t="s">
        <v>122</v>
      </c>
      <c r="B475" t="s">
        <v>439</v>
      </c>
      <c r="C475" t="s">
        <v>166</v>
      </c>
      <c r="D475" t="s">
        <v>138</v>
      </c>
      <c r="E475">
        <v>2050</v>
      </c>
      <c r="F475" t="s">
        <v>170</v>
      </c>
      <c r="G475">
        <v>0</v>
      </c>
      <c r="H475" t="s">
        <v>145</v>
      </c>
      <c r="K475" s="47" t="str">
        <f t="shared" si="8"/>
        <v>QC</v>
      </c>
    </row>
    <row r="476" spans="1:11" ht="15">
      <c r="A476" t="s">
        <v>122</v>
      </c>
      <c r="B476" t="s">
        <v>440</v>
      </c>
      <c r="C476" t="s">
        <v>166</v>
      </c>
      <c r="D476" t="s">
        <v>140</v>
      </c>
      <c r="E476">
        <v>2020</v>
      </c>
      <c r="F476" t="s">
        <v>167</v>
      </c>
      <c r="G476">
        <v>0</v>
      </c>
      <c r="H476" t="s">
        <v>145</v>
      </c>
      <c r="K476" s="47" t="str">
        <f t="shared" si="8"/>
        <v>QC</v>
      </c>
    </row>
    <row r="477" spans="1:11" ht="15">
      <c r="A477" t="s">
        <v>122</v>
      </c>
      <c r="B477" t="s">
        <v>441</v>
      </c>
      <c r="C477" t="s">
        <v>166</v>
      </c>
      <c r="D477" t="s">
        <v>140</v>
      </c>
      <c r="E477">
        <v>2030</v>
      </c>
      <c r="F477" t="s">
        <v>167</v>
      </c>
      <c r="G477">
        <v>0</v>
      </c>
      <c r="H477" t="s">
        <v>145</v>
      </c>
      <c r="K477" s="47" t="str">
        <f t="shared" si="8"/>
        <v>QC</v>
      </c>
    </row>
    <row r="478" spans="1:11" ht="15">
      <c r="A478" t="s">
        <v>122</v>
      </c>
      <c r="B478" t="s">
        <v>442</v>
      </c>
      <c r="C478" t="s">
        <v>166</v>
      </c>
      <c r="D478" t="s">
        <v>140</v>
      </c>
      <c r="E478">
        <v>2040</v>
      </c>
      <c r="F478" t="s">
        <v>167</v>
      </c>
      <c r="G478">
        <v>0</v>
      </c>
      <c r="H478" t="s">
        <v>145</v>
      </c>
      <c r="K478" s="47" t="str">
        <f t="shared" si="8"/>
        <v>QC</v>
      </c>
    </row>
    <row r="479" spans="1:11" ht="15">
      <c r="A479" t="s">
        <v>122</v>
      </c>
      <c r="B479" t="s">
        <v>443</v>
      </c>
      <c r="C479" t="s">
        <v>166</v>
      </c>
      <c r="D479" t="s">
        <v>140</v>
      </c>
      <c r="E479">
        <v>2050</v>
      </c>
      <c r="F479" t="s">
        <v>167</v>
      </c>
      <c r="G479">
        <v>0</v>
      </c>
      <c r="H479" t="s">
        <v>145</v>
      </c>
      <c r="K479" s="47" t="str">
        <f t="shared" si="8"/>
        <v>QC</v>
      </c>
    </row>
    <row r="480" spans="1:11" ht="15">
      <c r="A480" t="s">
        <v>122</v>
      </c>
      <c r="B480" t="s">
        <v>444</v>
      </c>
      <c r="C480" t="s">
        <v>166</v>
      </c>
      <c r="D480" t="s">
        <v>156</v>
      </c>
      <c r="E480">
        <v>2020</v>
      </c>
      <c r="F480" t="s">
        <v>167</v>
      </c>
      <c r="G480">
        <v>0</v>
      </c>
      <c r="H480" t="s">
        <v>145</v>
      </c>
      <c r="K480" s="47" t="str">
        <f t="shared" si="8"/>
        <v>QC</v>
      </c>
    </row>
    <row r="481" spans="1:11" ht="15">
      <c r="A481" t="s">
        <v>122</v>
      </c>
      <c r="B481" t="s">
        <v>445</v>
      </c>
      <c r="C481" t="s">
        <v>166</v>
      </c>
      <c r="D481" t="s">
        <v>156</v>
      </c>
      <c r="E481">
        <v>2030</v>
      </c>
      <c r="F481" t="s">
        <v>167</v>
      </c>
      <c r="G481">
        <v>0</v>
      </c>
      <c r="H481" t="s">
        <v>145</v>
      </c>
      <c r="K481" s="47" t="str">
        <f t="shared" si="8"/>
        <v>QC</v>
      </c>
    </row>
    <row r="482" spans="1:11" ht="15">
      <c r="A482" t="s">
        <v>122</v>
      </c>
      <c r="B482" t="s">
        <v>446</v>
      </c>
      <c r="C482" t="s">
        <v>166</v>
      </c>
      <c r="D482" t="s">
        <v>156</v>
      </c>
      <c r="E482">
        <v>2040</v>
      </c>
      <c r="F482" t="s">
        <v>167</v>
      </c>
      <c r="G482">
        <v>0</v>
      </c>
      <c r="H482" t="s">
        <v>145</v>
      </c>
      <c r="K482" s="47" t="str">
        <f t="shared" si="8"/>
        <v>QC</v>
      </c>
    </row>
    <row r="483" spans="1:11" ht="15">
      <c r="A483" t="s">
        <v>122</v>
      </c>
      <c r="B483" t="s">
        <v>447</v>
      </c>
      <c r="C483" t="s">
        <v>166</v>
      </c>
      <c r="D483" t="s">
        <v>156</v>
      </c>
      <c r="E483">
        <v>2050</v>
      </c>
      <c r="F483" t="s">
        <v>167</v>
      </c>
      <c r="G483">
        <v>0</v>
      </c>
      <c r="H483" t="s">
        <v>145</v>
      </c>
      <c r="K483" s="47" t="str">
        <f t="shared" si="8"/>
        <v>QC</v>
      </c>
    </row>
    <row r="484" spans="1:11" ht="15">
      <c r="A484" t="s">
        <v>122</v>
      </c>
      <c r="B484" t="s">
        <v>448</v>
      </c>
      <c r="C484" t="s">
        <v>166</v>
      </c>
      <c r="D484" t="s">
        <v>157</v>
      </c>
      <c r="E484">
        <v>2020</v>
      </c>
      <c r="F484" t="s">
        <v>167</v>
      </c>
      <c r="G484">
        <v>0</v>
      </c>
      <c r="H484" t="s">
        <v>145</v>
      </c>
      <c r="K484" s="47" t="str">
        <f t="shared" si="8"/>
        <v>QC</v>
      </c>
    </row>
    <row r="485" spans="1:11" ht="15">
      <c r="A485" t="s">
        <v>122</v>
      </c>
      <c r="B485" t="s">
        <v>449</v>
      </c>
      <c r="C485" t="s">
        <v>166</v>
      </c>
      <c r="D485" t="s">
        <v>157</v>
      </c>
      <c r="E485">
        <v>2030</v>
      </c>
      <c r="F485" t="s">
        <v>167</v>
      </c>
      <c r="G485">
        <v>0</v>
      </c>
      <c r="H485" t="s">
        <v>145</v>
      </c>
      <c r="K485" s="47" t="str">
        <f t="shared" si="8"/>
        <v>QC</v>
      </c>
    </row>
    <row r="486" spans="1:11" ht="15">
      <c r="A486" t="s">
        <v>122</v>
      </c>
      <c r="B486" t="s">
        <v>450</v>
      </c>
      <c r="C486" t="s">
        <v>166</v>
      </c>
      <c r="D486" t="s">
        <v>157</v>
      </c>
      <c r="E486">
        <v>2040</v>
      </c>
      <c r="F486" t="s">
        <v>167</v>
      </c>
      <c r="G486">
        <v>0</v>
      </c>
      <c r="H486" t="s">
        <v>145</v>
      </c>
      <c r="K486" s="47" t="str">
        <f t="shared" si="8"/>
        <v>QC</v>
      </c>
    </row>
    <row r="487" spans="1:11" ht="15">
      <c r="A487" t="s">
        <v>122</v>
      </c>
      <c r="B487" t="s">
        <v>451</v>
      </c>
      <c r="C487" t="s">
        <v>166</v>
      </c>
      <c r="D487" t="s">
        <v>157</v>
      </c>
      <c r="E487">
        <v>2050</v>
      </c>
      <c r="F487" t="s">
        <v>167</v>
      </c>
      <c r="G487">
        <v>0</v>
      </c>
      <c r="H487" t="s">
        <v>145</v>
      </c>
      <c r="K487" s="47" t="str">
        <f t="shared" si="8"/>
        <v>QC</v>
      </c>
    </row>
    <row r="488" spans="1:11" ht="15">
      <c r="A488" t="s">
        <v>122</v>
      </c>
      <c r="B488" t="s">
        <v>452</v>
      </c>
      <c r="C488" t="s">
        <v>166</v>
      </c>
      <c r="D488" t="s">
        <v>152</v>
      </c>
      <c r="E488">
        <v>2020</v>
      </c>
      <c r="F488" t="s">
        <v>170</v>
      </c>
      <c r="G488">
        <v>0</v>
      </c>
      <c r="H488" t="s">
        <v>145</v>
      </c>
      <c r="K488" s="47" t="str">
        <f t="shared" si="8"/>
        <v>QC</v>
      </c>
    </row>
    <row r="489" spans="1:11" ht="15">
      <c r="A489" t="s">
        <v>122</v>
      </c>
      <c r="B489" t="s">
        <v>453</v>
      </c>
      <c r="C489" t="s">
        <v>166</v>
      </c>
      <c r="D489" t="s">
        <v>152</v>
      </c>
      <c r="E489">
        <v>2030</v>
      </c>
      <c r="F489" t="s">
        <v>170</v>
      </c>
      <c r="G489">
        <v>0</v>
      </c>
      <c r="H489" t="s">
        <v>145</v>
      </c>
      <c r="K489" s="47" t="str">
        <f t="shared" si="8"/>
        <v>QC</v>
      </c>
    </row>
    <row r="490" spans="1:11" ht="15">
      <c r="A490" t="s">
        <v>122</v>
      </c>
      <c r="B490" t="s">
        <v>454</v>
      </c>
      <c r="C490" t="s">
        <v>166</v>
      </c>
      <c r="D490" t="s">
        <v>152</v>
      </c>
      <c r="E490">
        <v>2040</v>
      </c>
      <c r="F490" t="s">
        <v>170</v>
      </c>
      <c r="G490">
        <v>0</v>
      </c>
      <c r="H490" t="s">
        <v>145</v>
      </c>
      <c r="K490" s="47" t="str">
        <f t="shared" si="8"/>
        <v>QC</v>
      </c>
    </row>
    <row r="491" spans="1:11" ht="15">
      <c r="A491" t="s">
        <v>122</v>
      </c>
      <c r="B491" t="s">
        <v>455</v>
      </c>
      <c r="C491" t="s">
        <v>166</v>
      </c>
      <c r="D491" t="s">
        <v>152</v>
      </c>
      <c r="E491">
        <v>2050</v>
      </c>
      <c r="F491" t="s">
        <v>170</v>
      </c>
      <c r="G491">
        <v>0</v>
      </c>
      <c r="H491" t="s">
        <v>145</v>
      </c>
      <c r="K491" s="47" t="str">
        <f t="shared" si="8"/>
        <v>QC</v>
      </c>
    </row>
    <row r="492" spans="1:11" ht="15">
      <c r="A492" t="s">
        <v>122</v>
      </c>
      <c r="B492" t="s">
        <v>456</v>
      </c>
      <c r="C492" t="s">
        <v>166</v>
      </c>
      <c r="D492" t="s">
        <v>153</v>
      </c>
      <c r="E492">
        <v>2020</v>
      </c>
      <c r="F492" t="s">
        <v>170</v>
      </c>
      <c r="G492">
        <v>0</v>
      </c>
      <c r="H492" t="s">
        <v>145</v>
      </c>
      <c r="K492" s="47" t="str">
        <f t="shared" si="8"/>
        <v>QC</v>
      </c>
    </row>
    <row r="493" spans="1:11" ht="15">
      <c r="A493" t="s">
        <v>122</v>
      </c>
      <c r="B493" t="s">
        <v>457</v>
      </c>
      <c r="C493" t="s">
        <v>166</v>
      </c>
      <c r="D493" t="s">
        <v>153</v>
      </c>
      <c r="E493">
        <v>2030</v>
      </c>
      <c r="F493" t="s">
        <v>170</v>
      </c>
      <c r="G493">
        <v>0</v>
      </c>
      <c r="H493" t="s">
        <v>145</v>
      </c>
      <c r="K493" s="47" t="str">
        <f t="shared" si="8"/>
        <v>QC</v>
      </c>
    </row>
    <row r="494" spans="1:11" ht="15">
      <c r="A494" t="s">
        <v>122</v>
      </c>
      <c r="B494" t="s">
        <v>458</v>
      </c>
      <c r="C494" t="s">
        <v>166</v>
      </c>
      <c r="D494" t="s">
        <v>153</v>
      </c>
      <c r="E494">
        <v>2040</v>
      </c>
      <c r="F494" t="s">
        <v>170</v>
      </c>
      <c r="G494">
        <v>0</v>
      </c>
      <c r="H494" t="s">
        <v>145</v>
      </c>
      <c r="K494" s="47" t="str">
        <f t="shared" si="8"/>
        <v>QC</v>
      </c>
    </row>
    <row r="495" spans="1:11" ht="15">
      <c r="A495" t="s">
        <v>122</v>
      </c>
      <c r="B495" t="s">
        <v>459</v>
      </c>
      <c r="C495" t="s">
        <v>166</v>
      </c>
      <c r="D495" t="s">
        <v>153</v>
      </c>
      <c r="E495">
        <v>2050</v>
      </c>
      <c r="F495" t="s">
        <v>170</v>
      </c>
      <c r="G495">
        <v>0</v>
      </c>
      <c r="H495" t="s">
        <v>145</v>
      </c>
      <c r="K495" s="47" t="str">
        <f t="shared" si="8"/>
        <v>QC</v>
      </c>
    </row>
    <row r="496" spans="1:11" ht="15">
      <c r="A496" t="s">
        <v>122</v>
      </c>
      <c r="B496" t="s">
        <v>460</v>
      </c>
      <c r="C496" t="s">
        <v>166</v>
      </c>
      <c r="D496" t="s">
        <v>154</v>
      </c>
      <c r="E496">
        <v>2020</v>
      </c>
      <c r="F496" t="s">
        <v>170</v>
      </c>
      <c r="G496">
        <v>0</v>
      </c>
      <c r="H496" t="s">
        <v>145</v>
      </c>
      <c r="K496" s="47" t="str">
        <f t="shared" si="8"/>
        <v>QC</v>
      </c>
    </row>
    <row r="497" spans="1:11" ht="15">
      <c r="A497" t="s">
        <v>122</v>
      </c>
      <c r="B497" t="s">
        <v>461</v>
      </c>
      <c r="C497" t="s">
        <v>166</v>
      </c>
      <c r="D497" t="s">
        <v>154</v>
      </c>
      <c r="E497">
        <v>2030</v>
      </c>
      <c r="F497" t="s">
        <v>170</v>
      </c>
      <c r="G497">
        <v>0</v>
      </c>
      <c r="H497" t="s">
        <v>145</v>
      </c>
      <c r="K497" s="47" t="str">
        <f t="shared" si="8"/>
        <v>QC</v>
      </c>
    </row>
    <row r="498" spans="1:11" ht="15">
      <c r="A498" t="s">
        <v>122</v>
      </c>
      <c r="B498" t="s">
        <v>462</v>
      </c>
      <c r="C498" t="s">
        <v>166</v>
      </c>
      <c r="D498" t="s">
        <v>154</v>
      </c>
      <c r="E498">
        <v>2040</v>
      </c>
      <c r="F498" t="s">
        <v>170</v>
      </c>
      <c r="G498">
        <v>0</v>
      </c>
      <c r="H498" t="s">
        <v>145</v>
      </c>
      <c r="K498" s="47" t="str">
        <f t="shared" si="8"/>
        <v>QC</v>
      </c>
    </row>
    <row r="499" spans="1:11" ht="15">
      <c r="A499" t="s">
        <v>122</v>
      </c>
      <c r="B499" t="s">
        <v>463</v>
      </c>
      <c r="C499" t="s">
        <v>166</v>
      </c>
      <c r="D499" t="s">
        <v>154</v>
      </c>
      <c r="E499">
        <v>2050</v>
      </c>
      <c r="F499" t="s">
        <v>170</v>
      </c>
      <c r="G499">
        <v>0</v>
      </c>
      <c r="H499" t="s">
        <v>145</v>
      </c>
      <c r="K499" s="47" t="str">
        <f t="shared" si="8"/>
        <v>QC</v>
      </c>
    </row>
    <row r="500" spans="1:11" ht="15">
      <c r="A500" t="s">
        <v>122</v>
      </c>
      <c r="B500" t="s">
        <v>464</v>
      </c>
      <c r="C500" t="s">
        <v>166</v>
      </c>
      <c r="D500" t="s">
        <v>155</v>
      </c>
      <c r="E500">
        <v>2020</v>
      </c>
      <c r="F500" t="s">
        <v>170</v>
      </c>
      <c r="G500">
        <v>0</v>
      </c>
      <c r="H500" t="s">
        <v>145</v>
      </c>
      <c r="K500" s="47" t="str">
        <f t="shared" si="8"/>
        <v>QC</v>
      </c>
    </row>
    <row r="501" spans="1:11" ht="15">
      <c r="A501" t="s">
        <v>122</v>
      </c>
      <c r="B501" t="s">
        <v>465</v>
      </c>
      <c r="C501" t="s">
        <v>166</v>
      </c>
      <c r="D501" t="s">
        <v>155</v>
      </c>
      <c r="E501">
        <v>2030</v>
      </c>
      <c r="F501" t="s">
        <v>170</v>
      </c>
      <c r="G501">
        <v>0</v>
      </c>
      <c r="H501" t="s">
        <v>145</v>
      </c>
      <c r="K501" s="47" t="str">
        <f t="shared" si="8"/>
        <v>QC</v>
      </c>
    </row>
    <row r="502" spans="1:11" ht="15">
      <c r="A502" t="s">
        <v>122</v>
      </c>
      <c r="B502" t="s">
        <v>466</v>
      </c>
      <c r="C502" t="s">
        <v>166</v>
      </c>
      <c r="D502" t="s">
        <v>155</v>
      </c>
      <c r="E502">
        <v>2040</v>
      </c>
      <c r="F502" t="s">
        <v>170</v>
      </c>
      <c r="G502">
        <v>0</v>
      </c>
      <c r="H502" t="s">
        <v>145</v>
      </c>
      <c r="K502" s="47" t="str">
        <f t="shared" si="8"/>
        <v>QC</v>
      </c>
    </row>
    <row r="503" spans="1:11" ht="15">
      <c r="A503" t="s">
        <v>122</v>
      </c>
      <c r="B503" t="s">
        <v>467</v>
      </c>
      <c r="C503" t="s">
        <v>166</v>
      </c>
      <c r="D503" t="s">
        <v>155</v>
      </c>
      <c r="E503">
        <v>2050</v>
      </c>
      <c r="F503" t="s">
        <v>170</v>
      </c>
      <c r="G503">
        <v>0</v>
      </c>
      <c r="H503" t="s">
        <v>145</v>
      </c>
      <c r="K503" s="47" t="str">
        <f t="shared" si="8"/>
        <v>QC</v>
      </c>
    </row>
    <row r="504" spans="1:11" ht="15">
      <c r="A504" t="s">
        <v>122</v>
      </c>
      <c r="B504" t="s">
        <v>468</v>
      </c>
      <c r="C504" t="s">
        <v>166</v>
      </c>
      <c r="D504" t="s">
        <v>148</v>
      </c>
      <c r="E504">
        <v>2020</v>
      </c>
      <c r="F504" t="s">
        <v>170</v>
      </c>
      <c r="G504">
        <v>0</v>
      </c>
      <c r="H504" t="s">
        <v>145</v>
      </c>
      <c r="K504" s="47" t="str">
        <f t="shared" si="8"/>
        <v>QC</v>
      </c>
    </row>
    <row r="505" spans="1:11" ht="15">
      <c r="A505" t="s">
        <v>122</v>
      </c>
      <c r="B505" t="s">
        <v>469</v>
      </c>
      <c r="C505" t="s">
        <v>166</v>
      </c>
      <c r="D505" t="s">
        <v>148</v>
      </c>
      <c r="E505">
        <v>2030</v>
      </c>
      <c r="F505" t="s">
        <v>170</v>
      </c>
      <c r="G505">
        <v>0</v>
      </c>
      <c r="H505" t="s">
        <v>145</v>
      </c>
      <c r="K505" s="47" t="str">
        <f t="shared" si="8"/>
        <v>QC</v>
      </c>
    </row>
    <row r="506" spans="1:11" ht="15">
      <c r="A506" t="s">
        <v>122</v>
      </c>
      <c r="B506" t="s">
        <v>470</v>
      </c>
      <c r="C506" t="s">
        <v>166</v>
      </c>
      <c r="D506" t="s">
        <v>148</v>
      </c>
      <c r="E506">
        <v>2040</v>
      </c>
      <c r="F506" t="s">
        <v>170</v>
      </c>
      <c r="G506">
        <v>0</v>
      </c>
      <c r="H506" t="s">
        <v>145</v>
      </c>
      <c r="K506" s="47" t="str">
        <f t="shared" si="8"/>
        <v>QC</v>
      </c>
    </row>
    <row r="507" spans="1:11" ht="15">
      <c r="A507" t="s">
        <v>122</v>
      </c>
      <c r="B507" t="s">
        <v>471</v>
      </c>
      <c r="C507" t="s">
        <v>166</v>
      </c>
      <c r="D507" t="s">
        <v>148</v>
      </c>
      <c r="E507">
        <v>2050</v>
      </c>
      <c r="F507" t="s">
        <v>170</v>
      </c>
      <c r="G507">
        <v>0</v>
      </c>
      <c r="H507" t="s">
        <v>145</v>
      </c>
      <c r="K507" s="47" t="str">
        <f t="shared" si="8"/>
        <v>QC</v>
      </c>
    </row>
    <row r="508" spans="1:11" ht="15">
      <c r="A508" t="s">
        <v>122</v>
      </c>
      <c r="B508" t="s">
        <v>472</v>
      </c>
      <c r="C508" t="s">
        <v>166</v>
      </c>
      <c r="D508" t="s">
        <v>149</v>
      </c>
      <c r="E508">
        <v>2020</v>
      </c>
      <c r="F508" t="s">
        <v>170</v>
      </c>
      <c r="G508">
        <v>0</v>
      </c>
      <c r="H508" t="s">
        <v>145</v>
      </c>
      <c r="K508" s="47" t="str">
        <f t="shared" si="8"/>
        <v>QC</v>
      </c>
    </row>
    <row r="509" spans="1:11" ht="15">
      <c r="A509" t="s">
        <v>122</v>
      </c>
      <c r="B509" t="s">
        <v>473</v>
      </c>
      <c r="C509" t="s">
        <v>166</v>
      </c>
      <c r="D509" t="s">
        <v>149</v>
      </c>
      <c r="E509">
        <v>2030</v>
      </c>
      <c r="F509" t="s">
        <v>170</v>
      </c>
      <c r="G509">
        <v>0</v>
      </c>
      <c r="H509" t="s">
        <v>145</v>
      </c>
      <c r="K509" s="47" t="str">
        <f t="shared" si="8"/>
        <v>QC</v>
      </c>
    </row>
    <row r="510" spans="1:11" ht="15">
      <c r="A510" t="s">
        <v>122</v>
      </c>
      <c r="B510" t="s">
        <v>474</v>
      </c>
      <c r="C510" t="s">
        <v>166</v>
      </c>
      <c r="D510" t="s">
        <v>149</v>
      </c>
      <c r="E510">
        <v>2040</v>
      </c>
      <c r="F510" t="s">
        <v>170</v>
      </c>
      <c r="G510">
        <v>0</v>
      </c>
      <c r="H510" t="s">
        <v>145</v>
      </c>
      <c r="K510" s="47" t="str">
        <f t="shared" si="8"/>
        <v>QC</v>
      </c>
    </row>
    <row r="511" spans="1:11" ht="15">
      <c r="A511" t="s">
        <v>122</v>
      </c>
      <c r="B511" t="s">
        <v>475</v>
      </c>
      <c r="C511" t="s">
        <v>166</v>
      </c>
      <c r="D511" t="s">
        <v>149</v>
      </c>
      <c r="E511">
        <v>2050</v>
      </c>
      <c r="F511" t="s">
        <v>170</v>
      </c>
      <c r="G511">
        <v>0</v>
      </c>
      <c r="H511" t="s">
        <v>145</v>
      </c>
      <c r="K511" s="47" t="str">
        <f t="shared" si="8"/>
        <v>QC</v>
      </c>
    </row>
    <row r="512" spans="1:11" ht="15">
      <c r="A512" t="s">
        <v>122</v>
      </c>
      <c r="B512" t="s">
        <v>476</v>
      </c>
      <c r="C512" t="s">
        <v>166</v>
      </c>
      <c r="D512" t="s">
        <v>150</v>
      </c>
      <c r="E512">
        <v>2020</v>
      </c>
      <c r="F512" t="s">
        <v>170</v>
      </c>
      <c r="G512">
        <v>0</v>
      </c>
      <c r="H512" t="s">
        <v>145</v>
      </c>
      <c r="K512" s="47" t="str">
        <f t="shared" si="8"/>
        <v>QC</v>
      </c>
    </row>
    <row r="513" spans="1:11" ht="15">
      <c r="A513" t="s">
        <v>122</v>
      </c>
      <c r="B513" t="s">
        <v>477</v>
      </c>
      <c r="C513" t="s">
        <v>166</v>
      </c>
      <c r="D513" t="s">
        <v>150</v>
      </c>
      <c r="E513">
        <v>2030</v>
      </c>
      <c r="F513" t="s">
        <v>170</v>
      </c>
      <c r="G513">
        <v>0</v>
      </c>
      <c r="H513" t="s">
        <v>145</v>
      </c>
      <c r="K513" s="47" t="str">
        <f t="shared" si="8"/>
        <v>QC</v>
      </c>
    </row>
    <row r="514" spans="1:11" ht="15">
      <c r="A514" t="s">
        <v>122</v>
      </c>
      <c r="B514" t="s">
        <v>478</v>
      </c>
      <c r="C514" t="s">
        <v>166</v>
      </c>
      <c r="D514" t="s">
        <v>150</v>
      </c>
      <c r="E514">
        <v>2040</v>
      </c>
      <c r="F514" t="s">
        <v>170</v>
      </c>
      <c r="G514">
        <v>0</v>
      </c>
      <c r="H514" t="s">
        <v>145</v>
      </c>
      <c r="K514" s="47" t="str">
        <f t="shared" si="8"/>
        <v>QC</v>
      </c>
    </row>
    <row r="515" spans="1:11" ht="15">
      <c r="A515" t="s">
        <v>122</v>
      </c>
      <c r="B515" t="s">
        <v>479</v>
      </c>
      <c r="C515" t="s">
        <v>166</v>
      </c>
      <c r="D515" t="s">
        <v>150</v>
      </c>
      <c r="E515">
        <v>2050</v>
      </c>
      <c r="F515" t="s">
        <v>170</v>
      </c>
      <c r="G515">
        <v>0</v>
      </c>
      <c r="H515" t="s">
        <v>145</v>
      </c>
      <c r="K515" s="47" t="str">
        <f t="shared" si="8"/>
        <v>QC</v>
      </c>
    </row>
    <row r="516" spans="1:11" ht="15">
      <c r="A516" t="s">
        <v>122</v>
      </c>
      <c r="B516" t="s">
        <v>480</v>
      </c>
      <c r="C516" t="s">
        <v>166</v>
      </c>
      <c r="D516" t="s">
        <v>151</v>
      </c>
      <c r="E516">
        <v>2020</v>
      </c>
      <c r="F516" t="s">
        <v>170</v>
      </c>
      <c r="G516">
        <v>0</v>
      </c>
      <c r="H516" t="s">
        <v>145</v>
      </c>
      <c r="K516" s="47" t="str">
        <f t="shared" si="8"/>
        <v>QC</v>
      </c>
    </row>
    <row r="517" spans="1:11" ht="15">
      <c r="A517" t="s">
        <v>122</v>
      </c>
      <c r="B517" t="s">
        <v>481</v>
      </c>
      <c r="C517" t="s">
        <v>166</v>
      </c>
      <c r="D517" t="s">
        <v>151</v>
      </c>
      <c r="E517">
        <v>2030</v>
      </c>
      <c r="F517" t="s">
        <v>170</v>
      </c>
      <c r="G517">
        <v>0</v>
      </c>
      <c r="H517" t="s">
        <v>145</v>
      </c>
      <c r="K517" s="47" t="str">
        <f t="shared" si="8"/>
        <v>QC</v>
      </c>
    </row>
    <row r="518" spans="1:11" ht="15">
      <c r="A518" t="s">
        <v>122</v>
      </c>
      <c r="B518" t="s">
        <v>482</v>
      </c>
      <c r="C518" t="s">
        <v>166</v>
      </c>
      <c r="D518" t="s">
        <v>151</v>
      </c>
      <c r="E518">
        <v>2040</v>
      </c>
      <c r="F518" t="s">
        <v>170</v>
      </c>
      <c r="G518">
        <v>0</v>
      </c>
      <c r="H518" t="s">
        <v>145</v>
      </c>
      <c r="K518" s="47" t="str">
        <f t="shared" si="8"/>
        <v>QC</v>
      </c>
    </row>
    <row r="519" spans="1:11" ht="15">
      <c r="A519" t="s">
        <v>122</v>
      </c>
      <c r="B519" t="s">
        <v>483</v>
      </c>
      <c r="C519" t="s">
        <v>166</v>
      </c>
      <c r="D519" t="s">
        <v>151</v>
      </c>
      <c r="E519">
        <v>2050</v>
      </c>
      <c r="F519" t="s">
        <v>170</v>
      </c>
      <c r="G519">
        <v>0</v>
      </c>
      <c r="H519" t="s">
        <v>145</v>
      </c>
      <c r="K519" s="47" t="str">
        <f t="shared" si="8"/>
        <v>QC</v>
      </c>
    </row>
    <row r="520" spans="1:11" ht="15">
      <c r="A520" t="s">
        <v>122</v>
      </c>
      <c r="B520" t="s">
        <v>484</v>
      </c>
      <c r="C520" t="s">
        <v>166</v>
      </c>
      <c r="D520" t="s">
        <v>21</v>
      </c>
      <c r="E520">
        <v>2020</v>
      </c>
      <c r="F520" t="s">
        <v>167</v>
      </c>
      <c r="G520">
        <v>0</v>
      </c>
      <c r="H520" t="s">
        <v>145</v>
      </c>
      <c r="K520" s="47" t="str">
        <f t="shared" si="8"/>
        <v>QC</v>
      </c>
    </row>
    <row r="521" spans="1:11" ht="15">
      <c r="A521" t="s">
        <v>122</v>
      </c>
      <c r="B521" t="s">
        <v>485</v>
      </c>
      <c r="C521" t="s">
        <v>166</v>
      </c>
      <c r="D521" t="s">
        <v>21</v>
      </c>
      <c r="E521">
        <v>2030</v>
      </c>
      <c r="F521" t="s">
        <v>167</v>
      </c>
      <c r="G521">
        <v>0</v>
      </c>
      <c r="H521" t="s">
        <v>145</v>
      </c>
      <c r="K521" s="47" t="str">
        <f t="shared" si="8"/>
        <v>QC</v>
      </c>
    </row>
    <row r="522" spans="1:11" ht="15">
      <c r="A522" t="s">
        <v>122</v>
      </c>
      <c r="B522" t="s">
        <v>486</v>
      </c>
      <c r="C522" t="s">
        <v>166</v>
      </c>
      <c r="D522" t="s">
        <v>21</v>
      </c>
      <c r="E522">
        <v>2040</v>
      </c>
      <c r="F522" t="s">
        <v>167</v>
      </c>
      <c r="G522">
        <v>0</v>
      </c>
      <c r="H522" t="s">
        <v>145</v>
      </c>
      <c r="K522" s="47" t="str">
        <f t="shared" si="8"/>
        <v>QC</v>
      </c>
    </row>
    <row r="523" spans="1:11" ht="15">
      <c r="A523" t="s">
        <v>122</v>
      </c>
      <c r="B523" t="s">
        <v>487</v>
      </c>
      <c r="C523" t="s">
        <v>166</v>
      </c>
      <c r="D523" t="s">
        <v>21</v>
      </c>
      <c r="E523">
        <v>2050</v>
      </c>
      <c r="F523" t="s">
        <v>167</v>
      </c>
      <c r="G523">
        <v>0</v>
      </c>
      <c r="H523" t="s">
        <v>145</v>
      </c>
      <c r="K523" s="47" t="str">
        <f t="shared" si="8"/>
        <v>QC</v>
      </c>
    </row>
    <row r="524" spans="1:11" ht="15">
      <c r="A524" t="s">
        <v>122</v>
      </c>
      <c r="B524" t="s">
        <v>488</v>
      </c>
      <c r="C524" t="s">
        <v>166</v>
      </c>
      <c r="D524" t="s">
        <v>22</v>
      </c>
      <c r="E524">
        <v>2020</v>
      </c>
      <c r="F524" t="s">
        <v>167</v>
      </c>
      <c r="G524">
        <v>0</v>
      </c>
      <c r="H524" t="s">
        <v>145</v>
      </c>
      <c r="K524" s="47" t="str">
        <f t="shared" si="8"/>
        <v>QC</v>
      </c>
    </row>
    <row r="525" spans="1:11" ht="15">
      <c r="A525" t="s">
        <v>122</v>
      </c>
      <c r="B525" t="s">
        <v>489</v>
      </c>
      <c r="C525" t="s">
        <v>166</v>
      </c>
      <c r="D525" t="s">
        <v>22</v>
      </c>
      <c r="E525">
        <v>2030</v>
      </c>
      <c r="F525" t="s">
        <v>167</v>
      </c>
      <c r="G525">
        <v>0</v>
      </c>
      <c r="H525" t="s">
        <v>145</v>
      </c>
      <c r="K525" s="47" t="str">
        <f t="shared" si="8"/>
        <v>QC</v>
      </c>
    </row>
    <row r="526" spans="1:11" ht="15">
      <c r="A526" t="s">
        <v>122</v>
      </c>
      <c r="B526" t="s">
        <v>490</v>
      </c>
      <c r="C526" t="s">
        <v>166</v>
      </c>
      <c r="D526" t="s">
        <v>22</v>
      </c>
      <c r="E526">
        <v>2040</v>
      </c>
      <c r="F526" t="s">
        <v>167</v>
      </c>
      <c r="G526">
        <v>0</v>
      </c>
      <c r="H526" t="s">
        <v>145</v>
      </c>
      <c r="K526" s="47" t="str">
        <f t="shared" si="8"/>
        <v>QC</v>
      </c>
    </row>
    <row r="527" spans="1:11" ht="15">
      <c r="A527" t="s">
        <v>122</v>
      </c>
      <c r="B527" t="s">
        <v>491</v>
      </c>
      <c r="C527" t="s">
        <v>166</v>
      </c>
      <c r="D527" t="s">
        <v>22</v>
      </c>
      <c r="E527">
        <v>2050</v>
      </c>
      <c r="F527" t="s">
        <v>167</v>
      </c>
      <c r="G527">
        <v>0</v>
      </c>
      <c r="H527" t="s">
        <v>145</v>
      </c>
      <c r="K527" s="47" t="str">
        <f t="shared" si="8"/>
        <v>QC</v>
      </c>
    </row>
    <row r="528" spans="1:11" ht="15">
      <c r="A528" t="s">
        <v>122</v>
      </c>
      <c r="B528" t="s">
        <v>492</v>
      </c>
      <c r="C528" t="s">
        <v>166</v>
      </c>
      <c r="D528" t="s">
        <v>24</v>
      </c>
      <c r="E528">
        <v>2020</v>
      </c>
      <c r="F528" t="s">
        <v>167</v>
      </c>
      <c r="G528">
        <v>0</v>
      </c>
      <c r="H528" t="s">
        <v>145</v>
      </c>
      <c r="K528" s="47" t="str">
        <f t="shared" si="8"/>
        <v>QC</v>
      </c>
    </row>
    <row r="529" spans="1:11" ht="15">
      <c r="A529" t="s">
        <v>122</v>
      </c>
      <c r="B529" t="s">
        <v>493</v>
      </c>
      <c r="C529" t="s">
        <v>166</v>
      </c>
      <c r="D529" t="s">
        <v>24</v>
      </c>
      <c r="E529">
        <v>2030</v>
      </c>
      <c r="F529" t="s">
        <v>167</v>
      </c>
      <c r="G529">
        <v>0</v>
      </c>
      <c r="H529" t="s">
        <v>145</v>
      </c>
      <c r="K529" s="47" t="str">
        <f t="shared" si="8"/>
        <v>QC</v>
      </c>
    </row>
    <row r="530" spans="1:11" ht="15">
      <c r="A530" t="s">
        <v>122</v>
      </c>
      <c r="B530" t="s">
        <v>494</v>
      </c>
      <c r="C530" t="s">
        <v>166</v>
      </c>
      <c r="D530" t="s">
        <v>24</v>
      </c>
      <c r="E530">
        <v>2040</v>
      </c>
      <c r="F530" t="s">
        <v>167</v>
      </c>
      <c r="G530">
        <v>0</v>
      </c>
      <c r="H530" t="s">
        <v>145</v>
      </c>
      <c r="K530" s="47" t="str">
        <f t="shared" si="8"/>
        <v>QC</v>
      </c>
    </row>
    <row r="531" spans="1:11" ht="15">
      <c r="A531" t="s">
        <v>122</v>
      </c>
      <c r="B531" t="s">
        <v>495</v>
      </c>
      <c r="C531" t="s">
        <v>166</v>
      </c>
      <c r="D531" t="s">
        <v>24</v>
      </c>
      <c r="E531">
        <v>2050</v>
      </c>
      <c r="F531" t="s">
        <v>167</v>
      </c>
      <c r="G531">
        <v>0</v>
      </c>
      <c r="H531" t="s">
        <v>145</v>
      </c>
      <c r="K531" s="47" t="str">
        <f t="shared" ref="K531:K594" si="9">LEFT(C531,2)</f>
        <v>QC</v>
      </c>
    </row>
    <row r="532" spans="1:11" ht="15">
      <c r="A532" t="s">
        <v>122</v>
      </c>
      <c r="B532" t="s">
        <v>496</v>
      </c>
      <c r="C532" t="s">
        <v>166</v>
      </c>
      <c r="D532" t="s">
        <v>5</v>
      </c>
      <c r="E532">
        <v>2020</v>
      </c>
      <c r="F532" t="s">
        <v>170</v>
      </c>
      <c r="G532">
        <v>0</v>
      </c>
      <c r="H532" t="s">
        <v>145</v>
      </c>
      <c r="K532" s="47" t="str">
        <f t="shared" si="9"/>
        <v>QC</v>
      </c>
    </row>
    <row r="533" spans="1:11" ht="15">
      <c r="A533" t="s">
        <v>122</v>
      </c>
      <c r="B533" t="s">
        <v>497</v>
      </c>
      <c r="C533" t="s">
        <v>166</v>
      </c>
      <c r="D533" t="s">
        <v>5</v>
      </c>
      <c r="E533">
        <v>2030</v>
      </c>
      <c r="F533" t="s">
        <v>170</v>
      </c>
      <c r="G533">
        <v>0</v>
      </c>
      <c r="H533" t="s">
        <v>145</v>
      </c>
      <c r="K533" s="47" t="str">
        <f t="shared" si="9"/>
        <v>QC</v>
      </c>
    </row>
    <row r="534" spans="1:11" ht="15">
      <c r="A534" t="s">
        <v>122</v>
      </c>
      <c r="B534" t="s">
        <v>498</v>
      </c>
      <c r="C534" t="s">
        <v>166</v>
      </c>
      <c r="D534" t="s">
        <v>5</v>
      </c>
      <c r="E534">
        <v>2040</v>
      </c>
      <c r="F534" t="s">
        <v>170</v>
      </c>
      <c r="G534">
        <v>0</v>
      </c>
      <c r="H534" t="s">
        <v>145</v>
      </c>
      <c r="K534" s="47" t="str">
        <f t="shared" si="9"/>
        <v>QC</v>
      </c>
    </row>
    <row r="535" spans="1:11" ht="15">
      <c r="A535" t="s">
        <v>122</v>
      </c>
      <c r="B535" t="s">
        <v>499</v>
      </c>
      <c r="C535" t="s">
        <v>166</v>
      </c>
      <c r="D535" t="s">
        <v>5</v>
      </c>
      <c r="E535">
        <v>2050</v>
      </c>
      <c r="F535" t="s">
        <v>170</v>
      </c>
      <c r="G535">
        <v>0</v>
      </c>
      <c r="H535" t="s">
        <v>145</v>
      </c>
      <c r="K535" s="47" t="str">
        <f t="shared" si="9"/>
        <v>QC</v>
      </c>
    </row>
    <row r="536" spans="1:11" ht="15">
      <c r="A536" t="s">
        <v>122</v>
      </c>
      <c r="B536" t="s">
        <v>500</v>
      </c>
      <c r="C536" t="s">
        <v>166</v>
      </c>
      <c r="D536" t="s">
        <v>137</v>
      </c>
      <c r="E536">
        <v>2020</v>
      </c>
      <c r="F536" t="s">
        <v>170</v>
      </c>
      <c r="G536">
        <v>0</v>
      </c>
      <c r="H536" t="s">
        <v>145</v>
      </c>
      <c r="K536" s="47" t="str">
        <f t="shared" si="9"/>
        <v>QC</v>
      </c>
    </row>
    <row r="537" spans="1:11" ht="15">
      <c r="A537" t="s">
        <v>122</v>
      </c>
      <c r="B537" t="s">
        <v>501</v>
      </c>
      <c r="C537" t="s">
        <v>166</v>
      </c>
      <c r="D537" t="s">
        <v>137</v>
      </c>
      <c r="E537">
        <v>2030</v>
      </c>
      <c r="F537" t="s">
        <v>170</v>
      </c>
      <c r="G537">
        <v>0</v>
      </c>
      <c r="H537" t="s">
        <v>145</v>
      </c>
      <c r="K537" s="47" t="str">
        <f t="shared" si="9"/>
        <v>QC</v>
      </c>
    </row>
    <row r="538" spans="1:11" ht="15">
      <c r="A538" t="s">
        <v>122</v>
      </c>
      <c r="B538" t="s">
        <v>502</v>
      </c>
      <c r="C538" t="s">
        <v>166</v>
      </c>
      <c r="D538" t="s">
        <v>137</v>
      </c>
      <c r="E538">
        <v>2040</v>
      </c>
      <c r="F538" t="s">
        <v>170</v>
      </c>
      <c r="G538">
        <v>0</v>
      </c>
      <c r="H538" t="s">
        <v>145</v>
      </c>
      <c r="K538" s="47" t="str">
        <f t="shared" si="9"/>
        <v>QC</v>
      </c>
    </row>
    <row r="539" spans="1:11" ht="15">
      <c r="A539" t="s">
        <v>122</v>
      </c>
      <c r="B539" t="s">
        <v>503</v>
      </c>
      <c r="C539" t="s">
        <v>166</v>
      </c>
      <c r="D539" t="s">
        <v>137</v>
      </c>
      <c r="E539">
        <v>2050</v>
      </c>
      <c r="F539" t="s">
        <v>170</v>
      </c>
      <c r="G539">
        <v>0</v>
      </c>
      <c r="H539" t="s">
        <v>145</v>
      </c>
      <c r="K539" s="47" t="str">
        <f t="shared" si="9"/>
        <v>QC</v>
      </c>
    </row>
    <row r="540" spans="1:11" ht="15">
      <c r="A540" t="s">
        <v>122</v>
      </c>
      <c r="B540" t="s">
        <v>504</v>
      </c>
      <c r="C540" t="s">
        <v>166</v>
      </c>
      <c r="D540" t="s">
        <v>23</v>
      </c>
      <c r="E540">
        <v>2020</v>
      </c>
      <c r="F540" t="s">
        <v>167</v>
      </c>
      <c r="G540">
        <v>0</v>
      </c>
      <c r="H540" t="s">
        <v>145</v>
      </c>
      <c r="K540" s="47" t="str">
        <f t="shared" si="9"/>
        <v>QC</v>
      </c>
    </row>
    <row r="541" spans="1:11" ht="15">
      <c r="A541" t="s">
        <v>122</v>
      </c>
      <c r="B541" t="s">
        <v>505</v>
      </c>
      <c r="C541" t="s">
        <v>166</v>
      </c>
      <c r="D541" t="s">
        <v>23</v>
      </c>
      <c r="E541">
        <v>2030</v>
      </c>
      <c r="F541" t="s">
        <v>167</v>
      </c>
      <c r="G541">
        <v>0</v>
      </c>
      <c r="H541" t="s">
        <v>145</v>
      </c>
      <c r="K541" s="47" t="str">
        <f t="shared" si="9"/>
        <v>QC</v>
      </c>
    </row>
    <row r="542" spans="1:11" ht="15">
      <c r="A542" t="s">
        <v>122</v>
      </c>
      <c r="B542" t="s">
        <v>506</v>
      </c>
      <c r="C542" t="s">
        <v>166</v>
      </c>
      <c r="D542" t="s">
        <v>23</v>
      </c>
      <c r="E542">
        <v>2040</v>
      </c>
      <c r="F542" t="s">
        <v>167</v>
      </c>
      <c r="G542">
        <v>0</v>
      </c>
      <c r="H542" t="s">
        <v>145</v>
      </c>
      <c r="K542" s="47" t="str">
        <f t="shared" si="9"/>
        <v>QC</v>
      </c>
    </row>
    <row r="543" spans="1:11" ht="15">
      <c r="A543" t="s">
        <v>122</v>
      </c>
      <c r="B543" t="s">
        <v>507</v>
      </c>
      <c r="C543" t="s">
        <v>166</v>
      </c>
      <c r="D543" t="s">
        <v>23</v>
      </c>
      <c r="E543">
        <v>2050</v>
      </c>
      <c r="F543" t="s">
        <v>167</v>
      </c>
      <c r="G543">
        <v>0</v>
      </c>
      <c r="H543" t="s">
        <v>145</v>
      </c>
      <c r="K543" s="47" t="str">
        <f t="shared" si="9"/>
        <v>QC</v>
      </c>
    </row>
    <row r="544" spans="1:11" ht="15">
      <c r="A544" t="s">
        <v>122</v>
      </c>
      <c r="B544" t="s">
        <v>508</v>
      </c>
      <c r="C544" t="s">
        <v>160</v>
      </c>
      <c r="D544" t="s">
        <v>20</v>
      </c>
      <c r="E544">
        <v>2020</v>
      </c>
      <c r="F544" t="s">
        <v>162</v>
      </c>
      <c r="G544">
        <v>239</v>
      </c>
      <c r="H544" t="s">
        <v>145</v>
      </c>
      <c r="K544" s="47" t="str">
        <f t="shared" si="9"/>
        <v>WC</v>
      </c>
    </row>
    <row r="545" spans="1:11" ht="15">
      <c r="A545" t="s">
        <v>122</v>
      </c>
      <c r="B545" t="s">
        <v>509</v>
      </c>
      <c r="C545" t="s">
        <v>160</v>
      </c>
      <c r="D545" t="s">
        <v>20</v>
      </c>
      <c r="E545">
        <v>2030</v>
      </c>
      <c r="F545" t="s">
        <v>162</v>
      </c>
      <c r="G545">
        <v>239</v>
      </c>
      <c r="H545" t="s">
        <v>145</v>
      </c>
      <c r="K545" s="47" t="str">
        <f t="shared" si="9"/>
        <v>WC</v>
      </c>
    </row>
    <row r="546" spans="1:11" ht="15">
      <c r="A546" t="s">
        <v>122</v>
      </c>
      <c r="B546" t="s">
        <v>510</v>
      </c>
      <c r="C546" t="s">
        <v>160</v>
      </c>
      <c r="D546" t="s">
        <v>20</v>
      </c>
      <c r="E546">
        <v>2040</v>
      </c>
      <c r="F546" t="s">
        <v>162</v>
      </c>
      <c r="G546">
        <v>1239</v>
      </c>
      <c r="H546" t="s">
        <v>145</v>
      </c>
      <c r="K546" s="47" t="str">
        <f t="shared" si="9"/>
        <v>WC</v>
      </c>
    </row>
    <row r="547" spans="1:11" ht="15">
      <c r="A547" t="s">
        <v>122</v>
      </c>
      <c r="B547" t="s">
        <v>511</v>
      </c>
      <c r="C547" t="s">
        <v>160</v>
      </c>
      <c r="D547" t="s">
        <v>20</v>
      </c>
      <c r="E547">
        <v>2050</v>
      </c>
      <c r="F547" t="s">
        <v>162</v>
      </c>
      <c r="G547">
        <v>2239</v>
      </c>
      <c r="H547" t="s">
        <v>145</v>
      </c>
      <c r="K547" s="47" t="str">
        <f t="shared" si="9"/>
        <v>WC</v>
      </c>
    </row>
    <row r="548" spans="1:11" ht="15">
      <c r="A548" t="s">
        <v>122</v>
      </c>
      <c r="B548" t="s">
        <v>512</v>
      </c>
      <c r="C548" t="s">
        <v>160</v>
      </c>
      <c r="D548" t="s">
        <v>19</v>
      </c>
      <c r="E548">
        <v>2020</v>
      </c>
      <c r="F548" t="s">
        <v>162</v>
      </c>
      <c r="G548">
        <v>0</v>
      </c>
      <c r="H548" t="s">
        <v>145</v>
      </c>
      <c r="K548" s="47" t="str">
        <f t="shared" si="9"/>
        <v>WC</v>
      </c>
    </row>
    <row r="549" spans="1:11" ht="15">
      <c r="A549" t="s">
        <v>122</v>
      </c>
      <c r="B549" t="s">
        <v>513</v>
      </c>
      <c r="C549" t="s">
        <v>160</v>
      </c>
      <c r="D549" t="s">
        <v>19</v>
      </c>
      <c r="E549">
        <v>2030</v>
      </c>
      <c r="F549" t="s">
        <v>162</v>
      </c>
      <c r="G549">
        <v>0</v>
      </c>
      <c r="H549" t="s">
        <v>145</v>
      </c>
      <c r="K549" s="47" t="str">
        <f t="shared" si="9"/>
        <v>WC</v>
      </c>
    </row>
    <row r="550" spans="1:11" ht="15">
      <c r="A550" t="s">
        <v>122</v>
      </c>
      <c r="B550" t="s">
        <v>514</v>
      </c>
      <c r="C550" t="s">
        <v>160</v>
      </c>
      <c r="D550" t="s">
        <v>19</v>
      </c>
      <c r="E550">
        <v>2040</v>
      </c>
      <c r="F550" t="s">
        <v>162</v>
      </c>
      <c r="G550">
        <v>0</v>
      </c>
      <c r="H550" t="s">
        <v>145</v>
      </c>
      <c r="K550" s="47" t="str">
        <f t="shared" si="9"/>
        <v>WC</v>
      </c>
    </row>
    <row r="551" spans="1:11" ht="15">
      <c r="A551" t="s">
        <v>122</v>
      </c>
      <c r="B551" t="s">
        <v>515</v>
      </c>
      <c r="C551" t="s">
        <v>160</v>
      </c>
      <c r="D551" t="s">
        <v>19</v>
      </c>
      <c r="E551">
        <v>2050</v>
      </c>
      <c r="F551" t="s">
        <v>162</v>
      </c>
      <c r="G551">
        <v>0</v>
      </c>
      <c r="H551" t="s">
        <v>145</v>
      </c>
      <c r="K551" s="47" t="str">
        <f t="shared" si="9"/>
        <v>WC</v>
      </c>
    </row>
    <row r="552" spans="1:11" ht="15">
      <c r="A552" t="s">
        <v>122</v>
      </c>
      <c r="B552" t="s">
        <v>516</v>
      </c>
      <c r="C552" t="s">
        <v>160</v>
      </c>
      <c r="D552" t="s">
        <v>18</v>
      </c>
      <c r="E552">
        <v>2020</v>
      </c>
      <c r="F552" t="s">
        <v>162</v>
      </c>
      <c r="G552">
        <v>0</v>
      </c>
      <c r="H552" t="s">
        <v>145</v>
      </c>
      <c r="K552" s="47" t="str">
        <f t="shared" si="9"/>
        <v>WC</v>
      </c>
    </row>
    <row r="553" spans="1:11" ht="15">
      <c r="A553" t="s">
        <v>122</v>
      </c>
      <c r="B553" t="s">
        <v>517</v>
      </c>
      <c r="C553" t="s">
        <v>160</v>
      </c>
      <c r="D553" t="s">
        <v>18</v>
      </c>
      <c r="E553">
        <v>2030</v>
      </c>
      <c r="F553" t="s">
        <v>162</v>
      </c>
      <c r="G553">
        <v>0</v>
      </c>
      <c r="H553" t="s">
        <v>145</v>
      </c>
      <c r="K553" s="47" t="str">
        <f t="shared" si="9"/>
        <v>WC</v>
      </c>
    </row>
    <row r="554" spans="1:11" ht="15">
      <c r="A554" t="s">
        <v>122</v>
      </c>
      <c r="B554" t="s">
        <v>518</v>
      </c>
      <c r="C554" t="s">
        <v>160</v>
      </c>
      <c r="D554" t="s">
        <v>18</v>
      </c>
      <c r="E554">
        <v>2040</v>
      </c>
      <c r="F554" t="s">
        <v>162</v>
      </c>
      <c r="G554">
        <v>0</v>
      </c>
      <c r="H554" t="s">
        <v>145</v>
      </c>
      <c r="K554" s="47" t="str">
        <f t="shared" si="9"/>
        <v>WC</v>
      </c>
    </row>
    <row r="555" spans="1:11" ht="15">
      <c r="A555" t="s">
        <v>122</v>
      </c>
      <c r="B555" t="s">
        <v>519</v>
      </c>
      <c r="C555" t="s">
        <v>160</v>
      </c>
      <c r="D555" t="s">
        <v>18</v>
      </c>
      <c r="E555">
        <v>2050</v>
      </c>
      <c r="F555" t="s">
        <v>162</v>
      </c>
      <c r="G555">
        <v>0</v>
      </c>
      <c r="H555" t="s">
        <v>145</v>
      </c>
      <c r="K555" s="47" t="str">
        <f t="shared" si="9"/>
        <v>WC</v>
      </c>
    </row>
    <row r="556" spans="1:11" ht="15">
      <c r="A556" t="s">
        <v>122</v>
      </c>
      <c r="B556" t="s">
        <v>520</v>
      </c>
      <c r="C556" t="s">
        <v>160</v>
      </c>
      <c r="D556" t="s">
        <v>16</v>
      </c>
      <c r="E556">
        <v>2020</v>
      </c>
      <c r="F556" t="s">
        <v>162</v>
      </c>
      <c r="G556">
        <v>6045.7</v>
      </c>
      <c r="H556" t="s">
        <v>145</v>
      </c>
      <c r="K556" s="47" t="str">
        <f t="shared" si="9"/>
        <v>WC</v>
      </c>
    </row>
    <row r="557" spans="1:11" ht="15">
      <c r="A557" t="s">
        <v>122</v>
      </c>
      <c r="B557" t="s">
        <v>521</v>
      </c>
      <c r="C557" t="s">
        <v>160</v>
      </c>
      <c r="D557" t="s">
        <v>16</v>
      </c>
      <c r="E557">
        <v>2030</v>
      </c>
      <c r="F557" t="s">
        <v>162</v>
      </c>
      <c r="G557">
        <v>6641.7</v>
      </c>
      <c r="H557" t="s">
        <v>145</v>
      </c>
      <c r="K557" s="47" t="str">
        <f t="shared" si="9"/>
        <v>WC</v>
      </c>
    </row>
    <row r="558" spans="1:11" ht="15">
      <c r="A558" t="s">
        <v>122</v>
      </c>
      <c r="B558" t="s">
        <v>522</v>
      </c>
      <c r="C558" t="s">
        <v>160</v>
      </c>
      <c r="D558" t="s">
        <v>16</v>
      </c>
      <c r="E558">
        <v>2040</v>
      </c>
      <c r="F558" t="s">
        <v>162</v>
      </c>
      <c r="G558">
        <v>6641.7</v>
      </c>
      <c r="H558" t="s">
        <v>145</v>
      </c>
      <c r="K558" s="47" t="str">
        <f t="shared" si="9"/>
        <v>WC</v>
      </c>
    </row>
    <row r="559" spans="1:11" ht="15">
      <c r="A559" t="s">
        <v>122</v>
      </c>
      <c r="B559" t="s">
        <v>523</v>
      </c>
      <c r="C559" t="s">
        <v>160</v>
      </c>
      <c r="D559" t="s">
        <v>16</v>
      </c>
      <c r="E559">
        <v>2050</v>
      </c>
      <c r="F559" t="s">
        <v>162</v>
      </c>
      <c r="G559">
        <v>6641.7</v>
      </c>
      <c r="H559" t="s">
        <v>145</v>
      </c>
      <c r="K559" s="47" t="str">
        <f t="shared" si="9"/>
        <v>WC</v>
      </c>
    </row>
    <row r="560" spans="1:11" ht="15">
      <c r="A560" t="s">
        <v>122</v>
      </c>
      <c r="B560" t="s">
        <v>524</v>
      </c>
      <c r="C560" t="s">
        <v>160</v>
      </c>
      <c r="D560" t="s">
        <v>9</v>
      </c>
      <c r="E560">
        <v>2020</v>
      </c>
      <c r="F560" t="s">
        <v>162</v>
      </c>
      <c r="G560">
        <v>0</v>
      </c>
      <c r="H560" t="s">
        <v>145</v>
      </c>
      <c r="K560" s="47" t="str">
        <f t="shared" si="9"/>
        <v>WC</v>
      </c>
    </row>
    <row r="561" spans="1:11" ht="15">
      <c r="A561" t="s">
        <v>122</v>
      </c>
      <c r="B561" t="s">
        <v>525</v>
      </c>
      <c r="C561" t="s">
        <v>160</v>
      </c>
      <c r="D561" t="s">
        <v>9</v>
      </c>
      <c r="E561">
        <v>2030</v>
      </c>
      <c r="F561" t="s">
        <v>162</v>
      </c>
      <c r="G561">
        <v>0</v>
      </c>
      <c r="H561" t="s">
        <v>145</v>
      </c>
      <c r="K561" s="47" t="str">
        <f t="shared" si="9"/>
        <v>WC</v>
      </c>
    </row>
    <row r="562" spans="1:11" ht="15">
      <c r="A562" t="s">
        <v>122</v>
      </c>
      <c r="B562" t="s">
        <v>526</v>
      </c>
      <c r="C562" t="s">
        <v>160</v>
      </c>
      <c r="D562" t="s">
        <v>9</v>
      </c>
      <c r="E562">
        <v>2040</v>
      </c>
      <c r="F562" t="s">
        <v>162</v>
      </c>
      <c r="G562">
        <v>0</v>
      </c>
      <c r="H562" t="s">
        <v>145</v>
      </c>
      <c r="K562" s="47" t="str">
        <f t="shared" si="9"/>
        <v>WC</v>
      </c>
    </row>
    <row r="563" spans="1:11" ht="15">
      <c r="A563" t="s">
        <v>122</v>
      </c>
      <c r="B563" t="s">
        <v>527</v>
      </c>
      <c r="C563" t="s">
        <v>160</v>
      </c>
      <c r="D563" t="s">
        <v>9</v>
      </c>
      <c r="E563">
        <v>2050</v>
      </c>
      <c r="F563" t="s">
        <v>162</v>
      </c>
      <c r="G563">
        <v>0</v>
      </c>
      <c r="H563" t="s">
        <v>145</v>
      </c>
      <c r="K563" s="47" t="str">
        <f t="shared" si="9"/>
        <v>WC</v>
      </c>
    </row>
    <row r="564" spans="1:11" ht="15">
      <c r="A564" t="s">
        <v>122</v>
      </c>
      <c r="B564" t="s">
        <v>528</v>
      </c>
      <c r="C564" t="s">
        <v>160</v>
      </c>
      <c r="D564" t="s">
        <v>17</v>
      </c>
      <c r="E564">
        <v>2020</v>
      </c>
      <c r="F564" t="s">
        <v>162</v>
      </c>
      <c r="G564">
        <v>0</v>
      </c>
      <c r="H564" t="s">
        <v>145</v>
      </c>
      <c r="K564" s="47" t="str">
        <f t="shared" si="9"/>
        <v>WC</v>
      </c>
    </row>
    <row r="565" spans="1:11" ht="15">
      <c r="A565" t="s">
        <v>122</v>
      </c>
      <c r="B565" t="s">
        <v>529</v>
      </c>
      <c r="C565" t="s">
        <v>160</v>
      </c>
      <c r="D565" t="s">
        <v>17</v>
      </c>
      <c r="E565">
        <v>2030</v>
      </c>
      <c r="F565" t="s">
        <v>162</v>
      </c>
      <c r="G565">
        <v>0</v>
      </c>
      <c r="H565" t="s">
        <v>145</v>
      </c>
      <c r="K565" s="47" t="str">
        <f t="shared" si="9"/>
        <v>WC</v>
      </c>
    </row>
    <row r="566" spans="1:11" ht="15">
      <c r="A566" t="s">
        <v>122</v>
      </c>
      <c r="B566" t="s">
        <v>530</v>
      </c>
      <c r="C566" t="s">
        <v>160</v>
      </c>
      <c r="D566" t="s">
        <v>17</v>
      </c>
      <c r="E566">
        <v>2040</v>
      </c>
      <c r="F566" t="s">
        <v>162</v>
      </c>
      <c r="G566">
        <v>0</v>
      </c>
      <c r="H566" t="s">
        <v>145</v>
      </c>
      <c r="K566" s="47" t="str">
        <f t="shared" si="9"/>
        <v>WC</v>
      </c>
    </row>
    <row r="567" spans="1:11" ht="15">
      <c r="A567" t="s">
        <v>122</v>
      </c>
      <c r="B567" t="s">
        <v>531</v>
      </c>
      <c r="C567" t="s">
        <v>160</v>
      </c>
      <c r="D567" t="s">
        <v>17</v>
      </c>
      <c r="E567">
        <v>2050</v>
      </c>
      <c r="F567" t="s">
        <v>162</v>
      </c>
      <c r="G567">
        <v>0</v>
      </c>
      <c r="H567" t="s">
        <v>145</v>
      </c>
      <c r="K567" s="47" t="str">
        <f t="shared" si="9"/>
        <v>WC</v>
      </c>
    </row>
    <row r="568" spans="1:11" ht="15">
      <c r="A568" t="s">
        <v>122</v>
      </c>
      <c r="B568" t="s">
        <v>532</v>
      </c>
      <c r="C568" t="s">
        <v>160</v>
      </c>
      <c r="D568" t="s">
        <v>14</v>
      </c>
      <c r="E568">
        <v>2020</v>
      </c>
      <c r="F568" t="s">
        <v>162</v>
      </c>
      <c r="G568">
        <v>0</v>
      </c>
      <c r="H568" t="s">
        <v>145</v>
      </c>
      <c r="K568" s="47" t="str">
        <f t="shared" si="9"/>
        <v>WC</v>
      </c>
    </row>
    <row r="569" spans="1:11" ht="15">
      <c r="A569" t="s">
        <v>122</v>
      </c>
      <c r="B569" t="s">
        <v>533</v>
      </c>
      <c r="C569" t="s">
        <v>160</v>
      </c>
      <c r="D569" t="s">
        <v>14</v>
      </c>
      <c r="E569">
        <v>2030</v>
      </c>
      <c r="F569" t="s">
        <v>162</v>
      </c>
      <c r="G569">
        <v>0</v>
      </c>
      <c r="H569" t="s">
        <v>145</v>
      </c>
      <c r="K569" s="47" t="str">
        <f t="shared" si="9"/>
        <v>WC</v>
      </c>
    </row>
    <row r="570" spans="1:11" ht="15">
      <c r="A570" t="s">
        <v>122</v>
      </c>
      <c r="B570" t="s">
        <v>534</v>
      </c>
      <c r="C570" t="s">
        <v>160</v>
      </c>
      <c r="D570" t="s">
        <v>14</v>
      </c>
      <c r="E570">
        <v>2040</v>
      </c>
      <c r="F570" t="s">
        <v>162</v>
      </c>
      <c r="G570">
        <v>0</v>
      </c>
      <c r="H570" t="s">
        <v>145</v>
      </c>
      <c r="K570" s="47" t="str">
        <f t="shared" si="9"/>
        <v>WC</v>
      </c>
    </row>
    <row r="571" spans="1:11" ht="15">
      <c r="A571" t="s">
        <v>122</v>
      </c>
      <c r="B571" t="s">
        <v>535</v>
      </c>
      <c r="C571" t="s">
        <v>160</v>
      </c>
      <c r="D571" t="s">
        <v>14</v>
      </c>
      <c r="E571">
        <v>2050</v>
      </c>
      <c r="F571" t="s">
        <v>162</v>
      </c>
      <c r="G571">
        <v>0</v>
      </c>
      <c r="H571" t="s">
        <v>145</v>
      </c>
      <c r="K571" s="47" t="str">
        <f t="shared" si="9"/>
        <v>WC</v>
      </c>
    </row>
    <row r="572" spans="1:11" ht="15">
      <c r="A572" t="s">
        <v>122</v>
      </c>
      <c r="B572" t="s">
        <v>536</v>
      </c>
      <c r="C572" t="s">
        <v>160</v>
      </c>
      <c r="D572" t="s">
        <v>10</v>
      </c>
      <c r="E572">
        <v>2020</v>
      </c>
      <c r="F572" t="s">
        <v>162</v>
      </c>
      <c r="G572">
        <v>0</v>
      </c>
      <c r="H572" t="s">
        <v>145</v>
      </c>
      <c r="K572" s="47" t="str">
        <f t="shared" si="9"/>
        <v>WC</v>
      </c>
    </row>
    <row r="573" spans="1:11" ht="15">
      <c r="A573" t="s">
        <v>122</v>
      </c>
      <c r="B573" t="s">
        <v>537</v>
      </c>
      <c r="C573" t="s">
        <v>160</v>
      </c>
      <c r="D573" t="s">
        <v>10</v>
      </c>
      <c r="E573">
        <v>2030</v>
      </c>
      <c r="F573" t="s">
        <v>162</v>
      </c>
      <c r="G573">
        <v>0</v>
      </c>
      <c r="H573" t="s">
        <v>145</v>
      </c>
      <c r="K573" s="47" t="str">
        <f t="shared" si="9"/>
        <v>WC</v>
      </c>
    </row>
    <row r="574" spans="1:11" ht="15">
      <c r="A574" t="s">
        <v>122</v>
      </c>
      <c r="B574" t="s">
        <v>538</v>
      </c>
      <c r="C574" t="s">
        <v>160</v>
      </c>
      <c r="D574" t="s">
        <v>10</v>
      </c>
      <c r="E574">
        <v>2040</v>
      </c>
      <c r="F574" t="s">
        <v>162</v>
      </c>
      <c r="G574">
        <v>0</v>
      </c>
      <c r="H574" t="s">
        <v>145</v>
      </c>
      <c r="K574" s="47" t="str">
        <f t="shared" si="9"/>
        <v>WC</v>
      </c>
    </row>
    <row r="575" spans="1:11" ht="15">
      <c r="A575" t="s">
        <v>122</v>
      </c>
      <c r="B575" t="s">
        <v>539</v>
      </c>
      <c r="C575" t="s">
        <v>160</v>
      </c>
      <c r="D575" t="s">
        <v>10</v>
      </c>
      <c r="E575">
        <v>2050</v>
      </c>
      <c r="F575" t="s">
        <v>162</v>
      </c>
      <c r="G575">
        <v>0</v>
      </c>
      <c r="H575" t="s">
        <v>145</v>
      </c>
      <c r="K575" s="47" t="str">
        <f t="shared" si="9"/>
        <v>WC</v>
      </c>
    </row>
    <row r="576" spans="1:11" ht="15">
      <c r="A576" t="s">
        <v>122</v>
      </c>
      <c r="B576" t="s">
        <v>540</v>
      </c>
      <c r="C576" t="s">
        <v>160</v>
      </c>
      <c r="D576" t="s">
        <v>11</v>
      </c>
      <c r="E576">
        <v>2020</v>
      </c>
      <c r="F576" t="s">
        <v>162</v>
      </c>
      <c r="G576">
        <v>0</v>
      </c>
      <c r="H576" t="s">
        <v>145</v>
      </c>
      <c r="K576" s="47" t="str">
        <f t="shared" si="9"/>
        <v>WC</v>
      </c>
    </row>
    <row r="577" spans="1:11" ht="15">
      <c r="A577" t="s">
        <v>122</v>
      </c>
      <c r="B577" t="s">
        <v>541</v>
      </c>
      <c r="C577" t="s">
        <v>160</v>
      </c>
      <c r="D577" t="s">
        <v>11</v>
      </c>
      <c r="E577">
        <v>2030</v>
      </c>
      <c r="F577" t="s">
        <v>162</v>
      </c>
      <c r="G577">
        <v>0</v>
      </c>
      <c r="H577" t="s">
        <v>145</v>
      </c>
      <c r="K577" s="47" t="str">
        <f t="shared" si="9"/>
        <v>WC</v>
      </c>
    </row>
    <row r="578" spans="1:11" ht="15">
      <c r="A578" t="s">
        <v>122</v>
      </c>
      <c r="B578" t="s">
        <v>542</v>
      </c>
      <c r="C578" t="s">
        <v>160</v>
      </c>
      <c r="D578" t="s">
        <v>11</v>
      </c>
      <c r="E578">
        <v>2040</v>
      </c>
      <c r="F578" t="s">
        <v>162</v>
      </c>
      <c r="G578">
        <v>0</v>
      </c>
      <c r="H578" t="s">
        <v>145</v>
      </c>
      <c r="K578" s="47" t="str">
        <f t="shared" si="9"/>
        <v>WC</v>
      </c>
    </row>
    <row r="579" spans="1:11" ht="15">
      <c r="A579" t="s">
        <v>122</v>
      </c>
      <c r="B579" t="s">
        <v>543</v>
      </c>
      <c r="C579" t="s">
        <v>160</v>
      </c>
      <c r="D579" t="s">
        <v>11</v>
      </c>
      <c r="E579">
        <v>2050</v>
      </c>
      <c r="F579" t="s">
        <v>162</v>
      </c>
      <c r="G579">
        <v>0</v>
      </c>
      <c r="H579" t="s">
        <v>145</v>
      </c>
      <c r="K579" s="47" t="str">
        <f t="shared" si="9"/>
        <v>WC</v>
      </c>
    </row>
    <row r="580" spans="1:11" ht="15">
      <c r="A580" t="s">
        <v>122</v>
      </c>
      <c r="B580" t="s">
        <v>544</v>
      </c>
      <c r="C580" t="s">
        <v>160</v>
      </c>
      <c r="D580" t="s">
        <v>12</v>
      </c>
      <c r="E580">
        <v>2020</v>
      </c>
      <c r="F580" t="s">
        <v>162</v>
      </c>
      <c r="G580">
        <v>0</v>
      </c>
      <c r="H580" t="s">
        <v>145</v>
      </c>
      <c r="K580" s="47" t="str">
        <f t="shared" si="9"/>
        <v>WC</v>
      </c>
    </row>
    <row r="581" spans="1:11" ht="15">
      <c r="A581" t="s">
        <v>122</v>
      </c>
      <c r="B581" t="s">
        <v>545</v>
      </c>
      <c r="C581" t="s">
        <v>160</v>
      </c>
      <c r="D581" t="s">
        <v>12</v>
      </c>
      <c r="E581">
        <v>2030</v>
      </c>
      <c r="F581" t="s">
        <v>162</v>
      </c>
      <c r="G581">
        <v>0</v>
      </c>
      <c r="H581" t="s">
        <v>145</v>
      </c>
      <c r="K581" s="47" t="str">
        <f t="shared" si="9"/>
        <v>WC</v>
      </c>
    </row>
    <row r="582" spans="1:11" ht="15">
      <c r="A582" t="s">
        <v>122</v>
      </c>
      <c r="B582" t="s">
        <v>546</v>
      </c>
      <c r="C582" t="s">
        <v>160</v>
      </c>
      <c r="D582" t="s">
        <v>12</v>
      </c>
      <c r="E582">
        <v>2040</v>
      </c>
      <c r="F582" t="s">
        <v>162</v>
      </c>
      <c r="G582">
        <v>0</v>
      </c>
      <c r="H582" t="s">
        <v>145</v>
      </c>
      <c r="K582" s="47" t="str">
        <f t="shared" si="9"/>
        <v>WC</v>
      </c>
    </row>
    <row r="583" spans="1:11" ht="15">
      <c r="A583" t="s">
        <v>122</v>
      </c>
      <c r="B583" t="s">
        <v>547</v>
      </c>
      <c r="C583" t="s">
        <v>160</v>
      </c>
      <c r="D583" t="s">
        <v>12</v>
      </c>
      <c r="E583">
        <v>2050</v>
      </c>
      <c r="F583" t="s">
        <v>162</v>
      </c>
      <c r="G583">
        <v>0</v>
      </c>
      <c r="H583" t="s">
        <v>145</v>
      </c>
      <c r="K583" s="47" t="str">
        <f t="shared" si="9"/>
        <v>WC</v>
      </c>
    </row>
    <row r="584" spans="1:11" ht="15">
      <c r="A584" t="s">
        <v>122</v>
      </c>
      <c r="B584" t="s">
        <v>548</v>
      </c>
      <c r="C584" t="s">
        <v>160</v>
      </c>
      <c r="D584" t="s">
        <v>13</v>
      </c>
      <c r="E584">
        <v>2020</v>
      </c>
      <c r="F584" t="s">
        <v>162</v>
      </c>
      <c r="G584">
        <v>0</v>
      </c>
      <c r="H584" t="s">
        <v>145</v>
      </c>
      <c r="K584" s="47" t="str">
        <f t="shared" si="9"/>
        <v>WC</v>
      </c>
    </row>
    <row r="585" spans="1:11" ht="15">
      <c r="A585" t="s">
        <v>122</v>
      </c>
      <c r="B585" t="s">
        <v>549</v>
      </c>
      <c r="C585" t="s">
        <v>160</v>
      </c>
      <c r="D585" t="s">
        <v>13</v>
      </c>
      <c r="E585">
        <v>2030</v>
      </c>
      <c r="F585" t="s">
        <v>162</v>
      </c>
      <c r="G585">
        <v>0</v>
      </c>
      <c r="H585" t="s">
        <v>145</v>
      </c>
      <c r="K585" s="47" t="str">
        <f t="shared" si="9"/>
        <v>WC</v>
      </c>
    </row>
    <row r="586" spans="1:11" ht="15">
      <c r="A586" t="s">
        <v>122</v>
      </c>
      <c r="B586" t="s">
        <v>550</v>
      </c>
      <c r="C586" t="s">
        <v>160</v>
      </c>
      <c r="D586" t="s">
        <v>13</v>
      </c>
      <c r="E586">
        <v>2040</v>
      </c>
      <c r="F586" t="s">
        <v>162</v>
      </c>
      <c r="G586">
        <v>0</v>
      </c>
      <c r="H586" t="s">
        <v>145</v>
      </c>
      <c r="K586" s="47" t="str">
        <f t="shared" si="9"/>
        <v>WC</v>
      </c>
    </row>
    <row r="587" spans="1:11" ht="15">
      <c r="A587" t="s">
        <v>122</v>
      </c>
      <c r="B587" t="s">
        <v>551</v>
      </c>
      <c r="C587" t="s">
        <v>160</v>
      </c>
      <c r="D587" t="s">
        <v>13</v>
      </c>
      <c r="E587">
        <v>2050</v>
      </c>
      <c r="F587" t="s">
        <v>162</v>
      </c>
      <c r="G587">
        <v>0</v>
      </c>
      <c r="H587" t="s">
        <v>145</v>
      </c>
      <c r="K587" s="47" t="str">
        <f t="shared" si="9"/>
        <v>WC</v>
      </c>
    </row>
    <row r="588" spans="1:11" ht="15">
      <c r="A588" t="s">
        <v>122</v>
      </c>
      <c r="B588" t="s">
        <v>552</v>
      </c>
      <c r="C588" t="s">
        <v>160</v>
      </c>
      <c r="D588" t="s">
        <v>7</v>
      </c>
      <c r="E588">
        <v>2020</v>
      </c>
      <c r="F588" t="s">
        <v>162</v>
      </c>
      <c r="G588">
        <v>0</v>
      </c>
      <c r="H588" t="s">
        <v>145</v>
      </c>
      <c r="K588" s="47" t="str">
        <f t="shared" si="9"/>
        <v>WC</v>
      </c>
    </row>
    <row r="589" spans="1:11" ht="15">
      <c r="A589" t="s">
        <v>122</v>
      </c>
      <c r="B589" t="s">
        <v>553</v>
      </c>
      <c r="C589" t="s">
        <v>160</v>
      </c>
      <c r="D589" t="s">
        <v>7</v>
      </c>
      <c r="E589">
        <v>2030</v>
      </c>
      <c r="F589" t="s">
        <v>162</v>
      </c>
      <c r="G589">
        <v>0</v>
      </c>
      <c r="H589" t="s">
        <v>145</v>
      </c>
      <c r="K589" s="47" t="str">
        <f t="shared" si="9"/>
        <v>WC</v>
      </c>
    </row>
    <row r="590" spans="1:11" ht="15">
      <c r="A590" t="s">
        <v>122</v>
      </c>
      <c r="B590" t="s">
        <v>554</v>
      </c>
      <c r="C590" t="s">
        <v>160</v>
      </c>
      <c r="D590" t="s">
        <v>7</v>
      </c>
      <c r="E590">
        <v>2040</v>
      </c>
      <c r="F590" t="s">
        <v>162</v>
      </c>
      <c r="G590">
        <v>0</v>
      </c>
      <c r="H590" t="s">
        <v>145</v>
      </c>
      <c r="K590" s="47" t="str">
        <f t="shared" si="9"/>
        <v>WC</v>
      </c>
    </row>
    <row r="591" spans="1:11" ht="15">
      <c r="A591" t="s">
        <v>122</v>
      </c>
      <c r="B591" t="s">
        <v>555</v>
      </c>
      <c r="C591" t="s">
        <v>160</v>
      </c>
      <c r="D591" t="s">
        <v>7</v>
      </c>
      <c r="E591">
        <v>2050</v>
      </c>
      <c r="F591" t="s">
        <v>162</v>
      </c>
      <c r="G591">
        <v>0</v>
      </c>
      <c r="H591" t="s">
        <v>145</v>
      </c>
      <c r="K591" s="47" t="str">
        <f t="shared" si="9"/>
        <v>WC</v>
      </c>
    </row>
    <row r="592" spans="1:11" ht="15">
      <c r="A592" t="s">
        <v>122</v>
      </c>
      <c r="B592" t="s">
        <v>556</v>
      </c>
      <c r="C592" t="s">
        <v>160</v>
      </c>
      <c r="D592" t="s">
        <v>15</v>
      </c>
      <c r="E592">
        <v>2020</v>
      </c>
      <c r="F592" t="s">
        <v>162</v>
      </c>
      <c r="G592">
        <v>22.8</v>
      </c>
      <c r="H592" t="s">
        <v>145</v>
      </c>
      <c r="K592" s="47" t="str">
        <f t="shared" si="9"/>
        <v>WC</v>
      </c>
    </row>
    <row r="593" spans="1:11" ht="15">
      <c r="A593" t="s">
        <v>122</v>
      </c>
      <c r="B593" t="s">
        <v>557</v>
      </c>
      <c r="C593" t="s">
        <v>160</v>
      </c>
      <c r="D593" t="s">
        <v>15</v>
      </c>
      <c r="E593">
        <v>2030</v>
      </c>
      <c r="F593" t="s">
        <v>162</v>
      </c>
      <c r="G593">
        <v>22.8</v>
      </c>
      <c r="H593" t="s">
        <v>145</v>
      </c>
      <c r="K593" s="47" t="str">
        <f t="shared" si="9"/>
        <v>WC</v>
      </c>
    </row>
    <row r="594" spans="1:11" ht="15">
      <c r="A594" t="s">
        <v>122</v>
      </c>
      <c r="B594" t="s">
        <v>558</v>
      </c>
      <c r="C594" t="s">
        <v>160</v>
      </c>
      <c r="D594" t="s">
        <v>15</v>
      </c>
      <c r="E594">
        <v>2040</v>
      </c>
      <c r="F594" t="s">
        <v>162</v>
      </c>
      <c r="G594">
        <v>0</v>
      </c>
      <c r="H594" t="s">
        <v>145</v>
      </c>
      <c r="K594" s="47" t="str">
        <f t="shared" si="9"/>
        <v>WC</v>
      </c>
    </row>
    <row r="595" spans="1:11" ht="15">
      <c r="A595" t="s">
        <v>122</v>
      </c>
      <c r="B595" t="s">
        <v>559</v>
      </c>
      <c r="C595" t="s">
        <v>160</v>
      </c>
      <c r="D595" t="s">
        <v>15</v>
      </c>
      <c r="E595">
        <v>2050</v>
      </c>
      <c r="F595" t="s">
        <v>162</v>
      </c>
      <c r="G595">
        <v>0</v>
      </c>
      <c r="H595" t="s">
        <v>145</v>
      </c>
      <c r="K595" s="47" t="str">
        <f t="shared" ref="K595:K658" si="10">LEFT(C595,2)</f>
        <v>WC</v>
      </c>
    </row>
    <row r="596" spans="1:11" ht="15">
      <c r="A596" t="s">
        <v>122</v>
      </c>
      <c r="B596" t="s">
        <v>560</v>
      </c>
      <c r="C596" t="s">
        <v>160</v>
      </c>
      <c r="D596" t="s">
        <v>138</v>
      </c>
      <c r="E596">
        <v>2020</v>
      </c>
      <c r="F596" t="s">
        <v>170</v>
      </c>
      <c r="G596">
        <v>0</v>
      </c>
      <c r="H596" t="s">
        <v>145</v>
      </c>
      <c r="K596" s="47" t="str">
        <f t="shared" si="10"/>
        <v>WC</v>
      </c>
    </row>
    <row r="597" spans="1:11" ht="15">
      <c r="A597" t="s">
        <v>122</v>
      </c>
      <c r="B597" t="s">
        <v>561</v>
      </c>
      <c r="C597" t="s">
        <v>160</v>
      </c>
      <c r="D597" t="s">
        <v>138</v>
      </c>
      <c r="E597">
        <v>2030</v>
      </c>
      <c r="F597" t="s">
        <v>170</v>
      </c>
      <c r="G597">
        <v>0</v>
      </c>
      <c r="H597" t="s">
        <v>145</v>
      </c>
      <c r="K597" s="47" t="str">
        <f t="shared" si="10"/>
        <v>WC</v>
      </c>
    </row>
    <row r="598" spans="1:11" ht="15">
      <c r="A598" t="s">
        <v>122</v>
      </c>
      <c r="B598" t="s">
        <v>562</v>
      </c>
      <c r="C598" t="s">
        <v>160</v>
      </c>
      <c r="D598" t="s">
        <v>138</v>
      </c>
      <c r="E598">
        <v>2040</v>
      </c>
      <c r="F598" t="s">
        <v>170</v>
      </c>
      <c r="G598">
        <v>0</v>
      </c>
      <c r="H598" t="s">
        <v>145</v>
      </c>
      <c r="K598" s="47" t="str">
        <f t="shared" si="10"/>
        <v>WC</v>
      </c>
    </row>
    <row r="599" spans="1:11" ht="15">
      <c r="A599" t="s">
        <v>122</v>
      </c>
      <c r="B599" t="s">
        <v>563</v>
      </c>
      <c r="C599" t="s">
        <v>160</v>
      </c>
      <c r="D599" t="s">
        <v>138</v>
      </c>
      <c r="E599">
        <v>2050</v>
      </c>
      <c r="F599" t="s">
        <v>170</v>
      </c>
      <c r="G599">
        <v>0</v>
      </c>
      <c r="H599" t="s">
        <v>145</v>
      </c>
      <c r="K599" s="47" t="str">
        <f t="shared" si="10"/>
        <v>WC</v>
      </c>
    </row>
    <row r="600" spans="1:11" ht="15">
      <c r="A600" t="s">
        <v>122</v>
      </c>
      <c r="B600" t="s">
        <v>564</v>
      </c>
      <c r="C600" t="s">
        <v>160</v>
      </c>
      <c r="D600" t="s">
        <v>140</v>
      </c>
      <c r="E600">
        <v>2020</v>
      </c>
      <c r="F600" t="s">
        <v>167</v>
      </c>
      <c r="G600">
        <v>0</v>
      </c>
      <c r="H600" t="s">
        <v>145</v>
      </c>
      <c r="K600" s="47" t="str">
        <f t="shared" si="10"/>
        <v>WC</v>
      </c>
    </row>
    <row r="601" spans="1:11" ht="15">
      <c r="A601" t="s">
        <v>122</v>
      </c>
      <c r="B601" t="s">
        <v>565</v>
      </c>
      <c r="C601" t="s">
        <v>160</v>
      </c>
      <c r="D601" t="s">
        <v>140</v>
      </c>
      <c r="E601">
        <v>2030</v>
      </c>
      <c r="F601" t="s">
        <v>167</v>
      </c>
      <c r="G601">
        <v>0</v>
      </c>
      <c r="H601" t="s">
        <v>145</v>
      </c>
      <c r="K601" s="47" t="str">
        <f t="shared" si="10"/>
        <v>WC</v>
      </c>
    </row>
    <row r="602" spans="1:11" ht="15">
      <c r="A602" t="s">
        <v>122</v>
      </c>
      <c r="B602" t="s">
        <v>566</v>
      </c>
      <c r="C602" t="s">
        <v>160</v>
      </c>
      <c r="D602" t="s">
        <v>140</v>
      </c>
      <c r="E602">
        <v>2040</v>
      </c>
      <c r="F602" t="s">
        <v>167</v>
      </c>
      <c r="G602">
        <v>0</v>
      </c>
      <c r="H602" t="s">
        <v>145</v>
      </c>
      <c r="K602" s="47" t="str">
        <f t="shared" si="10"/>
        <v>WC</v>
      </c>
    </row>
    <row r="603" spans="1:11" ht="15">
      <c r="A603" t="s">
        <v>122</v>
      </c>
      <c r="B603" t="s">
        <v>567</v>
      </c>
      <c r="C603" t="s">
        <v>160</v>
      </c>
      <c r="D603" t="s">
        <v>140</v>
      </c>
      <c r="E603">
        <v>2050</v>
      </c>
      <c r="F603" t="s">
        <v>167</v>
      </c>
      <c r="G603">
        <v>0</v>
      </c>
      <c r="H603" t="s">
        <v>145</v>
      </c>
      <c r="K603" s="47" t="str">
        <f t="shared" si="10"/>
        <v>WC</v>
      </c>
    </row>
    <row r="604" spans="1:11" ht="15">
      <c r="A604" t="s">
        <v>122</v>
      </c>
      <c r="B604" t="s">
        <v>568</v>
      </c>
      <c r="C604" t="s">
        <v>160</v>
      </c>
      <c r="D604" t="s">
        <v>156</v>
      </c>
      <c r="E604">
        <v>2020</v>
      </c>
      <c r="F604" t="s">
        <v>167</v>
      </c>
      <c r="G604">
        <v>0</v>
      </c>
      <c r="H604" t="s">
        <v>145</v>
      </c>
      <c r="K604" s="47" t="str">
        <f t="shared" si="10"/>
        <v>WC</v>
      </c>
    </row>
    <row r="605" spans="1:11" ht="15">
      <c r="A605" t="s">
        <v>122</v>
      </c>
      <c r="B605" t="s">
        <v>569</v>
      </c>
      <c r="C605" t="s">
        <v>160</v>
      </c>
      <c r="D605" t="s">
        <v>156</v>
      </c>
      <c r="E605">
        <v>2030</v>
      </c>
      <c r="F605" t="s">
        <v>167</v>
      </c>
      <c r="G605">
        <v>0</v>
      </c>
      <c r="H605" t="s">
        <v>145</v>
      </c>
      <c r="K605" s="47" t="str">
        <f t="shared" si="10"/>
        <v>WC</v>
      </c>
    </row>
    <row r="606" spans="1:11" ht="15">
      <c r="A606" t="s">
        <v>122</v>
      </c>
      <c r="B606" t="s">
        <v>570</v>
      </c>
      <c r="C606" t="s">
        <v>160</v>
      </c>
      <c r="D606" t="s">
        <v>156</v>
      </c>
      <c r="E606">
        <v>2040</v>
      </c>
      <c r="F606" t="s">
        <v>167</v>
      </c>
      <c r="G606">
        <v>0</v>
      </c>
      <c r="H606" t="s">
        <v>145</v>
      </c>
      <c r="K606" s="47" t="str">
        <f t="shared" si="10"/>
        <v>WC</v>
      </c>
    </row>
    <row r="607" spans="1:11" ht="15">
      <c r="A607" t="s">
        <v>122</v>
      </c>
      <c r="B607" t="s">
        <v>571</v>
      </c>
      <c r="C607" t="s">
        <v>160</v>
      </c>
      <c r="D607" t="s">
        <v>156</v>
      </c>
      <c r="E607">
        <v>2050</v>
      </c>
      <c r="F607" t="s">
        <v>167</v>
      </c>
      <c r="G607">
        <v>0</v>
      </c>
      <c r="H607" t="s">
        <v>145</v>
      </c>
      <c r="K607" s="47" t="str">
        <f t="shared" si="10"/>
        <v>WC</v>
      </c>
    </row>
    <row r="608" spans="1:11" ht="15">
      <c r="A608" t="s">
        <v>122</v>
      </c>
      <c r="B608" t="s">
        <v>572</v>
      </c>
      <c r="C608" t="s">
        <v>160</v>
      </c>
      <c r="D608" t="s">
        <v>157</v>
      </c>
      <c r="E608">
        <v>2020</v>
      </c>
      <c r="F608" t="s">
        <v>167</v>
      </c>
      <c r="G608">
        <v>0</v>
      </c>
      <c r="H608" t="s">
        <v>145</v>
      </c>
      <c r="K608" s="47" t="str">
        <f t="shared" si="10"/>
        <v>WC</v>
      </c>
    </row>
    <row r="609" spans="1:11" ht="15">
      <c r="A609" t="s">
        <v>122</v>
      </c>
      <c r="B609" t="s">
        <v>573</v>
      </c>
      <c r="C609" t="s">
        <v>160</v>
      </c>
      <c r="D609" t="s">
        <v>157</v>
      </c>
      <c r="E609">
        <v>2030</v>
      </c>
      <c r="F609" t="s">
        <v>167</v>
      </c>
      <c r="G609">
        <v>0</v>
      </c>
      <c r="H609" t="s">
        <v>145</v>
      </c>
      <c r="K609" s="47" t="str">
        <f t="shared" si="10"/>
        <v>WC</v>
      </c>
    </row>
    <row r="610" spans="1:11" ht="15">
      <c r="A610" t="s">
        <v>122</v>
      </c>
      <c r="B610" t="s">
        <v>574</v>
      </c>
      <c r="C610" t="s">
        <v>160</v>
      </c>
      <c r="D610" t="s">
        <v>157</v>
      </c>
      <c r="E610">
        <v>2040</v>
      </c>
      <c r="F610" t="s">
        <v>167</v>
      </c>
      <c r="G610">
        <v>0</v>
      </c>
      <c r="H610" t="s">
        <v>145</v>
      </c>
      <c r="K610" s="47" t="str">
        <f t="shared" si="10"/>
        <v>WC</v>
      </c>
    </row>
    <row r="611" spans="1:11" ht="15">
      <c r="A611" t="s">
        <v>122</v>
      </c>
      <c r="B611" t="s">
        <v>575</v>
      </c>
      <c r="C611" t="s">
        <v>160</v>
      </c>
      <c r="D611" t="s">
        <v>157</v>
      </c>
      <c r="E611">
        <v>2050</v>
      </c>
      <c r="F611" t="s">
        <v>167</v>
      </c>
      <c r="G611">
        <v>0</v>
      </c>
      <c r="H611" t="s">
        <v>145</v>
      </c>
      <c r="K611" s="47" t="str">
        <f t="shared" si="10"/>
        <v>WC</v>
      </c>
    </row>
    <row r="612" spans="1:11" ht="15">
      <c r="A612" t="s">
        <v>122</v>
      </c>
      <c r="B612" t="s">
        <v>576</v>
      </c>
      <c r="C612" t="s">
        <v>160</v>
      </c>
      <c r="D612" t="s">
        <v>152</v>
      </c>
      <c r="E612">
        <v>2020</v>
      </c>
      <c r="F612" t="s">
        <v>170</v>
      </c>
      <c r="G612">
        <v>100000000</v>
      </c>
      <c r="H612" t="s">
        <v>145</v>
      </c>
      <c r="K612" s="47" t="str">
        <f t="shared" si="10"/>
        <v>WC</v>
      </c>
    </row>
    <row r="613" spans="1:11" ht="15">
      <c r="A613" t="s">
        <v>122</v>
      </c>
      <c r="B613" t="s">
        <v>577</v>
      </c>
      <c r="C613" t="s">
        <v>160</v>
      </c>
      <c r="D613" t="s">
        <v>152</v>
      </c>
      <c r="E613">
        <v>2030</v>
      </c>
      <c r="F613" t="s">
        <v>170</v>
      </c>
      <c r="G613">
        <v>0</v>
      </c>
      <c r="H613" t="s">
        <v>145</v>
      </c>
      <c r="K613" s="47" t="str">
        <f t="shared" si="10"/>
        <v>WC</v>
      </c>
    </row>
    <row r="614" spans="1:11" ht="15">
      <c r="A614" t="s">
        <v>122</v>
      </c>
      <c r="B614" t="s">
        <v>578</v>
      </c>
      <c r="C614" t="s">
        <v>160</v>
      </c>
      <c r="D614" t="s">
        <v>152</v>
      </c>
      <c r="E614">
        <v>2040</v>
      </c>
      <c r="F614" t="s">
        <v>170</v>
      </c>
      <c r="G614">
        <v>0</v>
      </c>
      <c r="H614" t="s">
        <v>145</v>
      </c>
      <c r="K614" s="47" t="str">
        <f t="shared" si="10"/>
        <v>WC</v>
      </c>
    </row>
    <row r="615" spans="1:11" ht="15">
      <c r="A615" t="s">
        <v>122</v>
      </c>
      <c r="B615" t="s">
        <v>579</v>
      </c>
      <c r="C615" t="s">
        <v>160</v>
      </c>
      <c r="D615" t="s">
        <v>152</v>
      </c>
      <c r="E615">
        <v>2050</v>
      </c>
      <c r="F615" t="s">
        <v>170</v>
      </c>
      <c r="G615">
        <v>0</v>
      </c>
      <c r="H615" t="s">
        <v>145</v>
      </c>
      <c r="K615" s="47" t="str">
        <f t="shared" si="10"/>
        <v>WC</v>
      </c>
    </row>
    <row r="616" spans="1:11" ht="15">
      <c r="A616" t="s">
        <v>122</v>
      </c>
      <c r="B616" t="s">
        <v>580</v>
      </c>
      <c r="C616" t="s">
        <v>160</v>
      </c>
      <c r="D616" t="s">
        <v>153</v>
      </c>
      <c r="E616">
        <v>2020</v>
      </c>
      <c r="F616" t="s">
        <v>170</v>
      </c>
      <c r="G616">
        <v>0</v>
      </c>
      <c r="H616" t="s">
        <v>145</v>
      </c>
      <c r="K616" s="47" t="str">
        <f t="shared" si="10"/>
        <v>WC</v>
      </c>
    </row>
    <row r="617" spans="1:11" ht="15">
      <c r="A617" t="s">
        <v>122</v>
      </c>
      <c r="B617" t="s">
        <v>581</v>
      </c>
      <c r="C617" t="s">
        <v>160</v>
      </c>
      <c r="D617" t="s">
        <v>153</v>
      </c>
      <c r="E617">
        <v>2030</v>
      </c>
      <c r="F617" t="s">
        <v>170</v>
      </c>
      <c r="G617">
        <v>100000000</v>
      </c>
      <c r="H617" t="s">
        <v>145</v>
      </c>
      <c r="K617" s="47" t="str">
        <f t="shared" si="10"/>
        <v>WC</v>
      </c>
    </row>
    <row r="618" spans="1:11" ht="15">
      <c r="A618" t="s">
        <v>122</v>
      </c>
      <c r="B618" t="s">
        <v>582</v>
      </c>
      <c r="C618" t="s">
        <v>160</v>
      </c>
      <c r="D618" t="s">
        <v>153</v>
      </c>
      <c r="E618">
        <v>2040</v>
      </c>
      <c r="F618" t="s">
        <v>170</v>
      </c>
      <c r="G618">
        <v>0</v>
      </c>
      <c r="H618" t="s">
        <v>145</v>
      </c>
      <c r="K618" s="47" t="str">
        <f t="shared" si="10"/>
        <v>WC</v>
      </c>
    </row>
    <row r="619" spans="1:11" ht="15">
      <c r="A619" t="s">
        <v>122</v>
      </c>
      <c r="B619" t="s">
        <v>583</v>
      </c>
      <c r="C619" t="s">
        <v>160</v>
      </c>
      <c r="D619" t="s">
        <v>153</v>
      </c>
      <c r="E619">
        <v>2050</v>
      </c>
      <c r="F619" t="s">
        <v>170</v>
      </c>
      <c r="G619">
        <v>0</v>
      </c>
      <c r="H619" t="s">
        <v>145</v>
      </c>
      <c r="K619" s="47" t="str">
        <f t="shared" si="10"/>
        <v>WC</v>
      </c>
    </row>
    <row r="620" spans="1:11" ht="15">
      <c r="A620" t="s">
        <v>122</v>
      </c>
      <c r="B620" t="s">
        <v>584</v>
      </c>
      <c r="C620" t="s">
        <v>160</v>
      </c>
      <c r="D620" t="s">
        <v>154</v>
      </c>
      <c r="E620">
        <v>2020</v>
      </c>
      <c r="F620" t="s">
        <v>170</v>
      </c>
      <c r="G620">
        <v>0</v>
      </c>
      <c r="H620" t="s">
        <v>145</v>
      </c>
      <c r="K620" s="47" t="str">
        <f t="shared" si="10"/>
        <v>WC</v>
      </c>
    </row>
    <row r="621" spans="1:11" ht="15">
      <c r="A621" t="s">
        <v>122</v>
      </c>
      <c r="B621" t="s">
        <v>585</v>
      </c>
      <c r="C621" t="s">
        <v>160</v>
      </c>
      <c r="D621" t="s">
        <v>154</v>
      </c>
      <c r="E621">
        <v>2030</v>
      </c>
      <c r="F621" t="s">
        <v>170</v>
      </c>
      <c r="G621">
        <v>0</v>
      </c>
      <c r="H621" t="s">
        <v>145</v>
      </c>
      <c r="K621" s="47" t="str">
        <f t="shared" si="10"/>
        <v>WC</v>
      </c>
    </row>
    <row r="622" spans="1:11" ht="15">
      <c r="A622" t="s">
        <v>122</v>
      </c>
      <c r="B622" t="s">
        <v>586</v>
      </c>
      <c r="C622" t="s">
        <v>160</v>
      </c>
      <c r="D622" t="s">
        <v>154</v>
      </c>
      <c r="E622">
        <v>2040</v>
      </c>
      <c r="F622" t="s">
        <v>170</v>
      </c>
      <c r="G622">
        <v>100000000</v>
      </c>
      <c r="H622" t="s">
        <v>145</v>
      </c>
      <c r="K622" s="47" t="str">
        <f t="shared" si="10"/>
        <v>WC</v>
      </c>
    </row>
    <row r="623" spans="1:11" ht="15">
      <c r="A623" t="s">
        <v>122</v>
      </c>
      <c r="B623" t="s">
        <v>587</v>
      </c>
      <c r="C623" t="s">
        <v>160</v>
      </c>
      <c r="D623" t="s">
        <v>154</v>
      </c>
      <c r="E623">
        <v>2050</v>
      </c>
      <c r="F623" t="s">
        <v>170</v>
      </c>
      <c r="G623">
        <v>0</v>
      </c>
      <c r="H623" t="s">
        <v>145</v>
      </c>
      <c r="K623" s="47" t="str">
        <f t="shared" si="10"/>
        <v>WC</v>
      </c>
    </row>
    <row r="624" spans="1:11" ht="15">
      <c r="A624" t="s">
        <v>122</v>
      </c>
      <c r="B624" t="s">
        <v>588</v>
      </c>
      <c r="C624" t="s">
        <v>160</v>
      </c>
      <c r="D624" t="s">
        <v>155</v>
      </c>
      <c r="E624">
        <v>2020</v>
      </c>
      <c r="F624" t="s">
        <v>170</v>
      </c>
      <c r="G624">
        <v>0</v>
      </c>
      <c r="H624" t="s">
        <v>145</v>
      </c>
      <c r="K624" s="47" t="str">
        <f t="shared" si="10"/>
        <v>WC</v>
      </c>
    </row>
    <row r="625" spans="1:11" ht="15">
      <c r="A625" t="s">
        <v>122</v>
      </c>
      <c r="B625" t="s">
        <v>589</v>
      </c>
      <c r="C625" t="s">
        <v>160</v>
      </c>
      <c r="D625" t="s">
        <v>155</v>
      </c>
      <c r="E625">
        <v>2030</v>
      </c>
      <c r="F625" t="s">
        <v>170</v>
      </c>
      <c r="G625">
        <v>0</v>
      </c>
      <c r="H625" t="s">
        <v>145</v>
      </c>
      <c r="K625" s="47" t="str">
        <f t="shared" si="10"/>
        <v>WC</v>
      </c>
    </row>
    <row r="626" spans="1:11" ht="15">
      <c r="A626" t="s">
        <v>122</v>
      </c>
      <c r="B626" t="s">
        <v>590</v>
      </c>
      <c r="C626" t="s">
        <v>160</v>
      </c>
      <c r="D626" t="s">
        <v>155</v>
      </c>
      <c r="E626">
        <v>2040</v>
      </c>
      <c r="F626" t="s">
        <v>170</v>
      </c>
      <c r="G626">
        <v>0</v>
      </c>
      <c r="H626" t="s">
        <v>145</v>
      </c>
      <c r="K626" s="47" t="str">
        <f t="shared" si="10"/>
        <v>WC</v>
      </c>
    </row>
    <row r="627" spans="1:11" ht="15">
      <c r="A627" t="s">
        <v>122</v>
      </c>
      <c r="B627" t="s">
        <v>591</v>
      </c>
      <c r="C627" t="s">
        <v>160</v>
      </c>
      <c r="D627" t="s">
        <v>155</v>
      </c>
      <c r="E627">
        <v>2050</v>
      </c>
      <c r="F627" t="s">
        <v>170</v>
      </c>
      <c r="G627">
        <v>100000000</v>
      </c>
      <c r="H627" t="s">
        <v>145</v>
      </c>
      <c r="K627" s="47" t="str">
        <f t="shared" si="10"/>
        <v>WC</v>
      </c>
    </row>
    <row r="628" spans="1:11" ht="15">
      <c r="A628" t="s">
        <v>122</v>
      </c>
      <c r="B628" t="s">
        <v>592</v>
      </c>
      <c r="C628" t="s">
        <v>160</v>
      </c>
      <c r="D628" t="s">
        <v>148</v>
      </c>
      <c r="E628">
        <v>2020</v>
      </c>
      <c r="F628" t="s">
        <v>170</v>
      </c>
      <c r="G628">
        <v>0</v>
      </c>
      <c r="H628" t="s">
        <v>145</v>
      </c>
      <c r="K628" s="47" t="str">
        <f t="shared" si="10"/>
        <v>WC</v>
      </c>
    </row>
    <row r="629" spans="1:11" ht="15">
      <c r="A629" t="s">
        <v>122</v>
      </c>
      <c r="B629" t="s">
        <v>593</v>
      </c>
      <c r="C629" t="s">
        <v>160</v>
      </c>
      <c r="D629" t="s">
        <v>148</v>
      </c>
      <c r="E629">
        <v>2030</v>
      </c>
      <c r="F629" t="s">
        <v>170</v>
      </c>
      <c r="G629">
        <v>0</v>
      </c>
      <c r="H629" t="s">
        <v>145</v>
      </c>
      <c r="K629" s="47" t="str">
        <f t="shared" si="10"/>
        <v>WC</v>
      </c>
    </row>
    <row r="630" spans="1:11" ht="15">
      <c r="A630" t="s">
        <v>122</v>
      </c>
      <c r="B630" t="s">
        <v>594</v>
      </c>
      <c r="C630" t="s">
        <v>160</v>
      </c>
      <c r="D630" t="s">
        <v>148</v>
      </c>
      <c r="E630">
        <v>2040</v>
      </c>
      <c r="F630" t="s">
        <v>170</v>
      </c>
      <c r="G630">
        <v>0</v>
      </c>
      <c r="H630" t="s">
        <v>145</v>
      </c>
      <c r="K630" s="47" t="str">
        <f t="shared" si="10"/>
        <v>WC</v>
      </c>
    </row>
    <row r="631" spans="1:11" ht="15">
      <c r="A631" t="s">
        <v>122</v>
      </c>
      <c r="B631" t="s">
        <v>595</v>
      </c>
      <c r="C631" t="s">
        <v>160</v>
      </c>
      <c r="D631" t="s">
        <v>148</v>
      </c>
      <c r="E631">
        <v>2050</v>
      </c>
      <c r="F631" t="s">
        <v>170</v>
      </c>
      <c r="G631">
        <v>0</v>
      </c>
      <c r="H631" t="s">
        <v>145</v>
      </c>
      <c r="K631" s="47" t="str">
        <f t="shared" si="10"/>
        <v>WC</v>
      </c>
    </row>
    <row r="632" spans="1:11" ht="15">
      <c r="A632" t="s">
        <v>122</v>
      </c>
      <c r="B632" t="s">
        <v>596</v>
      </c>
      <c r="C632" t="s">
        <v>160</v>
      </c>
      <c r="D632" t="s">
        <v>149</v>
      </c>
      <c r="E632">
        <v>2020</v>
      </c>
      <c r="F632" t="s">
        <v>170</v>
      </c>
      <c r="G632">
        <v>0</v>
      </c>
      <c r="H632" t="s">
        <v>145</v>
      </c>
      <c r="K632" s="47" t="str">
        <f t="shared" si="10"/>
        <v>WC</v>
      </c>
    </row>
    <row r="633" spans="1:11" ht="15">
      <c r="A633" t="s">
        <v>122</v>
      </c>
      <c r="B633" t="s">
        <v>597</v>
      </c>
      <c r="C633" t="s">
        <v>160</v>
      </c>
      <c r="D633" t="s">
        <v>149</v>
      </c>
      <c r="E633">
        <v>2030</v>
      </c>
      <c r="F633" t="s">
        <v>170</v>
      </c>
      <c r="G633">
        <v>0</v>
      </c>
      <c r="H633" t="s">
        <v>145</v>
      </c>
      <c r="K633" s="47" t="str">
        <f t="shared" si="10"/>
        <v>WC</v>
      </c>
    </row>
    <row r="634" spans="1:11" ht="15">
      <c r="A634" t="s">
        <v>122</v>
      </c>
      <c r="B634" t="s">
        <v>598</v>
      </c>
      <c r="C634" t="s">
        <v>160</v>
      </c>
      <c r="D634" t="s">
        <v>149</v>
      </c>
      <c r="E634">
        <v>2040</v>
      </c>
      <c r="F634" t="s">
        <v>170</v>
      </c>
      <c r="G634">
        <v>0</v>
      </c>
      <c r="H634" t="s">
        <v>145</v>
      </c>
      <c r="K634" s="47" t="str">
        <f t="shared" si="10"/>
        <v>WC</v>
      </c>
    </row>
    <row r="635" spans="1:11" ht="15">
      <c r="A635" t="s">
        <v>122</v>
      </c>
      <c r="B635" t="s">
        <v>599</v>
      </c>
      <c r="C635" t="s">
        <v>160</v>
      </c>
      <c r="D635" t="s">
        <v>149</v>
      </c>
      <c r="E635">
        <v>2050</v>
      </c>
      <c r="F635" t="s">
        <v>170</v>
      </c>
      <c r="G635">
        <v>0</v>
      </c>
      <c r="H635" t="s">
        <v>145</v>
      </c>
      <c r="K635" s="47" t="str">
        <f t="shared" si="10"/>
        <v>WC</v>
      </c>
    </row>
    <row r="636" spans="1:11" ht="15">
      <c r="A636" t="s">
        <v>122</v>
      </c>
      <c r="B636" t="s">
        <v>600</v>
      </c>
      <c r="C636" t="s">
        <v>160</v>
      </c>
      <c r="D636" t="s">
        <v>150</v>
      </c>
      <c r="E636">
        <v>2020</v>
      </c>
      <c r="F636" t="s">
        <v>170</v>
      </c>
      <c r="G636">
        <v>0</v>
      </c>
      <c r="H636" t="s">
        <v>145</v>
      </c>
      <c r="K636" s="47" t="str">
        <f t="shared" si="10"/>
        <v>WC</v>
      </c>
    </row>
    <row r="637" spans="1:11" ht="15">
      <c r="A637" t="s">
        <v>122</v>
      </c>
      <c r="B637" t="s">
        <v>601</v>
      </c>
      <c r="C637" t="s">
        <v>160</v>
      </c>
      <c r="D637" t="s">
        <v>150</v>
      </c>
      <c r="E637">
        <v>2030</v>
      </c>
      <c r="F637" t="s">
        <v>170</v>
      </c>
      <c r="G637">
        <v>0</v>
      </c>
      <c r="H637" t="s">
        <v>145</v>
      </c>
      <c r="K637" s="47" t="str">
        <f t="shared" si="10"/>
        <v>WC</v>
      </c>
    </row>
    <row r="638" spans="1:11" ht="15">
      <c r="A638" t="s">
        <v>122</v>
      </c>
      <c r="B638" t="s">
        <v>602</v>
      </c>
      <c r="C638" t="s">
        <v>160</v>
      </c>
      <c r="D638" t="s">
        <v>150</v>
      </c>
      <c r="E638">
        <v>2040</v>
      </c>
      <c r="F638" t="s">
        <v>170</v>
      </c>
      <c r="G638">
        <v>0</v>
      </c>
      <c r="H638" t="s">
        <v>145</v>
      </c>
      <c r="K638" s="47" t="str">
        <f t="shared" si="10"/>
        <v>WC</v>
      </c>
    </row>
    <row r="639" spans="1:11" ht="15">
      <c r="A639" t="s">
        <v>122</v>
      </c>
      <c r="B639" t="s">
        <v>603</v>
      </c>
      <c r="C639" t="s">
        <v>160</v>
      </c>
      <c r="D639" t="s">
        <v>150</v>
      </c>
      <c r="E639">
        <v>2050</v>
      </c>
      <c r="F639" t="s">
        <v>170</v>
      </c>
      <c r="G639">
        <v>0</v>
      </c>
      <c r="H639" t="s">
        <v>145</v>
      </c>
      <c r="K639" s="47" t="str">
        <f t="shared" si="10"/>
        <v>WC</v>
      </c>
    </row>
    <row r="640" spans="1:11" ht="15">
      <c r="A640" t="s">
        <v>122</v>
      </c>
      <c r="B640" t="s">
        <v>604</v>
      </c>
      <c r="C640" t="s">
        <v>160</v>
      </c>
      <c r="D640" t="s">
        <v>151</v>
      </c>
      <c r="E640">
        <v>2020</v>
      </c>
      <c r="F640" t="s">
        <v>170</v>
      </c>
      <c r="G640">
        <v>0</v>
      </c>
      <c r="H640" t="s">
        <v>145</v>
      </c>
      <c r="K640" s="47" t="str">
        <f t="shared" si="10"/>
        <v>WC</v>
      </c>
    </row>
    <row r="641" spans="1:11" ht="15">
      <c r="A641" t="s">
        <v>122</v>
      </c>
      <c r="B641" t="s">
        <v>605</v>
      </c>
      <c r="C641" t="s">
        <v>160</v>
      </c>
      <c r="D641" t="s">
        <v>151</v>
      </c>
      <c r="E641">
        <v>2030</v>
      </c>
      <c r="F641" t="s">
        <v>170</v>
      </c>
      <c r="G641">
        <v>0</v>
      </c>
      <c r="H641" t="s">
        <v>145</v>
      </c>
      <c r="K641" s="47" t="str">
        <f t="shared" si="10"/>
        <v>WC</v>
      </c>
    </row>
    <row r="642" spans="1:11" ht="15">
      <c r="A642" t="s">
        <v>122</v>
      </c>
      <c r="B642" t="s">
        <v>606</v>
      </c>
      <c r="C642" t="s">
        <v>160</v>
      </c>
      <c r="D642" t="s">
        <v>151</v>
      </c>
      <c r="E642">
        <v>2040</v>
      </c>
      <c r="F642" t="s">
        <v>170</v>
      </c>
      <c r="G642">
        <v>0</v>
      </c>
      <c r="H642" t="s">
        <v>145</v>
      </c>
      <c r="K642" s="47" t="str">
        <f t="shared" si="10"/>
        <v>WC</v>
      </c>
    </row>
    <row r="643" spans="1:11" ht="15">
      <c r="A643" t="s">
        <v>122</v>
      </c>
      <c r="B643" t="s">
        <v>607</v>
      </c>
      <c r="C643" t="s">
        <v>160</v>
      </c>
      <c r="D643" t="s">
        <v>151</v>
      </c>
      <c r="E643">
        <v>2050</v>
      </c>
      <c r="F643" t="s">
        <v>170</v>
      </c>
      <c r="G643">
        <v>0</v>
      </c>
      <c r="H643" t="s">
        <v>145</v>
      </c>
      <c r="K643" s="47" t="str">
        <f t="shared" si="10"/>
        <v>WC</v>
      </c>
    </row>
    <row r="644" spans="1:11" ht="15">
      <c r="A644" t="s">
        <v>122</v>
      </c>
      <c r="B644" t="s">
        <v>608</v>
      </c>
      <c r="C644" t="s">
        <v>160</v>
      </c>
      <c r="D644" t="s">
        <v>21</v>
      </c>
      <c r="E644">
        <v>2020</v>
      </c>
      <c r="F644" t="s">
        <v>167</v>
      </c>
      <c r="G644">
        <v>0</v>
      </c>
      <c r="H644" t="s">
        <v>145</v>
      </c>
      <c r="K644" s="47" t="str">
        <f t="shared" si="10"/>
        <v>WC</v>
      </c>
    </row>
    <row r="645" spans="1:11" ht="15">
      <c r="A645" t="s">
        <v>122</v>
      </c>
      <c r="B645" t="s">
        <v>609</v>
      </c>
      <c r="C645" t="s">
        <v>160</v>
      </c>
      <c r="D645" t="s">
        <v>21</v>
      </c>
      <c r="E645">
        <v>2030</v>
      </c>
      <c r="F645" t="s">
        <v>167</v>
      </c>
      <c r="G645">
        <v>0</v>
      </c>
      <c r="H645" t="s">
        <v>145</v>
      </c>
      <c r="K645" s="47" t="str">
        <f t="shared" si="10"/>
        <v>WC</v>
      </c>
    </row>
    <row r="646" spans="1:11" ht="15">
      <c r="A646" t="s">
        <v>122</v>
      </c>
      <c r="B646" t="s">
        <v>610</v>
      </c>
      <c r="C646" t="s">
        <v>160</v>
      </c>
      <c r="D646" t="s">
        <v>21</v>
      </c>
      <c r="E646">
        <v>2040</v>
      </c>
      <c r="F646" t="s">
        <v>167</v>
      </c>
      <c r="G646">
        <v>0</v>
      </c>
      <c r="H646" t="s">
        <v>145</v>
      </c>
      <c r="K646" s="47" t="str">
        <f t="shared" si="10"/>
        <v>WC</v>
      </c>
    </row>
    <row r="647" spans="1:11" ht="15">
      <c r="A647" t="s">
        <v>122</v>
      </c>
      <c r="B647" t="s">
        <v>611</v>
      </c>
      <c r="C647" t="s">
        <v>160</v>
      </c>
      <c r="D647" t="s">
        <v>21</v>
      </c>
      <c r="E647">
        <v>2050</v>
      </c>
      <c r="F647" t="s">
        <v>167</v>
      </c>
      <c r="G647">
        <v>0</v>
      </c>
      <c r="H647" t="s">
        <v>145</v>
      </c>
      <c r="K647" s="47" t="str">
        <f t="shared" si="10"/>
        <v>WC</v>
      </c>
    </row>
    <row r="648" spans="1:11" ht="15">
      <c r="A648" t="s">
        <v>122</v>
      </c>
      <c r="B648" t="s">
        <v>612</v>
      </c>
      <c r="C648" t="s">
        <v>160</v>
      </c>
      <c r="D648" t="s">
        <v>22</v>
      </c>
      <c r="E648">
        <v>2020</v>
      </c>
      <c r="F648" t="s">
        <v>167</v>
      </c>
      <c r="G648">
        <v>0</v>
      </c>
      <c r="H648" t="s">
        <v>145</v>
      </c>
      <c r="K648" s="47" t="str">
        <f t="shared" si="10"/>
        <v>WC</v>
      </c>
    </row>
    <row r="649" spans="1:11" ht="15">
      <c r="A649" t="s">
        <v>122</v>
      </c>
      <c r="B649" t="s">
        <v>613</v>
      </c>
      <c r="C649" t="s">
        <v>160</v>
      </c>
      <c r="D649" t="s">
        <v>22</v>
      </c>
      <c r="E649">
        <v>2030</v>
      </c>
      <c r="F649" t="s">
        <v>167</v>
      </c>
      <c r="G649">
        <v>0</v>
      </c>
      <c r="H649" t="s">
        <v>145</v>
      </c>
      <c r="K649" s="47" t="str">
        <f t="shared" si="10"/>
        <v>WC</v>
      </c>
    </row>
    <row r="650" spans="1:11" ht="15">
      <c r="A650" t="s">
        <v>122</v>
      </c>
      <c r="B650" t="s">
        <v>614</v>
      </c>
      <c r="C650" t="s">
        <v>160</v>
      </c>
      <c r="D650" t="s">
        <v>22</v>
      </c>
      <c r="E650">
        <v>2040</v>
      </c>
      <c r="F650" t="s">
        <v>167</v>
      </c>
      <c r="G650">
        <v>0</v>
      </c>
      <c r="H650" t="s">
        <v>145</v>
      </c>
      <c r="K650" s="47" t="str">
        <f t="shared" si="10"/>
        <v>WC</v>
      </c>
    </row>
    <row r="651" spans="1:11" ht="15">
      <c r="A651" t="s">
        <v>122</v>
      </c>
      <c r="B651" t="s">
        <v>615</v>
      </c>
      <c r="C651" t="s">
        <v>160</v>
      </c>
      <c r="D651" t="s">
        <v>22</v>
      </c>
      <c r="E651">
        <v>2050</v>
      </c>
      <c r="F651" t="s">
        <v>167</v>
      </c>
      <c r="G651">
        <v>0</v>
      </c>
      <c r="H651" t="s">
        <v>145</v>
      </c>
      <c r="K651" s="47" t="str">
        <f t="shared" si="10"/>
        <v>WC</v>
      </c>
    </row>
    <row r="652" spans="1:11" ht="15">
      <c r="A652" t="s">
        <v>122</v>
      </c>
      <c r="B652" t="s">
        <v>616</v>
      </c>
      <c r="C652" t="s">
        <v>160</v>
      </c>
      <c r="D652" t="s">
        <v>24</v>
      </c>
      <c r="E652">
        <v>2020</v>
      </c>
      <c r="F652" t="s">
        <v>167</v>
      </c>
      <c r="G652">
        <v>0</v>
      </c>
      <c r="H652" t="s">
        <v>145</v>
      </c>
      <c r="K652" s="47" t="str">
        <f t="shared" si="10"/>
        <v>WC</v>
      </c>
    </row>
    <row r="653" spans="1:11" ht="15">
      <c r="A653" t="s">
        <v>122</v>
      </c>
      <c r="B653" t="s">
        <v>617</v>
      </c>
      <c r="C653" t="s">
        <v>160</v>
      </c>
      <c r="D653" t="s">
        <v>24</v>
      </c>
      <c r="E653">
        <v>2030</v>
      </c>
      <c r="F653" t="s">
        <v>167</v>
      </c>
      <c r="G653">
        <v>0</v>
      </c>
      <c r="H653" t="s">
        <v>145</v>
      </c>
      <c r="K653" s="47" t="str">
        <f t="shared" si="10"/>
        <v>WC</v>
      </c>
    </row>
    <row r="654" spans="1:11" ht="15">
      <c r="A654" t="s">
        <v>122</v>
      </c>
      <c r="B654" t="s">
        <v>618</v>
      </c>
      <c r="C654" t="s">
        <v>160</v>
      </c>
      <c r="D654" t="s">
        <v>24</v>
      </c>
      <c r="E654">
        <v>2040</v>
      </c>
      <c r="F654" t="s">
        <v>167</v>
      </c>
      <c r="G654">
        <v>0</v>
      </c>
      <c r="H654" t="s">
        <v>145</v>
      </c>
      <c r="K654" s="47" t="str">
        <f t="shared" si="10"/>
        <v>WC</v>
      </c>
    </row>
    <row r="655" spans="1:11" ht="15">
      <c r="A655" t="s">
        <v>122</v>
      </c>
      <c r="B655" t="s">
        <v>619</v>
      </c>
      <c r="C655" t="s">
        <v>160</v>
      </c>
      <c r="D655" t="s">
        <v>24</v>
      </c>
      <c r="E655">
        <v>2050</v>
      </c>
      <c r="F655" t="s">
        <v>167</v>
      </c>
      <c r="G655">
        <v>0</v>
      </c>
      <c r="H655" t="s">
        <v>145</v>
      </c>
      <c r="K655" s="47" t="str">
        <f t="shared" si="10"/>
        <v>WC</v>
      </c>
    </row>
    <row r="656" spans="1:11" ht="15">
      <c r="A656" t="s">
        <v>122</v>
      </c>
      <c r="B656" t="s">
        <v>620</v>
      </c>
      <c r="C656" t="s">
        <v>160</v>
      </c>
      <c r="D656" t="s">
        <v>5</v>
      </c>
      <c r="E656">
        <v>2020</v>
      </c>
      <c r="F656" t="s">
        <v>170</v>
      </c>
      <c r="G656">
        <v>0</v>
      </c>
      <c r="H656" t="s">
        <v>145</v>
      </c>
      <c r="K656" s="47" t="str">
        <f t="shared" si="10"/>
        <v>WC</v>
      </c>
    </row>
    <row r="657" spans="1:11" ht="15">
      <c r="A657" t="s">
        <v>122</v>
      </c>
      <c r="B657" t="s">
        <v>621</v>
      </c>
      <c r="C657" t="s">
        <v>160</v>
      </c>
      <c r="D657" t="s">
        <v>5</v>
      </c>
      <c r="E657">
        <v>2030</v>
      </c>
      <c r="F657" t="s">
        <v>170</v>
      </c>
      <c r="G657">
        <v>0</v>
      </c>
      <c r="H657" t="s">
        <v>145</v>
      </c>
      <c r="K657" s="47" t="str">
        <f t="shared" si="10"/>
        <v>WC</v>
      </c>
    </row>
    <row r="658" spans="1:11" ht="15">
      <c r="A658" t="s">
        <v>122</v>
      </c>
      <c r="B658" t="s">
        <v>622</v>
      </c>
      <c r="C658" t="s">
        <v>160</v>
      </c>
      <c r="D658" t="s">
        <v>5</v>
      </c>
      <c r="E658">
        <v>2040</v>
      </c>
      <c r="F658" t="s">
        <v>170</v>
      </c>
      <c r="G658">
        <v>0</v>
      </c>
      <c r="H658" t="s">
        <v>145</v>
      </c>
      <c r="K658" s="47" t="str">
        <f t="shared" si="10"/>
        <v>WC</v>
      </c>
    </row>
    <row r="659" spans="1:11" ht="15">
      <c r="A659" t="s">
        <v>122</v>
      </c>
      <c r="B659" t="s">
        <v>623</v>
      </c>
      <c r="C659" t="s">
        <v>160</v>
      </c>
      <c r="D659" t="s">
        <v>5</v>
      </c>
      <c r="E659">
        <v>2050</v>
      </c>
      <c r="F659" t="s">
        <v>170</v>
      </c>
      <c r="G659">
        <v>0</v>
      </c>
      <c r="H659" t="s">
        <v>145</v>
      </c>
      <c r="K659" s="47" t="str">
        <f t="shared" ref="K659:K722" si="11">LEFT(C659,2)</f>
        <v>WC</v>
      </c>
    </row>
    <row r="660" spans="1:11" ht="15">
      <c r="A660" t="s">
        <v>122</v>
      </c>
      <c r="B660" t="s">
        <v>624</v>
      </c>
      <c r="C660" t="s">
        <v>160</v>
      </c>
      <c r="D660" t="s">
        <v>137</v>
      </c>
      <c r="E660">
        <v>2020</v>
      </c>
      <c r="F660" t="s">
        <v>170</v>
      </c>
      <c r="G660">
        <v>0</v>
      </c>
      <c r="H660" t="s">
        <v>145</v>
      </c>
      <c r="K660" s="47" t="str">
        <f t="shared" si="11"/>
        <v>WC</v>
      </c>
    </row>
    <row r="661" spans="1:11" ht="15">
      <c r="A661" t="s">
        <v>122</v>
      </c>
      <c r="B661" t="s">
        <v>625</v>
      </c>
      <c r="C661" t="s">
        <v>160</v>
      </c>
      <c r="D661" t="s">
        <v>137</v>
      </c>
      <c r="E661">
        <v>2030</v>
      </c>
      <c r="F661" t="s">
        <v>170</v>
      </c>
      <c r="G661">
        <v>0</v>
      </c>
      <c r="H661" t="s">
        <v>145</v>
      </c>
      <c r="K661" s="47" t="str">
        <f t="shared" si="11"/>
        <v>WC</v>
      </c>
    </row>
    <row r="662" spans="1:11" ht="15">
      <c r="A662" t="s">
        <v>122</v>
      </c>
      <c r="B662" t="s">
        <v>626</v>
      </c>
      <c r="C662" t="s">
        <v>160</v>
      </c>
      <c r="D662" t="s">
        <v>137</v>
      </c>
      <c r="E662">
        <v>2040</v>
      </c>
      <c r="F662" t="s">
        <v>170</v>
      </c>
      <c r="G662">
        <v>0</v>
      </c>
      <c r="H662" t="s">
        <v>145</v>
      </c>
      <c r="K662" s="47" t="str">
        <f t="shared" si="11"/>
        <v>WC</v>
      </c>
    </row>
    <row r="663" spans="1:11" ht="15">
      <c r="A663" t="s">
        <v>122</v>
      </c>
      <c r="B663" t="s">
        <v>627</v>
      </c>
      <c r="C663" t="s">
        <v>160</v>
      </c>
      <c r="D663" t="s">
        <v>137</v>
      </c>
      <c r="E663">
        <v>2050</v>
      </c>
      <c r="F663" t="s">
        <v>170</v>
      </c>
      <c r="G663">
        <v>0</v>
      </c>
      <c r="H663" t="s">
        <v>145</v>
      </c>
      <c r="K663" s="47" t="str">
        <f t="shared" si="11"/>
        <v>WC</v>
      </c>
    </row>
    <row r="664" spans="1:11" ht="15">
      <c r="A664" t="s">
        <v>122</v>
      </c>
      <c r="B664" t="s">
        <v>628</v>
      </c>
      <c r="C664" t="s">
        <v>160</v>
      </c>
      <c r="D664" t="s">
        <v>23</v>
      </c>
      <c r="E664">
        <v>2020</v>
      </c>
      <c r="F664" t="s">
        <v>167</v>
      </c>
      <c r="G664">
        <v>0</v>
      </c>
      <c r="H664" t="s">
        <v>145</v>
      </c>
      <c r="K664" s="47" t="str">
        <f t="shared" si="11"/>
        <v>WC</v>
      </c>
    </row>
    <row r="665" spans="1:11" ht="15">
      <c r="A665" t="s">
        <v>122</v>
      </c>
      <c r="B665" t="s">
        <v>629</v>
      </c>
      <c r="C665" t="s">
        <v>160</v>
      </c>
      <c r="D665" t="s">
        <v>23</v>
      </c>
      <c r="E665">
        <v>2030</v>
      </c>
      <c r="F665" t="s">
        <v>167</v>
      </c>
      <c r="G665">
        <v>0</v>
      </c>
      <c r="H665" t="s">
        <v>145</v>
      </c>
      <c r="K665" s="47" t="str">
        <f t="shared" si="11"/>
        <v>WC</v>
      </c>
    </row>
    <row r="666" spans="1:11" ht="15">
      <c r="A666" t="s">
        <v>122</v>
      </c>
      <c r="B666" t="s">
        <v>630</v>
      </c>
      <c r="C666" t="s">
        <v>160</v>
      </c>
      <c r="D666" t="s">
        <v>23</v>
      </c>
      <c r="E666">
        <v>2040</v>
      </c>
      <c r="F666" t="s">
        <v>167</v>
      </c>
      <c r="G666">
        <v>0</v>
      </c>
      <c r="H666" t="s">
        <v>145</v>
      </c>
      <c r="K666" s="47" t="str">
        <f t="shared" si="11"/>
        <v>WC</v>
      </c>
    </row>
    <row r="667" spans="1:11" ht="15">
      <c r="A667" t="s">
        <v>122</v>
      </c>
      <c r="B667" t="s">
        <v>631</v>
      </c>
      <c r="C667" t="s">
        <v>160</v>
      </c>
      <c r="D667" t="s">
        <v>23</v>
      </c>
      <c r="E667">
        <v>2050</v>
      </c>
      <c r="F667" t="s">
        <v>167</v>
      </c>
      <c r="G667">
        <v>0</v>
      </c>
      <c r="H667" t="s">
        <v>145</v>
      </c>
      <c r="K667" s="47" t="str">
        <f t="shared" si="11"/>
        <v>WC</v>
      </c>
    </row>
    <row r="668" spans="1:11" ht="15">
      <c r="A668" t="s">
        <v>122</v>
      </c>
      <c r="B668" t="s">
        <v>632</v>
      </c>
      <c r="C668" t="s">
        <v>159</v>
      </c>
      <c r="D668" t="s">
        <v>20</v>
      </c>
      <c r="E668">
        <v>2020</v>
      </c>
      <c r="F668" t="s">
        <v>162</v>
      </c>
      <c r="G668">
        <v>2672.67</v>
      </c>
      <c r="H668" t="s">
        <v>145</v>
      </c>
      <c r="K668" s="47" t="str">
        <f t="shared" si="11"/>
        <v>NY</v>
      </c>
    </row>
    <row r="669" spans="1:11" ht="15">
      <c r="A669" t="s">
        <v>122</v>
      </c>
      <c r="B669" t="s">
        <v>633</v>
      </c>
      <c r="C669" t="s">
        <v>159</v>
      </c>
      <c r="D669" t="s">
        <v>20</v>
      </c>
      <c r="E669">
        <v>2030</v>
      </c>
      <c r="F669" t="s">
        <v>162</v>
      </c>
      <c r="G669">
        <v>7637.67</v>
      </c>
      <c r="H669" t="s">
        <v>145</v>
      </c>
      <c r="K669" s="47" t="str">
        <f t="shared" si="11"/>
        <v>NY</v>
      </c>
    </row>
    <row r="670" spans="1:11" ht="15">
      <c r="A670" t="s">
        <v>122</v>
      </c>
      <c r="B670" t="s">
        <v>634</v>
      </c>
      <c r="C670" t="s">
        <v>159</v>
      </c>
      <c r="D670" t="s">
        <v>20</v>
      </c>
      <c r="E670">
        <v>2040</v>
      </c>
      <c r="F670" t="s">
        <v>162</v>
      </c>
      <c r="G670">
        <v>10077.67</v>
      </c>
      <c r="H670" t="s">
        <v>145</v>
      </c>
      <c r="K670" s="47" t="str">
        <f t="shared" si="11"/>
        <v>NY</v>
      </c>
    </row>
    <row r="671" spans="1:11" ht="15">
      <c r="A671" t="s">
        <v>122</v>
      </c>
      <c r="B671" t="s">
        <v>635</v>
      </c>
      <c r="C671" t="s">
        <v>159</v>
      </c>
      <c r="D671" t="s">
        <v>20</v>
      </c>
      <c r="E671">
        <v>2050</v>
      </c>
      <c r="F671" t="s">
        <v>162</v>
      </c>
      <c r="G671">
        <v>10395.67</v>
      </c>
      <c r="H671" t="s">
        <v>145</v>
      </c>
      <c r="K671" s="47" t="str">
        <f t="shared" si="11"/>
        <v>NY</v>
      </c>
    </row>
    <row r="672" spans="1:11" ht="15">
      <c r="A672" t="s">
        <v>122</v>
      </c>
      <c r="B672" t="s">
        <v>636</v>
      </c>
      <c r="C672" t="s">
        <v>159</v>
      </c>
      <c r="D672" t="s">
        <v>19</v>
      </c>
      <c r="E672">
        <v>2020</v>
      </c>
      <c r="F672" t="s">
        <v>162</v>
      </c>
      <c r="G672">
        <v>0</v>
      </c>
      <c r="H672" t="s">
        <v>145</v>
      </c>
      <c r="K672" s="47" t="str">
        <f t="shared" si="11"/>
        <v>NY</v>
      </c>
    </row>
    <row r="673" spans="1:11" ht="15">
      <c r="A673" t="s">
        <v>122</v>
      </c>
      <c r="B673" t="s">
        <v>637</v>
      </c>
      <c r="C673" t="s">
        <v>159</v>
      </c>
      <c r="D673" t="s">
        <v>19</v>
      </c>
      <c r="E673">
        <v>2030</v>
      </c>
      <c r="F673" t="s">
        <v>162</v>
      </c>
      <c r="G673">
        <v>3526</v>
      </c>
      <c r="H673" t="s">
        <v>145</v>
      </c>
      <c r="K673" s="47" t="str">
        <f t="shared" si="11"/>
        <v>NY</v>
      </c>
    </row>
    <row r="674" spans="1:11" ht="15">
      <c r="A674" t="s">
        <v>122</v>
      </c>
      <c r="B674" t="s">
        <v>638</v>
      </c>
      <c r="C674" t="s">
        <v>159</v>
      </c>
      <c r="D674" t="s">
        <v>19</v>
      </c>
      <c r="E674">
        <v>2040</v>
      </c>
      <c r="F674" t="s">
        <v>162</v>
      </c>
      <c r="G674">
        <v>8326</v>
      </c>
      <c r="H674" t="s">
        <v>145</v>
      </c>
      <c r="K674" s="47" t="str">
        <f t="shared" si="11"/>
        <v>NY</v>
      </c>
    </row>
    <row r="675" spans="1:11" ht="15">
      <c r="A675" t="s">
        <v>122</v>
      </c>
      <c r="B675" t="s">
        <v>639</v>
      </c>
      <c r="C675" t="s">
        <v>159</v>
      </c>
      <c r="D675" t="s">
        <v>19</v>
      </c>
      <c r="E675">
        <v>2050</v>
      </c>
      <c r="F675" t="s">
        <v>162</v>
      </c>
      <c r="G675">
        <v>14688</v>
      </c>
      <c r="H675" t="s">
        <v>145</v>
      </c>
      <c r="K675" s="47" t="str">
        <f t="shared" si="11"/>
        <v>NY</v>
      </c>
    </row>
    <row r="676" spans="1:11" ht="15">
      <c r="A676" t="s">
        <v>122</v>
      </c>
      <c r="B676" t="s">
        <v>640</v>
      </c>
      <c r="C676" t="s">
        <v>159</v>
      </c>
      <c r="D676" t="s">
        <v>18</v>
      </c>
      <c r="E676">
        <v>2020</v>
      </c>
      <c r="F676" t="s">
        <v>162</v>
      </c>
      <c r="G676">
        <v>8330.02</v>
      </c>
      <c r="H676" t="s">
        <v>145</v>
      </c>
      <c r="K676" s="47" t="str">
        <f t="shared" si="11"/>
        <v>NY</v>
      </c>
    </row>
    <row r="677" spans="1:11" ht="15">
      <c r="A677" t="s">
        <v>122</v>
      </c>
      <c r="B677" t="s">
        <v>641</v>
      </c>
      <c r="C677" t="s">
        <v>159</v>
      </c>
      <c r="D677" t="s">
        <v>18</v>
      </c>
      <c r="E677">
        <v>2030</v>
      </c>
      <c r="F677" t="s">
        <v>162</v>
      </c>
      <c r="G677">
        <v>16227.02</v>
      </c>
      <c r="H677" t="s">
        <v>145</v>
      </c>
      <c r="K677" s="47" t="str">
        <f t="shared" si="11"/>
        <v>NY</v>
      </c>
    </row>
    <row r="678" spans="1:11" ht="15">
      <c r="A678" t="s">
        <v>122</v>
      </c>
      <c r="B678" t="s">
        <v>642</v>
      </c>
      <c r="C678" t="s">
        <v>159</v>
      </c>
      <c r="D678" t="s">
        <v>18</v>
      </c>
      <c r="E678">
        <v>2040</v>
      </c>
      <c r="F678" t="s">
        <v>162</v>
      </c>
      <c r="G678">
        <v>22282.02</v>
      </c>
      <c r="H678" t="s">
        <v>145</v>
      </c>
      <c r="K678" s="47" t="str">
        <f t="shared" si="11"/>
        <v>NY</v>
      </c>
    </row>
    <row r="679" spans="1:11" ht="15">
      <c r="A679" t="s">
        <v>122</v>
      </c>
      <c r="B679" t="s">
        <v>643</v>
      </c>
      <c r="C679" t="s">
        <v>159</v>
      </c>
      <c r="D679" t="s">
        <v>18</v>
      </c>
      <c r="E679">
        <v>2050</v>
      </c>
      <c r="F679" t="s">
        <v>162</v>
      </c>
      <c r="G679">
        <v>23448.02</v>
      </c>
      <c r="H679" t="s">
        <v>145</v>
      </c>
      <c r="K679" s="47" t="str">
        <f t="shared" si="11"/>
        <v>NY</v>
      </c>
    </row>
    <row r="680" spans="1:11" ht="15">
      <c r="A680" t="s">
        <v>122</v>
      </c>
      <c r="B680" t="s">
        <v>644</v>
      </c>
      <c r="C680" t="s">
        <v>159</v>
      </c>
      <c r="D680" t="s">
        <v>16</v>
      </c>
      <c r="E680">
        <v>2020</v>
      </c>
      <c r="F680" t="s">
        <v>162</v>
      </c>
      <c r="G680">
        <v>5000.1970000000001</v>
      </c>
      <c r="H680" t="s">
        <v>145</v>
      </c>
      <c r="K680" s="47" t="str">
        <f t="shared" si="11"/>
        <v>NY</v>
      </c>
    </row>
    <row r="681" spans="1:11" ht="15">
      <c r="A681" t="s">
        <v>122</v>
      </c>
      <c r="B681" t="s">
        <v>645</v>
      </c>
      <c r="C681" t="s">
        <v>159</v>
      </c>
      <c r="D681" t="s">
        <v>16</v>
      </c>
      <c r="E681">
        <v>2030</v>
      </c>
      <c r="F681" t="s">
        <v>162</v>
      </c>
      <c r="G681">
        <v>5011.1970000000001</v>
      </c>
      <c r="H681" t="s">
        <v>145</v>
      </c>
      <c r="K681" s="47" t="str">
        <f t="shared" si="11"/>
        <v>NY</v>
      </c>
    </row>
    <row r="682" spans="1:11" ht="15">
      <c r="A682" t="s">
        <v>122</v>
      </c>
      <c r="B682" t="s">
        <v>646</v>
      </c>
      <c r="C682" t="s">
        <v>159</v>
      </c>
      <c r="D682" t="s">
        <v>16</v>
      </c>
      <c r="E682">
        <v>2040</v>
      </c>
      <c r="F682" t="s">
        <v>162</v>
      </c>
      <c r="G682">
        <v>5011.1970000000001</v>
      </c>
      <c r="H682" t="s">
        <v>145</v>
      </c>
      <c r="K682" s="47" t="str">
        <f t="shared" si="11"/>
        <v>NY</v>
      </c>
    </row>
    <row r="683" spans="1:11" ht="15">
      <c r="A683" t="s">
        <v>122</v>
      </c>
      <c r="B683" t="s">
        <v>647</v>
      </c>
      <c r="C683" t="s">
        <v>159</v>
      </c>
      <c r="D683" t="s">
        <v>16</v>
      </c>
      <c r="E683">
        <v>2050</v>
      </c>
      <c r="F683" t="s">
        <v>162</v>
      </c>
      <c r="G683">
        <v>5011.1970000000001</v>
      </c>
      <c r="H683" t="s">
        <v>145</v>
      </c>
      <c r="K683" s="47" t="str">
        <f t="shared" si="11"/>
        <v>NY</v>
      </c>
    </row>
    <row r="684" spans="1:11" ht="15">
      <c r="A684" t="s">
        <v>122</v>
      </c>
      <c r="B684" t="s">
        <v>648</v>
      </c>
      <c r="C684" t="s">
        <v>159</v>
      </c>
      <c r="D684" t="s">
        <v>9</v>
      </c>
      <c r="E684">
        <v>2020</v>
      </c>
      <c r="F684" t="s">
        <v>162</v>
      </c>
      <c r="G684">
        <v>1412.9</v>
      </c>
      <c r="H684" t="s">
        <v>145</v>
      </c>
      <c r="K684" s="47" t="str">
        <f t="shared" si="11"/>
        <v>NY</v>
      </c>
    </row>
    <row r="685" spans="1:11" ht="15">
      <c r="A685" t="s">
        <v>122</v>
      </c>
      <c r="B685" t="s">
        <v>649</v>
      </c>
      <c r="C685" t="s">
        <v>159</v>
      </c>
      <c r="D685" t="s">
        <v>9</v>
      </c>
      <c r="E685">
        <v>2030</v>
      </c>
      <c r="F685" t="s">
        <v>162</v>
      </c>
      <c r="G685">
        <v>1412.9</v>
      </c>
      <c r="H685" t="s">
        <v>145</v>
      </c>
      <c r="K685" s="47" t="str">
        <f t="shared" si="11"/>
        <v>NY</v>
      </c>
    </row>
    <row r="686" spans="1:11" ht="15">
      <c r="A686" t="s">
        <v>122</v>
      </c>
      <c r="B686" t="s">
        <v>650</v>
      </c>
      <c r="C686" t="s">
        <v>159</v>
      </c>
      <c r="D686" t="s">
        <v>9</v>
      </c>
      <c r="E686">
        <v>2040</v>
      </c>
      <c r="F686" t="s">
        <v>162</v>
      </c>
      <c r="G686">
        <v>1412.9</v>
      </c>
      <c r="H686" t="s">
        <v>145</v>
      </c>
      <c r="K686" s="47" t="str">
        <f t="shared" si="11"/>
        <v>NY</v>
      </c>
    </row>
    <row r="687" spans="1:11" ht="15">
      <c r="A687" t="s">
        <v>122</v>
      </c>
      <c r="B687" t="s">
        <v>651</v>
      </c>
      <c r="C687" t="s">
        <v>159</v>
      </c>
      <c r="D687" t="s">
        <v>9</v>
      </c>
      <c r="E687">
        <v>2050</v>
      </c>
      <c r="F687" t="s">
        <v>162</v>
      </c>
      <c r="G687">
        <v>1412.9</v>
      </c>
      <c r="H687" t="s">
        <v>145</v>
      </c>
      <c r="K687" s="47" t="str">
        <f t="shared" si="11"/>
        <v>NY</v>
      </c>
    </row>
    <row r="688" spans="1:11" ht="15">
      <c r="A688" t="s">
        <v>122</v>
      </c>
      <c r="B688" t="s">
        <v>652</v>
      </c>
      <c r="C688" t="s">
        <v>159</v>
      </c>
      <c r="D688" t="s">
        <v>17</v>
      </c>
      <c r="E688">
        <v>2020</v>
      </c>
      <c r="F688" t="s">
        <v>162</v>
      </c>
      <c r="G688">
        <v>3344.6</v>
      </c>
      <c r="H688" t="s">
        <v>145</v>
      </c>
      <c r="K688" s="47" t="str">
        <f t="shared" si="11"/>
        <v>NY</v>
      </c>
    </row>
    <row r="689" spans="1:11" ht="15">
      <c r="A689" t="s">
        <v>122</v>
      </c>
      <c r="B689" t="s">
        <v>653</v>
      </c>
      <c r="C689" t="s">
        <v>159</v>
      </c>
      <c r="D689" t="s">
        <v>17</v>
      </c>
      <c r="E689">
        <v>2030</v>
      </c>
      <c r="F689" t="s">
        <v>162</v>
      </c>
      <c r="G689">
        <v>3344.6</v>
      </c>
      <c r="H689" t="s">
        <v>145</v>
      </c>
      <c r="K689" s="47" t="str">
        <f t="shared" si="11"/>
        <v>NY</v>
      </c>
    </row>
    <row r="690" spans="1:11" ht="15">
      <c r="A690" t="s">
        <v>122</v>
      </c>
      <c r="B690" t="s">
        <v>654</v>
      </c>
      <c r="C690" t="s">
        <v>159</v>
      </c>
      <c r="D690" t="s">
        <v>17</v>
      </c>
      <c r="E690">
        <v>2040</v>
      </c>
      <c r="F690" t="s">
        <v>162</v>
      </c>
      <c r="G690">
        <v>3344.6</v>
      </c>
      <c r="H690" t="s">
        <v>145</v>
      </c>
      <c r="K690" s="47" t="str">
        <f t="shared" si="11"/>
        <v>NY</v>
      </c>
    </row>
    <row r="691" spans="1:11" ht="15">
      <c r="A691" t="s">
        <v>122</v>
      </c>
      <c r="B691" t="s">
        <v>655</v>
      </c>
      <c r="C691" t="s">
        <v>159</v>
      </c>
      <c r="D691" t="s">
        <v>17</v>
      </c>
      <c r="E691">
        <v>2050</v>
      </c>
      <c r="F691" t="s">
        <v>162</v>
      </c>
      <c r="G691">
        <v>3344.6</v>
      </c>
      <c r="H691" t="s">
        <v>145</v>
      </c>
      <c r="K691" s="47" t="str">
        <f t="shared" si="11"/>
        <v>NY</v>
      </c>
    </row>
    <row r="692" spans="1:11" ht="15">
      <c r="A692" t="s">
        <v>122</v>
      </c>
      <c r="B692" t="s">
        <v>656</v>
      </c>
      <c r="C692" t="s">
        <v>159</v>
      </c>
      <c r="D692" t="s">
        <v>14</v>
      </c>
      <c r="E692">
        <v>2020</v>
      </c>
      <c r="F692" t="s">
        <v>162</v>
      </c>
      <c r="G692">
        <v>0</v>
      </c>
      <c r="H692" t="s">
        <v>145</v>
      </c>
      <c r="K692" s="47" t="str">
        <f t="shared" si="11"/>
        <v>NY</v>
      </c>
    </row>
    <row r="693" spans="1:11" ht="15">
      <c r="A693" t="s">
        <v>122</v>
      </c>
      <c r="B693" t="s">
        <v>657</v>
      </c>
      <c r="C693" t="s">
        <v>159</v>
      </c>
      <c r="D693" t="s">
        <v>14</v>
      </c>
      <c r="E693">
        <v>2030</v>
      </c>
      <c r="F693" t="s">
        <v>162</v>
      </c>
      <c r="G693">
        <v>0</v>
      </c>
      <c r="H693" t="s">
        <v>145</v>
      </c>
      <c r="K693" s="47" t="str">
        <f t="shared" si="11"/>
        <v>NY</v>
      </c>
    </row>
    <row r="694" spans="1:11" ht="15">
      <c r="A694" t="s">
        <v>122</v>
      </c>
      <c r="B694" t="s">
        <v>658</v>
      </c>
      <c r="C694" t="s">
        <v>159</v>
      </c>
      <c r="D694" t="s">
        <v>14</v>
      </c>
      <c r="E694">
        <v>2040</v>
      </c>
      <c r="F694" t="s">
        <v>162</v>
      </c>
      <c r="G694">
        <v>0</v>
      </c>
      <c r="H694" t="s">
        <v>145</v>
      </c>
      <c r="K694" s="47" t="str">
        <f t="shared" si="11"/>
        <v>NY</v>
      </c>
    </row>
    <row r="695" spans="1:11" ht="15">
      <c r="A695" t="s">
        <v>122</v>
      </c>
      <c r="B695" t="s">
        <v>659</v>
      </c>
      <c r="C695" t="s">
        <v>159</v>
      </c>
      <c r="D695" t="s">
        <v>14</v>
      </c>
      <c r="E695">
        <v>2050</v>
      </c>
      <c r="F695" t="s">
        <v>162</v>
      </c>
      <c r="G695">
        <v>0</v>
      </c>
      <c r="H695" t="s">
        <v>145</v>
      </c>
      <c r="K695" s="47" t="str">
        <f t="shared" si="11"/>
        <v>NY</v>
      </c>
    </row>
    <row r="696" spans="1:11" ht="15">
      <c r="A696" t="s">
        <v>122</v>
      </c>
      <c r="B696" t="s">
        <v>660</v>
      </c>
      <c r="C696" t="s">
        <v>159</v>
      </c>
      <c r="D696" t="s">
        <v>10</v>
      </c>
      <c r="E696">
        <v>2020</v>
      </c>
      <c r="F696" t="s">
        <v>162</v>
      </c>
      <c r="G696">
        <v>0</v>
      </c>
      <c r="H696" t="s">
        <v>145</v>
      </c>
      <c r="K696" s="47" t="str">
        <f t="shared" si="11"/>
        <v>NY</v>
      </c>
    </row>
    <row r="697" spans="1:11" ht="15">
      <c r="A697" t="s">
        <v>122</v>
      </c>
      <c r="B697" t="s">
        <v>661</v>
      </c>
      <c r="C697" t="s">
        <v>159</v>
      </c>
      <c r="D697" t="s">
        <v>10</v>
      </c>
      <c r="E697">
        <v>2030</v>
      </c>
      <c r="F697" t="s">
        <v>162</v>
      </c>
      <c r="G697">
        <v>0</v>
      </c>
      <c r="H697" t="s">
        <v>145</v>
      </c>
      <c r="K697" s="47" t="str">
        <f t="shared" si="11"/>
        <v>NY</v>
      </c>
    </row>
    <row r="698" spans="1:11" ht="15">
      <c r="A698" t="s">
        <v>122</v>
      </c>
      <c r="B698" t="s">
        <v>662</v>
      </c>
      <c r="C698" t="s">
        <v>159</v>
      </c>
      <c r="D698" t="s">
        <v>10</v>
      </c>
      <c r="E698">
        <v>2040</v>
      </c>
      <c r="F698" t="s">
        <v>162</v>
      </c>
      <c r="G698">
        <v>0</v>
      </c>
      <c r="H698" t="s">
        <v>145</v>
      </c>
      <c r="K698" s="47" t="str">
        <f t="shared" si="11"/>
        <v>NY</v>
      </c>
    </row>
    <row r="699" spans="1:11" ht="15">
      <c r="A699" t="s">
        <v>122</v>
      </c>
      <c r="B699" t="s">
        <v>663</v>
      </c>
      <c r="C699" t="s">
        <v>159</v>
      </c>
      <c r="D699" t="s">
        <v>10</v>
      </c>
      <c r="E699">
        <v>2050</v>
      </c>
      <c r="F699" t="s">
        <v>162</v>
      </c>
      <c r="G699">
        <v>0</v>
      </c>
      <c r="H699" t="s">
        <v>145</v>
      </c>
      <c r="K699" s="47" t="str">
        <f t="shared" si="11"/>
        <v>NY</v>
      </c>
    </row>
    <row r="700" spans="1:11" ht="15">
      <c r="A700" t="s">
        <v>122</v>
      </c>
      <c r="B700" t="s">
        <v>664</v>
      </c>
      <c r="C700" t="s">
        <v>159</v>
      </c>
      <c r="D700" t="s">
        <v>11</v>
      </c>
      <c r="E700">
        <v>2020</v>
      </c>
      <c r="F700" t="s">
        <v>162</v>
      </c>
      <c r="G700">
        <v>0</v>
      </c>
      <c r="H700" t="s">
        <v>145</v>
      </c>
      <c r="K700" s="47" t="str">
        <f t="shared" si="11"/>
        <v>NY</v>
      </c>
    </row>
    <row r="701" spans="1:11" ht="15">
      <c r="A701" t="s">
        <v>122</v>
      </c>
      <c r="B701" t="s">
        <v>665</v>
      </c>
      <c r="C701" t="s">
        <v>159</v>
      </c>
      <c r="D701" t="s">
        <v>11</v>
      </c>
      <c r="E701">
        <v>2030</v>
      </c>
      <c r="F701" t="s">
        <v>162</v>
      </c>
      <c r="G701">
        <v>0</v>
      </c>
      <c r="H701" t="s">
        <v>145</v>
      </c>
      <c r="K701" s="47" t="str">
        <f t="shared" si="11"/>
        <v>NY</v>
      </c>
    </row>
    <row r="702" spans="1:11" ht="15">
      <c r="A702" t="s">
        <v>122</v>
      </c>
      <c r="B702" t="s">
        <v>666</v>
      </c>
      <c r="C702" t="s">
        <v>159</v>
      </c>
      <c r="D702" t="s">
        <v>11</v>
      </c>
      <c r="E702">
        <v>2040</v>
      </c>
      <c r="F702" t="s">
        <v>162</v>
      </c>
      <c r="G702">
        <v>0</v>
      </c>
      <c r="H702" t="s">
        <v>145</v>
      </c>
      <c r="K702" s="47" t="str">
        <f t="shared" si="11"/>
        <v>NY</v>
      </c>
    </row>
    <row r="703" spans="1:11" ht="15">
      <c r="A703" t="s">
        <v>122</v>
      </c>
      <c r="B703" t="s">
        <v>667</v>
      </c>
      <c r="C703" t="s">
        <v>159</v>
      </c>
      <c r="D703" t="s">
        <v>11</v>
      </c>
      <c r="E703">
        <v>2050</v>
      </c>
      <c r="F703" t="s">
        <v>162</v>
      </c>
      <c r="G703">
        <v>0</v>
      </c>
      <c r="H703" t="s">
        <v>145</v>
      </c>
      <c r="K703" s="47" t="str">
        <f t="shared" si="11"/>
        <v>NY</v>
      </c>
    </row>
    <row r="704" spans="1:11" ht="15">
      <c r="A704" t="s">
        <v>122</v>
      </c>
      <c r="B704" t="s">
        <v>668</v>
      </c>
      <c r="C704" t="s">
        <v>159</v>
      </c>
      <c r="D704" t="s">
        <v>12</v>
      </c>
      <c r="E704">
        <v>2020</v>
      </c>
      <c r="F704" t="s">
        <v>162</v>
      </c>
      <c r="G704">
        <v>0</v>
      </c>
      <c r="H704" t="s">
        <v>145</v>
      </c>
      <c r="K704" s="47" t="str">
        <f t="shared" si="11"/>
        <v>NY</v>
      </c>
    </row>
    <row r="705" spans="1:11" ht="15">
      <c r="A705" t="s">
        <v>122</v>
      </c>
      <c r="B705" t="s">
        <v>669</v>
      </c>
      <c r="C705" t="s">
        <v>159</v>
      </c>
      <c r="D705" t="s">
        <v>12</v>
      </c>
      <c r="E705">
        <v>2030</v>
      </c>
      <c r="F705" t="s">
        <v>162</v>
      </c>
      <c r="G705">
        <v>0</v>
      </c>
      <c r="H705" t="s">
        <v>145</v>
      </c>
      <c r="K705" s="47" t="str">
        <f t="shared" si="11"/>
        <v>NY</v>
      </c>
    </row>
    <row r="706" spans="1:11" ht="15">
      <c r="A706" t="s">
        <v>122</v>
      </c>
      <c r="B706" t="s">
        <v>670</v>
      </c>
      <c r="C706" t="s">
        <v>159</v>
      </c>
      <c r="D706" t="s">
        <v>12</v>
      </c>
      <c r="E706">
        <v>2040</v>
      </c>
      <c r="F706" t="s">
        <v>162</v>
      </c>
      <c r="G706">
        <v>0</v>
      </c>
      <c r="H706" t="s">
        <v>145</v>
      </c>
      <c r="K706" s="47" t="str">
        <f t="shared" si="11"/>
        <v>NY</v>
      </c>
    </row>
    <row r="707" spans="1:11" ht="15">
      <c r="A707" t="s">
        <v>122</v>
      </c>
      <c r="B707" t="s">
        <v>671</v>
      </c>
      <c r="C707" t="s">
        <v>159</v>
      </c>
      <c r="D707" t="s">
        <v>12</v>
      </c>
      <c r="E707">
        <v>2050</v>
      </c>
      <c r="F707" t="s">
        <v>162</v>
      </c>
      <c r="G707">
        <v>0</v>
      </c>
      <c r="H707" t="s">
        <v>145</v>
      </c>
      <c r="K707" s="47" t="str">
        <f t="shared" si="11"/>
        <v>NY</v>
      </c>
    </row>
    <row r="708" spans="1:11" ht="15">
      <c r="A708" t="s">
        <v>122</v>
      </c>
      <c r="B708" t="s">
        <v>672</v>
      </c>
      <c r="C708" t="s">
        <v>159</v>
      </c>
      <c r="D708" t="s">
        <v>13</v>
      </c>
      <c r="E708">
        <v>2020</v>
      </c>
      <c r="F708" t="s">
        <v>162</v>
      </c>
      <c r="G708">
        <v>274.5</v>
      </c>
      <c r="H708" t="s">
        <v>145</v>
      </c>
      <c r="K708" s="47" t="str">
        <f t="shared" si="11"/>
        <v>NY</v>
      </c>
    </row>
    <row r="709" spans="1:11" ht="15">
      <c r="A709" t="s">
        <v>122</v>
      </c>
      <c r="B709" t="s">
        <v>673</v>
      </c>
      <c r="C709" t="s">
        <v>159</v>
      </c>
      <c r="D709" t="s">
        <v>13</v>
      </c>
      <c r="E709">
        <v>2030</v>
      </c>
      <c r="F709" t="s">
        <v>162</v>
      </c>
      <c r="G709">
        <v>295.5</v>
      </c>
      <c r="H709" t="s">
        <v>145</v>
      </c>
      <c r="K709" s="47" t="str">
        <f t="shared" si="11"/>
        <v>NY</v>
      </c>
    </row>
    <row r="710" spans="1:11" ht="15">
      <c r="A710" t="s">
        <v>122</v>
      </c>
      <c r="B710" t="s">
        <v>674</v>
      </c>
      <c r="C710" t="s">
        <v>159</v>
      </c>
      <c r="D710" t="s">
        <v>13</v>
      </c>
      <c r="E710">
        <v>2040</v>
      </c>
      <c r="F710" t="s">
        <v>162</v>
      </c>
      <c r="G710">
        <v>295.5</v>
      </c>
      <c r="H710" t="s">
        <v>145</v>
      </c>
      <c r="K710" s="47" t="str">
        <f t="shared" si="11"/>
        <v>NY</v>
      </c>
    </row>
    <row r="711" spans="1:11" ht="15">
      <c r="A711" t="s">
        <v>122</v>
      </c>
      <c r="B711" t="s">
        <v>675</v>
      </c>
      <c r="C711" t="s">
        <v>159</v>
      </c>
      <c r="D711" t="s">
        <v>13</v>
      </c>
      <c r="E711">
        <v>2050</v>
      </c>
      <c r="F711" t="s">
        <v>162</v>
      </c>
      <c r="G711">
        <v>295.5</v>
      </c>
      <c r="H711" t="s">
        <v>145</v>
      </c>
      <c r="K711" s="47" t="str">
        <f t="shared" si="11"/>
        <v>NY</v>
      </c>
    </row>
    <row r="712" spans="1:11" ht="15">
      <c r="A712" t="s">
        <v>122</v>
      </c>
      <c r="B712" t="s">
        <v>676</v>
      </c>
      <c r="C712" t="s">
        <v>159</v>
      </c>
      <c r="D712" t="s">
        <v>7</v>
      </c>
      <c r="E712">
        <v>2020</v>
      </c>
      <c r="F712" t="s">
        <v>162</v>
      </c>
      <c r="G712">
        <v>58</v>
      </c>
      <c r="H712" t="s">
        <v>145</v>
      </c>
      <c r="K712" s="47" t="str">
        <f t="shared" si="11"/>
        <v>NY</v>
      </c>
    </row>
    <row r="713" spans="1:11" ht="15">
      <c r="A713" t="s">
        <v>122</v>
      </c>
      <c r="B713" t="s">
        <v>677</v>
      </c>
      <c r="C713" t="s">
        <v>159</v>
      </c>
      <c r="D713" t="s">
        <v>7</v>
      </c>
      <c r="E713">
        <v>2030</v>
      </c>
      <c r="F713" t="s">
        <v>162</v>
      </c>
      <c r="G713">
        <v>2139</v>
      </c>
      <c r="H713" t="s">
        <v>145</v>
      </c>
      <c r="K713" s="47" t="str">
        <f t="shared" si="11"/>
        <v>NY</v>
      </c>
    </row>
    <row r="714" spans="1:11" ht="15">
      <c r="A714" t="s">
        <v>122</v>
      </c>
      <c r="B714" t="s">
        <v>678</v>
      </c>
      <c r="C714" t="s">
        <v>159</v>
      </c>
      <c r="D714" t="s">
        <v>7</v>
      </c>
      <c r="E714">
        <v>2040</v>
      </c>
      <c r="F714" t="s">
        <v>162</v>
      </c>
      <c r="G714">
        <v>6053</v>
      </c>
      <c r="H714" t="s">
        <v>145</v>
      </c>
      <c r="K714" s="47" t="str">
        <f t="shared" si="11"/>
        <v>NY</v>
      </c>
    </row>
    <row r="715" spans="1:11" ht="15">
      <c r="A715" t="s">
        <v>122</v>
      </c>
      <c r="B715" t="s">
        <v>679</v>
      </c>
      <c r="C715" t="s">
        <v>159</v>
      </c>
      <c r="D715" t="s">
        <v>7</v>
      </c>
      <c r="E715">
        <v>2050</v>
      </c>
      <c r="F715" t="s">
        <v>162</v>
      </c>
      <c r="G715">
        <v>7007</v>
      </c>
      <c r="H715" t="s">
        <v>145</v>
      </c>
      <c r="K715" s="47" t="str">
        <f t="shared" si="11"/>
        <v>NY</v>
      </c>
    </row>
    <row r="716" spans="1:11" ht="15">
      <c r="A716" t="s">
        <v>122</v>
      </c>
      <c r="B716" t="s">
        <v>680</v>
      </c>
      <c r="C716" t="s">
        <v>159</v>
      </c>
      <c r="D716" t="s">
        <v>15</v>
      </c>
      <c r="E716">
        <v>2020</v>
      </c>
      <c r="F716" t="s">
        <v>162</v>
      </c>
      <c r="G716">
        <v>28471.17</v>
      </c>
      <c r="H716" t="s">
        <v>145</v>
      </c>
      <c r="K716" s="47" t="str">
        <f t="shared" si="11"/>
        <v>NY</v>
      </c>
    </row>
    <row r="717" spans="1:11" ht="15">
      <c r="A717" t="s">
        <v>122</v>
      </c>
      <c r="B717" t="s">
        <v>681</v>
      </c>
      <c r="C717" t="s">
        <v>159</v>
      </c>
      <c r="D717" t="s">
        <v>15</v>
      </c>
      <c r="E717">
        <v>2030</v>
      </c>
      <c r="F717" t="s">
        <v>162</v>
      </c>
      <c r="G717">
        <v>24785.17</v>
      </c>
      <c r="H717" t="s">
        <v>145</v>
      </c>
      <c r="K717" s="47" t="str">
        <f t="shared" si="11"/>
        <v>NY</v>
      </c>
    </row>
    <row r="718" spans="1:11" ht="15">
      <c r="A718" t="s">
        <v>122</v>
      </c>
      <c r="B718" t="s">
        <v>682</v>
      </c>
      <c r="C718" t="s">
        <v>159</v>
      </c>
      <c r="D718" t="s">
        <v>15</v>
      </c>
      <c r="E718">
        <v>2040</v>
      </c>
      <c r="F718" t="s">
        <v>162</v>
      </c>
      <c r="G718">
        <v>23524.17</v>
      </c>
      <c r="H718" t="s">
        <v>145</v>
      </c>
      <c r="K718" s="47" t="str">
        <f t="shared" si="11"/>
        <v>NY</v>
      </c>
    </row>
    <row r="719" spans="1:11" ht="15">
      <c r="A719" t="s">
        <v>122</v>
      </c>
      <c r="B719" t="s">
        <v>683</v>
      </c>
      <c r="C719" t="s">
        <v>159</v>
      </c>
      <c r="D719" t="s">
        <v>15</v>
      </c>
      <c r="E719">
        <v>2050</v>
      </c>
      <c r="F719" t="s">
        <v>162</v>
      </c>
      <c r="G719">
        <v>22438.17</v>
      </c>
      <c r="H719" t="s">
        <v>145</v>
      </c>
      <c r="K719" s="47" t="str">
        <f t="shared" si="11"/>
        <v>NY</v>
      </c>
    </row>
    <row r="720" spans="1:11" ht="15">
      <c r="A720" t="s">
        <v>122</v>
      </c>
      <c r="B720" t="s">
        <v>684</v>
      </c>
      <c r="C720" t="s">
        <v>159</v>
      </c>
      <c r="D720" t="s">
        <v>138</v>
      </c>
      <c r="E720">
        <v>2020</v>
      </c>
      <c r="F720" t="s">
        <v>170</v>
      </c>
      <c r="G720">
        <v>0</v>
      </c>
      <c r="H720" t="s">
        <v>145</v>
      </c>
      <c r="K720" s="47" t="str">
        <f t="shared" si="11"/>
        <v>NY</v>
      </c>
    </row>
    <row r="721" spans="1:11" ht="15">
      <c r="A721" t="s">
        <v>122</v>
      </c>
      <c r="B721" t="s">
        <v>685</v>
      </c>
      <c r="C721" t="s">
        <v>159</v>
      </c>
      <c r="D721" t="s">
        <v>138</v>
      </c>
      <c r="E721">
        <v>2030</v>
      </c>
      <c r="F721" t="s">
        <v>170</v>
      </c>
      <c r="G721">
        <v>0</v>
      </c>
      <c r="H721" t="s">
        <v>145</v>
      </c>
      <c r="K721" s="47" t="str">
        <f t="shared" si="11"/>
        <v>NY</v>
      </c>
    </row>
    <row r="722" spans="1:11" ht="15">
      <c r="A722" t="s">
        <v>122</v>
      </c>
      <c r="B722" t="s">
        <v>686</v>
      </c>
      <c r="C722" t="s">
        <v>159</v>
      </c>
      <c r="D722" t="s">
        <v>138</v>
      </c>
      <c r="E722">
        <v>2040</v>
      </c>
      <c r="F722" t="s">
        <v>170</v>
      </c>
      <c r="G722">
        <v>0</v>
      </c>
      <c r="H722" t="s">
        <v>145</v>
      </c>
      <c r="K722" s="47" t="str">
        <f t="shared" si="11"/>
        <v>NY</v>
      </c>
    </row>
    <row r="723" spans="1:11" ht="15">
      <c r="A723" t="s">
        <v>122</v>
      </c>
      <c r="B723" t="s">
        <v>687</v>
      </c>
      <c r="C723" t="s">
        <v>159</v>
      </c>
      <c r="D723" t="s">
        <v>138</v>
      </c>
      <c r="E723">
        <v>2050</v>
      </c>
      <c r="F723" t="s">
        <v>170</v>
      </c>
      <c r="G723">
        <v>0</v>
      </c>
      <c r="H723" t="s">
        <v>145</v>
      </c>
      <c r="K723" s="47" t="str">
        <f t="shared" ref="K723:K786" si="12">LEFT(C723,2)</f>
        <v>NY</v>
      </c>
    </row>
    <row r="724" spans="1:11" ht="15">
      <c r="A724" t="s">
        <v>122</v>
      </c>
      <c r="B724" t="s">
        <v>688</v>
      </c>
      <c r="C724" t="s">
        <v>159</v>
      </c>
      <c r="D724" t="s">
        <v>140</v>
      </c>
      <c r="E724">
        <v>2020</v>
      </c>
      <c r="F724" t="s">
        <v>167</v>
      </c>
      <c r="G724">
        <v>0</v>
      </c>
      <c r="H724" t="s">
        <v>145</v>
      </c>
      <c r="K724" s="47" t="str">
        <f t="shared" si="12"/>
        <v>NY</v>
      </c>
    </row>
    <row r="725" spans="1:11" ht="15">
      <c r="A725" t="s">
        <v>122</v>
      </c>
      <c r="B725" t="s">
        <v>689</v>
      </c>
      <c r="C725" t="s">
        <v>159</v>
      </c>
      <c r="D725" t="s">
        <v>140</v>
      </c>
      <c r="E725">
        <v>2030</v>
      </c>
      <c r="F725" t="s">
        <v>167</v>
      </c>
      <c r="G725">
        <v>0</v>
      </c>
      <c r="H725" t="s">
        <v>145</v>
      </c>
      <c r="K725" s="47" t="str">
        <f t="shared" si="12"/>
        <v>NY</v>
      </c>
    </row>
    <row r="726" spans="1:11" ht="15">
      <c r="A726" t="s">
        <v>122</v>
      </c>
      <c r="B726" t="s">
        <v>690</v>
      </c>
      <c r="C726" t="s">
        <v>159</v>
      </c>
      <c r="D726" t="s">
        <v>140</v>
      </c>
      <c r="E726">
        <v>2040</v>
      </c>
      <c r="F726" t="s">
        <v>167</v>
      </c>
      <c r="G726">
        <v>0</v>
      </c>
      <c r="H726" t="s">
        <v>145</v>
      </c>
      <c r="K726" s="47" t="str">
        <f t="shared" si="12"/>
        <v>NY</v>
      </c>
    </row>
    <row r="727" spans="1:11" ht="15">
      <c r="A727" t="s">
        <v>122</v>
      </c>
      <c r="B727" t="s">
        <v>691</v>
      </c>
      <c r="C727" t="s">
        <v>159</v>
      </c>
      <c r="D727" t="s">
        <v>140</v>
      </c>
      <c r="E727">
        <v>2050</v>
      </c>
      <c r="F727" t="s">
        <v>167</v>
      </c>
      <c r="G727">
        <v>0</v>
      </c>
      <c r="H727" t="s">
        <v>145</v>
      </c>
      <c r="K727" s="47" t="str">
        <f t="shared" si="12"/>
        <v>NY</v>
      </c>
    </row>
    <row r="728" spans="1:11" ht="15">
      <c r="A728" t="s">
        <v>122</v>
      </c>
      <c r="B728" t="s">
        <v>692</v>
      </c>
      <c r="C728" t="s">
        <v>159</v>
      </c>
      <c r="D728" t="s">
        <v>156</v>
      </c>
      <c r="E728">
        <v>2020</v>
      </c>
      <c r="F728" t="s">
        <v>167</v>
      </c>
      <c r="G728">
        <v>0</v>
      </c>
      <c r="H728" t="s">
        <v>145</v>
      </c>
      <c r="K728" s="47" t="str">
        <f t="shared" si="12"/>
        <v>NY</v>
      </c>
    </row>
    <row r="729" spans="1:11" ht="15">
      <c r="A729" t="s">
        <v>122</v>
      </c>
      <c r="B729" t="s">
        <v>693</v>
      </c>
      <c r="C729" t="s">
        <v>159</v>
      </c>
      <c r="D729" t="s">
        <v>156</v>
      </c>
      <c r="E729">
        <v>2030</v>
      </c>
      <c r="F729" t="s">
        <v>167</v>
      </c>
      <c r="G729">
        <v>0</v>
      </c>
      <c r="H729" t="s">
        <v>145</v>
      </c>
      <c r="K729" s="47" t="str">
        <f t="shared" si="12"/>
        <v>NY</v>
      </c>
    </row>
    <row r="730" spans="1:11" ht="15">
      <c r="A730" t="s">
        <v>122</v>
      </c>
      <c r="B730" t="s">
        <v>694</v>
      </c>
      <c r="C730" t="s">
        <v>159</v>
      </c>
      <c r="D730" t="s">
        <v>156</v>
      </c>
      <c r="E730">
        <v>2040</v>
      </c>
      <c r="F730" t="s">
        <v>167</v>
      </c>
      <c r="G730">
        <v>0</v>
      </c>
      <c r="H730" t="s">
        <v>145</v>
      </c>
      <c r="K730" s="47" t="str">
        <f t="shared" si="12"/>
        <v>NY</v>
      </c>
    </row>
    <row r="731" spans="1:11" ht="15">
      <c r="A731" t="s">
        <v>122</v>
      </c>
      <c r="B731" t="s">
        <v>695</v>
      </c>
      <c r="C731" t="s">
        <v>159</v>
      </c>
      <c r="D731" t="s">
        <v>156</v>
      </c>
      <c r="E731">
        <v>2050</v>
      </c>
      <c r="F731" t="s">
        <v>167</v>
      </c>
      <c r="G731">
        <v>0</v>
      </c>
      <c r="H731" t="s">
        <v>145</v>
      </c>
      <c r="K731" s="47" t="str">
        <f t="shared" si="12"/>
        <v>NY</v>
      </c>
    </row>
    <row r="732" spans="1:11" ht="15">
      <c r="A732" t="s">
        <v>122</v>
      </c>
      <c r="B732" t="s">
        <v>696</v>
      </c>
      <c r="C732" t="s">
        <v>159</v>
      </c>
      <c r="D732" t="s">
        <v>157</v>
      </c>
      <c r="E732">
        <v>2020</v>
      </c>
      <c r="F732" t="s">
        <v>167</v>
      </c>
      <c r="G732">
        <v>0</v>
      </c>
      <c r="H732" t="s">
        <v>145</v>
      </c>
      <c r="K732" s="47" t="str">
        <f t="shared" si="12"/>
        <v>NY</v>
      </c>
    </row>
    <row r="733" spans="1:11" ht="15">
      <c r="A733" t="s">
        <v>122</v>
      </c>
      <c r="B733" t="s">
        <v>697</v>
      </c>
      <c r="C733" t="s">
        <v>159</v>
      </c>
      <c r="D733" t="s">
        <v>157</v>
      </c>
      <c r="E733">
        <v>2030</v>
      </c>
      <c r="F733" t="s">
        <v>167</v>
      </c>
      <c r="G733">
        <v>0</v>
      </c>
      <c r="H733" t="s">
        <v>145</v>
      </c>
      <c r="K733" s="47" t="str">
        <f t="shared" si="12"/>
        <v>NY</v>
      </c>
    </row>
    <row r="734" spans="1:11" ht="15">
      <c r="A734" t="s">
        <v>122</v>
      </c>
      <c r="B734" t="s">
        <v>698</v>
      </c>
      <c r="C734" t="s">
        <v>159</v>
      </c>
      <c r="D734" t="s">
        <v>157</v>
      </c>
      <c r="E734">
        <v>2040</v>
      </c>
      <c r="F734" t="s">
        <v>167</v>
      </c>
      <c r="G734">
        <v>0</v>
      </c>
      <c r="H734" t="s">
        <v>145</v>
      </c>
      <c r="K734" s="47" t="str">
        <f t="shared" si="12"/>
        <v>NY</v>
      </c>
    </row>
    <row r="735" spans="1:11" ht="15">
      <c r="A735" t="s">
        <v>122</v>
      </c>
      <c r="B735" t="s">
        <v>699</v>
      </c>
      <c r="C735" t="s">
        <v>159</v>
      </c>
      <c r="D735" t="s">
        <v>157</v>
      </c>
      <c r="E735">
        <v>2050</v>
      </c>
      <c r="F735" t="s">
        <v>167</v>
      </c>
      <c r="G735">
        <v>0</v>
      </c>
      <c r="H735" t="s">
        <v>145</v>
      </c>
      <c r="K735" s="47" t="str">
        <f t="shared" si="12"/>
        <v>NY</v>
      </c>
    </row>
    <row r="736" spans="1:11" ht="15">
      <c r="A736" t="s">
        <v>122</v>
      </c>
      <c r="B736" t="s">
        <v>700</v>
      </c>
      <c r="C736" t="s">
        <v>159</v>
      </c>
      <c r="D736" t="s">
        <v>152</v>
      </c>
      <c r="E736">
        <v>2020</v>
      </c>
      <c r="F736" t="s">
        <v>170</v>
      </c>
      <c r="G736">
        <v>0</v>
      </c>
      <c r="H736" t="s">
        <v>145</v>
      </c>
      <c r="K736" s="47" t="str">
        <f t="shared" si="12"/>
        <v>NY</v>
      </c>
    </row>
    <row r="737" spans="1:11" ht="15">
      <c r="A737" t="s">
        <v>122</v>
      </c>
      <c r="B737" t="s">
        <v>701</v>
      </c>
      <c r="C737" t="s">
        <v>159</v>
      </c>
      <c r="D737" t="s">
        <v>152</v>
      </c>
      <c r="E737">
        <v>2030</v>
      </c>
      <c r="F737" t="s">
        <v>170</v>
      </c>
      <c r="G737">
        <v>0</v>
      </c>
      <c r="H737" t="s">
        <v>145</v>
      </c>
      <c r="K737" s="47" t="str">
        <f t="shared" si="12"/>
        <v>NY</v>
      </c>
    </row>
    <row r="738" spans="1:11" ht="15">
      <c r="A738" t="s">
        <v>122</v>
      </c>
      <c r="B738" t="s">
        <v>702</v>
      </c>
      <c r="C738" t="s">
        <v>159</v>
      </c>
      <c r="D738" t="s">
        <v>152</v>
      </c>
      <c r="E738">
        <v>2040</v>
      </c>
      <c r="F738" t="s">
        <v>170</v>
      </c>
      <c r="G738">
        <v>0</v>
      </c>
      <c r="H738" t="s">
        <v>145</v>
      </c>
      <c r="K738" s="47" t="str">
        <f t="shared" si="12"/>
        <v>NY</v>
      </c>
    </row>
    <row r="739" spans="1:11" ht="15">
      <c r="A739" t="s">
        <v>122</v>
      </c>
      <c r="B739" t="s">
        <v>703</v>
      </c>
      <c r="C739" t="s">
        <v>159</v>
      </c>
      <c r="D739" t="s">
        <v>152</v>
      </c>
      <c r="E739">
        <v>2050</v>
      </c>
      <c r="F739" t="s">
        <v>170</v>
      </c>
      <c r="G739">
        <v>0</v>
      </c>
      <c r="H739" t="s">
        <v>145</v>
      </c>
      <c r="K739" s="47" t="str">
        <f t="shared" si="12"/>
        <v>NY</v>
      </c>
    </row>
    <row r="740" spans="1:11" ht="15">
      <c r="A740" t="s">
        <v>122</v>
      </c>
      <c r="B740" t="s">
        <v>704</v>
      </c>
      <c r="C740" t="s">
        <v>159</v>
      </c>
      <c r="D740" t="s">
        <v>153</v>
      </c>
      <c r="E740">
        <v>2020</v>
      </c>
      <c r="F740" t="s">
        <v>170</v>
      </c>
      <c r="G740">
        <v>0</v>
      </c>
      <c r="H740" t="s">
        <v>145</v>
      </c>
      <c r="K740" s="47" t="str">
        <f t="shared" si="12"/>
        <v>NY</v>
      </c>
    </row>
    <row r="741" spans="1:11" ht="15">
      <c r="A741" t="s">
        <v>122</v>
      </c>
      <c r="B741" t="s">
        <v>705</v>
      </c>
      <c r="C741" t="s">
        <v>159</v>
      </c>
      <c r="D741" t="s">
        <v>153</v>
      </c>
      <c r="E741">
        <v>2030</v>
      </c>
      <c r="F741" t="s">
        <v>170</v>
      </c>
      <c r="G741">
        <v>0</v>
      </c>
      <c r="H741" t="s">
        <v>145</v>
      </c>
      <c r="K741" s="47" t="str">
        <f t="shared" si="12"/>
        <v>NY</v>
      </c>
    </row>
    <row r="742" spans="1:11" ht="15">
      <c r="A742" t="s">
        <v>122</v>
      </c>
      <c r="B742" t="s">
        <v>706</v>
      </c>
      <c r="C742" t="s">
        <v>159</v>
      </c>
      <c r="D742" t="s">
        <v>153</v>
      </c>
      <c r="E742">
        <v>2040</v>
      </c>
      <c r="F742" t="s">
        <v>170</v>
      </c>
      <c r="G742">
        <v>0</v>
      </c>
      <c r="H742" t="s">
        <v>145</v>
      </c>
      <c r="K742" s="47" t="str">
        <f t="shared" si="12"/>
        <v>NY</v>
      </c>
    </row>
    <row r="743" spans="1:11" ht="15">
      <c r="A743" t="s">
        <v>122</v>
      </c>
      <c r="B743" t="s">
        <v>707</v>
      </c>
      <c r="C743" t="s">
        <v>159</v>
      </c>
      <c r="D743" t="s">
        <v>153</v>
      </c>
      <c r="E743">
        <v>2050</v>
      </c>
      <c r="F743" t="s">
        <v>170</v>
      </c>
      <c r="G743">
        <v>0</v>
      </c>
      <c r="H743" t="s">
        <v>145</v>
      </c>
      <c r="K743" s="47" t="str">
        <f t="shared" si="12"/>
        <v>NY</v>
      </c>
    </row>
    <row r="744" spans="1:11" ht="15">
      <c r="A744" t="s">
        <v>122</v>
      </c>
      <c r="B744" t="s">
        <v>708</v>
      </c>
      <c r="C744" t="s">
        <v>159</v>
      </c>
      <c r="D744" t="s">
        <v>154</v>
      </c>
      <c r="E744">
        <v>2020</v>
      </c>
      <c r="F744" t="s">
        <v>170</v>
      </c>
      <c r="G744">
        <v>0</v>
      </c>
      <c r="H744" t="s">
        <v>145</v>
      </c>
      <c r="K744" s="47" t="str">
        <f t="shared" si="12"/>
        <v>NY</v>
      </c>
    </row>
    <row r="745" spans="1:11" ht="15">
      <c r="A745" t="s">
        <v>122</v>
      </c>
      <c r="B745" t="s">
        <v>709</v>
      </c>
      <c r="C745" t="s">
        <v>159</v>
      </c>
      <c r="D745" t="s">
        <v>154</v>
      </c>
      <c r="E745">
        <v>2030</v>
      </c>
      <c r="F745" t="s">
        <v>170</v>
      </c>
      <c r="G745">
        <v>0</v>
      </c>
      <c r="H745" t="s">
        <v>145</v>
      </c>
      <c r="K745" s="47" t="str">
        <f t="shared" si="12"/>
        <v>NY</v>
      </c>
    </row>
    <row r="746" spans="1:11" ht="15">
      <c r="A746" t="s">
        <v>122</v>
      </c>
      <c r="B746" t="s">
        <v>710</v>
      </c>
      <c r="C746" t="s">
        <v>159</v>
      </c>
      <c r="D746" t="s">
        <v>154</v>
      </c>
      <c r="E746">
        <v>2040</v>
      </c>
      <c r="F746" t="s">
        <v>170</v>
      </c>
      <c r="G746">
        <v>0</v>
      </c>
      <c r="H746" t="s">
        <v>145</v>
      </c>
      <c r="K746" s="47" t="str">
        <f t="shared" si="12"/>
        <v>NY</v>
      </c>
    </row>
    <row r="747" spans="1:11" ht="15">
      <c r="A747" t="s">
        <v>122</v>
      </c>
      <c r="B747" t="s">
        <v>711</v>
      </c>
      <c r="C747" t="s">
        <v>159</v>
      </c>
      <c r="D747" t="s">
        <v>154</v>
      </c>
      <c r="E747">
        <v>2050</v>
      </c>
      <c r="F747" t="s">
        <v>170</v>
      </c>
      <c r="G747">
        <v>0</v>
      </c>
      <c r="H747" t="s">
        <v>145</v>
      </c>
      <c r="K747" s="47" t="str">
        <f t="shared" si="12"/>
        <v>NY</v>
      </c>
    </row>
    <row r="748" spans="1:11" ht="15">
      <c r="A748" t="s">
        <v>122</v>
      </c>
      <c r="B748" t="s">
        <v>712</v>
      </c>
      <c r="C748" t="s">
        <v>159</v>
      </c>
      <c r="D748" t="s">
        <v>155</v>
      </c>
      <c r="E748">
        <v>2020</v>
      </c>
      <c r="F748" t="s">
        <v>170</v>
      </c>
      <c r="G748">
        <v>0</v>
      </c>
      <c r="H748" t="s">
        <v>145</v>
      </c>
      <c r="K748" s="47" t="str">
        <f t="shared" si="12"/>
        <v>NY</v>
      </c>
    </row>
    <row r="749" spans="1:11" ht="15">
      <c r="A749" t="s">
        <v>122</v>
      </c>
      <c r="B749" t="s">
        <v>713</v>
      </c>
      <c r="C749" t="s">
        <v>159</v>
      </c>
      <c r="D749" t="s">
        <v>155</v>
      </c>
      <c r="E749">
        <v>2030</v>
      </c>
      <c r="F749" t="s">
        <v>170</v>
      </c>
      <c r="G749">
        <v>0</v>
      </c>
      <c r="H749" t="s">
        <v>145</v>
      </c>
      <c r="K749" s="47" t="str">
        <f t="shared" si="12"/>
        <v>NY</v>
      </c>
    </row>
    <row r="750" spans="1:11" ht="15">
      <c r="A750" t="s">
        <v>122</v>
      </c>
      <c r="B750" t="s">
        <v>714</v>
      </c>
      <c r="C750" t="s">
        <v>159</v>
      </c>
      <c r="D750" t="s">
        <v>155</v>
      </c>
      <c r="E750">
        <v>2040</v>
      </c>
      <c r="F750" t="s">
        <v>170</v>
      </c>
      <c r="G750">
        <v>0</v>
      </c>
      <c r="H750" t="s">
        <v>145</v>
      </c>
      <c r="K750" s="47" t="str">
        <f t="shared" si="12"/>
        <v>NY</v>
      </c>
    </row>
    <row r="751" spans="1:11" ht="15">
      <c r="A751" t="s">
        <v>122</v>
      </c>
      <c r="B751" t="s">
        <v>715</v>
      </c>
      <c r="C751" t="s">
        <v>159</v>
      </c>
      <c r="D751" t="s">
        <v>155</v>
      </c>
      <c r="E751">
        <v>2050</v>
      </c>
      <c r="F751" t="s">
        <v>170</v>
      </c>
      <c r="G751">
        <v>0</v>
      </c>
      <c r="H751" t="s">
        <v>145</v>
      </c>
      <c r="K751" s="47" t="str">
        <f t="shared" si="12"/>
        <v>NY</v>
      </c>
    </row>
    <row r="752" spans="1:11" ht="15">
      <c r="A752" t="s">
        <v>122</v>
      </c>
      <c r="B752" t="s">
        <v>716</v>
      </c>
      <c r="C752" t="s">
        <v>159</v>
      </c>
      <c r="D752" t="s">
        <v>148</v>
      </c>
      <c r="E752">
        <v>2020</v>
      </c>
      <c r="F752" t="s">
        <v>170</v>
      </c>
      <c r="G752">
        <v>100000000</v>
      </c>
      <c r="H752" t="s">
        <v>145</v>
      </c>
      <c r="K752" s="47" t="str">
        <f t="shared" si="12"/>
        <v>NY</v>
      </c>
    </row>
    <row r="753" spans="1:11" ht="15">
      <c r="A753" t="s">
        <v>122</v>
      </c>
      <c r="B753" t="s">
        <v>717</v>
      </c>
      <c r="C753" t="s">
        <v>159</v>
      </c>
      <c r="D753" t="s">
        <v>148</v>
      </c>
      <c r="E753">
        <v>2030</v>
      </c>
      <c r="F753" t="s">
        <v>170</v>
      </c>
      <c r="G753">
        <v>0</v>
      </c>
      <c r="H753" t="s">
        <v>145</v>
      </c>
      <c r="K753" s="47" t="str">
        <f t="shared" si="12"/>
        <v>NY</v>
      </c>
    </row>
    <row r="754" spans="1:11" ht="15">
      <c r="A754" t="s">
        <v>122</v>
      </c>
      <c r="B754" t="s">
        <v>718</v>
      </c>
      <c r="C754" t="s">
        <v>159</v>
      </c>
      <c r="D754" t="s">
        <v>148</v>
      </c>
      <c r="E754">
        <v>2040</v>
      </c>
      <c r="F754" t="s">
        <v>170</v>
      </c>
      <c r="G754">
        <v>0</v>
      </c>
      <c r="H754" t="s">
        <v>145</v>
      </c>
      <c r="K754" s="47" t="str">
        <f t="shared" si="12"/>
        <v>NY</v>
      </c>
    </row>
    <row r="755" spans="1:11" ht="15">
      <c r="A755" t="s">
        <v>122</v>
      </c>
      <c r="B755" t="s">
        <v>719</v>
      </c>
      <c r="C755" t="s">
        <v>159</v>
      </c>
      <c r="D755" t="s">
        <v>148</v>
      </c>
      <c r="E755">
        <v>2050</v>
      </c>
      <c r="F755" t="s">
        <v>170</v>
      </c>
      <c r="G755">
        <v>0</v>
      </c>
      <c r="H755" t="s">
        <v>145</v>
      </c>
      <c r="K755" s="47" t="str">
        <f t="shared" si="12"/>
        <v>NY</v>
      </c>
    </row>
    <row r="756" spans="1:11" ht="15">
      <c r="A756" t="s">
        <v>122</v>
      </c>
      <c r="B756" t="s">
        <v>720</v>
      </c>
      <c r="C756" t="s">
        <v>159</v>
      </c>
      <c r="D756" t="s">
        <v>149</v>
      </c>
      <c r="E756">
        <v>2020</v>
      </c>
      <c r="F756" t="s">
        <v>170</v>
      </c>
      <c r="G756">
        <v>0</v>
      </c>
      <c r="H756" t="s">
        <v>145</v>
      </c>
      <c r="K756" s="47" t="str">
        <f t="shared" si="12"/>
        <v>NY</v>
      </c>
    </row>
    <row r="757" spans="1:11" ht="15">
      <c r="A757" t="s">
        <v>122</v>
      </c>
      <c r="B757" t="s">
        <v>721</v>
      </c>
      <c r="C757" t="s">
        <v>159</v>
      </c>
      <c r="D757" t="s">
        <v>149</v>
      </c>
      <c r="E757">
        <v>2030</v>
      </c>
      <c r="F757" t="s">
        <v>170</v>
      </c>
      <c r="G757">
        <v>100000000</v>
      </c>
      <c r="H757" t="s">
        <v>145</v>
      </c>
      <c r="K757" s="47" t="str">
        <f t="shared" si="12"/>
        <v>NY</v>
      </c>
    </row>
    <row r="758" spans="1:11" ht="15">
      <c r="A758" t="s">
        <v>122</v>
      </c>
      <c r="B758" t="s">
        <v>722</v>
      </c>
      <c r="C758" t="s">
        <v>159</v>
      </c>
      <c r="D758" t="s">
        <v>149</v>
      </c>
      <c r="E758">
        <v>2040</v>
      </c>
      <c r="F758" t="s">
        <v>170</v>
      </c>
      <c r="G758">
        <v>0</v>
      </c>
      <c r="H758" t="s">
        <v>145</v>
      </c>
      <c r="K758" s="47" t="str">
        <f t="shared" si="12"/>
        <v>NY</v>
      </c>
    </row>
    <row r="759" spans="1:11" ht="15">
      <c r="A759" t="s">
        <v>122</v>
      </c>
      <c r="B759" t="s">
        <v>723</v>
      </c>
      <c r="C759" t="s">
        <v>159</v>
      </c>
      <c r="D759" t="s">
        <v>149</v>
      </c>
      <c r="E759">
        <v>2050</v>
      </c>
      <c r="F759" t="s">
        <v>170</v>
      </c>
      <c r="G759">
        <v>0</v>
      </c>
      <c r="H759" t="s">
        <v>145</v>
      </c>
      <c r="K759" s="47" t="str">
        <f t="shared" si="12"/>
        <v>NY</v>
      </c>
    </row>
    <row r="760" spans="1:11" ht="15">
      <c r="A760" t="s">
        <v>122</v>
      </c>
      <c r="B760" t="s">
        <v>724</v>
      </c>
      <c r="C760" t="s">
        <v>159</v>
      </c>
      <c r="D760" t="s">
        <v>150</v>
      </c>
      <c r="E760">
        <v>2020</v>
      </c>
      <c r="F760" t="s">
        <v>170</v>
      </c>
      <c r="G760">
        <v>0</v>
      </c>
      <c r="H760" t="s">
        <v>145</v>
      </c>
      <c r="K760" s="47" t="str">
        <f t="shared" si="12"/>
        <v>NY</v>
      </c>
    </row>
    <row r="761" spans="1:11" ht="15">
      <c r="A761" t="s">
        <v>122</v>
      </c>
      <c r="B761" t="s">
        <v>725</v>
      </c>
      <c r="C761" t="s">
        <v>159</v>
      </c>
      <c r="D761" t="s">
        <v>150</v>
      </c>
      <c r="E761">
        <v>2030</v>
      </c>
      <c r="F761" t="s">
        <v>170</v>
      </c>
      <c r="G761">
        <v>0</v>
      </c>
      <c r="H761" t="s">
        <v>145</v>
      </c>
      <c r="K761" s="47" t="str">
        <f t="shared" si="12"/>
        <v>NY</v>
      </c>
    </row>
    <row r="762" spans="1:11" ht="15">
      <c r="A762" t="s">
        <v>122</v>
      </c>
      <c r="B762" t="s">
        <v>726</v>
      </c>
      <c r="C762" t="s">
        <v>159</v>
      </c>
      <c r="D762" t="s">
        <v>150</v>
      </c>
      <c r="E762">
        <v>2040</v>
      </c>
      <c r="F762" t="s">
        <v>170</v>
      </c>
      <c r="G762">
        <v>100000000</v>
      </c>
      <c r="H762" t="s">
        <v>145</v>
      </c>
      <c r="K762" s="47" t="str">
        <f t="shared" si="12"/>
        <v>NY</v>
      </c>
    </row>
    <row r="763" spans="1:11" ht="15">
      <c r="A763" t="s">
        <v>122</v>
      </c>
      <c r="B763" t="s">
        <v>727</v>
      </c>
      <c r="C763" t="s">
        <v>159</v>
      </c>
      <c r="D763" t="s">
        <v>150</v>
      </c>
      <c r="E763">
        <v>2050</v>
      </c>
      <c r="F763" t="s">
        <v>170</v>
      </c>
      <c r="G763">
        <v>0</v>
      </c>
      <c r="H763" t="s">
        <v>145</v>
      </c>
      <c r="K763" s="47" t="str">
        <f t="shared" si="12"/>
        <v>NY</v>
      </c>
    </row>
    <row r="764" spans="1:11" ht="15">
      <c r="A764" t="s">
        <v>122</v>
      </c>
      <c r="B764" t="s">
        <v>728</v>
      </c>
      <c r="C764" t="s">
        <v>159</v>
      </c>
      <c r="D764" t="s">
        <v>151</v>
      </c>
      <c r="E764">
        <v>2020</v>
      </c>
      <c r="F764" t="s">
        <v>170</v>
      </c>
      <c r="G764">
        <v>0</v>
      </c>
      <c r="H764" t="s">
        <v>145</v>
      </c>
      <c r="K764" s="47" t="str">
        <f t="shared" si="12"/>
        <v>NY</v>
      </c>
    </row>
    <row r="765" spans="1:11" ht="15">
      <c r="A765" t="s">
        <v>122</v>
      </c>
      <c r="B765" t="s">
        <v>729</v>
      </c>
      <c r="C765" t="s">
        <v>159</v>
      </c>
      <c r="D765" t="s">
        <v>151</v>
      </c>
      <c r="E765">
        <v>2030</v>
      </c>
      <c r="F765" t="s">
        <v>170</v>
      </c>
      <c r="G765">
        <v>0</v>
      </c>
      <c r="H765" t="s">
        <v>145</v>
      </c>
      <c r="K765" s="47" t="str">
        <f t="shared" si="12"/>
        <v>NY</v>
      </c>
    </row>
    <row r="766" spans="1:11" ht="15">
      <c r="A766" t="s">
        <v>122</v>
      </c>
      <c r="B766" t="s">
        <v>730</v>
      </c>
      <c r="C766" t="s">
        <v>159</v>
      </c>
      <c r="D766" t="s">
        <v>151</v>
      </c>
      <c r="E766">
        <v>2040</v>
      </c>
      <c r="F766" t="s">
        <v>170</v>
      </c>
      <c r="G766">
        <v>0</v>
      </c>
      <c r="H766" t="s">
        <v>145</v>
      </c>
      <c r="K766" s="47" t="str">
        <f t="shared" si="12"/>
        <v>NY</v>
      </c>
    </row>
    <row r="767" spans="1:11" ht="15">
      <c r="A767" t="s">
        <v>122</v>
      </c>
      <c r="B767" t="s">
        <v>731</v>
      </c>
      <c r="C767" t="s">
        <v>159</v>
      </c>
      <c r="D767" t="s">
        <v>151</v>
      </c>
      <c r="E767">
        <v>2050</v>
      </c>
      <c r="F767" t="s">
        <v>170</v>
      </c>
      <c r="G767">
        <v>100000000</v>
      </c>
      <c r="H767" t="s">
        <v>145</v>
      </c>
      <c r="K767" s="47" t="str">
        <f t="shared" si="12"/>
        <v>NY</v>
      </c>
    </row>
    <row r="768" spans="1:11" ht="15">
      <c r="A768" t="s">
        <v>122</v>
      </c>
      <c r="B768" t="s">
        <v>732</v>
      </c>
      <c r="C768" t="s">
        <v>159</v>
      </c>
      <c r="D768" t="s">
        <v>21</v>
      </c>
      <c r="E768">
        <v>2020</v>
      </c>
      <c r="F768" t="s">
        <v>167</v>
      </c>
      <c r="G768">
        <v>0</v>
      </c>
      <c r="H768" t="s">
        <v>145</v>
      </c>
      <c r="K768" s="47" t="str">
        <f t="shared" si="12"/>
        <v>NY</v>
      </c>
    </row>
    <row r="769" spans="1:11" ht="15">
      <c r="A769" t="s">
        <v>122</v>
      </c>
      <c r="B769" t="s">
        <v>733</v>
      </c>
      <c r="C769" t="s">
        <v>159</v>
      </c>
      <c r="D769" t="s">
        <v>21</v>
      </c>
      <c r="E769">
        <v>2030</v>
      </c>
      <c r="F769" t="s">
        <v>167</v>
      </c>
      <c r="G769">
        <v>0</v>
      </c>
      <c r="H769" t="s">
        <v>145</v>
      </c>
      <c r="K769" s="47" t="str">
        <f t="shared" si="12"/>
        <v>NY</v>
      </c>
    </row>
    <row r="770" spans="1:11" ht="15">
      <c r="A770" t="s">
        <v>122</v>
      </c>
      <c r="B770" t="s">
        <v>734</v>
      </c>
      <c r="C770" t="s">
        <v>159</v>
      </c>
      <c r="D770" t="s">
        <v>21</v>
      </c>
      <c r="E770">
        <v>2040</v>
      </c>
      <c r="F770" t="s">
        <v>167</v>
      </c>
      <c r="G770">
        <v>0</v>
      </c>
      <c r="H770" t="s">
        <v>145</v>
      </c>
      <c r="K770" s="47" t="str">
        <f t="shared" si="12"/>
        <v>NY</v>
      </c>
    </row>
    <row r="771" spans="1:11" ht="15">
      <c r="A771" t="s">
        <v>122</v>
      </c>
      <c r="B771" t="s">
        <v>735</v>
      </c>
      <c r="C771" t="s">
        <v>159</v>
      </c>
      <c r="D771" t="s">
        <v>21</v>
      </c>
      <c r="E771">
        <v>2050</v>
      </c>
      <c r="F771" t="s">
        <v>167</v>
      </c>
      <c r="G771">
        <v>0</v>
      </c>
      <c r="H771" t="s">
        <v>145</v>
      </c>
      <c r="K771" s="47" t="str">
        <f t="shared" si="12"/>
        <v>NY</v>
      </c>
    </row>
    <row r="772" spans="1:11" ht="15">
      <c r="A772" t="s">
        <v>122</v>
      </c>
      <c r="B772" t="s">
        <v>736</v>
      </c>
      <c r="C772" t="s">
        <v>159</v>
      </c>
      <c r="D772" t="s">
        <v>22</v>
      </c>
      <c r="E772">
        <v>2020</v>
      </c>
      <c r="F772" t="s">
        <v>167</v>
      </c>
      <c r="G772">
        <v>0</v>
      </c>
      <c r="H772" t="s">
        <v>145</v>
      </c>
      <c r="K772" s="47" t="str">
        <f t="shared" si="12"/>
        <v>NY</v>
      </c>
    </row>
    <row r="773" spans="1:11" ht="15">
      <c r="A773" t="s">
        <v>122</v>
      </c>
      <c r="B773" t="s">
        <v>737</v>
      </c>
      <c r="C773" t="s">
        <v>159</v>
      </c>
      <c r="D773" t="s">
        <v>22</v>
      </c>
      <c r="E773">
        <v>2030</v>
      </c>
      <c r="F773" t="s">
        <v>167</v>
      </c>
      <c r="G773">
        <v>0</v>
      </c>
      <c r="H773" t="s">
        <v>145</v>
      </c>
      <c r="K773" s="47" t="str">
        <f t="shared" si="12"/>
        <v>NY</v>
      </c>
    </row>
    <row r="774" spans="1:11" ht="15">
      <c r="A774" t="s">
        <v>122</v>
      </c>
      <c r="B774" t="s">
        <v>738</v>
      </c>
      <c r="C774" t="s">
        <v>159</v>
      </c>
      <c r="D774" t="s">
        <v>22</v>
      </c>
      <c r="E774">
        <v>2040</v>
      </c>
      <c r="F774" t="s">
        <v>167</v>
      </c>
      <c r="G774">
        <v>0</v>
      </c>
      <c r="H774" t="s">
        <v>145</v>
      </c>
      <c r="K774" s="47" t="str">
        <f t="shared" si="12"/>
        <v>NY</v>
      </c>
    </row>
    <row r="775" spans="1:11" ht="15">
      <c r="A775" t="s">
        <v>122</v>
      </c>
      <c r="B775" t="s">
        <v>739</v>
      </c>
      <c r="C775" t="s">
        <v>159</v>
      </c>
      <c r="D775" t="s">
        <v>22</v>
      </c>
      <c r="E775">
        <v>2050</v>
      </c>
      <c r="F775" t="s">
        <v>167</v>
      </c>
      <c r="G775">
        <v>0</v>
      </c>
      <c r="H775" t="s">
        <v>145</v>
      </c>
      <c r="K775" s="47" t="str">
        <f t="shared" si="12"/>
        <v>NY</v>
      </c>
    </row>
    <row r="776" spans="1:11" ht="15">
      <c r="A776" t="s">
        <v>122</v>
      </c>
      <c r="B776" t="s">
        <v>740</v>
      </c>
      <c r="C776" t="s">
        <v>159</v>
      </c>
      <c r="D776" t="s">
        <v>24</v>
      </c>
      <c r="E776">
        <v>2020</v>
      </c>
      <c r="F776" t="s">
        <v>167</v>
      </c>
      <c r="G776">
        <v>0</v>
      </c>
      <c r="H776" t="s">
        <v>145</v>
      </c>
      <c r="K776" s="47" t="str">
        <f t="shared" si="12"/>
        <v>NY</v>
      </c>
    </row>
    <row r="777" spans="1:11" ht="15">
      <c r="A777" t="s">
        <v>122</v>
      </c>
      <c r="B777" t="s">
        <v>741</v>
      </c>
      <c r="C777" t="s">
        <v>159</v>
      </c>
      <c r="D777" t="s">
        <v>24</v>
      </c>
      <c r="E777">
        <v>2030</v>
      </c>
      <c r="F777" t="s">
        <v>167</v>
      </c>
      <c r="G777">
        <v>0</v>
      </c>
      <c r="H777" t="s">
        <v>145</v>
      </c>
      <c r="K777" s="47" t="str">
        <f t="shared" si="12"/>
        <v>NY</v>
      </c>
    </row>
    <row r="778" spans="1:11" ht="15">
      <c r="A778" t="s">
        <v>122</v>
      </c>
      <c r="B778" t="s">
        <v>742</v>
      </c>
      <c r="C778" t="s">
        <v>159</v>
      </c>
      <c r="D778" t="s">
        <v>24</v>
      </c>
      <c r="E778">
        <v>2040</v>
      </c>
      <c r="F778" t="s">
        <v>167</v>
      </c>
      <c r="G778">
        <v>0</v>
      </c>
      <c r="H778" t="s">
        <v>145</v>
      </c>
      <c r="K778" s="47" t="str">
        <f t="shared" si="12"/>
        <v>NY</v>
      </c>
    </row>
    <row r="779" spans="1:11" ht="15">
      <c r="A779" t="s">
        <v>122</v>
      </c>
      <c r="B779" t="s">
        <v>743</v>
      </c>
      <c r="C779" t="s">
        <v>159</v>
      </c>
      <c r="D779" t="s">
        <v>24</v>
      </c>
      <c r="E779">
        <v>2050</v>
      </c>
      <c r="F779" t="s">
        <v>167</v>
      </c>
      <c r="G779">
        <v>0</v>
      </c>
      <c r="H779" t="s">
        <v>145</v>
      </c>
      <c r="K779" s="47" t="str">
        <f t="shared" si="12"/>
        <v>NY</v>
      </c>
    </row>
    <row r="780" spans="1:11" ht="15">
      <c r="A780" t="s">
        <v>122</v>
      </c>
      <c r="B780" t="s">
        <v>744</v>
      </c>
      <c r="C780" t="s">
        <v>159</v>
      </c>
      <c r="D780" t="s">
        <v>5</v>
      </c>
      <c r="E780">
        <v>2020</v>
      </c>
      <c r="F780" t="s">
        <v>170</v>
      </c>
      <c r="G780">
        <v>0</v>
      </c>
      <c r="H780" t="s">
        <v>145</v>
      </c>
      <c r="K780" s="47" t="str">
        <f t="shared" si="12"/>
        <v>NY</v>
      </c>
    </row>
    <row r="781" spans="1:11" ht="15">
      <c r="A781" t="s">
        <v>122</v>
      </c>
      <c r="B781" t="s">
        <v>745</v>
      </c>
      <c r="C781" t="s">
        <v>159</v>
      </c>
      <c r="D781" t="s">
        <v>5</v>
      </c>
      <c r="E781">
        <v>2030</v>
      </c>
      <c r="F781" t="s">
        <v>170</v>
      </c>
      <c r="G781">
        <v>0</v>
      </c>
      <c r="H781" t="s">
        <v>145</v>
      </c>
      <c r="K781" s="47" t="str">
        <f t="shared" si="12"/>
        <v>NY</v>
      </c>
    </row>
    <row r="782" spans="1:11" ht="15">
      <c r="A782" t="s">
        <v>122</v>
      </c>
      <c r="B782" t="s">
        <v>746</v>
      </c>
      <c r="C782" t="s">
        <v>159</v>
      </c>
      <c r="D782" t="s">
        <v>5</v>
      </c>
      <c r="E782">
        <v>2040</v>
      </c>
      <c r="F782" t="s">
        <v>170</v>
      </c>
      <c r="G782">
        <v>0</v>
      </c>
      <c r="H782" t="s">
        <v>145</v>
      </c>
      <c r="K782" s="47" t="str">
        <f t="shared" si="12"/>
        <v>NY</v>
      </c>
    </row>
    <row r="783" spans="1:11" ht="15">
      <c r="A783" t="s">
        <v>122</v>
      </c>
      <c r="B783" t="s">
        <v>747</v>
      </c>
      <c r="C783" t="s">
        <v>159</v>
      </c>
      <c r="D783" t="s">
        <v>5</v>
      </c>
      <c r="E783">
        <v>2050</v>
      </c>
      <c r="F783" t="s">
        <v>170</v>
      </c>
      <c r="G783">
        <v>0</v>
      </c>
      <c r="H783" t="s">
        <v>145</v>
      </c>
      <c r="K783" s="47" t="str">
        <f t="shared" si="12"/>
        <v>NY</v>
      </c>
    </row>
    <row r="784" spans="1:11" ht="15">
      <c r="A784" t="s">
        <v>122</v>
      </c>
      <c r="B784" t="s">
        <v>748</v>
      </c>
      <c r="C784" t="s">
        <v>159</v>
      </c>
      <c r="D784" t="s">
        <v>137</v>
      </c>
      <c r="E784">
        <v>2020</v>
      </c>
      <c r="F784" t="s">
        <v>170</v>
      </c>
      <c r="G784">
        <v>0</v>
      </c>
      <c r="H784" t="s">
        <v>145</v>
      </c>
      <c r="K784" s="47" t="str">
        <f t="shared" si="12"/>
        <v>NY</v>
      </c>
    </row>
    <row r="785" spans="1:11" ht="15">
      <c r="A785" t="s">
        <v>122</v>
      </c>
      <c r="B785" t="s">
        <v>749</v>
      </c>
      <c r="C785" t="s">
        <v>159</v>
      </c>
      <c r="D785" t="s">
        <v>137</v>
      </c>
      <c r="E785">
        <v>2030</v>
      </c>
      <c r="F785" t="s">
        <v>170</v>
      </c>
      <c r="G785">
        <v>0</v>
      </c>
      <c r="H785" t="s">
        <v>145</v>
      </c>
      <c r="K785" s="47" t="str">
        <f t="shared" si="12"/>
        <v>NY</v>
      </c>
    </row>
    <row r="786" spans="1:11" ht="15">
      <c r="A786" t="s">
        <v>122</v>
      </c>
      <c r="B786" t="s">
        <v>750</v>
      </c>
      <c r="C786" t="s">
        <v>159</v>
      </c>
      <c r="D786" t="s">
        <v>137</v>
      </c>
      <c r="E786">
        <v>2040</v>
      </c>
      <c r="F786" t="s">
        <v>170</v>
      </c>
      <c r="G786">
        <v>0</v>
      </c>
      <c r="H786" t="s">
        <v>145</v>
      </c>
      <c r="K786" s="47" t="str">
        <f t="shared" si="12"/>
        <v>NY</v>
      </c>
    </row>
    <row r="787" spans="1:11" ht="15">
      <c r="A787" t="s">
        <v>122</v>
      </c>
      <c r="B787" t="s">
        <v>751</v>
      </c>
      <c r="C787" t="s">
        <v>159</v>
      </c>
      <c r="D787" t="s">
        <v>137</v>
      </c>
      <c r="E787">
        <v>2050</v>
      </c>
      <c r="F787" t="s">
        <v>170</v>
      </c>
      <c r="G787">
        <v>0</v>
      </c>
      <c r="H787" t="s">
        <v>145</v>
      </c>
      <c r="K787" s="47" t="str">
        <f t="shared" ref="K787:K850" si="13">LEFT(C787,2)</f>
        <v>NY</v>
      </c>
    </row>
    <row r="788" spans="1:11" ht="15">
      <c r="A788" t="s">
        <v>122</v>
      </c>
      <c r="B788" t="s">
        <v>752</v>
      </c>
      <c r="C788" t="s">
        <v>159</v>
      </c>
      <c r="D788" t="s">
        <v>23</v>
      </c>
      <c r="E788">
        <v>2020</v>
      </c>
      <c r="F788" t="s">
        <v>167</v>
      </c>
      <c r="G788">
        <v>0</v>
      </c>
      <c r="H788" t="s">
        <v>145</v>
      </c>
      <c r="K788" s="47" t="str">
        <f t="shared" si="13"/>
        <v>NY</v>
      </c>
    </row>
    <row r="789" spans="1:11" ht="15">
      <c r="A789" t="s">
        <v>122</v>
      </c>
      <c r="B789" t="s">
        <v>753</v>
      </c>
      <c r="C789" t="s">
        <v>159</v>
      </c>
      <c r="D789" t="s">
        <v>23</v>
      </c>
      <c r="E789">
        <v>2030</v>
      </c>
      <c r="F789" t="s">
        <v>167</v>
      </c>
      <c r="G789">
        <v>0</v>
      </c>
      <c r="H789" t="s">
        <v>145</v>
      </c>
      <c r="K789" s="47" t="str">
        <f t="shared" si="13"/>
        <v>NY</v>
      </c>
    </row>
    <row r="790" spans="1:11" ht="15">
      <c r="A790" t="s">
        <v>122</v>
      </c>
      <c r="B790" t="s">
        <v>754</v>
      </c>
      <c r="C790" t="s">
        <v>159</v>
      </c>
      <c r="D790" t="s">
        <v>23</v>
      </c>
      <c r="E790">
        <v>2040</v>
      </c>
      <c r="F790" t="s">
        <v>167</v>
      </c>
      <c r="G790">
        <v>0</v>
      </c>
      <c r="H790" t="s">
        <v>145</v>
      </c>
      <c r="K790" s="47" t="str">
        <f t="shared" si="13"/>
        <v>NY</v>
      </c>
    </row>
    <row r="791" spans="1:11" ht="15">
      <c r="A791" t="s">
        <v>122</v>
      </c>
      <c r="B791" t="s">
        <v>755</v>
      </c>
      <c r="C791" t="s">
        <v>159</v>
      </c>
      <c r="D791" t="s">
        <v>23</v>
      </c>
      <c r="E791">
        <v>2050</v>
      </c>
      <c r="F791" t="s">
        <v>167</v>
      </c>
      <c r="G791">
        <v>0</v>
      </c>
      <c r="H791" t="s">
        <v>145</v>
      </c>
      <c r="K791" s="47" t="str">
        <f t="shared" si="13"/>
        <v>NY</v>
      </c>
    </row>
    <row r="792" spans="1:11" ht="15">
      <c r="A792" t="s">
        <v>122</v>
      </c>
      <c r="B792" t="s">
        <v>756</v>
      </c>
      <c r="C792" t="s">
        <v>164</v>
      </c>
      <c r="D792" t="s">
        <v>20</v>
      </c>
      <c r="E792">
        <v>2020</v>
      </c>
      <c r="F792" t="s">
        <v>162</v>
      </c>
      <c r="G792">
        <v>13572.48</v>
      </c>
      <c r="H792" t="s">
        <v>145</v>
      </c>
      <c r="K792" s="47" t="str">
        <f t="shared" si="13"/>
        <v>MI</v>
      </c>
    </row>
    <row r="793" spans="1:11" ht="15">
      <c r="A793" t="s">
        <v>122</v>
      </c>
      <c r="B793" t="s">
        <v>757</v>
      </c>
      <c r="C793" t="s">
        <v>164</v>
      </c>
      <c r="D793" t="s">
        <v>20</v>
      </c>
      <c r="E793">
        <v>2030</v>
      </c>
      <c r="F793" t="s">
        <v>162</v>
      </c>
      <c r="G793">
        <v>23373.62</v>
      </c>
      <c r="H793" t="s">
        <v>145</v>
      </c>
      <c r="K793" s="47" t="str">
        <f t="shared" si="13"/>
        <v>MI</v>
      </c>
    </row>
    <row r="794" spans="1:11" ht="15">
      <c r="A794" t="s">
        <v>122</v>
      </c>
      <c r="B794" t="s">
        <v>758</v>
      </c>
      <c r="C794" t="s">
        <v>164</v>
      </c>
      <c r="D794" t="s">
        <v>20</v>
      </c>
      <c r="E794">
        <v>2040</v>
      </c>
      <c r="F794" t="s">
        <v>162</v>
      </c>
      <c r="G794">
        <v>30988.61</v>
      </c>
      <c r="H794" t="s">
        <v>145</v>
      </c>
      <c r="K794" s="47" t="str">
        <f t="shared" si="13"/>
        <v>MI</v>
      </c>
    </row>
    <row r="795" spans="1:11" ht="15">
      <c r="A795" t="s">
        <v>122</v>
      </c>
      <c r="B795" t="s">
        <v>759</v>
      </c>
      <c r="C795" t="s">
        <v>164</v>
      </c>
      <c r="D795" t="s">
        <v>20</v>
      </c>
      <c r="E795">
        <v>2050</v>
      </c>
      <c r="F795" t="s">
        <v>162</v>
      </c>
      <c r="G795">
        <v>37948.21</v>
      </c>
      <c r="H795" t="s">
        <v>145</v>
      </c>
      <c r="K795" s="47" t="str">
        <f t="shared" si="13"/>
        <v>MI</v>
      </c>
    </row>
    <row r="796" spans="1:11" ht="15">
      <c r="A796" t="s">
        <v>122</v>
      </c>
      <c r="B796" t="s">
        <v>760</v>
      </c>
      <c r="C796" t="s">
        <v>164</v>
      </c>
      <c r="D796" t="s">
        <v>19</v>
      </c>
      <c r="E796">
        <v>2020</v>
      </c>
      <c r="F796" t="s">
        <v>162</v>
      </c>
      <c r="G796">
        <v>0</v>
      </c>
      <c r="H796" t="s">
        <v>145</v>
      </c>
      <c r="K796" s="47" t="str">
        <f t="shared" si="13"/>
        <v>MI</v>
      </c>
    </row>
    <row r="797" spans="1:11" ht="15">
      <c r="A797" t="s">
        <v>122</v>
      </c>
      <c r="B797" t="s">
        <v>761</v>
      </c>
      <c r="C797" t="s">
        <v>164</v>
      </c>
      <c r="D797" t="s">
        <v>19</v>
      </c>
      <c r="E797">
        <v>2030</v>
      </c>
      <c r="F797" t="s">
        <v>162</v>
      </c>
      <c r="G797">
        <v>0</v>
      </c>
      <c r="H797" t="s">
        <v>145</v>
      </c>
      <c r="K797" s="47" t="str">
        <f t="shared" si="13"/>
        <v>MI</v>
      </c>
    </row>
    <row r="798" spans="1:11" ht="15">
      <c r="A798" t="s">
        <v>122</v>
      </c>
      <c r="B798" t="s">
        <v>762</v>
      </c>
      <c r="C798" t="s">
        <v>164</v>
      </c>
      <c r="D798" t="s">
        <v>19</v>
      </c>
      <c r="E798">
        <v>2040</v>
      </c>
      <c r="F798" t="s">
        <v>162</v>
      </c>
      <c r="G798">
        <v>0</v>
      </c>
      <c r="H798" t="s">
        <v>145</v>
      </c>
      <c r="K798" s="47" t="str">
        <f t="shared" si="13"/>
        <v>MI</v>
      </c>
    </row>
    <row r="799" spans="1:11" ht="15">
      <c r="A799" t="s">
        <v>122</v>
      </c>
      <c r="B799" t="s">
        <v>763</v>
      </c>
      <c r="C799" t="s">
        <v>164</v>
      </c>
      <c r="D799" t="s">
        <v>19</v>
      </c>
      <c r="E799">
        <v>2050</v>
      </c>
      <c r="F799" t="s">
        <v>162</v>
      </c>
      <c r="G799">
        <v>0</v>
      </c>
      <c r="H799" t="s">
        <v>145</v>
      </c>
      <c r="K799" s="47" t="str">
        <f t="shared" si="13"/>
        <v>MI</v>
      </c>
    </row>
    <row r="800" spans="1:11" ht="15">
      <c r="A800" t="s">
        <v>122</v>
      </c>
      <c r="B800" t="s">
        <v>764</v>
      </c>
      <c r="C800" t="s">
        <v>164</v>
      </c>
      <c r="D800" t="s">
        <v>18</v>
      </c>
      <c r="E800">
        <v>2020</v>
      </c>
      <c r="F800" t="s">
        <v>162</v>
      </c>
      <c r="G800">
        <v>3189.63</v>
      </c>
      <c r="H800" t="s">
        <v>145</v>
      </c>
      <c r="K800" s="47" t="str">
        <f t="shared" si="13"/>
        <v>MI</v>
      </c>
    </row>
    <row r="801" spans="1:11" ht="15">
      <c r="A801" t="s">
        <v>122</v>
      </c>
      <c r="B801" t="s">
        <v>765</v>
      </c>
      <c r="C801" t="s">
        <v>164</v>
      </c>
      <c r="D801" t="s">
        <v>18</v>
      </c>
      <c r="E801">
        <v>2030</v>
      </c>
      <c r="F801" t="s">
        <v>162</v>
      </c>
      <c r="G801">
        <v>10138.89</v>
      </c>
      <c r="H801" t="s">
        <v>145</v>
      </c>
      <c r="K801" s="47" t="str">
        <f t="shared" si="13"/>
        <v>MI</v>
      </c>
    </row>
    <row r="802" spans="1:11" ht="15">
      <c r="A802" t="s">
        <v>122</v>
      </c>
      <c r="B802" t="s">
        <v>766</v>
      </c>
      <c r="C802" t="s">
        <v>164</v>
      </c>
      <c r="D802" t="s">
        <v>18</v>
      </c>
      <c r="E802">
        <v>2040</v>
      </c>
      <c r="F802" t="s">
        <v>162</v>
      </c>
      <c r="G802">
        <v>17336.650000000001</v>
      </c>
      <c r="H802" t="s">
        <v>145</v>
      </c>
      <c r="K802" s="47" t="str">
        <f t="shared" si="13"/>
        <v>MI</v>
      </c>
    </row>
    <row r="803" spans="1:11" ht="15">
      <c r="A803" t="s">
        <v>122</v>
      </c>
      <c r="B803" t="s">
        <v>767</v>
      </c>
      <c r="C803" t="s">
        <v>164</v>
      </c>
      <c r="D803" t="s">
        <v>18</v>
      </c>
      <c r="E803">
        <v>2050</v>
      </c>
      <c r="F803" t="s">
        <v>162</v>
      </c>
      <c r="G803">
        <v>25876.21</v>
      </c>
      <c r="H803" t="s">
        <v>145</v>
      </c>
      <c r="K803" s="47" t="str">
        <f t="shared" si="13"/>
        <v>MI</v>
      </c>
    </row>
    <row r="804" spans="1:11" ht="15">
      <c r="A804" t="s">
        <v>122</v>
      </c>
      <c r="B804" t="s">
        <v>768</v>
      </c>
      <c r="C804" t="s">
        <v>164</v>
      </c>
      <c r="D804" t="s">
        <v>16</v>
      </c>
      <c r="E804">
        <v>2020</v>
      </c>
      <c r="F804" t="s">
        <v>162</v>
      </c>
      <c r="G804">
        <v>901.1</v>
      </c>
      <c r="H804" t="s">
        <v>145</v>
      </c>
      <c r="K804" s="47" t="str">
        <f t="shared" si="13"/>
        <v>MI</v>
      </c>
    </row>
    <row r="805" spans="1:11" ht="15">
      <c r="A805" t="s">
        <v>122</v>
      </c>
      <c r="B805" t="s">
        <v>769</v>
      </c>
      <c r="C805" t="s">
        <v>164</v>
      </c>
      <c r="D805" t="s">
        <v>16</v>
      </c>
      <c r="E805">
        <v>2030</v>
      </c>
      <c r="F805" t="s">
        <v>162</v>
      </c>
      <c r="G805">
        <v>906.49</v>
      </c>
      <c r="H805" t="s">
        <v>145</v>
      </c>
      <c r="K805" s="47" t="str">
        <f t="shared" si="13"/>
        <v>MI</v>
      </c>
    </row>
    <row r="806" spans="1:11" ht="15">
      <c r="A806" t="s">
        <v>122</v>
      </c>
      <c r="B806" t="s">
        <v>770</v>
      </c>
      <c r="C806" t="s">
        <v>164</v>
      </c>
      <c r="D806" t="s">
        <v>16</v>
      </c>
      <c r="E806">
        <v>2040</v>
      </c>
      <c r="F806" t="s">
        <v>162</v>
      </c>
      <c r="G806">
        <v>906.49</v>
      </c>
      <c r="H806" t="s">
        <v>145</v>
      </c>
      <c r="K806" s="47" t="str">
        <f t="shared" si="13"/>
        <v>MI</v>
      </c>
    </row>
    <row r="807" spans="1:11" ht="15">
      <c r="A807" t="s">
        <v>122</v>
      </c>
      <c r="B807" t="s">
        <v>771</v>
      </c>
      <c r="C807" t="s">
        <v>164</v>
      </c>
      <c r="D807" t="s">
        <v>16</v>
      </c>
      <c r="E807">
        <v>2050</v>
      </c>
      <c r="F807" t="s">
        <v>162</v>
      </c>
      <c r="G807">
        <v>906.49</v>
      </c>
      <c r="H807" t="s">
        <v>145</v>
      </c>
      <c r="K807" s="47" t="str">
        <f t="shared" si="13"/>
        <v>MI</v>
      </c>
    </row>
    <row r="808" spans="1:11" ht="15">
      <c r="A808" t="s">
        <v>122</v>
      </c>
      <c r="B808" t="s">
        <v>772</v>
      </c>
      <c r="C808" t="s">
        <v>164</v>
      </c>
      <c r="D808" t="s">
        <v>9</v>
      </c>
      <c r="E808">
        <v>2020</v>
      </c>
      <c r="F808" t="s">
        <v>162</v>
      </c>
      <c r="G808">
        <v>1978.8</v>
      </c>
      <c r="H808" t="s">
        <v>145</v>
      </c>
      <c r="K808" s="47" t="str">
        <f t="shared" si="13"/>
        <v>MI</v>
      </c>
    </row>
    <row r="809" spans="1:11" ht="15">
      <c r="A809" t="s">
        <v>122</v>
      </c>
      <c r="B809" t="s">
        <v>773</v>
      </c>
      <c r="C809" t="s">
        <v>164</v>
      </c>
      <c r="D809" t="s">
        <v>9</v>
      </c>
      <c r="E809">
        <v>2030</v>
      </c>
      <c r="F809" t="s">
        <v>162</v>
      </c>
      <c r="G809">
        <v>1978.8</v>
      </c>
      <c r="H809" t="s">
        <v>145</v>
      </c>
      <c r="K809" s="47" t="str">
        <f t="shared" si="13"/>
        <v>MI</v>
      </c>
    </row>
    <row r="810" spans="1:11" ht="15">
      <c r="A810" t="s">
        <v>122</v>
      </c>
      <c r="B810" t="s">
        <v>774</v>
      </c>
      <c r="C810" t="s">
        <v>164</v>
      </c>
      <c r="D810" t="s">
        <v>9</v>
      </c>
      <c r="E810">
        <v>2040</v>
      </c>
      <c r="F810" t="s">
        <v>162</v>
      </c>
      <c r="G810">
        <v>1978.8</v>
      </c>
      <c r="H810" t="s">
        <v>145</v>
      </c>
      <c r="K810" s="47" t="str">
        <f t="shared" si="13"/>
        <v>MI</v>
      </c>
    </row>
    <row r="811" spans="1:11" ht="15">
      <c r="A811" t="s">
        <v>122</v>
      </c>
      <c r="B811" t="s">
        <v>775</v>
      </c>
      <c r="C811" t="s">
        <v>164</v>
      </c>
      <c r="D811" t="s">
        <v>9</v>
      </c>
      <c r="E811">
        <v>2050</v>
      </c>
      <c r="F811" t="s">
        <v>162</v>
      </c>
      <c r="G811">
        <v>1978.8</v>
      </c>
      <c r="H811" t="s">
        <v>145</v>
      </c>
      <c r="K811" s="47" t="str">
        <f t="shared" si="13"/>
        <v>MI</v>
      </c>
    </row>
    <row r="812" spans="1:11" ht="15">
      <c r="A812" t="s">
        <v>122</v>
      </c>
      <c r="B812" t="s">
        <v>776</v>
      </c>
      <c r="C812" t="s">
        <v>164</v>
      </c>
      <c r="D812" t="s">
        <v>17</v>
      </c>
      <c r="E812">
        <v>2020</v>
      </c>
      <c r="F812" t="s">
        <v>162</v>
      </c>
      <c r="G812">
        <v>4915.8</v>
      </c>
      <c r="H812" t="s">
        <v>145</v>
      </c>
      <c r="K812" s="47" t="str">
        <f t="shared" si="13"/>
        <v>MI</v>
      </c>
    </row>
    <row r="813" spans="1:11" ht="15">
      <c r="A813" t="s">
        <v>122</v>
      </c>
      <c r="B813" t="s">
        <v>777</v>
      </c>
      <c r="C813" t="s">
        <v>164</v>
      </c>
      <c r="D813" t="s">
        <v>17</v>
      </c>
      <c r="E813">
        <v>2030</v>
      </c>
      <c r="F813" t="s">
        <v>162</v>
      </c>
      <c r="G813">
        <v>4114</v>
      </c>
      <c r="H813" t="s">
        <v>145</v>
      </c>
      <c r="K813" s="47" t="str">
        <f t="shared" si="13"/>
        <v>MI</v>
      </c>
    </row>
    <row r="814" spans="1:11" ht="15">
      <c r="A814" t="s">
        <v>122</v>
      </c>
      <c r="B814" t="s">
        <v>778</v>
      </c>
      <c r="C814" t="s">
        <v>164</v>
      </c>
      <c r="D814" t="s">
        <v>17</v>
      </c>
      <c r="E814">
        <v>2040</v>
      </c>
      <c r="F814" t="s">
        <v>162</v>
      </c>
      <c r="G814">
        <v>4114</v>
      </c>
      <c r="H814" t="s">
        <v>145</v>
      </c>
      <c r="K814" s="47" t="str">
        <f t="shared" si="13"/>
        <v>MI</v>
      </c>
    </row>
    <row r="815" spans="1:11" ht="15">
      <c r="A815" t="s">
        <v>122</v>
      </c>
      <c r="B815" t="s">
        <v>779</v>
      </c>
      <c r="C815" t="s">
        <v>164</v>
      </c>
      <c r="D815" t="s">
        <v>17</v>
      </c>
      <c r="E815">
        <v>2050</v>
      </c>
      <c r="F815" t="s">
        <v>162</v>
      </c>
      <c r="G815">
        <v>4114</v>
      </c>
      <c r="H815" t="s">
        <v>145</v>
      </c>
      <c r="K815" s="47" t="str">
        <f t="shared" si="13"/>
        <v>MI</v>
      </c>
    </row>
    <row r="816" spans="1:11" ht="15">
      <c r="A816" t="s">
        <v>122</v>
      </c>
      <c r="B816" t="s">
        <v>780</v>
      </c>
      <c r="C816" t="s">
        <v>164</v>
      </c>
      <c r="D816" t="s">
        <v>14</v>
      </c>
      <c r="E816">
        <v>2020</v>
      </c>
      <c r="F816" t="s">
        <v>162</v>
      </c>
      <c r="G816">
        <v>0</v>
      </c>
      <c r="H816" t="s">
        <v>145</v>
      </c>
      <c r="K816" s="47" t="str">
        <f t="shared" si="13"/>
        <v>MI</v>
      </c>
    </row>
    <row r="817" spans="1:11" ht="15">
      <c r="A817" t="s">
        <v>122</v>
      </c>
      <c r="B817" t="s">
        <v>781</v>
      </c>
      <c r="C817" t="s">
        <v>164</v>
      </c>
      <c r="D817" t="s">
        <v>14</v>
      </c>
      <c r="E817">
        <v>2030</v>
      </c>
      <c r="F817" t="s">
        <v>162</v>
      </c>
      <c r="G817">
        <v>0</v>
      </c>
      <c r="H817" t="s">
        <v>145</v>
      </c>
      <c r="K817" s="47" t="str">
        <f t="shared" si="13"/>
        <v>MI</v>
      </c>
    </row>
    <row r="818" spans="1:11" ht="15">
      <c r="A818" t="s">
        <v>122</v>
      </c>
      <c r="B818" t="s">
        <v>782</v>
      </c>
      <c r="C818" t="s">
        <v>164</v>
      </c>
      <c r="D818" t="s">
        <v>14</v>
      </c>
      <c r="E818">
        <v>2040</v>
      </c>
      <c r="F818" t="s">
        <v>162</v>
      </c>
      <c r="G818">
        <v>0</v>
      </c>
      <c r="H818" t="s">
        <v>145</v>
      </c>
      <c r="K818" s="47" t="str">
        <f t="shared" si="13"/>
        <v>MI</v>
      </c>
    </row>
    <row r="819" spans="1:11" ht="15">
      <c r="A819" t="s">
        <v>122</v>
      </c>
      <c r="B819" t="s">
        <v>783</v>
      </c>
      <c r="C819" t="s">
        <v>164</v>
      </c>
      <c r="D819" t="s">
        <v>14</v>
      </c>
      <c r="E819">
        <v>2050</v>
      </c>
      <c r="F819" t="s">
        <v>162</v>
      </c>
      <c r="G819">
        <v>0</v>
      </c>
      <c r="H819" t="s">
        <v>145</v>
      </c>
      <c r="K819" s="47" t="str">
        <f t="shared" si="13"/>
        <v>MI</v>
      </c>
    </row>
    <row r="820" spans="1:11" ht="15">
      <c r="A820" t="s">
        <v>122</v>
      </c>
      <c r="B820" t="s">
        <v>784</v>
      </c>
      <c r="C820" t="s">
        <v>164</v>
      </c>
      <c r="D820" t="s">
        <v>10</v>
      </c>
      <c r="E820">
        <v>2020</v>
      </c>
      <c r="F820" t="s">
        <v>162</v>
      </c>
      <c r="G820">
        <v>0</v>
      </c>
      <c r="H820" t="s">
        <v>145</v>
      </c>
      <c r="K820" s="47" t="str">
        <f t="shared" si="13"/>
        <v>MI</v>
      </c>
    </row>
    <row r="821" spans="1:11" ht="15">
      <c r="A821" t="s">
        <v>122</v>
      </c>
      <c r="B821" t="s">
        <v>785</v>
      </c>
      <c r="C821" t="s">
        <v>164</v>
      </c>
      <c r="D821" t="s">
        <v>10</v>
      </c>
      <c r="E821">
        <v>2030</v>
      </c>
      <c r="F821" t="s">
        <v>162</v>
      </c>
      <c r="G821">
        <v>0</v>
      </c>
      <c r="H821" t="s">
        <v>145</v>
      </c>
      <c r="K821" s="47" t="str">
        <f t="shared" si="13"/>
        <v>MI</v>
      </c>
    </row>
    <row r="822" spans="1:11" ht="15">
      <c r="A822" t="s">
        <v>122</v>
      </c>
      <c r="B822" t="s">
        <v>786</v>
      </c>
      <c r="C822" t="s">
        <v>164</v>
      </c>
      <c r="D822" t="s">
        <v>10</v>
      </c>
      <c r="E822">
        <v>2040</v>
      </c>
      <c r="F822" t="s">
        <v>162</v>
      </c>
      <c r="G822">
        <v>0</v>
      </c>
      <c r="H822" t="s">
        <v>145</v>
      </c>
      <c r="K822" s="47" t="str">
        <f t="shared" si="13"/>
        <v>MI</v>
      </c>
    </row>
    <row r="823" spans="1:11" ht="15">
      <c r="A823" t="s">
        <v>122</v>
      </c>
      <c r="B823" t="s">
        <v>787</v>
      </c>
      <c r="C823" t="s">
        <v>164</v>
      </c>
      <c r="D823" t="s">
        <v>10</v>
      </c>
      <c r="E823">
        <v>2050</v>
      </c>
      <c r="F823" t="s">
        <v>162</v>
      </c>
      <c r="G823">
        <v>0</v>
      </c>
      <c r="H823" t="s">
        <v>145</v>
      </c>
      <c r="K823" s="47" t="str">
        <f t="shared" si="13"/>
        <v>MI</v>
      </c>
    </row>
    <row r="824" spans="1:11" ht="15">
      <c r="A824" t="s">
        <v>122</v>
      </c>
      <c r="B824" t="s">
        <v>788</v>
      </c>
      <c r="C824" t="s">
        <v>164</v>
      </c>
      <c r="D824" t="s">
        <v>11</v>
      </c>
      <c r="E824">
        <v>2020</v>
      </c>
      <c r="F824" t="s">
        <v>162</v>
      </c>
      <c r="G824">
        <v>0</v>
      </c>
      <c r="H824" t="s">
        <v>145</v>
      </c>
      <c r="K824" s="47" t="str">
        <f t="shared" si="13"/>
        <v>MI</v>
      </c>
    </row>
    <row r="825" spans="1:11" ht="15">
      <c r="A825" t="s">
        <v>122</v>
      </c>
      <c r="B825" t="s">
        <v>789</v>
      </c>
      <c r="C825" t="s">
        <v>164</v>
      </c>
      <c r="D825" t="s">
        <v>11</v>
      </c>
      <c r="E825">
        <v>2030</v>
      </c>
      <c r="F825" t="s">
        <v>162</v>
      </c>
      <c r="G825">
        <v>0</v>
      </c>
      <c r="H825" t="s">
        <v>145</v>
      </c>
      <c r="K825" s="47" t="str">
        <f t="shared" si="13"/>
        <v>MI</v>
      </c>
    </row>
    <row r="826" spans="1:11" ht="15">
      <c r="A826" t="s">
        <v>122</v>
      </c>
      <c r="B826" t="s">
        <v>790</v>
      </c>
      <c r="C826" t="s">
        <v>164</v>
      </c>
      <c r="D826" t="s">
        <v>11</v>
      </c>
      <c r="E826">
        <v>2040</v>
      </c>
      <c r="F826" t="s">
        <v>162</v>
      </c>
      <c r="G826">
        <v>0</v>
      </c>
      <c r="H826" t="s">
        <v>145</v>
      </c>
      <c r="K826" s="47" t="str">
        <f t="shared" si="13"/>
        <v>MI</v>
      </c>
    </row>
    <row r="827" spans="1:11" ht="15">
      <c r="A827" t="s">
        <v>122</v>
      </c>
      <c r="B827" t="s">
        <v>791</v>
      </c>
      <c r="C827" t="s">
        <v>164</v>
      </c>
      <c r="D827" t="s">
        <v>11</v>
      </c>
      <c r="E827">
        <v>2050</v>
      </c>
      <c r="F827" t="s">
        <v>162</v>
      </c>
      <c r="G827">
        <v>0</v>
      </c>
      <c r="H827" t="s">
        <v>145</v>
      </c>
      <c r="K827" s="47" t="str">
        <f t="shared" si="13"/>
        <v>MI</v>
      </c>
    </row>
    <row r="828" spans="1:11" ht="15">
      <c r="A828" t="s">
        <v>122</v>
      </c>
      <c r="B828" t="s">
        <v>792</v>
      </c>
      <c r="C828" t="s">
        <v>164</v>
      </c>
      <c r="D828" t="s">
        <v>12</v>
      </c>
      <c r="E828">
        <v>2020</v>
      </c>
      <c r="F828" t="s">
        <v>162</v>
      </c>
      <c r="G828">
        <v>0</v>
      </c>
      <c r="H828" t="s">
        <v>145</v>
      </c>
      <c r="K828" s="47" t="str">
        <f t="shared" si="13"/>
        <v>MI</v>
      </c>
    </row>
    <row r="829" spans="1:11" ht="15">
      <c r="A829" t="s">
        <v>122</v>
      </c>
      <c r="B829" t="s">
        <v>793</v>
      </c>
      <c r="C829" t="s">
        <v>164</v>
      </c>
      <c r="D829" t="s">
        <v>12</v>
      </c>
      <c r="E829">
        <v>2030</v>
      </c>
      <c r="F829" t="s">
        <v>162</v>
      </c>
      <c r="G829">
        <v>0</v>
      </c>
      <c r="H829" t="s">
        <v>145</v>
      </c>
      <c r="K829" s="47" t="str">
        <f t="shared" si="13"/>
        <v>MI</v>
      </c>
    </row>
    <row r="830" spans="1:11" ht="15">
      <c r="A830" t="s">
        <v>122</v>
      </c>
      <c r="B830" t="s">
        <v>794</v>
      </c>
      <c r="C830" t="s">
        <v>164</v>
      </c>
      <c r="D830" t="s">
        <v>12</v>
      </c>
      <c r="E830">
        <v>2040</v>
      </c>
      <c r="F830" t="s">
        <v>162</v>
      </c>
      <c r="G830">
        <v>0</v>
      </c>
      <c r="H830" t="s">
        <v>145</v>
      </c>
      <c r="K830" s="47" t="str">
        <f t="shared" si="13"/>
        <v>MI</v>
      </c>
    </row>
    <row r="831" spans="1:11" ht="15">
      <c r="A831" t="s">
        <v>122</v>
      </c>
      <c r="B831" t="s">
        <v>795</v>
      </c>
      <c r="C831" t="s">
        <v>164</v>
      </c>
      <c r="D831" t="s">
        <v>12</v>
      </c>
      <c r="E831">
        <v>2050</v>
      </c>
      <c r="F831" t="s">
        <v>162</v>
      </c>
      <c r="G831">
        <v>0</v>
      </c>
      <c r="H831" t="s">
        <v>145</v>
      </c>
      <c r="K831" s="47" t="str">
        <f t="shared" si="13"/>
        <v>MI</v>
      </c>
    </row>
    <row r="832" spans="1:11" ht="15">
      <c r="A832" t="s">
        <v>122</v>
      </c>
      <c r="B832" t="s">
        <v>796</v>
      </c>
      <c r="C832" t="s">
        <v>164</v>
      </c>
      <c r="D832" t="s">
        <v>13</v>
      </c>
      <c r="E832">
        <v>2020</v>
      </c>
      <c r="F832" t="s">
        <v>162</v>
      </c>
      <c r="G832">
        <v>821.21</v>
      </c>
      <c r="H832" t="s">
        <v>145</v>
      </c>
      <c r="K832" s="47" t="str">
        <f t="shared" si="13"/>
        <v>MI</v>
      </c>
    </row>
    <row r="833" spans="1:11" ht="15">
      <c r="A833" t="s">
        <v>122</v>
      </c>
      <c r="B833" t="s">
        <v>797</v>
      </c>
      <c r="C833" t="s">
        <v>164</v>
      </c>
      <c r="D833" t="s">
        <v>13</v>
      </c>
      <c r="E833">
        <v>2030</v>
      </c>
      <c r="F833" t="s">
        <v>162</v>
      </c>
      <c r="G833">
        <v>799.56</v>
      </c>
      <c r="H833" t="s">
        <v>145</v>
      </c>
      <c r="K833" s="47" t="str">
        <f t="shared" si="13"/>
        <v>MI</v>
      </c>
    </row>
    <row r="834" spans="1:11" ht="15">
      <c r="A834" t="s">
        <v>122</v>
      </c>
      <c r="B834" t="s">
        <v>798</v>
      </c>
      <c r="C834" t="s">
        <v>164</v>
      </c>
      <c r="D834" t="s">
        <v>13</v>
      </c>
      <c r="E834">
        <v>2040</v>
      </c>
      <c r="F834" t="s">
        <v>162</v>
      </c>
      <c r="G834">
        <v>799.56</v>
      </c>
      <c r="H834" t="s">
        <v>145</v>
      </c>
      <c r="K834" s="47" t="str">
        <f t="shared" si="13"/>
        <v>MI</v>
      </c>
    </row>
    <row r="835" spans="1:11" ht="15">
      <c r="A835" t="s">
        <v>122</v>
      </c>
      <c r="B835" t="s">
        <v>799</v>
      </c>
      <c r="C835" t="s">
        <v>164</v>
      </c>
      <c r="D835" t="s">
        <v>13</v>
      </c>
      <c r="E835">
        <v>2050</v>
      </c>
      <c r="F835" t="s">
        <v>162</v>
      </c>
      <c r="G835">
        <v>799.56</v>
      </c>
      <c r="H835" t="s">
        <v>145</v>
      </c>
      <c r="K835" s="47" t="str">
        <f t="shared" si="13"/>
        <v>MI</v>
      </c>
    </row>
    <row r="836" spans="1:11" ht="15">
      <c r="A836" t="s">
        <v>122</v>
      </c>
      <c r="B836" t="s">
        <v>800</v>
      </c>
      <c r="C836" t="s">
        <v>164</v>
      </c>
      <c r="D836" t="s">
        <v>7</v>
      </c>
      <c r="E836">
        <v>2020</v>
      </c>
      <c r="F836" t="s">
        <v>162</v>
      </c>
      <c r="G836">
        <v>0</v>
      </c>
      <c r="H836" t="s">
        <v>145</v>
      </c>
      <c r="K836" s="47" t="str">
        <f t="shared" si="13"/>
        <v>MI</v>
      </c>
    </row>
    <row r="837" spans="1:11" ht="15">
      <c r="A837" t="s">
        <v>122</v>
      </c>
      <c r="B837" t="s">
        <v>801</v>
      </c>
      <c r="C837" t="s">
        <v>164</v>
      </c>
      <c r="D837" t="s">
        <v>7</v>
      </c>
      <c r="E837">
        <v>2030</v>
      </c>
      <c r="F837" t="s">
        <v>162</v>
      </c>
      <c r="G837">
        <v>1372.2</v>
      </c>
      <c r="H837" t="s">
        <v>145</v>
      </c>
      <c r="K837" s="47" t="str">
        <f t="shared" si="13"/>
        <v>MI</v>
      </c>
    </row>
    <row r="838" spans="1:11" ht="15">
      <c r="A838" t="s">
        <v>122</v>
      </c>
      <c r="B838" t="s">
        <v>802</v>
      </c>
      <c r="C838" t="s">
        <v>164</v>
      </c>
      <c r="D838" t="s">
        <v>7</v>
      </c>
      <c r="E838">
        <v>2040</v>
      </c>
      <c r="F838" t="s">
        <v>162</v>
      </c>
      <c r="G838">
        <v>4475.72</v>
      </c>
      <c r="H838" t="s">
        <v>145</v>
      </c>
      <c r="K838" s="47" t="str">
        <f t="shared" si="13"/>
        <v>MI</v>
      </c>
    </row>
    <row r="839" spans="1:11" ht="15">
      <c r="A839" t="s">
        <v>122</v>
      </c>
      <c r="B839" t="s">
        <v>803</v>
      </c>
      <c r="C839" t="s">
        <v>164</v>
      </c>
      <c r="D839" t="s">
        <v>7</v>
      </c>
      <c r="E839">
        <v>2050</v>
      </c>
      <c r="F839" t="s">
        <v>162</v>
      </c>
      <c r="G839">
        <v>11309.92</v>
      </c>
      <c r="H839" t="s">
        <v>145</v>
      </c>
      <c r="K839" s="47" t="str">
        <f t="shared" si="13"/>
        <v>MI</v>
      </c>
    </row>
    <row r="840" spans="1:11" ht="15">
      <c r="A840" t="s">
        <v>122</v>
      </c>
      <c r="B840" t="s">
        <v>804</v>
      </c>
      <c r="C840" t="s">
        <v>164</v>
      </c>
      <c r="D840" t="s">
        <v>15</v>
      </c>
      <c r="E840">
        <v>2020</v>
      </c>
      <c r="F840" t="s">
        <v>162</v>
      </c>
      <c r="G840">
        <v>45337.58</v>
      </c>
      <c r="H840" t="s">
        <v>145</v>
      </c>
      <c r="K840" s="47" t="str">
        <f t="shared" si="13"/>
        <v>MI</v>
      </c>
    </row>
    <row r="841" spans="1:11" ht="15">
      <c r="A841" t="s">
        <v>122</v>
      </c>
      <c r="B841" t="s">
        <v>805</v>
      </c>
      <c r="C841" t="s">
        <v>164</v>
      </c>
      <c r="D841" t="s">
        <v>15</v>
      </c>
      <c r="E841">
        <v>2030</v>
      </c>
      <c r="F841" t="s">
        <v>162</v>
      </c>
      <c r="G841">
        <v>39764.39</v>
      </c>
      <c r="H841" t="s">
        <v>145</v>
      </c>
      <c r="K841" s="47" t="str">
        <f t="shared" si="13"/>
        <v>MI</v>
      </c>
    </row>
    <row r="842" spans="1:11" ht="15">
      <c r="A842" t="s">
        <v>122</v>
      </c>
      <c r="B842" t="s">
        <v>806</v>
      </c>
      <c r="C842" t="s">
        <v>164</v>
      </c>
      <c r="D842" t="s">
        <v>15</v>
      </c>
      <c r="E842">
        <v>2040</v>
      </c>
      <c r="F842" t="s">
        <v>162</v>
      </c>
      <c r="G842">
        <v>42069.59</v>
      </c>
      <c r="H842" t="s">
        <v>145</v>
      </c>
      <c r="K842" s="47" t="str">
        <f t="shared" si="13"/>
        <v>MI</v>
      </c>
    </row>
    <row r="843" spans="1:11" ht="15">
      <c r="A843" t="s">
        <v>122</v>
      </c>
      <c r="B843" t="s">
        <v>807</v>
      </c>
      <c r="C843" t="s">
        <v>164</v>
      </c>
      <c r="D843" t="s">
        <v>15</v>
      </c>
      <c r="E843">
        <v>2050</v>
      </c>
      <c r="F843" t="s">
        <v>162</v>
      </c>
      <c r="G843">
        <v>46759.34</v>
      </c>
      <c r="H843" t="s">
        <v>145</v>
      </c>
      <c r="K843" s="47" t="str">
        <f t="shared" si="13"/>
        <v>MI</v>
      </c>
    </row>
    <row r="844" spans="1:11" ht="15">
      <c r="A844" t="s">
        <v>122</v>
      </c>
      <c r="B844" t="s">
        <v>808</v>
      </c>
      <c r="C844" t="s">
        <v>164</v>
      </c>
      <c r="D844" t="s">
        <v>138</v>
      </c>
      <c r="E844">
        <v>2020</v>
      </c>
      <c r="F844" t="s">
        <v>170</v>
      </c>
      <c r="G844">
        <v>0</v>
      </c>
      <c r="H844" t="s">
        <v>145</v>
      </c>
      <c r="K844" s="47" t="str">
        <f t="shared" si="13"/>
        <v>MI</v>
      </c>
    </row>
    <row r="845" spans="1:11" ht="15">
      <c r="A845" t="s">
        <v>122</v>
      </c>
      <c r="B845" t="s">
        <v>809</v>
      </c>
      <c r="C845" t="s">
        <v>164</v>
      </c>
      <c r="D845" t="s">
        <v>138</v>
      </c>
      <c r="E845">
        <v>2030</v>
      </c>
      <c r="F845" t="s">
        <v>170</v>
      </c>
      <c r="G845">
        <v>0</v>
      </c>
      <c r="H845" t="s">
        <v>145</v>
      </c>
      <c r="K845" s="47" t="str">
        <f t="shared" si="13"/>
        <v>MI</v>
      </c>
    </row>
    <row r="846" spans="1:11" ht="15">
      <c r="A846" t="s">
        <v>122</v>
      </c>
      <c r="B846" t="s">
        <v>810</v>
      </c>
      <c r="C846" t="s">
        <v>164</v>
      </c>
      <c r="D846" t="s">
        <v>138</v>
      </c>
      <c r="E846">
        <v>2040</v>
      </c>
      <c r="F846" t="s">
        <v>170</v>
      </c>
      <c r="G846">
        <v>0</v>
      </c>
      <c r="H846" t="s">
        <v>145</v>
      </c>
      <c r="K846" s="47" t="str">
        <f t="shared" si="13"/>
        <v>MI</v>
      </c>
    </row>
    <row r="847" spans="1:11" ht="15">
      <c r="A847" t="s">
        <v>122</v>
      </c>
      <c r="B847" t="s">
        <v>811</v>
      </c>
      <c r="C847" t="s">
        <v>164</v>
      </c>
      <c r="D847" t="s">
        <v>138</v>
      </c>
      <c r="E847">
        <v>2050</v>
      </c>
      <c r="F847" t="s">
        <v>170</v>
      </c>
      <c r="G847">
        <v>0</v>
      </c>
      <c r="H847" t="s">
        <v>145</v>
      </c>
      <c r="K847" s="47" t="str">
        <f t="shared" si="13"/>
        <v>MI</v>
      </c>
    </row>
    <row r="848" spans="1:11" ht="15">
      <c r="A848" t="s">
        <v>122</v>
      </c>
      <c r="B848" t="s">
        <v>812</v>
      </c>
      <c r="C848" t="s">
        <v>164</v>
      </c>
      <c r="D848" t="s">
        <v>140</v>
      </c>
      <c r="E848">
        <v>2020</v>
      </c>
      <c r="F848" t="s">
        <v>167</v>
      </c>
      <c r="G848">
        <v>0</v>
      </c>
      <c r="H848" t="s">
        <v>145</v>
      </c>
      <c r="K848" s="47" t="str">
        <f t="shared" si="13"/>
        <v>MI</v>
      </c>
    </row>
    <row r="849" spans="1:11" ht="15">
      <c r="A849" t="s">
        <v>122</v>
      </c>
      <c r="B849" t="s">
        <v>813</v>
      </c>
      <c r="C849" t="s">
        <v>164</v>
      </c>
      <c r="D849" t="s">
        <v>140</v>
      </c>
      <c r="E849">
        <v>2030</v>
      </c>
      <c r="F849" t="s">
        <v>167</v>
      </c>
      <c r="G849">
        <v>0</v>
      </c>
      <c r="H849" t="s">
        <v>145</v>
      </c>
      <c r="K849" s="47" t="str">
        <f t="shared" si="13"/>
        <v>MI</v>
      </c>
    </row>
    <row r="850" spans="1:11" ht="15">
      <c r="A850" t="s">
        <v>122</v>
      </c>
      <c r="B850" t="s">
        <v>814</v>
      </c>
      <c r="C850" t="s">
        <v>164</v>
      </c>
      <c r="D850" t="s">
        <v>140</v>
      </c>
      <c r="E850">
        <v>2040</v>
      </c>
      <c r="F850" t="s">
        <v>167</v>
      </c>
      <c r="G850">
        <v>0</v>
      </c>
      <c r="H850" t="s">
        <v>145</v>
      </c>
      <c r="K850" s="47" t="str">
        <f t="shared" si="13"/>
        <v>MI</v>
      </c>
    </row>
    <row r="851" spans="1:11" ht="15">
      <c r="A851" t="s">
        <v>122</v>
      </c>
      <c r="B851" t="s">
        <v>815</v>
      </c>
      <c r="C851" t="s">
        <v>164</v>
      </c>
      <c r="D851" t="s">
        <v>140</v>
      </c>
      <c r="E851">
        <v>2050</v>
      </c>
      <c r="F851" t="s">
        <v>167</v>
      </c>
      <c r="G851">
        <v>0</v>
      </c>
      <c r="H851" t="s">
        <v>145</v>
      </c>
      <c r="K851" s="47" t="str">
        <f t="shared" ref="K851:K914" si="14">LEFT(C851,2)</f>
        <v>MI</v>
      </c>
    </row>
    <row r="852" spans="1:11" ht="15">
      <c r="A852" t="s">
        <v>122</v>
      </c>
      <c r="B852" t="s">
        <v>816</v>
      </c>
      <c r="C852" t="s">
        <v>164</v>
      </c>
      <c r="D852" t="s">
        <v>156</v>
      </c>
      <c r="E852">
        <v>2020</v>
      </c>
      <c r="F852" t="s">
        <v>167</v>
      </c>
      <c r="G852">
        <v>0</v>
      </c>
      <c r="H852" t="s">
        <v>145</v>
      </c>
      <c r="K852" s="47" t="str">
        <f t="shared" si="14"/>
        <v>MI</v>
      </c>
    </row>
    <row r="853" spans="1:11" ht="15">
      <c r="A853" t="s">
        <v>122</v>
      </c>
      <c r="B853" t="s">
        <v>817</v>
      </c>
      <c r="C853" t="s">
        <v>164</v>
      </c>
      <c r="D853" t="s">
        <v>156</v>
      </c>
      <c r="E853">
        <v>2030</v>
      </c>
      <c r="F853" t="s">
        <v>167</v>
      </c>
      <c r="G853">
        <v>0</v>
      </c>
      <c r="H853" t="s">
        <v>145</v>
      </c>
      <c r="K853" s="47" t="str">
        <f t="shared" si="14"/>
        <v>MI</v>
      </c>
    </row>
    <row r="854" spans="1:11" ht="15">
      <c r="A854" t="s">
        <v>122</v>
      </c>
      <c r="B854" t="s">
        <v>818</v>
      </c>
      <c r="C854" t="s">
        <v>164</v>
      </c>
      <c r="D854" t="s">
        <v>156</v>
      </c>
      <c r="E854">
        <v>2040</v>
      </c>
      <c r="F854" t="s">
        <v>167</v>
      </c>
      <c r="G854">
        <v>0</v>
      </c>
      <c r="H854" t="s">
        <v>145</v>
      </c>
      <c r="K854" s="47" t="str">
        <f t="shared" si="14"/>
        <v>MI</v>
      </c>
    </row>
    <row r="855" spans="1:11" ht="15">
      <c r="A855" t="s">
        <v>122</v>
      </c>
      <c r="B855" t="s">
        <v>819</v>
      </c>
      <c r="C855" t="s">
        <v>164</v>
      </c>
      <c r="D855" t="s">
        <v>156</v>
      </c>
      <c r="E855">
        <v>2050</v>
      </c>
      <c r="F855" t="s">
        <v>167</v>
      </c>
      <c r="G855">
        <v>0</v>
      </c>
      <c r="H855" t="s">
        <v>145</v>
      </c>
      <c r="K855" s="47" t="str">
        <f t="shared" si="14"/>
        <v>MI</v>
      </c>
    </row>
    <row r="856" spans="1:11" ht="15">
      <c r="A856" t="s">
        <v>122</v>
      </c>
      <c r="B856" t="s">
        <v>820</v>
      </c>
      <c r="C856" t="s">
        <v>164</v>
      </c>
      <c r="D856" t="s">
        <v>157</v>
      </c>
      <c r="E856">
        <v>2020</v>
      </c>
      <c r="F856" t="s">
        <v>167</v>
      </c>
      <c r="G856">
        <v>0</v>
      </c>
      <c r="H856" t="s">
        <v>145</v>
      </c>
      <c r="K856" s="47" t="str">
        <f t="shared" si="14"/>
        <v>MI</v>
      </c>
    </row>
    <row r="857" spans="1:11" ht="15">
      <c r="A857" t="s">
        <v>122</v>
      </c>
      <c r="B857" t="s">
        <v>821</v>
      </c>
      <c r="C857" t="s">
        <v>164</v>
      </c>
      <c r="D857" t="s">
        <v>157</v>
      </c>
      <c r="E857">
        <v>2030</v>
      </c>
      <c r="F857" t="s">
        <v>167</v>
      </c>
      <c r="G857">
        <v>0</v>
      </c>
      <c r="H857" t="s">
        <v>145</v>
      </c>
      <c r="K857" s="47" t="str">
        <f t="shared" si="14"/>
        <v>MI</v>
      </c>
    </row>
    <row r="858" spans="1:11" ht="15">
      <c r="A858" t="s">
        <v>122</v>
      </c>
      <c r="B858" t="s">
        <v>822</v>
      </c>
      <c r="C858" t="s">
        <v>164</v>
      </c>
      <c r="D858" t="s">
        <v>157</v>
      </c>
      <c r="E858">
        <v>2040</v>
      </c>
      <c r="F858" t="s">
        <v>167</v>
      </c>
      <c r="G858">
        <v>0</v>
      </c>
      <c r="H858" t="s">
        <v>145</v>
      </c>
      <c r="K858" s="47" t="str">
        <f t="shared" si="14"/>
        <v>MI</v>
      </c>
    </row>
    <row r="859" spans="1:11" ht="15">
      <c r="A859" t="s">
        <v>122</v>
      </c>
      <c r="B859" t="s">
        <v>823</v>
      </c>
      <c r="C859" t="s">
        <v>164</v>
      </c>
      <c r="D859" t="s">
        <v>157</v>
      </c>
      <c r="E859">
        <v>2050</v>
      </c>
      <c r="F859" t="s">
        <v>167</v>
      </c>
      <c r="G859">
        <v>0</v>
      </c>
      <c r="H859" t="s">
        <v>145</v>
      </c>
      <c r="K859" s="47" t="str">
        <f t="shared" si="14"/>
        <v>MI</v>
      </c>
    </row>
    <row r="860" spans="1:11" ht="15">
      <c r="A860" t="s">
        <v>122</v>
      </c>
      <c r="B860" t="s">
        <v>824</v>
      </c>
      <c r="C860" t="s">
        <v>164</v>
      </c>
      <c r="D860" t="s">
        <v>152</v>
      </c>
      <c r="E860">
        <v>2020</v>
      </c>
      <c r="F860" t="s">
        <v>170</v>
      </c>
      <c r="G860">
        <v>0</v>
      </c>
      <c r="H860" t="s">
        <v>145</v>
      </c>
      <c r="K860" s="47" t="str">
        <f t="shared" si="14"/>
        <v>MI</v>
      </c>
    </row>
    <row r="861" spans="1:11" ht="15">
      <c r="A861" t="s">
        <v>122</v>
      </c>
      <c r="B861" t="s">
        <v>825</v>
      </c>
      <c r="C861" t="s">
        <v>164</v>
      </c>
      <c r="D861" t="s">
        <v>152</v>
      </c>
      <c r="E861">
        <v>2030</v>
      </c>
      <c r="F861" t="s">
        <v>170</v>
      </c>
      <c r="G861">
        <v>0</v>
      </c>
      <c r="H861" t="s">
        <v>145</v>
      </c>
      <c r="K861" s="47" t="str">
        <f t="shared" si="14"/>
        <v>MI</v>
      </c>
    </row>
    <row r="862" spans="1:11" ht="15">
      <c r="A862" t="s">
        <v>122</v>
      </c>
      <c r="B862" t="s">
        <v>826</v>
      </c>
      <c r="C862" t="s">
        <v>164</v>
      </c>
      <c r="D862" t="s">
        <v>152</v>
      </c>
      <c r="E862">
        <v>2040</v>
      </c>
      <c r="F862" t="s">
        <v>170</v>
      </c>
      <c r="G862">
        <v>0</v>
      </c>
      <c r="H862" t="s">
        <v>145</v>
      </c>
      <c r="K862" s="47" t="str">
        <f t="shared" si="14"/>
        <v>MI</v>
      </c>
    </row>
    <row r="863" spans="1:11" ht="15">
      <c r="A863" t="s">
        <v>122</v>
      </c>
      <c r="B863" t="s">
        <v>827</v>
      </c>
      <c r="C863" t="s">
        <v>164</v>
      </c>
      <c r="D863" t="s">
        <v>152</v>
      </c>
      <c r="E863">
        <v>2050</v>
      </c>
      <c r="F863" t="s">
        <v>170</v>
      </c>
      <c r="G863">
        <v>0</v>
      </c>
      <c r="H863" t="s">
        <v>145</v>
      </c>
      <c r="K863" s="47" t="str">
        <f t="shared" si="14"/>
        <v>MI</v>
      </c>
    </row>
    <row r="864" spans="1:11" ht="15">
      <c r="A864" t="s">
        <v>122</v>
      </c>
      <c r="B864" t="s">
        <v>828</v>
      </c>
      <c r="C864" t="s">
        <v>164</v>
      </c>
      <c r="D864" t="s">
        <v>153</v>
      </c>
      <c r="E864">
        <v>2020</v>
      </c>
      <c r="F864" t="s">
        <v>170</v>
      </c>
      <c r="G864">
        <v>0</v>
      </c>
      <c r="H864" t="s">
        <v>145</v>
      </c>
      <c r="K864" s="47" t="str">
        <f t="shared" si="14"/>
        <v>MI</v>
      </c>
    </row>
    <row r="865" spans="1:11" ht="15">
      <c r="A865" t="s">
        <v>122</v>
      </c>
      <c r="B865" t="s">
        <v>829</v>
      </c>
      <c r="C865" t="s">
        <v>164</v>
      </c>
      <c r="D865" t="s">
        <v>153</v>
      </c>
      <c r="E865">
        <v>2030</v>
      </c>
      <c r="F865" t="s">
        <v>170</v>
      </c>
      <c r="G865">
        <v>0</v>
      </c>
      <c r="H865" t="s">
        <v>145</v>
      </c>
      <c r="K865" s="47" t="str">
        <f t="shared" si="14"/>
        <v>MI</v>
      </c>
    </row>
    <row r="866" spans="1:11" ht="15">
      <c r="A866" t="s">
        <v>122</v>
      </c>
      <c r="B866" t="s">
        <v>830</v>
      </c>
      <c r="C866" t="s">
        <v>164</v>
      </c>
      <c r="D866" t="s">
        <v>153</v>
      </c>
      <c r="E866">
        <v>2040</v>
      </c>
      <c r="F866" t="s">
        <v>170</v>
      </c>
      <c r="G866">
        <v>0</v>
      </c>
      <c r="H866" t="s">
        <v>145</v>
      </c>
      <c r="K866" s="47" t="str">
        <f t="shared" si="14"/>
        <v>MI</v>
      </c>
    </row>
    <row r="867" spans="1:11" ht="15">
      <c r="A867" t="s">
        <v>122</v>
      </c>
      <c r="B867" t="s">
        <v>831</v>
      </c>
      <c r="C867" t="s">
        <v>164</v>
      </c>
      <c r="D867" t="s">
        <v>153</v>
      </c>
      <c r="E867">
        <v>2050</v>
      </c>
      <c r="F867" t="s">
        <v>170</v>
      </c>
      <c r="G867">
        <v>0</v>
      </c>
      <c r="H867" t="s">
        <v>145</v>
      </c>
      <c r="K867" s="47" t="str">
        <f t="shared" si="14"/>
        <v>MI</v>
      </c>
    </row>
    <row r="868" spans="1:11" ht="15">
      <c r="A868" t="s">
        <v>122</v>
      </c>
      <c r="B868" t="s">
        <v>832</v>
      </c>
      <c r="C868" t="s">
        <v>164</v>
      </c>
      <c r="D868" t="s">
        <v>154</v>
      </c>
      <c r="E868">
        <v>2020</v>
      </c>
      <c r="F868" t="s">
        <v>170</v>
      </c>
      <c r="G868">
        <v>0</v>
      </c>
      <c r="H868" t="s">
        <v>145</v>
      </c>
      <c r="K868" s="47" t="str">
        <f t="shared" si="14"/>
        <v>MI</v>
      </c>
    </row>
    <row r="869" spans="1:11" ht="15">
      <c r="A869" t="s">
        <v>122</v>
      </c>
      <c r="B869" t="s">
        <v>833</v>
      </c>
      <c r="C869" t="s">
        <v>164</v>
      </c>
      <c r="D869" t="s">
        <v>154</v>
      </c>
      <c r="E869">
        <v>2030</v>
      </c>
      <c r="F869" t="s">
        <v>170</v>
      </c>
      <c r="G869">
        <v>0</v>
      </c>
      <c r="H869" t="s">
        <v>145</v>
      </c>
      <c r="K869" s="47" t="str">
        <f t="shared" si="14"/>
        <v>MI</v>
      </c>
    </row>
    <row r="870" spans="1:11" ht="15">
      <c r="A870" t="s">
        <v>122</v>
      </c>
      <c r="B870" t="s">
        <v>834</v>
      </c>
      <c r="C870" t="s">
        <v>164</v>
      </c>
      <c r="D870" t="s">
        <v>154</v>
      </c>
      <c r="E870">
        <v>2040</v>
      </c>
      <c r="F870" t="s">
        <v>170</v>
      </c>
      <c r="G870">
        <v>0</v>
      </c>
      <c r="H870" t="s">
        <v>145</v>
      </c>
      <c r="K870" s="47" t="str">
        <f t="shared" si="14"/>
        <v>MI</v>
      </c>
    </row>
    <row r="871" spans="1:11" ht="15">
      <c r="A871" t="s">
        <v>122</v>
      </c>
      <c r="B871" t="s">
        <v>835</v>
      </c>
      <c r="C871" t="s">
        <v>164</v>
      </c>
      <c r="D871" t="s">
        <v>154</v>
      </c>
      <c r="E871">
        <v>2050</v>
      </c>
      <c r="F871" t="s">
        <v>170</v>
      </c>
      <c r="G871">
        <v>0</v>
      </c>
      <c r="H871" t="s">
        <v>145</v>
      </c>
      <c r="K871" s="47" t="str">
        <f t="shared" si="14"/>
        <v>MI</v>
      </c>
    </row>
    <row r="872" spans="1:11" ht="15">
      <c r="A872" t="s">
        <v>122</v>
      </c>
      <c r="B872" t="s">
        <v>836</v>
      </c>
      <c r="C872" t="s">
        <v>164</v>
      </c>
      <c r="D872" t="s">
        <v>155</v>
      </c>
      <c r="E872">
        <v>2020</v>
      </c>
      <c r="F872" t="s">
        <v>170</v>
      </c>
      <c r="G872">
        <v>0</v>
      </c>
      <c r="H872" t="s">
        <v>145</v>
      </c>
      <c r="K872" s="47" t="str">
        <f t="shared" si="14"/>
        <v>MI</v>
      </c>
    </row>
    <row r="873" spans="1:11" ht="15">
      <c r="A873" t="s">
        <v>122</v>
      </c>
      <c r="B873" t="s">
        <v>837</v>
      </c>
      <c r="C873" t="s">
        <v>164</v>
      </c>
      <c r="D873" t="s">
        <v>155</v>
      </c>
      <c r="E873">
        <v>2030</v>
      </c>
      <c r="F873" t="s">
        <v>170</v>
      </c>
      <c r="G873">
        <v>0</v>
      </c>
      <c r="H873" t="s">
        <v>145</v>
      </c>
      <c r="K873" s="47" t="str">
        <f t="shared" si="14"/>
        <v>MI</v>
      </c>
    </row>
    <row r="874" spans="1:11" ht="15">
      <c r="A874" t="s">
        <v>122</v>
      </c>
      <c r="B874" t="s">
        <v>838</v>
      </c>
      <c r="C874" t="s">
        <v>164</v>
      </c>
      <c r="D874" t="s">
        <v>155</v>
      </c>
      <c r="E874">
        <v>2040</v>
      </c>
      <c r="F874" t="s">
        <v>170</v>
      </c>
      <c r="G874">
        <v>0</v>
      </c>
      <c r="H874" t="s">
        <v>145</v>
      </c>
      <c r="K874" s="47" t="str">
        <f t="shared" si="14"/>
        <v>MI</v>
      </c>
    </row>
    <row r="875" spans="1:11" ht="15">
      <c r="A875" t="s">
        <v>122</v>
      </c>
      <c r="B875" t="s">
        <v>839</v>
      </c>
      <c r="C875" t="s">
        <v>164</v>
      </c>
      <c r="D875" t="s">
        <v>155</v>
      </c>
      <c r="E875">
        <v>2050</v>
      </c>
      <c r="F875" t="s">
        <v>170</v>
      </c>
      <c r="G875">
        <v>0</v>
      </c>
      <c r="H875" t="s">
        <v>145</v>
      </c>
      <c r="K875" s="47" t="str">
        <f t="shared" si="14"/>
        <v>MI</v>
      </c>
    </row>
    <row r="876" spans="1:11" ht="15">
      <c r="A876" t="s">
        <v>122</v>
      </c>
      <c r="B876" t="s">
        <v>840</v>
      </c>
      <c r="C876" t="s">
        <v>164</v>
      </c>
      <c r="D876" t="s">
        <v>148</v>
      </c>
      <c r="E876">
        <v>2020</v>
      </c>
      <c r="F876" t="s">
        <v>170</v>
      </c>
      <c r="G876">
        <v>0</v>
      </c>
      <c r="H876" t="s">
        <v>145</v>
      </c>
      <c r="K876" s="47" t="str">
        <f t="shared" si="14"/>
        <v>MI</v>
      </c>
    </row>
    <row r="877" spans="1:11" ht="15">
      <c r="A877" t="s">
        <v>122</v>
      </c>
      <c r="B877" t="s">
        <v>841</v>
      </c>
      <c r="C877" t="s">
        <v>164</v>
      </c>
      <c r="D877" t="s">
        <v>148</v>
      </c>
      <c r="E877">
        <v>2030</v>
      </c>
      <c r="F877" t="s">
        <v>170</v>
      </c>
      <c r="G877">
        <v>0</v>
      </c>
      <c r="H877" t="s">
        <v>145</v>
      </c>
      <c r="K877" s="47" t="str">
        <f t="shared" si="14"/>
        <v>MI</v>
      </c>
    </row>
    <row r="878" spans="1:11" ht="15">
      <c r="A878" t="s">
        <v>122</v>
      </c>
      <c r="B878" t="s">
        <v>842</v>
      </c>
      <c r="C878" t="s">
        <v>164</v>
      </c>
      <c r="D878" t="s">
        <v>148</v>
      </c>
      <c r="E878">
        <v>2040</v>
      </c>
      <c r="F878" t="s">
        <v>170</v>
      </c>
      <c r="G878">
        <v>0</v>
      </c>
      <c r="H878" t="s">
        <v>145</v>
      </c>
      <c r="K878" s="47" t="str">
        <f t="shared" si="14"/>
        <v>MI</v>
      </c>
    </row>
    <row r="879" spans="1:11" ht="15">
      <c r="A879" t="s">
        <v>122</v>
      </c>
      <c r="B879" t="s">
        <v>843</v>
      </c>
      <c r="C879" t="s">
        <v>164</v>
      </c>
      <c r="D879" t="s">
        <v>148</v>
      </c>
      <c r="E879">
        <v>2050</v>
      </c>
      <c r="F879" t="s">
        <v>170</v>
      </c>
      <c r="G879">
        <v>0</v>
      </c>
      <c r="H879" t="s">
        <v>145</v>
      </c>
      <c r="K879" s="47" t="str">
        <f t="shared" si="14"/>
        <v>MI</v>
      </c>
    </row>
    <row r="880" spans="1:11" ht="15">
      <c r="A880" t="s">
        <v>122</v>
      </c>
      <c r="B880" t="s">
        <v>844</v>
      </c>
      <c r="C880" t="s">
        <v>164</v>
      </c>
      <c r="D880" t="s">
        <v>149</v>
      </c>
      <c r="E880">
        <v>2020</v>
      </c>
      <c r="F880" t="s">
        <v>170</v>
      </c>
      <c r="G880">
        <v>0</v>
      </c>
      <c r="H880" t="s">
        <v>145</v>
      </c>
      <c r="K880" s="47" t="str">
        <f t="shared" si="14"/>
        <v>MI</v>
      </c>
    </row>
    <row r="881" spans="1:11" ht="15">
      <c r="A881" t="s">
        <v>122</v>
      </c>
      <c r="B881" t="s">
        <v>845</v>
      </c>
      <c r="C881" t="s">
        <v>164</v>
      </c>
      <c r="D881" t="s">
        <v>149</v>
      </c>
      <c r="E881">
        <v>2030</v>
      </c>
      <c r="F881" t="s">
        <v>170</v>
      </c>
      <c r="G881">
        <v>0</v>
      </c>
      <c r="H881" t="s">
        <v>145</v>
      </c>
      <c r="K881" s="47" t="str">
        <f t="shared" si="14"/>
        <v>MI</v>
      </c>
    </row>
    <row r="882" spans="1:11" ht="15">
      <c r="A882" t="s">
        <v>122</v>
      </c>
      <c r="B882" t="s">
        <v>846</v>
      </c>
      <c r="C882" t="s">
        <v>164</v>
      </c>
      <c r="D882" t="s">
        <v>149</v>
      </c>
      <c r="E882">
        <v>2040</v>
      </c>
      <c r="F882" t="s">
        <v>170</v>
      </c>
      <c r="G882">
        <v>0</v>
      </c>
      <c r="H882" t="s">
        <v>145</v>
      </c>
      <c r="K882" s="47" t="str">
        <f t="shared" si="14"/>
        <v>MI</v>
      </c>
    </row>
    <row r="883" spans="1:11" ht="15">
      <c r="A883" t="s">
        <v>122</v>
      </c>
      <c r="B883" t="s">
        <v>847</v>
      </c>
      <c r="C883" t="s">
        <v>164</v>
      </c>
      <c r="D883" t="s">
        <v>149</v>
      </c>
      <c r="E883">
        <v>2050</v>
      </c>
      <c r="F883" t="s">
        <v>170</v>
      </c>
      <c r="G883">
        <v>0</v>
      </c>
      <c r="H883" t="s">
        <v>145</v>
      </c>
      <c r="K883" s="47" t="str">
        <f t="shared" si="14"/>
        <v>MI</v>
      </c>
    </row>
    <row r="884" spans="1:11" ht="15">
      <c r="A884" t="s">
        <v>122</v>
      </c>
      <c r="B884" t="s">
        <v>848</v>
      </c>
      <c r="C884" t="s">
        <v>164</v>
      </c>
      <c r="D884" t="s">
        <v>150</v>
      </c>
      <c r="E884">
        <v>2020</v>
      </c>
      <c r="F884" t="s">
        <v>170</v>
      </c>
      <c r="G884">
        <v>0</v>
      </c>
      <c r="H884" t="s">
        <v>145</v>
      </c>
      <c r="K884" s="47" t="str">
        <f t="shared" si="14"/>
        <v>MI</v>
      </c>
    </row>
    <row r="885" spans="1:11" ht="15">
      <c r="A885" t="s">
        <v>122</v>
      </c>
      <c r="B885" t="s">
        <v>849</v>
      </c>
      <c r="C885" t="s">
        <v>164</v>
      </c>
      <c r="D885" t="s">
        <v>150</v>
      </c>
      <c r="E885">
        <v>2030</v>
      </c>
      <c r="F885" t="s">
        <v>170</v>
      </c>
      <c r="G885">
        <v>0</v>
      </c>
      <c r="H885" t="s">
        <v>145</v>
      </c>
      <c r="K885" s="47" t="str">
        <f t="shared" si="14"/>
        <v>MI</v>
      </c>
    </row>
    <row r="886" spans="1:11" ht="15">
      <c r="A886" t="s">
        <v>122</v>
      </c>
      <c r="B886" t="s">
        <v>850</v>
      </c>
      <c r="C886" t="s">
        <v>164</v>
      </c>
      <c r="D886" t="s">
        <v>150</v>
      </c>
      <c r="E886">
        <v>2040</v>
      </c>
      <c r="F886" t="s">
        <v>170</v>
      </c>
      <c r="G886">
        <v>0</v>
      </c>
      <c r="H886" t="s">
        <v>145</v>
      </c>
      <c r="K886" s="47" t="str">
        <f t="shared" si="14"/>
        <v>MI</v>
      </c>
    </row>
    <row r="887" spans="1:11" ht="15">
      <c r="A887" t="s">
        <v>122</v>
      </c>
      <c r="B887" t="s">
        <v>851</v>
      </c>
      <c r="C887" t="s">
        <v>164</v>
      </c>
      <c r="D887" t="s">
        <v>150</v>
      </c>
      <c r="E887">
        <v>2050</v>
      </c>
      <c r="F887" t="s">
        <v>170</v>
      </c>
      <c r="G887">
        <v>0</v>
      </c>
      <c r="H887" t="s">
        <v>145</v>
      </c>
      <c r="K887" s="47" t="str">
        <f t="shared" si="14"/>
        <v>MI</v>
      </c>
    </row>
    <row r="888" spans="1:11" ht="15">
      <c r="A888" t="s">
        <v>122</v>
      </c>
      <c r="B888" t="s">
        <v>852</v>
      </c>
      <c r="C888" t="s">
        <v>164</v>
      </c>
      <c r="D888" t="s">
        <v>151</v>
      </c>
      <c r="E888">
        <v>2020</v>
      </c>
      <c r="F888" t="s">
        <v>170</v>
      </c>
      <c r="G888">
        <v>0</v>
      </c>
      <c r="H888" t="s">
        <v>145</v>
      </c>
      <c r="K888" s="47" t="str">
        <f t="shared" si="14"/>
        <v>MI</v>
      </c>
    </row>
    <row r="889" spans="1:11" ht="15">
      <c r="A889" t="s">
        <v>122</v>
      </c>
      <c r="B889" t="s">
        <v>853</v>
      </c>
      <c r="C889" t="s">
        <v>164</v>
      </c>
      <c r="D889" t="s">
        <v>151</v>
      </c>
      <c r="E889">
        <v>2030</v>
      </c>
      <c r="F889" t="s">
        <v>170</v>
      </c>
      <c r="G889">
        <v>0</v>
      </c>
      <c r="H889" t="s">
        <v>145</v>
      </c>
      <c r="K889" s="47" t="str">
        <f t="shared" si="14"/>
        <v>MI</v>
      </c>
    </row>
    <row r="890" spans="1:11" ht="15">
      <c r="A890" t="s">
        <v>122</v>
      </c>
      <c r="B890" t="s">
        <v>854</v>
      </c>
      <c r="C890" t="s">
        <v>164</v>
      </c>
      <c r="D890" t="s">
        <v>151</v>
      </c>
      <c r="E890">
        <v>2040</v>
      </c>
      <c r="F890" t="s">
        <v>170</v>
      </c>
      <c r="G890">
        <v>0</v>
      </c>
      <c r="H890" t="s">
        <v>145</v>
      </c>
      <c r="K890" s="47" t="str">
        <f t="shared" si="14"/>
        <v>MI</v>
      </c>
    </row>
    <row r="891" spans="1:11" ht="15">
      <c r="A891" t="s">
        <v>122</v>
      </c>
      <c r="B891" t="s">
        <v>855</v>
      </c>
      <c r="C891" t="s">
        <v>164</v>
      </c>
      <c r="D891" t="s">
        <v>151</v>
      </c>
      <c r="E891">
        <v>2050</v>
      </c>
      <c r="F891" t="s">
        <v>170</v>
      </c>
      <c r="G891">
        <v>0</v>
      </c>
      <c r="H891" t="s">
        <v>145</v>
      </c>
      <c r="K891" s="47" t="str">
        <f t="shared" si="14"/>
        <v>MI</v>
      </c>
    </row>
    <row r="892" spans="1:11" ht="15">
      <c r="A892" t="s">
        <v>122</v>
      </c>
      <c r="B892" t="s">
        <v>856</v>
      </c>
      <c r="C892" t="s">
        <v>164</v>
      </c>
      <c r="D892" t="s">
        <v>21</v>
      </c>
      <c r="E892">
        <v>2020</v>
      </c>
      <c r="F892" t="s">
        <v>167</v>
      </c>
      <c r="G892">
        <v>0</v>
      </c>
      <c r="H892" t="s">
        <v>145</v>
      </c>
      <c r="K892" s="47" t="str">
        <f t="shared" si="14"/>
        <v>MI</v>
      </c>
    </row>
    <row r="893" spans="1:11" ht="15">
      <c r="A893" t="s">
        <v>122</v>
      </c>
      <c r="B893" t="s">
        <v>857</v>
      </c>
      <c r="C893" t="s">
        <v>164</v>
      </c>
      <c r="D893" t="s">
        <v>21</v>
      </c>
      <c r="E893">
        <v>2030</v>
      </c>
      <c r="F893" t="s">
        <v>167</v>
      </c>
      <c r="G893">
        <v>0</v>
      </c>
      <c r="H893" t="s">
        <v>145</v>
      </c>
      <c r="K893" s="47" t="str">
        <f t="shared" si="14"/>
        <v>MI</v>
      </c>
    </row>
    <row r="894" spans="1:11" ht="15">
      <c r="A894" t="s">
        <v>122</v>
      </c>
      <c r="B894" t="s">
        <v>858</v>
      </c>
      <c r="C894" t="s">
        <v>164</v>
      </c>
      <c r="D894" t="s">
        <v>21</v>
      </c>
      <c r="E894">
        <v>2040</v>
      </c>
      <c r="F894" t="s">
        <v>167</v>
      </c>
      <c r="G894">
        <v>0</v>
      </c>
      <c r="H894" t="s">
        <v>145</v>
      </c>
      <c r="K894" s="47" t="str">
        <f t="shared" si="14"/>
        <v>MI</v>
      </c>
    </row>
    <row r="895" spans="1:11" ht="15">
      <c r="A895" t="s">
        <v>122</v>
      </c>
      <c r="B895" t="s">
        <v>859</v>
      </c>
      <c r="C895" t="s">
        <v>164</v>
      </c>
      <c r="D895" t="s">
        <v>21</v>
      </c>
      <c r="E895">
        <v>2050</v>
      </c>
      <c r="F895" t="s">
        <v>167</v>
      </c>
      <c r="G895">
        <v>0</v>
      </c>
      <c r="H895" t="s">
        <v>145</v>
      </c>
      <c r="K895" s="47" t="str">
        <f t="shared" si="14"/>
        <v>MI</v>
      </c>
    </row>
    <row r="896" spans="1:11" ht="15">
      <c r="A896" t="s">
        <v>122</v>
      </c>
      <c r="B896" t="s">
        <v>860</v>
      </c>
      <c r="C896" t="s">
        <v>164</v>
      </c>
      <c r="D896" t="s">
        <v>22</v>
      </c>
      <c r="E896">
        <v>2020</v>
      </c>
      <c r="F896" t="s">
        <v>167</v>
      </c>
      <c r="G896">
        <v>0</v>
      </c>
      <c r="H896" t="s">
        <v>145</v>
      </c>
      <c r="K896" s="47" t="str">
        <f t="shared" si="14"/>
        <v>MI</v>
      </c>
    </row>
    <row r="897" spans="1:11" ht="15">
      <c r="A897" t="s">
        <v>122</v>
      </c>
      <c r="B897" t="s">
        <v>861</v>
      </c>
      <c r="C897" t="s">
        <v>164</v>
      </c>
      <c r="D897" t="s">
        <v>22</v>
      </c>
      <c r="E897">
        <v>2030</v>
      </c>
      <c r="F897" t="s">
        <v>167</v>
      </c>
      <c r="G897">
        <v>0</v>
      </c>
      <c r="H897" t="s">
        <v>145</v>
      </c>
      <c r="K897" s="47" t="str">
        <f t="shared" si="14"/>
        <v>MI</v>
      </c>
    </row>
    <row r="898" spans="1:11" ht="15">
      <c r="A898" t="s">
        <v>122</v>
      </c>
      <c r="B898" t="s">
        <v>862</v>
      </c>
      <c r="C898" t="s">
        <v>164</v>
      </c>
      <c r="D898" t="s">
        <v>22</v>
      </c>
      <c r="E898">
        <v>2040</v>
      </c>
      <c r="F898" t="s">
        <v>167</v>
      </c>
      <c r="G898">
        <v>0</v>
      </c>
      <c r="H898" t="s">
        <v>145</v>
      </c>
      <c r="K898" s="47" t="str">
        <f t="shared" si="14"/>
        <v>MI</v>
      </c>
    </row>
    <row r="899" spans="1:11" ht="15">
      <c r="A899" t="s">
        <v>122</v>
      </c>
      <c r="B899" t="s">
        <v>863</v>
      </c>
      <c r="C899" t="s">
        <v>164</v>
      </c>
      <c r="D899" t="s">
        <v>22</v>
      </c>
      <c r="E899">
        <v>2050</v>
      </c>
      <c r="F899" t="s">
        <v>167</v>
      </c>
      <c r="G899">
        <v>0</v>
      </c>
      <c r="H899" t="s">
        <v>145</v>
      </c>
      <c r="K899" s="47" t="str">
        <f t="shared" si="14"/>
        <v>MI</v>
      </c>
    </row>
    <row r="900" spans="1:11" ht="15">
      <c r="A900" t="s">
        <v>122</v>
      </c>
      <c r="B900" t="s">
        <v>864</v>
      </c>
      <c r="C900" t="s">
        <v>164</v>
      </c>
      <c r="D900" t="s">
        <v>24</v>
      </c>
      <c r="E900">
        <v>2020</v>
      </c>
      <c r="F900" t="s">
        <v>167</v>
      </c>
      <c r="G900">
        <v>0</v>
      </c>
      <c r="H900" t="s">
        <v>145</v>
      </c>
      <c r="K900" s="47" t="str">
        <f t="shared" si="14"/>
        <v>MI</v>
      </c>
    </row>
    <row r="901" spans="1:11" ht="15">
      <c r="A901" t="s">
        <v>122</v>
      </c>
      <c r="B901" t="s">
        <v>865</v>
      </c>
      <c r="C901" t="s">
        <v>164</v>
      </c>
      <c r="D901" t="s">
        <v>24</v>
      </c>
      <c r="E901">
        <v>2030</v>
      </c>
      <c r="F901" t="s">
        <v>167</v>
      </c>
      <c r="G901">
        <v>0</v>
      </c>
      <c r="H901" t="s">
        <v>145</v>
      </c>
      <c r="K901" s="47" t="str">
        <f t="shared" si="14"/>
        <v>MI</v>
      </c>
    </row>
    <row r="902" spans="1:11" ht="15">
      <c r="A902" t="s">
        <v>122</v>
      </c>
      <c r="B902" t="s">
        <v>866</v>
      </c>
      <c r="C902" t="s">
        <v>164</v>
      </c>
      <c r="D902" t="s">
        <v>24</v>
      </c>
      <c r="E902">
        <v>2040</v>
      </c>
      <c r="F902" t="s">
        <v>167</v>
      </c>
      <c r="G902">
        <v>0</v>
      </c>
      <c r="H902" t="s">
        <v>145</v>
      </c>
      <c r="K902" s="47" t="str">
        <f t="shared" si="14"/>
        <v>MI</v>
      </c>
    </row>
    <row r="903" spans="1:11" ht="15">
      <c r="A903" t="s">
        <v>122</v>
      </c>
      <c r="B903" t="s">
        <v>867</v>
      </c>
      <c r="C903" t="s">
        <v>164</v>
      </c>
      <c r="D903" t="s">
        <v>24</v>
      </c>
      <c r="E903">
        <v>2050</v>
      </c>
      <c r="F903" t="s">
        <v>167</v>
      </c>
      <c r="G903">
        <v>0</v>
      </c>
      <c r="H903" t="s">
        <v>145</v>
      </c>
      <c r="K903" s="47" t="str">
        <f t="shared" si="14"/>
        <v>MI</v>
      </c>
    </row>
    <row r="904" spans="1:11" ht="15">
      <c r="A904" t="s">
        <v>122</v>
      </c>
      <c r="B904" t="s">
        <v>868</v>
      </c>
      <c r="C904" t="s">
        <v>164</v>
      </c>
      <c r="D904" t="s">
        <v>5</v>
      </c>
      <c r="E904">
        <v>2020</v>
      </c>
      <c r="F904" t="s">
        <v>170</v>
      </c>
      <c r="G904">
        <v>0</v>
      </c>
      <c r="H904" t="s">
        <v>145</v>
      </c>
      <c r="K904" s="47" t="str">
        <f t="shared" si="14"/>
        <v>MI</v>
      </c>
    </row>
    <row r="905" spans="1:11" ht="15">
      <c r="A905" t="s">
        <v>122</v>
      </c>
      <c r="B905" t="s">
        <v>869</v>
      </c>
      <c r="C905" t="s">
        <v>164</v>
      </c>
      <c r="D905" t="s">
        <v>5</v>
      </c>
      <c r="E905">
        <v>2030</v>
      </c>
      <c r="F905" t="s">
        <v>170</v>
      </c>
      <c r="G905">
        <v>0</v>
      </c>
      <c r="H905" t="s">
        <v>145</v>
      </c>
      <c r="K905" s="47" t="str">
        <f t="shared" si="14"/>
        <v>MI</v>
      </c>
    </row>
    <row r="906" spans="1:11" ht="15">
      <c r="A906" t="s">
        <v>122</v>
      </c>
      <c r="B906" t="s">
        <v>870</v>
      </c>
      <c r="C906" t="s">
        <v>164</v>
      </c>
      <c r="D906" t="s">
        <v>5</v>
      </c>
      <c r="E906">
        <v>2040</v>
      </c>
      <c r="F906" t="s">
        <v>170</v>
      </c>
      <c r="G906">
        <v>0</v>
      </c>
      <c r="H906" t="s">
        <v>145</v>
      </c>
      <c r="K906" s="47" t="str">
        <f t="shared" si="14"/>
        <v>MI</v>
      </c>
    </row>
    <row r="907" spans="1:11" ht="15">
      <c r="A907" t="s">
        <v>122</v>
      </c>
      <c r="B907" t="s">
        <v>871</v>
      </c>
      <c r="C907" t="s">
        <v>164</v>
      </c>
      <c r="D907" t="s">
        <v>5</v>
      </c>
      <c r="E907">
        <v>2050</v>
      </c>
      <c r="F907" t="s">
        <v>170</v>
      </c>
      <c r="G907">
        <v>0</v>
      </c>
      <c r="H907" t="s">
        <v>145</v>
      </c>
      <c r="K907" s="47" t="str">
        <f t="shared" si="14"/>
        <v>MI</v>
      </c>
    </row>
    <row r="908" spans="1:11" ht="15">
      <c r="A908" t="s">
        <v>122</v>
      </c>
      <c r="B908" t="s">
        <v>872</v>
      </c>
      <c r="C908" t="s">
        <v>164</v>
      </c>
      <c r="D908" t="s">
        <v>137</v>
      </c>
      <c r="E908">
        <v>2020</v>
      </c>
      <c r="F908" t="s">
        <v>170</v>
      </c>
      <c r="G908">
        <v>0</v>
      </c>
      <c r="H908" t="s">
        <v>145</v>
      </c>
      <c r="K908" s="47" t="str">
        <f t="shared" si="14"/>
        <v>MI</v>
      </c>
    </row>
    <row r="909" spans="1:11" ht="15">
      <c r="A909" t="s">
        <v>122</v>
      </c>
      <c r="B909" t="s">
        <v>873</v>
      </c>
      <c r="C909" t="s">
        <v>164</v>
      </c>
      <c r="D909" t="s">
        <v>137</v>
      </c>
      <c r="E909">
        <v>2030</v>
      </c>
      <c r="F909" t="s">
        <v>170</v>
      </c>
      <c r="G909">
        <v>0</v>
      </c>
      <c r="H909" t="s">
        <v>145</v>
      </c>
      <c r="K909" s="47" t="str">
        <f t="shared" si="14"/>
        <v>MI</v>
      </c>
    </row>
    <row r="910" spans="1:11" ht="15">
      <c r="A910" t="s">
        <v>122</v>
      </c>
      <c r="B910" t="s">
        <v>874</v>
      </c>
      <c r="C910" t="s">
        <v>164</v>
      </c>
      <c r="D910" t="s">
        <v>137</v>
      </c>
      <c r="E910">
        <v>2040</v>
      </c>
      <c r="F910" t="s">
        <v>170</v>
      </c>
      <c r="G910">
        <v>0</v>
      </c>
      <c r="H910" t="s">
        <v>145</v>
      </c>
      <c r="K910" s="47" t="str">
        <f t="shared" si="14"/>
        <v>MI</v>
      </c>
    </row>
    <row r="911" spans="1:11" ht="15">
      <c r="A911" t="s">
        <v>122</v>
      </c>
      <c r="B911" t="s">
        <v>875</v>
      </c>
      <c r="C911" t="s">
        <v>164</v>
      </c>
      <c r="D911" t="s">
        <v>137</v>
      </c>
      <c r="E911">
        <v>2050</v>
      </c>
      <c r="F911" t="s">
        <v>170</v>
      </c>
      <c r="G911">
        <v>0</v>
      </c>
      <c r="H911" t="s">
        <v>145</v>
      </c>
      <c r="K911" s="47" t="str">
        <f t="shared" si="14"/>
        <v>MI</v>
      </c>
    </row>
    <row r="912" spans="1:11" ht="15">
      <c r="A912" t="s">
        <v>122</v>
      </c>
      <c r="B912" t="s">
        <v>876</v>
      </c>
      <c r="C912" t="s">
        <v>164</v>
      </c>
      <c r="D912" t="s">
        <v>23</v>
      </c>
      <c r="E912">
        <v>2020</v>
      </c>
      <c r="F912" t="s">
        <v>167</v>
      </c>
      <c r="G912">
        <v>0</v>
      </c>
      <c r="H912" t="s">
        <v>145</v>
      </c>
      <c r="K912" s="47" t="str">
        <f t="shared" si="14"/>
        <v>MI</v>
      </c>
    </row>
    <row r="913" spans="1:11" ht="15">
      <c r="A913" t="s">
        <v>122</v>
      </c>
      <c r="B913" t="s">
        <v>877</v>
      </c>
      <c r="C913" t="s">
        <v>164</v>
      </c>
      <c r="D913" t="s">
        <v>23</v>
      </c>
      <c r="E913">
        <v>2030</v>
      </c>
      <c r="F913" t="s">
        <v>167</v>
      </c>
      <c r="G913">
        <v>0</v>
      </c>
      <c r="H913" t="s">
        <v>145</v>
      </c>
      <c r="K913" s="47" t="str">
        <f t="shared" si="14"/>
        <v>MI</v>
      </c>
    </row>
    <row r="914" spans="1:11" ht="15">
      <c r="A914" t="s">
        <v>122</v>
      </c>
      <c r="B914" t="s">
        <v>878</v>
      </c>
      <c r="C914" t="s">
        <v>164</v>
      </c>
      <c r="D914" t="s">
        <v>23</v>
      </c>
      <c r="E914">
        <v>2040</v>
      </c>
      <c r="F914" t="s">
        <v>167</v>
      </c>
      <c r="G914">
        <v>0</v>
      </c>
      <c r="H914" t="s">
        <v>145</v>
      </c>
      <c r="K914" s="47" t="str">
        <f t="shared" si="14"/>
        <v>MI</v>
      </c>
    </row>
    <row r="915" spans="1:11" ht="15">
      <c r="A915" t="s">
        <v>122</v>
      </c>
      <c r="B915" t="s">
        <v>879</v>
      </c>
      <c r="C915" t="s">
        <v>164</v>
      </c>
      <c r="D915" t="s">
        <v>23</v>
      </c>
      <c r="E915">
        <v>2050</v>
      </c>
      <c r="F915" t="s">
        <v>167</v>
      </c>
      <c r="G915">
        <v>0</v>
      </c>
      <c r="H915" t="s">
        <v>145</v>
      </c>
      <c r="K915" s="47" t="str">
        <f t="shared" ref="K915:K978" si="15">LEFT(C915,2)</f>
        <v>MI</v>
      </c>
    </row>
    <row r="916" spans="1:11" ht="15">
      <c r="A916" t="s">
        <v>122</v>
      </c>
      <c r="B916" t="s">
        <v>880</v>
      </c>
      <c r="C916" t="s">
        <v>165</v>
      </c>
      <c r="D916" t="s">
        <v>20</v>
      </c>
      <c r="E916">
        <v>2020</v>
      </c>
      <c r="F916" t="s">
        <v>162</v>
      </c>
      <c r="G916">
        <v>11093.76</v>
      </c>
      <c r="H916" t="s">
        <v>145</v>
      </c>
      <c r="K916" s="47" t="str">
        <f t="shared" si="15"/>
        <v>PJ</v>
      </c>
    </row>
    <row r="917" spans="1:11" ht="15">
      <c r="A917" t="s">
        <v>122</v>
      </c>
      <c r="B917" t="s">
        <v>881</v>
      </c>
      <c r="C917" t="s">
        <v>165</v>
      </c>
      <c r="D917" t="s">
        <v>20</v>
      </c>
      <c r="E917">
        <v>2030</v>
      </c>
      <c r="F917" t="s">
        <v>162</v>
      </c>
      <c r="G917">
        <v>19615.759999999998</v>
      </c>
      <c r="H917" t="s">
        <v>145</v>
      </c>
      <c r="K917" s="47" t="str">
        <f t="shared" si="15"/>
        <v>PJ</v>
      </c>
    </row>
    <row r="918" spans="1:11" ht="15">
      <c r="A918" t="s">
        <v>122</v>
      </c>
      <c r="B918" t="s">
        <v>882</v>
      </c>
      <c r="C918" t="s">
        <v>165</v>
      </c>
      <c r="D918" t="s">
        <v>20</v>
      </c>
      <c r="E918">
        <v>2040</v>
      </c>
      <c r="F918" t="s">
        <v>162</v>
      </c>
      <c r="G918">
        <v>30406.76</v>
      </c>
      <c r="H918" t="s">
        <v>145</v>
      </c>
      <c r="K918" s="47" t="str">
        <f t="shared" si="15"/>
        <v>PJ</v>
      </c>
    </row>
    <row r="919" spans="1:11" ht="15">
      <c r="A919" t="s">
        <v>122</v>
      </c>
      <c r="B919" t="s">
        <v>883</v>
      </c>
      <c r="C919" t="s">
        <v>165</v>
      </c>
      <c r="D919" t="s">
        <v>20</v>
      </c>
      <c r="E919">
        <v>2050</v>
      </c>
      <c r="F919" t="s">
        <v>162</v>
      </c>
      <c r="G919">
        <v>40544.76</v>
      </c>
      <c r="H919" t="s">
        <v>145</v>
      </c>
      <c r="K919" s="47" t="str">
        <f t="shared" si="15"/>
        <v>PJ</v>
      </c>
    </row>
    <row r="920" spans="1:11" ht="15">
      <c r="A920" t="s">
        <v>122</v>
      </c>
      <c r="B920" t="s">
        <v>884</v>
      </c>
      <c r="C920" t="s">
        <v>165</v>
      </c>
      <c r="D920" t="s">
        <v>19</v>
      </c>
      <c r="E920">
        <v>2020</v>
      </c>
      <c r="F920" t="s">
        <v>162</v>
      </c>
      <c r="G920">
        <v>12</v>
      </c>
      <c r="H920" t="s">
        <v>145</v>
      </c>
      <c r="K920" s="47" t="str">
        <f t="shared" si="15"/>
        <v>PJ</v>
      </c>
    </row>
    <row r="921" spans="1:11" ht="15">
      <c r="A921" t="s">
        <v>122</v>
      </c>
      <c r="B921" t="s">
        <v>885</v>
      </c>
      <c r="C921" t="s">
        <v>165</v>
      </c>
      <c r="D921" t="s">
        <v>19</v>
      </c>
      <c r="E921">
        <v>2030</v>
      </c>
      <c r="F921" t="s">
        <v>162</v>
      </c>
      <c r="G921">
        <v>7740</v>
      </c>
      <c r="H921" t="s">
        <v>145</v>
      </c>
      <c r="K921" s="47" t="str">
        <f t="shared" si="15"/>
        <v>PJ</v>
      </c>
    </row>
    <row r="922" spans="1:11" ht="15">
      <c r="A922" t="s">
        <v>122</v>
      </c>
      <c r="B922" t="s">
        <v>886</v>
      </c>
      <c r="C922" t="s">
        <v>165</v>
      </c>
      <c r="D922" t="s">
        <v>19</v>
      </c>
      <c r="E922">
        <v>2040</v>
      </c>
      <c r="F922" t="s">
        <v>162</v>
      </c>
      <c r="G922">
        <v>17739</v>
      </c>
      <c r="H922" t="s">
        <v>145</v>
      </c>
      <c r="K922" s="47" t="str">
        <f t="shared" si="15"/>
        <v>PJ</v>
      </c>
    </row>
    <row r="923" spans="1:11" ht="15">
      <c r="A923" t="s">
        <v>122</v>
      </c>
      <c r="B923" t="s">
        <v>887</v>
      </c>
      <c r="C923" t="s">
        <v>165</v>
      </c>
      <c r="D923" t="s">
        <v>19</v>
      </c>
      <c r="E923">
        <v>2050</v>
      </c>
      <c r="F923" t="s">
        <v>162</v>
      </c>
      <c r="G923">
        <v>28941</v>
      </c>
      <c r="H923" t="s">
        <v>145</v>
      </c>
      <c r="K923" s="47" t="str">
        <f t="shared" si="15"/>
        <v>PJ</v>
      </c>
    </row>
    <row r="924" spans="1:11" ht="15">
      <c r="A924" t="s">
        <v>122</v>
      </c>
      <c r="B924" t="s">
        <v>888</v>
      </c>
      <c r="C924" t="s">
        <v>165</v>
      </c>
      <c r="D924" t="s">
        <v>18</v>
      </c>
      <c r="E924">
        <v>2020</v>
      </c>
      <c r="F924" t="s">
        <v>162</v>
      </c>
      <c r="G924">
        <v>28067.33</v>
      </c>
      <c r="H924" t="s">
        <v>145</v>
      </c>
      <c r="K924" s="47" t="str">
        <f t="shared" si="15"/>
        <v>PJ</v>
      </c>
    </row>
    <row r="925" spans="1:11" ht="15">
      <c r="A925" t="s">
        <v>122</v>
      </c>
      <c r="B925" t="s">
        <v>889</v>
      </c>
      <c r="C925" t="s">
        <v>165</v>
      </c>
      <c r="D925" t="s">
        <v>18</v>
      </c>
      <c r="E925">
        <v>2030</v>
      </c>
      <c r="F925" t="s">
        <v>162</v>
      </c>
      <c r="G925">
        <v>42143.33</v>
      </c>
      <c r="H925" t="s">
        <v>145</v>
      </c>
      <c r="K925" s="47" t="str">
        <f t="shared" si="15"/>
        <v>PJ</v>
      </c>
    </row>
    <row r="926" spans="1:11" ht="15">
      <c r="A926" t="s">
        <v>122</v>
      </c>
      <c r="B926" t="s">
        <v>890</v>
      </c>
      <c r="C926" t="s">
        <v>165</v>
      </c>
      <c r="D926" t="s">
        <v>18</v>
      </c>
      <c r="E926">
        <v>2040</v>
      </c>
      <c r="F926" t="s">
        <v>162</v>
      </c>
      <c r="G926">
        <v>57229.33</v>
      </c>
      <c r="H926" t="s">
        <v>145</v>
      </c>
      <c r="K926" s="47" t="str">
        <f t="shared" si="15"/>
        <v>PJ</v>
      </c>
    </row>
    <row r="927" spans="1:11" ht="15">
      <c r="A927" t="s">
        <v>122</v>
      </c>
      <c r="B927" t="s">
        <v>891</v>
      </c>
      <c r="C927" t="s">
        <v>165</v>
      </c>
      <c r="D927" t="s">
        <v>18</v>
      </c>
      <c r="E927">
        <v>2050</v>
      </c>
      <c r="F927" t="s">
        <v>162</v>
      </c>
      <c r="G927">
        <v>70623.33</v>
      </c>
      <c r="H927" t="s">
        <v>145</v>
      </c>
      <c r="K927" s="47" t="str">
        <f t="shared" si="15"/>
        <v>PJ</v>
      </c>
    </row>
    <row r="928" spans="1:11" ht="15">
      <c r="A928" t="s">
        <v>122</v>
      </c>
      <c r="B928" t="s">
        <v>892</v>
      </c>
      <c r="C928" t="s">
        <v>165</v>
      </c>
      <c r="D928" t="s">
        <v>16</v>
      </c>
      <c r="E928">
        <v>2020</v>
      </c>
      <c r="F928" t="s">
        <v>162</v>
      </c>
      <c r="G928">
        <v>3283.1</v>
      </c>
      <c r="H928" t="s">
        <v>145</v>
      </c>
      <c r="K928" s="47" t="str">
        <f t="shared" si="15"/>
        <v>PJ</v>
      </c>
    </row>
    <row r="929" spans="1:11" ht="15">
      <c r="A929" t="s">
        <v>122</v>
      </c>
      <c r="B929" t="s">
        <v>893</v>
      </c>
      <c r="C929" t="s">
        <v>165</v>
      </c>
      <c r="D929" t="s">
        <v>16</v>
      </c>
      <c r="E929">
        <v>2030</v>
      </c>
      <c r="F929" t="s">
        <v>162</v>
      </c>
      <c r="G929">
        <v>3283.1</v>
      </c>
      <c r="H929" t="s">
        <v>145</v>
      </c>
      <c r="K929" s="47" t="str">
        <f t="shared" si="15"/>
        <v>PJ</v>
      </c>
    </row>
    <row r="930" spans="1:11" ht="15">
      <c r="A930" t="s">
        <v>122</v>
      </c>
      <c r="B930" t="s">
        <v>894</v>
      </c>
      <c r="C930" t="s">
        <v>165</v>
      </c>
      <c r="D930" t="s">
        <v>16</v>
      </c>
      <c r="E930">
        <v>2040</v>
      </c>
      <c r="F930" t="s">
        <v>162</v>
      </c>
      <c r="G930">
        <v>3283.1</v>
      </c>
      <c r="H930" t="s">
        <v>145</v>
      </c>
      <c r="K930" s="47" t="str">
        <f t="shared" si="15"/>
        <v>PJ</v>
      </c>
    </row>
    <row r="931" spans="1:11" ht="15">
      <c r="A931" t="s">
        <v>122</v>
      </c>
      <c r="B931" t="s">
        <v>895</v>
      </c>
      <c r="C931" t="s">
        <v>165</v>
      </c>
      <c r="D931" t="s">
        <v>16</v>
      </c>
      <c r="E931">
        <v>2050</v>
      </c>
      <c r="F931" t="s">
        <v>162</v>
      </c>
      <c r="G931">
        <v>3283.1</v>
      </c>
      <c r="H931" t="s">
        <v>145</v>
      </c>
      <c r="K931" s="47" t="str">
        <f t="shared" si="15"/>
        <v>PJ</v>
      </c>
    </row>
    <row r="932" spans="1:11" ht="15">
      <c r="A932" t="s">
        <v>122</v>
      </c>
      <c r="B932" t="s">
        <v>896</v>
      </c>
      <c r="C932" t="s">
        <v>165</v>
      </c>
      <c r="D932" t="s">
        <v>9</v>
      </c>
      <c r="E932">
        <v>2020</v>
      </c>
      <c r="F932" t="s">
        <v>162</v>
      </c>
      <c r="G932">
        <v>5253.3</v>
      </c>
      <c r="H932" t="s">
        <v>145</v>
      </c>
      <c r="K932" s="47" t="str">
        <f t="shared" si="15"/>
        <v>PJ</v>
      </c>
    </row>
    <row r="933" spans="1:11" ht="15">
      <c r="A933" t="s">
        <v>122</v>
      </c>
      <c r="B933" t="s">
        <v>897</v>
      </c>
      <c r="C933" t="s">
        <v>165</v>
      </c>
      <c r="D933" t="s">
        <v>9</v>
      </c>
      <c r="E933">
        <v>2030</v>
      </c>
      <c r="F933" t="s">
        <v>162</v>
      </c>
      <c r="G933">
        <v>5253.3</v>
      </c>
      <c r="H933" t="s">
        <v>145</v>
      </c>
      <c r="K933" s="47" t="str">
        <f t="shared" si="15"/>
        <v>PJ</v>
      </c>
    </row>
    <row r="934" spans="1:11" ht="15">
      <c r="A934" t="s">
        <v>122</v>
      </c>
      <c r="B934" t="s">
        <v>898</v>
      </c>
      <c r="C934" t="s">
        <v>165</v>
      </c>
      <c r="D934" t="s">
        <v>9</v>
      </c>
      <c r="E934">
        <v>2040</v>
      </c>
      <c r="F934" t="s">
        <v>162</v>
      </c>
      <c r="G934">
        <v>5253.3</v>
      </c>
      <c r="H934" t="s">
        <v>145</v>
      </c>
      <c r="K934" s="47" t="str">
        <f t="shared" si="15"/>
        <v>PJ</v>
      </c>
    </row>
    <row r="935" spans="1:11" ht="15">
      <c r="A935" t="s">
        <v>122</v>
      </c>
      <c r="B935" t="s">
        <v>899</v>
      </c>
      <c r="C935" t="s">
        <v>165</v>
      </c>
      <c r="D935" t="s">
        <v>9</v>
      </c>
      <c r="E935">
        <v>2050</v>
      </c>
      <c r="F935" t="s">
        <v>162</v>
      </c>
      <c r="G935">
        <v>5253.3</v>
      </c>
      <c r="H935" t="s">
        <v>145</v>
      </c>
      <c r="K935" s="47" t="str">
        <f t="shared" si="15"/>
        <v>PJ</v>
      </c>
    </row>
    <row r="936" spans="1:11" ht="15">
      <c r="A936" t="s">
        <v>122</v>
      </c>
      <c r="B936" t="s">
        <v>900</v>
      </c>
      <c r="C936" t="s">
        <v>165</v>
      </c>
      <c r="D936" t="s">
        <v>17</v>
      </c>
      <c r="E936">
        <v>2020</v>
      </c>
      <c r="F936" t="s">
        <v>162</v>
      </c>
      <c r="G936">
        <v>13565.82</v>
      </c>
      <c r="H936" t="s">
        <v>145</v>
      </c>
      <c r="K936" s="47" t="str">
        <f t="shared" si="15"/>
        <v>PJ</v>
      </c>
    </row>
    <row r="937" spans="1:11" ht="15">
      <c r="A937" t="s">
        <v>122</v>
      </c>
      <c r="B937" t="s">
        <v>901</v>
      </c>
      <c r="C937" t="s">
        <v>165</v>
      </c>
      <c r="D937" t="s">
        <v>17</v>
      </c>
      <c r="E937">
        <v>2030</v>
      </c>
      <c r="F937" t="s">
        <v>162</v>
      </c>
      <c r="G937">
        <v>9531.82</v>
      </c>
      <c r="H937" t="s">
        <v>145</v>
      </c>
      <c r="K937" s="47" t="str">
        <f t="shared" si="15"/>
        <v>PJ</v>
      </c>
    </row>
    <row r="938" spans="1:11" ht="15">
      <c r="A938" t="s">
        <v>122</v>
      </c>
      <c r="B938" t="s">
        <v>902</v>
      </c>
      <c r="C938" t="s">
        <v>165</v>
      </c>
      <c r="D938" t="s">
        <v>17</v>
      </c>
      <c r="E938">
        <v>2040</v>
      </c>
      <c r="F938" t="s">
        <v>162</v>
      </c>
      <c r="G938">
        <v>9531.82</v>
      </c>
      <c r="H938" t="s">
        <v>145</v>
      </c>
      <c r="K938" s="47" t="str">
        <f t="shared" si="15"/>
        <v>PJ</v>
      </c>
    </row>
    <row r="939" spans="1:11" ht="15">
      <c r="A939" t="s">
        <v>122</v>
      </c>
      <c r="B939" t="s">
        <v>903</v>
      </c>
      <c r="C939" t="s">
        <v>165</v>
      </c>
      <c r="D939" t="s">
        <v>17</v>
      </c>
      <c r="E939">
        <v>2050</v>
      </c>
      <c r="F939" t="s">
        <v>162</v>
      </c>
      <c r="G939">
        <v>9531.82</v>
      </c>
      <c r="H939" t="s">
        <v>145</v>
      </c>
      <c r="K939" s="47" t="str">
        <f t="shared" si="15"/>
        <v>PJ</v>
      </c>
    </row>
    <row r="940" spans="1:11" ht="15">
      <c r="A940" t="s">
        <v>122</v>
      </c>
      <c r="B940" t="s">
        <v>904</v>
      </c>
      <c r="C940" t="s">
        <v>165</v>
      </c>
      <c r="D940" t="s">
        <v>14</v>
      </c>
      <c r="E940">
        <v>2020</v>
      </c>
      <c r="F940" t="s">
        <v>162</v>
      </c>
      <c r="G940">
        <v>0</v>
      </c>
      <c r="H940" t="s">
        <v>145</v>
      </c>
      <c r="K940" s="47" t="str">
        <f t="shared" si="15"/>
        <v>PJ</v>
      </c>
    </row>
    <row r="941" spans="1:11" ht="15">
      <c r="A941" t="s">
        <v>122</v>
      </c>
      <c r="B941" t="s">
        <v>905</v>
      </c>
      <c r="C941" t="s">
        <v>165</v>
      </c>
      <c r="D941" t="s">
        <v>14</v>
      </c>
      <c r="E941">
        <v>2030</v>
      </c>
      <c r="F941" t="s">
        <v>162</v>
      </c>
      <c r="G941">
        <v>0</v>
      </c>
      <c r="H941" t="s">
        <v>145</v>
      </c>
      <c r="K941" s="47" t="str">
        <f t="shared" si="15"/>
        <v>PJ</v>
      </c>
    </row>
    <row r="942" spans="1:11" ht="15">
      <c r="A942" t="s">
        <v>122</v>
      </c>
      <c r="B942" t="s">
        <v>906</v>
      </c>
      <c r="C942" t="s">
        <v>165</v>
      </c>
      <c r="D942" t="s">
        <v>14</v>
      </c>
      <c r="E942">
        <v>2040</v>
      </c>
      <c r="F942" t="s">
        <v>162</v>
      </c>
      <c r="G942">
        <v>0</v>
      </c>
      <c r="H942" t="s">
        <v>145</v>
      </c>
      <c r="K942" s="47" t="str">
        <f t="shared" si="15"/>
        <v>PJ</v>
      </c>
    </row>
    <row r="943" spans="1:11" ht="15">
      <c r="A943" t="s">
        <v>122</v>
      </c>
      <c r="B943" t="s">
        <v>907</v>
      </c>
      <c r="C943" t="s">
        <v>165</v>
      </c>
      <c r="D943" t="s">
        <v>14</v>
      </c>
      <c r="E943">
        <v>2050</v>
      </c>
      <c r="F943" t="s">
        <v>162</v>
      </c>
      <c r="G943">
        <v>0</v>
      </c>
      <c r="H943" t="s">
        <v>145</v>
      </c>
      <c r="K943" s="47" t="str">
        <f t="shared" si="15"/>
        <v>PJ</v>
      </c>
    </row>
    <row r="944" spans="1:11" ht="15">
      <c r="A944" t="s">
        <v>122</v>
      </c>
      <c r="B944" t="s">
        <v>908</v>
      </c>
      <c r="C944" t="s">
        <v>165</v>
      </c>
      <c r="D944" t="s">
        <v>10</v>
      </c>
      <c r="E944">
        <v>2020</v>
      </c>
      <c r="F944" t="s">
        <v>162</v>
      </c>
      <c r="G944">
        <v>0</v>
      </c>
      <c r="H944" t="s">
        <v>145</v>
      </c>
      <c r="K944" s="47" t="str">
        <f t="shared" si="15"/>
        <v>PJ</v>
      </c>
    </row>
    <row r="945" spans="1:11" ht="15">
      <c r="A945" t="s">
        <v>122</v>
      </c>
      <c r="B945" t="s">
        <v>909</v>
      </c>
      <c r="C945" t="s">
        <v>165</v>
      </c>
      <c r="D945" t="s">
        <v>10</v>
      </c>
      <c r="E945">
        <v>2030</v>
      </c>
      <c r="F945" t="s">
        <v>162</v>
      </c>
      <c r="G945">
        <v>0</v>
      </c>
      <c r="H945" t="s">
        <v>145</v>
      </c>
      <c r="K945" s="47" t="str">
        <f t="shared" si="15"/>
        <v>PJ</v>
      </c>
    </row>
    <row r="946" spans="1:11" ht="15">
      <c r="A946" t="s">
        <v>122</v>
      </c>
      <c r="B946" t="s">
        <v>910</v>
      </c>
      <c r="C946" t="s">
        <v>165</v>
      </c>
      <c r="D946" t="s">
        <v>10</v>
      </c>
      <c r="E946">
        <v>2040</v>
      </c>
      <c r="F946" t="s">
        <v>162</v>
      </c>
      <c r="G946">
        <v>0</v>
      </c>
      <c r="H946" t="s">
        <v>145</v>
      </c>
      <c r="K946" s="47" t="str">
        <f t="shared" si="15"/>
        <v>PJ</v>
      </c>
    </row>
    <row r="947" spans="1:11" ht="15">
      <c r="A947" t="s">
        <v>122</v>
      </c>
      <c r="B947" t="s">
        <v>911</v>
      </c>
      <c r="C947" t="s">
        <v>165</v>
      </c>
      <c r="D947" t="s">
        <v>10</v>
      </c>
      <c r="E947">
        <v>2050</v>
      </c>
      <c r="F947" t="s">
        <v>162</v>
      </c>
      <c r="G947">
        <v>0</v>
      </c>
      <c r="H947" t="s">
        <v>145</v>
      </c>
      <c r="K947" s="47" t="str">
        <f t="shared" si="15"/>
        <v>PJ</v>
      </c>
    </row>
    <row r="948" spans="1:11" ht="15">
      <c r="A948" t="s">
        <v>122</v>
      </c>
      <c r="B948" t="s">
        <v>912</v>
      </c>
      <c r="C948" t="s">
        <v>165</v>
      </c>
      <c r="D948" t="s">
        <v>11</v>
      </c>
      <c r="E948">
        <v>2020</v>
      </c>
      <c r="F948" t="s">
        <v>162</v>
      </c>
      <c r="G948">
        <v>0</v>
      </c>
      <c r="H948" t="s">
        <v>145</v>
      </c>
      <c r="K948" s="47" t="str">
        <f t="shared" si="15"/>
        <v>PJ</v>
      </c>
    </row>
    <row r="949" spans="1:11" ht="15">
      <c r="A949" t="s">
        <v>122</v>
      </c>
      <c r="B949" t="s">
        <v>913</v>
      </c>
      <c r="C949" t="s">
        <v>165</v>
      </c>
      <c r="D949" t="s">
        <v>11</v>
      </c>
      <c r="E949">
        <v>2030</v>
      </c>
      <c r="F949" t="s">
        <v>162</v>
      </c>
      <c r="G949">
        <v>0</v>
      </c>
      <c r="H949" t="s">
        <v>145</v>
      </c>
      <c r="K949" s="47" t="str">
        <f t="shared" si="15"/>
        <v>PJ</v>
      </c>
    </row>
    <row r="950" spans="1:11" ht="15">
      <c r="A950" t="s">
        <v>122</v>
      </c>
      <c r="B950" t="s">
        <v>914</v>
      </c>
      <c r="C950" t="s">
        <v>165</v>
      </c>
      <c r="D950" t="s">
        <v>11</v>
      </c>
      <c r="E950">
        <v>2040</v>
      </c>
      <c r="F950" t="s">
        <v>162</v>
      </c>
      <c r="G950">
        <v>0</v>
      </c>
      <c r="H950" t="s">
        <v>145</v>
      </c>
      <c r="K950" s="47" t="str">
        <f t="shared" si="15"/>
        <v>PJ</v>
      </c>
    </row>
    <row r="951" spans="1:11" ht="15">
      <c r="A951" t="s">
        <v>122</v>
      </c>
      <c r="B951" t="s">
        <v>915</v>
      </c>
      <c r="C951" t="s">
        <v>165</v>
      </c>
      <c r="D951" t="s">
        <v>11</v>
      </c>
      <c r="E951">
        <v>2050</v>
      </c>
      <c r="F951" t="s">
        <v>162</v>
      </c>
      <c r="G951">
        <v>0</v>
      </c>
      <c r="H951" t="s">
        <v>145</v>
      </c>
      <c r="K951" s="47" t="str">
        <f t="shared" si="15"/>
        <v>PJ</v>
      </c>
    </row>
    <row r="952" spans="1:11" ht="15">
      <c r="A952" t="s">
        <v>122</v>
      </c>
      <c r="B952" t="s">
        <v>916</v>
      </c>
      <c r="C952" t="s">
        <v>165</v>
      </c>
      <c r="D952" t="s">
        <v>12</v>
      </c>
      <c r="E952">
        <v>2020</v>
      </c>
      <c r="F952" t="s">
        <v>162</v>
      </c>
      <c r="G952">
        <v>0</v>
      </c>
      <c r="H952" t="s">
        <v>145</v>
      </c>
      <c r="K952" s="47" t="str">
        <f t="shared" si="15"/>
        <v>PJ</v>
      </c>
    </row>
    <row r="953" spans="1:11" ht="15">
      <c r="A953" t="s">
        <v>122</v>
      </c>
      <c r="B953" t="s">
        <v>917</v>
      </c>
      <c r="C953" t="s">
        <v>165</v>
      </c>
      <c r="D953" t="s">
        <v>12</v>
      </c>
      <c r="E953">
        <v>2030</v>
      </c>
      <c r="F953" t="s">
        <v>162</v>
      </c>
      <c r="G953">
        <v>0</v>
      </c>
      <c r="H953" t="s">
        <v>145</v>
      </c>
      <c r="K953" s="47" t="str">
        <f t="shared" si="15"/>
        <v>PJ</v>
      </c>
    </row>
    <row r="954" spans="1:11" ht="15">
      <c r="A954" t="s">
        <v>122</v>
      </c>
      <c r="B954" t="s">
        <v>918</v>
      </c>
      <c r="C954" t="s">
        <v>165</v>
      </c>
      <c r="D954" t="s">
        <v>12</v>
      </c>
      <c r="E954">
        <v>2040</v>
      </c>
      <c r="F954" t="s">
        <v>162</v>
      </c>
      <c r="G954">
        <v>0</v>
      </c>
      <c r="H954" t="s">
        <v>145</v>
      </c>
      <c r="K954" s="47" t="str">
        <f t="shared" si="15"/>
        <v>PJ</v>
      </c>
    </row>
    <row r="955" spans="1:11" ht="15">
      <c r="A955" t="s">
        <v>122</v>
      </c>
      <c r="B955" t="s">
        <v>919</v>
      </c>
      <c r="C955" t="s">
        <v>165</v>
      </c>
      <c r="D955" t="s">
        <v>12</v>
      </c>
      <c r="E955">
        <v>2050</v>
      </c>
      <c r="F955" t="s">
        <v>162</v>
      </c>
      <c r="G955">
        <v>0</v>
      </c>
      <c r="H955" t="s">
        <v>145</v>
      </c>
      <c r="K955" s="47" t="str">
        <f t="shared" si="15"/>
        <v>PJ</v>
      </c>
    </row>
    <row r="956" spans="1:11" ht="15">
      <c r="A956" t="s">
        <v>122</v>
      </c>
      <c r="B956" t="s">
        <v>920</v>
      </c>
      <c r="C956" t="s">
        <v>165</v>
      </c>
      <c r="D956" t="s">
        <v>13</v>
      </c>
      <c r="E956">
        <v>2020</v>
      </c>
      <c r="F956" t="s">
        <v>162</v>
      </c>
      <c r="G956">
        <v>689.24</v>
      </c>
      <c r="H956" t="s">
        <v>145</v>
      </c>
      <c r="K956" s="47" t="str">
        <f t="shared" si="15"/>
        <v>PJ</v>
      </c>
    </row>
    <row r="957" spans="1:11" ht="15">
      <c r="A957" t="s">
        <v>122</v>
      </c>
      <c r="B957" t="s">
        <v>921</v>
      </c>
      <c r="C957" t="s">
        <v>165</v>
      </c>
      <c r="D957" t="s">
        <v>13</v>
      </c>
      <c r="E957">
        <v>2030</v>
      </c>
      <c r="F957" t="s">
        <v>162</v>
      </c>
      <c r="G957">
        <v>32.24</v>
      </c>
      <c r="H957" t="s">
        <v>145</v>
      </c>
      <c r="K957" s="47" t="str">
        <f t="shared" si="15"/>
        <v>PJ</v>
      </c>
    </row>
    <row r="958" spans="1:11" ht="15">
      <c r="A958" t="s">
        <v>122</v>
      </c>
      <c r="B958" t="s">
        <v>922</v>
      </c>
      <c r="C958" t="s">
        <v>165</v>
      </c>
      <c r="D958" t="s">
        <v>13</v>
      </c>
      <c r="E958">
        <v>2040</v>
      </c>
      <c r="F958" t="s">
        <v>162</v>
      </c>
      <c r="G958">
        <v>32.24</v>
      </c>
      <c r="H958" t="s">
        <v>145</v>
      </c>
      <c r="K958" s="47" t="str">
        <f t="shared" si="15"/>
        <v>PJ</v>
      </c>
    </row>
    <row r="959" spans="1:11" ht="15">
      <c r="A959" t="s">
        <v>122</v>
      </c>
      <c r="B959" t="s">
        <v>923</v>
      </c>
      <c r="C959" t="s">
        <v>165</v>
      </c>
      <c r="D959" t="s">
        <v>13</v>
      </c>
      <c r="E959">
        <v>2050</v>
      </c>
      <c r="F959" t="s">
        <v>162</v>
      </c>
      <c r="G959">
        <v>32.24</v>
      </c>
      <c r="H959" t="s">
        <v>145</v>
      </c>
      <c r="K959" s="47" t="str">
        <f t="shared" si="15"/>
        <v>PJ</v>
      </c>
    </row>
    <row r="960" spans="1:11" ht="15">
      <c r="A960" t="s">
        <v>122</v>
      </c>
      <c r="B960" t="s">
        <v>924</v>
      </c>
      <c r="C960" t="s">
        <v>165</v>
      </c>
      <c r="D960" t="s">
        <v>7</v>
      </c>
      <c r="E960">
        <v>2020</v>
      </c>
      <c r="F960" t="s">
        <v>162</v>
      </c>
      <c r="G960">
        <v>326.60000000000002</v>
      </c>
      <c r="H960" t="s">
        <v>145</v>
      </c>
      <c r="K960" s="47" t="str">
        <f t="shared" si="15"/>
        <v>PJ</v>
      </c>
    </row>
    <row r="961" spans="1:11" ht="15">
      <c r="A961" t="s">
        <v>122</v>
      </c>
      <c r="B961" t="s">
        <v>925</v>
      </c>
      <c r="C961" t="s">
        <v>165</v>
      </c>
      <c r="D961" t="s">
        <v>7</v>
      </c>
      <c r="E961">
        <v>2030</v>
      </c>
      <c r="F961" t="s">
        <v>162</v>
      </c>
      <c r="G961">
        <v>1556.6</v>
      </c>
      <c r="H961" t="s">
        <v>145</v>
      </c>
      <c r="K961" s="47" t="str">
        <f t="shared" si="15"/>
        <v>PJ</v>
      </c>
    </row>
    <row r="962" spans="1:11" ht="15">
      <c r="A962" t="s">
        <v>122</v>
      </c>
      <c r="B962" t="s">
        <v>926</v>
      </c>
      <c r="C962" t="s">
        <v>165</v>
      </c>
      <c r="D962" t="s">
        <v>7</v>
      </c>
      <c r="E962">
        <v>2040</v>
      </c>
      <c r="F962" t="s">
        <v>162</v>
      </c>
      <c r="G962">
        <v>6728.6</v>
      </c>
      <c r="H962" t="s">
        <v>145</v>
      </c>
      <c r="K962" s="47" t="str">
        <f t="shared" si="15"/>
        <v>PJ</v>
      </c>
    </row>
    <row r="963" spans="1:11" ht="15">
      <c r="A963" t="s">
        <v>122</v>
      </c>
      <c r="B963" t="s">
        <v>927</v>
      </c>
      <c r="C963" t="s">
        <v>165</v>
      </c>
      <c r="D963" t="s">
        <v>7</v>
      </c>
      <c r="E963">
        <v>2050</v>
      </c>
      <c r="F963" t="s">
        <v>162</v>
      </c>
      <c r="G963">
        <v>14708.6</v>
      </c>
      <c r="H963" t="s">
        <v>145</v>
      </c>
      <c r="K963" s="47" t="str">
        <f t="shared" si="15"/>
        <v>PJ</v>
      </c>
    </row>
    <row r="964" spans="1:11" ht="15">
      <c r="A964" t="s">
        <v>122</v>
      </c>
      <c r="B964" t="s">
        <v>928</v>
      </c>
      <c r="C964" t="s">
        <v>165</v>
      </c>
      <c r="D964" t="s">
        <v>15</v>
      </c>
      <c r="E964">
        <v>2020</v>
      </c>
      <c r="F964" t="s">
        <v>162</v>
      </c>
      <c r="G964">
        <v>145699.75</v>
      </c>
      <c r="H964" t="s">
        <v>145</v>
      </c>
      <c r="K964" s="47" t="str">
        <f t="shared" si="15"/>
        <v>PJ</v>
      </c>
    </row>
    <row r="965" spans="1:11" ht="15">
      <c r="A965" t="s">
        <v>122</v>
      </c>
      <c r="B965" t="s">
        <v>929</v>
      </c>
      <c r="C965" t="s">
        <v>165</v>
      </c>
      <c r="D965" t="s">
        <v>15</v>
      </c>
      <c r="E965">
        <v>2030</v>
      </c>
      <c r="F965" t="s">
        <v>162</v>
      </c>
      <c r="G965">
        <v>130164.75</v>
      </c>
      <c r="H965" t="s">
        <v>145</v>
      </c>
      <c r="K965" s="47" t="str">
        <f t="shared" si="15"/>
        <v>PJ</v>
      </c>
    </row>
    <row r="966" spans="1:11" ht="15">
      <c r="A966" t="s">
        <v>122</v>
      </c>
      <c r="B966" t="s">
        <v>930</v>
      </c>
      <c r="C966" t="s">
        <v>165</v>
      </c>
      <c r="D966" t="s">
        <v>15</v>
      </c>
      <c r="E966">
        <v>2040</v>
      </c>
      <c r="F966" t="s">
        <v>162</v>
      </c>
      <c r="G966">
        <v>122355.75</v>
      </c>
      <c r="H966" t="s">
        <v>145</v>
      </c>
      <c r="K966" s="47" t="str">
        <f t="shared" si="15"/>
        <v>PJ</v>
      </c>
    </row>
    <row r="967" spans="1:11" ht="15">
      <c r="A967" t="s">
        <v>122</v>
      </c>
      <c r="B967" t="s">
        <v>931</v>
      </c>
      <c r="C967" t="s">
        <v>165</v>
      </c>
      <c r="D967" t="s">
        <v>15</v>
      </c>
      <c r="E967">
        <v>2050</v>
      </c>
      <c r="F967" t="s">
        <v>162</v>
      </c>
      <c r="G967">
        <v>117531.75</v>
      </c>
      <c r="H967" t="s">
        <v>145</v>
      </c>
      <c r="K967" s="47" t="str">
        <f t="shared" si="15"/>
        <v>PJ</v>
      </c>
    </row>
    <row r="968" spans="1:11" ht="15">
      <c r="A968" t="s">
        <v>122</v>
      </c>
      <c r="B968" t="s">
        <v>932</v>
      </c>
      <c r="C968" t="s">
        <v>165</v>
      </c>
      <c r="D968" t="s">
        <v>138</v>
      </c>
      <c r="E968">
        <v>2020</v>
      </c>
      <c r="F968" t="s">
        <v>170</v>
      </c>
      <c r="G968">
        <v>0</v>
      </c>
      <c r="H968" t="s">
        <v>145</v>
      </c>
      <c r="K968" s="47" t="str">
        <f t="shared" si="15"/>
        <v>PJ</v>
      </c>
    </row>
    <row r="969" spans="1:11" ht="15">
      <c r="A969" t="s">
        <v>122</v>
      </c>
      <c r="B969" t="s">
        <v>933</v>
      </c>
      <c r="C969" t="s">
        <v>165</v>
      </c>
      <c r="D969" t="s">
        <v>138</v>
      </c>
      <c r="E969">
        <v>2030</v>
      </c>
      <c r="F969" t="s">
        <v>170</v>
      </c>
      <c r="G969">
        <v>0</v>
      </c>
      <c r="H969" t="s">
        <v>145</v>
      </c>
      <c r="K969" s="47" t="str">
        <f t="shared" si="15"/>
        <v>PJ</v>
      </c>
    </row>
    <row r="970" spans="1:11" ht="15">
      <c r="A970" t="s">
        <v>122</v>
      </c>
      <c r="B970" t="s">
        <v>934</v>
      </c>
      <c r="C970" t="s">
        <v>165</v>
      </c>
      <c r="D970" t="s">
        <v>138</v>
      </c>
      <c r="E970">
        <v>2040</v>
      </c>
      <c r="F970" t="s">
        <v>170</v>
      </c>
      <c r="G970">
        <v>0</v>
      </c>
      <c r="H970" t="s">
        <v>145</v>
      </c>
      <c r="K970" s="47" t="str">
        <f t="shared" si="15"/>
        <v>PJ</v>
      </c>
    </row>
    <row r="971" spans="1:11" ht="15">
      <c r="A971" t="s">
        <v>122</v>
      </c>
      <c r="B971" t="s">
        <v>935</v>
      </c>
      <c r="C971" t="s">
        <v>165</v>
      </c>
      <c r="D971" t="s">
        <v>138</v>
      </c>
      <c r="E971">
        <v>2050</v>
      </c>
      <c r="F971" t="s">
        <v>170</v>
      </c>
      <c r="G971">
        <v>0</v>
      </c>
      <c r="H971" t="s">
        <v>145</v>
      </c>
      <c r="K971" s="47" t="str">
        <f t="shared" si="15"/>
        <v>PJ</v>
      </c>
    </row>
    <row r="972" spans="1:11" ht="15">
      <c r="A972" t="s">
        <v>122</v>
      </c>
      <c r="B972" t="s">
        <v>936</v>
      </c>
      <c r="C972" t="s">
        <v>165</v>
      </c>
      <c r="D972" t="s">
        <v>140</v>
      </c>
      <c r="E972">
        <v>2020</v>
      </c>
      <c r="F972" t="s">
        <v>167</v>
      </c>
      <c r="G972">
        <v>0</v>
      </c>
      <c r="H972" t="s">
        <v>145</v>
      </c>
      <c r="K972" s="47" t="str">
        <f t="shared" si="15"/>
        <v>PJ</v>
      </c>
    </row>
    <row r="973" spans="1:11" ht="15">
      <c r="A973" t="s">
        <v>122</v>
      </c>
      <c r="B973" t="s">
        <v>937</v>
      </c>
      <c r="C973" t="s">
        <v>165</v>
      </c>
      <c r="D973" t="s">
        <v>140</v>
      </c>
      <c r="E973">
        <v>2030</v>
      </c>
      <c r="F973" t="s">
        <v>167</v>
      </c>
      <c r="G973">
        <v>0</v>
      </c>
      <c r="H973" t="s">
        <v>145</v>
      </c>
      <c r="K973" s="47" t="str">
        <f t="shared" si="15"/>
        <v>PJ</v>
      </c>
    </row>
    <row r="974" spans="1:11" ht="15">
      <c r="A974" t="s">
        <v>122</v>
      </c>
      <c r="B974" t="s">
        <v>938</v>
      </c>
      <c r="C974" t="s">
        <v>165</v>
      </c>
      <c r="D974" t="s">
        <v>140</v>
      </c>
      <c r="E974">
        <v>2040</v>
      </c>
      <c r="F974" t="s">
        <v>167</v>
      </c>
      <c r="G974">
        <v>0</v>
      </c>
      <c r="H974" t="s">
        <v>145</v>
      </c>
      <c r="K974" s="47" t="str">
        <f t="shared" si="15"/>
        <v>PJ</v>
      </c>
    </row>
    <row r="975" spans="1:11" ht="15">
      <c r="A975" t="s">
        <v>122</v>
      </c>
      <c r="B975" t="s">
        <v>939</v>
      </c>
      <c r="C975" t="s">
        <v>165</v>
      </c>
      <c r="D975" t="s">
        <v>140</v>
      </c>
      <c r="E975">
        <v>2050</v>
      </c>
      <c r="F975" t="s">
        <v>167</v>
      </c>
      <c r="G975">
        <v>0</v>
      </c>
      <c r="H975" t="s">
        <v>145</v>
      </c>
      <c r="K975" s="47" t="str">
        <f t="shared" si="15"/>
        <v>PJ</v>
      </c>
    </row>
    <row r="976" spans="1:11" ht="15">
      <c r="A976" t="s">
        <v>122</v>
      </c>
      <c r="B976" t="s">
        <v>940</v>
      </c>
      <c r="C976" t="s">
        <v>165</v>
      </c>
      <c r="D976" t="s">
        <v>156</v>
      </c>
      <c r="E976">
        <v>2020</v>
      </c>
      <c r="F976" t="s">
        <v>167</v>
      </c>
      <c r="G976">
        <v>0</v>
      </c>
      <c r="H976" t="s">
        <v>145</v>
      </c>
      <c r="K976" s="47" t="str">
        <f t="shared" si="15"/>
        <v>PJ</v>
      </c>
    </row>
    <row r="977" spans="1:11" ht="15">
      <c r="A977" t="s">
        <v>122</v>
      </c>
      <c r="B977" t="s">
        <v>941</v>
      </c>
      <c r="C977" t="s">
        <v>165</v>
      </c>
      <c r="D977" t="s">
        <v>156</v>
      </c>
      <c r="E977">
        <v>2030</v>
      </c>
      <c r="F977" t="s">
        <v>167</v>
      </c>
      <c r="G977">
        <v>0</v>
      </c>
      <c r="H977" t="s">
        <v>145</v>
      </c>
      <c r="K977" s="47" t="str">
        <f t="shared" si="15"/>
        <v>PJ</v>
      </c>
    </row>
    <row r="978" spans="1:11" ht="15">
      <c r="A978" t="s">
        <v>122</v>
      </c>
      <c r="B978" t="s">
        <v>942</v>
      </c>
      <c r="C978" t="s">
        <v>165</v>
      </c>
      <c r="D978" t="s">
        <v>156</v>
      </c>
      <c r="E978">
        <v>2040</v>
      </c>
      <c r="F978" t="s">
        <v>167</v>
      </c>
      <c r="G978">
        <v>0</v>
      </c>
      <c r="H978" t="s">
        <v>145</v>
      </c>
      <c r="K978" s="47" t="str">
        <f t="shared" si="15"/>
        <v>PJ</v>
      </c>
    </row>
    <row r="979" spans="1:11" ht="15">
      <c r="A979" t="s">
        <v>122</v>
      </c>
      <c r="B979" t="s">
        <v>943</v>
      </c>
      <c r="C979" t="s">
        <v>165</v>
      </c>
      <c r="D979" t="s">
        <v>156</v>
      </c>
      <c r="E979">
        <v>2050</v>
      </c>
      <c r="F979" t="s">
        <v>167</v>
      </c>
      <c r="G979">
        <v>0</v>
      </c>
      <c r="H979" t="s">
        <v>145</v>
      </c>
      <c r="K979" s="47" t="str">
        <f t="shared" ref="K979:K1042" si="16">LEFT(C979,2)</f>
        <v>PJ</v>
      </c>
    </row>
    <row r="980" spans="1:11" ht="15">
      <c r="A980" t="s">
        <v>122</v>
      </c>
      <c r="B980" t="s">
        <v>944</v>
      </c>
      <c r="C980" t="s">
        <v>165</v>
      </c>
      <c r="D980" t="s">
        <v>157</v>
      </c>
      <c r="E980">
        <v>2020</v>
      </c>
      <c r="F980" t="s">
        <v>167</v>
      </c>
      <c r="G980">
        <v>0</v>
      </c>
      <c r="H980" t="s">
        <v>145</v>
      </c>
      <c r="K980" s="47" t="str">
        <f t="shared" si="16"/>
        <v>PJ</v>
      </c>
    </row>
    <row r="981" spans="1:11" ht="15">
      <c r="A981" t="s">
        <v>122</v>
      </c>
      <c r="B981" t="s">
        <v>945</v>
      </c>
      <c r="C981" t="s">
        <v>165</v>
      </c>
      <c r="D981" t="s">
        <v>157</v>
      </c>
      <c r="E981">
        <v>2030</v>
      </c>
      <c r="F981" t="s">
        <v>167</v>
      </c>
      <c r="G981">
        <v>0</v>
      </c>
      <c r="H981" t="s">
        <v>145</v>
      </c>
      <c r="K981" s="47" t="str">
        <f t="shared" si="16"/>
        <v>PJ</v>
      </c>
    </row>
    <row r="982" spans="1:11" ht="15">
      <c r="A982" t="s">
        <v>122</v>
      </c>
      <c r="B982" t="s">
        <v>946</v>
      </c>
      <c r="C982" t="s">
        <v>165</v>
      </c>
      <c r="D982" t="s">
        <v>157</v>
      </c>
      <c r="E982">
        <v>2040</v>
      </c>
      <c r="F982" t="s">
        <v>167</v>
      </c>
      <c r="G982">
        <v>0</v>
      </c>
      <c r="H982" t="s">
        <v>145</v>
      </c>
      <c r="K982" s="47" t="str">
        <f t="shared" si="16"/>
        <v>PJ</v>
      </c>
    </row>
    <row r="983" spans="1:11" ht="15">
      <c r="A983" t="s">
        <v>122</v>
      </c>
      <c r="B983" t="s">
        <v>947</v>
      </c>
      <c r="C983" t="s">
        <v>165</v>
      </c>
      <c r="D983" t="s">
        <v>157</v>
      </c>
      <c r="E983">
        <v>2050</v>
      </c>
      <c r="F983" t="s">
        <v>167</v>
      </c>
      <c r="G983">
        <v>0</v>
      </c>
      <c r="H983" t="s">
        <v>145</v>
      </c>
      <c r="K983" s="47" t="str">
        <f t="shared" si="16"/>
        <v>PJ</v>
      </c>
    </row>
    <row r="984" spans="1:11" ht="15">
      <c r="A984" t="s">
        <v>122</v>
      </c>
      <c r="B984" t="s">
        <v>948</v>
      </c>
      <c r="C984" t="s">
        <v>165</v>
      </c>
      <c r="D984" t="s">
        <v>152</v>
      </c>
      <c r="E984">
        <v>2020</v>
      </c>
      <c r="F984" t="s">
        <v>170</v>
      </c>
      <c r="G984">
        <v>0</v>
      </c>
      <c r="H984" t="s">
        <v>145</v>
      </c>
      <c r="K984" s="47" t="str">
        <f t="shared" si="16"/>
        <v>PJ</v>
      </c>
    </row>
    <row r="985" spans="1:11" ht="15">
      <c r="A985" t="s">
        <v>122</v>
      </c>
      <c r="B985" t="s">
        <v>949</v>
      </c>
      <c r="C985" t="s">
        <v>165</v>
      </c>
      <c r="D985" t="s">
        <v>152</v>
      </c>
      <c r="E985">
        <v>2030</v>
      </c>
      <c r="F985" t="s">
        <v>170</v>
      </c>
      <c r="G985">
        <v>0</v>
      </c>
      <c r="H985" t="s">
        <v>145</v>
      </c>
      <c r="K985" s="47" t="str">
        <f t="shared" si="16"/>
        <v>PJ</v>
      </c>
    </row>
    <row r="986" spans="1:11" ht="15">
      <c r="A986" t="s">
        <v>122</v>
      </c>
      <c r="B986" t="s">
        <v>950</v>
      </c>
      <c r="C986" t="s">
        <v>165</v>
      </c>
      <c r="D986" t="s">
        <v>152</v>
      </c>
      <c r="E986">
        <v>2040</v>
      </c>
      <c r="F986" t="s">
        <v>170</v>
      </c>
      <c r="G986">
        <v>0</v>
      </c>
      <c r="H986" t="s">
        <v>145</v>
      </c>
      <c r="K986" s="47" t="str">
        <f t="shared" si="16"/>
        <v>PJ</v>
      </c>
    </row>
    <row r="987" spans="1:11" ht="15">
      <c r="A987" t="s">
        <v>122</v>
      </c>
      <c r="B987" t="s">
        <v>951</v>
      </c>
      <c r="C987" t="s">
        <v>165</v>
      </c>
      <c r="D987" t="s">
        <v>152</v>
      </c>
      <c r="E987">
        <v>2050</v>
      </c>
      <c r="F987" t="s">
        <v>170</v>
      </c>
      <c r="G987">
        <v>0</v>
      </c>
      <c r="H987" t="s">
        <v>145</v>
      </c>
      <c r="K987" s="47" t="str">
        <f t="shared" si="16"/>
        <v>PJ</v>
      </c>
    </row>
    <row r="988" spans="1:11" ht="15">
      <c r="A988" t="s">
        <v>122</v>
      </c>
      <c r="B988" t="s">
        <v>952</v>
      </c>
      <c r="C988" t="s">
        <v>165</v>
      </c>
      <c r="D988" t="s">
        <v>153</v>
      </c>
      <c r="E988">
        <v>2020</v>
      </c>
      <c r="F988" t="s">
        <v>170</v>
      </c>
      <c r="G988">
        <v>0</v>
      </c>
      <c r="H988" t="s">
        <v>145</v>
      </c>
      <c r="K988" s="47" t="str">
        <f t="shared" si="16"/>
        <v>PJ</v>
      </c>
    </row>
    <row r="989" spans="1:11" ht="15">
      <c r="A989" t="s">
        <v>122</v>
      </c>
      <c r="B989" t="s">
        <v>953</v>
      </c>
      <c r="C989" t="s">
        <v>165</v>
      </c>
      <c r="D989" t="s">
        <v>153</v>
      </c>
      <c r="E989">
        <v>2030</v>
      </c>
      <c r="F989" t="s">
        <v>170</v>
      </c>
      <c r="G989">
        <v>0</v>
      </c>
      <c r="H989" t="s">
        <v>145</v>
      </c>
      <c r="K989" s="47" t="str">
        <f t="shared" si="16"/>
        <v>PJ</v>
      </c>
    </row>
    <row r="990" spans="1:11" ht="15">
      <c r="A990" t="s">
        <v>122</v>
      </c>
      <c r="B990" t="s">
        <v>954</v>
      </c>
      <c r="C990" t="s">
        <v>165</v>
      </c>
      <c r="D990" t="s">
        <v>153</v>
      </c>
      <c r="E990">
        <v>2040</v>
      </c>
      <c r="F990" t="s">
        <v>170</v>
      </c>
      <c r="G990">
        <v>0</v>
      </c>
      <c r="H990" t="s">
        <v>145</v>
      </c>
      <c r="K990" s="47" t="str">
        <f t="shared" si="16"/>
        <v>PJ</v>
      </c>
    </row>
    <row r="991" spans="1:11" ht="15">
      <c r="A991" t="s">
        <v>122</v>
      </c>
      <c r="B991" t="s">
        <v>955</v>
      </c>
      <c r="C991" t="s">
        <v>165</v>
      </c>
      <c r="D991" t="s">
        <v>153</v>
      </c>
      <c r="E991">
        <v>2050</v>
      </c>
      <c r="F991" t="s">
        <v>170</v>
      </c>
      <c r="G991">
        <v>0</v>
      </c>
      <c r="H991" t="s">
        <v>145</v>
      </c>
      <c r="K991" s="47" t="str">
        <f t="shared" si="16"/>
        <v>PJ</v>
      </c>
    </row>
    <row r="992" spans="1:11" ht="15">
      <c r="A992" t="s">
        <v>122</v>
      </c>
      <c r="B992" t="s">
        <v>956</v>
      </c>
      <c r="C992" t="s">
        <v>165</v>
      </c>
      <c r="D992" t="s">
        <v>154</v>
      </c>
      <c r="E992">
        <v>2020</v>
      </c>
      <c r="F992" t="s">
        <v>170</v>
      </c>
      <c r="G992">
        <v>0</v>
      </c>
      <c r="H992" t="s">
        <v>145</v>
      </c>
      <c r="K992" s="47" t="str">
        <f t="shared" si="16"/>
        <v>PJ</v>
      </c>
    </row>
    <row r="993" spans="1:11" ht="15">
      <c r="A993" t="s">
        <v>122</v>
      </c>
      <c r="B993" t="s">
        <v>957</v>
      </c>
      <c r="C993" t="s">
        <v>165</v>
      </c>
      <c r="D993" t="s">
        <v>154</v>
      </c>
      <c r="E993">
        <v>2030</v>
      </c>
      <c r="F993" t="s">
        <v>170</v>
      </c>
      <c r="G993">
        <v>0</v>
      </c>
      <c r="H993" t="s">
        <v>145</v>
      </c>
      <c r="K993" s="47" t="str">
        <f t="shared" si="16"/>
        <v>PJ</v>
      </c>
    </row>
    <row r="994" spans="1:11" ht="15">
      <c r="A994" t="s">
        <v>122</v>
      </c>
      <c r="B994" t="s">
        <v>958</v>
      </c>
      <c r="C994" t="s">
        <v>165</v>
      </c>
      <c r="D994" t="s">
        <v>154</v>
      </c>
      <c r="E994">
        <v>2040</v>
      </c>
      <c r="F994" t="s">
        <v>170</v>
      </c>
      <c r="G994">
        <v>0</v>
      </c>
      <c r="H994" t="s">
        <v>145</v>
      </c>
      <c r="K994" s="47" t="str">
        <f t="shared" si="16"/>
        <v>PJ</v>
      </c>
    </row>
    <row r="995" spans="1:11" ht="15">
      <c r="A995" t="s">
        <v>122</v>
      </c>
      <c r="B995" t="s">
        <v>959</v>
      </c>
      <c r="C995" t="s">
        <v>165</v>
      </c>
      <c r="D995" t="s">
        <v>154</v>
      </c>
      <c r="E995">
        <v>2050</v>
      </c>
      <c r="F995" t="s">
        <v>170</v>
      </c>
      <c r="G995">
        <v>0</v>
      </c>
      <c r="H995" t="s">
        <v>145</v>
      </c>
      <c r="K995" s="47" t="str">
        <f t="shared" si="16"/>
        <v>PJ</v>
      </c>
    </row>
    <row r="996" spans="1:11" ht="15">
      <c r="A996" t="s">
        <v>122</v>
      </c>
      <c r="B996" t="s">
        <v>960</v>
      </c>
      <c r="C996" t="s">
        <v>165</v>
      </c>
      <c r="D996" t="s">
        <v>155</v>
      </c>
      <c r="E996">
        <v>2020</v>
      </c>
      <c r="F996" t="s">
        <v>170</v>
      </c>
      <c r="G996">
        <v>0</v>
      </c>
      <c r="H996" t="s">
        <v>145</v>
      </c>
      <c r="K996" s="47" t="str">
        <f t="shared" si="16"/>
        <v>PJ</v>
      </c>
    </row>
    <row r="997" spans="1:11" ht="15">
      <c r="A997" t="s">
        <v>122</v>
      </c>
      <c r="B997" t="s">
        <v>961</v>
      </c>
      <c r="C997" t="s">
        <v>165</v>
      </c>
      <c r="D997" t="s">
        <v>155</v>
      </c>
      <c r="E997">
        <v>2030</v>
      </c>
      <c r="F997" t="s">
        <v>170</v>
      </c>
      <c r="G997">
        <v>0</v>
      </c>
      <c r="H997" t="s">
        <v>145</v>
      </c>
      <c r="K997" s="47" t="str">
        <f t="shared" si="16"/>
        <v>PJ</v>
      </c>
    </row>
    <row r="998" spans="1:11" ht="15">
      <c r="A998" t="s">
        <v>122</v>
      </c>
      <c r="B998" t="s">
        <v>962</v>
      </c>
      <c r="C998" t="s">
        <v>165</v>
      </c>
      <c r="D998" t="s">
        <v>155</v>
      </c>
      <c r="E998">
        <v>2040</v>
      </c>
      <c r="F998" t="s">
        <v>170</v>
      </c>
      <c r="G998">
        <v>0</v>
      </c>
      <c r="H998" t="s">
        <v>145</v>
      </c>
      <c r="K998" s="47" t="str">
        <f t="shared" si="16"/>
        <v>PJ</v>
      </c>
    </row>
    <row r="999" spans="1:11" ht="15">
      <c r="A999" t="s">
        <v>122</v>
      </c>
      <c r="B999" t="s">
        <v>963</v>
      </c>
      <c r="C999" t="s">
        <v>165</v>
      </c>
      <c r="D999" t="s">
        <v>155</v>
      </c>
      <c r="E999">
        <v>2050</v>
      </c>
      <c r="F999" t="s">
        <v>170</v>
      </c>
      <c r="G999">
        <v>0</v>
      </c>
      <c r="H999" t="s">
        <v>145</v>
      </c>
      <c r="K999" s="47" t="str">
        <f t="shared" si="16"/>
        <v>PJ</v>
      </c>
    </row>
    <row r="1000" spans="1:11" ht="15">
      <c r="A1000" t="s">
        <v>122</v>
      </c>
      <c r="B1000" t="s">
        <v>964</v>
      </c>
      <c r="C1000" t="s">
        <v>165</v>
      </c>
      <c r="D1000" t="s">
        <v>148</v>
      </c>
      <c r="E1000">
        <v>2020</v>
      </c>
      <c r="F1000" t="s">
        <v>170</v>
      </c>
      <c r="G1000">
        <v>0</v>
      </c>
      <c r="H1000" t="s">
        <v>145</v>
      </c>
      <c r="K1000" s="47" t="str">
        <f t="shared" si="16"/>
        <v>PJ</v>
      </c>
    </row>
    <row r="1001" spans="1:11" ht="15">
      <c r="A1001" t="s">
        <v>122</v>
      </c>
      <c r="B1001" t="s">
        <v>965</v>
      </c>
      <c r="C1001" t="s">
        <v>165</v>
      </c>
      <c r="D1001" t="s">
        <v>148</v>
      </c>
      <c r="E1001">
        <v>2030</v>
      </c>
      <c r="F1001" t="s">
        <v>170</v>
      </c>
      <c r="G1001">
        <v>0</v>
      </c>
      <c r="H1001" t="s">
        <v>145</v>
      </c>
      <c r="K1001" s="47" t="str">
        <f t="shared" si="16"/>
        <v>PJ</v>
      </c>
    </row>
    <row r="1002" spans="1:11" ht="15">
      <c r="A1002" t="s">
        <v>122</v>
      </c>
      <c r="B1002" t="s">
        <v>966</v>
      </c>
      <c r="C1002" t="s">
        <v>165</v>
      </c>
      <c r="D1002" t="s">
        <v>148</v>
      </c>
      <c r="E1002">
        <v>2040</v>
      </c>
      <c r="F1002" t="s">
        <v>170</v>
      </c>
      <c r="G1002">
        <v>0</v>
      </c>
      <c r="H1002" t="s">
        <v>145</v>
      </c>
      <c r="K1002" s="47" t="str">
        <f t="shared" si="16"/>
        <v>PJ</v>
      </c>
    </row>
    <row r="1003" spans="1:11" ht="15">
      <c r="A1003" t="s">
        <v>122</v>
      </c>
      <c r="B1003" t="s">
        <v>967</v>
      </c>
      <c r="C1003" t="s">
        <v>165</v>
      </c>
      <c r="D1003" t="s">
        <v>148</v>
      </c>
      <c r="E1003">
        <v>2050</v>
      </c>
      <c r="F1003" t="s">
        <v>170</v>
      </c>
      <c r="G1003">
        <v>0</v>
      </c>
      <c r="H1003" t="s">
        <v>145</v>
      </c>
      <c r="K1003" s="47" t="str">
        <f t="shared" si="16"/>
        <v>PJ</v>
      </c>
    </row>
    <row r="1004" spans="1:11" ht="15">
      <c r="A1004" t="s">
        <v>122</v>
      </c>
      <c r="B1004" t="s">
        <v>968</v>
      </c>
      <c r="C1004" t="s">
        <v>165</v>
      </c>
      <c r="D1004" t="s">
        <v>149</v>
      </c>
      <c r="E1004">
        <v>2020</v>
      </c>
      <c r="F1004" t="s">
        <v>170</v>
      </c>
      <c r="G1004">
        <v>0</v>
      </c>
      <c r="H1004" t="s">
        <v>145</v>
      </c>
      <c r="K1004" s="47" t="str">
        <f t="shared" si="16"/>
        <v>PJ</v>
      </c>
    </row>
    <row r="1005" spans="1:11" ht="15">
      <c r="A1005" t="s">
        <v>122</v>
      </c>
      <c r="B1005" t="s">
        <v>969</v>
      </c>
      <c r="C1005" t="s">
        <v>165</v>
      </c>
      <c r="D1005" t="s">
        <v>149</v>
      </c>
      <c r="E1005">
        <v>2030</v>
      </c>
      <c r="F1005" t="s">
        <v>170</v>
      </c>
      <c r="G1005">
        <v>0</v>
      </c>
      <c r="H1005" t="s">
        <v>145</v>
      </c>
      <c r="K1005" s="47" t="str">
        <f t="shared" si="16"/>
        <v>PJ</v>
      </c>
    </row>
    <row r="1006" spans="1:11" ht="15">
      <c r="A1006" t="s">
        <v>122</v>
      </c>
      <c r="B1006" t="s">
        <v>970</v>
      </c>
      <c r="C1006" t="s">
        <v>165</v>
      </c>
      <c r="D1006" t="s">
        <v>149</v>
      </c>
      <c r="E1006">
        <v>2040</v>
      </c>
      <c r="F1006" t="s">
        <v>170</v>
      </c>
      <c r="G1006">
        <v>0</v>
      </c>
      <c r="H1006" t="s">
        <v>145</v>
      </c>
      <c r="K1006" s="47" t="str">
        <f t="shared" si="16"/>
        <v>PJ</v>
      </c>
    </row>
    <row r="1007" spans="1:11" ht="15">
      <c r="A1007" t="s">
        <v>122</v>
      </c>
      <c r="B1007" t="s">
        <v>971</v>
      </c>
      <c r="C1007" t="s">
        <v>165</v>
      </c>
      <c r="D1007" t="s">
        <v>149</v>
      </c>
      <c r="E1007">
        <v>2050</v>
      </c>
      <c r="F1007" t="s">
        <v>170</v>
      </c>
      <c r="G1007">
        <v>0</v>
      </c>
      <c r="H1007" t="s">
        <v>145</v>
      </c>
      <c r="K1007" s="47" t="str">
        <f t="shared" si="16"/>
        <v>PJ</v>
      </c>
    </row>
    <row r="1008" spans="1:11" ht="15">
      <c r="A1008" t="s">
        <v>122</v>
      </c>
      <c r="B1008" t="s">
        <v>972</v>
      </c>
      <c r="C1008" t="s">
        <v>165</v>
      </c>
      <c r="D1008" t="s">
        <v>150</v>
      </c>
      <c r="E1008">
        <v>2020</v>
      </c>
      <c r="F1008" t="s">
        <v>170</v>
      </c>
      <c r="G1008">
        <v>0</v>
      </c>
      <c r="H1008" t="s">
        <v>145</v>
      </c>
      <c r="K1008" s="47" t="str">
        <f t="shared" si="16"/>
        <v>PJ</v>
      </c>
    </row>
    <row r="1009" spans="1:11" ht="15">
      <c r="A1009" t="s">
        <v>122</v>
      </c>
      <c r="B1009" t="s">
        <v>973</v>
      </c>
      <c r="C1009" t="s">
        <v>165</v>
      </c>
      <c r="D1009" t="s">
        <v>150</v>
      </c>
      <c r="E1009">
        <v>2030</v>
      </c>
      <c r="F1009" t="s">
        <v>170</v>
      </c>
      <c r="G1009">
        <v>0</v>
      </c>
      <c r="H1009" t="s">
        <v>145</v>
      </c>
      <c r="K1009" s="47" t="str">
        <f t="shared" si="16"/>
        <v>PJ</v>
      </c>
    </row>
    <row r="1010" spans="1:11" ht="15">
      <c r="A1010" t="s">
        <v>122</v>
      </c>
      <c r="B1010" t="s">
        <v>974</v>
      </c>
      <c r="C1010" t="s">
        <v>165</v>
      </c>
      <c r="D1010" t="s">
        <v>150</v>
      </c>
      <c r="E1010">
        <v>2040</v>
      </c>
      <c r="F1010" t="s">
        <v>170</v>
      </c>
      <c r="G1010">
        <v>0</v>
      </c>
      <c r="H1010" t="s">
        <v>145</v>
      </c>
      <c r="K1010" s="47" t="str">
        <f t="shared" si="16"/>
        <v>PJ</v>
      </c>
    </row>
    <row r="1011" spans="1:11" ht="15">
      <c r="A1011" t="s">
        <v>122</v>
      </c>
      <c r="B1011" t="s">
        <v>975</v>
      </c>
      <c r="C1011" t="s">
        <v>165</v>
      </c>
      <c r="D1011" t="s">
        <v>150</v>
      </c>
      <c r="E1011">
        <v>2050</v>
      </c>
      <c r="F1011" t="s">
        <v>170</v>
      </c>
      <c r="G1011">
        <v>0</v>
      </c>
      <c r="H1011" t="s">
        <v>145</v>
      </c>
      <c r="K1011" s="47" t="str">
        <f t="shared" si="16"/>
        <v>PJ</v>
      </c>
    </row>
    <row r="1012" spans="1:11" ht="15">
      <c r="A1012" t="s">
        <v>122</v>
      </c>
      <c r="B1012" t="s">
        <v>976</v>
      </c>
      <c r="C1012" t="s">
        <v>165</v>
      </c>
      <c r="D1012" t="s">
        <v>151</v>
      </c>
      <c r="E1012">
        <v>2020</v>
      </c>
      <c r="F1012" t="s">
        <v>170</v>
      </c>
      <c r="G1012">
        <v>0</v>
      </c>
      <c r="H1012" t="s">
        <v>145</v>
      </c>
      <c r="K1012" s="47" t="str">
        <f t="shared" si="16"/>
        <v>PJ</v>
      </c>
    </row>
    <row r="1013" spans="1:11" ht="15">
      <c r="A1013" t="s">
        <v>122</v>
      </c>
      <c r="B1013" t="s">
        <v>977</v>
      </c>
      <c r="C1013" t="s">
        <v>165</v>
      </c>
      <c r="D1013" t="s">
        <v>151</v>
      </c>
      <c r="E1013">
        <v>2030</v>
      </c>
      <c r="F1013" t="s">
        <v>170</v>
      </c>
      <c r="G1013">
        <v>0</v>
      </c>
      <c r="H1013" t="s">
        <v>145</v>
      </c>
      <c r="K1013" s="47" t="str">
        <f t="shared" si="16"/>
        <v>PJ</v>
      </c>
    </row>
    <row r="1014" spans="1:11" ht="15">
      <c r="A1014" t="s">
        <v>122</v>
      </c>
      <c r="B1014" t="s">
        <v>978</v>
      </c>
      <c r="C1014" t="s">
        <v>165</v>
      </c>
      <c r="D1014" t="s">
        <v>151</v>
      </c>
      <c r="E1014">
        <v>2040</v>
      </c>
      <c r="F1014" t="s">
        <v>170</v>
      </c>
      <c r="G1014">
        <v>0</v>
      </c>
      <c r="H1014" t="s">
        <v>145</v>
      </c>
      <c r="K1014" s="47" t="str">
        <f t="shared" si="16"/>
        <v>PJ</v>
      </c>
    </row>
    <row r="1015" spans="1:11" ht="15">
      <c r="A1015" t="s">
        <v>122</v>
      </c>
      <c r="B1015" t="s">
        <v>979</v>
      </c>
      <c r="C1015" t="s">
        <v>165</v>
      </c>
      <c r="D1015" t="s">
        <v>151</v>
      </c>
      <c r="E1015">
        <v>2050</v>
      </c>
      <c r="F1015" t="s">
        <v>170</v>
      </c>
      <c r="G1015">
        <v>0</v>
      </c>
      <c r="H1015" t="s">
        <v>145</v>
      </c>
      <c r="K1015" s="47" t="str">
        <f t="shared" si="16"/>
        <v>PJ</v>
      </c>
    </row>
    <row r="1016" spans="1:11" ht="15">
      <c r="A1016" t="s">
        <v>122</v>
      </c>
      <c r="B1016" t="s">
        <v>980</v>
      </c>
      <c r="C1016" t="s">
        <v>165</v>
      </c>
      <c r="D1016" t="s">
        <v>21</v>
      </c>
      <c r="E1016">
        <v>2020</v>
      </c>
      <c r="F1016" t="s">
        <v>167</v>
      </c>
      <c r="G1016">
        <v>0</v>
      </c>
      <c r="H1016" t="s">
        <v>145</v>
      </c>
      <c r="K1016" s="47" t="str">
        <f t="shared" si="16"/>
        <v>PJ</v>
      </c>
    </row>
    <row r="1017" spans="1:11" ht="15">
      <c r="A1017" t="s">
        <v>122</v>
      </c>
      <c r="B1017" t="s">
        <v>981</v>
      </c>
      <c r="C1017" t="s">
        <v>165</v>
      </c>
      <c r="D1017" t="s">
        <v>21</v>
      </c>
      <c r="E1017">
        <v>2030</v>
      </c>
      <c r="F1017" t="s">
        <v>167</v>
      </c>
      <c r="G1017">
        <v>0</v>
      </c>
      <c r="H1017" t="s">
        <v>145</v>
      </c>
      <c r="K1017" s="47" t="str">
        <f t="shared" si="16"/>
        <v>PJ</v>
      </c>
    </row>
    <row r="1018" spans="1:11" ht="15">
      <c r="A1018" t="s">
        <v>122</v>
      </c>
      <c r="B1018" t="s">
        <v>982</v>
      </c>
      <c r="C1018" t="s">
        <v>165</v>
      </c>
      <c r="D1018" t="s">
        <v>21</v>
      </c>
      <c r="E1018">
        <v>2040</v>
      </c>
      <c r="F1018" t="s">
        <v>167</v>
      </c>
      <c r="G1018">
        <v>0</v>
      </c>
      <c r="H1018" t="s">
        <v>145</v>
      </c>
      <c r="K1018" s="47" t="str">
        <f t="shared" si="16"/>
        <v>PJ</v>
      </c>
    </row>
    <row r="1019" spans="1:11" ht="15">
      <c r="A1019" t="s">
        <v>122</v>
      </c>
      <c r="B1019" t="s">
        <v>983</v>
      </c>
      <c r="C1019" t="s">
        <v>165</v>
      </c>
      <c r="D1019" t="s">
        <v>21</v>
      </c>
      <c r="E1019">
        <v>2050</v>
      </c>
      <c r="F1019" t="s">
        <v>167</v>
      </c>
      <c r="G1019">
        <v>0</v>
      </c>
      <c r="H1019" t="s">
        <v>145</v>
      </c>
      <c r="K1019" s="47" t="str">
        <f t="shared" si="16"/>
        <v>PJ</v>
      </c>
    </row>
    <row r="1020" spans="1:11" ht="15">
      <c r="A1020" t="s">
        <v>122</v>
      </c>
      <c r="B1020" t="s">
        <v>984</v>
      </c>
      <c r="C1020" t="s">
        <v>165</v>
      </c>
      <c r="D1020" t="s">
        <v>22</v>
      </c>
      <c r="E1020">
        <v>2020</v>
      </c>
      <c r="F1020" t="s">
        <v>167</v>
      </c>
      <c r="G1020">
        <v>0</v>
      </c>
      <c r="H1020" t="s">
        <v>145</v>
      </c>
      <c r="K1020" s="47" t="str">
        <f t="shared" si="16"/>
        <v>PJ</v>
      </c>
    </row>
    <row r="1021" spans="1:11" ht="15">
      <c r="A1021" t="s">
        <v>122</v>
      </c>
      <c r="B1021" t="s">
        <v>985</v>
      </c>
      <c r="C1021" t="s">
        <v>165</v>
      </c>
      <c r="D1021" t="s">
        <v>22</v>
      </c>
      <c r="E1021">
        <v>2030</v>
      </c>
      <c r="F1021" t="s">
        <v>167</v>
      </c>
      <c r="G1021">
        <v>0</v>
      </c>
      <c r="H1021" t="s">
        <v>145</v>
      </c>
      <c r="K1021" s="47" t="str">
        <f t="shared" si="16"/>
        <v>PJ</v>
      </c>
    </row>
    <row r="1022" spans="1:11" ht="15">
      <c r="A1022" t="s">
        <v>122</v>
      </c>
      <c r="B1022" t="s">
        <v>986</v>
      </c>
      <c r="C1022" t="s">
        <v>165</v>
      </c>
      <c r="D1022" t="s">
        <v>22</v>
      </c>
      <c r="E1022">
        <v>2040</v>
      </c>
      <c r="F1022" t="s">
        <v>167</v>
      </c>
      <c r="G1022">
        <v>0</v>
      </c>
      <c r="H1022" t="s">
        <v>145</v>
      </c>
      <c r="K1022" s="47" t="str">
        <f t="shared" si="16"/>
        <v>PJ</v>
      </c>
    </row>
    <row r="1023" spans="1:11" ht="15">
      <c r="A1023" t="s">
        <v>122</v>
      </c>
      <c r="B1023" t="s">
        <v>987</v>
      </c>
      <c r="C1023" t="s">
        <v>165</v>
      </c>
      <c r="D1023" t="s">
        <v>22</v>
      </c>
      <c r="E1023">
        <v>2050</v>
      </c>
      <c r="F1023" t="s">
        <v>167</v>
      </c>
      <c r="G1023">
        <v>0</v>
      </c>
      <c r="H1023" t="s">
        <v>145</v>
      </c>
      <c r="K1023" s="47" t="str">
        <f t="shared" si="16"/>
        <v>PJ</v>
      </c>
    </row>
    <row r="1024" spans="1:11" ht="15">
      <c r="A1024" t="s">
        <v>122</v>
      </c>
      <c r="B1024" t="s">
        <v>988</v>
      </c>
      <c r="C1024" t="s">
        <v>165</v>
      </c>
      <c r="D1024" t="s">
        <v>24</v>
      </c>
      <c r="E1024">
        <v>2020</v>
      </c>
      <c r="F1024" t="s">
        <v>167</v>
      </c>
      <c r="G1024">
        <v>0</v>
      </c>
      <c r="H1024" t="s">
        <v>145</v>
      </c>
      <c r="K1024" s="47" t="str">
        <f t="shared" si="16"/>
        <v>PJ</v>
      </c>
    </row>
    <row r="1025" spans="1:11" ht="15">
      <c r="A1025" t="s">
        <v>122</v>
      </c>
      <c r="B1025" t="s">
        <v>989</v>
      </c>
      <c r="C1025" t="s">
        <v>165</v>
      </c>
      <c r="D1025" t="s">
        <v>24</v>
      </c>
      <c r="E1025">
        <v>2030</v>
      </c>
      <c r="F1025" t="s">
        <v>167</v>
      </c>
      <c r="G1025">
        <v>0</v>
      </c>
      <c r="H1025" t="s">
        <v>145</v>
      </c>
      <c r="K1025" s="47" t="str">
        <f t="shared" si="16"/>
        <v>PJ</v>
      </c>
    </row>
    <row r="1026" spans="1:11" ht="15">
      <c r="A1026" t="s">
        <v>122</v>
      </c>
      <c r="B1026" t="s">
        <v>990</v>
      </c>
      <c r="C1026" t="s">
        <v>165</v>
      </c>
      <c r="D1026" t="s">
        <v>24</v>
      </c>
      <c r="E1026">
        <v>2040</v>
      </c>
      <c r="F1026" t="s">
        <v>167</v>
      </c>
      <c r="G1026">
        <v>0</v>
      </c>
      <c r="H1026" t="s">
        <v>145</v>
      </c>
      <c r="K1026" s="47" t="str">
        <f t="shared" si="16"/>
        <v>PJ</v>
      </c>
    </row>
    <row r="1027" spans="1:11" ht="15">
      <c r="A1027" t="s">
        <v>122</v>
      </c>
      <c r="B1027" t="s">
        <v>991</v>
      </c>
      <c r="C1027" t="s">
        <v>165</v>
      </c>
      <c r="D1027" t="s">
        <v>24</v>
      </c>
      <c r="E1027">
        <v>2050</v>
      </c>
      <c r="F1027" t="s">
        <v>167</v>
      </c>
      <c r="G1027">
        <v>0</v>
      </c>
      <c r="H1027" t="s">
        <v>145</v>
      </c>
      <c r="K1027" s="47" t="str">
        <f t="shared" si="16"/>
        <v>PJ</v>
      </c>
    </row>
    <row r="1028" spans="1:11" ht="15">
      <c r="A1028" t="s">
        <v>122</v>
      </c>
      <c r="B1028" t="s">
        <v>992</v>
      </c>
      <c r="C1028" t="s">
        <v>165</v>
      </c>
      <c r="D1028" t="s">
        <v>5</v>
      </c>
      <c r="E1028">
        <v>2020</v>
      </c>
      <c r="F1028" t="s">
        <v>170</v>
      </c>
      <c r="G1028">
        <v>0</v>
      </c>
      <c r="H1028" t="s">
        <v>145</v>
      </c>
      <c r="K1028" s="47" t="str">
        <f t="shared" si="16"/>
        <v>PJ</v>
      </c>
    </row>
    <row r="1029" spans="1:11" ht="15">
      <c r="A1029" t="s">
        <v>122</v>
      </c>
      <c r="B1029" t="s">
        <v>993</v>
      </c>
      <c r="C1029" t="s">
        <v>165</v>
      </c>
      <c r="D1029" t="s">
        <v>5</v>
      </c>
      <c r="E1029">
        <v>2030</v>
      </c>
      <c r="F1029" t="s">
        <v>170</v>
      </c>
      <c r="G1029">
        <v>0</v>
      </c>
      <c r="H1029" t="s">
        <v>145</v>
      </c>
      <c r="K1029" s="47" t="str">
        <f t="shared" si="16"/>
        <v>PJ</v>
      </c>
    </row>
    <row r="1030" spans="1:11" ht="15">
      <c r="A1030" t="s">
        <v>122</v>
      </c>
      <c r="B1030" t="s">
        <v>994</v>
      </c>
      <c r="C1030" t="s">
        <v>165</v>
      </c>
      <c r="D1030" t="s">
        <v>5</v>
      </c>
      <c r="E1030">
        <v>2040</v>
      </c>
      <c r="F1030" t="s">
        <v>170</v>
      </c>
      <c r="G1030">
        <v>0</v>
      </c>
      <c r="H1030" t="s">
        <v>145</v>
      </c>
      <c r="K1030" s="47" t="str">
        <f t="shared" si="16"/>
        <v>PJ</v>
      </c>
    </row>
    <row r="1031" spans="1:11" ht="15">
      <c r="A1031" t="s">
        <v>122</v>
      </c>
      <c r="B1031" t="s">
        <v>995</v>
      </c>
      <c r="C1031" t="s">
        <v>165</v>
      </c>
      <c r="D1031" t="s">
        <v>5</v>
      </c>
      <c r="E1031">
        <v>2050</v>
      </c>
      <c r="F1031" t="s">
        <v>170</v>
      </c>
      <c r="G1031">
        <v>0</v>
      </c>
      <c r="H1031" t="s">
        <v>145</v>
      </c>
      <c r="K1031" s="47" t="str">
        <f t="shared" si="16"/>
        <v>PJ</v>
      </c>
    </row>
    <row r="1032" spans="1:11" ht="15">
      <c r="A1032" t="s">
        <v>122</v>
      </c>
      <c r="B1032" t="s">
        <v>996</v>
      </c>
      <c r="C1032" t="s">
        <v>165</v>
      </c>
      <c r="D1032" t="s">
        <v>137</v>
      </c>
      <c r="E1032">
        <v>2020</v>
      </c>
      <c r="F1032" t="s">
        <v>170</v>
      </c>
      <c r="G1032">
        <v>0</v>
      </c>
      <c r="H1032" t="s">
        <v>145</v>
      </c>
      <c r="K1032" s="47" t="str">
        <f t="shared" si="16"/>
        <v>PJ</v>
      </c>
    </row>
    <row r="1033" spans="1:11" ht="15">
      <c r="A1033" t="s">
        <v>122</v>
      </c>
      <c r="B1033" t="s">
        <v>997</v>
      </c>
      <c r="C1033" t="s">
        <v>165</v>
      </c>
      <c r="D1033" t="s">
        <v>137</v>
      </c>
      <c r="E1033">
        <v>2030</v>
      </c>
      <c r="F1033" t="s">
        <v>170</v>
      </c>
      <c r="G1033">
        <v>0</v>
      </c>
      <c r="H1033" t="s">
        <v>145</v>
      </c>
      <c r="K1033" s="47" t="str">
        <f t="shared" si="16"/>
        <v>PJ</v>
      </c>
    </row>
    <row r="1034" spans="1:11" ht="15">
      <c r="A1034" t="s">
        <v>122</v>
      </c>
      <c r="B1034" t="s">
        <v>998</v>
      </c>
      <c r="C1034" t="s">
        <v>165</v>
      </c>
      <c r="D1034" t="s">
        <v>137</v>
      </c>
      <c r="E1034">
        <v>2040</v>
      </c>
      <c r="F1034" t="s">
        <v>170</v>
      </c>
      <c r="G1034">
        <v>0</v>
      </c>
      <c r="H1034" t="s">
        <v>145</v>
      </c>
      <c r="K1034" s="47" t="str">
        <f t="shared" si="16"/>
        <v>PJ</v>
      </c>
    </row>
    <row r="1035" spans="1:11" ht="15">
      <c r="A1035" t="s">
        <v>122</v>
      </c>
      <c r="B1035" t="s">
        <v>999</v>
      </c>
      <c r="C1035" t="s">
        <v>165</v>
      </c>
      <c r="D1035" t="s">
        <v>137</v>
      </c>
      <c r="E1035">
        <v>2050</v>
      </c>
      <c r="F1035" t="s">
        <v>170</v>
      </c>
      <c r="G1035">
        <v>0</v>
      </c>
      <c r="H1035" t="s">
        <v>145</v>
      </c>
      <c r="K1035" s="47" t="str">
        <f t="shared" si="16"/>
        <v>PJ</v>
      </c>
    </row>
    <row r="1036" spans="1:11" ht="15">
      <c r="A1036" t="s">
        <v>122</v>
      </c>
      <c r="B1036" t="s">
        <v>1000</v>
      </c>
      <c r="C1036" t="s">
        <v>165</v>
      </c>
      <c r="D1036" t="s">
        <v>23</v>
      </c>
      <c r="E1036">
        <v>2020</v>
      </c>
      <c r="F1036" t="s">
        <v>167</v>
      </c>
      <c r="G1036">
        <v>0</v>
      </c>
      <c r="H1036" t="s">
        <v>145</v>
      </c>
      <c r="K1036" s="47" t="str">
        <f t="shared" si="16"/>
        <v>PJ</v>
      </c>
    </row>
    <row r="1037" spans="1:11" ht="15">
      <c r="A1037" t="s">
        <v>122</v>
      </c>
      <c r="B1037" t="s">
        <v>1001</v>
      </c>
      <c r="C1037" t="s">
        <v>165</v>
      </c>
      <c r="D1037" t="s">
        <v>23</v>
      </c>
      <c r="E1037">
        <v>2030</v>
      </c>
      <c r="F1037" t="s">
        <v>167</v>
      </c>
      <c r="G1037">
        <v>0</v>
      </c>
      <c r="H1037" t="s">
        <v>145</v>
      </c>
      <c r="K1037" s="47" t="str">
        <f t="shared" si="16"/>
        <v>PJ</v>
      </c>
    </row>
    <row r="1038" spans="1:11" ht="15">
      <c r="A1038" t="s">
        <v>122</v>
      </c>
      <c r="B1038" t="s">
        <v>1002</v>
      </c>
      <c r="C1038" t="s">
        <v>165</v>
      </c>
      <c r="D1038" t="s">
        <v>23</v>
      </c>
      <c r="E1038">
        <v>2040</v>
      </c>
      <c r="F1038" t="s">
        <v>167</v>
      </c>
      <c r="G1038">
        <v>0</v>
      </c>
      <c r="H1038" t="s">
        <v>145</v>
      </c>
      <c r="K1038" s="47" t="str">
        <f t="shared" si="16"/>
        <v>PJ</v>
      </c>
    </row>
    <row r="1039" spans="1:11" ht="15">
      <c r="A1039" t="s">
        <v>122</v>
      </c>
      <c r="B1039" t="s">
        <v>1003</v>
      </c>
      <c r="C1039" t="s">
        <v>165</v>
      </c>
      <c r="D1039" t="s">
        <v>23</v>
      </c>
      <c r="E1039">
        <v>2050</v>
      </c>
      <c r="F1039" t="s">
        <v>167</v>
      </c>
      <c r="G1039">
        <v>0</v>
      </c>
      <c r="H1039" t="s">
        <v>145</v>
      </c>
      <c r="K1039" s="47" t="str">
        <f t="shared" si="16"/>
        <v>PJ</v>
      </c>
    </row>
    <row r="1040" spans="1:11" ht="15">
      <c r="A1040" t="s">
        <v>122</v>
      </c>
      <c r="B1040" t="s">
        <v>1004</v>
      </c>
      <c r="C1040" t="s">
        <v>126</v>
      </c>
      <c r="D1040" t="s">
        <v>142</v>
      </c>
      <c r="E1040">
        <v>2020</v>
      </c>
      <c r="F1040" t="s">
        <v>162</v>
      </c>
      <c r="G1040">
        <v>0</v>
      </c>
      <c r="H1040" t="s">
        <v>145</v>
      </c>
      <c r="K1040" s="47" t="str">
        <f t="shared" si="16"/>
        <v>ON</v>
      </c>
    </row>
    <row r="1041" spans="1:11" ht="15">
      <c r="A1041" t="s">
        <v>122</v>
      </c>
      <c r="B1041" t="s">
        <v>1005</v>
      </c>
      <c r="C1041" t="s">
        <v>126</v>
      </c>
      <c r="D1041" t="s">
        <v>142</v>
      </c>
      <c r="E1041">
        <v>2030</v>
      </c>
      <c r="F1041" t="s">
        <v>162</v>
      </c>
      <c r="G1041">
        <v>0</v>
      </c>
      <c r="H1041" t="s">
        <v>145</v>
      </c>
      <c r="K1041" s="47" t="str">
        <f t="shared" si="16"/>
        <v>ON</v>
      </c>
    </row>
    <row r="1042" spans="1:11" ht="15">
      <c r="A1042" t="s">
        <v>122</v>
      </c>
      <c r="B1042" t="s">
        <v>1006</v>
      </c>
      <c r="C1042" t="s">
        <v>126</v>
      </c>
      <c r="D1042" t="s">
        <v>142</v>
      </c>
      <c r="E1042">
        <v>2040</v>
      </c>
      <c r="F1042" t="s">
        <v>162</v>
      </c>
      <c r="G1042">
        <v>0</v>
      </c>
      <c r="H1042" t="s">
        <v>145</v>
      </c>
      <c r="K1042" s="47" t="str">
        <f t="shared" si="16"/>
        <v>ON</v>
      </c>
    </row>
    <row r="1043" spans="1:11" ht="15">
      <c r="A1043" t="s">
        <v>122</v>
      </c>
      <c r="B1043" t="s">
        <v>1007</v>
      </c>
      <c r="C1043" t="s">
        <v>126</v>
      </c>
      <c r="D1043" t="s">
        <v>142</v>
      </c>
      <c r="E1043">
        <v>2050</v>
      </c>
      <c r="F1043" t="s">
        <v>162</v>
      </c>
      <c r="G1043">
        <v>0</v>
      </c>
      <c r="H1043" t="s">
        <v>145</v>
      </c>
      <c r="K1043" s="47" t="str">
        <f t="shared" ref="K1043:K1106" si="17">LEFT(C1043,2)</f>
        <v>ON</v>
      </c>
    </row>
    <row r="1044" spans="1:11" ht="15">
      <c r="A1044" t="s">
        <v>122</v>
      </c>
      <c r="B1044" t="s">
        <v>1008</v>
      </c>
      <c r="C1044" t="s">
        <v>166</v>
      </c>
      <c r="D1044" t="s">
        <v>142</v>
      </c>
      <c r="E1044">
        <v>2020</v>
      </c>
      <c r="F1044" t="s">
        <v>162</v>
      </c>
      <c r="G1044">
        <v>0</v>
      </c>
      <c r="H1044" t="s">
        <v>145</v>
      </c>
      <c r="K1044" s="47" t="str">
        <f t="shared" si="17"/>
        <v>QC</v>
      </c>
    </row>
    <row r="1045" spans="1:11" ht="15">
      <c r="A1045" t="s">
        <v>122</v>
      </c>
      <c r="B1045" t="s">
        <v>1009</v>
      </c>
      <c r="C1045" t="s">
        <v>166</v>
      </c>
      <c r="D1045" t="s">
        <v>142</v>
      </c>
      <c r="E1045">
        <v>2030</v>
      </c>
      <c r="F1045" t="s">
        <v>162</v>
      </c>
      <c r="G1045">
        <v>0</v>
      </c>
      <c r="H1045" t="s">
        <v>145</v>
      </c>
      <c r="K1045" s="47" t="str">
        <f t="shared" si="17"/>
        <v>QC</v>
      </c>
    </row>
    <row r="1046" spans="1:11" ht="15">
      <c r="A1046" t="s">
        <v>122</v>
      </c>
      <c r="B1046" t="s">
        <v>1010</v>
      </c>
      <c r="C1046" t="s">
        <v>166</v>
      </c>
      <c r="D1046" t="s">
        <v>142</v>
      </c>
      <c r="E1046">
        <v>2040</v>
      </c>
      <c r="F1046" t="s">
        <v>162</v>
      </c>
      <c r="G1046">
        <v>0</v>
      </c>
      <c r="H1046" t="s">
        <v>145</v>
      </c>
      <c r="K1046" s="47" t="str">
        <f t="shared" si="17"/>
        <v>QC</v>
      </c>
    </row>
    <row r="1047" spans="1:11" ht="15">
      <c r="A1047" t="s">
        <v>122</v>
      </c>
      <c r="B1047" t="s">
        <v>1011</v>
      </c>
      <c r="C1047" t="s">
        <v>166</v>
      </c>
      <c r="D1047" t="s">
        <v>142</v>
      </c>
      <c r="E1047">
        <v>2050</v>
      </c>
      <c r="F1047" t="s">
        <v>162</v>
      </c>
      <c r="G1047">
        <v>0</v>
      </c>
      <c r="H1047" t="s">
        <v>145</v>
      </c>
      <c r="K1047" s="47" t="str">
        <f t="shared" si="17"/>
        <v>QC</v>
      </c>
    </row>
    <row r="1048" spans="1:11" ht="15">
      <c r="A1048" t="s">
        <v>122</v>
      </c>
      <c r="B1048" t="s">
        <v>1012</v>
      </c>
      <c r="C1048" t="s">
        <v>160</v>
      </c>
      <c r="D1048" t="s">
        <v>142</v>
      </c>
      <c r="E1048">
        <v>2020</v>
      </c>
      <c r="F1048" t="s">
        <v>162</v>
      </c>
      <c r="G1048">
        <v>0</v>
      </c>
      <c r="H1048" t="s">
        <v>145</v>
      </c>
      <c r="K1048" s="47" t="str">
        <f t="shared" si="17"/>
        <v>WC</v>
      </c>
    </row>
    <row r="1049" spans="1:11" ht="15">
      <c r="A1049" t="s">
        <v>122</v>
      </c>
      <c r="B1049" t="s">
        <v>1013</v>
      </c>
      <c r="C1049" t="s">
        <v>160</v>
      </c>
      <c r="D1049" t="s">
        <v>142</v>
      </c>
      <c r="E1049">
        <v>2030</v>
      </c>
      <c r="F1049" t="s">
        <v>162</v>
      </c>
      <c r="G1049">
        <v>0</v>
      </c>
      <c r="H1049" t="s">
        <v>145</v>
      </c>
      <c r="K1049" s="47" t="str">
        <f t="shared" si="17"/>
        <v>WC</v>
      </c>
    </row>
    <row r="1050" spans="1:11" ht="15">
      <c r="A1050" t="s">
        <v>122</v>
      </c>
      <c r="B1050" t="s">
        <v>1014</v>
      </c>
      <c r="C1050" t="s">
        <v>160</v>
      </c>
      <c r="D1050" t="s">
        <v>142</v>
      </c>
      <c r="E1050">
        <v>2040</v>
      </c>
      <c r="F1050" t="s">
        <v>162</v>
      </c>
      <c r="G1050">
        <v>0</v>
      </c>
      <c r="H1050" t="s">
        <v>145</v>
      </c>
      <c r="K1050" s="47" t="str">
        <f t="shared" si="17"/>
        <v>WC</v>
      </c>
    </row>
    <row r="1051" spans="1:11" ht="15">
      <c r="A1051" t="s">
        <v>122</v>
      </c>
      <c r="B1051" t="s">
        <v>1015</v>
      </c>
      <c r="C1051" t="s">
        <v>160</v>
      </c>
      <c r="D1051" t="s">
        <v>142</v>
      </c>
      <c r="E1051">
        <v>2050</v>
      </c>
      <c r="F1051" t="s">
        <v>162</v>
      </c>
      <c r="G1051">
        <v>0</v>
      </c>
      <c r="H1051" t="s">
        <v>145</v>
      </c>
      <c r="K1051" s="47" t="str">
        <f t="shared" si="17"/>
        <v>WC</v>
      </c>
    </row>
    <row r="1052" spans="1:11" ht="15">
      <c r="A1052" t="s">
        <v>122</v>
      </c>
      <c r="B1052" t="s">
        <v>1016</v>
      </c>
      <c r="C1052" t="s">
        <v>159</v>
      </c>
      <c r="D1052" t="s">
        <v>142</v>
      </c>
      <c r="E1052">
        <v>2020</v>
      </c>
      <c r="F1052" t="s">
        <v>162</v>
      </c>
      <c r="G1052">
        <v>0</v>
      </c>
      <c r="H1052" t="s">
        <v>145</v>
      </c>
      <c r="K1052" s="47" t="str">
        <f t="shared" si="17"/>
        <v>NY</v>
      </c>
    </row>
    <row r="1053" spans="1:11" ht="15">
      <c r="A1053" t="s">
        <v>122</v>
      </c>
      <c r="B1053" t="s">
        <v>1017</v>
      </c>
      <c r="C1053" t="s">
        <v>159</v>
      </c>
      <c r="D1053" t="s">
        <v>142</v>
      </c>
      <c r="E1053">
        <v>2030</v>
      </c>
      <c r="F1053" t="s">
        <v>162</v>
      </c>
      <c r="G1053">
        <v>0</v>
      </c>
      <c r="H1053" t="s">
        <v>145</v>
      </c>
      <c r="K1053" s="47" t="str">
        <f t="shared" si="17"/>
        <v>NY</v>
      </c>
    </row>
    <row r="1054" spans="1:11" ht="15">
      <c r="A1054" t="s">
        <v>122</v>
      </c>
      <c r="B1054" t="s">
        <v>1018</v>
      </c>
      <c r="C1054" t="s">
        <v>159</v>
      </c>
      <c r="D1054" t="s">
        <v>142</v>
      </c>
      <c r="E1054">
        <v>2040</v>
      </c>
      <c r="F1054" t="s">
        <v>162</v>
      </c>
      <c r="G1054">
        <v>0</v>
      </c>
      <c r="H1054" t="s">
        <v>145</v>
      </c>
      <c r="K1054" s="47" t="str">
        <f t="shared" si="17"/>
        <v>NY</v>
      </c>
    </row>
    <row r="1055" spans="1:11" ht="15">
      <c r="A1055" t="s">
        <v>122</v>
      </c>
      <c r="B1055" t="s">
        <v>1019</v>
      </c>
      <c r="C1055" t="s">
        <v>159</v>
      </c>
      <c r="D1055" t="s">
        <v>142</v>
      </c>
      <c r="E1055">
        <v>2050</v>
      </c>
      <c r="F1055" t="s">
        <v>162</v>
      </c>
      <c r="G1055">
        <v>0</v>
      </c>
      <c r="H1055" t="s">
        <v>145</v>
      </c>
      <c r="K1055" s="47" t="str">
        <f t="shared" si="17"/>
        <v>NY</v>
      </c>
    </row>
    <row r="1056" spans="1:11" ht="15">
      <c r="A1056" t="s">
        <v>122</v>
      </c>
      <c r="B1056" t="s">
        <v>1020</v>
      </c>
      <c r="C1056" t="s">
        <v>164</v>
      </c>
      <c r="D1056" t="s">
        <v>142</v>
      </c>
      <c r="E1056">
        <v>2020</v>
      </c>
      <c r="F1056" t="s">
        <v>162</v>
      </c>
      <c r="G1056">
        <v>0</v>
      </c>
      <c r="H1056" t="s">
        <v>145</v>
      </c>
      <c r="K1056" s="47" t="str">
        <f t="shared" si="17"/>
        <v>MI</v>
      </c>
    </row>
    <row r="1057" spans="1:11" ht="15">
      <c r="A1057" t="s">
        <v>122</v>
      </c>
      <c r="B1057" t="s">
        <v>1021</v>
      </c>
      <c r="C1057" t="s">
        <v>164</v>
      </c>
      <c r="D1057" t="s">
        <v>142</v>
      </c>
      <c r="E1057">
        <v>2030</v>
      </c>
      <c r="F1057" t="s">
        <v>162</v>
      </c>
      <c r="G1057">
        <v>0</v>
      </c>
      <c r="H1057" t="s">
        <v>145</v>
      </c>
      <c r="K1057" s="47" t="str">
        <f t="shared" si="17"/>
        <v>MI</v>
      </c>
    </row>
    <row r="1058" spans="1:11" ht="15">
      <c r="A1058" t="s">
        <v>122</v>
      </c>
      <c r="B1058" t="s">
        <v>1022</v>
      </c>
      <c r="C1058" t="s">
        <v>164</v>
      </c>
      <c r="D1058" t="s">
        <v>142</v>
      </c>
      <c r="E1058">
        <v>2040</v>
      </c>
      <c r="F1058" t="s">
        <v>162</v>
      </c>
      <c r="G1058">
        <v>0</v>
      </c>
      <c r="H1058" t="s">
        <v>145</v>
      </c>
      <c r="K1058" s="47" t="str">
        <f t="shared" si="17"/>
        <v>MI</v>
      </c>
    </row>
    <row r="1059" spans="1:11" ht="15">
      <c r="A1059" t="s">
        <v>122</v>
      </c>
      <c r="B1059" t="s">
        <v>1023</v>
      </c>
      <c r="C1059" t="s">
        <v>164</v>
      </c>
      <c r="D1059" t="s">
        <v>142</v>
      </c>
      <c r="E1059">
        <v>2050</v>
      </c>
      <c r="F1059" t="s">
        <v>162</v>
      </c>
      <c r="G1059">
        <v>0</v>
      </c>
      <c r="H1059" t="s">
        <v>145</v>
      </c>
      <c r="K1059" s="47" t="str">
        <f t="shared" si="17"/>
        <v>MI</v>
      </c>
    </row>
    <row r="1060" spans="1:11" ht="15">
      <c r="A1060" t="s">
        <v>122</v>
      </c>
      <c r="B1060" t="s">
        <v>1024</v>
      </c>
      <c r="C1060" t="s">
        <v>165</v>
      </c>
      <c r="D1060" t="s">
        <v>142</v>
      </c>
      <c r="E1060">
        <v>2020</v>
      </c>
      <c r="F1060" t="s">
        <v>162</v>
      </c>
      <c r="G1060">
        <v>0</v>
      </c>
      <c r="H1060" t="s">
        <v>145</v>
      </c>
      <c r="K1060" s="47" t="str">
        <f t="shared" si="17"/>
        <v>PJ</v>
      </c>
    </row>
    <row r="1061" spans="1:11" ht="15">
      <c r="A1061" t="s">
        <v>122</v>
      </c>
      <c r="B1061" t="s">
        <v>1025</v>
      </c>
      <c r="C1061" t="s">
        <v>165</v>
      </c>
      <c r="D1061" t="s">
        <v>142</v>
      </c>
      <c r="E1061">
        <v>2030</v>
      </c>
      <c r="F1061" t="s">
        <v>162</v>
      </c>
      <c r="G1061">
        <v>0</v>
      </c>
      <c r="H1061" t="s">
        <v>145</v>
      </c>
      <c r="K1061" s="47" t="str">
        <f t="shared" si="17"/>
        <v>PJ</v>
      </c>
    </row>
    <row r="1062" spans="1:11" ht="15">
      <c r="A1062" t="s">
        <v>122</v>
      </c>
      <c r="B1062" t="s">
        <v>1026</v>
      </c>
      <c r="C1062" t="s">
        <v>165</v>
      </c>
      <c r="D1062" t="s">
        <v>142</v>
      </c>
      <c r="E1062">
        <v>2040</v>
      </c>
      <c r="F1062" t="s">
        <v>162</v>
      </c>
      <c r="G1062">
        <v>0</v>
      </c>
      <c r="H1062" t="s">
        <v>145</v>
      </c>
      <c r="K1062" s="47" t="str">
        <f t="shared" si="17"/>
        <v>PJ</v>
      </c>
    </row>
    <row r="1063" spans="1:11" ht="15">
      <c r="A1063" t="s">
        <v>122</v>
      </c>
      <c r="B1063" t="s">
        <v>1027</v>
      </c>
      <c r="C1063" t="s">
        <v>165</v>
      </c>
      <c r="D1063" t="s">
        <v>142</v>
      </c>
      <c r="E1063">
        <v>2050</v>
      </c>
      <c r="F1063" t="s">
        <v>162</v>
      </c>
      <c r="G1063">
        <v>0</v>
      </c>
      <c r="H1063" t="s">
        <v>145</v>
      </c>
      <c r="K1063" s="47" t="str">
        <f t="shared" si="17"/>
        <v>PJ</v>
      </c>
    </row>
    <row r="1064" spans="1:11" ht="15">
      <c r="A1064" t="s">
        <v>122</v>
      </c>
      <c r="B1064" t="s">
        <v>1028</v>
      </c>
      <c r="C1064" t="s">
        <v>126</v>
      </c>
      <c r="D1064" t="s">
        <v>143</v>
      </c>
      <c r="E1064">
        <v>2020</v>
      </c>
      <c r="F1064" t="s">
        <v>162</v>
      </c>
      <c r="G1064">
        <v>0</v>
      </c>
      <c r="H1064" t="s">
        <v>145</v>
      </c>
      <c r="K1064" s="47" t="str">
        <f t="shared" si="17"/>
        <v>ON</v>
      </c>
    </row>
    <row r="1065" spans="1:11" ht="15">
      <c r="A1065" t="s">
        <v>122</v>
      </c>
      <c r="B1065" t="s">
        <v>1029</v>
      </c>
      <c r="C1065" t="s">
        <v>126</v>
      </c>
      <c r="D1065" t="s">
        <v>143</v>
      </c>
      <c r="E1065">
        <v>2030</v>
      </c>
      <c r="F1065" t="s">
        <v>162</v>
      </c>
      <c r="G1065">
        <v>300</v>
      </c>
      <c r="H1065" t="s">
        <v>145</v>
      </c>
      <c r="K1065" s="47" t="str">
        <f t="shared" si="17"/>
        <v>ON</v>
      </c>
    </row>
    <row r="1066" spans="1:11" ht="15">
      <c r="A1066" t="s">
        <v>122</v>
      </c>
      <c r="B1066" t="s">
        <v>1030</v>
      </c>
      <c r="C1066" t="s">
        <v>126</v>
      </c>
      <c r="D1066" t="s">
        <v>143</v>
      </c>
      <c r="E1066">
        <v>2040</v>
      </c>
      <c r="F1066" t="s">
        <v>162</v>
      </c>
      <c r="G1066">
        <v>300</v>
      </c>
      <c r="H1066" t="s">
        <v>145</v>
      </c>
      <c r="K1066" s="47" t="str">
        <f t="shared" si="17"/>
        <v>ON</v>
      </c>
    </row>
    <row r="1067" spans="1:11" ht="15">
      <c r="A1067" t="s">
        <v>122</v>
      </c>
      <c r="B1067" t="s">
        <v>1031</v>
      </c>
      <c r="C1067" t="s">
        <v>126</v>
      </c>
      <c r="D1067" t="s">
        <v>143</v>
      </c>
      <c r="E1067">
        <v>2050</v>
      </c>
      <c r="F1067" t="s">
        <v>162</v>
      </c>
      <c r="G1067">
        <v>300</v>
      </c>
      <c r="H1067" t="s">
        <v>145</v>
      </c>
      <c r="K1067" s="47" t="str">
        <f t="shared" si="17"/>
        <v>ON</v>
      </c>
    </row>
    <row r="1068" spans="1:11" ht="15">
      <c r="A1068" t="s">
        <v>122</v>
      </c>
      <c r="B1068" t="s">
        <v>1032</v>
      </c>
      <c r="C1068" t="s">
        <v>166</v>
      </c>
      <c r="D1068" t="s">
        <v>143</v>
      </c>
      <c r="E1068">
        <v>2020</v>
      </c>
      <c r="F1068" t="s">
        <v>162</v>
      </c>
      <c r="G1068">
        <v>0</v>
      </c>
      <c r="H1068" t="s">
        <v>145</v>
      </c>
      <c r="K1068" s="47" t="str">
        <f t="shared" si="17"/>
        <v>QC</v>
      </c>
    </row>
    <row r="1069" spans="1:11" ht="15">
      <c r="A1069" t="s">
        <v>122</v>
      </c>
      <c r="B1069" t="s">
        <v>1033</v>
      </c>
      <c r="C1069" t="s">
        <v>166</v>
      </c>
      <c r="D1069" t="s">
        <v>143</v>
      </c>
      <c r="E1069">
        <v>2030</v>
      </c>
      <c r="F1069" t="s">
        <v>162</v>
      </c>
      <c r="G1069">
        <v>0</v>
      </c>
      <c r="H1069" t="s">
        <v>145</v>
      </c>
      <c r="K1069" s="47" t="str">
        <f t="shared" si="17"/>
        <v>QC</v>
      </c>
    </row>
    <row r="1070" spans="1:11" ht="15">
      <c r="A1070" t="s">
        <v>122</v>
      </c>
      <c r="B1070" t="s">
        <v>1034</v>
      </c>
      <c r="C1070" t="s">
        <v>166</v>
      </c>
      <c r="D1070" t="s">
        <v>143</v>
      </c>
      <c r="E1070">
        <v>2040</v>
      </c>
      <c r="F1070" t="s">
        <v>162</v>
      </c>
      <c r="G1070">
        <v>0</v>
      </c>
      <c r="H1070" t="s">
        <v>145</v>
      </c>
      <c r="K1070" s="47" t="str">
        <f t="shared" si="17"/>
        <v>QC</v>
      </c>
    </row>
    <row r="1071" spans="1:11" ht="15">
      <c r="A1071" t="s">
        <v>122</v>
      </c>
      <c r="B1071" t="s">
        <v>1035</v>
      </c>
      <c r="C1071" t="s">
        <v>166</v>
      </c>
      <c r="D1071" t="s">
        <v>143</v>
      </c>
      <c r="E1071">
        <v>2050</v>
      </c>
      <c r="F1071" t="s">
        <v>162</v>
      </c>
      <c r="G1071">
        <v>0</v>
      </c>
      <c r="H1071" t="s">
        <v>145</v>
      </c>
      <c r="K1071" s="47" t="str">
        <f t="shared" si="17"/>
        <v>QC</v>
      </c>
    </row>
    <row r="1072" spans="1:11" ht="15">
      <c r="A1072" t="s">
        <v>122</v>
      </c>
      <c r="B1072" t="s">
        <v>1036</v>
      </c>
      <c r="C1072" t="s">
        <v>160</v>
      </c>
      <c r="D1072" t="s">
        <v>143</v>
      </c>
      <c r="E1072">
        <v>2020</v>
      </c>
      <c r="F1072" t="s">
        <v>162</v>
      </c>
      <c r="G1072">
        <v>0</v>
      </c>
      <c r="H1072" t="s">
        <v>145</v>
      </c>
      <c r="K1072" s="47" t="str">
        <f t="shared" si="17"/>
        <v>WC</v>
      </c>
    </row>
    <row r="1073" spans="1:11" ht="15">
      <c r="A1073" t="s">
        <v>122</v>
      </c>
      <c r="B1073" t="s">
        <v>1037</v>
      </c>
      <c r="C1073" t="s">
        <v>160</v>
      </c>
      <c r="D1073" t="s">
        <v>143</v>
      </c>
      <c r="E1073">
        <v>2030</v>
      </c>
      <c r="F1073" t="s">
        <v>162</v>
      </c>
      <c r="G1073">
        <v>0</v>
      </c>
      <c r="H1073" t="s">
        <v>145</v>
      </c>
      <c r="K1073" s="47" t="str">
        <f t="shared" si="17"/>
        <v>WC</v>
      </c>
    </row>
    <row r="1074" spans="1:11" ht="15">
      <c r="A1074" t="s">
        <v>122</v>
      </c>
      <c r="B1074" t="s">
        <v>1038</v>
      </c>
      <c r="C1074" t="s">
        <v>160</v>
      </c>
      <c r="D1074" t="s">
        <v>143</v>
      </c>
      <c r="E1074">
        <v>2040</v>
      </c>
      <c r="F1074" t="s">
        <v>162</v>
      </c>
      <c r="G1074">
        <v>0</v>
      </c>
      <c r="H1074" t="s">
        <v>145</v>
      </c>
      <c r="K1074" s="47" t="str">
        <f t="shared" si="17"/>
        <v>WC</v>
      </c>
    </row>
    <row r="1075" spans="1:11" ht="15">
      <c r="A1075" t="s">
        <v>122</v>
      </c>
      <c r="B1075" t="s">
        <v>1039</v>
      </c>
      <c r="C1075" t="s">
        <v>160</v>
      </c>
      <c r="D1075" t="s">
        <v>143</v>
      </c>
      <c r="E1075">
        <v>2050</v>
      </c>
      <c r="F1075" t="s">
        <v>162</v>
      </c>
      <c r="G1075">
        <v>0</v>
      </c>
      <c r="H1075" t="s">
        <v>145</v>
      </c>
      <c r="K1075" s="47" t="str">
        <f t="shared" si="17"/>
        <v>WC</v>
      </c>
    </row>
    <row r="1076" spans="1:11" ht="15">
      <c r="A1076" t="s">
        <v>122</v>
      </c>
      <c r="B1076" t="s">
        <v>1040</v>
      </c>
      <c r="C1076" t="s">
        <v>159</v>
      </c>
      <c r="D1076" t="s">
        <v>143</v>
      </c>
      <c r="E1076">
        <v>2020</v>
      </c>
      <c r="F1076" t="s">
        <v>162</v>
      </c>
      <c r="G1076">
        <v>0</v>
      </c>
      <c r="H1076" t="s">
        <v>145</v>
      </c>
      <c r="K1076" s="47" t="str">
        <f t="shared" si="17"/>
        <v>NY</v>
      </c>
    </row>
    <row r="1077" spans="1:11" ht="15">
      <c r="A1077" t="s">
        <v>122</v>
      </c>
      <c r="B1077" t="s">
        <v>1041</v>
      </c>
      <c r="C1077" t="s">
        <v>159</v>
      </c>
      <c r="D1077" t="s">
        <v>143</v>
      </c>
      <c r="E1077">
        <v>2030</v>
      </c>
      <c r="F1077" t="s">
        <v>162</v>
      </c>
      <c r="G1077">
        <v>0</v>
      </c>
      <c r="H1077" t="s">
        <v>145</v>
      </c>
      <c r="K1077" s="47" t="str">
        <f t="shared" si="17"/>
        <v>NY</v>
      </c>
    </row>
    <row r="1078" spans="1:11" ht="15">
      <c r="A1078" t="s">
        <v>122</v>
      </c>
      <c r="B1078" t="s">
        <v>1042</v>
      </c>
      <c r="C1078" t="s">
        <v>159</v>
      </c>
      <c r="D1078" t="s">
        <v>143</v>
      </c>
      <c r="E1078">
        <v>2040</v>
      </c>
      <c r="F1078" t="s">
        <v>162</v>
      </c>
      <c r="G1078">
        <v>0</v>
      </c>
      <c r="H1078" t="s">
        <v>145</v>
      </c>
      <c r="K1078" s="47" t="str">
        <f t="shared" si="17"/>
        <v>NY</v>
      </c>
    </row>
    <row r="1079" spans="1:11" ht="15">
      <c r="A1079" t="s">
        <v>122</v>
      </c>
      <c r="B1079" t="s">
        <v>1043</v>
      </c>
      <c r="C1079" t="s">
        <v>159</v>
      </c>
      <c r="D1079" t="s">
        <v>143</v>
      </c>
      <c r="E1079">
        <v>2050</v>
      </c>
      <c r="F1079" t="s">
        <v>162</v>
      </c>
      <c r="G1079">
        <v>0</v>
      </c>
      <c r="H1079" t="s">
        <v>145</v>
      </c>
      <c r="K1079" s="47" t="str">
        <f t="shared" si="17"/>
        <v>NY</v>
      </c>
    </row>
    <row r="1080" spans="1:11" ht="15">
      <c r="A1080" t="s">
        <v>122</v>
      </c>
      <c r="B1080" t="s">
        <v>1044</v>
      </c>
      <c r="C1080" t="s">
        <v>164</v>
      </c>
      <c r="D1080" t="s">
        <v>143</v>
      </c>
      <c r="E1080">
        <v>2020</v>
      </c>
      <c r="F1080" t="s">
        <v>162</v>
      </c>
      <c r="G1080">
        <v>0</v>
      </c>
      <c r="H1080" t="s">
        <v>145</v>
      </c>
      <c r="K1080" s="47" t="str">
        <f t="shared" si="17"/>
        <v>MI</v>
      </c>
    </row>
    <row r="1081" spans="1:11" ht="15">
      <c r="A1081" t="s">
        <v>122</v>
      </c>
      <c r="B1081" t="s">
        <v>1045</v>
      </c>
      <c r="C1081" t="s">
        <v>164</v>
      </c>
      <c r="D1081" t="s">
        <v>143</v>
      </c>
      <c r="E1081">
        <v>2030</v>
      </c>
      <c r="F1081" t="s">
        <v>162</v>
      </c>
      <c r="G1081">
        <v>0</v>
      </c>
      <c r="H1081" t="s">
        <v>145</v>
      </c>
      <c r="K1081" s="47" t="str">
        <f t="shared" si="17"/>
        <v>MI</v>
      </c>
    </row>
    <row r="1082" spans="1:11" ht="15">
      <c r="A1082" t="s">
        <v>122</v>
      </c>
      <c r="B1082" t="s">
        <v>1046</v>
      </c>
      <c r="C1082" t="s">
        <v>164</v>
      </c>
      <c r="D1082" t="s">
        <v>143</v>
      </c>
      <c r="E1082">
        <v>2040</v>
      </c>
      <c r="F1082" t="s">
        <v>162</v>
      </c>
      <c r="G1082">
        <v>0</v>
      </c>
      <c r="H1082" t="s">
        <v>145</v>
      </c>
      <c r="K1082" s="47" t="str">
        <f t="shared" si="17"/>
        <v>MI</v>
      </c>
    </row>
    <row r="1083" spans="1:11" ht="15">
      <c r="A1083" t="s">
        <v>122</v>
      </c>
      <c r="B1083" t="s">
        <v>1047</v>
      </c>
      <c r="C1083" t="s">
        <v>164</v>
      </c>
      <c r="D1083" t="s">
        <v>143</v>
      </c>
      <c r="E1083">
        <v>2050</v>
      </c>
      <c r="F1083" t="s">
        <v>162</v>
      </c>
      <c r="G1083">
        <v>0</v>
      </c>
      <c r="H1083" t="s">
        <v>145</v>
      </c>
      <c r="K1083" s="47" t="str">
        <f t="shared" si="17"/>
        <v>MI</v>
      </c>
    </row>
    <row r="1084" spans="1:11" ht="15">
      <c r="A1084" t="s">
        <v>122</v>
      </c>
      <c r="B1084" t="s">
        <v>1048</v>
      </c>
      <c r="C1084" t="s">
        <v>165</v>
      </c>
      <c r="D1084" t="s">
        <v>143</v>
      </c>
      <c r="E1084">
        <v>2020</v>
      </c>
      <c r="F1084" t="s">
        <v>162</v>
      </c>
      <c r="G1084">
        <v>0</v>
      </c>
      <c r="H1084" t="s">
        <v>145</v>
      </c>
      <c r="K1084" s="47" t="str">
        <f t="shared" si="17"/>
        <v>PJ</v>
      </c>
    </row>
    <row r="1085" spans="1:11" ht="15">
      <c r="A1085" t="s">
        <v>122</v>
      </c>
      <c r="B1085" t="s">
        <v>1049</v>
      </c>
      <c r="C1085" t="s">
        <v>165</v>
      </c>
      <c r="D1085" t="s">
        <v>143</v>
      </c>
      <c r="E1085">
        <v>2030</v>
      </c>
      <c r="F1085" t="s">
        <v>162</v>
      </c>
      <c r="G1085">
        <v>0</v>
      </c>
      <c r="H1085" t="s">
        <v>145</v>
      </c>
      <c r="K1085" s="47" t="str">
        <f t="shared" si="17"/>
        <v>PJ</v>
      </c>
    </row>
    <row r="1086" spans="1:11" ht="15">
      <c r="A1086" t="s">
        <v>122</v>
      </c>
      <c r="B1086" t="s">
        <v>1050</v>
      </c>
      <c r="C1086" t="s">
        <v>165</v>
      </c>
      <c r="D1086" t="s">
        <v>143</v>
      </c>
      <c r="E1086">
        <v>2040</v>
      </c>
      <c r="F1086" t="s">
        <v>162</v>
      </c>
      <c r="G1086">
        <v>0</v>
      </c>
      <c r="H1086" t="s">
        <v>145</v>
      </c>
      <c r="K1086" s="47" t="str">
        <f t="shared" si="17"/>
        <v>PJ</v>
      </c>
    </row>
    <row r="1087" spans="1:11" ht="15">
      <c r="A1087" t="s">
        <v>122</v>
      </c>
      <c r="B1087" t="s">
        <v>1051</v>
      </c>
      <c r="C1087" t="s">
        <v>165</v>
      </c>
      <c r="D1087" t="s">
        <v>143</v>
      </c>
      <c r="E1087">
        <v>2050</v>
      </c>
      <c r="F1087" t="s">
        <v>162</v>
      </c>
      <c r="G1087">
        <v>0</v>
      </c>
      <c r="H1087" t="s">
        <v>145</v>
      </c>
      <c r="K1087" s="47" t="str">
        <f t="shared" si="17"/>
        <v>PJ</v>
      </c>
    </row>
    <row r="1088" spans="1:11" ht="15">
      <c r="A1088"/>
      <c r="B1088"/>
      <c r="C1088"/>
      <c r="D1088"/>
      <c r="E1088"/>
      <c r="F1088"/>
      <c r="G1088"/>
      <c r="H1088"/>
      <c r="K1088" s="47" t="str">
        <f t="shared" si="17"/>
        <v/>
      </c>
    </row>
    <row r="1089" spans="1:11" ht="15">
      <c r="A1089"/>
      <c r="B1089"/>
      <c r="C1089"/>
      <c r="D1089"/>
      <c r="E1089"/>
      <c r="F1089"/>
      <c r="G1089"/>
      <c r="H1089"/>
      <c r="K1089" s="47" t="str">
        <f t="shared" si="17"/>
        <v/>
      </c>
    </row>
    <row r="1090" spans="1:11" ht="15">
      <c r="A1090"/>
      <c r="B1090"/>
      <c r="C1090"/>
      <c r="D1090"/>
      <c r="E1090"/>
      <c r="F1090"/>
      <c r="G1090"/>
      <c r="H1090"/>
      <c r="K1090" s="47" t="str">
        <f t="shared" si="17"/>
        <v/>
      </c>
    </row>
    <row r="1091" spans="1:11" ht="15">
      <c r="A1091"/>
      <c r="B1091"/>
      <c r="C1091"/>
      <c r="D1091"/>
      <c r="E1091"/>
      <c r="F1091"/>
      <c r="G1091"/>
      <c r="H1091"/>
      <c r="K1091" s="47" t="str">
        <f t="shared" si="17"/>
        <v/>
      </c>
    </row>
    <row r="1092" spans="1:11" ht="15">
      <c r="A1092"/>
      <c r="B1092"/>
      <c r="C1092"/>
      <c r="D1092"/>
      <c r="E1092"/>
      <c r="F1092"/>
      <c r="G1092"/>
      <c r="H1092"/>
      <c r="K1092" s="47" t="str">
        <f t="shared" si="17"/>
        <v/>
      </c>
    </row>
    <row r="1093" spans="1:11" ht="15">
      <c r="A1093"/>
      <c r="B1093"/>
      <c r="C1093"/>
      <c r="D1093"/>
      <c r="E1093"/>
      <c r="F1093"/>
      <c r="G1093"/>
      <c r="H1093"/>
      <c r="K1093" s="47" t="str">
        <f t="shared" si="17"/>
        <v/>
      </c>
    </row>
    <row r="1094" spans="1:11" ht="15">
      <c r="A1094"/>
      <c r="B1094"/>
      <c r="C1094"/>
      <c r="D1094"/>
      <c r="E1094"/>
      <c r="F1094"/>
      <c r="G1094"/>
      <c r="H1094"/>
      <c r="K1094" s="47" t="str">
        <f t="shared" si="17"/>
        <v/>
      </c>
    </row>
    <row r="1095" spans="1:11" ht="15">
      <c r="A1095"/>
      <c r="B1095"/>
      <c r="C1095"/>
      <c r="D1095"/>
      <c r="E1095"/>
      <c r="F1095"/>
      <c r="G1095"/>
      <c r="H1095"/>
      <c r="K1095" s="47" t="str">
        <f t="shared" si="17"/>
        <v/>
      </c>
    </row>
    <row r="1096" spans="1:11">
      <c r="K1096" s="47" t="str">
        <f t="shared" si="17"/>
        <v/>
      </c>
    </row>
    <row r="1097" spans="1:11">
      <c r="K1097" s="47" t="str">
        <f t="shared" si="17"/>
        <v/>
      </c>
    </row>
    <row r="1098" spans="1:11">
      <c r="K1098" s="47" t="str">
        <f t="shared" si="17"/>
        <v/>
      </c>
    </row>
    <row r="1099" spans="1:11">
      <c r="K1099" s="47" t="str">
        <f t="shared" si="17"/>
        <v/>
      </c>
    </row>
    <row r="1100" spans="1:11">
      <c r="K1100" s="47" t="str">
        <f t="shared" si="17"/>
        <v/>
      </c>
    </row>
    <row r="1101" spans="1:11">
      <c r="K1101" s="47" t="str">
        <f t="shared" si="17"/>
        <v/>
      </c>
    </row>
    <row r="1102" spans="1:11">
      <c r="K1102" s="47" t="str">
        <f t="shared" si="17"/>
        <v/>
      </c>
    </row>
    <row r="1103" spans="1:11">
      <c r="K1103" s="47" t="str">
        <f t="shared" si="17"/>
        <v/>
      </c>
    </row>
    <row r="1104" spans="1:11">
      <c r="K1104" s="47" t="str">
        <f t="shared" si="17"/>
        <v/>
      </c>
    </row>
    <row r="1105" spans="11:11">
      <c r="K1105" s="47" t="str">
        <f t="shared" si="17"/>
        <v/>
      </c>
    </row>
    <row r="1106" spans="11:11">
      <c r="K1106" s="47" t="str">
        <f t="shared" si="17"/>
        <v/>
      </c>
    </row>
    <row r="1107" spans="11:11">
      <c r="K1107" s="47" t="str">
        <f t="shared" ref="K1107:K1170" si="18">LEFT(C1107,2)</f>
        <v/>
      </c>
    </row>
    <row r="1108" spans="11:11">
      <c r="K1108" s="47" t="str">
        <f t="shared" si="18"/>
        <v/>
      </c>
    </row>
    <row r="1109" spans="11:11">
      <c r="K1109" s="47" t="str">
        <f t="shared" si="18"/>
        <v/>
      </c>
    </row>
    <row r="1110" spans="11:11">
      <c r="K1110" s="47" t="str">
        <f t="shared" si="18"/>
        <v/>
      </c>
    </row>
    <row r="1111" spans="11:11">
      <c r="K1111" s="47" t="str">
        <f t="shared" si="18"/>
        <v/>
      </c>
    </row>
    <row r="1112" spans="11:11">
      <c r="K1112" s="47" t="str">
        <f t="shared" si="18"/>
        <v/>
      </c>
    </row>
    <row r="1113" spans="11:11">
      <c r="K1113" s="47" t="str">
        <f t="shared" si="18"/>
        <v/>
      </c>
    </row>
    <row r="1114" spans="11:11">
      <c r="K1114" s="47" t="str">
        <f t="shared" si="18"/>
        <v/>
      </c>
    </row>
    <row r="1115" spans="11:11">
      <c r="K1115" s="47" t="str">
        <f t="shared" si="18"/>
        <v/>
      </c>
    </row>
    <row r="1116" spans="11:11">
      <c r="K1116" s="47" t="str">
        <f t="shared" si="18"/>
        <v/>
      </c>
    </row>
    <row r="1117" spans="11:11">
      <c r="K1117" s="47" t="str">
        <f t="shared" si="18"/>
        <v/>
      </c>
    </row>
    <row r="1118" spans="11:11">
      <c r="K1118" s="47" t="str">
        <f t="shared" si="18"/>
        <v/>
      </c>
    </row>
    <row r="1119" spans="11:11">
      <c r="K1119" s="47" t="str">
        <f t="shared" si="18"/>
        <v/>
      </c>
    </row>
    <row r="1120" spans="11:11">
      <c r="K1120" s="47" t="str">
        <f t="shared" si="18"/>
        <v/>
      </c>
    </row>
    <row r="1121" spans="11:11">
      <c r="K1121" s="47" t="str">
        <f t="shared" si="18"/>
        <v/>
      </c>
    </row>
    <row r="1122" spans="11:11">
      <c r="K1122" s="47" t="str">
        <f t="shared" si="18"/>
        <v/>
      </c>
    </row>
    <row r="1123" spans="11:11">
      <c r="K1123" s="47" t="str">
        <f t="shared" si="18"/>
        <v/>
      </c>
    </row>
    <row r="1124" spans="11:11">
      <c r="K1124" s="47" t="str">
        <f t="shared" si="18"/>
        <v/>
      </c>
    </row>
    <row r="1125" spans="11:11">
      <c r="K1125" s="47" t="str">
        <f t="shared" si="18"/>
        <v/>
      </c>
    </row>
    <row r="1126" spans="11:11">
      <c r="K1126" s="47" t="str">
        <f t="shared" si="18"/>
        <v/>
      </c>
    </row>
    <row r="1127" spans="11:11">
      <c r="K1127" s="47" t="str">
        <f t="shared" si="18"/>
        <v/>
      </c>
    </row>
    <row r="1128" spans="11:11">
      <c r="K1128" s="47" t="str">
        <f t="shared" si="18"/>
        <v/>
      </c>
    </row>
    <row r="1129" spans="11:11">
      <c r="K1129" s="47" t="str">
        <f t="shared" si="18"/>
        <v/>
      </c>
    </row>
    <row r="1130" spans="11:11">
      <c r="K1130" s="47" t="str">
        <f t="shared" si="18"/>
        <v/>
      </c>
    </row>
    <row r="1131" spans="11:11">
      <c r="K1131" s="47" t="str">
        <f t="shared" si="18"/>
        <v/>
      </c>
    </row>
    <row r="1132" spans="11:11">
      <c r="K1132" s="47" t="str">
        <f t="shared" si="18"/>
        <v/>
      </c>
    </row>
    <row r="1133" spans="11:11">
      <c r="K1133" s="47" t="str">
        <f t="shared" si="18"/>
        <v/>
      </c>
    </row>
    <row r="1134" spans="11:11">
      <c r="K1134" s="47" t="str">
        <f t="shared" si="18"/>
        <v/>
      </c>
    </row>
    <row r="1135" spans="11:11">
      <c r="K1135" s="47" t="str">
        <f t="shared" si="18"/>
        <v/>
      </c>
    </row>
    <row r="1136" spans="11:11">
      <c r="K1136" s="47" t="str">
        <f t="shared" si="18"/>
        <v/>
      </c>
    </row>
    <row r="1137" spans="11:11">
      <c r="K1137" s="47" t="str">
        <f t="shared" si="18"/>
        <v/>
      </c>
    </row>
    <row r="1138" spans="11:11">
      <c r="K1138" s="47" t="str">
        <f t="shared" si="18"/>
        <v/>
      </c>
    </row>
    <row r="1139" spans="11:11">
      <c r="K1139" s="47" t="str">
        <f t="shared" si="18"/>
        <v/>
      </c>
    </row>
    <row r="1140" spans="11:11">
      <c r="K1140" s="47" t="str">
        <f t="shared" si="18"/>
        <v/>
      </c>
    </row>
    <row r="1141" spans="11:11">
      <c r="K1141" s="47" t="str">
        <f t="shared" si="18"/>
        <v/>
      </c>
    </row>
    <row r="1142" spans="11:11">
      <c r="K1142" s="47" t="str">
        <f t="shared" si="18"/>
        <v/>
      </c>
    </row>
    <row r="1143" spans="11:11">
      <c r="K1143" s="47" t="str">
        <f t="shared" si="18"/>
        <v/>
      </c>
    </row>
    <row r="1144" spans="11:11">
      <c r="K1144" s="47" t="str">
        <f t="shared" si="18"/>
        <v/>
      </c>
    </row>
    <row r="1145" spans="11:11">
      <c r="K1145" s="47" t="str">
        <f t="shared" si="18"/>
        <v/>
      </c>
    </row>
    <row r="1146" spans="11:11">
      <c r="K1146" s="47" t="str">
        <f t="shared" si="18"/>
        <v/>
      </c>
    </row>
    <row r="1147" spans="11:11">
      <c r="K1147" s="47" t="str">
        <f t="shared" si="18"/>
        <v/>
      </c>
    </row>
    <row r="1148" spans="11:11">
      <c r="K1148" s="47" t="str">
        <f t="shared" si="18"/>
        <v/>
      </c>
    </row>
    <row r="1149" spans="11:11">
      <c r="K1149" s="47" t="str">
        <f t="shared" si="18"/>
        <v/>
      </c>
    </row>
    <row r="1150" spans="11:11">
      <c r="K1150" s="47" t="str">
        <f t="shared" si="18"/>
        <v/>
      </c>
    </row>
    <row r="1151" spans="11:11">
      <c r="K1151" s="47" t="str">
        <f t="shared" si="18"/>
        <v/>
      </c>
    </row>
    <row r="1152" spans="11:11">
      <c r="K1152" s="47" t="str">
        <f t="shared" si="18"/>
        <v/>
      </c>
    </row>
    <row r="1153" spans="11:11">
      <c r="K1153" s="47" t="str">
        <f t="shared" si="18"/>
        <v/>
      </c>
    </row>
    <row r="1154" spans="11:11">
      <c r="K1154" s="47" t="str">
        <f t="shared" si="18"/>
        <v/>
      </c>
    </row>
    <row r="1155" spans="11:11">
      <c r="K1155" s="47" t="str">
        <f t="shared" si="18"/>
        <v/>
      </c>
    </row>
    <row r="1156" spans="11:11">
      <c r="K1156" s="47" t="str">
        <f t="shared" si="18"/>
        <v/>
      </c>
    </row>
    <row r="1157" spans="11:11">
      <c r="K1157" s="47" t="str">
        <f t="shared" si="18"/>
        <v/>
      </c>
    </row>
    <row r="1158" spans="11:11">
      <c r="K1158" s="47" t="str">
        <f t="shared" si="18"/>
        <v/>
      </c>
    </row>
    <row r="1159" spans="11:11">
      <c r="K1159" s="47" t="str">
        <f t="shared" si="18"/>
        <v/>
      </c>
    </row>
    <row r="1160" spans="11:11">
      <c r="K1160" s="47" t="str">
        <f t="shared" si="18"/>
        <v/>
      </c>
    </row>
    <row r="1161" spans="11:11">
      <c r="K1161" s="47" t="str">
        <f t="shared" si="18"/>
        <v/>
      </c>
    </row>
    <row r="1162" spans="11:11">
      <c r="K1162" s="47" t="str">
        <f t="shared" si="18"/>
        <v/>
      </c>
    </row>
    <row r="1163" spans="11:11">
      <c r="K1163" s="47" t="str">
        <f t="shared" si="18"/>
        <v/>
      </c>
    </row>
    <row r="1164" spans="11:11">
      <c r="K1164" s="47" t="str">
        <f t="shared" si="18"/>
        <v/>
      </c>
    </row>
    <row r="1165" spans="11:11">
      <c r="K1165" s="47" t="str">
        <f t="shared" si="18"/>
        <v/>
      </c>
    </row>
    <row r="1166" spans="11:11">
      <c r="K1166" s="47" t="str">
        <f t="shared" si="18"/>
        <v/>
      </c>
    </row>
    <row r="1167" spans="11:11">
      <c r="K1167" s="47" t="str">
        <f t="shared" si="18"/>
        <v/>
      </c>
    </row>
    <row r="1168" spans="11:11">
      <c r="K1168" s="47" t="str">
        <f t="shared" si="18"/>
        <v/>
      </c>
    </row>
    <row r="1169" spans="11:11">
      <c r="K1169" s="47" t="str">
        <f t="shared" si="18"/>
        <v/>
      </c>
    </row>
    <row r="1170" spans="11:11">
      <c r="K1170" s="47" t="str">
        <f t="shared" si="18"/>
        <v/>
      </c>
    </row>
    <row r="1171" spans="11:11">
      <c r="K1171" s="47" t="str">
        <f t="shared" ref="K1171:K1234" si="19">LEFT(C1171,2)</f>
        <v/>
      </c>
    </row>
    <row r="1172" spans="11:11">
      <c r="K1172" s="47" t="str">
        <f t="shared" si="19"/>
        <v/>
      </c>
    </row>
    <row r="1173" spans="11:11">
      <c r="K1173" s="47" t="str">
        <f t="shared" si="19"/>
        <v/>
      </c>
    </row>
    <row r="1174" spans="11:11">
      <c r="K1174" s="47" t="str">
        <f t="shared" si="19"/>
        <v/>
      </c>
    </row>
    <row r="1175" spans="11:11">
      <c r="K1175" s="47" t="str">
        <f t="shared" si="19"/>
        <v/>
      </c>
    </row>
    <row r="1176" spans="11:11">
      <c r="K1176" s="47" t="str">
        <f t="shared" si="19"/>
        <v/>
      </c>
    </row>
    <row r="1177" spans="11:11">
      <c r="K1177" s="47" t="str">
        <f t="shared" si="19"/>
        <v/>
      </c>
    </row>
    <row r="1178" spans="11:11">
      <c r="K1178" s="47" t="str">
        <f t="shared" si="19"/>
        <v/>
      </c>
    </row>
    <row r="1179" spans="11:11">
      <c r="K1179" s="47" t="str">
        <f t="shared" si="19"/>
        <v/>
      </c>
    </row>
    <row r="1180" spans="11:11">
      <c r="K1180" s="47" t="str">
        <f t="shared" si="19"/>
        <v/>
      </c>
    </row>
    <row r="1181" spans="11:11">
      <c r="K1181" s="47" t="str">
        <f t="shared" si="19"/>
        <v/>
      </c>
    </row>
    <row r="1182" spans="11:11">
      <c r="K1182" s="47" t="str">
        <f t="shared" si="19"/>
        <v/>
      </c>
    </row>
    <row r="1183" spans="11:11">
      <c r="K1183" s="47" t="str">
        <f t="shared" si="19"/>
        <v/>
      </c>
    </row>
    <row r="1184" spans="11:11">
      <c r="K1184" s="47" t="str">
        <f t="shared" si="19"/>
        <v/>
      </c>
    </row>
    <row r="1185" spans="11:11">
      <c r="K1185" s="47" t="str">
        <f t="shared" si="19"/>
        <v/>
      </c>
    </row>
    <row r="1186" spans="11:11">
      <c r="K1186" s="47" t="str">
        <f t="shared" si="19"/>
        <v/>
      </c>
    </row>
    <row r="1187" spans="11:11">
      <c r="K1187" s="47" t="str">
        <f t="shared" si="19"/>
        <v/>
      </c>
    </row>
    <row r="1188" spans="11:11">
      <c r="K1188" s="47" t="str">
        <f t="shared" si="19"/>
        <v/>
      </c>
    </row>
    <row r="1189" spans="11:11">
      <c r="K1189" s="47" t="str">
        <f t="shared" si="19"/>
        <v/>
      </c>
    </row>
    <row r="1190" spans="11:11">
      <c r="K1190" s="47" t="str">
        <f t="shared" si="19"/>
        <v/>
      </c>
    </row>
    <row r="1191" spans="11:11">
      <c r="K1191" s="47" t="str">
        <f t="shared" si="19"/>
        <v/>
      </c>
    </row>
    <row r="1192" spans="11:11">
      <c r="K1192" s="47" t="str">
        <f t="shared" si="19"/>
        <v/>
      </c>
    </row>
    <row r="1193" spans="11:11">
      <c r="K1193" s="47" t="str">
        <f t="shared" si="19"/>
        <v/>
      </c>
    </row>
    <row r="1194" spans="11:11">
      <c r="K1194" s="47" t="str">
        <f t="shared" si="19"/>
        <v/>
      </c>
    </row>
    <row r="1195" spans="11:11">
      <c r="K1195" s="47" t="str">
        <f t="shared" si="19"/>
        <v/>
      </c>
    </row>
    <row r="1196" spans="11:11">
      <c r="K1196" s="47" t="str">
        <f t="shared" si="19"/>
        <v/>
      </c>
    </row>
    <row r="1197" spans="11:11">
      <c r="K1197" s="47" t="str">
        <f t="shared" si="19"/>
        <v/>
      </c>
    </row>
    <row r="1198" spans="11:11">
      <c r="K1198" s="47" t="str">
        <f t="shared" si="19"/>
        <v/>
      </c>
    </row>
    <row r="1199" spans="11:11">
      <c r="K1199" s="47" t="str">
        <f t="shared" si="19"/>
        <v/>
      </c>
    </row>
    <row r="1200" spans="11:11">
      <c r="K1200" s="47" t="str">
        <f t="shared" si="19"/>
        <v/>
      </c>
    </row>
    <row r="1201" spans="11:11">
      <c r="K1201" s="47" t="str">
        <f t="shared" si="19"/>
        <v/>
      </c>
    </row>
    <row r="1202" spans="11:11">
      <c r="K1202" s="47" t="str">
        <f t="shared" si="19"/>
        <v/>
      </c>
    </row>
    <row r="1203" spans="11:11">
      <c r="K1203" s="47" t="str">
        <f t="shared" si="19"/>
        <v/>
      </c>
    </row>
    <row r="1204" spans="11:11">
      <c r="K1204" s="47" t="str">
        <f t="shared" si="19"/>
        <v/>
      </c>
    </row>
    <row r="1205" spans="11:11">
      <c r="K1205" s="47" t="str">
        <f t="shared" si="19"/>
        <v/>
      </c>
    </row>
    <row r="1206" spans="11:11">
      <c r="K1206" s="47" t="str">
        <f t="shared" si="19"/>
        <v/>
      </c>
    </row>
    <row r="1207" spans="11:11">
      <c r="K1207" s="47" t="str">
        <f t="shared" si="19"/>
        <v/>
      </c>
    </row>
    <row r="1208" spans="11:11">
      <c r="K1208" s="47" t="str">
        <f t="shared" si="19"/>
        <v/>
      </c>
    </row>
    <row r="1209" spans="11:11">
      <c r="K1209" s="47" t="str">
        <f t="shared" si="19"/>
        <v/>
      </c>
    </row>
    <row r="1210" spans="11:11">
      <c r="K1210" s="47" t="str">
        <f t="shared" si="19"/>
        <v/>
      </c>
    </row>
    <row r="1211" spans="11:11">
      <c r="K1211" s="47" t="str">
        <f t="shared" si="19"/>
        <v/>
      </c>
    </row>
    <row r="1212" spans="11:11">
      <c r="K1212" s="47" t="str">
        <f t="shared" si="19"/>
        <v/>
      </c>
    </row>
    <row r="1213" spans="11:11">
      <c r="K1213" s="47" t="str">
        <f t="shared" si="19"/>
        <v/>
      </c>
    </row>
    <row r="1214" spans="11:11">
      <c r="K1214" s="47" t="str">
        <f t="shared" si="19"/>
        <v/>
      </c>
    </row>
    <row r="1215" spans="11:11">
      <c r="K1215" s="47" t="str">
        <f t="shared" si="19"/>
        <v/>
      </c>
    </row>
    <row r="1216" spans="11:11">
      <c r="K1216" s="47" t="str">
        <f t="shared" si="19"/>
        <v/>
      </c>
    </row>
    <row r="1217" spans="11:11">
      <c r="K1217" s="47" t="str">
        <f t="shared" si="19"/>
        <v/>
      </c>
    </row>
    <row r="1218" spans="11:11">
      <c r="K1218" s="47" t="str">
        <f t="shared" si="19"/>
        <v/>
      </c>
    </row>
    <row r="1219" spans="11:11">
      <c r="K1219" s="47" t="str">
        <f t="shared" si="19"/>
        <v/>
      </c>
    </row>
    <row r="1220" spans="11:11">
      <c r="K1220" s="47" t="str">
        <f t="shared" si="19"/>
        <v/>
      </c>
    </row>
    <row r="1221" spans="11:11">
      <c r="K1221" s="47" t="str">
        <f t="shared" si="19"/>
        <v/>
      </c>
    </row>
    <row r="1222" spans="11:11">
      <c r="K1222" s="47" t="str">
        <f t="shared" si="19"/>
        <v/>
      </c>
    </row>
    <row r="1223" spans="11:11">
      <c r="K1223" s="47" t="str">
        <f t="shared" si="19"/>
        <v/>
      </c>
    </row>
    <row r="1224" spans="11:11">
      <c r="K1224" s="47" t="str">
        <f t="shared" si="19"/>
        <v/>
      </c>
    </row>
    <row r="1225" spans="11:11">
      <c r="K1225" s="47" t="str">
        <f t="shared" si="19"/>
        <v/>
      </c>
    </row>
    <row r="1226" spans="11:11">
      <c r="K1226" s="47" t="str">
        <f t="shared" si="19"/>
        <v/>
      </c>
    </row>
    <row r="1227" spans="11:11">
      <c r="K1227" s="47" t="str">
        <f t="shared" si="19"/>
        <v/>
      </c>
    </row>
    <row r="1228" spans="11:11">
      <c r="K1228" s="47" t="str">
        <f t="shared" si="19"/>
        <v/>
      </c>
    </row>
    <row r="1229" spans="11:11">
      <c r="K1229" s="47" t="str">
        <f t="shared" si="19"/>
        <v/>
      </c>
    </row>
    <row r="1230" spans="11:11">
      <c r="K1230" s="47" t="str">
        <f t="shared" si="19"/>
        <v/>
      </c>
    </row>
    <row r="1231" spans="11:11">
      <c r="K1231" s="47" t="str">
        <f t="shared" si="19"/>
        <v/>
      </c>
    </row>
    <row r="1232" spans="11:11">
      <c r="K1232" s="47" t="str">
        <f t="shared" si="19"/>
        <v/>
      </c>
    </row>
    <row r="1233" spans="11:11">
      <c r="K1233" s="47" t="str">
        <f t="shared" si="19"/>
        <v/>
      </c>
    </row>
    <row r="1234" spans="11:11">
      <c r="K1234" s="47" t="str">
        <f t="shared" si="19"/>
        <v/>
      </c>
    </row>
    <row r="1235" spans="11:11">
      <c r="K1235" s="47" t="str">
        <f t="shared" ref="K1235:K1298" si="20">LEFT(C1235,2)</f>
        <v/>
      </c>
    </row>
    <row r="1236" spans="11:11">
      <c r="K1236" s="47" t="str">
        <f t="shared" si="20"/>
        <v/>
      </c>
    </row>
    <row r="1237" spans="11:11">
      <c r="K1237" s="47" t="str">
        <f t="shared" si="20"/>
        <v/>
      </c>
    </row>
    <row r="1238" spans="11:11">
      <c r="K1238" s="47" t="str">
        <f t="shared" si="20"/>
        <v/>
      </c>
    </row>
    <row r="1239" spans="11:11">
      <c r="K1239" s="47" t="str">
        <f t="shared" si="20"/>
        <v/>
      </c>
    </row>
    <row r="1240" spans="11:11">
      <c r="K1240" s="47" t="str">
        <f t="shared" si="20"/>
        <v/>
      </c>
    </row>
    <row r="1241" spans="11:11">
      <c r="K1241" s="47" t="str">
        <f t="shared" si="20"/>
        <v/>
      </c>
    </row>
    <row r="1242" spans="11:11">
      <c r="K1242" s="47" t="str">
        <f t="shared" si="20"/>
        <v/>
      </c>
    </row>
    <row r="1243" spans="11:11">
      <c r="K1243" s="47" t="str">
        <f t="shared" si="20"/>
        <v/>
      </c>
    </row>
    <row r="1244" spans="11:11">
      <c r="K1244" s="47" t="str">
        <f t="shared" si="20"/>
        <v/>
      </c>
    </row>
    <row r="1245" spans="11:11">
      <c r="K1245" s="47" t="str">
        <f t="shared" si="20"/>
        <v/>
      </c>
    </row>
    <row r="1246" spans="11:11">
      <c r="K1246" s="47" t="str">
        <f t="shared" si="20"/>
        <v/>
      </c>
    </row>
    <row r="1247" spans="11:11">
      <c r="K1247" s="47" t="str">
        <f t="shared" si="20"/>
        <v/>
      </c>
    </row>
    <row r="1248" spans="11:11">
      <c r="K1248" s="47" t="str">
        <f t="shared" si="20"/>
        <v/>
      </c>
    </row>
    <row r="1249" spans="11:11">
      <c r="K1249" s="47" t="str">
        <f t="shared" si="20"/>
        <v/>
      </c>
    </row>
    <row r="1250" spans="11:11">
      <c r="K1250" s="47" t="str">
        <f t="shared" si="20"/>
        <v/>
      </c>
    </row>
    <row r="1251" spans="11:11">
      <c r="K1251" s="47" t="str">
        <f t="shared" si="20"/>
        <v/>
      </c>
    </row>
    <row r="1252" spans="11:11">
      <c r="K1252" s="47" t="str">
        <f t="shared" si="20"/>
        <v/>
      </c>
    </row>
    <row r="1253" spans="11:11">
      <c r="K1253" s="47" t="str">
        <f t="shared" si="20"/>
        <v/>
      </c>
    </row>
    <row r="1254" spans="11:11">
      <c r="K1254" s="47" t="str">
        <f t="shared" si="20"/>
        <v/>
      </c>
    </row>
    <row r="1255" spans="11:11">
      <c r="K1255" s="47" t="str">
        <f t="shared" si="20"/>
        <v/>
      </c>
    </row>
    <row r="1256" spans="11:11">
      <c r="K1256" s="47" t="str">
        <f t="shared" si="20"/>
        <v/>
      </c>
    </row>
    <row r="1257" spans="11:11">
      <c r="K1257" s="47" t="str">
        <f t="shared" si="20"/>
        <v/>
      </c>
    </row>
    <row r="1258" spans="11:11">
      <c r="K1258" s="47" t="str">
        <f t="shared" si="20"/>
        <v/>
      </c>
    </row>
    <row r="1259" spans="11:11">
      <c r="K1259" s="47" t="str">
        <f t="shared" si="20"/>
        <v/>
      </c>
    </row>
    <row r="1260" spans="11:11">
      <c r="K1260" s="47" t="str">
        <f t="shared" si="20"/>
        <v/>
      </c>
    </row>
    <row r="1261" spans="11:11">
      <c r="K1261" s="47" t="str">
        <f t="shared" si="20"/>
        <v/>
      </c>
    </row>
    <row r="1262" spans="11:11">
      <c r="K1262" s="47" t="str">
        <f t="shared" si="20"/>
        <v/>
      </c>
    </row>
    <row r="1263" spans="11:11">
      <c r="K1263" s="47" t="str">
        <f t="shared" si="20"/>
        <v/>
      </c>
    </row>
    <row r="1264" spans="11:11">
      <c r="K1264" s="47" t="str">
        <f t="shared" si="20"/>
        <v/>
      </c>
    </row>
    <row r="1265" spans="11:11">
      <c r="K1265" s="47" t="str">
        <f t="shared" si="20"/>
        <v/>
      </c>
    </row>
    <row r="1266" spans="11:11">
      <c r="K1266" s="47" t="str">
        <f t="shared" si="20"/>
        <v/>
      </c>
    </row>
    <row r="1267" spans="11:11">
      <c r="K1267" s="47" t="str">
        <f t="shared" si="20"/>
        <v/>
      </c>
    </row>
    <row r="1268" spans="11:11">
      <c r="K1268" s="47" t="str">
        <f t="shared" si="20"/>
        <v/>
      </c>
    </row>
    <row r="1269" spans="11:11">
      <c r="K1269" s="47" t="str">
        <f t="shared" si="20"/>
        <v/>
      </c>
    </row>
    <row r="1270" spans="11:11">
      <c r="K1270" s="47" t="str">
        <f t="shared" si="20"/>
        <v/>
      </c>
    </row>
    <row r="1271" spans="11:11">
      <c r="K1271" s="47" t="str">
        <f t="shared" si="20"/>
        <v/>
      </c>
    </row>
    <row r="1272" spans="11:11">
      <c r="K1272" s="47" t="str">
        <f t="shared" si="20"/>
        <v/>
      </c>
    </row>
    <row r="1273" spans="11:11">
      <c r="K1273" s="47" t="str">
        <f t="shared" si="20"/>
        <v/>
      </c>
    </row>
    <row r="1274" spans="11:11">
      <c r="K1274" s="47" t="str">
        <f t="shared" si="20"/>
        <v/>
      </c>
    </row>
    <row r="1275" spans="11:11">
      <c r="K1275" s="47" t="str">
        <f t="shared" si="20"/>
        <v/>
      </c>
    </row>
    <row r="1276" spans="11:11">
      <c r="K1276" s="47" t="str">
        <f t="shared" si="20"/>
        <v/>
      </c>
    </row>
    <row r="1277" spans="11:11">
      <c r="K1277" s="47" t="str">
        <f t="shared" si="20"/>
        <v/>
      </c>
    </row>
    <row r="1278" spans="11:11">
      <c r="K1278" s="47" t="str">
        <f t="shared" si="20"/>
        <v/>
      </c>
    </row>
    <row r="1279" spans="11:11">
      <c r="K1279" s="47" t="str">
        <f t="shared" si="20"/>
        <v/>
      </c>
    </row>
    <row r="1280" spans="11:11">
      <c r="K1280" s="47" t="str">
        <f t="shared" si="20"/>
        <v/>
      </c>
    </row>
    <row r="1281" spans="11:11">
      <c r="K1281" s="47" t="str">
        <f t="shared" si="20"/>
        <v/>
      </c>
    </row>
    <row r="1282" spans="11:11">
      <c r="K1282" s="47" t="str">
        <f t="shared" si="20"/>
        <v/>
      </c>
    </row>
    <row r="1283" spans="11:11">
      <c r="K1283" s="47" t="str">
        <f t="shared" si="20"/>
        <v/>
      </c>
    </row>
    <row r="1284" spans="11:11">
      <c r="K1284" s="47" t="str">
        <f t="shared" si="20"/>
        <v/>
      </c>
    </row>
    <row r="1285" spans="11:11">
      <c r="K1285" s="47" t="str">
        <f t="shared" si="20"/>
        <v/>
      </c>
    </row>
    <row r="1286" spans="11:11">
      <c r="K1286" s="47" t="str">
        <f t="shared" si="20"/>
        <v/>
      </c>
    </row>
    <row r="1287" spans="11:11">
      <c r="K1287" s="47" t="str">
        <f t="shared" si="20"/>
        <v/>
      </c>
    </row>
    <row r="1288" spans="11:11">
      <c r="K1288" s="47" t="str">
        <f t="shared" si="20"/>
        <v/>
      </c>
    </row>
    <row r="1289" spans="11:11">
      <c r="K1289" s="47" t="str">
        <f t="shared" si="20"/>
        <v/>
      </c>
    </row>
    <row r="1290" spans="11:11">
      <c r="K1290" s="47" t="str">
        <f t="shared" si="20"/>
        <v/>
      </c>
    </row>
    <row r="1291" spans="11:11">
      <c r="K1291" s="47" t="str">
        <f t="shared" si="20"/>
        <v/>
      </c>
    </row>
    <row r="1292" spans="11:11">
      <c r="K1292" s="47" t="str">
        <f t="shared" si="20"/>
        <v/>
      </c>
    </row>
    <row r="1293" spans="11:11">
      <c r="K1293" s="47" t="str">
        <f t="shared" si="20"/>
        <v/>
      </c>
    </row>
    <row r="1294" spans="11:11">
      <c r="K1294" s="47" t="str">
        <f t="shared" si="20"/>
        <v/>
      </c>
    </row>
    <row r="1295" spans="11:11">
      <c r="K1295" s="47" t="str">
        <f t="shared" si="20"/>
        <v/>
      </c>
    </row>
    <row r="1296" spans="11:11">
      <c r="K1296" s="47" t="str">
        <f t="shared" si="20"/>
        <v/>
      </c>
    </row>
    <row r="1297" spans="11:11">
      <c r="K1297" s="47" t="str">
        <f t="shared" si="20"/>
        <v/>
      </c>
    </row>
    <row r="1298" spans="11:11">
      <c r="K1298" s="47" t="str">
        <f t="shared" si="20"/>
        <v/>
      </c>
    </row>
    <row r="1299" spans="11:11">
      <c r="K1299" s="47" t="str">
        <f t="shared" ref="K1299:K1362" si="21">LEFT(C1299,2)</f>
        <v/>
      </c>
    </row>
    <row r="1300" spans="11:11">
      <c r="K1300" s="47" t="str">
        <f t="shared" si="21"/>
        <v/>
      </c>
    </row>
    <row r="1301" spans="11:11">
      <c r="K1301" s="47" t="str">
        <f t="shared" si="21"/>
        <v/>
      </c>
    </row>
    <row r="1302" spans="11:11">
      <c r="K1302" s="47" t="str">
        <f t="shared" si="21"/>
        <v/>
      </c>
    </row>
    <row r="1303" spans="11:11">
      <c r="K1303" s="47" t="str">
        <f t="shared" si="21"/>
        <v/>
      </c>
    </row>
    <row r="1304" spans="11:11">
      <c r="K1304" s="47" t="str">
        <f t="shared" si="21"/>
        <v/>
      </c>
    </row>
    <row r="1305" spans="11:11">
      <c r="K1305" s="47" t="str">
        <f t="shared" si="21"/>
        <v/>
      </c>
    </row>
    <row r="1306" spans="11:11">
      <c r="K1306" s="47" t="str">
        <f t="shared" si="21"/>
        <v/>
      </c>
    </row>
    <row r="1307" spans="11:11">
      <c r="K1307" s="47" t="str">
        <f t="shared" si="21"/>
        <v/>
      </c>
    </row>
    <row r="1308" spans="11:11">
      <c r="K1308" s="47" t="str">
        <f t="shared" si="21"/>
        <v/>
      </c>
    </row>
    <row r="1309" spans="11:11">
      <c r="K1309" s="47" t="str">
        <f t="shared" si="21"/>
        <v/>
      </c>
    </row>
    <row r="1310" spans="11:11">
      <c r="K1310" s="47" t="str">
        <f t="shared" si="21"/>
        <v/>
      </c>
    </row>
    <row r="1311" spans="11:11">
      <c r="K1311" s="47" t="str">
        <f t="shared" si="21"/>
        <v/>
      </c>
    </row>
    <row r="1312" spans="11:11">
      <c r="K1312" s="47" t="str">
        <f t="shared" si="21"/>
        <v/>
      </c>
    </row>
    <row r="1313" spans="11:11">
      <c r="K1313" s="47" t="str">
        <f t="shared" si="21"/>
        <v/>
      </c>
    </row>
    <row r="1314" spans="11:11">
      <c r="K1314" s="47" t="str">
        <f t="shared" si="21"/>
        <v/>
      </c>
    </row>
    <row r="1315" spans="11:11">
      <c r="K1315" s="47" t="str">
        <f t="shared" si="21"/>
        <v/>
      </c>
    </row>
    <row r="1316" spans="11:11">
      <c r="K1316" s="47" t="str">
        <f t="shared" si="21"/>
        <v/>
      </c>
    </row>
    <row r="1317" spans="11:11">
      <c r="K1317" s="47" t="str">
        <f t="shared" si="21"/>
        <v/>
      </c>
    </row>
    <row r="1318" spans="11:11">
      <c r="K1318" s="47" t="str">
        <f t="shared" si="21"/>
        <v/>
      </c>
    </row>
    <row r="1319" spans="11:11">
      <c r="K1319" s="47" t="str">
        <f t="shared" si="21"/>
        <v/>
      </c>
    </row>
    <row r="1320" spans="11:11">
      <c r="K1320" s="47" t="str">
        <f t="shared" si="21"/>
        <v/>
      </c>
    </row>
    <row r="1321" spans="11:11">
      <c r="K1321" s="47" t="str">
        <f t="shared" si="21"/>
        <v/>
      </c>
    </row>
    <row r="1322" spans="11:11">
      <c r="K1322" s="47" t="str">
        <f t="shared" si="21"/>
        <v/>
      </c>
    </row>
    <row r="1323" spans="11:11">
      <c r="K1323" s="47" t="str">
        <f t="shared" si="21"/>
        <v/>
      </c>
    </row>
    <row r="1324" spans="11:11">
      <c r="K1324" s="47" t="str">
        <f t="shared" si="21"/>
        <v/>
      </c>
    </row>
    <row r="1325" spans="11:11">
      <c r="K1325" s="47" t="str">
        <f t="shared" si="21"/>
        <v/>
      </c>
    </row>
    <row r="1326" spans="11:11">
      <c r="K1326" s="47" t="str">
        <f t="shared" si="21"/>
        <v/>
      </c>
    </row>
    <row r="1327" spans="11:11">
      <c r="K1327" s="47" t="str">
        <f t="shared" si="21"/>
        <v/>
      </c>
    </row>
    <row r="1328" spans="11:11">
      <c r="K1328" s="47" t="str">
        <f t="shared" si="21"/>
        <v/>
      </c>
    </row>
    <row r="1329" spans="11:11">
      <c r="K1329" s="47" t="str">
        <f t="shared" si="21"/>
        <v/>
      </c>
    </row>
    <row r="1330" spans="11:11">
      <c r="K1330" s="47" t="str">
        <f t="shared" si="21"/>
        <v/>
      </c>
    </row>
    <row r="1331" spans="11:11">
      <c r="K1331" s="47" t="str">
        <f t="shared" si="21"/>
        <v/>
      </c>
    </row>
    <row r="1332" spans="11:11">
      <c r="K1332" s="47" t="str">
        <f t="shared" si="21"/>
        <v/>
      </c>
    </row>
    <row r="1333" spans="11:11">
      <c r="K1333" s="47" t="str">
        <f t="shared" si="21"/>
        <v/>
      </c>
    </row>
    <row r="1334" spans="11:11">
      <c r="K1334" s="47" t="str">
        <f t="shared" si="21"/>
        <v/>
      </c>
    </row>
    <row r="1335" spans="11:11">
      <c r="K1335" s="47" t="str">
        <f t="shared" si="21"/>
        <v/>
      </c>
    </row>
    <row r="1336" spans="11:11">
      <c r="K1336" s="47" t="str">
        <f t="shared" si="21"/>
        <v/>
      </c>
    </row>
    <row r="1337" spans="11:11">
      <c r="K1337" s="47" t="str">
        <f t="shared" si="21"/>
        <v/>
      </c>
    </row>
    <row r="1338" spans="11:11">
      <c r="K1338" s="47" t="str">
        <f t="shared" si="21"/>
        <v/>
      </c>
    </row>
    <row r="1339" spans="11:11">
      <c r="K1339" s="47" t="str">
        <f t="shared" si="21"/>
        <v/>
      </c>
    </row>
    <row r="1340" spans="11:11">
      <c r="K1340" s="47" t="str">
        <f t="shared" si="21"/>
        <v/>
      </c>
    </row>
    <row r="1341" spans="11:11">
      <c r="K1341" s="47" t="str">
        <f t="shared" si="21"/>
        <v/>
      </c>
    </row>
    <row r="1342" spans="11:11">
      <c r="K1342" s="47" t="str">
        <f t="shared" si="21"/>
        <v/>
      </c>
    </row>
    <row r="1343" spans="11:11">
      <c r="K1343" s="47" t="str">
        <f t="shared" si="21"/>
        <v/>
      </c>
    </row>
    <row r="1344" spans="11:11">
      <c r="K1344" s="47" t="str">
        <f t="shared" si="21"/>
        <v/>
      </c>
    </row>
    <row r="1345" spans="11:11">
      <c r="K1345" s="47" t="str">
        <f t="shared" si="21"/>
        <v/>
      </c>
    </row>
    <row r="1346" spans="11:11">
      <c r="K1346" s="47" t="str">
        <f t="shared" si="21"/>
        <v/>
      </c>
    </row>
    <row r="1347" spans="11:11">
      <c r="K1347" s="47" t="str">
        <f t="shared" si="21"/>
        <v/>
      </c>
    </row>
    <row r="1348" spans="11:11">
      <c r="K1348" s="47" t="str">
        <f t="shared" si="21"/>
        <v/>
      </c>
    </row>
    <row r="1349" spans="11:11">
      <c r="K1349" s="47" t="str">
        <f t="shared" si="21"/>
        <v/>
      </c>
    </row>
    <row r="1350" spans="11:11">
      <c r="K1350" s="47" t="str">
        <f t="shared" si="21"/>
        <v/>
      </c>
    </row>
    <row r="1351" spans="11:11">
      <c r="K1351" s="47" t="str">
        <f t="shared" si="21"/>
        <v/>
      </c>
    </row>
    <row r="1352" spans="11:11">
      <c r="K1352" s="47" t="str">
        <f t="shared" si="21"/>
        <v/>
      </c>
    </row>
    <row r="1353" spans="11:11">
      <c r="K1353" s="47" t="str">
        <f t="shared" si="21"/>
        <v/>
      </c>
    </row>
    <row r="1354" spans="11:11">
      <c r="K1354" s="47" t="str">
        <f t="shared" si="21"/>
        <v/>
      </c>
    </row>
    <row r="1355" spans="11:11">
      <c r="K1355" s="47" t="str">
        <f t="shared" si="21"/>
        <v/>
      </c>
    </row>
    <row r="1356" spans="11:11">
      <c r="K1356" s="47" t="str">
        <f t="shared" si="21"/>
        <v/>
      </c>
    </row>
    <row r="1357" spans="11:11">
      <c r="K1357" s="47" t="str">
        <f t="shared" si="21"/>
        <v/>
      </c>
    </row>
    <row r="1358" spans="11:11">
      <c r="K1358" s="47" t="str">
        <f t="shared" si="21"/>
        <v/>
      </c>
    </row>
    <row r="1359" spans="11:11">
      <c r="K1359" s="47" t="str">
        <f t="shared" si="21"/>
        <v/>
      </c>
    </row>
    <row r="1360" spans="11:11">
      <c r="K1360" s="47" t="str">
        <f t="shared" si="21"/>
        <v/>
      </c>
    </row>
    <row r="1361" spans="11:11">
      <c r="K1361" s="47" t="str">
        <f t="shared" si="21"/>
        <v/>
      </c>
    </row>
    <row r="1362" spans="11:11">
      <c r="K1362" s="47" t="str">
        <f t="shared" si="21"/>
        <v/>
      </c>
    </row>
    <row r="1363" spans="11:11">
      <c r="K1363" s="47" t="str">
        <f t="shared" ref="K1363:K1426" si="22">LEFT(C1363,2)</f>
        <v/>
      </c>
    </row>
    <row r="1364" spans="11:11">
      <c r="K1364" s="47" t="str">
        <f t="shared" si="22"/>
        <v/>
      </c>
    </row>
    <row r="1365" spans="11:11">
      <c r="K1365" s="47" t="str">
        <f t="shared" si="22"/>
        <v/>
      </c>
    </row>
    <row r="1366" spans="11:11">
      <c r="K1366" s="47" t="str">
        <f t="shared" si="22"/>
        <v/>
      </c>
    </row>
    <row r="1367" spans="11:11">
      <c r="K1367" s="47" t="str">
        <f t="shared" si="22"/>
        <v/>
      </c>
    </row>
    <row r="1368" spans="11:11">
      <c r="K1368" s="47" t="str">
        <f t="shared" si="22"/>
        <v/>
      </c>
    </row>
    <row r="1369" spans="11:11">
      <c r="K1369" s="47" t="str">
        <f t="shared" si="22"/>
        <v/>
      </c>
    </row>
    <row r="1370" spans="11:11">
      <c r="K1370" s="47" t="str">
        <f t="shared" si="22"/>
        <v/>
      </c>
    </row>
    <row r="1371" spans="11:11">
      <c r="K1371" s="47" t="str">
        <f t="shared" si="22"/>
        <v/>
      </c>
    </row>
    <row r="1372" spans="11:11">
      <c r="K1372" s="47" t="str">
        <f t="shared" si="22"/>
        <v/>
      </c>
    </row>
    <row r="1373" spans="11:11">
      <c r="K1373" s="47" t="str">
        <f t="shared" si="22"/>
        <v/>
      </c>
    </row>
    <row r="1374" spans="11:11">
      <c r="K1374" s="47" t="str">
        <f t="shared" si="22"/>
        <v/>
      </c>
    </row>
    <row r="1375" spans="11:11">
      <c r="K1375" s="47" t="str">
        <f t="shared" si="22"/>
        <v/>
      </c>
    </row>
    <row r="1376" spans="11:11">
      <c r="K1376" s="47" t="str">
        <f t="shared" si="22"/>
        <v/>
      </c>
    </row>
    <row r="1377" spans="11:11">
      <c r="K1377" s="47" t="str">
        <f t="shared" si="22"/>
        <v/>
      </c>
    </row>
    <row r="1378" spans="11:11">
      <c r="K1378" s="47" t="str">
        <f t="shared" si="22"/>
        <v/>
      </c>
    </row>
    <row r="1379" spans="11:11">
      <c r="K1379" s="47" t="str">
        <f t="shared" si="22"/>
        <v/>
      </c>
    </row>
    <row r="1380" spans="11:11">
      <c r="K1380" s="47" t="str">
        <f t="shared" si="22"/>
        <v/>
      </c>
    </row>
    <row r="1381" spans="11:11">
      <c r="K1381" s="47" t="str">
        <f t="shared" si="22"/>
        <v/>
      </c>
    </row>
    <row r="1382" spans="11:11">
      <c r="K1382" s="47" t="str">
        <f t="shared" si="22"/>
        <v/>
      </c>
    </row>
    <row r="1383" spans="11:11">
      <c r="K1383" s="47" t="str">
        <f t="shared" si="22"/>
        <v/>
      </c>
    </row>
    <row r="1384" spans="11:11">
      <c r="K1384" s="47" t="str">
        <f t="shared" si="22"/>
        <v/>
      </c>
    </row>
    <row r="1385" spans="11:11">
      <c r="K1385" s="47" t="str">
        <f t="shared" si="22"/>
        <v/>
      </c>
    </row>
    <row r="1386" spans="11:11">
      <c r="K1386" s="47" t="str">
        <f t="shared" si="22"/>
        <v/>
      </c>
    </row>
    <row r="1387" spans="11:11">
      <c r="K1387" s="47" t="str">
        <f t="shared" si="22"/>
        <v/>
      </c>
    </row>
    <row r="1388" spans="11:11">
      <c r="K1388" s="47" t="str">
        <f t="shared" si="22"/>
        <v/>
      </c>
    </row>
    <row r="1389" spans="11:11">
      <c r="K1389" s="47" t="str">
        <f t="shared" si="22"/>
        <v/>
      </c>
    </row>
    <row r="1390" spans="11:11">
      <c r="K1390" s="47" t="str">
        <f t="shared" si="22"/>
        <v/>
      </c>
    </row>
    <row r="1391" spans="11:11">
      <c r="K1391" s="47" t="str">
        <f t="shared" si="22"/>
        <v/>
      </c>
    </row>
    <row r="1392" spans="11:11">
      <c r="K1392" s="47" t="str">
        <f t="shared" si="22"/>
        <v/>
      </c>
    </row>
    <row r="1393" spans="11:11">
      <c r="K1393" s="47" t="str">
        <f t="shared" si="22"/>
        <v/>
      </c>
    </row>
    <row r="1394" spans="11:11">
      <c r="K1394" s="47" t="str">
        <f t="shared" si="22"/>
        <v/>
      </c>
    </row>
    <row r="1395" spans="11:11">
      <c r="K1395" s="47" t="str">
        <f t="shared" si="22"/>
        <v/>
      </c>
    </row>
    <row r="1396" spans="11:11">
      <c r="K1396" s="47" t="str">
        <f t="shared" si="22"/>
        <v/>
      </c>
    </row>
    <row r="1397" spans="11:11">
      <c r="K1397" s="47" t="str">
        <f t="shared" si="22"/>
        <v/>
      </c>
    </row>
    <row r="1398" spans="11:11">
      <c r="K1398" s="47" t="str">
        <f t="shared" si="22"/>
        <v/>
      </c>
    </row>
    <row r="1399" spans="11:11">
      <c r="K1399" s="47" t="str">
        <f t="shared" si="22"/>
        <v/>
      </c>
    </row>
    <row r="1400" spans="11:11">
      <c r="K1400" s="47" t="str">
        <f t="shared" si="22"/>
        <v/>
      </c>
    </row>
    <row r="1401" spans="11:11">
      <c r="K1401" s="47" t="str">
        <f t="shared" si="22"/>
        <v/>
      </c>
    </row>
    <row r="1402" spans="11:11">
      <c r="K1402" s="47" t="str">
        <f t="shared" si="22"/>
        <v/>
      </c>
    </row>
    <row r="1403" spans="11:11">
      <c r="K1403" s="47" t="str">
        <f t="shared" si="22"/>
        <v/>
      </c>
    </row>
    <row r="1404" spans="11:11">
      <c r="K1404" s="47" t="str">
        <f t="shared" si="22"/>
        <v/>
      </c>
    </row>
    <row r="1405" spans="11:11">
      <c r="K1405" s="47" t="str">
        <f t="shared" si="22"/>
        <v/>
      </c>
    </row>
    <row r="1406" spans="11:11">
      <c r="K1406" s="47" t="str">
        <f t="shared" si="22"/>
        <v/>
      </c>
    </row>
    <row r="1407" spans="11:11">
      <c r="K1407" s="47" t="str">
        <f t="shared" si="22"/>
        <v/>
      </c>
    </row>
    <row r="1408" spans="11:11">
      <c r="K1408" s="47" t="str">
        <f t="shared" si="22"/>
        <v/>
      </c>
    </row>
    <row r="1409" spans="11:11">
      <c r="K1409" s="47" t="str">
        <f t="shared" si="22"/>
        <v/>
      </c>
    </row>
    <row r="1410" spans="11:11">
      <c r="K1410" s="47" t="str">
        <f t="shared" si="22"/>
        <v/>
      </c>
    </row>
    <row r="1411" spans="11:11">
      <c r="K1411" s="47" t="str">
        <f t="shared" si="22"/>
        <v/>
      </c>
    </row>
    <row r="1412" spans="11:11">
      <c r="K1412" s="47" t="str">
        <f t="shared" si="22"/>
        <v/>
      </c>
    </row>
    <row r="1413" spans="11:11">
      <c r="K1413" s="47" t="str">
        <f t="shared" si="22"/>
        <v/>
      </c>
    </row>
    <row r="1414" spans="11:11">
      <c r="K1414" s="47" t="str">
        <f t="shared" si="22"/>
        <v/>
      </c>
    </row>
    <row r="1415" spans="11:11">
      <c r="K1415" s="47" t="str">
        <f t="shared" si="22"/>
        <v/>
      </c>
    </row>
    <row r="1416" spans="11:11">
      <c r="K1416" s="47" t="str">
        <f t="shared" si="22"/>
        <v/>
      </c>
    </row>
    <row r="1417" spans="11:11">
      <c r="K1417" s="47" t="str">
        <f t="shared" si="22"/>
        <v/>
      </c>
    </row>
    <row r="1418" spans="11:11">
      <c r="K1418" s="47" t="str">
        <f t="shared" si="22"/>
        <v/>
      </c>
    </row>
    <row r="1419" spans="11:11">
      <c r="K1419" s="47" t="str">
        <f t="shared" si="22"/>
        <v/>
      </c>
    </row>
    <row r="1420" spans="11:11">
      <c r="K1420" s="47" t="str">
        <f t="shared" si="22"/>
        <v/>
      </c>
    </row>
    <row r="1421" spans="11:11">
      <c r="K1421" s="47" t="str">
        <f t="shared" si="22"/>
        <v/>
      </c>
    </row>
    <row r="1422" spans="11:11">
      <c r="K1422" s="47" t="str">
        <f t="shared" si="22"/>
        <v/>
      </c>
    </row>
    <row r="1423" spans="11:11">
      <c r="K1423" s="47" t="str">
        <f t="shared" si="22"/>
        <v/>
      </c>
    </row>
    <row r="1424" spans="11:11">
      <c r="K1424" s="47" t="str">
        <f t="shared" si="22"/>
        <v/>
      </c>
    </row>
    <row r="1425" spans="11:11">
      <c r="K1425" s="47" t="str">
        <f t="shared" si="22"/>
        <v/>
      </c>
    </row>
    <row r="1426" spans="11:11">
      <c r="K1426" s="47" t="str">
        <f t="shared" si="22"/>
        <v/>
      </c>
    </row>
    <row r="1427" spans="11:11">
      <c r="K1427" s="47" t="str">
        <f t="shared" ref="K1427:K1490" si="23">LEFT(C1427,2)</f>
        <v/>
      </c>
    </row>
    <row r="1428" spans="11:11">
      <c r="K1428" s="47" t="str">
        <f t="shared" si="23"/>
        <v/>
      </c>
    </row>
    <row r="1429" spans="11:11">
      <c r="K1429" s="47" t="str">
        <f t="shared" si="23"/>
        <v/>
      </c>
    </row>
    <row r="1430" spans="11:11">
      <c r="K1430" s="47" t="str">
        <f t="shared" si="23"/>
        <v/>
      </c>
    </row>
    <row r="1431" spans="11:11">
      <c r="K1431" s="47" t="str">
        <f t="shared" si="23"/>
        <v/>
      </c>
    </row>
    <row r="1432" spans="11:11">
      <c r="K1432" s="47" t="str">
        <f t="shared" si="23"/>
        <v/>
      </c>
    </row>
    <row r="1433" spans="11:11">
      <c r="K1433" s="47" t="str">
        <f t="shared" si="23"/>
        <v/>
      </c>
    </row>
    <row r="1434" spans="11:11">
      <c r="K1434" s="47" t="str">
        <f t="shared" si="23"/>
        <v/>
      </c>
    </row>
    <row r="1435" spans="11:11">
      <c r="K1435" s="47" t="str">
        <f t="shared" si="23"/>
        <v/>
      </c>
    </row>
    <row r="1436" spans="11:11">
      <c r="K1436" s="47" t="str">
        <f t="shared" si="23"/>
        <v/>
      </c>
    </row>
    <row r="1437" spans="11:11">
      <c r="K1437" s="47" t="str">
        <f t="shared" si="23"/>
        <v/>
      </c>
    </row>
    <row r="1438" spans="11:11">
      <c r="K1438" s="47" t="str">
        <f t="shared" si="23"/>
        <v/>
      </c>
    </row>
    <row r="1439" spans="11:11">
      <c r="K1439" s="47" t="str">
        <f t="shared" si="23"/>
        <v/>
      </c>
    </row>
    <row r="1440" spans="11:11">
      <c r="K1440" s="47" t="str">
        <f t="shared" si="23"/>
        <v/>
      </c>
    </row>
    <row r="1441" spans="11:11">
      <c r="K1441" s="47" t="str">
        <f t="shared" si="23"/>
        <v/>
      </c>
    </row>
    <row r="1442" spans="11:11">
      <c r="K1442" s="47" t="str">
        <f t="shared" si="23"/>
        <v/>
      </c>
    </row>
    <row r="1443" spans="11:11">
      <c r="K1443" s="47" t="str">
        <f t="shared" si="23"/>
        <v/>
      </c>
    </row>
    <row r="1444" spans="11:11">
      <c r="K1444" s="47" t="str">
        <f t="shared" si="23"/>
        <v/>
      </c>
    </row>
    <row r="1445" spans="11:11">
      <c r="K1445" s="47" t="str">
        <f t="shared" si="23"/>
        <v/>
      </c>
    </row>
    <row r="1446" spans="11:11">
      <c r="K1446" s="47" t="str">
        <f t="shared" si="23"/>
        <v/>
      </c>
    </row>
    <row r="1447" spans="11:11">
      <c r="K1447" s="47" t="str">
        <f t="shared" si="23"/>
        <v/>
      </c>
    </row>
    <row r="1448" spans="11:11">
      <c r="K1448" s="47" t="str">
        <f t="shared" si="23"/>
        <v/>
      </c>
    </row>
    <row r="1449" spans="11:11">
      <c r="K1449" s="47" t="str">
        <f t="shared" si="23"/>
        <v/>
      </c>
    </row>
    <row r="1450" spans="11:11">
      <c r="K1450" s="47" t="str">
        <f t="shared" si="23"/>
        <v/>
      </c>
    </row>
    <row r="1451" spans="11:11">
      <c r="K1451" s="47" t="str">
        <f t="shared" si="23"/>
        <v/>
      </c>
    </row>
    <row r="1452" spans="11:11">
      <c r="K1452" s="47" t="str">
        <f t="shared" si="23"/>
        <v/>
      </c>
    </row>
    <row r="1453" spans="11:11">
      <c r="K1453" s="47" t="str">
        <f t="shared" si="23"/>
        <v/>
      </c>
    </row>
    <row r="1454" spans="11:11">
      <c r="K1454" s="47" t="str">
        <f t="shared" si="23"/>
        <v/>
      </c>
    </row>
    <row r="1455" spans="11:11">
      <c r="K1455" s="47" t="str">
        <f t="shared" si="23"/>
        <v/>
      </c>
    </row>
    <row r="1456" spans="11:11">
      <c r="K1456" s="47" t="str">
        <f t="shared" si="23"/>
        <v/>
      </c>
    </row>
    <row r="1457" spans="11:11">
      <c r="K1457" s="47" t="str">
        <f t="shared" si="23"/>
        <v/>
      </c>
    </row>
    <row r="1458" spans="11:11">
      <c r="K1458" s="47" t="str">
        <f t="shared" si="23"/>
        <v/>
      </c>
    </row>
    <row r="1459" spans="11:11">
      <c r="K1459" s="47" t="str">
        <f t="shared" si="23"/>
        <v/>
      </c>
    </row>
    <row r="1460" spans="11:11">
      <c r="K1460" s="47" t="str">
        <f t="shared" si="23"/>
        <v/>
      </c>
    </row>
    <row r="1461" spans="11:11">
      <c r="K1461" s="47" t="str">
        <f t="shared" si="23"/>
        <v/>
      </c>
    </row>
    <row r="1462" spans="11:11">
      <c r="K1462" s="47" t="str">
        <f t="shared" si="23"/>
        <v/>
      </c>
    </row>
    <row r="1463" spans="11:11">
      <c r="K1463" s="47" t="str">
        <f t="shared" si="23"/>
        <v/>
      </c>
    </row>
    <row r="1464" spans="11:11">
      <c r="K1464" s="47" t="str">
        <f t="shared" si="23"/>
        <v/>
      </c>
    </row>
    <row r="1465" spans="11:11">
      <c r="K1465" s="47" t="str">
        <f t="shared" si="23"/>
        <v/>
      </c>
    </row>
    <row r="1466" spans="11:11">
      <c r="K1466" s="47" t="str">
        <f t="shared" si="23"/>
        <v/>
      </c>
    </row>
    <row r="1467" spans="11:11">
      <c r="K1467" s="47" t="str">
        <f t="shared" si="23"/>
        <v/>
      </c>
    </row>
    <row r="1468" spans="11:11">
      <c r="K1468" s="47" t="str">
        <f t="shared" si="23"/>
        <v/>
      </c>
    </row>
    <row r="1469" spans="11:11">
      <c r="K1469" s="47" t="str">
        <f t="shared" si="23"/>
        <v/>
      </c>
    </row>
    <row r="1470" spans="11:11">
      <c r="K1470" s="47" t="str">
        <f t="shared" si="23"/>
        <v/>
      </c>
    </row>
    <row r="1471" spans="11:11">
      <c r="K1471" s="47" t="str">
        <f t="shared" si="23"/>
        <v/>
      </c>
    </row>
    <row r="1472" spans="11:11">
      <c r="K1472" s="47" t="str">
        <f t="shared" si="23"/>
        <v/>
      </c>
    </row>
    <row r="1473" spans="11:11">
      <c r="K1473" s="47" t="str">
        <f t="shared" si="23"/>
        <v/>
      </c>
    </row>
    <row r="1474" spans="11:11">
      <c r="K1474" s="47" t="str">
        <f t="shared" si="23"/>
        <v/>
      </c>
    </row>
    <row r="1475" spans="11:11">
      <c r="K1475" s="47" t="str">
        <f t="shared" si="23"/>
        <v/>
      </c>
    </row>
    <row r="1476" spans="11:11">
      <c r="K1476" s="47" t="str">
        <f t="shared" si="23"/>
        <v/>
      </c>
    </row>
    <row r="1477" spans="11:11">
      <c r="K1477" s="47" t="str">
        <f t="shared" si="23"/>
        <v/>
      </c>
    </row>
    <row r="1478" spans="11:11">
      <c r="K1478" s="47" t="str">
        <f t="shared" si="23"/>
        <v/>
      </c>
    </row>
    <row r="1479" spans="11:11">
      <c r="K1479" s="47" t="str">
        <f t="shared" si="23"/>
        <v/>
      </c>
    </row>
    <row r="1480" spans="11:11">
      <c r="K1480" s="47" t="str">
        <f t="shared" si="23"/>
        <v/>
      </c>
    </row>
    <row r="1481" spans="11:11">
      <c r="K1481" s="47" t="str">
        <f t="shared" si="23"/>
        <v/>
      </c>
    </row>
    <row r="1482" spans="11:11">
      <c r="K1482" s="47" t="str">
        <f t="shared" si="23"/>
        <v/>
      </c>
    </row>
    <row r="1483" spans="11:11">
      <c r="K1483" s="47" t="str">
        <f t="shared" si="23"/>
        <v/>
      </c>
    </row>
    <row r="1484" spans="11:11">
      <c r="K1484" s="47" t="str">
        <f t="shared" si="23"/>
        <v/>
      </c>
    </row>
    <row r="1485" spans="11:11">
      <c r="K1485" s="47" t="str">
        <f t="shared" si="23"/>
        <v/>
      </c>
    </row>
    <row r="1486" spans="11:11">
      <c r="K1486" s="47" t="str">
        <f t="shared" si="23"/>
        <v/>
      </c>
    </row>
    <row r="1487" spans="11:11">
      <c r="K1487" s="47" t="str">
        <f t="shared" si="23"/>
        <v/>
      </c>
    </row>
    <row r="1488" spans="11:11">
      <c r="K1488" s="47" t="str">
        <f t="shared" si="23"/>
        <v/>
      </c>
    </row>
    <row r="1489" spans="11:11">
      <c r="K1489" s="47" t="str">
        <f t="shared" si="23"/>
        <v/>
      </c>
    </row>
    <row r="1490" spans="11:11">
      <c r="K1490" s="47" t="str">
        <f t="shared" si="23"/>
        <v/>
      </c>
    </row>
    <row r="1491" spans="11:11">
      <c r="K1491" s="47" t="str">
        <f t="shared" ref="K1491:K1554" si="24">LEFT(C1491,2)</f>
        <v/>
      </c>
    </row>
    <row r="1492" spans="11:11">
      <c r="K1492" s="47" t="str">
        <f t="shared" si="24"/>
        <v/>
      </c>
    </row>
    <row r="1493" spans="11:11">
      <c r="K1493" s="47" t="str">
        <f t="shared" si="24"/>
        <v/>
      </c>
    </row>
    <row r="1494" spans="11:11">
      <c r="K1494" s="47" t="str">
        <f t="shared" si="24"/>
        <v/>
      </c>
    </row>
    <row r="1495" spans="11:11">
      <c r="K1495" s="47" t="str">
        <f t="shared" si="24"/>
        <v/>
      </c>
    </row>
    <row r="1496" spans="11:11">
      <c r="K1496" s="47" t="str">
        <f t="shared" si="24"/>
        <v/>
      </c>
    </row>
    <row r="1497" spans="11:11">
      <c r="K1497" s="47" t="str">
        <f t="shared" si="24"/>
        <v/>
      </c>
    </row>
    <row r="1498" spans="11:11">
      <c r="K1498" s="47" t="str">
        <f t="shared" si="24"/>
        <v/>
      </c>
    </row>
    <row r="1499" spans="11:11">
      <c r="K1499" s="47" t="str">
        <f t="shared" si="24"/>
        <v/>
      </c>
    </row>
    <row r="1500" spans="11:11">
      <c r="K1500" s="47" t="str">
        <f t="shared" si="24"/>
        <v/>
      </c>
    </row>
    <row r="1501" spans="11:11">
      <c r="K1501" s="47" t="str">
        <f t="shared" si="24"/>
        <v/>
      </c>
    </row>
    <row r="1502" spans="11:11">
      <c r="K1502" s="47" t="str">
        <f t="shared" si="24"/>
        <v/>
      </c>
    </row>
    <row r="1503" spans="11:11">
      <c r="K1503" s="47" t="str">
        <f t="shared" si="24"/>
        <v/>
      </c>
    </row>
    <row r="1504" spans="11:11">
      <c r="K1504" s="47" t="str">
        <f t="shared" si="24"/>
        <v/>
      </c>
    </row>
    <row r="1505" spans="11:11">
      <c r="K1505" s="47" t="str">
        <f t="shared" si="24"/>
        <v/>
      </c>
    </row>
    <row r="1506" spans="11:11">
      <c r="K1506" s="47" t="str">
        <f t="shared" si="24"/>
        <v/>
      </c>
    </row>
    <row r="1507" spans="11:11">
      <c r="K1507" s="47" t="str">
        <f t="shared" si="24"/>
        <v/>
      </c>
    </row>
    <row r="1508" spans="11:11">
      <c r="K1508" s="47" t="str">
        <f t="shared" si="24"/>
        <v/>
      </c>
    </row>
    <row r="1509" spans="11:11">
      <c r="K1509" s="47" t="str">
        <f t="shared" si="24"/>
        <v/>
      </c>
    </row>
    <row r="1510" spans="11:11">
      <c r="K1510" s="47" t="str">
        <f t="shared" si="24"/>
        <v/>
      </c>
    </row>
    <row r="1511" spans="11:11">
      <c r="K1511" s="47" t="str">
        <f t="shared" si="24"/>
        <v/>
      </c>
    </row>
    <row r="1512" spans="11:11">
      <c r="K1512" s="47" t="str">
        <f t="shared" si="24"/>
        <v/>
      </c>
    </row>
    <row r="1513" spans="11:11">
      <c r="K1513" s="47" t="str">
        <f t="shared" si="24"/>
        <v/>
      </c>
    </row>
    <row r="1514" spans="11:11">
      <c r="K1514" s="47" t="str">
        <f t="shared" si="24"/>
        <v/>
      </c>
    </row>
    <row r="1515" spans="11:11">
      <c r="K1515" s="47" t="str">
        <f t="shared" si="24"/>
        <v/>
      </c>
    </row>
    <row r="1516" spans="11:11">
      <c r="K1516" s="47" t="str">
        <f t="shared" si="24"/>
        <v/>
      </c>
    </row>
    <row r="1517" spans="11:11">
      <c r="K1517" s="47" t="str">
        <f t="shared" si="24"/>
        <v/>
      </c>
    </row>
    <row r="1518" spans="11:11">
      <c r="K1518" s="47" t="str">
        <f t="shared" si="24"/>
        <v/>
      </c>
    </row>
    <row r="1519" spans="11:11">
      <c r="K1519" s="47" t="str">
        <f t="shared" si="24"/>
        <v/>
      </c>
    </row>
    <row r="1520" spans="11:11">
      <c r="K1520" s="47" t="str">
        <f t="shared" si="24"/>
        <v/>
      </c>
    </row>
    <row r="1521" spans="11:11">
      <c r="K1521" s="47" t="str">
        <f t="shared" si="24"/>
        <v/>
      </c>
    </row>
    <row r="1522" spans="11:11">
      <c r="K1522" s="47" t="str">
        <f t="shared" si="24"/>
        <v/>
      </c>
    </row>
    <row r="1523" spans="11:11">
      <c r="K1523" s="47" t="str">
        <f t="shared" si="24"/>
        <v/>
      </c>
    </row>
    <row r="1524" spans="11:11">
      <c r="K1524" s="47" t="str">
        <f t="shared" si="24"/>
        <v/>
      </c>
    </row>
    <row r="1525" spans="11:11">
      <c r="K1525" s="47" t="str">
        <f t="shared" si="24"/>
        <v/>
      </c>
    </row>
    <row r="1526" spans="11:11">
      <c r="K1526" s="47" t="str">
        <f t="shared" si="24"/>
        <v/>
      </c>
    </row>
    <row r="1527" spans="11:11">
      <c r="K1527" s="47" t="str">
        <f t="shared" si="24"/>
        <v/>
      </c>
    </row>
    <row r="1528" spans="11:11">
      <c r="K1528" s="47" t="str">
        <f t="shared" si="24"/>
        <v/>
      </c>
    </row>
    <row r="1529" spans="11:11">
      <c r="K1529" s="47" t="str">
        <f t="shared" si="24"/>
        <v/>
      </c>
    </row>
    <row r="1530" spans="11:11">
      <c r="K1530" s="47" t="str">
        <f t="shared" si="24"/>
        <v/>
      </c>
    </row>
    <row r="1531" spans="11:11">
      <c r="K1531" s="47" t="str">
        <f t="shared" si="24"/>
        <v/>
      </c>
    </row>
    <row r="1532" spans="11:11">
      <c r="K1532" s="47" t="str">
        <f t="shared" si="24"/>
        <v/>
      </c>
    </row>
    <row r="1533" spans="11:11">
      <c r="K1533" s="47" t="str">
        <f t="shared" si="24"/>
        <v/>
      </c>
    </row>
    <row r="1534" spans="11:11">
      <c r="K1534" s="47" t="str">
        <f t="shared" si="24"/>
        <v/>
      </c>
    </row>
    <row r="1535" spans="11:11">
      <c r="K1535" s="47" t="str">
        <f t="shared" si="24"/>
        <v/>
      </c>
    </row>
    <row r="1536" spans="11:11">
      <c r="K1536" s="47" t="str">
        <f t="shared" si="24"/>
        <v/>
      </c>
    </row>
    <row r="1537" spans="11:11">
      <c r="K1537" s="47" t="str">
        <f t="shared" si="24"/>
        <v/>
      </c>
    </row>
    <row r="1538" spans="11:11">
      <c r="K1538" s="47" t="str">
        <f t="shared" si="24"/>
        <v/>
      </c>
    </row>
    <row r="1539" spans="11:11">
      <c r="K1539" s="47" t="str">
        <f t="shared" si="24"/>
        <v/>
      </c>
    </row>
    <row r="1540" spans="11:11">
      <c r="K1540" s="47" t="str">
        <f t="shared" si="24"/>
        <v/>
      </c>
    </row>
    <row r="1541" spans="11:11">
      <c r="K1541" s="47" t="str">
        <f t="shared" si="24"/>
        <v/>
      </c>
    </row>
    <row r="1542" spans="11:11">
      <c r="K1542" s="47" t="str">
        <f t="shared" si="24"/>
        <v/>
      </c>
    </row>
    <row r="1543" spans="11:11">
      <c r="K1543" s="47" t="str">
        <f t="shared" si="24"/>
        <v/>
      </c>
    </row>
    <row r="1544" spans="11:11">
      <c r="K1544" s="47" t="str">
        <f t="shared" si="24"/>
        <v/>
      </c>
    </row>
    <row r="1545" spans="11:11">
      <c r="K1545" s="47" t="str">
        <f t="shared" si="24"/>
        <v/>
      </c>
    </row>
    <row r="1546" spans="11:11">
      <c r="K1546" s="47" t="str">
        <f t="shared" si="24"/>
        <v/>
      </c>
    </row>
    <row r="1547" spans="11:11">
      <c r="K1547" s="47" t="str">
        <f t="shared" si="24"/>
        <v/>
      </c>
    </row>
    <row r="1548" spans="11:11">
      <c r="K1548" s="47" t="str">
        <f t="shared" si="24"/>
        <v/>
      </c>
    </row>
    <row r="1549" spans="11:11">
      <c r="K1549" s="47" t="str">
        <f t="shared" si="24"/>
        <v/>
      </c>
    </row>
    <row r="1550" spans="11:11">
      <c r="K1550" s="47" t="str">
        <f t="shared" si="24"/>
        <v/>
      </c>
    </row>
    <row r="1551" spans="11:11">
      <c r="K1551" s="47" t="str">
        <f t="shared" si="24"/>
        <v/>
      </c>
    </row>
    <row r="1552" spans="11:11">
      <c r="K1552" s="47" t="str">
        <f t="shared" si="24"/>
        <v/>
      </c>
    </row>
    <row r="1553" spans="11:11">
      <c r="K1553" s="47" t="str">
        <f t="shared" si="24"/>
        <v/>
      </c>
    </row>
    <row r="1554" spans="11:11">
      <c r="K1554" s="47" t="str">
        <f t="shared" si="24"/>
        <v/>
      </c>
    </row>
    <row r="1555" spans="11:11">
      <c r="K1555" s="47" t="str">
        <f t="shared" ref="K1555:K1618" si="25">LEFT(C1555,2)</f>
        <v/>
      </c>
    </row>
    <row r="1556" spans="11:11">
      <c r="K1556" s="47" t="str">
        <f t="shared" si="25"/>
        <v/>
      </c>
    </row>
    <row r="1557" spans="11:11">
      <c r="K1557" s="47" t="str">
        <f t="shared" si="25"/>
        <v/>
      </c>
    </row>
    <row r="1558" spans="11:11">
      <c r="K1558" s="47" t="str">
        <f t="shared" si="25"/>
        <v/>
      </c>
    </row>
    <row r="1559" spans="11:11">
      <c r="K1559" s="47" t="str">
        <f t="shared" si="25"/>
        <v/>
      </c>
    </row>
    <row r="1560" spans="11:11">
      <c r="K1560" s="47" t="str">
        <f t="shared" si="25"/>
        <v/>
      </c>
    </row>
    <row r="1561" spans="11:11">
      <c r="K1561" s="47" t="str">
        <f t="shared" si="25"/>
        <v/>
      </c>
    </row>
    <row r="1562" spans="11:11">
      <c r="K1562" s="47" t="str">
        <f t="shared" si="25"/>
        <v/>
      </c>
    </row>
    <row r="1563" spans="11:11">
      <c r="K1563" s="47" t="str">
        <f t="shared" si="25"/>
        <v/>
      </c>
    </row>
    <row r="1564" spans="11:11">
      <c r="K1564" s="47" t="str">
        <f t="shared" si="25"/>
        <v/>
      </c>
    </row>
    <row r="1565" spans="11:11">
      <c r="K1565" s="47" t="str">
        <f t="shared" si="25"/>
        <v/>
      </c>
    </row>
    <row r="1566" spans="11:11">
      <c r="K1566" s="47" t="str">
        <f t="shared" si="25"/>
        <v/>
      </c>
    </row>
    <row r="1567" spans="11:11">
      <c r="K1567" s="47" t="str">
        <f t="shared" si="25"/>
        <v/>
      </c>
    </row>
    <row r="1568" spans="11:11">
      <c r="K1568" s="47" t="str">
        <f t="shared" si="25"/>
        <v/>
      </c>
    </row>
    <row r="1569" spans="11:11">
      <c r="K1569" s="47" t="str">
        <f t="shared" si="25"/>
        <v/>
      </c>
    </row>
    <row r="1570" spans="11:11">
      <c r="K1570" s="47" t="str">
        <f t="shared" si="25"/>
        <v/>
      </c>
    </row>
    <row r="1571" spans="11:11">
      <c r="K1571" s="47" t="str">
        <f t="shared" si="25"/>
        <v/>
      </c>
    </row>
    <row r="1572" spans="11:11">
      <c r="K1572" s="47" t="str">
        <f t="shared" si="25"/>
        <v/>
      </c>
    </row>
    <row r="1573" spans="11:11">
      <c r="K1573" s="47" t="str">
        <f t="shared" si="25"/>
        <v/>
      </c>
    </row>
    <row r="1574" spans="11:11">
      <c r="K1574" s="47" t="str">
        <f t="shared" si="25"/>
        <v/>
      </c>
    </row>
    <row r="1575" spans="11:11">
      <c r="K1575" s="47" t="str">
        <f t="shared" si="25"/>
        <v/>
      </c>
    </row>
    <row r="1576" spans="11:11">
      <c r="K1576" s="47" t="str">
        <f t="shared" si="25"/>
        <v/>
      </c>
    </row>
    <row r="1577" spans="11:11">
      <c r="K1577" s="47" t="str">
        <f t="shared" si="25"/>
        <v/>
      </c>
    </row>
    <row r="1578" spans="11:11">
      <c r="K1578" s="47" t="str">
        <f t="shared" si="25"/>
        <v/>
      </c>
    </row>
    <row r="1579" spans="11:11">
      <c r="K1579" s="47" t="str">
        <f t="shared" si="25"/>
        <v/>
      </c>
    </row>
    <row r="1580" spans="11:11">
      <c r="K1580" s="47" t="str">
        <f t="shared" si="25"/>
        <v/>
      </c>
    </row>
    <row r="1581" spans="11:11">
      <c r="K1581" s="47" t="str">
        <f t="shared" si="25"/>
        <v/>
      </c>
    </row>
    <row r="1582" spans="11:11">
      <c r="K1582" s="47" t="str">
        <f t="shared" si="25"/>
        <v/>
      </c>
    </row>
    <row r="1583" spans="11:11">
      <c r="K1583" s="47" t="str">
        <f t="shared" si="25"/>
        <v/>
      </c>
    </row>
    <row r="1584" spans="11:11">
      <c r="K1584" s="47" t="str">
        <f t="shared" si="25"/>
        <v/>
      </c>
    </row>
    <row r="1585" spans="11:11">
      <c r="K1585" s="47" t="str">
        <f t="shared" si="25"/>
        <v/>
      </c>
    </row>
    <row r="1586" spans="11:11">
      <c r="K1586" s="47" t="str">
        <f t="shared" si="25"/>
        <v/>
      </c>
    </row>
    <row r="1587" spans="11:11">
      <c r="K1587" s="47" t="str">
        <f t="shared" si="25"/>
        <v/>
      </c>
    </row>
    <row r="1588" spans="11:11">
      <c r="K1588" s="47" t="str">
        <f t="shared" si="25"/>
        <v/>
      </c>
    </row>
    <row r="1589" spans="11:11">
      <c r="K1589" s="47" t="str">
        <f t="shared" si="25"/>
        <v/>
      </c>
    </row>
    <row r="1590" spans="11:11">
      <c r="K1590" s="47" t="str">
        <f t="shared" si="25"/>
        <v/>
      </c>
    </row>
    <row r="1591" spans="11:11">
      <c r="K1591" s="47" t="str">
        <f t="shared" si="25"/>
        <v/>
      </c>
    </row>
    <row r="1592" spans="11:11">
      <c r="K1592" s="47" t="str">
        <f t="shared" si="25"/>
        <v/>
      </c>
    </row>
    <row r="1593" spans="11:11">
      <c r="K1593" s="47" t="str">
        <f t="shared" si="25"/>
        <v/>
      </c>
    </row>
    <row r="1594" spans="11:11">
      <c r="K1594" s="47" t="str">
        <f t="shared" si="25"/>
        <v/>
      </c>
    </row>
    <row r="1595" spans="11:11">
      <c r="K1595" s="47" t="str">
        <f t="shared" si="25"/>
        <v/>
      </c>
    </row>
    <row r="1596" spans="11:11">
      <c r="K1596" s="47" t="str">
        <f t="shared" si="25"/>
        <v/>
      </c>
    </row>
    <row r="1597" spans="11:11">
      <c r="K1597" s="47" t="str">
        <f t="shared" si="25"/>
        <v/>
      </c>
    </row>
    <row r="1598" spans="11:11">
      <c r="K1598" s="47" t="str">
        <f t="shared" si="25"/>
        <v/>
      </c>
    </row>
    <row r="1599" spans="11:11">
      <c r="K1599" s="47" t="str">
        <f t="shared" si="25"/>
        <v/>
      </c>
    </row>
    <row r="1600" spans="11:11">
      <c r="K1600" s="47" t="str">
        <f t="shared" si="25"/>
        <v/>
      </c>
    </row>
    <row r="1601" spans="11:11">
      <c r="K1601" s="47" t="str">
        <f t="shared" si="25"/>
        <v/>
      </c>
    </row>
    <row r="1602" spans="11:11">
      <c r="K1602" s="47" t="str">
        <f t="shared" si="25"/>
        <v/>
      </c>
    </row>
    <row r="1603" spans="11:11">
      <c r="K1603" s="47" t="str">
        <f t="shared" si="25"/>
        <v/>
      </c>
    </row>
    <row r="1604" spans="11:11">
      <c r="K1604" s="47" t="str">
        <f t="shared" si="25"/>
        <v/>
      </c>
    </row>
    <row r="1605" spans="11:11">
      <c r="K1605" s="47" t="str">
        <f t="shared" si="25"/>
        <v/>
      </c>
    </row>
    <row r="1606" spans="11:11">
      <c r="K1606" s="47" t="str">
        <f t="shared" si="25"/>
        <v/>
      </c>
    </row>
    <row r="1607" spans="11:11">
      <c r="K1607" s="47" t="str">
        <f t="shared" si="25"/>
        <v/>
      </c>
    </row>
    <row r="1608" spans="11:11">
      <c r="K1608" s="47" t="str">
        <f t="shared" si="25"/>
        <v/>
      </c>
    </row>
    <row r="1609" spans="11:11">
      <c r="K1609" s="47" t="str">
        <f t="shared" si="25"/>
        <v/>
      </c>
    </row>
    <row r="1610" spans="11:11">
      <c r="K1610" s="47" t="str">
        <f t="shared" si="25"/>
        <v/>
      </c>
    </row>
    <row r="1611" spans="11:11">
      <c r="K1611" s="47" t="str">
        <f t="shared" si="25"/>
        <v/>
      </c>
    </row>
    <row r="1612" spans="11:11">
      <c r="K1612" s="47" t="str">
        <f t="shared" si="25"/>
        <v/>
      </c>
    </row>
    <row r="1613" spans="11:11">
      <c r="K1613" s="47" t="str">
        <f t="shared" si="25"/>
        <v/>
      </c>
    </row>
    <row r="1614" spans="11:11">
      <c r="K1614" s="47" t="str">
        <f t="shared" si="25"/>
        <v/>
      </c>
    </row>
    <row r="1615" spans="11:11">
      <c r="K1615" s="47" t="str">
        <f t="shared" si="25"/>
        <v/>
      </c>
    </row>
    <row r="1616" spans="11:11">
      <c r="K1616" s="47" t="str">
        <f t="shared" si="25"/>
        <v/>
      </c>
    </row>
    <row r="1617" spans="11:11">
      <c r="K1617" s="47" t="str">
        <f t="shared" si="25"/>
        <v/>
      </c>
    </row>
    <row r="1618" spans="11:11">
      <c r="K1618" s="47" t="str">
        <f t="shared" si="25"/>
        <v/>
      </c>
    </row>
    <row r="1619" spans="11:11">
      <c r="K1619" s="47" t="str">
        <f t="shared" ref="K1619:K1682" si="26">LEFT(C1619,2)</f>
        <v/>
      </c>
    </row>
    <row r="1620" spans="11:11">
      <c r="K1620" s="47" t="str">
        <f t="shared" si="26"/>
        <v/>
      </c>
    </row>
    <row r="1621" spans="11:11">
      <c r="K1621" s="47" t="str">
        <f t="shared" si="26"/>
        <v/>
      </c>
    </row>
    <row r="1622" spans="11:11">
      <c r="K1622" s="47" t="str">
        <f t="shared" si="26"/>
        <v/>
      </c>
    </row>
    <row r="1623" spans="11:11">
      <c r="K1623" s="47" t="str">
        <f t="shared" si="26"/>
        <v/>
      </c>
    </row>
    <row r="1624" spans="11:11">
      <c r="K1624" s="47" t="str">
        <f t="shared" si="26"/>
        <v/>
      </c>
    </row>
    <row r="1625" spans="11:11">
      <c r="K1625" s="47" t="str">
        <f t="shared" si="26"/>
        <v/>
      </c>
    </row>
    <row r="1626" spans="11:11">
      <c r="K1626" s="47" t="str">
        <f t="shared" si="26"/>
        <v/>
      </c>
    </row>
    <row r="1627" spans="11:11">
      <c r="K1627" s="47" t="str">
        <f t="shared" si="26"/>
        <v/>
      </c>
    </row>
    <row r="1628" spans="11:11">
      <c r="K1628" s="47" t="str">
        <f t="shared" si="26"/>
        <v/>
      </c>
    </row>
    <row r="1629" spans="11:11">
      <c r="K1629" s="47" t="str">
        <f t="shared" si="26"/>
        <v/>
      </c>
    </row>
    <row r="1630" spans="11:11">
      <c r="K1630" s="47" t="str">
        <f t="shared" si="26"/>
        <v/>
      </c>
    </row>
    <row r="1631" spans="11:11">
      <c r="K1631" s="47" t="str">
        <f t="shared" si="26"/>
        <v/>
      </c>
    </row>
    <row r="1632" spans="11:11">
      <c r="K1632" s="47" t="str">
        <f t="shared" si="26"/>
        <v/>
      </c>
    </row>
    <row r="1633" spans="11:11">
      <c r="K1633" s="47" t="str">
        <f t="shared" si="26"/>
        <v/>
      </c>
    </row>
    <row r="1634" spans="11:11">
      <c r="K1634" s="47" t="str">
        <f t="shared" si="26"/>
        <v/>
      </c>
    </row>
    <row r="1635" spans="11:11">
      <c r="K1635" s="47" t="str">
        <f t="shared" si="26"/>
        <v/>
      </c>
    </row>
    <row r="1636" spans="11:11">
      <c r="K1636" s="47" t="str">
        <f t="shared" si="26"/>
        <v/>
      </c>
    </row>
    <row r="1637" spans="11:11">
      <c r="K1637" s="47" t="str">
        <f t="shared" si="26"/>
        <v/>
      </c>
    </row>
    <row r="1638" spans="11:11">
      <c r="K1638" s="47" t="str">
        <f t="shared" si="26"/>
        <v/>
      </c>
    </row>
    <row r="1639" spans="11:11">
      <c r="K1639" s="47" t="str">
        <f t="shared" si="26"/>
        <v/>
      </c>
    </row>
    <row r="1640" spans="11:11">
      <c r="K1640" s="47" t="str">
        <f t="shared" si="26"/>
        <v/>
      </c>
    </row>
    <row r="1641" spans="11:11">
      <c r="K1641" s="47" t="str">
        <f t="shared" si="26"/>
        <v/>
      </c>
    </row>
    <row r="1642" spans="11:11">
      <c r="K1642" s="47" t="str">
        <f t="shared" si="26"/>
        <v/>
      </c>
    </row>
    <row r="1643" spans="11:11">
      <c r="K1643" s="47" t="str">
        <f t="shared" si="26"/>
        <v/>
      </c>
    </row>
    <row r="1644" spans="11:11">
      <c r="K1644" s="47" t="str">
        <f t="shared" si="26"/>
        <v/>
      </c>
    </row>
    <row r="1645" spans="11:11">
      <c r="K1645" s="47" t="str">
        <f t="shared" si="26"/>
        <v/>
      </c>
    </row>
    <row r="1646" spans="11:11">
      <c r="K1646" s="47" t="str">
        <f t="shared" si="26"/>
        <v/>
      </c>
    </row>
    <row r="1647" spans="11:11">
      <c r="K1647" s="47" t="str">
        <f t="shared" si="26"/>
        <v/>
      </c>
    </row>
    <row r="1648" spans="11:11">
      <c r="K1648" s="47" t="str">
        <f t="shared" si="26"/>
        <v/>
      </c>
    </row>
    <row r="1649" spans="11:11">
      <c r="K1649" s="47" t="str">
        <f t="shared" si="26"/>
        <v/>
      </c>
    </row>
    <row r="1650" spans="11:11">
      <c r="K1650" s="47" t="str">
        <f t="shared" si="26"/>
        <v/>
      </c>
    </row>
    <row r="1651" spans="11:11">
      <c r="K1651" s="47" t="str">
        <f t="shared" si="26"/>
        <v/>
      </c>
    </row>
    <row r="1652" spans="11:11">
      <c r="K1652" s="47" t="str">
        <f t="shared" si="26"/>
        <v/>
      </c>
    </row>
    <row r="1653" spans="11:11">
      <c r="K1653" s="47" t="str">
        <f t="shared" si="26"/>
        <v/>
      </c>
    </row>
    <row r="1654" spans="11:11">
      <c r="K1654" s="47" t="str">
        <f t="shared" si="26"/>
        <v/>
      </c>
    </row>
    <row r="1655" spans="11:11">
      <c r="K1655" s="47" t="str">
        <f t="shared" si="26"/>
        <v/>
      </c>
    </row>
    <row r="1656" spans="11:11">
      <c r="K1656" s="47" t="str">
        <f t="shared" si="26"/>
        <v/>
      </c>
    </row>
    <row r="1657" spans="11:11">
      <c r="K1657" s="47" t="str">
        <f t="shared" si="26"/>
        <v/>
      </c>
    </row>
    <row r="1658" spans="11:11">
      <c r="K1658" s="47" t="str">
        <f t="shared" si="26"/>
        <v/>
      </c>
    </row>
    <row r="1659" spans="11:11">
      <c r="K1659" s="47" t="str">
        <f t="shared" si="26"/>
        <v/>
      </c>
    </row>
    <row r="1660" spans="11:11">
      <c r="K1660" s="47" t="str">
        <f t="shared" si="26"/>
        <v/>
      </c>
    </row>
    <row r="1661" spans="11:11">
      <c r="K1661" s="47" t="str">
        <f t="shared" si="26"/>
        <v/>
      </c>
    </row>
    <row r="1662" spans="11:11">
      <c r="K1662" s="47" t="str">
        <f t="shared" si="26"/>
        <v/>
      </c>
    </row>
    <row r="1663" spans="11:11">
      <c r="K1663" s="47" t="str">
        <f t="shared" si="26"/>
        <v/>
      </c>
    </row>
    <row r="1664" spans="11:11">
      <c r="K1664" s="47" t="str">
        <f t="shared" si="26"/>
        <v/>
      </c>
    </row>
    <row r="1665" spans="11:11">
      <c r="K1665" s="47" t="str">
        <f t="shared" si="26"/>
        <v/>
      </c>
    </row>
    <row r="1666" spans="11:11">
      <c r="K1666" s="47" t="str">
        <f t="shared" si="26"/>
        <v/>
      </c>
    </row>
    <row r="1667" spans="11:11">
      <c r="K1667" s="47" t="str">
        <f t="shared" si="26"/>
        <v/>
      </c>
    </row>
    <row r="1668" spans="11:11">
      <c r="K1668" s="47" t="str">
        <f t="shared" si="26"/>
        <v/>
      </c>
    </row>
    <row r="1669" spans="11:11">
      <c r="K1669" s="47" t="str">
        <f t="shared" si="26"/>
        <v/>
      </c>
    </row>
    <row r="1670" spans="11:11">
      <c r="K1670" s="47" t="str">
        <f t="shared" si="26"/>
        <v/>
      </c>
    </row>
    <row r="1671" spans="11:11">
      <c r="K1671" s="47" t="str">
        <f t="shared" si="26"/>
        <v/>
      </c>
    </row>
    <row r="1672" spans="11:11">
      <c r="K1672" s="47" t="str">
        <f t="shared" si="26"/>
        <v/>
      </c>
    </row>
    <row r="1673" spans="11:11">
      <c r="K1673" s="47" t="str">
        <f t="shared" si="26"/>
        <v/>
      </c>
    </row>
    <row r="1674" spans="11:11">
      <c r="K1674" s="47" t="str">
        <f t="shared" si="26"/>
        <v/>
      </c>
    </row>
    <row r="1675" spans="11:11">
      <c r="K1675" s="47" t="str">
        <f t="shared" si="26"/>
        <v/>
      </c>
    </row>
    <row r="1676" spans="11:11">
      <c r="K1676" s="47" t="str">
        <f t="shared" si="26"/>
        <v/>
      </c>
    </row>
    <row r="1677" spans="11:11">
      <c r="K1677" s="47" t="str">
        <f t="shared" si="26"/>
        <v/>
      </c>
    </row>
    <row r="1678" spans="11:11">
      <c r="K1678" s="47" t="str">
        <f t="shared" si="26"/>
        <v/>
      </c>
    </row>
    <row r="1679" spans="11:11">
      <c r="K1679" s="47" t="str">
        <f t="shared" si="26"/>
        <v/>
      </c>
    </row>
    <row r="1680" spans="11:11">
      <c r="K1680" s="47" t="str">
        <f t="shared" si="26"/>
        <v/>
      </c>
    </row>
    <row r="1681" spans="11:11">
      <c r="K1681" s="47" t="str">
        <f t="shared" si="26"/>
        <v/>
      </c>
    </row>
    <row r="1682" spans="11:11">
      <c r="K1682" s="47" t="str">
        <f t="shared" si="26"/>
        <v/>
      </c>
    </row>
    <row r="1683" spans="11:11">
      <c r="K1683" s="47" t="str">
        <f t="shared" ref="K1683:K1746" si="27">LEFT(C1683,2)</f>
        <v/>
      </c>
    </row>
    <row r="1684" spans="11:11">
      <c r="K1684" s="47" t="str">
        <f t="shared" si="27"/>
        <v/>
      </c>
    </row>
    <row r="1685" spans="11:11">
      <c r="K1685" s="47" t="str">
        <f t="shared" si="27"/>
        <v/>
      </c>
    </row>
    <row r="1686" spans="11:11">
      <c r="K1686" s="47" t="str">
        <f t="shared" si="27"/>
        <v/>
      </c>
    </row>
    <row r="1687" spans="11:11">
      <c r="K1687" s="47" t="str">
        <f t="shared" si="27"/>
        <v/>
      </c>
    </row>
    <row r="1688" spans="11:11">
      <c r="K1688" s="47" t="str">
        <f t="shared" si="27"/>
        <v/>
      </c>
    </row>
    <row r="1689" spans="11:11">
      <c r="K1689" s="47" t="str">
        <f t="shared" si="27"/>
        <v/>
      </c>
    </row>
    <row r="1690" spans="11:11">
      <c r="K1690" s="47" t="str">
        <f t="shared" si="27"/>
        <v/>
      </c>
    </row>
    <row r="1691" spans="11:11">
      <c r="K1691" s="47" t="str">
        <f t="shared" si="27"/>
        <v/>
      </c>
    </row>
    <row r="1692" spans="11:11">
      <c r="K1692" s="47" t="str">
        <f t="shared" si="27"/>
        <v/>
      </c>
    </row>
    <row r="1693" spans="11:11">
      <c r="K1693" s="47" t="str">
        <f t="shared" si="27"/>
        <v/>
      </c>
    </row>
    <row r="1694" spans="11:11">
      <c r="K1694" s="47" t="str">
        <f t="shared" si="27"/>
        <v/>
      </c>
    </row>
    <row r="1695" spans="11:11">
      <c r="K1695" s="47" t="str">
        <f t="shared" si="27"/>
        <v/>
      </c>
    </row>
    <row r="1696" spans="11:11">
      <c r="K1696" s="47" t="str">
        <f t="shared" si="27"/>
        <v/>
      </c>
    </row>
    <row r="1697" spans="11:11">
      <c r="K1697" s="47" t="str">
        <f t="shared" si="27"/>
        <v/>
      </c>
    </row>
    <row r="1698" spans="11:11">
      <c r="K1698" s="47" t="str">
        <f t="shared" si="27"/>
        <v/>
      </c>
    </row>
    <row r="1699" spans="11:11">
      <c r="K1699" s="47" t="str">
        <f t="shared" si="27"/>
        <v/>
      </c>
    </row>
    <row r="1700" spans="11:11">
      <c r="K1700" s="47" t="str">
        <f t="shared" si="27"/>
        <v/>
      </c>
    </row>
    <row r="1701" spans="11:11">
      <c r="K1701" s="47" t="str">
        <f t="shared" si="27"/>
        <v/>
      </c>
    </row>
    <row r="1702" spans="11:11">
      <c r="K1702" s="47" t="str">
        <f t="shared" si="27"/>
        <v/>
      </c>
    </row>
    <row r="1703" spans="11:11">
      <c r="K1703" s="47" t="str">
        <f t="shared" si="27"/>
        <v/>
      </c>
    </row>
    <row r="1704" spans="11:11">
      <c r="K1704" s="47" t="str">
        <f t="shared" si="27"/>
        <v/>
      </c>
    </row>
    <row r="1705" spans="11:11">
      <c r="K1705" s="47" t="str">
        <f t="shared" si="27"/>
        <v/>
      </c>
    </row>
    <row r="1706" spans="11:11">
      <c r="K1706" s="47" t="str">
        <f t="shared" si="27"/>
        <v/>
      </c>
    </row>
    <row r="1707" spans="11:11">
      <c r="K1707" s="47" t="str">
        <f t="shared" si="27"/>
        <v/>
      </c>
    </row>
    <row r="1708" spans="11:11">
      <c r="K1708" s="47" t="str">
        <f t="shared" si="27"/>
        <v/>
      </c>
    </row>
    <row r="1709" spans="11:11">
      <c r="K1709" s="47" t="str">
        <f t="shared" si="27"/>
        <v/>
      </c>
    </row>
    <row r="1710" spans="11:11">
      <c r="K1710" s="47" t="str">
        <f t="shared" si="27"/>
        <v/>
      </c>
    </row>
    <row r="1711" spans="11:11">
      <c r="K1711" s="47" t="str">
        <f t="shared" si="27"/>
        <v/>
      </c>
    </row>
    <row r="1712" spans="11:11">
      <c r="K1712" s="47" t="str">
        <f t="shared" si="27"/>
        <v/>
      </c>
    </row>
    <row r="1713" spans="11:11">
      <c r="K1713" s="47" t="str">
        <f t="shared" si="27"/>
        <v/>
      </c>
    </row>
    <row r="1714" spans="11:11">
      <c r="K1714" s="47" t="str">
        <f t="shared" si="27"/>
        <v/>
      </c>
    </row>
    <row r="1715" spans="11:11">
      <c r="K1715" s="47" t="str">
        <f t="shared" si="27"/>
        <v/>
      </c>
    </row>
    <row r="1716" spans="11:11">
      <c r="K1716" s="47" t="str">
        <f t="shared" si="27"/>
        <v/>
      </c>
    </row>
    <row r="1717" spans="11:11">
      <c r="K1717" s="47" t="str">
        <f t="shared" si="27"/>
        <v/>
      </c>
    </row>
    <row r="1718" spans="11:11">
      <c r="K1718" s="47" t="str">
        <f t="shared" si="27"/>
        <v/>
      </c>
    </row>
    <row r="1719" spans="11:11">
      <c r="K1719" s="47" t="str">
        <f t="shared" si="27"/>
        <v/>
      </c>
    </row>
    <row r="1720" spans="11:11">
      <c r="K1720" s="47" t="str">
        <f t="shared" si="27"/>
        <v/>
      </c>
    </row>
    <row r="1721" spans="11:11">
      <c r="K1721" s="47" t="str">
        <f t="shared" si="27"/>
        <v/>
      </c>
    </row>
    <row r="1722" spans="11:11">
      <c r="K1722" s="47" t="str">
        <f t="shared" si="27"/>
        <v/>
      </c>
    </row>
    <row r="1723" spans="11:11">
      <c r="K1723" s="47" t="str">
        <f t="shared" si="27"/>
        <v/>
      </c>
    </row>
    <row r="1724" spans="11:11">
      <c r="K1724" s="47" t="str">
        <f t="shared" si="27"/>
        <v/>
      </c>
    </row>
    <row r="1725" spans="11:11">
      <c r="K1725" s="47" t="str">
        <f t="shared" si="27"/>
        <v/>
      </c>
    </row>
    <row r="1726" spans="11:11">
      <c r="K1726" s="47" t="str">
        <f t="shared" si="27"/>
        <v/>
      </c>
    </row>
    <row r="1727" spans="11:11">
      <c r="K1727" s="47" t="str">
        <f t="shared" si="27"/>
        <v/>
      </c>
    </row>
    <row r="1728" spans="11:11">
      <c r="K1728" s="47" t="str">
        <f t="shared" si="27"/>
        <v/>
      </c>
    </row>
    <row r="1729" spans="11:11">
      <c r="K1729" s="47" t="str">
        <f t="shared" si="27"/>
        <v/>
      </c>
    </row>
    <row r="1730" spans="11:11">
      <c r="K1730" s="47" t="str">
        <f t="shared" si="27"/>
        <v/>
      </c>
    </row>
    <row r="1731" spans="11:11">
      <c r="K1731" s="47" t="str">
        <f t="shared" si="27"/>
        <v/>
      </c>
    </row>
    <row r="1732" spans="11:11">
      <c r="K1732" s="47" t="str">
        <f t="shared" si="27"/>
        <v/>
      </c>
    </row>
    <row r="1733" spans="11:11">
      <c r="K1733" s="47" t="str">
        <f t="shared" si="27"/>
        <v/>
      </c>
    </row>
    <row r="1734" spans="11:11">
      <c r="K1734" s="47" t="str">
        <f t="shared" si="27"/>
        <v/>
      </c>
    </row>
    <row r="1735" spans="11:11">
      <c r="K1735" s="47" t="str">
        <f t="shared" si="27"/>
        <v/>
      </c>
    </row>
    <row r="1736" spans="11:11">
      <c r="K1736" s="47" t="str">
        <f t="shared" si="27"/>
        <v/>
      </c>
    </row>
    <row r="1737" spans="11:11">
      <c r="K1737" s="47" t="str">
        <f t="shared" si="27"/>
        <v/>
      </c>
    </row>
    <row r="1738" spans="11:11">
      <c r="K1738" s="47" t="str">
        <f t="shared" si="27"/>
        <v/>
      </c>
    </row>
    <row r="1739" spans="11:11">
      <c r="K1739" s="47" t="str">
        <f t="shared" si="27"/>
        <v/>
      </c>
    </row>
    <row r="1740" spans="11:11">
      <c r="K1740" s="47" t="str">
        <f t="shared" si="27"/>
        <v/>
      </c>
    </row>
    <row r="1741" spans="11:11">
      <c r="K1741" s="47" t="str">
        <f t="shared" si="27"/>
        <v/>
      </c>
    </row>
    <row r="1742" spans="11:11">
      <c r="K1742" s="47" t="str">
        <f t="shared" si="27"/>
        <v/>
      </c>
    </row>
    <row r="1743" spans="11:11">
      <c r="K1743" s="47" t="str">
        <f t="shared" si="27"/>
        <v/>
      </c>
    </row>
    <row r="1744" spans="11:11">
      <c r="K1744" s="47" t="str">
        <f t="shared" si="27"/>
        <v/>
      </c>
    </row>
    <row r="1745" spans="11:11">
      <c r="K1745" s="47" t="str">
        <f t="shared" si="27"/>
        <v/>
      </c>
    </row>
    <row r="1746" spans="11:11">
      <c r="K1746" s="47" t="str">
        <f t="shared" si="27"/>
        <v/>
      </c>
    </row>
    <row r="1747" spans="11:11">
      <c r="K1747" s="47" t="str">
        <f t="shared" ref="K1747:K1810" si="28">LEFT(C1747,2)</f>
        <v/>
      </c>
    </row>
    <row r="1748" spans="11:11">
      <c r="K1748" s="47" t="str">
        <f t="shared" si="28"/>
        <v/>
      </c>
    </row>
    <row r="1749" spans="11:11">
      <c r="K1749" s="47" t="str">
        <f t="shared" si="28"/>
        <v/>
      </c>
    </row>
    <row r="1750" spans="11:11">
      <c r="K1750" s="47" t="str">
        <f t="shared" si="28"/>
        <v/>
      </c>
    </row>
    <row r="1751" spans="11:11">
      <c r="K1751" s="47" t="str">
        <f t="shared" si="28"/>
        <v/>
      </c>
    </row>
    <row r="1752" spans="11:11">
      <c r="K1752" s="47" t="str">
        <f t="shared" si="28"/>
        <v/>
      </c>
    </row>
    <row r="1753" spans="11:11">
      <c r="K1753" s="47" t="str">
        <f t="shared" si="28"/>
        <v/>
      </c>
    </row>
    <row r="1754" spans="11:11">
      <c r="K1754" s="47" t="str">
        <f t="shared" si="28"/>
        <v/>
      </c>
    </row>
    <row r="1755" spans="11:11">
      <c r="K1755" s="47" t="str">
        <f t="shared" si="28"/>
        <v/>
      </c>
    </row>
    <row r="1756" spans="11:11">
      <c r="K1756" s="47" t="str">
        <f t="shared" si="28"/>
        <v/>
      </c>
    </row>
    <row r="1757" spans="11:11">
      <c r="K1757" s="47" t="str">
        <f t="shared" si="28"/>
        <v/>
      </c>
    </row>
    <row r="1758" spans="11:11">
      <c r="K1758" s="47" t="str">
        <f t="shared" si="28"/>
        <v/>
      </c>
    </row>
    <row r="1759" spans="11:11">
      <c r="K1759" s="47" t="str">
        <f t="shared" si="28"/>
        <v/>
      </c>
    </row>
    <row r="1760" spans="11:11">
      <c r="K1760" s="47" t="str">
        <f t="shared" si="28"/>
        <v/>
      </c>
    </row>
    <row r="1761" spans="11:11">
      <c r="K1761" s="47" t="str">
        <f t="shared" si="28"/>
        <v/>
      </c>
    </row>
    <row r="1762" spans="11:11">
      <c r="K1762" s="47" t="str">
        <f t="shared" si="28"/>
        <v/>
      </c>
    </row>
    <row r="1763" spans="11:11">
      <c r="K1763" s="47" t="str">
        <f t="shared" si="28"/>
        <v/>
      </c>
    </row>
    <row r="1764" spans="11:11">
      <c r="K1764" s="47" t="str">
        <f t="shared" si="28"/>
        <v/>
      </c>
    </row>
    <row r="1765" spans="11:11">
      <c r="K1765" s="47" t="str">
        <f t="shared" si="28"/>
        <v/>
      </c>
    </row>
    <row r="1766" spans="11:11">
      <c r="K1766" s="47" t="str">
        <f t="shared" si="28"/>
        <v/>
      </c>
    </row>
    <row r="1767" spans="11:11">
      <c r="K1767" s="47" t="str">
        <f t="shared" si="28"/>
        <v/>
      </c>
    </row>
    <row r="1768" spans="11:11">
      <c r="K1768" s="47" t="str">
        <f t="shared" si="28"/>
        <v/>
      </c>
    </row>
    <row r="1769" spans="11:11">
      <c r="K1769" s="47" t="str">
        <f t="shared" si="28"/>
        <v/>
      </c>
    </row>
    <row r="1770" spans="11:11">
      <c r="K1770" s="47" t="str">
        <f t="shared" si="28"/>
        <v/>
      </c>
    </row>
    <row r="1771" spans="11:11">
      <c r="K1771" s="47" t="str">
        <f t="shared" si="28"/>
        <v/>
      </c>
    </row>
    <row r="1772" spans="11:11">
      <c r="K1772" s="47" t="str">
        <f t="shared" si="28"/>
        <v/>
      </c>
    </row>
    <row r="1773" spans="11:11">
      <c r="K1773" s="47" t="str">
        <f t="shared" si="28"/>
        <v/>
      </c>
    </row>
    <row r="1774" spans="11:11">
      <c r="K1774" s="47" t="str">
        <f t="shared" si="28"/>
        <v/>
      </c>
    </row>
    <row r="1775" spans="11:11">
      <c r="K1775" s="47" t="str">
        <f t="shared" si="28"/>
        <v/>
      </c>
    </row>
    <row r="1776" spans="11:11">
      <c r="K1776" s="47" t="str">
        <f t="shared" si="28"/>
        <v/>
      </c>
    </row>
    <row r="1777" spans="11:11">
      <c r="K1777" s="47" t="str">
        <f t="shared" si="28"/>
        <v/>
      </c>
    </row>
    <row r="1778" spans="11:11">
      <c r="K1778" s="47" t="str">
        <f t="shared" si="28"/>
        <v/>
      </c>
    </row>
    <row r="1779" spans="11:11">
      <c r="K1779" s="47" t="str">
        <f t="shared" si="28"/>
        <v/>
      </c>
    </row>
    <row r="1780" spans="11:11">
      <c r="K1780" s="47" t="str">
        <f t="shared" si="28"/>
        <v/>
      </c>
    </row>
    <row r="1781" spans="11:11">
      <c r="K1781" s="47" t="str">
        <f t="shared" si="28"/>
        <v/>
      </c>
    </row>
    <row r="1782" spans="11:11">
      <c r="K1782" s="47" t="str">
        <f t="shared" si="28"/>
        <v/>
      </c>
    </row>
    <row r="1783" spans="11:11">
      <c r="K1783" s="47" t="str">
        <f t="shared" si="28"/>
        <v/>
      </c>
    </row>
    <row r="1784" spans="11:11">
      <c r="K1784" s="47" t="str">
        <f t="shared" si="28"/>
        <v/>
      </c>
    </row>
    <row r="1785" spans="11:11">
      <c r="K1785" s="47" t="str">
        <f t="shared" si="28"/>
        <v/>
      </c>
    </row>
    <row r="1786" spans="11:11">
      <c r="K1786" s="47" t="str">
        <f t="shared" si="28"/>
        <v/>
      </c>
    </row>
    <row r="1787" spans="11:11">
      <c r="K1787" s="47" t="str">
        <f t="shared" si="28"/>
        <v/>
      </c>
    </row>
    <row r="1788" spans="11:11">
      <c r="K1788" s="47" t="str">
        <f t="shared" si="28"/>
        <v/>
      </c>
    </row>
    <row r="1789" spans="11:11">
      <c r="K1789" s="47" t="str">
        <f t="shared" si="28"/>
        <v/>
      </c>
    </row>
    <row r="1790" spans="11:11">
      <c r="K1790" s="47" t="str">
        <f t="shared" si="28"/>
        <v/>
      </c>
    </row>
    <row r="1791" spans="11:11">
      <c r="K1791" s="47" t="str">
        <f t="shared" si="28"/>
        <v/>
      </c>
    </row>
    <row r="1792" spans="11:11">
      <c r="K1792" s="47" t="str">
        <f t="shared" si="28"/>
        <v/>
      </c>
    </row>
    <row r="1793" spans="11:11">
      <c r="K1793" s="47" t="str">
        <f t="shared" si="28"/>
        <v/>
      </c>
    </row>
    <row r="1794" spans="11:11">
      <c r="K1794" s="47" t="str">
        <f t="shared" si="28"/>
        <v/>
      </c>
    </row>
    <row r="1795" spans="11:11">
      <c r="K1795" s="47" t="str">
        <f t="shared" si="28"/>
        <v/>
      </c>
    </row>
    <row r="1796" spans="11:11">
      <c r="K1796" s="47" t="str">
        <f t="shared" si="28"/>
        <v/>
      </c>
    </row>
    <row r="1797" spans="11:11">
      <c r="K1797" s="47" t="str">
        <f t="shared" si="28"/>
        <v/>
      </c>
    </row>
    <row r="1798" spans="11:11">
      <c r="K1798" s="47" t="str">
        <f t="shared" si="28"/>
        <v/>
      </c>
    </row>
    <row r="1799" spans="11:11">
      <c r="K1799" s="47" t="str">
        <f t="shared" si="28"/>
        <v/>
      </c>
    </row>
    <row r="1800" spans="11:11">
      <c r="K1800" s="47" t="str">
        <f t="shared" si="28"/>
        <v/>
      </c>
    </row>
    <row r="1801" spans="11:11">
      <c r="K1801" s="47" t="str">
        <f t="shared" si="28"/>
        <v/>
      </c>
    </row>
    <row r="1802" spans="11:11">
      <c r="K1802" s="47" t="str">
        <f t="shared" si="28"/>
        <v/>
      </c>
    </row>
    <row r="1803" spans="11:11">
      <c r="K1803" s="47" t="str">
        <f t="shared" si="28"/>
        <v/>
      </c>
    </row>
    <row r="1804" spans="11:11">
      <c r="K1804" s="47" t="str">
        <f t="shared" si="28"/>
        <v/>
      </c>
    </row>
    <row r="1805" spans="11:11">
      <c r="K1805" s="47" t="str">
        <f t="shared" si="28"/>
        <v/>
      </c>
    </row>
    <row r="1806" spans="11:11">
      <c r="K1806" s="47" t="str">
        <f t="shared" si="28"/>
        <v/>
      </c>
    </row>
    <row r="1807" spans="11:11">
      <c r="K1807" s="47" t="str">
        <f t="shared" si="28"/>
        <v/>
      </c>
    </row>
    <row r="1808" spans="11:11">
      <c r="K1808" s="47" t="str">
        <f t="shared" si="28"/>
        <v/>
      </c>
    </row>
    <row r="1809" spans="11:11">
      <c r="K1809" s="47" t="str">
        <f t="shared" si="28"/>
        <v/>
      </c>
    </row>
    <row r="1810" spans="11:11">
      <c r="K1810" s="47" t="str">
        <f t="shared" si="28"/>
        <v/>
      </c>
    </row>
    <row r="1811" spans="11:11">
      <c r="K1811" s="47" t="str">
        <f t="shared" ref="K1811:K1874" si="29">LEFT(C1811,2)</f>
        <v/>
      </c>
    </row>
    <row r="1812" spans="11:11">
      <c r="K1812" s="47" t="str">
        <f t="shared" si="29"/>
        <v/>
      </c>
    </row>
    <row r="1813" spans="11:11">
      <c r="K1813" s="47" t="str">
        <f t="shared" si="29"/>
        <v/>
      </c>
    </row>
    <row r="1814" spans="11:11">
      <c r="K1814" s="47" t="str">
        <f t="shared" si="29"/>
        <v/>
      </c>
    </row>
    <row r="1815" spans="11:11">
      <c r="K1815" s="47" t="str">
        <f t="shared" si="29"/>
        <v/>
      </c>
    </row>
    <row r="1816" spans="11:11">
      <c r="K1816" s="47" t="str">
        <f t="shared" si="29"/>
        <v/>
      </c>
    </row>
    <row r="1817" spans="11:11">
      <c r="K1817" s="47" t="str">
        <f t="shared" si="29"/>
        <v/>
      </c>
    </row>
    <row r="1818" spans="11:11">
      <c r="K1818" s="47" t="str">
        <f t="shared" si="29"/>
        <v/>
      </c>
    </row>
    <row r="1819" spans="11:11">
      <c r="K1819" s="47" t="str">
        <f t="shared" si="29"/>
        <v/>
      </c>
    </row>
    <row r="1820" spans="11:11">
      <c r="K1820" s="47" t="str">
        <f t="shared" si="29"/>
        <v/>
      </c>
    </row>
    <row r="1821" spans="11:11">
      <c r="K1821" s="47" t="str">
        <f t="shared" si="29"/>
        <v/>
      </c>
    </row>
    <row r="1822" spans="11:11">
      <c r="K1822" s="47" t="str">
        <f t="shared" si="29"/>
        <v/>
      </c>
    </row>
    <row r="1823" spans="11:11">
      <c r="K1823" s="47" t="str">
        <f t="shared" si="29"/>
        <v/>
      </c>
    </row>
    <row r="1824" spans="11:11">
      <c r="K1824" s="47" t="str">
        <f t="shared" si="29"/>
        <v/>
      </c>
    </row>
    <row r="1825" spans="11:11">
      <c r="K1825" s="47" t="str">
        <f t="shared" si="29"/>
        <v/>
      </c>
    </row>
    <row r="1826" spans="11:11">
      <c r="K1826" s="47" t="str">
        <f t="shared" si="29"/>
        <v/>
      </c>
    </row>
    <row r="1827" spans="11:11">
      <c r="K1827" s="47" t="str">
        <f t="shared" si="29"/>
        <v/>
      </c>
    </row>
    <row r="1828" spans="11:11">
      <c r="K1828" s="47" t="str">
        <f t="shared" si="29"/>
        <v/>
      </c>
    </row>
    <row r="1829" spans="11:11">
      <c r="K1829" s="47" t="str">
        <f t="shared" si="29"/>
        <v/>
      </c>
    </row>
    <row r="1830" spans="11:11">
      <c r="K1830" s="47" t="str">
        <f t="shared" si="29"/>
        <v/>
      </c>
    </row>
    <row r="1831" spans="11:11">
      <c r="K1831" s="47" t="str">
        <f t="shared" si="29"/>
        <v/>
      </c>
    </row>
    <row r="1832" spans="11:11">
      <c r="K1832" s="47" t="str">
        <f t="shared" si="29"/>
        <v/>
      </c>
    </row>
    <row r="1833" spans="11:11">
      <c r="K1833" s="47" t="str">
        <f t="shared" si="29"/>
        <v/>
      </c>
    </row>
    <row r="1834" spans="11:11">
      <c r="K1834" s="47" t="str">
        <f t="shared" si="29"/>
        <v/>
      </c>
    </row>
    <row r="1835" spans="11:11">
      <c r="K1835" s="47" t="str">
        <f t="shared" si="29"/>
        <v/>
      </c>
    </row>
    <row r="1836" spans="11:11">
      <c r="K1836" s="47" t="str">
        <f t="shared" si="29"/>
        <v/>
      </c>
    </row>
    <row r="1837" spans="11:11">
      <c r="K1837" s="47" t="str">
        <f t="shared" si="29"/>
        <v/>
      </c>
    </row>
    <row r="1838" spans="11:11">
      <c r="K1838" s="47" t="str">
        <f t="shared" si="29"/>
        <v/>
      </c>
    </row>
    <row r="1839" spans="11:11">
      <c r="K1839" s="47" t="str">
        <f t="shared" si="29"/>
        <v/>
      </c>
    </row>
    <row r="1840" spans="11:11">
      <c r="K1840" s="47" t="str">
        <f t="shared" si="29"/>
        <v/>
      </c>
    </row>
    <row r="1841" spans="11:11">
      <c r="K1841" s="47" t="str">
        <f t="shared" si="29"/>
        <v/>
      </c>
    </row>
    <row r="1842" spans="11:11">
      <c r="K1842" s="47" t="str">
        <f t="shared" si="29"/>
        <v/>
      </c>
    </row>
    <row r="1843" spans="11:11">
      <c r="K1843" s="47" t="str">
        <f t="shared" si="29"/>
        <v/>
      </c>
    </row>
    <row r="1844" spans="11:11">
      <c r="K1844" s="47" t="str">
        <f t="shared" si="29"/>
        <v/>
      </c>
    </row>
    <row r="1845" spans="11:11">
      <c r="K1845" s="47" t="str">
        <f t="shared" si="29"/>
        <v/>
      </c>
    </row>
    <row r="1846" spans="11:11">
      <c r="K1846" s="47" t="str">
        <f t="shared" si="29"/>
        <v/>
      </c>
    </row>
    <row r="1847" spans="11:11">
      <c r="K1847" s="47" t="str">
        <f t="shared" si="29"/>
        <v/>
      </c>
    </row>
    <row r="1848" spans="11:11">
      <c r="K1848" s="47" t="str">
        <f t="shared" si="29"/>
        <v/>
      </c>
    </row>
    <row r="1849" spans="11:11">
      <c r="K1849" s="47" t="str">
        <f t="shared" si="29"/>
        <v/>
      </c>
    </row>
    <row r="1850" spans="11:11">
      <c r="K1850" s="47" t="str">
        <f t="shared" si="29"/>
        <v/>
      </c>
    </row>
    <row r="1851" spans="11:11">
      <c r="K1851" s="47" t="str">
        <f t="shared" si="29"/>
        <v/>
      </c>
    </row>
    <row r="1852" spans="11:11">
      <c r="K1852" s="47" t="str">
        <f t="shared" si="29"/>
        <v/>
      </c>
    </row>
    <row r="1853" spans="11:11">
      <c r="K1853" s="47" t="str">
        <f t="shared" si="29"/>
        <v/>
      </c>
    </row>
    <row r="1854" spans="11:11">
      <c r="K1854" s="47" t="str">
        <f t="shared" si="29"/>
        <v/>
      </c>
    </row>
    <row r="1855" spans="11:11">
      <c r="K1855" s="47" t="str">
        <f t="shared" si="29"/>
        <v/>
      </c>
    </row>
    <row r="1856" spans="11:11">
      <c r="K1856" s="47" t="str">
        <f t="shared" si="29"/>
        <v/>
      </c>
    </row>
    <row r="1857" spans="11:11">
      <c r="K1857" s="47" t="str">
        <f t="shared" si="29"/>
        <v/>
      </c>
    </row>
    <row r="1858" spans="11:11">
      <c r="K1858" s="47" t="str">
        <f t="shared" si="29"/>
        <v/>
      </c>
    </row>
    <row r="1859" spans="11:11">
      <c r="K1859" s="47" t="str">
        <f t="shared" si="29"/>
        <v/>
      </c>
    </row>
    <row r="1860" spans="11:11">
      <c r="K1860" s="47" t="str">
        <f t="shared" si="29"/>
        <v/>
      </c>
    </row>
    <row r="1861" spans="11:11">
      <c r="K1861" s="47" t="str">
        <f t="shared" si="29"/>
        <v/>
      </c>
    </row>
    <row r="1862" spans="11:11">
      <c r="K1862" s="47" t="str">
        <f t="shared" si="29"/>
        <v/>
      </c>
    </row>
    <row r="1863" spans="11:11">
      <c r="K1863" s="47" t="str">
        <f t="shared" si="29"/>
        <v/>
      </c>
    </row>
    <row r="1864" spans="11:11">
      <c r="K1864" s="47" t="str">
        <f t="shared" si="29"/>
        <v/>
      </c>
    </row>
    <row r="1865" spans="11:11">
      <c r="K1865" s="47" t="str">
        <f t="shared" si="29"/>
        <v/>
      </c>
    </row>
    <row r="1866" spans="11:11">
      <c r="K1866" s="47" t="str">
        <f t="shared" si="29"/>
        <v/>
      </c>
    </row>
    <row r="1867" spans="11:11">
      <c r="K1867" s="47" t="str">
        <f t="shared" si="29"/>
        <v/>
      </c>
    </row>
    <row r="1868" spans="11:11">
      <c r="K1868" s="47" t="str">
        <f t="shared" si="29"/>
        <v/>
      </c>
    </row>
    <row r="1869" spans="11:11">
      <c r="K1869" s="47" t="str">
        <f t="shared" si="29"/>
        <v/>
      </c>
    </row>
    <row r="1870" spans="11:11">
      <c r="K1870" s="47" t="str">
        <f t="shared" si="29"/>
        <v/>
      </c>
    </row>
    <row r="1871" spans="11:11">
      <c r="K1871" s="47" t="str">
        <f t="shared" si="29"/>
        <v/>
      </c>
    </row>
    <row r="1872" spans="11:11">
      <c r="K1872" s="47" t="str">
        <f t="shared" si="29"/>
        <v/>
      </c>
    </row>
    <row r="1873" spans="11:11">
      <c r="K1873" s="47" t="str">
        <f t="shared" si="29"/>
        <v/>
      </c>
    </row>
    <row r="1874" spans="11:11">
      <c r="K1874" s="47" t="str">
        <f t="shared" si="29"/>
        <v/>
      </c>
    </row>
    <row r="1875" spans="11:11">
      <c r="K1875" s="47" t="str">
        <f t="shared" ref="K1875:K1938" si="30">LEFT(C1875,2)</f>
        <v/>
      </c>
    </row>
    <row r="1876" spans="11:11">
      <c r="K1876" s="47" t="str">
        <f t="shared" si="30"/>
        <v/>
      </c>
    </row>
    <row r="1877" spans="11:11">
      <c r="K1877" s="47" t="str">
        <f t="shared" si="30"/>
        <v/>
      </c>
    </row>
    <row r="1878" spans="11:11">
      <c r="K1878" s="47" t="str">
        <f t="shared" si="30"/>
        <v/>
      </c>
    </row>
    <row r="1879" spans="11:11">
      <c r="K1879" s="47" t="str">
        <f t="shared" si="30"/>
        <v/>
      </c>
    </row>
    <row r="1880" spans="11:11">
      <c r="K1880" s="47" t="str">
        <f t="shared" si="30"/>
        <v/>
      </c>
    </row>
    <row r="1881" spans="11:11">
      <c r="K1881" s="47" t="str">
        <f t="shared" si="30"/>
        <v/>
      </c>
    </row>
    <row r="1882" spans="11:11">
      <c r="K1882" s="47" t="str">
        <f t="shared" si="30"/>
        <v/>
      </c>
    </row>
    <row r="1883" spans="11:11">
      <c r="K1883" s="47" t="str">
        <f t="shared" si="30"/>
        <v/>
      </c>
    </row>
    <row r="1884" spans="11:11">
      <c r="K1884" s="47" t="str">
        <f t="shared" si="30"/>
        <v/>
      </c>
    </row>
    <row r="1885" spans="11:11">
      <c r="K1885" s="47" t="str">
        <f t="shared" si="30"/>
        <v/>
      </c>
    </row>
    <row r="1886" spans="11:11">
      <c r="K1886" s="47" t="str">
        <f t="shared" si="30"/>
        <v/>
      </c>
    </row>
    <row r="1887" spans="11:11">
      <c r="K1887" s="47" t="str">
        <f t="shared" si="30"/>
        <v/>
      </c>
    </row>
    <row r="1888" spans="11:11">
      <c r="K1888" s="47" t="str">
        <f t="shared" si="30"/>
        <v/>
      </c>
    </row>
    <row r="1889" spans="11:11">
      <c r="K1889" s="47" t="str">
        <f t="shared" si="30"/>
        <v/>
      </c>
    </row>
    <row r="1890" spans="11:11">
      <c r="K1890" s="47" t="str">
        <f t="shared" si="30"/>
        <v/>
      </c>
    </row>
    <row r="1891" spans="11:11">
      <c r="K1891" s="47" t="str">
        <f t="shared" si="30"/>
        <v/>
      </c>
    </row>
    <row r="1892" spans="11:11">
      <c r="K1892" s="47" t="str">
        <f t="shared" si="30"/>
        <v/>
      </c>
    </row>
    <row r="1893" spans="11:11">
      <c r="K1893" s="47" t="str">
        <f t="shared" si="30"/>
        <v/>
      </c>
    </row>
    <row r="1894" spans="11:11">
      <c r="K1894" s="47" t="str">
        <f t="shared" si="30"/>
        <v/>
      </c>
    </row>
    <row r="1895" spans="11:11">
      <c r="K1895" s="47" t="str">
        <f t="shared" si="30"/>
        <v/>
      </c>
    </row>
    <row r="1896" spans="11:11">
      <c r="K1896" s="47" t="str">
        <f t="shared" si="30"/>
        <v/>
      </c>
    </row>
    <row r="1897" spans="11:11">
      <c r="K1897" s="47" t="str">
        <f t="shared" si="30"/>
        <v/>
      </c>
    </row>
    <row r="1898" spans="11:11">
      <c r="K1898" s="47" t="str">
        <f t="shared" si="30"/>
        <v/>
      </c>
    </row>
    <row r="1899" spans="11:11">
      <c r="K1899" s="47" t="str">
        <f t="shared" si="30"/>
        <v/>
      </c>
    </row>
    <row r="1900" spans="11:11">
      <c r="K1900" s="47" t="str">
        <f t="shared" si="30"/>
        <v/>
      </c>
    </row>
    <row r="1901" spans="11:11">
      <c r="K1901" s="47" t="str">
        <f t="shared" si="30"/>
        <v/>
      </c>
    </row>
    <row r="1902" spans="11:11">
      <c r="K1902" s="47" t="str">
        <f t="shared" si="30"/>
        <v/>
      </c>
    </row>
    <row r="1903" spans="11:11">
      <c r="K1903" s="47" t="str">
        <f t="shared" si="30"/>
        <v/>
      </c>
    </row>
    <row r="1904" spans="11:11">
      <c r="K1904" s="47" t="str">
        <f t="shared" si="30"/>
        <v/>
      </c>
    </row>
    <row r="1905" spans="11:11">
      <c r="K1905" s="47" t="str">
        <f t="shared" si="30"/>
        <v/>
      </c>
    </row>
    <row r="1906" spans="11:11">
      <c r="K1906" s="47" t="str">
        <f t="shared" si="30"/>
        <v/>
      </c>
    </row>
    <row r="1907" spans="11:11">
      <c r="K1907" s="47" t="str">
        <f t="shared" si="30"/>
        <v/>
      </c>
    </row>
    <row r="1908" spans="11:11">
      <c r="K1908" s="47" t="str">
        <f t="shared" si="30"/>
        <v/>
      </c>
    </row>
    <row r="1909" spans="11:11">
      <c r="K1909" s="47" t="str">
        <f t="shared" si="30"/>
        <v/>
      </c>
    </row>
    <row r="1910" spans="11:11">
      <c r="K1910" s="47" t="str">
        <f t="shared" si="30"/>
        <v/>
      </c>
    </row>
    <row r="1911" spans="11:11">
      <c r="K1911" s="47" t="str">
        <f t="shared" si="30"/>
        <v/>
      </c>
    </row>
    <row r="1912" spans="11:11">
      <c r="K1912" s="47" t="str">
        <f t="shared" si="30"/>
        <v/>
      </c>
    </row>
    <row r="1913" spans="11:11">
      <c r="K1913" s="47" t="str">
        <f t="shared" si="30"/>
        <v/>
      </c>
    </row>
    <row r="1914" spans="11:11">
      <c r="K1914" s="47" t="str">
        <f t="shared" si="30"/>
        <v/>
      </c>
    </row>
    <row r="1915" spans="11:11">
      <c r="K1915" s="47" t="str">
        <f t="shared" si="30"/>
        <v/>
      </c>
    </row>
    <row r="1916" spans="11:11">
      <c r="K1916" s="47" t="str">
        <f t="shared" si="30"/>
        <v/>
      </c>
    </row>
    <row r="1917" spans="11:11">
      <c r="K1917" s="47" t="str">
        <f t="shared" si="30"/>
        <v/>
      </c>
    </row>
    <row r="1918" spans="11:11">
      <c r="K1918" s="47" t="str">
        <f t="shared" si="30"/>
        <v/>
      </c>
    </row>
    <row r="1919" spans="11:11">
      <c r="K1919" s="47" t="str">
        <f t="shared" si="30"/>
        <v/>
      </c>
    </row>
    <row r="1920" spans="11:11">
      <c r="K1920" s="47" t="str">
        <f t="shared" si="30"/>
        <v/>
      </c>
    </row>
    <row r="1921" spans="11:11">
      <c r="K1921" s="47" t="str">
        <f t="shared" si="30"/>
        <v/>
      </c>
    </row>
    <row r="1922" spans="11:11">
      <c r="K1922" s="47" t="str">
        <f t="shared" si="30"/>
        <v/>
      </c>
    </row>
    <row r="1923" spans="11:11">
      <c r="K1923" s="47" t="str">
        <f t="shared" si="30"/>
        <v/>
      </c>
    </row>
    <row r="1924" spans="11:11">
      <c r="K1924" s="47" t="str">
        <f t="shared" si="30"/>
        <v/>
      </c>
    </row>
    <row r="1925" spans="11:11">
      <c r="K1925" s="47" t="str">
        <f t="shared" si="30"/>
        <v/>
      </c>
    </row>
    <row r="1926" spans="11:11">
      <c r="K1926" s="47" t="str">
        <f t="shared" si="30"/>
        <v/>
      </c>
    </row>
    <row r="1927" spans="11:11">
      <c r="K1927" s="47" t="str">
        <f t="shared" si="30"/>
        <v/>
      </c>
    </row>
    <row r="1928" spans="11:11">
      <c r="K1928" s="47" t="str">
        <f t="shared" si="30"/>
        <v/>
      </c>
    </row>
    <row r="1929" spans="11:11">
      <c r="K1929" s="47" t="str">
        <f t="shared" si="30"/>
        <v/>
      </c>
    </row>
    <row r="1930" spans="11:11">
      <c r="K1930" s="47" t="str">
        <f t="shared" si="30"/>
        <v/>
      </c>
    </row>
    <row r="1931" spans="11:11">
      <c r="K1931" s="47" t="str">
        <f t="shared" si="30"/>
        <v/>
      </c>
    </row>
    <row r="1932" spans="11:11">
      <c r="K1932" s="47" t="str">
        <f t="shared" si="30"/>
        <v/>
      </c>
    </row>
    <row r="1933" spans="11:11">
      <c r="K1933" s="47" t="str">
        <f t="shared" si="30"/>
        <v/>
      </c>
    </row>
    <row r="1934" spans="11:11">
      <c r="K1934" s="47" t="str">
        <f t="shared" si="30"/>
        <v/>
      </c>
    </row>
    <row r="1935" spans="11:11">
      <c r="K1935" s="47" t="str">
        <f t="shared" si="30"/>
        <v/>
      </c>
    </row>
    <row r="1936" spans="11:11">
      <c r="K1936" s="47" t="str">
        <f t="shared" si="30"/>
        <v/>
      </c>
    </row>
    <row r="1937" spans="11:11">
      <c r="K1937" s="47" t="str">
        <f t="shared" si="30"/>
        <v/>
      </c>
    </row>
    <row r="1938" spans="11:11">
      <c r="K1938" s="47" t="str">
        <f t="shared" si="30"/>
        <v/>
      </c>
    </row>
    <row r="1939" spans="11:11">
      <c r="K1939" s="47" t="str">
        <f t="shared" ref="K1939:K2002" si="31">LEFT(C1939,2)</f>
        <v/>
      </c>
    </row>
    <row r="1940" spans="11:11">
      <c r="K1940" s="47" t="str">
        <f t="shared" si="31"/>
        <v/>
      </c>
    </row>
    <row r="1941" spans="11:11">
      <c r="K1941" s="47" t="str">
        <f t="shared" si="31"/>
        <v/>
      </c>
    </row>
    <row r="1942" spans="11:11">
      <c r="K1942" s="47" t="str">
        <f t="shared" si="31"/>
        <v/>
      </c>
    </row>
    <row r="1943" spans="11:11">
      <c r="K1943" s="47" t="str">
        <f t="shared" si="31"/>
        <v/>
      </c>
    </row>
    <row r="1944" spans="11:11">
      <c r="K1944" s="47" t="str">
        <f t="shared" si="31"/>
        <v/>
      </c>
    </row>
    <row r="1945" spans="11:11">
      <c r="K1945" s="47" t="str">
        <f t="shared" si="31"/>
        <v/>
      </c>
    </row>
    <row r="1946" spans="11:11">
      <c r="K1946" s="47" t="str">
        <f t="shared" si="31"/>
        <v/>
      </c>
    </row>
    <row r="1947" spans="11:11">
      <c r="K1947" s="47" t="str">
        <f t="shared" si="31"/>
        <v/>
      </c>
    </row>
    <row r="1948" spans="11:11">
      <c r="K1948" s="47" t="str">
        <f t="shared" si="31"/>
        <v/>
      </c>
    </row>
    <row r="1949" spans="11:11">
      <c r="K1949" s="47" t="str">
        <f t="shared" si="31"/>
        <v/>
      </c>
    </row>
    <row r="1950" spans="11:11">
      <c r="K1950" s="47" t="str">
        <f t="shared" si="31"/>
        <v/>
      </c>
    </row>
    <row r="1951" spans="11:11">
      <c r="K1951" s="47" t="str">
        <f t="shared" si="31"/>
        <v/>
      </c>
    </row>
    <row r="1952" spans="11:11">
      <c r="K1952" s="47" t="str">
        <f t="shared" si="31"/>
        <v/>
      </c>
    </row>
    <row r="1953" spans="11:11">
      <c r="K1953" s="47" t="str">
        <f t="shared" si="31"/>
        <v/>
      </c>
    </row>
    <row r="1954" spans="11:11">
      <c r="K1954" s="47" t="str">
        <f t="shared" si="31"/>
        <v/>
      </c>
    </row>
    <row r="1955" spans="11:11">
      <c r="K1955" s="47" t="str">
        <f t="shared" si="31"/>
        <v/>
      </c>
    </row>
    <row r="1956" spans="11:11">
      <c r="K1956" s="47" t="str">
        <f t="shared" si="31"/>
        <v/>
      </c>
    </row>
    <row r="1957" spans="11:11">
      <c r="K1957" s="47" t="str">
        <f t="shared" si="31"/>
        <v/>
      </c>
    </row>
    <row r="1958" spans="11:11">
      <c r="K1958" s="47" t="str">
        <f t="shared" si="31"/>
        <v/>
      </c>
    </row>
    <row r="1959" spans="11:11">
      <c r="K1959" s="47" t="str">
        <f t="shared" si="31"/>
        <v/>
      </c>
    </row>
    <row r="1960" spans="11:11">
      <c r="K1960" s="47" t="str">
        <f t="shared" si="31"/>
        <v/>
      </c>
    </row>
    <row r="1961" spans="11:11">
      <c r="K1961" s="47" t="str">
        <f t="shared" si="31"/>
        <v/>
      </c>
    </row>
    <row r="1962" spans="11:11">
      <c r="K1962" s="47" t="str">
        <f t="shared" si="31"/>
        <v/>
      </c>
    </row>
    <row r="1963" spans="11:11">
      <c r="K1963" s="47" t="str">
        <f t="shared" si="31"/>
        <v/>
      </c>
    </row>
    <row r="1964" spans="11:11">
      <c r="K1964" s="47" t="str">
        <f t="shared" si="31"/>
        <v/>
      </c>
    </row>
    <row r="1965" spans="11:11">
      <c r="K1965" s="47" t="str">
        <f t="shared" si="31"/>
        <v/>
      </c>
    </row>
    <row r="1966" spans="11:11">
      <c r="K1966" s="47" t="str">
        <f t="shared" si="31"/>
        <v/>
      </c>
    </row>
    <row r="1967" spans="11:11">
      <c r="K1967" s="47" t="str">
        <f t="shared" si="31"/>
        <v/>
      </c>
    </row>
    <row r="1968" spans="11:11">
      <c r="K1968" s="47" t="str">
        <f t="shared" si="31"/>
        <v/>
      </c>
    </row>
    <row r="1969" spans="11:11">
      <c r="K1969" s="47" t="str">
        <f t="shared" si="31"/>
        <v/>
      </c>
    </row>
    <row r="1970" spans="11:11">
      <c r="K1970" s="47" t="str">
        <f t="shared" si="31"/>
        <v/>
      </c>
    </row>
    <row r="1971" spans="11:11">
      <c r="K1971" s="47" t="str">
        <f t="shared" si="31"/>
        <v/>
      </c>
    </row>
    <row r="1972" spans="11:11">
      <c r="K1972" s="47" t="str">
        <f t="shared" si="31"/>
        <v/>
      </c>
    </row>
    <row r="1973" spans="11:11">
      <c r="K1973" s="47" t="str">
        <f t="shared" si="31"/>
        <v/>
      </c>
    </row>
    <row r="1974" spans="11:11">
      <c r="K1974" s="47" t="str">
        <f t="shared" si="31"/>
        <v/>
      </c>
    </row>
    <row r="1975" spans="11:11">
      <c r="K1975" s="47" t="str">
        <f t="shared" si="31"/>
        <v/>
      </c>
    </row>
    <row r="1976" spans="11:11">
      <c r="K1976" s="47" t="str">
        <f t="shared" si="31"/>
        <v/>
      </c>
    </row>
    <row r="1977" spans="11:11">
      <c r="K1977" s="47" t="str">
        <f t="shared" si="31"/>
        <v/>
      </c>
    </row>
    <row r="1978" spans="11:11">
      <c r="K1978" s="47" t="str">
        <f t="shared" si="31"/>
        <v/>
      </c>
    </row>
    <row r="1979" spans="11:11">
      <c r="K1979" s="47" t="str">
        <f t="shared" si="31"/>
        <v/>
      </c>
    </row>
    <row r="1980" spans="11:11">
      <c r="K1980" s="47" t="str">
        <f t="shared" si="31"/>
        <v/>
      </c>
    </row>
    <row r="1981" spans="11:11">
      <c r="K1981" s="47" t="str">
        <f t="shared" si="31"/>
        <v/>
      </c>
    </row>
    <row r="1982" spans="11:11">
      <c r="K1982" s="47" t="str">
        <f t="shared" si="31"/>
        <v/>
      </c>
    </row>
    <row r="1983" spans="11:11">
      <c r="K1983" s="47" t="str">
        <f t="shared" si="31"/>
        <v/>
      </c>
    </row>
    <row r="1984" spans="11:11">
      <c r="K1984" s="47" t="str">
        <f t="shared" si="31"/>
        <v/>
      </c>
    </row>
    <row r="1985" spans="11:11">
      <c r="K1985" s="47" t="str">
        <f t="shared" si="31"/>
        <v/>
      </c>
    </row>
    <row r="1986" spans="11:11">
      <c r="K1986" s="47" t="str">
        <f t="shared" si="31"/>
        <v/>
      </c>
    </row>
    <row r="1987" spans="11:11">
      <c r="K1987" s="47" t="str">
        <f t="shared" si="31"/>
        <v/>
      </c>
    </row>
    <row r="1988" spans="11:11">
      <c r="K1988" s="47" t="str">
        <f t="shared" si="31"/>
        <v/>
      </c>
    </row>
    <row r="1989" spans="11:11">
      <c r="K1989" s="47" t="str">
        <f t="shared" si="31"/>
        <v/>
      </c>
    </row>
    <row r="1990" spans="11:11">
      <c r="K1990" s="47" t="str">
        <f t="shared" si="31"/>
        <v/>
      </c>
    </row>
    <row r="1991" spans="11:11">
      <c r="K1991" s="47" t="str">
        <f t="shared" si="31"/>
        <v/>
      </c>
    </row>
    <row r="1992" spans="11:11">
      <c r="K1992" s="47" t="str">
        <f t="shared" si="31"/>
        <v/>
      </c>
    </row>
    <row r="1993" spans="11:11">
      <c r="K1993" s="47" t="str">
        <f t="shared" si="31"/>
        <v/>
      </c>
    </row>
    <row r="1994" spans="11:11">
      <c r="K1994" s="47" t="str">
        <f t="shared" si="31"/>
        <v/>
      </c>
    </row>
    <row r="1995" spans="11:11">
      <c r="K1995" s="47" t="str">
        <f t="shared" si="31"/>
        <v/>
      </c>
    </row>
    <row r="1996" spans="11:11">
      <c r="K1996" s="47" t="str">
        <f t="shared" si="31"/>
        <v/>
      </c>
    </row>
    <row r="1997" spans="11:11">
      <c r="K1997" s="47" t="str">
        <f t="shared" si="31"/>
        <v/>
      </c>
    </row>
    <row r="1998" spans="11:11">
      <c r="K1998" s="47" t="str">
        <f t="shared" si="31"/>
        <v/>
      </c>
    </row>
    <row r="1999" spans="11:11">
      <c r="K1999" s="47" t="str">
        <f t="shared" si="31"/>
        <v/>
      </c>
    </row>
    <row r="2000" spans="11:11">
      <c r="K2000" s="47" t="str">
        <f t="shared" si="31"/>
        <v/>
      </c>
    </row>
    <row r="2001" spans="11:11">
      <c r="K2001" s="47" t="str">
        <f t="shared" si="31"/>
        <v/>
      </c>
    </row>
    <row r="2002" spans="11:11">
      <c r="K2002" s="47" t="str">
        <f t="shared" si="31"/>
        <v/>
      </c>
    </row>
    <row r="2003" spans="11:11">
      <c r="K2003" s="47" t="str">
        <f t="shared" ref="K2003:K2066" si="32">LEFT(C2003,2)</f>
        <v/>
      </c>
    </row>
    <row r="2004" spans="11:11">
      <c r="K2004" s="47" t="str">
        <f t="shared" si="32"/>
        <v/>
      </c>
    </row>
    <row r="2005" spans="11:11">
      <c r="K2005" s="47" t="str">
        <f t="shared" si="32"/>
        <v/>
      </c>
    </row>
    <row r="2006" spans="11:11">
      <c r="K2006" s="47" t="str">
        <f t="shared" si="32"/>
        <v/>
      </c>
    </row>
    <row r="2007" spans="11:11">
      <c r="K2007" s="47" t="str">
        <f t="shared" si="32"/>
        <v/>
      </c>
    </row>
    <row r="2008" spans="11:11">
      <c r="K2008" s="47" t="str">
        <f t="shared" si="32"/>
        <v/>
      </c>
    </row>
    <row r="2009" spans="11:11">
      <c r="K2009" s="47" t="str">
        <f t="shared" si="32"/>
        <v/>
      </c>
    </row>
    <row r="2010" spans="11:11">
      <c r="K2010" s="47" t="str">
        <f t="shared" si="32"/>
        <v/>
      </c>
    </row>
    <row r="2011" spans="11:11">
      <c r="K2011" s="47" t="str">
        <f t="shared" si="32"/>
        <v/>
      </c>
    </row>
    <row r="2012" spans="11:11">
      <c r="K2012" s="47" t="str">
        <f t="shared" si="32"/>
        <v/>
      </c>
    </row>
    <row r="2013" spans="11:11">
      <c r="K2013" s="47" t="str">
        <f t="shared" si="32"/>
        <v/>
      </c>
    </row>
    <row r="2014" spans="11:11">
      <c r="K2014" s="47" t="str">
        <f t="shared" si="32"/>
        <v/>
      </c>
    </row>
    <row r="2015" spans="11:11">
      <c r="K2015" s="47" t="str">
        <f t="shared" si="32"/>
        <v/>
      </c>
    </row>
    <row r="2016" spans="11:11">
      <c r="K2016" s="47" t="str">
        <f t="shared" si="32"/>
        <v/>
      </c>
    </row>
    <row r="2017" spans="11:11">
      <c r="K2017" s="47" t="str">
        <f t="shared" si="32"/>
        <v/>
      </c>
    </row>
    <row r="2018" spans="11:11">
      <c r="K2018" s="47" t="str">
        <f t="shared" si="32"/>
        <v/>
      </c>
    </row>
    <row r="2019" spans="11:11">
      <c r="K2019" s="47" t="str">
        <f t="shared" si="32"/>
        <v/>
      </c>
    </row>
    <row r="2020" spans="11:11">
      <c r="K2020" s="47" t="str">
        <f t="shared" si="32"/>
        <v/>
      </c>
    </row>
    <row r="2021" spans="11:11">
      <c r="K2021" s="47" t="str">
        <f t="shared" si="32"/>
        <v/>
      </c>
    </row>
    <row r="2022" spans="11:11">
      <c r="K2022" s="47" t="str">
        <f t="shared" si="32"/>
        <v/>
      </c>
    </row>
    <row r="2023" spans="11:11">
      <c r="K2023" s="47" t="str">
        <f t="shared" si="32"/>
        <v/>
      </c>
    </row>
    <row r="2024" spans="11:11">
      <c r="K2024" s="47" t="str">
        <f t="shared" si="32"/>
        <v/>
      </c>
    </row>
    <row r="2025" spans="11:11">
      <c r="K2025" s="47" t="str">
        <f t="shared" si="32"/>
        <v/>
      </c>
    </row>
    <row r="2026" spans="11:11">
      <c r="K2026" s="47" t="str">
        <f t="shared" si="32"/>
        <v/>
      </c>
    </row>
    <row r="2027" spans="11:11">
      <c r="K2027" s="47" t="str">
        <f t="shared" si="32"/>
        <v/>
      </c>
    </row>
    <row r="2028" spans="11:11">
      <c r="K2028" s="47" t="str">
        <f t="shared" si="32"/>
        <v/>
      </c>
    </row>
    <row r="2029" spans="11:11">
      <c r="K2029" s="47" t="str">
        <f t="shared" si="32"/>
        <v/>
      </c>
    </row>
    <row r="2030" spans="11:11">
      <c r="K2030" s="47" t="str">
        <f t="shared" si="32"/>
        <v/>
      </c>
    </row>
    <row r="2031" spans="11:11">
      <c r="K2031" s="47" t="str">
        <f t="shared" si="32"/>
        <v/>
      </c>
    </row>
    <row r="2032" spans="11:11">
      <c r="K2032" s="47" t="str">
        <f t="shared" si="32"/>
        <v/>
      </c>
    </row>
    <row r="2033" spans="11:11">
      <c r="K2033" s="47" t="str">
        <f t="shared" si="32"/>
        <v/>
      </c>
    </row>
    <row r="2034" spans="11:11">
      <c r="K2034" s="47" t="str">
        <f t="shared" si="32"/>
        <v/>
      </c>
    </row>
    <row r="2035" spans="11:11">
      <c r="K2035" s="47" t="str">
        <f t="shared" si="32"/>
        <v/>
      </c>
    </row>
    <row r="2036" spans="11:11">
      <c r="K2036" s="47" t="str">
        <f t="shared" si="32"/>
        <v/>
      </c>
    </row>
    <row r="2037" spans="11:11">
      <c r="K2037" s="47" t="str">
        <f t="shared" si="32"/>
        <v/>
      </c>
    </row>
    <row r="2038" spans="11:11">
      <c r="K2038" s="47" t="str">
        <f t="shared" si="32"/>
        <v/>
      </c>
    </row>
    <row r="2039" spans="11:11">
      <c r="K2039" s="47" t="str">
        <f t="shared" si="32"/>
        <v/>
      </c>
    </row>
    <row r="2040" spans="11:11">
      <c r="K2040" s="47" t="str">
        <f t="shared" si="32"/>
        <v/>
      </c>
    </row>
    <row r="2041" spans="11:11">
      <c r="K2041" s="47" t="str">
        <f t="shared" si="32"/>
        <v/>
      </c>
    </row>
    <row r="2042" spans="11:11">
      <c r="K2042" s="47" t="str">
        <f t="shared" si="32"/>
        <v/>
      </c>
    </row>
    <row r="2043" spans="11:11">
      <c r="K2043" s="47" t="str">
        <f t="shared" si="32"/>
        <v/>
      </c>
    </row>
    <row r="2044" spans="11:11">
      <c r="K2044" s="47" t="str">
        <f t="shared" si="32"/>
        <v/>
      </c>
    </row>
    <row r="2045" spans="11:11">
      <c r="K2045" s="47" t="str">
        <f t="shared" si="32"/>
        <v/>
      </c>
    </row>
    <row r="2046" spans="11:11">
      <c r="K2046" s="47" t="str">
        <f t="shared" si="32"/>
        <v/>
      </c>
    </row>
    <row r="2047" spans="11:11">
      <c r="K2047" s="47" t="str">
        <f t="shared" si="32"/>
        <v/>
      </c>
    </row>
    <row r="2048" spans="11:11">
      <c r="K2048" s="47" t="str">
        <f t="shared" si="32"/>
        <v/>
      </c>
    </row>
    <row r="2049" spans="11:11">
      <c r="K2049" s="47" t="str">
        <f t="shared" si="32"/>
        <v/>
      </c>
    </row>
    <row r="2050" spans="11:11">
      <c r="K2050" s="47" t="str">
        <f t="shared" si="32"/>
        <v/>
      </c>
    </row>
    <row r="2051" spans="11:11">
      <c r="K2051" s="47" t="str">
        <f t="shared" si="32"/>
        <v/>
      </c>
    </row>
    <row r="2052" spans="11:11">
      <c r="K2052" s="47" t="str">
        <f t="shared" si="32"/>
        <v/>
      </c>
    </row>
    <row r="2053" spans="11:11">
      <c r="K2053" s="47" t="str">
        <f t="shared" si="32"/>
        <v/>
      </c>
    </row>
    <row r="2054" spans="11:11">
      <c r="K2054" s="47" t="str">
        <f t="shared" si="32"/>
        <v/>
      </c>
    </row>
    <row r="2055" spans="11:11">
      <c r="K2055" s="47" t="str">
        <f t="shared" si="32"/>
        <v/>
      </c>
    </row>
    <row r="2056" spans="11:11">
      <c r="K2056" s="47" t="str">
        <f t="shared" si="32"/>
        <v/>
      </c>
    </row>
    <row r="2057" spans="11:11">
      <c r="K2057" s="47" t="str">
        <f t="shared" si="32"/>
        <v/>
      </c>
    </row>
    <row r="2058" spans="11:11">
      <c r="K2058" s="47" t="str">
        <f t="shared" si="32"/>
        <v/>
      </c>
    </row>
    <row r="2059" spans="11:11">
      <c r="K2059" s="47" t="str">
        <f t="shared" si="32"/>
        <v/>
      </c>
    </row>
    <row r="2060" spans="11:11">
      <c r="K2060" s="47" t="str">
        <f t="shared" si="32"/>
        <v/>
      </c>
    </row>
    <row r="2061" spans="11:11">
      <c r="K2061" s="47" t="str">
        <f t="shared" si="32"/>
        <v/>
      </c>
    </row>
    <row r="2062" spans="11:11">
      <c r="K2062" s="47" t="str">
        <f t="shared" si="32"/>
        <v/>
      </c>
    </row>
    <row r="2063" spans="11:11">
      <c r="K2063" s="47" t="str">
        <f t="shared" si="32"/>
        <v/>
      </c>
    </row>
    <row r="2064" spans="11:11">
      <c r="K2064" s="47" t="str">
        <f t="shared" si="32"/>
        <v/>
      </c>
    </row>
    <row r="2065" spans="11:11">
      <c r="K2065" s="47" t="str">
        <f t="shared" si="32"/>
        <v/>
      </c>
    </row>
    <row r="2066" spans="11:11">
      <c r="K2066" s="47" t="str">
        <f t="shared" si="32"/>
        <v/>
      </c>
    </row>
    <row r="2067" spans="11:11">
      <c r="K2067" s="47" t="str">
        <f t="shared" ref="K2067:K2130" si="33">LEFT(C2067,2)</f>
        <v/>
      </c>
    </row>
    <row r="2068" spans="11:11">
      <c r="K2068" s="47" t="str">
        <f t="shared" si="33"/>
        <v/>
      </c>
    </row>
    <row r="2069" spans="11:11">
      <c r="K2069" s="47" t="str">
        <f t="shared" si="33"/>
        <v/>
      </c>
    </row>
    <row r="2070" spans="11:11">
      <c r="K2070" s="47" t="str">
        <f t="shared" si="33"/>
        <v/>
      </c>
    </row>
    <row r="2071" spans="11:11">
      <c r="K2071" s="47" t="str">
        <f t="shared" si="33"/>
        <v/>
      </c>
    </row>
    <row r="2072" spans="11:11">
      <c r="K2072" s="47" t="str">
        <f t="shared" si="33"/>
        <v/>
      </c>
    </row>
    <row r="2073" spans="11:11">
      <c r="K2073" s="47" t="str">
        <f t="shared" si="33"/>
        <v/>
      </c>
    </row>
    <row r="2074" spans="11:11">
      <c r="K2074" s="47" t="str">
        <f t="shared" si="33"/>
        <v/>
      </c>
    </row>
    <row r="2075" spans="11:11">
      <c r="K2075" s="47" t="str">
        <f t="shared" si="33"/>
        <v/>
      </c>
    </row>
    <row r="2076" spans="11:11">
      <c r="K2076" s="47" t="str">
        <f t="shared" si="33"/>
        <v/>
      </c>
    </row>
    <row r="2077" spans="11:11">
      <c r="K2077" s="47" t="str">
        <f t="shared" si="33"/>
        <v/>
      </c>
    </row>
    <row r="2078" spans="11:11">
      <c r="K2078" s="47" t="str">
        <f t="shared" si="33"/>
        <v/>
      </c>
    </row>
    <row r="2079" spans="11:11">
      <c r="K2079" s="47" t="str">
        <f t="shared" si="33"/>
        <v/>
      </c>
    </row>
    <row r="2080" spans="11:11">
      <c r="K2080" s="47" t="str">
        <f t="shared" si="33"/>
        <v/>
      </c>
    </row>
    <row r="2081" spans="11:11">
      <c r="K2081" s="47" t="str">
        <f t="shared" si="33"/>
        <v/>
      </c>
    </row>
    <row r="2082" spans="11:11">
      <c r="K2082" s="47" t="str">
        <f t="shared" si="33"/>
        <v/>
      </c>
    </row>
    <row r="2083" spans="11:11">
      <c r="K2083" s="47" t="str">
        <f t="shared" si="33"/>
        <v/>
      </c>
    </row>
    <row r="2084" spans="11:11">
      <c r="K2084" s="47" t="str">
        <f t="shared" si="33"/>
        <v/>
      </c>
    </row>
    <row r="2085" spans="11:11">
      <c r="K2085" s="47" t="str">
        <f t="shared" si="33"/>
        <v/>
      </c>
    </row>
    <row r="2086" spans="11:11">
      <c r="K2086" s="47" t="str">
        <f t="shared" si="33"/>
        <v/>
      </c>
    </row>
    <row r="2087" spans="11:11">
      <c r="K2087" s="47" t="str">
        <f t="shared" si="33"/>
        <v/>
      </c>
    </row>
    <row r="2088" spans="11:11">
      <c r="K2088" s="47" t="str">
        <f t="shared" si="33"/>
        <v/>
      </c>
    </row>
    <row r="2089" spans="11:11">
      <c r="K2089" s="47" t="str">
        <f t="shared" si="33"/>
        <v/>
      </c>
    </row>
    <row r="2090" spans="11:11">
      <c r="K2090" s="47" t="str">
        <f t="shared" si="33"/>
        <v/>
      </c>
    </row>
    <row r="2091" spans="11:11">
      <c r="K2091" s="47" t="str">
        <f t="shared" si="33"/>
        <v/>
      </c>
    </row>
    <row r="2092" spans="11:11">
      <c r="K2092" s="47" t="str">
        <f t="shared" si="33"/>
        <v/>
      </c>
    </row>
    <row r="2093" spans="11:11">
      <c r="K2093" s="47" t="str">
        <f t="shared" si="33"/>
        <v/>
      </c>
    </row>
    <row r="2094" spans="11:11">
      <c r="K2094" s="47" t="str">
        <f t="shared" si="33"/>
        <v/>
      </c>
    </row>
    <row r="2095" spans="11:11">
      <c r="K2095" s="47" t="str">
        <f t="shared" si="33"/>
        <v/>
      </c>
    </row>
    <row r="2096" spans="11:11">
      <c r="K2096" s="47" t="str">
        <f t="shared" si="33"/>
        <v/>
      </c>
    </row>
    <row r="2097" spans="11:11">
      <c r="K2097" s="47" t="str">
        <f t="shared" si="33"/>
        <v/>
      </c>
    </row>
    <row r="2098" spans="11:11">
      <c r="K2098" s="47" t="str">
        <f t="shared" si="33"/>
        <v/>
      </c>
    </row>
    <row r="2099" spans="11:11">
      <c r="K2099" s="47" t="str">
        <f t="shared" si="33"/>
        <v/>
      </c>
    </row>
    <row r="2100" spans="11:11">
      <c r="K2100" s="47" t="str">
        <f t="shared" si="33"/>
        <v/>
      </c>
    </row>
    <row r="2101" spans="11:11">
      <c r="K2101" s="47" t="str">
        <f t="shared" si="33"/>
        <v/>
      </c>
    </row>
    <row r="2102" spans="11:11">
      <c r="K2102" s="47" t="str">
        <f t="shared" si="33"/>
        <v/>
      </c>
    </row>
    <row r="2103" spans="11:11">
      <c r="K2103" s="47" t="str">
        <f t="shared" si="33"/>
        <v/>
      </c>
    </row>
    <row r="2104" spans="11:11">
      <c r="K2104" s="47" t="str">
        <f t="shared" si="33"/>
        <v/>
      </c>
    </row>
    <row r="2105" spans="11:11">
      <c r="K2105" s="47" t="str">
        <f t="shared" si="33"/>
        <v/>
      </c>
    </row>
    <row r="2106" spans="11:11">
      <c r="K2106" s="47" t="str">
        <f t="shared" si="33"/>
        <v/>
      </c>
    </row>
    <row r="2107" spans="11:11">
      <c r="K2107" s="47" t="str">
        <f t="shared" si="33"/>
        <v/>
      </c>
    </row>
    <row r="2108" spans="11:11">
      <c r="K2108" s="47" t="str">
        <f t="shared" si="33"/>
        <v/>
      </c>
    </row>
    <row r="2109" spans="11:11">
      <c r="K2109" s="47" t="str">
        <f t="shared" si="33"/>
        <v/>
      </c>
    </row>
    <row r="2110" spans="11:11">
      <c r="K2110" s="47" t="str">
        <f t="shared" si="33"/>
        <v/>
      </c>
    </row>
    <row r="2111" spans="11:11">
      <c r="K2111" s="47" t="str">
        <f t="shared" si="33"/>
        <v/>
      </c>
    </row>
    <row r="2112" spans="11:11">
      <c r="K2112" s="47" t="str">
        <f t="shared" si="33"/>
        <v/>
      </c>
    </row>
    <row r="2113" spans="11:11">
      <c r="K2113" s="47" t="str">
        <f t="shared" si="33"/>
        <v/>
      </c>
    </row>
    <row r="2114" spans="11:11">
      <c r="K2114" s="47" t="str">
        <f t="shared" si="33"/>
        <v/>
      </c>
    </row>
    <row r="2115" spans="11:11">
      <c r="K2115" s="47" t="str">
        <f t="shared" si="33"/>
        <v/>
      </c>
    </row>
    <row r="2116" spans="11:11">
      <c r="K2116" s="47" t="str">
        <f t="shared" si="33"/>
        <v/>
      </c>
    </row>
    <row r="2117" spans="11:11">
      <c r="K2117" s="47" t="str">
        <f t="shared" si="33"/>
        <v/>
      </c>
    </row>
    <row r="2118" spans="11:11">
      <c r="K2118" s="47" t="str">
        <f t="shared" si="33"/>
        <v/>
      </c>
    </row>
    <row r="2119" spans="11:11">
      <c r="K2119" s="47" t="str">
        <f t="shared" si="33"/>
        <v/>
      </c>
    </row>
    <row r="2120" spans="11:11">
      <c r="K2120" s="47" t="str">
        <f t="shared" si="33"/>
        <v/>
      </c>
    </row>
    <row r="2121" spans="11:11">
      <c r="K2121" s="47" t="str">
        <f t="shared" si="33"/>
        <v/>
      </c>
    </row>
    <row r="2122" spans="11:11">
      <c r="K2122" s="47" t="str">
        <f t="shared" si="33"/>
        <v/>
      </c>
    </row>
    <row r="2123" spans="11:11">
      <c r="K2123" s="47" t="str">
        <f t="shared" si="33"/>
        <v/>
      </c>
    </row>
    <row r="2124" spans="11:11">
      <c r="K2124" s="47" t="str">
        <f t="shared" si="33"/>
        <v/>
      </c>
    </row>
    <row r="2125" spans="11:11">
      <c r="K2125" s="47" t="str">
        <f t="shared" si="33"/>
        <v/>
      </c>
    </row>
    <row r="2126" spans="11:11">
      <c r="K2126" s="47" t="str">
        <f t="shared" si="33"/>
        <v/>
      </c>
    </row>
    <row r="2127" spans="11:11">
      <c r="K2127" s="47" t="str">
        <f t="shared" si="33"/>
        <v/>
      </c>
    </row>
    <row r="2128" spans="11:11">
      <c r="K2128" s="47" t="str">
        <f t="shared" si="33"/>
        <v/>
      </c>
    </row>
    <row r="2129" spans="11:11">
      <c r="K2129" s="47" t="str">
        <f t="shared" si="33"/>
        <v/>
      </c>
    </row>
    <row r="2130" spans="11:11">
      <c r="K2130" s="47" t="str">
        <f t="shared" si="33"/>
        <v/>
      </c>
    </row>
    <row r="2131" spans="11:11">
      <c r="K2131" s="47" t="str">
        <f t="shared" ref="K2131:K2194" si="34">LEFT(C2131,2)</f>
        <v/>
      </c>
    </row>
    <row r="2132" spans="11:11">
      <c r="K2132" s="47" t="str">
        <f t="shared" si="34"/>
        <v/>
      </c>
    </row>
    <row r="2133" spans="11:11">
      <c r="K2133" s="47" t="str">
        <f t="shared" si="34"/>
        <v/>
      </c>
    </row>
    <row r="2134" spans="11:11">
      <c r="K2134" s="47" t="str">
        <f t="shared" si="34"/>
        <v/>
      </c>
    </row>
    <row r="2135" spans="11:11">
      <c r="K2135" s="47" t="str">
        <f t="shared" si="34"/>
        <v/>
      </c>
    </row>
    <row r="2136" spans="11:11">
      <c r="K2136" s="47" t="str">
        <f t="shared" si="34"/>
        <v/>
      </c>
    </row>
    <row r="2137" spans="11:11">
      <c r="K2137" s="47" t="str">
        <f t="shared" si="34"/>
        <v/>
      </c>
    </row>
    <row r="2138" spans="11:11">
      <c r="K2138" s="47" t="str">
        <f t="shared" si="34"/>
        <v/>
      </c>
    </row>
    <row r="2139" spans="11:11">
      <c r="K2139" s="47" t="str">
        <f t="shared" si="34"/>
        <v/>
      </c>
    </row>
    <row r="2140" spans="11:11">
      <c r="K2140" s="47" t="str">
        <f t="shared" si="34"/>
        <v/>
      </c>
    </row>
    <row r="2141" spans="11:11">
      <c r="K2141" s="47" t="str">
        <f t="shared" si="34"/>
        <v/>
      </c>
    </row>
    <row r="2142" spans="11:11">
      <c r="K2142" s="47" t="str">
        <f t="shared" si="34"/>
        <v/>
      </c>
    </row>
    <row r="2143" spans="11:11">
      <c r="K2143" s="47" t="str">
        <f t="shared" si="34"/>
        <v/>
      </c>
    </row>
    <row r="2144" spans="11:11">
      <c r="K2144" s="47" t="str">
        <f t="shared" si="34"/>
        <v/>
      </c>
    </row>
    <row r="2145" spans="11:11">
      <c r="K2145" s="47" t="str">
        <f t="shared" si="34"/>
        <v/>
      </c>
    </row>
    <row r="2146" spans="11:11">
      <c r="K2146" s="47" t="str">
        <f t="shared" si="34"/>
        <v/>
      </c>
    </row>
    <row r="2147" spans="11:11">
      <c r="K2147" s="47" t="str">
        <f t="shared" si="34"/>
        <v/>
      </c>
    </row>
    <row r="2148" spans="11:11">
      <c r="K2148" s="47" t="str">
        <f t="shared" si="34"/>
        <v/>
      </c>
    </row>
    <row r="2149" spans="11:11">
      <c r="K2149" s="47" t="str">
        <f t="shared" si="34"/>
        <v/>
      </c>
    </row>
    <row r="2150" spans="11:11">
      <c r="K2150" s="47" t="str">
        <f t="shared" si="34"/>
        <v/>
      </c>
    </row>
    <row r="2151" spans="11:11">
      <c r="K2151" s="47" t="str">
        <f t="shared" si="34"/>
        <v/>
      </c>
    </row>
    <row r="2152" spans="11:11">
      <c r="K2152" s="47" t="str">
        <f t="shared" si="34"/>
        <v/>
      </c>
    </row>
    <row r="2153" spans="11:11">
      <c r="K2153" s="47" t="str">
        <f t="shared" si="34"/>
        <v/>
      </c>
    </row>
    <row r="2154" spans="11:11">
      <c r="K2154" s="47" t="str">
        <f t="shared" si="34"/>
        <v/>
      </c>
    </row>
    <row r="2155" spans="11:11">
      <c r="K2155" s="47" t="str">
        <f t="shared" si="34"/>
        <v/>
      </c>
    </row>
    <row r="2156" spans="11:11">
      <c r="K2156" s="47" t="str">
        <f t="shared" si="34"/>
        <v/>
      </c>
    </row>
    <row r="2157" spans="11:11">
      <c r="K2157" s="47" t="str">
        <f t="shared" si="34"/>
        <v/>
      </c>
    </row>
    <row r="2158" spans="11:11">
      <c r="K2158" s="47" t="str">
        <f t="shared" si="34"/>
        <v/>
      </c>
    </row>
    <row r="2159" spans="11:11">
      <c r="K2159" s="47" t="str">
        <f t="shared" si="34"/>
        <v/>
      </c>
    </row>
    <row r="2160" spans="11:11">
      <c r="K2160" s="47" t="str">
        <f t="shared" si="34"/>
        <v/>
      </c>
    </row>
    <row r="2161" spans="11:11">
      <c r="K2161" s="47" t="str">
        <f t="shared" si="34"/>
        <v/>
      </c>
    </row>
    <row r="2162" spans="11:11">
      <c r="K2162" s="47" t="str">
        <f t="shared" si="34"/>
        <v/>
      </c>
    </row>
    <row r="2163" spans="11:11">
      <c r="K2163" s="47" t="str">
        <f t="shared" si="34"/>
        <v/>
      </c>
    </row>
    <row r="2164" spans="11:11">
      <c r="K2164" s="47" t="str">
        <f t="shared" si="34"/>
        <v/>
      </c>
    </row>
    <row r="2165" spans="11:11">
      <c r="K2165" s="47" t="str">
        <f t="shared" si="34"/>
        <v/>
      </c>
    </row>
    <row r="2166" spans="11:11">
      <c r="K2166" s="47" t="str">
        <f t="shared" si="34"/>
        <v/>
      </c>
    </row>
    <row r="2167" spans="11:11">
      <c r="K2167" s="47" t="str">
        <f t="shared" si="34"/>
        <v/>
      </c>
    </row>
    <row r="2168" spans="11:11">
      <c r="K2168" s="47" t="str">
        <f t="shared" si="34"/>
        <v/>
      </c>
    </row>
    <row r="2169" spans="11:11">
      <c r="K2169" s="47" t="str">
        <f t="shared" si="34"/>
        <v/>
      </c>
    </row>
    <row r="2170" spans="11:11">
      <c r="K2170" s="47" t="str">
        <f t="shared" si="34"/>
        <v/>
      </c>
    </row>
    <row r="2171" spans="11:11">
      <c r="K2171" s="47" t="str">
        <f t="shared" si="34"/>
        <v/>
      </c>
    </row>
    <row r="2172" spans="11:11">
      <c r="K2172" s="47" t="str">
        <f t="shared" si="34"/>
        <v/>
      </c>
    </row>
    <row r="2173" spans="11:11">
      <c r="K2173" s="47" t="str">
        <f t="shared" si="34"/>
        <v/>
      </c>
    </row>
    <row r="2174" spans="11:11">
      <c r="K2174" s="47" t="str">
        <f t="shared" si="34"/>
        <v/>
      </c>
    </row>
    <row r="2175" spans="11:11">
      <c r="K2175" s="47" t="str">
        <f t="shared" si="34"/>
        <v/>
      </c>
    </row>
    <row r="2176" spans="11:11">
      <c r="K2176" s="47" t="str">
        <f t="shared" si="34"/>
        <v/>
      </c>
    </row>
    <row r="2177" spans="11:11">
      <c r="K2177" s="47" t="str">
        <f t="shared" si="34"/>
        <v/>
      </c>
    </row>
    <row r="2178" spans="11:11">
      <c r="K2178" s="47" t="str">
        <f t="shared" si="34"/>
        <v/>
      </c>
    </row>
    <row r="2179" spans="11:11">
      <c r="K2179" s="47" t="str">
        <f t="shared" si="34"/>
        <v/>
      </c>
    </row>
    <row r="2180" spans="11:11">
      <c r="K2180" s="47" t="str">
        <f t="shared" si="34"/>
        <v/>
      </c>
    </row>
    <row r="2181" spans="11:11">
      <c r="K2181" s="47" t="str">
        <f t="shared" si="34"/>
        <v/>
      </c>
    </row>
    <row r="2182" spans="11:11">
      <c r="K2182" s="47" t="str">
        <f t="shared" si="34"/>
        <v/>
      </c>
    </row>
    <row r="2183" spans="11:11">
      <c r="K2183" s="47" t="str">
        <f t="shared" si="34"/>
        <v/>
      </c>
    </row>
    <row r="2184" spans="11:11">
      <c r="K2184" s="47" t="str">
        <f t="shared" si="34"/>
        <v/>
      </c>
    </row>
    <row r="2185" spans="11:11">
      <c r="K2185" s="47" t="str">
        <f t="shared" si="34"/>
        <v/>
      </c>
    </row>
    <row r="2186" spans="11:11">
      <c r="K2186" s="47" t="str">
        <f t="shared" si="34"/>
        <v/>
      </c>
    </row>
    <row r="2187" spans="11:11">
      <c r="K2187" s="47" t="str">
        <f t="shared" si="34"/>
        <v/>
      </c>
    </row>
    <row r="2188" spans="11:11">
      <c r="K2188" s="47" t="str">
        <f t="shared" si="34"/>
        <v/>
      </c>
    </row>
    <row r="2189" spans="11:11">
      <c r="K2189" s="47" t="str">
        <f t="shared" si="34"/>
        <v/>
      </c>
    </row>
    <row r="2190" spans="11:11">
      <c r="K2190" s="47" t="str">
        <f t="shared" si="34"/>
        <v/>
      </c>
    </row>
    <row r="2191" spans="11:11">
      <c r="K2191" s="47" t="str">
        <f t="shared" si="34"/>
        <v/>
      </c>
    </row>
    <row r="2192" spans="11:11">
      <c r="K2192" s="47" t="str">
        <f t="shared" si="34"/>
        <v/>
      </c>
    </row>
    <row r="2193" spans="11:11">
      <c r="K2193" s="47" t="str">
        <f t="shared" si="34"/>
        <v/>
      </c>
    </row>
    <row r="2194" spans="11:11">
      <c r="K2194" s="47" t="str">
        <f t="shared" si="34"/>
        <v/>
      </c>
    </row>
    <row r="2195" spans="11:11">
      <c r="K2195" s="47" t="str">
        <f t="shared" ref="K2195:K2258" si="35">LEFT(C2195,2)</f>
        <v/>
      </c>
    </row>
    <row r="2196" spans="11:11">
      <c r="K2196" s="47" t="str">
        <f t="shared" si="35"/>
        <v/>
      </c>
    </row>
    <row r="2197" spans="11:11">
      <c r="K2197" s="47" t="str">
        <f t="shared" si="35"/>
        <v/>
      </c>
    </row>
    <row r="2198" spans="11:11">
      <c r="K2198" s="47" t="str">
        <f t="shared" si="35"/>
        <v/>
      </c>
    </row>
    <row r="2199" spans="11:11">
      <c r="K2199" s="47" t="str">
        <f t="shared" si="35"/>
        <v/>
      </c>
    </row>
    <row r="2200" spans="11:11">
      <c r="K2200" s="47" t="str">
        <f t="shared" si="35"/>
        <v/>
      </c>
    </row>
    <row r="2201" spans="11:11">
      <c r="K2201" s="47" t="str">
        <f t="shared" si="35"/>
        <v/>
      </c>
    </row>
    <row r="2202" spans="11:11">
      <c r="K2202" s="47" t="str">
        <f t="shared" si="35"/>
        <v/>
      </c>
    </row>
    <row r="2203" spans="11:11">
      <c r="K2203" s="47" t="str">
        <f t="shared" si="35"/>
        <v/>
      </c>
    </row>
    <row r="2204" spans="11:11">
      <c r="K2204" s="47" t="str">
        <f t="shared" si="35"/>
        <v/>
      </c>
    </row>
    <row r="2205" spans="11:11">
      <c r="K2205" s="47" t="str">
        <f t="shared" si="35"/>
        <v/>
      </c>
    </row>
    <row r="2206" spans="11:11">
      <c r="K2206" s="47" t="str">
        <f t="shared" si="35"/>
        <v/>
      </c>
    </row>
    <row r="2207" spans="11:11">
      <c r="K2207" s="47" t="str">
        <f t="shared" si="35"/>
        <v/>
      </c>
    </row>
    <row r="2208" spans="11:11">
      <c r="K2208" s="47" t="str">
        <f t="shared" si="35"/>
        <v/>
      </c>
    </row>
    <row r="2209" spans="11:11">
      <c r="K2209" s="47" t="str">
        <f t="shared" si="35"/>
        <v/>
      </c>
    </row>
    <row r="2210" spans="11:11">
      <c r="K2210" s="47" t="str">
        <f t="shared" si="35"/>
        <v/>
      </c>
    </row>
    <row r="2211" spans="11:11">
      <c r="K2211" s="47" t="str">
        <f t="shared" si="35"/>
        <v/>
      </c>
    </row>
    <row r="2212" spans="11:11">
      <c r="K2212" s="47" t="str">
        <f t="shared" si="35"/>
        <v/>
      </c>
    </row>
    <row r="2213" spans="11:11">
      <c r="K2213" s="47" t="str">
        <f t="shared" si="35"/>
        <v/>
      </c>
    </row>
    <row r="2214" spans="11:11">
      <c r="K2214" s="47" t="str">
        <f t="shared" si="35"/>
        <v/>
      </c>
    </row>
    <row r="2215" spans="11:11">
      <c r="K2215" s="47" t="str">
        <f t="shared" si="35"/>
        <v/>
      </c>
    </row>
    <row r="2216" spans="11:11">
      <c r="K2216" s="47" t="str">
        <f t="shared" si="35"/>
        <v/>
      </c>
    </row>
    <row r="2217" spans="11:11">
      <c r="K2217" s="47" t="str">
        <f t="shared" si="35"/>
        <v/>
      </c>
    </row>
    <row r="2218" spans="11:11">
      <c r="K2218" s="47" t="str">
        <f t="shared" si="35"/>
        <v/>
      </c>
    </row>
    <row r="2219" spans="11:11">
      <c r="K2219" s="47" t="str">
        <f t="shared" si="35"/>
        <v/>
      </c>
    </row>
    <row r="2220" spans="11:11">
      <c r="K2220" s="47" t="str">
        <f t="shared" si="35"/>
        <v/>
      </c>
    </row>
    <row r="2221" spans="11:11">
      <c r="K2221" s="47" t="str">
        <f t="shared" si="35"/>
        <v/>
      </c>
    </row>
    <row r="2222" spans="11:11">
      <c r="K2222" s="47" t="str">
        <f t="shared" si="35"/>
        <v/>
      </c>
    </row>
    <row r="2223" spans="11:11">
      <c r="K2223" s="47" t="str">
        <f t="shared" si="35"/>
        <v/>
      </c>
    </row>
    <row r="2224" spans="11:11">
      <c r="K2224" s="47" t="str">
        <f t="shared" si="35"/>
        <v/>
      </c>
    </row>
    <row r="2225" spans="11:11">
      <c r="K2225" s="47" t="str">
        <f t="shared" si="35"/>
        <v/>
      </c>
    </row>
    <row r="2226" spans="11:11">
      <c r="K2226" s="47" t="str">
        <f t="shared" si="35"/>
        <v/>
      </c>
    </row>
    <row r="2227" spans="11:11">
      <c r="K2227" s="47" t="str">
        <f t="shared" si="35"/>
        <v/>
      </c>
    </row>
    <row r="2228" spans="11:11">
      <c r="K2228" s="47" t="str">
        <f t="shared" si="35"/>
        <v/>
      </c>
    </row>
    <row r="2229" spans="11:11">
      <c r="K2229" s="47" t="str">
        <f t="shared" si="35"/>
        <v/>
      </c>
    </row>
    <row r="2230" spans="11:11">
      <c r="K2230" s="47" t="str">
        <f t="shared" si="35"/>
        <v/>
      </c>
    </row>
    <row r="2231" spans="11:11">
      <c r="K2231" s="47" t="str">
        <f t="shared" si="35"/>
        <v/>
      </c>
    </row>
    <row r="2232" spans="11:11">
      <c r="K2232" s="47" t="str">
        <f t="shared" si="35"/>
        <v/>
      </c>
    </row>
    <row r="2233" spans="11:11">
      <c r="K2233" s="47" t="str">
        <f t="shared" si="35"/>
        <v/>
      </c>
    </row>
    <row r="2234" spans="11:11">
      <c r="K2234" s="47" t="str">
        <f t="shared" si="35"/>
        <v/>
      </c>
    </row>
    <row r="2235" spans="11:11">
      <c r="K2235" s="47" t="str">
        <f t="shared" si="35"/>
        <v/>
      </c>
    </row>
    <row r="2236" spans="11:11">
      <c r="K2236" s="47" t="str">
        <f t="shared" si="35"/>
        <v/>
      </c>
    </row>
    <row r="2237" spans="11:11">
      <c r="K2237" s="47" t="str">
        <f t="shared" si="35"/>
        <v/>
      </c>
    </row>
    <row r="2238" spans="11:11">
      <c r="K2238" s="47" t="str">
        <f t="shared" si="35"/>
        <v/>
      </c>
    </row>
    <row r="2239" spans="11:11">
      <c r="K2239" s="47" t="str">
        <f t="shared" si="35"/>
        <v/>
      </c>
    </row>
    <row r="2240" spans="11:11">
      <c r="K2240" s="47" t="str">
        <f t="shared" si="35"/>
        <v/>
      </c>
    </row>
    <row r="2241" spans="11:11">
      <c r="K2241" s="47" t="str">
        <f t="shared" si="35"/>
        <v/>
      </c>
    </row>
    <row r="2242" spans="11:11">
      <c r="K2242" s="47" t="str">
        <f t="shared" si="35"/>
        <v/>
      </c>
    </row>
    <row r="2243" spans="11:11">
      <c r="K2243" s="47" t="str">
        <f t="shared" si="35"/>
        <v/>
      </c>
    </row>
    <row r="2244" spans="11:11">
      <c r="K2244" s="47" t="str">
        <f t="shared" si="35"/>
        <v/>
      </c>
    </row>
    <row r="2245" spans="11:11">
      <c r="K2245" s="47" t="str">
        <f t="shared" si="35"/>
        <v/>
      </c>
    </row>
    <row r="2246" spans="11:11">
      <c r="K2246" s="47" t="str">
        <f t="shared" si="35"/>
        <v/>
      </c>
    </row>
    <row r="2247" spans="11:11">
      <c r="K2247" s="47" t="str">
        <f t="shared" si="35"/>
        <v/>
      </c>
    </row>
    <row r="2248" spans="11:11">
      <c r="K2248" s="47" t="str">
        <f t="shared" si="35"/>
        <v/>
      </c>
    </row>
    <row r="2249" spans="11:11">
      <c r="K2249" s="47" t="str">
        <f t="shared" si="35"/>
        <v/>
      </c>
    </row>
    <row r="2250" spans="11:11">
      <c r="K2250" s="47" t="str">
        <f t="shared" si="35"/>
        <v/>
      </c>
    </row>
    <row r="2251" spans="11:11">
      <c r="K2251" s="47" t="str">
        <f t="shared" si="35"/>
        <v/>
      </c>
    </row>
    <row r="2252" spans="11:11">
      <c r="K2252" s="47" t="str">
        <f t="shared" si="35"/>
        <v/>
      </c>
    </row>
    <row r="2253" spans="11:11">
      <c r="K2253" s="47" t="str">
        <f t="shared" si="35"/>
        <v/>
      </c>
    </row>
    <row r="2254" spans="11:11">
      <c r="K2254" s="47" t="str">
        <f t="shared" si="35"/>
        <v/>
      </c>
    </row>
    <row r="2255" spans="11:11">
      <c r="K2255" s="47" t="str">
        <f t="shared" si="35"/>
        <v/>
      </c>
    </row>
    <row r="2256" spans="11:11">
      <c r="K2256" s="47" t="str">
        <f t="shared" si="35"/>
        <v/>
      </c>
    </row>
    <row r="2257" spans="11:11">
      <c r="K2257" s="47" t="str">
        <f t="shared" si="35"/>
        <v/>
      </c>
    </row>
    <row r="2258" spans="11:11">
      <c r="K2258" s="47" t="str">
        <f t="shared" si="35"/>
        <v/>
      </c>
    </row>
    <row r="2259" spans="11:11">
      <c r="K2259" s="47" t="str">
        <f t="shared" ref="K2259:K2322" si="36">LEFT(C2259,2)</f>
        <v/>
      </c>
    </row>
    <row r="2260" spans="11:11">
      <c r="K2260" s="47" t="str">
        <f t="shared" si="36"/>
        <v/>
      </c>
    </row>
    <row r="2261" spans="11:11">
      <c r="K2261" s="47" t="str">
        <f t="shared" si="36"/>
        <v/>
      </c>
    </row>
    <row r="2262" spans="11:11">
      <c r="K2262" s="47" t="str">
        <f t="shared" si="36"/>
        <v/>
      </c>
    </row>
    <row r="2263" spans="11:11">
      <c r="K2263" s="47" t="str">
        <f t="shared" si="36"/>
        <v/>
      </c>
    </row>
    <row r="2264" spans="11:11">
      <c r="K2264" s="47" t="str">
        <f t="shared" si="36"/>
        <v/>
      </c>
    </row>
    <row r="2265" spans="11:11">
      <c r="K2265" s="47" t="str">
        <f t="shared" si="36"/>
        <v/>
      </c>
    </row>
    <row r="2266" spans="11:11">
      <c r="K2266" s="47" t="str">
        <f t="shared" si="36"/>
        <v/>
      </c>
    </row>
    <row r="2267" spans="11:11">
      <c r="K2267" s="47" t="str">
        <f t="shared" si="36"/>
        <v/>
      </c>
    </row>
    <row r="2268" spans="11:11">
      <c r="K2268" s="47" t="str">
        <f t="shared" si="36"/>
        <v/>
      </c>
    </row>
    <row r="2269" spans="11:11">
      <c r="K2269" s="47" t="str">
        <f t="shared" si="36"/>
        <v/>
      </c>
    </row>
    <row r="2270" spans="11:11">
      <c r="K2270" s="47" t="str">
        <f t="shared" si="36"/>
        <v/>
      </c>
    </row>
    <row r="2271" spans="11:11">
      <c r="K2271" s="47" t="str">
        <f t="shared" si="36"/>
        <v/>
      </c>
    </row>
    <row r="2272" spans="11:11">
      <c r="K2272" s="47" t="str">
        <f t="shared" si="36"/>
        <v/>
      </c>
    </row>
    <row r="2273" spans="11:11">
      <c r="K2273" s="47" t="str">
        <f t="shared" si="36"/>
        <v/>
      </c>
    </row>
    <row r="2274" spans="11:11">
      <c r="K2274" s="47" t="str">
        <f t="shared" si="36"/>
        <v/>
      </c>
    </row>
    <row r="2275" spans="11:11">
      <c r="K2275" s="47" t="str">
        <f t="shared" si="36"/>
        <v/>
      </c>
    </row>
    <row r="2276" spans="11:11">
      <c r="K2276" s="47" t="str">
        <f t="shared" si="36"/>
        <v/>
      </c>
    </row>
    <row r="2277" spans="11:11">
      <c r="K2277" s="47" t="str">
        <f t="shared" si="36"/>
        <v/>
      </c>
    </row>
    <row r="2278" spans="11:11">
      <c r="K2278" s="47" t="str">
        <f t="shared" si="36"/>
        <v/>
      </c>
    </row>
    <row r="2279" spans="11:11">
      <c r="K2279" s="47" t="str">
        <f t="shared" si="36"/>
        <v/>
      </c>
    </row>
    <row r="2280" spans="11:11">
      <c r="K2280" s="47" t="str">
        <f t="shared" si="36"/>
        <v/>
      </c>
    </row>
    <row r="2281" spans="11:11">
      <c r="K2281" s="47" t="str">
        <f t="shared" si="36"/>
        <v/>
      </c>
    </row>
    <row r="2282" spans="11:11">
      <c r="K2282" s="47" t="str">
        <f t="shared" si="36"/>
        <v/>
      </c>
    </row>
    <row r="2283" spans="11:11">
      <c r="K2283" s="47" t="str">
        <f t="shared" si="36"/>
        <v/>
      </c>
    </row>
    <row r="2284" spans="11:11">
      <c r="K2284" s="47" t="str">
        <f t="shared" si="36"/>
        <v/>
      </c>
    </row>
    <row r="2285" spans="11:11">
      <c r="K2285" s="47" t="str">
        <f t="shared" si="36"/>
        <v/>
      </c>
    </row>
    <row r="2286" spans="11:11">
      <c r="K2286" s="47" t="str">
        <f t="shared" si="36"/>
        <v/>
      </c>
    </row>
    <row r="2287" spans="11:11">
      <c r="K2287" s="47" t="str">
        <f t="shared" si="36"/>
        <v/>
      </c>
    </row>
    <row r="2288" spans="11:11">
      <c r="K2288" s="47" t="str">
        <f t="shared" si="36"/>
        <v/>
      </c>
    </row>
    <row r="2289" spans="11:11">
      <c r="K2289" s="47" t="str">
        <f t="shared" si="36"/>
        <v/>
      </c>
    </row>
    <row r="2290" spans="11:11">
      <c r="K2290" s="47" t="str">
        <f t="shared" si="36"/>
        <v/>
      </c>
    </row>
    <row r="2291" spans="11:11">
      <c r="K2291" s="47" t="str">
        <f t="shared" si="36"/>
        <v/>
      </c>
    </row>
    <row r="2292" spans="11:11">
      <c r="K2292" s="47" t="str">
        <f t="shared" si="36"/>
        <v/>
      </c>
    </row>
    <row r="2293" spans="11:11">
      <c r="K2293" s="47" t="str">
        <f t="shared" si="36"/>
        <v/>
      </c>
    </row>
    <row r="2294" spans="11:11">
      <c r="K2294" s="47" t="str">
        <f t="shared" si="36"/>
        <v/>
      </c>
    </row>
    <row r="2295" spans="11:11">
      <c r="K2295" s="47" t="str">
        <f t="shared" si="36"/>
        <v/>
      </c>
    </row>
    <row r="2296" spans="11:11">
      <c r="K2296" s="47" t="str">
        <f t="shared" si="36"/>
        <v/>
      </c>
    </row>
    <row r="2297" spans="11:11">
      <c r="K2297" s="47" t="str">
        <f t="shared" si="36"/>
        <v/>
      </c>
    </row>
    <row r="2298" spans="11:11">
      <c r="K2298" s="47" t="str">
        <f t="shared" si="36"/>
        <v/>
      </c>
    </row>
    <row r="2299" spans="11:11">
      <c r="K2299" s="47" t="str">
        <f t="shared" si="36"/>
        <v/>
      </c>
    </row>
    <row r="2300" spans="11:11">
      <c r="K2300" s="47" t="str">
        <f t="shared" si="36"/>
        <v/>
      </c>
    </row>
    <row r="2301" spans="11:11">
      <c r="K2301" s="47" t="str">
        <f t="shared" si="36"/>
        <v/>
      </c>
    </row>
    <row r="2302" spans="11:11">
      <c r="K2302" s="47" t="str">
        <f t="shared" si="36"/>
        <v/>
      </c>
    </row>
    <row r="2303" spans="11:11">
      <c r="K2303" s="47" t="str">
        <f t="shared" si="36"/>
        <v/>
      </c>
    </row>
    <row r="2304" spans="11:11">
      <c r="K2304" s="47" t="str">
        <f t="shared" si="36"/>
        <v/>
      </c>
    </row>
    <row r="2305" spans="11:11">
      <c r="K2305" s="47" t="str">
        <f t="shared" si="36"/>
        <v/>
      </c>
    </row>
    <row r="2306" spans="11:11">
      <c r="K2306" s="47" t="str">
        <f t="shared" si="36"/>
        <v/>
      </c>
    </row>
    <row r="2307" spans="11:11">
      <c r="K2307" s="47" t="str">
        <f t="shared" si="36"/>
        <v/>
      </c>
    </row>
    <row r="2308" spans="11:11">
      <c r="K2308" s="47" t="str">
        <f t="shared" si="36"/>
        <v/>
      </c>
    </row>
    <row r="2309" spans="11:11">
      <c r="K2309" s="47" t="str">
        <f t="shared" si="36"/>
        <v/>
      </c>
    </row>
    <row r="2310" spans="11:11">
      <c r="K2310" s="47" t="str">
        <f t="shared" si="36"/>
        <v/>
      </c>
    </row>
    <row r="2311" spans="11:11">
      <c r="K2311" s="47" t="str">
        <f t="shared" si="36"/>
        <v/>
      </c>
    </row>
    <row r="2312" spans="11:11">
      <c r="K2312" s="47" t="str">
        <f t="shared" si="36"/>
        <v/>
      </c>
    </row>
    <row r="2313" spans="11:11">
      <c r="K2313" s="47" t="str">
        <f t="shared" si="36"/>
        <v/>
      </c>
    </row>
    <row r="2314" spans="11:11">
      <c r="K2314" s="47" t="str">
        <f t="shared" si="36"/>
        <v/>
      </c>
    </row>
    <row r="2315" spans="11:11">
      <c r="K2315" s="47" t="str">
        <f t="shared" si="36"/>
        <v/>
      </c>
    </row>
    <row r="2316" spans="11:11">
      <c r="K2316" s="47" t="str">
        <f t="shared" si="36"/>
        <v/>
      </c>
    </row>
    <row r="2317" spans="11:11">
      <c r="K2317" s="47" t="str">
        <f t="shared" si="36"/>
        <v/>
      </c>
    </row>
    <row r="2318" spans="11:11">
      <c r="K2318" s="47" t="str">
        <f t="shared" si="36"/>
        <v/>
      </c>
    </row>
    <row r="2319" spans="11:11">
      <c r="K2319" s="47" t="str">
        <f t="shared" si="36"/>
        <v/>
      </c>
    </row>
    <row r="2320" spans="11:11">
      <c r="K2320" s="47" t="str">
        <f t="shared" si="36"/>
        <v/>
      </c>
    </row>
    <row r="2321" spans="11:11">
      <c r="K2321" s="47" t="str">
        <f t="shared" si="36"/>
        <v/>
      </c>
    </row>
    <row r="2322" spans="11:11">
      <c r="K2322" s="47" t="str">
        <f t="shared" si="36"/>
        <v/>
      </c>
    </row>
    <row r="2323" spans="11:11">
      <c r="K2323" s="47" t="str">
        <f t="shared" ref="K2323:K2386" si="37">LEFT(C2323,2)</f>
        <v/>
      </c>
    </row>
    <row r="2324" spans="11:11">
      <c r="K2324" s="47" t="str">
        <f t="shared" si="37"/>
        <v/>
      </c>
    </row>
    <row r="2325" spans="11:11">
      <c r="K2325" s="47" t="str">
        <f t="shared" si="37"/>
        <v/>
      </c>
    </row>
    <row r="2326" spans="11:11">
      <c r="K2326" s="47" t="str">
        <f t="shared" si="37"/>
        <v/>
      </c>
    </row>
    <row r="2327" spans="11:11">
      <c r="K2327" s="47" t="str">
        <f t="shared" si="37"/>
        <v/>
      </c>
    </row>
    <row r="2328" spans="11:11">
      <c r="K2328" s="47" t="str">
        <f t="shared" si="37"/>
        <v/>
      </c>
    </row>
    <row r="2329" spans="11:11">
      <c r="K2329" s="47" t="str">
        <f t="shared" si="37"/>
        <v/>
      </c>
    </row>
    <row r="2330" spans="11:11">
      <c r="K2330" s="47" t="str">
        <f t="shared" si="37"/>
        <v/>
      </c>
    </row>
    <row r="2331" spans="11:11">
      <c r="K2331" s="47" t="str">
        <f t="shared" si="37"/>
        <v/>
      </c>
    </row>
    <row r="2332" spans="11:11">
      <c r="K2332" s="47" t="str">
        <f t="shared" si="37"/>
        <v/>
      </c>
    </row>
    <row r="2333" spans="11:11">
      <c r="K2333" s="47" t="str">
        <f t="shared" si="37"/>
        <v/>
      </c>
    </row>
    <row r="2334" spans="11:11">
      <c r="K2334" s="47" t="str">
        <f t="shared" si="37"/>
        <v/>
      </c>
    </row>
    <row r="2335" spans="11:11">
      <c r="K2335" s="47" t="str">
        <f t="shared" si="37"/>
        <v/>
      </c>
    </row>
    <row r="2336" spans="11:11">
      <c r="K2336" s="47" t="str">
        <f t="shared" si="37"/>
        <v/>
      </c>
    </row>
    <row r="2337" spans="11:11">
      <c r="K2337" s="47" t="str">
        <f t="shared" si="37"/>
        <v/>
      </c>
    </row>
    <row r="2338" spans="11:11">
      <c r="K2338" s="47" t="str">
        <f t="shared" si="37"/>
        <v/>
      </c>
    </row>
    <row r="2339" spans="11:11">
      <c r="K2339" s="47" t="str">
        <f t="shared" si="37"/>
        <v/>
      </c>
    </row>
    <row r="2340" spans="11:11">
      <c r="K2340" s="47" t="str">
        <f t="shared" si="37"/>
        <v/>
      </c>
    </row>
    <row r="2341" spans="11:11">
      <c r="K2341" s="47" t="str">
        <f t="shared" si="37"/>
        <v/>
      </c>
    </row>
    <row r="2342" spans="11:11">
      <c r="K2342" s="47" t="str">
        <f t="shared" si="37"/>
        <v/>
      </c>
    </row>
    <row r="2343" spans="11:11">
      <c r="K2343" s="47" t="str">
        <f t="shared" si="37"/>
        <v/>
      </c>
    </row>
    <row r="2344" spans="11:11">
      <c r="K2344" s="47" t="str">
        <f t="shared" si="37"/>
        <v/>
      </c>
    </row>
    <row r="2345" spans="11:11">
      <c r="K2345" s="47" t="str">
        <f t="shared" si="37"/>
        <v/>
      </c>
    </row>
    <row r="2346" spans="11:11">
      <c r="K2346" s="47" t="str">
        <f t="shared" si="37"/>
        <v/>
      </c>
    </row>
    <row r="2347" spans="11:11">
      <c r="K2347" s="47" t="str">
        <f t="shared" si="37"/>
        <v/>
      </c>
    </row>
    <row r="2348" spans="11:11">
      <c r="K2348" s="47" t="str">
        <f t="shared" si="37"/>
        <v/>
      </c>
    </row>
    <row r="2349" spans="11:11">
      <c r="K2349" s="47" t="str">
        <f t="shared" si="37"/>
        <v/>
      </c>
    </row>
    <row r="2350" spans="11:11">
      <c r="K2350" s="47" t="str">
        <f t="shared" si="37"/>
        <v/>
      </c>
    </row>
    <row r="2351" spans="11:11">
      <c r="K2351" s="47" t="str">
        <f t="shared" si="37"/>
        <v/>
      </c>
    </row>
    <row r="2352" spans="11:11">
      <c r="K2352" s="47" t="str">
        <f t="shared" si="37"/>
        <v/>
      </c>
    </row>
    <row r="2353" spans="11:11">
      <c r="K2353" s="47" t="str">
        <f t="shared" si="37"/>
        <v/>
      </c>
    </row>
    <row r="2354" spans="11:11">
      <c r="K2354" s="47" t="str">
        <f t="shared" si="37"/>
        <v/>
      </c>
    </row>
    <row r="2355" spans="11:11">
      <c r="K2355" s="47" t="str">
        <f t="shared" si="37"/>
        <v/>
      </c>
    </row>
    <row r="2356" spans="11:11">
      <c r="K2356" s="47" t="str">
        <f t="shared" si="37"/>
        <v/>
      </c>
    </row>
    <row r="2357" spans="11:11">
      <c r="K2357" s="47" t="str">
        <f t="shared" si="37"/>
        <v/>
      </c>
    </row>
    <row r="2358" spans="11:11">
      <c r="K2358" s="47" t="str">
        <f t="shared" si="37"/>
        <v/>
      </c>
    </row>
    <row r="2359" spans="11:11">
      <c r="K2359" s="47" t="str">
        <f t="shared" si="37"/>
        <v/>
      </c>
    </row>
    <row r="2360" spans="11:11">
      <c r="K2360" s="47" t="str">
        <f t="shared" si="37"/>
        <v/>
      </c>
    </row>
    <row r="2361" spans="11:11">
      <c r="K2361" s="47" t="str">
        <f t="shared" si="37"/>
        <v/>
      </c>
    </row>
    <row r="2362" spans="11:11">
      <c r="K2362" s="47" t="str">
        <f t="shared" si="37"/>
        <v/>
      </c>
    </row>
    <row r="2363" spans="11:11">
      <c r="K2363" s="47" t="str">
        <f t="shared" si="37"/>
        <v/>
      </c>
    </row>
    <row r="2364" spans="11:11">
      <c r="K2364" s="47" t="str">
        <f t="shared" si="37"/>
        <v/>
      </c>
    </row>
    <row r="2365" spans="11:11">
      <c r="K2365" s="47" t="str">
        <f t="shared" si="37"/>
        <v/>
      </c>
    </row>
    <row r="2366" spans="11:11">
      <c r="K2366" s="47" t="str">
        <f t="shared" si="37"/>
        <v/>
      </c>
    </row>
    <row r="2367" spans="11:11">
      <c r="K2367" s="47" t="str">
        <f t="shared" si="37"/>
        <v/>
      </c>
    </row>
    <row r="2368" spans="11:11">
      <c r="K2368" s="47" t="str">
        <f t="shared" si="37"/>
        <v/>
      </c>
    </row>
    <row r="2369" spans="11:11">
      <c r="K2369" s="47" t="str">
        <f t="shared" si="37"/>
        <v/>
      </c>
    </row>
    <row r="2370" spans="11:11">
      <c r="K2370" s="47" t="str">
        <f t="shared" si="37"/>
        <v/>
      </c>
    </row>
    <row r="2371" spans="11:11">
      <c r="K2371" s="47" t="str">
        <f t="shared" si="37"/>
        <v/>
      </c>
    </row>
    <row r="2372" spans="11:11">
      <c r="K2372" s="47" t="str">
        <f t="shared" si="37"/>
        <v/>
      </c>
    </row>
    <row r="2373" spans="11:11">
      <c r="K2373" s="47" t="str">
        <f t="shared" si="37"/>
        <v/>
      </c>
    </row>
    <row r="2374" spans="11:11">
      <c r="K2374" s="47" t="str">
        <f t="shared" si="37"/>
        <v/>
      </c>
    </row>
    <row r="2375" spans="11:11">
      <c r="K2375" s="47" t="str">
        <f t="shared" si="37"/>
        <v/>
      </c>
    </row>
    <row r="2376" spans="11:11">
      <c r="K2376" s="47" t="str">
        <f t="shared" si="37"/>
        <v/>
      </c>
    </row>
    <row r="2377" spans="11:11">
      <c r="K2377" s="47" t="str">
        <f t="shared" si="37"/>
        <v/>
      </c>
    </row>
    <row r="2378" spans="11:11">
      <c r="K2378" s="47" t="str">
        <f t="shared" si="37"/>
        <v/>
      </c>
    </row>
    <row r="2379" spans="11:11">
      <c r="K2379" s="47" t="str">
        <f t="shared" si="37"/>
        <v/>
      </c>
    </row>
    <row r="2380" spans="11:11">
      <c r="K2380" s="47" t="str">
        <f t="shared" si="37"/>
        <v/>
      </c>
    </row>
    <row r="2381" spans="11:11">
      <c r="K2381" s="47" t="str">
        <f t="shared" si="37"/>
        <v/>
      </c>
    </row>
    <row r="2382" spans="11:11">
      <c r="K2382" s="47" t="str">
        <f t="shared" si="37"/>
        <v/>
      </c>
    </row>
    <row r="2383" spans="11:11">
      <c r="K2383" s="47" t="str">
        <f t="shared" si="37"/>
        <v/>
      </c>
    </row>
    <row r="2384" spans="11:11">
      <c r="K2384" s="47" t="str">
        <f t="shared" si="37"/>
        <v/>
      </c>
    </row>
    <row r="2385" spans="11:11">
      <c r="K2385" s="47" t="str">
        <f t="shared" si="37"/>
        <v/>
      </c>
    </row>
    <row r="2386" spans="11:11">
      <c r="K2386" s="47" t="str">
        <f t="shared" si="37"/>
        <v/>
      </c>
    </row>
    <row r="2387" spans="11:11">
      <c r="K2387" s="47" t="str">
        <f t="shared" ref="K2387:K2450" si="38">LEFT(C2387,2)</f>
        <v/>
      </c>
    </row>
    <row r="2388" spans="11:11">
      <c r="K2388" s="47" t="str">
        <f t="shared" si="38"/>
        <v/>
      </c>
    </row>
    <row r="2389" spans="11:11">
      <c r="K2389" s="47" t="str">
        <f t="shared" si="38"/>
        <v/>
      </c>
    </row>
    <row r="2390" spans="11:11">
      <c r="K2390" s="47" t="str">
        <f t="shared" si="38"/>
        <v/>
      </c>
    </row>
    <row r="2391" spans="11:11">
      <c r="K2391" s="47" t="str">
        <f t="shared" si="38"/>
        <v/>
      </c>
    </row>
    <row r="2392" spans="11:11">
      <c r="K2392" s="47" t="str">
        <f t="shared" si="38"/>
        <v/>
      </c>
    </row>
    <row r="2393" spans="11:11">
      <c r="K2393" s="47" t="str">
        <f t="shared" si="38"/>
        <v/>
      </c>
    </row>
    <row r="2394" spans="11:11">
      <c r="K2394" s="47" t="str">
        <f t="shared" si="38"/>
        <v/>
      </c>
    </row>
    <row r="2395" spans="11:11">
      <c r="K2395" s="47" t="str">
        <f t="shared" si="38"/>
        <v/>
      </c>
    </row>
    <row r="2396" spans="11:11">
      <c r="K2396" s="47" t="str">
        <f t="shared" si="38"/>
        <v/>
      </c>
    </row>
    <row r="2397" spans="11:11">
      <c r="K2397" s="47" t="str">
        <f t="shared" si="38"/>
        <v/>
      </c>
    </row>
    <row r="2398" spans="11:11">
      <c r="K2398" s="47" t="str">
        <f t="shared" si="38"/>
        <v/>
      </c>
    </row>
    <row r="2399" spans="11:11">
      <c r="K2399" s="47" t="str">
        <f t="shared" si="38"/>
        <v/>
      </c>
    </row>
    <row r="2400" spans="11:11">
      <c r="K2400" s="47" t="str">
        <f t="shared" si="38"/>
        <v/>
      </c>
    </row>
    <row r="2401" spans="11:11">
      <c r="K2401" s="47" t="str">
        <f t="shared" si="38"/>
        <v/>
      </c>
    </row>
    <row r="2402" spans="11:11">
      <c r="K2402" s="47" t="str">
        <f t="shared" si="38"/>
        <v/>
      </c>
    </row>
    <row r="2403" spans="11:11">
      <c r="K2403" s="47" t="str">
        <f t="shared" si="38"/>
        <v/>
      </c>
    </row>
    <row r="2404" spans="11:11">
      <c r="K2404" s="47" t="str">
        <f t="shared" si="38"/>
        <v/>
      </c>
    </row>
    <row r="2405" spans="11:11">
      <c r="K2405" s="47" t="str">
        <f t="shared" si="38"/>
        <v/>
      </c>
    </row>
    <row r="2406" spans="11:11">
      <c r="K2406" s="47" t="str">
        <f t="shared" si="38"/>
        <v/>
      </c>
    </row>
    <row r="2407" spans="11:11">
      <c r="K2407" s="47" t="str">
        <f t="shared" si="38"/>
        <v/>
      </c>
    </row>
    <row r="2408" spans="11:11">
      <c r="K2408" s="47" t="str">
        <f t="shared" si="38"/>
        <v/>
      </c>
    </row>
    <row r="2409" spans="11:11">
      <c r="K2409" s="47" t="str">
        <f t="shared" si="38"/>
        <v/>
      </c>
    </row>
    <row r="2410" spans="11:11">
      <c r="K2410" s="47" t="str">
        <f t="shared" si="38"/>
        <v/>
      </c>
    </row>
    <row r="2411" spans="11:11">
      <c r="K2411" s="47" t="str">
        <f t="shared" si="38"/>
        <v/>
      </c>
    </row>
    <row r="2412" spans="11:11">
      <c r="K2412" s="47" t="str">
        <f t="shared" si="38"/>
        <v/>
      </c>
    </row>
    <row r="2413" spans="11:11">
      <c r="K2413" s="47" t="str">
        <f t="shared" si="38"/>
        <v/>
      </c>
    </row>
    <row r="2414" spans="11:11">
      <c r="K2414" s="47" t="str">
        <f t="shared" si="38"/>
        <v/>
      </c>
    </row>
    <row r="2415" spans="11:11">
      <c r="K2415" s="47" t="str">
        <f t="shared" si="38"/>
        <v/>
      </c>
    </row>
    <row r="2416" spans="11:11">
      <c r="K2416" s="47" t="str">
        <f t="shared" si="38"/>
        <v/>
      </c>
    </row>
    <row r="2417" spans="11:11">
      <c r="K2417" s="47" t="str">
        <f t="shared" si="38"/>
        <v/>
      </c>
    </row>
    <row r="2418" spans="11:11">
      <c r="K2418" s="47" t="str">
        <f t="shared" si="38"/>
        <v/>
      </c>
    </row>
    <row r="2419" spans="11:11">
      <c r="K2419" s="47" t="str">
        <f t="shared" si="38"/>
        <v/>
      </c>
    </row>
    <row r="2420" spans="11:11">
      <c r="K2420" s="47" t="str">
        <f t="shared" si="38"/>
        <v/>
      </c>
    </row>
    <row r="2421" spans="11:11">
      <c r="K2421" s="47" t="str">
        <f t="shared" si="38"/>
        <v/>
      </c>
    </row>
    <row r="2422" spans="11:11">
      <c r="K2422" s="47" t="str">
        <f t="shared" si="38"/>
        <v/>
      </c>
    </row>
    <row r="2423" spans="11:11">
      <c r="K2423" s="47" t="str">
        <f t="shared" si="38"/>
        <v/>
      </c>
    </row>
    <row r="2424" spans="11:11">
      <c r="K2424" s="47" t="str">
        <f t="shared" si="38"/>
        <v/>
      </c>
    </row>
    <row r="2425" spans="11:11">
      <c r="K2425" s="47" t="str">
        <f t="shared" si="38"/>
        <v/>
      </c>
    </row>
    <row r="2426" spans="11:11">
      <c r="K2426" s="47" t="str">
        <f t="shared" si="38"/>
        <v/>
      </c>
    </row>
    <row r="2427" spans="11:11">
      <c r="K2427" s="47" t="str">
        <f t="shared" si="38"/>
        <v/>
      </c>
    </row>
    <row r="2428" spans="11:11">
      <c r="K2428" s="47" t="str">
        <f t="shared" si="38"/>
        <v/>
      </c>
    </row>
    <row r="2429" spans="11:11">
      <c r="K2429" s="47" t="str">
        <f t="shared" si="38"/>
        <v/>
      </c>
    </row>
    <row r="2430" spans="11:11">
      <c r="K2430" s="47" t="str">
        <f t="shared" si="38"/>
        <v/>
      </c>
    </row>
    <row r="2431" spans="11:11">
      <c r="K2431" s="47" t="str">
        <f t="shared" si="38"/>
        <v/>
      </c>
    </row>
    <row r="2432" spans="11:11">
      <c r="K2432" s="47" t="str">
        <f t="shared" si="38"/>
        <v/>
      </c>
    </row>
    <row r="2433" spans="11:11">
      <c r="K2433" s="47" t="str">
        <f t="shared" si="38"/>
        <v/>
      </c>
    </row>
    <row r="2434" spans="11:11">
      <c r="K2434" s="47" t="str">
        <f t="shared" si="38"/>
        <v/>
      </c>
    </row>
    <row r="2435" spans="11:11">
      <c r="K2435" s="47" t="str">
        <f t="shared" si="38"/>
        <v/>
      </c>
    </row>
    <row r="2436" spans="11:11">
      <c r="K2436" s="47" t="str">
        <f t="shared" si="38"/>
        <v/>
      </c>
    </row>
    <row r="2437" spans="11:11">
      <c r="K2437" s="47" t="str">
        <f t="shared" si="38"/>
        <v/>
      </c>
    </row>
    <row r="2438" spans="11:11">
      <c r="K2438" s="47" t="str">
        <f t="shared" si="38"/>
        <v/>
      </c>
    </row>
    <row r="2439" spans="11:11">
      <c r="K2439" s="47" t="str">
        <f t="shared" si="38"/>
        <v/>
      </c>
    </row>
    <row r="2440" spans="11:11">
      <c r="K2440" s="47" t="str">
        <f t="shared" si="38"/>
        <v/>
      </c>
    </row>
    <row r="2441" spans="11:11">
      <c r="K2441" s="47" t="str">
        <f t="shared" si="38"/>
        <v/>
      </c>
    </row>
    <row r="2442" spans="11:11">
      <c r="K2442" s="47" t="str">
        <f t="shared" si="38"/>
        <v/>
      </c>
    </row>
    <row r="2443" spans="11:11">
      <c r="K2443" s="47" t="str">
        <f t="shared" si="38"/>
        <v/>
      </c>
    </row>
    <row r="2444" spans="11:11">
      <c r="K2444" s="47" t="str">
        <f t="shared" si="38"/>
        <v/>
      </c>
    </row>
    <row r="2445" spans="11:11">
      <c r="K2445" s="47" t="str">
        <f t="shared" si="38"/>
        <v/>
      </c>
    </row>
    <row r="2446" spans="11:11">
      <c r="K2446" s="47" t="str">
        <f t="shared" si="38"/>
        <v/>
      </c>
    </row>
    <row r="2447" spans="11:11">
      <c r="K2447" s="47" t="str">
        <f t="shared" si="38"/>
        <v/>
      </c>
    </row>
    <row r="2448" spans="11:11">
      <c r="K2448" s="47" t="str">
        <f t="shared" si="38"/>
        <v/>
      </c>
    </row>
    <row r="2449" spans="11:11">
      <c r="K2449" s="47" t="str">
        <f t="shared" si="38"/>
        <v/>
      </c>
    </row>
    <row r="2450" spans="11:11">
      <c r="K2450" s="47" t="str">
        <f t="shared" si="38"/>
        <v/>
      </c>
    </row>
    <row r="2451" spans="11:11">
      <c r="K2451" s="47" t="str">
        <f t="shared" ref="K2451:K2514" si="39">LEFT(C2451,2)</f>
        <v/>
      </c>
    </row>
    <row r="2452" spans="11:11">
      <c r="K2452" s="47" t="str">
        <f t="shared" si="39"/>
        <v/>
      </c>
    </row>
    <row r="2453" spans="11:11">
      <c r="K2453" s="47" t="str">
        <f t="shared" si="39"/>
        <v/>
      </c>
    </row>
    <row r="2454" spans="11:11">
      <c r="K2454" s="47" t="str">
        <f t="shared" si="39"/>
        <v/>
      </c>
    </row>
    <row r="2455" spans="11:11">
      <c r="K2455" s="47" t="str">
        <f t="shared" si="39"/>
        <v/>
      </c>
    </row>
    <row r="2456" spans="11:11">
      <c r="K2456" s="47" t="str">
        <f t="shared" si="39"/>
        <v/>
      </c>
    </row>
    <row r="2457" spans="11:11">
      <c r="K2457" s="47" t="str">
        <f t="shared" si="39"/>
        <v/>
      </c>
    </row>
    <row r="2458" spans="11:11">
      <c r="K2458" s="47" t="str">
        <f t="shared" si="39"/>
        <v/>
      </c>
    </row>
    <row r="2459" spans="11:11">
      <c r="K2459" s="47" t="str">
        <f t="shared" si="39"/>
        <v/>
      </c>
    </row>
    <row r="2460" spans="11:11">
      <c r="K2460" s="47" t="str">
        <f t="shared" si="39"/>
        <v/>
      </c>
    </row>
    <row r="2461" spans="11:11">
      <c r="K2461" s="47" t="str">
        <f t="shared" si="39"/>
        <v/>
      </c>
    </row>
    <row r="2462" spans="11:11">
      <c r="K2462" s="47" t="str">
        <f t="shared" si="39"/>
        <v/>
      </c>
    </row>
    <row r="2463" spans="11:11">
      <c r="K2463" s="47" t="str">
        <f t="shared" si="39"/>
        <v/>
      </c>
    </row>
    <row r="2464" spans="11:11">
      <c r="K2464" s="47" t="str">
        <f t="shared" si="39"/>
        <v/>
      </c>
    </row>
    <row r="2465" spans="11:11">
      <c r="K2465" s="47" t="str">
        <f t="shared" si="39"/>
        <v/>
      </c>
    </row>
    <row r="2466" spans="11:11">
      <c r="K2466" s="47" t="str">
        <f t="shared" si="39"/>
        <v/>
      </c>
    </row>
    <row r="2467" spans="11:11">
      <c r="K2467" s="47" t="str">
        <f t="shared" si="39"/>
        <v/>
      </c>
    </row>
    <row r="2468" spans="11:11">
      <c r="K2468" s="47" t="str">
        <f t="shared" si="39"/>
        <v/>
      </c>
    </row>
    <row r="2469" spans="11:11">
      <c r="K2469" s="47" t="str">
        <f t="shared" si="39"/>
        <v/>
      </c>
    </row>
    <row r="2470" spans="11:11">
      <c r="K2470" s="47" t="str">
        <f t="shared" si="39"/>
        <v/>
      </c>
    </row>
    <row r="2471" spans="11:11">
      <c r="K2471" s="47" t="str">
        <f t="shared" si="39"/>
        <v/>
      </c>
    </row>
    <row r="2472" spans="11:11">
      <c r="K2472" s="47" t="str">
        <f t="shared" si="39"/>
        <v/>
      </c>
    </row>
    <row r="2473" spans="11:11">
      <c r="K2473" s="47" t="str">
        <f t="shared" si="39"/>
        <v/>
      </c>
    </row>
    <row r="2474" spans="11:11">
      <c r="K2474" s="47" t="str">
        <f t="shared" si="39"/>
        <v/>
      </c>
    </row>
    <row r="2475" spans="11:11">
      <c r="K2475" s="47" t="str">
        <f t="shared" si="39"/>
        <v/>
      </c>
    </row>
    <row r="2476" spans="11:11">
      <c r="K2476" s="47" t="str">
        <f t="shared" si="39"/>
        <v/>
      </c>
    </row>
    <row r="2477" spans="11:11">
      <c r="K2477" s="47" t="str">
        <f t="shared" si="39"/>
        <v/>
      </c>
    </row>
    <row r="2478" spans="11:11">
      <c r="K2478" s="47" t="str">
        <f t="shared" si="39"/>
        <v/>
      </c>
    </row>
    <row r="2479" spans="11:11">
      <c r="K2479" s="47" t="str">
        <f t="shared" si="39"/>
        <v/>
      </c>
    </row>
    <row r="2480" spans="11:11">
      <c r="K2480" s="47" t="str">
        <f t="shared" si="39"/>
        <v/>
      </c>
    </row>
    <row r="2481" spans="11:11">
      <c r="K2481" s="47" t="str">
        <f t="shared" si="39"/>
        <v/>
      </c>
    </row>
    <row r="2482" spans="11:11">
      <c r="K2482" s="47" t="str">
        <f t="shared" si="39"/>
        <v/>
      </c>
    </row>
    <row r="2483" spans="11:11">
      <c r="K2483" s="47" t="str">
        <f t="shared" si="39"/>
        <v/>
      </c>
    </row>
    <row r="2484" spans="11:11">
      <c r="K2484" s="47" t="str">
        <f t="shared" si="39"/>
        <v/>
      </c>
    </row>
    <row r="2485" spans="11:11">
      <c r="K2485" s="47" t="str">
        <f t="shared" si="39"/>
        <v/>
      </c>
    </row>
    <row r="2486" spans="11:11">
      <c r="K2486" s="47" t="str">
        <f t="shared" si="39"/>
        <v/>
      </c>
    </row>
    <row r="2487" spans="11:11">
      <c r="K2487" s="47" t="str">
        <f t="shared" si="39"/>
        <v/>
      </c>
    </row>
    <row r="2488" spans="11:11">
      <c r="K2488" s="47" t="str">
        <f t="shared" si="39"/>
        <v/>
      </c>
    </row>
    <row r="2489" spans="11:11">
      <c r="K2489" s="47" t="str">
        <f t="shared" si="39"/>
        <v/>
      </c>
    </row>
    <row r="2490" spans="11:11">
      <c r="K2490" s="47" t="str">
        <f t="shared" si="39"/>
        <v/>
      </c>
    </row>
    <row r="2491" spans="11:11">
      <c r="K2491" s="47" t="str">
        <f t="shared" si="39"/>
        <v/>
      </c>
    </row>
    <row r="2492" spans="11:11">
      <c r="K2492" s="47" t="str">
        <f t="shared" si="39"/>
        <v/>
      </c>
    </row>
    <row r="2493" spans="11:11">
      <c r="K2493" s="47" t="str">
        <f t="shared" si="39"/>
        <v/>
      </c>
    </row>
    <row r="2494" spans="11:11">
      <c r="K2494" s="47" t="str">
        <f t="shared" si="39"/>
        <v/>
      </c>
    </row>
    <row r="2495" spans="11:11">
      <c r="K2495" s="47" t="str">
        <f t="shared" si="39"/>
        <v/>
      </c>
    </row>
    <row r="2496" spans="11:11">
      <c r="K2496" s="47" t="str">
        <f t="shared" si="39"/>
        <v/>
      </c>
    </row>
    <row r="2497" spans="11:11">
      <c r="K2497" s="47" t="str">
        <f t="shared" si="39"/>
        <v/>
      </c>
    </row>
    <row r="2498" spans="11:11">
      <c r="K2498" s="47" t="str">
        <f t="shared" si="39"/>
        <v/>
      </c>
    </row>
    <row r="2499" spans="11:11">
      <c r="K2499" s="47" t="str">
        <f t="shared" si="39"/>
        <v/>
      </c>
    </row>
    <row r="2500" spans="11:11">
      <c r="K2500" s="47" t="str">
        <f t="shared" si="39"/>
        <v/>
      </c>
    </row>
    <row r="2501" spans="11:11">
      <c r="K2501" s="47" t="str">
        <f t="shared" si="39"/>
        <v/>
      </c>
    </row>
    <row r="2502" spans="11:11">
      <c r="K2502" s="47" t="str">
        <f t="shared" si="39"/>
        <v/>
      </c>
    </row>
    <row r="2503" spans="11:11">
      <c r="K2503" s="47" t="str">
        <f t="shared" si="39"/>
        <v/>
      </c>
    </row>
    <row r="2504" spans="11:11">
      <c r="K2504" s="47" t="str">
        <f t="shared" si="39"/>
        <v/>
      </c>
    </row>
    <row r="2505" spans="11:11">
      <c r="K2505" s="47" t="str">
        <f t="shared" si="39"/>
        <v/>
      </c>
    </row>
    <row r="2506" spans="11:11">
      <c r="K2506" s="47" t="str">
        <f t="shared" si="39"/>
        <v/>
      </c>
    </row>
    <row r="2507" spans="11:11">
      <c r="K2507" s="47" t="str">
        <f t="shared" si="39"/>
        <v/>
      </c>
    </row>
    <row r="2508" spans="11:11">
      <c r="K2508" s="47" t="str">
        <f t="shared" si="39"/>
        <v/>
      </c>
    </row>
    <row r="2509" spans="11:11">
      <c r="K2509" s="47" t="str">
        <f t="shared" si="39"/>
        <v/>
      </c>
    </row>
    <row r="2510" spans="11:11">
      <c r="K2510" s="47" t="str">
        <f t="shared" si="39"/>
        <v/>
      </c>
    </row>
    <row r="2511" spans="11:11">
      <c r="K2511" s="47" t="str">
        <f t="shared" si="39"/>
        <v/>
      </c>
    </row>
    <row r="2512" spans="11:11">
      <c r="K2512" s="47" t="str">
        <f t="shared" si="39"/>
        <v/>
      </c>
    </row>
    <row r="2513" spans="11:11">
      <c r="K2513" s="47" t="str">
        <f t="shared" si="39"/>
        <v/>
      </c>
    </row>
    <row r="2514" spans="11:11">
      <c r="K2514" s="47" t="str">
        <f t="shared" si="39"/>
        <v/>
      </c>
    </row>
    <row r="2515" spans="11:11">
      <c r="K2515" s="47" t="str">
        <f t="shared" ref="K2515:K2578" si="40">LEFT(C2515,2)</f>
        <v/>
      </c>
    </row>
    <row r="2516" spans="11:11">
      <c r="K2516" s="47" t="str">
        <f t="shared" si="40"/>
        <v/>
      </c>
    </row>
    <row r="2517" spans="11:11">
      <c r="K2517" s="47" t="str">
        <f t="shared" si="40"/>
        <v/>
      </c>
    </row>
    <row r="2518" spans="11:11">
      <c r="K2518" s="47" t="str">
        <f t="shared" si="40"/>
        <v/>
      </c>
    </row>
    <row r="2519" spans="11:11">
      <c r="K2519" s="47" t="str">
        <f t="shared" si="40"/>
        <v/>
      </c>
    </row>
    <row r="2520" spans="11:11">
      <c r="K2520" s="47" t="str">
        <f t="shared" si="40"/>
        <v/>
      </c>
    </row>
    <row r="2521" spans="11:11">
      <c r="K2521" s="47" t="str">
        <f t="shared" si="40"/>
        <v/>
      </c>
    </row>
    <row r="2522" spans="11:11">
      <c r="K2522" s="47" t="str">
        <f t="shared" si="40"/>
        <v/>
      </c>
    </row>
    <row r="2523" spans="11:11">
      <c r="K2523" s="47" t="str">
        <f t="shared" si="40"/>
        <v/>
      </c>
    </row>
    <row r="2524" spans="11:11">
      <c r="K2524" s="47" t="str">
        <f t="shared" si="40"/>
        <v/>
      </c>
    </row>
    <row r="2525" spans="11:11">
      <c r="K2525" s="47" t="str">
        <f t="shared" si="40"/>
        <v/>
      </c>
    </row>
    <row r="2526" spans="11:11">
      <c r="K2526" s="47" t="str">
        <f t="shared" si="40"/>
        <v/>
      </c>
    </row>
    <row r="2527" spans="11:11">
      <c r="K2527" s="47" t="str">
        <f t="shared" si="40"/>
        <v/>
      </c>
    </row>
    <row r="2528" spans="11:11">
      <c r="K2528" s="47" t="str">
        <f t="shared" si="40"/>
        <v/>
      </c>
    </row>
    <row r="2529" spans="11:11">
      <c r="K2529" s="47" t="str">
        <f t="shared" si="40"/>
        <v/>
      </c>
    </row>
    <row r="2530" spans="11:11">
      <c r="K2530" s="47" t="str">
        <f t="shared" si="40"/>
        <v/>
      </c>
    </row>
    <row r="2531" spans="11:11">
      <c r="K2531" s="47" t="str">
        <f t="shared" si="40"/>
        <v/>
      </c>
    </row>
    <row r="2532" spans="11:11">
      <c r="K2532" s="47" t="str">
        <f t="shared" si="40"/>
        <v/>
      </c>
    </row>
    <row r="2533" spans="11:11">
      <c r="K2533" s="47" t="str">
        <f t="shared" si="40"/>
        <v/>
      </c>
    </row>
    <row r="2534" spans="11:11">
      <c r="K2534" s="47" t="str">
        <f t="shared" si="40"/>
        <v/>
      </c>
    </row>
    <row r="2535" spans="11:11">
      <c r="K2535" s="47" t="str">
        <f t="shared" si="40"/>
        <v/>
      </c>
    </row>
    <row r="2536" spans="11:11">
      <c r="K2536" s="47" t="str">
        <f t="shared" si="40"/>
        <v/>
      </c>
    </row>
    <row r="2537" spans="11:11">
      <c r="K2537" s="47" t="str">
        <f t="shared" si="40"/>
        <v/>
      </c>
    </row>
    <row r="2538" spans="11:11">
      <c r="K2538" s="47" t="str">
        <f t="shared" si="40"/>
        <v/>
      </c>
    </row>
    <row r="2539" spans="11:11">
      <c r="K2539" s="47" t="str">
        <f t="shared" si="40"/>
        <v/>
      </c>
    </row>
    <row r="2540" spans="11:11">
      <c r="K2540" s="47" t="str">
        <f t="shared" si="40"/>
        <v/>
      </c>
    </row>
    <row r="2541" spans="11:11">
      <c r="K2541" s="47" t="str">
        <f t="shared" si="40"/>
        <v/>
      </c>
    </row>
    <row r="2542" spans="11:11">
      <c r="K2542" s="47" t="str">
        <f t="shared" si="40"/>
        <v/>
      </c>
    </row>
    <row r="2543" spans="11:11">
      <c r="K2543" s="47" t="str">
        <f t="shared" si="40"/>
        <v/>
      </c>
    </row>
    <row r="2544" spans="11:11">
      <c r="K2544" s="47" t="str">
        <f t="shared" si="40"/>
        <v/>
      </c>
    </row>
    <row r="2545" spans="11:11">
      <c r="K2545" s="47" t="str">
        <f t="shared" si="40"/>
        <v/>
      </c>
    </row>
    <row r="2546" spans="11:11">
      <c r="K2546" s="47" t="str">
        <f t="shared" si="40"/>
        <v/>
      </c>
    </row>
    <row r="2547" spans="11:11">
      <c r="K2547" s="47" t="str">
        <f t="shared" si="40"/>
        <v/>
      </c>
    </row>
    <row r="2548" spans="11:11">
      <c r="K2548" s="47" t="str">
        <f t="shared" si="40"/>
        <v/>
      </c>
    </row>
    <row r="2549" spans="11:11">
      <c r="K2549" s="47" t="str">
        <f t="shared" si="40"/>
        <v/>
      </c>
    </row>
    <row r="2550" spans="11:11">
      <c r="K2550" s="47" t="str">
        <f t="shared" si="40"/>
        <v/>
      </c>
    </row>
    <row r="2551" spans="11:11">
      <c r="K2551" s="47" t="str">
        <f t="shared" si="40"/>
        <v/>
      </c>
    </row>
    <row r="2552" spans="11:11">
      <c r="K2552" s="47" t="str">
        <f t="shared" si="40"/>
        <v/>
      </c>
    </row>
    <row r="2553" spans="11:11">
      <c r="K2553" s="47" t="str">
        <f t="shared" si="40"/>
        <v/>
      </c>
    </row>
    <row r="2554" spans="11:11">
      <c r="K2554" s="47" t="str">
        <f t="shared" si="40"/>
        <v/>
      </c>
    </row>
    <row r="2555" spans="11:11">
      <c r="K2555" s="47" t="str">
        <f t="shared" si="40"/>
        <v/>
      </c>
    </row>
    <row r="2556" spans="11:11">
      <c r="K2556" s="47" t="str">
        <f t="shared" si="40"/>
        <v/>
      </c>
    </row>
    <row r="2557" spans="11:11">
      <c r="K2557" s="47" t="str">
        <f t="shared" si="40"/>
        <v/>
      </c>
    </row>
    <row r="2558" spans="11:11">
      <c r="K2558" s="47" t="str">
        <f t="shared" si="40"/>
        <v/>
      </c>
    </row>
    <row r="2559" spans="11:11">
      <c r="K2559" s="47" t="str">
        <f t="shared" si="40"/>
        <v/>
      </c>
    </row>
    <row r="2560" spans="11:11">
      <c r="K2560" s="47" t="str">
        <f t="shared" si="40"/>
        <v/>
      </c>
    </row>
    <row r="2561" spans="11:11">
      <c r="K2561" s="47" t="str">
        <f t="shared" si="40"/>
        <v/>
      </c>
    </row>
    <row r="2562" spans="11:11">
      <c r="K2562" s="47" t="str">
        <f t="shared" si="40"/>
        <v/>
      </c>
    </row>
    <row r="2563" spans="11:11">
      <c r="K2563" s="47" t="str">
        <f t="shared" si="40"/>
        <v/>
      </c>
    </row>
    <row r="2564" spans="11:11">
      <c r="K2564" s="47" t="str">
        <f t="shared" si="40"/>
        <v/>
      </c>
    </row>
    <row r="2565" spans="11:11">
      <c r="K2565" s="47" t="str">
        <f t="shared" si="40"/>
        <v/>
      </c>
    </row>
    <row r="2566" spans="11:11">
      <c r="K2566" s="47" t="str">
        <f t="shared" si="40"/>
        <v/>
      </c>
    </row>
    <row r="2567" spans="11:11">
      <c r="K2567" s="47" t="str">
        <f t="shared" si="40"/>
        <v/>
      </c>
    </row>
    <row r="2568" spans="11:11">
      <c r="K2568" s="47" t="str">
        <f t="shared" si="40"/>
        <v/>
      </c>
    </row>
    <row r="2569" spans="11:11">
      <c r="K2569" s="47" t="str">
        <f t="shared" si="40"/>
        <v/>
      </c>
    </row>
    <row r="2570" spans="11:11">
      <c r="K2570" s="47" t="str">
        <f t="shared" si="40"/>
        <v/>
      </c>
    </row>
    <row r="2571" spans="11:11">
      <c r="K2571" s="47" t="str">
        <f t="shared" si="40"/>
        <v/>
      </c>
    </row>
    <row r="2572" spans="11:11">
      <c r="K2572" s="47" t="str">
        <f t="shared" si="40"/>
        <v/>
      </c>
    </row>
    <row r="2573" spans="11:11">
      <c r="K2573" s="47" t="str">
        <f t="shared" si="40"/>
        <v/>
      </c>
    </row>
    <row r="2574" spans="11:11">
      <c r="K2574" s="47" t="str">
        <f t="shared" si="40"/>
        <v/>
      </c>
    </row>
    <row r="2575" spans="11:11">
      <c r="K2575" s="47" t="str">
        <f t="shared" si="40"/>
        <v/>
      </c>
    </row>
    <row r="2576" spans="11:11">
      <c r="K2576" s="47" t="str">
        <f t="shared" si="40"/>
        <v/>
      </c>
    </row>
    <row r="2577" spans="11:11">
      <c r="K2577" s="47" t="str">
        <f t="shared" si="40"/>
        <v/>
      </c>
    </row>
    <row r="2578" spans="11:11">
      <c r="K2578" s="47" t="str">
        <f t="shared" si="40"/>
        <v/>
      </c>
    </row>
    <row r="2579" spans="11:11">
      <c r="K2579" s="47" t="str">
        <f t="shared" ref="K2579:K2642" si="41">LEFT(C2579,2)</f>
        <v/>
      </c>
    </row>
    <row r="2580" spans="11:11">
      <c r="K2580" s="47" t="str">
        <f t="shared" si="41"/>
        <v/>
      </c>
    </row>
    <row r="2581" spans="11:11">
      <c r="K2581" s="47" t="str">
        <f t="shared" si="41"/>
        <v/>
      </c>
    </row>
    <row r="2582" spans="11:11">
      <c r="K2582" s="47" t="str">
        <f t="shared" si="41"/>
        <v/>
      </c>
    </row>
    <row r="2583" spans="11:11">
      <c r="K2583" s="47" t="str">
        <f t="shared" si="41"/>
        <v/>
      </c>
    </row>
    <row r="2584" spans="11:11">
      <c r="K2584" s="47" t="str">
        <f t="shared" si="41"/>
        <v/>
      </c>
    </row>
    <row r="2585" spans="11:11">
      <c r="K2585" s="47" t="str">
        <f t="shared" si="41"/>
        <v/>
      </c>
    </row>
    <row r="2586" spans="11:11">
      <c r="K2586" s="47" t="str">
        <f t="shared" si="41"/>
        <v/>
      </c>
    </row>
    <row r="2587" spans="11:11">
      <c r="K2587" s="47" t="str">
        <f t="shared" si="41"/>
        <v/>
      </c>
    </row>
    <row r="2588" spans="11:11">
      <c r="K2588" s="47" t="str">
        <f t="shared" si="41"/>
        <v/>
      </c>
    </row>
    <row r="2589" spans="11:11">
      <c r="K2589" s="47" t="str">
        <f t="shared" si="41"/>
        <v/>
      </c>
    </row>
    <row r="2590" spans="11:11">
      <c r="K2590" s="47" t="str">
        <f t="shared" si="41"/>
        <v/>
      </c>
    </row>
    <row r="2591" spans="11:11">
      <c r="K2591" s="47" t="str">
        <f t="shared" si="41"/>
        <v/>
      </c>
    </row>
    <row r="2592" spans="11:11">
      <c r="K2592" s="47" t="str">
        <f t="shared" si="41"/>
        <v/>
      </c>
    </row>
    <row r="2593" spans="11:11">
      <c r="K2593" s="47" t="str">
        <f t="shared" si="41"/>
        <v/>
      </c>
    </row>
    <row r="2594" spans="11:11">
      <c r="K2594" s="47" t="str">
        <f t="shared" si="41"/>
        <v/>
      </c>
    </row>
    <row r="2595" spans="11:11">
      <c r="K2595" s="47" t="str">
        <f t="shared" si="41"/>
        <v/>
      </c>
    </row>
    <row r="2596" spans="11:11">
      <c r="K2596" s="47" t="str">
        <f t="shared" si="41"/>
        <v/>
      </c>
    </row>
    <row r="2597" spans="11:11">
      <c r="K2597" s="47" t="str">
        <f t="shared" si="41"/>
        <v/>
      </c>
    </row>
    <row r="2598" spans="11:11">
      <c r="K2598" s="47" t="str">
        <f t="shared" si="41"/>
        <v/>
      </c>
    </row>
    <row r="2599" spans="11:11">
      <c r="K2599" s="47" t="str">
        <f t="shared" si="41"/>
        <v/>
      </c>
    </row>
    <row r="2600" spans="11:11">
      <c r="K2600" s="47" t="str">
        <f t="shared" si="41"/>
        <v/>
      </c>
    </row>
    <row r="2601" spans="11:11">
      <c r="K2601" s="47" t="str">
        <f t="shared" si="41"/>
        <v/>
      </c>
    </row>
    <row r="2602" spans="11:11">
      <c r="K2602" s="47" t="str">
        <f t="shared" si="41"/>
        <v/>
      </c>
    </row>
    <row r="2603" spans="11:11">
      <c r="K2603" s="47" t="str">
        <f t="shared" si="41"/>
        <v/>
      </c>
    </row>
    <row r="2604" spans="11:11">
      <c r="K2604" s="47" t="str">
        <f t="shared" si="41"/>
        <v/>
      </c>
    </row>
    <row r="2605" spans="11:11">
      <c r="K2605" s="47" t="str">
        <f t="shared" si="41"/>
        <v/>
      </c>
    </row>
    <row r="2606" spans="11:11">
      <c r="K2606" s="47" t="str">
        <f t="shared" si="41"/>
        <v/>
      </c>
    </row>
    <row r="2607" spans="11:11">
      <c r="K2607" s="47" t="str">
        <f t="shared" si="41"/>
        <v/>
      </c>
    </row>
    <row r="2608" spans="11:11">
      <c r="K2608" s="47" t="str">
        <f t="shared" si="41"/>
        <v/>
      </c>
    </row>
    <row r="2609" spans="11:11">
      <c r="K2609" s="47" t="str">
        <f t="shared" si="41"/>
        <v/>
      </c>
    </row>
    <row r="2610" spans="11:11">
      <c r="K2610" s="47" t="str">
        <f t="shared" si="41"/>
        <v/>
      </c>
    </row>
    <row r="2611" spans="11:11">
      <c r="K2611" s="47" t="str">
        <f t="shared" si="41"/>
        <v/>
      </c>
    </row>
    <row r="2612" spans="11:11">
      <c r="K2612" s="47" t="str">
        <f t="shared" si="41"/>
        <v/>
      </c>
    </row>
    <row r="2613" spans="11:11">
      <c r="K2613" s="47" t="str">
        <f t="shared" si="41"/>
        <v/>
      </c>
    </row>
    <row r="2614" spans="11:11">
      <c r="K2614" s="47" t="str">
        <f t="shared" si="41"/>
        <v/>
      </c>
    </row>
    <row r="2615" spans="11:11">
      <c r="K2615" s="47" t="str">
        <f t="shared" si="41"/>
        <v/>
      </c>
    </row>
    <row r="2616" spans="11:11">
      <c r="K2616" s="47" t="str">
        <f t="shared" si="41"/>
        <v/>
      </c>
    </row>
    <row r="2617" spans="11:11">
      <c r="K2617" s="47" t="str">
        <f t="shared" si="41"/>
        <v/>
      </c>
    </row>
    <row r="2618" spans="11:11">
      <c r="K2618" s="47" t="str">
        <f t="shared" si="41"/>
        <v/>
      </c>
    </row>
    <row r="2619" spans="11:11">
      <c r="K2619" s="47" t="str">
        <f t="shared" si="41"/>
        <v/>
      </c>
    </row>
    <row r="2620" spans="11:11">
      <c r="K2620" s="47" t="str">
        <f t="shared" si="41"/>
        <v/>
      </c>
    </row>
    <row r="2621" spans="11:11">
      <c r="K2621" s="47" t="str">
        <f t="shared" si="41"/>
        <v/>
      </c>
    </row>
    <row r="2622" spans="11:11">
      <c r="K2622" s="47" t="str">
        <f t="shared" si="41"/>
        <v/>
      </c>
    </row>
    <row r="2623" spans="11:11">
      <c r="K2623" s="47" t="str">
        <f t="shared" si="41"/>
        <v/>
      </c>
    </row>
    <row r="2624" spans="11:11">
      <c r="K2624" s="47" t="str">
        <f t="shared" si="41"/>
        <v/>
      </c>
    </row>
    <row r="2625" spans="11:11">
      <c r="K2625" s="47" t="str">
        <f t="shared" si="41"/>
        <v/>
      </c>
    </row>
    <row r="2626" spans="11:11">
      <c r="K2626" s="47" t="str">
        <f t="shared" si="41"/>
        <v/>
      </c>
    </row>
    <row r="2627" spans="11:11">
      <c r="K2627" s="47" t="str">
        <f t="shared" si="41"/>
        <v/>
      </c>
    </row>
    <row r="2628" spans="11:11">
      <c r="K2628" s="47" t="str">
        <f t="shared" si="41"/>
        <v/>
      </c>
    </row>
    <row r="2629" spans="11:11">
      <c r="K2629" s="47" t="str">
        <f t="shared" si="41"/>
        <v/>
      </c>
    </row>
    <row r="2630" spans="11:11">
      <c r="K2630" s="47" t="str">
        <f t="shared" si="41"/>
        <v/>
      </c>
    </row>
    <row r="2631" spans="11:11">
      <c r="K2631" s="47" t="str">
        <f t="shared" si="41"/>
        <v/>
      </c>
    </row>
    <row r="2632" spans="11:11">
      <c r="K2632" s="47" t="str">
        <f t="shared" si="41"/>
        <v/>
      </c>
    </row>
    <row r="2633" spans="11:11">
      <c r="K2633" s="47" t="str">
        <f t="shared" si="41"/>
        <v/>
      </c>
    </row>
    <row r="2634" spans="11:11">
      <c r="K2634" s="47" t="str">
        <f t="shared" si="41"/>
        <v/>
      </c>
    </row>
    <row r="2635" spans="11:11">
      <c r="K2635" s="47" t="str">
        <f t="shared" si="41"/>
        <v/>
      </c>
    </row>
    <row r="2636" spans="11:11">
      <c r="K2636" s="47" t="str">
        <f t="shared" si="41"/>
        <v/>
      </c>
    </row>
    <row r="2637" spans="11:11">
      <c r="K2637" s="47" t="str">
        <f t="shared" si="41"/>
        <v/>
      </c>
    </row>
    <row r="2638" spans="11:11">
      <c r="K2638" s="47" t="str">
        <f t="shared" si="41"/>
        <v/>
      </c>
    </row>
    <row r="2639" spans="11:11">
      <c r="K2639" s="47" t="str">
        <f t="shared" si="41"/>
        <v/>
      </c>
    </row>
    <row r="2640" spans="11:11">
      <c r="K2640" s="47" t="str">
        <f t="shared" si="41"/>
        <v/>
      </c>
    </row>
    <row r="2641" spans="11:11">
      <c r="K2641" s="47" t="str">
        <f t="shared" si="41"/>
        <v/>
      </c>
    </row>
    <row r="2642" spans="11:11">
      <c r="K2642" s="47" t="str">
        <f t="shared" si="41"/>
        <v/>
      </c>
    </row>
    <row r="2643" spans="11:11">
      <c r="K2643" s="47" t="str">
        <f t="shared" ref="K2643:K2706" si="42">LEFT(C2643,2)</f>
        <v/>
      </c>
    </row>
    <row r="2644" spans="11:11">
      <c r="K2644" s="47" t="str">
        <f t="shared" si="42"/>
        <v/>
      </c>
    </row>
    <row r="2645" spans="11:11">
      <c r="K2645" s="47" t="str">
        <f t="shared" si="42"/>
        <v/>
      </c>
    </row>
    <row r="2646" spans="11:11">
      <c r="K2646" s="47" t="str">
        <f t="shared" si="42"/>
        <v/>
      </c>
    </row>
    <row r="2647" spans="11:11">
      <c r="K2647" s="47" t="str">
        <f t="shared" si="42"/>
        <v/>
      </c>
    </row>
    <row r="2648" spans="11:11">
      <c r="K2648" s="47" t="str">
        <f t="shared" si="42"/>
        <v/>
      </c>
    </row>
    <row r="2649" spans="11:11">
      <c r="K2649" s="47" t="str">
        <f t="shared" si="42"/>
        <v/>
      </c>
    </row>
    <row r="2650" spans="11:11">
      <c r="K2650" s="47" t="str">
        <f t="shared" si="42"/>
        <v/>
      </c>
    </row>
    <row r="2651" spans="11:11">
      <c r="K2651" s="47" t="str">
        <f t="shared" si="42"/>
        <v/>
      </c>
    </row>
    <row r="2652" spans="11:11">
      <c r="K2652" s="47" t="str">
        <f t="shared" si="42"/>
        <v/>
      </c>
    </row>
    <row r="2653" spans="11:11">
      <c r="K2653" s="47" t="str">
        <f t="shared" si="42"/>
        <v/>
      </c>
    </row>
    <row r="2654" spans="11:11">
      <c r="K2654" s="47" t="str">
        <f t="shared" si="42"/>
        <v/>
      </c>
    </row>
    <row r="2655" spans="11:11">
      <c r="K2655" s="47" t="str">
        <f t="shared" si="42"/>
        <v/>
      </c>
    </row>
    <row r="2656" spans="11:11">
      <c r="K2656" s="47" t="str">
        <f t="shared" si="42"/>
        <v/>
      </c>
    </row>
    <row r="2657" spans="11:11">
      <c r="K2657" s="47" t="str">
        <f t="shared" si="42"/>
        <v/>
      </c>
    </row>
    <row r="2658" spans="11:11">
      <c r="K2658" s="47" t="str">
        <f t="shared" si="42"/>
        <v/>
      </c>
    </row>
    <row r="2659" spans="11:11">
      <c r="K2659" s="47" t="str">
        <f t="shared" si="42"/>
        <v/>
      </c>
    </row>
    <row r="2660" spans="11:11">
      <c r="K2660" s="47" t="str">
        <f t="shared" si="42"/>
        <v/>
      </c>
    </row>
    <row r="2661" spans="11:11">
      <c r="K2661" s="47" t="str">
        <f t="shared" si="42"/>
        <v/>
      </c>
    </row>
    <row r="2662" spans="11:11">
      <c r="K2662" s="47" t="str">
        <f t="shared" si="42"/>
        <v/>
      </c>
    </row>
    <row r="2663" spans="11:11">
      <c r="K2663" s="47" t="str">
        <f t="shared" si="42"/>
        <v/>
      </c>
    </row>
    <row r="2664" spans="11:11">
      <c r="K2664" s="47" t="str">
        <f t="shared" si="42"/>
        <v/>
      </c>
    </row>
    <row r="2665" spans="11:11">
      <c r="K2665" s="47" t="str">
        <f t="shared" si="42"/>
        <v/>
      </c>
    </row>
    <row r="2666" spans="11:11">
      <c r="K2666" s="47" t="str">
        <f t="shared" si="42"/>
        <v/>
      </c>
    </row>
    <row r="2667" spans="11:11">
      <c r="K2667" s="47" t="str">
        <f t="shared" si="42"/>
        <v/>
      </c>
    </row>
    <row r="2668" spans="11:11">
      <c r="K2668" s="47" t="str">
        <f t="shared" si="42"/>
        <v/>
      </c>
    </row>
    <row r="2669" spans="11:11">
      <c r="K2669" s="47" t="str">
        <f t="shared" si="42"/>
        <v/>
      </c>
    </row>
    <row r="2670" spans="11:11">
      <c r="K2670" s="47" t="str">
        <f t="shared" si="42"/>
        <v/>
      </c>
    </row>
    <row r="2671" spans="11:11">
      <c r="K2671" s="47" t="str">
        <f t="shared" si="42"/>
        <v/>
      </c>
    </row>
    <row r="2672" spans="11:11">
      <c r="K2672" s="47" t="str">
        <f t="shared" si="42"/>
        <v/>
      </c>
    </row>
    <row r="2673" spans="11:11">
      <c r="K2673" s="47" t="str">
        <f t="shared" si="42"/>
        <v/>
      </c>
    </row>
    <row r="2674" spans="11:11">
      <c r="K2674" s="47" t="str">
        <f t="shared" si="42"/>
        <v/>
      </c>
    </row>
    <row r="2675" spans="11:11">
      <c r="K2675" s="47" t="str">
        <f t="shared" si="42"/>
        <v/>
      </c>
    </row>
    <row r="2676" spans="11:11">
      <c r="K2676" s="47" t="str">
        <f t="shared" si="42"/>
        <v/>
      </c>
    </row>
    <row r="2677" spans="11:11">
      <c r="K2677" s="47" t="str">
        <f t="shared" si="42"/>
        <v/>
      </c>
    </row>
    <row r="2678" spans="11:11">
      <c r="K2678" s="47" t="str">
        <f t="shared" si="42"/>
        <v/>
      </c>
    </row>
    <row r="2679" spans="11:11">
      <c r="K2679" s="47" t="str">
        <f t="shared" si="42"/>
        <v/>
      </c>
    </row>
    <row r="2680" spans="11:11">
      <c r="K2680" s="47" t="str">
        <f t="shared" si="42"/>
        <v/>
      </c>
    </row>
    <row r="2681" spans="11:11">
      <c r="K2681" s="47" t="str">
        <f t="shared" si="42"/>
        <v/>
      </c>
    </row>
    <row r="2682" spans="11:11">
      <c r="K2682" s="47" t="str">
        <f t="shared" si="42"/>
        <v/>
      </c>
    </row>
    <row r="2683" spans="11:11">
      <c r="K2683" s="47" t="str">
        <f t="shared" si="42"/>
        <v/>
      </c>
    </row>
    <row r="2684" spans="11:11">
      <c r="K2684" s="47" t="str">
        <f t="shared" si="42"/>
        <v/>
      </c>
    </row>
    <row r="2685" spans="11:11">
      <c r="K2685" s="47" t="str">
        <f t="shared" si="42"/>
        <v/>
      </c>
    </row>
    <row r="2686" spans="11:11">
      <c r="K2686" s="47" t="str">
        <f t="shared" si="42"/>
        <v/>
      </c>
    </row>
    <row r="2687" spans="11:11">
      <c r="K2687" s="47" t="str">
        <f t="shared" si="42"/>
        <v/>
      </c>
    </row>
    <row r="2688" spans="11:11">
      <c r="K2688" s="47" t="str">
        <f t="shared" si="42"/>
        <v/>
      </c>
    </row>
    <row r="2689" spans="11:11">
      <c r="K2689" s="47" t="str">
        <f t="shared" si="42"/>
        <v/>
      </c>
    </row>
    <row r="2690" spans="11:11">
      <c r="K2690" s="47" t="str">
        <f t="shared" si="42"/>
        <v/>
      </c>
    </row>
    <row r="2691" spans="11:11">
      <c r="K2691" s="47" t="str">
        <f t="shared" si="42"/>
        <v/>
      </c>
    </row>
    <row r="2692" spans="11:11">
      <c r="K2692" s="47" t="str">
        <f t="shared" si="42"/>
        <v/>
      </c>
    </row>
    <row r="2693" spans="11:11">
      <c r="K2693" s="47" t="str">
        <f t="shared" si="42"/>
        <v/>
      </c>
    </row>
    <row r="2694" spans="11:11">
      <c r="K2694" s="47" t="str">
        <f t="shared" si="42"/>
        <v/>
      </c>
    </row>
    <row r="2695" spans="11:11">
      <c r="K2695" s="47" t="str">
        <f t="shared" si="42"/>
        <v/>
      </c>
    </row>
    <row r="2696" spans="11:11">
      <c r="K2696" s="47" t="str">
        <f t="shared" si="42"/>
        <v/>
      </c>
    </row>
    <row r="2697" spans="11:11">
      <c r="K2697" s="47" t="str">
        <f t="shared" si="42"/>
        <v/>
      </c>
    </row>
    <row r="2698" spans="11:11">
      <c r="K2698" s="47" t="str">
        <f t="shared" si="42"/>
        <v/>
      </c>
    </row>
    <row r="2699" spans="11:11">
      <c r="K2699" s="47" t="str">
        <f t="shared" si="42"/>
        <v/>
      </c>
    </row>
    <row r="2700" spans="11:11">
      <c r="K2700" s="47" t="str">
        <f t="shared" si="42"/>
        <v/>
      </c>
    </row>
    <row r="2701" spans="11:11">
      <c r="K2701" s="47" t="str">
        <f t="shared" si="42"/>
        <v/>
      </c>
    </row>
    <row r="2702" spans="11:11">
      <c r="K2702" s="47" t="str">
        <f t="shared" si="42"/>
        <v/>
      </c>
    </row>
    <row r="2703" spans="11:11">
      <c r="K2703" s="47" t="str">
        <f t="shared" si="42"/>
        <v/>
      </c>
    </row>
    <row r="2704" spans="11:11">
      <c r="K2704" s="47" t="str">
        <f t="shared" si="42"/>
        <v/>
      </c>
    </row>
    <row r="2705" spans="11:11">
      <c r="K2705" s="47" t="str">
        <f t="shared" si="42"/>
        <v/>
      </c>
    </row>
    <row r="2706" spans="11:11">
      <c r="K2706" s="47" t="str">
        <f t="shared" si="42"/>
        <v/>
      </c>
    </row>
    <row r="2707" spans="11:11">
      <c r="K2707" s="47" t="str">
        <f t="shared" ref="K2707:K2770" si="43">LEFT(C2707,2)</f>
        <v/>
      </c>
    </row>
    <row r="2708" spans="11:11">
      <c r="K2708" s="47" t="str">
        <f t="shared" si="43"/>
        <v/>
      </c>
    </row>
    <row r="2709" spans="11:11">
      <c r="K2709" s="47" t="str">
        <f t="shared" si="43"/>
        <v/>
      </c>
    </row>
    <row r="2710" spans="11:11">
      <c r="K2710" s="47" t="str">
        <f t="shared" si="43"/>
        <v/>
      </c>
    </row>
    <row r="2711" spans="11:11">
      <c r="K2711" s="47" t="str">
        <f t="shared" si="43"/>
        <v/>
      </c>
    </row>
    <row r="2712" spans="11:11">
      <c r="K2712" s="47" t="str">
        <f t="shared" si="43"/>
        <v/>
      </c>
    </row>
    <row r="2713" spans="11:11">
      <c r="K2713" s="47" t="str">
        <f t="shared" si="43"/>
        <v/>
      </c>
    </row>
    <row r="2714" spans="11:11">
      <c r="K2714" s="47" t="str">
        <f t="shared" si="43"/>
        <v/>
      </c>
    </row>
    <row r="2715" spans="11:11">
      <c r="K2715" s="47" t="str">
        <f t="shared" si="43"/>
        <v/>
      </c>
    </row>
    <row r="2716" spans="11:11">
      <c r="K2716" s="47" t="str">
        <f t="shared" si="43"/>
        <v/>
      </c>
    </row>
    <row r="2717" spans="11:11">
      <c r="K2717" s="47" t="str">
        <f t="shared" si="43"/>
        <v/>
      </c>
    </row>
    <row r="2718" spans="11:11">
      <c r="K2718" s="47" t="str">
        <f t="shared" si="43"/>
        <v/>
      </c>
    </row>
    <row r="2719" spans="11:11">
      <c r="K2719" s="47" t="str">
        <f t="shared" si="43"/>
        <v/>
      </c>
    </row>
    <row r="2720" spans="11:11">
      <c r="K2720" s="47" t="str">
        <f t="shared" si="43"/>
        <v/>
      </c>
    </row>
    <row r="2721" spans="11:11">
      <c r="K2721" s="47" t="str">
        <f t="shared" si="43"/>
        <v/>
      </c>
    </row>
    <row r="2722" spans="11:11">
      <c r="K2722" s="47" t="str">
        <f t="shared" si="43"/>
        <v/>
      </c>
    </row>
    <row r="2723" spans="11:11">
      <c r="K2723" s="47" t="str">
        <f t="shared" si="43"/>
        <v/>
      </c>
    </row>
    <row r="2724" spans="11:11">
      <c r="K2724" s="47" t="str">
        <f t="shared" si="43"/>
        <v/>
      </c>
    </row>
    <row r="2725" spans="11:11">
      <c r="K2725" s="47" t="str">
        <f t="shared" si="43"/>
        <v/>
      </c>
    </row>
    <row r="2726" spans="11:11">
      <c r="K2726" s="47" t="str">
        <f t="shared" si="43"/>
        <v/>
      </c>
    </row>
    <row r="2727" spans="11:11">
      <c r="K2727" s="47" t="str">
        <f t="shared" si="43"/>
        <v/>
      </c>
    </row>
    <row r="2728" spans="11:11">
      <c r="K2728" s="47" t="str">
        <f t="shared" si="43"/>
        <v/>
      </c>
    </row>
    <row r="2729" spans="11:11">
      <c r="K2729" s="47" t="str">
        <f t="shared" si="43"/>
        <v/>
      </c>
    </row>
    <row r="2730" spans="11:11">
      <c r="K2730" s="47" t="str">
        <f t="shared" si="43"/>
        <v/>
      </c>
    </row>
    <row r="2731" spans="11:11">
      <c r="K2731" s="47" t="str">
        <f t="shared" si="43"/>
        <v/>
      </c>
    </row>
    <row r="2732" spans="11:11">
      <c r="K2732" s="47" t="str">
        <f t="shared" si="43"/>
        <v/>
      </c>
    </row>
    <row r="2733" spans="11:11">
      <c r="K2733" s="47" t="str">
        <f t="shared" si="43"/>
        <v/>
      </c>
    </row>
    <row r="2734" spans="11:11">
      <c r="K2734" s="47" t="str">
        <f t="shared" si="43"/>
        <v/>
      </c>
    </row>
    <row r="2735" spans="11:11">
      <c r="K2735" s="47" t="str">
        <f t="shared" si="43"/>
        <v/>
      </c>
    </row>
    <row r="2736" spans="11:11">
      <c r="K2736" s="47" t="str">
        <f t="shared" si="43"/>
        <v/>
      </c>
    </row>
    <row r="2737" spans="11:11">
      <c r="K2737" s="47" t="str">
        <f t="shared" si="43"/>
        <v/>
      </c>
    </row>
    <row r="2738" spans="11:11">
      <c r="K2738" s="47" t="str">
        <f t="shared" si="43"/>
        <v/>
      </c>
    </row>
    <row r="2739" spans="11:11">
      <c r="K2739" s="47" t="str">
        <f t="shared" si="43"/>
        <v/>
      </c>
    </row>
    <row r="2740" spans="11:11">
      <c r="K2740" s="47" t="str">
        <f t="shared" si="43"/>
        <v/>
      </c>
    </row>
    <row r="2741" spans="11:11">
      <c r="K2741" s="47" t="str">
        <f t="shared" si="43"/>
        <v/>
      </c>
    </row>
    <row r="2742" spans="11:11">
      <c r="K2742" s="47" t="str">
        <f t="shared" si="43"/>
        <v/>
      </c>
    </row>
    <row r="2743" spans="11:11">
      <c r="K2743" s="47" t="str">
        <f t="shared" si="43"/>
        <v/>
      </c>
    </row>
    <row r="2744" spans="11:11">
      <c r="K2744" s="47" t="str">
        <f t="shared" si="43"/>
        <v/>
      </c>
    </row>
    <row r="2745" spans="11:11">
      <c r="K2745" s="47" t="str">
        <f t="shared" si="43"/>
        <v/>
      </c>
    </row>
    <row r="2746" spans="11:11">
      <c r="K2746" s="47" t="str">
        <f t="shared" si="43"/>
        <v/>
      </c>
    </row>
    <row r="2747" spans="11:11">
      <c r="K2747" s="47" t="str">
        <f t="shared" si="43"/>
        <v/>
      </c>
    </row>
    <row r="2748" spans="11:11">
      <c r="K2748" s="47" t="str">
        <f t="shared" si="43"/>
        <v/>
      </c>
    </row>
    <row r="2749" spans="11:11">
      <c r="K2749" s="47" t="str">
        <f t="shared" si="43"/>
        <v/>
      </c>
    </row>
    <row r="2750" spans="11:11">
      <c r="K2750" s="47" t="str">
        <f t="shared" si="43"/>
        <v/>
      </c>
    </row>
    <row r="2751" spans="11:11">
      <c r="K2751" s="47" t="str">
        <f t="shared" si="43"/>
        <v/>
      </c>
    </row>
    <row r="2752" spans="11:11">
      <c r="K2752" s="47" t="str">
        <f t="shared" si="43"/>
        <v/>
      </c>
    </row>
    <row r="2753" spans="11:11">
      <c r="K2753" s="47" t="str">
        <f t="shared" si="43"/>
        <v/>
      </c>
    </row>
    <row r="2754" spans="11:11">
      <c r="K2754" s="47" t="str">
        <f t="shared" si="43"/>
        <v/>
      </c>
    </row>
    <row r="2755" spans="11:11">
      <c r="K2755" s="47" t="str">
        <f t="shared" si="43"/>
        <v/>
      </c>
    </row>
    <row r="2756" spans="11:11">
      <c r="K2756" s="47" t="str">
        <f t="shared" si="43"/>
        <v/>
      </c>
    </row>
    <row r="2757" spans="11:11">
      <c r="K2757" s="47" t="str">
        <f t="shared" si="43"/>
        <v/>
      </c>
    </row>
    <row r="2758" spans="11:11">
      <c r="K2758" s="47" t="str">
        <f t="shared" si="43"/>
        <v/>
      </c>
    </row>
    <row r="2759" spans="11:11">
      <c r="K2759" s="47" t="str">
        <f t="shared" si="43"/>
        <v/>
      </c>
    </row>
    <row r="2760" spans="11:11">
      <c r="K2760" s="47" t="str">
        <f t="shared" si="43"/>
        <v/>
      </c>
    </row>
    <row r="2761" spans="11:11">
      <c r="K2761" s="47" t="str">
        <f t="shared" si="43"/>
        <v/>
      </c>
    </row>
    <row r="2762" spans="11:11">
      <c r="K2762" s="47" t="str">
        <f t="shared" si="43"/>
        <v/>
      </c>
    </row>
    <row r="2763" spans="11:11">
      <c r="K2763" s="47" t="str">
        <f t="shared" si="43"/>
        <v/>
      </c>
    </row>
    <row r="2764" spans="11:11">
      <c r="K2764" s="47" t="str">
        <f t="shared" si="43"/>
        <v/>
      </c>
    </row>
    <row r="2765" spans="11:11">
      <c r="K2765" s="47" t="str">
        <f t="shared" si="43"/>
        <v/>
      </c>
    </row>
    <row r="2766" spans="11:11">
      <c r="K2766" s="47" t="str">
        <f t="shared" si="43"/>
        <v/>
      </c>
    </row>
    <row r="2767" spans="11:11">
      <c r="K2767" s="47" t="str">
        <f t="shared" si="43"/>
        <v/>
      </c>
    </row>
    <row r="2768" spans="11:11">
      <c r="K2768" s="47" t="str">
        <f t="shared" si="43"/>
        <v/>
      </c>
    </row>
    <row r="2769" spans="11:11">
      <c r="K2769" s="47" t="str">
        <f t="shared" si="43"/>
        <v/>
      </c>
    </row>
    <row r="2770" spans="11:11">
      <c r="K2770" s="47" t="str">
        <f t="shared" si="43"/>
        <v/>
      </c>
    </row>
    <row r="2771" spans="11:11">
      <c r="K2771" s="47" t="str">
        <f t="shared" ref="K2771:K2834" si="44">LEFT(C2771,2)</f>
        <v/>
      </c>
    </row>
    <row r="2772" spans="11:11">
      <c r="K2772" s="47" t="str">
        <f t="shared" si="44"/>
        <v/>
      </c>
    </row>
    <row r="2773" spans="11:11">
      <c r="K2773" s="47" t="str">
        <f t="shared" si="44"/>
        <v/>
      </c>
    </row>
    <row r="2774" spans="11:11">
      <c r="K2774" s="47" t="str">
        <f t="shared" si="44"/>
        <v/>
      </c>
    </row>
    <row r="2775" spans="11:11">
      <c r="K2775" s="47" t="str">
        <f t="shared" si="44"/>
        <v/>
      </c>
    </row>
    <row r="2776" spans="11:11">
      <c r="K2776" s="47" t="str">
        <f t="shared" si="44"/>
        <v/>
      </c>
    </row>
    <row r="2777" spans="11:11">
      <c r="K2777" s="47" t="str">
        <f t="shared" si="44"/>
        <v/>
      </c>
    </row>
    <row r="2778" spans="11:11">
      <c r="K2778" s="47" t="str">
        <f t="shared" si="44"/>
        <v/>
      </c>
    </row>
    <row r="2779" spans="11:11">
      <c r="K2779" s="47" t="str">
        <f t="shared" si="44"/>
        <v/>
      </c>
    </row>
    <row r="2780" spans="11:11">
      <c r="K2780" s="47" t="str">
        <f t="shared" si="44"/>
        <v/>
      </c>
    </row>
    <row r="2781" spans="11:11">
      <c r="K2781" s="47" t="str">
        <f t="shared" si="44"/>
        <v/>
      </c>
    </row>
    <row r="2782" spans="11:11">
      <c r="K2782" s="47" t="str">
        <f t="shared" si="44"/>
        <v/>
      </c>
    </row>
    <row r="2783" spans="11:11">
      <c r="K2783" s="47" t="str">
        <f t="shared" si="44"/>
        <v/>
      </c>
    </row>
    <row r="2784" spans="11:11">
      <c r="K2784" s="47" t="str">
        <f t="shared" si="44"/>
        <v/>
      </c>
    </row>
    <row r="2785" spans="11:11">
      <c r="K2785" s="47" t="str">
        <f t="shared" si="44"/>
        <v/>
      </c>
    </row>
    <row r="2786" spans="11:11">
      <c r="K2786" s="47" t="str">
        <f t="shared" si="44"/>
        <v/>
      </c>
    </row>
    <row r="2787" spans="11:11">
      <c r="K2787" s="47" t="str">
        <f t="shared" si="44"/>
        <v/>
      </c>
    </row>
    <row r="2788" spans="11:11">
      <c r="K2788" s="47" t="str">
        <f t="shared" si="44"/>
        <v/>
      </c>
    </row>
    <row r="2789" spans="11:11">
      <c r="K2789" s="47" t="str">
        <f t="shared" si="44"/>
        <v/>
      </c>
    </row>
    <row r="2790" spans="11:11">
      <c r="K2790" s="47" t="str">
        <f t="shared" si="44"/>
        <v/>
      </c>
    </row>
    <row r="2791" spans="11:11">
      <c r="K2791" s="47" t="str">
        <f t="shared" si="44"/>
        <v/>
      </c>
    </row>
    <row r="2792" spans="11:11">
      <c r="K2792" s="47" t="str">
        <f t="shared" si="44"/>
        <v/>
      </c>
    </row>
    <row r="2793" spans="11:11">
      <c r="K2793" s="47" t="str">
        <f t="shared" si="44"/>
        <v/>
      </c>
    </row>
    <row r="2794" spans="11:11">
      <c r="K2794" s="47" t="str">
        <f t="shared" si="44"/>
        <v/>
      </c>
    </row>
    <row r="2795" spans="11:11">
      <c r="K2795" s="47" t="str">
        <f t="shared" si="44"/>
        <v/>
      </c>
    </row>
    <row r="2796" spans="11:11">
      <c r="K2796" s="47" t="str">
        <f t="shared" si="44"/>
        <v/>
      </c>
    </row>
    <row r="2797" spans="11:11">
      <c r="K2797" s="47" t="str">
        <f t="shared" si="44"/>
        <v/>
      </c>
    </row>
    <row r="2798" spans="11:11">
      <c r="K2798" s="47" t="str">
        <f t="shared" si="44"/>
        <v/>
      </c>
    </row>
    <row r="2799" spans="11:11">
      <c r="K2799" s="47" t="str">
        <f t="shared" si="44"/>
        <v/>
      </c>
    </row>
    <row r="2800" spans="11:11">
      <c r="K2800" s="47" t="str">
        <f t="shared" si="44"/>
        <v/>
      </c>
    </row>
    <row r="2801" spans="11:11">
      <c r="K2801" s="47" t="str">
        <f t="shared" si="44"/>
        <v/>
      </c>
    </row>
    <row r="2802" spans="11:11">
      <c r="K2802" s="47" t="str">
        <f t="shared" si="44"/>
        <v/>
      </c>
    </row>
    <row r="2803" spans="11:11">
      <c r="K2803" s="47" t="str">
        <f t="shared" si="44"/>
        <v/>
      </c>
    </row>
    <row r="2804" spans="11:11">
      <c r="K2804" s="47" t="str">
        <f t="shared" si="44"/>
        <v/>
      </c>
    </row>
    <row r="2805" spans="11:11">
      <c r="K2805" s="47" t="str">
        <f t="shared" si="44"/>
        <v/>
      </c>
    </row>
    <row r="2806" spans="11:11">
      <c r="K2806" s="47" t="str">
        <f t="shared" si="44"/>
        <v/>
      </c>
    </row>
    <row r="2807" spans="11:11">
      <c r="K2807" s="47" t="str">
        <f t="shared" si="44"/>
        <v/>
      </c>
    </row>
    <row r="2808" spans="11:11">
      <c r="K2808" s="47" t="str">
        <f t="shared" si="44"/>
        <v/>
      </c>
    </row>
    <row r="2809" spans="11:11">
      <c r="K2809" s="47" t="str">
        <f t="shared" si="44"/>
        <v/>
      </c>
    </row>
    <row r="2810" spans="11:11">
      <c r="K2810" s="47" t="str">
        <f t="shared" si="44"/>
        <v/>
      </c>
    </row>
    <row r="2811" spans="11:11">
      <c r="K2811" s="47" t="str">
        <f t="shared" si="44"/>
        <v/>
      </c>
    </row>
    <row r="2812" spans="11:11">
      <c r="K2812" s="47" t="str">
        <f t="shared" si="44"/>
        <v/>
      </c>
    </row>
    <row r="2813" spans="11:11">
      <c r="K2813" s="47" t="str">
        <f t="shared" si="44"/>
        <v/>
      </c>
    </row>
    <row r="2814" spans="11:11">
      <c r="K2814" s="47" t="str">
        <f t="shared" si="44"/>
        <v/>
      </c>
    </row>
    <row r="2815" spans="11:11">
      <c r="K2815" s="47" t="str">
        <f t="shared" si="44"/>
        <v/>
      </c>
    </row>
    <row r="2816" spans="11:11">
      <c r="K2816" s="47" t="str">
        <f t="shared" si="44"/>
        <v/>
      </c>
    </row>
    <row r="2817" spans="11:11">
      <c r="K2817" s="47" t="str">
        <f t="shared" si="44"/>
        <v/>
      </c>
    </row>
    <row r="2818" spans="11:11">
      <c r="K2818" s="47" t="str">
        <f t="shared" si="44"/>
        <v/>
      </c>
    </row>
    <row r="2819" spans="11:11">
      <c r="K2819" s="47" t="str">
        <f t="shared" si="44"/>
        <v/>
      </c>
    </row>
    <row r="2820" spans="11:11">
      <c r="K2820" s="47" t="str">
        <f t="shared" si="44"/>
        <v/>
      </c>
    </row>
    <row r="2821" spans="11:11">
      <c r="K2821" s="47" t="str">
        <f t="shared" si="44"/>
        <v/>
      </c>
    </row>
    <row r="2822" spans="11:11">
      <c r="K2822" s="47" t="str">
        <f t="shared" si="44"/>
        <v/>
      </c>
    </row>
    <row r="2823" spans="11:11">
      <c r="K2823" s="47" t="str">
        <f t="shared" si="44"/>
        <v/>
      </c>
    </row>
    <row r="2824" spans="11:11">
      <c r="K2824" s="47" t="str">
        <f t="shared" si="44"/>
        <v/>
      </c>
    </row>
    <row r="2825" spans="11:11">
      <c r="K2825" s="47" t="str">
        <f t="shared" si="44"/>
        <v/>
      </c>
    </row>
    <row r="2826" spans="11:11">
      <c r="K2826" s="47" t="str">
        <f t="shared" si="44"/>
        <v/>
      </c>
    </row>
    <row r="2827" spans="11:11">
      <c r="K2827" s="47" t="str">
        <f t="shared" si="44"/>
        <v/>
      </c>
    </row>
    <row r="2828" spans="11:11">
      <c r="K2828" s="47" t="str">
        <f t="shared" si="44"/>
        <v/>
      </c>
    </row>
    <row r="2829" spans="11:11">
      <c r="K2829" s="47" t="str">
        <f t="shared" si="44"/>
        <v/>
      </c>
    </row>
    <row r="2830" spans="11:11">
      <c r="K2830" s="47" t="str">
        <f t="shared" si="44"/>
        <v/>
      </c>
    </row>
    <row r="2831" spans="11:11">
      <c r="K2831" s="47" t="str">
        <f t="shared" si="44"/>
        <v/>
      </c>
    </row>
    <row r="2832" spans="11:11">
      <c r="K2832" s="47" t="str">
        <f t="shared" si="44"/>
        <v/>
      </c>
    </row>
    <row r="2833" spans="11:11">
      <c r="K2833" s="47" t="str">
        <f t="shared" si="44"/>
        <v/>
      </c>
    </row>
    <row r="2834" spans="11:11">
      <c r="K2834" s="47" t="str">
        <f t="shared" si="44"/>
        <v/>
      </c>
    </row>
    <row r="2835" spans="11:11">
      <c r="K2835" s="47" t="str">
        <f t="shared" ref="K2835:K2898" si="45">LEFT(C2835,2)</f>
        <v/>
      </c>
    </row>
    <row r="2836" spans="11:11">
      <c r="K2836" s="47" t="str">
        <f t="shared" si="45"/>
        <v/>
      </c>
    </row>
    <row r="2837" spans="11:11">
      <c r="K2837" s="47" t="str">
        <f t="shared" si="45"/>
        <v/>
      </c>
    </row>
    <row r="2838" spans="11:11">
      <c r="K2838" s="47" t="str">
        <f t="shared" si="45"/>
        <v/>
      </c>
    </row>
    <row r="2839" spans="11:11">
      <c r="K2839" s="47" t="str">
        <f t="shared" si="45"/>
        <v/>
      </c>
    </row>
    <row r="2840" spans="11:11">
      <c r="K2840" s="47" t="str">
        <f t="shared" si="45"/>
        <v/>
      </c>
    </row>
    <row r="2841" spans="11:11">
      <c r="K2841" s="47" t="str">
        <f t="shared" si="45"/>
        <v/>
      </c>
    </row>
    <row r="2842" spans="11:11">
      <c r="K2842" s="47" t="str">
        <f t="shared" si="45"/>
        <v/>
      </c>
    </row>
    <row r="2843" spans="11:11">
      <c r="K2843" s="47" t="str">
        <f t="shared" si="45"/>
        <v/>
      </c>
    </row>
    <row r="2844" spans="11:11">
      <c r="K2844" s="47" t="str">
        <f t="shared" si="45"/>
        <v/>
      </c>
    </row>
    <row r="2845" spans="11:11">
      <c r="K2845" s="47" t="str">
        <f t="shared" si="45"/>
        <v/>
      </c>
    </row>
    <row r="2846" spans="11:11">
      <c r="K2846" s="47" t="str">
        <f t="shared" si="45"/>
        <v/>
      </c>
    </row>
    <row r="2847" spans="11:11">
      <c r="K2847" s="47" t="str">
        <f t="shared" si="45"/>
        <v/>
      </c>
    </row>
    <row r="2848" spans="11:11">
      <c r="K2848" s="47" t="str">
        <f t="shared" si="45"/>
        <v/>
      </c>
    </row>
    <row r="2849" spans="11:11">
      <c r="K2849" s="47" t="str">
        <f t="shared" si="45"/>
        <v/>
      </c>
    </row>
    <row r="2850" spans="11:11">
      <c r="K2850" s="47" t="str">
        <f t="shared" si="45"/>
        <v/>
      </c>
    </row>
    <row r="2851" spans="11:11">
      <c r="K2851" s="47" t="str">
        <f t="shared" si="45"/>
        <v/>
      </c>
    </row>
    <row r="2852" spans="11:11">
      <c r="K2852" s="47" t="str">
        <f t="shared" si="45"/>
        <v/>
      </c>
    </row>
    <row r="2853" spans="11:11">
      <c r="K2853" s="47" t="str">
        <f t="shared" si="45"/>
        <v/>
      </c>
    </row>
    <row r="2854" spans="11:11">
      <c r="K2854" s="47" t="str">
        <f t="shared" si="45"/>
        <v/>
      </c>
    </row>
    <row r="2855" spans="11:11">
      <c r="K2855" s="47" t="str">
        <f t="shared" si="45"/>
        <v/>
      </c>
    </row>
    <row r="2856" spans="11:11">
      <c r="K2856" s="47" t="str">
        <f t="shared" si="45"/>
        <v/>
      </c>
    </row>
    <row r="2857" spans="11:11">
      <c r="K2857" s="47" t="str">
        <f t="shared" si="45"/>
        <v/>
      </c>
    </row>
    <row r="2858" spans="11:11">
      <c r="K2858" s="47" t="str">
        <f t="shared" si="45"/>
        <v/>
      </c>
    </row>
    <row r="2859" spans="11:11">
      <c r="K2859" s="47" t="str">
        <f t="shared" si="45"/>
        <v/>
      </c>
    </row>
    <row r="2860" spans="11:11">
      <c r="K2860" s="47" t="str">
        <f t="shared" si="45"/>
        <v/>
      </c>
    </row>
    <row r="2861" spans="11:11">
      <c r="K2861" s="47" t="str">
        <f t="shared" si="45"/>
        <v/>
      </c>
    </row>
    <row r="2862" spans="11:11">
      <c r="K2862" s="47" t="str">
        <f t="shared" si="45"/>
        <v/>
      </c>
    </row>
    <row r="2863" spans="11:11">
      <c r="K2863" s="47" t="str">
        <f t="shared" si="45"/>
        <v/>
      </c>
    </row>
    <row r="2864" spans="11:11">
      <c r="K2864" s="47" t="str">
        <f t="shared" si="45"/>
        <v/>
      </c>
    </row>
    <row r="2865" spans="11:11">
      <c r="K2865" s="47" t="str">
        <f t="shared" si="45"/>
        <v/>
      </c>
    </row>
    <row r="2866" spans="11:11">
      <c r="K2866" s="47" t="str">
        <f t="shared" si="45"/>
        <v/>
      </c>
    </row>
    <row r="2867" spans="11:11">
      <c r="K2867" s="47" t="str">
        <f t="shared" si="45"/>
        <v/>
      </c>
    </row>
    <row r="2868" spans="11:11">
      <c r="K2868" s="47" t="str">
        <f t="shared" si="45"/>
        <v/>
      </c>
    </row>
    <row r="2869" spans="11:11">
      <c r="K2869" s="47" t="str">
        <f t="shared" si="45"/>
        <v/>
      </c>
    </row>
    <row r="2870" spans="11:11">
      <c r="K2870" s="47" t="str">
        <f t="shared" si="45"/>
        <v/>
      </c>
    </row>
    <row r="2871" spans="11:11">
      <c r="K2871" s="47" t="str">
        <f t="shared" si="45"/>
        <v/>
      </c>
    </row>
    <row r="2872" spans="11:11">
      <c r="K2872" s="47" t="str">
        <f t="shared" si="45"/>
        <v/>
      </c>
    </row>
    <row r="2873" spans="11:11">
      <c r="K2873" s="47" t="str">
        <f t="shared" si="45"/>
        <v/>
      </c>
    </row>
    <row r="2874" spans="11:11">
      <c r="K2874" s="47" t="str">
        <f t="shared" si="45"/>
        <v/>
      </c>
    </row>
    <row r="2875" spans="11:11">
      <c r="K2875" s="47" t="str">
        <f t="shared" si="45"/>
        <v/>
      </c>
    </row>
    <row r="2876" spans="11:11">
      <c r="K2876" s="47" t="str">
        <f t="shared" si="45"/>
        <v/>
      </c>
    </row>
    <row r="2877" spans="11:11">
      <c r="K2877" s="47" t="str">
        <f t="shared" si="45"/>
        <v/>
      </c>
    </row>
    <row r="2878" spans="11:11">
      <c r="K2878" s="47" t="str">
        <f t="shared" si="45"/>
        <v/>
      </c>
    </row>
    <row r="2879" spans="11:11">
      <c r="K2879" s="47" t="str">
        <f t="shared" si="45"/>
        <v/>
      </c>
    </row>
    <row r="2880" spans="11:11">
      <c r="K2880" s="47" t="str">
        <f t="shared" si="45"/>
        <v/>
      </c>
    </row>
    <row r="2881" spans="11:11">
      <c r="K2881" s="47" t="str">
        <f t="shared" si="45"/>
        <v/>
      </c>
    </row>
    <row r="2882" spans="11:11">
      <c r="K2882" s="47" t="str">
        <f t="shared" si="45"/>
        <v/>
      </c>
    </row>
    <row r="2883" spans="11:11">
      <c r="K2883" s="47" t="str">
        <f t="shared" si="45"/>
        <v/>
      </c>
    </row>
    <row r="2884" spans="11:11">
      <c r="K2884" s="47" t="str">
        <f t="shared" si="45"/>
        <v/>
      </c>
    </row>
    <row r="2885" spans="11:11">
      <c r="K2885" s="47" t="str">
        <f t="shared" si="45"/>
        <v/>
      </c>
    </row>
    <row r="2886" spans="11:11">
      <c r="K2886" s="47" t="str">
        <f t="shared" si="45"/>
        <v/>
      </c>
    </row>
    <row r="2887" spans="11:11">
      <c r="K2887" s="47" t="str">
        <f t="shared" si="45"/>
        <v/>
      </c>
    </row>
    <row r="2888" spans="11:11">
      <c r="K2888" s="47" t="str">
        <f t="shared" si="45"/>
        <v/>
      </c>
    </row>
    <row r="2889" spans="11:11">
      <c r="K2889" s="47" t="str">
        <f t="shared" si="45"/>
        <v/>
      </c>
    </row>
    <row r="2890" spans="11:11">
      <c r="K2890" s="47" t="str">
        <f t="shared" si="45"/>
        <v/>
      </c>
    </row>
    <row r="2891" spans="11:11">
      <c r="K2891" s="47" t="str">
        <f t="shared" si="45"/>
        <v/>
      </c>
    </row>
    <row r="2892" spans="11:11">
      <c r="K2892" s="47" t="str">
        <f t="shared" si="45"/>
        <v/>
      </c>
    </row>
    <row r="2893" spans="11:11">
      <c r="K2893" s="47" t="str">
        <f t="shared" si="45"/>
        <v/>
      </c>
    </row>
    <row r="2894" spans="11:11">
      <c r="K2894" s="47" t="str">
        <f t="shared" si="45"/>
        <v/>
      </c>
    </row>
    <row r="2895" spans="11:11">
      <c r="K2895" s="47" t="str">
        <f t="shared" si="45"/>
        <v/>
      </c>
    </row>
    <row r="2896" spans="11:11">
      <c r="K2896" s="47" t="str">
        <f t="shared" si="45"/>
        <v/>
      </c>
    </row>
    <row r="2897" spans="11:11">
      <c r="K2897" s="47" t="str">
        <f t="shared" si="45"/>
        <v/>
      </c>
    </row>
    <row r="2898" spans="11:11">
      <c r="K2898" s="47" t="str">
        <f t="shared" si="45"/>
        <v/>
      </c>
    </row>
    <row r="2899" spans="11:11">
      <c r="K2899" s="47" t="str">
        <f t="shared" ref="K2899:K2962" si="46">LEFT(C2899,2)</f>
        <v/>
      </c>
    </row>
    <row r="2900" spans="11:11">
      <c r="K2900" s="47" t="str">
        <f t="shared" si="46"/>
        <v/>
      </c>
    </row>
    <row r="2901" spans="11:11">
      <c r="K2901" s="47" t="str">
        <f t="shared" si="46"/>
        <v/>
      </c>
    </row>
    <row r="2902" spans="11:11">
      <c r="K2902" s="47" t="str">
        <f t="shared" si="46"/>
        <v/>
      </c>
    </row>
    <row r="2903" spans="11:11">
      <c r="K2903" s="47" t="str">
        <f t="shared" si="46"/>
        <v/>
      </c>
    </row>
    <row r="2904" spans="11:11">
      <c r="K2904" s="47" t="str">
        <f t="shared" si="46"/>
        <v/>
      </c>
    </row>
    <row r="2905" spans="11:11">
      <c r="K2905" s="47" t="str">
        <f t="shared" si="46"/>
        <v/>
      </c>
    </row>
    <row r="2906" spans="11:11">
      <c r="K2906" s="47" t="str">
        <f t="shared" si="46"/>
        <v/>
      </c>
    </row>
    <row r="2907" spans="11:11">
      <c r="K2907" s="47" t="str">
        <f t="shared" si="46"/>
        <v/>
      </c>
    </row>
    <row r="2908" spans="11:11">
      <c r="K2908" s="47" t="str">
        <f t="shared" si="46"/>
        <v/>
      </c>
    </row>
    <row r="2909" spans="11:11">
      <c r="K2909" s="47" t="str">
        <f t="shared" si="46"/>
        <v/>
      </c>
    </row>
    <row r="2910" spans="11:11">
      <c r="K2910" s="47" t="str">
        <f t="shared" si="46"/>
        <v/>
      </c>
    </row>
    <row r="2911" spans="11:11">
      <c r="K2911" s="47" t="str">
        <f t="shared" si="46"/>
        <v/>
      </c>
    </row>
    <row r="2912" spans="11:11">
      <c r="K2912" s="47" t="str">
        <f t="shared" si="46"/>
        <v/>
      </c>
    </row>
    <row r="2913" spans="11:11">
      <c r="K2913" s="47" t="str">
        <f t="shared" si="46"/>
        <v/>
      </c>
    </row>
    <row r="2914" spans="11:11">
      <c r="K2914" s="47" t="str">
        <f t="shared" si="46"/>
        <v/>
      </c>
    </row>
    <row r="2915" spans="11:11">
      <c r="K2915" s="47" t="str">
        <f t="shared" si="46"/>
        <v/>
      </c>
    </row>
    <row r="2916" spans="11:11">
      <c r="K2916" s="47" t="str">
        <f t="shared" si="46"/>
        <v/>
      </c>
    </row>
    <row r="2917" spans="11:11">
      <c r="K2917" s="47" t="str">
        <f t="shared" si="46"/>
        <v/>
      </c>
    </row>
    <row r="2918" spans="11:11">
      <c r="K2918" s="47" t="str">
        <f t="shared" si="46"/>
        <v/>
      </c>
    </row>
    <row r="2919" spans="11:11">
      <c r="K2919" s="47" t="str">
        <f t="shared" si="46"/>
        <v/>
      </c>
    </row>
    <row r="2920" spans="11:11">
      <c r="K2920" s="47" t="str">
        <f t="shared" si="46"/>
        <v/>
      </c>
    </row>
    <row r="2921" spans="11:11">
      <c r="K2921" s="47" t="str">
        <f t="shared" si="46"/>
        <v/>
      </c>
    </row>
    <row r="2922" spans="11:11">
      <c r="K2922" s="47" t="str">
        <f t="shared" si="46"/>
        <v/>
      </c>
    </row>
    <row r="2923" spans="11:11">
      <c r="K2923" s="47" t="str">
        <f t="shared" si="46"/>
        <v/>
      </c>
    </row>
    <row r="2924" spans="11:11">
      <c r="K2924" s="47" t="str">
        <f t="shared" si="46"/>
        <v/>
      </c>
    </row>
    <row r="2925" spans="11:11">
      <c r="K2925" s="47" t="str">
        <f t="shared" si="46"/>
        <v/>
      </c>
    </row>
    <row r="2926" spans="11:11">
      <c r="K2926" s="47" t="str">
        <f t="shared" si="46"/>
        <v/>
      </c>
    </row>
    <row r="2927" spans="11:11">
      <c r="K2927" s="47" t="str">
        <f t="shared" si="46"/>
        <v/>
      </c>
    </row>
    <row r="2928" spans="11:11">
      <c r="K2928" s="47" t="str">
        <f t="shared" si="46"/>
        <v/>
      </c>
    </row>
    <row r="2929" spans="11:11">
      <c r="K2929" s="47" t="str">
        <f t="shared" si="46"/>
        <v/>
      </c>
    </row>
    <row r="2930" spans="11:11">
      <c r="K2930" s="47" t="str">
        <f t="shared" si="46"/>
        <v/>
      </c>
    </row>
    <row r="2931" spans="11:11">
      <c r="K2931" s="47" t="str">
        <f t="shared" si="46"/>
        <v/>
      </c>
    </row>
    <row r="2932" spans="11:11">
      <c r="K2932" s="47" t="str">
        <f t="shared" si="46"/>
        <v/>
      </c>
    </row>
    <row r="2933" spans="11:11">
      <c r="K2933" s="47" t="str">
        <f t="shared" si="46"/>
        <v/>
      </c>
    </row>
    <row r="2934" spans="11:11">
      <c r="K2934" s="47" t="str">
        <f t="shared" si="46"/>
        <v/>
      </c>
    </row>
    <row r="2935" spans="11:11">
      <c r="K2935" s="47" t="str">
        <f t="shared" si="46"/>
        <v/>
      </c>
    </row>
    <row r="2936" spans="11:11">
      <c r="K2936" s="47" t="str">
        <f t="shared" si="46"/>
        <v/>
      </c>
    </row>
    <row r="2937" spans="11:11">
      <c r="K2937" s="47" t="str">
        <f t="shared" si="46"/>
        <v/>
      </c>
    </row>
    <row r="2938" spans="11:11">
      <c r="K2938" s="47" t="str">
        <f t="shared" si="46"/>
        <v/>
      </c>
    </row>
    <row r="2939" spans="11:11">
      <c r="K2939" s="47" t="str">
        <f t="shared" si="46"/>
        <v/>
      </c>
    </row>
    <row r="2940" spans="11:11">
      <c r="K2940" s="47" t="str">
        <f t="shared" si="46"/>
        <v/>
      </c>
    </row>
    <row r="2941" spans="11:11">
      <c r="K2941" s="47" t="str">
        <f t="shared" si="46"/>
        <v/>
      </c>
    </row>
    <row r="2942" spans="11:11">
      <c r="K2942" s="47" t="str">
        <f t="shared" si="46"/>
        <v/>
      </c>
    </row>
    <row r="2943" spans="11:11">
      <c r="K2943" s="47" t="str">
        <f t="shared" si="46"/>
        <v/>
      </c>
    </row>
    <row r="2944" spans="11:11">
      <c r="K2944" s="47" t="str">
        <f t="shared" si="46"/>
        <v/>
      </c>
    </row>
    <row r="2945" spans="11:11">
      <c r="K2945" s="47" t="str">
        <f t="shared" si="46"/>
        <v/>
      </c>
    </row>
    <row r="2946" spans="11:11">
      <c r="K2946" s="47" t="str">
        <f t="shared" si="46"/>
        <v/>
      </c>
    </row>
    <row r="2947" spans="11:11">
      <c r="K2947" s="47" t="str">
        <f t="shared" si="46"/>
        <v/>
      </c>
    </row>
    <row r="2948" spans="11:11">
      <c r="K2948" s="47" t="str">
        <f t="shared" si="46"/>
        <v/>
      </c>
    </row>
    <row r="2949" spans="11:11">
      <c r="K2949" s="47" t="str">
        <f t="shared" si="46"/>
        <v/>
      </c>
    </row>
    <row r="2950" spans="11:11">
      <c r="K2950" s="47" t="str">
        <f t="shared" si="46"/>
        <v/>
      </c>
    </row>
    <row r="2951" spans="11:11">
      <c r="K2951" s="47" t="str">
        <f t="shared" si="46"/>
        <v/>
      </c>
    </row>
    <row r="2952" spans="11:11">
      <c r="K2952" s="47" t="str">
        <f t="shared" si="46"/>
        <v/>
      </c>
    </row>
    <row r="2953" spans="11:11">
      <c r="K2953" s="47" t="str">
        <f t="shared" si="46"/>
        <v/>
      </c>
    </row>
    <row r="2954" spans="11:11">
      <c r="K2954" s="47" t="str">
        <f t="shared" si="46"/>
        <v/>
      </c>
    </row>
    <row r="2955" spans="11:11">
      <c r="K2955" s="47" t="str">
        <f t="shared" si="46"/>
        <v/>
      </c>
    </row>
    <row r="2956" spans="11:11">
      <c r="K2956" s="47" t="str">
        <f t="shared" si="46"/>
        <v/>
      </c>
    </row>
    <row r="2957" spans="11:11">
      <c r="K2957" s="47" t="str">
        <f t="shared" si="46"/>
        <v/>
      </c>
    </row>
    <row r="2958" spans="11:11">
      <c r="K2958" s="47" t="str">
        <f t="shared" si="46"/>
        <v/>
      </c>
    </row>
    <row r="2959" spans="11:11">
      <c r="K2959" s="47" t="str">
        <f t="shared" si="46"/>
        <v/>
      </c>
    </row>
    <row r="2960" spans="11:11">
      <c r="K2960" s="47" t="str">
        <f t="shared" si="46"/>
        <v/>
      </c>
    </row>
    <row r="2961" spans="11:11">
      <c r="K2961" s="47" t="str">
        <f t="shared" si="46"/>
        <v/>
      </c>
    </row>
    <row r="2962" spans="11:11">
      <c r="K2962" s="47" t="str">
        <f t="shared" si="46"/>
        <v/>
      </c>
    </row>
    <row r="2963" spans="11:11">
      <c r="K2963" s="47" t="str">
        <f t="shared" ref="K2963:K3026" si="47">LEFT(C2963,2)</f>
        <v/>
      </c>
    </row>
    <row r="2964" spans="11:11">
      <c r="K2964" s="47" t="str">
        <f t="shared" si="47"/>
        <v/>
      </c>
    </row>
    <row r="2965" spans="11:11">
      <c r="K2965" s="47" t="str">
        <f t="shared" si="47"/>
        <v/>
      </c>
    </row>
    <row r="2966" spans="11:11">
      <c r="K2966" s="47" t="str">
        <f t="shared" si="47"/>
        <v/>
      </c>
    </row>
    <row r="2967" spans="11:11">
      <c r="K2967" s="47" t="str">
        <f t="shared" si="47"/>
        <v/>
      </c>
    </row>
    <row r="2968" spans="11:11">
      <c r="K2968" s="47" t="str">
        <f t="shared" si="47"/>
        <v/>
      </c>
    </row>
    <row r="2969" spans="11:11">
      <c r="K2969" s="47" t="str">
        <f t="shared" si="47"/>
        <v/>
      </c>
    </row>
    <row r="2970" spans="11:11">
      <c r="K2970" s="47" t="str">
        <f t="shared" si="47"/>
        <v/>
      </c>
    </row>
    <row r="2971" spans="11:11">
      <c r="K2971" s="47" t="str">
        <f t="shared" si="47"/>
        <v/>
      </c>
    </row>
    <row r="2972" spans="11:11">
      <c r="K2972" s="47" t="str">
        <f t="shared" si="47"/>
        <v/>
      </c>
    </row>
    <row r="2973" spans="11:11">
      <c r="K2973" s="47" t="str">
        <f t="shared" si="47"/>
        <v/>
      </c>
    </row>
    <row r="2974" spans="11:11">
      <c r="K2974" s="47" t="str">
        <f t="shared" si="47"/>
        <v/>
      </c>
    </row>
    <row r="2975" spans="11:11">
      <c r="K2975" s="47" t="str">
        <f t="shared" si="47"/>
        <v/>
      </c>
    </row>
    <row r="2976" spans="11:11">
      <c r="K2976" s="47" t="str">
        <f t="shared" si="47"/>
        <v/>
      </c>
    </row>
    <row r="2977" spans="11:11">
      <c r="K2977" s="47" t="str">
        <f t="shared" si="47"/>
        <v/>
      </c>
    </row>
    <row r="2978" spans="11:11">
      <c r="K2978" s="47" t="str">
        <f t="shared" si="47"/>
        <v/>
      </c>
    </row>
    <row r="2979" spans="11:11">
      <c r="K2979" s="47" t="str">
        <f t="shared" si="47"/>
        <v/>
      </c>
    </row>
    <row r="2980" spans="11:11">
      <c r="K2980" s="47" t="str">
        <f t="shared" si="47"/>
        <v/>
      </c>
    </row>
    <row r="2981" spans="11:11">
      <c r="K2981" s="47" t="str">
        <f t="shared" si="47"/>
        <v/>
      </c>
    </row>
    <row r="2982" spans="11:11">
      <c r="K2982" s="47" t="str">
        <f t="shared" si="47"/>
        <v/>
      </c>
    </row>
    <row r="2983" spans="11:11">
      <c r="K2983" s="47" t="str">
        <f t="shared" si="47"/>
        <v/>
      </c>
    </row>
    <row r="2984" spans="11:11">
      <c r="K2984" s="47" t="str">
        <f t="shared" si="47"/>
        <v/>
      </c>
    </row>
    <row r="2985" spans="11:11">
      <c r="K2985" s="47" t="str">
        <f t="shared" si="47"/>
        <v/>
      </c>
    </row>
    <row r="2986" spans="11:11">
      <c r="K2986" s="47" t="str">
        <f t="shared" si="47"/>
        <v/>
      </c>
    </row>
    <row r="2987" spans="11:11">
      <c r="K2987" s="47" t="str">
        <f t="shared" si="47"/>
        <v/>
      </c>
    </row>
    <row r="2988" spans="11:11">
      <c r="K2988" s="47" t="str">
        <f t="shared" si="47"/>
        <v/>
      </c>
    </row>
    <row r="2989" spans="11:11">
      <c r="K2989" s="47" t="str">
        <f t="shared" si="47"/>
        <v/>
      </c>
    </row>
    <row r="2990" spans="11:11">
      <c r="K2990" s="47" t="str">
        <f t="shared" si="47"/>
        <v/>
      </c>
    </row>
    <row r="2991" spans="11:11">
      <c r="K2991" s="47" t="str">
        <f t="shared" si="47"/>
        <v/>
      </c>
    </row>
    <row r="2992" spans="11:11">
      <c r="K2992" s="47" t="str">
        <f t="shared" si="47"/>
        <v/>
      </c>
    </row>
    <row r="2993" spans="11:11">
      <c r="K2993" s="47" t="str">
        <f t="shared" si="47"/>
        <v/>
      </c>
    </row>
    <row r="2994" spans="11:11">
      <c r="K2994" s="47" t="str">
        <f t="shared" si="47"/>
        <v/>
      </c>
    </row>
    <row r="2995" spans="11:11">
      <c r="K2995" s="47" t="str">
        <f t="shared" si="47"/>
        <v/>
      </c>
    </row>
    <row r="2996" spans="11:11">
      <c r="K2996" s="47" t="str">
        <f t="shared" si="47"/>
        <v/>
      </c>
    </row>
    <row r="2997" spans="11:11">
      <c r="K2997" s="47" t="str">
        <f t="shared" si="47"/>
        <v/>
      </c>
    </row>
    <row r="2998" spans="11:11">
      <c r="K2998" s="47" t="str">
        <f t="shared" si="47"/>
        <v/>
      </c>
    </row>
    <row r="2999" spans="11:11">
      <c r="K2999" s="47" t="str">
        <f t="shared" si="47"/>
        <v/>
      </c>
    </row>
    <row r="3000" spans="11:11">
      <c r="K3000" s="47" t="str">
        <f t="shared" si="47"/>
        <v/>
      </c>
    </row>
    <row r="3001" spans="11:11">
      <c r="K3001" s="47" t="str">
        <f t="shared" si="47"/>
        <v/>
      </c>
    </row>
    <row r="3002" spans="11:11">
      <c r="K3002" s="47" t="str">
        <f t="shared" si="47"/>
        <v/>
      </c>
    </row>
    <row r="3003" spans="11:11">
      <c r="K3003" s="47" t="str">
        <f t="shared" si="47"/>
        <v/>
      </c>
    </row>
    <row r="3004" spans="11:11">
      <c r="K3004" s="47" t="str">
        <f t="shared" si="47"/>
        <v/>
      </c>
    </row>
    <row r="3005" spans="11:11">
      <c r="K3005" s="47" t="str">
        <f t="shared" si="47"/>
        <v/>
      </c>
    </row>
    <row r="3006" spans="11:11">
      <c r="K3006" s="47" t="str">
        <f t="shared" si="47"/>
        <v/>
      </c>
    </row>
    <row r="3007" spans="11:11">
      <c r="K3007" s="47" t="str">
        <f t="shared" si="47"/>
        <v/>
      </c>
    </row>
    <row r="3008" spans="11:11">
      <c r="K3008" s="47" t="str">
        <f t="shared" si="47"/>
        <v/>
      </c>
    </row>
    <row r="3009" spans="11:11">
      <c r="K3009" s="47" t="str">
        <f t="shared" si="47"/>
        <v/>
      </c>
    </row>
    <row r="3010" spans="11:11">
      <c r="K3010" s="47" t="str">
        <f t="shared" si="47"/>
        <v/>
      </c>
    </row>
    <row r="3011" spans="11:11">
      <c r="K3011" s="47" t="str">
        <f t="shared" si="47"/>
        <v/>
      </c>
    </row>
    <row r="3012" spans="11:11">
      <c r="K3012" s="47" t="str">
        <f t="shared" si="47"/>
        <v/>
      </c>
    </row>
    <row r="3013" spans="11:11">
      <c r="K3013" s="47" t="str">
        <f t="shared" si="47"/>
        <v/>
      </c>
    </row>
    <row r="3014" spans="11:11">
      <c r="K3014" s="47" t="str">
        <f t="shared" si="47"/>
        <v/>
      </c>
    </row>
    <row r="3015" spans="11:11">
      <c r="K3015" s="47" t="str">
        <f t="shared" si="47"/>
        <v/>
      </c>
    </row>
    <row r="3016" spans="11:11">
      <c r="K3016" s="47" t="str">
        <f t="shared" si="47"/>
        <v/>
      </c>
    </row>
    <row r="3017" spans="11:11">
      <c r="K3017" s="47" t="str">
        <f t="shared" si="47"/>
        <v/>
      </c>
    </row>
    <row r="3018" spans="11:11">
      <c r="K3018" s="47" t="str">
        <f t="shared" si="47"/>
        <v/>
      </c>
    </row>
    <row r="3019" spans="11:11">
      <c r="K3019" s="47" t="str">
        <f t="shared" si="47"/>
        <v/>
      </c>
    </row>
    <row r="3020" spans="11:11">
      <c r="K3020" s="47" t="str">
        <f t="shared" si="47"/>
        <v/>
      </c>
    </row>
    <row r="3021" spans="11:11">
      <c r="K3021" s="47" t="str">
        <f t="shared" si="47"/>
        <v/>
      </c>
    </row>
    <row r="3022" spans="11:11">
      <c r="K3022" s="47" t="str">
        <f t="shared" si="47"/>
        <v/>
      </c>
    </row>
    <row r="3023" spans="11:11">
      <c r="K3023" s="47" t="str">
        <f t="shared" si="47"/>
        <v/>
      </c>
    </row>
    <row r="3024" spans="11:11">
      <c r="K3024" s="47" t="str">
        <f t="shared" si="47"/>
        <v/>
      </c>
    </row>
    <row r="3025" spans="11:11">
      <c r="K3025" s="47" t="str">
        <f t="shared" si="47"/>
        <v/>
      </c>
    </row>
    <row r="3026" spans="11:11">
      <c r="K3026" s="47" t="str">
        <f t="shared" si="47"/>
        <v/>
      </c>
    </row>
    <row r="3027" spans="11:11">
      <c r="K3027" s="47" t="str">
        <f t="shared" ref="K3027:K3090" si="48">LEFT(C3027,2)</f>
        <v/>
      </c>
    </row>
    <row r="3028" spans="11:11">
      <c r="K3028" s="47" t="str">
        <f t="shared" si="48"/>
        <v/>
      </c>
    </row>
    <row r="3029" spans="11:11">
      <c r="K3029" s="47" t="str">
        <f t="shared" si="48"/>
        <v/>
      </c>
    </row>
    <row r="3030" spans="11:11">
      <c r="K3030" s="47" t="str">
        <f t="shared" si="48"/>
        <v/>
      </c>
    </row>
    <row r="3031" spans="11:11">
      <c r="K3031" s="47" t="str">
        <f t="shared" si="48"/>
        <v/>
      </c>
    </row>
    <row r="3032" spans="11:11">
      <c r="K3032" s="47" t="str">
        <f t="shared" si="48"/>
        <v/>
      </c>
    </row>
    <row r="3033" spans="11:11">
      <c r="K3033" s="47" t="str">
        <f t="shared" si="48"/>
        <v/>
      </c>
    </row>
    <row r="3034" spans="11:11">
      <c r="K3034" s="47" t="str">
        <f t="shared" si="48"/>
        <v/>
      </c>
    </row>
    <row r="3035" spans="11:11">
      <c r="K3035" s="47" t="str">
        <f t="shared" si="48"/>
        <v/>
      </c>
    </row>
    <row r="3036" spans="11:11">
      <c r="K3036" s="47" t="str">
        <f t="shared" si="48"/>
        <v/>
      </c>
    </row>
    <row r="3037" spans="11:11">
      <c r="K3037" s="47" t="str">
        <f t="shared" si="48"/>
        <v/>
      </c>
    </row>
    <row r="3038" spans="11:11">
      <c r="K3038" s="47" t="str">
        <f t="shared" si="48"/>
        <v/>
      </c>
    </row>
    <row r="3039" spans="11:11">
      <c r="K3039" s="47" t="str">
        <f t="shared" si="48"/>
        <v/>
      </c>
    </row>
    <row r="3040" spans="11:11">
      <c r="K3040" s="47" t="str">
        <f t="shared" si="48"/>
        <v/>
      </c>
    </row>
    <row r="3041" spans="11:11">
      <c r="K3041" s="47" t="str">
        <f t="shared" si="48"/>
        <v/>
      </c>
    </row>
    <row r="3042" spans="11:11">
      <c r="K3042" s="47" t="str">
        <f t="shared" si="48"/>
        <v/>
      </c>
    </row>
    <row r="3043" spans="11:11">
      <c r="K3043" s="47" t="str">
        <f t="shared" si="48"/>
        <v/>
      </c>
    </row>
    <row r="3044" spans="11:11">
      <c r="K3044" s="47" t="str">
        <f t="shared" si="48"/>
        <v/>
      </c>
    </row>
    <row r="3045" spans="11:11">
      <c r="K3045" s="47" t="str">
        <f t="shared" si="48"/>
        <v/>
      </c>
    </row>
    <row r="3046" spans="11:11">
      <c r="K3046" s="47" t="str">
        <f t="shared" si="48"/>
        <v/>
      </c>
    </row>
    <row r="3047" spans="11:11">
      <c r="K3047" s="47" t="str">
        <f t="shared" si="48"/>
        <v/>
      </c>
    </row>
    <row r="3048" spans="11:11">
      <c r="K3048" s="47" t="str">
        <f t="shared" si="48"/>
        <v/>
      </c>
    </row>
    <row r="3049" spans="11:11">
      <c r="K3049" s="47" t="str">
        <f t="shared" si="48"/>
        <v/>
      </c>
    </row>
    <row r="3050" spans="11:11">
      <c r="K3050" s="47" t="str">
        <f t="shared" si="48"/>
        <v/>
      </c>
    </row>
    <row r="3051" spans="11:11">
      <c r="K3051" s="47" t="str">
        <f t="shared" si="48"/>
        <v/>
      </c>
    </row>
    <row r="3052" spans="11:11">
      <c r="K3052" s="47" t="str">
        <f t="shared" si="48"/>
        <v/>
      </c>
    </row>
    <row r="3053" spans="11:11">
      <c r="K3053" s="47" t="str">
        <f t="shared" si="48"/>
        <v/>
      </c>
    </row>
    <row r="3054" spans="11:11">
      <c r="K3054" s="47" t="str">
        <f t="shared" si="48"/>
        <v/>
      </c>
    </row>
    <row r="3055" spans="11:11">
      <c r="K3055" s="47" t="str">
        <f t="shared" si="48"/>
        <v/>
      </c>
    </row>
    <row r="3056" spans="11:11">
      <c r="K3056" s="47" t="str">
        <f t="shared" si="48"/>
        <v/>
      </c>
    </row>
    <row r="3057" spans="11:11">
      <c r="K3057" s="47" t="str">
        <f t="shared" si="48"/>
        <v/>
      </c>
    </row>
    <row r="3058" spans="11:11">
      <c r="K3058" s="47" t="str">
        <f t="shared" si="48"/>
        <v/>
      </c>
    </row>
    <row r="3059" spans="11:11">
      <c r="K3059" s="47" t="str">
        <f t="shared" si="48"/>
        <v/>
      </c>
    </row>
    <row r="3060" spans="11:11">
      <c r="K3060" s="47" t="str">
        <f t="shared" si="48"/>
        <v/>
      </c>
    </row>
    <row r="3061" spans="11:11">
      <c r="K3061" s="47" t="str">
        <f t="shared" si="48"/>
        <v/>
      </c>
    </row>
    <row r="3062" spans="11:11">
      <c r="K3062" s="47" t="str">
        <f t="shared" si="48"/>
        <v/>
      </c>
    </row>
    <row r="3063" spans="11:11">
      <c r="K3063" s="47" t="str">
        <f t="shared" si="48"/>
        <v/>
      </c>
    </row>
    <row r="3064" spans="11:11">
      <c r="K3064" s="47" t="str">
        <f t="shared" si="48"/>
        <v/>
      </c>
    </row>
    <row r="3065" spans="11:11">
      <c r="K3065" s="47" t="str">
        <f t="shared" si="48"/>
        <v/>
      </c>
    </row>
    <row r="3066" spans="11:11">
      <c r="K3066" s="47" t="str">
        <f t="shared" si="48"/>
        <v/>
      </c>
    </row>
    <row r="3067" spans="11:11">
      <c r="K3067" s="47" t="str">
        <f t="shared" si="48"/>
        <v/>
      </c>
    </row>
    <row r="3068" spans="11:11">
      <c r="K3068" s="47" t="str">
        <f t="shared" si="48"/>
        <v/>
      </c>
    </row>
    <row r="3069" spans="11:11">
      <c r="K3069" s="47" t="str">
        <f t="shared" si="48"/>
        <v/>
      </c>
    </row>
    <row r="3070" spans="11:11">
      <c r="K3070" s="47" t="str">
        <f t="shared" si="48"/>
        <v/>
      </c>
    </row>
    <row r="3071" spans="11:11">
      <c r="K3071" s="47" t="str">
        <f t="shared" si="48"/>
        <v/>
      </c>
    </row>
    <row r="3072" spans="11:11">
      <c r="K3072" s="47" t="str">
        <f t="shared" si="48"/>
        <v/>
      </c>
    </row>
    <row r="3073" spans="11:11">
      <c r="K3073" s="47" t="str">
        <f t="shared" si="48"/>
        <v/>
      </c>
    </row>
    <row r="3074" spans="11:11">
      <c r="K3074" s="47" t="str">
        <f t="shared" si="48"/>
        <v/>
      </c>
    </row>
    <row r="3075" spans="11:11">
      <c r="K3075" s="47" t="str">
        <f t="shared" si="48"/>
        <v/>
      </c>
    </row>
    <row r="3076" spans="11:11">
      <c r="K3076" s="47" t="str">
        <f t="shared" si="48"/>
        <v/>
      </c>
    </row>
    <row r="3077" spans="11:11">
      <c r="K3077" s="47" t="str">
        <f t="shared" si="48"/>
        <v/>
      </c>
    </row>
    <row r="3078" spans="11:11">
      <c r="K3078" s="47" t="str">
        <f t="shared" si="48"/>
        <v/>
      </c>
    </row>
    <row r="3079" spans="11:11">
      <c r="K3079" s="47" t="str">
        <f t="shared" si="48"/>
        <v/>
      </c>
    </row>
    <row r="3080" spans="11:11">
      <c r="K3080" s="47" t="str">
        <f t="shared" si="48"/>
        <v/>
      </c>
    </row>
    <row r="3081" spans="11:11">
      <c r="K3081" s="47" t="str">
        <f t="shared" si="48"/>
        <v/>
      </c>
    </row>
    <row r="3082" spans="11:11">
      <c r="K3082" s="47" t="str">
        <f t="shared" si="48"/>
        <v/>
      </c>
    </row>
    <row r="3083" spans="11:11">
      <c r="K3083" s="47" t="str">
        <f t="shared" si="48"/>
        <v/>
      </c>
    </row>
    <row r="3084" spans="11:11">
      <c r="K3084" s="47" t="str">
        <f t="shared" si="48"/>
        <v/>
      </c>
    </row>
    <row r="3085" spans="11:11">
      <c r="K3085" s="47" t="str">
        <f t="shared" si="48"/>
        <v/>
      </c>
    </row>
    <row r="3086" spans="11:11">
      <c r="K3086" s="47" t="str">
        <f t="shared" si="48"/>
        <v/>
      </c>
    </row>
    <row r="3087" spans="11:11">
      <c r="K3087" s="47" t="str">
        <f t="shared" si="48"/>
        <v/>
      </c>
    </row>
    <row r="3088" spans="11:11">
      <c r="K3088" s="47" t="str">
        <f t="shared" si="48"/>
        <v/>
      </c>
    </row>
    <row r="3089" spans="11:11">
      <c r="K3089" s="47" t="str">
        <f t="shared" si="48"/>
        <v/>
      </c>
    </row>
    <row r="3090" spans="11:11">
      <c r="K3090" s="47" t="str">
        <f t="shared" si="48"/>
        <v/>
      </c>
    </row>
    <row r="3091" spans="11:11">
      <c r="K3091" s="47" t="str">
        <f t="shared" ref="K3091:K3154" si="49">LEFT(C3091,2)</f>
        <v/>
      </c>
    </row>
    <row r="3092" spans="11:11">
      <c r="K3092" s="47" t="str">
        <f t="shared" si="49"/>
        <v/>
      </c>
    </row>
    <row r="3093" spans="11:11">
      <c r="K3093" s="47" t="str">
        <f t="shared" si="49"/>
        <v/>
      </c>
    </row>
    <row r="3094" spans="11:11">
      <c r="K3094" s="47" t="str">
        <f t="shared" si="49"/>
        <v/>
      </c>
    </row>
    <row r="3095" spans="11:11">
      <c r="K3095" s="47" t="str">
        <f t="shared" si="49"/>
        <v/>
      </c>
    </row>
    <row r="3096" spans="11:11">
      <c r="K3096" s="47" t="str">
        <f t="shared" si="49"/>
        <v/>
      </c>
    </row>
    <row r="3097" spans="11:11">
      <c r="K3097" s="47" t="str">
        <f t="shared" si="49"/>
        <v/>
      </c>
    </row>
    <row r="3098" spans="11:11">
      <c r="K3098" s="47" t="str">
        <f t="shared" si="49"/>
        <v/>
      </c>
    </row>
    <row r="3099" spans="11:11">
      <c r="K3099" s="47" t="str">
        <f t="shared" si="49"/>
        <v/>
      </c>
    </row>
    <row r="3100" spans="11:11">
      <c r="K3100" s="47" t="str">
        <f t="shared" si="49"/>
        <v/>
      </c>
    </row>
    <row r="3101" spans="11:11">
      <c r="K3101" s="47" t="str">
        <f t="shared" si="49"/>
        <v/>
      </c>
    </row>
    <row r="3102" spans="11:11">
      <c r="K3102" s="47" t="str">
        <f t="shared" si="49"/>
        <v/>
      </c>
    </row>
    <row r="3103" spans="11:11">
      <c r="K3103" s="47" t="str">
        <f t="shared" si="49"/>
        <v/>
      </c>
    </row>
    <row r="3104" spans="11:11">
      <c r="K3104" s="47" t="str">
        <f t="shared" si="49"/>
        <v/>
      </c>
    </row>
    <row r="3105" spans="11:11">
      <c r="K3105" s="47" t="str">
        <f t="shared" si="49"/>
        <v/>
      </c>
    </row>
    <row r="3106" spans="11:11">
      <c r="K3106" s="47" t="str">
        <f t="shared" si="49"/>
        <v/>
      </c>
    </row>
    <row r="3107" spans="11:11">
      <c r="K3107" s="47" t="str">
        <f t="shared" si="49"/>
        <v/>
      </c>
    </row>
    <row r="3108" spans="11:11">
      <c r="K3108" s="47" t="str">
        <f t="shared" si="49"/>
        <v/>
      </c>
    </row>
    <row r="3109" spans="11:11">
      <c r="K3109" s="47" t="str">
        <f t="shared" si="49"/>
        <v/>
      </c>
    </row>
    <row r="3110" spans="11:11">
      <c r="K3110" s="47" t="str">
        <f t="shared" si="49"/>
        <v/>
      </c>
    </row>
    <row r="3111" spans="11:11">
      <c r="K3111" s="47" t="str">
        <f t="shared" si="49"/>
        <v/>
      </c>
    </row>
    <row r="3112" spans="11:11">
      <c r="K3112" s="47" t="str">
        <f t="shared" si="49"/>
        <v/>
      </c>
    </row>
    <row r="3113" spans="11:11">
      <c r="K3113" s="47" t="str">
        <f t="shared" si="49"/>
        <v/>
      </c>
    </row>
    <row r="3114" spans="11:11">
      <c r="K3114" s="47" t="str">
        <f t="shared" si="49"/>
        <v/>
      </c>
    </row>
    <row r="3115" spans="11:11">
      <c r="K3115" s="47" t="str">
        <f t="shared" si="49"/>
        <v/>
      </c>
    </row>
    <row r="3116" spans="11:11">
      <c r="K3116" s="47" t="str">
        <f t="shared" si="49"/>
        <v/>
      </c>
    </row>
    <row r="3117" spans="11:11">
      <c r="K3117" s="47" t="str">
        <f t="shared" si="49"/>
        <v/>
      </c>
    </row>
    <row r="3118" spans="11:11">
      <c r="K3118" s="47" t="str">
        <f t="shared" si="49"/>
        <v/>
      </c>
    </row>
    <row r="3119" spans="11:11">
      <c r="K3119" s="47" t="str">
        <f t="shared" si="49"/>
        <v/>
      </c>
    </row>
    <row r="3120" spans="11:11">
      <c r="K3120" s="47" t="str">
        <f t="shared" si="49"/>
        <v/>
      </c>
    </row>
    <row r="3121" spans="11:11">
      <c r="K3121" s="47" t="str">
        <f t="shared" si="49"/>
        <v/>
      </c>
    </row>
    <row r="3122" spans="11:11">
      <c r="K3122" s="47" t="str">
        <f t="shared" si="49"/>
        <v/>
      </c>
    </row>
    <row r="3123" spans="11:11">
      <c r="K3123" s="47" t="str">
        <f t="shared" si="49"/>
        <v/>
      </c>
    </row>
    <row r="3124" spans="11:11">
      <c r="K3124" s="47" t="str">
        <f t="shared" si="49"/>
        <v/>
      </c>
    </row>
    <row r="3125" spans="11:11">
      <c r="K3125" s="47" t="str">
        <f t="shared" si="49"/>
        <v/>
      </c>
    </row>
    <row r="3126" spans="11:11">
      <c r="K3126" s="47" t="str">
        <f t="shared" si="49"/>
        <v/>
      </c>
    </row>
    <row r="3127" spans="11:11">
      <c r="K3127" s="47" t="str">
        <f t="shared" si="49"/>
        <v/>
      </c>
    </row>
    <row r="3128" spans="11:11">
      <c r="K3128" s="47" t="str">
        <f t="shared" si="49"/>
        <v/>
      </c>
    </row>
    <row r="3129" spans="11:11">
      <c r="K3129" s="47" t="str">
        <f t="shared" si="49"/>
        <v/>
      </c>
    </row>
    <row r="3130" spans="11:11">
      <c r="K3130" s="47" t="str">
        <f t="shared" si="49"/>
        <v/>
      </c>
    </row>
    <row r="3131" spans="11:11">
      <c r="K3131" s="47" t="str">
        <f t="shared" si="49"/>
        <v/>
      </c>
    </row>
    <row r="3132" spans="11:11">
      <c r="K3132" s="47" t="str">
        <f t="shared" si="49"/>
        <v/>
      </c>
    </row>
    <row r="3133" spans="11:11">
      <c r="K3133" s="47" t="str">
        <f t="shared" si="49"/>
        <v/>
      </c>
    </row>
    <row r="3134" spans="11:11">
      <c r="K3134" s="47" t="str">
        <f t="shared" si="49"/>
        <v/>
      </c>
    </row>
    <row r="3135" spans="11:11">
      <c r="K3135" s="47" t="str">
        <f t="shared" si="49"/>
        <v/>
      </c>
    </row>
    <row r="3136" spans="11:11">
      <c r="K3136" s="47" t="str">
        <f t="shared" si="49"/>
        <v/>
      </c>
    </row>
    <row r="3137" spans="11:11">
      <c r="K3137" s="47" t="str">
        <f t="shared" si="49"/>
        <v/>
      </c>
    </row>
    <row r="3138" spans="11:11">
      <c r="K3138" s="47" t="str">
        <f t="shared" si="49"/>
        <v/>
      </c>
    </row>
    <row r="3139" spans="11:11">
      <c r="K3139" s="47" t="str">
        <f t="shared" si="49"/>
        <v/>
      </c>
    </row>
    <row r="3140" spans="11:11">
      <c r="K3140" s="47" t="str">
        <f t="shared" si="49"/>
        <v/>
      </c>
    </row>
    <row r="3141" spans="11:11">
      <c r="K3141" s="47" t="str">
        <f t="shared" si="49"/>
        <v/>
      </c>
    </row>
    <row r="3142" spans="11:11">
      <c r="K3142" s="47" t="str">
        <f t="shared" si="49"/>
        <v/>
      </c>
    </row>
    <row r="3143" spans="11:11">
      <c r="K3143" s="47" t="str">
        <f t="shared" si="49"/>
        <v/>
      </c>
    </row>
    <row r="3144" spans="11:11">
      <c r="K3144" s="47" t="str">
        <f t="shared" si="49"/>
        <v/>
      </c>
    </row>
    <row r="3145" spans="11:11">
      <c r="K3145" s="47" t="str">
        <f t="shared" si="49"/>
        <v/>
      </c>
    </row>
    <row r="3146" spans="11:11">
      <c r="K3146" s="47" t="str">
        <f t="shared" si="49"/>
        <v/>
      </c>
    </row>
    <row r="3147" spans="11:11">
      <c r="K3147" s="47" t="str">
        <f t="shared" si="49"/>
        <v/>
      </c>
    </row>
    <row r="3148" spans="11:11">
      <c r="K3148" s="47" t="str">
        <f t="shared" si="49"/>
        <v/>
      </c>
    </row>
    <row r="3149" spans="11:11">
      <c r="K3149" s="47" t="str">
        <f t="shared" si="49"/>
        <v/>
      </c>
    </row>
    <row r="3150" spans="11:11">
      <c r="K3150" s="47" t="str">
        <f t="shared" si="49"/>
        <v/>
      </c>
    </row>
    <row r="3151" spans="11:11">
      <c r="K3151" s="47" t="str">
        <f t="shared" si="49"/>
        <v/>
      </c>
    </row>
    <row r="3152" spans="11:11">
      <c r="K3152" s="47" t="str">
        <f t="shared" si="49"/>
        <v/>
      </c>
    </row>
    <row r="3153" spans="11:11">
      <c r="K3153" s="47" t="str">
        <f t="shared" si="49"/>
        <v/>
      </c>
    </row>
    <row r="3154" spans="11:11">
      <c r="K3154" s="47" t="str">
        <f t="shared" si="49"/>
        <v/>
      </c>
    </row>
    <row r="3155" spans="11:11">
      <c r="K3155" s="47" t="str">
        <f t="shared" ref="K3155:K3218" si="50">LEFT(C3155,2)</f>
        <v/>
      </c>
    </row>
    <row r="3156" spans="11:11">
      <c r="K3156" s="47" t="str">
        <f t="shared" si="50"/>
        <v/>
      </c>
    </row>
    <row r="3157" spans="11:11">
      <c r="K3157" s="47" t="str">
        <f t="shared" si="50"/>
        <v/>
      </c>
    </row>
    <row r="3158" spans="11:11">
      <c r="K3158" s="47" t="str">
        <f t="shared" si="50"/>
        <v/>
      </c>
    </row>
    <row r="3159" spans="11:11">
      <c r="K3159" s="47" t="str">
        <f t="shared" si="50"/>
        <v/>
      </c>
    </row>
    <row r="3160" spans="11:11">
      <c r="K3160" s="47" t="str">
        <f t="shared" si="50"/>
        <v/>
      </c>
    </row>
    <row r="3161" spans="11:11">
      <c r="K3161" s="47" t="str">
        <f t="shared" si="50"/>
        <v/>
      </c>
    </row>
    <row r="3162" spans="11:11">
      <c r="K3162" s="47" t="str">
        <f t="shared" si="50"/>
        <v/>
      </c>
    </row>
    <row r="3163" spans="11:11">
      <c r="K3163" s="47" t="str">
        <f t="shared" si="50"/>
        <v/>
      </c>
    </row>
    <row r="3164" spans="11:11">
      <c r="K3164" s="47" t="str">
        <f t="shared" si="50"/>
        <v/>
      </c>
    </row>
    <row r="3165" spans="11:11">
      <c r="K3165" s="47" t="str">
        <f t="shared" si="50"/>
        <v/>
      </c>
    </row>
    <row r="3166" spans="11:11">
      <c r="K3166" s="47" t="str">
        <f t="shared" si="50"/>
        <v/>
      </c>
    </row>
    <row r="3167" spans="11:11">
      <c r="K3167" s="47" t="str">
        <f t="shared" si="50"/>
        <v/>
      </c>
    </row>
    <row r="3168" spans="11:11">
      <c r="K3168" s="47" t="str">
        <f t="shared" si="50"/>
        <v/>
      </c>
    </row>
    <row r="3169" spans="11:11">
      <c r="K3169" s="47" t="str">
        <f t="shared" si="50"/>
        <v/>
      </c>
    </row>
    <row r="3170" spans="11:11">
      <c r="K3170" s="47" t="str">
        <f t="shared" si="50"/>
        <v/>
      </c>
    </row>
    <row r="3171" spans="11:11">
      <c r="K3171" s="47" t="str">
        <f t="shared" si="50"/>
        <v/>
      </c>
    </row>
    <row r="3172" spans="11:11">
      <c r="K3172" s="47" t="str">
        <f t="shared" si="50"/>
        <v/>
      </c>
    </row>
    <row r="3173" spans="11:11">
      <c r="K3173" s="47" t="str">
        <f t="shared" si="50"/>
        <v/>
      </c>
    </row>
    <row r="3174" spans="11:11">
      <c r="K3174" s="47" t="str">
        <f t="shared" si="50"/>
        <v/>
      </c>
    </row>
    <row r="3175" spans="11:11">
      <c r="K3175" s="47" t="str">
        <f t="shared" si="50"/>
        <v/>
      </c>
    </row>
    <row r="3176" spans="11:11">
      <c r="K3176" s="47" t="str">
        <f t="shared" si="50"/>
        <v/>
      </c>
    </row>
    <row r="3177" spans="11:11">
      <c r="K3177" s="47" t="str">
        <f t="shared" si="50"/>
        <v/>
      </c>
    </row>
    <row r="3178" spans="11:11">
      <c r="K3178" s="47" t="str">
        <f t="shared" si="50"/>
        <v/>
      </c>
    </row>
    <row r="3179" spans="11:11">
      <c r="K3179" s="47" t="str">
        <f t="shared" si="50"/>
        <v/>
      </c>
    </row>
    <row r="3180" spans="11:11">
      <c r="K3180" s="47" t="str">
        <f t="shared" si="50"/>
        <v/>
      </c>
    </row>
    <row r="3181" spans="11:11">
      <c r="K3181" s="47" t="str">
        <f t="shared" si="50"/>
        <v/>
      </c>
    </row>
    <row r="3182" spans="11:11">
      <c r="K3182" s="47" t="str">
        <f t="shared" si="50"/>
        <v/>
      </c>
    </row>
    <row r="3183" spans="11:11">
      <c r="K3183" s="47" t="str">
        <f t="shared" si="50"/>
        <v/>
      </c>
    </row>
    <row r="3184" spans="11:11">
      <c r="K3184" s="47" t="str">
        <f t="shared" si="50"/>
        <v/>
      </c>
    </row>
    <row r="3185" spans="11:11">
      <c r="K3185" s="47" t="str">
        <f t="shared" si="50"/>
        <v/>
      </c>
    </row>
    <row r="3186" spans="11:11">
      <c r="K3186" s="47" t="str">
        <f t="shared" si="50"/>
        <v/>
      </c>
    </row>
    <row r="3187" spans="11:11">
      <c r="K3187" s="47" t="str">
        <f t="shared" si="50"/>
        <v/>
      </c>
    </row>
    <row r="3188" spans="11:11">
      <c r="K3188" s="47" t="str">
        <f t="shared" si="50"/>
        <v/>
      </c>
    </row>
    <row r="3189" spans="11:11">
      <c r="K3189" s="47" t="str">
        <f t="shared" si="50"/>
        <v/>
      </c>
    </row>
    <row r="3190" spans="11:11">
      <c r="K3190" s="47" t="str">
        <f t="shared" si="50"/>
        <v/>
      </c>
    </row>
    <row r="3191" spans="11:11">
      <c r="K3191" s="47" t="str">
        <f t="shared" si="50"/>
        <v/>
      </c>
    </row>
    <row r="3192" spans="11:11">
      <c r="K3192" s="47" t="str">
        <f t="shared" si="50"/>
        <v/>
      </c>
    </row>
    <row r="3193" spans="11:11">
      <c r="K3193" s="47" t="str">
        <f t="shared" si="50"/>
        <v/>
      </c>
    </row>
    <row r="3194" spans="11:11">
      <c r="K3194" s="47" t="str">
        <f t="shared" si="50"/>
        <v/>
      </c>
    </row>
    <row r="3195" spans="11:11">
      <c r="K3195" s="47" t="str">
        <f t="shared" si="50"/>
        <v/>
      </c>
    </row>
    <row r="3196" spans="11:11">
      <c r="K3196" s="47" t="str">
        <f t="shared" si="50"/>
        <v/>
      </c>
    </row>
    <row r="3197" spans="11:11">
      <c r="K3197" s="47" t="str">
        <f t="shared" si="50"/>
        <v/>
      </c>
    </row>
    <row r="3198" spans="11:11">
      <c r="K3198" s="47" t="str">
        <f t="shared" si="50"/>
        <v/>
      </c>
    </row>
    <row r="3199" spans="11:11">
      <c r="K3199" s="47" t="str">
        <f t="shared" si="50"/>
        <v/>
      </c>
    </row>
    <row r="3200" spans="11:11">
      <c r="K3200" s="47" t="str">
        <f t="shared" si="50"/>
        <v/>
      </c>
    </row>
    <row r="3201" spans="11:11">
      <c r="K3201" s="47" t="str">
        <f t="shared" si="50"/>
        <v/>
      </c>
    </row>
    <row r="3202" spans="11:11">
      <c r="K3202" s="47" t="str">
        <f t="shared" si="50"/>
        <v/>
      </c>
    </row>
    <row r="3203" spans="11:11">
      <c r="K3203" s="47" t="str">
        <f t="shared" si="50"/>
        <v/>
      </c>
    </row>
    <row r="3204" spans="11:11">
      <c r="K3204" s="47" t="str">
        <f t="shared" si="50"/>
        <v/>
      </c>
    </row>
    <row r="3205" spans="11:11">
      <c r="K3205" s="47" t="str">
        <f t="shared" si="50"/>
        <v/>
      </c>
    </row>
    <row r="3206" spans="11:11">
      <c r="K3206" s="47" t="str">
        <f t="shared" si="50"/>
        <v/>
      </c>
    </row>
    <row r="3207" spans="11:11">
      <c r="K3207" s="47" t="str">
        <f t="shared" si="50"/>
        <v/>
      </c>
    </row>
    <row r="3208" spans="11:11">
      <c r="K3208" s="47" t="str">
        <f t="shared" si="50"/>
        <v/>
      </c>
    </row>
    <row r="3209" spans="11:11">
      <c r="K3209" s="47" t="str">
        <f t="shared" si="50"/>
        <v/>
      </c>
    </row>
    <row r="3210" spans="11:11">
      <c r="K3210" s="47" t="str">
        <f t="shared" si="50"/>
        <v/>
      </c>
    </row>
    <row r="3211" spans="11:11">
      <c r="K3211" s="47" t="str">
        <f t="shared" si="50"/>
        <v/>
      </c>
    </row>
    <row r="3212" spans="11:11">
      <c r="K3212" s="47" t="str">
        <f t="shared" si="50"/>
        <v/>
      </c>
    </row>
    <row r="3213" spans="11:11">
      <c r="K3213" s="47" t="str">
        <f t="shared" si="50"/>
        <v/>
      </c>
    </row>
    <row r="3214" spans="11:11">
      <c r="K3214" s="47" t="str">
        <f t="shared" si="50"/>
        <v/>
      </c>
    </row>
    <row r="3215" spans="11:11">
      <c r="K3215" s="47" t="str">
        <f t="shared" si="50"/>
        <v/>
      </c>
    </row>
    <row r="3216" spans="11:11">
      <c r="K3216" s="47" t="str">
        <f t="shared" si="50"/>
        <v/>
      </c>
    </row>
    <row r="3217" spans="11:11">
      <c r="K3217" s="47" t="str">
        <f t="shared" si="50"/>
        <v/>
      </c>
    </row>
    <row r="3218" spans="11:11">
      <c r="K3218" s="47" t="str">
        <f t="shared" si="50"/>
        <v/>
      </c>
    </row>
    <row r="3219" spans="11:11">
      <c r="K3219" s="47" t="str">
        <f t="shared" ref="K3219:K3282" si="51">LEFT(C3219,2)</f>
        <v/>
      </c>
    </row>
    <row r="3220" spans="11:11">
      <c r="K3220" s="47" t="str">
        <f t="shared" si="51"/>
        <v/>
      </c>
    </row>
    <row r="3221" spans="11:11">
      <c r="K3221" s="47" t="str">
        <f t="shared" si="51"/>
        <v/>
      </c>
    </row>
    <row r="3222" spans="11:11">
      <c r="K3222" s="47" t="str">
        <f t="shared" si="51"/>
        <v/>
      </c>
    </row>
    <row r="3223" spans="11:11">
      <c r="K3223" s="47" t="str">
        <f t="shared" si="51"/>
        <v/>
      </c>
    </row>
    <row r="3224" spans="11:11">
      <c r="K3224" s="47" t="str">
        <f t="shared" si="51"/>
        <v/>
      </c>
    </row>
    <row r="3225" spans="11:11">
      <c r="K3225" s="47" t="str">
        <f t="shared" si="51"/>
        <v/>
      </c>
    </row>
    <row r="3226" spans="11:11">
      <c r="K3226" s="47" t="str">
        <f t="shared" si="51"/>
        <v/>
      </c>
    </row>
    <row r="3227" spans="11:11">
      <c r="K3227" s="47" t="str">
        <f t="shared" si="51"/>
        <v/>
      </c>
    </row>
    <row r="3228" spans="11:11">
      <c r="K3228" s="47" t="str">
        <f t="shared" si="51"/>
        <v/>
      </c>
    </row>
    <row r="3229" spans="11:11">
      <c r="K3229" s="47" t="str">
        <f t="shared" si="51"/>
        <v/>
      </c>
    </row>
    <row r="3230" spans="11:11">
      <c r="K3230" s="47" t="str">
        <f t="shared" si="51"/>
        <v/>
      </c>
    </row>
    <row r="3231" spans="11:11">
      <c r="K3231" s="47" t="str">
        <f t="shared" si="51"/>
        <v/>
      </c>
    </row>
    <row r="3232" spans="11:11">
      <c r="K3232" s="47" t="str">
        <f t="shared" si="51"/>
        <v/>
      </c>
    </row>
    <row r="3233" spans="11:11">
      <c r="K3233" s="47" t="str">
        <f t="shared" si="51"/>
        <v/>
      </c>
    </row>
    <row r="3234" spans="11:11">
      <c r="K3234" s="47" t="str">
        <f t="shared" si="51"/>
        <v/>
      </c>
    </row>
    <row r="3235" spans="11:11">
      <c r="K3235" s="47" t="str">
        <f t="shared" si="51"/>
        <v/>
      </c>
    </row>
    <row r="3236" spans="11:11">
      <c r="K3236" s="47" t="str">
        <f t="shared" si="51"/>
        <v/>
      </c>
    </row>
    <row r="3237" spans="11:11">
      <c r="K3237" s="47" t="str">
        <f t="shared" si="51"/>
        <v/>
      </c>
    </row>
    <row r="3238" spans="11:11">
      <c r="K3238" s="47" t="str">
        <f t="shared" si="51"/>
        <v/>
      </c>
    </row>
    <row r="3239" spans="11:11">
      <c r="K3239" s="47" t="str">
        <f t="shared" si="51"/>
        <v/>
      </c>
    </row>
    <row r="3240" spans="11:11">
      <c r="K3240" s="47" t="str">
        <f t="shared" si="51"/>
        <v/>
      </c>
    </row>
    <row r="3241" spans="11:11">
      <c r="K3241" s="47" t="str">
        <f t="shared" si="51"/>
        <v/>
      </c>
    </row>
    <row r="3242" spans="11:11">
      <c r="K3242" s="47" t="str">
        <f t="shared" si="51"/>
        <v/>
      </c>
    </row>
    <row r="3243" spans="11:11">
      <c r="K3243" s="47" t="str">
        <f t="shared" si="51"/>
        <v/>
      </c>
    </row>
    <row r="3244" spans="11:11">
      <c r="K3244" s="47" t="str">
        <f t="shared" si="51"/>
        <v/>
      </c>
    </row>
    <row r="3245" spans="11:11">
      <c r="K3245" s="47" t="str">
        <f t="shared" si="51"/>
        <v/>
      </c>
    </row>
    <row r="3246" spans="11:11">
      <c r="K3246" s="47" t="str">
        <f t="shared" si="51"/>
        <v/>
      </c>
    </row>
    <row r="3247" spans="11:11">
      <c r="K3247" s="47" t="str">
        <f t="shared" si="51"/>
        <v/>
      </c>
    </row>
    <row r="3248" spans="11:11">
      <c r="K3248" s="47" t="str">
        <f t="shared" si="51"/>
        <v/>
      </c>
    </row>
    <row r="3249" spans="11:11">
      <c r="K3249" s="47" t="str">
        <f t="shared" si="51"/>
        <v/>
      </c>
    </row>
    <row r="3250" spans="11:11">
      <c r="K3250" s="47" t="str">
        <f t="shared" si="51"/>
        <v/>
      </c>
    </row>
    <row r="3251" spans="11:11">
      <c r="K3251" s="47" t="str">
        <f t="shared" si="51"/>
        <v/>
      </c>
    </row>
    <row r="3252" spans="11:11">
      <c r="K3252" s="47" t="str">
        <f t="shared" si="51"/>
        <v/>
      </c>
    </row>
    <row r="3253" spans="11:11">
      <c r="K3253" s="47" t="str">
        <f t="shared" si="51"/>
        <v/>
      </c>
    </row>
    <row r="3254" spans="11:11">
      <c r="K3254" s="47" t="str">
        <f t="shared" si="51"/>
        <v/>
      </c>
    </row>
    <row r="3255" spans="11:11">
      <c r="K3255" s="47" t="str">
        <f t="shared" si="51"/>
        <v/>
      </c>
    </row>
    <row r="3256" spans="11:11">
      <c r="K3256" s="47" t="str">
        <f t="shared" si="51"/>
        <v/>
      </c>
    </row>
    <row r="3257" spans="11:11">
      <c r="K3257" s="47" t="str">
        <f t="shared" si="51"/>
        <v/>
      </c>
    </row>
    <row r="3258" spans="11:11">
      <c r="K3258" s="47" t="str">
        <f t="shared" si="51"/>
        <v/>
      </c>
    </row>
    <row r="3259" spans="11:11">
      <c r="K3259" s="47" t="str">
        <f t="shared" si="51"/>
        <v/>
      </c>
    </row>
    <row r="3260" spans="11:11">
      <c r="K3260" s="47" t="str">
        <f t="shared" si="51"/>
        <v/>
      </c>
    </row>
    <row r="3261" spans="11:11">
      <c r="K3261" s="47" t="str">
        <f t="shared" si="51"/>
        <v/>
      </c>
    </row>
    <row r="3262" spans="11:11">
      <c r="K3262" s="47" t="str">
        <f t="shared" si="51"/>
        <v/>
      </c>
    </row>
    <row r="3263" spans="11:11">
      <c r="K3263" s="47" t="str">
        <f t="shared" si="51"/>
        <v/>
      </c>
    </row>
    <row r="3264" spans="11:11">
      <c r="K3264" s="47" t="str">
        <f t="shared" si="51"/>
        <v/>
      </c>
    </row>
    <row r="3265" spans="11:11">
      <c r="K3265" s="47" t="str">
        <f t="shared" si="51"/>
        <v/>
      </c>
    </row>
    <row r="3266" spans="11:11">
      <c r="K3266" s="47" t="str">
        <f t="shared" si="51"/>
        <v/>
      </c>
    </row>
    <row r="3267" spans="11:11">
      <c r="K3267" s="47" t="str">
        <f t="shared" si="51"/>
        <v/>
      </c>
    </row>
    <row r="3268" spans="11:11">
      <c r="K3268" s="47" t="str">
        <f t="shared" si="51"/>
        <v/>
      </c>
    </row>
    <row r="3269" spans="11:11">
      <c r="K3269" s="47" t="str">
        <f t="shared" si="51"/>
        <v/>
      </c>
    </row>
    <row r="3270" spans="11:11">
      <c r="K3270" s="47" t="str">
        <f t="shared" si="51"/>
        <v/>
      </c>
    </row>
    <row r="3271" spans="11:11">
      <c r="K3271" s="47" t="str">
        <f t="shared" si="51"/>
        <v/>
      </c>
    </row>
    <row r="3272" spans="11:11">
      <c r="K3272" s="47" t="str">
        <f t="shared" si="51"/>
        <v/>
      </c>
    </row>
    <row r="3273" spans="11:11">
      <c r="K3273" s="47" t="str">
        <f t="shared" si="51"/>
        <v/>
      </c>
    </row>
    <row r="3274" spans="11:11">
      <c r="K3274" s="47" t="str">
        <f t="shared" si="51"/>
        <v/>
      </c>
    </row>
    <row r="3275" spans="11:11">
      <c r="K3275" s="47" t="str">
        <f t="shared" si="51"/>
        <v/>
      </c>
    </row>
    <row r="3276" spans="11:11">
      <c r="K3276" s="47" t="str">
        <f t="shared" si="51"/>
        <v/>
      </c>
    </row>
    <row r="3277" spans="11:11">
      <c r="K3277" s="47" t="str">
        <f t="shared" si="51"/>
        <v/>
      </c>
    </row>
    <row r="3278" spans="11:11">
      <c r="K3278" s="47" t="str">
        <f t="shared" si="51"/>
        <v/>
      </c>
    </row>
    <row r="3279" spans="11:11">
      <c r="K3279" s="47" t="str">
        <f t="shared" si="51"/>
        <v/>
      </c>
    </row>
    <row r="3280" spans="11:11">
      <c r="K3280" s="47" t="str">
        <f t="shared" si="51"/>
        <v/>
      </c>
    </row>
    <row r="3281" spans="11:11">
      <c r="K3281" s="47" t="str">
        <f t="shared" si="51"/>
        <v/>
      </c>
    </row>
    <row r="3282" spans="11:11">
      <c r="K3282" s="47" t="str">
        <f t="shared" si="51"/>
        <v/>
      </c>
    </row>
    <row r="3283" spans="11:11">
      <c r="K3283" s="47" t="str">
        <f t="shared" ref="K3283:K3346" si="52">LEFT(C3283,2)</f>
        <v/>
      </c>
    </row>
    <row r="3284" spans="11:11">
      <c r="K3284" s="47" t="str">
        <f t="shared" si="52"/>
        <v/>
      </c>
    </row>
    <row r="3285" spans="11:11">
      <c r="K3285" s="47" t="str">
        <f t="shared" si="52"/>
        <v/>
      </c>
    </row>
    <row r="3286" spans="11:11">
      <c r="K3286" s="47" t="str">
        <f t="shared" si="52"/>
        <v/>
      </c>
    </row>
    <row r="3287" spans="11:11">
      <c r="K3287" s="47" t="str">
        <f t="shared" si="52"/>
        <v/>
      </c>
    </row>
    <row r="3288" spans="11:11">
      <c r="K3288" s="47" t="str">
        <f t="shared" si="52"/>
        <v/>
      </c>
    </row>
    <row r="3289" spans="11:11">
      <c r="K3289" s="47" t="str">
        <f t="shared" si="52"/>
        <v/>
      </c>
    </row>
    <row r="3290" spans="11:11">
      <c r="K3290" s="47" t="str">
        <f t="shared" si="52"/>
        <v/>
      </c>
    </row>
    <row r="3291" spans="11:11">
      <c r="K3291" s="47" t="str">
        <f t="shared" si="52"/>
        <v/>
      </c>
    </row>
    <row r="3292" spans="11:11">
      <c r="K3292" s="47" t="str">
        <f t="shared" si="52"/>
        <v/>
      </c>
    </row>
    <row r="3293" spans="11:11">
      <c r="K3293" s="47" t="str">
        <f t="shared" si="52"/>
        <v/>
      </c>
    </row>
    <row r="3294" spans="11:11">
      <c r="K3294" s="47" t="str">
        <f t="shared" si="52"/>
        <v/>
      </c>
    </row>
    <row r="3295" spans="11:11">
      <c r="K3295" s="47" t="str">
        <f t="shared" si="52"/>
        <v/>
      </c>
    </row>
    <row r="3296" spans="11:11">
      <c r="K3296" s="47" t="str">
        <f t="shared" si="52"/>
        <v/>
      </c>
    </row>
    <row r="3297" spans="11:11">
      <c r="K3297" s="47" t="str">
        <f t="shared" si="52"/>
        <v/>
      </c>
    </row>
    <row r="3298" spans="11:11">
      <c r="K3298" s="47" t="str">
        <f t="shared" si="52"/>
        <v/>
      </c>
    </row>
    <row r="3299" spans="11:11">
      <c r="K3299" s="47" t="str">
        <f t="shared" si="52"/>
        <v/>
      </c>
    </row>
    <row r="3300" spans="11:11">
      <c r="K3300" s="47" t="str">
        <f t="shared" si="52"/>
        <v/>
      </c>
    </row>
    <row r="3301" spans="11:11">
      <c r="K3301" s="47" t="str">
        <f t="shared" si="52"/>
        <v/>
      </c>
    </row>
    <row r="3302" spans="11:11">
      <c r="K3302" s="47" t="str">
        <f t="shared" si="52"/>
        <v/>
      </c>
    </row>
    <row r="3303" spans="11:11">
      <c r="K3303" s="47" t="str">
        <f t="shared" si="52"/>
        <v/>
      </c>
    </row>
    <row r="3304" spans="11:11">
      <c r="K3304" s="47" t="str">
        <f t="shared" si="52"/>
        <v/>
      </c>
    </row>
    <row r="3305" spans="11:11">
      <c r="K3305" s="47" t="str">
        <f t="shared" si="52"/>
        <v/>
      </c>
    </row>
    <row r="3306" spans="11:11">
      <c r="K3306" s="47" t="str">
        <f t="shared" si="52"/>
        <v/>
      </c>
    </row>
    <row r="3307" spans="11:11">
      <c r="K3307" s="47" t="str">
        <f t="shared" si="52"/>
        <v/>
      </c>
    </row>
    <row r="3308" spans="11:11">
      <c r="K3308" s="47" t="str">
        <f t="shared" si="52"/>
        <v/>
      </c>
    </row>
    <row r="3309" spans="11:11">
      <c r="K3309" s="47" t="str">
        <f t="shared" si="52"/>
        <v/>
      </c>
    </row>
    <row r="3310" spans="11:11">
      <c r="K3310" s="47" t="str">
        <f t="shared" si="52"/>
        <v/>
      </c>
    </row>
    <row r="3311" spans="11:11">
      <c r="K3311" s="47" t="str">
        <f t="shared" si="52"/>
        <v/>
      </c>
    </row>
    <row r="3312" spans="11:11">
      <c r="K3312" s="47" t="str">
        <f t="shared" si="52"/>
        <v/>
      </c>
    </row>
    <row r="3313" spans="11:11">
      <c r="K3313" s="47" t="str">
        <f t="shared" si="52"/>
        <v/>
      </c>
    </row>
    <row r="3314" spans="11:11">
      <c r="K3314" s="47" t="str">
        <f t="shared" si="52"/>
        <v/>
      </c>
    </row>
    <row r="3315" spans="11:11">
      <c r="K3315" s="47" t="str">
        <f t="shared" si="52"/>
        <v/>
      </c>
    </row>
    <row r="3316" spans="11:11">
      <c r="K3316" s="47" t="str">
        <f t="shared" si="52"/>
        <v/>
      </c>
    </row>
    <row r="3317" spans="11:11">
      <c r="K3317" s="47" t="str">
        <f t="shared" si="52"/>
        <v/>
      </c>
    </row>
    <row r="3318" spans="11:11">
      <c r="K3318" s="47" t="str">
        <f t="shared" si="52"/>
        <v/>
      </c>
    </row>
    <row r="3319" spans="11:11">
      <c r="K3319" s="47" t="str">
        <f t="shared" si="52"/>
        <v/>
      </c>
    </row>
    <row r="3320" spans="11:11">
      <c r="K3320" s="47" t="str">
        <f t="shared" si="52"/>
        <v/>
      </c>
    </row>
    <row r="3321" spans="11:11">
      <c r="K3321" s="47" t="str">
        <f t="shared" si="52"/>
        <v/>
      </c>
    </row>
    <row r="3322" spans="11:11">
      <c r="K3322" s="47" t="str">
        <f t="shared" si="52"/>
        <v/>
      </c>
    </row>
    <row r="3323" spans="11:11">
      <c r="K3323" s="47" t="str">
        <f t="shared" si="52"/>
        <v/>
      </c>
    </row>
    <row r="3324" spans="11:11">
      <c r="K3324" s="47" t="str">
        <f t="shared" si="52"/>
        <v/>
      </c>
    </row>
    <row r="3325" spans="11:11">
      <c r="K3325" s="47" t="str">
        <f t="shared" si="52"/>
        <v/>
      </c>
    </row>
    <row r="3326" spans="11:11">
      <c r="K3326" s="47" t="str">
        <f t="shared" si="52"/>
        <v/>
      </c>
    </row>
    <row r="3327" spans="11:11">
      <c r="K3327" s="47" t="str">
        <f t="shared" si="52"/>
        <v/>
      </c>
    </row>
    <row r="3328" spans="11:11">
      <c r="K3328" s="47" t="str">
        <f t="shared" si="52"/>
        <v/>
      </c>
    </row>
    <row r="3329" spans="11:11">
      <c r="K3329" s="47" t="str">
        <f t="shared" si="52"/>
        <v/>
      </c>
    </row>
    <row r="3330" spans="11:11">
      <c r="K3330" s="47" t="str">
        <f t="shared" si="52"/>
        <v/>
      </c>
    </row>
    <row r="3331" spans="11:11">
      <c r="K3331" s="47" t="str">
        <f t="shared" si="52"/>
        <v/>
      </c>
    </row>
    <row r="3332" spans="11:11">
      <c r="K3332" s="47" t="str">
        <f t="shared" si="52"/>
        <v/>
      </c>
    </row>
    <row r="3333" spans="11:11">
      <c r="K3333" s="47" t="str">
        <f t="shared" si="52"/>
        <v/>
      </c>
    </row>
    <row r="3334" spans="11:11">
      <c r="K3334" s="47" t="str">
        <f t="shared" si="52"/>
        <v/>
      </c>
    </row>
    <row r="3335" spans="11:11">
      <c r="K3335" s="47" t="str">
        <f t="shared" si="52"/>
        <v/>
      </c>
    </row>
    <row r="3336" spans="11:11">
      <c r="K3336" s="47" t="str">
        <f t="shared" si="52"/>
        <v/>
      </c>
    </row>
    <row r="3337" spans="11:11">
      <c r="K3337" s="47" t="str">
        <f t="shared" si="52"/>
        <v/>
      </c>
    </row>
    <row r="3338" spans="11:11">
      <c r="K3338" s="47" t="str">
        <f t="shared" si="52"/>
        <v/>
      </c>
    </row>
    <row r="3339" spans="11:11">
      <c r="K3339" s="47" t="str">
        <f t="shared" si="52"/>
        <v/>
      </c>
    </row>
    <row r="3340" spans="11:11">
      <c r="K3340" s="47" t="str">
        <f t="shared" si="52"/>
        <v/>
      </c>
    </row>
    <row r="3341" spans="11:11">
      <c r="K3341" s="47" t="str">
        <f t="shared" si="52"/>
        <v/>
      </c>
    </row>
    <row r="3342" spans="11:11">
      <c r="K3342" s="47" t="str">
        <f t="shared" si="52"/>
        <v/>
      </c>
    </row>
    <row r="3343" spans="11:11">
      <c r="K3343" s="47" t="str">
        <f t="shared" si="52"/>
        <v/>
      </c>
    </row>
    <row r="3344" spans="11:11">
      <c r="K3344" s="47" t="str">
        <f t="shared" si="52"/>
        <v/>
      </c>
    </row>
    <row r="3345" spans="11:11">
      <c r="K3345" s="47" t="str">
        <f t="shared" si="52"/>
        <v/>
      </c>
    </row>
    <row r="3346" spans="11:11">
      <c r="K3346" s="47" t="str">
        <f t="shared" si="52"/>
        <v/>
      </c>
    </row>
    <row r="3347" spans="11:11">
      <c r="K3347" s="47" t="str">
        <f t="shared" ref="K3347:K3410" si="53">LEFT(C3347,2)</f>
        <v/>
      </c>
    </row>
    <row r="3348" spans="11:11">
      <c r="K3348" s="47" t="str">
        <f t="shared" si="53"/>
        <v/>
      </c>
    </row>
    <row r="3349" spans="11:11">
      <c r="K3349" s="47" t="str">
        <f t="shared" si="53"/>
        <v/>
      </c>
    </row>
    <row r="3350" spans="11:11">
      <c r="K3350" s="47" t="str">
        <f t="shared" si="53"/>
        <v/>
      </c>
    </row>
    <row r="3351" spans="11:11">
      <c r="K3351" s="47" t="str">
        <f t="shared" si="53"/>
        <v/>
      </c>
    </row>
    <row r="3352" spans="11:11">
      <c r="K3352" s="47" t="str">
        <f t="shared" si="53"/>
        <v/>
      </c>
    </row>
    <row r="3353" spans="11:11">
      <c r="K3353" s="47" t="str">
        <f t="shared" si="53"/>
        <v/>
      </c>
    </row>
    <row r="3354" spans="11:11">
      <c r="K3354" s="47" t="str">
        <f t="shared" si="53"/>
        <v/>
      </c>
    </row>
    <row r="3355" spans="11:11">
      <c r="K3355" s="47" t="str">
        <f t="shared" si="53"/>
        <v/>
      </c>
    </row>
    <row r="3356" spans="11:11">
      <c r="K3356" s="47" t="str">
        <f t="shared" si="53"/>
        <v/>
      </c>
    </row>
    <row r="3357" spans="11:11">
      <c r="K3357" s="47" t="str">
        <f t="shared" si="53"/>
        <v/>
      </c>
    </row>
    <row r="3358" spans="11:11">
      <c r="K3358" s="47" t="str">
        <f t="shared" si="53"/>
        <v/>
      </c>
    </row>
    <row r="3359" spans="11:11">
      <c r="K3359" s="47" t="str">
        <f t="shared" si="53"/>
        <v/>
      </c>
    </row>
    <row r="3360" spans="11:11">
      <c r="K3360" s="47" t="str">
        <f t="shared" si="53"/>
        <v/>
      </c>
    </row>
    <row r="3361" spans="11:11">
      <c r="K3361" s="47" t="str">
        <f t="shared" si="53"/>
        <v/>
      </c>
    </row>
    <row r="3362" spans="11:11">
      <c r="K3362" s="47" t="str">
        <f t="shared" si="53"/>
        <v/>
      </c>
    </row>
    <row r="3363" spans="11:11">
      <c r="K3363" s="47" t="str">
        <f t="shared" si="53"/>
        <v/>
      </c>
    </row>
    <row r="3364" spans="11:11">
      <c r="K3364" s="47" t="str">
        <f t="shared" si="53"/>
        <v/>
      </c>
    </row>
    <row r="3365" spans="11:11">
      <c r="K3365" s="47" t="str">
        <f t="shared" si="53"/>
        <v/>
      </c>
    </row>
    <row r="3366" spans="11:11">
      <c r="K3366" s="47" t="str">
        <f t="shared" si="53"/>
        <v/>
      </c>
    </row>
    <row r="3367" spans="11:11">
      <c r="K3367" s="47" t="str">
        <f t="shared" si="53"/>
        <v/>
      </c>
    </row>
    <row r="3368" spans="11:11">
      <c r="K3368" s="47" t="str">
        <f t="shared" si="53"/>
        <v/>
      </c>
    </row>
    <row r="3369" spans="11:11">
      <c r="K3369" s="47" t="str">
        <f t="shared" si="53"/>
        <v/>
      </c>
    </row>
    <row r="3370" spans="11:11">
      <c r="K3370" s="47" t="str">
        <f t="shared" si="53"/>
        <v/>
      </c>
    </row>
    <row r="3371" spans="11:11">
      <c r="K3371" s="47" t="str">
        <f t="shared" si="53"/>
        <v/>
      </c>
    </row>
    <row r="3372" spans="11:11">
      <c r="K3372" s="47" t="str">
        <f t="shared" si="53"/>
        <v/>
      </c>
    </row>
    <row r="3373" spans="11:11">
      <c r="K3373" s="47" t="str">
        <f t="shared" si="53"/>
        <v/>
      </c>
    </row>
    <row r="3374" spans="11:11">
      <c r="K3374" s="47" t="str">
        <f t="shared" si="53"/>
        <v/>
      </c>
    </row>
    <row r="3375" spans="11:11">
      <c r="K3375" s="47" t="str">
        <f t="shared" si="53"/>
        <v/>
      </c>
    </row>
    <row r="3376" spans="11:11">
      <c r="K3376" s="47" t="str">
        <f t="shared" si="53"/>
        <v/>
      </c>
    </row>
    <row r="3377" spans="11:11">
      <c r="K3377" s="47" t="str">
        <f t="shared" si="53"/>
        <v/>
      </c>
    </row>
    <row r="3378" spans="11:11">
      <c r="K3378" s="47" t="str">
        <f t="shared" si="53"/>
        <v/>
      </c>
    </row>
    <row r="3379" spans="11:11">
      <c r="K3379" s="47" t="str">
        <f t="shared" si="53"/>
        <v/>
      </c>
    </row>
    <row r="3380" spans="11:11">
      <c r="K3380" s="47" t="str">
        <f t="shared" si="53"/>
        <v/>
      </c>
    </row>
    <row r="3381" spans="11:11">
      <c r="K3381" s="47" t="str">
        <f t="shared" si="53"/>
        <v/>
      </c>
    </row>
    <row r="3382" spans="11:11">
      <c r="K3382" s="47" t="str">
        <f t="shared" si="53"/>
        <v/>
      </c>
    </row>
    <row r="3383" spans="11:11">
      <c r="K3383" s="47" t="str">
        <f t="shared" si="53"/>
        <v/>
      </c>
    </row>
    <row r="3384" spans="11:11">
      <c r="K3384" s="47" t="str">
        <f t="shared" si="53"/>
        <v/>
      </c>
    </row>
    <row r="3385" spans="11:11">
      <c r="K3385" s="47" t="str">
        <f t="shared" si="53"/>
        <v/>
      </c>
    </row>
    <row r="3386" spans="11:11">
      <c r="K3386" s="47" t="str">
        <f t="shared" si="53"/>
        <v/>
      </c>
    </row>
    <row r="3387" spans="11:11">
      <c r="K3387" s="47" t="str">
        <f t="shared" si="53"/>
        <v/>
      </c>
    </row>
    <row r="3388" spans="11:11">
      <c r="K3388" s="47" t="str">
        <f t="shared" si="53"/>
        <v/>
      </c>
    </row>
    <row r="3389" spans="11:11">
      <c r="K3389" s="47" t="str">
        <f t="shared" si="53"/>
        <v/>
      </c>
    </row>
    <row r="3390" spans="11:11">
      <c r="K3390" s="47" t="str">
        <f t="shared" si="53"/>
        <v/>
      </c>
    </row>
    <row r="3391" spans="11:11">
      <c r="K3391" s="47" t="str">
        <f t="shared" si="53"/>
        <v/>
      </c>
    </row>
    <row r="3392" spans="11:11">
      <c r="K3392" s="47" t="str">
        <f t="shared" si="53"/>
        <v/>
      </c>
    </row>
    <row r="3393" spans="11:11">
      <c r="K3393" s="47" t="str">
        <f t="shared" si="53"/>
        <v/>
      </c>
    </row>
    <row r="3394" spans="11:11">
      <c r="K3394" s="47" t="str">
        <f t="shared" si="53"/>
        <v/>
      </c>
    </row>
    <row r="3395" spans="11:11">
      <c r="K3395" s="47" t="str">
        <f t="shared" si="53"/>
        <v/>
      </c>
    </row>
    <row r="3396" spans="11:11">
      <c r="K3396" s="47" t="str">
        <f t="shared" si="53"/>
        <v/>
      </c>
    </row>
    <row r="3397" spans="11:11">
      <c r="K3397" s="47" t="str">
        <f t="shared" si="53"/>
        <v/>
      </c>
    </row>
    <row r="3398" spans="11:11">
      <c r="K3398" s="47" t="str">
        <f t="shared" si="53"/>
        <v/>
      </c>
    </row>
    <row r="3399" spans="11:11">
      <c r="K3399" s="47" t="str">
        <f t="shared" si="53"/>
        <v/>
      </c>
    </row>
    <row r="3400" spans="11:11">
      <c r="K3400" s="47" t="str">
        <f t="shared" si="53"/>
        <v/>
      </c>
    </row>
    <row r="3401" spans="11:11">
      <c r="K3401" s="47" t="str">
        <f t="shared" si="53"/>
        <v/>
      </c>
    </row>
    <row r="3402" spans="11:11">
      <c r="K3402" s="47" t="str">
        <f t="shared" si="53"/>
        <v/>
      </c>
    </row>
    <row r="3403" spans="11:11">
      <c r="K3403" s="47" t="str">
        <f t="shared" si="53"/>
        <v/>
      </c>
    </row>
    <row r="3404" spans="11:11">
      <c r="K3404" s="47" t="str">
        <f t="shared" si="53"/>
        <v/>
      </c>
    </row>
    <row r="3405" spans="11:11">
      <c r="K3405" s="47" t="str">
        <f t="shared" si="53"/>
        <v/>
      </c>
    </row>
    <row r="3406" spans="11:11">
      <c r="K3406" s="47" t="str">
        <f t="shared" si="53"/>
        <v/>
      </c>
    </row>
    <row r="3407" spans="11:11">
      <c r="K3407" s="47" t="str">
        <f t="shared" si="53"/>
        <v/>
      </c>
    </row>
    <row r="3408" spans="11:11">
      <c r="K3408" s="47" t="str">
        <f t="shared" si="53"/>
        <v/>
      </c>
    </row>
    <row r="3409" spans="11:11">
      <c r="K3409" s="47" t="str">
        <f t="shared" si="53"/>
        <v/>
      </c>
    </row>
    <row r="3410" spans="11:11">
      <c r="K3410" s="47" t="str">
        <f t="shared" si="53"/>
        <v/>
      </c>
    </row>
    <row r="3411" spans="11:11">
      <c r="K3411" s="47" t="str">
        <f t="shared" ref="K3411:K3474" si="54">LEFT(C3411,2)</f>
        <v/>
      </c>
    </row>
    <row r="3412" spans="11:11">
      <c r="K3412" s="47" t="str">
        <f t="shared" si="54"/>
        <v/>
      </c>
    </row>
    <row r="3413" spans="11:11">
      <c r="K3413" s="47" t="str">
        <f t="shared" si="54"/>
        <v/>
      </c>
    </row>
    <row r="3414" spans="11:11">
      <c r="K3414" s="47" t="str">
        <f t="shared" si="54"/>
        <v/>
      </c>
    </row>
    <row r="3415" spans="11:11">
      <c r="K3415" s="47" t="str">
        <f t="shared" si="54"/>
        <v/>
      </c>
    </row>
    <row r="3416" spans="11:11">
      <c r="K3416" s="47" t="str">
        <f t="shared" si="54"/>
        <v/>
      </c>
    </row>
    <row r="3417" spans="11:11">
      <c r="K3417" s="47" t="str">
        <f t="shared" si="54"/>
        <v/>
      </c>
    </row>
    <row r="3418" spans="11:11">
      <c r="K3418" s="47" t="str">
        <f t="shared" si="54"/>
        <v/>
      </c>
    </row>
    <row r="3419" spans="11:11">
      <c r="K3419" s="47" t="str">
        <f t="shared" si="54"/>
        <v/>
      </c>
    </row>
    <row r="3420" spans="11:11">
      <c r="K3420" s="47" t="str">
        <f t="shared" si="54"/>
        <v/>
      </c>
    </row>
    <row r="3421" spans="11:11">
      <c r="K3421" s="47" t="str">
        <f t="shared" si="54"/>
        <v/>
      </c>
    </row>
    <row r="3422" spans="11:11">
      <c r="K3422" s="47" t="str">
        <f t="shared" si="54"/>
        <v/>
      </c>
    </row>
    <row r="3423" spans="11:11">
      <c r="K3423" s="47" t="str">
        <f t="shared" si="54"/>
        <v/>
      </c>
    </row>
    <row r="3424" spans="11:11">
      <c r="K3424" s="47" t="str">
        <f t="shared" si="54"/>
        <v/>
      </c>
    </row>
    <row r="3425" spans="11:11">
      <c r="K3425" s="47" t="str">
        <f t="shared" si="54"/>
        <v/>
      </c>
    </row>
    <row r="3426" spans="11:11">
      <c r="K3426" s="47" t="str">
        <f t="shared" si="54"/>
        <v/>
      </c>
    </row>
    <row r="3427" spans="11:11">
      <c r="K3427" s="47" t="str">
        <f t="shared" si="54"/>
        <v/>
      </c>
    </row>
    <row r="3428" spans="11:11">
      <c r="K3428" s="47" t="str">
        <f t="shared" si="54"/>
        <v/>
      </c>
    </row>
    <row r="3429" spans="11:11">
      <c r="K3429" s="47" t="str">
        <f t="shared" si="54"/>
        <v/>
      </c>
    </row>
    <row r="3430" spans="11:11">
      <c r="K3430" s="47" t="str">
        <f t="shared" si="54"/>
        <v/>
      </c>
    </row>
    <row r="3431" spans="11:11">
      <c r="K3431" s="47" t="str">
        <f t="shared" si="54"/>
        <v/>
      </c>
    </row>
    <row r="3432" spans="11:11">
      <c r="K3432" s="47" t="str">
        <f t="shared" si="54"/>
        <v/>
      </c>
    </row>
    <row r="3433" spans="11:11">
      <c r="K3433" s="47" t="str">
        <f t="shared" si="54"/>
        <v/>
      </c>
    </row>
    <row r="3434" spans="11:11">
      <c r="K3434" s="47" t="str">
        <f t="shared" si="54"/>
        <v/>
      </c>
    </row>
    <row r="3435" spans="11:11">
      <c r="K3435" s="47" t="str">
        <f t="shared" si="54"/>
        <v/>
      </c>
    </row>
    <row r="3436" spans="11:11">
      <c r="K3436" s="47" t="str">
        <f t="shared" si="54"/>
        <v/>
      </c>
    </row>
    <row r="3437" spans="11:11">
      <c r="K3437" s="47" t="str">
        <f t="shared" si="54"/>
        <v/>
      </c>
    </row>
    <row r="3438" spans="11:11">
      <c r="K3438" s="47" t="str">
        <f t="shared" si="54"/>
        <v/>
      </c>
    </row>
    <row r="3439" spans="11:11">
      <c r="K3439" s="47" t="str">
        <f t="shared" si="54"/>
        <v/>
      </c>
    </row>
    <row r="3440" spans="11:11">
      <c r="K3440" s="47" t="str">
        <f t="shared" si="54"/>
        <v/>
      </c>
    </row>
    <row r="3441" spans="11:11">
      <c r="K3441" s="47" t="str">
        <f t="shared" si="54"/>
        <v/>
      </c>
    </row>
    <row r="3442" spans="11:11">
      <c r="K3442" s="47" t="str">
        <f t="shared" si="54"/>
        <v/>
      </c>
    </row>
    <row r="3443" spans="11:11">
      <c r="K3443" s="47" t="str">
        <f t="shared" si="54"/>
        <v/>
      </c>
    </row>
    <row r="3444" spans="11:11">
      <c r="K3444" s="47" t="str">
        <f t="shared" si="54"/>
        <v/>
      </c>
    </row>
    <row r="3445" spans="11:11">
      <c r="K3445" s="47" t="str">
        <f t="shared" si="54"/>
        <v/>
      </c>
    </row>
    <row r="3446" spans="11:11">
      <c r="K3446" s="47" t="str">
        <f t="shared" si="54"/>
        <v/>
      </c>
    </row>
    <row r="3447" spans="11:11">
      <c r="K3447" s="47" t="str">
        <f t="shared" si="54"/>
        <v/>
      </c>
    </row>
    <row r="3448" spans="11:11">
      <c r="K3448" s="47" t="str">
        <f t="shared" si="54"/>
        <v/>
      </c>
    </row>
    <row r="3449" spans="11:11">
      <c r="K3449" s="47" t="str">
        <f t="shared" si="54"/>
        <v/>
      </c>
    </row>
    <row r="3450" spans="11:11">
      <c r="K3450" s="47" t="str">
        <f t="shared" si="54"/>
        <v/>
      </c>
    </row>
    <row r="3451" spans="11:11">
      <c r="K3451" s="47" t="str">
        <f t="shared" si="54"/>
        <v/>
      </c>
    </row>
    <row r="3452" spans="11:11">
      <c r="K3452" s="47" t="str">
        <f t="shared" si="54"/>
        <v/>
      </c>
    </row>
    <row r="3453" spans="11:11">
      <c r="K3453" s="47" t="str">
        <f t="shared" si="54"/>
        <v/>
      </c>
    </row>
    <row r="3454" spans="11:11">
      <c r="K3454" s="47" t="str">
        <f t="shared" si="54"/>
        <v/>
      </c>
    </row>
    <row r="3455" spans="11:11">
      <c r="K3455" s="47" t="str">
        <f t="shared" si="54"/>
        <v/>
      </c>
    </row>
    <row r="3456" spans="11:11">
      <c r="K3456" s="47" t="str">
        <f t="shared" si="54"/>
        <v/>
      </c>
    </row>
    <row r="3457" spans="11:11">
      <c r="K3457" s="47" t="str">
        <f t="shared" si="54"/>
        <v/>
      </c>
    </row>
    <row r="3458" spans="11:11">
      <c r="K3458" s="47" t="str">
        <f t="shared" si="54"/>
        <v/>
      </c>
    </row>
    <row r="3459" spans="11:11">
      <c r="K3459" s="47" t="str">
        <f t="shared" si="54"/>
        <v/>
      </c>
    </row>
    <row r="3460" spans="11:11">
      <c r="K3460" s="47" t="str">
        <f t="shared" si="54"/>
        <v/>
      </c>
    </row>
    <row r="3461" spans="11:11">
      <c r="K3461" s="47" t="str">
        <f t="shared" si="54"/>
        <v/>
      </c>
    </row>
    <row r="3462" spans="11:11">
      <c r="K3462" s="47" t="str">
        <f t="shared" si="54"/>
        <v/>
      </c>
    </row>
    <row r="3463" spans="11:11">
      <c r="K3463" s="47" t="str">
        <f t="shared" si="54"/>
        <v/>
      </c>
    </row>
    <row r="3464" spans="11:11">
      <c r="K3464" s="47" t="str">
        <f t="shared" si="54"/>
        <v/>
      </c>
    </row>
    <row r="3465" spans="11:11">
      <c r="K3465" s="47" t="str">
        <f t="shared" si="54"/>
        <v/>
      </c>
    </row>
    <row r="3466" spans="11:11">
      <c r="K3466" s="47" t="str">
        <f t="shared" si="54"/>
        <v/>
      </c>
    </row>
    <row r="3467" spans="11:11">
      <c r="K3467" s="47" t="str">
        <f t="shared" si="54"/>
        <v/>
      </c>
    </row>
    <row r="3468" spans="11:11">
      <c r="K3468" s="47" t="str">
        <f t="shared" si="54"/>
        <v/>
      </c>
    </row>
    <row r="3469" spans="11:11">
      <c r="K3469" s="47" t="str">
        <f t="shared" si="54"/>
        <v/>
      </c>
    </row>
    <row r="3470" spans="11:11">
      <c r="K3470" s="47" t="str">
        <f t="shared" si="54"/>
        <v/>
      </c>
    </row>
    <row r="3471" spans="11:11">
      <c r="K3471" s="47" t="str">
        <f t="shared" si="54"/>
        <v/>
      </c>
    </row>
    <row r="3472" spans="11:11">
      <c r="K3472" s="47" t="str">
        <f t="shared" si="54"/>
        <v/>
      </c>
    </row>
    <row r="3473" spans="11:11">
      <c r="K3473" s="47" t="str">
        <f t="shared" si="54"/>
        <v/>
      </c>
    </row>
    <row r="3474" spans="11:11">
      <c r="K3474" s="47" t="str">
        <f t="shared" si="54"/>
        <v/>
      </c>
    </row>
    <row r="3475" spans="11:11">
      <c r="K3475" s="47" t="str">
        <f t="shared" ref="K3475:K3538" si="55">LEFT(C3475,2)</f>
        <v/>
      </c>
    </row>
    <row r="3476" spans="11:11">
      <c r="K3476" s="47" t="str">
        <f t="shared" si="55"/>
        <v/>
      </c>
    </row>
    <row r="3477" spans="11:11">
      <c r="K3477" s="47" t="str">
        <f t="shared" si="55"/>
        <v/>
      </c>
    </row>
    <row r="3478" spans="11:11">
      <c r="K3478" s="47" t="str">
        <f t="shared" si="55"/>
        <v/>
      </c>
    </row>
    <row r="3479" spans="11:11">
      <c r="K3479" s="47" t="str">
        <f t="shared" si="55"/>
        <v/>
      </c>
    </row>
    <row r="3480" spans="11:11">
      <c r="K3480" s="47" t="str">
        <f t="shared" si="55"/>
        <v/>
      </c>
    </row>
    <row r="3481" spans="11:11">
      <c r="K3481" s="47" t="str">
        <f t="shared" si="55"/>
        <v/>
      </c>
    </row>
    <row r="3482" spans="11:11">
      <c r="K3482" s="47" t="str">
        <f t="shared" si="55"/>
        <v/>
      </c>
    </row>
    <row r="3483" spans="11:11">
      <c r="K3483" s="47" t="str">
        <f t="shared" si="55"/>
        <v/>
      </c>
    </row>
    <row r="3484" spans="11:11">
      <c r="K3484" s="47" t="str">
        <f t="shared" si="55"/>
        <v/>
      </c>
    </row>
    <row r="3485" spans="11:11">
      <c r="K3485" s="47" t="str">
        <f t="shared" si="55"/>
        <v/>
      </c>
    </row>
    <row r="3486" spans="11:11">
      <c r="K3486" s="47" t="str">
        <f t="shared" si="55"/>
        <v/>
      </c>
    </row>
    <row r="3487" spans="11:11">
      <c r="K3487" s="47" t="str">
        <f t="shared" si="55"/>
        <v/>
      </c>
    </row>
    <row r="3488" spans="11:11">
      <c r="K3488" s="47" t="str">
        <f t="shared" si="55"/>
        <v/>
      </c>
    </row>
    <row r="3489" spans="11:11">
      <c r="K3489" s="47" t="str">
        <f t="shared" si="55"/>
        <v/>
      </c>
    </row>
    <row r="3490" spans="11:11">
      <c r="K3490" s="47" t="str">
        <f t="shared" si="55"/>
        <v/>
      </c>
    </row>
    <row r="3491" spans="11:11">
      <c r="K3491" s="47" t="str">
        <f t="shared" si="55"/>
        <v/>
      </c>
    </row>
    <row r="3492" spans="11:11">
      <c r="K3492" s="47" t="str">
        <f t="shared" si="55"/>
        <v/>
      </c>
    </row>
    <row r="3493" spans="11:11">
      <c r="K3493" s="47" t="str">
        <f t="shared" si="55"/>
        <v/>
      </c>
    </row>
    <row r="3494" spans="11:11">
      <c r="K3494" s="47" t="str">
        <f t="shared" si="55"/>
        <v/>
      </c>
    </row>
    <row r="3495" spans="11:11">
      <c r="K3495" s="47" t="str">
        <f t="shared" si="55"/>
        <v/>
      </c>
    </row>
    <row r="3496" spans="11:11">
      <c r="K3496" s="47" t="str">
        <f t="shared" si="55"/>
        <v/>
      </c>
    </row>
    <row r="3497" spans="11:11">
      <c r="K3497" s="47" t="str">
        <f t="shared" si="55"/>
        <v/>
      </c>
    </row>
    <row r="3498" spans="11:11">
      <c r="K3498" s="47" t="str">
        <f t="shared" si="55"/>
        <v/>
      </c>
    </row>
    <row r="3499" spans="11:11">
      <c r="K3499" s="47" t="str">
        <f t="shared" si="55"/>
        <v/>
      </c>
    </row>
    <row r="3500" spans="11:11">
      <c r="K3500" s="47" t="str">
        <f t="shared" si="55"/>
        <v/>
      </c>
    </row>
    <row r="3501" spans="11:11">
      <c r="K3501" s="47" t="str">
        <f t="shared" si="55"/>
        <v/>
      </c>
    </row>
    <row r="3502" spans="11:11">
      <c r="K3502" s="47" t="str">
        <f t="shared" si="55"/>
        <v/>
      </c>
    </row>
    <row r="3503" spans="11:11">
      <c r="K3503" s="47" t="str">
        <f t="shared" si="55"/>
        <v/>
      </c>
    </row>
    <row r="3504" spans="11:11">
      <c r="K3504" s="47" t="str">
        <f t="shared" si="55"/>
        <v/>
      </c>
    </row>
    <row r="3505" spans="11:11">
      <c r="K3505" s="47" t="str">
        <f t="shared" si="55"/>
        <v/>
      </c>
    </row>
    <row r="3506" spans="11:11">
      <c r="K3506" s="47" t="str">
        <f t="shared" si="55"/>
        <v/>
      </c>
    </row>
    <row r="3507" spans="11:11">
      <c r="K3507" s="47" t="str">
        <f t="shared" si="55"/>
        <v/>
      </c>
    </row>
    <row r="3508" spans="11:11">
      <c r="K3508" s="47" t="str">
        <f t="shared" si="55"/>
        <v/>
      </c>
    </row>
    <row r="3509" spans="11:11">
      <c r="K3509" s="47" t="str">
        <f t="shared" si="55"/>
        <v/>
      </c>
    </row>
    <row r="3510" spans="11:11">
      <c r="K3510" s="47" t="str">
        <f t="shared" si="55"/>
        <v/>
      </c>
    </row>
    <row r="3511" spans="11:11">
      <c r="K3511" s="47" t="str">
        <f t="shared" si="55"/>
        <v/>
      </c>
    </row>
    <row r="3512" spans="11:11">
      <c r="K3512" s="47" t="str">
        <f t="shared" si="55"/>
        <v/>
      </c>
    </row>
    <row r="3513" spans="11:11">
      <c r="K3513" s="47" t="str">
        <f t="shared" si="55"/>
        <v/>
      </c>
    </row>
    <row r="3514" spans="11:11">
      <c r="K3514" s="47" t="str">
        <f t="shared" si="55"/>
        <v/>
      </c>
    </row>
    <row r="3515" spans="11:11">
      <c r="K3515" s="47" t="str">
        <f t="shared" si="55"/>
        <v/>
      </c>
    </row>
    <row r="3516" spans="11:11">
      <c r="K3516" s="47" t="str">
        <f t="shared" si="55"/>
        <v/>
      </c>
    </row>
    <row r="3517" spans="11:11">
      <c r="K3517" s="47" t="str">
        <f t="shared" si="55"/>
        <v/>
      </c>
    </row>
    <row r="3518" spans="11:11">
      <c r="K3518" s="47" t="str">
        <f t="shared" si="55"/>
        <v/>
      </c>
    </row>
    <row r="3519" spans="11:11">
      <c r="K3519" s="47" t="str">
        <f t="shared" si="55"/>
        <v/>
      </c>
    </row>
    <row r="3520" spans="11:11">
      <c r="K3520" s="47" t="str">
        <f t="shared" si="55"/>
        <v/>
      </c>
    </row>
    <row r="3521" spans="11:11">
      <c r="K3521" s="47" t="str">
        <f t="shared" si="55"/>
        <v/>
      </c>
    </row>
    <row r="3522" spans="11:11">
      <c r="K3522" s="47" t="str">
        <f t="shared" si="55"/>
        <v/>
      </c>
    </row>
    <row r="3523" spans="11:11">
      <c r="K3523" s="47" t="str">
        <f t="shared" si="55"/>
        <v/>
      </c>
    </row>
    <row r="3524" spans="11:11">
      <c r="K3524" s="47" t="str">
        <f t="shared" si="55"/>
        <v/>
      </c>
    </row>
    <row r="3525" spans="11:11">
      <c r="K3525" s="47" t="str">
        <f t="shared" si="55"/>
        <v/>
      </c>
    </row>
    <row r="3526" spans="11:11">
      <c r="K3526" s="47" t="str">
        <f t="shared" si="55"/>
        <v/>
      </c>
    </row>
    <row r="3527" spans="11:11">
      <c r="K3527" s="47" t="str">
        <f t="shared" si="55"/>
        <v/>
      </c>
    </row>
    <row r="3528" spans="11:11">
      <c r="K3528" s="47" t="str">
        <f t="shared" si="55"/>
        <v/>
      </c>
    </row>
    <row r="3529" spans="11:11">
      <c r="K3529" s="47" t="str">
        <f t="shared" si="55"/>
        <v/>
      </c>
    </row>
    <row r="3530" spans="11:11">
      <c r="K3530" s="47" t="str">
        <f t="shared" si="55"/>
        <v/>
      </c>
    </row>
    <row r="3531" spans="11:11">
      <c r="K3531" s="47" t="str">
        <f t="shared" si="55"/>
        <v/>
      </c>
    </row>
    <row r="3532" spans="11:11">
      <c r="K3532" s="47" t="str">
        <f t="shared" si="55"/>
        <v/>
      </c>
    </row>
    <row r="3533" spans="11:11">
      <c r="K3533" s="47" t="str">
        <f t="shared" si="55"/>
        <v/>
      </c>
    </row>
    <row r="3534" spans="11:11">
      <c r="K3534" s="47" t="str">
        <f t="shared" si="55"/>
        <v/>
      </c>
    </row>
    <row r="3535" spans="11:11">
      <c r="K3535" s="47" t="str">
        <f t="shared" si="55"/>
        <v/>
      </c>
    </row>
    <row r="3536" spans="11:11">
      <c r="K3536" s="47" t="str">
        <f t="shared" si="55"/>
        <v/>
      </c>
    </row>
    <row r="3537" spans="11:11">
      <c r="K3537" s="47" t="str">
        <f t="shared" si="55"/>
        <v/>
      </c>
    </row>
    <row r="3538" spans="11:11">
      <c r="K3538" s="47" t="str">
        <f t="shared" si="55"/>
        <v/>
      </c>
    </row>
    <row r="3539" spans="11:11">
      <c r="K3539" s="47" t="str">
        <f t="shared" ref="K3539:K3602" si="56">LEFT(C3539,2)</f>
        <v/>
      </c>
    </row>
    <row r="3540" spans="11:11">
      <c r="K3540" s="47" t="str">
        <f t="shared" si="56"/>
        <v/>
      </c>
    </row>
    <row r="3541" spans="11:11">
      <c r="K3541" s="47" t="str">
        <f t="shared" si="56"/>
        <v/>
      </c>
    </row>
    <row r="3542" spans="11:11">
      <c r="K3542" s="47" t="str">
        <f t="shared" si="56"/>
        <v/>
      </c>
    </row>
    <row r="3543" spans="11:11">
      <c r="K3543" s="47" t="str">
        <f t="shared" si="56"/>
        <v/>
      </c>
    </row>
    <row r="3544" spans="11:11">
      <c r="K3544" s="47" t="str">
        <f t="shared" si="56"/>
        <v/>
      </c>
    </row>
    <row r="3545" spans="11:11">
      <c r="K3545" s="47" t="str">
        <f t="shared" si="56"/>
        <v/>
      </c>
    </row>
    <row r="3546" spans="11:11">
      <c r="K3546" s="47" t="str">
        <f t="shared" si="56"/>
        <v/>
      </c>
    </row>
    <row r="3547" spans="11:11">
      <c r="K3547" s="47" t="str">
        <f t="shared" si="56"/>
        <v/>
      </c>
    </row>
    <row r="3548" spans="11:11">
      <c r="K3548" s="47" t="str">
        <f t="shared" si="56"/>
        <v/>
      </c>
    </row>
    <row r="3549" spans="11:11">
      <c r="K3549" s="47" t="str">
        <f t="shared" si="56"/>
        <v/>
      </c>
    </row>
    <row r="3550" spans="11:11">
      <c r="K3550" s="47" t="str">
        <f t="shared" si="56"/>
        <v/>
      </c>
    </row>
    <row r="3551" spans="11:11">
      <c r="K3551" s="47" t="str">
        <f t="shared" si="56"/>
        <v/>
      </c>
    </row>
    <row r="3552" spans="11:11">
      <c r="K3552" s="47" t="str">
        <f t="shared" si="56"/>
        <v/>
      </c>
    </row>
    <row r="3553" spans="11:11">
      <c r="K3553" s="47" t="str">
        <f t="shared" si="56"/>
        <v/>
      </c>
    </row>
    <row r="3554" spans="11:11">
      <c r="K3554" s="47" t="str">
        <f t="shared" si="56"/>
        <v/>
      </c>
    </row>
    <row r="3555" spans="11:11">
      <c r="K3555" s="47" t="str">
        <f t="shared" si="56"/>
        <v/>
      </c>
    </row>
    <row r="3556" spans="11:11">
      <c r="K3556" s="47" t="str">
        <f t="shared" si="56"/>
        <v/>
      </c>
    </row>
    <row r="3557" spans="11:11">
      <c r="K3557" s="47" t="str">
        <f t="shared" si="56"/>
        <v/>
      </c>
    </row>
    <row r="3558" spans="11:11">
      <c r="K3558" s="47" t="str">
        <f t="shared" si="56"/>
        <v/>
      </c>
    </row>
    <row r="3559" spans="11:11">
      <c r="K3559" s="47" t="str">
        <f t="shared" si="56"/>
        <v/>
      </c>
    </row>
    <row r="3560" spans="11:11">
      <c r="K3560" s="47" t="str">
        <f t="shared" si="56"/>
        <v/>
      </c>
    </row>
    <row r="3561" spans="11:11">
      <c r="K3561" s="47" t="str">
        <f t="shared" si="56"/>
        <v/>
      </c>
    </row>
    <row r="3562" spans="11:11">
      <c r="K3562" s="47" t="str">
        <f t="shared" si="56"/>
        <v/>
      </c>
    </row>
    <row r="3563" spans="11:11">
      <c r="K3563" s="47" t="str">
        <f t="shared" si="56"/>
        <v/>
      </c>
    </row>
    <row r="3564" spans="11:11">
      <c r="K3564" s="47" t="str">
        <f t="shared" si="56"/>
        <v/>
      </c>
    </row>
    <row r="3565" spans="11:11">
      <c r="K3565" s="47" t="str">
        <f t="shared" si="56"/>
        <v/>
      </c>
    </row>
    <row r="3566" spans="11:11">
      <c r="K3566" s="47" t="str">
        <f t="shared" si="56"/>
        <v/>
      </c>
    </row>
    <row r="3567" spans="11:11">
      <c r="K3567" s="47" t="str">
        <f t="shared" si="56"/>
        <v/>
      </c>
    </row>
    <row r="3568" spans="11:11">
      <c r="K3568" s="47" t="str">
        <f t="shared" si="56"/>
        <v/>
      </c>
    </row>
    <row r="3569" spans="11:11">
      <c r="K3569" s="47" t="str">
        <f t="shared" si="56"/>
        <v/>
      </c>
    </row>
    <row r="3570" spans="11:11">
      <c r="K3570" s="47" t="str">
        <f t="shared" si="56"/>
        <v/>
      </c>
    </row>
    <row r="3571" spans="11:11">
      <c r="K3571" s="47" t="str">
        <f t="shared" si="56"/>
        <v/>
      </c>
    </row>
    <row r="3572" spans="11:11">
      <c r="K3572" s="47" t="str">
        <f t="shared" si="56"/>
        <v/>
      </c>
    </row>
    <row r="3573" spans="11:11">
      <c r="K3573" s="47" t="str">
        <f t="shared" si="56"/>
        <v/>
      </c>
    </row>
    <row r="3574" spans="11:11">
      <c r="K3574" s="47" t="str">
        <f t="shared" si="56"/>
        <v/>
      </c>
    </row>
    <row r="3575" spans="11:11">
      <c r="K3575" s="47" t="str">
        <f t="shared" si="56"/>
        <v/>
      </c>
    </row>
    <row r="3576" spans="11:11">
      <c r="K3576" s="47" t="str">
        <f t="shared" si="56"/>
        <v/>
      </c>
    </row>
    <row r="3577" spans="11:11">
      <c r="K3577" s="47" t="str">
        <f t="shared" si="56"/>
        <v/>
      </c>
    </row>
    <row r="3578" spans="11:11">
      <c r="K3578" s="47" t="str">
        <f t="shared" si="56"/>
        <v/>
      </c>
    </row>
    <row r="3579" spans="11:11">
      <c r="K3579" s="47" t="str">
        <f t="shared" si="56"/>
        <v/>
      </c>
    </row>
    <row r="3580" spans="11:11">
      <c r="K3580" s="47" t="str">
        <f t="shared" si="56"/>
        <v/>
      </c>
    </row>
    <row r="3581" spans="11:11">
      <c r="K3581" s="47" t="str">
        <f t="shared" si="56"/>
        <v/>
      </c>
    </row>
    <row r="3582" spans="11:11">
      <c r="K3582" s="47" t="str">
        <f t="shared" si="56"/>
        <v/>
      </c>
    </row>
    <row r="3583" spans="11:11">
      <c r="K3583" s="47" t="str">
        <f t="shared" si="56"/>
        <v/>
      </c>
    </row>
    <row r="3584" spans="11:11">
      <c r="K3584" s="47" t="str">
        <f t="shared" si="56"/>
        <v/>
      </c>
    </row>
    <row r="3585" spans="11:11">
      <c r="K3585" s="47" t="str">
        <f t="shared" si="56"/>
        <v/>
      </c>
    </row>
    <row r="3586" spans="11:11">
      <c r="K3586" s="47" t="str">
        <f t="shared" si="56"/>
        <v/>
      </c>
    </row>
    <row r="3587" spans="11:11">
      <c r="K3587" s="47" t="str">
        <f t="shared" si="56"/>
        <v/>
      </c>
    </row>
    <row r="3588" spans="11:11">
      <c r="K3588" s="47" t="str">
        <f t="shared" si="56"/>
        <v/>
      </c>
    </row>
    <row r="3589" spans="11:11">
      <c r="K3589" s="47" t="str">
        <f t="shared" si="56"/>
        <v/>
      </c>
    </row>
    <row r="3590" spans="11:11">
      <c r="K3590" s="47" t="str">
        <f t="shared" si="56"/>
        <v/>
      </c>
    </row>
    <row r="3591" spans="11:11">
      <c r="K3591" s="47" t="str">
        <f t="shared" si="56"/>
        <v/>
      </c>
    </row>
    <row r="3592" spans="11:11">
      <c r="K3592" s="47" t="str">
        <f t="shared" si="56"/>
        <v/>
      </c>
    </row>
    <row r="3593" spans="11:11">
      <c r="K3593" s="47" t="str">
        <f t="shared" si="56"/>
        <v/>
      </c>
    </row>
    <row r="3594" spans="11:11">
      <c r="K3594" s="47" t="str">
        <f t="shared" si="56"/>
        <v/>
      </c>
    </row>
    <row r="3595" spans="11:11">
      <c r="K3595" s="47" t="str">
        <f t="shared" si="56"/>
        <v/>
      </c>
    </row>
    <row r="3596" spans="11:11">
      <c r="K3596" s="47" t="str">
        <f t="shared" si="56"/>
        <v/>
      </c>
    </row>
    <row r="3597" spans="11:11">
      <c r="K3597" s="47" t="str">
        <f t="shared" si="56"/>
        <v/>
      </c>
    </row>
    <row r="3598" spans="11:11">
      <c r="K3598" s="47" t="str">
        <f t="shared" si="56"/>
        <v/>
      </c>
    </row>
    <row r="3599" spans="11:11">
      <c r="K3599" s="47" t="str">
        <f t="shared" si="56"/>
        <v/>
      </c>
    </row>
    <row r="3600" spans="11:11">
      <c r="K3600" s="47" t="str">
        <f t="shared" si="56"/>
        <v/>
      </c>
    </row>
    <row r="3601" spans="11:11">
      <c r="K3601" s="47" t="str">
        <f t="shared" si="56"/>
        <v/>
      </c>
    </row>
    <row r="3602" spans="11:11">
      <c r="K3602" s="47" t="str">
        <f t="shared" si="56"/>
        <v/>
      </c>
    </row>
    <row r="3603" spans="11:11">
      <c r="K3603" s="47" t="str">
        <f t="shared" ref="K3603:K3666" si="57">LEFT(C3603,2)</f>
        <v/>
      </c>
    </row>
    <row r="3604" spans="11:11">
      <c r="K3604" s="47" t="str">
        <f t="shared" si="57"/>
        <v/>
      </c>
    </row>
    <row r="3605" spans="11:11">
      <c r="K3605" s="47" t="str">
        <f t="shared" si="57"/>
        <v/>
      </c>
    </row>
    <row r="3606" spans="11:11">
      <c r="K3606" s="47" t="str">
        <f t="shared" si="57"/>
        <v/>
      </c>
    </row>
    <row r="3607" spans="11:11">
      <c r="K3607" s="47" t="str">
        <f t="shared" si="57"/>
        <v/>
      </c>
    </row>
    <row r="3608" spans="11:11">
      <c r="K3608" s="47" t="str">
        <f t="shared" si="57"/>
        <v/>
      </c>
    </row>
    <row r="3609" spans="11:11">
      <c r="K3609" s="47" t="str">
        <f t="shared" si="57"/>
        <v/>
      </c>
    </row>
    <row r="3610" spans="11:11">
      <c r="K3610" s="47" t="str">
        <f t="shared" si="57"/>
        <v/>
      </c>
    </row>
    <row r="3611" spans="11:11">
      <c r="K3611" s="47" t="str">
        <f t="shared" si="57"/>
        <v/>
      </c>
    </row>
    <row r="3612" spans="11:11">
      <c r="K3612" s="47" t="str">
        <f t="shared" si="57"/>
        <v/>
      </c>
    </row>
    <row r="3613" spans="11:11">
      <c r="K3613" s="47" t="str">
        <f t="shared" si="57"/>
        <v/>
      </c>
    </row>
    <row r="3614" spans="11:11">
      <c r="K3614" s="47" t="str">
        <f t="shared" si="57"/>
        <v/>
      </c>
    </row>
    <row r="3615" spans="11:11">
      <c r="K3615" s="47" t="str">
        <f t="shared" si="57"/>
        <v/>
      </c>
    </row>
    <row r="3616" spans="11:11">
      <c r="K3616" s="47" t="str">
        <f t="shared" si="57"/>
        <v/>
      </c>
    </row>
    <row r="3617" spans="11:11">
      <c r="K3617" s="47" t="str">
        <f t="shared" si="57"/>
        <v/>
      </c>
    </row>
    <row r="3618" spans="11:11">
      <c r="K3618" s="47" t="str">
        <f t="shared" si="57"/>
        <v/>
      </c>
    </row>
    <row r="3619" spans="11:11">
      <c r="K3619" s="47" t="str">
        <f t="shared" si="57"/>
        <v/>
      </c>
    </row>
    <row r="3620" spans="11:11">
      <c r="K3620" s="47" t="str">
        <f t="shared" si="57"/>
        <v/>
      </c>
    </row>
    <row r="3621" spans="11:11">
      <c r="K3621" s="47" t="str">
        <f t="shared" si="57"/>
        <v/>
      </c>
    </row>
    <row r="3622" spans="11:11">
      <c r="K3622" s="47" t="str">
        <f t="shared" si="57"/>
        <v/>
      </c>
    </row>
    <row r="3623" spans="11:11">
      <c r="K3623" s="47" t="str">
        <f t="shared" si="57"/>
        <v/>
      </c>
    </row>
    <row r="3624" spans="11:11">
      <c r="K3624" s="47" t="str">
        <f t="shared" si="57"/>
        <v/>
      </c>
    </row>
    <row r="3625" spans="11:11">
      <c r="K3625" s="47" t="str">
        <f t="shared" si="57"/>
        <v/>
      </c>
    </row>
    <row r="3626" spans="11:11">
      <c r="K3626" s="47" t="str">
        <f t="shared" si="57"/>
        <v/>
      </c>
    </row>
    <row r="3627" spans="11:11">
      <c r="K3627" s="47" t="str">
        <f t="shared" si="57"/>
        <v/>
      </c>
    </row>
    <row r="3628" spans="11:11">
      <c r="K3628" s="47" t="str">
        <f t="shared" si="57"/>
        <v/>
      </c>
    </row>
    <row r="3629" spans="11:11">
      <c r="K3629" s="47" t="str">
        <f t="shared" si="57"/>
        <v/>
      </c>
    </row>
    <row r="3630" spans="11:11">
      <c r="K3630" s="47" t="str">
        <f t="shared" si="57"/>
        <v/>
      </c>
    </row>
    <row r="3631" spans="11:11">
      <c r="K3631" s="47" t="str">
        <f t="shared" si="57"/>
        <v/>
      </c>
    </row>
    <row r="3632" spans="11:11">
      <c r="K3632" s="47" t="str">
        <f t="shared" si="57"/>
        <v/>
      </c>
    </row>
    <row r="3633" spans="11:11">
      <c r="K3633" s="47" t="str">
        <f t="shared" si="57"/>
        <v/>
      </c>
    </row>
    <row r="3634" spans="11:11">
      <c r="K3634" s="47" t="str">
        <f t="shared" si="57"/>
        <v/>
      </c>
    </row>
    <row r="3635" spans="11:11">
      <c r="K3635" s="47" t="str">
        <f t="shared" si="57"/>
        <v/>
      </c>
    </row>
    <row r="3636" spans="11:11">
      <c r="K3636" s="47" t="str">
        <f t="shared" si="57"/>
        <v/>
      </c>
    </row>
    <row r="3637" spans="11:11">
      <c r="K3637" s="47" t="str">
        <f t="shared" si="57"/>
        <v/>
      </c>
    </row>
    <row r="3638" spans="11:11">
      <c r="K3638" s="47" t="str">
        <f t="shared" si="57"/>
        <v/>
      </c>
    </row>
    <row r="3639" spans="11:11">
      <c r="K3639" s="47" t="str">
        <f t="shared" si="57"/>
        <v/>
      </c>
    </row>
    <row r="3640" spans="11:11">
      <c r="K3640" s="47" t="str">
        <f t="shared" si="57"/>
        <v/>
      </c>
    </row>
    <row r="3641" spans="11:11">
      <c r="K3641" s="47" t="str">
        <f t="shared" si="57"/>
        <v/>
      </c>
    </row>
    <row r="3642" spans="11:11">
      <c r="K3642" s="47" t="str">
        <f t="shared" si="57"/>
        <v/>
      </c>
    </row>
    <row r="3643" spans="11:11">
      <c r="K3643" s="47" t="str">
        <f t="shared" si="57"/>
        <v/>
      </c>
    </row>
    <row r="3644" spans="11:11">
      <c r="K3644" s="47" t="str">
        <f t="shared" si="57"/>
        <v/>
      </c>
    </row>
    <row r="3645" spans="11:11">
      <c r="K3645" s="47" t="str">
        <f t="shared" si="57"/>
        <v/>
      </c>
    </row>
    <row r="3646" spans="11:11">
      <c r="K3646" s="47" t="str">
        <f t="shared" si="57"/>
        <v/>
      </c>
    </row>
    <row r="3647" spans="11:11">
      <c r="K3647" s="47" t="str">
        <f t="shared" si="57"/>
        <v/>
      </c>
    </row>
    <row r="3648" spans="11:11">
      <c r="K3648" s="47" t="str">
        <f t="shared" si="57"/>
        <v/>
      </c>
    </row>
    <row r="3649" spans="11:11">
      <c r="K3649" s="47" t="str">
        <f t="shared" si="57"/>
        <v/>
      </c>
    </row>
    <row r="3650" spans="11:11">
      <c r="K3650" s="47" t="str">
        <f t="shared" si="57"/>
        <v/>
      </c>
    </row>
    <row r="3651" spans="11:11">
      <c r="K3651" s="47" t="str">
        <f t="shared" si="57"/>
        <v/>
      </c>
    </row>
    <row r="3652" spans="11:11">
      <c r="K3652" s="47" t="str">
        <f t="shared" si="57"/>
        <v/>
      </c>
    </row>
    <row r="3653" spans="11:11">
      <c r="K3653" s="47" t="str">
        <f t="shared" si="57"/>
        <v/>
      </c>
    </row>
    <row r="3654" spans="11:11">
      <c r="K3654" s="47" t="str">
        <f t="shared" si="57"/>
        <v/>
      </c>
    </row>
    <row r="3655" spans="11:11">
      <c r="K3655" s="47" t="str">
        <f t="shared" si="57"/>
        <v/>
      </c>
    </row>
    <row r="3656" spans="11:11">
      <c r="K3656" s="47" t="str">
        <f t="shared" si="57"/>
        <v/>
      </c>
    </row>
    <row r="3657" spans="11:11">
      <c r="K3657" s="47" t="str">
        <f t="shared" si="57"/>
        <v/>
      </c>
    </row>
    <row r="3658" spans="11:11">
      <c r="K3658" s="47" t="str">
        <f t="shared" si="57"/>
        <v/>
      </c>
    </row>
    <row r="3659" spans="11:11">
      <c r="K3659" s="47" t="str">
        <f t="shared" si="57"/>
        <v/>
      </c>
    </row>
    <row r="3660" spans="11:11">
      <c r="K3660" s="47" t="str">
        <f t="shared" si="57"/>
        <v/>
      </c>
    </row>
    <row r="3661" spans="11:11">
      <c r="K3661" s="47" t="str">
        <f t="shared" si="57"/>
        <v/>
      </c>
    </row>
    <row r="3662" spans="11:11">
      <c r="K3662" s="47" t="str">
        <f t="shared" si="57"/>
        <v/>
      </c>
    </row>
    <row r="3663" spans="11:11">
      <c r="K3663" s="47" t="str">
        <f t="shared" si="57"/>
        <v/>
      </c>
    </row>
    <row r="3664" spans="11:11">
      <c r="K3664" s="47" t="str">
        <f t="shared" si="57"/>
        <v/>
      </c>
    </row>
    <row r="3665" spans="11:11">
      <c r="K3665" s="47" t="str">
        <f t="shared" si="57"/>
        <v/>
      </c>
    </row>
    <row r="3666" spans="11:11">
      <c r="K3666" s="47" t="str">
        <f t="shared" si="57"/>
        <v/>
      </c>
    </row>
    <row r="3667" spans="11:11">
      <c r="K3667" s="47" t="str">
        <f t="shared" ref="K3667:K3730" si="58">LEFT(C3667,2)</f>
        <v/>
      </c>
    </row>
    <row r="3668" spans="11:11">
      <c r="K3668" s="47" t="str">
        <f t="shared" si="58"/>
        <v/>
      </c>
    </row>
    <row r="3669" spans="11:11">
      <c r="K3669" s="47" t="str">
        <f t="shared" si="58"/>
        <v/>
      </c>
    </row>
    <row r="3670" spans="11:11">
      <c r="K3670" s="47" t="str">
        <f t="shared" si="58"/>
        <v/>
      </c>
    </row>
    <row r="3671" spans="11:11">
      <c r="K3671" s="47" t="str">
        <f t="shared" si="58"/>
        <v/>
      </c>
    </row>
    <row r="3672" spans="11:11">
      <c r="K3672" s="47" t="str">
        <f t="shared" si="58"/>
        <v/>
      </c>
    </row>
    <row r="3673" spans="11:11">
      <c r="K3673" s="47" t="str">
        <f t="shared" si="58"/>
        <v/>
      </c>
    </row>
    <row r="3674" spans="11:11">
      <c r="K3674" s="47" t="str">
        <f t="shared" si="58"/>
        <v/>
      </c>
    </row>
    <row r="3675" spans="11:11">
      <c r="K3675" s="47" t="str">
        <f t="shared" si="58"/>
        <v/>
      </c>
    </row>
    <row r="3676" spans="11:11">
      <c r="K3676" s="47" t="str">
        <f t="shared" si="58"/>
        <v/>
      </c>
    </row>
    <row r="3677" spans="11:11">
      <c r="K3677" s="47" t="str">
        <f t="shared" si="58"/>
        <v/>
      </c>
    </row>
    <row r="3678" spans="11:11">
      <c r="K3678" s="47" t="str">
        <f t="shared" si="58"/>
        <v/>
      </c>
    </row>
    <row r="3679" spans="11:11">
      <c r="K3679" s="47" t="str">
        <f t="shared" si="58"/>
        <v/>
      </c>
    </row>
    <row r="3680" spans="11:11">
      <c r="K3680" s="47" t="str">
        <f t="shared" si="58"/>
        <v/>
      </c>
    </row>
    <row r="3681" spans="11:11">
      <c r="K3681" s="47" t="str">
        <f t="shared" si="58"/>
        <v/>
      </c>
    </row>
    <row r="3682" spans="11:11">
      <c r="K3682" s="47" t="str">
        <f t="shared" si="58"/>
        <v/>
      </c>
    </row>
    <row r="3683" spans="11:11">
      <c r="K3683" s="47" t="str">
        <f t="shared" si="58"/>
        <v/>
      </c>
    </row>
    <row r="3684" spans="11:11">
      <c r="K3684" s="47" t="str">
        <f t="shared" si="58"/>
        <v/>
      </c>
    </row>
    <row r="3685" spans="11:11">
      <c r="K3685" s="47" t="str">
        <f t="shared" si="58"/>
        <v/>
      </c>
    </row>
    <row r="3686" spans="11:11">
      <c r="K3686" s="47" t="str">
        <f t="shared" si="58"/>
        <v/>
      </c>
    </row>
    <row r="3687" spans="11:11">
      <c r="K3687" s="47" t="str">
        <f t="shared" si="58"/>
        <v/>
      </c>
    </row>
    <row r="3688" spans="11:11">
      <c r="K3688" s="47" t="str">
        <f t="shared" si="58"/>
        <v/>
      </c>
    </row>
    <row r="3689" spans="11:11">
      <c r="K3689" s="47" t="str">
        <f t="shared" si="58"/>
        <v/>
      </c>
    </row>
    <row r="3690" spans="11:11">
      <c r="K3690" s="47" t="str">
        <f t="shared" si="58"/>
        <v/>
      </c>
    </row>
    <row r="3691" spans="11:11">
      <c r="K3691" s="47" t="str">
        <f t="shared" si="58"/>
        <v/>
      </c>
    </row>
    <row r="3692" spans="11:11">
      <c r="K3692" s="47" t="str">
        <f t="shared" si="58"/>
        <v/>
      </c>
    </row>
    <row r="3693" spans="11:11">
      <c r="K3693" s="47" t="str">
        <f t="shared" si="58"/>
        <v/>
      </c>
    </row>
    <row r="3694" spans="11:11">
      <c r="K3694" s="47" t="str">
        <f t="shared" si="58"/>
        <v/>
      </c>
    </row>
    <row r="3695" spans="11:11">
      <c r="K3695" s="47" t="str">
        <f t="shared" si="58"/>
        <v/>
      </c>
    </row>
    <row r="3696" spans="11:11">
      <c r="K3696" s="47" t="str">
        <f t="shared" si="58"/>
        <v/>
      </c>
    </row>
    <row r="3697" spans="11:11">
      <c r="K3697" s="47" t="str">
        <f t="shared" si="58"/>
        <v/>
      </c>
    </row>
    <row r="3698" spans="11:11">
      <c r="K3698" s="47" t="str">
        <f t="shared" si="58"/>
        <v/>
      </c>
    </row>
    <row r="3699" spans="11:11">
      <c r="K3699" s="47" t="str">
        <f t="shared" si="58"/>
        <v/>
      </c>
    </row>
    <row r="3700" spans="11:11">
      <c r="K3700" s="47" t="str">
        <f t="shared" si="58"/>
        <v/>
      </c>
    </row>
    <row r="3701" spans="11:11">
      <c r="K3701" s="47" t="str">
        <f t="shared" si="58"/>
        <v/>
      </c>
    </row>
    <row r="3702" spans="11:11">
      <c r="K3702" s="47" t="str">
        <f t="shared" si="58"/>
        <v/>
      </c>
    </row>
    <row r="3703" spans="11:11">
      <c r="K3703" s="47" t="str">
        <f t="shared" si="58"/>
        <v/>
      </c>
    </row>
    <row r="3704" spans="11:11">
      <c r="K3704" s="47" t="str">
        <f t="shared" si="58"/>
        <v/>
      </c>
    </row>
    <row r="3705" spans="11:11">
      <c r="K3705" s="47" t="str">
        <f t="shared" si="58"/>
        <v/>
      </c>
    </row>
    <row r="3706" spans="11:11">
      <c r="K3706" s="47" t="str">
        <f t="shared" si="58"/>
        <v/>
      </c>
    </row>
    <row r="3707" spans="11:11">
      <c r="K3707" s="47" t="str">
        <f t="shared" si="58"/>
        <v/>
      </c>
    </row>
    <row r="3708" spans="11:11">
      <c r="K3708" s="47" t="str">
        <f t="shared" si="58"/>
        <v/>
      </c>
    </row>
    <row r="3709" spans="11:11">
      <c r="K3709" s="47" t="str">
        <f t="shared" si="58"/>
        <v/>
      </c>
    </row>
    <row r="3710" spans="11:11">
      <c r="K3710" s="47" t="str">
        <f t="shared" si="58"/>
        <v/>
      </c>
    </row>
    <row r="3711" spans="11:11">
      <c r="K3711" s="47" t="str">
        <f t="shared" si="58"/>
        <v/>
      </c>
    </row>
    <row r="3712" spans="11:11">
      <c r="K3712" s="47" t="str">
        <f t="shared" si="58"/>
        <v/>
      </c>
    </row>
    <row r="3713" spans="11:11">
      <c r="K3713" s="47" t="str">
        <f t="shared" si="58"/>
        <v/>
      </c>
    </row>
    <row r="3714" spans="11:11">
      <c r="K3714" s="47" t="str">
        <f t="shared" si="58"/>
        <v/>
      </c>
    </row>
    <row r="3715" spans="11:11">
      <c r="K3715" s="47" t="str">
        <f t="shared" si="58"/>
        <v/>
      </c>
    </row>
    <row r="3716" spans="11:11">
      <c r="K3716" s="47" t="str">
        <f t="shared" si="58"/>
        <v/>
      </c>
    </row>
    <row r="3717" spans="11:11">
      <c r="K3717" s="47" t="str">
        <f t="shared" si="58"/>
        <v/>
      </c>
    </row>
    <row r="3718" spans="11:11">
      <c r="K3718" s="47" t="str">
        <f t="shared" si="58"/>
        <v/>
      </c>
    </row>
    <row r="3719" spans="11:11">
      <c r="K3719" s="47" t="str">
        <f t="shared" si="58"/>
        <v/>
      </c>
    </row>
    <row r="3720" spans="11:11">
      <c r="K3720" s="47" t="str">
        <f t="shared" si="58"/>
        <v/>
      </c>
    </row>
    <row r="3721" spans="11:11">
      <c r="K3721" s="47" t="str">
        <f t="shared" si="58"/>
        <v/>
      </c>
    </row>
    <row r="3722" spans="11:11">
      <c r="K3722" s="47" t="str">
        <f t="shared" si="58"/>
        <v/>
      </c>
    </row>
    <row r="3723" spans="11:11">
      <c r="K3723" s="47" t="str">
        <f t="shared" si="58"/>
        <v/>
      </c>
    </row>
    <row r="3724" spans="11:11">
      <c r="K3724" s="47" t="str">
        <f t="shared" si="58"/>
        <v/>
      </c>
    </row>
    <row r="3725" spans="11:11">
      <c r="K3725" s="47" t="str">
        <f t="shared" si="58"/>
        <v/>
      </c>
    </row>
    <row r="3726" spans="11:11">
      <c r="K3726" s="47" t="str">
        <f t="shared" si="58"/>
        <v/>
      </c>
    </row>
    <row r="3727" spans="11:11">
      <c r="K3727" s="47" t="str">
        <f t="shared" si="58"/>
        <v/>
      </c>
    </row>
    <row r="3728" spans="11:11">
      <c r="K3728" s="47" t="str">
        <f t="shared" si="58"/>
        <v/>
      </c>
    </row>
    <row r="3729" spans="11:11">
      <c r="K3729" s="47" t="str">
        <f t="shared" si="58"/>
        <v/>
      </c>
    </row>
    <row r="3730" spans="11:11">
      <c r="K3730" s="47" t="str">
        <f t="shared" si="58"/>
        <v/>
      </c>
    </row>
    <row r="3731" spans="11:11">
      <c r="K3731" s="47" t="str">
        <f t="shared" ref="K3731:K3794" si="59">LEFT(C3731,2)</f>
        <v/>
      </c>
    </row>
    <row r="3732" spans="11:11">
      <c r="K3732" s="47" t="str">
        <f t="shared" si="59"/>
        <v/>
      </c>
    </row>
    <row r="3733" spans="11:11">
      <c r="K3733" s="47" t="str">
        <f t="shared" si="59"/>
        <v/>
      </c>
    </row>
    <row r="3734" spans="11:11">
      <c r="K3734" s="47" t="str">
        <f t="shared" si="59"/>
        <v/>
      </c>
    </row>
    <row r="3735" spans="11:11">
      <c r="K3735" s="47" t="str">
        <f t="shared" si="59"/>
        <v/>
      </c>
    </row>
    <row r="3736" spans="11:11">
      <c r="K3736" s="47" t="str">
        <f t="shared" si="59"/>
        <v/>
      </c>
    </row>
    <row r="3737" spans="11:11">
      <c r="K3737" s="47" t="str">
        <f t="shared" si="59"/>
        <v/>
      </c>
    </row>
    <row r="3738" spans="11:11">
      <c r="K3738" s="47" t="str">
        <f t="shared" si="59"/>
        <v/>
      </c>
    </row>
    <row r="3739" spans="11:11">
      <c r="K3739" s="47" t="str">
        <f t="shared" si="59"/>
        <v/>
      </c>
    </row>
    <row r="3740" spans="11:11">
      <c r="K3740" s="47" t="str">
        <f t="shared" si="59"/>
        <v/>
      </c>
    </row>
    <row r="3741" spans="11:11">
      <c r="K3741" s="47" t="str">
        <f t="shared" si="59"/>
        <v/>
      </c>
    </row>
    <row r="3742" spans="11:11">
      <c r="K3742" s="47" t="str">
        <f t="shared" si="59"/>
        <v/>
      </c>
    </row>
    <row r="3743" spans="11:11">
      <c r="K3743" s="47" t="str">
        <f t="shared" si="59"/>
        <v/>
      </c>
    </row>
    <row r="3744" spans="11:11">
      <c r="K3744" s="47" t="str">
        <f t="shared" si="59"/>
        <v/>
      </c>
    </row>
    <row r="3745" spans="11:11">
      <c r="K3745" s="47" t="str">
        <f t="shared" si="59"/>
        <v/>
      </c>
    </row>
    <row r="3746" spans="11:11">
      <c r="K3746" s="47" t="str">
        <f t="shared" si="59"/>
        <v/>
      </c>
    </row>
    <row r="3747" spans="11:11">
      <c r="K3747" s="47" t="str">
        <f t="shared" si="59"/>
        <v/>
      </c>
    </row>
    <row r="3748" spans="11:11">
      <c r="K3748" s="47" t="str">
        <f t="shared" si="59"/>
        <v/>
      </c>
    </row>
    <row r="3749" spans="11:11">
      <c r="K3749" s="47" t="str">
        <f t="shared" si="59"/>
        <v/>
      </c>
    </row>
    <row r="3750" spans="11:11">
      <c r="K3750" s="47" t="str">
        <f t="shared" si="59"/>
        <v/>
      </c>
    </row>
    <row r="3751" spans="11:11">
      <c r="K3751" s="47" t="str">
        <f t="shared" si="59"/>
        <v/>
      </c>
    </row>
    <row r="3752" spans="11:11">
      <c r="K3752" s="47" t="str">
        <f t="shared" si="59"/>
        <v/>
      </c>
    </row>
    <row r="3753" spans="11:11">
      <c r="K3753" s="47" t="str">
        <f t="shared" si="59"/>
        <v/>
      </c>
    </row>
    <row r="3754" spans="11:11">
      <c r="K3754" s="47" t="str">
        <f t="shared" si="59"/>
        <v/>
      </c>
    </row>
    <row r="3755" spans="11:11">
      <c r="K3755" s="47" t="str">
        <f t="shared" si="59"/>
        <v/>
      </c>
    </row>
    <row r="3756" spans="11:11">
      <c r="K3756" s="47" t="str">
        <f t="shared" si="59"/>
        <v/>
      </c>
    </row>
    <row r="3757" spans="11:11">
      <c r="K3757" s="47" t="str">
        <f t="shared" si="59"/>
        <v/>
      </c>
    </row>
    <row r="3758" spans="11:11">
      <c r="K3758" s="47" t="str">
        <f t="shared" si="59"/>
        <v/>
      </c>
    </row>
    <row r="3759" spans="11:11">
      <c r="K3759" s="47" t="str">
        <f t="shared" si="59"/>
        <v/>
      </c>
    </row>
    <row r="3760" spans="11:11">
      <c r="K3760" s="47" t="str">
        <f t="shared" si="59"/>
        <v/>
      </c>
    </row>
    <row r="3761" spans="11:11">
      <c r="K3761" s="47" t="str">
        <f t="shared" si="59"/>
        <v/>
      </c>
    </row>
    <row r="3762" spans="11:11">
      <c r="K3762" s="47" t="str">
        <f t="shared" si="59"/>
        <v/>
      </c>
    </row>
    <row r="3763" spans="11:11">
      <c r="K3763" s="47" t="str">
        <f t="shared" si="59"/>
        <v/>
      </c>
    </row>
    <row r="3764" spans="11:11">
      <c r="K3764" s="47" t="str">
        <f t="shared" si="59"/>
        <v/>
      </c>
    </row>
    <row r="3765" spans="11:11">
      <c r="K3765" s="47" t="str">
        <f t="shared" si="59"/>
        <v/>
      </c>
    </row>
    <row r="3766" spans="11:11">
      <c r="K3766" s="47" t="str">
        <f t="shared" si="59"/>
        <v/>
      </c>
    </row>
    <row r="3767" spans="11:11">
      <c r="K3767" s="47" t="str">
        <f t="shared" si="59"/>
        <v/>
      </c>
    </row>
    <row r="3768" spans="11:11">
      <c r="K3768" s="47" t="str">
        <f t="shared" si="59"/>
        <v/>
      </c>
    </row>
    <row r="3769" spans="11:11">
      <c r="K3769" s="47" t="str">
        <f t="shared" si="59"/>
        <v/>
      </c>
    </row>
    <row r="3770" spans="11:11">
      <c r="K3770" s="47" t="str">
        <f t="shared" si="59"/>
        <v/>
      </c>
    </row>
    <row r="3771" spans="11:11">
      <c r="K3771" s="47" t="str">
        <f t="shared" si="59"/>
        <v/>
      </c>
    </row>
    <row r="3772" spans="11:11">
      <c r="K3772" s="47" t="str">
        <f t="shared" si="59"/>
        <v/>
      </c>
    </row>
    <row r="3773" spans="11:11">
      <c r="K3773" s="47" t="str">
        <f t="shared" si="59"/>
        <v/>
      </c>
    </row>
    <row r="3774" spans="11:11">
      <c r="K3774" s="47" t="str">
        <f t="shared" si="59"/>
        <v/>
      </c>
    </row>
    <row r="3775" spans="11:11">
      <c r="K3775" s="47" t="str">
        <f t="shared" si="59"/>
        <v/>
      </c>
    </row>
    <row r="3776" spans="11:11">
      <c r="K3776" s="47" t="str">
        <f t="shared" si="59"/>
        <v/>
      </c>
    </row>
    <row r="3777" spans="11:11">
      <c r="K3777" s="47" t="str">
        <f t="shared" si="59"/>
        <v/>
      </c>
    </row>
    <row r="3778" spans="11:11">
      <c r="K3778" s="47" t="str">
        <f t="shared" si="59"/>
        <v/>
      </c>
    </row>
    <row r="3779" spans="11:11">
      <c r="K3779" s="47" t="str">
        <f t="shared" si="59"/>
        <v/>
      </c>
    </row>
    <row r="3780" spans="11:11">
      <c r="K3780" s="47" t="str">
        <f t="shared" si="59"/>
        <v/>
      </c>
    </row>
    <row r="3781" spans="11:11">
      <c r="K3781" s="47" t="str">
        <f t="shared" si="59"/>
        <v/>
      </c>
    </row>
    <row r="3782" spans="11:11">
      <c r="K3782" s="47" t="str">
        <f t="shared" si="59"/>
        <v/>
      </c>
    </row>
    <row r="3783" spans="11:11">
      <c r="K3783" s="47" t="str">
        <f t="shared" si="59"/>
        <v/>
      </c>
    </row>
    <row r="3784" spans="11:11">
      <c r="K3784" s="47" t="str">
        <f t="shared" si="59"/>
        <v/>
      </c>
    </row>
    <row r="3785" spans="11:11">
      <c r="K3785" s="47" t="str">
        <f t="shared" si="59"/>
        <v/>
      </c>
    </row>
    <row r="3786" spans="11:11">
      <c r="K3786" s="47" t="str">
        <f t="shared" si="59"/>
        <v/>
      </c>
    </row>
    <row r="3787" spans="11:11">
      <c r="K3787" s="47" t="str">
        <f t="shared" si="59"/>
        <v/>
      </c>
    </row>
    <row r="3788" spans="11:11">
      <c r="K3788" s="47" t="str">
        <f t="shared" si="59"/>
        <v/>
      </c>
    </row>
    <row r="3789" spans="11:11">
      <c r="K3789" s="47" t="str">
        <f t="shared" si="59"/>
        <v/>
      </c>
    </row>
    <row r="3790" spans="11:11">
      <c r="K3790" s="47" t="str">
        <f t="shared" si="59"/>
        <v/>
      </c>
    </row>
    <row r="3791" spans="11:11">
      <c r="K3791" s="47" t="str">
        <f t="shared" si="59"/>
        <v/>
      </c>
    </row>
    <row r="3792" spans="11:11">
      <c r="K3792" s="47" t="str">
        <f t="shared" si="59"/>
        <v/>
      </c>
    </row>
    <row r="3793" spans="11:11">
      <c r="K3793" s="47" t="str">
        <f t="shared" si="59"/>
        <v/>
      </c>
    </row>
    <row r="3794" spans="11:11">
      <c r="K3794" s="47" t="str">
        <f t="shared" si="59"/>
        <v/>
      </c>
    </row>
    <row r="3795" spans="11:11">
      <c r="K3795" s="47" t="str">
        <f t="shared" ref="K3795:K3858" si="60">LEFT(C3795,2)</f>
        <v/>
      </c>
    </row>
    <row r="3796" spans="11:11">
      <c r="K3796" s="47" t="str">
        <f t="shared" si="60"/>
        <v/>
      </c>
    </row>
    <row r="3797" spans="11:11">
      <c r="K3797" s="47" t="str">
        <f t="shared" si="60"/>
        <v/>
      </c>
    </row>
    <row r="3798" spans="11:11">
      <c r="K3798" s="47" t="str">
        <f t="shared" si="60"/>
        <v/>
      </c>
    </row>
    <row r="3799" spans="11:11">
      <c r="K3799" s="47" t="str">
        <f t="shared" si="60"/>
        <v/>
      </c>
    </row>
    <row r="3800" spans="11:11">
      <c r="K3800" s="47" t="str">
        <f t="shared" si="60"/>
        <v/>
      </c>
    </row>
    <row r="3801" spans="11:11">
      <c r="K3801" s="47" t="str">
        <f t="shared" si="60"/>
        <v/>
      </c>
    </row>
    <row r="3802" spans="11:11">
      <c r="K3802" s="47" t="str">
        <f t="shared" si="60"/>
        <v/>
      </c>
    </row>
    <row r="3803" spans="11:11">
      <c r="K3803" s="47" t="str">
        <f t="shared" si="60"/>
        <v/>
      </c>
    </row>
    <row r="3804" spans="11:11">
      <c r="K3804" s="47" t="str">
        <f t="shared" si="60"/>
        <v/>
      </c>
    </row>
    <row r="3805" spans="11:11">
      <c r="K3805" s="47" t="str">
        <f t="shared" si="60"/>
        <v/>
      </c>
    </row>
    <row r="3806" spans="11:11">
      <c r="K3806" s="47" t="str">
        <f t="shared" si="60"/>
        <v/>
      </c>
    </row>
    <row r="3807" spans="11:11">
      <c r="K3807" s="47" t="str">
        <f t="shared" si="60"/>
        <v/>
      </c>
    </row>
    <row r="3808" spans="11:11">
      <c r="K3808" s="47" t="str">
        <f t="shared" si="60"/>
        <v/>
      </c>
    </row>
    <row r="3809" spans="11:11">
      <c r="K3809" s="47" t="str">
        <f t="shared" si="60"/>
        <v/>
      </c>
    </row>
    <row r="3810" spans="11:11">
      <c r="K3810" s="47" t="str">
        <f t="shared" si="60"/>
        <v/>
      </c>
    </row>
    <row r="3811" spans="11:11">
      <c r="K3811" s="47" t="str">
        <f t="shared" si="60"/>
        <v/>
      </c>
    </row>
    <row r="3812" spans="11:11">
      <c r="K3812" s="47" t="str">
        <f t="shared" si="60"/>
        <v/>
      </c>
    </row>
    <row r="3813" spans="11:11">
      <c r="K3813" s="47" t="str">
        <f t="shared" si="60"/>
        <v/>
      </c>
    </row>
    <row r="3814" spans="11:11">
      <c r="K3814" s="47" t="str">
        <f t="shared" si="60"/>
        <v/>
      </c>
    </row>
    <row r="3815" spans="11:11">
      <c r="K3815" s="47" t="str">
        <f t="shared" si="60"/>
        <v/>
      </c>
    </row>
    <row r="3816" spans="11:11">
      <c r="K3816" s="47" t="str">
        <f t="shared" si="60"/>
        <v/>
      </c>
    </row>
    <row r="3817" spans="11:11">
      <c r="K3817" s="47" t="str">
        <f t="shared" si="60"/>
        <v/>
      </c>
    </row>
    <row r="3818" spans="11:11">
      <c r="K3818" s="47" t="str">
        <f t="shared" si="60"/>
        <v/>
      </c>
    </row>
    <row r="3819" spans="11:11">
      <c r="K3819" s="47" t="str">
        <f t="shared" si="60"/>
        <v/>
      </c>
    </row>
    <row r="3820" spans="11:11">
      <c r="K3820" s="47" t="str">
        <f t="shared" si="60"/>
        <v/>
      </c>
    </row>
    <row r="3821" spans="11:11">
      <c r="K3821" s="47" t="str">
        <f t="shared" si="60"/>
        <v/>
      </c>
    </row>
    <row r="3822" spans="11:11">
      <c r="K3822" s="47" t="str">
        <f t="shared" si="60"/>
        <v/>
      </c>
    </row>
    <row r="3823" spans="11:11">
      <c r="K3823" s="47" t="str">
        <f t="shared" si="60"/>
        <v/>
      </c>
    </row>
    <row r="3824" spans="11:11">
      <c r="K3824" s="47" t="str">
        <f t="shared" si="60"/>
        <v/>
      </c>
    </row>
    <row r="3825" spans="11:11">
      <c r="K3825" s="47" t="str">
        <f t="shared" si="60"/>
        <v/>
      </c>
    </row>
    <row r="3826" spans="11:11">
      <c r="K3826" s="47" t="str">
        <f t="shared" si="60"/>
        <v/>
      </c>
    </row>
    <row r="3827" spans="11:11">
      <c r="K3827" s="47" t="str">
        <f t="shared" si="60"/>
        <v/>
      </c>
    </row>
    <row r="3828" spans="11:11">
      <c r="K3828" s="47" t="str">
        <f t="shared" si="60"/>
        <v/>
      </c>
    </row>
    <row r="3829" spans="11:11">
      <c r="K3829" s="47" t="str">
        <f t="shared" si="60"/>
        <v/>
      </c>
    </row>
    <row r="3830" spans="11:11">
      <c r="K3830" s="47" t="str">
        <f t="shared" si="60"/>
        <v/>
      </c>
    </row>
    <row r="3831" spans="11:11">
      <c r="K3831" s="47" t="str">
        <f t="shared" si="60"/>
        <v/>
      </c>
    </row>
    <row r="3832" spans="11:11">
      <c r="K3832" s="47" t="str">
        <f t="shared" si="60"/>
        <v/>
      </c>
    </row>
    <row r="3833" spans="11:11">
      <c r="K3833" s="47" t="str">
        <f t="shared" si="60"/>
        <v/>
      </c>
    </row>
    <row r="3834" spans="11:11">
      <c r="K3834" s="47" t="str">
        <f t="shared" si="60"/>
        <v/>
      </c>
    </row>
    <row r="3835" spans="11:11">
      <c r="K3835" s="47" t="str">
        <f t="shared" si="60"/>
        <v/>
      </c>
    </row>
    <row r="3836" spans="11:11">
      <c r="K3836" s="47" t="str">
        <f t="shared" si="60"/>
        <v/>
      </c>
    </row>
    <row r="3837" spans="11:11">
      <c r="K3837" s="47" t="str">
        <f t="shared" si="60"/>
        <v/>
      </c>
    </row>
    <row r="3838" spans="11:11">
      <c r="K3838" s="47" t="str">
        <f t="shared" si="60"/>
        <v/>
      </c>
    </row>
    <row r="3839" spans="11:11">
      <c r="K3839" s="47" t="str">
        <f t="shared" si="60"/>
        <v/>
      </c>
    </row>
    <row r="3840" spans="11:11">
      <c r="K3840" s="47" t="str">
        <f t="shared" si="60"/>
        <v/>
      </c>
    </row>
    <row r="3841" spans="11:11">
      <c r="K3841" s="47" t="str">
        <f t="shared" si="60"/>
        <v/>
      </c>
    </row>
    <row r="3842" spans="11:11">
      <c r="K3842" s="47" t="str">
        <f t="shared" si="60"/>
        <v/>
      </c>
    </row>
    <row r="3843" spans="11:11">
      <c r="K3843" s="47" t="str">
        <f t="shared" si="60"/>
        <v/>
      </c>
    </row>
    <row r="3844" spans="11:11">
      <c r="K3844" s="47" t="str">
        <f t="shared" si="60"/>
        <v/>
      </c>
    </row>
    <row r="3845" spans="11:11">
      <c r="K3845" s="47" t="str">
        <f t="shared" si="60"/>
        <v/>
      </c>
    </row>
    <row r="3846" spans="11:11">
      <c r="K3846" s="47" t="str">
        <f t="shared" si="60"/>
        <v/>
      </c>
    </row>
    <row r="3847" spans="11:11">
      <c r="K3847" s="47" t="str">
        <f t="shared" si="60"/>
        <v/>
      </c>
    </row>
    <row r="3848" spans="11:11">
      <c r="K3848" s="47" t="str">
        <f t="shared" si="60"/>
        <v/>
      </c>
    </row>
    <row r="3849" spans="11:11">
      <c r="K3849" s="47" t="str">
        <f t="shared" si="60"/>
        <v/>
      </c>
    </row>
    <row r="3850" spans="11:11">
      <c r="K3850" s="47" t="str">
        <f t="shared" si="60"/>
        <v/>
      </c>
    </row>
    <row r="3851" spans="11:11">
      <c r="K3851" s="47" t="str">
        <f t="shared" si="60"/>
        <v/>
      </c>
    </row>
    <row r="3852" spans="11:11">
      <c r="K3852" s="47" t="str">
        <f t="shared" si="60"/>
        <v/>
      </c>
    </row>
    <row r="3853" spans="11:11">
      <c r="K3853" s="47" t="str">
        <f t="shared" si="60"/>
        <v/>
      </c>
    </row>
    <row r="3854" spans="11:11">
      <c r="K3854" s="47" t="str">
        <f t="shared" si="60"/>
        <v/>
      </c>
    </row>
    <row r="3855" spans="11:11">
      <c r="K3855" s="47" t="str">
        <f t="shared" si="60"/>
        <v/>
      </c>
    </row>
    <row r="3856" spans="11:11">
      <c r="K3856" s="47" t="str">
        <f t="shared" si="60"/>
        <v/>
      </c>
    </row>
    <row r="3857" spans="11:11">
      <c r="K3857" s="47" t="str">
        <f t="shared" si="60"/>
        <v/>
      </c>
    </row>
    <row r="3858" spans="11:11">
      <c r="K3858" s="47" t="str">
        <f t="shared" si="60"/>
        <v/>
      </c>
    </row>
    <row r="3859" spans="11:11">
      <c r="K3859" s="47" t="str">
        <f t="shared" ref="K3859:K3922" si="61">LEFT(C3859,2)</f>
        <v/>
      </c>
    </row>
    <row r="3860" spans="11:11">
      <c r="K3860" s="47" t="str">
        <f t="shared" si="61"/>
        <v/>
      </c>
    </row>
    <row r="3861" spans="11:11">
      <c r="K3861" s="47" t="str">
        <f t="shared" si="61"/>
        <v/>
      </c>
    </row>
    <row r="3862" spans="11:11">
      <c r="K3862" s="47" t="str">
        <f t="shared" si="61"/>
        <v/>
      </c>
    </row>
    <row r="3863" spans="11:11">
      <c r="K3863" s="47" t="str">
        <f t="shared" si="61"/>
        <v/>
      </c>
    </row>
    <row r="3864" spans="11:11">
      <c r="K3864" s="47" t="str">
        <f t="shared" si="61"/>
        <v/>
      </c>
    </row>
    <row r="3865" spans="11:11">
      <c r="K3865" s="47" t="str">
        <f t="shared" si="61"/>
        <v/>
      </c>
    </row>
    <row r="3866" spans="11:11">
      <c r="K3866" s="47" t="str">
        <f t="shared" si="61"/>
        <v/>
      </c>
    </row>
    <row r="3867" spans="11:11">
      <c r="K3867" s="47" t="str">
        <f t="shared" si="61"/>
        <v/>
      </c>
    </row>
    <row r="3868" spans="11:11">
      <c r="K3868" s="47" t="str">
        <f t="shared" si="61"/>
        <v/>
      </c>
    </row>
    <row r="3869" spans="11:11">
      <c r="K3869" s="47" t="str">
        <f t="shared" si="61"/>
        <v/>
      </c>
    </row>
    <row r="3870" spans="11:11">
      <c r="K3870" s="47" t="str">
        <f t="shared" si="61"/>
        <v/>
      </c>
    </row>
    <row r="3871" spans="11:11">
      <c r="K3871" s="47" t="str">
        <f t="shared" si="61"/>
        <v/>
      </c>
    </row>
    <row r="3872" spans="11:11">
      <c r="K3872" s="47" t="str">
        <f t="shared" si="61"/>
        <v/>
      </c>
    </row>
    <row r="3873" spans="11:11">
      <c r="K3873" s="47" t="str">
        <f t="shared" si="61"/>
        <v/>
      </c>
    </row>
    <row r="3874" spans="11:11">
      <c r="K3874" s="47" t="str">
        <f t="shared" si="61"/>
        <v/>
      </c>
    </row>
    <row r="3875" spans="11:11">
      <c r="K3875" s="47" t="str">
        <f t="shared" si="61"/>
        <v/>
      </c>
    </row>
    <row r="3876" spans="11:11">
      <c r="K3876" s="47" t="str">
        <f t="shared" si="61"/>
        <v/>
      </c>
    </row>
    <row r="3877" spans="11:11">
      <c r="K3877" s="47" t="str">
        <f t="shared" si="61"/>
        <v/>
      </c>
    </row>
    <row r="3878" spans="11:11">
      <c r="K3878" s="47" t="str">
        <f t="shared" si="61"/>
        <v/>
      </c>
    </row>
    <row r="3879" spans="11:11">
      <c r="K3879" s="47" t="str">
        <f t="shared" si="61"/>
        <v/>
      </c>
    </row>
    <row r="3880" spans="11:11">
      <c r="K3880" s="47" t="str">
        <f t="shared" si="61"/>
        <v/>
      </c>
    </row>
    <row r="3881" spans="11:11">
      <c r="K3881" s="47" t="str">
        <f t="shared" si="61"/>
        <v/>
      </c>
    </row>
    <row r="3882" spans="11:11">
      <c r="K3882" s="47" t="str">
        <f t="shared" si="61"/>
        <v/>
      </c>
    </row>
    <row r="3883" spans="11:11">
      <c r="K3883" s="47" t="str">
        <f t="shared" si="61"/>
        <v/>
      </c>
    </row>
    <row r="3884" spans="11:11">
      <c r="K3884" s="47" t="str">
        <f t="shared" si="61"/>
        <v/>
      </c>
    </row>
    <row r="3885" spans="11:11">
      <c r="K3885" s="47" t="str">
        <f t="shared" si="61"/>
        <v/>
      </c>
    </row>
    <row r="3886" spans="11:11">
      <c r="K3886" s="47" t="str">
        <f t="shared" si="61"/>
        <v/>
      </c>
    </row>
    <row r="3887" spans="11:11">
      <c r="K3887" s="47" t="str">
        <f t="shared" si="61"/>
        <v/>
      </c>
    </row>
    <row r="3888" spans="11:11">
      <c r="K3888" s="47" t="str">
        <f t="shared" si="61"/>
        <v/>
      </c>
    </row>
    <row r="3889" spans="11:11">
      <c r="K3889" s="47" t="str">
        <f t="shared" si="61"/>
        <v/>
      </c>
    </row>
    <row r="3890" spans="11:11">
      <c r="K3890" s="47" t="str">
        <f t="shared" si="61"/>
        <v/>
      </c>
    </row>
    <row r="3891" spans="11:11">
      <c r="K3891" s="47" t="str">
        <f t="shared" si="61"/>
        <v/>
      </c>
    </row>
    <row r="3892" spans="11:11">
      <c r="K3892" s="47" t="str">
        <f t="shared" si="61"/>
        <v/>
      </c>
    </row>
    <row r="3893" spans="11:11">
      <c r="K3893" s="47" t="str">
        <f t="shared" si="61"/>
        <v/>
      </c>
    </row>
    <row r="3894" spans="11:11">
      <c r="K3894" s="47" t="str">
        <f t="shared" si="61"/>
        <v/>
      </c>
    </row>
    <row r="3895" spans="11:11">
      <c r="K3895" s="47" t="str">
        <f t="shared" si="61"/>
        <v/>
      </c>
    </row>
    <row r="3896" spans="11:11">
      <c r="K3896" s="47" t="str">
        <f t="shared" si="61"/>
        <v/>
      </c>
    </row>
    <row r="3897" spans="11:11">
      <c r="K3897" s="47" t="str">
        <f t="shared" si="61"/>
        <v/>
      </c>
    </row>
    <row r="3898" spans="11:11">
      <c r="K3898" s="47" t="str">
        <f t="shared" si="61"/>
        <v/>
      </c>
    </row>
    <row r="3899" spans="11:11">
      <c r="K3899" s="47" t="str">
        <f t="shared" si="61"/>
        <v/>
      </c>
    </row>
    <row r="3900" spans="11:11">
      <c r="K3900" s="47" t="str">
        <f t="shared" si="61"/>
        <v/>
      </c>
    </row>
    <row r="3901" spans="11:11">
      <c r="K3901" s="47" t="str">
        <f t="shared" si="61"/>
        <v/>
      </c>
    </row>
    <row r="3902" spans="11:11">
      <c r="K3902" s="47" t="str">
        <f t="shared" si="61"/>
        <v/>
      </c>
    </row>
    <row r="3903" spans="11:11">
      <c r="K3903" s="47" t="str">
        <f t="shared" si="61"/>
        <v/>
      </c>
    </row>
    <row r="3904" spans="11:11">
      <c r="K3904" s="47" t="str">
        <f t="shared" si="61"/>
        <v/>
      </c>
    </row>
    <row r="3905" spans="11:11">
      <c r="K3905" s="47" t="str">
        <f t="shared" si="61"/>
        <v/>
      </c>
    </row>
    <row r="3906" spans="11:11">
      <c r="K3906" s="47" t="str">
        <f t="shared" si="61"/>
        <v/>
      </c>
    </row>
    <row r="3907" spans="11:11">
      <c r="K3907" s="47" t="str">
        <f t="shared" si="61"/>
        <v/>
      </c>
    </row>
    <row r="3908" spans="11:11">
      <c r="K3908" s="47" t="str">
        <f t="shared" si="61"/>
        <v/>
      </c>
    </row>
    <row r="3909" spans="11:11">
      <c r="K3909" s="47" t="str">
        <f t="shared" si="61"/>
        <v/>
      </c>
    </row>
    <row r="3910" spans="11:11">
      <c r="K3910" s="47" t="str">
        <f t="shared" si="61"/>
        <v/>
      </c>
    </row>
    <row r="3911" spans="11:11">
      <c r="K3911" s="47" t="str">
        <f t="shared" si="61"/>
        <v/>
      </c>
    </row>
    <row r="3912" spans="11:11">
      <c r="K3912" s="47" t="str">
        <f t="shared" si="61"/>
        <v/>
      </c>
    </row>
    <row r="3913" spans="11:11">
      <c r="K3913" s="47" t="str">
        <f t="shared" si="61"/>
        <v/>
      </c>
    </row>
    <row r="3914" spans="11:11">
      <c r="K3914" s="47" t="str">
        <f t="shared" si="61"/>
        <v/>
      </c>
    </row>
    <row r="3915" spans="11:11">
      <c r="K3915" s="47" t="str">
        <f t="shared" si="61"/>
        <v/>
      </c>
    </row>
    <row r="3916" spans="11:11">
      <c r="K3916" s="47" t="str">
        <f t="shared" si="61"/>
        <v/>
      </c>
    </row>
    <row r="3917" spans="11:11">
      <c r="K3917" s="47" t="str">
        <f t="shared" si="61"/>
        <v/>
      </c>
    </row>
    <row r="3918" spans="11:11">
      <c r="K3918" s="47" t="str">
        <f t="shared" si="61"/>
        <v/>
      </c>
    </row>
    <row r="3919" spans="11:11">
      <c r="K3919" s="47" t="str">
        <f t="shared" si="61"/>
        <v/>
      </c>
    </row>
    <row r="3920" spans="11:11">
      <c r="K3920" s="47" t="str">
        <f t="shared" si="61"/>
        <v/>
      </c>
    </row>
    <row r="3921" spans="11:11">
      <c r="K3921" s="47" t="str">
        <f t="shared" si="61"/>
        <v/>
      </c>
    </row>
    <row r="3922" spans="11:11">
      <c r="K3922" s="47" t="str">
        <f t="shared" si="61"/>
        <v/>
      </c>
    </row>
    <row r="3923" spans="11:11">
      <c r="K3923" s="47" t="str">
        <f t="shared" ref="K3923:K3986" si="62">LEFT(C3923,2)</f>
        <v/>
      </c>
    </row>
    <row r="3924" spans="11:11">
      <c r="K3924" s="47" t="str">
        <f t="shared" si="62"/>
        <v/>
      </c>
    </row>
    <row r="3925" spans="11:11">
      <c r="K3925" s="47" t="str">
        <f t="shared" si="62"/>
        <v/>
      </c>
    </row>
    <row r="3926" spans="11:11">
      <c r="K3926" s="47" t="str">
        <f t="shared" si="62"/>
        <v/>
      </c>
    </row>
    <row r="3927" spans="11:11">
      <c r="K3927" s="47" t="str">
        <f t="shared" si="62"/>
        <v/>
      </c>
    </row>
    <row r="3928" spans="11:11">
      <c r="K3928" s="47" t="str">
        <f t="shared" si="62"/>
        <v/>
      </c>
    </row>
    <row r="3929" spans="11:11">
      <c r="K3929" s="47" t="str">
        <f t="shared" si="62"/>
        <v/>
      </c>
    </row>
    <row r="3930" spans="11:11">
      <c r="K3930" s="47" t="str">
        <f t="shared" si="62"/>
        <v/>
      </c>
    </row>
    <row r="3931" spans="11:11">
      <c r="K3931" s="47" t="str">
        <f t="shared" si="62"/>
        <v/>
      </c>
    </row>
    <row r="3932" spans="11:11">
      <c r="K3932" s="47" t="str">
        <f t="shared" si="62"/>
        <v/>
      </c>
    </row>
    <row r="3933" spans="11:11">
      <c r="K3933" s="47" t="str">
        <f t="shared" si="62"/>
        <v/>
      </c>
    </row>
    <row r="3934" spans="11:11">
      <c r="K3934" s="47" t="str">
        <f t="shared" si="62"/>
        <v/>
      </c>
    </row>
    <row r="3935" spans="11:11">
      <c r="K3935" s="47" t="str">
        <f t="shared" si="62"/>
        <v/>
      </c>
    </row>
    <row r="3936" spans="11:11">
      <c r="K3936" s="47" t="str">
        <f t="shared" si="62"/>
        <v/>
      </c>
    </row>
    <row r="3937" spans="11:11">
      <c r="K3937" s="47" t="str">
        <f t="shared" si="62"/>
        <v/>
      </c>
    </row>
    <row r="3938" spans="11:11">
      <c r="K3938" s="47" t="str">
        <f t="shared" si="62"/>
        <v/>
      </c>
    </row>
    <row r="3939" spans="11:11">
      <c r="K3939" s="47" t="str">
        <f t="shared" si="62"/>
        <v/>
      </c>
    </row>
    <row r="3940" spans="11:11">
      <c r="K3940" s="47" t="str">
        <f t="shared" si="62"/>
        <v/>
      </c>
    </row>
    <row r="3941" spans="11:11">
      <c r="K3941" s="47" t="str">
        <f t="shared" si="62"/>
        <v/>
      </c>
    </row>
    <row r="3942" spans="11:11">
      <c r="K3942" s="47" t="str">
        <f t="shared" si="62"/>
        <v/>
      </c>
    </row>
    <row r="3943" spans="11:11">
      <c r="K3943" s="47" t="str">
        <f t="shared" si="62"/>
        <v/>
      </c>
    </row>
    <row r="3944" spans="11:11">
      <c r="K3944" s="47" t="str">
        <f t="shared" si="62"/>
        <v/>
      </c>
    </row>
    <row r="3945" spans="11:11">
      <c r="K3945" s="47" t="str">
        <f t="shared" si="62"/>
        <v/>
      </c>
    </row>
    <row r="3946" spans="11:11">
      <c r="K3946" s="47" t="str">
        <f t="shared" si="62"/>
        <v/>
      </c>
    </row>
    <row r="3947" spans="11:11">
      <c r="K3947" s="47" t="str">
        <f t="shared" si="62"/>
        <v/>
      </c>
    </row>
    <row r="3948" spans="11:11">
      <c r="K3948" s="47" t="str">
        <f t="shared" si="62"/>
        <v/>
      </c>
    </row>
    <row r="3949" spans="11:11">
      <c r="K3949" s="47" t="str">
        <f t="shared" si="62"/>
        <v/>
      </c>
    </row>
    <row r="3950" spans="11:11">
      <c r="K3950" s="47" t="str">
        <f t="shared" si="62"/>
        <v/>
      </c>
    </row>
    <row r="3951" spans="11:11">
      <c r="K3951" s="47" t="str">
        <f t="shared" si="62"/>
        <v/>
      </c>
    </row>
    <row r="3952" spans="11:11">
      <c r="K3952" s="47" t="str">
        <f t="shared" si="62"/>
        <v/>
      </c>
    </row>
    <row r="3953" spans="11:11">
      <c r="K3953" s="47" t="str">
        <f t="shared" si="62"/>
        <v/>
      </c>
    </row>
    <row r="3954" spans="11:11">
      <c r="K3954" s="47" t="str">
        <f t="shared" si="62"/>
        <v/>
      </c>
    </row>
    <row r="3955" spans="11:11">
      <c r="K3955" s="47" t="str">
        <f t="shared" si="62"/>
        <v/>
      </c>
    </row>
    <row r="3956" spans="11:11">
      <c r="K3956" s="47" t="str">
        <f t="shared" si="62"/>
        <v/>
      </c>
    </row>
    <row r="3957" spans="11:11">
      <c r="K3957" s="47" t="str">
        <f t="shared" si="62"/>
        <v/>
      </c>
    </row>
    <row r="3958" spans="11:11">
      <c r="K3958" s="47" t="str">
        <f t="shared" si="62"/>
        <v/>
      </c>
    </row>
    <row r="3959" spans="11:11">
      <c r="K3959" s="47" t="str">
        <f t="shared" si="62"/>
        <v/>
      </c>
    </row>
    <row r="3960" spans="11:11">
      <c r="K3960" s="47" t="str">
        <f t="shared" si="62"/>
        <v/>
      </c>
    </row>
    <row r="3961" spans="11:11">
      <c r="K3961" s="47" t="str">
        <f t="shared" si="62"/>
        <v/>
      </c>
    </row>
    <row r="3962" spans="11:11">
      <c r="K3962" s="47" t="str">
        <f t="shared" si="62"/>
        <v/>
      </c>
    </row>
    <row r="3963" spans="11:11">
      <c r="K3963" s="47" t="str">
        <f t="shared" si="62"/>
        <v/>
      </c>
    </row>
    <row r="3964" spans="11:11">
      <c r="K3964" s="47" t="str">
        <f t="shared" si="62"/>
        <v/>
      </c>
    </row>
    <row r="3965" spans="11:11">
      <c r="K3965" s="47" t="str">
        <f t="shared" si="62"/>
        <v/>
      </c>
    </row>
    <row r="3966" spans="11:11">
      <c r="K3966" s="47" t="str">
        <f t="shared" si="62"/>
        <v/>
      </c>
    </row>
    <row r="3967" spans="11:11">
      <c r="K3967" s="47" t="str">
        <f t="shared" si="62"/>
        <v/>
      </c>
    </row>
    <row r="3968" spans="11:11">
      <c r="K3968" s="47" t="str">
        <f t="shared" si="62"/>
        <v/>
      </c>
    </row>
    <row r="3969" spans="11:11">
      <c r="K3969" s="47" t="str">
        <f t="shared" si="62"/>
        <v/>
      </c>
    </row>
    <row r="3970" spans="11:11">
      <c r="K3970" s="47" t="str">
        <f t="shared" si="62"/>
        <v/>
      </c>
    </row>
    <row r="3971" spans="11:11">
      <c r="K3971" s="47" t="str">
        <f t="shared" si="62"/>
        <v/>
      </c>
    </row>
    <row r="3972" spans="11:11">
      <c r="K3972" s="47" t="str">
        <f t="shared" si="62"/>
        <v/>
      </c>
    </row>
    <row r="3973" spans="11:11">
      <c r="K3973" s="47" t="str">
        <f t="shared" si="62"/>
        <v/>
      </c>
    </row>
    <row r="3974" spans="11:11">
      <c r="K3974" s="47" t="str">
        <f t="shared" si="62"/>
        <v/>
      </c>
    </row>
    <row r="3975" spans="11:11">
      <c r="K3975" s="47" t="str">
        <f t="shared" si="62"/>
        <v/>
      </c>
    </row>
    <row r="3976" spans="11:11">
      <c r="K3976" s="47" t="str">
        <f t="shared" si="62"/>
        <v/>
      </c>
    </row>
    <row r="3977" spans="11:11">
      <c r="K3977" s="47" t="str">
        <f t="shared" si="62"/>
        <v/>
      </c>
    </row>
    <row r="3978" spans="11:11">
      <c r="K3978" s="47" t="str">
        <f t="shared" si="62"/>
        <v/>
      </c>
    </row>
    <row r="3979" spans="11:11">
      <c r="K3979" s="47" t="str">
        <f t="shared" si="62"/>
        <v/>
      </c>
    </row>
    <row r="3980" spans="11:11">
      <c r="K3980" s="47" t="str">
        <f t="shared" si="62"/>
        <v/>
      </c>
    </row>
    <row r="3981" spans="11:11">
      <c r="K3981" s="47" t="str">
        <f t="shared" si="62"/>
        <v/>
      </c>
    </row>
    <row r="3982" spans="11:11">
      <c r="K3982" s="47" t="str">
        <f t="shared" si="62"/>
        <v/>
      </c>
    </row>
    <row r="3983" spans="11:11">
      <c r="K3983" s="47" t="str">
        <f t="shared" si="62"/>
        <v/>
      </c>
    </row>
    <row r="3984" spans="11:11">
      <c r="K3984" s="47" t="str">
        <f t="shared" si="62"/>
        <v/>
      </c>
    </row>
    <row r="3985" spans="11:11">
      <c r="K3985" s="47" t="str">
        <f t="shared" si="62"/>
        <v/>
      </c>
    </row>
    <row r="3986" spans="11:11">
      <c r="K3986" s="47" t="str">
        <f t="shared" si="62"/>
        <v/>
      </c>
    </row>
    <row r="3987" spans="11:11">
      <c r="K3987" s="47" t="str">
        <f t="shared" ref="K3987:K4050" si="63">LEFT(C3987,2)</f>
        <v/>
      </c>
    </row>
    <row r="3988" spans="11:11">
      <c r="K3988" s="47" t="str">
        <f t="shared" si="63"/>
        <v/>
      </c>
    </row>
    <row r="3989" spans="11:11">
      <c r="K3989" s="47" t="str">
        <f t="shared" si="63"/>
        <v/>
      </c>
    </row>
    <row r="3990" spans="11:11">
      <c r="K3990" s="47" t="str">
        <f t="shared" si="63"/>
        <v/>
      </c>
    </row>
    <row r="3991" spans="11:11">
      <c r="K3991" s="47" t="str">
        <f t="shared" si="63"/>
        <v/>
      </c>
    </row>
    <row r="3992" spans="11:11">
      <c r="K3992" s="47" t="str">
        <f t="shared" si="63"/>
        <v/>
      </c>
    </row>
    <row r="3993" spans="11:11">
      <c r="K3993" s="47" t="str">
        <f t="shared" si="63"/>
        <v/>
      </c>
    </row>
    <row r="3994" spans="11:11">
      <c r="K3994" s="47" t="str">
        <f t="shared" si="63"/>
        <v/>
      </c>
    </row>
    <row r="3995" spans="11:11">
      <c r="K3995" s="47" t="str">
        <f t="shared" si="63"/>
        <v/>
      </c>
    </row>
    <row r="3996" spans="11:11">
      <c r="K3996" s="47" t="str">
        <f t="shared" si="63"/>
        <v/>
      </c>
    </row>
    <row r="3997" spans="11:11">
      <c r="K3997" s="47" t="str">
        <f t="shared" si="63"/>
        <v/>
      </c>
    </row>
    <row r="3998" spans="11:11">
      <c r="K3998" s="47" t="str">
        <f t="shared" si="63"/>
        <v/>
      </c>
    </row>
    <row r="3999" spans="11:11">
      <c r="K3999" s="47" t="str">
        <f t="shared" si="63"/>
        <v/>
      </c>
    </row>
    <row r="4000" spans="11:11">
      <c r="K4000" s="47" t="str">
        <f t="shared" si="63"/>
        <v/>
      </c>
    </row>
    <row r="4001" spans="11:11">
      <c r="K4001" s="47" t="str">
        <f t="shared" si="63"/>
        <v/>
      </c>
    </row>
    <row r="4002" spans="11:11">
      <c r="K4002" s="47" t="str">
        <f t="shared" si="63"/>
        <v/>
      </c>
    </row>
    <row r="4003" spans="11:11">
      <c r="K4003" s="47" t="str">
        <f t="shared" si="63"/>
        <v/>
      </c>
    </row>
    <row r="4004" spans="11:11">
      <c r="K4004" s="47" t="str">
        <f t="shared" si="63"/>
        <v/>
      </c>
    </row>
    <row r="4005" spans="11:11">
      <c r="K4005" s="47" t="str">
        <f t="shared" si="63"/>
        <v/>
      </c>
    </row>
    <row r="4006" spans="11:11">
      <c r="K4006" s="47" t="str">
        <f t="shared" si="63"/>
        <v/>
      </c>
    </row>
    <row r="4007" spans="11:11">
      <c r="K4007" s="47" t="str">
        <f t="shared" si="63"/>
        <v/>
      </c>
    </row>
    <row r="4008" spans="11:11">
      <c r="K4008" s="47" t="str">
        <f t="shared" si="63"/>
        <v/>
      </c>
    </row>
    <row r="4009" spans="11:11">
      <c r="K4009" s="47" t="str">
        <f t="shared" si="63"/>
        <v/>
      </c>
    </row>
    <row r="4010" spans="11:11">
      <c r="K4010" s="47" t="str">
        <f t="shared" si="63"/>
        <v/>
      </c>
    </row>
    <row r="4011" spans="11:11">
      <c r="K4011" s="47" t="str">
        <f t="shared" si="63"/>
        <v/>
      </c>
    </row>
    <row r="4012" spans="11:11">
      <c r="K4012" s="47" t="str">
        <f t="shared" si="63"/>
        <v/>
      </c>
    </row>
    <row r="4013" spans="11:11">
      <c r="K4013" s="47" t="str">
        <f t="shared" si="63"/>
        <v/>
      </c>
    </row>
    <row r="4014" spans="11:11">
      <c r="K4014" s="47" t="str">
        <f t="shared" si="63"/>
        <v/>
      </c>
    </row>
    <row r="4015" spans="11:11">
      <c r="K4015" s="47" t="str">
        <f t="shared" si="63"/>
        <v/>
      </c>
    </row>
    <row r="4016" spans="11:11">
      <c r="K4016" s="47" t="str">
        <f t="shared" si="63"/>
        <v/>
      </c>
    </row>
    <row r="4017" spans="11:11">
      <c r="K4017" s="47" t="str">
        <f t="shared" si="63"/>
        <v/>
      </c>
    </row>
    <row r="4018" spans="11:11">
      <c r="K4018" s="47" t="str">
        <f t="shared" si="63"/>
        <v/>
      </c>
    </row>
    <row r="4019" spans="11:11">
      <c r="K4019" s="47" t="str">
        <f t="shared" si="63"/>
        <v/>
      </c>
    </row>
    <row r="4020" spans="11:11">
      <c r="K4020" s="47" t="str">
        <f t="shared" si="63"/>
        <v/>
      </c>
    </row>
    <row r="4021" spans="11:11">
      <c r="K4021" s="47" t="str">
        <f t="shared" si="63"/>
        <v/>
      </c>
    </row>
    <row r="4022" spans="11:11">
      <c r="K4022" s="47" t="str">
        <f t="shared" si="63"/>
        <v/>
      </c>
    </row>
    <row r="4023" spans="11:11">
      <c r="K4023" s="47" t="str">
        <f t="shared" si="63"/>
        <v/>
      </c>
    </row>
    <row r="4024" spans="11:11">
      <c r="K4024" s="47" t="str">
        <f t="shared" si="63"/>
        <v/>
      </c>
    </row>
    <row r="4025" spans="11:11">
      <c r="K4025" s="47" t="str">
        <f t="shared" si="63"/>
        <v/>
      </c>
    </row>
    <row r="4026" spans="11:11">
      <c r="K4026" s="47" t="str">
        <f t="shared" si="63"/>
        <v/>
      </c>
    </row>
    <row r="4027" spans="11:11">
      <c r="K4027" s="47" t="str">
        <f t="shared" si="63"/>
        <v/>
      </c>
    </row>
    <row r="4028" spans="11:11">
      <c r="K4028" s="47" t="str">
        <f t="shared" si="63"/>
        <v/>
      </c>
    </row>
    <row r="4029" spans="11:11">
      <c r="K4029" s="47" t="str">
        <f t="shared" si="63"/>
        <v/>
      </c>
    </row>
    <row r="4030" spans="11:11">
      <c r="K4030" s="47" t="str">
        <f t="shared" si="63"/>
        <v/>
      </c>
    </row>
    <row r="4031" spans="11:11">
      <c r="K4031" s="47" t="str">
        <f t="shared" si="63"/>
        <v/>
      </c>
    </row>
    <row r="4032" spans="11:11">
      <c r="K4032" s="47" t="str">
        <f t="shared" si="63"/>
        <v/>
      </c>
    </row>
    <row r="4033" spans="11:11">
      <c r="K4033" s="47" t="str">
        <f t="shared" si="63"/>
        <v/>
      </c>
    </row>
    <row r="4034" spans="11:11">
      <c r="K4034" s="47" t="str">
        <f t="shared" si="63"/>
        <v/>
      </c>
    </row>
    <row r="4035" spans="11:11">
      <c r="K4035" s="47" t="str">
        <f t="shared" si="63"/>
        <v/>
      </c>
    </row>
    <row r="4036" spans="11:11">
      <c r="K4036" s="47" t="str">
        <f t="shared" si="63"/>
        <v/>
      </c>
    </row>
    <row r="4037" spans="11:11">
      <c r="K4037" s="47" t="str">
        <f t="shared" si="63"/>
        <v/>
      </c>
    </row>
    <row r="4038" spans="11:11">
      <c r="K4038" s="47" t="str">
        <f t="shared" si="63"/>
        <v/>
      </c>
    </row>
    <row r="4039" spans="11:11">
      <c r="K4039" s="47" t="str">
        <f t="shared" si="63"/>
        <v/>
      </c>
    </row>
    <row r="4040" spans="11:11">
      <c r="K4040" s="47" t="str">
        <f t="shared" si="63"/>
        <v/>
      </c>
    </row>
    <row r="4041" spans="11:11">
      <c r="K4041" s="47" t="str">
        <f t="shared" si="63"/>
        <v/>
      </c>
    </row>
    <row r="4042" spans="11:11">
      <c r="K4042" s="47" t="str">
        <f t="shared" si="63"/>
        <v/>
      </c>
    </row>
    <row r="4043" spans="11:11">
      <c r="K4043" s="47" t="str">
        <f t="shared" si="63"/>
        <v/>
      </c>
    </row>
    <row r="4044" spans="11:11">
      <c r="K4044" s="47" t="str">
        <f t="shared" si="63"/>
        <v/>
      </c>
    </row>
    <row r="4045" spans="11:11">
      <c r="K4045" s="47" t="str">
        <f t="shared" si="63"/>
        <v/>
      </c>
    </row>
    <row r="4046" spans="11:11">
      <c r="K4046" s="47" t="str">
        <f t="shared" si="63"/>
        <v/>
      </c>
    </row>
    <row r="4047" spans="11:11">
      <c r="K4047" s="47" t="str">
        <f t="shared" si="63"/>
        <v/>
      </c>
    </row>
    <row r="4048" spans="11:11">
      <c r="K4048" s="47" t="str">
        <f t="shared" si="63"/>
        <v/>
      </c>
    </row>
    <row r="4049" spans="11:11">
      <c r="K4049" s="47" t="str">
        <f t="shared" si="63"/>
        <v/>
      </c>
    </row>
    <row r="4050" spans="11:11">
      <c r="K4050" s="47" t="str">
        <f t="shared" si="63"/>
        <v/>
      </c>
    </row>
    <row r="4051" spans="11:11">
      <c r="K4051" s="47" t="str">
        <f t="shared" ref="K4051:K4114" si="64">LEFT(C4051,2)</f>
        <v/>
      </c>
    </row>
    <row r="4052" spans="11:11">
      <c r="K4052" s="47" t="str">
        <f t="shared" si="64"/>
        <v/>
      </c>
    </row>
    <row r="4053" spans="11:11">
      <c r="K4053" s="47" t="str">
        <f t="shared" si="64"/>
        <v/>
      </c>
    </row>
    <row r="4054" spans="11:11">
      <c r="K4054" s="47" t="str">
        <f t="shared" si="64"/>
        <v/>
      </c>
    </row>
    <row r="4055" spans="11:11">
      <c r="K4055" s="47" t="str">
        <f t="shared" si="64"/>
        <v/>
      </c>
    </row>
    <row r="4056" spans="11:11">
      <c r="K4056" s="47" t="str">
        <f t="shared" si="64"/>
        <v/>
      </c>
    </row>
    <row r="4057" spans="11:11">
      <c r="K4057" s="47" t="str">
        <f t="shared" si="64"/>
        <v/>
      </c>
    </row>
    <row r="4058" spans="11:11">
      <c r="K4058" s="47" t="str">
        <f t="shared" si="64"/>
        <v/>
      </c>
    </row>
    <row r="4059" spans="11:11">
      <c r="K4059" s="47" t="str">
        <f t="shared" si="64"/>
        <v/>
      </c>
    </row>
    <row r="4060" spans="11:11">
      <c r="K4060" s="47" t="str">
        <f t="shared" si="64"/>
        <v/>
      </c>
    </row>
    <row r="4061" spans="11:11">
      <c r="K4061" s="47" t="str">
        <f t="shared" si="64"/>
        <v/>
      </c>
    </row>
    <row r="4062" spans="11:11">
      <c r="K4062" s="47" t="str">
        <f t="shared" si="64"/>
        <v/>
      </c>
    </row>
    <row r="4063" spans="11:11">
      <c r="K4063" s="47" t="str">
        <f t="shared" si="64"/>
        <v/>
      </c>
    </row>
    <row r="4064" spans="11:11">
      <c r="K4064" s="47" t="str">
        <f t="shared" si="64"/>
        <v/>
      </c>
    </row>
    <row r="4065" spans="11:11">
      <c r="K4065" s="47" t="str">
        <f t="shared" si="64"/>
        <v/>
      </c>
    </row>
    <row r="4066" spans="11:11">
      <c r="K4066" s="47" t="str">
        <f t="shared" si="64"/>
        <v/>
      </c>
    </row>
    <row r="4067" spans="11:11">
      <c r="K4067" s="47" t="str">
        <f t="shared" si="64"/>
        <v/>
      </c>
    </row>
    <row r="4068" spans="11:11">
      <c r="K4068" s="47" t="str">
        <f t="shared" si="64"/>
        <v/>
      </c>
    </row>
    <row r="4069" spans="11:11">
      <c r="K4069" s="47" t="str">
        <f t="shared" si="64"/>
        <v/>
      </c>
    </row>
    <row r="4070" spans="11:11">
      <c r="K4070" s="47" t="str">
        <f t="shared" si="64"/>
        <v/>
      </c>
    </row>
    <row r="4071" spans="11:11">
      <c r="K4071" s="47" t="str">
        <f t="shared" si="64"/>
        <v/>
      </c>
    </row>
    <row r="4072" spans="11:11">
      <c r="K4072" s="47" t="str">
        <f t="shared" si="64"/>
        <v/>
      </c>
    </row>
    <row r="4073" spans="11:11">
      <c r="K4073" s="47" t="str">
        <f t="shared" si="64"/>
        <v/>
      </c>
    </row>
    <row r="4074" spans="11:11">
      <c r="K4074" s="47" t="str">
        <f t="shared" si="64"/>
        <v/>
      </c>
    </row>
    <row r="4075" spans="11:11">
      <c r="K4075" s="47" t="str">
        <f t="shared" si="64"/>
        <v/>
      </c>
    </row>
    <row r="4076" spans="11:11">
      <c r="K4076" s="47" t="str">
        <f t="shared" si="64"/>
        <v/>
      </c>
    </row>
    <row r="4077" spans="11:11">
      <c r="K4077" s="47" t="str">
        <f t="shared" si="64"/>
        <v/>
      </c>
    </row>
    <row r="4078" spans="11:11">
      <c r="K4078" s="47" t="str">
        <f t="shared" si="64"/>
        <v/>
      </c>
    </row>
    <row r="4079" spans="11:11">
      <c r="K4079" s="47" t="str">
        <f t="shared" si="64"/>
        <v/>
      </c>
    </row>
    <row r="4080" spans="11:11">
      <c r="K4080" s="47" t="str">
        <f t="shared" si="64"/>
        <v/>
      </c>
    </row>
    <row r="4081" spans="11:11">
      <c r="K4081" s="47" t="str">
        <f t="shared" si="64"/>
        <v/>
      </c>
    </row>
    <row r="4082" spans="11:11">
      <c r="K4082" s="47" t="str">
        <f t="shared" si="64"/>
        <v/>
      </c>
    </row>
    <row r="4083" spans="11:11">
      <c r="K4083" s="47" t="str">
        <f t="shared" si="64"/>
        <v/>
      </c>
    </row>
    <row r="4084" spans="11:11">
      <c r="K4084" s="47" t="str">
        <f t="shared" si="64"/>
        <v/>
      </c>
    </row>
    <row r="4085" spans="11:11">
      <c r="K4085" s="47" t="str">
        <f t="shared" si="64"/>
        <v/>
      </c>
    </row>
    <row r="4086" spans="11:11">
      <c r="K4086" s="47" t="str">
        <f t="shared" si="64"/>
        <v/>
      </c>
    </row>
    <row r="4087" spans="11:11">
      <c r="K4087" s="47" t="str">
        <f t="shared" si="64"/>
        <v/>
      </c>
    </row>
    <row r="4088" spans="11:11">
      <c r="K4088" s="47" t="str">
        <f t="shared" si="64"/>
        <v/>
      </c>
    </row>
    <row r="4089" spans="11:11">
      <c r="K4089" s="47" t="str">
        <f t="shared" si="64"/>
        <v/>
      </c>
    </row>
    <row r="4090" spans="11:11">
      <c r="K4090" s="47" t="str">
        <f t="shared" si="64"/>
        <v/>
      </c>
    </row>
    <row r="4091" spans="11:11">
      <c r="K4091" s="47" t="str">
        <f t="shared" si="64"/>
        <v/>
      </c>
    </row>
    <row r="4092" spans="11:11">
      <c r="K4092" s="47" t="str">
        <f t="shared" si="64"/>
        <v/>
      </c>
    </row>
    <row r="4093" spans="11:11">
      <c r="K4093" s="47" t="str">
        <f t="shared" si="64"/>
        <v/>
      </c>
    </row>
    <row r="4094" spans="11:11">
      <c r="K4094" s="47" t="str">
        <f t="shared" si="64"/>
        <v/>
      </c>
    </row>
    <row r="4095" spans="11:11">
      <c r="K4095" s="47" t="str">
        <f t="shared" si="64"/>
        <v/>
      </c>
    </row>
    <row r="4096" spans="11:11">
      <c r="K4096" s="47" t="str">
        <f t="shared" si="64"/>
        <v/>
      </c>
    </row>
    <row r="4097" spans="11:11">
      <c r="K4097" s="47" t="str">
        <f t="shared" si="64"/>
        <v/>
      </c>
    </row>
    <row r="4098" spans="11:11">
      <c r="K4098" s="47" t="str">
        <f t="shared" si="64"/>
        <v/>
      </c>
    </row>
    <row r="4099" spans="11:11">
      <c r="K4099" s="47" t="str">
        <f t="shared" si="64"/>
        <v/>
      </c>
    </row>
    <row r="4100" spans="11:11">
      <c r="K4100" s="47" t="str">
        <f t="shared" si="64"/>
        <v/>
      </c>
    </row>
    <row r="4101" spans="11:11">
      <c r="K4101" s="47" t="str">
        <f t="shared" si="64"/>
        <v/>
      </c>
    </row>
    <row r="4102" spans="11:11">
      <c r="K4102" s="47" t="str">
        <f t="shared" si="64"/>
        <v/>
      </c>
    </row>
    <row r="4103" spans="11:11">
      <c r="K4103" s="47" t="str">
        <f t="shared" si="64"/>
        <v/>
      </c>
    </row>
    <row r="4104" spans="11:11">
      <c r="K4104" s="47" t="str">
        <f t="shared" si="64"/>
        <v/>
      </c>
    </row>
    <row r="4105" spans="11:11">
      <c r="K4105" s="47" t="str">
        <f t="shared" si="64"/>
        <v/>
      </c>
    </row>
    <row r="4106" spans="11:11">
      <c r="K4106" s="47" t="str">
        <f t="shared" si="64"/>
        <v/>
      </c>
    </row>
    <row r="4107" spans="11:11">
      <c r="K4107" s="47" t="str">
        <f t="shared" si="64"/>
        <v/>
      </c>
    </row>
    <row r="4108" spans="11:11">
      <c r="K4108" s="47" t="str">
        <f t="shared" si="64"/>
        <v/>
      </c>
    </row>
    <row r="4109" spans="11:11">
      <c r="K4109" s="47" t="str">
        <f t="shared" si="64"/>
        <v/>
      </c>
    </row>
    <row r="4110" spans="11:11">
      <c r="K4110" s="47" t="str">
        <f t="shared" si="64"/>
        <v/>
      </c>
    </row>
    <row r="4111" spans="11:11">
      <c r="K4111" s="47" t="str">
        <f t="shared" si="64"/>
        <v/>
      </c>
    </row>
    <row r="4112" spans="11:11">
      <c r="K4112" s="47" t="str">
        <f t="shared" si="64"/>
        <v/>
      </c>
    </row>
    <row r="4113" spans="11:11">
      <c r="K4113" s="47" t="str">
        <f t="shared" si="64"/>
        <v/>
      </c>
    </row>
    <row r="4114" spans="11:11">
      <c r="K4114" s="47" t="str">
        <f t="shared" si="64"/>
        <v/>
      </c>
    </row>
    <row r="4115" spans="11:11">
      <c r="K4115" s="47" t="str">
        <f t="shared" ref="K4115:K4178" si="65">LEFT(C4115,2)</f>
        <v/>
      </c>
    </row>
    <row r="4116" spans="11:11">
      <c r="K4116" s="47" t="str">
        <f t="shared" si="65"/>
        <v/>
      </c>
    </row>
    <row r="4117" spans="11:11">
      <c r="K4117" s="47" t="str">
        <f t="shared" si="65"/>
        <v/>
      </c>
    </row>
    <row r="4118" spans="11:11">
      <c r="K4118" s="47" t="str">
        <f t="shared" si="65"/>
        <v/>
      </c>
    </row>
    <row r="4119" spans="11:11">
      <c r="K4119" s="47" t="str">
        <f t="shared" si="65"/>
        <v/>
      </c>
    </row>
    <row r="4120" spans="11:11">
      <c r="K4120" s="47" t="str">
        <f t="shared" si="65"/>
        <v/>
      </c>
    </row>
    <row r="4121" spans="11:11">
      <c r="K4121" s="47" t="str">
        <f t="shared" si="65"/>
        <v/>
      </c>
    </row>
    <row r="4122" spans="11:11">
      <c r="K4122" s="47" t="str">
        <f t="shared" si="65"/>
        <v/>
      </c>
    </row>
    <row r="4123" spans="11:11">
      <c r="K4123" s="47" t="str">
        <f t="shared" si="65"/>
        <v/>
      </c>
    </row>
    <row r="4124" spans="11:11">
      <c r="K4124" s="47" t="str">
        <f t="shared" si="65"/>
        <v/>
      </c>
    </row>
    <row r="4125" spans="11:11">
      <c r="K4125" s="47" t="str">
        <f t="shared" si="65"/>
        <v/>
      </c>
    </row>
    <row r="4126" spans="11:11">
      <c r="K4126" s="47" t="str">
        <f t="shared" si="65"/>
        <v/>
      </c>
    </row>
    <row r="4127" spans="11:11">
      <c r="K4127" s="47" t="str">
        <f t="shared" si="65"/>
        <v/>
      </c>
    </row>
    <row r="4128" spans="11:11">
      <c r="K4128" s="47" t="str">
        <f t="shared" si="65"/>
        <v/>
      </c>
    </row>
    <row r="4129" spans="11:11">
      <c r="K4129" s="47" t="str">
        <f t="shared" si="65"/>
        <v/>
      </c>
    </row>
    <row r="4130" spans="11:11">
      <c r="K4130" s="47" t="str">
        <f t="shared" si="65"/>
        <v/>
      </c>
    </row>
    <row r="4131" spans="11:11">
      <c r="K4131" s="47" t="str">
        <f t="shared" si="65"/>
        <v/>
      </c>
    </row>
    <row r="4132" spans="11:11">
      <c r="K4132" s="47" t="str">
        <f t="shared" si="65"/>
        <v/>
      </c>
    </row>
    <row r="4133" spans="11:11">
      <c r="K4133" s="47" t="str">
        <f t="shared" si="65"/>
        <v/>
      </c>
    </row>
    <row r="4134" spans="11:11">
      <c r="K4134" s="47" t="str">
        <f t="shared" si="65"/>
        <v/>
      </c>
    </row>
    <row r="4135" spans="11:11">
      <c r="K4135" s="47" t="str">
        <f t="shared" si="65"/>
        <v/>
      </c>
    </row>
    <row r="4136" spans="11:11">
      <c r="K4136" s="47" t="str">
        <f t="shared" si="65"/>
        <v/>
      </c>
    </row>
    <row r="4137" spans="11:11">
      <c r="K4137" s="47" t="str">
        <f t="shared" si="65"/>
        <v/>
      </c>
    </row>
    <row r="4138" spans="11:11">
      <c r="K4138" s="47" t="str">
        <f t="shared" si="65"/>
        <v/>
      </c>
    </row>
    <row r="4139" spans="11:11">
      <c r="K4139" s="47" t="str">
        <f t="shared" si="65"/>
        <v/>
      </c>
    </row>
    <row r="4140" spans="11:11">
      <c r="K4140" s="47" t="str">
        <f t="shared" si="65"/>
        <v/>
      </c>
    </row>
    <row r="4141" spans="11:11">
      <c r="K4141" s="47" t="str">
        <f t="shared" si="65"/>
        <v/>
      </c>
    </row>
    <row r="4142" spans="11:11">
      <c r="K4142" s="47" t="str">
        <f t="shared" si="65"/>
        <v/>
      </c>
    </row>
    <row r="4143" spans="11:11">
      <c r="K4143" s="47" t="str">
        <f t="shared" si="65"/>
        <v/>
      </c>
    </row>
    <row r="4144" spans="11:11">
      <c r="K4144" s="47" t="str">
        <f t="shared" si="65"/>
        <v/>
      </c>
    </row>
    <row r="4145" spans="11:11">
      <c r="K4145" s="47" t="str">
        <f t="shared" si="65"/>
        <v/>
      </c>
    </row>
    <row r="4146" spans="11:11">
      <c r="K4146" s="47" t="str">
        <f t="shared" si="65"/>
        <v/>
      </c>
    </row>
    <row r="4147" spans="11:11">
      <c r="K4147" s="47" t="str">
        <f t="shared" si="65"/>
        <v/>
      </c>
    </row>
    <row r="4148" spans="11:11">
      <c r="K4148" s="47" t="str">
        <f t="shared" si="65"/>
        <v/>
      </c>
    </row>
    <row r="4149" spans="11:11">
      <c r="K4149" s="47" t="str">
        <f t="shared" si="65"/>
        <v/>
      </c>
    </row>
    <row r="4150" spans="11:11">
      <c r="K4150" s="47" t="str">
        <f t="shared" si="65"/>
        <v/>
      </c>
    </row>
    <row r="4151" spans="11:11">
      <c r="K4151" s="47" t="str">
        <f t="shared" si="65"/>
        <v/>
      </c>
    </row>
    <row r="4152" spans="11:11">
      <c r="K4152" s="47" t="str">
        <f t="shared" si="65"/>
        <v/>
      </c>
    </row>
    <row r="4153" spans="11:11">
      <c r="K4153" s="47" t="str">
        <f t="shared" si="65"/>
        <v/>
      </c>
    </row>
    <row r="4154" spans="11:11">
      <c r="K4154" s="47" t="str">
        <f t="shared" si="65"/>
        <v/>
      </c>
    </row>
    <row r="4155" spans="11:11">
      <c r="K4155" s="47" t="str">
        <f t="shared" si="65"/>
        <v/>
      </c>
    </row>
    <row r="4156" spans="11:11">
      <c r="K4156" s="47" t="str">
        <f t="shared" si="65"/>
        <v/>
      </c>
    </row>
    <row r="4157" spans="11:11">
      <c r="K4157" s="47" t="str">
        <f t="shared" si="65"/>
        <v/>
      </c>
    </row>
    <row r="4158" spans="11:11">
      <c r="K4158" s="47" t="str">
        <f t="shared" si="65"/>
        <v/>
      </c>
    </row>
    <row r="4159" spans="11:11">
      <c r="K4159" s="47" t="str">
        <f t="shared" si="65"/>
        <v/>
      </c>
    </row>
    <row r="4160" spans="11:11">
      <c r="K4160" s="47" t="str">
        <f t="shared" si="65"/>
        <v/>
      </c>
    </row>
    <row r="4161" spans="11:11">
      <c r="K4161" s="47" t="str">
        <f t="shared" si="65"/>
        <v/>
      </c>
    </row>
    <row r="4162" spans="11:11">
      <c r="K4162" s="47" t="str">
        <f t="shared" si="65"/>
        <v/>
      </c>
    </row>
    <row r="4163" spans="11:11">
      <c r="K4163" s="47" t="str">
        <f t="shared" si="65"/>
        <v/>
      </c>
    </row>
    <row r="4164" spans="11:11">
      <c r="K4164" s="47" t="str">
        <f t="shared" si="65"/>
        <v/>
      </c>
    </row>
    <row r="4165" spans="11:11">
      <c r="K4165" s="47" t="str">
        <f t="shared" si="65"/>
        <v/>
      </c>
    </row>
    <row r="4166" spans="11:11">
      <c r="K4166" s="47" t="str">
        <f t="shared" si="65"/>
        <v/>
      </c>
    </row>
    <row r="4167" spans="11:11">
      <c r="K4167" s="47" t="str">
        <f t="shared" si="65"/>
        <v/>
      </c>
    </row>
    <row r="4168" spans="11:11">
      <c r="K4168" s="47" t="str">
        <f t="shared" si="65"/>
        <v/>
      </c>
    </row>
    <row r="4169" spans="11:11">
      <c r="K4169" s="47" t="str">
        <f t="shared" si="65"/>
        <v/>
      </c>
    </row>
    <row r="4170" spans="11:11">
      <c r="K4170" s="47" t="str">
        <f t="shared" si="65"/>
        <v/>
      </c>
    </row>
    <row r="4171" spans="11:11">
      <c r="K4171" s="47" t="str">
        <f t="shared" si="65"/>
        <v/>
      </c>
    </row>
    <row r="4172" spans="11:11">
      <c r="K4172" s="47" t="str">
        <f t="shared" si="65"/>
        <v/>
      </c>
    </row>
    <row r="4173" spans="11:11">
      <c r="K4173" s="47" t="str">
        <f t="shared" si="65"/>
        <v/>
      </c>
    </row>
    <row r="4174" spans="11:11">
      <c r="K4174" s="47" t="str">
        <f t="shared" si="65"/>
        <v/>
      </c>
    </row>
    <row r="4175" spans="11:11">
      <c r="K4175" s="47" t="str">
        <f t="shared" si="65"/>
        <v/>
      </c>
    </row>
    <row r="4176" spans="11:11">
      <c r="K4176" s="47" t="str">
        <f t="shared" si="65"/>
        <v/>
      </c>
    </row>
    <row r="4177" spans="11:11">
      <c r="K4177" s="47" t="str">
        <f t="shared" si="65"/>
        <v/>
      </c>
    </row>
    <row r="4178" spans="11:11">
      <c r="K4178" s="47" t="str">
        <f t="shared" si="65"/>
        <v/>
      </c>
    </row>
    <row r="4179" spans="11:11">
      <c r="K4179" s="47" t="str">
        <f t="shared" ref="K4179:K4242" si="66">LEFT(C4179,2)</f>
        <v/>
      </c>
    </row>
    <row r="4180" spans="11:11">
      <c r="K4180" s="47" t="str">
        <f t="shared" si="66"/>
        <v/>
      </c>
    </row>
    <row r="4181" spans="11:11">
      <c r="K4181" s="47" t="str">
        <f t="shared" si="66"/>
        <v/>
      </c>
    </row>
    <row r="4182" spans="11:11">
      <c r="K4182" s="47" t="str">
        <f t="shared" si="66"/>
        <v/>
      </c>
    </row>
    <row r="4183" spans="11:11">
      <c r="K4183" s="47" t="str">
        <f t="shared" si="66"/>
        <v/>
      </c>
    </row>
    <row r="4184" spans="11:11">
      <c r="K4184" s="47" t="str">
        <f t="shared" si="66"/>
        <v/>
      </c>
    </row>
    <row r="4185" spans="11:11">
      <c r="K4185" s="47" t="str">
        <f t="shared" si="66"/>
        <v/>
      </c>
    </row>
    <row r="4186" spans="11:11">
      <c r="K4186" s="47" t="str">
        <f t="shared" si="66"/>
        <v/>
      </c>
    </row>
    <row r="4187" spans="11:11">
      <c r="K4187" s="47" t="str">
        <f t="shared" si="66"/>
        <v/>
      </c>
    </row>
    <row r="4188" spans="11:11">
      <c r="K4188" s="47" t="str">
        <f t="shared" si="66"/>
        <v/>
      </c>
    </row>
    <row r="4189" spans="11:11">
      <c r="K4189" s="47" t="str">
        <f t="shared" si="66"/>
        <v/>
      </c>
    </row>
    <row r="4190" spans="11:11">
      <c r="K4190" s="47" t="str">
        <f t="shared" si="66"/>
        <v/>
      </c>
    </row>
    <row r="4191" spans="11:11">
      <c r="K4191" s="47" t="str">
        <f t="shared" si="66"/>
        <v/>
      </c>
    </row>
    <row r="4192" spans="11:11">
      <c r="K4192" s="47" t="str">
        <f t="shared" si="66"/>
        <v/>
      </c>
    </row>
    <row r="4193" spans="11:11">
      <c r="K4193" s="47" t="str">
        <f t="shared" si="66"/>
        <v/>
      </c>
    </row>
    <row r="4194" spans="11:11">
      <c r="K4194" s="47" t="str">
        <f t="shared" si="66"/>
        <v/>
      </c>
    </row>
    <row r="4195" spans="11:11">
      <c r="K4195" s="47" t="str">
        <f t="shared" si="66"/>
        <v/>
      </c>
    </row>
    <row r="4196" spans="11:11">
      <c r="K4196" s="47" t="str">
        <f t="shared" si="66"/>
        <v/>
      </c>
    </row>
    <row r="4197" spans="11:11">
      <c r="K4197" s="47" t="str">
        <f t="shared" si="66"/>
        <v/>
      </c>
    </row>
    <row r="4198" spans="11:11">
      <c r="K4198" s="47" t="str">
        <f t="shared" si="66"/>
        <v/>
      </c>
    </row>
    <row r="4199" spans="11:11">
      <c r="K4199" s="47" t="str">
        <f t="shared" si="66"/>
        <v/>
      </c>
    </row>
    <row r="4200" spans="11:11">
      <c r="K4200" s="47" t="str">
        <f t="shared" si="66"/>
        <v/>
      </c>
    </row>
    <row r="4201" spans="11:11">
      <c r="K4201" s="47" t="str">
        <f t="shared" si="66"/>
        <v/>
      </c>
    </row>
    <row r="4202" spans="11:11">
      <c r="K4202" s="47" t="str">
        <f t="shared" si="66"/>
        <v/>
      </c>
    </row>
    <row r="4203" spans="11:11">
      <c r="K4203" s="47" t="str">
        <f t="shared" si="66"/>
        <v/>
      </c>
    </row>
    <row r="4204" spans="11:11">
      <c r="K4204" s="47" t="str">
        <f t="shared" si="66"/>
        <v/>
      </c>
    </row>
    <row r="4205" spans="11:11">
      <c r="K4205" s="47" t="str">
        <f t="shared" si="66"/>
        <v/>
      </c>
    </row>
    <row r="4206" spans="11:11">
      <c r="K4206" s="47" t="str">
        <f t="shared" si="66"/>
        <v/>
      </c>
    </row>
    <row r="4207" spans="11:11">
      <c r="K4207" s="47" t="str">
        <f t="shared" si="66"/>
        <v/>
      </c>
    </row>
    <row r="4208" spans="11:11">
      <c r="K4208" s="47" t="str">
        <f t="shared" si="66"/>
        <v/>
      </c>
    </row>
    <row r="4209" spans="11:11">
      <c r="K4209" s="47" t="str">
        <f t="shared" si="66"/>
        <v/>
      </c>
    </row>
    <row r="4210" spans="11:11">
      <c r="K4210" s="47" t="str">
        <f t="shared" si="66"/>
        <v/>
      </c>
    </row>
    <row r="4211" spans="11:11">
      <c r="K4211" s="47" t="str">
        <f t="shared" si="66"/>
        <v/>
      </c>
    </row>
    <row r="4212" spans="11:11">
      <c r="K4212" s="47" t="str">
        <f t="shared" si="66"/>
        <v/>
      </c>
    </row>
    <row r="4213" spans="11:11">
      <c r="K4213" s="47" t="str">
        <f t="shared" si="66"/>
        <v/>
      </c>
    </row>
    <row r="4214" spans="11:11">
      <c r="K4214" s="47" t="str">
        <f t="shared" si="66"/>
        <v/>
      </c>
    </row>
    <row r="4215" spans="11:11">
      <c r="K4215" s="47" t="str">
        <f t="shared" si="66"/>
        <v/>
      </c>
    </row>
    <row r="4216" spans="11:11">
      <c r="K4216" s="47" t="str">
        <f t="shared" si="66"/>
        <v/>
      </c>
    </row>
    <row r="4217" spans="11:11">
      <c r="K4217" s="47" t="str">
        <f t="shared" si="66"/>
        <v/>
      </c>
    </row>
    <row r="4218" spans="11:11">
      <c r="K4218" s="47" t="str">
        <f t="shared" si="66"/>
        <v/>
      </c>
    </row>
    <row r="4219" spans="11:11">
      <c r="K4219" s="47" t="str">
        <f t="shared" si="66"/>
        <v/>
      </c>
    </row>
    <row r="4220" spans="11:11">
      <c r="K4220" s="47" t="str">
        <f t="shared" si="66"/>
        <v/>
      </c>
    </row>
    <row r="4221" spans="11:11">
      <c r="K4221" s="47" t="str">
        <f t="shared" si="66"/>
        <v/>
      </c>
    </row>
    <row r="4222" spans="11:11">
      <c r="K4222" s="47" t="str">
        <f t="shared" si="66"/>
        <v/>
      </c>
    </row>
    <row r="4223" spans="11:11">
      <c r="K4223" s="47" t="str">
        <f t="shared" si="66"/>
        <v/>
      </c>
    </row>
    <row r="4224" spans="11:11">
      <c r="K4224" s="47" t="str">
        <f t="shared" si="66"/>
        <v/>
      </c>
    </row>
    <row r="4225" spans="11:11">
      <c r="K4225" s="47" t="str">
        <f t="shared" si="66"/>
        <v/>
      </c>
    </row>
    <row r="4226" spans="11:11">
      <c r="K4226" s="47" t="str">
        <f t="shared" si="66"/>
        <v/>
      </c>
    </row>
    <row r="4227" spans="11:11">
      <c r="K4227" s="47" t="str">
        <f t="shared" si="66"/>
        <v/>
      </c>
    </row>
    <row r="4228" spans="11:11">
      <c r="K4228" s="47" t="str">
        <f t="shared" si="66"/>
        <v/>
      </c>
    </row>
    <row r="4229" spans="11:11">
      <c r="K4229" s="47" t="str">
        <f t="shared" si="66"/>
        <v/>
      </c>
    </row>
    <row r="4230" spans="11:11">
      <c r="K4230" s="47" t="str">
        <f t="shared" si="66"/>
        <v/>
      </c>
    </row>
    <row r="4231" spans="11:11">
      <c r="K4231" s="47" t="str">
        <f t="shared" si="66"/>
        <v/>
      </c>
    </row>
    <row r="4232" spans="11:11">
      <c r="K4232" s="47" t="str">
        <f t="shared" si="66"/>
        <v/>
      </c>
    </row>
    <row r="4233" spans="11:11">
      <c r="K4233" s="47" t="str">
        <f t="shared" si="66"/>
        <v/>
      </c>
    </row>
    <row r="4234" spans="11:11">
      <c r="K4234" s="47" t="str">
        <f t="shared" si="66"/>
        <v/>
      </c>
    </row>
    <row r="4235" spans="11:11">
      <c r="K4235" s="47" t="str">
        <f t="shared" si="66"/>
        <v/>
      </c>
    </row>
    <row r="4236" spans="11:11">
      <c r="K4236" s="47" t="str">
        <f t="shared" si="66"/>
        <v/>
      </c>
    </row>
    <row r="4237" spans="11:11">
      <c r="K4237" s="47" t="str">
        <f t="shared" si="66"/>
        <v/>
      </c>
    </row>
    <row r="4238" spans="11:11">
      <c r="K4238" s="47" t="str">
        <f t="shared" si="66"/>
        <v/>
      </c>
    </row>
    <row r="4239" spans="11:11">
      <c r="K4239" s="47" t="str">
        <f t="shared" si="66"/>
        <v/>
      </c>
    </row>
    <row r="4240" spans="11:11">
      <c r="K4240" s="47" t="str">
        <f t="shared" si="66"/>
        <v/>
      </c>
    </row>
    <row r="4241" spans="11:11">
      <c r="K4241" s="47" t="str">
        <f t="shared" si="66"/>
        <v/>
      </c>
    </row>
    <row r="4242" spans="11:11">
      <c r="K4242" s="47" t="str">
        <f t="shared" si="66"/>
        <v/>
      </c>
    </row>
    <row r="4243" spans="11:11">
      <c r="K4243" s="47" t="str">
        <f t="shared" ref="K4243:K4306" si="67">LEFT(C4243,2)</f>
        <v/>
      </c>
    </row>
    <row r="4244" spans="11:11">
      <c r="K4244" s="47" t="str">
        <f t="shared" si="67"/>
        <v/>
      </c>
    </row>
    <row r="4245" spans="11:11">
      <c r="K4245" s="47" t="str">
        <f t="shared" si="67"/>
        <v/>
      </c>
    </row>
    <row r="4246" spans="11:11">
      <c r="K4246" s="47" t="str">
        <f t="shared" si="67"/>
        <v/>
      </c>
    </row>
    <row r="4247" spans="11:11">
      <c r="K4247" s="47" t="str">
        <f t="shared" si="67"/>
        <v/>
      </c>
    </row>
    <row r="4248" spans="11:11">
      <c r="K4248" s="47" t="str">
        <f t="shared" si="67"/>
        <v/>
      </c>
    </row>
    <row r="4249" spans="11:11">
      <c r="K4249" s="47" t="str">
        <f t="shared" si="67"/>
        <v/>
      </c>
    </row>
    <row r="4250" spans="11:11">
      <c r="K4250" s="47" t="str">
        <f t="shared" si="67"/>
        <v/>
      </c>
    </row>
    <row r="4251" spans="11:11">
      <c r="K4251" s="47" t="str">
        <f t="shared" si="67"/>
        <v/>
      </c>
    </row>
    <row r="4252" spans="11:11">
      <c r="K4252" s="47" t="str">
        <f t="shared" si="67"/>
        <v/>
      </c>
    </row>
    <row r="4253" spans="11:11">
      <c r="K4253" s="47" t="str">
        <f t="shared" si="67"/>
        <v/>
      </c>
    </row>
    <row r="4254" spans="11:11">
      <c r="K4254" s="47" t="str">
        <f t="shared" si="67"/>
        <v/>
      </c>
    </row>
    <row r="4255" spans="11:11">
      <c r="K4255" s="47" t="str">
        <f t="shared" si="67"/>
        <v/>
      </c>
    </row>
    <row r="4256" spans="11:11">
      <c r="K4256" s="47" t="str">
        <f t="shared" si="67"/>
        <v/>
      </c>
    </row>
    <row r="4257" spans="11:11">
      <c r="K4257" s="47" t="str">
        <f t="shared" si="67"/>
        <v/>
      </c>
    </row>
    <row r="4258" spans="11:11">
      <c r="K4258" s="47" t="str">
        <f t="shared" si="67"/>
        <v/>
      </c>
    </row>
    <row r="4259" spans="11:11">
      <c r="K4259" s="47" t="str">
        <f t="shared" si="67"/>
        <v/>
      </c>
    </row>
    <row r="4260" spans="11:11">
      <c r="K4260" s="47" t="str">
        <f t="shared" si="67"/>
        <v/>
      </c>
    </row>
    <row r="4261" spans="11:11">
      <c r="K4261" s="47" t="str">
        <f t="shared" si="67"/>
        <v/>
      </c>
    </row>
    <row r="4262" spans="11:11">
      <c r="K4262" s="47" t="str">
        <f t="shared" si="67"/>
        <v/>
      </c>
    </row>
    <row r="4263" spans="11:11">
      <c r="K4263" s="47" t="str">
        <f t="shared" si="67"/>
        <v/>
      </c>
    </row>
    <row r="4264" spans="11:11">
      <c r="K4264" s="47" t="str">
        <f t="shared" si="67"/>
        <v/>
      </c>
    </row>
    <row r="4265" spans="11:11">
      <c r="K4265" s="47" t="str">
        <f t="shared" si="67"/>
        <v/>
      </c>
    </row>
    <row r="4266" spans="11:11">
      <c r="K4266" s="47" t="str">
        <f t="shared" si="67"/>
        <v/>
      </c>
    </row>
    <row r="4267" spans="11:11">
      <c r="K4267" s="47" t="str">
        <f t="shared" si="67"/>
        <v/>
      </c>
    </row>
    <row r="4268" spans="11:11">
      <c r="K4268" s="47" t="str">
        <f t="shared" si="67"/>
        <v/>
      </c>
    </row>
    <row r="4269" spans="11:11">
      <c r="K4269" s="47" t="str">
        <f t="shared" si="67"/>
        <v/>
      </c>
    </row>
    <row r="4270" spans="11:11">
      <c r="K4270" s="47" t="str">
        <f t="shared" si="67"/>
        <v/>
      </c>
    </row>
    <row r="4271" spans="11:11">
      <c r="K4271" s="47" t="str">
        <f t="shared" si="67"/>
        <v/>
      </c>
    </row>
    <row r="4272" spans="11:11">
      <c r="K4272" s="47" t="str">
        <f t="shared" si="67"/>
        <v/>
      </c>
    </row>
    <row r="4273" spans="11:11">
      <c r="K4273" s="47" t="str">
        <f t="shared" si="67"/>
        <v/>
      </c>
    </row>
    <row r="4274" spans="11:11">
      <c r="K4274" s="47" t="str">
        <f t="shared" si="67"/>
        <v/>
      </c>
    </row>
    <row r="4275" spans="11:11">
      <c r="K4275" s="47" t="str">
        <f t="shared" si="67"/>
        <v/>
      </c>
    </row>
    <row r="4276" spans="11:11">
      <c r="K4276" s="47" t="str">
        <f t="shared" si="67"/>
        <v/>
      </c>
    </row>
    <row r="4277" spans="11:11">
      <c r="K4277" s="47" t="str">
        <f t="shared" si="67"/>
        <v/>
      </c>
    </row>
    <row r="4278" spans="11:11">
      <c r="K4278" s="47" t="str">
        <f t="shared" si="67"/>
        <v/>
      </c>
    </row>
    <row r="4279" spans="11:11">
      <c r="K4279" s="47" t="str">
        <f t="shared" si="67"/>
        <v/>
      </c>
    </row>
    <row r="4280" spans="11:11">
      <c r="K4280" s="47" t="str">
        <f t="shared" si="67"/>
        <v/>
      </c>
    </row>
    <row r="4281" spans="11:11">
      <c r="K4281" s="47" t="str">
        <f t="shared" si="67"/>
        <v/>
      </c>
    </row>
    <row r="4282" spans="11:11">
      <c r="K4282" s="47" t="str">
        <f t="shared" si="67"/>
        <v/>
      </c>
    </row>
    <row r="4283" spans="11:11">
      <c r="K4283" s="47" t="str">
        <f t="shared" si="67"/>
        <v/>
      </c>
    </row>
    <row r="4284" spans="11:11">
      <c r="K4284" s="47" t="str">
        <f t="shared" si="67"/>
        <v/>
      </c>
    </row>
    <row r="4285" spans="11:11">
      <c r="K4285" s="47" t="str">
        <f t="shared" si="67"/>
        <v/>
      </c>
    </row>
    <row r="4286" spans="11:11">
      <c r="K4286" s="47" t="str">
        <f t="shared" si="67"/>
        <v/>
      </c>
    </row>
    <row r="4287" spans="11:11">
      <c r="K4287" s="47" t="str">
        <f t="shared" si="67"/>
        <v/>
      </c>
    </row>
    <row r="4288" spans="11:11">
      <c r="K4288" s="47" t="str">
        <f t="shared" si="67"/>
        <v/>
      </c>
    </row>
    <row r="4289" spans="11:11">
      <c r="K4289" s="47" t="str">
        <f t="shared" si="67"/>
        <v/>
      </c>
    </row>
    <row r="4290" spans="11:11">
      <c r="K4290" s="47" t="str">
        <f t="shared" si="67"/>
        <v/>
      </c>
    </row>
    <row r="4291" spans="11:11">
      <c r="K4291" s="47" t="str">
        <f t="shared" si="67"/>
        <v/>
      </c>
    </row>
    <row r="4292" spans="11:11">
      <c r="K4292" s="47" t="str">
        <f t="shared" si="67"/>
        <v/>
      </c>
    </row>
    <row r="4293" spans="11:11">
      <c r="K4293" s="47" t="str">
        <f t="shared" si="67"/>
        <v/>
      </c>
    </row>
    <row r="4294" spans="11:11">
      <c r="K4294" s="47" t="str">
        <f t="shared" si="67"/>
        <v/>
      </c>
    </row>
    <row r="4295" spans="11:11">
      <c r="K4295" s="47" t="str">
        <f t="shared" si="67"/>
        <v/>
      </c>
    </row>
    <row r="4296" spans="11:11">
      <c r="K4296" s="47" t="str">
        <f t="shared" si="67"/>
        <v/>
      </c>
    </row>
    <row r="4297" spans="11:11">
      <c r="K4297" s="47" t="str">
        <f t="shared" si="67"/>
        <v/>
      </c>
    </row>
    <row r="4298" spans="11:11">
      <c r="K4298" s="47" t="str">
        <f t="shared" si="67"/>
        <v/>
      </c>
    </row>
    <row r="4299" spans="11:11">
      <c r="K4299" s="47" t="str">
        <f t="shared" si="67"/>
        <v/>
      </c>
    </row>
    <row r="4300" spans="11:11">
      <c r="K4300" s="47" t="str">
        <f t="shared" si="67"/>
        <v/>
      </c>
    </row>
    <row r="4301" spans="11:11">
      <c r="K4301" s="47" t="str">
        <f t="shared" si="67"/>
        <v/>
      </c>
    </row>
    <row r="4302" spans="11:11">
      <c r="K4302" s="47" t="str">
        <f t="shared" si="67"/>
        <v/>
      </c>
    </row>
    <row r="4303" spans="11:11">
      <c r="K4303" s="47" t="str">
        <f t="shared" si="67"/>
        <v/>
      </c>
    </row>
    <row r="4304" spans="11:11">
      <c r="K4304" s="47" t="str">
        <f t="shared" si="67"/>
        <v/>
      </c>
    </row>
    <row r="4305" spans="11:11">
      <c r="K4305" s="47" t="str">
        <f t="shared" si="67"/>
        <v/>
      </c>
    </row>
    <row r="4306" spans="11:11">
      <c r="K4306" s="47" t="str">
        <f t="shared" si="67"/>
        <v/>
      </c>
    </row>
    <row r="4307" spans="11:11">
      <c r="K4307" s="47" t="str">
        <f t="shared" ref="K4307:K4370" si="68">LEFT(C4307,2)</f>
        <v/>
      </c>
    </row>
    <row r="4308" spans="11:11">
      <c r="K4308" s="47" t="str">
        <f t="shared" si="68"/>
        <v/>
      </c>
    </row>
    <row r="4309" spans="11:11">
      <c r="K4309" s="47" t="str">
        <f t="shared" si="68"/>
        <v/>
      </c>
    </row>
    <row r="4310" spans="11:11">
      <c r="K4310" s="47" t="str">
        <f t="shared" si="68"/>
        <v/>
      </c>
    </row>
    <row r="4311" spans="11:11">
      <c r="K4311" s="47" t="str">
        <f t="shared" si="68"/>
        <v/>
      </c>
    </row>
    <row r="4312" spans="11:11">
      <c r="K4312" s="47" t="str">
        <f t="shared" si="68"/>
        <v/>
      </c>
    </row>
    <row r="4313" spans="11:11">
      <c r="K4313" s="47" t="str">
        <f t="shared" si="68"/>
        <v/>
      </c>
    </row>
    <row r="4314" spans="11:11">
      <c r="K4314" s="47" t="str">
        <f t="shared" si="68"/>
        <v/>
      </c>
    </row>
    <row r="4315" spans="11:11">
      <c r="K4315" s="47" t="str">
        <f t="shared" si="68"/>
        <v/>
      </c>
    </row>
    <row r="4316" spans="11:11">
      <c r="K4316" s="47" t="str">
        <f t="shared" si="68"/>
        <v/>
      </c>
    </row>
    <row r="4317" spans="11:11">
      <c r="K4317" s="47" t="str">
        <f t="shared" si="68"/>
        <v/>
      </c>
    </row>
    <row r="4318" spans="11:11">
      <c r="K4318" s="47" t="str">
        <f t="shared" si="68"/>
        <v/>
      </c>
    </row>
    <row r="4319" spans="11:11">
      <c r="K4319" s="47" t="str">
        <f t="shared" si="68"/>
        <v/>
      </c>
    </row>
    <row r="4320" spans="11:11">
      <c r="K4320" s="47" t="str">
        <f t="shared" si="68"/>
        <v/>
      </c>
    </row>
    <row r="4321" spans="11:11">
      <c r="K4321" s="47" t="str">
        <f t="shared" si="68"/>
        <v/>
      </c>
    </row>
    <row r="4322" spans="11:11">
      <c r="K4322" s="47" t="str">
        <f t="shared" si="68"/>
        <v/>
      </c>
    </row>
    <row r="4323" spans="11:11">
      <c r="K4323" s="47" t="str">
        <f t="shared" si="68"/>
        <v/>
      </c>
    </row>
    <row r="4324" spans="11:11">
      <c r="K4324" s="47" t="str">
        <f t="shared" si="68"/>
        <v/>
      </c>
    </row>
    <row r="4325" spans="11:11">
      <c r="K4325" s="47" t="str">
        <f t="shared" si="68"/>
        <v/>
      </c>
    </row>
    <row r="4326" spans="11:11">
      <c r="K4326" s="47" t="str">
        <f t="shared" si="68"/>
        <v/>
      </c>
    </row>
    <row r="4327" spans="11:11">
      <c r="K4327" s="47" t="str">
        <f t="shared" si="68"/>
        <v/>
      </c>
    </row>
    <row r="4328" spans="11:11">
      <c r="K4328" s="47" t="str">
        <f t="shared" si="68"/>
        <v/>
      </c>
    </row>
    <row r="4329" spans="11:11">
      <c r="K4329" s="47" t="str">
        <f t="shared" si="68"/>
        <v/>
      </c>
    </row>
    <row r="4330" spans="11:11">
      <c r="K4330" s="47" t="str">
        <f t="shared" si="68"/>
        <v/>
      </c>
    </row>
    <row r="4331" spans="11:11">
      <c r="K4331" s="47" t="str">
        <f t="shared" si="68"/>
        <v/>
      </c>
    </row>
    <row r="4332" spans="11:11">
      <c r="K4332" s="47" t="str">
        <f t="shared" si="68"/>
        <v/>
      </c>
    </row>
    <row r="4333" spans="11:11">
      <c r="K4333" s="47" t="str">
        <f t="shared" si="68"/>
        <v/>
      </c>
    </row>
    <row r="4334" spans="11:11">
      <c r="K4334" s="47" t="str">
        <f t="shared" si="68"/>
        <v/>
      </c>
    </row>
    <row r="4335" spans="11:11">
      <c r="K4335" s="47" t="str">
        <f t="shared" si="68"/>
        <v/>
      </c>
    </row>
    <row r="4336" spans="11:11">
      <c r="K4336" s="47" t="str">
        <f t="shared" si="68"/>
        <v/>
      </c>
    </row>
    <row r="4337" spans="11:11">
      <c r="K4337" s="47" t="str">
        <f t="shared" si="68"/>
        <v/>
      </c>
    </row>
    <row r="4338" spans="11:11">
      <c r="K4338" s="47" t="str">
        <f t="shared" si="68"/>
        <v/>
      </c>
    </row>
    <row r="4339" spans="11:11">
      <c r="K4339" s="47" t="str">
        <f t="shared" si="68"/>
        <v/>
      </c>
    </row>
    <row r="4340" spans="11:11">
      <c r="K4340" s="47" t="str">
        <f t="shared" si="68"/>
        <v/>
      </c>
    </row>
    <row r="4341" spans="11:11">
      <c r="K4341" s="47" t="str">
        <f t="shared" si="68"/>
        <v/>
      </c>
    </row>
    <row r="4342" spans="11:11">
      <c r="K4342" s="47" t="str">
        <f t="shared" si="68"/>
        <v/>
      </c>
    </row>
    <row r="4343" spans="11:11">
      <c r="K4343" s="47" t="str">
        <f t="shared" si="68"/>
        <v/>
      </c>
    </row>
    <row r="4344" spans="11:11">
      <c r="K4344" s="47" t="str">
        <f t="shared" si="68"/>
        <v/>
      </c>
    </row>
    <row r="4345" spans="11:11">
      <c r="K4345" s="47" t="str">
        <f t="shared" si="68"/>
        <v/>
      </c>
    </row>
    <row r="4346" spans="11:11">
      <c r="K4346" s="47" t="str">
        <f t="shared" si="68"/>
        <v/>
      </c>
    </row>
    <row r="4347" spans="11:11">
      <c r="K4347" s="47" t="str">
        <f t="shared" si="68"/>
        <v/>
      </c>
    </row>
    <row r="4348" spans="11:11">
      <c r="K4348" s="47" t="str">
        <f t="shared" si="68"/>
        <v/>
      </c>
    </row>
    <row r="4349" spans="11:11">
      <c r="K4349" s="47" t="str">
        <f t="shared" si="68"/>
        <v/>
      </c>
    </row>
    <row r="4350" spans="11:11">
      <c r="K4350" s="47" t="str">
        <f t="shared" si="68"/>
        <v/>
      </c>
    </row>
    <row r="4351" spans="11:11">
      <c r="K4351" s="47" t="str">
        <f t="shared" si="68"/>
        <v/>
      </c>
    </row>
    <row r="4352" spans="11:11">
      <c r="K4352" s="47" t="str">
        <f t="shared" si="68"/>
        <v/>
      </c>
    </row>
    <row r="4353" spans="11:11">
      <c r="K4353" s="47" t="str">
        <f t="shared" si="68"/>
        <v/>
      </c>
    </row>
    <row r="4354" spans="11:11">
      <c r="K4354" s="47" t="str">
        <f t="shared" si="68"/>
        <v/>
      </c>
    </row>
    <row r="4355" spans="11:11">
      <c r="K4355" s="47" t="str">
        <f t="shared" si="68"/>
        <v/>
      </c>
    </row>
    <row r="4356" spans="11:11">
      <c r="K4356" s="47" t="str">
        <f t="shared" si="68"/>
        <v/>
      </c>
    </row>
    <row r="4357" spans="11:11">
      <c r="K4357" s="47" t="str">
        <f t="shared" si="68"/>
        <v/>
      </c>
    </row>
    <row r="4358" spans="11:11">
      <c r="K4358" s="47" t="str">
        <f t="shared" si="68"/>
        <v/>
      </c>
    </row>
    <row r="4359" spans="11:11">
      <c r="K4359" s="47" t="str">
        <f t="shared" si="68"/>
        <v/>
      </c>
    </row>
    <row r="4360" spans="11:11">
      <c r="K4360" s="47" t="str">
        <f t="shared" si="68"/>
        <v/>
      </c>
    </row>
    <row r="4361" spans="11:11">
      <c r="K4361" s="47" t="str">
        <f t="shared" si="68"/>
        <v/>
      </c>
    </row>
    <row r="4362" spans="11:11">
      <c r="K4362" s="47" t="str">
        <f t="shared" si="68"/>
        <v/>
      </c>
    </row>
    <row r="4363" spans="11:11">
      <c r="K4363" s="47" t="str">
        <f t="shared" si="68"/>
        <v/>
      </c>
    </row>
    <row r="4364" spans="11:11">
      <c r="K4364" s="47" t="str">
        <f t="shared" si="68"/>
        <v/>
      </c>
    </row>
    <row r="4365" spans="11:11">
      <c r="K4365" s="47" t="str">
        <f t="shared" si="68"/>
        <v/>
      </c>
    </row>
    <row r="4366" spans="11:11">
      <c r="K4366" s="47" t="str">
        <f t="shared" si="68"/>
        <v/>
      </c>
    </row>
    <row r="4367" spans="11:11">
      <c r="K4367" s="47" t="str">
        <f t="shared" si="68"/>
        <v/>
      </c>
    </row>
    <row r="4368" spans="11:11">
      <c r="K4368" s="47" t="str">
        <f t="shared" si="68"/>
        <v/>
      </c>
    </row>
    <row r="4369" spans="11:11">
      <c r="K4369" s="47" t="str">
        <f t="shared" si="68"/>
        <v/>
      </c>
    </row>
    <row r="4370" spans="11:11">
      <c r="K4370" s="47" t="str">
        <f t="shared" si="68"/>
        <v/>
      </c>
    </row>
    <row r="4371" spans="11:11">
      <c r="K4371" s="47" t="str">
        <f t="shared" ref="K4371:K4434" si="69">LEFT(C4371,2)</f>
        <v/>
      </c>
    </row>
    <row r="4372" spans="11:11">
      <c r="K4372" s="47" t="str">
        <f t="shared" si="69"/>
        <v/>
      </c>
    </row>
    <row r="4373" spans="11:11">
      <c r="K4373" s="47" t="str">
        <f t="shared" si="69"/>
        <v/>
      </c>
    </row>
    <row r="4374" spans="11:11">
      <c r="K4374" s="47" t="str">
        <f t="shared" si="69"/>
        <v/>
      </c>
    </row>
    <row r="4375" spans="11:11">
      <c r="K4375" s="47" t="str">
        <f t="shared" si="69"/>
        <v/>
      </c>
    </row>
    <row r="4376" spans="11:11">
      <c r="K4376" s="47" t="str">
        <f t="shared" si="69"/>
        <v/>
      </c>
    </row>
    <row r="4377" spans="11:11">
      <c r="K4377" s="47" t="str">
        <f t="shared" si="69"/>
        <v/>
      </c>
    </row>
    <row r="4378" spans="11:11">
      <c r="K4378" s="47" t="str">
        <f t="shared" si="69"/>
        <v/>
      </c>
    </row>
    <row r="4379" spans="11:11">
      <c r="K4379" s="47" t="str">
        <f t="shared" si="69"/>
        <v/>
      </c>
    </row>
    <row r="4380" spans="11:11">
      <c r="K4380" s="47" t="str">
        <f t="shared" si="69"/>
        <v/>
      </c>
    </row>
    <row r="4381" spans="11:11">
      <c r="K4381" s="47" t="str">
        <f t="shared" si="69"/>
        <v/>
      </c>
    </row>
    <row r="4382" spans="11:11">
      <c r="K4382" s="47" t="str">
        <f t="shared" si="69"/>
        <v/>
      </c>
    </row>
    <row r="4383" spans="11:11">
      <c r="K4383" s="47" t="str">
        <f t="shared" si="69"/>
        <v/>
      </c>
    </row>
    <row r="4384" spans="11:11">
      <c r="K4384" s="47" t="str">
        <f t="shared" si="69"/>
        <v/>
      </c>
    </row>
    <row r="4385" spans="11:11">
      <c r="K4385" s="47" t="str">
        <f t="shared" si="69"/>
        <v/>
      </c>
    </row>
    <row r="4386" spans="11:11">
      <c r="K4386" s="47" t="str">
        <f t="shared" si="69"/>
        <v/>
      </c>
    </row>
    <row r="4387" spans="11:11">
      <c r="K4387" s="47" t="str">
        <f t="shared" si="69"/>
        <v/>
      </c>
    </row>
    <row r="4388" spans="11:11">
      <c r="K4388" s="47" t="str">
        <f t="shared" si="69"/>
        <v/>
      </c>
    </row>
    <row r="4389" spans="11:11">
      <c r="K4389" s="47" t="str">
        <f t="shared" si="69"/>
        <v/>
      </c>
    </row>
    <row r="4390" spans="11:11">
      <c r="K4390" s="47" t="str">
        <f t="shared" si="69"/>
        <v/>
      </c>
    </row>
    <row r="4391" spans="11:11">
      <c r="K4391" s="47" t="str">
        <f t="shared" si="69"/>
        <v/>
      </c>
    </row>
    <row r="4392" spans="11:11">
      <c r="K4392" s="47" t="str">
        <f t="shared" si="69"/>
        <v/>
      </c>
    </row>
    <row r="4393" spans="11:11">
      <c r="K4393" s="47" t="str">
        <f t="shared" si="69"/>
        <v/>
      </c>
    </row>
    <row r="4394" spans="11:11">
      <c r="K4394" s="47" t="str">
        <f t="shared" si="69"/>
        <v/>
      </c>
    </row>
    <row r="4395" spans="11:11">
      <c r="K4395" s="47" t="str">
        <f t="shared" si="69"/>
        <v/>
      </c>
    </row>
    <row r="4396" spans="11:11">
      <c r="K4396" s="47" t="str">
        <f t="shared" si="69"/>
        <v/>
      </c>
    </row>
    <row r="4397" spans="11:11">
      <c r="K4397" s="47" t="str">
        <f t="shared" si="69"/>
        <v/>
      </c>
    </row>
    <row r="4398" spans="11:11">
      <c r="K4398" s="47" t="str">
        <f t="shared" si="69"/>
        <v/>
      </c>
    </row>
    <row r="4399" spans="11:11">
      <c r="K4399" s="47" t="str">
        <f t="shared" si="69"/>
        <v/>
      </c>
    </row>
    <row r="4400" spans="11:11">
      <c r="K4400" s="47" t="str">
        <f t="shared" si="69"/>
        <v/>
      </c>
    </row>
    <row r="4401" spans="11:11">
      <c r="K4401" s="47" t="str">
        <f t="shared" si="69"/>
        <v/>
      </c>
    </row>
    <row r="4402" spans="11:11">
      <c r="K4402" s="47" t="str">
        <f t="shared" si="69"/>
        <v/>
      </c>
    </row>
    <row r="4403" spans="11:11">
      <c r="K4403" s="47" t="str">
        <f t="shared" si="69"/>
        <v/>
      </c>
    </row>
    <row r="4404" spans="11:11">
      <c r="K4404" s="47" t="str">
        <f t="shared" si="69"/>
        <v/>
      </c>
    </row>
    <row r="4405" spans="11:11">
      <c r="K4405" s="47" t="str">
        <f t="shared" si="69"/>
        <v/>
      </c>
    </row>
    <row r="4406" spans="11:11">
      <c r="K4406" s="47" t="str">
        <f t="shared" si="69"/>
        <v/>
      </c>
    </row>
    <row r="4407" spans="11:11">
      <c r="K4407" s="47" t="str">
        <f t="shared" si="69"/>
        <v/>
      </c>
    </row>
    <row r="4408" spans="11:11">
      <c r="K4408" s="47" t="str">
        <f t="shared" si="69"/>
        <v/>
      </c>
    </row>
    <row r="4409" spans="11:11">
      <c r="K4409" s="47" t="str">
        <f t="shared" si="69"/>
        <v/>
      </c>
    </row>
    <row r="4410" spans="11:11">
      <c r="K4410" s="47" t="str">
        <f t="shared" si="69"/>
        <v/>
      </c>
    </row>
    <row r="4411" spans="11:11">
      <c r="K4411" s="47" t="str">
        <f t="shared" si="69"/>
        <v/>
      </c>
    </row>
    <row r="4412" spans="11:11">
      <c r="K4412" s="47" t="str">
        <f t="shared" si="69"/>
        <v/>
      </c>
    </row>
    <row r="4413" spans="11:11">
      <c r="K4413" s="47" t="str">
        <f t="shared" si="69"/>
        <v/>
      </c>
    </row>
    <row r="4414" spans="11:11">
      <c r="K4414" s="47" t="str">
        <f t="shared" si="69"/>
        <v/>
      </c>
    </row>
    <row r="4415" spans="11:11">
      <c r="K4415" s="47" t="str">
        <f t="shared" si="69"/>
        <v/>
      </c>
    </row>
    <row r="4416" spans="11:11">
      <c r="K4416" s="47" t="str">
        <f t="shared" si="69"/>
        <v/>
      </c>
    </row>
    <row r="4417" spans="11:11">
      <c r="K4417" s="47" t="str">
        <f t="shared" si="69"/>
        <v/>
      </c>
    </row>
    <row r="4418" spans="11:11">
      <c r="K4418" s="47" t="str">
        <f t="shared" si="69"/>
        <v/>
      </c>
    </row>
    <row r="4419" spans="11:11">
      <c r="K4419" s="47" t="str">
        <f t="shared" si="69"/>
        <v/>
      </c>
    </row>
    <row r="4420" spans="11:11">
      <c r="K4420" s="47" t="str">
        <f t="shared" si="69"/>
        <v/>
      </c>
    </row>
    <row r="4421" spans="11:11">
      <c r="K4421" s="47" t="str">
        <f t="shared" si="69"/>
        <v/>
      </c>
    </row>
    <row r="4422" spans="11:11">
      <c r="K4422" s="47" t="str">
        <f t="shared" si="69"/>
        <v/>
      </c>
    </row>
    <row r="4423" spans="11:11">
      <c r="K4423" s="47" t="str">
        <f t="shared" si="69"/>
        <v/>
      </c>
    </row>
    <row r="4424" spans="11:11">
      <c r="K4424" s="47" t="str">
        <f t="shared" si="69"/>
        <v/>
      </c>
    </row>
    <row r="4425" spans="11:11">
      <c r="K4425" s="47" t="str">
        <f t="shared" si="69"/>
        <v/>
      </c>
    </row>
    <row r="4426" spans="11:11">
      <c r="K4426" s="47" t="str">
        <f t="shared" si="69"/>
        <v/>
      </c>
    </row>
    <row r="4427" spans="11:11">
      <c r="K4427" s="47" t="str">
        <f t="shared" si="69"/>
        <v/>
      </c>
    </row>
    <row r="4428" spans="11:11">
      <c r="K4428" s="47" t="str">
        <f t="shared" si="69"/>
        <v/>
      </c>
    </row>
    <row r="4429" spans="11:11">
      <c r="K4429" s="47" t="str">
        <f t="shared" si="69"/>
        <v/>
      </c>
    </row>
    <row r="4430" spans="11:11">
      <c r="K4430" s="47" t="str">
        <f t="shared" si="69"/>
        <v/>
      </c>
    </row>
    <row r="4431" spans="11:11">
      <c r="K4431" s="47" t="str">
        <f t="shared" si="69"/>
        <v/>
      </c>
    </row>
    <row r="4432" spans="11:11">
      <c r="K4432" s="47" t="str">
        <f t="shared" si="69"/>
        <v/>
      </c>
    </row>
    <row r="4433" spans="11:11">
      <c r="K4433" s="47" t="str">
        <f t="shared" si="69"/>
        <v/>
      </c>
    </row>
    <row r="4434" spans="11:11">
      <c r="K4434" s="47" t="str">
        <f t="shared" si="69"/>
        <v/>
      </c>
    </row>
    <row r="4435" spans="11:11">
      <c r="K4435" s="47" t="str">
        <f t="shared" ref="K4435:K4498" si="70">LEFT(C4435,2)</f>
        <v/>
      </c>
    </row>
    <row r="4436" spans="11:11">
      <c r="K4436" s="47" t="str">
        <f t="shared" si="70"/>
        <v/>
      </c>
    </row>
    <row r="4437" spans="11:11">
      <c r="K4437" s="47" t="str">
        <f t="shared" si="70"/>
        <v/>
      </c>
    </row>
    <row r="4438" spans="11:11">
      <c r="K4438" s="47" t="str">
        <f t="shared" si="70"/>
        <v/>
      </c>
    </row>
    <row r="4439" spans="11:11">
      <c r="K4439" s="47" t="str">
        <f t="shared" si="70"/>
        <v/>
      </c>
    </row>
    <row r="4440" spans="11:11">
      <c r="K4440" s="47" t="str">
        <f t="shared" si="70"/>
        <v/>
      </c>
    </row>
    <row r="4441" spans="11:11">
      <c r="K4441" s="47" t="str">
        <f t="shared" si="70"/>
        <v/>
      </c>
    </row>
    <row r="4442" spans="11:11">
      <c r="K4442" s="47" t="str">
        <f t="shared" si="70"/>
        <v/>
      </c>
    </row>
    <row r="4443" spans="11:11">
      <c r="K4443" s="47" t="str">
        <f t="shared" si="70"/>
        <v/>
      </c>
    </row>
    <row r="4444" spans="11:11">
      <c r="K4444" s="47" t="str">
        <f t="shared" si="70"/>
        <v/>
      </c>
    </row>
    <row r="4445" spans="11:11">
      <c r="K4445" s="47" t="str">
        <f t="shared" si="70"/>
        <v/>
      </c>
    </row>
    <row r="4446" spans="11:11">
      <c r="K4446" s="47" t="str">
        <f t="shared" si="70"/>
        <v/>
      </c>
    </row>
    <row r="4447" spans="11:11">
      <c r="K4447" s="47" t="str">
        <f t="shared" si="70"/>
        <v/>
      </c>
    </row>
    <row r="4448" spans="11:11">
      <c r="K4448" s="47" t="str">
        <f t="shared" si="70"/>
        <v/>
      </c>
    </row>
    <row r="4449" spans="11:11">
      <c r="K4449" s="47" t="str">
        <f t="shared" si="70"/>
        <v/>
      </c>
    </row>
    <row r="4450" spans="11:11">
      <c r="K4450" s="47" t="str">
        <f t="shared" si="70"/>
        <v/>
      </c>
    </row>
    <row r="4451" spans="11:11">
      <c r="K4451" s="47" t="str">
        <f t="shared" si="70"/>
        <v/>
      </c>
    </row>
    <row r="4452" spans="11:11">
      <c r="K4452" s="47" t="str">
        <f t="shared" si="70"/>
        <v/>
      </c>
    </row>
    <row r="4453" spans="11:11">
      <c r="K4453" s="47" t="str">
        <f t="shared" si="70"/>
        <v/>
      </c>
    </row>
    <row r="4454" spans="11:11">
      <c r="K4454" s="47" t="str">
        <f t="shared" si="70"/>
        <v/>
      </c>
    </row>
    <row r="4455" spans="11:11">
      <c r="K4455" s="47" t="str">
        <f t="shared" si="70"/>
        <v/>
      </c>
    </row>
    <row r="4456" spans="11:11">
      <c r="K4456" s="47" t="str">
        <f t="shared" si="70"/>
        <v/>
      </c>
    </row>
    <row r="4457" spans="11:11">
      <c r="K4457" s="47" t="str">
        <f t="shared" si="70"/>
        <v/>
      </c>
    </row>
    <row r="4458" spans="11:11">
      <c r="K4458" s="47" t="str">
        <f t="shared" si="70"/>
        <v/>
      </c>
    </row>
    <row r="4459" spans="11:11">
      <c r="K4459" s="47" t="str">
        <f t="shared" si="70"/>
        <v/>
      </c>
    </row>
    <row r="4460" spans="11:11">
      <c r="K4460" s="47" t="str">
        <f t="shared" si="70"/>
        <v/>
      </c>
    </row>
    <row r="4461" spans="11:11">
      <c r="K4461" s="47" t="str">
        <f t="shared" si="70"/>
        <v/>
      </c>
    </row>
    <row r="4462" spans="11:11">
      <c r="K4462" s="47" t="str">
        <f t="shared" si="70"/>
        <v/>
      </c>
    </row>
    <row r="4463" spans="11:11">
      <c r="K4463" s="47" t="str">
        <f t="shared" si="70"/>
        <v/>
      </c>
    </row>
    <row r="4464" spans="11:11">
      <c r="K4464" s="47" t="str">
        <f t="shared" si="70"/>
        <v/>
      </c>
    </row>
    <row r="4465" spans="11:11">
      <c r="K4465" s="47" t="str">
        <f t="shared" si="70"/>
        <v/>
      </c>
    </row>
    <row r="4466" spans="11:11">
      <c r="K4466" s="47" t="str">
        <f t="shared" si="70"/>
        <v/>
      </c>
    </row>
    <row r="4467" spans="11:11">
      <c r="K4467" s="47" t="str">
        <f t="shared" si="70"/>
        <v/>
      </c>
    </row>
    <row r="4468" spans="11:11">
      <c r="K4468" s="47" t="str">
        <f t="shared" si="70"/>
        <v/>
      </c>
    </row>
    <row r="4469" spans="11:11">
      <c r="K4469" s="47" t="str">
        <f t="shared" si="70"/>
        <v/>
      </c>
    </row>
    <row r="4470" spans="11:11">
      <c r="K4470" s="47" t="str">
        <f t="shared" si="70"/>
        <v/>
      </c>
    </row>
    <row r="4471" spans="11:11">
      <c r="K4471" s="47" t="str">
        <f t="shared" si="70"/>
        <v/>
      </c>
    </row>
    <row r="4472" spans="11:11">
      <c r="K4472" s="47" t="str">
        <f t="shared" si="70"/>
        <v/>
      </c>
    </row>
    <row r="4473" spans="11:11">
      <c r="K4473" s="47" t="str">
        <f t="shared" si="70"/>
        <v/>
      </c>
    </row>
    <row r="4474" spans="11:11">
      <c r="K4474" s="47" t="str">
        <f t="shared" si="70"/>
        <v/>
      </c>
    </row>
    <row r="4475" spans="11:11">
      <c r="K4475" s="47" t="str">
        <f t="shared" si="70"/>
        <v/>
      </c>
    </row>
    <row r="4476" spans="11:11">
      <c r="K4476" s="47" t="str">
        <f t="shared" si="70"/>
        <v/>
      </c>
    </row>
    <row r="4477" spans="11:11">
      <c r="K4477" s="47" t="str">
        <f t="shared" si="70"/>
        <v/>
      </c>
    </row>
    <row r="4478" spans="11:11">
      <c r="K4478" s="47" t="str">
        <f t="shared" si="70"/>
        <v/>
      </c>
    </row>
    <row r="4479" spans="11:11">
      <c r="K4479" s="47" t="str">
        <f t="shared" si="70"/>
        <v/>
      </c>
    </row>
    <row r="4480" spans="11:11">
      <c r="K4480" s="47" t="str">
        <f t="shared" si="70"/>
        <v/>
      </c>
    </row>
    <row r="4481" spans="11:11">
      <c r="K4481" s="47" t="str">
        <f t="shared" si="70"/>
        <v/>
      </c>
    </row>
    <row r="4482" spans="11:11">
      <c r="K4482" s="47" t="str">
        <f t="shared" si="70"/>
        <v/>
      </c>
    </row>
    <row r="4483" spans="11:11">
      <c r="K4483" s="47" t="str">
        <f t="shared" si="70"/>
        <v/>
      </c>
    </row>
    <row r="4484" spans="11:11">
      <c r="K4484" s="47" t="str">
        <f t="shared" si="70"/>
        <v/>
      </c>
    </row>
    <row r="4485" spans="11:11">
      <c r="K4485" s="47" t="str">
        <f t="shared" si="70"/>
        <v/>
      </c>
    </row>
    <row r="4486" spans="11:11">
      <c r="K4486" s="47" t="str">
        <f t="shared" si="70"/>
        <v/>
      </c>
    </row>
    <row r="4487" spans="11:11">
      <c r="K4487" s="47" t="str">
        <f t="shared" si="70"/>
        <v/>
      </c>
    </row>
    <row r="4488" spans="11:11">
      <c r="K4488" s="47" t="str">
        <f t="shared" si="70"/>
        <v/>
      </c>
    </row>
    <row r="4489" spans="11:11">
      <c r="K4489" s="47" t="str">
        <f t="shared" si="70"/>
        <v/>
      </c>
    </row>
    <row r="4490" spans="11:11">
      <c r="K4490" s="47" t="str">
        <f t="shared" si="70"/>
        <v/>
      </c>
    </row>
    <row r="4491" spans="11:11">
      <c r="K4491" s="47" t="str">
        <f t="shared" si="70"/>
        <v/>
      </c>
    </row>
    <row r="4492" spans="11:11">
      <c r="K4492" s="47" t="str">
        <f t="shared" si="70"/>
        <v/>
      </c>
    </row>
    <row r="4493" spans="11:11">
      <c r="K4493" s="47" t="str">
        <f t="shared" si="70"/>
        <v/>
      </c>
    </row>
    <row r="4494" spans="11:11">
      <c r="K4494" s="47" t="str">
        <f t="shared" si="70"/>
        <v/>
      </c>
    </row>
    <row r="4495" spans="11:11">
      <c r="K4495" s="47" t="str">
        <f t="shared" si="70"/>
        <v/>
      </c>
    </row>
    <row r="4496" spans="11:11">
      <c r="K4496" s="47" t="str">
        <f t="shared" si="70"/>
        <v/>
      </c>
    </row>
    <row r="4497" spans="11:11">
      <c r="K4497" s="47" t="str">
        <f t="shared" si="70"/>
        <v/>
      </c>
    </row>
    <row r="4498" spans="11:11">
      <c r="K4498" s="47" t="str">
        <f t="shared" si="70"/>
        <v/>
      </c>
    </row>
    <row r="4499" spans="11:11">
      <c r="K4499" s="47" t="str">
        <f t="shared" ref="K4499:K4562" si="71">LEFT(C4499,2)</f>
        <v/>
      </c>
    </row>
    <row r="4500" spans="11:11">
      <c r="K4500" s="47" t="str">
        <f t="shared" si="71"/>
        <v/>
      </c>
    </row>
    <row r="4501" spans="11:11">
      <c r="K4501" s="47" t="str">
        <f t="shared" si="71"/>
        <v/>
      </c>
    </row>
    <row r="4502" spans="11:11">
      <c r="K4502" s="47" t="str">
        <f t="shared" si="71"/>
        <v/>
      </c>
    </row>
    <row r="4503" spans="11:11">
      <c r="K4503" s="47" t="str">
        <f t="shared" si="71"/>
        <v/>
      </c>
    </row>
    <row r="4504" spans="11:11">
      <c r="K4504" s="47" t="str">
        <f t="shared" si="71"/>
        <v/>
      </c>
    </row>
    <row r="4505" spans="11:11">
      <c r="K4505" s="47" t="str">
        <f t="shared" si="71"/>
        <v/>
      </c>
    </row>
    <row r="4506" spans="11:11">
      <c r="K4506" s="47" t="str">
        <f t="shared" si="71"/>
        <v/>
      </c>
    </row>
    <row r="4507" spans="11:11">
      <c r="K4507" s="47" t="str">
        <f t="shared" si="71"/>
        <v/>
      </c>
    </row>
    <row r="4508" spans="11:11">
      <c r="K4508" s="47" t="str">
        <f t="shared" si="71"/>
        <v/>
      </c>
    </row>
    <row r="4509" spans="11:11">
      <c r="K4509" s="47" t="str">
        <f t="shared" si="71"/>
        <v/>
      </c>
    </row>
    <row r="4510" spans="11:11">
      <c r="K4510" s="47" t="str">
        <f t="shared" si="71"/>
        <v/>
      </c>
    </row>
    <row r="4511" spans="11:11">
      <c r="K4511" s="47" t="str">
        <f t="shared" si="71"/>
        <v/>
      </c>
    </row>
    <row r="4512" spans="11:11">
      <c r="K4512" s="47" t="str">
        <f t="shared" si="71"/>
        <v/>
      </c>
    </row>
    <row r="4513" spans="11:11">
      <c r="K4513" s="47" t="str">
        <f t="shared" si="71"/>
        <v/>
      </c>
    </row>
    <row r="4514" spans="11:11">
      <c r="K4514" s="47" t="str">
        <f t="shared" si="71"/>
        <v/>
      </c>
    </row>
    <row r="4515" spans="11:11">
      <c r="K4515" s="47" t="str">
        <f t="shared" si="71"/>
        <v/>
      </c>
    </row>
    <row r="4516" spans="11:11">
      <c r="K4516" s="47" t="str">
        <f t="shared" si="71"/>
        <v/>
      </c>
    </row>
    <row r="4517" spans="11:11">
      <c r="K4517" s="47" t="str">
        <f t="shared" si="71"/>
        <v/>
      </c>
    </row>
    <row r="4518" spans="11:11">
      <c r="K4518" s="47" t="str">
        <f t="shared" si="71"/>
        <v/>
      </c>
    </row>
    <row r="4519" spans="11:11">
      <c r="K4519" s="47" t="str">
        <f t="shared" si="71"/>
        <v/>
      </c>
    </row>
    <row r="4520" spans="11:11">
      <c r="K4520" s="47" t="str">
        <f t="shared" si="71"/>
        <v/>
      </c>
    </row>
    <row r="4521" spans="11:11">
      <c r="K4521" s="47" t="str">
        <f t="shared" si="71"/>
        <v/>
      </c>
    </row>
    <row r="4522" spans="11:11">
      <c r="K4522" s="47" t="str">
        <f t="shared" si="71"/>
        <v/>
      </c>
    </row>
    <row r="4523" spans="11:11">
      <c r="K4523" s="47" t="str">
        <f t="shared" si="71"/>
        <v/>
      </c>
    </row>
    <row r="4524" spans="11:11">
      <c r="K4524" s="47" t="str">
        <f t="shared" si="71"/>
        <v/>
      </c>
    </row>
    <row r="4525" spans="11:11">
      <c r="K4525" s="47" t="str">
        <f t="shared" si="71"/>
        <v/>
      </c>
    </row>
    <row r="4526" spans="11:11">
      <c r="K4526" s="47" t="str">
        <f t="shared" si="71"/>
        <v/>
      </c>
    </row>
    <row r="4527" spans="11:11">
      <c r="K4527" s="47" t="str">
        <f t="shared" si="71"/>
        <v/>
      </c>
    </row>
    <row r="4528" spans="11:11">
      <c r="K4528" s="47" t="str">
        <f t="shared" si="71"/>
        <v/>
      </c>
    </row>
    <row r="4529" spans="11:11">
      <c r="K4529" s="47" t="str">
        <f t="shared" si="71"/>
        <v/>
      </c>
    </row>
    <row r="4530" spans="11:11">
      <c r="K4530" s="47" t="str">
        <f t="shared" si="71"/>
        <v/>
      </c>
    </row>
    <row r="4531" spans="11:11">
      <c r="K4531" s="47" t="str">
        <f t="shared" si="71"/>
        <v/>
      </c>
    </row>
    <row r="4532" spans="11:11">
      <c r="K4532" s="47" t="str">
        <f t="shared" si="71"/>
        <v/>
      </c>
    </row>
    <row r="4533" spans="11:11">
      <c r="K4533" s="47" t="str">
        <f t="shared" si="71"/>
        <v/>
      </c>
    </row>
    <row r="4534" spans="11:11">
      <c r="K4534" s="47" t="str">
        <f t="shared" si="71"/>
        <v/>
      </c>
    </row>
    <row r="4535" spans="11:11">
      <c r="K4535" s="47" t="str">
        <f t="shared" si="71"/>
        <v/>
      </c>
    </row>
    <row r="4536" spans="11:11">
      <c r="K4536" s="47" t="str">
        <f t="shared" si="71"/>
        <v/>
      </c>
    </row>
    <row r="4537" spans="11:11">
      <c r="K4537" s="47" t="str">
        <f t="shared" si="71"/>
        <v/>
      </c>
    </row>
    <row r="4538" spans="11:11">
      <c r="K4538" s="47" t="str">
        <f t="shared" si="71"/>
        <v/>
      </c>
    </row>
    <row r="4539" spans="11:11">
      <c r="K4539" s="47" t="str">
        <f t="shared" si="71"/>
        <v/>
      </c>
    </row>
    <row r="4540" spans="11:11">
      <c r="K4540" s="47" t="str">
        <f t="shared" si="71"/>
        <v/>
      </c>
    </row>
    <row r="4541" spans="11:11">
      <c r="K4541" s="47" t="str">
        <f t="shared" si="71"/>
        <v/>
      </c>
    </row>
    <row r="4542" spans="11:11">
      <c r="K4542" s="47" t="str">
        <f t="shared" si="71"/>
        <v/>
      </c>
    </row>
    <row r="4543" spans="11:11">
      <c r="K4543" s="47" t="str">
        <f t="shared" si="71"/>
        <v/>
      </c>
    </row>
    <row r="4544" spans="11:11">
      <c r="K4544" s="47" t="str">
        <f t="shared" si="71"/>
        <v/>
      </c>
    </row>
    <row r="4545" spans="11:11">
      <c r="K4545" s="47" t="str">
        <f t="shared" si="71"/>
        <v/>
      </c>
    </row>
    <row r="4546" spans="11:11">
      <c r="K4546" s="47" t="str">
        <f t="shared" si="71"/>
        <v/>
      </c>
    </row>
    <row r="4547" spans="11:11">
      <c r="K4547" s="47" t="str">
        <f t="shared" si="71"/>
        <v/>
      </c>
    </row>
    <row r="4548" spans="11:11">
      <c r="K4548" s="47" t="str">
        <f t="shared" si="71"/>
        <v/>
      </c>
    </row>
    <row r="4549" spans="11:11">
      <c r="K4549" s="47" t="str">
        <f t="shared" si="71"/>
        <v/>
      </c>
    </row>
    <row r="4550" spans="11:11">
      <c r="K4550" s="47" t="str">
        <f t="shared" si="71"/>
        <v/>
      </c>
    </row>
    <row r="4551" spans="11:11">
      <c r="K4551" s="47" t="str">
        <f t="shared" si="71"/>
        <v/>
      </c>
    </row>
    <row r="4552" spans="11:11">
      <c r="K4552" s="47" t="str">
        <f t="shared" si="71"/>
        <v/>
      </c>
    </row>
    <row r="4553" spans="11:11">
      <c r="K4553" s="47" t="str">
        <f t="shared" si="71"/>
        <v/>
      </c>
    </row>
    <row r="4554" spans="11:11">
      <c r="K4554" s="47" t="str">
        <f t="shared" si="71"/>
        <v/>
      </c>
    </row>
    <row r="4555" spans="11:11">
      <c r="K4555" s="47" t="str">
        <f t="shared" si="71"/>
        <v/>
      </c>
    </row>
    <row r="4556" spans="11:11">
      <c r="K4556" s="47" t="str">
        <f t="shared" si="71"/>
        <v/>
      </c>
    </row>
    <row r="4557" spans="11:11">
      <c r="K4557" s="47" t="str">
        <f t="shared" si="71"/>
        <v/>
      </c>
    </row>
    <row r="4558" spans="11:11">
      <c r="K4558" s="47" t="str">
        <f t="shared" si="71"/>
        <v/>
      </c>
    </row>
    <row r="4559" spans="11:11">
      <c r="K4559" s="47" t="str">
        <f t="shared" si="71"/>
        <v/>
      </c>
    </row>
    <row r="4560" spans="11:11">
      <c r="K4560" s="47" t="str">
        <f t="shared" si="71"/>
        <v/>
      </c>
    </row>
    <row r="4561" spans="11:11">
      <c r="K4561" s="47" t="str">
        <f t="shared" si="71"/>
        <v/>
      </c>
    </row>
    <row r="4562" spans="11:11">
      <c r="K4562" s="47" t="str">
        <f t="shared" si="71"/>
        <v/>
      </c>
    </row>
    <row r="4563" spans="11:11">
      <c r="K4563" s="47" t="str">
        <f t="shared" ref="K4563:K4626" si="72">LEFT(C4563,2)</f>
        <v/>
      </c>
    </row>
    <row r="4564" spans="11:11">
      <c r="K4564" s="47" t="str">
        <f t="shared" si="72"/>
        <v/>
      </c>
    </row>
    <row r="4565" spans="11:11">
      <c r="K4565" s="47" t="str">
        <f t="shared" si="72"/>
        <v/>
      </c>
    </row>
    <row r="4566" spans="11:11">
      <c r="K4566" s="47" t="str">
        <f t="shared" si="72"/>
        <v/>
      </c>
    </row>
    <row r="4567" spans="11:11">
      <c r="K4567" s="47" t="str">
        <f t="shared" si="72"/>
        <v/>
      </c>
    </row>
    <row r="4568" spans="11:11">
      <c r="K4568" s="47" t="str">
        <f t="shared" si="72"/>
        <v/>
      </c>
    </row>
    <row r="4569" spans="11:11">
      <c r="K4569" s="47" t="str">
        <f t="shared" si="72"/>
        <v/>
      </c>
    </row>
    <row r="4570" spans="11:11">
      <c r="K4570" s="47" t="str">
        <f t="shared" si="72"/>
        <v/>
      </c>
    </row>
    <row r="4571" spans="11:11">
      <c r="K4571" s="47" t="str">
        <f t="shared" si="72"/>
        <v/>
      </c>
    </row>
    <row r="4572" spans="11:11">
      <c r="K4572" s="47" t="str">
        <f t="shared" si="72"/>
        <v/>
      </c>
    </row>
    <row r="4573" spans="11:11">
      <c r="K4573" s="47" t="str">
        <f t="shared" si="72"/>
        <v/>
      </c>
    </row>
    <row r="4574" spans="11:11">
      <c r="K4574" s="47" t="str">
        <f t="shared" si="72"/>
        <v/>
      </c>
    </row>
    <row r="4575" spans="11:11">
      <c r="K4575" s="47" t="str">
        <f t="shared" si="72"/>
        <v/>
      </c>
    </row>
    <row r="4576" spans="11:11">
      <c r="K4576" s="47" t="str">
        <f t="shared" si="72"/>
        <v/>
      </c>
    </row>
    <row r="4577" spans="11:11">
      <c r="K4577" s="47" t="str">
        <f t="shared" si="72"/>
        <v/>
      </c>
    </row>
    <row r="4578" spans="11:11">
      <c r="K4578" s="47" t="str">
        <f t="shared" si="72"/>
        <v/>
      </c>
    </row>
    <row r="4579" spans="11:11">
      <c r="K4579" s="47" t="str">
        <f t="shared" si="72"/>
        <v/>
      </c>
    </row>
    <row r="4580" spans="11:11">
      <c r="K4580" s="47" t="str">
        <f t="shared" si="72"/>
        <v/>
      </c>
    </row>
    <row r="4581" spans="11:11">
      <c r="K4581" s="47" t="str">
        <f t="shared" si="72"/>
        <v/>
      </c>
    </row>
    <row r="4582" spans="11:11">
      <c r="K4582" s="47" t="str">
        <f t="shared" si="72"/>
        <v/>
      </c>
    </row>
    <row r="4583" spans="11:11">
      <c r="K4583" s="47" t="str">
        <f t="shared" si="72"/>
        <v/>
      </c>
    </row>
    <row r="4584" spans="11:11">
      <c r="K4584" s="47" t="str">
        <f t="shared" si="72"/>
        <v/>
      </c>
    </row>
    <row r="4585" spans="11:11">
      <c r="K4585" s="47" t="str">
        <f t="shared" si="72"/>
        <v/>
      </c>
    </row>
    <row r="4586" spans="11:11">
      <c r="K4586" s="47" t="str">
        <f t="shared" si="72"/>
        <v/>
      </c>
    </row>
    <row r="4587" spans="11:11">
      <c r="K4587" s="47" t="str">
        <f t="shared" si="72"/>
        <v/>
      </c>
    </row>
    <row r="4588" spans="11:11">
      <c r="K4588" s="47" t="str">
        <f t="shared" si="72"/>
        <v/>
      </c>
    </row>
    <row r="4589" spans="11:11">
      <c r="K4589" s="47" t="str">
        <f t="shared" si="72"/>
        <v/>
      </c>
    </row>
    <row r="4590" spans="11:11">
      <c r="K4590" s="47" t="str">
        <f t="shared" si="72"/>
        <v/>
      </c>
    </row>
    <row r="4591" spans="11:11">
      <c r="K4591" s="47" t="str">
        <f t="shared" si="72"/>
        <v/>
      </c>
    </row>
    <row r="4592" spans="11:11">
      <c r="K4592" s="47" t="str">
        <f t="shared" si="72"/>
        <v/>
      </c>
    </row>
    <row r="4593" spans="11:11">
      <c r="K4593" s="47" t="str">
        <f t="shared" si="72"/>
        <v/>
      </c>
    </row>
    <row r="4594" spans="11:11">
      <c r="K4594" s="47" t="str">
        <f t="shared" si="72"/>
        <v/>
      </c>
    </row>
    <row r="4595" spans="11:11">
      <c r="K4595" s="47" t="str">
        <f t="shared" si="72"/>
        <v/>
      </c>
    </row>
    <row r="4596" spans="11:11">
      <c r="K4596" s="47" t="str">
        <f t="shared" si="72"/>
        <v/>
      </c>
    </row>
    <row r="4597" spans="11:11">
      <c r="K4597" s="47" t="str">
        <f t="shared" si="72"/>
        <v/>
      </c>
    </row>
    <row r="4598" spans="11:11">
      <c r="K4598" s="47" t="str">
        <f t="shared" si="72"/>
        <v/>
      </c>
    </row>
    <row r="4599" spans="11:11">
      <c r="K4599" s="47" t="str">
        <f t="shared" si="72"/>
        <v/>
      </c>
    </row>
    <row r="4600" spans="11:11">
      <c r="K4600" s="47" t="str">
        <f t="shared" si="72"/>
        <v/>
      </c>
    </row>
    <row r="4601" spans="11:11">
      <c r="K4601" s="47" t="str">
        <f t="shared" si="72"/>
        <v/>
      </c>
    </row>
    <row r="4602" spans="11:11">
      <c r="K4602" s="47" t="str">
        <f t="shared" si="72"/>
        <v/>
      </c>
    </row>
    <row r="4603" spans="11:11">
      <c r="K4603" s="47" t="str">
        <f t="shared" si="72"/>
        <v/>
      </c>
    </row>
    <row r="4604" spans="11:11">
      <c r="K4604" s="47" t="str">
        <f t="shared" si="72"/>
        <v/>
      </c>
    </row>
    <row r="4605" spans="11:11">
      <c r="K4605" s="47" t="str">
        <f t="shared" si="72"/>
        <v/>
      </c>
    </row>
    <row r="4606" spans="11:11">
      <c r="K4606" s="47" t="str">
        <f t="shared" si="72"/>
        <v/>
      </c>
    </row>
    <row r="4607" spans="11:11">
      <c r="K4607" s="47" t="str">
        <f t="shared" si="72"/>
        <v/>
      </c>
    </row>
    <row r="4608" spans="11:11">
      <c r="K4608" s="47" t="str">
        <f t="shared" si="72"/>
        <v/>
      </c>
    </row>
    <row r="4609" spans="11:11">
      <c r="K4609" s="47" t="str">
        <f t="shared" si="72"/>
        <v/>
      </c>
    </row>
    <row r="4610" spans="11:11">
      <c r="K4610" s="47" t="str">
        <f t="shared" si="72"/>
        <v/>
      </c>
    </row>
    <row r="4611" spans="11:11">
      <c r="K4611" s="47" t="str">
        <f t="shared" si="72"/>
        <v/>
      </c>
    </row>
    <row r="4612" spans="11:11">
      <c r="K4612" s="47" t="str">
        <f t="shared" si="72"/>
        <v/>
      </c>
    </row>
    <row r="4613" spans="11:11">
      <c r="K4613" s="47" t="str">
        <f t="shared" si="72"/>
        <v/>
      </c>
    </row>
    <row r="4614" spans="11:11">
      <c r="K4614" s="47" t="str">
        <f t="shared" si="72"/>
        <v/>
      </c>
    </row>
    <row r="4615" spans="11:11">
      <c r="K4615" s="47" t="str">
        <f t="shared" si="72"/>
        <v/>
      </c>
    </row>
    <row r="4616" spans="11:11">
      <c r="K4616" s="47" t="str">
        <f t="shared" si="72"/>
        <v/>
      </c>
    </row>
    <row r="4617" spans="11:11">
      <c r="K4617" s="47" t="str">
        <f t="shared" si="72"/>
        <v/>
      </c>
    </row>
    <row r="4618" spans="11:11">
      <c r="K4618" s="47" t="str">
        <f t="shared" si="72"/>
        <v/>
      </c>
    </row>
    <row r="4619" spans="11:11">
      <c r="K4619" s="47" t="str">
        <f t="shared" si="72"/>
        <v/>
      </c>
    </row>
    <row r="4620" spans="11:11">
      <c r="K4620" s="47" t="str">
        <f t="shared" si="72"/>
        <v/>
      </c>
    </row>
    <row r="4621" spans="11:11">
      <c r="K4621" s="47" t="str">
        <f t="shared" si="72"/>
        <v/>
      </c>
    </row>
    <row r="4622" spans="11:11">
      <c r="K4622" s="47" t="str">
        <f t="shared" si="72"/>
        <v/>
      </c>
    </row>
    <row r="4623" spans="11:11">
      <c r="K4623" s="47" t="str">
        <f t="shared" si="72"/>
        <v/>
      </c>
    </row>
    <row r="4624" spans="11:11">
      <c r="K4624" s="47" t="str">
        <f t="shared" si="72"/>
        <v/>
      </c>
    </row>
    <row r="4625" spans="11:11">
      <c r="K4625" s="47" t="str">
        <f t="shared" si="72"/>
        <v/>
      </c>
    </row>
    <row r="4626" spans="11:11">
      <c r="K4626" s="47" t="str">
        <f t="shared" si="72"/>
        <v/>
      </c>
    </row>
    <row r="4627" spans="11:11">
      <c r="K4627" s="47" t="str">
        <f t="shared" ref="K4627:K4690" si="73">LEFT(C4627,2)</f>
        <v/>
      </c>
    </row>
    <row r="4628" spans="11:11">
      <c r="K4628" s="47" t="str">
        <f t="shared" si="73"/>
        <v/>
      </c>
    </row>
    <row r="4629" spans="11:11">
      <c r="K4629" s="47" t="str">
        <f t="shared" si="73"/>
        <v/>
      </c>
    </row>
    <row r="4630" spans="11:11">
      <c r="K4630" s="47" t="str">
        <f t="shared" si="73"/>
        <v/>
      </c>
    </row>
    <row r="4631" spans="11:11">
      <c r="K4631" s="47" t="str">
        <f t="shared" si="73"/>
        <v/>
      </c>
    </row>
    <row r="4632" spans="11:11">
      <c r="K4632" s="47" t="str">
        <f t="shared" si="73"/>
        <v/>
      </c>
    </row>
    <row r="4633" spans="11:11">
      <c r="K4633" s="47" t="str">
        <f t="shared" si="73"/>
        <v/>
      </c>
    </row>
    <row r="4634" spans="11:11">
      <c r="K4634" s="47" t="str">
        <f t="shared" si="73"/>
        <v/>
      </c>
    </row>
    <row r="4635" spans="11:11">
      <c r="K4635" s="47" t="str">
        <f t="shared" si="73"/>
        <v/>
      </c>
    </row>
    <row r="4636" spans="11:11">
      <c r="K4636" s="47" t="str">
        <f t="shared" si="73"/>
        <v/>
      </c>
    </row>
    <row r="4637" spans="11:11">
      <c r="K4637" s="47" t="str">
        <f t="shared" si="73"/>
        <v/>
      </c>
    </row>
    <row r="4638" spans="11:11">
      <c r="K4638" s="47" t="str">
        <f t="shared" si="73"/>
        <v/>
      </c>
    </row>
    <row r="4639" spans="11:11">
      <c r="K4639" s="47" t="str">
        <f t="shared" si="73"/>
        <v/>
      </c>
    </row>
    <row r="4640" spans="11:11">
      <c r="K4640" s="47" t="str">
        <f t="shared" si="73"/>
        <v/>
      </c>
    </row>
    <row r="4641" spans="11:11">
      <c r="K4641" s="47" t="str">
        <f t="shared" si="73"/>
        <v/>
      </c>
    </row>
    <row r="4642" spans="11:11">
      <c r="K4642" s="47" t="str">
        <f t="shared" si="73"/>
        <v/>
      </c>
    </row>
    <row r="4643" spans="11:11">
      <c r="K4643" s="47" t="str">
        <f t="shared" si="73"/>
        <v/>
      </c>
    </row>
    <row r="4644" spans="11:11">
      <c r="K4644" s="47" t="str">
        <f t="shared" si="73"/>
        <v/>
      </c>
    </row>
    <row r="4645" spans="11:11">
      <c r="K4645" s="47" t="str">
        <f t="shared" si="73"/>
        <v/>
      </c>
    </row>
    <row r="4646" spans="11:11">
      <c r="K4646" s="47" t="str">
        <f t="shared" si="73"/>
        <v/>
      </c>
    </row>
    <row r="4647" spans="11:11">
      <c r="K4647" s="47" t="str">
        <f t="shared" si="73"/>
        <v/>
      </c>
    </row>
    <row r="4648" spans="11:11">
      <c r="K4648" s="47" t="str">
        <f t="shared" si="73"/>
        <v/>
      </c>
    </row>
    <row r="4649" spans="11:11">
      <c r="K4649" s="47" t="str">
        <f t="shared" si="73"/>
        <v/>
      </c>
    </row>
    <row r="4650" spans="11:11">
      <c r="K4650" s="47" t="str">
        <f t="shared" si="73"/>
        <v/>
      </c>
    </row>
    <row r="4651" spans="11:11">
      <c r="K4651" s="47" t="str">
        <f t="shared" si="73"/>
        <v/>
      </c>
    </row>
    <row r="4652" spans="11:11">
      <c r="K4652" s="47" t="str">
        <f t="shared" si="73"/>
        <v/>
      </c>
    </row>
    <row r="4653" spans="11:11">
      <c r="K4653" s="47" t="str">
        <f t="shared" si="73"/>
        <v/>
      </c>
    </row>
    <row r="4654" spans="11:11">
      <c r="K4654" s="47" t="str">
        <f t="shared" si="73"/>
        <v/>
      </c>
    </row>
    <row r="4655" spans="11:11">
      <c r="K4655" s="47" t="str">
        <f t="shared" si="73"/>
        <v/>
      </c>
    </row>
    <row r="4656" spans="11:11">
      <c r="K4656" s="47" t="str">
        <f t="shared" si="73"/>
        <v/>
      </c>
    </row>
    <row r="4657" spans="11:11">
      <c r="K4657" s="47" t="str">
        <f t="shared" si="73"/>
        <v/>
      </c>
    </row>
    <row r="4658" spans="11:11">
      <c r="K4658" s="47" t="str">
        <f t="shared" si="73"/>
        <v/>
      </c>
    </row>
    <row r="4659" spans="11:11">
      <c r="K4659" s="47" t="str">
        <f t="shared" si="73"/>
        <v/>
      </c>
    </row>
    <row r="4660" spans="11:11">
      <c r="K4660" s="47" t="str">
        <f t="shared" si="73"/>
        <v/>
      </c>
    </row>
    <row r="4661" spans="11:11">
      <c r="K4661" s="47" t="str">
        <f t="shared" si="73"/>
        <v/>
      </c>
    </row>
    <row r="4662" spans="11:11">
      <c r="K4662" s="47" t="str">
        <f t="shared" si="73"/>
        <v/>
      </c>
    </row>
    <row r="4663" spans="11:11">
      <c r="K4663" s="47" t="str">
        <f t="shared" si="73"/>
        <v/>
      </c>
    </row>
    <row r="4664" spans="11:11">
      <c r="K4664" s="47" t="str">
        <f t="shared" si="73"/>
        <v/>
      </c>
    </row>
    <row r="4665" spans="11:11">
      <c r="K4665" s="47" t="str">
        <f t="shared" si="73"/>
        <v/>
      </c>
    </row>
    <row r="4666" spans="11:11">
      <c r="K4666" s="47" t="str">
        <f t="shared" si="73"/>
        <v/>
      </c>
    </row>
    <row r="4667" spans="11:11">
      <c r="K4667" s="47" t="str">
        <f t="shared" si="73"/>
        <v/>
      </c>
    </row>
    <row r="4668" spans="11:11">
      <c r="K4668" s="47" t="str">
        <f t="shared" si="73"/>
        <v/>
      </c>
    </row>
    <row r="4669" spans="11:11">
      <c r="K4669" s="47" t="str">
        <f t="shared" si="73"/>
        <v/>
      </c>
    </row>
    <row r="4670" spans="11:11">
      <c r="K4670" s="47" t="str">
        <f t="shared" si="73"/>
        <v/>
      </c>
    </row>
    <row r="4671" spans="11:11">
      <c r="K4671" s="47" t="str">
        <f t="shared" si="73"/>
        <v/>
      </c>
    </row>
    <row r="4672" spans="11:11">
      <c r="K4672" s="47" t="str">
        <f t="shared" si="73"/>
        <v/>
      </c>
    </row>
    <row r="4673" spans="11:11">
      <c r="K4673" s="47" t="str">
        <f t="shared" si="73"/>
        <v/>
      </c>
    </row>
    <row r="4674" spans="11:11">
      <c r="K4674" s="47" t="str">
        <f t="shared" si="73"/>
        <v/>
      </c>
    </row>
    <row r="4675" spans="11:11">
      <c r="K4675" s="47" t="str">
        <f t="shared" si="73"/>
        <v/>
      </c>
    </row>
    <row r="4676" spans="11:11">
      <c r="K4676" s="47" t="str">
        <f t="shared" si="73"/>
        <v/>
      </c>
    </row>
    <row r="4677" spans="11:11">
      <c r="K4677" s="47" t="str">
        <f t="shared" si="73"/>
        <v/>
      </c>
    </row>
    <row r="4678" spans="11:11">
      <c r="K4678" s="47" t="str">
        <f t="shared" si="73"/>
        <v/>
      </c>
    </row>
    <row r="4679" spans="11:11">
      <c r="K4679" s="47" t="str">
        <f t="shared" si="73"/>
        <v/>
      </c>
    </row>
    <row r="4680" spans="11:11">
      <c r="K4680" s="47" t="str">
        <f t="shared" si="73"/>
        <v/>
      </c>
    </row>
    <row r="4681" spans="11:11">
      <c r="K4681" s="47" t="str">
        <f t="shared" si="73"/>
        <v/>
      </c>
    </row>
    <row r="4682" spans="11:11">
      <c r="K4682" s="47" t="str">
        <f t="shared" si="73"/>
        <v/>
      </c>
    </row>
    <row r="4683" spans="11:11">
      <c r="K4683" s="47" t="str">
        <f t="shared" si="73"/>
        <v/>
      </c>
    </row>
    <row r="4684" spans="11:11">
      <c r="K4684" s="47" t="str">
        <f t="shared" si="73"/>
        <v/>
      </c>
    </row>
    <row r="4685" spans="11:11">
      <c r="K4685" s="47" t="str">
        <f t="shared" si="73"/>
        <v/>
      </c>
    </row>
    <row r="4686" spans="11:11">
      <c r="K4686" s="47" t="str">
        <f t="shared" si="73"/>
        <v/>
      </c>
    </row>
    <row r="4687" spans="11:11">
      <c r="K4687" s="47" t="str">
        <f t="shared" si="73"/>
        <v/>
      </c>
    </row>
    <row r="4688" spans="11:11">
      <c r="K4688" s="47" t="str">
        <f t="shared" si="73"/>
        <v/>
      </c>
    </row>
    <row r="4689" spans="11:11">
      <c r="K4689" s="47" t="str">
        <f t="shared" si="73"/>
        <v/>
      </c>
    </row>
    <row r="4690" spans="11:11">
      <c r="K4690" s="47" t="str">
        <f t="shared" si="73"/>
        <v/>
      </c>
    </row>
    <row r="4691" spans="11:11">
      <c r="K4691" s="47" t="str">
        <f t="shared" ref="K4691:K4754" si="74">LEFT(C4691,2)</f>
        <v/>
      </c>
    </row>
    <row r="4692" spans="11:11">
      <c r="K4692" s="47" t="str">
        <f t="shared" si="74"/>
        <v/>
      </c>
    </row>
    <row r="4693" spans="11:11">
      <c r="K4693" s="47" t="str">
        <f t="shared" si="74"/>
        <v/>
      </c>
    </row>
    <row r="4694" spans="11:11">
      <c r="K4694" s="47" t="str">
        <f t="shared" si="74"/>
        <v/>
      </c>
    </row>
    <row r="4695" spans="11:11">
      <c r="K4695" s="47" t="str">
        <f t="shared" si="74"/>
        <v/>
      </c>
    </row>
    <row r="4696" spans="11:11">
      <c r="K4696" s="47" t="str">
        <f t="shared" si="74"/>
        <v/>
      </c>
    </row>
    <row r="4697" spans="11:11">
      <c r="K4697" s="47" t="str">
        <f t="shared" si="74"/>
        <v/>
      </c>
    </row>
    <row r="4698" spans="11:11">
      <c r="K4698" s="47" t="str">
        <f t="shared" si="74"/>
        <v/>
      </c>
    </row>
    <row r="4699" spans="11:11">
      <c r="K4699" s="47" t="str">
        <f t="shared" si="74"/>
        <v/>
      </c>
    </row>
    <row r="4700" spans="11:11">
      <c r="K4700" s="47" t="str">
        <f t="shared" si="74"/>
        <v/>
      </c>
    </row>
    <row r="4701" spans="11:11">
      <c r="K4701" s="47" t="str">
        <f t="shared" si="74"/>
        <v/>
      </c>
    </row>
    <row r="4702" spans="11:11">
      <c r="K4702" s="47" t="str">
        <f t="shared" si="74"/>
        <v/>
      </c>
    </row>
    <row r="4703" spans="11:11">
      <c r="K4703" s="47" t="str">
        <f t="shared" si="74"/>
        <v/>
      </c>
    </row>
    <row r="4704" spans="11:11">
      <c r="K4704" s="47" t="str">
        <f t="shared" si="74"/>
        <v/>
      </c>
    </row>
    <row r="4705" spans="11:11">
      <c r="K4705" s="47" t="str">
        <f t="shared" si="74"/>
        <v/>
      </c>
    </row>
    <row r="4706" spans="11:11">
      <c r="K4706" s="47" t="str">
        <f t="shared" si="74"/>
        <v/>
      </c>
    </row>
    <row r="4707" spans="11:11">
      <c r="K4707" s="47" t="str">
        <f t="shared" si="74"/>
        <v/>
      </c>
    </row>
    <row r="4708" spans="11:11">
      <c r="K4708" s="47" t="str">
        <f t="shared" si="74"/>
        <v/>
      </c>
    </row>
    <row r="4709" spans="11:11">
      <c r="K4709" s="47" t="str">
        <f t="shared" si="74"/>
        <v/>
      </c>
    </row>
    <row r="4710" spans="11:11">
      <c r="K4710" s="47" t="str">
        <f t="shared" si="74"/>
        <v/>
      </c>
    </row>
    <row r="4711" spans="11:11">
      <c r="K4711" s="47" t="str">
        <f t="shared" si="74"/>
        <v/>
      </c>
    </row>
    <row r="4712" spans="11:11">
      <c r="K4712" s="47" t="str">
        <f t="shared" si="74"/>
        <v/>
      </c>
    </row>
    <row r="4713" spans="11:11">
      <c r="K4713" s="47" t="str">
        <f t="shared" si="74"/>
        <v/>
      </c>
    </row>
    <row r="4714" spans="11:11">
      <c r="K4714" s="47" t="str">
        <f t="shared" si="74"/>
        <v/>
      </c>
    </row>
    <row r="4715" spans="11:11">
      <c r="K4715" s="47" t="str">
        <f t="shared" si="74"/>
        <v/>
      </c>
    </row>
    <row r="4716" spans="11:11">
      <c r="K4716" s="47" t="str">
        <f t="shared" si="74"/>
        <v/>
      </c>
    </row>
    <row r="4717" spans="11:11">
      <c r="K4717" s="47" t="str">
        <f t="shared" si="74"/>
        <v/>
      </c>
    </row>
    <row r="4718" spans="11:11">
      <c r="K4718" s="47" t="str">
        <f t="shared" si="74"/>
        <v/>
      </c>
    </row>
    <row r="4719" spans="11:11">
      <c r="K4719" s="47" t="str">
        <f t="shared" si="74"/>
        <v/>
      </c>
    </row>
    <row r="4720" spans="11:11">
      <c r="K4720" s="47" t="str">
        <f t="shared" si="74"/>
        <v/>
      </c>
    </row>
    <row r="4721" spans="11:11">
      <c r="K4721" s="47" t="str">
        <f t="shared" si="74"/>
        <v/>
      </c>
    </row>
    <row r="4722" spans="11:11">
      <c r="K4722" s="47" t="str">
        <f t="shared" si="74"/>
        <v/>
      </c>
    </row>
    <row r="4723" spans="11:11">
      <c r="K4723" s="47" t="str">
        <f t="shared" si="74"/>
        <v/>
      </c>
    </row>
    <row r="4724" spans="11:11">
      <c r="K4724" s="47" t="str">
        <f t="shared" si="74"/>
        <v/>
      </c>
    </row>
    <row r="4725" spans="11:11">
      <c r="K4725" s="47" t="str">
        <f t="shared" si="74"/>
        <v/>
      </c>
    </row>
    <row r="4726" spans="11:11">
      <c r="K4726" s="47" t="str">
        <f t="shared" si="74"/>
        <v/>
      </c>
    </row>
    <row r="4727" spans="11:11">
      <c r="K4727" s="47" t="str">
        <f t="shared" si="74"/>
        <v/>
      </c>
    </row>
    <row r="4728" spans="11:11">
      <c r="K4728" s="47" t="str">
        <f t="shared" si="74"/>
        <v/>
      </c>
    </row>
    <row r="4729" spans="11:11">
      <c r="K4729" s="47" t="str">
        <f t="shared" si="74"/>
        <v/>
      </c>
    </row>
    <row r="4730" spans="11:11">
      <c r="K4730" s="47" t="str">
        <f t="shared" si="74"/>
        <v/>
      </c>
    </row>
    <row r="4731" spans="11:11">
      <c r="K4731" s="47" t="str">
        <f t="shared" si="74"/>
        <v/>
      </c>
    </row>
    <row r="4732" spans="11:11">
      <c r="K4732" s="47" t="str">
        <f t="shared" si="74"/>
        <v/>
      </c>
    </row>
    <row r="4733" spans="11:11">
      <c r="K4733" s="47" t="str">
        <f t="shared" si="74"/>
        <v/>
      </c>
    </row>
    <row r="4734" spans="11:11">
      <c r="K4734" s="47" t="str">
        <f t="shared" si="74"/>
        <v/>
      </c>
    </row>
    <row r="4735" spans="11:11">
      <c r="K4735" s="47" t="str">
        <f t="shared" si="74"/>
        <v/>
      </c>
    </row>
    <row r="4736" spans="11:11">
      <c r="K4736" s="47" t="str">
        <f t="shared" si="74"/>
        <v/>
      </c>
    </row>
    <row r="4737" spans="11:11">
      <c r="K4737" s="47" t="str">
        <f t="shared" si="74"/>
        <v/>
      </c>
    </row>
    <row r="4738" spans="11:11">
      <c r="K4738" s="47" t="str">
        <f t="shared" si="74"/>
        <v/>
      </c>
    </row>
    <row r="4739" spans="11:11">
      <c r="K4739" s="47" t="str">
        <f t="shared" si="74"/>
        <v/>
      </c>
    </row>
    <row r="4740" spans="11:11">
      <c r="K4740" s="47" t="str">
        <f t="shared" si="74"/>
        <v/>
      </c>
    </row>
    <row r="4741" spans="11:11">
      <c r="K4741" s="47" t="str">
        <f t="shared" si="74"/>
        <v/>
      </c>
    </row>
    <row r="4742" spans="11:11">
      <c r="K4742" s="47" t="str">
        <f t="shared" si="74"/>
        <v/>
      </c>
    </row>
    <row r="4743" spans="11:11">
      <c r="K4743" s="47" t="str">
        <f t="shared" si="74"/>
        <v/>
      </c>
    </row>
    <row r="4744" spans="11:11">
      <c r="K4744" s="47" t="str">
        <f t="shared" si="74"/>
        <v/>
      </c>
    </row>
    <row r="4745" spans="11:11">
      <c r="K4745" s="47" t="str">
        <f t="shared" si="74"/>
        <v/>
      </c>
    </row>
    <row r="4746" spans="11:11">
      <c r="K4746" s="47" t="str">
        <f t="shared" si="74"/>
        <v/>
      </c>
    </row>
    <row r="4747" spans="11:11">
      <c r="K4747" s="47" t="str">
        <f t="shared" si="74"/>
        <v/>
      </c>
    </row>
    <row r="4748" spans="11:11">
      <c r="K4748" s="47" t="str">
        <f t="shared" si="74"/>
        <v/>
      </c>
    </row>
    <row r="4749" spans="11:11">
      <c r="K4749" s="47" t="str">
        <f t="shared" si="74"/>
        <v/>
      </c>
    </row>
    <row r="4750" spans="11:11">
      <c r="K4750" s="47" t="str">
        <f t="shared" si="74"/>
        <v/>
      </c>
    </row>
    <row r="4751" spans="11:11">
      <c r="K4751" s="47" t="str">
        <f t="shared" si="74"/>
        <v/>
      </c>
    </row>
    <row r="4752" spans="11:11">
      <c r="K4752" s="47" t="str">
        <f t="shared" si="74"/>
        <v/>
      </c>
    </row>
    <row r="4753" spans="11:11">
      <c r="K4753" s="47" t="str">
        <f t="shared" si="74"/>
        <v/>
      </c>
    </row>
    <row r="4754" spans="11:11">
      <c r="K4754" s="47" t="str">
        <f t="shared" si="74"/>
        <v/>
      </c>
    </row>
    <row r="4755" spans="11:11">
      <c r="K4755" s="47" t="str">
        <f t="shared" ref="K4755:K4818" si="75">LEFT(C4755,2)</f>
        <v/>
      </c>
    </row>
    <row r="4756" spans="11:11">
      <c r="K4756" s="47" t="str">
        <f t="shared" si="75"/>
        <v/>
      </c>
    </row>
    <row r="4757" spans="11:11">
      <c r="K4757" s="47" t="str">
        <f t="shared" si="75"/>
        <v/>
      </c>
    </row>
    <row r="4758" spans="11:11">
      <c r="K4758" s="47" t="str">
        <f t="shared" si="75"/>
        <v/>
      </c>
    </row>
    <row r="4759" spans="11:11">
      <c r="K4759" s="47" t="str">
        <f t="shared" si="75"/>
        <v/>
      </c>
    </row>
    <row r="4760" spans="11:11">
      <c r="K4760" s="47" t="str">
        <f t="shared" si="75"/>
        <v/>
      </c>
    </row>
    <row r="4761" spans="11:11">
      <c r="K4761" s="47" t="str">
        <f t="shared" si="75"/>
        <v/>
      </c>
    </row>
    <row r="4762" spans="11:11">
      <c r="K4762" s="47" t="str">
        <f t="shared" si="75"/>
        <v/>
      </c>
    </row>
    <row r="4763" spans="11:11">
      <c r="K4763" s="47" t="str">
        <f t="shared" si="75"/>
        <v/>
      </c>
    </row>
    <row r="4764" spans="11:11">
      <c r="K4764" s="47" t="str">
        <f t="shared" si="75"/>
        <v/>
      </c>
    </row>
    <row r="4765" spans="11:11">
      <c r="K4765" s="47" t="str">
        <f t="shared" si="75"/>
        <v/>
      </c>
    </row>
    <row r="4766" spans="11:11">
      <c r="K4766" s="47" t="str">
        <f t="shared" si="75"/>
        <v/>
      </c>
    </row>
    <row r="4767" spans="11:11">
      <c r="K4767" s="47" t="str">
        <f t="shared" si="75"/>
        <v/>
      </c>
    </row>
    <row r="4768" spans="11:11">
      <c r="K4768" s="47" t="str">
        <f t="shared" si="75"/>
        <v/>
      </c>
    </row>
    <row r="4769" spans="11:11">
      <c r="K4769" s="47" t="str">
        <f t="shared" si="75"/>
        <v/>
      </c>
    </row>
    <row r="4770" spans="11:11">
      <c r="K4770" s="47" t="str">
        <f t="shared" si="75"/>
        <v/>
      </c>
    </row>
    <row r="4771" spans="11:11">
      <c r="K4771" s="47" t="str">
        <f t="shared" si="75"/>
        <v/>
      </c>
    </row>
    <row r="4772" spans="11:11">
      <c r="K4772" s="47" t="str">
        <f t="shared" si="75"/>
        <v/>
      </c>
    </row>
    <row r="4773" spans="11:11">
      <c r="K4773" s="47" t="str">
        <f t="shared" si="75"/>
        <v/>
      </c>
    </row>
    <row r="4774" spans="11:11">
      <c r="K4774" s="47" t="str">
        <f t="shared" si="75"/>
        <v/>
      </c>
    </row>
    <row r="4775" spans="11:11">
      <c r="K4775" s="47" t="str">
        <f t="shared" si="75"/>
        <v/>
      </c>
    </row>
    <row r="4776" spans="11:11">
      <c r="K4776" s="47" t="str">
        <f t="shared" si="75"/>
        <v/>
      </c>
    </row>
    <row r="4777" spans="11:11">
      <c r="K4777" s="47" t="str">
        <f t="shared" si="75"/>
        <v/>
      </c>
    </row>
    <row r="4778" spans="11:11">
      <c r="K4778" s="47" t="str">
        <f t="shared" si="75"/>
        <v/>
      </c>
    </row>
    <row r="4779" spans="11:11">
      <c r="K4779" s="47" t="str">
        <f t="shared" si="75"/>
        <v/>
      </c>
    </row>
    <row r="4780" spans="11:11">
      <c r="K4780" s="47" t="str">
        <f t="shared" si="75"/>
        <v/>
      </c>
    </row>
    <row r="4781" spans="11:11">
      <c r="K4781" s="47" t="str">
        <f t="shared" si="75"/>
        <v/>
      </c>
    </row>
    <row r="4782" spans="11:11">
      <c r="K4782" s="47" t="str">
        <f t="shared" si="75"/>
        <v/>
      </c>
    </row>
    <row r="4783" spans="11:11">
      <c r="K4783" s="47" t="str">
        <f t="shared" si="75"/>
        <v/>
      </c>
    </row>
    <row r="4784" spans="11:11">
      <c r="K4784" s="47" t="str">
        <f t="shared" si="75"/>
        <v/>
      </c>
    </row>
    <row r="4785" spans="11:11">
      <c r="K4785" s="47" t="str">
        <f t="shared" si="75"/>
        <v/>
      </c>
    </row>
    <row r="4786" spans="11:11">
      <c r="K4786" s="47" t="str">
        <f t="shared" si="75"/>
        <v/>
      </c>
    </row>
    <row r="4787" spans="11:11">
      <c r="K4787" s="47" t="str">
        <f t="shared" si="75"/>
        <v/>
      </c>
    </row>
    <row r="4788" spans="11:11">
      <c r="K4788" s="47" t="str">
        <f t="shared" si="75"/>
        <v/>
      </c>
    </row>
    <row r="4789" spans="11:11">
      <c r="K4789" s="47" t="str">
        <f t="shared" si="75"/>
        <v/>
      </c>
    </row>
    <row r="4790" spans="11:11">
      <c r="K4790" s="47" t="str">
        <f t="shared" si="75"/>
        <v/>
      </c>
    </row>
    <row r="4791" spans="11:11">
      <c r="K4791" s="47" t="str">
        <f t="shared" si="75"/>
        <v/>
      </c>
    </row>
    <row r="4792" spans="11:11">
      <c r="K4792" s="47" t="str">
        <f t="shared" si="75"/>
        <v/>
      </c>
    </row>
    <row r="4793" spans="11:11">
      <c r="K4793" s="47" t="str">
        <f t="shared" si="75"/>
        <v/>
      </c>
    </row>
    <row r="4794" spans="11:11">
      <c r="K4794" s="47" t="str">
        <f t="shared" si="75"/>
        <v/>
      </c>
    </row>
    <row r="4795" spans="11:11">
      <c r="K4795" s="47" t="str">
        <f t="shared" si="75"/>
        <v/>
      </c>
    </row>
    <row r="4796" spans="11:11">
      <c r="K4796" s="47" t="str">
        <f t="shared" si="75"/>
        <v/>
      </c>
    </row>
    <row r="4797" spans="11:11">
      <c r="K4797" s="47" t="str">
        <f t="shared" si="75"/>
        <v/>
      </c>
    </row>
    <row r="4798" spans="11:11">
      <c r="K4798" s="47" t="str">
        <f t="shared" si="75"/>
        <v/>
      </c>
    </row>
    <row r="4799" spans="11:11">
      <c r="K4799" s="47" t="str">
        <f t="shared" si="75"/>
        <v/>
      </c>
    </row>
    <row r="4800" spans="11:11">
      <c r="K4800" s="47" t="str">
        <f t="shared" si="75"/>
        <v/>
      </c>
    </row>
    <row r="4801" spans="11:11">
      <c r="K4801" s="47" t="str">
        <f t="shared" si="75"/>
        <v/>
      </c>
    </row>
    <row r="4802" spans="11:11">
      <c r="K4802" s="47" t="str">
        <f t="shared" si="75"/>
        <v/>
      </c>
    </row>
    <row r="4803" spans="11:11">
      <c r="K4803" s="47" t="str">
        <f t="shared" si="75"/>
        <v/>
      </c>
    </row>
    <row r="4804" spans="11:11">
      <c r="K4804" s="47" t="str">
        <f t="shared" si="75"/>
        <v/>
      </c>
    </row>
    <row r="4805" spans="11:11">
      <c r="K4805" s="47" t="str">
        <f t="shared" si="75"/>
        <v/>
      </c>
    </row>
    <row r="4806" spans="11:11">
      <c r="K4806" s="47" t="str">
        <f t="shared" si="75"/>
        <v/>
      </c>
    </row>
    <row r="4807" spans="11:11">
      <c r="K4807" s="47" t="str">
        <f t="shared" si="75"/>
        <v/>
      </c>
    </row>
    <row r="4808" spans="11:11">
      <c r="K4808" s="47" t="str">
        <f t="shared" si="75"/>
        <v/>
      </c>
    </row>
    <row r="4809" spans="11:11">
      <c r="K4809" s="47" t="str">
        <f t="shared" si="75"/>
        <v/>
      </c>
    </row>
    <row r="4810" spans="11:11">
      <c r="K4810" s="47" t="str">
        <f t="shared" si="75"/>
        <v/>
      </c>
    </row>
    <row r="4811" spans="11:11">
      <c r="K4811" s="47" t="str">
        <f t="shared" si="75"/>
        <v/>
      </c>
    </row>
    <row r="4812" spans="11:11">
      <c r="K4812" s="47" t="str">
        <f t="shared" si="75"/>
        <v/>
      </c>
    </row>
    <row r="4813" spans="11:11">
      <c r="K4813" s="47" t="str">
        <f t="shared" si="75"/>
        <v/>
      </c>
    </row>
    <row r="4814" spans="11:11">
      <c r="K4814" s="47" t="str">
        <f t="shared" si="75"/>
        <v/>
      </c>
    </row>
    <row r="4815" spans="11:11">
      <c r="K4815" s="47" t="str">
        <f t="shared" si="75"/>
        <v/>
      </c>
    </row>
    <row r="4816" spans="11:11">
      <c r="K4816" s="47" t="str">
        <f t="shared" si="75"/>
        <v/>
      </c>
    </row>
    <row r="4817" spans="11:11">
      <c r="K4817" s="47" t="str">
        <f t="shared" si="75"/>
        <v/>
      </c>
    </row>
    <row r="4818" spans="11:11">
      <c r="K4818" s="47" t="str">
        <f t="shared" si="75"/>
        <v/>
      </c>
    </row>
    <row r="4819" spans="11:11">
      <c r="K4819" s="47" t="str">
        <f t="shared" ref="K4819:K4882" si="76">LEFT(C4819,2)</f>
        <v/>
      </c>
    </row>
    <row r="4820" spans="11:11">
      <c r="K4820" s="47" t="str">
        <f t="shared" si="76"/>
        <v/>
      </c>
    </row>
    <row r="4821" spans="11:11">
      <c r="K4821" s="47" t="str">
        <f t="shared" si="76"/>
        <v/>
      </c>
    </row>
    <row r="4822" spans="11:11">
      <c r="K4822" s="47" t="str">
        <f t="shared" si="76"/>
        <v/>
      </c>
    </row>
    <row r="4823" spans="11:11">
      <c r="K4823" s="47" t="str">
        <f t="shared" si="76"/>
        <v/>
      </c>
    </row>
    <row r="4824" spans="11:11">
      <c r="K4824" s="47" t="str">
        <f t="shared" si="76"/>
        <v/>
      </c>
    </row>
    <row r="4825" spans="11:11">
      <c r="K4825" s="47" t="str">
        <f t="shared" si="76"/>
        <v/>
      </c>
    </row>
    <row r="4826" spans="11:11">
      <c r="K4826" s="47" t="str">
        <f t="shared" si="76"/>
        <v/>
      </c>
    </row>
    <row r="4827" spans="11:11">
      <c r="K4827" s="47" t="str">
        <f t="shared" si="76"/>
        <v/>
      </c>
    </row>
    <row r="4828" spans="11:11">
      <c r="K4828" s="47" t="str">
        <f t="shared" si="76"/>
        <v/>
      </c>
    </row>
    <row r="4829" spans="11:11">
      <c r="K4829" s="47" t="str">
        <f t="shared" si="76"/>
        <v/>
      </c>
    </row>
    <row r="4830" spans="11:11">
      <c r="K4830" s="47" t="str">
        <f t="shared" si="76"/>
        <v/>
      </c>
    </row>
    <row r="4831" spans="11:11">
      <c r="K4831" s="47" t="str">
        <f t="shared" si="76"/>
        <v/>
      </c>
    </row>
    <row r="4832" spans="11:11">
      <c r="K4832" s="47" t="str">
        <f t="shared" si="76"/>
        <v/>
      </c>
    </row>
    <row r="4833" spans="11:11">
      <c r="K4833" s="47" t="str">
        <f t="shared" si="76"/>
        <v/>
      </c>
    </row>
    <row r="4834" spans="11:11">
      <c r="K4834" s="47" t="str">
        <f t="shared" si="76"/>
        <v/>
      </c>
    </row>
    <row r="4835" spans="11:11">
      <c r="K4835" s="47" t="str">
        <f t="shared" si="76"/>
        <v/>
      </c>
    </row>
    <row r="4836" spans="11:11">
      <c r="K4836" s="47" t="str">
        <f t="shared" si="76"/>
        <v/>
      </c>
    </row>
    <row r="4837" spans="11:11">
      <c r="K4837" s="47" t="str">
        <f t="shared" si="76"/>
        <v/>
      </c>
    </row>
    <row r="4838" spans="11:11">
      <c r="K4838" s="47" t="str">
        <f t="shared" si="76"/>
        <v/>
      </c>
    </row>
    <row r="4839" spans="11:11">
      <c r="K4839" s="47" t="str">
        <f t="shared" si="76"/>
        <v/>
      </c>
    </row>
    <row r="4840" spans="11:11">
      <c r="K4840" s="47" t="str">
        <f t="shared" si="76"/>
        <v/>
      </c>
    </row>
    <row r="4841" spans="11:11">
      <c r="K4841" s="47" t="str">
        <f t="shared" si="76"/>
        <v/>
      </c>
    </row>
    <row r="4842" spans="11:11">
      <c r="K4842" s="47" t="str">
        <f t="shared" si="76"/>
        <v/>
      </c>
    </row>
    <row r="4843" spans="11:11">
      <c r="K4843" s="47" t="str">
        <f t="shared" si="76"/>
        <v/>
      </c>
    </row>
    <row r="4844" spans="11:11">
      <c r="K4844" s="47" t="str">
        <f t="shared" si="76"/>
        <v/>
      </c>
    </row>
    <row r="4845" spans="11:11">
      <c r="K4845" s="47" t="str">
        <f t="shared" si="76"/>
        <v/>
      </c>
    </row>
    <row r="4846" spans="11:11">
      <c r="K4846" s="47" t="str">
        <f t="shared" si="76"/>
        <v/>
      </c>
    </row>
    <row r="4847" spans="11:11">
      <c r="K4847" s="47" t="str">
        <f t="shared" si="76"/>
        <v/>
      </c>
    </row>
    <row r="4848" spans="11:11">
      <c r="K4848" s="47" t="str">
        <f t="shared" si="76"/>
        <v/>
      </c>
    </row>
    <row r="4849" spans="11:11">
      <c r="K4849" s="47" t="str">
        <f t="shared" si="76"/>
        <v/>
      </c>
    </row>
    <row r="4850" spans="11:11">
      <c r="K4850" s="47" t="str">
        <f t="shared" si="76"/>
        <v/>
      </c>
    </row>
    <row r="4851" spans="11:11">
      <c r="K4851" s="47" t="str">
        <f t="shared" si="76"/>
        <v/>
      </c>
    </row>
    <row r="4852" spans="11:11">
      <c r="K4852" s="47" t="str">
        <f t="shared" si="76"/>
        <v/>
      </c>
    </row>
    <row r="4853" spans="11:11">
      <c r="K4853" s="47" t="str">
        <f t="shared" si="76"/>
        <v/>
      </c>
    </row>
    <row r="4854" spans="11:11">
      <c r="K4854" s="47" t="str">
        <f t="shared" si="76"/>
        <v/>
      </c>
    </row>
    <row r="4855" spans="11:11">
      <c r="K4855" s="47" t="str">
        <f t="shared" si="76"/>
        <v/>
      </c>
    </row>
    <row r="4856" spans="11:11">
      <c r="K4856" s="47" t="str">
        <f t="shared" si="76"/>
        <v/>
      </c>
    </row>
    <row r="4857" spans="11:11">
      <c r="K4857" s="47" t="str">
        <f t="shared" si="76"/>
        <v/>
      </c>
    </row>
    <row r="4858" spans="11:11">
      <c r="K4858" s="47" t="str">
        <f t="shared" si="76"/>
        <v/>
      </c>
    </row>
    <row r="4859" spans="11:11">
      <c r="K4859" s="47" t="str">
        <f t="shared" si="76"/>
        <v/>
      </c>
    </row>
    <row r="4860" spans="11:11">
      <c r="K4860" s="47" t="str">
        <f t="shared" si="76"/>
        <v/>
      </c>
    </row>
    <row r="4861" spans="11:11">
      <c r="K4861" s="47" t="str">
        <f t="shared" si="76"/>
        <v/>
      </c>
    </row>
    <row r="4862" spans="11:11">
      <c r="K4862" s="47" t="str">
        <f t="shared" si="76"/>
        <v/>
      </c>
    </row>
    <row r="4863" spans="11:11">
      <c r="K4863" s="47" t="str">
        <f t="shared" si="76"/>
        <v/>
      </c>
    </row>
    <row r="4864" spans="11:11">
      <c r="K4864" s="47" t="str">
        <f t="shared" si="76"/>
        <v/>
      </c>
    </row>
    <row r="4865" spans="11:11">
      <c r="K4865" s="47" t="str">
        <f t="shared" si="76"/>
        <v/>
      </c>
    </row>
    <row r="4866" spans="11:11">
      <c r="K4866" s="47" t="str">
        <f t="shared" si="76"/>
        <v/>
      </c>
    </row>
    <row r="4867" spans="11:11">
      <c r="K4867" s="47" t="str">
        <f t="shared" si="76"/>
        <v/>
      </c>
    </row>
    <row r="4868" spans="11:11">
      <c r="K4868" s="47" t="str">
        <f t="shared" si="76"/>
        <v/>
      </c>
    </row>
    <row r="4869" spans="11:11">
      <c r="K4869" s="47" t="str">
        <f t="shared" si="76"/>
        <v/>
      </c>
    </row>
    <row r="4870" spans="11:11">
      <c r="K4870" s="47" t="str">
        <f t="shared" si="76"/>
        <v/>
      </c>
    </row>
    <row r="4871" spans="11:11">
      <c r="K4871" s="47" t="str">
        <f t="shared" si="76"/>
        <v/>
      </c>
    </row>
    <row r="4872" spans="11:11">
      <c r="K4872" s="47" t="str">
        <f t="shared" si="76"/>
        <v/>
      </c>
    </row>
    <row r="4873" spans="11:11">
      <c r="K4873" s="47" t="str">
        <f t="shared" si="76"/>
        <v/>
      </c>
    </row>
    <row r="4874" spans="11:11">
      <c r="K4874" s="47" t="str">
        <f t="shared" si="76"/>
        <v/>
      </c>
    </row>
    <row r="4875" spans="11:11">
      <c r="K4875" s="47" t="str">
        <f t="shared" si="76"/>
        <v/>
      </c>
    </row>
    <row r="4876" spans="11:11">
      <c r="K4876" s="47" t="str">
        <f t="shared" si="76"/>
        <v/>
      </c>
    </row>
    <row r="4877" spans="11:11">
      <c r="K4877" s="47" t="str">
        <f t="shared" si="76"/>
        <v/>
      </c>
    </row>
    <row r="4878" spans="11:11">
      <c r="K4878" s="47" t="str">
        <f t="shared" si="76"/>
        <v/>
      </c>
    </row>
    <row r="4879" spans="11:11">
      <c r="K4879" s="47" t="str">
        <f t="shared" si="76"/>
        <v/>
      </c>
    </row>
    <row r="4880" spans="11:11">
      <c r="K4880" s="47" t="str">
        <f t="shared" si="76"/>
        <v/>
      </c>
    </row>
    <row r="4881" spans="11:11">
      <c r="K4881" s="47" t="str">
        <f t="shared" si="76"/>
        <v/>
      </c>
    </row>
    <row r="4882" spans="11:11">
      <c r="K4882" s="47" t="str">
        <f t="shared" si="76"/>
        <v/>
      </c>
    </row>
    <row r="4883" spans="11:11">
      <c r="K4883" s="47" t="str">
        <f t="shared" ref="K4883:K4946" si="77">LEFT(C4883,2)</f>
        <v/>
      </c>
    </row>
    <row r="4884" spans="11:11">
      <c r="K4884" s="47" t="str">
        <f t="shared" si="77"/>
        <v/>
      </c>
    </row>
    <row r="4885" spans="11:11">
      <c r="K4885" s="47" t="str">
        <f t="shared" si="77"/>
        <v/>
      </c>
    </row>
    <row r="4886" spans="11:11">
      <c r="K4886" s="47" t="str">
        <f t="shared" si="77"/>
        <v/>
      </c>
    </row>
    <row r="4887" spans="11:11">
      <c r="K4887" s="47" t="str">
        <f t="shared" si="77"/>
        <v/>
      </c>
    </row>
    <row r="4888" spans="11:11">
      <c r="K4888" s="47" t="str">
        <f t="shared" si="77"/>
        <v/>
      </c>
    </row>
    <row r="4889" spans="11:11">
      <c r="K4889" s="47" t="str">
        <f t="shared" si="77"/>
        <v/>
      </c>
    </row>
    <row r="4890" spans="11:11">
      <c r="K4890" s="47" t="str">
        <f t="shared" si="77"/>
        <v/>
      </c>
    </row>
    <row r="4891" spans="11:11">
      <c r="K4891" s="47" t="str">
        <f t="shared" si="77"/>
        <v/>
      </c>
    </row>
    <row r="4892" spans="11:11">
      <c r="K4892" s="47" t="str">
        <f t="shared" si="77"/>
        <v/>
      </c>
    </row>
    <row r="4893" spans="11:11">
      <c r="K4893" s="47" t="str">
        <f t="shared" si="77"/>
        <v/>
      </c>
    </row>
    <row r="4894" spans="11:11">
      <c r="K4894" s="47" t="str">
        <f t="shared" si="77"/>
        <v/>
      </c>
    </row>
    <row r="4895" spans="11:11">
      <c r="K4895" s="47" t="str">
        <f t="shared" si="77"/>
        <v/>
      </c>
    </row>
    <row r="4896" spans="11:11">
      <c r="K4896" s="47" t="str">
        <f t="shared" si="77"/>
        <v/>
      </c>
    </row>
    <row r="4897" spans="11:11">
      <c r="K4897" s="47" t="str">
        <f t="shared" si="77"/>
        <v/>
      </c>
    </row>
    <row r="4898" spans="11:11">
      <c r="K4898" s="47" t="str">
        <f t="shared" si="77"/>
        <v/>
      </c>
    </row>
    <row r="4899" spans="11:11">
      <c r="K4899" s="47" t="str">
        <f t="shared" si="77"/>
        <v/>
      </c>
    </row>
    <row r="4900" spans="11:11">
      <c r="K4900" s="47" t="str">
        <f t="shared" si="77"/>
        <v/>
      </c>
    </row>
    <row r="4901" spans="11:11">
      <c r="K4901" s="47" t="str">
        <f t="shared" si="77"/>
        <v/>
      </c>
    </row>
    <row r="4902" spans="11:11">
      <c r="K4902" s="47" t="str">
        <f t="shared" si="77"/>
        <v/>
      </c>
    </row>
    <row r="4903" spans="11:11">
      <c r="K4903" s="47" t="str">
        <f t="shared" si="77"/>
        <v/>
      </c>
    </row>
    <row r="4904" spans="11:11">
      <c r="K4904" s="47" t="str">
        <f t="shared" si="77"/>
        <v/>
      </c>
    </row>
    <row r="4905" spans="11:11">
      <c r="K4905" s="47" t="str">
        <f t="shared" si="77"/>
        <v/>
      </c>
    </row>
    <row r="4906" spans="11:11">
      <c r="K4906" s="47" t="str">
        <f t="shared" si="77"/>
        <v/>
      </c>
    </row>
    <row r="4907" spans="11:11">
      <c r="K4907" s="47" t="str">
        <f t="shared" si="77"/>
        <v/>
      </c>
    </row>
    <row r="4908" spans="11:11">
      <c r="K4908" s="47" t="str">
        <f t="shared" si="77"/>
        <v/>
      </c>
    </row>
    <row r="4909" spans="11:11">
      <c r="K4909" s="47" t="str">
        <f t="shared" si="77"/>
        <v/>
      </c>
    </row>
    <row r="4910" spans="11:11">
      <c r="K4910" s="47" t="str">
        <f t="shared" si="77"/>
        <v/>
      </c>
    </row>
    <row r="4911" spans="11:11">
      <c r="K4911" s="47" t="str">
        <f t="shared" si="77"/>
        <v/>
      </c>
    </row>
    <row r="4912" spans="11:11">
      <c r="K4912" s="47" t="str">
        <f t="shared" si="77"/>
        <v/>
      </c>
    </row>
    <row r="4913" spans="11:11">
      <c r="K4913" s="47" t="str">
        <f t="shared" si="77"/>
        <v/>
      </c>
    </row>
    <row r="4914" spans="11:11">
      <c r="K4914" s="47" t="str">
        <f t="shared" si="77"/>
        <v/>
      </c>
    </row>
    <row r="4915" spans="11:11">
      <c r="K4915" s="47" t="str">
        <f t="shared" si="77"/>
        <v/>
      </c>
    </row>
    <row r="4916" spans="11:11">
      <c r="K4916" s="47" t="str">
        <f t="shared" si="77"/>
        <v/>
      </c>
    </row>
    <row r="4917" spans="11:11">
      <c r="K4917" s="47" t="str">
        <f t="shared" si="77"/>
        <v/>
      </c>
    </row>
    <row r="4918" spans="11:11">
      <c r="K4918" s="47" t="str">
        <f t="shared" si="77"/>
        <v/>
      </c>
    </row>
    <row r="4919" spans="11:11">
      <c r="K4919" s="47" t="str">
        <f t="shared" si="77"/>
        <v/>
      </c>
    </row>
    <row r="4920" spans="11:11">
      <c r="K4920" s="47" t="str">
        <f t="shared" si="77"/>
        <v/>
      </c>
    </row>
    <row r="4921" spans="11:11">
      <c r="K4921" s="47" t="str">
        <f t="shared" si="77"/>
        <v/>
      </c>
    </row>
    <row r="4922" spans="11:11">
      <c r="K4922" s="47" t="str">
        <f t="shared" si="77"/>
        <v/>
      </c>
    </row>
    <row r="4923" spans="11:11">
      <c r="K4923" s="47" t="str">
        <f t="shared" si="77"/>
        <v/>
      </c>
    </row>
    <row r="4924" spans="11:11">
      <c r="K4924" s="47" t="str">
        <f t="shared" si="77"/>
        <v/>
      </c>
    </row>
    <row r="4925" spans="11:11">
      <c r="K4925" s="47" t="str">
        <f t="shared" si="77"/>
        <v/>
      </c>
    </row>
    <row r="4926" spans="11:11">
      <c r="K4926" s="47" t="str">
        <f t="shared" si="77"/>
        <v/>
      </c>
    </row>
    <row r="4927" spans="11:11">
      <c r="K4927" s="47" t="str">
        <f t="shared" si="77"/>
        <v/>
      </c>
    </row>
    <row r="4928" spans="11:11">
      <c r="K4928" s="47" t="str">
        <f t="shared" si="77"/>
        <v/>
      </c>
    </row>
    <row r="4929" spans="11:11">
      <c r="K4929" s="47" t="str">
        <f t="shared" si="77"/>
        <v/>
      </c>
    </row>
    <row r="4930" spans="11:11">
      <c r="K4930" s="47" t="str">
        <f t="shared" si="77"/>
        <v/>
      </c>
    </row>
    <row r="4931" spans="11:11">
      <c r="K4931" s="47" t="str">
        <f t="shared" si="77"/>
        <v/>
      </c>
    </row>
    <row r="4932" spans="11:11">
      <c r="K4932" s="47" t="str">
        <f t="shared" si="77"/>
        <v/>
      </c>
    </row>
    <row r="4933" spans="11:11">
      <c r="K4933" s="47" t="str">
        <f t="shared" si="77"/>
        <v/>
      </c>
    </row>
    <row r="4934" spans="11:11">
      <c r="K4934" s="47" t="str">
        <f t="shared" si="77"/>
        <v/>
      </c>
    </row>
    <row r="4935" spans="11:11">
      <c r="K4935" s="47" t="str">
        <f t="shared" si="77"/>
        <v/>
      </c>
    </row>
    <row r="4936" spans="11:11">
      <c r="K4936" s="47" t="str">
        <f t="shared" si="77"/>
        <v/>
      </c>
    </row>
    <row r="4937" spans="11:11">
      <c r="K4937" s="47" t="str">
        <f t="shared" si="77"/>
        <v/>
      </c>
    </row>
    <row r="4938" spans="11:11">
      <c r="K4938" s="47" t="str">
        <f t="shared" si="77"/>
        <v/>
      </c>
    </row>
    <row r="4939" spans="11:11">
      <c r="K4939" s="47" t="str">
        <f t="shared" si="77"/>
        <v/>
      </c>
    </row>
    <row r="4940" spans="11:11">
      <c r="K4940" s="47" t="str">
        <f t="shared" si="77"/>
        <v/>
      </c>
    </row>
    <row r="4941" spans="11:11">
      <c r="K4941" s="47" t="str">
        <f t="shared" si="77"/>
        <v/>
      </c>
    </row>
    <row r="4942" spans="11:11">
      <c r="K4942" s="47" t="str">
        <f t="shared" si="77"/>
        <v/>
      </c>
    </row>
    <row r="4943" spans="11:11">
      <c r="K4943" s="47" t="str">
        <f t="shared" si="77"/>
        <v/>
      </c>
    </row>
    <row r="4944" spans="11:11">
      <c r="K4944" s="47" t="str">
        <f t="shared" si="77"/>
        <v/>
      </c>
    </row>
    <row r="4945" spans="11:11">
      <c r="K4945" s="47" t="str">
        <f t="shared" si="77"/>
        <v/>
      </c>
    </row>
    <row r="4946" spans="11:11">
      <c r="K4946" s="47" t="str">
        <f t="shared" si="77"/>
        <v/>
      </c>
    </row>
    <row r="4947" spans="11:11">
      <c r="K4947" s="47" t="str">
        <f t="shared" ref="K4947:K5010" si="78">LEFT(C4947,2)</f>
        <v/>
      </c>
    </row>
    <row r="4948" spans="11:11">
      <c r="K4948" s="47" t="str">
        <f t="shared" si="78"/>
        <v/>
      </c>
    </row>
    <row r="4949" spans="11:11">
      <c r="K4949" s="47" t="str">
        <f t="shared" si="78"/>
        <v/>
      </c>
    </row>
    <row r="4950" spans="11:11">
      <c r="K4950" s="47" t="str">
        <f t="shared" si="78"/>
        <v/>
      </c>
    </row>
    <row r="4951" spans="11:11">
      <c r="K4951" s="47" t="str">
        <f t="shared" si="78"/>
        <v/>
      </c>
    </row>
    <row r="4952" spans="11:11">
      <c r="K4952" s="47" t="str">
        <f t="shared" si="78"/>
        <v/>
      </c>
    </row>
    <row r="4953" spans="11:11">
      <c r="K4953" s="47" t="str">
        <f t="shared" si="78"/>
        <v/>
      </c>
    </row>
    <row r="4954" spans="11:11">
      <c r="K4954" s="47" t="str">
        <f t="shared" si="78"/>
        <v/>
      </c>
    </row>
    <row r="4955" spans="11:11">
      <c r="K4955" s="47" t="str">
        <f t="shared" si="78"/>
        <v/>
      </c>
    </row>
    <row r="4956" spans="11:11">
      <c r="K4956" s="47" t="str">
        <f t="shared" si="78"/>
        <v/>
      </c>
    </row>
    <row r="4957" spans="11:11">
      <c r="K4957" s="47" t="str">
        <f t="shared" si="78"/>
        <v/>
      </c>
    </row>
    <row r="4958" spans="11:11">
      <c r="K4958" s="47" t="str">
        <f t="shared" si="78"/>
        <v/>
      </c>
    </row>
    <row r="4959" spans="11:11">
      <c r="K4959" s="47" t="str">
        <f t="shared" si="78"/>
        <v/>
      </c>
    </row>
    <row r="4960" spans="11:11">
      <c r="K4960" s="47" t="str">
        <f t="shared" si="78"/>
        <v/>
      </c>
    </row>
    <row r="4961" spans="11:11">
      <c r="K4961" s="47" t="str">
        <f t="shared" si="78"/>
        <v/>
      </c>
    </row>
    <row r="4962" spans="11:11">
      <c r="K4962" s="47" t="str">
        <f t="shared" si="78"/>
        <v/>
      </c>
    </row>
    <row r="4963" spans="11:11">
      <c r="K4963" s="47" t="str">
        <f t="shared" si="78"/>
        <v/>
      </c>
    </row>
    <row r="4964" spans="11:11">
      <c r="K4964" s="47" t="str">
        <f t="shared" si="78"/>
        <v/>
      </c>
    </row>
    <row r="4965" spans="11:11">
      <c r="K4965" s="47" t="str">
        <f t="shared" si="78"/>
        <v/>
      </c>
    </row>
    <row r="4966" spans="11:11">
      <c r="K4966" s="47" t="str">
        <f t="shared" si="78"/>
        <v/>
      </c>
    </row>
    <row r="4967" spans="11:11">
      <c r="K4967" s="47" t="str">
        <f t="shared" si="78"/>
        <v/>
      </c>
    </row>
    <row r="4968" spans="11:11">
      <c r="K4968" s="47" t="str">
        <f t="shared" si="78"/>
        <v/>
      </c>
    </row>
    <row r="4969" spans="11:11">
      <c r="K4969" s="47" t="str">
        <f t="shared" si="78"/>
        <v/>
      </c>
    </row>
    <row r="4970" spans="11:11">
      <c r="K4970" s="47" t="str">
        <f t="shared" si="78"/>
        <v/>
      </c>
    </row>
    <row r="4971" spans="11:11">
      <c r="K4971" s="47" t="str">
        <f t="shared" si="78"/>
        <v/>
      </c>
    </row>
    <row r="4972" spans="11:11">
      <c r="K4972" s="47" t="str">
        <f t="shared" si="78"/>
        <v/>
      </c>
    </row>
    <row r="4973" spans="11:11">
      <c r="K4973" s="47" t="str">
        <f t="shared" si="78"/>
        <v/>
      </c>
    </row>
    <row r="4974" spans="11:11">
      <c r="K4974" s="47" t="str">
        <f t="shared" si="78"/>
        <v/>
      </c>
    </row>
    <row r="4975" spans="11:11">
      <c r="K4975" s="47" t="str">
        <f t="shared" si="78"/>
        <v/>
      </c>
    </row>
    <row r="4976" spans="11:11">
      <c r="K4976" s="47" t="str">
        <f t="shared" si="78"/>
        <v/>
      </c>
    </row>
    <row r="4977" spans="11:11">
      <c r="K4977" s="47" t="str">
        <f t="shared" si="78"/>
        <v/>
      </c>
    </row>
    <row r="4978" spans="11:11">
      <c r="K4978" s="47" t="str">
        <f t="shared" si="78"/>
        <v/>
      </c>
    </row>
    <row r="4979" spans="11:11">
      <c r="K4979" s="47" t="str">
        <f t="shared" si="78"/>
        <v/>
      </c>
    </row>
    <row r="4980" spans="11:11">
      <c r="K4980" s="47" t="str">
        <f t="shared" si="78"/>
        <v/>
      </c>
    </row>
    <row r="4981" spans="11:11">
      <c r="K4981" s="47" t="str">
        <f t="shared" si="78"/>
        <v/>
      </c>
    </row>
    <row r="4982" spans="11:11">
      <c r="K4982" s="47" t="str">
        <f t="shared" si="78"/>
        <v/>
      </c>
    </row>
    <row r="4983" spans="11:11">
      <c r="K4983" s="47" t="str">
        <f t="shared" si="78"/>
        <v/>
      </c>
    </row>
    <row r="4984" spans="11:11">
      <c r="K4984" s="47" t="str">
        <f t="shared" si="78"/>
        <v/>
      </c>
    </row>
    <row r="4985" spans="11:11">
      <c r="K4985" s="47" t="str">
        <f t="shared" si="78"/>
        <v/>
      </c>
    </row>
    <row r="4986" spans="11:11">
      <c r="K4986" s="47" t="str">
        <f t="shared" si="78"/>
        <v/>
      </c>
    </row>
    <row r="4987" spans="11:11">
      <c r="K4987" s="47" t="str">
        <f t="shared" si="78"/>
        <v/>
      </c>
    </row>
    <row r="4988" spans="11:11">
      <c r="K4988" s="47" t="str">
        <f t="shared" si="78"/>
        <v/>
      </c>
    </row>
    <row r="4989" spans="11:11">
      <c r="K4989" s="47" t="str">
        <f t="shared" si="78"/>
        <v/>
      </c>
    </row>
    <row r="4990" spans="11:11">
      <c r="K4990" s="47" t="str">
        <f t="shared" si="78"/>
        <v/>
      </c>
    </row>
    <row r="4991" spans="11:11">
      <c r="K4991" s="47" t="str">
        <f t="shared" si="78"/>
        <v/>
      </c>
    </row>
    <row r="4992" spans="11:11">
      <c r="K4992" s="47" t="str">
        <f t="shared" si="78"/>
        <v/>
      </c>
    </row>
    <row r="4993" spans="11:11">
      <c r="K4993" s="47" t="str">
        <f t="shared" si="78"/>
        <v/>
      </c>
    </row>
    <row r="4994" spans="11:11">
      <c r="K4994" s="47" t="str">
        <f t="shared" si="78"/>
        <v/>
      </c>
    </row>
    <row r="4995" spans="11:11">
      <c r="K4995" s="47" t="str">
        <f t="shared" si="78"/>
        <v/>
      </c>
    </row>
    <row r="4996" spans="11:11">
      <c r="K4996" s="47" t="str">
        <f t="shared" si="78"/>
        <v/>
      </c>
    </row>
    <row r="4997" spans="11:11">
      <c r="K4997" s="47" t="str">
        <f t="shared" si="78"/>
        <v/>
      </c>
    </row>
    <row r="4998" spans="11:11">
      <c r="K4998" s="47" t="str">
        <f t="shared" si="78"/>
        <v/>
      </c>
    </row>
    <row r="4999" spans="11:11">
      <c r="K4999" s="47" t="str">
        <f t="shared" si="78"/>
        <v/>
      </c>
    </row>
    <row r="5000" spans="11:11">
      <c r="K5000" s="47" t="str">
        <f t="shared" si="78"/>
        <v/>
      </c>
    </row>
    <row r="5001" spans="11:11">
      <c r="K5001" s="47" t="str">
        <f t="shared" si="78"/>
        <v/>
      </c>
    </row>
    <row r="5002" spans="11:11">
      <c r="K5002" s="47" t="str">
        <f t="shared" si="78"/>
        <v/>
      </c>
    </row>
    <row r="5003" spans="11:11">
      <c r="K5003" s="47" t="str">
        <f t="shared" si="78"/>
        <v/>
      </c>
    </row>
    <row r="5004" spans="11:11">
      <c r="K5004" s="47" t="str">
        <f t="shared" si="78"/>
        <v/>
      </c>
    </row>
    <row r="5005" spans="11:11">
      <c r="K5005" s="47" t="str">
        <f t="shared" si="78"/>
        <v/>
      </c>
    </row>
    <row r="5006" spans="11:11">
      <c r="K5006" s="47" t="str">
        <f t="shared" si="78"/>
        <v/>
      </c>
    </row>
    <row r="5007" spans="11:11">
      <c r="K5007" s="47" t="str">
        <f t="shared" si="78"/>
        <v/>
      </c>
    </row>
    <row r="5008" spans="11:11">
      <c r="K5008" s="47" t="str">
        <f t="shared" si="78"/>
        <v/>
      </c>
    </row>
    <row r="5009" spans="11:11">
      <c r="K5009" s="47" t="str">
        <f t="shared" si="78"/>
        <v/>
      </c>
    </row>
    <row r="5010" spans="11:11">
      <c r="K5010" s="47" t="str">
        <f t="shared" si="78"/>
        <v/>
      </c>
    </row>
    <row r="5011" spans="11:11">
      <c r="K5011" s="47" t="str">
        <f t="shared" ref="K5011:K5074" si="79">LEFT(C5011,2)</f>
        <v/>
      </c>
    </row>
    <row r="5012" spans="11:11">
      <c r="K5012" s="47" t="str">
        <f t="shared" si="79"/>
        <v/>
      </c>
    </row>
    <row r="5013" spans="11:11">
      <c r="K5013" s="47" t="str">
        <f t="shared" si="79"/>
        <v/>
      </c>
    </row>
    <row r="5014" spans="11:11">
      <c r="K5014" s="47" t="str">
        <f t="shared" si="79"/>
        <v/>
      </c>
    </row>
    <row r="5015" spans="11:11">
      <c r="K5015" s="47" t="str">
        <f t="shared" si="79"/>
        <v/>
      </c>
    </row>
    <row r="5016" spans="11:11">
      <c r="K5016" s="47" t="str">
        <f t="shared" si="79"/>
        <v/>
      </c>
    </row>
    <row r="5017" spans="11:11">
      <c r="K5017" s="47" t="str">
        <f t="shared" si="79"/>
        <v/>
      </c>
    </row>
    <row r="5018" spans="11:11">
      <c r="K5018" s="47" t="str">
        <f t="shared" si="79"/>
        <v/>
      </c>
    </row>
    <row r="5019" spans="11:11">
      <c r="K5019" s="47" t="str">
        <f t="shared" si="79"/>
        <v/>
      </c>
    </row>
    <row r="5020" spans="11:11">
      <c r="K5020" s="47" t="str">
        <f t="shared" si="79"/>
        <v/>
      </c>
    </row>
    <row r="5021" spans="11:11">
      <c r="K5021" s="47" t="str">
        <f t="shared" si="79"/>
        <v/>
      </c>
    </row>
    <row r="5022" spans="11:11">
      <c r="K5022" s="47" t="str">
        <f t="shared" si="79"/>
        <v/>
      </c>
    </row>
    <row r="5023" spans="11:11">
      <c r="K5023" s="47" t="str">
        <f t="shared" si="79"/>
        <v/>
      </c>
    </row>
    <row r="5024" spans="11:11">
      <c r="K5024" s="47" t="str">
        <f t="shared" si="79"/>
        <v/>
      </c>
    </row>
    <row r="5025" spans="11:11">
      <c r="K5025" s="47" t="str">
        <f t="shared" si="79"/>
        <v/>
      </c>
    </row>
    <row r="5026" spans="11:11">
      <c r="K5026" s="47" t="str">
        <f t="shared" si="79"/>
        <v/>
      </c>
    </row>
    <row r="5027" spans="11:11">
      <c r="K5027" s="47" t="str">
        <f t="shared" si="79"/>
        <v/>
      </c>
    </row>
    <row r="5028" spans="11:11">
      <c r="K5028" s="47" t="str">
        <f t="shared" si="79"/>
        <v/>
      </c>
    </row>
    <row r="5029" spans="11:11">
      <c r="K5029" s="47" t="str">
        <f t="shared" si="79"/>
        <v/>
      </c>
    </row>
    <row r="5030" spans="11:11">
      <c r="K5030" s="47" t="str">
        <f t="shared" si="79"/>
        <v/>
      </c>
    </row>
    <row r="5031" spans="11:11">
      <c r="K5031" s="47" t="str">
        <f t="shared" si="79"/>
        <v/>
      </c>
    </row>
    <row r="5032" spans="11:11">
      <c r="K5032" s="47" t="str">
        <f t="shared" si="79"/>
        <v/>
      </c>
    </row>
    <row r="5033" spans="11:11">
      <c r="K5033" s="47" t="str">
        <f t="shared" si="79"/>
        <v/>
      </c>
    </row>
    <row r="5034" spans="11:11">
      <c r="K5034" s="47" t="str">
        <f t="shared" si="79"/>
        <v/>
      </c>
    </row>
    <row r="5035" spans="11:11">
      <c r="K5035" s="47" t="str">
        <f t="shared" si="79"/>
        <v/>
      </c>
    </row>
    <row r="5036" spans="11:11">
      <c r="K5036" s="47" t="str">
        <f t="shared" si="79"/>
        <v/>
      </c>
    </row>
    <row r="5037" spans="11:11">
      <c r="K5037" s="47" t="str">
        <f t="shared" si="79"/>
        <v/>
      </c>
    </row>
    <row r="5038" spans="11:11">
      <c r="K5038" s="47" t="str">
        <f t="shared" si="79"/>
        <v/>
      </c>
    </row>
    <row r="5039" spans="11:11">
      <c r="K5039" s="47" t="str">
        <f t="shared" si="79"/>
        <v/>
      </c>
    </row>
    <row r="5040" spans="11:11">
      <c r="K5040" s="47" t="str">
        <f t="shared" si="79"/>
        <v/>
      </c>
    </row>
    <row r="5041" spans="11:11">
      <c r="K5041" s="47" t="str">
        <f t="shared" si="79"/>
        <v/>
      </c>
    </row>
    <row r="5042" spans="11:11">
      <c r="K5042" s="47" t="str">
        <f t="shared" si="79"/>
        <v/>
      </c>
    </row>
    <row r="5043" spans="11:11">
      <c r="K5043" s="47" t="str">
        <f t="shared" si="79"/>
        <v/>
      </c>
    </row>
    <row r="5044" spans="11:11">
      <c r="K5044" s="47" t="str">
        <f t="shared" si="79"/>
        <v/>
      </c>
    </row>
    <row r="5045" spans="11:11">
      <c r="K5045" s="47" t="str">
        <f t="shared" si="79"/>
        <v/>
      </c>
    </row>
    <row r="5046" spans="11:11">
      <c r="K5046" s="47" t="str">
        <f t="shared" si="79"/>
        <v/>
      </c>
    </row>
    <row r="5047" spans="11:11">
      <c r="K5047" s="47" t="str">
        <f t="shared" si="79"/>
        <v/>
      </c>
    </row>
    <row r="5048" spans="11:11">
      <c r="K5048" s="47" t="str">
        <f t="shared" si="79"/>
        <v/>
      </c>
    </row>
    <row r="5049" spans="11:11">
      <c r="K5049" s="47" t="str">
        <f t="shared" si="79"/>
        <v/>
      </c>
    </row>
    <row r="5050" spans="11:11">
      <c r="K5050" s="47" t="str">
        <f t="shared" si="79"/>
        <v/>
      </c>
    </row>
    <row r="5051" spans="11:11">
      <c r="K5051" s="47" t="str">
        <f t="shared" si="79"/>
        <v/>
      </c>
    </row>
    <row r="5052" spans="11:11">
      <c r="K5052" s="47" t="str">
        <f t="shared" si="79"/>
        <v/>
      </c>
    </row>
    <row r="5053" spans="11:11">
      <c r="K5053" s="47" t="str">
        <f t="shared" si="79"/>
        <v/>
      </c>
    </row>
    <row r="5054" spans="11:11">
      <c r="K5054" s="47" t="str">
        <f t="shared" si="79"/>
        <v/>
      </c>
    </row>
    <row r="5055" spans="11:11">
      <c r="K5055" s="47" t="str">
        <f t="shared" si="79"/>
        <v/>
      </c>
    </row>
    <row r="5056" spans="11:11">
      <c r="K5056" s="47" t="str">
        <f t="shared" si="79"/>
        <v/>
      </c>
    </row>
    <row r="5057" spans="11:11">
      <c r="K5057" s="47" t="str">
        <f t="shared" si="79"/>
        <v/>
      </c>
    </row>
    <row r="5058" spans="11:11">
      <c r="K5058" s="47" t="str">
        <f t="shared" si="79"/>
        <v/>
      </c>
    </row>
    <row r="5059" spans="11:11">
      <c r="K5059" s="47" t="str">
        <f t="shared" si="79"/>
        <v/>
      </c>
    </row>
    <row r="5060" spans="11:11">
      <c r="K5060" s="47" t="str">
        <f t="shared" si="79"/>
        <v/>
      </c>
    </row>
    <row r="5061" spans="11:11">
      <c r="K5061" s="47" t="str">
        <f t="shared" si="79"/>
        <v/>
      </c>
    </row>
    <row r="5062" spans="11:11">
      <c r="K5062" s="47" t="str">
        <f t="shared" si="79"/>
        <v/>
      </c>
    </row>
    <row r="5063" spans="11:11">
      <c r="K5063" s="47" t="str">
        <f t="shared" si="79"/>
        <v/>
      </c>
    </row>
    <row r="5064" spans="11:11">
      <c r="K5064" s="47" t="str">
        <f t="shared" si="79"/>
        <v/>
      </c>
    </row>
    <row r="5065" spans="11:11">
      <c r="K5065" s="47" t="str">
        <f t="shared" si="79"/>
        <v/>
      </c>
    </row>
    <row r="5066" spans="11:11">
      <c r="K5066" s="47" t="str">
        <f t="shared" si="79"/>
        <v/>
      </c>
    </row>
    <row r="5067" spans="11:11">
      <c r="K5067" s="47" t="str">
        <f t="shared" si="79"/>
        <v/>
      </c>
    </row>
    <row r="5068" spans="11:11">
      <c r="K5068" s="47" t="str">
        <f t="shared" si="79"/>
        <v/>
      </c>
    </row>
    <row r="5069" spans="11:11">
      <c r="K5069" s="47" t="str">
        <f t="shared" si="79"/>
        <v/>
      </c>
    </row>
    <row r="5070" spans="11:11">
      <c r="K5070" s="47" t="str">
        <f t="shared" si="79"/>
        <v/>
      </c>
    </row>
    <row r="5071" spans="11:11">
      <c r="K5071" s="47" t="str">
        <f t="shared" si="79"/>
        <v/>
      </c>
    </row>
    <row r="5072" spans="11:11">
      <c r="K5072" s="47" t="str">
        <f t="shared" si="79"/>
        <v/>
      </c>
    </row>
    <row r="5073" spans="11:11">
      <c r="K5073" s="47" t="str">
        <f t="shared" si="79"/>
        <v/>
      </c>
    </row>
    <row r="5074" spans="11:11">
      <c r="K5074" s="47" t="str">
        <f t="shared" si="79"/>
        <v/>
      </c>
    </row>
    <row r="5075" spans="11:11">
      <c r="K5075" s="47" t="str">
        <f t="shared" ref="K5075:K5138" si="80">LEFT(C5075,2)</f>
        <v/>
      </c>
    </row>
    <row r="5076" spans="11:11">
      <c r="K5076" s="47" t="str">
        <f t="shared" si="80"/>
        <v/>
      </c>
    </row>
    <row r="5077" spans="11:11">
      <c r="K5077" s="47" t="str">
        <f t="shared" si="80"/>
        <v/>
      </c>
    </row>
    <row r="5078" spans="11:11">
      <c r="K5078" s="47" t="str">
        <f t="shared" si="80"/>
        <v/>
      </c>
    </row>
    <row r="5079" spans="11:11">
      <c r="K5079" s="47" t="str">
        <f t="shared" si="80"/>
        <v/>
      </c>
    </row>
    <row r="5080" spans="11:11">
      <c r="K5080" s="47" t="str">
        <f t="shared" si="80"/>
        <v/>
      </c>
    </row>
    <row r="5081" spans="11:11">
      <c r="K5081" s="47" t="str">
        <f t="shared" si="80"/>
        <v/>
      </c>
    </row>
    <row r="5082" spans="11:11">
      <c r="K5082" s="47" t="str">
        <f t="shared" si="80"/>
        <v/>
      </c>
    </row>
    <row r="5083" spans="11:11">
      <c r="K5083" s="47" t="str">
        <f t="shared" si="80"/>
        <v/>
      </c>
    </row>
    <row r="5084" spans="11:11">
      <c r="K5084" s="47" t="str">
        <f t="shared" si="80"/>
        <v/>
      </c>
    </row>
    <row r="5085" spans="11:11">
      <c r="K5085" s="47" t="str">
        <f t="shared" si="80"/>
        <v/>
      </c>
    </row>
    <row r="5086" spans="11:11">
      <c r="K5086" s="47" t="str">
        <f t="shared" si="80"/>
        <v/>
      </c>
    </row>
    <row r="5087" spans="11:11">
      <c r="K5087" s="47" t="str">
        <f t="shared" si="80"/>
        <v/>
      </c>
    </row>
    <row r="5088" spans="11:11">
      <c r="K5088" s="47" t="str">
        <f t="shared" si="80"/>
        <v/>
      </c>
    </row>
    <row r="5089" spans="11:11">
      <c r="K5089" s="47" t="str">
        <f t="shared" si="80"/>
        <v/>
      </c>
    </row>
    <row r="5090" spans="11:11">
      <c r="K5090" s="47" t="str">
        <f t="shared" si="80"/>
        <v/>
      </c>
    </row>
    <row r="5091" spans="11:11">
      <c r="K5091" s="47" t="str">
        <f t="shared" si="80"/>
        <v/>
      </c>
    </row>
    <row r="5092" spans="11:11">
      <c r="K5092" s="47" t="str">
        <f t="shared" si="80"/>
        <v/>
      </c>
    </row>
    <row r="5093" spans="11:11">
      <c r="K5093" s="47" t="str">
        <f t="shared" si="80"/>
        <v/>
      </c>
    </row>
    <row r="5094" spans="11:11">
      <c r="K5094" s="47" t="str">
        <f t="shared" si="80"/>
        <v/>
      </c>
    </row>
    <row r="5095" spans="11:11">
      <c r="K5095" s="47" t="str">
        <f t="shared" si="80"/>
        <v/>
      </c>
    </row>
    <row r="5096" spans="11:11">
      <c r="K5096" s="47" t="str">
        <f t="shared" si="80"/>
        <v/>
      </c>
    </row>
    <row r="5097" spans="11:11">
      <c r="K5097" s="47" t="str">
        <f t="shared" si="80"/>
        <v/>
      </c>
    </row>
    <row r="5098" spans="11:11">
      <c r="K5098" s="47" t="str">
        <f t="shared" si="80"/>
        <v/>
      </c>
    </row>
    <row r="5099" spans="11:11">
      <c r="K5099" s="47" t="str">
        <f t="shared" si="80"/>
        <v/>
      </c>
    </row>
    <row r="5100" spans="11:11">
      <c r="K5100" s="47" t="str">
        <f t="shared" si="80"/>
        <v/>
      </c>
    </row>
    <row r="5101" spans="11:11">
      <c r="K5101" s="47" t="str">
        <f t="shared" si="80"/>
        <v/>
      </c>
    </row>
    <row r="5102" spans="11:11">
      <c r="K5102" s="47" t="str">
        <f t="shared" si="80"/>
        <v/>
      </c>
    </row>
    <row r="5103" spans="11:11">
      <c r="K5103" s="47" t="str">
        <f t="shared" si="80"/>
        <v/>
      </c>
    </row>
    <row r="5104" spans="11:11">
      <c r="K5104" s="47" t="str">
        <f t="shared" si="80"/>
        <v/>
      </c>
    </row>
    <row r="5105" spans="11:11">
      <c r="K5105" s="47" t="str">
        <f t="shared" si="80"/>
        <v/>
      </c>
    </row>
    <row r="5106" spans="11:11">
      <c r="K5106" s="47" t="str">
        <f t="shared" si="80"/>
        <v/>
      </c>
    </row>
    <row r="5107" spans="11:11">
      <c r="K5107" s="47" t="str">
        <f t="shared" si="80"/>
        <v/>
      </c>
    </row>
    <row r="5108" spans="11:11">
      <c r="K5108" s="47" t="str">
        <f t="shared" si="80"/>
        <v/>
      </c>
    </row>
    <row r="5109" spans="11:11">
      <c r="K5109" s="47" t="str">
        <f t="shared" si="80"/>
        <v/>
      </c>
    </row>
    <row r="5110" spans="11:11">
      <c r="K5110" s="47" t="str">
        <f t="shared" si="80"/>
        <v/>
      </c>
    </row>
    <row r="5111" spans="11:11">
      <c r="K5111" s="47" t="str">
        <f t="shared" si="80"/>
        <v/>
      </c>
    </row>
    <row r="5112" spans="11:11">
      <c r="K5112" s="47" t="str">
        <f t="shared" si="80"/>
        <v/>
      </c>
    </row>
    <row r="5113" spans="11:11">
      <c r="K5113" s="47" t="str">
        <f t="shared" si="80"/>
        <v/>
      </c>
    </row>
    <row r="5114" spans="11:11">
      <c r="K5114" s="47" t="str">
        <f t="shared" si="80"/>
        <v/>
      </c>
    </row>
    <row r="5115" spans="11:11">
      <c r="K5115" s="47" t="str">
        <f t="shared" si="80"/>
        <v/>
      </c>
    </row>
    <row r="5116" spans="11:11">
      <c r="K5116" s="47" t="str">
        <f t="shared" si="80"/>
        <v/>
      </c>
    </row>
    <row r="5117" spans="11:11">
      <c r="K5117" s="47" t="str">
        <f t="shared" si="80"/>
        <v/>
      </c>
    </row>
    <row r="5118" spans="11:11">
      <c r="K5118" s="47" t="str">
        <f t="shared" si="80"/>
        <v/>
      </c>
    </row>
    <row r="5119" spans="11:11">
      <c r="K5119" s="47" t="str">
        <f t="shared" si="80"/>
        <v/>
      </c>
    </row>
    <row r="5120" spans="11:11">
      <c r="K5120" s="47" t="str">
        <f t="shared" si="80"/>
        <v/>
      </c>
    </row>
    <row r="5121" spans="11:11">
      <c r="K5121" s="47" t="str">
        <f t="shared" si="80"/>
        <v/>
      </c>
    </row>
    <row r="5122" spans="11:11">
      <c r="K5122" s="47" t="str">
        <f t="shared" si="80"/>
        <v/>
      </c>
    </row>
    <row r="5123" spans="11:11">
      <c r="K5123" s="47" t="str">
        <f t="shared" si="80"/>
        <v/>
      </c>
    </row>
    <row r="5124" spans="11:11">
      <c r="K5124" s="47" t="str">
        <f t="shared" si="80"/>
        <v/>
      </c>
    </row>
    <row r="5125" spans="11:11">
      <c r="K5125" s="47" t="str">
        <f t="shared" si="80"/>
        <v/>
      </c>
    </row>
    <row r="5126" spans="11:11">
      <c r="K5126" s="47" t="str">
        <f t="shared" si="80"/>
        <v/>
      </c>
    </row>
    <row r="5127" spans="11:11">
      <c r="K5127" s="47" t="str">
        <f t="shared" si="80"/>
        <v/>
      </c>
    </row>
    <row r="5128" spans="11:11">
      <c r="K5128" s="47" t="str">
        <f t="shared" si="80"/>
        <v/>
      </c>
    </row>
    <row r="5129" spans="11:11">
      <c r="K5129" s="47" t="str">
        <f t="shared" si="80"/>
        <v/>
      </c>
    </row>
    <row r="5130" spans="11:11">
      <c r="K5130" s="47" t="str">
        <f t="shared" si="80"/>
        <v/>
      </c>
    </row>
    <row r="5131" spans="11:11">
      <c r="K5131" s="47" t="str">
        <f t="shared" si="80"/>
        <v/>
      </c>
    </row>
    <row r="5132" spans="11:11">
      <c r="K5132" s="47" t="str">
        <f t="shared" si="80"/>
        <v/>
      </c>
    </row>
    <row r="5133" spans="11:11">
      <c r="K5133" s="47" t="str">
        <f t="shared" si="80"/>
        <v/>
      </c>
    </row>
    <row r="5134" spans="11:11">
      <c r="K5134" s="47" t="str">
        <f t="shared" si="80"/>
        <v/>
      </c>
    </row>
    <row r="5135" spans="11:11">
      <c r="K5135" s="47" t="str">
        <f t="shared" si="80"/>
        <v/>
      </c>
    </row>
    <row r="5136" spans="11:11">
      <c r="K5136" s="47" t="str">
        <f t="shared" si="80"/>
        <v/>
      </c>
    </row>
    <row r="5137" spans="11:11">
      <c r="K5137" s="47" t="str">
        <f t="shared" si="80"/>
        <v/>
      </c>
    </row>
    <row r="5138" spans="11:11">
      <c r="K5138" s="47" t="str">
        <f t="shared" si="80"/>
        <v/>
      </c>
    </row>
    <row r="5139" spans="11:11">
      <c r="K5139" s="47" t="str">
        <f t="shared" ref="K5139:K5202" si="81">LEFT(C5139,2)</f>
        <v/>
      </c>
    </row>
    <row r="5140" spans="11:11">
      <c r="K5140" s="47" t="str">
        <f t="shared" si="81"/>
        <v/>
      </c>
    </row>
    <row r="5141" spans="11:11">
      <c r="K5141" s="47" t="str">
        <f t="shared" si="81"/>
        <v/>
      </c>
    </row>
    <row r="5142" spans="11:11">
      <c r="K5142" s="47" t="str">
        <f t="shared" si="81"/>
        <v/>
      </c>
    </row>
    <row r="5143" spans="11:11">
      <c r="K5143" s="47" t="str">
        <f t="shared" si="81"/>
        <v/>
      </c>
    </row>
    <row r="5144" spans="11:11">
      <c r="K5144" s="47" t="str">
        <f t="shared" si="81"/>
        <v/>
      </c>
    </row>
    <row r="5145" spans="11:11">
      <c r="K5145" s="47" t="str">
        <f t="shared" si="81"/>
        <v/>
      </c>
    </row>
    <row r="5146" spans="11:11">
      <c r="K5146" s="47" t="str">
        <f t="shared" si="81"/>
        <v/>
      </c>
    </row>
    <row r="5147" spans="11:11">
      <c r="K5147" s="47" t="str">
        <f t="shared" si="81"/>
        <v/>
      </c>
    </row>
    <row r="5148" spans="11:11">
      <c r="K5148" s="47" t="str">
        <f t="shared" si="81"/>
        <v/>
      </c>
    </row>
    <row r="5149" spans="11:11">
      <c r="K5149" s="47" t="str">
        <f t="shared" si="81"/>
        <v/>
      </c>
    </row>
    <row r="5150" spans="11:11">
      <c r="K5150" s="47" t="str">
        <f t="shared" si="81"/>
        <v/>
      </c>
    </row>
    <row r="5151" spans="11:11">
      <c r="K5151" s="47" t="str">
        <f t="shared" si="81"/>
        <v/>
      </c>
    </row>
    <row r="5152" spans="11:11">
      <c r="K5152" s="47" t="str">
        <f t="shared" si="81"/>
        <v/>
      </c>
    </row>
    <row r="5153" spans="11:11">
      <c r="K5153" s="47" t="str">
        <f t="shared" si="81"/>
        <v/>
      </c>
    </row>
    <row r="5154" spans="11:11">
      <c r="K5154" s="47" t="str">
        <f t="shared" si="81"/>
        <v/>
      </c>
    </row>
    <row r="5155" spans="11:11">
      <c r="K5155" s="47" t="str">
        <f t="shared" si="81"/>
        <v/>
      </c>
    </row>
    <row r="5156" spans="11:11">
      <c r="K5156" s="47" t="str">
        <f t="shared" si="81"/>
        <v/>
      </c>
    </row>
    <row r="5157" spans="11:11">
      <c r="K5157" s="47" t="str">
        <f t="shared" si="81"/>
        <v/>
      </c>
    </row>
    <row r="5158" spans="11:11">
      <c r="K5158" s="47" t="str">
        <f t="shared" si="81"/>
        <v/>
      </c>
    </row>
    <row r="5159" spans="11:11">
      <c r="K5159" s="47" t="str">
        <f t="shared" si="81"/>
        <v/>
      </c>
    </row>
    <row r="5160" spans="11:11">
      <c r="K5160" s="47" t="str">
        <f t="shared" si="81"/>
        <v/>
      </c>
    </row>
    <row r="5161" spans="11:11">
      <c r="K5161" s="47" t="str">
        <f t="shared" si="81"/>
        <v/>
      </c>
    </row>
    <row r="5162" spans="11:11">
      <c r="K5162" s="47" t="str">
        <f t="shared" si="81"/>
        <v/>
      </c>
    </row>
    <row r="5163" spans="11:11">
      <c r="K5163" s="47" t="str">
        <f t="shared" si="81"/>
        <v/>
      </c>
    </row>
    <row r="5164" spans="11:11">
      <c r="K5164" s="47" t="str">
        <f t="shared" si="81"/>
        <v/>
      </c>
    </row>
    <row r="5165" spans="11:11">
      <c r="K5165" s="47" t="str">
        <f t="shared" si="81"/>
        <v/>
      </c>
    </row>
    <row r="5166" spans="11:11">
      <c r="K5166" s="47" t="str">
        <f t="shared" si="81"/>
        <v/>
      </c>
    </row>
    <row r="5167" spans="11:11">
      <c r="K5167" s="47" t="str">
        <f t="shared" si="81"/>
        <v/>
      </c>
    </row>
    <row r="5168" spans="11:11">
      <c r="K5168" s="47" t="str">
        <f t="shared" si="81"/>
        <v/>
      </c>
    </row>
    <row r="5169" spans="11:11">
      <c r="K5169" s="47" t="str">
        <f t="shared" si="81"/>
        <v/>
      </c>
    </row>
    <row r="5170" spans="11:11">
      <c r="K5170" s="47" t="str">
        <f t="shared" si="81"/>
        <v/>
      </c>
    </row>
    <row r="5171" spans="11:11">
      <c r="K5171" s="47" t="str">
        <f t="shared" si="81"/>
        <v/>
      </c>
    </row>
    <row r="5172" spans="11:11">
      <c r="K5172" s="47" t="str">
        <f t="shared" si="81"/>
        <v/>
      </c>
    </row>
    <row r="5173" spans="11:11">
      <c r="K5173" s="47" t="str">
        <f t="shared" si="81"/>
        <v/>
      </c>
    </row>
    <row r="5174" spans="11:11">
      <c r="K5174" s="47" t="str">
        <f t="shared" si="81"/>
        <v/>
      </c>
    </row>
    <row r="5175" spans="11:11">
      <c r="K5175" s="47" t="str">
        <f t="shared" si="81"/>
        <v/>
      </c>
    </row>
    <row r="5176" spans="11:11">
      <c r="K5176" s="47" t="str">
        <f t="shared" si="81"/>
        <v/>
      </c>
    </row>
    <row r="5177" spans="11:11">
      <c r="K5177" s="47" t="str">
        <f t="shared" si="81"/>
        <v/>
      </c>
    </row>
    <row r="5178" spans="11:11">
      <c r="K5178" s="47" t="str">
        <f t="shared" si="81"/>
        <v/>
      </c>
    </row>
    <row r="5179" spans="11:11">
      <c r="K5179" s="47" t="str">
        <f t="shared" si="81"/>
        <v/>
      </c>
    </row>
    <row r="5180" spans="11:11">
      <c r="K5180" s="47" t="str">
        <f t="shared" si="81"/>
        <v/>
      </c>
    </row>
    <row r="5181" spans="11:11">
      <c r="K5181" s="47" t="str">
        <f t="shared" si="81"/>
        <v/>
      </c>
    </row>
    <row r="5182" spans="11:11">
      <c r="K5182" s="47" t="str">
        <f t="shared" si="81"/>
        <v/>
      </c>
    </row>
    <row r="5183" spans="11:11">
      <c r="K5183" s="47" t="str">
        <f t="shared" si="81"/>
        <v/>
      </c>
    </row>
    <row r="5184" spans="11:11">
      <c r="K5184" s="47" t="str">
        <f t="shared" si="81"/>
        <v/>
      </c>
    </row>
    <row r="5185" spans="11:11">
      <c r="K5185" s="47" t="str">
        <f t="shared" si="81"/>
        <v/>
      </c>
    </row>
    <row r="5186" spans="11:11">
      <c r="K5186" s="47" t="str">
        <f t="shared" si="81"/>
        <v/>
      </c>
    </row>
    <row r="5187" spans="11:11">
      <c r="K5187" s="47" t="str">
        <f t="shared" si="81"/>
        <v/>
      </c>
    </row>
    <row r="5188" spans="11:11">
      <c r="K5188" s="47" t="str">
        <f t="shared" si="81"/>
        <v/>
      </c>
    </row>
    <row r="5189" spans="11:11">
      <c r="K5189" s="47" t="str">
        <f t="shared" si="81"/>
        <v/>
      </c>
    </row>
    <row r="5190" spans="11:11">
      <c r="K5190" s="47" t="str">
        <f t="shared" si="81"/>
        <v/>
      </c>
    </row>
    <row r="5191" spans="11:11">
      <c r="K5191" s="47" t="str">
        <f t="shared" si="81"/>
        <v/>
      </c>
    </row>
    <row r="5192" spans="11:11">
      <c r="K5192" s="47" t="str">
        <f t="shared" si="81"/>
        <v/>
      </c>
    </row>
    <row r="5193" spans="11:11">
      <c r="K5193" s="47" t="str">
        <f t="shared" si="81"/>
        <v/>
      </c>
    </row>
    <row r="5194" spans="11:11">
      <c r="K5194" s="47" t="str">
        <f t="shared" si="81"/>
        <v/>
      </c>
    </row>
    <row r="5195" spans="11:11">
      <c r="K5195" s="47" t="str">
        <f t="shared" si="81"/>
        <v/>
      </c>
    </row>
    <row r="5196" spans="11:11">
      <c r="K5196" s="47" t="str">
        <f t="shared" si="81"/>
        <v/>
      </c>
    </row>
    <row r="5197" spans="11:11">
      <c r="K5197" s="47" t="str">
        <f t="shared" si="81"/>
        <v/>
      </c>
    </row>
    <row r="5198" spans="11:11">
      <c r="K5198" s="47" t="str">
        <f t="shared" si="81"/>
        <v/>
      </c>
    </row>
    <row r="5199" spans="11:11">
      <c r="K5199" s="47" t="str">
        <f t="shared" si="81"/>
        <v/>
      </c>
    </row>
    <row r="5200" spans="11:11">
      <c r="K5200" s="47" t="str">
        <f t="shared" si="81"/>
        <v/>
      </c>
    </row>
    <row r="5201" spans="11:11">
      <c r="K5201" s="47" t="str">
        <f t="shared" si="81"/>
        <v/>
      </c>
    </row>
    <row r="5202" spans="11:11">
      <c r="K5202" s="47" t="str">
        <f t="shared" si="81"/>
        <v/>
      </c>
    </row>
    <row r="5203" spans="11:11">
      <c r="K5203" s="47" t="str">
        <f t="shared" ref="K5203:K5266" si="82">LEFT(C5203,2)</f>
        <v/>
      </c>
    </row>
    <row r="5204" spans="11:11">
      <c r="K5204" s="47" t="str">
        <f t="shared" si="82"/>
        <v/>
      </c>
    </row>
    <row r="5205" spans="11:11">
      <c r="K5205" s="47" t="str">
        <f t="shared" si="82"/>
        <v/>
      </c>
    </row>
    <row r="5206" spans="11:11">
      <c r="K5206" s="47" t="str">
        <f t="shared" si="82"/>
        <v/>
      </c>
    </row>
    <row r="5207" spans="11:11">
      <c r="K5207" s="47" t="str">
        <f t="shared" si="82"/>
        <v/>
      </c>
    </row>
    <row r="5208" spans="11:11">
      <c r="K5208" s="47" t="str">
        <f t="shared" si="82"/>
        <v/>
      </c>
    </row>
    <row r="5209" spans="11:11">
      <c r="K5209" s="47" t="str">
        <f t="shared" si="82"/>
        <v/>
      </c>
    </row>
    <row r="5210" spans="11:11">
      <c r="K5210" s="47" t="str">
        <f t="shared" si="82"/>
        <v/>
      </c>
    </row>
    <row r="5211" spans="11:11">
      <c r="K5211" s="47" t="str">
        <f t="shared" si="82"/>
        <v/>
      </c>
    </row>
    <row r="5212" spans="11:11">
      <c r="K5212" s="47" t="str">
        <f t="shared" si="82"/>
        <v/>
      </c>
    </row>
    <row r="5213" spans="11:11">
      <c r="K5213" s="47" t="str">
        <f t="shared" si="82"/>
        <v/>
      </c>
    </row>
    <row r="5214" spans="11:11">
      <c r="K5214" s="47" t="str">
        <f t="shared" si="82"/>
        <v/>
      </c>
    </row>
    <row r="5215" spans="11:11">
      <c r="K5215" s="47" t="str">
        <f t="shared" si="82"/>
        <v/>
      </c>
    </row>
    <row r="5216" spans="11:11">
      <c r="K5216" s="47" t="str">
        <f t="shared" si="82"/>
        <v/>
      </c>
    </row>
    <row r="5217" spans="11:11">
      <c r="K5217" s="47" t="str">
        <f t="shared" si="82"/>
        <v/>
      </c>
    </row>
    <row r="5218" spans="11:11">
      <c r="K5218" s="47" t="str">
        <f t="shared" si="82"/>
        <v/>
      </c>
    </row>
    <row r="5219" spans="11:11">
      <c r="K5219" s="47" t="str">
        <f t="shared" si="82"/>
        <v/>
      </c>
    </row>
    <row r="5220" spans="11:11">
      <c r="K5220" s="47" t="str">
        <f t="shared" si="82"/>
        <v/>
      </c>
    </row>
    <row r="5221" spans="11:11">
      <c r="K5221" s="47" t="str">
        <f t="shared" si="82"/>
        <v/>
      </c>
    </row>
    <row r="5222" spans="11:11">
      <c r="K5222" s="47" t="str">
        <f t="shared" si="82"/>
        <v/>
      </c>
    </row>
    <row r="5223" spans="11:11">
      <c r="K5223" s="47" t="str">
        <f t="shared" si="82"/>
        <v/>
      </c>
    </row>
    <row r="5224" spans="11:11">
      <c r="K5224" s="47" t="str">
        <f t="shared" si="82"/>
        <v/>
      </c>
    </row>
    <row r="5225" spans="11:11">
      <c r="K5225" s="47" t="str">
        <f t="shared" si="82"/>
        <v/>
      </c>
    </row>
    <row r="5226" spans="11:11">
      <c r="K5226" s="47" t="str">
        <f t="shared" si="82"/>
        <v/>
      </c>
    </row>
    <row r="5227" spans="11:11">
      <c r="K5227" s="47" t="str">
        <f t="shared" si="82"/>
        <v/>
      </c>
    </row>
    <row r="5228" spans="11:11">
      <c r="K5228" s="47" t="str">
        <f t="shared" si="82"/>
        <v/>
      </c>
    </row>
    <row r="5229" spans="11:11">
      <c r="K5229" s="47" t="str">
        <f t="shared" si="82"/>
        <v/>
      </c>
    </row>
    <row r="5230" spans="11:11">
      <c r="K5230" s="47" t="str">
        <f t="shared" si="82"/>
        <v/>
      </c>
    </row>
    <row r="5231" spans="11:11">
      <c r="K5231" s="47" t="str">
        <f t="shared" si="82"/>
        <v/>
      </c>
    </row>
    <row r="5232" spans="11:11">
      <c r="K5232" s="47" t="str">
        <f t="shared" si="82"/>
        <v/>
      </c>
    </row>
    <row r="5233" spans="11:11">
      <c r="K5233" s="47" t="str">
        <f t="shared" si="82"/>
        <v/>
      </c>
    </row>
    <row r="5234" spans="11:11">
      <c r="K5234" s="47" t="str">
        <f t="shared" si="82"/>
        <v/>
      </c>
    </row>
    <row r="5235" spans="11:11">
      <c r="K5235" s="47" t="str">
        <f t="shared" si="82"/>
        <v/>
      </c>
    </row>
    <row r="5236" spans="11:11">
      <c r="K5236" s="47" t="str">
        <f t="shared" si="82"/>
        <v/>
      </c>
    </row>
    <row r="5237" spans="11:11">
      <c r="K5237" s="47" t="str">
        <f t="shared" si="82"/>
        <v/>
      </c>
    </row>
    <row r="5238" spans="11:11">
      <c r="K5238" s="47" t="str">
        <f t="shared" si="82"/>
        <v/>
      </c>
    </row>
    <row r="5239" spans="11:11">
      <c r="K5239" s="47" t="str">
        <f t="shared" si="82"/>
        <v/>
      </c>
    </row>
    <row r="5240" spans="11:11">
      <c r="K5240" s="47" t="str">
        <f t="shared" si="82"/>
        <v/>
      </c>
    </row>
    <row r="5241" spans="11:11">
      <c r="K5241" s="47" t="str">
        <f t="shared" si="82"/>
        <v/>
      </c>
    </row>
    <row r="5242" spans="11:11">
      <c r="K5242" s="47" t="str">
        <f t="shared" si="82"/>
        <v/>
      </c>
    </row>
    <row r="5243" spans="11:11">
      <c r="K5243" s="47" t="str">
        <f t="shared" si="82"/>
        <v/>
      </c>
    </row>
    <row r="5244" spans="11:11">
      <c r="K5244" s="47" t="str">
        <f t="shared" si="82"/>
        <v/>
      </c>
    </row>
    <row r="5245" spans="11:11">
      <c r="K5245" s="47" t="str">
        <f t="shared" si="82"/>
        <v/>
      </c>
    </row>
    <row r="5246" spans="11:11">
      <c r="K5246" s="47" t="str">
        <f t="shared" si="82"/>
        <v/>
      </c>
    </row>
    <row r="5247" spans="11:11">
      <c r="K5247" s="47" t="str">
        <f t="shared" si="82"/>
        <v/>
      </c>
    </row>
    <row r="5248" spans="11:11">
      <c r="K5248" s="47" t="str">
        <f t="shared" si="82"/>
        <v/>
      </c>
    </row>
    <row r="5249" spans="11:11">
      <c r="K5249" s="47" t="str">
        <f t="shared" si="82"/>
        <v/>
      </c>
    </row>
    <row r="5250" spans="11:11">
      <c r="K5250" s="47" t="str">
        <f t="shared" si="82"/>
        <v/>
      </c>
    </row>
    <row r="5251" spans="11:11">
      <c r="K5251" s="47" t="str">
        <f t="shared" si="82"/>
        <v/>
      </c>
    </row>
    <row r="5252" spans="11:11">
      <c r="K5252" s="47" t="str">
        <f t="shared" si="82"/>
        <v/>
      </c>
    </row>
    <row r="5253" spans="11:11">
      <c r="K5253" s="47" t="str">
        <f t="shared" si="82"/>
        <v/>
      </c>
    </row>
    <row r="5254" spans="11:11">
      <c r="K5254" s="47" t="str">
        <f t="shared" si="82"/>
        <v/>
      </c>
    </row>
    <row r="5255" spans="11:11">
      <c r="K5255" s="47" t="str">
        <f t="shared" si="82"/>
        <v/>
      </c>
    </row>
    <row r="5256" spans="11:11">
      <c r="K5256" s="47" t="str">
        <f t="shared" si="82"/>
        <v/>
      </c>
    </row>
    <row r="5257" spans="11:11">
      <c r="K5257" s="47" t="str">
        <f t="shared" si="82"/>
        <v/>
      </c>
    </row>
    <row r="5258" spans="11:11">
      <c r="K5258" s="47" t="str">
        <f t="shared" si="82"/>
        <v/>
      </c>
    </row>
    <row r="5259" spans="11:11">
      <c r="K5259" s="47" t="str">
        <f t="shared" si="82"/>
        <v/>
      </c>
    </row>
    <row r="5260" spans="11:11">
      <c r="K5260" s="47" t="str">
        <f t="shared" si="82"/>
        <v/>
      </c>
    </row>
    <row r="5261" spans="11:11">
      <c r="K5261" s="47" t="str">
        <f t="shared" si="82"/>
        <v/>
      </c>
    </row>
    <row r="5262" spans="11:11">
      <c r="K5262" s="47" t="str">
        <f t="shared" si="82"/>
        <v/>
      </c>
    </row>
    <row r="5263" spans="11:11">
      <c r="K5263" s="47" t="str">
        <f t="shared" si="82"/>
        <v/>
      </c>
    </row>
    <row r="5264" spans="11:11">
      <c r="K5264" s="47" t="str">
        <f t="shared" si="82"/>
        <v/>
      </c>
    </row>
    <row r="5265" spans="11:11">
      <c r="K5265" s="47" t="str">
        <f t="shared" si="82"/>
        <v/>
      </c>
    </row>
    <row r="5266" spans="11:11">
      <c r="K5266" s="47" t="str">
        <f t="shared" si="82"/>
        <v/>
      </c>
    </row>
    <row r="5267" spans="11:11">
      <c r="K5267" s="47" t="str">
        <f t="shared" ref="K5267:K5330" si="83">LEFT(C5267,2)</f>
        <v/>
      </c>
    </row>
    <row r="5268" spans="11:11">
      <c r="K5268" s="47" t="str">
        <f t="shared" si="83"/>
        <v/>
      </c>
    </row>
    <row r="5269" spans="11:11">
      <c r="K5269" s="47" t="str">
        <f t="shared" si="83"/>
        <v/>
      </c>
    </row>
    <row r="5270" spans="11:11">
      <c r="K5270" s="47" t="str">
        <f t="shared" si="83"/>
        <v/>
      </c>
    </row>
    <row r="5271" spans="11:11">
      <c r="K5271" s="47" t="str">
        <f t="shared" si="83"/>
        <v/>
      </c>
    </row>
    <row r="5272" spans="11:11">
      <c r="K5272" s="47" t="str">
        <f t="shared" si="83"/>
        <v/>
      </c>
    </row>
    <row r="5273" spans="11:11">
      <c r="K5273" s="47" t="str">
        <f t="shared" si="83"/>
        <v/>
      </c>
    </row>
    <row r="5274" spans="11:11">
      <c r="K5274" s="47" t="str">
        <f t="shared" si="83"/>
        <v/>
      </c>
    </row>
    <row r="5275" spans="11:11">
      <c r="K5275" s="47" t="str">
        <f t="shared" si="83"/>
        <v/>
      </c>
    </row>
    <row r="5276" spans="11:11">
      <c r="K5276" s="47" t="str">
        <f t="shared" si="83"/>
        <v/>
      </c>
    </row>
    <row r="5277" spans="11:11">
      <c r="K5277" s="47" t="str">
        <f t="shared" si="83"/>
        <v/>
      </c>
    </row>
    <row r="5278" spans="11:11">
      <c r="K5278" s="47" t="str">
        <f t="shared" si="83"/>
        <v/>
      </c>
    </row>
    <row r="5279" spans="11:11">
      <c r="K5279" s="47" t="str">
        <f t="shared" si="83"/>
        <v/>
      </c>
    </row>
    <row r="5280" spans="11:11">
      <c r="K5280" s="47" t="str">
        <f t="shared" si="83"/>
        <v/>
      </c>
    </row>
    <row r="5281" spans="11:11">
      <c r="K5281" s="47" t="str">
        <f t="shared" si="83"/>
        <v/>
      </c>
    </row>
    <row r="5282" spans="11:11">
      <c r="K5282" s="47" t="str">
        <f t="shared" si="83"/>
        <v/>
      </c>
    </row>
    <row r="5283" spans="11:11">
      <c r="K5283" s="47" t="str">
        <f t="shared" si="83"/>
        <v/>
      </c>
    </row>
    <row r="5284" spans="11:11">
      <c r="K5284" s="47" t="str">
        <f t="shared" si="83"/>
        <v/>
      </c>
    </row>
    <row r="5285" spans="11:11">
      <c r="K5285" s="47" t="str">
        <f t="shared" si="83"/>
        <v/>
      </c>
    </row>
    <row r="5286" spans="11:11">
      <c r="K5286" s="47" t="str">
        <f t="shared" si="83"/>
        <v/>
      </c>
    </row>
    <row r="5287" spans="11:11">
      <c r="K5287" s="47" t="str">
        <f t="shared" si="83"/>
        <v/>
      </c>
    </row>
    <row r="5288" spans="11:11">
      <c r="K5288" s="47" t="str">
        <f t="shared" si="83"/>
        <v/>
      </c>
    </row>
    <row r="5289" spans="11:11">
      <c r="K5289" s="47" t="str">
        <f t="shared" si="83"/>
        <v/>
      </c>
    </row>
    <row r="5290" spans="11:11">
      <c r="K5290" s="47" t="str">
        <f t="shared" si="83"/>
        <v/>
      </c>
    </row>
    <row r="5291" spans="11:11">
      <c r="K5291" s="47" t="str">
        <f t="shared" si="83"/>
        <v/>
      </c>
    </row>
    <row r="5292" spans="11:11">
      <c r="K5292" s="47" t="str">
        <f t="shared" si="83"/>
        <v/>
      </c>
    </row>
    <row r="5293" spans="11:11">
      <c r="K5293" s="47" t="str">
        <f t="shared" si="83"/>
        <v/>
      </c>
    </row>
    <row r="5294" spans="11:11">
      <c r="K5294" s="47" t="str">
        <f t="shared" si="83"/>
        <v/>
      </c>
    </row>
    <row r="5295" spans="11:11">
      <c r="K5295" s="47" t="str">
        <f t="shared" si="83"/>
        <v/>
      </c>
    </row>
    <row r="5296" spans="11:11">
      <c r="K5296" s="47" t="str">
        <f t="shared" si="83"/>
        <v/>
      </c>
    </row>
    <row r="5297" spans="11:11">
      <c r="K5297" s="47" t="str">
        <f t="shared" si="83"/>
        <v/>
      </c>
    </row>
    <row r="5298" spans="11:11">
      <c r="K5298" s="47" t="str">
        <f t="shared" si="83"/>
        <v/>
      </c>
    </row>
    <row r="5299" spans="11:11">
      <c r="K5299" s="47" t="str">
        <f t="shared" si="83"/>
        <v/>
      </c>
    </row>
    <row r="5300" spans="11:11">
      <c r="K5300" s="47" t="str">
        <f t="shared" si="83"/>
        <v/>
      </c>
    </row>
    <row r="5301" spans="11:11">
      <c r="K5301" s="47" t="str">
        <f t="shared" si="83"/>
        <v/>
      </c>
    </row>
    <row r="5302" spans="11:11">
      <c r="K5302" s="47" t="str">
        <f t="shared" si="83"/>
        <v/>
      </c>
    </row>
    <row r="5303" spans="11:11">
      <c r="K5303" s="47" t="str">
        <f t="shared" si="83"/>
        <v/>
      </c>
    </row>
    <row r="5304" spans="11:11">
      <c r="K5304" s="47" t="str">
        <f t="shared" si="83"/>
        <v/>
      </c>
    </row>
    <row r="5305" spans="11:11">
      <c r="K5305" s="47" t="str">
        <f t="shared" si="83"/>
        <v/>
      </c>
    </row>
    <row r="5306" spans="11:11">
      <c r="K5306" s="47" t="str">
        <f t="shared" si="83"/>
        <v/>
      </c>
    </row>
    <row r="5307" spans="11:11">
      <c r="K5307" s="47" t="str">
        <f t="shared" si="83"/>
        <v/>
      </c>
    </row>
    <row r="5308" spans="11:11">
      <c r="K5308" s="47" t="str">
        <f t="shared" si="83"/>
        <v/>
      </c>
    </row>
    <row r="5309" spans="11:11">
      <c r="K5309" s="47" t="str">
        <f t="shared" si="83"/>
        <v/>
      </c>
    </row>
    <row r="5310" spans="11:11">
      <c r="K5310" s="47" t="str">
        <f t="shared" si="83"/>
        <v/>
      </c>
    </row>
    <row r="5311" spans="11:11">
      <c r="K5311" s="47" t="str">
        <f t="shared" si="83"/>
        <v/>
      </c>
    </row>
    <row r="5312" spans="11:11">
      <c r="K5312" s="47" t="str">
        <f t="shared" si="83"/>
        <v/>
      </c>
    </row>
    <row r="5313" spans="11:11">
      <c r="K5313" s="47" t="str">
        <f t="shared" si="83"/>
        <v/>
      </c>
    </row>
    <row r="5314" spans="11:11">
      <c r="K5314" s="47" t="str">
        <f t="shared" si="83"/>
        <v/>
      </c>
    </row>
    <row r="5315" spans="11:11">
      <c r="K5315" s="47" t="str">
        <f t="shared" si="83"/>
        <v/>
      </c>
    </row>
    <row r="5316" spans="11:11">
      <c r="K5316" s="47" t="str">
        <f t="shared" si="83"/>
        <v/>
      </c>
    </row>
    <row r="5317" spans="11:11">
      <c r="K5317" s="47" t="str">
        <f t="shared" si="83"/>
        <v/>
      </c>
    </row>
    <row r="5318" spans="11:11">
      <c r="K5318" s="47" t="str">
        <f t="shared" si="83"/>
        <v/>
      </c>
    </row>
    <row r="5319" spans="11:11">
      <c r="K5319" s="47" t="str">
        <f t="shared" si="83"/>
        <v/>
      </c>
    </row>
    <row r="5320" spans="11:11">
      <c r="K5320" s="47" t="str">
        <f t="shared" si="83"/>
        <v/>
      </c>
    </row>
    <row r="5321" spans="11:11">
      <c r="K5321" s="47" t="str">
        <f t="shared" si="83"/>
        <v/>
      </c>
    </row>
    <row r="5322" spans="11:11">
      <c r="K5322" s="47" t="str">
        <f t="shared" si="83"/>
        <v/>
      </c>
    </row>
    <row r="5323" spans="11:11">
      <c r="K5323" s="47" t="str">
        <f t="shared" si="83"/>
        <v/>
      </c>
    </row>
    <row r="5324" spans="11:11">
      <c r="K5324" s="47" t="str">
        <f t="shared" si="83"/>
        <v/>
      </c>
    </row>
    <row r="5325" spans="11:11">
      <c r="K5325" s="47" t="str">
        <f t="shared" si="83"/>
        <v/>
      </c>
    </row>
    <row r="5326" spans="11:11">
      <c r="K5326" s="47" t="str">
        <f t="shared" si="83"/>
        <v/>
      </c>
    </row>
    <row r="5327" spans="11:11">
      <c r="K5327" s="47" t="str">
        <f t="shared" si="83"/>
        <v/>
      </c>
    </row>
    <row r="5328" spans="11:11">
      <c r="K5328" s="47" t="str">
        <f t="shared" si="83"/>
        <v/>
      </c>
    </row>
    <row r="5329" spans="11:11">
      <c r="K5329" s="47" t="str">
        <f t="shared" si="83"/>
        <v/>
      </c>
    </row>
    <row r="5330" spans="11:11">
      <c r="K5330" s="47" t="str">
        <f t="shared" si="83"/>
        <v/>
      </c>
    </row>
    <row r="5331" spans="11:11">
      <c r="K5331" s="47" t="str">
        <f t="shared" ref="K5331:K5394" si="84">LEFT(C5331,2)</f>
        <v/>
      </c>
    </row>
    <row r="5332" spans="11:11">
      <c r="K5332" s="47" t="str">
        <f t="shared" si="84"/>
        <v/>
      </c>
    </row>
    <row r="5333" spans="11:11">
      <c r="K5333" s="47" t="str">
        <f t="shared" si="84"/>
        <v/>
      </c>
    </row>
    <row r="5334" spans="11:11">
      <c r="K5334" s="47" t="str">
        <f t="shared" si="84"/>
        <v/>
      </c>
    </row>
    <row r="5335" spans="11:11">
      <c r="K5335" s="47" t="str">
        <f t="shared" si="84"/>
        <v/>
      </c>
    </row>
    <row r="5336" spans="11:11">
      <c r="K5336" s="47" t="str">
        <f t="shared" si="84"/>
        <v/>
      </c>
    </row>
    <row r="5337" spans="11:11">
      <c r="K5337" s="47" t="str">
        <f t="shared" si="84"/>
        <v/>
      </c>
    </row>
    <row r="5338" spans="11:11">
      <c r="K5338" s="47" t="str">
        <f t="shared" si="84"/>
        <v/>
      </c>
    </row>
    <row r="5339" spans="11:11">
      <c r="K5339" s="47" t="str">
        <f t="shared" si="84"/>
        <v/>
      </c>
    </row>
    <row r="5340" spans="11:11">
      <c r="K5340" s="47" t="str">
        <f t="shared" si="84"/>
        <v/>
      </c>
    </row>
    <row r="5341" spans="11:11">
      <c r="K5341" s="47" t="str">
        <f t="shared" si="84"/>
        <v/>
      </c>
    </row>
    <row r="5342" spans="11:11">
      <c r="K5342" s="47" t="str">
        <f t="shared" si="84"/>
        <v/>
      </c>
    </row>
    <row r="5343" spans="11:11">
      <c r="K5343" s="47" t="str">
        <f t="shared" si="84"/>
        <v/>
      </c>
    </row>
    <row r="5344" spans="11:11">
      <c r="K5344" s="47" t="str">
        <f t="shared" si="84"/>
        <v/>
      </c>
    </row>
    <row r="5345" spans="11:11">
      <c r="K5345" s="47" t="str">
        <f t="shared" si="84"/>
        <v/>
      </c>
    </row>
    <row r="5346" spans="11:11">
      <c r="K5346" s="47" t="str">
        <f t="shared" si="84"/>
        <v/>
      </c>
    </row>
    <row r="5347" spans="11:11">
      <c r="K5347" s="47" t="str">
        <f t="shared" si="84"/>
        <v/>
      </c>
    </row>
    <row r="5348" spans="11:11">
      <c r="K5348" s="47" t="str">
        <f t="shared" si="84"/>
        <v/>
      </c>
    </row>
    <row r="5349" spans="11:11">
      <c r="K5349" s="47" t="str">
        <f t="shared" si="84"/>
        <v/>
      </c>
    </row>
    <row r="5350" spans="11:11">
      <c r="K5350" s="47" t="str">
        <f t="shared" si="84"/>
        <v/>
      </c>
    </row>
    <row r="5351" spans="11:11">
      <c r="K5351" s="47" t="str">
        <f t="shared" si="84"/>
        <v/>
      </c>
    </row>
    <row r="5352" spans="11:11">
      <c r="K5352" s="47" t="str">
        <f t="shared" si="84"/>
        <v/>
      </c>
    </row>
    <row r="5353" spans="11:11">
      <c r="K5353" s="47" t="str">
        <f t="shared" si="84"/>
        <v/>
      </c>
    </row>
    <row r="5354" spans="11:11">
      <c r="K5354" s="47" t="str">
        <f t="shared" si="84"/>
        <v/>
      </c>
    </row>
    <row r="5355" spans="11:11">
      <c r="K5355" s="47" t="str">
        <f t="shared" si="84"/>
        <v/>
      </c>
    </row>
    <row r="5356" spans="11:11">
      <c r="K5356" s="47" t="str">
        <f t="shared" si="84"/>
        <v/>
      </c>
    </row>
    <row r="5357" spans="11:11">
      <c r="K5357" s="47" t="str">
        <f t="shared" si="84"/>
        <v/>
      </c>
    </row>
    <row r="5358" spans="11:11">
      <c r="K5358" s="47" t="str">
        <f t="shared" si="84"/>
        <v/>
      </c>
    </row>
    <row r="5359" spans="11:11">
      <c r="K5359" s="47" t="str">
        <f t="shared" si="84"/>
        <v/>
      </c>
    </row>
    <row r="5360" spans="11:11">
      <c r="K5360" s="47" t="str">
        <f t="shared" si="84"/>
        <v/>
      </c>
    </row>
    <row r="5361" spans="11:11">
      <c r="K5361" s="47" t="str">
        <f t="shared" si="84"/>
        <v/>
      </c>
    </row>
    <row r="5362" spans="11:11">
      <c r="K5362" s="47" t="str">
        <f t="shared" si="84"/>
        <v/>
      </c>
    </row>
    <row r="5363" spans="11:11">
      <c r="K5363" s="47" t="str">
        <f t="shared" si="84"/>
        <v/>
      </c>
    </row>
    <row r="5364" spans="11:11">
      <c r="K5364" s="47" t="str">
        <f t="shared" si="84"/>
        <v/>
      </c>
    </row>
    <row r="5365" spans="11:11">
      <c r="K5365" s="47" t="str">
        <f t="shared" si="84"/>
        <v/>
      </c>
    </row>
    <row r="5366" spans="11:11">
      <c r="K5366" s="47" t="str">
        <f t="shared" si="84"/>
        <v/>
      </c>
    </row>
    <row r="5367" spans="11:11">
      <c r="K5367" s="47" t="str">
        <f t="shared" si="84"/>
        <v/>
      </c>
    </row>
    <row r="5368" spans="11:11">
      <c r="K5368" s="47" t="str">
        <f t="shared" si="84"/>
        <v/>
      </c>
    </row>
    <row r="5369" spans="11:11">
      <c r="K5369" s="47" t="str">
        <f t="shared" si="84"/>
        <v/>
      </c>
    </row>
    <row r="5370" spans="11:11">
      <c r="K5370" s="47" t="str">
        <f t="shared" si="84"/>
        <v/>
      </c>
    </row>
    <row r="5371" spans="11:11">
      <c r="K5371" s="47" t="str">
        <f t="shared" si="84"/>
        <v/>
      </c>
    </row>
    <row r="5372" spans="11:11">
      <c r="K5372" s="47" t="str">
        <f t="shared" si="84"/>
        <v/>
      </c>
    </row>
    <row r="5373" spans="11:11">
      <c r="K5373" s="47" t="str">
        <f t="shared" si="84"/>
        <v/>
      </c>
    </row>
    <row r="5374" spans="11:11">
      <c r="K5374" s="47" t="str">
        <f t="shared" si="84"/>
        <v/>
      </c>
    </row>
    <row r="5375" spans="11:11">
      <c r="K5375" s="47" t="str">
        <f t="shared" si="84"/>
        <v/>
      </c>
    </row>
    <row r="5376" spans="11:11">
      <c r="K5376" s="47" t="str">
        <f t="shared" si="84"/>
        <v/>
      </c>
    </row>
    <row r="5377" spans="11:11">
      <c r="K5377" s="47" t="str">
        <f t="shared" si="84"/>
        <v/>
      </c>
    </row>
    <row r="5378" spans="11:11">
      <c r="K5378" s="47" t="str">
        <f t="shared" si="84"/>
        <v/>
      </c>
    </row>
    <row r="5379" spans="11:11">
      <c r="K5379" s="47" t="str">
        <f t="shared" si="84"/>
        <v/>
      </c>
    </row>
    <row r="5380" spans="11:11">
      <c r="K5380" s="47" t="str">
        <f t="shared" si="84"/>
        <v/>
      </c>
    </row>
    <row r="5381" spans="11:11">
      <c r="K5381" s="47" t="str">
        <f t="shared" si="84"/>
        <v/>
      </c>
    </row>
    <row r="5382" spans="11:11">
      <c r="K5382" s="47" t="str">
        <f t="shared" si="84"/>
        <v/>
      </c>
    </row>
    <row r="5383" spans="11:11">
      <c r="K5383" s="47" t="str">
        <f t="shared" si="84"/>
        <v/>
      </c>
    </row>
    <row r="5384" spans="11:11">
      <c r="K5384" s="47" t="str">
        <f t="shared" si="84"/>
        <v/>
      </c>
    </row>
    <row r="5385" spans="11:11">
      <c r="K5385" s="47" t="str">
        <f t="shared" si="84"/>
        <v/>
      </c>
    </row>
    <row r="5386" spans="11:11">
      <c r="K5386" s="47" t="str">
        <f t="shared" si="84"/>
        <v/>
      </c>
    </row>
    <row r="5387" spans="11:11">
      <c r="K5387" s="47" t="str">
        <f t="shared" si="84"/>
        <v/>
      </c>
    </row>
    <row r="5388" spans="11:11">
      <c r="K5388" s="47" t="str">
        <f t="shared" si="84"/>
        <v/>
      </c>
    </row>
    <row r="5389" spans="11:11">
      <c r="K5389" s="47" t="str">
        <f t="shared" si="84"/>
        <v/>
      </c>
    </row>
    <row r="5390" spans="11:11">
      <c r="K5390" s="47" t="str">
        <f t="shared" si="84"/>
        <v/>
      </c>
    </row>
    <row r="5391" spans="11:11">
      <c r="K5391" s="47" t="str">
        <f t="shared" si="84"/>
        <v/>
      </c>
    </row>
    <row r="5392" spans="11:11">
      <c r="K5392" s="47" t="str">
        <f t="shared" si="84"/>
        <v/>
      </c>
    </row>
    <row r="5393" spans="11:11">
      <c r="K5393" s="47" t="str">
        <f t="shared" si="84"/>
        <v/>
      </c>
    </row>
    <row r="5394" spans="11:11">
      <c r="K5394" s="47" t="str">
        <f t="shared" si="84"/>
        <v/>
      </c>
    </row>
    <row r="5395" spans="11:11">
      <c r="K5395" s="47" t="str">
        <f t="shared" ref="K5395:K5458" si="85">LEFT(C5395,2)</f>
        <v/>
      </c>
    </row>
    <row r="5396" spans="11:11">
      <c r="K5396" s="47" t="str">
        <f t="shared" si="85"/>
        <v/>
      </c>
    </row>
    <row r="5397" spans="11:11">
      <c r="K5397" s="47" t="str">
        <f t="shared" si="85"/>
        <v/>
      </c>
    </row>
    <row r="5398" spans="11:11">
      <c r="K5398" s="47" t="str">
        <f t="shared" si="85"/>
        <v/>
      </c>
    </row>
    <row r="5399" spans="11:11">
      <c r="K5399" s="47" t="str">
        <f t="shared" si="85"/>
        <v/>
      </c>
    </row>
    <row r="5400" spans="11:11">
      <c r="K5400" s="47" t="str">
        <f t="shared" si="85"/>
        <v/>
      </c>
    </row>
    <row r="5401" spans="11:11">
      <c r="K5401" s="47" t="str">
        <f t="shared" si="85"/>
        <v/>
      </c>
    </row>
    <row r="5402" spans="11:11">
      <c r="K5402" s="47" t="str">
        <f t="shared" si="85"/>
        <v/>
      </c>
    </row>
    <row r="5403" spans="11:11">
      <c r="K5403" s="47" t="str">
        <f t="shared" si="85"/>
        <v/>
      </c>
    </row>
    <row r="5404" spans="11:11">
      <c r="K5404" s="47" t="str">
        <f t="shared" si="85"/>
        <v/>
      </c>
    </row>
    <row r="5405" spans="11:11">
      <c r="K5405" s="47" t="str">
        <f t="shared" si="85"/>
        <v/>
      </c>
    </row>
    <row r="5406" spans="11:11">
      <c r="K5406" s="47" t="str">
        <f t="shared" si="85"/>
        <v/>
      </c>
    </row>
    <row r="5407" spans="11:11">
      <c r="K5407" s="47" t="str">
        <f t="shared" si="85"/>
        <v/>
      </c>
    </row>
    <row r="5408" spans="11:11">
      <c r="K5408" s="47" t="str">
        <f t="shared" si="85"/>
        <v/>
      </c>
    </row>
    <row r="5409" spans="11:11">
      <c r="K5409" s="47" t="str">
        <f t="shared" si="85"/>
        <v/>
      </c>
    </row>
    <row r="5410" spans="11:11">
      <c r="K5410" s="47" t="str">
        <f t="shared" si="85"/>
        <v/>
      </c>
    </row>
    <row r="5411" spans="11:11">
      <c r="K5411" s="47" t="str">
        <f t="shared" si="85"/>
        <v/>
      </c>
    </row>
    <row r="5412" spans="11:11">
      <c r="K5412" s="47" t="str">
        <f t="shared" si="85"/>
        <v/>
      </c>
    </row>
    <row r="5413" spans="11:11">
      <c r="K5413" s="47" t="str">
        <f t="shared" si="85"/>
        <v/>
      </c>
    </row>
    <row r="5414" spans="11:11">
      <c r="K5414" s="47" t="str">
        <f t="shared" si="85"/>
        <v/>
      </c>
    </row>
    <row r="5415" spans="11:11">
      <c r="K5415" s="47" t="str">
        <f t="shared" si="85"/>
        <v/>
      </c>
    </row>
    <row r="5416" spans="11:11">
      <c r="K5416" s="47" t="str">
        <f t="shared" si="85"/>
        <v/>
      </c>
    </row>
    <row r="5417" spans="11:11">
      <c r="K5417" s="47" t="str">
        <f t="shared" si="85"/>
        <v/>
      </c>
    </row>
    <row r="5418" spans="11:11">
      <c r="K5418" s="47" t="str">
        <f t="shared" si="85"/>
        <v/>
      </c>
    </row>
    <row r="5419" spans="11:11">
      <c r="K5419" s="47" t="str">
        <f t="shared" si="85"/>
        <v/>
      </c>
    </row>
    <row r="5420" spans="11:11">
      <c r="K5420" s="47" t="str">
        <f t="shared" si="85"/>
        <v/>
      </c>
    </row>
    <row r="5421" spans="11:11">
      <c r="K5421" s="47" t="str">
        <f t="shared" si="85"/>
        <v/>
      </c>
    </row>
    <row r="5422" spans="11:11">
      <c r="K5422" s="47" t="str">
        <f t="shared" si="85"/>
        <v/>
      </c>
    </row>
    <row r="5423" spans="11:11">
      <c r="K5423" s="47" t="str">
        <f t="shared" si="85"/>
        <v/>
      </c>
    </row>
    <row r="5424" spans="11:11">
      <c r="K5424" s="47" t="str">
        <f t="shared" si="85"/>
        <v/>
      </c>
    </row>
    <row r="5425" spans="11:11">
      <c r="K5425" s="47" t="str">
        <f t="shared" si="85"/>
        <v/>
      </c>
    </row>
    <row r="5426" spans="11:11">
      <c r="K5426" s="47" t="str">
        <f t="shared" si="85"/>
        <v/>
      </c>
    </row>
    <row r="5427" spans="11:11">
      <c r="K5427" s="47" t="str">
        <f t="shared" si="85"/>
        <v/>
      </c>
    </row>
    <row r="5428" spans="11:11">
      <c r="K5428" s="47" t="str">
        <f t="shared" si="85"/>
        <v/>
      </c>
    </row>
    <row r="5429" spans="11:11">
      <c r="K5429" s="47" t="str">
        <f t="shared" si="85"/>
        <v/>
      </c>
    </row>
    <row r="5430" spans="11:11">
      <c r="K5430" s="47" t="str">
        <f t="shared" si="85"/>
        <v/>
      </c>
    </row>
    <row r="5431" spans="11:11">
      <c r="K5431" s="47" t="str">
        <f t="shared" si="85"/>
        <v/>
      </c>
    </row>
    <row r="5432" spans="11:11">
      <c r="K5432" s="47" t="str">
        <f t="shared" si="85"/>
        <v/>
      </c>
    </row>
    <row r="5433" spans="11:11">
      <c r="K5433" s="47" t="str">
        <f t="shared" si="85"/>
        <v/>
      </c>
    </row>
    <row r="5434" spans="11:11">
      <c r="K5434" s="47" t="str">
        <f t="shared" si="85"/>
        <v/>
      </c>
    </row>
    <row r="5435" spans="11:11">
      <c r="K5435" s="47" t="str">
        <f t="shared" si="85"/>
        <v/>
      </c>
    </row>
    <row r="5436" spans="11:11">
      <c r="K5436" s="47" t="str">
        <f t="shared" si="85"/>
        <v/>
      </c>
    </row>
    <row r="5437" spans="11:11">
      <c r="K5437" s="47" t="str">
        <f t="shared" si="85"/>
        <v/>
      </c>
    </row>
    <row r="5438" spans="11:11">
      <c r="K5438" s="47" t="str">
        <f t="shared" si="85"/>
        <v/>
      </c>
    </row>
    <row r="5439" spans="11:11">
      <c r="K5439" s="47" t="str">
        <f t="shared" si="85"/>
        <v/>
      </c>
    </row>
    <row r="5440" spans="11:11">
      <c r="K5440" s="47" t="str">
        <f t="shared" si="85"/>
        <v/>
      </c>
    </row>
    <row r="5441" spans="11:11">
      <c r="K5441" s="47" t="str">
        <f t="shared" si="85"/>
        <v/>
      </c>
    </row>
    <row r="5442" spans="11:11">
      <c r="K5442" s="47" t="str">
        <f t="shared" si="85"/>
        <v/>
      </c>
    </row>
    <row r="5443" spans="11:11">
      <c r="K5443" s="47" t="str">
        <f t="shared" si="85"/>
        <v/>
      </c>
    </row>
    <row r="5444" spans="11:11">
      <c r="K5444" s="47" t="str">
        <f t="shared" si="85"/>
        <v/>
      </c>
    </row>
    <row r="5445" spans="11:11">
      <c r="K5445" s="47" t="str">
        <f t="shared" si="85"/>
        <v/>
      </c>
    </row>
    <row r="5446" spans="11:11">
      <c r="K5446" s="47" t="str">
        <f t="shared" si="85"/>
        <v/>
      </c>
    </row>
    <row r="5447" spans="11:11">
      <c r="K5447" s="47" t="str">
        <f t="shared" si="85"/>
        <v/>
      </c>
    </row>
    <row r="5448" spans="11:11">
      <c r="K5448" s="47" t="str">
        <f t="shared" si="85"/>
        <v/>
      </c>
    </row>
    <row r="5449" spans="11:11">
      <c r="K5449" s="47" t="str">
        <f t="shared" si="85"/>
        <v/>
      </c>
    </row>
    <row r="5450" spans="11:11">
      <c r="K5450" s="47" t="str">
        <f t="shared" si="85"/>
        <v/>
      </c>
    </row>
    <row r="5451" spans="11:11">
      <c r="K5451" s="47" t="str">
        <f t="shared" si="85"/>
        <v/>
      </c>
    </row>
    <row r="5452" spans="11:11">
      <c r="K5452" s="47" t="str">
        <f t="shared" si="85"/>
        <v/>
      </c>
    </row>
    <row r="5453" spans="11:11">
      <c r="K5453" s="47" t="str">
        <f t="shared" si="85"/>
        <v/>
      </c>
    </row>
    <row r="5454" spans="11:11">
      <c r="K5454" s="47" t="str">
        <f t="shared" si="85"/>
        <v/>
      </c>
    </row>
    <row r="5455" spans="11:11">
      <c r="K5455" s="47" t="str">
        <f t="shared" si="85"/>
        <v/>
      </c>
    </row>
    <row r="5456" spans="11:11">
      <c r="K5456" s="47" t="str">
        <f t="shared" si="85"/>
        <v/>
      </c>
    </row>
    <row r="5457" spans="11:11">
      <c r="K5457" s="47" t="str">
        <f t="shared" si="85"/>
        <v/>
      </c>
    </row>
    <row r="5458" spans="11:11">
      <c r="K5458" s="47" t="str">
        <f t="shared" si="85"/>
        <v/>
      </c>
    </row>
    <row r="5459" spans="11:11">
      <c r="K5459" s="47" t="str">
        <f t="shared" ref="K5459:K5522" si="86">LEFT(C5459,2)</f>
        <v/>
      </c>
    </row>
    <row r="5460" spans="11:11">
      <c r="K5460" s="47" t="str">
        <f t="shared" si="86"/>
        <v/>
      </c>
    </row>
    <row r="5461" spans="11:11">
      <c r="K5461" s="47" t="str">
        <f t="shared" si="86"/>
        <v/>
      </c>
    </row>
    <row r="5462" spans="11:11">
      <c r="K5462" s="47" t="str">
        <f t="shared" si="86"/>
        <v/>
      </c>
    </row>
    <row r="5463" spans="11:11">
      <c r="K5463" s="47" t="str">
        <f t="shared" si="86"/>
        <v/>
      </c>
    </row>
    <row r="5464" spans="11:11">
      <c r="K5464" s="47" t="str">
        <f t="shared" si="86"/>
        <v/>
      </c>
    </row>
    <row r="5465" spans="11:11">
      <c r="K5465" s="47" t="str">
        <f t="shared" si="86"/>
        <v/>
      </c>
    </row>
    <row r="5466" spans="11:11">
      <c r="K5466" s="47" t="str">
        <f t="shared" si="86"/>
        <v/>
      </c>
    </row>
    <row r="5467" spans="11:11">
      <c r="K5467" s="47" t="str">
        <f t="shared" si="86"/>
        <v/>
      </c>
    </row>
    <row r="5468" spans="11:11">
      <c r="K5468" s="47" t="str">
        <f t="shared" si="86"/>
        <v/>
      </c>
    </row>
    <row r="5469" spans="11:11">
      <c r="K5469" s="47" t="str">
        <f t="shared" si="86"/>
        <v/>
      </c>
    </row>
    <row r="5470" spans="11:11">
      <c r="K5470" s="47" t="str">
        <f t="shared" si="86"/>
        <v/>
      </c>
    </row>
    <row r="5471" spans="11:11">
      <c r="K5471" s="47" t="str">
        <f t="shared" si="86"/>
        <v/>
      </c>
    </row>
    <row r="5472" spans="11:11">
      <c r="K5472" s="47" t="str">
        <f t="shared" si="86"/>
        <v/>
      </c>
    </row>
    <row r="5473" spans="11:11">
      <c r="K5473" s="47" t="str">
        <f t="shared" si="86"/>
        <v/>
      </c>
    </row>
    <row r="5474" spans="11:11">
      <c r="K5474" s="47" t="str">
        <f t="shared" si="86"/>
        <v/>
      </c>
    </row>
    <row r="5475" spans="11:11">
      <c r="K5475" s="47" t="str">
        <f t="shared" si="86"/>
        <v/>
      </c>
    </row>
    <row r="5476" spans="11:11">
      <c r="K5476" s="47" t="str">
        <f t="shared" si="86"/>
        <v/>
      </c>
    </row>
    <row r="5477" spans="11:11">
      <c r="K5477" s="47" t="str">
        <f t="shared" si="86"/>
        <v/>
      </c>
    </row>
    <row r="5478" spans="11:11">
      <c r="K5478" s="47" t="str">
        <f t="shared" si="86"/>
        <v/>
      </c>
    </row>
    <row r="5479" spans="11:11">
      <c r="K5479" s="47" t="str">
        <f t="shared" si="86"/>
        <v/>
      </c>
    </row>
    <row r="5480" spans="11:11">
      <c r="K5480" s="47" t="str">
        <f t="shared" si="86"/>
        <v/>
      </c>
    </row>
    <row r="5481" spans="11:11">
      <c r="K5481" s="47" t="str">
        <f t="shared" si="86"/>
        <v/>
      </c>
    </row>
    <row r="5482" spans="11:11">
      <c r="K5482" s="47" t="str">
        <f t="shared" si="86"/>
        <v/>
      </c>
    </row>
    <row r="5483" spans="11:11">
      <c r="K5483" s="47" t="str">
        <f t="shared" si="86"/>
        <v/>
      </c>
    </row>
    <row r="5484" spans="11:11">
      <c r="K5484" s="47" t="str">
        <f t="shared" si="86"/>
        <v/>
      </c>
    </row>
    <row r="5485" spans="11:11">
      <c r="K5485" s="47" t="str">
        <f t="shared" si="86"/>
        <v/>
      </c>
    </row>
    <row r="5486" spans="11:11">
      <c r="K5486" s="47" t="str">
        <f t="shared" si="86"/>
        <v/>
      </c>
    </row>
    <row r="5487" spans="11:11">
      <c r="K5487" s="47" t="str">
        <f t="shared" si="86"/>
        <v/>
      </c>
    </row>
    <row r="5488" spans="11:11">
      <c r="K5488" s="47" t="str">
        <f t="shared" si="86"/>
        <v/>
      </c>
    </row>
    <row r="5489" spans="11:11">
      <c r="K5489" s="47" t="str">
        <f t="shared" si="86"/>
        <v/>
      </c>
    </row>
    <row r="5490" spans="11:11">
      <c r="K5490" s="47" t="str">
        <f t="shared" si="86"/>
        <v/>
      </c>
    </row>
    <row r="5491" spans="11:11">
      <c r="K5491" s="47" t="str">
        <f t="shared" si="86"/>
        <v/>
      </c>
    </row>
    <row r="5492" spans="11:11">
      <c r="K5492" s="47" t="str">
        <f t="shared" si="86"/>
        <v/>
      </c>
    </row>
    <row r="5493" spans="11:11">
      <c r="K5493" s="47" t="str">
        <f t="shared" si="86"/>
        <v/>
      </c>
    </row>
    <row r="5494" spans="11:11">
      <c r="K5494" s="47" t="str">
        <f t="shared" si="86"/>
        <v/>
      </c>
    </row>
    <row r="5495" spans="11:11">
      <c r="K5495" s="47" t="str">
        <f t="shared" si="86"/>
        <v/>
      </c>
    </row>
    <row r="5496" spans="11:11">
      <c r="K5496" s="47" t="str">
        <f t="shared" si="86"/>
        <v/>
      </c>
    </row>
    <row r="5497" spans="11:11">
      <c r="K5497" s="47" t="str">
        <f t="shared" si="86"/>
        <v/>
      </c>
    </row>
    <row r="5498" spans="11:11">
      <c r="K5498" s="47" t="str">
        <f t="shared" si="86"/>
        <v/>
      </c>
    </row>
    <row r="5499" spans="11:11">
      <c r="K5499" s="47" t="str">
        <f t="shared" si="86"/>
        <v/>
      </c>
    </row>
    <row r="5500" spans="11:11">
      <c r="K5500" s="47" t="str">
        <f t="shared" si="86"/>
        <v/>
      </c>
    </row>
    <row r="5501" spans="11:11">
      <c r="K5501" s="47" t="str">
        <f t="shared" si="86"/>
        <v/>
      </c>
    </row>
    <row r="5502" spans="11:11">
      <c r="K5502" s="47" t="str">
        <f t="shared" si="86"/>
        <v/>
      </c>
    </row>
    <row r="5503" spans="11:11">
      <c r="K5503" s="47" t="str">
        <f t="shared" si="86"/>
        <v/>
      </c>
    </row>
    <row r="5504" spans="11:11">
      <c r="K5504" s="47" t="str">
        <f t="shared" si="86"/>
        <v/>
      </c>
    </row>
    <row r="5505" spans="11:11">
      <c r="K5505" s="47" t="str">
        <f t="shared" si="86"/>
        <v/>
      </c>
    </row>
    <row r="5506" spans="11:11">
      <c r="K5506" s="47" t="str">
        <f t="shared" si="86"/>
        <v/>
      </c>
    </row>
    <row r="5507" spans="11:11">
      <c r="K5507" s="47" t="str">
        <f t="shared" si="86"/>
        <v/>
      </c>
    </row>
    <row r="5508" spans="11:11">
      <c r="K5508" s="47" t="str">
        <f t="shared" si="86"/>
        <v/>
      </c>
    </row>
    <row r="5509" spans="11:11">
      <c r="K5509" s="47" t="str">
        <f t="shared" si="86"/>
        <v/>
      </c>
    </row>
    <row r="5510" spans="11:11">
      <c r="K5510" s="47" t="str">
        <f t="shared" si="86"/>
        <v/>
      </c>
    </row>
    <row r="5511" spans="11:11">
      <c r="K5511" s="47" t="str">
        <f t="shared" si="86"/>
        <v/>
      </c>
    </row>
    <row r="5512" spans="11:11">
      <c r="K5512" s="47" t="str">
        <f t="shared" si="86"/>
        <v/>
      </c>
    </row>
    <row r="5513" spans="11:11">
      <c r="K5513" s="47" t="str">
        <f t="shared" si="86"/>
        <v/>
      </c>
    </row>
    <row r="5514" spans="11:11">
      <c r="K5514" s="47" t="str">
        <f t="shared" si="86"/>
        <v/>
      </c>
    </row>
    <row r="5515" spans="11:11">
      <c r="K5515" s="47" t="str">
        <f t="shared" si="86"/>
        <v/>
      </c>
    </row>
    <row r="5516" spans="11:11">
      <c r="K5516" s="47" t="str">
        <f t="shared" si="86"/>
        <v/>
      </c>
    </row>
    <row r="5517" spans="11:11">
      <c r="K5517" s="47" t="str">
        <f t="shared" si="86"/>
        <v/>
      </c>
    </row>
    <row r="5518" spans="11:11">
      <c r="K5518" s="47" t="str">
        <f t="shared" si="86"/>
        <v/>
      </c>
    </row>
    <row r="5519" spans="11:11">
      <c r="K5519" s="47" t="str">
        <f t="shared" si="86"/>
        <v/>
      </c>
    </row>
    <row r="5520" spans="11:11">
      <c r="K5520" s="47" t="str">
        <f t="shared" si="86"/>
        <v/>
      </c>
    </row>
    <row r="5521" spans="11:11">
      <c r="K5521" s="47" t="str">
        <f t="shared" si="86"/>
        <v/>
      </c>
    </row>
    <row r="5522" spans="11:11">
      <c r="K5522" s="47" t="str">
        <f t="shared" si="86"/>
        <v/>
      </c>
    </row>
    <row r="5523" spans="11:11">
      <c r="K5523" s="47" t="str">
        <f t="shared" ref="K5523:K5586" si="87">LEFT(C5523,2)</f>
        <v/>
      </c>
    </row>
    <row r="5524" spans="11:11">
      <c r="K5524" s="47" t="str">
        <f t="shared" si="87"/>
        <v/>
      </c>
    </row>
    <row r="5525" spans="11:11">
      <c r="K5525" s="47" t="str">
        <f t="shared" si="87"/>
        <v/>
      </c>
    </row>
    <row r="5526" spans="11:11">
      <c r="K5526" s="47" t="str">
        <f t="shared" si="87"/>
        <v/>
      </c>
    </row>
    <row r="5527" spans="11:11">
      <c r="K5527" s="47" t="str">
        <f t="shared" si="87"/>
        <v/>
      </c>
    </row>
    <row r="5528" spans="11:11">
      <c r="K5528" s="47" t="str">
        <f t="shared" si="87"/>
        <v/>
      </c>
    </row>
    <row r="5529" spans="11:11">
      <c r="K5529" s="47" t="str">
        <f t="shared" si="87"/>
        <v/>
      </c>
    </row>
    <row r="5530" spans="11:11">
      <c r="K5530" s="47" t="str">
        <f t="shared" si="87"/>
        <v/>
      </c>
    </row>
    <row r="5531" spans="11:11">
      <c r="K5531" s="47" t="str">
        <f t="shared" si="87"/>
        <v/>
      </c>
    </row>
    <row r="5532" spans="11:11">
      <c r="K5532" s="47" t="str">
        <f t="shared" si="87"/>
        <v/>
      </c>
    </row>
    <row r="5533" spans="11:11">
      <c r="K5533" s="47" t="str">
        <f t="shared" si="87"/>
        <v/>
      </c>
    </row>
    <row r="5534" spans="11:11">
      <c r="K5534" s="47" t="str">
        <f t="shared" si="87"/>
        <v/>
      </c>
    </row>
    <row r="5535" spans="11:11">
      <c r="K5535" s="47" t="str">
        <f t="shared" si="87"/>
        <v/>
      </c>
    </row>
    <row r="5536" spans="11:11">
      <c r="K5536" s="47" t="str">
        <f t="shared" si="87"/>
        <v/>
      </c>
    </row>
    <row r="5537" spans="11:11">
      <c r="K5537" s="47" t="str">
        <f t="shared" si="87"/>
        <v/>
      </c>
    </row>
    <row r="5538" spans="11:11">
      <c r="K5538" s="47" t="str">
        <f t="shared" si="87"/>
        <v/>
      </c>
    </row>
    <row r="5539" spans="11:11">
      <c r="K5539" s="47" t="str">
        <f t="shared" si="87"/>
        <v/>
      </c>
    </row>
    <row r="5540" spans="11:11">
      <c r="K5540" s="47" t="str">
        <f t="shared" si="87"/>
        <v/>
      </c>
    </row>
    <row r="5541" spans="11:11">
      <c r="K5541" s="47" t="str">
        <f t="shared" si="87"/>
        <v/>
      </c>
    </row>
    <row r="5542" spans="11:11">
      <c r="K5542" s="47" t="str">
        <f t="shared" si="87"/>
        <v/>
      </c>
    </row>
    <row r="5543" spans="11:11">
      <c r="K5543" s="47" t="str">
        <f t="shared" si="87"/>
        <v/>
      </c>
    </row>
    <row r="5544" spans="11:11">
      <c r="K5544" s="47" t="str">
        <f t="shared" si="87"/>
        <v/>
      </c>
    </row>
    <row r="5545" spans="11:11">
      <c r="K5545" s="47" t="str">
        <f t="shared" si="87"/>
        <v/>
      </c>
    </row>
    <row r="5546" spans="11:11">
      <c r="K5546" s="47" t="str">
        <f t="shared" si="87"/>
        <v/>
      </c>
    </row>
    <row r="5547" spans="11:11">
      <c r="K5547" s="47" t="str">
        <f t="shared" si="87"/>
        <v/>
      </c>
    </row>
    <row r="5548" spans="11:11">
      <c r="K5548" s="47" t="str">
        <f t="shared" si="87"/>
        <v/>
      </c>
    </row>
    <row r="5549" spans="11:11">
      <c r="K5549" s="47" t="str">
        <f t="shared" si="87"/>
        <v/>
      </c>
    </row>
    <row r="5550" spans="11:11">
      <c r="K5550" s="47" t="str">
        <f t="shared" si="87"/>
        <v/>
      </c>
    </row>
    <row r="5551" spans="11:11">
      <c r="K5551" s="47" t="str">
        <f t="shared" si="87"/>
        <v/>
      </c>
    </row>
    <row r="5552" spans="11:11">
      <c r="K5552" s="47" t="str">
        <f t="shared" si="87"/>
        <v/>
      </c>
    </row>
    <row r="5553" spans="11:11">
      <c r="K5553" s="47" t="str">
        <f t="shared" si="87"/>
        <v/>
      </c>
    </row>
    <row r="5554" spans="11:11">
      <c r="K5554" s="47" t="str">
        <f t="shared" si="87"/>
        <v/>
      </c>
    </row>
    <row r="5555" spans="11:11">
      <c r="K5555" s="47" t="str">
        <f t="shared" si="87"/>
        <v/>
      </c>
    </row>
    <row r="5556" spans="11:11">
      <c r="K5556" s="47" t="str">
        <f t="shared" si="87"/>
        <v/>
      </c>
    </row>
    <row r="5557" spans="11:11">
      <c r="K5557" s="47" t="str">
        <f t="shared" si="87"/>
        <v/>
      </c>
    </row>
    <row r="5558" spans="11:11">
      <c r="K5558" s="47" t="str">
        <f t="shared" si="87"/>
        <v/>
      </c>
    </row>
    <row r="5559" spans="11:11">
      <c r="K5559" s="47" t="str">
        <f t="shared" si="87"/>
        <v/>
      </c>
    </row>
    <row r="5560" spans="11:11">
      <c r="K5560" s="47" t="str">
        <f t="shared" si="87"/>
        <v/>
      </c>
    </row>
    <row r="5561" spans="11:11">
      <c r="K5561" s="47" t="str">
        <f t="shared" si="87"/>
        <v/>
      </c>
    </row>
    <row r="5562" spans="11:11">
      <c r="K5562" s="47" t="str">
        <f t="shared" si="87"/>
        <v/>
      </c>
    </row>
    <row r="5563" spans="11:11">
      <c r="K5563" s="47" t="str">
        <f t="shared" si="87"/>
        <v/>
      </c>
    </row>
    <row r="5564" spans="11:11">
      <c r="K5564" s="47" t="str">
        <f t="shared" si="87"/>
        <v/>
      </c>
    </row>
    <row r="5565" spans="11:11">
      <c r="K5565" s="47" t="str">
        <f t="shared" si="87"/>
        <v/>
      </c>
    </row>
    <row r="5566" spans="11:11">
      <c r="K5566" s="47" t="str">
        <f t="shared" si="87"/>
        <v/>
      </c>
    </row>
    <row r="5567" spans="11:11">
      <c r="K5567" s="47" t="str">
        <f t="shared" si="87"/>
        <v/>
      </c>
    </row>
    <row r="5568" spans="11:11">
      <c r="K5568" s="47" t="str">
        <f t="shared" si="87"/>
        <v/>
      </c>
    </row>
    <row r="5569" spans="11:11">
      <c r="K5569" s="47" t="str">
        <f t="shared" si="87"/>
        <v/>
      </c>
    </row>
    <row r="5570" spans="11:11">
      <c r="K5570" s="47" t="str">
        <f t="shared" si="87"/>
        <v/>
      </c>
    </row>
    <row r="5571" spans="11:11">
      <c r="K5571" s="47" t="str">
        <f t="shared" si="87"/>
        <v/>
      </c>
    </row>
    <row r="5572" spans="11:11">
      <c r="K5572" s="47" t="str">
        <f t="shared" si="87"/>
        <v/>
      </c>
    </row>
    <row r="5573" spans="11:11">
      <c r="K5573" s="47" t="str">
        <f t="shared" si="87"/>
        <v/>
      </c>
    </row>
    <row r="5574" spans="11:11">
      <c r="K5574" s="47" t="str">
        <f t="shared" si="87"/>
        <v/>
      </c>
    </row>
    <row r="5575" spans="11:11">
      <c r="K5575" s="47" t="str">
        <f t="shared" si="87"/>
        <v/>
      </c>
    </row>
    <row r="5576" spans="11:11">
      <c r="K5576" s="47" t="str">
        <f t="shared" si="87"/>
        <v/>
      </c>
    </row>
    <row r="5577" spans="11:11">
      <c r="K5577" s="47" t="str">
        <f t="shared" si="87"/>
        <v/>
      </c>
    </row>
    <row r="5578" spans="11:11">
      <c r="K5578" s="47" t="str">
        <f t="shared" si="87"/>
        <v/>
      </c>
    </row>
    <row r="5579" spans="11:11">
      <c r="K5579" s="47" t="str">
        <f t="shared" si="87"/>
        <v/>
      </c>
    </row>
    <row r="5580" spans="11:11">
      <c r="K5580" s="47" t="str">
        <f t="shared" si="87"/>
        <v/>
      </c>
    </row>
    <row r="5581" spans="11:11">
      <c r="K5581" s="47" t="str">
        <f t="shared" si="87"/>
        <v/>
      </c>
    </row>
    <row r="5582" spans="11:11">
      <c r="K5582" s="47" t="str">
        <f t="shared" si="87"/>
        <v/>
      </c>
    </row>
    <row r="5583" spans="11:11">
      <c r="K5583" s="47" t="str">
        <f t="shared" si="87"/>
        <v/>
      </c>
    </row>
    <row r="5584" spans="11:11">
      <c r="K5584" s="47" t="str">
        <f t="shared" si="87"/>
        <v/>
      </c>
    </row>
    <row r="5585" spans="11:11">
      <c r="K5585" s="47" t="str">
        <f t="shared" si="87"/>
        <v/>
      </c>
    </row>
    <row r="5586" spans="11:11">
      <c r="K5586" s="47" t="str">
        <f t="shared" si="87"/>
        <v/>
      </c>
    </row>
    <row r="5587" spans="11:11">
      <c r="K5587" s="47" t="str">
        <f t="shared" ref="K5587:K5650" si="88">LEFT(C5587,2)</f>
        <v/>
      </c>
    </row>
    <row r="5588" spans="11:11">
      <c r="K5588" s="47" t="str">
        <f t="shared" si="88"/>
        <v/>
      </c>
    </row>
    <row r="5589" spans="11:11">
      <c r="K5589" s="47" t="str">
        <f t="shared" si="88"/>
        <v/>
      </c>
    </row>
    <row r="5590" spans="11:11">
      <c r="K5590" s="47" t="str">
        <f t="shared" si="88"/>
        <v/>
      </c>
    </row>
    <row r="5591" spans="11:11">
      <c r="K5591" s="47" t="str">
        <f t="shared" si="88"/>
        <v/>
      </c>
    </row>
    <row r="5592" spans="11:11">
      <c r="K5592" s="47" t="str">
        <f t="shared" si="88"/>
        <v/>
      </c>
    </row>
    <row r="5593" spans="11:11">
      <c r="K5593" s="47" t="str">
        <f t="shared" si="88"/>
        <v/>
      </c>
    </row>
    <row r="5594" spans="11:11">
      <c r="K5594" s="47" t="str">
        <f t="shared" si="88"/>
        <v/>
      </c>
    </row>
    <row r="5595" spans="11:11">
      <c r="K5595" s="47" t="str">
        <f t="shared" si="88"/>
        <v/>
      </c>
    </row>
    <row r="5596" spans="11:11">
      <c r="K5596" s="47" t="str">
        <f t="shared" si="88"/>
        <v/>
      </c>
    </row>
    <row r="5597" spans="11:11">
      <c r="K5597" s="47" t="str">
        <f t="shared" si="88"/>
        <v/>
      </c>
    </row>
    <row r="5598" spans="11:11">
      <c r="K5598" s="47" t="str">
        <f t="shared" si="88"/>
        <v/>
      </c>
    </row>
    <row r="5599" spans="11:11">
      <c r="K5599" s="47" t="str">
        <f t="shared" si="88"/>
        <v/>
      </c>
    </row>
    <row r="5600" spans="11:11">
      <c r="K5600" s="47" t="str">
        <f t="shared" si="88"/>
        <v/>
      </c>
    </row>
    <row r="5601" spans="11:11">
      <c r="K5601" s="47" t="str">
        <f t="shared" si="88"/>
        <v/>
      </c>
    </row>
    <row r="5602" spans="11:11">
      <c r="K5602" s="47" t="str">
        <f t="shared" si="88"/>
        <v/>
      </c>
    </row>
    <row r="5603" spans="11:11">
      <c r="K5603" s="47" t="str">
        <f t="shared" si="88"/>
        <v/>
      </c>
    </row>
    <row r="5604" spans="11:11">
      <c r="K5604" s="47" t="str">
        <f t="shared" si="88"/>
        <v/>
      </c>
    </row>
    <row r="5605" spans="11:11">
      <c r="K5605" s="47" t="str">
        <f t="shared" si="88"/>
        <v/>
      </c>
    </row>
    <row r="5606" spans="11:11">
      <c r="K5606" s="47" t="str">
        <f t="shared" si="88"/>
        <v/>
      </c>
    </row>
    <row r="5607" spans="11:11">
      <c r="K5607" s="47" t="str">
        <f t="shared" si="88"/>
        <v/>
      </c>
    </row>
    <row r="5608" spans="11:11">
      <c r="K5608" s="47" t="str">
        <f t="shared" si="88"/>
        <v/>
      </c>
    </row>
    <row r="5609" spans="11:11">
      <c r="K5609" s="47" t="str">
        <f t="shared" si="88"/>
        <v/>
      </c>
    </row>
    <row r="5610" spans="11:11">
      <c r="K5610" s="47" t="str">
        <f t="shared" si="88"/>
        <v/>
      </c>
    </row>
    <row r="5611" spans="11:11">
      <c r="K5611" s="47" t="str">
        <f t="shared" si="88"/>
        <v/>
      </c>
    </row>
    <row r="5612" spans="11:11">
      <c r="K5612" s="47" t="str">
        <f t="shared" si="88"/>
        <v/>
      </c>
    </row>
    <row r="5613" spans="11:11">
      <c r="K5613" s="47" t="str">
        <f t="shared" si="88"/>
        <v/>
      </c>
    </row>
    <row r="5614" spans="11:11">
      <c r="K5614" s="47" t="str">
        <f t="shared" si="88"/>
        <v/>
      </c>
    </row>
    <row r="5615" spans="11:11">
      <c r="K5615" s="47" t="str">
        <f t="shared" si="88"/>
        <v/>
      </c>
    </row>
    <row r="5616" spans="11:11">
      <c r="K5616" s="47" t="str">
        <f t="shared" si="88"/>
        <v/>
      </c>
    </row>
    <row r="5617" spans="11:11">
      <c r="K5617" s="47" t="str">
        <f t="shared" si="88"/>
        <v/>
      </c>
    </row>
    <row r="5618" spans="11:11">
      <c r="K5618" s="47" t="str">
        <f t="shared" si="88"/>
        <v/>
      </c>
    </row>
    <row r="5619" spans="11:11">
      <c r="K5619" s="47" t="str">
        <f t="shared" si="88"/>
        <v/>
      </c>
    </row>
    <row r="5620" spans="11:11">
      <c r="K5620" s="47" t="str">
        <f t="shared" si="88"/>
        <v/>
      </c>
    </row>
    <row r="5621" spans="11:11">
      <c r="K5621" s="47" t="str">
        <f t="shared" si="88"/>
        <v/>
      </c>
    </row>
    <row r="5622" spans="11:11">
      <c r="K5622" s="47" t="str">
        <f t="shared" si="88"/>
        <v/>
      </c>
    </row>
    <row r="5623" spans="11:11">
      <c r="K5623" s="47" t="str">
        <f t="shared" si="88"/>
        <v/>
      </c>
    </row>
    <row r="5624" spans="11:11">
      <c r="K5624" s="47" t="str">
        <f t="shared" si="88"/>
        <v/>
      </c>
    </row>
    <row r="5625" spans="11:11">
      <c r="K5625" s="47" t="str">
        <f t="shared" si="88"/>
        <v/>
      </c>
    </row>
    <row r="5626" spans="11:11">
      <c r="K5626" s="47" t="str">
        <f t="shared" si="88"/>
        <v/>
      </c>
    </row>
    <row r="5627" spans="11:11">
      <c r="K5627" s="47" t="str">
        <f t="shared" si="88"/>
        <v/>
      </c>
    </row>
    <row r="5628" spans="11:11">
      <c r="K5628" s="47" t="str">
        <f t="shared" si="88"/>
        <v/>
      </c>
    </row>
    <row r="5629" spans="11:11">
      <c r="K5629" s="47" t="str">
        <f t="shared" si="88"/>
        <v/>
      </c>
    </row>
    <row r="5630" spans="11:11">
      <c r="K5630" s="47" t="str">
        <f t="shared" si="88"/>
        <v/>
      </c>
    </row>
    <row r="5631" spans="11:11">
      <c r="K5631" s="47" t="str">
        <f t="shared" si="88"/>
        <v/>
      </c>
    </row>
    <row r="5632" spans="11:11">
      <c r="K5632" s="47" t="str">
        <f t="shared" si="88"/>
        <v/>
      </c>
    </row>
    <row r="5633" spans="11:11">
      <c r="K5633" s="47" t="str">
        <f t="shared" si="88"/>
        <v/>
      </c>
    </row>
    <row r="5634" spans="11:11">
      <c r="K5634" s="47" t="str">
        <f t="shared" si="88"/>
        <v/>
      </c>
    </row>
    <row r="5635" spans="11:11">
      <c r="K5635" s="47" t="str">
        <f t="shared" si="88"/>
        <v/>
      </c>
    </row>
    <row r="5636" spans="11:11">
      <c r="K5636" s="47" t="str">
        <f t="shared" si="88"/>
        <v/>
      </c>
    </row>
    <row r="5637" spans="11:11">
      <c r="K5637" s="47" t="str">
        <f t="shared" si="88"/>
        <v/>
      </c>
    </row>
    <row r="5638" spans="11:11">
      <c r="K5638" s="47" t="str">
        <f t="shared" si="88"/>
        <v/>
      </c>
    </row>
    <row r="5639" spans="11:11">
      <c r="K5639" s="47" t="str">
        <f t="shared" si="88"/>
        <v/>
      </c>
    </row>
    <row r="5640" spans="11:11">
      <c r="K5640" s="47" t="str">
        <f t="shared" si="88"/>
        <v/>
      </c>
    </row>
    <row r="5641" spans="11:11">
      <c r="K5641" s="47" t="str">
        <f t="shared" si="88"/>
        <v/>
      </c>
    </row>
    <row r="5642" spans="11:11">
      <c r="K5642" s="47" t="str">
        <f t="shared" si="88"/>
        <v/>
      </c>
    </row>
    <row r="5643" spans="11:11">
      <c r="K5643" s="47" t="str">
        <f t="shared" si="88"/>
        <v/>
      </c>
    </row>
    <row r="5644" spans="11:11">
      <c r="K5644" s="47" t="str">
        <f t="shared" si="88"/>
        <v/>
      </c>
    </row>
    <row r="5645" spans="11:11">
      <c r="K5645" s="47" t="str">
        <f t="shared" si="88"/>
        <v/>
      </c>
    </row>
    <row r="5646" spans="11:11">
      <c r="K5646" s="47" t="str">
        <f t="shared" si="88"/>
        <v/>
      </c>
    </row>
    <row r="5647" spans="11:11">
      <c r="K5647" s="47" t="str">
        <f t="shared" si="88"/>
        <v/>
      </c>
    </row>
    <row r="5648" spans="11:11">
      <c r="K5648" s="47" t="str">
        <f t="shared" si="88"/>
        <v/>
      </c>
    </row>
    <row r="5649" spans="11:11">
      <c r="K5649" s="47" t="str">
        <f t="shared" si="88"/>
        <v/>
      </c>
    </row>
    <row r="5650" spans="11:11">
      <c r="K5650" s="47" t="str">
        <f t="shared" si="88"/>
        <v/>
      </c>
    </row>
    <row r="5651" spans="11:11">
      <c r="K5651" s="47" t="str">
        <f t="shared" ref="K5651:K5714" si="89">LEFT(C5651,2)</f>
        <v/>
      </c>
    </row>
    <row r="5652" spans="11:11">
      <c r="K5652" s="47" t="str">
        <f t="shared" si="89"/>
        <v/>
      </c>
    </row>
    <row r="5653" spans="11:11">
      <c r="K5653" s="47" t="str">
        <f t="shared" si="89"/>
        <v/>
      </c>
    </row>
    <row r="5654" spans="11:11">
      <c r="K5654" s="47" t="str">
        <f t="shared" si="89"/>
        <v/>
      </c>
    </row>
    <row r="5655" spans="11:11">
      <c r="K5655" s="47" t="str">
        <f t="shared" si="89"/>
        <v/>
      </c>
    </row>
    <row r="5656" spans="11:11">
      <c r="K5656" s="47" t="str">
        <f t="shared" si="89"/>
        <v/>
      </c>
    </row>
    <row r="5657" spans="11:11">
      <c r="K5657" s="47" t="str">
        <f t="shared" si="89"/>
        <v/>
      </c>
    </row>
    <row r="5658" spans="11:11">
      <c r="K5658" s="47" t="str">
        <f t="shared" si="89"/>
        <v/>
      </c>
    </row>
    <row r="5659" spans="11:11">
      <c r="K5659" s="47" t="str">
        <f t="shared" si="89"/>
        <v/>
      </c>
    </row>
    <row r="5660" spans="11:11">
      <c r="K5660" s="47" t="str">
        <f t="shared" si="89"/>
        <v/>
      </c>
    </row>
    <row r="5661" spans="11:11">
      <c r="K5661" s="47" t="str">
        <f t="shared" si="89"/>
        <v/>
      </c>
    </row>
    <row r="5662" spans="11:11">
      <c r="K5662" s="47" t="str">
        <f t="shared" si="89"/>
        <v/>
      </c>
    </row>
    <row r="5663" spans="11:11">
      <c r="K5663" s="47" t="str">
        <f t="shared" si="89"/>
        <v/>
      </c>
    </row>
    <row r="5664" spans="11:11">
      <c r="K5664" s="47" t="str">
        <f t="shared" si="89"/>
        <v/>
      </c>
    </row>
    <row r="5665" spans="11:11">
      <c r="K5665" s="47" t="str">
        <f t="shared" si="89"/>
        <v/>
      </c>
    </row>
    <row r="5666" spans="11:11">
      <c r="K5666" s="47" t="str">
        <f t="shared" si="89"/>
        <v/>
      </c>
    </row>
    <row r="5667" spans="11:11">
      <c r="K5667" s="47" t="str">
        <f t="shared" si="89"/>
        <v/>
      </c>
    </row>
    <row r="5668" spans="11:11">
      <c r="K5668" s="47" t="str">
        <f t="shared" si="89"/>
        <v/>
      </c>
    </row>
    <row r="5669" spans="11:11">
      <c r="K5669" s="47" t="str">
        <f t="shared" si="89"/>
        <v/>
      </c>
    </row>
    <row r="5670" spans="11:11">
      <c r="K5670" s="47" t="str">
        <f t="shared" si="89"/>
        <v/>
      </c>
    </row>
    <row r="5671" spans="11:11">
      <c r="K5671" s="47" t="str">
        <f t="shared" si="89"/>
        <v/>
      </c>
    </row>
    <row r="5672" spans="11:11">
      <c r="K5672" s="47" t="str">
        <f t="shared" si="89"/>
        <v/>
      </c>
    </row>
    <row r="5673" spans="11:11">
      <c r="K5673" s="47" t="str">
        <f t="shared" si="89"/>
        <v/>
      </c>
    </row>
    <row r="5674" spans="11:11">
      <c r="K5674" s="47" t="str">
        <f t="shared" si="89"/>
        <v/>
      </c>
    </row>
    <row r="5675" spans="11:11">
      <c r="K5675" s="47" t="str">
        <f t="shared" si="89"/>
        <v/>
      </c>
    </row>
    <row r="5676" spans="11:11">
      <c r="K5676" s="47" t="str">
        <f t="shared" si="89"/>
        <v/>
      </c>
    </row>
    <row r="5677" spans="11:11">
      <c r="K5677" s="47" t="str">
        <f t="shared" si="89"/>
        <v/>
      </c>
    </row>
    <row r="5678" spans="11:11">
      <c r="K5678" s="47" t="str">
        <f t="shared" si="89"/>
        <v/>
      </c>
    </row>
    <row r="5679" spans="11:11">
      <c r="K5679" s="47" t="str">
        <f t="shared" si="89"/>
        <v/>
      </c>
    </row>
    <row r="5680" spans="11:11">
      <c r="K5680" s="47" t="str">
        <f t="shared" si="89"/>
        <v/>
      </c>
    </row>
    <row r="5681" spans="11:11">
      <c r="K5681" s="47" t="str">
        <f t="shared" si="89"/>
        <v/>
      </c>
    </row>
    <row r="5682" spans="11:11">
      <c r="K5682" s="47" t="str">
        <f t="shared" si="89"/>
        <v/>
      </c>
    </row>
    <row r="5683" spans="11:11">
      <c r="K5683" s="47" t="str">
        <f t="shared" si="89"/>
        <v/>
      </c>
    </row>
    <row r="5684" spans="11:11">
      <c r="K5684" s="47" t="str">
        <f t="shared" si="89"/>
        <v/>
      </c>
    </row>
    <row r="5685" spans="11:11">
      <c r="K5685" s="47" t="str">
        <f t="shared" si="89"/>
        <v/>
      </c>
    </row>
    <row r="5686" spans="11:11">
      <c r="K5686" s="47" t="str">
        <f t="shared" si="89"/>
        <v/>
      </c>
    </row>
    <row r="5687" spans="11:11">
      <c r="K5687" s="47" t="str">
        <f t="shared" si="89"/>
        <v/>
      </c>
    </row>
    <row r="5688" spans="11:11">
      <c r="K5688" s="47" t="str">
        <f t="shared" si="89"/>
        <v/>
      </c>
    </row>
    <row r="5689" spans="11:11">
      <c r="K5689" s="47" t="str">
        <f t="shared" si="89"/>
        <v/>
      </c>
    </row>
    <row r="5690" spans="11:11">
      <c r="K5690" s="47" t="str">
        <f t="shared" si="89"/>
        <v/>
      </c>
    </row>
    <row r="5691" spans="11:11">
      <c r="K5691" s="47" t="str">
        <f t="shared" si="89"/>
        <v/>
      </c>
    </row>
    <row r="5692" spans="11:11">
      <c r="K5692" s="47" t="str">
        <f t="shared" si="89"/>
        <v/>
      </c>
    </row>
    <row r="5693" spans="11:11">
      <c r="K5693" s="47" t="str">
        <f t="shared" si="89"/>
        <v/>
      </c>
    </row>
    <row r="5694" spans="11:11">
      <c r="K5694" s="47" t="str">
        <f t="shared" si="89"/>
        <v/>
      </c>
    </row>
    <row r="5695" spans="11:11">
      <c r="K5695" s="47" t="str">
        <f t="shared" si="89"/>
        <v/>
      </c>
    </row>
    <row r="5696" spans="11:11">
      <c r="K5696" s="47" t="str">
        <f t="shared" si="89"/>
        <v/>
      </c>
    </row>
    <row r="5697" spans="11:11">
      <c r="K5697" s="47" t="str">
        <f t="shared" si="89"/>
        <v/>
      </c>
    </row>
    <row r="5698" spans="11:11">
      <c r="K5698" s="47" t="str">
        <f t="shared" si="89"/>
        <v/>
      </c>
    </row>
    <row r="5699" spans="11:11">
      <c r="K5699" s="47" t="str">
        <f t="shared" si="89"/>
        <v/>
      </c>
    </row>
    <row r="5700" spans="11:11">
      <c r="K5700" s="47" t="str">
        <f t="shared" si="89"/>
        <v/>
      </c>
    </row>
    <row r="5701" spans="11:11">
      <c r="K5701" s="47" t="str">
        <f t="shared" si="89"/>
        <v/>
      </c>
    </row>
    <row r="5702" spans="11:11">
      <c r="K5702" s="47" t="str">
        <f t="shared" si="89"/>
        <v/>
      </c>
    </row>
    <row r="5703" spans="11:11">
      <c r="K5703" s="47" t="str">
        <f t="shared" si="89"/>
        <v/>
      </c>
    </row>
    <row r="5704" spans="11:11">
      <c r="K5704" s="47" t="str">
        <f t="shared" si="89"/>
        <v/>
      </c>
    </row>
    <row r="5705" spans="11:11">
      <c r="K5705" s="47" t="str">
        <f t="shared" si="89"/>
        <v/>
      </c>
    </row>
    <row r="5706" spans="11:11">
      <c r="K5706" s="47" t="str">
        <f t="shared" si="89"/>
        <v/>
      </c>
    </row>
    <row r="5707" spans="11:11">
      <c r="K5707" s="47" t="str">
        <f t="shared" si="89"/>
        <v/>
      </c>
    </row>
    <row r="5708" spans="11:11">
      <c r="K5708" s="47" t="str">
        <f t="shared" si="89"/>
        <v/>
      </c>
    </row>
    <row r="5709" spans="11:11">
      <c r="K5709" s="47" t="str">
        <f t="shared" si="89"/>
        <v/>
      </c>
    </row>
    <row r="5710" spans="11:11">
      <c r="K5710" s="47" t="str">
        <f t="shared" si="89"/>
        <v/>
      </c>
    </row>
    <row r="5711" spans="11:11">
      <c r="K5711" s="47" t="str">
        <f t="shared" si="89"/>
        <v/>
      </c>
    </row>
    <row r="5712" spans="11:11">
      <c r="K5712" s="47" t="str">
        <f t="shared" si="89"/>
        <v/>
      </c>
    </row>
    <row r="5713" spans="11:11">
      <c r="K5713" s="47" t="str">
        <f t="shared" si="89"/>
        <v/>
      </c>
    </row>
    <row r="5714" spans="11:11">
      <c r="K5714" s="47" t="str">
        <f t="shared" si="89"/>
        <v/>
      </c>
    </row>
    <row r="5715" spans="11:11">
      <c r="K5715" s="47" t="str">
        <f t="shared" ref="K5715:K5778" si="90">LEFT(C5715,2)</f>
        <v/>
      </c>
    </row>
    <row r="5716" spans="11:11">
      <c r="K5716" s="47" t="str">
        <f t="shared" si="90"/>
        <v/>
      </c>
    </row>
    <row r="5717" spans="11:11">
      <c r="K5717" s="47" t="str">
        <f t="shared" si="90"/>
        <v/>
      </c>
    </row>
    <row r="5718" spans="11:11">
      <c r="K5718" s="47" t="str">
        <f t="shared" si="90"/>
        <v/>
      </c>
    </row>
    <row r="5719" spans="11:11">
      <c r="K5719" s="47" t="str">
        <f t="shared" si="90"/>
        <v/>
      </c>
    </row>
    <row r="5720" spans="11:11">
      <c r="K5720" s="47" t="str">
        <f t="shared" si="90"/>
        <v/>
      </c>
    </row>
    <row r="5721" spans="11:11">
      <c r="K5721" s="47" t="str">
        <f t="shared" si="90"/>
        <v/>
      </c>
    </row>
    <row r="5722" spans="11:11">
      <c r="K5722" s="47" t="str">
        <f t="shared" si="90"/>
        <v/>
      </c>
    </row>
    <row r="5723" spans="11:11">
      <c r="K5723" s="47" t="str">
        <f t="shared" si="90"/>
        <v/>
      </c>
    </row>
    <row r="5724" spans="11:11">
      <c r="K5724" s="47" t="str">
        <f t="shared" si="90"/>
        <v/>
      </c>
    </row>
    <row r="5725" spans="11:11">
      <c r="K5725" s="47" t="str">
        <f t="shared" si="90"/>
        <v/>
      </c>
    </row>
    <row r="5726" spans="11:11">
      <c r="K5726" s="47" t="str">
        <f t="shared" si="90"/>
        <v/>
      </c>
    </row>
    <row r="5727" spans="11:11">
      <c r="K5727" s="47" t="str">
        <f t="shared" si="90"/>
        <v/>
      </c>
    </row>
    <row r="5728" spans="11:11">
      <c r="K5728" s="47" t="str">
        <f t="shared" si="90"/>
        <v/>
      </c>
    </row>
    <row r="5729" spans="11:11">
      <c r="K5729" s="47" t="str">
        <f t="shared" si="90"/>
        <v/>
      </c>
    </row>
    <row r="5730" spans="11:11">
      <c r="K5730" s="47" t="str">
        <f t="shared" si="90"/>
        <v/>
      </c>
    </row>
    <row r="5731" spans="11:11">
      <c r="K5731" s="47" t="str">
        <f t="shared" si="90"/>
        <v/>
      </c>
    </row>
    <row r="5732" spans="11:11">
      <c r="K5732" s="47" t="str">
        <f t="shared" si="90"/>
        <v/>
      </c>
    </row>
    <row r="5733" spans="11:11">
      <c r="K5733" s="47" t="str">
        <f t="shared" si="90"/>
        <v/>
      </c>
    </row>
    <row r="5734" spans="11:11">
      <c r="K5734" s="47" t="str">
        <f t="shared" si="90"/>
        <v/>
      </c>
    </row>
    <row r="5735" spans="11:11">
      <c r="K5735" s="47" t="str">
        <f t="shared" si="90"/>
        <v/>
      </c>
    </row>
    <row r="5736" spans="11:11">
      <c r="K5736" s="47" t="str">
        <f t="shared" si="90"/>
        <v/>
      </c>
    </row>
    <row r="5737" spans="11:11">
      <c r="K5737" s="47" t="str">
        <f t="shared" si="90"/>
        <v/>
      </c>
    </row>
    <row r="5738" spans="11:11">
      <c r="K5738" s="47" t="str">
        <f t="shared" si="90"/>
        <v/>
      </c>
    </row>
    <row r="5739" spans="11:11">
      <c r="K5739" s="47" t="str">
        <f t="shared" si="90"/>
        <v/>
      </c>
    </row>
    <row r="5740" spans="11:11">
      <c r="K5740" s="47" t="str">
        <f t="shared" si="90"/>
        <v/>
      </c>
    </row>
    <row r="5741" spans="11:11">
      <c r="K5741" s="47" t="str">
        <f t="shared" si="90"/>
        <v/>
      </c>
    </row>
    <row r="5742" spans="11:11">
      <c r="K5742" s="47" t="str">
        <f t="shared" si="90"/>
        <v/>
      </c>
    </row>
    <row r="5743" spans="11:11">
      <c r="K5743" s="47" t="str">
        <f t="shared" si="90"/>
        <v/>
      </c>
    </row>
    <row r="5744" spans="11:11">
      <c r="K5744" s="47" t="str">
        <f t="shared" si="90"/>
        <v/>
      </c>
    </row>
    <row r="5745" spans="11:11">
      <c r="K5745" s="47" t="str">
        <f t="shared" si="90"/>
        <v/>
      </c>
    </row>
    <row r="5746" spans="11:11">
      <c r="K5746" s="47" t="str">
        <f t="shared" si="90"/>
        <v/>
      </c>
    </row>
    <row r="5747" spans="11:11">
      <c r="K5747" s="47" t="str">
        <f t="shared" si="90"/>
        <v/>
      </c>
    </row>
    <row r="5748" spans="11:11">
      <c r="K5748" s="47" t="str">
        <f t="shared" si="90"/>
        <v/>
      </c>
    </row>
    <row r="5749" spans="11:11">
      <c r="K5749" s="47" t="str">
        <f t="shared" si="90"/>
        <v/>
      </c>
    </row>
    <row r="5750" spans="11:11">
      <c r="K5750" s="47" t="str">
        <f t="shared" si="90"/>
        <v/>
      </c>
    </row>
    <row r="5751" spans="11:11">
      <c r="K5751" s="47" t="str">
        <f t="shared" si="90"/>
        <v/>
      </c>
    </row>
    <row r="5752" spans="11:11">
      <c r="K5752" s="47" t="str">
        <f t="shared" si="90"/>
        <v/>
      </c>
    </row>
    <row r="5753" spans="11:11">
      <c r="K5753" s="47" t="str">
        <f t="shared" si="90"/>
        <v/>
      </c>
    </row>
    <row r="5754" spans="11:11">
      <c r="K5754" s="47" t="str">
        <f t="shared" si="90"/>
        <v/>
      </c>
    </row>
    <row r="5755" spans="11:11">
      <c r="K5755" s="47" t="str">
        <f t="shared" si="90"/>
        <v/>
      </c>
    </row>
    <row r="5756" spans="11:11">
      <c r="K5756" s="47" t="str">
        <f t="shared" si="90"/>
        <v/>
      </c>
    </row>
    <row r="5757" spans="11:11">
      <c r="K5757" s="47" t="str">
        <f t="shared" si="90"/>
        <v/>
      </c>
    </row>
    <row r="5758" spans="11:11">
      <c r="K5758" s="47" t="str">
        <f t="shared" si="90"/>
        <v/>
      </c>
    </row>
    <row r="5759" spans="11:11">
      <c r="K5759" s="47" t="str">
        <f t="shared" si="90"/>
        <v/>
      </c>
    </row>
    <row r="5760" spans="11:11">
      <c r="K5760" s="47" t="str">
        <f t="shared" si="90"/>
        <v/>
      </c>
    </row>
    <row r="5761" spans="11:11">
      <c r="K5761" s="47" t="str">
        <f t="shared" si="90"/>
        <v/>
      </c>
    </row>
    <row r="5762" spans="11:11">
      <c r="K5762" s="47" t="str">
        <f t="shared" si="90"/>
        <v/>
      </c>
    </row>
    <row r="5763" spans="11:11">
      <c r="K5763" s="47" t="str">
        <f t="shared" si="90"/>
        <v/>
      </c>
    </row>
    <row r="5764" spans="11:11">
      <c r="K5764" s="47" t="str">
        <f t="shared" si="90"/>
        <v/>
      </c>
    </row>
    <row r="5765" spans="11:11">
      <c r="K5765" s="47" t="str">
        <f t="shared" si="90"/>
        <v/>
      </c>
    </row>
    <row r="5766" spans="11:11">
      <c r="K5766" s="47" t="str">
        <f t="shared" si="90"/>
        <v/>
      </c>
    </row>
    <row r="5767" spans="11:11">
      <c r="K5767" s="47" t="str">
        <f t="shared" si="90"/>
        <v/>
      </c>
    </row>
    <row r="5768" spans="11:11">
      <c r="K5768" s="47" t="str">
        <f t="shared" si="90"/>
        <v/>
      </c>
    </row>
    <row r="5769" spans="11:11">
      <c r="K5769" s="47" t="str">
        <f t="shared" si="90"/>
        <v/>
      </c>
    </row>
    <row r="5770" spans="11:11">
      <c r="K5770" s="47" t="str">
        <f t="shared" si="90"/>
        <v/>
      </c>
    </row>
    <row r="5771" spans="11:11">
      <c r="K5771" s="47" t="str">
        <f t="shared" si="90"/>
        <v/>
      </c>
    </row>
    <row r="5772" spans="11:11">
      <c r="K5772" s="47" t="str">
        <f t="shared" si="90"/>
        <v/>
      </c>
    </row>
    <row r="5773" spans="11:11">
      <c r="K5773" s="47" t="str">
        <f t="shared" si="90"/>
        <v/>
      </c>
    </row>
    <row r="5774" spans="11:11">
      <c r="K5774" s="47" t="str">
        <f t="shared" si="90"/>
        <v/>
      </c>
    </row>
    <row r="5775" spans="11:11">
      <c r="K5775" s="47" t="str">
        <f t="shared" si="90"/>
        <v/>
      </c>
    </row>
    <row r="5776" spans="11:11">
      <c r="K5776" s="47" t="str">
        <f t="shared" si="90"/>
        <v/>
      </c>
    </row>
    <row r="5777" spans="11:11">
      <c r="K5777" s="47" t="str">
        <f t="shared" si="90"/>
        <v/>
      </c>
    </row>
    <row r="5778" spans="11:11">
      <c r="K5778" s="47" t="str">
        <f t="shared" si="90"/>
        <v/>
      </c>
    </row>
    <row r="5779" spans="11:11">
      <c r="K5779" s="47" t="str">
        <f t="shared" ref="K5779:K5842" si="91">LEFT(C5779,2)</f>
        <v/>
      </c>
    </row>
    <row r="5780" spans="11:11">
      <c r="K5780" s="47" t="str">
        <f t="shared" si="91"/>
        <v/>
      </c>
    </row>
    <row r="5781" spans="11:11">
      <c r="K5781" s="47" t="str">
        <f t="shared" si="91"/>
        <v/>
      </c>
    </row>
    <row r="5782" spans="11:11">
      <c r="K5782" s="47" t="str">
        <f t="shared" si="91"/>
        <v/>
      </c>
    </row>
    <row r="5783" spans="11:11">
      <c r="K5783" s="47" t="str">
        <f t="shared" si="91"/>
        <v/>
      </c>
    </row>
    <row r="5784" spans="11:11">
      <c r="K5784" s="47" t="str">
        <f t="shared" si="91"/>
        <v/>
      </c>
    </row>
    <row r="5785" spans="11:11">
      <c r="K5785" s="47" t="str">
        <f t="shared" si="91"/>
        <v/>
      </c>
    </row>
    <row r="5786" spans="11:11">
      <c r="K5786" s="47" t="str">
        <f t="shared" si="91"/>
        <v/>
      </c>
    </row>
    <row r="5787" spans="11:11">
      <c r="K5787" s="47" t="str">
        <f t="shared" si="91"/>
        <v/>
      </c>
    </row>
    <row r="5788" spans="11:11">
      <c r="K5788" s="47" t="str">
        <f t="shared" si="91"/>
        <v/>
      </c>
    </row>
    <row r="5789" spans="11:11">
      <c r="K5789" s="47" t="str">
        <f t="shared" si="91"/>
        <v/>
      </c>
    </row>
    <row r="5790" spans="11:11">
      <c r="K5790" s="47" t="str">
        <f t="shared" si="91"/>
        <v/>
      </c>
    </row>
    <row r="5791" spans="11:11">
      <c r="K5791" s="47" t="str">
        <f t="shared" si="91"/>
        <v/>
      </c>
    </row>
    <row r="5792" spans="11:11">
      <c r="K5792" s="47" t="str">
        <f t="shared" si="91"/>
        <v/>
      </c>
    </row>
    <row r="5793" spans="11:11">
      <c r="K5793" s="47" t="str">
        <f t="shared" si="91"/>
        <v/>
      </c>
    </row>
    <row r="5794" spans="11:11">
      <c r="K5794" s="47" t="str">
        <f t="shared" si="91"/>
        <v/>
      </c>
    </row>
    <row r="5795" spans="11:11">
      <c r="K5795" s="47" t="str">
        <f t="shared" si="91"/>
        <v/>
      </c>
    </row>
    <row r="5796" spans="11:11">
      <c r="K5796" s="47" t="str">
        <f t="shared" si="91"/>
        <v/>
      </c>
    </row>
    <row r="5797" spans="11:11">
      <c r="K5797" s="47" t="str">
        <f t="shared" si="91"/>
        <v/>
      </c>
    </row>
    <row r="5798" spans="11:11">
      <c r="K5798" s="47" t="str">
        <f t="shared" si="91"/>
        <v/>
      </c>
    </row>
    <row r="5799" spans="11:11">
      <c r="K5799" s="47" t="str">
        <f t="shared" si="91"/>
        <v/>
      </c>
    </row>
    <row r="5800" spans="11:11">
      <c r="K5800" s="47" t="str">
        <f t="shared" si="91"/>
        <v/>
      </c>
    </row>
    <row r="5801" spans="11:11">
      <c r="K5801" s="47" t="str">
        <f t="shared" si="91"/>
        <v/>
      </c>
    </row>
    <row r="5802" spans="11:11">
      <c r="K5802" s="47" t="str">
        <f t="shared" si="91"/>
        <v/>
      </c>
    </row>
    <row r="5803" spans="11:11">
      <c r="K5803" s="47" t="str">
        <f t="shared" si="91"/>
        <v/>
      </c>
    </row>
    <row r="5804" spans="11:11">
      <c r="K5804" s="47" t="str">
        <f t="shared" si="91"/>
        <v/>
      </c>
    </row>
    <row r="5805" spans="11:11">
      <c r="K5805" s="47" t="str">
        <f t="shared" si="91"/>
        <v/>
      </c>
    </row>
    <row r="5806" spans="11:11">
      <c r="K5806" s="47" t="str">
        <f t="shared" si="91"/>
        <v/>
      </c>
    </row>
    <row r="5807" spans="11:11">
      <c r="K5807" s="47" t="str">
        <f t="shared" si="91"/>
        <v/>
      </c>
    </row>
    <row r="5808" spans="11:11">
      <c r="K5808" s="47" t="str">
        <f t="shared" si="91"/>
        <v/>
      </c>
    </row>
    <row r="5809" spans="11:11">
      <c r="K5809" s="47" t="str">
        <f t="shared" si="91"/>
        <v/>
      </c>
    </row>
    <row r="5810" spans="11:11">
      <c r="K5810" s="47" t="str">
        <f t="shared" si="91"/>
        <v/>
      </c>
    </row>
    <row r="5811" spans="11:11">
      <c r="K5811" s="47" t="str">
        <f t="shared" si="91"/>
        <v/>
      </c>
    </row>
    <row r="5812" spans="11:11">
      <c r="K5812" s="47" t="str">
        <f t="shared" si="91"/>
        <v/>
      </c>
    </row>
    <row r="5813" spans="11:11">
      <c r="K5813" s="47" t="str">
        <f t="shared" si="91"/>
        <v/>
      </c>
    </row>
    <row r="5814" spans="11:11">
      <c r="K5814" s="47" t="str">
        <f t="shared" si="91"/>
        <v/>
      </c>
    </row>
    <row r="5815" spans="11:11">
      <c r="K5815" s="47" t="str">
        <f t="shared" si="91"/>
        <v/>
      </c>
    </row>
    <row r="5816" spans="11:11">
      <c r="K5816" s="47" t="str">
        <f t="shared" si="91"/>
        <v/>
      </c>
    </row>
    <row r="5817" spans="11:11">
      <c r="K5817" s="47" t="str">
        <f t="shared" si="91"/>
        <v/>
      </c>
    </row>
    <row r="5818" spans="11:11">
      <c r="K5818" s="47" t="str">
        <f t="shared" si="91"/>
        <v/>
      </c>
    </row>
    <row r="5819" spans="11:11">
      <c r="K5819" s="47" t="str">
        <f t="shared" si="91"/>
        <v/>
      </c>
    </row>
    <row r="5820" spans="11:11">
      <c r="K5820" s="47" t="str">
        <f t="shared" si="91"/>
        <v/>
      </c>
    </row>
    <row r="5821" spans="11:11">
      <c r="K5821" s="47" t="str">
        <f t="shared" si="91"/>
        <v/>
      </c>
    </row>
    <row r="5822" spans="11:11">
      <c r="K5822" s="47" t="str">
        <f t="shared" si="91"/>
        <v/>
      </c>
    </row>
    <row r="5823" spans="11:11">
      <c r="K5823" s="47" t="str">
        <f t="shared" si="91"/>
        <v/>
      </c>
    </row>
    <row r="5824" spans="11:11">
      <c r="K5824" s="47" t="str">
        <f t="shared" si="91"/>
        <v/>
      </c>
    </row>
    <row r="5825" spans="11:11">
      <c r="K5825" s="47" t="str">
        <f t="shared" si="91"/>
        <v/>
      </c>
    </row>
    <row r="5826" spans="11:11">
      <c r="K5826" s="47" t="str">
        <f t="shared" si="91"/>
        <v/>
      </c>
    </row>
    <row r="5827" spans="11:11">
      <c r="K5827" s="47" t="str">
        <f t="shared" si="91"/>
        <v/>
      </c>
    </row>
    <row r="5828" spans="11:11">
      <c r="K5828" s="47" t="str">
        <f t="shared" si="91"/>
        <v/>
      </c>
    </row>
    <row r="5829" spans="11:11">
      <c r="K5829" s="47" t="str">
        <f t="shared" si="91"/>
        <v/>
      </c>
    </row>
    <row r="5830" spans="11:11">
      <c r="K5830" s="47" t="str">
        <f t="shared" si="91"/>
        <v/>
      </c>
    </row>
    <row r="5831" spans="11:11">
      <c r="K5831" s="47" t="str">
        <f t="shared" si="91"/>
        <v/>
      </c>
    </row>
    <row r="5832" spans="11:11">
      <c r="K5832" s="47" t="str">
        <f t="shared" si="91"/>
        <v/>
      </c>
    </row>
    <row r="5833" spans="11:11">
      <c r="K5833" s="47" t="str">
        <f t="shared" si="91"/>
        <v/>
      </c>
    </row>
    <row r="5834" spans="11:11">
      <c r="K5834" s="47" t="str">
        <f t="shared" si="91"/>
        <v/>
      </c>
    </row>
    <row r="5835" spans="11:11">
      <c r="K5835" s="47" t="str">
        <f t="shared" si="91"/>
        <v/>
      </c>
    </row>
    <row r="5836" spans="11:11">
      <c r="K5836" s="47" t="str">
        <f t="shared" si="91"/>
        <v/>
      </c>
    </row>
    <row r="5837" spans="11:11">
      <c r="K5837" s="47" t="str">
        <f t="shared" si="91"/>
        <v/>
      </c>
    </row>
    <row r="5838" spans="11:11">
      <c r="K5838" s="47" t="str">
        <f t="shared" si="91"/>
        <v/>
      </c>
    </row>
    <row r="5839" spans="11:11">
      <c r="K5839" s="47" t="str">
        <f t="shared" si="91"/>
        <v/>
      </c>
    </row>
    <row r="5840" spans="11:11">
      <c r="K5840" s="47" t="str">
        <f t="shared" si="91"/>
        <v/>
      </c>
    </row>
    <row r="5841" spans="11:11">
      <c r="K5841" s="47" t="str">
        <f t="shared" si="91"/>
        <v/>
      </c>
    </row>
    <row r="5842" spans="11:11">
      <c r="K5842" s="47" t="str">
        <f t="shared" si="91"/>
        <v/>
      </c>
    </row>
    <row r="5843" spans="11:11">
      <c r="K5843" s="47" t="str">
        <f t="shared" ref="K5843:K5906" si="92">LEFT(C5843,2)</f>
        <v/>
      </c>
    </row>
    <row r="5844" spans="11:11">
      <c r="K5844" s="47" t="str">
        <f t="shared" si="92"/>
        <v/>
      </c>
    </row>
    <row r="5845" spans="11:11">
      <c r="K5845" s="47" t="str">
        <f t="shared" si="92"/>
        <v/>
      </c>
    </row>
    <row r="5846" spans="11:11">
      <c r="K5846" s="47" t="str">
        <f t="shared" si="92"/>
        <v/>
      </c>
    </row>
    <row r="5847" spans="11:11">
      <c r="K5847" s="47" t="str">
        <f t="shared" si="92"/>
        <v/>
      </c>
    </row>
    <row r="5848" spans="11:11">
      <c r="K5848" s="47" t="str">
        <f t="shared" si="92"/>
        <v/>
      </c>
    </row>
    <row r="5849" spans="11:11">
      <c r="K5849" s="47" t="str">
        <f t="shared" si="92"/>
        <v/>
      </c>
    </row>
    <row r="5850" spans="11:11">
      <c r="K5850" s="47" t="str">
        <f t="shared" si="92"/>
        <v/>
      </c>
    </row>
    <row r="5851" spans="11:11">
      <c r="K5851" s="47" t="str">
        <f t="shared" si="92"/>
        <v/>
      </c>
    </row>
    <row r="5852" spans="11:11">
      <c r="K5852" s="47" t="str">
        <f t="shared" si="92"/>
        <v/>
      </c>
    </row>
    <row r="5853" spans="11:11">
      <c r="K5853" s="47" t="str">
        <f t="shared" si="92"/>
        <v/>
      </c>
    </row>
    <row r="5854" spans="11:11">
      <c r="K5854" s="47" t="str">
        <f t="shared" si="92"/>
        <v/>
      </c>
    </row>
    <row r="5855" spans="11:11">
      <c r="K5855" s="47" t="str">
        <f t="shared" si="92"/>
        <v/>
      </c>
    </row>
    <row r="5856" spans="11:11">
      <c r="K5856" s="47" t="str">
        <f t="shared" si="92"/>
        <v/>
      </c>
    </row>
    <row r="5857" spans="11:11">
      <c r="K5857" s="47" t="str">
        <f t="shared" si="92"/>
        <v/>
      </c>
    </row>
    <row r="5858" spans="11:11">
      <c r="K5858" s="47" t="str">
        <f t="shared" si="92"/>
        <v/>
      </c>
    </row>
    <row r="5859" spans="11:11">
      <c r="K5859" s="47" t="str">
        <f t="shared" si="92"/>
        <v/>
      </c>
    </row>
    <row r="5860" spans="11:11">
      <c r="K5860" s="47" t="str">
        <f t="shared" si="92"/>
        <v/>
      </c>
    </row>
    <row r="5861" spans="11:11">
      <c r="K5861" s="47" t="str">
        <f t="shared" si="92"/>
        <v/>
      </c>
    </row>
    <row r="5862" spans="11:11">
      <c r="K5862" s="47" t="str">
        <f t="shared" si="92"/>
        <v/>
      </c>
    </row>
    <row r="5863" spans="11:11">
      <c r="K5863" s="47" t="str">
        <f t="shared" si="92"/>
        <v/>
      </c>
    </row>
    <row r="5864" spans="11:11">
      <c r="K5864" s="47" t="str">
        <f t="shared" si="92"/>
        <v/>
      </c>
    </row>
    <row r="5865" spans="11:11">
      <c r="K5865" s="47" t="str">
        <f t="shared" si="92"/>
        <v/>
      </c>
    </row>
    <row r="5866" spans="11:11">
      <c r="K5866" s="47" t="str">
        <f t="shared" si="92"/>
        <v/>
      </c>
    </row>
    <row r="5867" spans="11:11">
      <c r="K5867" s="47" t="str">
        <f t="shared" si="92"/>
        <v/>
      </c>
    </row>
    <row r="5868" spans="11:11">
      <c r="K5868" s="47" t="str">
        <f t="shared" si="92"/>
        <v/>
      </c>
    </row>
    <row r="5869" spans="11:11">
      <c r="K5869" s="47" t="str">
        <f t="shared" si="92"/>
        <v/>
      </c>
    </row>
    <row r="5870" spans="11:11">
      <c r="K5870" s="47" t="str">
        <f t="shared" si="92"/>
        <v/>
      </c>
    </row>
    <row r="5871" spans="11:11">
      <c r="K5871" s="47" t="str">
        <f t="shared" si="92"/>
        <v/>
      </c>
    </row>
    <row r="5872" spans="11:11">
      <c r="K5872" s="47" t="str">
        <f t="shared" si="92"/>
        <v/>
      </c>
    </row>
    <row r="5873" spans="11:11">
      <c r="K5873" s="47" t="str">
        <f t="shared" si="92"/>
        <v/>
      </c>
    </row>
    <row r="5874" spans="11:11">
      <c r="K5874" s="47" t="str">
        <f t="shared" si="92"/>
        <v/>
      </c>
    </row>
    <row r="5875" spans="11:11">
      <c r="K5875" s="47" t="str">
        <f t="shared" si="92"/>
        <v/>
      </c>
    </row>
    <row r="5876" spans="11:11">
      <c r="K5876" s="47" t="str">
        <f t="shared" si="92"/>
        <v/>
      </c>
    </row>
    <row r="5877" spans="11:11">
      <c r="K5877" s="47" t="str">
        <f t="shared" si="92"/>
        <v/>
      </c>
    </row>
    <row r="5878" spans="11:11">
      <c r="K5878" s="47" t="str">
        <f t="shared" si="92"/>
        <v/>
      </c>
    </row>
    <row r="5879" spans="11:11">
      <c r="K5879" s="47" t="str">
        <f t="shared" si="92"/>
        <v/>
      </c>
    </row>
    <row r="5880" spans="11:11">
      <c r="K5880" s="47" t="str">
        <f t="shared" si="92"/>
        <v/>
      </c>
    </row>
    <row r="5881" spans="11:11">
      <c r="K5881" s="47" t="str">
        <f t="shared" si="92"/>
        <v/>
      </c>
    </row>
    <row r="5882" spans="11:11">
      <c r="K5882" s="47" t="str">
        <f t="shared" si="92"/>
        <v/>
      </c>
    </row>
    <row r="5883" spans="11:11">
      <c r="K5883" s="47" t="str">
        <f t="shared" si="92"/>
        <v/>
      </c>
    </row>
    <row r="5884" spans="11:11">
      <c r="K5884" s="47" t="str">
        <f t="shared" si="92"/>
        <v/>
      </c>
    </row>
    <row r="5885" spans="11:11">
      <c r="K5885" s="47" t="str">
        <f t="shared" si="92"/>
        <v/>
      </c>
    </row>
    <row r="5886" spans="11:11">
      <c r="K5886" s="47" t="str">
        <f t="shared" si="92"/>
        <v/>
      </c>
    </row>
    <row r="5887" spans="11:11">
      <c r="K5887" s="47" t="str">
        <f t="shared" si="92"/>
        <v/>
      </c>
    </row>
    <row r="5888" spans="11:11">
      <c r="K5888" s="47" t="str">
        <f t="shared" si="92"/>
        <v/>
      </c>
    </row>
    <row r="5889" spans="11:11">
      <c r="K5889" s="47" t="str">
        <f t="shared" si="92"/>
        <v/>
      </c>
    </row>
    <row r="5890" spans="11:11">
      <c r="K5890" s="47" t="str">
        <f t="shared" si="92"/>
        <v/>
      </c>
    </row>
    <row r="5891" spans="11:11">
      <c r="K5891" s="47" t="str">
        <f t="shared" si="92"/>
        <v/>
      </c>
    </row>
    <row r="5892" spans="11:11">
      <c r="K5892" s="47" t="str">
        <f t="shared" si="92"/>
        <v/>
      </c>
    </row>
    <row r="5893" spans="11:11">
      <c r="K5893" s="47" t="str">
        <f t="shared" si="92"/>
        <v/>
      </c>
    </row>
    <row r="5894" spans="11:11">
      <c r="K5894" s="47" t="str">
        <f t="shared" si="92"/>
        <v/>
      </c>
    </row>
    <row r="5895" spans="11:11">
      <c r="K5895" s="47" t="str">
        <f t="shared" si="92"/>
        <v/>
      </c>
    </row>
    <row r="5896" spans="11:11">
      <c r="K5896" s="47" t="str">
        <f t="shared" si="92"/>
        <v/>
      </c>
    </row>
    <row r="5897" spans="11:11">
      <c r="K5897" s="47" t="str">
        <f t="shared" si="92"/>
        <v/>
      </c>
    </row>
    <row r="5898" spans="11:11">
      <c r="K5898" s="47" t="str">
        <f t="shared" si="92"/>
        <v/>
      </c>
    </row>
    <row r="5899" spans="11:11">
      <c r="K5899" s="47" t="str">
        <f t="shared" si="92"/>
        <v/>
      </c>
    </row>
    <row r="5900" spans="11:11">
      <c r="K5900" s="47" t="str">
        <f t="shared" si="92"/>
        <v/>
      </c>
    </row>
    <row r="5901" spans="11:11">
      <c r="K5901" s="47" t="str">
        <f t="shared" si="92"/>
        <v/>
      </c>
    </row>
    <row r="5902" spans="11:11">
      <c r="K5902" s="47" t="str">
        <f t="shared" si="92"/>
        <v/>
      </c>
    </row>
    <row r="5903" spans="11:11">
      <c r="K5903" s="47" t="str">
        <f t="shared" si="92"/>
        <v/>
      </c>
    </row>
    <row r="5904" spans="11:11">
      <c r="K5904" s="47" t="str">
        <f t="shared" si="92"/>
        <v/>
      </c>
    </row>
    <row r="5905" spans="11:11">
      <c r="K5905" s="47" t="str">
        <f t="shared" si="92"/>
        <v/>
      </c>
    </row>
    <row r="5906" spans="11:11">
      <c r="K5906" s="47" t="str">
        <f t="shared" si="92"/>
        <v/>
      </c>
    </row>
    <row r="5907" spans="11:11">
      <c r="K5907" s="47" t="str">
        <f t="shared" ref="K5907:K5970" si="93">LEFT(C5907,2)</f>
        <v/>
      </c>
    </row>
    <row r="5908" spans="11:11">
      <c r="K5908" s="47" t="str">
        <f t="shared" si="93"/>
        <v/>
      </c>
    </row>
    <row r="5909" spans="11:11">
      <c r="K5909" s="47" t="str">
        <f t="shared" si="93"/>
        <v/>
      </c>
    </row>
    <row r="5910" spans="11:11">
      <c r="K5910" s="47" t="str">
        <f t="shared" si="93"/>
        <v/>
      </c>
    </row>
    <row r="5911" spans="11:11">
      <c r="K5911" s="47" t="str">
        <f t="shared" si="93"/>
        <v/>
      </c>
    </row>
    <row r="5912" spans="11:11">
      <c r="K5912" s="47" t="str">
        <f t="shared" si="93"/>
        <v/>
      </c>
    </row>
    <row r="5913" spans="11:11">
      <c r="K5913" s="47" t="str">
        <f t="shared" si="93"/>
        <v/>
      </c>
    </row>
    <row r="5914" spans="11:11">
      <c r="K5914" s="47" t="str">
        <f t="shared" si="93"/>
        <v/>
      </c>
    </row>
    <row r="5915" spans="11:11">
      <c r="K5915" s="47" t="str">
        <f t="shared" si="93"/>
        <v/>
      </c>
    </row>
    <row r="5916" spans="11:11">
      <c r="K5916" s="47" t="str">
        <f t="shared" si="93"/>
        <v/>
      </c>
    </row>
    <row r="5917" spans="11:11">
      <c r="K5917" s="47" t="str">
        <f t="shared" si="93"/>
        <v/>
      </c>
    </row>
    <row r="5918" spans="11:11">
      <c r="K5918" s="47" t="str">
        <f t="shared" si="93"/>
        <v/>
      </c>
    </row>
    <row r="5919" spans="11:11">
      <c r="K5919" s="47" t="str">
        <f t="shared" si="93"/>
        <v/>
      </c>
    </row>
    <row r="5920" spans="11:11">
      <c r="K5920" s="47" t="str">
        <f t="shared" si="93"/>
        <v/>
      </c>
    </row>
    <row r="5921" spans="11:11">
      <c r="K5921" s="47" t="str">
        <f t="shared" si="93"/>
        <v/>
      </c>
    </row>
    <row r="5922" spans="11:11">
      <c r="K5922" s="47" t="str">
        <f t="shared" si="93"/>
        <v/>
      </c>
    </row>
    <row r="5923" spans="11:11">
      <c r="K5923" s="47" t="str">
        <f t="shared" si="93"/>
        <v/>
      </c>
    </row>
    <row r="5924" spans="11:11">
      <c r="K5924" s="47" t="str">
        <f t="shared" si="93"/>
        <v/>
      </c>
    </row>
    <row r="5925" spans="11:11">
      <c r="K5925" s="47" t="str">
        <f t="shared" si="93"/>
        <v/>
      </c>
    </row>
    <row r="5926" spans="11:11">
      <c r="K5926" s="47" t="str">
        <f t="shared" si="93"/>
        <v/>
      </c>
    </row>
    <row r="5927" spans="11:11">
      <c r="K5927" s="47" t="str">
        <f t="shared" si="93"/>
        <v/>
      </c>
    </row>
    <row r="5928" spans="11:11">
      <c r="K5928" s="47" t="str">
        <f t="shared" si="93"/>
        <v/>
      </c>
    </row>
    <row r="5929" spans="11:11">
      <c r="K5929" s="47" t="str">
        <f t="shared" si="93"/>
        <v/>
      </c>
    </row>
    <row r="5930" spans="11:11">
      <c r="K5930" s="47" t="str">
        <f t="shared" si="93"/>
        <v/>
      </c>
    </row>
    <row r="5931" spans="11:11">
      <c r="K5931" s="47" t="str">
        <f t="shared" si="93"/>
        <v/>
      </c>
    </row>
    <row r="5932" spans="11:11">
      <c r="K5932" s="47" t="str">
        <f t="shared" si="93"/>
        <v/>
      </c>
    </row>
    <row r="5933" spans="11:11">
      <c r="K5933" s="47" t="str">
        <f t="shared" si="93"/>
        <v/>
      </c>
    </row>
    <row r="5934" spans="11:11">
      <c r="K5934" s="47" t="str">
        <f t="shared" si="93"/>
        <v/>
      </c>
    </row>
    <row r="5935" spans="11:11">
      <c r="K5935" s="47" t="str">
        <f t="shared" si="93"/>
        <v/>
      </c>
    </row>
    <row r="5936" spans="11:11">
      <c r="K5936" s="47" t="str">
        <f t="shared" si="93"/>
        <v/>
      </c>
    </row>
    <row r="5937" spans="11:11">
      <c r="K5937" s="47" t="str">
        <f t="shared" si="93"/>
        <v/>
      </c>
    </row>
    <row r="5938" spans="11:11">
      <c r="K5938" s="47" t="str">
        <f t="shared" si="93"/>
        <v/>
      </c>
    </row>
    <row r="5939" spans="11:11">
      <c r="K5939" s="47" t="str">
        <f t="shared" si="93"/>
        <v/>
      </c>
    </row>
    <row r="5940" spans="11:11">
      <c r="K5940" s="47" t="str">
        <f t="shared" si="93"/>
        <v/>
      </c>
    </row>
    <row r="5941" spans="11:11">
      <c r="K5941" s="47" t="str">
        <f t="shared" si="93"/>
        <v/>
      </c>
    </row>
    <row r="5942" spans="11:11">
      <c r="K5942" s="47" t="str">
        <f t="shared" si="93"/>
        <v/>
      </c>
    </row>
    <row r="5943" spans="11:11">
      <c r="K5943" s="47" t="str">
        <f t="shared" si="93"/>
        <v/>
      </c>
    </row>
    <row r="5944" spans="11:11">
      <c r="K5944" s="47" t="str">
        <f t="shared" si="93"/>
        <v/>
      </c>
    </row>
    <row r="5945" spans="11:11">
      <c r="K5945" s="47" t="str">
        <f t="shared" si="93"/>
        <v/>
      </c>
    </row>
    <row r="5946" spans="11:11">
      <c r="K5946" s="47" t="str">
        <f t="shared" si="93"/>
        <v/>
      </c>
    </row>
    <row r="5947" spans="11:11">
      <c r="K5947" s="47" t="str">
        <f t="shared" si="93"/>
        <v/>
      </c>
    </row>
    <row r="5948" spans="11:11">
      <c r="K5948" s="47" t="str">
        <f t="shared" si="93"/>
        <v/>
      </c>
    </row>
    <row r="5949" spans="11:11">
      <c r="K5949" s="47" t="str">
        <f t="shared" si="93"/>
        <v/>
      </c>
    </row>
    <row r="5950" spans="11:11">
      <c r="K5950" s="47" t="str">
        <f t="shared" si="93"/>
        <v/>
      </c>
    </row>
    <row r="5951" spans="11:11">
      <c r="K5951" s="47" t="str">
        <f t="shared" si="93"/>
        <v/>
      </c>
    </row>
    <row r="5952" spans="11:11">
      <c r="K5952" s="47" t="str">
        <f t="shared" si="93"/>
        <v/>
      </c>
    </row>
    <row r="5953" spans="11:11">
      <c r="K5953" s="47" t="str">
        <f t="shared" si="93"/>
        <v/>
      </c>
    </row>
    <row r="5954" spans="11:11">
      <c r="K5954" s="47" t="str">
        <f t="shared" si="93"/>
        <v/>
      </c>
    </row>
    <row r="5955" spans="11:11">
      <c r="K5955" s="47" t="str">
        <f t="shared" si="93"/>
        <v/>
      </c>
    </row>
    <row r="5956" spans="11:11">
      <c r="K5956" s="47" t="str">
        <f t="shared" si="93"/>
        <v/>
      </c>
    </row>
    <row r="5957" spans="11:11">
      <c r="K5957" s="47" t="str">
        <f t="shared" si="93"/>
        <v/>
      </c>
    </row>
    <row r="5958" spans="11:11">
      <c r="K5958" s="47" t="str">
        <f t="shared" si="93"/>
        <v/>
      </c>
    </row>
    <row r="5959" spans="11:11">
      <c r="K5959" s="47" t="str">
        <f t="shared" si="93"/>
        <v/>
      </c>
    </row>
    <row r="5960" spans="11:11">
      <c r="K5960" s="47" t="str">
        <f t="shared" si="93"/>
        <v/>
      </c>
    </row>
    <row r="5961" spans="11:11">
      <c r="K5961" s="47" t="str">
        <f t="shared" si="93"/>
        <v/>
      </c>
    </row>
    <row r="5962" spans="11:11">
      <c r="K5962" s="47" t="str">
        <f t="shared" si="93"/>
        <v/>
      </c>
    </row>
    <row r="5963" spans="11:11">
      <c r="K5963" s="47" t="str">
        <f t="shared" si="93"/>
        <v/>
      </c>
    </row>
    <row r="5964" spans="11:11">
      <c r="K5964" s="47" t="str">
        <f t="shared" si="93"/>
        <v/>
      </c>
    </row>
    <row r="5965" spans="11:11">
      <c r="K5965" s="47" t="str">
        <f t="shared" si="93"/>
        <v/>
      </c>
    </row>
    <row r="5966" spans="11:11">
      <c r="K5966" s="47" t="str">
        <f t="shared" si="93"/>
        <v/>
      </c>
    </row>
    <row r="5967" spans="11:11">
      <c r="K5967" s="47" t="str">
        <f t="shared" si="93"/>
        <v/>
      </c>
    </row>
    <row r="5968" spans="11:11">
      <c r="K5968" s="47" t="str">
        <f t="shared" si="93"/>
        <v/>
      </c>
    </row>
    <row r="5969" spans="11:11">
      <c r="K5969" s="47" t="str">
        <f t="shared" si="93"/>
        <v/>
      </c>
    </row>
    <row r="5970" spans="11:11">
      <c r="K5970" s="47" t="str">
        <f t="shared" si="93"/>
        <v/>
      </c>
    </row>
    <row r="5971" spans="11:11">
      <c r="K5971" s="47" t="str">
        <f t="shared" ref="K5971:K6034" si="94">LEFT(C5971,2)</f>
        <v/>
      </c>
    </row>
    <row r="5972" spans="11:11">
      <c r="K5972" s="47" t="str">
        <f t="shared" si="94"/>
        <v/>
      </c>
    </row>
    <row r="5973" spans="11:11">
      <c r="K5973" s="47" t="str">
        <f t="shared" si="94"/>
        <v/>
      </c>
    </row>
    <row r="5974" spans="11:11">
      <c r="K5974" s="47" t="str">
        <f t="shared" si="94"/>
        <v/>
      </c>
    </row>
    <row r="5975" spans="11:11">
      <c r="K5975" s="47" t="str">
        <f t="shared" si="94"/>
        <v/>
      </c>
    </row>
    <row r="5976" spans="11:11">
      <c r="K5976" s="47" t="str">
        <f t="shared" si="94"/>
        <v/>
      </c>
    </row>
    <row r="5977" spans="11:11">
      <c r="K5977" s="47" t="str">
        <f t="shared" si="94"/>
        <v/>
      </c>
    </row>
    <row r="5978" spans="11:11">
      <c r="K5978" s="47" t="str">
        <f t="shared" si="94"/>
        <v/>
      </c>
    </row>
    <row r="5979" spans="11:11">
      <c r="K5979" s="47" t="str">
        <f t="shared" si="94"/>
        <v/>
      </c>
    </row>
    <row r="5980" spans="11:11">
      <c r="K5980" s="47" t="str">
        <f t="shared" si="94"/>
        <v/>
      </c>
    </row>
    <row r="5981" spans="11:11">
      <c r="K5981" s="47" t="str">
        <f t="shared" si="94"/>
        <v/>
      </c>
    </row>
    <row r="5982" spans="11:11">
      <c r="K5982" s="47" t="str">
        <f t="shared" si="94"/>
        <v/>
      </c>
    </row>
    <row r="5983" spans="11:11">
      <c r="K5983" s="47" t="str">
        <f t="shared" si="94"/>
        <v/>
      </c>
    </row>
    <row r="5984" spans="11:11">
      <c r="K5984" s="47" t="str">
        <f t="shared" si="94"/>
        <v/>
      </c>
    </row>
    <row r="5985" spans="11:11">
      <c r="K5985" s="47" t="str">
        <f t="shared" si="94"/>
        <v/>
      </c>
    </row>
    <row r="5986" spans="11:11">
      <c r="K5986" s="47" t="str">
        <f t="shared" si="94"/>
        <v/>
      </c>
    </row>
    <row r="5987" spans="11:11">
      <c r="K5987" s="47" t="str">
        <f t="shared" si="94"/>
        <v/>
      </c>
    </row>
    <row r="5988" spans="11:11">
      <c r="K5988" s="47" t="str">
        <f t="shared" si="94"/>
        <v/>
      </c>
    </row>
    <row r="5989" spans="11:11">
      <c r="K5989" s="47" t="str">
        <f t="shared" si="94"/>
        <v/>
      </c>
    </row>
    <row r="5990" spans="11:11">
      <c r="K5990" s="47" t="str">
        <f t="shared" si="94"/>
        <v/>
      </c>
    </row>
    <row r="5991" spans="11:11">
      <c r="K5991" s="47" t="str">
        <f t="shared" si="94"/>
        <v/>
      </c>
    </row>
    <row r="5992" spans="11:11">
      <c r="K5992" s="47" t="str">
        <f t="shared" si="94"/>
        <v/>
      </c>
    </row>
    <row r="5993" spans="11:11">
      <c r="K5993" s="47" t="str">
        <f t="shared" si="94"/>
        <v/>
      </c>
    </row>
    <row r="5994" spans="11:11">
      <c r="K5994" s="47" t="str">
        <f t="shared" si="94"/>
        <v/>
      </c>
    </row>
    <row r="5995" spans="11:11">
      <c r="K5995" s="47" t="str">
        <f t="shared" si="94"/>
        <v/>
      </c>
    </row>
    <row r="5996" spans="11:11">
      <c r="K5996" s="47" t="str">
        <f t="shared" si="94"/>
        <v/>
      </c>
    </row>
    <row r="5997" spans="11:11">
      <c r="K5997" s="47" t="str">
        <f t="shared" si="94"/>
        <v/>
      </c>
    </row>
    <row r="5998" spans="11:11">
      <c r="K5998" s="47" t="str">
        <f t="shared" si="94"/>
        <v/>
      </c>
    </row>
    <row r="5999" spans="11:11">
      <c r="K5999" s="47" t="str">
        <f t="shared" si="94"/>
        <v/>
      </c>
    </row>
    <row r="6000" spans="11:11">
      <c r="K6000" s="47" t="str">
        <f t="shared" si="94"/>
        <v/>
      </c>
    </row>
    <row r="6001" spans="11:11">
      <c r="K6001" s="47" t="str">
        <f t="shared" si="94"/>
        <v/>
      </c>
    </row>
    <row r="6002" spans="11:11">
      <c r="K6002" s="47" t="str">
        <f t="shared" si="94"/>
        <v/>
      </c>
    </row>
    <row r="6003" spans="11:11">
      <c r="K6003" s="47" t="str">
        <f t="shared" si="94"/>
        <v/>
      </c>
    </row>
    <row r="6004" spans="11:11">
      <c r="K6004" s="47" t="str">
        <f t="shared" si="94"/>
        <v/>
      </c>
    </row>
    <row r="6005" spans="11:11">
      <c r="K6005" s="47" t="str">
        <f t="shared" si="94"/>
        <v/>
      </c>
    </row>
    <row r="6006" spans="11:11">
      <c r="K6006" s="47" t="str">
        <f t="shared" si="94"/>
        <v/>
      </c>
    </row>
    <row r="6007" spans="11:11">
      <c r="K6007" s="47" t="str">
        <f t="shared" si="94"/>
        <v/>
      </c>
    </row>
    <row r="6008" spans="11:11">
      <c r="K6008" s="47" t="str">
        <f t="shared" si="94"/>
        <v/>
      </c>
    </row>
    <row r="6009" spans="11:11">
      <c r="K6009" s="47" t="str">
        <f t="shared" si="94"/>
        <v/>
      </c>
    </row>
    <row r="6010" spans="11:11">
      <c r="K6010" s="47" t="str">
        <f t="shared" si="94"/>
        <v/>
      </c>
    </row>
    <row r="6011" spans="11:11">
      <c r="K6011" s="47" t="str">
        <f t="shared" si="94"/>
        <v/>
      </c>
    </row>
    <row r="6012" spans="11:11">
      <c r="K6012" s="47" t="str">
        <f t="shared" si="94"/>
        <v/>
      </c>
    </row>
    <row r="6013" spans="11:11">
      <c r="K6013" s="47" t="str">
        <f t="shared" si="94"/>
        <v/>
      </c>
    </row>
    <row r="6014" spans="11:11">
      <c r="K6014" s="47" t="str">
        <f t="shared" si="94"/>
        <v/>
      </c>
    </row>
    <row r="6015" spans="11:11">
      <c r="K6015" s="47" t="str">
        <f t="shared" si="94"/>
        <v/>
      </c>
    </row>
    <row r="6016" spans="11:11">
      <c r="K6016" s="47" t="str">
        <f t="shared" si="94"/>
        <v/>
      </c>
    </row>
    <row r="6017" spans="11:11">
      <c r="K6017" s="47" t="str">
        <f t="shared" si="94"/>
        <v/>
      </c>
    </row>
    <row r="6018" spans="11:11">
      <c r="K6018" s="47" t="str">
        <f t="shared" si="94"/>
        <v/>
      </c>
    </row>
    <row r="6019" spans="11:11">
      <c r="K6019" s="47" t="str">
        <f t="shared" si="94"/>
        <v/>
      </c>
    </row>
    <row r="6020" spans="11:11">
      <c r="K6020" s="47" t="str">
        <f t="shared" si="94"/>
        <v/>
      </c>
    </row>
    <row r="6021" spans="11:11">
      <c r="K6021" s="47" t="str">
        <f t="shared" si="94"/>
        <v/>
      </c>
    </row>
    <row r="6022" spans="11:11">
      <c r="K6022" s="47" t="str">
        <f t="shared" si="94"/>
        <v/>
      </c>
    </row>
    <row r="6023" spans="11:11">
      <c r="K6023" s="47" t="str">
        <f t="shared" si="94"/>
        <v/>
      </c>
    </row>
    <row r="6024" spans="11:11">
      <c r="K6024" s="47" t="str">
        <f t="shared" si="94"/>
        <v/>
      </c>
    </row>
    <row r="6025" spans="11:11">
      <c r="K6025" s="47" t="str">
        <f t="shared" si="94"/>
        <v/>
      </c>
    </row>
    <row r="6026" spans="11:11">
      <c r="K6026" s="47" t="str">
        <f t="shared" si="94"/>
        <v/>
      </c>
    </row>
    <row r="6027" spans="11:11">
      <c r="K6027" s="47" t="str">
        <f t="shared" si="94"/>
        <v/>
      </c>
    </row>
    <row r="6028" spans="11:11">
      <c r="K6028" s="47" t="str">
        <f t="shared" si="94"/>
        <v/>
      </c>
    </row>
    <row r="6029" spans="11:11">
      <c r="K6029" s="47" t="str">
        <f t="shared" si="94"/>
        <v/>
      </c>
    </row>
    <row r="6030" spans="11:11">
      <c r="K6030" s="47" t="str">
        <f t="shared" si="94"/>
        <v/>
      </c>
    </row>
    <row r="6031" spans="11:11">
      <c r="K6031" s="47" t="str">
        <f t="shared" si="94"/>
        <v/>
      </c>
    </row>
    <row r="6032" spans="11:11">
      <c r="K6032" s="47" t="str">
        <f t="shared" si="94"/>
        <v/>
      </c>
    </row>
    <row r="6033" spans="11:11">
      <c r="K6033" s="47" t="str">
        <f t="shared" si="94"/>
        <v/>
      </c>
    </row>
    <row r="6034" spans="11:11">
      <c r="K6034" s="47" t="str">
        <f t="shared" si="94"/>
        <v/>
      </c>
    </row>
    <row r="6035" spans="11:11">
      <c r="K6035" s="47" t="str">
        <f t="shared" ref="K6035:K6098" si="95">LEFT(C6035,2)</f>
        <v/>
      </c>
    </row>
    <row r="6036" spans="11:11">
      <c r="K6036" s="47" t="str">
        <f t="shared" si="95"/>
        <v/>
      </c>
    </row>
    <row r="6037" spans="11:11">
      <c r="K6037" s="47" t="str">
        <f t="shared" si="95"/>
        <v/>
      </c>
    </row>
    <row r="6038" spans="11:11">
      <c r="K6038" s="47" t="str">
        <f t="shared" si="95"/>
        <v/>
      </c>
    </row>
    <row r="6039" spans="11:11">
      <c r="K6039" s="47" t="str">
        <f t="shared" si="95"/>
        <v/>
      </c>
    </row>
    <row r="6040" spans="11:11">
      <c r="K6040" s="47" t="str">
        <f t="shared" si="95"/>
        <v/>
      </c>
    </row>
    <row r="6041" spans="11:11">
      <c r="K6041" s="47" t="str">
        <f t="shared" si="95"/>
        <v/>
      </c>
    </row>
    <row r="6042" spans="11:11">
      <c r="K6042" s="47" t="str">
        <f t="shared" si="95"/>
        <v/>
      </c>
    </row>
    <row r="6043" spans="11:11">
      <c r="K6043" s="47" t="str">
        <f t="shared" si="95"/>
        <v/>
      </c>
    </row>
    <row r="6044" spans="11:11">
      <c r="K6044" s="47" t="str">
        <f t="shared" si="95"/>
        <v/>
      </c>
    </row>
    <row r="6045" spans="11:11">
      <c r="K6045" s="47" t="str">
        <f t="shared" si="95"/>
        <v/>
      </c>
    </row>
    <row r="6046" spans="11:11">
      <c r="K6046" s="47" t="str">
        <f t="shared" si="95"/>
        <v/>
      </c>
    </row>
    <row r="6047" spans="11:11">
      <c r="K6047" s="47" t="str">
        <f t="shared" si="95"/>
        <v/>
      </c>
    </row>
    <row r="6048" spans="11:11">
      <c r="K6048" s="47" t="str">
        <f t="shared" si="95"/>
        <v/>
      </c>
    </row>
    <row r="6049" spans="11:11">
      <c r="K6049" s="47" t="str">
        <f t="shared" si="95"/>
        <v/>
      </c>
    </row>
    <row r="6050" spans="11:11">
      <c r="K6050" s="47" t="str">
        <f t="shared" si="95"/>
        <v/>
      </c>
    </row>
    <row r="6051" spans="11:11">
      <c r="K6051" s="47" t="str">
        <f t="shared" si="95"/>
        <v/>
      </c>
    </row>
    <row r="6052" spans="11:11">
      <c r="K6052" s="47" t="str">
        <f t="shared" si="95"/>
        <v/>
      </c>
    </row>
    <row r="6053" spans="11:11">
      <c r="K6053" s="47" t="str">
        <f t="shared" si="95"/>
        <v/>
      </c>
    </row>
    <row r="6054" spans="11:11">
      <c r="K6054" s="47" t="str">
        <f t="shared" si="95"/>
        <v/>
      </c>
    </row>
    <row r="6055" spans="11:11">
      <c r="K6055" s="47" t="str">
        <f t="shared" si="95"/>
        <v/>
      </c>
    </row>
    <row r="6056" spans="11:11">
      <c r="K6056" s="47" t="str">
        <f t="shared" si="95"/>
        <v/>
      </c>
    </row>
    <row r="6057" spans="11:11">
      <c r="K6057" s="47" t="str">
        <f t="shared" si="95"/>
        <v/>
      </c>
    </row>
    <row r="6058" spans="11:11">
      <c r="K6058" s="47" t="str">
        <f t="shared" si="95"/>
        <v/>
      </c>
    </row>
    <row r="6059" spans="11:11">
      <c r="K6059" s="47" t="str">
        <f t="shared" si="95"/>
        <v/>
      </c>
    </row>
    <row r="6060" spans="11:11">
      <c r="K6060" s="47" t="str">
        <f t="shared" si="95"/>
        <v/>
      </c>
    </row>
    <row r="6061" spans="11:11">
      <c r="K6061" s="47" t="str">
        <f t="shared" si="95"/>
        <v/>
      </c>
    </row>
    <row r="6062" spans="11:11">
      <c r="K6062" s="47" t="str">
        <f t="shared" si="95"/>
        <v/>
      </c>
    </row>
    <row r="6063" spans="11:11">
      <c r="K6063" s="47" t="str">
        <f t="shared" si="95"/>
        <v/>
      </c>
    </row>
    <row r="6064" spans="11:11">
      <c r="K6064" s="47" t="str">
        <f t="shared" si="95"/>
        <v/>
      </c>
    </row>
    <row r="6065" spans="11:11">
      <c r="K6065" s="47" t="str">
        <f t="shared" si="95"/>
        <v/>
      </c>
    </row>
    <row r="6066" spans="11:11">
      <c r="K6066" s="47" t="str">
        <f t="shared" si="95"/>
        <v/>
      </c>
    </row>
    <row r="6067" spans="11:11">
      <c r="K6067" s="47" t="str">
        <f t="shared" si="95"/>
        <v/>
      </c>
    </row>
    <row r="6068" spans="11:11">
      <c r="K6068" s="47" t="str">
        <f t="shared" si="95"/>
        <v/>
      </c>
    </row>
    <row r="6069" spans="11:11">
      <c r="K6069" s="47" t="str">
        <f t="shared" si="95"/>
        <v/>
      </c>
    </row>
    <row r="6070" spans="11:11">
      <c r="K6070" s="47" t="str">
        <f t="shared" si="95"/>
        <v/>
      </c>
    </row>
    <row r="6071" spans="11:11">
      <c r="K6071" s="47" t="str">
        <f t="shared" si="95"/>
        <v/>
      </c>
    </row>
    <row r="6072" spans="11:11">
      <c r="K6072" s="47" t="str">
        <f t="shared" si="95"/>
        <v/>
      </c>
    </row>
    <row r="6073" spans="11:11">
      <c r="K6073" s="47" t="str">
        <f t="shared" si="95"/>
        <v/>
      </c>
    </row>
    <row r="6074" spans="11:11">
      <c r="K6074" s="47" t="str">
        <f t="shared" si="95"/>
        <v/>
      </c>
    </row>
    <row r="6075" spans="11:11">
      <c r="K6075" s="47" t="str">
        <f t="shared" si="95"/>
        <v/>
      </c>
    </row>
    <row r="6076" spans="11:11">
      <c r="K6076" s="47" t="str">
        <f t="shared" si="95"/>
        <v/>
      </c>
    </row>
    <row r="6077" spans="11:11">
      <c r="K6077" s="47" t="str">
        <f t="shared" si="95"/>
        <v/>
      </c>
    </row>
    <row r="6078" spans="11:11">
      <c r="K6078" s="47" t="str">
        <f t="shared" si="95"/>
        <v/>
      </c>
    </row>
    <row r="6079" spans="11:11">
      <c r="K6079" s="47" t="str">
        <f t="shared" si="95"/>
        <v/>
      </c>
    </row>
    <row r="6080" spans="11:11">
      <c r="K6080" s="47" t="str">
        <f t="shared" si="95"/>
        <v/>
      </c>
    </row>
    <row r="6081" spans="11:11">
      <c r="K6081" s="47" t="str">
        <f t="shared" si="95"/>
        <v/>
      </c>
    </row>
    <row r="6082" spans="11:11">
      <c r="K6082" s="47" t="str">
        <f t="shared" si="95"/>
        <v/>
      </c>
    </row>
    <row r="6083" spans="11:11">
      <c r="K6083" s="47" t="str">
        <f t="shared" si="95"/>
        <v/>
      </c>
    </row>
    <row r="6084" spans="11:11">
      <c r="K6084" s="47" t="str">
        <f t="shared" si="95"/>
        <v/>
      </c>
    </row>
    <row r="6085" spans="11:11">
      <c r="K6085" s="47" t="str">
        <f t="shared" si="95"/>
        <v/>
      </c>
    </row>
    <row r="6086" spans="11:11">
      <c r="K6086" s="47" t="str">
        <f t="shared" si="95"/>
        <v/>
      </c>
    </row>
    <row r="6087" spans="11:11">
      <c r="K6087" s="47" t="str">
        <f t="shared" si="95"/>
        <v/>
      </c>
    </row>
    <row r="6088" spans="11:11">
      <c r="K6088" s="47" t="str">
        <f t="shared" si="95"/>
        <v/>
      </c>
    </row>
    <row r="6089" spans="11:11">
      <c r="K6089" s="47" t="str">
        <f t="shared" si="95"/>
        <v/>
      </c>
    </row>
    <row r="6090" spans="11:11">
      <c r="K6090" s="47" t="str">
        <f t="shared" si="95"/>
        <v/>
      </c>
    </row>
    <row r="6091" spans="11:11">
      <c r="K6091" s="47" t="str">
        <f t="shared" si="95"/>
        <v/>
      </c>
    </row>
    <row r="6092" spans="11:11">
      <c r="K6092" s="47" t="str">
        <f t="shared" si="95"/>
        <v/>
      </c>
    </row>
    <row r="6093" spans="11:11">
      <c r="K6093" s="47" t="str">
        <f t="shared" si="95"/>
        <v/>
      </c>
    </row>
    <row r="6094" spans="11:11">
      <c r="K6094" s="47" t="str">
        <f t="shared" si="95"/>
        <v/>
      </c>
    </row>
    <row r="6095" spans="11:11">
      <c r="K6095" s="47" t="str">
        <f t="shared" si="95"/>
        <v/>
      </c>
    </row>
    <row r="6096" spans="11:11">
      <c r="K6096" s="47" t="str">
        <f t="shared" si="95"/>
        <v/>
      </c>
    </row>
    <row r="6097" spans="11:11">
      <c r="K6097" s="47" t="str">
        <f t="shared" si="95"/>
        <v/>
      </c>
    </row>
    <row r="6098" spans="11:11">
      <c r="K6098" s="47" t="str">
        <f t="shared" si="95"/>
        <v/>
      </c>
    </row>
    <row r="6099" spans="11:11">
      <c r="K6099" s="47" t="str">
        <f t="shared" ref="K6099:K6162" si="96">LEFT(C6099,2)</f>
        <v/>
      </c>
    </row>
    <row r="6100" spans="11:11">
      <c r="K6100" s="47" t="str">
        <f t="shared" si="96"/>
        <v/>
      </c>
    </row>
    <row r="6101" spans="11:11">
      <c r="K6101" s="47" t="str">
        <f t="shared" si="96"/>
        <v/>
      </c>
    </row>
    <row r="6102" spans="11:11">
      <c r="K6102" s="47" t="str">
        <f t="shared" si="96"/>
        <v/>
      </c>
    </row>
    <row r="6103" spans="11:11">
      <c r="K6103" s="47" t="str">
        <f t="shared" si="96"/>
        <v/>
      </c>
    </row>
    <row r="6104" spans="11:11">
      <c r="K6104" s="47" t="str">
        <f t="shared" si="96"/>
        <v/>
      </c>
    </row>
    <row r="6105" spans="11:11">
      <c r="K6105" s="47" t="str">
        <f t="shared" si="96"/>
        <v/>
      </c>
    </row>
    <row r="6106" spans="11:11">
      <c r="K6106" s="47" t="str">
        <f t="shared" si="96"/>
        <v/>
      </c>
    </row>
    <row r="6107" spans="11:11">
      <c r="K6107" s="47" t="str">
        <f t="shared" si="96"/>
        <v/>
      </c>
    </row>
    <row r="6108" spans="11:11">
      <c r="K6108" s="47" t="str">
        <f t="shared" si="96"/>
        <v/>
      </c>
    </row>
    <row r="6109" spans="11:11">
      <c r="K6109" s="47" t="str">
        <f t="shared" si="96"/>
        <v/>
      </c>
    </row>
    <row r="6110" spans="11:11">
      <c r="K6110" s="47" t="str">
        <f t="shared" si="96"/>
        <v/>
      </c>
    </row>
    <row r="6111" spans="11:11">
      <c r="K6111" s="47" t="str">
        <f t="shared" si="96"/>
        <v/>
      </c>
    </row>
    <row r="6112" spans="11:11">
      <c r="K6112" s="47" t="str">
        <f t="shared" si="96"/>
        <v/>
      </c>
    </row>
    <row r="6113" spans="11:11">
      <c r="K6113" s="47" t="str">
        <f t="shared" si="96"/>
        <v/>
      </c>
    </row>
    <row r="6114" spans="11:11">
      <c r="K6114" s="47" t="str">
        <f t="shared" si="96"/>
        <v/>
      </c>
    </row>
    <row r="6115" spans="11:11">
      <c r="K6115" s="47" t="str">
        <f t="shared" si="96"/>
        <v/>
      </c>
    </row>
    <row r="6116" spans="11:11">
      <c r="K6116" s="47" t="str">
        <f t="shared" si="96"/>
        <v/>
      </c>
    </row>
    <row r="6117" spans="11:11">
      <c r="K6117" s="47" t="str">
        <f t="shared" si="96"/>
        <v/>
      </c>
    </row>
    <row r="6118" spans="11:11">
      <c r="K6118" s="47" t="str">
        <f t="shared" si="96"/>
        <v/>
      </c>
    </row>
    <row r="6119" spans="11:11">
      <c r="K6119" s="47" t="str">
        <f t="shared" si="96"/>
        <v/>
      </c>
    </row>
    <row r="6120" spans="11:11">
      <c r="K6120" s="47" t="str">
        <f t="shared" si="96"/>
        <v/>
      </c>
    </row>
    <row r="6121" spans="11:11">
      <c r="K6121" s="47" t="str">
        <f t="shared" si="96"/>
        <v/>
      </c>
    </row>
    <row r="6122" spans="11:11">
      <c r="K6122" s="47" t="str">
        <f t="shared" si="96"/>
        <v/>
      </c>
    </row>
    <row r="6123" spans="11:11">
      <c r="K6123" s="47" t="str">
        <f t="shared" si="96"/>
        <v/>
      </c>
    </row>
    <row r="6124" spans="11:11">
      <c r="K6124" s="47" t="str">
        <f t="shared" si="96"/>
        <v/>
      </c>
    </row>
    <row r="6125" spans="11:11">
      <c r="K6125" s="47" t="str">
        <f t="shared" si="96"/>
        <v/>
      </c>
    </row>
    <row r="6126" spans="11:11">
      <c r="K6126" s="47" t="str">
        <f t="shared" si="96"/>
        <v/>
      </c>
    </row>
    <row r="6127" spans="11:11">
      <c r="K6127" s="47" t="str">
        <f t="shared" si="96"/>
        <v/>
      </c>
    </row>
    <row r="6128" spans="11:11">
      <c r="K6128" s="47" t="str">
        <f t="shared" si="96"/>
        <v/>
      </c>
    </row>
    <row r="6129" spans="11:11">
      <c r="K6129" s="47" t="str">
        <f t="shared" si="96"/>
        <v/>
      </c>
    </row>
    <row r="6130" spans="11:11">
      <c r="K6130" s="47" t="str">
        <f t="shared" si="96"/>
        <v/>
      </c>
    </row>
    <row r="6131" spans="11:11">
      <c r="K6131" s="47" t="str">
        <f t="shared" si="96"/>
        <v/>
      </c>
    </row>
    <row r="6132" spans="11:11">
      <c r="K6132" s="47" t="str">
        <f t="shared" si="96"/>
        <v/>
      </c>
    </row>
    <row r="6133" spans="11:11">
      <c r="K6133" s="47" t="str">
        <f t="shared" si="96"/>
        <v/>
      </c>
    </row>
    <row r="6134" spans="11:11">
      <c r="K6134" s="47" t="str">
        <f t="shared" si="96"/>
        <v/>
      </c>
    </row>
    <row r="6135" spans="11:11">
      <c r="K6135" s="47" t="str">
        <f t="shared" si="96"/>
        <v/>
      </c>
    </row>
    <row r="6136" spans="11:11">
      <c r="K6136" s="47" t="str">
        <f t="shared" si="96"/>
        <v/>
      </c>
    </row>
    <row r="6137" spans="11:11">
      <c r="K6137" s="47" t="str">
        <f t="shared" si="96"/>
        <v/>
      </c>
    </row>
    <row r="6138" spans="11:11">
      <c r="K6138" s="47" t="str">
        <f t="shared" si="96"/>
        <v/>
      </c>
    </row>
    <row r="6139" spans="11:11">
      <c r="K6139" s="47" t="str">
        <f t="shared" si="96"/>
        <v/>
      </c>
    </row>
    <row r="6140" spans="11:11">
      <c r="K6140" s="47" t="str">
        <f t="shared" si="96"/>
        <v/>
      </c>
    </row>
    <row r="6141" spans="11:11">
      <c r="K6141" s="47" t="str">
        <f t="shared" si="96"/>
        <v/>
      </c>
    </row>
    <row r="6142" spans="11:11">
      <c r="K6142" s="47" t="str">
        <f t="shared" si="96"/>
        <v/>
      </c>
    </row>
    <row r="6143" spans="11:11">
      <c r="K6143" s="47" t="str">
        <f t="shared" si="96"/>
        <v/>
      </c>
    </row>
    <row r="6144" spans="11:11">
      <c r="K6144" s="47" t="str">
        <f t="shared" si="96"/>
        <v/>
      </c>
    </row>
    <row r="6145" spans="11:11">
      <c r="K6145" s="47" t="str">
        <f t="shared" si="96"/>
        <v/>
      </c>
    </row>
    <row r="6146" spans="11:11">
      <c r="K6146" s="47" t="str">
        <f t="shared" si="96"/>
        <v/>
      </c>
    </row>
    <row r="6147" spans="11:11">
      <c r="K6147" s="47" t="str">
        <f t="shared" si="96"/>
        <v/>
      </c>
    </row>
    <row r="6148" spans="11:11">
      <c r="K6148" s="47" t="str">
        <f t="shared" si="96"/>
        <v/>
      </c>
    </row>
    <row r="6149" spans="11:11">
      <c r="K6149" s="47" t="str">
        <f t="shared" si="96"/>
        <v/>
      </c>
    </row>
    <row r="6150" spans="11:11">
      <c r="K6150" s="47" t="str">
        <f t="shared" si="96"/>
        <v/>
      </c>
    </row>
    <row r="6151" spans="11:11">
      <c r="K6151" s="47" t="str">
        <f t="shared" si="96"/>
        <v/>
      </c>
    </row>
    <row r="6152" spans="11:11">
      <c r="K6152" s="47" t="str">
        <f t="shared" si="96"/>
        <v/>
      </c>
    </row>
    <row r="6153" spans="11:11">
      <c r="K6153" s="47" t="str">
        <f t="shared" si="96"/>
        <v/>
      </c>
    </row>
    <row r="6154" spans="11:11">
      <c r="K6154" s="47" t="str">
        <f t="shared" si="96"/>
        <v/>
      </c>
    </row>
    <row r="6155" spans="11:11">
      <c r="K6155" s="47" t="str">
        <f t="shared" si="96"/>
        <v/>
      </c>
    </row>
    <row r="6156" spans="11:11">
      <c r="K6156" s="47" t="str">
        <f t="shared" si="96"/>
        <v/>
      </c>
    </row>
    <row r="6157" spans="11:11">
      <c r="K6157" s="47" t="str">
        <f t="shared" si="96"/>
        <v/>
      </c>
    </row>
    <row r="6158" spans="11:11">
      <c r="K6158" s="47" t="str">
        <f t="shared" si="96"/>
        <v/>
      </c>
    </row>
    <row r="6159" spans="11:11">
      <c r="K6159" s="47" t="str">
        <f t="shared" si="96"/>
        <v/>
      </c>
    </row>
    <row r="6160" spans="11:11">
      <c r="K6160" s="47" t="str">
        <f t="shared" si="96"/>
        <v/>
      </c>
    </row>
    <row r="6161" spans="11:11">
      <c r="K6161" s="47" t="str">
        <f t="shared" si="96"/>
        <v/>
      </c>
    </row>
    <row r="6162" spans="11:11">
      <c r="K6162" s="47" t="str">
        <f t="shared" si="96"/>
        <v/>
      </c>
    </row>
    <row r="6163" spans="11:11">
      <c r="K6163" s="47" t="str">
        <f t="shared" ref="K6163:K6226" si="97">LEFT(C6163,2)</f>
        <v/>
      </c>
    </row>
    <row r="6164" spans="11:11">
      <c r="K6164" s="47" t="str">
        <f t="shared" si="97"/>
        <v/>
      </c>
    </row>
    <row r="6165" spans="11:11">
      <c r="K6165" s="47" t="str">
        <f t="shared" si="97"/>
        <v/>
      </c>
    </row>
    <row r="6166" spans="11:11">
      <c r="K6166" s="47" t="str">
        <f t="shared" si="97"/>
        <v/>
      </c>
    </row>
    <row r="6167" spans="11:11">
      <c r="K6167" s="47" t="str">
        <f t="shared" si="97"/>
        <v/>
      </c>
    </row>
    <row r="6168" spans="11:11">
      <c r="K6168" s="47" t="str">
        <f t="shared" si="97"/>
        <v/>
      </c>
    </row>
    <row r="6169" spans="11:11">
      <c r="K6169" s="47" t="str">
        <f t="shared" si="97"/>
        <v/>
      </c>
    </row>
    <row r="6170" spans="11:11">
      <c r="K6170" s="47" t="str">
        <f t="shared" si="97"/>
        <v/>
      </c>
    </row>
    <row r="6171" spans="11:11">
      <c r="K6171" s="47" t="str">
        <f t="shared" si="97"/>
        <v/>
      </c>
    </row>
    <row r="6172" spans="11:11">
      <c r="K6172" s="47" t="str">
        <f t="shared" si="97"/>
        <v/>
      </c>
    </row>
    <row r="6173" spans="11:11">
      <c r="K6173" s="47" t="str">
        <f t="shared" si="97"/>
        <v/>
      </c>
    </row>
    <row r="6174" spans="11:11">
      <c r="K6174" s="47" t="str">
        <f t="shared" si="97"/>
        <v/>
      </c>
    </row>
    <row r="6175" spans="11:11">
      <c r="K6175" s="47" t="str">
        <f t="shared" si="97"/>
        <v/>
      </c>
    </row>
    <row r="6176" spans="11:11">
      <c r="K6176" s="47" t="str">
        <f t="shared" si="97"/>
        <v/>
      </c>
    </row>
    <row r="6177" spans="11:11">
      <c r="K6177" s="47" t="str">
        <f t="shared" si="97"/>
        <v/>
      </c>
    </row>
    <row r="6178" spans="11:11">
      <c r="K6178" s="47" t="str">
        <f t="shared" si="97"/>
        <v/>
      </c>
    </row>
    <row r="6179" spans="11:11">
      <c r="K6179" s="47" t="str">
        <f t="shared" si="97"/>
        <v/>
      </c>
    </row>
    <row r="6180" spans="11:11">
      <c r="K6180" s="47" t="str">
        <f t="shared" si="97"/>
        <v/>
      </c>
    </row>
    <row r="6181" spans="11:11">
      <c r="K6181" s="47" t="str">
        <f t="shared" si="97"/>
        <v/>
      </c>
    </row>
    <row r="6182" spans="11:11">
      <c r="K6182" s="47" t="str">
        <f t="shared" si="97"/>
        <v/>
      </c>
    </row>
    <row r="6183" spans="11:11">
      <c r="K6183" s="47" t="str">
        <f t="shared" si="97"/>
        <v/>
      </c>
    </row>
    <row r="6184" spans="11:11">
      <c r="K6184" s="47" t="str">
        <f t="shared" si="97"/>
        <v/>
      </c>
    </row>
    <row r="6185" spans="11:11">
      <c r="K6185" s="47" t="str">
        <f t="shared" si="97"/>
        <v/>
      </c>
    </row>
    <row r="6186" spans="11:11">
      <c r="K6186" s="47" t="str">
        <f t="shared" si="97"/>
        <v/>
      </c>
    </row>
    <row r="6187" spans="11:11">
      <c r="K6187" s="47" t="str">
        <f t="shared" si="97"/>
        <v/>
      </c>
    </row>
    <row r="6188" spans="11:11">
      <c r="K6188" s="47" t="str">
        <f t="shared" si="97"/>
        <v/>
      </c>
    </row>
    <row r="6189" spans="11:11">
      <c r="K6189" s="47" t="str">
        <f t="shared" si="97"/>
        <v/>
      </c>
    </row>
    <row r="6190" spans="11:11">
      <c r="K6190" s="47" t="str">
        <f t="shared" si="97"/>
        <v/>
      </c>
    </row>
    <row r="6191" spans="11:11">
      <c r="K6191" s="47" t="str">
        <f t="shared" si="97"/>
        <v/>
      </c>
    </row>
    <row r="6192" spans="11:11">
      <c r="K6192" s="47" t="str">
        <f t="shared" si="97"/>
        <v/>
      </c>
    </row>
    <row r="6193" spans="11:11">
      <c r="K6193" s="47" t="str">
        <f t="shared" si="97"/>
        <v/>
      </c>
    </row>
    <row r="6194" spans="11:11">
      <c r="K6194" s="47" t="str">
        <f t="shared" si="97"/>
        <v/>
      </c>
    </row>
    <row r="6195" spans="11:11">
      <c r="K6195" s="47" t="str">
        <f t="shared" si="97"/>
        <v/>
      </c>
    </row>
    <row r="6196" spans="11:11">
      <c r="K6196" s="47" t="str">
        <f t="shared" si="97"/>
        <v/>
      </c>
    </row>
    <row r="6197" spans="11:11">
      <c r="K6197" s="47" t="str">
        <f t="shared" si="97"/>
        <v/>
      </c>
    </row>
    <row r="6198" spans="11:11">
      <c r="K6198" s="47" t="str">
        <f t="shared" si="97"/>
        <v/>
      </c>
    </row>
    <row r="6199" spans="11:11">
      <c r="K6199" s="47" t="str">
        <f t="shared" si="97"/>
        <v/>
      </c>
    </row>
    <row r="6200" spans="11:11">
      <c r="K6200" s="47" t="str">
        <f t="shared" si="97"/>
        <v/>
      </c>
    </row>
    <row r="6201" spans="11:11">
      <c r="K6201" s="47" t="str">
        <f t="shared" si="97"/>
        <v/>
      </c>
    </row>
    <row r="6202" spans="11:11">
      <c r="K6202" s="47" t="str">
        <f t="shared" si="97"/>
        <v/>
      </c>
    </row>
    <row r="6203" spans="11:11">
      <c r="K6203" s="47" t="str">
        <f t="shared" si="97"/>
        <v/>
      </c>
    </row>
    <row r="6204" spans="11:11">
      <c r="K6204" s="47" t="str">
        <f t="shared" si="97"/>
        <v/>
      </c>
    </row>
    <row r="6205" spans="11:11">
      <c r="K6205" s="47" t="str">
        <f t="shared" si="97"/>
        <v/>
      </c>
    </row>
    <row r="6206" spans="11:11">
      <c r="K6206" s="47" t="str">
        <f t="shared" si="97"/>
        <v/>
      </c>
    </row>
    <row r="6207" spans="11:11">
      <c r="K6207" s="47" t="str">
        <f t="shared" si="97"/>
        <v/>
      </c>
    </row>
    <row r="6208" spans="11:11">
      <c r="K6208" s="47" t="str">
        <f t="shared" si="97"/>
        <v/>
      </c>
    </row>
    <row r="6209" spans="11:11">
      <c r="K6209" s="47" t="str">
        <f t="shared" si="97"/>
        <v/>
      </c>
    </row>
    <row r="6210" spans="11:11">
      <c r="K6210" s="47" t="str">
        <f t="shared" si="97"/>
        <v/>
      </c>
    </row>
    <row r="6211" spans="11:11">
      <c r="K6211" s="47" t="str">
        <f t="shared" si="97"/>
        <v/>
      </c>
    </row>
    <row r="6212" spans="11:11">
      <c r="K6212" s="47" t="str">
        <f t="shared" si="97"/>
        <v/>
      </c>
    </row>
    <row r="6213" spans="11:11">
      <c r="K6213" s="47" t="str">
        <f t="shared" si="97"/>
        <v/>
      </c>
    </row>
    <row r="6214" spans="11:11">
      <c r="K6214" s="47" t="str">
        <f t="shared" si="97"/>
        <v/>
      </c>
    </row>
    <row r="6215" spans="11:11">
      <c r="K6215" s="47" t="str">
        <f t="shared" si="97"/>
        <v/>
      </c>
    </row>
    <row r="6216" spans="11:11">
      <c r="K6216" s="47" t="str">
        <f t="shared" si="97"/>
        <v/>
      </c>
    </row>
    <row r="6217" spans="11:11">
      <c r="K6217" s="47" t="str">
        <f t="shared" si="97"/>
        <v/>
      </c>
    </row>
    <row r="6218" spans="11:11">
      <c r="K6218" s="47" t="str">
        <f t="shared" si="97"/>
        <v/>
      </c>
    </row>
    <row r="6219" spans="11:11">
      <c r="K6219" s="47" t="str">
        <f t="shared" si="97"/>
        <v/>
      </c>
    </row>
    <row r="6220" spans="11:11">
      <c r="K6220" s="47" t="str">
        <f t="shared" si="97"/>
        <v/>
      </c>
    </row>
    <row r="6221" spans="11:11">
      <c r="K6221" s="47" t="str">
        <f t="shared" si="97"/>
        <v/>
      </c>
    </row>
    <row r="6222" spans="11:11">
      <c r="K6222" s="47" t="str">
        <f t="shared" si="97"/>
        <v/>
      </c>
    </row>
    <row r="6223" spans="11:11">
      <c r="K6223" s="47" t="str">
        <f t="shared" si="97"/>
        <v/>
      </c>
    </row>
    <row r="6224" spans="11:11">
      <c r="K6224" s="47" t="str">
        <f t="shared" si="97"/>
        <v/>
      </c>
    </row>
    <row r="6225" spans="11:11">
      <c r="K6225" s="47" t="str">
        <f t="shared" si="97"/>
        <v/>
      </c>
    </row>
    <row r="6226" spans="11:11">
      <c r="K6226" s="47" t="str">
        <f t="shared" si="97"/>
        <v/>
      </c>
    </row>
    <row r="6227" spans="11:11">
      <c r="K6227" s="47" t="str">
        <f t="shared" ref="K6227:K6290" si="98">LEFT(C6227,2)</f>
        <v/>
      </c>
    </row>
    <row r="6228" spans="11:11">
      <c r="K6228" s="47" t="str">
        <f t="shared" si="98"/>
        <v/>
      </c>
    </row>
    <row r="6229" spans="11:11">
      <c r="K6229" s="47" t="str">
        <f t="shared" si="98"/>
        <v/>
      </c>
    </row>
    <row r="6230" spans="11:11">
      <c r="K6230" s="47" t="str">
        <f t="shared" si="98"/>
        <v/>
      </c>
    </row>
    <row r="6231" spans="11:11">
      <c r="K6231" s="47" t="str">
        <f t="shared" si="98"/>
        <v/>
      </c>
    </row>
    <row r="6232" spans="11:11">
      <c r="K6232" s="47" t="str">
        <f t="shared" si="98"/>
        <v/>
      </c>
    </row>
    <row r="6233" spans="11:11">
      <c r="K6233" s="47" t="str">
        <f t="shared" si="98"/>
        <v/>
      </c>
    </row>
    <row r="6234" spans="11:11">
      <c r="K6234" s="47" t="str">
        <f t="shared" si="98"/>
        <v/>
      </c>
    </row>
    <row r="6235" spans="11:11">
      <c r="K6235" s="47" t="str">
        <f t="shared" si="98"/>
        <v/>
      </c>
    </row>
    <row r="6236" spans="11:11">
      <c r="K6236" s="47" t="str">
        <f t="shared" si="98"/>
        <v/>
      </c>
    </row>
    <row r="6237" spans="11:11">
      <c r="K6237" s="47" t="str">
        <f t="shared" si="98"/>
        <v/>
      </c>
    </row>
    <row r="6238" spans="11:11">
      <c r="K6238" s="47" t="str">
        <f t="shared" si="98"/>
        <v/>
      </c>
    </row>
    <row r="6239" spans="11:11">
      <c r="K6239" s="47" t="str">
        <f t="shared" si="98"/>
        <v/>
      </c>
    </row>
    <row r="6240" spans="11:11">
      <c r="K6240" s="47" t="str">
        <f t="shared" si="98"/>
        <v/>
      </c>
    </row>
    <row r="6241" spans="11:11">
      <c r="K6241" s="47" t="str">
        <f t="shared" si="98"/>
        <v/>
      </c>
    </row>
    <row r="6242" spans="11:11">
      <c r="K6242" s="47" t="str">
        <f t="shared" si="98"/>
        <v/>
      </c>
    </row>
    <row r="6243" spans="11:11">
      <c r="K6243" s="47" t="str">
        <f t="shared" si="98"/>
        <v/>
      </c>
    </row>
    <row r="6244" spans="11:11">
      <c r="K6244" s="47" t="str">
        <f t="shared" si="98"/>
        <v/>
      </c>
    </row>
    <row r="6245" spans="11:11">
      <c r="K6245" s="47" t="str">
        <f t="shared" si="98"/>
        <v/>
      </c>
    </row>
    <row r="6246" spans="11:11">
      <c r="K6246" s="47" t="str">
        <f t="shared" si="98"/>
        <v/>
      </c>
    </row>
    <row r="6247" spans="11:11">
      <c r="K6247" s="47" t="str">
        <f t="shared" si="98"/>
        <v/>
      </c>
    </row>
    <row r="6248" spans="11:11">
      <c r="K6248" s="47" t="str">
        <f t="shared" si="98"/>
        <v/>
      </c>
    </row>
    <row r="6249" spans="11:11">
      <c r="K6249" s="47" t="str">
        <f t="shared" si="98"/>
        <v/>
      </c>
    </row>
    <row r="6250" spans="11:11">
      <c r="K6250" s="47" t="str">
        <f t="shared" si="98"/>
        <v/>
      </c>
    </row>
    <row r="6251" spans="11:11">
      <c r="K6251" s="47" t="str">
        <f t="shared" si="98"/>
        <v/>
      </c>
    </row>
    <row r="6252" spans="11:11">
      <c r="K6252" s="47" t="str">
        <f t="shared" si="98"/>
        <v/>
      </c>
    </row>
    <row r="6253" spans="11:11">
      <c r="K6253" s="47" t="str">
        <f t="shared" si="98"/>
        <v/>
      </c>
    </row>
    <row r="6254" spans="11:11">
      <c r="K6254" s="47" t="str">
        <f t="shared" si="98"/>
        <v/>
      </c>
    </row>
    <row r="6255" spans="11:11">
      <c r="K6255" s="47" t="str">
        <f t="shared" si="98"/>
        <v/>
      </c>
    </row>
    <row r="6256" spans="11:11">
      <c r="K6256" s="47" t="str">
        <f t="shared" si="98"/>
        <v/>
      </c>
    </row>
    <row r="6257" spans="11:11">
      <c r="K6257" s="47" t="str">
        <f t="shared" si="98"/>
        <v/>
      </c>
    </row>
    <row r="6258" spans="11:11">
      <c r="K6258" s="47" t="str">
        <f t="shared" si="98"/>
        <v/>
      </c>
    </row>
    <row r="6259" spans="11:11">
      <c r="K6259" s="47" t="str">
        <f t="shared" si="98"/>
        <v/>
      </c>
    </row>
    <row r="6260" spans="11:11">
      <c r="K6260" s="47" t="str">
        <f t="shared" si="98"/>
        <v/>
      </c>
    </row>
    <row r="6261" spans="11:11">
      <c r="K6261" s="47" t="str">
        <f t="shared" si="98"/>
        <v/>
      </c>
    </row>
    <row r="6262" spans="11:11">
      <c r="K6262" s="47" t="str">
        <f t="shared" si="98"/>
        <v/>
      </c>
    </row>
    <row r="6263" spans="11:11">
      <c r="K6263" s="47" t="str">
        <f t="shared" si="98"/>
        <v/>
      </c>
    </row>
    <row r="6264" spans="11:11">
      <c r="K6264" s="47" t="str">
        <f t="shared" si="98"/>
        <v/>
      </c>
    </row>
    <row r="6265" spans="11:11">
      <c r="K6265" s="47" t="str">
        <f t="shared" si="98"/>
        <v/>
      </c>
    </row>
    <row r="6266" spans="11:11">
      <c r="K6266" s="47" t="str">
        <f t="shared" si="98"/>
        <v/>
      </c>
    </row>
    <row r="6267" spans="11:11">
      <c r="K6267" s="47" t="str">
        <f t="shared" si="98"/>
        <v/>
      </c>
    </row>
    <row r="6268" spans="11:11">
      <c r="K6268" s="47" t="str">
        <f t="shared" si="98"/>
        <v/>
      </c>
    </row>
    <row r="6269" spans="11:11">
      <c r="K6269" s="47" t="str">
        <f t="shared" si="98"/>
        <v/>
      </c>
    </row>
    <row r="6270" spans="11:11">
      <c r="K6270" s="47" t="str">
        <f t="shared" si="98"/>
        <v/>
      </c>
    </row>
    <row r="6271" spans="11:11">
      <c r="K6271" s="47" t="str">
        <f t="shared" si="98"/>
        <v/>
      </c>
    </row>
    <row r="6272" spans="11:11">
      <c r="K6272" s="47" t="str">
        <f t="shared" si="98"/>
        <v/>
      </c>
    </row>
    <row r="6273" spans="11:11">
      <c r="K6273" s="47" t="str">
        <f t="shared" si="98"/>
        <v/>
      </c>
    </row>
    <row r="6274" spans="11:11">
      <c r="K6274" s="47" t="str">
        <f t="shared" si="98"/>
        <v/>
      </c>
    </row>
    <row r="6275" spans="11:11">
      <c r="K6275" s="47" t="str">
        <f t="shared" si="98"/>
        <v/>
      </c>
    </row>
    <row r="6276" spans="11:11">
      <c r="K6276" s="47" t="str">
        <f t="shared" si="98"/>
        <v/>
      </c>
    </row>
    <row r="6277" spans="11:11">
      <c r="K6277" s="47" t="str">
        <f t="shared" si="98"/>
        <v/>
      </c>
    </row>
    <row r="6278" spans="11:11">
      <c r="K6278" s="47" t="str">
        <f t="shared" si="98"/>
        <v/>
      </c>
    </row>
    <row r="6279" spans="11:11">
      <c r="K6279" s="47" t="str">
        <f t="shared" si="98"/>
        <v/>
      </c>
    </row>
    <row r="6280" spans="11:11">
      <c r="K6280" s="47" t="str">
        <f t="shared" si="98"/>
        <v/>
      </c>
    </row>
    <row r="6281" spans="11:11">
      <c r="K6281" s="47" t="str">
        <f t="shared" si="98"/>
        <v/>
      </c>
    </row>
    <row r="6282" spans="11:11">
      <c r="K6282" s="47" t="str">
        <f t="shared" si="98"/>
        <v/>
      </c>
    </row>
    <row r="6283" spans="11:11">
      <c r="K6283" s="47" t="str">
        <f t="shared" si="98"/>
        <v/>
      </c>
    </row>
    <row r="6284" spans="11:11">
      <c r="K6284" s="47" t="str">
        <f t="shared" si="98"/>
        <v/>
      </c>
    </row>
    <row r="6285" spans="11:11">
      <c r="K6285" s="47" t="str">
        <f t="shared" si="98"/>
        <v/>
      </c>
    </row>
    <row r="6286" spans="11:11">
      <c r="K6286" s="47" t="str">
        <f t="shared" si="98"/>
        <v/>
      </c>
    </row>
    <row r="6287" spans="11:11">
      <c r="K6287" s="47" t="str">
        <f t="shared" si="98"/>
        <v/>
      </c>
    </row>
    <row r="6288" spans="11:11">
      <c r="K6288" s="47" t="str">
        <f t="shared" si="98"/>
        <v/>
      </c>
    </row>
    <row r="6289" spans="11:11">
      <c r="K6289" s="47" t="str">
        <f t="shared" si="98"/>
        <v/>
      </c>
    </row>
    <row r="6290" spans="11:11">
      <c r="K6290" s="47" t="str">
        <f t="shared" si="98"/>
        <v/>
      </c>
    </row>
    <row r="6291" spans="11:11">
      <c r="K6291" s="47" t="str">
        <f t="shared" ref="K6291:K6354" si="99">LEFT(C6291,2)</f>
        <v/>
      </c>
    </row>
    <row r="6292" spans="11:11">
      <c r="K6292" s="47" t="str">
        <f t="shared" si="99"/>
        <v/>
      </c>
    </row>
    <row r="6293" spans="11:11">
      <c r="K6293" s="47" t="str">
        <f t="shared" si="99"/>
        <v/>
      </c>
    </row>
    <row r="6294" spans="11:11">
      <c r="K6294" s="47" t="str">
        <f t="shared" si="99"/>
        <v/>
      </c>
    </row>
    <row r="6295" spans="11:11">
      <c r="K6295" s="47" t="str">
        <f t="shared" si="99"/>
        <v/>
      </c>
    </row>
    <row r="6296" spans="11:11">
      <c r="K6296" s="47" t="str">
        <f t="shared" si="99"/>
        <v/>
      </c>
    </row>
    <row r="6297" spans="11:11">
      <c r="K6297" s="47" t="str">
        <f t="shared" si="99"/>
        <v/>
      </c>
    </row>
    <row r="6298" spans="11:11">
      <c r="K6298" s="47" t="str">
        <f t="shared" si="99"/>
        <v/>
      </c>
    </row>
    <row r="6299" spans="11:11">
      <c r="K6299" s="47" t="str">
        <f t="shared" si="99"/>
        <v/>
      </c>
    </row>
    <row r="6300" spans="11:11">
      <c r="K6300" s="47" t="str">
        <f t="shared" si="99"/>
        <v/>
      </c>
    </row>
    <row r="6301" spans="11:11">
      <c r="K6301" s="47" t="str">
        <f t="shared" si="99"/>
        <v/>
      </c>
    </row>
    <row r="6302" spans="11:11">
      <c r="K6302" s="47" t="str">
        <f t="shared" si="99"/>
        <v/>
      </c>
    </row>
    <row r="6303" spans="11:11">
      <c r="K6303" s="47" t="str">
        <f t="shared" si="99"/>
        <v/>
      </c>
    </row>
    <row r="6304" spans="11:11">
      <c r="K6304" s="47" t="str">
        <f t="shared" si="99"/>
        <v/>
      </c>
    </row>
    <row r="6305" spans="11:11">
      <c r="K6305" s="47" t="str">
        <f t="shared" si="99"/>
        <v/>
      </c>
    </row>
    <row r="6306" spans="11:11">
      <c r="K6306" s="47" t="str">
        <f t="shared" si="99"/>
        <v/>
      </c>
    </row>
    <row r="6307" spans="11:11">
      <c r="K6307" s="47" t="str">
        <f t="shared" si="99"/>
        <v/>
      </c>
    </row>
    <row r="6308" spans="11:11">
      <c r="K6308" s="47" t="str">
        <f t="shared" si="99"/>
        <v/>
      </c>
    </row>
    <row r="6309" spans="11:11">
      <c r="K6309" s="47" t="str">
        <f t="shared" si="99"/>
        <v/>
      </c>
    </row>
    <row r="6310" spans="11:11">
      <c r="K6310" s="47" t="str">
        <f t="shared" si="99"/>
        <v/>
      </c>
    </row>
    <row r="6311" spans="11:11">
      <c r="K6311" s="47" t="str">
        <f t="shared" si="99"/>
        <v/>
      </c>
    </row>
    <row r="6312" spans="11:11">
      <c r="K6312" s="47" t="str">
        <f t="shared" si="99"/>
        <v/>
      </c>
    </row>
    <row r="6313" spans="11:11">
      <c r="K6313" s="47" t="str">
        <f t="shared" si="99"/>
        <v/>
      </c>
    </row>
    <row r="6314" spans="11:11">
      <c r="K6314" s="47" t="str">
        <f t="shared" si="99"/>
        <v/>
      </c>
    </row>
    <row r="6315" spans="11:11">
      <c r="K6315" s="47" t="str">
        <f t="shared" si="99"/>
        <v/>
      </c>
    </row>
    <row r="6316" spans="11:11">
      <c r="K6316" s="47" t="str">
        <f t="shared" si="99"/>
        <v/>
      </c>
    </row>
    <row r="6317" spans="11:11">
      <c r="K6317" s="47" t="str">
        <f t="shared" si="99"/>
        <v/>
      </c>
    </row>
    <row r="6318" spans="11:11">
      <c r="K6318" s="47" t="str">
        <f t="shared" si="99"/>
        <v/>
      </c>
    </row>
    <row r="6319" spans="11:11">
      <c r="K6319" s="47" t="str">
        <f t="shared" si="99"/>
        <v/>
      </c>
    </row>
    <row r="6320" spans="11:11">
      <c r="K6320" s="47" t="str">
        <f t="shared" si="99"/>
        <v/>
      </c>
    </row>
    <row r="6321" spans="11:11">
      <c r="K6321" s="47" t="str">
        <f t="shared" si="99"/>
        <v/>
      </c>
    </row>
    <row r="6322" spans="11:11">
      <c r="K6322" s="47" t="str">
        <f t="shared" si="99"/>
        <v/>
      </c>
    </row>
    <row r="6323" spans="11:11">
      <c r="K6323" s="47" t="str">
        <f t="shared" si="99"/>
        <v/>
      </c>
    </row>
    <row r="6324" spans="11:11">
      <c r="K6324" s="47" t="str">
        <f t="shared" si="99"/>
        <v/>
      </c>
    </row>
    <row r="6325" spans="11:11">
      <c r="K6325" s="47" t="str">
        <f t="shared" si="99"/>
        <v/>
      </c>
    </row>
    <row r="6326" spans="11:11">
      <c r="K6326" s="47" t="str">
        <f t="shared" si="99"/>
        <v/>
      </c>
    </row>
    <row r="6327" spans="11:11">
      <c r="K6327" s="47" t="str">
        <f t="shared" si="99"/>
        <v/>
      </c>
    </row>
    <row r="6328" spans="11:11">
      <c r="K6328" s="47" t="str">
        <f t="shared" si="99"/>
        <v/>
      </c>
    </row>
    <row r="6329" spans="11:11">
      <c r="K6329" s="47" t="str">
        <f t="shared" si="99"/>
        <v/>
      </c>
    </row>
    <row r="6330" spans="11:11">
      <c r="K6330" s="47" t="str">
        <f t="shared" si="99"/>
        <v/>
      </c>
    </row>
    <row r="6331" spans="11:11">
      <c r="K6331" s="47" t="str">
        <f t="shared" si="99"/>
        <v/>
      </c>
    </row>
    <row r="6332" spans="11:11">
      <c r="K6332" s="47" t="str">
        <f t="shared" si="99"/>
        <v/>
      </c>
    </row>
    <row r="6333" spans="11:11">
      <c r="K6333" s="47" t="str">
        <f t="shared" si="99"/>
        <v/>
      </c>
    </row>
    <row r="6334" spans="11:11">
      <c r="K6334" s="47" t="str">
        <f t="shared" si="99"/>
        <v/>
      </c>
    </row>
    <row r="6335" spans="11:11">
      <c r="K6335" s="47" t="str">
        <f t="shared" si="99"/>
        <v/>
      </c>
    </row>
    <row r="6336" spans="11:11">
      <c r="K6336" s="47" t="str">
        <f t="shared" si="99"/>
        <v/>
      </c>
    </row>
    <row r="6337" spans="11:11">
      <c r="K6337" s="47" t="str">
        <f t="shared" si="99"/>
        <v/>
      </c>
    </row>
    <row r="6338" spans="11:11">
      <c r="K6338" s="47" t="str">
        <f t="shared" si="99"/>
        <v/>
      </c>
    </row>
    <row r="6339" spans="11:11">
      <c r="K6339" s="47" t="str">
        <f t="shared" si="99"/>
        <v/>
      </c>
    </row>
    <row r="6340" spans="11:11">
      <c r="K6340" s="47" t="str">
        <f t="shared" si="99"/>
        <v/>
      </c>
    </row>
    <row r="6341" spans="11:11">
      <c r="K6341" s="47" t="str">
        <f t="shared" si="99"/>
        <v/>
      </c>
    </row>
    <row r="6342" spans="11:11">
      <c r="K6342" s="47" t="str">
        <f t="shared" si="99"/>
        <v/>
      </c>
    </row>
    <row r="6343" spans="11:11">
      <c r="K6343" s="47" t="str">
        <f t="shared" si="99"/>
        <v/>
      </c>
    </row>
    <row r="6344" spans="11:11">
      <c r="K6344" s="47" t="str">
        <f t="shared" si="99"/>
        <v/>
      </c>
    </row>
    <row r="6345" spans="11:11">
      <c r="K6345" s="47" t="str">
        <f t="shared" si="99"/>
        <v/>
      </c>
    </row>
    <row r="6346" spans="11:11">
      <c r="K6346" s="47" t="str">
        <f t="shared" si="99"/>
        <v/>
      </c>
    </row>
    <row r="6347" spans="11:11">
      <c r="K6347" s="47" t="str">
        <f t="shared" si="99"/>
        <v/>
      </c>
    </row>
    <row r="6348" spans="11:11">
      <c r="K6348" s="47" t="str">
        <f t="shared" si="99"/>
        <v/>
      </c>
    </row>
    <row r="6349" spans="11:11">
      <c r="K6349" s="47" t="str">
        <f t="shared" si="99"/>
        <v/>
      </c>
    </row>
    <row r="6350" spans="11:11">
      <c r="K6350" s="47" t="str">
        <f t="shared" si="99"/>
        <v/>
      </c>
    </row>
    <row r="6351" spans="11:11">
      <c r="K6351" s="47" t="str">
        <f t="shared" si="99"/>
        <v/>
      </c>
    </row>
    <row r="6352" spans="11:11">
      <c r="K6352" s="47" t="str">
        <f t="shared" si="99"/>
        <v/>
      </c>
    </row>
    <row r="6353" spans="11:11">
      <c r="K6353" s="47" t="str">
        <f t="shared" si="99"/>
        <v/>
      </c>
    </row>
    <row r="6354" spans="11:11">
      <c r="K6354" s="47" t="str">
        <f t="shared" si="99"/>
        <v/>
      </c>
    </row>
    <row r="6355" spans="11:11">
      <c r="K6355" s="47" t="str">
        <f t="shared" ref="K6355:K6418" si="100">LEFT(C6355,2)</f>
        <v/>
      </c>
    </row>
    <row r="6356" spans="11:11">
      <c r="K6356" s="47" t="str">
        <f t="shared" si="100"/>
        <v/>
      </c>
    </row>
    <row r="6357" spans="11:11">
      <c r="K6357" s="47" t="str">
        <f t="shared" si="100"/>
        <v/>
      </c>
    </row>
    <row r="6358" spans="11:11">
      <c r="K6358" s="47" t="str">
        <f t="shared" si="100"/>
        <v/>
      </c>
    </row>
    <row r="6359" spans="11:11">
      <c r="K6359" s="47" t="str">
        <f t="shared" si="100"/>
        <v/>
      </c>
    </row>
    <row r="6360" spans="11:11">
      <c r="K6360" s="47" t="str">
        <f t="shared" si="100"/>
        <v/>
      </c>
    </row>
    <row r="6361" spans="11:11">
      <c r="K6361" s="47" t="str">
        <f t="shared" si="100"/>
        <v/>
      </c>
    </row>
    <row r="6362" spans="11:11">
      <c r="K6362" s="47" t="str">
        <f t="shared" si="100"/>
        <v/>
      </c>
    </row>
    <row r="6363" spans="11:11">
      <c r="K6363" s="47" t="str">
        <f t="shared" si="100"/>
        <v/>
      </c>
    </row>
    <row r="6364" spans="11:11">
      <c r="K6364" s="47" t="str">
        <f t="shared" si="100"/>
        <v/>
      </c>
    </row>
    <row r="6365" spans="11:11">
      <c r="K6365" s="47" t="str">
        <f t="shared" si="100"/>
        <v/>
      </c>
    </row>
    <row r="6366" spans="11:11">
      <c r="K6366" s="47" t="str">
        <f t="shared" si="100"/>
        <v/>
      </c>
    </row>
    <row r="6367" spans="11:11">
      <c r="K6367" s="47" t="str">
        <f t="shared" si="100"/>
        <v/>
      </c>
    </row>
    <row r="6368" spans="11:11">
      <c r="K6368" s="47" t="str">
        <f t="shared" si="100"/>
        <v/>
      </c>
    </row>
    <row r="6369" spans="11:11">
      <c r="K6369" s="47" t="str">
        <f t="shared" si="100"/>
        <v/>
      </c>
    </row>
    <row r="6370" spans="11:11">
      <c r="K6370" s="47" t="str">
        <f t="shared" si="100"/>
        <v/>
      </c>
    </row>
    <row r="6371" spans="11:11">
      <c r="K6371" s="47" t="str">
        <f t="shared" si="100"/>
        <v/>
      </c>
    </row>
    <row r="6372" spans="11:11">
      <c r="K6372" s="47" t="str">
        <f t="shared" si="100"/>
        <v/>
      </c>
    </row>
    <row r="6373" spans="11:11">
      <c r="K6373" s="47" t="str">
        <f t="shared" si="100"/>
        <v/>
      </c>
    </row>
    <row r="6374" spans="11:11">
      <c r="K6374" s="47" t="str">
        <f t="shared" si="100"/>
        <v/>
      </c>
    </row>
    <row r="6375" spans="11:11">
      <c r="K6375" s="47" t="str">
        <f t="shared" si="100"/>
        <v/>
      </c>
    </row>
    <row r="6376" spans="11:11">
      <c r="K6376" s="47" t="str">
        <f t="shared" si="100"/>
        <v/>
      </c>
    </row>
    <row r="6377" spans="11:11">
      <c r="K6377" s="47" t="str">
        <f t="shared" si="100"/>
        <v/>
      </c>
    </row>
    <row r="6378" spans="11:11">
      <c r="K6378" s="47" t="str">
        <f t="shared" si="100"/>
        <v/>
      </c>
    </row>
    <row r="6379" spans="11:11">
      <c r="K6379" s="47" t="str">
        <f t="shared" si="100"/>
        <v/>
      </c>
    </row>
    <row r="6380" spans="11:11">
      <c r="K6380" s="47" t="str">
        <f t="shared" si="100"/>
        <v/>
      </c>
    </row>
    <row r="6381" spans="11:11">
      <c r="K6381" s="47" t="str">
        <f t="shared" si="100"/>
        <v/>
      </c>
    </row>
    <row r="6382" spans="11:11">
      <c r="K6382" s="47" t="str">
        <f t="shared" si="100"/>
        <v/>
      </c>
    </row>
    <row r="6383" spans="11:11">
      <c r="K6383" s="47" t="str">
        <f t="shared" si="100"/>
        <v/>
      </c>
    </row>
    <row r="6384" spans="11:11">
      <c r="K6384" s="47" t="str">
        <f t="shared" si="100"/>
        <v/>
      </c>
    </row>
    <row r="6385" spans="11:11">
      <c r="K6385" s="47" t="str">
        <f t="shared" si="100"/>
        <v/>
      </c>
    </row>
    <row r="6386" spans="11:11">
      <c r="K6386" s="47" t="str">
        <f t="shared" si="100"/>
        <v/>
      </c>
    </row>
    <row r="6387" spans="11:11">
      <c r="K6387" s="47" t="str">
        <f t="shared" si="100"/>
        <v/>
      </c>
    </row>
    <row r="6388" spans="11:11">
      <c r="K6388" s="47" t="str">
        <f t="shared" si="100"/>
        <v/>
      </c>
    </row>
    <row r="6389" spans="11:11">
      <c r="K6389" s="47" t="str">
        <f t="shared" si="100"/>
        <v/>
      </c>
    </row>
    <row r="6390" spans="11:11">
      <c r="K6390" s="47" t="str">
        <f t="shared" si="100"/>
        <v/>
      </c>
    </row>
    <row r="6391" spans="11:11">
      <c r="K6391" s="47" t="str">
        <f t="shared" si="100"/>
        <v/>
      </c>
    </row>
    <row r="6392" spans="11:11">
      <c r="K6392" s="47" t="str">
        <f t="shared" si="100"/>
        <v/>
      </c>
    </row>
    <row r="6393" spans="11:11">
      <c r="K6393" s="47" t="str">
        <f t="shared" si="100"/>
        <v/>
      </c>
    </row>
    <row r="6394" spans="11:11">
      <c r="K6394" s="47" t="str">
        <f t="shared" si="100"/>
        <v/>
      </c>
    </row>
    <row r="6395" spans="11:11">
      <c r="K6395" s="47" t="str">
        <f t="shared" si="100"/>
        <v/>
      </c>
    </row>
    <row r="6396" spans="11:11">
      <c r="K6396" s="47" t="str">
        <f t="shared" si="100"/>
        <v/>
      </c>
    </row>
    <row r="6397" spans="11:11">
      <c r="K6397" s="47" t="str">
        <f t="shared" si="100"/>
        <v/>
      </c>
    </row>
    <row r="6398" spans="11:11">
      <c r="K6398" s="47" t="str">
        <f t="shared" si="100"/>
        <v/>
      </c>
    </row>
    <row r="6399" spans="11:11">
      <c r="K6399" s="47" t="str">
        <f t="shared" si="100"/>
        <v/>
      </c>
    </row>
    <row r="6400" spans="11:11">
      <c r="K6400" s="47" t="str">
        <f t="shared" si="100"/>
        <v/>
      </c>
    </row>
    <row r="6401" spans="11:11">
      <c r="K6401" s="47" t="str">
        <f t="shared" si="100"/>
        <v/>
      </c>
    </row>
    <row r="6402" spans="11:11">
      <c r="K6402" s="47" t="str">
        <f t="shared" si="100"/>
        <v/>
      </c>
    </row>
    <row r="6403" spans="11:11">
      <c r="K6403" s="47" t="str">
        <f t="shared" si="100"/>
        <v/>
      </c>
    </row>
    <row r="6404" spans="11:11">
      <c r="K6404" s="47" t="str">
        <f t="shared" si="100"/>
        <v/>
      </c>
    </row>
    <row r="6405" spans="11:11">
      <c r="K6405" s="47" t="str">
        <f t="shared" si="100"/>
        <v/>
      </c>
    </row>
    <row r="6406" spans="11:11">
      <c r="K6406" s="47" t="str">
        <f t="shared" si="100"/>
        <v/>
      </c>
    </row>
    <row r="6407" spans="11:11">
      <c r="K6407" s="47" t="str">
        <f t="shared" si="100"/>
        <v/>
      </c>
    </row>
    <row r="6408" spans="11:11">
      <c r="K6408" s="47" t="str">
        <f t="shared" si="100"/>
        <v/>
      </c>
    </row>
    <row r="6409" spans="11:11">
      <c r="K6409" s="47" t="str">
        <f t="shared" si="100"/>
        <v/>
      </c>
    </row>
    <row r="6410" spans="11:11">
      <c r="K6410" s="47" t="str">
        <f t="shared" si="100"/>
        <v/>
      </c>
    </row>
    <row r="6411" spans="11:11">
      <c r="K6411" s="47" t="str">
        <f t="shared" si="100"/>
        <v/>
      </c>
    </row>
    <row r="6412" spans="11:11">
      <c r="K6412" s="47" t="str">
        <f t="shared" si="100"/>
        <v/>
      </c>
    </row>
    <row r="6413" spans="11:11">
      <c r="K6413" s="47" t="str">
        <f t="shared" si="100"/>
        <v/>
      </c>
    </row>
    <row r="6414" spans="11:11">
      <c r="K6414" s="47" t="str">
        <f t="shared" si="100"/>
        <v/>
      </c>
    </row>
    <row r="6415" spans="11:11">
      <c r="K6415" s="47" t="str">
        <f t="shared" si="100"/>
        <v/>
      </c>
    </row>
    <row r="6416" spans="11:11">
      <c r="K6416" s="47" t="str">
        <f t="shared" si="100"/>
        <v/>
      </c>
    </row>
    <row r="6417" spans="11:11">
      <c r="K6417" s="47" t="str">
        <f t="shared" si="100"/>
        <v/>
      </c>
    </row>
    <row r="6418" spans="11:11">
      <c r="K6418" s="47" t="str">
        <f t="shared" si="100"/>
        <v/>
      </c>
    </row>
    <row r="6419" spans="11:11">
      <c r="K6419" s="47" t="str">
        <f t="shared" ref="K6419:K6482" si="101">LEFT(C6419,2)</f>
        <v/>
      </c>
    </row>
    <row r="6420" spans="11:11">
      <c r="K6420" s="47" t="str">
        <f t="shared" si="101"/>
        <v/>
      </c>
    </row>
    <row r="6421" spans="11:11">
      <c r="K6421" s="47" t="str">
        <f t="shared" si="101"/>
        <v/>
      </c>
    </row>
    <row r="6422" spans="11:11">
      <c r="K6422" s="47" t="str">
        <f t="shared" si="101"/>
        <v/>
      </c>
    </row>
    <row r="6423" spans="11:11">
      <c r="K6423" s="47" t="str">
        <f t="shared" si="101"/>
        <v/>
      </c>
    </row>
    <row r="6424" spans="11:11">
      <c r="K6424" s="47" t="str">
        <f t="shared" si="101"/>
        <v/>
      </c>
    </row>
    <row r="6425" spans="11:11">
      <c r="K6425" s="47" t="str">
        <f t="shared" si="101"/>
        <v/>
      </c>
    </row>
    <row r="6426" spans="11:11">
      <c r="K6426" s="47" t="str">
        <f t="shared" si="101"/>
        <v/>
      </c>
    </row>
    <row r="6427" spans="11:11">
      <c r="K6427" s="47" t="str">
        <f t="shared" si="101"/>
        <v/>
      </c>
    </row>
    <row r="6428" spans="11:11">
      <c r="K6428" s="47" t="str">
        <f t="shared" si="101"/>
        <v/>
      </c>
    </row>
    <row r="6429" spans="11:11">
      <c r="K6429" s="47" t="str">
        <f t="shared" si="101"/>
        <v/>
      </c>
    </row>
    <row r="6430" spans="11:11">
      <c r="K6430" s="47" t="str">
        <f t="shared" si="101"/>
        <v/>
      </c>
    </row>
    <row r="6431" spans="11:11">
      <c r="K6431" s="47" t="str">
        <f t="shared" si="101"/>
        <v/>
      </c>
    </row>
    <row r="6432" spans="11:11">
      <c r="K6432" s="47" t="str">
        <f t="shared" si="101"/>
        <v/>
      </c>
    </row>
    <row r="6433" spans="11:11">
      <c r="K6433" s="47" t="str">
        <f t="shared" si="101"/>
        <v/>
      </c>
    </row>
    <row r="6434" spans="11:11">
      <c r="K6434" s="47" t="str">
        <f t="shared" si="101"/>
        <v/>
      </c>
    </row>
    <row r="6435" spans="11:11">
      <c r="K6435" s="47" t="str">
        <f t="shared" si="101"/>
        <v/>
      </c>
    </row>
    <row r="6436" spans="11:11">
      <c r="K6436" s="47" t="str">
        <f t="shared" si="101"/>
        <v/>
      </c>
    </row>
    <row r="6437" spans="11:11">
      <c r="K6437" s="47" t="str">
        <f t="shared" si="101"/>
        <v/>
      </c>
    </row>
    <row r="6438" spans="11:11">
      <c r="K6438" s="47" t="str">
        <f t="shared" si="101"/>
        <v/>
      </c>
    </row>
    <row r="6439" spans="11:11">
      <c r="K6439" s="47" t="str">
        <f t="shared" si="101"/>
        <v/>
      </c>
    </row>
    <row r="6440" spans="11:11">
      <c r="K6440" s="47" t="str">
        <f t="shared" si="101"/>
        <v/>
      </c>
    </row>
    <row r="6441" spans="11:11">
      <c r="K6441" s="47" t="str">
        <f t="shared" si="101"/>
        <v/>
      </c>
    </row>
    <row r="6442" spans="11:11">
      <c r="K6442" s="47" t="str">
        <f t="shared" si="101"/>
        <v/>
      </c>
    </row>
    <row r="6443" spans="11:11">
      <c r="K6443" s="47" t="str">
        <f t="shared" si="101"/>
        <v/>
      </c>
    </row>
    <row r="6444" spans="11:11">
      <c r="K6444" s="47" t="str">
        <f t="shared" si="101"/>
        <v/>
      </c>
    </row>
    <row r="6445" spans="11:11">
      <c r="K6445" s="47" t="str">
        <f t="shared" si="101"/>
        <v/>
      </c>
    </row>
    <row r="6446" spans="11:11">
      <c r="K6446" s="47" t="str">
        <f t="shared" si="101"/>
        <v/>
      </c>
    </row>
    <row r="6447" spans="11:11">
      <c r="K6447" s="47" t="str">
        <f t="shared" si="101"/>
        <v/>
      </c>
    </row>
    <row r="6448" spans="11:11">
      <c r="K6448" s="47" t="str">
        <f t="shared" si="101"/>
        <v/>
      </c>
    </row>
    <row r="6449" spans="11:11">
      <c r="K6449" s="47" t="str">
        <f t="shared" si="101"/>
        <v/>
      </c>
    </row>
    <row r="6450" spans="11:11">
      <c r="K6450" s="47" t="str">
        <f t="shared" si="101"/>
        <v/>
      </c>
    </row>
    <row r="6451" spans="11:11">
      <c r="K6451" s="47" t="str">
        <f t="shared" si="101"/>
        <v/>
      </c>
    </row>
    <row r="6452" spans="11:11">
      <c r="K6452" s="47" t="str">
        <f t="shared" si="101"/>
        <v/>
      </c>
    </row>
    <row r="6453" spans="11:11">
      <c r="K6453" s="47" t="str">
        <f t="shared" si="101"/>
        <v/>
      </c>
    </row>
    <row r="6454" spans="11:11">
      <c r="K6454" s="47" t="str">
        <f t="shared" si="101"/>
        <v/>
      </c>
    </row>
    <row r="6455" spans="11:11">
      <c r="K6455" s="47" t="str">
        <f t="shared" si="101"/>
        <v/>
      </c>
    </row>
    <row r="6456" spans="11:11">
      <c r="K6456" s="47" t="str">
        <f t="shared" si="101"/>
        <v/>
      </c>
    </row>
    <row r="6457" spans="11:11">
      <c r="K6457" s="47" t="str">
        <f t="shared" si="101"/>
        <v/>
      </c>
    </row>
    <row r="6458" spans="11:11">
      <c r="K6458" s="47" t="str">
        <f t="shared" si="101"/>
        <v/>
      </c>
    </row>
    <row r="6459" spans="11:11">
      <c r="K6459" s="47" t="str">
        <f t="shared" si="101"/>
        <v/>
      </c>
    </row>
    <row r="6460" spans="11:11">
      <c r="K6460" s="47" t="str">
        <f t="shared" si="101"/>
        <v/>
      </c>
    </row>
    <row r="6461" spans="11:11">
      <c r="K6461" s="47" t="str">
        <f t="shared" si="101"/>
        <v/>
      </c>
    </row>
    <row r="6462" spans="11:11">
      <c r="K6462" s="47" t="str">
        <f t="shared" si="101"/>
        <v/>
      </c>
    </row>
    <row r="6463" spans="11:11">
      <c r="K6463" s="47" t="str">
        <f t="shared" si="101"/>
        <v/>
      </c>
    </row>
    <row r="6464" spans="11:11">
      <c r="K6464" s="47" t="str">
        <f t="shared" si="101"/>
        <v/>
      </c>
    </row>
    <row r="6465" spans="11:11">
      <c r="K6465" s="47" t="str">
        <f t="shared" si="101"/>
        <v/>
      </c>
    </row>
    <row r="6466" spans="11:11">
      <c r="K6466" s="47" t="str">
        <f t="shared" si="101"/>
        <v/>
      </c>
    </row>
    <row r="6467" spans="11:11">
      <c r="K6467" s="47" t="str">
        <f t="shared" si="101"/>
        <v/>
      </c>
    </row>
    <row r="6468" spans="11:11">
      <c r="K6468" s="47" t="str">
        <f t="shared" si="101"/>
        <v/>
      </c>
    </row>
    <row r="6469" spans="11:11">
      <c r="K6469" s="47" t="str">
        <f t="shared" si="101"/>
        <v/>
      </c>
    </row>
    <row r="6470" spans="11:11">
      <c r="K6470" s="47" t="str">
        <f t="shared" si="101"/>
        <v/>
      </c>
    </row>
    <row r="6471" spans="11:11">
      <c r="K6471" s="47" t="str">
        <f t="shared" si="101"/>
        <v/>
      </c>
    </row>
    <row r="6472" spans="11:11">
      <c r="K6472" s="47" t="str">
        <f t="shared" si="101"/>
        <v/>
      </c>
    </row>
    <row r="6473" spans="11:11">
      <c r="K6473" s="47" t="str">
        <f t="shared" si="101"/>
        <v/>
      </c>
    </row>
    <row r="6474" spans="11:11">
      <c r="K6474" s="47" t="str">
        <f t="shared" si="101"/>
        <v/>
      </c>
    </row>
    <row r="6475" spans="11:11">
      <c r="K6475" s="47" t="str">
        <f t="shared" si="101"/>
        <v/>
      </c>
    </row>
    <row r="6476" spans="11:11">
      <c r="K6476" s="47" t="str">
        <f t="shared" si="101"/>
        <v/>
      </c>
    </row>
    <row r="6477" spans="11:11">
      <c r="K6477" s="47" t="str">
        <f t="shared" si="101"/>
        <v/>
      </c>
    </row>
    <row r="6478" spans="11:11">
      <c r="K6478" s="47" t="str">
        <f t="shared" si="101"/>
        <v/>
      </c>
    </row>
    <row r="6479" spans="11:11">
      <c r="K6479" s="47" t="str">
        <f t="shared" si="101"/>
        <v/>
      </c>
    </row>
    <row r="6480" spans="11:11">
      <c r="K6480" s="47" t="str">
        <f t="shared" si="101"/>
        <v/>
      </c>
    </row>
    <row r="6481" spans="11:11">
      <c r="K6481" s="47" t="str">
        <f t="shared" si="101"/>
        <v/>
      </c>
    </row>
    <row r="6482" spans="11:11">
      <c r="K6482" s="47" t="str">
        <f t="shared" si="101"/>
        <v/>
      </c>
    </row>
    <row r="6483" spans="11:11">
      <c r="K6483" s="47" t="str">
        <f t="shared" ref="K6483:K6546" si="102">LEFT(C6483,2)</f>
        <v/>
      </c>
    </row>
    <row r="6484" spans="11:11">
      <c r="K6484" s="47" t="str">
        <f t="shared" si="102"/>
        <v/>
      </c>
    </row>
    <row r="6485" spans="11:11">
      <c r="K6485" s="47" t="str">
        <f t="shared" si="102"/>
        <v/>
      </c>
    </row>
    <row r="6486" spans="11:11">
      <c r="K6486" s="47" t="str">
        <f t="shared" si="102"/>
        <v/>
      </c>
    </row>
    <row r="6487" spans="11:11">
      <c r="K6487" s="47" t="str">
        <f t="shared" si="102"/>
        <v/>
      </c>
    </row>
    <row r="6488" spans="11:11">
      <c r="K6488" s="47" t="str">
        <f t="shared" si="102"/>
        <v/>
      </c>
    </row>
    <row r="6489" spans="11:11">
      <c r="K6489" s="47" t="str">
        <f t="shared" si="102"/>
        <v/>
      </c>
    </row>
    <row r="6490" spans="11:11">
      <c r="K6490" s="47" t="str">
        <f t="shared" si="102"/>
        <v/>
      </c>
    </row>
    <row r="6491" spans="11:11">
      <c r="K6491" s="47" t="str">
        <f t="shared" si="102"/>
        <v/>
      </c>
    </row>
    <row r="6492" spans="11:11">
      <c r="K6492" s="47" t="str">
        <f t="shared" si="102"/>
        <v/>
      </c>
    </row>
    <row r="6493" spans="11:11">
      <c r="K6493" s="47" t="str">
        <f t="shared" si="102"/>
        <v/>
      </c>
    </row>
    <row r="6494" spans="11:11">
      <c r="K6494" s="47" t="str">
        <f t="shared" si="102"/>
        <v/>
      </c>
    </row>
    <row r="6495" spans="11:11">
      <c r="K6495" s="47" t="str">
        <f t="shared" si="102"/>
        <v/>
      </c>
    </row>
    <row r="6496" spans="11:11">
      <c r="K6496" s="47" t="str">
        <f t="shared" si="102"/>
        <v/>
      </c>
    </row>
    <row r="6497" spans="11:11">
      <c r="K6497" s="47" t="str">
        <f t="shared" si="102"/>
        <v/>
      </c>
    </row>
    <row r="6498" spans="11:11">
      <c r="K6498" s="47" t="str">
        <f t="shared" si="102"/>
        <v/>
      </c>
    </row>
    <row r="6499" spans="11:11">
      <c r="K6499" s="47" t="str">
        <f t="shared" si="102"/>
        <v/>
      </c>
    </row>
    <row r="6500" spans="11:11">
      <c r="K6500" s="47" t="str">
        <f t="shared" si="102"/>
        <v/>
      </c>
    </row>
    <row r="6501" spans="11:11">
      <c r="K6501" s="47" t="str">
        <f t="shared" si="102"/>
        <v/>
      </c>
    </row>
    <row r="6502" spans="11:11">
      <c r="K6502" s="47" t="str">
        <f t="shared" si="102"/>
        <v/>
      </c>
    </row>
    <row r="6503" spans="11:11">
      <c r="K6503" s="47" t="str">
        <f t="shared" si="102"/>
        <v/>
      </c>
    </row>
    <row r="6504" spans="11:11">
      <c r="K6504" s="47" t="str">
        <f t="shared" si="102"/>
        <v/>
      </c>
    </row>
    <row r="6505" spans="11:11">
      <c r="K6505" s="47" t="str">
        <f t="shared" si="102"/>
        <v/>
      </c>
    </row>
    <row r="6506" spans="11:11">
      <c r="K6506" s="47" t="str">
        <f t="shared" si="102"/>
        <v/>
      </c>
    </row>
    <row r="6507" spans="11:11">
      <c r="K6507" s="47" t="str">
        <f t="shared" si="102"/>
        <v/>
      </c>
    </row>
    <row r="6508" spans="11:11">
      <c r="K6508" s="47" t="str">
        <f t="shared" si="102"/>
        <v/>
      </c>
    </row>
    <row r="6509" spans="11:11">
      <c r="K6509" s="47" t="str">
        <f t="shared" si="102"/>
        <v/>
      </c>
    </row>
    <row r="6510" spans="11:11">
      <c r="K6510" s="47" t="str">
        <f t="shared" si="102"/>
        <v/>
      </c>
    </row>
    <row r="6511" spans="11:11">
      <c r="K6511" s="47" t="str">
        <f t="shared" si="102"/>
        <v/>
      </c>
    </row>
    <row r="6512" spans="11:11">
      <c r="K6512" s="47" t="str">
        <f t="shared" si="102"/>
        <v/>
      </c>
    </row>
    <row r="6513" spans="11:11">
      <c r="K6513" s="47" t="str">
        <f t="shared" si="102"/>
        <v/>
      </c>
    </row>
    <row r="6514" spans="11:11">
      <c r="K6514" s="47" t="str">
        <f t="shared" si="102"/>
        <v/>
      </c>
    </row>
    <row r="6515" spans="11:11">
      <c r="K6515" s="47" t="str">
        <f t="shared" si="102"/>
        <v/>
      </c>
    </row>
    <row r="6516" spans="11:11">
      <c r="K6516" s="47" t="str">
        <f t="shared" si="102"/>
        <v/>
      </c>
    </row>
    <row r="6517" spans="11:11">
      <c r="K6517" s="47" t="str">
        <f t="shared" si="102"/>
        <v/>
      </c>
    </row>
    <row r="6518" spans="11:11">
      <c r="K6518" s="47" t="str">
        <f t="shared" si="102"/>
        <v/>
      </c>
    </row>
    <row r="6519" spans="11:11">
      <c r="K6519" s="47" t="str">
        <f t="shared" si="102"/>
        <v/>
      </c>
    </row>
    <row r="6520" spans="11:11">
      <c r="K6520" s="47" t="str">
        <f t="shared" si="102"/>
        <v/>
      </c>
    </row>
    <row r="6521" spans="11:11">
      <c r="K6521" s="47" t="str">
        <f t="shared" si="102"/>
        <v/>
      </c>
    </row>
    <row r="6522" spans="11:11">
      <c r="K6522" s="47" t="str">
        <f t="shared" si="102"/>
        <v/>
      </c>
    </row>
    <row r="6523" spans="11:11">
      <c r="K6523" s="47" t="str">
        <f t="shared" si="102"/>
        <v/>
      </c>
    </row>
    <row r="6524" spans="11:11">
      <c r="K6524" s="47" t="str">
        <f t="shared" si="102"/>
        <v/>
      </c>
    </row>
    <row r="6525" spans="11:11">
      <c r="K6525" s="47" t="str">
        <f t="shared" si="102"/>
        <v/>
      </c>
    </row>
    <row r="6526" spans="11:11">
      <c r="K6526" s="47" t="str">
        <f t="shared" si="102"/>
        <v/>
      </c>
    </row>
    <row r="6527" spans="11:11">
      <c r="K6527" s="47" t="str">
        <f t="shared" si="102"/>
        <v/>
      </c>
    </row>
    <row r="6528" spans="11:11">
      <c r="K6528" s="47" t="str">
        <f t="shared" si="102"/>
        <v/>
      </c>
    </row>
    <row r="6529" spans="11:11">
      <c r="K6529" s="47" t="str">
        <f t="shared" si="102"/>
        <v/>
      </c>
    </row>
    <row r="6530" spans="11:11">
      <c r="K6530" s="47" t="str">
        <f t="shared" si="102"/>
        <v/>
      </c>
    </row>
    <row r="6531" spans="11:11">
      <c r="K6531" s="47" t="str">
        <f t="shared" si="102"/>
        <v/>
      </c>
    </row>
    <row r="6532" spans="11:11">
      <c r="K6532" s="47" t="str">
        <f t="shared" si="102"/>
        <v/>
      </c>
    </row>
    <row r="6533" spans="11:11">
      <c r="K6533" s="47" t="str">
        <f t="shared" si="102"/>
        <v/>
      </c>
    </row>
    <row r="6534" spans="11:11">
      <c r="K6534" s="47" t="str">
        <f t="shared" si="102"/>
        <v/>
      </c>
    </row>
    <row r="6535" spans="11:11">
      <c r="K6535" s="47" t="str">
        <f t="shared" si="102"/>
        <v/>
      </c>
    </row>
    <row r="6536" spans="11:11">
      <c r="K6536" s="47" t="str">
        <f t="shared" si="102"/>
        <v/>
      </c>
    </row>
    <row r="6537" spans="11:11">
      <c r="K6537" s="47" t="str">
        <f t="shared" si="102"/>
        <v/>
      </c>
    </row>
    <row r="6538" spans="11:11">
      <c r="K6538" s="47" t="str">
        <f t="shared" si="102"/>
        <v/>
      </c>
    </row>
    <row r="6539" spans="11:11">
      <c r="K6539" s="47" t="str">
        <f t="shared" si="102"/>
        <v/>
      </c>
    </row>
    <row r="6540" spans="11:11">
      <c r="K6540" s="47" t="str">
        <f t="shared" si="102"/>
        <v/>
      </c>
    </row>
    <row r="6541" spans="11:11">
      <c r="K6541" s="47" t="str">
        <f t="shared" si="102"/>
        <v/>
      </c>
    </row>
    <row r="6542" spans="11:11">
      <c r="K6542" s="47" t="str">
        <f t="shared" si="102"/>
        <v/>
      </c>
    </row>
    <row r="6543" spans="11:11">
      <c r="K6543" s="47" t="str">
        <f t="shared" si="102"/>
        <v/>
      </c>
    </row>
    <row r="6544" spans="11:11">
      <c r="K6544" s="47" t="str">
        <f t="shared" si="102"/>
        <v/>
      </c>
    </row>
    <row r="6545" spans="11:11">
      <c r="K6545" s="47" t="str">
        <f t="shared" si="102"/>
        <v/>
      </c>
    </row>
    <row r="6546" spans="11:11">
      <c r="K6546" s="47" t="str">
        <f t="shared" si="102"/>
        <v/>
      </c>
    </row>
    <row r="6547" spans="11:11">
      <c r="K6547" s="47" t="str">
        <f t="shared" ref="K6547:K6610" si="103">LEFT(C6547,2)</f>
        <v/>
      </c>
    </row>
    <row r="6548" spans="11:11">
      <c r="K6548" s="47" t="str">
        <f t="shared" si="103"/>
        <v/>
      </c>
    </row>
    <row r="6549" spans="11:11">
      <c r="K6549" s="47" t="str">
        <f t="shared" si="103"/>
        <v/>
      </c>
    </row>
    <row r="6550" spans="11:11">
      <c r="K6550" s="47" t="str">
        <f t="shared" si="103"/>
        <v/>
      </c>
    </row>
    <row r="6551" spans="11:11">
      <c r="K6551" s="47" t="str">
        <f t="shared" si="103"/>
        <v/>
      </c>
    </row>
    <row r="6552" spans="11:11">
      <c r="K6552" s="47" t="str">
        <f t="shared" si="103"/>
        <v/>
      </c>
    </row>
    <row r="6553" spans="11:11">
      <c r="K6553" s="47" t="str">
        <f t="shared" si="103"/>
        <v/>
      </c>
    </row>
    <row r="6554" spans="11:11">
      <c r="K6554" s="47" t="str">
        <f t="shared" si="103"/>
        <v/>
      </c>
    </row>
    <row r="6555" spans="11:11">
      <c r="K6555" s="47" t="str">
        <f t="shared" si="103"/>
        <v/>
      </c>
    </row>
    <row r="6556" spans="11:11">
      <c r="K6556" s="47" t="str">
        <f t="shared" si="103"/>
        <v/>
      </c>
    </row>
    <row r="6557" spans="11:11">
      <c r="K6557" s="47" t="str">
        <f t="shared" si="103"/>
        <v/>
      </c>
    </row>
    <row r="6558" spans="11:11">
      <c r="K6558" s="47" t="str">
        <f t="shared" si="103"/>
        <v/>
      </c>
    </row>
    <row r="6559" spans="11:11">
      <c r="K6559" s="47" t="str">
        <f t="shared" si="103"/>
        <v/>
      </c>
    </row>
    <row r="6560" spans="11:11">
      <c r="K6560" s="47" t="str">
        <f t="shared" si="103"/>
        <v/>
      </c>
    </row>
    <row r="6561" spans="11:11">
      <c r="K6561" s="47" t="str">
        <f t="shared" si="103"/>
        <v/>
      </c>
    </row>
    <row r="6562" spans="11:11">
      <c r="K6562" s="47" t="str">
        <f t="shared" si="103"/>
        <v/>
      </c>
    </row>
    <row r="6563" spans="11:11">
      <c r="K6563" s="47" t="str">
        <f t="shared" si="103"/>
        <v/>
      </c>
    </row>
    <row r="6564" spans="11:11">
      <c r="K6564" s="47" t="str">
        <f t="shared" si="103"/>
        <v/>
      </c>
    </row>
    <row r="6565" spans="11:11">
      <c r="K6565" s="47" t="str">
        <f t="shared" si="103"/>
        <v/>
      </c>
    </row>
    <row r="6566" spans="11:11">
      <c r="K6566" s="47" t="str">
        <f t="shared" si="103"/>
        <v/>
      </c>
    </row>
    <row r="6567" spans="11:11">
      <c r="K6567" s="47" t="str">
        <f t="shared" si="103"/>
        <v/>
      </c>
    </row>
    <row r="6568" spans="11:11">
      <c r="K6568" s="47" t="str">
        <f t="shared" si="103"/>
        <v/>
      </c>
    </row>
    <row r="6569" spans="11:11">
      <c r="K6569" s="47" t="str">
        <f t="shared" si="103"/>
        <v/>
      </c>
    </row>
    <row r="6570" spans="11:11">
      <c r="K6570" s="47" t="str">
        <f t="shared" si="103"/>
        <v/>
      </c>
    </row>
    <row r="6571" spans="11:11">
      <c r="K6571" s="47" t="str">
        <f t="shared" si="103"/>
        <v/>
      </c>
    </row>
    <row r="6572" spans="11:11">
      <c r="K6572" s="47" t="str">
        <f t="shared" si="103"/>
        <v/>
      </c>
    </row>
    <row r="6573" spans="11:11">
      <c r="K6573" s="47" t="str">
        <f t="shared" si="103"/>
        <v/>
      </c>
    </row>
    <row r="6574" spans="11:11">
      <c r="K6574" s="47" t="str">
        <f t="shared" si="103"/>
        <v/>
      </c>
    </row>
    <row r="6575" spans="11:11">
      <c r="K6575" s="47" t="str">
        <f t="shared" si="103"/>
        <v/>
      </c>
    </row>
    <row r="6576" spans="11:11">
      <c r="K6576" s="47" t="str">
        <f t="shared" si="103"/>
        <v/>
      </c>
    </row>
    <row r="6577" spans="11:11">
      <c r="K6577" s="47" t="str">
        <f t="shared" si="103"/>
        <v/>
      </c>
    </row>
    <row r="6578" spans="11:11">
      <c r="K6578" s="47" t="str">
        <f t="shared" si="103"/>
        <v/>
      </c>
    </row>
    <row r="6579" spans="11:11">
      <c r="K6579" s="47" t="str">
        <f t="shared" si="103"/>
        <v/>
      </c>
    </row>
    <row r="6580" spans="11:11">
      <c r="K6580" s="47" t="str">
        <f t="shared" si="103"/>
        <v/>
      </c>
    </row>
    <row r="6581" spans="11:11">
      <c r="K6581" s="47" t="str">
        <f t="shared" si="103"/>
        <v/>
      </c>
    </row>
    <row r="6582" spans="11:11">
      <c r="K6582" s="47" t="str">
        <f t="shared" si="103"/>
        <v/>
      </c>
    </row>
    <row r="6583" spans="11:11">
      <c r="K6583" s="47" t="str">
        <f t="shared" si="103"/>
        <v/>
      </c>
    </row>
    <row r="6584" spans="11:11">
      <c r="K6584" s="47" t="str">
        <f t="shared" si="103"/>
        <v/>
      </c>
    </row>
    <row r="6585" spans="11:11">
      <c r="K6585" s="47" t="str">
        <f t="shared" si="103"/>
        <v/>
      </c>
    </row>
    <row r="6586" spans="11:11">
      <c r="K6586" s="47" t="str">
        <f t="shared" si="103"/>
        <v/>
      </c>
    </row>
    <row r="6587" spans="11:11">
      <c r="K6587" s="47" t="str">
        <f t="shared" si="103"/>
        <v/>
      </c>
    </row>
    <row r="6588" spans="11:11">
      <c r="K6588" s="47" t="str">
        <f t="shared" si="103"/>
        <v/>
      </c>
    </row>
    <row r="6589" spans="11:11">
      <c r="K6589" s="47" t="str">
        <f t="shared" si="103"/>
        <v/>
      </c>
    </row>
    <row r="6590" spans="11:11">
      <c r="K6590" s="47" t="str">
        <f t="shared" si="103"/>
        <v/>
      </c>
    </row>
    <row r="6591" spans="11:11">
      <c r="K6591" s="47" t="str">
        <f t="shared" si="103"/>
        <v/>
      </c>
    </row>
    <row r="6592" spans="11:11">
      <c r="K6592" s="47" t="str">
        <f t="shared" si="103"/>
        <v/>
      </c>
    </row>
    <row r="6593" spans="11:11">
      <c r="K6593" s="47" t="str">
        <f t="shared" si="103"/>
        <v/>
      </c>
    </row>
    <row r="6594" spans="11:11">
      <c r="K6594" s="47" t="str">
        <f t="shared" si="103"/>
        <v/>
      </c>
    </row>
    <row r="6595" spans="11:11">
      <c r="K6595" s="47" t="str">
        <f t="shared" si="103"/>
        <v/>
      </c>
    </row>
    <row r="6596" spans="11:11">
      <c r="K6596" s="47" t="str">
        <f t="shared" si="103"/>
        <v/>
      </c>
    </row>
    <row r="6597" spans="11:11">
      <c r="K6597" s="47" t="str">
        <f t="shared" si="103"/>
        <v/>
      </c>
    </row>
    <row r="6598" spans="11:11">
      <c r="K6598" s="47" t="str">
        <f t="shared" si="103"/>
        <v/>
      </c>
    </row>
    <row r="6599" spans="11:11">
      <c r="K6599" s="47" t="str">
        <f t="shared" si="103"/>
        <v/>
      </c>
    </row>
    <row r="6600" spans="11:11">
      <c r="K6600" s="47" t="str">
        <f t="shared" si="103"/>
        <v/>
      </c>
    </row>
    <row r="6601" spans="11:11">
      <c r="K6601" s="47" t="str">
        <f t="shared" si="103"/>
        <v/>
      </c>
    </row>
    <row r="6602" spans="11:11">
      <c r="K6602" s="47" t="str">
        <f t="shared" si="103"/>
        <v/>
      </c>
    </row>
    <row r="6603" spans="11:11">
      <c r="K6603" s="47" t="str">
        <f t="shared" si="103"/>
        <v/>
      </c>
    </row>
    <row r="6604" spans="11:11">
      <c r="K6604" s="47" t="str">
        <f t="shared" si="103"/>
        <v/>
      </c>
    </row>
    <row r="6605" spans="11:11">
      <c r="K6605" s="47" t="str">
        <f t="shared" si="103"/>
        <v/>
      </c>
    </row>
    <row r="6606" spans="11:11">
      <c r="K6606" s="47" t="str">
        <f t="shared" si="103"/>
        <v/>
      </c>
    </row>
    <row r="6607" spans="11:11">
      <c r="K6607" s="47" t="str">
        <f t="shared" si="103"/>
        <v/>
      </c>
    </row>
    <row r="6608" spans="11:11">
      <c r="K6608" s="47" t="str">
        <f t="shared" si="103"/>
        <v/>
      </c>
    </row>
    <row r="6609" spans="11:11">
      <c r="K6609" s="47" t="str">
        <f t="shared" si="103"/>
        <v/>
      </c>
    </row>
    <row r="6610" spans="11:11">
      <c r="K6610" s="47" t="str">
        <f t="shared" si="103"/>
        <v/>
      </c>
    </row>
    <row r="6611" spans="11:11">
      <c r="K6611" s="47" t="str">
        <f t="shared" ref="K6611:K6674" si="104">LEFT(C6611,2)</f>
        <v/>
      </c>
    </row>
    <row r="6612" spans="11:11">
      <c r="K6612" s="47" t="str">
        <f t="shared" si="104"/>
        <v/>
      </c>
    </row>
    <row r="6613" spans="11:11">
      <c r="K6613" s="47" t="str">
        <f t="shared" si="104"/>
        <v/>
      </c>
    </row>
    <row r="6614" spans="11:11">
      <c r="K6614" s="47" t="str">
        <f t="shared" si="104"/>
        <v/>
      </c>
    </row>
    <row r="6615" spans="11:11">
      <c r="K6615" s="47" t="str">
        <f t="shared" si="104"/>
        <v/>
      </c>
    </row>
    <row r="6616" spans="11:11">
      <c r="K6616" s="47" t="str">
        <f t="shared" si="104"/>
        <v/>
      </c>
    </row>
    <row r="6617" spans="11:11">
      <c r="K6617" s="47" t="str">
        <f t="shared" si="104"/>
        <v/>
      </c>
    </row>
    <row r="6618" spans="11:11">
      <c r="K6618" s="47" t="str">
        <f t="shared" si="104"/>
        <v/>
      </c>
    </row>
    <row r="6619" spans="11:11">
      <c r="K6619" s="47" t="str">
        <f t="shared" si="104"/>
        <v/>
      </c>
    </row>
    <row r="6620" spans="11:11">
      <c r="K6620" s="47" t="str">
        <f t="shared" si="104"/>
        <v/>
      </c>
    </row>
    <row r="6621" spans="11:11">
      <c r="K6621" s="47" t="str">
        <f t="shared" si="104"/>
        <v/>
      </c>
    </row>
    <row r="6622" spans="11:11">
      <c r="K6622" s="47" t="str">
        <f t="shared" si="104"/>
        <v/>
      </c>
    </row>
    <row r="6623" spans="11:11">
      <c r="K6623" s="47" t="str">
        <f t="shared" si="104"/>
        <v/>
      </c>
    </row>
    <row r="6624" spans="11:11">
      <c r="K6624" s="47" t="str">
        <f t="shared" si="104"/>
        <v/>
      </c>
    </row>
    <row r="6625" spans="11:11">
      <c r="K6625" s="47" t="str">
        <f t="shared" si="104"/>
        <v/>
      </c>
    </row>
    <row r="6626" spans="11:11">
      <c r="K6626" s="47" t="str">
        <f t="shared" si="104"/>
        <v/>
      </c>
    </row>
    <row r="6627" spans="11:11">
      <c r="K6627" s="47" t="str">
        <f t="shared" si="104"/>
        <v/>
      </c>
    </row>
    <row r="6628" spans="11:11">
      <c r="K6628" s="47" t="str">
        <f t="shared" si="104"/>
        <v/>
      </c>
    </row>
    <row r="6629" spans="11:11">
      <c r="K6629" s="47" t="str">
        <f t="shared" si="104"/>
        <v/>
      </c>
    </row>
    <row r="6630" spans="11:11">
      <c r="K6630" s="47" t="str">
        <f t="shared" si="104"/>
        <v/>
      </c>
    </row>
    <row r="6631" spans="11:11">
      <c r="K6631" s="47" t="str">
        <f t="shared" si="104"/>
        <v/>
      </c>
    </row>
    <row r="6632" spans="11:11">
      <c r="K6632" s="47" t="str">
        <f t="shared" si="104"/>
        <v/>
      </c>
    </row>
    <row r="6633" spans="11:11">
      <c r="K6633" s="47" t="str">
        <f t="shared" si="104"/>
        <v/>
      </c>
    </row>
    <row r="6634" spans="11:11">
      <c r="K6634" s="47" t="str">
        <f t="shared" si="104"/>
        <v/>
      </c>
    </row>
    <row r="6635" spans="11:11">
      <c r="K6635" s="47" t="str">
        <f t="shared" si="104"/>
        <v/>
      </c>
    </row>
    <row r="6636" spans="11:11">
      <c r="K6636" s="47" t="str">
        <f t="shared" si="104"/>
        <v/>
      </c>
    </row>
    <row r="6637" spans="11:11">
      <c r="K6637" s="47" t="str">
        <f t="shared" si="104"/>
        <v/>
      </c>
    </row>
    <row r="6638" spans="11:11">
      <c r="K6638" s="47" t="str">
        <f t="shared" si="104"/>
        <v/>
      </c>
    </row>
    <row r="6639" spans="11:11">
      <c r="K6639" s="47" t="str">
        <f t="shared" si="104"/>
        <v/>
      </c>
    </row>
    <row r="6640" spans="11:11">
      <c r="K6640" s="47" t="str">
        <f t="shared" si="104"/>
        <v/>
      </c>
    </row>
    <row r="6641" spans="11:11">
      <c r="K6641" s="47" t="str">
        <f t="shared" si="104"/>
        <v/>
      </c>
    </row>
    <row r="6642" spans="11:11">
      <c r="K6642" s="47" t="str">
        <f t="shared" si="104"/>
        <v/>
      </c>
    </row>
    <row r="6643" spans="11:11">
      <c r="K6643" s="47" t="str">
        <f t="shared" si="104"/>
        <v/>
      </c>
    </row>
    <row r="6644" spans="11:11">
      <c r="K6644" s="47" t="str">
        <f t="shared" si="104"/>
        <v/>
      </c>
    </row>
    <row r="6645" spans="11:11">
      <c r="K6645" s="47" t="str">
        <f t="shared" si="104"/>
        <v/>
      </c>
    </row>
    <row r="6646" spans="11:11">
      <c r="K6646" s="47" t="str">
        <f t="shared" si="104"/>
        <v/>
      </c>
    </row>
    <row r="6647" spans="11:11">
      <c r="K6647" s="47" t="str">
        <f t="shared" si="104"/>
        <v/>
      </c>
    </row>
    <row r="6648" spans="11:11">
      <c r="K6648" s="47" t="str">
        <f t="shared" si="104"/>
        <v/>
      </c>
    </row>
    <row r="6649" spans="11:11">
      <c r="K6649" s="47" t="str">
        <f t="shared" si="104"/>
        <v/>
      </c>
    </row>
    <row r="6650" spans="11:11">
      <c r="K6650" s="47" t="str">
        <f t="shared" si="104"/>
        <v/>
      </c>
    </row>
    <row r="6651" spans="11:11">
      <c r="K6651" s="47" t="str">
        <f t="shared" si="104"/>
        <v/>
      </c>
    </row>
    <row r="6652" spans="11:11">
      <c r="K6652" s="47" t="str">
        <f t="shared" si="104"/>
        <v/>
      </c>
    </row>
    <row r="6653" spans="11:11">
      <c r="K6653" s="47" t="str">
        <f t="shared" si="104"/>
        <v/>
      </c>
    </row>
    <row r="6654" spans="11:11">
      <c r="K6654" s="47" t="str">
        <f t="shared" si="104"/>
        <v/>
      </c>
    </row>
    <row r="6655" spans="11:11">
      <c r="K6655" s="47" t="str">
        <f t="shared" si="104"/>
        <v/>
      </c>
    </row>
    <row r="6656" spans="11:11">
      <c r="K6656" s="47" t="str">
        <f t="shared" si="104"/>
        <v/>
      </c>
    </row>
    <row r="6657" spans="11:11">
      <c r="K6657" s="47" t="str">
        <f t="shared" si="104"/>
        <v/>
      </c>
    </row>
    <row r="6658" spans="11:11">
      <c r="K6658" s="47" t="str">
        <f t="shared" si="104"/>
        <v/>
      </c>
    </row>
    <row r="6659" spans="11:11">
      <c r="K6659" s="47" t="str">
        <f t="shared" si="104"/>
        <v/>
      </c>
    </row>
    <row r="6660" spans="11:11">
      <c r="K6660" s="47" t="str">
        <f t="shared" si="104"/>
        <v/>
      </c>
    </row>
    <row r="6661" spans="11:11">
      <c r="K6661" s="47" t="str">
        <f t="shared" si="104"/>
        <v/>
      </c>
    </row>
    <row r="6662" spans="11:11">
      <c r="K6662" s="47" t="str">
        <f t="shared" si="104"/>
        <v/>
      </c>
    </row>
    <row r="6663" spans="11:11">
      <c r="K6663" s="47" t="str">
        <f t="shared" si="104"/>
        <v/>
      </c>
    </row>
    <row r="6664" spans="11:11">
      <c r="K6664" s="47" t="str">
        <f t="shared" si="104"/>
        <v/>
      </c>
    </row>
    <row r="6665" spans="11:11">
      <c r="K6665" s="47" t="str">
        <f t="shared" si="104"/>
        <v/>
      </c>
    </row>
    <row r="6666" spans="11:11">
      <c r="K6666" s="47" t="str">
        <f t="shared" si="104"/>
        <v/>
      </c>
    </row>
    <row r="6667" spans="11:11">
      <c r="K6667" s="47" t="str">
        <f t="shared" si="104"/>
        <v/>
      </c>
    </row>
    <row r="6668" spans="11:11">
      <c r="K6668" s="47" t="str">
        <f t="shared" si="104"/>
        <v/>
      </c>
    </row>
    <row r="6669" spans="11:11">
      <c r="K6669" s="47" t="str">
        <f t="shared" si="104"/>
        <v/>
      </c>
    </row>
    <row r="6670" spans="11:11">
      <c r="K6670" s="47" t="str">
        <f t="shared" si="104"/>
        <v/>
      </c>
    </row>
    <row r="6671" spans="11:11">
      <c r="K6671" s="47" t="str">
        <f t="shared" si="104"/>
        <v/>
      </c>
    </row>
    <row r="6672" spans="11:11">
      <c r="K6672" s="47" t="str">
        <f t="shared" si="104"/>
        <v/>
      </c>
    </row>
    <row r="6673" spans="11:11">
      <c r="K6673" s="47" t="str">
        <f t="shared" si="104"/>
        <v/>
      </c>
    </row>
    <row r="6674" spans="11:11">
      <c r="K6674" s="47" t="str">
        <f t="shared" si="104"/>
        <v/>
      </c>
    </row>
    <row r="6675" spans="11:11">
      <c r="K6675" s="47" t="str">
        <f t="shared" ref="K6675:K6738" si="105">LEFT(C6675,2)</f>
        <v/>
      </c>
    </row>
    <row r="6676" spans="11:11">
      <c r="K6676" s="47" t="str">
        <f t="shared" si="105"/>
        <v/>
      </c>
    </row>
    <row r="6677" spans="11:11">
      <c r="K6677" s="47" t="str">
        <f t="shared" si="105"/>
        <v/>
      </c>
    </row>
    <row r="6678" spans="11:11">
      <c r="K6678" s="47" t="str">
        <f t="shared" si="105"/>
        <v/>
      </c>
    </row>
    <row r="6679" spans="11:11">
      <c r="K6679" s="47" t="str">
        <f t="shared" si="105"/>
        <v/>
      </c>
    </row>
    <row r="6680" spans="11:11">
      <c r="K6680" s="47" t="str">
        <f t="shared" si="105"/>
        <v/>
      </c>
    </row>
    <row r="6681" spans="11:11">
      <c r="K6681" s="47" t="str">
        <f t="shared" si="105"/>
        <v/>
      </c>
    </row>
    <row r="6682" spans="11:11">
      <c r="K6682" s="47" t="str">
        <f t="shared" si="105"/>
        <v/>
      </c>
    </row>
    <row r="6683" spans="11:11">
      <c r="K6683" s="47" t="str">
        <f t="shared" si="105"/>
        <v/>
      </c>
    </row>
    <row r="6684" spans="11:11">
      <c r="K6684" s="47" t="str">
        <f t="shared" si="105"/>
        <v/>
      </c>
    </row>
    <row r="6685" spans="11:11">
      <c r="K6685" s="47" t="str">
        <f t="shared" si="105"/>
        <v/>
      </c>
    </row>
    <row r="6686" spans="11:11">
      <c r="K6686" s="47" t="str">
        <f t="shared" si="105"/>
        <v/>
      </c>
    </row>
    <row r="6687" spans="11:11">
      <c r="K6687" s="47" t="str">
        <f t="shared" si="105"/>
        <v/>
      </c>
    </row>
    <row r="6688" spans="11:11">
      <c r="K6688" s="47" t="str">
        <f t="shared" si="105"/>
        <v/>
      </c>
    </row>
    <row r="6689" spans="11:11">
      <c r="K6689" s="47" t="str">
        <f t="shared" si="105"/>
        <v/>
      </c>
    </row>
    <row r="6690" spans="11:11">
      <c r="K6690" s="47" t="str">
        <f t="shared" si="105"/>
        <v/>
      </c>
    </row>
    <row r="6691" spans="11:11">
      <c r="K6691" s="47" t="str">
        <f t="shared" si="105"/>
        <v/>
      </c>
    </row>
    <row r="6692" spans="11:11">
      <c r="K6692" s="47" t="str">
        <f t="shared" si="105"/>
        <v/>
      </c>
    </row>
    <row r="6693" spans="11:11">
      <c r="K6693" s="47" t="str">
        <f t="shared" si="105"/>
        <v/>
      </c>
    </row>
    <row r="6694" spans="11:11">
      <c r="K6694" s="47" t="str">
        <f t="shared" si="105"/>
        <v/>
      </c>
    </row>
    <row r="6695" spans="11:11">
      <c r="K6695" s="47" t="str">
        <f t="shared" si="105"/>
        <v/>
      </c>
    </row>
    <row r="6696" spans="11:11">
      <c r="K6696" s="47" t="str">
        <f t="shared" si="105"/>
        <v/>
      </c>
    </row>
    <row r="6697" spans="11:11">
      <c r="K6697" s="47" t="str">
        <f t="shared" si="105"/>
        <v/>
      </c>
    </row>
    <row r="6698" spans="11:11">
      <c r="K6698" s="47" t="str">
        <f t="shared" si="105"/>
        <v/>
      </c>
    </row>
    <row r="6699" spans="11:11">
      <c r="K6699" s="47" t="str">
        <f t="shared" si="105"/>
        <v/>
      </c>
    </row>
    <row r="6700" spans="11:11">
      <c r="K6700" s="47" t="str">
        <f t="shared" si="105"/>
        <v/>
      </c>
    </row>
    <row r="6701" spans="11:11">
      <c r="K6701" s="47" t="str">
        <f t="shared" si="105"/>
        <v/>
      </c>
    </row>
    <row r="6702" spans="11:11">
      <c r="K6702" s="47" t="str">
        <f t="shared" si="105"/>
        <v/>
      </c>
    </row>
    <row r="6703" spans="11:11">
      <c r="K6703" s="47" t="str">
        <f t="shared" si="105"/>
        <v/>
      </c>
    </row>
    <row r="6704" spans="11:11">
      <c r="K6704" s="47" t="str">
        <f t="shared" si="105"/>
        <v/>
      </c>
    </row>
    <row r="6705" spans="11:11">
      <c r="K6705" s="47" t="str">
        <f t="shared" si="105"/>
        <v/>
      </c>
    </row>
    <row r="6706" spans="11:11">
      <c r="K6706" s="47" t="str">
        <f t="shared" si="105"/>
        <v/>
      </c>
    </row>
    <row r="6707" spans="11:11">
      <c r="K6707" s="47" t="str">
        <f t="shared" si="105"/>
        <v/>
      </c>
    </row>
    <row r="6708" spans="11:11">
      <c r="K6708" s="47" t="str">
        <f t="shared" si="105"/>
        <v/>
      </c>
    </row>
    <row r="6709" spans="11:11">
      <c r="K6709" s="47" t="str">
        <f t="shared" si="105"/>
        <v/>
      </c>
    </row>
    <row r="6710" spans="11:11">
      <c r="K6710" s="47" t="str">
        <f t="shared" si="105"/>
        <v/>
      </c>
    </row>
    <row r="6711" spans="11:11">
      <c r="K6711" s="47" t="str">
        <f t="shared" si="105"/>
        <v/>
      </c>
    </row>
    <row r="6712" spans="11:11">
      <c r="K6712" s="47" t="str">
        <f t="shared" si="105"/>
        <v/>
      </c>
    </row>
    <row r="6713" spans="11:11">
      <c r="K6713" s="47" t="str">
        <f t="shared" si="105"/>
        <v/>
      </c>
    </row>
    <row r="6714" spans="11:11">
      <c r="K6714" s="47" t="str">
        <f t="shared" si="105"/>
        <v/>
      </c>
    </row>
    <row r="6715" spans="11:11">
      <c r="K6715" s="47" t="str">
        <f t="shared" si="105"/>
        <v/>
      </c>
    </row>
    <row r="6716" spans="11:11">
      <c r="K6716" s="47" t="str">
        <f t="shared" si="105"/>
        <v/>
      </c>
    </row>
    <row r="6717" spans="11:11">
      <c r="K6717" s="47" t="str">
        <f t="shared" si="105"/>
        <v/>
      </c>
    </row>
    <row r="6718" spans="11:11">
      <c r="K6718" s="47" t="str">
        <f t="shared" si="105"/>
        <v/>
      </c>
    </row>
    <row r="6719" spans="11:11">
      <c r="K6719" s="47" t="str">
        <f t="shared" si="105"/>
        <v/>
      </c>
    </row>
    <row r="6720" spans="11:11">
      <c r="K6720" s="47" t="str">
        <f t="shared" si="105"/>
        <v/>
      </c>
    </row>
    <row r="6721" spans="11:11">
      <c r="K6721" s="47" t="str">
        <f t="shared" si="105"/>
        <v/>
      </c>
    </row>
    <row r="6722" spans="11:11">
      <c r="K6722" s="47" t="str">
        <f t="shared" si="105"/>
        <v/>
      </c>
    </row>
    <row r="6723" spans="11:11">
      <c r="K6723" s="47" t="str">
        <f t="shared" si="105"/>
        <v/>
      </c>
    </row>
    <row r="6724" spans="11:11">
      <c r="K6724" s="47" t="str">
        <f t="shared" si="105"/>
        <v/>
      </c>
    </row>
    <row r="6725" spans="11:11">
      <c r="K6725" s="47" t="str">
        <f t="shared" si="105"/>
        <v/>
      </c>
    </row>
    <row r="6726" spans="11:11">
      <c r="K6726" s="47" t="str">
        <f t="shared" si="105"/>
        <v/>
      </c>
    </row>
    <row r="6727" spans="11:11">
      <c r="K6727" s="47" t="str">
        <f t="shared" si="105"/>
        <v/>
      </c>
    </row>
    <row r="6728" spans="11:11">
      <c r="K6728" s="47" t="str">
        <f t="shared" si="105"/>
        <v/>
      </c>
    </row>
    <row r="6729" spans="11:11">
      <c r="K6729" s="47" t="str">
        <f t="shared" si="105"/>
        <v/>
      </c>
    </row>
    <row r="6730" spans="11:11">
      <c r="K6730" s="47" t="str">
        <f t="shared" si="105"/>
        <v/>
      </c>
    </row>
    <row r="6731" spans="11:11">
      <c r="K6731" s="47" t="str">
        <f t="shared" si="105"/>
        <v/>
      </c>
    </row>
    <row r="6732" spans="11:11">
      <c r="K6732" s="47" t="str">
        <f t="shared" si="105"/>
        <v/>
      </c>
    </row>
    <row r="6733" spans="11:11">
      <c r="K6733" s="47" t="str">
        <f t="shared" si="105"/>
        <v/>
      </c>
    </row>
    <row r="6734" spans="11:11">
      <c r="K6734" s="47" t="str">
        <f t="shared" si="105"/>
        <v/>
      </c>
    </row>
    <row r="6735" spans="11:11">
      <c r="K6735" s="47" t="str">
        <f t="shared" si="105"/>
        <v/>
      </c>
    </row>
    <row r="6736" spans="11:11">
      <c r="K6736" s="47" t="str">
        <f t="shared" si="105"/>
        <v/>
      </c>
    </row>
    <row r="6737" spans="11:11">
      <c r="K6737" s="47" t="str">
        <f t="shared" si="105"/>
        <v/>
      </c>
    </row>
    <row r="6738" spans="11:11">
      <c r="K6738" s="47" t="str">
        <f t="shared" si="105"/>
        <v/>
      </c>
    </row>
    <row r="6739" spans="11:11">
      <c r="K6739" s="47" t="str">
        <f t="shared" ref="K6739:K6802" si="106">LEFT(C6739,2)</f>
        <v/>
      </c>
    </row>
    <row r="6740" spans="11:11">
      <c r="K6740" s="47" t="str">
        <f t="shared" si="106"/>
        <v/>
      </c>
    </row>
    <row r="6741" spans="11:11">
      <c r="K6741" s="47" t="str">
        <f t="shared" si="106"/>
        <v/>
      </c>
    </row>
    <row r="6742" spans="11:11">
      <c r="K6742" s="47" t="str">
        <f t="shared" si="106"/>
        <v/>
      </c>
    </row>
    <row r="6743" spans="11:11">
      <c r="K6743" s="47" t="str">
        <f t="shared" si="106"/>
        <v/>
      </c>
    </row>
    <row r="6744" spans="11:11">
      <c r="K6744" s="47" t="str">
        <f t="shared" si="106"/>
        <v/>
      </c>
    </row>
    <row r="6745" spans="11:11">
      <c r="K6745" s="47" t="str">
        <f t="shared" si="106"/>
        <v/>
      </c>
    </row>
    <row r="6746" spans="11:11">
      <c r="K6746" s="47" t="str">
        <f t="shared" si="106"/>
        <v/>
      </c>
    </row>
    <row r="6747" spans="11:11">
      <c r="K6747" s="47" t="str">
        <f t="shared" si="106"/>
        <v/>
      </c>
    </row>
    <row r="6748" spans="11:11">
      <c r="K6748" s="47" t="str">
        <f t="shared" si="106"/>
        <v/>
      </c>
    </row>
    <row r="6749" spans="11:11">
      <c r="K6749" s="47" t="str">
        <f t="shared" si="106"/>
        <v/>
      </c>
    </row>
    <row r="6750" spans="11:11">
      <c r="K6750" s="47" t="str">
        <f t="shared" si="106"/>
        <v/>
      </c>
    </row>
    <row r="6751" spans="11:11">
      <c r="K6751" s="47" t="str">
        <f t="shared" si="106"/>
        <v/>
      </c>
    </row>
    <row r="6752" spans="11:11">
      <c r="K6752" s="47" t="str">
        <f t="shared" si="106"/>
        <v/>
      </c>
    </row>
    <row r="6753" spans="11:11">
      <c r="K6753" s="47" t="str">
        <f t="shared" si="106"/>
        <v/>
      </c>
    </row>
    <row r="6754" spans="11:11">
      <c r="K6754" s="47" t="str">
        <f t="shared" si="106"/>
        <v/>
      </c>
    </row>
    <row r="6755" spans="11:11">
      <c r="K6755" s="47" t="str">
        <f t="shared" si="106"/>
        <v/>
      </c>
    </row>
    <row r="6756" spans="11:11">
      <c r="K6756" s="47" t="str">
        <f t="shared" si="106"/>
        <v/>
      </c>
    </row>
    <row r="6757" spans="11:11">
      <c r="K6757" s="47" t="str">
        <f t="shared" si="106"/>
        <v/>
      </c>
    </row>
    <row r="6758" spans="11:11">
      <c r="K6758" s="47" t="str">
        <f t="shared" si="106"/>
        <v/>
      </c>
    </row>
    <row r="6759" spans="11:11">
      <c r="K6759" s="47" t="str">
        <f t="shared" si="106"/>
        <v/>
      </c>
    </row>
    <row r="6760" spans="11:11">
      <c r="K6760" s="47" t="str">
        <f t="shared" si="106"/>
        <v/>
      </c>
    </row>
    <row r="6761" spans="11:11">
      <c r="K6761" s="47" t="str">
        <f t="shared" si="106"/>
        <v/>
      </c>
    </row>
    <row r="6762" spans="11:11">
      <c r="K6762" s="47" t="str">
        <f t="shared" si="106"/>
        <v/>
      </c>
    </row>
    <row r="6763" spans="11:11">
      <c r="K6763" s="47" t="str">
        <f t="shared" si="106"/>
        <v/>
      </c>
    </row>
    <row r="6764" spans="11:11">
      <c r="K6764" s="47" t="str">
        <f t="shared" si="106"/>
        <v/>
      </c>
    </row>
    <row r="6765" spans="11:11">
      <c r="K6765" s="47" t="str">
        <f t="shared" si="106"/>
        <v/>
      </c>
    </row>
    <row r="6766" spans="11:11">
      <c r="K6766" s="47" t="str">
        <f t="shared" si="106"/>
        <v/>
      </c>
    </row>
    <row r="6767" spans="11:11">
      <c r="K6767" s="47" t="str">
        <f t="shared" si="106"/>
        <v/>
      </c>
    </row>
    <row r="6768" spans="11:11">
      <c r="K6768" s="47" t="str">
        <f t="shared" si="106"/>
        <v/>
      </c>
    </row>
    <row r="6769" spans="11:11">
      <c r="K6769" s="47" t="str">
        <f t="shared" si="106"/>
        <v/>
      </c>
    </row>
    <row r="6770" spans="11:11">
      <c r="K6770" s="47" t="str">
        <f t="shared" si="106"/>
        <v/>
      </c>
    </row>
    <row r="6771" spans="11:11">
      <c r="K6771" s="47" t="str">
        <f t="shared" si="106"/>
        <v/>
      </c>
    </row>
    <row r="6772" spans="11:11">
      <c r="K6772" s="47" t="str">
        <f t="shared" si="106"/>
        <v/>
      </c>
    </row>
    <row r="6773" spans="11:11">
      <c r="K6773" s="47" t="str">
        <f t="shared" si="106"/>
        <v/>
      </c>
    </row>
    <row r="6774" spans="11:11">
      <c r="K6774" s="47" t="str">
        <f t="shared" si="106"/>
        <v/>
      </c>
    </row>
    <row r="6775" spans="11:11">
      <c r="K6775" s="47" t="str">
        <f t="shared" si="106"/>
        <v/>
      </c>
    </row>
    <row r="6776" spans="11:11">
      <c r="K6776" s="47" t="str">
        <f t="shared" si="106"/>
        <v/>
      </c>
    </row>
    <row r="6777" spans="11:11">
      <c r="K6777" s="47" t="str">
        <f t="shared" si="106"/>
        <v/>
      </c>
    </row>
    <row r="6778" spans="11:11">
      <c r="K6778" s="47" t="str">
        <f t="shared" si="106"/>
        <v/>
      </c>
    </row>
    <row r="6779" spans="11:11">
      <c r="K6779" s="47" t="str">
        <f t="shared" si="106"/>
        <v/>
      </c>
    </row>
    <row r="6780" spans="11:11">
      <c r="K6780" s="47" t="str">
        <f t="shared" si="106"/>
        <v/>
      </c>
    </row>
    <row r="6781" spans="11:11">
      <c r="K6781" s="47" t="str">
        <f t="shared" si="106"/>
        <v/>
      </c>
    </row>
    <row r="6782" spans="11:11">
      <c r="K6782" s="47" t="str">
        <f t="shared" si="106"/>
        <v/>
      </c>
    </row>
    <row r="6783" spans="11:11">
      <c r="K6783" s="47" t="str">
        <f t="shared" si="106"/>
        <v/>
      </c>
    </row>
    <row r="6784" spans="11:11">
      <c r="K6784" s="47" t="str">
        <f t="shared" si="106"/>
        <v/>
      </c>
    </row>
    <row r="6785" spans="11:11">
      <c r="K6785" s="47" t="str">
        <f t="shared" si="106"/>
        <v/>
      </c>
    </row>
    <row r="6786" spans="11:11">
      <c r="K6786" s="47" t="str">
        <f t="shared" si="106"/>
        <v/>
      </c>
    </row>
    <row r="6787" spans="11:11">
      <c r="K6787" s="47" t="str">
        <f t="shared" si="106"/>
        <v/>
      </c>
    </row>
    <row r="6788" spans="11:11">
      <c r="K6788" s="47" t="str">
        <f t="shared" si="106"/>
        <v/>
      </c>
    </row>
    <row r="6789" spans="11:11">
      <c r="K6789" s="47" t="str">
        <f t="shared" si="106"/>
        <v/>
      </c>
    </row>
    <row r="6790" spans="11:11">
      <c r="K6790" s="47" t="str">
        <f t="shared" si="106"/>
        <v/>
      </c>
    </row>
    <row r="6791" spans="11:11">
      <c r="K6791" s="47" t="str">
        <f t="shared" si="106"/>
        <v/>
      </c>
    </row>
    <row r="6792" spans="11:11">
      <c r="K6792" s="47" t="str">
        <f t="shared" si="106"/>
        <v/>
      </c>
    </row>
    <row r="6793" spans="11:11">
      <c r="K6793" s="47" t="str">
        <f t="shared" si="106"/>
        <v/>
      </c>
    </row>
    <row r="6794" spans="11:11">
      <c r="K6794" s="47" t="str">
        <f t="shared" si="106"/>
        <v/>
      </c>
    </row>
    <row r="6795" spans="11:11">
      <c r="K6795" s="47" t="str">
        <f t="shared" si="106"/>
        <v/>
      </c>
    </row>
    <row r="6796" spans="11:11">
      <c r="K6796" s="47" t="str">
        <f t="shared" si="106"/>
        <v/>
      </c>
    </row>
    <row r="6797" spans="11:11">
      <c r="K6797" s="47" t="str">
        <f t="shared" si="106"/>
        <v/>
      </c>
    </row>
    <row r="6798" spans="11:11">
      <c r="K6798" s="47" t="str">
        <f t="shared" si="106"/>
        <v/>
      </c>
    </row>
    <row r="6799" spans="11:11">
      <c r="K6799" s="47" t="str">
        <f t="shared" si="106"/>
        <v/>
      </c>
    </row>
    <row r="6800" spans="11:11">
      <c r="K6800" s="47" t="str">
        <f t="shared" si="106"/>
        <v/>
      </c>
    </row>
    <row r="6801" spans="11:11">
      <c r="K6801" s="47" t="str">
        <f t="shared" si="106"/>
        <v/>
      </c>
    </row>
    <row r="6802" spans="11:11">
      <c r="K6802" s="47" t="str">
        <f t="shared" si="106"/>
        <v/>
      </c>
    </row>
    <row r="6803" spans="11:11">
      <c r="K6803" s="47" t="str">
        <f t="shared" ref="K6803:K6866" si="107">LEFT(C6803,2)</f>
        <v/>
      </c>
    </row>
    <row r="6804" spans="11:11">
      <c r="K6804" s="47" t="str">
        <f t="shared" si="107"/>
        <v/>
      </c>
    </row>
    <row r="6805" spans="11:11">
      <c r="K6805" s="47" t="str">
        <f t="shared" si="107"/>
        <v/>
      </c>
    </row>
    <row r="6806" spans="11:11">
      <c r="K6806" s="47" t="str">
        <f t="shared" si="107"/>
        <v/>
      </c>
    </row>
    <row r="6807" spans="11:11">
      <c r="K6807" s="47" t="str">
        <f t="shared" si="107"/>
        <v/>
      </c>
    </row>
    <row r="6808" spans="11:11">
      <c r="K6808" s="47" t="str">
        <f t="shared" si="107"/>
        <v/>
      </c>
    </row>
    <row r="6809" spans="11:11">
      <c r="K6809" s="47" t="str">
        <f t="shared" si="107"/>
        <v/>
      </c>
    </row>
    <row r="6810" spans="11:11">
      <c r="K6810" s="47" t="str">
        <f t="shared" si="107"/>
        <v/>
      </c>
    </row>
    <row r="6811" spans="11:11">
      <c r="K6811" s="47" t="str">
        <f t="shared" si="107"/>
        <v/>
      </c>
    </row>
    <row r="6812" spans="11:11">
      <c r="K6812" s="47" t="str">
        <f t="shared" si="107"/>
        <v/>
      </c>
    </row>
    <row r="6813" spans="11:11">
      <c r="K6813" s="47" t="str">
        <f t="shared" si="107"/>
        <v/>
      </c>
    </row>
    <row r="6814" spans="11:11">
      <c r="K6814" s="47" t="str">
        <f t="shared" si="107"/>
        <v/>
      </c>
    </row>
    <row r="6815" spans="11:11">
      <c r="K6815" s="47" t="str">
        <f t="shared" si="107"/>
        <v/>
      </c>
    </row>
    <row r="6816" spans="11:11">
      <c r="K6816" s="47" t="str">
        <f t="shared" si="107"/>
        <v/>
      </c>
    </row>
    <row r="6817" spans="11:11">
      <c r="K6817" s="47" t="str">
        <f t="shared" si="107"/>
        <v/>
      </c>
    </row>
    <row r="6818" spans="11:11">
      <c r="K6818" s="47" t="str">
        <f t="shared" si="107"/>
        <v/>
      </c>
    </row>
    <row r="6819" spans="11:11">
      <c r="K6819" s="47" t="str">
        <f t="shared" si="107"/>
        <v/>
      </c>
    </row>
    <row r="6820" spans="11:11">
      <c r="K6820" s="47" t="str">
        <f t="shared" si="107"/>
        <v/>
      </c>
    </row>
    <row r="6821" spans="11:11">
      <c r="K6821" s="47" t="str">
        <f t="shared" si="107"/>
        <v/>
      </c>
    </row>
    <row r="6822" spans="11:11">
      <c r="K6822" s="47" t="str">
        <f t="shared" si="107"/>
        <v/>
      </c>
    </row>
    <row r="6823" spans="11:11">
      <c r="K6823" s="47" t="str">
        <f t="shared" si="107"/>
        <v/>
      </c>
    </row>
    <row r="6824" spans="11:11">
      <c r="K6824" s="47" t="str">
        <f t="shared" si="107"/>
        <v/>
      </c>
    </row>
    <row r="6825" spans="11:11">
      <c r="K6825" s="47" t="str">
        <f t="shared" si="107"/>
        <v/>
      </c>
    </row>
    <row r="6826" spans="11:11">
      <c r="K6826" s="47" t="str">
        <f t="shared" si="107"/>
        <v/>
      </c>
    </row>
    <row r="6827" spans="11:11">
      <c r="K6827" s="47" t="str">
        <f t="shared" si="107"/>
        <v/>
      </c>
    </row>
    <row r="6828" spans="11:11">
      <c r="K6828" s="47" t="str">
        <f t="shared" si="107"/>
        <v/>
      </c>
    </row>
    <row r="6829" spans="11:11">
      <c r="K6829" s="47" t="str">
        <f t="shared" si="107"/>
        <v/>
      </c>
    </row>
    <row r="6830" spans="11:11">
      <c r="K6830" s="47" t="str">
        <f t="shared" si="107"/>
        <v/>
      </c>
    </row>
    <row r="6831" spans="11:11">
      <c r="K6831" s="47" t="str">
        <f t="shared" si="107"/>
        <v/>
      </c>
    </row>
    <row r="6832" spans="11:11">
      <c r="K6832" s="47" t="str">
        <f t="shared" si="107"/>
        <v/>
      </c>
    </row>
    <row r="6833" spans="11:11">
      <c r="K6833" s="47" t="str">
        <f t="shared" si="107"/>
        <v/>
      </c>
    </row>
    <row r="6834" spans="11:11">
      <c r="K6834" s="47" t="str">
        <f t="shared" si="107"/>
        <v/>
      </c>
    </row>
    <row r="6835" spans="11:11">
      <c r="K6835" s="47" t="str">
        <f t="shared" si="107"/>
        <v/>
      </c>
    </row>
    <row r="6836" spans="11:11">
      <c r="K6836" s="47" t="str">
        <f t="shared" si="107"/>
        <v/>
      </c>
    </row>
    <row r="6837" spans="11:11">
      <c r="K6837" s="47" t="str">
        <f t="shared" si="107"/>
        <v/>
      </c>
    </row>
    <row r="6838" spans="11:11">
      <c r="K6838" s="47" t="str">
        <f t="shared" si="107"/>
        <v/>
      </c>
    </row>
    <row r="6839" spans="11:11">
      <c r="K6839" s="47" t="str">
        <f t="shared" si="107"/>
        <v/>
      </c>
    </row>
    <row r="6840" spans="11:11">
      <c r="K6840" s="47" t="str">
        <f t="shared" si="107"/>
        <v/>
      </c>
    </row>
    <row r="6841" spans="11:11">
      <c r="K6841" s="47" t="str">
        <f t="shared" si="107"/>
        <v/>
      </c>
    </row>
    <row r="6842" spans="11:11">
      <c r="K6842" s="47" t="str">
        <f t="shared" si="107"/>
        <v/>
      </c>
    </row>
    <row r="6843" spans="11:11">
      <c r="K6843" s="47" t="str">
        <f t="shared" si="107"/>
        <v/>
      </c>
    </row>
    <row r="6844" spans="11:11">
      <c r="K6844" s="47" t="str">
        <f t="shared" si="107"/>
        <v/>
      </c>
    </row>
    <row r="6845" spans="11:11">
      <c r="K6845" s="47" t="str">
        <f t="shared" si="107"/>
        <v/>
      </c>
    </row>
    <row r="6846" spans="11:11">
      <c r="K6846" s="47" t="str">
        <f t="shared" si="107"/>
        <v/>
      </c>
    </row>
    <row r="6847" spans="11:11">
      <c r="K6847" s="47" t="str">
        <f t="shared" si="107"/>
        <v/>
      </c>
    </row>
    <row r="6848" spans="11:11">
      <c r="K6848" s="47" t="str">
        <f t="shared" si="107"/>
        <v/>
      </c>
    </row>
    <row r="6849" spans="11:11">
      <c r="K6849" s="47" t="str">
        <f t="shared" si="107"/>
        <v/>
      </c>
    </row>
    <row r="6850" spans="11:11">
      <c r="K6850" s="47" t="str">
        <f t="shared" si="107"/>
        <v/>
      </c>
    </row>
    <row r="6851" spans="11:11">
      <c r="K6851" s="47" t="str">
        <f t="shared" si="107"/>
        <v/>
      </c>
    </row>
    <row r="6852" spans="11:11">
      <c r="K6852" s="47" t="str">
        <f t="shared" si="107"/>
        <v/>
      </c>
    </row>
    <row r="6853" spans="11:11">
      <c r="K6853" s="47" t="str">
        <f t="shared" si="107"/>
        <v/>
      </c>
    </row>
    <row r="6854" spans="11:11">
      <c r="K6854" s="47" t="str">
        <f t="shared" si="107"/>
        <v/>
      </c>
    </row>
    <row r="6855" spans="11:11">
      <c r="K6855" s="47" t="str">
        <f t="shared" si="107"/>
        <v/>
      </c>
    </row>
    <row r="6856" spans="11:11">
      <c r="K6856" s="47" t="str">
        <f t="shared" si="107"/>
        <v/>
      </c>
    </row>
    <row r="6857" spans="11:11">
      <c r="K6857" s="47" t="str">
        <f t="shared" si="107"/>
        <v/>
      </c>
    </row>
    <row r="6858" spans="11:11">
      <c r="K6858" s="47" t="str">
        <f t="shared" si="107"/>
        <v/>
      </c>
    </row>
    <row r="6859" spans="11:11">
      <c r="K6859" s="47" t="str">
        <f t="shared" si="107"/>
        <v/>
      </c>
    </row>
    <row r="6860" spans="11:11">
      <c r="K6860" s="47" t="str">
        <f t="shared" si="107"/>
        <v/>
      </c>
    </row>
    <row r="6861" spans="11:11">
      <c r="K6861" s="47" t="str">
        <f t="shared" si="107"/>
        <v/>
      </c>
    </row>
    <row r="6862" spans="11:11">
      <c r="K6862" s="47" t="str">
        <f t="shared" si="107"/>
        <v/>
      </c>
    </row>
    <row r="6863" spans="11:11">
      <c r="K6863" s="47" t="str">
        <f t="shared" si="107"/>
        <v/>
      </c>
    </row>
    <row r="6864" spans="11:11">
      <c r="K6864" s="47" t="str">
        <f t="shared" si="107"/>
        <v/>
      </c>
    </row>
    <row r="6865" spans="11:11">
      <c r="K6865" s="47" t="str">
        <f t="shared" si="107"/>
        <v/>
      </c>
    </row>
    <row r="6866" spans="11:11">
      <c r="K6866" s="47" t="str">
        <f t="shared" si="107"/>
        <v/>
      </c>
    </row>
    <row r="6867" spans="11:11">
      <c r="K6867" s="47" t="str">
        <f t="shared" ref="K6867:K6930" si="108">LEFT(C6867,2)</f>
        <v/>
      </c>
    </row>
    <row r="6868" spans="11:11">
      <c r="K6868" s="47" t="str">
        <f t="shared" si="108"/>
        <v/>
      </c>
    </row>
    <row r="6869" spans="11:11">
      <c r="K6869" s="47" t="str">
        <f t="shared" si="108"/>
        <v/>
      </c>
    </row>
    <row r="6870" spans="11:11">
      <c r="K6870" s="47" t="str">
        <f t="shared" si="108"/>
        <v/>
      </c>
    </row>
    <row r="6871" spans="11:11">
      <c r="K6871" s="47" t="str">
        <f t="shared" si="108"/>
        <v/>
      </c>
    </row>
    <row r="6872" spans="11:11">
      <c r="K6872" s="47" t="str">
        <f t="shared" si="108"/>
        <v/>
      </c>
    </row>
    <row r="6873" spans="11:11">
      <c r="K6873" s="47" t="str">
        <f t="shared" si="108"/>
        <v/>
      </c>
    </row>
    <row r="6874" spans="11:11">
      <c r="K6874" s="47" t="str">
        <f t="shared" si="108"/>
        <v/>
      </c>
    </row>
    <row r="6875" spans="11:11">
      <c r="K6875" s="47" t="str">
        <f t="shared" si="108"/>
        <v/>
      </c>
    </row>
    <row r="6876" spans="11:11">
      <c r="K6876" s="47" t="str">
        <f t="shared" si="108"/>
        <v/>
      </c>
    </row>
    <row r="6877" spans="11:11">
      <c r="K6877" s="47" t="str">
        <f t="shared" si="108"/>
        <v/>
      </c>
    </row>
    <row r="6878" spans="11:11">
      <c r="K6878" s="47" t="str">
        <f t="shared" si="108"/>
        <v/>
      </c>
    </row>
    <row r="6879" spans="11:11">
      <c r="K6879" s="47" t="str">
        <f t="shared" si="108"/>
        <v/>
      </c>
    </row>
    <row r="6880" spans="11:11">
      <c r="K6880" s="47" t="str">
        <f t="shared" si="108"/>
        <v/>
      </c>
    </row>
    <row r="6881" spans="11:11">
      <c r="K6881" s="47" t="str">
        <f t="shared" si="108"/>
        <v/>
      </c>
    </row>
    <row r="6882" spans="11:11">
      <c r="K6882" s="47" t="str">
        <f t="shared" si="108"/>
        <v/>
      </c>
    </row>
    <row r="6883" spans="11:11">
      <c r="K6883" s="47" t="str">
        <f t="shared" si="108"/>
        <v/>
      </c>
    </row>
    <row r="6884" spans="11:11">
      <c r="K6884" s="47" t="str">
        <f t="shared" si="108"/>
        <v/>
      </c>
    </row>
    <row r="6885" spans="11:11">
      <c r="K6885" s="47" t="str">
        <f t="shared" si="108"/>
        <v/>
      </c>
    </row>
    <row r="6886" spans="11:11">
      <c r="K6886" s="47" t="str">
        <f t="shared" si="108"/>
        <v/>
      </c>
    </row>
    <row r="6887" spans="11:11">
      <c r="K6887" s="47" t="str">
        <f t="shared" si="108"/>
        <v/>
      </c>
    </row>
    <row r="6888" spans="11:11">
      <c r="K6888" s="47" t="str">
        <f t="shared" si="108"/>
        <v/>
      </c>
    </row>
    <row r="6889" spans="11:11">
      <c r="K6889" s="47" t="str">
        <f t="shared" si="108"/>
        <v/>
      </c>
    </row>
    <row r="6890" spans="11:11">
      <c r="K6890" s="47" t="str">
        <f t="shared" si="108"/>
        <v/>
      </c>
    </row>
    <row r="6891" spans="11:11">
      <c r="K6891" s="47" t="str">
        <f t="shared" si="108"/>
        <v/>
      </c>
    </row>
    <row r="6892" spans="11:11">
      <c r="K6892" s="47" t="str">
        <f t="shared" si="108"/>
        <v/>
      </c>
    </row>
    <row r="6893" spans="11:11">
      <c r="K6893" s="47" t="str">
        <f t="shared" si="108"/>
        <v/>
      </c>
    </row>
    <row r="6894" spans="11:11">
      <c r="K6894" s="47" t="str">
        <f t="shared" si="108"/>
        <v/>
      </c>
    </row>
    <row r="6895" spans="11:11">
      <c r="K6895" s="47" t="str">
        <f t="shared" si="108"/>
        <v/>
      </c>
    </row>
    <row r="6896" spans="11:11">
      <c r="K6896" s="47" t="str">
        <f t="shared" si="108"/>
        <v/>
      </c>
    </row>
    <row r="6897" spans="11:11">
      <c r="K6897" s="47" t="str">
        <f t="shared" si="108"/>
        <v/>
      </c>
    </row>
    <row r="6898" spans="11:11">
      <c r="K6898" s="47" t="str">
        <f t="shared" si="108"/>
        <v/>
      </c>
    </row>
    <row r="6899" spans="11:11">
      <c r="K6899" s="47" t="str">
        <f t="shared" si="108"/>
        <v/>
      </c>
    </row>
    <row r="6900" spans="11:11">
      <c r="K6900" s="47" t="str">
        <f t="shared" si="108"/>
        <v/>
      </c>
    </row>
    <row r="6901" spans="11:11">
      <c r="K6901" s="47" t="str">
        <f t="shared" si="108"/>
        <v/>
      </c>
    </row>
    <row r="6902" spans="11:11">
      <c r="K6902" s="47" t="str">
        <f t="shared" si="108"/>
        <v/>
      </c>
    </row>
    <row r="6903" spans="11:11">
      <c r="K6903" s="47" t="str">
        <f t="shared" si="108"/>
        <v/>
      </c>
    </row>
    <row r="6904" spans="11:11">
      <c r="K6904" s="47" t="str">
        <f t="shared" si="108"/>
        <v/>
      </c>
    </row>
    <row r="6905" spans="11:11">
      <c r="K6905" s="47" t="str">
        <f t="shared" si="108"/>
        <v/>
      </c>
    </row>
    <row r="6906" spans="11:11">
      <c r="K6906" s="47" t="str">
        <f t="shared" si="108"/>
        <v/>
      </c>
    </row>
    <row r="6907" spans="11:11">
      <c r="K6907" s="47" t="str">
        <f t="shared" si="108"/>
        <v/>
      </c>
    </row>
    <row r="6908" spans="11:11">
      <c r="K6908" s="47" t="str">
        <f t="shared" si="108"/>
        <v/>
      </c>
    </row>
    <row r="6909" spans="11:11">
      <c r="K6909" s="47" t="str">
        <f t="shared" si="108"/>
        <v/>
      </c>
    </row>
    <row r="6910" spans="11:11">
      <c r="K6910" s="47" t="str">
        <f t="shared" si="108"/>
        <v/>
      </c>
    </row>
    <row r="6911" spans="11:11">
      <c r="K6911" s="47" t="str">
        <f t="shared" si="108"/>
        <v/>
      </c>
    </row>
    <row r="6912" spans="11:11">
      <c r="K6912" s="47" t="str">
        <f t="shared" si="108"/>
        <v/>
      </c>
    </row>
    <row r="6913" spans="11:11">
      <c r="K6913" s="47" t="str">
        <f t="shared" si="108"/>
        <v/>
      </c>
    </row>
    <row r="6914" spans="11:11">
      <c r="K6914" s="47" t="str">
        <f t="shared" si="108"/>
        <v/>
      </c>
    </row>
    <row r="6915" spans="11:11">
      <c r="K6915" s="47" t="str">
        <f t="shared" si="108"/>
        <v/>
      </c>
    </row>
    <row r="6916" spans="11:11">
      <c r="K6916" s="47" t="str">
        <f t="shared" si="108"/>
        <v/>
      </c>
    </row>
    <row r="6917" spans="11:11">
      <c r="K6917" s="47" t="str">
        <f t="shared" si="108"/>
        <v/>
      </c>
    </row>
    <row r="6918" spans="11:11">
      <c r="K6918" s="47" t="str">
        <f t="shared" si="108"/>
        <v/>
      </c>
    </row>
    <row r="6919" spans="11:11">
      <c r="K6919" s="47" t="str">
        <f t="shared" si="108"/>
        <v/>
      </c>
    </row>
    <row r="6920" spans="11:11">
      <c r="K6920" s="47" t="str">
        <f t="shared" si="108"/>
        <v/>
      </c>
    </row>
    <row r="6921" spans="11:11">
      <c r="K6921" s="47" t="str">
        <f t="shared" si="108"/>
        <v/>
      </c>
    </row>
    <row r="6922" spans="11:11">
      <c r="K6922" s="47" t="str">
        <f t="shared" si="108"/>
        <v/>
      </c>
    </row>
    <row r="6923" spans="11:11">
      <c r="K6923" s="47" t="str">
        <f t="shared" si="108"/>
        <v/>
      </c>
    </row>
    <row r="6924" spans="11:11">
      <c r="K6924" s="47" t="str">
        <f t="shared" si="108"/>
        <v/>
      </c>
    </row>
    <row r="6925" spans="11:11">
      <c r="K6925" s="47" t="str">
        <f t="shared" si="108"/>
        <v/>
      </c>
    </row>
    <row r="6926" spans="11:11">
      <c r="K6926" s="47" t="str">
        <f t="shared" si="108"/>
        <v/>
      </c>
    </row>
    <row r="6927" spans="11:11">
      <c r="K6927" s="47" t="str">
        <f t="shared" si="108"/>
        <v/>
      </c>
    </row>
    <row r="6928" spans="11:11">
      <c r="K6928" s="47" t="str">
        <f t="shared" si="108"/>
        <v/>
      </c>
    </row>
    <row r="6929" spans="11:11">
      <c r="K6929" s="47" t="str">
        <f t="shared" si="108"/>
        <v/>
      </c>
    </row>
    <row r="6930" spans="11:11">
      <c r="K6930" s="47" t="str">
        <f t="shared" si="108"/>
        <v/>
      </c>
    </row>
    <row r="6931" spans="11:11">
      <c r="K6931" s="47" t="str">
        <f t="shared" ref="K6931:K6994" si="109">LEFT(C6931,2)</f>
        <v/>
      </c>
    </row>
    <row r="6932" spans="11:11">
      <c r="K6932" s="47" t="str">
        <f t="shared" si="109"/>
        <v/>
      </c>
    </row>
    <row r="6933" spans="11:11">
      <c r="K6933" s="47" t="str">
        <f t="shared" si="109"/>
        <v/>
      </c>
    </row>
    <row r="6934" spans="11:11">
      <c r="K6934" s="47" t="str">
        <f t="shared" si="109"/>
        <v/>
      </c>
    </row>
    <row r="6935" spans="11:11">
      <c r="K6935" s="47" t="str">
        <f t="shared" si="109"/>
        <v/>
      </c>
    </row>
    <row r="6936" spans="11:11">
      <c r="K6936" s="47" t="str">
        <f t="shared" si="109"/>
        <v/>
      </c>
    </row>
    <row r="6937" spans="11:11">
      <c r="K6937" s="47" t="str">
        <f t="shared" si="109"/>
        <v/>
      </c>
    </row>
    <row r="6938" spans="11:11">
      <c r="K6938" s="47" t="str">
        <f t="shared" si="109"/>
        <v/>
      </c>
    </row>
    <row r="6939" spans="11:11">
      <c r="K6939" s="47" t="str">
        <f t="shared" si="109"/>
        <v/>
      </c>
    </row>
    <row r="6940" spans="11:11">
      <c r="K6940" s="47" t="str">
        <f t="shared" si="109"/>
        <v/>
      </c>
    </row>
    <row r="6941" spans="11:11">
      <c r="K6941" s="47" t="str">
        <f t="shared" si="109"/>
        <v/>
      </c>
    </row>
    <row r="6942" spans="11:11">
      <c r="K6942" s="47" t="str">
        <f t="shared" si="109"/>
        <v/>
      </c>
    </row>
    <row r="6943" spans="11:11">
      <c r="K6943" s="47" t="str">
        <f t="shared" si="109"/>
        <v/>
      </c>
    </row>
    <row r="6944" spans="11:11">
      <c r="K6944" s="47" t="str">
        <f t="shared" si="109"/>
        <v/>
      </c>
    </row>
    <row r="6945" spans="11:11">
      <c r="K6945" s="47" t="str">
        <f t="shared" si="109"/>
        <v/>
      </c>
    </row>
    <row r="6946" spans="11:11">
      <c r="K6946" s="47" t="str">
        <f t="shared" si="109"/>
        <v/>
      </c>
    </row>
    <row r="6947" spans="11:11">
      <c r="K6947" s="47" t="str">
        <f t="shared" si="109"/>
        <v/>
      </c>
    </row>
    <row r="6948" spans="11:11">
      <c r="K6948" s="47" t="str">
        <f t="shared" si="109"/>
        <v/>
      </c>
    </row>
    <row r="6949" spans="11:11">
      <c r="K6949" s="47" t="str">
        <f t="shared" si="109"/>
        <v/>
      </c>
    </row>
    <row r="6950" spans="11:11">
      <c r="K6950" s="47" t="str">
        <f t="shared" si="109"/>
        <v/>
      </c>
    </row>
    <row r="6951" spans="11:11">
      <c r="K6951" s="47" t="str">
        <f t="shared" si="109"/>
        <v/>
      </c>
    </row>
    <row r="6952" spans="11:11">
      <c r="K6952" s="47" t="str">
        <f t="shared" si="109"/>
        <v/>
      </c>
    </row>
    <row r="6953" spans="11:11">
      <c r="K6953" s="47" t="str">
        <f t="shared" si="109"/>
        <v/>
      </c>
    </row>
    <row r="6954" spans="11:11">
      <c r="K6954" s="47" t="str">
        <f t="shared" si="109"/>
        <v/>
      </c>
    </row>
    <row r="6955" spans="11:11">
      <c r="K6955" s="47" t="str">
        <f t="shared" si="109"/>
        <v/>
      </c>
    </row>
    <row r="6956" spans="11:11">
      <c r="K6956" s="47" t="str">
        <f t="shared" si="109"/>
        <v/>
      </c>
    </row>
    <row r="6957" spans="11:11">
      <c r="K6957" s="47" t="str">
        <f t="shared" si="109"/>
        <v/>
      </c>
    </row>
    <row r="6958" spans="11:11">
      <c r="K6958" s="47" t="str">
        <f t="shared" si="109"/>
        <v/>
      </c>
    </row>
    <row r="6959" spans="11:11">
      <c r="K6959" s="47" t="str">
        <f t="shared" si="109"/>
        <v/>
      </c>
    </row>
    <row r="6960" spans="11:11">
      <c r="K6960" s="47" t="str">
        <f t="shared" si="109"/>
        <v/>
      </c>
    </row>
    <row r="6961" spans="11:11">
      <c r="K6961" s="47" t="str">
        <f t="shared" si="109"/>
        <v/>
      </c>
    </row>
    <row r="6962" spans="11:11">
      <c r="K6962" s="47" t="str">
        <f t="shared" si="109"/>
        <v/>
      </c>
    </row>
    <row r="6963" spans="11:11">
      <c r="K6963" s="47" t="str">
        <f t="shared" si="109"/>
        <v/>
      </c>
    </row>
    <row r="6964" spans="11:11">
      <c r="K6964" s="47" t="str">
        <f t="shared" si="109"/>
        <v/>
      </c>
    </row>
    <row r="6965" spans="11:11">
      <c r="K6965" s="47" t="str">
        <f t="shared" si="109"/>
        <v/>
      </c>
    </row>
    <row r="6966" spans="11:11">
      <c r="K6966" s="47" t="str">
        <f t="shared" si="109"/>
        <v/>
      </c>
    </row>
    <row r="6967" spans="11:11">
      <c r="K6967" s="47" t="str">
        <f t="shared" si="109"/>
        <v/>
      </c>
    </row>
    <row r="6968" spans="11:11">
      <c r="K6968" s="47" t="str">
        <f t="shared" si="109"/>
        <v/>
      </c>
    </row>
    <row r="6969" spans="11:11">
      <c r="K6969" s="47" t="str">
        <f t="shared" si="109"/>
        <v/>
      </c>
    </row>
    <row r="6970" spans="11:11">
      <c r="K6970" s="47" t="str">
        <f t="shared" si="109"/>
        <v/>
      </c>
    </row>
    <row r="6971" spans="11:11">
      <c r="K6971" s="47" t="str">
        <f t="shared" si="109"/>
        <v/>
      </c>
    </row>
    <row r="6972" spans="11:11">
      <c r="K6972" s="47" t="str">
        <f t="shared" si="109"/>
        <v/>
      </c>
    </row>
    <row r="6973" spans="11:11">
      <c r="K6973" s="47" t="str">
        <f t="shared" si="109"/>
        <v/>
      </c>
    </row>
    <row r="6974" spans="11:11">
      <c r="K6974" s="47" t="str">
        <f t="shared" si="109"/>
        <v/>
      </c>
    </row>
    <row r="6975" spans="11:11">
      <c r="K6975" s="47" t="str">
        <f t="shared" si="109"/>
        <v/>
      </c>
    </row>
    <row r="6976" spans="11:11">
      <c r="K6976" s="47" t="str">
        <f t="shared" si="109"/>
        <v/>
      </c>
    </row>
    <row r="6977" spans="11:11">
      <c r="K6977" s="47" t="str">
        <f t="shared" si="109"/>
        <v/>
      </c>
    </row>
    <row r="6978" spans="11:11">
      <c r="K6978" s="47" t="str">
        <f t="shared" si="109"/>
        <v/>
      </c>
    </row>
    <row r="6979" spans="11:11">
      <c r="K6979" s="47" t="str">
        <f t="shared" si="109"/>
        <v/>
      </c>
    </row>
    <row r="6980" spans="11:11">
      <c r="K6980" s="47" t="str">
        <f t="shared" si="109"/>
        <v/>
      </c>
    </row>
    <row r="6981" spans="11:11">
      <c r="K6981" s="47" t="str">
        <f t="shared" si="109"/>
        <v/>
      </c>
    </row>
    <row r="6982" spans="11:11">
      <c r="K6982" s="47" t="str">
        <f t="shared" si="109"/>
        <v/>
      </c>
    </row>
    <row r="6983" spans="11:11">
      <c r="K6983" s="47" t="str">
        <f t="shared" si="109"/>
        <v/>
      </c>
    </row>
    <row r="6984" spans="11:11">
      <c r="K6984" s="47" t="str">
        <f t="shared" si="109"/>
        <v/>
      </c>
    </row>
    <row r="6985" spans="11:11">
      <c r="K6985" s="47" t="str">
        <f t="shared" si="109"/>
        <v/>
      </c>
    </row>
    <row r="6986" spans="11:11">
      <c r="K6986" s="47" t="str">
        <f t="shared" si="109"/>
        <v/>
      </c>
    </row>
    <row r="6987" spans="11:11">
      <c r="K6987" s="47" t="str">
        <f t="shared" si="109"/>
        <v/>
      </c>
    </row>
    <row r="6988" spans="11:11">
      <c r="K6988" s="47" t="str">
        <f t="shared" si="109"/>
        <v/>
      </c>
    </row>
    <row r="6989" spans="11:11">
      <c r="K6989" s="47" t="str">
        <f t="shared" si="109"/>
        <v/>
      </c>
    </row>
    <row r="6990" spans="11:11">
      <c r="K6990" s="47" t="str">
        <f t="shared" si="109"/>
        <v/>
      </c>
    </row>
    <row r="6991" spans="11:11">
      <c r="K6991" s="47" t="str">
        <f t="shared" si="109"/>
        <v/>
      </c>
    </row>
    <row r="6992" spans="11:11">
      <c r="K6992" s="47" t="str">
        <f t="shared" si="109"/>
        <v/>
      </c>
    </row>
    <row r="6993" spans="11:11">
      <c r="K6993" s="47" t="str">
        <f t="shared" si="109"/>
        <v/>
      </c>
    </row>
    <row r="6994" spans="11:11">
      <c r="K6994" s="47" t="str">
        <f t="shared" si="109"/>
        <v/>
      </c>
    </row>
    <row r="6995" spans="11:11">
      <c r="K6995" s="47" t="str">
        <f t="shared" ref="K6995:K7058" si="110">LEFT(C6995,2)</f>
        <v/>
      </c>
    </row>
    <row r="6996" spans="11:11">
      <c r="K6996" s="47" t="str">
        <f t="shared" si="110"/>
        <v/>
      </c>
    </row>
    <row r="6997" spans="11:11">
      <c r="K6997" s="47" t="str">
        <f t="shared" si="110"/>
        <v/>
      </c>
    </row>
    <row r="6998" spans="11:11">
      <c r="K6998" s="47" t="str">
        <f t="shared" si="110"/>
        <v/>
      </c>
    </row>
    <row r="6999" spans="11:11">
      <c r="K6999" s="47" t="str">
        <f t="shared" si="110"/>
        <v/>
      </c>
    </row>
    <row r="7000" spans="11:11">
      <c r="K7000" s="47" t="str">
        <f t="shared" si="110"/>
        <v/>
      </c>
    </row>
    <row r="7001" spans="11:11">
      <c r="K7001" s="47" t="str">
        <f t="shared" si="110"/>
        <v/>
      </c>
    </row>
    <row r="7002" spans="11:11">
      <c r="K7002" s="47" t="str">
        <f t="shared" si="110"/>
        <v/>
      </c>
    </row>
    <row r="7003" spans="11:11">
      <c r="K7003" s="47" t="str">
        <f t="shared" si="110"/>
        <v/>
      </c>
    </row>
    <row r="7004" spans="11:11">
      <c r="K7004" s="47" t="str">
        <f t="shared" si="110"/>
        <v/>
      </c>
    </row>
    <row r="7005" spans="11:11">
      <c r="K7005" s="47" t="str">
        <f t="shared" si="110"/>
        <v/>
      </c>
    </row>
    <row r="7006" spans="11:11">
      <c r="K7006" s="47" t="str">
        <f t="shared" si="110"/>
        <v/>
      </c>
    </row>
    <row r="7007" spans="11:11">
      <c r="K7007" s="47" t="str">
        <f t="shared" si="110"/>
        <v/>
      </c>
    </row>
    <row r="7008" spans="11:11">
      <c r="K7008" s="47" t="str">
        <f t="shared" si="110"/>
        <v/>
      </c>
    </row>
    <row r="7009" spans="11:11">
      <c r="K7009" s="47" t="str">
        <f t="shared" si="110"/>
        <v/>
      </c>
    </row>
    <row r="7010" spans="11:11">
      <c r="K7010" s="47" t="str">
        <f t="shared" si="110"/>
        <v/>
      </c>
    </row>
    <row r="7011" spans="11:11">
      <c r="K7011" s="47" t="str">
        <f t="shared" si="110"/>
        <v/>
      </c>
    </row>
    <row r="7012" spans="11:11">
      <c r="K7012" s="47" t="str">
        <f t="shared" si="110"/>
        <v/>
      </c>
    </row>
    <row r="7013" spans="11:11">
      <c r="K7013" s="47" t="str">
        <f t="shared" si="110"/>
        <v/>
      </c>
    </row>
    <row r="7014" spans="11:11">
      <c r="K7014" s="47" t="str">
        <f t="shared" si="110"/>
        <v/>
      </c>
    </row>
    <row r="7015" spans="11:11">
      <c r="K7015" s="47" t="str">
        <f t="shared" si="110"/>
        <v/>
      </c>
    </row>
    <row r="7016" spans="11:11">
      <c r="K7016" s="47" t="str">
        <f t="shared" si="110"/>
        <v/>
      </c>
    </row>
    <row r="7017" spans="11:11">
      <c r="K7017" s="47" t="str">
        <f t="shared" si="110"/>
        <v/>
      </c>
    </row>
    <row r="7018" spans="11:11">
      <c r="K7018" s="47" t="str">
        <f t="shared" si="110"/>
        <v/>
      </c>
    </row>
    <row r="7019" spans="11:11">
      <c r="K7019" s="47" t="str">
        <f t="shared" si="110"/>
        <v/>
      </c>
    </row>
    <row r="7020" spans="11:11">
      <c r="K7020" s="47" t="str">
        <f t="shared" si="110"/>
        <v/>
      </c>
    </row>
    <row r="7021" spans="11:11">
      <c r="K7021" s="47" t="str">
        <f t="shared" si="110"/>
        <v/>
      </c>
    </row>
    <row r="7022" spans="11:11">
      <c r="K7022" s="47" t="str">
        <f t="shared" si="110"/>
        <v/>
      </c>
    </row>
    <row r="7023" spans="11:11">
      <c r="K7023" s="47" t="str">
        <f t="shared" si="110"/>
        <v/>
      </c>
    </row>
    <row r="7024" spans="11:11">
      <c r="K7024" s="47" t="str">
        <f t="shared" si="110"/>
        <v/>
      </c>
    </row>
    <row r="7025" spans="11:11">
      <c r="K7025" s="47" t="str">
        <f t="shared" si="110"/>
        <v/>
      </c>
    </row>
    <row r="7026" spans="11:11">
      <c r="K7026" s="47" t="str">
        <f t="shared" si="110"/>
        <v/>
      </c>
    </row>
    <row r="7027" spans="11:11">
      <c r="K7027" s="47" t="str">
        <f t="shared" si="110"/>
        <v/>
      </c>
    </row>
    <row r="7028" spans="11:11">
      <c r="K7028" s="47" t="str">
        <f t="shared" si="110"/>
        <v/>
      </c>
    </row>
    <row r="7029" spans="11:11">
      <c r="K7029" s="47" t="str">
        <f t="shared" si="110"/>
        <v/>
      </c>
    </row>
    <row r="7030" spans="11:11">
      <c r="K7030" s="47" t="str">
        <f t="shared" si="110"/>
        <v/>
      </c>
    </row>
    <row r="7031" spans="11:11">
      <c r="K7031" s="47" t="str">
        <f t="shared" si="110"/>
        <v/>
      </c>
    </row>
    <row r="7032" spans="11:11">
      <c r="K7032" s="47" t="str">
        <f t="shared" si="110"/>
        <v/>
      </c>
    </row>
    <row r="7033" spans="11:11">
      <c r="K7033" s="47" t="str">
        <f t="shared" si="110"/>
        <v/>
      </c>
    </row>
    <row r="7034" spans="11:11">
      <c r="K7034" s="47" t="str">
        <f t="shared" si="110"/>
        <v/>
      </c>
    </row>
    <row r="7035" spans="11:11">
      <c r="K7035" s="47" t="str">
        <f t="shared" si="110"/>
        <v/>
      </c>
    </row>
    <row r="7036" spans="11:11">
      <c r="K7036" s="47" t="str">
        <f t="shared" si="110"/>
        <v/>
      </c>
    </row>
    <row r="7037" spans="11:11">
      <c r="K7037" s="47" t="str">
        <f t="shared" si="110"/>
        <v/>
      </c>
    </row>
    <row r="7038" spans="11:11">
      <c r="K7038" s="47" t="str">
        <f t="shared" si="110"/>
        <v/>
      </c>
    </row>
    <row r="7039" spans="11:11">
      <c r="K7039" s="47" t="str">
        <f t="shared" si="110"/>
        <v/>
      </c>
    </row>
    <row r="7040" spans="11:11">
      <c r="K7040" s="47" t="str">
        <f t="shared" si="110"/>
        <v/>
      </c>
    </row>
    <row r="7041" spans="11:11">
      <c r="K7041" s="47" t="str">
        <f t="shared" si="110"/>
        <v/>
      </c>
    </row>
    <row r="7042" spans="11:11">
      <c r="K7042" s="47" t="str">
        <f t="shared" si="110"/>
        <v/>
      </c>
    </row>
    <row r="7043" spans="11:11">
      <c r="K7043" s="47" t="str">
        <f t="shared" si="110"/>
        <v/>
      </c>
    </row>
    <row r="7044" spans="11:11">
      <c r="K7044" s="47" t="str">
        <f t="shared" si="110"/>
        <v/>
      </c>
    </row>
    <row r="7045" spans="11:11">
      <c r="K7045" s="47" t="str">
        <f t="shared" si="110"/>
        <v/>
      </c>
    </row>
    <row r="7046" spans="11:11">
      <c r="K7046" s="47" t="str">
        <f t="shared" si="110"/>
        <v/>
      </c>
    </row>
    <row r="7047" spans="11:11">
      <c r="K7047" s="47" t="str">
        <f t="shared" si="110"/>
        <v/>
      </c>
    </row>
    <row r="7048" spans="11:11">
      <c r="K7048" s="47" t="str">
        <f t="shared" si="110"/>
        <v/>
      </c>
    </row>
    <row r="7049" spans="11:11">
      <c r="K7049" s="47" t="str">
        <f t="shared" si="110"/>
        <v/>
      </c>
    </row>
    <row r="7050" spans="11:11">
      <c r="K7050" s="47" t="str">
        <f t="shared" si="110"/>
        <v/>
      </c>
    </row>
    <row r="7051" spans="11:11">
      <c r="K7051" s="47" t="str">
        <f t="shared" si="110"/>
        <v/>
      </c>
    </row>
    <row r="7052" spans="11:11">
      <c r="K7052" s="47" t="str">
        <f t="shared" si="110"/>
        <v/>
      </c>
    </row>
    <row r="7053" spans="11:11">
      <c r="K7053" s="47" t="str">
        <f t="shared" si="110"/>
        <v/>
      </c>
    </row>
    <row r="7054" spans="11:11">
      <c r="K7054" s="47" t="str">
        <f t="shared" si="110"/>
        <v/>
      </c>
    </row>
    <row r="7055" spans="11:11">
      <c r="K7055" s="47" t="str">
        <f t="shared" si="110"/>
        <v/>
      </c>
    </row>
    <row r="7056" spans="11:11">
      <c r="K7056" s="47" t="str">
        <f t="shared" si="110"/>
        <v/>
      </c>
    </row>
    <row r="7057" spans="11:11">
      <c r="K7057" s="47" t="str">
        <f t="shared" si="110"/>
        <v/>
      </c>
    </row>
    <row r="7058" spans="11:11">
      <c r="K7058" s="47" t="str">
        <f t="shared" si="110"/>
        <v/>
      </c>
    </row>
    <row r="7059" spans="11:11">
      <c r="K7059" s="47" t="str">
        <f t="shared" ref="K7059:K7122" si="111">LEFT(C7059,2)</f>
        <v/>
      </c>
    </row>
    <row r="7060" spans="11:11">
      <c r="K7060" s="47" t="str">
        <f t="shared" si="111"/>
        <v/>
      </c>
    </row>
    <row r="7061" spans="11:11">
      <c r="K7061" s="47" t="str">
        <f t="shared" si="111"/>
        <v/>
      </c>
    </row>
    <row r="7062" spans="11:11">
      <c r="K7062" s="47" t="str">
        <f t="shared" si="111"/>
        <v/>
      </c>
    </row>
    <row r="7063" spans="11:11">
      <c r="K7063" s="47" t="str">
        <f t="shared" si="111"/>
        <v/>
      </c>
    </row>
    <row r="7064" spans="11:11">
      <c r="K7064" s="47" t="str">
        <f t="shared" si="111"/>
        <v/>
      </c>
    </row>
    <row r="7065" spans="11:11">
      <c r="K7065" s="47" t="str">
        <f t="shared" si="111"/>
        <v/>
      </c>
    </row>
    <row r="7066" spans="11:11">
      <c r="K7066" s="47" t="str">
        <f t="shared" si="111"/>
        <v/>
      </c>
    </row>
    <row r="7067" spans="11:11">
      <c r="K7067" s="47" t="str">
        <f t="shared" si="111"/>
        <v/>
      </c>
    </row>
    <row r="7068" spans="11:11">
      <c r="K7068" s="47" t="str">
        <f t="shared" si="111"/>
        <v/>
      </c>
    </row>
    <row r="7069" spans="11:11">
      <c r="K7069" s="47" t="str">
        <f t="shared" si="111"/>
        <v/>
      </c>
    </row>
    <row r="7070" spans="11:11">
      <c r="K7070" s="47" t="str">
        <f t="shared" si="111"/>
        <v/>
      </c>
    </row>
    <row r="7071" spans="11:11">
      <c r="K7071" s="47" t="str">
        <f t="shared" si="111"/>
        <v/>
      </c>
    </row>
    <row r="7072" spans="11:11">
      <c r="K7072" s="47" t="str">
        <f t="shared" si="111"/>
        <v/>
      </c>
    </row>
    <row r="7073" spans="11:11">
      <c r="K7073" s="47" t="str">
        <f t="shared" si="111"/>
        <v/>
      </c>
    </row>
    <row r="7074" spans="11:11">
      <c r="K7074" s="47" t="str">
        <f t="shared" si="111"/>
        <v/>
      </c>
    </row>
    <row r="7075" spans="11:11">
      <c r="K7075" s="47" t="str">
        <f t="shared" si="111"/>
        <v/>
      </c>
    </row>
    <row r="7076" spans="11:11">
      <c r="K7076" s="47" t="str">
        <f t="shared" si="111"/>
        <v/>
      </c>
    </row>
    <row r="7077" spans="11:11">
      <c r="K7077" s="47" t="str">
        <f t="shared" si="111"/>
        <v/>
      </c>
    </row>
    <row r="7078" spans="11:11">
      <c r="K7078" s="47" t="str">
        <f t="shared" si="111"/>
        <v/>
      </c>
    </row>
    <row r="7079" spans="11:11">
      <c r="K7079" s="47" t="str">
        <f t="shared" si="111"/>
        <v/>
      </c>
    </row>
    <row r="7080" spans="11:11">
      <c r="K7080" s="47" t="str">
        <f t="shared" si="111"/>
        <v/>
      </c>
    </row>
    <row r="7081" spans="11:11">
      <c r="K7081" s="47" t="str">
        <f t="shared" si="111"/>
        <v/>
      </c>
    </row>
    <row r="7082" spans="11:11">
      <c r="K7082" s="47" t="str">
        <f t="shared" si="111"/>
        <v/>
      </c>
    </row>
    <row r="7083" spans="11:11">
      <c r="K7083" s="47" t="str">
        <f t="shared" si="111"/>
        <v/>
      </c>
    </row>
    <row r="7084" spans="11:11">
      <c r="K7084" s="47" t="str">
        <f t="shared" si="111"/>
        <v/>
      </c>
    </row>
    <row r="7085" spans="11:11">
      <c r="K7085" s="47" t="str">
        <f t="shared" si="111"/>
        <v/>
      </c>
    </row>
    <row r="7086" spans="11:11">
      <c r="K7086" s="47" t="str">
        <f t="shared" si="111"/>
        <v/>
      </c>
    </row>
    <row r="7087" spans="11:11">
      <c r="K7087" s="47" t="str">
        <f t="shared" si="111"/>
        <v/>
      </c>
    </row>
    <row r="7088" spans="11:11">
      <c r="K7088" s="47" t="str">
        <f t="shared" si="111"/>
        <v/>
      </c>
    </row>
    <row r="7089" spans="11:11">
      <c r="K7089" s="47" t="str">
        <f t="shared" si="111"/>
        <v/>
      </c>
    </row>
    <row r="7090" spans="11:11">
      <c r="K7090" s="47" t="str">
        <f t="shared" si="111"/>
        <v/>
      </c>
    </row>
    <row r="7091" spans="11:11">
      <c r="K7091" s="47" t="str">
        <f t="shared" si="111"/>
        <v/>
      </c>
    </row>
    <row r="7092" spans="11:11">
      <c r="K7092" s="47" t="str">
        <f t="shared" si="111"/>
        <v/>
      </c>
    </row>
    <row r="7093" spans="11:11">
      <c r="K7093" s="47" t="str">
        <f t="shared" si="111"/>
        <v/>
      </c>
    </row>
    <row r="7094" spans="11:11">
      <c r="K7094" s="47" t="str">
        <f t="shared" si="111"/>
        <v/>
      </c>
    </row>
    <row r="7095" spans="11:11">
      <c r="K7095" s="47" t="str">
        <f t="shared" si="111"/>
        <v/>
      </c>
    </row>
    <row r="7096" spans="11:11">
      <c r="K7096" s="47" t="str">
        <f t="shared" si="111"/>
        <v/>
      </c>
    </row>
    <row r="7097" spans="11:11">
      <c r="K7097" s="47" t="str">
        <f t="shared" si="111"/>
        <v/>
      </c>
    </row>
    <row r="7098" spans="11:11">
      <c r="K7098" s="47" t="str">
        <f t="shared" si="111"/>
        <v/>
      </c>
    </row>
    <row r="7099" spans="11:11">
      <c r="K7099" s="47" t="str">
        <f t="shared" si="111"/>
        <v/>
      </c>
    </row>
    <row r="7100" spans="11:11">
      <c r="K7100" s="47" t="str">
        <f t="shared" si="111"/>
        <v/>
      </c>
    </row>
    <row r="7101" spans="11:11">
      <c r="K7101" s="47" t="str">
        <f t="shared" si="111"/>
        <v/>
      </c>
    </row>
    <row r="7102" spans="11:11">
      <c r="K7102" s="47" t="str">
        <f t="shared" si="111"/>
        <v/>
      </c>
    </row>
    <row r="7103" spans="11:11">
      <c r="K7103" s="47" t="str">
        <f t="shared" si="111"/>
        <v/>
      </c>
    </row>
    <row r="7104" spans="11:11">
      <c r="K7104" s="47" t="str">
        <f t="shared" si="111"/>
        <v/>
      </c>
    </row>
    <row r="7105" spans="11:11">
      <c r="K7105" s="47" t="str">
        <f t="shared" si="111"/>
        <v/>
      </c>
    </row>
    <row r="7106" spans="11:11">
      <c r="K7106" s="47" t="str">
        <f t="shared" si="111"/>
        <v/>
      </c>
    </row>
    <row r="7107" spans="11:11">
      <c r="K7107" s="47" t="str">
        <f t="shared" si="111"/>
        <v/>
      </c>
    </row>
    <row r="7108" spans="11:11">
      <c r="K7108" s="47" t="str">
        <f t="shared" si="111"/>
        <v/>
      </c>
    </row>
    <row r="7109" spans="11:11">
      <c r="K7109" s="47" t="str">
        <f t="shared" si="111"/>
        <v/>
      </c>
    </row>
    <row r="7110" spans="11:11">
      <c r="K7110" s="47" t="str">
        <f t="shared" si="111"/>
        <v/>
      </c>
    </row>
    <row r="7111" spans="11:11">
      <c r="K7111" s="47" t="str">
        <f t="shared" si="111"/>
        <v/>
      </c>
    </row>
    <row r="7112" spans="11:11">
      <c r="K7112" s="47" t="str">
        <f t="shared" si="111"/>
        <v/>
      </c>
    </row>
    <row r="7113" spans="11:11">
      <c r="K7113" s="47" t="str">
        <f t="shared" si="111"/>
        <v/>
      </c>
    </row>
    <row r="7114" spans="11:11">
      <c r="K7114" s="47" t="str">
        <f t="shared" si="111"/>
        <v/>
      </c>
    </row>
    <row r="7115" spans="11:11">
      <c r="K7115" s="47" t="str">
        <f t="shared" si="111"/>
        <v/>
      </c>
    </row>
    <row r="7116" spans="11:11">
      <c r="K7116" s="47" t="str">
        <f t="shared" si="111"/>
        <v/>
      </c>
    </row>
    <row r="7117" spans="11:11">
      <c r="K7117" s="47" t="str">
        <f t="shared" si="111"/>
        <v/>
      </c>
    </row>
    <row r="7118" spans="11:11">
      <c r="K7118" s="47" t="str">
        <f t="shared" si="111"/>
        <v/>
      </c>
    </row>
    <row r="7119" spans="11:11">
      <c r="K7119" s="47" t="str">
        <f t="shared" si="111"/>
        <v/>
      </c>
    </row>
    <row r="7120" spans="11:11">
      <c r="K7120" s="47" t="str">
        <f t="shared" si="111"/>
        <v/>
      </c>
    </row>
    <row r="7121" spans="11:11">
      <c r="K7121" s="47" t="str">
        <f t="shared" si="111"/>
        <v/>
      </c>
    </row>
    <row r="7122" spans="11:11">
      <c r="K7122" s="47" t="str">
        <f t="shared" si="111"/>
        <v/>
      </c>
    </row>
    <row r="7123" spans="11:11">
      <c r="K7123" s="47" t="str">
        <f t="shared" ref="K7123:K7186" si="112">LEFT(C7123,2)</f>
        <v/>
      </c>
    </row>
    <row r="7124" spans="11:11">
      <c r="K7124" s="47" t="str">
        <f t="shared" si="112"/>
        <v/>
      </c>
    </row>
    <row r="7125" spans="11:11">
      <c r="K7125" s="47" t="str">
        <f t="shared" si="112"/>
        <v/>
      </c>
    </row>
    <row r="7126" spans="11:11">
      <c r="K7126" s="47" t="str">
        <f t="shared" si="112"/>
        <v/>
      </c>
    </row>
    <row r="7127" spans="11:11">
      <c r="K7127" s="47" t="str">
        <f t="shared" si="112"/>
        <v/>
      </c>
    </row>
    <row r="7128" spans="11:11">
      <c r="K7128" s="47" t="str">
        <f t="shared" si="112"/>
        <v/>
      </c>
    </row>
    <row r="7129" spans="11:11">
      <c r="K7129" s="47" t="str">
        <f t="shared" si="112"/>
        <v/>
      </c>
    </row>
    <row r="7130" spans="11:11">
      <c r="K7130" s="47" t="str">
        <f t="shared" si="112"/>
        <v/>
      </c>
    </row>
    <row r="7131" spans="11:11">
      <c r="K7131" s="47" t="str">
        <f t="shared" si="112"/>
        <v/>
      </c>
    </row>
    <row r="7132" spans="11:11">
      <c r="K7132" s="47" t="str">
        <f t="shared" si="112"/>
        <v/>
      </c>
    </row>
    <row r="7133" spans="11:11">
      <c r="K7133" s="47" t="str">
        <f t="shared" si="112"/>
        <v/>
      </c>
    </row>
    <row r="7134" spans="11:11">
      <c r="K7134" s="47" t="str">
        <f t="shared" si="112"/>
        <v/>
      </c>
    </row>
    <row r="7135" spans="11:11">
      <c r="K7135" s="47" t="str">
        <f t="shared" si="112"/>
        <v/>
      </c>
    </row>
    <row r="7136" spans="11:11">
      <c r="K7136" s="47" t="str">
        <f t="shared" si="112"/>
        <v/>
      </c>
    </row>
    <row r="7137" spans="11:11">
      <c r="K7137" s="47" t="str">
        <f t="shared" si="112"/>
        <v/>
      </c>
    </row>
    <row r="7138" spans="11:11">
      <c r="K7138" s="47" t="str">
        <f t="shared" si="112"/>
        <v/>
      </c>
    </row>
    <row r="7139" spans="11:11">
      <c r="K7139" s="47" t="str">
        <f t="shared" si="112"/>
        <v/>
      </c>
    </row>
    <row r="7140" spans="11:11">
      <c r="K7140" s="47" t="str">
        <f t="shared" si="112"/>
        <v/>
      </c>
    </row>
    <row r="7141" spans="11:11">
      <c r="K7141" s="47" t="str">
        <f t="shared" si="112"/>
        <v/>
      </c>
    </row>
    <row r="7142" spans="11:11">
      <c r="K7142" s="47" t="str">
        <f t="shared" si="112"/>
        <v/>
      </c>
    </row>
    <row r="7143" spans="11:11">
      <c r="K7143" s="47" t="str">
        <f t="shared" si="112"/>
        <v/>
      </c>
    </row>
    <row r="7144" spans="11:11">
      <c r="K7144" s="47" t="str">
        <f t="shared" si="112"/>
        <v/>
      </c>
    </row>
    <row r="7145" spans="11:11">
      <c r="K7145" s="47" t="str">
        <f t="shared" si="112"/>
        <v/>
      </c>
    </row>
    <row r="7146" spans="11:11">
      <c r="K7146" s="47" t="str">
        <f t="shared" si="112"/>
        <v/>
      </c>
    </row>
    <row r="7147" spans="11:11">
      <c r="K7147" s="47" t="str">
        <f t="shared" si="112"/>
        <v/>
      </c>
    </row>
    <row r="7148" spans="11:11">
      <c r="K7148" s="47" t="str">
        <f t="shared" si="112"/>
        <v/>
      </c>
    </row>
    <row r="7149" spans="11:11">
      <c r="K7149" s="47" t="str">
        <f t="shared" si="112"/>
        <v/>
      </c>
    </row>
    <row r="7150" spans="11:11">
      <c r="K7150" s="47" t="str">
        <f t="shared" si="112"/>
        <v/>
      </c>
    </row>
    <row r="7151" spans="11:11">
      <c r="K7151" s="47" t="str">
        <f t="shared" si="112"/>
        <v/>
      </c>
    </row>
    <row r="7152" spans="11:11">
      <c r="K7152" s="47" t="str">
        <f t="shared" si="112"/>
        <v/>
      </c>
    </row>
    <row r="7153" spans="11:11">
      <c r="K7153" s="47" t="str">
        <f t="shared" si="112"/>
        <v/>
      </c>
    </row>
    <row r="7154" spans="11:11">
      <c r="K7154" s="47" t="str">
        <f t="shared" si="112"/>
        <v/>
      </c>
    </row>
    <row r="7155" spans="11:11">
      <c r="K7155" s="47" t="str">
        <f t="shared" si="112"/>
        <v/>
      </c>
    </row>
    <row r="7156" spans="11:11">
      <c r="K7156" s="47" t="str">
        <f t="shared" si="112"/>
        <v/>
      </c>
    </row>
    <row r="7157" spans="11:11">
      <c r="K7157" s="47" t="str">
        <f t="shared" si="112"/>
        <v/>
      </c>
    </row>
    <row r="7158" spans="11:11">
      <c r="K7158" s="47" t="str">
        <f t="shared" si="112"/>
        <v/>
      </c>
    </row>
    <row r="7159" spans="11:11">
      <c r="K7159" s="47" t="str">
        <f t="shared" si="112"/>
        <v/>
      </c>
    </row>
    <row r="7160" spans="11:11">
      <c r="K7160" s="47" t="str">
        <f t="shared" si="112"/>
        <v/>
      </c>
    </row>
    <row r="7161" spans="11:11">
      <c r="K7161" s="47" t="str">
        <f t="shared" si="112"/>
        <v/>
      </c>
    </row>
    <row r="7162" spans="11:11">
      <c r="K7162" s="47" t="str">
        <f t="shared" si="112"/>
        <v/>
      </c>
    </row>
    <row r="7163" spans="11:11">
      <c r="K7163" s="47" t="str">
        <f t="shared" si="112"/>
        <v/>
      </c>
    </row>
    <row r="7164" spans="11:11">
      <c r="K7164" s="47" t="str">
        <f t="shared" si="112"/>
        <v/>
      </c>
    </row>
    <row r="7165" spans="11:11">
      <c r="K7165" s="47" t="str">
        <f t="shared" si="112"/>
        <v/>
      </c>
    </row>
    <row r="7166" spans="11:11">
      <c r="K7166" s="47" t="str">
        <f t="shared" si="112"/>
        <v/>
      </c>
    </row>
    <row r="7167" spans="11:11">
      <c r="K7167" s="47" t="str">
        <f t="shared" si="112"/>
        <v/>
      </c>
    </row>
    <row r="7168" spans="11:11">
      <c r="K7168" s="47" t="str">
        <f t="shared" si="112"/>
        <v/>
      </c>
    </row>
    <row r="7169" spans="11:11">
      <c r="K7169" s="47" t="str">
        <f t="shared" si="112"/>
        <v/>
      </c>
    </row>
    <row r="7170" spans="11:11">
      <c r="K7170" s="47" t="str">
        <f t="shared" si="112"/>
        <v/>
      </c>
    </row>
    <row r="7171" spans="11:11">
      <c r="K7171" s="47" t="str">
        <f t="shared" si="112"/>
        <v/>
      </c>
    </row>
    <row r="7172" spans="11:11">
      <c r="K7172" s="47" t="str">
        <f t="shared" si="112"/>
        <v/>
      </c>
    </row>
    <row r="7173" spans="11:11">
      <c r="K7173" s="47" t="str">
        <f t="shared" si="112"/>
        <v/>
      </c>
    </row>
    <row r="7174" spans="11:11">
      <c r="K7174" s="47" t="str">
        <f t="shared" si="112"/>
        <v/>
      </c>
    </row>
    <row r="7175" spans="11:11">
      <c r="K7175" s="47" t="str">
        <f t="shared" si="112"/>
        <v/>
      </c>
    </row>
    <row r="7176" spans="11:11">
      <c r="K7176" s="47" t="str">
        <f t="shared" si="112"/>
        <v/>
      </c>
    </row>
    <row r="7177" spans="11:11">
      <c r="K7177" s="47" t="str">
        <f t="shared" si="112"/>
        <v/>
      </c>
    </row>
    <row r="7178" spans="11:11">
      <c r="K7178" s="47" t="str">
        <f t="shared" si="112"/>
        <v/>
      </c>
    </row>
    <row r="7179" spans="11:11">
      <c r="K7179" s="47" t="str">
        <f t="shared" si="112"/>
        <v/>
      </c>
    </row>
    <row r="7180" spans="11:11">
      <c r="K7180" s="47" t="str">
        <f t="shared" si="112"/>
        <v/>
      </c>
    </row>
    <row r="7181" spans="11:11">
      <c r="K7181" s="47" t="str">
        <f t="shared" si="112"/>
        <v/>
      </c>
    </row>
    <row r="7182" spans="11:11">
      <c r="K7182" s="47" t="str">
        <f t="shared" si="112"/>
        <v/>
      </c>
    </row>
    <row r="7183" spans="11:11">
      <c r="K7183" s="47" t="str">
        <f t="shared" si="112"/>
        <v/>
      </c>
    </row>
    <row r="7184" spans="11:11">
      <c r="K7184" s="47" t="str">
        <f t="shared" si="112"/>
        <v/>
      </c>
    </row>
    <row r="7185" spans="11:11">
      <c r="K7185" s="47" t="str">
        <f t="shared" si="112"/>
        <v/>
      </c>
    </row>
    <row r="7186" spans="11:11">
      <c r="K7186" s="47" t="str">
        <f t="shared" si="112"/>
        <v/>
      </c>
    </row>
    <row r="7187" spans="11:11">
      <c r="K7187" s="47" t="str">
        <f t="shared" ref="K7187:K7250" si="113">LEFT(C7187,2)</f>
        <v/>
      </c>
    </row>
    <row r="7188" spans="11:11">
      <c r="K7188" s="47" t="str">
        <f t="shared" si="113"/>
        <v/>
      </c>
    </row>
    <row r="7189" spans="11:11">
      <c r="K7189" s="47" t="str">
        <f t="shared" si="113"/>
        <v/>
      </c>
    </row>
    <row r="7190" spans="11:11">
      <c r="K7190" s="47" t="str">
        <f t="shared" si="113"/>
        <v/>
      </c>
    </row>
    <row r="7191" spans="11:11">
      <c r="K7191" s="47" t="str">
        <f t="shared" si="113"/>
        <v/>
      </c>
    </row>
    <row r="7192" spans="11:11">
      <c r="K7192" s="47" t="str">
        <f t="shared" si="113"/>
        <v/>
      </c>
    </row>
    <row r="7193" spans="11:11">
      <c r="K7193" s="47" t="str">
        <f t="shared" si="113"/>
        <v/>
      </c>
    </row>
    <row r="7194" spans="11:11">
      <c r="K7194" s="47" t="str">
        <f t="shared" si="113"/>
        <v/>
      </c>
    </row>
    <row r="7195" spans="11:11">
      <c r="K7195" s="47" t="str">
        <f t="shared" si="113"/>
        <v/>
      </c>
    </row>
    <row r="7196" spans="11:11">
      <c r="K7196" s="47" t="str">
        <f t="shared" si="113"/>
        <v/>
      </c>
    </row>
    <row r="7197" spans="11:11">
      <c r="K7197" s="47" t="str">
        <f t="shared" si="113"/>
        <v/>
      </c>
    </row>
    <row r="7198" spans="11:11">
      <c r="K7198" s="47" t="str">
        <f t="shared" si="113"/>
        <v/>
      </c>
    </row>
    <row r="7199" spans="11:11">
      <c r="K7199" s="47" t="str">
        <f t="shared" si="113"/>
        <v/>
      </c>
    </row>
    <row r="7200" spans="11:11">
      <c r="K7200" s="47" t="str">
        <f t="shared" si="113"/>
        <v/>
      </c>
    </row>
    <row r="7201" spans="11:11">
      <c r="K7201" s="47" t="str">
        <f t="shared" si="113"/>
        <v/>
      </c>
    </row>
    <row r="7202" spans="11:11">
      <c r="K7202" s="47" t="str">
        <f t="shared" si="113"/>
        <v/>
      </c>
    </row>
    <row r="7203" spans="11:11">
      <c r="K7203" s="47" t="str">
        <f t="shared" si="113"/>
        <v/>
      </c>
    </row>
    <row r="7204" spans="11:11">
      <c r="K7204" s="47" t="str">
        <f t="shared" si="113"/>
        <v/>
      </c>
    </row>
    <row r="7205" spans="11:11">
      <c r="K7205" s="47" t="str">
        <f t="shared" si="113"/>
        <v/>
      </c>
    </row>
    <row r="7206" spans="11:11">
      <c r="K7206" s="47" t="str">
        <f t="shared" si="113"/>
        <v/>
      </c>
    </row>
    <row r="7207" spans="11:11">
      <c r="K7207" s="47" t="str">
        <f t="shared" si="113"/>
        <v/>
      </c>
    </row>
    <row r="7208" spans="11:11">
      <c r="K7208" s="47" t="str">
        <f t="shared" si="113"/>
        <v/>
      </c>
    </row>
    <row r="7209" spans="11:11">
      <c r="K7209" s="47" t="str">
        <f t="shared" si="113"/>
        <v/>
      </c>
    </row>
    <row r="7210" spans="11:11">
      <c r="K7210" s="47" t="str">
        <f t="shared" si="113"/>
        <v/>
      </c>
    </row>
    <row r="7211" spans="11:11">
      <c r="K7211" s="47" t="str">
        <f t="shared" si="113"/>
        <v/>
      </c>
    </row>
    <row r="7212" spans="11:11">
      <c r="K7212" s="47" t="str">
        <f t="shared" si="113"/>
        <v/>
      </c>
    </row>
    <row r="7213" spans="11:11">
      <c r="K7213" s="47" t="str">
        <f t="shared" si="113"/>
        <v/>
      </c>
    </row>
    <row r="7214" spans="11:11">
      <c r="K7214" s="47" t="str">
        <f t="shared" si="113"/>
        <v/>
      </c>
    </row>
    <row r="7215" spans="11:11">
      <c r="K7215" s="47" t="str">
        <f t="shared" si="113"/>
        <v/>
      </c>
    </row>
    <row r="7216" spans="11:11">
      <c r="K7216" s="47" t="str">
        <f t="shared" si="113"/>
        <v/>
      </c>
    </row>
    <row r="7217" spans="11:11">
      <c r="K7217" s="47" t="str">
        <f t="shared" si="113"/>
        <v/>
      </c>
    </row>
    <row r="7218" spans="11:11">
      <c r="K7218" s="47" t="str">
        <f t="shared" si="113"/>
        <v/>
      </c>
    </row>
    <row r="7219" spans="11:11">
      <c r="K7219" s="47" t="str">
        <f t="shared" si="113"/>
        <v/>
      </c>
    </row>
    <row r="7220" spans="11:11">
      <c r="K7220" s="47" t="str">
        <f t="shared" si="113"/>
        <v/>
      </c>
    </row>
    <row r="7221" spans="11:11">
      <c r="K7221" s="47" t="str">
        <f t="shared" si="113"/>
        <v/>
      </c>
    </row>
    <row r="7222" spans="11:11">
      <c r="K7222" s="47" t="str">
        <f t="shared" si="113"/>
        <v/>
      </c>
    </row>
    <row r="7223" spans="11:11">
      <c r="K7223" s="47" t="str">
        <f t="shared" si="113"/>
        <v/>
      </c>
    </row>
    <row r="7224" spans="11:11">
      <c r="K7224" s="47" t="str">
        <f t="shared" si="113"/>
        <v/>
      </c>
    </row>
    <row r="7225" spans="11:11">
      <c r="K7225" s="47" t="str">
        <f t="shared" si="113"/>
        <v/>
      </c>
    </row>
    <row r="7226" spans="11:11">
      <c r="K7226" s="47" t="str">
        <f t="shared" si="113"/>
        <v/>
      </c>
    </row>
    <row r="7227" spans="11:11">
      <c r="K7227" s="47" t="str">
        <f t="shared" si="113"/>
        <v/>
      </c>
    </row>
    <row r="7228" spans="11:11">
      <c r="K7228" s="47" t="str">
        <f t="shared" si="113"/>
        <v/>
      </c>
    </row>
    <row r="7229" spans="11:11">
      <c r="K7229" s="47" t="str">
        <f t="shared" si="113"/>
        <v/>
      </c>
    </row>
    <row r="7230" spans="11:11">
      <c r="K7230" s="47" t="str">
        <f t="shared" si="113"/>
        <v/>
      </c>
    </row>
    <row r="7231" spans="11:11">
      <c r="K7231" s="47" t="str">
        <f t="shared" si="113"/>
        <v/>
      </c>
    </row>
    <row r="7232" spans="11:11">
      <c r="K7232" s="47" t="str">
        <f t="shared" si="113"/>
        <v/>
      </c>
    </row>
    <row r="7233" spans="11:11">
      <c r="K7233" s="47" t="str">
        <f t="shared" si="113"/>
        <v/>
      </c>
    </row>
    <row r="7234" spans="11:11">
      <c r="K7234" s="47" t="str">
        <f t="shared" si="113"/>
        <v/>
      </c>
    </row>
    <row r="7235" spans="11:11">
      <c r="K7235" s="47" t="str">
        <f t="shared" si="113"/>
        <v/>
      </c>
    </row>
    <row r="7236" spans="11:11">
      <c r="K7236" s="47" t="str">
        <f t="shared" si="113"/>
        <v/>
      </c>
    </row>
    <row r="7237" spans="11:11">
      <c r="K7237" s="47" t="str">
        <f t="shared" si="113"/>
        <v/>
      </c>
    </row>
    <row r="7238" spans="11:11">
      <c r="K7238" s="47" t="str">
        <f t="shared" si="113"/>
        <v/>
      </c>
    </row>
    <row r="7239" spans="11:11">
      <c r="K7239" s="47" t="str">
        <f t="shared" si="113"/>
        <v/>
      </c>
    </row>
    <row r="7240" spans="11:11">
      <c r="K7240" s="47" t="str">
        <f t="shared" si="113"/>
        <v/>
      </c>
    </row>
    <row r="7241" spans="11:11">
      <c r="K7241" s="47" t="str">
        <f t="shared" si="113"/>
        <v/>
      </c>
    </row>
    <row r="7242" spans="11:11">
      <c r="K7242" s="47" t="str">
        <f t="shared" si="113"/>
        <v/>
      </c>
    </row>
    <row r="7243" spans="11:11">
      <c r="K7243" s="47" t="str">
        <f t="shared" si="113"/>
        <v/>
      </c>
    </row>
    <row r="7244" spans="11:11">
      <c r="K7244" s="47" t="str">
        <f t="shared" si="113"/>
        <v/>
      </c>
    </row>
    <row r="7245" spans="11:11">
      <c r="K7245" s="47" t="str">
        <f t="shared" si="113"/>
        <v/>
      </c>
    </row>
    <row r="7246" spans="11:11">
      <c r="K7246" s="47" t="str">
        <f t="shared" si="113"/>
        <v/>
      </c>
    </row>
    <row r="7247" spans="11:11">
      <c r="K7247" s="47" t="str">
        <f t="shared" si="113"/>
        <v/>
      </c>
    </row>
    <row r="7248" spans="11:11">
      <c r="K7248" s="47" t="str">
        <f t="shared" si="113"/>
        <v/>
      </c>
    </row>
    <row r="7249" spans="11:11">
      <c r="K7249" s="47" t="str">
        <f t="shared" si="113"/>
        <v/>
      </c>
    </row>
    <row r="7250" spans="11:11">
      <c r="K7250" s="47" t="str">
        <f t="shared" si="113"/>
        <v/>
      </c>
    </row>
    <row r="7251" spans="11:11">
      <c r="K7251" s="47" t="str">
        <f t="shared" ref="K7251:K7314" si="114">LEFT(C7251,2)</f>
        <v/>
      </c>
    </row>
    <row r="7252" spans="11:11">
      <c r="K7252" s="47" t="str">
        <f t="shared" si="114"/>
        <v/>
      </c>
    </row>
    <row r="7253" spans="11:11">
      <c r="K7253" s="47" t="str">
        <f t="shared" si="114"/>
        <v/>
      </c>
    </row>
    <row r="7254" spans="11:11">
      <c r="K7254" s="47" t="str">
        <f t="shared" si="114"/>
        <v/>
      </c>
    </row>
    <row r="7255" spans="11:11">
      <c r="K7255" s="47" t="str">
        <f t="shared" si="114"/>
        <v/>
      </c>
    </row>
    <row r="7256" spans="11:11">
      <c r="K7256" s="47" t="str">
        <f t="shared" si="114"/>
        <v/>
      </c>
    </row>
    <row r="7257" spans="11:11">
      <c r="K7257" s="47" t="str">
        <f t="shared" si="114"/>
        <v/>
      </c>
    </row>
    <row r="7258" spans="11:11">
      <c r="K7258" s="47" t="str">
        <f t="shared" si="114"/>
        <v/>
      </c>
    </row>
    <row r="7259" spans="11:11">
      <c r="K7259" s="47" t="str">
        <f t="shared" si="114"/>
        <v/>
      </c>
    </row>
    <row r="7260" spans="11:11">
      <c r="K7260" s="47" t="str">
        <f t="shared" si="114"/>
        <v/>
      </c>
    </row>
    <row r="7261" spans="11:11">
      <c r="K7261" s="47" t="str">
        <f t="shared" si="114"/>
        <v/>
      </c>
    </row>
    <row r="7262" spans="11:11">
      <c r="K7262" s="47" t="str">
        <f t="shared" si="114"/>
        <v/>
      </c>
    </row>
    <row r="7263" spans="11:11">
      <c r="K7263" s="47" t="str">
        <f t="shared" si="114"/>
        <v/>
      </c>
    </row>
    <row r="7264" spans="11:11">
      <c r="K7264" s="47" t="str">
        <f t="shared" si="114"/>
        <v/>
      </c>
    </row>
    <row r="7265" spans="11:11">
      <c r="K7265" s="47" t="str">
        <f t="shared" si="114"/>
        <v/>
      </c>
    </row>
    <row r="7266" spans="11:11">
      <c r="K7266" s="47" t="str">
        <f t="shared" si="114"/>
        <v/>
      </c>
    </row>
    <row r="7267" spans="11:11">
      <c r="K7267" s="47" t="str">
        <f t="shared" si="114"/>
        <v/>
      </c>
    </row>
    <row r="7268" spans="11:11">
      <c r="K7268" s="47" t="str">
        <f t="shared" si="114"/>
        <v/>
      </c>
    </row>
    <row r="7269" spans="11:11">
      <c r="K7269" s="47" t="str">
        <f t="shared" si="114"/>
        <v/>
      </c>
    </row>
    <row r="7270" spans="11:11">
      <c r="K7270" s="47" t="str">
        <f t="shared" si="114"/>
        <v/>
      </c>
    </row>
    <row r="7271" spans="11:11">
      <c r="K7271" s="47" t="str">
        <f t="shared" si="114"/>
        <v/>
      </c>
    </row>
    <row r="7272" spans="11:11">
      <c r="K7272" s="47" t="str">
        <f t="shared" si="114"/>
        <v/>
      </c>
    </row>
    <row r="7273" spans="11:11">
      <c r="K7273" s="47" t="str">
        <f t="shared" si="114"/>
        <v/>
      </c>
    </row>
    <row r="7274" spans="11:11">
      <c r="K7274" s="47" t="str">
        <f t="shared" si="114"/>
        <v/>
      </c>
    </row>
    <row r="7275" spans="11:11">
      <c r="K7275" s="47" t="str">
        <f t="shared" si="114"/>
        <v/>
      </c>
    </row>
    <row r="7276" spans="11:11">
      <c r="K7276" s="47" t="str">
        <f t="shared" si="114"/>
        <v/>
      </c>
    </row>
    <row r="7277" spans="11:11">
      <c r="K7277" s="47" t="str">
        <f t="shared" si="114"/>
        <v/>
      </c>
    </row>
    <row r="7278" spans="11:11">
      <c r="K7278" s="47" t="str">
        <f t="shared" si="114"/>
        <v/>
      </c>
    </row>
    <row r="7279" spans="11:11">
      <c r="K7279" s="47" t="str">
        <f t="shared" si="114"/>
        <v/>
      </c>
    </row>
    <row r="7280" spans="11:11">
      <c r="K7280" s="47" t="str">
        <f t="shared" si="114"/>
        <v/>
      </c>
    </row>
    <row r="7281" spans="11:11">
      <c r="K7281" s="47" t="str">
        <f t="shared" si="114"/>
        <v/>
      </c>
    </row>
    <row r="7282" spans="11:11">
      <c r="K7282" s="47" t="str">
        <f t="shared" si="114"/>
        <v/>
      </c>
    </row>
    <row r="7283" spans="11:11">
      <c r="K7283" s="47" t="str">
        <f t="shared" si="114"/>
        <v/>
      </c>
    </row>
    <row r="7284" spans="11:11">
      <c r="K7284" s="47" t="str">
        <f t="shared" si="114"/>
        <v/>
      </c>
    </row>
    <row r="7285" spans="11:11">
      <c r="K7285" s="47" t="str">
        <f t="shared" si="114"/>
        <v/>
      </c>
    </row>
    <row r="7286" spans="11:11">
      <c r="K7286" s="47" t="str">
        <f t="shared" si="114"/>
        <v/>
      </c>
    </row>
    <row r="7287" spans="11:11">
      <c r="K7287" s="47" t="str">
        <f t="shared" si="114"/>
        <v/>
      </c>
    </row>
    <row r="7288" spans="11:11">
      <c r="K7288" s="47" t="str">
        <f t="shared" si="114"/>
        <v/>
      </c>
    </row>
    <row r="7289" spans="11:11">
      <c r="K7289" s="47" t="str">
        <f t="shared" si="114"/>
        <v/>
      </c>
    </row>
    <row r="7290" spans="11:11">
      <c r="K7290" s="47" t="str">
        <f t="shared" si="114"/>
        <v/>
      </c>
    </row>
    <row r="7291" spans="11:11">
      <c r="K7291" s="47" t="str">
        <f t="shared" si="114"/>
        <v/>
      </c>
    </row>
    <row r="7292" spans="11:11">
      <c r="K7292" s="47" t="str">
        <f t="shared" si="114"/>
        <v/>
      </c>
    </row>
    <row r="7293" spans="11:11">
      <c r="K7293" s="47" t="str">
        <f t="shared" si="114"/>
        <v/>
      </c>
    </row>
    <row r="7294" spans="11:11">
      <c r="K7294" s="47" t="str">
        <f t="shared" si="114"/>
        <v/>
      </c>
    </row>
    <row r="7295" spans="11:11">
      <c r="K7295" s="47" t="str">
        <f t="shared" si="114"/>
        <v/>
      </c>
    </row>
    <row r="7296" spans="11:11">
      <c r="K7296" s="47" t="str">
        <f t="shared" si="114"/>
        <v/>
      </c>
    </row>
    <row r="7297" spans="11:11">
      <c r="K7297" s="47" t="str">
        <f t="shared" si="114"/>
        <v/>
      </c>
    </row>
    <row r="7298" spans="11:11">
      <c r="K7298" s="47" t="str">
        <f t="shared" si="114"/>
        <v/>
      </c>
    </row>
    <row r="7299" spans="11:11">
      <c r="K7299" s="47" t="str">
        <f t="shared" si="114"/>
        <v/>
      </c>
    </row>
    <row r="7300" spans="11:11">
      <c r="K7300" s="47" t="str">
        <f t="shared" si="114"/>
        <v/>
      </c>
    </row>
    <row r="7301" spans="11:11">
      <c r="K7301" s="47" t="str">
        <f t="shared" si="114"/>
        <v/>
      </c>
    </row>
    <row r="7302" spans="11:11">
      <c r="K7302" s="47" t="str">
        <f t="shared" si="114"/>
        <v/>
      </c>
    </row>
    <row r="7303" spans="11:11">
      <c r="K7303" s="47" t="str">
        <f t="shared" si="114"/>
        <v/>
      </c>
    </row>
    <row r="7304" spans="11:11">
      <c r="K7304" s="47" t="str">
        <f t="shared" si="114"/>
        <v/>
      </c>
    </row>
    <row r="7305" spans="11:11">
      <c r="K7305" s="47" t="str">
        <f t="shared" si="114"/>
        <v/>
      </c>
    </row>
    <row r="7306" spans="11:11">
      <c r="K7306" s="47" t="str">
        <f t="shared" si="114"/>
        <v/>
      </c>
    </row>
    <row r="7307" spans="11:11">
      <c r="K7307" s="47" t="str">
        <f t="shared" si="114"/>
        <v/>
      </c>
    </row>
    <row r="7308" spans="11:11">
      <c r="K7308" s="47" t="str">
        <f t="shared" si="114"/>
        <v/>
      </c>
    </row>
    <row r="7309" spans="11:11">
      <c r="K7309" s="47" t="str">
        <f t="shared" si="114"/>
        <v/>
      </c>
    </row>
    <row r="7310" spans="11:11">
      <c r="K7310" s="47" t="str">
        <f t="shared" si="114"/>
        <v/>
      </c>
    </row>
    <row r="7311" spans="11:11">
      <c r="K7311" s="47" t="str">
        <f t="shared" si="114"/>
        <v/>
      </c>
    </row>
    <row r="7312" spans="11:11">
      <c r="K7312" s="47" t="str">
        <f t="shared" si="114"/>
        <v/>
      </c>
    </row>
    <row r="7313" spans="11:11">
      <c r="K7313" s="47" t="str">
        <f t="shared" si="114"/>
        <v/>
      </c>
    </row>
    <row r="7314" spans="11:11">
      <c r="K7314" s="47" t="str">
        <f t="shared" si="114"/>
        <v/>
      </c>
    </row>
    <row r="7315" spans="11:11">
      <c r="K7315" s="47" t="str">
        <f t="shared" ref="K7315:K7378" si="115">LEFT(C7315,2)</f>
        <v/>
      </c>
    </row>
    <row r="7316" spans="11:11">
      <c r="K7316" s="47" t="str">
        <f t="shared" si="115"/>
        <v/>
      </c>
    </row>
    <row r="7317" spans="11:11">
      <c r="K7317" s="47" t="str">
        <f t="shared" si="115"/>
        <v/>
      </c>
    </row>
    <row r="7318" spans="11:11">
      <c r="K7318" s="47" t="str">
        <f t="shared" si="115"/>
        <v/>
      </c>
    </row>
    <row r="7319" spans="11:11">
      <c r="K7319" s="47" t="str">
        <f t="shared" si="115"/>
        <v/>
      </c>
    </row>
    <row r="7320" spans="11:11">
      <c r="K7320" s="47" t="str">
        <f t="shared" si="115"/>
        <v/>
      </c>
    </row>
    <row r="7321" spans="11:11">
      <c r="K7321" s="47" t="str">
        <f t="shared" si="115"/>
        <v/>
      </c>
    </row>
    <row r="7322" spans="11:11">
      <c r="K7322" s="47" t="str">
        <f t="shared" si="115"/>
        <v/>
      </c>
    </row>
    <row r="7323" spans="11:11">
      <c r="K7323" s="47" t="str">
        <f t="shared" si="115"/>
        <v/>
      </c>
    </row>
    <row r="7324" spans="11:11">
      <c r="K7324" s="47" t="str">
        <f t="shared" si="115"/>
        <v/>
      </c>
    </row>
    <row r="7325" spans="11:11">
      <c r="K7325" s="47" t="str">
        <f t="shared" si="115"/>
        <v/>
      </c>
    </row>
    <row r="7326" spans="11:11">
      <c r="K7326" s="47" t="str">
        <f t="shared" si="115"/>
        <v/>
      </c>
    </row>
    <row r="7327" spans="11:11">
      <c r="K7327" s="47" t="str">
        <f t="shared" si="115"/>
        <v/>
      </c>
    </row>
    <row r="7328" spans="11:11">
      <c r="K7328" s="47" t="str">
        <f t="shared" si="115"/>
        <v/>
      </c>
    </row>
    <row r="7329" spans="11:11">
      <c r="K7329" s="47" t="str">
        <f t="shared" si="115"/>
        <v/>
      </c>
    </row>
    <row r="7330" spans="11:11">
      <c r="K7330" s="47" t="str">
        <f t="shared" si="115"/>
        <v/>
      </c>
    </row>
    <row r="7331" spans="11:11">
      <c r="K7331" s="47" t="str">
        <f t="shared" si="115"/>
        <v/>
      </c>
    </row>
    <row r="7332" spans="11:11">
      <c r="K7332" s="47" t="str">
        <f t="shared" si="115"/>
        <v/>
      </c>
    </row>
    <row r="7333" spans="11:11">
      <c r="K7333" s="47" t="str">
        <f t="shared" si="115"/>
        <v/>
      </c>
    </row>
    <row r="7334" spans="11:11">
      <c r="K7334" s="47" t="str">
        <f t="shared" si="115"/>
        <v/>
      </c>
    </row>
    <row r="7335" spans="11:11">
      <c r="K7335" s="47" t="str">
        <f t="shared" si="115"/>
        <v/>
      </c>
    </row>
    <row r="7336" spans="11:11">
      <c r="K7336" s="47" t="str">
        <f t="shared" si="115"/>
        <v/>
      </c>
    </row>
    <row r="7337" spans="11:11">
      <c r="K7337" s="47" t="str">
        <f t="shared" si="115"/>
        <v/>
      </c>
    </row>
    <row r="7338" spans="11:11">
      <c r="K7338" s="47" t="str">
        <f t="shared" si="115"/>
        <v/>
      </c>
    </row>
    <row r="7339" spans="11:11">
      <c r="K7339" s="47" t="str">
        <f t="shared" si="115"/>
        <v/>
      </c>
    </row>
    <row r="7340" spans="11:11">
      <c r="K7340" s="47" t="str">
        <f t="shared" si="115"/>
        <v/>
      </c>
    </row>
    <row r="7341" spans="11:11">
      <c r="K7341" s="47" t="str">
        <f t="shared" si="115"/>
        <v/>
      </c>
    </row>
    <row r="7342" spans="11:11">
      <c r="K7342" s="47" t="str">
        <f t="shared" si="115"/>
        <v/>
      </c>
    </row>
    <row r="7343" spans="11:11">
      <c r="K7343" s="47" t="str">
        <f t="shared" si="115"/>
        <v/>
      </c>
    </row>
    <row r="7344" spans="11:11">
      <c r="K7344" s="47" t="str">
        <f t="shared" si="115"/>
        <v/>
      </c>
    </row>
    <row r="7345" spans="11:11">
      <c r="K7345" s="47" t="str">
        <f t="shared" si="115"/>
        <v/>
      </c>
    </row>
    <row r="7346" spans="11:11">
      <c r="K7346" s="47" t="str">
        <f t="shared" si="115"/>
        <v/>
      </c>
    </row>
    <row r="7347" spans="11:11">
      <c r="K7347" s="47" t="str">
        <f t="shared" si="115"/>
        <v/>
      </c>
    </row>
    <row r="7348" spans="11:11">
      <c r="K7348" s="47" t="str">
        <f t="shared" si="115"/>
        <v/>
      </c>
    </row>
    <row r="7349" spans="11:11">
      <c r="K7349" s="47" t="str">
        <f t="shared" si="115"/>
        <v/>
      </c>
    </row>
    <row r="7350" spans="11:11">
      <c r="K7350" s="47" t="str">
        <f t="shared" si="115"/>
        <v/>
      </c>
    </row>
    <row r="7351" spans="11:11">
      <c r="K7351" s="47" t="str">
        <f t="shared" si="115"/>
        <v/>
      </c>
    </row>
    <row r="7352" spans="11:11">
      <c r="K7352" s="47" t="str">
        <f t="shared" si="115"/>
        <v/>
      </c>
    </row>
    <row r="7353" spans="11:11">
      <c r="K7353" s="47" t="str">
        <f t="shared" si="115"/>
        <v/>
      </c>
    </row>
    <row r="7354" spans="11:11">
      <c r="K7354" s="47" t="str">
        <f t="shared" si="115"/>
        <v/>
      </c>
    </row>
    <row r="7355" spans="11:11">
      <c r="K7355" s="47" t="str">
        <f t="shared" si="115"/>
        <v/>
      </c>
    </row>
    <row r="7356" spans="11:11">
      <c r="K7356" s="47" t="str">
        <f t="shared" si="115"/>
        <v/>
      </c>
    </row>
    <row r="7357" spans="11:11">
      <c r="K7357" s="47" t="str">
        <f t="shared" si="115"/>
        <v/>
      </c>
    </row>
    <row r="7358" spans="11:11">
      <c r="K7358" s="47" t="str">
        <f t="shared" si="115"/>
        <v/>
      </c>
    </row>
    <row r="7359" spans="11:11">
      <c r="K7359" s="47" t="str">
        <f t="shared" si="115"/>
        <v/>
      </c>
    </row>
    <row r="7360" spans="11:11">
      <c r="K7360" s="47" t="str">
        <f t="shared" si="115"/>
        <v/>
      </c>
    </row>
    <row r="7361" spans="11:11">
      <c r="K7361" s="47" t="str">
        <f t="shared" si="115"/>
        <v/>
      </c>
    </row>
    <row r="7362" spans="11:11">
      <c r="K7362" s="47" t="str">
        <f t="shared" si="115"/>
        <v/>
      </c>
    </row>
    <row r="7363" spans="11:11">
      <c r="K7363" s="47" t="str">
        <f t="shared" si="115"/>
        <v/>
      </c>
    </row>
    <row r="7364" spans="11:11">
      <c r="K7364" s="47" t="str">
        <f t="shared" si="115"/>
        <v/>
      </c>
    </row>
    <row r="7365" spans="11:11">
      <c r="K7365" s="47" t="str">
        <f t="shared" si="115"/>
        <v/>
      </c>
    </row>
    <row r="7366" spans="11:11">
      <c r="K7366" s="47" t="str">
        <f t="shared" si="115"/>
        <v/>
      </c>
    </row>
    <row r="7367" spans="11:11">
      <c r="K7367" s="47" t="str">
        <f t="shared" si="115"/>
        <v/>
      </c>
    </row>
    <row r="7368" spans="11:11">
      <c r="K7368" s="47" t="str">
        <f t="shared" si="115"/>
        <v/>
      </c>
    </row>
    <row r="7369" spans="11:11">
      <c r="K7369" s="47" t="str">
        <f t="shared" si="115"/>
        <v/>
      </c>
    </row>
    <row r="7370" spans="11:11">
      <c r="K7370" s="47" t="str">
        <f t="shared" si="115"/>
        <v/>
      </c>
    </row>
    <row r="7371" spans="11:11">
      <c r="K7371" s="47" t="str">
        <f t="shared" si="115"/>
        <v/>
      </c>
    </row>
    <row r="7372" spans="11:11">
      <c r="K7372" s="47" t="str">
        <f t="shared" si="115"/>
        <v/>
      </c>
    </row>
    <row r="7373" spans="11:11">
      <c r="K7373" s="47" t="str">
        <f t="shared" si="115"/>
        <v/>
      </c>
    </row>
    <row r="7374" spans="11:11">
      <c r="K7374" s="47" t="str">
        <f t="shared" si="115"/>
        <v/>
      </c>
    </row>
    <row r="7375" spans="11:11">
      <c r="K7375" s="47" t="str">
        <f t="shared" si="115"/>
        <v/>
      </c>
    </row>
    <row r="7376" spans="11:11">
      <c r="K7376" s="47" t="str">
        <f t="shared" si="115"/>
        <v/>
      </c>
    </row>
    <row r="7377" spans="11:11">
      <c r="K7377" s="47" t="str">
        <f t="shared" si="115"/>
        <v/>
      </c>
    </row>
    <row r="7378" spans="11:11">
      <c r="K7378" s="47" t="str">
        <f t="shared" si="115"/>
        <v/>
      </c>
    </row>
    <row r="7379" spans="11:11">
      <c r="K7379" s="47" t="str">
        <f t="shared" ref="K7379:K7442" si="116">LEFT(C7379,2)</f>
        <v/>
      </c>
    </row>
    <row r="7380" spans="11:11">
      <c r="K7380" s="47" t="str">
        <f t="shared" si="116"/>
        <v/>
      </c>
    </row>
    <row r="7381" spans="11:11">
      <c r="K7381" s="47" t="str">
        <f t="shared" si="116"/>
        <v/>
      </c>
    </row>
    <row r="7382" spans="11:11">
      <c r="K7382" s="47" t="str">
        <f t="shared" si="116"/>
        <v/>
      </c>
    </row>
    <row r="7383" spans="11:11">
      <c r="K7383" s="47" t="str">
        <f t="shared" si="116"/>
        <v/>
      </c>
    </row>
    <row r="7384" spans="11:11">
      <c r="K7384" s="47" t="str">
        <f t="shared" si="116"/>
        <v/>
      </c>
    </row>
    <row r="7385" spans="11:11">
      <c r="K7385" s="47" t="str">
        <f t="shared" si="116"/>
        <v/>
      </c>
    </row>
    <row r="7386" spans="11:11">
      <c r="K7386" s="47" t="str">
        <f t="shared" si="116"/>
        <v/>
      </c>
    </row>
    <row r="7387" spans="11:11">
      <c r="K7387" s="47" t="str">
        <f t="shared" si="116"/>
        <v/>
      </c>
    </row>
    <row r="7388" spans="11:11">
      <c r="K7388" s="47" t="str">
        <f t="shared" si="116"/>
        <v/>
      </c>
    </row>
    <row r="7389" spans="11:11">
      <c r="K7389" s="47" t="str">
        <f t="shared" si="116"/>
        <v/>
      </c>
    </row>
    <row r="7390" spans="11:11">
      <c r="K7390" s="47" t="str">
        <f t="shared" si="116"/>
        <v/>
      </c>
    </row>
    <row r="7391" spans="11:11">
      <c r="K7391" s="47" t="str">
        <f t="shared" si="116"/>
        <v/>
      </c>
    </row>
    <row r="7392" spans="11:11">
      <c r="K7392" s="47" t="str">
        <f t="shared" si="116"/>
        <v/>
      </c>
    </row>
    <row r="7393" spans="11:11">
      <c r="K7393" s="47" t="str">
        <f t="shared" si="116"/>
        <v/>
      </c>
    </row>
    <row r="7394" spans="11:11">
      <c r="K7394" s="47" t="str">
        <f t="shared" si="116"/>
        <v/>
      </c>
    </row>
    <row r="7395" spans="11:11">
      <c r="K7395" s="47" t="str">
        <f t="shared" si="116"/>
        <v/>
      </c>
    </row>
    <row r="7396" spans="11:11">
      <c r="K7396" s="47" t="str">
        <f t="shared" si="116"/>
        <v/>
      </c>
    </row>
    <row r="7397" spans="11:11">
      <c r="K7397" s="47" t="str">
        <f t="shared" si="116"/>
        <v/>
      </c>
    </row>
    <row r="7398" spans="11:11">
      <c r="K7398" s="47" t="str">
        <f t="shared" si="116"/>
        <v/>
      </c>
    </row>
    <row r="7399" spans="11:11">
      <c r="K7399" s="47" t="str">
        <f t="shared" si="116"/>
        <v/>
      </c>
    </row>
    <row r="7400" spans="11:11">
      <c r="K7400" s="47" t="str">
        <f t="shared" si="116"/>
        <v/>
      </c>
    </row>
    <row r="7401" spans="11:11">
      <c r="K7401" s="47" t="str">
        <f t="shared" si="116"/>
        <v/>
      </c>
    </row>
    <row r="7402" spans="11:11">
      <c r="K7402" s="47" t="str">
        <f t="shared" si="116"/>
        <v/>
      </c>
    </row>
    <row r="7403" spans="11:11">
      <c r="K7403" s="47" t="str">
        <f t="shared" si="116"/>
        <v/>
      </c>
    </row>
    <row r="7404" spans="11:11">
      <c r="K7404" s="47" t="str">
        <f t="shared" si="116"/>
        <v/>
      </c>
    </row>
    <row r="7405" spans="11:11">
      <c r="K7405" s="47" t="str">
        <f t="shared" si="116"/>
        <v/>
      </c>
    </row>
    <row r="7406" spans="11:11">
      <c r="K7406" s="47" t="str">
        <f t="shared" si="116"/>
        <v/>
      </c>
    </row>
    <row r="7407" spans="11:11">
      <c r="K7407" s="47" t="str">
        <f t="shared" si="116"/>
        <v/>
      </c>
    </row>
    <row r="7408" spans="11:11">
      <c r="K7408" s="47" t="str">
        <f t="shared" si="116"/>
        <v/>
      </c>
    </row>
    <row r="7409" spans="11:11">
      <c r="K7409" s="47" t="str">
        <f t="shared" si="116"/>
        <v/>
      </c>
    </row>
    <row r="7410" spans="11:11">
      <c r="K7410" s="47" t="str">
        <f t="shared" si="116"/>
        <v/>
      </c>
    </row>
    <row r="7411" spans="11:11">
      <c r="K7411" s="47" t="str">
        <f t="shared" si="116"/>
        <v/>
      </c>
    </row>
    <row r="7412" spans="11:11">
      <c r="K7412" s="47" t="str">
        <f t="shared" si="116"/>
        <v/>
      </c>
    </row>
    <row r="7413" spans="11:11">
      <c r="K7413" s="47" t="str">
        <f t="shared" si="116"/>
        <v/>
      </c>
    </row>
    <row r="7414" spans="11:11">
      <c r="K7414" s="47" t="str">
        <f t="shared" si="116"/>
        <v/>
      </c>
    </row>
    <row r="7415" spans="11:11">
      <c r="K7415" s="47" t="str">
        <f t="shared" si="116"/>
        <v/>
      </c>
    </row>
    <row r="7416" spans="11:11">
      <c r="K7416" s="47" t="str">
        <f t="shared" si="116"/>
        <v/>
      </c>
    </row>
    <row r="7417" spans="11:11">
      <c r="K7417" s="47" t="str">
        <f t="shared" si="116"/>
        <v/>
      </c>
    </row>
    <row r="7418" spans="11:11">
      <c r="K7418" s="47" t="str">
        <f t="shared" si="116"/>
        <v/>
      </c>
    </row>
    <row r="7419" spans="11:11">
      <c r="K7419" s="47" t="str">
        <f t="shared" si="116"/>
        <v/>
      </c>
    </row>
    <row r="7420" spans="11:11">
      <c r="K7420" s="47" t="str">
        <f t="shared" si="116"/>
        <v/>
      </c>
    </row>
    <row r="7421" spans="11:11">
      <c r="K7421" s="47" t="str">
        <f t="shared" si="116"/>
        <v/>
      </c>
    </row>
    <row r="7422" spans="11:11">
      <c r="K7422" s="47" t="str">
        <f t="shared" si="116"/>
        <v/>
      </c>
    </row>
    <row r="7423" spans="11:11">
      <c r="K7423" s="47" t="str">
        <f t="shared" si="116"/>
        <v/>
      </c>
    </row>
    <row r="7424" spans="11:11">
      <c r="K7424" s="47" t="str">
        <f t="shared" si="116"/>
        <v/>
      </c>
    </row>
    <row r="7425" spans="11:11">
      <c r="K7425" s="47" t="str">
        <f t="shared" si="116"/>
        <v/>
      </c>
    </row>
    <row r="7426" spans="11:11">
      <c r="K7426" s="47" t="str">
        <f t="shared" si="116"/>
        <v/>
      </c>
    </row>
    <row r="7427" spans="11:11">
      <c r="K7427" s="47" t="str">
        <f t="shared" si="116"/>
        <v/>
      </c>
    </row>
    <row r="7428" spans="11:11">
      <c r="K7428" s="47" t="str">
        <f t="shared" si="116"/>
        <v/>
      </c>
    </row>
    <row r="7429" spans="11:11">
      <c r="K7429" s="47" t="str">
        <f t="shared" si="116"/>
        <v/>
      </c>
    </row>
    <row r="7430" spans="11:11">
      <c r="K7430" s="47" t="str">
        <f t="shared" si="116"/>
        <v/>
      </c>
    </row>
    <row r="7431" spans="11:11">
      <c r="K7431" s="47" t="str">
        <f t="shared" si="116"/>
        <v/>
      </c>
    </row>
    <row r="7432" spans="11:11">
      <c r="K7432" s="47" t="str">
        <f t="shared" si="116"/>
        <v/>
      </c>
    </row>
    <row r="7433" spans="11:11">
      <c r="K7433" s="47" t="str">
        <f t="shared" si="116"/>
        <v/>
      </c>
    </row>
    <row r="7434" spans="11:11">
      <c r="K7434" s="47" t="str">
        <f t="shared" si="116"/>
        <v/>
      </c>
    </row>
    <row r="7435" spans="11:11">
      <c r="K7435" s="47" t="str">
        <f t="shared" si="116"/>
        <v/>
      </c>
    </row>
    <row r="7436" spans="11:11">
      <c r="K7436" s="47" t="str">
        <f t="shared" si="116"/>
        <v/>
      </c>
    </row>
    <row r="7437" spans="11:11">
      <c r="K7437" s="47" t="str">
        <f t="shared" si="116"/>
        <v/>
      </c>
    </row>
    <row r="7438" spans="11:11">
      <c r="K7438" s="47" t="str">
        <f t="shared" si="116"/>
        <v/>
      </c>
    </row>
    <row r="7439" spans="11:11">
      <c r="K7439" s="47" t="str">
        <f t="shared" si="116"/>
        <v/>
      </c>
    </row>
    <row r="7440" spans="11:11">
      <c r="K7440" s="47" t="str">
        <f t="shared" si="116"/>
        <v/>
      </c>
    </row>
    <row r="7441" spans="11:11">
      <c r="K7441" s="47" t="str">
        <f t="shared" si="116"/>
        <v/>
      </c>
    </row>
    <row r="7442" spans="11:11">
      <c r="K7442" s="47" t="str">
        <f t="shared" si="116"/>
        <v/>
      </c>
    </row>
    <row r="7443" spans="11:11">
      <c r="K7443" s="47" t="str">
        <f t="shared" ref="K7443:K7506" si="117">LEFT(C7443,2)</f>
        <v/>
      </c>
    </row>
    <row r="7444" spans="11:11">
      <c r="K7444" s="47" t="str">
        <f t="shared" si="117"/>
        <v/>
      </c>
    </row>
    <row r="7445" spans="11:11">
      <c r="K7445" s="47" t="str">
        <f t="shared" si="117"/>
        <v/>
      </c>
    </row>
    <row r="7446" spans="11:11">
      <c r="K7446" s="47" t="str">
        <f t="shared" si="117"/>
        <v/>
      </c>
    </row>
    <row r="7447" spans="11:11">
      <c r="K7447" s="47" t="str">
        <f t="shared" si="117"/>
        <v/>
      </c>
    </row>
    <row r="7448" spans="11:11">
      <c r="K7448" s="47" t="str">
        <f t="shared" si="117"/>
        <v/>
      </c>
    </row>
    <row r="7449" spans="11:11">
      <c r="K7449" s="47" t="str">
        <f t="shared" si="117"/>
        <v/>
      </c>
    </row>
    <row r="7450" spans="11:11">
      <c r="K7450" s="47" t="str">
        <f t="shared" si="117"/>
        <v/>
      </c>
    </row>
    <row r="7451" spans="11:11">
      <c r="K7451" s="47" t="str">
        <f t="shared" si="117"/>
        <v/>
      </c>
    </row>
    <row r="7452" spans="11:11">
      <c r="K7452" s="47" t="str">
        <f t="shared" si="117"/>
        <v/>
      </c>
    </row>
    <row r="7453" spans="11:11">
      <c r="K7453" s="47" t="str">
        <f t="shared" si="117"/>
        <v/>
      </c>
    </row>
    <row r="7454" spans="11:11">
      <c r="K7454" s="47" t="str">
        <f t="shared" si="117"/>
        <v/>
      </c>
    </row>
    <row r="7455" spans="11:11">
      <c r="K7455" s="47" t="str">
        <f t="shared" si="117"/>
        <v/>
      </c>
    </row>
    <row r="7456" spans="11:11">
      <c r="K7456" s="47" t="str">
        <f t="shared" si="117"/>
        <v/>
      </c>
    </row>
    <row r="7457" spans="11:11">
      <c r="K7457" s="47" t="str">
        <f t="shared" si="117"/>
        <v/>
      </c>
    </row>
    <row r="7458" spans="11:11">
      <c r="K7458" s="47" t="str">
        <f t="shared" si="117"/>
        <v/>
      </c>
    </row>
    <row r="7459" spans="11:11">
      <c r="K7459" s="47" t="str">
        <f t="shared" si="117"/>
        <v/>
      </c>
    </row>
    <row r="7460" spans="11:11">
      <c r="K7460" s="47" t="str">
        <f t="shared" si="117"/>
        <v/>
      </c>
    </row>
    <row r="7461" spans="11:11">
      <c r="K7461" s="47" t="str">
        <f t="shared" si="117"/>
        <v/>
      </c>
    </row>
    <row r="7462" spans="11:11">
      <c r="K7462" s="47" t="str">
        <f t="shared" si="117"/>
        <v/>
      </c>
    </row>
    <row r="7463" spans="11:11">
      <c r="K7463" s="47" t="str">
        <f t="shared" si="117"/>
        <v/>
      </c>
    </row>
    <row r="7464" spans="11:11">
      <c r="K7464" s="47" t="str">
        <f t="shared" si="117"/>
        <v/>
      </c>
    </row>
    <row r="7465" spans="11:11">
      <c r="K7465" s="47" t="str">
        <f t="shared" si="117"/>
        <v/>
      </c>
    </row>
    <row r="7466" spans="11:11">
      <c r="K7466" s="47" t="str">
        <f t="shared" si="117"/>
        <v/>
      </c>
    </row>
    <row r="7467" spans="11:11">
      <c r="K7467" s="47" t="str">
        <f t="shared" si="117"/>
        <v/>
      </c>
    </row>
    <row r="7468" spans="11:11">
      <c r="K7468" s="47" t="str">
        <f t="shared" si="117"/>
        <v/>
      </c>
    </row>
    <row r="7469" spans="11:11">
      <c r="K7469" s="47" t="str">
        <f t="shared" si="117"/>
        <v/>
      </c>
    </row>
    <row r="7470" spans="11:11">
      <c r="K7470" s="47" t="str">
        <f t="shared" si="117"/>
        <v/>
      </c>
    </row>
    <row r="7471" spans="11:11">
      <c r="K7471" s="47" t="str">
        <f t="shared" si="117"/>
        <v/>
      </c>
    </row>
    <row r="7472" spans="11:11">
      <c r="K7472" s="47" t="str">
        <f t="shared" si="117"/>
        <v/>
      </c>
    </row>
    <row r="7473" spans="11:11">
      <c r="K7473" s="47" t="str">
        <f t="shared" si="117"/>
        <v/>
      </c>
    </row>
    <row r="7474" spans="11:11">
      <c r="K7474" s="47" t="str">
        <f t="shared" si="117"/>
        <v/>
      </c>
    </row>
    <row r="7475" spans="11:11">
      <c r="K7475" s="47" t="str">
        <f t="shared" si="117"/>
        <v/>
      </c>
    </row>
    <row r="7476" spans="11:11">
      <c r="K7476" s="47" t="str">
        <f t="shared" si="117"/>
        <v/>
      </c>
    </row>
    <row r="7477" spans="11:11">
      <c r="K7477" s="47" t="str">
        <f t="shared" si="117"/>
        <v/>
      </c>
    </row>
    <row r="7478" spans="11:11">
      <c r="K7478" s="47" t="str">
        <f t="shared" si="117"/>
        <v/>
      </c>
    </row>
    <row r="7479" spans="11:11">
      <c r="K7479" s="47" t="str">
        <f t="shared" si="117"/>
        <v/>
      </c>
    </row>
    <row r="7480" spans="11:11">
      <c r="K7480" s="47" t="str">
        <f t="shared" si="117"/>
        <v/>
      </c>
    </row>
    <row r="7481" spans="11:11">
      <c r="K7481" s="47" t="str">
        <f t="shared" si="117"/>
        <v/>
      </c>
    </row>
    <row r="7482" spans="11:11">
      <c r="K7482" s="47" t="str">
        <f t="shared" si="117"/>
        <v/>
      </c>
    </row>
    <row r="7483" spans="11:11">
      <c r="K7483" s="47" t="str">
        <f t="shared" si="117"/>
        <v/>
      </c>
    </row>
    <row r="7484" spans="11:11">
      <c r="K7484" s="47" t="str">
        <f t="shared" si="117"/>
        <v/>
      </c>
    </row>
    <row r="7485" spans="11:11">
      <c r="K7485" s="47" t="str">
        <f t="shared" si="117"/>
        <v/>
      </c>
    </row>
    <row r="7486" spans="11:11">
      <c r="K7486" s="47" t="str">
        <f t="shared" si="117"/>
        <v/>
      </c>
    </row>
    <row r="7487" spans="11:11">
      <c r="K7487" s="47" t="str">
        <f t="shared" si="117"/>
        <v/>
      </c>
    </row>
    <row r="7488" spans="11:11">
      <c r="K7488" s="47" t="str">
        <f t="shared" si="117"/>
        <v/>
      </c>
    </row>
    <row r="7489" spans="11:11">
      <c r="K7489" s="47" t="str">
        <f t="shared" si="117"/>
        <v/>
      </c>
    </row>
    <row r="7490" spans="11:11">
      <c r="K7490" s="47" t="str">
        <f t="shared" si="117"/>
        <v/>
      </c>
    </row>
    <row r="7491" spans="11:11">
      <c r="K7491" s="47" t="str">
        <f t="shared" si="117"/>
        <v/>
      </c>
    </row>
    <row r="7492" spans="11:11">
      <c r="K7492" s="47" t="str">
        <f t="shared" si="117"/>
        <v/>
      </c>
    </row>
    <row r="7493" spans="11:11">
      <c r="K7493" s="47" t="str">
        <f t="shared" si="117"/>
        <v/>
      </c>
    </row>
    <row r="7494" spans="11:11">
      <c r="K7494" s="47" t="str">
        <f t="shared" si="117"/>
        <v/>
      </c>
    </row>
    <row r="7495" spans="11:11">
      <c r="K7495" s="47" t="str">
        <f t="shared" si="117"/>
        <v/>
      </c>
    </row>
    <row r="7496" spans="11:11">
      <c r="K7496" s="47" t="str">
        <f t="shared" si="117"/>
        <v/>
      </c>
    </row>
    <row r="7497" spans="11:11">
      <c r="K7497" s="47" t="str">
        <f t="shared" si="117"/>
        <v/>
      </c>
    </row>
    <row r="7498" spans="11:11">
      <c r="K7498" s="47" t="str">
        <f t="shared" si="117"/>
        <v/>
      </c>
    </row>
    <row r="7499" spans="11:11">
      <c r="K7499" s="47" t="str">
        <f t="shared" si="117"/>
        <v/>
      </c>
    </row>
    <row r="7500" spans="11:11">
      <c r="K7500" s="47" t="str">
        <f t="shared" si="117"/>
        <v/>
      </c>
    </row>
    <row r="7501" spans="11:11">
      <c r="K7501" s="47" t="str">
        <f t="shared" si="117"/>
        <v/>
      </c>
    </row>
    <row r="7502" spans="11:11">
      <c r="K7502" s="47" t="str">
        <f t="shared" si="117"/>
        <v/>
      </c>
    </row>
    <row r="7503" spans="11:11">
      <c r="K7503" s="47" t="str">
        <f t="shared" si="117"/>
        <v/>
      </c>
    </row>
    <row r="7504" spans="11:11">
      <c r="K7504" s="47" t="str">
        <f t="shared" si="117"/>
        <v/>
      </c>
    </row>
    <row r="7505" spans="11:11">
      <c r="K7505" s="47" t="str">
        <f t="shared" si="117"/>
        <v/>
      </c>
    </row>
    <row r="7506" spans="11:11">
      <c r="K7506" s="47" t="str">
        <f t="shared" si="117"/>
        <v/>
      </c>
    </row>
    <row r="7507" spans="11:11">
      <c r="K7507" s="47" t="str">
        <f t="shared" ref="K7507:K7570" si="118">LEFT(C7507,2)</f>
        <v/>
      </c>
    </row>
    <row r="7508" spans="11:11">
      <c r="K7508" s="47" t="str">
        <f t="shared" si="118"/>
        <v/>
      </c>
    </row>
    <row r="7509" spans="11:11">
      <c r="K7509" s="47" t="str">
        <f t="shared" si="118"/>
        <v/>
      </c>
    </row>
    <row r="7510" spans="11:11">
      <c r="K7510" s="47" t="str">
        <f t="shared" si="118"/>
        <v/>
      </c>
    </row>
    <row r="7511" spans="11:11">
      <c r="K7511" s="47" t="str">
        <f t="shared" si="118"/>
        <v/>
      </c>
    </row>
    <row r="7512" spans="11:11">
      <c r="K7512" s="47" t="str">
        <f t="shared" si="118"/>
        <v/>
      </c>
    </row>
    <row r="7513" spans="11:11">
      <c r="K7513" s="47" t="str">
        <f t="shared" si="118"/>
        <v/>
      </c>
    </row>
    <row r="7514" spans="11:11">
      <c r="K7514" s="47" t="str">
        <f t="shared" si="118"/>
        <v/>
      </c>
    </row>
    <row r="7515" spans="11:11">
      <c r="K7515" s="47" t="str">
        <f t="shared" si="118"/>
        <v/>
      </c>
    </row>
    <row r="7516" spans="11:11">
      <c r="K7516" s="47" t="str">
        <f t="shared" si="118"/>
        <v/>
      </c>
    </row>
    <row r="7517" spans="11:11">
      <c r="K7517" s="47" t="str">
        <f t="shared" si="118"/>
        <v/>
      </c>
    </row>
    <row r="7518" spans="11:11">
      <c r="K7518" s="47" t="str">
        <f t="shared" si="118"/>
        <v/>
      </c>
    </row>
    <row r="7519" spans="11:11">
      <c r="K7519" s="47" t="str">
        <f t="shared" si="118"/>
        <v/>
      </c>
    </row>
    <row r="7520" spans="11:11">
      <c r="K7520" s="47" t="str">
        <f t="shared" si="118"/>
        <v/>
      </c>
    </row>
    <row r="7521" spans="11:11">
      <c r="K7521" s="47" t="str">
        <f t="shared" si="118"/>
        <v/>
      </c>
    </row>
    <row r="7522" spans="11:11">
      <c r="K7522" s="47" t="str">
        <f t="shared" si="118"/>
        <v/>
      </c>
    </row>
    <row r="7523" spans="11:11">
      <c r="K7523" s="47" t="str">
        <f t="shared" si="118"/>
        <v/>
      </c>
    </row>
    <row r="7524" spans="11:11">
      <c r="K7524" s="47" t="str">
        <f t="shared" si="118"/>
        <v/>
      </c>
    </row>
    <row r="7525" spans="11:11">
      <c r="K7525" s="47" t="str">
        <f t="shared" si="118"/>
        <v/>
      </c>
    </row>
    <row r="7526" spans="11:11">
      <c r="K7526" s="47" t="str">
        <f t="shared" si="118"/>
        <v/>
      </c>
    </row>
    <row r="7527" spans="11:11">
      <c r="K7527" s="47" t="str">
        <f t="shared" si="118"/>
        <v/>
      </c>
    </row>
    <row r="7528" spans="11:11">
      <c r="K7528" s="47" t="str">
        <f t="shared" si="118"/>
        <v/>
      </c>
    </row>
    <row r="7529" spans="11:11">
      <c r="K7529" s="47" t="str">
        <f t="shared" si="118"/>
        <v/>
      </c>
    </row>
    <row r="7530" spans="11:11">
      <c r="K7530" s="47" t="str">
        <f t="shared" si="118"/>
        <v/>
      </c>
    </row>
    <row r="7531" spans="11:11">
      <c r="K7531" s="47" t="str">
        <f t="shared" si="118"/>
        <v/>
      </c>
    </row>
    <row r="7532" spans="11:11">
      <c r="K7532" s="47" t="str">
        <f t="shared" si="118"/>
        <v/>
      </c>
    </row>
    <row r="7533" spans="11:11">
      <c r="K7533" s="47" t="str">
        <f t="shared" si="118"/>
        <v/>
      </c>
    </row>
    <row r="7534" spans="11:11">
      <c r="K7534" s="47" t="str">
        <f t="shared" si="118"/>
        <v/>
      </c>
    </row>
    <row r="7535" spans="11:11">
      <c r="K7535" s="47" t="str">
        <f t="shared" si="118"/>
        <v/>
      </c>
    </row>
    <row r="7536" spans="11:11">
      <c r="K7536" s="47" t="str">
        <f t="shared" si="118"/>
        <v/>
      </c>
    </row>
    <row r="7537" spans="11:11">
      <c r="K7537" s="47" t="str">
        <f t="shared" si="118"/>
        <v/>
      </c>
    </row>
    <row r="7538" spans="11:11">
      <c r="K7538" s="47" t="str">
        <f t="shared" si="118"/>
        <v/>
      </c>
    </row>
    <row r="7539" spans="11:11">
      <c r="K7539" s="47" t="str">
        <f t="shared" si="118"/>
        <v/>
      </c>
    </row>
    <row r="7540" spans="11:11">
      <c r="K7540" s="47" t="str">
        <f t="shared" si="118"/>
        <v/>
      </c>
    </row>
    <row r="7541" spans="11:11">
      <c r="K7541" s="47" t="str">
        <f t="shared" si="118"/>
        <v/>
      </c>
    </row>
    <row r="7542" spans="11:11">
      <c r="K7542" s="47" t="str">
        <f t="shared" si="118"/>
        <v/>
      </c>
    </row>
    <row r="7543" spans="11:11">
      <c r="K7543" s="47" t="str">
        <f t="shared" si="118"/>
        <v/>
      </c>
    </row>
    <row r="7544" spans="11:11">
      <c r="K7544" s="47" t="str">
        <f t="shared" si="118"/>
        <v/>
      </c>
    </row>
    <row r="7545" spans="11:11">
      <c r="K7545" s="47" t="str">
        <f t="shared" si="118"/>
        <v/>
      </c>
    </row>
    <row r="7546" spans="11:11">
      <c r="K7546" s="47" t="str">
        <f t="shared" si="118"/>
        <v/>
      </c>
    </row>
    <row r="7547" spans="11:11">
      <c r="K7547" s="47" t="str">
        <f t="shared" si="118"/>
        <v/>
      </c>
    </row>
    <row r="7548" spans="11:11">
      <c r="K7548" s="47" t="str">
        <f t="shared" si="118"/>
        <v/>
      </c>
    </row>
    <row r="7549" spans="11:11">
      <c r="K7549" s="47" t="str">
        <f t="shared" si="118"/>
        <v/>
      </c>
    </row>
    <row r="7550" spans="11:11">
      <c r="K7550" s="47" t="str">
        <f t="shared" si="118"/>
        <v/>
      </c>
    </row>
    <row r="7551" spans="11:11">
      <c r="K7551" s="47" t="str">
        <f t="shared" si="118"/>
        <v/>
      </c>
    </row>
    <row r="7552" spans="11:11">
      <c r="K7552" s="47" t="str">
        <f t="shared" si="118"/>
        <v/>
      </c>
    </row>
    <row r="7553" spans="11:11">
      <c r="K7553" s="47" t="str">
        <f t="shared" si="118"/>
        <v/>
      </c>
    </row>
    <row r="7554" spans="11:11">
      <c r="K7554" s="47" t="str">
        <f t="shared" si="118"/>
        <v/>
      </c>
    </row>
    <row r="7555" spans="11:11">
      <c r="K7555" s="47" t="str">
        <f t="shared" si="118"/>
        <v/>
      </c>
    </row>
    <row r="7556" spans="11:11">
      <c r="K7556" s="47" t="str">
        <f t="shared" si="118"/>
        <v/>
      </c>
    </row>
    <row r="7557" spans="11:11">
      <c r="K7557" s="47" t="str">
        <f t="shared" si="118"/>
        <v/>
      </c>
    </row>
    <row r="7558" spans="11:11">
      <c r="K7558" s="47" t="str">
        <f t="shared" si="118"/>
        <v/>
      </c>
    </row>
    <row r="7559" spans="11:11">
      <c r="K7559" s="47" t="str">
        <f t="shared" si="118"/>
        <v/>
      </c>
    </row>
    <row r="7560" spans="11:11">
      <c r="K7560" s="47" t="str">
        <f t="shared" si="118"/>
        <v/>
      </c>
    </row>
    <row r="7561" spans="11:11">
      <c r="K7561" s="47" t="str">
        <f t="shared" si="118"/>
        <v/>
      </c>
    </row>
    <row r="7562" spans="11:11">
      <c r="K7562" s="47" t="str">
        <f t="shared" si="118"/>
        <v/>
      </c>
    </row>
    <row r="7563" spans="11:11">
      <c r="K7563" s="47" t="str">
        <f t="shared" si="118"/>
        <v/>
      </c>
    </row>
    <row r="7564" spans="11:11">
      <c r="K7564" s="47" t="str">
        <f t="shared" si="118"/>
        <v/>
      </c>
    </row>
    <row r="7565" spans="11:11">
      <c r="K7565" s="47" t="str">
        <f t="shared" si="118"/>
        <v/>
      </c>
    </row>
    <row r="7566" spans="11:11">
      <c r="K7566" s="47" t="str">
        <f t="shared" si="118"/>
        <v/>
      </c>
    </row>
    <row r="7567" spans="11:11">
      <c r="K7567" s="47" t="str">
        <f t="shared" si="118"/>
        <v/>
      </c>
    </row>
    <row r="7568" spans="11:11">
      <c r="K7568" s="47" t="str">
        <f t="shared" si="118"/>
        <v/>
      </c>
    </row>
    <row r="7569" spans="11:11">
      <c r="K7569" s="47" t="str">
        <f t="shared" si="118"/>
        <v/>
      </c>
    </row>
    <row r="7570" spans="11:11">
      <c r="K7570" s="47" t="str">
        <f t="shared" si="118"/>
        <v/>
      </c>
    </row>
    <row r="7571" spans="11:11">
      <c r="K7571" s="47" t="str">
        <f t="shared" ref="K7571:K7634" si="119">LEFT(C7571,2)</f>
        <v/>
      </c>
    </row>
    <row r="7572" spans="11:11">
      <c r="K7572" s="47" t="str">
        <f t="shared" si="119"/>
        <v/>
      </c>
    </row>
    <row r="7573" spans="11:11">
      <c r="K7573" s="47" t="str">
        <f t="shared" si="119"/>
        <v/>
      </c>
    </row>
    <row r="7574" spans="11:11">
      <c r="K7574" s="47" t="str">
        <f t="shared" si="119"/>
        <v/>
      </c>
    </row>
    <row r="7575" spans="11:11">
      <c r="K7575" s="47" t="str">
        <f t="shared" si="119"/>
        <v/>
      </c>
    </row>
    <row r="7576" spans="11:11">
      <c r="K7576" s="47" t="str">
        <f t="shared" si="119"/>
        <v/>
      </c>
    </row>
    <row r="7577" spans="11:11">
      <c r="K7577" s="47" t="str">
        <f t="shared" si="119"/>
        <v/>
      </c>
    </row>
    <row r="7578" spans="11:11">
      <c r="K7578" s="47" t="str">
        <f t="shared" si="119"/>
        <v/>
      </c>
    </row>
    <row r="7579" spans="11:11">
      <c r="K7579" s="47" t="str">
        <f t="shared" si="119"/>
        <v/>
      </c>
    </row>
    <row r="7580" spans="11:11">
      <c r="K7580" s="47" t="str">
        <f t="shared" si="119"/>
        <v/>
      </c>
    </row>
    <row r="7581" spans="11:11">
      <c r="K7581" s="47" t="str">
        <f t="shared" si="119"/>
        <v/>
      </c>
    </row>
    <row r="7582" spans="11:11">
      <c r="K7582" s="47" t="str">
        <f t="shared" si="119"/>
        <v/>
      </c>
    </row>
    <row r="7583" spans="11:11">
      <c r="K7583" s="47" t="str">
        <f t="shared" si="119"/>
        <v/>
      </c>
    </row>
    <row r="7584" spans="11:11">
      <c r="K7584" s="47" t="str">
        <f t="shared" si="119"/>
        <v/>
      </c>
    </row>
    <row r="7585" spans="11:11">
      <c r="K7585" s="47" t="str">
        <f t="shared" si="119"/>
        <v/>
      </c>
    </row>
    <row r="7586" spans="11:11">
      <c r="K7586" s="47" t="str">
        <f t="shared" si="119"/>
        <v/>
      </c>
    </row>
    <row r="7587" spans="11:11">
      <c r="K7587" s="47" t="str">
        <f t="shared" si="119"/>
        <v/>
      </c>
    </row>
    <row r="7588" spans="11:11">
      <c r="K7588" s="47" t="str">
        <f t="shared" si="119"/>
        <v/>
      </c>
    </row>
    <row r="7589" spans="11:11">
      <c r="K7589" s="47" t="str">
        <f t="shared" si="119"/>
        <v/>
      </c>
    </row>
    <row r="7590" spans="11:11">
      <c r="K7590" s="47" t="str">
        <f t="shared" si="119"/>
        <v/>
      </c>
    </row>
    <row r="7591" spans="11:11">
      <c r="K7591" s="47" t="str">
        <f t="shared" si="119"/>
        <v/>
      </c>
    </row>
    <row r="7592" spans="11:11">
      <c r="K7592" s="47" t="str">
        <f t="shared" si="119"/>
        <v/>
      </c>
    </row>
    <row r="7593" spans="11:11">
      <c r="K7593" s="47" t="str">
        <f t="shared" si="119"/>
        <v/>
      </c>
    </row>
    <row r="7594" spans="11:11">
      <c r="K7594" s="47" t="str">
        <f t="shared" si="119"/>
        <v/>
      </c>
    </row>
    <row r="7595" spans="11:11">
      <c r="K7595" s="47" t="str">
        <f t="shared" si="119"/>
        <v/>
      </c>
    </row>
    <row r="7596" spans="11:11">
      <c r="K7596" s="47" t="str">
        <f t="shared" si="119"/>
        <v/>
      </c>
    </row>
    <row r="7597" spans="11:11">
      <c r="K7597" s="47" t="str">
        <f t="shared" si="119"/>
        <v/>
      </c>
    </row>
    <row r="7598" spans="11:11">
      <c r="K7598" s="47" t="str">
        <f t="shared" si="119"/>
        <v/>
      </c>
    </row>
    <row r="7599" spans="11:11">
      <c r="K7599" s="47" t="str">
        <f t="shared" si="119"/>
        <v/>
      </c>
    </row>
    <row r="7600" spans="11:11">
      <c r="K7600" s="47" t="str">
        <f t="shared" si="119"/>
        <v/>
      </c>
    </row>
    <row r="7601" spans="11:11">
      <c r="K7601" s="47" t="str">
        <f t="shared" si="119"/>
        <v/>
      </c>
    </row>
    <row r="7602" spans="11:11">
      <c r="K7602" s="47" t="str">
        <f t="shared" si="119"/>
        <v/>
      </c>
    </row>
    <row r="7603" spans="11:11">
      <c r="K7603" s="47" t="str">
        <f t="shared" si="119"/>
        <v/>
      </c>
    </row>
    <row r="7604" spans="11:11">
      <c r="K7604" s="47" t="str">
        <f t="shared" si="119"/>
        <v/>
      </c>
    </row>
    <row r="7605" spans="11:11">
      <c r="K7605" s="47" t="str">
        <f t="shared" si="119"/>
        <v/>
      </c>
    </row>
    <row r="7606" spans="11:11">
      <c r="K7606" s="47" t="str">
        <f t="shared" si="119"/>
        <v/>
      </c>
    </row>
    <row r="7607" spans="11:11">
      <c r="K7607" s="47" t="str">
        <f t="shared" si="119"/>
        <v/>
      </c>
    </row>
    <row r="7608" spans="11:11">
      <c r="K7608" s="47" t="str">
        <f t="shared" si="119"/>
        <v/>
      </c>
    </row>
    <row r="7609" spans="11:11">
      <c r="K7609" s="47" t="str">
        <f t="shared" si="119"/>
        <v/>
      </c>
    </row>
    <row r="7610" spans="11:11">
      <c r="K7610" s="47" t="str">
        <f t="shared" si="119"/>
        <v/>
      </c>
    </row>
    <row r="7611" spans="11:11">
      <c r="K7611" s="47" t="str">
        <f t="shared" si="119"/>
        <v/>
      </c>
    </row>
    <row r="7612" spans="11:11">
      <c r="K7612" s="47" t="str">
        <f t="shared" si="119"/>
        <v/>
      </c>
    </row>
    <row r="7613" spans="11:11">
      <c r="K7613" s="47" t="str">
        <f t="shared" si="119"/>
        <v/>
      </c>
    </row>
    <row r="7614" spans="11:11">
      <c r="K7614" s="47" t="str">
        <f t="shared" si="119"/>
        <v/>
      </c>
    </row>
    <row r="7615" spans="11:11">
      <c r="K7615" s="47" t="str">
        <f t="shared" si="119"/>
        <v/>
      </c>
    </row>
    <row r="7616" spans="11:11">
      <c r="K7616" s="47" t="str">
        <f t="shared" si="119"/>
        <v/>
      </c>
    </row>
    <row r="7617" spans="11:11">
      <c r="K7617" s="47" t="str">
        <f t="shared" si="119"/>
        <v/>
      </c>
    </row>
    <row r="7618" spans="11:11">
      <c r="K7618" s="47" t="str">
        <f t="shared" si="119"/>
        <v/>
      </c>
    </row>
    <row r="7619" spans="11:11">
      <c r="K7619" s="47" t="str">
        <f t="shared" si="119"/>
        <v/>
      </c>
    </row>
    <row r="7620" spans="11:11">
      <c r="K7620" s="47" t="str">
        <f t="shared" si="119"/>
        <v/>
      </c>
    </row>
    <row r="7621" spans="11:11">
      <c r="K7621" s="47" t="str">
        <f t="shared" si="119"/>
        <v/>
      </c>
    </row>
    <row r="7622" spans="11:11">
      <c r="K7622" s="47" t="str">
        <f t="shared" si="119"/>
        <v/>
      </c>
    </row>
    <row r="7623" spans="11:11">
      <c r="K7623" s="47" t="str">
        <f t="shared" si="119"/>
        <v/>
      </c>
    </row>
    <row r="7624" spans="11:11">
      <c r="K7624" s="47" t="str">
        <f t="shared" si="119"/>
        <v/>
      </c>
    </row>
    <row r="7625" spans="11:11">
      <c r="K7625" s="47" t="str">
        <f t="shared" si="119"/>
        <v/>
      </c>
    </row>
    <row r="7626" spans="11:11">
      <c r="K7626" s="47" t="str">
        <f t="shared" si="119"/>
        <v/>
      </c>
    </row>
    <row r="7627" spans="11:11">
      <c r="K7627" s="47" t="str">
        <f t="shared" si="119"/>
        <v/>
      </c>
    </row>
    <row r="7628" spans="11:11">
      <c r="K7628" s="47" t="str">
        <f t="shared" si="119"/>
        <v/>
      </c>
    </row>
    <row r="7629" spans="11:11">
      <c r="K7629" s="47" t="str">
        <f t="shared" si="119"/>
        <v/>
      </c>
    </row>
    <row r="7630" spans="11:11">
      <c r="K7630" s="47" t="str">
        <f t="shared" si="119"/>
        <v/>
      </c>
    </row>
    <row r="7631" spans="11:11">
      <c r="K7631" s="47" t="str">
        <f t="shared" si="119"/>
        <v/>
      </c>
    </row>
    <row r="7632" spans="11:11">
      <c r="K7632" s="47" t="str">
        <f t="shared" si="119"/>
        <v/>
      </c>
    </row>
    <row r="7633" spans="11:11">
      <c r="K7633" s="47" t="str">
        <f t="shared" si="119"/>
        <v/>
      </c>
    </row>
    <row r="7634" spans="11:11">
      <c r="K7634" s="47" t="str">
        <f t="shared" si="119"/>
        <v/>
      </c>
    </row>
    <row r="7635" spans="11:11">
      <c r="K7635" s="47" t="str">
        <f t="shared" ref="K7635:K7698" si="120">LEFT(C7635,2)</f>
        <v/>
      </c>
    </row>
    <row r="7636" spans="11:11">
      <c r="K7636" s="47" t="str">
        <f t="shared" si="120"/>
        <v/>
      </c>
    </row>
    <row r="7637" spans="11:11">
      <c r="K7637" s="47" t="str">
        <f t="shared" si="120"/>
        <v/>
      </c>
    </row>
    <row r="7638" spans="11:11">
      <c r="K7638" s="47" t="str">
        <f t="shared" si="120"/>
        <v/>
      </c>
    </row>
    <row r="7639" spans="11:11">
      <c r="K7639" s="47" t="str">
        <f t="shared" si="120"/>
        <v/>
      </c>
    </row>
    <row r="7640" spans="11:11">
      <c r="K7640" s="47" t="str">
        <f t="shared" si="120"/>
        <v/>
      </c>
    </row>
    <row r="7641" spans="11:11">
      <c r="K7641" s="47" t="str">
        <f t="shared" si="120"/>
        <v/>
      </c>
    </row>
    <row r="7642" spans="11:11">
      <c r="K7642" s="47" t="str">
        <f t="shared" si="120"/>
        <v/>
      </c>
    </row>
    <row r="7643" spans="11:11">
      <c r="K7643" s="47" t="str">
        <f t="shared" si="120"/>
        <v/>
      </c>
    </row>
    <row r="7644" spans="11:11">
      <c r="K7644" s="47" t="str">
        <f t="shared" si="120"/>
        <v/>
      </c>
    </row>
    <row r="7645" spans="11:11">
      <c r="K7645" s="47" t="str">
        <f t="shared" si="120"/>
        <v/>
      </c>
    </row>
    <row r="7646" spans="11:11">
      <c r="K7646" s="47" t="str">
        <f t="shared" si="120"/>
        <v/>
      </c>
    </row>
    <row r="7647" spans="11:11">
      <c r="K7647" s="47" t="str">
        <f t="shared" si="120"/>
        <v/>
      </c>
    </row>
    <row r="7648" spans="11:11">
      <c r="K7648" s="47" t="str">
        <f t="shared" si="120"/>
        <v/>
      </c>
    </row>
    <row r="7649" spans="11:11">
      <c r="K7649" s="47" t="str">
        <f t="shared" si="120"/>
        <v/>
      </c>
    </row>
    <row r="7650" spans="11:11">
      <c r="K7650" s="47" t="str">
        <f t="shared" si="120"/>
        <v/>
      </c>
    </row>
    <row r="7651" spans="11:11">
      <c r="K7651" s="47" t="str">
        <f t="shared" si="120"/>
        <v/>
      </c>
    </row>
    <row r="7652" spans="11:11">
      <c r="K7652" s="47" t="str">
        <f t="shared" si="120"/>
        <v/>
      </c>
    </row>
    <row r="7653" spans="11:11">
      <c r="K7653" s="47" t="str">
        <f t="shared" si="120"/>
        <v/>
      </c>
    </row>
    <row r="7654" spans="11:11">
      <c r="K7654" s="47" t="str">
        <f t="shared" si="120"/>
        <v/>
      </c>
    </row>
    <row r="7655" spans="11:11">
      <c r="K7655" s="47" t="str">
        <f t="shared" si="120"/>
        <v/>
      </c>
    </row>
    <row r="7656" spans="11:11">
      <c r="K7656" s="47" t="str">
        <f t="shared" si="120"/>
        <v/>
      </c>
    </row>
    <row r="7657" spans="11:11">
      <c r="K7657" s="47" t="str">
        <f t="shared" si="120"/>
        <v/>
      </c>
    </row>
    <row r="7658" spans="11:11">
      <c r="K7658" s="47" t="str">
        <f t="shared" si="120"/>
        <v/>
      </c>
    </row>
    <row r="7659" spans="11:11">
      <c r="K7659" s="47" t="str">
        <f t="shared" si="120"/>
        <v/>
      </c>
    </row>
    <row r="7660" spans="11:11">
      <c r="K7660" s="47" t="str">
        <f t="shared" si="120"/>
        <v/>
      </c>
    </row>
    <row r="7661" spans="11:11">
      <c r="K7661" s="47" t="str">
        <f t="shared" si="120"/>
        <v/>
      </c>
    </row>
    <row r="7662" spans="11:11">
      <c r="K7662" s="47" t="str">
        <f t="shared" si="120"/>
        <v/>
      </c>
    </row>
    <row r="7663" spans="11:11">
      <c r="K7663" s="47" t="str">
        <f t="shared" si="120"/>
        <v/>
      </c>
    </row>
    <row r="7664" spans="11:11">
      <c r="K7664" s="47" t="str">
        <f t="shared" si="120"/>
        <v/>
      </c>
    </row>
    <row r="7665" spans="11:11">
      <c r="K7665" s="47" t="str">
        <f t="shared" si="120"/>
        <v/>
      </c>
    </row>
    <row r="7666" spans="11:11">
      <c r="K7666" s="47" t="str">
        <f t="shared" si="120"/>
        <v/>
      </c>
    </row>
    <row r="7667" spans="11:11">
      <c r="K7667" s="47" t="str">
        <f t="shared" si="120"/>
        <v/>
      </c>
    </row>
    <row r="7668" spans="11:11">
      <c r="K7668" s="47" t="str">
        <f t="shared" si="120"/>
        <v/>
      </c>
    </row>
    <row r="7669" spans="11:11">
      <c r="K7669" s="47" t="str">
        <f t="shared" si="120"/>
        <v/>
      </c>
    </row>
    <row r="7670" spans="11:11">
      <c r="K7670" s="47" t="str">
        <f t="shared" si="120"/>
        <v/>
      </c>
    </row>
    <row r="7671" spans="11:11">
      <c r="K7671" s="47" t="str">
        <f t="shared" si="120"/>
        <v/>
      </c>
    </row>
    <row r="7672" spans="11:11">
      <c r="K7672" s="47" t="str">
        <f t="shared" si="120"/>
        <v/>
      </c>
    </row>
    <row r="7673" spans="11:11">
      <c r="K7673" s="47" t="str">
        <f t="shared" si="120"/>
        <v/>
      </c>
    </row>
    <row r="7674" spans="11:11">
      <c r="K7674" s="47" t="str">
        <f t="shared" si="120"/>
        <v/>
      </c>
    </row>
    <row r="7675" spans="11:11">
      <c r="K7675" s="47" t="str">
        <f t="shared" si="120"/>
        <v/>
      </c>
    </row>
    <row r="7676" spans="11:11">
      <c r="K7676" s="47" t="str">
        <f t="shared" si="120"/>
        <v/>
      </c>
    </row>
    <row r="7677" spans="11:11">
      <c r="K7677" s="47" t="str">
        <f t="shared" si="120"/>
        <v/>
      </c>
    </row>
    <row r="7678" spans="11:11">
      <c r="K7678" s="47" t="str">
        <f t="shared" si="120"/>
        <v/>
      </c>
    </row>
    <row r="7679" spans="11:11">
      <c r="K7679" s="47" t="str">
        <f t="shared" si="120"/>
        <v/>
      </c>
    </row>
    <row r="7680" spans="11:11">
      <c r="K7680" s="47" t="str">
        <f t="shared" si="120"/>
        <v/>
      </c>
    </row>
    <row r="7681" spans="11:11">
      <c r="K7681" s="47" t="str">
        <f t="shared" si="120"/>
        <v/>
      </c>
    </row>
    <row r="7682" spans="11:11">
      <c r="K7682" s="47" t="str">
        <f t="shared" si="120"/>
        <v/>
      </c>
    </row>
    <row r="7683" spans="11:11">
      <c r="K7683" s="47" t="str">
        <f t="shared" si="120"/>
        <v/>
      </c>
    </row>
    <row r="7684" spans="11:11">
      <c r="K7684" s="47" t="str">
        <f t="shared" si="120"/>
        <v/>
      </c>
    </row>
    <row r="7685" spans="11:11">
      <c r="K7685" s="47" t="str">
        <f t="shared" si="120"/>
        <v/>
      </c>
    </row>
    <row r="7686" spans="11:11">
      <c r="K7686" s="47" t="str">
        <f t="shared" si="120"/>
        <v/>
      </c>
    </row>
    <row r="7687" spans="11:11">
      <c r="K7687" s="47" t="str">
        <f t="shared" si="120"/>
        <v/>
      </c>
    </row>
    <row r="7688" spans="11:11">
      <c r="K7688" s="47" t="str">
        <f t="shared" si="120"/>
        <v/>
      </c>
    </row>
    <row r="7689" spans="11:11">
      <c r="K7689" s="47" t="str">
        <f t="shared" si="120"/>
        <v/>
      </c>
    </row>
    <row r="7690" spans="11:11">
      <c r="K7690" s="47" t="str">
        <f t="shared" si="120"/>
        <v/>
      </c>
    </row>
    <row r="7691" spans="11:11">
      <c r="K7691" s="47" t="str">
        <f t="shared" si="120"/>
        <v/>
      </c>
    </row>
    <row r="7692" spans="11:11">
      <c r="K7692" s="47" t="str">
        <f t="shared" si="120"/>
        <v/>
      </c>
    </row>
    <row r="7693" spans="11:11">
      <c r="K7693" s="47" t="str">
        <f t="shared" si="120"/>
        <v/>
      </c>
    </row>
    <row r="7694" spans="11:11">
      <c r="K7694" s="47" t="str">
        <f t="shared" si="120"/>
        <v/>
      </c>
    </row>
    <row r="7695" spans="11:11">
      <c r="K7695" s="47" t="str">
        <f t="shared" si="120"/>
        <v/>
      </c>
    </row>
    <row r="7696" spans="11:11">
      <c r="K7696" s="47" t="str">
        <f t="shared" si="120"/>
        <v/>
      </c>
    </row>
    <row r="7697" spans="11:11">
      <c r="K7697" s="47" t="str">
        <f t="shared" si="120"/>
        <v/>
      </c>
    </row>
    <row r="7698" spans="11:11">
      <c r="K7698" s="47" t="str">
        <f t="shared" si="120"/>
        <v/>
      </c>
    </row>
    <row r="7699" spans="11:11">
      <c r="K7699" s="47" t="str">
        <f t="shared" ref="K7699:K7762" si="121">LEFT(C7699,2)</f>
        <v/>
      </c>
    </row>
    <row r="7700" spans="11:11">
      <c r="K7700" s="47" t="str">
        <f t="shared" si="121"/>
        <v/>
      </c>
    </row>
    <row r="7701" spans="11:11">
      <c r="K7701" s="47" t="str">
        <f t="shared" si="121"/>
        <v/>
      </c>
    </row>
    <row r="7702" spans="11:11">
      <c r="K7702" s="47" t="str">
        <f t="shared" si="121"/>
        <v/>
      </c>
    </row>
    <row r="7703" spans="11:11">
      <c r="K7703" s="47" t="str">
        <f t="shared" si="121"/>
        <v/>
      </c>
    </row>
    <row r="7704" spans="11:11">
      <c r="K7704" s="47" t="str">
        <f t="shared" si="121"/>
        <v/>
      </c>
    </row>
    <row r="7705" spans="11:11">
      <c r="K7705" s="47" t="str">
        <f t="shared" si="121"/>
        <v/>
      </c>
    </row>
    <row r="7706" spans="11:11">
      <c r="K7706" s="47" t="str">
        <f t="shared" si="121"/>
        <v/>
      </c>
    </row>
    <row r="7707" spans="11:11">
      <c r="K7707" s="47" t="str">
        <f t="shared" si="121"/>
        <v/>
      </c>
    </row>
    <row r="7708" spans="11:11">
      <c r="K7708" s="47" t="str">
        <f t="shared" si="121"/>
        <v/>
      </c>
    </row>
    <row r="7709" spans="11:11">
      <c r="K7709" s="47" t="str">
        <f t="shared" si="121"/>
        <v/>
      </c>
    </row>
    <row r="7710" spans="11:11">
      <c r="K7710" s="47" t="str">
        <f t="shared" si="121"/>
        <v/>
      </c>
    </row>
    <row r="7711" spans="11:11">
      <c r="K7711" s="47" t="str">
        <f t="shared" si="121"/>
        <v/>
      </c>
    </row>
    <row r="7712" spans="11:11">
      <c r="K7712" s="47" t="str">
        <f t="shared" si="121"/>
        <v/>
      </c>
    </row>
    <row r="7713" spans="11:11">
      <c r="K7713" s="47" t="str">
        <f t="shared" si="121"/>
        <v/>
      </c>
    </row>
    <row r="7714" spans="11:11">
      <c r="K7714" s="47" t="str">
        <f t="shared" si="121"/>
        <v/>
      </c>
    </row>
    <row r="7715" spans="11:11">
      <c r="K7715" s="47" t="str">
        <f t="shared" si="121"/>
        <v/>
      </c>
    </row>
    <row r="7716" spans="11:11">
      <c r="K7716" s="47" t="str">
        <f t="shared" si="121"/>
        <v/>
      </c>
    </row>
    <row r="7717" spans="11:11">
      <c r="K7717" s="47" t="str">
        <f t="shared" si="121"/>
        <v/>
      </c>
    </row>
    <row r="7718" spans="11:11">
      <c r="K7718" s="47" t="str">
        <f t="shared" si="121"/>
        <v/>
      </c>
    </row>
    <row r="7719" spans="11:11">
      <c r="K7719" s="47" t="str">
        <f t="shared" si="121"/>
        <v/>
      </c>
    </row>
    <row r="7720" spans="11:11">
      <c r="K7720" s="47" t="str">
        <f t="shared" si="121"/>
        <v/>
      </c>
    </row>
    <row r="7721" spans="11:11">
      <c r="K7721" s="47" t="str">
        <f t="shared" si="121"/>
        <v/>
      </c>
    </row>
    <row r="7722" spans="11:11">
      <c r="K7722" s="47" t="str">
        <f t="shared" si="121"/>
        <v/>
      </c>
    </row>
    <row r="7723" spans="11:11">
      <c r="K7723" s="47" t="str">
        <f t="shared" si="121"/>
        <v/>
      </c>
    </row>
    <row r="7724" spans="11:11">
      <c r="K7724" s="47" t="str">
        <f t="shared" si="121"/>
        <v/>
      </c>
    </row>
    <row r="7725" spans="11:11">
      <c r="K7725" s="47" t="str">
        <f t="shared" si="121"/>
        <v/>
      </c>
    </row>
    <row r="7726" spans="11:11">
      <c r="K7726" s="47" t="str">
        <f t="shared" si="121"/>
        <v/>
      </c>
    </row>
    <row r="7727" spans="11:11">
      <c r="K7727" s="47" t="str">
        <f t="shared" si="121"/>
        <v/>
      </c>
    </row>
    <row r="7728" spans="11:11">
      <c r="K7728" s="47" t="str">
        <f t="shared" si="121"/>
        <v/>
      </c>
    </row>
    <row r="7729" spans="11:11">
      <c r="K7729" s="47" t="str">
        <f t="shared" si="121"/>
        <v/>
      </c>
    </row>
    <row r="7730" spans="11:11">
      <c r="K7730" s="47" t="str">
        <f t="shared" si="121"/>
        <v/>
      </c>
    </row>
    <row r="7731" spans="11:11">
      <c r="K7731" s="47" t="str">
        <f t="shared" si="121"/>
        <v/>
      </c>
    </row>
    <row r="7732" spans="11:11">
      <c r="K7732" s="47" t="str">
        <f t="shared" si="121"/>
        <v/>
      </c>
    </row>
    <row r="7733" spans="11:11">
      <c r="K7733" s="47" t="str">
        <f t="shared" si="121"/>
        <v/>
      </c>
    </row>
    <row r="7734" spans="11:11">
      <c r="K7734" s="47" t="str">
        <f t="shared" si="121"/>
        <v/>
      </c>
    </row>
    <row r="7735" spans="11:11">
      <c r="K7735" s="47" t="str">
        <f t="shared" si="121"/>
        <v/>
      </c>
    </row>
    <row r="7736" spans="11:11">
      <c r="K7736" s="47" t="str">
        <f t="shared" si="121"/>
        <v/>
      </c>
    </row>
    <row r="7737" spans="11:11">
      <c r="K7737" s="47" t="str">
        <f t="shared" si="121"/>
        <v/>
      </c>
    </row>
    <row r="7738" spans="11:11">
      <c r="K7738" s="47" t="str">
        <f t="shared" si="121"/>
        <v/>
      </c>
    </row>
    <row r="7739" spans="11:11">
      <c r="K7739" s="47" t="str">
        <f t="shared" si="121"/>
        <v/>
      </c>
    </row>
    <row r="7740" spans="11:11">
      <c r="K7740" s="47" t="str">
        <f t="shared" si="121"/>
        <v/>
      </c>
    </row>
    <row r="7741" spans="11:11">
      <c r="K7741" s="47" t="str">
        <f t="shared" si="121"/>
        <v/>
      </c>
    </row>
    <row r="7742" spans="11:11">
      <c r="K7742" s="47" t="str">
        <f t="shared" si="121"/>
        <v/>
      </c>
    </row>
    <row r="7743" spans="11:11">
      <c r="K7743" s="47" t="str">
        <f t="shared" si="121"/>
        <v/>
      </c>
    </row>
    <row r="7744" spans="11:11">
      <c r="K7744" s="47" t="str">
        <f t="shared" si="121"/>
        <v/>
      </c>
    </row>
    <row r="7745" spans="11:11">
      <c r="K7745" s="47" t="str">
        <f t="shared" si="121"/>
        <v/>
      </c>
    </row>
    <row r="7746" spans="11:11">
      <c r="K7746" s="47" t="str">
        <f t="shared" si="121"/>
        <v/>
      </c>
    </row>
    <row r="7747" spans="11:11">
      <c r="K7747" s="47" t="str">
        <f t="shared" si="121"/>
        <v/>
      </c>
    </row>
    <row r="7748" spans="11:11">
      <c r="K7748" s="47" t="str">
        <f t="shared" si="121"/>
        <v/>
      </c>
    </row>
    <row r="7749" spans="11:11">
      <c r="K7749" s="47" t="str">
        <f t="shared" si="121"/>
        <v/>
      </c>
    </row>
    <row r="7750" spans="11:11">
      <c r="K7750" s="47" t="str">
        <f t="shared" si="121"/>
        <v/>
      </c>
    </row>
    <row r="7751" spans="11:11">
      <c r="K7751" s="47" t="str">
        <f t="shared" si="121"/>
        <v/>
      </c>
    </row>
    <row r="7752" spans="11:11">
      <c r="K7752" s="47" t="str">
        <f t="shared" si="121"/>
        <v/>
      </c>
    </row>
    <row r="7753" spans="11:11">
      <c r="K7753" s="47" t="str">
        <f t="shared" si="121"/>
        <v/>
      </c>
    </row>
    <row r="7754" spans="11:11">
      <c r="K7754" s="47" t="str">
        <f t="shared" si="121"/>
        <v/>
      </c>
    </row>
    <row r="7755" spans="11:11">
      <c r="K7755" s="47" t="str">
        <f t="shared" si="121"/>
        <v/>
      </c>
    </row>
    <row r="7756" spans="11:11">
      <c r="K7756" s="47" t="str">
        <f t="shared" si="121"/>
        <v/>
      </c>
    </row>
    <row r="7757" spans="11:11">
      <c r="K7757" s="47" t="str">
        <f t="shared" si="121"/>
        <v/>
      </c>
    </row>
    <row r="7758" spans="11:11">
      <c r="K7758" s="47" t="str">
        <f t="shared" si="121"/>
        <v/>
      </c>
    </row>
    <row r="7759" spans="11:11">
      <c r="K7759" s="47" t="str">
        <f t="shared" si="121"/>
        <v/>
      </c>
    </row>
    <row r="7760" spans="11:11">
      <c r="K7760" s="47" t="str">
        <f t="shared" si="121"/>
        <v/>
      </c>
    </row>
    <row r="7761" spans="11:11">
      <c r="K7761" s="47" t="str">
        <f t="shared" si="121"/>
        <v/>
      </c>
    </row>
    <row r="7762" spans="11:11">
      <c r="K7762" s="47" t="str">
        <f t="shared" si="121"/>
        <v/>
      </c>
    </row>
    <row r="7763" spans="11:11">
      <c r="K7763" s="47" t="str">
        <f t="shared" ref="K7763:K7826" si="122">LEFT(C7763,2)</f>
        <v/>
      </c>
    </row>
    <row r="7764" spans="11:11">
      <c r="K7764" s="47" t="str">
        <f t="shared" si="122"/>
        <v/>
      </c>
    </row>
    <row r="7765" spans="11:11">
      <c r="K7765" s="47" t="str">
        <f t="shared" si="122"/>
        <v/>
      </c>
    </row>
    <row r="7766" spans="11:11">
      <c r="K7766" s="47" t="str">
        <f t="shared" si="122"/>
        <v/>
      </c>
    </row>
    <row r="7767" spans="11:11">
      <c r="K7767" s="47" t="str">
        <f t="shared" si="122"/>
        <v/>
      </c>
    </row>
    <row r="7768" spans="11:11">
      <c r="K7768" s="47" t="str">
        <f t="shared" si="122"/>
        <v/>
      </c>
    </row>
    <row r="7769" spans="11:11">
      <c r="K7769" s="47" t="str">
        <f t="shared" si="122"/>
        <v/>
      </c>
    </row>
    <row r="7770" spans="11:11">
      <c r="K7770" s="47" t="str">
        <f t="shared" si="122"/>
        <v/>
      </c>
    </row>
    <row r="7771" spans="11:11">
      <c r="K7771" s="47" t="str">
        <f t="shared" si="122"/>
        <v/>
      </c>
    </row>
    <row r="7772" spans="11:11">
      <c r="K7772" s="47" t="str">
        <f t="shared" si="122"/>
        <v/>
      </c>
    </row>
    <row r="7773" spans="11:11">
      <c r="K7773" s="47" t="str">
        <f t="shared" si="122"/>
        <v/>
      </c>
    </row>
    <row r="7774" spans="11:11">
      <c r="K7774" s="47" t="str">
        <f t="shared" si="122"/>
        <v/>
      </c>
    </row>
    <row r="7775" spans="11:11">
      <c r="K7775" s="47" t="str">
        <f t="shared" si="122"/>
        <v/>
      </c>
    </row>
    <row r="7776" spans="11:11">
      <c r="K7776" s="47" t="str">
        <f t="shared" si="122"/>
        <v/>
      </c>
    </row>
    <row r="7777" spans="11:11">
      <c r="K7777" s="47" t="str">
        <f t="shared" si="122"/>
        <v/>
      </c>
    </row>
    <row r="7778" spans="11:11">
      <c r="K7778" s="47" t="str">
        <f t="shared" si="122"/>
        <v/>
      </c>
    </row>
    <row r="7779" spans="11:11">
      <c r="K7779" s="47" t="str">
        <f t="shared" si="122"/>
        <v/>
      </c>
    </row>
    <row r="7780" spans="11:11">
      <c r="K7780" s="47" t="str">
        <f t="shared" si="122"/>
        <v/>
      </c>
    </row>
    <row r="7781" spans="11:11">
      <c r="K7781" s="47" t="str">
        <f t="shared" si="122"/>
        <v/>
      </c>
    </row>
    <row r="7782" spans="11:11">
      <c r="K7782" s="47" t="str">
        <f t="shared" si="122"/>
        <v/>
      </c>
    </row>
    <row r="7783" spans="11:11">
      <c r="K7783" s="47" t="str">
        <f t="shared" si="122"/>
        <v/>
      </c>
    </row>
    <row r="7784" spans="11:11">
      <c r="K7784" s="47" t="str">
        <f t="shared" si="122"/>
        <v/>
      </c>
    </row>
    <row r="7785" spans="11:11">
      <c r="K7785" s="47" t="str">
        <f t="shared" si="122"/>
        <v/>
      </c>
    </row>
    <row r="7786" spans="11:11">
      <c r="K7786" s="47" t="str">
        <f t="shared" si="122"/>
        <v/>
      </c>
    </row>
    <row r="7787" spans="11:11">
      <c r="K7787" s="47" t="str">
        <f t="shared" si="122"/>
        <v/>
      </c>
    </row>
    <row r="7788" spans="11:11">
      <c r="K7788" s="47" t="str">
        <f t="shared" si="122"/>
        <v/>
      </c>
    </row>
    <row r="7789" spans="11:11">
      <c r="K7789" s="47" t="str">
        <f t="shared" si="122"/>
        <v/>
      </c>
    </row>
    <row r="7790" spans="11:11">
      <c r="K7790" s="47" t="str">
        <f t="shared" si="122"/>
        <v/>
      </c>
    </row>
    <row r="7791" spans="11:11">
      <c r="K7791" s="47" t="str">
        <f t="shared" si="122"/>
        <v/>
      </c>
    </row>
    <row r="7792" spans="11:11">
      <c r="K7792" s="47" t="str">
        <f t="shared" si="122"/>
        <v/>
      </c>
    </row>
    <row r="7793" spans="11:11">
      <c r="K7793" s="47" t="str">
        <f t="shared" si="122"/>
        <v/>
      </c>
    </row>
    <row r="7794" spans="11:11">
      <c r="K7794" s="47" t="str">
        <f t="shared" si="122"/>
        <v/>
      </c>
    </row>
    <row r="7795" spans="11:11">
      <c r="K7795" s="47" t="str">
        <f t="shared" si="122"/>
        <v/>
      </c>
    </row>
    <row r="7796" spans="11:11">
      <c r="K7796" s="47" t="str">
        <f t="shared" si="122"/>
        <v/>
      </c>
    </row>
    <row r="7797" spans="11:11">
      <c r="K7797" s="47" t="str">
        <f t="shared" si="122"/>
        <v/>
      </c>
    </row>
    <row r="7798" spans="11:11">
      <c r="K7798" s="47" t="str">
        <f t="shared" si="122"/>
        <v/>
      </c>
    </row>
    <row r="7799" spans="11:11">
      <c r="K7799" s="47" t="str">
        <f t="shared" si="122"/>
        <v/>
      </c>
    </row>
    <row r="7800" spans="11:11">
      <c r="K7800" s="47" t="str">
        <f t="shared" si="122"/>
        <v/>
      </c>
    </row>
    <row r="7801" spans="11:11">
      <c r="K7801" s="47" t="str">
        <f t="shared" si="122"/>
        <v/>
      </c>
    </row>
    <row r="7802" spans="11:11">
      <c r="K7802" s="47" t="str">
        <f t="shared" si="122"/>
        <v/>
      </c>
    </row>
    <row r="7803" spans="11:11">
      <c r="K7803" s="47" t="str">
        <f t="shared" si="122"/>
        <v/>
      </c>
    </row>
    <row r="7804" spans="11:11">
      <c r="K7804" s="47" t="str">
        <f t="shared" si="122"/>
        <v/>
      </c>
    </row>
    <row r="7805" spans="11:11">
      <c r="K7805" s="47" t="str">
        <f t="shared" si="122"/>
        <v/>
      </c>
    </row>
    <row r="7806" spans="11:11">
      <c r="K7806" s="47" t="str">
        <f t="shared" si="122"/>
        <v/>
      </c>
    </row>
    <row r="7807" spans="11:11">
      <c r="K7807" s="47" t="str">
        <f t="shared" si="122"/>
        <v/>
      </c>
    </row>
    <row r="7808" spans="11:11">
      <c r="K7808" s="47" t="str">
        <f t="shared" si="122"/>
        <v/>
      </c>
    </row>
    <row r="7809" spans="11:11">
      <c r="K7809" s="47" t="str">
        <f t="shared" si="122"/>
        <v/>
      </c>
    </row>
    <row r="7810" spans="11:11">
      <c r="K7810" s="47" t="str">
        <f t="shared" si="122"/>
        <v/>
      </c>
    </row>
    <row r="7811" spans="11:11">
      <c r="K7811" s="47" t="str">
        <f t="shared" si="122"/>
        <v/>
      </c>
    </row>
    <row r="7812" spans="11:11">
      <c r="K7812" s="47" t="str">
        <f t="shared" si="122"/>
        <v/>
      </c>
    </row>
    <row r="7813" spans="11:11">
      <c r="K7813" s="47" t="str">
        <f t="shared" si="122"/>
        <v/>
      </c>
    </row>
    <row r="7814" spans="11:11">
      <c r="K7814" s="47" t="str">
        <f t="shared" si="122"/>
        <v/>
      </c>
    </row>
    <row r="7815" spans="11:11">
      <c r="K7815" s="47" t="str">
        <f t="shared" si="122"/>
        <v/>
      </c>
    </row>
    <row r="7816" spans="11:11">
      <c r="K7816" s="47" t="str">
        <f t="shared" si="122"/>
        <v/>
      </c>
    </row>
    <row r="7817" spans="11:11">
      <c r="K7817" s="47" t="str">
        <f t="shared" si="122"/>
        <v/>
      </c>
    </row>
    <row r="7818" spans="11:11">
      <c r="K7818" s="47" t="str">
        <f t="shared" si="122"/>
        <v/>
      </c>
    </row>
    <row r="7819" spans="11:11">
      <c r="K7819" s="47" t="str">
        <f t="shared" si="122"/>
        <v/>
      </c>
    </row>
    <row r="7820" spans="11:11">
      <c r="K7820" s="47" t="str">
        <f t="shared" si="122"/>
        <v/>
      </c>
    </row>
    <row r="7821" spans="11:11">
      <c r="K7821" s="47" t="str">
        <f t="shared" si="122"/>
        <v/>
      </c>
    </row>
    <row r="7822" spans="11:11">
      <c r="K7822" s="47" t="str">
        <f t="shared" si="122"/>
        <v/>
      </c>
    </row>
    <row r="7823" spans="11:11">
      <c r="K7823" s="47" t="str">
        <f t="shared" si="122"/>
        <v/>
      </c>
    </row>
    <row r="7824" spans="11:11">
      <c r="K7824" s="47" t="str">
        <f t="shared" si="122"/>
        <v/>
      </c>
    </row>
    <row r="7825" spans="11:11">
      <c r="K7825" s="47" t="str">
        <f t="shared" si="122"/>
        <v/>
      </c>
    </row>
    <row r="7826" spans="11:11">
      <c r="K7826" s="47" t="str">
        <f t="shared" si="122"/>
        <v/>
      </c>
    </row>
    <row r="7827" spans="11:11">
      <c r="K7827" s="47" t="str">
        <f t="shared" ref="K7827:K7890" si="123">LEFT(C7827,2)</f>
        <v/>
      </c>
    </row>
    <row r="7828" spans="11:11">
      <c r="K7828" s="47" t="str">
        <f t="shared" si="123"/>
        <v/>
      </c>
    </row>
    <row r="7829" spans="11:11">
      <c r="K7829" s="47" t="str">
        <f t="shared" si="123"/>
        <v/>
      </c>
    </row>
    <row r="7830" spans="11:11">
      <c r="K7830" s="47" t="str">
        <f t="shared" si="123"/>
        <v/>
      </c>
    </row>
    <row r="7831" spans="11:11">
      <c r="K7831" s="47" t="str">
        <f t="shared" si="123"/>
        <v/>
      </c>
    </row>
    <row r="7832" spans="11:11">
      <c r="K7832" s="47" t="str">
        <f t="shared" si="123"/>
        <v/>
      </c>
    </row>
    <row r="7833" spans="11:11">
      <c r="K7833" s="47" t="str">
        <f t="shared" si="123"/>
        <v/>
      </c>
    </row>
    <row r="7834" spans="11:11">
      <c r="K7834" s="47" t="str">
        <f t="shared" si="123"/>
        <v/>
      </c>
    </row>
    <row r="7835" spans="11:11">
      <c r="K7835" s="47" t="str">
        <f t="shared" si="123"/>
        <v/>
      </c>
    </row>
    <row r="7836" spans="11:11">
      <c r="K7836" s="47" t="str">
        <f t="shared" si="123"/>
        <v/>
      </c>
    </row>
    <row r="7837" spans="11:11">
      <c r="K7837" s="47" t="str">
        <f t="shared" si="123"/>
        <v/>
      </c>
    </row>
    <row r="7838" spans="11:11">
      <c r="K7838" s="47" t="str">
        <f t="shared" si="123"/>
        <v/>
      </c>
    </row>
    <row r="7839" spans="11:11">
      <c r="K7839" s="47" t="str">
        <f t="shared" si="123"/>
        <v/>
      </c>
    </row>
    <row r="7840" spans="11:11">
      <c r="K7840" s="47" t="str">
        <f t="shared" si="123"/>
        <v/>
      </c>
    </row>
    <row r="7841" spans="11:11">
      <c r="K7841" s="47" t="str">
        <f t="shared" si="123"/>
        <v/>
      </c>
    </row>
    <row r="7842" spans="11:11">
      <c r="K7842" s="47" t="str">
        <f t="shared" si="123"/>
        <v/>
      </c>
    </row>
    <row r="7843" spans="11:11">
      <c r="K7843" s="47" t="str">
        <f t="shared" si="123"/>
        <v/>
      </c>
    </row>
    <row r="7844" spans="11:11">
      <c r="K7844" s="47" t="str">
        <f t="shared" si="123"/>
        <v/>
      </c>
    </row>
    <row r="7845" spans="11:11">
      <c r="K7845" s="47" t="str">
        <f t="shared" si="123"/>
        <v/>
      </c>
    </row>
    <row r="7846" spans="11:11">
      <c r="K7846" s="47" t="str">
        <f t="shared" si="123"/>
        <v/>
      </c>
    </row>
    <row r="7847" spans="11:11">
      <c r="K7847" s="47" t="str">
        <f t="shared" si="123"/>
        <v/>
      </c>
    </row>
    <row r="7848" spans="11:11">
      <c r="K7848" s="47" t="str">
        <f t="shared" si="123"/>
        <v/>
      </c>
    </row>
    <row r="7849" spans="11:11">
      <c r="K7849" s="47" t="str">
        <f t="shared" si="123"/>
        <v/>
      </c>
    </row>
    <row r="7850" spans="11:11">
      <c r="K7850" s="47" t="str">
        <f t="shared" si="123"/>
        <v/>
      </c>
    </row>
    <row r="7851" spans="11:11">
      <c r="K7851" s="47" t="str">
        <f t="shared" si="123"/>
        <v/>
      </c>
    </row>
    <row r="7852" spans="11:11">
      <c r="K7852" s="47" t="str">
        <f t="shared" si="123"/>
        <v/>
      </c>
    </row>
    <row r="7853" spans="11:11">
      <c r="K7853" s="47" t="str">
        <f t="shared" si="123"/>
        <v/>
      </c>
    </row>
    <row r="7854" spans="11:11">
      <c r="K7854" s="47" t="str">
        <f t="shared" si="123"/>
        <v/>
      </c>
    </row>
    <row r="7855" spans="11:11">
      <c r="K7855" s="47" t="str">
        <f t="shared" si="123"/>
        <v/>
      </c>
    </row>
    <row r="7856" spans="11:11">
      <c r="K7856" s="47" t="str">
        <f t="shared" si="123"/>
        <v/>
      </c>
    </row>
    <row r="7857" spans="11:11">
      <c r="K7857" s="47" t="str">
        <f t="shared" si="123"/>
        <v/>
      </c>
    </row>
    <row r="7858" spans="11:11">
      <c r="K7858" s="47" t="str">
        <f t="shared" si="123"/>
        <v/>
      </c>
    </row>
    <row r="7859" spans="11:11">
      <c r="K7859" s="47" t="str">
        <f t="shared" si="123"/>
        <v/>
      </c>
    </row>
    <row r="7860" spans="11:11">
      <c r="K7860" s="47" t="str">
        <f t="shared" si="123"/>
        <v/>
      </c>
    </row>
    <row r="7861" spans="11:11">
      <c r="K7861" s="47" t="str">
        <f t="shared" si="123"/>
        <v/>
      </c>
    </row>
    <row r="7862" spans="11:11">
      <c r="K7862" s="47" t="str">
        <f t="shared" si="123"/>
        <v/>
      </c>
    </row>
    <row r="7863" spans="11:11">
      <c r="K7863" s="47" t="str">
        <f t="shared" si="123"/>
        <v/>
      </c>
    </row>
    <row r="7864" spans="11:11">
      <c r="K7864" s="47" t="str">
        <f t="shared" si="123"/>
        <v/>
      </c>
    </row>
    <row r="7865" spans="11:11">
      <c r="K7865" s="47" t="str">
        <f t="shared" si="123"/>
        <v/>
      </c>
    </row>
    <row r="7866" spans="11:11">
      <c r="K7866" s="47" t="str">
        <f t="shared" si="123"/>
        <v/>
      </c>
    </row>
    <row r="7867" spans="11:11">
      <c r="K7867" s="47" t="str">
        <f t="shared" si="123"/>
        <v/>
      </c>
    </row>
    <row r="7868" spans="11:11">
      <c r="K7868" s="47" t="str">
        <f t="shared" si="123"/>
        <v/>
      </c>
    </row>
    <row r="7869" spans="11:11">
      <c r="K7869" s="47" t="str">
        <f t="shared" si="123"/>
        <v/>
      </c>
    </row>
    <row r="7870" spans="11:11">
      <c r="K7870" s="47" t="str">
        <f t="shared" si="123"/>
        <v/>
      </c>
    </row>
    <row r="7871" spans="11:11">
      <c r="K7871" s="47" t="str">
        <f t="shared" si="123"/>
        <v/>
      </c>
    </row>
    <row r="7872" spans="11:11">
      <c r="K7872" s="47" t="str">
        <f t="shared" si="123"/>
        <v/>
      </c>
    </row>
    <row r="7873" spans="11:11">
      <c r="K7873" s="47" t="str">
        <f t="shared" si="123"/>
        <v/>
      </c>
    </row>
    <row r="7874" spans="11:11">
      <c r="K7874" s="47" t="str">
        <f t="shared" si="123"/>
        <v/>
      </c>
    </row>
    <row r="7875" spans="11:11">
      <c r="K7875" s="47" t="str">
        <f t="shared" si="123"/>
        <v/>
      </c>
    </row>
    <row r="7876" spans="11:11">
      <c r="K7876" s="47" t="str">
        <f t="shared" si="123"/>
        <v/>
      </c>
    </row>
    <row r="7877" spans="11:11">
      <c r="K7877" s="47" t="str">
        <f t="shared" si="123"/>
        <v/>
      </c>
    </row>
    <row r="7878" spans="11:11">
      <c r="K7878" s="47" t="str">
        <f t="shared" si="123"/>
        <v/>
      </c>
    </row>
    <row r="7879" spans="11:11">
      <c r="K7879" s="47" t="str">
        <f t="shared" si="123"/>
        <v/>
      </c>
    </row>
    <row r="7880" spans="11:11">
      <c r="K7880" s="47" t="str">
        <f t="shared" si="123"/>
        <v/>
      </c>
    </row>
    <row r="7881" spans="11:11">
      <c r="K7881" s="47" t="str">
        <f t="shared" si="123"/>
        <v/>
      </c>
    </row>
    <row r="7882" spans="11:11">
      <c r="K7882" s="47" t="str">
        <f t="shared" si="123"/>
        <v/>
      </c>
    </row>
    <row r="7883" spans="11:11">
      <c r="K7883" s="47" t="str">
        <f t="shared" si="123"/>
        <v/>
      </c>
    </row>
    <row r="7884" spans="11:11">
      <c r="K7884" s="47" t="str">
        <f t="shared" si="123"/>
        <v/>
      </c>
    </row>
    <row r="7885" spans="11:11">
      <c r="K7885" s="47" t="str">
        <f t="shared" si="123"/>
        <v/>
      </c>
    </row>
    <row r="7886" spans="11:11">
      <c r="K7886" s="47" t="str">
        <f t="shared" si="123"/>
        <v/>
      </c>
    </row>
    <row r="7887" spans="11:11">
      <c r="K7887" s="47" t="str">
        <f t="shared" si="123"/>
        <v/>
      </c>
    </row>
    <row r="7888" spans="11:11">
      <c r="K7888" s="47" t="str">
        <f t="shared" si="123"/>
        <v/>
      </c>
    </row>
    <row r="7889" spans="11:11">
      <c r="K7889" s="47" t="str">
        <f t="shared" si="123"/>
        <v/>
      </c>
    </row>
    <row r="7890" spans="11:11">
      <c r="K7890" s="47" t="str">
        <f t="shared" si="123"/>
        <v/>
      </c>
    </row>
    <row r="7891" spans="11:11">
      <c r="K7891" s="47" t="str">
        <f t="shared" ref="K7891:K7954" si="124">LEFT(C7891,2)</f>
        <v/>
      </c>
    </row>
    <row r="7892" spans="11:11">
      <c r="K7892" s="47" t="str">
        <f t="shared" si="124"/>
        <v/>
      </c>
    </row>
    <row r="7893" spans="11:11">
      <c r="K7893" s="47" t="str">
        <f t="shared" si="124"/>
        <v/>
      </c>
    </row>
    <row r="7894" spans="11:11">
      <c r="K7894" s="47" t="str">
        <f t="shared" si="124"/>
        <v/>
      </c>
    </row>
    <row r="7895" spans="11:11">
      <c r="K7895" s="47" t="str">
        <f t="shared" si="124"/>
        <v/>
      </c>
    </row>
    <row r="7896" spans="11:11">
      <c r="K7896" s="47" t="str">
        <f t="shared" si="124"/>
        <v/>
      </c>
    </row>
    <row r="7897" spans="11:11">
      <c r="K7897" s="47" t="str">
        <f t="shared" si="124"/>
        <v/>
      </c>
    </row>
    <row r="7898" spans="11:11">
      <c r="K7898" s="47" t="str">
        <f t="shared" si="124"/>
        <v/>
      </c>
    </row>
    <row r="7899" spans="11:11">
      <c r="K7899" s="47" t="str">
        <f t="shared" si="124"/>
        <v/>
      </c>
    </row>
    <row r="7900" spans="11:11">
      <c r="K7900" s="47" t="str">
        <f t="shared" si="124"/>
        <v/>
      </c>
    </row>
    <row r="7901" spans="11:11">
      <c r="K7901" s="47" t="str">
        <f t="shared" si="124"/>
        <v/>
      </c>
    </row>
    <row r="7902" spans="11:11">
      <c r="K7902" s="47" t="str">
        <f t="shared" si="124"/>
        <v/>
      </c>
    </row>
    <row r="7903" spans="11:11">
      <c r="K7903" s="47" t="str">
        <f t="shared" si="124"/>
        <v/>
      </c>
    </row>
    <row r="7904" spans="11:11">
      <c r="K7904" s="47" t="str">
        <f t="shared" si="124"/>
        <v/>
      </c>
    </row>
    <row r="7905" spans="11:11">
      <c r="K7905" s="47" t="str">
        <f t="shared" si="124"/>
        <v/>
      </c>
    </row>
    <row r="7906" spans="11:11">
      <c r="K7906" s="47" t="str">
        <f t="shared" si="124"/>
        <v/>
      </c>
    </row>
    <row r="7907" spans="11:11">
      <c r="K7907" s="47" t="str">
        <f t="shared" si="124"/>
        <v/>
      </c>
    </row>
    <row r="7908" spans="11:11">
      <c r="K7908" s="47" t="str">
        <f t="shared" si="124"/>
        <v/>
      </c>
    </row>
    <row r="7909" spans="11:11">
      <c r="K7909" s="47" t="str">
        <f t="shared" si="124"/>
        <v/>
      </c>
    </row>
    <row r="7910" spans="11:11">
      <c r="K7910" s="47" t="str">
        <f t="shared" si="124"/>
        <v/>
      </c>
    </row>
    <row r="7911" spans="11:11">
      <c r="K7911" s="47" t="str">
        <f t="shared" si="124"/>
        <v/>
      </c>
    </row>
    <row r="7912" spans="11:11">
      <c r="K7912" s="47" t="str">
        <f t="shared" si="124"/>
        <v/>
      </c>
    </row>
    <row r="7913" spans="11:11">
      <c r="K7913" s="47" t="str">
        <f t="shared" si="124"/>
        <v/>
      </c>
    </row>
    <row r="7914" spans="11:11">
      <c r="K7914" s="47" t="str">
        <f t="shared" si="124"/>
        <v/>
      </c>
    </row>
    <row r="7915" spans="11:11">
      <c r="K7915" s="47" t="str">
        <f t="shared" si="124"/>
        <v/>
      </c>
    </row>
    <row r="7916" spans="11:11">
      <c r="K7916" s="47" t="str">
        <f t="shared" si="124"/>
        <v/>
      </c>
    </row>
    <row r="7917" spans="11:11">
      <c r="K7917" s="47" t="str">
        <f t="shared" si="124"/>
        <v/>
      </c>
    </row>
    <row r="7918" spans="11:11">
      <c r="K7918" s="47" t="str">
        <f t="shared" si="124"/>
        <v/>
      </c>
    </row>
    <row r="7919" spans="11:11">
      <c r="K7919" s="47" t="str">
        <f t="shared" si="124"/>
        <v/>
      </c>
    </row>
    <row r="7920" spans="11:11">
      <c r="K7920" s="47" t="str">
        <f t="shared" si="124"/>
        <v/>
      </c>
    </row>
    <row r="7921" spans="11:11">
      <c r="K7921" s="47" t="str">
        <f t="shared" si="124"/>
        <v/>
      </c>
    </row>
    <row r="7922" spans="11:11">
      <c r="K7922" s="47" t="str">
        <f t="shared" si="124"/>
        <v/>
      </c>
    </row>
    <row r="7923" spans="11:11">
      <c r="K7923" s="47" t="str">
        <f t="shared" si="124"/>
        <v/>
      </c>
    </row>
    <row r="7924" spans="11:11">
      <c r="K7924" s="47" t="str">
        <f t="shared" si="124"/>
        <v/>
      </c>
    </row>
    <row r="7925" spans="11:11">
      <c r="K7925" s="47" t="str">
        <f t="shared" si="124"/>
        <v/>
      </c>
    </row>
    <row r="7926" spans="11:11">
      <c r="K7926" s="47" t="str">
        <f t="shared" si="124"/>
        <v/>
      </c>
    </row>
    <row r="7927" spans="11:11">
      <c r="K7927" s="47" t="str">
        <f t="shared" si="124"/>
        <v/>
      </c>
    </row>
    <row r="7928" spans="11:11">
      <c r="K7928" s="47" t="str">
        <f t="shared" si="124"/>
        <v/>
      </c>
    </row>
    <row r="7929" spans="11:11">
      <c r="K7929" s="47" t="str">
        <f t="shared" si="124"/>
        <v/>
      </c>
    </row>
    <row r="7930" spans="11:11">
      <c r="K7930" s="47" t="str">
        <f t="shared" si="124"/>
        <v/>
      </c>
    </row>
    <row r="7931" spans="11:11">
      <c r="K7931" s="47" t="str">
        <f t="shared" si="124"/>
        <v/>
      </c>
    </row>
    <row r="7932" spans="11:11">
      <c r="K7932" s="47" t="str">
        <f t="shared" si="124"/>
        <v/>
      </c>
    </row>
    <row r="7933" spans="11:11">
      <c r="K7933" s="47" t="str">
        <f t="shared" si="124"/>
        <v/>
      </c>
    </row>
    <row r="7934" spans="11:11">
      <c r="K7934" s="47" t="str">
        <f t="shared" si="124"/>
        <v/>
      </c>
    </row>
    <row r="7935" spans="11:11">
      <c r="K7935" s="47" t="str">
        <f t="shared" si="124"/>
        <v/>
      </c>
    </row>
    <row r="7936" spans="11:11">
      <c r="K7936" s="47" t="str">
        <f t="shared" si="124"/>
        <v/>
      </c>
    </row>
    <row r="7937" spans="11:11">
      <c r="K7937" s="47" t="str">
        <f t="shared" si="124"/>
        <v/>
      </c>
    </row>
    <row r="7938" spans="11:11">
      <c r="K7938" s="47" t="str">
        <f t="shared" si="124"/>
        <v/>
      </c>
    </row>
    <row r="7939" spans="11:11">
      <c r="K7939" s="47" t="str">
        <f t="shared" si="124"/>
        <v/>
      </c>
    </row>
    <row r="7940" spans="11:11">
      <c r="K7940" s="47" t="str">
        <f t="shared" si="124"/>
        <v/>
      </c>
    </row>
    <row r="7941" spans="11:11">
      <c r="K7941" s="47" t="str">
        <f t="shared" si="124"/>
        <v/>
      </c>
    </row>
    <row r="7942" spans="11:11">
      <c r="K7942" s="47" t="str">
        <f t="shared" si="124"/>
        <v/>
      </c>
    </row>
    <row r="7943" spans="11:11">
      <c r="K7943" s="47" t="str">
        <f t="shared" si="124"/>
        <v/>
      </c>
    </row>
    <row r="7944" spans="11:11">
      <c r="K7944" s="47" t="str">
        <f t="shared" si="124"/>
        <v/>
      </c>
    </row>
    <row r="7945" spans="11:11">
      <c r="K7945" s="47" t="str">
        <f t="shared" si="124"/>
        <v/>
      </c>
    </row>
    <row r="7946" spans="11:11">
      <c r="K7946" s="47" t="str">
        <f t="shared" si="124"/>
        <v/>
      </c>
    </row>
    <row r="7947" spans="11:11">
      <c r="K7947" s="47" t="str">
        <f t="shared" si="124"/>
        <v/>
      </c>
    </row>
    <row r="7948" spans="11:11">
      <c r="K7948" s="47" t="str">
        <f t="shared" si="124"/>
        <v/>
      </c>
    </row>
    <row r="7949" spans="11:11">
      <c r="K7949" s="47" t="str">
        <f t="shared" si="124"/>
        <v/>
      </c>
    </row>
    <row r="7950" spans="11:11">
      <c r="K7950" s="47" t="str">
        <f t="shared" si="124"/>
        <v/>
      </c>
    </row>
    <row r="7951" spans="11:11">
      <c r="K7951" s="47" t="str">
        <f t="shared" si="124"/>
        <v/>
      </c>
    </row>
    <row r="7952" spans="11:11">
      <c r="K7952" s="47" t="str">
        <f t="shared" si="124"/>
        <v/>
      </c>
    </row>
    <row r="7953" spans="11:11">
      <c r="K7953" s="47" t="str">
        <f t="shared" si="124"/>
        <v/>
      </c>
    </row>
    <row r="7954" spans="11:11">
      <c r="K7954" s="47" t="str">
        <f t="shared" si="124"/>
        <v/>
      </c>
    </row>
    <row r="7955" spans="11:11">
      <c r="K7955" s="47" t="str">
        <f t="shared" ref="K7955:K8018" si="125">LEFT(C7955,2)</f>
        <v/>
      </c>
    </row>
    <row r="7956" spans="11:11">
      <c r="K7956" s="47" t="str">
        <f t="shared" si="125"/>
        <v/>
      </c>
    </row>
    <row r="7957" spans="11:11">
      <c r="K7957" s="47" t="str">
        <f t="shared" si="125"/>
        <v/>
      </c>
    </row>
    <row r="7958" spans="11:11">
      <c r="K7958" s="47" t="str">
        <f t="shared" si="125"/>
        <v/>
      </c>
    </row>
    <row r="7959" spans="11:11">
      <c r="K7959" s="47" t="str">
        <f t="shared" si="125"/>
        <v/>
      </c>
    </row>
    <row r="7960" spans="11:11">
      <c r="K7960" s="47" t="str">
        <f t="shared" si="125"/>
        <v/>
      </c>
    </row>
    <row r="7961" spans="11:11">
      <c r="K7961" s="47" t="str">
        <f t="shared" si="125"/>
        <v/>
      </c>
    </row>
    <row r="7962" spans="11:11">
      <c r="K7962" s="47" t="str">
        <f t="shared" si="125"/>
        <v/>
      </c>
    </row>
    <row r="7963" spans="11:11">
      <c r="K7963" s="47" t="str">
        <f t="shared" si="125"/>
        <v/>
      </c>
    </row>
    <row r="7964" spans="11:11">
      <c r="K7964" s="47" t="str">
        <f t="shared" si="125"/>
        <v/>
      </c>
    </row>
    <row r="7965" spans="11:11">
      <c r="K7965" s="47" t="str">
        <f t="shared" si="125"/>
        <v/>
      </c>
    </row>
    <row r="7966" spans="11:11">
      <c r="K7966" s="47" t="str">
        <f t="shared" si="125"/>
        <v/>
      </c>
    </row>
    <row r="7967" spans="11:11">
      <c r="K7967" s="47" t="str">
        <f t="shared" si="125"/>
        <v/>
      </c>
    </row>
    <row r="7968" spans="11:11">
      <c r="K7968" s="47" t="str">
        <f t="shared" si="125"/>
        <v/>
      </c>
    </row>
    <row r="7969" spans="11:11">
      <c r="K7969" s="47" t="str">
        <f t="shared" si="125"/>
        <v/>
      </c>
    </row>
    <row r="7970" spans="11:11">
      <c r="K7970" s="47" t="str">
        <f t="shared" si="125"/>
        <v/>
      </c>
    </row>
    <row r="7971" spans="11:11">
      <c r="K7971" s="47" t="str">
        <f t="shared" si="125"/>
        <v/>
      </c>
    </row>
    <row r="7972" spans="11:11">
      <c r="K7972" s="47" t="str">
        <f t="shared" si="125"/>
        <v/>
      </c>
    </row>
    <row r="7973" spans="11:11">
      <c r="K7973" s="47" t="str">
        <f t="shared" si="125"/>
        <v/>
      </c>
    </row>
    <row r="7974" spans="11:11">
      <c r="K7974" s="47" t="str">
        <f t="shared" si="125"/>
        <v/>
      </c>
    </row>
    <row r="7975" spans="11:11">
      <c r="K7975" s="47" t="str">
        <f t="shared" si="125"/>
        <v/>
      </c>
    </row>
    <row r="7976" spans="11:11">
      <c r="K7976" s="47" t="str">
        <f t="shared" si="125"/>
        <v/>
      </c>
    </row>
    <row r="7977" spans="11:11">
      <c r="K7977" s="47" t="str">
        <f t="shared" si="125"/>
        <v/>
      </c>
    </row>
    <row r="7978" spans="11:11">
      <c r="K7978" s="47" t="str">
        <f t="shared" si="125"/>
        <v/>
      </c>
    </row>
    <row r="7979" spans="11:11">
      <c r="K7979" s="47" t="str">
        <f t="shared" si="125"/>
        <v/>
      </c>
    </row>
    <row r="7980" spans="11:11">
      <c r="K7980" s="47" t="str">
        <f t="shared" si="125"/>
        <v/>
      </c>
    </row>
    <row r="7981" spans="11:11">
      <c r="K7981" s="47" t="str">
        <f t="shared" si="125"/>
        <v/>
      </c>
    </row>
    <row r="7982" spans="11:11">
      <c r="K7982" s="47" t="str">
        <f t="shared" si="125"/>
        <v/>
      </c>
    </row>
    <row r="7983" spans="11:11">
      <c r="K7983" s="47" t="str">
        <f t="shared" si="125"/>
        <v/>
      </c>
    </row>
    <row r="7984" spans="11:11">
      <c r="K7984" s="47" t="str">
        <f t="shared" si="125"/>
        <v/>
      </c>
    </row>
    <row r="7985" spans="11:11">
      <c r="K7985" s="47" t="str">
        <f t="shared" si="125"/>
        <v/>
      </c>
    </row>
    <row r="7986" spans="11:11">
      <c r="K7986" s="47" t="str">
        <f t="shared" si="125"/>
        <v/>
      </c>
    </row>
    <row r="7987" spans="11:11">
      <c r="K7987" s="47" t="str">
        <f t="shared" si="125"/>
        <v/>
      </c>
    </row>
    <row r="7988" spans="11:11">
      <c r="K7988" s="47" t="str">
        <f t="shared" si="125"/>
        <v/>
      </c>
    </row>
    <row r="7989" spans="11:11">
      <c r="K7989" s="47" t="str">
        <f t="shared" si="125"/>
        <v/>
      </c>
    </row>
    <row r="7990" spans="11:11">
      <c r="K7990" s="47" t="str">
        <f t="shared" si="125"/>
        <v/>
      </c>
    </row>
    <row r="7991" spans="11:11">
      <c r="K7991" s="47" t="str">
        <f t="shared" si="125"/>
        <v/>
      </c>
    </row>
    <row r="7992" spans="11:11">
      <c r="K7992" s="47" t="str">
        <f t="shared" si="125"/>
        <v/>
      </c>
    </row>
    <row r="7993" spans="11:11">
      <c r="K7993" s="47" t="str">
        <f t="shared" si="125"/>
        <v/>
      </c>
    </row>
    <row r="7994" spans="11:11">
      <c r="K7994" s="47" t="str">
        <f t="shared" si="125"/>
        <v/>
      </c>
    </row>
    <row r="7995" spans="11:11">
      <c r="K7995" s="47" t="str">
        <f t="shared" si="125"/>
        <v/>
      </c>
    </row>
    <row r="7996" spans="11:11">
      <c r="K7996" s="47" t="str">
        <f t="shared" si="125"/>
        <v/>
      </c>
    </row>
    <row r="7997" spans="11:11">
      <c r="K7997" s="47" t="str">
        <f t="shared" si="125"/>
        <v/>
      </c>
    </row>
    <row r="7998" spans="11:11">
      <c r="K7998" s="47" t="str">
        <f t="shared" si="125"/>
        <v/>
      </c>
    </row>
    <row r="7999" spans="11:11">
      <c r="K7999" s="47" t="str">
        <f t="shared" si="125"/>
        <v/>
      </c>
    </row>
    <row r="8000" spans="11:11">
      <c r="K8000" s="47" t="str">
        <f t="shared" si="125"/>
        <v/>
      </c>
    </row>
    <row r="8001" spans="11:11">
      <c r="K8001" s="47" t="str">
        <f t="shared" si="125"/>
        <v/>
      </c>
    </row>
    <row r="8002" spans="11:11">
      <c r="K8002" s="47" t="str">
        <f t="shared" si="125"/>
        <v/>
      </c>
    </row>
    <row r="8003" spans="11:11">
      <c r="K8003" s="47" t="str">
        <f t="shared" si="125"/>
        <v/>
      </c>
    </row>
    <row r="8004" spans="11:11">
      <c r="K8004" s="47" t="str">
        <f t="shared" si="125"/>
        <v/>
      </c>
    </row>
    <row r="8005" spans="11:11">
      <c r="K8005" s="47" t="str">
        <f t="shared" si="125"/>
        <v/>
      </c>
    </row>
    <row r="8006" spans="11:11">
      <c r="K8006" s="47" t="str">
        <f t="shared" si="125"/>
        <v/>
      </c>
    </row>
    <row r="8007" spans="11:11">
      <c r="K8007" s="47" t="str">
        <f t="shared" si="125"/>
        <v/>
      </c>
    </row>
    <row r="8008" spans="11:11">
      <c r="K8008" s="47" t="str">
        <f t="shared" si="125"/>
        <v/>
      </c>
    </row>
    <row r="8009" spans="11:11">
      <c r="K8009" s="47" t="str">
        <f t="shared" si="125"/>
        <v/>
      </c>
    </row>
    <row r="8010" spans="11:11">
      <c r="K8010" s="47" t="str">
        <f t="shared" si="125"/>
        <v/>
      </c>
    </row>
    <row r="8011" spans="11:11">
      <c r="K8011" s="47" t="str">
        <f t="shared" si="125"/>
        <v/>
      </c>
    </row>
    <row r="8012" spans="11:11">
      <c r="K8012" s="47" t="str">
        <f t="shared" si="125"/>
        <v/>
      </c>
    </row>
    <row r="8013" spans="11:11">
      <c r="K8013" s="47" t="str">
        <f t="shared" si="125"/>
        <v/>
      </c>
    </row>
    <row r="8014" spans="11:11">
      <c r="K8014" s="47" t="str">
        <f t="shared" si="125"/>
        <v/>
      </c>
    </row>
    <row r="8015" spans="11:11">
      <c r="K8015" s="47" t="str">
        <f t="shared" si="125"/>
        <v/>
      </c>
    </row>
    <row r="8016" spans="11:11">
      <c r="K8016" s="47" t="str">
        <f t="shared" si="125"/>
        <v/>
      </c>
    </row>
    <row r="8017" spans="11:11">
      <c r="K8017" s="47" t="str">
        <f t="shared" si="125"/>
        <v/>
      </c>
    </row>
    <row r="8018" spans="11:11">
      <c r="K8018" s="47" t="str">
        <f t="shared" si="125"/>
        <v/>
      </c>
    </row>
    <row r="8019" spans="11:11">
      <c r="K8019" s="47" t="str">
        <f t="shared" ref="K8019:K8082" si="126">LEFT(C8019,2)</f>
        <v/>
      </c>
    </row>
    <row r="8020" spans="11:11">
      <c r="K8020" s="47" t="str">
        <f t="shared" si="126"/>
        <v/>
      </c>
    </row>
    <row r="8021" spans="11:11">
      <c r="K8021" s="47" t="str">
        <f t="shared" si="126"/>
        <v/>
      </c>
    </row>
    <row r="8022" spans="11:11">
      <c r="K8022" s="47" t="str">
        <f t="shared" si="126"/>
        <v/>
      </c>
    </row>
    <row r="8023" spans="11:11">
      <c r="K8023" s="47" t="str">
        <f t="shared" si="126"/>
        <v/>
      </c>
    </row>
    <row r="8024" spans="11:11">
      <c r="K8024" s="47" t="str">
        <f t="shared" si="126"/>
        <v/>
      </c>
    </row>
    <row r="8025" spans="11:11">
      <c r="K8025" s="47" t="str">
        <f t="shared" si="126"/>
        <v/>
      </c>
    </row>
    <row r="8026" spans="11:11">
      <c r="K8026" s="47" t="str">
        <f t="shared" si="126"/>
        <v/>
      </c>
    </row>
    <row r="8027" spans="11:11">
      <c r="K8027" s="47" t="str">
        <f t="shared" si="126"/>
        <v/>
      </c>
    </row>
    <row r="8028" spans="11:11">
      <c r="K8028" s="47" t="str">
        <f t="shared" si="126"/>
        <v/>
      </c>
    </row>
    <row r="8029" spans="11:11">
      <c r="K8029" s="47" t="str">
        <f t="shared" si="126"/>
        <v/>
      </c>
    </row>
    <row r="8030" spans="11:11">
      <c r="K8030" s="47" t="str">
        <f t="shared" si="126"/>
        <v/>
      </c>
    </row>
    <row r="8031" spans="11:11">
      <c r="K8031" s="47" t="str">
        <f t="shared" si="126"/>
        <v/>
      </c>
    </row>
    <row r="8032" spans="11:11">
      <c r="K8032" s="47" t="str">
        <f t="shared" si="126"/>
        <v/>
      </c>
    </row>
    <row r="8033" spans="11:11">
      <c r="K8033" s="47" t="str">
        <f t="shared" si="126"/>
        <v/>
      </c>
    </row>
    <row r="8034" spans="11:11">
      <c r="K8034" s="47" t="str">
        <f t="shared" si="126"/>
        <v/>
      </c>
    </row>
    <row r="8035" spans="11:11">
      <c r="K8035" s="47" t="str">
        <f t="shared" si="126"/>
        <v/>
      </c>
    </row>
    <row r="8036" spans="11:11">
      <c r="K8036" s="47" t="str">
        <f t="shared" si="126"/>
        <v/>
      </c>
    </row>
    <row r="8037" spans="11:11">
      <c r="K8037" s="47" t="str">
        <f t="shared" si="126"/>
        <v/>
      </c>
    </row>
    <row r="8038" spans="11:11">
      <c r="K8038" s="47" t="str">
        <f t="shared" si="126"/>
        <v/>
      </c>
    </row>
    <row r="8039" spans="11:11">
      <c r="K8039" s="47" t="str">
        <f t="shared" si="126"/>
        <v/>
      </c>
    </row>
    <row r="8040" spans="11:11">
      <c r="K8040" s="47" t="str">
        <f t="shared" si="126"/>
        <v/>
      </c>
    </row>
    <row r="8041" spans="11:11">
      <c r="K8041" s="47" t="str">
        <f t="shared" si="126"/>
        <v/>
      </c>
    </row>
    <row r="8042" spans="11:11">
      <c r="K8042" s="47" t="str">
        <f t="shared" si="126"/>
        <v/>
      </c>
    </row>
    <row r="8043" spans="11:11">
      <c r="K8043" s="47" t="str">
        <f t="shared" si="126"/>
        <v/>
      </c>
    </row>
    <row r="8044" spans="11:11">
      <c r="K8044" s="47" t="str">
        <f t="shared" si="126"/>
        <v/>
      </c>
    </row>
    <row r="8045" spans="11:11">
      <c r="K8045" s="47" t="str">
        <f t="shared" si="126"/>
        <v/>
      </c>
    </row>
    <row r="8046" spans="11:11">
      <c r="K8046" s="47" t="str">
        <f t="shared" si="126"/>
        <v/>
      </c>
    </row>
    <row r="8047" spans="11:11">
      <c r="K8047" s="47" t="str">
        <f t="shared" si="126"/>
        <v/>
      </c>
    </row>
    <row r="8048" spans="11:11">
      <c r="K8048" s="47" t="str">
        <f t="shared" si="126"/>
        <v/>
      </c>
    </row>
    <row r="8049" spans="11:11">
      <c r="K8049" s="47" t="str">
        <f t="shared" si="126"/>
        <v/>
      </c>
    </row>
    <row r="8050" spans="11:11">
      <c r="K8050" s="47" t="str">
        <f t="shared" si="126"/>
        <v/>
      </c>
    </row>
    <row r="8051" spans="11:11">
      <c r="K8051" s="47" t="str">
        <f t="shared" si="126"/>
        <v/>
      </c>
    </row>
    <row r="8052" spans="11:11">
      <c r="K8052" s="47" t="str">
        <f t="shared" si="126"/>
        <v/>
      </c>
    </row>
    <row r="8053" spans="11:11">
      <c r="K8053" s="47" t="str">
        <f t="shared" si="126"/>
        <v/>
      </c>
    </row>
    <row r="8054" spans="11:11">
      <c r="K8054" s="47" t="str">
        <f t="shared" si="126"/>
        <v/>
      </c>
    </row>
    <row r="8055" spans="11:11">
      <c r="K8055" s="47" t="str">
        <f t="shared" si="126"/>
        <v/>
      </c>
    </row>
    <row r="8056" spans="11:11">
      <c r="K8056" s="47" t="str">
        <f t="shared" si="126"/>
        <v/>
      </c>
    </row>
    <row r="8057" spans="11:11">
      <c r="K8057" s="47" t="str">
        <f t="shared" si="126"/>
        <v/>
      </c>
    </row>
    <row r="8058" spans="11:11">
      <c r="K8058" s="47" t="str">
        <f t="shared" si="126"/>
        <v/>
      </c>
    </row>
    <row r="8059" spans="11:11">
      <c r="K8059" s="47" t="str">
        <f t="shared" si="126"/>
        <v/>
      </c>
    </row>
    <row r="8060" spans="11:11">
      <c r="K8060" s="47" t="str">
        <f t="shared" si="126"/>
        <v/>
      </c>
    </row>
    <row r="8061" spans="11:11">
      <c r="K8061" s="47" t="str">
        <f t="shared" si="126"/>
        <v/>
      </c>
    </row>
    <row r="8062" spans="11:11">
      <c r="K8062" s="47" t="str">
        <f t="shared" si="126"/>
        <v/>
      </c>
    </row>
    <row r="8063" spans="11:11">
      <c r="K8063" s="47" t="str">
        <f t="shared" si="126"/>
        <v/>
      </c>
    </row>
    <row r="8064" spans="11:11">
      <c r="K8064" s="47" t="str">
        <f t="shared" si="126"/>
        <v/>
      </c>
    </row>
    <row r="8065" spans="11:11">
      <c r="K8065" s="47" t="str">
        <f t="shared" si="126"/>
        <v/>
      </c>
    </row>
    <row r="8066" spans="11:11">
      <c r="K8066" s="47" t="str">
        <f t="shared" si="126"/>
        <v/>
      </c>
    </row>
    <row r="8067" spans="11:11">
      <c r="K8067" s="47" t="str">
        <f t="shared" si="126"/>
        <v/>
      </c>
    </row>
    <row r="8068" spans="11:11">
      <c r="K8068" s="47" t="str">
        <f t="shared" si="126"/>
        <v/>
      </c>
    </row>
    <row r="8069" spans="11:11">
      <c r="K8069" s="47" t="str">
        <f t="shared" si="126"/>
        <v/>
      </c>
    </row>
    <row r="8070" spans="11:11">
      <c r="K8070" s="47" t="str">
        <f t="shared" si="126"/>
        <v/>
      </c>
    </row>
    <row r="8071" spans="11:11">
      <c r="K8071" s="47" t="str">
        <f t="shared" si="126"/>
        <v/>
      </c>
    </row>
    <row r="8072" spans="11:11">
      <c r="K8072" s="47" t="str">
        <f t="shared" si="126"/>
        <v/>
      </c>
    </row>
    <row r="8073" spans="11:11">
      <c r="K8073" s="47" t="str">
        <f t="shared" si="126"/>
        <v/>
      </c>
    </row>
    <row r="8074" spans="11:11">
      <c r="K8074" s="47" t="str">
        <f t="shared" si="126"/>
        <v/>
      </c>
    </row>
    <row r="8075" spans="11:11">
      <c r="K8075" s="47" t="str">
        <f t="shared" si="126"/>
        <v/>
      </c>
    </row>
    <row r="8076" spans="11:11">
      <c r="K8076" s="47" t="str">
        <f t="shared" si="126"/>
        <v/>
      </c>
    </row>
    <row r="8077" spans="11:11">
      <c r="K8077" s="47" t="str">
        <f t="shared" si="126"/>
        <v/>
      </c>
    </row>
    <row r="8078" spans="11:11">
      <c r="K8078" s="47" t="str">
        <f t="shared" si="126"/>
        <v/>
      </c>
    </row>
    <row r="8079" spans="11:11">
      <c r="K8079" s="47" t="str">
        <f t="shared" si="126"/>
        <v/>
      </c>
    </row>
    <row r="8080" spans="11:11">
      <c r="K8080" s="47" t="str">
        <f t="shared" si="126"/>
        <v/>
      </c>
    </row>
    <row r="8081" spans="11:11">
      <c r="K8081" s="47" t="str">
        <f t="shared" si="126"/>
        <v/>
      </c>
    </row>
    <row r="8082" spans="11:11">
      <c r="K8082" s="47" t="str">
        <f t="shared" si="126"/>
        <v/>
      </c>
    </row>
    <row r="8083" spans="11:11">
      <c r="K8083" s="47" t="str">
        <f t="shared" ref="K8083:K8146" si="127">LEFT(C8083,2)</f>
        <v/>
      </c>
    </row>
    <row r="8084" spans="11:11">
      <c r="K8084" s="47" t="str">
        <f t="shared" si="127"/>
        <v/>
      </c>
    </row>
    <row r="8085" spans="11:11">
      <c r="K8085" s="47" t="str">
        <f t="shared" si="127"/>
        <v/>
      </c>
    </row>
    <row r="8086" spans="11:11">
      <c r="K8086" s="47" t="str">
        <f t="shared" si="127"/>
        <v/>
      </c>
    </row>
    <row r="8087" spans="11:11">
      <c r="K8087" s="47" t="str">
        <f t="shared" si="127"/>
        <v/>
      </c>
    </row>
    <row r="8088" spans="11:11">
      <c r="K8088" s="47" t="str">
        <f t="shared" si="127"/>
        <v/>
      </c>
    </row>
    <row r="8089" spans="11:11">
      <c r="K8089" s="47" t="str">
        <f t="shared" si="127"/>
        <v/>
      </c>
    </row>
    <row r="8090" spans="11:11">
      <c r="K8090" s="47" t="str">
        <f t="shared" si="127"/>
        <v/>
      </c>
    </row>
    <row r="8091" spans="11:11">
      <c r="K8091" s="47" t="str">
        <f t="shared" si="127"/>
        <v/>
      </c>
    </row>
    <row r="8092" spans="11:11">
      <c r="K8092" s="47" t="str">
        <f t="shared" si="127"/>
        <v/>
      </c>
    </row>
    <row r="8093" spans="11:11">
      <c r="K8093" s="47" t="str">
        <f t="shared" si="127"/>
        <v/>
      </c>
    </row>
    <row r="8094" spans="11:11">
      <c r="K8094" s="47" t="str">
        <f t="shared" si="127"/>
        <v/>
      </c>
    </row>
    <row r="8095" spans="11:11">
      <c r="K8095" s="47" t="str">
        <f t="shared" si="127"/>
        <v/>
      </c>
    </row>
    <row r="8096" spans="11:11">
      <c r="K8096" s="47" t="str">
        <f t="shared" si="127"/>
        <v/>
      </c>
    </row>
    <row r="8097" spans="11:11">
      <c r="K8097" s="47" t="str">
        <f t="shared" si="127"/>
        <v/>
      </c>
    </row>
    <row r="8098" spans="11:11">
      <c r="K8098" s="47" t="str">
        <f t="shared" si="127"/>
        <v/>
      </c>
    </row>
    <row r="8099" spans="11:11">
      <c r="K8099" s="47" t="str">
        <f t="shared" si="127"/>
        <v/>
      </c>
    </row>
    <row r="8100" spans="11:11">
      <c r="K8100" s="47" t="str">
        <f t="shared" si="127"/>
        <v/>
      </c>
    </row>
    <row r="8101" spans="11:11">
      <c r="K8101" s="47" t="str">
        <f t="shared" si="127"/>
        <v/>
      </c>
    </row>
    <row r="8102" spans="11:11">
      <c r="K8102" s="47" t="str">
        <f t="shared" si="127"/>
        <v/>
      </c>
    </row>
    <row r="8103" spans="11:11">
      <c r="K8103" s="47" t="str">
        <f t="shared" si="127"/>
        <v/>
      </c>
    </row>
    <row r="8104" spans="11:11">
      <c r="K8104" s="47" t="str">
        <f t="shared" si="127"/>
        <v/>
      </c>
    </row>
    <row r="8105" spans="11:11">
      <c r="K8105" s="47" t="str">
        <f t="shared" si="127"/>
        <v/>
      </c>
    </row>
    <row r="8106" spans="11:11">
      <c r="K8106" s="47" t="str">
        <f t="shared" si="127"/>
        <v/>
      </c>
    </row>
    <row r="8107" spans="11:11">
      <c r="K8107" s="47" t="str">
        <f t="shared" si="127"/>
        <v/>
      </c>
    </row>
    <row r="8108" spans="11:11">
      <c r="K8108" s="47" t="str">
        <f t="shared" si="127"/>
        <v/>
      </c>
    </row>
    <row r="8109" spans="11:11">
      <c r="K8109" s="47" t="str">
        <f t="shared" si="127"/>
        <v/>
      </c>
    </row>
    <row r="8110" spans="11:11">
      <c r="K8110" s="47" t="str">
        <f t="shared" si="127"/>
        <v/>
      </c>
    </row>
    <row r="8111" spans="11:11">
      <c r="K8111" s="47" t="str">
        <f t="shared" si="127"/>
        <v/>
      </c>
    </row>
    <row r="8112" spans="11:11">
      <c r="K8112" s="47" t="str">
        <f t="shared" si="127"/>
        <v/>
      </c>
    </row>
    <row r="8113" spans="11:11">
      <c r="K8113" s="47" t="str">
        <f t="shared" si="127"/>
        <v/>
      </c>
    </row>
    <row r="8114" spans="11:11">
      <c r="K8114" s="47" t="str">
        <f t="shared" si="127"/>
        <v/>
      </c>
    </row>
    <row r="8115" spans="11:11">
      <c r="K8115" s="47" t="str">
        <f t="shared" si="127"/>
        <v/>
      </c>
    </row>
    <row r="8116" spans="11:11">
      <c r="K8116" s="47" t="str">
        <f t="shared" si="127"/>
        <v/>
      </c>
    </row>
    <row r="8117" spans="11:11">
      <c r="K8117" s="47" t="str">
        <f t="shared" si="127"/>
        <v/>
      </c>
    </row>
    <row r="8118" spans="11:11">
      <c r="K8118" s="47" t="str">
        <f t="shared" si="127"/>
        <v/>
      </c>
    </row>
    <row r="8119" spans="11:11">
      <c r="K8119" s="47" t="str">
        <f t="shared" si="127"/>
        <v/>
      </c>
    </row>
    <row r="8120" spans="11:11">
      <c r="K8120" s="47" t="str">
        <f t="shared" si="127"/>
        <v/>
      </c>
    </row>
    <row r="8121" spans="11:11">
      <c r="K8121" s="47" t="str">
        <f t="shared" si="127"/>
        <v/>
      </c>
    </row>
    <row r="8122" spans="11:11">
      <c r="K8122" s="47" t="str">
        <f t="shared" si="127"/>
        <v/>
      </c>
    </row>
    <row r="8123" spans="11:11">
      <c r="K8123" s="47" t="str">
        <f t="shared" si="127"/>
        <v/>
      </c>
    </row>
    <row r="8124" spans="11:11">
      <c r="K8124" s="47" t="str">
        <f t="shared" si="127"/>
        <v/>
      </c>
    </row>
    <row r="8125" spans="11:11">
      <c r="K8125" s="47" t="str">
        <f t="shared" si="127"/>
        <v/>
      </c>
    </row>
    <row r="8126" spans="11:11">
      <c r="K8126" s="47" t="str">
        <f t="shared" si="127"/>
        <v/>
      </c>
    </row>
    <row r="8127" spans="11:11">
      <c r="K8127" s="47" t="str">
        <f t="shared" si="127"/>
        <v/>
      </c>
    </row>
    <row r="8128" spans="11:11">
      <c r="K8128" s="47" t="str">
        <f t="shared" si="127"/>
        <v/>
      </c>
    </row>
    <row r="8129" spans="11:11">
      <c r="K8129" s="47" t="str">
        <f t="shared" si="127"/>
        <v/>
      </c>
    </row>
    <row r="8130" spans="11:11">
      <c r="K8130" s="47" t="str">
        <f t="shared" si="127"/>
        <v/>
      </c>
    </row>
    <row r="8131" spans="11:11">
      <c r="K8131" s="47" t="str">
        <f t="shared" si="127"/>
        <v/>
      </c>
    </row>
    <row r="8132" spans="11:11">
      <c r="K8132" s="47" t="str">
        <f t="shared" si="127"/>
        <v/>
      </c>
    </row>
    <row r="8133" spans="11:11">
      <c r="K8133" s="47" t="str">
        <f t="shared" si="127"/>
        <v/>
      </c>
    </row>
    <row r="8134" spans="11:11">
      <c r="K8134" s="47" t="str">
        <f t="shared" si="127"/>
        <v/>
      </c>
    </row>
    <row r="8135" spans="11:11">
      <c r="K8135" s="47" t="str">
        <f t="shared" si="127"/>
        <v/>
      </c>
    </row>
    <row r="8136" spans="11:11">
      <c r="K8136" s="47" t="str">
        <f t="shared" si="127"/>
        <v/>
      </c>
    </row>
    <row r="8137" spans="11:11">
      <c r="K8137" s="47" t="str">
        <f t="shared" si="127"/>
        <v/>
      </c>
    </row>
    <row r="8138" spans="11:11">
      <c r="K8138" s="47" t="str">
        <f t="shared" si="127"/>
        <v/>
      </c>
    </row>
    <row r="8139" spans="11:11">
      <c r="K8139" s="47" t="str">
        <f t="shared" si="127"/>
        <v/>
      </c>
    </row>
    <row r="8140" spans="11:11">
      <c r="K8140" s="47" t="str">
        <f t="shared" si="127"/>
        <v/>
      </c>
    </row>
    <row r="8141" spans="11:11">
      <c r="K8141" s="47" t="str">
        <f t="shared" si="127"/>
        <v/>
      </c>
    </row>
    <row r="8142" spans="11:11">
      <c r="K8142" s="47" t="str">
        <f t="shared" si="127"/>
        <v/>
      </c>
    </row>
    <row r="8143" spans="11:11">
      <c r="K8143" s="47" t="str">
        <f t="shared" si="127"/>
        <v/>
      </c>
    </row>
    <row r="8144" spans="11:11">
      <c r="K8144" s="47" t="str">
        <f t="shared" si="127"/>
        <v/>
      </c>
    </row>
    <row r="8145" spans="11:11">
      <c r="K8145" s="47" t="str">
        <f t="shared" si="127"/>
        <v/>
      </c>
    </row>
    <row r="8146" spans="11:11">
      <c r="K8146" s="47" t="str">
        <f t="shared" si="127"/>
        <v/>
      </c>
    </row>
    <row r="8147" spans="11:11">
      <c r="K8147" s="47" t="str">
        <f t="shared" ref="K8147:K8210" si="128">LEFT(C8147,2)</f>
        <v/>
      </c>
    </row>
    <row r="8148" spans="11:11">
      <c r="K8148" s="47" t="str">
        <f t="shared" si="128"/>
        <v/>
      </c>
    </row>
    <row r="8149" spans="11:11">
      <c r="K8149" s="47" t="str">
        <f t="shared" si="128"/>
        <v/>
      </c>
    </row>
    <row r="8150" spans="11:11">
      <c r="K8150" s="47" t="str">
        <f t="shared" si="128"/>
        <v/>
      </c>
    </row>
    <row r="8151" spans="11:11">
      <c r="K8151" s="47" t="str">
        <f t="shared" si="128"/>
        <v/>
      </c>
    </row>
    <row r="8152" spans="11:11">
      <c r="K8152" s="47" t="str">
        <f t="shared" si="128"/>
        <v/>
      </c>
    </row>
    <row r="8153" spans="11:11">
      <c r="K8153" s="47" t="str">
        <f t="shared" si="128"/>
        <v/>
      </c>
    </row>
    <row r="8154" spans="11:11">
      <c r="K8154" s="47" t="str">
        <f t="shared" si="128"/>
        <v/>
      </c>
    </row>
    <row r="8155" spans="11:11">
      <c r="K8155" s="47" t="str">
        <f t="shared" si="128"/>
        <v/>
      </c>
    </row>
    <row r="8156" spans="11:11">
      <c r="K8156" s="47" t="str">
        <f t="shared" si="128"/>
        <v/>
      </c>
    </row>
    <row r="8157" spans="11:11">
      <c r="K8157" s="47" t="str">
        <f t="shared" si="128"/>
        <v/>
      </c>
    </row>
    <row r="8158" spans="11:11">
      <c r="K8158" s="47" t="str">
        <f t="shared" si="128"/>
        <v/>
      </c>
    </row>
    <row r="8159" spans="11:11">
      <c r="K8159" s="47" t="str">
        <f t="shared" si="128"/>
        <v/>
      </c>
    </row>
    <row r="8160" spans="11:11">
      <c r="K8160" s="47" t="str">
        <f t="shared" si="128"/>
        <v/>
      </c>
    </row>
    <row r="8161" spans="11:11">
      <c r="K8161" s="47" t="str">
        <f t="shared" si="128"/>
        <v/>
      </c>
    </row>
    <row r="8162" spans="11:11">
      <c r="K8162" s="47" t="str">
        <f t="shared" si="128"/>
        <v/>
      </c>
    </row>
    <row r="8163" spans="11:11">
      <c r="K8163" s="47" t="str">
        <f t="shared" si="128"/>
        <v/>
      </c>
    </row>
    <row r="8164" spans="11:11">
      <c r="K8164" s="47" t="str">
        <f t="shared" si="128"/>
        <v/>
      </c>
    </row>
    <row r="8165" spans="11:11">
      <c r="K8165" s="47" t="str">
        <f t="shared" si="128"/>
        <v/>
      </c>
    </row>
    <row r="8166" spans="11:11">
      <c r="K8166" s="47" t="str">
        <f t="shared" si="128"/>
        <v/>
      </c>
    </row>
    <row r="8167" spans="11:11">
      <c r="K8167" s="47" t="str">
        <f t="shared" si="128"/>
        <v/>
      </c>
    </row>
    <row r="8168" spans="11:11">
      <c r="K8168" s="47" t="str">
        <f t="shared" si="128"/>
        <v/>
      </c>
    </row>
    <row r="8169" spans="11:11">
      <c r="K8169" s="47" t="str">
        <f t="shared" si="128"/>
        <v/>
      </c>
    </row>
    <row r="8170" spans="11:11">
      <c r="K8170" s="47" t="str">
        <f t="shared" si="128"/>
        <v/>
      </c>
    </row>
    <row r="8171" spans="11:11">
      <c r="K8171" s="47" t="str">
        <f t="shared" si="128"/>
        <v/>
      </c>
    </row>
    <row r="8172" spans="11:11">
      <c r="K8172" s="47" t="str">
        <f t="shared" si="128"/>
        <v/>
      </c>
    </row>
    <row r="8173" spans="11:11">
      <c r="K8173" s="47" t="str">
        <f t="shared" si="128"/>
        <v/>
      </c>
    </row>
    <row r="8174" spans="11:11">
      <c r="K8174" s="47" t="str">
        <f t="shared" si="128"/>
        <v/>
      </c>
    </row>
    <row r="8175" spans="11:11">
      <c r="K8175" s="47" t="str">
        <f t="shared" si="128"/>
        <v/>
      </c>
    </row>
    <row r="8176" spans="11:11">
      <c r="K8176" s="47" t="str">
        <f t="shared" si="128"/>
        <v/>
      </c>
    </row>
    <row r="8177" spans="11:11">
      <c r="K8177" s="47" t="str">
        <f t="shared" si="128"/>
        <v/>
      </c>
    </row>
    <row r="8178" spans="11:11">
      <c r="K8178" s="47" t="str">
        <f t="shared" si="128"/>
        <v/>
      </c>
    </row>
    <row r="8179" spans="11:11">
      <c r="K8179" s="47" t="str">
        <f t="shared" si="128"/>
        <v/>
      </c>
    </row>
    <row r="8180" spans="11:11">
      <c r="K8180" s="47" t="str">
        <f t="shared" si="128"/>
        <v/>
      </c>
    </row>
    <row r="8181" spans="11:11">
      <c r="K8181" s="47" t="str">
        <f t="shared" si="128"/>
        <v/>
      </c>
    </row>
    <row r="8182" spans="11:11">
      <c r="K8182" s="47" t="str">
        <f t="shared" si="128"/>
        <v/>
      </c>
    </row>
    <row r="8183" spans="11:11">
      <c r="K8183" s="47" t="str">
        <f t="shared" si="128"/>
        <v/>
      </c>
    </row>
    <row r="8184" spans="11:11">
      <c r="K8184" s="47" t="str">
        <f t="shared" si="128"/>
        <v/>
      </c>
    </row>
    <row r="8185" spans="11:11">
      <c r="K8185" s="47" t="str">
        <f t="shared" si="128"/>
        <v/>
      </c>
    </row>
    <row r="8186" spans="11:11">
      <c r="K8186" s="47" t="str">
        <f t="shared" si="128"/>
        <v/>
      </c>
    </row>
    <row r="8187" spans="11:11">
      <c r="K8187" s="47" t="str">
        <f t="shared" si="128"/>
        <v/>
      </c>
    </row>
    <row r="8188" spans="11:11">
      <c r="K8188" s="47" t="str">
        <f t="shared" si="128"/>
        <v/>
      </c>
    </row>
    <row r="8189" spans="11:11">
      <c r="K8189" s="47" t="str">
        <f t="shared" si="128"/>
        <v/>
      </c>
    </row>
    <row r="8190" spans="11:11">
      <c r="K8190" s="47" t="str">
        <f t="shared" si="128"/>
        <v/>
      </c>
    </row>
    <row r="8191" spans="11:11">
      <c r="K8191" s="47" t="str">
        <f t="shared" si="128"/>
        <v/>
      </c>
    </row>
    <row r="8192" spans="11:11">
      <c r="K8192" s="47" t="str">
        <f t="shared" si="128"/>
        <v/>
      </c>
    </row>
    <row r="8193" spans="11:11">
      <c r="K8193" s="47" t="str">
        <f t="shared" si="128"/>
        <v/>
      </c>
    </row>
    <row r="8194" spans="11:11">
      <c r="K8194" s="47" t="str">
        <f t="shared" si="128"/>
        <v/>
      </c>
    </row>
    <row r="8195" spans="11:11">
      <c r="K8195" s="47" t="str">
        <f t="shared" si="128"/>
        <v/>
      </c>
    </row>
    <row r="8196" spans="11:11">
      <c r="K8196" s="47" t="str">
        <f t="shared" si="128"/>
        <v/>
      </c>
    </row>
    <row r="8197" spans="11:11">
      <c r="K8197" s="47" t="str">
        <f t="shared" si="128"/>
        <v/>
      </c>
    </row>
    <row r="8198" spans="11:11">
      <c r="K8198" s="47" t="str">
        <f t="shared" si="128"/>
        <v/>
      </c>
    </row>
    <row r="8199" spans="11:11">
      <c r="K8199" s="47" t="str">
        <f t="shared" si="128"/>
        <v/>
      </c>
    </row>
    <row r="8200" spans="11:11">
      <c r="K8200" s="47" t="str">
        <f t="shared" si="128"/>
        <v/>
      </c>
    </row>
    <row r="8201" spans="11:11">
      <c r="K8201" s="47" t="str">
        <f t="shared" si="128"/>
        <v/>
      </c>
    </row>
    <row r="8202" spans="11:11">
      <c r="K8202" s="47" t="str">
        <f t="shared" si="128"/>
        <v/>
      </c>
    </row>
    <row r="8203" spans="11:11">
      <c r="K8203" s="47" t="str">
        <f t="shared" si="128"/>
        <v/>
      </c>
    </row>
    <row r="8204" spans="11:11">
      <c r="K8204" s="47" t="str">
        <f t="shared" si="128"/>
        <v/>
      </c>
    </row>
    <row r="8205" spans="11:11">
      <c r="K8205" s="47" t="str">
        <f t="shared" si="128"/>
        <v/>
      </c>
    </row>
    <row r="8206" spans="11:11">
      <c r="K8206" s="47" t="str">
        <f t="shared" si="128"/>
        <v/>
      </c>
    </row>
    <row r="8207" spans="11:11">
      <c r="K8207" s="47" t="str">
        <f t="shared" si="128"/>
        <v/>
      </c>
    </row>
    <row r="8208" spans="11:11">
      <c r="K8208" s="47" t="str">
        <f t="shared" si="128"/>
        <v/>
      </c>
    </row>
    <row r="8209" spans="11:11">
      <c r="K8209" s="47" t="str">
        <f t="shared" si="128"/>
        <v/>
      </c>
    </row>
    <row r="8210" spans="11:11">
      <c r="K8210" s="47" t="str">
        <f t="shared" si="128"/>
        <v/>
      </c>
    </row>
    <row r="8211" spans="11:11">
      <c r="K8211" s="47" t="str">
        <f t="shared" ref="K8211:K8274" si="129">LEFT(C8211,2)</f>
        <v/>
      </c>
    </row>
    <row r="8212" spans="11:11">
      <c r="K8212" s="47" t="str">
        <f t="shared" si="129"/>
        <v/>
      </c>
    </row>
    <row r="8213" spans="11:11">
      <c r="K8213" s="47" t="str">
        <f t="shared" si="129"/>
        <v/>
      </c>
    </row>
    <row r="8214" spans="11:11">
      <c r="K8214" s="47" t="str">
        <f t="shared" si="129"/>
        <v/>
      </c>
    </row>
    <row r="8215" spans="11:11">
      <c r="K8215" s="47" t="str">
        <f t="shared" si="129"/>
        <v/>
      </c>
    </row>
    <row r="8216" spans="11:11">
      <c r="K8216" s="47" t="str">
        <f t="shared" si="129"/>
        <v/>
      </c>
    </row>
    <row r="8217" spans="11:11">
      <c r="K8217" s="47" t="str">
        <f t="shared" si="129"/>
        <v/>
      </c>
    </row>
    <row r="8218" spans="11:11">
      <c r="K8218" s="47" t="str">
        <f t="shared" si="129"/>
        <v/>
      </c>
    </row>
    <row r="8219" spans="11:11">
      <c r="K8219" s="47" t="str">
        <f t="shared" si="129"/>
        <v/>
      </c>
    </row>
    <row r="8220" spans="11:11">
      <c r="K8220" s="47" t="str">
        <f t="shared" si="129"/>
        <v/>
      </c>
    </row>
    <row r="8221" spans="11:11">
      <c r="K8221" s="47" t="str">
        <f t="shared" si="129"/>
        <v/>
      </c>
    </row>
    <row r="8222" spans="11:11">
      <c r="K8222" s="47" t="str">
        <f t="shared" si="129"/>
        <v/>
      </c>
    </row>
    <row r="8223" spans="11:11">
      <c r="K8223" s="47" t="str">
        <f t="shared" si="129"/>
        <v/>
      </c>
    </row>
    <row r="8224" spans="11:11">
      <c r="K8224" s="47" t="str">
        <f t="shared" si="129"/>
        <v/>
      </c>
    </row>
    <row r="8225" spans="11:11">
      <c r="K8225" s="47" t="str">
        <f t="shared" si="129"/>
        <v/>
      </c>
    </row>
    <row r="8226" spans="11:11">
      <c r="K8226" s="47" t="str">
        <f t="shared" si="129"/>
        <v/>
      </c>
    </row>
    <row r="8227" spans="11:11">
      <c r="K8227" s="47" t="str">
        <f t="shared" si="129"/>
        <v/>
      </c>
    </row>
    <row r="8228" spans="11:11">
      <c r="K8228" s="47" t="str">
        <f t="shared" si="129"/>
        <v/>
      </c>
    </row>
    <row r="8229" spans="11:11">
      <c r="K8229" s="47" t="str">
        <f t="shared" si="129"/>
        <v/>
      </c>
    </row>
    <row r="8230" spans="11:11">
      <c r="K8230" s="47" t="str">
        <f t="shared" si="129"/>
        <v/>
      </c>
    </row>
    <row r="8231" spans="11:11">
      <c r="K8231" s="47" t="str">
        <f t="shared" si="129"/>
        <v/>
      </c>
    </row>
    <row r="8232" spans="11:11">
      <c r="K8232" s="47" t="str">
        <f t="shared" si="129"/>
        <v/>
      </c>
    </row>
    <row r="8233" spans="11:11">
      <c r="K8233" s="47" t="str">
        <f t="shared" si="129"/>
        <v/>
      </c>
    </row>
    <row r="8234" spans="11:11">
      <c r="K8234" s="47" t="str">
        <f t="shared" si="129"/>
        <v/>
      </c>
    </row>
    <row r="8235" spans="11:11">
      <c r="K8235" s="47" t="str">
        <f t="shared" si="129"/>
        <v/>
      </c>
    </row>
    <row r="8236" spans="11:11">
      <c r="K8236" s="47" t="str">
        <f t="shared" si="129"/>
        <v/>
      </c>
    </row>
    <row r="8237" spans="11:11">
      <c r="K8237" s="47" t="str">
        <f t="shared" si="129"/>
        <v/>
      </c>
    </row>
    <row r="8238" spans="11:11">
      <c r="K8238" s="47" t="str">
        <f t="shared" si="129"/>
        <v/>
      </c>
    </row>
    <row r="8239" spans="11:11">
      <c r="K8239" s="47" t="str">
        <f t="shared" si="129"/>
        <v/>
      </c>
    </row>
    <row r="8240" spans="11:11">
      <c r="K8240" s="47" t="str">
        <f t="shared" si="129"/>
        <v/>
      </c>
    </row>
    <row r="8241" spans="11:11">
      <c r="K8241" s="47" t="str">
        <f t="shared" si="129"/>
        <v/>
      </c>
    </row>
    <row r="8242" spans="11:11">
      <c r="K8242" s="47" t="str">
        <f t="shared" si="129"/>
        <v/>
      </c>
    </row>
    <row r="8243" spans="11:11">
      <c r="K8243" s="47" t="str">
        <f t="shared" si="129"/>
        <v/>
      </c>
    </row>
    <row r="8244" spans="11:11">
      <c r="K8244" s="47" t="str">
        <f t="shared" si="129"/>
        <v/>
      </c>
    </row>
    <row r="8245" spans="11:11">
      <c r="K8245" s="47" t="str">
        <f t="shared" si="129"/>
        <v/>
      </c>
    </row>
    <row r="8246" spans="11:11">
      <c r="K8246" s="47" t="str">
        <f t="shared" si="129"/>
        <v/>
      </c>
    </row>
    <row r="8247" spans="11:11">
      <c r="K8247" s="47" t="str">
        <f t="shared" si="129"/>
        <v/>
      </c>
    </row>
    <row r="8248" spans="11:11">
      <c r="K8248" s="47" t="str">
        <f t="shared" si="129"/>
        <v/>
      </c>
    </row>
    <row r="8249" spans="11:11">
      <c r="K8249" s="47" t="str">
        <f t="shared" si="129"/>
        <v/>
      </c>
    </row>
    <row r="8250" spans="11:11">
      <c r="K8250" s="47" t="str">
        <f t="shared" si="129"/>
        <v/>
      </c>
    </row>
    <row r="8251" spans="11:11">
      <c r="K8251" s="47" t="str">
        <f t="shared" si="129"/>
        <v/>
      </c>
    </row>
    <row r="8252" spans="11:11">
      <c r="K8252" s="47" t="str">
        <f t="shared" si="129"/>
        <v/>
      </c>
    </row>
    <row r="8253" spans="11:11">
      <c r="K8253" s="47" t="str">
        <f t="shared" si="129"/>
        <v/>
      </c>
    </row>
    <row r="8254" spans="11:11">
      <c r="K8254" s="47" t="str">
        <f t="shared" si="129"/>
        <v/>
      </c>
    </row>
    <row r="8255" spans="11:11">
      <c r="K8255" s="47" t="str">
        <f t="shared" si="129"/>
        <v/>
      </c>
    </row>
    <row r="8256" spans="11:11">
      <c r="K8256" s="47" t="str">
        <f t="shared" si="129"/>
        <v/>
      </c>
    </row>
    <row r="8257" spans="11:11">
      <c r="K8257" s="47" t="str">
        <f t="shared" si="129"/>
        <v/>
      </c>
    </row>
    <row r="8258" spans="11:11">
      <c r="K8258" s="47" t="str">
        <f t="shared" si="129"/>
        <v/>
      </c>
    </row>
    <row r="8259" spans="11:11">
      <c r="K8259" s="47" t="str">
        <f t="shared" si="129"/>
        <v/>
      </c>
    </row>
    <row r="8260" spans="11:11">
      <c r="K8260" s="47" t="str">
        <f t="shared" si="129"/>
        <v/>
      </c>
    </row>
    <row r="8261" spans="11:11">
      <c r="K8261" s="47" t="str">
        <f t="shared" si="129"/>
        <v/>
      </c>
    </row>
    <row r="8262" spans="11:11">
      <c r="K8262" s="47" t="str">
        <f t="shared" si="129"/>
        <v/>
      </c>
    </row>
    <row r="8263" spans="11:11">
      <c r="K8263" s="47" t="str">
        <f t="shared" si="129"/>
        <v/>
      </c>
    </row>
    <row r="8264" spans="11:11">
      <c r="K8264" s="47" t="str">
        <f t="shared" si="129"/>
        <v/>
      </c>
    </row>
    <row r="8265" spans="11:11">
      <c r="K8265" s="47" t="str">
        <f t="shared" si="129"/>
        <v/>
      </c>
    </row>
    <row r="8266" spans="11:11">
      <c r="K8266" s="47" t="str">
        <f t="shared" si="129"/>
        <v/>
      </c>
    </row>
    <row r="8267" spans="11:11">
      <c r="K8267" s="47" t="str">
        <f t="shared" si="129"/>
        <v/>
      </c>
    </row>
    <row r="8268" spans="11:11">
      <c r="K8268" s="47" t="str">
        <f t="shared" si="129"/>
        <v/>
      </c>
    </row>
    <row r="8269" spans="11:11">
      <c r="K8269" s="47" t="str">
        <f t="shared" si="129"/>
        <v/>
      </c>
    </row>
    <row r="8270" spans="11:11">
      <c r="K8270" s="47" t="str">
        <f t="shared" si="129"/>
        <v/>
      </c>
    </row>
    <row r="8271" spans="11:11">
      <c r="K8271" s="47" t="str">
        <f t="shared" si="129"/>
        <v/>
      </c>
    </row>
    <row r="8272" spans="11:11">
      <c r="K8272" s="47" t="str">
        <f t="shared" si="129"/>
        <v/>
      </c>
    </row>
    <row r="8273" spans="11:11">
      <c r="K8273" s="47" t="str">
        <f t="shared" si="129"/>
        <v/>
      </c>
    </row>
    <row r="8274" spans="11:11">
      <c r="K8274" s="47" t="str">
        <f t="shared" si="129"/>
        <v/>
      </c>
    </row>
    <row r="8275" spans="11:11">
      <c r="K8275" s="47" t="str">
        <f t="shared" ref="K8275:K8338" si="130">LEFT(C8275,2)</f>
        <v/>
      </c>
    </row>
    <row r="8276" spans="11:11">
      <c r="K8276" s="47" t="str">
        <f t="shared" si="130"/>
        <v/>
      </c>
    </row>
    <row r="8277" spans="11:11">
      <c r="K8277" s="47" t="str">
        <f t="shared" si="130"/>
        <v/>
      </c>
    </row>
    <row r="8278" spans="11:11">
      <c r="K8278" s="47" t="str">
        <f t="shared" si="130"/>
        <v/>
      </c>
    </row>
    <row r="8279" spans="11:11">
      <c r="K8279" s="47" t="str">
        <f t="shared" si="130"/>
        <v/>
      </c>
    </row>
    <row r="8280" spans="11:11">
      <c r="K8280" s="47" t="str">
        <f t="shared" si="130"/>
        <v/>
      </c>
    </row>
    <row r="8281" spans="11:11">
      <c r="K8281" s="47" t="str">
        <f t="shared" si="130"/>
        <v/>
      </c>
    </row>
    <row r="8282" spans="11:11">
      <c r="K8282" s="47" t="str">
        <f t="shared" si="130"/>
        <v/>
      </c>
    </row>
    <row r="8283" spans="11:11">
      <c r="K8283" s="47" t="str">
        <f t="shared" si="130"/>
        <v/>
      </c>
    </row>
    <row r="8284" spans="11:11">
      <c r="K8284" s="47" t="str">
        <f t="shared" si="130"/>
        <v/>
      </c>
    </row>
    <row r="8285" spans="11:11">
      <c r="K8285" s="47" t="str">
        <f t="shared" si="130"/>
        <v/>
      </c>
    </row>
    <row r="8286" spans="11:11">
      <c r="K8286" s="47" t="str">
        <f t="shared" si="130"/>
        <v/>
      </c>
    </row>
    <row r="8287" spans="11:11">
      <c r="K8287" s="47" t="str">
        <f t="shared" si="130"/>
        <v/>
      </c>
    </row>
    <row r="8288" spans="11:11">
      <c r="K8288" s="47" t="str">
        <f t="shared" si="130"/>
        <v/>
      </c>
    </row>
    <row r="8289" spans="11:11">
      <c r="K8289" s="47" t="str">
        <f t="shared" si="130"/>
        <v/>
      </c>
    </row>
    <row r="8290" spans="11:11">
      <c r="K8290" s="47" t="str">
        <f t="shared" si="130"/>
        <v/>
      </c>
    </row>
    <row r="8291" spans="11:11">
      <c r="K8291" s="47" t="str">
        <f t="shared" si="130"/>
        <v/>
      </c>
    </row>
    <row r="8292" spans="11:11">
      <c r="K8292" s="47" t="str">
        <f t="shared" si="130"/>
        <v/>
      </c>
    </row>
    <row r="8293" spans="11:11">
      <c r="K8293" s="47" t="str">
        <f t="shared" si="130"/>
        <v/>
      </c>
    </row>
    <row r="8294" spans="11:11">
      <c r="K8294" s="47" t="str">
        <f t="shared" si="130"/>
        <v/>
      </c>
    </row>
    <row r="8295" spans="11:11">
      <c r="K8295" s="47" t="str">
        <f t="shared" si="130"/>
        <v/>
      </c>
    </row>
    <row r="8296" spans="11:11">
      <c r="K8296" s="47" t="str">
        <f t="shared" si="130"/>
        <v/>
      </c>
    </row>
    <row r="8297" spans="11:11">
      <c r="K8297" s="47" t="str">
        <f t="shared" si="130"/>
        <v/>
      </c>
    </row>
    <row r="8298" spans="11:11">
      <c r="K8298" s="47" t="str">
        <f t="shared" si="130"/>
        <v/>
      </c>
    </row>
    <row r="8299" spans="11:11">
      <c r="K8299" s="47" t="str">
        <f t="shared" si="130"/>
        <v/>
      </c>
    </row>
    <row r="8300" spans="11:11">
      <c r="K8300" s="47" t="str">
        <f t="shared" si="130"/>
        <v/>
      </c>
    </row>
    <row r="8301" spans="11:11">
      <c r="K8301" s="47" t="str">
        <f t="shared" si="130"/>
        <v/>
      </c>
    </row>
    <row r="8302" spans="11:11">
      <c r="K8302" s="47" t="str">
        <f t="shared" si="130"/>
        <v/>
      </c>
    </row>
    <row r="8303" spans="11:11">
      <c r="K8303" s="47" t="str">
        <f t="shared" si="130"/>
        <v/>
      </c>
    </row>
    <row r="8304" spans="11:11">
      <c r="K8304" s="47" t="str">
        <f t="shared" si="130"/>
        <v/>
      </c>
    </row>
    <row r="8305" spans="11:11">
      <c r="K8305" s="47" t="str">
        <f t="shared" si="130"/>
        <v/>
      </c>
    </row>
    <row r="8306" spans="11:11">
      <c r="K8306" s="47" t="str">
        <f t="shared" si="130"/>
        <v/>
      </c>
    </row>
    <row r="8307" spans="11:11">
      <c r="K8307" s="47" t="str">
        <f t="shared" si="130"/>
        <v/>
      </c>
    </row>
    <row r="8308" spans="11:11">
      <c r="K8308" s="47" t="str">
        <f t="shared" si="130"/>
        <v/>
      </c>
    </row>
    <row r="8309" spans="11:11">
      <c r="K8309" s="47" t="str">
        <f t="shared" si="130"/>
        <v/>
      </c>
    </row>
    <row r="8310" spans="11:11">
      <c r="K8310" s="47" t="str">
        <f t="shared" si="130"/>
        <v/>
      </c>
    </row>
    <row r="8311" spans="11:11">
      <c r="K8311" s="47" t="str">
        <f t="shared" si="130"/>
        <v/>
      </c>
    </row>
    <row r="8312" spans="11:11">
      <c r="K8312" s="47" t="str">
        <f t="shared" si="130"/>
        <v/>
      </c>
    </row>
    <row r="8313" spans="11:11">
      <c r="K8313" s="47" t="str">
        <f t="shared" si="130"/>
        <v/>
      </c>
    </row>
    <row r="8314" spans="11:11">
      <c r="K8314" s="47" t="str">
        <f t="shared" si="130"/>
        <v/>
      </c>
    </row>
    <row r="8315" spans="11:11">
      <c r="K8315" s="47" t="str">
        <f t="shared" si="130"/>
        <v/>
      </c>
    </row>
    <row r="8316" spans="11:11">
      <c r="K8316" s="47" t="str">
        <f t="shared" si="130"/>
        <v/>
      </c>
    </row>
    <row r="8317" spans="11:11">
      <c r="K8317" s="47" t="str">
        <f t="shared" si="130"/>
        <v/>
      </c>
    </row>
    <row r="8318" spans="11:11">
      <c r="K8318" s="47" t="str">
        <f t="shared" si="130"/>
        <v/>
      </c>
    </row>
    <row r="8319" spans="11:11">
      <c r="K8319" s="47" t="str">
        <f t="shared" si="130"/>
        <v/>
      </c>
    </row>
    <row r="8320" spans="11:11">
      <c r="K8320" s="47" t="str">
        <f t="shared" si="130"/>
        <v/>
      </c>
    </row>
    <row r="8321" spans="11:11">
      <c r="K8321" s="47" t="str">
        <f t="shared" si="130"/>
        <v/>
      </c>
    </row>
    <row r="8322" spans="11:11">
      <c r="K8322" s="47" t="str">
        <f t="shared" si="130"/>
        <v/>
      </c>
    </row>
    <row r="8323" spans="11:11">
      <c r="K8323" s="47" t="str">
        <f t="shared" si="130"/>
        <v/>
      </c>
    </row>
    <row r="8324" spans="11:11">
      <c r="K8324" s="47" t="str">
        <f t="shared" si="130"/>
        <v/>
      </c>
    </row>
    <row r="8325" spans="11:11">
      <c r="K8325" s="47" t="str">
        <f t="shared" si="130"/>
        <v/>
      </c>
    </row>
    <row r="8326" spans="11:11">
      <c r="K8326" s="47" t="str">
        <f t="shared" si="130"/>
        <v/>
      </c>
    </row>
    <row r="8327" spans="11:11">
      <c r="K8327" s="47" t="str">
        <f t="shared" si="130"/>
        <v/>
      </c>
    </row>
    <row r="8328" spans="11:11">
      <c r="K8328" s="47" t="str">
        <f t="shared" si="130"/>
        <v/>
      </c>
    </row>
    <row r="8329" spans="11:11">
      <c r="K8329" s="47" t="str">
        <f t="shared" si="130"/>
        <v/>
      </c>
    </row>
    <row r="8330" spans="11:11">
      <c r="K8330" s="47" t="str">
        <f t="shared" si="130"/>
        <v/>
      </c>
    </row>
    <row r="8331" spans="11:11">
      <c r="K8331" s="47" t="str">
        <f t="shared" si="130"/>
        <v/>
      </c>
    </row>
    <row r="8332" spans="11:11">
      <c r="K8332" s="47" t="str">
        <f t="shared" si="130"/>
        <v/>
      </c>
    </row>
    <row r="8333" spans="11:11">
      <c r="K8333" s="47" t="str">
        <f t="shared" si="130"/>
        <v/>
      </c>
    </row>
    <row r="8334" spans="11:11">
      <c r="K8334" s="47" t="str">
        <f t="shared" si="130"/>
        <v/>
      </c>
    </row>
    <row r="8335" spans="11:11">
      <c r="K8335" s="47" t="str">
        <f t="shared" si="130"/>
        <v/>
      </c>
    </row>
    <row r="8336" spans="11:11">
      <c r="K8336" s="47" t="str">
        <f t="shared" si="130"/>
        <v/>
      </c>
    </row>
    <row r="8337" spans="11:11">
      <c r="K8337" s="47" t="str">
        <f t="shared" si="130"/>
        <v/>
      </c>
    </row>
    <row r="8338" spans="11:11">
      <c r="K8338" s="47" t="str">
        <f t="shared" si="130"/>
        <v/>
      </c>
    </row>
    <row r="8339" spans="11:11">
      <c r="K8339" s="47" t="str">
        <f t="shared" ref="K8339:K8402" si="131">LEFT(C8339,2)</f>
        <v/>
      </c>
    </row>
    <row r="8340" spans="11:11">
      <c r="K8340" s="47" t="str">
        <f t="shared" si="131"/>
        <v/>
      </c>
    </row>
    <row r="8341" spans="11:11">
      <c r="K8341" s="47" t="str">
        <f t="shared" si="131"/>
        <v/>
      </c>
    </row>
    <row r="8342" spans="11:11">
      <c r="K8342" s="47" t="str">
        <f t="shared" si="131"/>
        <v/>
      </c>
    </row>
    <row r="8343" spans="11:11">
      <c r="K8343" s="47" t="str">
        <f t="shared" si="131"/>
        <v/>
      </c>
    </row>
    <row r="8344" spans="11:11">
      <c r="K8344" s="47" t="str">
        <f t="shared" si="131"/>
        <v/>
      </c>
    </row>
    <row r="8345" spans="11:11">
      <c r="K8345" s="47" t="str">
        <f t="shared" si="131"/>
        <v/>
      </c>
    </row>
    <row r="8346" spans="11:11">
      <c r="K8346" s="47" t="str">
        <f t="shared" si="131"/>
        <v/>
      </c>
    </row>
    <row r="8347" spans="11:11">
      <c r="K8347" s="47" t="str">
        <f t="shared" si="131"/>
        <v/>
      </c>
    </row>
    <row r="8348" spans="11:11">
      <c r="K8348" s="47" t="str">
        <f t="shared" si="131"/>
        <v/>
      </c>
    </row>
    <row r="8349" spans="11:11">
      <c r="K8349" s="47" t="str">
        <f t="shared" si="131"/>
        <v/>
      </c>
    </row>
    <row r="8350" spans="11:11">
      <c r="K8350" s="47" t="str">
        <f t="shared" si="131"/>
        <v/>
      </c>
    </row>
    <row r="8351" spans="11:11">
      <c r="K8351" s="47" t="str">
        <f t="shared" si="131"/>
        <v/>
      </c>
    </row>
    <row r="8352" spans="11:11">
      <c r="K8352" s="47" t="str">
        <f t="shared" si="131"/>
        <v/>
      </c>
    </row>
    <row r="8353" spans="11:11">
      <c r="K8353" s="47" t="str">
        <f t="shared" si="131"/>
        <v/>
      </c>
    </row>
    <row r="8354" spans="11:11">
      <c r="K8354" s="47" t="str">
        <f t="shared" si="131"/>
        <v/>
      </c>
    </row>
    <row r="8355" spans="11:11">
      <c r="K8355" s="47" t="str">
        <f t="shared" si="131"/>
        <v/>
      </c>
    </row>
    <row r="8356" spans="11:11">
      <c r="K8356" s="47" t="str">
        <f t="shared" si="131"/>
        <v/>
      </c>
    </row>
    <row r="8357" spans="11:11">
      <c r="K8357" s="47" t="str">
        <f t="shared" si="131"/>
        <v/>
      </c>
    </row>
    <row r="8358" spans="11:11">
      <c r="K8358" s="47" t="str">
        <f t="shared" si="131"/>
        <v/>
      </c>
    </row>
    <row r="8359" spans="11:11">
      <c r="K8359" s="47" t="str">
        <f t="shared" si="131"/>
        <v/>
      </c>
    </row>
    <row r="8360" spans="11:11">
      <c r="K8360" s="47" t="str">
        <f t="shared" si="131"/>
        <v/>
      </c>
    </row>
    <row r="8361" spans="11:11">
      <c r="K8361" s="47" t="str">
        <f t="shared" si="131"/>
        <v/>
      </c>
    </row>
    <row r="8362" spans="11:11">
      <c r="K8362" s="47" t="str">
        <f t="shared" si="131"/>
        <v/>
      </c>
    </row>
    <row r="8363" spans="11:11">
      <c r="K8363" s="47" t="str">
        <f t="shared" si="131"/>
        <v/>
      </c>
    </row>
    <row r="8364" spans="11:11">
      <c r="K8364" s="47" t="str">
        <f t="shared" si="131"/>
        <v/>
      </c>
    </row>
    <row r="8365" spans="11:11">
      <c r="K8365" s="47" t="str">
        <f t="shared" si="131"/>
        <v/>
      </c>
    </row>
    <row r="8366" spans="11:11">
      <c r="K8366" s="47" t="str">
        <f t="shared" si="131"/>
        <v/>
      </c>
    </row>
    <row r="8367" spans="11:11">
      <c r="K8367" s="47" t="str">
        <f t="shared" si="131"/>
        <v/>
      </c>
    </row>
    <row r="8368" spans="11:11">
      <c r="K8368" s="47" t="str">
        <f t="shared" si="131"/>
        <v/>
      </c>
    </row>
    <row r="8369" spans="11:11">
      <c r="K8369" s="47" t="str">
        <f t="shared" si="131"/>
        <v/>
      </c>
    </row>
    <row r="8370" spans="11:11">
      <c r="K8370" s="47" t="str">
        <f t="shared" si="131"/>
        <v/>
      </c>
    </row>
    <row r="8371" spans="11:11">
      <c r="K8371" s="47" t="str">
        <f t="shared" si="131"/>
        <v/>
      </c>
    </row>
    <row r="8372" spans="11:11">
      <c r="K8372" s="47" t="str">
        <f t="shared" si="131"/>
        <v/>
      </c>
    </row>
    <row r="8373" spans="11:11">
      <c r="K8373" s="47" t="str">
        <f t="shared" si="131"/>
        <v/>
      </c>
    </row>
    <row r="8374" spans="11:11">
      <c r="K8374" s="47" t="str">
        <f t="shared" si="131"/>
        <v/>
      </c>
    </row>
    <row r="8375" spans="11:11">
      <c r="K8375" s="47" t="str">
        <f t="shared" si="131"/>
        <v/>
      </c>
    </row>
    <row r="8376" spans="11:11">
      <c r="K8376" s="47" t="str">
        <f t="shared" si="131"/>
        <v/>
      </c>
    </row>
    <row r="8377" spans="11:11">
      <c r="K8377" s="47" t="str">
        <f t="shared" si="131"/>
        <v/>
      </c>
    </row>
    <row r="8378" spans="11:11">
      <c r="K8378" s="47" t="str">
        <f t="shared" si="131"/>
        <v/>
      </c>
    </row>
    <row r="8379" spans="11:11">
      <c r="K8379" s="47" t="str">
        <f t="shared" si="131"/>
        <v/>
      </c>
    </row>
    <row r="8380" spans="11:11">
      <c r="K8380" s="47" t="str">
        <f t="shared" si="131"/>
        <v/>
      </c>
    </row>
    <row r="8381" spans="11:11">
      <c r="K8381" s="47" t="str">
        <f t="shared" si="131"/>
        <v/>
      </c>
    </row>
    <row r="8382" spans="11:11">
      <c r="K8382" s="47" t="str">
        <f t="shared" si="131"/>
        <v/>
      </c>
    </row>
    <row r="8383" spans="11:11">
      <c r="K8383" s="47" t="str">
        <f t="shared" si="131"/>
        <v/>
      </c>
    </row>
    <row r="8384" spans="11:11">
      <c r="K8384" s="47" t="str">
        <f t="shared" si="131"/>
        <v/>
      </c>
    </row>
    <row r="8385" spans="11:11">
      <c r="K8385" s="47" t="str">
        <f t="shared" si="131"/>
        <v/>
      </c>
    </row>
    <row r="8386" spans="11:11">
      <c r="K8386" s="47" t="str">
        <f t="shared" si="131"/>
        <v/>
      </c>
    </row>
    <row r="8387" spans="11:11">
      <c r="K8387" s="47" t="str">
        <f t="shared" si="131"/>
        <v/>
      </c>
    </row>
    <row r="8388" spans="11:11">
      <c r="K8388" s="47" t="str">
        <f t="shared" si="131"/>
        <v/>
      </c>
    </row>
    <row r="8389" spans="11:11">
      <c r="K8389" s="47" t="str">
        <f t="shared" si="131"/>
        <v/>
      </c>
    </row>
    <row r="8390" spans="11:11">
      <c r="K8390" s="47" t="str">
        <f t="shared" si="131"/>
        <v/>
      </c>
    </row>
    <row r="8391" spans="11:11">
      <c r="K8391" s="47" t="str">
        <f t="shared" si="131"/>
        <v/>
      </c>
    </row>
    <row r="8392" spans="11:11">
      <c r="K8392" s="47" t="str">
        <f t="shared" si="131"/>
        <v/>
      </c>
    </row>
    <row r="8393" spans="11:11">
      <c r="K8393" s="47" t="str">
        <f t="shared" si="131"/>
        <v/>
      </c>
    </row>
    <row r="8394" spans="11:11">
      <c r="K8394" s="47" t="str">
        <f t="shared" si="131"/>
        <v/>
      </c>
    </row>
    <row r="8395" spans="11:11">
      <c r="K8395" s="47" t="str">
        <f t="shared" si="131"/>
        <v/>
      </c>
    </row>
    <row r="8396" spans="11:11">
      <c r="K8396" s="47" t="str">
        <f t="shared" si="131"/>
        <v/>
      </c>
    </row>
    <row r="8397" spans="11:11">
      <c r="K8397" s="47" t="str">
        <f t="shared" si="131"/>
        <v/>
      </c>
    </row>
    <row r="8398" spans="11:11">
      <c r="K8398" s="47" t="str">
        <f t="shared" si="131"/>
        <v/>
      </c>
    </row>
    <row r="8399" spans="11:11">
      <c r="K8399" s="47" t="str">
        <f t="shared" si="131"/>
        <v/>
      </c>
    </row>
    <row r="8400" spans="11:11">
      <c r="K8400" s="47" t="str">
        <f t="shared" si="131"/>
        <v/>
      </c>
    </row>
    <row r="8401" spans="11:11">
      <c r="K8401" s="47" t="str">
        <f t="shared" si="131"/>
        <v/>
      </c>
    </row>
    <row r="8402" spans="11:11">
      <c r="K8402" s="47" t="str">
        <f t="shared" si="131"/>
        <v/>
      </c>
    </row>
    <row r="8403" spans="11:11">
      <c r="K8403" s="47" t="str">
        <f t="shared" ref="K8403:K8466" si="132">LEFT(C8403,2)</f>
        <v/>
      </c>
    </row>
    <row r="8404" spans="11:11">
      <c r="K8404" s="47" t="str">
        <f t="shared" si="132"/>
        <v/>
      </c>
    </row>
    <row r="8405" spans="11:11">
      <c r="K8405" s="47" t="str">
        <f t="shared" si="132"/>
        <v/>
      </c>
    </row>
    <row r="8406" spans="11:11">
      <c r="K8406" s="47" t="str">
        <f t="shared" si="132"/>
        <v/>
      </c>
    </row>
    <row r="8407" spans="11:11">
      <c r="K8407" s="47" t="str">
        <f t="shared" si="132"/>
        <v/>
      </c>
    </row>
    <row r="8408" spans="11:11">
      <c r="K8408" s="47" t="str">
        <f t="shared" si="132"/>
        <v/>
      </c>
    </row>
    <row r="8409" spans="11:11">
      <c r="K8409" s="47" t="str">
        <f t="shared" si="132"/>
        <v/>
      </c>
    </row>
    <row r="8410" spans="11:11">
      <c r="K8410" s="47" t="str">
        <f t="shared" si="132"/>
        <v/>
      </c>
    </row>
    <row r="8411" spans="11:11">
      <c r="K8411" s="47" t="str">
        <f t="shared" si="132"/>
        <v/>
      </c>
    </row>
    <row r="8412" spans="11:11">
      <c r="K8412" s="47" t="str">
        <f t="shared" si="132"/>
        <v/>
      </c>
    </row>
    <row r="8413" spans="11:11">
      <c r="K8413" s="47" t="str">
        <f t="shared" si="132"/>
        <v/>
      </c>
    </row>
    <row r="8414" spans="11:11">
      <c r="K8414" s="47" t="str">
        <f t="shared" si="132"/>
        <v/>
      </c>
    </row>
    <row r="8415" spans="11:11">
      <c r="K8415" s="47" t="str">
        <f t="shared" si="132"/>
        <v/>
      </c>
    </row>
    <row r="8416" spans="11:11">
      <c r="K8416" s="47" t="str">
        <f t="shared" si="132"/>
        <v/>
      </c>
    </row>
    <row r="8417" spans="11:11">
      <c r="K8417" s="47" t="str">
        <f t="shared" si="132"/>
        <v/>
      </c>
    </row>
    <row r="8418" spans="11:11">
      <c r="K8418" s="47" t="str">
        <f t="shared" si="132"/>
        <v/>
      </c>
    </row>
    <row r="8419" spans="11:11">
      <c r="K8419" s="47" t="str">
        <f t="shared" si="132"/>
        <v/>
      </c>
    </row>
    <row r="8420" spans="11:11">
      <c r="K8420" s="47" t="str">
        <f t="shared" si="132"/>
        <v/>
      </c>
    </row>
    <row r="8421" spans="11:11">
      <c r="K8421" s="47" t="str">
        <f t="shared" si="132"/>
        <v/>
      </c>
    </row>
    <row r="8422" spans="11:11">
      <c r="K8422" s="47" t="str">
        <f t="shared" si="132"/>
        <v/>
      </c>
    </row>
    <row r="8423" spans="11:11">
      <c r="K8423" s="47" t="str">
        <f t="shared" si="132"/>
        <v/>
      </c>
    </row>
    <row r="8424" spans="11:11">
      <c r="K8424" s="47" t="str">
        <f t="shared" si="132"/>
        <v/>
      </c>
    </row>
    <row r="8425" spans="11:11">
      <c r="K8425" s="47" t="str">
        <f t="shared" si="132"/>
        <v/>
      </c>
    </row>
    <row r="8426" spans="11:11">
      <c r="K8426" s="47" t="str">
        <f t="shared" si="132"/>
        <v/>
      </c>
    </row>
    <row r="8427" spans="11:11">
      <c r="K8427" s="47" t="str">
        <f t="shared" si="132"/>
        <v/>
      </c>
    </row>
    <row r="8428" spans="11:11">
      <c r="K8428" s="47" t="str">
        <f t="shared" si="132"/>
        <v/>
      </c>
    </row>
    <row r="8429" spans="11:11">
      <c r="K8429" s="47" t="str">
        <f t="shared" si="132"/>
        <v/>
      </c>
    </row>
    <row r="8430" spans="11:11">
      <c r="K8430" s="47" t="str">
        <f t="shared" si="132"/>
        <v/>
      </c>
    </row>
    <row r="8431" spans="11:11">
      <c r="K8431" s="47" t="str">
        <f t="shared" si="132"/>
        <v/>
      </c>
    </row>
    <row r="8432" spans="11:11">
      <c r="K8432" s="47" t="str">
        <f t="shared" si="132"/>
        <v/>
      </c>
    </row>
    <row r="8433" spans="11:11">
      <c r="K8433" s="47" t="str">
        <f t="shared" si="132"/>
        <v/>
      </c>
    </row>
    <row r="8434" spans="11:11">
      <c r="K8434" s="47" t="str">
        <f t="shared" si="132"/>
        <v/>
      </c>
    </row>
    <row r="8435" spans="11:11">
      <c r="K8435" s="47" t="str">
        <f t="shared" si="132"/>
        <v/>
      </c>
    </row>
    <row r="8436" spans="11:11">
      <c r="K8436" s="47" t="str">
        <f t="shared" si="132"/>
        <v/>
      </c>
    </row>
    <row r="8437" spans="11:11">
      <c r="K8437" s="47" t="str">
        <f t="shared" si="132"/>
        <v/>
      </c>
    </row>
    <row r="8438" spans="11:11">
      <c r="K8438" s="47" t="str">
        <f t="shared" si="132"/>
        <v/>
      </c>
    </row>
    <row r="8439" spans="11:11">
      <c r="K8439" s="47" t="str">
        <f t="shared" si="132"/>
        <v/>
      </c>
    </row>
    <row r="8440" spans="11:11">
      <c r="K8440" s="47" t="str">
        <f t="shared" si="132"/>
        <v/>
      </c>
    </row>
    <row r="8441" spans="11:11">
      <c r="K8441" s="47" t="str">
        <f t="shared" si="132"/>
        <v/>
      </c>
    </row>
    <row r="8442" spans="11:11">
      <c r="K8442" s="47" t="str">
        <f t="shared" si="132"/>
        <v/>
      </c>
    </row>
    <row r="8443" spans="11:11">
      <c r="K8443" s="47" t="str">
        <f t="shared" si="132"/>
        <v/>
      </c>
    </row>
    <row r="8444" spans="11:11">
      <c r="K8444" s="47" t="str">
        <f t="shared" si="132"/>
        <v/>
      </c>
    </row>
    <row r="8445" spans="11:11">
      <c r="K8445" s="47" t="str">
        <f t="shared" si="132"/>
        <v/>
      </c>
    </row>
    <row r="8446" spans="11:11">
      <c r="K8446" s="47" t="str">
        <f t="shared" si="132"/>
        <v/>
      </c>
    </row>
    <row r="8447" spans="11:11">
      <c r="K8447" s="47" t="str">
        <f t="shared" si="132"/>
        <v/>
      </c>
    </row>
    <row r="8448" spans="11:11">
      <c r="K8448" s="47" t="str">
        <f t="shared" si="132"/>
        <v/>
      </c>
    </row>
    <row r="8449" spans="11:11">
      <c r="K8449" s="47" t="str">
        <f t="shared" si="132"/>
        <v/>
      </c>
    </row>
    <row r="8450" spans="11:11">
      <c r="K8450" s="47" t="str">
        <f t="shared" si="132"/>
        <v/>
      </c>
    </row>
    <row r="8451" spans="11:11">
      <c r="K8451" s="47" t="str">
        <f t="shared" si="132"/>
        <v/>
      </c>
    </row>
    <row r="8452" spans="11:11">
      <c r="K8452" s="47" t="str">
        <f t="shared" si="132"/>
        <v/>
      </c>
    </row>
    <row r="8453" spans="11:11">
      <c r="K8453" s="47" t="str">
        <f t="shared" si="132"/>
        <v/>
      </c>
    </row>
    <row r="8454" spans="11:11">
      <c r="K8454" s="47" t="str">
        <f t="shared" si="132"/>
        <v/>
      </c>
    </row>
    <row r="8455" spans="11:11">
      <c r="K8455" s="47" t="str">
        <f t="shared" si="132"/>
        <v/>
      </c>
    </row>
    <row r="8456" spans="11:11">
      <c r="K8456" s="47" t="str">
        <f t="shared" si="132"/>
        <v/>
      </c>
    </row>
    <row r="8457" spans="11:11">
      <c r="K8457" s="47" t="str">
        <f t="shared" si="132"/>
        <v/>
      </c>
    </row>
    <row r="8458" spans="11:11">
      <c r="K8458" s="47" t="str">
        <f t="shared" si="132"/>
        <v/>
      </c>
    </row>
    <row r="8459" spans="11:11">
      <c r="K8459" s="47" t="str">
        <f t="shared" si="132"/>
        <v/>
      </c>
    </row>
    <row r="8460" spans="11:11">
      <c r="K8460" s="47" t="str">
        <f t="shared" si="132"/>
        <v/>
      </c>
    </row>
    <row r="8461" spans="11:11">
      <c r="K8461" s="47" t="str">
        <f t="shared" si="132"/>
        <v/>
      </c>
    </row>
    <row r="8462" spans="11:11">
      <c r="K8462" s="47" t="str">
        <f t="shared" si="132"/>
        <v/>
      </c>
    </row>
    <row r="8463" spans="11:11">
      <c r="K8463" s="47" t="str">
        <f t="shared" si="132"/>
        <v/>
      </c>
    </row>
    <row r="8464" spans="11:11">
      <c r="K8464" s="47" t="str">
        <f t="shared" si="132"/>
        <v/>
      </c>
    </row>
    <row r="8465" spans="11:11">
      <c r="K8465" s="47" t="str">
        <f t="shared" si="132"/>
        <v/>
      </c>
    </row>
    <row r="8466" spans="11:11">
      <c r="K8466" s="47" t="str">
        <f t="shared" si="132"/>
        <v/>
      </c>
    </row>
    <row r="8467" spans="11:11">
      <c r="K8467" s="47" t="str">
        <f t="shared" ref="K8467:K8530" si="133">LEFT(C8467,2)</f>
        <v/>
      </c>
    </row>
    <row r="8468" spans="11:11">
      <c r="K8468" s="47" t="str">
        <f t="shared" si="133"/>
        <v/>
      </c>
    </row>
    <row r="8469" spans="11:11">
      <c r="K8469" s="47" t="str">
        <f t="shared" si="133"/>
        <v/>
      </c>
    </row>
    <row r="8470" spans="11:11">
      <c r="K8470" s="47" t="str">
        <f t="shared" si="133"/>
        <v/>
      </c>
    </row>
    <row r="8471" spans="11:11">
      <c r="K8471" s="47" t="str">
        <f t="shared" si="133"/>
        <v/>
      </c>
    </row>
    <row r="8472" spans="11:11">
      <c r="K8472" s="47" t="str">
        <f t="shared" si="133"/>
        <v/>
      </c>
    </row>
    <row r="8473" spans="11:11">
      <c r="K8473" s="47" t="str">
        <f t="shared" si="133"/>
        <v/>
      </c>
    </row>
    <row r="8474" spans="11:11">
      <c r="K8474" s="47" t="str">
        <f t="shared" si="133"/>
        <v/>
      </c>
    </row>
    <row r="8475" spans="11:11">
      <c r="K8475" s="47" t="str">
        <f t="shared" si="133"/>
        <v/>
      </c>
    </row>
    <row r="8476" spans="11:11">
      <c r="K8476" s="47" t="str">
        <f t="shared" si="133"/>
        <v/>
      </c>
    </row>
    <row r="8477" spans="11:11">
      <c r="K8477" s="47" t="str">
        <f t="shared" si="133"/>
        <v/>
      </c>
    </row>
    <row r="8478" spans="11:11">
      <c r="K8478" s="47" t="str">
        <f t="shared" si="133"/>
        <v/>
      </c>
    </row>
    <row r="8479" spans="11:11">
      <c r="K8479" s="47" t="str">
        <f t="shared" si="133"/>
        <v/>
      </c>
    </row>
    <row r="8480" spans="11:11">
      <c r="K8480" s="47" t="str">
        <f t="shared" si="133"/>
        <v/>
      </c>
    </row>
    <row r="8481" spans="11:11">
      <c r="K8481" s="47" t="str">
        <f t="shared" si="133"/>
        <v/>
      </c>
    </row>
    <row r="8482" spans="11:11">
      <c r="K8482" s="47" t="str">
        <f t="shared" si="133"/>
        <v/>
      </c>
    </row>
    <row r="8483" spans="11:11">
      <c r="K8483" s="47" t="str">
        <f t="shared" si="133"/>
        <v/>
      </c>
    </row>
    <row r="8484" spans="11:11">
      <c r="K8484" s="47" t="str">
        <f t="shared" si="133"/>
        <v/>
      </c>
    </row>
    <row r="8485" spans="11:11">
      <c r="K8485" s="47" t="str">
        <f t="shared" si="133"/>
        <v/>
      </c>
    </row>
    <row r="8486" spans="11:11">
      <c r="K8486" s="47" t="str">
        <f t="shared" si="133"/>
        <v/>
      </c>
    </row>
    <row r="8487" spans="11:11">
      <c r="K8487" s="47" t="str">
        <f t="shared" si="133"/>
        <v/>
      </c>
    </row>
    <row r="8488" spans="11:11">
      <c r="K8488" s="47" t="str">
        <f t="shared" si="133"/>
        <v/>
      </c>
    </row>
    <row r="8489" spans="11:11">
      <c r="K8489" s="47" t="str">
        <f t="shared" si="133"/>
        <v/>
      </c>
    </row>
    <row r="8490" spans="11:11">
      <c r="K8490" s="47" t="str">
        <f t="shared" si="133"/>
        <v/>
      </c>
    </row>
    <row r="8491" spans="11:11">
      <c r="K8491" s="47" t="str">
        <f t="shared" si="133"/>
        <v/>
      </c>
    </row>
    <row r="8492" spans="11:11">
      <c r="K8492" s="47" t="str">
        <f t="shared" si="133"/>
        <v/>
      </c>
    </row>
    <row r="8493" spans="11:11">
      <c r="K8493" s="47" t="str">
        <f t="shared" si="133"/>
        <v/>
      </c>
    </row>
    <row r="8494" spans="11:11">
      <c r="K8494" s="47" t="str">
        <f t="shared" si="133"/>
        <v/>
      </c>
    </row>
    <row r="8495" spans="11:11">
      <c r="K8495" s="47" t="str">
        <f t="shared" si="133"/>
        <v/>
      </c>
    </row>
    <row r="8496" spans="11:11">
      <c r="K8496" s="47" t="str">
        <f t="shared" si="133"/>
        <v/>
      </c>
    </row>
    <row r="8497" spans="11:11">
      <c r="K8497" s="47" t="str">
        <f t="shared" si="133"/>
        <v/>
      </c>
    </row>
    <row r="8498" spans="11:11">
      <c r="K8498" s="47" t="str">
        <f t="shared" si="133"/>
        <v/>
      </c>
    </row>
    <row r="8499" spans="11:11">
      <c r="K8499" s="47" t="str">
        <f t="shared" si="133"/>
        <v/>
      </c>
    </row>
    <row r="8500" spans="11:11">
      <c r="K8500" s="47" t="str">
        <f t="shared" si="133"/>
        <v/>
      </c>
    </row>
    <row r="8501" spans="11:11">
      <c r="K8501" s="47" t="str">
        <f t="shared" si="133"/>
        <v/>
      </c>
    </row>
    <row r="8502" spans="11:11">
      <c r="K8502" s="47" t="str">
        <f t="shared" si="133"/>
        <v/>
      </c>
    </row>
    <row r="8503" spans="11:11">
      <c r="K8503" s="47" t="str">
        <f t="shared" si="133"/>
        <v/>
      </c>
    </row>
    <row r="8504" spans="11:11">
      <c r="K8504" s="47" t="str">
        <f t="shared" si="133"/>
        <v/>
      </c>
    </row>
    <row r="8505" spans="11:11">
      <c r="K8505" s="47" t="str">
        <f t="shared" si="133"/>
        <v/>
      </c>
    </row>
    <row r="8506" spans="11:11">
      <c r="K8506" s="47" t="str">
        <f t="shared" si="133"/>
        <v/>
      </c>
    </row>
    <row r="8507" spans="11:11">
      <c r="K8507" s="47" t="str">
        <f t="shared" si="133"/>
        <v/>
      </c>
    </row>
    <row r="8508" spans="11:11">
      <c r="K8508" s="47" t="str">
        <f t="shared" si="133"/>
        <v/>
      </c>
    </row>
    <row r="8509" spans="11:11">
      <c r="K8509" s="47" t="str">
        <f t="shared" si="133"/>
        <v/>
      </c>
    </row>
    <row r="8510" spans="11:11">
      <c r="K8510" s="47" t="str">
        <f t="shared" si="133"/>
        <v/>
      </c>
    </row>
    <row r="8511" spans="11:11">
      <c r="K8511" s="47" t="str">
        <f t="shared" si="133"/>
        <v/>
      </c>
    </row>
    <row r="8512" spans="11:11">
      <c r="K8512" s="47" t="str">
        <f t="shared" si="133"/>
        <v/>
      </c>
    </row>
    <row r="8513" spans="11:11">
      <c r="K8513" s="47" t="str">
        <f t="shared" si="133"/>
        <v/>
      </c>
    </row>
    <row r="8514" spans="11:11">
      <c r="K8514" s="47" t="str">
        <f t="shared" si="133"/>
        <v/>
      </c>
    </row>
    <row r="8515" spans="11:11">
      <c r="K8515" s="47" t="str">
        <f t="shared" si="133"/>
        <v/>
      </c>
    </row>
    <row r="8516" spans="11:11">
      <c r="K8516" s="47" t="str">
        <f t="shared" si="133"/>
        <v/>
      </c>
    </row>
    <row r="8517" spans="11:11">
      <c r="K8517" s="47" t="str">
        <f t="shared" si="133"/>
        <v/>
      </c>
    </row>
    <row r="8518" spans="11:11">
      <c r="K8518" s="47" t="str">
        <f t="shared" si="133"/>
        <v/>
      </c>
    </row>
    <row r="8519" spans="11:11">
      <c r="K8519" s="47" t="str">
        <f t="shared" si="133"/>
        <v/>
      </c>
    </row>
    <row r="8520" spans="11:11">
      <c r="K8520" s="47" t="str">
        <f t="shared" si="133"/>
        <v/>
      </c>
    </row>
    <row r="8521" spans="11:11">
      <c r="K8521" s="47" t="str">
        <f t="shared" si="133"/>
        <v/>
      </c>
    </row>
    <row r="8522" spans="11:11">
      <c r="K8522" s="47" t="str">
        <f t="shared" si="133"/>
        <v/>
      </c>
    </row>
    <row r="8523" spans="11:11">
      <c r="K8523" s="47" t="str">
        <f t="shared" si="133"/>
        <v/>
      </c>
    </row>
    <row r="8524" spans="11:11">
      <c r="K8524" s="47" t="str">
        <f t="shared" si="133"/>
        <v/>
      </c>
    </row>
    <row r="8525" spans="11:11">
      <c r="K8525" s="47" t="str">
        <f t="shared" si="133"/>
        <v/>
      </c>
    </row>
    <row r="8526" spans="11:11">
      <c r="K8526" s="47" t="str">
        <f t="shared" si="133"/>
        <v/>
      </c>
    </row>
    <row r="8527" spans="11:11">
      <c r="K8527" s="47" t="str">
        <f t="shared" si="133"/>
        <v/>
      </c>
    </row>
    <row r="8528" spans="11:11">
      <c r="K8528" s="47" t="str">
        <f t="shared" si="133"/>
        <v/>
      </c>
    </row>
    <row r="8529" spans="11:11">
      <c r="K8529" s="47" t="str">
        <f t="shared" si="133"/>
        <v/>
      </c>
    </row>
    <row r="8530" spans="11:11">
      <c r="K8530" s="47" t="str">
        <f t="shared" si="133"/>
        <v/>
      </c>
    </row>
    <row r="8531" spans="11:11">
      <c r="K8531" s="47" t="str">
        <f t="shared" ref="K8531:K8594" si="134">LEFT(C8531,2)</f>
        <v/>
      </c>
    </row>
    <row r="8532" spans="11:11">
      <c r="K8532" s="47" t="str">
        <f t="shared" si="134"/>
        <v/>
      </c>
    </row>
    <row r="8533" spans="11:11">
      <c r="K8533" s="47" t="str">
        <f t="shared" si="134"/>
        <v/>
      </c>
    </row>
    <row r="8534" spans="11:11">
      <c r="K8534" s="47" t="str">
        <f t="shared" si="134"/>
        <v/>
      </c>
    </row>
    <row r="8535" spans="11:11">
      <c r="K8535" s="47" t="str">
        <f t="shared" si="134"/>
        <v/>
      </c>
    </row>
    <row r="8536" spans="11:11">
      <c r="K8536" s="47" t="str">
        <f t="shared" si="134"/>
        <v/>
      </c>
    </row>
    <row r="8537" spans="11:11">
      <c r="K8537" s="47" t="str">
        <f t="shared" si="134"/>
        <v/>
      </c>
    </row>
    <row r="8538" spans="11:11">
      <c r="K8538" s="47" t="str">
        <f t="shared" si="134"/>
        <v/>
      </c>
    </row>
    <row r="8539" spans="11:11">
      <c r="K8539" s="47" t="str">
        <f t="shared" si="134"/>
        <v/>
      </c>
    </row>
    <row r="8540" spans="11:11">
      <c r="K8540" s="47" t="str">
        <f t="shared" si="134"/>
        <v/>
      </c>
    </row>
    <row r="8541" spans="11:11">
      <c r="K8541" s="47" t="str">
        <f t="shared" si="134"/>
        <v/>
      </c>
    </row>
    <row r="8542" spans="11:11">
      <c r="K8542" s="47" t="str">
        <f t="shared" si="134"/>
        <v/>
      </c>
    </row>
    <row r="8543" spans="11:11">
      <c r="K8543" s="47" t="str">
        <f t="shared" si="134"/>
        <v/>
      </c>
    </row>
    <row r="8544" spans="11:11">
      <c r="K8544" s="47" t="str">
        <f t="shared" si="134"/>
        <v/>
      </c>
    </row>
    <row r="8545" spans="11:11">
      <c r="K8545" s="47" t="str">
        <f t="shared" si="134"/>
        <v/>
      </c>
    </row>
    <row r="8546" spans="11:11">
      <c r="K8546" s="47" t="str">
        <f t="shared" si="134"/>
        <v/>
      </c>
    </row>
    <row r="8547" spans="11:11">
      <c r="K8547" s="47" t="str">
        <f t="shared" si="134"/>
        <v/>
      </c>
    </row>
    <row r="8548" spans="11:11">
      <c r="K8548" s="47" t="str">
        <f t="shared" si="134"/>
        <v/>
      </c>
    </row>
    <row r="8549" spans="11:11">
      <c r="K8549" s="47" t="str">
        <f t="shared" si="134"/>
        <v/>
      </c>
    </row>
    <row r="8550" spans="11:11">
      <c r="K8550" s="47" t="str">
        <f t="shared" si="134"/>
        <v/>
      </c>
    </row>
    <row r="8551" spans="11:11">
      <c r="K8551" s="47" t="str">
        <f t="shared" si="134"/>
        <v/>
      </c>
    </row>
    <row r="8552" spans="11:11">
      <c r="K8552" s="47" t="str">
        <f t="shared" si="134"/>
        <v/>
      </c>
    </row>
    <row r="8553" spans="11:11">
      <c r="K8553" s="47" t="str">
        <f t="shared" si="134"/>
        <v/>
      </c>
    </row>
    <row r="8554" spans="11:11">
      <c r="K8554" s="47" t="str">
        <f t="shared" si="134"/>
        <v/>
      </c>
    </row>
    <row r="8555" spans="11:11">
      <c r="K8555" s="47" t="str">
        <f t="shared" si="134"/>
        <v/>
      </c>
    </row>
    <row r="8556" spans="11:11">
      <c r="K8556" s="47" t="str">
        <f t="shared" si="134"/>
        <v/>
      </c>
    </row>
    <row r="8557" spans="11:11">
      <c r="K8557" s="47" t="str">
        <f t="shared" si="134"/>
        <v/>
      </c>
    </row>
    <row r="8558" spans="11:11">
      <c r="K8558" s="47" t="str">
        <f t="shared" si="134"/>
        <v/>
      </c>
    </row>
    <row r="8559" spans="11:11">
      <c r="K8559" s="47" t="str">
        <f t="shared" si="134"/>
        <v/>
      </c>
    </row>
    <row r="8560" spans="11:11">
      <c r="K8560" s="47" t="str">
        <f t="shared" si="134"/>
        <v/>
      </c>
    </row>
    <row r="8561" spans="11:11">
      <c r="K8561" s="47" t="str">
        <f t="shared" si="134"/>
        <v/>
      </c>
    </row>
    <row r="8562" spans="11:11">
      <c r="K8562" s="47" t="str">
        <f t="shared" si="134"/>
        <v/>
      </c>
    </row>
    <row r="8563" spans="11:11">
      <c r="K8563" s="47" t="str">
        <f t="shared" si="134"/>
        <v/>
      </c>
    </row>
    <row r="8564" spans="11:11">
      <c r="K8564" s="47" t="str">
        <f t="shared" si="134"/>
        <v/>
      </c>
    </row>
    <row r="8565" spans="11:11">
      <c r="K8565" s="47" t="str">
        <f t="shared" si="134"/>
        <v/>
      </c>
    </row>
    <row r="8566" spans="11:11">
      <c r="K8566" s="47" t="str">
        <f t="shared" si="134"/>
        <v/>
      </c>
    </row>
    <row r="8567" spans="11:11">
      <c r="K8567" s="47" t="str">
        <f t="shared" si="134"/>
        <v/>
      </c>
    </row>
    <row r="8568" spans="11:11">
      <c r="K8568" s="47" t="str">
        <f t="shared" si="134"/>
        <v/>
      </c>
    </row>
    <row r="8569" spans="11:11">
      <c r="K8569" s="47" t="str">
        <f t="shared" si="134"/>
        <v/>
      </c>
    </row>
    <row r="8570" spans="11:11">
      <c r="K8570" s="47" t="str">
        <f t="shared" si="134"/>
        <v/>
      </c>
    </row>
    <row r="8571" spans="11:11">
      <c r="K8571" s="47" t="str">
        <f t="shared" si="134"/>
        <v/>
      </c>
    </row>
    <row r="8572" spans="11:11">
      <c r="K8572" s="47" t="str">
        <f t="shared" si="134"/>
        <v/>
      </c>
    </row>
    <row r="8573" spans="11:11">
      <c r="K8573" s="47" t="str">
        <f t="shared" si="134"/>
        <v/>
      </c>
    </row>
    <row r="8574" spans="11:11">
      <c r="K8574" s="47" t="str">
        <f t="shared" si="134"/>
        <v/>
      </c>
    </row>
    <row r="8575" spans="11:11">
      <c r="K8575" s="47" t="str">
        <f t="shared" si="134"/>
        <v/>
      </c>
    </row>
    <row r="8576" spans="11:11">
      <c r="K8576" s="47" t="str">
        <f t="shared" si="134"/>
        <v/>
      </c>
    </row>
    <row r="8577" spans="11:11">
      <c r="K8577" s="47" t="str">
        <f t="shared" si="134"/>
        <v/>
      </c>
    </row>
    <row r="8578" spans="11:11">
      <c r="K8578" s="47" t="str">
        <f t="shared" si="134"/>
        <v/>
      </c>
    </row>
    <row r="8579" spans="11:11">
      <c r="K8579" s="47" t="str">
        <f t="shared" si="134"/>
        <v/>
      </c>
    </row>
    <row r="8580" spans="11:11">
      <c r="K8580" s="47" t="str">
        <f t="shared" si="134"/>
        <v/>
      </c>
    </row>
    <row r="8581" spans="11:11">
      <c r="K8581" s="47" t="str">
        <f t="shared" si="134"/>
        <v/>
      </c>
    </row>
    <row r="8582" spans="11:11">
      <c r="K8582" s="47" t="str">
        <f t="shared" si="134"/>
        <v/>
      </c>
    </row>
    <row r="8583" spans="11:11">
      <c r="K8583" s="47" t="str">
        <f t="shared" si="134"/>
        <v/>
      </c>
    </row>
    <row r="8584" spans="11:11">
      <c r="K8584" s="47" t="str">
        <f t="shared" si="134"/>
        <v/>
      </c>
    </row>
    <row r="8585" spans="11:11">
      <c r="K8585" s="47" t="str">
        <f t="shared" si="134"/>
        <v/>
      </c>
    </row>
    <row r="8586" spans="11:11">
      <c r="K8586" s="47" t="str">
        <f t="shared" si="134"/>
        <v/>
      </c>
    </row>
    <row r="8587" spans="11:11">
      <c r="K8587" s="47" t="str">
        <f t="shared" si="134"/>
        <v/>
      </c>
    </row>
    <row r="8588" spans="11:11">
      <c r="K8588" s="47" t="str">
        <f t="shared" si="134"/>
        <v/>
      </c>
    </row>
    <row r="8589" spans="11:11">
      <c r="K8589" s="47" t="str">
        <f t="shared" si="134"/>
        <v/>
      </c>
    </row>
    <row r="8590" spans="11:11">
      <c r="K8590" s="47" t="str">
        <f t="shared" si="134"/>
        <v/>
      </c>
    </row>
    <row r="8591" spans="11:11">
      <c r="K8591" s="47" t="str">
        <f t="shared" si="134"/>
        <v/>
      </c>
    </row>
    <row r="8592" spans="11:11">
      <c r="K8592" s="47" t="str">
        <f t="shared" si="134"/>
        <v/>
      </c>
    </row>
    <row r="8593" spans="11:11">
      <c r="K8593" s="47" t="str">
        <f t="shared" si="134"/>
        <v/>
      </c>
    </row>
    <row r="8594" spans="11:11">
      <c r="K8594" s="47" t="str">
        <f t="shared" si="134"/>
        <v/>
      </c>
    </row>
    <row r="8595" spans="11:11">
      <c r="K8595" s="47" t="str">
        <f t="shared" ref="K8595:K8658" si="135">LEFT(C8595,2)</f>
        <v/>
      </c>
    </row>
    <row r="8596" spans="11:11">
      <c r="K8596" s="47" t="str">
        <f t="shared" si="135"/>
        <v/>
      </c>
    </row>
    <row r="8597" spans="11:11">
      <c r="K8597" s="47" t="str">
        <f t="shared" si="135"/>
        <v/>
      </c>
    </row>
    <row r="8598" spans="11:11">
      <c r="K8598" s="47" t="str">
        <f t="shared" si="135"/>
        <v/>
      </c>
    </row>
    <row r="8599" spans="11:11">
      <c r="K8599" s="47" t="str">
        <f t="shared" si="135"/>
        <v/>
      </c>
    </row>
    <row r="8600" spans="11:11">
      <c r="K8600" s="47" t="str">
        <f t="shared" si="135"/>
        <v/>
      </c>
    </row>
    <row r="8601" spans="11:11">
      <c r="K8601" s="47" t="str">
        <f t="shared" si="135"/>
        <v/>
      </c>
    </row>
    <row r="8602" spans="11:11">
      <c r="K8602" s="47" t="str">
        <f t="shared" si="135"/>
        <v/>
      </c>
    </row>
    <row r="8603" spans="11:11">
      <c r="K8603" s="47" t="str">
        <f t="shared" si="135"/>
        <v/>
      </c>
    </row>
    <row r="8604" spans="11:11">
      <c r="K8604" s="47" t="str">
        <f t="shared" si="135"/>
        <v/>
      </c>
    </row>
    <row r="8605" spans="11:11">
      <c r="K8605" s="47" t="str">
        <f t="shared" si="135"/>
        <v/>
      </c>
    </row>
    <row r="8606" spans="11:11">
      <c r="K8606" s="47" t="str">
        <f t="shared" si="135"/>
        <v/>
      </c>
    </row>
    <row r="8607" spans="11:11">
      <c r="K8607" s="47" t="str">
        <f t="shared" si="135"/>
        <v/>
      </c>
    </row>
    <row r="8608" spans="11:11">
      <c r="K8608" s="47" t="str">
        <f t="shared" si="135"/>
        <v/>
      </c>
    </row>
    <row r="8609" spans="11:11">
      <c r="K8609" s="47" t="str">
        <f t="shared" si="135"/>
        <v/>
      </c>
    </row>
    <row r="8610" spans="11:11">
      <c r="K8610" s="47" t="str">
        <f t="shared" si="135"/>
        <v/>
      </c>
    </row>
    <row r="8611" spans="11:11">
      <c r="K8611" s="47" t="str">
        <f t="shared" si="135"/>
        <v/>
      </c>
    </row>
    <row r="8612" spans="11:11">
      <c r="K8612" s="47" t="str">
        <f t="shared" si="135"/>
        <v/>
      </c>
    </row>
    <row r="8613" spans="11:11">
      <c r="K8613" s="47" t="str">
        <f t="shared" si="135"/>
        <v/>
      </c>
    </row>
    <row r="8614" spans="11:11">
      <c r="K8614" s="47" t="str">
        <f t="shared" si="135"/>
        <v/>
      </c>
    </row>
    <row r="8615" spans="11:11">
      <c r="K8615" s="47" t="str">
        <f t="shared" si="135"/>
        <v/>
      </c>
    </row>
    <row r="8616" spans="11:11">
      <c r="K8616" s="47" t="str">
        <f t="shared" si="135"/>
        <v/>
      </c>
    </row>
    <row r="8617" spans="11:11">
      <c r="K8617" s="47" t="str">
        <f t="shared" si="135"/>
        <v/>
      </c>
    </row>
    <row r="8618" spans="11:11">
      <c r="K8618" s="47" t="str">
        <f t="shared" si="135"/>
        <v/>
      </c>
    </row>
    <row r="8619" spans="11:11">
      <c r="K8619" s="47" t="str">
        <f t="shared" si="135"/>
        <v/>
      </c>
    </row>
    <row r="8620" spans="11:11">
      <c r="K8620" s="47" t="str">
        <f t="shared" si="135"/>
        <v/>
      </c>
    </row>
    <row r="8621" spans="11:11">
      <c r="K8621" s="47" t="str">
        <f t="shared" si="135"/>
        <v/>
      </c>
    </row>
    <row r="8622" spans="11:11">
      <c r="K8622" s="47" t="str">
        <f t="shared" si="135"/>
        <v/>
      </c>
    </row>
    <row r="8623" spans="11:11">
      <c r="K8623" s="47" t="str">
        <f t="shared" si="135"/>
        <v/>
      </c>
    </row>
    <row r="8624" spans="11:11">
      <c r="K8624" s="47" t="str">
        <f t="shared" si="135"/>
        <v/>
      </c>
    </row>
    <row r="8625" spans="11:11">
      <c r="K8625" s="47" t="str">
        <f t="shared" si="135"/>
        <v/>
      </c>
    </row>
    <row r="8626" spans="11:11">
      <c r="K8626" s="47" t="str">
        <f t="shared" si="135"/>
        <v/>
      </c>
    </row>
    <row r="8627" spans="11:11">
      <c r="K8627" s="47" t="str">
        <f t="shared" si="135"/>
        <v/>
      </c>
    </row>
    <row r="8628" spans="11:11">
      <c r="K8628" s="47" t="str">
        <f t="shared" si="135"/>
        <v/>
      </c>
    </row>
    <row r="8629" spans="11:11">
      <c r="K8629" s="47" t="str">
        <f t="shared" si="135"/>
        <v/>
      </c>
    </row>
    <row r="8630" spans="11:11">
      <c r="K8630" s="47" t="str">
        <f t="shared" si="135"/>
        <v/>
      </c>
    </row>
    <row r="8631" spans="11:11">
      <c r="K8631" s="47" t="str">
        <f t="shared" si="135"/>
        <v/>
      </c>
    </row>
    <row r="8632" spans="11:11">
      <c r="K8632" s="47" t="str">
        <f t="shared" si="135"/>
        <v/>
      </c>
    </row>
    <row r="8633" spans="11:11">
      <c r="K8633" s="47" t="str">
        <f t="shared" si="135"/>
        <v/>
      </c>
    </row>
    <row r="8634" spans="11:11">
      <c r="K8634" s="47" t="str">
        <f t="shared" si="135"/>
        <v/>
      </c>
    </row>
    <row r="8635" spans="11:11">
      <c r="K8635" s="47" t="str">
        <f t="shared" si="135"/>
        <v/>
      </c>
    </row>
    <row r="8636" spans="11:11">
      <c r="K8636" s="47" t="str">
        <f t="shared" si="135"/>
        <v/>
      </c>
    </row>
    <row r="8637" spans="11:11">
      <c r="K8637" s="47" t="str">
        <f t="shared" si="135"/>
        <v/>
      </c>
    </row>
    <row r="8638" spans="11:11">
      <c r="K8638" s="47" t="str">
        <f t="shared" si="135"/>
        <v/>
      </c>
    </row>
    <row r="8639" spans="11:11">
      <c r="K8639" s="47" t="str">
        <f t="shared" si="135"/>
        <v/>
      </c>
    </row>
    <row r="8640" spans="11:11">
      <c r="K8640" s="47" t="str">
        <f t="shared" si="135"/>
        <v/>
      </c>
    </row>
    <row r="8641" spans="11:11">
      <c r="K8641" s="47" t="str">
        <f t="shared" si="135"/>
        <v/>
      </c>
    </row>
    <row r="8642" spans="11:11">
      <c r="K8642" s="47" t="str">
        <f t="shared" si="135"/>
        <v/>
      </c>
    </row>
    <row r="8643" spans="11:11">
      <c r="K8643" s="47" t="str">
        <f t="shared" si="135"/>
        <v/>
      </c>
    </row>
    <row r="8644" spans="11:11">
      <c r="K8644" s="47" t="str">
        <f t="shared" si="135"/>
        <v/>
      </c>
    </row>
    <row r="8645" spans="11:11">
      <c r="K8645" s="47" t="str">
        <f t="shared" si="135"/>
        <v/>
      </c>
    </row>
    <row r="8646" spans="11:11">
      <c r="K8646" s="47" t="str">
        <f t="shared" si="135"/>
        <v/>
      </c>
    </row>
    <row r="8647" spans="11:11">
      <c r="K8647" s="47" t="str">
        <f t="shared" si="135"/>
        <v/>
      </c>
    </row>
    <row r="8648" spans="11:11">
      <c r="K8648" s="47" t="str">
        <f t="shared" si="135"/>
        <v/>
      </c>
    </row>
    <row r="8649" spans="11:11">
      <c r="K8649" s="47" t="str">
        <f t="shared" si="135"/>
        <v/>
      </c>
    </row>
    <row r="8650" spans="11:11">
      <c r="K8650" s="47" t="str">
        <f t="shared" si="135"/>
        <v/>
      </c>
    </row>
    <row r="8651" spans="11:11">
      <c r="K8651" s="47" t="str">
        <f t="shared" si="135"/>
        <v/>
      </c>
    </row>
    <row r="8652" spans="11:11">
      <c r="K8652" s="47" t="str">
        <f t="shared" si="135"/>
        <v/>
      </c>
    </row>
    <row r="8653" spans="11:11">
      <c r="K8653" s="47" t="str">
        <f t="shared" si="135"/>
        <v/>
      </c>
    </row>
    <row r="8654" spans="11:11">
      <c r="K8654" s="47" t="str">
        <f t="shared" si="135"/>
        <v/>
      </c>
    </row>
    <row r="8655" spans="11:11">
      <c r="K8655" s="47" t="str">
        <f t="shared" si="135"/>
        <v/>
      </c>
    </row>
    <row r="8656" spans="11:11">
      <c r="K8656" s="47" t="str">
        <f t="shared" si="135"/>
        <v/>
      </c>
    </row>
    <row r="8657" spans="11:11">
      <c r="K8657" s="47" t="str">
        <f t="shared" si="135"/>
        <v/>
      </c>
    </row>
    <row r="8658" spans="11:11">
      <c r="K8658" s="47" t="str">
        <f t="shared" si="135"/>
        <v/>
      </c>
    </row>
    <row r="8659" spans="11:11">
      <c r="K8659" s="47" t="str">
        <f t="shared" ref="K8659:K8722" si="136">LEFT(C8659,2)</f>
        <v/>
      </c>
    </row>
    <row r="8660" spans="11:11">
      <c r="K8660" s="47" t="str">
        <f t="shared" si="136"/>
        <v/>
      </c>
    </row>
    <row r="8661" spans="11:11">
      <c r="K8661" s="47" t="str">
        <f t="shared" si="136"/>
        <v/>
      </c>
    </row>
    <row r="8662" spans="11:11">
      <c r="K8662" s="47" t="str">
        <f t="shared" si="136"/>
        <v/>
      </c>
    </row>
    <row r="8663" spans="11:11">
      <c r="K8663" s="47" t="str">
        <f t="shared" si="136"/>
        <v/>
      </c>
    </row>
    <row r="8664" spans="11:11">
      <c r="K8664" s="47" t="str">
        <f t="shared" si="136"/>
        <v/>
      </c>
    </row>
    <row r="8665" spans="11:11">
      <c r="K8665" s="47" t="str">
        <f t="shared" si="136"/>
        <v/>
      </c>
    </row>
    <row r="8666" spans="11:11">
      <c r="K8666" s="47" t="str">
        <f t="shared" si="136"/>
        <v/>
      </c>
    </row>
    <row r="8667" spans="11:11">
      <c r="K8667" s="47" t="str">
        <f t="shared" si="136"/>
        <v/>
      </c>
    </row>
    <row r="8668" spans="11:11">
      <c r="K8668" s="47" t="str">
        <f t="shared" si="136"/>
        <v/>
      </c>
    </row>
    <row r="8669" spans="11:11">
      <c r="K8669" s="47" t="str">
        <f t="shared" si="136"/>
        <v/>
      </c>
    </row>
    <row r="8670" spans="11:11">
      <c r="K8670" s="47" t="str">
        <f t="shared" si="136"/>
        <v/>
      </c>
    </row>
    <row r="8671" spans="11:11">
      <c r="K8671" s="47" t="str">
        <f t="shared" si="136"/>
        <v/>
      </c>
    </row>
    <row r="8672" spans="11:11">
      <c r="K8672" s="47" t="str">
        <f t="shared" si="136"/>
        <v/>
      </c>
    </row>
    <row r="8673" spans="11:11">
      <c r="K8673" s="47" t="str">
        <f t="shared" si="136"/>
        <v/>
      </c>
    </row>
    <row r="8674" spans="11:11">
      <c r="K8674" s="47" t="str">
        <f t="shared" si="136"/>
        <v/>
      </c>
    </row>
    <row r="8675" spans="11:11">
      <c r="K8675" s="47" t="str">
        <f t="shared" si="136"/>
        <v/>
      </c>
    </row>
    <row r="8676" spans="11:11">
      <c r="K8676" s="47" t="str">
        <f t="shared" si="136"/>
        <v/>
      </c>
    </row>
    <row r="8677" spans="11:11">
      <c r="K8677" s="47" t="str">
        <f t="shared" si="136"/>
        <v/>
      </c>
    </row>
    <row r="8678" spans="11:11">
      <c r="K8678" s="47" t="str">
        <f t="shared" si="136"/>
        <v/>
      </c>
    </row>
    <row r="8679" spans="11:11">
      <c r="K8679" s="47" t="str">
        <f t="shared" si="136"/>
        <v/>
      </c>
    </row>
    <row r="8680" spans="11:11">
      <c r="K8680" s="47" t="str">
        <f t="shared" si="136"/>
        <v/>
      </c>
    </row>
    <row r="8681" spans="11:11">
      <c r="K8681" s="47" t="str">
        <f t="shared" si="136"/>
        <v/>
      </c>
    </row>
    <row r="8682" spans="11:11">
      <c r="K8682" s="47" t="str">
        <f t="shared" si="136"/>
        <v/>
      </c>
    </row>
    <row r="8683" spans="11:11">
      <c r="K8683" s="47" t="str">
        <f t="shared" si="136"/>
        <v/>
      </c>
    </row>
    <row r="8684" spans="11:11">
      <c r="K8684" s="47" t="str">
        <f t="shared" si="136"/>
        <v/>
      </c>
    </row>
    <row r="8685" spans="11:11">
      <c r="K8685" s="47" t="str">
        <f t="shared" si="136"/>
        <v/>
      </c>
    </row>
    <row r="8686" spans="11:11">
      <c r="K8686" s="47" t="str">
        <f t="shared" si="136"/>
        <v/>
      </c>
    </row>
    <row r="8687" spans="11:11">
      <c r="K8687" s="47" t="str">
        <f t="shared" si="136"/>
        <v/>
      </c>
    </row>
    <row r="8688" spans="11:11">
      <c r="K8688" s="47" t="str">
        <f t="shared" si="136"/>
        <v/>
      </c>
    </row>
    <row r="8689" spans="11:11">
      <c r="K8689" s="47" t="str">
        <f t="shared" si="136"/>
        <v/>
      </c>
    </row>
    <row r="8690" spans="11:11">
      <c r="K8690" s="47" t="str">
        <f t="shared" si="136"/>
        <v/>
      </c>
    </row>
    <row r="8691" spans="11:11">
      <c r="K8691" s="47" t="str">
        <f t="shared" si="136"/>
        <v/>
      </c>
    </row>
    <row r="8692" spans="11:11">
      <c r="K8692" s="47" t="str">
        <f t="shared" si="136"/>
        <v/>
      </c>
    </row>
    <row r="8693" spans="11:11">
      <c r="K8693" s="47" t="str">
        <f t="shared" si="136"/>
        <v/>
      </c>
    </row>
    <row r="8694" spans="11:11">
      <c r="K8694" s="47" t="str">
        <f t="shared" si="136"/>
        <v/>
      </c>
    </row>
    <row r="8695" spans="11:11">
      <c r="K8695" s="47" t="str">
        <f t="shared" si="136"/>
        <v/>
      </c>
    </row>
    <row r="8696" spans="11:11">
      <c r="K8696" s="47" t="str">
        <f t="shared" si="136"/>
        <v/>
      </c>
    </row>
    <row r="8697" spans="11:11">
      <c r="K8697" s="47" t="str">
        <f t="shared" si="136"/>
        <v/>
      </c>
    </row>
    <row r="8698" spans="11:11">
      <c r="K8698" s="47" t="str">
        <f t="shared" si="136"/>
        <v/>
      </c>
    </row>
    <row r="8699" spans="11:11">
      <c r="K8699" s="47" t="str">
        <f t="shared" si="136"/>
        <v/>
      </c>
    </row>
    <row r="8700" spans="11:11">
      <c r="K8700" s="47" t="str">
        <f t="shared" si="136"/>
        <v/>
      </c>
    </row>
    <row r="8701" spans="11:11">
      <c r="K8701" s="47" t="str">
        <f t="shared" si="136"/>
        <v/>
      </c>
    </row>
    <row r="8702" spans="11:11">
      <c r="K8702" s="47" t="str">
        <f t="shared" si="136"/>
        <v/>
      </c>
    </row>
    <row r="8703" spans="11:11">
      <c r="K8703" s="47" t="str">
        <f t="shared" si="136"/>
        <v/>
      </c>
    </row>
    <row r="8704" spans="11:11">
      <c r="K8704" s="47" t="str">
        <f t="shared" si="136"/>
        <v/>
      </c>
    </row>
    <row r="8705" spans="11:11">
      <c r="K8705" s="47" t="str">
        <f t="shared" si="136"/>
        <v/>
      </c>
    </row>
    <row r="8706" spans="11:11">
      <c r="K8706" s="47" t="str">
        <f t="shared" si="136"/>
        <v/>
      </c>
    </row>
    <row r="8707" spans="11:11">
      <c r="K8707" s="47" t="str">
        <f t="shared" si="136"/>
        <v/>
      </c>
    </row>
    <row r="8708" spans="11:11">
      <c r="K8708" s="47" t="str">
        <f t="shared" si="136"/>
        <v/>
      </c>
    </row>
    <row r="8709" spans="11:11">
      <c r="K8709" s="47" t="str">
        <f t="shared" si="136"/>
        <v/>
      </c>
    </row>
    <row r="8710" spans="11:11">
      <c r="K8710" s="47" t="str">
        <f t="shared" si="136"/>
        <v/>
      </c>
    </row>
    <row r="8711" spans="11:11">
      <c r="K8711" s="47" t="str">
        <f t="shared" si="136"/>
        <v/>
      </c>
    </row>
    <row r="8712" spans="11:11">
      <c r="K8712" s="47" t="str">
        <f t="shared" si="136"/>
        <v/>
      </c>
    </row>
    <row r="8713" spans="11:11">
      <c r="K8713" s="47" t="str">
        <f t="shared" si="136"/>
        <v/>
      </c>
    </row>
    <row r="8714" spans="11:11">
      <c r="K8714" s="47" t="str">
        <f t="shared" si="136"/>
        <v/>
      </c>
    </row>
    <row r="8715" spans="11:11">
      <c r="K8715" s="47" t="str">
        <f t="shared" si="136"/>
        <v/>
      </c>
    </row>
    <row r="8716" spans="11:11">
      <c r="K8716" s="47" t="str">
        <f t="shared" si="136"/>
        <v/>
      </c>
    </row>
    <row r="8717" spans="11:11">
      <c r="K8717" s="47" t="str">
        <f t="shared" si="136"/>
        <v/>
      </c>
    </row>
    <row r="8718" spans="11:11">
      <c r="K8718" s="47" t="str">
        <f t="shared" si="136"/>
        <v/>
      </c>
    </row>
    <row r="8719" spans="11:11">
      <c r="K8719" s="47" t="str">
        <f t="shared" si="136"/>
        <v/>
      </c>
    </row>
    <row r="8720" spans="11:11">
      <c r="K8720" s="47" t="str">
        <f t="shared" si="136"/>
        <v/>
      </c>
    </row>
    <row r="8721" spans="11:11">
      <c r="K8721" s="47" t="str">
        <f t="shared" si="136"/>
        <v/>
      </c>
    </row>
    <row r="8722" spans="11:11">
      <c r="K8722" s="47" t="str">
        <f t="shared" si="136"/>
        <v/>
      </c>
    </row>
    <row r="8723" spans="11:11">
      <c r="K8723" s="47" t="str">
        <f t="shared" ref="K8723:K8786" si="137">LEFT(C8723,2)</f>
        <v/>
      </c>
    </row>
    <row r="8724" spans="11:11">
      <c r="K8724" s="47" t="str">
        <f t="shared" si="137"/>
        <v/>
      </c>
    </row>
    <row r="8725" spans="11:11">
      <c r="K8725" s="47" t="str">
        <f t="shared" si="137"/>
        <v/>
      </c>
    </row>
    <row r="8726" spans="11:11">
      <c r="K8726" s="47" t="str">
        <f t="shared" si="137"/>
        <v/>
      </c>
    </row>
    <row r="8727" spans="11:11">
      <c r="K8727" s="47" t="str">
        <f t="shared" si="137"/>
        <v/>
      </c>
    </row>
    <row r="8728" spans="11:11">
      <c r="K8728" s="47" t="str">
        <f t="shared" si="137"/>
        <v/>
      </c>
    </row>
    <row r="8729" spans="11:11">
      <c r="K8729" s="47" t="str">
        <f t="shared" si="137"/>
        <v/>
      </c>
    </row>
    <row r="8730" spans="11:11">
      <c r="K8730" s="47" t="str">
        <f t="shared" si="137"/>
        <v/>
      </c>
    </row>
    <row r="8731" spans="11:11">
      <c r="K8731" s="47" t="str">
        <f t="shared" si="137"/>
        <v/>
      </c>
    </row>
    <row r="8732" spans="11:11">
      <c r="K8732" s="47" t="str">
        <f t="shared" si="137"/>
        <v/>
      </c>
    </row>
    <row r="8733" spans="11:11">
      <c r="K8733" s="47" t="str">
        <f t="shared" si="137"/>
        <v/>
      </c>
    </row>
    <row r="8734" spans="11:11">
      <c r="K8734" s="47" t="str">
        <f t="shared" si="137"/>
        <v/>
      </c>
    </row>
    <row r="8735" spans="11:11">
      <c r="K8735" s="47" t="str">
        <f t="shared" si="137"/>
        <v/>
      </c>
    </row>
    <row r="8736" spans="11:11">
      <c r="K8736" s="47" t="str">
        <f t="shared" si="137"/>
        <v/>
      </c>
    </row>
    <row r="8737" spans="11:11">
      <c r="K8737" s="47" t="str">
        <f t="shared" si="137"/>
        <v/>
      </c>
    </row>
    <row r="8738" spans="11:11">
      <c r="K8738" s="47" t="str">
        <f t="shared" si="137"/>
        <v/>
      </c>
    </row>
    <row r="8739" spans="11:11">
      <c r="K8739" s="47" t="str">
        <f t="shared" si="137"/>
        <v/>
      </c>
    </row>
    <row r="8740" spans="11:11">
      <c r="K8740" s="47" t="str">
        <f t="shared" si="137"/>
        <v/>
      </c>
    </row>
    <row r="8741" spans="11:11">
      <c r="K8741" s="47" t="str">
        <f t="shared" si="137"/>
        <v/>
      </c>
    </row>
    <row r="8742" spans="11:11">
      <c r="K8742" s="47" t="str">
        <f t="shared" si="137"/>
        <v/>
      </c>
    </row>
    <row r="8743" spans="11:11">
      <c r="K8743" s="47" t="str">
        <f t="shared" si="137"/>
        <v/>
      </c>
    </row>
    <row r="8744" spans="11:11">
      <c r="K8744" s="47" t="str">
        <f t="shared" si="137"/>
        <v/>
      </c>
    </row>
    <row r="8745" spans="11:11">
      <c r="K8745" s="47" t="str">
        <f t="shared" si="137"/>
        <v/>
      </c>
    </row>
    <row r="8746" spans="11:11">
      <c r="K8746" s="47" t="str">
        <f t="shared" si="137"/>
        <v/>
      </c>
    </row>
    <row r="8747" spans="11:11">
      <c r="K8747" s="47" t="str">
        <f t="shared" si="137"/>
        <v/>
      </c>
    </row>
    <row r="8748" spans="11:11">
      <c r="K8748" s="47" t="str">
        <f t="shared" si="137"/>
        <v/>
      </c>
    </row>
    <row r="8749" spans="11:11">
      <c r="K8749" s="47" t="str">
        <f t="shared" si="137"/>
        <v/>
      </c>
    </row>
    <row r="8750" spans="11:11">
      <c r="K8750" s="47" t="str">
        <f t="shared" si="137"/>
        <v/>
      </c>
    </row>
    <row r="8751" spans="11:11">
      <c r="K8751" s="47" t="str">
        <f t="shared" si="137"/>
        <v/>
      </c>
    </row>
    <row r="8752" spans="11:11">
      <c r="K8752" s="47" t="str">
        <f t="shared" si="137"/>
        <v/>
      </c>
    </row>
    <row r="8753" spans="11:11">
      <c r="K8753" s="47" t="str">
        <f t="shared" si="137"/>
        <v/>
      </c>
    </row>
    <row r="8754" spans="11:11">
      <c r="K8754" s="47" t="str">
        <f t="shared" si="137"/>
        <v/>
      </c>
    </row>
    <row r="8755" spans="11:11">
      <c r="K8755" s="47" t="str">
        <f t="shared" si="137"/>
        <v/>
      </c>
    </row>
    <row r="8756" spans="11:11">
      <c r="K8756" s="47" t="str">
        <f t="shared" si="137"/>
        <v/>
      </c>
    </row>
    <row r="8757" spans="11:11">
      <c r="K8757" s="47" t="str">
        <f t="shared" si="137"/>
        <v/>
      </c>
    </row>
    <row r="8758" spans="11:11">
      <c r="K8758" s="47" t="str">
        <f t="shared" si="137"/>
        <v/>
      </c>
    </row>
    <row r="8759" spans="11:11">
      <c r="K8759" s="47" t="str">
        <f t="shared" si="137"/>
        <v/>
      </c>
    </row>
    <row r="8760" spans="11:11">
      <c r="K8760" s="47" t="str">
        <f t="shared" si="137"/>
        <v/>
      </c>
    </row>
    <row r="8761" spans="11:11">
      <c r="K8761" s="47" t="str">
        <f t="shared" si="137"/>
        <v/>
      </c>
    </row>
    <row r="8762" spans="11:11">
      <c r="K8762" s="47" t="str">
        <f t="shared" si="137"/>
        <v/>
      </c>
    </row>
    <row r="8763" spans="11:11">
      <c r="K8763" s="47" t="str">
        <f t="shared" si="137"/>
        <v/>
      </c>
    </row>
    <row r="8764" spans="11:11">
      <c r="K8764" s="47" t="str">
        <f t="shared" si="137"/>
        <v/>
      </c>
    </row>
    <row r="8765" spans="11:11">
      <c r="K8765" s="47" t="str">
        <f t="shared" si="137"/>
        <v/>
      </c>
    </row>
    <row r="8766" spans="11:11">
      <c r="K8766" s="47" t="str">
        <f t="shared" si="137"/>
        <v/>
      </c>
    </row>
    <row r="8767" spans="11:11">
      <c r="K8767" s="47" t="str">
        <f t="shared" si="137"/>
        <v/>
      </c>
    </row>
    <row r="8768" spans="11:11">
      <c r="K8768" s="47" t="str">
        <f t="shared" si="137"/>
        <v/>
      </c>
    </row>
    <row r="8769" spans="11:11">
      <c r="K8769" s="47" t="str">
        <f t="shared" si="137"/>
        <v/>
      </c>
    </row>
    <row r="8770" spans="11:11">
      <c r="K8770" s="47" t="str">
        <f t="shared" si="137"/>
        <v/>
      </c>
    </row>
    <row r="8771" spans="11:11">
      <c r="K8771" s="47" t="str">
        <f t="shared" si="137"/>
        <v/>
      </c>
    </row>
    <row r="8772" spans="11:11">
      <c r="K8772" s="47" t="str">
        <f t="shared" si="137"/>
        <v/>
      </c>
    </row>
    <row r="8773" spans="11:11">
      <c r="K8773" s="47" t="str">
        <f t="shared" si="137"/>
        <v/>
      </c>
    </row>
    <row r="8774" spans="11:11">
      <c r="K8774" s="47" t="str">
        <f t="shared" si="137"/>
        <v/>
      </c>
    </row>
    <row r="8775" spans="11:11">
      <c r="K8775" s="47" t="str">
        <f t="shared" si="137"/>
        <v/>
      </c>
    </row>
    <row r="8776" spans="11:11">
      <c r="K8776" s="47" t="str">
        <f t="shared" si="137"/>
        <v/>
      </c>
    </row>
    <row r="8777" spans="11:11">
      <c r="K8777" s="47" t="str">
        <f t="shared" si="137"/>
        <v/>
      </c>
    </row>
    <row r="8778" spans="11:11">
      <c r="K8778" s="47" t="str">
        <f t="shared" si="137"/>
        <v/>
      </c>
    </row>
    <row r="8779" spans="11:11">
      <c r="K8779" s="47" t="str">
        <f t="shared" si="137"/>
        <v/>
      </c>
    </row>
    <row r="8780" spans="11:11">
      <c r="K8780" s="47" t="str">
        <f t="shared" si="137"/>
        <v/>
      </c>
    </row>
    <row r="8781" spans="11:11">
      <c r="K8781" s="47" t="str">
        <f t="shared" si="137"/>
        <v/>
      </c>
    </row>
    <row r="8782" spans="11:11">
      <c r="K8782" s="47" t="str">
        <f t="shared" si="137"/>
        <v/>
      </c>
    </row>
    <row r="8783" spans="11:11">
      <c r="K8783" s="47" t="str">
        <f t="shared" si="137"/>
        <v/>
      </c>
    </row>
    <row r="8784" spans="11:11">
      <c r="K8784" s="47" t="str">
        <f t="shared" si="137"/>
        <v/>
      </c>
    </row>
    <row r="8785" spans="11:11">
      <c r="K8785" s="47" t="str">
        <f t="shared" si="137"/>
        <v/>
      </c>
    </row>
    <row r="8786" spans="11:11">
      <c r="K8786" s="47" t="str">
        <f t="shared" si="137"/>
        <v/>
      </c>
    </row>
    <row r="8787" spans="11:11">
      <c r="K8787" s="47" t="str">
        <f t="shared" ref="K8787:K8850" si="138">LEFT(C8787,2)</f>
        <v/>
      </c>
    </row>
    <row r="8788" spans="11:11">
      <c r="K8788" s="47" t="str">
        <f t="shared" si="138"/>
        <v/>
      </c>
    </row>
    <row r="8789" spans="11:11">
      <c r="K8789" s="47" t="str">
        <f t="shared" si="138"/>
        <v/>
      </c>
    </row>
    <row r="8790" spans="11:11">
      <c r="K8790" s="47" t="str">
        <f t="shared" si="138"/>
        <v/>
      </c>
    </row>
    <row r="8791" spans="11:11">
      <c r="K8791" s="47" t="str">
        <f t="shared" si="138"/>
        <v/>
      </c>
    </row>
    <row r="8792" spans="11:11">
      <c r="K8792" s="47" t="str">
        <f t="shared" si="138"/>
        <v/>
      </c>
    </row>
    <row r="8793" spans="11:11">
      <c r="K8793" s="47" t="str">
        <f t="shared" si="138"/>
        <v/>
      </c>
    </row>
    <row r="8794" spans="11:11">
      <c r="K8794" s="47" t="str">
        <f t="shared" si="138"/>
        <v/>
      </c>
    </row>
    <row r="8795" spans="11:11">
      <c r="K8795" s="47" t="str">
        <f t="shared" si="138"/>
        <v/>
      </c>
    </row>
    <row r="8796" spans="11:11">
      <c r="K8796" s="47" t="str">
        <f t="shared" si="138"/>
        <v/>
      </c>
    </row>
    <row r="8797" spans="11:11">
      <c r="K8797" s="47" t="str">
        <f t="shared" si="138"/>
        <v/>
      </c>
    </row>
    <row r="8798" spans="11:11">
      <c r="K8798" s="47" t="str">
        <f t="shared" si="138"/>
        <v/>
      </c>
    </row>
    <row r="8799" spans="11:11">
      <c r="K8799" s="47" t="str">
        <f t="shared" si="138"/>
        <v/>
      </c>
    </row>
    <row r="8800" spans="11:11">
      <c r="K8800" s="47" t="str">
        <f t="shared" si="138"/>
        <v/>
      </c>
    </row>
    <row r="8801" spans="11:11">
      <c r="K8801" s="47" t="str">
        <f t="shared" si="138"/>
        <v/>
      </c>
    </row>
    <row r="8802" spans="11:11">
      <c r="K8802" s="47" t="str">
        <f t="shared" si="138"/>
        <v/>
      </c>
    </row>
    <row r="8803" spans="11:11">
      <c r="K8803" s="47" t="str">
        <f t="shared" si="138"/>
        <v/>
      </c>
    </row>
    <row r="8804" spans="11:11">
      <c r="K8804" s="47" t="str">
        <f t="shared" si="138"/>
        <v/>
      </c>
    </row>
    <row r="8805" spans="11:11">
      <c r="K8805" s="47" t="str">
        <f t="shared" si="138"/>
        <v/>
      </c>
    </row>
    <row r="8806" spans="11:11">
      <c r="K8806" s="47" t="str">
        <f t="shared" si="138"/>
        <v/>
      </c>
    </row>
    <row r="8807" spans="11:11">
      <c r="K8807" s="47" t="str">
        <f t="shared" si="138"/>
        <v/>
      </c>
    </row>
    <row r="8808" spans="11:11">
      <c r="K8808" s="47" t="str">
        <f t="shared" si="138"/>
        <v/>
      </c>
    </row>
    <row r="8809" spans="11:11">
      <c r="K8809" s="47" t="str">
        <f t="shared" si="138"/>
        <v/>
      </c>
    </row>
    <row r="8810" spans="11:11">
      <c r="K8810" s="47" t="str">
        <f t="shared" si="138"/>
        <v/>
      </c>
    </row>
    <row r="8811" spans="11:11">
      <c r="K8811" s="47" t="str">
        <f t="shared" si="138"/>
        <v/>
      </c>
    </row>
    <row r="8812" spans="11:11">
      <c r="K8812" s="47" t="str">
        <f t="shared" si="138"/>
        <v/>
      </c>
    </row>
    <row r="8813" spans="11:11">
      <c r="K8813" s="47" t="str">
        <f t="shared" si="138"/>
        <v/>
      </c>
    </row>
    <row r="8814" spans="11:11">
      <c r="K8814" s="47" t="str">
        <f t="shared" si="138"/>
        <v/>
      </c>
    </row>
    <row r="8815" spans="11:11">
      <c r="K8815" s="47" t="str">
        <f t="shared" si="138"/>
        <v/>
      </c>
    </row>
    <row r="8816" spans="11:11">
      <c r="K8816" s="47" t="str">
        <f t="shared" si="138"/>
        <v/>
      </c>
    </row>
    <row r="8817" spans="11:11">
      <c r="K8817" s="47" t="str">
        <f t="shared" si="138"/>
        <v/>
      </c>
    </row>
    <row r="8818" spans="11:11">
      <c r="K8818" s="47" t="str">
        <f t="shared" si="138"/>
        <v/>
      </c>
    </row>
    <row r="8819" spans="11:11">
      <c r="K8819" s="47" t="str">
        <f t="shared" si="138"/>
        <v/>
      </c>
    </row>
    <row r="8820" spans="11:11">
      <c r="K8820" s="47" t="str">
        <f t="shared" si="138"/>
        <v/>
      </c>
    </row>
    <row r="8821" spans="11:11">
      <c r="K8821" s="47" t="str">
        <f t="shared" si="138"/>
        <v/>
      </c>
    </row>
    <row r="8822" spans="11:11">
      <c r="K8822" s="47" t="str">
        <f t="shared" si="138"/>
        <v/>
      </c>
    </row>
    <row r="8823" spans="11:11">
      <c r="K8823" s="47" t="str">
        <f t="shared" si="138"/>
        <v/>
      </c>
    </row>
    <row r="8824" spans="11:11">
      <c r="K8824" s="47" t="str">
        <f t="shared" si="138"/>
        <v/>
      </c>
    </row>
    <row r="8825" spans="11:11">
      <c r="K8825" s="47" t="str">
        <f t="shared" si="138"/>
        <v/>
      </c>
    </row>
    <row r="8826" spans="11:11">
      <c r="K8826" s="47" t="str">
        <f t="shared" si="138"/>
        <v/>
      </c>
    </row>
    <row r="8827" spans="11:11">
      <c r="K8827" s="47" t="str">
        <f t="shared" si="138"/>
        <v/>
      </c>
    </row>
    <row r="8828" spans="11:11">
      <c r="K8828" s="47" t="str">
        <f t="shared" si="138"/>
        <v/>
      </c>
    </row>
    <row r="8829" spans="11:11">
      <c r="K8829" s="47" t="str">
        <f t="shared" si="138"/>
        <v/>
      </c>
    </row>
    <row r="8830" spans="11:11">
      <c r="K8830" s="47" t="str">
        <f t="shared" si="138"/>
        <v/>
      </c>
    </row>
    <row r="8831" spans="11:11">
      <c r="K8831" s="47" t="str">
        <f t="shared" si="138"/>
        <v/>
      </c>
    </row>
    <row r="8832" spans="11:11">
      <c r="K8832" s="47" t="str">
        <f t="shared" si="138"/>
        <v/>
      </c>
    </row>
    <row r="8833" spans="11:11">
      <c r="K8833" s="47" t="str">
        <f t="shared" si="138"/>
        <v/>
      </c>
    </row>
    <row r="8834" spans="11:11">
      <c r="K8834" s="47" t="str">
        <f t="shared" si="138"/>
        <v/>
      </c>
    </row>
    <row r="8835" spans="11:11">
      <c r="K8835" s="47" t="str">
        <f t="shared" si="138"/>
        <v/>
      </c>
    </row>
    <row r="8836" spans="11:11">
      <c r="K8836" s="47" t="str">
        <f t="shared" si="138"/>
        <v/>
      </c>
    </row>
    <row r="8837" spans="11:11">
      <c r="K8837" s="47" t="str">
        <f t="shared" si="138"/>
        <v/>
      </c>
    </row>
    <row r="8838" spans="11:11">
      <c r="K8838" s="47" t="str">
        <f t="shared" si="138"/>
        <v/>
      </c>
    </row>
    <row r="8839" spans="11:11">
      <c r="K8839" s="47" t="str">
        <f t="shared" si="138"/>
        <v/>
      </c>
    </row>
    <row r="8840" spans="11:11">
      <c r="K8840" s="47" t="str">
        <f t="shared" si="138"/>
        <v/>
      </c>
    </row>
    <row r="8841" spans="11:11">
      <c r="K8841" s="47" t="str">
        <f t="shared" si="138"/>
        <v/>
      </c>
    </row>
    <row r="8842" spans="11:11">
      <c r="K8842" s="47" t="str">
        <f t="shared" si="138"/>
        <v/>
      </c>
    </row>
    <row r="8843" spans="11:11">
      <c r="K8843" s="47" t="str">
        <f t="shared" si="138"/>
        <v/>
      </c>
    </row>
    <row r="8844" spans="11:11">
      <c r="K8844" s="47" t="str">
        <f t="shared" si="138"/>
        <v/>
      </c>
    </row>
    <row r="8845" spans="11:11">
      <c r="K8845" s="47" t="str">
        <f t="shared" si="138"/>
        <v/>
      </c>
    </row>
    <row r="8846" spans="11:11">
      <c r="K8846" s="47" t="str">
        <f t="shared" si="138"/>
        <v/>
      </c>
    </row>
    <row r="8847" spans="11:11">
      <c r="K8847" s="47" t="str">
        <f t="shared" si="138"/>
        <v/>
      </c>
    </row>
    <row r="8848" spans="11:11">
      <c r="K8848" s="47" t="str">
        <f t="shared" si="138"/>
        <v/>
      </c>
    </row>
    <row r="8849" spans="11:11">
      <c r="K8849" s="47" t="str">
        <f t="shared" si="138"/>
        <v/>
      </c>
    </row>
    <row r="8850" spans="11:11">
      <c r="K8850" s="47" t="str">
        <f t="shared" si="138"/>
        <v/>
      </c>
    </row>
    <row r="8851" spans="11:11">
      <c r="K8851" s="47" t="str">
        <f t="shared" ref="K8851:K8914" si="139">LEFT(C8851,2)</f>
        <v/>
      </c>
    </row>
    <row r="8852" spans="11:11">
      <c r="K8852" s="47" t="str">
        <f t="shared" si="139"/>
        <v/>
      </c>
    </row>
    <row r="8853" spans="11:11">
      <c r="K8853" s="47" t="str">
        <f t="shared" si="139"/>
        <v/>
      </c>
    </row>
    <row r="8854" spans="11:11">
      <c r="K8854" s="47" t="str">
        <f t="shared" si="139"/>
        <v/>
      </c>
    </row>
    <row r="8855" spans="11:11">
      <c r="K8855" s="47" t="str">
        <f t="shared" si="139"/>
        <v/>
      </c>
    </row>
    <row r="8856" spans="11:11">
      <c r="K8856" s="47" t="str">
        <f t="shared" si="139"/>
        <v/>
      </c>
    </row>
    <row r="8857" spans="11:11">
      <c r="K8857" s="47" t="str">
        <f t="shared" si="139"/>
        <v/>
      </c>
    </row>
    <row r="8858" spans="11:11">
      <c r="K8858" s="47" t="str">
        <f t="shared" si="139"/>
        <v/>
      </c>
    </row>
    <row r="8859" spans="11:11">
      <c r="K8859" s="47" t="str">
        <f t="shared" si="139"/>
        <v/>
      </c>
    </row>
    <row r="8860" spans="11:11">
      <c r="K8860" s="47" t="str">
        <f t="shared" si="139"/>
        <v/>
      </c>
    </row>
    <row r="8861" spans="11:11">
      <c r="K8861" s="47" t="str">
        <f t="shared" si="139"/>
        <v/>
      </c>
    </row>
    <row r="8862" spans="11:11">
      <c r="K8862" s="47" t="str">
        <f t="shared" si="139"/>
        <v/>
      </c>
    </row>
    <row r="8863" spans="11:11">
      <c r="K8863" s="47" t="str">
        <f t="shared" si="139"/>
        <v/>
      </c>
    </row>
    <row r="8864" spans="11:11">
      <c r="K8864" s="47" t="str">
        <f t="shared" si="139"/>
        <v/>
      </c>
    </row>
    <row r="8865" spans="11:11">
      <c r="K8865" s="47" t="str">
        <f t="shared" si="139"/>
        <v/>
      </c>
    </row>
    <row r="8866" spans="11:11">
      <c r="K8866" s="47" t="str">
        <f t="shared" si="139"/>
        <v/>
      </c>
    </row>
    <row r="8867" spans="11:11">
      <c r="K8867" s="47" t="str">
        <f t="shared" si="139"/>
        <v/>
      </c>
    </row>
    <row r="8868" spans="11:11">
      <c r="K8868" s="47" t="str">
        <f t="shared" si="139"/>
        <v/>
      </c>
    </row>
    <row r="8869" spans="11:11">
      <c r="K8869" s="47" t="str">
        <f t="shared" si="139"/>
        <v/>
      </c>
    </row>
    <row r="8870" spans="11:11">
      <c r="K8870" s="47" t="str">
        <f t="shared" si="139"/>
        <v/>
      </c>
    </row>
    <row r="8871" spans="11:11">
      <c r="K8871" s="47" t="str">
        <f t="shared" si="139"/>
        <v/>
      </c>
    </row>
    <row r="8872" spans="11:11">
      <c r="K8872" s="47" t="str">
        <f t="shared" si="139"/>
        <v/>
      </c>
    </row>
    <row r="8873" spans="11:11">
      <c r="K8873" s="47" t="str">
        <f t="shared" si="139"/>
        <v/>
      </c>
    </row>
    <row r="8874" spans="11:11">
      <c r="K8874" s="47" t="str">
        <f t="shared" si="139"/>
        <v/>
      </c>
    </row>
    <row r="8875" spans="11:11">
      <c r="K8875" s="47" t="str">
        <f t="shared" si="139"/>
        <v/>
      </c>
    </row>
    <row r="8876" spans="11:11">
      <c r="K8876" s="47" t="str">
        <f t="shared" si="139"/>
        <v/>
      </c>
    </row>
    <row r="8877" spans="11:11">
      <c r="K8877" s="47" t="str">
        <f t="shared" si="139"/>
        <v/>
      </c>
    </row>
    <row r="8878" spans="11:11">
      <c r="K8878" s="47" t="str">
        <f t="shared" si="139"/>
        <v/>
      </c>
    </row>
    <row r="8879" spans="11:11">
      <c r="K8879" s="47" t="str">
        <f t="shared" si="139"/>
        <v/>
      </c>
    </row>
    <row r="8880" spans="11:11">
      <c r="K8880" s="47" t="str">
        <f t="shared" si="139"/>
        <v/>
      </c>
    </row>
    <row r="8881" spans="11:11">
      <c r="K8881" s="47" t="str">
        <f t="shared" si="139"/>
        <v/>
      </c>
    </row>
    <row r="8882" spans="11:11">
      <c r="K8882" s="47" t="str">
        <f t="shared" si="139"/>
        <v/>
      </c>
    </row>
    <row r="8883" spans="11:11">
      <c r="K8883" s="47" t="str">
        <f t="shared" si="139"/>
        <v/>
      </c>
    </row>
    <row r="8884" spans="11:11">
      <c r="K8884" s="47" t="str">
        <f t="shared" si="139"/>
        <v/>
      </c>
    </row>
    <row r="8885" spans="11:11">
      <c r="K8885" s="47" t="str">
        <f t="shared" si="139"/>
        <v/>
      </c>
    </row>
    <row r="8886" spans="11:11">
      <c r="K8886" s="47" t="str">
        <f t="shared" si="139"/>
        <v/>
      </c>
    </row>
    <row r="8887" spans="11:11">
      <c r="K8887" s="47" t="str">
        <f t="shared" si="139"/>
        <v/>
      </c>
    </row>
    <row r="8888" spans="11:11">
      <c r="K8888" s="47" t="str">
        <f t="shared" si="139"/>
        <v/>
      </c>
    </row>
    <row r="8889" spans="11:11">
      <c r="K8889" s="47" t="str">
        <f t="shared" si="139"/>
        <v/>
      </c>
    </row>
    <row r="8890" spans="11:11">
      <c r="K8890" s="47" t="str">
        <f t="shared" si="139"/>
        <v/>
      </c>
    </row>
    <row r="8891" spans="11:11">
      <c r="K8891" s="47" t="str">
        <f t="shared" si="139"/>
        <v/>
      </c>
    </row>
    <row r="8892" spans="11:11">
      <c r="K8892" s="47" t="str">
        <f t="shared" si="139"/>
        <v/>
      </c>
    </row>
    <row r="8893" spans="11:11">
      <c r="K8893" s="47" t="str">
        <f t="shared" si="139"/>
        <v/>
      </c>
    </row>
    <row r="8894" spans="11:11">
      <c r="K8894" s="47" t="str">
        <f t="shared" si="139"/>
        <v/>
      </c>
    </row>
    <row r="8895" spans="11:11">
      <c r="K8895" s="47" t="str">
        <f t="shared" si="139"/>
        <v/>
      </c>
    </row>
    <row r="8896" spans="11:11">
      <c r="K8896" s="47" t="str">
        <f t="shared" si="139"/>
        <v/>
      </c>
    </row>
    <row r="8897" spans="11:11">
      <c r="K8897" s="47" t="str">
        <f t="shared" si="139"/>
        <v/>
      </c>
    </row>
    <row r="8898" spans="11:11">
      <c r="K8898" s="47" t="str">
        <f t="shared" si="139"/>
        <v/>
      </c>
    </row>
    <row r="8899" spans="11:11">
      <c r="K8899" s="47" t="str">
        <f t="shared" si="139"/>
        <v/>
      </c>
    </row>
    <row r="8900" spans="11:11">
      <c r="K8900" s="47" t="str">
        <f t="shared" si="139"/>
        <v/>
      </c>
    </row>
    <row r="8901" spans="11:11">
      <c r="K8901" s="47" t="str">
        <f t="shared" si="139"/>
        <v/>
      </c>
    </row>
    <row r="8902" spans="11:11">
      <c r="K8902" s="47" t="str">
        <f t="shared" si="139"/>
        <v/>
      </c>
    </row>
    <row r="8903" spans="11:11">
      <c r="K8903" s="47" t="str">
        <f t="shared" si="139"/>
        <v/>
      </c>
    </row>
    <row r="8904" spans="11:11">
      <c r="K8904" s="47" t="str">
        <f t="shared" si="139"/>
        <v/>
      </c>
    </row>
    <row r="8905" spans="11:11">
      <c r="K8905" s="47" t="str">
        <f t="shared" si="139"/>
        <v/>
      </c>
    </row>
    <row r="8906" spans="11:11">
      <c r="K8906" s="47" t="str">
        <f t="shared" si="139"/>
        <v/>
      </c>
    </row>
    <row r="8907" spans="11:11">
      <c r="K8907" s="47" t="str">
        <f t="shared" si="139"/>
        <v/>
      </c>
    </row>
    <row r="8908" spans="11:11">
      <c r="K8908" s="47" t="str">
        <f t="shared" si="139"/>
        <v/>
      </c>
    </row>
    <row r="8909" spans="11:11">
      <c r="K8909" s="47" t="str">
        <f t="shared" si="139"/>
        <v/>
      </c>
    </row>
    <row r="8910" spans="11:11">
      <c r="K8910" s="47" t="str">
        <f t="shared" si="139"/>
        <v/>
      </c>
    </row>
    <row r="8911" spans="11:11">
      <c r="K8911" s="47" t="str">
        <f t="shared" si="139"/>
        <v/>
      </c>
    </row>
    <row r="8912" spans="11:11">
      <c r="K8912" s="47" t="str">
        <f t="shared" si="139"/>
        <v/>
      </c>
    </row>
    <row r="8913" spans="11:11">
      <c r="K8913" s="47" t="str">
        <f t="shared" si="139"/>
        <v/>
      </c>
    </row>
    <row r="8914" spans="11:11">
      <c r="K8914" s="47" t="str">
        <f t="shared" si="139"/>
        <v/>
      </c>
    </row>
    <row r="8915" spans="11:11">
      <c r="K8915" s="47" t="str">
        <f t="shared" ref="K8915:K8978" si="140">LEFT(C8915,2)</f>
        <v/>
      </c>
    </row>
    <row r="8916" spans="11:11">
      <c r="K8916" s="47" t="str">
        <f t="shared" si="140"/>
        <v/>
      </c>
    </row>
    <row r="8917" spans="11:11">
      <c r="K8917" s="47" t="str">
        <f t="shared" si="140"/>
        <v/>
      </c>
    </row>
    <row r="8918" spans="11:11">
      <c r="K8918" s="47" t="str">
        <f t="shared" si="140"/>
        <v/>
      </c>
    </row>
    <row r="8919" spans="11:11">
      <c r="K8919" s="47" t="str">
        <f t="shared" si="140"/>
        <v/>
      </c>
    </row>
    <row r="8920" spans="11:11">
      <c r="K8920" s="47" t="str">
        <f t="shared" si="140"/>
        <v/>
      </c>
    </row>
    <row r="8921" spans="11:11">
      <c r="K8921" s="47" t="str">
        <f t="shared" si="140"/>
        <v/>
      </c>
    </row>
    <row r="8922" spans="11:11">
      <c r="K8922" s="47" t="str">
        <f t="shared" si="140"/>
        <v/>
      </c>
    </row>
    <row r="8923" spans="11:11">
      <c r="K8923" s="47" t="str">
        <f t="shared" si="140"/>
        <v/>
      </c>
    </row>
    <row r="8924" spans="11:11">
      <c r="K8924" s="47" t="str">
        <f t="shared" si="140"/>
        <v/>
      </c>
    </row>
    <row r="8925" spans="11:11">
      <c r="K8925" s="47" t="str">
        <f t="shared" si="140"/>
        <v/>
      </c>
    </row>
    <row r="8926" spans="11:11">
      <c r="K8926" s="47" t="str">
        <f t="shared" si="140"/>
        <v/>
      </c>
    </row>
    <row r="8927" spans="11:11">
      <c r="K8927" s="47" t="str">
        <f t="shared" si="140"/>
        <v/>
      </c>
    </row>
    <row r="8928" spans="11:11">
      <c r="K8928" s="47" t="str">
        <f t="shared" si="140"/>
        <v/>
      </c>
    </row>
    <row r="8929" spans="11:11">
      <c r="K8929" s="47" t="str">
        <f t="shared" si="140"/>
        <v/>
      </c>
    </row>
    <row r="8930" spans="11:11">
      <c r="K8930" s="47" t="str">
        <f t="shared" si="140"/>
        <v/>
      </c>
    </row>
    <row r="8931" spans="11:11">
      <c r="K8931" s="47" t="str">
        <f t="shared" si="140"/>
        <v/>
      </c>
    </row>
    <row r="8932" spans="11:11">
      <c r="K8932" s="47" t="str">
        <f t="shared" si="140"/>
        <v/>
      </c>
    </row>
    <row r="8933" spans="11:11">
      <c r="K8933" s="47" t="str">
        <f t="shared" si="140"/>
        <v/>
      </c>
    </row>
    <row r="8934" spans="11:11">
      <c r="K8934" s="47" t="str">
        <f t="shared" si="140"/>
        <v/>
      </c>
    </row>
    <row r="8935" spans="11:11">
      <c r="K8935" s="47" t="str">
        <f t="shared" si="140"/>
        <v/>
      </c>
    </row>
    <row r="8936" spans="11:11">
      <c r="K8936" s="47" t="str">
        <f t="shared" si="140"/>
        <v/>
      </c>
    </row>
    <row r="8937" spans="11:11">
      <c r="K8937" s="47" t="str">
        <f t="shared" si="140"/>
        <v/>
      </c>
    </row>
    <row r="8938" spans="11:11">
      <c r="K8938" s="47" t="str">
        <f t="shared" si="140"/>
        <v/>
      </c>
    </row>
    <row r="8939" spans="11:11">
      <c r="K8939" s="47" t="str">
        <f t="shared" si="140"/>
        <v/>
      </c>
    </row>
    <row r="8940" spans="11:11">
      <c r="K8940" s="47" t="str">
        <f t="shared" si="140"/>
        <v/>
      </c>
    </row>
    <row r="8941" spans="11:11">
      <c r="K8941" s="47" t="str">
        <f t="shared" si="140"/>
        <v/>
      </c>
    </row>
    <row r="8942" spans="11:11">
      <c r="K8942" s="47" t="str">
        <f t="shared" si="140"/>
        <v/>
      </c>
    </row>
    <row r="8943" spans="11:11">
      <c r="K8943" s="47" t="str">
        <f t="shared" si="140"/>
        <v/>
      </c>
    </row>
    <row r="8944" spans="11:11">
      <c r="K8944" s="47" t="str">
        <f t="shared" si="140"/>
        <v/>
      </c>
    </row>
    <row r="8945" spans="11:11">
      <c r="K8945" s="47" t="str">
        <f t="shared" si="140"/>
        <v/>
      </c>
    </row>
    <row r="8946" spans="11:11">
      <c r="K8946" s="47" t="str">
        <f t="shared" si="140"/>
        <v/>
      </c>
    </row>
    <row r="8947" spans="11:11">
      <c r="K8947" s="47" t="str">
        <f t="shared" si="140"/>
        <v/>
      </c>
    </row>
    <row r="8948" spans="11:11">
      <c r="K8948" s="47" t="str">
        <f t="shared" si="140"/>
        <v/>
      </c>
    </row>
    <row r="8949" spans="11:11">
      <c r="K8949" s="47" t="str">
        <f t="shared" si="140"/>
        <v/>
      </c>
    </row>
    <row r="8950" spans="11:11">
      <c r="K8950" s="47" t="str">
        <f t="shared" si="140"/>
        <v/>
      </c>
    </row>
    <row r="8951" spans="11:11">
      <c r="K8951" s="47" t="str">
        <f t="shared" si="140"/>
        <v/>
      </c>
    </row>
    <row r="8952" spans="11:11">
      <c r="K8952" s="47" t="str">
        <f t="shared" si="140"/>
        <v/>
      </c>
    </row>
    <row r="8953" spans="11:11">
      <c r="K8953" s="47" t="str">
        <f t="shared" si="140"/>
        <v/>
      </c>
    </row>
    <row r="8954" spans="11:11">
      <c r="K8954" s="47" t="str">
        <f t="shared" si="140"/>
        <v/>
      </c>
    </row>
    <row r="8955" spans="11:11">
      <c r="K8955" s="47" t="str">
        <f t="shared" si="140"/>
        <v/>
      </c>
    </row>
    <row r="8956" spans="11:11">
      <c r="K8956" s="47" t="str">
        <f t="shared" si="140"/>
        <v/>
      </c>
    </row>
    <row r="8957" spans="11:11">
      <c r="K8957" s="47" t="str">
        <f t="shared" si="140"/>
        <v/>
      </c>
    </row>
    <row r="8958" spans="11:11">
      <c r="K8958" s="47" t="str">
        <f t="shared" si="140"/>
        <v/>
      </c>
    </row>
    <row r="8959" spans="11:11">
      <c r="K8959" s="47" t="str">
        <f t="shared" si="140"/>
        <v/>
      </c>
    </row>
    <row r="8960" spans="11:11">
      <c r="K8960" s="47" t="str">
        <f t="shared" si="140"/>
        <v/>
      </c>
    </row>
    <row r="8961" spans="11:11">
      <c r="K8961" s="47" t="str">
        <f t="shared" si="140"/>
        <v/>
      </c>
    </row>
    <row r="8962" spans="11:11">
      <c r="K8962" s="47" t="str">
        <f t="shared" si="140"/>
        <v/>
      </c>
    </row>
    <row r="8963" spans="11:11">
      <c r="K8963" s="47" t="str">
        <f t="shared" si="140"/>
        <v/>
      </c>
    </row>
    <row r="8964" spans="11:11">
      <c r="K8964" s="47" t="str">
        <f t="shared" si="140"/>
        <v/>
      </c>
    </row>
    <row r="8965" spans="11:11">
      <c r="K8965" s="47" t="str">
        <f t="shared" si="140"/>
        <v/>
      </c>
    </row>
    <row r="8966" spans="11:11">
      <c r="K8966" s="47" t="str">
        <f t="shared" si="140"/>
        <v/>
      </c>
    </row>
    <row r="8967" spans="11:11">
      <c r="K8967" s="47" t="str">
        <f t="shared" si="140"/>
        <v/>
      </c>
    </row>
    <row r="8968" spans="11:11">
      <c r="K8968" s="47" t="str">
        <f t="shared" si="140"/>
        <v/>
      </c>
    </row>
    <row r="8969" spans="11:11">
      <c r="K8969" s="47" t="str">
        <f t="shared" si="140"/>
        <v/>
      </c>
    </row>
    <row r="8970" spans="11:11">
      <c r="K8970" s="47" t="str">
        <f t="shared" si="140"/>
        <v/>
      </c>
    </row>
    <row r="8971" spans="11:11">
      <c r="K8971" s="47" t="str">
        <f t="shared" si="140"/>
        <v/>
      </c>
    </row>
    <row r="8972" spans="11:11">
      <c r="K8972" s="47" t="str">
        <f t="shared" si="140"/>
        <v/>
      </c>
    </row>
    <row r="8973" spans="11:11">
      <c r="K8973" s="47" t="str">
        <f t="shared" si="140"/>
        <v/>
      </c>
    </row>
    <row r="8974" spans="11:11">
      <c r="K8974" s="47" t="str">
        <f t="shared" si="140"/>
        <v/>
      </c>
    </row>
    <row r="8975" spans="11:11">
      <c r="K8975" s="47" t="str">
        <f t="shared" si="140"/>
        <v/>
      </c>
    </row>
    <row r="8976" spans="11:11">
      <c r="K8976" s="47" t="str">
        <f t="shared" si="140"/>
        <v/>
      </c>
    </row>
    <row r="8977" spans="11:11">
      <c r="K8977" s="47" t="str">
        <f t="shared" si="140"/>
        <v/>
      </c>
    </row>
    <row r="8978" spans="11:11">
      <c r="K8978" s="47" t="str">
        <f t="shared" si="140"/>
        <v/>
      </c>
    </row>
    <row r="8979" spans="11:11">
      <c r="K8979" s="47" t="str">
        <f t="shared" ref="K8979:K9042" si="141">LEFT(C8979,2)</f>
        <v/>
      </c>
    </row>
    <row r="8980" spans="11:11">
      <c r="K8980" s="47" t="str">
        <f t="shared" si="141"/>
        <v/>
      </c>
    </row>
    <row r="8981" spans="11:11">
      <c r="K8981" s="47" t="str">
        <f t="shared" si="141"/>
        <v/>
      </c>
    </row>
    <row r="8982" spans="11:11">
      <c r="K8982" s="47" t="str">
        <f t="shared" si="141"/>
        <v/>
      </c>
    </row>
    <row r="8983" spans="11:11">
      <c r="K8983" s="47" t="str">
        <f t="shared" si="141"/>
        <v/>
      </c>
    </row>
    <row r="8984" spans="11:11">
      <c r="K8984" s="47" t="str">
        <f t="shared" si="141"/>
        <v/>
      </c>
    </row>
    <row r="8985" spans="11:11">
      <c r="K8985" s="47" t="str">
        <f t="shared" si="141"/>
        <v/>
      </c>
    </row>
    <row r="8986" spans="11:11">
      <c r="K8986" s="47" t="str">
        <f t="shared" si="141"/>
        <v/>
      </c>
    </row>
    <row r="8987" spans="11:11">
      <c r="K8987" s="47" t="str">
        <f t="shared" si="141"/>
        <v/>
      </c>
    </row>
    <row r="8988" spans="11:11">
      <c r="K8988" s="47" t="str">
        <f t="shared" si="141"/>
        <v/>
      </c>
    </row>
    <row r="8989" spans="11:11">
      <c r="K8989" s="47" t="str">
        <f t="shared" si="141"/>
        <v/>
      </c>
    </row>
    <row r="8990" spans="11:11">
      <c r="K8990" s="47" t="str">
        <f t="shared" si="141"/>
        <v/>
      </c>
    </row>
    <row r="8991" spans="11:11">
      <c r="K8991" s="47" t="str">
        <f t="shared" si="141"/>
        <v/>
      </c>
    </row>
    <row r="8992" spans="11:11">
      <c r="K8992" s="47" t="str">
        <f t="shared" si="141"/>
        <v/>
      </c>
    </row>
    <row r="8993" spans="11:11">
      <c r="K8993" s="47" t="str">
        <f t="shared" si="141"/>
        <v/>
      </c>
    </row>
    <row r="8994" spans="11:11">
      <c r="K8994" s="47" t="str">
        <f t="shared" si="141"/>
        <v/>
      </c>
    </row>
    <row r="8995" spans="11:11">
      <c r="K8995" s="47" t="str">
        <f t="shared" si="141"/>
        <v/>
      </c>
    </row>
    <row r="8996" spans="11:11">
      <c r="K8996" s="47" t="str">
        <f t="shared" si="141"/>
        <v/>
      </c>
    </row>
    <row r="8997" spans="11:11">
      <c r="K8997" s="47" t="str">
        <f t="shared" si="141"/>
        <v/>
      </c>
    </row>
    <row r="8998" spans="11:11">
      <c r="K8998" s="47" t="str">
        <f t="shared" si="141"/>
        <v/>
      </c>
    </row>
    <row r="8999" spans="11:11">
      <c r="K8999" s="47" t="str">
        <f t="shared" si="141"/>
        <v/>
      </c>
    </row>
    <row r="9000" spans="11:11">
      <c r="K9000" s="47" t="str">
        <f t="shared" si="141"/>
        <v/>
      </c>
    </row>
    <row r="9001" spans="11:11">
      <c r="K9001" s="47" t="str">
        <f t="shared" si="141"/>
        <v/>
      </c>
    </row>
    <row r="9002" spans="11:11">
      <c r="K9002" s="47" t="str">
        <f t="shared" si="141"/>
        <v/>
      </c>
    </row>
    <row r="9003" spans="11:11">
      <c r="K9003" s="47" t="str">
        <f t="shared" si="141"/>
        <v/>
      </c>
    </row>
    <row r="9004" spans="11:11">
      <c r="K9004" s="47" t="str">
        <f t="shared" si="141"/>
        <v/>
      </c>
    </row>
    <row r="9005" spans="11:11">
      <c r="K9005" s="47" t="str">
        <f t="shared" si="141"/>
        <v/>
      </c>
    </row>
    <row r="9006" spans="11:11">
      <c r="K9006" s="47" t="str">
        <f t="shared" si="141"/>
        <v/>
      </c>
    </row>
    <row r="9007" spans="11:11">
      <c r="K9007" s="47" t="str">
        <f t="shared" si="141"/>
        <v/>
      </c>
    </row>
    <row r="9008" spans="11:11">
      <c r="K9008" s="47" t="str">
        <f t="shared" si="141"/>
        <v/>
      </c>
    </row>
    <row r="9009" spans="11:11">
      <c r="K9009" s="47" t="str">
        <f t="shared" si="141"/>
        <v/>
      </c>
    </row>
    <row r="9010" spans="11:11">
      <c r="K9010" s="47" t="str">
        <f t="shared" si="141"/>
        <v/>
      </c>
    </row>
    <row r="9011" spans="11:11">
      <c r="K9011" s="47" t="str">
        <f t="shared" si="141"/>
        <v/>
      </c>
    </row>
    <row r="9012" spans="11:11">
      <c r="K9012" s="47" t="str">
        <f t="shared" si="141"/>
        <v/>
      </c>
    </row>
    <row r="9013" spans="11:11">
      <c r="K9013" s="47" t="str">
        <f t="shared" si="141"/>
        <v/>
      </c>
    </row>
    <row r="9014" spans="11:11">
      <c r="K9014" s="47" t="str">
        <f t="shared" si="141"/>
        <v/>
      </c>
    </row>
    <row r="9015" spans="11:11">
      <c r="K9015" s="47" t="str">
        <f t="shared" si="141"/>
        <v/>
      </c>
    </row>
    <row r="9016" spans="11:11">
      <c r="K9016" s="47" t="str">
        <f t="shared" si="141"/>
        <v/>
      </c>
    </row>
    <row r="9017" spans="11:11">
      <c r="K9017" s="47" t="str">
        <f t="shared" si="141"/>
        <v/>
      </c>
    </row>
    <row r="9018" spans="11:11">
      <c r="K9018" s="47" t="str">
        <f t="shared" si="141"/>
        <v/>
      </c>
    </row>
    <row r="9019" spans="11:11">
      <c r="K9019" s="47" t="str">
        <f t="shared" si="141"/>
        <v/>
      </c>
    </row>
    <row r="9020" spans="11:11">
      <c r="K9020" s="47" t="str">
        <f t="shared" si="141"/>
        <v/>
      </c>
    </row>
    <row r="9021" spans="11:11">
      <c r="K9021" s="47" t="str">
        <f t="shared" si="141"/>
        <v/>
      </c>
    </row>
    <row r="9022" spans="11:11">
      <c r="K9022" s="47" t="str">
        <f t="shared" si="141"/>
        <v/>
      </c>
    </row>
    <row r="9023" spans="11:11">
      <c r="K9023" s="47" t="str">
        <f t="shared" si="141"/>
        <v/>
      </c>
    </row>
    <row r="9024" spans="11:11">
      <c r="K9024" s="47" t="str">
        <f t="shared" si="141"/>
        <v/>
      </c>
    </row>
    <row r="9025" spans="11:11">
      <c r="K9025" s="47" t="str">
        <f t="shared" si="141"/>
        <v/>
      </c>
    </row>
    <row r="9026" spans="11:11">
      <c r="K9026" s="47" t="str">
        <f t="shared" si="141"/>
        <v/>
      </c>
    </row>
    <row r="9027" spans="11:11">
      <c r="K9027" s="47" t="str">
        <f t="shared" si="141"/>
        <v/>
      </c>
    </row>
    <row r="9028" spans="11:11">
      <c r="K9028" s="47" t="str">
        <f t="shared" si="141"/>
        <v/>
      </c>
    </row>
    <row r="9029" spans="11:11">
      <c r="K9029" s="47" t="str">
        <f t="shared" si="141"/>
        <v/>
      </c>
    </row>
    <row r="9030" spans="11:11">
      <c r="K9030" s="47" t="str">
        <f t="shared" si="141"/>
        <v/>
      </c>
    </row>
    <row r="9031" spans="11:11">
      <c r="K9031" s="47" t="str">
        <f t="shared" si="141"/>
        <v/>
      </c>
    </row>
    <row r="9032" spans="11:11">
      <c r="K9032" s="47" t="str">
        <f t="shared" si="141"/>
        <v/>
      </c>
    </row>
    <row r="9033" spans="11:11">
      <c r="K9033" s="47" t="str">
        <f t="shared" si="141"/>
        <v/>
      </c>
    </row>
    <row r="9034" spans="11:11">
      <c r="K9034" s="47" t="str">
        <f t="shared" si="141"/>
        <v/>
      </c>
    </row>
    <row r="9035" spans="11:11">
      <c r="K9035" s="47" t="str">
        <f t="shared" si="141"/>
        <v/>
      </c>
    </row>
    <row r="9036" spans="11:11">
      <c r="K9036" s="47" t="str">
        <f t="shared" si="141"/>
        <v/>
      </c>
    </row>
    <row r="9037" spans="11:11">
      <c r="K9037" s="47" t="str">
        <f t="shared" si="141"/>
        <v/>
      </c>
    </row>
    <row r="9038" spans="11:11">
      <c r="K9038" s="47" t="str">
        <f t="shared" si="141"/>
        <v/>
      </c>
    </row>
    <row r="9039" spans="11:11">
      <c r="K9039" s="47" t="str">
        <f t="shared" si="141"/>
        <v/>
      </c>
    </row>
    <row r="9040" spans="11:11">
      <c r="K9040" s="47" t="str">
        <f t="shared" si="141"/>
        <v/>
      </c>
    </row>
    <row r="9041" spans="11:11">
      <c r="K9041" s="47" t="str">
        <f t="shared" si="141"/>
        <v/>
      </c>
    </row>
    <row r="9042" spans="11:11">
      <c r="K9042" s="47" t="str">
        <f t="shared" si="141"/>
        <v/>
      </c>
    </row>
    <row r="9043" spans="11:11">
      <c r="K9043" s="47" t="str">
        <f t="shared" ref="K9043:K9106" si="142">LEFT(C9043,2)</f>
        <v/>
      </c>
    </row>
    <row r="9044" spans="11:11">
      <c r="K9044" s="47" t="str">
        <f t="shared" si="142"/>
        <v/>
      </c>
    </row>
    <row r="9045" spans="11:11">
      <c r="K9045" s="47" t="str">
        <f t="shared" si="142"/>
        <v/>
      </c>
    </row>
    <row r="9046" spans="11:11">
      <c r="K9046" s="47" t="str">
        <f t="shared" si="142"/>
        <v/>
      </c>
    </row>
    <row r="9047" spans="11:11">
      <c r="K9047" s="47" t="str">
        <f t="shared" si="142"/>
        <v/>
      </c>
    </row>
    <row r="9048" spans="11:11">
      <c r="K9048" s="47" t="str">
        <f t="shared" si="142"/>
        <v/>
      </c>
    </row>
    <row r="9049" spans="11:11">
      <c r="K9049" s="47" t="str">
        <f t="shared" si="142"/>
        <v/>
      </c>
    </row>
    <row r="9050" spans="11:11">
      <c r="K9050" s="47" t="str">
        <f t="shared" si="142"/>
        <v/>
      </c>
    </row>
    <row r="9051" spans="11:11">
      <c r="K9051" s="47" t="str">
        <f t="shared" si="142"/>
        <v/>
      </c>
    </row>
    <row r="9052" spans="11:11">
      <c r="K9052" s="47" t="str">
        <f t="shared" si="142"/>
        <v/>
      </c>
    </row>
    <row r="9053" spans="11:11">
      <c r="K9053" s="47" t="str">
        <f t="shared" si="142"/>
        <v/>
      </c>
    </row>
    <row r="9054" spans="11:11">
      <c r="K9054" s="47" t="str">
        <f t="shared" si="142"/>
        <v/>
      </c>
    </row>
    <row r="9055" spans="11:11">
      <c r="K9055" s="47" t="str">
        <f t="shared" si="142"/>
        <v/>
      </c>
    </row>
    <row r="9056" spans="11:11">
      <c r="K9056" s="47" t="str">
        <f t="shared" si="142"/>
        <v/>
      </c>
    </row>
    <row r="9057" spans="11:11">
      <c r="K9057" s="47" t="str">
        <f t="shared" si="142"/>
        <v/>
      </c>
    </row>
    <row r="9058" spans="11:11">
      <c r="K9058" s="47" t="str">
        <f t="shared" si="142"/>
        <v/>
      </c>
    </row>
    <row r="9059" spans="11:11">
      <c r="K9059" s="47" t="str">
        <f t="shared" si="142"/>
        <v/>
      </c>
    </row>
    <row r="9060" spans="11:11">
      <c r="K9060" s="47" t="str">
        <f t="shared" si="142"/>
        <v/>
      </c>
    </row>
    <row r="9061" spans="11:11">
      <c r="K9061" s="47" t="str">
        <f t="shared" si="142"/>
        <v/>
      </c>
    </row>
    <row r="9062" spans="11:11">
      <c r="K9062" s="47" t="str">
        <f t="shared" si="142"/>
        <v/>
      </c>
    </row>
    <row r="9063" spans="11:11">
      <c r="K9063" s="47" t="str">
        <f t="shared" si="142"/>
        <v/>
      </c>
    </row>
    <row r="9064" spans="11:11">
      <c r="K9064" s="47" t="str">
        <f t="shared" si="142"/>
        <v/>
      </c>
    </row>
    <row r="9065" spans="11:11">
      <c r="K9065" s="47" t="str">
        <f t="shared" si="142"/>
        <v/>
      </c>
    </row>
    <row r="9066" spans="11:11">
      <c r="K9066" s="47" t="str">
        <f t="shared" si="142"/>
        <v/>
      </c>
    </row>
    <row r="9067" spans="11:11">
      <c r="K9067" s="47" t="str">
        <f t="shared" si="142"/>
        <v/>
      </c>
    </row>
    <row r="9068" spans="11:11">
      <c r="K9068" s="47" t="str">
        <f t="shared" si="142"/>
        <v/>
      </c>
    </row>
    <row r="9069" spans="11:11">
      <c r="K9069" s="47" t="str">
        <f t="shared" si="142"/>
        <v/>
      </c>
    </row>
    <row r="9070" spans="11:11">
      <c r="K9070" s="47" t="str">
        <f t="shared" si="142"/>
        <v/>
      </c>
    </row>
    <row r="9071" spans="11:11">
      <c r="K9071" s="47" t="str">
        <f t="shared" si="142"/>
        <v/>
      </c>
    </row>
    <row r="9072" spans="11:11">
      <c r="K9072" s="47" t="str">
        <f t="shared" si="142"/>
        <v/>
      </c>
    </row>
    <row r="9073" spans="11:11">
      <c r="K9073" s="47" t="str">
        <f t="shared" si="142"/>
        <v/>
      </c>
    </row>
    <row r="9074" spans="11:11">
      <c r="K9074" s="47" t="str">
        <f t="shared" si="142"/>
        <v/>
      </c>
    </row>
    <row r="9075" spans="11:11">
      <c r="K9075" s="47" t="str">
        <f t="shared" si="142"/>
        <v/>
      </c>
    </row>
    <row r="9076" spans="11:11">
      <c r="K9076" s="47" t="str">
        <f t="shared" si="142"/>
        <v/>
      </c>
    </row>
    <row r="9077" spans="11:11">
      <c r="K9077" s="47" t="str">
        <f t="shared" si="142"/>
        <v/>
      </c>
    </row>
    <row r="9078" spans="11:11">
      <c r="K9078" s="47" t="str">
        <f t="shared" si="142"/>
        <v/>
      </c>
    </row>
    <row r="9079" spans="11:11">
      <c r="K9079" s="47" t="str">
        <f t="shared" si="142"/>
        <v/>
      </c>
    </row>
    <row r="9080" spans="11:11">
      <c r="K9080" s="47" t="str">
        <f t="shared" si="142"/>
        <v/>
      </c>
    </row>
    <row r="9081" spans="11:11">
      <c r="K9081" s="47" t="str">
        <f t="shared" si="142"/>
        <v/>
      </c>
    </row>
    <row r="9082" spans="11:11">
      <c r="K9082" s="47" t="str">
        <f t="shared" si="142"/>
        <v/>
      </c>
    </row>
    <row r="9083" spans="11:11">
      <c r="K9083" s="47" t="str">
        <f t="shared" si="142"/>
        <v/>
      </c>
    </row>
    <row r="9084" spans="11:11">
      <c r="K9084" s="47" t="str">
        <f t="shared" si="142"/>
        <v/>
      </c>
    </row>
    <row r="9085" spans="11:11">
      <c r="K9085" s="47" t="str">
        <f t="shared" si="142"/>
        <v/>
      </c>
    </row>
    <row r="9086" spans="11:11">
      <c r="K9086" s="47" t="str">
        <f t="shared" si="142"/>
        <v/>
      </c>
    </row>
    <row r="9087" spans="11:11">
      <c r="K9087" s="47" t="str">
        <f t="shared" si="142"/>
        <v/>
      </c>
    </row>
    <row r="9088" spans="11:11">
      <c r="K9088" s="47" t="str">
        <f t="shared" si="142"/>
        <v/>
      </c>
    </row>
    <row r="9089" spans="11:11">
      <c r="K9089" s="47" t="str">
        <f t="shared" si="142"/>
        <v/>
      </c>
    </row>
    <row r="9090" spans="11:11">
      <c r="K9090" s="47" t="str">
        <f t="shared" si="142"/>
        <v/>
      </c>
    </row>
    <row r="9091" spans="11:11">
      <c r="K9091" s="47" t="str">
        <f t="shared" si="142"/>
        <v/>
      </c>
    </row>
    <row r="9092" spans="11:11">
      <c r="K9092" s="47" t="str">
        <f t="shared" si="142"/>
        <v/>
      </c>
    </row>
    <row r="9093" spans="11:11">
      <c r="K9093" s="47" t="str">
        <f t="shared" si="142"/>
        <v/>
      </c>
    </row>
    <row r="9094" spans="11:11">
      <c r="K9094" s="47" t="str">
        <f t="shared" si="142"/>
        <v/>
      </c>
    </row>
    <row r="9095" spans="11:11">
      <c r="K9095" s="47" t="str">
        <f t="shared" si="142"/>
        <v/>
      </c>
    </row>
    <row r="9096" spans="11:11">
      <c r="K9096" s="47" t="str">
        <f t="shared" si="142"/>
        <v/>
      </c>
    </row>
    <row r="9097" spans="11:11">
      <c r="K9097" s="47" t="str">
        <f t="shared" si="142"/>
        <v/>
      </c>
    </row>
    <row r="9098" spans="11:11">
      <c r="K9098" s="47" t="str">
        <f t="shared" si="142"/>
        <v/>
      </c>
    </row>
    <row r="9099" spans="11:11">
      <c r="K9099" s="47" t="str">
        <f t="shared" si="142"/>
        <v/>
      </c>
    </row>
    <row r="9100" spans="11:11">
      <c r="K9100" s="47" t="str">
        <f t="shared" si="142"/>
        <v/>
      </c>
    </row>
    <row r="9101" spans="11:11">
      <c r="K9101" s="47" t="str">
        <f t="shared" si="142"/>
        <v/>
      </c>
    </row>
    <row r="9102" spans="11:11">
      <c r="K9102" s="47" t="str">
        <f t="shared" si="142"/>
        <v/>
      </c>
    </row>
    <row r="9103" spans="11:11">
      <c r="K9103" s="47" t="str">
        <f t="shared" si="142"/>
        <v/>
      </c>
    </row>
    <row r="9104" spans="11:11">
      <c r="K9104" s="47" t="str">
        <f t="shared" si="142"/>
        <v/>
      </c>
    </row>
    <row r="9105" spans="11:11">
      <c r="K9105" s="47" t="str">
        <f t="shared" si="142"/>
        <v/>
      </c>
    </row>
    <row r="9106" spans="11:11">
      <c r="K9106" s="47" t="str">
        <f t="shared" si="142"/>
        <v/>
      </c>
    </row>
    <row r="9107" spans="11:11">
      <c r="K9107" s="47" t="str">
        <f t="shared" ref="K9107:K9170" si="143">LEFT(C9107,2)</f>
        <v/>
      </c>
    </row>
    <row r="9108" spans="11:11">
      <c r="K9108" s="47" t="str">
        <f t="shared" si="143"/>
        <v/>
      </c>
    </row>
    <row r="9109" spans="11:11">
      <c r="K9109" s="47" t="str">
        <f t="shared" si="143"/>
        <v/>
      </c>
    </row>
    <row r="9110" spans="11:11">
      <c r="K9110" s="47" t="str">
        <f t="shared" si="143"/>
        <v/>
      </c>
    </row>
    <row r="9111" spans="11:11">
      <c r="K9111" s="47" t="str">
        <f t="shared" si="143"/>
        <v/>
      </c>
    </row>
    <row r="9112" spans="11:11">
      <c r="K9112" s="47" t="str">
        <f t="shared" si="143"/>
        <v/>
      </c>
    </row>
    <row r="9113" spans="11:11">
      <c r="K9113" s="47" t="str">
        <f t="shared" si="143"/>
        <v/>
      </c>
    </row>
    <row r="9114" spans="11:11">
      <c r="K9114" s="47" t="str">
        <f t="shared" si="143"/>
        <v/>
      </c>
    </row>
    <row r="9115" spans="11:11">
      <c r="K9115" s="47" t="str">
        <f t="shared" si="143"/>
        <v/>
      </c>
    </row>
    <row r="9116" spans="11:11">
      <c r="K9116" s="47" t="str">
        <f t="shared" si="143"/>
        <v/>
      </c>
    </row>
    <row r="9117" spans="11:11">
      <c r="K9117" s="47" t="str">
        <f t="shared" si="143"/>
        <v/>
      </c>
    </row>
    <row r="9118" spans="11:11">
      <c r="K9118" s="47" t="str">
        <f t="shared" si="143"/>
        <v/>
      </c>
    </row>
    <row r="9119" spans="11:11">
      <c r="K9119" s="47" t="str">
        <f t="shared" si="143"/>
        <v/>
      </c>
    </row>
    <row r="9120" spans="11:11">
      <c r="K9120" s="47" t="str">
        <f t="shared" si="143"/>
        <v/>
      </c>
    </row>
    <row r="9121" spans="11:11">
      <c r="K9121" s="47" t="str">
        <f t="shared" si="143"/>
        <v/>
      </c>
    </row>
    <row r="9122" spans="11:11">
      <c r="K9122" s="47" t="str">
        <f t="shared" si="143"/>
        <v/>
      </c>
    </row>
    <row r="9123" spans="11:11">
      <c r="K9123" s="47" t="str">
        <f t="shared" si="143"/>
        <v/>
      </c>
    </row>
    <row r="9124" spans="11:11">
      <c r="K9124" s="47" t="str">
        <f t="shared" si="143"/>
        <v/>
      </c>
    </row>
    <row r="9125" spans="11:11">
      <c r="K9125" s="47" t="str">
        <f t="shared" si="143"/>
        <v/>
      </c>
    </row>
    <row r="9126" spans="11:11">
      <c r="K9126" s="47" t="str">
        <f t="shared" si="143"/>
        <v/>
      </c>
    </row>
    <row r="9127" spans="11:11">
      <c r="K9127" s="47" t="str">
        <f t="shared" si="143"/>
        <v/>
      </c>
    </row>
    <row r="9128" spans="11:11">
      <c r="K9128" s="47" t="str">
        <f t="shared" si="143"/>
        <v/>
      </c>
    </row>
    <row r="9129" spans="11:11">
      <c r="K9129" s="47" t="str">
        <f t="shared" si="143"/>
        <v/>
      </c>
    </row>
    <row r="9130" spans="11:11">
      <c r="K9130" s="47" t="str">
        <f t="shared" si="143"/>
        <v/>
      </c>
    </row>
    <row r="9131" spans="11:11">
      <c r="K9131" s="47" t="str">
        <f t="shared" si="143"/>
        <v/>
      </c>
    </row>
    <row r="9132" spans="11:11">
      <c r="K9132" s="47" t="str">
        <f t="shared" si="143"/>
        <v/>
      </c>
    </row>
    <row r="9133" spans="11:11">
      <c r="K9133" s="47" t="str">
        <f t="shared" si="143"/>
        <v/>
      </c>
    </row>
    <row r="9134" spans="11:11">
      <c r="K9134" s="47" t="str">
        <f t="shared" si="143"/>
        <v/>
      </c>
    </row>
    <row r="9135" spans="11:11">
      <c r="K9135" s="47" t="str">
        <f t="shared" si="143"/>
        <v/>
      </c>
    </row>
    <row r="9136" spans="11:11">
      <c r="K9136" s="47" t="str">
        <f t="shared" si="143"/>
        <v/>
      </c>
    </row>
    <row r="9137" spans="11:11">
      <c r="K9137" s="47" t="str">
        <f t="shared" si="143"/>
        <v/>
      </c>
    </row>
    <row r="9138" spans="11:11">
      <c r="K9138" s="47" t="str">
        <f t="shared" si="143"/>
        <v/>
      </c>
    </row>
    <row r="9139" spans="11:11">
      <c r="K9139" s="47" t="str">
        <f t="shared" si="143"/>
        <v/>
      </c>
    </row>
    <row r="9140" spans="11:11">
      <c r="K9140" s="47" t="str">
        <f t="shared" si="143"/>
        <v/>
      </c>
    </row>
    <row r="9141" spans="11:11">
      <c r="K9141" s="47" t="str">
        <f t="shared" si="143"/>
        <v/>
      </c>
    </row>
    <row r="9142" spans="11:11">
      <c r="K9142" s="47" t="str">
        <f t="shared" si="143"/>
        <v/>
      </c>
    </row>
    <row r="9143" spans="11:11">
      <c r="K9143" s="47" t="str">
        <f t="shared" si="143"/>
        <v/>
      </c>
    </row>
    <row r="9144" spans="11:11">
      <c r="K9144" s="47" t="str">
        <f t="shared" si="143"/>
        <v/>
      </c>
    </row>
    <row r="9145" spans="11:11">
      <c r="K9145" s="47" t="str">
        <f t="shared" si="143"/>
        <v/>
      </c>
    </row>
    <row r="9146" spans="11:11">
      <c r="K9146" s="47" t="str">
        <f t="shared" si="143"/>
        <v/>
      </c>
    </row>
    <row r="9147" spans="11:11">
      <c r="K9147" s="47" t="str">
        <f t="shared" si="143"/>
        <v/>
      </c>
    </row>
    <row r="9148" spans="11:11">
      <c r="K9148" s="47" t="str">
        <f t="shared" si="143"/>
        <v/>
      </c>
    </row>
    <row r="9149" spans="11:11">
      <c r="K9149" s="47" t="str">
        <f t="shared" si="143"/>
        <v/>
      </c>
    </row>
    <row r="9150" spans="11:11">
      <c r="K9150" s="47" t="str">
        <f t="shared" si="143"/>
        <v/>
      </c>
    </row>
    <row r="9151" spans="11:11">
      <c r="K9151" s="47" t="str">
        <f t="shared" si="143"/>
        <v/>
      </c>
    </row>
    <row r="9152" spans="11:11">
      <c r="K9152" s="47" t="str">
        <f t="shared" si="143"/>
        <v/>
      </c>
    </row>
    <row r="9153" spans="11:11">
      <c r="K9153" s="47" t="str">
        <f t="shared" si="143"/>
        <v/>
      </c>
    </row>
    <row r="9154" spans="11:11">
      <c r="K9154" s="47" t="str">
        <f t="shared" si="143"/>
        <v/>
      </c>
    </row>
    <row r="9155" spans="11:11">
      <c r="K9155" s="47" t="str">
        <f t="shared" si="143"/>
        <v/>
      </c>
    </row>
    <row r="9156" spans="11:11">
      <c r="K9156" s="47" t="str">
        <f t="shared" si="143"/>
        <v/>
      </c>
    </row>
    <row r="9157" spans="11:11">
      <c r="K9157" s="47" t="str">
        <f t="shared" si="143"/>
        <v/>
      </c>
    </row>
    <row r="9158" spans="11:11">
      <c r="K9158" s="47" t="str">
        <f t="shared" si="143"/>
        <v/>
      </c>
    </row>
    <row r="9159" spans="11:11">
      <c r="K9159" s="47" t="str">
        <f t="shared" si="143"/>
        <v/>
      </c>
    </row>
    <row r="9160" spans="11:11">
      <c r="K9160" s="47" t="str">
        <f t="shared" si="143"/>
        <v/>
      </c>
    </row>
    <row r="9161" spans="11:11">
      <c r="K9161" s="47" t="str">
        <f t="shared" si="143"/>
        <v/>
      </c>
    </row>
    <row r="9162" spans="11:11">
      <c r="K9162" s="47" t="str">
        <f t="shared" si="143"/>
        <v/>
      </c>
    </row>
    <row r="9163" spans="11:11">
      <c r="K9163" s="47" t="str">
        <f t="shared" si="143"/>
        <v/>
      </c>
    </row>
    <row r="9164" spans="11:11">
      <c r="K9164" s="47" t="str">
        <f t="shared" si="143"/>
        <v/>
      </c>
    </row>
    <row r="9165" spans="11:11">
      <c r="K9165" s="47" t="str">
        <f t="shared" si="143"/>
        <v/>
      </c>
    </row>
    <row r="9166" spans="11:11">
      <c r="K9166" s="47" t="str">
        <f t="shared" si="143"/>
        <v/>
      </c>
    </row>
    <row r="9167" spans="11:11">
      <c r="K9167" s="47" t="str">
        <f t="shared" si="143"/>
        <v/>
      </c>
    </row>
    <row r="9168" spans="11:11">
      <c r="K9168" s="47" t="str">
        <f t="shared" si="143"/>
        <v/>
      </c>
    </row>
    <row r="9169" spans="11:11">
      <c r="K9169" s="47" t="str">
        <f t="shared" si="143"/>
        <v/>
      </c>
    </row>
    <row r="9170" spans="11:11">
      <c r="K9170" s="47" t="str">
        <f t="shared" si="143"/>
        <v/>
      </c>
    </row>
    <row r="9171" spans="11:11">
      <c r="K9171" s="47" t="str">
        <f t="shared" ref="K9171:K9234" si="144">LEFT(C9171,2)</f>
        <v/>
      </c>
    </row>
    <row r="9172" spans="11:11">
      <c r="K9172" s="47" t="str">
        <f t="shared" si="144"/>
        <v/>
      </c>
    </row>
    <row r="9173" spans="11:11">
      <c r="K9173" s="47" t="str">
        <f t="shared" si="144"/>
        <v/>
      </c>
    </row>
    <row r="9174" spans="11:11">
      <c r="K9174" s="47" t="str">
        <f t="shared" si="144"/>
        <v/>
      </c>
    </row>
    <row r="9175" spans="11:11">
      <c r="K9175" s="47" t="str">
        <f t="shared" si="144"/>
        <v/>
      </c>
    </row>
    <row r="9176" spans="11:11">
      <c r="K9176" s="47" t="str">
        <f t="shared" si="144"/>
        <v/>
      </c>
    </row>
    <row r="9177" spans="11:11">
      <c r="K9177" s="47" t="str">
        <f t="shared" si="144"/>
        <v/>
      </c>
    </row>
    <row r="9178" spans="11:11">
      <c r="K9178" s="47" t="str">
        <f t="shared" si="144"/>
        <v/>
      </c>
    </row>
    <row r="9179" spans="11:11">
      <c r="K9179" s="47" t="str">
        <f t="shared" si="144"/>
        <v/>
      </c>
    </row>
    <row r="9180" spans="11:11">
      <c r="K9180" s="47" t="str">
        <f t="shared" si="144"/>
        <v/>
      </c>
    </row>
    <row r="9181" spans="11:11">
      <c r="K9181" s="47" t="str">
        <f t="shared" si="144"/>
        <v/>
      </c>
    </row>
    <row r="9182" spans="11:11">
      <c r="K9182" s="47" t="str">
        <f t="shared" si="144"/>
        <v/>
      </c>
    </row>
    <row r="9183" spans="11:11">
      <c r="K9183" s="47" t="str">
        <f t="shared" si="144"/>
        <v/>
      </c>
    </row>
    <row r="9184" spans="11:11">
      <c r="K9184" s="47" t="str">
        <f t="shared" si="144"/>
        <v/>
      </c>
    </row>
    <row r="9185" spans="11:11">
      <c r="K9185" s="47" t="str">
        <f t="shared" si="144"/>
        <v/>
      </c>
    </row>
    <row r="9186" spans="11:11">
      <c r="K9186" s="47" t="str">
        <f t="shared" si="144"/>
        <v/>
      </c>
    </row>
    <row r="9187" spans="11:11">
      <c r="K9187" s="47" t="str">
        <f t="shared" si="144"/>
        <v/>
      </c>
    </row>
    <row r="9188" spans="11:11">
      <c r="K9188" s="47" t="str">
        <f t="shared" si="144"/>
        <v/>
      </c>
    </row>
    <row r="9189" spans="11:11">
      <c r="K9189" s="47" t="str">
        <f t="shared" si="144"/>
        <v/>
      </c>
    </row>
    <row r="9190" spans="11:11">
      <c r="K9190" s="47" t="str">
        <f t="shared" si="144"/>
        <v/>
      </c>
    </row>
    <row r="9191" spans="11:11">
      <c r="K9191" s="47" t="str">
        <f t="shared" si="144"/>
        <v/>
      </c>
    </row>
    <row r="9192" spans="11:11">
      <c r="K9192" s="47" t="str">
        <f t="shared" si="144"/>
        <v/>
      </c>
    </row>
    <row r="9193" spans="11:11">
      <c r="K9193" s="47" t="str">
        <f t="shared" si="144"/>
        <v/>
      </c>
    </row>
    <row r="9194" spans="11:11">
      <c r="K9194" s="47" t="str">
        <f t="shared" si="144"/>
        <v/>
      </c>
    </row>
    <row r="9195" spans="11:11">
      <c r="K9195" s="47" t="str">
        <f t="shared" si="144"/>
        <v/>
      </c>
    </row>
    <row r="9196" spans="11:11">
      <c r="K9196" s="47" t="str">
        <f t="shared" si="144"/>
        <v/>
      </c>
    </row>
    <row r="9197" spans="11:11">
      <c r="K9197" s="47" t="str">
        <f t="shared" si="144"/>
        <v/>
      </c>
    </row>
    <row r="9198" spans="11:11">
      <c r="K9198" s="47" t="str">
        <f t="shared" si="144"/>
        <v/>
      </c>
    </row>
    <row r="9199" spans="11:11">
      <c r="K9199" s="47" t="str">
        <f t="shared" si="144"/>
        <v/>
      </c>
    </row>
    <row r="9200" spans="11:11">
      <c r="K9200" s="47" t="str">
        <f t="shared" si="144"/>
        <v/>
      </c>
    </row>
    <row r="9201" spans="11:11">
      <c r="K9201" s="47" t="str">
        <f t="shared" si="144"/>
        <v/>
      </c>
    </row>
    <row r="9202" spans="11:11">
      <c r="K9202" s="47" t="str">
        <f t="shared" si="144"/>
        <v/>
      </c>
    </row>
    <row r="9203" spans="11:11">
      <c r="K9203" s="47" t="str">
        <f t="shared" si="144"/>
        <v/>
      </c>
    </row>
    <row r="9204" spans="11:11">
      <c r="K9204" s="47" t="str">
        <f t="shared" si="144"/>
        <v/>
      </c>
    </row>
    <row r="9205" spans="11:11">
      <c r="K9205" s="47" t="str">
        <f t="shared" si="144"/>
        <v/>
      </c>
    </row>
    <row r="9206" spans="11:11">
      <c r="K9206" s="47" t="str">
        <f t="shared" si="144"/>
        <v/>
      </c>
    </row>
    <row r="9207" spans="11:11">
      <c r="K9207" s="47" t="str">
        <f t="shared" si="144"/>
        <v/>
      </c>
    </row>
    <row r="9208" spans="11:11">
      <c r="K9208" s="47" t="str">
        <f t="shared" si="144"/>
        <v/>
      </c>
    </row>
    <row r="9209" spans="11:11">
      <c r="K9209" s="47" t="str">
        <f t="shared" si="144"/>
        <v/>
      </c>
    </row>
    <row r="9210" spans="11:11">
      <c r="K9210" s="47" t="str">
        <f t="shared" si="144"/>
        <v/>
      </c>
    </row>
    <row r="9211" spans="11:11">
      <c r="K9211" s="47" t="str">
        <f t="shared" si="144"/>
        <v/>
      </c>
    </row>
    <row r="9212" spans="11:11">
      <c r="K9212" s="47" t="str">
        <f t="shared" si="144"/>
        <v/>
      </c>
    </row>
    <row r="9213" spans="11:11">
      <c r="K9213" s="47" t="str">
        <f t="shared" si="144"/>
        <v/>
      </c>
    </row>
    <row r="9214" spans="11:11">
      <c r="K9214" s="47" t="str">
        <f t="shared" si="144"/>
        <v/>
      </c>
    </row>
    <row r="9215" spans="11:11">
      <c r="K9215" s="47" t="str">
        <f t="shared" si="144"/>
        <v/>
      </c>
    </row>
    <row r="9216" spans="11:11">
      <c r="K9216" s="47" t="str">
        <f t="shared" si="144"/>
        <v/>
      </c>
    </row>
    <row r="9217" spans="11:11">
      <c r="K9217" s="47" t="str">
        <f t="shared" si="144"/>
        <v/>
      </c>
    </row>
    <row r="9218" spans="11:11">
      <c r="K9218" s="47" t="str">
        <f t="shared" si="144"/>
        <v/>
      </c>
    </row>
    <row r="9219" spans="11:11">
      <c r="K9219" s="47" t="str">
        <f t="shared" si="144"/>
        <v/>
      </c>
    </row>
    <row r="9220" spans="11:11">
      <c r="K9220" s="47" t="str">
        <f t="shared" si="144"/>
        <v/>
      </c>
    </row>
    <row r="9221" spans="11:11">
      <c r="K9221" s="47" t="str">
        <f t="shared" si="144"/>
        <v/>
      </c>
    </row>
    <row r="9222" spans="11:11">
      <c r="K9222" s="47" t="str">
        <f t="shared" si="144"/>
        <v/>
      </c>
    </row>
    <row r="9223" spans="11:11">
      <c r="K9223" s="47" t="str">
        <f t="shared" si="144"/>
        <v/>
      </c>
    </row>
    <row r="9224" spans="11:11">
      <c r="K9224" s="47" t="str">
        <f t="shared" si="144"/>
        <v/>
      </c>
    </row>
    <row r="9225" spans="11:11">
      <c r="K9225" s="47" t="str">
        <f t="shared" si="144"/>
        <v/>
      </c>
    </row>
    <row r="9226" spans="11:11">
      <c r="K9226" s="47" t="str">
        <f t="shared" si="144"/>
        <v/>
      </c>
    </row>
    <row r="9227" spans="11:11">
      <c r="K9227" s="47" t="str">
        <f t="shared" si="144"/>
        <v/>
      </c>
    </row>
    <row r="9228" spans="11:11">
      <c r="K9228" s="47" t="str">
        <f t="shared" si="144"/>
        <v/>
      </c>
    </row>
    <row r="9229" spans="11:11">
      <c r="K9229" s="47" t="str">
        <f t="shared" si="144"/>
        <v/>
      </c>
    </row>
    <row r="9230" spans="11:11">
      <c r="K9230" s="47" t="str">
        <f t="shared" si="144"/>
        <v/>
      </c>
    </row>
    <row r="9231" spans="11:11">
      <c r="K9231" s="47" t="str">
        <f t="shared" si="144"/>
        <v/>
      </c>
    </row>
    <row r="9232" spans="11:11">
      <c r="K9232" s="47" t="str">
        <f t="shared" si="144"/>
        <v/>
      </c>
    </row>
    <row r="9233" spans="11:11">
      <c r="K9233" s="47" t="str">
        <f t="shared" si="144"/>
        <v/>
      </c>
    </row>
    <row r="9234" spans="11:11">
      <c r="K9234" s="47" t="str">
        <f t="shared" si="144"/>
        <v/>
      </c>
    </row>
    <row r="9235" spans="11:11">
      <c r="K9235" s="47" t="str">
        <f t="shared" ref="K9235:K9298" si="145">LEFT(C9235,2)</f>
        <v/>
      </c>
    </row>
    <row r="9236" spans="11:11">
      <c r="K9236" s="47" t="str">
        <f t="shared" si="145"/>
        <v/>
      </c>
    </row>
    <row r="9237" spans="11:11">
      <c r="K9237" s="47" t="str">
        <f t="shared" si="145"/>
        <v/>
      </c>
    </row>
    <row r="9238" spans="11:11">
      <c r="K9238" s="47" t="str">
        <f t="shared" si="145"/>
        <v/>
      </c>
    </row>
    <row r="9239" spans="11:11">
      <c r="K9239" s="47" t="str">
        <f t="shared" si="145"/>
        <v/>
      </c>
    </row>
    <row r="9240" spans="11:11">
      <c r="K9240" s="47" t="str">
        <f t="shared" si="145"/>
        <v/>
      </c>
    </row>
    <row r="9241" spans="11:11">
      <c r="K9241" s="47" t="str">
        <f t="shared" si="145"/>
        <v/>
      </c>
    </row>
    <row r="9242" spans="11:11">
      <c r="K9242" s="47" t="str">
        <f t="shared" si="145"/>
        <v/>
      </c>
    </row>
    <row r="9243" spans="11:11">
      <c r="K9243" s="47" t="str">
        <f t="shared" si="145"/>
        <v/>
      </c>
    </row>
    <row r="9244" spans="11:11">
      <c r="K9244" s="47" t="str">
        <f t="shared" si="145"/>
        <v/>
      </c>
    </row>
    <row r="9245" spans="11:11">
      <c r="K9245" s="47" t="str">
        <f t="shared" si="145"/>
        <v/>
      </c>
    </row>
    <row r="9246" spans="11:11">
      <c r="K9246" s="47" t="str">
        <f t="shared" si="145"/>
        <v/>
      </c>
    </row>
    <row r="9247" spans="11:11">
      <c r="K9247" s="47" t="str">
        <f t="shared" si="145"/>
        <v/>
      </c>
    </row>
    <row r="9248" spans="11:11">
      <c r="K9248" s="47" t="str">
        <f t="shared" si="145"/>
        <v/>
      </c>
    </row>
    <row r="9249" spans="11:11">
      <c r="K9249" s="47" t="str">
        <f t="shared" si="145"/>
        <v/>
      </c>
    </row>
    <row r="9250" spans="11:11">
      <c r="K9250" s="47" t="str">
        <f t="shared" si="145"/>
        <v/>
      </c>
    </row>
    <row r="9251" spans="11:11">
      <c r="K9251" s="47" t="str">
        <f t="shared" si="145"/>
        <v/>
      </c>
    </row>
    <row r="9252" spans="11:11">
      <c r="K9252" s="47" t="str">
        <f t="shared" si="145"/>
        <v/>
      </c>
    </row>
    <row r="9253" spans="11:11">
      <c r="K9253" s="47" t="str">
        <f t="shared" si="145"/>
        <v/>
      </c>
    </row>
    <row r="9254" spans="11:11">
      <c r="K9254" s="47" t="str">
        <f t="shared" si="145"/>
        <v/>
      </c>
    </row>
    <row r="9255" spans="11:11">
      <c r="K9255" s="47" t="str">
        <f t="shared" si="145"/>
        <v/>
      </c>
    </row>
    <row r="9256" spans="11:11">
      <c r="K9256" s="47" t="str">
        <f t="shared" si="145"/>
        <v/>
      </c>
    </row>
    <row r="9257" spans="11:11">
      <c r="K9257" s="47" t="str">
        <f t="shared" si="145"/>
        <v/>
      </c>
    </row>
    <row r="9258" spans="11:11">
      <c r="K9258" s="47" t="str">
        <f t="shared" si="145"/>
        <v/>
      </c>
    </row>
    <row r="9259" spans="11:11">
      <c r="K9259" s="47" t="str">
        <f t="shared" si="145"/>
        <v/>
      </c>
    </row>
    <row r="9260" spans="11:11">
      <c r="K9260" s="47" t="str">
        <f t="shared" si="145"/>
        <v/>
      </c>
    </row>
    <row r="9261" spans="11:11">
      <c r="K9261" s="47" t="str">
        <f t="shared" si="145"/>
        <v/>
      </c>
    </row>
    <row r="9262" spans="11:11">
      <c r="K9262" s="47" t="str">
        <f t="shared" si="145"/>
        <v/>
      </c>
    </row>
    <row r="9263" spans="11:11">
      <c r="K9263" s="47" t="str">
        <f t="shared" si="145"/>
        <v/>
      </c>
    </row>
    <row r="9264" spans="11:11">
      <c r="K9264" s="47" t="str">
        <f t="shared" si="145"/>
        <v/>
      </c>
    </row>
    <row r="9265" spans="11:11">
      <c r="K9265" s="47" t="str">
        <f t="shared" si="145"/>
        <v/>
      </c>
    </row>
    <row r="9266" spans="11:11">
      <c r="K9266" s="47" t="str">
        <f t="shared" si="145"/>
        <v/>
      </c>
    </row>
    <row r="9267" spans="11:11">
      <c r="K9267" s="47" t="str">
        <f t="shared" si="145"/>
        <v/>
      </c>
    </row>
    <row r="9268" spans="11:11">
      <c r="K9268" s="47" t="str">
        <f t="shared" si="145"/>
        <v/>
      </c>
    </row>
    <row r="9269" spans="11:11">
      <c r="K9269" s="47" t="str">
        <f t="shared" si="145"/>
        <v/>
      </c>
    </row>
    <row r="9270" spans="11:11">
      <c r="K9270" s="47" t="str">
        <f t="shared" si="145"/>
        <v/>
      </c>
    </row>
    <row r="9271" spans="11:11">
      <c r="K9271" s="47" t="str">
        <f t="shared" si="145"/>
        <v/>
      </c>
    </row>
    <row r="9272" spans="11:11">
      <c r="K9272" s="47" t="str">
        <f t="shared" si="145"/>
        <v/>
      </c>
    </row>
    <row r="9273" spans="11:11">
      <c r="K9273" s="47" t="str">
        <f t="shared" si="145"/>
        <v/>
      </c>
    </row>
    <row r="9274" spans="11:11">
      <c r="K9274" s="47" t="str">
        <f t="shared" si="145"/>
        <v/>
      </c>
    </row>
    <row r="9275" spans="11:11">
      <c r="K9275" s="47" t="str">
        <f t="shared" si="145"/>
        <v/>
      </c>
    </row>
    <row r="9276" spans="11:11">
      <c r="K9276" s="47" t="str">
        <f t="shared" si="145"/>
        <v/>
      </c>
    </row>
    <row r="9277" spans="11:11">
      <c r="K9277" s="47" t="str">
        <f t="shared" si="145"/>
        <v/>
      </c>
    </row>
    <row r="9278" spans="11:11">
      <c r="K9278" s="47" t="str">
        <f t="shared" si="145"/>
        <v/>
      </c>
    </row>
    <row r="9279" spans="11:11">
      <c r="K9279" s="47" t="str">
        <f t="shared" si="145"/>
        <v/>
      </c>
    </row>
    <row r="9280" spans="11:11">
      <c r="K9280" s="47" t="str">
        <f t="shared" si="145"/>
        <v/>
      </c>
    </row>
    <row r="9281" spans="11:11">
      <c r="K9281" s="47" t="str">
        <f t="shared" si="145"/>
        <v/>
      </c>
    </row>
    <row r="9282" spans="11:11">
      <c r="K9282" s="47" t="str">
        <f t="shared" si="145"/>
        <v/>
      </c>
    </row>
    <row r="9283" spans="11:11">
      <c r="K9283" s="47" t="str">
        <f t="shared" si="145"/>
        <v/>
      </c>
    </row>
    <row r="9284" spans="11:11">
      <c r="K9284" s="47" t="str">
        <f t="shared" si="145"/>
        <v/>
      </c>
    </row>
    <row r="9285" spans="11:11">
      <c r="K9285" s="47" t="str">
        <f t="shared" si="145"/>
        <v/>
      </c>
    </row>
    <row r="9286" spans="11:11">
      <c r="K9286" s="47" t="str">
        <f t="shared" si="145"/>
        <v/>
      </c>
    </row>
    <row r="9287" spans="11:11">
      <c r="K9287" s="47" t="str">
        <f t="shared" si="145"/>
        <v/>
      </c>
    </row>
    <row r="9288" spans="11:11">
      <c r="K9288" s="47" t="str">
        <f t="shared" si="145"/>
        <v/>
      </c>
    </row>
    <row r="9289" spans="11:11">
      <c r="K9289" s="47" t="str">
        <f t="shared" si="145"/>
        <v/>
      </c>
    </row>
    <row r="9290" spans="11:11">
      <c r="K9290" s="47" t="str">
        <f t="shared" si="145"/>
        <v/>
      </c>
    </row>
    <row r="9291" spans="11:11">
      <c r="K9291" s="47" t="str">
        <f t="shared" si="145"/>
        <v/>
      </c>
    </row>
    <row r="9292" spans="11:11">
      <c r="K9292" s="47" t="str">
        <f t="shared" si="145"/>
        <v/>
      </c>
    </row>
    <row r="9293" spans="11:11">
      <c r="K9293" s="47" t="str">
        <f t="shared" si="145"/>
        <v/>
      </c>
    </row>
    <row r="9294" spans="11:11">
      <c r="K9294" s="47" t="str">
        <f t="shared" si="145"/>
        <v/>
      </c>
    </row>
    <row r="9295" spans="11:11">
      <c r="K9295" s="47" t="str">
        <f t="shared" si="145"/>
        <v/>
      </c>
    </row>
    <row r="9296" spans="11:11">
      <c r="K9296" s="47" t="str">
        <f t="shared" si="145"/>
        <v/>
      </c>
    </row>
    <row r="9297" spans="11:11">
      <c r="K9297" s="47" t="str">
        <f t="shared" si="145"/>
        <v/>
      </c>
    </row>
    <row r="9298" spans="11:11">
      <c r="K9298" s="47" t="str">
        <f t="shared" si="145"/>
        <v/>
      </c>
    </row>
    <row r="9299" spans="11:11">
      <c r="K9299" s="47" t="str">
        <f t="shared" ref="K9299:K9362" si="146">LEFT(C9299,2)</f>
        <v/>
      </c>
    </row>
    <row r="9300" spans="11:11">
      <c r="K9300" s="47" t="str">
        <f t="shared" si="146"/>
        <v/>
      </c>
    </row>
    <row r="9301" spans="11:11">
      <c r="K9301" s="47" t="str">
        <f t="shared" si="146"/>
        <v/>
      </c>
    </row>
    <row r="9302" spans="11:11">
      <c r="K9302" s="47" t="str">
        <f t="shared" si="146"/>
        <v/>
      </c>
    </row>
    <row r="9303" spans="11:11">
      <c r="K9303" s="47" t="str">
        <f t="shared" si="146"/>
        <v/>
      </c>
    </row>
    <row r="9304" spans="11:11">
      <c r="K9304" s="47" t="str">
        <f t="shared" si="146"/>
        <v/>
      </c>
    </row>
    <row r="9305" spans="11:11">
      <c r="K9305" s="47" t="str">
        <f t="shared" si="146"/>
        <v/>
      </c>
    </row>
    <row r="9306" spans="11:11">
      <c r="K9306" s="47" t="str">
        <f t="shared" si="146"/>
        <v/>
      </c>
    </row>
    <row r="9307" spans="11:11">
      <c r="K9307" s="47" t="str">
        <f t="shared" si="146"/>
        <v/>
      </c>
    </row>
    <row r="9308" spans="11:11">
      <c r="K9308" s="47" t="str">
        <f t="shared" si="146"/>
        <v/>
      </c>
    </row>
    <row r="9309" spans="11:11">
      <c r="K9309" s="47" t="str">
        <f t="shared" si="146"/>
        <v/>
      </c>
    </row>
    <row r="9310" spans="11:11">
      <c r="K9310" s="47" t="str">
        <f t="shared" si="146"/>
        <v/>
      </c>
    </row>
    <row r="9311" spans="11:11">
      <c r="K9311" s="47" t="str">
        <f t="shared" si="146"/>
        <v/>
      </c>
    </row>
    <row r="9312" spans="11:11">
      <c r="K9312" s="47" t="str">
        <f t="shared" si="146"/>
        <v/>
      </c>
    </row>
    <row r="9313" spans="11:11">
      <c r="K9313" s="47" t="str">
        <f t="shared" si="146"/>
        <v/>
      </c>
    </row>
    <row r="9314" spans="11:11">
      <c r="K9314" s="47" t="str">
        <f t="shared" si="146"/>
        <v/>
      </c>
    </row>
    <row r="9315" spans="11:11">
      <c r="K9315" s="47" t="str">
        <f t="shared" si="146"/>
        <v/>
      </c>
    </row>
    <row r="9316" spans="11:11">
      <c r="K9316" s="47" t="str">
        <f t="shared" si="146"/>
        <v/>
      </c>
    </row>
    <row r="9317" spans="11:11">
      <c r="K9317" s="47" t="str">
        <f t="shared" si="146"/>
        <v/>
      </c>
    </row>
    <row r="9318" spans="11:11">
      <c r="K9318" s="47" t="str">
        <f t="shared" si="146"/>
        <v/>
      </c>
    </row>
    <row r="9319" spans="11:11">
      <c r="K9319" s="47" t="str">
        <f t="shared" si="146"/>
        <v/>
      </c>
    </row>
    <row r="9320" spans="11:11">
      <c r="K9320" s="47" t="str">
        <f t="shared" si="146"/>
        <v/>
      </c>
    </row>
    <row r="9321" spans="11:11">
      <c r="K9321" s="47" t="str">
        <f t="shared" si="146"/>
        <v/>
      </c>
    </row>
    <row r="9322" spans="11:11">
      <c r="K9322" s="47" t="str">
        <f t="shared" si="146"/>
        <v/>
      </c>
    </row>
    <row r="9323" spans="11:11">
      <c r="K9323" s="47" t="str">
        <f t="shared" si="146"/>
        <v/>
      </c>
    </row>
    <row r="9324" spans="11:11">
      <c r="K9324" s="47" t="str">
        <f t="shared" si="146"/>
        <v/>
      </c>
    </row>
    <row r="9325" spans="11:11">
      <c r="K9325" s="47" t="str">
        <f t="shared" si="146"/>
        <v/>
      </c>
    </row>
    <row r="9326" spans="11:11">
      <c r="K9326" s="47" t="str">
        <f t="shared" si="146"/>
        <v/>
      </c>
    </row>
    <row r="9327" spans="11:11">
      <c r="K9327" s="47" t="str">
        <f t="shared" si="146"/>
        <v/>
      </c>
    </row>
    <row r="9328" spans="11:11">
      <c r="K9328" s="47" t="str">
        <f t="shared" si="146"/>
        <v/>
      </c>
    </row>
    <row r="9329" spans="11:11">
      <c r="K9329" s="47" t="str">
        <f t="shared" si="146"/>
        <v/>
      </c>
    </row>
    <row r="9330" spans="11:11">
      <c r="K9330" s="47" t="str">
        <f t="shared" si="146"/>
        <v/>
      </c>
    </row>
    <row r="9331" spans="11:11">
      <c r="K9331" s="47" t="str">
        <f t="shared" si="146"/>
        <v/>
      </c>
    </row>
    <row r="9332" spans="11:11">
      <c r="K9332" s="47" t="str">
        <f t="shared" si="146"/>
        <v/>
      </c>
    </row>
    <row r="9333" spans="11:11">
      <c r="K9333" s="47" t="str">
        <f t="shared" si="146"/>
        <v/>
      </c>
    </row>
    <row r="9334" spans="11:11">
      <c r="K9334" s="47" t="str">
        <f t="shared" si="146"/>
        <v/>
      </c>
    </row>
    <row r="9335" spans="11:11">
      <c r="K9335" s="47" t="str">
        <f t="shared" si="146"/>
        <v/>
      </c>
    </row>
    <row r="9336" spans="11:11">
      <c r="K9336" s="47" t="str">
        <f t="shared" si="146"/>
        <v/>
      </c>
    </row>
    <row r="9337" spans="11:11">
      <c r="K9337" s="47" t="str">
        <f t="shared" si="146"/>
        <v/>
      </c>
    </row>
    <row r="9338" spans="11:11">
      <c r="K9338" s="47" t="str">
        <f t="shared" si="146"/>
        <v/>
      </c>
    </row>
    <row r="9339" spans="11:11">
      <c r="K9339" s="47" t="str">
        <f t="shared" si="146"/>
        <v/>
      </c>
    </row>
    <row r="9340" spans="11:11">
      <c r="K9340" s="47" t="str">
        <f t="shared" si="146"/>
        <v/>
      </c>
    </row>
    <row r="9341" spans="11:11">
      <c r="K9341" s="47" t="str">
        <f t="shared" si="146"/>
        <v/>
      </c>
    </row>
    <row r="9342" spans="11:11">
      <c r="K9342" s="47" t="str">
        <f t="shared" si="146"/>
        <v/>
      </c>
    </row>
    <row r="9343" spans="11:11">
      <c r="K9343" s="47" t="str">
        <f t="shared" si="146"/>
        <v/>
      </c>
    </row>
    <row r="9344" spans="11:11">
      <c r="K9344" s="47" t="str">
        <f t="shared" si="146"/>
        <v/>
      </c>
    </row>
    <row r="9345" spans="11:11">
      <c r="K9345" s="47" t="str">
        <f t="shared" si="146"/>
        <v/>
      </c>
    </row>
    <row r="9346" spans="11:11">
      <c r="K9346" s="47" t="str">
        <f t="shared" si="146"/>
        <v/>
      </c>
    </row>
    <row r="9347" spans="11:11">
      <c r="K9347" s="47" t="str">
        <f t="shared" si="146"/>
        <v/>
      </c>
    </row>
    <row r="9348" spans="11:11">
      <c r="K9348" s="47" t="str">
        <f t="shared" si="146"/>
        <v/>
      </c>
    </row>
    <row r="9349" spans="11:11">
      <c r="K9349" s="47" t="str">
        <f t="shared" si="146"/>
        <v/>
      </c>
    </row>
    <row r="9350" spans="11:11">
      <c r="K9350" s="47" t="str">
        <f t="shared" si="146"/>
        <v/>
      </c>
    </row>
    <row r="9351" spans="11:11">
      <c r="K9351" s="47" t="str">
        <f t="shared" si="146"/>
        <v/>
      </c>
    </row>
    <row r="9352" spans="11:11">
      <c r="K9352" s="47" t="str">
        <f t="shared" si="146"/>
        <v/>
      </c>
    </row>
    <row r="9353" spans="11:11">
      <c r="K9353" s="47" t="str">
        <f t="shared" si="146"/>
        <v/>
      </c>
    </row>
    <row r="9354" spans="11:11">
      <c r="K9354" s="47" t="str">
        <f t="shared" si="146"/>
        <v/>
      </c>
    </row>
    <row r="9355" spans="11:11">
      <c r="K9355" s="47" t="str">
        <f t="shared" si="146"/>
        <v/>
      </c>
    </row>
    <row r="9356" spans="11:11">
      <c r="K9356" s="47" t="str">
        <f t="shared" si="146"/>
        <v/>
      </c>
    </row>
    <row r="9357" spans="11:11">
      <c r="K9357" s="47" t="str">
        <f t="shared" si="146"/>
        <v/>
      </c>
    </row>
    <row r="9358" spans="11:11">
      <c r="K9358" s="47" t="str">
        <f t="shared" si="146"/>
        <v/>
      </c>
    </row>
    <row r="9359" spans="11:11">
      <c r="K9359" s="47" t="str">
        <f t="shared" si="146"/>
        <v/>
      </c>
    </row>
    <row r="9360" spans="11:11">
      <c r="K9360" s="47" t="str">
        <f t="shared" si="146"/>
        <v/>
      </c>
    </row>
    <row r="9361" spans="11:11">
      <c r="K9361" s="47" t="str">
        <f t="shared" si="146"/>
        <v/>
      </c>
    </row>
    <row r="9362" spans="11:11">
      <c r="K9362" s="47" t="str">
        <f t="shared" si="146"/>
        <v/>
      </c>
    </row>
    <row r="9363" spans="11:11">
      <c r="K9363" s="47" t="str">
        <f t="shared" ref="K9363:K9426" si="147">LEFT(C9363,2)</f>
        <v/>
      </c>
    </row>
    <row r="9364" spans="11:11">
      <c r="K9364" s="47" t="str">
        <f t="shared" si="147"/>
        <v/>
      </c>
    </row>
    <row r="9365" spans="11:11">
      <c r="K9365" s="47" t="str">
        <f t="shared" si="147"/>
        <v/>
      </c>
    </row>
    <row r="9366" spans="11:11">
      <c r="K9366" s="47" t="str">
        <f t="shared" si="147"/>
        <v/>
      </c>
    </row>
    <row r="9367" spans="11:11">
      <c r="K9367" s="47" t="str">
        <f t="shared" si="147"/>
        <v/>
      </c>
    </row>
    <row r="9368" spans="11:11">
      <c r="K9368" s="47" t="str">
        <f t="shared" si="147"/>
        <v/>
      </c>
    </row>
    <row r="9369" spans="11:11">
      <c r="K9369" s="47" t="str">
        <f t="shared" si="147"/>
        <v/>
      </c>
    </row>
    <row r="9370" spans="11:11">
      <c r="K9370" s="47" t="str">
        <f t="shared" si="147"/>
        <v/>
      </c>
    </row>
    <row r="9371" spans="11:11">
      <c r="K9371" s="47" t="str">
        <f t="shared" si="147"/>
        <v/>
      </c>
    </row>
    <row r="9372" spans="11:11">
      <c r="K9372" s="47" t="str">
        <f t="shared" si="147"/>
        <v/>
      </c>
    </row>
    <row r="9373" spans="11:11">
      <c r="K9373" s="47" t="str">
        <f t="shared" si="147"/>
        <v/>
      </c>
    </row>
    <row r="9374" spans="11:11">
      <c r="K9374" s="47" t="str">
        <f t="shared" si="147"/>
        <v/>
      </c>
    </row>
    <row r="9375" spans="11:11">
      <c r="K9375" s="47" t="str">
        <f t="shared" si="147"/>
        <v/>
      </c>
    </row>
    <row r="9376" spans="11:11">
      <c r="K9376" s="47" t="str">
        <f t="shared" si="147"/>
        <v/>
      </c>
    </row>
    <row r="9377" spans="11:11">
      <c r="K9377" s="47" t="str">
        <f t="shared" si="147"/>
        <v/>
      </c>
    </row>
    <row r="9378" spans="11:11">
      <c r="K9378" s="47" t="str">
        <f t="shared" si="147"/>
        <v/>
      </c>
    </row>
    <row r="9379" spans="11:11">
      <c r="K9379" s="47" t="str">
        <f t="shared" si="147"/>
        <v/>
      </c>
    </row>
    <row r="9380" spans="11:11">
      <c r="K9380" s="47" t="str">
        <f t="shared" si="147"/>
        <v/>
      </c>
    </row>
    <row r="9381" spans="11:11">
      <c r="K9381" s="47" t="str">
        <f t="shared" si="147"/>
        <v/>
      </c>
    </row>
    <row r="9382" spans="11:11">
      <c r="K9382" s="47" t="str">
        <f t="shared" si="147"/>
        <v/>
      </c>
    </row>
    <row r="9383" spans="11:11">
      <c r="K9383" s="47" t="str">
        <f t="shared" si="147"/>
        <v/>
      </c>
    </row>
    <row r="9384" spans="11:11">
      <c r="K9384" s="47" t="str">
        <f t="shared" si="147"/>
        <v/>
      </c>
    </row>
    <row r="9385" spans="11:11">
      <c r="K9385" s="47" t="str">
        <f t="shared" si="147"/>
        <v/>
      </c>
    </row>
    <row r="9386" spans="11:11">
      <c r="K9386" s="47" t="str">
        <f t="shared" si="147"/>
        <v/>
      </c>
    </row>
    <row r="9387" spans="11:11">
      <c r="K9387" s="47" t="str">
        <f t="shared" si="147"/>
        <v/>
      </c>
    </row>
    <row r="9388" spans="11:11">
      <c r="K9388" s="47" t="str">
        <f t="shared" si="147"/>
        <v/>
      </c>
    </row>
    <row r="9389" spans="11:11">
      <c r="K9389" s="47" t="str">
        <f t="shared" si="147"/>
        <v/>
      </c>
    </row>
    <row r="9390" spans="11:11">
      <c r="K9390" s="47" t="str">
        <f t="shared" si="147"/>
        <v/>
      </c>
    </row>
    <row r="9391" spans="11:11">
      <c r="K9391" s="47" t="str">
        <f t="shared" si="147"/>
        <v/>
      </c>
    </row>
    <row r="9392" spans="11:11">
      <c r="K9392" s="47" t="str">
        <f t="shared" si="147"/>
        <v/>
      </c>
    </row>
    <row r="9393" spans="11:11">
      <c r="K9393" s="47" t="str">
        <f t="shared" si="147"/>
        <v/>
      </c>
    </row>
    <row r="9394" spans="11:11">
      <c r="K9394" s="47" t="str">
        <f t="shared" si="147"/>
        <v/>
      </c>
    </row>
    <row r="9395" spans="11:11">
      <c r="K9395" s="47" t="str">
        <f t="shared" si="147"/>
        <v/>
      </c>
    </row>
    <row r="9396" spans="11:11">
      <c r="K9396" s="47" t="str">
        <f t="shared" si="147"/>
        <v/>
      </c>
    </row>
    <row r="9397" spans="11:11">
      <c r="K9397" s="47" t="str">
        <f t="shared" si="147"/>
        <v/>
      </c>
    </row>
    <row r="9398" spans="11:11">
      <c r="K9398" s="47" t="str">
        <f t="shared" si="147"/>
        <v/>
      </c>
    </row>
    <row r="9399" spans="11:11">
      <c r="K9399" s="47" t="str">
        <f t="shared" si="147"/>
        <v/>
      </c>
    </row>
    <row r="9400" spans="11:11">
      <c r="K9400" s="47" t="str">
        <f t="shared" si="147"/>
        <v/>
      </c>
    </row>
    <row r="9401" spans="11:11">
      <c r="K9401" s="47" t="str">
        <f t="shared" si="147"/>
        <v/>
      </c>
    </row>
    <row r="9402" spans="11:11">
      <c r="K9402" s="47" t="str">
        <f t="shared" si="147"/>
        <v/>
      </c>
    </row>
    <row r="9403" spans="11:11">
      <c r="K9403" s="47" t="str">
        <f t="shared" si="147"/>
        <v/>
      </c>
    </row>
    <row r="9404" spans="11:11">
      <c r="K9404" s="47" t="str">
        <f t="shared" si="147"/>
        <v/>
      </c>
    </row>
    <row r="9405" spans="11:11">
      <c r="K9405" s="47" t="str">
        <f t="shared" si="147"/>
        <v/>
      </c>
    </row>
    <row r="9406" spans="11:11">
      <c r="K9406" s="47" t="str">
        <f t="shared" si="147"/>
        <v/>
      </c>
    </row>
    <row r="9407" spans="11:11">
      <c r="K9407" s="47" t="str">
        <f t="shared" si="147"/>
        <v/>
      </c>
    </row>
    <row r="9408" spans="11:11">
      <c r="K9408" s="47" t="str">
        <f t="shared" si="147"/>
        <v/>
      </c>
    </row>
    <row r="9409" spans="11:11">
      <c r="K9409" s="47" t="str">
        <f t="shared" si="147"/>
        <v/>
      </c>
    </row>
    <row r="9410" spans="11:11">
      <c r="K9410" s="47" t="str">
        <f t="shared" si="147"/>
        <v/>
      </c>
    </row>
    <row r="9411" spans="11:11">
      <c r="K9411" s="47" t="str">
        <f t="shared" si="147"/>
        <v/>
      </c>
    </row>
    <row r="9412" spans="11:11">
      <c r="K9412" s="47" t="str">
        <f t="shared" si="147"/>
        <v/>
      </c>
    </row>
    <row r="9413" spans="11:11">
      <c r="K9413" s="47" t="str">
        <f t="shared" si="147"/>
        <v/>
      </c>
    </row>
    <row r="9414" spans="11:11">
      <c r="K9414" s="47" t="str">
        <f t="shared" si="147"/>
        <v/>
      </c>
    </row>
    <row r="9415" spans="11:11">
      <c r="K9415" s="47" t="str">
        <f t="shared" si="147"/>
        <v/>
      </c>
    </row>
    <row r="9416" spans="11:11">
      <c r="K9416" s="47" t="str">
        <f t="shared" si="147"/>
        <v/>
      </c>
    </row>
    <row r="9417" spans="11:11">
      <c r="K9417" s="47" t="str">
        <f t="shared" si="147"/>
        <v/>
      </c>
    </row>
    <row r="9418" spans="11:11">
      <c r="K9418" s="47" t="str">
        <f t="shared" si="147"/>
        <v/>
      </c>
    </row>
    <row r="9419" spans="11:11">
      <c r="K9419" s="47" t="str">
        <f t="shared" si="147"/>
        <v/>
      </c>
    </row>
    <row r="9420" spans="11:11">
      <c r="K9420" s="47" t="str">
        <f t="shared" si="147"/>
        <v/>
      </c>
    </row>
    <row r="9421" spans="11:11">
      <c r="K9421" s="47" t="str">
        <f t="shared" si="147"/>
        <v/>
      </c>
    </row>
    <row r="9422" spans="11:11">
      <c r="K9422" s="47" t="str">
        <f t="shared" si="147"/>
        <v/>
      </c>
    </row>
    <row r="9423" spans="11:11">
      <c r="K9423" s="47" t="str">
        <f t="shared" si="147"/>
        <v/>
      </c>
    </row>
    <row r="9424" spans="11:11">
      <c r="K9424" s="47" t="str">
        <f t="shared" si="147"/>
        <v/>
      </c>
    </row>
    <row r="9425" spans="11:11">
      <c r="K9425" s="47" t="str">
        <f t="shared" si="147"/>
        <v/>
      </c>
    </row>
    <row r="9426" spans="11:11">
      <c r="K9426" s="47" t="str">
        <f t="shared" si="147"/>
        <v/>
      </c>
    </row>
    <row r="9427" spans="11:11">
      <c r="K9427" s="47" t="str">
        <f t="shared" ref="K9427:K9490" si="148">LEFT(C9427,2)</f>
        <v/>
      </c>
    </row>
    <row r="9428" spans="11:11">
      <c r="K9428" s="47" t="str">
        <f t="shared" si="148"/>
        <v/>
      </c>
    </row>
    <row r="9429" spans="11:11">
      <c r="K9429" s="47" t="str">
        <f t="shared" si="148"/>
        <v/>
      </c>
    </row>
    <row r="9430" spans="11:11">
      <c r="K9430" s="47" t="str">
        <f t="shared" si="148"/>
        <v/>
      </c>
    </row>
    <row r="9431" spans="11:11">
      <c r="K9431" s="47" t="str">
        <f t="shared" si="148"/>
        <v/>
      </c>
    </row>
    <row r="9432" spans="11:11">
      <c r="K9432" s="47" t="str">
        <f t="shared" si="148"/>
        <v/>
      </c>
    </row>
    <row r="9433" spans="11:11">
      <c r="K9433" s="47" t="str">
        <f t="shared" si="148"/>
        <v/>
      </c>
    </row>
    <row r="9434" spans="11:11">
      <c r="K9434" s="47" t="str">
        <f t="shared" si="148"/>
        <v/>
      </c>
    </row>
    <row r="9435" spans="11:11">
      <c r="K9435" s="47" t="str">
        <f t="shared" si="148"/>
        <v/>
      </c>
    </row>
    <row r="9436" spans="11:11">
      <c r="K9436" s="47" t="str">
        <f t="shared" si="148"/>
        <v/>
      </c>
    </row>
    <row r="9437" spans="11:11">
      <c r="K9437" s="47" t="str">
        <f t="shared" si="148"/>
        <v/>
      </c>
    </row>
    <row r="9438" spans="11:11">
      <c r="K9438" s="47" t="str">
        <f t="shared" si="148"/>
        <v/>
      </c>
    </row>
    <row r="9439" spans="11:11">
      <c r="K9439" s="47" t="str">
        <f t="shared" si="148"/>
        <v/>
      </c>
    </row>
    <row r="9440" spans="11:11">
      <c r="K9440" s="47" t="str">
        <f t="shared" si="148"/>
        <v/>
      </c>
    </row>
    <row r="9441" spans="11:11">
      <c r="K9441" s="47" t="str">
        <f t="shared" si="148"/>
        <v/>
      </c>
    </row>
    <row r="9442" spans="11:11">
      <c r="K9442" s="47" t="str">
        <f t="shared" si="148"/>
        <v/>
      </c>
    </row>
    <row r="9443" spans="11:11">
      <c r="K9443" s="47" t="str">
        <f t="shared" si="148"/>
        <v/>
      </c>
    </row>
    <row r="9444" spans="11:11">
      <c r="K9444" s="47" t="str">
        <f t="shared" si="148"/>
        <v/>
      </c>
    </row>
    <row r="9445" spans="11:11">
      <c r="K9445" s="47" t="str">
        <f t="shared" si="148"/>
        <v/>
      </c>
    </row>
    <row r="9446" spans="11:11">
      <c r="K9446" s="47" t="str">
        <f t="shared" si="148"/>
        <v/>
      </c>
    </row>
    <row r="9447" spans="11:11">
      <c r="K9447" s="47" t="str">
        <f t="shared" si="148"/>
        <v/>
      </c>
    </row>
    <row r="9448" spans="11:11">
      <c r="K9448" s="47" t="str">
        <f t="shared" si="148"/>
        <v/>
      </c>
    </row>
    <row r="9449" spans="11:11">
      <c r="K9449" s="47" t="str">
        <f t="shared" si="148"/>
        <v/>
      </c>
    </row>
    <row r="9450" spans="11:11">
      <c r="K9450" s="47" t="str">
        <f t="shared" si="148"/>
        <v/>
      </c>
    </row>
    <row r="9451" spans="11:11">
      <c r="K9451" s="47" t="str">
        <f t="shared" si="148"/>
        <v/>
      </c>
    </row>
    <row r="9452" spans="11:11">
      <c r="K9452" s="47" t="str">
        <f t="shared" si="148"/>
        <v/>
      </c>
    </row>
    <row r="9453" spans="11:11">
      <c r="K9453" s="47" t="str">
        <f t="shared" si="148"/>
        <v/>
      </c>
    </row>
    <row r="9454" spans="11:11">
      <c r="K9454" s="47" t="str">
        <f t="shared" si="148"/>
        <v/>
      </c>
    </row>
    <row r="9455" spans="11:11">
      <c r="K9455" s="47" t="str">
        <f t="shared" si="148"/>
        <v/>
      </c>
    </row>
    <row r="9456" spans="11:11">
      <c r="K9456" s="47" t="str">
        <f t="shared" si="148"/>
        <v/>
      </c>
    </row>
    <row r="9457" spans="11:11">
      <c r="K9457" s="47" t="str">
        <f t="shared" si="148"/>
        <v/>
      </c>
    </row>
    <row r="9458" spans="11:11">
      <c r="K9458" s="47" t="str">
        <f t="shared" si="148"/>
        <v/>
      </c>
    </row>
    <row r="9459" spans="11:11">
      <c r="K9459" s="47" t="str">
        <f t="shared" si="148"/>
        <v/>
      </c>
    </row>
    <row r="9460" spans="11:11">
      <c r="K9460" s="47" t="str">
        <f t="shared" si="148"/>
        <v/>
      </c>
    </row>
    <row r="9461" spans="11:11">
      <c r="K9461" s="47" t="str">
        <f t="shared" si="148"/>
        <v/>
      </c>
    </row>
    <row r="9462" spans="11:11">
      <c r="K9462" s="47" t="str">
        <f t="shared" si="148"/>
        <v/>
      </c>
    </row>
    <row r="9463" spans="11:11">
      <c r="K9463" s="47" t="str">
        <f t="shared" si="148"/>
        <v/>
      </c>
    </row>
    <row r="9464" spans="11:11">
      <c r="K9464" s="47" t="str">
        <f t="shared" si="148"/>
        <v/>
      </c>
    </row>
    <row r="9465" spans="11:11">
      <c r="K9465" s="47" t="str">
        <f t="shared" si="148"/>
        <v/>
      </c>
    </row>
    <row r="9466" spans="11:11">
      <c r="K9466" s="47" t="str">
        <f t="shared" si="148"/>
        <v/>
      </c>
    </row>
    <row r="9467" spans="11:11">
      <c r="K9467" s="47" t="str">
        <f t="shared" si="148"/>
        <v/>
      </c>
    </row>
    <row r="9468" spans="11:11">
      <c r="K9468" s="47" t="str">
        <f t="shared" si="148"/>
        <v/>
      </c>
    </row>
    <row r="9469" spans="11:11">
      <c r="K9469" s="47" t="str">
        <f t="shared" si="148"/>
        <v/>
      </c>
    </row>
    <row r="9470" spans="11:11">
      <c r="K9470" s="47" t="str">
        <f t="shared" si="148"/>
        <v/>
      </c>
    </row>
    <row r="9471" spans="11:11">
      <c r="K9471" s="47" t="str">
        <f t="shared" si="148"/>
        <v/>
      </c>
    </row>
    <row r="9472" spans="11:11">
      <c r="K9472" s="47" t="str">
        <f t="shared" si="148"/>
        <v/>
      </c>
    </row>
    <row r="9473" spans="11:11">
      <c r="K9473" s="47" t="str">
        <f t="shared" si="148"/>
        <v/>
      </c>
    </row>
    <row r="9474" spans="11:11">
      <c r="K9474" s="47" t="str">
        <f t="shared" si="148"/>
        <v/>
      </c>
    </row>
    <row r="9475" spans="11:11">
      <c r="K9475" s="47" t="str">
        <f t="shared" si="148"/>
        <v/>
      </c>
    </row>
    <row r="9476" spans="11:11">
      <c r="K9476" s="47" t="str">
        <f t="shared" si="148"/>
        <v/>
      </c>
    </row>
    <row r="9477" spans="11:11">
      <c r="K9477" s="47" t="str">
        <f t="shared" si="148"/>
        <v/>
      </c>
    </row>
    <row r="9478" spans="11:11">
      <c r="K9478" s="47" t="str">
        <f t="shared" si="148"/>
        <v/>
      </c>
    </row>
    <row r="9479" spans="11:11">
      <c r="K9479" s="47" t="str">
        <f t="shared" si="148"/>
        <v/>
      </c>
    </row>
    <row r="9480" spans="11:11">
      <c r="K9480" s="47" t="str">
        <f t="shared" si="148"/>
        <v/>
      </c>
    </row>
    <row r="9481" spans="11:11">
      <c r="K9481" s="47" t="str">
        <f t="shared" si="148"/>
        <v/>
      </c>
    </row>
    <row r="9482" spans="11:11">
      <c r="K9482" s="47" t="str">
        <f t="shared" si="148"/>
        <v/>
      </c>
    </row>
    <row r="9483" spans="11:11">
      <c r="K9483" s="47" t="str">
        <f t="shared" si="148"/>
        <v/>
      </c>
    </row>
    <row r="9484" spans="11:11">
      <c r="K9484" s="47" t="str">
        <f t="shared" si="148"/>
        <v/>
      </c>
    </row>
    <row r="9485" spans="11:11">
      <c r="K9485" s="47" t="str">
        <f t="shared" si="148"/>
        <v/>
      </c>
    </row>
    <row r="9486" spans="11:11">
      <c r="K9486" s="47" t="str">
        <f t="shared" si="148"/>
        <v/>
      </c>
    </row>
    <row r="9487" spans="11:11">
      <c r="K9487" s="47" t="str">
        <f t="shared" si="148"/>
        <v/>
      </c>
    </row>
    <row r="9488" spans="11:11">
      <c r="K9488" s="47" t="str">
        <f t="shared" si="148"/>
        <v/>
      </c>
    </row>
    <row r="9489" spans="11:11">
      <c r="K9489" s="47" t="str">
        <f t="shared" si="148"/>
        <v/>
      </c>
    </row>
    <row r="9490" spans="11:11">
      <c r="K9490" s="47" t="str">
        <f t="shared" si="148"/>
        <v/>
      </c>
    </row>
    <row r="9491" spans="11:11">
      <c r="K9491" s="47" t="str">
        <f t="shared" ref="K9491:K9554" si="149">LEFT(C9491,2)</f>
        <v/>
      </c>
    </row>
    <row r="9492" spans="11:11">
      <c r="K9492" s="47" t="str">
        <f t="shared" si="149"/>
        <v/>
      </c>
    </row>
    <row r="9493" spans="11:11">
      <c r="K9493" s="47" t="str">
        <f t="shared" si="149"/>
        <v/>
      </c>
    </row>
    <row r="9494" spans="11:11">
      <c r="K9494" s="47" t="str">
        <f t="shared" si="149"/>
        <v/>
      </c>
    </row>
    <row r="9495" spans="11:11">
      <c r="K9495" s="47" t="str">
        <f t="shared" si="149"/>
        <v/>
      </c>
    </row>
    <row r="9496" spans="11:11">
      <c r="K9496" s="47" t="str">
        <f t="shared" si="149"/>
        <v/>
      </c>
    </row>
    <row r="9497" spans="11:11">
      <c r="K9497" s="47" t="str">
        <f t="shared" si="149"/>
        <v/>
      </c>
    </row>
    <row r="9498" spans="11:11">
      <c r="K9498" s="47" t="str">
        <f t="shared" si="149"/>
        <v/>
      </c>
    </row>
    <row r="9499" spans="11:11">
      <c r="K9499" s="47" t="str">
        <f t="shared" si="149"/>
        <v/>
      </c>
    </row>
    <row r="9500" spans="11:11">
      <c r="K9500" s="47" t="str">
        <f t="shared" si="149"/>
        <v/>
      </c>
    </row>
    <row r="9501" spans="11:11">
      <c r="K9501" s="47" t="str">
        <f t="shared" si="149"/>
        <v/>
      </c>
    </row>
    <row r="9502" spans="11:11">
      <c r="K9502" s="47" t="str">
        <f t="shared" si="149"/>
        <v/>
      </c>
    </row>
    <row r="9503" spans="11:11">
      <c r="K9503" s="47" t="str">
        <f t="shared" si="149"/>
        <v/>
      </c>
    </row>
    <row r="9504" spans="11:11">
      <c r="K9504" s="47" t="str">
        <f t="shared" si="149"/>
        <v/>
      </c>
    </row>
    <row r="9505" spans="11:11">
      <c r="K9505" s="47" t="str">
        <f t="shared" si="149"/>
        <v/>
      </c>
    </row>
    <row r="9506" spans="11:11">
      <c r="K9506" s="47" t="str">
        <f t="shared" si="149"/>
        <v/>
      </c>
    </row>
    <row r="9507" spans="11:11">
      <c r="K9507" s="47" t="str">
        <f t="shared" si="149"/>
        <v/>
      </c>
    </row>
    <row r="9508" spans="11:11">
      <c r="K9508" s="47" t="str">
        <f t="shared" si="149"/>
        <v/>
      </c>
    </row>
    <row r="9509" spans="11:11">
      <c r="K9509" s="47" t="str">
        <f t="shared" si="149"/>
        <v/>
      </c>
    </row>
    <row r="9510" spans="11:11">
      <c r="K9510" s="47" t="str">
        <f t="shared" si="149"/>
        <v/>
      </c>
    </row>
    <row r="9511" spans="11:11">
      <c r="K9511" s="47" t="str">
        <f t="shared" si="149"/>
        <v/>
      </c>
    </row>
    <row r="9512" spans="11:11">
      <c r="K9512" s="47" t="str">
        <f t="shared" si="149"/>
        <v/>
      </c>
    </row>
    <row r="9513" spans="11:11">
      <c r="K9513" s="47" t="str">
        <f t="shared" si="149"/>
        <v/>
      </c>
    </row>
    <row r="9514" spans="11:11">
      <c r="K9514" s="47" t="str">
        <f t="shared" si="149"/>
        <v/>
      </c>
    </row>
    <row r="9515" spans="11:11">
      <c r="K9515" s="47" t="str">
        <f t="shared" si="149"/>
        <v/>
      </c>
    </row>
    <row r="9516" spans="11:11">
      <c r="K9516" s="47" t="str">
        <f t="shared" si="149"/>
        <v/>
      </c>
    </row>
    <row r="9517" spans="11:11">
      <c r="K9517" s="47" t="str">
        <f t="shared" si="149"/>
        <v/>
      </c>
    </row>
    <row r="9518" spans="11:11">
      <c r="K9518" s="47" t="str">
        <f t="shared" si="149"/>
        <v/>
      </c>
    </row>
    <row r="9519" spans="11:11">
      <c r="K9519" s="47" t="str">
        <f t="shared" si="149"/>
        <v/>
      </c>
    </row>
    <row r="9520" spans="11:11">
      <c r="K9520" s="47" t="str">
        <f t="shared" si="149"/>
        <v/>
      </c>
    </row>
    <row r="9521" spans="11:11">
      <c r="K9521" s="47" t="str">
        <f t="shared" si="149"/>
        <v/>
      </c>
    </row>
    <row r="9522" spans="11:11">
      <c r="K9522" s="47" t="str">
        <f t="shared" si="149"/>
        <v/>
      </c>
    </row>
    <row r="9523" spans="11:11">
      <c r="K9523" s="47" t="str">
        <f t="shared" si="149"/>
        <v/>
      </c>
    </row>
    <row r="9524" spans="11:11">
      <c r="K9524" s="47" t="str">
        <f t="shared" si="149"/>
        <v/>
      </c>
    </row>
    <row r="9525" spans="11:11">
      <c r="K9525" s="47" t="str">
        <f t="shared" si="149"/>
        <v/>
      </c>
    </row>
    <row r="9526" spans="11:11">
      <c r="K9526" s="47" t="str">
        <f t="shared" si="149"/>
        <v/>
      </c>
    </row>
    <row r="9527" spans="11:11">
      <c r="K9527" s="47" t="str">
        <f t="shared" si="149"/>
        <v/>
      </c>
    </row>
    <row r="9528" spans="11:11">
      <c r="K9528" s="47" t="str">
        <f t="shared" si="149"/>
        <v/>
      </c>
    </row>
    <row r="9529" spans="11:11">
      <c r="K9529" s="47" t="str">
        <f t="shared" si="149"/>
        <v/>
      </c>
    </row>
    <row r="9530" spans="11:11">
      <c r="K9530" s="47" t="str">
        <f t="shared" si="149"/>
        <v/>
      </c>
    </row>
    <row r="9531" spans="11:11">
      <c r="K9531" s="47" t="str">
        <f t="shared" si="149"/>
        <v/>
      </c>
    </row>
    <row r="9532" spans="11:11">
      <c r="K9532" s="47" t="str">
        <f t="shared" si="149"/>
        <v/>
      </c>
    </row>
    <row r="9533" spans="11:11">
      <c r="K9533" s="47" t="str">
        <f t="shared" si="149"/>
        <v/>
      </c>
    </row>
    <row r="9534" spans="11:11">
      <c r="K9534" s="47" t="str">
        <f t="shared" si="149"/>
        <v/>
      </c>
    </row>
    <row r="9535" spans="11:11">
      <c r="K9535" s="47" t="str">
        <f t="shared" si="149"/>
        <v/>
      </c>
    </row>
    <row r="9536" spans="11:11">
      <c r="K9536" s="47" t="str">
        <f t="shared" si="149"/>
        <v/>
      </c>
    </row>
    <row r="9537" spans="11:11">
      <c r="K9537" s="47" t="str">
        <f t="shared" si="149"/>
        <v/>
      </c>
    </row>
    <row r="9538" spans="11:11">
      <c r="K9538" s="47" t="str">
        <f t="shared" si="149"/>
        <v/>
      </c>
    </row>
    <row r="9539" spans="11:11">
      <c r="K9539" s="47" t="str">
        <f t="shared" si="149"/>
        <v/>
      </c>
    </row>
    <row r="9540" spans="11:11">
      <c r="K9540" s="47" t="str">
        <f t="shared" si="149"/>
        <v/>
      </c>
    </row>
    <row r="9541" spans="11:11">
      <c r="K9541" s="47" t="str">
        <f t="shared" si="149"/>
        <v/>
      </c>
    </row>
    <row r="9542" spans="11:11">
      <c r="K9542" s="47" t="str">
        <f t="shared" si="149"/>
        <v/>
      </c>
    </row>
    <row r="9543" spans="11:11">
      <c r="K9543" s="47" t="str">
        <f t="shared" si="149"/>
        <v/>
      </c>
    </row>
    <row r="9544" spans="11:11">
      <c r="K9544" s="47" t="str">
        <f t="shared" si="149"/>
        <v/>
      </c>
    </row>
    <row r="9545" spans="11:11">
      <c r="K9545" s="47" t="str">
        <f t="shared" si="149"/>
        <v/>
      </c>
    </row>
    <row r="9546" spans="11:11">
      <c r="K9546" s="47" t="str">
        <f t="shared" si="149"/>
        <v/>
      </c>
    </row>
    <row r="9547" spans="11:11">
      <c r="K9547" s="47" t="str">
        <f t="shared" si="149"/>
        <v/>
      </c>
    </row>
    <row r="9548" spans="11:11">
      <c r="K9548" s="47" t="str">
        <f t="shared" si="149"/>
        <v/>
      </c>
    </row>
    <row r="9549" spans="11:11">
      <c r="K9549" s="47" t="str">
        <f t="shared" si="149"/>
        <v/>
      </c>
    </row>
    <row r="9550" spans="11:11">
      <c r="K9550" s="47" t="str">
        <f t="shared" si="149"/>
        <v/>
      </c>
    </row>
    <row r="9551" spans="11:11">
      <c r="K9551" s="47" t="str">
        <f t="shared" si="149"/>
        <v/>
      </c>
    </row>
    <row r="9552" spans="11:11">
      <c r="K9552" s="47" t="str">
        <f t="shared" si="149"/>
        <v/>
      </c>
    </row>
    <row r="9553" spans="11:11">
      <c r="K9553" s="47" t="str">
        <f t="shared" si="149"/>
        <v/>
      </c>
    </row>
    <row r="9554" spans="11:11">
      <c r="K9554" s="47" t="str">
        <f t="shared" si="149"/>
        <v/>
      </c>
    </row>
    <row r="9555" spans="11:11">
      <c r="K9555" s="47" t="str">
        <f t="shared" ref="K9555:K9618" si="150">LEFT(C9555,2)</f>
        <v/>
      </c>
    </row>
    <row r="9556" spans="11:11">
      <c r="K9556" s="47" t="str">
        <f t="shared" si="150"/>
        <v/>
      </c>
    </row>
    <row r="9557" spans="11:11">
      <c r="K9557" s="47" t="str">
        <f t="shared" si="150"/>
        <v/>
      </c>
    </row>
    <row r="9558" spans="11:11">
      <c r="K9558" s="47" t="str">
        <f t="shared" si="150"/>
        <v/>
      </c>
    </row>
    <row r="9559" spans="11:11">
      <c r="K9559" s="47" t="str">
        <f t="shared" si="150"/>
        <v/>
      </c>
    </row>
    <row r="9560" spans="11:11">
      <c r="K9560" s="47" t="str">
        <f t="shared" si="150"/>
        <v/>
      </c>
    </row>
    <row r="9561" spans="11:11">
      <c r="K9561" s="47" t="str">
        <f t="shared" si="150"/>
        <v/>
      </c>
    </row>
    <row r="9562" spans="11:11">
      <c r="K9562" s="47" t="str">
        <f t="shared" si="150"/>
        <v/>
      </c>
    </row>
    <row r="9563" spans="11:11">
      <c r="K9563" s="47" t="str">
        <f t="shared" si="150"/>
        <v/>
      </c>
    </row>
    <row r="9564" spans="11:11">
      <c r="K9564" s="47" t="str">
        <f t="shared" si="150"/>
        <v/>
      </c>
    </row>
    <row r="9565" spans="11:11">
      <c r="K9565" s="47" t="str">
        <f t="shared" si="150"/>
        <v/>
      </c>
    </row>
    <row r="9566" spans="11:11">
      <c r="K9566" s="47" t="str">
        <f t="shared" si="150"/>
        <v/>
      </c>
    </row>
    <row r="9567" spans="11:11">
      <c r="K9567" s="47" t="str">
        <f t="shared" si="150"/>
        <v/>
      </c>
    </row>
    <row r="9568" spans="11:11">
      <c r="K9568" s="47" t="str">
        <f t="shared" si="150"/>
        <v/>
      </c>
    </row>
    <row r="9569" spans="11:11">
      <c r="K9569" s="47" t="str">
        <f t="shared" si="150"/>
        <v/>
      </c>
    </row>
    <row r="9570" spans="11:11">
      <c r="K9570" s="47" t="str">
        <f t="shared" si="150"/>
        <v/>
      </c>
    </row>
    <row r="9571" spans="11:11">
      <c r="K9571" s="47" t="str">
        <f t="shared" si="150"/>
        <v/>
      </c>
    </row>
    <row r="9572" spans="11:11">
      <c r="K9572" s="47" t="str">
        <f t="shared" si="150"/>
        <v/>
      </c>
    </row>
    <row r="9573" spans="11:11">
      <c r="K9573" s="47" t="str">
        <f t="shared" si="150"/>
        <v/>
      </c>
    </row>
    <row r="9574" spans="11:11">
      <c r="K9574" s="47" t="str">
        <f t="shared" si="150"/>
        <v/>
      </c>
    </row>
    <row r="9575" spans="11:11">
      <c r="K9575" s="47" t="str">
        <f t="shared" si="150"/>
        <v/>
      </c>
    </row>
    <row r="9576" spans="11:11">
      <c r="K9576" s="47" t="str">
        <f t="shared" si="150"/>
        <v/>
      </c>
    </row>
    <row r="9577" spans="11:11">
      <c r="K9577" s="47" t="str">
        <f t="shared" si="150"/>
        <v/>
      </c>
    </row>
    <row r="9578" spans="11:11">
      <c r="K9578" s="47" t="str">
        <f t="shared" si="150"/>
        <v/>
      </c>
    </row>
    <row r="9579" spans="11:11">
      <c r="K9579" s="47" t="str">
        <f t="shared" si="150"/>
        <v/>
      </c>
    </row>
    <row r="9580" spans="11:11">
      <c r="K9580" s="47" t="str">
        <f t="shared" si="150"/>
        <v/>
      </c>
    </row>
    <row r="9581" spans="11:11">
      <c r="K9581" s="47" t="str">
        <f t="shared" si="150"/>
        <v/>
      </c>
    </row>
    <row r="9582" spans="11:11">
      <c r="K9582" s="47" t="str">
        <f t="shared" si="150"/>
        <v/>
      </c>
    </row>
    <row r="9583" spans="11:11">
      <c r="K9583" s="47" t="str">
        <f t="shared" si="150"/>
        <v/>
      </c>
    </row>
    <row r="9584" spans="11:11">
      <c r="K9584" s="47" t="str">
        <f t="shared" si="150"/>
        <v/>
      </c>
    </row>
    <row r="9585" spans="11:11">
      <c r="K9585" s="47" t="str">
        <f t="shared" si="150"/>
        <v/>
      </c>
    </row>
    <row r="9586" spans="11:11">
      <c r="K9586" s="47" t="str">
        <f t="shared" si="150"/>
        <v/>
      </c>
    </row>
    <row r="9587" spans="11:11">
      <c r="K9587" s="47" t="str">
        <f t="shared" si="150"/>
        <v/>
      </c>
    </row>
    <row r="9588" spans="11:11">
      <c r="K9588" s="47" t="str">
        <f t="shared" si="150"/>
        <v/>
      </c>
    </row>
    <row r="9589" spans="11:11">
      <c r="K9589" s="47" t="str">
        <f t="shared" si="150"/>
        <v/>
      </c>
    </row>
    <row r="9590" spans="11:11">
      <c r="K9590" s="47" t="str">
        <f t="shared" si="150"/>
        <v/>
      </c>
    </row>
    <row r="9591" spans="11:11">
      <c r="K9591" s="47" t="str">
        <f t="shared" si="150"/>
        <v/>
      </c>
    </row>
    <row r="9592" spans="11:11">
      <c r="K9592" s="47" t="str">
        <f t="shared" si="150"/>
        <v/>
      </c>
    </row>
    <row r="9593" spans="11:11">
      <c r="K9593" s="47" t="str">
        <f t="shared" si="150"/>
        <v/>
      </c>
    </row>
    <row r="9594" spans="11:11">
      <c r="K9594" s="47" t="str">
        <f t="shared" si="150"/>
        <v/>
      </c>
    </row>
    <row r="9595" spans="11:11">
      <c r="K9595" s="47" t="str">
        <f t="shared" si="150"/>
        <v/>
      </c>
    </row>
    <row r="9596" spans="11:11">
      <c r="K9596" s="47" t="str">
        <f t="shared" si="150"/>
        <v/>
      </c>
    </row>
    <row r="9597" spans="11:11">
      <c r="K9597" s="47" t="str">
        <f t="shared" si="150"/>
        <v/>
      </c>
    </row>
    <row r="9598" spans="11:11">
      <c r="K9598" s="47" t="str">
        <f t="shared" si="150"/>
        <v/>
      </c>
    </row>
    <row r="9599" spans="11:11">
      <c r="K9599" s="47" t="str">
        <f t="shared" si="150"/>
        <v/>
      </c>
    </row>
    <row r="9600" spans="11:11">
      <c r="K9600" s="47" t="str">
        <f t="shared" si="150"/>
        <v/>
      </c>
    </row>
    <row r="9601" spans="11:11">
      <c r="K9601" s="47" t="str">
        <f t="shared" si="150"/>
        <v/>
      </c>
    </row>
    <row r="9602" spans="11:11">
      <c r="K9602" s="47" t="str">
        <f t="shared" si="150"/>
        <v/>
      </c>
    </row>
    <row r="9603" spans="11:11">
      <c r="K9603" s="47" t="str">
        <f t="shared" si="150"/>
        <v/>
      </c>
    </row>
    <row r="9604" spans="11:11">
      <c r="K9604" s="47" t="str">
        <f t="shared" si="150"/>
        <v/>
      </c>
    </row>
    <row r="9605" spans="11:11">
      <c r="K9605" s="47" t="str">
        <f t="shared" si="150"/>
        <v/>
      </c>
    </row>
    <row r="9606" spans="11:11">
      <c r="K9606" s="47" t="str">
        <f t="shared" si="150"/>
        <v/>
      </c>
    </row>
    <row r="9607" spans="11:11">
      <c r="K9607" s="47" t="str">
        <f t="shared" si="150"/>
        <v/>
      </c>
    </row>
    <row r="9608" spans="11:11">
      <c r="K9608" s="47" t="str">
        <f t="shared" si="150"/>
        <v/>
      </c>
    </row>
    <row r="9609" spans="11:11">
      <c r="K9609" s="47" t="str">
        <f t="shared" si="150"/>
        <v/>
      </c>
    </row>
    <row r="9610" spans="11:11">
      <c r="K9610" s="47" t="str">
        <f t="shared" si="150"/>
        <v/>
      </c>
    </row>
    <row r="9611" spans="11:11">
      <c r="K9611" s="47" t="str">
        <f t="shared" si="150"/>
        <v/>
      </c>
    </row>
    <row r="9612" spans="11:11">
      <c r="K9612" s="47" t="str">
        <f t="shared" si="150"/>
        <v/>
      </c>
    </row>
    <row r="9613" spans="11:11">
      <c r="K9613" s="47" t="str">
        <f t="shared" si="150"/>
        <v/>
      </c>
    </row>
    <row r="9614" spans="11:11">
      <c r="K9614" s="47" t="str">
        <f t="shared" si="150"/>
        <v/>
      </c>
    </row>
    <row r="9615" spans="11:11">
      <c r="K9615" s="47" t="str">
        <f t="shared" si="150"/>
        <v/>
      </c>
    </row>
    <row r="9616" spans="11:11">
      <c r="K9616" s="47" t="str">
        <f t="shared" si="150"/>
        <v/>
      </c>
    </row>
    <row r="9617" spans="11:11">
      <c r="K9617" s="47" t="str">
        <f t="shared" si="150"/>
        <v/>
      </c>
    </row>
    <row r="9618" spans="11:11">
      <c r="K9618" s="47" t="str">
        <f t="shared" si="150"/>
        <v/>
      </c>
    </row>
    <row r="9619" spans="11:11">
      <c r="K9619" s="47" t="str">
        <f t="shared" ref="K9619:K9682" si="151">LEFT(C9619,2)</f>
        <v/>
      </c>
    </row>
    <row r="9620" spans="11:11">
      <c r="K9620" s="47" t="str">
        <f t="shared" si="151"/>
        <v/>
      </c>
    </row>
    <row r="9621" spans="11:11">
      <c r="K9621" s="47" t="str">
        <f t="shared" si="151"/>
        <v/>
      </c>
    </row>
    <row r="9622" spans="11:11">
      <c r="K9622" s="47" t="str">
        <f t="shared" si="151"/>
        <v/>
      </c>
    </row>
    <row r="9623" spans="11:11">
      <c r="K9623" s="47" t="str">
        <f t="shared" si="151"/>
        <v/>
      </c>
    </row>
    <row r="9624" spans="11:11">
      <c r="K9624" s="47" t="str">
        <f t="shared" si="151"/>
        <v/>
      </c>
    </row>
    <row r="9625" spans="11:11">
      <c r="K9625" s="47" t="str">
        <f t="shared" si="151"/>
        <v/>
      </c>
    </row>
    <row r="9626" spans="11:11">
      <c r="K9626" s="47" t="str">
        <f t="shared" si="151"/>
        <v/>
      </c>
    </row>
    <row r="9627" spans="11:11">
      <c r="K9627" s="47" t="str">
        <f t="shared" si="151"/>
        <v/>
      </c>
    </row>
    <row r="9628" spans="11:11">
      <c r="K9628" s="47" t="str">
        <f t="shared" si="151"/>
        <v/>
      </c>
    </row>
    <row r="9629" spans="11:11">
      <c r="K9629" s="47" t="str">
        <f t="shared" si="151"/>
        <v/>
      </c>
    </row>
    <row r="9630" spans="11:11">
      <c r="K9630" s="47" t="str">
        <f t="shared" si="151"/>
        <v/>
      </c>
    </row>
    <row r="9631" spans="11:11">
      <c r="K9631" s="47" t="str">
        <f t="shared" si="151"/>
        <v/>
      </c>
    </row>
    <row r="9632" spans="11:11">
      <c r="K9632" s="47" t="str">
        <f t="shared" si="151"/>
        <v/>
      </c>
    </row>
    <row r="9633" spans="11:11">
      <c r="K9633" s="47" t="str">
        <f t="shared" si="151"/>
        <v/>
      </c>
    </row>
    <row r="9634" spans="11:11">
      <c r="K9634" s="47" t="str">
        <f t="shared" si="151"/>
        <v/>
      </c>
    </row>
    <row r="9635" spans="11:11">
      <c r="K9635" s="47" t="str">
        <f t="shared" si="151"/>
        <v/>
      </c>
    </row>
    <row r="9636" spans="11:11">
      <c r="K9636" s="47" t="str">
        <f t="shared" si="151"/>
        <v/>
      </c>
    </row>
    <row r="9637" spans="11:11">
      <c r="K9637" s="47" t="str">
        <f t="shared" si="151"/>
        <v/>
      </c>
    </row>
    <row r="9638" spans="11:11">
      <c r="K9638" s="47" t="str">
        <f t="shared" si="151"/>
        <v/>
      </c>
    </row>
    <row r="9639" spans="11:11">
      <c r="K9639" s="47" t="str">
        <f t="shared" si="151"/>
        <v/>
      </c>
    </row>
    <row r="9640" spans="11:11">
      <c r="K9640" s="47" t="str">
        <f t="shared" si="151"/>
        <v/>
      </c>
    </row>
    <row r="9641" spans="11:11">
      <c r="K9641" s="47" t="str">
        <f t="shared" si="151"/>
        <v/>
      </c>
    </row>
    <row r="9642" spans="11:11">
      <c r="K9642" s="47" t="str">
        <f t="shared" si="151"/>
        <v/>
      </c>
    </row>
    <row r="9643" spans="11:11">
      <c r="K9643" s="47" t="str">
        <f t="shared" si="151"/>
        <v/>
      </c>
    </row>
    <row r="9644" spans="11:11">
      <c r="K9644" s="47" t="str">
        <f t="shared" si="151"/>
        <v/>
      </c>
    </row>
    <row r="9645" spans="11:11">
      <c r="K9645" s="47" t="str">
        <f t="shared" si="151"/>
        <v/>
      </c>
    </row>
    <row r="9646" spans="11:11">
      <c r="K9646" s="47" t="str">
        <f t="shared" si="151"/>
        <v/>
      </c>
    </row>
    <row r="9647" spans="11:11">
      <c r="K9647" s="47" t="str">
        <f t="shared" si="151"/>
        <v/>
      </c>
    </row>
    <row r="9648" spans="11:11">
      <c r="K9648" s="47" t="str">
        <f t="shared" si="151"/>
        <v/>
      </c>
    </row>
    <row r="9649" spans="11:11">
      <c r="K9649" s="47" t="str">
        <f t="shared" si="151"/>
        <v/>
      </c>
    </row>
    <row r="9650" spans="11:11">
      <c r="K9650" s="47" t="str">
        <f t="shared" si="151"/>
        <v/>
      </c>
    </row>
    <row r="9651" spans="11:11">
      <c r="K9651" s="47" t="str">
        <f t="shared" si="151"/>
        <v/>
      </c>
    </row>
    <row r="9652" spans="11:11">
      <c r="K9652" s="47" t="str">
        <f t="shared" si="151"/>
        <v/>
      </c>
    </row>
    <row r="9653" spans="11:11">
      <c r="K9653" s="47" t="str">
        <f t="shared" si="151"/>
        <v/>
      </c>
    </row>
    <row r="9654" spans="11:11">
      <c r="K9654" s="47" t="str">
        <f t="shared" si="151"/>
        <v/>
      </c>
    </row>
    <row r="9655" spans="11:11">
      <c r="K9655" s="47" t="str">
        <f t="shared" si="151"/>
        <v/>
      </c>
    </row>
    <row r="9656" spans="11:11">
      <c r="K9656" s="47" t="str">
        <f t="shared" si="151"/>
        <v/>
      </c>
    </row>
    <row r="9657" spans="11:11">
      <c r="K9657" s="47" t="str">
        <f t="shared" si="151"/>
        <v/>
      </c>
    </row>
    <row r="9658" spans="11:11">
      <c r="K9658" s="47" t="str">
        <f t="shared" si="151"/>
        <v/>
      </c>
    </row>
    <row r="9659" spans="11:11">
      <c r="K9659" s="47" t="str">
        <f t="shared" si="151"/>
        <v/>
      </c>
    </row>
    <row r="9660" spans="11:11">
      <c r="K9660" s="47" t="str">
        <f t="shared" si="151"/>
        <v/>
      </c>
    </row>
    <row r="9661" spans="11:11">
      <c r="K9661" s="47" t="str">
        <f t="shared" si="151"/>
        <v/>
      </c>
    </row>
    <row r="9662" spans="11:11">
      <c r="K9662" s="47" t="str">
        <f t="shared" si="151"/>
        <v/>
      </c>
    </row>
    <row r="9663" spans="11:11">
      <c r="K9663" s="47" t="str">
        <f t="shared" si="151"/>
        <v/>
      </c>
    </row>
    <row r="9664" spans="11:11">
      <c r="K9664" s="47" t="str">
        <f t="shared" si="151"/>
        <v/>
      </c>
    </row>
    <row r="9665" spans="11:11">
      <c r="K9665" s="47" t="str">
        <f t="shared" si="151"/>
        <v/>
      </c>
    </row>
    <row r="9666" spans="11:11">
      <c r="K9666" s="47" t="str">
        <f t="shared" si="151"/>
        <v/>
      </c>
    </row>
    <row r="9667" spans="11:11">
      <c r="K9667" s="47" t="str">
        <f t="shared" si="151"/>
        <v/>
      </c>
    </row>
    <row r="9668" spans="11:11">
      <c r="K9668" s="47" t="str">
        <f t="shared" si="151"/>
        <v/>
      </c>
    </row>
    <row r="9669" spans="11:11">
      <c r="K9669" s="47" t="str">
        <f t="shared" si="151"/>
        <v/>
      </c>
    </row>
    <row r="9670" spans="11:11">
      <c r="K9670" s="47" t="str">
        <f t="shared" si="151"/>
        <v/>
      </c>
    </row>
    <row r="9671" spans="11:11">
      <c r="K9671" s="47" t="str">
        <f t="shared" si="151"/>
        <v/>
      </c>
    </row>
    <row r="9672" spans="11:11">
      <c r="K9672" s="47" t="str">
        <f t="shared" si="151"/>
        <v/>
      </c>
    </row>
    <row r="9673" spans="11:11">
      <c r="K9673" s="47" t="str">
        <f t="shared" si="151"/>
        <v/>
      </c>
    </row>
    <row r="9674" spans="11:11">
      <c r="K9674" s="47" t="str">
        <f t="shared" si="151"/>
        <v/>
      </c>
    </row>
    <row r="9675" spans="11:11">
      <c r="K9675" s="47" t="str">
        <f t="shared" si="151"/>
        <v/>
      </c>
    </row>
    <row r="9676" spans="11:11">
      <c r="K9676" s="47" t="str">
        <f t="shared" si="151"/>
        <v/>
      </c>
    </row>
    <row r="9677" spans="11:11">
      <c r="K9677" s="47" t="str">
        <f t="shared" si="151"/>
        <v/>
      </c>
    </row>
    <row r="9678" spans="11:11">
      <c r="K9678" s="47" t="str">
        <f t="shared" si="151"/>
        <v/>
      </c>
    </row>
    <row r="9679" spans="11:11">
      <c r="K9679" s="47" t="str">
        <f t="shared" si="151"/>
        <v/>
      </c>
    </row>
    <row r="9680" spans="11:11">
      <c r="K9680" s="47" t="str">
        <f t="shared" si="151"/>
        <v/>
      </c>
    </row>
    <row r="9681" spans="11:11">
      <c r="K9681" s="47" t="str">
        <f t="shared" si="151"/>
        <v/>
      </c>
    </row>
    <row r="9682" spans="11:11">
      <c r="K9682" s="47" t="str">
        <f t="shared" si="151"/>
        <v/>
      </c>
    </row>
    <row r="9683" spans="11:11">
      <c r="K9683" s="47" t="str">
        <f t="shared" ref="K9683:K9746" si="152">LEFT(C9683,2)</f>
        <v/>
      </c>
    </row>
    <row r="9684" spans="11:11">
      <c r="K9684" s="47" t="str">
        <f t="shared" si="152"/>
        <v/>
      </c>
    </row>
    <row r="9685" spans="11:11">
      <c r="K9685" s="47" t="str">
        <f t="shared" si="152"/>
        <v/>
      </c>
    </row>
    <row r="9686" spans="11:11">
      <c r="K9686" s="47" t="str">
        <f t="shared" si="152"/>
        <v/>
      </c>
    </row>
    <row r="9687" spans="11:11">
      <c r="K9687" s="47" t="str">
        <f t="shared" si="152"/>
        <v/>
      </c>
    </row>
    <row r="9688" spans="11:11">
      <c r="K9688" s="47" t="str">
        <f t="shared" si="152"/>
        <v/>
      </c>
    </row>
    <row r="9689" spans="11:11">
      <c r="K9689" s="47" t="str">
        <f t="shared" si="152"/>
        <v/>
      </c>
    </row>
    <row r="9690" spans="11:11">
      <c r="K9690" s="47" t="str">
        <f t="shared" si="152"/>
        <v/>
      </c>
    </row>
    <row r="9691" spans="11:11">
      <c r="K9691" s="47" t="str">
        <f t="shared" si="152"/>
        <v/>
      </c>
    </row>
    <row r="9692" spans="11:11">
      <c r="K9692" s="47" t="str">
        <f t="shared" si="152"/>
        <v/>
      </c>
    </row>
    <row r="9693" spans="11:11">
      <c r="K9693" s="47" t="str">
        <f t="shared" si="152"/>
        <v/>
      </c>
    </row>
    <row r="9694" spans="11:11">
      <c r="K9694" s="47" t="str">
        <f t="shared" si="152"/>
        <v/>
      </c>
    </row>
    <row r="9695" spans="11:11">
      <c r="K9695" s="47" t="str">
        <f t="shared" si="152"/>
        <v/>
      </c>
    </row>
    <row r="9696" spans="11:11">
      <c r="K9696" s="47" t="str">
        <f t="shared" si="152"/>
        <v/>
      </c>
    </row>
    <row r="9697" spans="11:11">
      <c r="K9697" s="47" t="str">
        <f t="shared" si="152"/>
        <v/>
      </c>
    </row>
    <row r="9698" spans="11:11">
      <c r="K9698" s="47" t="str">
        <f t="shared" si="152"/>
        <v/>
      </c>
    </row>
    <row r="9699" spans="11:11">
      <c r="K9699" s="47" t="str">
        <f t="shared" si="152"/>
        <v/>
      </c>
    </row>
    <row r="9700" spans="11:11">
      <c r="K9700" s="47" t="str">
        <f t="shared" si="152"/>
        <v/>
      </c>
    </row>
    <row r="9701" spans="11:11">
      <c r="K9701" s="47" t="str">
        <f t="shared" si="152"/>
        <v/>
      </c>
    </row>
    <row r="9702" spans="11:11">
      <c r="K9702" s="47" t="str">
        <f t="shared" si="152"/>
        <v/>
      </c>
    </row>
    <row r="9703" spans="11:11">
      <c r="K9703" s="47" t="str">
        <f t="shared" si="152"/>
        <v/>
      </c>
    </row>
    <row r="9704" spans="11:11">
      <c r="K9704" s="47" t="str">
        <f t="shared" si="152"/>
        <v/>
      </c>
    </row>
    <row r="9705" spans="11:11">
      <c r="K9705" s="47" t="str">
        <f t="shared" si="152"/>
        <v/>
      </c>
    </row>
    <row r="9706" spans="11:11">
      <c r="K9706" s="47" t="str">
        <f t="shared" si="152"/>
        <v/>
      </c>
    </row>
    <row r="9707" spans="11:11">
      <c r="K9707" s="47" t="str">
        <f t="shared" si="152"/>
        <v/>
      </c>
    </row>
    <row r="9708" spans="11:11">
      <c r="K9708" s="47" t="str">
        <f t="shared" si="152"/>
        <v/>
      </c>
    </row>
    <row r="9709" spans="11:11">
      <c r="K9709" s="47" t="str">
        <f t="shared" si="152"/>
        <v/>
      </c>
    </row>
    <row r="9710" spans="11:11">
      <c r="K9710" s="47" t="str">
        <f t="shared" si="152"/>
        <v/>
      </c>
    </row>
    <row r="9711" spans="11:11">
      <c r="K9711" s="47" t="str">
        <f t="shared" si="152"/>
        <v/>
      </c>
    </row>
    <row r="9712" spans="11:11">
      <c r="K9712" s="47" t="str">
        <f t="shared" si="152"/>
        <v/>
      </c>
    </row>
    <row r="9713" spans="11:11">
      <c r="K9713" s="47" t="str">
        <f t="shared" si="152"/>
        <v/>
      </c>
    </row>
    <row r="9714" spans="11:11">
      <c r="K9714" s="47" t="str">
        <f t="shared" si="152"/>
        <v/>
      </c>
    </row>
    <row r="9715" spans="11:11">
      <c r="K9715" s="47" t="str">
        <f t="shared" si="152"/>
        <v/>
      </c>
    </row>
    <row r="9716" spans="11:11">
      <c r="K9716" s="47" t="str">
        <f t="shared" si="152"/>
        <v/>
      </c>
    </row>
    <row r="9717" spans="11:11">
      <c r="K9717" s="47" t="str">
        <f t="shared" si="152"/>
        <v/>
      </c>
    </row>
    <row r="9718" spans="11:11">
      <c r="K9718" s="47" t="str">
        <f t="shared" si="152"/>
        <v/>
      </c>
    </row>
    <row r="9719" spans="11:11">
      <c r="K9719" s="47" t="str">
        <f t="shared" si="152"/>
        <v/>
      </c>
    </row>
    <row r="9720" spans="11:11">
      <c r="K9720" s="47" t="str">
        <f t="shared" si="152"/>
        <v/>
      </c>
    </row>
    <row r="9721" spans="11:11">
      <c r="K9721" s="47" t="str">
        <f t="shared" si="152"/>
        <v/>
      </c>
    </row>
    <row r="9722" spans="11:11">
      <c r="K9722" s="47" t="str">
        <f t="shared" si="152"/>
        <v/>
      </c>
    </row>
    <row r="9723" spans="11:11">
      <c r="K9723" s="47" t="str">
        <f t="shared" si="152"/>
        <v/>
      </c>
    </row>
    <row r="9724" spans="11:11">
      <c r="K9724" s="47" t="str">
        <f t="shared" si="152"/>
        <v/>
      </c>
    </row>
    <row r="9725" spans="11:11">
      <c r="K9725" s="47" t="str">
        <f t="shared" si="152"/>
        <v/>
      </c>
    </row>
    <row r="9726" spans="11:11">
      <c r="K9726" s="47" t="str">
        <f t="shared" si="152"/>
        <v/>
      </c>
    </row>
    <row r="9727" spans="11:11">
      <c r="K9727" s="47" t="str">
        <f t="shared" si="152"/>
        <v/>
      </c>
    </row>
    <row r="9728" spans="11:11">
      <c r="K9728" s="47" t="str">
        <f t="shared" si="152"/>
        <v/>
      </c>
    </row>
    <row r="9729" spans="11:11">
      <c r="K9729" s="47" t="str">
        <f t="shared" si="152"/>
        <v/>
      </c>
    </row>
    <row r="9730" spans="11:11">
      <c r="K9730" s="47" t="str">
        <f t="shared" si="152"/>
        <v/>
      </c>
    </row>
    <row r="9731" spans="11:11">
      <c r="K9731" s="47" t="str">
        <f t="shared" si="152"/>
        <v/>
      </c>
    </row>
    <row r="9732" spans="11:11">
      <c r="K9732" s="47" t="str">
        <f t="shared" si="152"/>
        <v/>
      </c>
    </row>
    <row r="9733" spans="11:11">
      <c r="K9733" s="47" t="str">
        <f t="shared" si="152"/>
        <v/>
      </c>
    </row>
    <row r="9734" spans="11:11">
      <c r="K9734" s="47" t="str">
        <f t="shared" si="152"/>
        <v/>
      </c>
    </row>
    <row r="9735" spans="11:11">
      <c r="K9735" s="47" t="str">
        <f t="shared" si="152"/>
        <v/>
      </c>
    </row>
    <row r="9736" spans="11:11">
      <c r="K9736" s="47" t="str">
        <f t="shared" si="152"/>
        <v/>
      </c>
    </row>
    <row r="9737" spans="11:11">
      <c r="K9737" s="47" t="str">
        <f t="shared" si="152"/>
        <v/>
      </c>
    </row>
    <row r="9738" spans="11:11">
      <c r="K9738" s="47" t="str">
        <f t="shared" si="152"/>
        <v/>
      </c>
    </row>
    <row r="9739" spans="11:11">
      <c r="K9739" s="47" t="str">
        <f t="shared" si="152"/>
        <v/>
      </c>
    </row>
    <row r="9740" spans="11:11">
      <c r="K9740" s="47" t="str">
        <f t="shared" si="152"/>
        <v/>
      </c>
    </row>
    <row r="9741" spans="11:11">
      <c r="K9741" s="47" t="str">
        <f t="shared" si="152"/>
        <v/>
      </c>
    </row>
    <row r="9742" spans="11:11">
      <c r="K9742" s="47" t="str">
        <f t="shared" si="152"/>
        <v/>
      </c>
    </row>
    <row r="9743" spans="11:11">
      <c r="K9743" s="47" t="str">
        <f t="shared" si="152"/>
        <v/>
      </c>
    </row>
    <row r="9744" spans="11:11">
      <c r="K9744" s="47" t="str">
        <f t="shared" si="152"/>
        <v/>
      </c>
    </row>
    <row r="9745" spans="11:11">
      <c r="K9745" s="47" t="str">
        <f t="shared" si="152"/>
        <v/>
      </c>
    </row>
    <row r="9746" spans="11:11">
      <c r="K9746" s="47" t="str">
        <f t="shared" si="152"/>
        <v/>
      </c>
    </row>
    <row r="9747" spans="11:11">
      <c r="K9747" s="47" t="str">
        <f t="shared" ref="K9747:K9810" si="153">LEFT(C9747,2)</f>
        <v/>
      </c>
    </row>
    <row r="9748" spans="11:11">
      <c r="K9748" s="47" t="str">
        <f t="shared" si="153"/>
        <v/>
      </c>
    </row>
    <row r="9749" spans="11:11">
      <c r="K9749" s="47" t="str">
        <f t="shared" si="153"/>
        <v/>
      </c>
    </row>
    <row r="9750" spans="11:11">
      <c r="K9750" s="47" t="str">
        <f t="shared" si="153"/>
        <v/>
      </c>
    </row>
    <row r="9751" spans="11:11">
      <c r="K9751" s="47" t="str">
        <f t="shared" si="153"/>
        <v/>
      </c>
    </row>
    <row r="9752" spans="11:11">
      <c r="K9752" s="47" t="str">
        <f t="shared" si="153"/>
        <v/>
      </c>
    </row>
    <row r="9753" spans="11:11">
      <c r="K9753" s="47" t="str">
        <f t="shared" si="153"/>
        <v/>
      </c>
    </row>
    <row r="9754" spans="11:11">
      <c r="K9754" s="47" t="str">
        <f t="shared" si="153"/>
        <v/>
      </c>
    </row>
    <row r="9755" spans="11:11">
      <c r="K9755" s="47" t="str">
        <f t="shared" si="153"/>
        <v/>
      </c>
    </row>
    <row r="9756" spans="11:11">
      <c r="K9756" s="47" t="str">
        <f t="shared" si="153"/>
        <v/>
      </c>
    </row>
    <row r="9757" spans="11:11">
      <c r="K9757" s="47" t="str">
        <f t="shared" si="153"/>
        <v/>
      </c>
    </row>
    <row r="9758" spans="11:11">
      <c r="K9758" s="47" t="str">
        <f t="shared" si="153"/>
        <v/>
      </c>
    </row>
    <row r="9759" spans="11:11">
      <c r="K9759" s="47" t="str">
        <f t="shared" si="153"/>
        <v/>
      </c>
    </row>
    <row r="9760" spans="11:11">
      <c r="K9760" s="47" t="str">
        <f t="shared" si="153"/>
        <v/>
      </c>
    </row>
    <row r="9761" spans="11:11">
      <c r="K9761" s="47" t="str">
        <f t="shared" si="153"/>
        <v/>
      </c>
    </row>
    <row r="9762" spans="11:11">
      <c r="K9762" s="47" t="str">
        <f t="shared" si="153"/>
        <v/>
      </c>
    </row>
    <row r="9763" spans="11:11">
      <c r="K9763" s="47" t="str">
        <f t="shared" si="153"/>
        <v/>
      </c>
    </row>
    <row r="9764" spans="11:11">
      <c r="K9764" s="47" t="str">
        <f t="shared" si="153"/>
        <v/>
      </c>
    </row>
    <row r="9765" spans="11:11">
      <c r="K9765" s="47" t="str">
        <f t="shared" si="153"/>
        <v/>
      </c>
    </row>
    <row r="9766" spans="11:11">
      <c r="K9766" s="47" t="str">
        <f t="shared" si="153"/>
        <v/>
      </c>
    </row>
    <row r="9767" spans="11:11">
      <c r="K9767" s="47" t="str">
        <f t="shared" si="153"/>
        <v/>
      </c>
    </row>
    <row r="9768" spans="11:11">
      <c r="K9768" s="47" t="str">
        <f t="shared" si="153"/>
        <v/>
      </c>
    </row>
    <row r="9769" spans="11:11">
      <c r="K9769" s="47" t="str">
        <f t="shared" si="153"/>
        <v/>
      </c>
    </row>
    <row r="9770" spans="11:11">
      <c r="K9770" s="47" t="str">
        <f t="shared" si="153"/>
        <v/>
      </c>
    </row>
    <row r="9771" spans="11:11">
      <c r="K9771" s="47" t="str">
        <f t="shared" si="153"/>
        <v/>
      </c>
    </row>
    <row r="9772" spans="11:11">
      <c r="K9772" s="47" t="str">
        <f t="shared" si="153"/>
        <v/>
      </c>
    </row>
    <row r="9773" spans="11:11">
      <c r="K9773" s="47" t="str">
        <f t="shared" si="153"/>
        <v/>
      </c>
    </row>
    <row r="9774" spans="11:11">
      <c r="K9774" s="47" t="str">
        <f t="shared" si="153"/>
        <v/>
      </c>
    </row>
    <row r="9775" spans="11:11">
      <c r="K9775" s="47" t="str">
        <f t="shared" si="153"/>
        <v/>
      </c>
    </row>
    <row r="9776" spans="11:11">
      <c r="K9776" s="47" t="str">
        <f t="shared" si="153"/>
        <v/>
      </c>
    </row>
    <row r="9777" spans="11:11">
      <c r="K9777" s="47" t="str">
        <f t="shared" si="153"/>
        <v/>
      </c>
    </row>
    <row r="9778" spans="11:11">
      <c r="K9778" s="47" t="str">
        <f t="shared" si="153"/>
        <v/>
      </c>
    </row>
    <row r="9779" spans="11:11">
      <c r="K9779" s="47" t="str">
        <f t="shared" si="153"/>
        <v/>
      </c>
    </row>
    <row r="9780" spans="11:11">
      <c r="K9780" s="47" t="str">
        <f t="shared" si="153"/>
        <v/>
      </c>
    </row>
    <row r="9781" spans="11:11">
      <c r="K9781" s="47" t="str">
        <f t="shared" si="153"/>
        <v/>
      </c>
    </row>
    <row r="9782" spans="11:11">
      <c r="K9782" s="47" t="str">
        <f t="shared" si="153"/>
        <v/>
      </c>
    </row>
    <row r="9783" spans="11:11">
      <c r="K9783" s="47" t="str">
        <f t="shared" si="153"/>
        <v/>
      </c>
    </row>
    <row r="9784" spans="11:11">
      <c r="K9784" s="47" t="str">
        <f t="shared" si="153"/>
        <v/>
      </c>
    </row>
    <row r="9785" spans="11:11">
      <c r="K9785" s="47" t="str">
        <f t="shared" si="153"/>
        <v/>
      </c>
    </row>
    <row r="9786" spans="11:11">
      <c r="K9786" s="47" t="str">
        <f t="shared" si="153"/>
        <v/>
      </c>
    </row>
    <row r="9787" spans="11:11">
      <c r="K9787" s="47" t="str">
        <f t="shared" si="153"/>
        <v/>
      </c>
    </row>
    <row r="9788" spans="11:11">
      <c r="K9788" s="47" t="str">
        <f t="shared" si="153"/>
        <v/>
      </c>
    </row>
    <row r="9789" spans="11:11">
      <c r="K9789" s="47" t="str">
        <f t="shared" si="153"/>
        <v/>
      </c>
    </row>
    <row r="9790" spans="11:11">
      <c r="K9790" s="47" t="str">
        <f t="shared" si="153"/>
        <v/>
      </c>
    </row>
    <row r="9791" spans="11:11">
      <c r="K9791" s="47" t="str">
        <f t="shared" si="153"/>
        <v/>
      </c>
    </row>
    <row r="9792" spans="11:11">
      <c r="K9792" s="47" t="str">
        <f t="shared" si="153"/>
        <v/>
      </c>
    </row>
    <row r="9793" spans="11:11">
      <c r="K9793" s="47" t="str">
        <f t="shared" si="153"/>
        <v/>
      </c>
    </row>
    <row r="9794" spans="11:11">
      <c r="K9794" s="47" t="str">
        <f t="shared" si="153"/>
        <v/>
      </c>
    </row>
    <row r="9795" spans="11:11">
      <c r="K9795" s="47" t="str">
        <f t="shared" si="153"/>
        <v/>
      </c>
    </row>
    <row r="9796" spans="11:11">
      <c r="K9796" s="47" t="str">
        <f t="shared" si="153"/>
        <v/>
      </c>
    </row>
    <row r="9797" spans="11:11">
      <c r="K9797" s="47" t="str">
        <f t="shared" si="153"/>
        <v/>
      </c>
    </row>
    <row r="9798" spans="11:11">
      <c r="K9798" s="47" t="str">
        <f t="shared" si="153"/>
        <v/>
      </c>
    </row>
    <row r="9799" spans="11:11">
      <c r="K9799" s="47" t="str">
        <f t="shared" si="153"/>
        <v/>
      </c>
    </row>
    <row r="9800" spans="11:11">
      <c r="K9800" s="47" t="str">
        <f t="shared" si="153"/>
        <v/>
      </c>
    </row>
    <row r="9801" spans="11:11">
      <c r="K9801" s="47" t="str">
        <f t="shared" si="153"/>
        <v/>
      </c>
    </row>
    <row r="9802" spans="11:11">
      <c r="K9802" s="47" t="str">
        <f t="shared" si="153"/>
        <v/>
      </c>
    </row>
    <row r="9803" spans="11:11">
      <c r="K9803" s="47" t="str">
        <f t="shared" si="153"/>
        <v/>
      </c>
    </row>
    <row r="9804" spans="11:11">
      <c r="K9804" s="47" t="str">
        <f t="shared" si="153"/>
        <v/>
      </c>
    </row>
    <row r="9805" spans="11:11">
      <c r="K9805" s="47" t="str">
        <f t="shared" si="153"/>
        <v/>
      </c>
    </row>
    <row r="9806" spans="11:11">
      <c r="K9806" s="47" t="str">
        <f t="shared" si="153"/>
        <v/>
      </c>
    </row>
    <row r="9807" spans="11:11">
      <c r="K9807" s="47" t="str">
        <f t="shared" si="153"/>
        <v/>
      </c>
    </row>
    <row r="9808" spans="11:11">
      <c r="K9808" s="47" t="str">
        <f t="shared" si="153"/>
        <v/>
      </c>
    </row>
    <row r="9809" spans="11:11">
      <c r="K9809" s="47" t="str">
        <f t="shared" si="153"/>
        <v/>
      </c>
    </row>
    <row r="9810" spans="11:11">
      <c r="K9810" s="47" t="str">
        <f t="shared" si="153"/>
        <v/>
      </c>
    </row>
    <row r="9811" spans="11:11">
      <c r="K9811" s="47" t="str">
        <f t="shared" ref="K9811:K9874" si="154">LEFT(C9811,2)</f>
        <v/>
      </c>
    </row>
    <row r="9812" spans="11:11">
      <c r="K9812" s="47" t="str">
        <f t="shared" si="154"/>
        <v/>
      </c>
    </row>
    <row r="9813" spans="11:11">
      <c r="K9813" s="47" t="str">
        <f t="shared" si="154"/>
        <v/>
      </c>
    </row>
    <row r="9814" spans="11:11">
      <c r="K9814" s="47" t="str">
        <f t="shared" si="154"/>
        <v/>
      </c>
    </row>
    <row r="9815" spans="11:11">
      <c r="K9815" s="47" t="str">
        <f t="shared" si="154"/>
        <v/>
      </c>
    </row>
    <row r="9816" spans="11:11">
      <c r="K9816" s="47" t="str">
        <f t="shared" si="154"/>
        <v/>
      </c>
    </row>
    <row r="9817" spans="11:11">
      <c r="K9817" s="47" t="str">
        <f t="shared" si="154"/>
        <v/>
      </c>
    </row>
    <row r="9818" spans="11:11">
      <c r="K9818" s="47" t="str">
        <f t="shared" si="154"/>
        <v/>
      </c>
    </row>
    <row r="9819" spans="11:11">
      <c r="K9819" s="47" t="str">
        <f t="shared" si="154"/>
        <v/>
      </c>
    </row>
    <row r="9820" spans="11:11">
      <c r="K9820" s="47" t="str">
        <f t="shared" si="154"/>
        <v/>
      </c>
    </row>
    <row r="9821" spans="11:11">
      <c r="K9821" s="47" t="str">
        <f t="shared" si="154"/>
        <v/>
      </c>
    </row>
    <row r="9822" spans="11:11">
      <c r="K9822" s="47" t="str">
        <f t="shared" si="154"/>
        <v/>
      </c>
    </row>
    <row r="9823" spans="11:11">
      <c r="K9823" s="47" t="str">
        <f t="shared" si="154"/>
        <v/>
      </c>
    </row>
    <row r="9824" spans="11:11">
      <c r="K9824" s="47" t="str">
        <f t="shared" si="154"/>
        <v/>
      </c>
    </row>
    <row r="9825" spans="11:11">
      <c r="K9825" s="47" t="str">
        <f t="shared" si="154"/>
        <v/>
      </c>
    </row>
    <row r="9826" spans="11:11">
      <c r="K9826" s="47" t="str">
        <f t="shared" si="154"/>
        <v/>
      </c>
    </row>
    <row r="9827" spans="11:11">
      <c r="K9827" s="47" t="str">
        <f t="shared" si="154"/>
        <v/>
      </c>
    </row>
    <row r="9828" spans="11:11">
      <c r="K9828" s="47" t="str">
        <f t="shared" si="154"/>
        <v/>
      </c>
    </row>
    <row r="9829" spans="11:11">
      <c r="K9829" s="47" t="str">
        <f t="shared" si="154"/>
        <v/>
      </c>
    </row>
    <row r="9830" spans="11:11">
      <c r="K9830" s="47" t="str">
        <f t="shared" si="154"/>
        <v/>
      </c>
    </row>
    <row r="9831" spans="11:11">
      <c r="K9831" s="47" t="str">
        <f t="shared" si="154"/>
        <v/>
      </c>
    </row>
    <row r="9832" spans="11:11">
      <c r="K9832" s="47" t="str">
        <f t="shared" si="154"/>
        <v/>
      </c>
    </row>
    <row r="9833" spans="11:11">
      <c r="K9833" s="47" t="str">
        <f t="shared" si="154"/>
        <v/>
      </c>
    </row>
    <row r="9834" spans="11:11">
      <c r="K9834" s="47" t="str">
        <f t="shared" si="154"/>
        <v/>
      </c>
    </row>
    <row r="9835" spans="11:11">
      <c r="K9835" s="47" t="str">
        <f t="shared" si="154"/>
        <v/>
      </c>
    </row>
    <row r="9836" spans="11:11">
      <c r="K9836" s="47" t="str">
        <f t="shared" si="154"/>
        <v/>
      </c>
    </row>
    <row r="9837" spans="11:11">
      <c r="K9837" s="47" t="str">
        <f t="shared" si="154"/>
        <v/>
      </c>
    </row>
    <row r="9838" spans="11:11">
      <c r="K9838" s="47" t="str">
        <f t="shared" si="154"/>
        <v/>
      </c>
    </row>
    <row r="9839" spans="11:11">
      <c r="K9839" s="47" t="str">
        <f t="shared" si="154"/>
        <v/>
      </c>
    </row>
    <row r="9840" spans="11:11">
      <c r="K9840" s="47" t="str">
        <f t="shared" si="154"/>
        <v/>
      </c>
    </row>
    <row r="9841" spans="11:11">
      <c r="K9841" s="47" t="str">
        <f t="shared" si="154"/>
        <v/>
      </c>
    </row>
    <row r="9842" spans="11:11">
      <c r="K9842" s="47" t="str">
        <f t="shared" si="154"/>
        <v/>
      </c>
    </row>
    <row r="9843" spans="11:11">
      <c r="K9843" s="47" t="str">
        <f t="shared" si="154"/>
        <v/>
      </c>
    </row>
    <row r="9844" spans="11:11">
      <c r="K9844" s="47" t="str">
        <f t="shared" si="154"/>
        <v/>
      </c>
    </row>
    <row r="9845" spans="11:11">
      <c r="K9845" s="47" t="str">
        <f t="shared" si="154"/>
        <v/>
      </c>
    </row>
    <row r="9846" spans="11:11">
      <c r="K9846" s="47" t="str">
        <f t="shared" si="154"/>
        <v/>
      </c>
    </row>
    <row r="9847" spans="11:11">
      <c r="K9847" s="47" t="str">
        <f t="shared" si="154"/>
        <v/>
      </c>
    </row>
    <row r="9848" spans="11:11">
      <c r="K9848" s="47" t="str">
        <f t="shared" si="154"/>
        <v/>
      </c>
    </row>
    <row r="9849" spans="11:11">
      <c r="K9849" s="47" t="str">
        <f t="shared" si="154"/>
        <v/>
      </c>
    </row>
    <row r="9850" spans="11:11">
      <c r="K9850" s="47" t="str">
        <f t="shared" si="154"/>
        <v/>
      </c>
    </row>
    <row r="9851" spans="11:11">
      <c r="K9851" s="47" t="str">
        <f t="shared" si="154"/>
        <v/>
      </c>
    </row>
    <row r="9852" spans="11:11">
      <c r="K9852" s="47" t="str">
        <f t="shared" si="154"/>
        <v/>
      </c>
    </row>
    <row r="9853" spans="11:11">
      <c r="K9853" s="47" t="str">
        <f t="shared" si="154"/>
        <v/>
      </c>
    </row>
    <row r="9854" spans="11:11">
      <c r="K9854" s="47" t="str">
        <f t="shared" si="154"/>
        <v/>
      </c>
    </row>
    <row r="9855" spans="11:11">
      <c r="K9855" s="47" t="str">
        <f t="shared" si="154"/>
        <v/>
      </c>
    </row>
    <row r="9856" spans="11:11">
      <c r="K9856" s="47" t="str">
        <f t="shared" si="154"/>
        <v/>
      </c>
    </row>
    <row r="9857" spans="11:11">
      <c r="K9857" s="47" t="str">
        <f t="shared" si="154"/>
        <v/>
      </c>
    </row>
    <row r="9858" spans="11:11">
      <c r="K9858" s="47" t="str">
        <f t="shared" si="154"/>
        <v/>
      </c>
    </row>
    <row r="9859" spans="11:11">
      <c r="K9859" s="47" t="str">
        <f t="shared" si="154"/>
        <v/>
      </c>
    </row>
    <row r="9860" spans="11:11">
      <c r="K9860" s="47" t="str">
        <f t="shared" si="154"/>
        <v/>
      </c>
    </row>
    <row r="9861" spans="11:11">
      <c r="K9861" s="47" t="str">
        <f t="shared" si="154"/>
        <v/>
      </c>
    </row>
    <row r="9862" spans="11:11">
      <c r="K9862" s="47" t="str">
        <f t="shared" si="154"/>
        <v/>
      </c>
    </row>
    <row r="9863" spans="11:11">
      <c r="K9863" s="47" t="str">
        <f t="shared" si="154"/>
        <v/>
      </c>
    </row>
    <row r="9864" spans="11:11">
      <c r="K9864" s="47" t="str">
        <f t="shared" si="154"/>
        <v/>
      </c>
    </row>
    <row r="9865" spans="11:11">
      <c r="K9865" s="47" t="str">
        <f t="shared" si="154"/>
        <v/>
      </c>
    </row>
    <row r="9866" spans="11:11">
      <c r="K9866" s="47" t="str">
        <f t="shared" si="154"/>
        <v/>
      </c>
    </row>
    <row r="9867" spans="11:11">
      <c r="K9867" s="47" t="str">
        <f t="shared" si="154"/>
        <v/>
      </c>
    </row>
    <row r="9868" spans="11:11">
      <c r="K9868" s="47" t="str">
        <f t="shared" si="154"/>
        <v/>
      </c>
    </row>
    <row r="9869" spans="11:11">
      <c r="K9869" s="47" t="str">
        <f t="shared" si="154"/>
        <v/>
      </c>
    </row>
    <row r="9870" spans="11:11">
      <c r="K9870" s="47" t="str">
        <f t="shared" si="154"/>
        <v/>
      </c>
    </row>
    <row r="9871" spans="11:11">
      <c r="K9871" s="47" t="str">
        <f t="shared" si="154"/>
        <v/>
      </c>
    </row>
    <row r="9872" spans="11:11">
      <c r="K9872" s="47" t="str">
        <f t="shared" si="154"/>
        <v/>
      </c>
    </row>
    <row r="9873" spans="11:11">
      <c r="K9873" s="47" t="str">
        <f t="shared" si="154"/>
        <v/>
      </c>
    </row>
    <row r="9874" spans="11:11">
      <c r="K9874" s="47" t="str">
        <f t="shared" si="154"/>
        <v/>
      </c>
    </row>
    <row r="9875" spans="11:11">
      <c r="K9875" s="47" t="str">
        <f t="shared" ref="K9875:K9938" si="155">LEFT(C9875,2)</f>
        <v/>
      </c>
    </row>
    <row r="9876" spans="11:11">
      <c r="K9876" s="47" t="str">
        <f t="shared" si="155"/>
        <v/>
      </c>
    </row>
    <row r="9877" spans="11:11">
      <c r="K9877" s="47" t="str">
        <f t="shared" si="155"/>
        <v/>
      </c>
    </row>
    <row r="9878" spans="11:11">
      <c r="K9878" s="47" t="str">
        <f t="shared" si="155"/>
        <v/>
      </c>
    </row>
    <row r="9879" spans="11:11">
      <c r="K9879" s="47" t="str">
        <f t="shared" si="155"/>
        <v/>
      </c>
    </row>
    <row r="9880" spans="11:11">
      <c r="K9880" s="47" t="str">
        <f t="shared" si="155"/>
        <v/>
      </c>
    </row>
    <row r="9881" spans="11:11">
      <c r="K9881" s="47" t="str">
        <f t="shared" si="155"/>
        <v/>
      </c>
    </row>
    <row r="9882" spans="11:11">
      <c r="K9882" s="47" t="str">
        <f t="shared" si="155"/>
        <v/>
      </c>
    </row>
    <row r="9883" spans="11:11">
      <c r="K9883" s="47" t="str">
        <f t="shared" si="155"/>
        <v/>
      </c>
    </row>
    <row r="9884" spans="11:11">
      <c r="K9884" s="47" t="str">
        <f t="shared" si="155"/>
        <v/>
      </c>
    </row>
    <row r="9885" spans="11:11">
      <c r="K9885" s="47" t="str">
        <f t="shared" si="155"/>
        <v/>
      </c>
    </row>
    <row r="9886" spans="11:11">
      <c r="K9886" s="47" t="str">
        <f t="shared" si="155"/>
        <v/>
      </c>
    </row>
    <row r="9887" spans="11:11">
      <c r="K9887" s="47" t="str">
        <f t="shared" si="155"/>
        <v/>
      </c>
    </row>
    <row r="9888" spans="11:11">
      <c r="K9888" s="47" t="str">
        <f t="shared" si="155"/>
        <v/>
      </c>
    </row>
    <row r="9889" spans="11:11">
      <c r="K9889" s="47" t="str">
        <f t="shared" si="155"/>
        <v/>
      </c>
    </row>
    <row r="9890" spans="11:11">
      <c r="K9890" s="47" t="str">
        <f t="shared" si="155"/>
        <v/>
      </c>
    </row>
    <row r="9891" spans="11:11">
      <c r="K9891" s="47" t="str">
        <f t="shared" si="155"/>
        <v/>
      </c>
    </row>
    <row r="9892" spans="11:11">
      <c r="K9892" s="47" t="str">
        <f t="shared" si="155"/>
        <v/>
      </c>
    </row>
    <row r="9893" spans="11:11">
      <c r="K9893" s="47" t="str">
        <f t="shared" si="155"/>
        <v/>
      </c>
    </row>
    <row r="9894" spans="11:11">
      <c r="K9894" s="47" t="str">
        <f t="shared" si="155"/>
        <v/>
      </c>
    </row>
    <row r="9895" spans="11:11">
      <c r="K9895" s="47" t="str">
        <f t="shared" si="155"/>
        <v/>
      </c>
    </row>
    <row r="9896" spans="11:11">
      <c r="K9896" s="47" t="str">
        <f t="shared" si="155"/>
        <v/>
      </c>
    </row>
    <row r="9897" spans="11:11">
      <c r="K9897" s="47" t="str">
        <f t="shared" si="155"/>
        <v/>
      </c>
    </row>
    <row r="9898" spans="11:11">
      <c r="K9898" s="47" t="str">
        <f t="shared" si="155"/>
        <v/>
      </c>
    </row>
    <row r="9899" spans="11:11">
      <c r="K9899" s="47" t="str">
        <f t="shared" si="155"/>
        <v/>
      </c>
    </row>
    <row r="9900" spans="11:11">
      <c r="K9900" s="47" t="str">
        <f t="shared" si="155"/>
        <v/>
      </c>
    </row>
    <row r="9901" spans="11:11">
      <c r="K9901" s="47" t="str">
        <f t="shared" si="155"/>
        <v/>
      </c>
    </row>
    <row r="9902" spans="11:11">
      <c r="K9902" s="47" t="str">
        <f t="shared" si="155"/>
        <v/>
      </c>
    </row>
    <row r="9903" spans="11:11">
      <c r="K9903" s="47" t="str">
        <f t="shared" si="155"/>
        <v/>
      </c>
    </row>
    <row r="9904" spans="11:11">
      <c r="K9904" s="47" t="str">
        <f t="shared" si="155"/>
        <v/>
      </c>
    </row>
    <row r="9905" spans="11:11">
      <c r="K9905" s="47" t="str">
        <f t="shared" si="155"/>
        <v/>
      </c>
    </row>
    <row r="9906" spans="11:11">
      <c r="K9906" s="47" t="str">
        <f t="shared" si="155"/>
        <v/>
      </c>
    </row>
    <row r="9907" spans="11:11">
      <c r="K9907" s="47" t="str">
        <f t="shared" si="155"/>
        <v/>
      </c>
    </row>
    <row r="9908" spans="11:11">
      <c r="K9908" s="47" t="str">
        <f t="shared" si="155"/>
        <v/>
      </c>
    </row>
    <row r="9909" spans="11:11">
      <c r="K9909" s="47" t="str">
        <f t="shared" si="155"/>
        <v/>
      </c>
    </row>
    <row r="9910" spans="11:11">
      <c r="K9910" s="47" t="str">
        <f t="shared" si="155"/>
        <v/>
      </c>
    </row>
    <row r="9911" spans="11:11">
      <c r="K9911" s="47" t="str">
        <f t="shared" si="155"/>
        <v/>
      </c>
    </row>
    <row r="9912" spans="11:11">
      <c r="K9912" s="47" t="str">
        <f t="shared" si="155"/>
        <v/>
      </c>
    </row>
    <row r="9913" spans="11:11">
      <c r="K9913" s="47" t="str">
        <f t="shared" si="155"/>
        <v/>
      </c>
    </row>
    <row r="9914" spans="11:11">
      <c r="K9914" s="47" t="str">
        <f t="shared" si="155"/>
        <v/>
      </c>
    </row>
    <row r="9915" spans="11:11">
      <c r="K9915" s="47" t="str">
        <f t="shared" si="155"/>
        <v/>
      </c>
    </row>
    <row r="9916" spans="11:11">
      <c r="K9916" s="47" t="str">
        <f t="shared" si="155"/>
        <v/>
      </c>
    </row>
    <row r="9917" spans="11:11">
      <c r="K9917" s="47" t="str">
        <f t="shared" si="155"/>
        <v/>
      </c>
    </row>
    <row r="9918" spans="11:11">
      <c r="K9918" s="47" t="str">
        <f t="shared" si="155"/>
        <v/>
      </c>
    </row>
    <row r="9919" spans="11:11">
      <c r="K9919" s="47" t="str">
        <f t="shared" si="155"/>
        <v/>
      </c>
    </row>
    <row r="9920" spans="11:11">
      <c r="K9920" s="47" t="str">
        <f t="shared" si="155"/>
        <v/>
      </c>
    </row>
    <row r="9921" spans="11:11">
      <c r="K9921" s="47" t="str">
        <f t="shared" si="155"/>
        <v/>
      </c>
    </row>
    <row r="9922" spans="11:11">
      <c r="K9922" s="47" t="str">
        <f t="shared" si="155"/>
        <v/>
      </c>
    </row>
    <row r="9923" spans="11:11">
      <c r="K9923" s="47" t="str">
        <f t="shared" si="155"/>
        <v/>
      </c>
    </row>
    <row r="9924" spans="11:11">
      <c r="K9924" s="47" t="str">
        <f t="shared" si="155"/>
        <v/>
      </c>
    </row>
    <row r="9925" spans="11:11">
      <c r="K9925" s="47" t="str">
        <f t="shared" si="155"/>
        <v/>
      </c>
    </row>
    <row r="9926" spans="11:11">
      <c r="K9926" s="47" t="str">
        <f t="shared" si="155"/>
        <v/>
      </c>
    </row>
    <row r="9927" spans="11:11">
      <c r="K9927" s="47" t="str">
        <f t="shared" si="155"/>
        <v/>
      </c>
    </row>
    <row r="9928" spans="11:11">
      <c r="K9928" s="47" t="str">
        <f t="shared" si="155"/>
        <v/>
      </c>
    </row>
    <row r="9929" spans="11:11">
      <c r="K9929" s="47" t="str">
        <f t="shared" si="155"/>
        <v/>
      </c>
    </row>
    <row r="9930" spans="11:11">
      <c r="K9930" s="47" t="str">
        <f t="shared" si="155"/>
        <v/>
      </c>
    </row>
    <row r="9931" spans="11:11">
      <c r="K9931" s="47" t="str">
        <f t="shared" si="155"/>
        <v/>
      </c>
    </row>
    <row r="9932" spans="11:11">
      <c r="K9932" s="47" t="str">
        <f t="shared" si="155"/>
        <v/>
      </c>
    </row>
    <row r="9933" spans="11:11">
      <c r="K9933" s="47" t="str">
        <f t="shared" si="155"/>
        <v/>
      </c>
    </row>
    <row r="9934" spans="11:11">
      <c r="K9934" s="47" t="str">
        <f t="shared" si="155"/>
        <v/>
      </c>
    </row>
    <row r="9935" spans="11:11">
      <c r="K9935" s="47" t="str">
        <f t="shared" si="155"/>
        <v/>
      </c>
    </row>
    <row r="9936" spans="11:11">
      <c r="K9936" s="47" t="str">
        <f t="shared" si="155"/>
        <v/>
      </c>
    </row>
    <row r="9937" spans="11:11">
      <c r="K9937" s="47" t="str">
        <f t="shared" si="155"/>
        <v/>
      </c>
    </row>
    <row r="9938" spans="11:11">
      <c r="K9938" s="47" t="str">
        <f t="shared" si="155"/>
        <v/>
      </c>
    </row>
    <row r="9939" spans="11:11">
      <c r="K9939" s="47" t="str">
        <f t="shared" ref="K9939:K10002" si="156">LEFT(C9939,2)</f>
        <v/>
      </c>
    </row>
    <row r="9940" spans="11:11">
      <c r="K9940" s="47" t="str">
        <f t="shared" si="156"/>
        <v/>
      </c>
    </row>
    <row r="9941" spans="11:11">
      <c r="K9941" s="47" t="str">
        <f t="shared" si="156"/>
        <v/>
      </c>
    </row>
    <row r="9942" spans="11:11">
      <c r="K9942" s="47" t="str">
        <f t="shared" si="156"/>
        <v/>
      </c>
    </row>
    <row r="9943" spans="11:11">
      <c r="K9943" s="47" t="str">
        <f t="shared" si="156"/>
        <v/>
      </c>
    </row>
    <row r="9944" spans="11:11">
      <c r="K9944" s="47" t="str">
        <f t="shared" si="156"/>
        <v/>
      </c>
    </row>
    <row r="9945" spans="11:11">
      <c r="K9945" s="47" t="str">
        <f t="shared" si="156"/>
        <v/>
      </c>
    </row>
    <row r="9946" spans="11:11">
      <c r="K9946" s="47" t="str">
        <f t="shared" si="156"/>
        <v/>
      </c>
    </row>
    <row r="9947" spans="11:11">
      <c r="K9947" s="47" t="str">
        <f t="shared" si="156"/>
        <v/>
      </c>
    </row>
    <row r="9948" spans="11:11">
      <c r="K9948" s="47" t="str">
        <f t="shared" si="156"/>
        <v/>
      </c>
    </row>
    <row r="9949" spans="11:11">
      <c r="K9949" s="47" t="str">
        <f t="shared" si="156"/>
        <v/>
      </c>
    </row>
    <row r="9950" spans="11:11">
      <c r="K9950" s="47" t="str">
        <f t="shared" si="156"/>
        <v/>
      </c>
    </row>
    <row r="9951" spans="11:11">
      <c r="K9951" s="47" t="str">
        <f t="shared" si="156"/>
        <v/>
      </c>
    </row>
    <row r="9952" spans="11:11">
      <c r="K9952" s="47" t="str">
        <f t="shared" si="156"/>
        <v/>
      </c>
    </row>
    <row r="9953" spans="11:11">
      <c r="K9953" s="47" t="str">
        <f t="shared" si="156"/>
        <v/>
      </c>
    </row>
    <row r="9954" spans="11:11">
      <c r="K9954" s="47" t="str">
        <f t="shared" si="156"/>
        <v/>
      </c>
    </row>
    <row r="9955" spans="11:11">
      <c r="K9955" s="47" t="str">
        <f t="shared" si="156"/>
        <v/>
      </c>
    </row>
    <row r="9956" spans="11:11">
      <c r="K9956" s="47" t="str">
        <f t="shared" si="156"/>
        <v/>
      </c>
    </row>
    <row r="9957" spans="11:11">
      <c r="K9957" s="47" t="str">
        <f t="shared" si="156"/>
        <v/>
      </c>
    </row>
    <row r="9958" spans="11:11">
      <c r="K9958" s="47" t="str">
        <f t="shared" si="156"/>
        <v/>
      </c>
    </row>
    <row r="9959" spans="11:11">
      <c r="K9959" s="47" t="str">
        <f t="shared" si="156"/>
        <v/>
      </c>
    </row>
    <row r="9960" spans="11:11">
      <c r="K9960" s="47" t="str">
        <f t="shared" si="156"/>
        <v/>
      </c>
    </row>
    <row r="9961" spans="11:11">
      <c r="K9961" s="47" t="str">
        <f t="shared" si="156"/>
        <v/>
      </c>
    </row>
    <row r="9962" spans="11:11">
      <c r="K9962" s="47" t="str">
        <f t="shared" si="156"/>
        <v/>
      </c>
    </row>
    <row r="9963" spans="11:11">
      <c r="K9963" s="47" t="str">
        <f t="shared" si="156"/>
        <v/>
      </c>
    </row>
    <row r="9964" spans="11:11">
      <c r="K9964" s="47" t="str">
        <f t="shared" si="156"/>
        <v/>
      </c>
    </row>
    <row r="9965" spans="11:11">
      <c r="K9965" s="47" t="str">
        <f t="shared" si="156"/>
        <v/>
      </c>
    </row>
    <row r="9966" spans="11:11">
      <c r="K9966" s="47" t="str">
        <f t="shared" si="156"/>
        <v/>
      </c>
    </row>
    <row r="9967" spans="11:11">
      <c r="K9967" s="47" t="str">
        <f t="shared" si="156"/>
        <v/>
      </c>
    </row>
    <row r="9968" spans="11:11">
      <c r="K9968" s="47" t="str">
        <f t="shared" si="156"/>
        <v/>
      </c>
    </row>
    <row r="9969" spans="11:11">
      <c r="K9969" s="47" t="str">
        <f t="shared" si="156"/>
        <v/>
      </c>
    </row>
    <row r="9970" spans="11:11">
      <c r="K9970" s="47" t="str">
        <f t="shared" si="156"/>
        <v/>
      </c>
    </row>
    <row r="9971" spans="11:11">
      <c r="K9971" s="47" t="str">
        <f t="shared" si="156"/>
        <v/>
      </c>
    </row>
    <row r="9972" spans="11:11">
      <c r="K9972" s="47" t="str">
        <f t="shared" si="156"/>
        <v/>
      </c>
    </row>
    <row r="9973" spans="11:11">
      <c r="K9973" s="47" t="str">
        <f t="shared" si="156"/>
        <v/>
      </c>
    </row>
    <row r="9974" spans="11:11">
      <c r="K9974" s="47" t="str">
        <f t="shared" si="156"/>
        <v/>
      </c>
    </row>
    <row r="9975" spans="11:11">
      <c r="K9975" s="47" t="str">
        <f t="shared" si="156"/>
        <v/>
      </c>
    </row>
    <row r="9976" spans="11:11">
      <c r="K9976" s="47" t="str">
        <f t="shared" si="156"/>
        <v/>
      </c>
    </row>
    <row r="9977" spans="11:11">
      <c r="K9977" s="47" t="str">
        <f t="shared" si="156"/>
        <v/>
      </c>
    </row>
    <row r="9978" spans="11:11">
      <c r="K9978" s="47" t="str">
        <f t="shared" si="156"/>
        <v/>
      </c>
    </row>
    <row r="9979" spans="11:11">
      <c r="K9979" s="47" t="str">
        <f t="shared" si="156"/>
        <v/>
      </c>
    </row>
    <row r="9980" spans="11:11">
      <c r="K9980" s="47" t="str">
        <f t="shared" si="156"/>
        <v/>
      </c>
    </row>
    <row r="9981" spans="11:11">
      <c r="K9981" s="47" t="str">
        <f t="shared" si="156"/>
        <v/>
      </c>
    </row>
    <row r="9982" spans="11:11">
      <c r="K9982" s="47" t="str">
        <f t="shared" si="156"/>
        <v/>
      </c>
    </row>
    <row r="9983" spans="11:11">
      <c r="K9983" s="47" t="str">
        <f t="shared" si="156"/>
        <v/>
      </c>
    </row>
    <row r="9984" spans="11:11">
      <c r="K9984" s="47" t="str">
        <f t="shared" si="156"/>
        <v/>
      </c>
    </row>
    <row r="9985" spans="11:11">
      <c r="K9985" s="47" t="str">
        <f t="shared" si="156"/>
        <v/>
      </c>
    </row>
    <row r="9986" spans="11:11">
      <c r="K9986" s="47" t="str">
        <f t="shared" si="156"/>
        <v/>
      </c>
    </row>
    <row r="9987" spans="11:11">
      <c r="K9987" s="47" t="str">
        <f t="shared" si="156"/>
        <v/>
      </c>
    </row>
    <row r="9988" spans="11:11">
      <c r="K9988" s="47" t="str">
        <f t="shared" si="156"/>
        <v/>
      </c>
    </row>
    <row r="9989" spans="11:11">
      <c r="K9989" s="47" t="str">
        <f t="shared" si="156"/>
        <v/>
      </c>
    </row>
    <row r="9990" spans="11:11">
      <c r="K9990" s="47" t="str">
        <f t="shared" si="156"/>
        <v/>
      </c>
    </row>
    <row r="9991" spans="11:11">
      <c r="K9991" s="47" t="str">
        <f t="shared" si="156"/>
        <v/>
      </c>
    </row>
    <row r="9992" spans="11:11">
      <c r="K9992" s="47" t="str">
        <f t="shared" si="156"/>
        <v/>
      </c>
    </row>
    <row r="9993" spans="11:11">
      <c r="K9993" s="47" t="str">
        <f t="shared" si="156"/>
        <v/>
      </c>
    </row>
    <row r="9994" spans="11:11">
      <c r="K9994" s="47" t="str">
        <f t="shared" si="156"/>
        <v/>
      </c>
    </row>
    <row r="9995" spans="11:11">
      <c r="K9995" s="47" t="str">
        <f t="shared" si="156"/>
        <v/>
      </c>
    </row>
    <row r="9996" spans="11:11">
      <c r="K9996" s="47" t="str">
        <f t="shared" si="156"/>
        <v/>
      </c>
    </row>
    <row r="9997" spans="11:11">
      <c r="K9997" s="47" t="str">
        <f t="shared" si="156"/>
        <v/>
      </c>
    </row>
    <row r="9998" spans="11:11">
      <c r="K9998" s="47" t="str">
        <f t="shared" si="156"/>
        <v/>
      </c>
    </row>
    <row r="9999" spans="11:11">
      <c r="K9999" s="47" t="str">
        <f t="shared" si="156"/>
        <v/>
      </c>
    </row>
    <row r="10000" spans="11:11">
      <c r="K10000" s="47" t="str">
        <f t="shared" si="156"/>
        <v/>
      </c>
    </row>
    <row r="10001" spans="11:11">
      <c r="K10001" s="47" t="str">
        <f t="shared" si="156"/>
        <v/>
      </c>
    </row>
    <row r="10002" spans="11:11">
      <c r="K10002" s="47" t="str">
        <f t="shared" si="156"/>
        <v/>
      </c>
    </row>
    <row r="10003" spans="11:11">
      <c r="K10003" s="47" t="str">
        <f t="shared" ref="K10003:K10066" si="157">LEFT(C10003,2)</f>
        <v/>
      </c>
    </row>
    <row r="10004" spans="11:11">
      <c r="K10004" s="47" t="str">
        <f t="shared" si="157"/>
        <v/>
      </c>
    </row>
    <row r="10005" spans="11:11">
      <c r="K10005" s="47" t="str">
        <f t="shared" si="157"/>
        <v/>
      </c>
    </row>
    <row r="10006" spans="11:11">
      <c r="K10006" s="47" t="str">
        <f t="shared" si="157"/>
        <v/>
      </c>
    </row>
    <row r="10007" spans="11:11">
      <c r="K10007" s="47" t="str">
        <f t="shared" si="157"/>
        <v/>
      </c>
    </row>
    <row r="10008" spans="11:11">
      <c r="K10008" s="47" t="str">
        <f t="shared" si="157"/>
        <v/>
      </c>
    </row>
    <row r="10009" spans="11:11">
      <c r="K10009" s="47" t="str">
        <f t="shared" si="157"/>
        <v/>
      </c>
    </row>
    <row r="10010" spans="11:11">
      <c r="K10010" s="47" t="str">
        <f t="shared" si="157"/>
        <v/>
      </c>
    </row>
    <row r="10011" spans="11:11">
      <c r="K10011" s="47" t="str">
        <f t="shared" si="157"/>
        <v/>
      </c>
    </row>
    <row r="10012" spans="11:11">
      <c r="K10012" s="47" t="str">
        <f t="shared" si="157"/>
        <v/>
      </c>
    </row>
    <row r="10013" spans="11:11">
      <c r="K10013" s="47" t="str">
        <f t="shared" si="157"/>
        <v/>
      </c>
    </row>
    <row r="10014" spans="11:11">
      <c r="K10014" s="47" t="str">
        <f t="shared" si="157"/>
        <v/>
      </c>
    </row>
    <row r="10015" spans="11:11">
      <c r="K10015" s="47" t="str">
        <f t="shared" si="157"/>
        <v/>
      </c>
    </row>
    <row r="10016" spans="11:11">
      <c r="K10016" s="47" t="str">
        <f t="shared" si="157"/>
        <v/>
      </c>
    </row>
    <row r="10017" spans="11:11">
      <c r="K10017" s="47" t="str">
        <f t="shared" si="157"/>
        <v/>
      </c>
    </row>
    <row r="10018" spans="11:11">
      <c r="K10018" s="47" t="str">
        <f t="shared" si="157"/>
        <v/>
      </c>
    </row>
    <row r="10019" spans="11:11">
      <c r="K10019" s="47" t="str">
        <f t="shared" si="157"/>
        <v/>
      </c>
    </row>
    <row r="10020" spans="11:11">
      <c r="K10020" s="47" t="str">
        <f t="shared" si="157"/>
        <v/>
      </c>
    </row>
    <row r="10021" spans="11:11">
      <c r="K10021" s="47" t="str">
        <f t="shared" si="157"/>
        <v/>
      </c>
    </row>
    <row r="10022" spans="11:11">
      <c r="K10022" s="47" t="str">
        <f t="shared" si="157"/>
        <v/>
      </c>
    </row>
    <row r="10023" spans="11:11">
      <c r="K10023" s="47" t="str">
        <f t="shared" si="157"/>
        <v/>
      </c>
    </row>
    <row r="10024" spans="11:11">
      <c r="K10024" s="47" t="str">
        <f t="shared" si="157"/>
        <v/>
      </c>
    </row>
    <row r="10025" spans="11:11">
      <c r="K10025" s="47" t="str">
        <f t="shared" si="157"/>
        <v/>
      </c>
    </row>
    <row r="10026" spans="11:11">
      <c r="K10026" s="47" t="str">
        <f t="shared" si="157"/>
        <v/>
      </c>
    </row>
    <row r="10027" spans="11:11">
      <c r="K10027" s="47" t="str">
        <f t="shared" si="157"/>
        <v/>
      </c>
    </row>
    <row r="10028" spans="11:11">
      <c r="K10028" s="47" t="str">
        <f t="shared" si="157"/>
        <v/>
      </c>
    </row>
    <row r="10029" spans="11:11">
      <c r="K10029" s="47" t="str">
        <f t="shared" si="157"/>
        <v/>
      </c>
    </row>
    <row r="10030" spans="11:11">
      <c r="K10030" s="47" t="str">
        <f t="shared" si="157"/>
        <v/>
      </c>
    </row>
    <row r="10031" spans="11:11">
      <c r="K10031" s="47" t="str">
        <f t="shared" si="157"/>
        <v/>
      </c>
    </row>
    <row r="10032" spans="11:11">
      <c r="K10032" s="47" t="str">
        <f t="shared" si="157"/>
        <v/>
      </c>
    </row>
    <row r="10033" spans="11:11">
      <c r="K10033" s="47" t="str">
        <f t="shared" si="157"/>
        <v/>
      </c>
    </row>
    <row r="10034" spans="11:11">
      <c r="K10034" s="47" t="str">
        <f t="shared" si="157"/>
        <v/>
      </c>
    </row>
    <row r="10035" spans="11:11">
      <c r="K10035" s="47" t="str">
        <f t="shared" si="157"/>
        <v/>
      </c>
    </row>
    <row r="10036" spans="11:11">
      <c r="K10036" s="47" t="str">
        <f t="shared" si="157"/>
        <v/>
      </c>
    </row>
    <row r="10037" spans="11:11">
      <c r="K10037" s="47" t="str">
        <f t="shared" si="157"/>
        <v/>
      </c>
    </row>
    <row r="10038" spans="11:11">
      <c r="K10038" s="47" t="str">
        <f t="shared" si="157"/>
        <v/>
      </c>
    </row>
    <row r="10039" spans="11:11">
      <c r="K10039" s="47" t="str">
        <f t="shared" si="157"/>
        <v/>
      </c>
    </row>
    <row r="10040" spans="11:11">
      <c r="K10040" s="47" t="str">
        <f t="shared" si="157"/>
        <v/>
      </c>
    </row>
    <row r="10041" spans="11:11">
      <c r="K10041" s="47" t="str">
        <f t="shared" si="157"/>
        <v/>
      </c>
    </row>
    <row r="10042" spans="11:11">
      <c r="K10042" s="47" t="str">
        <f t="shared" si="157"/>
        <v/>
      </c>
    </row>
    <row r="10043" spans="11:11">
      <c r="K10043" s="47" t="str">
        <f t="shared" si="157"/>
        <v/>
      </c>
    </row>
    <row r="10044" spans="11:11">
      <c r="K10044" s="47" t="str">
        <f t="shared" si="157"/>
        <v/>
      </c>
    </row>
    <row r="10045" spans="11:11">
      <c r="K10045" s="47" t="str">
        <f t="shared" si="157"/>
        <v/>
      </c>
    </row>
    <row r="10046" spans="11:11">
      <c r="K10046" s="47" t="str">
        <f t="shared" si="157"/>
        <v/>
      </c>
    </row>
    <row r="10047" spans="11:11">
      <c r="K10047" s="47" t="str">
        <f t="shared" si="157"/>
        <v/>
      </c>
    </row>
    <row r="10048" spans="11:11">
      <c r="K10048" s="47" t="str">
        <f t="shared" si="157"/>
        <v/>
      </c>
    </row>
    <row r="10049" spans="11:11">
      <c r="K10049" s="47" t="str">
        <f t="shared" si="157"/>
        <v/>
      </c>
    </row>
    <row r="10050" spans="11:11">
      <c r="K10050" s="47" t="str">
        <f t="shared" si="157"/>
        <v/>
      </c>
    </row>
    <row r="10051" spans="11:11">
      <c r="K10051" s="47" t="str">
        <f t="shared" si="157"/>
        <v/>
      </c>
    </row>
    <row r="10052" spans="11:11">
      <c r="K10052" s="47" t="str">
        <f t="shared" si="157"/>
        <v/>
      </c>
    </row>
    <row r="10053" spans="11:11">
      <c r="K10053" s="47" t="str">
        <f t="shared" si="157"/>
        <v/>
      </c>
    </row>
    <row r="10054" spans="11:11">
      <c r="K10054" s="47" t="str">
        <f t="shared" si="157"/>
        <v/>
      </c>
    </row>
    <row r="10055" spans="11:11">
      <c r="K10055" s="47" t="str">
        <f t="shared" si="157"/>
        <v/>
      </c>
    </row>
    <row r="10056" spans="11:11">
      <c r="K10056" s="47" t="str">
        <f t="shared" si="157"/>
        <v/>
      </c>
    </row>
    <row r="10057" spans="11:11">
      <c r="K10057" s="47" t="str">
        <f t="shared" si="157"/>
        <v/>
      </c>
    </row>
    <row r="10058" spans="11:11">
      <c r="K10058" s="47" t="str">
        <f t="shared" si="157"/>
        <v/>
      </c>
    </row>
    <row r="10059" spans="11:11">
      <c r="K10059" s="47" t="str">
        <f t="shared" si="157"/>
        <v/>
      </c>
    </row>
    <row r="10060" spans="11:11">
      <c r="K10060" s="47" t="str">
        <f t="shared" si="157"/>
        <v/>
      </c>
    </row>
    <row r="10061" spans="11:11">
      <c r="K10061" s="47" t="str">
        <f t="shared" si="157"/>
        <v/>
      </c>
    </row>
    <row r="10062" spans="11:11">
      <c r="K10062" s="47" t="str">
        <f t="shared" si="157"/>
        <v/>
      </c>
    </row>
    <row r="10063" spans="11:11">
      <c r="K10063" s="47" t="str">
        <f t="shared" si="157"/>
        <v/>
      </c>
    </row>
    <row r="10064" spans="11:11">
      <c r="K10064" s="47" t="str">
        <f t="shared" si="157"/>
        <v/>
      </c>
    </row>
    <row r="10065" spans="11:11">
      <c r="K10065" s="47" t="str">
        <f t="shared" si="157"/>
        <v/>
      </c>
    </row>
    <row r="10066" spans="11:11">
      <c r="K10066" s="47" t="str">
        <f t="shared" si="157"/>
        <v/>
      </c>
    </row>
    <row r="10067" spans="11:11">
      <c r="K10067" s="47" t="str">
        <f t="shared" ref="K10067:K10130" si="158">LEFT(C10067,2)</f>
        <v/>
      </c>
    </row>
    <row r="10068" spans="11:11">
      <c r="K10068" s="47" t="str">
        <f t="shared" si="158"/>
        <v/>
      </c>
    </row>
    <row r="10069" spans="11:11">
      <c r="K10069" s="47" t="str">
        <f t="shared" si="158"/>
        <v/>
      </c>
    </row>
    <row r="10070" spans="11:11">
      <c r="K10070" s="47" t="str">
        <f t="shared" si="158"/>
        <v/>
      </c>
    </row>
    <row r="10071" spans="11:11">
      <c r="K10071" s="47" t="str">
        <f t="shared" si="158"/>
        <v/>
      </c>
    </row>
    <row r="10072" spans="11:11">
      <c r="K10072" s="47" t="str">
        <f t="shared" si="158"/>
        <v/>
      </c>
    </row>
    <row r="10073" spans="11:11">
      <c r="K10073" s="47" t="str">
        <f t="shared" si="158"/>
        <v/>
      </c>
    </row>
    <row r="10074" spans="11:11">
      <c r="K10074" s="47" t="str">
        <f t="shared" si="158"/>
        <v/>
      </c>
    </row>
    <row r="10075" spans="11:11">
      <c r="K10075" s="47" t="str">
        <f t="shared" si="158"/>
        <v/>
      </c>
    </row>
    <row r="10076" spans="11:11">
      <c r="K10076" s="47" t="str">
        <f t="shared" si="158"/>
        <v/>
      </c>
    </row>
    <row r="10077" spans="11:11">
      <c r="K10077" s="47" t="str">
        <f t="shared" si="158"/>
        <v/>
      </c>
    </row>
    <row r="10078" spans="11:11">
      <c r="K10078" s="47" t="str">
        <f t="shared" si="158"/>
        <v/>
      </c>
    </row>
    <row r="10079" spans="11:11">
      <c r="K10079" s="47" t="str">
        <f t="shared" si="158"/>
        <v/>
      </c>
    </row>
    <row r="10080" spans="11:11">
      <c r="K10080" s="47" t="str">
        <f t="shared" si="158"/>
        <v/>
      </c>
    </row>
    <row r="10081" spans="11:11">
      <c r="K10081" s="47" t="str">
        <f t="shared" si="158"/>
        <v/>
      </c>
    </row>
    <row r="10082" spans="11:11">
      <c r="K10082" s="47" t="str">
        <f t="shared" si="158"/>
        <v/>
      </c>
    </row>
    <row r="10083" spans="11:11">
      <c r="K10083" s="47" t="str">
        <f t="shared" si="158"/>
        <v/>
      </c>
    </row>
    <row r="10084" spans="11:11">
      <c r="K10084" s="47" t="str">
        <f t="shared" si="158"/>
        <v/>
      </c>
    </row>
    <row r="10085" spans="11:11">
      <c r="K10085" s="47" t="str">
        <f t="shared" si="158"/>
        <v/>
      </c>
    </row>
    <row r="10086" spans="11:11">
      <c r="K10086" s="47" t="str">
        <f t="shared" si="158"/>
        <v/>
      </c>
    </row>
    <row r="10087" spans="11:11">
      <c r="K10087" s="47" t="str">
        <f t="shared" si="158"/>
        <v/>
      </c>
    </row>
    <row r="10088" spans="11:11">
      <c r="K10088" s="47" t="str">
        <f t="shared" si="158"/>
        <v/>
      </c>
    </row>
    <row r="10089" spans="11:11">
      <c r="K10089" s="47" t="str">
        <f t="shared" si="158"/>
        <v/>
      </c>
    </row>
    <row r="10090" spans="11:11">
      <c r="K10090" s="47" t="str">
        <f t="shared" si="158"/>
        <v/>
      </c>
    </row>
    <row r="10091" spans="11:11">
      <c r="K10091" s="47" t="str">
        <f t="shared" si="158"/>
        <v/>
      </c>
    </row>
    <row r="10092" spans="11:11">
      <c r="K10092" s="47" t="str">
        <f t="shared" si="158"/>
        <v/>
      </c>
    </row>
    <row r="10093" spans="11:11">
      <c r="K10093" s="47" t="str">
        <f t="shared" si="158"/>
        <v/>
      </c>
    </row>
    <row r="10094" spans="11:11">
      <c r="K10094" s="47" t="str">
        <f t="shared" si="158"/>
        <v/>
      </c>
    </row>
    <row r="10095" spans="11:11">
      <c r="K10095" s="47" t="str">
        <f t="shared" si="158"/>
        <v/>
      </c>
    </row>
    <row r="10096" spans="11:11">
      <c r="K10096" s="47" t="str">
        <f t="shared" si="158"/>
        <v/>
      </c>
    </row>
    <row r="10097" spans="11:11">
      <c r="K10097" s="47" t="str">
        <f t="shared" si="158"/>
        <v/>
      </c>
    </row>
    <row r="10098" spans="11:11">
      <c r="K10098" s="47" t="str">
        <f t="shared" si="158"/>
        <v/>
      </c>
    </row>
    <row r="10099" spans="11:11">
      <c r="K10099" s="47" t="str">
        <f t="shared" si="158"/>
        <v/>
      </c>
    </row>
    <row r="10100" spans="11:11">
      <c r="K10100" s="47" t="str">
        <f t="shared" si="158"/>
        <v/>
      </c>
    </row>
    <row r="10101" spans="11:11">
      <c r="K10101" s="47" t="str">
        <f t="shared" si="158"/>
        <v/>
      </c>
    </row>
    <row r="10102" spans="11:11">
      <c r="K10102" s="47" t="str">
        <f t="shared" si="158"/>
        <v/>
      </c>
    </row>
    <row r="10103" spans="11:11">
      <c r="K10103" s="47" t="str">
        <f t="shared" si="158"/>
        <v/>
      </c>
    </row>
    <row r="10104" spans="11:11">
      <c r="K10104" s="47" t="str">
        <f t="shared" si="158"/>
        <v/>
      </c>
    </row>
    <row r="10105" spans="11:11">
      <c r="K10105" s="47" t="str">
        <f t="shared" si="158"/>
        <v/>
      </c>
    </row>
    <row r="10106" spans="11:11">
      <c r="K10106" s="47" t="str">
        <f t="shared" si="158"/>
        <v/>
      </c>
    </row>
    <row r="10107" spans="11:11">
      <c r="K10107" s="47" t="str">
        <f t="shared" si="158"/>
        <v/>
      </c>
    </row>
    <row r="10108" spans="11:11">
      <c r="K10108" s="47" t="str">
        <f t="shared" si="158"/>
        <v/>
      </c>
    </row>
    <row r="10109" spans="11:11">
      <c r="K10109" s="47" t="str">
        <f t="shared" si="158"/>
        <v/>
      </c>
    </row>
    <row r="10110" spans="11:11">
      <c r="K10110" s="47" t="str">
        <f t="shared" si="158"/>
        <v/>
      </c>
    </row>
    <row r="10111" spans="11:11">
      <c r="K10111" s="47" t="str">
        <f t="shared" si="158"/>
        <v/>
      </c>
    </row>
    <row r="10112" spans="11:11">
      <c r="K10112" s="47" t="str">
        <f t="shared" si="158"/>
        <v/>
      </c>
    </row>
    <row r="10113" spans="11:11">
      <c r="K10113" s="47" t="str">
        <f t="shared" si="158"/>
        <v/>
      </c>
    </row>
    <row r="10114" spans="11:11">
      <c r="K10114" s="47" t="str">
        <f t="shared" si="158"/>
        <v/>
      </c>
    </row>
    <row r="10115" spans="11:11">
      <c r="K10115" s="47" t="str">
        <f t="shared" si="158"/>
        <v/>
      </c>
    </row>
    <row r="10116" spans="11:11">
      <c r="K10116" s="47" t="str">
        <f t="shared" si="158"/>
        <v/>
      </c>
    </row>
    <row r="10117" spans="11:11">
      <c r="K10117" s="47" t="str">
        <f t="shared" si="158"/>
        <v/>
      </c>
    </row>
    <row r="10118" spans="11:11">
      <c r="K10118" s="47" t="str">
        <f t="shared" si="158"/>
        <v/>
      </c>
    </row>
    <row r="10119" spans="11:11">
      <c r="K10119" s="47" t="str">
        <f t="shared" si="158"/>
        <v/>
      </c>
    </row>
    <row r="10120" spans="11:11">
      <c r="K10120" s="47" t="str">
        <f t="shared" si="158"/>
        <v/>
      </c>
    </row>
    <row r="10121" spans="11:11">
      <c r="K10121" s="47" t="str">
        <f t="shared" si="158"/>
        <v/>
      </c>
    </row>
    <row r="10122" spans="11:11">
      <c r="K10122" s="47" t="str">
        <f t="shared" si="158"/>
        <v/>
      </c>
    </row>
    <row r="10123" spans="11:11">
      <c r="K10123" s="47" t="str">
        <f t="shared" si="158"/>
        <v/>
      </c>
    </row>
    <row r="10124" spans="11:11">
      <c r="K10124" s="47" t="str">
        <f t="shared" si="158"/>
        <v/>
      </c>
    </row>
    <row r="10125" spans="11:11">
      <c r="K10125" s="47" t="str">
        <f t="shared" si="158"/>
        <v/>
      </c>
    </row>
    <row r="10126" spans="11:11">
      <c r="K10126" s="47" t="str">
        <f t="shared" si="158"/>
        <v/>
      </c>
    </row>
    <row r="10127" spans="11:11">
      <c r="K10127" s="47" t="str">
        <f t="shared" si="158"/>
        <v/>
      </c>
    </row>
    <row r="10128" spans="11:11">
      <c r="K10128" s="47" t="str">
        <f t="shared" si="158"/>
        <v/>
      </c>
    </row>
    <row r="10129" spans="11:11">
      <c r="K10129" s="47" t="str">
        <f t="shared" si="158"/>
        <v/>
      </c>
    </row>
    <row r="10130" spans="11:11">
      <c r="K10130" s="47" t="str">
        <f t="shared" si="158"/>
        <v/>
      </c>
    </row>
    <row r="10131" spans="11:11">
      <c r="K10131" s="47" t="str">
        <f t="shared" ref="K10131:K10194" si="159">LEFT(C10131,2)</f>
        <v/>
      </c>
    </row>
    <row r="10132" spans="11:11">
      <c r="K10132" s="47" t="str">
        <f t="shared" si="159"/>
        <v/>
      </c>
    </row>
    <row r="10133" spans="11:11">
      <c r="K10133" s="47" t="str">
        <f t="shared" si="159"/>
        <v/>
      </c>
    </row>
    <row r="10134" spans="11:11">
      <c r="K10134" s="47" t="str">
        <f t="shared" si="159"/>
        <v/>
      </c>
    </row>
    <row r="10135" spans="11:11">
      <c r="K10135" s="47" t="str">
        <f t="shared" si="159"/>
        <v/>
      </c>
    </row>
    <row r="10136" spans="11:11">
      <c r="K10136" s="47" t="str">
        <f t="shared" si="159"/>
        <v/>
      </c>
    </row>
    <row r="10137" spans="11:11">
      <c r="K10137" s="47" t="str">
        <f t="shared" si="159"/>
        <v/>
      </c>
    </row>
    <row r="10138" spans="11:11">
      <c r="K10138" s="47" t="str">
        <f t="shared" si="159"/>
        <v/>
      </c>
    </row>
    <row r="10139" spans="11:11">
      <c r="K10139" s="47" t="str">
        <f t="shared" si="159"/>
        <v/>
      </c>
    </row>
    <row r="10140" spans="11:11">
      <c r="K10140" s="47" t="str">
        <f t="shared" si="159"/>
        <v/>
      </c>
    </row>
    <row r="10141" spans="11:11">
      <c r="K10141" s="47" t="str">
        <f t="shared" si="159"/>
        <v/>
      </c>
    </row>
    <row r="10142" spans="11:11">
      <c r="K10142" s="47" t="str">
        <f t="shared" si="159"/>
        <v/>
      </c>
    </row>
    <row r="10143" spans="11:11">
      <c r="K10143" s="47" t="str">
        <f t="shared" si="159"/>
        <v/>
      </c>
    </row>
    <row r="10144" spans="11:11">
      <c r="K10144" s="47" t="str">
        <f t="shared" si="159"/>
        <v/>
      </c>
    </row>
    <row r="10145" spans="11:11">
      <c r="K10145" s="47" t="str">
        <f t="shared" si="159"/>
        <v/>
      </c>
    </row>
    <row r="10146" spans="11:11">
      <c r="K10146" s="47" t="str">
        <f t="shared" si="159"/>
        <v/>
      </c>
    </row>
    <row r="10147" spans="11:11">
      <c r="K10147" s="47" t="str">
        <f t="shared" si="159"/>
        <v/>
      </c>
    </row>
    <row r="10148" spans="11:11">
      <c r="K10148" s="47" t="str">
        <f t="shared" si="159"/>
        <v/>
      </c>
    </row>
    <row r="10149" spans="11:11">
      <c r="K10149" s="47" t="str">
        <f t="shared" si="159"/>
        <v/>
      </c>
    </row>
    <row r="10150" spans="11:11">
      <c r="K10150" s="47" t="str">
        <f t="shared" si="159"/>
        <v/>
      </c>
    </row>
    <row r="10151" spans="11:11">
      <c r="K10151" s="47" t="str">
        <f t="shared" si="159"/>
        <v/>
      </c>
    </row>
    <row r="10152" spans="11:11">
      <c r="K10152" s="47" t="str">
        <f t="shared" si="159"/>
        <v/>
      </c>
    </row>
    <row r="10153" spans="11:11">
      <c r="K10153" s="47" t="str">
        <f t="shared" si="159"/>
        <v/>
      </c>
    </row>
    <row r="10154" spans="11:11">
      <c r="K10154" s="47" t="str">
        <f t="shared" si="159"/>
        <v/>
      </c>
    </row>
    <row r="10155" spans="11:11">
      <c r="K10155" s="47" t="str">
        <f t="shared" si="159"/>
        <v/>
      </c>
    </row>
    <row r="10156" spans="11:11">
      <c r="K10156" s="47" t="str">
        <f t="shared" si="159"/>
        <v/>
      </c>
    </row>
    <row r="10157" spans="11:11">
      <c r="K10157" s="47" t="str">
        <f t="shared" si="159"/>
        <v/>
      </c>
    </row>
    <row r="10158" spans="11:11">
      <c r="K10158" s="47" t="str">
        <f t="shared" si="159"/>
        <v/>
      </c>
    </row>
    <row r="10159" spans="11:11">
      <c r="K10159" s="47" t="str">
        <f t="shared" si="159"/>
        <v/>
      </c>
    </row>
    <row r="10160" spans="11:11">
      <c r="K10160" s="47" t="str">
        <f t="shared" si="159"/>
        <v/>
      </c>
    </row>
    <row r="10161" spans="11:11">
      <c r="K10161" s="47" t="str">
        <f t="shared" si="159"/>
        <v/>
      </c>
    </row>
    <row r="10162" spans="11:11">
      <c r="K10162" s="47" t="str">
        <f t="shared" si="159"/>
        <v/>
      </c>
    </row>
    <row r="10163" spans="11:11">
      <c r="K10163" s="47" t="str">
        <f t="shared" si="159"/>
        <v/>
      </c>
    </row>
    <row r="10164" spans="11:11">
      <c r="K10164" s="47" t="str">
        <f t="shared" si="159"/>
        <v/>
      </c>
    </row>
    <row r="10165" spans="11:11">
      <c r="K10165" s="47" t="str">
        <f t="shared" si="159"/>
        <v/>
      </c>
    </row>
    <row r="10166" spans="11:11">
      <c r="K10166" s="47" t="str">
        <f t="shared" si="159"/>
        <v/>
      </c>
    </row>
    <row r="10167" spans="11:11">
      <c r="K10167" s="47" t="str">
        <f t="shared" si="159"/>
        <v/>
      </c>
    </row>
    <row r="10168" spans="11:11">
      <c r="K10168" s="47" t="str">
        <f t="shared" si="159"/>
        <v/>
      </c>
    </row>
    <row r="10169" spans="11:11">
      <c r="K10169" s="47" t="str">
        <f t="shared" si="159"/>
        <v/>
      </c>
    </row>
    <row r="10170" spans="11:11">
      <c r="K10170" s="47" t="str">
        <f t="shared" si="159"/>
        <v/>
      </c>
    </row>
    <row r="10171" spans="11:11">
      <c r="K10171" s="47" t="str">
        <f t="shared" si="159"/>
        <v/>
      </c>
    </row>
    <row r="10172" spans="11:11">
      <c r="K10172" s="47" t="str">
        <f t="shared" si="159"/>
        <v/>
      </c>
    </row>
    <row r="10173" spans="11:11">
      <c r="K10173" s="47" t="str">
        <f t="shared" si="159"/>
        <v/>
      </c>
    </row>
    <row r="10174" spans="11:11">
      <c r="K10174" s="47" t="str">
        <f t="shared" si="159"/>
        <v/>
      </c>
    </row>
    <row r="10175" spans="11:11">
      <c r="K10175" s="47" t="str">
        <f t="shared" si="159"/>
        <v/>
      </c>
    </row>
    <row r="10176" spans="11:11">
      <c r="K10176" s="47" t="str">
        <f t="shared" si="159"/>
        <v/>
      </c>
    </row>
    <row r="10177" spans="11:11">
      <c r="K10177" s="47" t="str">
        <f t="shared" si="159"/>
        <v/>
      </c>
    </row>
    <row r="10178" spans="11:11">
      <c r="K10178" s="47" t="str">
        <f t="shared" si="159"/>
        <v/>
      </c>
    </row>
    <row r="10179" spans="11:11">
      <c r="K10179" s="47" t="str">
        <f t="shared" si="159"/>
        <v/>
      </c>
    </row>
    <row r="10180" spans="11:11">
      <c r="K10180" s="47" t="str">
        <f t="shared" si="159"/>
        <v/>
      </c>
    </row>
    <row r="10181" spans="11:11">
      <c r="K10181" s="47" t="str">
        <f t="shared" si="159"/>
        <v/>
      </c>
    </row>
    <row r="10182" spans="11:11">
      <c r="K10182" s="47" t="str">
        <f t="shared" si="159"/>
        <v/>
      </c>
    </row>
    <row r="10183" spans="11:11">
      <c r="K10183" s="47" t="str">
        <f t="shared" si="159"/>
        <v/>
      </c>
    </row>
    <row r="10184" spans="11:11">
      <c r="K10184" s="47" t="str">
        <f t="shared" si="159"/>
        <v/>
      </c>
    </row>
    <row r="10185" spans="11:11">
      <c r="K10185" s="47" t="str">
        <f t="shared" si="159"/>
        <v/>
      </c>
    </row>
    <row r="10186" spans="11:11">
      <c r="K10186" s="47" t="str">
        <f t="shared" si="159"/>
        <v/>
      </c>
    </row>
    <row r="10187" spans="11:11">
      <c r="K10187" s="47" t="str">
        <f t="shared" si="159"/>
        <v/>
      </c>
    </row>
    <row r="10188" spans="11:11">
      <c r="K10188" s="47" t="str">
        <f t="shared" si="159"/>
        <v/>
      </c>
    </row>
    <row r="10189" spans="11:11">
      <c r="K10189" s="47" t="str">
        <f t="shared" si="159"/>
        <v/>
      </c>
    </row>
    <row r="10190" spans="11:11">
      <c r="K10190" s="47" t="str">
        <f t="shared" si="159"/>
        <v/>
      </c>
    </row>
    <row r="10191" spans="11:11">
      <c r="K10191" s="47" t="str">
        <f t="shared" si="159"/>
        <v/>
      </c>
    </row>
    <row r="10192" spans="11:11">
      <c r="K10192" s="47" t="str">
        <f t="shared" si="159"/>
        <v/>
      </c>
    </row>
    <row r="10193" spans="11:11">
      <c r="K10193" s="47" t="str">
        <f t="shared" si="159"/>
        <v/>
      </c>
    </row>
    <row r="10194" spans="11:11">
      <c r="K10194" s="47" t="str">
        <f t="shared" si="159"/>
        <v/>
      </c>
    </row>
    <row r="10195" spans="11:11">
      <c r="K10195" s="47" t="str">
        <f t="shared" ref="K10195:K10258" si="160">LEFT(C10195,2)</f>
        <v/>
      </c>
    </row>
    <row r="10196" spans="11:11">
      <c r="K10196" s="47" t="str">
        <f t="shared" si="160"/>
        <v/>
      </c>
    </row>
    <row r="10197" spans="11:11">
      <c r="K10197" s="47" t="str">
        <f t="shared" si="160"/>
        <v/>
      </c>
    </row>
    <row r="10198" spans="11:11">
      <c r="K10198" s="47" t="str">
        <f t="shared" si="160"/>
        <v/>
      </c>
    </row>
    <row r="10199" spans="11:11">
      <c r="K10199" s="47" t="str">
        <f t="shared" si="160"/>
        <v/>
      </c>
    </row>
    <row r="10200" spans="11:11">
      <c r="K10200" s="47" t="str">
        <f t="shared" si="160"/>
        <v/>
      </c>
    </row>
    <row r="10201" spans="11:11">
      <c r="K10201" s="47" t="str">
        <f t="shared" si="160"/>
        <v/>
      </c>
    </row>
    <row r="10202" spans="11:11">
      <c r="K10202" s="47" t="str">
        <f t="shared" si="160"/>
        <v/>
      </c>
    </row>
    <row r="10203" spans="11:11">
      <c r="K10203" s="47" t="str">
        <f t="shared" si="160"/>
        <v/>
      </c>
    </row>
    <row r="10204" spans="11:11">
      <c r="K10204" s="47" t="str">
        <f t="shared" si="160"/>
        <v/>
      </c>
    </row>
    <row r="10205" spans="11:11">
      <c r="K10205" s="47" t="str">
        <f t="shared" si="160"/>
        <v/>
      </c>
    </row>
    <row r="10206" spans="11:11">
      <c r="K10206" s="47" t="str">
        <f t="shared" si="160"/>
        <v/>
      </c>
    </row>
    <row r="10207" spans="11:11">
      <c r="K10207" s="47" t="str">
        <f t="shared" si="160"/>
        <v/>
      </c>
    </row>
    <row r="10208" spans="11:11">
      <c r="K10208" s="47" t="str">
        <f t="shared" si="160"/>
        <v/>
      </c>
    </row>
    <row r="10209" spans="11:11">
      <c r="K10209" s="47" t="str">
        <f t="shared" si="160"/>
        <v/>
      </c>
    </row>
    <row r="10210" spans="11:11">
      <c r="K10210" s="47" t="str">
        <f t="shared" si="160"/>
        <v/>
      </c>
    </row>
    <row r="10211" spans="11:11">
      <c r="K10211" s="47" t="str">
        <f t="shared" si="160"/>
        <v/>
      </c>
    </row>
    <row r="10212" spans="11:11">
      <c r="K10212" s="47" t="str">
        <f t="shared" si="160"/>
        <v/>
      </c>
    </row>
    <row r="10213" spans="11:11">
      <c r="K10213" s="47" t="str">
        <f t="shared" si="160"/>
        <v/>
      </c>
    </row>
    <row r="10214" spans="11:11">
      <c r="K10214" s="47" t="str">
        <f t="shared" si="160"/>
        <v/>
      </c>
    </row>
    <row r="10215" spans="11:11">
      <c r="K10215" s="47" t="str">
        <f t="shared" si="160"/>
        <v/>
      </c>
    </row>
    <row r="10216" spans="11:11">
      <c r="K10216" s="47" t="str">
        <f t="shared" si="160"/>
        <v/>
      </c>
    </row>
    <row r="10217" spans="11:11">
      <c r="K10217" s="47" t="str">
        <f t="shared" si="160"/>
        <v/>
      </c>
    </row>
    <row r="10218" spans="11:11">
      <c r="K10218" s="47" t="str">
        <f t="shared" si="160"/>
        <v/>
      </c>
    </row>
    <row r="10219" spans="11:11">
      <c r="K10219" s="47" t="str">
        <f t="shared" si="160"/>
        <v/>
      </c>
    </row>
    <row r="10220" spans="11:11">
      <c r="K10220" s="47" t="str">
        <f t="shared" si="160"/>
        <v/>
      </c>
    </row>
    <row r="10221" spans="11:11">
      <c r="K10221" s="47" t="str">
        <f t="shared" si="160"/>
        <v/>
      </c>
    </row>
    <row r="10222" spans="11:11">
      <c r="K10222" s="47" t="str">
        <f t="shared" si="160"/>
        <v/>
      </c>
    </row>
    <row r="10223" spans="11:11">
      <c r="K10223" s="47" t="str">
        <f t="shared" si="160"/>
        <v/>
      </c>
    </row>
    <row r="10224" spans="11:11">
      <c r="K10224" s="47" t="str">
        <f t="shared" si="160"/>
        <v/>
      </c>
    </row>
    <row r="10225" spans="11:11">
      <c r="K10225" s="47" t="str">
        <f t="shared" si="160"/>
        <v/>
      </c>
    </row>
    <row r="10226" spans="11:11">
      <c r="K10226" s="47" t="str">
        <f t="shared" si="160"/>
        <v/>
      </c>
    </row>
    <row r="10227" spans="11:11">
      <c r="K10227" s="47" t="str">
        <f t="shared" si="160"/>
        <v/>
      </c>
    </row>
    <row r="10228" spans="11:11">
      <c r="K10228" s="47" t="str">
        <f t="shared" si="160"/>
        <v/>
      </c>
    </row>
    <row r="10229" spans="11:11">
      <c r="K10229" s="47" t="str">
        <f t="shared" si="160"/>
        <v/>
      </c>
    </row>
    <row r="10230" spans="11:11">
      <c r="K10230" s="47" t="str">
        <f t="shared" si="160"/>
        <v/>
      </c>
    </row>
    <row r="10231" spans="11:11">
      <c r="K10231" s="47" t="str">
        <f t="shared" si="160"/>
        <v/>
      </c>
    </row>
    <row r="10232" spans="11:11">
      <c r="K10232" s="47" t="str">
        <f t="shared" si="160"/>
        <v/>
      </c>
    </row>
    <row r="10233" spans="11:11">
      <c r="K10233" s="47" t="str">
        <f t="shared" si="160"/>
        <v/>
      </c>
    </row>
    <row r="10234" spans="11:11">
      <c r="K10234" s="47" t="str">
        <f t="shared" si="160"/>
        <v/>
      </c>
    </row>
    <row r="10235" spans="11:11">
      <c r="K10235" s="47" t="str">
        <f t="shared" si="160"/>
        <v/>
      </c>
    </row>
    <row r="10236" spans="11:11">
      <c r="K10236" s="47" t="str">
        <f t="shared" si="160"/>
        <v/>
      </c>
    </row>
    <row r="10237" spans="11:11">
      <c r="K10237" s="47" t="str">
        <f t="shared" si="160"/>
        <v/>
      </c>
    </row>
    <row r="10238" spans="11:11">
      <c r="K10238" s="47" t="str">
        <f t="shared" si="160"/>
        <v/>
      </c>
    </row>
    <row r="10239" spans="11:11">
      <c r="K10239" s="47" t="str">
        <f t="shared" si="160"/>
        <v/>
      </c>
    </row>
    <row r="10240" spans="11:11">
      <c r="K10240" s="47" t="str">
        <f t="shared" si="160"/>
        <v/>
      </c>
    </row>
    <row r="10241" spans="11:11">
      <c r="K10241" s="47" t="str">
        <f t="shared" si="160"/>
        <v/>
      </c>
    </row>
    <row r="10242" spans="11:11">
      <c r="K10242" s="47" t="str">
        <f t="shared" si="160"/>
        <v/>
      </c>
    </row>
    <row r="10243" spans="11:11">
      <c r="K10243" s="47" t="str">
        <f t="shared" si="160"/>
        <v/>
      </c>
    </row>
    <row r="10244" spans="11:11">
      <c r="K10244" s="47" t="str">
        <f t="shared" si="160"/>
        <v/>
      </c>
    </row>
    <row r="10245" spans="11:11">
      <c r="K10245" s="47" t="str">
        <f t="shared" si="160"/>
        <v/>
      </c>
    </row>
    <row r="10246" spans="11:11">
      <c r="K10246" s="47" t="str">
        <f t="shared" si="160"/>
        <v/>
      </c>
    </row>
    <row r="10247" spans="11:11">
      <c r="K10247" s="47" t="str">
        <f t="shared" si="160"/>
        <v/>
      </c>
    </row>
    <row r="10248" spans="11:11">
      <c r="K10248" s="47" t="str">
        <f t="shared" si="160"/>
        <v/>
      </c>
    </row>
    <row r="10249" spans="11:11">
      <c r="K10249" s="47" t="str">
        <f t="shared" si="160"/>
        <v/>
      </c>
    </row>
    <row r="10250" spans="11:11">
      <c r="K10250" s="47" t="str">
        <f t="shared" si="160"/>
        <v/>
      </c>
    </row>
    <row r="10251" spans="11:11">
      <c r="K10251" s="47" t="str">
        <f t="shared" si="160"/>
        <v/>
      </c>
    </row>
    <row r="10252" spans="11:11">
      <c r="K10252" s="47" t="str">
        <f t="shared" si="160"/>
        <v/>
      </c>
    </row>
    <row r="10253" spans="11:11">
      <c r="K10253" s="47" t="str">
        <f t="shared" si="160"/>
        <v/>
      </c>
    </row>
    <row r="10254" spans="11:11">
      <c r="K10254" s="47" t="str">
        <f t="shared" si="160"/>
        <v/>
      </c>
    </row>
    <row r="10255" spans="11:11">
      <c r="K10255" s="47" t="str">
        <f t="shared" si="160"/>
        <v/>
      </c>
    </row>
    <row r="10256" spans="11:11">
      <c r="K10256" s="47" t="str">
        <f t="shared" si="160"/>
        <v/>
      </c>
    </row>
    <row r="10257" spans="11:11">
      <c r="K10257" s="47" t="str">
        <f t="shared" si="160"/>
        <v/>
      </c>
    </row>
    <row r="10258" spans="11:11">
      <c r="K10258" s="47" t="str">
        <f t="shared" si="160"/>
        <v/>
      </c>
    </row>
    <row r="10259" spans="11:11">
      <c r="K10259" s="47" t="str">
        <f t="shared" ref="K10259:K10322" si="161">LEFT(C10259,2)</f>
        <v/>
      </c>
    </row>
    <row r="10260" spans="11:11">
      <c r="K10260" s="47" t="str">
        <f t="shared" si="161"/>
        <v/>
      </c>
    </row>
    <row r="10261" spans="11:11">
      <c r="K10261" s="47" t="str">
        <f t="shared" si="161"/>
        <v/>
      </c>
    </row>
    <row r="10262" spans="11:11">
      <c r="K10262" s="47" t="str">
        <f t="shared" si="161"/>
        <v/>
      </c>
    </row>
    <row r="10263" spans="11:11">
      <c r="K10263" s="47" t="str">
        <f t="shared" si="161"/>
        <v/>
      </c>
    </row>
    <row r="10264" spans="11:11">
      <c r="K10264" s="47" t="str">
        <f t="shared" si="161"/>
        <v/>
      </c>
    </row>
    <row r="10265" spans="11:11">
      <c r="K10265" s="47" t="str">
        <f t="shared" si="161"/>
        <v/>
      </c>
    </row>
    <row r="10266" spans="11:11">
      <c r="K10266" s="47" t="str">
        <f t="shared" si="161"/>
        <v/>
      </c>
    </row>
    <row r="10267" spans="11:11">
      <c r="K10267" s="47" t="str">
        <f t="shared" si="161"/>
        <v/>
      </c>
    </row>
    <row r="10268" spans="11:11">
      <c r="K10268" s="47" t="str">
        <f t="shared" si="161"/>
        <v/>
      </c>
    </row>
    <row r="10269" spans="11:11">
      <c r="K10269" s="47" t="str">
        <f t="shared" si="161"/>
        <v/>
      </c>
    </row>
    <row r="10270" spans="11:11">
      <c r="K10270" s="47" t="str">
        <f t="shared" si="161"/>
        <v/>
      </c>
    </row>
    <row r="10271" spans="11:11">
      <c r="K10271" s="47" t="str">
        <f t="shared" si="161"/>
        <v/>
      </c>
    </row>
    <row r="10272" spans="11:11">
      <c r="K10272" s="47" t="str">
        <f t="shared" si="161"/>
        <v/>
      </c>
    </row>
    <row r="10273" spans="11:11">
      <c r="K10273" s="47" t="str">
        <f t="shared" si="161"/>
        <v/>
      </c>
    </row>
    <row r="10274" spans="11:11">
      <c r="K10274" s="47" t="str">
        <f t="shared" si="161"/>
        <v/>
      </c>
    </row>
    <row r="10275" spans="11:11">
      <c r="K10275" s="47" t="str">
        <f t="shared" si="161"/>
        <v/>
      </c>
    </row>
    <row r="10276" spans="11:11">
      <c r="K10276" s="47" t="str">
        <f t="shared" si="161"/>
        <v/>
      </c>
    </row>
    <row r="10277" spans="11:11">
      <c r="K10277" s="47" t="str">
        <f t="shared" si="161"/>
        <v/>
      </c>
    </row>
    <row r="10278" spans="11:11">
      <c r="K10278" s="47" t="str">
        <f t="shared" si="161"/>
        <v/>
      </c>
    </row>
    <row r="10279" spans="11:11">
      <c r="K10279" s="47" t="str">
        <f t="shared" si="161"/>
        <v/>
      </c>
    </row>
    <row r="10280" spans="11:11">
      <c r="K10280" s="47" t="str">
        <f t="shared" si="161"/>
        <v/>
      </c>
    </row>
    <row r="10281" spans="11:11">
      <c r="K10281" s="47" t="str">
        <f t="shared" si="161"/>
        <v/>
      </c>
    </row>
    <row r="10282" spans="11:11">
      <c r="K10282" s="47" t="str">
        <f t="shared" si="161"/>
        <v/>
      </c>
    </row>
    <row r="10283" spans="11:11">
      <c r="K10283" s="47" t="str">
        <f t="shared" si="161"/>
        <v/>
      </c>
    </row>
    <row r="10284" spans="11:11">
      <c r="K10284" s="47" t="str">
        <f t="shared" si="161"/>
        <v/>
      </c>
    </row>
    <row r="10285" spans="11:11">
      <c r="K10285" s="47" t="str">
        <f t="shared" si="161"/>
        <v/>
      </c>
    </row>
    <row r="10286" spans="11:11">
      <c r="K10286" s="47" t="str">
        <f t="shared" si="161"/>
        <v/>
      </c>
    </row>
    <row r="10287" spans="11:11">
      <c r="K10287" s="47" t="str">
        <f t="shared" si="161"/>
        <v/>
      </c>
    </row>
    <row r="10288" spans="11:11">
      <c r="K10288" s="47" t="str">
        <f t="shared" si="161"/>
        <v/>
      </c>
    </row>
    <row r="10289" spans="11:11">
      <c r="K10289" s="47" t="str">
        <f t="shared" si="161"/>
        <v/>
      </c>
    </row>
    <row r="10290" spans="11:11">
      <c r="K10290" s="47" t="str">
        <f t="shared" si="161"/>
        <v/>
      </c>
    </row>
    <row r="10291" spans="11:11">
      <c r="K10291" s="47" t="str">
        <f t="shared" si="161"/>
        <v/>
      </c>
    </row>
    <row r="10292" spans="11:11">
      <c r="K10292" s="47" t="str">
        <f t="shared" si="161"/>
        <v/>
      </c>
    </row>
    <row r="10293" spans="11:11">
      <c r="K10293" s="47" t="str">
        <f t="shared" si="161"/>
        <v/>
      </c>
    </row>
    <row r="10294" spans="11:11">
      <c r="K10294" s="47" t="str">
        <f t="shared" si="161"/>
        <v/>
      </c>
    </row>
    <row r="10295" spans="11:11">
      <c r="K10295" s="47" t="str">
        <f t="shared" si="161"/>
        <v/>
      </c>
    </row>
    <row r="10296" spans="11:11">
      <c r="K10296" s="47" t="str">
        <f t="shared" si="161"/>
        <v/>
      </c>
    </row>
    <row r="10297" spans="11:11">
      <c r="K10297" s="47" t="str">
        <f t="shared" si="161"/>
        <v/>
      </c>
    </row>
    <row r="10298" spans="11:11">
      <c r="K10298" s="47" t="str">
        <f t="shared" si="161"/>
        <v/>
      </c>
    </row>
    <row r="10299" spans="11:11">
      <c r="K10299" s="47" t="str">
        <f t="shared" si="161"/>
        <v/>
      </c>
    </row>
    <row r="10300" spans="11:11">
      <c r="K10300" s="47" t="str">
        <f t="shared" si="161"/>
        <v/>
      </c>
    </row>
    <row r="10301" spans="11:11">
      <c r="K10301" s="47" t="str">
        <f t="shared" si="161"/>
        <v/>
      </c>
    </row>
    <row r="10302" spans="11:11">
      <c r="K10302" s="47" t="str">
        <f t="shared" si="161"/>
        <v/>
      </c>
    </row>
    <row r="10303" spans="11:11">
      <c r="K10303" s="47" t="str">
        <f t="shared" si="161"/>
        <v/>
      </c>
    </row>
    <row r="10304" spans="11:11">
      <c r="K10304" s="47" t="str">
        <f t="shared" si="161"/>
        <v/>
      </c>
    </row>
    <row r="10305" spans="11:11">
      <c r="K10305" s="47" t="str">
        <f t="shared" si="161"/>
        <v/>
      </c>
    </row>
    <row r="10306" spans="11:11">
      <c r="K10306" s="47" t="str">
        <f t="shared" si="161"/>
        <v/>
      </c>
    </row>
    <row r="10307" spans="11:11">
      <c r="K10307" s="47" t="str">
        <f t="shared" si="161"/>
        <v/>
      </c>
    </row>
    <row r="10308" spans="11:11">
      <c r="K10308" s="47" t="str">
        <f t="shared" si="161"/>
        <v/>
      </c>
    </row>
    <row r="10309" spans="11:11">
      <c r="K10309" s="47" t="str">
        <f t="shared" si="161"/>
        <v/>
      </c>
    </row>
    <row r="10310" spans="11:11">
      <c r="K10310" s="47" t="str">
        <f t="shared" si="161"/>
        <v/>
      </c>
    </row>
    <row r="10311" spans="11:11">
      <c r="K10311" s="47" t="str">
        <f t="shared" si="161"/>
        <v/>
      </c>
    </row>
    <row r="10312" spans="11:11">
      <c r="K10312" s="47" t="str">
        <f t="shared" si="161"/>
        <v/>
      </c>
    </row>
    <row r="10313" spans="11:11">
      <c r="K10313" s="47" t="str">
        <f t="shared" si="161"/>
        <v/>
      </c>
    </row>
    <row r="10314" spans="11:11">
      <c r="K10314" s="47" t="str">
        <f t="shared" si="161"/>
        <v/>
      </c>
    </row>
    <row r="10315" spans="11:11">
      <c r="K10315" s="47" t="str">
        <f t="shared" si="161"/>
        <v/>
      </c>
    </row>
    <row r="10316" spans="11:11">
      <c r="K10316" s="47" t="str">
        <f t="shared" si="161"/>
        <v/>
      </c>
    </row>
    <row r="10317" spans="11:11">
      <c r="K10317" s="47" t="str">
        <f t="shared" si="161"/>
        <v/>
      </c>
    </row>
    <row r="10318" spans="11:11">
      <c r="K10318" s="47" t="str">
        <f t="shared" si="161"/>
        <v/>
      </c>
    </row>
    <row r="10319" spans="11:11">
      <c r="K10319" s="47" t="str">
        <f t="shared" si="161"/>
        <v/>
      </c>
    </row>
    <row r="10320" spans="11:11">
      <c r="K10320" s="47" t="str">
        <f t="shared" si="161"/>
        <v/>
      </c>
    </row>
    <row r="10321" spans="11:11">
      <c r="K10321" s="47" t="str">
        <f t="shared" si="161"/>
        <v/>
      </c>
    </row>
    <row r="10322" spans="11:11">
      <c r="K10322" s="47" t="str">
        <f t="shared" si="161"/>
        <v/>
      </c>
    </row>
    <row r="10323" spans="11:11">
      <c r="K10323" s="47" t="str">
        <f t="shared" ref="K10323:K10386" si="162">LEFT(C10323,2)</f>
        <v/>
      </c>
    </row>
    <row r="10324" spans="11:11">
      <c r="K10324" s="47" t="str">
        <f t="shared" si="162"/>
        <v/>
      </c>
    </row>
    <row r="10325" spans="11:11">
      <c r="K10325" s="47" t="str">
        <f t="shared" si="162"/>
        <v/>
      </c>
    </row>
    <row r="10326" spans="11:11">
      <c r="K10326" s="47" t="str">
        <f t="shared" si="162"/>
        <v/>
      </c>
    </row>
    <row r="10327" spans="11:11">
      <c r="K10327" s="47" t="str">
        <f t="shared" si="162"/>
        <v/>
      </c>
    </row>
    <row r="10328" spans="11:11">
      <c r="K10328" s="47" t="str">
        <f t="shared" si="162"/>
        <v/>
      </c>
    </row>
    <row r="10329" spans="11:11">
      <c r="K10329" s="47" t="str">
        <f t="shared" si="162"/>
        <v/>
      </c>
    </row>
    <row r="10330" spans="11:11">
      <c r="K10330" s="47" t="str">
        <f t="shared" si="162"/>
        <v/>
      </c>
    </row>
    <row r="10331" spans="11:11">
      <c r="K10331" s="47" t="str">
        <f t="shared" si="162"/>
        <v/>
      </c>
    </row>
    <row r="10332" spans="11:11">
      <c r="K10332" s="47" t="str">
        <f t="shared" si="162"/>
        <v/>
      </c>
    </row>
    <row r="10333" spans="11:11">
      <c r="K10333" s="47" t="str">
        <f t="shared" si="162"/>
        <v/>
      </c>
    </row>
    <row r="10334" spans="11:11">
      <c r="K10334" s="47" t="str">
        <f t="shared" si="162"/>
        <v/>
      </c>
    </row>
    <row r="10335" spans="11:11">
      <c r="K10335" s="47" t="str">
        <f t="shared" si="162"/>
        <v/>
      </c>
    </row>
    <row r="10336" spans="11:11">
      <c r="K10336" s="47" t="str">
        <f t="shared" si="162"/>
        <v/>
      </c>
    </row>
    <row r="10337" spans="11:11">
      <c r="K10337" s="47" t="str">
        <f t="shared" si="162"/>
        <v/>
      </c>
    </row>
    <row r="10338" spans="11:11">
      <c r="K10338" s="47" t="str">
        <f t="shared" si="162"/>
        <v/>
      </c>
    </row>
    <row r="10339" spans="11:11">
      <c r="K10339" s="47" t="str">
        <f t="shared" si="162"/>
        <v/>
      </c>
    </row>
    <row r="10340" spans="11:11">
      <c r="K10340" s="47" t="str">
        <f t="shared" si="162"/>
        <v/>
      </c>
    </row>
    <row r="10341" spans="11:11">
      <c r="K10341" s="47" t="str">
        <f t="shared" si="162"/>
        <v/>
      </c>
    </row>
    <row r="10342" spans="11:11">
      <c r="K10342" s="47" t="str">
        <f t="shared" si="162"/>
        <v/>
      </c>
    </row>
    <row r="10343" spans="11:11">
      <c r="K10343" s="47" t="str">
        <f t="shared" si="162"/>
        <v/>
      </c>
    </row>
    <row r="10344" spans="11:11">
      <c r="K10344" s="47" t="str">
        <f t="shared" si="162"/>
        <v/>
      </c>
    </row>
    <row r="10345" spans="11:11">
      <c r="K10345" s="47" t="str">
        <f t="shared" si="162"/>
        <v/>
      </c>
    </row>
    <row r="10346" spans="11:11">
      <c r="K10346" s="47" t="str">
        <f t="shared" si="162"/>
        <v/>
      </c>
    </row>
    <row r="10347" spans="11:11">
      <c r="K10347" s="47" t="str">
        <f t="shared" si="162"/>
        <v/>
      </c>
    </row>
    <row r="10348" spans="11:11">
      <c r="K10348" s="47" t="str">
        <f t="shared" si="162"/>
        <v/>
      </c>
    </row>
    <row r="10349" spans="11:11">
      <c r="K10349" s="47" t="str">
        <f t="shared" si="162"/>
        <v/>
      </c>
    </row>
    <row r="10350" spans="11:11">
      <c r="K10350" s="47" t="str">
        <f t="shared" si="162"/>
        <v/>
      </c>
    </row>
    <row r="10351" spans="11:11">
      <c r="K10351" s="47" t="str">
        <f t="shared" si="162"/>
        <v/>
      </c>
    </row>
    <row r="10352" spans="11:11">
      <c r="K10352" s="47" t="str">
        <f t="shared" si="162"/>
        <v/>
      </c>
    </row>
    <row r="10353" spans="11:11">
      <c r="K10353" s="47" t="str">
        <f t="shared" si="162"/>
        <v/>
      </c>
    </row>
    <row r="10354" spans="11:11">
      <c r="K10354" s="47" t="str">
        <f t="shared" si="162"/>
        <v/>
      </c>
    </row>
    <row r="10355" spans="11:11">
      <c r="K10355" s="47" t="str">
        <f t="shared" si="162"/>
        <v/>
      </c>
    </row>
    <row r="10356" spans="11:11">
      <c r="K10356" s="47" t="str">
        <f t="shared" si="162"/>
        <v/>
      </c>
    </row>
    <row r="10357" spans="11:11">
      <c r="K10357" s="47" t="str">
        <f t="shared" si="162"/>
        <v/>
      </c>
    </row>
    <row r="10358" spans="11:11">
      <c r="K10358" s="47" t="str">
        <f t="shared" si="162"/>
        <v/>
      </c>
    </row>
    <row r="10359" spans="11:11">
      <c r="K10359" s="47" t="str">
        <f t="shared" si="162"/>
        <v/>
      </c>
    </row>
    <row r="10360" spans="11:11">
      <c r="K10360" s="47" t="str">
        <f t="shared" si="162"/>
        <v/>
      </c>
    </row>
    <row r="10361" spans="11:11">
      <c r="K10361" s="47" t="str">
        <f t="shared" si="162"/>
        <v/>
      </c>
    </row>
    <row r="10362" spans="11:11">
      <c r="K10362" s="47" t="str">
        <f t="shared" si="162"/>
        <v/>
      </c>
    </row>
    <row r="10363" spans="11:11">
      <c r="K10363" s="47" t="str">
        <f t="shared" si="162"/>
        <v/>
      </c>
    </row>
    <row r="10364" spans="11:11">
      <c r="K10364" s="47" t="str">
        <f t="shared" si="162"/>
        <v/>
      </c>
    </row>
    <row r="10365" spans="11:11">
      <c r="K10365" s="47" t="str">
        <f t="shared" si="162"/>
        <v/>
      </c>
    </row>
    <row r="10366" spans="11:11">
      <c r="K10366" s="47" t="str">
        <f t="shared" si="162"/>
        <v/>
      </c>
    </row>
    <row r="10367" spans="11:11">
      <c r="K10367" s="47" t="str">
        <f t="shared" si="162"/>
        <v/>
      </c>
    </row>
    <row r="10368" spans="11:11">
      <c r="K10368" s="47" t="str">
        <f t="shared" si="162"/>
        <v/>
      </c>
    </row>
    <row r="10369" spans="11:11">
      <c r="K10369" s="47" t="str">
        <f t="shared" si="162"/>
        <v/>
      </c>
    </row>
    <row r="10370" spans="11:11">
      <c r="K10370" s="47" t="str">
        <f t="shared" si="162"/>
        <v/>
      </c>
    </row>
    <row r="10371" spans="11:11">
      <c r="K10371" s="47" t="str">
        <f t="shared" si="162"/>
        <v/>
      </c>
    </row>
    <row r="10372" spans="11:11">
      <c r="K10372" s="47" t="str">
        <f t="shared" si="162"/>
        <v/>
      </c>
    </row>
    <row r="10373" spans="11:11">
      <c r="K10373" s="47" t="str">
        <f t="shared" si="162"/>
        <v/>
      </c>
    </row>
    <row r="10374" spans="11:11">
      <c r="K10374" s="47" t="str">
        <f t="shared" si="162"/>
        <v/>
      </c>
    </row>
    <row r="10375" spans="11:11">
      <c r="K10375" s="47" t="str">
        <f t="shared" si="162"/>
        <v/>
      </c>
    </row>
    <row r="10376" spans="11:11">
      <c r="K10376" s="47" t="str">
        <f t="shared" si="162"/>
        <v/>
      </c>
    </row>
    <row r="10377" spans="11:11">
      <c r="K10377" s="47" t="str">
        <f t="shared" si="162"/>
        <v/>
      </c>
    </row>
    <row r="10378" spans="11:11">
      <c r="K10378" s="47" t="str">
        <f t="shared" si="162"/>
        <v/>
      </c>
    </row>
    <row r="10379" spans="11:11">
      <c r="K10379" s="47" t="str">
        <f t="shared" si="162"/>
        <v/>
      </c>
    </row>
    <row r="10380" spans="11:11">
      <c r="K10380" s="47" t="str">
        <f t="shared" si="162"/>
        <v/>
      </c>
    </row>
    <row r="10381" spans="11:11">
      <c r="K10381" s="47" t="str">
        <f t="shared" si="162"/>
        <v/>
      </c>
    </row>
    <row r="10382" spans="11:11">
      <c r="K10382" s="47" t="str">
        <f t="shared" si="162"/>
        <v/>
      </c>
    </row>
    <row r="10383" spans="11:11">
      <c r="K10383" s="47" t="str">
        <f t="shared" si="162"/>
        <v/>
      </c>
    </row>
    <row r="10384" spans="11:11">
      <c r="K10384" s="47" t="str">
        <f t="shared" si="162"/>
        <v/>
      </c>
    </row>
    <row r="10385" spans="11:11">
      <c r="K10385" s="47" t="str">
        <f t="shared" si="162"/>
        <v/>
      </c>
    </row>
    <row r="10386" spans="11:11">
      <c r="K10386" s="47" t="str">
        <f t="shared" si="162"/>
        <v/>
      </c>
    </row>
    <row r="10387" spans="11:11">
      <c r="K10387" s="47" t="str">
        <f t="shared" ref="K10387:K10450" si="163">LEFT(C10387,2)</f>
        <v/>
      </c>
    </row>
    <row r="10388" spans="11:11">
      <c r="K10388" s="47" t="str">
        <f t="shared" si="163"/>
        <v/>
      </c>
    </row>
    <row r="10389" spans="11:11">
      <c r="K10389" s="47" t="str">
        <f t="shared" si="163"/>
        <v/>
      </c>
    </row>
    <row r="10390" spans="11:11">
      <c r="K10390" s="47" t="str">
        <f t="shared" si="163"/>
        <v/>
      </c>
    </row>
    <row r="10391" spans="11:11">
      <c r="K10391" s="47" t="str">
        <f t="shared" si="163"/>
        <v/>
      </c>
    </row>
    <row r="10392" spans="11:11">
      <c r="K10392" s="47" t="str">
        <f t="shared" si="163"/>
        <v/>
      </c>
    </row>
    <row r="10393" spans="11:11">
      <c r="K10393" s="47" t="str">
        <f t="shared" si="163"/>
        <v/>
      </c>
    </row>
    <row r="10394" spans="11:11">
      <c r="K10394" s="47" t="str">
        <f t="shared" si="163"/>
        <v/>
      </c>
    </row>
    <row r="10395" spans="11:11">
      <c r="K10395" s="47" t="str">
        <f t="shared" si="163"/>
        <v/>
      </c>
    </row>
    <row r="10396" spans="11:11">
      <c r="K10396" s="47" t="str">
        <f t="shared" si="163"/>
        <v/>
      </c>
    </row>
    <row r="10397" spans="11:11">
      <c r="K10397" s="47" t="str">
        <f t="shared" si="163"/>
        <v/>
      </c>
    </row>
    <row r="10398" spans="11:11">
      <c r="K10398" s="47" t="str">
        <f t="shared" si="163"/>
        <v/>
      </c>
    </row>
    <row r="10399" spans="11:11">
      <c r="K10399" s="47" t="str">
        <f t="shared" si="163"/>
        <v/>
      </c>
    </row>
    <row r="10400" spans="11:11">
      <c r="K10400" s="47" t="str">
        <f t="shared" si="163"/>
        <v/>
      </c>
    </row>
    <row r="10401" spans="11:11">
      <c r="K10401" s="47" t="str">
        <f t="shared" si="163"/>
        <v/>
      </c>
    </row>
    <row r="10402" spans="11:11">
      <c r="K10402" s="47" t="str">
        <f t="shared" si="163"/>
        <v/>
      </c>
    </row>
    <row r="10403" spans="11:11">
      <c r="K10403" s="47" t="str">
        <f t="shared" si="163"/>
        <v/>
      </c>
    </row>
    <row r="10404" spans="11:11">
      <c r="K10404" s="47" t="str">
        <f t="shared" si="163"/>
        <v/>
      </c>
    </row>
    <row r="10405" spans="11:11">
      <c r="K10405" s="47" t="str">
        <f t="shared" si="163"/>
        <v/>
      </c>
    </row>
    <row r="10406" spans="11:11">
      <c r="K10406" s="47" t="str">
        <f t="shared" si="163"/>
        <v/>
      </c>
    </row>
    <row r="10407" spans="11:11">
      <c r="K10407" s="47" t="str">
        <f t="shared" si="163"/>
        <v/>
      </c>
    </row>
    <row r="10408" spans="11:11">
      <c r="K10408" s="47" t="str">
        <f t="shared" si="163"/>
        <v/>
      </c>
    </row>
    <row r="10409" spans="11:11">
      <c r="K10409" s="47" t="str">
        <f t="shared" si="163"/>
        <v/>
      </c>
    </row>
    <row r="10410" spans="11:11">
      <c r="K10410" s="47" t="str">
        <f t="shared" si="163"/>
        <v/>
      </c>
    </row>
    <row r="10411" spans="11:11">
      <c r="K10411" s="47" t="str">
        <f t="shared" si="163"/>
        <v/>
      </c>
    </row>
    <row r="10412" spans="11:11">
      <c r="K10412" s="47" t="str">
        <f t="shared" si="163"/>
        <v/>
      </c>
    </row>
    <row r="10413" spans="11:11">
      <c r="K10413" s="47" t="str">
        <f t="shared" si="163"/>
        <v/>
      </c>
    </row>
    <row r="10414" spans="11:11">
      <c r="K10414" s="47" t="str">
        <f t="shared" si="163"/>
        <v/>
      </c>
    </row>
    <row r="10415" spans="11:11">
      <c r="K10415" s="47" t="str">
        <f t="shared" si="163"/>
        <v/>
      </c>
    </row>
    <row r="10416" spans="11:11">
      <c r="K10416" s="47" t="str">
        <f t="shared" si="163"/>
        <v/>
      </c>
    </row>
    <row r="10417" spans="11:11">
      <c r="K10417" s="47" t="str">
        <f t="shared" si="163"/>
        <v/>
      </c>
    </row>
    <row r="10418" spans="11:11">
      <c r="K10418" s="47" t="str">
        <f t="shared" si="163"/>
        <v/>
      </c>
    </row>
    <row r="10419" spans="11:11">
      <c r="K10419" s="47" t="str">
        <f t="shared" si="163"/>
        <v/>
      </c>
    </row>
    <row r="10420" spans="11:11">
      <c r="K10420" s="47" t="str">
        <f t="shared" si="163"/>
        <v/>
      </c>
    </row>
    <row r="10421" spans="11:11">
      <c r="K10421" s="47" t="str">
        <f t="shared" si="163"/>
        <v/>
      </c>
    </row>
    <row r="10422" spans="11:11">
      <c r="K10422" s="47" t="str">
        <f t="shared" si="163"/>
        <v/>
      </c>
    </row>
    <row r="10423" spans="11:11">
      <c r="K10423" s="47" t="str">
        <f t="shared" si="163"/>
        <v/>
      </c>
    </row>
    <row r="10424" spans="11:11">
      <c r="K10424" s="47" t="str">
        <f t="shared" si="163"/>
        <v/>
      </c>
    </row>
    <row r="10425" spans="11:11">
      <c r="K10425" s="47" t="str">
        <f t="shared" si="163"/>
        <v/>
      </c>
    </row>
    <row r="10426" spans="11:11">
      <c r="K10426" s="47" t="str">
        <f t="shared" si="163"/>
        <v/>
      </c>
    </row>
    <row r="10427" spans="11:11">
      <c r="K10427" s="47" t="str">
        <f t="shared" si="163"/>
        <v/>
      </c>
    </row>
    <row r="10428" spans="11:11">
      <c r="K10428" s="47" t="str">
        <f t="shared" si="163"/>
        <v/>
      </c>
    </row>
    <row r="10429" spans="11:11">
      <c r="K10429" s="47" t="str">
        <f t="shared" si="163"/>
        <v/>
      </c>
    </row>
    <row r="10430" spans="11:11">
      <c r="K10430" s="47" t="str">
        <f t="shared" si="163"/>
        <v/>
      </c>
    </row>
    <row r="10431" spans="11:11">
      <c r="K10431" s="47" t="str">
        <f t="shared" si="163"/>
        <v/>
      </c>
    </row>
    <row r="10432" spans="11:11">
      <c r="K10432" s="47" t="str">
        <f t="shared" si="163"/>
        <v/>
      </c>
    </row>
    <row r="10433" spans="11:11">
      <c r="K10433" s="47" t="str">
        <f t="shared" si="163"/>
        <v/>
      </c>
    </row>
    <row r="10434" spans="11:11">
      <c r="K10434" s="47" t="str">
        <f t="shared" si="163"/>
        <v/>
      </c>
    </row>
    <row r="10435" spans="11:11">
      <c r="K10435" s="47" t="str">
        <f t="shared" si="163"/>
        <v/>
      </c>
    </row>
    <row r="10436" spans="11:11">
      <c r="K10436" s="47" t="str">
        <f t="shared" si="163"/>
        <v/>
      </c>
    </row>
    <row r="10437" spans="11:11">
      <c r="K10437" s="47" t="str">
        <f t="shared" si="163"/>
        <v/>
      </c>
    </row>
    <row r="10438" spans="11:11">
      <c r="K10438" s="47" t="str">
        <f t="shared" si="163"/>
        <v/>
      </c>
    </row>
    <row r="10439" spans="11:11">
      <c r="K10439" s="47" t="str">
        <f t="shared" si="163"/>
        <v/>
      </c>
    </row>
    <row r="10440" spans="11:11">
      <c r="K10440" s="47" t="str">
        <f t="shared" si="163"/>
        <v/>
      </c>
    </row>
    <row r="10441" spans="11:11">
      <c r="K10441" s="47" t="str">
        <f t="shared" si="163"/>
        <v/>
      </c>
    </row>
    <row r="10442" spans="11:11">
      <c r="K10442" s="47" t="str">
        <f t="shared" si="163"/>
        <v/>
      </c>
    </row>
    <row r="10443" spans="11:11">
      <c r="K10443" s="47" t="str">
        <f t="shared" si="163"/>
        <v/>
      </c>
    </row>
    <row r="10444" spans="11:11">
      <c r="K10444" s="47" t="str">
        <f t="shared" si="163"/>
        <v/>
      </c>
    </row>
    <row r="10445" spans="11:11">
      <c r="K10445" s="47" t="str">
        <f t="shared" si="163"/>
        <v/>
      </c>
    </row>
    <row r="10446" spans="11:11">
      <c r="K10446" s="47" t="str">
        <f t="shared" si="163"/>
        <v/>
      </c>
    </row>
    <row r="10447" spans="11:11">
      <c r="K10447" s="47" t="str">
        <f t="shared" si="163"/>
        <v/>
      </c>
    </row>
    <row r="10448" spans="11:11">
      <c r="K10448" s="47" t="str">
        <f t="shared" si="163"/>
        <v/>
      </c>
    </row>
    <row r="10449" spans="11:11">
      <c r="K10449" s="47" t="str">
        <f t="shared" si="163"/>
        <v/>
      </c>
    </row>
    <row r="10450" spans="11:11">
      <c r="K10450" s="47" t="str">
        <f t="shared" si="163"/>
        <v/>
      </c>
    </row>
    <row r="10451" spans="11:11">
      <c r="K10451" s="47" t="str">
        <f t="shared" ref="K10451:K10514" si="164">LEFT(C10451,2)</f>
        <v/>
      </c>
    </row>
    <row r="10452" spans="11:11">
      <c r="K10452" s="47" t="str">
        <f t="shared" si="164"/>
        <v/>
      </c>
    </row>
    <row r="10453" spans="11:11">
      <c r="K10453" s="47" t="str">
        <f t="shared" si="164"/>
        <v/>
      </c>
    </row>
    <row r="10454" spans="11:11">
      <c r="K10454" s="47" t="str">
        <f t="shared" si="164"/>
        <v/>
      </c>
    </row>
    <row r="10455" spans="11:11">
      <c r="K10455" s="47" t="str">
        <f t="shared" si="164"/>
        <v/>
      </c>
    </row>
    <row r="10456" spans="11:11">
      <c r="K10456" s="47" t="str">
        <f t="shared" si="164"/>
        <v/>
      </c>
    </row>
    <row r="10457" spans="11:11">
      <c r="K10457" s="47" t="str">
        <f t="shared" si="164"/>
        <v/>
      </c>
    </row>
    <row r="10458" spans="11:11">
      <c r="K10458" s="47" t="str">
        <f t="shared" si="164"/>
        <v/>
      </c>
    </row>
    <row r="10459" spans="11:11">
      <c r="K10459" s="47" t="str">
        <f t="shared" si="164"/>
        <v/>
      </c>
    </row>
    <row r="10460" spans="11:11">
      <c r="K10460" s="47" t="str">
        <f t="shared" si="164"/>
        <v/>
      </c>
    </row>
    <row r="10461" spans="11:11">
      <c r="K10461" s="47" t="str">
        <f t="shared" si="164"/>
        <v/>
      </c>
    </row>
    <row r="10462" spans="11:11">
      <c r="K10462" s="47" t="str">
        <f t="shared" si="164"/>
        <v/>
      </c>
    </row>
    <row r="10463" spans="11:11">
      <c r="K10463" s="47" t="str">
        <f t="shared" si="164"/>
        <v/>
      </c>
    </row>
    <row r="10464" spans="11:11">
      <c r="K10464" s="47" t="str">
        <f t="shared" si="164"/>
        <v/>
      </c>
    </row>
    <row r="10465" spans="11:11">
      <c r="K10465" s="47" t="str">
        <f t="shared" si="164"/>
        <v/>
      </c>
    </row>
    <row r="10466" spans="11:11">
      <c r="K10466" s="47" t="str">
        <f t="shared" si="164"/>
        <v/>
      </c>
    </row>
    <row r="10467" spans="11:11">
      <c r="K10467" s="47" t="str">
        <f t="shared" si="164"/>
        <v/>
      </c>
    </row>
    <row r="10468" spans="11:11">
      <c r="K10468" s="47" t="str">
        <f t="shared" si="164"/>
        <v/>
      </c>
    </row>
    <row r="10469" spans="11:11">
      <c r="K10469" s="47" t="str">
        <f t="shared" si="164"/>
        <v/>
      </c>
    </row>
    <row r="10470" spans="11:11">
      <c r="K10470" s="47" t="str">
        <f t="shared" si="164"/>
        <v/>
      </c>
    </row>
    <row r="10471" spans="11:11">
      <c r="K10471" s="47" t="str">
        <f t="shared" si="164"/>
        <v/>
      </c>
    </row>
    <row r="10472" spans="11:11">
      <c r="K10472" s="47" t="str">
        <f t="shared" si="164"/>
        <v/>
      </c>
    </row>
    <row r="10473" spans="11:11">
      <c r="K10473" s="47" t="str">
        <f t="shared" si="164"/>
        <v/>
      </c>
    </row>
    <row r="10474" spans="11:11">
      <c r="K10474" s="47" t="str">
        <f t="shared" si="164"/>
        <v/>
      </c>
    </row>
    <row r="10475" spans="11:11">
      <c r="K10475" s="47" t="str">
        <f t="shared" si="164"/>
        <v/>
      </c>
    </row>
    <row r="10476" spans="11:11">
      <c r="K10476" s="47" t="str">
        <f t="shared" si="164"/>
        <v/>
      </c>
    </row>
    <row r="10477" spans="11:11">
      <c r="K10477" s="47" t="str">
        <f t="shared" si="164"/>
        <v/>
      </c>
    </row>
    <row r="10478" spans="11:11">
      <c r="K10478" s="47" t="str">
        <f t="shared" si="164"/>
        <v/>
      </c>
    </row>
    <row r="10479" spans="11:11">
      <c r="K10479" s="47" t="str">
        <f t="shared" si="164"/>
        <v/>
      </c>
    </row>
    <row r="10480" spans="11:11">
      <c r="K10480" s="47" t="str">
        <f t="shared" si="164"/>
        <v/>
      </c>
    </row>
    <row r="10481" spans="11:11">
      <c r="K10481" s="47" t="str">
        <f t="shared" si="164"/>
        <v/>
      </c>
    </row>
    <row r="10482" spans="11:11">
      <c r="K10482" s="47" t="str">
        <f t="shared" si="164"/>
        <v/>
      </c>
    </row>
    <row r="10483" spans="11:11">
      <c r="K10483" s="47" t="str">
        <f t="shared" si="164"/>
        <v/>
      </c>
    </row>
    <row r="10484" spans="11:11">
      <c r="K10484" s="47" t="str">
        <f t="shared" si="164"/>
        <v/>
      </c>
    </row>
    <row r="10485" spans="11:11">
      <c r="K10485" s="47" t="str">
        <f t="shared" si="164"/>
        <v/>
      </c>
    </row>
    <row r="10486" spans="11:11">
      <c r="K10486" s="47" t="str">
        <f t="shared" si="164"/>
        <v/>
      </c>
    </row>
    <row r="10487" spans="11:11">
      <c r="K10487" s="47" t="str">
        <f t="shared" si="164"/>
        <v/>
      </c>
    </row>
    <row r="10488" spans="11:11">
      <c r="K10488" s="47" t="str">
        <f t="shared" si="164"/>
        <v/>
      </c>
    </row>
    <row r="10489" spans="11:11">
      <c r="K10489" s="47" t="str">
        <f t="shared" si="164"/>
        <v/>
      </c>
    </row>
    <row r="10490" spans="11:11">
      <c r="K10490" s="47" t="str">
        <f t="shared" si="164"/>
        <v/>
      </c>
    </row>
    <row r="10491" spans="11:11">
      <c r="K10491" s="47" t="str">
        <f t="shared" si="164"/>
        <v/>
      </c>
    </row>
    <row r="10492" spans="11:11">
      <c r="K10492" s="47" t="str">
        <f t="shared" si="164"/>
        <v/>
      </c>
    </row>
    <row r="10493" spans="11:11">
      <c r="K10493" s="47" t="str">
        <f t="shared" si="164"/>
        <v/>
      </c>
    </row>
    <row r="10494" spans="11:11">
      <c r="K10494" s="47" t="str">
        <f t="shared" si="164"/>
        <v/>
      </c>
    </row>
    <row r="10495" spans="11:11">
      <c r="K10495" s="47" t="str">
        <f t="shared" si="164"/>
        <v/>
      </c>
    </row>
    <row r="10496" spans="11:11">
      <c r="K10496" s="47" t="str">
        <f t="shared" si="164"/>
        <v/>
      </c>
    </row>
    <row r="10497" spans="11:11">
      <c r="K10497" s="47" t="str">
        <f t="shared" si="164"/>
        <v/>
      </c>
    </row>
    <row r="10498" spans="11:11">
      <c r="K10498" s="47" t="str">
        <f t="shared" si="164"/>
        <v/>
      </c>
    </row>
    <row r="10499" spans="11:11">
      <c r="K10499" s="47" t="str">
        <f t="shared" si="164"/>
        <v/>
      </c>
    </row>
    <row r="10500" spans="11:11">
      <c r="K10500" s="47" t="str">
        <f t="shared" si="164"/>
        <v/>
      </c>
    </row>
    <row r="10501" spans="11:11">
      <c r="K10501" s="47" t="str">
        <f t="shared" si="164"/>
        <v/>
      </c>
    </row>
    <row r="10502" spans="11:11">
      <c r="K10502" s="47" t="str">
        <f t="shared" si="164"/>
        <v/>
      </c>
    </row>
    <row r="10503" spans="11:11">
      <c r="K10503" s="47" t="str">
        <f t="shared" si="164"/>
        <v/>
      </c>
    </row>
    <row r="10504" spans="11:11">
      <c r="K10504" s="47" t="str">
        <f t="shared" si="164"/>
        <v/>
      </c>
    </row>
    <row r="10505" spans="11:11">
      <c r="K10505" s="47" t="str">
        <f t="shared" si="164"/>
        <v/>
      </c>
    </row>
    <row r="10506" spans="11:11">
      <c r="K10506" s="47" t="str">
        <f t="shared" si="164"/>
        <v/>
      </c>
    </row>
    <row r="10507" spans="11:11">
      <c r="K10507" s="47" t="str">
        <f t="shared" si="164"/>
        <v/>
      </c>
    </row>
    <row r="10508" spans="11:11">
      <c r="K10508" s="47" t="str">
        <f t="shared" si="164"/>
        <v/>
      </c>
    </row>
    <row r="10509" spans="11:11">
      <c r="K10509" s="47" t="str">
        <f t="shared" si="164"/>
        <v/>
      </c>
    </row>
    <row r="10510" spans="11:11">
      <c r="K10510" s="47" t="str">
        <f t="shared" si="164"/>
        <v/>
      </c>
    </row>
    <row r="10511" spans="11:11">
      <c r="K10511" s="47" t="str">
        <f t="shared" si="164"/>
        <v/>
      </c>
    </row>
    <row r="10512" spans="11:11">
      <c r="K10512" s="47" t="str">
        <f t="shared" si="164"/>
        <v/>
      </c>
    </row>
    <row r="10513" spans="11:11">
      <c r="K10513" s="47" t="str">
        <f t="shared" si="164"/>
        <v/>
      </c>
    </row>
    <row r="10514" spans="11:11">
      <c r="K10514" s="47" t="str">
        <f t="shared" si="164"/>
        <v/>
      </c>
    </row>
    <row r="10515" spans="11:11">
      <c r="K10515" s="47" t="str">
        <f t="shared" ref="K10515:K10578" si="165">LEFT(C10515,2)</f>
        <v/>
      </c>
    </row>
    <row r="10516" spans="11:11">
      <c r="K10516" s="47" t="str">
        <f t="shared" si="165"/>
        <v/>
      </c>
    </row>
    <row r="10517" spans="11:11">
      <c r="K10517" s="47" t="str">
        <f t="shared" si="165"/>
        <v/>
      </c>
    </row>
    <row r="10518" spans="11:11">
      <c r="K10518" s="47" t="str">
        <f t="shared" si="165"/>
        <v/>
      </c>
    </row>
    <row r="10519" spans="11:11">
      <c r="K10519" s="47" t="str">
        <f t="shared" si="165"/>
        <v/>
      </c>
    </row>
    <row r="10520" spans="11:11">
      <c r="K10520" s="47" t="str">
        <f t="shared" si="165"/>
        <v/>
      </c>
    </row>
    <row r="10521" spans="11:11">
      <c r="K10521" s="47" t="str">
        <f t="shared" si="165"/>
        <v/>
      </c>
    </row>
    <row r="10522" spans="11:11">
      <c r="K10522" s="47" t="str">
        <f t="shared" si="165"/>
        <v/>
      </c>
    </row>
    <row r="10523" spans="11:11">
      <c r="K10523" s="47" t="str">
        <f t="shared" si="165"/>
        <v/>
      </c>
    </row>
    <row r="10524" spans="11:11">
      <c r="K10524" s="47" t="str">
        <f t="shared" si="165"/>
        <v/>
      </c>
    </row>
    <row r="10525" spans="11:11">
      <c r="K10525" s="47" t="str">
        <f t="shared" si="165"/>
        <v/>
      </c>
    </row>
    <row r="10526" spans="11:11">
      <c r="K10526" s="47" t="str">
        <f t="shared" si="165"/>
        <v/>
      </c>
    </row>
    <row r="10527" spans="11:11">
      <c r="K10527" s="47" t="str">
        <f t="shared" si="165"/>
        <v/>
      </c>
    </row>
    <row r="10528" spans="11:11">
      <c r="K10528" s="47" t="str">
        <f t="shared" si="165"/>
        <v/>
      </c>
    </row>
    <row r="10529" spans="11:11">
      <c r="K10529" s="47" t="str">
        <f t="shared" si="165"/>
        <v/>
      </c>
    </row>
    <row r="10530" spans="11:11">
      <c r="K10530" s="47" t="str">
        <f t="shared" si="165"/>
        <v/>
      </c>
    </row>
    <row r="10531" spans="11:11">
      <c r="K10531" s="47" t="str">
        <f t="shared" si="165"/>
        <v/>
      </c>
    </row>
    <row r="10532" spans="11:11">
      <c r="K10532" s="47" t="str">
        <f t="shared" si="165"/>
        <v/>
      </c>
    </row>
    <row r="10533" spans="11:11">
      <c r="K10533" s="47" t="str">
        <f t="shared" si="165"/>
        <v/>
      </c>
    </row>
    <row r="10534" spans="11:11">
      <c r="K10534" s="47" t="str">
        <f t="shared" si="165"/>
        <v/>
      </c>
    </row>
    <row r="10535" spans="11:11">
      <c r="K10535" s="47" t="str">
        <f t="shared" si="165"/>
        <v/>
      </c>
    </row>
    <row r="10536" spans="11:11">
      <c r="K10536" s="47" t="str">
        <f t="shared" si="165"/>
        <v/>
      </c>
    </row>
    <row r="10537" spans="11:11">
      <c r="K10537" s="47" t="str">
        <f t="shared" si="165"/>
        <v/>
      </c>
    </row>
    <row r="10538" spans="11:11">
      <c r="K10538" s="47" t="str">
        <f t="shared" si="165"/>
        <v/>
      </c>
    </row>
    <row r="10539" spans="11:11">
      <c r="K10539" s="47" t="str">
        <f t="shared" si="165"/>
        <v/>
      </c>
    </row>
    <row r="10540" spans="11:11">
      <c r="K10540" s="47" t="str">
        <f t="shared" si="165"/>
        <v/>
      </c>
    </row>
    <row r="10541" spans="11:11">
      <c r="K10541" s="47" t="str">
        <f t="shared" si="165"/>
        <v/>
      </c>
    </row>
    <row r="10542" spans="11:11">
      <c r="K10542" s="47" t="str">
        <f t="shared" si="165"/>
        <v/>
      </c>
    </row>
    <row r="10543" spans="11:11">
      <c r="K10543" s="47" t="str">
        <f t="shared" si="165"/>
        <v/>
      </c>
    </row>
    <row r="10544" spans="11:11">
      <c r="K10544" s="47" t="str">
        <f t="shared" si="165"/>
        <v/>
      </c>
    </row>
    <row r="10545" spans="11:11">
      <c r="K10545" s="47" t="str">
        <f t="shared" si="165"/>
        <v/>
      </c>
    </row>
    <row r="10546" spans="11:11">
      <c r="K10546" s="47" t="str">
        <f t="shared" si="165"/>
        <v/>
      </c>
    </row>
    <row r="10547" spans="11:11">
      <c r="K10547" s="47" t="str">
        <f t="shared" si="165"/>
        <v/>
      </c>
    </row>
    <row r="10548" spans="11:11">
      <c r="K10548" s="47" t="str">
        <f t="shared" si="165"/>
        <v/>
      </c>
    </row>
    <row r="10549" spans="11:11">
      <c r="K10549" s="47" t="str">
        <f t="shared" si="165"/>
        <v/>
      </c>
    </row>
    <row r="10550" spans="11:11">
      <c r="K10550" s="47" t="str">
        <f t="shared" si="165"/>
        <v/>
      </c>
    </row>
    <row r="10551" spans="11:11">
      <c r="K10551" s="47" t="str">
        <f t="shared" si="165"/>
        <v/>
      </c>
    </row>
    <row r="10552" spans="11:11">
      <c r="K10552" s="47" t="str">
        <f t="shared" si="165"/>
        <v/>
      </c>
    </row>
    <row r="10553" spans="11:11">
      <c r="K10553" s="47" t="str">
        <f t="shared" si="165"/>
        <v/>
      </c>
    </row>
    <row r="10554" spans="11:11">
      <c r="K10554" s="47" t="str">
        <f t="shared" si="165"/>
        <v/>
      </c>
    </row>
    <row r="10555" spans="11:11">
      <c r="K10555" s="47" t="str">
        <f t="shared" si="165"/>
        <v/>
      </c>
    </row>
    <row r="10556" spans="11:11">
      <c r="K10556" s="47" t="str">
        <f t="shared" si="165"/>
        <v/>
      </c>
    </row>
    <row r="10557" spans="11:11">
      <c r="K10557" s="47" t="str">
        <f t="shared" si="165"/>
        <v/>
      </c>
    </row>
    <row r="10558" spans="11:11">
      <c r="K10558" s="47" t="str">
        <f t="shared" si="165"/>
        <v/>
      </c>
    </row>
    <row r="10559" spans="11:11">
      <c r="K10559" s="47" t="str">
        <f t="shared" si="165"/>
        <v/>
      </c>
    </row>
    <row r="10560" spans="11:11">
      <c r="K10560" s="47" t="str">
        <f t="shared" si="165"/>
        <v/>
      </c>
    </row>
    <row r="10561" spans="11:11">
      <c r="K10561" s="47" t="str">
        <f t="shared" si="165"/>
        <v/>
      </c>
    </row>
    <row r="10562" spans="11:11">
      <c r="K10562" s="47" t="str">
        <f t="shared" si="165"/>
        <v/>
      </c>
    </row>
    <row r="10563" spans="11:11">
      <c r="K10563" s="47" t="str">
        <f t="shared" si="165"/>
        <v/>
      </c>
    </row>
    <row r="10564" spans="11:11">
      <c r="K10564" s="47" t="str">
        <f t="shared" si="165"/>
        <v/>
      </c>
    </row>
    <row r="10565" spans="11:11">
      <c r="K10565" s="47" t="str">
        <f t="shared" si="165"/>
        <v/>
      </c>
    </row>
    <row r="10566" spans="11:11">
      <c r="K10566" s="47" t="str">
        <f t="shared" si="165"/>
        <v/>
      </c>
    </row>
    <row r="10567" spans="11:11">
      <c r="K10567" s="47" t="str">
        <f t="shared" si="165"/>
        <v/>
      </c>
    </row>
    <row r="10568" spans="11:11">
      <c r="K10568" s="47" t="str">
        <f t="shared" si="165"/>
        <v/>
      </c>
    </row>
    <row r="10569" spans="11:11">
      <c r="K10569" s="47" t="str">
        <f t="shared" si="165"/>
        <v/>
      </c>
    </row>
    <row r="10570" spans="11:11">
      <c r="K10570" s="47" t="str">
        <f t="shared" si="165"/>
        <v/>
      </c>
    </row>
    <row r="10571" spans="11:11">
      <c r="K10571" s="47" t="str">
        <f t="shared" si="165"/>
        <v/>
      </c>
    </row>
    <row r="10572" spans="11:11">
      <c r="K10572" s="47" t="str">
        <f t="shared" si="165"/>
        <v/>
      </c>
    </row>
    <row r="10573" spans="11:11">
      <c r="K10573" s="47" t="str">
        <f t="shared" si="165"/>
        <v/>
      </c>
    </row>
    <row r="10574" spans="11:11">
      <c r="K10574" s="47" t="str">
        <f t="shared" si="165"/>
        <v/>
      </c>
    </row>
    <row r="10575" spans="11:11">
      <c r="K10575" s="47" t="str">
        <f t="shared" si="165"/>
        <v/>
      </c>
    </row>
    <row r="10576" spans="11:11">
      <c r="K10576" s="47" t="str">
        <f t="shared" si="165"/>
        <v/>
      </c>
    </row>
    <row r="10577" spans="11:11">
      <c r="K10577" s="47" t="str">
        <f t="shared" si="165"/>
        <v/>
      </c>
    </row>
    <row r="10578" spans="11:11">
      <c r="K10578" s="47" t="str">
        <f t="shared" si="165"/>
        <v/>
      </c>
    </row>
    <row r="10579" spans="11:11">
      <c r="K10579" s="47" t="str">
        <f t="shared" ref="K10579:K10642" si="166">LEFT(C10579,2)</f>
        <v/>
      </c>
    </row>
    <row r="10580" spans="11:11">
      <c r="K10580" s="47" t="str">
        <f t="shared" si="166"/>
        <v/>
      </c>
    </row>
    <row r="10581" spans="11:11">
      <c r="K10581" s="47" t="str">
        <f t="shared" si="166"/>
        <v/>
      </c>
    </row>
    <row r="10582" spans="11:11">
      <c r="K10582" s="47" t="str">
        <f t="shared" si="166"/>
        <v/>
      </c>
    </row>
    <row r="10583" spans="11:11">
      <c r="K10583" s="47" t="str">
        <f t="shared" si="166"/>
        <v/>
      </c>
    </row>
    <row r="10584" spans="11:11">
      <c r="K10584" s="47" t="str">
        <f t="shared" si="166"/>
        <v/>
      </c>
    </row>
    <row r="10585" spans="11:11">
      <c r="K10585" s="47" t="str">
        <f t="shared" si="166"/>
        <v/>
      </c>
    </row>
    <row r="10586" spans="11:11">
      <c r="K10586" s="47" t="str">
        <f t="shared" si="166"/>
        <v/>
      </c>
    </row>
    <row r="10587" spans="11:11">
      <c r="K10587" s="47" t="str">
        <f t="shared" si="166"/>
        <v/>
      </c>
    </row>
    <row r="10588" spans="11:11">
      <c r="K10588" s="47" t="str">
        <f t="shared" si="166"/>
        <v/>
      </c>
    </row>
    <row r="10589" spans="11:11">
      <c r="K10589" s="47" t="str">
        <f t="shared" si="166"/>
        <v/>
      </c>
    </row>
    <row r="10590" spans="11:11">
      <c r="K10590" s="47" t="str">
        <f t="shared" si="166"/>
        <v/>
      </c>
    </row>
    <row r="10591" spans="11:11">
      <c r="K10591" s="47" t="str">
        <f t="shared" si="166"/>
        <v/>
      </c>
    </row>
    <row r="10592" spans="11:11">
      <c r="K10592" s="47" t="str">
        <f t="shared" si="166"/>
        <v/>
      </c>
    </row>
    <row r="10593" spans="11:11">
      <c r="K10593" s="47" t="str">
        <f t="shared" si="166"/>
        <v/>
      </c>
    </row>
    <row r="10594" spans="11:11">
      <c r="K10594" s="47" t="str">
        <f t="shared" si="166"/>
        <v/>
      </c>
    </row>
    <row r="10595" spans="11:11">
      <c r="K10595" s="47" t="str">
        <f t="shared" si="166"/>
        <v/>
      </c>
    </row>
    <row r="10596" spans="11:11">
      <c r="K10596" s="47" t="str">
        <f t="shared" si="166"/>
        <v/>
      </c>
    </row>
    <row r="10597" spans="11:11">
      <c r="K10597" s="47" t="str">
        <f t="shared" si="166"/>
        <v/>
      </c>
    </row>
    <row r="10598" spans="11:11">
      <c r="K10598" s="47" t="str">
        <f t="shared" si="166"/>
        <v/>
      </c>
    </row>
    <row r="10599" spans="11:11">
      <c r="K10599" s="47" t="str">
        <f t="shared" si="166"/>
        <v/>
      </c>
    </row>
    <row r="10600" spans="11:11">
      <c r="K10600" s="47" t="str">
        <f t="shared" si="166"/>
        <v/>
      </c>
    </row>
    <row r="10601" spans="11:11">
      <c r="K10601" s="47" t="str">
        <f t="shared" si="166"/>
        <v/>
      </c>
    </row>
    <row r="10602" spans="11:11">
      <c r="K10602" s="47" t="str">
        <f t="shared" si="166"/>
        <v/>
      </c>
    </row>
    <row r="10603" spans="11:11">
      <c r="K10603" s="47" t="str">
        <f t="shared" si="166"/>
        <v/>
      </c>
    </row>
    <row r="10604" spans="11:11">
      <c r="K10604" s="47" t="str">
        <f t="shared" si="166"/>
        <v/>
      </c>
    </row>
    <row r="10605" spans="11:11">
      <c r="K10605" s="47" t="str">
        <f t="shared" si="166"/>
        <v/>
      </c>
    </row>
    <row r="10606" spans="11:11">
      <c r="K10606" s="47" t="str">
        <f t="shared" si="166"/>
        <v/>
      </c>
    </row>
    <row r="10607" spans="11:11">
      <c r="K10607" s="47" t="str">
        <f t="shared" si="166"/>
        <v/>
      </c>
    </row>
    <row r="10608" spans="11:11">
      <c r="K10608" s="47" t="str">
        <f t="shared" si="166"/>
        <v/>
      </c>
    </row>
    <row r="10609" spans="11:11">
      <c r="K10609" s="47" t="str">
        <f t="shared" si="166"/>
        <v/>
      </c>
    </row>
    <row r="10610" spans="11:11">
      <c r="K10610" s="47" t="str">
        <f t="shared" si="166"/>
        <v/>
      </c>
    </row>
    <row r="10611" spans="11:11">
      <c r="K10611" s="47" t="str">
        <f t="shared" si="166"/>
        <v/>
      </c>
    </row>
    <row r="10612" spans="11:11">
      <c r="K10612" s="47" t="str">
        <f t="shared" si="166"/>
        <v/>
      </c>
    </row>
    <row r="10613" spans="11:11">
      <c r="K10613" s="47" t="str">
        <f t="shared" si="166"/>
        <v/>
      </c>
    </row>
    <row r="10614" spans="11:11">
      <c r="K10614" s="47" t="str">
        <f t="shared" si="166"/>
        <v/>
      </c>
    </row>
    <row r="10615" spans="11:11">
      <c r="K10615" s="47" t="str">
        <f t="shared" si="166"/>
        <v/>
      </c>
    </row>
    <row r="10616" spans="11:11">
      <c r="K10616" s="47" t="str">
        <f t="shared" si="166"/>
        <v/>
      </c>
    </row>
    <row r="10617" spans="11:11">
      <c r="K10617" s="47" t="str">
        <f t="shared" si="166"/>
        <v/>
      </c>
    </row>
    <row r="10618" spans="11:11">
      <c r="K10618" s="47" t="str">
        <f t="shared" si="166"/>
        <v/>
      </c>
    </row>
    <row r="10619" spans="11:11">
      <c r="K10619" s="47" t="str">
        <f t="shared" si="166"/>
        <v/>
      </c>
    </row>
    <row r="10620" spans="11:11">
      <c r="K10620" s="47" t="str">
        <f t="shared" si="166"/>
        <v/>
      </c>
    </row>
    <row r="10621" spans="11:11">
      <c r="K10621" s="47" t="str">
        <f t="shared" si="166"/>
        <v/>
      </c>
    </row>
    <row r="10622" spans="11:11">
      <c r="K10622" s="47" t="str">
        <f t="shared" si="166"/>
        <v/>
      </c>
    </row>
    <row r="10623" spans="11:11">
      <c r="K10623" s="47" t="str">
        <f t="shared" si="166"/>
        <v/>
      </c>
    </row>
    <row r="10624" spans="11:11">
      <c r="K10624" s="47" t="str">
        <f t="shared" si="166"/>
        <v/>
      </c>
    </row>
    <row r="10625" spans="11:11">
      <c r="K10625" s="47" t="str">
        <f t="shared" si="166"/>
        <v/>
      </c>
    </row>
    <row r="10626" spans="11:11">
      <c r="K10626" s="47" t="str">
        <f t="shared" si="166"/>
        <v/>
      </c>
    </row>
    <row r="10627" spans="11:11">
      <c r="K10627" s="47" t="str">
        <f t="shared" si="166"/>
        <v/>
      </c>
    </row>
    <row r="10628" spans="11:11">
      <c r="K10628" s="47" t="str">
        <f t="shared" si="166"/>
        <v/>
      </c>
    </row>
    <row r="10629" spans="11:11">
      <c r="K10629" s="47" t="str">
        <f t="shared" si="166"/>
        <v/>
      </c>
    </row>
    <row r="10630" spans="11:11">
      <c r="K10630" s="47" t="str">
        <f t="shared" si="166"/>
        <v/>
      </c>
    </row>
    <row r="10631" spans="11:11">
      <c r="K10631" s="47" t="str">
        <f t="shared" si="166"/>
        <v/>
      </c>
    </row>
    <row r="10632" spans="11:11">
      <c r="K10632" s="47" t="str">
        <f t="shared" si="166"/>
        <v/>
      </c>
    </row>
    <row r="10633" spans="11:11">
      <c r="K10633" s="47" t="str">
        <f t="shared" si="166"/>
        <v/>
      </c>
    </row>
    <row r="10634" spans="11:11">
      <c r="K10634" s="47" t="str">
        <f t="shared" si="166"/>
        <v/>
      </c>
    </row>
    <row r="10635" spans="11:11">
      <c r="K10635" s="47" t="str">
        <f t="shared" si="166"/>
        <v/>
      </c>
    </row>
    <row r="10636" spans="11:11">
      <c r="K10636" s="47" t="str">
        <f t="shared" si="166"/>
        <v/>
      </c>
    </row>
    <row r="10637" spans="11:11">
      <c r="K10637" s="47" t="str">
        <f t="shared" si="166"/>
        <v/>
      </c>
    </row>
    <row r="10638" spans="11:11">
      <c r="K10638" s="47" t="str">
        <f t="shared" si="166"/>
        <v/>
      </c>
    </row>
    <row r="10639" spans="11:11">
      <c r="K10639" s="47" t="str">
        <f t="shared" si="166"/>
        <v/>
      </c>
    </row>
    <row r="10640" spans="11:11">
      <c r="K10640" s="47" t="str">
        <f t="shared" si="166"/>
        <v/>
      </c>
    </row>
    <row r="10641" spans="11:11">
      <c r="K10641" s="47" t="str">
        <f t="shared" si="166"/>
        <v/>
      </c>
    </row>
    <row r="10642" spans="11:11">
      <c r="K10642" s="47" t="str">
        <f t="shared" si="166"/>
        <v/>
      </c>
    </row>
    <row r="10643" spans="11:11">
      <c r="K10643" s="47" t="str">
        <f t="shared" ref="K10643:K10706" si="167">LEFT(C10643,2)</f>
        <v/>
      </c>
    </row>
    <row r="10644" spans="11:11">
      <c r="K10644" s="47" t="str">
        <f t="shared" si="167"/>
        <v/>
      </c>
    </row>
    <row r="10645" spans="11:11">
      <c r="K10645" s="47" t="str">
        <f t="shared" si="167"/>
        <v/>
      </c>
    </row>
    <row r="10646" spans="11:11">
      <c r="K10646" s="47" t="str">
        <f t="shared" si="167"/>
        <v/>
      </c>
    </row>
    <row r="10647" spans="11:11">
      <c r="K10647" s="47" t="str">
        <f t="shared" si="167"/>
        <v/>
      </c>
    </row>
    <row r="10648" spans="11:11">
      <c r="K10648" s="47" t="str">
        <f t="shared" si="167"/>
        <v/>
      </c>
    </row>
    <row r="10649" spans="11:11">
      <c r="K10649" s="47" t="str">
        <f t="shared" si="167"/>
        <v/>
      </c>
    </row>
    <row r="10650" spans="11:11">
      <c r="K10650" s="47" t="str">
        <f t="shared" si="167"/>
        <v/>
      </c>
    </row>
    <row r="10651" spans="11:11">
      <c r="K10651" s="47" t="str">
        <f t="shared" si="167"/>
        <v/>
      </c>
    </row>
    <row r="10652" spans="11:11">
      <c r="K10652" s="47" t="str">
        <f t="shared" si="167"/>
        <v/>
      </c>
    </row>
    <row r="10653" spans="11:11">
      <c r="K10653" s="47" t="str">
        <f t="shared" si="167"/>
        <v/>
      </c>
    </row>
    <row r="10654" spans="11:11">
      <c r="K10654" s="47" t="str">
        <f t="shared" si="167"/>
        <v/>
      </c>
    </row>
    <row r="10655" spans="11:11">
      <c r="K10655" s="47" t="str">
        <f t="shared" si="167"/>
        <v/>
      </c>
    </row>
    <row r="10656" spans="11:11">
      <c r="K10656" s="47" t="str">
        <f t="shared" si="167"/>
        <v/>
      </c>
    </row>
    <row r="10657" spans="11:11">
      <c r="K10657" s="47" t="str">
        <f t="shared" si="167"/>
        <v/>
      </c>
    </row>
    <row r="10658" spans="11:11">
      <c r="K10658" s="47" t="str">
        <f t="shared" si="167"/>
        <v/>
      </c>
    </row>
    <row r="10659" spans="11:11">
      <c r="K10659" s="47" t="str">
        <f t="shared" si="167"/>
        <v/>
      </c>
    </row>
    <row r="10660" spans="11:11">
      <c r="K10660" s="47" t="str">
        <f t="shared" si="167"/>
        <v/>
      </c>
    </row>
    <row r="10661" spans="11:11">
      <c r="K10661" s="47" t="str">
        <f t="shared" si="167"/>
        <v/>
      </c>
    </row>
    <row r="10662" spans="11:11">
      <c r="K10662" s="47" t="str">
        <f t="shared" si="167"/>
        <v/>
      </c>
    </row>
    <row r="10663" spans="11:11">
      <c r="K10663" s="47" t="str">
        <f t="shared" si="167"/>
        <v/>
      </c>
    </row>
    <row r="10664" spans="11:11">
      <c r="K10664" s="47" t="str">
        <f t="shared" si="167"/>
        <v/>
      </c>
    </row>
    <row r="10665" spans="11:11">
      <c r="K10665" s="47" t="str">
        <f t="shared" si="167"/>
        <v/>
      </c>
    </row>
    <row r="10666" spans="11:11">
      <c r="K10666" s="47" t="str">
        <f t="shared" si="167"/>
        <v/>
      </c>
    </row>
    <row r="10667" spans="11:11">
      <c r="K10667" s="47" t="str">
        <f t="shared" si="167"/>
        <v/>
      </c>
    </row>
    <row r="10668" spans="11:11">
      <c r="K10668" s="47" t="str">
        <f t="shared" si="167"/>
        <v/>
      </c>
    </row>
    <row r="10669" spans="11:11">
      <c r="K10669" s="47" t="str">
        <f t="shared" si="167"/>
        <v/>
      </c>
    </row>
    <row r="10670" spans="11:11">
      <c r="K10670" s="47" t="str">
        <f t="shared" si="167"/>
        <v/>
      </c>
    </row>
    <row r="10671" spans="11:11">
      <c r="K10671" s="47" t="str">
        <f t="shared" si="167"/>
        <v/>
      </c>
    </row>
    <row r="10672" spans="11:11">
      <c r="K10672" s="47" t="str">
        <f t="shared" si="167"/>
        <v/>
      </c>
    </row>
    <row r="10673" spans="11:11">
      <c r="K10673" s="47" t="str">
        <f t="shared" si="167"/>
        <v/>
      </c>
    </row>
    <row r="10674" spans="11:11">
      <c r="K10674" s="47" t="str">
        <f t="shared" si="167"/>
        <v/>
      </c>
    </row>
    <row r="10675" spans="11:11">
      <c r="K10675" s="47" t="str">
        <f t="shared" si="167"/>
        <v/>
      </c>
    </row>
    <row r="10676" spans="11:11">
      <c r="K10676" s="47" t="str">
        <f t="shared" si="167"/>
        <v/>
      </c>
    </row>
    <row r="10677" spans="11:11">
      <c r="K10677" s="47" t="str">
        <f t="shared" si="167"/>
        <v/>
      </c>
    </row>
    <row r="10678" spans="11:11">
      <c r="K10678" s="47" t="str">
        <f t="shared" si="167"/>
        <v/>
      </c>
    </row>
    <row r="10679" spans="11:11">
      <c r="K10679" s="47" t="str">
        <f t="shared" si="167"/>
        <v/>
      </c>
    </row>
    <row r="10680" spans="11:11">
      <c r="K10680" s="47" t="str">
        <f t="shared" si="167"/>
        <v/>
      </c>
    </row>
    <row r="10681" spans="11:11">
      <c r="K10681" s="47" t="str">
        <f t="shared" si="167"/>
        <v/>
      </c>
    </row>
    <row r="10682" spans="11:11">
      <c r="K10682" s="47" t="str">
        <f t="shared" si="167"/>
        <v/>
      </c>
    </row>
    <row r="10683" spans="11:11">
      <c r="K10683" s="47" t="str">
        <f t="shared" si="167"/>
        <v/>
      </c>
    </row>
    <row r="10684" spans="11:11">
      <c r="K10684" s="47" t="str">
        <f t="shared" si="167"/>
        <v/>
      </c>
    </row>
    <row r="10685" spans="11:11">
      <c r="K10685" s="47" t="str">
        <f t="shared" si="167"/>
        <v/>
      </c>
    </row>
    <row r="10686" spans="11:11">
      <c r="K10686" s="47" t="str">
        <f t="shared" si="167"/>
        <v/>
      </c>
    </row>
    <row r="10687" spans="11:11">
      <c r="K10687" s="47" t="str">
        <f t="shared" si="167"/>
        <v/>
      </c>
    </row>
    <row r="10688" spans="11:11">
      <c r="K10688" s="47" t="str">
        <f t="shared" si="167"/>
        <v/>
      </c>
    </row>
    <row r="10689" spans="11:11">
      <c r="K10689" s="47" t="str">
        <f t="shared" si="167"/>
        <v/>
      </c>
    </row>
    <row r="10690" spans="11:11">
      <c r="K10690" s="47" t="str">
        <f t="shared" si="167"/>
        <v/>
      </c>
    </row>
    <row r="10691" spans="11:11">
      <c r="K10691" s="47" t="str">
        <f t="shared" si="167"/>
        <v/>
      </c>
    </row>
    <row r="10692" spans="11:11">
      <c r="K10692" s="47" t="str">
        <f t="shared" si="167"/>
        <v/>
      </c>
    </row>
    <row r="10693" spans="11:11">
      <c r="K10693" s="47" t="str">
        <f t="shared" si="167"/>
        <v/>
      </c>
    </row>
    <row r="10694" spans="11:11">
      <c r="K10694" s="47" t="str">
        <f t="shared" si="167"/>
        <v/>
      </c>
    </row>
    <row r="10695" spans="11:11">
      <c r="K10695" s="47" t="str">
        <f t="shared" si="167"/>
        <v/>
      </c>
    </row>
    <row r="10696" spans="11:11">
      <c r="K10696" s="47" t="str">
        <f t="shared" si="167"/>
        <v/>
      </c>
    </row>
    <row r="10697" spans="11:11">
      <c r="K10697" s="47" t="str">
        <f t="shared" si="167"/>
        <v/>
      </c>
    </row>
    <row r="10698" spans="11:11">
      <c r="K10698" s="47" t="str">
        <f t="shared" si="167"/>
        <v/>
      </c>
    </row>
    <row r="10699" spans="11:11">
      <c r="K10699" s="47" t="str">
        <f t="shared" si="167"/>
        <v/>
      </c>
    </row>
    <row r="10700" spans="11:11">
      <c r="K10700" s="47" t="str">
        <f t="shared" si="167"/>
        <v/>
      </c>
    </row>
    <row r="10701" spans="11:11">
      <c r="K10701" s="47" t="str">
        <f t="shared" si="167"/>
        <v/>
      </c>
    </row>
    <row r="10702" spans="11:11">
      <c r="K10702" s="47" t="str">
        <f t="shared" si="167"/>
        <v/>
      </c>
    </row>
    <row r="10703" spans="11:11">
      <c r="K10703" s="47" t="str">
        <f t="shared" si="167"/>
        <v/>
      </c>
    </row>
    <row r="10704" spans="11:11">
      <c r="K10704" s="47" t="str">
        <f t="shared" si="167"/>
        <v/>
      </c>
    </row>
    <row r="10705" spans="11:11">
      <c r="K10705" s="47" t="str">
        <f t="shared" si="167"/>
        <v/>
      </c>
    </row>
    <row r="10706" spans="11:11">
      <c r="K10706" s="47" t="str">
        <f t="shared" si="167"/>
        <v/>
      </c>
    </row>
    <row r="10707" spans="11:11">
      <c r="K10707" s="47" t="str">
        <f t="shared" ref="K10707:K10770" si="168">LEFT(C10707,2)</f>
        <v/>
      </c>
    </row>
    <row r="10708" spans="11:11">
      <c r="K10708" s="47" t="str">
        <f t="shared" si="168"/>
        <v/>
      </c>
    </row>
    <row r="10709" spans="11:11">
      <c r="K10709" s="47" t="str">
        <f t="shared" si="168"/>
        <v/>
      </c>
    </row>
    <row r="10710" spans="11:11">
      <c r="K10710" s="47" t="str">
        <f t="shared" si="168"/>
        <v/>
      </c>
    </row>
    <row r="10711" spans="11:11">
      <c r="K10711" s="47" t="str">
        <f t="shared" si="168"/>
        <v/>
      </c>
    </row>
    <row r="10712" spans="11:11">
      <c r="K10712" s="47" t="str">
        <f t="shared" si="168"/>
        <v/>
      </c>
    </row>
    <row r="10713" spans="11:11">
      <c r="K10713" s="47" t="str">
        <f t="shared" si="168"/>
        <v/>
      </c>
    </row>
    <row r="10714" spans="11:11">
      <c r="K10714" s="47" t="str">
        <f t="shared" si="168"/>
        <v/>
      </c>
    </row>
    <row r="10715" spans="11:11">
      <c r="K10715" s="47" t="str">
        <f t="shared" si="168"/>
        <v/>
      </c>
    </row>
    <row r="10716" spans="11:11">
      <c r="K10716" s="47" t="str">
        <f t="shared" si="168"/>
        <v/>
      </c>
    </row>
    <row r="10717" spans="11:11">
      <c r="K10717" s="47" t="str">
        <f t="shared" si="168"/>
        <v/>
      </c>
    </row>
    <row r="10718" spans="11:11">
      <c r="K10718" s="47" t="str">
        <f t="shared" si="168"/>
        <v/>
      </c>
    </row>
    <row r="10719" spans="11:11">
      <c r="K10719" s="47" t="str">
        <f t="shared" si="168"/>
        <v/>
      </c>
    </row>
    <row r="10720" spans="11:11">
      <c r="K10720" s="47" t="str">
        <f t="shared" si="168"/>
        <v/>
      </c>
    </row>
    <row r="10721" spans="11:11">
      <c r="K10721" s="47" t="str">
        <f t="shared" si="168"/>
        <v/>
      </c>
    </row>
    <row r="10722" spans="11:11">
      <c r="K10722" s="47" t="str">
        <f t="shared" si="168"/>
        <v/>
      </c>
    </row>
    <row r="10723" spans="11:11">
      <c r="K10723" s="47" t="str">
        <f t="shared" si="168"/>
        <v/>
      </c>
    </row>
    <row r="10724" spans="11:11">
      <c r="K10724" s="47" t="str">
        <f t="shared" si="168"/>
        <v/>
      </c>
    </row>
    <row r="10725" spans="11:11">
      <c r="K10725" s="47" t="str">
        <f t="shared" si="168"/>
        <v/>
      </c>
    </row>
    <row r="10726" spans="11:11">
      <c r="K10726" s="47" t="str">
        <f t="shared" si="168"/>
        <v/>
      </c>
    </row>
    <row r="10727" spans="11:11">
      <c r="K10727" s="47" t="str">
        <f t="shared" si="168"/>
        <v/>
      </c>
    </row>
    <row r="10728" spans="11:11">
      <c r="K10728" s="47" t="str">
        <f t="shared" si="168"/>
        <v/>
      </c>
    </row>
    <row r="10729" spans="11:11">
      <c r="K10729" s="47" t="str">
        <f t="shared" si="168"/>
        <v/>
      </c>
    </row>
    <row r="10730" spans="11:11">
      <c r="K10730" s="47" t="str">
        <f t="shared" si="168"/>
        <v/>
      </c>
    </row>
    <row r="10731" spans="11:11">
      <c r="K10731" s="47" t="str">
        <f t="shared" si="168"/>
        <v/>
      </c>
    </row>
    <row r="10732" spans="11:11">
      <c r="K10732" s="47" t="str">
        <f t="shared" si="168"/>
        <v/>
      </c>
    </row>
    <row r="10733" spans="11:11">
      <c r="K10733" s="47" t="str">
        <f t="shared" si="168"/>
        <v/>
      </c>
    </row>
    <row r="10734" spans="11:11">
      <c r="K10734" s="47" t="str">
        <f t="shared" si="168"/>
        <v/>
      </c>
    </row>
    <row r="10735" spans="11:11">
      <c r="K10735" s="47" t="str">
        <f t="shared" si="168"/>
        <v/>
      </c>
    </row>
    <row r="10736" spans="11:11">
      <c r="K10736" s="47" t="str">
        <f t="shared" si="168"/>
        <v/>
      </c>
    </row>
    <row r="10737" spans="11:11">
      <c r="K10737" s="47" t="str">
        <f t="shared" si="168"/>
        <v/>
      </c>
    </row>
    <row r="10738" spans="11:11">
      <c r="K10738" s="47" t="str">
        <f t="shared" si="168"/>
        <v/>
      </c>
    </row>
    <row r="10739" spans="11:11">
      <c r="K10739" s="47" t="str">
        <f t="shared" si="168"/>
        <v/>
      </c>
    </row>
    <row r="10740" spans="11:11">
      <c r="K10740" s="47" t="str">
        <f t="shared" si="168"/>
        <v/>
      </c>
    </row>
    <row r="10741" spans="11:11">
      <c r="K10741" s="47" t="str">
        <f t="shared" si="168"/>
        <v/>
      </c>
    </row>
    <row r="10742" spans="11:11">
      <c r="K10742" s="47" t="str">
        <f t="shared" si="168"/>
        <v/>
      </c>
    </row>
    <row r="10743" spans="11:11">
      <c r="K10743" s="47" t="str">
        <f t="shared" si="168"/>
        <v/>
      </c>
    </row>
    <row r="10744" spans="11:11">
      <c r="K10744" s="47" t="str">
        <f t="shared" si="168"/>
        <v/>
      </c>
    </row>
    <row r="10745" spans="11:11">
      <c r="K10745" s="47" t="str">
        <f t="shared" si="168"/>
        <v/>
      </c>
    </row>
    <row r="10746" spans="11:11">
      <c r="K10746" s="47" t="str">
        <f t="shared" si="168"/>
        <v/>
      </c>
    </row>
    <row r="10747" spans="11:11">
      <c r="K10747" s="47" t="str">
        <f t="shared" si="168"/>
        <v/>
      </c>
    </row>
    <row r="10748" spans="11:11">
      <c r="K10748" s="47" t="str">
        <f t="shared" si="168"/>
        <v/>
      </c>
    </row>
    <row r="10749" spans="11:11">
      <c r="K10749" s="47" t="str">
        <f t="shared" si="168"/>
        <v/>
      </c>
    </row>
    <row r="10750" spans="11:11">
      <c r="K10750" s="47" t="str">
        <f t="shared" si="168"/>
        <v/>
      </c>
    </row>
    <row r="10751" spans="11:11">
      <c r="K10751" s="47" t="str">
        <f t="shared" si="168"/>
        <v/>
      </c>
    </row>
    <row r="10752" spans="11:11">
      <c r="K10752" s="47" t="str">
        <f t="shared" si="168"/>
        <v/>
      </c>
    </row>
    <row r="10753" spans="11:11">
      <c r="K10753" s="47" t="str">
        <f t="shared" si="168"/>
        <v/>
      </c>
    </row>
    <row r="10754" spans="11:11">
      <c r="K10754" s="47" t="str">
        <f t="shared" si="168"/>
        <v/>
      </c>
    </row>
    <row r="10755" spans="11:11">
      <c r="K10755" s="47" t="str">
        <f t="shared" si="168"/>
        <v/>
      </c>
    </row>
    <row r="10756" spans="11:11">
      <c r="K10756" s="47" t="str">
        <f t="shared" si="168"/>
        <v/>
      </c>
    </row>
    <row r="10757" spans="11:11">
      <c r="K10757" s="47" t="str">
        <f t="shared" si="168"/>
        <v/>
      </c>
    </row>
    <row r="10758" spans="11:11">
      <c r="K10758" s="47" t="str">
        <f t="shared" si="168"/>
        <v/>
      </c>
    </row>
    <row r="10759" spans="11:11">
      <c r="K10759" s="47" t="str">
        <f t="shared" si="168"/>
        <v/>
      </c>
    </row>
    <row r="10760" spans="11:11">
      <c r="K10760" s="47" t="str">
        <f t="shared" si="168"/>
        <v/>
      </c>
    </row>
    <row r="10761" spans="11:11">
      <c r="K10761" s="47" t="str">
        <f t="shared" si="168"/>
        <v/>
      </c>
    </row>
    <row r="10762" spans="11:11">
      <c r="K10762" s="47" t="str">
        <f t="shared" si="168"/>
        <v/>
      </c>
    </row>
    <row r="10763" spans="11:11">
      <c r="K10763" s="47" t="str">
        <f t="shared" si="168"/>
        <v/>
      </c>
    </row>
    <row r="10764" spans="11:11">
      <c r="K10764" s="47" t="str">
        <f t="shared" si="168"/>
        <v/>
      </c>
    </row>
    <row r="10765" spans="11:11">
      <c r="K10765" s="47" t="str">
        <f t="shared" si="168"/>
        <v/>
      </c>
    </row>
    <row r="10766" spans="11:11">
      <c r="K10766" s="47" t="str">
        <f t="shared" si="168"/>
        <v/>
      </c>
    </row>
    <row r="10767" spans="11:11">
      <c r="K10767" s="47" t="str">
        <f t="shared" si="168"/>
        <v/>
      </c>
    </row>
    <row r="10768" spans="11:11">
      <c r="K10768" s="47" t="str">
        <f t="shared" si="168"/>
        <v/>
      </c>
    </row>
    <row r="10769" spans="11:11">
      <c r="K10769" s="47" t="str">
        <f t="shared" si="168"/>
        <v/>
      </c>
    </row>
    <row r="10770" spans="11:11">
      <c r="K10770" s="47" t="str">
        <f t="shared" si="168"/>
        <v/>
      </c>
    </row>
    <row r="10771" spans="11:11">
      <c r="K10771" s="47" t="str">
        <f t="shared" ref="K10771:K10834" si="169">LEFT(C10771,2)</f>
        <v/>
      </c>
    </row>
    <row r="10772" spans="11:11">
      <c r="K10772" s="47" t="str">
        <f t="shared" si="169"/>
        <v/>
      </c>
    </row>
    <row r="10773" spans="11:11">
      <c r="K10773" s="47" t="str">
        <f t="shared" si="169"/>
        <v/>
      </c>
    </row>
    <row r="10774" spans="11:11">
      <c r="K10774" s="47" t="str">
        <f t="shared" si="169"/>
        <v/>
      </c>
    </row>
    <row r="10775" spans="11:11">
      <c r="K10775" s="47" t="str">
        <f t="shared" si="169"/>
        <v/>
      </c>
    </row>
    <row r="10776" spans="11:11">
      <c r="K10776" s="47" t="str">
        <f t="shared" si="169"/>
        <v/>
      </c>
    </row>
    <row r="10777" spans="11:11">
      <c r="K10777" s="47" t="str">
        <f t="shared" si="169"/>
        <v/>
      </c>
    </row>
    <row r="10778" spans="11:11">
      <c r="K10778" s="47" t="str">
        <f t="shared" si="169"/>
        <v/>
      </c>
    </row>
    <row r="10779" spans="11:11">
      <c r="K10779" s="47" t="str">
        <f t="shared" si="169"/>
        <v/>
      </c>
    </row>
    <row r="10780" spans="11:11">
      <c r="K10780" s="47" t="str">
        <f t="shared" si="169"/>
        <v/>
      </c>
    </row>
    <row r="10781" spans="11:11">
      <c r="K10781" s="47" t="str">
        <f t="shared" si="169"/>
        <v/>
      </c>
    </row>
    <row r="10782" spans="11:11">
      <c r="K10782" s="47" t="str">
        <f t="shared" si="169"/>
        <v/>
      </c>
    </row>
    <row r="10783" spans="11:11">
      <c r="K10783" s="47" t="str">
        <f t="shared" si="169"/>
        <v/>
      </c>
    </row>
    <row r="10784" spans="11:11">
      <c r="K10784" s="47" t="str">
        <f t="shared" si="169"/>
        <v/>
      </c>
    </row>
    <row r="10785" spans="11:11">
      <c r="K10785" s="47" t="str">
        <f t="shared" si="169"/>
        <v/>
      </c>
    </row>
    <row r="10786" spans="11:11">
      <c r="K10786" s="47" t="str">
        <f t="shared" si="169"/>
        <v/>
      </c>
    </row>
    <row r="10787" spans="11:11">
      <c r="K10787" s="47" t="str">
        <f t="shared" si="169"/>
        <v/>
      </c>
    </row>
    <row r="10788" spans="11:11">
      <c r="K10788" s="47" t="str">
        <f t="shared" si="169"/>
        <v/>
      </c>
    </row>
    <row r="10789" spans="11:11">
      <c r="K10789" s="47" t="str">
        <f t="shared" si="169"/>
        <v/>
      </c>
    </row>
    <row r="10790" spans="11:11">
      <c r="K10790" s="47" t="str">
        <f t="shared" si="169"/>
        <v/>
      </c>
    </row>
    <row r="10791" spans="11:11">
      <c r="K10791" s="47" t="str">
        <f t="shared" si="169"/>
        <v/>
      </c>
    </row>
    <row r="10792" spans="11:11">
      <c r="K10792" s="47" t="str">
        <f t="shared" si="169"/>
        <v/>
      </c>
    </row>
    <row r="10793" spans="11:11">
      <c r="K10793" s="47" t="str">
        <f t="shared" si="169"/>
        <v/>
      </c>
    </row>
    <row r="10794" spans="11:11">
      <c r="K10794" s="47" t="str">
        <f t="shared" si="169"/>
        <v/>
      </c>
    </row>
    <row r="10795" spans="11:11">
      <c r="K10795" s="47" t="str">
        <f t="shared" si="169"/>
        <v/>
      </c>
    </row>
    <row r="10796" spans="11:11">
      <c r="K10796" s="47" t="str">
        <f t="shared" si="169"/>
        <v/>
      </c>
    </row>
    <row r="10797" spans="11:11">
      <c r="K10797" s="47" t="str">
        <f t="shared" si="169"/>
        <v/>
      </c>
    </row>
    <row r="10798" spans="11:11">
      <c r="K10798" s="47" t="str">
        <f t="shared" si="169"/>
        <v/>
      </c>
    </row>
    <row r="10799" spans="11:11">
      <c r="K10799" s="47" t="str">
        <f t="shared" si="169"/>
        <v/>
      </c>
    </row>
    <row r="10800" spans="11:11">
      <c r="K10800" s="47" t="str">
        <f t="shared" si="169"/>
        <v/>
      </c>
    </row>
    <row r="10801" spans="11:11">
      <c r="K10801" s="47" t="str">
        <f t="shared" si="169"/>
        <v/>
      </c>
    </row>
    <row r="10802" spans="11:11">
      <c r="K10802" s="47" t="str">
        <f t="shared" si="169"/>
        <v/>
      </c>
    </row>
    <row r="10803" spans="11:11">
      <c r="K10803" s="47" t="str">
        <f t="shared" si="169"/>
        <v/>
      </c>
    </row>
    <row r="10804" spans="11:11">
      <c r="K10804" s="47" t="str">
        <f t="shared" si="169"/>
        <v/>
      </c>
    </row>
    <row r="10805" spans="11:11">
      <c r="K10805" s="47" t="str">
        <f t="shared" si="169"/>
        <v/>
      </c>
    </row>
    <row r="10806" spans="11:11">
      <c r="K10806" s="47" t="str">
        <f t="shared" si="169"/>
        <v/>
      </c>
    </row>
    <row r="10807" spans="11:11">
      <c r="K10807" s="47" t="str">
        <f t="shared" si="169"/>
        <v/>
      </c>
    </row>
    <row r="10808" spans="11:11">
      <c r="K10808" s="47" t="str">
        <f t="shared" si="169"/>
        <v/>
      </c>
    </row>
    <row r="10809" spans="11:11">
      <c r="K10809" s="47" t="str">
        <f t="shared" si="169"/>
        <v/>
      </c>
    </row>
    <row r="10810" spans="11:11">
      <c r="K10810" s="47" t="str">
        <f t="shared" si="169"/>
        <v/>
      </c>
    </row>
    <row r="10811" spans="11:11">
      <c r="K10811" s="47" t="str">
        <f t="shared" si="169"/>
        <v/>
      </c>
    </row>
    <row r="10812" spans="11:11">
      <c r="K10812" s="47" t="str">
        <f t="shared" si="169"/>
        <v/>
      </c>
    </row>
    <row r="10813" spans="11:11">
      <c r="K10813" s="47" t="str">
        <f t="shared" si="169"/>
        <v/>
      </c>
    </row>
    <row r="10814" spans="11:11">
      <c r="K10814" s="47" t="str">
        <f t="shared" si="169"/>
        <v/>
      </c>
    </row>
    <row r="10815" spans="11:11">
      <c r="K10815" s="47" t="str">
        <f t="shared" si="169"/>
        <v/>
      </c>
    </row>
    <row r="10816" spans="11:11">
      <c r="K10816" s="47" t="str">
        <f t="shared" si="169"/>
        <v/>
      </c>
    </row>
    <row r="10817" spans="11:11">
      <c r="K10817" s="47" t="str">
        <f t="shared" si="169"/>
        <v/>
      </c>
    </row>
    <row r="10818" spans="11:11">
      <c r="K10818" s="47" t="str">
        <f t="shared" si="169"/>
        <v/>
      </c>
    </row>
    <row r="10819" spans="11:11">
      <c r="K10819" s="47" t="str">
        <f t="shared" si="169"/>
        <v/>
      </c>
    </row>
    <row r="10820" spans="11:11">
      <c r="K10820" s="47" t="str">
        <f t="shared" si="169"/>
        <v/>
      </c>
    </row>
    <row r="10821" spans="11:11">
      <c r="K10821" s="47" t="str">
        <f t="shared" si="169"/>
        <v/>
      </c>
    </row>
    <row r="10822" spans="11:11">
      <c r="K10822" s="47" t="str">
        <f t="shared" si="169"/>
        <v/>
      </c>
    </row>
    <row r="10823" spans="11:11">
      <c r="K10823" s="47" t="str">
        <f t="shared" si="169"/>
        <v/>
      </c>
    </row>
    <row r="10824" spans="11:11">
      <c r="K10824" s="47" t="str">
        <f t="shared" si="169"/>
        <v/>
      </c>
    </row>
    <row r="10825" spans="11:11">
      <c r="K10825" s="47" t="str">
        <f t="shared" si="169"/>
        <v/>
      </c>
    </row>
    <row r="10826" spans="11:11">
      <c r="K10826" s="47" t="str">
        <f t="shared" si="169"/>
        <v/>
      </c>
    </row>
    <row r="10827" spans="11:11">
      <c r="K10827" s="47" t="str">
        <f t="shared" si="169"/>
        <v/>
      </c>
    </row>
    <row r="10828" spans="11:11">
      <c r="K10828" s="47" t="str">
        <f t="shared" si="169"/>
        <v/>
      </c>
    </row>
    <row r="10829" spans="11:11">
      <c r="K10829" s="47" t="str">
        <f t="shared" si="169"/>
        <v/>
      </c>
    </row>
    <row r="10830" spans="11:11">
      <c r="K10830" s="47" t="str">
        <f t="shared" si="169"/>
        <v/>
      </c>
    </row>
    <row r="10831" spans="11:11">
      <c r="K10831" s="47" t="str">
        <f t="shared" si="169"/>
        <v/>
      </c>
    </row>
    <row r="10832" spans="11:11">
      <c r="K10832" s="47" t="str">
        <f t="shared" si="169"/>
        <v/>
      </c>
    </row>
    <row r="10833" spans="11:11">
      <c r="K10833" s="47" t="str">
        <f t="shared" si="169"/>
        <v/>
      </c>
    </row>
    <row r="10834" spans="11:11">
      <c r="K10834" s="47" t="str">
        <f t="shared" si="169"/>
        <v/>
      </c>
    </row>
    <row r="10835" spans="11:11">
      <c r="K10835" s="47" t="str">
        <f t="shared" ref="K10835:K10898" si="170">LEFT(C10835,2)</f>
        <v/>
      </c>
    </row>
    <row r="10836" spans="11:11">
      <c r="K10836" s="47" t="str">
        <f t="shared" si="170"/>
        <v/>
      </c>
    </row>
    <row r="10837" spans="11:11">
      <c r="K10837" s="47" t="str">
        <f t="shared" si="170"/>
        <v/>
      </c>
    </row>
    <row r="10838" spans="11:11">
      <c r="K10838" s="47" t="str">
        <f t="shared" si="170"/>
        <v/>
      </c>
    </row>
    <row r="10839" spans="11:11">
      <c r="K10839" s="47" t="str">
        <f t="shared" si="170"/>
        <v/>
      </c>
    </row>
    <row r="10840" spans="11:11">
      <c r="K10840" s="47" t="str">
        <f t="shared" si="170"/>
        <v/>
      </c>
    </row>
    <row r="10841" spans="11:11">
      <c r="K10841" s="47" t="str">
        <f t="shared" si="170"/>
        <v/>
      </c>
    </row>
    <row r="10842" spans="11:11">
      <c r="K10842" s="47" t="str">
        <f t="shared" si="170"/>
        <v/>
      </c>
    </row>
    <row r="10843" spans="11:11">
      <c r="K10843" s="47" t="str">
        <f t="shared" si="170"/>
        <v/>
      </c>
    </row>
    <row r="10844" spans="11:11">
      <c r="K10844" s="47" t="str">
        <f t="shared" si="170"/>
        <v/>
      </c>
    </row>
    <row r="10845" spans="11:11">
      <c r="K10845" s="47" t="str">
        <f t="shared" si="170"/>
        <v/>
      </c>
    </row>
    <row r="10846" spans="11:11">
      <c r="K10846" s="47" t="str">
        <f t="shared" si="170"/>
        <v/>
      </c>
    </row>
    <row r="10847" spans="11:11">
      <c r="K10847" s="47" t="str">
        <f t="shared" si="170"/>
        <v/>
      </c>
    </row>
    <row r="10848" spans="11:11">
      <c r="K10848" s="47" t="str">
        <f t="shared" si="170"/>
        <v/>
      </c>
    </row>
    <row r="10849" spans="11:11">
      <c r="K10849" s="47" t="str">
        <f t="shared" si="170"/>
        <v/>
      </c>
    </row>
    <row r="10850" spans="11:11">
      <c r="K10850" s="47" t="str">
        <f t="shared" si="170"/>
        <v/>
      </c>
    </row>
    <row r="10851" spans="11:11">
      <c r="K10851" s="47" t="str">
        <f t="shared" si="170"/>
        <v/>
      </c>
    </row>
    <row r="10852" spans="11:11">
      <c r="K10852" s="47" t="str">
        <f t="shared" si="170"/>
        <v/>
      </c>
    </row>
    <row r="10853" spans="11:11">
      <c r="K10853" s="47" t="str">
        <f t="shared" si="170"/>
        <v/>
      </c>
    </row>
    <row r="10854" spans="11:11">
      <c r="K10854" s="47" t="str">
        <f t="shared" si="170"/>
        <v/>
      </c>
    </row>
    <row r="10855" spans="11:11">
      <c r="K10855" s="47" t="str">
        <f t="shared" si="170"/>
        <v/>
      </c>
    </row>
    <row r="10856" spans="11:11">
      <c r="K10856" s="47" t="str">
        <f t="shared" si="170"/>
        <v/>
      </c>
    </row>
    <row r="10857" spans="11:11">
      <c r="K10857" s="47" t="str">
        <f t="shared" si="170"/>
        <v/>
      </c>
    </row>
    <row r="10858" spans="11:11">
      <c r="K10858" s="47" t="str">
        <f t="shared" si="170"/>
        <v/>
      </c>
    </row>
    <row r="10859" spans="11:11">
      <c r="K10859" s="47" t="str">
        <f t="shared" si="170"/>
        <v/>
      </c>
    </row>
    <row r="10860" spans="11:11">
      <c r="K10860" s="47" t="str">
        <f t="shared" si="170"/>
        <v/>
      </c>
    </row>
    <row r="10861" spans="11:11">
      <c r="K10861" s="47" t="str">
        <f t="shared" si="170"/>
        <v/>
      </c>
    </row>
    <row r="10862" spans="11:11">
      <c r="K10862" s="47" t="str">
        <f t="shared" si="170"/>
        <v/>
      </c>
    </row>
    <row r="10863" spans="11:11">
      <c r="K10863" s="47" t="str">
        <f t="shared" si="170"/>
        <v/>
      </c>
    </row>
    <row r="10864" spans="11:11">
      <c r="K10864" s="47" t="str">
        <f t="shared" si="170"/>
        <v/>
      </c>
    </row>
    <row r="10865" spans="11:11">
      <c r="K10865" s="47" t="str">
        <f t="shared" si="170"/>
        <v/>
      </c>
    </row>
    <row r="10866" spans="11:11">
      <c r="K10866" s="47" t="str">
        <f t="shared" si="170"/>
        <v/>
      </c>
    </row>
    <row r="10867" spans="11:11">
      <c r="K10867" s="47" t="str">
        <f t="shared" si="170"/>
        <v/>
      </c>
    </row>
    <row r="10868" spans="11:11">
      <c r="K10868" s="47" t="str">
        <f t="shared" si="170"/>
        <v/>
      </c>
    </row>
    <row r="10869" spans="11:11">
      <c r="K10869" s="47" t="str">
        <f t="shared" si="170"/>
        <v/>
      </c>
    </row>
    <row r="10870" spans="11:11">
      <c r="K10870" s="47" t="str">
        <f t="shared" si="170"/>
        <v/>
      </c>
    </row>
    <row r="10871" spans="11:11">
      <c r="K10871" s="47" t="str">
        <f t="shared" si="170"/>
        <v/>
      </c>
    </row>
    <row r="10872" spans="11:11">
      <c r="K10872" s="47" t="str">
        <f t="shared" si="170"/>
        <v/>
      </c>
    </row>
    <row r="10873" spans="11:11">
      <c r="K10873" s="47" t="str">
        <f t="shared" si="170"/>
        <v/>
      </c>
    </row>
    <row r="10874" spans="11:11">
      <c r="K10874" s="47" t="str">
        <f t="shared" si="170"/>
        <v/>
      </c>
    </row>
    <row r="10875" spans="11:11">
      <c r="K10875" s="47" t="str">
        <f t="shared" si="170"/>
        <v/>
      </c>
    </row>
    <row r="10876" spans="11:11">
      <c r="K10876" s="47" t="str">
        <f t="shared" si="170"/>
        <v/>
      </c>
    </row>
    <row r="10877" spans="11:11">
      <c r="K10877" s="47" t="str">
        <f t="shared" si="170"/>
        <v/>
      </c>
    </row>
    <row r="10878" spans="11:11">
      <c r="K10878" s="47" t="str">
        <f t="shared" si="170"/>
        <v/>
      </c>
    </row>
    <row r="10879" spans="11:11">
      <c r="K10879" s="47" t="str">
        <f t="shared" si="170"/>
        <v/>
      </c>
    </row>
    <row r="10880" spans="11:11">
      <c r="K10880" s="47" t="str">
        <f t="shared" si="170"/>
        <v/>
      </c>
    </row>
    <row r="10881" spans="11:11">
      <c r="K10881" s="47" t="str">
        <f t="shared" si="170"/>
        <v/>
      </c>
    </row>
    <row r="10882" spans="11:11">
      <c r="K10882" s="47" t="str">
        <f t="shared" si="170"/>
        <v/>
      </c>
    </row>
    <row r="10883" spans="11:11">
      <c r="K10883" s="47" t="str">
        <f t="shared" si="170"/>
        <v/>
      </c>
    </row>
    <row r="10884" spans="11:11">
      <c r="K10884" s="47" t="str">
        <f t="shared" si="170"/>
        <v/>
      </c>
    </row>
    <row r="10885" spans="11:11">
      <c r="K10885" s="47" t="str">
        <f t="shared" si="170"/>
        <v/>
      </c>
    </row>
    <row r="10886" spans="11:11">
      <c r="K10886" s="47" t="str">
        <f t="shared" si="170"/>
        <v/>
      </c>
    </row>
    <row r="10887" spans="11:11">
      <c r="K10887" s="47" t="str">
        <f t="shared" si="170"/>
        <v/>
      </c>
    </row>
    <row r="10888" spans="11:11">
      <c r="K10888" s="47" t="str">
        <f t="shared" si="170"/>
        <v/>
      </c>
    </row>
    <row r="10889" spans="11:11">
      <c r="K10889" s="47" t="str">
        <f t="shared" si="170"/>
        <v/>
      </c>
    </row>
    <row r="10890" spans="11:11">
      <c r="K10890" s="47" t="str">
        <f t="shared" si="170"/>
        <v/>
      </c>
    </row>
    <row r="10891" spans="11:11">
      <c r="K10891" s="47" t="str">
        <f t="shared" si="170"/>
        <v/>
      </c>
    </row>
    <row r="10892" spans="11:11">
      <c r="K10892" s="47" t="str">
        <f t="shared" si="170"/>
        <v/>
      </c>
    </row>
    <row r="10893" spans="11:11">
      <c r="K10893" s="47" t="str">
        <f t="shared" si="170"/>
        <v/>
      </c>
    </row>
    <row r="10894" spans="11:11">
      <c r="K10894" s="47" t="str">
        <f t="shared" si="170"/>
        <v/>
      </c>
    </row>
    <row r="10895" spans="11:11">
      <c r="K10895" s="47" t="str">
        <f t="shared" si="170"/>
        <v/>
      </c>
    </row>
    <row r="10896" spans="11:11">
      <c r="K10896" s="47" t="str">
        <f t="shared" si="170"/>
        <v/>
      </c>
    </row>
    <row r="10897" spans="11:11">
      <c r="K10897" s="47" t="str">
        <f t="shared" si="170"/>
        <v/>
      </c>
    </row>
    <row r="10898" spans="11:11">
      <c r="K10898" s="47" t="str">
        <f t="shared" si="170"/>
        <v/>
      </c>
    </row>
    <row r="10899" spans="11:11">
      <c r="K10899" s="47" t="str">
        <f t="shared" ref="K10899:K10962" si="171">LEFT(C10899,2)</f>
        <v/>
      </c>
    </row>
    <row r="10900" spans="11:11">
      <c r="K10900" s="47" t="str">
        <f t="shared" si="171"/>
        <v/>
      </c>
    </row>
    <row r="10901" spans="11:11">
      <c r="K10901" s="47" t="str">
        <f t="shared" si="171"/>
        <v/>
      </c>
    </row>
    <row r="10902" spans="11:11">
      <c r="K10902" s="47" t="str">
        <f t="shared" si="171"/>
        <v/>
      </c>
    </row>
    <row r="10903" spans="11:11">
      <c r="K10903" s="47" t="str">
        <f t="shared" si="171"/>
        <v/>
      </c>
    </row>
    <row r="10904" spans="11:11">
      <c r="K10904" s="47" t="str">
        <f t="shared" si="171"/>
        <v/>
      </c>
    </row>
    <row r="10905" spans="11:11">
      <c r="K10905" s="47" t="str">
        <f t="shared" si="171"/>
        <v/>
      </c>
    </row>
    <row r="10906" spans="11:11">
      <c r="K10906" s="47" t="str">
        <f t="shared" si="171"/>
        <v/>
      </c>
    </row>
    <row r="10907" spans="11:11">
      <c r="K10907" s="47" t="str">
        <f t="shared" si="171"/>
        <v/>
      </c>
    </row>
    <row r="10908" spans="11:11">
      <c r="K10908" s="47" t="str">
        <f t="shared" si="171"/>
        <v/>
      </c>
    </row>
    <row r="10909" spans="11:11">
      <c r="K10909" s="47" t="str">
        <f t="shared" si="171"/>
        <v/>
      </c>
    </row>
    <row r="10910" spans="11:11">
      <c r="K10910" s="47" t="str">
        <f t="shared" si="171"/>
        <v/>
      </c>
    </row>
    <row r="10911" spans="11:11">
      <c r="K10911" s="47" t="str">
        <f t="shared" si="171"/>
        <v/>
      </c>
    </row>
    <row r="10912" spans="11:11">
      <c r="K10912" s="47" t="str">
        <f t="shared" si="171"/>
        <v/>
      </c>
    </row>
    <row r="10913" spans="11:11">
      <c r="K10913" s="47" t="str">
        <f t="shared" si="171"/>
        <v/>
      </c>
    </row>
    <row r="10914" spans="11:11">
      <c r="K10914" s="47" t="str">
        <f t="shared" si="171"/>
        <v/>
      </c>
    </row>
    <row r="10915" spans="11:11">
      <c r="K10915" s="47" t="str">
        <f t="shared" si="171"/>
        <v/>
      </c>
    </row>
    <row r="10916" spans="11:11">
      <c r="K10916" s="47" t="str">
        <f t="shared" si="171"/>
        <v/>
      </c>
    </row>
    <row r="10917" spans="11:11">
      <c r="K10917" s="47" t="str">
        <f t="shared" si="171"/>
        <v/>
      </c>
    </row>
    <row r="10918" spans="11:11">
      <c r="K10918" s="47" t="str">
        <f t="shared" si="171"/>
        <v/>
      </c>
    </row>
    <row r="10919" spans="11:11">
      <c r="K10919" s="47" t="str">
        <f t="shared" si="171"/>
        <v/>
      </c>
    </row>
    <row r="10920" spans="11:11">
      <c r="K10920" s="47" t="str">
        <f t="shared" si="171"/>
        <v/>
      </c>
    </row>
    <row r="10921" spans="11:11">
      <c r="K10921" s="47" t="str">
        <f t="shared" si="171"/>
        <v/>
      </c>
    </row>
    <row r="10922" spans="11:11">
      <c r="K10922" s="47" t="str">
        <f t="shared" si="171"/>
        <v/>
      </c>
    </row>
    <row r="10923" spans="11:11">
      <c r="K10923" s="47" t="str">
        <f t="shared" si="171"/>
        <v/>
      </c>
    </row>
    <row r="10924" spans="11:11">
      <c r="K10924" s="47" t="str">
        <f t="shared" si="171"/>
        <v/>
      </c>
    </row>
    <row r="10925" spans="11:11">
      <c r="K10925" s="47" t="str">
        <f t="shared" si="171"/>
        <v/>
      </c>
    </row>
    <row r="10926" spans="11:11">
      <c r="K10926" s="47" t="str">
        <f t="shared" si="171"/>
        <v/>
      </c>
    </row>
    <row r="10927" spans="11:11">
      <c r="K10927" s="47" t="str">
        <f t="shared" si="171"/>
        <v/>
      </c>
    </row>
    <row r="10928" spans="11:11">
      <c r="K10928" s="47" t="str">
        <f t="shared" si="171"/>
        <v/>
      </c>
    </row>
    <row r="10929" spans="11:11">
      <c r="K10929" s="47" t="str">
        <f t="shared" si="171"/>
        <v/>
      </c>
    </row>
    <row r="10930" spans="11:11">
      <c r="K10930" s="47" t="str">
        <f t="shared" si="171"/>
        <v/>
      </c>
    </row>
    <row r="10931" spans="11:11">
      <c r="K10931" s="47" t="str">
        <f t="shared" si="171"/>
        <v/>
      </c>
    </row>
    <row r="10932" spans="11:11">
      <c r="K10932" s="47" t="str">
        <f t="shared" si="171"/>
        <v/>
      </c>
    </row>
    <row r="10933" spans="11:11">
      <c r="K10933" s="47" t="str">
        <f t="shared" si="171"/>
        <v/>
      </c>
    </row>
    <row r="10934" spans="11:11">
      <c r="K10934" s="47" t="str">
        <f t="shared" si="171"/>
        <v/>
      </c>
    </row>
    <row r="10935" spans="11:11">
      <c r="K10935" s="47" t="str">
        <f t="shared" si="171"/>
        <v/>
      </c>
    </row>
    <row r="10936" spans="11:11">
      <c r="K10936" s="47" t="str">
        <f t="shared" si="171"/>
        <v/>
      </c>
    </row>
    <row r="10937" spans="11:11">
      <c r="K10937" s="47" t="str">
        <f t="shared" si="171"/>
        <v/>
      </c>
    </row>
    <row r="10938" spans="11:11">
      <c r="K10938" s="47" t="str">
        <f t="shared" si="171"/>
        <v/>
      </c>
    </row>
    <row r="10939" spans="11:11">
      <c r="K10939" s="47" t="str">
        <f t="shared" si="171"/>
        <v/>
      </c>
    </row>
    <row r="10940" spans="11:11">
      <c r="K10940" s="47" t="str">
        <f t="shared" si="171"/>
        <v/>
      </c>
    </row>
    <row r="10941" spans="11:11">
      <c r="K10941" s="47" t="str">
        <f t="shared" si="171"/>
        <v/>
      </c>
    </row>
    <row r="10942" spans="11:11">
      <c r="K10942" s="47" t="str">
        <f t="shared" si="171"/>
        <v/>
      </c>
    </row>
    <row r="10943" spans="11:11">
      <c r="K10943" s="47" t="str">
        <f t="shared" si="171"/>
        <v/>
      </c>
    </row>
    <row r="10944" spans="11:11">
      <c r="K10944" s="47" t="str">
        <f t="shared" si="171"/>
        <v/>
      </c>
    </row>
    <row r="10945" spans="11:11">
      <c r="K10945" s="47" t="str">
        <f t="shared" si="171"/>
        <v/>
      </c>
    </row>
    <row r="10946" spans="11:11">
      <c r="K10946" s="47" t="str">
        <f t="shared" si="171"/>
        <v/>
      </c>
    </row>
    <row r="10947" spans="11:11">
      <c r="K10947" s="47" t="str">
        <f t="shared" si="171"/>
        <v/>
      </c>
    </row>
    <row r="10948" spans="11:11">
      <c r="K10948" s="47" t="str">
        <f t="shared" si="171"/>
        <v/>
      </c>
    </row>
    <row r="10949" spans="11:11">
      <c r="K10949" s="47" t="str">
        <f t="shared" si="171"/>
        <v/>
      </c>
    </row>
    <row r="10950" spans="11:11">
      <c r="K10950" s="47" t="str">
        <f t="shared" si="171"/>
        <v/>
      </c>
    </row>
    <row r="10951" spans="11:11">
      <c r="K10951" s="47" t="str">
        <f t="shared" si="171"/>
        <v/>
      </c>
    </row>
    <row r="10952" spans="11:11">
      <c r="K10952" s="47" t="str">
        <f t="shared" si="171"/>
        <v/>
      </c>
    </row>
    <row r="10953" spans="11:11">
      <c r="K10953" s="47" t="str">
        <f t="shared" si="171"/>
        <v/>
      </c>
    </row>
    <row r="10954" spans="11:11">
      <c r="K10954" s="47" t="str">
        <f t="shared" si="171"/>
        <v/>
      </c>
    </row>
    <row r="10955" spans="11:11">
      <c r="K10955" s="47" t="str">
        <f t="shared" si="171"/>
        <v/>
      </c>
    </row>
    <row r="10956" spans="11:11">
      <c r="K10956" s="47" t="str">
        <f t="shared" si="171"/>
        <v/>
      </c>
    </row>
    <row r="10957" spans="11:11">
      <c r="K10957" s="47" t="str">
        <f t="shared" si="171"/>
        <v/>
      </c>
    </row>
    <row r="10958" spans="11:11">
      <c r="K10958" s="47" t="str">
        <f t="shared" si="171"/>
        <v/>
      </c>
    </row>
    <row r="10959" spans="11:11">
      <c r="K10959" s="47" t="str">
        <f t="shared" si="171"/>
        <v/>
      </c>
    </row>
    <row r="10960" spans="11:11">
      <c r="K10960" s="47" t="str">
        <f t="shared" si="171"/>
        <v/>
      </c>
    </row>
    <row r="10961" spans="11:11">
      <c r="K10961" s="47" t="str">
        <f t="shared" si="171"/>
        <v/>
      </c>
    </row>
    <row r="10962" spans="11:11">
      <c r="K10962" s="47" t="str">
        <f t="shared" si="171"/>
        <v/>
      </c>
    </row>
    <row r="10963" spans="11:11">
      <c r="K10963" s="47" t="str">
        <f t="shared" ref="K10963:K11026" si="172">LEFT(C10963,2)</f>
        <v/>
      </c>
    </row>
    <row r="10964" spans="11:11">
      <c r="K10964" s="47" t="str">
        <f t="shared" si="172"/>
        <v/>
      </c>
    </row>
    <row r="10965" spans="11:11">
      <c r="K10965" s="47" t="str">
        <f t="shared" si="172"/>
        <v/>
      </c>
    </row>
    <row r="10966" spans="11:11">
      <c r="K10966" s="47" t="str">
        <f t="shared" si="172"/>
        <v/>
      </c>
    </row>
    <row r="10967" spans="11:11">
      <c r="K10967" s="47" t="str">
        <f t="shared" si="172"/>
        <v/>
      </c>
    </row>
    <row r="10968" spans="11:11">
      <c r="K10968" s="47" t="str">
        <f t="shared" si="172"/>
        <v/>
      </c>
    </row>
    <row r="10969" spans="11:11">
      <c r="K10969" s="47" t="str">
        <f t="shared" si="172"/>
        <v/>
      </c>
    </row>
    <row r="10970" spans="11:11">
      <c r="K10970" s="47" t="str">
        <f t="shared" si="172"/>
        <v/>
      </c>
    </row>
    <row r="10971" spans="11:11">
      <c r="K10971" s="47" t="str">
        <f t="shared" si="172"/>
        <v/>
      </c>
    </row>
    <row r="10972" spans="11:11">
      <c r="K10972" s="47" t="str">
        <f t="shared" si="172"/>
        <v/>
      </c>
    </row>
    <row r="10973" spans="11:11">
      <c r="K10973" s="47" t="str">
        <f t="shared" si="172"/>
        <v/>
      </c>
    </row>
    <row r="10974" spans="11:11">
      <c r="K10974" s="47" t="str">
        <f t="shared" si="172"/>
        <v/>
      </c>
    </row>
    <row r="10975" spans="11:11">
      <c r="K10975" s="47" t="str">
        <f t="shared" si="172"/>
        <v/>
      </c>
    </row>
    <row r="10976" spans="11:11">
      <c r="K10976" s="47" t="str">
        <f t="shared" si="172"/>
        <v/>
      </c>
    </row>
    <row r="10977" spans="11:11">
      <c r="K10977" s="47" t="str">
        <f t="shared" si="172"/>
        <v/>
      </c>
    </row>
    <row r="10978" spans="11:11">
      <c r="K10978" s="47" t="str">
        <f t="shared" si="172"/>
        <v/>
      </c>
    </row>
    <row r="10979" spans="11:11">
      <c r="K10979" s="47" t="str">
        <f t="shared" si="172"/>
        <v/>
      </c>
    </row>
    <row r="10980" spans="11:11">
      <c r="K10980" s="47" t="str">
        <f t="shared" si="172"/>
        <v/>
      </c>
    </row>
    <row r="10981" spans="11:11">
      <c r="K10981" s="47" t="str">
        <f t="shared" si="172"/>
        <v/>
      </c>
    </row>
    <row r="10982" spans="11:11">
      <c r="K10982" s="47" t="str">
        <f t="shared" si="172"/>
        <v/>
      </c>
    </row>
    <row r="10983" spans="11:11">
      <c r="K10983" s="47" t="str">
        <f t="shared" si="172"/>
        <v/>
      </c>
    </row>
    <row r="10984" spans="11:11">
      <c r="K10984" s="47" t="str">
        <f t="shared" si="172"/>
        <v/>
      </c>
    </row>
    <row r="10985" spans="11:11">
      <c r="K10985" s="47" t="str">
        <f t="shared" si="172"/>
        <v/>
      </c>
    </row>
    <row r="10986" spans="11:11">
      <c r="K10986" s="47" t="str">
        <f t="shared" si="172"/>
        <v/>
      </c>
    </row>
    <row r="10987" spans="11:11">
      <c r="K10987" s="47" t="str">
        <f t="shared" si="172"/>
        <v/>
      </c>
    </row>
    <row r="10988" spans="11:11">
      <c r="K10988" s="47" t="str">
        <f t="shared" si="172"/>
        <v/>
      </c>
    </row>
    <row r="10989" spans="11:11">
      <c r="K10989" s="47" t="str">
        <f t="shared" si="172"/>
        <v/>
      </c>
    </row>
    <row r="10990" spans="11:11">
      <c r="K10990" s="47" t="str">
        <f t="shared" si="172"/>
        <v/>
      </c>
    </row>
    <row r="10991" spans="11:11">
      <c r="K10991" s="47" t="str">
        <f t="shared" si="172"/>
        <v/>
      </c>
    </row>
    <row r="10992" spans="11:11">
      <c r="K10992" s="47" t="str">
        <f t="shared" si="172"/>
        <v/>
      </c>
    </row>
    <row r="10993" spans="11:11">
      <c r="K10993" s="47" t="str">
        <f t="shared" si="172"/>
        <v/>
      </c>
    </row>
    <row r="10994" spans="11:11">
      <c r="K10994" s="47" t="str">
        <f t="shared" si="172"/>
        <v/>
      </c>
    </row>
    <row r="10995" spans="11:11">
      <c r="K10995" s="47" t="str">
        <f t="shared" si="172"/>
        <v/>
      </c>
    </row>
    <row r="10996" spans="11:11">
      <c r="K10996" s="47" t="str">
        <f t="shared" si="172"/>
        <v/>
      </c>
    </row>
    <row r="10997" spans="11:11">
      <c r="K10997" s="47" t="str">
        <f t="shared" si="172"/>
        <v/>
      </c>
    </row>
    <row r="10998" spans="11:11">
      <c r="K10998" s="47" t="str">
        <f t="shared" si="172"/>
        <v/>
      </c>
    </row>
    <row r="10999" spans="11:11">
      <c r="K10999" s="47" t="str">
        <f t="shared" si="172"/>
        <v/>
      </c>
    </row>
    <row r="11000" spans="11:11">
      <c r="K11000" s="47" t="str">
        <f t="shared" si="172"/>
        <v/>
      </c>
    </row>
    <row r="11001" spans="11:11">
      <c r="K11001" s="47" t="str">
        <f t="shared" si="172"/>
        <v/>
      </c>
    </row>
    <row r="11002" spans="11:11">
      <c r="K11002" s="47" t="str">
        <f t="shared" si="172"/>
        <v/>
      </c>
    </row>
    <row r="11003" spans="11:11">
      <c r="K11003" s="47" t="str">
        <f t="shared" si="172"/>
        <v/>
      </c>
    </row>
    <row r="11004" spans="11:11">
      <c r="K11004" s="47" t="str">
        <f t="shared" si="172"/>
        <v/>
      </c>
    </row>
    <row r="11005" spans="11:11">
      <c r="K11005" s="47" t="str">
        <f t="shared" si="172"/>
        <v/>
      </c>
    </row>
    <row r="11006" spans="11:11">
      <c r="K11006" s="47" t="str">
        <f t="shared" si="172"/>
        <v/>
      </c>
    </row>
    <row r="11007" spans="11:11">
      <c r="K11007" s="47" t="str">
        <f t="shared" si="172"/>
        <v/>
      </c>
    </row>
    <row r="11008" spans="11:11">
      <c r="K11008" s="47" t="str">
        <f t="shared" si="172"/>
        <v/>
      </c>
    </row>
    <row r="11009" spans="11:11">
      <c r="K11009" s="47" t="str">
        <f t="shared" si="172"/>
        <v/>
      </c>
    </row>
    <row r="11010" spans="11:11">
      <c r="K11010" s="47" t="str">
        <f t="shared" si="172"/>
        <v/>
      </c>
    </row>
    <row r="11011" spans="11:11">
      <c r="K11011" s="47" t="str">
        <f t="shared" si="172"/>
        <v/>
      </c>
    </row>
    <row r="11012" spans="11:11">
      <c r="K11012" s="47" t="str">
        <f t="shared" si="172"/>
        <v/>
      </c>
    </row>
    <row r="11013" spans="11:11">
      <c r="K11013" s="47" t="str">
        <f t="shared" si="172"/>
        <v/>
      </c>
    </row>
    <row r="11014" spans="11:11">
      <c r="K11014" s="47" t="str">
        <f t="shared" si="172"/>
        <v/>
      </c>
    </row>
    <row r="11015" spans="11:11">
      <c r="K11015" s="47" t="str">
        <f t="shared" si="172"/>
        <v/>
      </c>
    </row>
    <row r="11016" spans="11:11">
      <c r="K11016" s="47" t="str">
        <f t="shared" si="172"/>
        <v/>
      </c>
    </row>
    <row r="11017" spans="11:11">
      <c r="K11017" s="47" t="str">
        <f t="shared" si="172"/>
        <v/>
      </c>
    </row>
    <row r="11018" spans="11:11">
      <c r="K11018" s="47" t="str">
        <f t="shared" si="172"/>
        <v/>
      </c>
    </row>
    <row r="11019" spans="11:11">
      <c r="K11019" s="47" t="str">
        <f t="shared" si="172"/>
        <v/>
      </c>
    </row>
    <row r="11020" spans="11:11">
      <c r="K11020" s="47" t="str">
        <f t="shared" si="172"/>
        <v/>
      </c>
    </row>
    <row r="11021" spans="11:11">
      <c r="K11021" s="47" t="str">
        <f t="shared" si="172"/>
        <v/>
      </c>
    </row>
    <row r="11022" spans="11:11">
      <c r="K11022" s="47" t="str">
        <f t="shared" si="172"/>
        <v/>
      </c>
    </row>
    <row r="11023" spans="11:11">
      <c r="K11023" s="47" t="str">
        <f t="shared" si="172"/>
        <v/>
      </c>
    </row>
    <row r="11024" spans="11:11">
      <c r="K11024" s="47" t="str">
        <f t="shared" si="172"/>
        <v/>
      </c>
    </row>
    <row r="11025" spans="11:11">
      <c r="K11025" s="47" t="str">
        <f t="shared" si="172"/>
        <v/>
      </c>
    </row>
    <row r="11026" spans="11:11">
      <c r="K11026" s="47" t="str">
        <f t="shared" si="172"/>
        <v/>
      </c>
    </row>
    <row r="11027" spans="11:11">
      <c r="K11027" s="47" t="str">
        <f t="shared" ref="K11027:K11090" si="173">LEFT(C11027,2)</f>
        <v/>
      </c>
    </row>
    <row r="11028" spans="11:11">
      <c r="K11028" s="47" t="str">
        <f t="shared" si="173"/>
        <v/>
      </c>
    </row>
    <row r="11029" spans="11:11">
      <c r="K11029" s="47" t="str">
        <f t="shared" si="173"/>
        <v/>
      </c>
    </row>
    <row r="11030" spans="11:11">
      <c r="K11030" s="47" t="str">
        <f t="shared" si="173"/>
        <v/>
      </c>
    </row>
    <row r="11031" spans="11:11">
      <c r="K11031" s="47" t="str">
        <f t="shared" si="173"/>
        <v/>
      </c>
    </row>
    <row r="11032" spans="11:11">
      <c r="K11032" s="47" t="str">
        <f t="shared" si="173"/>
        <v/>
      </c>
    </row>
    <row r="11033" spans="11:11">
      <c r="K11033" s="47" t="str">
        <f t="shared" si="173"/>
        <v/>
      </c>
    </row>
    <row r="11034" spans="11:11">
      <c r="K11034" s="47" t="str">
        <f t="shared" si="173"/>
        <v/>
      </c>
    </row>
    <row r="11035" spans="11:11">
      <c r="K11035" s="47" t="str">
        <f t="shared" si="173"/>
        <v/>
      </c>
    </row>
    <row r="11036" spans="11:11">
      <c r="K11036" s="47" t="str">
        <f t="shared" si="173"/>
        <v/>
      </c>
    </row>
    <row r="11037" spans="11:11">
      <c r="K11037" s="47" t="str">
        <f t="shared" si="173"/>
        <v/>
      </c>
    </row>
    <row r="11038" spans="11:11">
      <c r="K11038" s="47" t="str">
        <f t="shared" si="173"/>
        <v/>
      </c>
    </row>
    <row r="11039" spans="11:11">
      <c r="K11039" s="47" t="str">
        <f t="shared" si="173"/>
        <v/>
      </c>
    </row>
    <row r="11040" spans="11:11">
      <c r="K11040" s="47" t="str">
        <f t="shared" si="173"/>
        <v/>
      </c>
    </row>
    <row r="11041" spans="11:11">
      <c r="K11041" s="47" t="str">
        <f t="shared" si="173"/>
        <v/>
      </c>
    </row>
    <row r="11042" spans="11:11">
      <c r="K11042" s="47" t="str">
        <f t="shared" si="173"/>
        <v/>
      </c>
    </row>
    <row r="11043" spans="11:11">
      <c r="K11043" s="47" t="str">
        <f t="shared" si="173"/>
        <v/>
      </c>
    </row>
    <row r="11044" spans="11:11">
      <c r="K11044" s="47" t="str">
        <f t="shared" si="173"/>
        <v/>
      </c>
    </row>
    <row r="11045" spans="11:11">
      <c r="K11045" s="47" t="str">
        <f t="shared" si="173"/>
        <v/>
      </c>
    </row>
    <row r="11046" spans="11:11">
      <c r="K11046" s="47" t="str">
        <f t="shared" si="173"/>
        <v/>
      </c>
    </row>
    <row r="11047" spans="11:11">
      <c r="K11047" s="47" t="str">
        <f t="shared" si="173"/>
        <v/>
      </c>
    </row>
    <row r="11048" spans="11:11">
      <c r="K11048" s="47" t="str">
        <f t="shared" si="173"/>
        <v/>
      </c>
    </row>
    <row r="11049" spans="11:11">
      <c r="K11049" s="47" t="str">
        <f t="shared" si="173"/>
        <v/>
      </c>
    </row>
    <row r="11050" spans="11:11">
      <c r="K11050" s="47" t="str">
        <f t="shared" si="173"/>
        <v/>
      </c>
    </row>
    <row r="11051" spans="11:11">
      <c r="K11051" s="47" t="str">
        <f t="shared" si="173"/>
        <v/>
      </c>
    </row>
    <row r="11052" spans="11:11">
      <c r="K11052" s="47" t="str">
        <f t="shared" si="173"/>
        <v/>
      </c>
    </row>
    <row r="11053" spans="11:11">
      <c r="K11053" s="47" t="str">
        <f t="shared" si="173"/>
        <v/>
      </c>
    </row>
    <row r="11054" spans="11:11">
      <c r="K11054" s="47" t="str">
        <f t="shared" si="173"/>
        <v/>
      </c>
    </row>
    <row r="11055" spans="11:11">
      <c r="K11055" s="47" t="str">
        <f t="shared" si="173"/>
        <v/>
      </c>
    </row>
    <row r="11056" spans="11:11">
      <c r="K11056" s="47" t="str">
        <f t="shared" si="173"/>
        <v/>
      </c>
    </row>
    <row r="11057" spans="11:11">
      <c r="K11057" s="47" t="str">
        <f t="shared" si="173"/>
        <v/>
      </c>
    </row>
    <row r="11058" spans="11:11">
      <c r="K11058" s="47" t="str">
        <f t="shared" si="173"/>
        <v/>
      </c>
    </row>
    <row r="11059" spans="11:11">
      <c r="K11059" s="47" t="str">
        <f t="shared" si="173"/>
        <v/>
      </c>
    </row>
    <row r="11060" spans="11:11">
      <c r="K11060" s="47" t="str">
        <f t="shared" si="173"/>
        <v/>
      </c>
    </row>
    <row r="11061" spans="11:11">
      <c r="K11061" s="47" t="str">
        <f t="shared" si="173"/>
        <v/>
      </c>
    </row>
    <row r="11062" spans="11:11">
      <c r="K11062" s="47" t="str">
        <f t="shared" si="173"/>
        <v/>
      </c>
    </row>
    <row r="11063" spans="11:11">
      <c r="K11063" s="47" t="str">
        <f t="shared" si="173"/>
        <v/>
      </c>
    </row>
    <row r="11064" spans="11:11">
      <c r="K11064" s="47" t="str">
        <f t="shared" si="173"/>
        <v/>
      </c>
    </row>
    <row r="11065" spans="11:11">
      <c r="K11065" s="47" t="str">
        <f t="shared" si="173"/>
        <v/>
      </c>
    </row>
    <row r="11066" spans="11:11">
      <c r="K11066" s="47" t="str">
        <f t="shared" si="173"/>
        <v/>
      </c>
    </row>
    <row r="11067" spans="11:11">
      <c r="K11067" s="47" t="str">
        <f t="shared" si="173"/>
        <v/>
      </c>
    </row>
    <row r="11068" spans="11:11">
      <c r="K11068" s="47" t="str">
        <f t="shared" si="173"/>
        <v/>
      </c>
    </row>
    <row r="11069" spans="11:11">
      <c r="K11069" s="47" t="str">
        <f t="shared" si="173"/>
        <v/>
      </c>
    </row>
    <row r="11070" spans="11:11">
      <c r="K11070" s="47" t="str">
        <f t="shared" si="173"/>
        <v/>
      </c>
    </row>
    <row r="11071" spans="11:11">
      <c r="K11071" s="47" t="str">
        <f t="shared" si="173"/>
        <v/>
      </c>
    </row>
    <row r="11072" spans="11:11">
      <c r="K11072" s="47" t="str">
        <f t="shared" si="173"/>
        <v/>
      </c>
    </row>
    <row r="11073" spans="11:11">
      <c r="K11073" s="47" t="str">
        <f t="shared" si="173"/>
        <v/>
      </c>
    </row>
    <row r="11074" spans="11:11">
      <c r="K11074" s="47" t="str">
        <f t="shared" si="173"/>
        <v/>
      </c>
    </row>
    <row r="11075" spans="11:11">
      <c r="K11075" s="47" t="str">
        <f t="shared" si="173"/>
        <v/>
      </c>
    </row>
    <row r="11076" spans="11:11">
      <c r="K11076" s="47" t="str">
        <f t="shared" si="173"/>
        <v/>
      </c>
    </row>
    <row r="11077" spans="11:11">
      <c r="K11077" s="47" t="str">
        <f t="shared" si="173"/>
        <v/>
      </c>
    </row>
    <row r="11078" spans="11:11">
      <c r="K11078" s="47" t="str">
        <f t="shared" si="173"/>
        <v/>
      </c>
    </row>
    <row r="11079" spans="11:11">
      <c r="K11079" s="47" t="str">
        <f t="shared" si="173"/>
        <v/>
      </c>
    </row>
    <row r="11080" spans="11:11">
      <c r="K11080" s="47" t="str">
        <f t="shared" si="173"/>
        <v/>
      </c>
    </row>
    <row r="11081" spans="11:11">
      <c r="K11081" s="47" t="str">
        <f t="shared" si="173"/>
        <v/>
      </c>
    </row>
    <row r="11082" spans="11:11">
      <c r="K11082" s="47" t="str">
        <f t="shared" si="173"/>
        <v/>
      </c>
    </row>
    <row r="11083" spans="11:11">
      <c r="K11083" s="47" t="str">
        <f t="shared" si="173"/>
        <v/>
      </c>
    </row>
    <row r="11084" spans="11:11">
      <c r="K11084" s="47" t="str">
        <f t="shared" si="173"/>
        <v/>
      </c>
    </row>
    <row r="11085" spans="11:11">
      <c r="K11085" s="47" t="str">
        <f t="shared" si="173"/>
        <v/>
      </c>
    </row>
    <row r="11086" spans="11:11">
      <c r="K11086" s="47" t="str">
        <f t="shared" si="173"/>
        <v/>
      </c>
    </row>
    <row r="11087" spans="11:11">
      <c r="K11087" s="47" t="str">
        <f t="shared" si="173"/>
        <v/>
      </c>
    </row>
    <row r="11088" spans="11:11">
      <c r="K11088" s="47" t="str">
        <f t="shared" si="173"/>
        <v/>
      </c>
    </row>
    <row r="11089" spans="11:11">
      <c r="K11089" s="47" t="str">
        <f t="shared" si="173"/>
        <v/>
      </c>
    </row>
    <row r="11090" spans="11:11">
      <c r="K11090" s="47" t="str">
        <f t="shared" si="173"/>
        <v/>
      </c>
    </row>
    <row r="11091" spans="11:11">
      <c r="K11091" s="47" t="str">
        <f t="shared" ref="K11091:K11154" si="174">LEFT(C11091,2)</f>
        <v/>
      </c>
    </row>
    <row r="11092" spans="11:11">
      <c r="K11092" s="47" t="str">
        <f t="shared" si="174"/>
        <v/>
      </c>
    </row>
    <row r="11093" spans="11:11">
      <c r="K11093" s="47" t="str">
        <f t="shared" si="174"/>
        <v/>
      </c>
    </row>
    <row r="11094" spans="11:11">
      <c r="K11094" s="47" t="str">
        <f t="shared" si="174"/>
        <v/>
      </c>
    </row>
    <row r="11095" spans="11:11">
      <c r="K11095" s="47" t="str">
        <f t="shared" si="174"/>
        <v/>
      </c>
    </row>
    <row r="11096" spans="11:11">
      <c r="K11096" s="47" t="str">
        <f t="shared" si="174"/>
        <v/>
      </c>
    </row>
    <row r="11097" spans="11:11">
      <c r="K11097" s="47" t="str">
        <f t="shared" si="174"/>
        <v/>
      </c>
    </row>
    <row r="11098" spans="11:11">
      <c r="K11098" s="47" t="str">
        <f t="shared" si="174"/>
        <v/>
      </c>
    </row>
    <row r="11099" spans="11:11">
      <c r="K11099" s="47" t="str">
        <f t="shared" si="174"/>
        <v/>
      </c>
    </row>
    <row r="11100" spans="11:11">
      <c r="K11100" s="47" t="str">
        <f t="shared" si="174"/>
        <v/>
      </c>
    </row>
    <row r="11101" spans="11:11">
      <c r="K11101" s="47" t="str">
        <f t="shared" si="174"/>
        <v/>
      </c>
    </row>
    <row r="11102" spans="11:11">
      <c r="K11102" s="47" t="str">
        <f t="shared" si="174"/>
        <v/>
      </c>
    </row>
    <row r="11103" spans="11:11">
      <c r="K11103" s="47" t="str">
        <f t="shared" si="174"/>
        <v/>
      </c>
    </row>
    <row r="11104" spans="11:11">
      <c r="K11104" s="47" t="str">
        <f t="shared" si="174"/>
        <v/>
      </c>
    </row>
    <row r="11105" spans="11:11">
      <c r="K11105" s="47" t="str">
        <f t="shared" si="174"/>
        <v/>
      </c>
    </row>
    <row r="11106" spans="11:11">
      <c r="K11106" s="47" t="str">
        <f t="shared" si="174"/>
        <v/>
      </c>
    </row>
    <row r="11107" spans="11:11">
      <c r="K11107" s="47" t="str">
        <f t="shared" si="174"/>
        <v/>
      </c>
    </row>
    <row r="11108" spans="11:11">
      <c r="K11108" s="47" t="str">
        <f t="shared" si="174"/>
        <v/>
      </c>
    </row>
    <row r="11109" spans="11:11">
      <c r="K11109" s="47" t="str">
        <f t="shared" si="174"/>
        <v/>
      </c>
    </row>
    <row r="11110" spans="11:11">
      <c r="K11110" s="47" t="str">
        <f t="shared" si="174"/>
        <v/>
      </c>
    </row>
    <row r="11111" spans="11:11">
      <c r="K11111" s="47" t="str">
        <f t="shared" si="174"/>
        <v/>
      </c>
    </row>
    <row r="11112" spans="11:11">
      <c r="K11112" s="47" t="str">
        <f t="shared" si="174"/>
        <v/>
      </c>
    </row>
    <row r="11113" spans="11:11">
      <c r="K11113" s="47" t="str">
        <f t="shared" si="174"/>
        <v/>
      </c>
    </row>
    <row r="11114" spans="11:11">
      <c r="K11114" s="47" t="str">
        <f t="shared" si="174"/>
        <v/>
      </c>
    </row>
    <row r="11115" spans="11:11">
      <c r="K11115" s="47" t="str">
        <f t="shared" si="174"/>
        <v/>
      </c>
    </row>
    <row r="11116" spans="11:11">
      <c r="K11116" s="47" t="str">
        <f t="shared" si="174"/>
        <v/>
      </c>
    </row>
    <row r="11117" spans="11:11">
      <c r="K11117" s="47" t="str">
        <f t="shared" si="174"/>
        <v/>
      </c>
    </row>
    <row r="11118" spans="11:11">
      <c r="K11118" s="47" t="str">
        <f t="shared" si="174"/>
        <v/>
      </c>
    </row>
    <row r="11119" spans="11:11">
      <c r="K11119" s="47" t="str">
        <f t="shared" si="174"/>
        <v/>
      </c>
    </row>
    <row r="11120" spans="11:11">
      <c r="K11120" s="47" t="str">
        <f t="shared" si="174"/>
        <v/>
      </c>
    </row>
    <row r="11121" spans="11:11">
      <c r="K11121" s="47" t="str">
        <f t="shared" si="174"/>
        <v/>
      </c>
    </row>
    <row r="11122" spans="11:11">
      <c r="K11122" s="47" t="str">
        <f t="shared" si="174"/>
        <v/>
      </c>
    </row>
    <row r="11123" spans="11:11">
      <c r="K11123" s="47" t="str">
        <f t="shared" si="174"/>
        <v/>
      </c>
    </row>
    <row r="11124" spans="11:11">
      <c r="K11124" s="47" t="str">
        <f t="shared" si="174"/>
        <v/>
      </c>
    </row>
    <row r="11125" spans="11:11">
      <c r="K11125" s="47" t="str">
        <f t="shared" si="174"/>
        <v/>
      </c>
    </row>
    <row r="11126" spans="11:11">
      <c r="K11126" s="47" t="str">
        <f t="shared" si="174"/>
        <v/>
      </c>
    </row>
    <row r="11127" spans="11:11">
      <c r="K11127" s="47" t="str">
        <f t="shared" si="174"/>
        <v/>
      </c>
    </row>
    <row r="11128" spans="11:11">
      <c r="K11128" s="47" t="str">
        <f t="shared" si="174"/>
        <v/>
      </c>
    </row>
    <row r="11129" spans="11:11">
      <c r="K11129" s="47" t="str">
        <f t="shared" si="174"/>
        <v/>
      </c>
    </row>
    <row r="11130" spans="11:11">
      <c r="K11130" s="47" t="str">
        <f t="shared" si="174"/>
        <v/>
      </c>
    </row>
    <row r="11131" spans="11:11">
      <c r="K11131" s="47" t="str">
        <f t="shared" si="174"/>
        <v/>
      </c>
    </row>
    <row r="11132" spans="11:11">
      <c r="K11132" s="47" t="str">
        <f t="shared" si="174"/>
        <v/>
      </c>
    </row>
    <row r="11133" spans="11:11">
      <c r="K11133" s="47" t="str">
        <f t="shared" si="174"/>
        <v/>
      </c>
    </row>
    <row r="11134" spans="11:11">
      <c r="K11134" s="47" t="str">
        <f t="shared" si="174"/>
        <v/>
      </c>
    </row>
    <row r="11135" spans="11:11">
      <c r="K11135" s="47" t="str">
        <f t="shared" si="174"/>
        <v/>
      </c>
    </row>
    <row r="11136" spans="11:11">
      <c r="K11136" s="47" t="str">
        <f t="shared" si="174"/>
        <v/>
      </c>
    </row>
    <row r="11137" spans="11:11">
      <c r="K11137" s="47" t="str">
        <f t="shared" si="174"/>
        <v/>
      </c>
    </row>
    <row r="11138" spans="11:11">
      <c r="K11138" s="47" t="str">
        <f t="shared" si="174"/>
        <v/>
      </c>
    </row>
    <row r="11139" spans="11:11">
      <c r="K11139" s="47" t="str">
        <f t="shared" si="174"/>
        <v/>
      </c>
    </row>
    <row r="11140" spans="11:11">
      <c r="K11140" s="47" t="str">
        <f t="shared" si="174"/>
        <v/>
      </c>
    </row>
    <row r="11141" spans="11:11">
      <c r="K11141" s="47" t="str">
        <f t="shared" si="174"/>
        <v/>
      </c>
    </row>
    <row r="11142" spans="11:11">
      <c r="K11142" s="47" t="str">
        <f t="shared" si="174"/>
        <v/>
      </c>
    </row>
    <row r="11143" spans="11:11">
      <c r="K11143" s="47" t="str">
        <f t="shared" si="174"/>
        <v/>
      </c>
    </row>
    <row r="11144" spans="11:11">
      <c r="K11144" s="47" t="str">
        <f t="shared" si="174"/>
        <v/>
      </c>
    </row>
    <row r="11145" spans="11:11">
      <c r="K11145" s="47" t="str">
        <f t="shared" si="174"/>
        <v/>
      </c>
    </row>
    <row r="11146" spans="11:11">
      <c r="K11146" s="47" t="str">
        <f t="shared" si="174"/>
        <v/>
      </c>
    </row>
    <row r="11147" spans="11:11">
      <c r="K11147" s="47" t="str">
        <f t="shared" si="174"/>
        <v/>
      </c>
    </row>
    <row r="11148" spans="11:11">
      <c r="K11148" s="47" t="str">
        <f t="shared" si="174"/>
        <v/>
      </c>
    </row>
    <row r="11149" spans="11:11">
      <c r="K11149" s="47" t="str">
        <f t="shared" si="174"/>
        <v/>
      </c>
    </row>
    <row r="11150" spans="11:11">
      <c r="K11150" s="47" t="str">
        <f t="shared" si="174"/>
        <v/>
      </c>
    </row>
    <row r="11151" spans="11:11">
      <c r="K11151" s="47" t="str">
        <f t="shared" si="174"/>
        <v/>
      </c>
    </row>
    <row r="11152" spans="11:11">
      <c r="K11152" s="47" t="str">
        <f t="shared" si="174"/>
        <v/>
      </c>
    </row>
    <row r="11153" spans="11:11">
      <c r="K11153" s="47" t="str">
        <f t="shared" si="174"/>
        <v/>
      </c>
    </row>
    <row r="11154" spans="11:11">
      <c r="K11154" s="47" t="str">
        <f t="shared" si="174"/>
        <v/>
      </c>
    </row>
    <row r="11155" spans="11:11">
      <c r="K11155" s="47" t="str">
        <f t="shared" ref="K11155:K11218" si="175">LEFT(C11155,2)</f>
        <v/>
      </c>
    </row>
    <row r="11156" spans="11:11">
      <c r="K11156" s="47" t="str">
        <f t="shared" si="175"/>
        <v/>
      </c>
    </row>
    <row r="11157" spans="11:11">
      <c r="K11157" s="47" t="str">
        <f t="shared" si="175"/>
        <v/>
      </c>
    </row>
    <row r="11158" spans="11:11">
      <c r="K11158" s="47" t="str">
        <f t="shared" si="175"/>
        <v/>
      </c>
    </row>
    <row r="11159" spans="11:11">
      <c r="K11159" s="47" t="str">
        <f t="shared" si="175"/>
        <v/>
      </c>
    </row>
    <row r="11160" spans="11:11">
      <c r="K11160" s="47" t="str">
        <f t="shared" si="175"/>
        <v/>
      </c>
    </row>
    <row r="11161" spans="11:11">
      <c r="K11161" s="47" t="str">
        <f t="shared" si="175"/>
        <v/>
      </c>
    </row>
    <row r="11162" spans="11:11">
      <c r="K11162" s="47" t="str">
        <f t="shared" si="175"/>
        <v/>
      </c>
    </row>
    <row r="11163" spans="11:11">
      <c r="K11163" s="47" t="str">
        <f t="shared" si="175"/>
        <v/>
      </c>
    </row>
    <row r="11164" spans="11:11">
      <c r="K11164" s="47" t="str">
        <f t="shared" si="175"/>
        <v/>
      </c>
    </row>
    <row r="11165" spans="11:11">
      <c r="K11165" s="47" t="str">
        <f t="shared" si="175"/>
        <v/>
      </c>
    </row>
    <row r="11166" spans="11:11">
      <c r="K11166" s="47" t="str">
        <f t="shared" si="175"/>
        <v/>
      </c>
    </row>
    <row r="11167" spans="11:11">
      <c r="K11167" s="47" t="str">
        <f t="shared" si="175"/>
        <v/>
      </c>
    </row>
    <row r="11168" spans="11:11">
      <c r="K11168" s="47" t="str">
        <f t="shared" si="175"/>
        <v/>
      </c>
    </row>
    <row r="11169" spans="11:11">
      <c r="K11169" s="47" t="str">
        <f t="shared" si="175"/>
        <v/>
      </c>
    </row>
    <row r="11170" spans="11:11">
      <c r="K11170" s="47" t="str">
        <f t="shared" si="175"/>
        <v/>
      </c>
    </row>
    <row r="11171" spans="11:11">
      <c r="K11171" s="47" t="str">
        <f t="shared" si="175"/>
        <v/>
      </c>
    </row>
    <row r="11172" spans="11:11">
      <c r="K11172" s="47" t="str">
        <f t="shared" si="175"/>
        <v/>
      </c>
    </row>
    <row r="11173" spans="11:11">
      <c r="K11173" s="47" t="str">
        <f t="shared" si="175"/>
        <v/>
      </c>
    </row>
    <row r="11174" spans="11:11">
      <c r="K11174" s="47" t="str">
        <f t="shared" si="175"/>
        <v/>
      </c>
    </row>
    <row r="11175" spans="11:11">
      <c r="K11175" s="47" t="str">
        <f t="shared" si="175"/>
        <v/>
      </c>
    </row>
    <row r="11176" spans="11:11">
      <c r="K11176" s="47" t="str">
        <f t="shared" si="175"/>
        <v/>
      </c>
    </row>
    <row r="11177" spans="11:11">
      <c r="K11177" s="47" t="str">
        <f t="shared" si="175"/>
        <v/>
      </c>
    </row>
    <row r="11178" spans="11:11">
      <c r="K11178" s="47" t="str">
        <f t="shared" si="175"/>
        <v/>
      </c>
    </row>
    <row r="11179" spans="11:11">
      <c r="K11179" s="47" t="str">
        <f t="shared" si="175"/>
        <v/>
      </c>
    </row>
    <row r="11180" spans="11:11">
      <c r="K11180" s="47" t="str">
        <f t="shared" si="175"/>
        <v/>
      </c>
    </row>
    <row r="11181" spans="11:11">
      <c r="K11181" s="47" t="str">
        <f t="shared" si="175"/>
        <v/>
      </c>
    </row>
    <row r="11182" spans="11:11">
      <c r="K11182" s="47" t="str">
        <f t="shared" si="175"/>
        <v/>
      </c>
    </row>
    <row r="11183" spans="11:11">
      <c r="K11183" s="47" t="str">
        <f t="shared" si="175"/>
        <v/>
      </c>
    </row>
    <row r="11184" spans="11:11">
      <c r="K11184" s="47" t="str">
        <f t="shared" si="175"/>
        <v/>
      </c>
    </row>
    <row r="11185" spans="11:11">
      <c r="K11185" s="47" t="str">
        <f t="shared" si="175"/>
        <v/>
      </c>
    </row>
    <row r="11186" spans="11:11">
      <c r="K11186" s="47" t="str">
        <f t="shared" si="175"/>
        <v/>
      </c>
    </row>
    <row r="11187" spans="11:11">
      <c r="K11187" s="47" t="str">
        <f t="shared" si="175"/>
        <v/>
      </c>
    </row>
    <row r="11188" spans="11:11">
      <c r="K11188" s="47" t="str">
        <f t="shared" si="175"/>
        <v/>
      </c>
    </row>
    <row r="11189" spans="11:11">
      <c r="K11189" s="47" t="str">
        <f t="shared" si="175"/>
        <v/>
      </c>
    </row>
    <row r="11190" spans="11:11">
      <c r="K11190" s="47" t="str">
        <f t="shared" si="175"/>
        <v/>
      </c>
    </row>
    <row r="11191" spans="11:11">
      <c r="K11191" s="47" t="str">
        <f t="shared" si="175"/>
        <v/>
      </c>
    </row>
    <row r="11192" spans="11:11">
      <c r="K11192" s="47" t="str">
        <f t="shared" si="175"/>
        <v/>
      </c>
    </row>
    <row r="11193" spans="11:11">
      <c r="K11193" s="47" t="str">
        <f t="shared" si="175"/>
        <v/>
      </c>
    </row>
    <row r="11194" spans="11:11">
      <c r="K11194" s="47" t="str">
        <f t="shared" si="175"/>
        <v/>
      </c>
    </row>
    <row r="11195" spans="11:11">
      <c r="K11195" s="47" t="str">
        <f t="shared" si="175"/>
        <v/>
      </c>
    </row>
    <row r="11196" spans="11:11">
      <c r="K11196" s="47" t="str">
        <f t="shared" si="175"/>
        <v/>
      </c>
    </row>
    <row r="11197" spans="11:11">
      <c r="K11197" s="47" t="str">
        <f t="shared" si="175"/>
        <v/>
      </c>
    </row>
    <row r="11198" spans="11:11">
      <c r="K11198" s="47" t="str">
        <f t="shared" si="175"/>
        <v/>
      </c>
    </row>
    <row r="11199" spans="11:11">
      <c r="K11199" s="47" t="str">
        <f t="shared" si="175"/>
        <v/>
      </c>
    </row>
    <row r="11200" spans="11:11">
      <c r="K11200" s="47" t="str">
        <f t="shared" si="175"/>
        <v/>
      </c>
    </row>
    <row r="11201" spans="11:11">
      <c r="K11201" s="47" t="str">
        <f t="shared" si="175"/>
        <v/>
      </c>
    </row>
    <row r="11202" spans="11:11">
      <c r="K11202" s="47" t="str">
        <f t="shared" si="175"/>
        <v/>
      </c>
    </row>
    <row r="11203" spans="11:11">
      <c r="K11203" s="47" t="str">
        <f t="shared" si="175"/>
        <v/>
      </c>
    </row>
    <row r="11204" spans="11:11">
      <c r="K11204" s="47" t="str">
        <f t="shared" si="175"/>
        <v/>
      </c>
    </row>
    <row r="11205" spans="11:11">
      <c r="K11205" s="47" t="str">
        <f t="shared" si="175"/>
        <v/>
      </c>
    </row>
    <row r="11206" spans="11:11">
      <c r="K11206" s="47" t="str">
        <f t="shared" si="175"/>
        <v/>
      </c>
    </row>
    <row r="11207" spans="11:11">
      <c r="K11207" s="47" t="str">
        <f t="shared" si="175"/>
        <v/>
      </c>
    </row>
    <row r="11208" spans="11:11">
      <c r="K11208" s="47" t="str">
        <f t="shared" si="175"/>
        <v/>
      </c>
    </row>
    <row r="11209" spans="11:11">
      <c r="K11209" s="47" t="str">
        <f t="shared" si="175"/>
        <v/>
      </c>
    </row>
    <row r="11210" spans="11:11">
      <c r="K11210" s="47" t="str">
        <f t="shared" si="175"/>
        <v/>
      </c>
    </row>
    <row r="11211" spans="11:11">
      <c r="K11211" s="47" t="str">
        <f t="shared" si="175"/>
        <v/>
      </c>
    </row>
    <row r="11212" spans="11:11">
      <c r="K11212" s="47" t="str">
        <f t="shared" si="175"/>
        <v/>
      </c>
    </row>
    <row r="11213" spans="11:11">
      <c r="K11213" s="47" t="str">
        <f t="shared" si="175"/>
        <v/>
      </c>
    </row>
    <row r="11214" spans="11:11">
      <c r="K11214" s="47" t="str">
        <f t="shared" si="175"/>
        <v/>
      </c>
    </row>
    <row r="11215" spans="11:11">
      <c r="K11215" s="47" t="str">
        <f t="shared" si="175"/>
        <v/>
      </c>
    </row>
    <row r="11216" spans="11:11">
      <c r="K11216" s="47" t="str">
        <f t="shared" si="175"/>
        <v/>
      </c>
    </row>
    <row r="11217" spans="11:11">
      <c r="K11217" s="47" t="str">
        <f t="shared" si="175"/>
        <v/>
      </c>
    </row>
    <row r="11218" spans="11:11">
      <c r="K11218" s="47" t="str">
        <f t="shared" si="175"/>
        <v/>
      </c>
    </row>
    <row r="11219" spans="11:11">
      <c r="K11219" s="47" t="str">
        <f t="shared" ref="K11219:K11282" si="176">LEFT(C11219,2)</f>
        <v/>
      </c>
    </row>
    <row r="11220" spans="11:11">
      <c r="K11220" s="47" t="str">
        <f t="shared" si="176"/>
        <v/>
      </c>
    </row>
    <row r="11221" spans="11:11">
      <c r="K11221" s="47" t="str">
        <f t="shared" si="176"/>
        <v/>
      </c>
    </row>
    <row r="11222" spans="11:11">
      <c r="K11222" s="47" t="str">
        <f t="shared" si="176"/>
        <v/>
      </c>
    </row>
    <row r="11223" spans="11:11">
      <c r="K11223" s="47" t="str">
        <f t="shared" si="176"/>
        <v/>
      </c>
    </row>
    <row r="11224" spans="11:11">
      <c r="K11224" s="47" t="str">
        <f t="shared" si="176"/>
        <v/>
      </c>
    </row>
    <row r="11225" spans="11:11">
      <c r="K11225" s="47" t="str">
        <f t="shared" si="176"/>
        <v/>
      </c>
    </row>
    <row r="11226" spans="11:11">
      <c r="K11226" s="47" t="str">
        <f t="shared" si="176"/>
        <v/>
      </c>
    </row>
    <row r="11227" spans="11:11">
      <c r="K11227" s="47" t="str">
        <f t="shared" si="176"/>
        <v/>
      </c>
    </row>
    <row r="11228" spans="11:11">
      <c r="K11228" s="47" t="str">
        <f t="shared" si="176"/>
        <v/>
      </c>
    </row>
    <row r="11229" spans="11:11">
      <c r="K11229" s="47" t="str">
        <f t="shared" si="176"/>
        <v/>
      </c>
    </row>
    <row r="11230" spans="11:11">
      <c r="K11230" s="47" t="str">
        <f t="shared" si="176"/>
        <v/>
      </c>
    </row>
    <row r="11231" spans="11:11">
      <c r="K11231" s="47" t="str">
        <f t="shared" si="176"/>
        <v/>
      </c>
    </row>
    <row r="11232" spans="11:11">
      <c r="K11232" s="47" t="str">
        <f t="shared" si="176"/>
        <v/>
      </c>
    </row>
    <row r="11233" spans="11:11">
      <c r="K11233" s="47" t="str">
        <f t="shared" si="176"/>
        <v/>
      </c>
    </row>
    <row r="11234" spans="11:11">
      <c r="K11234" s="47" t="str">
        <f t="shared" si="176"/>
        <v/>
      </c>
    </row>
    <row r="11235" spans="11:11">
      <c r="K11235" s="47" t="str">
        <f t="shared" si="176"/>
        <v/>
      </c>
    </row>
    <row r="11236" spans="11:11">
      <c r="K11236" s="47" t="str">
        <f t="shared" si="176"/>
        <v/>
      </c>
    </row>
    <row r="11237" spans="11:11">
      <c r="K11237" s="47" t="str">
        <f t="shared" si="176"/>
        <v/>
      </c>
    </row>
    <row r="11238" spans="11:11">
      <c r="K11238" s="47" t="str">
        <f t="shared" si="176"/>
        <v/>
      </c>
    </row>
    <row r="11239" spans="11:11">
      <c r="K11239" s="47" t="str">
        <f t="shared" si="176"/>
        <v/>
      </c>
    </row>
    <row r="11240" spans="11:11">
      <c r="K11240" s="47" t="str">
        <f t="shared" si="176"/>
        <v/>
      </c>
    </row>
    <row r="11241" spans="11:11">
      <c r="K11241" s="47" t="str">
        <f t="shared" si="176"/>
        <v/>
      </c>
    </row>
    <row r="11242" spans="11:11">
      <c r="K11242" s="47" t="str">
        <f t="shared" si="176"/>
        <v/>
      </c>
    </row>
    <row r="11243" spans="11:11">
      <c r="K11243" s="47" t="str">
        <f t="shared" si="176"/>
        <v/>
      </c>
    </row>
    <row r="11244" spans="11:11">
      <c r="K11244" s="47" t="str">
        <f t="shared" si="176"/>
        <v/>
      </c>
    </row>
    <row r="11245" spans="11:11">
      <c r="K11245" s="47" t="str">
        <f t="shared" si="176"/>
        <v/>
      </c>
    </row>
    <row r="11246" spans="11:11">
      <c r="K11246" s="47" t="str">
        <f t="shared" si="176"/>
        <v/>
      </c>
    </row>
    <row r="11247" spans="11:11">
      <c r="K11247" s="47" t="str">
        <f t="shared" si="176"/>
        <v/>
      </c>
    </row>
    <row r="11248" spans="11:11">
      <c r="K11248" s="47" t="str">
        <f t="shared" si="176"/>
        <v/>
      </c>
    </row>
    <row r="11249" spans="11:11">
      <c r="K11249" s="47" t="str">
        <f t="shared" si="176"/>
        <v/>
      </c>
    </row>
    <row r="11250" spans="11:11">
      <c r="K11250" s="47" t="str">
        <f t="shared" si="176"/>
        <v/>
      </c>
    </row>
    <row r="11251" spans="11:11">
      <c r="K11251" s="47" t="str">
        <f t="shared" si="176"/>
        <v/>
      </c>
    </row>
    <row r="11252" spans="11:11">
      <c r="K11252" s="47" t="str">
        <f t="shared" si="176"/>
        <v/>
      </c>
    </row>
    <row r="11253" spans="11:11">
      <c r="K11253" s="47" t="str">
        <f t="shared" si="176"/>
        <v/>
      </c>
    </row>
    <row r="11254" spans="11:11">
      <c r="K11254" s="47" t="str">
        <f t="shared" si="176"/>
        <v/>
      </c>
    </row>
    <row r="11255" spans="11:11">
      <c r="K11255" s="47" t="str">
        <f t="shared" si="176"/>
        <v/>
      </c>
    </row>
    <row r="11256" spans="11:11">
      <c r="K11256" s="47" t="str">
        <f t="shared" si="176"/>
        <v/>
      </c>
    </row>
    <row r="11257" spans="11:11">
      <c r="K11257" s="47" t="str">
        <f t="shared" si="176"/>
        <v/>
      </c>
    </row>
    <row r="11258" spans="11:11">
      <c r="K11258" s="47" t="str">
        <f t="shared" si="176"/>
        <v/>
      </c>
    </row>
    <row r="11259" spans="11:11">
      <c r="K11259" s="47" t="str">
        <f t="shared" si="176"/>
        <v/>
      </c>
    </row>
    <row r="11260" spans="11:11">
      <c r="K11260" s="47" t="str">
        <f t="shared" si="176"/>
        <v/>
      </c>
    </row>
    <row r="11261" spans="11:11">
      <c r="K11261" s="47" t="str">
        <f t="shared" si="176"/>
        <v/>
      </c>
    </row>
    <row r="11262" spans="11:11">
      <c r="K11262" s="47" t="str">
        <f t="shared" si="176"/>
        <v/>
      </c>
    </row>
    <row r="11263" spans="11:11">
      <c r="K11263" s="47" t="str">
        <f t="shared" si="176"/>
        <v/>
      </c>
    </row>
    <row r="11264" spans="11:11">
      <c r="K11264" s="47" t="str">
        <f t="shared" si="176"/>
        <v/>
      </c>
    </row>
    <row r="11265" spans="11:11">
      <c r="K11265" s="47" t="str">
        <f t="shared" si="176"/>
        <v/>
      </c>
    </row>
    <row r="11266" spans="11:11">
      <c r="K11266" s="47" t="str">
        <f t="shared" si="176"/>
        <v/>
      </c>
    </row>
    <row r="11267" spans="11:11">
      <c r="K11267" s="47" t="str">
        <f t="shared" si="176"/>
        <v/>
      </c>
    </row>
    <row r="11268" spans="11:11">
      <c r="K11268" s="47" t="str">
        <f t="shared" si="176"/>
        <v/>
      </c>
    </row>
    <row r="11269" spans="11:11">
      <c r="K11269" s="47" t="str">
        <f t="shared" si="176"/>
        <v/>
      </c>
    </row>
    <row r="11270" spans="11:11">
      <c r="K11270" s="47" t="str">
        <f t="shared" si="176"/>
        <v/>
      </c>
    </row>
    <row r="11271" spans="11:11">
      <c r="K11271" s="47" t="str">
        <f t="shared" si="176"/>
        <v/>
      </c>
    </row>
    <row r="11272" spans="11:11">
      <c r="K11272" s="47" t="str">
        <f t="shared" si="176"/>
        <v/>
      </c>
    </row>
    <row r="11273" spans="11:11">
      <c r="K11273" s="47" t="str">
        <f t="shared" si="176"/>
        <v/>
      </c>
    </row>
    <row r="11274" spans="11:11">
      <c r="K11274" s="47" t="str">
        <f t="shared" si="176"/>
        <v/>
      </c>
    </row>
    <row r="11275" spans="11:11">
      <c r="K11275" s="47" t="str">
        <f t="shared" si="176"/>
        <v/>
      </c>
    </row>
    <row r="11276" spans="11:11">
      <c r="K11276" s="47" t="str">
        <f t="shared" si="176"/>
        <v/>
      </c>
    </row>
    <row r="11277" spans="11:11">
      <c r="K11277" s="47" t="str">
        <f t="shared" si="176"/>
        <v/>
      </c>
    </row>
    <row r="11278" spans="11:11">
      <c r="K11278" s="47" t="str">
        <f t="shared" si="176"/>
        <v/>
      </c>
    </row>
    <row r="11279" spans="11:11">
      <c r="K11279" s="47" t="str">
        <f t="shared" si="176"/>
        <v/>
      </c>
    </row>
    <row r="11280" spans="11:11">
      <c r="K11280" s="47" t="str">
        <f t="shared" si="176"/>
        <v/>
      </c>
    </row>
    <row r="11281" spans="11:11">
      <c r="K11281" s="47" t="str">
        <f t="shared" si="176"/>
        <v/>
      </c>
    </row>
    <row r="11282" spans="11:11">
      <c r="K11282" s="47" t="str">
        <f t="shared" si="176"/>
        <v/>
      </c>
    </row>
    <row r="11283" spans="11:11">
      <c r="K11283" s="47" t="str">
        <f t="shared" ref="K11283:K11346" si="177">LEFT(C11283,2)</f>
        <v/>
      </c>
    </row>
    <row r="11284" spans="11:11">
      <c r="K11284" s="47" t="str">
        <f t="shared" si="177"/>
        <v/>
      </c>
    </row>
    <row r="11285" spans="11:11">
      <c r="K11285" s="47" t="str">
        <f t="shared" si="177"/>
        <v/>
      </c>
    </row>
    <row r="11286" spans="11:11">
      <c r="K11286" s="47" t="str">
        <f t="shared" si="177"/>
        <v/>
      </c>
    </row>
    <row r="11287" spans="11:11">
      <c r="K11287" s="47" t="str">
        <f t="shared" si="177"/>
        <v/>
      </c>
    </row>
    <row r="11288" spans="11:11">
      <c r="K11288" s="47" t="str">
        <f t="shared" si="177"/>
        <v/>
      </c>
    </row>
    <row r="11289" spans="11:11">
      <c r="K11289" s="47" t="str">
        <f t="shared" si="177"/>
        <v/>
      </c>
    </row>
    <row r="11290" spans="11:11">
      <c r="K11290" s="47" t="str">
        <f t="shared" si="177"/>
        <v/>
      </c>
    </row>
    <row r="11291" spans="11:11">
      <c r="K11291" s="47" t="str">
        <f t="shared" si="177"/>
        <v/>
      </c>
    </row>
    <row r="11292" spans="11:11">
      <c r="K11292" s="47" t="str">
        <f t="shared" si="177"/>
        <v/>
      </c>
    </row>
    <row r="11293" spans="11:11">
      <c r="K11293" s="47" t="str">
        <f t="shared" si="177"/>
        <v/>
      </c>
    </row>
    <row r="11294" spans="11:11">
      <c r="K11294" s="47" t="str">
        <f t="shared" si="177"/>
        <v/>
      </c>
    </row>
    <row r="11295" spans="11:11">
      <c r="K11295" s="47" t="str">
        <f t="shared" si="177"/>
        <v/>
      </c>
    </row>
    <row r="11296" spans="11:11">
      <c r="K11296" s="47" t="str">
        <f t="shared" si="177"/>
        <v/>
      </c>
    </row>
    <row r="11297" spans="11:11">
      <c r="K11297" s="47" t="str">
        <f t="shared" si="177"/>
        <v/>
      </c>
    </row>
    <row r="11298" spans="11:11">
      <c r="K11298" s="47" t="str">
        <f t="shared" si="177"/>
        <v/>
      </c>
    </row>
    <row r="11299" spans="11:11">
      <c r="K11299" s="47" t="str">
        <f t="shared" si="177"/>
        <v/>
      </c>
    </row>
    <row r="11300" spans="11:11">
      <c r="K11300" s="47" t="str">
        <f t="shared" si="177"/>
        <v/>
      </c>
    </row>
    <row r="11301" spans="11:11">
      <c r="K11301" s="47" t="str">
        <f t="shared" si="177"/>
        <v/>
      </c>
    </row>
    <row r="11302" spans="11:11">
      <c r="K11302" s="47" t="str">
        <f t="shared" si="177"/>
        <v/>
      </c>
    </row>
    <row r="11303" spans="11:11">
      <c r="K11303" s="47" t="str">
        <f t="shared" si="177"/>
        <v/>
      </c>
    </row>
    <row r="11304" spans="11:11">
      <c r="K11304" s="47" t="str">
        <f t="shared" si="177"/>
        <v/>
      </c>
    </row>
    <row r="11305" spans="11:11">
      <c r="K11305" s="47" t="str">
        <f t="shared" si="177"/>
        <v/>
      </c>
    </row>
    <row r="11306" spans="11:11">
      <c r="K11306" s="47" t="str">
        <f t="shared" si="177"/>
        <v/>
      </c>
    </row>
    <row r="11307" spans="11:11">
      <c r="K11307" s="47" t="str">
        <f t="shared" si="177"/>
        <v/>
      </c>
    </row>
    <row r="11308" spans="11:11">
      <c r="K11308" s="47" t="str">
        <f t="shared" si="177"/>
        <v/>
      </c>
    </row>
    <row r="11309" spans="11:11">
      <c r="K11309" s="47" t="str">
        <f t="shared" si="177"/>
        <v/>
      </c>
    </row>
    <row r="11310" spans="11:11">
      <c r="K11310" s="47" t="str">
        <f t="shared" si="177"/>
        <v/>
      </c>
    </row>
    <row r="11311" spans="11:11">
      <c r="K11311" s="47" t="str">
        <f t="shared" si="177"/>
        <v/>
      </c>
    </row>
    <row r="11312" spans="11:11">
      <c r="K11312" s="47" t="str">
        <f t="shared" si="177"/>
        <v/>
      </c>
    </row>
    <row r="11313" spans="11:11">
      <c r="K11313" s="47" t="str">
        <f t="shared" si="177"/>
        <v/>
      </c>
    </row>
    <row r="11314" spans="11:11">
      <c r="K11314" s="47" t="str">
        <f t="shared" si="177"/>
        <v/>
      </c>
    </row>
    <row r="11315" spans="11:11">
      <c r="K11315" s="47" t="str">
        <f t="shared" si="177"/>
        <v/>
      </c>
    </row>
    <row r="11316" spans="11:11">
      <c r="K11316" s="47" t="str">
        <f t="shared" si="177"/>
        <v/>
      </c>
    </row>
    <row r="11317" spans="11:11">
      <c r="K11317" s="47" t="str">
        <f t="shared" si="177"/>
        <v/>
      </c>
    </row>
    <row r="11318" spans="11:11">
      <c r="K11318" s="47" t="str">
        <f t="shared" si="177"/>
        <v/>
      </c>
    </row>
    <row r="11319" spans="11:11">
      <c r="K11319" s="47" t="str">
        <f t="shared" si="177"/>
        <v/>
      </c>
    </row>
    <row r="11320" spans="11:11">
      <c r="K11320" s="47" t="str">
        <f t="shared" si="177"/>
        <v/>
      </c>
    </row>
    <row r="11321" spans="11:11">
      <c r="K11321" s="47" t="str">
        <f t="shared" si="177"/>
        <v/>
      </c>
    </row>
    <row r="11322" spans="11:11">
      <c r="K11322" s="47" t="str">
        <f t="shared" si="177"/>
        <v/>
      </c>
    </row>
    <row r="11323" spans="11:11">
      <c r="K11323" s="47" t="str">
        <f t="shared" si="177"/>
        <v/>
      </c>
    </row>
    <row r="11324" spans="11:11">
      <c r="K11324" s="47" t="str">
        <f t="shared" si="177"/>
        <v/>
      </c>
    </row>
    <row r="11325" spans="11:11">
      <c r="K11325" s="47" t="str">
        <f t="shared" si="177"/>
        <v/>
      </c>
    </row>
    <row r="11326" spans="11:11">
      <c r="K11326" s="47" t="str">
        <f t="shared" si="177"/>
        <v/>
      </c>
    </row>
    <row r="11327" spans="11:11">
      <c r="K11327" s="47" t="str">
        <f t="shared" si="177"/>
        <v/>
      </c>
    </row>
    <row r="11328" spans="11:11">
      <c r="K11328" s="47" t="str">
        <f t="shared" si="177"/>
        <v/>
      </c>
    </row>
    <row r="11329" spans="11:11">
      <c r="K11329" s="47" t="str">
        <f t="shared" si="177"/>
        <v/>
      </c>
    </row>
    <row r="11330" spans="11:11">
      <c r="K11330" s="47" t="str">
        <f t="shared" si="177"/>
        <v/>
      </c>
    </row>
    <row r="11331" spans="11:11">
      <c r="K11331" s="47" t="str">
        <f t="shared" si="177"/>
        <v/>
      </c>
    </row>
    <row r="11332" spans="11:11">
      <c r="K11332" s="47" t="str">
        <f t="shared" si="177"/>
        <v/>
      </c>
    </row>
    <row r="11333" spans="11:11">
      <c r="K11333" s="47" t="str">
        <f t="shared" si="177"/>
        <v/>
      </c>
    </row>
    <row r="11334" spans="11:11">
      <c r="K11334" s="47" t="str">
        <f t="shared" si="177"/>
        <v/>
      </c>
    </row>
    <row r="11335" spans="11:11">
      <c r="K11335" s="47" t="str">
        <f t="shared" si="177"/>
        <v/>
      </c>
    </row>
    <row r="11336" spans="11:11">
      <c r="K11336" s="47" t="str">
        <f t="shared" si="177"/>
        <v/>
      </c>
    </row>
    <row r="11337" spans="11:11">
      <c r="K11337" s="47" t="str">
        <f t="shared" si="177"/>
        <v/>
      </c>
    </row>
    <row r="11338" spans="11:11">
      <c r="K11338" s="47" t="str">
        <f t="shared" si="177"/>
        <v/>
      </c>
    </row>
    <row r="11339" spans="11:11">
      <c r="K11339" s="47" t="str">
        <f t="shared" si="177"/>
        <v/>
      </c>
    </row>
    <row r="11340" spans="11:11">
      <c r="K11340" s="47" t="str">
        <f t="shared" si="177"/>
        <v/>
      </c>
    </row>
    <row r="11341" spans="11:11">
      <c r="K11341" s="47" t="str">
        <f t="shared" si="177"/>
        <v/>
      </c>
    </row>
    <row r="11342" spans="11:11">
      <c r="K11342" s="47" t="str">
        <f t="shared" si="177"/>
        <v/>
      </c>
    </row>
    <row r="11343" spans="11:11">
      <c r="K11343" s="47" t="str">
        <f t="shared" si="177"/>
        <v/>
      </c>
    </row>
    <row r="11344" spans="11:11">
      <c r="K11344" s="47" t="str">
        <f t="shared" si="177"/>
        <v/>
      </c>
    </row>
    <row r="11345" spans="11:11">
      <c r="K11345" s="47" t="str">
        <f t="shared" si="177"/>
        <v/>
      </c>
    </row>
    <row r="11346" spans="11:11">
      <c r="K11346" s="47" t="str">
        <f t="shared" si="177"/>
        <v/>
      </c>
    </row>
    <row r="11347" spans="11:11">
      <c r="K11347" s="47" t="str">
        <f t="shared" ref="K11347:K11410" si="178">LEFT(C11347,2)</f>
        <v/>
      </c>
    </row>
    <row r="11348" spans="11:11">
      <c r="K11348" s="47" t="str">
        <f t="shared" si="178"/>
        <v/>
      </c>
    </row>
    <row r="11349" spans="11:11">
      <c r="K11349" s="47" t="str">
        <f t="shared" si="178"/>
        <v/>
      </c>
    </row>
    <row r="11350" spans="11:11">
      <c r="K11350" s="47" t="str">
        <f t="shared" si="178"/>
        <v/>
      </c>
    </row>
    <row r="11351" spans="11:11">
      <c r="K11351" s="47" t="str">
        <f t="shared" si="178"/>
        <v/>
      </c>
    </row>
    <row r="11352" spans="11:11">
      <c r="K11352" s="47" t="str">
        <f t="shared" si="178"/>
        <v/>
      </c>
    </row>
    <row r="11353" spans="11:11">
      <c r="K11353" s="47" t="str">
        <f t="shared" si="178"/>
        <v/>
      </c>
    </row>
    <row r="11354" spans="11:11">
      <c r="K11354" s="47" t="str">
        <f t="shared" si="178"/>
        <v/>
      </c>
    </row>
    <row r="11355" spans="11:11">
      <c r="K11355" s="47" t="str">
        <f t="shared" si="178"/>
        <v/>
      </c>
    </row>
    <row r="11356" spans="11:11">
      <c r="K11356" s="47" t="str">
        <f t="shared" si="178"/>
        <v/>
      </c>
    </row>
    <row r="11357" spans="11:11">
      <c r="K11357" s="47" t="str">
        <f t="shared" si="178"/>
        <v/>
      </c>
    </row>
    <row r="11358" spans="11:11">
      <c r="K11358" s="47" t="str">
        <f t="shared" si="178"/>
        <v/>
      </c>
    </row>
    <row r="11359" spans="11:11">
      <c r="K11359" s="47" t="str">
        <f t="shared" si="178"/>
        <v/>
      </c>
    </row>
    <row r="11360" spans="11:11">
      <c r="K11360" s="47" t="str">
        <f t="shared" si="178"/>
        <v/>
      </c>
    </row>
    <row r="11361" spans="11:11">
      <c r="K11361" s="47" t="str">
        <f t="shared" si="178"/>
        <v/>
      </c>
    </row>
    <row r="11362" spans="11:11">
      <c r="K11362" s="47" t="str">
        <f t="shared" si="178"/>
        <v/>
      </c>
    </row>
    <row r="11363" spans="11:11">
      <c r="K11363" s="47" t="str">
        <f t="shared" si="178"/>
        <v/>
      </c>
    </row>
    <row r="11364" spans="11:11">
      <c r="K11364" s="47" t="str">
        <f t="shared" si="178"/>
        <v/>
      </c>
    </row>
    <row r="11365" spans="11:11">
      <c r="K11365" s="47" t="str">
        <f t="shared" si="178"/>
        <v/>
      </c>
    </row>
    <row r="11366" spans="11:11">
      <c r="K11366" s="47" t="str">
        <f t="shared" si="178"/>
        <v/>
      </c>
    </row>
    <row r="11367" spans="11:11">
      <c r="K11367" s="47" t="str">
        <f t="shared" si="178"/>
        <v/>
      </c>
    </row>
    <row r="11368" spans="11:11">
      <c r="K11368" s="47" t="str">
        <f t="shared" si="178"/>
        <v/>
      </c>
    </row>
    <row r="11369" spans="11:11">
      <c r="K11369" s="47" t="str">
        <f t="shared" si="178"/>
        <v/>
      </c>
    </row>
    <row r="11370" spans="11:11">
      <c r="K11370" s="47" t="str">
        <f t="shared" si="178"/>
        <v/>
      </c>
    </row>
    <row r="11371" spans="11:11">
      <c r="K11371" s="47" t="str">
        <f t="shared" si="178"/>
        <v/>
      </c>
    </row>
    <row r="11372" spans="11:11">
      <c r="K11372" s="47" t="str">
        <f t="shared" si="178"/>
        <v/>
      </c>
    </row>
    <row r="11373" spans="11:11">
      <c r="K11373" s="47" t="str">
        <f t="shared" si="178"/>
        <v/>
      </c>
    </row>
    <row r="11374" spans="11:11">
      <c r="K11374" s="47" t="str">
        <f t="shared" si="178"/>
        <v/>
      </c>
    </row>
    <row r="11375" spans="11:11">
      <c r="K11375" s="47" t="str">
        <f t="shared" si="178"/>
        <v/>
      </c>
    </row>
    <row r="11376" spans="11:11">
      <c r="K11376" s="47" t="str">
        <f t="shared" si="178"/>
        <v/>
      </c>
    </row>
    <row r="11377" spans="11:11">
      <c r="K11377" s="47" t="str">
        <f t="shared" si="178"/>
        <v/>
      </c>
    </row>
    <row r="11378" spans="11:11">
      <c r="K11378" s="47" t="str">
        <f t="shared" si="178"/>
        <v/>
      </c>
    </row>
    <row r="11379" spans="11:11">
      <c r="K11379" s="47" t="str">
        <f t="shared" si="178"/>
        <v/>
      </c>
    </row>
    <row r="11380" spans="11:11">
      <c r="K11380" s="47" t="str">
        <f t="shared" si="178"/>
        <v/>
      </c>
    </row>
    <row r="11381" spans="11:11">
      <c r="K11381" s="47" t="str">
        <f t="shared" si="178"/>
        <v/>
      </c>
    </row>
    <row r="11382" spans="11:11">
      <c r="K11382" s="47" t="str">
        <f t="shared" si="178"/>
        <v/>
      </c>
    </row>
    <row r="11383" spans="11:11">
      <c r="K11383" s="47" t="str">
        <f t="shared" si="178"/>
        <v/>
      </c>
    </row>
    <row r="11384" spans="11:11">
      <c r="K11384" s="47" t="str">
        <f t="shared" si="178"/>
        <v/>
      </c>
    </row>
    <row r="11385" spans="11:11">
      <c r="K11385" s="47" t="str">
        <f t="shared" si="178"/>
        <v/>
      </c>
    </row>
    <row r="11386" spans="11:11">
      <c r="K11386" s="47" t="str">
        <f t="shared" si="178"/>
        <v/>
      </c>
    </row>
    <row r="11387" spans="11:11">
      <c r="K11387" s="47" t="str">
        <f t="shared" si="178"/>
        <v/>
      </c>
    </row>
    <row r="11388" spans="11:11">
      <c r="K11388" s="47" t="str">
        <f t="shared" si="178"/>
        <v/>
      </c>
    </row>
    <row r="11389" spans="11:11">
      <c r="K11389" s="47" t="str">
        <f t="shared" si="178"/>
        <v/>
      </c>
    </row>
    <row r="11390" spans="11:11">
      <c r="K11390" s="47" t="str">
        <f t="shared" si="178"/>
        <v/>
      </c>
    </row>
    <row r="11391" spans="11:11">
      <c r="K11391" s="47" t="str">
        <f t="shared" si="178"/>
        <v/>
      </c>
    </row>
    <row r="11392" spans="11:11">
      <c r="K11392" s="47" t="str">
        <f t="shared" si="178"/>
        <v/>
      </c>
    </row>
    <row r="11393" spans="11:11">
      <c r="K11393" s="47" t="str">
        <f t="shared" si="178"/>
        <v/>
      </c>
    </row>
    <row r="11394" spans="11:11">
      <c r="K11394" s="47" t="str">
        <f t="shared" si="178"/>
        <v/>
      </c>
    </row>
    <row r="11395" spans="11:11">
      <c r="K11395" s="47" t="str">
        <f t="shared" si="178"/>
        <v/>
      </c>
    </row>
    <row r="11396" spans="11:11">
      <c r="K11396" s="47" t="str">
        <f t="shared" si="178"/>
        <v/>
      </c>
    </row>
    <row r="11397" spans="11:11">
      <c r="K11397" s="47" t="str">
        <f t="shared" si="178"/>
        <v/>
      </c>
    </row>
    <row r="11398" spans="11:11">
      <c r="K11398" s="47" t="str">
        <f t="shared" si="178"/>
        <v/>
      </c>
    </row>
    <row r="11399" spans="11:11">
      <c r="K11399" s="47" t="str">
        <f t="shared" si="178"/>
        <v/>
      </c>
    </row>
    <row r="11400" spans="11:11">
      <c r="K11400" s="47" t="str">
        <f t="shared" si="178"/>
        <v/>
      </c>
    </row>
    <row r="11401" spans="11:11">
      <c r="K11401" s="47" t="str">
        <f t="shared" si="178"/>
        <v/>
      </c>
    </row>
    <row r="11402" spans="11:11">
      <c r="K11402" s="47" t="str">
        <f t="shared" si="178"/>
        <v/>
      </c>
    </row>
    <row r="11403" spans="11:11">
      <c r="K11403" s="47" t="str">
        <f t="shared" si="178"/>
        <v/>
      </c>
    </row>
    <row r="11404" spans="11:11">
      <c r="K11404" s="47" t="str">
        <f t="shared" si="178"/>
        <v/>
      </c>
    </row>
    <row r="11405" spans="11:11">
      <c r="K11405" s="47" t="str">
        <f t="shared" si="178"/>
        <v/>
      </c>
    </row>
    <row r="11406" spans="11:11">
      <c r="K11406" s="47" t="str">
        <f t="shared" si="178"/>
        <v/>
      </c>
    </row>
    <row r="11407" spans="11:11">
      <c r="K11407" s="47" t="str">
        <f t="shared" si="178"/>
        <v/>
      </c>
    </row>
    <row r="11408" spans="11:11">
      <c r="K11408" s="47" t="str">
        <f t="shared" si="178"/>
        <v/>
      </c>
    </row>
    <row r="11409" spans="11:11">
      <c r="K11409" s="47" t="str">
        <f t="shared" si="178"/>
        <v/>
      </c>
    </row>
    <row r="11410" spans="11:11">
      <c r="K11410" s="47" t="str">
        <f t="shared" si="178"/>
        <v/>
      </c>
    </row>
    <row r="11411" spans="11:11">
      <c r="K11411" s="47" t="str">
        <f t="shared" ref="K11411:K11474" si="179">LEFT(C11411,2)</f>
        <v/>
      </c>
    </row>
    <row r="11412" spans="11:11">
      <c r="K11412" s="47" t="str">
        <f t="shared" si="179"/>
        <v/>
      </c>
    </row>
    <row r="11413" spans="11:11">
      <c r="K11413" s="47" t="str">
        <f t="shared" si="179"/>
        <v/>
      </c>
    </row>
    <row r="11414" spans="11:11">
      <c r="K11414" s="47" t="str">
        <f t="shared" si="179"/>
        <v/>
      </c>
    </row>
    <row r="11415" spans="11:11">
      <c r="K11415" s="47" t="str">
        <f t="shared" si="179"/>
        <v/>
      </c>
    </row>
    <row r="11416" spans="11:11">
      <c r="K11416" s="47" t="str">
        <f t="shared" si="179"/>
        <v/>
      </c>
    </row>
    <row r="11417" spans="11:11">
      <c r="K11417" s="47" t="str">
        <f t="shared" si="179"/>
        <v/>
      </c>
    </row>
    <row r="11418" spans="11:11">
      <c r="K11418" s="47" t="str">
        <f t="shared" si="179"/>
        <v/>
      </c>
    </row>
    <row r="11419" spans="11:11">
      <c r="K11419" s="47" t="str">
        <f t="shared" si="179"/>
        <v/>
      </c>
    </row>
    <row r="11420" spans="11:11">
      <c r="K11420" s="47" t="str">
        <f t="shared" si="179"/>
        <v/>
      </c>
    </row>
    <row r="11421" spans="11:11">
      <c r="K11421" s="47" t="str">
        <f t="shared" si="179"/>
        <v/>
      </c>
    </row>
    <row r="11422" spans="11:11">
      <c r="K11422" s="47" t="str">
        <f t="shared" si="179"/>
        <v/>
      </c>
    </row>
    <row r="11423" spans="11:11">
      <c r="K11423" s="47" t="str">
        <f t="shared" si="179"/>
        <v/>
      </c>
    </row>
    <row r="11424" spans="11:11">
      <c r="K11424" s="47" t="str">
        <f t="shared" si="179"/>
        <v/>
      </c>
    </row>
    <row r="11425" spans="11:11">
      <c r="K11425" s="47" t="str">
        <f t="shared" si="179"/>
        <v/>
      </c>
    </row>
    <row r="11426" spans="11:11">
      <c r="K11426" s="47" t="str">
        <f t="shared" si="179"/>
        <v/>
      </c>
    </row>
    <row r="11427" spans="11:11">
      <c r="K11427" s="47" t="str">
        <f t="shared" si="179"/>
        <v/>
      </c>
    </row>
    <row r="11428" spans="11:11">
      <c r="K11428" s="47" t="str">
        <f t="shared" si="179"/>
        <v/>
      </c>
    </row>
    <row r="11429" spans="11:11">
      <c r="K11429" s="47" t="str">
        <f t="shared" si="179"/>
        <v/>
      </c>
    </row>
    <row r="11430" spans="11:11">
      <c r="K11430" s="47" t="str">
        <f t="shared" si="179"/>
        <v/>
      </c>
    </row>
    <row r="11431" spans="11:11">
      <c r="K11431" s="47" t="str">
        <f t="shared" si="179"/>
        <v/>
      </c>
    </row>
    <row r="11432" spans="11:11">
      <c r="K11432" s="47" t="str">
        <f t="shared" si="179"/>
        <v/>
      </c>
    </row>
    <row r="11433" spans="11:11">
      <c r="K11433" s="47" t="str">
        <f t="shared" si="179"/>
        <v/>
      </c>
    </row>
    <row r="11434" spans="11:11">
      <c r="K11434" s="47" t="str">
        <f t="shared" si="179"/>
        <v/>
      </c>
    </row>
    <row r="11435" spans="11:11">
      <c r="K11435" s="47" t="str">
        <f t="shared" si="179"/>
        <v/>
      </c>
    </row>
    <row r="11436" spans="11:11">
      <c r="K11436" s="47" t="str">
        <f t="shared" si="179"/>
        <v/>
      </c>
    </row>
    <row r="11437" spans="11:11">
      <c r="K11437" s="47" t="str">
        <f t="shared" si="179"/>
        <v/>
      </c>
    </row>
    <row r="11438" spans="11:11">
      <c r="K11438" s="47" t="str">
        <f t="shared" si="179"/>
        <v/>
      </c>
    </row>
    <row r="11439" spans="11:11">
      <c r="K11439" s="47" t="str">
        <f t="shared" si="179"/>
        <v/>
      </c>
    </row>
    <row r="11440" spans="11:11">
      <c r="K11440" s="47" t="str">
        <f t="shared" si="179"/>
        <v/>
      </c>
    </row>
    <row r="11441" spans="11:11">
      <c r="K11441" s="47" t="str">
        <f t="shared" si="179"/>
        <v/>
      </c>
    </row>
    <row r="11442" spans="11:11">
      <c r="K11442" s="47" t="str">
        <f t="shared" si="179"/>
        <v/>
      </c>
    </row>
    <row r="11443" spans="11:11">
      <c r="K11443" s="47" t="str">
        <f t="shared" si="179"/>
        <v/>
      </c>
    </row>
    <row r="11444" spans="11:11">
      <c r="K11444" s="47" t="str">
        <f t="shared" si="179"/>
        <v/>
      </c>
    </row>
    <row r="11445" spans="11:11">
      <c r="K11445" s="47" t="str">
        <f t="shared" si="179"/>
        <v/>
      </c>
    </row>
    <row r="11446" spans="11:11">
      <c r="K11446" s="47" t="str">
        <f t="shared" si="179"/>
        <v/>
      </c>
    </row>
    <row r="11447" spans="11:11">
      <c r="K11447" s="47" t="str">
        <f t="shared" si="179"/>
        <v/>
      </c>
    </row>
    <row r="11448" spans="11:11">
      <c r="K11448" s="47" t="str">
        <f t="shared" si="179"/>
        <v/>
      </c>
    </row>
    <row r="11449" spans="11:11">
      <c r="K11449" s="47" t="str">
        <f t="shared" si="179"/>
        <v/>
      </c>
    </row>
    <row r="11450" spans="11:11">
      <c r="K11450" s="47" t="str">
        <f t="shared" si="179"/>
        <v/>
      </c>
    </row>
    <row r="11451" spans="11:11">
      <c r="K11451" s="47" t="str">
        <f t="shared" si="179"/>
        <v/>
      </c>
    </row>
    <row r="11452" spans="11:11">
      <c r="K11452" s="47" t="str">
        <f t="shared" si="179"/>
        <v/>
      </c>
    </row>
    <row r="11453" spans="11:11">
      <c r="K11453" s="47" t="str">
        <f t="shared" si="179"/>
        <v/>
      </c>
    </row>
    <row r="11454" spans="11:11">
      <c r="K11454" s="47" t="str">
        <f t="shared" si="179"/>
        <v/>
      </c>
    </row>
    <row r="11455" spans="11:11">
      <c r="K11455" s="47" t="str">
        <f t="shared" si="179"/>
        <v/>
      </c>
    </row>
    <row r="11456" spans="11:11">
      <c r="K11456" s="47" t="str">
        <f t="shared" si="179"/>
        <v/>
      </c>
    </row>
    <row r="11457" spans="11:11">
      <c r="K11457" s="47" t="str">
        <f t="shared" si="179"/>
        <v/>
      </c>
    </row>
    <row r="11458" spans="11:11">
      <c r="K11458" s="47" t="str">
        <f t="shared" si="179"/>
        <v/>
      </c>
    </row>
    <row r="11459" spans="11:11">
      <c r="K11459" s="47" t="str">
        <f t="shared" si="179"/>
        <v/>
      </c>
    </row>
    <row r="11460" spans="11:11">
      <c r="K11460" s="47" t="str">
        <f t="shared" si="179"/>
        <v/>
      </c>
    </row>
    <row r="11461" spans="11:11">
      <c r="K11461" s="47" t="str">
        <f t="shared" si="179"/>
        <v/>
      </c>
    </row>
    <row r="11462" spans="11:11">
      <c r="K11462" s="47" t="str">
        <f t="shared" si="179"/>
        <v/>
      </c>
    </row>
    <row r="11463" spans="11:11">
      <c r="K11463" s="47" t="str">
        <f t="shared" si="179"/>
        <v/>
      </c>
    </row>
    <row r="11464" spans="11:11">
      <c r="K11464" s="47" t="str">
        <f t="shared" si="179"/>
        <v/>
      </c>
    </row>
    <row r="11465" spans="11:11">
      <c r="K11465" s="47" t="str">
        <f t="shared" si="179"/>
        <v/>
      </c>
    </row>
    <row r="11466" spans="11:11">
      <c r="K11466" s="47" t="str">
        <f t="shared" si="179"/>
        <v/>
      </c>
    </row>
    <row r="11467" spans="11:11">
      <c r="K11467" s="47" t="str">
        <f t="shared" si="179"/>
        <v/>
      </c>
    </row>
    <row r="11468" spans="11:11">
      <c r="K11468" s="47" t="str">
        <f t="shared" si="179"/>
        <v/>
      </c>
    </row>
    <row r="11469" spans="11:11">
      <c r="K11469" s="47" t="str">
        <f t="shared" si="179"/>
        <v/>
      </c>
    </row>
    <row r="11470" spans="11:11">
      <c r="K11470" s="47" t="str">
        <f t="shared" si="179"/>
        <v/>
      </c>
    </row>
    <row r="11471" spans="11:11">
      <c r="K11471" s="47" t="str">
        <f t="shared" si="179"/>
        <v/>
      </c>
    </row>
    <row r="11472" spans="11:11">
      <c r="K11472" s="47" t="str">
        <f t="shared" si="179"/>
        <v/>
      </c>
    </row>
    <row r="11473" spans="11:11">
      <c r="K11473" s="47" t="str">
        <f t="shared" si="179"/>
        <v/>
      </c>
    </row>
    <row r="11474" spans="11:11">
      <c r="K11474" s="47" t="str">
        <f t="shared" si="179"/>
        <v/>
      </c>
    </row>
    <row r="11475" spans="11:11">
      <c r="K11475" s="47" t="str">
        <f t="shared" ref="K11475:K11538" si="180">LEFT(C11475,2)</f>
        <v/>
      </c>
    </row>
    <row r="11476" spans="11:11">
      <c r="K11476" s="47" t="str">
        <f t="shared" si="180"/>
        <v/>
      </c>
    </row>
    <row r="11477" spans="11:11">
      <c r="K11477" s="47" t="str">
        <f t="shared" si="180"/>
        <v/>
      </c>
    </row>
    <row r="11478" spans="11:11">
      <c r="K11478" s="47" t="str">
        <f t="shared" si="180"/>
        <v/>
      </c>
    </row>
    <row r="11479" spans="11:11">
      <c r="K11479" s="47" t="str">
        <f t="shared" si="180"/>
        <v/>
      </c>
    </row>
    <row r="11480" spans="11:11">
      <c r="K11480" s="47" t="str">
        <f t="shared" si="180"/>
        <v/>
      </c>
    </row>
    <row r="11481" spans="11:11">
      <c r="K11481" s="47" t="str">
        <f t="shared" si="180"/>
        <v/>
      </c>
    </row>
    <row r="11482" spans="11:11">
      <c r="K11482" s="47" t="str">
        <f t="shared" si="180"/>
        <v/>
      </c>
    </row>
    <row r="11483" spans="11:11">
      <c r="K11483" s="47" t="str">
        <f t="shared" si="180"/>
        <v/>
      </c>
    </row>
    <row r="11484" spans="11:11">
      <c r="K11484" s="47" t="str">
        <f t="shared" si="180"/>
        <v/>
      </c>
    </row>
    <row r="11485" spans="11:11">
      <c r="K11485" s="47" t="str">
        <f t="shared" si="180"/>
        <v/>
      </c>
    </row>
    <row r="11486" spans="11:11">
      <c r="K11486" s="47" t="str">
        <f t="shared" si="180"/>
        <v/>
      </c>
    </row>
    <row r="11487" spans="11:11">
      <c r="K11487" s="47" t="str">
        <f t="shared" si="180"/>
        <v/>
      </c>
    </row>
    <row r="11488" spans="11:11">
      <c r="K11488" s="47" t="str">
        <f t="shared" si="180"/>
        <v/>
      </c>
    </row>
    <row r="11489" spans="11:11">
      <c r="K11489" s="47" t="str">
        <f t="shared" si="180"/>
        <v/>
      </c>
    </row>
    <row r="11490" spans="11:11">
      <c r="K11490" s="47" t="str">
        <f t="shared" si="180"/>
        <v/>
      </c>
    </row>
    <row r="11491" spans="11:11">
      <c r="K11491" s="47" t="str">
        <f t="shared" si="180"/>
        <v/>
      </c>
    </row>
    <row r="11492" spans="11:11">
      <c r="K11492" s="47" t="str">
        <f t="shared" si="180"/>
        <v/>
      </c>
    </row>
    <row r="11493" spans="11:11">
      <c r="K11493" s="47" t="str">
        <f t="shared" si="180"/>
        <v/>
      </c>
    </row>
    <row r="11494" spans="11:11">
      <c r="K11494" s="47" t="str">
        <f t="shared" si="180"/>
        <v/>
      </c>
    </row>
    <row r="11495" spans="11:11">
      <c r="K11495" s="47" t="str">
        <f t="shared" si="180"/>
        <v/>
      </c>
    </row>
    <row r="11496" spans="11:11">
      <c r="K11496" s="47" t="str">
        <f t="shared" si="180"/>
        <v/>
      </c>
    </row>
    <row r="11497" spans="11:11">
      <c r="K11497" s="47" t="str">
        <f t="shared" si="180"/>
        <v/>
      </c>
    </row>
    <row r="11498" spans="11:11">
      <c r="K11498" s="47" t="str">
        <f t="shared" si="180"/>
        <v/>
      </c>
    </row>
    <row r="11499" spans="11:11">
      <c r="K11499" s="47" t="str">
        <f t="shared" si="180"/>
        <v/>
      </c>
    </row>
    <row r="11500" spans="11:11">
      <c r="K11500" s="47" t="str">
        <f t="shared" si="180"/>
        <v/>
      </c>
    </row>
    <row r="11501" spans="11:11">
      <c r="K11501" s="47" t="str">
        <f t="shared" si="180"/>
        <v/>
      </c>
    </row>
    <row r="11502" spans="11:11">
      <c r="K11502" s="47" t="str">
        <f t="shared" si="180"/>
        <v/>
      </c>
    </row>
    <row r="11503" spans="11:11">
      <c r="K11503" s="47" t="str">
        <f t="shared" si="180"/>
        <v/>
      </c>
    </row>
    <row r="11504" spans="11:11">
      <c r="K11504" s="47" t="str">
        <f t="shared" si="180"/>
        <v/>
      </c>
    </row>
    <row r="11505" spans="11:11">
      <c r="K11505" s="47" t="str">
        <f t="shared" si="180"/>
        <v/>
      </c>
    </row>
    <row r="11506" spans="11:11">
      <c r="K11506" s="47" t="str">
        <f t="shared" si="180"/>
        <v/>
      </c>
    </row>
    <row r="11507" spans="11:11">
      <c r="K11507" s="47" t="str">
        <f t="shared" si="180"/>
        <v/>
      </c>
    </row>
    <row r="11508" spans="11:11">
      <c r="K11508" s="47" t="str">
        <f t="shared" si="180"/>
        <v/>
      </c>
    </row>
    <row r="11509" spans="11:11">
      <c r="K11509" s="47" t="str">
        <f t="shared" si="180"/>
        <v/>
      </c>
    </row>
    <row r="11510" spans="11:11">
      <c r="K11510" s="47" t="str">
        <f t="shared" si="180"/>
        <v/>
      </c>
    </row>
    <row r="11511" spans="11:11">
      <c r="K11511" s="47" t="str">
        <f t="shared" si="180"/>
        <v/>
      </c>
    </row>
    <row r="11512" spans="11:11">
      <c r="K11512" s="47" t="str">
        <f t="shared" si="180"/>
        <v/>
      </c>
    </row>
    <row r="11513" spans="11:11">
      <c r="K11513" s="47" t="str">
        <f t="shared" si="180"/>
        <v/>
      </c>
    </row>
    <row r="11514" spans="11:11">
      <c r="K11514" s="47" t="str">
        <f t="shared" si="180"/>
        <v/>
      </c>
    </row>
    <row r="11515" spans="11:11">
      <c r="K11515" s="47" t="str">
        <f t="shared" si="180"/>
        <v/>
      </c>
    </row>
    <row r="11516" spans="11:11">
      <c r="K11516" s="47" t="str">
        <f t="shared" si="180"/>
        <v/>
      </c>
    </row>
    <row r="11517" spans="11:11">
      <c r="K11517" s="47" t="str">
        <f t="shared" si="180"/>
        <v/>
      </c>
    </row>
    <row r="11518" spans="11:11">
      <c r="K11518" s="47" t="str">
        <f t="shared" si="180"/>
        <v/>
      </c>
    </row>
    <row r="11519" spans="11:11">
      <c r="K11519" s="47" t="str">
        <f t="shared" si="180"/>
        <v/>
      </c>
    </row>
    <row r="11520" spans="11:11">
      <c r="K11520" s="47" t="str">
        <f t="shared" si="180"/>
        <v/>
      </c>
    </row>
    <row r="11521" spans="11:11">
      <c r="K11521" s="47" t="str">
        <f t="shared" si="180"/>
        <v/>
      </c>
    </row>
    <row r="11522" spans="11:11">
      <c r="K11522" s="47" t="str">
        <f t="shared" si="180"/>
        <v/>
      </c>
    </row>
    <row r="11523" spans="11:11">
      <c r="K11523" s="47" t="str">
        <f t="shared" si="180"/>
        <v/>
      </c>
    </row>
    <row r="11524" spans="11:11">
      <c r="K11524" s="47" t="str">
        <f t="shared" si="180"/>
        <v/>
      </c>
    </row>
    <row r="11525" spans="11:11">
      <c r="K11525" s="47" t="str">
        <f t="shared" si="180"/>
        <v/>
      </c>
    </row>
    <row r="11526" spans="11:11">
      <c r="K11526" s="47" t="str">
        <f t="shared" si="180"/>
        <v/>
      </c>
    </row>
    <row r="11527" spans="11:11">
      <c r="K11527" s="47" t="str">
        <f t="shared" si="180"/>
        <v/>
      </c>
    </row>
    <row r="11528" spans="11:11">
      <c r="K11528" s="47" t="str">
        <f t="shared" si="180"/>
        <v/>
      </c>
    </row>
    <row r="11529" spans="11:11">
      <c r="K11529" s="47" t="str">
        <f t="shared" si="180"/>
        <v/>
      </c>
    </row>
    <row r="11530" spans="11:11">
      <c r="K11530" s="47" t="str">
        <f t="shared" si="180"/>
        <v/>
      </c>
    </row>
    <row r="11531" spans="11:11">
      <c r="K11531" s="47" t="str">
        <f t="shared" si="180"/>
        <v/>
      </c>
    </row>
    <row r="11532" spans="11:11">
      <c r="K11532" s="47" t="str">
        <f t="shared" si="180"/>
        <v/>
      </c>
    </row>
    <row r="11533" spans="11:11">
      <c r="K11533" s="47" t="str">
        <f t="shared" si="180"/>
        <v/>
      </c>
    </row>
    <row r="11534" spans="11:11">
      <c r="K11534" s="47" t="str">
        <f t="shared" si="180"/>
        <v/>
      </c>
    </row>
    <row r="11535" spans="11:11">
      <c r="K11535" s="47" t="str">
        <f t="shared" si="180"/>
        <v/>
      </c>
    </row>
    <row r="11536" spans="11:11">
      <c r="K11536" s="47" t="str">
        <f t="shared" si="180"/>
        <v/>
      </c>
    </row>
    <row r="11537" spans="11:11">
      <c r="K11537" s="47" t="str">
        <f t="shared" si="180"/>
        <v/>
      </c>
    </row>
    <row r="11538" spans="11:11">
      <c r="K11538" s="47" t="str">
        <f t="shared" si="180"/>
        <v/>
      </c>
    </row>
    <row r="11539" spans="11:11">
      <c r="K11539" s="47" t="str">
        <f t="shared" ref="K11539:K11602" si="181">LEFT(C11539,2)</f>
        <v/>
      </c>
    </row>
    <row r="11540" spans="11:11">
      <c r="K11540" s="47" t="str">
        <f t="shared" si="181"/>
        <v/>
      </c>
    </row>
    <row r="11541" spans="11:11">
      <c r="K11541" s="47" t="str">
        <f t="shared" si="181"/>
        <v/>
      </c>
    </row>
    <row r="11542" spans="11:11">
      <c r="K11542" s="47" t="str">
        <f t="shared" si="181"/>
        <v/>
      </c>
    </row>
    <row r="11543" spans="11:11">
      <c r="K11543" s="47" t="str">
        <f t="shared" si="181"/>
        <v/>
      </c>
    </row>
    <row r="11544" spans="11:11">
      <c r="K11544" s="47" t="str">
        <f t="shared" si="181"/>
        <v/>
      </c>
    </row>
    <row r="11545" spans="11:11">
      <c r="K11545" s="47" t="str">
        <f t="shared" si="181"/>
        <v/>
      </c>
    </row>
    <row r="11546" spans="11:11">
      <c r="K11546" s="47" t="str">
        <f t="shared" si="181"/>
        <v/>
      </c>
    </row>
    <row r="11547" spans="11:11">
      <c r="K11547" s="47" t="str">
        <f t="shared" si="181"/>
        <v/>
      </c>
    </row>
    <row r="11548" spans="11:11">
      <c r="K11548" s="47" t="str">
        <f t="shared" si="181"/>
        <v/>
      </c>
    </row>
    <row r="11549" spans="11:11">
      <c r="K11549" s="47" t="str">
        <f t="shared" si="181"/>
        <v/>
      </c>
    </row>
    <row r="11550" spans="11:11">
      <c r="K11550" s="47" t="str">
        <f t="shared" si="181"/>
        <v/>
      </c>
    </row>
    <row r="11551" spans="11:11">
      <c r="K11551" s="47" t="str">
        <f t="shared" si="181"/>
        <v/>
      </c>
    </row>
    <row r="11552" spans="11:11">
      <c r="K11552" s="47" t="str">
        <f t="shared" si="181"/>
        <v/>
      </c>
    </row>
    <row r="11553" spans="11:11">
      <c r="K11553" s="47" t="str">
        <f t="shared" si="181"/>
        <v/>
      </c>
    </row>
    <row r="11554" spans="11:11">
      <c r="K11554" s="47" t="str">
        <f t="shared" si="181"/>
        <v/>
      </c>
    </row>
    <row r="11555" spans="11:11">
      <c r="K11555" s="47" t="str">
        <f t="shared" si="181"/>
        <v/>
      </c>
    </row>
    <row r="11556" spans="11:11">
      <c r="K11556" s="47" t="str">
        <f t="shared" si="181"/>
        <v/>
      </c>
    </row>
    <row r="11557" spans="11:11">
      <c r="K11557" s="47" t="str">
        <f t="shared" si="181"/>
        <v/>
      </c>
    </row>
    <row r="11558" spans="11:11">
      <c r="K11558" s="47" t="str">
        <f t="shared" si="181"/>
        <v/>
      </c>
    </row>
    <row r="11559" spans="11:11">
      <c r="K11559" s="47" t="str">
        <f t="shared" si="181"/>
        <v/>
      </c>
    </row>
    <row r="11560" spans="11:11">
      <c r="K11560" s="47" t="str">
        <f t="shared" si="181"/>
        <v/>
      </c>
    </row>
    <row r="11561" spans="11:11">
      <c r="K11561" s="47" t="str">
        <f t="shared" si="181"/>
        <v/>
      </c>
    </row>
    <row r="11562" spans="11:11">
      <c r="K11562" s="47" t="str">
        <f t="shared" si="181"/>
        <v/>
      </c>
    </row>
    <row r="11563" spans="11:11">
      <c r="K11563" s="47" t="str">
        <f t="shared" si="181"/>
        <v/>
      </c>
    </row>
    <row r="11564" spans="11:11">
      <c r="K11564" s="47" t="str">
        <f t="shared" si="181"/>
        <v/>
      </c>
    </row>
    <row r="11565" spans="11:11">
      <c r="K11565" s="47" t="str">
        <f t="shared" si="181"/>
        <v/>
      </c>
    </row>
    <row r="11566" spans="11:11">
      <c r="K11566" s="47" t="str">
        <f t="shared" si="181"/>
        <v/>
      </c>
    </row>
    <row r="11567" spans="11:11">
      <c r="K11567" s="47" t="str">
        <f t="shared" si="181"/>
        <v/>
      </c>
    </row>
    <row r="11568" spans="11:11">
      <c r="K11568" s="47" t="str">
        <f t="shared" si="181"/>
        <v/>
      </c>
    </row>
    <row r="11569" spans="11:11">
      <c r="K11569" s="47" t="str">
        <f t="shared" si="181"/>
        <v/>
      </c>
    </row>
    <row r="11570" spans="11:11">
      <c r="K11570" s="47" t="str">
        <f t="shared" si="181"/>
        <v/>
      </c>
    </row>
    <row r="11571" spans="11:11">
      <c r="K11571" s="47" t="str">
        <f t="shared" si="181"/>
        <v/>
      </c>
    </row>
    <row r="11572" spans="11:11">
      <c r="K11572" s="47" t="str">
        <f t="shared" si="181"/>
        <v/>
      </c>
    </row>
    <row r="11573" spans="11:11">
      <c r="K11573" s="47" t="str">
        <f t="shared" si="181"/>
        <v/>
      </c>
    </row>
    <row r="11574" spans="11:11">
      <c r="K11574" s="47" t="str">
        <f t="shared" si="181"/>
        <v/>
      </c>
    </row>
    <row r="11575" spans="11:11">
      <c r="K11575" s="47" t="str">
        <f t="shared" si="181"/>
        <v/>
      </c>
    </row>
    <row r="11576" spans="11:11">
      <c r="K11576" s="47" t="str">
        <f t="shared" si="181"/>
        <v/>
      </c>
    </row>
    <row r="11577" spans="11:11">
      <c r="K11577" s="47" t="str">
        <f t="shared" si="181"/>
        <v/>
      </c>
    </row>
    <row r="11578" spans="11:11">
      <c r="K11578" s="47" t="str">
        <f t="shared" si="181"/>
        <v/>
      </c>
    </row>
    <row r="11579" spans="11:11">
      <c r="K11579" s="47" t="str">
        <f t="shared" si="181"/>
        <v/>
      </c>
    </row>
    <row r="11580" spans="11:11">
      <c r="K11580" s="47" t="str">
        <f t="shared" si="181"/>
        <v/>
      </c>
    </row>
    <row r="11581" spans="11:11">
      <c r="K11581" s="47" t="str">
        <f t="shared" si="181"/>
        <v/>
      </c>
    </row>
    <row r="11582" spans="11:11">
      <c r="K11582" s="47" t="str">
        <f t="shared" si="181"/>
        <v/>
      </c>
    </row>
    <row r="11583" spans="11:11">
      <c r="K11583" s="47" t="str">
        <f t="shared" si="181"/>
        <v/>
      </c>
    </row>
    <row r="11584" spans="11:11">
      <c r="K11584" s="47" t="str">
        <f t="shared" si="181"/>
        <v/>
      </c>
    </row>
    <row r="11585" spans="11:11">
      <c r="K11585" s="47" t="str">
        <f t="shared" si="181"/>
        <v/>
      </c>
    </row>
    <row r="11586" spans="11:11">
      <c r="K11586" s="47" t="str">
        <f t="shared" si="181"/>
        <v/>
      </c>
    </row>
    <row r="11587" spans="11:11">
      <c r="K11587" s="47" t="str">
        <f t="shared" si="181"/>
        <v/>
      </c>
    </row>
    <row r="11588" spans="11:11">
      <c r="K11588" s="47" t="str">
        <f t="shared" si="181"/>
        <v/>
      </c>
    </row>
    <row r="11589" spans="11:11">
      <c r="K11589" s="47" t="str">
        <f t="shared" si="181"/>
        <v/>
      </c>
    </row>
    <row r="11590" spans="11:11">
      <c r="K11590" s="47" t="str">
        <f t="shared" si="181"/>
        <v/>
      </c>
    </row>
    <row r="11591" spans="11:11">
      <c r="K11591" s="47" t="str">
        <f t="shared" si="181"/>
        <v/>
      </c>
    </row>
    <row r="11592" spans="11:11">
      <c r="K11592" s="47" t="str">
        <f t="shared" si="181"/>
        <v/>
      </c>
    </row>
    <row r="11593" spans="11:11">
      <c r="K11593" s="47" t="str">
        <f t="shared" si="181"/>
        <v/>
      </c>
    </row>
    <row r="11594" spans="11:11">
      <c r="K11594" s="47" t="str">
        <f t="shared" si="181"/>
        <v/>
      </c>
    </row>
    <row r="11595" spans="11:11">
      <c r="K11595" s="47" t="str">
        <f t="shared" si="181"/>
        <v/>
      </c>
    </row>
    <row r="11596" spans="11:11">
      <c r="K11596" s="47" t="str">
        <f t="shared" si="181"/>
        <v/>
      </c>
    </row>
    <row r="11597" spans="11:11">
      <c r="K11597" s="47" t="str">
        <f t="shared" si="181"/>
        <v/>
      </c>
    </row>
    <row r="11598" spans="11:11">
      <c r="K11598" s="47" t="str">
        <f t="shared" si="181"/>
        <v/>
      </c>
    </row>
    <row r="11599" spans="11:11">
      <c r="K11599" s="47" t="str">
        <f t="shared" si="181"/>
        <v/>
      </c>
    </row>
    <row r="11600" spans="11:11">
      <c r="K11600" s="47" t="str">
        <f t="shared" si="181"/>
        <v/>
      </c>
    </row>
    <row r="11601" spans="11:11">
      <c r="K11601" s="47" t="str">
        <f t="shared" si="181"/>
        <v/>
      </c>
    </row>
    <row r="11602" spans="11:11">
      <c r="K11602" s="47" t="str">
        <f t="shared" si="181"/>
        <v/>
      </c>
    </row>
    <row r="11603" spans="11:11">
      <c r="K11603" s="47" t="str">
        <f t="shared" ref="K11603:K11666" si="182">LEFT(C11603,2)</f>
        <v/>
      </c>
    </row>
    <row r="11604" spans="11:11">
      <c r="K11604" s="47" t="str">
        <f t="shared" si="182"/>
        <v/>
      </c>
    </row>
    <row r="11605" spans="11:11">
      <c r="K11605" s="47" t="str">
        <f t="shared" si="182"/>
        <v/>
      </c>
    </row>
    <row r="11606" spans="11:11">
      <c r="K11606" s="47" t="str">
        <f t="shared" si="182"/>
        <v/>
      </c>
    </row>
    <row r="11607" spans="11:11">
      <c r="K11607" s="47" t="str">
        <f t="shared" si="182"/>
        <v/>
      </c>
    </row>
    <row r="11608" spans="11:11">
      <c r="K11608" s="47" t="str">
        <f t="shared" si="182"/>
        <v/>
      </c>
    </row>
    <row r="11609" spans="11:11">
      <c r="K11609" s="47" t="str">
        <f t="shared" si="182"/>
        <v/>
      </c>
    </row>
    <row r="11610" spans="11:11">
      <c r="K11610" s="47" t="str">
        <f t="shared" si="182"/>
        <v/>
      </c>
    </row>
    <row r="11611" spans="11:11">
      <c r="K11611" s="47" t="str">
        <f t="shared" si="182"/>
        <v/>
      </c>
    </row>
    <row r="11612" spans="11:11">
      <c r="K11612" s="47" t="str">
        <f t="shared" si="182"/>
        <v/>
      </c>
    </row>
    <row r="11613" spans="11:11">
      <c r="K11613" s="47" t="str">
        <f t="shared" si="182"/>
        <v/>
      </c>
    </row>
    <row r="11614" spans="11:11">
      <c r="K11614" s="47" t="str">
        <f t="shared" si="182"/>
        <v/>
      </c>
    </row>
    <row r="11615" spans="11:11">
      <c r="K11615" s="47" t="str">
        <f t="shared" si="182"/>
        <v/>
      </c>
    </row>
    <row r="11616" spans="11:11">
      <c r="K11616" s="47" t="str">
        <f t="shared" si="182"/>
        <v/>
      </c>
    </row>
    <row r="11617" spans="11:11">
      <c r="K11617" s="47" t="str">
        <f t="shared" si="182"/>
        <v/>
      </c>
    </row>
    <row r="11618" spans="11:11">
      <c r="K11618" s="47" t="str">
        <f t="shared" si="182"/>
        <v/>
      </c>
    </row>
    <row r="11619" spans="11:11">
      <c r="K11619" s="47" t="str">
        <f t="shared" si="182"/>
        <v/>
      </c>
    </row>
    <row r="11620" spans="11:11">
      <c r="K11620" s="47" t="str">
        <f t="shared" si="182"/>
        <v/>
      </c>
    </row>
    <row r="11621" spans="11:11">
      <c r="K11621" s="47" t="str">
        <f t="shared" si="182"/>
        <v/>
      </c>
    </row>
    <row r="11622" spans="11:11">
      <c r="K11622" s="47" t="str">
        <f t="shared" si="182"/>
        <v/>
      </c>
    </row>
    <row r="11623" spans="11:11">
      <c r="K11623" s="47" t="str">
        <f t="shared" si="182"/>
        <v/>
      </c>
    </row>
    <row r="11624" spans="11:11">
      <c r="K11624" s="47" t="str">
        <f t="shared" si="182"/>
        <v/>
      </c>
    </row>
    <row r="11625" spans="11:11">
      <c r="K11625" s="47" t="str">
        <f t="shared" si="182"/>
        <v/>
      </c>
    </row>
    <row r="11626" spans="11:11">
      <c r="K11626" s="47" t="str">
        <f t="shared" si="182"/>
        <v/>
      </c>
    </row>
    <row r="11627" spans="11:11">
      <c r="K11627" s="47" t="str">
        <f t="shared" si="182"/>
        <v/>
      </c>
    </row>
    <row r="11628" spans="11:11">
      <c r="K11628" s="47" t="str">
        <f t="shared" si="182"/>
        <v/>
      </c>
    </row>
    <row r="11629" spans="11:11">
      <c r="K11629" s="47" t="str">
        <f t="shared" si="182"/>
        <v/>
      </c>
    </row>
    <row r="11630" spans="11:11">
      <c r="K11630" s="47" t="str">
        <f t="shared" si="182"/>
        <v/>
      </c>
    </row>
    <row r="11631" spans="11:11">
      <c r="K11631" s="47" t="str">
        <f t="shared" si="182"/>
        <v/>
      </c>
    </row>
    <row r="11632" spans="11:11">
      <c r="K11632" s="47" t="str">
        <f t="shared" si="182"/>
        <v/>
      </c>
    </row>
    <row r="11633" spans="11:11">
      <c r="K11633" s="47" t="str">
        <f t="shared" si="182"/>
        <v/>
      </c>
    </row>
    <row r="11634" spans="11:11">
      <c r="K11634" s="47" t="str">
        <f t="shared" si="182"/>
        <v/>
      </c>
    </row>
    <row r="11635" spans="11:11">
      <c r="K11635" s="47" t="str">
        <f t="shared" si="182"/>
        <v/>
      </c>
    </row>
    <row r="11636" spans="11:11">
      <c r="K11636" s="47" t="str">
        <f t="shared" si="182"/>
        <v/>
      </c>
    </row>
    <row r="11637" spans="11:11">
      <c r="K11637" s="47" t="str">
        <f t="shared" si="182"/>
        <v/>
      </c>
    </row>
    <row r="11638" spans="11:11">
      <c r="K11638" s="47" t="str">
        <f t="shared" si="182"/>
        <v/>
      </c>
    </row>
    <row r="11639" spans="11:11">
      <c r="K11639" s="47" t="str">
        <f t="shared" si="182"/>
        <v/>
      </c>
    </row>
    <row r="11640" spans="11:11">
      <c r="K11640" s="47" t="str">
        <f t="shared" si="182"/>
        <v/>
      </c>
    </row>
    <row r="11641" spans="11:11">
      <c r="K11641" s="47" t="str">
        <f t="shared" si="182"/>
        <v/>
      </c>
    </row>
    <row r="11642" spans="11:11">
      <c r="K11642" s="47" t="str">
        <f t="shared" si="182"/>
        <v/>
      </c>
    </row>
    <row r="11643" spans="11:11">
      <c r="K11643" s="47" t="str">
        <f t="shared" si="182"/>
        <v/>
      </c>
    </row>
    <row r="11644" spans="11:11">
      <c r="K11644" s="47" t="str">
        <f t="shared" si="182"/>
        <v/>
      </c>
    </row>
    <row r="11645" spans="11:11">
      <c r="K11645" s="47" t="str">
        <f t="shared" si="182"/>
        <v/>
      </c>
    </row>
    <row r="11646" spans="11:11">
      <c r="K11646" s="47" t="str">
        <f t="shared" si="182"/>
        <v/>
      </c>
    </row>
    <row r="11647" spans="11:11">
      <c r="K11647" s="47" t="str">
        <f t="shared" si="182"/>
        <v/>
      </c>
    </row>
    <row r="11648" spans="11:11">
      <c r="K11648" s="47" t="str">
        <f t="shared" si="182"/>
        <v/>
      </c>
    </row>
    <row r="11649" spans="11:11">
      <c r="K11649" s="47" t="str">
        <f t="shared" si="182"/>
        <v/>
      </c>
    </row>
    <row r="11650" spans="11:11">
      <c r="K11650" s="47" t="str">
        <f t="shared" si="182"/>
        <v/>
      </c>
    </row>
    <row r="11651" spans="11:11">
      <c r="K11651" s="47" t="str">
        <f t="shared" si="182"/>
        <v/>
      </c>
    </row>
    <row r="11652" spans="11:11">
      <c r="K11652" s="47" t="str">
        <f t="shared" si="182"/>
        <v/>
      </c>
    </row>
    <row r="11653" spans="11:11">
      <c r="K11653" s="47" t="str">
        <f t="shared" si="182"/>
        <v/>
      </c>
    </row>
    <row r="11654" spans="11:11">
      <c r="K11654" s="47" t="str">
        <f t="shared" si="182"/>
        <v/>
      </c>
    </row>
    <row r="11655" spans="11:11">
      <c r="K11655" s="47" t="str">
        <f t="shared" si="182"/>
        <v/>
      </c>
    </row>
    <row r="11656" spans="11:11">
      <c r="K11656" s="47" t="str">
        <f t="shared" si="182"/>
        <v/>
      </c>
    </row>
    <row r="11657" spans="11:11">
      <c r="K11657" s="47" t="str">
        <f t="shared" si="182"/>
        <v/>
      </c>
    </row>
    <row r="11658" spans="11:11">
      <c r="K11658" s="47" t="str">
        <f t="shared" si="182"/>
        <v/>
      </c>
    </row>
    <row r="11659" spans="11:11">
      <c r="K11659" s="47" t="str">
        <f t="shared" si="182"/>
        <v/>
      </c>
    </row>
    <row r="11660" spans="11:11">
      <c r="K11660" s="47" t="str">
        <f t="shared" si="182"/>
        <v/>
      </c>
    </row>
    <row r="11661" spans="11:11">
      <c r="K11661" s="47" t="str">
        <f t="shared" si="182"/>
        <v/>
      </c>
    </row>
    <row r="11662" spans="11:11">
      <c r="K11662" s="47" t="str">
        <f t="shared" si="182"/>
        <v/>
      </c>
    </row>
    <row r="11663" spans="11:11">
      <c r="K11663" s="47" t="str">
        <f t="shared" si="182"/>
        <v/>
      </c>
    </row>
    <row r="11664" spans="11:11">
      <c r="K11664" s="47" t="str">
        <f t="shared" si="182"/>
        <v/>
      </c>
    </row>
    <row r="11665" spans="11:11">
      <c r="K11665" s="47" t="str">
        <f t="shared" si="182"/>
        <v/>
      </c>
    </row>
    <row r="11666" spans="11:11">
      <c r="K11666" s="47" t="str">
        <f t="shared" si="182"/>
        <v/>
      </c>
    </row>
    <row r="11667" spans="11:11">
      <c r="K11667" s="47" t="str">
        <f t="shared" ref="K11667:K11730" si="183">LEFT(C11667,2)</f>
        <v/>
      </c>
    </row>
    <row r="11668" spans="11:11">
      <c r="K11668" s="47" t="str">
        <f t="shared" si="183"/>
        <v/>
      </c>
    </row>
    <row r="11669" spans="11:11">
      <c r="K11669" s="47" t="str">
        <f t="shared" si="183"/>
        <v/>
      </c>
    </row>
    <row r="11670" spans="11:11">
      <c r="K11670" s="47" t="str">
        <f t="shared" si="183"/>
        <v/>
      </c>
    </row>
    <row r="11671" spans="11:11">
      <c r="K11671" s="47" t="str">
        <f t="shared" si="183"/>
        <v/>
      </c>
    </row>
    <row r="11672" spans="11:11">
      <c r="K11672" s="47" t="str">
        <f t="shared" si="183"/>
        <v/>
      </c>
    </row>
    <row r="11673" spans="11:11">
      <c r="K11673" s="47" t="str">
        <f t="shared" si="183"/>
        <v/>
      </c>
    </row>
    <row r="11674" spans="11:11">
      <c r="K11674" s="47" t="str">
        <f t="shared" si="183"/>
        <v/>
      </c>
    </row>
    <row r="11675" spans="11:11">
      <c r="K11675" s="47" t="str">
        <f t="shared" si="183"/>
        <v/>
      </c>
    </row>
    <row r="11676" spans="11:11">
      <c r="K11676" s="47" t="str">
        <f t="shared" si="183"/>
        <v/>
      </c>
    </row>
    <row r="11677" spans="11:11">
      <c r="K11677" s="47" t="str">
        <f t="shared" si="183"/>
        <v/>
      </c>
    </row>
    <row r="11678" spans="11:11">
      <c r="K11678" s="47" t="str">
        <f t="shared" si="183"/>
        <v/>
      </c>
    </row>
    <row r="11679" spans="11:11">
      <c r="K11679" s="47" t="str">
        <f t="shared" si="183"/>
        <v/>
      </c>
    </row>
    <row r="11680" spans="11:11">
      <c r="K11680" s="47" t="str">
        <f t="shared" si="183"/>
        <v/>
      </c>
    </row>
    <row r="11681" spans="11:11">
      <c r="K11681" s="47" t="str">
        <f t="shared" si="183"/>
        <v/>
      </c>
    </row>
    <row r="11682" spans="11:11">
      <c r="K11682" s="47" t="str">
        <f t="shared" si="183"/>
        <v/>
      </c>
    </row>
    <row r="11683" spans="11:11">
      <c r="K11683" s="47" t="str">
        <f t="shared" si="183"/>
        <v/>
      </c>
    </row>
    <row r="11684" spans="11:11">
      <c r="K11684" s="47" t="str">
        <f t="shared" si="183"/>
        <v/>
      </c>
    </row>
    <row r="11685" spans="11:11">
      <c r="K11685" s="47" t="str">
        <f t="shared" si="183"/>
        <v/>
      </c>
    </row>
    <row r="11686" spans="11:11">
      <c r="K11686" s="47" t="str">
        <f t="shared" si="183"/>
        <v/>
      </c>
    </row>
    <row r="11687" spans="11:11">
      <c r="K11687" s="47" t="str">
        <f t="shared" si="183"/>
        <v/>
      </c>
    </row>
    <row r="11688" spans="11:11">
      <c r="K11688" s="47" t="str">
        <f t="shared" si="183"/>
        <v/>
      </c>
    </row>
    <row r="11689" spans="11:11">
      <c r="K11689" s="47" t="str">
        <f t="shared" si="183"/>
        <v/>
      </c>
    </row>
    <row r="11690" spans="11:11">
      <c r="K11690" s="47" t="str">
        <f t="shared" si="183"/>
        <v/>
      </c>
    </row>
    <row r="11691" spans="11:11">
      <c r="K11691" s="47" t="str">
        <f t="shared" si="183"/>
        <v/>
      </c>
    </row>
    <row r="11692" spans="11:11">
      <c r="K11692" s="47" t="str">
        <f t="shared" si="183"/>
        <v/>
      </c>
    </row>
    <row r="11693" spans="11:11">
      <c r="K11693" s="47" t="str">
        <f t="shared" si="183"/>
        <v/>
      </c>
    </row>
    <row r="11694" spans="11:11">
      <c r="K11694" s="47" t="str">
        <f t="shared" si="183"/>
        <v/>
      </c>
    </row>
    <row r="11695" spans="11:11">
      <c r="K11695" s="47" t="str">
        <f t="shared" si="183"/>
        <v/>
      </c>
    </row>
    <row r="11696" spans="11:11">
      <c r="K11696" s="47" t="str">
        <f t="shared" si="183"/>
        <v/>
      </c>
    </row>
    <row r="11697" spans="11:11">
      <c r="K11697" s="47" t="str">
        <f t="shared" si="183"/>
        <v/>
      </c>
    </row>
    <row r="11698" spans="11:11">
      <c r="K11698" s="47" t="str">
        <f t="shared" si="183"/>
        <v/>
      </c>
    </row>
    <row r="11699" spans="11:11">
      <c r="K11699" s="47" t="str">
        <f t="shared" si="183"/>
        <v/>
      </c>
    </row>
    <row r="11700" spans="11:11">
      <c r="K11700" s="47" t="str">
        <f t="shared" si="183"/>
        <v/>
      </c>
    </row>
    <row r="11701" spans="11:11">
      <c r="K11701" s="47" t="str">
        <f t="shared" si="183"/>
        <v/>
      </c>
    </row>
    <row r="11702" spans="11:11">
      <c r="K11702" s="47" t="str">
        <f t="shared" si="183"/>
        <v/>
      </c>
    </row>
    <row r="11703" spans="11:11">
      <c r="K11703" s="47" t="str">
        <f t="shared" si="183"/>
        <v/>
      </c>
    </row>
    <row r="11704" spans="11:11">
      <c r="K11704" s="47" t="str">
        <f t="shared" si="183"/>
        <v/>
      </c>
    </row>
    <row r="11705" spans="11:11">
      <c r="K11705" s="47" t="str">
        <f t="shared" si="183"/>
        <v/>
      </c>
    </row>
    <row r="11706" spans="11:11">
      <c r="K11706" s="47" t="str">
        <f t="shared" si="183"/>
        <v/>
      </c>
    </row>
    <row r="11707" spans="11:11">
      <c r="K11707" s="47" t="str">
        <f t="shared" si="183"/>
        <v/>
      </c>
    </row>
    <row r="11708" spans="11:11">
      <c r="K11708" s="47" t="str">
        <f t="shared" si="183"/>
        <v/>
      </c>
    </row>
    <row r="11709" spans="11:11">
      <c r="K11709" s="47" t="str">
        <f t="shared" si="183"/>
        <v/>
      </c>
    </row>
    <row r="11710" spans="11:11">
      <c r="K11710" s="47" t="str">
        <f t="shared" si="183"/>
        <v/>
      </c>
    </row>
    <row r="11711" spans="11:11">
      <c r="K11711" s="47" t="str">
        <f t="shared" si="183"/>
        <v/>
      </c>
    </row>
    <row r="11712" spans="11:11">
      <c r="K11712" s="47" t="str">
        <f t="shared" si="183"/>
        <v/>
      </c>
    </row>
    <row r="11713" spans="11:11">
      <c r="K11713" s="47" t="str">
        <f t="shared" si="183"/>
        <v/>
      </c>
    </row>
    <row r="11714" spans="11:11">
      <c r="K11714" s="47" t="str">
        <f t="shared" si="183"/>
        <v/>
      </c>
    </row>
    <row r="11715" spans="11:11">
      <c r="K11715" s="47" t="str">
        <f t="shared" si="183"/>
        <v/>
      </c>
    </row>
    <row r="11716" spans="11:11">
      <c r="K11716" s="47" t="str">
        <f t="shared" si="183"/>
        <v/>
      </c>
    </row>
    <row r="11717" spans="11:11">
      <c r="K11717" s="47" t="str">
        <f t="shared" si="183"/>
        <v/>
      </c>
    </row>
    <row r="11718" spans="11:11">
      <c r="K11718" s="47" t="str">
        <f t="shared" si="183"/>
        <v/>
      </c>
    </row>
    <row r="11719" spans="11:11">
      <c r="K11719" s="47" t="str">
        <f t="shared" si="183"/>
        <v/>
      </c>
    </row>
    <row r="11720" spans="11:11">
      <c r="K11720" s="47" t="str">
        <f t="shared" si="183"/>
        <v/>
      </c>
    </row>
    <row r="11721" spans="11:11">
      <c r="K11721" s="47" t="str">
        <f t="shared" si="183"/>
        <v/>
      </c>
    </row>
    <row r="11722" spans="11:11">
      <c r="K11722" s="47" t="str">
        <f t="shared" si="183"/>
        <v/>
      </c>
    </row>
    <row r="11723" spans="11:11">
      <c r="K11723" s="47" t="str">
        <f t="shared" si="183"/>
        <v/>
      </c>
    </row>
    <row r="11724" spans="11:11">
      <c r="K11724" s="47" t="str">
        <f t="shared" si="183"/>
        <v/>
      </c>
    </row>
    <row r="11725" spans="11:11">
      <c r="K11725" s="47" t="str">
        <f t="shared" si="183"/>
        <v/>
      </c>
    </row>
    <row r="11726" spans="11:11">
      <c r="K11726" s="47" t="str">
        <f t="shared" si="183"/>
        <v/>
      </c>
    </row>
    <row r="11727" spans="11:11">
      <c r="K11727" s="47" t="str">
        <f t="shared" si="183"/>
        <v/>
      </c>
    </row>
    <row r="11728" spans="11:11">
      <c r="K11728" s="47" t="str">
        <f t="shared" si="183"/>
        <v/>
      </c>
    </row>
    <row r="11729" spans="11:11">
      <c r="K11729" s="47" t="str">
        <f t="shared" si="183"/>
        <v/>
      </c>
    </row>
    <row r="11730" spans="11:11">
      <c r="K11730" s="47" t="str">
        <f t="shared" si="183"/>
        <v/>
      </c>
    </row>
    <row r="11731" spans="11:11">
      <c r="K11731" s="47" t="str">
        <f t="shared" ref="K11731:K11794" si="184">LEFT(C11731,2)</f>
        <v/>
      </c>
    </row>
    <row r="11732" spans="11:11">
      <c r="K11732" s="47" t="str">
        <f t="shared" si="184"/>
        <v/>
      </c>
    </row>
    <row r="11733" spans="11:11">
      <c r="K11733" s="47" t="str">
        <f t="shared" si="184"/>
        <v/>
      </c>
    </row>
    <row r="11734" spans="11:11">
      <c r="K11734" s="47" t="str">
        <f t="shared" si="184"/>
        <v/>
      </c>
    </row>
    <row r="11735" spans="11:11">
      <c r="K11735" s="47" t="str">
        <f t="shared" si="184"/>
        <v/>
      </c>
    </row>
    <row r="11736" spans="11:11">
      <c r="K11736" s="47" t="str">
        <f t="shared" si="184"/>
        <v/>
      </c>
    </row>
    <row r="11737" spans="11:11">
      <c r="K11737" s="47" t="str">
        <f t="shared" si="184"/>
        <v/>
      </c>
    </row>
    <row r="11738" spans="11:11">
      <c r="K11738" s="47" t="str">
        <f t="shared" si="184"/>
        <v/>
      </c>
    </row>
    <row r="11739" spans="11:11">
      <c r="K11739" s="47" t="str">
        <f t="shared" si="184"/>
        <v/>
      </c>
    </row>
    <row r="11740" spans="11:11">
      <c r="K11740" s="47" t="str">
        <f t="shared" si="184"/>
        <v/>
      </c>
    </row>
    <row r="11741" spans="11:11">
      <c r="K11741" s="47" t="str">
        <f t="shared" si="184"/>
        <v/>
      </c>
    </row>
    <row r="11742" spans="11:11">
      <c r="K11742" s="47" t="str">
        <f t="shared" si="184"/>
        <v/>
      </c>
    </row>
    <row r="11743" spans="11:11">
      <c r="K11743" s="47" t="str">
        <f t="shared" si="184"/>
        <v/>
      </c>
    </row>
    <row r="11744" spans="11:11">
      <c r="K11744" s="47" t="str">
        <f t="shared" si="184"/>
        <v/>
      </c>
    </row>
    <row r="11745" spans="11:11">
      <c r="K11745" s="47" t="str">
        <f t="shared" si="184"/>
        <v/>
      </c>
    </row>
    <row r="11746" spans="11:11">
      <c r="K11746" s="47" t="str">
        <f t="shared" si="184"/>
        <v/>
      </c>
    </row>
    <row r="11747" spans="11:11">
      <c r="K11747" s="47" t="str">
        <f t="shared" si="184"/>
        <v/>
      </c>
    </row>
    <row r="11748" spans="11:11">
      <c r="K11748" s="47" t="str">
        <f t="shared" si="184"/>
        <v/>
      </c>
    </row>
    <row r="11749" spans="11:11">
      <c r="K11749" s="47" t="str">
        <f t="shared" si="184"/>
        <v/>
      </c>
    </row>
    <row r="11750" spans="11:11">
      <c r="K11750" s="47" t="str">
        <f t="shared" si="184"/>
        <v/>
      </c>
    </row>
    <row r="11751" spans="11:11">
      <c r="K11751" s="47" t="str">
        <f t="shared" si="184"/>
        <v/>
      </c>
    </row>
    <row r="11752" spans="11:11">
      <c r="K11752" s="47" t="str">
        <f t="shared" si="184"/>
        <v/>
      </c>
    </row>
    <row r="11753" spans="11:11">
      <c r="K11753" s="47" t="str">
        <f t="shared" si="184"/>
        <v/>
      </c>
    </row>
    <row r="11754" spans="11:11">
      <c r="K11754" s="47" t="str">
        <f t="shared" si="184"/>
        <v/>
      </c>
    </row>
    <row r="11755" spans="11:11">
      <c r="K11755" s="47" t="str">
        <f t="shared" si="184"/>
        <v/>
      </c>
    </row>
    <row r="11756" spans="11:11">
      <c r="K11756" s="47" t="str">
        <f t="shared" si="184"/>
        <v/>
      </c>
    </row>
    <row r="11757" spans="11:11">
      <c r="K11757" s="47" t="str">
        <f t="shared" si="184"/>
        <v/>
      </c>
    </row>
    <row r="11758" spans="11:11">
      <c r="K11758" s="47" t="str">
        <f t="shared" si="184"/>
        <v/>
      </c>
    </row>
    <row r="11759" spans="11:11">
      <c r="K11759" s="47" t="str">
        <f t="shared" si="184"/>
        <v/>
      </c>
    </row>
    <row r="11760" spans="11:11">
      <c r="K11760" s="47" t="str">
        <f t="shared" si="184"/>
        <v/>
      </c>
    </row>
    <row r="11761" spans="11:11">
      <c r="K11761" s="47" t="str">
        <f t="shared" si="184"/>
        <v/>
      </c>
    </row>
    <row r="11762" spans="11:11">
      <c r="K11762" s="47" t="str">
        <f t="shared" si="184"/>
        <v/>
      </c>
    </row>
    <row r="11763" spans="11:11">
      <c r="K11763" s="47" t="str">
        <f t="shared" si="184"/>
        <v/>
      </c>
    </row>
    <row r="11764" spans="11:11">
      <c r="K11764" s="47" t="str">
        <f t="shared" si="184"/>
        <v/>
      </c>
    </row>
    <row r="11765" spans="11:11">
      <c r="K11765" s="47" t="str">
        <f t="shared" si="184"/>
        <v/>
      </c>
    </row>
    <row r="11766" spans="11:11">
      <c r="K11766" s="47" t="str">
        <f t="shared" si="184"/>
        <v/>
      </c>
    </row>
    <row r="11767" spans="11:11">
      <c r="K11767" s="47" t="str">
        <f t="shared" si="184"/>
        <v/>
      </c>
    </row>
    <row r="11768" spans="11:11">
      <c r="K11768" s="47" t="str">
        <f t="shared" si="184"/>
        <v/>
      </c>
    </row>
    <row r="11769" spans="11:11">
      <c r="K11769" s="47" t="str">
        <f t="shared" si="184"/>
        <v/>
      </c>
    </row>
    <row r="11770" spans="11:11">
      <c r="K11770" s="47" t="str">
        <f t="shared" si="184"/>
        <v/>
      </c>
    </row>
    <row r="11771" spans="11:11">
      <c r="K11771" s="47" t="str">
        <f t="shared" si="184"/>
        <v/>
      </c>
    </row>
    <row r="11772" spans="11:11">
      <c r="K11772" s="47" t="str">
        <f t="shared" si="184"/>
        <v/>
      </c>
    </row>
    <row r="11773" spans="11:11">
      <c r="K11773" s="47" t="str">
        <f t="shared" si="184"/>
        <v/>
      </c>
    </row>
    <row r="11774" spans="11:11">
      <c r="K11774" s="47" t="str">
        <f t="shared" si="184"/>
        <v/>
      </c>
    </row>
    <row r="11775" spans="11:11">
      <c r="K11775" s="47" t="str">
        <f t="shared" si="184"/>
        <v/>
      </c>
    </row>
    <row r="11776" spans="11:11">
      <c r="K11776" s="47" t="str">
        <f t="shared" si="184"/>
        <v/>
      </c>
    </row>
    <row r="11777" spans="11:11">
      <c r="K11777" s="47" t="str">
        <f t="shared" si="184"/>
        <v/>
      </c>
    </row>
    <row r="11778" spans="11:11">
      <c r="K11778" s="47" t="str">
        <f t="shared" si="184"/>
        <v/>
      </c>
    </row>
    <row r="11779" spans="11:11">
      <c r="K11779" s="47" t="str">
        <f t="shared" si="184"/>
        <v/>
      </c>
    </row>
    <row r="11780" spans="11:11">
      <c r="K11780" s="47" t="str">
        <f t="shared" si="184"/>
        <v/>
      </c>
    </row>
    <row r="11781" spans="11:11">
      <c r="K11781" s="47" t="str">
        <f t="shared" si="184"/>
        <v/>
      </c>
    </row>
    <row r="11782" spans="11:11">
      <c r="K11782" s="47" t="str">
        <f t="shared" si="184"/>
        <v/>
      </c>
    </row>
    <row r="11783" spans="11:11">
      <c r="K11783" s="47" t="str">
        <f t="shared" si="184"/>
        <v/>
      </c>
    </row>
    <row r="11784" spans="11:11">
      <c r="K11784" s="47" t="str">
        <f t="shared" si="184"/>
        <v/>
      </c>
    </row>
    <row r="11785" spans="11:11">
      <c r="K11785" s="47" t="str">
        <f t="shared" si="184"/>
        <v/>
      </c>
    </row>
    <row r="11786" spans="11:11">
      <c r="K11786" s="47" t="str">
        <f t="shared" si="184"/>
        <v/>
      </c>
    </row>
    <row r="11787" spans="11:11">
      <c r="K11787" s="47" t="str">
        <f t="shared" si="184"/>
        <v/>
      </c>
    </row>
    <row r="11788" spans="11:11">
      <c r="K11788" s="47" t="str">
        <f t="shared" si="184"/>
        <v/>
      </c>
    </row>
    <row r="11789" spans="11:11">
      <c r="K11789" s="47" t="str">
        <f t="shared" si="184"/>
        <v/>
      </c>
    </row>
    <row r="11790" spans="11:11">
      <c r="K11790" s="47" t="str">
        <f t="shared" si="184"/>
        <v/>
      </c>
    </row>
    <row r="11791" spans="11:11">
      <c r="K11791" s="47" t="str">
        <f t="shared" si="184"/>
        <v/>
      </c>
    </row>
    <row r="11792" spans="11:11">
      <c r="K11792" s="47" t="str">
        <f t="shared" si="184"/>
        <v/>
      </c>
    </row>
    <row r="11793" spans="11:11">
      <c r="K11793" s="47" t="str">
        <f t="shared" si="184"/>
        <v/>
      </c>
    </row>
    <row r="11794" spans="11:11">
      <c r="K11794" s="47" t="str">
        <f t="shared" si="184"/>
        <v/>
      </c>
    </row>
    <row r="11795" spans="11:11">
      <c r="K11795" s="47" t="str">
        <f t="shared" ref="K11795:K11858" si="185">LEFT(C11795,2)</f>
        <v/>
      </c>
    </row>
    <row r="11796" spans="11:11">
      <c r="K11796" s="47" t="str">
        <f t="shared" si="185"/>
        <v/>
      </c>
    </row>
    <row r="11797" spans="11:11">
      <c r="K11797" s="47" t="str">
        <f t="shared" si="185"/>
        <v/>
      </c>
    </row>
    <row r="11798" spans="11:11">
      <c r="K11798" s="47" t="str">
        <f t="shared" si="185"/>
        <v/>
      </c>
    </row>
    <row r="11799" spans="11:11">
      <c r="K11799" s="47" t="str">
        <f t="shared" si="185"/>
        <v/>
      </c>
    </row>
    <row r="11800" spans="11:11">
      <c r="K11800" s="47" t="str">
        <f t="shared" si="185"/>
        <v/>
      </c>
    </row>
    <row r="11801" spans="11:11">
      <c r="K11801" s="47" t="str">
        <f t="shared" si="185"/>
        <v/>
      </c>
    </row>
    <row r="11802" spans="11:11">
      <c r="K11802" s="47" t="str">
        <f t="shared" si="185"/>
        <v/>
      </c>
    </row>
    <row r="11803" spans="11:11">
      <c r="K11803" s="47" t="str">
        <f t="shared" si="185"/>
        <v/>
      </c>
    </row>
    <row r="11804" spans="11:11">
      <c r="K11804" s="47" t="str">
        <f t="shared" si="185"/>
        <v/>
      </c>
    </row>
    <row r="11805" spans="11:11">
      <c r="K11805" s="47" t="str">
        <f t="shared" si="185"/>
        <v/>
      </c>
    </row>
    <row r="11806" spans="11:11">
      <c r="K11806" s="47" t="str">
        <f t="shared" si="185"/>
        <v/>
      </c>
    </row>
    <row r="11807" spans="11:11">
      <c r="K11807" s="47" t="str">
        <f t="shared" si="185"/>
        <v/>
      </c>
    </row>
    <row r="11808" spans="11:11">
      <c r="K11808" s="47" t="str">
        <f t="shared" si="185"/>
        <v/>
      </c>
    </row>
    <row r="11809" spans="11:11">
      <c r="K11809" s="47" t="str">
        <f t="shared" si="185"/>
        <v/>
      </c>
    </row>
    <row r="11810" spans="11:11">
      <c r="K11810" s="47" t="str">
        <f t="shared" si="185"/>
        <v/>
      </c>
    </row>
    <row r="11811" spans="11:11">
      <c r="K11811" s="47" t="str">
        <f t="shared" si="185"/>
        <v/>
      </c>
    </row>
    <row r="11812" spans="11:11">
      <c r="K11812" s="47" t="str">
        <f t="shared" si="185"/>
        <v/>
      </c>
    </row>
    <row r="11813" spans="11:11">
      <c r="K11813" s="47" t="str">
        <f t="shared" si="185"/>
        <v/>
      </c>
    </row>
    <row r="11814" spans="11:11">
      <c r="K11814" s="47" t="str">
        <f t="shared" si="185"/>
        <v/>
      </c>
    </row>
    <row r="11815" spans="11:11">
      <c r="K11815" s="47" t="str">
        <f t="shared" si="185"/>
        <v/>
      </c>
    </row>
    <row r="11816" spans="11:11">
      <c r="K11816" s="47" t="str">
        <f t="shared" si="185"/>
        <v/>
      </c>
    </row>
    <row r="11817" spans="11:11">
      <c r="K11817" s="47" t="str">
        <f t="shared" si="185"/>
        <v/>
      </c>
    </row>
    <row r="11818" spans="11:11">
      <c r="K11818" s="47" t="str">
        <f t="shared" si="185"/>
        <v/>
      </c>
    </row>
    <row r="11819" spans="11:11">
      <c r="K11819" s="47" t="str">
        <f t="shared" si="185"/>
        <v/>
      </c>
    </row>
    <row r="11820" spans="11:11">
      <c r="K11820" s="47" t="str">
        <f t="shared" si="185"/>
        <v/>
      </c>
    </row>
    <row r="11821" spans="11:11">
      <c r="K11821" s="47" t="str">
        <f t="shared" si="185"/>
        <v/>
      </c>
    </row>
    <row r="11822" spans="11:11">
      <c r="K11822" s="47" t="str">
        <f t="shared" si="185"/>
        <v/>
      </c>
    </row>
    <row r="11823" spans="11:11">
      <c r="K11823" s="47" t="str">
        <f t="shared" si="185"/>
        <v/>
      </c>
    </row>
    <row r="11824" spans="11:11">
      <c r="K11824" s="47" t="str">
        <f t="shared" si="185"/>
        <v/>
      </c>
    </row>
    <row r="11825" spans="11:11">
      <c r="K11825" s="47" t="str">
        <f t="shared" si="185"/>
        <v/>
      </c>
    </row>
    <row r="11826" spans="11:11">
      <c r="K11826" s="47" t="str">
        <f t="shared" si="185"/>
        <v/>
      </c>
    </row>
    <row r="11827" spans="11:11">
      <c r="K11827" s="47" t="str">
        <f t="shared" si="185"/>
        <v/>
      </c>
    </row>
    <row r="11828" spans="11:11">
      <c r="K11828" s="47" t="str">
        <f t="shared" si="185"/>
        <v/>
      </c>
    </row>
    <row r="11829" spans="11:11">
      <c r="K11829" s="47" t="str">
        <f t="shared" si="185"/>
        <v/>
      </c>
    </row>
    <row r="11830" spans="11:11">
      <c r="K11830" s="47" t="str">
        <f t="shared" si="185"/>
        <v/>
      </c>
    </row>
    <row r="11831" spans="11:11">
      <c r="K11831" s="47" t="str">
        <f t="shared" si="185"/>
        <v/>
      </c>
    </row>
    <row r="11832" spans="11:11">
      <c r="K11832" s="47" t="str">
        <f t="shared" si="185"/>
        <v/>
      </c>
    </row>
    <row r="11833" spans="11:11">
      <c r="K11833" s="47" t="str">
        <f t="shared" si="185"/>
        <v/>
      </c>
    </row>
    <row r="11834" spans="11:11">
      <c r="K11834" s="47" t="str">
        <f t="shared" si="185"/>
        <v/>
      </c>
    </row>
    <row r="11835" spans="11:11">
      <c r="K11835" s="47" t="str">
        <f t="shared" si="185"/>
        <v/>
      </c>
    </row>
    <row r="11836" spans="11:11">
      <c r="K11836" s="47" t="str">
        <f t="shared" si="185"/>
        <v/>
      </c>
    </row>
    <row r="11837" spans="11:11">
      <c r="K11837" s="47" t="str">
        <f t="shared" si="185"/>
        <v/>
      </c>
    </row>
    <row r="11838" spans="11:11">
      <c r="K11838" s="47" t="str">
        <f t="shared" si="185"/>
        <v/>
      </c>
    </row>
    <row r="11839" spans="11:11">
      <c r="K11839" s="47" t="str">
        <f t="shared" si="185"/>
        <v/>
      </c>
    </row>
    <row r="11840" spans="11:11">
      <c r="K11840" s="47" t="str">
        <f t="shared" si="185"/>
        <v/>
      </c>
    </row>
    <row r="11841" spans="11:11">
      <c r="K11841" s="47" t="str">
        <f t="shared" si="185"/>
        <v/>
      </c>
    </row>
    <row r="11842" spans="11:11">
      <c r="K11842" s="47" t="str">
        <f t="shared" si="185"/>
        <v/>
      </c>
    </row>
    <row r="11843" spans="11:11">
      <c r="K11843" s="47" t="str">
        <f t="shared" si="185"/>
        <v/>
      </c>
    </row>
    <row r="11844" spans="11:11">
      <c r="K11844" s="47" t="str">
        <f t="shared" si="185"/>
        <v/>
      </c>
    </row>
    <row r="11845" spans="11:11">
      <c r="K11845" s="47" t="str">
        <f t="shared" si="185"/>
        <v/>
      </c>
    </row>
    <row r="11846" spans="11:11">
      <c r="K11846" s="47" t="str">
        <f t="shared" si="185"/>
        <v/>
      </c>
    </row>
    <row r="11847" spans="11:11">
      <c r="K11847" s="47" t="str">
        <f t="shared" si="185"/>
        <v/>
      </c>
    </row>
    <row r="11848" spans="11:11">
      <c r="K11848" s="47" t="str">
        <f t="shared" si="185"/>
        <v/>
      </c>
    </row>
    <row r="11849" spans="11:11">
      <c r="K11849" s="47" t="str">
        <f t="shared" si="185"/>
        <v/>
      </c>
    </row>
    <row r="11850" spans="11:11">
      <c r="K11850" s="47" t="str">
        <f t="shared" si="185"/>
        <v/>
      </c>
    </row>
    <row r="11851" spans="11:11">
      <c r="K11851" s="47" t="str">
        <f t="shared" si="185"/>
        <v/>
      </c>
    </row>
    <row r="11852" spans="11:11">
      <c r="K11852" s="47" t="str">
        <f t="shared" si="185"/>
        <v/>
      </c>
    </row>
    <row r="11853" spans="11:11">
      <c r="K11853" s="47" t="str">
        <f t="shared" si="185"/>
        <v/>
      </c>
    </row>
    <row r="11854" spans="11:11">
      <c r="K11854" s="47" t="str">
        <f t="shared" si="185"/>
        <v/>
      </c>
    </row>
    <row r="11855" spans="11:11">
      <c r="K11855" s="47" t="str">
        <f t="shared" si="185"/>
        <v/>
      </c>
    </row>
    <row r="11856" spans="11:11">
      <c r="K11856" s="47" t="str">
        <f t="shared" si="185"/>
        <v/>
      </c>
    </row>
    <row r="11857" spans="11:11">
      <c r="K11857" s="47" t="str">
        <f t="shared" si="185"/>
        <v/>
      </c>
    </row>
    <row r="11858" spans="11:11">
      <c r="K11858" s="47" t="str">
        <f t="shared" si="185"/>
        <v/>
      </c>
    </row>
    <row r="11859" spans="11:11">
      <c r="K11859" s="47" t="str">
        <f t="shared" ref="K11859:K11922" si="186">LEFT(C11859,2)</f>
        <v/>
      </c>
    </row>
    <row r="11860" spans="11:11">
      <c r="K11860" s="47" t="str">
        <f t="shared" si="186"/>
        <v/>
      </c>
    </row>
    <row r="11861" spans="11:11">
      <c r="K11861" s="47" t="str">
        <f t="shared" si="186"/>
        <v/>
      </c>
    </row>
    <row r="11862" spans="11:11">
      <c r="K11862" s="47" t="str">
        <f t="shared" si="186"/>
        <v/>
      </c>
    </row>
    <row r="11863" spans="11:11">
      <c r="K11863" s="47" t="str">
        <f t="shared" si="186"/>
        <v/>
      </c>
    </row>
    <row r="11864" spans="11:11">
      <c r="K11864" s="47" t="str">
        <f t="shared" si="186"/>
        <v/>
      </c>
    </row>
    <row r="11865" spans="11:11">
      <c r="K11865" s="47" t="str">
        <f t="shared" si="186"/>
        <v/>
      </c>
    </row>
    <row r="11866" spans="11:11">
      <c r="K11866" s="47" t="str">
        <f t="shared" si="186"/>
        <v/>
      </c>
    </row>
    <row r="11867" spans="11:11">
      <c r="K11867" s="47" t="str">
        <f t="shared" si="186"/>
        <v/>
      </c>
    </row>
    <row r="11868" spans="11:11">
      <c r="K11868" s="47" t="str">
        <f t="shared" si="186"/>
        <v/>
      </c>
    </row>
    <row r="11869" spans="11:11">
      <c r="K11869" s="47" t="str">
        <f t="shared" si="186"/>
        <v/>
      </c>
    </row>
    <row r="11870" spans="11:11">
      <c r="K11870" s="47" t="str">
        <f t="shared" si="186"/>
        <v/>
      </c>
    </row>
    <row r="11871" spans="11:11">
      <c r="K11871" s="47" t="str">
        <f t="shared" si="186"/>
        <v/>
      </c>
    </row>
    <row r="11872" spans="11:11">
      <c r="K11872" s="47" t="str">
        <f t="shared" si="186"/>
        <v/>
      </c>
    </row>
    <row r="11873" spans="11:11">
      <c r="K11873" s="47" t="str">
        <f t="shared" si="186"/>
        <v/>
      </c>
    </row>
    <row r="11874" spans="11:11">
      <c r="K11874" s="47" t="str">
        <f t="shared" si="186"/>
        <v/>
      </c>
    </row>
    <row r="11875" spans="11:11">
      <c r="K11875" s="47" t="str">
        <f t="shared" si="186"/>
        <v/>
      </c>
    </row>
    <row r="11876" spans="11:11">
      <c r="K11876" s="47" t="str">
        <f t="shared" si="186"/>
        <v/>
      </c>
    </row>
    <row r="11877" spans="11:11">
      <c r="K11877" s="47" t="str">
        <f t="shared" si="186"/>
        <v/>
      </c>
    </row>
    <row r="11878" spans="11:11">
      <c r="K11878" s="47" t="str">
        <f t="shared" si="186"/>
        <v/>
      </c>
    </row>
    <row r="11879" spans="11:11">
      <c r="K11879" s="47" t="str">
        <f t="shared" si="186"/>
        <v/>
      </c>
    </row>
    <row r="11880" spans="11:11">
      <c r="K11880" s="47" t="str">
        <f t="shared" si="186"/>
        <v/>
      </c>
    </row>
    <row r="11881" spans="11:11">
      <c r="K11881" s="47" t="str">
        <f t="shared" si="186"/>
        <v/>
      </c>
    </row>
    <row r="11882" spans="11:11">
      <c r="K11882" s="47" t="str">
        <f t="shared" si="186"/>
        <v/>
      </c>
    </row>
    <row r="11883" spans="11:11">
      <c r="K11883" s="47" t="str">
        <f t="shared" si="186"/>
        <v/>
      </c>
    </row>
    <row r="11884" spans="11:11">
      <c r="K11884" s="47" t="str">
        <f t="shared" si="186"/>
        <v/>
      </c>
    </row>
    <row r="11885" spans="11:11">
      <c r="K11885" s="47" t="str">
        <f t="shared" si="186"/>
        <v/>
      </c>
    </row>
    <row r="11886" spans="11:11">
      <c r="K11886" s="47" t="str">
        <f t="shared" si="186"/>
        <v/>
      </c>
    </row>
    <row r="11887" spans="11:11">
      <c r="K11887" s="47" t="str">
        <f t="shared" si="186"/>
        <v/>
      </c>
    </row>
    <row r="11888" spans="11:11">
      <c r="K11888" s="47" t="str">
        <f t="shared" si="186"/>
        <v/>
      </c>
    </row>
    <row r="11889" spans="11:11">
      <c r="K11889" s="47" t="str">
        <f t="shared" si="186"/>
        <v/>
      </c>
    </row>
    <row r="11890" spans="11:11">
      <c r="K11890" s="47" t="str">
        <f t="shared" si="186"/>
        <v/>
      </c>
    </row>
    <row r="11891" spans="11:11">
      <c r="K11891" s="47" t="str">
        <f t="shared" si="186"/>
        <v/>
      </c>
    </row>
    <row r="11892" spans="11:11">
      <c r="K11892" s="47" t="str">
        <f t="shared" si="186"/>
        <v/>
      </c>
    </row>
    <row r="11893" spans="11:11">
      <c r="K11893" s="47" t="str">
        <f t="shared" si="186"/>
        <v/>
      </c>
    </row>
    <row r="11894" spans="11:11">
      <c r="K11894" s="47" t="str">
        <f t="shared" si="186"/>
        <v/>
      </c>
    </row>
    <row r="11895" spans="11:11">
      <c r="K11895" s="47" t="str">
        <f t="shared" si="186"/>
        <v/>
      </c>
    </row>
    <row r="11896" spans="11:11">
      <c r="K11896" s="47" t="str">
        <f t="shared" si="186"/>
        <v/>
      </c>
    </row>
    <row r="11897" spans="11:11">
      <c r="K11897" s="47" t="str">
        <f t="shared" si="186"/>
        <v/>
      </c>
    </row>
    <row r="11898" spans="11:11">
      <c r="K11898" s="47" t="str">
        <f t="shared" si="186"/>
        <v/>
      </c>
    </row>
    <row r="11899" spans="11:11">
      <c r="K11899" s="47" t="str">
        <f t="shared" si="186"/>
        <v/>
      </c>
    </row>
    <row r="11900" spans="11:11">
      <c r="K11900" s="47" t="str">
        <f t="shared" si="186"/>
        <v/>
      </c>
    </row>
    <row r="11901" spans="11:11">
      <c r="K11901" s="47" t="str">
        <f t="shared" si="186"/>
        <v/>
      </c>
    </row>
    <row r="11902" spans="11:11">
      <c r="K11902" s="47" t="str">
        <f t="shared" si="186"/>
        <v/>
      </c>
    </row>
    <row r="11903" spans="11:11">
      <c r="K11903" s="47" t="str">
        <f t="shared" si="186"/>
        <v/>
      </c>
    </row>
    <row r="11904" spans="11:11">
      <c r="K11904" s="47" t="str">
        <f t="shared" si="186"/>
        <v/>
      </c>
    </row>
    <row r="11905" spans="11:11">
      <c r="K11905" s="47" t="str">
        <f t="shared" si="186"/>
        <v/>
      </c>
    </row>
    <row r="11906" spans="11:11">
      <c r="K11906" s="47" t="str">
        <f t="shared" si="186"/>
        <v/>
      </c>
    </row>
    <row r="11907" spans="11:11">
      <c r="K11907" s="47" t="str">
        <f t="shared" si="186"/>
        <v/>
      </c>
    </row>
    <row r="11908" spans="11:11">
      <c r="K11908" s="47" t="str">
        <f t="shared" si="186"/>
        <v/>
      </c>
    </row>
    <row r="11909" spans="11:11">
      <c r="K11909" s="47" t="str">
        <f t="shared" si="186"/>
        <v/>
      </c>
    </row>
    <row r="11910" spans="11:11">
      <c r="K11910" s="47" t="str">
        <f t="shared" si="186"/>
        <v/>
      </c>
    </row>
    <row r="11911" spans="11:11">
      <c r="K11911" s="47" t="str">
        <f t="shared" si="186"/>
        <v/>
      </c>
    </row>
    <row r="11912" spans="11:11">
      <c r="K11912" s="47" t="str">
        <f t="shared" si="186"/>
        <v/>
      </c>
    </row>
    <row r="11913" spans="11:11">
      <c r="K11913" s="47" t="str">
        <f t="shared" si="186"/>
        <v/>
      </c>
    </row>
    <row r="11914" spans="11:11">
      <c r="K11914" s="47" t="str">
        <f t="shared" si="186"/>
        <v/>
      </c>
    </row>
    <row r="11915" spans="11:11">
      <c r="K11915" s="47" t="str">
        <f t="shared" si="186"/>
        <v/>
      </c>
    </row>
    <row r="11916" spans="11:11">
      <c r="K11916" s="47" t="str">
        <f t="shared" si="186"/>
        <v/>
      </c>
    </row>
    <row r="11917" spans="11:11">
      <c r="K11917" s="47" t="str">
        <f t="shared" si="186"/>
        <v/>
      </c>
    </row>
    <row r="11918" spans="11:11">
      <c r="K11918" s="47" t="str">
        <f t="shared" si="186"/>
        <v/>
      </c>
    </row>
    <row r="11919" spans="11:11">
      <c r="K11919" s="47" t="str">
        <f t="shared" si="186"/>
        <v/>
      </c>
    </row>
    <row r="11920" spans="11:11">
      <c r="K11920" s="47" t="str">
        <f t="shared" si="186"/>
        <v/>
      </c>
    </row>
    <row r="11921" spans="11:11">
      <c r="K11921" s="47" t="str">
        <f t="shared" si="186"/>
        <v/>
      </c>
    </row>
    <row r="11922" spans="11:11">
      <c r="K11922" s="47" t="str">
        <f t="shared" si="186"/>
        <v/>
      </c>
    </row>
    <row r="11923" spans="11:11">
      <c r="K11923" s="47" t="str">
        <f t="shared" ref="K11923:K11986" si="187">LEFT(C11923,2)</f>
        <v/>
      </c>
    </row>
    <row r="11924" spans="11:11">
      <c r="K11924" s="47" t="str">
        <f t="shared" si="187"/>
        <v/>
      </c>
    </row>
    <row r="11925" spans="11:11">
      <c r="K11925" s="47" t="str">
        <f t="shared" si="187"/>
        <v/>
      </c>
    </row>
    <row r="11926" spans="11:11">
      <c r="K11926" s="47" t="str">
        <f t="shared" si="187"/>
        <v/>
      </c>
    </row>
    <row r="11927" spans="11:11">
      <c r="K11927" s="47" t="str">
        <f t="shared" si="187"/>
        <v/>
      </c>
    </row>
    <row r="11928" spans="11:11">
      <c r="K11928" s="47" t="str">
        <f t="shared" si="187"/>
        <v/>
      </c>
    </row>
    <row r="11929" spans="11:11">
      <c r="K11929" s="47" t="str">
        <f t="shared" si="187"/>
        <v/>
      </c>
    </row>
    <row r="11930" spans="11:11">
      <c r="K11930" s="47" t="str">
        <f t="shared" si="187"/>
        <v/>
      </c>
    </row>
    <row r="11931" spans="11:11">
      <c r="K11931" s="47" t="str">
        <f t="shared" si="187"/>
        <v/>
      </c>
    </row>
    <row r="11932" spans="11:11">
      <c r="K11932" s="47" t="str">
        <f t="shared" si="187"/>
        <v/>
      </c>
    </row>
    <row r="11933" spans="11:11">
      <c r="K11933" s="47" t="str">
        <f t="shared" si="187"/>
        <v/>
      </c>
    </row>
    <row r="11934" spans="11:11">
      <c r="K11934" s="47" t="str">
        <f t="shared" si="187"/>
        <v/>
      </c>
    </row>
    <row r="11935" spans="11:11">
      <c r="K11935" s="47" t="str">
        <f t="shared" si="187"/>
        <v/>
      </c>
    </row>
    <row r="11936" spans="11:11">
      <c r="K11936" s="47" t="str">
        <f t="shared" si="187"/>
        <v/>
      </c>
    </row>
    <row r="11937" spans="11:11">
      <c r="K11937" s="47" t="str">
        <f t="shared" si="187"/>
        <v/>
      </c>
    </row>
    <row r="11938" spans="11:11">
      <c r="K11938" s="47" t="str">
        <f t="shared" si="187"/>
        <v/>
      </c>
    </row>
    <row r="11939" spans="11:11">
      <c r="K11939" s="47" t="str">
        <f t="shared" si="187"/>
        <v/>
      </c>
    </row>
    <row r="11940" spans="11:11">
      <c r="K11940" s="47" t="str">
        <f t="shared" si="187"/>
        <v/>
      </c>
    </row>
    <row r="11941" spans="11:11">
      <c r="K11941" s="47" t="str">
        <f t="shared" si="187"/>
        <v/>
      </c>
    </row>
    <row r="11942" spans="11:11">
      <c r="K11942" s="47" t="str">
        <f t="shared" si="187"/>
        <v/>
      </c>
    </row>
    <row r="11943" spans="11:11">
      <c r="K11943" s="47" t="str">
        <f t="shared" si="187"/>
        <v/>
      </c>
    </row>
    <row r="11944" spans="11:11">
      <c r="K11944" s="47" t="str">
        <f t="shared" si="187"/>
        <v/>
      </c>
    </row>
    <row r="11945" spans="11:11">
      <c r="K11945" s="47" t="str">
        <f t="shared" si="187"/>
        <v/>
      </c>
    </row>
    <row r="11946" spans="11:11">
      <c r="K11946" s="47" t="str">
        <f t="shared" si="187"/>
        <v/>
      </c>
    </row>
    <row r="11947" spans="11:11">
      <c r="K11947" s="47" t="str">
        <f t="shared" si="187"/>
        <v/>
      </c>
    </row>
    <row r="11948" spans="11:11">
      <c r="K11948" s="47" t="str">
        <f t="shared" si="187"/>
        <v/>
      </c>
    </row>
    <row r="11949" spans="11:11">
      <c r="K11949" s="47" t="str">
        <f t="shared" si="187"/>
        <v/>
      </c>
    </row>
    <row r="11950" spans="11:11">
      <c r="K11950" s="47" t="str">
        <f t="shared" si="187"/>
        <v/>
      </c>
    </row>
    <row r="11951" spans="11:11">
      <c r="K11951" s="47" t="str">
        <f t="shared" si="187"/>
        <v/>
      </c>
    </row>
    <row r="11952" spans="11:11">
      <c r="K11952" s="47" t="str">
        <f t="shared" si="187"/>
        <v/>
      </c>
    </row>
    <row r="11953" spans="11:11">
      <c r="K11953" s="47" t="str">
        <f t="shared" si="187"/>
        <v/>
      </c>
    </row>
    <row r="11954" spans="11:11">
      <c r="K11954" s="47" t="str">
        <f t="shared" si="187"/>
        <v/>
      </c>
    </row>
    <row r="11955" spans="11:11">
      <c r="K11955" s="47" t="str">
        <f t="shared" si="187"/>
        <v/>
      </c>
    </row>
    <row r="11956" spans="11:11">
      <c r="K11956" s="47" t="str">
        <f t="shared" si="187"/>
        <v/>
      </c>
    </row>
    <row r="11957" spans="11:11">
      <c r="K11957" s="47" t="str">
        <f t="shared" si="187"/>
        <v/>
      </c>
    </row>
    <row r="11958" spans="11:11">
      <c r="K11958" s="47" t="str">
        <f t="shared" si="187"/>
        <v/>
      </c>
    </row>
    <row r="11959" spans="11:11">
      <c r="K11959" s="47" t="str">
        <f t="shared" si="187"/>
        <v/>
      </c>
    </row>
    <row r="11960" spans="11:11">
      <c r="K11960" s="47" t="str">
        <f t="shared" si="187"/>
        <v/>
      </c>
    </row>
    <row r="11961" spans="11:11">
      <c r="K11961" s="47" t="str">
        <f t="shared" si="187"/>
        <v/>
      </c>
    </row>
    <row r="11962" spans="11:11">
      <c r="K11962" s="47" t="str">
        <f t="shared" si="187"/>
        <v/>
      </c>
    </row>
    <row r="11963" spans="11:11">
      <c r="K11963" s="47" t="str">
        <f t="shared" si="187"/>
        <v/>
      </c>
    </row>
    <row r="11964" spans="11:11">
      <c r="K11964" s="47" t="str">
        <f t="shared" si="187"/>
        <v/>
      </c>
    </row>
    <row r="11965" spans="11:11">
      <c r="K11965" s="47" t="str">
        <f t="shared" si="187"/>
        <v/>
      </c>
    </row>
    <row r="11966" spans="11:11">
      <c r="K11966" s="47" t="str">
        <f t="shared" si="187"/>
        <v/>
      </c>
    </row>
    <row r="11967" spans="11:11">
      <c r="K11967" s="47" t="str">
        <f t="shared" si="187"/>
        <v/>
      </c>
    </row>
    <row r="11968" spans="11:11">
      <c r="K11968" s="47" t="str">
        <f t="shared" si="187"/>
        <v/>
      </c>
    </row>
    <row r="11969" spans="11:11">
      <c r="K11969" s="47" t="str">
        <f t="shared" si="187"/>
        <v/>
      </c>
    </row>
    <row r="11970" spans="11:11">
      <c r="K11970" s="47" t="str">
        <f t="shared" si="187"/>
        <v/>
      </c>
    </row>
    <row r="11971" spans="11:11">
      <c r="K11971" s="47" t="str">
        <f t="shared" si="187"/>
        <v/>
      </c>
    </row>
    <row r="11972" spans="11:11">
      <c r="K11972" s="47" t="str">
        <f t="shared" si="187"/>
        <v/>
      </c>
    </row>
    <row r="11973" spans="11:11">
      <c r="K11973" s="47" t="str">
        <f t="shared" si="187"/>
        <v/>
      </c>
    </row>
    <row r="11974" spans="11:11">
      <c r="K11974" s="47" t="str">
        <f t="shared" si="187"/>
        <v/>
      </c>
    </row>
    <row r="11975" spans="11:11">
      <c r="K11975" s="47" t="str">
        <f t="shared" si="187"/>
        <v/>
      </c>
    </row>
    <row r="11976" spans="11:11">
      <c r="K11976" s="47" t="str">
        <f t="shared" si="187"/>
        <v/>
      </c>
    </row>
    <row r="11977" spans="11:11">
      <c r="K11977" s="47" t="str">
        <f t="shared" si="187"/>
        <v/>
      </c>
    </row>
    <row r="11978" spans="11:11">
      <c r="K11978" s="47" t="str">
        <f t="shared" si="187"/>
        <v/>
      </c>
    </row>
    <row r="11979" spans="11:11">
      <c r="K11979" s="47" t="str">
        <f t="shared" si="187"/>
        <v/>
      </c>
    </row>
    <row r="11980" spans="11:11">
      <c r="K11980" s="47" t="str">
        <f t="shared" si="187"/>
        <v/>
      </c>
    </row>
    <row r="11981" spans="11:11">
      <c r="K11981" s="47" t="str">
        <f t="shared" si="187"/>
        <v/>
      </c>
    </row>
    <row r="11982" spans="11:11">
      <c r="K11982" s="47" t="str">
        <f t="shared" si="187"/>
        <v/>
      </c>
    </row>
    <row r="11983" spans="11:11">
      <c r="K11983" s="47" t="str">
        <f t="shared" si="187"/>
        <v/>
      </c>
    </row>
    <row r="11984" spans="11:11">
      <c r="K11984" s="47" t="str">
        <f t="shared" si="187"/>
        <v/>
      </c>
    </row>
    <row r="11985" spans="11:11">
      <c r="K11985" s="47" t="str">
        <f t="shared" si="187"/>
        <v/>
      </c>
    </row>
    <row r="11986" spans="11:11">
      <c r="K11986" s="47" t="str">
        <f t="shared" si="187"/>
        <v/>
      </c>
    </row>
    <row r="11987" spans="11:11">
      <c r="K11987" s="47" t="str">
        <f t="shared" ref="K11987:K12050" si="188">LEFT(C11987,2)</f>
        <v/>
      </c>
    </row>
    <row r="11988" spans="11:11">
      <c r="K11988" s="47" t="str">
        <f t="shared" si="188"/>
        <v/>
      </c>
    </row>
    <row r="11989" spans="11:11">
      <c r="K11989" s="47" t="str">
        <f t="shared" si="188"/>
        <v/>
      </c>
    </row>
    <row r="11990" spans="11:11">
      <c r="K11990" s="47" t="str">
        <f t="shared" si="188"/>
        <v/>
      </c>
    </row>
    <row r="11991" spans="11:11">
      <c r="K11991" s="47" t="str">
        <f t="shared" si="188"/>
        <v/>
      </c>
    </row>
    <row r="11992" spans="11:11">
      <c r="K11992" s="47" t="str">
        <f t="shared" si="188"/>
        <v/>
      </c>
    </row>
    <row r="11993" spans="11:11">
      <c r="K11993" s="47" t="str">
        <f t="shared" si="188"/>
        <v/>
      </c>
    </row>
    <row r="11994" spans="11:11">
      <c r="K11994" s="47" t="str">
        <f t="shared" si="188"/>
        <v/>
      </c>
    </row>
    <row r="11995" spans="11:11">
      <c r="K11995" s="47" t="str">
        <f t="shared" si="188"/>
        <v/>
      </c>
    </row>
    <row r="11996" spans="11:11">
      <c r="K11996" s="47" t="str">
        <f t="shared" si="188"/>
        <v/>
      </c>
    </row>
    <row r="11997" spans="11:11">
      <c r="K11997" s="47" t="str">
        <f t="shared" si="188"/>
        <v/>
      </c>
    </row>
    <row r="11998" spans="11:11">
      <c r="K11998" s="47" t="str">
        <f t="shared" si="188"/>
        <v/>
      </c>
    </row>
    <row r="11999" spans="11:11">
      <c r="K11999" s="47" t="str">
        <f t="shared" si="188"/>
        <v/>
      </c>
    </row>
    <row r="12000" spans="11:11">
      <c r="K12000" s="47" t="str">
        <f t="shared" si="188"/>
        <v/>
      </c>
    </row>
    <row r="12001" spans="11:11">
      <c r="K12001" s="47" t="str">
        <f t="shared" si="188"/>
        <v/>
      </c>
    </row>
    <row r="12002" spans="11:11">
      <c r="K12002" s="47" t="str">
        <f t="shared" si="188"/>
        <v/>
      </c>
    </row>
    <row r="12003" spans="11:11">
      <c r="K12003" s="47" t="str">
        <f t="shared" si="188"/>
        <v/>
      </c>
    </row>
    <row r="12004" spans="11:11">
      <c r="K12004" s="47" t="str">
        <f t="shared" si="188"/>
        <v/>
      </c>
    </row>
    <row r="12005" spans="11:11">
      <c r="K12005" s="47" t="str">
        <f t="shared" si="188"/>
        <v/>
      </c>
    </row>
    <row r="12006" spans="11:11">
      <c r="K12006" s="47" t="str">
        <f t="shared" si="188"/>
        <v/>
      </c>
    </row>
    <row r="12007" spans="11:11">
      <c r="K12007" s="47" t="str">
        <f t="shared" si="188"/>
        <v/>
      </c>
    </row>
    <row r="12008" spans="11:11">
      <c r="K12008" s="47" t="str">
        <f t="shared" si="188"/>
        <v/>
      </c>
    </row>
    <row r="12009" spans="11:11">
      <c r="K12009" s="47" t="str">
        <f t="shared" si="188"/>
        <v/>
      </c>
    </row>
    <row r="12010" spans="11:11">
      <c r="K12010" s="47" t="str">
        <f t="shared" si="188"/>
        <v/>
      </c>
    </row>
    <row r="12011" spans="11:11">
      <c r="K12011" s="47" t="str">
        <f t="shared" si="188"/>
        <v/>
      </c>
    </row>
    <row r="12012" spans="11:11">
      <c r="K12012" s="47" t="str">
        <f t="shared" si="188"/>
        <v/>
      </c>
    </row>
    <row r="12013" spans="11:11">
      <c r="K12013" s="47" t="str">
        <f t="shared" si="188"/>
        <v/>
      </c>
    </row>
    <row r="12014" spans="11:11">
      <c r="K12014" s="47" t="str">
        <f t="shared" si="188"/>
        <v/>
      </c>
    </row>
    <row r="12015" spans="11:11">
      <c r="K12015" s="47" t="str">
        <f t="shared" si="188"/>
        <v/>
      </c>
    </row>
    <row r="12016" spans="11:11">
      <c r="K12016" s="47" t="str">
        <f t="shared" si="188"/>
        <v/>
      </c>
    </row>
    <row r="12017" spans="11:11">
      <c r="K12017" s="47" t="str">
        <f t="shared" si="188"/>
        <v/>
      </c>
    </row>
    <row r="12018" spans="11:11">
      <c r="K12018" s="47" t="str">
        <f t="shared" si="188"/>
        <v/>
      </c>
    </row>
    <row r="12019" spans="11:11">
      <c r="K12019" s="47" t="str">
        <f t="shared" si="188"/>
        <v/>
      </c>
    </row>
    <row r="12020" spans="11:11">
      <c r="K12020" s="47" t="str">
        <f t="shared" si="188"/>
        <v/>
      </c>
    </row>
    <row r="12021" spans="11:11">
      <c r="K12021" s="47" t="str">
        <f t="shared" si="188"/>
        <v/>
      </c>
    </row>
    <row r="12022" spans="11:11">
      <c r="K12022" s="47" t="str">
        <f t="shared" si="188"/>
        <v/>
      </c>
    </row>
    <row r="12023" spans="11:11">
      <c r="K12023" s="47" t="str">
        <f t="shared" si="188"/>
        <v/>
      </c>
    </row>
    <row r="12024" spans="11:11">
      <c r="K12024" s="47" t="str">
        <f t="shared" si="188"/>
        <v/>
      </c>
    </row>
    <row r="12025" spans="11:11">
      <c r="K12025" s="47" t="str">
        <f t="shared" si="188"/>
        <v/>
      </c>
    </row>
    <row r="12026" spans="11:11">
      <c r="K12026" s="47" t="str">
        <f t="shared" si="188"/>
        <v/>
      </c>
    </row>
    <row r="12027" spans="11:11">
      <c r="K12027" s="47" t="str">
        <f t="shared" si="188"/>
        <v/>
      </c>
    </row>
    <row r="12028" spans="11:11">
      <c r="K12028" s="47" t="str">
        <f t="shared" si="188"/>
        <v/>
      </c>
    </row>
    <row r="12029" spans="11:11">
      <c r="K12029" s="47" t="str">
        <f t="shared" si="188"/>
        <v/>
      </c>
    </row>
    <row r="12030" spans="11:11">
      <c r="K12030" s="47" t="str">
        <f t="shared" si="188"/>
        <v/>
      </c>
    </row>
    <row r="12031" spans="11:11">
      <c r="K12031" s="47" t="str">
        <f t="shared" si="188"/>
        <v/>
      </c>
    </row>
    <row r="12032" spans="11:11">
      <c r="K12032" s="47" t="str">
        <f t="shared" si="188"/>
        <v/>
      </c>
    </row>
    <row r="12033" spans="11:11">
      <c r="K12033" s="47" t="str">
        <f t="shared" si="188"/>
        <v/>
      </c>
    </row>
    <row r="12034" spans="11:11">
      <c r="K12034" s="47" t="str">
        <f t="shared" si="188"/>
        <v/>
      </c>
    </row>
    <row r="12035" spans="11:11">
      <c r="K12035" s="47" t="str">
        <f t="shared" si="188"/>
        <v/>
      </c>
    </row>
    <row r="12036" spans="11:11">
      <c r="K12036" s="47" t="str">
        <f t="shared" si="188"/>
        <v/>
      </c>
    </row>
    <row r="12037" spans="11:11">
      <c r="K12037" s="47" t="str">
        <f t="shared" si="188"/>
        <v/>
      </c>
    </row>
    <row r="12038" spans="11:11">
      <c r="K12038" s="47" t="str">
        <f t="shared" si="188"/>
        <v/>
      </c>
    </row>
    <row r="12039" spans="11:11">
      <c r="K12039" s="47" t="str">
        <f t="shared" si="188"/>
        <v/>
      </c>
    </row>
    <row r="12040" spans="11:11">
      <c r="K12040" s="47" t="str">
        <f t="shared" si="188"/>
        <v/>
      </c>
    </row>
    <row r="12041" spans="11:11">
      <c r="K12041" s="47" t="str">
        <f t="shared" si="188"/>
        <v/>
      </c>
    </row>
    <row r="12042" spans="11:11">
      <c r="K12042" s="47" t="str">
        <f t="shared" si="188"/>
        <v/>
      </c>
    </row>
    <row r="12043" spans="11:11">
      <c r="K12043" s="47" t="str">
        <f t="shared" si="188"/>
        <v/>
      </c>
    </row>
    <row r="12044" spans="11:11">
      <c r="K12044" s="47" t="str">
        <f t="shared" si="188"/>
        <v/>
      </c>
    </row>
    <row r="12045" spans="11:11">
      <c r="K12045" s="47" t="str">
        <f t="shared" si="188"/>
        <v/>
      </c>
    </row>
    <row r="12046" spans="11:11">
      <c r="K12046" s="47" t="str">
        <f t="shared" si="188"/>
        <v/>
      </c>
    </row>
    <row r="12047" spans="11:11">
      <c r="K12047" s="47" t="str">
        <f t="shared" si="188"/>
        <v/>
      </c>
    </row>
    <row r="12048" spans="11:11">
      <c r="K12048" s="47" t="str">
        <f t="shared" si="188"/>
        <v/>
      </c>
    </row>
    <row r="12049" spans="11:11">
      <c r="K12049" s="47" t="str">
        <f t="shared" si="188"/>
        <v/>
      </c>
    </row>
    <row r="12050" spans="11:11">
      <c r="K12050" s="47" t="str">
        <f t="shared" si="188"/>
        <v/>
      </c>
    </row>
    <row r="12051" spans="11:11">
      <c r="K12051" s="47" t="str">
        <f t="shared" ref="K12051:K12114" si="189">LEFT(C12051,2)</f>
        <v/>
      </c>
    </row>
    <row r="12052" spans="11:11">
      <c r="K12052" s="47" t="str">
        <f t="shared" si="189"/>
        <v/>
      </c>
    </row>
    <row r="12053" spans="11:11">
      <c r="K12053" s="47" t="str">
        <f t="shared" si="189"/>
        <v/>
      </c>
    </row>
    <row r="12054" spans="11:11">
      <c r="K12054" s="47" t="str">
        <f t="shared" si="189"/>
        <v/>
      </c>
    </row>
    <row r="12055" spans="11:11">
      <c r="K12055" s="47" t="str">
        <f t="shared" si="189"/>
        <v/>
      </c>
    </row>
    <row r="12056" spans="11:11">
      <c r="K12056" s="47" t="str">
        <f t="shared" si="189"/>
        <v/>
      </c>
    </row>
    <row r="12057" spans="11:11">
      <c r="K12057" s="47" t="str">
        <f t="shared" si="189"/>
        <v/>
      </c>
    </row>
    <row r="12058" spans="11:11">
      <c r="K12058" s="47" t="str">
        <f t="shared" si="189"/>
        <v/>
      </c>
    </row>
    <row r="12059" spans="11:11">
      <c r="K12059" s="47" t="str">
        <f t="shared" si="189"/>
        <v/>
      </c>
    </row>
    <row r="12060" spans="11:11">
      <c r="K12060" s="47" t="str">
        <f t="shared" si="189"/>
        <v/>
      </c>
    </row>
    <row r="12061" spans="11:11">
      <c r="K12061" s="47" t="str">
        <f t="shared" si="189"/>
        <v/>
      </c>
    </row>
    <row r="12062" spans="11:11">
      <c r="K12062" s="47" t="str">
        <f t="shared" si="189"/>
        <v/>
      </c>
    </row>
    <row r="12063" spans="11:11">
      <c r="K12063" s="47" t="str">
        <f t="shared" si="189"/>
        <v/>
      </c>
    </row>
    <row r="12064" spans="11:11">
      <c r="K12064" s="47" t="str">
        <f t="shared" si="189"/>
        <v/>
      </c>
    </row>
    <row r="12065" spans="11:11">
      <c r="K12065" s="47" t="str">
        <f t="shared" si="189"/>
        <v/>
      </c>
    </row>
    <row r="12066" spans="11:11">
      <c r="K12066" s="47" t="str">
        <f t="shared" si="189"/>
        <v/>
      </c>
    </row>
    <row r="12067" spans="11:11">
      <c r="K12067" s="47" t="str">
        <f t="shared" si="189"/>
        <v/>
      </c>
    </row>
    <row r="12068" spans="11:11">
      <c r="K12068" s="47" t="str">
        <f t="shared" si="189"/>
        <v/>
      </c>
    </row>
    <row r="12069" spans="11:11">
      <c r="K12069" s="47" t="str">
        <f t="shared" si="189"/>
        <v/>
      </c>
    </row>
    <row r="12070" spans="11:11">
      <c r="K12070" s="47" t="str">
        <f t="shared" si="189"/>
        <v/>
      </c>
    </row>
    <row r="12071" spans="11:11">
      <c r="K12071" s="47" t="str">
        <f t="shared" si="189"/>
        <v/>
      </c>
    </row>
    <row r="12072" spans="11:11">
      <c r="K12072" s="47" t="str">
        <f t="shared" si="189"/>
        <v/>
      </c>
    </row>
    <row r="12073" spans="11:11">
      <c r="K12073" s="47" t="str">
        <f t="shared" si="189"/>
        <v/>
      </c>
    </row>
    <row r="12074" spans="11:11">
      <c r="K12074" s="47" t="str">
        <f t="shared" si="189"/>
        <v/>
      </c>
    </row>
    <row r="12075" spans="11:11">
      <c r="K12075" s="47" t="str">
        <f t="shared" si="189"/>
        <v/>
      </c>
    </row>
    <row r="12076" spans="11:11">
      <c r="K12076" s="47" t="str">
        <f t="shared" si="189"/>
        <v/>
      </c>
    </row>
    <row r="12077" spans="11:11">
      <c r="K12077" s="47" t="str">
        <f t="shared" si="189"/>
        <v/>
      </c>
    </row>
    <row r="12078" spans="11:11">
      <c r="K12078" s="47" t="str">
        <f t="shared" si="189"/>
        <v/>
      </c>
    </row>
    <row r="12079" spans="11:11">
      <c r="K12079" s="47" t="str">
        <f t="shared" si="189"/>
        <v/>
      </c>
    </row>
    <row r="12080" spans="11:11">
      <c r="K12080" s="47" t="str">
        <f t="shared" si="189"/>
        <v/>
      </c>
    </row>
    <row r="12081" spans="11:11">
      <c r="K12081" s="47" t="str">
        <f t="shared" si="189"/>
        <v/>
      </c>
    </row>
    <row r="12082" spans="11:11">
      <c r="K12082" s="47" t="str">
        <f t="shared" si="189"/>
        <v/>
      </c>
    </row>
    <row r="12083" spans="11:11">
      <c r="K12083" s="47" t="str">
        <f t="shared" si="189"/>
        <v/>
      </c>
    </row>
    <row r="12084" spans="11:11">
      <c r="K12084" s="47" t="str">
        <f t="shared" si="189"/>
        <v/>
      </c>
    </row>
    <row r="12085" spans="11:11">
      <c r="K12085" s="47" t="str">
        <f t="shared" si="189"/>
        <v/>
      </c>
    </row>
    <row r="12086" spans="11:11">
      <c r="K12086" s="47" t="str">
        <f t="shared" si="189"/>
        <v/>
      </c>
    </row>
    <row r="12087" spans="11:11">
      <c r="K12087" s="47" t="str">
        <f t="shared" si="189"/>
        <v/>
      </c>
    </row>
    <row r="12088" spans="11:11">
      <c r="K12088" s="47" t="str">
        <f t="shared" si="189"/>
        <v/>
      </c>
    </row>
    <row r="12089" spans="11:11">
      <c r="K12089" s="47" t="str">
        <f t="shared" si="189"/>
        <v/>
      </c>
    </row>
    <row r="12090" spans="11:11">
      <c r="K12090" s="47" t="str">
        <f t="shared" si="189"/>
        <v/>
      </c>
    </row>
    <row r="12091" spans="11:11">
      <c r="K12091" s="47" t="str">
        <f t="shared" si="189"/>
        <v/>
      </c>
    </row>
    <row r="12092" spans="11:11">
      <c r="K12092" s="47" t="str">
        <f t="shared" si="189"/>
        <v/>
      </c>
    </row>
    <row r="12093" spans="11:11">
      <c r="K12093" s="47" t="str">
        <f t="shared" si="189"/>
        <v/>
      </c>
    </row>
    <row r="12094" spans="11:11">
      <c r="K12094" s="47" t="str">
        <f t="shared" si="189"/>
        <v/>
      </c>
    </row>
    <row r="12095" spans="11:11">
      <c r="K12095" s="47" t="str">
        <f t="shared" si="189"/>
        <v/>
      </c>
    </row>
    <row r="12096" spans="11:11">
      <c r="K12096" s="47" t="str">
        <f t="shared" si="189"/>
        <v/>
      </c>
    </row>
    <row r="12097" spans="11:11">
      <c r="K12097" s="47" t="str">
        <f t="shared" si="189"/>
        <v/>
      </c>
    </row>
    <row r="12098" spans="11:11">
      <c r="K12098" s="47" t="str">
        <f t="shared" si="189"/>
        <v/>
      </c>
    </row>
    <row r="12099" spans="11:11">
      <c r="K12099" s="47" t="str">
        <f t="shared" si="189"/>
        <v/>
      </c>
    </row>
    <row r="12100" spans="11:11">
      <c r="K12100" s="47" t="str">
        <f t="shared" si="189"/>
        <v/>
      </c>
    </row>
    <row r="12101" spans="11:11">
      <c r="K12101" s="47" t="str">
        <f t="shared" si="189"/>
        <v/>
      </c>
    </row>
    <row r="12102" spans="11:11">
      <c r="K12102" s="47" t="str">
        <f t="shared" si="189"/>
        <v/>
      </c>
    </row>
    <row r="12103" spans="11:11">
      <c r="K12103" s="47" t="str">
        <f t="shared" si="189"/>
        <v/>
      </c>
    </row>
    <row r="12104" spans="11:11">
      <c r="K12104" s="47" t="str">
        <f t="shared" si="189"/>
        <v/>
      </c>
    </row>
    <row r="12105" spans="11:11">
      <c r="K12105" s="47" t="str">
        <f t="shared" si="189"/>
        <v/>
      </c>
    </row>
    <row r="12106" spans="11:11">
      <c r="K12106" s="47" t="str">
        <f t="shared" si="189"/>
        <v/>
      </c>
    </row>
    <row r="12107" spans="11:11">
      <c r="K12107" s="47" t="str">
        <f t="shared" si="189"/>
        <v/>
      </c>
    </row>
    <row r="12108" spans="11:11">
      <c r="K12108" s="47" t="str">
        <f t="shared" si="189"/>
        <v/>
      </c>
    </row>
    <row r="12109" spans="11:11">
      <c r="K12109" s="47" t="str">
        <f t="shared" si="189"/>
        <v/>
      </c>
    </row>
    <row r="12110" spans="11:11">
      <c r="K12110" s="47" t="str">
        <f t="shared" si="189"/>
        <v/>
      </c>
    </row>
    <row r="12111" spans="11:11">
      <c r="K12111" s="47" t="str">
        <f t="shared" si="189"/>
        <v/>
      </c>
    </row>
    <row r="12112" spans="11:11">
      <c r="K12112" s="47" t="str">
        <f t="shared" si="189"/>
        <v/>
      </c>
    </row>
    <row r="12113" spans="11:11">
      <c r="K12113" s="47" t="str">
        <f t="shared" si="189"/>
        <v/>
      </c>
    </row>
    <row r="12114" spans="11:11">
      <c r="K12114" s="47" t="str">
        <f t="shared" si="189"/>
        <v/>
      </c>
    </row>
    <row r="12115" spans="11:11">
      <c r="K12115" s="47" t="str">
        <f t="shared" ref="K12115:K12178" si="190">LEFT(C12115,2)</f>
        <v/>
      </c>
    </row>
    <row r="12116" spans="11:11">
      <c r="K12116" s="47" t="str">
        <f t="shared" si="190"/>
        <v/>
      </c>
    </row>
    <row r="12117" spans="11:11">
      <c r="K12117" s="47" t="str">
        <f t="shared" si="190"/>
        <v/>
      </c>
    </row>
    <row r="12118" spans="11:11">
      <c r="K12118" s="47" t="str">
        <f t="shared" si="190"/>
        <v/>
      </c>
    </row>
    <row r="12119" spans="11:11">
      <c r="K12119" s="47" t="str">
        <f t="shared" si="190"/>
        <v/>
      </c>
    </row>
    <row r="12120" spans="11:11">
      <c r="K12120" s="47" t="str">
        <f t="shared" si="190"/>
        <v/>
      </c>
    </row>
    <row r="12121" spans="11:11">
      <c r="K12121" s="47" t="str">
        <f t="shared" si="190"/>
        <v/>
      </c>
    </row>
    <row r="12122" spans="11:11">
      <c r="K12122" s="47" t="str">
        <f t="shared" si="190"/>
        <v/>
      </c>
    </row>
    <row r="12123" spans="11:11">
      <c r="K12123" s="47" t="str">
        <f t="shared" si="190"/>
        <v/>
      </c>
    </row>
    <row r="12124" spans="11:11">
      <c r="K12124" s="47" t="str">
        <f t="shared" si="190"/>
        <v/>
      </c>
    </row>
    <row r="12125" spans="11:11">
      <c r="K12125" s="47" t="str">
        <f t="shared" si="190"/>
        <v/>
      </c>
    </row>
    <row r="12126" spans="11:11">
      <c r="K12126" s="47" t="str">
        <f t="shared" si="190"/>
        <v/>
      </c>
    </row>
    <row r="12127" spans="11:11">
      <c r="K12127" s="47" t="str">
        <f t="shared" si="190"/>
        <v/>
      </c>
    </row>
    <row r="12128" spans="11:11">
      <c r="K12128" s="47" t="str">
        <f t="shared" si="190"/>
        <v/>
      </c>
    </row>
    <row r="12129" spans="11:11">
      <c r="K12129" s="47" t="str">
        <f t="shared" si="190"/>
        <v/>
      </c>
    </row>
    <row r="12130" spans="11:11">
      <c r="K12130" s="47" t="str">
        <f t="shared" si="190"/>
        <v/>
      </c>
    </row>
    <row r="12131" spans="11:11">
      <c r="K12131" s="47" t="str">
        <f t="shared" si="190"/>
        <v/>
      </c>
    </row>
    <row r="12132" spans="11:11">
      <c r="K12132" s="47" t="str">
        <f t="shared" si="190"/>
        <v/>
      </c>
    </row>
    <row r="12133" spans="11:11">
      <c r="K12133" s="47" t="str">
        <f t="shared" si="190"/>
        <v/>
      </c>
    </row>
    <row r="12134" spans="11:11">
      <c r="K12134" s="47" t="str">
        <f t="shared" si="190"/>
        <v/>
      </c>
    </row>
    <row r="12135" spans="11:11">
      <c r="K12135" s="47" t="str">
        <f t="shared" si="190"/>
        <v/>
      </c>
    </row>
    <row r="12136" spans="11:11">
      <c r="K12136" s="47" t="str">
        <f t="shared" si="190"/>
        <v/>
      </c>
    </row>
    <row r="12137" spans="11:11">
      <c r="K12137" s="47" t="str">
        <f t="shared" si="190"/>
        <v/>
      </c>
    </row>
    <row r="12138" spans="11:11">
      <c r="K12138" s="47" t="str">
        <f t="shared" si="190"/>
        <v/>
      </c>
    </row>
    <row r="12139" spans="11:11">
      <c r="K12139" s="47" t="str">
        <f t="shared" si="190"/>
        <v/>
      </c>
    </row>
    <row r="12140" spans="11:11">
      <c r="K12140" s="47" t="str">
        <f t="shared" si="190"/>
        <v/>
      </c>
    </row>
    <row r="12141" spans="11:11">
      <c r="K12141" s="47" t="str">
        <f t="shared" si="190"/>
        <v/>
      </c>
    </row>
    <row r="12142" spans="11:11">
      <c r="K12142" s="47" t="str">
        <f t="shared" si="190"/>
        <v/>
      </c>
    </row>
    <row r="12143" spans="11:11">
      <c r="K12143" s="47" t="str">
        <f t="shared" si="190"/>
        <v/>
      </c>
    </row>
    <row r="12144" spans="11:11">
      <c r="K12144" s="47" t="str">
        <f t="shared" si="190"/>
        <v/>
      </c>
    </row>
    <row r="12145" spans="11:11">
      <c r="K12145" s="47" t="str">
        <f t="shared" si="190"/>
        <v/>
      </c>
    </row>
    <row r="12146" spans="11:11">
      <c r="K12146" s="47" t="str">
        <f t="shared" si="190"/>
        <v/>
      </c>
    </row>
    <row r="12147" spans="11:11">
      <c r="K12147" s="47" t="str">
        <f t="shared" si="190"/>
        <v/>
      </c>
    </row>
    <row r="12148" spans="11:11">
      <c r="K12148" s="47" t="str">
        <f t="shared" si="190"/>
        <v/>
      </c>
    </row>
    <row r="12149" spans="11:11">
      <c r="K12149" s="47" t="str">
        <f t="shared" si="190"/>
        <v/>
      </c>
    </row>
    <row r="12150" spans="11:11">
      <c r="K12150" s="47" t="str">
        <f t="shared" si="190"/>
        <v/>
      </c>
    </row>
    <row r="12151" spans="11:11">
      <c r="K12151" s="47" t="str">
        <f t="shared" si="190"/>
        <v/>
      </c>
    </row>
    <row r="12152" spans="11:11">
      <c r="K12152" s="47" t="str">
        <f t="shared" si="190"/>
        <v/>
      </c>
    </row>
    <row r="12153" spans="11:11">
      <c r="K12153" s="47" t="str">
        <f t="shared" si="190"/>
        <v/>
      </c>
    </row>
    <row r="12154" spans="11:11">
      <c r="K12154" s="47" t="str">
        <f t="shared" si="190"/>
        <v/>
      </c>
    </row>
    <row r="12155" spans="11:11">
      <c r="K12155" s="47" t="str">
        <f t="shared" si="190"/>
        <v/>
      </c>
    </row>
    <row r="12156" spans="11:11">
      <c r="K12156" s="47" t="str">
        <f t="shared" si="190"/>
        <v/>
      </c>
    </row>
    <row r="12157" spans="11:11">
      <c r="K12157" s="47" t="str">
        <f t="shared" si="190"/>
        <v/>
      </c>
    </row>
    <row r="12158" spans="11:11">
      <c r="K12158" s="47" t="str">
        <f t="shared" si="190"/>
        <v/>
      </c>
    </row>
    <row r="12159" spans="11:11">
      <c r="K12159" s="47" t="str">
        <f t="shared" si="190"/>
        <v/>
      </c>
    </row>
    <row r="12160" spans="11:11">
      <c r="K12160" s="47" t="str">
        <f t="shared" si="190"/>
        <v/>
      </c>
    </row>
    <row r="12161" spans="11:11">
      <c r="K12161" s="47" t="str">
        <f t="shared" si="190"/>
        <v/>
      </c>
    </row>
    <row r="12162" spans="11:11">
      <c r="K12162" s="47" t="str">
        <f t="shared" si="190"/>
        <v/>
      </c>
    </row>
    <row r="12163" spans="11:11">
      <c r="K12163" s="47" t="str">
        <f t="shared" si="190"/>
        <v/>
      </c>
    </row>
    <row r="12164" spans="11:11">
      <c r="K12164" s="47" t="str">
        <f t="shared" si="190"/>
        <v/>
      </c>
    </row>
    <row r="12165" spans="11:11">
      <c r="K12165" s="47" t="str">
        <f t="shared" si="190"/>
        <v/>
      </c>
    </row>
    <row r="12166" spans="11:11">
      <c r="K12166" s="47" t="str">
        <f t="shared" si="190"/>
        <v/>
      </c>
    </row>
    <row r="12167" spans="11:11">
      <c r="K12167" s="47" t="str">
        <f t="shared" si="190"/>
        <v/>
      </c>
    </row>
    <row r="12168" spans="11:11">
      <c r="K12168" s="47" t="str">
        <f t="shared" si="190"/>
        <v/>
      </c>
    </row>
    <row r="12169" spans="11:11">
      <c r="K12169" s="47" t="str">
        <f t="shared" si="190"/>
        <v/>
      </c>
    </row>
    <row r="12170" spans="11:11">
      <c r="K12170" s="47" t="str">
        <f t="shared" si="190"/>
        <v/>
      </c>
    </row>
    <row r="12171" spans="11:11">
      <c r="K12171" s="47" t="str">
        <f t="shared" si="190"/>
        <v/>
      </c>
    </row>
    <row r="12172" spans="11:11">
      <c r="K12172" s="47" t="str">
        <f t="shared" si="190"/>
        <v/>
      </c>
    </row>
    <row r="12173" spans="11:11">
      <c r="K12173" s="47" t="str">
        <f t="shared" si="190"/>
        <v/>
      </c>
    </row>
    <row r="12174" spans="11:11">
      <c r="K12174" s="47" t="str">
        <f t="shared" si="190"/>
        <v/>
      </c>
    </row>
    <row r="12175" spans="11:11">
      <c r="K12175" s="47" t="str">
        <f t="shared" si="190"/>
        <v/>
      </c>
    </row>
    <row r="12176" spans="11:11">
      <c r="K12176" s="47" t="str">
        <f t="shared" si="190"/>
        <v/>
      </c>
    </row>
    <row r="12177" spans="11:11">
      <c r="K12177" s="47" t="str">
        <f t="shared" si="190"/>
        <v/>
      </c>
    </row>
    <row r="12178" spans="11:11">
      <c r="K12178" s="47" t="str">
        <f t="shared" si="190"/>
        <v/>
      </c>
    </row>
    <row r="12179" spans="11:11">
      <c r="K12179" s="47" t="str">
        <f t="shared" ref="K12179:K12242" si="191">LEFT(C12179,2)</f>
        <v/>
      </c>
    </row>
    <row r="12180" spans="11:11">
      <c r="K12180" s="47" t="str">
        <f t="shared" si="191"/>
        <v/>
      </c>
    </row>
    <row r="12181" spans="11:11">
      <c r="K12181" s="47" t="str">
        <f t="shared" si="191"/>
        <v/>
      </c>
    </row>
    <row r="12182" spans="11:11">
      <c r="K12182" s="47" t="str">
        <f t="shared" si="191"/>
        <v/>
      </c>
    </row>
    <row r="12183" spans="11:11">
      <c r="K12183" s="47" t="str">
        <f t="shared" si="191"/>
        <v/>
      </c>
    </row>
    <row r="12184" spans="11:11">
      <c r="K12184" s="47" t="str">
        <f t="shared" si="191"/>
        <v/>
      </c>
    </row>
    <row r="12185" spans="11:11">
      <c r="K12185" s="47" t="str">
        <f t="shared" si="191"/>
        <v/>
      </c>
    </row>
    <row r="12186" spans="11:11">
      <c r="K12186" s="47" t="str">
        <f t="shared" si="191"/>
        <v/>
      </c>
    </row>
    <row r="12187" spans="11:11">
      <c r="K12187" s="47" t="str">
        <f t="shared" si="191"/>
        <v/>
      </c>
    </row>
    <row r="12188" spans="11:11">
      <c r="K12188" s="47" t="str">
        <f t="shared" si="191"/>
        <v/>
      </c>
    </row>
    <row r="12189" spans="11:11">
      <c r="K12189" s="47" t="str">
        <f t="shared" si="191"/>
        <v/>
      </c>
    </row>
    <row r="12190" spans="11:11">
      <c r="K12190" s="47" t="str">
        <f t="shared" si="191"/>
        <v/>
      </c>
    </row>
    <row r="12191" spans="11:11">
      <c r="K12191" s="47" t="str">
        <f t="shared" si="191"/>
        <v/>
      </c>
    </row>
    <row r="12192" spans="11:11">
      <c r="K12192" s="47" t="str">
        <f t="shared" si="191"/>
        <v/>
      </c>
    </row>
    <row r="12193" spans="11:11">
      <c r="K12193" s="47" t="str">
        <f t="shared" si="191"/>
        <v/>
      </c>
    </row>
    <row r="12194" spans="11:11">
      <c r="K12194" s="47" t="str">
        <f t="shared" si="191"/>
        <v/>
      </c>
    </row>
    <row r="12195" spans="11:11">
      <c r="K12195" s="47" t="str">
        <f t="shared" si="191"/>
        <v/>
      </c>
    </row>
    <row r="12196" spans="11:11">
      <c r="K12196" s="47" t="str">
        <f t="shared" si="191"/>
        <v/>
      </c>
    </row>
    <row r="12197" spans="11:11">
      <c r="K12197" s="47" t="str">
        <f t="shared" si="191"/>
        <v/>
      </c>
    </row>
    <row r="12198" spans="11:11">
      <c r="K12198" s="47" t="str">
        <f t="shared" si="191"/>
        <v/>
      </c>
    </row>
    <row r="12199" spans="11:11">
      <c r="K12199" s="47" t="str">
        <f t="shared" si="191"/>
        <v/>
      </c>
    </row>
    <row r="12200" spans="11:11">
      <c r="K12200" s="47" t="str">
        <f t="shared" si="191"/>
        <v/>
      </c>
    </row>
    <row r="12201" spans="11:11">
      <c r="K12201" s="47" t="str">
        <f t="shared" si="191"/>
        <v/>
      </c>
    </row>
    <row r="12202" spans="11:11">
      <c r="K12202" s="47" t="str">
        <f t="shared" si="191"/>
        <v/>
      </c>
    </row>
    <row r="12203" spans="11:11">
      <c r="K12203" s="47" t="str">
        <f t="shared" si="191"/>
        <v/>
      </c>
    </row>
    <row r="12204" spans="11:11">
      <c r="K12204" s="47" t="str">
        <f t="shared" si="191"/>
        <v/>
      </c>
    </row>
    <row r="12205" spans="11:11">
      <c r="K12205" s="47" t="str">
        <f t="shared" si="191"/>
        <v/>
      </c>
    </row>
    <row r="12206" spans="11:11">
      <c r="K12206" s="47" t="str">
        <f t="shared" si="191"/>
        <v/>
      </c>
    </row>
    <row r="12207" spans="11:11">
      <c r="K12207" s="47" t="str">
        <f t="shared" si="191"/>
        <v/>
      </c>
    </row>
    <row r="12208" spans="11:11">
      <c r="K12208" s="47" t="str">
        <f t="shared" si="191"/>
        <v/>
      </c>
    </row>
    <row r="12209" spans="11:11">
      <c r="K12209" s="47" t="str">
        <f t="shared" si="191"/>
        <v/>
      </c>
    </row>
    <row r="12210" spans="11:11">
      <c r="K12210" s="47" t="str">
        <f t="shared" si="191"/>
        <v/>
      </c>
    </row>
    <row r="12211" spans="11:11">
      <c r="K12211" s="47" t="str">
        <f t="shared" si="191"/>
        <v/>
      </c>
    </row>
    <row r="12212" spans="11:11">
      <c r="K12212" s="47" t="str">
        <f t="shared" si="191"/>
        <v/>
      </c>
    </row>
    <row r="12213" spans="11:11">
      <c r="K12213" s="47" t="str">
        <f t="shared" si="191"/>
        <v/>
      </c>
    </row>
    <row r="12214" spans="11:11">
      <c r="K12214" s="47" t="str">
        <f t="shared" si="191"/>
        <v/>
      </c>
    </row>
    <row r="12215" spans="11:11">
      <c r="K12215" s="47" t="str">
        <f t="shared" si="191"/>
        <v/>
      </c>
    </row>
    <row r="12216" spans="11:11">
      <c r="K12216" s="47" t="str">
        <f t="shared" si="191"/>
        <v/>
      </c>
    </row>
    <row r="12217" spans="11:11">
      <c r="K12217" s="47" t="str">
        <f t="shared" si="191"/>
        <v/>
      </c>
    </row>
    <row r="12218" spans="11:11">
      <c r="K12218" s="47" t="str">
        <f t="shared" si="191"/>
        <v/>
      </c>
    </row>
    <row r="12219" spans="11:11">
      <c r="K12219" s="47" t="str">
        <f t="shared" si="191"/>
        <v/>
      </c>
    </row>
    <row r="12220" spans="11:11">
      <c r="K12220" s="47" t="str">
        <f t="shared" si="191"/>
        <v/>
      </c>
    </row>
    <row r="12221" spans="11:11">
      <c r="K12221" s="47" t="str">
        <f t="shared" si="191"/>
        <v/>
      </c>
    </row>
    <row r="12222" spans="11:11">
      <c r="K12222" s="47" t="str">
        <f t="shared" si="191"/>
        <v/>
      </c>
    </row>
    <row r="12223" spans="11:11">
      <c r="K12223" s="47" t="str">
        <f t="shared" si="191"/>
        <v/>
      </c>
    </row>
    <row r="12224" spans="11:11">
      <c r="K12224" s="47" t="str">
        <f t="shared" si="191"/>
        <v/>
      </c>
    </row>
    <row r="12225" spans="11:11">
      <c r="K12225" s="47" t="str">
        <f t="shared" si="191"/>
        <v/>
      </c>
    </row>
    <row r="12226" spans="11:11">
      <c r="K12226" s="47" t="str">
        <f t="shared" si="191"/>
        <v/>
      </c>
    </row>
    <row r="12227" spans="11:11">
      <c r="K12227" s="47" t="str">
        <f t="shared" si="191"/>
        <v/>
      </c>
    </row>
    <row r="12228" spans="11:11">
      <c r="K12228" s="47" t="str">
        <f t="shared" si="191"/>
        <v/>
      </c>
    </row>
    <row r="12229" spans="11:11">
      <c r="K12229" s="47" t="str">
        <f t="shared" si="191"/>
        <v/>
      </c>
    </row>
    <row r="12230" spans="11:11">
      <c r="K12230" s="47" t="str">
        <f t="shared" si="191"/>
        <v/>
      </c>
    </row>
    <row r="12231" spans="11:11">
      <c r="K12231" s="47" t="str">
        <f t="shared" si="191"/>
        <v/>
      </c>
    </row>
    <row r="12232" spans="11:11">
      <c r="K12232" s="47" t="str">
        <f t="shared" si="191"/>
        <v/>
      </c>
    </row>
    <row r="12233" spans="11:11">
      <c r="K12233" s="47" t="str">
        <f t="shared" si="191"/>
        <v/>
      </c>
    </row>
    <row r="12234" spans="11:11">
      <c r="K12234" s="47" t="str">
        <f t="shared" si="191"/>
        <v/>
      </c>
    </row>
    <row r="12235" spans="11:11">
      <c r="K12235" s="47" t="str">
        <f t="shared" si="191"/>
        <v/>
      </c>
    </row>
    <row r="12236" spans="11:11">
      <c r="K12236" s="47" t="str">
        <f t="shared" si="191"/>
        <v/>
      </c>
    </row>
    <row r="12237" spans="11:11">
      <c r="K12237" s="47" t="str">
        <f t="shared" si="191"/>
        <v/>
      </c>
    </row>
    <row r="12238" spans="11:11">
      <c r="K12238" s="47" t="str">
        <f t="shared" si="191"/>
        <v/>
      </c>
    </row>
    <row r="12239" spans="11:11">
      <c r="K12239" s="47" t="str">
        <f t="shared" si="191"/>
        <v/>
      </c>
    </row>
    <row r="12240" spans="11:11">
      <c r="K12240" s="47" t="str">
        <f t="shared" si="191"/>
        <v/>
      </c>
    </row>
    <row r="12241" spans="11:11">
      <c r="K12241" s="47" t="str">
        <f t="shared" si="191"/>
        <v/>
      </c>
    </row>
    <row r="12242" spans="11:11">
      <c r="K12242" s="47" t="str">
        <f t="shared" si="191"/>
        <v/>
      </c>
    </row>
    <row r="12243" spans="11:11">
      <c r="K12243" s="47" t="str">
        <f t="shared" ref="K12243:K12306" si="192">LEFT(C12243,2)</f>
        <v/>
      </c>
    </row>
    <row r="12244" spans="11:11">
      <c r="K12244" s="47" t="str">
        <f t="shared" si="192"/>
        <v/>
      </c>
    </row>
    <row r="12245" spans="11:11">
      <c r="K12245" s="47" t="str">
        <f t="shared" si="192"/>
        <v/>
      </c>
    </row>
    <row r="12246" spans="11:11">
      <c r="K12246" s="47" t="str">
        <f t="shared" si="192"/>
        <v/>
      </c>
    </row>
    <row r="12247" spans="11:11">
      <c r="K12247" s="47" t="str">
        <f t="shared" si="192"/>
        <v/>
      </c>
    </row>
    <row r="12248" spans="11:11">
      <c r="K12248" s="47" t="str">
        <f t="shared" si="192"/>
        <v/>
      </c>
    </row>
    <row r="12249" spans="11:11">
      <c r="K12249" s="47" t="str">
        <f t="shared" si="192"/>
        <v/>
      </c>
    </row>
    <row r="12250" spans="11:11">
      <c r="K12250" s="47" t="str">
        <f t="shared" si="192"/>
        <v/>
      </c>
    </row>
    <row r="12251" spans="11:11">
      <c r="K12251" s="47" t="str">
        <f t="shared" si="192"/>
        <v/>
      </c>
    </row>
    <row r="12252" spans="11:11">
      <c r="K12252" s="47" t="str">
        <f t="shared" si="192"/>
        <v/>
      </c>
    </row>
    <row r="12253" spans="11:11">
      <c r="K12253" s="47" t="str">
        <f t="shared" si="192"/>
        <v/>
      </c>
    </row>
    <row r="12254" spans="11:11">
      <c r="K12254" s="47" t="str">
        <f t="shared" si="192"/>
        <v/>
      </c>
    </row>
    <row r="12255" spans="11:11">
      <c r="K12255" s="47" t="str">
        <f t="shared" si="192"/>
        <v/>
      </c>
    </row>
    <row r="12256" spans="11:11">
      <c r="K12256" s="47" t="str">
        <f t="shared" si="192"/>
        <v/>
      </c>
    </row>
    <row r="12257" spans="11:11">
      <c r="K12257" s="47" t="str">
        <f t="shared" si="192"/>
        <v/>
      </c>
    </row>
    <row r="12258" spans="11:11">
      <c r="K12258" s="47" t="str">
        <f t="shared" si="192"/>
        <v/>
      </c>
    </row>
    <row r="12259" spans="11:11">
      <c r="K12259" s="47" t="str">
        <f t="shared" si="192"/>
        <v/>
      </c>
    </row>
    <row r="12260" spans="11:11">
      <c r="K12260" s="47" t="str">
        <f t="shared" si="192"/>
        <v/>
      </c>
    </row>
    <row r="12261" spans="11:11">
      <c r="K12261" s="47" t="str">
        <f t="shared" si="192"/>
        <v/>
      </c>
    </row>
    <row r="12262" spans="11:11">
      <c r="K12262" s="47" t="str">
        <f t="shared" si="192"/>
        <v/>
      </c>
    </row>
    <row r="12263" spans="11:11">
      <c r="K12263" s="47" t="str">
        <f t="shared" si="192"/>
        <v/>
      </c>
    </row>
    <row r="12264" spans="11:11">
      <c r="K12264" s="47" t="str">
        <f t="shared" si="192"/>
        <v/>
      </c>
    </row>
    <row r="12265" spans="11:11">
      <c r="K12265" s="47" t="str">
        <f t="shared" si="192"/>
        <v/>
      </c>
    </row>
    <row r="12266" spans="11:11">
      <c r="K12266" s="47" t="str">
        <f t="shared" si="192"/>
        <v/>
      </c>
    </row>
    <row r="12267" spans="11:11">
      <c r="K12267" s="47" t="str">
        <f t="shared" si="192"/>
        <v/>
      </c>
    </row>
    <row r="12268" spans="11:11">
      <c r="K12268" s="47" t="str">
        <f t="shared" si="192"/>
        <v/>
      </c>
    </row>
    <row r="12269" spans="11:11">
      <c r="K12269" s="47" t="str">
        <f t="shared" si="192"/>
        <v/>
      </c>
    </row>
    <row r="12270" spans="11:11">
      <c r="K12270" s="47" t="str">
        <f t="shared" si="192"/>
        <v/>
      </c>
    </row>
    <row r="12271" spans="11:11">
      <c r="K12271" s="47" t="str">
        <f t="shared" si="192"/>
        <v/>
      </c>
    </row>
    <row r="12272" spans="11:11">
      <c r="K12272" s="47" t="str">
        <f t="shared" si="192"/>
        <v/>
      </c>
    </row>
    <row r="12273" spans="11:11">
      <c r="K12273" s="47" t="str">
        <f t="shared" si="192"/>
        <v/>
      </c>
    </row>
    <row r="12274" spans="11:11">
      <c r="K12274" s="47" t="str">
        <f t="shared" si="192"/>
        <v/>
      </c>
    </row>
    <row r="12275" spans="11:11">
      <c r="K12275" s="47" t="str">
        <f t="shared" si="192"/>
        <v/>
      </c>
    </row>
    <row r="12276" spans="11:11">
      <c r="K12276" s="47" t="str">
        <f t="shared" si="192"/>
        <v/>
      </c>
    </row>
    <row r="12277" spans="11:11">
      <c r="K12277" s="47" t="str">
        <f t="shared" si="192"/>
        <v/>
      </c>
    </row>
    <row r="12278" spans="11:11">
      <c r="K12278" s="47" t="str">
        <f t="shared" si="192"/>
        <v/>
      </c>
    </row>
    <row r="12279" spans="11:11">
      <c r="K12279" s="47" t="str">
        <f t="shared" si="192"/>
        <v/>
      </c>
    </row>
    <row r="12280" spans="11:11">
      <c r="K12280" s="47" t="str">
        <f t="shared" si="192"/>
        <v/>
      </c>
    </row>
    <row r="12281" spans="11:11">
      <c r="K12281" s="47" t="str">
        <f t="shared" si="192"/>
        <v/>
      </c>
    </row>
    <row r="12282" spans="11:11">
      <c r="K12282" s="47" t="str">
        <f t="shared" si="192"/>
        <v/>
      </c>
    </row>
    <row r="12283" spans="11:11">
      <c r="K12283" s="47" t="str">
        <f t="shared" si="192"/>
        <v/>
      </c>
    </row>
    <row r="12284" spans="11:11">
      <c r="K12284" s="47" t="str">
        <f t="shared" si="192"/>
        <v/>
      </c>
    </row>
    <row r="12285" spans="11:11">
      <c r="K12285" s="47" t="str">
        <f t="shared" si="192"/>
        <v/>
      </c>
    </row>
    <row r="12286" spans="11:11">
      <c r="K12286" s="47" t="str">
        <f t="shared" si="192"/>
        <v/>
      </c>
    </row>
    <row r="12287" spans="11:11">
      <c r="K12287" s="47" t="str">
        <f t="shared" si="192"/>
        <v/>
      </c>
    </row>
    <row r="12288" spans="11:11">
      <c r="K12288" s="47" t="str">
        <f t="shared" si="192"/>
        <v/>
      </c>
    </row>
    <row r="12289" spans="11:11">
      <c r="K12289" s="47" t="str">
        <f t="shared" si="192"/>
        <v/>
      </c>
    </row>
    <row r="12290" spans="11:11">
      <c r="K12290" s="47" t="str">
        <f t="shared" si="192"/>
        <v/>
      </c>
    </row>
    <row r="12291" spans="11:11">
      <c r="K12291" s="47" t="str">
        <f t="shared" si="192"/>
        <v/>
      </c>
    </row>
    <row r="12292" spans="11:11">
      <c r="K12292" s="47" t="str">
        <f t="shared" si="192"/>
        <v/>
      </c>
    </row>
    <row r="12293" spans="11:11">
      <c r="K12293" s="47" t="str">
        <f t="shared" si="192"/>
        <v/>
      </c>
    </row>
    <row r="12294" spans="11:11">
      <c r="K12294" s="47" t="str">
        <f t="shared" si="192"/>
        <v/>
      </c>
    </row>
    <row r="12295" spans="11:11">
      <c r="K12295" s="47" t="str">
        <f t="shared" si="192"/>
        <v/>
      </c>
    </row>
    <row r="12296" spans="11:11">
      <c r="K12296" s="47" t="str">
        <f t="shared" si="192"/>
        <v/>
      </c>
    </row>
    <row r="12297" spans="11:11">
      <c r="K12297" s="47" t="str">
        <f t="shared" si="192"/>
        <v/>
      </c>
    </row>
    <row r="12298" spans="11:11">
      <c r="K12298" s="47" t="str">
        <f t="shared" si="192"/>
        <v/>
      </c>
    </row>
    <row r="12299" spans="11:11">
      <c r="K12299" s="47" t="str">
        <f t="shared" si="192"/>
        <v/>
      </c>
    </row>
    <row r="12300" spans="11:11">
      <c r="K12300" s="47" t="str">
        <f t="shared" si="192"/>
        <v/>
      </c>
    </row>
    <row r="12301" spans="11:11">
      <c r="K12301" s="47" t="str">
        <f t="shared" si="192"/>
        <v/>
      </c>
    </row>
    <row r="12302" spans="11:11">
      <c r="K12302" s="47" t="str">
        <f t="shared" si="192"/>
        <v/>
      </c>
    </row>
    <row r="12303" spans="11:11">
      <c r="K12303" s="47" t="str">
        <f t="shared" si="192"/>
        <v/>
      </c>
    </row>
    <row r="12304" spans="11:11">
      <c r="K12304" s="47" t="str">
        <f t="shared" si="192"/>
        <v/>
      </c>
    </row>
    <row r="12305" spans="11:11">
      <c r="K12305" s="47" t="str">
        <f t="shared" si="192"/>
        <v/>
      </c>
    </row>
    <row r="12306" spans="11:11">
      <c r="K12306" s="47" t="str">
        <f t="shared" si="192"/>
        <v/>
      </c>
    </row>
    <row r="12307" spans="11:11">
      <c r="K12307" s="47" t="str">
        <f t="shared" ref="K12307:K12370" si="193">LEFT(C12307,2)</f>
        <v/>
      </c>
    </row>
    <row r="12308" spans="11:11">
      <c r="K12308" s="47" t="str">
        <f t="shared" si="193"/>
        <v/>
      </c>
    </row>
    <row r="12309" spans="11:11">
      <c r="K12309" s="47" t="str">
        <f t="shared" si="193"/>
        <v/>
      </c>
    </row>
    <row r="12310" spans="11:11">
      <c r="K12310" s="47" t="str">
        <f t="shared" si="193"/>
        <v/>
      </c>
    </row>
    <row r="12311" spans="11:11">
      <c r="K12311" s="47" t="str">
        <f t="shared" si="193"/>
        <v/>
      </c>
    </row>
    <row r="12312" spans="11:11">
      <c r="K12312" s="47" t="str">
        <f t="shared" si="193"/>
        <v/>
      </c>
    </row>
    <row r="12313" spans="11:11">
      <c r="K12313" s="47" t="str">
        <f t="shared" si="193"/>
        <v/>
      </c>
    </row>
    <row r="12314" spans="11:11">
      <c r="K12314" s="47" t="str">
        <f t="shared" si="193"/>
        <v/>
      </c>
    </row>
    <row r="12315" spans="11:11">
      <c r="K12315" s="47" t="str">
        <f t="shared" si="193"/>
        <v/>
      </c>
    </row>
    <row r="12316" spans="11:11">
      <c r="K12316" s="47" t="str">
        <f t="shared" si="193"/>
        <v/>
      </c>
    </row>
    <row r="12317" spans="11:11">
      <c r="K12317" s="47" t="str">
        <f t="shared" si="193"/>
        <v/>
      </c>
    </row>
    <row r="12318" spans="11:11">
      <c r="K12318" s="47" t="str">
        <f t="shared" si="193"/>
        <v/>
      </c>
    </row>
    <row r="12319" spans="11:11">
      <c r="K12319" s="47" t="str">
        <f t="shared" si="193"/>
        <v/>
      </c>
    </row>
    <row r="12320" spans="11:11">
      <c r="K12320" s="47" t="str">
        <f t="shared" si="193"/>
        <v/>
      </c>
    </row>
    <row r="12321" spans="11:11">
      <c r="K12321" s="47" t="str">
        <f t="shared" si="193"/>
        <v/>
      </c>
    </row>
    <row r="12322" spans="11:11">
      <c r="K12322" s="47" t="str">
        <f t="shared" si="193"/>
        <v/>
      </c>
    </row>
    <row r="12323" spans="11:11">
      <c r="K12323" s="47" t="str">
        <f t="shared" si="193"/>
        <v/>
      </c>
    </row>
    <row r="12324" spans="11:11">
      <c r="K12324" s="47" t="str">
        <f t="shared" si="193"/>
        <v/>
      </c>
    </row>
    <row r="12325" spans="11:11">
      <c r="K12325" s="47" t="str">
        <f t="shared" si="193"/>
        <v/>
      </c>
    </row>
    <row r="12326" spans="11:11">
      <c r="K12326" s="47" t="str">
        <f t="shared" si="193"/>
        <v/>
      </c>
    </row>
    <row r="12327" spans="11:11">
      <c r="K12327" s="47" t="str">
        <f t="shared" si="193"/>
        <v/>
      </c>
    </row>
    <row r="12328" spans="11:11">
      <c r="K12328" s="47" t="str">
        <f t="shared" si="193"/>
        <v/>
      </c>
    </row>
    <row r="12329" spans="11:11">
      <c r="K12329" s="47" t="str">
        <f t="shared" si="193"/>
        <v/>
      </c>
    </row>
    <row r="12330" spans="11:11">
      <c r="K12330" s="47" t="str">
        <f t="shared" si="193"/>
        <v/>
      </c>
    </row>
    <row r="12331" spans="11:11">
      <c r="K12331" s="47" t="str">
        <f t="shared" si="193"/>
        <v/>
      </c>
    </row>
    <row r="12332" spans="11:11">
      <c r="K12332" s="47" t="str">
        <f t="shared" si="193"/>
        <v/>
      </c>
    </row>
    <row r="12333" spans="11:11">
      <c r="K12333" s="47" t="str">
        <f t="shared" si="193"/>
        <v/>
      </c>
    </row>
    <row r="12334" spans="11:11">
      <c r="K12334" s="47" t="str">
        <f t="shared" si="193"/>
        <v/>
      </c>
    </row>
    <row r="12335" spans="11:11">
      <c r="K12335" s="47" t="str">
        <f t="shared" si="193"/>
        <v/>
      </c>
    </row>
    <row r="12336" spans="11:11">
      <c r="K12336" s="47" t="str">
        <f t="shared" si="193"/>
        <v/>
      </c>
    </row>
    <row r="12337" spans="11:11">
      <c r="K12337" s="47" t="str">
        <f t="shared" si="193"/>
        <v/>
      </c>
    </row>
    <row r="12338" spans="11:11">
      <c r="K12338" s="47" t="str">
        <f t="shared" si="193"/>
        <v/>
      </c>
    </row>
    <row r="12339" spans="11:11">
      <c r="K12339" s="47" t="str">
        <f t="shared" si="193"/>
        <v/>
      </c>
    </row>
    <row r="12340" spans="11:11">
      <c r="K12340" s="47" t="str">
        <f t="shared" si="193"/>
        <v/>
      </c>
    </row>
    <row r="12341" spans="11:11">
      <c r="K12341" s="47" t="str">
        <f t="shared" si="193"/>
        <v/>
      </c>
    </row>
    <row r="12342" spans="11:11">
      <c r="K12342" s="47" t="str">
        <f t="shared" si="193"/>
        <v/>
      </c>
    </row>
    <row r="12343" spans="11:11">
      <c r="K12343" s="47" t="str">
        <f t="shared" si="193"/>
        <v/>
      </c>
    </row>
    <row r="12344" spans="11:11">
      <c r="K12344" s="47" t="str">
        <f t="shared" si="193"/>
        <v/>
      </c>
    </row>
    <row r="12345" spans="11:11">
      <c r="K12345" s="47" t="str">
        <f t="shared" si="193"/>
        <v/>
      </c>
    </row>
    <row r="12346" spans="11:11">
      <c r="K12346" s="47" t="str">
        <f t="shared" si="193"/>
        <v/>
      </c>
    </row>
    <row r="12347" spans="11:11">
      <c r="K12347" s="47" t="str">
        <f t="shared" si="193"/>
        <v/>
      </c>
    </row>
    <row r="12348" spans="11:11">
      <c r="K12348" s="47" t="str">
        <f t="shared" si="193"/>
        <v/>
      </c>
    </row>
    <row r="12349" spans="11:11">
      <c r="K12349" s="47" t="str">
        <f t="shared" si="193"/>
        <v/>
      </c>
    </row>
    <row r="12350" spans="11:11">
      <c r="K12350" s="47" t="str">
        <f t="shared" si="193"/>
        <v/>
      </c>
    </row>
    <row r="12351" spans="11:11">
      <c r="K12351" s="47" t="str">
        <f t="shared" si="193"/>
        <v/>
      </c>
    </row>
    <row r="12352" spans="11:11">
      <c r="K12352" s="47" t="str">
        <f t="shared" si="193"/>
        <v/>
      </c>
    </row>
    <row r="12353" spans="11:11">
      <c r="K12353" s="47" t="str">
        <f t="shared" si="193"/>
        <v/>
      </c>
    </row>
    <row r="12354" spans="11:11">
      <c r="K12354" s="47" t="str">
        <f t="shared" si="193"/>
        <v/>
      </c>
    </row>
    <row r="12355" spans="11:11">
      <c r="K12355" s="47" t="str">
        <f t="shared" si="193"/>
        <v/>
      </c>
    </row>
    <row r="12356" spans="11:11">
      <c r="K12356" s="47" t="str">
        <f t="shared" si="193"/>
        <v/>
      </c>
    </row>
    <row r="12357" spans="11:11">
      <c r="K12357" s="47" t="str">
        <f t="shared" si="193"/>
        <v/>
      </c>
    </row>
    <row r="12358" spans="11:11">
      <c r="K12358" s="47" t="str">
        <f t="shared" si="193"/>
        <v/>
      </c>
    </row>
    <row r="12359" spans="11:11">
      <c r="K12359" s="47" t="str">
        <f t="shared" si="193"/>
        <v/>
      </c>
    </row>
    <row r="12360" spans="11:11">
      <c r="K12360" s="47" t="str">
        <f t="shared" si="193"/>
        <v/>
      </c>
    </row>
    <row r="12361" spans="11:11">
      <c r="K12361" s="47" t="str">
        <f t="shared" si="193"/>
        <v/>
      </c>
    </row>
    <row r="12362" spans="11:11">
      <c r="K12362" s="47" t="str">
        <f t="shared" si="193"/>
        <v/>
      </c>
    </row>
    <row r="12363" spans="11:11">
      <c r="K12363" s="47" t="str">
        <f t="shared" si="193"/>
        <v/>
      </c>
    </row>
    <row r="12364" spans="11:11">
      <c r="K12364" s="47" t="str">
        <f t="shared" si="193"/>
        <v/>
      </c>
    </row>
    <row r="12365" spans="11:11">
      <c r="K12365" s="47" t="str">
        <f t="shared" si="193"/>
        <v/>
      </c>
    </row>
    <row r="12366" spans="11:11">
      <c r="K12366" s="47" t="str">
        <f t="shared" si="193"/>
        <v/>
      </c>
    </row>
    <row r="12367" spans="11:11">
      <c r="K12367" s="47" t="str">
        <f t="shared" si="193"/>
        <v/>
      </c>
    </row>
    <row r="12368" spans="11:11">
      <c r="K12368" s="47" t="str">
        <f t="shared" si="193"/>
        <v/>
      </c>
    </row>
    <row r="12369" spans="11:11">
      <c r="K12369" s="47" t="str">
        <f t="shared" si="193"/>
        <v/>
      </c>
    </row>
    <row r="12370" spans="11:11">
      <c r="K12370" s="47" t="str">
        <f t="shared" si="193"/>
        <v/>
      </c>
    </row>
    <row r="12371" spans="11:11">
      <c r="K12371" s="47" t="str">
        <f t="shared" ref="K12371:K12434" si="194">LEFT(C12371,2)</f>
        <v/>
      </c>
    </row>
    <row r="12372" spans="11:11">
      <c r="K12372" s="47" t="str">
        <f t="shared" si="194"/>
        <v/>
      </c>
    </row>
    <row r="12373" spans="11:11">
      <c r="K12373" s="47" t="str">
        <f t="shared" si="194"/>
        <v/>
      </c>
    </row>
    <row r="12374" spans="11:11">
      <c r="K12374" s="47" t="str">
        <f t="shared" si="194"/>
        <v/>
      </c>
    </row>
    <row r="12375" spans="11:11">
      <c r="K12375" s="47" t="str">
        <f t="shared" si="194"/>
        <v/>
      </c>
    </row>
    <row r="12376" spans="11:11">
      <c r="K12376" s="47" t="str">
        <f t="shared" si="194"/>
        <v/>
      </c>
    </row>
    <row r="12377" spans="11:11">
      <c r="K12377" s="47" t="str">
        <f t="shared" si="194"/>
        <v/>
      </c>
    </row>
    <row r="12378" spans="11:11">
      <c r="K12378" s="47" t="str">
        <f t="shared" si="194"/>
        <v/>
      </c>
    </row>
    <row r="12379" spans="11:11">
      <c r="K12379" s="47" t="str">
        <f t="shared" si="194"/>
        <v/>
      </c>
    </row>
    <row r="12380" spans="11:11">
      <c r="K12380" s="47" t="str">
        <f t="shared" si="194"/>
        <v/>
      </c>
    </row>
    <row r="12381" spans="11:11">
      <c r="K12381" s="47" t="str">
        <f t="shared" si="194"/>
        <v/>
      </c>
    </row>
    <row r="12382" spans="11:11">
      <c r="K12382" s="47" t="str">
        <f t="shared" si="194"/>
        <v/>
      </c>
    </row>
    <row r="12383" spans="11:11">
      <c r="K12383" s="47" t="str">
        <f t="shared" si="194"/>
        <v/>
      </c>
    </row>
    <row r="12384" spans="11:11">
      <c r="K12384" s="47" t="str">
        <f t="shared" si="194"/>
        <v/>
      </c>
    </row>
    <row r="12385" spans="11:11">
      <c r="K12385" s="47" t="str">
        <f t="shared" si="194"/>
        <v/>
      </c>
    </row>
    <row r="12386" spans="11:11">
      <c r="K12386" s="47" t="str">
        <f t="shared" si="194"/>
        <v/>
      </c>
    </row>
    <row r="12387" spans="11:11">
      <c r="K12387" s="47" t="str">
        <f t="shared" si="194"/>
        <v/>
      </c>
    </row>
    <row r="12388" spans="11:11">
      <c r="K12388" s="47" t="str">
        <f t="shared" si="194"/>
        <v/>
      </c>
    </row>
    <row r="12389" spans="11:11">
      <c r="K12389" s="47" t="str">
        <f t="shared" si="194"/>
        <v/>
      </c>
    </row>
    <row r="12390" spans="11:11">
      <c r="K12390" s="47" t="str">
        <f t="shared" si="194"/>
        <v/>
      </c>
    </row>
    <row r="12391" spans="11:11">
      <c r="K12391" s="47" t="str">
        <f t="shared" si="194"/>
        <v/>
      </c>
    </row>
    <row r="12392" spans="11:11">
      <c r="K12392" s="47" t="str">
        <f t="shared" si="194"/>
        <v/>
      </c>
    </row>
    <row r="12393" spans="11:11">
      <c r="K12393" s="47" t="str">
        <f t="shared" si="194"/>
        <v/>
      </c>
    </row>
    <row r="12394" spans="11:11">
      <c r="K12394" s="47" t="str">
        <f t="shared" si="194"/>
        <v/>
      </c>
    </row>
    <row r="12395" spans="11:11">
      <c r="K12395" s="47" t="str">
        <f t="shared" si="194"/>
        <v/>
      </c>
    </row>
    <row r="12396" spans="11:11">
      <c r="K12396" s="47" t="str">
        <f t="shared" si="194"/>
        <v/>
      </c>
    </row>
    <row r="12397" spans="11:11">
      <c r="K12397" s="47" t="str">
        <f t="shared" si="194"/>
        <v/>
      </c>
    </row>
    <row r="12398" spans="11:11">
      <c r="K12398" s="47" t="str">
        <f t="shared" si="194"/>
        <v/>
      </c>
    </row>
    <row r="12399" spans="11:11">
      <c r="K12399" s="47" t="str">
        <f t="shared" si="194"/>
        <v/>
      </c>
    </row>
    <row r="12400" spans="11:11">
      <c r="K12400" s="47" t="str">
        <f t="shared" si="194"/>
        <v/>
      </c>
    </row>
    <row r="12401" spans="11:11">
      <c r="K12401" s="47" t="str">
        <f t="shared" si="194"/>
        <v/>
      </c>
    </row>
    <row r="12402" spans="11:11">
      <c r="K12402" s="47" t="str">
        <f t="shared" si="194"/>
        <v/>
      </c>
    </row>
    <row r="12403" spans="11:11">
      <c r="K12403" s="47" t="str">
        <f t="shared" si="194"/>
        <v/>
      </c>
    </row>
    <row r="12404" spans="11:11">
      <c r="K12404" s="47" t="str">
        <f t="shared" si="194"/>
        <v/>
      </c>
    </row>
    <row r="12405" spans="11:11">
      <c r="K12405" s="47" t="str">
        <f t="shared" si="194"/>
        <v/>
      </c>
    </row>
    <row r="12406" spans="11:11">
      <c r="K12406" s="47" t="str">
        <f t="shared" si="194"/>
        <v/>
      </c>
    </row>
    <row r="12407" spans="11:11">
      <c r="K12407" s="47" t="str">
        <f t="shared" si="194"/>
        <v/>
      </c>
    </row>
    <row r="12408" spans="11:11">
      <c r="K12408" s="47" t="str">
        <f t="shared" si="194"/>
        <v/>
      </c>
    </row>
    <row r="12409" spans="11:11">
      <c r="K12409" s="47" t="str">
        <f t="shared" si="194"/>
        <v/>
      </c>
    </row>
    <row r="12410" spans="11:11">
      <c r="K12410" s="47" t="str">
        <f t="shared" si="194"/>
        <v/>
      </c>
    </row>
    <row r="12411" spans="11:11">
      <c r="K12411" s="47" t="str">
        <f t="shared" si="194"/>
        <v/>
      </c>
    </row>
    <row r="12412" spans="11:11">
      <c r="K12412" s="47" t="str">
        <f t="shared" si="194"/>
        <v/>
      </c>
    </row>
    <row r="12413" spans="11:11">
      <c r="K12413" s="47" t="str">
        <f t="shared" si="194"/>
        <v/>
      </c>
    </row>
    <row r="12414" spans="11:11">
      <c r="K12414" s="47" t="str">
        <f t="shared" si="194"/>
        <v/>
      </c>
    </row>
    <row r="12415" spans="11:11">
      <c r="K12415" s="47" t="str">
        <f t="shared" si="194"/>
        <v/>
      </c>
    </row>
    <row r="12416" spans="11:11">
      <c r="K12416" s="47" t="str">
        <f t="shared" si="194"/>
        <v/>
      </c>
    </row>
    <row r="12417" spans="11:11">
      <c r="K12417" s="47" t="str">
        <f t="shared" si="194"/>
        <v/>
      </c>
    </row>
    <row r="12418" spans="11:11">
      <c r="K12418" s="47" t="str">
        <f t="shared" si="194"/>
        <v/>
      </c>
    </row>
    <row r="12419" spans="11:11">
      <c r="K12419" s="47" t="str">
        <f t="shared" si="194"/>
        <v/>
      </c>
    </row>
    <row r="12420" spans="11:11">
      <c r="K12420" s="47" t="str">
        <f t="shared" si="194"/>
        <v/>
      </c>
    </row>
    <row r="12421" spans="11:11">
      <c r="K12421" s="47" t="str">
        <f t="shared" si="194"/>
        <v/>
      </c>
    </row>
    <row r="12422" spans="11:11">
      <c r="K12422" s="47" t="str">
        <f t="shared" si="194"/>
        <v/>
      </c>
    </row>
    <row r="12423" spans="11:11">
      <c r="K12423" s="47" t="str">
        <f t="shared" si="194"/>
        <v/>
      </c>
    </row>
    <row r="12424" spans="11:11">
      <c r="K12424" s="47" t="str">
        <f t="shared" si="194"/>
        <v/>
      </c>
    </row>
    <row r="12425" spans="11:11">
      <c r="K12425" s="47" t="str">
        <f t="shared" si="194"/>
        <v/>
      </c>
    </row>
    <row r="12426" spans="11:11">
      <c r="K12426" s="47" t="str">
        <f t="shared" si="194"/>
        <v/>
      </c>
    </row>
    <row r="12427" spans="11:11">
      <c r="K12427" s="47" t="str">
        <f t="shared" si="194"/>
        <v/>
      </c>
    </row>
    <row r="12428" spans="11:11">
      <c r="K12428" s="47" t="str">
        <f t="shared" si="194"/>
        <v/>
      </c>
    </row>
    <row r="12429" spans="11:11">
      <c r="K12429" s="47" t="str">
        <f t="shared" si="194"/>
        <v/>
      </c>
    </row>
    <row r="12430" spans="11:11">
      <c r="K12430" s="47" t="str">
        <f t="shared" si="194"/>
        <v/>
      </c>
    </row>
    <row r="12431" spans="11:11">
      <c r="K12431" s="47" t="str">
        <f t="shared" si="194"/>
        <v/>
      </c>
    </row>
    <row r="12432" spans="11:11">
      <c r="K12432" s="47" t="str">
        <f t="shared" si="194"/>
        <v/>
      </c>
    </row>
    <row r="12433" spans="11:11">
      <c r="K12433" s="47" t="str">
        <f t="shared" si="194"/>
        <v/>
      </c>
    </row>
    <row r="12434" spans="11:11">
      <c r="K12434" s="47" t="str">
        <f t="shared" si="194"/>
        <v/>
      </c>
    </row>
    <row r="12435" spans="11:11">
      <c r="K12435" s="47" t="str">
        <f t="shared" ref="K12435:K12498" si="195">LEFT(C12435,2)</f>
        <v/>
      </c>
    </row>
    <row r="12436" spans="11:11">
      <c r="K12436" s="47" t="str">
        <f t="shared" si="195"/>
        <v/>
      </c>
    </row>
    <row r="12437" spans="11:11">
      <c r="K12437" s="47" t="str">
        <f t="shared" si="195"/>
        <v/>
      </c>
    </row>
    <row r="12438" spans="11:11">
      <c r="K12438" s="47" t="str">
        <f t="shared" si="195"/>
        <v/>
      </c>
    </row>
    <row r="12439" spans="11:11">
      <c r="K12439" s="47" t="str">
        <f t="shared" si="195"/>
        <v/>
      </c>
    </row>
    <row r="12440" spans="11:11">
      <c r="K12440" s="47" t="str">
        <f t="shared" si="195"/>
        <v/>
      </c>
    </row>
    <row r="12441" spans="11:11">
      <c r="K12441" s="47" t="str">
        <f t="shared" si="195"/>
        <v/>
      </c>
    </row>
    <row r="12442" spans="11:11">
      <c r="K12442" s="47" t="str">
        <f t="shared" si="195"/>
        <v/>
      </c>
    </row>
    <row r="12443" spans="11:11">
      <c r="K12443" s="47" t="str">
        <f t="shared" si="195"/>
        <v/>
      </c>
    </row>
    <row r="12444" spans="11:11">
      <c r="K12444" s="47" t="str">
        <f t="shared" si="195"/>
        <v/>
      </c>
    </row>
    <row r="12445" spans="11:11">
      <c r="K12445" s="47" t="str">
        <f t="shared" si="195"/>
        <v/>
      </c>
    </row>
    <row r="12446" spans="11:11">
      <c r="K12446" s="47" t="str">
        <f t="shared" si="195"/>
        <v/>
      </c>
    </row>
    <row r="12447" spans="11:11">
      <c r="K12447" s="47" t="str">
        <f t="shared" si="195"/>
        <v/>
      </c>
    </row>
    <row r="12448" spans="11:11">
      <c r="K12448" s="47" t="str">
        <f t="shared" si="195"/>
        <v/>
      </c>
    </row>
    <row r="12449" spans="11:11">
      <c r="K12449" s="47" t="str">
        <f t="shared" si="195"/>
        <v/>
      </c>
    </row>
    <row r="12450" spans="11:11">
      <c r="K12450" s="47" t="str">
        <f t="shared" si="195"/>
        <v/>
      </c>
    </row>
    <row r="12451" spans="11:11">
      <c r="K12451" s="47" t="str">
        <f t="shared" si="195"/>
        <v/>
      </c>
    </row>
    <row r="12452" spans="11:11">
      <c r="K12452" s="47" t="str">
        <f t="shared" si="195"/>
        <v/>
      </c>
    </row>
    <row r="12453" spans="11:11">
      <c r="K12453" s="47" t="str">
        <f t="shared" si="195"/>
        <v/>
      </c>
    </row>
    <row r="12454" spans="11:11">
      <c r="K12454" s="47" t="str">
        <f t="shared" si="195"/>
        <v/>
      </c>
    </row>
    <row r="12455" spans="11:11">
      <c r="K12455" s="47" t="str">
        <f t="shared" si="195"/>
        <v/>
      </c>
    </row>
    <row r="12456" spans="11:11">
      <c r="K12456" s="47" t="str">
        <f t="shared" si="195"/>
        <v/>
      </c>
    </row>
    <row r="12457" spans="11:11">
      <c r="K12457" s="47" t="str">
        <f t="shared" si="195"/>
        <v/>
      </c>
    </row>
    <row r="12458" spans="11:11">
      <c r="K12458" s="47" t="str">
        <f t="shared" si="195"/>
        <v/>
      </c>
    </row>
    <row r="12459" spans="11:11">
      <c r="K12459" s="47" t="str">
        <f t="shared" si="195"/>
        <v/>
      </c>
    </row>
    <row r="12460" spans="11:11">
      <c r="K12460" s="47" t="str">
        <f t="shared" si="195"/>
        <v/>
      </c>
    </row>
    <row r="12461" spans="11:11">
      <c r="K12461" s="47" t="str">
        <f t="shared" si="195"/>
        <v/>
      </c>
    </row>
    <row r="12462" spans="11:11">
      <c r="K12462" s="47" t="str">
        <f t="shared" si="195"/>
        <v/>
      </c>
    </row>
    <row r="12463" spans="11:11">
      <c r="K12463" s="47" t="str">
        <f t="shared" si="195"/>
        <v/>
      </c>
    </row>
    <row r="12464" spans="11:11">
      <c r="K12464" s="47" t="str">
        <f t="shared" si="195"/>
        <v/>
      </c>
    </row>
    <row r="12465" spans="11:11">
      <c r="K12465" s="47" t="str">
        <f t="shared" si="195"/>
        <v/>
      </c>
    </row>
    <row r="12466" spans="11:11">
      <c r="K12466" s="47" t="str">
        <f t="shared" si="195"/>
        <v/>
      </c>
    </row>
    <row r="12467" spans="11:11">
      <c r="K12467" s="47" t="str">
        <f t="shared" si="195"/>
        <v/>
      </c>
    </row>
    <row r="12468" spans="11:11">
      <c r="K12468" s="47" t="str">
        <f t="shared" si="195"/>
        <v/>
      </c>
    </row>
    <row r="12469" spans="11:11">
      <c r="K12469" s="47" t="str">
        <f t="shared" si="195"/>
        <v/>
      </c>
    </row>
    <row r="12470" spans="11:11">
      <c r="K12470" s="47" t="str">
        <f t="shared" si="195"/>
        <v/>
      </c>
    </row>
    <row r="12471" spans="11:11">
      <c r="K12471" s="47" t="str">
        <f t="shared" si="195"/>
        <v/>
      </c>
    </row>
    <row r="12472" spans="11:11">
      <c r="K12472" s="47" t="str">
        <f t="shared" si="195"/>
        <v/>
      </c>
    </row>
    <row r="12473" spans="11:11">
      <c r="K12473" s="47" t="str">
        <f t="shared" si="195"/>
        <v/>
      </c>
    </row>
    <row r="12474" spans="11:11">
      <c r="K12474" s="47" t="str">
        <f t="shared" si="195"/>
        <v/>
      </c>
    </row>
    <row r="12475" spans="11:11">
      <c r="K12475" s="47" t="str">
        <f t="shared" si="195"/>
        <v/>
      </c>
    </row>
    <row r="12476" spans="11:11">
      <c r="K12476" s="47" t="str">
        <f t="shared" si="195"/>
        <v/>
      </c>
    </row>
    <row r="12477" spans="11:11">
      <c r="K12477" s="47" t="str">
        <f t="shared" si="195"/>
        <v/>
      </c>
    </row>
    <row r="12478" spans="11:11">
      <c r="K12478" s="47" t="str">
        <f t="shared" si="195"/>
        <v/>
      </c>
    </row>
    <row r="12479" spans="11:11">
      <c r="K12479" s="47" t="str">
        <f t="shared" si="195"/>
        <v/>
      </c>
    </row>
    <row r="12480" spans="11:11">
      <c r="K12480" s="47" t="str">
        <f t="shared" si="195"/>
        <v/>
      </c>
    </row>
    <row r="12481" spans="11:11">
      <c r="K12481" s="47" t="str">
        <f t="shared" si="195"/>
        <v/>
      </c>
    </row>
    <row r="12482" spans="11:11">
      <c r="K12482" s="47" t="str">
        <f t="shared" si="195"/>
        <v/>
      </c>
    </row>
    <row r="12483" spans="11:11">
      <c r="K12483" s="47" t="str">
        <f t="shared" si="195"/>
        <v/>
      </c>
    </row>
    <row r="12484" spans="11:11">
      <c r="K12484" s="47" t="str">
        <f t="shared" si="195"/>
        <v/>
      </c>
    </row>
    <row r="12485" spans="11:11">
      <c r="K12485" s="47" t="str">
        <f t="shared" si="195"/>
        <v/>
      </c>
    </row>
    <row r="12486" spans="11:11">
      <c r="K12486" s="47" t="str">
        <f t="shared" si="195"/>
        <v/>
      </c>
    </row>
    <row r="12487" spans="11:11">
      <c r="K12487" s="47" t="str">
        <f t="shared" si="195"/>
        <v/>
      </c>
    </row>
    <row r="12488" spans="11:11">
      <c r="K12488" s="47" t="str">
        <f t="shared" si="195"/>
        <v/>
      </c>
    </row>
    <row r="12489" spans="11:11">
      <c r="K12489" s="47" t="str">
        <f t="shared" si="195"/>
        <v/>
      </c>
    </row>
    <row r="12490" spans="11:11">
      <c r="K12490" s="47" t="str">
        <f t="shared" si="195"/>
        <v/>
      </c>
    </row>
    <row r="12491" spans="11:11">
      <c r="K12491" s="47" t="str">
        <f t="shared" si="195"/>
        <v/>
      </c>
    </row>
    <row r="12492" spans="11:11">
      <c r="K12492" s="47" t="str">
        <f t="shared" si="195"/>
        <v/>
      </c>
    </row>
    <row r="12493" spans="11:11">
      <c r="K12493" s="47" t="str">
        <f t="shared" si="195"/>
        <v/>
      </c>
    </row>
    <row r="12494" spans="11:11">
      <c r="K12494" s="47" t="str">
        <f t="shared" si="195"/>
        <v/>
      </c>
    </row>
    <row r="12495" spans="11:11">
      <c r="K12495" s="47" t="str">
        <f t="shared" si="195"/>
        <v/>
      </c>
    </row>
    <row r="12496" spans="11:11">
      <c r="K12496" s="47" t="str">
        <f t="shared" si="195"/>
        <v/>
      </c>
    </row>
    <row r="12497" spans="11:11">
      <c r="K12497" s="47" t="str">
        <f t="shared" si="195"/>
        <v/>
      </c>
    </row>
    <row r="12498" spans="11:11">
      <c r="K12498" s="47" t="str">
        <f t="shared" si="195"/>
        <v/>
      </c>
    </row>
    <row r="12499" spans="11:11">
      <c r="K12499" s="47" t="str">
        <f t="shared" ref="K12499:K12562" si="196">LEFT(C12499,2)</f>
        <v/>
      </c>
    </row>
    <row r="12500" spans="11:11">
      <c r="K12500" s="47" t="str">
        <f t="shared" si="196"/>
        <v/>
      </c>
    </row>
    <row r="12501" spans="11:11">
      <c r="K12501" s="47" t="str">
        <f t="shared" si="196"/>
        <v/>
      </c>
    </row>
    <row r="12502" spans="11:11">
      <c r="K12502" s="47" t="str">
        <f t="shared" si="196"/>
        <v/>
      </c>
    </row>
    <row r="12503" spans="11:11">
      <c r="K12503" s="47" t="str">
        <f t="shared" si="196"/>
        <v/>
      </c>
    </row>
    <row r="12504" spans="11:11">
      <c r="K12504" s="47" t="str">
        <f t="shared" si="196"/>
        <v/>
      </c>
    </row>
    <row r="12505" spans="11:11">
      <c r="K12505" s="47" t="str">
        <f t="shared" si="196"/>
        <v/>
      </c>
    </row>
    <row r="12506" spans="11:11">
      <c r="K12506" s="47" t="str">
        <f t="shared" si="196"/>
        <v/>
      </c>
    </row>
    <row r="12507" spans="11:11">
      <c r="K12507" s="47" t="str">
        <f t="shared" si="196"/>
        <v/>
      </c>
    </row>
    <row r="12508" spans="11:11">
      <c r="K12508" s="47" t="str">
        <f t="shared" si="196"/>
        <v/>
      </c>
    </row>
    <row r="12509" spans="11:11">
      <c r="K12509" s="47" t="str">
        <f t="shared" si="196"/>
        <v/>
      </c>
    </row>
    <row r="12510" spans="11:11">
      <c r="K12510" s="47" t="str">
        <f t="shared" si="196"/>
        <v/>
      </c>
    </row>
    <row r="12511" spans="11:11">
      <c r="K12511" s="47" t="str">
        <f t="shared" si="196"/>
        <v/>
      </c>
    </row>
    <row r="12512" spans="11:11">
      <c r="K12512" s="47" t="str">
        <f t="shared" si="196"/>
        <v/>
      </c>
    </row>
    <row r="12513" spans="11:11">
      <c r="K12513" s="47" t="str">
        <f t="shared" si="196"/>
        <v/>
      </c>
    </row>
    <row r="12514" spans="11:11">
      <c r="K12514" s="47" t="str">
        <f t="shared" si="196"/>
        <v/>
      </c>
    </row>
    <row r="12515" spans="11:11">
      <c r="K12515" s="47" t="str">
        <f t="shared" si="196"/>
        <v/>
      </c>
    </row>
    <row r="12516" spans="11:11">
      <c r="K12516" s="47" t="str">
        <f t="shared" si="196"/>
        <v/>
      </c>
    </row>
    <row r="12517" spans="11:11">
      <c r="K12517" s="47" t="str">
        <f t="shared" si="196"/>
        <v/>
      </c>
    </row>
    <row r="12518" spans="11:11">
      <c r="K12518" s="47" t="str">
        <f t="shared" si="196"/>
        <v/>
      </c>
    </row>
    <row r="12519" spans="11:11">
      <c r="K12519" s="47" t="str">
        <f t="shared" si="196"/>
        <v/>
      </c>
    </row>
    <row r="12520" spans="11:11">
      <c r="K12520" s="47" t="str">
        <f t="shared" si="196"/>
        <v/>
      </c>
    </row>
    <row r="12521" spans="11:11">
      <c r="K12521" s="47" t="str">
        <f t="shared" si="196"/>
        <v/>
      </c>
    </row>
    <row r="12522" spans="11:11">
      <c r="K12522" s="47" t="str">
        <f t="shared" si="196"/>
        <v/>
      </c>
    </row>
    <row r="12523" spans="11:11">
      <c r="K12523" s="47" t="str">
        <f t="shared" si="196"/>
        <v/>
      </c>
    </row>
    <row r="12524" spans="11:11">
      <c r="K12524" s="47" t="str">
        <f t="shared" si="196"/>
        <v/>
      </c>
    </row>
    <row r="12525" spans="11:11">
      <c r="K12525" s="47" t="str">
        <f t="shared" si="196"/>
        <v/>
      </c>
    </row>
    <row r="12526" spans="11:11">
      <c r="K12526" s="47" t="str">
        <f t="shared" si="196"/>
        <v/>
      </c>
    </row>
    <row r="12527" spans="11:11">
      <c r="K12527" s="47" t="str">
        <f t="shared" si="196"/>
        <v/>
      </c>
    </row>
    <row r="12528" spans="11:11">
      <c r="K12528" s="47" t="str">
        <f t="shared" si="196"/>
        <v/>
      </c>
    </row>
    <row r="12529" spans="11:11">
      <c r="K12529" s="47" t="str">
        <f t="shared" si="196"/>
        <v/>
      </c>
    </row>
    <row r="12530" spans="11:11">
      <c r="K12530" s="47" t="str">
        <f t="shared" si="196"/>
        <v/>
      </c>
    </row>
    <row r="12531" spans="11:11">
      <c r="K12531" s="47" t="str">
        <f t="shared" si="196"/>
        <v/>
      </c>
    </row>
    <row r="12532" spans="11:11">
      <c r="K12532" s="47" t="str">
        <f t="shared" si="196"/>
        <v/>
      </c>
    </row>
    <row r="12533" spans="11:11">
      <c r="K12533" s="47" t="str">
        <f t="shared" si="196"/>
        <v/>
      </c>
    </row>
    <row r="12534" spans="11:11">
      <c r="K12534" s="47" t="str">
        <f t="shared" si="196"/>
        <v/>
      </c>
    </row>
    <row r="12535" spans="11:11">
      <c r="K12535" s="47" t="str">
        <f t="shared" si="196"/>
        <v/>
      </c>
    </row>
    <row r="12536" spans="11:11">
      <c r="K12536" s="47" t="str">
        <f t="shared" si="196"/>
        <v/>
      </c>
    </row>
    <row r="12537" spans="11:11">
      <c r="K12537" s="47" t="str">
        <f t="shared" si="196"/>
        <v/>
      </c>
    </row>
    <row r="12538" spans="11:11">
      <c r="K12538" s="47" t="str">
        <f t="shared" si="196"/>
        <v/>
      </c>
    </row>
    <row r="12539" spans="11:11">
      <c r="K12539" s="47" t="str">
        <f t="shared" si="196"/>
        <v/>
      </c>
    </row>
    <row r="12540" spans="11:11">
      <c r="K12540" s="47" t="str">
        <f t="shared" si="196"/>
        <v/>
      </c>
    </row>
    <row r="12541" spans="11:11">
      <c r="K12541" s="47" t="str">
        <f t="shared" si="196"/>
        <v/>
      </c>
    </row>
    <row r="12542" spans="11:11">
      <c r="K12542" s="47" t="str">
        <f t="shared" si="196"/>
        <v/>
      </c>
    </row>
    <row r="12543" spans="11:11">
      <c r="K12543" s="47" t="str">
        <f t="shared" si="196"/>
        <v/>
      </c>
    </row>
    <row r="12544" spans="11:11">
      <c r="K12544" s="47" t="str">
        <f t="shared" si="196"/>
        <v/>
      </c>
    </row>
    <row r="12545" spans="11:11">
      <c r="K12545" s="47" t="str">
        <f t="shared" si="196"/>
        <v/>
      </c>
    </row>
    <row r="12546" spans="11:11">
      <c r="K12546" s="47" t="str">
        <f t="shared" si="196"/>
        <v/>
      </c>
    </row>
    <row r="12547" spans="11:11">
      <c r="K12547" s="47" t="str">
        <f t="shared" si="196"/>
        <v/>
      </c>
    </row>
    <row r="12548" spans="11:11">
      <c r="K12548" s="47" t="str">
        <f t="shared" si="196"/>
        <v/>
      </c>
    </row>
    <row r="12549" spans="11:11">
      <c r="K12549" s="47" t="str">
        <f t="shared" si="196"/>
        <v/>
      </c>
    </row>
    <row r="12550" spans="11:11">
      <c r="K12550" s="47" t="str">
        <f t="shared" si="196"/>
        <v/>
      </c>
    </row>
    <row r="12551" spans="11:11">
      <c r="K12551" s="47" t="str">
        <f t="shared" si="196"/>
        <v/>
      </c>
    </row>
    <row r="12552" spans="11:11">
      <c r="K12552" s="47" t="str">
        <f t="shared" si="196"/>
        <v/>
      </c>
    </row>
    <row r="12553" spans="11:11">
      <c r="K12553" s="47" t="str">
        <f t="shared" si="196"/>
        <v/>
      </c>
    </row>
    <row r="12554" spans="11:11">
      <c r="K12554" s="47" t="str">
        <f t="shared" si="196"/>
        <v/>
      </c>
    </row>
    <row r="12555" spans="11:11">
      <c r="K12555" s="47" t="str">
        <f t="shared" si="196"/>
        <v/>
      </c>
    </row>
    <row r="12556" spans="11:11">
      <c r="K12556" s="47" t="str">
        <f t="shared" si="196"/>
        <v/>
      </c>
    </row>
    <row r="12557" spans="11:11">
      <c r="K12557" s="47" t="str">
        <f t="shared" si="196"/>
        <v/>
      </c>
    </row>
    <row r="12558" spans="11:11">
      <c r="K12558" s="47" t="str">
        <f t="shared" si="196"/>
        <v/>
      </c>
    </row>
    <row r="12559" spans="11:11">
      <c r="K12559" s="47" t="str">
        <f t="shared" si="196"/>
        <v/>
      </c>
    </row>
    <row r="12560" spans="11:11">
      <c r="K12560" s="47" t="str">
        <f t="shared" si="196"/>
        <v/>
      </c>
    </row>
    <row r="12561" spans="11:11">
      <c r="K12561" s="47" t="str">
        <f t="shared" si="196"/>
        <v/>
      </c>
    </row>
    <row r="12562" spans="11:11">
      <c r="K12562" s="47" t="str">
        <f t="shared" si="196"/>
        <v/>
      </c>
    </row>
    <row r="12563" spans="11:11">
      <c r="K12563" s="47" t="str">
        <f t="shared" ref="K12563:K12626" si="197">LEFT(C12563,2)</f>
        <v/>
      </c>
    </row>
    <row r="12564" spans="11:11">
      <c r="K12564" s="47" t="str">
        <f t="shared" si="197"/>
        <v/>
      </c>
    </row>
    <row r="12565" spans="11:11">
      <c r="K12565" s="47" t="str">
        <f t="shared" si="197"/>
        <v/>
      </c>
    </row>
    <row r="12566" spans="11:11">
      <c r="K12566" s="47" t="str">
        <f t="shared" si="197"/>
        <v/>
      </c>
    </row>
    <row r="12567" spans="11:11">
      <c r="K12567" s="47" t="str">
        <f t="shared" si="197"/>
        <v/>
      </c>
    </row>
    <row r="12568" spans="11:11">
      <c r="K12568" s="47" t="str">
        <f t="shared" si="197"/>
        <v/>
      </c>
    </row>
    <row r="12569" spans="11:11">
      <c r="K12569" s="47" t="str">
        <f t="shared" si="197"/>
        <v/>
      </c>
    </row>
    <row r="12570" spans="11:11">
      <c r="K12570" s="47" t="str">
        <f t="shared" si="197"/>
        <v/>
      </c>
    </row>
    <row r="12571" spans="11:11">
      <c r="K12571" s="47" t="str">
        <f t="shared" si="197"/>
        <v/>
      </c>
    </row>
    <row r="12572" spans="11:11">
      <c r="K12572" s="47" t="str">
        <f t="shared" si="197"/>
        <v/>
      </c>
    </row>
    <row r="12573" spans="11:11">
      <c r="K12573" s="47" t="str">
        <f t="shared" si="197"/>
        <v/>
      </c>
    </row>
    <row r="12574" spans="11:11">
      <c r="K12574" s="47" t="str">
        <f t="shared" si="197"/>
        <v/>
      </c>
    </row>
    <row r="12575" spans="11:11">
      <c r="K12575" s="47" t="str">
        <f t="shared" si="197"/>
        <v/>
      </c>
    </row>
    <row r="12576" spans="11:11">
      <c r="K12576" s="47" t="str">
        <f t="shared" si="197"/>
        <v/>
      </c>
    </row>
    <row r="12577" spans="11:11">
      <c r="K12577" s="47" t="str">
        <f t="shared" si="197"/>
        <v/>
      </c>
    </row>
    <row r="12578" spans="11:11">
      <c r="K12578" s="47" t="str">
        <f t="shared" si="197"/>
        <v/>
      </c>
    </row>
    <row r="12579" spans="11:11">
      <c r="K12579" s="47" t="str">
        <f t="shared" si="197"/>
        <v/>
      </c>
    </row>
    <row r="12580" spans="11:11">
      <c r="K12580" s="47" t="str">
        <f t="shared" si="197"/>
        <v/>
      </c>
    </row>
    <row r="12581" spans="11:11">
      <c r="K12581" s="47" t="str">
        <f t="shared" si="197"/>
        <v/>
      </c>
    </row>
    <row r="12582" spans="11:11">
      <c r="K12582" s="47" t="str">
        <f t="shared" si="197"/>
        <v/>
      </c>
    </row>
    <row r="12583" spans="11:11">
      <c r="K12583" s="47" t="str">
        <f t="shared" si="197"/>
        <v/>
      </c>
    </row>
    <row r="12584" spans="11:11">
      <c r="K12584" s="47" t="str">
        <f t="shared" si="197"/>
        <v/>
      </c>
    </row>
    <row r="12585" spans="11:11">
      <c r="K12585" s="47" t="str">
        <f t="shared" si="197"/>
        <v/>
      </c>
    </row>
    <row r="12586" spans="11:11">
      <c r="K12586" s="47" t="str">
        <f t="shared" si="197"/>
        <v/>
      </c>
    </row>
    <row r="12587" spans="11:11">
      <c r="K12587" s="47" t="str">
        <f t="shared" si="197"/>
        <v/>
      </c>
    </row>
    <row r="12588" spans="11:11">
      <c r="K12588" s="47" t="str">
        <f t="shared" si="197"/>
        <v/>
      </c>
    </row>
    <row r="12589" spans="11:11">
      <c r="K12589" s="47" t="str">
        <f t="shared" si="197"/>
        <v/>
      </c>
    </row>
    <row r="12590" spans="11:11">
      <c r="K12590" s="47" t="str">
        <f t="shared" si="197"/>
        <v/>
      </c>
    </row>
    <row r="12591" spans="11:11">
      <c r="K12591" s="47" t="str">
        <f t="shared" si="197"/>
        <v/>
      </c>
    </row>
    <row r="12592" spans="11:11">
      <c r="K12592" s="47" t="str">
        <f t="shared" si="197"/>
        <v/>
      </c>
    </row>
    <row r="12593" spans="11:11">
      <c r="K12593" s="47" t="str">
        <f t="shared" si="197"/>
        <v/>
      </c>
    </row>
    <row r="12594" spans="11:11">
      <c r="K12594" s="47" t="str">
        <f t="shared" si="197"/>
        <v/>
      </c>
    </row>
    <row r="12595" spans="11:11">
      <c r="K12595" s="47" t="str">
        <f t="shared" si="197"/>
        <v/>
      </c>
    </row>
    <row r="12596" spans="11:11">
      <c r="K12596" s="47" t="str">
        <f t="shared" si="197"/>
        <v/>
      </c>
    </row>
    <row r="12597" spans="11:11">
      <c r="K12597" s="47" t="str">
        <f t="shared" si="197"/>
        <v/>
      </c>
    </row>
    <row r="12598" spans="11:11">
      <c r="K12598" s="47" t="str">
        <f t="shared" si="197"/>
        <v/>
      </c>
    </row>
    <row r="12599" spans="11:11">
      <c r="K12599" s="47" t="str">
        <f t="shared" si="197"/>
        <v/>
      </c>
    </row>
    <row r="12600" spans="11:11">
      <c r="K12600" s="47" t="str">
        <f t="shared" si="197"/>
        <v/>
      </c>
    </row>
    <row r="12601" spans="11:11">
      <c r="K12601" s="47" t="str">
        <f t="shared" si="197"/>
        <v/>
      </c>
    </row>
    <row r="12602" spans="11:11">
      <c r="K12602" s="47" t="str">
        <f t="shared" si="197"/>
        <v/>
      </c>
    </row>
    <row r="12603" spans="11:11">
      <c r="K12603" s="47" t="str">
        <f t="shared" si="197"/>
        <v/>
      </c>
    </row>
    <row r="12604" spans="11:11">
      <c r="K12604" s="47" t="str">
        <f t="shared" si="197"/>
        <v/>
      </c>
    </row>
    <row r="12605" spans="11:11">
      <c r="K12605" s="47" t="str">
        <f t="shared" si="197"/>
        <v/>
      </c>
    </row>
    <row r="12606" spans="11:11">
      <c r="K12606" s="47" t="str">
        <f t="shared" si="197"/>
        <v/>
      </c>
    </row>
    <row r="12607" spans="11:11">
      <c r="K12607" s="47" t="str">
        <f t="shared" si="197"/>
        <v/>
      </c>
    </row>
    <row r="12608" spans="11:11">
      <c r="K12608" s="47" t="str">
        <f t="shared" si="197"/>
        <v/>
      </c>
    </row>
    <row r="12609" spans="11:11">
      <c r="K12609" s="47" t="str">
        <f t="shared" si="197"/>
        <v/>
      </c>
    </row>
    <row r="12610" spans="11:11">
      <c r="K12610" s="47" t="str">
        <f t="shared" si="197"/>
        <v/>
      </c>
    </row>
    <row r="12611" spans="11:11">
      <c r="K12611" s="47" t="str">
        <f t="shared" si="197"/>
        <v/>
      </c>
    </row>
    <row r="12612" spans="11:11">
      <c r="K12612" s="47" t="str">
        <f t="shared" si="197"/>
        <v/>
      </c>
    </row>
    <row r="12613" spans="11:11">
      <c r="K12613" s="47" t="str">
        <f t="shared" si="197"/>
        <v/>
      </c>
    </row>
    <row r="12614" spans="11:11">
      <c r="K12614" s="47" t="str">
        <f t="shared" si="197"/>
        <v/>
      </c>
    </row>
    <row r="12615" spans="11:11">
      <c r="K12615" s="47" t="str">
        <f t="shared" si="197"/>
        <v/>
      </c>
    </row>
    <row r="12616" spans="11:11">
      <c r="K12616" s="47" t="str">
        <f t="shared" si="197"/>
        <v/>
      </c>
    </row>
    <row r="12617" spans="11:11">
      <c r="K12617" s="47" t="str">
        <f t="shared" si="197"/>
        <v/>
      </c>
    </row>
    <row r="12618" spans="11:11">
      <c r="K12618" s="47" t="str">
        <f t="shared" si="197"/>
        <v/>
      </c>
    </row>
    <row r="12619" spans="11:11">
      <c r="K12619" s="47" t="str">
        <f t="shared" si="197"/>
        <v/>
      </c>
    </row>
    <row r="12620" spans="11:11">
      <c r="K12620" s="47" t="str">
        <f t="shared" si="197"/>
        <v/>
      </c>
    </row>
    <row r="12621" spans="11:11">
      <c r="K12621" s="47" t="str">
        <f t="shared" si="197"/>
        <v/>
      </c>
    </row>
    <row r="12622" spans="11:11">
      <c r="K12622" s="47" t="str">
        <f t="shared" si="197"/>
        <v/>
      </c>
    </row>
    <row r="12623" spans="11:11">
      <c r="K12623" s="47" t="str">
        <f t="shared" si="197"/>
        <v/>
      </c>
    </row>
    <row r="12624" spans="11:11">
      <c r="K12624" s="47" t="str">
        <f t="shared" si="197"/>
        <v/>
      </c>
    </row>
    <row r="12625" spans="11:11">
      <c r="K12625" s="47" t="str">
        <f t="shared" si="197"/>
        <v/>
      </c>
    </row>
    <row r="12626" spans="11:11">
      <c r="K12626" s="47" t="str">
        <f t="shared" si="197"/>
        <v/>
      </c>
    </row>
    <row r="12627" spans="11:11">
      <c r="K12627" s="47" t="str">
        <f t="shared" ref="K12627:K12690" si="198">LEFT(C12627,2)</f>
        <v/>
      </c>
    </row>
    <row r="12628" spans="11:11">
      <c r="K12628" s="47" t="str">
        <f t="shared" si="198"/>
        <v/>
      </c>
    </row>
    <row r="12629" spans="11:11">
      <c r="K12629" s="47" t="str">
        <f t="shared" si="198"/>
        <v/>
      </c>
    </row>
    <row r="12630" spans="11:11">
      <c r="K12630" s="47" t="str">
        <f t="shared" si="198"/>
        <v/>
      </c>
    </row>
    <row r="12631" spans="11:11">
      <c r="K12631" s="47" t="str">
        <f t="shared" si="198"/>
        <v/>
      </c>
    </row>
    <row r="12632" spans="11:11">
      <c r="K12632" s="47" t="str">
        <f t="shared" si="198"/>
        <v/>
      </c>
    </row>
    <row r="12633" spans="11:11">
      <c r="K12633" s="47" t="str">
        <f t="shared" si="198"/>
        <v/>
      </c>
    </row>
    <row r="12634" spans="11:11">
      <c r="K12634" s="47" t="str">
        <f t="shared" si="198"/>
        <v/>
      </c>
    </row>
    <row r="12635" spans="11:11">
      <c r="K12635" s="47" t="str">
        <f t="shared" si="198"/>
        <v/>
      </c>
    </row>
    <row r="12636" spans="11:11">
      <c r="K12636" s="47" t="str">
        <f t="shared" si="198"/>
        <v/>
      </c>
    </row>
    <row r="12637" spans="11:11">
      <c r="K12637" s="47" t="str">
        <f t="shared" si="198"/>
        <v/>
      </c>
    </row>
    <row r="12638" spans="11:11">
      <c r="K12638" s="47" t="str">
        <f t="shared" si="198"/>
        <v/>
      </c>
    </row>
    <row r="12639" spans="11:11">
      <c r="K12639" s="47" t="str">
        <f t="shared" si="198"/>
        <v/>
      </c>
    </row>
    <row r="12640" spans="11:11">
      <c r="K12640" s="47" t="str">
        <f t="shared" si="198"/>
        <v/>
      </c>
    </row>
    <row r="12641" spans="11:11">
      <c r="K12641" s="47" t="str">
        <f t="shared" si="198"/>
        <v/>
      </c>
    </row>
    <row r="12642" spans="11:11">
      <c r="K12642" s="47" t="str">
        <f t="shared" si="198"/>
        <v/>
      </c>
    </row>
    <row r="12643" spans="11:11">
      <c r="K12643" s="47" t="str">
        <f t="shared" si="198"/>
        <v/>
      </c>
    </row>
    <row r="12644" spans="11:11">
      <c r="K12644" s="47" t="str">
        <f t="shared" si="198"/>
        <v/>
      </c>
    </row>
    <row r="12645" spans="11:11">
      <c r="K12645" s="47" t="str">
        <f t="shared" si="198"/>
        <v/>
      </c>
    </row>
    <row r="12646" spans="11:11">
      <c r="K12646" s="47" t="str">
        <f t="shared" si="198"/>
        <v/>
      </c>
    </row>
    <row r="12647" spans="11:11">
      <c r="K12647" s="47" t="str">
        <f t="shared" si="198"/>
        <v/>
      </c>
    </row>
    <row r="12648" spans="11:11">
      <c r="K12648" s="47" t="str">
        <f t="shared" si="198"/>
        <v/>
      </c>
    </row>
    <row r="12649" spans="11:11">
      <c r="K12649" s="47" t="str">
        <f t="shared" si="198"/>
        <v/>
      </c>
    </row>
    <row r="12650" spans="11:11">
      <c r="K12650" s="47" t="str">
        <f t="shared" si="198"/>
        <v/>
      </c>
    </row>
    <row r="12651" spans="11:11">
      <c r="K12651" s="47" t="str">
        <f t="shared" si="198"/>
        <v/>
      </c>
    </row>
    <row r="12652" spans="11:11">
      <c r="K12652" s="47" t="str">
        <f t="shared" si="198"/>
        <v/>
      </c>
    </row>
    <row r="12653" spans="11:11">
      <c r="K12653" s="47" t="str">
        <f t="shared" si="198"/>
        <v/>
      </c>
    </row>
    <row r="12654" spans="11:11">
      <c r="K12654" s="47" t="str">
        <f t="shared" si="198"/>
        <v/>
      </c>
    </row>
    <row r="12655" spans="11:11">
      <c r="K12655" s="47" t="str">
        <f t="shared" si="198"/>
        <v/>
      </c>
    </row>
    <row r="12656" spans="11:11">
      <c r="K12656" s="47" t="str">
        <f t="shared" si="198"/>
        <v/>
      </c>
    </row>
    <row r="12657" spans="11:11">
      <c r="K12657" s="47" t="str">
        <f t="shared" si="198"/>
        <v/>
      </c>
    </row>
    <row r="12658" spans="11:11">
      <c r="K12658" s="47" t="str">
        <f t="shared" si="198"/>
        <v/>
      </c>
    </row>
    <row r="12659" spans="11:11">
      <c r="K12659" s="47" t="str">
        <f t="shared" si="198"/>
        <v/>
      </c>
    </row>
    <row r="12660" spans="11:11">
      <c r="K12660" s="47" t="str">
        <f t="shared" si="198"/>
        <v/>
      </c>
    </row>
    <row r="12661" spans="11:11">
      <c r="K12661" s="47" t="str">
        <f t="shared" si="198"/>
        <v/>
      </c>
    </row>
    <row r="12662" spans="11:11">
      <c r="K12662" s="47" t="str">
        <f t="shared" si="198"/>
        <v/>
      </c>
    </row>
    <row r="12663" spans="11:11">
      <c r="K12663" s="47" t="str">
        <f t="shared" si="198"/>
        <v/>
      </c>
    </row>
    <row r="12664" spans="11:11">
      <c r="K12664" s="47" t="str">
        <f t="shared" si="198"/>
        <v/>
      </c>
    </row>
    <row r="12665" spans="11:11">
      <c r="K12665" s="47" t="str">
        <f t="shared" si="198"/>
        <v/>
      </c>
    </row>
    <row r="12666" spans="11:11">
      <c r="K12666" s="47" t="str">
        <f t="shared" si="198"/>
        <v/>
      </c>
    </row>
    <row r="12667" spans="11:11">
      <c r="K12667" s="47" t="str">
        <f t="shared" si="198"/>
        <v/>
      </c>
    </row>
    <row r="12668" spans="11:11">
      <c r="K12668" s="47" t="str">
        <f t="shared" si="198"/>
        <v/>
      </c>
    </row>
    <row r="12669" spans="11:11">
      <c r="K12669" s="47" t="str">
        <f t="shared" si="198"/>
        <v/>
      </c>
    </row>
    <row r="12670" spans="11:11">
      <c r="K12670" s="47" t="str">
        <f t="shared" si="198"/>
        <v/>
      </c>
    </row>
    <row r="12671" spans="11:11">
      <c r="K12671" s="47" t="str">
        <f t="shared" si="198"/>
        <v/>
      </c>
    </row>
    <row r="12672" spans="11:11">
      <c r="K12672" s="47" t="str">
        <f t="shared" si="198"/>
        <v/>
      </c>
    </row>
    <row r="12673" spans="11:11">
      <c r="K12673" s="47" t="str">
        <f t="shared" si="198"/>
        <v/>
      </c>
    </row>
    <row r="12674" spans="11:11">
      <c r="K12674" s="47" t="str">
        <f t="shared" si="198"/>
        <v/>
      </c>
    </row>
    <row r="12675" spans="11:11">
      <c r="K12675" s="47" t="str">
        <f t="shared" si="198"/>
        <v/>
      </c>
    </row>
    <row r="12676" spans="11:11">
      <c r="K12676" s="47" t="str">
        <f t="shared" si="198"/>
        <v/>
      </c>
    </row>
    <row r="12677" spans="11:11">
      <c r="K12677" s="47" t="str">
        <f t="shared" si="198"/>
        <v/>
      </c>
    </row>
    <row r="12678" spans="11:11">
      <c r="K12678" s="47" t="str">
        <f t="shared" si="198"/>
        <v/>
      </c>
    </row>
    <row r="12679" spans="11:11">
      <c r="K12679" s="47" t="str">
        <f t="shared" si="198"/>
        <v/>
      </c>
    </row>
    <row r="12680" spans="11:11">
      <c r="K12680" s="47" t="str">
        <f t="shared" si="198"/>
        <v/>
      </c>
    </row>
    <row r="12681" spans="11:11">
      <c r="K12681" s="47" t="str">
        <f t="shared" si="198"/>
        <v/>
      </c>
    </row>
    <row r="12682" spans="11:11">
      <c r="K12682" s="47" t="str">
        <f t="shared" si="198"/>
        <v/>
      </c>
    </row>
    <row r="12683" spans="11:11">
      <c r="K12683" s="47" t="str">
        <f t="shared" si="198"/>
        <v/>
      </c>
    </row>
    <row r="12684" spans="11:11">
      <c r="K12684" s="47" t="str">
        <f t="shared" si="198"/>
        <v/>
      </c>
    </row>
    <row r="12685" spans="11:11">
      <c r="K12685" s="47" t="str">
        <f t="shared" si="198"/>
        <v/>
      </c>
    </row>
    <row r="12686" spans="11:11">
      <c r="K12686" s="47" t="str">
        <f t="shared" si="198"/>
        <v/>
      </c>
    </row>
    <row r="12687" spans="11:11">
      <c r="K12687" s="47" t="str">
        <f t="shared" si="198"/>
        <v/>
      </c>
    </row>
    <row r="12688" spans="11:11">
      <c r="K12688" s="47" t="str">
        <f t="shared" si="198"/>
        <v/>
      </c>
    </row>
    <row r="12689" spans="11:11">
      <c r="K12689" s="47" t="str">
        <f t="shared" si="198"/>
        <v/>
      </c>
    </row>
    <row r="12690" spans="11:11">
      <c r="K12690" s="47" t="str">
        <f t="shared" si="198"/>
        <v/>
      </c>
    </row>
    <row r="12691" spans="11:11">
      <c r="K12691" s="47" t="str">
        <f t="shared" ref="K12691:K12754" si="199">LEFT(C12691,2)</f>
        <v/>
      </c>
    </row>
    <row r="12692" spans="11:11">
      <c r="K12692" s="47" t="str">
        <f t="shared" si="199"/>
        <v/>
      </c>
    </row>
    <row r="12693" spans="11:11">
      <c r="K12693" s="47" t="str">
        <f t="shared" si="199"/>
        <v/>
      </c>
    </row>
    <row r="12694" spans="11:11">
      <c r="K12694" s="47" t="str">
        <f t="shared" si="199"/>
        <v/>
      </c>
    </row>
    <row r="12695" spans="11:11">
      <c r="K12695" s="47" t="str">
        <f t="shared" si="199"/>
        <v/>
      </c>
    </row>
    <row r="12696" spans="11:11">
      <c r="K12696" s="47" t="str">
        <f t="shared" si="199"/>
        <v/>
      </c>
    </row>
    <row r="12697" spans="11:11">
      <c r="K12697" s="47" t="str">
        <f t="shared" si="199"/>
        <v/>
      </c>
    </row>
    <row r="12698" spans="11:11">
      <c r="K12698" s="47" t="str">
        <f t="shared" si="199"/>
        <v/>
      </c>
    </row>
    <row r="12699" spans="11:11">
      <c r="K12699" s="47" t="str">
        <f t="shared" si="199"/>
        <v/>
      </c>
    </row>
    <row r="12700" spans="11:11">
      <c r="K12700" s="47" t="str">
        <f t="shared" si="199"/>
        <v/>
      </c>
    </row>
    <row r="12701" spans="11:11">
      <c r="K12701" s="47" t="str">
        <f t="shared" si="199"/>
        <v/>
      </c>
    </row>
    <row r="12702" spans="11:11">
      <c r="K12702" s="47" t="str">
        <f t="shared" si="199"/>
        <v/>
      </c>
    </row>
    <row r="12703" spans="11:11">
      <c r="K12703" s="47" t="str">
        <f t="shared" si="199"/>
        <v/>
      </c>
    </row>
    <row r="12704" spans="11:11">
      <c r="K12704" s="47" t="str">
        <f t="shared" si="199"/>
        <v/>
      </c>
    </row>
    <row r="12705" spans="11:11">
      <c r="K12705" s="47" t="str">
        <f t="shared" si="199"/>
        <v/>
      </c>
    </row>
    <row r="12706" spans="11:11">
      <c r="K12706" s="47" t="str">
        <f t="shared" si="199"/>
        <v/>
      </c>
    </row>
    <row r="12707" spans="11:11">
      <c r="K12707" s="47" t="str">
        <f t="shared" si="199"/>
        <v/>
      </c>
    </row>
    <row r="12708" spans="11:11">
      <c r="K12708" s="47" t="str">
        <f t="shared" si="199"/>
        <v/>
      </c>
    </row>
    <row r="12709" spans="11:11">
      <c r="K12709" s="47" t="str">
        <f t="shared" si="199"/>
        <v/>
      </c>
    </row>
    <row r="12710" spans="11:11">
      <c r="K12710" s="47" t="str">
        <f t="shared" si="199"/>
        <v/>
      </c>
    </row>
    <row r="12711" spans="11:11">
      <c r="K12711" s="47" t="str">
        <f t="shared" si="199"/>
        <v/>
      </c>
    </row>
    <row r="12712" spans="11:11">
      <c r="K12712" s="47" t="str">
        <f t="shared" si="199"/>
        <v/>
      </c>
    </row>
    <row r="12713" spans="11:11">
      <c r="K12713" s="47" t="str">
        <f t="shared" si="199"/>
        <v/>
      </c>
    </row>
    <row r="12714" spans="11:11">
      <c r="K12714" s="47" t="str">
        <f t="shared" si="199"/>
        <v/>
      </c>
    </row>
    <row r="12715" spans="11:11">
      <c r="K12715" s="47" t="str">
        <f t="shared" si="199"/>
        <v/>
      </c>
    </row>
    <row r="12716" spans="11:11">
      <c r="K12716" s="47" t="str">
        <f t="shared" si="199"/>
        <v/>
      </c>
    </row>
    <row r="12717" spans="11:11">
      <c r="K12717" s="47" t="str">
        <f t="shared" si="199"/>
        <v/>
      </c>
    </row>
    <row r="12718" spans="11:11">
      <c r="K12718" s="47" t="str">
        <f t="shared" si="199"/>
        <v/>
      </c>
    </row>
    <row r="12719" spans="11:11">
      <c r="K12719" s="47" t="str">
        <f t="shared" si="199"/>
        <v/>
      </c>
    </row>
    <row r="12720" spans="11:11">
      <c r="K12720" s="47" t="str">
        <f t="shared" si="199"/>
        <v/>
      </c>
    </row>
    <row r="12721" spans="11:11">
      <c r="K12721" s="47" t="str">
        <f t="shared" si="199"/>
        <v/>
      </c>
    </row>
    <row r="12722" spans="11:11">
      <c r="K12722" s="47" t="str">
        <f t="shared" si="199"/>
        <v/>
      </c>
    </row>
    <row r="12723" spans="11:11">
      <c r="K12723" s="47" t="str">
        <f t="shared" si="199"/>
        <v/>
      </c>
    </row>
    <row r="12724" spans="11:11">
      <c r="K12724" s="47" t="str">
        <f t="shared" si="199"/>
        <v/>
      </c>
    </row>
    <row r="12725" spans="11:11">
      <c r="K12725" s="47" t="str">
        <f t="shared" si="199"/>
        <v/>
      </c>
    </row>
    <row r="12726" spans="11:11">
      <c r="K12726" s="47" t="str">
        <f t="shared" si="199"/>
        <v/>
      </c>
    </row>
    <row r="12727" spans="11:11">
      <c r="K12727" s="47" t="str">
        <f t="shared" si="199"/>
        <v/>
      </c>
    </row>
    <row r="12728" spans="11:11">
      <c r="K12728" s="47" t="str">
        <f t="shared" si="199"/>
        <v/>
      </c>
    </row>
    <row r="12729" spans="11:11">
      <c r="K12729" s="47" t="str">
        <f t="shared" si="199"/>
        <v/>
      </c>
    </row>
    <row r="12730" spans="11:11">
      <c r="K12730" s="47" t="str">
        <f t="shared" si="199"/>
        <v/>
      </c>
    </row>
    <row r="12731" spans="11:11">
      <c r="K12731" s="47" t="str">
        <f t="shared" si="199"/>
        <v/>
      </c>
    </row>
    <row r="12732" spans="11:11">
      <c r="K12732" s="47" t="str">
        <f t="shared" si="199"/>
        <v/>
      </c>
    </row>
    <row r="12733" spans="11:11">
      <c r="K12733" s="47" t="str">
        <f t="shared" si="199"/>
        <v/>
      </c>
    </row>
    <row r="12734" spans="11:11">
      <c r="K12734" s="47" t="str">
        <f t="shared" si="199"/>
        <v/>
      </c>
    </row>
    <row r="12735" spans="11:11">
      <c r="K12735" s="47" t="str">
        <f t="shared" si="199"/>
        <v/>
      </c>
    </row>
    <row r="12736" spans="11:11">
      <c r="K12736" s="47" t="str">
        <f t="shared" si="199"/>
        <v/>
      </c>
    </row>
    <row r="12737" spans="11:11">
      <c r="K12737" s="47" t="str">
        <f t="shared" si="199"/>
        <v/>
      </c>
    </row>
    <row r="12738" spans="11:11">
      <c r="K12738" s="47" t="str">
        <f t="shared" si="199"/>
        <v/>
      </c>
    </row>
    <row r="12739" spans="11:11">
      <c r="K12739" s="47" t="str">
        <f t="shared" si="199"/>
        <v/>
      </c>
    </row>
    <row r="12740" spans="11:11">
      <c r="K12740" s="47" t="str">
        <f t="shared" si="199"/>
        <v/>
      </c>
    </row>
    <row r="12741" spans="11:11">
      <c r="K12741" s="47" t="str">
        <f t="shared" si="199"/>
        <v/>
      </c>
    </row>
    <row r="12742" spans="11:11">
      <c r="K12742" s="47" t="str">
        <f t="shared" si="199"/>
        <v/>
      </c>
    </row>
    <row r="12743" spans="11:11">
      <c r="K12743" s="47" t="str">
        <f t="shared" si="199"/>
        <v/>
      </c>
    </row>
    <row r="12744" spans="11:11">
      <c r="K12744" s="47" t="str">
        <f t="shared" si="199"/>
        <v/>
      </c>
    </row>
    <row r="12745" spans="11:11">
      <c r="K12745" s="47" t="str">
        <f t="shared" si="199"/>
        <v/>
      </c>
    </row>
    <row r="12746" spans="11:11">
      <c r="K12746" s="47" t="str">
        <f t="shared" si="199"/>
        <v/>
      </c>
    </row>
    <row r="12747" spans="11:11">
      <c r="K12747" s="47" t="str">
        <f t="shared" si="199"/>
        <v/>
      </c>
    </row>
    <row r="12748" spans="11:11">
      <c r="K12748" s="47" t="str">
        <f t="shared" si="199"/>
        <v/>
      </c>
    </row>
    <row r="12749" spans="11:11">
      <c r="K12749" s="47" t="str">
        <f t="shared" si="199"/>
        <v/>
      </c>
    </row>
    <row r="12750" spans="11:11">
      <c r="K12750" s="47" t="str">
        <f t="shared" si="199"/>
        <v/>
      </c>
    </row>
    <row r="12751" spans="11:11">
      <c r="K12751" s="47" t="str">
        <f t="shared" si="199"/>
        <v/>
      </c>
    </row>
    <row r="12752" spans="11:11">
      <c r="K12752" s="47" t="str">
        <f t="shared" si="199"/>
        <v/>
      </c>
    </row>
    <row r="12753" spans="11:11">
      <c r="K12753" s="47" t="str">
        <f t="shared" si="199"/>
        <v/>
      </c>
    </row>
    <row r="12754" spans="11:11">
      <c r="K12754" s="47" t="str">
        <f t="shared" si="199"/>
        <v/>
      </c>
    </row>
    <row r="12755" spans="11:11">
      <c r="K12755" s="47" t="str">
        <f t="shared" ref="K12755:K12818" si="200">LEFT(C12755,2)</f>
        <v/>
      </c>
    </row>
    <row r="12756" spans="11:11">
      <c r="K12756" s="47" t="str">
        <f t="shared" si="200"/>
        <v/>
      </c>
    </row>
    <row r="12757" spans="11:11">
      <c r="K12757" s="47" t="str">
        <f t="shared" si="200"/>
        <v/>
      </c>
    </row>
    <row r="12758" spans="11:11">
      <c r="K12758" s="47" t="str">
        <f t="shared" si="200"/>
        <v/>
      </c>
    </row>
    <row r="12759" spans="11:11">
      <c r="K12759" s="47" t="str">
        <f t="shared" si="200"/>
        <v/>
      </c>
    </row>
    <row r="12760" spans="11:11">
      <c r="K12760" s="47" t="str">
        <f t="shared" si="200"/>
        <v/>
      </c>
    </row>
    <row r="12761" spans="11:11">
      <c r="K12761" s="47" t="str">
        <f t="shared" si="200"/>
        <v/>
      </c>
    </row>
    <row r="12762" spans="11:11">
      <c r="K12762" s="47" t="str">
        <f t="shared" si="200"/>
        <v/>
      </c>
    </row>
    <row r="12763" spans="11:11">
      <c r="K12763" s="47" t="str">
        <f t="shared" si="200"/>
        <v/>
      </c>
    </row>
    <row r="12764" spans="11:11">
      <c r="K12764" s="47" t="str">
        <f t="shared" si="200"/>
        <v/>
      </c>
    </row>
    <row r="12765" spans="11:11">
      <c r="K12765" s="47" t="str">
        <f t="shared" si="200"/>
        <v/>
      </c>
    </row>
    <row r="12766" spans="11:11">
      <c r="K12766" s="47" t="str">
        <f t="shared" si="200"/>
        <v/>
      </c>
    </row>
    <row r="12767" spans="11:11">
      <c r="K12767" s="47" t="str">
        <f t="shared" si="200"/>
        <v/>
      </c>
    </row>
    <row r="12768" spans="11:11">
      <c r="K12768" s="47" t="str">
        <f t="shared" si="200"/>
        <v/>
      </c>
    </row>
    <row r="12769" spans="11:11">
      <c r="K12769" s="47" t="str">
        <f t="shared" si="200"/>
        <v/>
      </c>
    </row>
    <row r="12770" spans="11:11">
      <c r="K12770" s="47" t="str">
        <f t="shared" si="200"/>
        <v/>
      </c>
    </row>
    <row r="12771" spans="11:11">
      <c r="K12771" s="47" t="str">
        <f t="shared" si="200"/>
        <v/>
      </c>
    </row>
    <row r="12772" spans="11:11">
      <c r="K12772" s="47" t="str">
        <f t="shared" si="200"/>
        <v/>
      </c>
    </row>
    <row r="12773" spans="11:11">
      <c r="K12773" s="47" t="str">
        <f t="shared" si="200"/>
        <v/>
      </c>
    </row>
    <row r="12774" spans="11:11">
      <c r="K12774" s="47" t="str">
        <f t="shared" si="200"/>
        <v/>
      </c>
    </row>
    <row r="12775" spans="11:11">
      <c r="K12775" s="47" t="str">
        <f t="shared" si="200"/>
        <v/>
      </c>
    </row>
    <row r="12776" spans="11:11">
      <c r="K12776" s="47" t="str">
        <f t="shared" si="200"/>
        <v/>
      </c>
    </row>
    <row r="12777" spans="11:11">
      <c r="K12777" s="47" t="str">
        <f t="shared" si="200"/>
        <v/>
      </c>
    </row>
    <row r="12778" spans="11:11">
      <c r="K12778" s="47" t="str">
        <f t="shared" si="200"/>
        <v/>
      </c>
    </row>
    <row r="12779" spans="11:11">
      <c r="K12779" s="47" t="str">
        <f t="shared" si="200"/>
        <v/>
      </c>
    </row>
    <row r="12780" spans="11:11">
      <c r="K12780" s="47" t="str">
        <f t="shared" si="200"/>
        <v/>
      </c>
    </row>
    <row r="12781" spans="11:11">
      <c r="K12781" s="47" t="str">
        <f t="shared" si="200"/>
        <v/>
      </c>
    </row>
    <row r="12782" spans="11:11">
      <c r="K12782" s="47" t="str">
        <f t="shared" si="200"/>
        <v/>
      </c>
    </row>
    <row r="12783" spans="11:11">
      <c r="K12783" s="47" t="str">
        <f t="shared" si="200"/>
        <v/>
      </c>
    </row>
    <row r="12784" spans="11:11">
      <c r="K12784" s="47" t="str">
        <f t="shared" si="200"/>
        <v/>
      </c>
    </row>
    <row r="12785" spans="11:11">
      <c r="K12785" s="47" t="str">
        <f t="shared" si="200"/>
        <v/>
      </c>
    </row>
    <row r="12786" spans="11:11">
      <c r="K12786" s="47" t="str">
        <f t="shared" si="200"/>
        <v/>
      </c>
    </row>
    <row r="12787" spans="11:11">
      <c r="K12787" s="47" t="str">
        <f t="shared" si="200"/>
        <v/>
      </c>
    </row>
    <row r="12788" spans="11:11">
      <c r="K12788" s="47" t="str">
        <f t="shared" si="200"/>
        <v/>
      </c>
    </row>
    <row r="12789" spans="11:11">
      <c r="K12789" s="47" t="str">
        <f t="shared" si="200"/>
        <v/>
      </c>
    </row>
    <row r="12790" spans="11:11">
      <c r="K12790" s="47" t="str">
        <f t="shared" si="200"/>
        <v/>
      </c>
    </row>
    <row r="12791" spans="11:11">
      <c r="K12791" s="47" t="str">
        <f t="shared" si="200"/>
        <v/>
      </c>
    </row>
    <row r="12792" spans="11:11">
      <c r="K12792" s="47" t="str">
        <f t="shared" si="200"/>
        <v/>
      </c>
    </row>
    <row r="12793" spans="11:11">
      <c r="K12793" s="47" t="str">
        <f t="shared" si="200"/>
        <v/>
      </c>
    </row>
    <row r="12794" spans="11:11">
      <c r="K12794" s="47" t="str">
        <f t="shared" si="200"/>
        <v/>
      </c>
    </row>
    <row r="12795" spans="11:11">
      <c r="K12795" s="47" t="str">
        <f t="shared" si="200"/>
        <v/>
      </c>
    </row>
    <row r="12796" spans="11:11">
      <c r="K12796" s="47" t="str">
        <f t="shared" si="200"/>
        <v/>
      </c>
    </row>
    <row r="12797" spans="11:11">
      <c r="K12797" s="47" t="str">
        <f t="shared" si="200"/>
        <v/>
      </c>
    </row>
    <row r="12798" spans="11:11">
      <c r="K12798" s="47" t="str">
        <f t="shared" si="200"/>
        <v/>
      </c>
    </row>
    <row r="12799" spans="11:11">
      <c r="K12799" s="47" t="str">
        <f t="shared" si="200"/>
        <v/>
      </c>
    </row>
    <row r="12800" spans="11:11">
      <c r="K12800" s="47" t="str">
        <f t="shared" si="200"/>
        <v/>
      </c>
    </row>
    <row r="12801" spans="11:11">
      <c r="K12801" s="47" t="str">
        <f t="shared" si="200"/>
        <v/>
      </c>
    </row>
    <row r="12802" spans="11:11">
      <c r="K12802" s="47" t="str">
        <f t="shared" si="200"/>
        <v/>
      </c>
    </row>
    <row r="12803" spans="11:11">
      <c r="K12803" s="47" t="str">
        <f t="shared" si="200"/>
        <v/>
      </c>
    </row>
    <row r="12804" spans="11:11">
      <c r="K12804" s="47" t="str">
        <f t="shared" si="200"/>
        <v/>
      </c>
    </row>
    <row r="12805" spans="11:11">
      <c r="K12805" s="47" t="str">
        <f t="shared" si="200"/>
        <v/>
      </c>
    </row>
    <row r="12806" spans="11:11">
      <c r="K12806" s="47" t="str">
        <f t="shared" si="200"/>
        <v/>
      </c>
    </row>
    <row r="12807" spans="11:11">
      <c r="K12807" s="47" t="str">
        <f t="shared" si="200"/>
        <v/>
      </c>
    </row>
    <row r="12808" spans="11:11">
      <c r="K12808" s="47" t="str">
        <f t="shared" si="200"/>
        <v/>
      </c>
    </row>
    <row r="12809" spans="11:11">
      <c r="K12809" s="47" t="str">
        <f t="shared" si="200"/>
        <v/>
      </c>
    </row>
    <row r="12810" spans="11:11">
      <c r="K12810" s="47" t="str">
        <f t="shared" si="200"/>
        <v/>
      </c>
    </row>
    <row r="12811" spans="11:11">
      <c r="K12811" s="47" t="str">
        <f t="shared" si="200"/>
        <v/>
      </c>
    </row>
    <row r="12812" spans="11:11">
      <c r="K12812" s="47" t="str">
        <f t="shared" si="200"/>
        <v/>
      </c>
    </row>
    <row r="12813" spans="11:11">
      <c r="K12813" s="47" t="str">
        <f t="shared" si="200"/>
        <v/>
      </c>
    </row>
    <row r="12814" spans="11:11">
      <c r="K12814" s="47" t="str">
        <f t="shared" si="200"/>
        <v/>
      </c>
    </row>
    <row r="12815" spans="11:11">
      <c r="K12815" s="47" t="str">
        <f t="shared" si="200"/>
        <v/>
      </c>
    </row>
    <row r="12816" spans="11:11">
      <c r="K12816" s="47" t="str">
        <f t="shared" si="200"/>
        <v/>
      </c>
    </row>
    <row r="12817" spans="11:11">
      <c r="K12817" s="47" t="str">
        <f t="shared" si="200"/>
        <v/>
      </c>
    </row>
    <row r="12818" spans="11:11">
      <c r="K12818" s="47" t="str">
        <f t="shared" si="200"/>
        <v/>
      </c>
    </row>
    <row r="12819" spans="11:11">
      <c r="K12819" s="47" t="str">
        <f t="shared" ref="K12819:K12882" si="201">LEFT(C12819,2)</f>
        <v/>
      </c>
    </row>
    <row r="12820" spans="11:11">
      <c r="K12820" s="47" t="str">
        <f t="shared" si="201"/>
        <v/>
      </c>
    </row>
    <row r="12821" spans="11:11">
      <c r="K12821" s="47" t="str">
        <f t="shared" si="201"/>
        <v/>
      </c>
    </row>
    <row r="12822" spans="11:11">
      <c r="K12822" s="47" t="str">
        <f t="shared" si="201"/>
        <v/>
      </c>
    </row>
    <row r="12823" spans="11:11">
      <c r="K12823" s="47" t="str">
        <f t="shared" si="201"/>
        <v/>
      </c>
    </row>
    <row r="12824" spans="11:11">
      <c r="K12824" s="47" t="str">
        <f t="shared" si="201"/>
        <v/>
      </c>
    </row>
    <row r="12825" spans="11:11">
      <c r="K12825" s="47" t="str">
        <f t="shared" si="201"/>
        <v/>
      </c>
    </row>
    <row r="12826" spans="11:11">
      <c r="K12826" s="47" t="str">
        <f t="shared" si="201"/>
        <v/>
      </c>
    </row>
    <row r="12827" spans="11:11">
      <c r="K12827" s="47" t="str">
        <f t="shared" si="201"/>
        <v/>
      </c>
    </row>
    <row r="12828" spans="11:11">
      <c r="K12828" s="47" t="str">
        <f t="shared" si="201"/>
        <v/>
      </c>
    </row>
    <row r="12829" spans="11:11">
      <c r="K12829" s="47" t="str">
        <f t="shared" si="201"/>
        <v/>
      </c>
    </row>
    <row r="12830" spans="11:11">
      <c r="K12830" s="47" t="str">
        <f t="shared" si="201"/>
        <v/>
      </c>
    </row>
    <row r="12831" spans="11:11">
      <c r="K12831" s="47" t="str">
        <f t="shared" si="201"/>
        <v/>
      </c>
    </row>
    <row r="12832" spans="11:11">
      <c r="K12832" s="47" t="str">
        <f t="shared" si="201"/>
        <v/>
      </c>
    </row>
    <row r="12833" spans="11:11">
      <c r="K12833" s="47" t="str">
        <f t="shared" si="201"/>
        <v/>
      </c>
    </row>
    <row r="12834" spans="11:11">
      <c r="K12834" s="47" t="str">
        <f t="shared" si="201"/>
        <v/>
      </c>
    </row>
    <row r="12835" spans="11:11">
      <c r="K12835" s="47" t="str">
        <f t="shared" si="201"/>
        <v/>
      </c>
    </row>
    <row r="12836" spans="11:11">
      <c r="K12836" s="47" t="str">
        <f t="shared" si="201"/>
        <v/>
      </c>
    </row>
    <row r="12837" spans="11:11">
      <c r="K12837" s="47" t="str">
        <f t="shared" si="201"/>
        <v/>
      </c>
    </row>
    <row r="12838" spans="11:11">
      <c r="K12838" s="47" t="str">
        <f t="shared" si="201"/>
        <v/>
      </c>
    </row>
    <row r="12839" spans="11:11">
      <c r="K12839" s="47" t="str">
        <f t="shared" si="201"/>
        <v/>
      </c>
    </row>
    <row r="12840" spans="11:11">
      <c r="K12840" s="47" t="str">
        <f t="shared" si="201"/>
        <v/>
      </c>
    </row>
    <row r="12841" spans="11:11">
      <c r="K12841" s="47" t="str">
        <f t="shared" si="201"/>
        <v/>
      </c>
    </row>
    <row r="12842" spans="11:11">
      <c r="K12842" s="47" t="str">
        <f t="shared" si="201"/>
        <v/>
      </c>
    </row>
    <row r="12843" spans="11:11">
      <c r="K12843" s="47" t="str">
        <f t="shared" si="201"/>
        <v/>
      </c>
    </row>
    <row r="12844" spans="11:11">
      <c r="K12844" s="47" t="str">
        <f t="shared" si="201"/>
        <v/>
      </c>
    </row>
    <row r="12845" spans="11:11">
      <c r="K12845" s="47" t="str">
        <f t="shared" si="201"/>
        <v/>
      </c>
    </row>
    <row r="12846" spans="11:11">
      <c r="K12846" s="47" t="str">
        <f t="shared" si="201"/>
        <v/>
      </c>
    </row>
    <row r="12847" spans="11:11">
      <c r="K12847" s="47" t="str">
        <f t="shared" si="201"/>
        <v/>
      </c>
    </row>
    <row r="12848" spans="11:11">
      <c r="K12848" s="47" t="str">
        <f t="shared" si="201"/>
        <v/>
      </c>
    </row>
    <row r="12849" spans="11:11">
      <c r="K12849" s="47" t="str">
        <f t="shared" si="201"/>
        <v/>
      </c>
    </row>
    <row r="12850" spans="11:11">
      <c r="K12850" s="47" t="str">
        <f t="shared" si="201"/>
        <v/>
      </c>
    </row>
    <row r="12851" spans="11:11">
      <c r="K12851" s="47" t="str">
        <f t="shared" si="201"/>
        <v/>
      </c>
    </row>
    <row r="12852" spans="11:11">
      <c r="K12852" s="47" t="str">
        <f t="shared" si="201"/>
        <v/>
      </c>
    </row>
    <row r="12853" spans="11:11">
      <c r="K12853" s="47" t="str">
        <f t="shared" si="201"/>
        <v/>
      </c>
    </row>
    <row r="12854" spans="11:11">
      <c r="K12854" s="47" t="str">
        <f t="shared" si="201"/>
        <v/>
      </c>
    </row>
    <row r="12855" spans="11:11">
      <c r="K12855" s="47" t="str">
        <f t="shared" si="201"/>
        <v/>
      </c>
    </row>
    <row r="12856" spans="11:11">
      <c r="K12856" s="47" t="str">
        <f t="shared" si="201"/>
        <v/>
      </c>
    </row>
    <row r="12857" spans="11:11">
      <c r="K12857" s="47" t="str">
        <f t="shared" si="201"/>
        <v/>
      </c>
    </row>
    <row r="12858" spans="11:11">
      <c r="K12858" s="47" t="str">
        <f t="shared" si="201"/>
        <v/>
      </c>
    </row>
    <row r="12859" spans="11:11">
      <c r="K12859" s="47" t="str">
        <f t="shared" si="201"/>
        <v/>
      </c>
    </row>
    <row r="12860" spans="11:11">
      <c r="K12860" s="47" t="str">
        <f t="shared" si="201"/>
        <v/>
      </c>
    </row>
    <row r="12861" spans="11:11">
      <c r="K12861" s="47" t="str">
        <f t="shared" si="201"/>
        <v/>
      </c>
    </row>
    <row r="12862" spans="11:11">
      <c r="K12862" s="47" t="str">
        <f t="shared" si="201"/>
        <v/>
      </c>
    </row>
    <row r="12863" spans="11:11">
      <c r="K12863" s="47" t="str">
        <f t="shared" si="201"/>
        <v/>
      </c>
    </row>
    <row r="12864" spans="11:11">
      <c r="K12864" s="47" t="str">
        <f t="shared" si="201"/>
        <v/>
      </c>
    </row>
    <row r="12865" spans="11:11">
      <c r="K12865" s="47" t="str">
        <f t="shared" si="201"/>
        <v/>
      </c>
    </row>
    <row r="12866" spans="11:11">
      <c r="K12866" s="47" t="str">
        <f t="shared" si="201"/>
        <v/>
      </c>
    </row>
    <row r="12867" spans="11:11">
      <c r="K12867" s="47" t="str">
        <f t="shared" si="201"/>
        <v/>
      </c>
    </row>
    <row r="12868" spans="11:11">
      <c r="K12868" s="47" t="str">
        <f t="shared" si="201"/>
        <v/>
      </c>
    </row>
    <row r="12869" spans="11:11">
      <c r="K12869" s="47" t="str">
        <f t="shared" si="201"/>
        <v/>
      </c>
    </row>
    <row r="12870" spans="11:11">
      <c r="K12870" s="47" t="str">
        <f t="shared" si="201"/>
        <v/>
      </c>
    </row>
    <row r="12871" spans="11:11">
      <c r="K12871" s="47" t="str">
        <f t="shared" si="201"/>
        <v/>
      </c>
    </row>
    <row r="12872" spans="11:11">
      <c r="K12872" s="47" t="str">
        <f t="shared" si="201"/>
        <v/>
      </c>
    </row>
    <row r="12873" spans="11:11">
      <c r="K12873" s="47" t="str">
        <f t="shared" si="201"/>
        <v/>
      </c>
    </row>
    <row r="12874" spans="11:11">
      <c r="K12874" s="47" t="str">
        <f t="shared" si="201"/>
        <v/>
      </c>
    </row>
    <row r="12875" spans="11:11">
      <c r="K12875" s="47" t="str">
        <f t="shared" si="201"/>
        <v/>
      </c>
    </row>
    <row r="12876" spans="11:11">
      <c r="K12876" s="47" t="str">
        <f t="shared" si="201"/>
        <v/>
      </c>
    </row>
    <row r="12877" spans="11:11">
      <c r="K12877" s="47" t="str">
        <f t="shared" si="201"/>
        <v/>
      </c>
    </row>
    <row r="12878" spans="11:11">
      <c r="K12878" s="47" t="str">
        <f t="shared" si="201"/>
        <v/>
      </c>
    </row>
    <row r="12879" spans="11:11">
      <c r="K12879" s="47" t="str">
        <f t="shared" si="201"/>
        <v/>
      </c>
    </row>
    <row r="12880" spans="11:11">
      <c r="K12880" s="47" t="str">
        <f t="shared" si="201"/>
        <v/>
      </c>
    </row>
    <row r="12881" spans="11:11">
      <c r="K12881" s="47" t="str">
        <f t="shared" si="201"/>
        <v/>
      </c>
    </row>
    <row r="12882" spans="11:11">
      <c r="K12882" s="47" t="str">
        <f t="shared" si="201"/>
        <v/>
      </c>
    </row>
    <row r="12883" spans="11:11">
      <c r="K12883" s="47" t="str">
        <f t="shared" ref="K12883:K12946" si="202">LEFT(C12883,2)</f>
        <v/>
      </c>
    </row>
    <row r="12884" spans="11:11">
      <c r="K12884" s="47" t="str">
        <f t="shared" si="202"/>
        <v/>
      </c>
    </row>
    <row r="12885" spans="11:11">
      <c r="K12885" s="47" t="str">
        <f t="shared" si="202"/>
        <v/>
      </c>
    </row>
    <row r="12886" spans="11:11">
      <c r="K12886" s="47" t="str">
        <f t="shared" si="202"/>
        <v/>
      </c>
    </row>
    <row r="12887" spans="11:11">
      <c r="K12887" s="47" t="str">
        <f t="shared" si="202"/>
        <v/>
      </c>
    </row>
    <row r="12888" spans="11:11">
      <c r="K12888" s="47" t="str">
        <f t="shared" si="202"/>
        <v/>
      </c>
    </row>
    <row r="12889" spans="11:11">
      <c r="K12889" s="47" t="str">
        <f t="shared" si="202"/>
        <v/>
      </c>
    </row>
    <row r="12890" spans="11:11">
      <c r="K12890" s="47" t="str">
        <f t="shared" si="202"/>
        <v/>
      </c>
    </row>
    <row r="12891" spans="11:11">
      <c r="K12891" s="47" t="str">
        <f t="shared" si="202"/>
        <v/>
      </c>
    </row>
    <row r="12892" spans="11:11">
      <c r="K12892" s="47" t="str">
        <f t="shared" si="202"/>
        <v/>
      </c>
    </row>
    <row r="12893" spans="11:11">
      <c r="K12893" s="47" t="str">
        <f t="shared" si="202"/>
        <v/>
      </c>
    </row>
    <row r="12894" spans="11:11">
      <c r="K12894" s="47" t="str">
        <f t="shared" si="202"/>
        <v/>
      </c>
    </row>
    <row r="12895" spans="11:11">
      <c r="K12895" s="47" t="str">
        <f t="shared" si="202"/>
        <v/>
      </c>
    </row>
    <row r="12896" spans="11:11">
      <c r="K12896" s="47" t="str">
        <f t="shared" si="202"/>
        <v/>
      </c>
    </row>
    <row r="12897" spans="11:11">
      <c r="K12897" s="47" t="str">
        <f t="shared" si="202"/>
        <v/>
      </c>
    </row>
    <row r="12898" spans="11:11">
      <c r="K12898" s="47" t="str">
        <f t="shared" si="202"/>
        <v/>
      </c>
    </row>
    <row r="12899" spans="11:11">
      <c r="K12899" s="47" t="str">
        <f t="shared" si="202"/>
        <v/>
      </c>
    </row>
    <row r="12900" spans="11:11">
      <c r="K12900" s="47" t="str">
        <f t="shared" si="202"/>
        <v/>
      </c>
    </row>
    <row r="12901" spans="11:11">
      <c r="K12901" s="47" t="str">
        <f t="shared" si="202"/>
        <v/>
      </c>
    </row>
    <row r="12902" spans="11:11">
      <c r="K12902" s="47" t="str">
        <f t="shared" si="202"/>
        <v/>
      </c>
    </row>
    <row r="12903" spans="11:11">
      <c r="K12903" s="47" t="str">
        <f t="shared" si="202"/>
        <v/>
      </c>
    </row>
    <row r="12904" spans="11:11">
      <c r="K12904" s="47" t="str">
        <f t="shared" si="202"/>
        <v/>
      </c>
    </row>
    <row r="12905" spans="11:11">
      <c r="K12905" s="47" t="str">
        <f t="shared" si="202"/>
        <v/>
      </c>
    </row>
    <row r="12906" spans="11:11">
      <c r="K12906" s="47" t="str">
        <f t="shared" si="202"/>
        <v/>
      </c>
    </row>
    <row r="12907" spans="11:11">
      <c r="K12907" s="47" t="str">
        <f t="shared" si="202"/>
        <v/>
      </c>
    </row>
    <row r="12908" spans="11:11">
      <c r="K12908" s="47" t="str">
        <f t="shared" si="202"/>
        <v/>
      </c>
    </row>
    <row r="12909" spans="11:11">
      <c r="K12909" s="47" t="str">
        <f t="shared" si="202"/>
        <v/>
      </c>
    </row>
    <row r="12910" spans="11:11">
      <c r="K12910" s="47" t="str">
        <f t="shared" si="202"/>
        <v/>
      </c>
    </row>
    <row r="12911" spans="11:11">
      <c r="K12911" s="47" t="str">
        <f t="shared" si="202"/>
        <v/>
      </c>
    </row>
    <row r="12912" spans="11:11">
      <c r="K12912" s="47" t="str">
        <f t="shared" si="202"/>
        <v/>
      </c>
    </row>
    <row r="12913" spans="11:11">
      <c r="K12913" s="47" t="str">
        <f t="shared" si="202"/>
        <v/>
      </c>
    </row>
    <row r="12914" spans="11:11">
      <c r="K12914" s="47" t="str">
        <f t="shared" si="202"/>
        <v/>
      </c>
    </row>
    <row r="12915" spans="11:11">
      <c r="K12915" s="47" t="str">
        <f t="shared" si="202"/>
        <v/>
      </c>
    </row>
    <row r="12916" spans="11:11">
      <c r="K12916" s="47" t="str">
        <f t="shared" si="202"/>
        <v/>
      </c>
    </row>
    <row r="12917" spans="11:11">
      <c r="K12917" s="47" t="str">
        <f t="shared" si="202"/>
        <v/>
      </c>
    </row>
    <row r="12918" spans="11:11">
      <c r="K12918" s="47" t="str">
        <f t="shared" si="202"/>
        <v/>
      </c>
    </row>
    <row r="12919" spans="11:11">
      <c r="K12919" s="47" t="str">
        <f t="shared" si="202"/>
        <v/>
      </c>
    </row>
    <row r="12920" spans="11:11">
      <c r="K12920" s="47" t="str">
        <f t="shared" si="202"/>
        <v/>
      </c>
    </row>
    <row r="12921" spans="11:11">
      <c r="K12921" s="47" t="str">
        <f t="shared" si="202"/>
        <v/>
      </c>
    </row>
    <row r="12922" spans="11:11">
      <c r="K12922" s="47" t="str">
        <f t="shared" si="202"/>
        <v/>
      </c>
    </row>
    <row r="12923" spans="11:11">
      <c r="K12923" s="47" t="str">
        <f t="shared" si="202"/>
        <v/>
      </c>
    </row>
    <row r="12924" spans="11:11">
      <c r="K12924" s="47" t="str">
        <f t="shared" si="202"/>
        <v/>
      </c>
    </row>
    <row r="12925" spans="11:11">
      <c r="K12925" s="47" t="str">
        <f t="shared" si="202"/>
        <v/>
      </c>
    </row>
    <row r="12926" spans="11:11">
      <c r="K12926" s="47" t="str">
        <f t="shared" si="202"/>
        <v/>
      </c>
    </row>
    <row r="12927" spans="11:11">
      <c r="K12927" s="47" t="str">
        <f t="shared" si="202"/>
        <v/>
      </c>
    </row>
    <row r="12928" spans="11:11">
      <c r="K12928" s="47" t="str">
        <f t="shared" si="202"/>
        <v/>
      </c>
    </row>
    <row r="12929" spans="11:11">
      <c r="K12929" s="47" t="str">
        <f t="shared" si="202"/>
        <v/>
      </c>
    </row>
    <row r="12930" spans="11:11">
      <c r="K12930" s="47" t="str">
        <f t="shared" si="202"/>
        <v/>
      </c>
    </row>
    <row r="12931" spans="11:11">
      <c r="K12931" s="47" t="str">
        <f t="shared" si="202"/>
        <v/>
      </c>
    </row>
    <row r="12932" spans="11:11">
      <c r="K12932" s="47" t="str">
        <f t="shared" si="202"/>
        <v/>
      </c>
    </row>
    <row r="12933" spans="11:11">
      <c r="K12933" s="47" t="str">
        <f t="shared" si="202"/>
        <v/>
      </c>
    </row>
    <row r="12934" spans="11:11">
      <c r="K12934" s="47" t="str">
        <f t="shared" si="202"/>
        <v/>
      </c>
    </row>
    <row r="12935" spans="11:11">
      <c r="K12935" s="47" t="str">
        <f t="shared" si="202"/>
        <v/>
      </c>
    </row>
    <row r="12936" spans="11:11">
      <c r="K12936" s="47" t="str">
        <f t="shared" si="202"/>
        <v/>
      </c>
    </row>
    <row r="12937" spans="11:11">
      <c r="K12937" s="47" t="str">
        <f t="shared" si="202"/>
        <v/>
      </c>
    </row>
    <row r="12938" spans="11:11">
      <c r="K12938" s="47" t="str">
        <f t="shared" si="202"/>
        <v/>
      </c>
    </row>
    <row r="12939" spans="11:11">
      <c r="K12939" s="47" t="str">
        <f t="shared" si="202"/>
        <v/>
      </c>
    </row>
    <row r="12940" spans="11:11">
      <c r="K12940" s="47" t="str">
        <f t="shared" si="202"/>
        <v/>
      </c>
    </row>
    <row r="12941" spans="11:11">
      <c r="K12941" s="47" t="str">
        <f t="shared" si="202"/>
        <v/>
      </c>
    </row>
    <row r="12942" spans="11:11">
      <c r="K12942" s="47" t="str">
        <f t="shared" si="202"/>
        <v/>
      </c>
    </row>
    <row r="12943" spans="11:11">
      <c r="K12943" s="47" t="str">
        <f t="shared" si="202"/>
        <v/>
      </c>
    </row>
    <row r="12944" spans="11:11">
      <c r="K12944" s="47" t="str">
        <f t="shared" si="202"/>
        <v/>
      </c>
    </row>
    <row r="12945" spans="11:11">
      <c r="K12945" s="47" t="str">
        <f t="shared" si="202"/>
        <v/>
      </c>
    </row>
    <row r="12946" spans="11:11">
      <c r="K12946" s="47" t="str">
        <f t="shared" si="202"/>
        <v/>
      </c>
    </row>
    <row r="12947" spans="11:11">
      <c r="K12947" s="47" t="str">
        <f t="shared" ref="K12947:K13010" si="203">LEFT(C12947,2)</f>
        <v/>
      </c>
    </row>
    <row r="12948" spans="11:11">
      <c r="K12948" s="47" t="str">
        <f t="shared" si="203"/>
        <v/>
      </c>
    </row>
    <row r="12949" spans="11:11">
      <c r="K12949" s="47" t="str">
        <f t="shared" si="203"/>
        <v/>
      </c>
    </row>
    <row r="12950" spans="11:11">
      <c r="K12950" s="47" t="str">
        <f t="shared" si="203"/>
        <v/>
      </c>
    </row>
    <row r="12951" spans="11:11">
      <c r="K12951" s="47" t="str">
        <f t="shared" si="203"/>
        <v/>
      </c>
    </row>
    <row r="12952" spans="11:11">
      <c r="K12952" s="47" t="str">
        <f t="shared" si="203"/>
        <v/>
      </c>
    </row>
    <row r="12953" spans="11:11">
      <c r="K12953" s="47" t="str">
        <f t="shared" si="203"/>
        <v/>
      </c>
    </row>
    <row r="12954" spans="11:11">
      <c r="K12954" s="47" t="str">
        <f t="shared" si="203"/>
        <v/>
      </c>
    </row>
    <row r="12955" spans="11:11">
      <c r="K12955" s="47" t="str">
        <f t="shared" si="203"/>
        <v/>
      </c>
    </row>
    <row r="12956" spans="11:11">
      <c r="K12956" s="47" t="str">
        <f t="shared" si="203"/>
        <v/>
      </c>
    </row>
    <row r="12957" spans="11:11">
      <c r="K12957" s="47" t="str">
        <f t="shared" si="203"/>
        <v/>
      </c>
    </row>
    <row r="12958" spans="11:11">
      <c r="K12958" s="47" t="str">
        <f t="shared" si="203"/>
        <v/>
      </c>
    </row>
    <row r="12959" spans="11:11">
      <c r="K12959" s="47" t="str">
        <f t="shared" si="203"/>
        <v/>
      </c>
    </row>
    <row r="12960" spans="11:11">
      <c r="K12960" s="47" t="str">
        <f t="shared" si="203"/>
        <v/>
      </c>
    </row>
    <row r="12961" spans="11:11">
      <c r="K12961" s="47" t="str">
        <f t="shared" si="203"/>
        <v/>
      </c>
    </row>
    <row r="12962" spans="11:11">
      <c r="K12962" s="47" t="str">
        <f t="shared" si="203"/>
        <v/>
      </c>
    </row>
    <row r="12963" spans="11:11">
      <c r="K12963" s="47" t="str">
        <f t="shared" si="203"/>
        <v/>
      </c>
    </row>
    <row r="12964" spans="11:11">
      <c r="K12964" s="47" t="str">
        <f t="shared" si="203"/>
        <v/>
      </c>
    </row>
    <row r="12965" spans="11:11">
      <c r="K12965" s="47" t="str">
        <f t="shared" si="203"/>
        <v/>
      </c>
    </row>
    <row r="12966" spans="11:11">
      <c r="K12966" s="47" t="str">
        <f t="shared" si="203"/>
        <v/>
      </c>
    </row>
    <row r="12967" spans="11:11">
      <c r="K12967" s="47" t="str">
        <f t="shared" si="203"/>
        <v/>
      </c>
    </row>
    <row r="12968" spans="11:11">
      <c r="K12968" s="47" t="str">
        <f t="shared" si="203"/>
        <v/>
      </c>
    </row>
    <row r="12969" spans="11:11">
      <c r="K12969" s="47" t="str">
        <f t="shared" si="203"/>
        <v/>
      </c>
    </row>
    <row r="12970" spans="11:11">
      <c r="K12970" s="47" t="str">
        <f t="shared" si="203"/>
        <v/>
      </c>
    </row>
    <row r="12971" spans="11:11">
      <c r="K12971" s="47" t="str">
        <f t="shared" si="203"/>
        <v/>
      </c>
    </row>
    <row r="12972" spans="11:11">
      <c r="K12972" s="47" t="str">
        <f t="shared" si="203"/>
        <v/>
      </c>
    </row>
    <row r="12973" spans="11:11">
      <c r="K12973" s="47" t="str">
        <f t="shared" si="203"/>
        <v/>
      </c>
    </row>
    <row r="12974" spans="11:11">
      <c r="K12974" s="47" t="str">
        <f t="shared" si="203"/>
        <v/>
      </c>
    </row>
    <row r="12975" spans="11:11">
      <c r="K12975" s="47" t="str">
        <f t="shared" si="203"/>
        <v/>
      </c>
    </row>
    <row r="12976" spans="11:11">
      <c r="K12976" s="47" t="str">
        <f t="shared" si="203"/>
        <v/>
      </c>
    </row>
    <row r="12977" spans="11:11">
      <c r="K12977" s="47" t="str">
        <f t="shared" si="203"/>
        <v/>
      </c>
    </row>
    <row r="12978" spans="11:11">
      <c r="K12978" s="47" t="str">
        <f t="shared" si="203"/>
        <v/>
      </c>
    </row>
    <row r="12979" spans="11:11">
      <c r="K12979" s="47" t="str">
        <f t="shared" si="203"/>
        <v/>
      </c>
    </row>
    <row r="12980" spans="11:11">
      <c r="K12980" s="47" t="str">
        <f t="shared" si="203"/>
        <v/>
      </c>
    </row>
    <row r="12981" spans="11:11">
      <c r="K12981" s="47" t="str">
        <f t="shared" si="203"/>
        <v/>
      </c>
    </row>
    <row r="12982" spans="11:11">
      <c r="K12982" s="47" t="str">
        <f t="shared" si="203"/>
        <v/>
      </c>
    </row>
    <row r="12983" spans="11:11">
      <c r="K12983" s="47" t="str">
        <f t="shared" si="203"/>
        <v/>
      </c>
    </row>
    <row r="12984" spans="11:11">
      <c r="K12984" s="47" t="str">
        <f t="shared" si="203"/>
        <v/>
      </c>
    </row>
    <row r="12985" spans="11:11">
      <c r="K12985" s="47" t="str">
        <f t="shared" si="203"/>
        <v/>
      </c>
    </row>
    <row r="12986" spans="11:11">
      <c r="K12986" s="47" t="str">
        <f t="shared" si="203"/>
        <v/>
      </c>
    </row>
    <row r="12987" spans="11:11">
      <c r="K12987" s="47" t="str">
        <f t="shared" si="203"/>
        <v/>
      </c>
    </row>
    <row r="12988" spans="11:11">
      <c r="K12988" s="47" t="str">
        <f t="shared" si="203"/>
        <v/>
      </c>
    </row>
    <row r="12989" spans="11:11">
      <c r="K12989" s="47" t="str">
        <f t="shared" si="203"/>
        <v/>
      </c>
    </row>
    <row r="12990" spans="11:11">
      <c r="K12990" s="47" t="str">
        <f t="shared" si="203"/>
        <v/>
      </c>
    </row>
    <row r="12991" spans="11:11">
      <c r="K12991" s="47" t="str">
        <f t="shared" si="203"/>
        <v/>
      </c>
    </row>
    <row r="12992" spans="11:11">
      <c r="K12992" s="47" t="str">
        <f t="shared" si="203"/>
        <v/>
      </c>
    </row>
    <row r="12993" spans="11:11">
      <c r="K12993" s="47" t="str">
        <f t="shared" si="203"/>
        <v/>
      </c>
    </row>
    <row r="12994" spans="11:11">
      <c r="K12994" s="47" t="str">
        <f t="shared" si="203"/>
        <v/>
      </c>
    </row>
    <row r="12995" spans="11:11">
      <c r="K12995" s="47" t="str">
        <f t="shared" si="203"/>
        <v/>
      </c>
    </row>
    <row r="12996" spans="11:11">
      <c r="K12996" s="47" t="str">
        <f t="shared" si="203"/>
        <v/>
      </c>
    </row>
    <row r="12997" spans="11:11">
      <c r="K12997" s="47" t="str">
        <f t="shared" si="203"/>
        <v/>
      </c>
    </row>
    <row r="12998" spans="11:11">
      <c r="K12998" s="47" t="str">
        <f t="shared" si="203"/>
        <v/>
      </c>
    </row>
    <row r="12999" spans="11:11">
      <c r="K12999" s="47" t="str">
        <f t="shared" si="203"/>
        <v/>
      </c>
    </row>
    <row r="13000" spans="11:11">
      <c r="K13000" s="47" t="str">
        <f t="shared" si="203"/>
        <v/>
      </c>
    </row>
    <row r="13001" spans="11:11">
      <c r="K13001" s="47" t="str">
        <f t="shared" si="203"/>
        <v/>
      </c>
    </row>
    <row r="13002" spans="11:11">
      <c r="K13002" s="47" t="str">
        <f t="shared" si="203"/>
        <v/>
      </c>
    </row>
    <row r="13003" spans="11:11">
      <c r="K13003" s="47" t="str">
        <f t="shared" si="203"/>
        <v/>
      </c>
    </row>
    <row r="13004" spans="11:11">
      <c r="K13004" s="47" t="str">
        <f t="shared" si="203"/>
        <v/>
      </c>
    </row>
    <row r="13005" spans="11:11">
      <c r="K13005" s="47" t="str">
        <f t="shared" si="203"/>
        <v/>
      </c>
    </row>
    <row r="13006" spans="11:11">
      <c r="K13006" s="47" t="str">
        <f t="shared" si="203"/>
        <v/>
      </c>
    </row>
    <row r="13007" spans="11:11">
      <c r="K13007" s="47" t="str">
        <f t="shared" si="203"/>
        <v/>
      </c>
    </row>
    <row r="13008" spans="11:11">
      <c r="K13008" s="47" t="str">
        <f t="shared" si="203"/>
        <v/>
      </c>
    </row>
    <row r="13009" spans="11:11">
      <c r="K13009" s="47" t="str">
        <f t="shared" si="203"/>
        <v/>
      </c>
    </row>
    <row r="13010" spans="11:11">
      <c r="K13010" s="47" t="str">
        <f t="shared" si="203"/>
        <v/>
      </c>
    </row>
    <row r="13011" spans="11:11">
      <c r="K13011" s="47" t="str">
        <f t="shared" ref="K13011:K13074" si="204">LEFT(C13011,2)</f>
        <v/>
      </c>
    </row>
    <row r="13012" spans="11:11">
      <c r="K13012" s="47" t="str">
        <f t="shared" si="204"/>
        <v/>
      </c>
    </row>
    <row r="13013" spans="11:11">
      <c r="K13013" s="47" t="str">
        <f t="shared" si="204"/>
        <v/>
      </c>
    </row>
    <row r="13014" spans="11:11">
      <c r="K13014" s="47" t="str">
        <f t="shared" si="204"/>
        <v/>
      </c>
    </row>
    <row r="13015" spans="11:11">
      <c r="K13015" s="47" t="str">
        <f t="shared" si="204"/>
        <v/>
      </c>
    </row>
    <row r="13016" spans="11:11">
      <c r="K13016" s="47" t="str">
        <f t="shared" si="204"/>
        <v/>
      </c>
    </row>
    <row r="13017" spans="11:11">
      <c r="K13017" s="47" t="str">
        <f t="shared" si="204"/>
        <v/>
      </c>
    </row>
    <row r="13018" spans="11:11">
      <c r="K13018" s="47" t="str">
        <f t="shared" si="204"/>
        <v/>
      </c>
    </row>
    <row r="13019" spans="11:11">
      <c r="K13019" s="47" t="str">
        <f t="shared" si="204"/>
        <v/>
      </c>
    </row>
    <row r="13020" spans="11:11">
      <c r="K13020" s="47" t="str">
        <f t="shared" si="204"/>
        <v/>
      </c>
    </row>
    <row r="13021" spans="11:11">
      <c r="K13021" s="47" t="str">
        <f t="shared" si="204"/>
        <v/>
      </c>
    </row>
    <row r="13022" spans="11:11">
      <c r="K13022" s="47" t="str">
        <f t="shared" si="204"/>
        <v/>
      </c>
    </row>
    <row r="13023" spans="11:11">
      <c r="K13023" s="47" t="str">
        <f t="shared" si="204"/>
        <v/>
      </c>
    </row>
    <row r="13024" spans="11:11">
      <c r="K13024" s="47" t="str">
        <f t="shared" si="204"/>
        <v/>
      </c>
    </row>
    <row r="13025" spans="11:11">
      <c r="K13025" s="47" t="str">
        <f t="shared" si="204"/>
        <v/>
      </c>
    </row>
    <row r="13026" spans="11:11">
      <c r="K13026" s="47" t="str">
        <f t="shared" si="204"/>
        <v/>
      </c>
    </row>
    <row r="13027" spans="11:11">
      <c r="K13027" s="47" t="str">
        <f t="shared" si="204"/>
        <v/>
      </c>
    </row>
    <row r="13028" spans="11:11">
      <c r="K13028" s="47" t="str">
        <f t="shared" si="204"/>
        <v/>
      </c>
    </row>
    <row r="13029" spans="11:11">
      <c r="K13029" s="47" t="str">
        <f t="shared" si="204"/>
        <v/>
      </c>
    </row>
    <row r="13030" spans="11:11">
      <c r="K13030" s="47" t="str">
        <f t="shared" si="204"/>
        <v/>
      </c>
    </row>
    <row r="13031" spans="11:11">
      <c r="K13031" s="47" t="str">
        <f t="shared" si="204"/>
        <v/>
      </c>
    </row>
    <row r="13032" spans="11:11">
      <c r="K13032" s="47" t="str">
        <f t="shared" si="204"/>
        <v/>
      </c>
    </row>
    <row r="13033" spans="11:11">
      <c r="K13033" s="47" t="str">
        <f t="shared" si="204"/>
        <v/>
      </c>
    </row>
    <row r="13034" spans="11:11">
      <c r="K13034" s="47" t="str">
        <f t="shared" si="204"/>
        <v/>
      </c>
    </row>
    <row r="13035" spans="11:11">
      <c r="K13035" s="47" t="str">
        <f t="shared" si="204"/>
        <v/>
      </c>
    </row>
    <row r="13036" spans="11:11">
      <c r="K13036" s="47" t="str">
        <f t="shared" si="204"/>
        <v/>
      </c>
    </row>
    <row r="13037" spans="11:11">
      <c r="K13037" s="47" t="str">
        <f t="shared" si="204"/>
        <v/>
      </c>
    </row>
    <row r="13038" spans="11:11">
      <c r="K13038" s="47" t="str">
        <f t="shared" si="204"/>
        <v/>
      </c>
    </row>
    <row r="13039" spans="11:11">
      <c r="K13039" s="47" t="str">
        <f t="shared" si="204"/>
        <v/>
      </c>
    </row>
    <row r="13040" spans="11:11">
      <c r="K13040" s="47" t="str">
        <f t="shared" si="204"/>
        <v/>
      </c>
    </row>
    <row r="13041" spans="11:11">
      <c r="K13041" s="47" t="str">
        <f t="shared" si="204"/>
        <v/>
      </c>
    </row>
    <row r="13042" spans="11:11">
      <c r="K13042" s="47" t="str">
        <f t="shared" si="204"/>
        <v/>
      </c>
    </row>
    <row r="13043" spans="11:11">
      <c r="K13043" s="47" t="str">
        <f t="shared" si="204"/>
        <v/>
      </c>
    </row>
    <row r="13044" spans="11:11">
      <c r="K13044" s="47" t="str">
        <f t="shared" si="204"/>
        <v/>
      </c>
    </row>
    <row r="13045" spans="11:11">
      <c r="K13045" s="47" t="str">
        <f t="shared" si="204"/>
        <v/>
      </c>
    </row>
    <row r="13046" spans="11:11">
      <c r="K13046" s="47" t="str">
        <f t="shared" si="204"/>
        <v/>
      </c>
    </row>
    <row r="13047" spans="11:11">
      <c r="K13047" s="47" t="str">
        <f t="shared" si="204"/>
        <v/>
      </c>
    </row>
    <row r="13048" spans="11:11">
      <c r="K13048" s="47" t="str">
        <f t="shared" si="204"/>
        <v/>
      </c>
    </row>
    <row r="13049" spans="11:11">
      <c r="K13049" s="47" t="str">
        <f t="shared" si="204"/>
        <v/>
      </c>
    </row>
    <row r="13050" spans="11:11">
      <c r="K13050" s="47" t="str">
        <f t="shared" si="204"/>
        <v/>
      </c>
    </row>
    <row r="13051" spans="11:11">
      <c r="K13051" s="47" t="str">
        <f t="shared" si="204"/>
        <v/>
      </c>
    </row>
    <row r="13052" spans="11:11">
      <c r="K13052" s="47" t="str">
        <f t="shared" si="204"/>
        <v/>
      </c>
    </row>
    <row r="13053" spans="11:11">
      <c r="K13053" s="47" t="str">
        <f t="shared" si="204"/>
        <v/>
      </c>
    </row>
    <row r="13054" spans="11:11">
      <c r="K13054" s="47" t="str">
        <f t="shared" si="204"/>
        <v/>
      </c>
    </row>
    <row r="13055" spans="11:11">
      <c r="K13055" s="47" t="str">
        <f t="shared" si="204"/>
        <v/>
      </c>
    </row>
    <row r="13056" spans="11:11">
      <c r="K13056" s="47" t="str">
        <f t="shared" si="204"/>
        <v/>
      </c>
    </row>
    <row r="13057" spans="11:11">
      <c r="K13057" s="47" t="str">
        <f t="shared" si="204"/>
        <v/>
      </c>
    </row>
    <row r="13058" spans="11:11">
      <c r="K13058" s="47" t="str">
        <f t="shared" si="204"/>
        <v/>
      </c>
    </row>
    <row r="13059" spans="11:11">
      <c r="K13059" s="47" t="str">
        <f t="shared" si="204"/>
        <v/>
      </c>
    </row>
    <row r="13060" spans="11:11">
      <c r="K13060" s="47" t="str">
        <f t="shared" si="204"/>
        <v/>
      </c>
    </row>
    <row r="13061" spans="11:11">
      <c r="K13061" s="47" t="str">
        <f t="shared" si="204"/>
        <v/>
      </c>
    </row>
    <row r="13062" spans="11:11">
      <c r="K13062" s="47" t="str">
        <f t="shared" si="204"/>
        <v/>
      </c>
    </row>
    <row r="13063" spans="11:11">
      <c r="K13063" s="47" t="str">
        <f t="shared" si="204"/>
        <v/>
      </c>
    </row>
    <row r="13064" spans="11:11">
      <c r="K13064" s="47" t="str">
        <f t="shared" si="204"/>
        <v/>
      </c>
    </row>
    <row r="13065" spans="11:11">
      <c r="K13065" s="47" t="str">
        <f t="shared" si="204"/>
        <v/>
      </c>
    </row>
    <row r="13066" spans="11:11">
      <c r="K13066" s="47" t="str">
        <f t="shared" si="204"/>
        <v/>
      </c>
    </row>
    <row r="13067" spans="11:11">
      <c r="K13067" s="47" t="str">
        <f t="shared" si="204"/>
        <v/>
      </c>
    </row>
    <row r="13068" spans="11:11">
      <c r="K13068" s="47" t="str">
        <f t="shared" si="204"/>
        <v/>
      </c>
    </row>
    <row r="13069" spans="11:11">
      <c r="K13069" s="47" t="str">
        <f t="shared" si="204"/>
        <v/>
      </c>
    </row>
    <row r="13070" spans="11:11">
      <c r="K13070" s="47" t="str">
        <f t="shared" si="204"/>
        <v/>
      </c>
    </row>
    <row r="13071" spans="11:11">
      <c r="K13071" s="47" t="str">
        <f t="shared" si="204"/>
        <v/>
      </c>
    </row>
    <row r="13072" spans="11:11">
      <c r="K13072" s="47" t="str">
        <f t="shared" si="204"/>
        <v/>
      </c>
    </row>
    <row r="13073" spans="11:11">
      <c r="K13073" s="47" t="str">
        <f t="shared" si="204"/>
        <v/>
      </c>
    </row>
    <row r="13074" spans="11:11">
      <c r="K13074" s="47" t="str">
        <f t="shared" si="204"/>
        <v/>
      </c>
    </row>
    <row r="13075" spans="11:11">
      <c r="K13075" s="47" t="str">
        <f t="shared" ref="K13075:K13138" si="205">LEFT(C13075,2)</f>
        <v/>
      </c>
    </row>
    <row r="13076" spans="11:11">
      <c r="K13076" s="47" t="str">
        <f t="shared" si="205"/>
        <v/>
      </c>
    </row>
    <row r="13077" spans="11:11">
      <c r="K13077" s="47" t="str">
        <f t="shared" si="205"/>
        <v/>
      </c>
    </row>
    <row r="13078" spans="11:11">
      <c r="K13078" s="47" t="str">
        <f t="shared" si="205"/>
        <v/>
      </c>
    </row>
    <row r="13079" spans="11:11">
      <c r="K13079" s="47" t="str">
        <f t="shared" si="205"/>
        <v/>
      </c>
    </row>
    <row r="13080" spans="11:11">
      <c r="K13080" s="47" t="str">
        <f t="shared" si="205"/>
        <v/>
      </c>
    </row>
    <row r="13081" spans="11:11">
      <c r="K13081" s="47" t="str">
        <f t="shared" si="205"/>
        <v/>
      </c>
    </row>
    <row r="13082" spans="11:11">
      <c r="K13082" s="47" t="str">
        <f t="shared" si="205"/>
        <v/>
      </c>
    </row>
    <row r="13083" spans="11:11">
      <c r="K13083" s="47" t="str">
        <f t="shared" si="205"/>
        <v/>
      </c>
    </row>
    <row r="13084" spans="11:11">
      <c r="K13084" s="47" t="str">
        <f t="shared" si="205"/>
        <v/>
      </c>
    </row>
    <row r="13085" spans="11:11">
      <c r="K13085" s="47" t="str">
        <f t="shared" si="205"/>
        <v/>
      </c>
    </row>
    <row r="13086" spans="11:11">
      <c r="K13086" s="47" t="str">
        <f t="shared" si="205"/>
        <v/>
      </c>
    </row>
    <row r="13087" spans="11:11">
      <c r="K13087" s="47" t="str">
        <f t="shared" si="205"/>
        <v/>
      </c>
    </row>
    <row r="13088" spans="11:11">
      <c r="K13088" s="47" t="str">
        <f t="shared" si="205"/>
        <v/>
      </c>
    </row>
    <row r="13089" spans="11:11">
      <c r="K13089" s="47" t="str">
        <f t="shared" si="205"/>
        <v/>
      </c>
    </row>
    <row r="13090" spans="11:11">
      <c r="K13090" s="47" t="str">
        <f t="shared" si="205"/>
        <v/>
      </c>
    </row>
    <row r="13091" spans="11:11">
      <c r="K13091" s="47" t="str">
        <f t="shared" si="205"/>
        <v/>
      </c>
    </row>
    <row r="13092" spans="11:11">
      <c r="K13092" s="47" t="str">
        <f t="shared" si="205"/>
        <v/>
      </c>
    </row>
    <row r="13093" spans="11:11">
      <c r="K13093" s="47" t="str">
        <f t="shared" si="205"/>
        <v/>
      </c>
    </row>
    <row r="13094" spans="11:11">
      <c r="K13094" s="47" t="str">
        <f t="shared" si="205"/>
        <v/>
      </c>
    </row>
    <row r="13095" spans="11:11">
      <c r="K13095" s="47" t="str">
        <f t="shared" si="205"/>
        <v/>
      </c>
    </row>
    <row r="13096" spans="11:11">
      <c r="K13096" s="47" t="str">
        <f t="shared" si="205"/>
        <v/>
      </c>
    </row>
    <row r="13097" spans="11:11">
      <c r="K13097" s="47" t="str">
        <f t="shared" si="205"/>
        <v/>
      </c>
    </row>
    <row r="13098" spans="11:11">
      <c r="K13098" s="47" t="str">
        <f t="shared" si="205"/>
        <v/>
      </c>
    </row>
    <row r="13099" spans="11:11">
      <c r="K13099" s="47" t="str">
        <f t="shared" si="205"/>
        <v/>
      </c>
    </row>
    <row r="13100" spans="11:11">
      <c r="K13100" s="47" t="str">
        <f t="shared" si="205"/>
        <v/>
      </c>
    </row>
    <row r="13101" spans="11:11">
      <c r="K13101" s="47" t="str">
        <f t="shared" si="205"/>
        <v/>
      </c>
    </row>
    <row r="13102" spans="11:11">
      <c r="K13102" s="47" t="str">
        <f t="shared" si="205"/>
        <v/>
      </c>
    </row>
    <row r="13103" spans="11:11">
      <c r="K13103" s="47" t="str">
        <f t="shared" si="205"/>
        <v/>
      </c>
    </row>
    <row r="13104" spans="11:11">
      <c r="K13104" s="47" t="str">
        <f t="shared" si="205"/>
        <v/>
      </c>
    </row>
    <row r="13105" spans="11:11">
      <c r="K13105" s="47" t="str">
        <f t="shared" si="205"/>
        <v/>
      </c>
    </row>
    <row r="13106" spans="11:11">
      <c r="K13106" s="47" t="str">
        <f t="shared" si="205"/>
        <v/>
      </c>
    </row>
    <row r="13107" spans="11:11">
      <c r="K13107" s="47" t="str">
        <f t="shared" si="205"/>
        <v/>
      </c>
    </row>
    <row r="13108" spans="11:11">
      <c r="K13108" s="47" t="str">
        <f t="shared" si="205"/>
        <v/>
      </c>
    </row>
    <row r="13109" spans="11:11">
      <c r="K13109" s="47" t="str">
        <f t="shared" si="205"/>
        <v/>
      </c>
    </row>
    <row r="13110" spans="11:11">
      <c r="K13110" s="47" t="str">
        <f t="shared" si="205"/>
        <v/>
      </c>
    </row>
    <row r="13111" spans="11:11">
      <c r="K13111" s="47" t="str">
        <f t="shared" si="205"/>
        <v/>
      </c>
    </row>
    <row r="13112" spans="11:11">
      <c r="K13112" s="47" t="str">
        <f t="shared" si="205"/>
        <v/>
      </c>
    </row>
    <row r="13113" spans="11:11">
      <c r="K13113" s="47" t="str">
        <f t="shared" si="205"/>
        <v/>
      </c>
    </row>
    <row r="13114" spans="11:11">
      <c r="K13114" s="47" t="str">
        <f t="shared" si="205"/>
        <v/>
      </c>
    </row>
    <row r="13115" spans="11:11">
      <c r="K13115" s="47" t="str">
        <f t="shared" si="205"/>
        <v/>
      </c>
    </row>
    <row r="13116" spans="11:11">
      <c r="K13116" s="47" t="str">
        <f t="shared" si="205"/>
        <v/>
      </c>
    </row>
    <row r="13117" spans="11:11">
      <c r="K13117" s="47" t="str">
        <f t="shared" si="205"/>
        <v/>
      </c>
    </row>
    <row r="13118" spans="11:11">
      <c r="K13118" s="47" t="str">
        <f t="shared" si="205"/>
        <v/>
      </c>
    </row>
    <row r="13119" spans="11:11">
      <c r="K13119" s="47" t="str">
        <f t="shared" si="205"/>
        <v/>
      </c>
    </row>
    <row r="13120" spans="11:11">
      <c r="K13120" s="47" t="str">
        <f t="shared" si="205"/>
        <v/>
      </c>
    </row>
    <row r="13121" spans="11:11">
      <c r="K13121" s="47" t="str">
        <f t="shared" si="205"/>
        <v/>
      </c>
    </row>
    <row r="13122" spans="11:11">
      <c r="K13122" s="47" t="str">
        <f t="shared" si="205"/>
        <v/>
      </c>
    </row>
    <row r="13123" spans="11:11">
      <c r="K13123" s="47" t="str">
        <f t="shared" si="205"/>
        <v/>
      </c>
    </row>
    <row r="13124" spans="11:11">
      <c r="K13124" s="47" t="str">
        <f t="shared" si="205"/>
        <v/>
      </c>
    </row>
    <row r="13125" spans="11:11">
      <c r="K13125" s="47" t="str">
        <f t="shared" si="205"/>
        <v/>
      </c>
    </row>
    <row r="13126" spans="11:11">
      <c r="K13126" s="47" t="str">
        <f t="shared" si="205"/>
        <v/>
      </c>
    </row>
    <row r="13127" spans="11:11">
      <c r="K13127" s="47" t="str">
        <f t="shared" si="205"/>
        <v/>
      </c>
    </row>
    <row r="13128" spans="11:11">
      <c r="K13128" s="47" t="str">
        <f t="shared" si="205"/>
        <v/>
      </c>
    </row>
    <row r="13129" spans="11:11">
      <c r="K13129" s="47" t="str">
        <f t="shared" si="205"/>
        <v/>
      </c>
    </row>
    <row r="13130" spans="11:11">
      <c r="K13130" s="47" t="str">
        <f t="shared" si="205"/>
        <v/>
      </c>
    </row>
    <row r="13131" spans="11:11">
      <c r="K13131" s="47" t="str">
        <f t="shared" si="205"/>
        <v/>
      </c>
    </row>
    <row r="13132" spans="11:11">
      <c r="K13132" s="47" t="str">
        <f t="shared" si="205"/>
        <v/>
      </c>
    </row>
    <row r="13133" spans="11:11">
      <c r="K13133" s="47" t="str">
        <f t="shared" si="205"/>
        <v/>
      </c>
    </row>
    <row r="13134" spans="11:11">
      <c r="K13134" s="47" t="str">
        <f t="shared" si="205"/>
        <v/>
      </c>
    </row>
    <row r="13135" spans="11:11">
      <c r="K13135" s="47" t="str">
        <f t="shared" si="205"/>
        <v/>
      </c>
    </row>
    <row r="13136" spans="11:11">
      <c r="K13136" s="47" t="str">
        <f t="shared" si="205"/>
        <v/>
      </c>
    </row>
    <row r="13137" spans="11:11">
      <c r="K13137" s="47" t="str">
        <f t="shared" si="205"/>
        <v/>
      </c>
    </row>
    <row r="13138" spans="11:11">
      <c r="K13138" s="47" t="str">
        <f t="shared" si="205"/>
        <v/>
      </c>
    </row>
    <row r="13139" spans="11:11">
      <c r="K13139" s="47" t="str">
        <f t="shared" ref="K13139:K13202" si="206">LEFT(C13139,2)</f>
        <v/>
      </c>
    </row>
    <row r="13140" spans="11:11">
      <c r="K13140" s="47" t="str">
        <f t="shared" si="206"/>
        <v/>
      </c>
    </row>
    <row r="13141" spans="11:11">
      <c r="K13141" s="47" t="str">
        <f t="shared" si="206"/>
        <v/>
      </c>
    </row>
    <row r="13142" spans="11:11">
      <c r="K13142" s="47" t="str">
        <f t="shared" si="206"/>
        <v/>
      </c>
    </row>
    <row r="13143" spans="11:11">
      <c r="K13143" s="47" t="str">
        <f t="shared" si="206"/>
        <v/>
      </c>
    </row>
    <row r="13144" spans="11:11">
      <c r="K13144" s="47" t="str">
        <f t="shared" si="206"/>
        <v/>
      </c>
    </row>
    <row r="13145" spans="11:11">
      <c r="K13145" s="47" t="str">
        <f t="shared" si="206"/>
        <v/>
      </c>
    </row>
    <row r="13146" spans="11:11">
      <c r="K13146" s="47" t="str">
        <f t="shared" si="206"/>
        <v/>
      </c>
    </row>
    <row r="13147" spans="11:11">
      <c r="K13147" s="47" t="str">
        <f t="shared" si="206"/>
        <v/>
      </c>
    </row>
    <row r="13148" spans="11:11">
      <c r="K13148" s="47" t="str">
        <f t="shared" si="206"/>
        <v/>
      </c>
    </row>
    <row r="13149" spans="11:11">
      <c r="K13149" s="47" t="str">
        <f t="shared" si="206"/>
        <v/>
      </c>
    </row>
    <row r="13150" spans="11:11">
      <c r="K13150" s="47" t="str">
        <f t="shared" si="206"/>
        <v/>
      </c>
    </row>
    <row r="13151" spans="11:11">
      <c r="K13151" s="47" t="str">
        <f t="shared" si="206"/>
        <v/>
      </c>
    </row>
    <row r="13152" spans="11:11">
      <c r="K13152" s="47" t="str">
        <f t="shared" si="206"/>
        <v/>
      </c>
    </row>
    <row r="13153" spans="11:11">
      <c r="K13153" s="47" t="str">
        <f t="shared" si="206"/>
        <v/>
      </c>
    </row>
    <row r="13154" spans="11:11">
      <c r="K13154" s="47" t="str">
        <f t="shared" si="206"/>
        <v/>
      </c>
    </row>
    <row r="13155" spans="11:11">
      <c r="K13155" s="47" t="str">
        <f t="shared" si="206"/>
        <v/>
      </c>
    </row>
    <row r="13156" spans="11:11">
      <c r="K13156" s="47" t="str">
        <f t="shared" si="206"/>
        <v/>
      </c>
    </row>
    <row r="13157" spans="11:11">
      <c r="K13157" s="47" t="str">
        <f t="shared" si="206"/>
        <v/>
      </c>
    </row>
    <row r="13158" spans="11:11">
      <c r="K13158" s="47" t="str">
        <f t="shared" si="206"/>
        <v/>
      </c>
    </row>
    <row r="13159" spans="11:11">
      <c r="K13159" s="47" t="str">
        <f t="shared" si="206"/>
        <v/>
      </c>
    </row>
    <row r="13160" spans="11:11">
      <c r="K13160" s="47" t="str">
        <f t="shared" si="206"/>
        <v/>
      </c>
    </row>
    <row r="13161" spans="11:11">
      <c r="K13161" s="47" t="str">
        <f t="shared" si="206"/>
        <v/>
      </c>
    </row>
    <row r="13162" spans="11:11">
      <c r="K13162" s="47" t="str">
        <f t="shared" si="206"/>
        <v/>
      </c>
    </row>
    <row r="13163" spans="11:11">
      <c r="K13163" s="47" t="str">
        <f t="shared" si="206"/>
        <v/>
      </c>
    </row>
    <row r="13164" spans="11:11">
      <c r="K13164" s="47" t="str">
        <f t="shared" si="206"/>
        <v/>
      </c>
    </row>
    <row r="13165" spans="11:11">
      <c r="K13165" s="47" t="str">
        <f t="shared" si="206"/>
        <v/>
      </c>
    </row>
    <row r="13166" spans="11:11">
      <c r="K13166" s="47" t="str">
        <f t="shared" si="206"/>
        <v/>
      </c>
    </row>
    <row r="13167" spans="11:11">
      <c r="K13167" s="47" t="str">
        <f t="shared" si="206"/>
        <v/>
      </c>
    </row>
    <row r="13168" spans="11:11">
      <c r="K13168" s="47" t="str">
        <f t="shared" si="206"/>
        <v/>
      </c>
    </row>
    <row r="13169" spans="11:11">
      <c r="K13169" s="47" t="str">
        <f t="shared" si="206"/>
        <v/>
      </c>
    </row>
    <row r="13170" spans="11:11">
      <c r="K13170" s="47" t="str">
        <f t="shared" si="206"/>
        <v/>
      </c>
    </row>
    <row r="13171" spans="11:11">
      <c r="K13171" s="47" t="str">
        <f t="shared" si="206"/>
        <v/>
      </c>
    </row>
    <row r="13172" spans="11:11">
      <c r="K13172" s="47" t="str">
        <f t="shared" si="206"/>
        <v/>
      </c>
    </row>
    <row r="13173" spans="11:11">
      <c r="K13173" s="47" t="str">
        <f t="shared" si="206"/>
        <v/>
      </c>
    </row>
    <row r="13174" spans="11:11">
      <c r="K13174" s="47" t="str">
        <f t="shared" si="206"/>
        <v/>
      </c>
    </row>
    <row r="13175" spans="11:11">
      <c r="K13175" s="47" t="str">
        <f t="shared" si="206"/>
        <v/>
      </c>
    </row>
    <row r="13176" spans="11:11">
      <c r="K13176" s="47" t="str">
        <f t="shared" si="206"/>
        <v/>
      </c>
    </row>
    <row r="13177" spans="11:11">
      <c r="K13177" s="47" t="str">
        <f t="shared" si="206"/>
        <v/>
      </c>
    </row>
    <row r="13178" spans="11:11">
      <c r="K13178" s="47" t="str">
        <f t="shared" si="206"/>
        <v/>
      </c>
    </row>
    <row r="13179" spans="11:11">
      <c r="K13179" s="47" t="str">
        <f t="shared" si="206"/>
        <v/>
      </c>
    </row>
    <row r="13180" spans="11:11">
      <c r="K13180" s="47" t="str">
        <f t="shared" si="206"/>
        <v/>
      </c>
    </row>
    <row r="13181" spans="11:11">
      <c r="K13181" s="47" t="str">
        <f t="shared" si="206"/>
        <v/>
      </c>
    </row>
    <row r="13182" spans="11:11">
      <c r="K13182" s="47" t="str">
        <f t="shared" si="206"/>
        <v/>
      </c>
    </row>
    <row r="13183" spans="11:11">
      <c r="K13183" s="47" t="str">
        <f t="shared" si="206"/>
        <v/>
      </c>
    </row>
    <row r="13184" spans="11:11">
      <c r="K13184" s="47" t="str">
        <f t="shared" si="206"/>
        <v/>
      </c>
    </row>
    <row r="13185" spans="11:11">
      <c r="K13185" s="47" t="str">
        <f t="shared" si="206"/>
        <v/>
      </c>
    </row>
    <row r="13186" spans="11:11">
      <c r="K13186" s="47" t="str">
        <f t="shared" si="206"/>
        <v/>
      </c>
    </row>
    <row r="13187" spans="11:11">
      <c r="K13187" s="47" t="str">
        <f t="shared" si="206"/>
        <v/>
      </c>
    </row>
    <row r="13188" spans="11:11">
      <c r="K13188" s="47" t="str">
        <f t="shared" si="206"/>
        <v/>
      </c>
    </row>
    <row r="13189" spans="11:11">
      <c r="K13189" s="47" t="str">
        <f t="shared" si="206"/>
        <v/>
      </c>
    </row>
    <row r="13190" spans="11:11">
      <c r="K13190" s="47" t="str">
        <f t="shared" si="206"/>
        <v/>
      </c>
    </row>
    <row r="13191" spans="11:11">
      <c r="K13191" s="47" t="str">
        <f t="shared" si="206"/>
        <v/>
      </c>
    </row>
    <row r="13192" spans="11:11">
      <c r="K13192" s="47" t="str">
        <f t="shared" si="206"/>
        <v/>
      </c>
    </row>
    <row r="13193" spans="11:11">
      <c r="K13193" s="47" t="str">
        <f t="shared" si="206"/>
        <v/>
      </c>
    </row>
    <row r="13194" spans="11:11">
      <c r="K13194" s="47" t="str">
        <f t="shared" si="206"/>
        <v/>
      </c>
    </row>
    <row r="13195" spans="11:11">
      <c r="K13195" s="47" t="str">
        <f t="shared" si="206"/>
        <v/>
      </c>
    </row>
    <row r="13196" spans="11:11">
      <c r="K13196" s="47" t="str">
        <f t="shared" si="206"/>
        <v/>
      </c>
    </row>
    <row r="13197" spans="11:11">
      <c r="K13197" s="47" t="str">
        <f t="shared" si="206"/>
        <v/>
      </c>
    </row>
    <row r="13198" spans="11:11">
      <c r="K13198" s="47" t="str">
        <f t="shared" si="206"/>
        <v/>
      </c>
    </row>
    <row r="13199" spans="11:11">
      <c r="K13199" s="47" t="str">
        <f t="shared" si="206"/>
        <v/>
      </c>
    </row>
    <row r="13200" spans="11:11">
      <c r="K13200" s="47" t="str">
        <f t="shared" si="206"/>
        <v/>
      </c>
    </row>
    <row r="13201" spans="11:11">
      <c r="K13201" s="47" t="str">
        <f t="shared" si="206"/>
        <v/>
      </c>
    </row>
    <row r="13202" spans="11:11">
      <c r="K13202" s="47" t="str">
        <f t="shared" si="206"/>
        <v/>
      </c>
    </row>
    <row r="13203" spans="11:11">
      <c r="K13203" s="47" t="str">
        <f t="shared" ref="K13203:K13266" si="207">LEFT(C13203,2)</f>
        <v/>
      </c>
    </row>
    <row r="13204" spans="11:11">
      <c r="K13204" s="47" t="str">
        <f t="shared" si="207"/>
        <v/>
      </c>
    </row>
    <row r="13205" spans="11:11">
      <c r="K13205" s="47" t="str">
        <f t="shared" si="207"/>
        <v/>
      </c>
    </row>
    <row r="13206" spans="11:11">
      <c r="K13206" s="47" t="str">
        <f t="shared" si="207"/>
        <v/>
      </c>
    </row>
    <row r="13207" spans="11:11">
      <c r="K13207" s="47" t="str">
        <f t="shared" si="207"/>
        <v/>
      </c>
    </row>
    <row r="13208" spans="11:11">
      <c r="K13208" s="47" t="str">
        <f t="shared" si="207"/>
        <v/>
      </c>
    </row>
    <row r="13209" spans="11:11">
      <c r="K13209" s="47" t="str">
        <f t="shared" si="207"/>
        <v/>
      </c>
    </row>
    <row r="13210" spans="11:11">
      <c r="K13210" s="47" t="str">
        <f t="shared" si="207"/>
        <v/>
      </c>
    </row>
    <row r="13211" spans="11:11">
      <c r="K13211" s="47" t="str">
        <f t="shared" si="207"/>
        <v/>
      </c>
    </row>
    <row r="13212" spans="11:11">
      <c r="K13212" s="47" t="str">
        <f t="shared" si="207"/>
        <v/>
      </c>
    </row>
    <row r="13213" spans="11:11">
      <c r="K13213" s="47" t="str">
        <f t="shared" si="207"/>
        <v/>
      </c>
    </row>
    <row r="13214" spans="11:11">
      <c r="K13214" s="47" t="str">
        <f t="shared" si="207"/>
        <v/>
      </c>
    </row>
    <row r="13215" spans="11:11">
      <c r="K13215" s="47" t="str">
        <f t="shared" si="207"/>
        <v/>
      </c>
    </row>
    <row r="13216" spans="11:11">
      <c r="K13216" s="47" t="str">
        <f t="shared" si="207"/>
        <v/>
      </c>
    </row>
    <row r="13217" spans="11:11">
      <c r="K13217" s="47" t="str">
        <f t="shared" si="207"/>
        <v/>
      </c>
    </row>
    <row r="13218" spans="11:11">
      <c r="K13218" s="47" t="str">
        <f t="shared" si="207"/>
        <v/>
      </c>
    </row>
    <row r="13219" spans="11:11">
      <c r="K13219" s="47" t="str">
        <f t="shared" si="207"/>
        <v/>
      </c>
    </row>
    <row r="13220" spans="11:11">
      <c r="K13220" s="47" t="str">
        <f t="shared" si="207"/>
        <v/>
      </c>
    </row>
    <row r="13221" spans="11:11">
      <c r="K13221" s="47" t="str">
        <f t="shared" si="207"/>
        <v/>
      </c>
    </row>
    <row r="13222" spans="11:11">
      <c r="K13222" s="47" t="str">
        <f t="shared" si="207"/>
        <v/>
      </c>
    </row>
    <row r="13223" spans="11:11">
      <c r="K13223" s="47" t="str">
        <f t="shared" si="207"/>
        <v/>
      </c>
    </row>
    <row r="13224" spans="11:11">
      <c r="K13224" s="47" t="str">
        <f t="shared" si="207"/>
        <v/>
      </c>
    </row>
    <row r="13225" spans="11:11">
      <c r="K13225" s="47" t="str">
        <f t="shared" si="207"/>
        <v/>
      </c>
    </row>
    <row r="13226" spans="11:11">
      <c r="K13226" s="47" t="str">
        <f t="shared" si="207"/>
        <v/>
      </c>
    </row>
    <row r="13227" spans="11:11">
      <c r="K13227" s="47" t="str">
        <f t="shared" si="207"/>
        <v/>
      </c>
    </row>
    <row r="13228" spans="11:11">
      <c r="K13228" s="47" t="str">
        <f t="shared" si="207"/>
        <v/>
      </c>
    </row>
    <row r="13229" spans="11:11">
      <c r="K13229" s="47" t="str">
        <f t="shared" si="207"/>
        <v/>
      </c>
    </row>
    <row r="13230" spans="11:11">
      <c r="K13230" s="47" t="str">
        <f t="shared" si="207"/>
        <v/>
      </c>
    </row>
    <row r="13231" spans="11:11">
      <c r="K13231" s="47" t="str">
        <f t="shared" si="207"/>
        <v/>
      </c>
    </row>
    <row r="13232" spans="11:11">
      <c r="K13232" s="47" t="str">
        <f t="shared" si="207"/>
        <v/>
      </c>
    </row>
    <row r="13233" spans="11:11">
      <c r="K13233" s="47" t="str">
        <f t="shared" si="207"/>
        <v/>
      </c>
    </row>
    <row r="13234" spans="11:11">
      <c r="K13234" s="47" t="str">
        <f t="shared" si="207"/>
        <v/>
      </c>
    </row>
    <row r="13235" spans="11:11">
      <c r="K13235" s="47" t="str">
        <f t="shared" si="207"/>
        <v/>
      </c>
    </row>
    <row r="13236" spans="11:11">
      <c r="K13236" s="47" t="str">
        <f t="shared" si="207"/>
        <v/>
      </c>
    </row>
    <row r="13237" spans="11:11">
      <c r="K13237" s="47" t="str">
        <f t="shared" si="207"/>
        <v/>
      </c>
    </row>
    <row r="13238" spans="11:11">
      <c r="K13238" s="47" t="str">
        <f t="shared" si="207"/>
        <v/>
      </c>
    </row>
    <row r="13239" spans="11:11">
      <c r="K13239" s="47" t="str">
        <f t="shared" si="207"/>
        <v/>
      </c>
    </row>
    <row r="13240" spans="11:11">
      <c r="K13240" s="47" t="str">
        <f t="shared" si="207"/>
        <v/>
      </c>
    </row>
    <row r="13241" spans="11:11">
      <c r="K13241" s="47" t="str">
        <f t="shared" si="207"/>
        <v/>
      </c>
    </row>
    <row r="13242" spans="11:11">
      <c r="K13242" s="47" t="str">
        <f t="shared" si="207"/>
        <v/>
      </c>
    </row>
    <row r="13243" spans="11:11">
      <c r="K13243" s="47" t="str">
        <f t="shared" si="207"/>
        <v/>
      </c>
    </row>
    <row r="13244" spans="11:11">
      <c r="K13244" s="47" t="str">
        <f t="shared" si="207"/>
        <v/>
      </c>
    </row>
    <row r="13245" spans="11:11">
      <c r="K13245" s="47" t="str">
        <f t="shared" si="207"/>
        <v/>
      </c>
    </row>
    <row r="13246" spans="11:11">
      <c r="K13246" s="47" t="str">
        <f t="shared" si="207"/>
        <v/>
      </c>
    </row>
    <row r="13247" spans="11:11">
      <c r="K13247" s="47" t="str">
        <f t="shared" si="207"/>
        <v/>
      </c>
    </row>
    <row r="13248" spans="11:11">
      <c r="K13248" s="47" t="str">
        <f t="shared" si="207"/>
        <v/>
      </c>
    </row>
    <row r="13249" spans="11:11">
      <c r="K13249" s="47" t="str">
        <f t="shared" si="207"/>
        <v/>
      </c>
    </row>
    <row r="13250" spans="11:11">
      <c r="K13250" s="47" t="str">
        <f t="shared" si="207"/>
        <v/>
      </c>
    </row>
    <row r="13251" spans="11:11">
      <c r="K13251" s="47" t="str">
        <f t="shared" si="207"/>
        <v/>
      </c>
    </row>
    <row r="13252" spans="11:11">
      <c r="K13252" s="47" t="str">
        <f t="shared" si="207"/>
        <v/>
      </c>
    </row>
    <row r="13253" spans="11:11">
      <c r="K13253" s="47" t="str">
        <f t="shared" si="207"/>
        <v/>
      </c>
    </row>
    <row r="13254" spans="11:11">
      <c r="K13254" s="47" t="str">
        <f t="shared" si="207"/>
        <v/>
      </c>
    </row>
    <row r="13255" spans="11:11">
      <c r="K13255" s="47" t="str">
        <f t="shared" si="207"/>
        <v/>
      </c>
    </row>
    <row r="13256" spans="11:11">
      <c r="K13256" s="47" t="str">
        <f t="shared" si="207"/>
        <v/>
      </c>
    </row>
    <row r="13257" spans="11:11">
      <c r="K13257" s="47" t="str">
        <f t="shared" si="207"/>
        <v/>
      </c>
    </row>
    <row r="13258" spans="11:11">
      <c r="K13258" s="47" t="str">
        <f t="shared" si="207"/>
        <v/>
      </c>
    </row>
    <row r="13259" spans="11:11">
      <c r="K13259" s="47" t="str">
        <f t="shared" si="207"/>
        <v/>
      </c>
    </row>
    <row r="13260" spans="11:11">
      <c r="K13260" s="47" t="str">
        <f t="shared" si="207"/>
        <v/>
      </c>
    </row>
    <row r="13261" spans="11:11">
      <c r="K13261" s="47" t="str">
        <f t="shared" si="207"/>
        <v/>
      </c>
    </row>
    <row r="13262" spans="11:11">
      <c r="K13262" s="47" t="str">
        <f t="shared" si="207"/>
        <v/>
      </c>
    </row>
    <row r="13263" spans="11:11">
      <c r="K13263" s="47" t="str">
        <f t="shared" si="207"/>
        <v/>
      </c>
    </row>
    <row r="13264" spans="11:11">
      <c r="K13264" s="47" t="str">
        <f t="shared" si="207"/>
        <v/>
      </c>
    </row>
    <row r="13265" spans="11:11">
      <c r="K13265" s="47" t="str">
        <f t="shared" si="207"/>
        <v/>
      </c>
    </row>
    <row r="13266" spans="11:11">
      <c r="K13266" s="47" t="str">
        <f t="shared" si="207"/>
        <v/>
      </c>
    </row>
    <row r="13267" spans="11:11">
      <c r="K13267" s="47" t="str">
        <f t="shared" ref="K13267:K13330" si="208">LEFT(C13267,2)</f>
        <v/>
      </c>
    </row>
    <row r="13268" spans="11:11">
      <c r="K13268" s="47" t="str">
        <f t="shared" si="208"/>
        <v/>
      </c>
    </row>
    <row r="13269" spans="11:11">
      <c r="K13269" s="47" t="str">
        <f t="shared" si="208"/>
        <v/>
      </c>
    </row>
    <row r="13270" spans="11:11">
      <c r="K13270" s="47" t="str">
        <f t="shared" si="208"/>
        <v/>
      </c>
    </row>
    <row r="13271" spans="11:11">
      <c r="K13271" s="47" t="str">
        <f t="shared" si="208"/>
        <v/>
      </c>
    </row>
    <row r="13272" spans="11:11">
      <c r="K13272" s="47" t="str">
        <f t="shared" si="208"/>
        <v/>
      </c>
    </row>
    <row r="13273" spans="11:11">
      <c r="K13273" s="47" t="str">
        <f t="shared" si="208"/>
        <v/>
      </c>
    </row>
    <row r="13274" spans="11:11">
      <c r="K13274" s="47" t="str">
        <f t="shared" si="208"/>
        <v/>
      </c>
    </row>
    <row r="13275" spans="11:11">
      <c r="K13275" s="47" t="str">
        <f t="shared" si="208"/>
        <v/>
      </c>
    </row>
    <row r="13276" spans="11:11">
      <c r="K13276" s="47" t="str">
        <f t="shared" si="208"/>
        <v/>
      </c>
    </row>
    <row r="13277" spans="11:11">
      <c r="K13277" s="47" t="str">
        <f t="shared" si="208"/>
        <v/>
      </c>
    </row>
    <row r="13278" spans="11:11">
      <c r="K13278" s="47" t="str">
        <f t="shared" si="208"/>
        <v/>
      </c>
    </row>
    <row r="13279" spans="11:11">
      <c r="K13279" s="47" t="str">
        <f t="shared" si="208"/>
        <v/>
      </c>
    </row>
    <row r="13280" spans="11:11">
      <c r="K13280" s="47" t="str">
        <f t="shared" si="208"/>
        <v/>
      </c>
    </row>
    <row r="13281" spans="11:11">
      <c r="K13281" s="47" t="str">
        <f t="shared" si="208"/>
        <v/>
      </c>
    </row>
    <row r="13282" spans="11:11">
      <c r="K13282" s="47" t="str">
        <f t="shared" si="208"/>
        <v/>
      </c>
    </row>
    <row r="13283" spans="11:11">
      <c r="K13283" s="47" t="str">
        <f t="shared" si="208"/>
        <v/>
      </c>
    </row>
    <row r="13284" spans="11:11">
      <c r="K13284" s="47" t="str">
        <f t="shared" si="208"/>
        <v/>
      </c>
    </row>
    <row r="13285" spans="11:11">
      <c r="K13285" s="47" t="str">
        <f t="shared" si="208"/>
        <v/>
      </c>
    </row>
    <row r="13286" spans="11:11">
      <c r="K13286" s="47" t="str">
        <f t="shared" si="208"/>
        <v/>
      </c>
    </row>
    <row r="13287" spans="11:11">
      <c r="K13287" s="47" t="str">
        <f t="shared" si="208"/>
        <v/>
      </c>
    </row>
    <row r="13288" spans="11:11">
      <c r="K13288" s="47" t="str">
        <f t="shared" si="208"/>
        <v/>
      </c>
    </row>
    <row r="13289" spans="11:11">
      <c r="K13289" s="47" t="str">
        <f t="shared" si="208"/>
        <v/>
      </c>
    </row>
    <row r="13290" spans="11:11">
      <c r="K13290" s="47" t="str">
        <f t="shared" si="208"/>
        <v/>
      </c>
    </row>
    <row r="13291" spans="11:11">
      <c r="K13291" s="47" t="str">
        <f t="shared" si="208"/>
        <v/>
      </c>
    </row>
    <row r="13292" spans="11:11">
      <c r="K13292" s="47" t="str">
        <f t="shared" si="208"/>
        <v/>
      </c>
    </row>
    <row r="13293" spans="11:11">
      <c r="K13293" s="47" t="str">
        <f t="shared" si="208"/>
        <v/>
      </c>
    </row>
    <row r="13294" spans="11:11">
      <c r="K13294" s="47" t="str">
        <f t="shared" si="208"/>
        <v/>
      </c>
    </row>
    <row r="13295" spans="11:11">
      <c r="K13295" s="47" t="str">
        <f t="shared" si="208"/>
        <v/>
      </c>
    </row>
    <row r="13296" spans="11:11">
      <c r="K13296" s="47" t="str">
        <f t="shared" si="208"/>
        <v/>
      </c>
    </row>
    <row r="13297" spans="11:11">
      <c r="K13297" s="47" t="str">
        <f t="shared" si="208"/>
        <v/>
      </c>
    </row>
    <row r="13298" spans="11:11">
      <c r="K13298" s="47" t="str">
        <f t="shared" si="208"/>
        <v/>
      </c>
    </row>
    <row r="13299" spans="11:11">
      <c r="K13299" s="47" t="str">
        <f t="shared" si="208"/>
        <v/>
      </c>
    </row>
    <row r="13300" spans="11:11">
      <c r="K13300" s="47" t="str">
        <f t="shared" si="208"/>
        <v/>
      </c>
    </row>
    <row r="13301" spans="11:11">
      <c r="K13301" s="47" t="str">
        <f t="shared" si="208"/>
        <v/>
      </c>
    </row>
    <row r="13302" spans="11:11">
      <c r="K13302" s="47" t="str">
        <f t="shared" si="208"/>
        <v/>
      </c>
    </row>
    <row r="13303" spans="11:11">
      <c r="K13303" s="47" t="str">
        <f t="shared" si="208"/>
        <v/>
      </c>
    </row>
    <row r="13304" spans="11:11">
      <c r="K13304" s="47" t="str">
        <f t="shared" si="208"/>
        <v/>
      </c>
    </row>
    <row r="13305" spans="11:11">
      <c r="K13305" s="47" t="str">
        <f t="shared" si="208"/>
        <v/>
      </c>
    </row>
    <row r="13306" spans="11:11">
      <c r="K13306" s="47" t="str">
        <f t="shared" si="208"/>
        <v/>
      </c>
    </row>
    <row r="13307" spans="11:11">
      <c r="K13307" s="47" t="str">
        <f t="shared" si="208"/>
        <v/>
      </c>
    </row>
    <row r="13308" spans="11:11">
      <c r="K13308" s="47" t="str">
        <f t="shared" si="208"/>
        <v/>
      </c>
    </row>
    <row r="13309" spans="11:11">
      <c r="K13309" s="47" t="str">
        <f t="shared" si="208"/>
        <v/>
      </c>
    </row>
    <row r="13310" spans="11:11">
      <c r="K13310" s="47" t="str">
        <f t="shared" si="208"/>
        <v/>
      </c>
    </row>
    <row r="13311" spans="11:11">
      <c r="K13311" s="47" t="str">
        <f t="shared" si="208"/>
        <v/>
      </c>
    </row>
    <row r="13312" spans="11:11">
      <c r="K13312" s="47" t="str">
        <f t="shared" si="208"/>
        <v/>
      </c>
    </row>
    <row r="13313" spans="11:11">
      <c r="K13313" s="47" t="str">
        <f t="shared" si="208"/>
        <v/>
      </c>
    </row>
    <row r="13314" spans="11:11">
      <c r="K13314" s="47" t="str">
        <f t="shared" si="208"/>
        <v/>
      </c>
    </row>
    <row r="13315" spans="11:11">
      <c r="K13315" s="47" t="str">
        <f t="shared" si="208"/>
        <v/>
      </c>
    </row>
    <row r="13316" spans="11:11">
      <c r="K13316" s="47" t="str">
        <f t="shared" si="208"/>
        <v/>
      </c>
    </row>
    <row r="13317" spans="11:11">
      <c r="K13317" s="47" t="str">
        <f t="shared" si="208"/>
        <v/>
      </c>
    </row>
    <row r="13318" spans="11:11">
      <c r="K13318" s="47" t="str">
        <f t="shared" si="208"/>
        <v/>
      </c>
    </row>
    <row r="13319" spans="11:11">
      <c r="K13319" s="47" t="str">
        <f t="shared" si="208"/>
        <v/>
      </c>
    </row>
    <row r="13320" spans="11:11">
      <c r="K13320" s="47" t="str">
        <f t="shared" si="208"/>
        <v/>
      </c>
    </row>
    <row r="13321" spans="11:11">
      <c r="K13321" s="47" t="str">
        <f t="shared" si="208"/>
        <v/>
      </c>
    </row>
    <row r="13322" spans="11:11">
      <c r="K13322" s="47" t="str">
        <f t="shared" si="208"/>
        <v/>
      </c>
    </row>
    <row r="13323" spans="11:11">
      <c r="K13323" s="47" t="str">
        <f t="shared" si="208"/>
        <v/>
      </c>
    </row>
    <row r="13324" spans="11:11">
      <c r="K13324" s="47" t="str">
        <f t="shared" si="208"/>
        <v/>
      </c>
    </row>
    <row r="13325" spans="11:11">
      <c r="K13325" s="47" t="str">
        <f t="shared" si="208"/>
        <v/>
      </c>
    </row>
    <row r="13326" spans="11:11">
      <c r="K13326" s="47" t="str">
        <f t="shared" si="208"/>
        <v/>
      </c>
    </row>
    <row r="13327" spans="11:11">
      <c r="K13327" s="47" t="str">
        <f t="shared" si="208"/>
        <v/>
      </c>
    </row>
    <row r="13328" spans="11:11">
      <c r="K13328" s="47" t="str">
        <f t="shared" si="208"/>
        <v/>
      </c>
    </row>
    <row r="13329" spans="11:11">
      <c r="K13329" s="47" t="str">
        <f t="shared" si="208"/>
        <v/>
      </c>
    </row>
    <row r="13330" spans="11:11">
      <c r="K13330" s="47" t="str">
        <f t="shared" si="208"/>
        <v/>
      </c>
    </row>
    <row r="13331" spans="11:11">
      <c r="K13331" s="47" t="str">
        <f t="shared" ref="K13331:K13394" si="209">LEFT(C13331,2)</f>
        <v/>
      </c>
    </row>
    <row r="13332" spans="11:11">
      <c r="K13332" s="47" t="str">
        <f t="shared" si="209"/>
        <v/>
      </c>
    </row>
    <row r="13333" spans="11:11">
      <c r="K13333" s="47" t="str">
        <f t="shared" si="209"/>
        <v/>
      </c>
    </row>
    <row r="13334" spans="11:11">
      <c r="K13334" s="47" t="str">
        <f t="shared" si="209"/>
        <v/>
      </c>
    </row>
    <row r="13335" spans="11:11">
      <c r="K13335" s="47" t="str">
        <f t="shared" si="209"/>
        <v/>
      </c>
    </row>
    <row r="13336" spans="11:11">
      <c r="K13336" s="47" t="str">
        <f t="shared" si="209"/>
        <v/>
      </c>
    </row>
    <row r="13337" spans="11:11">
      <c r="K13337" s="47" t="str">
        <f t="shared" si="209"/>
        <v/>
      </c>
    </row>
    <row r="13338" spans="11:11">
      <c r="K13338" s="47" t="str">
        <f t="shared" si="209"/>
        <v/>
      </c>
    </row>
    <row r="13339" spans="11:11">
      <c r="K13339" s="47" t="str">
        <f t="shared" si="209"/>
        <v/>
      </c>
    </row>
    <row r="13340" spans="11:11">
      <c r="K13340" s="47" t="str">
        <f t="shared" si="209"/>
        <v/>
      </c>
    </row>
    <row r="13341" spans="11:11">
      <c r="K13341" s="47" t="str">
        <f t="shared" si="209"/>
        <v/>
      </c>
    </row>
    <row r="13342" spans="11:11">
      <c r="K13342" s="47" t="str">
        <f t="shared" si="209"/>
        <v/>
      </c>
    </row>
    <row r="13343" spans="11:11">
      <c r="K13343" s="47" t="str">
        <f t="shared" si="209"/>
        <v/>
      </c>
    </row>
    <row r="13344" spans="11:11">
      <c r="K13344" s="47" t="str">
        <f t="shared" si="209"/>
        <v/>
      </c>
    </row>
    <row r="13345" spans="11:11">
      <c r="K13345" s="47" t="str">
        <f t="shared" si="209"/>
        <v/>
      </c>
    </row>
    <row r="13346" spans="11:11">
      <c r="K13346" s="47" t="str">
        <f t="shared" si="209"/>
        <v/>
      </c>
    </row>
    <row r="13347" spans="11:11">
      <c r="K13347" s="47" t="str">
        <f t="shared" si="209"/>
        <v/>
      </c>
    </row>
    <row r="13348" spans="11:11">
      <c r="K13348" s="47" t="str">
        <f t="shared" si="209"/>
        <v/>
      </c>
    </row>
    <row r="13349" spans="11:11">
      <c r="K13349" s="47" t="str">
        <f t="shared" si="209"/>
        <v/>
      </c>
    </row>
    <row r="13350" spans="11:11">
      <c r="K13350" s="47" t="str">
        <f t="shared" si="209"/>
        <v/>
      </c>
    </row>
    <row r="13351" spans="11:11">
      <c r="K13351" s="47" t="str">
        <f t="shared" si="209"/>
        <v/>
      </c>
    </row>
    <row r="13352" spans="11:11">
      <c r="K13352" s="47" t="str">
        <f t="shared" si="209"/>
        <v/>
      </c>
    </row>
    <row r="13353" spans="11:11">
      <c r="K13353" s="47" t="str">
        <f t="shared" si="209"/>
        <v/>
      </c>
    </row>
    <row r="13354" spans="11:11">
      <c r="K13354" s="47" t="str">
        <f t="shared" si="209"/>
        <v/>
      </c>
    </row>
    <row r="13355" spans="11:11">
      <c r="K13355" s="47" t="str">
        <f t="shared" si="209"/>
        <v/>
      </c>
    </row>
    <row r="13356" spans="11:11">
      <c r="K13356" s="47" t="str">
        <f t="shared" si="209"/>
        <v/>
      </c>
    </row>
    <row r="13357" spans="11:11">
      <c r="K13357" s="47" t="str">
        <f t="shared" si="209"/>
        <v/>
      </c>
    </row>
    <row r="13358" spans="11:11">
      <c r="K13358" s="47" t="str">
        <f t="shared" si="209"/>
        <v/>
      </c>
    </row>
    <row r="13359" spans="11:11">
      <c r="K13359" s="47" t="str">
        <f t="shared" si="209"/>
        <v/>
      </c>
    </row>
    <row r="13360" spans="11:11">
      <c r="K13360" s="47" t="str">
        <f t="shared" si="209"/>
        <v/>
      </c>
    </row>
    <row r="13361" spans="11:11">
      <c r="K13361" s="47" t="str">
        <f t="shared" si="209"/>
        <v/>
      </c>
    </row>
    <row r="13362" spans="11:11">
      <c r="K13362" s="47" t="str">
        <f t="shared" si="209"/>
        <v/>
      </c>
    </row>
    <row r="13363" spans="11:11">
      <c r="K13363" s="47" t="str">
        <f t="shared" si="209"/>
        <v/>
      </c>
    </row>
    <row r="13364" spans="11:11">
      <c r="K13364" s="47" t="str">
        <f t="shared" si="209"/>
        <v/>
      </c>
    </row>
    <row r="13365" spans="11:11">
      <c r="K13365" s="47" t="str">
        <f t="shared" si="209"/>
        <v/>
      </c>
    </row>
    <row r="13366" spans="11:11">
      <c r="K13366" s="47" t="str">
        <f t="shared" si="209"/>
        <v/>
      </c>
    </row>
    <row r="13367" spans="11:11">
      <c r="K13367" s="47" t="str">
        <f t="shared" si="209"/>
        <v/>
      </c>
    </row>
    <row r="13368" spans="11:11">
      <c r="K13368" s="47" t="str">
        <f t="shared" si="209"/>
        <v/>
      </c>
    </row>
    <row r="13369" spans="11:11">
      <c r="K13369" s="47" t="str">
        <f t="shared" si="209"/>
        <v/>
      </c>
    </row>
    <row r="13370" spans="11:11">
      <c r="K13370" s="47" t="str">
        <f t="shared" si="209"/>
        <v/>
      </c>
    </row>
    <row r="13371" spans="11:11">
      <c r="K13371" s="47" t="str">
        <f t="shared" si="209"/>
        <v/>
      </c>
    </row>
    <row r="13372" spans="11:11">
      <c r="K13372" s="47" t="str">
        <f t="shared" si="209"/>
        <v/>
      </c>
    </row>
    <row r="13373" spans="11:11">
      <c r="K13373" s="47" t="str">
        <f t="shared" si="209"/>
        <v/>
      </c>
    </row>
    <row r="13374" spans="11:11">
      <c r="K13374" s="47" t="str">
        <f t="shared" si="209"/>
        <v/>
      </c>
    </row>
    <row r="13375" spans="11:11">
      <c r="K13375" s="47" t="str">
        <f t="shared" si="209"/>
        <v/>
      </c>
    </row>
    <row r="13376" spans="11:11">
      <c r="K13376" s="47" t="str">
        <f t="shared" si="209"/>
        <v/>
      </c>
    </row>
    <row r="13377" spans="11:11">
      <c r="K13377" s="47" t="str">
        <f t="shared" si="209"/>
        <v/>
      </c>
    </row>
    <row r="13378" spans="11:11">
      <c r="K13378" s="47" t="str">
        <f t="shared" si="209"/>
        <v/>
      </c>
    </row>
    <row r="13379" spans="11:11">
      <c r="K13379" s="47" t="str">
        <f t="shared" si="209"/>
        <v/>
      </c>
    </row>
    <row r="13380" spans="11:11">
      <c r="K13380" s="47" t="str">
        <f t="shared" si="209"/>
        <v/>
      </c>
    </row>
    <row r="13381" spans="11:11">
      <c r="K13381" s="47" t="str">
        <f t="shared" si="209"/>
        <v/>
      </c>
    </row>
    <row r="13382" spans="11:11">
      <c r="K13382" s="47" t="str">
        <f t="shared" si="209"/>
        <v/>
      </c>
    </row>
    <row r="13383" spans="11:11">
      <c r="K13383" s="47" t="str">
        <f t="shared" si="209"/>
        <v/>
      </c>
    </row>
    <row r="13384" spans="11:11">
      <c r="K13384" s="47" t="str">
        <f t="shared" si="209"/>
        <v/>
      </c>
    </row>
    <row r="13385" spans="11:11">
      <c r="K13385" s="47" t="str">
        <f t="shared" si="209"/>
        <v/>
      </c>
    </row>
    <row r="13386" spans="11:11">
      <c r="K13386" s="47" t="str">
        <f t="shared" si="209"/>
        <v/>
      </c>
    </row>
    <row r="13387" spans="11:11">
      <c r="K13387" s="47" t="str">
        <f t="shared" si="209"/>
        <v/>
      </c>
    </row>
    <row r="13388" spans="11:11">
      <c r="K13388" s="47" t="str">
        <f t="shared" si="209"/>
        <v/>
      </c>
    </row>
    <row r="13389" spans="11:11">
      <c r="K13389" s="47" t="str">
        <f t="shared" si="209"/>
        <v/>
      </c>
    </row>
    <row r="13390" spans="11:11">
      <c r="K13390" s="47" t="str">
        <f t="shared" si="209"/>
        <v/>
      </c>
    </row>
    <row r="13391" spans="11:11">
      <c r="K13391" s="47" t="str">
        <f t="shared" si="209"/>
        <v/>
      </c>
    </row>
    <row r="13392" spans="11:11">
      <c r="K13392" s="47" t="str">
        <f t="shared" si="209"/>
        <v/>
      </c>
    </row>
    <row r="13393" spans="11:11">
      <c r="K13393" s="47" t="str">
        <f t="shared" si="209"/>
        <v/>
      </c>
    </row>
    <row r="13394" spans="11:11">
      <c r="K13394" s="47" t="str">
        <f t="shared" si="209"/>
        <v/>
      </c>
    </row>
    <row r="13395" spans="11:11">
      <c r="K13395" s="47" t="str">
        <f t="shared" ref="K13395:K13458" si="210">LEFT(C13395,2)</f>
        <v/>
      </c>
    </row>
    <row r="13396" spans="11:11">
      <c r="K13396" s="47" t="str">
        <f t="shared" si="210"/>
        <v/>
      </c>
    </row>
    <row r="13397" spans="11:11">
      <c r="K13397" s="47" t="str">
        <f t="shared" si="210"/>
        <v/>
      </c>
    </row>
    <row r="13398" spans="11:11">
      <c r="K13398" s="47" t="str">
        <f t="shared" si="210"/>
        <v/>
      </c>
    </row>
    <row r="13399" spans="11:11">
      <c r="K13399" s="47" t="str">
        <f t="shared" si="210"/>
        <v/>
      </c>
    </row>
    <row r="13400" spans="11:11">
      <c r="K13400" s="47" t="str">
        <f t="shared" si="210"/>
        <v/>
      </c>
    </row>
    <row r="13401" spans="11:11">
      <c r="K13401" s="47" t="str">
        <f t="shared" si="210"/>
        <v/>
      </c>
    </row>
    <row r="13402" spans="11:11">
      <c r="K13402" s="47" t="str">
        <f t="shared" si="210"/>
        <v/>
      </c>
    </row>
    <row r="13403" spans="11:11">
      <c r="K13403" s="47" t="str">
        <f t="shared" si="210"/>
        <v/>
      </c>
    </row>
    <row r="13404" spans="11:11">
      <c r="K13404" s="47" t="str">
        <f t="shared" si="210"/>
        <v/>
      </c>
    </row>
    <row r="13405" spans="11:11">
      <c r="K13405" s="47" t="str">
        <f t="shared" si="210"/>
        <v/>
      </c>
    </row>
    <row r="13406" spans="11:11">
      <c r="K13406" s="47" t="str">
        <f t="shared" si="210"/>
        <v/>
      </c>
    </row>
    <row r="13407" spans="11:11">
      <c r="K13407" s="47" t="str">
        <f t="shared" si="210"/>
        <v/>
      </c>
    </row>
    <row r="13408" spans="11:11">
      <c r="K13408" s="47" t="str">
        <f t="shared" si="210"/>
        <v/>
      </c>
    </row>
    <row r="13409" spans="11:11">
      <c r="K13409" s="47" t="str">
        <f t="shared" si="210"/>
        <v/>
      </c>
    </row>
    <row r="13410" spans="11:11">
      <c r="K13410" s="47" t="str">
        <f t="shared" si="210"/>
        <v/>
      </c>
    </row>
    <row r="13411" spans="11:11">
      <c r="K13411" s="47" t="str">
        <f t="shared" si="210"/>
        <v/>
      </c>
    </row>
    <row r="13412" spans="11:11">
      <c r="K13412" s="47" t="str">
        <f t="shared" si="210"/>
        <v/>
      </c>
    </row>
    <row r="13413" spans="11:11">
      <c r="K13413" s="47" t="str">
        <f t="shared" si="210"/>
        <v/>
      </c>
    </row>
    <row r="13414" spans="11:11">
      <c r="K13414" s="47" t="str">
        <f t="shared" si="210"/>
        <v/>
      </c>
    </row>
    <row r="13415" spans="11:11">
      <c r="K13415" s="47" t="str">
        <f t="shared" si="210"/>
        <v/>
      </c>
    </row>
    <row r="13416" spans="11:11">
      <c r="K13416" s="47" t="str">
        <f t="shared" si="210"/>
        <v/>
      </c>
    </row>
    <row r="13417" spans="11:11">
      <c r="K13417" s="47" t="str">
        <f t="shared" si="210"/>
        <v/>
      </c>
    </row>
    <row r="13418" spans="11:11">
      <c r="K13418" s="47" t="str">
        <f t="shared" si="210"/>
        <v/>
      </c>
    </row>
    <row r="13419" spans="11:11">
      <c r="K13419" s="47" t="str">
        <f t="shared" si="210"/>
        <v/>
      </c>
    </row>
    <row r="13420" spans="11:11">
      <c r="K13420" s="47" t="str">
        <f t="shared" si="210"/>
        <v/>
      </c>
    </row>
    <row r="13421" spans="11:11">
      <c r="K13421" s="47" t="str">
        <f t="shared" si="210"/>
        <v/>
      </c>
    </row>
    <row r="13422" spans="11:11">
      <c r="K13422" s="47" t="str">
        <f t="shared" si="210"/>
        <v/>
      </c>
    </row>
    <row r="13423" spans="11:11">
      <c r="K13423" s="47" t="str">
        <f t="shared" si="210"/>
        <v/>
      </c>
    </row>
    <row r="13424" spans="11:11">
      <c r="K13424" s="47" t="str">
        <f t="shared" si="210"/>
        <v/>
      </c>
    </row>
    <row r="13425" spans="11:11">
      <c r="K13425" s="47" t="str">
        <f t="shared" si="210"/>
        <v/>
      </c>
    </row>
    <row r="13426" spans="11:11">
      <c r="K13426" s="47" t="str">
        <f t="shared" si="210"/>
        <v/>
      </c>
    </row>
    <row r="13427" spans="11:11">
      <c r="K13427" s="47" t="str">
        <f t="shared" si="210"/>
        <v/>
      </c>
    </row>
    <row r="13428" spans="11:11">
      <c r="K13428" s="47" t="str">
        <f t="shared" si="210"/>
        <v/>
      </c>
    </row>
    <row r="13429" spans="11:11">
      <c r="K13429" s="47" t="str">
        <f t="shared" si="210"/>
        <v/>
      </c>
    </row>
    <row r="13430" spans="11:11">
      <c r="K13430" s="47" t="str">
        <f t="shared" si="210"/>
        <v/>
      </c>
    </row>
    <row r="13431" spans="11:11">
      <c r="K13431" s="47" t="str">
        <f t="shared" si="210"/>
        <v/>
      </c>
    </row>
    <row r="13432" spans="11:11">
      <c r="K13432" s="47" t="str">
        <f t="shared" si="210"/>
        <v/>
      </c>
    </row>
    <row r="13433" spans="11:11">
      <c r="K13433" s="47" t="str">
        <f t="shared" si="210"/>
        <v/>
      </c>
    </row>
    <row r="13434" spans="11:11">
      <c r="K13434" s="47" t="str">
        <f t="shared" si="210"/>
        <v/>
      </c>
    </row>
    <row r="13435" spans="11:11">
      <c r="K13435" s="47" t="str">
        <f t="shared" si="210"/>
        <v/>
      </c>
    </row>
    <row r="13436" spans="11:11">
      <c r="K13436" s="47" t="str">
        <f t="shared" si="210"/>
        <v/>
      </c>
    </row>
    <row r="13437" spans="11:11">
      <c r="K13437" s="47" t="str">
        <f t="shared" si="210"/>
        <v/>
      </c>
    </row>
    <row r="13438" spans="11:11">
      <c r="K13438" s="47" t="str">
        <f t="shared" si="210"/>
        <v/>
      </c>
    </row>
    <row r="13439" spans="11:11">
      <c r="K13439" s="47" t="str">
        <f t="shared" si="210"/>
        <v/>
      </c>
    </row>
    <row r="13440" spans="11:11">
      <c r="K13440" s="47" t="str">
        <f t="shared" si="210"/>
        <v/>
      </c>
    </row>
    <row r="13441" spans="11:11">
      <c r="K13441" s="47" t="str">
        <f t="shared" si="210"/>
        <v/>
      </c>
    </row>
    <row r="13442" spans="11:11">
      <c r="K13442" s="47" t="str">
        <f t="shared" si="210"/>
        <v/>
      </c>
    </row>
    <row r="13443" spans="11:11">
      <c r="K13443" s="47" t="str">
        <f t="shared" si="210"/>
        <v/>
      </c>
    </row>
    <row r="13444" spans="11:11">
      <c r="K13444" s="47" t="str">
        <f t="shared" si="210"/>
        <v/>
      </c>
    </row>
    <row r="13445" spans="11:11">
      <c r="K13445" s="47" t="str">
        <f t="shared" si="210"/>
        <v/>
      </c>
    </row>
    <row r="13446" spans="11:11">
      <c r="K13446" s="47" t="str">
        <f t="shared" si="210"/>
        <v/>
      </c>
    </row>
    <row r="13447" spans="11:11">
      <c r="K13447" s="47" t="str">
        <f t="shared" si="210"/>
        <v/>
      </c>
    </row>
    <row r="13448" spans="11:11">
      <c r="K13448" s="47" t="str">
        <f t="shared" si="210"/>
        <v/>
      </c>
    </row>
    <row r="13449" spans="11:11">
      <c r="K13449" s="47" t="str">
        <f t="shared" si="210"/>
        <v/>
      </c>
    </row>
    <row r="13450" spans="11:11">
      <c r="K13450" s="47" t="str">
        <f t="shared" si="210"/>
        <v/>
      </c>
    </row>
    <row r="13451" spans="11:11">
      <c r="K13451" s="47" t="str">
        <f t="shared" si="210"/>
        <v/>
      </c>
    </row>
    <row r="13452" spans="11:11">
      <c r="K13452" s="47" t="str">
        <f t="shared" si="210"/>
        <v/>
      </c>
    </row>
    <row r="13453" spans="11:11">
      <c r="K13453" s="47" t="str">
        <f t="shared" si="210"/>
        <v/>
      </c>
    </row>
    <row r="13454" spans="11:11">
      <c r="K13454" s="47" t="str">
        <f t="shared" si="210"/>
        <v/>
      </c>
    </row>
    <row r="13455" spans="11:11">
      <c r="K13455" s="47" t="str">
        <f t="shared" si="210"/>
        <v/>
      </c>
    </row>
    <row r="13456" spans="11:11">
      <c r="K13456" s="47" t="str">
        <f t="shared" si="210"/>
        <v/>
      </c>
    </row>
    <row r="13457" spans="11:11">
      <c r="K13457" s="47" t="str">
        <f t="shared" si="210"/>
        <v/>
      </c>
    </row>
    <row r="13458" spans="11:11">
      <c r="K13458" s="47" t="str">
        <f t="shared" si="210"/>
        <v/>
      </c>
    </row>
    <row r="13459" spans="11:11">
      <c r="K13459" s="47" t="str">
        <f t="shared" ref="K13459:K13522" si="211">LEFT(C13459,2)</f>
        <v/>
      </c>
    </row>
    <row r="13460" spans="11:11">
      <c r="K13460" s="47" t="str">
        <f t="shared" si="211"/>
        <v/>
      </c>
    </row>
    <row r="13461" spans="11:11">
      <c r="K13461" s="47" t="str">
        <f t="shared" si="211"/>
        <v/>
      </c>
    </row>
    <row r="13462" spans="11:11">
      <c r="K13462" s="47" t="str">
        <f t="shared" si="211"/>
        <v/>
      </c>
    </row>
    <row r="13463" spans="11:11">
      <c r="K13463" s="47" t="str">
        <f t="shared" si="211"/>
        <v/>
      </c>
    </row>
    <row r="13464" spans="11:11">
      <c r="K13464" s="47" t="str">
        <f t="shared" si="211"/>
        <v/>
      </c>
    </row>
    <row r="13465" spans="11:11">
      <c r="K13465" s="47" t="str">
        <f t="shared" si="211"/>
        <v/>
      </c>
    </row>
    <row r="13466" spans="11:11">
      <c r="K13466" s="47" t="str">
        <f t="shared" si="211"/>
        <v/>
      </c>
    </row>
    <row r="13467" spans="11:11">
      <c r="K13467" s="47" t="str">
        <f t="shared" si="211"/>
        <v/>
      </c>
    </row>
    <row r="13468" spans="11:11">
      <c r="K13468" s="47" t="str">
        <f t="shared" si="211"/>
        <v/>
      </c>
    </row>
    <row r="13469" spans="11:11">
      <c r="K13469" s="47" t="str">
        <f t="shared" si="211"/>
        <v/>
      </c>
    </row>
    <row r="13470" spans="11:11">
      <c r="K13470" s="47" t="str">
        <f t="shared" si="211"/>
        <v/>
      </c>
    </row>
    <row r="13471" spans="11:11">
      <c r="K13471" s="47" t="str">
        <f t="shared" si="211"/>
        <v/>
      </c>
    </row>
    <row r="13472" spans="11:11">
      <c r="K13472" s="47" t="str">
        <f t="shared" si="211"/>
        <v/>
      </c>
    </row>
    <row r="13473" spans="11:11">
      <c r="K13473" s="47" t="str">
        <f t="shared" si="211"/>
        <v/>
      </c>
    </row>
    <row r="13474" spans="11:11">
      <c r="K13474" s="47" t="str">
        <f t="shared" si="211"/>
        <v/>
      </c>
    </row>
    <row r="13475" spans="11:11">
      <c r="K13475" s="47" t="str">
        <f t="shared" si="211"/>
        <v/>
      </c>
    </row>
    <row r="13476" spans="11:11">
      <c r="K13476" s="47" t="str">
        <f t="shared" si="211"/>
        <v/>
      </c>
    </row>
    <row r="13477" spans="11:11">
      <c r="K13477" s="47" t="str">
        <f t="shared" si="211"/>
        <v/>
      </c>
    </row>
    <row r="13478" spans="11:11">
      <c r="K13478" s="47" t="str">
        <f t="shared" si="211"/>
        <v/>
      </c>
    </row>
    <row r="13479" spans="11:11">
      <c r="K13479" s="47" t="str">
        <f t="shared" si="211"/>
        <v/>
      </c>
    </row>
    <row r="13480" spans="11:11">
      <c r="K13480" s="47" t="str">
        <f t="shared" si="211"/>
        <v/>
      </c>
    </row>
    <row r="13481" spans="11:11">
      <c r="K13481" s="47" t="str">
        <f t="shared" si="211"/>
        <v/>
      </c>
    </row>
    <row r="13482" spans="11:11">
      <c r="K13482" s="47" t="str">
        <f t="shared" si="211"/>
        <v/>
      </c>
    </row>
    <row r="13483" spans="11:11">
      <c r="K13483" s="47" t="str">
        <f t="shared" si="211"/>
        <v/>
      </c>
    </row>
    <row r="13484" spans="11:11">
      <c r="K13484" s="47" t="str">
        <f t="shared" si="211"/>
        <v/>
      </c>
    </row>
    <row r="13485" spans="11:11">
      <c r="K13485" s="47" t="str">
        <f t="shared" si="211"/>
        <v/>
      </c>
    </row>
    <row r="13486" spans="11:11">
      <c r="K13486" s="47" t="str">
        <f t="shared" si="211"/>
        <v/>
      </c>
    </row>
    <row r="13487" spans="11:11">
      <c r="K13487" s="47" t="str">
        <f t="shared" si="211"/>
        <v/>
      </c>
    </row>
    <row r="13488" spans="11:11">
      <c r="K13488" s="47" t="str">
        <f t="shared" si="211"/>
        <v/>
      </c>
    </row>
    <row r="13489" spans="11:11">
      <c r="K13489" s="47" t="str">
        <f t="shared" si="211"/>
        <v/>
      </c>
    </row>
    <row r="13490" spans="11:11">
      <c r="K13490" s="47" t="str">
        <f t="shared" si="211"/>
        <v/>
      </c>
    </row>
    <row r="13491" spans="11:11">
      <c r="K13491" s="47" t="str">
        <f t="shared" si="211"/>
        <v/>
      </c>
    </row>
    <row r="13492" spans="11:11">
      <c r="K13492" s="47" t="str">
        <f t="shared" si="211"/>
        <v/>
      </c>
    </row>
    <row r="13493" spans="11:11">
      <c r="K13493" s="47" t="str">
        <f t="shared" si="211"/>
        <v/>
      </c>
    </row>
    <row r="13494" spans="11:11">
      <c r="K13494" s="47" t="str">
        <f t="shared" si="211"/>
        <v/>
      </c>
    </row>
    <row r="13495" spans="11:11">
      <c r="K13495" s="47" t="str">
        <f t="shared" si="211"/>
        <v/>
      </c>
    </row>
    <row r="13496" spans="11:11">
      <c r="K13496" s="47" t="str">
        <f t="shared" si="211"/>
        <v/>
      </c>
    </row>
    <row r="13497" spans="11:11">
      <c r="K13497" s="47" t="str">
        <f t="shared" si="211"/>
        <v/>
      </c>
    </row>
    <row r="13498" spans="11:11">
      <c r="K13498" s="47" t="str">
        <f t="shared" si="211"/>
        <v/>
      </c>
    </row>
    <row r="13499" spans="11:11">
      <c r="K13499" s="47" t="str">
        <f t="shared" si="211"/>
        <v/>
      </c>
    </row>
    <row r="13500" spans="11:11">
      <c r="K13500" s="47" t="str">
        <f t="shared" si="211"/>
        <v/>
      </c>
    </row>
    <row r="13501" spans="11:11">
      <c r="K13501" s="47" t="str">
        <f t="shared" si="211"/>
        <v/>
      </c>
    </row>
    <row r="13502" spans="11:11">
      <c r="K13502" s="47" t="str">
        <f t="shared" si="211"/>
        <v/>
      </c>
    </row>
    <row r="13503" spans="11:11">
      <c r="K13503" s="47" t="str">
        <f t="shared" si="211"/>
        <v/>
      </c>
    </row>
    <row r="13504" spans="11:11">
      <c r="K13504" s="47" t="str">
        <f t="shared" si="211"/>
        <v/>
      </c>
    </row>
    <row r="13505" spans="11:11">
      <c r="K13505" s="47" t="str">
        <f t="shared" si="211"/>
        <v/>
      </c>
    </row>
    <row r="13506" spans="11:11">
      <c r="K13506" s="47" t="str">
        <f t="shared" si="211"/>
        <v/>
      </c>
    </row>
    <row r="13507" spans="11:11">
      <c r="K13507" s="47" t="str">
        <f t="shared" si="211"/>
        <v/>
      </c>
    </row>
    <row r="13508" spans="11:11">
      <c r="K13508" s="47" t="str">
        <f t="shared" si="211"/>
        <v/>
      </c>
    </row>
    <row r="13509" spans="11:11">
      <c r="K13509" s="47" t="str">
        <f t="shared" si="211"/>
        <v/>
      </c>
    </row>
    <row r="13510" spans="11:11">
      <c r="K13510" s="47" t="str">
        <f t="shared" si="211"/>
        <v/>
      </c>
    </row>
    <row r="13511" spans="11:11">
      <c r="K13511" s="47" t="str">
        <f t="shared" si="211"/>
        <v/>
      </c>
    </row>
    <row r="13512" spans="11:11">
      <c r="K13512" s="47" t="str">
        <f t="shared" si="211"/>
        <v/>
      </c>
    </row>
    <row r="13513" spans="11:11">
      <c r="K13513" s="47" t="str">
        <f t="shared" si="211"/>
        <v/>
      </c>
    </row>
    <row r="13514" spans="11:11">
      <c r="K13514" s="47" t="str">
        <f t="shared" si="211"/>
        <v/>
      </c>
    </row>
    <row r="13515" spans="11:11">
      <c r="K13515" s="47" t="str">
        <f t="shared" si="211"/>
        <v/>
      </c>
    </row>
    <row r="13516" spans="11:11">
      <c r="K13516" s="47" t="str">
        <f t="shared" si="211"/>
        <v/>
      </c>
    </row>
    <row r="13517" spans="11:11">
      <c r="K13517" s="47" t="str">
        <f t="shared" si="211"/>
        <v/>
      </c>
    </row>
    <row r="13518" spans="11:11">
      <c r="K13518" s="47" t="str">
        <f t="shared" si="211"/>
        <v/>
      </c>
    </row>
    <row r="13519" spans="11:11">
      <c r="K13519" s="47" t="str">
        <f t="shared" si="211"/>
        <v/>
      </c>
    </row>
    <row r="13520" spans="11:11">
      <c r="K13520" s="47" t="str">
        <f t="shared" si="211"/>
        <v/>
      </c>
    </row>
    <row r="13521" spans="11:11">
      <c r="K13521" s="47" t="str">
        <f t="shared" si="211"/>
        <v/>
      </c>
    </row>
    <row r="13522" spans="11:11">
      <c r="K13522" s="47" t="str">
        <f t="shared" si="211"/>
        <v/>
      </c>
    </row>
    <row r="13523" spans="11:11">
      <c r="K13523" s="47" t="str">
        <f t="shared" ref="K13523:K13586" si="212">LEFT(C13523,2)</f>
        <v/>
      </c>
    </row>
    <row r="13524" spans="11:11">
      <c r="K13524" s="47" t="str">
        <f t="shared" si="212"/>
        <v/>
      </c>
    </row>
    <row r="13525" spans="11:11">
      <c r="K13525" s="47" t="str">
        <f t="shared" si="212"/>
        <v/>
      </c>
    </row>
    <row r="13526" spans="11:11">
      <c r="K13526" s="47" t="str">
        <f t="shared" si="212"/>
        <v/>
      </c>
    </row>
    <row r="13527" spans="11:11">
      <c r="K13527" s="47" t="str">
        <f t="shared" si="212"/>
        <v/>
      </c>
    </row>
    <row r="13528" spans="11:11">
      <c r="K13528" s="47" t="str">
        <f t="shared" si="212"/>
        <v/>
      </c>
    </row>
    <row r="13529" spans="11:11">
      <c r="K13529" s="47" t="str">
        <f t="shared" si="212"/>
        <v/>
      </c>
    </row>
    <row r="13530" spans="11:11">
      <c r="K13530" s="47" t="str">
        <f t="shared" si="212"/>
        <v/>
      </c>
    </row>
    <row r="13531" spans="11:11">
      <c r="K13531" s="47" t="str">
        <f t="shared" si="212"/>
        <v/>
      </c>
    </row>
    <row r="13532" spans="11:11">
      <c r="K13532" s="47" t="str">
        <f t="shared" si="212"/>
        <v/>
      </c>
    </row>
    <row r="13533" spans="11:11">
      <c r="K13533" s="47" t="str">
        <f t="shared" si="212"/>
        <v/>
      </c>
    </row>
    <row r="13534" spans="11:11">
      <c r="K13534" s="47" t="str">
        <f t="shared" si="212"/>
        <v/>
      </c>
    </row>
    <row r="13535" spans="11:11">
      <c r="K13535" s="47" t="str">
        <f t="shared" si="212"/>
        <v/>
      </c>
    </row>
    <row r="13536" spans="11:11">
      <c r="K13536" s="47" t="str">
        <f t="shared" si="212"/>
        <v/>
      </c>
    </row>
    <row r="13537" spans="11:11">
      <c r="K13537" s="47" t="str">
        <f t="shared" si="212"/>
        <v/>
      </c>
    </row>
    <row r="13538" spans="11:11">
      <c r="K13538" s="47" t="str">
        <f t="shared" si="212"/>
        <v/>
      </c>
    </row>
    <row r="13539" spans="11:11">
      <c r="K13539" s="47" t="str">
        <f t="shared" si="212"/>
        <v/>
      </c>
    </row>
    <row r="13540" spans="11:11">
      <c r="K13540" s="47" t="str">
        <f t="shared" si="212"/>
        <v/>
      </c>
    </row>
    <row r="13541" spans="11:11">
      <c r="K13541" s="47" t="str">
        <f t="shared" si="212"/>
        <v/>
      </c>
    </row>
    <row r="13542" spans="11:11">
      <c r="K13542" s="47" t="str">
        <f t="shared" si="212"/>
        <v/>
      </c>
    </row>
    <row r="13543" spans="11:11">
      <c r="K13543" s="47" t="str">
        <f t="shared" si="212"/>
        <v/>
      </c>
    </row>
    <row r="13544" spans="11:11">
      <c r="K13544" s="47" t="str">
        <f t="shared" si="212"/>
        <v/>
      </c>
    </row>
    <row r="13545" spans="11:11">
      <c r="K13545" s="47" t="str">
        <f t="shared" si="212"/>
        <v/>
      </c>
    </row>
    <row r="13546" spans="11:11">
      <c r="K13546" s="47" t="str">
        <f t="shared" si="212"/>
        <v/>
      </c>
    </row>
    <row r="13547" spans="11:11">
      <c r="K13547" s="47" t="str">
        <f t="shared" si="212"/>
        <v/>
      </c>
    </row>
    <row r="13548" spans="11:11">
      <c r="K13548" s="47" t="str">
        <f t="shared" si="212"/>
        <v/>
      </c>
    </row>
    <row r="13549" spans="11:11">
      <c r="K13549" s="47" t="str">
        <f t="shared" si="212"/>
        <v/>
      </c>
    </row>
    <row r="13550" spans="11:11">
      <c r="K13550" s="47" t="str">
        <f t="shared" si="212"/>
        <v/>
      </c>
    </row>
    <row r="13551" spans="11:11">
      <c r="K13551" s="47" t="str">
        <f t="shared" si="212"/>
        <v/>
      </c>
    </row>
    <row r="13552" spans="11:11">
      <c r="K13552" s="47" t="str">
        <f t="shared" si="212"/>
        <v/>
      </c>
    </row>
    <row r="13553" spans="11:11">
      <c r="K13553" s="47" t="str">
        <f t="shared" si="212"/>
        <v/>
      </c>
    </row>
    <row r="13554" spans="11:11">
      <c r="K13554" s="47" t="str">
        <f t="shared" si="212"/>
        <v/>
      </c>
    </row>
    <row r="13555" spans="11:11">
      <c r="K13555" s="47" t="str">
        <f t="shared" si="212"/>
        <v/>
      </c>
    </row>
    <row r="13556" spans="11:11">
      <c r="K13556" s="47" t="str">
        <f t="shared" si="212"/>
        <v/>
      </c>
    </row>
    <row r="13557" spans="11:11">
      <c r="K13557" s="47" t="str">
        <f t="shared" si="212"/>
        <v/>
      </c>
    </row>
    <row r="13558" spans="11:11">
      <c r="K13558" s="47" t="str">
        <f t="shared" si="212"/>
        <v/>
      </c>
    </row>
    <row r="13559" spans="11:11">
      <c r="K13559" s="47" t="str">
        <f t="shared" si="212"/>
        <v/>
      </c>
    </row>
    <row r="13560" spans="11:11">
      <c r="K13560" s="47" t="str">
        <f t="shared" si="212"/>
        <v/>
      </c>
    </row>
    <row r="13561" spans="11:11">
      <c r="K13561" s="47" t="str">
        <f t="shared" si="212"/>
        <v/>
      </c>
    </row>
    <row r="13562" spans="11:11">
      <c r="K13562" s="47" t="str">
        <f t="shared" si="212"/>
        <v/>
      </c>
    </row>
    <row r="13563" spans="11:11">
      <c r="K13563" s="47" t="str">
        <f t="shared" si="212"/>
        <v/>
      </c>
    </row>
    <row r="13564" spans="11:11">
      <c r="K13564" s="47" t="str">
        <f t="shared" si="212"/>
        <v/>
      </c>
    </row>
    <row r="13565" spans="11:11">
      <c r="K13565" s="47" t="str">
        <f t="shared" si="212"/>
        <v/>
      </c>
    </row>
    <row r="13566" spans="11:11">
      <c r="K13566" s="47" t="str">
        <f t="shared" si="212"/>
        <v/>
      </c>
    </row>
    <row r="13567" spans="11:11">
      <c r="K13567" s="47" t="str">
        <f t="shared" si="212"/>
        <v/>
      </c>
    </row>
    <row r="13568" spans="11:11">
      <c r="K13568" s="47" t="str">
        <f t="shared" si="212"/>
        <v/>
      </c>
    </row>
    <row r="13569" spans="11:11">
      <c r="K13569" s="47" t="str">
        <f t="shared" si="212"/>
        <v/>
      </c>
    </row>
    <row r="13570" spans="11:11">
      <c r="K13570" s="47" t="str">
        <f t="shared" si="212"/>
        <v/>
      </c>
    </row>
    <row r="13571" spans="11:11">
      <c r="K13571" s="47" t="str">
        <f t="shared" si="212"/>
        <v/>
      </c>
    </row>
    <row r="13572" spans="11:11">
      <c r="K13572" s="47" t="str">
        <f t="shared" si="212"/>
        <v/>
      </c>
    </row>
    <row r="13573" spans="11:11">
      <c r="K13573" s="47" t="str">
        <f t="shared" si="212"/>
        <v/>
      </c>
    </row>
    <row r="13574" spans="11:11">
      <c r="K13574" s="47" t="str">
        <f t="shared" si="212"/>
        <v/>
      </c>
    </row>
    <row r="13575" spans="11:11">
      <c r="K13575" s="47" t="str">
        <f t="shared" si="212"/>
        <v/>
      </c>
    </row>
    <row r="13576" spans="11:11">
      <c r="K13576" s="47" t="str">
        <f t="shared" si="212"/>
        <v/>
      </c>
    </row>
    <row r="13577" spans="11:11">
      <c r="K13577" s="47" t="str">
        <f t="shared" si="212"/>
        <v/>
      </c>
    </row>
    <row r="13578" spans="11:11">
      <c r="K13578" s="47" t="str">
        <f t="shared" si="212"/>
        <v/>
      </c>
    </row>
    <row r="13579" spans="11:11">
      <c r="K13579" s="47" t="str">
        <f t="shared" si="212"/>
        <v/>
      </c>
    </row>
    <row r="13580" spans="11:11">
      <c r="K13580" s="47" t="str">
        <f t="shared" si="212"/>
        <v/>
      </c>
    </row>
    <row r="13581" spans="11:11">
      <c r="K13581" s="47" t="str">
        <f t="shared" si="212"/>
        <v/>
      </c>
    </row>
    <row r="13582" spans="11:11">
      <c r="K13582" s="47" t="str">
        <f t="shared" si="212"/>
        <v/>
      </c>
    </row>
    <row r="13583" spans="11:11">
      <c r="K13583" s="47" t="str">
        <f t="shared" si="212"/>
        <v/>
      </c>
    </row>
    <row r="13584" spans="11:11">
      <c r="K13584" s="47" t="str">
        <f t="shared" si="212"/>
        <v/>
      </c>
    </row>
    <row r="13585" spans="11:11">
      <c r="K13585" s="47" t="str">
        <f t="shared" si="212"/>
        <v/>
      </c>
    </row>
    <row r="13586" spans="11:11">
      <c r="K13586" s="47" t="str">
        <f t="shared" si="212"/>
        <v/>
      </c>
    </row>
    <row r="13587" spans="11:11">
      <c r="K13587" s="47" t="str">
        <f t="shared" ref="K13587:K13650" si="213">LEFT(C13587,2)</f>
        <v/>
      </c>
    </row>
    <row r="13588" spans="11:11">
      <c r="K13588" s="47" t="str">
        <f t="shared" si="213"/>
        <v/>
      </c>
    </row>
    <row r="13589" spans="11:11">
      <c r="K13589" s="47" t="str">
        <f t="shared" si="213"/>
        <v/>
      </c>
    </row>
    <row r="13590" spans="11:11">
      <c r="K13590" s="47" t="str">
        <f t="shared" si="213"/>
        <v/>
      </c>
    </row>
    <row r="13591" spans="11:11">
      <c r="K13591" s="47" t="str">
        <f t="shared" si="213"/>
        <v/>
      </c>
    </row>
    <row r="13592" spans="11:11">
      <c r="K13592" s="47" t="str">
        <f t="shared" si="213"/>
        <v/>
      </c>
    </row>
    <row r="13593" spans="11:11">
      <c r="K13593" s="47" t="str">
        <f t="shared" si="213"/>
        <v/>
      </c>
    </row>
    <row r="13594" spans="11:11">
      <c r="K13594" s="47" t="str">
        <f t="shared" si="213"/>
        <v/>
      </c>
    </row>
    <row r="13595" spans="11:11">
      <c r="K13595" s="47" t="str">
        <f t="shared" si="213"/>
        <v/>
      </c>
    </row>
    <row r="13596" spans="11:11">
      <c r="K13596" s="47" t="str">
        <f t="shared" si="213"/>
        <v/>
      </c>
    </row>
    <row r="13597" spans="11:11">
      <c r="K13597" s="47" t="str">
        <f t="shared" si="213"/>
        <v/>
      </c>
    </row>
    <row r="13598" spans="11:11">
      <c r="K13598" s="47" t="str">
        <f t="shared" si="213"/>
        <v/>
      </c>
    </row>
    <row r="13599" spans="11:11">
      <c r="K13599" s="47" t="str">
        <f t="shared" si="213"/>
        <v/>
      </c>
    </row>
    <row r="13600" spans="11:11">
      <c r="K13600" s="47" t="str">
        <f t="shared" si="213"/>
        <v/>
      </c>
    </row>
    <row r="13601" spans="11:11">
      <c r="K13601" s="47" t="str">
        <f t="shared" si="213"/>
        <v/>
      </c>
    </row>
    <row r="13602" spans="11:11">
      <c r="K13602" s="47" t="str">
        <f t="shared" si="213"/>
        <v/>
      </c>
    </row>
    <row r="13603" spans="11:11">
      <c r="K13603" s="47" t="str">
        <f t="shared" si="213"/>
        <v/>
      </c>
    </row>
    <row r="13604" spans="11:11">
      <c r="K13604" s="47" t="str">
        <f t="shared" si="213"/>
        <v/>
      </c>
    </row>
    <row r="13605" spans="11:11">
      <c r="K13605" s="47" t="str">
        <f t="shared" si="213"/>
        <v/>
      </c>
    </row>
    <row r="13606" spans="11:11">
      <c r="K13606" s="47" t="str">
        <f t="shared" si="213"/>
        <v/>
      </c>
    </row>
    <row r="13607" spans="11:11">
      <c r="K13607" s="47" t="str">
        <f t="shared" si="213"/>
        <v/>
      </c>
    </row>
    <row r="13608" spans="11:11">
      <c r="K13608" s="47" t="str">
        <f t="shared" si="213"/>
        <v/>
      </c>
    </row>
    <row r="13609" spans="11:11">
      <c r="K13609" s="47" t="str">
        <f t="shared" si="213"/>
        <v/>
      </c>
    </row>
    <row r="13610" spans="11:11">
      <c r="K13610" s="47" t="str">
        <f t="shared" si="213"/>
        <v/>
      </c>
    </row>
    <row r="13611" spans="11:11">
      <c r="K13611" s="47" t="str">
        <f t="shared" si="213"/>
        <v/>
      </c>
    </row>
    <row r="13612" spans="11:11">
      <c r="K13612" s="47" t="str">
        <f t="shared" si="213"/>
        <v/>
      </c>
    </row>
    <row r="13613" spans="11:11">
      <c r="K13613" s="47" t="str">
        <f t="shared" si="213"/>
        <v/>
      </c>
    </row>
    <row r="13614" spans="11:11">
      <c r="K13614" s="47" t="str">
        <f t="shared" si="213"/>
        <v/>
      </c>
    </row>
    <row r="13615" spans="11:11">
      <c r="K13615" s="47" t="str">
        <f t="shared" si="213"/>
        <v/>
      </c>
    </row>
    <row r="13616" spans="11:11">
      <c r="K13616" s="47" t="str">
        <f t="shared" si="213"/>
        <v/>
      </c>
    </row>
    <row r="13617" spans="11:11">
      <c r="K13617" s="47" t="str">
        <f t="shared" si="213"/>
        <v/>
      </c>
    </row>
    <row r="13618" spans="11:11">
      <c r="K13618" s="47" t="str">
        <f t="shared" si="213"/>
        <v/>
      </c>
    </row>
    <row r="13619" spans="11:11">
      <c r="K13619" s="47" t="str">
        <f t="shared" si="213"/>
        <v/>
      </c>
    </row>
    <row r="13620" spans="11:11">
      <c r="K13620" s="47" t="str">
        <f t="shared" si="213"/>
        <v/>
      </c>
    </row>
    <row r="13621" spans="11:11">
      <c r="K13621" s="47" t="str">
        <f t="shared" si="213"/>
        <v/>
      </c>
    </row>
    <row r="13622" spans="11:11">
      <c r="K13622" s="47" t="str">
        <f t="shared" si="213"/>
        <v/>
      </c>
    </row>
    <row r="13623" spans="11:11">
      <c r="K13623" s="47" t="str">
        <f t="shared" si="213"/>
        <v/>
      </c>
    </row>
    <row r="13624" spans="11:11">
      <c r="K13624" s="47" t="str">
        <f t="shared" si="213"/>
        <v/>
      </c>
    </row>
    <row r="13625" spans="11:11">
      <c r="K13625" s="47" t="str">
        <f t="shared" si="213"/>
        <v/>
      </c>
    </row>
    <row r="13626" spans="11:11">
      <c r="K13626" s="47" t="str">
        <f t="shared" si="213"/>
        <v/>
      </c>
    </row>
    <row r="13627" spans="11:11">
      <c r="K13627" s="47" t="str">
        <f t="shared" si="213"/>
        <v/>
      </c>
    </row>
    <row r="13628" spans="11:11">
      <c r="K13628" s="47" t="str">
        <f t="shared" si="213"/>
        <v/>
      </c>
    </row>
    <row r="13629" spans="11:11">
      <c r="K13629" s="47" t="str">
        <f t="shared" si="213"/>
        <v/>
      </c>
    </row>
    <row r="13630" spans="11:11">
      <c r="K13630" s="47" t="str">
        <f t="shared" si="213"/>
        <v/>
      </c>
    </row>
    <row r="13631" spans="11:11">
      <c r="K13631" s="47" t="str">
        <f t="shared" si="213"/>
        <v/>
      </c>
    </row>
    <row r="13632" spans="11:11">
      <c r="K13632" s="47" t="str">
        <f t="shared" si="213"/>
        <v/>
      </c>
    </row>
    <row r="13633" spans="11:11">
      <c r="K13633" s="47" t="str">
        <f t="shared" si="213"/>
        <v/>
      </c>
    </row>
    <row r="13634" spans="11:11">
      <c r="K13634" s="47" t="str">
        <f t="shared" si="213"/>
        <v/>
      </c>
    </row>
    <row r="13635" spans="11:11">
      <c r="K13635" s="47" t="str">
        <f t="shared" si="213"/>
        <v/>
      </c>
    </row>
    <row r="13636" spans="11:11">
      <c r="K13636" s="47" t="str">
        <f t="shared" si="213"/>
        <v/>
      </c>
    </row>
    <row r="13637" spans="11:11">
      <c r="K13637" s="47" t="str">
        <f t="shared" si="213"/>
        <v/>
      </c>
    </row>
    <row r="13638" spans="11:11">
      <c r="K13638" s="47" t="str">
        <f t="shared" si="213"/>
        <v/>
      </c>
    </row>
    <row r="13639" spans="11:11">
      <c r="K13639" s="47" t="str">
        <f t="shared" si="213"/>
        <v/>
      </c>
    </row>
    <row r="13640" spans="11:11">
      <c r="K13640" s="47" t="str">
        <f t="shared" si="213"/>
        <v/>
      </c>
    </row>
    <row r="13641" spans="11:11">
      <c r="K13641" s="47" t="str">
        <f t="shared" si="213"/>
        <v/>
      </c>
    </row>
    <row r="13642" spans="11:11">
      <c r="K13642" s="47" t="str">
        <f t="shared" si="213"/>
        <v/>
      </c>
    </row>
    <row r="13643" spans="11:11">
      <c r="K13643" s="47" t="str">
        <f t="shared" si="213"/>
        <v/>
      </c>
    </row>
    <row r="13644" spans="11:11">
      <c r="K13644" s="47" t="str">
        <f t="shared" si="213"/>
        <v/>
      </c>
    </row>
    <row r="13645" spans="11:11">
      <c r="K13645" s="47" t="str">
        <f t="shared" si="213"/>
        <v/>
      </c>
    </row>
    <row r="13646" spans="11:11">
      <c r="K13646" s="47" t="str">
        <f t="shared" si="213"/>
        <v/>
      </c>
    </row>
    <row r="13647" spans="11:11">
      <c r="K13647" s="47" t="str">
        <f t="shared" si="213"/>
        <v/>
      </c>
    </row>
    <row r="13648" spans="11:11">
      <c r="K13648" s="47" t="str">
        <f t="shared" si="213"/>
        <v/>
      </c>
    </row>
    <row r="13649" spans="11:11">
      <c r="K13649" s="47" t="str">
        <f t="shared" si="213"/>
        <v/>
      </c>
    </row>
    <row r="13650" spans="11:11">
      <c r="K13650" s="47" t="str">
        <f t="shared" si="213"/>
        <v/>
      </c>
    </row>
    <row r="13651" spans="11:11">
      <c r="K13651" s="47" t="str">
        <f t="shared" ref="K13651:K13714" si="214">LEFT(C13651,2)</f>
        <v/>
      </c>
    </row>
    <row r="13652" spans="11:11">
      <c r="K13652" s="47" t="str">
        <f t="shared" si="214"/>
        <v/>
      </c>
    </row>
    <row r="13653" spans="11:11">
      <c r="K13653" s="47" t="str">
        <f t="shared" si="214"/>
        <v/>
      </c>
    </row>
    <row r="13654" spans="11:11">
      <c r="K13654" s="47" t="str">
        <f t="shared" si="214"/>
        <v/>
      </c>
    </row>
    <row r="13655" spans="11:11">
      <c r="K13655" s="47" t="str">
        <f t="shared" si="214"/>
        <v/>
      </c>
    </row>
    <row r="13656" spans="11:11">
      <c r="K13656" s="47" t="str">
        <f t="shared" si="214"/>
        <v/>
      </c>
    </row>
    <row r="13657" spans="11:11">
      <c r="K13657" s="47" t="str">
        <f t="shared" si="214"/>
        <v/>
      </c>
    </row>
    <row r="13658" spans="11:11">
      <c r="K13658" s="47" t="str">
        <f t="shared" si="214"/>
        <v/>
      </c>
    </row>
    <row r="13659" spans="11:11">
      <c r="K13659" s="47" t="str">
        <f t="shared" si="214"/>
        <v/>
      </c>
    </row>
    <row r="13660" spans="11:11">
      <c r="K13660" s="47" t="str">
        <f t="shared" si="214"/>
        <v/>
      </c>
    </row>
    <row r="13661" spans="11:11">
      <c r="K13661" s="47" t="str">
        <f t="shared" si="214"/>
        <v/>
      </c>
    </row>
    <row r="13662" spans="11:11">
      <c r="K13662" s="47" t="str">
        <f t="shared" si="214"/>
        <v/>
      </c>
    </row>
    <row r="13663" spans="11:11">
      <c r="K13663" s="47" t="str">
        <f t="shared" si="214"/>
        <v/>
      </c>
    </row>
    <row r="13664" spans="11:11">
      <c r="K13664" s="47" t="str">
        <f t="shared" si="214"/>
        <v/>
      </c>
    </row>
    <row r="13665" spans="11:11">
      <c r="K13665" s="47" t="str">
        <f t="shared" si="214"/>
        <v/>
      </c>
    </row>
    <row r="13666" spans="11:11">
      <c r="K13666" s="47" t="str">
        <f t="shared" si="214"/>
        <v/>
      </c>
    </row>
    <row r="13667" spans="11:11">
      <c r="K13667" s="47" t="str">
        <f t="shared" si="214"/>
        <v/>
      </c>
    </row>
    <row r="13668" spans="11:11">
      <c r="K13668" s="47" t="str">
        <f t="shared" si="214"/>
        <v/>
      </c>
    </row>
    <row r="13669" spans="11:11">
      <c r="K13669" s="47" t="str">
        <f t="shared" si="214"/>
        <v/>
      </c>
    </row>
    <row r="13670" spans="11:11">
      <c r="K13670" s="47" t="str">
        <f t="shared" si="214"/>
        <v/>
      </c>
    </row>
    <row r="13671" spans="11:11">
      <c r="K13671" s="47" t="str">
        <f t="shared" si="214"/>
        <v/>
      </c>
    </row>
    <row r="13672" spans="11:11">
      <c r="K13672" s="47" t="str">
        <f t="shared" si="214"/>
        <v/>
      </c>
    </row>
    <row r="13673" spans="11:11">
      <c r="K13673" s="47" t="str">
        <f t="shared" si="214"/>
        <v/>
      </c>
    </row>
    <row r="13674" spans="11:11">
      <c r="K13674" s="47" t="str">
        <f t="shared" si="214"/>
        <v/>
      </c>
    </row>
    <row r="13675" spans="11:11">
      <c r="K13675" s="47" t="str">
        <f t="shared" si="214"/>
        <v/>
      </c>
    </row>
    <row r="13676" spans="11:11">
      <c r="K13676" s="47" t="str">
        <f t="shared" si="214"/>
        <v/>
      </c>
    </row>
    <row r="13677" spans="11:11">
      <c r="K13677" s="47" t="str">
        <f t="shared" si="214"/>
        <v/>
      </c>
    </row>
    <row r="13678" spans="11:11">
      <c r="K13678" s="47" t="str">
        <f t="shared" si="214"/>
        <v/>
      </c>
    </row>
    <row r="13679" spans="11:11">
      <c r="K13679" s="47" t="str">
        <f t="shared" si="214"/>
        <v/>
      </c>
    </row>
    <row r="13680" spans="11:11">
      <c r="K13680" s="47" t="str">
        <f t="shared" si="214"/>
        <v/>
      </c>
    </row>
    <row r="13681" spans="11:11">
      <c r="K13681" s="47" t="str">
        <f t="shared" si="214"/>
        <v/>
      </c>
    </row>
    <row r="13682" spans="11:11">
      <c r="K13682" s="47" t="str">
        <f t="shared" si="214"/>
        <v/>
      </c>
    </row>
    <row r="13683" spans="11:11">
      <c r="K13683" s="47" t="str">
        <f t="shared" si="214"/>
        <v/>
      </c>
    </row>
    <row r="13684" spans="11:11">
      <c r="K13684" s="47" t="str">
        <f t="shared" si="214"/>
        <v/>
      </c>
    </row>
    <row r="13685" spans="11:11">
      <c r="K13685" s="47" t="str">
        <f t="shared" si="214"/>
        <v/>
      </c>
    </row>
    <row r="13686" spans="11:11">
      <c r="K13686" s="47" t="str">
        <f t="shared" si="214"/>
        <v/>
      </c>
    </row>
    <row r="13687" spans="11:11">
      <c r="K13687" s="47" t="str">
        <f t="shared" si="214"/>
        <v/>
      </c>
    </row>
    <row r="13688" spans="11:11">
      <c r="K13688" s="47" t="str">
        <f t="shared" si="214"/>
        <v/>
      </c>
    </row>
    <row r="13689" spans="11:11">
      <c r="K13689" s="47" t="str">
        <f t="shared" si="214"/>
        <v/>
      </c>
    </row>
    <row r="13690" spans="11:11">
      <c r="K13690" s="47" t="str">
        <f t="shared" si="214"/>
        <v/>
      </c>
    </row>
    <row r="13691" spans="11:11">
      <c r="K13691" s="47" t="str">
        <f t="shared" si="214"/>
        <v/>
      </c>
    </row>
    <row r="13692" spans="11:11">
      <c r="K13692" s="47" t="str">
        <f t="shared" si="214"/>
        <v/>
      </c>
    </row>
    <row r="13693" spans="11:11">
      <c r="K13693" s="47" t="str">
        <f t="shared" si="214"/>
        <v/>
      </c>
    </row>
    <row r="13694" spans="11:11">
      <c r="K13694" s="47" t="str">
        <f t="shared" si="214"/>
        <v/>
      </c>
    </row>
    <row r="13695" spans="11:11">
      <c r="K13695" s="47" t="str">
        <f t="shared" si="214"/>
        <v/>
      </c>
    </row>
    <row r="13696" spans="11:11">
      <c r="K13696" s="47" t="str">
        <f t="shared" si="214"/>
        <v/>
      </c>
    </row>
    <row r="13697" spans="11:11">
      <c r="K13697" s="47" t="str">
        <f t="shared" si="214"/>
        <v/>
      </c>
    </row>
    <row r="13698" spans="11:11">
      <c r="K13698" s="47" t="str">
        <f t="shared" si="214"/>
        <v/>
      </c>
    </row>
    <row r="13699" spans="11:11">
      <c r="K13699" s="47" t="str">
        <f t="shared" si="214"/>
        <v/>
      </c>
    </row>
    <row r="13700" spans="11:11">
      <c r="K13700" s="47" t="str">
        <f t="shared" si="214"/>
        <v/>
      </c>
    </row>
    <row r="13701" spans="11:11">
      <c r="K13701" s="47" t="str">
        <f t="shared" si="214"/>
        <v/>
      </c>
    </row>
    <row r="13702" spans="11:11">
      <c r="K13702" s="47" t="str">
        <f t="shared" si="214"/>
        <v/>
      </c>
    </row>
    <row r="13703" spans="11:11">
      <c r="K13703" s="47" t="str">
        <f t="shared" si="214"/>
        <v/>
      </c>
    </row>
    <row r="13704" spans="11:11">
      <c r="K13704" s="47" t="str">
        <f t="shared" si="214"/>
        <v/>
      </c>
    </row>
    <row r="13705" spans="11:11">
      <c r="K13705" s="47" t="str">
        <f t="shared" si="214"/>
        <v/>
      </c>
    </row>
    <row r="13706" spans="11:11">
      <c r="K13706" s="47" t="str">
        <f t="shared" si="214"/>
        <v/>
      </c>
    </row>
    <row r="13707" spans="11:11">
      <c r="K13707" s="47" t="str">
        <f t="shared" si="214"/>
        <v/>
      </c>
    </row>
    <row r="13708" spans="11:11">
      <c r="K13708" s="47" t="str">
        <f t="shared" si="214"/>
        <v/>
      </c>
    </row>
    <row r="13709" spans="11:11">
      <c r="K13709" s="47" t="str">
        <f t="shared" si="214"/>
        <v/>
      </c>
    </row>
    <row r="13710" spans="11:11">
      <c r="K13710" s="47" t="str">
        <f t="shared" si="214"/>
        <v/>
      </c>
    </row>
    <row r="13711" spans="11:11">
      <c r="K13711" s="47" t="str">
        <f t="shared" si="214"/>
        <v/>
      </c>
    </row>
    <row r="13712" spans="11:11">
      <c r="K13712" s="47" t="str">
        <f t="shared" si="214"/>
        <v/>
      </c>
    </row>
    <row r="13713" spans="11:11">
      <c r="K13713" s="47" t="str">
        <f t="shared" si="214"/>
        <v/>
      </c>
    </row>
    <row r="13714" spans="11:11">
      <c r="K13714" s="47" t="str">
        <f t="shared" si="214"/>
        <v/>
      </c>
    </row>
    <row r="13715" spans="11:11">
      <c r="K13715" s="47" t="str">
        <f t="shared" ref="K13715:K13778" si="215">LEFT(C13715,2)</f>
        <v/>
      </c>
    </row>
    <row r="13716" spans="11:11">
      <c r="K13716" s="47" t="str">
        <f t="shared" si="215"/>
        <v/>
      </c>
    </row>
    <row r="13717" spans="11:11">
      <c r="K13717" s="47" t="str">
        <f t="shared" si="215"/>
        <v/>
      </c>
    </row>
    <row r="13718" spans="11:11">
      <c r="K13718" s="47" t="str">
        <f t="shared" si="215"/>
        <v/>
      </c>
    </row>
    <row r="13719" spans="11:11">
      <c r="K13719" s="47" t="str">
        <f t="shared" si="215"/>
        <v/>
      </c>
    </row>
    <row r="13720" spans="11:11">
      <c r="K13720" s="47" t="str">
        <f t="shared" si="215"/>
        <v/>
      </c>
    </row>
    <row r="13721" spans="11:11">
      <c r="K13721" s="47" t="str">
        <f t="shared" si="215"/>
        <v/>
      </c>
    </row>
    <row r="13722" spans="11:11">
      <c r="K13722" s="47" t="str">
        <f t="shared" si="215"/>
        <v/>
      </c>
    </row>
    <row r="13723" spans="11:11">
      <c r="K13723" s="47" t="str">
        <f t="shared" si="215"/>
        <v/>
      </c>
    </row>
    <row r="13724" spans="11:11">
      <c r="K13724" s="47" t="str">
        <f t="shared" si="215"/>
        <v/>
      </c>
    </row>
    <row r="13725" spans="11:11">
      <c r="K13725" s="47" t="str">
        <f t="shared" si="215"/>
        <v/>
      </c>
    </row>
    <row r="13726" spans="11:11">
      <c r="K13726" s="47" t="str">
        <f t="shared" si="215"/>
        <v/>
      </c>
    </row>
    <row r="13727" spans="11:11">
      <c r="K13727" s="47" t="str">
        <f t="shared" si="215"/>
        <v/>
      </c>
    </row>
    <row r="13728" spans="11:11">
      <c r="K13728" s="47" t="str">
        <f t="shared" si="215"/>
        <v/>
      </c>
    </row>
    <row r="13729" spans="11:11">
      <c r="K13729" s="47" t="str">
        <f t="shared" si="215"/>
        <v/>
      </c>
    </row>
    <row r="13730" spans="11:11">
      <c r="K13730" s="47" t="str">
        <f t="shared" si="215"/>
        <v/>
      </c>
    </row>
    <row r="13731" spans="11:11">
      <c r="K13731" s="47" t="str">
        <f t="shared" si="215"/>
        <v/>
      </c>
    </row>
    <row r="13732" spans="11:11">
      <c r="K13732" s="47" t="str">
        <f t="shared" si="215"/>
        <v/>
      </c>
    </row>
    <row r="13733" spans="11:11">
      <c r="K13733" s="47" t="str">
        <f t="shared" si="215"/>
        <v/>
      </c>
    </row>
    <row r="13734" spans="11:11">
      <c r="K13734" s="47" t="str">
        <f t="shared" si="215"/>
        <v/>
      </c>
    </row>
    <row r="13735" spans="11:11">
      <c r="K13735" s="47" t="str">
        <f t="shared" si="215"/>
        <v/>
      </c>
    </row>
    <row r="13736" spans="11:11">
      <c r="K13736" s="47" t="str">
        <f t="shared" si="215"/>
        <v/>
      </c>
    </row>
    <row r="13737" spans="11:11">
      <c r="K13737" s="47" t="str">
        <f t="shared" si="215"/>
        <v/>
      </c>
    </row>
    <row r="13738" spans="11:11">
      <c r="K13738" s="47" t="str">
        <f t="shared" si="215"/>
        <v/>
      </c>
    </row>
    <row r="13739" spans="11:11">
      <c r="K13739" s="47" t="str">
        <f t="shared" si="215"/>
        <v/>
      </c>
    </row>
    <row r="13740" spans="11:11">
      <c r="K13740" s="47" t="str">
        <f t="shared" si="215"/>
        <v/>
      </c>
    </row>
    <row r="13741" spans="11:11">
      <c r="K13741" s="47" t="str">
        <f t="shared" si="215"/>
        <v/>
      </c>
    </row>
    <row r="13742" spans="11:11">
      <c r="K13742" s="47" t="str">
        <f t="shared" si="215"/>
        <v/>
      </c>
    </row>
    <row r="13743" spans="11:11">
      <c r="K13743" s="47" t="str">
        <f t="shared" si="215"/>
        <v/>
      </c>
    </row>
    <row r="13744" spans="11:11">
      <c r="K13744" s="47" t="str">
        <f t="shared" si="215"/>
        <v/>
      </c>
    </row>
    <row r="13745" spans="11:11">
      <c r="K13745" s="47" t="str">
        <f t="shared" si="215"/>
        <v/>
      </c>
    </row>
    <row r="13746" spans="11:11">
      <c r="K13746" s="47" t="str">
        <f t="shared" si="215"/>
        <v/>
      </c>
    </row>
    <row r="13747" spans="11:11">
      <c r="K13747" s="47" t="str">
        <f t="shared" si="215"/>
        <v/>
      </c>
    </row>
    <row r="13748" spans="11:11">
      <c r="K13748" s="47" t="str">
        <f t="shared" si="215"/>
        <v/>
      </c>
    </row>
    <row r="13749" spans="11:11">
      <c r="K13749" s="47" t="str">
        <f t="shared" si="215"/>
        <v/>
      </c>
    </row>
    <row r="13750" spans="11:11">
      <c r="K13750" s="47" t="str">
        <f t="shared" si="215"/>
        <v/>
      </c>
    </row>
    <row r="13751" spans="11:11">
      <c r="K13751" s="47" t="str">
        <f t="shared" si="215"/>
        <v/>
      </c>
    </row>
    <row r="13752" spans="11:11">
      <c r="K13752" s="47" t="str">
        <f t="shared" si="215"/>
        <v/>
      </c>
    </row>
    <row r="13753" spans="11:11">
      <c r="K13753" s="47" t="str">
        <f t="shared" si="215"/>
        <v/>
      </c>
    </row>
    <row r="13754" spans="11:11">
      <c r="K13754" s="47" t="str">
        <f t="shared" si="215"/>
        <v/>
      </c>
    </row>
    <row r="13755" spans="11:11">
      <c r="K13755" s="47" t="str">
        <f t="shared" si="215"/>
        <v/>
      </c>
    </row>
    <row r="13756" spans="11:11">
      <c r="K13756" s="47" t="str">
        <f t="shared" si="215"/>
        <v/>
      </c>
    </row>
    <row r="13757" spans="11:11">
      <c r="K13757" s="47" t="str">
        <f t="shared" si="215"/>
        <v/>
      </c>
    </row>
    <row r="13758" spans="11:11">
      <c r="K13758" s="47" t="str">
        <f t="shared" si="215"/>
        <v/>
      </c>
    </row>
    <row r="13759" spans="11:11">
      <c r="K13759" s="47" t="str">
        <f t="shared" si="215"/>
        <v/>
      </c>
    </row>
    <row r="13760" spans="11:11">
      <c r="K13760" s="47" t="str">
        <f t="shared" si="215"/>
        <v/>
      </c>
    </row>
    <row r="13761" spans="11:11">
      <c r="K13761" s="47" t="str">
        <f t="shared" si="215"/>
        <v/>
      </c>
    </row>
    <row r="13762" spans="11:11">
      <c r="K13762" s="47" t="str">
        <f t="shared" si="215"/>
        <v/>
      </c>
    </row>
    <row r="13763" spans="11:11">
      <c r="K13763" s="47" t="str">
        <f t="shared" si="215"/>
        <v/>
      </c>
    </row>
    <row r="13764" spans="11:11">
      <c r="K13764" s="47" t="str">
        <f t="shared" si="215"/>
        <v/>
      </c>
    </row>
    <row r="13765" spans="11:11">
      <c r="K13765" s="47" t="str">
        <f t="shared" si="215"/>
        <v/>
      </c>
    </row>
    <row r="13766" spans="11:11">
      <c r="K13766" s="47" t="str">
        <f t="shared" si="215"/>
        <v/>
      </c>
    </row>
    <row r="13767" spans="11:11">
      <c r="K13767" s="47" t="str">
        <f t="shared" si="215"/>
        <v/>
      </c>
    </row>
    <row r="13768" spans="11:11">
      <c r="K13768" s="47" t="str">
        <f t="shared" si="215"/>
        <v/>
      </c>
    </row>
    <row r="13769" spans="11:11">
      <c r="K13769" s="47" t="str">
        <f t="shared" si="215"/>
        <v/>
      </c>
    </row>
    <row r="13770" spans="11:11">
      <c r="K13770" s="47" t="str">
        <f t="shared" si="215"/>
        <v/>
      </c>
    </row>
    <row r="13771" spans="11:11">
      <c r="K13771" s="47" t="str">
        <f t="shared" si="215"/>
        <v/>
      </c>
    </row>
    <row r="13772" spans="11:11">
      <c r="K13772" s="47" t="str">
        <f t="shared" si="215"/>
        <v/>
      </c>
    </row>
    <row r="13773" spans="11:11">
      <c r="K13773" s="47" t="str">
        <f t="shared" si="215"/>
        <v/>
      </c>
    </row>
    <row r="13774" spans="11:11">
      <c r="K13774" s="47" t="str">
        <f t="shared" si="215"/>
        <v/>
      </c>
    </row>
    <row r="13775" spans="11:11">
      <c r="K13775" s="47" t="str">
        <f t="shared" si="215"/>
        <v/>
      </c>
    </row>
    <row r="13776" spans="11:11">
      <c r="K13776" s="47" t="str">
        <f t="shared" si="215"/>
        <v/>
      </c>
    </row>
    <row r="13777" spans="11:11">
      <c r="K13777" s="47" t="str">
        <f t="shared" si="215"/>
        <v/>
      </c>
    </row>
    <row r="13778" spans="11:11">
      <c r="K13778" s="47" t="str">
        <f t="shared" si="215"/>
        <v/>
      </c>
    </row>
    <row r="13779" spans="11:11">
      <c r="K13779" s="47" t="str">
        <f t="shared" ref="K13779:K13842" si="216">LEFT(C13779,2)</f>
        <v/>
      </c>
    </row>
    <row r="13780" spans="11:11">
      <c r="K13780" s="47" t="str">
        <f t="shared" si="216"/>
        <v/>
      </c>
    </row>
    <row r="13781" spans="11:11">
      <c r="K13781" s="47" t="str">
        <f t="shared" si="216"/>
        <v/>
      </c>
    </row>
    <row r="13782" spans="11:11">
      <c r="K13782" s="47" t="str">
        <f t="shared" si="216"/>
        <v/>
      </c>
    </row>
    <row r="13783" spans="11:11">
      <c r="K13783" s="47" t="str">
        <f t="shared" si="216"/>
        <v/>
      </c>
    </row>
    <row r="13784" spans="11:11">
      <c r="K13784" s="47" t="str">
        <f t="shared" si="216"/>
        <v/>
      </c>
    </row>
    <row r="13785" spans="11:11">
      <c r="K13785" s="47" t="str">
        <f t="shared" si="216"/>
        <v/>
      </c>
    </row>
    <row r="13786" spans="11:11">
      <c r="K13786" s="47" t="str">
        <f t="shared" si="216"/>
        <v/>
      </c>
    </row>
    <row r="13787" spans="11:11">
      <c r="K13787" s="47" t="str">
        <f t="shared" si="216"/>
        <v/>
      </c>
    </row>
    <row r="13788" spans="11:11">
      <c r="K13788" s="47" t="str">
        <f t="shared" si="216"/>
        <v/>
      </c>
    </row>
    <row r="13789" spans="11:11">
      <c r="K13789" s="47" t="str">
        <f t="shared" si="216"/>
        <v/>
      </c>
    </row>
    <row r="13790" spans="11:11">
      <c r="K13790" s="47" t="str">
        <f t="shared" si="216"/>
        <v/>
      </c>
    </row>
    <row r="13791" spans="11:11">
      <c r="K13791" s="47" t="str">
        <f t="shared" si="216"/>
        <v/>
      </c>
    </row>
    <row r="13792" spans="11:11">
      <c r="K13792" s="47" t="str">
        <f t="shared" si="216"/>
        <v/>
      </c>
    </row>
    <row r="13793" spans="11:11">
      <c r="K13793" s="47" t="str">
        <f t="shared" si="216"/>
        <v/>
      </c>
    </row>
    <row r="13794" spans="11:11">
      <c r="K13794" s="47" t="str">
        <f t="shared" si="216"/>
        <v/>
      </c>
    </row>
    <row r="13795" spans="11:11">
      <c r="K13795" s="47" t="str">
        <f t="shared" si="216"/>
        <v/>
      </c>
    </row>
    <row r="13796" spans="11:11">
      <c r="K13796" s="47" t="str">
        <f t="shared" si="216"/>
        <v/>
      </c>
    </row>
    <row r="13797" spans="11:11">
      <c r="K13797" s="47" t="str">
        <f t="shared" si="216"/>
        <v/>
      </c>
    </row>
    <row r="13798" spans="11:11">
      <c r="K13798" s="47" t="str">
        <f t="shared" si="216"/>
        <v/>
      </c>
    </row>
    <row r="13799" spans="11:11">
      <c r="K13799" s="47" t="str">
        <f t="shared" si="216"/>
        <v/>
      </c>
    </row>
    <row r="13800" spans="11:11">
      <c r="K13800" s="47" t="str">
        <f t="shared" si="216"/>
        <v/>
      </c>
    </row>
    <row r="13801" spans="11:11">
      <c r="K13801" s="47" t="str">
        <f t="shared" si="216"/>
        <v/>
      </c>
    </row>
    <row r="13802" spans="11:11">
      <c r="K13802" s="47" t="str">
        <f t="shared" si="216"/>
        <v/>
      </c>
    </row>
    <row r="13803" spans="11:11">
      <c r="K13803" s="47" t="str">
        <f t="shared" si="216"/>
        <v/>
      </c>
    </row>
    <row r="13804" spans="11:11">
      <c r="K13804" s="47" t="str">
        <f t="shared" si="216"/>
        <v/>
      </c>
    </row>
    <row r="13805" spans="11:11">
      <c r="K13805" s="47" t="str">
        <f t="shared" si="216"/>
        <v/>
      </c>
    </row>
    <row r="13806" spans="11:11">
      <c r="K13806" s="47" t="str">
        <f t="shared" si="216"/>
        <v/>
      </c>
    </row>
    <row r="13807" spans="11:11">
      <c r="K13807" s="47" t="str">
        <f t="shared" si="216"/>
        <v/>
      </c>
    </row>
    <row r="13808" spans="11:11">
      <c r="K13808" s="47" t="str">
        <f t="shared" si="216"/>
        <v/>
      </c>
    </row>
    <row r="13809" spans="11:11">
      <c r="K13809" s="47" t="str">
        <f t="shared" si="216"/>
        <v/>
      </c>
    </row>
    <row r="13810" spans="11:11">
      <c r="K13810" s="47" t="str">
        <f t="shared" si="216"/>
        <v/>
      </c>
    </row>
    <row r="13811" spans="11:11">
      <c r="K13811" s="47" t="str">
        <f t="shared" si="216"/>
        <v/>
      </c>
    </row>
    <row r="13812" spans="11:11">
      <c r="K13812" s="47" t="str">
        <f t="shared" si="216"/>
        <v/>
      </c>
    </row>
    <row r="13813" spans="11:11">
      <c r="K13813" s="47" t="str">
        <f t="shared" si="216"/>
        <v/>
      </c>
    </row>
    <row r="13814" spans="11:11">
      <c r="K13814" s="47" t="str">
        <f t="shared" si="216"/>
        <v/>
      </c>
    </row>
    <row r="13815" spans="11:11">
      <c r="K13815" s="47" t="str">
        <f t="shared" si="216"/>
        <v/>
      </c>
    </row>
    <row r="13816" spans="11:11">
      <c r="K13816" s="47" t="str">
        <f t="shared" si="216"/>
        <v/>
      </c>
    </row>
    <row r="13817" spans="11:11">
      <c r="K13817" s="47" t="str">
        <f t="shared" si="216"/>
        <v/>
      </c>
    </row>
    <row r="13818" spans="11:11">
      <c r="K13818" s="47" t="str">
        <f t="shared" si="216"/>
        <v/>
      </c>
    </row>
    <row r="13819" spans="11:11">
      <c r="K13819" s="47" t="str">
        <f t="shared" si="216"/>
        <v/>
      </c>
    </row>
    <row r="13820" spans="11:11">
      <c r="K13820" s="47" t="str">
        <f t="shared" si="216"/>
        <v/>
      </c>
    </row>
    <row r="13821" spans="11:11">
      <c r="K13821" s="47" t="str">
        <f t="shared" si="216"/>
        <v/>
      </c>
    </row>
    <row r="13822" spans="11:11">
      <c r="K13822" s="47" t="str">
        <f t="shared" si="216"/>
        <v/>
      </c>
    </row>
    <row r="13823" spans="11:11">
      <c r="K13823" s="47" t="str">
        <f t="shared" si="216"/>
        <v/>
      </c>
    </row>
    <row r="13824" spans="11:11">
      <c r="K13824" s="47" t="str">
        <f t="shared" si="216"/>
        <v/>
      </c>
    </row>
    <row r="13825" spans="11:11">
      <c r="K13825" s="47" t="str">
        <f t="shared" si="216"/>
        <v/>
      </c>
    </row>
    <row r="13826" spans="11:11">
      <c r="K13826" s="47" t="str">
        <f t="shared" si="216"/>
        <v/>
      </c>
    </row>
    <row r="13827" spans="11:11">
      <c r="K13827" s="47" t="str">
        <f t="shared" si="216"/>
        <v/>
      </c>
    </row>
    <row r="13828" spans="11:11">
      <c r="K13828" s="47" t="str">
        <f t="shared" si="216"/>
        <v/>
      </c>
    </row>
    <row r="13829" spans="11:11">
      <c r="K13829" s="47" t="str">
        <f t="shared" si="216"/>
        <v/>
      </c>
    </row>
    <row r="13830" spans="11:11">
      <c r="K13830" s="47" t="str">
        <f t="shared" si="216"/>
        <v/>
      </c>
    </row>
    <row r="13831" spans="11:11">
      <c r="K13831" s="47" t="str">
        <f t="shared" si="216"/>
        <v/>
      </c>
    </row>
    <row r="13832" spans="11:11">
      <c r="K13832" s="47" t="str">
        <f t="shared" si="216"/>
        <v/>
      </c>
    </row>
    <row r="13833" spans="11:11">
      <c r="K13833" s="47" t="str">
        <f t="shared" si="216"/>
        <v/>
      </c>
    </row>
    <row r="13834" spans="11:11">
      <c r="K13834" s="47" t="str">
        <f t="shared" si="216"/>
        <v/>
      </c>
    </row>
    <row r="13835" spans="11:11">
      <c r="K13835" s="47" t="str">
        <f t="shared" si="216"/>
        <v/>
      </c>
    </row>
    <row r="13836" spans="11:11">
      <c r="K13836" s="47" t="str">
        <f t="shared" si="216"/>
        <v/>
      </c>
    </row>
    <row r="13837" spans="11:11">
      <c r="K13837" s="47" t="str">
        <f t="shared" si="216"/>
        <v/>
      </c>
    </row>
    <row r="13838" spans="11:11">
      <c r="K13838" s="47" t="str">
        <f t="shared" si="216"/>
        <v/>
      </c>
    </row>
    <row r="13839" spans="11:11">
      <c r="K13839" s="47" t="str">
        <f t="shared" si="216"/>
        <v/>
      </c>
    </row>
    <row r="13840" spans="11:11">
      <c r="K13840" s="47" t="str">
        <f t="shared" si="216"/>
        <v/>
      </c>
    </row>
    <row r="13841" spans="11:11">
      <c r="K13841" s="47" t="str">
        <f t="shared" si="216"/>
        <v/>
      </c>
    </row>
    <row r="13842" spans="11:11">
      <c r="K13842" s="47" t="str">
        <f t="shared" si="216"/>
        <v/>
      </c>
    </row>
    <row r="13843" spans="11:11">
      <c r="K13843" s="47" t="str">
        <f t="shared" ref="K13843:K13906" si="217">LEFT(C13843,2)</f>
        <v/>
      </c>
    </row>
    <row r="13844" spans="11:11">
      <c r="K13844" s="47" t="str">
        <f t="shared" si="217"/>
        <v/>
      </c>
    </row>
    <row r="13845" spans="11:11">
      <c r="K13845" s="47" t="str">
        <f t="shared" si="217"/>
        <v/>
      </c>
    </row>
    <row r="13846" spans="11:11">
      <c r="K13846" s="47" t="str">
        <f t="shared" si="217"/>
        <v/>
      </c>
    </row>
    <row r="13847" spans="11:11">
      <c r="K13847" s="47" t="str">
        <f t="shared" si="217"/>
        <v/>
      </c>
    </row>
    <row r="13848" spans="11:11">
      <c r="K13848" s="47" t="str">
        <f t="shared" si="217"/>
        <v/>
      </c>
    </row>
    <row r="13849" spans="11:11">
      <c r="K13849" s="47" t="str">
        <f t="shared" si="217"/>
        <v/>
      </c>
    </row>
    <row r="13850" spans="11:11">
      <c r="K13850" s="47" t="str">
        <f t="shared" si="217"/>
        <v/>
      </c>
    </row>
    <row r="13851" spans="11:11">
      <c r="K13851" s="47" t="str">
        <f t="shared" si="217"/>
        <v/>
      </c>
    </row>
    <row r="13852" spans="11:11">
      <c r="K13852" s="47" t="str">
        <f t="shared" si="217"/>
        <v/>
      </c>
    </row>
    <row r="13853" spans="11:11">
      <c r="K13853" s="47" t="str">
        <f t="shared" si="217"/>
        <v/>
      </c>
    </row>
    <row r="13854" spans="11:11">
      <c r="K13854" s="47" t="str">
        <f t="shared" si="217"/>
        <v/>
      </c>
    </row>
    <row r="13855" spans="11:11">
      <c r="K13855" s="47" t="str">
        <f t="shared" si="217"/>
        <v/>
      </c>
    </row>
    <row r="13856" spans="11:11">
      <c r="K13856" s="47" t="str">
        <f t="shared" si="217"/>
        <v/>
      </c>
    </row>
    <row r="13857" spans="11:11">
      <c r="K13857" s="47" t="str">
        <f t="shared" si="217"/>
        <v/>
      </c>
    </row>
    <row r="13858" spans="11:11">
      <c r="K13858" s="47" t="str">
        <f t="shared" si="217"/>
        <v/>
      </c>
    </row>
    <row r="13859" spans="11:11">
      <c r="K13859" s="47" t="str">
        <f t="shared" si="217"/>
        <v/>
      </c>
    </row>
    <row r="13860" spans="11:11">
      <c r="K13860" s="47" t="str">
        <f t="shared" si="217"/>
        <v/>
      </c>
    </row>
    <row r="13861" spans="11:11">
      <c r="K13861" s="47" t="str">
        <f t="shared" si="217"/>
        <v/>
      </c>
    </row>
    <row r="13862" spans="11:11">
      <c r="K13862" s="47" t="str">
        <f t="shared" si="217"/>
        <v/>
      </c>
    </row>
    <row r="13863" spans="11:11">
      <c r="K13863" s="47" t="str">
        <f t="shared" si="217"/>
        <v/>
      </c>
    </row>
    <row r="13864" spans="11:11">
      <c r="K13864" s="47" t="str">
        <f t="shared" si="217"/>
        <v/>
      </c>
    </row>
    <row r="13865" spans="11:11">
      <c r="K13865" s="47" t="str">
        <f t="shared" si="217"/>
        <v/>
      </c>
    </row>
    <row r="13866" spans="11:11">
      <c r="K13866" s="47" t="str">
        <f t="shared" si="217"/>
        <v/>
      </c>
    </row>
    <row r="13867" spans="11:11">
      <c r="K13867" s="47" t="str">
        <f t="shared" si="217"/>
        <v/>
      </c>
    </row>
    <row r="13868" spans="11:11">
      <c r="K13868" s="47" t="str">
        <f t="shared" si="217"/>
        <v/>
      </c>
    </row>
    <row r="13869" spans="11:11">
      <c r="K13869" s="47" t="str">
        <f t="shared" si="217"/>
        <v/>
      </c>
    </row>
    <row r="13870" spans="11:11">
      <c r="K13870" s="47" t="str">
        <f t="shared" si="217"/>
        <v/>
      </c>
    </row>
    <row r="13871" spans="11:11">
      <c r="K13871" s="47" t="str">
        <f t="shared" si="217"/>
        <v/>
      </c>
    </row>
    <row r="13872" spans="11:11">
      <c r="K13872" s="47" t="str">
        <f t="shared" si="217"/>
        <v/>
      </c>
    </row>
    <row r="13873" spans="11:11">
      <c r="K13873" s="47" t="str">
        <f t="shared" si="217"/>
        <v/>
      </c>
    </row>
    <row r="13874" spans="11:11">
      <c r="K13874" s="47" t="str">
        <f t="shared" si="217"/>
        <v/>
      </c>
    </row>
    <row r="13875" spans="11:11">
      <c r="K13875" s="47" t="str">
        <f t="shared" si="217"/>
        <v/>
      </c>
    </row>
    <row r="13876" spans="11:11">
      <c r="K13876" s="47" t="str">
        <f t="shared" si="217"/>
        <v/>
      </c>
    </row>
    <row r="13877" spans="11:11">
      <c r="K13877" s="47" t="str">
        <f t="shared" si="217"/>
        <v/>
      </c>
    </row>
    <row r="13878" spans="11:11">
      <c r="K13878" s="47" t="str">
        <f t="shared" si="217"/>
        <v/>
      </c>
    </row>
    <row r="13879" spans="11:11">
      <c r="K13879" s="47" t="str">
        <f t="shared" si="217"/>
        <v/>
      </c>
    </row>
    <row r="13880" spans="11:11">
      <c r="K13880" s="47" t="str">
        <f t="shared" si="217"/>
        <v/>
      </c>
    </row>
    <row r="13881" spans="11:11">
      <c r="K13881" s="47" t="str">
        <f t="shared" si="217"/>
        <v/>
      </c>
    </row>
    <row r="13882" spans="11:11">
      <c r="K13882" s="47" t="str">
        <f t="shared" si="217"/>
        <v/>
      </c>
    </row>
    <row r="13883" spans="11:11">
      <c r="K13883" s="47" t="str">
        <f t="shared" si="217"/>
        <v/>
      </c>
    </row>
    <row r="13884" spans="11:11">
      <c r="K13884" s="47" t="str">
        <f t="shared" si="217"/>
        <v/>
      </c>
    </row>
    <row r="13885" spans="11:11">
      <c r="K13885" s="47" t="str">
        <f t="shared" si="217"/>
        <v/>
      </c>
    </row>
    <row r="13886" spans="11:11">
      <c r="K13886" s="47" t="str">
        <f t="shared" si="217"/>
        <v/>
      </c>
    </row>
    <row r="13887" spans="11:11">
      <c r="K13887" s="47" t="str">
        <f t="shared" si="217"/>
        <v/>
      </c>
    </row>
    <row r="13888" spans="11:11">
      <c r="K13888" s="47" t="str">
        <f t="shared" si="217"/>
        <v/>
      </c>
    </row>
    <row r="13889" spans="11:11">
      <c r="K13889" s="47" t="str">
        <f t="shared" si="217"/>
        <v/>
      </c>
    </row>
    <row r="13890" spans="11:11">
      <c r="K13890" s="47" t="str">
        <f t="shared" si="217"/>
        <v/>
      </c>
    </row>
    <row r="13891" spans="11:11">
      <c r="K13891" s="47" t="str">
        <f t="shared" si="217"/>
        <v/>
      </c>
    </row>
    <row r="13892" spans="11:11">
      <c r="K13892" s="47" t="str">
        <f t="shared" si="217"/>
        <v/>
      </c>
    </row>
    <row r="13893" spans="11:11">
      <c r="K13893" s="47" t="str">
        <f t="shared" si="217"/>
        <v/>
      </c>
    </row>
    <row r="13894" spans="11:11">
      <c r="K13894" s="47" t="str">
        <f t="shared" si="217"/>
        <v/>
      </c>
    </row>
    <row r="13895" spans="11:11">
      <c r="K13895" s="47" t="str">
        <f t="shared" si="217"/>
        <v/>
      </c>
    </row>
    <row r="13896" spans="11:11">
      <c r="K13896" s="47" t="str">
        <f t="shared" si="217"/>
        <v/>
      </c>
    </row>
    <row r="13897" spans="11:11">
      <c r="K13897" s="47" t="str">
        <f t="shared" si="217"/>
        <v/>
      </c>
    </row>
    <row r="13898" spans="11:11">
      <c r="K13898" s="47" t="str">
        <f t="shared" si="217"/>
        <v/>
      </c>
    </row>
    <row r="13899" spans="11:11">
      <c r="K13899" s="47" t="str">
        <f t="shared" si="217"/>
        <v/>
      </c>
    </row>
    <row r="13900" spans="11:11">
      <c r="K13900" s="47" t="str">
        <f t="shared" si="217"/>
        <v/>
      </c>
    </row>
    <row r="13901" spans="11:11">
      <c r="K13901" s="47" t="str">
        <f t="shared" si="217"/>
        <v/>
      </c>
    </row>
    <row r="13902" spans="11:11">
      <c r="K13902" s="47" t="str">
        <f t="shared" si="217"/>
        <v/>
      </c>
    </row>
    <row r="13903" spans="11:11">
      <c r="K13903" s="47" t="str">
        <f t="shared" si="217"/>
        <v/>
      </c>
    </row>
    <row r="13904" spans="11:11">
      <c r="K13904" s="47" t="str">
        <f t="shared" si="217"/>
        <v/>
      </c>
    </row>
    <row r="13905" spans="11:11">
      <c r="K13905" s="47" t="str">
        <f t="shared" si="217"/>
        <v/>
      </c>
    </row>
    <row r="13906" spans="11:11">
      <c r="K13906" s="47" t="str">
        <f t="shared" si="217"/>
        <v/>
      </c>
    </row>
    <row r="13907" spans="11:11">
      <c r="K13907" s="47" t="str">
        <f t="shared" ref="K13907:K13970" si="218">LEFT(C13907,2)</f>
        <v/>
      </c>
    </row>
    <row r="13908" spans="11:11">
      <c r="K13908" s="47" t="str">
        <f t="shared" si="218"/>
        <v/>
      </c>
    </row>
    <row r="13909" spans="11:11">
      <c r="K13909" s="47" t="str">
        <f t="shared" si="218"/>
        <v/>
      </c>
    </row>
    <row r="13910" spans="11:11">
      <c r="K13910" s="47" t="str">
        <f t="shared" si="218"/>
        <v/>
      </c>
    </row>
    <row r="13911" spans="11:11">
      <c r="K13911" s="47" t="str">
        <f t="shared" si="218"/>
        <v/>
      </c>
    </row>
    <row r="13912" spans="11:11">
      <c r="K13912" s="47" t="str">
        <f t="shared" si="218"/>
        <v/>
      </c>
    </row>
    <row r="13913" spans="11:11">
      <c r="K13913" s="47" t="str">
        <f t="shared" si="218"/>
        <v/>
      </c>
    </row>
    <row r="13914" spans="11:11">
      <c r="K13914" s="47" t="str">
        <f t="shared" si="218"/>
        <v/>
      </c>
    </row>
    <row r="13915" spans="11:11">
      <c r="K13915" s="47" t="str">
        <f t="shared" si="218"/>
        <v/>
      </c>
    </row>
    <row r="13916" spans="11:11">
      <c r="K13916" s="47" t="str">
        <f t="shared" si="218"/>
        <v/>
      </c>
    </row>
    <row r="13917" spans="11:11">
      <c r="K13917" s="47" t="str">
        <f t="shared" si="218"/>
        <v/>
      </c>
    </row>
    <row r="13918" spans="11:11">
      <c r="K13918" s="47" t="str">
        <f t="shared" si="218"/>
        <v/>
      </c>
    </row>
    <row r="13919" spans="11:11">
      <c r="K13919" s="47" t="str">
        <f t="shared" si="218"/>
        <v/>
      </c>
    </row>
    <row r="13920" spans="11:11">
      <c r="K13920" s="47" t="str">
        <f t="shared" si="218"/>
        <v/>
      </c>
    </row>
    <row r="13921" spans="11:11">
      <c r="K13921" s="47" t="str">
        <f t="shared" si="218"/>
        <v/>
      </c>
    </row>
    <row r="13922" spans="11:11">
      <c r="K13922" s="47" t="str">
        <f t="shared" si="218"/>
        <v/>
      </c>
    </row>
    <row r="13923" spans="11:11">
      <c r="K13923" s="47" t="str">
        <f t="shared" si="218"/>
        <v/>
      </c>
    </row>
    <row r="13924" spans="11:11">
      <c r="K13924" s="47" t="str">
        <f t="shared" si="218"/>
        <v/>
      </c>
    </row>
    <row r="13925" spans="11:11">
      <c r="K13925" s="47" t="str">
        <f t="shared" si="218"/>
        <v/>
      </c>
    </row>
    <row r="13926" spans="11:11">
      <c r="K13926" s="47" t="str">
        <f t="shared" si="218"/>
        <v/>
      </c>
    </row>
    <row r="13927" spans="11:11">
      <c r="K13927" s="47" t="str">
        <f t="shared" si="218"/>
        <v/>
      </c>
    </row>
    <row r="13928" spans="11:11">
      <c r="K13928" s="47" t="str">
        <f t="shared" si="218"/>
        <v/>
      </c>
    </row>
    <row r="13929" spans="11:11">
      <c r="K13929" s="47" t="str">
        <f t="shared" si="218"/>
        <v/>
      </c>
    </row>
    <row r="13930" spans="11:11">
      <c r="K13930" s="47" t="str">
        <f t="shared" si="218"/>
        <v/>
      </c>
    </row>
    <row r="13931" spans="11:11">
      <c r="K13931" s="47" t="str">
        <f t="shared" si="218"/>
        <v/>
      </c>
    </row>
    <row r="13932" spans="11:11">
      <c r="K13932" s="47" t="str">
        <f t="shared" si="218"/>
        <v/>
      </c>
    </row>
    <row r="13933" spans="11:11">
      <c r="K13933" s="47" t="str">
        <f t="shared" si="218"/>
        <v/>
      </c>
    </row>
    <row r="13934" spans="11:11">
      <c r="K13934" s="47" t="str">
        <f t="shared" si="218"/>
        <v/>
      </c>
    </row>
    <row r="13935" spans="11:11">
      <c r="K13935" s="47" t="str">
        <f t="shared" si="218"/>
        <v/>
      </c>
    </row>
    <row r="13936" spans="11:11">
      <c r="K13936" s="47" t="str">
        <f t="shared" si="218"/>
        <v/>
      </c>
    </row>
    <row r="13937" spans="11:11">
      <c r="K13937" s="47" t="str">
        <f t="shared" si="218"/>
        <v/>
      </c>
    </row>
    <row r="13938" spans="11:11">
      <c r="K13938" s="47" t="str">
        <f t="shared" si="218"/>
        <v/>
      </c>
    </row>
    <row r="13939" spans="11:11">
      <c r="K13939" s="47" t="str">
        <f t="shared" si="218"/>
        <v/>
      </c>
    </row>
    <row r="13940" spans="11:11">
      <c r="K13940" s="47" t="str">
        <f t="shared" si="218"/>
        <v/>
      </c>
    </row>
    <row r="13941" spans="11:11">
      <c r="K13941" s="47" t="str">
        <f t="shared" si="218"/>
        <v/>
      </c>
    </row>
    <row r="13942" spans="11:11">
      <c r="K13942" s="47" t="str">
        <f t="shared" si="218"/>
        <v/>
      </c>
    </row>
    <row r="13943" spans="11:11">
      <c r="K13943" s="47" t="str">
        <f t="shared" si="218"/>
        <v/>
      </c>
    </row>
    <row r="13944" spans="11:11">
      <c r="K13944" s="47" t="str">
        <f t="shared" si="218"/>
        <v/>
      </c>
    </row>
    <row r="13945" spans="11:11">
      <c r="K13945" s="47" t="str">
        <f t="shared" si="218"/>
        <v/>
      </c>
    </row>
    <row r="13946" spans="11:11">
      <c r="K13946" s="47" t="str">
        <f t="shared" si="218"/>
        <v/>
      </c>
    </row>
    <row r="13947" spans="11:11">
      <c r="K13947" s="47" t="str">
        <f t="shared" si="218"/>
        <v/>
      </c>
    </row>
    <row r="13948" spans="11:11">
      <c r="K13948" s="47" t="str">
        <f t="shared" si="218"/>
        <v/>
      </c>
    </row>
    <row r="13949" spans="11:11">
      <c r="K13949" s="47" t="str">
        <f t="shared" si="218"/>
        <v/>
      </c>
    </row>
    <row r="13950" spans="11:11">
      <c r="K13950" s="47" t="str">
        <f t="shared" si="218"/>
        <v/>
      </c>
    </row>
    <row r="13951" spans="11:11">
      <c r="K13951" s="47" t="str">
        <f t="shared" si="218"/>
        <v/>
      </c>
    </row>
    <row r="13952" spans="11:11">
      <c r="K13952" s="47" t="str">
        <f t="shared" si="218"/>
        <v/>
      </c>
    </row>
    <row r="13953" spans="11:11">
      <c r="K13953" s="47" t="str">
        <f t="shared" si="218"/>
        <v/>
      </c>
    </row>
    <row r="13954" spans="11:11">
      <c r="K13954" s="47" t="str">
        <f t="shared" si="218"/>
        <v/>
      </c>
    </row>
    <row r="13955" spans="11:11">
      <c r="K13955" s="47" t="str">
        <f t="shared" si="218"/>
        <v/>
      </c>
    </row>
    <row r="13956" spans="11:11">
      <c r="K13956" s="47" t="str">
        <f t="shared" si="218"/>
        <v/>
      </c>
    </row>
    <row r="13957" spans="11:11">
      <c r="K13957" s="47" t="str">
        <f t="shared" si="218"/>
        <v/>
      </c>
    </row>
    <row r="13958" spans="11:11">
      <c r="K13958" s="47" t="str">
        <f t="shared" si="218"/>
        <v/>
      </c>
    </row>
    <row r="13959" spans="11:11">
      <c r="K13959" s="47" t="str">
        <f t="shared" si="218"/>
        <v/>
      </c>
    </row>
    <row r="13960" spans="11:11">
      <c r="K13960" s="47" t="str">
        <f t="shared" si="218"/>
        <v/>
      </c>
    </row>
    <row r="13961" spans="11:11">
      <c r="K13961" s="47" t="str">
        <f t="shared" si="218"/>
        <v/>
      </c>
    </row>
    <row r="13962" spans="11:11">
      <c r="K13962" s="47" t="str">
        <f t="shared" si="218"/>
        <v/>
      </c>
    </row>
    <row r="13963" spans="11:11">
      <c r="K13963" s="47" t="str">
        <f t="shared" si="218"/>
        <v/>
      </c>
    </row>
    <row r="13964" spans="11:11">
      <c r="K13964" s="47" t="str">
        <f t="shared" si="218"/>
        <v/>
      </c>
    </row>
    <row r="13965" spans="11:11">
      <c r="K13965" s="47" t="str">
        <f t="shared" si="218"/>
        <v/>
      </c>
    </row>
    <row r="13966" spans="11:11">
      <c r="K13966" s="47" t="str">
        <f t="shared" si="218"/>
        <v/>
      </c>
    </row>
    <row r="13967" spans="11:11">
      <c r="K13967" s="47" t="str">
        <f t="shared" si="218"/>
        <v/>
      </c>
    </row>
    <row r="13968" spans="11:11">
      <c r="K13968" s="47" t="str">
        <f t="shared" si="218"/>
        <v/>
      </c>
    </row>
    <row r="13969" spans="11:11">
      <c r="K13969" s="47" t="str">
        <f t="shared" si="218"/>
        <v/>
      </c>
    </row>
    <row r="13970" spans="11:11">
      <c r="K13970" s="47" t="str">
        <f t="shared" si="218"/>
        <v/>
      </c>
    </row>
    <row r="13971" spans="11:11">
      <c r="K13971" s="47" t="str">
        <f t="shared" ref="K13971:K14034" si="219">LEFT(C13971,2)</f>
        <v/>
      </c>
    </row>
    <row r="13972" spans="11:11">
      <c r="K13972" s="47" t="str">
        <f t="shared" si="219"/>
        <v/>
      </c>
    </row>
    <row r="13973" spans="11:11">
      <c r="K13973" s="47" t="str">
        <f t="shared" si="219"/>
        <v/>
      </c>
    </row>
    <row r="13974" spans="11:11">
      <c r="K13974" s="47" t="str">
        <f t="shared" si="219"/>
        <v/>
      </c>
    </row>
    <row r="13975" spans="11:11">
      <c r="K13975" s="47" t="str">
        <f t="shared" si="219"/>
        <v/>
      </c>
    </row>
    <row r="13976" spans="11:11">
      <c r="K13976" s="47" t="str">
        <f t="shared" si="219"/>
        <v/>
      </c>
    </row>
    <row r="13977" spans="11:11">
      <c r="K13977" s="47" t="str">
        <f t="shared" si="219"/>
        <v/>
      </c>
    </row>
    <row r="13978" spans="11:11">
      <c r="K13978" s="47" t="str">
        <f t="shared" si="219"/>
        <v/>
      </c>
    </row>
    <row r="13979" spans="11:11">
      <c r="K13979" s="47" t="str">
        <f t="shared" si="219"/>
        <v/>
      </c>
    </row>
    <row r="13980" spans="11:11">
      <c r="K13980" s="47" t="str">
        <f t="shared" si="219"/>
        <v/>
      </c>
    </row>
    <row r="13981" spans="11:11">
      <c r="K13981" s="47" t="str">
        <f t="shared" si="219"/>
        <v/>
      </c>
    </row>
    <row r="13982" spans="11:11">
      <c r="K13982" s="47" t="str">
        <f t="shared" si="219"/>
        <v/>
      </c>
    </row>
    <row r="13983" spans="11:11">
      <c r="K13983" s="47" t="str">
        <f t="shared" si="219"/>
        <v/>
      </c>
    </row>
    <row r="13984" spans="11:11">
      <c r="K13984" s="47" t="str">
        <f t="shared" si="219"/>
        <v/>
      </c>
    </row>
    <row r="13985" spans="11:11">
      <c r="K13985" s="47" t="str">
        <f t="shared" si="219"/>
        <v/>
      </c>
    </row>
    <row r="13986" spans="11:11">
      <c r="K13986" s="47" t="str">
        <f t="shared" si="219"/>
        <v/>
      </c>
    </row>
    <row r="13987" spans="11:11">
      <c r="K13987" s="47" t="str">
        <f t="shared" si="219"/>
        <v/>
      </c>
    </row>
    <row r="13988" spans="11:11">
      <c r="K13988" s="47" t="str">
        <f t="shared" si="219"/>
        <v/>
      </c>
    </row>
    <row r="13989" spans="11:11">
      <c r="K13989" s="47" t="str">
        <f t="shared" si="219"/>
        <v/>
      </c>
    </row>
    <row r="13990" spans="11:11">
      <c r="K13990" s="47" t="str">
        <f t="shared" si="219"/>
        <v/>
      </c>
    </row>
    <row r="13991" spans="11:11">
      <c r="K13991" s="47" t="str">
        <f t="shared" si="219"/>
        <v/>
      </c>
    </row>
    <row r="13992" spans="11:11">
      <c r="K13992" s="47" t="str">
        <f t="shared" si="219"/>
        <v/>
      </c>
    </row>
    <row r="13993" spans="11:11">
      <c r="K13993" s="47" t="str">
        <f t="shared" si="219"/>
        <v/>
      </c>
    </row>
    <row r="13994" spans="11:11">
      <c r="K13994" s="47" t="str">
        <f t="shared" si="219"/>
        <v/>
      </c>
    </row>
    <row r="13995" spans="11:11">
      <c r="K13995" s="47" t="str">
        <f t="shared" si="219"/>
        <v/>
      </c>
    </row>
    <row r="13996" spans="11:11">
      <c r="K13996" s="47" t="str">
        <f t="shared" si="219"/>
        <v/>
      </c>
    </row>
    <row r="13997" spans="11:11">
      <c r="K13997" s="47" t="str">
        <f t="shared" si="219"/>
        <v/>
      </c>
    </row>
    <row r="13998" spans="11:11">
      <c r="K13998" s="47" t="str">
        <f t="shared" si="219"/>
        <v/>
      </c>
    </row>
    <row r="13999" spans="11:11">
      <c r="K13999" s="47" t="str">
        <f t="shared" si="219"/>
        <v/>
      </c>
    </row>
    <row r="14000" spans="11:11">
      <c r="K14000" s="47" t="str">
        <f t="shared" si="219"/>
        <v/>
      </c>
    </row>
    <row r="14001" spans="11:11">
      <c r="K14001" s="47" t="str">
        <f t="shared" si="219"/>
        <v/>
      </c>
    </row>
    <row r="14002" spans="11:11">
      <c r="K14002" s="47" t="str">
        <f t="shared" si="219"/>
        <v/>
      </c>
    </row>
    <row r="14003" spans="11:11">
      <c r="K14003" s="47" t="str">
        <f t="shared" si="219"/>
        <v/>
      </c>
    </row>
    <row r="14004" spans="11:11">
      <c r="K14004" s="47" t="str">
        <f t="shared" si="219"/>
        <v/>
      </c>
    </row>
    <row r="14005" spans="11:11">
      <c r="K14005" s="47" t="str">
        <f t="shared" si="219"/>
        <v/>
      </c>
    </row>
    <row r="14006" spans="11:11">
      <c r="K14006" s="47" t="str">
        <f t="shared" si="219"/>
        <v/>
      </c>
    </row>
    <row r="14007" spans="11:11">
      <c r="K14007" s="47" t="str">
        <f t="shared" si="219"/>
        <v/>
      </c>
    </row>
    <row r="14008" spans="11:11">
      <c r="K14008" s="47" t="str">
        <f t="shared" si="219"/>
        <v/>
      </c>
    </row>
    <row r="14009" spans="11:11">
      <c r="K14009" s="47" t="str">
        <f t="shared" si="219"/>
        <v/>
      </c>
    </row>
    <row r="14010" spans="11:11">
      <c r="K14010" s="47" t="str">
        <f t="shared" si="219"/>
        <v/>
      </c>
    </row>
    <row r="14011" spans="11:11">
      <c r="K14011" s="47" t="str">
        <f t="shared" si="219"/>
        <v/>
      </c>
    </row>
    <row r="14012" spans="11:11">
      <c r="K14012" s="47" t="str">
        <f t="shared" si="219"/>
        <v/>
      </c>
    </row>
    <row r="14013" spans="11:11">
      <c r="K14013" s="47" t="str">
        <f t="shared" si="219"/>
        <v/>
      </c>
    </row>
    <row r="14014" spans="11:11">
      <c r="K14014" s="47" t="str">
        <f t="shared" si="219"/>
        <v/>
      </c>
    </row>
    <row r="14015" spans="11:11">
      <c r="K14015" s="47" t="str">
        <f t="shared" si="219"/>
        <v/>
      </c>
    </row>
    <row r="14016" spans="11:11">
      <c r="K14016" s="47" t="str">
        <f t="shared" si="219"/>
        <v/>
      </c>
    </row>
    <row r="14017" spans="11:11">
      <c r="K14017" s="47" t="str">
        <f t="shared" si="219"/>
        <v/>
      </c>
    </row>
    <row r="14018" spans="11:11">
      <c r="K14018" s="47" t="str">
        <f t="shared" si="219"/>
        <v/>
      </c>
    </row>
    <row r="14019" spans="11:11">
      <c r="K14019" s="47" t="str">
        <f t="shared" si="219"/>
        <v/>
      </c>
    </row>
    <row r="14020" spans="11:11">
      <c r="K14020" s="47" t="str">
        <f t="shared" si="219"/>
        <v/>
      </c>
    </row>
    <row r="14021" spans="11:11">
      <c r="K14021" s="47" t="str">
        <f t="shared" si="219"/>
        <v/>
      </c>
    </row>
    <row r="14022" spans="11:11">
      <c r="K14022" s="47" t="str">
        <f t="shared" si="219"/>
        <v/>
      </c>
    </row>
    <row r="14023" spans="11:11">
      <c r="K14023" s="47" t="str">
        <f t="shared" si="219"/>
        <v/>
      </c>
    </row>
    <row r="14024" spans="11:11">
      <c r="K14024" s="47" t="str">
        <f t="shared" si="219"/>
        <v/>
      </c>
    </row>
    <row r="14025" spans="11:11">
      <c r="K14025" s="47" t="str">
        <f t="shared" si="219"/>
        <v/>
      </c>
    </row>
    <row r="14026" spans="11:11">
      <c r="K14026" s="47" t="str">
        <f t="shared" si="219"/>
        <v/>
      </c>
    </row>
    <row r="14027" spans="11:11">
      <c r="K14027" s="47" t="str">
        <f t="shared" si="219"/>
        <v/>
      </c>
    </row>
    <row r="14028" spans="11:11">
      <c r="K14028" s="47" t="str">
        <f t="shared" si="219"/>
        <v/>
      </c>
    </row>
    <row r="14029" spans="11:11">
      <c r="K14029" s="47" t="str">
        <f t="shared" si="219"/>
        <v/>
      </c>
    </row>
    <row r="14030" spans="11:11">
      <c r="K14030" s="47" t="str">
        <f t="shared" si="219"/>
        <v/>
      </c>
    </row>
    <row r="14031" spans="11:11">
      <c r="K14031" s="47" t="str">
        <f t="shared" si="219"/>
        <v/>
      </c>
    </row>
    <row r="14032" spans="11:11">
      <c r="K14032" s="47" t="str">
        <f t="shared" si="219"/>
        <v/>
      </c>
    </row>
    <row r="14033" spans="11:11">
      <c r="K14033" s="47" t="str">
        <f t="shared" si="219"/>
        <v/>
      </c>
    </row>
    <row r="14034" spans="11:11">
      <c r="K14034" s="47" t="str">
        <f t="shared" si="219"/>
        <v/>
      </c>
    </row>
    <row r="14035" spans="11:11">
      <c r="K14035" s="47" t="str">
        <f t="shared" ref="K14035:K14098" si="220">LEFT(C14035,2)</f>
        <v/>
      </c>
    </row>
    <row r="14036" spans="11:11">
      <c r="K14036" s="47" t="str">
        <f t="shared" si="220"/>
        <v/>
      </c>
    </row>
    <row r="14037" spans="11:11">
      <c r="K14037" s="47" t="str">
        <f t="shared" si="220"/>
        <v/>
      </c>
    </row>
    <row r="14038" spans="11:11">
      <c r="K14038" s="47" t="str">
        <f t="shared" si="220"/>
        <v/>
      </c>
    </row>
    <row r="14039" spans="11:11">
      <c r="K14039" s="47" t="str">
        <f t="shared" si="220"/>
        <v/>
      </c>
    </row>
    <row r="14040" spans="11:11">
      <c r="K14040" s="47" t="str">
        <f t="shared" si="220"/>
        <v/>
      </c>
    </row>
    <row r="14041" spans="11:11">
      <c r="K14041" s="47" t="str">
        <f t="shared" si="220"/>
        <v/>
      </c>
    </row>
    <row r="14042" spans="11:11">
      <c r="K14042" s="47" t="str">
        <f t="shared" si="220"/>
        <v/>
      </c>
    </row>
    <row r="14043" spans="11:11">
      <c r="K14043" s="47" t="str">
        <f t="shared" si="220"/>
        <v/>
      </c>
    </row>
    <row r="14044" spans="11:11">
      <c r="K14044" s="47" t="str">
        <f t="shared" si="220"/>
        <v/>
      </c>
    </row>
    <row r="14045" spans="11:11">
      <c r="K14045" s="47" t="str">
        <f t="shared" si="220"/>
        <v/>
      </c>
    </row>
    <row r="14046" spans="11:11">
      <c r="K14046" s="47" t="str">
        <f t="shared" si="220"/>
        <v/>
      </c>
    </row>
    <row r="14047" spans="11:11">
      <c r="K14047" s="47" t="str">
        <f t="shared" si="220"/>
        <v/>
      </c>
    </row>
    <row r="14048" spans="11:11">
      <c r="K14048" s="47" t="str">
        <f t="shared" si="220"/>
        <v/>
      </c>
    </row>
    <row r="14049" spans="11:11">
      <c r="K14049" s="47" t="str">
        <f t="shared" si="220"/>
        <v/>
      </c>
    </row>
    <row r="14050" spans="11:11">
      <c r="K14050" s="47" t="str">
        <f t="shared" si="220"/>
        <v/>
      </c>
    </row>
    <row r="14051" spans="11:11">
      <c r="K14051" s="47" t="str">
        <f t="shared" si="220"/>
        <v/>
      </c>
    </row>
    <row r="14052" spans="11:11">
      <c r="K14052" s="47" t="str">
        <f t="shared" si="220"/>
        <v/>
      </c>
    </row>
    <row r="14053" spans="11:11">
      <c r="K14053" s="47" t="str">
        <f t="shared" si="220"/>
        <v/>
      </c>
    </row>
    <row r="14054" spans="11:11">
      <c r="K14054" s="47" t="str">
        <f t="shared" si="220"/>
        <v/>
      </c>
    </row>
    <row r="14055" spans="11:11">
      <c r="K14055" s="47" t="str">
        <f t="shared" si="220"/>
        <v/>
      </c>
    </row>
    <row r="14056" spans="11:11">
      <c r="K14056" s="47" t="str">
        <f t="shared" si="220"/>
        <v/>
      </c>
    </row>
    <row r="14057" spans="11:11">
      <c r="K14057" s="47" t="str">
        <f t="shared" si="220"/>
        <v/>
      </c>
    </row>
    <row r="14058" spans="11:11">
      <c r="K14058" s="47" t="str">
        <f t="shared" si="220"/>
        <v/>
      </c>
    </row>
    <row r="14059" spans="11:11">
      <c r="K14059" s="47" t="str">
        <f t="shared" si="220"/>
        <v/>
      </c>
    </row>
    <row r="14060" spans="11:11">
      <c r="K14060" s="47" t="str">
        <f t="shared" si="220"/>
        <v/>
      </c>
    </row>
    <row r="14061" spans="11:11">
      <c r="K14061" s="47" t="str">
        <f t="shared" si="220"/>
        <v/>
      </c>
    </row>
    <row r="14062" spans="11:11">
      <c r="K14062" s="47" t="str">
        <f t="shared" si="220"/>
        <v/>
      </c>
    </row>
    <row r="14063" spans="11:11">
      <c r="K14063" s="47" t="str">
        <f t="shared" si="220"/>
        <v/>
      </c>
    </row>
    <row r="14064" spans="11:11">
      <c r="K14064" s="47" t="str">
        <f t="shared" si="220"/>
        <v/>
      </c>
    </row>
    <row r="14065" spans="11:11">
      <c r="K14065" s="47" t="str">
        <f t="shared" si="220"/>
        <v/>
      </c>
    </row>
    <row r="14066" spans="11:11">
      <c r="K14066" s="47" t="str">
        <f t="shared" si="220"/>
        <v/>
      </c>
    </row>
    <row r="14067" spans="11:11">
      <c r="K14067" s="47" t="str">
        <f t="shared" si="220"/>
        <v/>
      </c>
    </row>
    <row r="14068" spans="11:11">
      <c r="K14068" s="47" t="str">
        <f t="shared" si="220"/>
        <v/>
      </c>
    </row>
    <row r="14069" spans="11:11">
      <c r="K14069" s="47" t="str">
        <f t="shared" si="220"/>
        <v/>
      </c>
    </row>
    <row r="14070" spans="11:11">
      <c r="K14070" s="47" t="str">
        <f t="shared" si="220"/>
        <v/>
      </c>
    </row>
    <row r="14071" spans="11:11">
      <c r="K14071" s="47" t="str">
        <f t="shared" si="220"/>
        <v/>
      </c>
    </row>
    <row r="14072" spans="11:11">
      <c r="K14072" s="47" t="str">
        <f t="shared" si="220"/>
        <v/>
      </c>
    </row>
    <row r="14073" spans="11:11">
      <c r="K14073" s="47" t="str">
        <f t="shared" si="220"/>
        <v/>
      </c>
    </row>
    <row r="14074" spans="11:11">
      <c r="K14074" s="47" t="str">
        <f t="shared" si="220"/>
        <v/>
      </c>
    </row>
    <row r="14075" spans="11:11">
      <c r="K14075" s="47" t="str">
        <f t="shared" si="220"/>
        <v/>
      </c>
    </row>
    <row r="14076" spans="11:11">
      <c r="K14076" s="47" t="str">
        <f t="shared" si="220"/>
        <v/>
      </c>
    </row>
    <row r="14077" spans="11:11">
      <c r="K14077" s="47" t="str">
        <f t="shared" si="220"/>
        <v/>
      </c>
    </row>
    <row r="14078" spans="11:11">
      <c r="K14078" s="47" t="str">
        <f t="shared" si="220"/>
        <v/>
      </c>
    </row>
    <row r="14079" spans="11:11">
      <c r="K14079" s="47" t="str">
        <f t="shared" si="220"/>
        <v/>
      </c>
    </row>
    <row r="14080" spans="11:11">
      <c r="K14080" s="47" t="str">
        <f t="shared" si="220"/>
        <v/>
      </c>
    </row>
    <row r="14081" spans="11:11">
      <c r="K14081" s="47" t="str">
        <f t="shared" si="220"/>
        <v/>
      </c>
    </row>
    <row r="14082" spans="11:11">
      <c r="K14082" s="47" t="str">
        <f t="shared" si="220"/>
        <v/>
      </c>
    </row>
    <row r="14083" spans="11:11">
      <c r="K14083" s="47" t="str">
        <f t="shared" si="220"/>
        <v/>
      </c>
    </row>
    <row r="14084" spans="11:11">
      <c r="K14084" s="47" t="str">
        <f t="shared" si="220"/>
        <v/>
      </c>
    </row>
    <row r="14085" spans="11:11">
      <c r="K14085" s="47" t="str">
        <f t="shared" si="220"/>
        <v/>
      </c>
    </row>
    <row r="14086" spans="11:11">
      <c r="K14086" s="47" t="str">
        <f t="shared" si="220"/>
        <v/>
      </c>
    </row>
    <row r="14087" spans="11:11">
      <c r="K14087" s="47" t="str">
        <f t="shared" si="220"/>
        <v/>
      </c>
    </row>
    <row r="14088" spans="11:11">
      <c r="K14088" s="47" t="str">
        <f t="shared" si="220"/>
        <v/>
      </c>
    </row>
    <row r="14089" spans="11:11">
      <c r="K14089" s="47" t="str">
        <f t="shared" si="220"/>
        <v/>
      </c>
    </row>
    <row r="14090" spans="11:11">
      <c r="K14090" s="47" t="str">
        <f t="shared" si="220"/>
        <v/>
      </c>
    </row>
    <row r="14091" spans="11:11">
      <c r="K14091" s="47" t="str">
        <f t="shared" si="220"/>
        <v/>
      </c>
    </row>
    <row r="14092" spans="11:11">
      <c r="K14092" s="47" t="str">
        <f t="shared" si="220"/>
        <v/>
      </c>
    </row>
    <row r="14093" spans="11:11">
      <c r="K14093" s="47" t="str">
        <f t="shared" si="220"/>
        <v/>
      </c>
    </row>
    <row r="14094" spans="11:11">
      <c r="K14094" s="47" t="str">
        <f t="shared" si="220"/>
        <v/>
      </c>
    </row>
    <row r="14095" spans="11:11">
      <c r="K14095" s="47" t="str">
        <f t="shared" si="220"/>
        <v/>
      </c>
    </row>
    <row r="14096" spans="11:11">
      <c r="K14096" s="47" t="str">
        <f t="shared" si="220"/>
        <v/>
      </c>
    </row>
    <row r="14097" spans="11:11">
      <c r="K14097" s="47" t="str">
        <f t="shared" si="220"/>
        <v/>
      </c>
    </row>
    <row r="14098" spans="11:11">
      <c r="K14098" s="47" t="str">
        <f t="shared" si="220"/>
        <v/>
      </c>
    </row>
    <row r="14099" spans="11:11">
      <c r="K14099" s="47" t="str">
        <f t="shared" ref="K14099:K14162" si="221">LEFT(C14099,2)</f>
        <v/>
      </c>
    </row>
    <row r="14100" spans="11:11">
      <c r="K14100" s="47" t="str">
        <f t="shared" si="221"/>
        <v/>
      </c>
    </row>
    <row r="14101" spans="11:11">
      <c r="K14101" s="47" t="str">
        <f t="shared" si="221"/>
        <v/>
      </c>
    </row>
    <row r="14102" spans="11:11">
      <c r="K14102" s="47" t="str">
        <f t="shared" si="221"/>
        <v/>
      </c>
    </row>
    <row r="14103" spans="11:11">
      <c r="K14103" s="47" t="str">
        <f t="shared" si="221"/>
        <v/>
      </c>
    </row>
    <row r="14104" spans="11:11">
      <c r="K14104" s="47" t="str">
        <f t="shared" si="221"/>
        <v/>
      </c>
    </row>
    <row r="14105" spans="11:11">
      <c r="K14105" s="47" t="str">
        <f t="shared" si="221"/>
        <v/>
      </c>
    </row>
    <row r="14106" spans="11:11">
      <c r="K14106" s="47" t="str">
        <f t="shared" si="221"/>
        <v/>
      </c>
    </row>
    <row r="14107" spans="11:11">
      <c r="K14107" s="47" t="str">
        <f t="shared" si="221"/>
        <v/>
      </c>
    </row>
    <row r="14108" spans="11:11">
      <c r="K14108" s="47" t="str">
        <f t="shared" si="221"/>
        <v/>
      </c>
    </row>
    <row r="14109" spans="11:11">
      <c r="K14109" s="47" t="str">
        <f t="shared" si="221"/>
        <v/>
      </c>
    </row>
    <row r="14110" spans="11:11">
      <c r="K14110" s="47" t="str">
        <f t="shared" si="221"/>
        <v/>
      </c>
    </row>
    <row r="14111" spans="11:11">
      <c r="K14111" s="47" t="str">
        <f t="shared" si="221"/>
        <v/>
      </c>
    </row>
    <row r="14112" spans="11:11">
      <c r="K14112" s="47" t="str">
        <f t="shared" si="221"/>
        <v/>
      </c>
    </row>
    <row r="14113" spans="11:11">
      <c r="K14113" s="47" t="str">
        <f t="shared" si="221"/>
        <v/>
      </c>
    </row>
    <row r="14114" spans="11:11">
      <c r="K14114" s="47" t="str">
        <f t="shared" si="221"/>
        <v/>
      </c>
    </row>
    <row r="14115" spans="11:11">
      <c r="K14115" s="47" t="str">
        <f t="shared" si="221"/>
        <v/>
      </c>
    </row>
    <row r="14116" spans="11:11">
      <c r="K14116" s="47" t="str">
        <f t="shared" si="221"/>
        <v/>
      </c>
    </row>
    <row r="14117" spans="11:11">
      <c r="K14117" s="47" t="str">
        <f t="shared" si="221"/>
        <v/>
      </c>
    </row>
    <row r="14118" spans="11:11">
      <c r="K14118" s="47" t="str">
        <f t="shared" si="221"/>
        <v/>
      </c>
    </row>
    <row r="14119" spans="11:11">
      <c r="K14119" s="47" t="str">
        <f t="shared" si="221"/>
        <v/>
      </c>
    </row>
    <row r="14120" spans="11:11">
      <c r="K14120" s="47" t="str">
        <f t="shared" si="221"/>
        <v/>
      </c>
    </row>
    <row r="14121" spans="11:11">
      <c r="K14121" s="47" t="str">
        <f t="shared" si="221"/>
        <v/>
      </c>
    </row>
    <row r="14122" spans="11:11">
      <c r="K14122" s="47" t="str">
        <f t="shared" si="221"/>
        <v/>
      </c>
    </row>
    <row r="14123" spans="11:11">
      <c r="K14123" s="47" t="str">
        <f t="shared" si="221"/>
        <v/>
      </c>
    </row>
    <row r="14124" spans="11:11">
      <c r="K14124" s="47" t="str">
        <f t="shared" si="221"/>
        <v/>
      </c>
    </row>
    <row r="14125" spans="11:11">
      <c r="K14125" s="47" t="str">
        <f t="shared" si="221"/>
        <v/>
      </c>
    </row>
    <row r="14126" spans="11:11">
      <c r="K14126" s="47" t="str">
        <f t="shared" si="221"/>
        <v/>
      </c>
    </row>
    <row r="14127" spans="11:11">
      <c r="K14127" s="47" t="str">
        <f t="shared" si="221"/>
        <v/>
      </c>
    </row>
    <row r="14128" spans="11:11">
      <c r="K14128" s="47" t="str">
        <f t="shared" si="221"/>
        <v/>
      </c>
    </row>
    <row r="14129" spans="11:11">
      <c r="K14129" s="47" t="str">
        <f t="shared" si="221"/>
        <v/>
      </c>
    </row>
    <row r="14130" spans="11:11">
      <c r="K14130" s="47" t="str">
        <f t="shared" si="221"/>
        <v/>
      </c>
    </row>
    <row r="14131" spans="11:11">
      <c r="K14131" s="47" t="str">
        <f t="shared" si="221"/>
        <v/>
      </c>
    </row>
    <row r="14132" spans="11:11">
      <c r="K14132" s="47" t="str">
        <f t="shared" si="221"/>
        <v/>
      </c>
    </row>
    <row r="14133" spans="11:11">
      <c r="K14133" s="47" t="str">
        <f t="shared" si="221"/>
        <v/>
      </c>
    </row>
    <row r="14134" spans="11:11">
      <c r="K14134" s="47" t="str">
        <f t="shared" si="221"/>
        <v/>
      </c>
    </row>
    <row r="14135" spans="11:11">
      <c r="K14135" s="47" t="str">
        <f t="shared" si="221"/>
        <v/>
      </c>
    </row>
    <row r="14136" spans="11:11">
      <c r="K14136" s="47" t="str">
        <f t="shared" si="221"/>
        <v/>
      </c>
    </row>
    <row r="14137" spans="11:11">
      <c r="K14137" s="47" t="str">
        <f t="shared" si="221"/>
        <v/>
      </c>
    </row>
    <row r="14138" spans="11:11">
      <c r="K14138" s="47" t="str">
        <f t="shared" si="221"/>
        <v/>
      </c>
    </row>
    <row r="14139" spans="11:11">
      <c r="K14139" s="47" t="str">
        <f t="shared" si="221"/>
        <v/>
      </c>
    </row>
    <row r="14140" spans="11:11">
      <c r="K14140" s="47" t="str">
        <f t="shared" si="221"/>
        <v/>
      </c>
    </row>
    <row r="14141" spans="11:11">
      <c r="K14141" s="47" t="str">
        <f t="shared" si="221"/>
        <v/>
      </c>
    </row>
    <row r="14142" spans="11:11">
      <c r="K14142" s="47" t="str">
        <f t="shared" si="221"/>
        <v/>
      </c>
    </row>
    <row r="14143" spans="11:11">
      <c r="K14143" s="47" t="str">
        <f t="shared" si="221"/>
        <v/>
      </c>
    </row>
    <row r="14144" spans="11:11">
      <c r="K14144" s="47" t="str">
        <f t="shared" si="221"/>
        <v/>
      </c>
    </row>
    <row r="14145" spans="11:11">
      <c r="K14145" s="47" t="str">
        <f t="shared" si="221"/>
        <v/>
      </c>
    </row>
    <row r="14146" spans="11:11">
      <c r="K14146" s="47" t="str">
        <f t="shared" si="221"/>
        <v/>
      </c>
    </row>
    <row r="14147" spans="11:11">
      <c r="K14147" s="47" t="str">
        <f t="shared" si="221"/>
        <v/>
      </c>
    </row>
    <row r="14148" spans="11:11">
      <c r="K14148" s="47" t="str">
        <f t="shared" si="221"/>
        <v/>
      </c>
    </row>
    <row r="14149" spans="11:11">
      <c r="K14149" s="47" t="str">
        <f t="shared" si="221"/>
        <v/>
      </c>
    </row>
    <row r="14150" spans="11:11">
      <c r="K14150" s="47" t="str">
        <f t="shared" si="221"/>
        <v/>
      </c>
    </row>
    <row r="14151" spans="11:11">
      <c r="K14151" s="47" t="str">
        <f t="shared" si="221"/>
        <v/>
      </c>
    </row>
    <row r="14152" spans="11:11">
      <c r="K14152" s="47" t="str">
        <f t="shared" si="221"/>
        <v/>
      </c>
    </row>
    <row r="14153" spans="11:11">
      <c r="K14153" s="47" t="str">
        <f t="shared" si="221"/>
        <v/>
      </c>
    </row>
    <row r="14154" spans="11:11">
      <c r="K14154" s="47" t="str">
        <f t="shared" si="221"/>
        <v/>
      </c>
    </row>
    <row r="14155" spans="11:11">
      <c r="K14155" s="47" t="str">
        <f t="shared" si="221"/>
        <v/>
      </c>
    </row>
    <row r="14156" spans="11:11">
      <c r="K14156" s="47" t="str">
        <f t="shared" si="221"/>
        <v/>
      </c>
    </row>
    <row r="14157" spans="11:11">
      <c r="K14157" s="47" t="str">
        <f t="shared" si="221"/>
        <v/>
      </c>
    </row>
    <row r="14158" spans="11:11">
      <c r="K14158" s="47" t="str">
        <f t="shared" si="221"/>
        <v/>
      </c>
    </row>
    <row r="14159" spans="11:11">
      <c r="K14159" s="47" t="str">
        <f t="shared" si="221"/>
        <v/>
      </c>
    </row>
    <row r="14160" spans="11:11">
      <c r="K14160" s="47" t="str">
        <f t="shared" si="221"/>
        <v/>
      </c>
    </row>
    <row r="14161" spans="11:11">
      <c r="K14161" s="47" t="str">
        <f t="shared" si="221"/>
        <v/>
      </c>
    </row>
    <row r="14162" spans="11:11">
      <c r="K14162" s="47" t="str">
        <f t="shared" si="221"/>
        <v/>
      </c>
    </row>
    <row r="14163" spans="11:11">
      <c r="K14163" s="47" t="str">
        <f t="shared" ref="K14163:K14226" si="222">LEFT(C14163,2)</f>
        <v/>
      </c>
    </row>
    <row r="14164" spans="11:11">
      <c r="K14164" s="47" t="str">
        <f t="shared" si="222"/>
        <v/>
      </c>
    </row>
    <row r="14165" spans="11:11">
      <c r="K14165" s="47" t="str">
        <f t="shared" si="222"/>
        <v/>
      </c>
    </row>
    <row r="14166" spans="11:11">
      <c r="K14166" s="47" t="str">
        <f t="shared" si="222"/>
        <v/>
      </c>
    </row>
    <row r="14167" spans="11:11">
      <c r="K14167" s="47" t="str">
        <f t="shared" si="222"/>
        <v/>
      </c>
    </row>
    <row r="14168" spans="11:11">
      <c r="K14168" s="47" t="str">
        <f t="shared" si="222"/>
        <v/>
      </c>
    </row>
    <row r="14169" spans="11:11">
      <c r="K14169" s="47" t="str">
        <f t="shared" si="222"/>
        <v/>
      </c>
    </row>
    <row r="14170" spans="11:11">
      <c r="K14170" s="47" t="str">
        <f t="shared" si="222"/>
        <v/>
      </c>
    </row>
    <row r="14171" spans="11:11">
      <c r="K14171" s="47" t="str">
        <f t="shared" si="222"/>
        <v/>
      </c>
    </row>
    <row r="14172" spans="11:11">
      <c r="K14172" s="47" t="str">
        <f t="shared" si="222"/>
        <v/>
      </c>
    </row>
    <row r="14173" spans="11:11">
      <c r="K14173" s="47" t="str">
        <f t="shared" si="222"/>
        <v/>
      </c>
    </row>
    <row r="14174" spans="11:11">
      <c r="K14174" s="47" t="str">
        <f t="shared" si="222"/>
        <v/>
      </c>
    </row>
    <row r="14175" spans="11:11">
      <c r="K14175" s="47" t="str">
        <f t="shared" si="222"/>
        <v/>
      </c>
    </row>
    <row r="14176" spans="11:11">
      <c r="K14176" s="47" t="str">
        <f t="shared" si="222"/>
        <v/>
      </c>
    </row>
    <row r="14177" spans="11:11">
      <c r="K14177" s="47" t="str">
        <f t="shared" si="222"/>
        <v/>
      </c>
    </row>
    <row r="14178" spans="11:11">
      <c r="K14178" s="47" t="str">
        <f t="shared" si="222"/>
        <v/>
      </c>
    </row>
    <row r="14179" spans="11:11">
      <c r="K14179" s="47" t="str">
        <f t="shared" si="222"/>
        <v/>
      </c>
    </row>
    <row r="14180" spans="11:11">
      <c r="K14180" s="47" t="str">
        <f t="shared" si="222"/>
        <v/>
      </c>
    </row>
    <row r="14181" spans="11:11">
      <c r="K14181" s="47" t="str">
        <f t="shared" si="222"/>
        <v/>
      </c>
    </row>
    <row r="14182" spans="11:11">
      <c r="K14182" s="47" t="str">
        <f t="shared" si="222"/>
        <v/>
      </c>
    </row>
    <row r="14183" spans="11:11">
      <c r="K14183" s="47" t="str">
        <f t="shared" si="222"/>
        <v/>
      </c>
    </row>
    <row r="14184" spans="11:11">
      <c r="K14184" s="47" t="str">
        <f t="shared" si="222"/>
        <v/>
      </c>
    </row>
    <row r="14185" spans="11:11">
      <c r="K14185" s="47" t="str">
        <f t="shared" si="222"/>
        <v/>
      </c>
    </row>
    <row r="14186" spans="11:11">
      <c r="K14186" s="47" t="str">
        <f t="shared" si="222"/>
        <v/>
      </c>
    </row>
    <row r="14187" spans="11:11">
      <c r="K14187" s="47" t="str">
        <f t="shared" si="222"/>
        <v/>
      </c>
    </row>
    <row r="14188" spans="11:11">
      <c r="K14188" s="47" t="str">
        <f t="shared" si="222"/>
        <v/>
      </c>
    </row>
    <row r="14189" spans="11:11">
      <c r="K14189" s="47" t="str">
        <f t="shared" si="222"/>
        <v/>
      </c>
    </row>
    <row r="14190" spans="11:11">
      <c r="K14190" s="47" t="str">
        <f t="shared" si="222"/>
        <v/>
      </c>
    </row>
    <row r="14191" spans="11:11">
      <c r="K14191" s="47" t="str">
        <f t="shared" si="222"/>
        <v/>
      </c>
    </row>
    <row r="14192" spans="11:11">
      <c r="K14192" s="47" t="str">
        <f t="shared" si="222"/>
        <v/>
      </c>
    </row>
    <row r="14193" spans="11:11">
      <c r="K14193" s="47" t="str">
        <f t="shared" si="222"/>
        <v/>
      </c>
    </row>
    <row r="14194" spans="11:11">
      <c r="K14194" s="47" t="str">
        <f t="shared" si="222"/>
        <v/>
      </c>
    </row>
    <row r="14195" spans="11:11">
      <c r="K14195" s="47" t="str">
        <f t="shared" si="222"/>
        <v/>
      </c>
    </row>
    <row r="14196" spans="11:11">
      <c r="K14196" s="47" t="str">
        <f t="shared" si="222"/>
        <v/>
      </c>
    </row>
    <row r="14197" spans="11:11">
      <c r="K14197" s="47" t="str">
        <f t="shared" si="222"/>
        <v/>
      </c>
    </row>
    <row r="14198" spans="11:11">
      <c r="K14198" s="47" t="str">
        <f t="shared" si="222"/>
        <v/>
      </c>
    </row>
    <row r="14199" spans="11:11">
      <c r="K14199" s="47" t="str">
        <f t="shared" si="222"/>
        <v/>
      </c>
    </row>
    <row r="14200" spans="11:11">
      <c r="K14200" s="47" t="str">
        <f t="shared" si="222"/>
        <v/>
      </c>
    </row>
    <row r="14201" spans="11:11">
      <c r="K14201" s="47" t="str">
        <f t="shared" si="222"/>
        <v/>
      </c>
    </row>
    <row r="14202" spans="11:11">
      <c r="K14202" s="47" t="str">
        <f t="shared" si="222"/>
        <v/>
      </c>
    </row>
    <row r="14203" spans="11:11">
      <c r="K14203" s="47" t="str">
        <f t="shared" si="222"/>
        <v/>
      </c>
    </row>
    <row r="14204" spans="11:11">
      <c r="K14204" s="47" t="str">
        <f t="shared" si="222"/>
        <v/>
      </c>
    </row>
    <row r="14205" spans="11:11">
      <c r="K14205" s="47" t="str">
        <f t="shared" si="222"/>
        <v/>
      </c>
    </row>
    <row r="14206" spans="11:11">
      <c r="K14206" s="47" t="str">
        <f t="shared" si="222"/>
        <v/>
      </c>
    </row>
    <row r="14207" spans="11:11">
      <c r="K14207" s="47" t="str">
        <f t="shared" si="222"/>
        <v/>
      </c>
    </row>
    <row r="14208" spans="11:11">
      <c r="K14208" s="47" t="str">
        <f t="shared" si="222"/>
        <v/>
      </c>
    </row>
    <row r="14209" spans="11:11">
      <c r="K14209" s="47" t="str">
        <f t="shared" si="222"/>
        <v/>
      </c>
    </row>
    <row r="14210" spans="11:11">
      <c r="K14210" s="47" t="str">
        <f t="shared" si="222"/>
        <v/>
      </c>
    </row>
    <row r="14211" spans="11:11">
      <c r="K14211" s="47" t="str">
        <f t="shared" si="222"/>
        <v/>
      </c>
    </row>
    <row r="14212" spans="11:11">
      <c r="K14212" s="47" t="str">
        <f t="shared" si="222"/>
        <v/>
      </c>
    </row>
    <row r="14213" spans="11:11">
      <c r="K14213" s="47" t="str">
        <f t="shared" si="222"/>
        <v/>
      </c>
    </row>
    <row r="14214" spans="11:11">
      <c r="K14214" s="47" t="str">
        <f t="shared" si="222"/>
        <v/>
      </c>
    </row>
    <row r="14215" spans="11:11">
      <c r="K14215" s="47" t="str">
        <f t="shared" si="222"/>
        <v/>
      </c>
    </row>
    <row r="14216" spans="11:11">
      <c r="K14216" s="47" t="str">
        <f t="shared" si="222"/>
        <v/>
      </c>
    </row>
    <row r="14217" spans="11:11">
      <c r="K14217" s="47" t="str">
        <f t="shared" si="222"/>
        <v/>
      </c>
    </row>
    <row r="14218" spans="11:11">
      <c r="K14218" s="47" t="str">
        <f t="shared" si="222"/>
        <v/>
      </c>
    </row>
    <row r="14219" spans="11:11">
      <c r="K14219" s="47" t="str">
        <f t="shared" si="222"/>
        <v/>
      </c>
    </row>
    <row r="14220" spans="11:11">
      <c r="K14220" s="47" t="str">
        <f t="shared" si="222"/>
        <v/>
      </c>
    </row>
    <row r="14221" spans="11:11">
      <c r="K14221" s="47" t="str">
        <f t="shared" si="222"/>
        <v/>
      </c>
    </row>
    <row r="14222" spans="11:11">
      <c r="K14222" s="47" t="str">
        <f t="shared" si="222"/>
        <v/>
      </c>
    </row>
    <row r="14223" spans="11:11">
      <c r="K14223" s="47" t="str">
        <f t="shared" si="222"/>
        <v/>
      </c>
    </row>
    <row r="14224" spans="11:11">
      <c r="K14224" s="47" t="str">
        <f t="shared" si="222"/>
        <v/>
      </c>
    </row>
    <row r="14225" spans="11:11">
      <c r="K14225" s="47" t="str">
        <f t="shared" si="222"/>
        <v/>
      </c>
    </row>
    <row r="14226" spans="11:11">
      <c r="K14226" s="47" t="str">
        <f t="shared" si="222"/>
        <v/>
      </c>
    </row>
    <row r="14227" spans="11:11">
      <c r="K14227" s="47" t="str">
        <f t="shared" ref="K14227:K14290" si="223">LEFT(C14227,2)</f>
        <v/>
      </c>
    </row>
    <row r="14228" spans="11:11">
      <c r="K14228" s="47" t="str">
        <f t="shared" si="223"/>
        <v/>
      </c>
    </row>
    <row r="14229" spans="11:11">
      <c r="K14229" s="47" t="str">
        <f t="shared" si="223"/>
        <v/>
      </c>
    </row>
    <row r="14230" spans="11:11">
      <c r="K14230" s="47" t="str">
        <f t="shared" si="223"/>
        <v/>
      </c>
    </row>
    <row r="14231" spans="11:11">
      <c r="K14231" s="47" t="str">
        <f t="shared" si="223"/>
        <v/>
      </c>
    </row>
    <row r="14232" spans="11:11">
      <c r="K14232" s="47" t="str">
        <f t="shared" si="223"/>
        <v/>
      </c>
    </row>
    <row r="14233" spans="11:11">
      <c r="K14233" s="47" t="str">
        <f t="shared" si="223"/>
        <v/>
      </c>
    </row>
    <row r="14234" spans="11:11">
      <c r="K14234" s="47" t="str">
        <f t="shared" si="223"/>
        <v/>
      </c>
    </row>
    <row r="14235" spans="11:11">
      <c r="K14235" s="47" t="str">
        <f t="shared" si="223"/>
        <v/>
      </c>
    </row>
    <row r="14236" spans="11:11">
      <c r="K14236" s="47" t="str">
        <f t="shared" si="223"/>
        <v/>
      </c>
    </row>
    <row r="14237" spans="11:11">
      <c r="K14237" s="47" t="str">
        <f t="shared" si="223"/>
        <v/>
      </c>
    </row>
    <row r="14238" spans="11:11">
      <c r="K14238" s="47" t="str">
        <f t="shared" si="223"/>
        <v/>
      </c>
    </row>
    <row r="14239" spans="11:11">
      <c r="K14239" s="47" t="str">
        <f t="shared" si="223"/>
        <v/>
      </c>
    </row>
    <row r="14240" spans="11:11">
      <c r="K14240" s="47" t="str">
        <f t="shared" si="223"/>
        <v/>
      </c>
    </row>
    <row r="14241" spans="11:11">
      <c r="K14241" s="47" t="str">
        <f t="shared" si="223"/>
        <v/>
      </c>
    </row>
    <row r="14242" spans="11:11">
      <c r="K14242" s="47" t="str">
        <f t="shared" si="223"/>
        <v/>
      </c>
    </row>
    <row r="14243" spans="11:11">
      <c r="K14243" s="47" t="str">
        <f t="shared" si="223"/>
        <v/>
      </c>
    </row>
    <row r="14244" spans="11:11">
      <c r="K14244" s="47" t="str">
        <f t="shared" si="223"/>
        <v/>
      </c>
    </row>
    <row r="14245" spans="11:11">
      <c r="K14245" s="47" t="str">
        <f t="shared" si="223"/>
        <v/>
      </c>
    </row>
    <row r="14246" spans="11:11">
      <c r="K14246" s="47" t="str">
        <f t="shared" si="223"/>
        <v/>
      </c>
    </row>
    <row r="14247" spans="11:11">
      <c r="K14247" s="47" t="str">
        <f t="shared" si="223"/>
        <v/>
      </c>
    </row>
    <row r="14248" spans="11:11">
      <c r="K14248" s="47" t="str">
        <f t="shared" si="223"/>
        <v/>
      </c>
    </row>
    <row r="14249" spans="11:11">
      <c r="K14249" s="47" t="str">
        <f t="shared" si="223"/>
        <v/>
      </c>
    </row>
    <row r="14250" spans="11:11">
      <c r="K14250" s="47" t="str">
        <f t="shared" si="223"/>
        <v/>
      </c>
    </row>
    <row r="14251" spans="11:11">
      <c r="K14251" s="47" t="str">
        <f t="shared" si="223"/>
        <v/>
      </c>
    </row>
    <row r="14252" spans="11:11">
      <c r="K14252" s="47" t="str">
        <f t="shared" si="223"/>
        <v/>
      </c>
    </row>
    <row r="14253" spans="11:11">
      <c r="K14253" s="47" t="str">
        <f t="shared" si="223"/>
        <v/>
      </c>
    </row>
    <row r="14254" spans="11:11">
      <c r="K14254" s="47" t="str">
        <f t="shared" si="223"/>
        <v/>
      </c>
    </row>
    <row r="14255" spans="11:11">
      <c r="K14255" s="47" t="str">
        <f t="shared" si="223"/>
        <v/>
      </c>
    </row>
    <row r="14256" spans="11:11">
      <c r="K14256" s="47" t="str">
        <f t="shared" si="223"/>
        <v/>
      </c>
    </row>
    <row r="14257" spans="11:11">
      <c r="K14257" s="47" t="str">
        <f t="shared" si="223"/>
        <v/>
      </c>
    </row>
    <row r="14258" spans="11:11">
      <c r="K14258" s="47" t="str">
        <f t="shared" si="223"/>
        <v/>
      </c>
    </row>
    <row r="14259" spans="11:11">
      <c r="K14259" s="47" t="str">
        <f t="shared" si="223"/>
        <v/>
      </c>
    </row>
    <row r="14260" spans="11:11">
      <c r="K14260" s="47" t="str">
        <f t="shared" si="223"/>
        <v/>
      </c>
    </row>
    <row r="14261" spans="11:11">
      <c r="K14261" s="47" t="str">
        <f t="shared" si="223"/>
        <v/>
      </c>
    </row>
    <row r="14262" spans="11:11">
      <c r="K14262" s="47" t="str">
        <f t="shared" si="223"/>
        <v/>
      </c>
    </row>
    <row r="14263" spans="11:11">
      <c r="K14263" s="47" t="str">
        <f t="shared" si="223"/>
        <v/>
      </c>
    </row>
    <row r="14264" spans="11:11">
      <c r="K14264" s="47" t="str">
        <f t="shared" si="223"/>
        <v/>
      </c>
    </row>
    <row r="14265" spans="11:11">
      <c r="K14265" s="47" t="str">
        <f t="shared" si="223"/>
        <v/>
      </c>
    </row>
    <row r="14266" spans="11:11">
      <c r="K14266" s="47" t="str">
        <f t="shared" si="223"/>
        <v/>
      </c>
    </row>
    <row r="14267" spans="11:11">
      <c r="K14267" s="47" t="str">
        <f t="shared" si="223"/>
        <v/>
      </c>
    </row>
    <row r="14268" spans="11:11">
      <c r="K14268" s="47" t="str">
        <f t="shared" si="223"/>
        <v/>
      </c>
    </row>
    <row r="14269" spans="11:11">
      <c r="K14269" s="47" t="str">
        <f t="shared" si="223"/>
        <v/>
      </c>
    </row>
    <row r="14270" spans="11:11">
      <c r="K14270" s="47" t="str">
        <f t="shared" si="223"/>
        <v/>
      </c>
    </row>
    <row r="14271" spans="11:11">
      <c r="K14271" s="47" t="str">
        <f t="shared" si="223"/>
        <v/>
      </c>
    </row>
    <row r="14272" spans="11:11">
      <c r="K14272" s="47" t="str">
        <f t="shared" si="223"/>
        <v/>
      </c>
    </row>
    <row r="14273" spans="11:11">
      <c r="K14273" s="47" t="str">
        <f t="shared" si="223"/>
        <v/>
      </c>
    </row>
    <row r="14274" spans="11:11">
      <c r="K14274" s="47" t="str">
        <f t="shared" si="223"/>
        <v/>
      </c>
    </row>
    <row r="14275" spans="11:11">
      <c r="K14275" s="47" t="str">
        <f t="shared" si="223"/>
        <v/>
      </c>
    </row>
    <row r="14276" spans="11:11">
      <c r="K14276" s="47" t="str">
        <f t="shared" si="223"/>
        <v/>
      </c>
    </row>
    <row r="14277" spans="11:11">
      <c r="K14277" s="47" t="str">
        <f t="shared" si="223"/>
        <v/>
      </c>
    </row>
    <row r="14278" spans="11:11">
      <c r="K14278" s="47" t="str">
        <f t="shared" si="223"/>
        <v/>
      </c>
    </row>
    <row r="14279" spans="11:11">
      <c r="K14279" s="47" t="str">
        <f t="shared" si="223"/>
        <v/>
      </c>
    </row>
    <row r="14280" spans="11:11">
      <c r="K14280" s="47" t="str">
        <f t="shared" si="223"/>
        <v/>
      </c>
    </row>
    <row r="14281" spans="11:11">
      <c r="K14281" s="47" t="str">
        <f t="shared" si="223"/>
        <v/>
      </c>
    </row>
    <row r="14282" spans="11:11">
      <c r="K14282" s="47" t="str">
        <f t="shared" si="223"/>
        <v/>
      </c>
    </row>
    <row r="14283" spans="11:11">
      <c r="K14283" s="47" t="str">
        <f t="shared" si="223"/>
        <v/>
      </c>
    </row>
    <row r="14284" spans="11:11">
      <c r="K14284" s="47" t="str">
        <f t="shared" si="223"/>
        <v/>
      </c>
    </row>
    <row r="14285" spans="11:11">
      <c r="K14285" s="47" t="str">
        <f t="shared" si="223"/>
        <v/>
      </c>
    </row>
    <row r="14286" spans="11:11">
      <c r="K14286" s="47" t="str">
        <f t="shared" si="223"/>
        <v/>
      </c>
    </row>
    <row r="14287" spans="11:11">
      <c r="K14287" s="47" t="str">
        <f t="shared" si="223"/>
        <v/>
      </c>
    </row>
    <row r="14288" spans="11:11">
      <c r="K14288" s="47" t="str">
        <f t="shared" si="223"/>
        <v/>
      </c>
    </row>
    <row r="14289" spans="11:11">
      <c r="K14289" s="47" t="str">
        <f t="shared" si="223"/>
        <v/>
      </c>
    </row>
    <row r="14290" spans="11:11">
      <c r="K14290" s="47" t="str">
        <f t="shared" si="223"/>
        <v/>
      </c>
    </row>
    <row r="14291" spans="11:11">
      <c r="K14291" s="47" t="str">
        <f t="shared" ref="K14291:K14354" si="224">LEFT(C14291,2)</f>
        <v/>
      </c>
    </row>
    <row r="14292" spans="11:11">
      <c r="K14292" s="47" t="str">
        <f t="shared" si="224"/>
        <v/>
      </c>
    </row>
    <row r="14293" spans="11:11">
      <c r="K14293" s="47" t="str">
        <f t="shared" si="224"/>
        <v/>
      </c>
    </row>
    <row r="14294" spans="11:11">
      <c r="K14294" s="47" t="str">
        <f t="shared" si="224"/>
        <v/>
      </c>
    </row>
    <row r="14295" spans="11:11">
      <c r="K14295" s="47" t="str">
        <f t="shared" si="224"/>
        <v/>
      </c>
    </row>
    <row r="14296" spans="11:11">
      <c r="K14296" s="47" t="str">
        <f t="shared" si="224"/>
        <v/>
      </c>
    </row>
    <row r="14297" spans="11:11">
      <c r="K14297" s="47" t="str">
        <f t="shared" si="224"/>
        <v/>
      </c>
    </row>
    <row r="14298" spans="11:11">
      <c r="K14298" s="47" t="str">
        <f t="shared" si="224"/>
        <v/>
      </c>
    </row>
    <row r="14299" spans="11:11">
      <c r="K14299" s="47" t="str">
        <f t="shared" si="224"/>
        <v/>
      </c>
    </row>
    <row r="14300" spans="11:11">
      <c r="K14300" s="47" t="str">
        <f t="shared" si="224"/>
        <v/>
      </c>
    </row>
    <row r="14301" spans="11:11">
      <c r="K14301" s="47" t="str">
        <f t="shared" si="224"/>
        <v/>
      </c>
    </row>
    <row r="14302" spans="11:11">
      <c r="K14302" s="47" t="str">
        <f t="shared" si="224"/>
        <v/>
      </c>
    </row>
    <row r="14303" spans="11:11">
      <c r="K14303" s="47" t="str">
        <f t="shared" si="224"/>
        <v/>
      </c>
    </row>
    <row r="14304" spans="11:11">
      <c r="K14304" s="47" t="str">
        <f t="shared" si="224"/>
        <v/>
      </c>
    </row>
    <row r="14305" spans="11:11">
      <c r="K14305" s="47" t="str">
        <f t="shared" si="224"/>
        <v/>
      </c>
    </row>
    <row r="14306" spans="11:11">
      <c r="K14306" s="47" t="str">
        <f t="shared" si="224"/>
        <v/>
      </c>
    </row>
    <row r="14307" spans="11:11">
      <c r="K14307" s="47" t="str">
        <f t="shared" si="224"/>
        <v/>
      </c>
    </row>
    <row r="14308" spans="11:11">
      <c r="K14308" s="47" t="str">
        <f t="shared" si="224"/>
        <v/>
      </c>
    </row>
    <row r="14309" spans="11:11">
      <c r="K14309" s="47" t="str">
        <f t="shared" si="224"/>
        <v/>
      </c>
    </row>
    <row r="14310" spans="11:11">
      <c r="K14310" s="47" t="str">
        <f t="shared" si="224"/>
        <v/>
      </c>
    </row>
    <row r="14311" spans="11:11">
      <c r="K14311" s="47" t="str">
        <f t="shared" si="224"/>
        <v/>
      </c>
    </row>
    <row r="14312" spans="11:11">
      <c r="K14312" s="47" t="str">
        <f t="shared" si="224"/>
        <v/>
      </c>
    </row>
    <row r="14313" spans="11:11">
      <c r="K14313" s="47" t="str">
        <f t="shared" si="224"/>
        <v/>
      </c>
    </row>
    <row r="14314" spans="11:11">
      <c r="K14314" s="47" t="str">
        <f t="shared" si="224"/>
        <v/>
      </c>
    </row>
    <row r="14315" spans="11:11">
      <c r="K14315" s="47" t="str">
        <f t="shared" si="224"/>
        <v/>
      </c>
    </row>
    <row r="14316" spans="11:11">
      <c r="K14316" s="47" t="str">
        <f t="shared" si="224"/>
        <v/>
      </c>
    </row>
    <row r="14317" spans="11:11">
      <c r="K14317" s="47" t="str">
        <f t="shared" si="224"/>
        <v/>
      </c>
    </row>
    <row r="14318" spans="11:11">
      <c r="K14318" s="47" t="str">
        <f t="shared" si="224"/>
        <v/>
      </c>
    </row>
    <row r="14319" spans="11:11">
      <c r="K14319" s="47" t="str">
        <f t="shared" si="224"/>
        <v/>
      </c>
    </row>
    <row r="14320" spans="11:11">
      <c r="K14320" s="47" t="str">
        <f t="shared" si="224"/>
        <v/>
      </c>
    </row>
    <row r="14321" spans="11:11">
      <c r="K14321" s="47" t="str">
        <f t="shared" si="224"/>
        <v/>
      </c>
    </row>
    <row r="14322" spans="11:11">
      <c r="K14322" s="47" t="str">
        <f t="shared" si="224"/>
        <v/>
      </c>
    </row>
    <row r="14323" spans="11:11">
      <c r="K14323" s="47" t="str">
        <f t="shared" si="224"/>
        <v/>
      </c>
    </row>
    <row r="14324" spans="11:11">
      <c r="K14324" s="47" t="str">
        <f t="shared" si="224"/>
        <v/>
      </c>
    </row>
    <row r="14325" spans="11:11">
      <c r="K14325" s="47" t="str">
        <f t="shared" si="224"/>
        <v/>
      </c>
    </row>
    <row r="14326" spans="11:11">
      <c r="K14326" s="47" t="str">
        <f t="shared" si="224"/>
        <v/>
      </c>
    </row>
    <row r="14327" spans="11:11">
      <c r="K14327" s="47" t="str">
        <f t="shared" si="224"/>
        <v/>
      </c>
    </row>
    <row r="14328" spans="11:11">
      <c r="K14328" s="47" t="str">
        <f t="shared" si="224"/>
        <v/>
      </c>
    </row>
    <row r="14329" spans="11:11">
      <c r="K14329" s="47" t="str">
        <f t="shared" si="224"/>
        <v/>
      </c>
    </row>
    <row r="14330" spans="11:11">
      <c r="K14330" s="47" t="str">
        <f t="shared" si="224"/>
        <v/>
      </c>
    </row>
    <row r="14331" spans="11:11">
      <c r="K14331" s="47" t="str">
        <f t="shared" si="224"/>
        <v/>
      </c>
    </row>
    <row r="14332" spans="11:11">
      <c r="K14332" s="47" t="str">
        <f t="shared" si="224"/>
        <v/>
      </c>
    </row>
    <row r="14333" spans="11:11">
      <c r="K14333" s="47" t="str">
        <f t="shared" si="224"/>
        <v/>
      </c>
    </row>
    <row r="14334" spans="11:11">
      <c r="K14334" s="47" t="str">
        <f t="shared" si="224"/>
        <v/>
      </c>
    </row>
    <row r="14335" spans="11:11">
      <c r="K14335" s="47" t="str">
        <f t="shared" si="224"/>
        <v/>
      </c>
    </row>
    <row r="14336" spans="11:11">
      <c r="K14336" s="47" t="str">
        <f t="shared" si="224"/>
        <v/>
      </c>
    </row>
    <row r="14337" spans="11:11">
      <c r="K14337" s="47" t="str">
        <f t="shared" si="224"/>
        <v/>
      </c>
    </row>
    <row r="14338" spans="11:11">
      <c r="K14338" s="47" t="str">
        <f t="shared" si="224"/>
        <v/>
      </c>
    </row>
    <row r="14339" spans="11:11">
      <c r="K14339" s="47" t="str">
        <f t="shared" si="224"/>
        <v/>
      </c>
    </row>
    <row r="14340" spans="11:11">
      <c r="K14340" s="47" t="str">
        <f t="shared" si="224"/>
        <v/>
      </c>
    </row>
    <row r="14341" spans="11:11">
      <c r="K14341" s="47" t="str">
        <f t="shared" si="224"/>
        <v/>
      </c>
    </row>
    <row r="14342" spans="11:11">
      <c r="K14342" s="47" t="str">
        <f t="shared" si="224"/>
        <v/>
      </c>
    </row>
    <row r="14343" spans="11:11">
      <c r="K14343" s="47" t="str">
        <f t="shared" si="224"/>
        <v/>
      </c>
    </row>
    <row r="14344" spans="11:11">
      <c r="K14344" s="47" t="str">
        <f t="shared" si="224"/>
        <v/>
      </c>
    </row>
    <row r="14345" spans="11:11">
      <c r="K14345" s="47" t="str">
        <f t="shared" si="224"/>
        <v/>
      </c>
    </row>
    <row r="14346" spans="11:11">
      <c r="K14346" s="47" t="str">
        <f t="shared" si="224"/>
        <v/>
      </c>
    </row>
    <row r="14347" spans="11:11">
      <c r="K14347" s="47" t="str">
        <f t="shared" si="224"/>
        <v/>
      </c>
    </row>
    <row r="14348" spans="11:11">
      <c r="K14348" s="47" t="str">
        <f t="shared" si="224"/>
        <v/>
      </c>
    </row>
    <row r="14349" spans="11:11">
      <c r="K14349" s="47" t="str">
        <f t="shared" si="224"/>
        <v/>
      </c>
    </row>
    <row r="14350" spans="11:11">
      <c r="K14350" s="47" t="str">
        <f t="shared" si="224"/>
        <v/>
      </c>
    </row>
    <row r="14351" spans="11:11">
      <c r="K14351" s="47" t="str">
        <f t="shared" si="224"/>
        <v/>
      </c>
    </row>
    <row r="14352" spans="11:11">
      <c r="K14352" s="47" t="str">
        <f t="shared" si="224"/>
        <v/>
      </c>
    </row>
    <row r="14353" spans="11:11">
      <c r="K14353" s="47" t="str">
        <f t="shared" si="224"/>
        <v/>
      </c>
    </row>
    <row r="14354" spans="11:11">
      <c r="K14354" s="47" t="str">
        <f t="shared" si="224"/>
        <v/>
      </c>
    </row>
    <row r="14355" spans="11:11">
      <c r="K14355" s="47" t="str">
        <f t="shared" ref="K14355:K14418" si="225">LEFT(C14355,2)</f>
        <v/>
      </c>
    </row>
    <row r="14356" spans="11:11">
      <c r="K14356" s="47" t="str">
        <f t="shared" si="225"/>
        <v/>
      </c>
    </row>
    <row r="14357" spans="11:11">
      <c r="K14357" s="47" t="str">
        <f t="shared" si="225"/>
        <v/>
      </c>
    </row>
    <row r="14358" spans="11:11">
      <c r="K14358" s="47" t="str">
        <f t="shared" si="225"/>
        <v/>
      </c>
    </row>
    <row r="14359" spans="11:11">
      <c r="K14359" s="47" t="str">
        <f t="shared" si="225"/>
        <v/>
      </c>
    </row>
    <row r="14360" spans="11:11">
      <c r="K14360" s="47" t="str">
        <f t="shared" si="225"/>
        <v/>
      </c>
    </row>
    <row r="14361" spans="11:11">
      <c r="K14361" s="47" t="str">
        <f t="shared" si="225"/>
        <v/>
      </c>
    </row>
    <row r="14362" spans="11:11">
      <c r="K14362" s="47" t="str">
        <f t="shared" si="225"/>
        <v/>
      </c>
    </row>
    <row r="14363" spans="11:11">
      <c r="K14363" s="47" t="str">
        <f t="shared" si="225"/>
        <v/>
      </c>
    </row>
    <row r="14364" spans="11:11">
      <c r="K14364" s="47" t="str">
        <f t="shared" si="225"/>
        <v/>
      </c>
    </row>
    <row r="14365" spans="11:11">
      <c r="K14365" s="47" t="str">
        <f t="shared" si="225"/>
        <v/>
      </c>
    </row>
    <row r="14366" spans="11:11">
      <c r="K14366" s="47" t="str">
        <f t="shared" si="225"/>
        <v/>
      </c>
    </row>
    <row r="14367" spans="11:11">
      <c r="K14367" s="47" t="str">
        <f t="shared" si="225"/>
        <v/>
      </c>
    </row>
    <row r="14368" spans="11:11">
      <c r="K14368" s="47" t="str">
        <f t="shared" si="225"/>
        <v/>
      </c>
    </row>
    <row r="14369" spans="11:11">
      <c r="K14369" s="47" t="str">
        <f t="shared" si="225"/>
        <v/>
      </c>
    </row>
    <row r="14370" spans="11:11">
      <c r="K14370" s="47" t="str">
        <f t="shared" si="225"/>
        <v/>
      </c>
    </row>
    <row r="14371" spans="11:11">
      <c r="K14371" s="47" t="str">
        <f t="shared" si="225"/>
        <v/>
      </c>
    </row>
    <row r="14372" spans="11:11">
      <c r="K14372" s="47" t="str">
        <f t="shared" si="225"/>
        <v/>
      </c>
    </row>
    <row r="14373" spans="11:11">
      <c r="K14373" s="47" t="str">
        <f t="shared" si="225"/>
        <v/>
      </c>
    </row>
    <row r="14374" spans="11:11">
      <c r="K14374" s="47" t="str">
        <f t="shared" si="225"/>
        <v/>
      </c>
    </row>
    <row r="14375" spans="11:11">
      <c r="K14375" s="47" t="str">
        <f t="shared" si="225"/>
        <v/>
      </c>
    </row>
    <row r="14376" spans="11:11">
      <c r="K14376" s="47" t="str">
        <f t="shared" si="225"/>
        <v/>
      </c>
    </row>
    <row r="14377" spans="11:11">
      <c r="K14377" s="47" t="str">
        <f t="shared" si="225"/>
        <v/>
      </c>
    </row>
    <row r="14378" spans="11:11">
      <c r="K14378" s="47" t="str">
        <f t="shared" si="225"/>
        <v/>
      </c>
    </row>
    <row r="14379" spans="11:11">
      <c r="K14379" s="47" t="str">
        <f t="shared" si="225"/>
        <v/>
      </c>
    </row>
    <row r="14380" spans="11:11">
      <c r="K14380" s="47" t="str">
        <f t="shared" si="225"/>
        <v/>
      </c>
    </row>
    <row r="14381" spans="11:11">
      <c r="K14381" s="47" t="str">
        <f t="shared" si="225"/>
        <v/>
      </c>
    </row>
    <row r="14382" spans="11:11">
      <c r="K14382" s="47" t="str">
        <f t="shared" si="225"/>
        <v/>
      </c>
    </row>
    <row r="14383" spans="11:11">
      <c r="K14383" s="47" t="str">
        <f t="shared" si="225"/>
        <v/>
      </c>
    </row>
    <row r="14384" spans="11:11">
      <c r="K14384" s="47" t="str">
        <f t="shared" si="225"/>
        <v/>
      </c>
    </row>
    <row r="14385" spans="11:11">
      <c r="K14385" s="47" t="str">
        <f t="shared" si="225"/>
        <v/>
      </c>
    </row>
    <row r="14386" spans="11:11">
      <c r="K14386" s="47" t="str">
        <f t="shared" si="225"/>
        <v/>
      </c>
    </row>
    <row r="14387" spans="11:11">
      <c r="K14387" s="47" t="str">
        <f t="shared" si="225"/>
        <v/>
      </c>
    </row>
    <row r="14388" spans="11:11">
      <c r="K14388" s="47" t="str">
        <f t="shared" si="225"/>
        <v/>
      </c>
    </row>
    <row r="14389" spans="11:11">
      <c r="K14389" s="47" t="str">
        <f t="shared" si="225"/>
        <v/>
      </c>
    </row>
    <row r="14390" spans="11:11">
      <c r="K14390" s="47" t="str">
        <f t="shared" si="225"/>
        <v/>
      </c>
    </row>
    <row r="14391" spans="11:11">
      <c r="K14391" s="47" t="str">
        <f t="shared" si="225"/>
        <v/>
      </c>
    </row>
    <row r="14392" spans="11:11">
      <c r="K14392" s="47" t="str">
        <f t="shared" si="225"/>
        <v/>
      </c>
    </row>
    <row r="14393" spans="11:11">
      <c r="K14393" s="47" t="str">
        <f t="shared" si="225"/>
        <v/>
      </c>
    </row>
    <row r="14394" spans="11:11">
      <c r="K14394" s="47" t="str">
        <f t="shared" si="225"/>
        <v/>
      </c>
    </row>
    <row r="14395" spans="11:11">
      <c r="K14395" s="47" t="str">
        <f t="shared" si="225"/>
        <v/>
      </c>
    </row>
    <row r="14396" spans="11:11">
      <c r="K14396" s="47" t="str">
        <f t="shared" si="225"/>
        <v/>
      </c>
    </row>
    <row r="14397" spans="11:11">
      <c r="K14397" s="47" t="str">
        <f t="shared" si="225"/>
        <v/>
      </c>
    </row>
    <row r="14398" spans="11:11">
      <c r="K14398" s="47" t="str">
        <f t="shared" si="225"/>
        <v/>
      </c>
    </row>
    <row r="14399" spans="11:11">
      <c r="K14399" s="47" t="str">
        <f t="shared" si="225"/>
        <v/>
      </c>
    </row>
    <row r="14400" spans="11:11">
      <c r="K14400" s="47" t="str">
        <f t="shared" si="225"/>
        <v/>
      </c>
    </row>
    <row r="14401" spans="11:11">
      <c r="K14401" s="47" t="str">
        <f t="shared" si="225"/>
        <v/>
      </c>
    </row>
    <row r="14402" spans="11:11">
      <c r="K14402" s="47" t="str">
        <f t="shared" si="225"/>
        <v/>
      </c>
    </row>
    <row r="14403" spans="11:11">
      <c r="K14403" s="47" t="str">
        <f t="shared" si="225"/>
        <v/>
      </c>
    </row>
    <row r="14404" spans="11:11">
      <c r="K14404" s="47" t="str">
        <f t="shared" si="225"/>
        <v/>
      </c>
    </row>
    <row r="14405" spans="11:11">
      <c r="K14405" s="47" t="str">
        <f t="shared" si="225"/>
        <v/>
      </c>
    </row>
    <row r="14406" spans="11:11">
      <c r="K14406" s="47" t="str">
        <f t="shared" si="225"/>
        <v/>
      </c>
    </row>
    <row r="14407" spans="11:11">
      <c r="K14407" s="47" t="str">
        <f t="shared" si="225"/>
        <v/>
      </c>
    </row>
    <row r="14408" spans="11:11">
      <c r="K14408" s="47" t="str">
        <f t="shared" si="225"/>
        <v/>
      </c>
    </row>
    <row r="14409" spans="11:11">
      <c r="K14409" s="47" t="str">
        <f t="shared" si="225"/>
        <v/>
      </c>
    </row>
    <row r="14410" spans="11:11">
      <c r="K14410" s="47" t="str">
        <f t="shared" si="225"/>
        <v/>
      </c>
    </row>
    <row r="14411" spans="11:11">
      <c r="K14411" s="47" t="str">
        <f t="shared" si="225"/>
        <v/>
      </c>
    </row>
    <row r="14412" spans="11:11">
      <c r="K14412" s="47" t="str">
        <f t="shared" si="225"/>
        <v/>
      </c>
    </row>
    <row r="14413" spans="11:11">
      <c r="K14413" s="47" t="str">
        <f t="shared" si="225"/>
        <v/>
      </c>
    </row>
    <row r="14414" spans="11:11">
      <c r="K14414" s="47" t="str">
        <f t="shared" si="225"/>
        <v/>
      </c>
    </row>
    <row r="14415" spans="11:11">
      <c r="K14415" s="47" t="str">
        <f t="shared" si="225"/>
        <v/>
      </c>
    </row>
    <row r="14416" spans="11:11">
      <c r="K14416" s="47" t="str">
        <f t="shared" si="225"/>
        <v/>
      </c>
    </row>
    <row r="14417" spans="11:11">
      <c r="K14417" s="47" t="str">
        <f t="shared" si="225"/>
        <v/>
      </c>
    </row>
    <row r="14418" spans="11:11">
      <c r="K14418" s="47" t="str">
        <f t="shared" si="225"/>
        <v/>
      </c>
    </row>
    <row r="14419" spans="11:11">
      <c r="K14419" s="47" t="str">
        <f t="shared" ref="K14419:K14482" si="226">LEFT(C14419,2)</f>
        <v/>
      </c>
    </row>
    <row r="14420" spans="11:11">
      <c r="K14420" s="47" t="str">
        <f t="shared" si="226"/>
        <v/>
      </c>
    </row>
    <row r="14421" spans="11:11">
      <c r="K14421" s="47" t="str">
        <f t="shared" si="226"/>
        <v/>
      </c>
    </row>
    <row r="14422" spans="11:11">
      <c r="K14422" s="47" t="str">
        <f t="shared" si="226"/>
        <v/>
      </c>
    </row>
    <row r="14423" spans="11:11">
      <c r="K14423" s="47" t="str">
        <f t="shared" si="226"/>
        <v/>
      </c>
    </row>
    <row r="14424" spans="11:11">
      <c r="K14424" s="47" t="str">
        <f t="shared" si="226"/>
        <v/>
      </c>
    </row>
    <row r="14425" spans="11:11">
      <c r="K14425" s="47" t="str">
        <f t="shared" si="226"/>
        <v/>
      </c>
    </row>
    <row r="14426" spans="11:11">
      <c r="K14426" s="47" t="str">
        <f t="shared" si="226"/>
        <v/>
      </c>
    </row>
    <row r="14427" spans="11:11">
      <c r="K14427" s="47" t="str">
        <f t="shared" si="226"/>
        <v/>
      </c>
    </row>
    <row r="14428" spans="11:11">
      <c r="K14428" s="47" t="str">
        <f t="shared" si="226"/>
        <v/>
      </c>
    </row>
    <row r="14429" spans="11:11">
      <c r="K14429" s="47" t="str">
        <f t="shared" si="226"/>
        <v/>
      </c>
    </row>
    <row r="14430" spans="11:11">
      <c r="K14430" s="47" t="str">
        <f t="shared" si="226"/>
        <v/>
      </c>
    </row>
    <row r="14431" spans="11:11">
      <c r="K14431" s="47" t="str">
        <f t="shared" si="226"/>
        <v/>
      </c>
    </row>
    <row r="14432" spans="11:11">
      <c r="K14432" s="47" t="str">
        <f t="shared" si="226"/>
        <v/>
      </c>
    </row>
    <row r="14433" spans="11:11">
      <c r="K14433" s="47" t="str">
        <f t="shared" si="226"/>
        <v/>
      </c>
    </row>
    <row r="14434" spans="11:11">
      <c r="K14434" s="47" t="str">
        <f t="shared" si="226"/>
        <v/>
      </c>
    </row>
    <row r="14435" spans="11:11">
      <c r="K14435" s="47" t="str">
        <f t="shared" si="226"/>
        <v/>
      </c>
    </row>
    <row r="14436" spans="11:11">
      <c r="K14436" s="47" t="str">
        <f t="shared" si="226"/>
        <v/>
      </c>
    </row>
    <row r="14437" spans="11:11">
      <c r="K14437" s="47" t="str">
        <f t="shared" si="226"/>
        <v/>
      </c>
    </row>
    <row r="14438" spans="11:11">
      <c r="K14438" s="47" t="str">
        <f t="shared" si="226"/>
        <v/>
      </c>
    </row>
    <row r="14439" spans="11:11">
      <c r="K14439" s="47" t="str">
        <f t="shared" si="226"/>
        <v/>
      </c>
    </row>
    <row r="14440" spans="11:11">
      <c r="K14440" s="47" t="str">
        <f t="shared" si="226"/>
        <v/>
      </c>
    </row>
    <row r="14441" spans="11:11">
      <c r="K14441" s="47" t="str">
        <f t="shared" si="226"/>
        <v/>
      </c>
    </row>
    <row r="14442" spans="11:11">
      <c r="K14442" s="47" t="str">
        <f t="shared" si="226"/>
        <v/>
      </c>
    </row>
    <row r="14443" spans="11:11">
      <c r="K14443" s="47" t="str">
        <f t="shared" si="226"/>
        <v/>
      </c>
    </row>
    <row r="14444" spans="11:11">
      <c r="K14444" s="47" t="str">
        <f t="shared" si="226"/>
        <v/>
      </c>
    </row>
    <row r="14445" spans="11:11">
      <c r="K14445" s="47" t="str">
        <f t="shared" si="226"/>
        <v/>
      </c>
    </row>
    <row r="14446" spans="11:11">
      <c r="K14446" s="47" t="str">
        <f t="shared" si="226"/>
        <v/>
      </c>
    </row>
    <row r="14447" spans="11:11">
      <c r="K14447" s="47" t="str">
        <f t="shared" si="226"/>
        <v/>
      </c>
    </row>
    <row r="14448" spans="11:11">
      <c r="K14448" s="47" t="str">
        <f t="shared" si="226"/>
        <v/>
      </c>
    </row>
    <row r="14449" spans="11:11">
      <c r="K14449" s="47" t="str">
        <f t="shared" si="226"/>
        <v/>
      </c>
    </row>
    <row r="14450" spans="11:11">
      <c r="K14450" s="47" t="str">
        <f t="shared" si="226"/>
        <v/>
      </c>
    </row>
    <row r="14451" spans="11:11">
      <c r="K14451" s="47" t="str">
        <f t="shared" si="226"/>
        <v/>
      </c>
    </row>
    <row r="14452" spans="11:11">
      <c r="K14452" s="47" t="str">
        <f t="shared" si="226"/>
        <v/>
      </c>
    </row>
    <row r="14453" spans="11:11">
      <c r="K14453" s="47" t="str">
        <f t="shared" si="226"/>
        <v/>
      </c>
    </row>
    <row r="14454" spans="11:11">
      <c r="K14454" s="47" t="str">
        <f t="shared" si="226"/>
        <v/>
      </c>
    </row>
    <row r="14455" spans="11:11">
      <c r="K14455" s="47" t="str">
        <f t="shared" si="226"/>
        <v/>
      </c>
    </row>
    <row r="14456" spans="11:11">
      <c r="K14456" s="47" t="str">
        <f t="shared" si="226"/>
        <v/>
      </c>
    </row>
    <row r="14457" spans="11:11">
      <c r="K14457" s="47" t="str">
        <f t="shared" si="226"/>
        <v/>
      </c>
    </row>
    <row r="14458" spans="11:11">
      <c r="K14458" s="47" t="str">
        <f t="shared" si="226"/>
        <v/>
      </c>
    </row>
    <row r="14459" spans="11:11">
      <c r="K14459" s="47" t="str">
        <f t="shared" si="226"/>
        <v/>
      </c>
    </row>
    <row r="14460" spans="11:11">
      <c r="K14460" s="47" t="str">
        <f t="shared" si="226"/>
        <v/>
      </c>
    </row>
    <row r="14461" spans="11:11">
      <c r="K14461" s="47" t="str">
        <f t="shared" si="226"/>
        <v/>
      </c>
    </row>
    <row r="14462" spans="11:11">
      <c r="K14462" s="47" t="str">
        <f t="shared" si="226"/>
        <v/>
      </c>
    </row>
    <row r="14463" spans="11:11">
      <c r="K14463" s="47" t="str">
        <f t="shared" si="226"/>
        <v/>
      </c>
    </row>
    <row r="14464" spans="11:11">
      <c r="K14464" s="47" t="str">
        <f t="shared" si="226"/>
        <v/>
      </c>
    </row>
    <row r="14465" spans="11:11">
      <c r="K14465" s="47" t="str">
        <f t="shared" si="226"/>
        <v/>
      </c>
    </row>
    <row r="14466" spans="11:11">
      <c r="K14466" s="47" t="str">
        <f t="shared" si="226"/>
        <v/>
      </c>
    </row>
    <row r="14467" spans="11:11">
      <c r="K14467" s="47" t="str">
        <f t="shared" si="226"/>
        <v/>
      </c>
    </row>
    <row r="14468" spans="11:11">
      <c r="K14468" s="47" t="str">
        <f t="shared" si="226"/>
        <v/>
      </c>
    </row>
    <row r="14469" spans="11:11">
      <c r="K14469" s="47" t="str">
        <f t="shared" si="226"/>
        <v/>
      </c>
    </row>
    <row r="14470" spans="11:11">
      <c r="K14470" s="47" t="str">
        <f t="shared" si="226"/>
        <v/>
      </c>
    </row>
    <row r="14471" spans="11:11">
      <c r="K14471" s="47" t="str">
        <f t="shared" si="226"/>
        <v/>
      </c>
    </row>
    <row r="14472" spans="11:11">
      <c r="K14472" s="47" t="str">
        <f t="shared" si="226"/>
        <v/>
      </c>
    </row>
    <row r="14473" spans="11:11">
      <c r="K14473" s="47" t="str">
        <f t="shared" si="226"/>
        <v/>
      </c>
    </row>
    <row r="14474" spans="11:11">
      <c r="K14474" s="47" t="str">
        <f t="shared" si="226"/>
        <v/>
      </c>
    </row>
    <row r="14475" spans="11:11">
      <c r="K14475" s="47" t="str">
        <f t="shared" si="226"/>
        <v/>
      </c>
    </row>
    <row r="14476" spans="11:11">
      <c r="K14476" s="47" t="str">
        <f t="shared" si="226"/>
        <v/>
      </c>
    </row>
    <row r="14477" spans="11:11">
      <c r="K14477" s="47" t="str">
        <f t="shared" si="226"/>
        <v/>
      </c>
    </row>
    <row r="14478" spans="11:11">
      <c r="K14478" s="47" t="str">
        <f t="shared" si="226"/>
        <v/>
      </c>
    </row>
    <row r="14479" spans="11:11">
      <c r="K14479" s="47" t="str">
        <f t="shared" si="226"/>
        <v/>
      </c>
    </row>
    <row r="14480" spans="11:11">
      <c r="K14480" s="47" t="str">
        <f t="shared" si="226"/>
        <v/>
      </c>
    </row>
    <row r="14481" spans="11:11">
      <c r="K14481" s="47" t="str">
        <f t="shared" si="226"/>
        <v/>
      </c>
    </row>
    <row r="14482" spans="11:11">
      <c r="K14482" s="47" t="str">
        <f t="shared" si="226"/>
        <v/>
      </c>
    </row>
    <row r="14483" spans="11:11">
      <c r="K14483" s="47" t="str">
        <f t="shared" ref="K14483:K14546" si="227">LEFT(C14483,2)</f>
        <v/>
      </c>
    </row>
    <row r="14484" spans="11:11">
      <c r="K14484" s="47" t="str">
        <f t="shared" si="227"/>
        <v/>
      </c>
    </row>
    <row r="14485" spans="11:11">
      <c r="K14485" s="47" t="str">
        <f t="shared" si="227"/>
        <v/>
      </c>
    </row>
    <row r="14486" spans="11:11">
      <c r="K14486" s="47" t="str">
        <f t="shared" si="227"/>
        <v/>
      </c>
    </row>
    <row r="14487" spans="11:11">
      <c r="K14487" s="47" t="str">
        <f t="shared" si="227"/>
        <v/>
      </c>
    </row>
    <row r="14488" spans="11:11">
      <c r="K14488" s="47" t="str">
        <f t="shared" si="227"/>
        <v/>
      </c>
    </row>
    <row r="14489" spans="11:11">
      <c r="K14489" s="47" t="str">
        <f t="shared" si="227"/>
        <v/>
      </c>
    </row>
    <row r="14490" spans="11:11">
      <c r="K14490" s="47" t="str">
        <f t="shared" si="227"/>
        <v/>
      </c>
    </row>
    <row r="14491" spans="11:11">
      <c r="K14491" s="47" t="str">
        <f t="shared" si="227"/>
        <v/>
      </c>
    </row>
    <row r="14492" spans="11:11">
      <c r="K14492" s="47" t="str">
        <f t="shared" si="227"/>
        <v/>
      </c>
    </row>
    <row r="14493" spans="11:11">
      <c r="K14493" s="47" t="str">
        <f t="shared" si="227"/>
        <v/>
      </c>
    </row>
    <row r="14494" spans="11:11">
      <c r="K14494" s="47" t="str">
        <f t="shared" si="227"/>
        <v/>
      </c>
    </row>
    <row r="14495" spans="11:11">
      <c r="K14495" s="47" t="str">
        <f t="shared" si="227"/>
        <v/>
      </c>
    </row>
    <row r="14496" spans="11:11">
      <c r="K14496" s="47" t="str">
        <f t="shared" si="227"/>
        <v/>
      </c>
    </row>
    <row r="14497" spans="11:11">
      <c r="K14497" s="47" t="str">
        <f t="shared" si="227"/>
        <v/>
      </c>
    </row>
    <row r="14498" spans="11:11">
      <c r="K14498" s="47" t="str">
        <f t="shared" si="227"/>
        <v/>
      </c>
    </row>
    <row r="14499" spans="11:11">
      <c r="K14499" s="47" t="str">
        <f t="shared" si="227"/>
        <v/>
      </c>
    </row>
    <row r="14500" spans="11:11">
      <c r="K14500" s="47" t="str">
        <f t="shared" si="227"/>
        <v/>
      </c>
    </row>
    <row r="14501" spans="11:11">
      <c r="K14501" s="47" t="str">
        <f t="shared" si="227"/>
        <v/>
      </c>
    </row>
    <row r="14502" spans="11:11">
      <c r="K14502" s="47" t="str">
        <f t="shared" si="227"/>
        <v/>
      </c>
    </row>
    <row r="14503" spans="11:11">
      <c r="K14503" s="47" t="str">
        <f t="shared" si="227"/>
        <v/>
      </c>
    </row>
    <row r="14504" spans="11:11">
      <c r="K14504" s="47" t="str">
        <f t="shared" si="227"/>
        <v/>
      </c>
    </row>
    <row r="14505" spans="11:11">
      <c r="K14505" s="47" t="str">
        <f t="shared" si="227"/>
        <v/>
      </c>
    </row>
    <row r="14506" spans="11:11">
      <c r="K14506" s="47" t="str">
        <f t="shared" si="227"/>
        <v/>
      </c>
    </row>
    <row r="14507" spans="11:11">
      <c r="K14507" s="47" t="str">
        <f t="shared" si="227"/>
        <v/>
      </c>
    </row>
    <row r="14508" spans="11:11">
      <c r="K14508" s="47" t="str">
        <f t="shared" si="227"/>
        <v/>
      </c>
    </row>
    <row r="14509" spans="11:11">
      <c r="K14509" s="47" t="str">
        <f t="shared" si="227"/>
        <v/>
      </c>
    </row>
    <row r="14510" spans="11:11">
      <c r="K14510" s="47" t="str">
        <f t="shared" si="227"/>
        <v/>
      </c>
    </row>
    <row r="14511" spans="11:11">
      <c r="K14511" s="47" t="str">
        <f t="shared" si="227"/>
        <v/>
      </c>
    </row>
    <row r="14512" spans="11:11">
      <c r="K14512" s="47" t="str">
        <f t="shared" si="227"/>
        <v/>
      </c>
    </row>
    <row r="14513" spans="11:11">
      <c r="K14513" s="47" t="str">
        <f t="shared" si="227"/>
        <v/>
      </c>
    </row>
    <row r="14514" spans="11:11">
      <c r="K14514" s="47" t="str">
        <f t="shared" si="227"/>
        <v/>
      </c>
    </row>
    <row r="14515" spans="11:11">
      <c r="K14515" s="47" t="str">
        <f t="shared" si="227"/>
        <v/>
      </c>
    </row>
    <row r="14516" spans="11:11">
      <c r="K14516" s="47" t="str">
        <f t="shared" si="227"/>
        <v/>
      </c>
    </row>
    <row r="14517" spans="11:11">
      <c r="K14517" s="47" t="str">
        <f t="shared" si="227"/>
        <v/>
      </c>
    </row>
    <row r="14518" spans="11:11">
      <c r="K14518" s="47" t="str">
        <f t="shared" si="227"/>
        <v/>
      </c>
    </row>
    <row r="14519" spans="11:11">
      <c r="K14519" s="47" t="str">
        <f t="shared" si="227"/>
        <v/>
      </c>
    </row>
    <row r="14520" spans="11:11">
      <c r="K14520" s="47" t="str">
        <f t="shared" si="227"/>
        <v/>
      </c>
    </row>
    <row r="14521" spans="11:11">
      <c r="K14521" s="47" t="str">
        <f t="shared" si="227"/>
        <v/>
      </c>
    </row>
    <row r="14522" spans="11:11">
      <c r="K14522" s="47" t="str">
        <f t="shared" si="227"/>
        <v/>
      </c>
    </row>
    <row r="14523" spans="11:11">
      <c r="K14523" s="47" t="str">
        <f t="shared" si="227"/>
        <v/>
      </c>
    </row>
    <row r="14524" spans="11:11">
      <c r="K14524" s="47" t="str">
        <f t="shared" si="227"/>
        <v/>
      </c>
    </row>
    <row r="14525" spans="11:11">
      <c r="K14525" s="47" t="str">
        <f t="shared" si="227"/>
        <v/>
      </c>
    </row>
    <row r="14526" spans="11:11">
      <c r="K14526" s="47" t="str">
        <f t="shared" si="227"/>
        <v/>
      </c>
    </row>
    <row r="14527" spans="11:11">
      <c r="K14527" s="47" t="str">
        <f t="shared" si="227"/>
        <v/>
      </c>
    </row>
    <row r="14528" spans="11:11">
      <c r="K14528" s="47" t="str">
        <f t="shared" si="227"/>
        <v/>
      </c>
    </row>
    <row r="14529" spans="11:11">
      <c r="K14529" s="47" t="str">
        <f t="shared" si="227"/>
        <v/>
      </c>
    </row>
    <row r="14530" spans="11:11">
      <c r="K14530" s="47" t="str">
        <f t="shared" si="227"/>
        <v/>
      </c>
    </row>
    <row r="14531" spans="11:11">
      <c r="K14531" s="47" t="str">
        <f t="shared" si="227"/>
        <v/>
      </c>
    </row>
    <row r="14532" spans="11:11">
      <c r="K14532" s="47" t="str">
        <f t="shared" si="227"/>
        <v/>
      </c>
    </row>
    <row r="14533" spans="11:11">
      <c r="K14533" s="47" t="str">
        <f t="shared" si="227"/>
        <v/>
      </c>
    </row>
    <row r="14534" spans="11:11">
      <c r="K14534" s="47" t="str">
        <f t="shared" si="227"/>
        <v/>
      </c>
    </row>
    <row r="14535" spans="11:11">
      <c r="K14535" s="47" t="str">
        <f t="shared" si="227"/>
        <v/>
      </c>
    </row>
    <row r="14536" spans="11:11">
      <c r="K14536" s="47" t="str">
        <f t="shared" si="227"/>
        <v/>
      </c>
    </row>
    <row r="14537" spans="11:11">
      <c r="K14537" s="47" t="str">
        <f t="shared" si="227"/>
        <v/>
      </c>
    </row>
    <row r="14538" spans="11:11">
      <c r="K14538" s="47" t="str">
        <f t="shared" si="227"/>
        <v/>
      </c>
    </row>
    <row r="14539" spans="11:11">
      <c r="K14539" s="47" t="str">
        <f t="shared" si="227"/>
        <v/>
      </c>
    </row>
    <row r="14540" spans="11:11">
      <c r="K14540" s="47" t="str">
        <f t="shared" si="227"/>
        <v/>
      </c>
    </row>
    <row r="14541" spans="11:11">
      <c r="K14541" s="47" t="str">
        <f t="shared" si="227"/>
        <v/>
      </c>
    </row>
    <row r="14542" spans="11:11">
      <c r="K14542" s="47" t="str">
        <f t="shared" si="227"/>
        <v/>
      </c>
    </row>
    <row r="14543" spans="11:11">
      <c r="K14543" s="47" t="str">
        <f t="shared" si="227"/>
        <v/>
      </c>
    </row>
    <row r="14544" spans="11:11">
      <c r="K14544" s="47" t="str">
        <f t="shared" si="227"/>
        <v/>
      </c>
    </row>
    <row r="14545" spans="11:11">
      <c r="K14545" s="47" t="str">
        <f t="shared" si="227"/>
        <v/>
      </c>
    </row>
    <row r="14546" spans="11:11">
      <c r="K14546" s="47" t="str">
        <f t="shared" si="227"/>
        <v/>
      </c>
    </row>
    <row r="14547" spans="11:11">
      <c r="K14547" s="47" t="str">
        <f t="shared" ref="K14547:K14610" si="228">LEFT(C14547,2)</f>
        <v/>
      </c>
    </row>
    <row r="14548" spans="11:11">
      <c r="K14548" s="47" t="str">
        <f t="shared" si="228"/>
        <v/>
      </c>
    </row>
    <row r="14549" spans="11:11">
      <c r="K14549" s="47" t="str">
        <f t="shared" si="228"/>
        <v/>
      </c>
    </row>
    <row r="14550" spans="11:11">
      <c r="K14550" s="47" t="str">
        <f t="shared" si="228"/>
        <v/>
      </c>
    </row>
    <row r="14551" spans="11:11">
      <c r="K14551" s="47" t="str">
        <f t="shared" si="228"/>
        <v/>
      </c>
    </row>
    <row r="14552" spans="11:11">
      <c r="K14552" s="47" t="str">
        <f t="shared" si="228"/>
        <v/>
      </c>
    </row>
    <row r="14553" spans="11:11">
      <c r="K14553" s="47" t="str">
        <f t="shared" si="228"/>
        <v/>
      </c>
    </row>
    <row r="14554" spans="11:11">
      <c r="K14554" s="47" t="str">
        <f t="shared" si="228"/>
        <v/>
      </c>
    </row>
    <row r="14555" spans="11:11">
      <c r="K14555" s="47" t="str">
        <f t="shared" si="228"/>
        <v/>
      </c>
    </row>
    <row r="14556" spans="11:11">
      <c r="K14556" s="47" t="str">
        <f t="shared" si="228"/>
        <v/>
      </c>
    </row>
    <row r="14557" spans="11:11">
      <c r="K14557" s="47" t="str">
        <f t="shared" si="228"/>
        <v/>
      </c>
    </row>
    <row r="14558" spans="11:11">
      <c r="K14558" s="47" t="str">
        <f t="shared" si="228"/>
        <v/>
      </c>
    </row>
    <row r="14559" spans="11:11">
      <c r="K14559" s="47" t="str">
        <f t="shared" si="228"/>
        <v/>
      </c>
    </row>
    <row r="14560" spans="11:11">
      <c r="K14560" s="47" t="str">
        <f t="shared" si="228"/>
        <v/>
      </c>
    </row>
    <row r="14561" spans="11:11">
      <c r="K14561" s="47" t="str">
        <f t="shared" si="228"/>
        <v/>
      </c>
    </row>
    <row r="14562" spans="11:11">
      <c r="K14562" s="47" t="str">
        <f t="shared" si="228"/>
        <v/>
      </c>
    </row>
    <row r="14563" spans="11:11">
      <c r="K14563" s="47" t="str">
        <f t="shared" si="228"/>
        <v/>
      </c>
    </row>
    <row r="14564" spans="11:11">
      <c r="K14564" s="47" t="str">
        <f t="shared" si="228"/>
        <v/>
      </c>
    </row>
    <row r="14565" spans="11:11">
      <c r="K14565" s="47" t="str">
        <f t="shared" si="228"/>
        <v/>
      </c>
    </row>
    <row r="14566" spans="11:11">
      <c r="K14566" s="47" t="str">
        <f t="shared" si="228"/>
        <v/>
      </c>
    </row>
    <row r="14567" spans="11:11">
      <c r="K14567" s="47" t="str">
        <f t="shared" si="228"/>
        <v/>
      </c>
    </row>
    <row r="14568" spans="11:11">
      <c r="K14568" s="47" t="str">
        <f t="shared" si="228"/>
        <v/>
      </c>
    </row>
    <row r="14569" spans="11:11">
      <c r="K14569" s="47" t="str">
        <f t="shared" si="228"/>
        <v/>
      </c>
    </row>
    <row r="14570" spans="11:11">
      <c r="K14570" s="47" t="str">
        <f t="shared" si="228"/>
        <v/>
      </c>
    </row>
    <row r="14571" spans="11:11">
      <c r="K14571" s="47" t="str">
        <f t="shared" si="228"/>
        <v/>
      </c>
    </row>
    <row r="14572" spans="11:11">
      <c r="K14572" s="47" t="str">
        <f t="shared" si="228"/>
        <v/>
      </c>
    </row>
    <row r="14573" spans="11:11">
      <c r="K14573" s="47" t="str">
        <f t="shared" si="228"/>
        <v/>
      </c>
    </row>
    <row r="14574" spans="11:11">
      <c r="K14574" s="47" t="str">
        <f t="shared" si="228"/>
        <v/>
      </c>
    </row>
    <row r="14575" spans="11:11">
      <c r="K14575" s="47" t="str">
        <f t="shared" si="228"/>
        <v/>
      </c>
    </row>
    <row r="14576" spans="11:11">
      <c r="K14576" s="47" t="str">
        <f t="shared" si="228"/>
        <v/>
      </c>
    </row>
    <row r="14577" spans="11:11">
      <c r="K14577" s="47" t="str">
        <f t="shared" si="228"/>
        <v/>
      </c>
    </row>
    <row r="14578" spans="11:11">
      <c r="K14578" s="47" t="str">
        <f t="shared" si="228"/>
        <v/>
      </c>
    </row>
    <row r="14579" spans="11:11">
      <c r="K14579" s="47" t="str">
        <f t="shared" si="228"/>
        <v/>
      </c>
    </row>
    <row r="14580" spans="11:11">
      <c r="K14580" s="47" t="str">
        <f t="shared" si="228"/>
        <v/>
      </c>
    </row>
    <row r="14581" spans="11:11">
      <c r="K14581" s="47" t="str">
        <f t="shared" si="228"/>
        <v/>
      </c>
    </row>
    <row r="14582" spans="11:11">
      <c r="K14582" s="47" t="str">
        <f t="shared" si="228"/>
        <v/>
      </c>
    </row>
    <row r="14583" spans="11:11">
      <c r="K14583" s="47" t="str">
        <f t="shared" si="228"/>
        <v/>
      </c>
    </row>
    <row r="14584" spans="11:11">
      <c r="K14584" s="47" t="str">
        <f t="shared" si="228"/>
        <v/>
      </c>
    </row>
    <row r="14585" spans="11:11">
      <c r="K14585" s="47" t="str">
        <f t="shared" si="228"/>
        <v/>
      </c>
    </row>
    <row r="14586" spans="11:11">
      <c r="K14586" s="47" t="str">
        <f t="shared" si="228"/>
        <v/>
      </c>
    </row>
    <row r="14587" spans="11:11">
      <c r="K14587" s="47" t="str">
        <f t="shared" si="228"/>
        <v/>
      </c>
    </row>
    <row r="14588" spans="11:11">
      <c r="K14588" s="47" t="str">
        <f t="shared" si="228"/>
        <v/>
      </c>
    </row>
    <row r="14589" spans="11:11">
      <c r="K14589" s="47" t="str">
        <f t="shared" si="228"/>
        <v/>
      </c>
    </row>
    <row r="14590" spans="11:11">
      <c r="K14590" s="47" t="str">
        <f t="shared" si="228"/>
        <v/>
      </c>
    </row>
    <row r="14591" spans="11:11">
      <c r="K14591" s="47" t="str">
        <f t="shared" si="228"/>
        <v/>
      </c>
    </row>
    <row r="14592" spans="11:11">
      <c r="K14592" s="47" t="str">
        <f t="shared" si="228"/>
        <v/>
      </c>
    </row>
    <row r="14593" spans="11:11">
      <c r="K14593" s="47" t="str">
        <f t="shared" si="228"/>
        <v/>
      </c>
    </row>
    <row r="14594" spans="11:11">
      <c r="K14594" s="47" t="str">
        <f t="shared" si="228"/>
        <v/>
      </c>
    </row>
    <row r="14595" spans="11:11">
      <c r="K14595" s="47" t="str">
        <f t="shared" si="228"/>
        <v/>
      </c>
    </row>
    <row r="14596" spans="11:11">
      <c r="K14596" s="47" t="str">
        <f t="shared" si="228"/>
        <v/>
      </c>
    </row>
    <row r="14597" spans="11:11">
      <c r="K14597" s="47" t="str">
        <f t="shared" si="228"/>
        <v/>
      </c>
    </row>
    <row r="14598" spans="11:11">
      <c r="K14598" s="47" t="str">
        <f t="shared" si="228"/>
        <v/>
      </c>
    </row>
    <row r="14599" spans="11:11">
      <c r="K14599" s="47" t="str">
        <f t="shared" si="228"/>
        <v/>
      </c>
    </row>
    <row r="14600" spans="11:11">
      <c r="K14600" s="47" t="str">
        <f t="shared" si="228"/>
        <v/>
      </c>
    </row>
    <row r="14601" spans="11:11">
      <c r="K14601" s="47" t="str">
        <f t="shared" si="228"/>
        <v/>
      </c>
    </row>
    <row r="14602" spans="11:11">
      <c r="K14602" s="47" t="str">
        <f t="shared" si="228"/>
        <v/>
      </c>
    </row>
    <row r="14603" spans="11:11">
      <c r="K14603" s="47" t="str">
        <f t="shared" si="228"/>
        <v/>
      </c>
    </row>
    <row r="14604" spans="11:11">
      <c r="K14604" s="47" t="str">
        <f t="shared" si="228"/>
        <v/>
      </c>
    </row>
    <row r="14605" spans="11:11">
      <c r="K14605" s="47" t="str">
        <f t="shared" si="228"/>
        <v/>
      </c>
    </row>
    <row r="14606" spans="11:11">
      <c r="K14606" s="47" t="str">
        <f t="shared" si="228"/>
        <v/>
      </c>
    </row>
    <row r="14607" spans="11:11">
      <c r="K14607" s="47" t="str">
        <f t="shared" si="228"/>
        <v/>
      </c>
    </row>
    <row r="14608" spans="11:11">
      <c r="K14608" s="47" t="str">
        <f t="shared" si="228"/>
        <v/>
      </c>
    </row>
    <row r="14609" spans="11:11">
      <c r="K14609" s="47" t="str">
        <f t="shared" si="228"/>
        <v/>
      </c>
    </row>
    <row r="14610" spans="11:11">
      <c r="K14610" s="47" t="str">
        <f t="shared" si="228"/>
        <v/>
      </c>
    </row>
    <row r="14611" spans="11:11">
      <c r="K14611" s="47" t="str">
        <f t="shared" ref="K14611:K14674" si="229">LEFT(C14611,2)</f>
        <v/>
      </c>
    </row>
    <row r="14612" spans="11:11">
      <c r="K14612" s="47" t="str">
        <f t="shared" si="229"/>
        <v/>
      </c>
    </row>
    <row r="14613" spans="11:11">
      <c r="K14613" s="47" t="str">
        <f t="shared" si="229"/>
        <v/>
      </c>
    </row>
    <row r="14614" spans="11:11">
      <c r="K14614" s="47" t="str">
        <f t="shared" si="229"/>
        <v/>
      </c>
    </row>
    <row r="14615" spans="11:11">
      <c r="K14615" s="47" t="str">
        <f t="shared" si="229"/>
        <v/>
      </c>
    </row>
    <row r="14616" spans="11:11">
      <c r="K14616" s="47" t="str">
        <f t="shared" si="229"/>
        <v/>
      </c>
    </row>
    <row r="14617" spans="11:11">
      <c r="K14617" s="47" t="str">
        <f t="shared" si="229"/>
        <v/>
      </c>
    </row>
    <row r="14618" spans="11:11">
      <c r="K14618" s="47" t="str">
        <f t="shared" si="229"/>
        <v/>
      </c>
    </row>
    <row r="14619" spans="11:11">
      <c r="K14619" s="47" t="str">
        <f t="shared" si="229"/>
        <v/>
      </c>
    </row>
    <row r="14620" spans="11:11">
      <c r="K14620" s="47" t="str">
        <f t="shared" si="229"/>
        <v/>
      </c>
    </row>
    <row r="14621" spans="11:11">
      <c r="K14621" s="47" t="str">
        <f t="shared" si="229"/>
        <v/>
      </c>
    </row>
    <row r="14622" spans="11:11">
      <c r="K14622" s="47" t="str">
        <f t="shared" si="229"/>
        <v/>
      </c>
    </row>
    <row r="14623" spans="11:11">
      <c r="K14623" s="47" t="str">
        <f t="shared" si="229"/>
        <v/>
      </c>
    </row>
    <row r="14624" spans="11:11">
      <c r="K14624" s="47" t="str">
        <f t="shared" si="229"/>
        <v/>
      </c>
    </row>
    <row r="14625" spans="11:11">
      <c r="K14625" s="47" t="str">
        <f t="shared" si="229"/>
        <v/>
      </c>
    </row>
    <row r="14626" spans="11:11">
      <c r="K14626" s="47" t="str">
        <f t="shared" si="229"/>
        <v/>
      </c>
    </row>
    <row r="14627" spans="11:11">
      <c r="K14627" s="47" t="str">
        <f t="shared" si="229"/>
        <v/>
      </c>
    </row>
    <row r="14628" spans="11:11">
      <c r="K14628" s="47" t="str">
        <f t="shared" si="229"/>
        <v/>
      </c>
    </row>
    <row r="14629" spans="11:11">
      <c r="K14629" s="47" t="str">
        <f t="shared" si="229"/>
        <v/>
      </c>
    </row>
    <row r="14630" spans="11:11">
      <c r="K14630" s="47" t="str">
        <f t="shared" si="229"/>
        <v/>
      </c>
    </row>
    <row r="14631" spans="11:11">
      <c r="K14631" s="47" t="str">
        <f t="shared" si="229"/>
        <v/>
      </c>
    </row>
    <row r="14632" spans="11:11">
      <c r="K14632" s="47" t="str">
        <f t="shared" si="229"/>
        <v/>
      </c>
    </row>
    <row r="14633" spans="11:11">
      <c r="K14633" s="47" t="str">
        <f t="shared" si="229"/>
        <v/>
      </c>
    </row>
    <row r="14634" spans="11:11">
      <c r="K14634" s="47" t="str">
        <f t="shared" si="229"/>
        <v/>
      </c>
    </row>
    <row r="14635" spans="11:11">
      <c r="K14635" s="47" t="str">
        <f t="shared" si="229"/>
        <v/>
      </c>
    </row>
    <row r="14636" spans="11:11">
      <c r="K14636" s="47" t="str">
        <f t="shared" si="229"/>
        <v/>
      </c>
    </row>
    <row r="14637" spans="11:11">
      <c r="K14637" s="47" t="str">
        <f t="shared" si="229"/>
        <v/>
      </c>
    </row>
    <row r="14638" spans="11:11">
      <c r="K14638" s="47" t="str">
        <f t="shared" si="229"/>
        <v/>
      </c>
    </row>
    <row r="14639" spans="11:11">
      <c r="K14639" s="47" t="str">
        <f t="shared" si="229"/>
        <v/>
      </c>
    </row>
    <row r="14640" spans="11:11">
      <c r="K14640" s="47" t="str">
        <f t="shared" si="229"/>
        <v/>
      </c>
    </row>
    <row r="14641" spans="11:11">
      <c r="K14641" s="47" t="str">
        <f t="shared" si="229"/>
        <v/>
      </c>
    </row>
    <row r="14642" spans="11:11">
      <c r="K14642" s="47" t="str">
        <f t="shared" si="229"/>
        <v/>
      </c>
    </row>
    <row r="14643" spans="11:11">
      <c r="K14643" s="47" t="str">
        <f t="shared" si="229"/>
        <v/>
      </c>
    </row>
    <row r="14644" spans="11:11">
      <c r="K14644" s="47" t="str">
        <f t="shared" si="229"/>
        <v/>
      </c>
    </row>
    <row r="14645" spans="11:11">
      <c r="K14645" s="47" t="str">
        <f t="shared" si="229"/>
        <v/>
      </c>
    </row>
    <row r="14646" spans="11:11">
      <c r="K14646" s="47" t="str">
        <f t="shared" si="229"/>
        <v/>
      </c>
    </row>
    <row r="14647" spans="11:11">
      <c r="K14647" s="47" t="str">
        <f t="shared" si="229"/>
        <v/>
      </c>
    </row>
    <row r="14648" spans="11:11">
      <c r="K14648" s="47" t="str">
        <f t="shared" si="229"/>
        <v/>
      </c>
    </row>
    <row r="14649" spans="11:11">
      <c r="K14649" s="47" t="str">
        <f t="shared" si="229"/>
        <v/>
      </c>
    </row>
    <row r="14650" spans="11:11">
      <c r="K14650" s="47" t="str">
        <f t="shared" si="229"/>
        <v/>
      </c>
    </row>
    <row r="14651" spans="11:11">
      <c r="K14651" s="47" t="str">
        <f t="shared" si="229"/>
        <v/>
      </c>
    </row>
    <row r="14652" spans="11:11">
      <c r="K14652" s="47" t="str">
        <f t="shared" si="229"/>
        <v/>
      </c>
    </row>
    <row r="14653" spans="11:11">
      <c r="K14653" s="47" t="str">
        <f t="shared" si="229"/>
        <v/>
      </c>
    </row>
    <row r="14654" spans="11:11">
      <c r="K14654" s="47" t="str">
        <f t="shared" si="229"/>
        <v/>
      </c>
    </row>
    <row r="14655" spans="11:11">
      <c r="K14655" s="47" t="str">
        <f t="shared" si="229"/>
        <v/>
      </c>
    </row>
    <row r="14656" spans="11:11">
      <c r="K14656" s="47" t="str">
        <f t="shared" si="229"/>
        <v/>
      </c>
    </row>
    <row r="14657" spans="11:11">
      <c r="K14657" s="47" t="str">
        <f t="shared" si="229"/>
        <v/>
      </c>
    </row>
    <row r="14658" spans="11:11">
      <c r="K14658" s="47" t="str">
        <f t="shared" si="229"/>
        <v/>
      </c>
    </row>
    <row r="14659" spans="11:11">
      <c r="K14659" s="47" t="str">
        <f t="shared" si="229"/>
        <v/>
      </c>
    </row>
    <row r="14660" spans="11:11">
      <c r="K14660" s="47" t="str">
        <f t="shared" si="229"/>
        <v/>
      </c>
    </row>
    <row r="14661" spans="11:11">
      <c r="K14661" s="47" t="str">
        <f t="shared" si="229"/>
        <v/>
      </c>
    </row>
    <row r="14662" spans="11:11">
      <c r="K14662" s="47" t="str">
        <f t="shared" si="229"/>
        <v/>
      </c>
    </row>
    <row r="14663" spans="11:11">
      <c r="K14663" s="47" t="str">
        <f t="shared" si="229"/>
        <v/>
      </c>
    </row>
    <row r="14664" spans="11:11">
      <c r="K14664" s="47" t="str">
        <f t="shared" si="229"/>
        <v/>
      </c>
    </row>
    <row r="14665" spans="11:11">
      <c r="K14665" s="47" t="str">
        <f t="shared" si="229"/>
        <v/>
      </c>
    </row>
    <row r="14666" spans="11:11">
      <c r="K14666" s="47" t="str">
        <f t="shared" si="229"/>
        <v/>
      </c>
    </row>
    <row r="14667" spans="11:11">
      <c r="K14667" s="47" t="str">
        <f t="shared" si="229"/>
        <v/>
      </c>
    </row>
    <row r="14668" spans="11:11">
      <c r="K14668" s="47" t="str">
        <f t="shared" si="229"/>
        <v/>
      </c>
    </row>
    <row r="14669" spans="11:11">
      <c r="K14669" s="47" t="str">
        <f t="shared" si="229"/>
        <v/>
      </c>
    </row>
    <row r="14670" spans="11:11">
      <c r="K14670" s="47" t="str">
        <f t="shared" si="229"/>
        <v/>
      </c>
    </row>
    <row r="14671" spans="11:11">
      <c r="K14671" s="47" t="str">
        <f t="shared" si="229"/>
        <v/>
      </c>
    </row>
    <row r="14672" spans="11:11">
      <c r="K14672" s="47" t="str">
        <f t="shared" si="229"/>
        <v/>
      </c>
    </row>
    <row r="14673" spans="11:11">
      <c r="K14673" s="47" t="str">
        <f t="shared" si="229"/>
        <v/>
      </c>
    </row>
    <row r="14674" spans="11:11">
      <c r="K14674" s="47" t="str">
        <f t="shared" si="229"/>
        <v/>
      </c>
    </row>
    <row r="14675" spans="11:11">
      <c r="K14675" s="47" t="str">
        <f t="shared" ref="K14675:K14738" si="230">LEFT(C14675,2)</f>
        <v/>
      </c>
    </row>
    <row r="14676" spans="11:11">
      <c r="K14676" s="47" t="str">
        <f t="shared" si="230"/>
        <v/>
      </c>
    </row>
    <row r="14677" spans="11:11">
      <c r="K14677" s="47" t="str">
        <f t="shared" si="230"/>
        <v/>
      </c>
    </row>
    <row r="14678" spans="11:11">
      <c r="K14678" s="47" t="str">
        <f t="shared" si="230"/>
        <v/>
      </c>
    </row>
    <row r="14679" spans="11:11">
      <c r="K14679" s="47" t="str">
        <f t="shared" si="230"/>
        <v/>
      </c>
    </row>
    <row r="14680" spans="11:11">
      <c r="K14680" s="47" t="str">
        <f t="shared" si="230"/>
        <v/>
      </c>
    </row>
    <row r="14681" spans="11:11">
      <c r="K14681" s="47" t="str">
        <f t="shared" si="230"/>
        <v/>
      </c>
    </row>
    <row r="14682" spans="11:11">
      <c r="K14682" s="47" t="str">
        <f t="shared" si="230"/>
        <v/>
      </c>
    </row>
    <row r="14683" spans="11:11">
      <c r="K14683" s="47" t="str">
        <f t="shared" si="230"/>
        <v/>
      </c>
    </row>
    <row r="14684" spans="11:11">
      <c r="K14684" s="47" t="str">
        <f t="shared" si="230"/>
        <v/>
      </c>
    </row>
    <row r="14685" spans="11:11">
      <c r="K14685" s="47" t="str">
        <f t="shared" si="230"/>
        <v/>
      </c>
    </row>
    <row r="14686" spans="11:11">
      <c r="K14686" s="47" t="str">
        <f t="shared" si="230"/>
        <v/>
      </c>
    </row>
    <row r="14687" spans="11:11">
      <c r="K14687" s="47" t="str">
        <f t="shared" si="230"/>
        <v/>
      </c>
    </row>
    <row r="14688" spans="11:11">
      <c r="K14688" s="47" t="str">
        <f t="shared" si="230"/>
        <v/>
      </c>
    </row>
    <row r="14689" spans="11:11">
      <c r="K14689" s="47" t="str">
        <f t="shared" si="230"/>
        <v/>
      </c>
    </row>
    <row r="14690" spans="11:11">
      <c r="K14690" s="47" t="str">
        <f t="shared" si="230"/>
        <v/>
      </c>
    </row>
    <row r="14691" spans="11:11">
      <c r="K14691" s="47" t="str">
        <f t="shared" si="230"/>
        <v/>
      </c>
    </row>
    <row r="14692" spans="11:11">
      <c r="K14692" s="47" t="str">
        <f t="shared" si="230"/>
        <v/>
      </c>
    </row>
    <row r="14693" spans="11:11">
      <c r="K14693" s="47" t="str">
        <f t="shared" si="230"/>
        <v/>
      </c>
    </row>
    <row r="14694" spans="11:11">
      <c r="K14694" s="47" t="str">
        <f t="shared" si="230"/>
        <v/>
      </c>
    </row>
    <row r="14695" spans="11:11">
      <c r="K14695" s="47" t="str">
        <f t="shared" si="230"/>
        <v/>
      </c>
    </row>
    <row r="14696" spans="11:11">
      <c r="K14696" s="47" t="str">
        <f t="shared" si="230"/>
        <v/>
      </c>
    </row>
    <row r="14697" spans="11:11">
      <c r="K14697" s="47" t="str">
        <f t="shared" si="230"/>
        <v/>
      </c>
    </row>
    <row r="14698" spans="11:11">
      <c r="K14698" s="47" t="str">
        <f t="shared" si="230"/>
        <v/>
      </c>
    </row>
    <row r="14699" spans="11:11">
      <c r="K14699" s="47" t="str">
        <f t="shared" si="230"/>
        <v/>
      </c>
    </row>
    <row r="14700" spans="11:11">
      <c r="K14700" s="47" t="str">
        <f t="shared" si="230"/>
        <v/>
      </c>
    </row>
    <row r="14701" spans="11:11">
      <c r="K14701" s="47" t="str">
        <f t="shared" si="230"/>
        <v/>
      </c>
    </row>
    <row r="14702" spans="11:11">
      <c r="K14702" s="47" t="str">
        <f t="shared" si="230"/>
        <v/>
      </c>
    </row>
    <row r="14703" spans="11:11">
      <c r="K14703" s="47" t="str">
        <f t="shared" si="230"/>
        <v/>
      </c>
    </row>
    <row r="14704" spans="11:11">
      <c r="K14704" s="47" t="str">
        <f t="shared" si="230"/>
        <v/>
      </c>
    </row>
    <row r="14705" spans="11:11">
      <c r="K14705" s="47" t="str">
        <f t="shared" si="230"/>
        <v/>
      </c>
    </row>
    <row r="14706" spans="11:11">
      <c r="K14706" s="47" t="str">
        <f t="shared" si="230"/>
        <v/>
      </c>
    </row>
    <row r="14707" spans="11:11">
      <c r="K14707" s="47" t="str">
        <f t="shared" si="230"/>
        <v/>
      </c>
    </row>
    <row r="14708" spans="11:11">
      <c r="K14708" s="47" t="str">
        <f t="shared" si="230"/>
        <v/>
      </c>
    </row>
    <row r="14709" spans="11:11">
      <c r="K14709" s="47" t="str">
        <f t="shared" si="230"/>
        <v/>
      </c>
    </row>
    <row r="14710" spans="11:11">
      <c r="K14710" s="47" t="str">
        <f t="shared" si="230"/>
        <v/>
      </c>
    </row>
    <row r="14711" spans="11:11">
      <c r="K14711" s="47" t="str">
        <f t="shared" si="230"/>
        <v/>
      </c>
    </row>
    <row r="14712" spans="11:11">
      <c r="K14712" s="47" t="str">
        <f t="shared" si="230"/>
        <v/>
      </c>
    </row>
    <row r="14713" spans="11:11">
      <c r="K14713" s="47" t="str">
        <f t="shared" si="230"/>
        <v/>
      </c>
    </row>
    <row r="14714" spans="11:11">
      <c r="K14714" s="47" t="str">
        <f t="shared" si="230"/>
        <v/>
      </c>
    </row>
    <row r="14715" spans="11:11">
      <c r="K14715" s="47" t="str">
        <f t="shared" si="230"/>
        <v/>
      </c>
    </row>
    <row r="14716" spans="11:11">
      <c r="K14716" s="47" t="str">
        <f t="shared" si="230"/>
        <v/>
      </c>
    </row>
    <row r="14717" spans="11:11">
      <c r="K14717" s="47" t="str">
        <f t="shared" si="230"/>
        <v/>
      </c>
    </row>
    <row r="14718" spans="11:11">
      <c r="K14718" s="47" t="str">
        <f t="shared" si="230"/>
        <v/>
      </c>
    </row>
    <row r="14719" spans="11:11">
      <c r="K14719" s="47" t="str">
        <f t="shared" si="230"/>
        <v/>
      </c>
    </row>
    <row r="14720" spans="11:11">
      <c r="K14720" s="47" t="str">
        <f t="shared" si="230"/>
        <v/>
      </c>
    </row>
    <row r="14721" spans="11:11">
      <c r="K14721" s="47" t="str">
        <f t="shared" si="230"/>
        <v/>
      </c>
    </row>
    <row r="14722" spans="11:11">
      <c r="K14722" s="47" t="str">
        <f t="shared" si="230"/>
        <v/>
      </c>
    </row>
    <row r="14723" spans="11:11">
      <c r="K14723" s="47" t="str">
        <f t="shared" si="230"/>
        <v/>
      </c>
    </row>
    <row r="14724" spans="11:11">
      <c r="K14724" s="47" t="str">
        <f t="shared" si="230"/>
        <v/>
      </c>
    </row>
    <row r="14725" spans="11:11">
      <c r="K14725" s="47" t="str">
        <f t="shared" si="230"/>
        <v/>
      </c>
    </row>
    <row r="14726" spans="11:11">
      <c r="K14726" s="47" t="str">
        <f t="shared" si="230"/>
        <v/>
      </c>
    </row>
    <row r="14727" spans="11:11">
      <c r="K14727" s="47" t="str">
        <f t="shared" si="230"/>
        <v/>
      </c>
    </row>
    <row r="14728" spans="11:11">
      <c r="K14728" s="47" t="str">
        <f t="shared" si="230"/>
        <v/>
      </c>
    </row>
    <row r="14729" spans="11:11">
      <c r="K14729" s="47" t="str">
        <f t="shared" si="230"/>
        <v/>
      </c>
    </row>
    <row r="14730" spans="11:11">
      <c r="K14730" s="47" t="str">
        <f t="shared" si="230"/>
        <v/>
      </c>
    </row>
    <row r="14731" spans="11:11">
      <c r="K14731" s="47" t="str">
        <f t="shared" si="230"/>
        <v/>
      </c>
    </row>
    <row r="14732" spans="11:11">
      <c r="K14732" s="47" t="str">
        <f t="shared" si="230"/>
        <v/>
      </c>
    </row>
    <row r="14733" spans="11:11">
      <c r="K14733" s="47" t="str">
        <f t="shared" si="230"/>
        <v/>
      </c>
    </row>
    <row r="14734" spans="11:11">
      <c r="K14734" s="47" t="str">
        <f t="shared" si="230"/>
        <v/>
      </c>
    </row>
    <row r="14735" spans="11:11">
      <c r="K14735" s="47" t="str">
        <f t="shared" si="230"/>
        <v/>
      </c>
    </row>
    <row r="14736" spans="11:11">
      <c r="K14736" s="47" t="str">
        <f t="shared" si="230"/>
        <v/>
      </c>
    </row>
    <row r="14737" spans="11:11">
      <c r="K14737" s="47" t="str">
        <f t="shared" si="230"/>
        <v/>
      </c>
    </row>
    <row r="14738" spans="11:11">
      <c r="K14738" s="47" t="str">
        <f t="shared" si="230"/>
        <v/>
      </c>
    </row>
    <row r="14739" spans="11:11">
      <c r="K14739" s="47" t="str">
        <f t="shared" ref="K14739:K14802" si="231">LEFT(C14739,2)</f>
        <v/>
      </c>
    </row>
    <row r="14740" spans="11:11">
      <c r="K14740" s="47" t="str">
        <f t="shared" si="231"/>
        <v/>
      </c>
    </row>
    <row r="14741" spans="11:11">
      <c r="K14741" s="47" t="str">
        <f t="shared" si="231"/>
        <v/>
      </c>
    </row>
    <row r="14742" spans="11:11">
      <c r="K14742" s="47" t="str">
        <f t="shared" si="231"/>
        <v/>
      </c>
    </row>
    <row r="14743" spans="11:11">
      <c r="K14743" s="47" t="str">
        <f t="shared" si="231"/>
        <v/>
      </c>
    </row>
    <row r="14744" spans="11:11">
      <c r="K14744" s="47" t="str">
        <f t="shared" si="231"/>
        <v/>
      </c>
    </row>
    <row r="14745" spans="11:11">
      <c r="K14745" s="47" t="str">
        <f t="shared" si="231"/>
        <v/>
      </c>
    </row>
    <row r="14746" spans="11:11">
      <c r="K14746" s="47" t="str">
        <f t="shared" si="231"/>
        <v/>
      </c>
    </row>
    <row r="14747" spans="11:11">
      <c r="K14747" s="47" t="str">
        <f t="shared" si="231"/>
        <v/>
      </c>
    </row>
    <row r="14748" spans="11:11">
      <c r="K14748" s="47" t="str">
        <f t="shared" si="231"/>
        <v/>
      </c>
    </row>
    <row r="14749" spans="11:11">
      <c r="K14749" s="47" t="str">
        <f t="shared" si="231"/>
        <v/>
      </c>
    </row>
    <row r="14750" spans="11:11">
      <c r="K14750" s="47" t="str">
        <f t="shared" si="231"/>
        <v/>
      </c>
    </row>
    <row r="14751" spans="11:11">
      <c r="K14751" s="47" t="str">
        <f t="shared" si="231"/>
        <v/>
      </c>
    </row>
    <row r="14752" spans="11:11">
      <c r="K14752" s="47" t="str">
        <f t="shared" si="231"/>
        <v/>
      </c>
    </row>
    <row r="14753" spans="11:11">
      <c r="K14753" s="47" t="str">
        <f t="shared" si="231"/>
        <v/>
      </c>
    </row>
    <row r="14754" spans="11:11">
      <c r="K14754" s="47" t="str">
        <f t="shared" si="231"/>
        <v/>
      </c>
    </row>
    <row r="14755" spans="11:11">
      <c r="K14755" s="47" t="str">
        <f t="shared" si="231"/>
        <v/>
      </c>
    </row>
    <row r="14756" spans="11:11">
      <c r="K14756" s="47" t="str">
        <f t="shared" si="231"/>
        <v/>
      </c>
    </row>
    <row r="14757" spans="11:11">
      <c r="K14757" s="47" t="str">
        <f t="shared" si="231"/>
        <v/>
      </c>
    </row>
    <row r="14758" spans="11:11">
      <c r="K14758" s="47" t="str">
        <f t="shared" si="231"/>
        <v/>
      </c>
    </row>
    <row r="14759" spans="11:11">
      <c r="K14759" s="47" t="str">
        <f t="shared" si="231"/>
        <v/>
      </c>
    </row>
    <row r="14760" spans="11:11">
      <c r="K14760" s="47" t="str">
        <f t="shared" si="231"/>
        <v/>
      </c>
    </row>
    <row r="14761" spans="11:11">
      <c r="K14761" s="47" t="str">
        <f t="shared" si="231"/>
        <v/>
      </c>
    </row>
    <row r="14762" spans="11:11">
      <c r="K14762" s="47" t="str">
        <f t="shared" si="231"/>
        <v/>
      </c>
    </row>
    <row r="14763" spans="11:11">
      <c r="K14763" s="47" t="str">
        <f t="shared" si="231"/>
        <v/>
      </c>
    </row>
    <row r="14764" spans="11:11">
      <c r="K14764" s="47" t="str">
        <f t="shared" si="231"/>
        <v/>
      </c>
    </row>
    <row r="14765" spans="11:11">
      <c r="K14765" s="47" t="str">
        <f t="shared" si="231"/>
        <v/>
      </c>
    </row>
    <row r="14766" spans="11:11">
      <c r="K14766" s="47" t="str">
        <f t="shared" si="231"/>
        <v/>
      </c>
    </row>
    <row r="14767" spans="11:11">
      <c r="K14767" s="47" t="str">
        <f t="shared" si="231"/>
        <v/>
      </c>
    </row>
    <row r="14768" spans="11:11">
      <c r="K14768" s="47" t="str">
        <f t="shared" si="231"/>
        <v/>
      </c>
    </row>
    <row r="14769" spans="11:11">
      <c r="K14769" s="47" t="str">
        <f t="shared" si="231"/>
        <v/>
      </c>
    </row>
    <row r="14770" spans="11:11">
      <c r="K14770" s="47" t="str">
        <f t="shared" si="231"/>
        <v/>
      </c>
    </row>
    <row r="14771" spans="11:11">
      <c r="K14771" s="47" t="str">
        <f t="shared" si="231"/>
        <v/>
      </c>
    </row>
    <row r="14772" spans="11:11">
      <c r="K14772" s="47" t="str">
        <f t="shared" si="231"/>
        <v/>
      </c>
    </row>
    <row r="14773" spans="11:11">
      <c r="K14773" s="47" t="str">
        <f t="shared" si="231"/>
        <v/>
      </c>
    </row>
    <row r="14774" spans="11:11">
      <c r="K14774" s="47" t="str">
        <f t="shared" si="231"/>
        <v/>
      </c>
    </row>
    <row r="14775" spans="11:11">
      <c r="K14775" s="47" t="str">
        <f t="shared" si="231"/>
        <v/>
      </c>
    </row>
    <row r="14776" spans="11:11">
      <c r="K14776" s="47" t="str">
        <f t="shared" si="231"/>
        <v/>
      </c>
    </row>
    <row r="14777" spans="11:11">
      <c r="K14777" s="47" t="str">
        <f t="shared" si="231"/>
        <v/>
      </c>
    </row>
    <row r="14778" spans="11:11">
      <c r="K14778" s="47" t="str">
        <f t="shared" si="231"/>
        <v/>
      </c>
    </row>
    <row r="14779" spans="11:11">
      <c r="K14779" s="47" t="str">
        <f t="shared" si="231"/>
        <v/>
      </c>
    </row>
    <row r="14780" spans="11:11">
      <c r="K14780" s="47" t="str">
        <f t="shared" si="231"/>
        <v/>
      </c>
    </row>
    <row r="14781" spans="11:11">
      <c r="K14781" s="47" t="str">
        <f t="shared" si="231"/>
        <v/>
      </c>
    </row>
    <row r="14782" spans="11:11">
      <c r="K14782" s="47" t="str">
        <f t="shared" si="231"/>
        <v/>
      </c>
    </row>
    <row r="14783" spans="11:11">
      <c r="K14783" s="47" t="str">
        <f t="shared" si="231"/>
        <v/>
      </c>
    </row>
    <row r="14784" spans="11:11">
      <c r="K14784" s="47" t="str">
        <f t="shared" si="231"/>
        <v/>
      </c>
    </row>
    <row r="14785" spans="11:11">
      <c r="K14785" s="47" t="str">
        <f t="shared" si="231"/>
        <v/>
      </c>
    </row>
    <row r="14786" spans="11:11">
      <c r="K14786" s="47" t="str">
        <f t="shared" si="231"/>
        <v/>
      </c>
    </row>
    <row r="14787" spans="11:11">
      <c r="K14787" s="47" t="str">
        <f t="shared" si="231"/>
        <v/>
      </c>
    </row>
    <row r="14788" spans="11:11">
      <c r="K14788" s="47" t="str">
        <f t="shared" si="231"/>
        <v/>
      </c>
    </row>
    <row r="14789" spans="11:11">
      <c r="K14789" s="47" t="str">
        <f t="shared" si="231"/>
        <v/>
      </c>
    </row>
    <row r="14790" spans="11:11">
      <c r="K14790" s="47" t="str">
        <f t="shared" si="231"/>
        <v/>
      </c>
    </row>
    <row r="14791" spans="11:11">
      <c r="K14791" s="47" t="str">
        <f t="shared" si="231"/>
        <v/>
      </c>
    </row>
    <row r="14792" spans="11:11">
      <c r="K14792" s="47" t="str">
        <f t="shared" si="231"/>
        <v/>
      </c>
    </row>
    <row r="14793" spans="11:11">
      <c r="K14793" s="47" t="str">
        <f t="shared" si="231"/>
        <v/>
      </c>
    </row>
    <row r="14794" spans="11:11">
      <c r="K14794" s="47" t="str">
        <f t="shared" si="231"/>
        <v/>
      </c>
    </row>
    <row r="14795" spans="11:11">
      <c r="K14795" s="47" t="str">
        <f t="shared" si="231"/>
        <v/>
      </c>
    </row>
    <row r="14796" spans="11:11">
      <c r="K14796" s="47" t="str">
        <f t="shared" si="231"/>
        <v/>
      </c>
    </row>
    <row r="14797" spans="11:11">
      <c r="K14797" s="47" t="str">
        <f t="shared" si="231"/>
        <v/>
      </c>
    </row>
    <row r="14798" spans="11:11">
      <c r="K14798" s="47" t="str">
        <f t="shared" si="231"/>
        <v/>
      </c>
    </row>
    <row r="14799" spans="11:11">
      <c r="K14799" s="47" t="str">
        <f t="shared" si="231"/>
        <v/>
      </c>
    </row>
    <row r="14800" spans="11:11">
      <c r="K14800" s="47" t="str">
        <f t="shared" si="231"/>
        <v/>
      </c>
    </row>
    <row r="14801" spans="11:11">
      <c r="K14801" s="47" t="str">
        <f t="shared" si="231"/>
        <v/>
      </c>
    </row>
    <row r="14802" spans="11:11">
      <c r="K14802" s="47" t="str">
        <f t="shared" si="231"/>
        <v/>
      </c>
    </row>
    <row r="14803" spans="11:11">
      <c r="K14803" s="47" t="str">
        <f t="shared" ref="K14803:K14866" si="232">LEFT(C14803,2)</f>
        <v/>
      </c>
    </row>
    <row r="14804" spans="11:11">
      <c r="K14804" s="47" t="str">
        <f t="shared" si="232"/>
        <v/>
      </c>
    </row>
    <row r="14805" spans="11:11">
      <c r="K14805" s="47" t="str">
        <f t="shared" si="232"/>
        <v/>
      </c>
    </row>
    <row r="14806" spans="11:11">
      <c r="K14806" s="47" t="str">
        <f t="shared" si="232"/>
        <v/>
      </c>
    </row>
    <row r="14807" spans="11:11">
      <c r="K14807" s="47" t="str">
        <f t="shared" si="232"/>
        <v/>
      </c>
    </row>
    <row r="14808" spans="11:11">
      <c r="K14808" s="47" t="str">
        <f t="shared" si="232"/>
        <v/>
      </c>
    </row>
    <row r="14809" spans="11:11">
      <c r="K14809" s="47" t="str">
        <f t="shared" si="232"/>
        <v/>
      </c>
    </row>
    <row r="14810" spans="11:11">
      <c r="K14810" s="47" t="str">
        <f t="shared" si="232"/>
        <v/>
      </c>
    </row>
    <row r="14811" spans="11:11">
      <c r="K14811" s="47" t="str">
        <f t="shared" si="232"/>
        <v/>
      </c>
    </row>
    <row r="14812" spans="11:11">
      <c r="K14812" s="47" t="str">
        <f t="shared" si="232"/>
        <v/>
      </c>
    </row>
    <row r="14813" spans="11:11">
      <c r="K14813" s="47" t="str">
        <f t="shared" si="232"/>
        <v/>
      </c>
    </row>
    <row r="14814" spans="11:11">
      <c r="K14814" s="47" t="str">
        <f t="shared" si="232"/>
        <v/>
      </c>
    </row>
    <row r="14815" spans="11:11">
      <c r="K14815" s="47" t="str">
        <f t="shared" si="232"/>
        <v/>
      </c>
    </row>
    <row r="14816" spans="11:11">
      <c r="K14816" s="47" t="str">
        <f t="shared" si="232"/>
        <v/>
      </c>
    </row>
    <row r="14817" spans="11:11">
      <c r="K14817" s="47" t="str">
        <f t="shared" si="232"/>
        <v/>
      </c>
    </row>
    <row r="14818" spans="11:11">
      <c r="K14818" s="47" t="str">
        <f t="shared" si="232"/>
        <v/>
      </c>
    </row>
    <row r="14819" spans="11:11">
      <c r="K14819" s="47" t="str">
        <f t="shared" si="232"/>
        <v/>
      </c>
    </row>
    <row r="14820" spans="11:11">
      <c r="K14820" s="47" t="str">
        <f t="shared" si="232"/>
        <v/>
      </c>
    </row>
    <row r="14821" spans="11:11">
      <c r="K14821" s="47" t="str">
        <f t="shared" si="232"/>
        <v/>
      </c>
    </row>
    <row r="14822" spans="11:11">
      <c r="K14822" s="47" t="str">
        <f t="shared" si="232"/>
        <v/>
      </c>
    </row>
    <row r="14823" spans="11:11">
      <c r="K14823" s="47" t="str">
        <f t="shared" si="232"/>
        <v/>
      </c>
    </row>
    <row r="14824" spans="11:11">
      <c r="K14824" s="47" t="str">
        <f t="shared" si="232"/>
        <v/>
      </c>
    </row>
    <row r="14825" spans="11:11">
      <c r="K14825" s="47" t="str">
        <f t="shared" si="232"/>
        <v/>
      </c>
    </row>
    <row r="14826" spans="11:11">
      <c r="K14826" s="47" t="str">
        <f t="shared" si="232"/>
        <v/>
      </c>
    </row>
    <row r="14827" spans="11:11">
      <c r="K14827" s="47" t="str">
        <f t="shared" si="232"/>
        <v/>
      </c>
    </row>
    <row r="14828" spans="11:11">
      <c r="K14828" s="47" t="str">
        <f t="shared" si="232"/>
        <v/>
      </c>
    </row>
    <row r="14829" spans="11:11">
      <c r="K14829" s="47" t="str">
        <f t="shared" si="232"/>
        <v/>
      </c>
    </row>
    <row r="14830" spans="11:11">
      <c r="K14830" s="47" t="str">
        <f t="shared" si="232"/>
        <v/>
      </c>
    </row>
    <row r="14831" spans="11:11">
      <c r="K14831" s="47" t="str">
        <f t="shared" si="232"/>
        <v/>
      </c>
    </row>
    <row r="14832" spans="11:11">
      <c r="K14832" s="47" t="str">
        <f t="shared" si="232"/>
        <v/>
      </c>
    </row>
    <row r="14833" spans="11:11">
      <c r="K14833" s="47" t="str">
        <f t="shared" si="232"/>
        <v/>
      </c>
    </row>
    <row r="14834" spans="11:11">
      <c r="K14834" s="47" t="str">
        <f t="shared" si="232"/>
        <v/>
      </c>
    </row>
    <row r="14835" spans="11:11">
      <c r="K14835" s="47" t="str">
        <f t="shared" si="232"/>
        <v/>
      </c>
    </row>
    <row r="14836" spans="11:11">
      <c r="K14836" s="47" t="str">
        <f t="shared" si="232"/>
        <v/>
      </c>
    </row>
    <row r="14837" spans="11:11">
      <c r="K14837" s="47" t="str">
        <f t="shared" si="232"/>
        <v/>
      </c>
    </row>
    <row r="14838" spans="11:11">
      <c r="K14838" s="47" t="str">
        <f t="shared" si="232"/>
        <v/>
      </c>
    </row>
    <row r="14839" spans="11:11">
      <c r="K14839" s="47" t="str">
        <f t="shared" si="232"/>
        <v/>
      </c>
    </row>
    <row r="14840" spans="11:11">
      <c r="K14840" s="47" t="str">
        <f t="shared" si="232"/>
        <v/>
      </c>
    </row>
    <row r="14841" spans="11:11">
      <c r="K14841" s="47" t="str">
        <f t="shared" si="232"/>
        <v/>
      </c>
    </row>
    <row r="14842" spans="11:11">
      <c r="K14842" s="47" t="str">
        <f t="shared" si="232"/>
        <v/>
      </c>
    </row>
    <row r="14843" spans="11:11">
      <c r="K14843" s="47" t="str">
        <f t="shared" si="232"/>
        <v/>
      </c>
    </row>
    <row r="14844" spans="11:11">
      <c r="K14844" s="47" t="str">
        <f t="shared" si="232"/>
        <v/>
      </c>
    </row>
    <row r="14845" spans="11:11">
      <c r="K14845" s="47" t="str">
        <f t="shared" si="232"/>
        <v/>
      </c>
    </row>
    <row r="14846" spans="11:11">
      <c r="K14846" s="47" t="str">
        <f t="shared" si="232"/>
        <v/>
      </c>
    </row>
    <row r="14847" spans="11:11">
      <c r="K14847" s="47" t="str">
        <f t="shared" si="232"/>
        <v/>
      </c>
    </row>
    <row r="14848" spans="11:11">
      <c r="K14848" s="47" t="str">
        <f t="shared" si="232"/>
        <v/>
      </c>
    </row>
    <row r="14849" spans="11:11">
      <c r="K14849" s="47" t="str">
        <f t="shared" si="232"/>
        <v/>
      </c>
    </row>
    <row r="14850" spans="11:11">
      <c r="K14850" s="47" t="str">
        <f t="shared" si="232"/>
        <v/>
      </c>
    </row>
    <row r="14851" spans="11:11">
      <c r="K14851" s="47" t="str">
        <f t="shared" si="232"/>
        <v/>
      </c>
    </row>
    <row r="14852" spans="11:11">
      <c r="K14852" s="47" t="str">
        <f t="shared" si="232"/>
        <v/>
      </c>
    </row>
    <row r="14853" spans="11:11">
      <c r="K14853" s="47" t="str">
        <f t="shared" si="232"/>
        <v/>
      </c>
    </row>
    <row r="14854" spans="11:11">
      <c r="K14854" s="47" t="str">
        <f t="shared" si="232"/>
        <v/>
      </c>
    </row>
    <row r="14855" spans="11:11">
      <c r="K14855" s="47" t="str">
        <f t="shared" si="232"/>
        <v/>
      </c>
    </row>
    <row r="14856" spans="11:11">
      <c r="K14856" s="47" t="str">
        <f t="shared" si="232"/>
        <v/>
      </c>
    </row>
    <row r="14857" spans="11:11">
      <c r="K14857" s="47" t="str">
        <f t="shared" si="232"/>
        <v/>
      </c>
    </row>
    <row r="14858" spans="11:11">
      <c r="K14858" s="47" t="str">
        <f t="shared" si="232"/>
        <v/>
      </c>
    </row>
    <row r="14859" spans="11:11">
      <c r="K14859" s="47" t="str">
        <f t="shared" si="232"/>
        <v/>
      </c>
    </row>
    <row r="14860" spans="11:11">
      <c r="K14860" s="47" t="str">
        <f t="shared" si="232"/>
        <v/>
      </c>
    </row>
    <row r="14861" spans="11:11">
      <c r="K14861" s="47" t="str">
        <f t="shared" si="232"/>
        <v/>
      </c>
    </row>
    <row r="14862" spans="11:11">
      <c r="K14862" s="47" t="str">
        <f t="shared" si="232"/>
        <v/>
      </c>
    </row>
    <row r="14863" spans="11:11">
      <c r="K14863" s="47" t="str">
        <f t="shared" si="232"/>
        <v/>
      </c>
    </row>
    <row r="14864" spans="11:11">
      <c r="K14864" s="47" t="str">
        <f t="shared" si="232"/>
        <v/>
      </c>
    </row>
    <row r="14865" spans="11:11">
      <c r="K14865" s="47" t="str">
        <f t="shared" si="232"/>
        <v/>
      </c>
    </row>
    <row r="14866" spans="11:11">
      <c r="K14866" s="47" t="str">
        <f t="shared" si="232"/>
        <v/>
      </c>
    </row>
    <row r="14867" spans="11:11">
      <c r="K14867" s="47" t="str">
        <f t="shared" ref="K14867:K14930" si="233">LEFT(C14867,2)</f>
        <v/>
      </c>
    </row>
    <row r="14868" spans="11:11">
      <c r="K14868" s="47" t="str">
        <f t="shared" si="233"/>
        <v/>
      </c>
    </row>
    <row r="14869" spans="11:11">
      <c r="K14869" s="47" t="str">
        <f t="shared" si="233"/>
        <v/>
      </c>
    </row>
    <row r="14870" spans="11:11">
      <c r="K14870" s="47" t="str">
        <f t="shared" si="233"/>
        <v/>
      </c>
    </row>
    <row r="14871" spans="11:11">
      <c r="K14871" s="47" t="str">
        <f t="shared" si="233"/>
        <v/>
      </c>
    </row>
    <row r="14872" spans="11:11">
      <c r="K14872" s="47" t="str">
        <f t="shared" si="233"/>
        <v/>
      </c>
    </row>
    <row r="14873" spans="11:11">
      <c r="K14873" s="47" t="str">
        <f t="shared" si="233"/>
        <v/>
      </c>
    </row>
    <row r="14874" spans="11:11">
      <c r="K14874" s="47" t="str">
        <f t="shared" si="233"/>
        <v/>
      </c>
    </row>
    <row r="14875" spans="11:11">
      <c r="K14875" s="47" t="str">
        <f t="shared" si="233"/>
        <v/>
      </c>
    </row>
    <row r="14876" spans="11:11">
      <c r="K14876" s="47" t="str">
        <f t="shared" si="233"/>
        <v/>
      </c>
    </row>
    <row r="14877" spans="11:11">
      <c r="K14877" s="47" t="str">
        <f t="shared" si="233"/>
        <v/>
      </c>
    </row>
    <row r="14878" spans="11:11">
      <c r="K14878" s="47" t="str">
        <f t="shared" si="233"/>
        <v/>
      </c>
    </row>
    <row r="14879" spans="11:11">
      <c r="K14879" s="47" t="str">
        <f t="shared" si="233"/>
        <v/>
      </c>
    </row>
    <row r="14880" spans="11:11">
      <c r="K14880" s="47" t="str">
        <f t="shared" si="233"/>
        <v/>
      </c>
    </row>
    <row r="14881" spans="11:11">
      <c r="K14881" s="47" t="str">
        <f t="shared" si="233"/>
        <v/>
      </c>
    </row>
    <row r="14882" spans="11:11">
      <c r="K14882" s="47" t="str">
        <f t="shared" si="233"/>
        <v/>
      </c>
    </row>
    <row r="14883" spans="11:11">
      <c r="K14883" s="47" t="str">
        <f t="shared" si="233"/>
        <v/>
      </c>
    </row>
    <row r="14884" spans="11:11">
      <c r="K14884" s="47" t="str">
        <f t="shared" si="233"/>
        <v/>
      </c>
    </row>
    <row r="14885" spans="11:11">
      <c r="K14885" s="47" t="str">
        <f t="shared" si="233"/>
        <v/>
      </c>
    </row>
    <row r="14886" spans="11:11">
      <c r="K14886" s="47" t="str">
        <f t="shared" si="233"/>
        <v/>
      </c>
    </row>
    <row r="14887" spans="11:11">
      <c r="K14887" s="47" t="str">
        <f t="shared" si="233"/>
        <v/>
      </c>
    </row>
    <row r="14888" spans="11:11">
      <c r="K14888" s="47" t="str">
        <f t="shared" si="233"/>
        <v/>
      </c>
    </row>
    <row r="14889" spans="11:11">
      <c r="K14889" s="47" t="str">
        <f t="shared" si="233"/>
        <v/>
      </c>
    </row>
    <row r="14890" spans="11:11">
      <c r="K14890" s="47" t="str">
        <f t="shared" si="233"/>
        <v/>
      </c>
    </row>
    <row r="14891" spans="11:11">
      <c r="K14891" s="47" t="str">
        <f t="shared" si="233"/>
        <v/>
      </c>
    </row>
    <row r="14892" spans="11:11">
      <c r="K14892" s="47" t="str">
        <f t="shared" si="233"/>
        <v/>
      </c>
    </row>
    <row r="14893" spans="11:11">
      <c r="K14893" s="47" t="str">
        <f t="shared" si="233"/>
        <v/>
      </c>
    </row>
    <row r="14894" spans="11:11">
      <c r="K14894" s="47" t="str">
        <f t="shared" si="233"/>
        <v/>
      </c>
    </row>
    <row r="14895" spans="11:11">
      <c r="K14895" s="47" t="str">
        <f t="shared" si="233"/>
        <v/>
      </c>
    </row>
    <row r="14896" spans="11:11">
      <c r="K14896" s="47" t="str">
        <f t="shared" si="233"/>
        <v/>
      </c>
    </row>
    <row r="14897" spans="11:11">
      <c r="K14897" s="47" t="str">
        <f t="shared" si="233"/>
        <v/>
      </c>
    </row>
    <row r="14898" spans="11:11">
      <c r="K14898" s="47" t="str">
        <f t="shared" si="233"/>
        <v/>
      </c>
    </row>
    <row r="14899" spans="11:11">
      <c r="K14899" s="47" t="str">
        <f t="shared" si="233"/>
        <v/>
      </c>
    </row>
    <row r="14900" spans="11:11">
      <c r="K14900" s="47" t="str">
        <f t="shared" si="233"/>
        <v/>
      </c>
    </row>
    <row r="14901" spans="11:11">
      <c r="K14901" s="47" t="str">
        <f t="shared" si="233"/>
        <v/>
      </c>
    </row>
    <row r="14902" spans="11:11">
      <c r="K14902" s="47" t="str">
        <f t="shared" si="233"/>
        <v/>
      </c>
    </row>
    <row r="14903" spans="11:11">
      <c r="K14903" s="47" t="str">
        <f t="shared" si="233"/>
        <v/>
      </c>
    </row>
    <row r="14904" spans="11:11">
      <c r="K14904" s="47" t="str">
        <f t="shared" si="233"/>
        <v/>
      </c>
    </row>
    <row r="14905" spans="11:11">
      <c r="K14905" s="47" t="str">
        <f t="shared" si="233"/>
        <v/>
      </c>
    </row>
    <row r="14906" spans="11:11">
      <c r="K14906" s="47" t="str">
        <f t="shared" si="233"/>
        <v/>
      </c>
    </row>
    <row r="14907" spans="11:11">
      <c r="K14907" s="47" t="str">
        <f t="shared" si="233"/>
        <v/>
      </c>
    </row>
    <row r="14908" spans="11:11">
      <c r="K14908" s="47" t="str">
        <f t="shared" si="233"/>
        <v/>
      </c>
    </row>
    <row r="14909" spans="11:11">
      <c r="K14909" s="47" t="str">
        <f t="shared" si="233"/>
        <v/>
      </c>
    </row>
    <row r="14910" spans="11:11">
      <c r="K14910" s="47" t="str">
        <f t="shared" si="233"/>
        <v/>
      </c>
    </row>
    <row r="14911" spans="11:11">
      <c r="K14911" s="47" t="str">
        <f t="shared" si="233"/>
        <v/>
      </c>
    </row>
    <row r="14912" spans="11:11">
      <c r="K14912" s="47" t="str">
        <f t="shared" si="233"/>
        <v/>
      </c>
    </row>
    <row r="14913" spans="11:11">
      <c r="K14913" s="47" t="str">
        <f t="shared" si="233"/>
        <v/>
      </c>
    </row>
    <row r="14914" spans="11:11">
      <c r="K14914" s="47" t="str">
        <f t="shared" si="233"/>
        <v/>
      </c>
    </row>
    <row r="14915" spans="11:11">
      <c r="K14915" s="47" t="str">
        <f t="shared" si="233"/>
        <v/>
      </c>
    </row>
    <row r="14916" spans="11:11">
      <c r="K14916" s="47" t="str">
        <f t="shared" si="233"/>
        <v/>
      </c>
    </row>
    <row r="14917" spans="11:11">
      <c r="K14917" s="47" t="str">
        <f t="shared" si="233"/>
        <v/>
      </c>
    </row>
    <row r="14918" spans="11:11">
      <c r="K14918" s="47" t="str">
        <f t="shared" si="233"/>
        <v/>
      </c>
    </row>
    <row r="14919" spans="11:11">
      <c r="K14919" s="47" t="str">
        <f t="shared" si="233"/>
        <v/>
      </c>
    </row>
    <row r="14920" spans="11:11">
      <c r="K14920" s="47" t="str">
        <f t="shared" si="233"/>
        <v/>
      </c>
    </row>
    <row r="14921" spans="11:11">
      <c r="K14921" s="47" t="str">
        <f t="shared" si="233"/>
        <v/>
      </c>
    </row>
    <row r="14922" spans="11:11">
      <c r="K14922" s="47" t="str">
        <f t="shared" si="233"/>
        <v/>
      </c>
    </row>
    <row r="14923" spans="11:11">
      <c r="K14923" s="47" t="str">
        <f t="shared" si="233"/>
        <v/>
      </c>
    </row>
    <row r="14924" spans="11:11">
      <c r="K14924" s="47" t="str">
        <f t="shared" si="233"/>
        <v/>
      </c>
    </row>
    <row r="14925" spans="11:11">
      <c r="K14925" s="47" t="str">
        <f t="shared" si="233"/>
        <v/>
      </c>
    </row>
    <row r="14926" spans="11:11">
      <c r="K14926" s="47" t="str">
        <f t="shared" si="233"/>
        <v/>
      </c>
    </row>
    <row r="14927" spans="11:11">
      <c r="K14927" s="47" t="str">
        <f t="shared" si="233"/>
        <v/>
      </c>
    </row>
    <row r="14928" spans="11:11">
      <c r="K14928" s="47" t="str">
        <f t="shared" si="233"/>
        <v/>
      </c>
    </row>
    <row r="14929" spans="11:11">
      <c r="K14929" s="47" t="str">
        <f t="shared" si="233"/>
        <v/>
      </c>
    </row>
    <row r="14930" spans="11:11">
      <c r="K14930" s="47" t="str">
        <f t="shared" si="233"/>
        <v/>
      </c>
    </row>
    <row r="14931" spans="11:11">
      <c r="K14931" s="47" t="str">
        <f t="shared" ref="K14931:K14994" si="234">LEFT(C14931,2)</f>
        <v/>
      </c>
    </row>
    <row r="14932" spans="11:11">
      <c r="K14932" s="47" t="str">
        <f t="shared" si="234"/>
        <v/>
      </c>
    </row>
    <row r="14933" spans="11:11">
      <c r="K14933" s="47" t="str">
        <f t="shared" si="234"/>
        <v/>
      </c>
    </row>
    <row r="14934" spans="11:11">
      <c r="K14934" s="47" t="str">
        <f t="shared" si="234"/>
        <v/>
      </c>
    </row>
    <row r="14935" spans="11:11">
      <c r="K14935" s="47" t="str">
        <f t="shared" si="234"/>
        <v/>
      </c>
    </row>
    <row r="14936" spans="11:11">
      <c r="K14936" s="47" t="str">
        <f t="shared" si="234"/>
        <v/>
      </c>
    </row>
    <row r="14937" spans="11:11">
      <c r="K14937" s="47" t="str">
        <f t="shared" si="234"/>
        <v/>
      </c>
    </row>
    <row r="14938" spans="11:11">
      <c r="K14938" s="47" t="str">
        <f t="shared" si="234"/>
        <v/>
      </c>
    </row>
    <row r="14939" spans="11:11">
      <c r="K14939" s="47" t="str">
        <f t="shared" si="234"/>
        <v/>
      </c>
    </row>
    <row r="14940" spans="11:11">
      <c r="K14940" s="47" t="str">
        <f t="shared" si="234"/>
        <v/>
      </c>
    </row>
    <row r="14941" spans="11:11">
      <c r="K14941" s="47" t="str">
        <f t="shared" si="234"/>
        <v/>
      </c>
    </row>
    <row r="14942" spans="11:11">
      <c r="K14942" s="47" t="str">
        <f t="shared" si="234"/>
        <v/>
      </c>
    </row>
    <row r="14943" spans="11:11">
      <c r="K14943" s="47" t="str">
        <f t="shared" si="234"/>
        <v/>
      </c>
    </row>
    <row r="14944" spans="11:11">
      <c r="K14944" s="47" t="str">
        <f t="shared" si="234"/>
        <v/>
      </c>
    </row>
    <row r="14945" spans="11:11">
      <c r="K14945" s="47" t="str">
        <f t="shared" si="234"/>
        <v/>
      </c>
    </row>
    <row r="14946" spans="11:11">
      <c r="K14946" s="47" t="str">
        <f t="shared" si="234"/>
        <v/>
      </c>
    </row>
    <row r="14947" spans="11:11">
      <c r="K14947" s="47" t="str">
        <f t="shared" si="234"/>
        <v/>
      </c>
    </row>
    <row r="14948" spans="11:11">
      <c r="K14948" s="47" t="str">
        <f t="shared" si="234"/>
        <v/>
      </c>
    </row>
    <row r="14949" spans="11:11">
      <c r="K14949" s="47" t="str">
        <f t="shared" si="234"/>
        <v/>
      </c>
    </row>
    <row r="14950" spans="11:11">
      <c r="K14950" s="47" t="str">
        <f t="shared" si="234"/>
        <v/>
      </c>
    </row>
    <row r="14951" spans="11:11">
      <c r="K14951" s="47" t="str">
        <f t="shared" si="234"/>
        <v/>
      </c>
    </row>
    <row r="14952" spans="11:11">
      <c r="K14952" s="47" t="str">
        <f t="shared" si="234"/>
        <v/>
      </c>
    </row>
    <row r="14953" spans="11:11">
      <c r="K14953" s="47" t="str">
        <f t="shared" si="234"/>
        <v/>
      </c>
    </row>
    <row r="14954" spans="11:11">
      <c r="K14954" s="47" t="str">
        <f t="shared" si="234"/>
        <v/>
      </c>
    </row>
    <row r="14955" spans="11:11">
      <c r="K14955" s="47" t="str">
        <f t="shared" si="234"/>
        <v/>
      </c>
    </row>
    <row r="14956" spans="11:11">
      <c r="K14956" s="47" t="str">
        <f t="shared" si="234"/>
        <v/>
      </c>
    </row>
    <row r="14957" spans="11:11">
      <c r="K14957" s="47" t="str">
        <f t="shared" si="234"/>
        <v/>
      </c>
    </row>
    <row r="14958" spans="11:11">
      <c r="K14958" s="47" t="str">
        <f t="shared" si="234"/>
        <v/>
      </c>
    </row>
    <row r="14959" spans="11:11">
      <c r="K14959" s="47" t="str">
        <f t="shared" si="234"/>
        <v/>
      </c>
    </row>
    <row r="14960" spans="11:11">
      <c r="K14960" s="47" t="str">
        <f t="shared" si="234"/>
        <v/>
      </c>
    </row>
    <row r="14961" spans="11:11">
      <c r="K14961" s="47" t="str">
        <f t="shared" si="234"/>
        <v/>
      </c>
    </row>
    <row r="14962" spans="11:11">
      <c r="K14962" s="47" t="str">
        <f t="shared" si="234"/>
        <v/>
      </c>
    </row>
    <row r="14963" spans="11:11">
      <c r="K14963" s="47" t="str">
        <f t="shared" si="234"/>
        <v/>
      </c>
    </row>
    <row r="14964" spans="11:11">
      <c r="K14964" s="47" t="str">
        <f t="shared" si="234"/>
        <v/>
      </c>
    </row>
    <row r="14965" spans="11:11">
      <c r="K14965" s="47" t="str">
        <f t="shared" si="234"/>
        <v/>
      </c>
    </row>
    <row r="14966" spans="11:11">
      <c r="K14966" s="47" t="str">
        <f t="shared" si="234"/>
        <v/>
      </c>
    </row>
    <row r="14967" spans="11:11">
      <c r="K14967" s="47" t="str">
        <f t="shared" si="234"/>
        <v/>
      </c>
    </row>
    <row r="14968" spans="11:11">
      <c r="K14968" s="47" t="str">
        <f t="shared" si="234"/>
        <v/>
      </c>
    </row>
    <row r="14969" spans="11:11">
      <c r="K14969" s="47" t="str">
        <f t="shared" si="234"/>
        <v/>
      </c>
    </row>
    <row r="14970" spans="11:11">
      <c r="K14970" s="47" t="str">
        <f t="shared" si="234"/>
        <v/>
      </c>
    </row>
    <row r="14971" spans="11:11">
      <c r="K14971" s="47" t="str">
        <f t="shared" si="234"/>
        <v/>
      </c>
    </row>
    <row r="14972" spans="11:11">
      <c r="K14972" s="47" t="str">
        <f t="shared" si="234"/>
        <v/>
      </c>
    </row>
    <row r="14973" spans="11:11">
      <c r="K14973" s="47" t="str">
        <f t="shared" si="234"/>
        <v/>
      </c>
    </row>
    <row r="14974" spans="11:11">
      <c r="K14974" s="47" t="str">
        <f t="shared" si="234"/>
        <v/>
      </c>
    </row>
    <row r="14975" spans="11:11">
      <c r="K14975" s="47" t="str">
        <f t="shared" si="234"/>
        <v/>
      </c>
    </row>
    <row r="14976" spans="11:11">
      <c r="K14976" s="47" t="str">
        <f t="shared" si="234"/>
        <v/>
      </c>
    </row>
    <row r="14977" spans="11:11">
      <c r="K14977" s="47" t="str">
        <f t="shared" si="234"/>
        <v/>
      </c>
    </row>
    <row r="14978" spans="11:11">
      <c r="K14978" s="47" t="str">
        <f t="shared" si="234"/>
        <v/>
      </c>
    </row>
    <row r="14979" spans="11:11">
      <c r="K14979" s="47" t="str">
        <f t="shared" si="234"/>
        <v/>
      </c>
    </row>
    <row r="14980" spans="11:11">
      <c r="K14980" s="47" t="str">
        <f t="shared" si="234"/>
        <v/>
      </c>
    </row>
    <row r="14981" spans="11:11">
      <c r="K14981" s="47" t="str">
        <f t="shared" si="234"/>
        <v/>
      </c>
    </row>
    <row r="14982" spans="11:11">
      <c r="K14982" s="47" t="str">
        <f t="shared" si="234"/>
        <v/>
      </c>
    </row>
    <row r="14983" spans="11:11">
      <c r="K14983" s="47" t="str">
        <f t="shared" si="234"/>
        <v/>
      </c>
    </row>
    <row r="14984" spans="11:11">
      <c r="K14984" s="47" t="str">
        <f t="shared" si="234"/>
        <v/>
      </c>
    </row>
    <row r="14985" spans="11:11">
      <c r="K14985" s="47" t="str">
        <f t="shared" si="234"/>
        <v/>
      </c>
    </row>
    <row r="14986" spans="11:11">
      <c r="K14986" s="47" t="str">
        <f t="shared" si="234"/>
        <v/>
      </c>
    </row>
    <row r="14987" spans="11:11">
      <c r="K14987" s="47" t="str">
        <f t="shared" si="234"/>
        <v/>
      </c>
    </row>
    <row r="14988" spans="11:11">
      <c r="K14988" s="47" t="str">
        <f t="shared" si="234"/>
        <v/>
      </c>
    </row>
    <row r="14989" spans="11:11">
      <c r="K14989" s="47" t="str">
        <f t="shared" si="234"/>
        <v/>
      </c>
    </row>
    <row r="14990" spans="11:11">
      <c r="K14990" s="47" t="str">
        <f t="shared" si="234"/>
        <v/>
      </c>
    </row>
    <row r="14991" spans="11:11">
      <c r="K14991" s="47" t="str">
        <f t="shared" si="234"/>
        <v/>
      </c>
    </row>
    <row r="14992" spans="11:11">
      <c r="K14992" s="47" t="str">
        <f t="shared" si="234"/>
        <v/>
      </c>
    </row>
    <row r="14993" spans="11:11">
      <c r="K14993" s="47" t="str">
        <f t="shared" si="234"/>
        <v/>
      </c>
    </row>
    <row r="14994" spans="11:11">
      <c r="K14994" s="47" t="str">
        <f t="shared" si="234"/>
        <v/>
      </c>
    </row>
    <row r="14995" spans="11:11">
      <c r="K14995" s="47" t="str">
        <f t="shared" ref="K14995:K15058" si="235">LEFT(C14995,2)</f>
        <v/>
      </c>
    </row>
    <row r="14996" spans="11:11">
      <c r="K14996" s="47" t="str">
        <f t="shared" si="235"/>
        <v/>
      </c>
    </row>
    <row r="14997" spans="11:11">
      <c r="K14997" s="47" t="str">
        <f t="shared" si="235"/>
        <v/>
      </c>
    </row>
    <row r="14998" spans="11:11">
      <c r="K14998" s="47" t="str">
        <f t="shared" si="235"/>
        <v/>
      </c>
    </row>
    <row r="14999" spans="11:11">
      <c r="K14999" s="47" t="str">
        <f t="shared" si="235"/>
        <v/>
      </c>
    </row>
    <row r="15000" spans="11:11">
      <c r="K15000" s="47" t="str">
        <f t="shared" si="235"/>
        <v/>
      </c>
    </row>
    <row r="15001" spans="11:11">
      <c r="K15001" s="47" t="str">
        <f t="shared" si="235"/>
        <v/>
      </c>
    </row>
    <row r="15002" spans="11:11">
      <c r="K15002" s="47" t="str">
        <f t="shared" si="235"/>
        <v/>
      </c>
    </row>
    <row r="15003" spans="11:11">
      <c r="K15003" s="47" t="str">
        <f t="shared" si="235"/>
        <v/>
      </c>
    </row>
    <row r="15004" spans="11:11">
      <c r="K15004" s="47" t="str">
        <f t="shared" si="235"/>
        <v/>
      </c>
    </row>
    <row r="15005" spans="11:11">
      <c r="K15005" s="47" t="str">
        <f t="shared" si="235"/>
        <v/>
      </c>
    </row>
    <row r="15006" spans="11:11">
      <c r="K15006" s="47" t="str">
        <f t="shared" si="235"/>
        <v/>
      </c>
    </row>
    <row r="15007" spans="11:11">
      <c r="K15007" s="47" t="str">
        <f t="shared" si="235"/>
        <v/>
      </c>
    </row>
    <row r="15008" spans="11:11">
      <c r="K15008" s="47" t="str">
        <f t="shared" si="235"/>
        <v/>
      </c>
    </row>
    <row r="15009" spans="11:11">
      <c r="K15009" s="47" t="str">
        <f t="shared" si="235"/>
        <v/>
      </c>
    </row>
    <row r="15010" spans="11:11">
      <c r="K15010" s="47" t="str">
        <f t="shared" si="235"/>
        <v/>
      </c>
    </row>
    <row r="15011" spans="11:11">
      <c r="K15011" s="47" t="str">
        <f t="shared" si="235"/>
        <v/>
      </c>
    </row>
    <row r="15012" spans="11:11">
      <c r="K15012" s="47" t="str">
        <f t="shared" si="235"/>
        <v/>
      </c>
    </row>
    <row r="15013" spans="11:11">
      <c r="K15013" s="47" t="str">
        <f t="shared" si="235"/>
        <v/>
      </c>
    </row>
    <row r="15014" spans="11:11">
      <c r="K15014" s="47" t="str">
        <f t="shared" si="235"/>
        <v/>
      </c>
    </row>
    <row r="15015" spans="11:11">
      <c r="K15015" s="47" t="str">
        <f t="shared" si="235"/>
        <v/>
      </c>
    </row>
    <row r="15016" spans="11:11">
      <c r="K15016" s="47" t="str">
        <f t="shared" si="235"/>
        <v/>
      </c>
    </row>
    <row r="15017" spans="11:11">
      <c r="K15017" s="47" t="str">
        <f t="shared" si="235"/>
        <v/>
      </c>
    </row>
    <row r="15018" spans="11:11">
      <c r="K15018" s="47" t="str">
        <f t="shared" si="235"/>
        <v/>
      </c>
    </row>
    <row r="15019" spans="11:11">
      <c r="K15019" s="47" t="str">
        <f t="shared" si="235"/>
        <v/>
      </c>
    </row>
    <row r="15020" spans="11:11">
      <c r="K15020" s="47" t="str">
        <f t="shared" si="235"/>
        <v/>
      </c>
    </row>
    <row r="15021" spans="11:11">
      <c r="K15021" s="47" t="str">
        <f t="shared" si="235"/>
        <v/>
      </c>
    </row>
    <row r="15022" spans="11:11">
      <c r="K15022" s="47" t="str">
        <f t="shared" si="235"/>
        <v/>
      </c>
    </row>
    <row r="15023" spans="11:11">
      <c r="K15023" s="47" t="str">
        <f t="shared" si="235"/>
        <v/>
      </c>
    </row>
    <row r="15024" spans="11:11">
      <c r="K15024" s="47" t="str">
        <f t="shared" si="235"/>
        <v/>
      </c>
    </row>
    <row r="15025" spans="11:11">
      <c r="K15025" s="47" t="str">
        <f t="shared" si="235"/>
        <v/>
      </c>
    </row>
    <row r="15026" spans="11:11">
      <c r="K15026" s="47" t="str">
        <f t="shared" si="235"/>
        <v/>
      </c>
    </row>
    <row r="15027" spans="11:11">
      <c r="K15027" s="47" t="str">
        <f t="shared" si="235"/>
        <v/>
      </c>
    </row>
    <row r="15028" spans="11:11">
      <c r="K15028" s="47" t="str">
        <f t="shared" si="235"/>
        <v/>
      </c>
    </row>
    <row r="15029" spans="11:11">
      <c r="K15029" s="47" t="str">
        <f t="shared" si="235"/>
        <v/>
      </c>
    </row>
    <row r="15030" spans="11:11">
      <c r="K15030" s="47" t="str">
        <f t="shared" si="235"/>
        <v/>
      </c>
    </row>
    <row r="15031" spans="11:11">
      <c r="K15031" s="47" t="str">
        <f t="shared" si="235"/>
        <v/>
      </c>
    </row>
    <row r="15032" spans="11:11">
      <c r="K15032" s="47" t="str">
        <f t="shared" si="235"/>
        <v/>
      </c>
    </row>
    <row r="15033" spans="11:11">
      <c r="K15033" s="47" t="str">
        <f t="shared" si="235"/>
        <v/>
      </c>
    </row>
    <row r="15034" spans="11:11">
      <c r="K15034" s="47" t="str">
        <f t="shared" si="235"/>
        <v/>
      </c>
    </row>
    <row r="15035" spans="11:11">
      <c r="K15035" s="47" t="str">
        <f t="shared" si="235"/>
        <v/>
      </c>
    </row>
    <row r="15036" spans="11:11">
      <c r="K15036" s="47" t="str">
        <f t="shared" si="235"/>
        <v/>
      </c>
    </row>
    <row r="15037" spans="11:11">
      <c r="K15037" s="47" t="str">
        <f t="shared" si="235"/>
        <v/>
      </c>
    </row>
    <row r="15038" spans="11:11">
      <c r="K15038" s="47" t="str">
        <f t="shared" si="235"/>
        <v/>
      </c>
    </row>
    <row r="15039" spans="11:11">
      <c r="K15039" s="47" t="str">
        <f t="shared" si="235"/>
        <v/>
      </c>
    </row>
    <row r="15040" spans="11:11">
      <c r="K15040" s="47" t="str">
        <f t="shared" si="235"/>
        <v/>
      </c>
    </row>
    <row r="15041" spans="11:11">
      <c r="K15041" s="47" t="str">
        <f t="shared" si="235"/>
        <v/>
      </c>
    </row>
    <row r="15042" spans="11:11">
      <c r="K15042" s="47" t="str">
        <f t="shared" si="235"/>
        <v/>
      </c>
    </row>
    <row r="15043" spans="11:11">
      <c r="K15043" s="47" t="str">
        <f t="shared" si="235"/>
        <v/>
      </c>
    </row>
    <row r="15044" spans="11:11">
      <c r="K15044" s="47" t="str">
        <f t="shared" si="235"/>
        <v/>
      </c>
    </row>
    <row r="15045" spans="11:11">
      <c r="K15045" s="47" t="str">
        <f t="shared" si="235"/>
        <v/>
      </c>
    </row>
    <row r="15046" spans="11:11">
      <c r="K15046" s="47" t="str">
        <f t="shared" si="235"/>
        <v/>
      </c>
    </row>
    <row r="15047" spans="11:11">
      <c r="K15047" s="47" t="str">
        <f t="shared" si="235"/>
        <v/>
      </c>
    </row>
    <row r="15048" spans="11:11">
      <c r="K15048" s="47" t="str">
        <f t="shared" si="235"/>
        <v/>
      </c>
    </row>
    <row r="15049" spans="11:11">
      <c r="K15049" s="47" t="str">
        <f t="shared" si="235"/>
        <v/>
      </c>
    </row>
    <row r="15050" spans="11:11">
      <c r="K15050" s="47" t="str">
        <f t="shared" si="235"/>
        <v/>
      </c>
    </row>
    <row r="15051" spans="11:11">
      <c r="K15051" s="47" t="str">
        <f t="shared" si="235"/>
        <v/>
      </c>
    </row>
    <row r="15052" spans="11:11">
      <c r="K15052" s="47" t="str">
        <f t="shared" si="235"/>
        <v/>
      </c>
    </row>
    <row r="15053" spans="11:11">
      <c r="K15053" s="47" t="str">
        <f t="shared" si="235"/>
        <v/>
      </c>
    </row>
    <row r="15054" spans="11:11">
      <c r="K15054" s="47" t="str">
        <f t="shared" si="235"/>
        <v/>
      </c>
    </row>
    <row r="15055" spans="11:11">
      <c r="K15055" s="47" t="str">
        <f t="shared" si="235"/>
        <v/>
      </c>
    </row>
    <row r="15056" spans="11:11">
      <c r="K15056" s="47" t="str">
        <f t="shared" si="235"/>
        <v/>
      </c>
    </row>
    <row r="15057" spans="11:11">
      <c r="K15057" s="47" t="str">
        <f t="shared" si="235"/>
        <v/>
      </c>
    </row>
    <row r="15058" spans="11:11">
      <c r="K15058" s="47" t="str">
        <f t="shared" si="235"/>
        <v/>
      </c>
    </row>
    <row r="15059" spans="11:11">
      <c r="K15059" s="47" t="str">
        <f t="shared" ref="K15059:K15122" si="236">LEFT(C15059,2)</f>
        <v/>
      </c>
    </row>
    <row r="15060" spans="11:11">
      <c r="K15060" s="47" t="str">
        <f t="shared" si="236"/>
        <v/>
      </c>
    </row>
    <row r="15061" spans="11:11">
      <c r="K15061" s="47" t="str">
        <f t="shared" si="236"/>
        <v/>
      </c>
    </row>
    <row r="15062" spans="11:11">
      <c r="K15062" s="47" t="str">
        <f t="shared" si="236"/>
        <v/>
      </c>
    </row>
    <row r="15063" spans="11:11">
      <c r="K15063" s="47" t="str">
        <f t="shared" si="236"/>
        <v/>
      </c>
    </row>
    <row r="15064" spans="11:11">
      <c r="K15064" s="47" t="str">
        <f t="shared" si="236"/>
        <v/>
      </c>
    </row>
    <row r="15065" spans="11:11">
      <c r="K15065" s="47" t="str">
        <f t="shared" si="236"/>
        <v/>
      </c>
    </row>
    <row r="15066" spans="11:11">
      <c r="K15066" s="47" t="str">
        <f t="shared" si="236"/>
        <v/>
      </c>
    </row>
    <row r="15067" spans="11:11">
      <c r="K15067" s="47" t="str">
        <f t="shared" si="236"/>
        <v/>
      </c>
    </row>
    <row r="15068" spans="11:11">
      <c r="K15068" s="47" t="str">
        <f t="shared" si="236"/>
        <v/>
      </c>
    </row>
    <row r="15069" spans="11:11">
      <c r="K15069" s="47" t="str">
        <f t="shared" si="236"/>
        <v/>
      </c>
    </row>
    <row r="15070" spans="11:11">
      <c r="K15070" s="47" t="str">
        <f t="shared" si="236"/>
        <v/>
      </c>
    </row>
    <row r="15071" spans="11:11">
      <c r="K15071" s="47" t="str">
        <f t="shared" si="236"/>
        <v/>
      </c>
    </row>
    <row r="15072" spans="11:11">
      <c r="K15072" s="47" t="str">
        <f t="shared" si="236"/>
        <v/>
      </c>
    </row>
    <row r="15073" spans="11:11">
      <c r="K15073" s="47" t="str">
        <f t="shared" si="236"/>
        <v/>
      </c>
    </row>
    <row r="15074" spans="11:11">
      <c r="K15074" s="47" t="str">
        <f t="shared" si="236"/>
        <v/>
      </c>
    </row>
    <row r="15075" spans="11:11">
      <c r="K15075" s="47" t="str">
        <f t="shared" si="236"/>
        <v/>
      </c>
    </row>
    <row r="15076" spans="11:11">
      <c r="K15076" s="47" t="str">
        <f t="shared" si="236"/>
        <v/>
      </c>
    </row>
    <row r="15077" spans="11:11">
      <c r="K15077" s="47" t="str">
        <f t="shared" si="236"/>
        <v/>
      </c>
    </row>
    <row r="15078" spans="11:11">
      <c r="K15078" s="47" t="str">
        <f t="shared" si="236"/>
        <v/>
      </c>
    </row>
    <row r="15079" spans="11:11">
      <c r="K15079" s="47" t="str">
        <f t="shared" si="236"/>
        <v/>
      </c>
    </row>
    <row r="15080" spans="11:11">
      <c r="K15080" s="47" t="str">
        <f t="shared" si="236"/>
        <v/>
      </c>
    </row>
    <row r="15081" spans="11:11">
      <c r="K15081" s="47" t="str">
        <f t="shared" si="236"/>
        <v/>
      </c>
    </row>
    <row r="15082" spans="11:11">
      <c r="K15082" s="47" t="str">
        <f t="shared" si="236"/>
        <v/>
      </c>
    </row>
    <row r="15083" spans="11:11">
      <c r="K15083" s="47" t="str">
        <f t="shared" si="236"/>
        <v/>
      </c>
    </row>
    <row r="15084" spans="11:11">
      <c r="K15084" s="47" t="str">
        <f t="shared" si="236"/>
        <v/>
      </c>
    </row>
    <row r="15085" spans="11:11">
      <c r="K15085" s="47" t="str">
        <f t="shared" si="236"/>
        <v/>
      </c>
    </row>
    <row r="15086" spans="11:11">
      <c r="K15086" s="47" t="str">
        <f t="shared" si="236"/>
        <v/>
      </c>
    </row>
    <row r="15087" spans="11:11">
      <c r="K15087" s="47" t="str">
        <f t="shared" si="236"/>
        <v/>
      </c>
    </row>
    <row r="15088" spans="11:11">
      <c r="K15088" s="47" t="str">
        <f t="shared" si="236"/>
        <v/>
      </c>
    </row>
    <row r="15089" spans="11:11">
      <c r="K15089" s="47" t="str">
        <f t="shared" si="236"/>
        <v/>
      </c>
    </row>
    <row r="15090" spans="11:11">
      <c r="K15090" s="47" t="str">
        <f t="shared" si="236"/>
        <v/>
      </c>
    </row>
    <row r="15091" spans="11:11">
      <c r="K15091" s="47" t="str">
        <f t="shared" si="236"/>
        <v/>
      </c>
    </row>
    <row r="15092" spans="11:11">
      <c r="K15092" s="47" t="str">
        <f t="shared" si="236"/>
        <v/>
      </c>
    </row>
    <row r="15093" spans="11:11">
      <c r="K15093" s="47" t="str">
        <f t="shared" si="236"/>
        <v/>
      </c>
    </row>
    <row r="15094" spans="11:11">
      <c r="K15094" s="47" t="str">
        <f t="shared" si="236"/>
        <v/>
      </c>
    </row>
    <row r="15095" spans="11:11">
      <c r="K15095" s="47" t="str">
        <f t="shared" si="236"/>
        <v/>
      </c>
    </row>
    <row r="15096" spans="11:11">
      <c r="K15096" s="47" t="str">
        <f t="shared" si="236"/>
        <v/>
      </c>
    </row>
    <row r="15097" spans="11:11">
      <c r="K15097" s="47" t="str">
        <f t="shared" si="236"/>
        <v/>
      </c>
    </row>
    <row r="15098" spans="11:11">
      <c r="K15098" s="47" t="str">
        <f t="shared" si="236"/>
        <v/>
      </c>
    </row>
    <row r="15099" spans="11:11">
      <c r="K15099" s="47" t="str">
        <f t="shared" si="236"/>
        <v/>
      </c>
    </row>
    <row r="15100" spans="11:11">
      <c r="K15100" s="47" t="str">
        <f t="shared" si="236"/>
        <v/>
      </c>
    </row>
    <row r="15101" spans="11:11">
      <c r="K15101" s="47" t="str">
        <f t="shared" si="236"/>
        <v/>
      </c>
    </row>
    <row r="15102" spans="11:11">
      <c r="K15102" s="47" t="str">
        <f t="shared" si="236"/>
        <v/>
      </c>
    </row>
    <row r="15103" spans="11:11">
      <c r="K15103" s="47" t="str">
        <f t="shared" si="236"/>
        <v/>
      </c>
    </row>
    <row r="15104" spans="11:11">
      <c r="K15104" s="47" t="str">
        <f t="shared" si="236"/>
        <v/>
      </c>
    </row>
    <row r="15105" spans="11:11">
      <c r="K15105" s="47" t="str">
        <f t="shared" si="236"/>
        <v/>
      </c>
    </row>
    <row r="15106" spans="11:11">
      <c r="K15106" s="47" t="str">
        <f t="shared" si="236"/>
        <v/>
      </c>
    </row>
    <row r="15107" spans="11:11">
      <c r="K15107" s="47" t="str">
        <f t="shared" si="236"/>
        <v/>
      </c>
    </row>
    <row r="15108" spans="11:11">
      <c r="K15108" s="47" t="str">
        <f t="shared" si="236"/>
        <v/>
      </c>
    </row>
    <row r="15109" spans="11:11">
      <c r="K15109" s="47" t="str">
        <f t="shared" si="236"/>
        <v/>
      </c>
    </row>
    <row r="15110" spans="11:11">
      <c r="K15110" s="47" t="str">
        <f t="shared" si="236"/>
        <v/>
      </c>
    </row>
    <row r="15111" spans="11:11">
      <c r="K15111" s="47" t="str">
        <f t="shared" si="236"/>
        <v/>
      </c>
    </row>
    <row r="15112" spans="11:11">
      <c r="K15112" s="47" t="str">
        <f t="shared" si="236"/>
        <v/>
      </c>
    </row>
    <row r="15113" spans="11:11">
      <c r="K15113" s="47" t="str">
        <f t="shared" si="236"/>
        <v/>
      </c>
    </row>
    <row r="15114" spans="11:11">
      <c r="K15114" s="47" t="str">
        <f t="shared" si="236"/>
        <v/>
      </c>
    </row>
    <row r="15115" spans="11:11">
      <c r="K15115" s="47" t="str">
        <f t="shared" si="236"/>
        <v/>
      </c>
    </row>
    <row r="15116" spans="11:11">
      <c r="K15116" s="47" t="str">
        <f t="shared" si="236"/>
        <v/>
      </c>
    </row>
    <row r="15117" spans="11:11">
      <c r="K15117" s="47" t="str">
        <f t="shared" si="236"/>
        <v/>
      </c>
    </row>
    <row r="15118" spans="11:11">
      <c r="K15118" s="47" t="str">
        <f t="shared" si="236"/>
        <v/>
      </c>
    </row>
    <row r="15119" spans="11:11">
      <c r="K15119" s="47" t="str">
        <f t="shared" si="236"/>
        <v/>
      </c>
    </row>
    <row r="15120" spans="11:11">
      <c r="K15120" s="47" t="str">
        <f t="shared" si="236"/>
        <v/>
      </c>
    </row>
    <row r="15121" spans="11:11">
      <c r="K15121" s="47" t="str">
        <f t="shared" si="236"/>
        <v/>
      </c>
    </row>
    <row r="15122" spans="11:11">
      <c r="K15122" s="47" t="str">
        <f t="shared" si="236"/>
        <v/>
      </c>
    </row>
    <row r="15123" spans="11:11">
      <c r="K15123" s="47" t="str">
        <f t="shared" ref="K15123:K15186" si="237">LEFT(C15123,2)</f>
        <v/>
      </c>
    </row>
    <row r="15124" spans="11:11">
      <c r="K15124" s="47" t="str">
        <f t="shared" si="237"/>
        <v/>
      </c>
    </row>
    <row r="15125" spans="11:11">
      <c r="K15125" s="47" t="str">
        <f t="shared" si="237"/>
        <v/>
      </c>
    </row>
    <row r="15126" spans="11:11">
      <c r="K15126" s="47" t="str">
        <f t="shared" si="237"/>
        <v/>
      </c>
    </row>
    <row r="15127" spans="11:11">
      <c r="K15127" s="47" t="str">
        <f t="shared" si="237"/>
        <v/>
      </c>
    </row>
    <row r="15128" spans="11:11">
      <c r="K15128" s="47" t="str">
        <f t="shared" si="237"/>
        <v/>
      </c>
    </row>
    <row r="15129" spans="11:11">
      <c r="K15129" s="47" t="str">
        <f t="shared" si="237"/>
        <v/>
      </c>
    </row>
    <row r="15130" spans="11:11">
      <c r="K15130" s="47" t="str">
        <f t="shared" si="237"/>
        <v/>
      </c>
    </row>
    <row r="15131" spans="11:11">
      <c r="K15131" s="47" t="str">
        <f t="shared" si="237"/>
        <v/>
      </c>
    </row>
    <row r="15132" spans="11:11">
      <c r="K15132" s="47" t="str">
        <f t="shared" si="237"/>
        <v/>
      </c>
    </row>
    <row r="15133" spans="11:11">
      <c r="K15133" s="47" t="str">
        <f t="shared" si="237"/>
        <v/>
      </c>
    </row>
    <row r="15134" spans="11:11">
      <c r="K15134" s="47" t="str">
        <f t="shared" si="237"/>
        <v/>
      </c>
    </row>
    <row r="15135" spans="11:11">
      <c r="K15135" s="47" t="str">
        <f t="shared" si="237"/>
        <v/>
      </c>
    </row>
    <row r="15136" spans="11:11">
      <c r="K15136" s="47" t="str">
        <f t="shared" si="237"/>
        <v/>
      </c>
    </row>
    <row r="15137" spans="11:11">
      <c r="K15137" s="47" t="str">
        <f t="shared" si="237"/>
        <v/>
      </c>
    </row>
    <row r="15138" spans="11:11">
      <c r="K15138" s="47" t="str">
        <f t="shared" si="237"/>
        <v/>
      </c>
    </row>
    <row r="15139" spans="11:11">
      <c r="K15139" s="47" t="str">
        <f t="shared" si="237"/>
        <v/>
      </c>
    </row>
    <row r="15140" spans="11:11">
      <c r="K15140" s="47" t="str">
        <f t="shared" si="237"/>
        <v/>
      </c>
    </row>
    <row r="15141" spans="11:11">
      <c r="K15141" s="47" t="str">
        <f t="shared" si="237"/>
        <v/>
      </c>
    </row>
    <row r="15142" spans="11:11">
      <c r="K15142" s="47" t="str">
        <f t="shared" si="237"/>
        <v/>
      </c>
    </row>
    <row r="15143" spans="11:11">
      <c r="K15143" s="47" t="str">
        <f t="shared" si="237"/>
        <v/>
      </c>
    </row>
    <row r="15144" spans="11:11">
      <c r="K15144" s="47" t="str">
        <f t="shared" si="237"/>
        <v/>
      </c>
    </row>
    <row r="15145" spans="11:11">
      <c r="K15145" s="47" t="str">
        <f t="shared" si="237"/>
        <v/>
      </c>
    </row>
    <row r="15146" spans="11:11">
      <c r="K15146" s="47" t="str">
        <f t="shared" si="237"/>
        <v/>
      </c>
    </row>
    <row r="15147" spans="11:11">
      <c r="K15147" s="47" t="str">
        <f t="shared" si="237"/>
        <v/>
      </c>
    </row>
    <row r="15148" spans="11:11">
      <c r="K15148" s="47" t="str">
        <f t="shared" si="237"/>
        <v/>
      </c>
    </row>
    <row r="15149" spans="11:11">
      <c r="K15149" s="47" t="str">
        <f t="shared" si="237"/>
        <v/>
      </c>
    </row>
    <row r="15150" spans="11:11">
      <c r="K15150" s="47" t="str">
        <f t="shared" si="237"/>
        <v/>
      </c>
    </row>
    <row r="15151" spans="11:11">
      <c r="K15151" s="47" t="str">
        <f t="shared" si="237"/>
        <v/>
      </c>
    </row>
    <row r="15152" spans="11:11">
      <c r="K15152" s="47" t="str">
        <f t="shared" si="237"/>
        <v/>
      </c>
    </row>
    <row r="15153" spans="11:11">
      <c r="K15153" s="47" t="str">
        <f t="shared" si="237"/>
        <v/>
      </c>
    </row>
    <row r="15154" spans="11:11">
      <c r="K15154" s="47" t="str">
        <f t="shared" si="237"/>
        <v/>
      </c>
    </row>
    <row r="15155" spans="11:11">
      <c r="K15155" s="47" t="str">
        <f t="shared" si="237"/>
        <v/>
      </c>
    </row>
    <row r="15156" spans="11:11">
      <c r="K15156" s="47" t="str">
        <f t="shared" si="237"/>
        <v/>
      </c>
    </row>
    <row r="15157" spans="11:11">
      <c r="K15157" s="47" t="str">
        <f t="shared" si="237"/>
        <v/>
      </c>
    </row>
    <row r="15158" spans="11:11">
      <c r="K15158" s="47" t="str">
        <f t="shared" si="237"/>
        <v/>
      </c>
    </row>
    <row r="15159" spans="11:11">
      <c r="K15159" s="47" t="str">
        <f t="shared" si="237"/>
        <v/>
      </c>
    </row>
    <row r="15160" spans="11:11">
      <c r="K15160" s="47" t="str">
        <f t="shared" si="237"/>
        <v/>
      </c>
    </row>
    <row r="15161" spans="11:11">
      <c r="K15161" s="47" t="str">
        <f t="shared" si="237"/>
        <v/>
      </c>
    </row>
    <row r="15162" spans="11:11">
      <c r="K15162" s="47" t="str">
        <f t="shared" si="237"/>
        <v/>
      </c>
    </row>
    <row r="15163" spans="11:11">
      <c r="K15163" s="47" t="str">
        <f t="shared" si="237"/>
        <v/>
      </c>
    </row>
    <row r="15164" spans="11:11">
      <c r="K15164" s="47" t="str">
        <f t="shared" si="237"/>
        <v/>
      </c>
    </row>
    <row r="15165" spans="11:11">
      <c r="K15165" s="47" t="str">
        <f t="shared" si="237"/>
        <v/>
      </c>
    </row>
    <row r="15166" spans="11:11">
      <c r="K15166" s="47" t="str">
        <f t="shared" si="237"/>
        <v/>
      </c>
    </row>
    <row r="15167" spans="11:11">
      <c r="K15167" s="47" t="str">
        <f t="shared" si="237"/>
        <v/>
      </c>
    </row>
    <row r="15168" spans="11:11">
      <c r="K15168" s="47" t="str">
        <f t="shared" si="237"/>
        <v/>
      </c>
    </row>
    <row r="15169" spans="11:11">
      <c r="K15169" s="47" t="str">
        <f t="shared" si="237"/>
        <v/>
      </c>
    </row>
    <row r="15170" spans="11:11">
      <c r="K15170" s="47" t="str">
        <f t="shared" si="237"/>
        <v/>
      </c>
    </row>
    <row r="15171" spans="11:11">
      <c r="K15171" s="47" t="str">
        <f t="shared" si="237"/>
        <v/>
      </c>
    </row>
    <row r="15172" spans="11:11">
      <c r="K15172" s="47" t="str">
        <f t="shared" si="237"/>
        <v/>
      </c>
    </row>
    <row r="15173" spans="11:11">
      <c r="K15173" s="47" t="str">
        <f t="shared" si="237"/>
        <v/>
      </c>
    </row>
    <row r="15174" spans="11:11">
      <c r="K15174" s="47" t="str">
        <f t="shared" si="237"/>
        <v/>
      </c>
    </row>
    <row r="15175" spans="11:11">
      <c r="K15175" s="47" t="str">
        <f t="shared" si="237"/>
        <v/>
      </c>
    </row>
    <row r="15176" spans="11:11">
      <c r="K15176" s="47" t="str">
        <f t="shared" si="237"/>
        <v/>
      </c>
    </row>
    <row r="15177" spans="11:11">
      <c r="K15177" s="47" t="str">
        <f t="shared" si="237"/>
        <v/>
      </c>
    </row>
    <row r="15178" spans="11:11">
      <c r="K15178" s="47" t="str">
        <f t="shared" si="237"/>
        <v/>
      </c>
    </row>
    <row r="15179" spans="11:11">
      <c r="K15179" s="47" t="str">
        <f t="shared" si="237"/>
        <v/>
      </c>
    </row>
    <row r="15180" spans="11:11">
      <c r="K15180" s="47" t="str">
        <f t="shared" si="237"/>
        <v/>
      </c>
    </row>
    <row r="15181" spans="11:11">
      <c r="K15181" s="47" t="str">
        <f t="shared" si="237"/>
        <v/>
      </c>
    </row>
    <row r="15182" spans="11:11">
      <c r="K15182" s="47" t="str">
        <f t="shared" si="237"/>
        <v/>
      </c>
    </row>
    <row r="15183" spans="11:11">
      <c r="K15183" s="47" t="str">
        <f t="shared" si="237"/>
        <v/>
      </c>
    </row>
    <row r="15184" spans="11:11">
      <c r="K15184" s="47" t="str">
        <f t="shared" si="237"/>
        <v/>
      </c>
    </row>
    <row r="15185" spans="11:11">
      <c r="K15185" s="47" t="str">
        <f t="shared" si="237"/>
        <v/>
      </c>
    </row>
    <row r="15186" spans="11:11">
      <c r="K15186" s="47" t="str">
        <f t="shared" si="237"/>
        <v/>
      </c>
    </row>
    <row r="15187" spans="11:11">
      <c r="K15187" s="47" t="str">
        <f t="shared" ref="K15187:K15250" si="238">LEFT(C15187,2)</f>
        <v/>
      </c>
    </row>
    <row r="15188" spans="11:11">
      <c r="K15188" s="47" t="str">
        <f t="shared" si="238"/>
        <v/>
      </c>
    </row>
    <row r="15189" spans="11:11">
      <c r="K15189" s="47" t="str">
        <f t="shared" si="238"/>
        <v/>
      </c>
    </row>
    <row r="15190" spans="11:11">
      <c r="K15190" s="47" t="str">
        <f t="shared" si="238"/>
        <v/>
      </c>
    </row>
    <row r="15191" spans="11:11">
      <c r="K15191" s="47" t="str">
        <f t="shared" si="238"/>
        <v/>
      </c>
    </row>
    <row r="15192" spans="11:11">
      <c r="K15192" s="47" t="str">
        <f t="shared" si="238"/>
        <v/>
      </c>
    </row>
    <row r="15193" spans="11:11">
      <c r="K15193" s="47" t="str">
        <f t="shared" si="238"/>
        <v/>
      </c>
    </row>
    <row r="15194" spans="11:11">
      <c r="K15194" s="47" t="str">
        <f t="shared" si="238"/>
        <v/>
      </c>
    </row>
    <row r="15195" spans="11:11">
      <c r="K15195" s="47" t="str">
        <f t="shared" si="238"/>
        <v/>
      </c>
    </row>
    <row r="15196" spans="11:11">
      <c r="K15196" s="47" t="str">
        <f t="shared" si="238"/>
        <v/>
      </c>
    </row>
    <row r="15197" spans="11:11">
      <c r="K15197" s="47" t="str">
        <f t="shared" si="238"/>
        <v/>
      </c>
    </row>
    <row r="15198" spans="11:11">
      <c r="K15198" s="47" t="str">
        <f t="shared" si="238"/>
        <v/>
      </c>
    </row>
    <row r="15199" spans="11:11">
      <c r="K15199" s="47" t="str">
        <f t="shared" si="238"/>
        <v/>
      </c>
    </row>
    <row r="15200" spans="11:11">
      <c r="K15200" s="47" t="str">
        <f t="shared" si="238"/>
        <v/>
      </c>
    </row>
    <row r="15201" spans="11:11">
      <c r="K15201" s="47" t="str">
        <f t="shared" si="238"/>
        <v/>
      </c>
    </row>
    <row r="15202" spans="11:11">
      <c r="K15202" s="47" t="str">
        <f t="shared" si="238"/>
        <v/>
      </c>
    </row>
    <row r="15203" spans="11:11">
      <c r="K15203" s="47" t="str">
        <f t="shared" si="238"/>
        <v/>
      </c>
    </row>
    <row r="15204" spans="11:11">
      <c r="K15204" s="47" t="str">
        <f t="shared" si="238"/>
        <v/>
      </c>
    </row>
    <row r="15205" spans="11:11">
      <c r="K15205" s="47" t="str">
        <f t="shared" si="238"/>
        <v/>
      </c>
    </row>
    <row r="15206" spans="11:11">
      <c r="K15206" s="47" t="str">
        <f t="shared" si="238"/>
        <v/>
      </c>
    </row>
    <row r="15207" spans="11:11">
      <c r="K15207" s="47" t="str">
        <f t="shared" si="238"/>
        <v/>
      </c>
    </row>
    <row r="15208" spans="11:11">
      <c r="K15208" s="47" t="str">
        <f t="shared" si="238"/>
        <v/>
      </c>
    </row>
    <row r="15209" spans="11:11">
      <c r="K15209" s="47" t="str">
        <f t="shared" si="238"/>
        <v/>
      </c>
    </row>
    <row r="15210" spans="11:11">
      <c r="K15210" s="47" t="str">
        <f t="shared" si="238"/>
        <v/>
      </c>
    </row>
    <row r="15211" spans="11:11">
      <c r="K15211" s="47" t="str">
        <f t="shared" si="238"/>
        <v/>
      </c>
    </row>
    <row r="15212" spans="11:11">
      <c r="K15212" s="47" t="str">
        <f t="shared" si="238"/>
        <v/>
      </c>
    </row>
    <row r="15213" spans="11:11">
      <c r="K15213" s="47" t="str">
        <f t="shared" si="238"/>
        <v/>
      </c>
    </row>
    <row r="15214" spans="11:11">
      <c r="K15214" s="47" t="str">
        <f t="shared" si="238"/>
        <v/>
      </c>
    </row>
    <row r="15215" spans="11:11">
      <c r="K15215" s="47" t="str">
        <f t="shared" si="238"/>
        <v/>
      </c>
    </row>
    <row r="15216" spans="11:11">
      <c r="K15216" s="47" t="str">
        <f t="shared" si="238"/>
        <v/>
      </c>
    </row>
    <row r="15217" spans="11:11">
      <c r="K15217" s="47" t="str">
        <f t="shared" si="238"/>
        <v/>
      </c>
    </row>
    <row r="15218" spans="11:11">
      <c r="K15218" s="47" t="str">
        <f t="shared" si="238"/>
        <v/>
      </c>
    </row>
    <row r="15219" spans="11:11">
      <c r="K15219" s="47" t="str">
        <f t="shared" si="238"/>
        <v/>
      </c>
    </row>
    <row r="15220" spans="11:11">
      <c r="K15220" s="47" t="str">
        <f t="shared" si="238"/>
        <v/>
      </c>
    </row>
    <row r="15221" spans="11:11">
      <c r="K15221" s="47" t="str">
        <f t="shared" si="238"/>
        <v/>
      </c>
    </row>
    <row r="15222" spans="11:11">
      <c r="K15222" s="47" t="str">
        <f t="shared" si="238"/>
        <v/>
      </c>
    </row>
    <row r="15223" spans="11:11">
      <c r="K15223" s="47" t="str">
        <f t="shared" si="238"/>
        <v/>
      </c>
    </row>
    <row r="15224" spans="11:11">
      <c r="K15224" s="47" t="str">
        <f t="shared" si="238"/>
        <v/>
      </c>
    </row>
    <row r="15225" spans="11:11">
      <c r="K15225" s="47" t="str">
        <f t="shared" si="238"/>
        <v/>
      </c>
    </row>
    <row r="15226" spans="11:11">
      <c r="K15226" s="47" t="str">
        <f t="shared" si="238"/>
        <v/>
      </c>
    </row>
    <row r="15227" spans="11:11">
      <c r="K15227" s="47" t="str">
        <f t="shared" si="238"/>
        <v/>
      </c>
    </row>
    <row r="15228" spans="11:11">
      <c r="K15228" s="47" t="str">
        <f t="shared" si="238"/>
        <v/>
      </c>
    </row>
    <row r="15229" spans="11:11">
      <c r="K15229" s="47" t="str">
        <f t="shared" si="238"/>
        <v/>
      </c>
    </row>
    <row r="15230" spans="11:11">
      <c r="K15230" s="47" t="str">
        <f t="shared" si="238"/>
        <v/>
      </c>
    </row>
    <row r="15231" spans="11:11">
      <c r="K15231" s="47" t="str">
        <f t="shared" si="238"/>
        <v/>
      </c>
    </row>
    <row r="15232" spans="11:11">
      <c r="K15232" s="47" t="str">
        <f t="shared" si="238"/>
        <v/>
      </c>
    </row>
    <row r="15233" spans="11:11">
      <c r="K15233" s="47" t="str">
        <f t="shared" si="238"/>
        <v/>
      </c>
    </row>
    <row r="15234" spans="11:11">
      <c r="K15234" s="47" t="str">
        <f t="shared" si="238"/>
        <v/>
      </c>
    </row>
    <row r="15235" spans="11:11">
      <c r="K15235" s="47" t="str">
        <f t="shared" si="238"/>
        <v/>
      </c>
    </row>
    <row r="15236" spans="11:11">
      <c r="K15236" s="47" t="str">
        <f t="shared" si="238"/>
        <v/>
      </c>
    </row>
    <row r="15237" spans="11:11">
      <c r="K15237" s="47" t="str">
        <f t="shared" si="238"/>
        <v/>
      </c>
    </row>
    <row r="15238" spans="11:11">
      <c r="K15238" s="47" t="str">
        <f t="shared" si="238"/>
        <v/>
      </c>
    </row>
    <row r="15239" spans="11:11">
      <c r="K15239" s="47" t="str">
        <f t="shared" si="238"/>
        <v/>
      </c>
    </row>
    <row r="15240" spans="11:11">
      <c r="K15240" s="47" t="str">
        <f t="shared" si="238"/>
        <v/>
      </c>
    </row>
    <row r="15241" spans="11:11">
      <c r="K15241" s="47" t="str">
        <f t="shared" si="238"/>
        <v/>
      </c>
    </row>
    <row r="15242" spans="11:11">
      <c r="K15242" s="47" t="str">
        <f t="shared" si="238"/>
        <v/>
      </c>
    </row>
    <row r="15243" spans="11:11">
      <c r="K15243" s="47" t="str">
        <f t="shared" si="238"/>
        <v/>
      </c>
    </row>
    <row r="15244" spans="11:11">
      <c r="K15244" s="47" t="str">
        <f t="shared" si="238"/>
        <v/>
      </c>
    </row>
    <row r="15245" spans="11:11">
      <c r="K15245" s="47" t="str">
        <f t="shared" si="238"/>
        <v/>
      </c>
    </row>
    <row r="15246" spans="11:11">
      <c r="K15246" s="47" t="str">
        <f t="shared" si="238"/>
        <v/>
      </c>
    </row>
    <row r="15247" spans="11:11">
      <c r="K15247" s="47" t="str">
        <f t="shared" si="238"/>
        <v/>
      </c>
    </row>
    <row r="15248" spans="11:11">
      <c r="K15248" s="47" t="str">
        <f t="shared" si="238"/>
        <v/>
      </c>
    </row>
    <row r="15249" spans="11:11">
      <c r="K15249" s="47" t="str">
        <f t="shared" si="238"/>
        <v/>
      </c>
    </row>
    <row r="15250" spans="11:11">
      <c r="K15250" s="47" t="str">
        <f t="shared" si="238"/>
        <v/>
      </c>
    </row>
    <row r="15251" spans="11:11">
      <c r="K15251" s="47" t="str">
        <f t="shared" ref="K15251:K15314" si="239">LEFT(C15251,2)</f>
        <v/>
      </c>
    </row>
    <row r="15252" spans="11:11">
      <c r="K15252" s="47" t="str">
        <f t="shared" si="239"/>
        <v/>
      </c>
    </row>
    <row r="15253" spans="11:11">
      <c r="K15253" s="47" t="str">
        <f t="shared" si="239"/>
        <v/>
      </c>
    </row>
    <row r="15254" spans="11:11">
      <c r="K15254" s="47" t="str">
        <f t="shared" si="239"/>
        <v/>
      </c>
    </row>
    <row r="15255" spans="11:11">
      <c r="K15255" s="47" t="str">
        <f t="shared" si="239"/>
        <v/>
      </c>
    </row>
    <row r="15256" spans="11:11">
      <c r="K15256" s="47" t="str">
        <f t="shared" si="239"/>
        <v/>
      </c>
    </row>
    <row r="15257" spans="11:11">
      <c r="K15257" s="47" t="str">
        <f t="shared" si="239"/>
        <v/>
      </c>
    </row>
    <row r="15258" spans="11:11">
      <c r="K15258" s="47" t="str">
        <f t="shared" si="239"/>
        <v/>
      </c>
    </row>
    <row r="15259" spans="11:11">
      <c r="K15259" s="47" t="str">
        <f t="shared" si="239"/>
        <v/>
      </c>
    </row>
    <row r="15260" spans="11:11">
      <c r="K15260" s="47" t="str">
        <f t="shared" si="239"/>
        <v/>
      </c>
    </row>
    <row r="15261" spans="11:11">
      <c r="K15261" s="47" t="str">
        <f t="shared" si="239"/>
        <v/>
      </c>
    </row>
    <row r="15262" spans="11:11">
      <c r="K15262" s="47" t="str">
        <f t="shared" si="239"/>
        <v/>
      </c>
    </row>
    <row r="15263" spans="11:11">
      <c r="K15263" s="47" t="str">
        <f t="shared" si="239"/>
        <v/>
      </c>
    </row>
    <row r="15264" spans="11:11">
      <c r="K15264" s="47" t="str">
        <f t="shared" si="239"/>
        <v/>
      </c>
    </row>
    <row r="15265" spans="11:11">
      <c r="K15265" s="47" t="str">
        <f t="shared" si="239"/>
        <v/>
      </c>
    </row>
    <row r="15266" spans="11:11">
      <c r="K15266" s="47" t="str">
        <f t="shared" si="239"/>
        <v/>
      </c>
    </row>
    <row r="15267" spans="11:11">
      <c r="K15267" s="47" t="str">
        <f t="shared" si="239"/>
        <v/>
      </c>
    </row>
    <row r="15268" spans="11:11">
      <c r="K15268" s="47" t="str">
        <f t="shared" si="239"/>
        <v/>
      </c>
    </row>
    <row r="15269" spans="11:11">
      <c r="K15269" s="47" t="str">
        <f t="shared" si="239"/>
        <v/>
      </c>
    </row>
    <row r="15270" spans="11:11">
      <c r="K15270" s="47" t="str">
        <f t="shared" si="239"/>
        <v/>
      </c>
    </row>
    <row r="15271" spans="11:11">
      <c r="K15271" s="47" t="str">
        <f t="shared" si="239"/>
        <v/>
      </c>
    </row>
    <row r="15272" spans="11:11">
      <c r="K15272" s="47" t="str">
        <f t="shared" si="239"/>
        <v/>
      </c>
    </row>
    <row r="15273" spans="11:11">
      <c r="K15273" s="47" t="str">
        <f t="shared" si="239"/>
        <v/>
      </c>
    </row>
    <row r="15274" spans="11:11">
      <c r="K15274" s="47" t="str">
        <f t="shared" si="239"/>
        <v/>
      </c>
    </row>
    <row r="15275" spans="11:11">
      <c r="K15275" s="47" t="str">
        <f t="shared" si="239"/>
        <v/>
      </c>
    </row>
    <row r="15276" spans="11:11">
      <c r="K15276" s="47" t="str">
        <f t="shared" si="239"/>
        <v/>
      </c>
    </row>
    <row r="15277" spans="11:11">
      <c r="K15277" s="47" t="str">
        <f t="shared" si="239"/>
        <v/>
      </c>
    </row>
    <row r="15278" spans="11:11">
      <c r="K15278" s="47" t="str">
        <f t="shared" si="239"/>
        <v/>
      </c>
    </row>
    <row r="15279" spans="11:11">
      <c r="K15279" s="47" t="str">
        <f t="shared" si="239"/>
        <v/>
      </c>
    </row>
    <row r="15280" spans="11:11">
      <c r="K15280" s="47" t="str">
        <f t="shared" si="239"/>
        <v/>
      </c>
    </row>
    <row r="15281" spans="11:11">
      <c r="K15281" s="47" t="str">
        <f t="shared" si="239"/>
        <v/>
      </c>
    </row>
    <row r="15282" spans="11:11">
      <c r="K15282" s="47" t="str">
        <f t="shared" si="239"/>
        <v/>
      </c>
    </row>
    <row r="15283" spans="11:11">
      <c r="K15283" s="47" t="str">
        <f t="shared" si="239"/>
        <v/>
      </c>
    </row>
    <row r="15284" spans="11:11">
      <c r="K15284" s="47" t="str">
        <f t="shared" si="239"/>
        <v/>
      </c>
    </row>
    <row r="15285" spans="11:11">
      <c r="K15285" s="47" t="str">
        <f t="shared" si="239"/>
        <v/>
      </c>
    </row>
    <row r="15286" spans="11:11">
      <c r="K15286" s="47" t="str">
        <f t="shared" si="239"/>
        <v/>
      </c>
    </row>
    <row r="15287" spans="11:11">
      <c r="K15287" s="47" t="str">
        <f t="shared" si="239"/>
        <v/>
      </c>
    </row>
    <row r="15288" spans="11:11">
      <c r="K15288" s="47" t="str">
        <f t="shared" si="239"/>
        <v/>
      </c>
    </row>
    <row r="15289" spans="11:11">
      <c r="K15289" s="47" t="str">
        <f t="shared" si="239"/>
        <v/>
      </c>
    </row>
    <row r="15290" spans="11:11">
      <c r="K15290" s="47" t="str">
        <f t="shared" si="239"/>
        <v/>
      </c>
    </row>
    <row r="15291" spans="11:11">
      <c r="K15291" s="47" t="str">
        <f t="shared" si="239"/>
        <v/>
      </c>
    </row>
    <row r="15292" spans="11:11">
      <c r="K15292" s="47" t="str">
        <f t="shared" si="239"/>
        <v/>
      </c>
    </row>
    <row r="15293" spans="11:11">
      <c r="K15293" s="47" t="str">
        <f t="shared" si="239"/>
        <v/>
      </c>
    </row>
    <row r="15294" spans="11:11">
      <c r="K15294" s="47" t="str">
        <f t="shared" si="239"/>
        <v/>
      </c>
    </row>
    <row r="15295" spans="11:11">
      <c r="K15295" s="47" t="str">
        <f t="shared" si="239"/>
        <v/>
      </c>
    </row>
    <row r="15296" spans="11:11">
      <c r="K15296" s="47" t="str">
        <f t="shared" si="239"/>
        <v/>
      </c>
    </row>
    <row r="15297" spans="11:11">
      <c r="K15297" s="47" t="str">
        <f t="shared" si="239"/>
        <v/>
      </c>
    </row>
    <row r="15298" spans="11:11">
      <c r="K15298" s="47" t="str">
        <f t="shared" si="239"/>
        <v/>
      </c>
    </row>
    <row r="15299" spans="11:11">
      <c r="K15299" s="47" t="str">
        <f t="shared" si="239"/>
        <v/>
      </c>
    </row>
    <row r="15300" spans="11:11">
      <c r="K15300" s="47" t="str">
        <f t="shared" si="239"/>
        <v/>
      </c>
    </row>
    <row r="15301" spans="11:11">
      <c r="K15301" s="47" t="str">
        <f t="shared" si="239"/>
        <v/>
      </c>
    </row>
    <row r="15302" spans="11:11">
      <c r="K15302" s="47" t="str">
        <f t="shared" si="239"/>
        <v/>
      </c>
    </row>
    <row r="15303" spans="11:11">
      <c r="K15303" s="47" t="str">
        <f t="shared" si="239"/>
        <v/>
      </c>
    </row>
    <row r="15304" spans="11:11">
      <c r="K15304" s="47" t="str">
        <f t="shared" si="239"/>
        <v/>
      </c>
    </row>
    <row r="15305" spans="11:11">
      <c r="K15305" s="47" t="str">
        <f t="shared" si="239"/>
        <v/>
      </c>
    </row>
    <row r="15306" spans="11:11">
      <c r="K15306" s="47" t="str">
        <f t="shared" si="239"/>
        <v/>
      </c>
    </row>
    <row r="15307" spans="11:11">
      <c r="K15307" s="47" t="str">
        <f t="shared" si="239"/>
        <v/>
      </c>
    </row>
    <row r="15308" spans="11:11">
      <c r="K15308" s="47" t="str">
        <f t="shared" si="239"/>
        <v/>
      </c>
    </row>
    <row r="15309" spans="11:11">
      <c r="K15309" s="47" t="str">
        <f t="shared" si="239"/>
        <v/>
      </c>
    </row>
    <row r="15310" spans="11:11">
      <c r="K15310" s="47" t="str">
        <f t="shared" si="239"/>
        <v/>
      </c>
    </row>
    <row r="15311" spans="11:11">
      <c r="K15311" s="47" t="str">
        <f t="shared" si="239"/>
        <v/>
      </c>
    </row>
    <row r="15312" spans="11:11">
      <c r="K15312" s="47" t="str">
        <f t="shared" si="239"/>
        <v/>
      </c>
    </row>
    <row r="15313" spans="11:11">
      <c r="K15313" s="47" t="str">
        <f t="shared" si="239"/>
        <v/>
      </c>
    </row>
    <row r="15314" spans="11:11">
      <c r="K15314" s="47" t="str">
        <f t="shared" si="239"/>
        <v/>
      </c>
    </row>
    <row r="15315" spans="11:11">
      <c r="K15315" s="47" t="str">
        <f t="shared" ref="K15315:K15378" si="240">LEFT(C15315,2)</f>
        <v/>
      </c>
    </row>
    <row r="15316" spans="11:11">
      <c r="K15316" s="47" t="str">
        <f t="shared" si="240"/>
        <v/>
      </c>
    </row>
    <row r="15317" spans="11:11">
      <c r="K15317" s="47" t="str">
        <f t="shared" si="240"/>
        <v/>
      </c>
    </row>
    <row r="15318" spans="11:11">
      <c r="K15318" s="47" t="str">
        <f t="shared" si="240"/>
        <v/>
      </c>
    </row>
    <row r="15319" spans="11:11">
      <c r="K15319" s="47" t="str">
        <f t="shared" si="240"/>
        <v/>
      </c>
    </row>
    <row r="15320" spans="11:11">
      <c r="K15320" s="47" t="str">
        <f t="shared" si="240"/>
        <v/>
      </c>
    </row>
    <row r="15321" spans="11:11">
      <c r="K15321" s="47" t="str">
        <f t="shared" si="240"/>
        <v/>
      </c>
    </row>
    <row r="15322" spans="11:11">
      <c r="K15322" s="47" t="str">
        <f t="shared" si="240"/>
        <v/>
      </c>
    </row>
    <row r="15323" spans="11:11">
      <c r="K15323" s="47" t="str">
        <f t="shared" si="240"/>
        <v/>
      </c>
    </row>
    <row r="15324" spans="11:11">
      <c r="K15324" s="47" t="str">
        <f t="shared" si="240"/>
        <v/>
      </c>
    </row>
    <row r="15325" spans="11:11">
      <c r="K15325" s="47" t="str">
        <f t="shared" si="240"/>
        <v/>
      </c>
    </row>
    <row r="15326" spans="11:11">
      <c r="K15326" s="47" t="str">
        <f t="shared" si="240"/>
        <v/>
      </c>
    </row>
    <row r="15327" spans="11:11">
      <c r="K15327" s="47" t="str">
        <f t="shared" si="240"/>
        <v/>
      </c>
    </row>
    <row r="15328" spans="11:11">
      <c r="K15328" s="47" t="str">
        <f t="shared" si="240"/>
        <v/>
      </c>
    </row>
    <row r="15329" spans="11:11">
      <c r="K15329" s="47" t="str">
        <f t="shared" si="240"/>
        <v/>
      </c>
    </row>
    <row r="15330" spans="11:11">
      <c r="K15330" s="47" t="str">
        <f t="shared" si="240"/>
        <v/>
      </c>
    </row>
    <row r="15331" spans="11:11">
      <c r="K15331" s="47" t="str">
        <f t="shared" si="240"/>
        <v/>
      </c>
    </row>
    <row r="15332" spans="11:11">
      <c r="K15332" s="47" t="str">
        <f t="shared" si="240"/>
        <v/>
      </c>
    </row>
    <row r="15333" spans="11:11">
      <c r="K15333" s="47" t="str">
        <f t="shared" si="240"/>
        <v/>
      </c>
    </row>
    <row r="15334" spans="11:11">
      <c r="K15334" s="47" t="str">
        <f t="shared" si="240"/>
        <v/>
      </c>
    </row>
    <row r="15335" spans="11:11">
      <c r="K15335" s="47" t="str">
        <f t="shared" si="240"/>
        <v/>
      </c>
    </row>
    <row r="15336" spans="11:11">
      <c r="K15336" s="47" t="str">
        <f t="shared" si="240"/>
        <v/>
      </c>
    </row>
    <row r="15337" spans="11:11">
      <c r="K15337" s="47" t="str">
        <f t="shared" si="240"/>
        <v/>
      </c>
    </row>
    <row r="15338" spans="11:11">
      <c r="K15338" s="47" t="str">
        <f t="shared" si="240"/>
        <v/>
      </c>
    </row>
    <row r="15339" spans="11:11">
      <c r="K15339" s="47" t="str">
        <f t="shared" si="240"/>
        <v/>
      </c>
    </row>
    <row r="15340" spans="11:11">
      <c r="K15340" s="47" t="str">
        <f t="shared" si="240"/>
        <v/>
      </c>
    </row>
    <row r="15341" spans="11:11">
      <c r="K15341" s="47" t="str">
        <f t="shared" si="240"/>
        <v/>
      </c>
    </row>
    <row r="15342" spans="11:11">
      <c r="K15342" s="47" t="str">
        <f t="shared" si="240"/>
        <v/>
      </c>
    </row>
    <row r="15343" spans="11:11">
      <c r="K15343" s="47" t="str">
        <f t="shared" si="240"/>
        <v/>
      </c>
    </row>
    <row r="15344" spans="11:11">
      <c r="K15344" s="47" t="str">
        <f t="shared" si="240"/>
        <v/>
      </c>
    </row>
    <row r="15345" spans="11:11">
      <c r="K15345" s="47" t="str">
        <f t="shared" si="240"/>
        <v/>
      </c>
    </row>
    <row r="15346" spans="11:11">
      <c r="K15346" s="47" t="str">
        <f t="shared" si="240"/>
        <v/>
      </c>
    </row>
    <row r="15347" spans="11:11">
      <c r="K15347" s="47" t="str">
        <f t="shared" si="240"/>
        <v/>
      </c>
    </row>
    <row r="15348" spans="11:11">
      <c r="K15348" s="47" t="str">
        <f t="shared" si="240"/>
        <v/>
      </c>
    </row>
    <row r="15349" spans="11:11">
      <c r="K15349" s="47" t="str">
        <f t="shared" si="240"/>
        <v/>
      </c>
    </row>
    <row r="15350" spans="11:11">
      <c r="K15350" s="47" t="str">
        <f t="shared" si="240"/>
        <v/>
      </c>
    </row>
    <row r="15351" spans="11:11">
      <c r="K15351" s="47" t="str">
        <f t="shared" si="240"/>
        <v/>
      </c>
    </row>
    <row r="15352" spans="11:11">
      <c r="K15352" s="47" t="str">
        <f t="shared" si="240"/>
        <v/>
      </c>
    </row>
    <row r="15353" spans="11:11">
      <c r="K15353" s="47" t="str">
        <f t="shared" si="240"/>
        <v/>
      </c>
    </row>
    <row r="15354" spans="11:11">
      <c r="K15354" s="47" t="str">
        <f t="shared" si="240"/>
        <v/>
      </c>
    </row>
    <row r="15355" spans="11:11">
      <c r="K15355" s="47" t="str">
        <f t="shared" si="240"/>
        <v/>
      </c>
    </row>
    <row r="15356" spans="11:11">
      <c r="K15356" s="47" t="str">
        <f t="shared" si="240"/>
        <v/>
      </c>
    </row>
    <row r="15357" spans="11:11">
      <c r="K15357" s="47" t="str">
        <f t="shared" si="240"/>
        <v/>
      </c>
    </row>
    <row r="15358" spans="11:11">
      <c r="K15358" s="47" t="str">
        <f t="shared" si="240"/>
        <v/>
      </c>
    </row>
    <row r="15359" spans="11:11">
      <c r="K15359" s="47" t="str">
        <f t="shared" si="240"/>
        <v/>
      </c>
    </row>
    <row r="15360" spans="11:11">
      <c r="K15360" s="47" t="str">
        <f t="shared" si="240"/>
        <v/>
      </c>
    </row>
    <row r="15361" spans="11:11">
      <c r="K15361" s="47" t="str">
        <f t="shared" si="240"/>
        <v/>
      </c>
    </row>
    <row r="15362" spans="11:11">
      <c r="K15362" s="47" t="str">
        <f t="shared" si="240"/>
        <v/>
      </c>
    </row>
    <row r="15363" spans="11:11">
      <c r="K15363" s="47" t="str">
        <f t="shared" si="240"/>
        <v/>
      </c>
    </row>
    <row r="15364" spans="11:11">
      <c r="K15364" s="47" t="str">
        <f t="shared" si="240"/>
        <v/>
      </c>
    </row>
    <row r="15365" spans="11:11">
      <c r="K15365" s="47" t="str">
        <f t="shared" si="240"/>
        <v/>
      </c>
    </row>
    <row r="15366" spans="11:11">
      <c r="K15366" s="47" t="str">
        <f t="shared" si="240"/>
        <v/>
      </c>
    </row>
    <row r="15367" spans="11:11">
      <c r="K15367" s="47" t="str">
        <f t="shared" si="240"/>
        <v/>
      </c>
    </row>
    <row r="15368" spans="11:11">
      <c r="K15368" s="47" t="str">
        <f t="shared" si="240"/>
        <v/>
      </c>
    </row>
    <row r="15369" spans="11:11">
      <c r="K15369" s="47" t="str">
        <f t="shared" si="240"/>
        <v/>
      </c>
    </row>
    <row r="15370" spans="11:11">
      <c r="K15370" s="47" t="str">
        <f t="shared" si="240"/>
        <v/>
      </c>
    </row>
    <row r="15371" spans="11:11">
      <c r="K15371" s="47" t="str">
        <f t="shared" si="240"/>
        <v/>
      </c>
    </row>
    <row r="15372" spans="11:11">
      <c r="K15372" s="47" t="str">
        <f t="shared" si="240"/>
        <v/>
      </c>
    </row>
    <row r="15373" spans="11:11">
      <c r="K15373" s="47" t="str">
        <f t="shared" si="240"/>
        <v/>
      </c>
    </row>
    <row r="15374" spans="11:11">
      <c r="K15374" s="47" t="str">
        <f t="shared" si="240"/>
        <v/>
      </c>
    </row>
    <row r="15375" spans="11:11">
      <c r="K15375" s="47" t="str">
        <f t="shared" si="240"/>
        <v/>
      </c>
    </row>
    <row r="15376" spans="11:11">
      <c r="K15376" s="47" t="str">
        <f t="shared" si="240"/>
        <v/>
      </c>
    </row>
    <row r="15377" spans="11:11">
      <c r="K15377" s="47" t="str">
        <f t="shared" si="240"/>
        <v/>
      </c>
    </row>
    <row r="15378" spans="11:11">
      <c r="K15378" s="47" t="str">
        <f t="shared" si="240"/>
        <v/>
      </c>
    </row>
    <row r="15379" spans="11:11">
      <c r="K15379" s="47" t="str">
        <f t="shared" ref="K15379:K15442" si="241">LEFT(C15379,2)</f>
        <v/>
      </c>
    </row>
    <row r="15380" spans="11:11">
      <c r="K15380" s="47" t="str">
        <f t="shared" si="241"/>
        <v/>
      </c>
    </row>
    <row r="15381" spans="11:11">
      <c r="K15381" s="47" t="str">
        <f t="shared" si="241"/>
        <v/>
      </c>
    </row>
    <row r="15382" spans="11:11">
      <c r="K15382" s="47" t="str">
        <f t="shared" si="241"/>
        <v/>
      </c>
    </row>
    <row r="15383" spans="11:11">
      <c r="K15383" s="47" t="str">
        <f t="shared" si="241"/>
        <v/>
      </c>
    </row>
    <row r="15384" spans="11:11">
      <c r="K15384" s="47" t="str">
        <f t="shared" si="241"/>
        <v/>
      </c>
    </row>
    <row r="15385" spans="11:11">
      <c r="K15385" s="47" t="str">
        <f t="shared" si="241"/>
        <v/>
      </c>
    </row>
    <row r="15386" spans="11:11">
      <c r="K15386" s="47" t="str">
        <f t="shared" si="241"/>
        <v/>
      </c>
    </row>
    <row r="15387" spans="11:11">
      <c r="K15387" s="47" t="str">
        <f t="shared" si="241"/>
        <v/>
      </c>
    </row>
    <row r="15388" spans="11:11">
      <c r="K15388" s="47" t="str">
        <f t="shared" si="241"/>
        <v/>
      </c>
    </row>
    <row r="15389" spans="11:11">
      <c r="K15389" s="47" t="str">
        <f t="shared" si="241"/>
        <v/>
      </c>
    </row>
    <row r="15390" spans="11:11">
      <c r="K15390" s="47" t="str">
        <f t="shared" si="241"/>
        <v/>
      </c>
    </row>
    <row r="15391" spans="11:11">
      <c r="K15391" s="47" t="str">
        <f t="shared" si="241"/>
        <v/>
      </c>
    </row>
    <row r="15392" spans="11:11">
      <c r="K15392" s="47" t="str">
        <f t="shared" si="241"/>
        <v/>
      </c>
    </row>
    <row r="15393" spans="11:11">
      <c r="K15393" s="47" t="str">
        <f t="shared" si="241"/>
        <v/>
      </c>
    </row>
    <row r="15394" spans="11:11">
      <c r="K15394" s="47" t="str">
        <f t="shared" si="241"/>
        <v/>
      </c>
    </row>
    <row r="15395" spans="11:11">
      <c r="K15395" s="47" t="str">
        <f t="shared" si="241"/>
        <v/>
      </c>
    </row>
    <row r="15396" spans="11:11">
      <c r="K15396" s="47" t="str">
        <f t="shared" si="241"/>
        <v/>
      </c>
    </row>
    <row r="15397" spans="11:11">
      <c r="K15397" s="47" t="str">
        <f t="shared" si="241"/>
        <v/>
      </c>
    </row>
    <row r="15398" spans="11:11">
      <c r="K15398" s="47" t="str">
        <f t="shared" si="241"/>
        <v/>
      </c>
    </row>
    <row r="15399" spans="11:11">
      <c r="K15399" s="47" t="str">
        <f t="shared" si="241"/>
        <v/>
      </c>
    </row>
    <row r="15400" spans="11:11">
      <c r="K15400" s="47" t="str">
        <f t="shared" si="241"/>
        <v/>
      </c>
    </row>
    <row r="15401" spans="11:11">
      <c r="K15401" s="47" t="str">
        <f t="shared" si="241"/>
        <v/>
      </c>
    </row>
    <row r="15402" spans="11:11">
      <c r="K15402" s="47" t="str">
        <f t="shared" si="241"/>
        <v/>
      </c>
    </row>
    <row r="15403" spans="11:11">
      <c r="K15403" s="47" t="str">
        <f t="shared" si="241"/>
        <v/>
      </c>
    </row>
    <row r="15404" spans="11:11">
      <c r="K15404" s="47" t="str">
        <f t="shared" si="241"/>
        <v/>
      </c>
    </row>
    <row r="15405" spans="11:11">
      <c r="K15405" s="47" t="str">
        <f t="shared" si="241"/>
        <v/>
      </c>
    </row>
    <row r="15406" spans="11:11">
      <c r="K15406" s="47" t="str">
        <f t="shared" si="241"/>
        <v/>
      </c>
    </row>
    <row r="15407" spans="11:11">
      <c r="K15407" s="47" t="str">
        <f t="shared" si="241"/>
        <v/>
      </c>
    </row>
    <row r="15408" spans="11:11">
      <c r="K15408" s="47" t="str">
        <f t="shared" si="241"/>
        <v/>
      </c>
    </row>
    <row r="15409" spans="11:11">
      <c r="K15409" s="47" t="str">
        <f t="shared" si="241"/>
        <v/>
      </c>
    </row>
    <row r="15410" spans="11:11">
      <c r="K15410" s="47" t="str">
        <f t="shared" si="241"/>
        <v/>
      </c>
    </row>
    <row r="15411" spans="11:11">
      <c r="K15411" s="47" t="str">
        <f t="shared" si="241"/>
        <v/>
      </c>
    </row>
    <row r="15412" spans="11:11">
      <c r="K15412" s="47" t="str">
        <f t="shared" si="241"/>
        <v/>
      </c>
    </row>
    <row r="15413" spans="11:11">
      <c r="K15413" s="47" t="str">
        <f t="shared" si="241"/>
        <v/>
      </c>
    </row>
    <row r="15414" spans="11:11">
      <c r="K15414" s="47" t="str">
        <f t="shared" si="241"/>
        <v/>
      </c>
    </row>
    <row r="15415" spans="11:11">
      <c r="K15415" s="47" t="str">
        <f t="shared" si="241"/>
        <v/>
      </c>
    </row>
    <row r="15416" spans="11:11">
      <c r="K15416" s="47" t="str">
        <f t="shared" si="241"/>
        <v/>
      </c>
    </row>
    <row r="15417" spans="11:11">
      <c r="K15417" s="47" t="str">
        <f t="shared" si="241"/>
        <v/>
      </c>
    </row>
    <row r="15418" spans="11:11">
      <c r="K15418" s="47" t="str">
        <f t="shared" si="241"/>
        <v/>
      </c>
    </row>
    <row r="15419" spans="11:11">
      <c r="K15419" s="47" t="str">
        <f t="shared" si="241"/>
        <v/>
      </c>
    </row>
    <row r="15420" spans="11:11">
      <c r="K15420" s="47" t="str">
        <f t="shared" si="241"/>
        <v/>
      </c>
    </row>
    <row r="15421" spans="11:11">
      <c r="K15421" s="47" t="str">
        <f t="shared" si="241"/>
        <v/>
      </c>
    </row>
    <row r="15422" spans="11:11">
      <c r="K15422" s="47" t="str">
        <f t="shared" si="241"/>
        <v/>
      </c>
    </row>
    <row r="15423" spans="11:11">
      <c r="K15423" s="47" t="str">
        <f t="shared" si="241"/>
        <v/>
      </c>
    </row>
    <row r="15424" spans="11:11">
      <c r="K15424" s="47" t="str">
        <f t="shared" si="241"/>
        <v/>
      </c>
    </row>
    <row r="15425" spans="11:11">
      <c r="K15425" s="47" t="str">
        <f t="shared" si="241"/>
        <v/>
      </c>
    </row>
    <row r="15426" spans="11:11">
      <c r="K15426" s="47" t="str">
        <f t="shared" si="241"/>
        <v/>
      </c>
    </row>
    <row r="15427" spans="11:11">
      <c r="K15427" s="47" t="str">
        <f t="shared" si="241"/>
        <v/>
      </c>
    </row>
    <row r="15428" spans="11:11">
      <c r="K15428" s="47" t="str">
        <f t="shared" si="241"/>
        <v/>
      </c>
    </row>
    <row r="15429" spans="11:11">
      <c r="K15429" s="47" t="str">
        <f t="shared" si="241"/>
        <v/>
      </c>
    </row>
    <row r="15430" spans="11:11">
      <c r="K15430" s="47" t="str">
        <f t="shared" si="241"/>
        <v/>
      </c>
    </row>
    <row r="15431" spans="11:11">
      <c r="K15431" s="47" t="str">
        <f t="shared" si="241"/>
        <v/>
      </c>
    </row>
    <row r="15432" spans="11:11">
      <c r="K15432" s="47" t="str">
        <f t="shared" si="241"/>
        <v/>
      </c>
    </row>
    <row r="15433" spans="11:11">
      <c r="K15433" s="47" t="str">
        <f t="shared" si="241"/>
        <v/>
      </c>
    </row>
    <row r="15434" spans="11:11">
      <c r="K15434" s="47" t="str">
        <f t="shared" si="241"/>
        <v/>
      </c>
    </row>
    <row r="15435" spans="11:11">
      <c r="K15435" s="47" t="str">
        <f t="shared" si="241"/>
        <v/>
      </c>
    </row>
    <row r="15436" spans="11:11">
      <c r="K15436" s="47" t="str">
        <f t="shared" si="241"/>
        <v/>
      </c>
    </row>
    <row r="15437" spans="11:11">
      <c r="K15437" s="47" t="str">
        <f t="shared" si="241"/>
        <v/>
      </c>
    </row>
    <row r="15438" spans="11:11">
      <c r="K15438" s="47" t="str">
        <f t="shared" si="241"/>
        <v/>
      </c>
    </row>
    <row r="15439" spans="11:11">
      <c r="K15439" s="47" t="str">
        <f t="shared" si="241"/>
        <v/>
      </c>
    </row>
    <row r="15440" spans="11:11">
      <c r="K15440" s="47" t="str">
        <f t="shared" si="241"/>
        <v/>
      </c>
    </row>
    <row r="15441" spans="11:11">
      <c r="K15441" s="47" t="str">
        <f t="shared" si="241"/>
        <v/>
      </c>
    </row>
    <row r="15442" spans="11:11">
      <c r="K15442" s="47" t="str">
        <f t="shared" si="241"/>
        <v/>
      </c>
    </row>
    <row r="15443" spans="11:11">
      <c r="K15443" s="47" t="str">
        <f t="shared" ref="K15443:K15506" si="242">LEFT(C15443,2)</f>
        <v/>
      </c>
    </row>
    <row r="15444" spans="11:11">
      <c r="K15444" s="47" t="str">
        <f t="shared" si="242"/>
        <v/>
      </c>
    </row>
    <row r="15445" spans="11:11">
      <c r="K15445" s="47" t="str">
        <f t="shared" si="242"/>
        <v/>
      </c>
    </row>
    <row r="15446" spans="11:11">
      <c r="K15446" s="47" t="str">
        <f t="shared" si="242"/>
        <v/>
      </c>
    </row>
    <row r="15447" spans="11:11">
      <c r="K15447" s="47" t="str">
        <f t="shared" si="242"/>
        <v/>
      </c>
    </row>
    <row r="15448" spans="11:11">
      <c r="K15448" s="47" t="str">
        <f t="shared" si="242"/>
        <v/>
      </c>
    </row>
    <row r="15449" spans="11:11">
      <c r="K15449" s="47" t="str">
        <f t="shared" si="242"/>
        <v/>
      </c>
    </row>
    <row r="15450" spans="11:11">
      <c r="K15450" s="47" t="str">
        <f t="shared" si="242"/>
        <v/>
      </c>
    </row>
    <row r="15451" spans="11:11">
      <c r="K15451" s="47" t="str">
        <f t="shared" si="242"/>
        <v/>
      </c>
    </row>
    <row r="15452" spans="11:11">
      <c r="K15452" s="47" t="str">
        <f t="shared" si="242"/>
        <v/>
      </c>
    </row>
    <row r="15453" spans="11:11">
      <c r="K15453" s="47" t="str">
        <f t="shared" si="242"/>
        <v/>
      </c>
    </row>
    <row r="15454" spans="11:11">
      <c r="K15454" s="47" t="str">
        <f t="shared" si="242"/>
        <v/>
      </c>
    </row>
    <row r="15455" spans="11:11">
      <c r="K15455" s="47" t="str">
        <f t="shared" si="242"/>
        <v/>
      </c>
    </row>
    <row r="15456" spans="11:11">
      <c r="K15456" s="47" t="str">
        <f t="shared" si="242"/>
        <v/>
      </c>
    </row>
    <row r="15457" spans="11:11">
      <c r="K15457" s="47" t="str">
        <f t="shared" si="242"/>
        <v/>
      </c>
    </row>
    <row r="15458" spans="11:11">
      <c r="K15458" s="47" t="str">
        <f t="shared" si="242"/>
        <v/>
      </c>
    </row>
    <row r="15459" spans="11:11">
      <c r="K15459" s="47" t="str">
        <f t="shared" si="242"/>
        <v/>
      </c>
    </row>
    <row r="15460" spans="11:11">
      <c r="K15460" s="47" t="str">
        <f t="shared" si="242"/>
        <v/>
      </c>
    </row>
    <row r="15461" spans="11:11">
      <c r="K15461" s="47" t="str">
        <f t="shared" si="242"/>
        <v/>
      </c>
    </row>
    <row r="15462" spans="11:11">
      <c r="K15462" s="47" t="str">
        <f t="shared" si="242"/>
        <v/>
      </c>
    </row>
    <row r="15463" spans="11:11">
      <c r="K15463" s="47" t="str">
        <f t="shared" si="242"/>
        <v/>
      </c>
    </row>
    <row r="15464" spans="11:11">
      <c r="K15464" s="47" t="str">
        <f t="shared" si="242"/>
        <v/>
      </c>
    </row>
    <row r="15465" spans="11:11">
      <c r="K15465" s="47" t="str">
        <f t="shared" si="242"/>
        <v/>
      </c>
    </row>
    <row r="15466" spans="11:11">
      <c r="K15466" s="47" t="str">
        <f t="shared" si="242"/>
        <v/>
      </c>
    </row>
    <row r="15467" spans="11:11">
      <c r="K15467" s="47" t="str">
        <f t="shared" si="242"/>
        <v/>
      </c>
    </row>
    <row r="15468" spans="11:11">
      <c r="K15468" s="47" t="str">
        <f t="shared" si="242"/>
        <v/>
      </c>
    </row>
    <row r="15469" spans="11:11">
      <c r="K15469" s="47" t="str">
        <f t="shared" si="242"/>
        <v/>
      </c>
    </row>
    <row r="15470" spans="11:11">
      <c r="K15470" s="47" t="str">
        <f t="shared" si="242"/>
        <v/>
      </c>
    </row>
    <row r="15471" spans="11:11">
      <c r="K15471" s="47" t="str">
        <f t="shared" si="242"/>
        <v/>
      </c>
    </row>
    <row r="15472" spans="11:11">
      <c r="K15472" s="47" t="str">
        <f t="shared" si="242"/>
        <v/>
      </c>
    </row>
    <row r="15473" spans="11:11">
      <c r="K15473" s="47" t="str">
        <f t="shared" si="242"/>
        <v/>
      </c>
    </row>
    <row r="15474" spans="11:11">
      <c r="K15474" s="47" t="str">
        <f t="shared" si="242"/>
        <v/>
      </c>
    </row>
    <row r="15475" spans="11:11">
      <c r="K15475" s="47" t="str">
        <f t="shared" si="242"/>
        <v/>
      </c>
    </row>
    <row r="15476" spans="11:11">
      <c r="K15476" s="47" t="str">
        <f t="shared" si="242"/>
        <v/>
      </c>
    </row>
    <row r="15477" spans="11:11">
      <c r="K15477" s="47" t="str">
        <f t="shared" si="242"/>
        <v/>
      </c>
    </row>
    <row r="15478" spans="11:11">
      <c r="K15478" s="47" t="str">
        <f t="shared" si="242"/>
        <v/>
      </c>
    </row>
    <row r="15479" spans="11:11">
      <c r="K15479" s="47" t="str">
        <f t="shared" si="242"/>
        <v/>
      </c>
    </row>
    <row r="15480" spans="11:11">
      <c r="K15480" s="47" t="str">
        <f t="shared" si="242"/>
        <v/>
      </c>
    </row>
    <row r="15481" spans="11:11">
      <c r="K15481" s="47" t="str">
        <f t="shared" si="242"/>
        <v/>
      </c>
    </row>
    <row r="15482" spans="11:11">
      <c r="K15482" s="47" t="str">
        <f t="shared" si="242"/>
        <v/>
      </c>
    </row>
    <row r="15483" spans="11:11">
      <c r="K15483" s="47" t="str">
        <f t="shared" si="242"/>
        <v/>
      </c>
    </row>
    <row r="15484" spans="11:11">
      <c r="K15484" s="47" t="str">
        <f t="shared" si="242"/>
        <v/>
      </c>
    </row>
    <row r="15485" spans="11:11">
      <c r="K15485" s="47" t="str">
        <f t="shared" si="242"/>
        <v/>
      </c>
    </row>
    <row r="15486" spans="11:11">
      <c r="K15486" s="47" t="str">
        <f t="shared" si="242"/>
        <v/>
      </c>
    </row>
    <row r="15487" spans="11:11">
      <c r="K15487" s="47" t="str">
        <f t="shared" si="242"/>
        <v/>
      </c>
    </row>
    <row r="15488" spans="11:11">
      <c r="K15488" s="47" t="str">
        <f t="shared" si="242"/>
        <v/>
      </c>
    </row>
    <row r="15489" spans="11:11">
      <c r="K15489" s="47" t="str">
        <f t="shared" si="242"/>
        <v/>
      </c>
    </row>
    <row r="15490" spans="11:11">
      <c r="K15490" s="47" t="str">
        <f t="shared" si="242"/>
        <v/>
      </c>
    </row>
    <row r="15491" spans="11:11">
      <c r="K15491" s="47" t="str">
        <f t="shared" si="242"/>
        <v/>
      </c>
    </row>
    <row r="15492" spans="11:11">
      <c r="K15492" s="47" t="str">
        <f t="shared" si="242"/>
        <v/>
      </c>
    </row>
    <row r="15493" spans="11:11">
      <c r="K15493" s="47" t="str">
        <f t="shared" si="242"/>
        <v/>
      </c>
    </row>
    <row r="15494" spans="11:11">
      <c r="K15494" s="47" t="str">
        <f t="shared" si="242"/>
        <v/>
      </c>
    </row>
    <row r="15495" spans="11:11">
      <c r="K15495" s="47" t="str">
        <f t="shared" si="242"/>
        <v/>
      </c>
    </row>
    <row r="15496" spans="11:11">
      <c r="K15496" s="47" t="str">
        <f t="shared" si="242"/>
        <v/>
      </c>
    </row>
    <row r="15497" spans="11:11">
      <c r="K15497" s="47" t="str">
        <f t="shared" si="242"/>
        <v/>
      </c>
    </row>
    <row r="15498" spans="11:11">
      <c r="K15498" s="47" t="str">
        <f t="shared" si="242"/>
        <v/>
      </c>
    </row>
    <row r="15499" spans="11:11">
      <c r="K15499" s="47" t="str">
        <f t="shared" si="242"/>
        <v/>
      </c>
    </row>
    <row r="15500" spans="11:11">
      <c r="K15500" s="47" t="str">
        <f t="shared" si="242"/>
        <v/>
      </c>
    </row>
    <row r="15501" spans="11:11">
      <c r="K15501" s="47" t="str">
        <f t="shared" si="242"/>
        <v/>
      </c>
    </row>
    <row r="15502" spans="11:11">
      <c r="K15502" s="47" t="str">
        <f t="shared" si="242"/>
        <v/>
      </c>
    </row>
    <row r="15503" spans="11:11">
      <c r="K15503" s="47" t="str">
        <f t="shared" si="242"/>
        <v/>
      </c>
    </row>
    <row r="15504" spans="11:11">
      <c r="K15504" s="47" t="str">
        <f t="shared" si="242"/>
        <v/>
      </c>
    </row>
    <row r="15505" spans="11:11">
      <c r="K15505" s="47" t="str">
        <f t="shared" si="242"/>
        <v/>
      </c>
    </row>
    <row r="15506" spans="11:11">
      <c r="K15506" s="47" t="str">
        <f t="shared" si="242"/>
        <v/>
      </c>
    </row>
    <row r="15507" spans="11:11">
      <c r="K15507" s="47" t="str">
        <f t="shared" ref="K15507:K15570" si="243">LEFT(C15507,2)</f>
        <v/>
      </c>
    </row>
    <row r="15508" spans="11:11">
      <c r="K15508" s="47" t="str">
        <f t="shared" si="243"/>
        <v/>
      </c>
    </row>
    <row r="15509" spans="11:11">
      <c r="K15509" s="47" t="str">
        <f t="shared" si="243"/>
        <v/>
      </c>
    </row>
    <row r="15510" spans="11:11">
      <c r="K15510" s="47" t="str">
        <f t="shared" si="243"/>
        <v/>
      </c>
    </row>
    <row r="15511" spans="11:11">
      <c r="K15511" s="47" t="str">
        <f t="shared" si="243"/>
        <v/>
      </c>
    </row>
    <row r="15512" spans="11:11">
      <c r="K15512" s="47" t="str">
        <f t="shared" si="243"/>
        <v/>
      </c>
    </row>
    <row r="15513" spans="11:11">
      <c r="K15513" s="47" t="str">
        <f t="shared" si="243"/>
        <v/>
      </c>
    </row>
    <row r="15514" spans="11:11">
      <c r="K15514" s="47" t="str">
        <f t="shared" si="243"/>
        <v/>
      </c>
    </row>
    <row r="15515" spans="11:11">
      <c r="K15515" s="47" t="str">
        <f t="shared" si="243"/>
        <v/>
      </c>
    </row>
    <row r="15516" spans="11:11">
      <c r="K15516" s="47" t="str">
        <f t="shared" si="243"/>
        <v/>
      </c>
    </row>
    <row r="15517" spans="11:11">
      <c r="K15517" s="47" t="str">
        <f t="shared" si="243"/>
        <v/>
      </c>
    </row>
    <row r="15518" spans="11:11">
      <c r="K15518" s="47" t="str">
        <f t="shared" si="243"/>
        <v/>
      </c>
    </row>
    <row r="15519" spans="11:11">
      <c r="K15519" s="47" t="str">
        <f t="shared" si="243"/>
        <v/>
      </c>
    </row>
    <row r="15520" spans="11:11">
      <c r="K15520" s="47" t="str">
        <f t="shared" si="243"/>
        <v/>
      </c>
    </row>
    <row r="15521" spans="11:11">
      <c r="K15521" s="47" t="str">
        <f t="shared" si="243"/>
        <v/>
      </c>
    </row>
    <row r="15522" spans="11:11">
      <c r="K15522" s="47" t="str">
        <f t="shared" si="243"/>
        <v/>
      </c>
    </row>
    <row r="15523" spans="11:11">
      <c r="K15523" s="47" t="str">
        <f t="shared" si="243"/>
        <v/>
      </c>
    </row>
    <row r="15524" spans="11:11">
      <c r="K15524" s="47" t="str">
        <f t="shared" si="243"/>
        <v/>
      </c>
    </row>
    <row r="15525" spans="11:11">
      <c r="K15525" s="47" t="str">
        <f t="shared" si="243"/>
        <v/>
      </c>
    </row>
    <row r="15526" spans="11:11">
      <c r="K15526" s="47" t="str">
        <f t="shared" si="243"/>
        <v/>
      </c>
    </row>
    <row r="15527" spans="11:11">
      <c r="K15527" s="47" t="str">
        <f t="shared" si="243"/>
        <v/>
      </c>
    </row>
    <row r="15528" spans="11:11">
      <c r="K15528" s="47" t="str">
        <f t="shared" si="243"/>
        <v/>
      </c>
    </row>
    <row r="15529" spans="11:11">
      <c r="K15529" s="47" t="str">
        <f t="shared" si="243"/>
        <v/>
      </c>
    </row>
    <row r="15530" spans="11:11">
      <c r="K15530" s="47" t="str">
        <f t="shared" si="243"/>
        <v/>
      </c>
    </row>
    <row r="15531" spans="11:11">
      <c r="K15531" s="47" t="str">
        <f t="shared" si="243"/>
        <v/>
      </c>
    </row>
    <row r="15532" spans="11:11">
      <c r="K15532" s="47" t="str">
        <f t="shared" si="243"/>
        <v/>
      </c>
    </row>
    <row r="15533" spans="11:11">
      <c r="K15533" s="47" t="str">
        <f t="shared" si="243"/>
        <v/>
      </c>
    </row>
    <row r="15534" spans="11:11">
      <c r="K15534" s="47" t="str">
        <f t="shared" si="243"/>
        <v/>
      </c>
    </row>
    <row r="15535" spans="11:11">
      <c r="K15535" s="47" t="str">
        <f t="shared" si="243"/>
        <v/>
      </c>
    </row>
    <row r="15536" spans="11:11">
      <c r="K15536" s="47" t="str">
        <f t="shared" si="243"/>
        <v/>
      </c>
    </row>
    <row r="15537" spans="11:11">
      <c r="K15537" s="47" t="str">
        <f t="shared" si="243"/>
        <v/>
      </c>
    </row>
    <row r="15538" spans="11:11">
      <c r="K15538" s="47" t="str">
        <f t="shared" si="243"/>
        <v/>
      </c>
    </row>
    <row r="15539" spans="11:11">
      <c r="K15539" s="47" t="str">
        <f t="shared" si="243"/>
        <v/>
      </c>
    </row>
    <row r="15540" spans="11:11">
      <c r="K15540" s="47" t="str">
        <f t="shared" si="243"/>
        <v/>
      </c>
    </row>
    <row r="15541" spans="11:11">
      <c r="K15541" s="47" t="str">
        <f t="shared" si="243"/>
        <v/>
      </c>
    </row>
    <row r="15542" spans="11:11">
      <c r="K15542" s="47" t="str">
        <f t="shared" si="243"/>
        <v/>
      </c>
    </row>
    <row r="15543" spans="11:11">
      <c r="K15543" s="47" t="str">
        <f t="shared" si="243"/>
        <v/>
      </c>
    </row>
    <row r="15544" spans="11:11">
      <c r="K15544" s="47" t="str">
        <f t="shared" si="243"/>
        <v/>
      </c>
    </row>
    <row r="15545" spans="11:11">
      <c r="K15545" s="47" t="str">
        <f t="shared" si="243"/>
        <v/>
      </c>
    </row>
    <row r="15546" spans="11:11">
      <c r="K15546" s="47" t="str">
        <f t="shared" si="243"/>
        <v/>
      </c>
    </row>
    <row r="15547" spans="11:11">
      <c r="K15547" s="47" t="str">
        <f t="shared" si="243"/>
        <v/>
      </c>
    </row>
    <row r="15548" spans="11:11">
      <c r="K15548" s="47" t="str">
        <f t="shared" si="243"/>
        <v/>
      </c>
    </row>
    <row r="15549" spans="11:11">
      <c r="K15549" s="47" t="str">
        <f t="shared" si="243"/>
        <v/>
      </c>
    </row>
    <row r="15550" spans="11:11">
      <c r="K15550" s="47" t="str">
        <f t="shared" si="243"/>
        <v/>
      </c>
    </row>
    <row r="15551" spans="11:11">
      <c r="K15551" s="47" t="str">
        <f t="shared" si="243"/>
        <v/>
      </c>
    </row>
    <row r="15552" spans="11:11">
      <c r="K15552" s="47" t="str">
        <f t="shared" si="243"/>
        <v/>
      </c>
    </row>
    <row r="15553" spans="11:11">
      <c r="K15553" s="47" t="str">
        <f t="shared" si="243"/>
        <v/>
      </c>
    </row>
    <row r="15554" spans="11:11">
      <c r="K15554" s="47" t="str">
        <f t="shared" si="243"/>
        <v/>
      </c>
    </row>
    <row r="15555" spans="11:11">
      <c r="K15555" s="47" t="str">
        <f t="shared" si="243"/>
        <v/>
      </c>
    </row>
    <row r="15556" spans="11:11">
      <c r="K15556" s="47" t="str">
        <f t="shared" si="243"/>
        <v/>
      </c>
    </row>
    <row r="15557" spans="11:11">
      <c r="K15557" s="47" t="str">
        <f t="shared" si="243"/>
        <v/>
      </c>
    </row>
    <row r="15558" spans="11:11">
      <c r="K15558" s="47" t="str">
        <f t="shared" si="243"/>
        <v/>
      </c>
    </row>
    <row r="15559" spans="11:11">
      <c r="K15559" s="47" t="str">
        <f t="shared" si="243"/>
        <v/>
      </c>
    </row>
    <row r="15560" spans="11:11">
      <c r="K15560" s="47" t="str">
        <f t="shared" si="243"/>
        <v/>
      </c>
    </row>
    <row r="15561" spans="11:11">
      <c r="K15561" s="47" t="str">
        <f t="shared" si="243"/>
        <v/>
      </c>
    </row>
    <row r="15562" spans="11:11">
      <c r="K15562" s="47" t="str">
        <f t="shared" si="243"/>
        <v/>
      </c>
    </row>
    <row r="15563" spans="11:11">
      <c r="K15563" s="47" t="str">
        <f t="shared" si="243"/>
        <v/>
      </c>
    </row>
    <row r="15564" spans="11:11">
      <c r="K15564" s="47" t="str">
        <f t="shared" si="243"/>
        <v/>
      </c>
    </row>
    <row r="15565" spans="11:11">
      <c r="K15565" s="47" t="str">
        <f t="shared" si="243"/>
        <v/>
      </c>
    </row>
    <row r="15566" spans="11:11">
      <c r="K15566" s="47" t="str">
        <f t="shared" si="243"/>
        <v/>
      </c>
    </row>
    <row r="15567" spans="11:11">
      <c r="K15567" s="47" t="str">
        <f t="shared" si="243"/>
        <v/>
      </c>
    </row>
    <row r="15568" spans="11:11">
      <c r="K15568" s="47" t="str">
        <f t="shared" si="243"/>
        <v/>
      </c>
    </row>
    <row r="15569" spans="11:11">
      <c r="K15569" s="47" t="str">
        <f t="shared" si="243"/>
        <v/>
      </c>
    </row>
    <row r="15570" spans="11:11">
      <c r="K15570" s="47" t="str">
        <f t="shared" si="243"/>
        <v/>
      </c>
    </row>
    <row r="15571" spans="11:11">
      <c r="K15571" s="47" t="str">
        <f t="shared" ref="K15571:K15634" si="244">LEFT(C15571,2)</f>
        <v/>
      </c>
    </row>
    <row r="15572" spans="11:11">
      <c r="K15572" s="47" t="str">
        <f t="shared" si="244"/>
        <v/>
      </c>
    </row>
    <row r="15573" spans="11:11">
      <c r="K15573" s="47" t="str">
        <f t="shared" si="244"/>
        <v/>
      </c>
    </row>
    <row r="15574" spans="11:11">
      <c r="K15574" s="47" t="str">
        <f t="shared" si="244"/>
        <v/>
      </c>
    </row>
    <row r="15575" spans="11:11">
      <c r="K15575" s="47" t="str">
        <f t="shared" si="244"/>
        <v/>
      </c>
    </row>
    <row r="15576" spans="11:11">
      <c r="K15576" s="47" t="str">
        <f t="shared" si="244"/>
        <v/>
      </c>
    </row>
    <row r="15577" spans="11:11">
      <c r="K15577" s="47" t="str">
        <f t="shared" si="244"/>
        <v/>
      </c>
    </row>
    <row r="15578" spans="11:11">
      <c r="K15578" s="47" t="str">
        <f t="shared" si="244"/>
        <v/>
      </c>
    </row>
    <row r="15579" spans="11:11">
      <c r="K15579" s="47" t="str">
        <f t="shared" si="244"/>
        <v/>
      </c>
    </row>
    <row r="15580" spans="11:11">
      <c r="K15580" s="47" t="str">
        <f t="shared" si="244"/>
        <v/>
      </c>
    </row>
    <row r="15581" spans="11:11">
      <c r="K15581" s="47" t="str">
        <f t="shared" si="244"/>
        <v/>
      </c>
    </row>
    <row r="15582" spans="11:11">
      <c r="K15582" s="47" t="str">
        <f t="shared" si="244"/>
        <v/>
      </c>
    </row>
    <row r="15583" spans="11:11">
      <c r="K15583" s="47" t="str">
        <f t="shared" si="244"/>
        <v/>
      </c>
    </row>
    <row r="15584" spans="11:11">
      <c r="K15584" s="47" t="str">
        <f t="shared" si="244"/>
        <v/>
      </c>
    </row>
    <row r="15585" spans="11:11">
      <c r="K15585" s="47" t="str">
        <f t="shared" si="244"/>
        <v/>
      </c>
    </row>
    <row r="15586" spans="11:11">
      <c r="K15586" s="47" t="str">
        <f t="shared" si="244"/>
        <v/>
      </c>
    </row>
    <row r="15587" spans="11:11">
      <c r="K15587" s="47" t="str">
        <f t="shared" si="244"/>
        <v/>
      </c>
    </row>
    <row r="15588" spans="11:11">
      <c r="K15588" s="47" t="str">
        <f t="shared" si="244"/>
        <v/>
      </c>
    </row>
    <row r="15589" spans="11:11">
      <c r="K15589" s="47" t="str">
        <f t="shared" si="244"/>
        <v/>
      </c>
    </row>
    <row r="15590" spans="11:11">
      <c r="K15590" s="47" t="str">
        <f t="shared" si="244"/>
        <v/>
      </c>
    </row>
    <row r="15591" spans="11:11">
      <c r="K15591" s="47" t="str">
        <f t="shared" si="244"/>
        <v/>
      </c>
    </row>
    <row r="15592" spans="11:11">
      <c r="K15592" s="47" t="str">
        <f t="shared" si="244"/>
        <v/>
      </c>
    </row>
    <row r="15593" spans="11:11">
      <c r="K15593" s="47" t="str">
        <f t="shared" si="244"/>
        <v/>
      </c>
    </row>
    <row r="15594" spans="11:11">
      <c r="K15594" s="47" t="str">
        <f t="shared" si="244"/>
        <v/>
      </c>
    </row>
    <row r="15595" spans="11:11">
      <c r="K15595" s="47" t="str">
        <f t="shared" si="244"/>
        <v/>
      </c>
    </row>
    <row r="15596" spans="11:11">
      <c r="K15596" s="47" t="str">
        <f t="shared" si="244"/>
        <v/>
      </c>
    </row>
    <row r="15597" spans="11:11">
      <c r="K15597" s="47" t="str">
        <f t="shared" si="244"/>
        <v/>
      </c>
    </row>
    <row r="15598" spans="11:11">
      <c r="K15598" s="47" t="str">
        <f t="shared" si="244"/>
        <v/>
      </c>
    </row>
    <row r="15599" spans="11:11">
      <c r="K15599" s="47" t="str">
        <f t="shared" si="244"/>
        <v/>
      </c>
    </row>
    <row r="15600" spans="11:11">
      <c r="K15600" s="47" t="str">
        <f t="shared" si="244"/>
        <v/>
      </c>
    </row>
    <row r="15601" spans="11:11">
      <c r="K15601" s="47" t="str">
        <f t="shared" si="244"/>
        <v/>
      </c>
    </row>
    <row r="15602" spans="11:11">
      <c r="K15602" s="47" t="str">
        <f t="shared" si="244"/>
        <v/>
      </c>
    </row>
    <row r="15603" spans="11:11">
      <c r="K15603" s="47" t="str">
        <f t="shared" si="244"/>
        <v/>
      </c>
    </row>
    <row r="15604" spans="11:11">
      <c r="K15604" s="47" t="str">
        <f t="shared" si="244"/>
        <v/>
      </c>
    </row>
    <row r="15605" spans="11:11">
      <c r="K15605" s="47" t="str">
        <f t="shared" si="244"/>
        <v/>
      </c>
    </row>
    <row r="15606" spans="11:11">
      <c r="K15606" s="47" t="str">
        <f t="shared" si="244"/>
        <v/>
      </c>
    </row>
    <row r="15607" spans="11:11">
      <c r="K15607" s="47" t="str">
        <f t="shared" si="244"/>
        <v/>
      </c>
    </row>
    <row r="15608" spans="11:11">
      <c r="K15608" s="47" t="str">
        <f t="shared" si="244"/>
        <v/>
      </c>
    </row>
    <row r="15609" spans="11:11">
      <c r="K15609" s="47" t="str">
        <f t="shared" si="244"/>
        <v/>
      </c>
    </row>
    <row r="15610" spans="11:11">
      <c r="K15610" s="47" t="str">
        <f t="shared" si="244"/>
        <v/>
      </c>
    </row>
    <row r="15611" spans="11:11">
      <c r="K15611" s="47" t="str">
        <f t="shared" si="244"/>
        <v/>
      </c>
    </row>
    <row r="15612" spans="11:11">
      <c r="K15612" s="47" t="str">
        <f t="shared" si="244"/>
        <v/>
      </c>
    </row>
    <row r="15613" spans="11:11">
      <c r="K15613" s="47" t="str">
        <f t="shared" si="244"/>
        <v/>
      </c>
    </row>
    <row r="15614" spans="11:11">
      <c r="K15614" s="47" t="str">
        <f t="shared" si="244"/>
        <v/>
      </c>
    </row>
    <row r="15615" spans="11:11">
      <c r="K15615" s="47" t="str">
        <f t="shared" si="244"/>
        <v/>
      </c>
    </row>
    <row r="15616" spans="11:11">
      <c r="K15616" s="47" t="str">
        <f t="shared" si="244"/>
        <v/>
      </c>
    </row>
    <row r="15617" spans="11:11">
      <c r="K15617" s="47" t="str">
        <f t="shared" si="244"/>
        <v/>
      </c>
    </row>
    <row r="15618" spans="11:11">
      <c r="K15618" s="47" t="str">
        <f t="shared" si="244"/>
        <v/>
      </c>
    </row>
    <row r="15619" spans="11:11">
      <c r="K15619" s="47" t="str">
        <f t="shared" si="244"/>
        <v/>
      </c>
    </row>
    <row r="15620" spans="11:11">
      <c r="K15620" s="47" t="str">
        <f t="shared" si="244"/>
        <v/>
      </c>
    </row>
    <row r="15621" spans="11:11">
      <c r="K15621" s="47" t="str">
        <f t="shared" si="244"/>
        <v/>
      </c>
    </row>
    <row r="15622" spans="11:11">
      <c r="K15622" s="47" t="str">
        <f t="shared" si="244"/>
        <v/>
      </c>
    </row>
    <row r="15623" spans="11:11">
      <c r="K15623" s="47" t="str">
        <f t="shared" si="244"/>
        <v/>
      </c>
    </row>
    <row r="15624" spans="11:11">
      <c r="K15624" s="47" t="str">
        <f t="shared" si="244"/>
        <v/>
      </c>
    </row>
    <row r="15625" spans="11:11">
      <c r="K15625" s="47" t="str">
        <f t="shared" si="244"/>
        <v/>
      </c>
    </row>
    <row r="15626" spans="11:11">
      <c r="K15626" s="47" t="str">
        <f t="shared" si="244"/>
        <v/>
      </c>
    </row>
    <row r="15627" spans="11:11">
      <c r="K15627" s="47" t="str">
        <f t="shared" si="244"/>
        <v/>
      </c>
    </row>
    <row r="15628" spans="11:11">
      <c r="K15628" s="47" t="str">
        <f t="shared" si="244"/>
        <v/>
      </c>
    </row>
    <row r="15629" spans="11:11">
      <c r="K15629" s="47" t="str">
        <f t="shared" si="244"/>
        <v/>
      </c>
    </row>
    <row r="15630" spans="11:11">
      <c r="K15630" s="47" t="str">
        <f t="shared" si="244"/>
        <v/>
      </c>
    </row>
    <row r="15631" spans="11:11">
      <c r="K15631" s="47" t="str">
        <f t="shared" si="244"/>
        <v/>
      </c>
    </row>
    <row r="15632" spans="11:11">
      <c r="K15632" s="47" t="str">
        <f t="shared" si="244"/>
        <v/>
      </c>
    </row>
    <row r="15633" spans="11:11">
      <c r="K15633" s="47" t="str">
        <f t="shared" si="244"/>
        <v/>
      </c>
    </row>
    <row r="15634" spans="11:11">
      <c r="K15634" s="47" t="str">
        <f t="shared" si="244"/>
        <v/>
      </c>
    </row>
    <row r="15635" spans="11:11">
      <c r="K15635" s="47" t="str">
        <f t="shared" ref="K15635:K15698" si="245">LEFT(C15635,2)</f>
        <v/>
      </c>
    </row>
    <row r="15636" spans="11:11">
      <c r="K15636" s="47" t="str">
        <f t="shared" si="245"/>
        <v/>
      </c>
    </row>
    <row r="15637" spans="11:11">
      <c r="K15637" s="47" t="str">
        <f t="shared" si="245"/>
        <v/>
      </c>
    </row>
    <row r="15638" spans="11:11">
      <c r="K15638" s="47" t="str">
        <f t="shared" si="245"/>
        <v/>
      </c>
    </row>
    <row r="15639" spans="11:11">
      <c r="K15639" s="47" t="str">
        <f t="shared" si="245"/>
        <v/>
      </c>
    </row>
    <row r="15640" spans="11:11">
      <c r="K15640" s="47" t="str">
        <f t="shared" si="245"/>
        <v/>
      </c>
    </row>
    <row r="15641" spans="11:11">
      <c r="K15641" s="47" t="str">
        <f t="shared" si="245"/>
        <v/>
      </c>
    </row>
    <row r="15642" spans="11:11">
      <c r="K15642" s="47" t="str">
        <f t="shared" si="245"/>
        <v/>
      </c>
    </row>
    <row r="15643" spans="11:11">
      <c r="K15643" s="47" t="str">
        <f t="shared" si="245"/>
        <v/>
      </c>
    </row>
    <row r="15644" spans="11:11">
      <c r="K15644" s="47" t="str">
        <f t="shared" si="245"/>
        <v/>
      </c>
    </row>
    <row r="15645" spans="11:11">
      <c r="K15645" s="47" t="str">
        <f t="shared" si="245"/>
        <v/>
      </c>
    </row>
    <row r="15646" spans="11:11">
      <c r="K15646" s="47" t="str">
        <f t="shared" si="245"/>
        <v/>
      </c>
    </row>
    <row r="15647" spans="11:11">
      <c r="K15647" s="47" t="str">
        <f t="shared" si="245"/>
        <v/>
      </c>
    </row>
    <row r="15648" spans="11:11">
      <c r="K15648" s="47" t="str">
        <f t="shared" si="245"/>
        <v/>
      </c>
    </row>
    <row r="15649" spans="11:11">
      <c r="K15649" s="47" t="str">
        <f t="shared" si="245"/>
        <v/>
      </c>
    </row>
    <row r="15650" spans="11:11">
      <c r="K15650" s="47" t="str">
        <f t="shared" si="245"/>
        <v/>
      </c>
    </row>
    <row r="15651" spans="11:11">
      <c r="K15651" s="47" t="str">
        <f t="shared" si="245"/>
        <v/>
      </c>
    </row>
    <row r="15652" spans="11:11">
      <c r="K15652" s="47" t="str">
        <f t="shared" si="245"/>
        <v/>
      </c>
    </row>
    <row r="15653" spans="11:11">
      <c r="K15653" s="47" t="str">
        <f t="shared" si="245"/>
        <v/>
      </c>
    </row>
    <row r="15654" spans="11:11">
      <c r="K15654" s="47" t="str">
        <f t="shared" si="245"/>
        <v/>
      </c>
    </row>
    <row r="15655" spans="11:11">
      <c r="K15655" s="47" t="str">
        <f t="shared" si="245"/>
        <v/>
      </c>
    </row>
    <row r="15656" spans="11:11">
      <c r="K15656" s="47" t="str">
        <f t="shared" si="245"/>
        <v/>
      </c>
    </row>
    <row r="15657" spans="11:11">
      <c r="K15657" s="47" t="str">
        <f t="shared" si="245"/>
        <v/>
      </c>
    </row>
    <row r="15658" spans="11:11">
      <c r="K15658" s="47" t="str">
        <f t="shared" si="245"/>
        <v/>
      </c>
    </row>
    <row r="15659" spans="11:11">
      <c r="K15659" s="47" t="str">
        <f t="shared" si="245"/>
        <v/>
      </c>
    </row>
    <row r="15660" spans="11:11">
      <c r="K15660" s="47" t="str">
        <f t="shared" si="245"/>
        <v/>
      </c>
    </row>
    <row r="15661" spans="11:11">
      <c r="K15661" s="47" t="str">
        <f t="shared" si="245"/>
        <v/>
      </c>
    </row>
    <row r="15662" spans="11:11">
      <c r="K15662" s="47" t="str">
        <f t="shared" si="245"/>
        <v/>
      </c>
    </row>
    <row r="15663" spans="11:11">
      <c r="K15663" s="47" t="str">
        <f t="shared" si="245"/>
        <v/>
      </c>
    </row>
    <row r="15664" spans="11:11">
      <c r="K15664" s="47" t="str">
        <f t="shared" si="245"/>
        <v/>
      </c>
    </row>
    <row r="15665" spans="11:11">
      <c r="K15665" s="47" t="str">
        <f t="shared" si="245"/>
        <v/>
      </c>
    </row>
    <row r="15666" spans="11:11">
      <c r="K15666" s="47" t="str">
        <f t="shared" si="245"/>
        <v/>
      </c>
    </row>
    <row r="15667" spans="11:11">
      <c r="K15667" s="47" t="str">
        <f t="shared" si="245"/>
        <v/>
      </c>
    </row>
    <row r="15668" spans="11:11">
      <c r="K15668" s="47" t="str">
        <f t="shared" si="245"/>
        <v/>
      </c>
    </row>
    <row r="15669" spans="11:11">
      <c r="K15669" s="47" t="str">
        <f t="shared" si="245"/>
        <v/>
      </c>
    </row>
    <row r="15670" spans="11:11">
      <c r="K15670" s="47" t="str">
        <f t="shared" si="245"/>
        <v/>
      </c>
    </row>
    <row r="15671" spans="11:11">
      <c r="K15671" s="47" t="str">
        <f t="shared" si="245"/>
        <v/>
      </c>
    </row>
    <row r="15672" spans="11:11">
      <c r="K15672" s="47" t="str">
        <f t="shared" si="245"/>
        <v/>
      </c>
    </row>
    <row r="15673" spans="11:11">
      <c r="K15673" s="47" t="str">
        <f t="shared" si="245"/>
        <v/>
      </c>
    </row>
    <row r="15674" spans="11:11">
      <c r="K15674" s="47" t="str">
        <f t="shared" si="245"/>
        <v/>
      </c>
    </row>
    <row r="15675" spans="11:11">
      <c r="K15675" s="47" t="str">
        <f t="shared" si="245"/>
        <v/>
      </c>
    </row>
    <row r="15676" spans="11:11">
      <c r="K15676" s="47" t="str">
        <f t="shared" si="245"/>
        <v/>
      </c>
    </row>
    <row r="15677" spans="11:11">
      <c r="K15677" s="47" t="str">
        <f t="shared" si="245"/>
        <v/>
      </c>
    </row>
    <row r="15678" spans="11:11">
      <c r="K15678" s="47" t="str">
        <f t="shared" si="245"/>
        <v/>
      </c>
    </row>
    <row r="15679" spans="11:11">
      <c r="K15679" s="47" t="str">
        <f t="shared" si="245"/>
        <v/>
      </c>
    </row>
    <row r="15680" spans="11:11">
      <c r="K15680" s="47" t="str">
        <f t="shared" si="245"/>
        <v/>
      </c>
    </row>
    <row r="15681" spans="11:11">
      <c r="K15681" s="47" t="str">
        <f t="shared" si="245"/>
        <v/>
      </c>
    </row>
    <row r="15682" spans="11:11">
      <c r="K15682" s="47" t="str">
        <f t="shared" si="245"/>
        <v/>
      </c>
    </row>
    <row r="15683" spans="11:11">
      <c r="K15683" s="47" t="str">
        <f t="shared" si="245"/>
        <v/>
      </c>
    </row>
    <row r="15684" spans="11:11">
      <c r="K15684" s="47" t="str">
        <f t="shared" si="245"/>
        <v/>
      </c>
    </row>
    <row r="15685" spans="11:11">
      <c r="K15685" s="47" t="str">
        <f t="shared" si="245"/>
        <v/>
      </c>
    </row>
    <row r="15686" spans="11:11">
      <c r="K15686" s="47" t="str">
        <f t="shared" si="245"/>
        <v/>
      </c>
    </row>
    <row r="15687" spans="11:11">
      <c r="K15687" s="47" t="str">
        <f t="shared" si="245"/>
        <v/>
      </c>
    </row>
    <row r="15688" spans="11:11">
      <c r="K15688" s="47" t="str">
        <f t="shared" si="245"/>
        <v/>
      </c>
    </row>
    <row r="15689" spans="11:11">
      <c r="K15689" s="47" t="str">
        <f t="shared" si="245"/>
        <v/>
      </c>
    </row>
    <row r="15690" spans="11:11">
      <c r="K15690" s="47" t="str">
        <f t="shared" si="245"/>
        <v/>
      </c>
    </row>
    <row r="15691" spans="11:11">
      <c r="K15691" s="47" t="str">
        <f t="shared" si="245"/>
        <v/>
      </c>
    </row>
    <row r="15692" spans="11:11">
      <c r="K15692" s="47" t="str">
        <f t="shared" si="245"/>
        <v/>
      </c>
    </row>
    <row r="15693" spans="11:11">
      <c r="K15693" s="47" t="str">
        <f t="shared" si="245"/>
        <v/>
      </c>
    </row>
    <row r="15694" spans="11:11">
      <c r="K15694" s="47" t="str">
        <f t="shared" si="245"/>
        <v/>
      </c>
    </row>
    <row r="15695" spans="11:11">
      <c r="K15695" s="47" t="str">
        <f t="shared" si="245"/>
        <v/>
      </c>
    </row>
    <row r="15696" spans="11:11">
      <c r="K15696" s="47" t="str">
        <f t="shared" si="245"/>
        <v/>
      </c>
    </row>
    <row r="15697" spans="11:11">
      <c r="K15697" s="47" t="str">
        <f t="shared" si="245"/>
        <v/>
      </c>
    </row>
    <row r="15698" spans="11:11">
      <c r="K15698" s="47" t="str">
        <f t="shared" si="245"/>
        <v/>
      </c>
    </row>
    <row r="15699" spans="11:11">
      <c r="K15699" s="47" t="str">
        <f t="shared" ref="K15699:K15762" si="246">LEFT(C15699,2)</f>
        <v/>
      </c>
    </row>
    <row r="15700" spans="11:11">
      <c r="K15700" s="47" t="str">
        <f t="shared" si="246"/>
        <v/>
      </c>
    </row>
    <row r="15701" spans="11:11">
      <c r="K15701" s="47" t="str">
        <f t="shared" si="246"/>
        <v/>
      </c>
    </row>
    <row r="15702" spans="11:11">
      <c r="K15702" s="47" t="str">
        <f t="shared" si="246"/>
        <v/>
      </c>
    </row>
    <row r="15703" spans="11:11">
      <c r="K15703" s="47" t="str">
        <f t="shared" si="246"/>
        <v/>
      </c>
    </row>
    <row r="15704" spans="11:11">
      <c r="K15704" s="47" t="str">
        <f t="shared" si="246"/>
        <v/>
      </c>
    </row>
    <row r="15705" spans="11:11">
      <c r="K15705" s="47" t="str">
        <f t="shared" si="246"/>
        <v/>
      </c>
    </row>
    <row r="15706" spans="11:11">
      <c r="K15706" s="47" t="str">
        <f t="shared" si="246"/>
        <v/>
      </c>
    </row>
    <row r="15707" spans="11:11">
      <c r="K15707" s="47" t="str">
        <f t="shared" si="246"/>
        <v/>
      </c>
    </row>
    <row r="15708" spans="11:11">
      <c r="K15708" s="47" t="str">
        <f t="shared" si="246"/>
        <v/>
      </c>
    </row>
    <row r="15709" spans="11:11">
      <c r="K15709" s="47" t="str">
        <f t="shared" si="246"/>
        <v/>
      </c>
    </row>
    <row r="15710" spans="11:11">
      <c r="K15710" s="47" t="str">
        <f t="shared" si="246"/>
        <v/>
      </c>
    </row>
    <row r="15711" spans="11:11">
      <c r="K15711" s="47" t="str">
        <f t="shared" si="246"/>
        <v/>
      </c>
    </row>
    <row r="15712" spans="11:11">
      <c r="K15712" s="47" t="str">
        <f t="shared" si="246"/>
        <v/>
      </c>
    </row>
    <row r="15713" spans="11:11">
      <c r="K15713" s="47" t="str">
        <f t="shared" si="246"/>
        <v/>
      </c>
    </row>
    <row r="15714" spans="11:11">
      <c r="K15714" s="47" t="str">
        <f t="shared" si="246"/>
        <v/>
      </c>
    </row>
    <row r="15715" spans="11:11">
      <c r="K15715" s="47" t="str">
        <f t="shared" si="246"/>
        <v/>
      </c>
    </row>
    <row r="15716" spans="11:11">
      <c r="K15716" s="47" t="str">
        <f t="shared" si="246"/>
        <v/>
      </c>
    </row>
    <row r="15717" spans="11:11">
      <c r="K15717" s="47" t="str">
        <f t="shared" si="246"/>
        <v/>
      </c>
    </row>
    <row r="15718" spans="11:11">
      <c r="K15718" s="47" t="str">
        <f t="shared" si="246"/>
        <v/>
      </c>
    </row>
    <row r="15719" spans="11:11">
      <c r="K15719" s="47" t="str">
        <f t="shared" si="246"/>
        <v/>
      </c>
    </row>
    <row r="15720" spans="11:11">
      <c r="K15720" s="47" t="str">
        <f t="shared" si="246"/>
        <v/>
      </c>
    </row>
    <row r="15721" spans="11:11">
      <c r="K15721" s="47" t="str">
        <f t="shared" si="246"/>
        <v/>
      </c>
    </row>
    <row r="15722" spans="11:11">
      <c r="K15722" s="47" t="str">
        <f t="shared" si="246"/>
        <v/>
      </c>
    </row>
    <row r="15723" spans="11:11">
      <c r="K15723" s="47" t="str">
        <f t="shared" si="246"/>
        <v/>
      </c>
    </row>
    <row r="15724" spans="11:11">
      <c r="K15724" s="47" t="str">
        <f t="shared" si="246"/>
        <v/>
      </c>
    </row>
    <row r="15725" spans="11:11">
      <c r="K15725" s="47" t="str">
        <f t="shared" si="246"/>
        <v/>
      </c>
    </row>
    <row r="15726" spans="11:11">
      <c r="K15726" s="47" t="str">
        <f t="shared" si="246"/>
        <v/>
      </c>
    </row>
    <row r="15727" spans="11:11">
      <c r="K15727" s="47" t="str">
        <f t="shared" si="246"/>
        <v/>
      </c>
    </row>
    <row r="15728" spans="11:11">
      <c r="K15728" s="47" t="str">
        <f t="shared" si="246"/>
        <v/>
      </c>
    </row>
    <row r="15729" spans="11:11">
      <c r="K15729" s="47" t="str">
        <f t="shared" si="246"/>
        <v/>
      </c>
    </row>
    <row r="15730" spans="11:11">
      <c r="K15730" s="47" t="str">
        <f t="shared" si="246"/>
        <v/>
      </c>
    </row>
    <row r="15731" spans="11:11">
      <c r="K15731" s="47" t="str">
        <f t="shared" si="246"/>
        <v/>
      </c>
    </row>
    <row r="15732" spans="11:11">
      <c r="K15732" s="47" t="str">
        <f t="shared" si="246"/>
        <v/>
      </c>
    </row>
    <row r="15733" spans="11:11">
      <c r="K15733" s="47" t="str">
        <f t="shared" si="246"/>
        <v/>
      </c>
    </row>
    <row r="15734" spans="11:11">
      <c r="K15734" s="47" t="str">
        <f t="shared" si="246"/>
        <v/>
      </c>
    </row>
    <row r="15735" spans="11:11">
      <c r="K15735" s="47" t="str">
        <f t="shared" si="246"/>
        <v/>
      </c>
    </row>
    <row r="15736" spans="11:11">
      <c r="K15736" s="47" t="str">
        <f t="shared" si="246"/>
        <v/>
      </c>
    </row>
    <row r="15737" spans="11:11">
      <c r="K15737" s="47" t="str">
        <f t="shared" si="246"/>
        <v/>
      </c>
    </row>
    <row r="15738" spans="11:11">
      <c r="K15738" s="47" t="str">
        <f t="shared" si="246"/>
        <v/>
      </c>
    </row>
    <row r="15739" spans="11:11">
      <c r="K15739" s="47" t="str">
        <f t="shared" si="246"/>
        <v/>
      </c>
    </row>
    <row r="15740" spans="11:11">
      <c r="K15740" s="47" t="str">
        <f t="shared" si="246"/>
        <v/>
      </c>
    </row>
    <row r="15741" spans="11:11">
      <c r="K15741" s="47" t="str">
        <f t="shared" si="246"/>
        <v/>
      </c>
    </row>
    <row r="15742" spans="11:11">
      <c r="K15742" s="47" t="str">
        <f t="shared" si="246"/>
        <v/>
      </c>
    </row>
    <row r="15743" spans="11:11">
      <c r="K15743" s="47" t="str">
        <f t="shared" si="246"/>
        <v/>
      </c>
    </row>
    <row r="15744" spans="11:11">
      <c r="K15744" s="47" t="str">
        <f t="shared" si="246"/>
        <v/>
      </c>
    </row>
    <row r="15745" spans="11:11">
      <c r="K15745" s="47" t="str">
        <f t="shared" si="246"/>
        <v/>
      </c>
    </row>
    <row r="15746" spans="11:11">
      <c r="K15746" s="47" t="str">
        <f t="shared" si="246"/>
        <v/>
      </c>
    </row>
    <row r="15747" spans="11:11">
      <c r="K15747" s="47" t="str">
        <f t="shared" si="246"/>
        <v/>
      </c>
    </row>
    <row r="15748" spans="11:11">
      <c r="K15748" s="47" t="str">
        <f t="shared" si="246"/>
        <v/>
      </c>
    </row>
    <row r="15749" spans="11:11">
      <c r="K15749" s="47" t="str">
        <f t="shared" si="246"/>
        <v/>
      </c>
    </row>
    <row r="15750" spans="11:11">
      <c r="K15750" s="47" t="str">
        <f t="shared" si="246"/>
        <v/>
      </c>
    </row>
    <row r="15751" spans="11:11">
      <c r="K15751" s="47" t="str">
        <f t="shared" si="246"/>
        <v/>
      </c>
    </row>
    <row r="15752" spans="11:11">
      <c r="K15752" s="47" t="str">
        <f t="shared" si="246"/>
        <v/>
      </c>
    </row>
    <row r="15753" spans="11:11">
      <c r="K15753" s="47" t="str">
        <f t="shared" si="246"/>
        <v/>
      </c>
    </row>
    <row r="15754" spans="11:11">
      <c r="K15754" s="47" t="str">
        <f t="shared" si="246"/>
        <v/>
      </c>
    </row>
    <row r="15755" spans="11:11">
      <c r="K15755" s="47" t="str">
        <f t="shared" si="246"/>
        <v/>
      </c>
    </row>
    <row r="15756" spans="11:11">
      <c r="K15756" s="47" t="str">
        <f t="shared" si="246"/>
        <v/>
      </c>
    </row>
    <row r="15757" spans="11:11">
      <c r="K15757" s="47" t="str">
        <f t="shared" si="246"/>
        <v/>
      </c>
    </row>
    <row r="15758" spans="11:11">
      <c r="K15758" s="47" t="str">
        <f t="shared" si="246"/>
        <v/>
      </c>
    </row>
    <row r="15759" spans="11:11">
      <c r="K15759" s="47" t="str">
        <f t="shared" si="246"/>
        <v/>
      </c>
    </row>
    <row r="15760" spans="11:11">
      <c r="K15760" s="47" t="str">
        <f t="shared" si="246"/>
        <v/>
      </c>
    </row>
    <row r="15761" spans="11:11">
      <c r="K15761" s="47" t="str">
        <f t="shared" si="246"/>
        <v/>
      </c>
    </row>
    <row r="15762" spans="11:11">
      <c r="K15762" s="47" t="str">
        <f t="shared" si="246"/>
        <v/>
      </c>
    </row>
    <row r="15763" spans="11:11">
      <c r="K15763" s="47" t="str">
        <f t="shared" ref="K15763:K15826" si="247">LEFT(C15763,2)</f>
        <v/>
      </c>
    </row>
    <row r="15764" spans="11:11">
      <c r="K15764" s="47" t="str">
        <f t="shared" si="247"/>
        <v/>
      </c>
    </row>
    <row r="15765" spans="11:11">
      <c r="K15765" s="47" t="str">
        <f t="shared" si="247"/>
        <v/>
      </c>
    </row>
    <row r="15766" spans="11:11">
      <c r="K15766" s="47" t="str">
        <f t="shared" si="247"/>
        <v/>
      </c>
    </row>
    <row r="15767" spans="11:11">
      <c r="K15767" s="47" t="str">
        <f t="shared" si="247"/>
        <v/>
      </c>
    </row>
    <row r="15768" spans="11:11">
      <c r="K15768" s="47" t="str">
        <f t="shared" si="247"/>
        <v/>
      </c>
    </row>
    <row r="15769" spans="11:11">
      <c r="K15769" s="47" t="str">
        <f t="shared" si="247"/>
        <v/>
      </c>
    </row>
    <row r="15770" spans="11:11">
      <c r="K15770" s="47" t="str">
        <f t="shared" si="247"/>
        <v/>
      </c>
    </row>
    <row r="15771" spans="11:11">
      <c r="K15771" s="47" t="str">
        <f t="shared" si="247"/>
        <v/>
      </c>
    </row>
    <row r="15772" spans="11:11">
      <c r="K15772" s="47" t="str">
        <f t="shared" si="247"/>
        <v/>
      </c>
    </row>
    <row r="15773" spans="11:11">
      <c r="K15773" s="47" t="str">
        <f t="shared" si="247"/>
        <v/>
      </c>
    </row>
    <row r="15774" spans="11:11">
      <c r="K15774" s="47" t="str">
        <f t="shared" si="247"/>
        <v/>
      </c>
    </row>
    <row r="15775" spans="11:11">
      <c r="K15775" s="47" t="str">
        <f t="shared" si="247"/>
        <v/>
      </c>
    </row>
    <row r="15776" spans="11:11">
      <c r="K15776" s="47" t="str">
        <f t="shared" si="247"/>
        <v/>
      </c>
    </row>
    <row r="15777" spans="11:11">
      <c r="K15777" s="47" t="str">
        <f t="shared" si="247"/>
        <v/>
      </c>
    </row>
    <row r="15778" spans="11:11">
      <c r="K15778" s="47" t="str">
        <f t="shared" si="247"/>
        <v/>
      </c>
    </row>
    <row r="15779" spans="11:11">
      <c r="K15779" s="47" t="str">
        <f t="shared" si="247"/>
        <v/>
      </c>
    </row>
    <row r="15780" spans="11:11">
      <c r="K15780" s="47" t="str">
        <f t="shared" si="247"/>
        <v/>
      </c>
    </row>
    <row r="15781" spans="11:11">
      <c r="K15781" s="47" t="str">
        <f t="shared" si="247"/>
        <v/>
      </c>
    </row>
    <row r="15782" spans="11:11">
      <c r="K15782" s="47" t="str">
        <f t="shared" si="247"/>
        <v/>
      </c>
    </row>
    <row r="15783" spans="11:11">
      <c r="K15783" s="47" t="str">
        <f t="shared" si="247"/>
        <v/>
      </c>
    </row>
    <row r="15784" spans="11:11">
      <c r="K15784" s="47" t="str">
        <f t="shared" si="247"/>
        <v/>
      </c>
    </row>
    <row r="15785" spans="11:11">
      <c r="K15785" s="47" t="str">
        <f t="shared" si="247"/>
        <v/>
      </c>
    </row>
    <row r="15786" spans="11:11">
      <c r="K15786" s="47" t="str">
        <f t="shared" si="247"/>
        <v/>
      </c>
    </row>
    <row r="15787" spans="11:11">
      <c r="K15787" s="47" t="str">
        <f t="shared" si="247"/>
        <v/>
      </c>
    </row>
    <row r="15788" spans="11:11">
      <c r="K15788" s="47" t="str">
        <f t="shared" si="247"/>
        <v/>
      </c>
    </row>
    <row r="15789" spans="11:11">
      <c r="K15789" s="47" t="str">
        <f t="shared" si="247"/>
        <v/>
      </c>
    </row>
    <row r="15790" spans="11:11">
      <c r="K15790" s="47" t="str">
        <f t="shared" si="247"/>
        <v/>
      </c>
    </row>
    <row r="15791" spans="11:11">
      <c r="K15791" s="47" t="str">
        <f t="shared" si="247"/>
        <v/>
      </c>
    </row>
    <row r="15792" spans="11:11">
      <c r="K15792" s="47" t="str">
        <f t="shared" si="247"/>
        <v/>
      </c>
    </row>
    <row r="15793" spans="11:11">
      <c r="K15793" s="47" t="str">
        <f t="shared" si="247"/>
        <v/>
      </c>
    </row>
    <row r="15794" spans="11:11">
      <c r="K15794" s="47" t="str">
        <f t="shared" si="247"/>
        <v/>
      </c>
    </row>
    <row r="15795" spans="11:11">
      <c r="K15795" s="47" t="str">
        <f t="shared" si="247"/>
        <v/>
      </c>
    </row>
    <row r="15796" spans="11:11">
      <c r="K15796" s="47" t="str">
        <f t="shared" si="247"/>
        <v/>
      </c>
    </row>
    <row r="15797" spans="11:11">
      <c r="K15797" s="47" t="str">
        <f t="shared" si="247"/>
        <v/>
      </c>
    </row>
    <row r="15798" spans="11:11">
      <c r="K15798" s="47" t="str">
        <f t="shared" si="247"/>
        <v/>
      </c>
    </row>
    <row r="15799" spans="11:11">
      <c r="K15799" s="47" t="str">
        <f t="shared" si="247"/>
        <v/>
      </c>
    </row>
    <row r="15800" spans="11:11">
      <c r="K15800" s="47" t="str">
        <f t="shared" si="247"/>
        <v/>
      </c>
    </row>
    <row r="15801" spans="11:11">
      <c r="K15801" s="47" t="str">
        <f t="shared" si="247"/>
        <v/>
      </c>
    </row>
    <row r="15802" spans="11:11">
      <c r="K15802" s="47" t="str">
        <f t="shared" si="247"/>
        <v/>
      </c>
    </row>
    <row r="15803" spans="11:11">
      <c r="K15803" s="47" t="str">
        <f t="shared" si="247"/>
        <v/>
      </c>
    </row>
    <row r="15804" spans="11:11">
      <c r="K15804" s="47" t="str">
        <f t="shared" si="247"/>
        <v/>
      </c>
    </row>
    <row r="15805" spans="11:11">
      <c r="K15805" s="47" t="str">
        <f t="shared" si="247"/>
        <v/>
      </c>
    </row>
    <row r="15806" spans="11:11">
      <c r="K15806" s="47" t="str">
        <f t="shared" si="247"/>
        <v/>
      </c>
    </row>
    <row r="15807" spans="11:11">
      <c r="K15807" s="47" t="str">
        <f t="shared" si="247"/>
        <v/>
      </c>
    </row>
    <row r="15808" spans="11:11">
      <c r="K15808" s="47" t="str">
        <f t="shared" si="247"/>
        <v/>
      </c>
    </row>
    <row r="15809" spans="11:11">
      <c r="K15809" s="47" t="str">
        <f t="shared" si="247"/>
        <v/>
      </c>
    </row>
    <row r="15810" spans="11:11">
      <c r="K15810" s="47" t="str">
        <f t="shared" si="247"/>
        <v/>
      </c>
    </row>
    <row r="15811" spans="11:11">
      <c r="K15811" s="47" t="str">
        <f t="shared" si="247"/>
        <v/>
      </c>
    </row>
    <row r="15812" spans="11:11">
      <c r="K15812" s="47" t="str">
        <f t="shared" si="247"/>
        <v/>
      </c>
    </row>
    <row r="15813" spans="11:11">
      <c r="K15813" s="47" t="str">
        <f t="shared" si="247"/>
        <v/>
      </c>
    </row>
    <row r="15814" spans="11:11">
      <c r="K15814" s="47" t="str">
        <f t="shared" si="247"/>
        <v/>
      </c>
    </row>
    <row r="15815" spans="11:11">
      <c r="K15815" s="47" t="str">
        <f t="shared" si="247"/>
        <v/>
      </c>
    </row>
    <row r="15816" spans="11:11">
      <c r="K15816" s="47" t="str">
        <f t="shared" si="247"/>
        <v/>
      </c>
    </row>
    <row r="15817" spans="11:11">
      <c r="K15817" s="47" t="str">
        <f t="shared" si="247"/>
        <v/>
      </c>
    </row>
    <row r="15818" spans="11:11">
      <c r="K15818" s="47" t="str">
        <f t="shared" si="247"/>
        <v/>
      </c>
    </row>
    <row r="15819" spans="11:11">
      <c r="K15819" s="47" t="str">
        <f t="shared" si="247"/>
        <v/>
      </c>
    </row>
    <row r="15820" spans="11:11">
      <c r="K15820" s="47" t="str">
        <f t="shared" si="247"/>
        <v/>
      </c>
    </row>
    <row r="15821" spans="11:11">
      <c r="K15821" s="47" t="str">
        <f t="shared" si="247"/>
        <v/>
      </c>
    </row>
    <row r="15822" spans="11:11">
      <c r="K15822" s="47" t="str">
        <f t="shared" si="247"/>
        <v/>
      </c>
    </row>
    <row r="15823" spans="11:11">
      <c r="K15823" s="47" t="str">
        <f t="shared" si="247"/>
        <v/>
      </c>
    </row>
    <row r="15824" spans="11:11">
      <c r="K15824" s="47" t="str">
        <f t="shared" si="247"/>
        <v/>
      </c>
    </row>
    <row r="15825" spans="11:11">
      <c r="K15825" s="47" t="str">
        <f t="shared" si="247"/>
        <v/>
      </c>
    </row>
    <row r="15826" spans="11:11">
      <c r="K15826" s="47" t="str">
        <f t="shared" si="247"/>
        <v/>
      </c>
    </row>
    <row r="15827" spans="11:11">
      <c r="K15827" s="47" t="str">
        <f t="shared" ref="K15827:K15890" si="248">LEFT(C15827,2)</f>
        <v/>
      </c>
    </row>
    <row r="15828" spans="11:11">
      <c r="K15828" s="47" t="str">
        <f t="shared" si="248"/>
        <v/>
      </c>
    </row>
    <row r="15829" spans="11:11">
      <c r="K15829" s="47" t="str">
        <f t="shared" si="248"/>
        <v/>
      </c>
    </row>
    <row r="15830" spans="11:11">
      <c r="K15830" s="47" t="str">
        <f t="shared" si="248"/>
        <v/>
      </c>
    </row>
    <row r="15831" spans="11:11">
      <c r="K15831" s="47" t="str">
        <f t="shared" si="248"/>
        <v/>
      </c>
    </row>
    <row r="15832" spans="11:11">
      <c r="K15832" s="47" t="str">
        <f t="shared" si="248"/>
        <v/>
      </c>
    </row>
    <row r="15833" spans="11:11">
      <c r="K15833" s="47" t="str">
        <f t="shared" si="248"/>
        <v/>
      </c>
    </row>
    <row r="15834" spans="11:11">
      <c r="K15834" s="47" t="str">
        <f t="shared" si="248"/>
        <v/>
      </c>
    </row>
    <row r="15835" spans="11:11">
      <c r="K15835" s="47" t="str">
        <f t="shared" si="248"/>
        <v/>
      </c>
    </row>
    <row r="15836" spans="11:11">
      <c r="K15836" s="47" t="str">
        <f t="shared" si="248"/>
        <v/>
      </c>
    </row>
    <row r="15837" spans="11:11">
      <c r="K15837" s="47" t="str">
        <f t="shared" si="248"/>
        <v/>
      </c>
    </row>
    <row r="15838" spans="11:11">
      <c r="K15838" s="47" t="str">
        <f t="shared" si="248"/>
        <v/>
      </c>
    </row>
    <row r="15839" spans="11:11">
      <c r="K15839" s="47" t="str">
        <f t="shared" si="248"/>
        <v/>
      </c>
    </row>
    <row r="15840" spans="11:11">
      <c r="K15840" s="47" t="str">
        <f t="shared" si="248"/>
        <v/>
      </c>
    </row>
    <row r="15841" spans="11:11">
      <c r="K15841" s="47" t="str">
        <f t="shared" si="248"/>
        <v/>
      </c>
    </row>
    <row r="15842" spans="11:11">
      <c r="K15842" s="47" t="str">
        <f t="shared" si="248"/>
        <v/>
      </c>
    </row>
    <row r="15843" spans="11:11">
      <c r="K15843" s="47" t="str">
        <f t="shared" si="248"/>
        <v/>
      </c>
    </row>
    <row r="15844" spans="11:11">
      <c r="K15844" s="47" t="str">
        <f t="shared" si="248"/>
        <v/>
      </c>
    </row>
    <row r="15845" spans="11:11">
      <c r="K15845" s="47" t="str">
        <f t="shared" si="248"/>
        <v/>
      </c>
    </row>
    <row r="15846" spans="11:11">
      <c r="K15846" s="47" t="str">
        <f t="shared" si="248"/>
        <v/>
      </c>
    </row>
    <row r="15847" spans="11:11">
      <c r="K15847" s="47" t="str">
        <f t="shared" si="248"/>
        <v/>
      </c>
    </row>
    <row r="15848" spans="11:11">
      <c r="K15848" s="47" t="str">
        <f t="shared" si="248"/>
        <v/>
      </c>
    </row>
    <row r="15849" spans="11:11">
      <c r="K15849" s="47" t="str">
        <f t="shared" si="248"/>
        <v/>
      </c>
    </row>
    <row r="15850" spans="11:11">
      <c r="K15850" s="47" t="str">
        <f t="shared" si="248"/>
        <v/>
      </c>
    </row>
    <row r="15851" spans="11:11">
      <c r="K15851" s="47" t="str">
        <f t="shared" si="248"/>
        <v/>
      </c>
    </row>
    <row r="15852" spans="11:11">
      <c r="K15852" s="47" t="str">
        <f t="shared" si="248"/>
        <v/>
      </c>
    </row>
    <row r="15853" spans="11:11">
      <c r="K15853" s="47" t="str">
        <f t="shared" si="248"/>
        <v/>
      </c>
    </row>
    <row r="15854" spans="11:11">
      <c r="K15854" s="47" t="str">
        <f t="shared" si="248"/>
        <v/>
      </c>
    </row>
    <row r="15855" spans="11:11">
      <c r="K15855" s="47" t="str">
        <f t="shared" si="248"/>
        <v/>
      </c>
    </row>
    <row r="15856" spans="11:11">
      <c r="K15856" s="47" t="str">
        <f t="shared" si="248"/>
        <v/>
      </c>
    </row>
    <row r="15857" spans="11:11">
      <c r="K15857" s="47" t="str">
        <f t="shared" si="248"/>
        <v/>
      </c>
    </row>
    <row r="15858" spans="11:11">
      <c r="K15858" s="47" t="str">
        <f t="shared" si="248"/>
        <v/>
      </c>
    </row>
    <row r="15859" spans="11:11">
      <c r="K15859" s="47" t="str">
        <f t="shared" si="248"/>
        <v/>
      </c>
    </row>
    <row r="15860" spans="11:11">
      <c r="K15860" s="47" t="str">
        <f t="shared" si="248"/>
        <v/>
      </c>
    </row>
    <row r="15861" spans="11:11">
      <c r="K15861" s="47" t="str">
        <f t="shared" si="248"/>
        <v/>
      </c>
    </row>
    <row r="15862" spans="11:11">
      <c r="K15862" s="47" t="str">
        <f t="shared" si="248"/>
        <v/>
      </c>
    </row>
    <row r="15863" spans="11:11">
      <c r="K15863" s="47" t="str">
        <f t="shared" si="248"/>
        <v/>
      </c>
    </row>
    <row r="15864" spans="11:11">
      <c r="K15864" s="47" t="str">
        <f t="shared" si="248"/>
        <v/>
      </c>
    </row>
    <row r="15865" spans="11:11">
      <c r="K15865" s="47" t="str">
        <f t="shared" si="248"/>
        <v/>
      </c>
    </row>
    <row r="15866" spans="11:11">
      <c r="K15866" s="47" t="str">
        <f t="shared" si="248"/>
        <v/>
      </c>
    </row>
    <row r="15867" spans="11:11">
      <c r="K15867" s="47" t="str">
        <f t="shared" si="248"/>
        <v/>
      </c>
    </row>
    <row r="15868" spans="11:11">
      <c r="K15868" s="47" t="str">
        <f t="shared" si="248"/>
        <v/>
      </c>
    </row>
    <row r="15869" spans="11:11">
      <c r="K15869" s="47" t="str">
        <f t="shared" si="248"/>
        <v/>
      </c>
    </row>
    <row r="15870" spans="11:11">
      <c r="K15870" s="47" t="str">
        <f t="shared" si="248"/>
        <v/>
      </c>
    </row>
    <row r="15871" spans="11:11">
      <c r="K15871" s="47" t="str">
        <f t="shared" si="248"/>
        <v/>
      </c>
    </row>
    <row r="15872" spans="11:11">
      <c r="K15872" s="47" t="str">
        <f t="shared" si="248"/>
        <v/>
      </c>
    </row>
    <row r="15873" spans="11:11">
      <c r="K15873" s="47" t="str">
        <f t="shared" si="248"/>
        <v/>
      </c>
    </row>
    <row r="15874" spans="11:11">
      <c r="K15874" s="47" t="str">
        <f t="shared" si="248"/>
        <v/>
      </c>
    </row>
    <row r="15875" spans="11:11">
      <c r="K15875" s="47" t="str">
        <f t="shared" si="248"/>
        <v/>
      </c>
    </row>
    <row r="15876" spans="11:11">
      <c r="K15876" s="47" t="str">
        <f t="shared" si="248"/>
        <v/>
      </c>
    </row>
    <row r="15877" spans="11:11">
      <c r="K15877" s="47" t="str">
        <f t="shared" si="248"/>
        <v/>
      </c>
    </row>
    <row r="15878" spans="11:11">
      <c r="K15878" s="47" t="str">
        <f t="shared" si="248"/>
        <v/>
      </c>
    </row>
    <row r="15879" spans="11:11">
      <c r="K15879" s="47" t="str">
        <f t="shared" si="248"/>
        <v/>
      </c>
    </row>
    <row r="15880" spans="11:11">
      <c r="K15880" s="47" t="str">
        <f t="shared" si="248"/>
        <v/>
      </c>
    </row>
    <row r="15881" spans="11:11">
      <c r="K15881" s="47" t="str">
        <f t="shared" si="248"/>
        <v/>
      </c>
    </row>
    <row r="15882" spans="11:11">
      <c r="K15882" s="47" t="str">
        <f t="shared" si="248"/>
        <v/>
      </c>
    </row>
    <row r="15883" spans="11:11">
      <c r="K15883" s="47" t="str">
        <f t="shared" si="248"/>
        <v/>
      </c>
    </row>
    <row r="15884" spans="11:11">
      <c r="K15884" s="47" t="str">
        <f t="shared" si="248"/>
        <v/>
      </c>
    </row>
    <row r="15885" spans="11:11">
      <c r="K15885" s="47" t="str">
        <f t="shared" si="248"/>
        <v/>
      </c>
    </row>
    <row r="15886" spans="11:11">
      <c r="K15886" s="47" t="str">
        <f t="shared" si="248"/>
        <v/>
      </c>
    </row>
    <row r="15887" spans="11:11">
      <c r="K15887" s="47" t="str">
        <f t="shared" si="248"/>
        <v/>
      </c>
    </row>
    <row r="15888" spans="11:11">
      <c r="K15888" s="47" t="str">
        <f t="shared" si="248"/>
        <v/>
      </c>
    </row>
    <row r="15889" spans="11:11">
      <c r="K15889" s="47" t="str">
        <f t="shared" si="248"/>
        <v/>
      </c>
    </row>
    <row r="15890" spans="11:11">
      <c r="K15890" s="47" t="str">
        <f t="shared" si="248"/>
        <v/>
      </c>
    </row>
    <row r="15891" spans="11:11">
      <c r="K15891" s="47" t="str">
        <f t="shared" ref="K15891:K15954" si="249">LEFT(C15891,2)</f>
        <v/>
      </c>
    </row>
    <row r="15892" spans="11:11">
      <c r="K15892" s="47" t="str">
        <f t="shared" si="249"/>
        <v/>
      </c>
    </row>
    <row r="15893" spans="11:11">
      <c r="K15893" s="47" t="str">
        <f t="shared" si="249"/>
        <v/>
      </c>
    </row>
    <row r="15894" spans="11:11">
      <c r="K15894" s="47" t="str">
        <f t="shared" si="249"/>
        <v/>
      </c>
    </row>
    <row r="15895" spans="11:11">
      <c r="K15895" s="47" t="str">
        <f t="shared" si="249"/>
        <v/>
      </c>
    </row>
    <row r="15896" spans="11:11">
      <c r="K15896" s="47" t="str">
        <f t="shared" si="249"/>
        <v/>
      </c>
    </row>
    <row r="15897" spans="11:11">
      <c r="K15897" s="47" t="str">
        <f t="shared" si="249"/>
        <v/>
      </c>
    </row>
    <row r="15898" spans="11:11">
      <c r="K15898" s="47" t="str">
        <f t="shared" si="249"/>
        <v/>
      </c>
    </row>
    <row r="15899" spans="11:11">
      <c r="K15899" s="47" t="str">
        <f t="shared" si="249"/>
        <v/>
      </c>
    </row>
    <row r="15900" spans="11:11">
      <c r="K15900" s="47" t="str">
        <f t="shared" si="249"/>
        <v/>
      </c>
    </row>
    <row r="15901" spans="11:11">
      <c r="K15901" s="47" t="str">
        <f t="shared" si="249"/>
        <v/>
      </c>
    </row>
    <row r="15902" spans="11:11">
      <c r="K15902" s="47" t="str">
        <f t="shared" si="249"/>
        <v/>
      </c>
    </row>
    <row r="15903" spans="11:11">
      <c r="K15903" s="47" t="str">
        <f t="shared" si="249"/>
        <v/>
      </c>
    </row>
    <row r="15904" spans="11:11">
      <c r="K15904" s="47" t="str">
        <f t="shared" si="249"/>
        <v/>
      </c>
    </row>
    <row r="15905" spans="11:11">
      <c r="K15905" s="47" t="str">
        <f t="shared" si="249"/>
        <v/>
      </c>
    </row>
    <row r="15906" spans="11:11">
      <c r="K15906" s="47" t="str">
        <f t="shared" si="249"/>
        <v/>
      </c>
    </row>
    <row r="15907" spans="11:11">
      <c r="K15907" s="47" t="str">
        <f t="shared" si="249"/>
        <v/>
      </c>
    </row>
    <row r="15908" spans="11:11">
      <c r="K15908" s="47" t="str">
        <f t="shared" si="249"/>
        <v/>
      </c>
    </row>
    <row r="15909" spans="11:11">
      <c r="K15909" s="47" t="str">
        <f t="shared" si="249"/>
        <v/>
      </c>
    </row>
    <row r="15910" spans="11:11">
      <c r="K15910" s="47" t="str">
        <f t="shared" si="249"/>
        <v/>
      </c>
    </row>
    <row r="15911" spans="11:11">
      <c r="K15911" s="47" t="str">
        <f t="shared" si="249"/>
        <v/>
      </c>
    </row>
    <row r="15912" spans="11:11">
      <c r="K15912" s="47" t="str">
        <f t="shared" si="249"/>
        <v/>
      </c>
    </row>
    <row r="15913" spans="11:11">
      <c r="K15913" s="47" t="str">
        <f t="shared" si="249"/>
        <v/>
      </c>
    </row>
    <row r="15914" spans="11:11">
      <c r="K15914" s="47" t="str">
        <f t="shared" si="249"/>
        <v/>
      </c>
    </row>
    <row r="15915" spans="11:11">
      <c r="K15915" s="47" t="str">
        <f t="shared" si="249"/>
        <v/>
      </c>
    </row>
    <row r="15916" spans="11:11">
      <c r="K15916" s="47" t="str">
        <f t="shared" si="249"/>
        <v/>
      </c>
    </row>
    <row r="15917" spans="11:11">
      <c r="K15917" s="47" t="str">
        <f t="shared" si="249"/>
        <v/>
      </c>
    </row>
    <row r="15918" spans="11:11">
      <c r="K15918" s="47" t="str">
        <f t="shared" si="249"/>
        <v/>
      </c>
    </row>
    <row r="15919" spans="11:11">
      <c r="K15919" s="47" t="str">
        <f t="shared" si="249"/>
        <v/>
      </c>
    </row>
    <row r="15920" spans="11:11">
      <c r="K15920" s="47" t="str">
        <f t="shared" si="249"/>
        <v/>
      </c>
    </row>
    <row r="15921" spans="11:11">
      <c r="K15921" s="47" t="str">
        <f t="shared" si="249"/>
        <v/>
      </c>
    </row>
    <row r="15922" spans="11:11">
      <c r="K15922" s="47" t="str">
        <f t="shared" si="249"/>
        <v/>
      </c>
    </row>
    <row r="15923" spans="11:11">
      <c r="K15923" s="47" t="str">
        <f t="shared" si="249"/>
        <v/>
      </c>
    </row>
    <row r="15924" spans="11:11">
      <c r="K15924" s="47" t="str">
        <f t="shared" si="249"/>
        <v/>
      </c>
    </row>
    <row r="15925" spans="11:11">
      <c r="K15925" s="47" t="str">
        <f t="shared" si="249"/>
        <v/>
      </c>
    </row>
    <row r="15926" spans="11:11">
      <c r="K15926" s="47" t="str">
        <f t="shared" si="249"/>
        <v/>
      </c>
    </row>
    <row r="15927" spans="11:11">
      <c r="K15927" s="47" t="str">
        <f t="shared" si="249"/>
        <v/>
      </c>
    </row>
    <row r="15928" spans="11:11">
      <c r="K15928" s="47" t="str">
        <f t="shared" si="249"/>
        <v/>
      </c>
    </row>
    <row r="15929" spans="11:11">
      <c r="K15929" s="47" t="str">
        <f t="shared" si="249"/>
        <v/>
      </c>
    </row>
    <row r="15930" spans="11:11">
      <c r="K15930" s="47" t="str">
        <f t="shared" si="249"/>
        <v/>
      </c>
    </row>
    <row r="15931" spans="11:11">
      <c r="K15931" s="47" t="str">
        <f t="shared" si="249"/>
        <v/>
      </c>
    </row>
    <row r="15932" spans="11:11">
      <c r="K15932" s="47" t="str">
        <f t="shared" si="249"/>
        <v/>
      </c>
    </row>
    <row r="15933" spans="11:11">
      <c r="K15933" s="47" t="str">
        <f t="shared" si="249"/>
        <v/>
      </c>
    </row>
    <row r="15934" spans="11:11">
      <c r="K15934" s="47" t="str">
        <f t="shared" si="249"/>
        <v/>
      </c>
    </row>
    <row r="15935" spans="11:11">
      <c r="K15935" s="47" t="str">
        <f t="shared" si="249"/>
        <v/>
      </c>
    </row>
    <row r="15936" spans="11:11">
      <c r="K15936" s="47" t="str">
        <f t="shared" si="249"/>
        <v/>
      </c>
    </row>
    <row r="15937" spans="11:11">
      <c r="K15937" s="47" t="str">
        <f t="shared" si="249"/>
        <v/>
      </c>
    </row>
    <row r="15938" spans="11:11">
      <c r="K15938" s="47" t="str">
        <f t="shared" si="249"/>
        <v/>
      </c>
    </row>
    <row r="15939" spans="11:11">
      <c r="K15939" s="47" t="str">
        <f t="shared" si="249"/>
        <v/>
      </c>
    </row>
    <row r="15940" spans="11:11">
      <c r="K15940" s="47" t="str">
        <f t="shared" si="249"/>
        <v/>
      </c>
    </row>
    <row r="15941" spans="11:11">
      <c r="K15941" s="47" t="str">
        <f t="shared" si="249"/>
        <v/>
      </c>
    </row>
    <row r="15942" spans="11:11">
      <c r="K15942" s="47" t="str">
        <f t="shared" si="249"/>
        <v/>
      </c>
    </row>
    <row r="15943" spans="11:11">
      <c r="K15943" s="47" t="str">
        <f t="shared" si="249"/>
        <v/>
      </c>
    </row>
    <row r="15944" spans="11:11">
      <c r="K15944" s="47" t="str">
        <f t="shared" si="249"/>
        <v/>
      </c>
    </row>
    <row r="15945" spans="11:11">
      <c r="K15945" s="47" t="str">
        <f t="shared" si="249"/>
        <v/>
      </c>
    </row>
    <row r="15946" spans="11:11">
      <c r="K15946" s="47" t="str">
        <f t="shared" si="249"/>
        <v/>
      </c>
    </row>
    <row r="15947" spans="11:11">
      <c r="K15947" s="47" t="str">
        <f t="shared" si="249"/>
        <v/>
      </c>
    </row>
    <row r="15948" spans="11:11">
      <c r="K15948" s="47" t="str">
        <f t="shared" si="249"/>
        <v/>
      </c>
    </row>
    <row r="15949" spans="11:11">
      <c r="K15949" s="47" t="str">
        <f t="shared" si="249"/>
        <v/>
      </c>
    </row>
    <row r="15950" spans="11:11">
      <c r="K15950" s="47" t="str">
        <f t="shared" si="249"/>
        <v/>
      </c>
    </row>
    <row r="15951" spans="11:11">
      <c r="K15951" s="47" t="str">
        <f t="shared" si="249"/>
        <v/>
      </c>
    </row>
    <row r="15952" spans="11:11">
      <c r="K15952" s="47" t="str">
        <f t="shared" si="249"/>
        <v/>
      </c>
    </row>
    <row r="15953" spans="11:11">
      <c r="K15953" s="47" t="str">
        <f t="shared" si="249"/>
        <v/>
      </c>
    </row>
    <row r="15954" spans="11:11">
      <c r="K15954" s="47" t="str">
        <f t="shared" si="249"/>
        <v/>
      </c>
    </row>
    <row r="15955" spans="11:11">
      <c r="K15955" s="47" t="str">
        <f t="shared" ref="K15955:K16018" si="250">LEFT(C15955,2)</f>
        <v/>
      </c>
    </row>
    <row r="15956" spans="11:11">
      <c r="K15956" s="47" t="str">
        <f t="shared" si="250"/>
        <v/>
      </c>
    </row>
    <row r="15957" spans="11:11">
      <c r="K15957" s="47" t="str">
        <f t="shared" si="250"/>
        <v/>
      </c>
    </row>
    <row r="15958" spans="11:11">
      <c r="K15958" s="47" t="str">
        <f t="shared" si="250"/>
        <v/>
      </c>
    </row>
    <row r="15959" spans="11:11">
      <c r="K15959" s="47" t="str">
        <f t="shared" si="250"/>
        <v/>
      </c>
    </row>
    <row r="15960" spans="11:11">
      <c r="K15960" s="47" t="str">
        <f t="shared" si="250"/>
        <v/>
      </c>
    </row>
    <row r="15961" spans="11:11">
      <c r="K15961" s="47" t="str">
        <f t="shared" si="250"/>
        <v/>
      </c>
    </row>
    <row r="15962" spans="11:11">
      <c r="K15962" s="47" t="str">
        <f t="shared" si="250"/>
        <v/>
      </c>
    </row>
    <row r="15963" spans="11:11">
      <c r="K15963" s="47" t="str">
        <f t="shared" si="250"/>
        <v/>
      </c>
    </row>
    <row r="15964" spans="11:11">
      <c r="K15964" s="47" t="str">
        <f t="shared" si="250"/>
        <v/>
      </c>
    </row>
    <row r="15965" spans="11:11">
      <c r="K15965" s="47" t="str">
        <f t="shared" si="250"/>
        <v/>
      </c>
    </row>
    <row r="15966" spans="11:11">
      <c r="K15966" s="47" t="str">
        <f t="shared" si="250"/>
        <v/>
      </c>
    </row>
    <row r="15967" spans="11:11">
      <c r="K15967" s="47" t="str">
        <f t="shared" si="250"/>
        <v/>
      </c>
    </row>
    <row r="15968" spans="11:11">
      <c r="K15968" s="47" t="str">
        <f t="shared" si="250"/>
        <v/>
      </c>
    </row>
    <row r="15969" spans="11:11">
      <c r="K15969" s="47" t="str">
        <f t="shared" si="250"/>
        <v/>
      </c>
    </row>
    <row r="15970" spans="11:11">
      <c r="K15970" s="47" t="str">
        <f t="shared" si="250"/>
        <v/>
      </c>
    </row>
    <row r="15971" spans="11:11">
      <c r="K15971" s="47" t="str">
        <f t="shared" si="250"/>
        <v/>
      </c>
    </row>
    <row r="15972" spans="11:11">
      <c r="K15972" s="47" t="str">
        <f t="shared" si="250"/>
        <v/>
      </c>
    </row>
    <row r="15973" spans="11:11">
      <c r="K15973" s="47" t="str">
        <f t="shared" si="250"/>
        <v/>
      </c>
    </row>
    <row r="15974" spans="11:11">
      <c r="K15974" s="47" t="str">
        <f t="shared" si="250"/>
        <v/>
      </c>
    </row>
    <row r="15975" spans="11:11">
      <c r="K15975" s="47" t="str">
        <f t="shared" si="250"/>
        <v/>
      </c>
    </row>
    <row r="15976" spans="11:11">
      <c r="K15976" s="47" t="str">
        <f t="shared" si="250"/>
        <v/>
      </c>
    </row>
    <row r="15977" spans="11:11">
      <c r="K15977" s="47" t="str">
        <f t="shared" si="250"/>
        <v/>
      </c>
    </row>
    <row r="15978" spans="11:11">
      <c r="K15978" s="47" t="str">
        <f t="shared" si="250"/>
        <v/>
      </c>
    </row>
    <row r="15979" spans="11:11">
      <c r="K15979" s="47" t="str">
        <f t="shared" si="250"/>
        <v/>
      </c>
    </row>
    <row r="15980" spans="11:11">
      <c r="K15980" s="47" t="str">
        <f t="shared" si="250"/>
        <v/>
      </c>
    </row>
    <row r="15981" spans="11:11">
      <c r="K15981" s="47" t="str">
        <f t="shared" si="250"/>
        <v/>
      </c>
    </row>
    <row r="15982" spans="11:11">
      <c r="K15982" s="47" t="str">
        <f t="shared" si="250"/>
        <v/>
      </c>
    </row>
    <row r="15983" spans="11:11">
      <c r="K15983" s="47" t="str">
        <f t="shared" si="250"/>
        <v/>
      </c>
    </row>
    <row r="15984" spans="11:11">
      <c r="K15984" s="47" t="str">
        <f t="shared" si="250"/>
        <v/>
      </c>
    </row>
    <row r="15985" spans="11:11">
      <c r="K15985" s="47" t="str">
        <f t="shared" si="250"/>
        <v/>
      </c>
    </row>
    <row r="15986" spans="11:11">
      <c r="K15986" s="47" t="str">
        <f t="shared" si="250"/>
        <v/>
      </c>
    </row>
    <row r="15987" spans="11:11">
      <c r="K15987" s="47" t="str">
        <f t="shared" si="250"/>
        <v/>
      </c>
    </row>
    <row r="15988" spans="11:11">
      <c r="K15988" s="47" t="str">
        <f t="shared" si="250"/>
        <v/>
      </c>
    </row>
    <row r="15989" spans="11:11">
      <c r="K15989" s="47" t="str">
        <f t="shared" si="250"/>
        <v/>
      </c>
    </row>
    <row r="15990" spans="11:11">
      <c r="K15990" s="47" t="str">
        <f t="shared" si="250"/>
        <v/>
      </c>
    </row>
    <row r="15991" spans="11:11">
      <c r="K15991" s="47" t="str">
        <f t="shared" si="250"/>
        <v/>
      </c>
    </row>
    <row r="15992" spans="11:11">
      <c r="K15992" s="47" t="str">
        <f t="shared" si="250"/>
        <v/>
      </c>
    </row>
    <row r="15993" spans="11:11">
      <c r="K15993" s="47" t="str">
        <f t="shared" si="250"/>
        <v/>
      </c>
    </row>
    <row r="15994" spans="11:11">
      <c r="K15994" s="47" t="str">
        <f t="shared" si="250"/>
        <v/>
      </c>
    </row>
    <row r="15995" spans="11:11">
      <c r="K15995" s="47" t="str">
        <f t="shared" si="250"/>
        <v/>
      </c>
    </row>
    <row r="15996" spans="11:11">
      <c r="K15996" s="47" t="str">
        <f t="shared" si="250"/>
        <v/>
      </c>
    </row>
    <row r="15997" spans="11:11">
      <c r="K15997" s="47" t="str">
        <f t="shared" si="250"/>
        <v/>
      </c>
    </row>
    <row r="15998" spans="11:11">
      <c r="K15998" s="47" t="str">
        <f t="shared" si="250"/>
        <v/>
      </c>
    </row>
    <row r="15999" spans="11:11">
      <c r="K15999" s="47" t="str">
        <f t="shared" si="250"/>
        <v/>
      </c>
    </row>
    <row r="16000" spans="11:11">
      <c r="K16000" s="47" t="str">
        <f t="shared" si="250"/>
        <v/>
      </c>
    </row>
    <row r="16001" spans="11:11">
      <c r="K16001" s="47" t="str">
        <f t="shared" si="250"/>
        <v/>
      </c>
    </row>
    <row r="16002" spans="11:11">
      <c r="K16002" s="47" t="str">
        <f t="shared" si="250"/>
        <v/>
      </c>
    </row>
    <row r="16003" spans="11:11">
      <c r="K16003" s="47" t="str">
        <f t="shared" si="250"/>
        <v/>
      </c>
    </row>
    <row r="16004" spans="11:11">
      <c r="K16004" s="47" t="str">
        <f t="shared" si="250"/>
        <v/>
      </c>
    </row>
    <row r="16005" spans="11:11">
      <c r="K16005" s="47" t="str">
        <f t="shared" si="250"/>
        <v/>
      </c>
    </row>
    <row r="16006" spans="11:11">
      <c r="K16006" s="47" t="str">
        <f t="shared" si="250"/>
        <v/>
      </c>
    </row>
    <row r="16007" spans="11:11">
      <c r="K16007" s="47" t="str">
        <f t="shared" si="250"/>
        <v/>
      </c>
    </row>
    <row r="16008" spans="11:11">
      <c r="K16008" s="47" t="str">
        <f t="shared" si="250"/>
        <v/>
      </c>
    </row>
    <row r="16009" spans="11:11">
      <c r="K16009" s="47" t="str">
        <f t="shared" si="250"/>
        <v/>
      </c>
    </row>
    <row r="16010" spans="11:11">
      <c r="K16010" s="47" t="str">
        <f t="shared" si="250"/>
        <v/>
      </c>
    </row>
    <row r="16011" spans="11:11">
      <c r="K16011" s="47" t="str">
        <f t="shared" si="250"/>
        <v/>
      </c>
    </row>
    <row r="16012" spans="11:11">
      <c r="K16012" s="47" t="str">
        <f t="shared" si="250"/>
        <v/>
      </c>
    </row>
    <row r="16013" spans="11:11">
      <c r="K16013" s="47" t="str">
        <f t="shared" si="250"/>
        <v/>
      </c>
    </row>
    <row r="16014" spans="11:11">
      <c r="K16014" s="47" t="str">
        <f t="shared" si="250"/>
        <v/>
      </c>
    </row>
    <row r="16015" spans="11:11">
      <c r="K16015" s="47" t="str">
        <f t="shared" si="250"/>
        <v/>
      </c>
    </row>
    <row r="16016" spans="11:11">
      <c r="K16016" s="47" t="str">
        <f t="shared" si="250"/>
        <v/>
      </c>
    </row>
    <row r="16017" spans="11:11">
      <c r="K16017" s="47" t="str">
        <f t="shared" si="250"/>
        <v/>
      </c>
    </row>
    <row r="16018" spans="11:11">
      <c r="K16018" s="47" t="str">
        <f t="shared" si="250"/>
        <v/>
      </c>
    </row>
    <row r="16019" spans="11:11">
      <c r="K16019" s="47" t="str">
        <f t="shared" ref="K16019:K16082" si="251">LEFT(C16019,2)</f>
        <v/>
      </c>
    </row>
    <row r="16020" spans="11:11">
      <c r="K16020" s="47" t="str">
        <f t="shared" si="251"/>
        <v/>
      </c>
    </row>
    <row r="16021" spans="11:11">
      <c r="K16021" s="47" t="str">
        <f t="shared" si="251"/>
        <v/>
      </c>
    </row>
    <row r="16022" spans="11:11">
      <c r="K16022" s="47" t="str">
        <f t="shared" si="251"/>
        <v/>
      </c>
    </row>
    <row r="16023" spans="11:11">
      <c r="K16023" s="47" t="str">
        <f t="shared" si="251"/>
        <v/>
      </c>
    </row>
    <row r="16024" spans="11:11">
      <c r="K16024" s="47" t="str">
        <f t="shared" si="251"/>
        <v/>
      </c>
    </row>
    <row r="16025" spans="11:11">
      <c r="K16025" s="47" t="str">
        <f t="shared" si="251"/>
        <v/>
      </c>
    </row>
    <row r="16026" spans="11:11">
      <c r="K16026" s="47" t="str">
        <f t="shared" si="251"/>
        <v/>
      </c>
    </row>
    <row r="16027" spans="11:11">
      <c r="K16027" s="47" t="str">
        <f t="shared" si="251"/>
        <v/>
      </c>
    </row>
    <row r="16028" spans="11:11">
      <c r="K16028" s="47" t="str">
        <f t="shared" si="251"/>
        <v/>
      </c>
    </row>
    <row r="16029" spans="11:11">
      <c r="K16029" s="47" t="str">
        <f t="shared" si="251"/>
        <v/>
      </c>
    </row>
    <row r="16030" spans="11:11">
      <c r="K16030" s="47" t="str">
        <f t="shared" si="251"/>
        <v/>
      </c>
    </row>
    <row r="16031" spans="11:11">
      <c r="K16031" s="47" t="str">
        <f t="shared" si="251"/>
        <v/>
      </c>
    </row>
    <row r="16032" spans="11:11">
      <c r="K16032" s="47" t="str">
        <f t="shared" si="251"/>
        <v/>
      </c>
    </row>
    <row r="16033" spans="11:11">
      <c r="K16033" s="47" t="str">
        <f t="shared" si="251"/>
        <v/>
      </c>
    </row>
    <row r="16034" spans="11:11">
      <c r="K16034" s="47" t="str">
        <f t="shared" si="251"/>
        <v/>
      </c>
    </row>
    <row r="16035" spans="11:11">
      <c r="K16035" s="47" t="str">
        <f t="shared" si="251"/>
        <v/>
      </c>
    </row>
    <row r="16036" spans="11:11">
      <c r="K16036" s="47" t="str">
        <f t="shared" si="251"/>
        <v/>
      </c>
    </row>
    <row r="16037" spans="11:11">
      <c r="K16037" s="47" t="str">
        <f t="shared" si="251"/>
        <v/>
      </c>
    </row>
    <row r="16038" spans="11:11">
      <c r="K16038" s="47" t="str">
        <f t="shared" si="251"/>
        <v/>
      </c>
    </row>
    <row r="16039" spans="11:11">
      <c r="K16039" s="47" t="str">
        <f t="shared" si="251"/>
        <v/>
      </c>
    </row>
    <row r="16040" spans="11:11">
      <c r="K16040" s="47" t="str">
        <f t="shared" si="251"/>
        <v/>
      </c>
    </row>
    <row r="16041" spans="11:11">
      <c r="K16041" s="47" t="str">
        <f t="shared" si="251"/>
        <v/>
      </c>
    </row>
    <row r="16042" spans="11:11">
      <c r="K16042" s="47" t="str">
        <f t="shared" si="251"/>
        <v/>
      </c>
    </row>
    <row r="16043" spans="11:11">
      <c r="K16043" s="47" t="str">
        <f t="shared" si="251"/>
        <v/>
      </c>
    </row>
    <row r="16044" spans="11:11">
      <c r="K16044" s="47" t="str">
        <f t="shared" si="251"/>
        <v/>
      </c>
    </row>
    <row r="16045" spans="11:11">
      <c r="K16045" s="47" t="str">
        <f t="shared" si="251"/>
        <v/>
      </c>
    </row>
    <row r="16046" spans="11:11">
      <c r="K16046" s="47" t="str">
        <f t="shared" si="251"/>
        <v/>
      </c>
    </row>
    <row r="16047" spans="11:11">
      <c r="K16047" s="47" t="str">
        <f t="shared" si="251"/>
        <v/>
      </c>
    </row>
    <row r="16048" spans="11:11">
      <c r="K16048" s="47" t="str">
        <f t="shared" si="251"/>
        <v/>
      </c>
    </row>
    <row r="16049" spans="11:11">
      <c r="K16049" s="47" t="str">
        <f t="shared" si="251"/>
        <v/>
      </c>
    </row>
    <row r="16050" spans="11:11">
      <c r="K16050" s="47" t="str">
        <f t="shared" si="251"/>
        <v/>
      </c>
    </row>
    <row r="16051" spans="11:11">
      <c r="K16051" s="47" t="str">
        <f t="shared" si="251"/>
        <v/>
      </c>
    </row>
    <row r="16052" spans="11:11">
      <c r="K16052" s="47" t="str">
        <f t="shared" si="251"/>
        <v/>
      </c>
    </row>
    <row r="16053" spans="11:11">
      <c r="K16053" s="47" t="str">
        <f t="shared" si="251"/>
        <v/>
      </c>
    </row>
    <row r="16054" spans="11:11">
      <c r="K16054" s="47" t="str">
        <f t="shared" si="251"/>
        <v/>
      </c>
    </row>
    <row r="16055" spans="11:11">
      <c r="K16055" s="47" t="str">
        <f t="shared" si="251"/>
        <v/>
      </c>
    </row>
    <row r="16056" spans="11:11">
      <c r="K16056" s="47" t="str">
        <f t="shared" si="251"/>
        <v/>
      </c>
    </row>
    <row r="16057" spans="11:11">
      <c r="K16057" s="47" t="str">
        <f t="shared" si="251"/>
        <v/>
      </c>
    </row>
    <row r="16058" spans="11:11">
      <c r="K16058" s="47" t="str">
        <f t="shared" si="251"/>
        <v/>
      </c>
    </row>
    <row r="16059" spans="11:11">
      <c r="K16059" s="47" t="str">
        <f t="shared" si="251"/>
        <v/>
      </c>
    </row>
    <row r="16060" spans="11:11">
      <c r="K16060" s="47" t="str">
        <f t="shared" si="251"/>
        <v/>
      </c>
    </row>
    <row r="16061" spans="11:11">
      <c r="K16061" s="47" t="str">
        <f t="shared" si="251"/>
        <v/>
      </c>
    </row>
    <row r="16062" spans="11:11">
      <c r="K16062" s="47" t="str">
        <f t="shared" si="251"/>
        <v/>
      </c>
    </row>
    <row r="16063" spans="11:11">
      <c r="K16063" s="47" t="str">
        <f t="shared" si="251"/>
        <v/>
      </c>
    </row>
    <row r="16064" spans="11:11">
      <c r="K16064" s="47" t="str">
        <f t="shared" si="251"/>
        <v/>
      </c>
    </row>
    <row r="16065" spans="11:11">
      <c r="K16065" s="47" t="str">
        <f t="shared" si="251"/>
        <v/>
      </c>
    </row>
    <row r="16066" spans="11:11">
      <c r="K16066" s="47" t="str">
        <f t="shared" si="251"/>
        <v/>
      </c>
    </row>
    <row r="16067" spans="11:11">
      <c r="K16067" s="47" t="str">
        <f t="shared" si="251"/>
        <v/>
      </c>
    </row>
    <row r="16068" spans="11:11">
      <c r="K16068" s="47" t="str">
        <f t="shared" si="251"/>
        <v/>
      </c>
    </row>
    <row r="16069" spans="11:11">
      <c r="K16069" s="47" t="str">
        <f t="shared" si="251"/>
        <v/>
      </c>
    </row>
    <row r="16070" spans="11:11">
      <c r="K16070" s="47" t="str">
        <f t="shared" si="251"/>
        <v/>
      </c>
    </row>
    <row r="16071" spans="11:11">
      <c r="K16071" s="47" t="str">
        <f t="shared" si="251"/>
        <v/>
      </c>
    </row>
    <row r="16072" spans="11:11">
      <c r="K16072" s="47" t="str">
        <f t="shared" si="251"/>
        <v/>
      </c>
    </row>
    <row r="16073" spans="11:11">
      <c r="K16073" s="47" t="str">
        <f t="shared" si="251"/>
        <v/>
      </c>
    </row>
    <row r="16074" spans="11:11">
      <c r="K16074" s="47" t="str">
        <f t="shared" si="251"/>
        <v/>
      </c>
    </row>
    <row r="16075" spans="11:11">
      <c r="K16075" s="47" t="str">
        <f t="shared" si="251"/>
        <v/>
      </c>
    </row>
    <row r="16076" spans="11:11">
      <c r="K16076" s="47" t="str">
        <f t="shared" si="251"/>
        <v/>
      </c>
    </row>
    <row r="16077" spans="11:11">
      <c r="K16077" s="47" t="str">
        <f t="shared" si="251"/>
        <v/>
      </c>
    </row>
    <row r="16078" spans="11:11">
      <c r="K16078" s="47" t="str">
        <f t="shared" si="251"/>
        <v/>
      </c>
    </row>
    <row r="16079" spans="11:11">
      <c r="K16079" s="47" t="str">
        <f t="shared" si="251"/>
        <v/>
      </c>
    </row>
    <row r="16080" spans="11:11">
      <c r="K16080" s="47" t="str">
        <f t="shared" si="251"/>
        <v/>
      </c>
    </row>
    <row r="16081" spans="11:11">
      <c r="K16081" s="47" t="str">
        <f t="shared" si="251"/>
        <v/>
      </c>
    </row>
    <row r="16082" spans="11:11">
      <c r="K16082" s="47" t="str">
        <f t="shared" si="251"/>
        <v/>
      </c>
    </row>
    <row r="16083" spans="11:11">
      <c r="K16083" s="47" t="str">
        <f t="shared" ref="K16083:K16146" si="252">LEFT(C16083,2)</f>
        <v/>
      </c>
    </row>
    <row r="16084" spans="11:11">
      <c r="K16084" s="47" t="str">
        <f t="shared" si="252"/>
        <v/>
      </c>
    </row>
    <row r="16085" spans="11:11">
      <c r="K16085" s="47" t="str">
        <f t="shared" si="252"/>
        <v/>
      </c>
    </row>
    <row r="16086" spans="11:11">
      <c r="K16086" s="47" t="str">
        <f t="shared" si="252"/>
        <v/>
      </c>
    </row>
    <row r="16087" spans="11:11">
      <c r="K16087" s="47" t="str">
        <f t="shared" si="252"/>
        <v/>
      </c>
    </row>
    <row r="16088" spans="11:11">
      <c r="K16088" s="47" t="str">
        <f t="shared" si="252"/>
        <v/>
      </c>
    </row>
    <row r="16089" spans="11:11">
      <c r="K16089" s="47" t="str">
        <f t="shared" si="252"/>
        <v/>
      </c>
    </row>
    <row r="16090" spans="11:11">
      <c r="K16090" s="47" t="str">
        <f t="shared" si="252"/>
        <v/>
      </c>
    </row>
    <row r="16091" spans="11:11">
      <c r="K16091" s="47" t="str">
        <f t="shared" si="252"/>
        <v/>
      </c>
    </row>
    <row r="16092" spans="11:11">
      <c r="K16092" s="47" t="str">
        <f t="shared" si="252"/>
        <v/>
      </c>
    </row>
    <row r="16093" spans="11:11">
      <c r="K16093" s="47" t="str">
        <f t="shared" si="252"/>
        <v/>
      </c>
    </row>
    <row r="16094" spans="11:11">
      <c r="K16094" s="47" t="str">
        <f t="shared" si="252"/>
        <v/>
      </c>
    </row>
    <row r="16095" spans="11:11">
      <c r="K16095" s="47" t="str">
        <f t="shared" si="252"/>
        <v/>
      </c>
    </row>
    <row r="16096" spans="11:11">
      <c r="K16096" s="47" t="str">
        <f t="shared" si="252"/>
        <v/>
      </c>
    </row>
    <row r="16097" spans="11:11">
      <c r="K16097" s="47" t="str">
        <f t="shared" si="252"/>
        <v/>
      </c>
    </row>
    <row r="16098" spans="11:11">
      <c r="K16098" s="47" t="str">
        <f t="shared" si="252"/>
        <v/>
      </c>
    </row>
    <row r="16099" spans="11:11">
      <c r="K16099" s="47" t="str">
        <f t="shared" si="252"/>
        <v/>
      </c>
    </row>
    <row r="16100" spans="11:11">
      <c r="K16100" s="47" t="str">
        <f t="shared" si="252"/>
        <v/>
      </c>
    </row>
    <row r="16101" spans="11:11">
      <c r="K16101" s="47" t="str">
        <f t="shared" si="252"/>
        <v/>
      </c>
    </row>
    <row r="16102" spans="11:11">
      <c r="K16102" s="47" t="str">
        <f t="shared" si="252"/>
        <v/>
      </c>
    </row>
    <row r="16103" spans="11:11">
      <c r="K16103" s="47" t="str">
        <f t="shared" si="252"/>
        <v/>
      </c>
    </row>
    <row r="16104" spans="11:11">
      <c r="K16104" s="47" t="str">
        <f t="shared" si="252"/>
        <v/>
      </c>
    </row>
    <row r="16105" spans="11:11">
      <c r="K16105" s="47" t="str">
        <f t="shared" si="252"/>
        <v/>
      </c>
    </row>
    <row r="16106" spans="11:11">
      <c r="K16106" s="47" t="str">
        <f t="shared" si="252"/>
        <v/>
      </c>
    </row>
    <row r="16107" spans="11:11">
      <c r="K16107" s="47" t="str">
        <f t="shared" si="252"/>
        <v/>
      </c>
    </row>
    <row r="16108" spans="11:11">
      <c r="K16108" s="47" t="str">
        <f t="shared" si="252"/>
        <v/>
      </c>
    </row>
    <row r="16109" spans="11:11">
      <c r="K16109" s="47" t="str">
        <f t="shared" si="252"/>
        <v/>
      </c>
    </row>
    <row r="16110" spans="11:11">
      <c r="K16110" s="47" t="str">
        <f t="shared" si="252"/>
        <v/>
      </c>
    </row>
    <row r="16111" spans="11:11">
      <c r="K16111" s="47" t="str">
        <f t="shared" si="252"/>
        <v/>
      </c>
    </row>
    <row r="16112" spans="11:11">
      <c r="K16112" s="47" t="str">
        <f t="shared" si="252"/>
        <v/>
      </c>
    </row>
    <row r="16113" spans="11:11">
      <c r="K16113" s="47" t="str">
        <f t="shared" si="252"/>
        <v/>
      </c>
    </row>
    <row r="16114" spans="11:11">
      <c r="K16114" s="47" t="str">
        <f t="shared" si="252"/>
        <v/>
      </c>
    </row>
    <row r="16115" spans="11:11">
      <c r="K16115" s="47" t="str">
        <f t="shared" si="252"/>
        <v/>
      </c>
    </row>
    <row r="16116" spans="11:11">
      <c r="K16116" s="47" t="str">
        <f t="shared" si="252"/>
        <v/>
      </c>
    </row>
    <row r="16117" spans="11:11">
      <c r="K16117" s="47" t="str">
        <f t="shared" si="252"/>
        <v/>
      </c>
    </row>
    <row r="16118" spans="11:11">
      <c r="K16118" s="47" t="str">
        <f t="shared" si="252"/>
        <v/>
      </c>
    </row>
    <row r="16119" spans="11:11">
      <c r="K16119" s="47" t="str">
        <f t="shared" si="252"/>
        <v/>
      </c>
    </row>
    <row r="16120" spans="11:11">
      <c r="K16120" s="47" t="str">
        <f t="shared" si="252"/>
        <v/>
      </c>
    </row>
    <row r="16121" spans="11:11">
      <c r="K16121" s="47" t="str">
        <f t="shared" si="252"/>
        <v/>
      </c>
    </row>
    <row r="16122" spans="11:11">
      <c r="K16122" s="47" t="str">
        <f t="shared" si="252"/>
        <v/>
      </c>
    </row>
    <row r="16123" spans="11:11">
      <c r="K16123" s="47" t="str">
        <f t="shared" si="252"/>
        <v/>
      </c>
    </row>
    <row r="16124" spans="11:11">
      <c r="K16124" s="47" t="str">
        <f t="shared" si="252"/>
        <v/>
      </c>
    </row>
    <row r="16125" spans="11:11">
      <c r="K16125" s="47" t="str">
        <f t="shared" si="252"/>
        <v/>
      </c>
    </row>
    <row r="16126" spans="11:11">
      <c r="K16126" s="47" t="str">
        <f t="shared" si="252"/>
        <v/>
      </c>
    </row>
    <row r="16127" spans="11:11">
      <c r="K16127" s="47" t="str">
        <f t="shared" si="252"/>
        <v/>
      </c>
    </row>
    <row r="16128" spans="11:11">
      <c r="K16128" s="47" t="str">
        <f t="shared" si="252"/>
        <v/>
      </c>
    </row>
    <row r="16129" spans="11:11">
      <c r="K16129" s="47" t="str">
        <f t="shared" si="252"/>
        <v/>
      </c>
    </row>
    <row r="16130" spans="11:11">
      <c r="K16130" s="47" t="str">
        <f t="shared" si="252"/>
        <v/>
      </c>
    </row>
    <row r="16131" spans="11:11">
      <c r="K16131" s="47" t="str">
        <f t="shared" si="252"/>
        <v/>
      </c>
    </row>
    <row r="16132" spans="11:11">
      <c r="K16132" s="47" t="str">
        <f t="shared" si="252"/>
        <v/>
      </c>
    </row>
    <row r="16133" spans="11:11">
      <c r="K16133" s="47" t="str">
        <f t="shared" si="252"/>
        <v/>
      </c>
    </row>
    <row r="16134" spans="11:11">
      <c r="K16134" s="47" t="str">
        <f t="shared" si="252"/>
        <v/>
      </c>
    </row>
    <row r="16135" spans="11:11">
      <c r="K16135" s="47" t="str">
        <f t="shared" si="252"/>
        <v/>
      </c>
    </row>
    <row r="16136" spans="11:11">
      <c r="K16136" s="47" t="str">
        <f t="shared" si="252"/>
        <v/>
      </c>
    </row>
    <row r="16137" spans="11:11">
      <c r="K16137" s="47" t="str">
        <f t="shared" si="252"/>
        <v/>
      </c>
    </row>
    <row r="16138" spans="11:11">
      <c r="K16138" s="47" t="str">
        <f t="shared" si="252"/>
        <v/>
      </c>
    </row>
    <row r="16139" spans="11:11">
      <c r="K16139" s="47" t="str">
        <f t="shared" si="252"/>
        <v/>
      </c>
    </row>
    <row r="16140" spans="11:11">
      <c r="K16140" s="47" t="str">
        <f t="shared" si="252"/>
        <v/>
      </c>
    </row>
    <row r="16141" spans="11:11">
      <c r="K16141" s="47" t="str">
        <f t="shared" si="252"/>
        <v/>
      </c>
    </row>
    <row r="16142" spans="11:11">
      <c r="K16142" s="47" t="str">
        <f t="shared" si="252"/>
        <v/>
      </c>
    </row>
    <row r="16143" spans="11:11">
      <c r="K16143" s="47" t="str">
        <f t="shared" si="252"/>
        <v/>
      </c>
    </row>
    <row r="16144" spans="11:11">
      <c r="K16144" s="47" t="str">
        <f t="shared" si="252"/>
        <v/>
      </c>
    </row>
    <row r="16145" spans="11:11">
      <c r="K16145" s="47" t="str">
        <f t="shared" si="252"/>
        <v/>
      </c>
    </row>
    <row r="16146" spans="11:11">
      <c r="K16146" s="47" t="str">
        <f t="shared" si="252"/>
        <v/>
      </c>
    </row>
    <row r="16147" spans="11:11">
      <c r="K16147" s="47" t="str">
        <f t="shared" ref="K16147:K16210" si="253">LEFT(C16147,2)</f>
        <v/>
      </c>
    </row>
    <row r="16148" spans="11:11">
      <c r="K16148" s="47" t="str">
        <f t="shared" si="253"/>
        <v/>
      </c>
    </row>
    <row r="16149" spans="11:11">
      <c r="K16149" s="47" t="str">
        <f t="shared" si="253"/>
        <v/>
      </c>
    </row>
    <row r="16150" spans="11:11">
      <c r="K16150" s="47" t="str">
        <f t="shared" si="253"/>
        <v/>
      </c>
    </row>
    <row r="16151" spans="11:11">
      <c r="K16151" s="47" t="str">
        <f t="shared" si="253"/>
        <v/>
      </c>
    </row>
    <row r="16152" spans="11:11">
      <c r="K16152" s="47" t="str">
        <f t="shared" si="253"/>
        <v/>
      </c>
    </row>
    <row r="16153" spans="11:11">
      <c r="K16153" s="47" t="str">
        <f t="shared" si="253"/>
        <v/>
      </c>
    </row>
    <row r="16154" spans="11:11">
      <c r="K16154" s="47" t="str">
        <f t="shared" si="253"/>
        <v/>
      </c>
    </row>
    <row r="16155" spans="11:11">
      <c r="K16155" s="47" t="str">
        <f t="shared" si="253"/>
        <v/>
      </c>
    </row>
    <row r="16156" spans="11:11">
      <c r="K16156" s="47" t="str">
        <f t="shared" si="253"/>
        <v/>
      </c>
    </row>
    <row r="16157" spans="11:11">
      <c r="K16157" s="47" t="str">
        <f t="shared" si="253"/>
        <v/>
      </c>
    </row>
    <row r="16158" spans="11:11">
      <c r="K16158" s="47" t="str">
        <f t="shared" si="253"/>
        <v/>
      </c>
    </row>
    <row r="16159" spans="11:11">
      <c r="K16159" s="47" t="str">
        <f t="shared" si="253"/>
        <v/>
      </c>
    </row>
    <row r="16160" spans="11:11">
      <c r="K16160" s="47" t="str">
        <f t="shared" si="253"/>
        <v/>
      </c>
    </row>
    <row r="16161" spans="11:11">
      <c r="K16161" s="47" t="str">
        <f t="shared" si="253"/>
        <v/>
      </c>
    </row>
    <row r="16162" spans="11:11">
      <c r="K16162" s="47" t="str">
        <f t="shared" si="253"/>
        <v/>
      </c>
    </row>
    <row r="16163" spans="11:11">
      <c r="K16163" s="47" t="str">
        <f t="shared" si="253"/>
        <v/>
      </c>
    </row>
    <row r="16164" spans="11:11">
      <c r="K16164" s="47" t="str">
        <f t="shared" si="253"/>
        <v/>
      </c>
    </row>
    <row r="16165" spans="11:11">
      <c r="K16165" s="47" t="str">
        <f t="shared" si="253"/>
        <v/>
      </c>
    </row>
    <row r="16166" spans="11:11">
      <c r="K16166" s="47" t="str">
        <f t="shared" si="253"/>
        <v/>
      </c>
    </row>
    <row r="16167" spans="11:11">
      <c r="K16167" s="47" t="str">
        <f t="shared" si="253"/>
        <v/>
      </c>
    </row>
    <row r="16168" spans="11:11">
      <c r="K16168" s="47" t="str">
        <f t="shared" si="253"/>
        <v/>
      </c>
    </row>
    <row r="16169" spans="11:11">
      <c r="K16169" s="47" t="str">
        <f t="shared" si="253"/>
        <v/>
      </c>
    </row>
    <row r="16170" spans="11:11">
      <c r="K16170" s="47" t="str">
        <f t="shared" si="253"/>
        <v/>
      </c>
    </row>
    <row r="16171" spans="11:11">
      <c r="K16171" s="47" t="str">
        <f t="shared" si="253"/>
        <v/>
      </c>
    </row>
    <row r="16172" spans="11:11">
      <c r="K16172" s="47" t="str">
        <f t="shared" si="253"/>
        <v/>
      </c>
    </row>
    <row r="16173" spans="11:11">
      <c r="K16173" s="47" t="str">
        <f t="shared" si="253"/>
        <v/>
      </c>
    </row>
    <row r="16174" spans="11:11">
      <c r="K16174" s="47" t="str">
        <f t="shared" si="253"/>
        <v/>
      </c>
    </row>
    <row r="16175" spans="11:11">
      <c r="K16175" s="47" t="str">
        <f t="shared" si="253"/>
        <v/>
      </c>
    </row>
    <row r="16176" spans="11:11">
      <c r="K16176" s="47" t="str">
        <f t="shared" si="253"/>
        <v/>
      </c>
    </row>
    <row r="16177" spans="11:11">
      <c r="K16177" s="47" t="str">
        <f t="shared" si="253"/>
        <v/>
      </c>
    </row>
    <row r="16178" spans="11:11">
      <c r="K16178" s="47" t="str">
        <f t="shared" si="253"/>
        <v/>
      </c>
    </row>
    <row r="16179" spans="11:11">
      <c r="K16179" s="47" t="str">
        <f t="shared" si="253"/>
        <v/>
      </c>
    </row>
    <row r="16180" spans="11:11">
      <c r="K16180" s="47" t="str">
        <f t="shared" si="253"/>
        <v/>
      </c>
    </row>
    <row r="16181" spans="11:11">
      <c r="K16181" s="47" t="str">
        <f t="shared" si="253"/>
        <v/>
      </c>
    </row>
    <row r="16182" spans="11:11">
      <c r="K16182" s="47" t="str">
        <f t="shared" si="253"/>
        <v/>
      </c>
    </row>
    <row r="16183" spans="11:11">
      <c r="K16183" s="47" t="str">
        <f t="shared" si="253"/>
        <v/>
      </c>
    </row>
    <row r="16184" spans="11:11">
      <c r="K16184" s="47" t="str">
        <f t="shared" si="253"/>
        <v/>
      </c>
    </row>
    <row r="16185" spans="11:11">
      <c r="K16185" s="47" t="str">
        <f t="shared" si="253"/>
        <v/>
      </c>
    </row>
    <row r="16186" spans="11:11">
      <c r="K16186" s="47" t="str">
        <f t="shared" si="253"/>
        <v/>
      </c>
    </row>
    <row r="16187" spans="11:11">
      <c r="K16187" s="47" t="str">
        <f t="shared" si="253"/>
        <v/>
      </c>
    </row>
    <row r="16188" spans="11:11">
      <c r="K16188" s="47" t="str">
        <f t="shared" si="253"/>
        <v/>
      </c>
    </row>
    <row r="16189" spans="11:11">
      <c r="K16189" s="47" t="str">
        <f t="shared" si="253"/>
        <v/>
      </c>
    </row>
    <row r="16190" spans="11:11">
      <c r="K16190" s="47" t="str">
        <f t="shared" si="253"/>
        <v/>
      </c>
    </row>
    <row r="16191" spans="11:11">
      <c r="K16191" s="47" t="str">
        <f t="shared" si="253"/>
        <v/>
      </c>
    </row>
    <row r="16192" spans="11:11">
      <c r="K16192" s="47" t="str">
        <f t="shared" si="253"/>
        <v/>
      </c>
    </row>
    <row r="16193" spans="11:11">
      <c r="K16193" s="47" t="str">
        <f t="shared" si="253"/>
        <v/>
      </c>
    </row>
    <row r="16194" spans="11:11">
      <c r="K16194" s="47" t="str">
        <f t="shared" si="253"/>
        <v/>
      </c>
    </row>
    <row r="16195" spans="11:11">
      <c r="K16195" s="47" t="str">
        <f t="shared" si="253"/>
        <v/>
      </c>
    </row>
    <row r="16196" spans="11:11">
      <c r="K16196" s="47" t="str">
        <f t="shared" si="253"/>
        <v/>
      </c>
    </row>
    <row r="16197" spans="11:11">
      <c r="K16197" s="47" t="str">
        <f t="shared" si="253"/>
        <v/>
      </c>
    </row>
    <row r="16198" spans="11:11">
      <c r="K16198" s="47" t="str">
        <f t="shared" si="253"/>
        <v/>
      </c>
    </row>
    <row r="16199" spans="11:11">
      <c r="K16199" s="47" t="str">
        <f t="shared" si="253"/>
        <v/>
      </c>
    </row>
    <row r="16200" spans="11:11">
      <c r="K16200" s="47" t="str">
        <f t="shared" si="253"/>
        <v/>
      </c>
    </row>
    <row r="16201" spans="11:11">
      <c r="K16201" s="47" t="str">
        <f t="shared" si="253"/>
        <v/>
      </c>
    </row>
    <row r="16202" spans="11:11">
      <c r="K16202" s="47" t="str">
        <f t="shared" si="253"/>
        <v/>
      </c>
    </row>
    <row r="16203" spans="11:11">
      <c r="K16203" s="47" t="str">
        <f t="shared" si="253"/>
        <v/>
      </c>
    </row>
    <row r="16204" spans="11:11">
      <c r="K16204" s="47" t="str">
        <f t="shared" si="253"/>
        <v/>
      </c>
    </row>
    <row r="16205" spans="11:11">
      <c r="K16205" s="47" t="str">
        <f t="shared" si="253"/>
        <v/>
      </c>
    </row>
    <row r="16206" spans="11:11">
      <c r="K16206" s="47" t="str">
        <f t="shared" si="253"/>
        <v/>
      </c>
    </row>
    <row r="16207" spans="11:11">
      <c r="K16207" s="47" t="str">
        <f t="shared" si="253"/>
        <v/>
      </c>
    </row>
    <row r="16208" spans="11:11">
      <c r="K16208" s="47" t="str">
        <f t="shared" si="253"/>
        <v/>
      </c>
    </row>
    <row r="16209" spans="11:11">
      <c r="K16209" s="47" t="str">
        <f t="shared" si="253"/>
        <v/>
      </c>
    </row>
    <row r="16210" spans="11:11">
      <c r="K16210" s="47" t="str">
        <f t="shared" si="253"/>
        <v/>
      </c>
    </row>
    <row r="16211" spans="11:11">
      <c r="K16211" s="47" t="str">
        <f t="shared" ref="K16211:K16274" si="254">LEFT(C16211,2)</f>
        <v/>
      </c>
    </row>
    <row r="16212" spans="11:11">
      <c r="K16212" s="47" t="str">
        <f t="shared" si="254"/>
        <v/>
      </c>
    </row>
    <row r="16213" spans="11:11">
      <c r="K16213" s="47" t="str">
        <f t="shared" si="254"/>
        <v/>
      </c>
    </row>
    <row r="16214" spans="11:11">
      <c r="K16214" s="47" t="str">
        <f t="shared" si="254"/>
        <v/>
      </c>
    </row>
    <row r="16215" spans="11:11">
      <c r="K16215" s="47" t="str">
        <f t="shared" si="254"/>
        <v/>
      </c>
    </row>
    <row r="16216" spans="11:11">
      <c r="K16216" s="47" t="str">
        <f t="shared" si="254"/>
        <v/>
      </c>
    </row>
    <row r="16217" spans="11:11">
      <c r="K16217" s="47" t="str">
        <f t="shared" si="254"/>
        <v/>
      </c>
    </row>
    <row r="16218" spans="11:11">
      <c r="K16218" s="47" t="str">
        <f t="shared" si="254"/>
        <v/>
      </c>
    </row>
    <row r="16219" spans="11:11">
      <c r="K16219" s="47" t="str">
        <f t="shared" si="254"/>
        <v/>
      </c>
    </row>
    <row r="16220" spans="11:11">
      <c r="K16220" s="47" t="str">
        <f t="shared" si="254"/>
        <v/>
      </c>
    </row>
    <row r="16221" spans="11:11">
      <c r="K16221" s="47" t="str">
        <f t="shared" si="254"/>
        <v/>
      </c>
    </row>
    <row r="16222" spans="11:11">
      <c r="K16222" s="47" t="str">
        <f t="shared" si="254"/>
        <v/>
      </c>
    </row>
    <row r="16223" spans="11:11">
      <c r="K16223" s="47" t="str">
        <f t="shared" si="254"/>
        <v/>
      </c>
    </row>
    <row r="16224" spans="11:11">
      <c r="K16224" s="47" t="str">
        <f t="shared" si="254"/>
        <v/>
      </c>
    </row>
    <row r="16225" spans="11:11">
      <c r="K16225" s="47" t="str">
        <f t="shared" si="254"/>
        <v/>
      </c>
    </row>
    <row r="16226" spans="11:11">
      <c r="K16226" s="47" t="str">
        <f t="shared" si="254"/>
        <v/>
      </c>
    </row>
    <row r="16227" spans="11:11">
      <c r="K16227" s="47" t="str">
        <f t="shared" si="254"/>
        <v/>
      </c>
    </row>
    <row r="16228" spans="11:11">
      <c r="K16228" s="47" t="str">
        <f t="shared" si="254"/>
        <v/>
      </c>
    </row>
    <row r="16229" spans="11:11">
      <c r="K16229" s="47" t="str">
        <f t="shared" si="254"/>
        <v/>
      </c>
    </row>
    <row r="16230" spans="11:11">
      <c r="K16230" s="47" t="str">
        <f t="shared" si="254"/>
        <v/>
      </c>
    </row>
    <row r="16231" spans="11:11">
      <c r="K16231" s="47" t="str">
        <f t="shared" si="254"/>
        <v/>
      </c>
    </row>
    <row r="16232" spans="11:11">
      <c r="K16232" s="47" t="str">
        <f t="shared" si="254"/>
        <v/>
      </c>
    </row>
    <row r="16233" spans="11:11">
      <c r="K16233" s="47" t="str">
        <f t="shared" si="254"/>
        <v/>
      </c>
    </row>
    <row r="16234" spans="11:11">
      <c r="K16234" s="47" t="str">
        <f t="shared" si="254"/>
        <v/>
      </c>
    </row>
    <row r="16235" spans="11:11">
      <c r="K16235" s="47" t="str">
        <f t="shared" si="254"/>
        <v/>
      </c>
    </row>
    <row r="16236" spans="11:11">
      <c r="K16236" s="47" t="str">
        <f t="shared" si="254"/>
        <v/>
      </c>
    </row>
    <row r="16237" spans="11:11">
      <c r="K16237" s="47" t="str">
        <f t="shared" si="254"/>
        <v/>
      </c>
    </row>
    <row r="16238" spans="11:11">
      <c r="K16238" s="47" t="str">
        <f t="shared" si="254"/>
        <v/>
      </c>
    </row>
    <row r="16239" spans="11:11">
      <c r="K16239" s="47" t="str">
        <f t="shared" si="254"/>
        <v/>
      </c>
    </row>
    <row r="16240" spans="11:11">
      <c r="K16240" s="47" t="str">
        <f t="shared" si="254"/>
        <v/>
      </c>
    </row>
    <row r="16241" spans="11:11">
      <c r="K16241" s="47" t="str">
        <f t="shared" si="254"/>
        <v/>
      </c>
    </row>
    <row r="16242" spans="11:11">
      <c r="K16242" s="47" t="str">
        <f t="shared" si="254"/>
        <v/>
      </c>
    </row>
    <row r="16243" spans="11:11">
      <c r="K16243" s="47" t="str">
        <f t="shared" si="254"/>
        <v/>
      </c>
    </row>
    <row r="16244" spans="11:11">
      <c r="K16244" s="47" t="str">
        <f t="shared" si="254"/>
        <v/>
      </c>
    </row>
    <row r="16245" spans="11:11">
      <c r="K16245" s="47" t="str">
        <f t="shared" si="254"/>
        <v/>
      </c>
    </row>
    <row r="16246" spans="11:11">
      <c r="K16246" s="47" t="str">
        <f t="shared" si="254"/>
        <v/>
      </c>
    </row>
    <row r="16247" spans="11:11">
      <c r="K16247" s="47" t="str">
        <f t="shared" si="254"/>
        <v/>
      </c>
    </row>
    <row r="16248" spans="11:11">
      <c r="K16248" s="47" t="str">
        <f t="shared" si="254"/>
        <v/>
      </c>
    </row>
    <row r="16249" spans="11:11">
      <c r="K16249" s="47" t="str">
        <f t="shared" si="254"/>
        <v/>
      </c>
    </row>
    <row r="16250" spans="11:11">
      <c r="K16250" s="47" t="str">
        <f t="shared" si="254"/>
        <v/>
      </c>
    </row>
    <row r="16251" spans="11:11">
      <c r="K16251" s="47" t="str">
        <f t="shared" si="254"/>
        <v/>
      </c>
    </row>
    <row r="16252" spans="11:11">
      <c r="K16252" s="47" t="str">
        <f t="shared" si="254"/>
        <v/>
      </c>
    </row>
    <row r="16253" spans="11:11">
      <c r="K16253" s="47" t="str">
        <f t="shared" si="254"/>
        <v/>
      </c>
    </row>
    <row r="16254" spans="11:11">
      <c r="K16254" s="47" t="str">
        <f t="shared" si="254"/>
        <v/>
      </c>
    </row>
    <row r="16255" spans="11:11">
      <c r="K16255" s="47" t="str">
        <f t="shared" si="254"/>
        <v/>
      </c>
    </row>
    <row r="16256" spans="11:11">
      <c r="K16256" s="47" t="str">
        <f t="shared" si="254"/>
        <v/>
      </c>
    </row>
    <row r="16257" spans="11:11">
      <c r="K16257" s="47" t="str">
        <f t="shared" si="254"/>
        <v/>
      </c>
    </row>
    <row r="16258" spans="11:11">
      <c r="K16258" s="47" t="str">
        <f t="shared" si="254"/>
        <v/>
      </c>
    </row>
    <row r="16259" spans="11:11">
      <c r="K16259" s="47" t="str">
        <f t="shared" si="254"/>
        <v/>
      </c>
    </row>
    <row r="16260" spans="11:11">
      <c r="K16260" s="47" t="str">
        <f t="shared" si="254"/>
        <v/>
      </c>
    </row>
    <row r="16261" spans="11:11">
      <c r="K16261" s="47" t="str">
        <f t="shared" si="254"/>
        <v/>
      </c>
    </row>
    <row r="16262" spans="11:11">
      <c r="K16262" s="47" t="str">
        <f t="shared" si="254"/>
        <v/>
      </c>
    </row>
    <row r="16263" spans="11:11">
      <c r="K16263" s="47" t="str">
        <f t="shared" si="254"/>
        <v/>
      </c>
    </row>
    <row r="16264" spans="11:11">
      <c r="K16264" s="47" t="str">
        <f t="shared" si="254"/>
        <v/>
      </c>
    </row>
    <row r="16265" spans="11:11">
      <c r="K16265" s="47" t="str">
        <f t="shared" si="254"/>
        <v/>
      </c>
    </row>
    <row r="16266" spans="11:11">
      <c r="K16266" s="47" t="str">
        <f t="shared" si="254"/>
        <v/>
      </c>
    </row>
    <row r="16267" spans="11:11">
      <c r="K16267" s="47" t="str">
        <f t="shared" si="254"/>
        <v/>
      </c>
    </row>
    <row r="16268" spans="11:11">
      <c r="K16268" s="47" t="str">
        <f t="shared" si="254"/>
        <v/>
      </c>
    </row>
    <row r="16269" spans="11:11">
      <c r="K16269" s="47" t="str">
        <f t="shared" si="254"/>
        <v/>
      </c>
    </row>
    <row r="16270" spans="11:11">
      <c r="K16270" s="47" t="str">
        <f t="shared" si="254"/>
        <v/>
      </c>
    </row>
    <row r="16271" spans="11:11">
      <c r="K16271" s="47" t="str">
        <f t="shared" si="254"/>
        <v/>
      </c>
    </row>
    <row r="16272" spans="11:11">
      <c r="K16272" s="47" t="str">
        <f t="shared" si="254"/>
        <v/>
      </c>
    </row>
    <row r="16273" spans="11:11">
      <c r="K16273" s="47" t="str">
        <f t="shared" si="254"/>
        <v/>
      </c>
    </row>
    <row r="16274" spans="11:11">
      <c r="K16274" s="47" t="str">
        <f t="shared" si="254"/>
        <v/>
      </c>
    </row>
    <row r="16275" spans="11:11">
      <c r="K16275" s="47" t="str">
        <f t="shared" ref="K16275:K16338" si="255">LEFT(C16275,2)</f>
        <v/>
      </c>
    </row>
    <row r="16276" spans="11:11">
      <c r="K16276" s="47" t="str">
        <f t="shared" si="255"/>
        <v/>
      </c>
    </row>
    <row r="16277" spans="11:11">
      <c r="K16277" s="47" t="str">
        <f t="shared" si="255"/>
        <v/>
      </c>
    </row>
    <row r="16278" spans="11:11">
      <c r="K16278" s="47" t="str">
        <f t="shared" si="255"/>
        <v/>
      </c>
    </row>
    <row r="16279" spans="11:11">
      <c r="K16279" s="47" t="str">
        <f t="shared" si="255"/>
        <v/>
      </c>
    </row>
    <row r="16280" spans="11:11">
      <c r="K16280" s="47" t="str">
        <f t="shared" si="255"/>
        <v/>
      </c>
    </row>
    <row r="16281" spans="11:11">
      <c r="K16281" s="47" t="str">
        <f t="shared" si="255"/>
        <v/>
      </c>
    </row>
    <row r="16282" spans="11:11">
      <c r="K16282" s="47" t="str">
        <f t="shared" si="255"/>
        <v/>
      </c>
    </row>
    <row r="16283" spans="11:11">
      <c r="K16283" s="47" t="str">
        <f t="shared" si="255"/>
        <v/>
      </c>
    </row>
    <row r="16284" spans="11:11">
      <c r="K16284" s="47" t="str">
        <f t="shared" si="255"/>
        <v/>
      </c>
    </row>
    <row r="16285" spans="11:11">
      <c r="K16285" s="47" t="str">
        <f t="shared" si="255"/>
        <v/>
      </c>
    </row>
    <row r="16286" spans="11:11">
      <c r="K16286" s="47" t="str">
        <f t="shared" si="255"/>
        <v/>
      </c>
    </row>
    <row r="16287" spans="11:11">
      <c r="K16287" s="47" t="str">
        <f t="shared" si="255"/>
        <v/>
      </c>
    </row>
    <row r="16288" spans="11:11">
      <c r="K16288" s="47" t="str">
        <f t="shared" si="255"/>
        <v/>
      </c>
    </row>
    <row r="16289" spans="11:11">
      <c r="K16289" s="47" t="str">
        <f t="shared" si="255"/>
        <v/>
      </c>
    </row>
    <row r="16290" spans="11:11">
      <c r="K16290" s="47" t="str">
        <f t="shared" si="255"/>
        <v/>
      </c>
    </row>
    <row r="16291" spans="11:11">
      <c r="K16291" s="47" t="str">
        <f t="shared" si="255"/>
        <v/>
      </c>
    </row>
    <row r="16292" spans="11:11">
      <c r="K16292" s="47" t="str">
        <f t="shared" si="255"/>
        <v/>
      </c>
    </row>
    <row r="16293" spans="11:11">
      <c r="K16293" s="47" t="str">
        <f t="shared" si="255"/>
        <v/>
      </c>
    </row>
    <row r="16294" spans="11:11">
      <c r="K16294" s="47" t="str">
        <f t="shared" si="255"/>
        <v/>
      </c>
    </row>
    <row r="16295" spans="11:11">
      <c r="K16295" s="47" t="str">
        <f t="shared" si="255"/>
        <v/>
      </c>
    </row>
    <row r="16296" spans="11:11">
      <c r="K16296" s="47" t="str">
        <f t="shared" si="255"/>
        <v/>
      </c>
    </row>
    <row r="16297" spans="11:11">
      <c r="K16297" s="47" t="str">
        <f t="shared" si="255"/>
        <v/>
      </c>
    </row>
    <row r="16298" spans="11:11">
      <c r="K16298" s="47" t="str">
        <f t="shared" si="255"/>
        <v/>
      </c>
    </row>
    <row r="16299" spans="11:11">
      <c r="K16299" s="47" t="str">
        <f t="shared" si="255"/>
        <v/>
      </c>
    </row>
    <row r="16300" spans="11:11">
      <c r="K16300" s="47" t="str">
        <f t="shared" si="255"/>
        <v/>
      </c>
    </row>
    <row r="16301" spans="11:11">
      <c r="K16301" s="47" t="str">
        <f t="shared" si="255"/>
        <v/>
      </c>
    </row>
    <row r="16302" spans="11:11">
      <c r="K16302" s="47" t="str">
        <f t="shared" si="255"/>
        <v/>
      </c>
    </row>
    <row r="16303" spans="11:11">
      <c r="K16303" s="47" t="str">
        <f t="shared" si="255"/>
        <v/>
      </c>
    </row>
    <row r="16304" spans="11:11">
      <c r="K16304" s="47" t="str">
        <f t="shared" si="255"/>
        <v/>
      </c>
    </row>
    <row r="16305" spans="11:11">
      <c r="K16305" s="47" t="str">
        <f t="shared" si="255"/>
        <v/>
      </c>
    </row>
    <row r="16306" spans="11:11">
      <c r="K16306" s="47" t="str">
        <f t="shared" si="255"/>
        <v/>
      </c>
    </row>
    <row r="16307" spans="11:11">
      <c r="K16307" s="47" t="str">
        <f t="shared" si="255"/>
        <v/>
      </c>
    </row>
    <row r="16308" spans="11:11">
      <c r="K16308" s="47" t="str">
        <f t="shared" si="255"/>
        <v/>
      </c>
    </row>
    <row r="16309" spans="11:11">
      <c r="K16309" s="47" t="str">
        <f t="shared" si="255"/>
        <v/>
      </c>
    </row>
    <row r="16310" spans="11:11">
      <c r="K16310" s="47" t="str">
        <f t="shared" si="255"/>
        <v/>
      </c>
    </row>
    <row r="16311" spans="11:11">
      <c r="K16311" s="47" t="str">
        <f t="shared" si="255"/>
        <v/>
      </c>
    </row>
    <row r="16312" spans="11:11">
      <c r="K16312" s="47" t="str">
        <f t="shared" si="255"/>
        <v/>
      </c>
    </row>
    <row r="16313" spans="11:11">
      <c r="K16313" s="47" t="str">
        <f t="shared" si="255"/>
        <v/>
      </c>
    </row>
    <row r="16314" spans="11:11">
      <c r="K16314" s="47" t="str">
        <f t="shared" si="255"/>
        <v/>
      </c>
    </row>
    <row r="16315" spans="11:11">
      <c r="K16315" s="47" t="str">
        <f t="shared" si="255"/>
        <v/>
      </c>
    </row>
    <row r="16316" spans="11:11">
      <c r="K16316" s="47" t="str">
        <f t="shared" si="255"/>
        <v/>
      </c>
    </row>
    <row r="16317" spans="11:11">
      <c r="K16317" s="47" t="str">
        <f t="shared" si="255"/>
        <v/>
      </c>
    </row>
    <row r="16318" spans="11:11">
      <c r="K16318" s="47" t="str">
        <f t="shared" si="255"/>
        <v/>
      </c>
    </row>
    <row r="16319" spans="11:11">
      <c r="K16319" s="47" t="str">
        <f t="shared" si="255"/>
        <v/>
      </c>
    </row>
    <row r="16320" spans="11:11">
      <c r="K16320" s="47" t="str">
        <f t="shared" si="255"/>
        <v/>
      </c>
    </row>
    <row r="16321" spans="11:11">
      <c r="K16321" s="47" t="str">
        <f t="shared" si="255"/>
        <v/>
      </c>
    </row>
    <row r="16322" spans="11:11">
      <c r="K16322" s="47" t="str">
        <f t="shared" si="255"/>
        <v/>
      </c>
    </row>
    <row r="16323" spans="11:11">
      <c r="K16323" s="47" t="str">
        <f t="shared" si="255"/>
        <v/>
      </c>
    </row>
    <row r="16324" spans="11:11">
      <c r="K16324" s="47" t="str">
        <f t="shared" si="255"/>
        <v/>
      </c>
    </row>
    <row r="16325" spans="11:11">
      <c r="K16325" s="47" t="str">
        <f t="shared" si="255"/>
        <v/>
      </c>
    </row>
    <row r="16326" spans="11:11">
      <c r="K16326" s="47" t="str">
        <f t="shared" si="255"/>
        <v/>
      </c>
    </row>
    <row r="16327" spans="11:11">
      <c r="K16327" s="47" t="str">
        <f t="shared" si="255"/>
        <v/>
      </c>
    </row>
    <row r="16328" spans="11:11">
      <c r="K16328" s="47" t="str">
        <f t="shared" si="255"/>
        <v/>
      </c>
    </row>
    <row r="16329" spans="11:11">
      <c r="K16329" s="47" t="str">
        <f t="shared" si="255"/>
        <v/>
      </c>
    </row>
    <row r="16330" spans="11:11">
      <c r="K16330" s="47" t="str">
        <f t="shared" si="255"/>
        <v/>
      </c>
    </row>
    <row r="16331" spans="11:11">
      <c r="K16331" s="47" t="str">
        <f t="shared" si="255"/>
        <v/>
      </c>
    </row>
    <row r="16332" spans="11:11">
      <c r="K16332" s="47" t="str">
        <f t="shared" si="255"/>
        <v/>
      </c>
    </row>
    <row r="16333" spans="11:11">
      <c r="K16333" s="47" t="str">
        <f t="shared" si="255"/>
        <v/>
      </c>
    </row>
    <row r="16334" spans="11:11">
      <c r="K16334" s="47" t="str">
        <f t="shared" si="255"/>
        <v/>
      </c>
    </row>
    <row r="16335" spans="11:11">
      <c r="K16335" s="47" t="str">
        <f t="shared" si="255"/>
        <v/>
      </c>
    </row>
    <row r="16336" spans="11:11">
      <c r="K16336" s="47" t="str">
        <f t="shared" si="255"/>
        <v/>
      </c>
    </row>
    <row r="16337" spans="11:11">
      <c r="K16337" s="47" t="str">
        <f t="shared" si="255"/>
        <v/>
      </c>
    </row>
    <row r="16338" spans="11:11">
      <c r="K16338" s="47" t="str">
        <f t="shared" si="255"/>
        <v/>
      </c>
    </row>
    <row r="16339" spans="11:11">
      <c r="K16339" s="47" t="str">
        <f t="shared" ref="K16339:K16402" si="256">LEFT(C16339,2)</f>
        <v/>
      </c>
    </row>
    <row r="16340" spans="11:11">
      <c r="K16340" s="47" t="str">
        <f t="shared" si="256"/>
        <v/>
      </c>
    </row>
    <row r="16341" spans="11:11">
      <c r="K16341" s="47" t="str">
        <f t="shared" si="256"/>
        <v/>
      </c>
    </row>
    <row r="16342" spans="11:11">
      <c r="K16342" s="47" t="str">
        <f t="shared" si="256"/>
        <v/>
      </c>
    </row>
    <row r="16343" spans="11:11">
      <c r="K16343" s="47" t="str">
        <f t="shared" si="256"/>
        <v/>
      </c>
    </row>
    <row r="16344" spans="11:11">
      <c r="K16344" s="47" t="str">
        <f t="shared" si="256"/>
        <v/>
      </c>
    </row>
    <row r="16345" spans="11:11">
      <c r="K16345" s="47" t="str">
        <f t="shared" si="256"/>
        <v/>
      </c>
    </row>
    <row r="16346" spans="11:11">
      <c r="K16346" s="47" t="str">
        <f t="shared" si="256"/>
        <v/>
      </c>
    </row>
    <row r="16347" spans="11:11">
      <c r="K16347" s="47" t="str">
        <f t="shared" si="256"/>
        <v/>
      </c>
    </row>
    <row r="16348" spans="11:11">
      <c r="K16348" s="47" t="str">
        <f t="shared" si="256"/>
        <v/>
      </c>
    </row>
    <row r="16349" spans="11:11">
      <c r="K16349" s="47" t="str">
        <f t="shared" si="256"/>
        <v/>
      </c>
    </row>
    <row r="16350" spans="11:11">
      <c r="K16350" s="47" t="str">
        <f t="shared" si="256"/>
        <v/>
      </c>
    </row>
    <row r="16351" spans="11:11">
      <c r="K16351" s="47" t="str">
        <f t="shared" si="256"/>
        <v/>
      </c>
    </row>
    <row r="16352" spans="11:11">
      <c r="K16352" s="47" t="str">
        <f t="shared" si="256"/>
        <v/>
      </c>
    </row>
    <row r="16353" spans="11:11">
      <c r="K16353" s="47" t="str">
        <f t="shared" si="256"/>
        <v/>
      </c>
    </row>
    <row r="16354" spans="11:11">
      <c r="K16354" s="47" t="str">
        <f t="shared" si="256"/>
        <v/>
      </c>
    </row>
    <row r="16355" spans="11:11">
      <c r="K16355" s="47" t="str">
        <f t="shared" si="256"/>
        <v/>
      </c>
    </row>
    <row r="16356" spans="11:11">
      <c r="K16356" s="47" t="str">
        <f t="shared" si="256"/>
        <v/>
      </c>
    </row>
    <row r="16357" spans="11:11">
      <c r="K16357" s="47" t="str">
        <f t="shared" si="256"/>
        <v/>
      </c>
    </row>
    <row r="16358" spans="11:11">
      <c r="K16358" s="47" t="str">
        <f t="shared" si="256"/>
        <v/>
      </c>
    </row>
    <row r="16359" spans="11:11">
      <c r="K16359" s="47" t="str">
        <f t="shared" si="256"/>
        <v/>
      </c>
    </row>
    <row r="16360" spans="11:11">
      <c r="K16360" s="47" t="str">
        <f t="shared" si="256"/>
        <v/>
      </c>
    </row>
    <row r="16361" spans="11:11">
      <c r="K16361" s="47" t="str">
        <f t="shared" si="256"/>
        <v/>
      </c>
    </row>
    <row r="16362" spans="11:11">
      <c r="K16362" s="47" t="str">
        <f t="shared" si="256"/>
        <v/>
      </c>
    </row>
    <row r="16363" spans="11:11">
      <c r="K16363" s="47" t="str">
        <f t="shared" si="256"/>
        <v/>
      </c>
    </row>
    <row r="16364" spans="11:11">
      <c r="K16364" s="47" t="str">
        <f t="shared" si="256"/>
        <v/>
      </c>
    </row>
    <row r="16365" spans="11:11">
      <c r="K16365" s="47" t="str">
        <f t="shared" si="256"/>
        <v/>
      </c>
    </row>
    <row r="16366" spans="11:11">
      <c r="K16366" s="47" t="str">
        <f t="shared" si="256"/>
        <v/>
      </c>
    </row>
    <row r="16367" spans="11:11">
      <c r="K16367" s="47" t="str">
        <f t="shared" si="256"/>
        <v/>
      </c>
    </row>
    <row r="16368" spans="11:11">
      <c r="K16368" s="47" t="str">
        <f t="shared" si="256"/>
        <v/>
      </c>
    </row>
    <row r="16369" spans="11:11">
      <c r="K16369" s="47" t="str">
        <f t="shared" si="256"/>
        <v/>
      </c>
    </row>
    <row r="16370" spans="11:11">
      <c r="K16370" s="47" t="str">
        <f t="shared" si="256"/>
        <v/>
      </c>
    </row>
    <row r="16371" spans="11:11">
      <c r="K16371" s="47" t="str">
        <f t="shared" si="256"/>
        <v/>
      </c>
    </row>
    <row r="16372" spans="11:11">
      <c r="K16372" s="47" t="str">
        <f t="shared" si="256"/>
        <v/>
      </c>
    </row>
    <row r="16373" spans="11:11">
      <c r="K16373" s="47" t="str">
        <f t="shared" si="256"/>
        <v/>
      </c>
    </row>
    <row r="16374" spans="11:11">
      <c r="K16374" s="47" t="str">
        <f t="shared" si="256"/>
        <v/>
      </c>
    </row>
    <row r="16375" spans="11:11">
      <c r="K16375" s="47" t="str">
        <f t="shared" si="256"/>
        <v/>
      </c>
    </row>
    <row r="16376" spans="11:11">
      <c r="K16376" s="47" t="str">
        <f t="shared" si="256"/>
        <v/>
      </c>
    </row>
    <row r="16377" spans="11:11">
      <c r="K16377" s="47" t="str">
        <f t="shared" si="256"/>
        <v/>
      </c>
    </row>
    <row r="16378" spans="11:11">
      <c r="K16378" s="47" t="str">
        <f t="shared" si="256"/>
        <v/>
      </c>
    </row>
    <row r="16379" spans="11:11">
      <c r="K16379" s="47" t="str">
        <f t="shared" si="256"/>
        <v/>
      </c>
    </row>
    <row r="16380" spans="11:11">
      <c r="K16380" s="47" t="str">
        <f t="shared" si="256"/>
        <v/>
      </c>
    </row>
    <row r="16381" spans="11:11">
      <c r="K16381" s="47" t="str">
        <f t="shared" si="256"/>
        <v/>
      </c>
    </row>
    <row r="16382" spans="11:11">
      <c r="K16382" s="47" t="str">
        <f t="shared" si="256"/>
        <v/>
      </c>
    </row>
    <row r="16383" spans="11:11">
      <c r="K16383" s="47" t="str">
        <f t="shared" si="256"/>
        <v/>
      </c>
    </row>
    <row r="16384" spans="11:11">
      <c r="K16384" s="47" t="str">
        <f t="shared" si="256"/>
        <v/>
      </c>
    </row>
    <row r="16385" spans="11:11">
      <c r="K16385" s="47" t="str">
        <f t="shared" si="256"/>
        <v/>
      </c>
    </row>
    <row r="16386" spans="11:11">
      <c r="K16386" s="47" t="str">
        <f t="shared" si="256"/>
        <v/>
      </c>
    </row>
    <row r="16387" spans="11:11">
      <c r="K16387" s="47" t="str">
        <f t="shared" si="256"/>
        <v/>
      </c>
    </row>
    <row r="16388" spans="11:11">
      <c r="K16388" s="47" t="str">
        <f t="shared" si="256"/>
        <v/>
      </c>
    </row>
    <row r="16389" spans="11:11">
      <c r="K16389" s="47" t="str">
        <f t="shared" si="256"/>
        <v/>
      </c>
    </row>
    <row r="16390" spans="11:11">
      <c r="K16390" s="47" t="str">
        <f t="shared" si="256"/>
        <v/>
      </c>
    </row>
    <row r="16391" spans="11:11">
      <c r="K16391" s="47" t="str">
        <f t="shared" si="256"/>
        <v/>
      </c>
    </row>
    <row r="16392" spans="11:11">
      <c r="K16392" s="47" t="str">
        <f t="shared" si="256"/>
        <v/>
      </c>
    </row>
    <row r="16393" spans="11:11">
      <c r="K16393" s="47" t="str">
        <f t="shared" si="256"/>
        <v/>
      </c>
    </row>
    <row r="16394" spans="11:11">
      <c r="K16394" s="47" t="str">
        <f t="shared" si="256"/>
        <v/>
      </c>
    </row>
    <row r="16395" spans="11:11">
      <c r="K16395" s="47" t="str">
        <f t="shared" si="256"/>
        <v/>
      </c>
    </row>
    <row r="16396" spans="11:11">
      <c r="K16396" s="47" t="str">
        <f t="shared" si="256"/>
        <v/>
      </c>
    </row>
    <row r="16397" spans="11:11">
      <c r="K16397" s="47" t="str">
        <f t="shared" si="256"/>
        <v/>
      </c>
    </row>
    <row r="16398" spans="11:11">
      <c r="K16398" s="47" t="str">
        <f t="shared" si="256"/>
        <v/>
      </c>
    </row>
    <row r="16399" spans="11:11">
      <c r="K16399" s="47" t="str">
        <f t="shared" si="256"/>
        <v/>
      </c>
    </row>
    <row r="16400" spans="11:11">
      <c r="K16400" s="47" t="str">
        <f t="shared" si="256"/>
        <v/>
      </c>
    </row>
    <row r="16401" spans="11:11">
      <c r="K16401" s="47" t="str">
        <f t="shared" si="256"/>
        <v/>
      </c>
    </row>
    <row r="16402" spans="11:11">
      <c r="K16402" s="47" t="str">
        <f t="shared" si="256"/>
        <v/>
      </c>
    </row>
    <row r="16403" spans="11:11">
      <c r="K16403" s="47" t="str">
        <f t="shared" ref="K16403:K16466" si="257">LEFT(C16403,2)</f>
        <v/>
      </c>
    </row>
    <row r="16404" spans="11:11">
      <c r="K16404" s="47" t="str">
        <f t="shared" si="257"/>
        <v/>
      </c>
    </row>
    <row r="16405" spans="11:11">
      <c r="K16405" s="47" t="str">
        <f t="shared" si="257"/>
        <v/>
      </c>
    </row>
    <row r="16406" spans="11:11">
      <c r="K16406" s="47" t="str">
        <f t="shared" si="257"/>
        <v/>
      </c>
    </row>
    <row r="16407" spans="11:11">
      <c r="K16407" s="47" t="str">
        <f t="shared" si="257"/>
        <v/>
      </c>
    </row>
    <row r="16408" spans="11:11">
      <c r="K16408" s="47" t="str">
        <f t="shared" si="257"/>
        <v/>
      </c>
    </row>
    <row r="16409" spans="11:11">
      <c r="K16409" s="47" t="str">
        <f t="shared" si="257"/>
        <v/>
      </c>
    </row>
    <row r="16410" spans="11:11">
      <c r="K16410" s="47" t="str">
        <f t="shared" si="257"/>
        <v/>
      </c>
    </row>
    <row r="16411" spans="11:11">
      <c r="K16411" s="47" t="str">
        <f t="shared" si="257"/>
        <v/>
      </c>
    </row>
    <row r="16412" spans="11:11">
      <c r="K16412" s="47" t="str">
        <f t="shared" si="257"/>
        <v/>
      </c>
    </row>
    <row r="16413" spans="11:11">
      <c r="K16413" s="47" t="str">
        <f t="shared" si="257"/>
        <v/>
      </c>
    </row>
    <row r="16414" spans="11:11">
      <c r="K16414" s="47" t="str">
        <f t="shared" si="257"/>
        <v/>
      </c>
    </row>
    <row r="16415" spans="11:11">
      <c r="K16415" s="47" t="str">
        <f t="shared" si="257"/>
        <v/>
      </c>
    </row>
    <row r="16416" spans="11:11">
      <c r="K16416" s="47" t="str">
        <f t="shared" si="257"/>
        <v/>
      </c>
    </row>
    <row r="16417" spans="11:11">
      <c r="K16417" s="47" t="str">
        <f t="shared" si="257"/>
        <v/>
      </c>
    </row>
    <row r="16418" spans="11:11">
      <c r="K16418" s="47" t="str">
        <f t="shared" si="257"/>
        <v/>
      </c>
    </row>
    <row r="16419" spans="11:11">
      <c r="K16419" s="47" t="str">
        <f t="shared" si="257"/>
        <v/>
      </c>
    </row>
    <row r="16420" spans="11:11">
      <c r="K16420" s="47" t="str">
        <f t="shared" si="257"/>
        <v/>
      </c>
    </row>
    <row r="16421" spans="11:11">
      <c r="K16421" s="47" t="str">
        <f t="shared" si="257"/>
        <v/>
      </c>
    </row>
    <row r="16422" spans="11:11">
      <c r="K16422" s="47" t="str">
        <f t="shared" si="257"/>
        <v/>
      </c>
    </row>
    <row r="16423" spans="11:11">
      <c r="K16423" s="47" t="str">
        <f t="shared" si="257"/>
        <v/>
      </c>
    </row>
    <row r="16424" spans="11:11">
      <c r="K16424" s="47" t="str">
        <f t="shared" si="257"/>
        <v/>
      </c>
    </row>
    <row r="16425" spans="11:11">
      <c r="K16425" s="47" t="str">
        <f t="shared" si="257"/>
        <v/>
      </c>
    </row>
    <row r="16426" spans="11:11">
      <c r="K16426" s="47" t="str">
        <f t="shared" si="257"/>
        <v/>
      </c>
    </row>
    <row r="16427" spans="11:11">
      <c r="K16427" s="47" t="str">
        <f t="shared" si="257"/>
        <v/>
      </c>
    </row>
    <row r="16428" spans="11:11">
      <c r="K16428" s="47" t="str">
        <f t="shared" si="257"/>
        <v/>
      </c>
    </row>
    <row r="16429" spans="11:11">
      <c r="K16429" s="47" t="str">
        <f t="shared" si="257"/>
        <v/>
      </c>
    </row>
    <row r="16430" spans="11:11">
      <c r="K16430" s="47" t="str">
        <f t="shared" si="257"/>
        <v/>
      </c>
    </row>
    <row r="16431" spans="11:11">
      <c r="K16431" s="47" t="str">
        <f t="shared" si="257"/>
        <v/>
      </c>
    </row>
    <row r="16432" spans="11:11">
      <c r="K16432" s="47" t="str">
        <f t="shared" si="257"/>
        <v/>
      </c>
    </row>
    <row r="16433" spans="11:11">
      <c r="K16433" s="47" t="str">
        <f t="shared" si="257"/>
        <v/>
      </c>
    </row>
    <row r="16434" spans="11:11">
      <c r="K16434" s="47" t="str">
        <f t="shared" si="257"/>
        <v/>
      </c>
    </row>
    <row r="16435" spans="11:11">
      <c r="K16435" s="47" t="str">
        <f t="shared" si="257"/>
        <v/>
      </c>
    </row>
    <row r="16436" spans="11:11">
      <c r="K16436" s="47" t="str">
        <f t="shared" si="257"/>
        <v/>
      </c>
    </row>
    <row r="16437" spans="11:11">
      <c r="K16437" s="47" t="str">
        <f t="shared" si="257"/>
        <v/>
      </c>
    </row>
    <row r="16438" spans="11:11">
      <c r="K16438" s="47" t="str">
        <f t="shared" si="257"/>
        <v/>
      </c>
    </row>
    <row r="16439" spans="11:11">
      <c r="K16439" s="47" t="str">
        <f t="shared" si="257"/>
        <v/>
      </c>
    </row>
    <row r="16440" spans="11:11">
      <c r="K16440" s="47" t="str">
        <f t="shared" si="257"/>
        <v/>
      </c>
    </row>
    <row r="16441" spans="11:11">
      <c r="K16441" s="47" t="str">
        <f t="shared" si="257"/>
        <v/>
      </c>
    </row>
    <row r="16442" spans="11:11">
      <c r="K16442" s="47" t="str">
        <f t="shared" si="257"/>
        <v/>
      </c>
    </row>
    <row r="16443" spans="11:11">
      <c r="K16443" s="47" t="str">
        <f t="shared" si="257"/>
        <v/>
      </c>
    </row>
    <row r="16444" spans="11:11">
      <c r="K16444" s="47" t="str">
        <f t="shared" si="257"/>
        <v/>
      </c>
    </row>
    <row r="16445" spans="11:11">
      <c r="K16445" s="47" t="str">
        <f t="shared" si="257"/>
        <v/>
      </c>
    </row>
    <row r="16446" spans="11:11">
      <c r="K16446" s="47" t="str">
        <f t="shared" si="257"/>
        <v/>
      </c>
    </row>
    <row r="16447" spans="11:11">
      <c r="K16447" s="47" t="str">
        <f t="shared" si="257"/>
        <v/>
      </c>
    </row>
    <row r="16448" spans="11:11">
      <c r="K16448" s="47" t="str">
        <f t="shared" si="257"/>
        <v/>
      </c>
    </row>
    <row r="16449" spans="11:11">
      <c r="K16449" s="47" t="str">
        <f t="shared" si="257"/>
        <v/>
      </c>
    </row>
    <row r="16450" spans="11:11">
      <c r="K16450" s="47" t="str">
        <f t="shared" si="257"/>
        <v/>
      </c>
    </row>
    <row r="16451" spans="11:11">
      <c r="K16451" s="47" t="str">
        <f t="shared" si="257"/>
        <v/>
      </c>
    </row>
    <row r="16452" spans="11:11">
      <c r="K16452" s="47" t="str">
        <f t="shared" si="257"/>
        <v/>
      </c>
    </row>
    <row r="16453" spans="11:11">
      <c r="K16453" s="47" t="str">
        <f t="shared" si="257"/>
        <v/>
      </c>
    </row>
    <row r="16454" spans="11:11">
      <c r="K16454" s="47" t="str">
        <f t="shared" si="257"/>
        <v/>
      </c>
    </row>
    <row r="16455" spans="11:11">
      <c r="K16455" s="47" t="str">
        <f t="shared" si="257"/>
        <v/>
      </c>
    </row>
    <row r="16456" spans="11:11">
      <c r="K16456" s="47" t="str">
        <f t="shared" si="257"/>
        <v/>
      </c>
    </row>
    <row r="16457" spans="11:11">
      <c r="K16457" s="47" t="str">
        <f t="shared" si="257"/>
        <v/>
      </c>
    </row>
    <row r="16458" spans="11:11">
      <c r="K16458" s="47" t="str">
        <f t="shared" si="257"/>
        <v/>
      </c>
    </row>
    <row r="16459" spans="11:11">
      <c r="K16459" s="47" t="str">
        <f t="shared" si="257"/>
        <v/>
      </c>
    </row>
    <row r="16460" spans="11:11">
      <c r="K16460" s="47" t="str">
        <f t="shared" si="257"/>
        <v/>
      </c>
    </row>
    <row r="16461" spans="11:11">
      <c r="K16461" s="47" t="str">
        <f t="shared" si="257"/>
        <v/>
      </c>
    </row>
    <row r="16462" spans="11:11">
      <c r="K16462" s="47" t="str">
        <f t="shared" si="257"/>
        <v/>
      </c>
    </row>
    <row r="16463" spans="11:11">
      <c r="K16463" s="47" t="str">
        <f t="shared" si="257"/>
        <v/>
      </c>
    </row>
    <row r="16464" spans="11:11">
      <c r="K16464" s="47" t="str">
        <f t="shared" si="257"/>
        <v/>
      </c>
    </row>
    <row r="16465" spans="11:11">
      <c r="K16465" s="47" t="str">
        <f t="shared" si="257"/>
        <v/>
      </c>
    </row>
    <row r="16466" spans="11:11">
      <c r="K16466" s="47" t="str">
        <f t="shared" si="257"/>
        <v/>
      </c>
    </row>
    <row r="16467" spans="11:11">
      <c r="K16467" s="47" t="str">
        <f t="shared" ref="K16467:K16530" si="258">LEFT(C16467,2)</f>
        <v/>
      </c>
    </row>
    <row r="16468" spans="11:11">
      <c r="K16468" s="47" t="str">
        <f t="shared" si="258"/>
        <v/>
      </c>
    </row>
    <row r="16469" spans="11:11">
      <c r="K16469" s="47" t="str">
        <f t="shared" si="258"/>
        <v/>
      </c>
    </row>
    <row r="16470" spans="11:11">
      <c r="K16470" s="47" t="str">
        <f t="shared" si="258"/>
        <v/>
      </c>
    </row>
    <row r="16471" spans="11:11">
      <c r="K16471" s="47" t="str">
        <f t="shared" si="258"/>
        <v/>
      </c>
    </row>
    <row r="16472" spans="11:11">
      <c r="K16472" s="47" t="str">
        <f t="shared" si="258"/>
        <v/>
      </c>
    </row>
    <row r="16473" spans="11:11">
      <c r="K16473" s="47" t="str">
        <f t="shared" si="258"/>
        <v/>
      </c>
    </row>
    <row r="16474" spans="11:11">
      <c r="K16474" s="47" t="str">
        <f t="shared" si="258"/>
        <v/>
      </c>
    </row>
    <row r="16475" spans="11:11">
      <c r="K16475" s="47" t="str">
        <f t="shared" si="258"/>
        <v/>
      </c>
    </row>
    <row r="16476" spans="11:11">
      <c r="K16476" s="47" t="str">
        <f t="shared" si="258"/>
        <v/>
      </c>
    </row>
    <row r="16477" spans="11:11">
      <c r="K16477" s="47" t="str">
        <f t="shared" si="258"/>
        <v/>
      </c>
    </row>
    <row r="16478" spans="11:11">
      <c r="K16478" s="47" t="str">
        <f t="shared" si="258"/>
        <v/>
      </c>
    </row>
    <row r="16479" spans="11:11">
      <c r="K16479" s="47" t="str">
        <f t="shared" si="258"/>
        <v/>
      </c>
    </row>
    <row r="16480" spans="11:11">
      <c r="K16480" s="47" t="str">
        <f t="shared" si="258"/>
        <v/>
      </c>
    </row>
    <row r="16481" spans="11:11">
      <c r="K16481" s="47" t="str">
        <f t="shared" si="258"/>
        <v/>
      </c>
    </row>
    <row r="16482" spans="11:11">
      <c r="K16482" s="47" t="str">
        <f t="shared" si="258"/>
        <v/>
      </c>
    </row>
    <row r="16483" spans="11:11">
      <c r="K16483" s="47" t="str">
        <f t="shared" si="258"/>
        <v/>
      </c>
    </row>
    <row r="16484" spans="11:11">
      <c r="K16484" s="47" t="str">
        <f t="shared" si="258"/>
        <v/>
      </c>
    </row>
    <row r="16485" spans="11:11">
      <c r="K16485" s="47" t="str">
        <f t="shared" si="258"/>
        <v/>
      </c>
    </row>
    <row r="16486" spans="11:11">
      <c r="K16486" s="47" t="str">
        <f t="shared" si="258"/>
        <v/>
      </c>
    </row>
    <row r="16487" spans="11:11">
      <c r="K16487" s="47" t="str">
        <f t="shared" si="258"/>
        <v/>
      </c>
    </row>
    <row r="16488" spans="11:11">
      <c r="K16488" s="47" t="str">
        <f t="shared" si="258"/>
        <v/>
      </c>
    </row>
    <row r="16489" spans="11:11">
      <c r="K16489" s="47" t="str">
        <f t="shared" si="258"/>
        <v/>
      </c>
    </row>
    <row r="16490" spans="11:11">
      <c r="K16490" s="47" t="str">
        <f t="shared" si="258"/>
        <v/>
      </c>
    </row>
    <row r="16491" spans="11:11">
      <c r="K16491" s="47" t="str">
        <f t="shared" si="258"/>
        <v/>
      </c>
    </row>
    <row r="16492" spans="11:11">
      <c r="K16492" s="47" t="str">
        <f t="shared" si="258"/>
        <v/>
      </c>
    </row>
    <row r="16493" spans="11:11">
      <c r="K16493" s="47" t="str">
        <f t="shared" si="258"/>
        <v/>
      </c>
    </row>
    <row r="16494" spans="11:11">
      <c r="K16494" s="47" t="str">
        <f t="shared" si="258"/>
        <v/>
      </c>
    </row>
    <row r="16495" spans="11:11">
      <c r="K16495" s="47" t="str">
        <f t="shared" si="258"/>
        <v/>
      </c>
    </row>
    <row r="16496" spans="11:11">
      <c r="K16496" s="47" t="str">
        <f t="shared" si="258"/>
        <v/>
      </c>
    </row>
    <row r="16497" spans="11:11">
      <c r="K16497" s="47" t="str">
        <f t="shared" si="258"/>
        <v/>
      </c>
    </row>
    <row r="16498" spans="11:11">
      <c r="K16498" s="47" t="str">
        <f t="shared" si="258"/>
        <v/>
      </c>
    </row>
    <row r="16499" spans="11:11">
      <c r="K16499" s="47" t="str">
        <f t="shared" si="258"/>
        <v/>
      </c>
    </row>
    <row r="16500" spans="11:11">
      <c r="K16500" s="47" t="str">
        <f t="shared" si="258"/>
        <v/>
      </c>
    </row>
    <row r="16501" spans="11:11">
      <c r="K16501" s="47" t="str">
        <f t="shared" si="258"/>
        <v/>
      </c>
    </row>
    <row r="16502" spans="11:11">
      <c r="K16502" s="47" t="str">
        <f t="shared" si="258"/>
        <v/>
      </c>
    </row>
    <row r="16503" spans="11:11">
      <c r="K16503" s="47" t="str">
        <f t="shared" si="258"/>
        <v/>
      </c>
    </row>
    <row r="16504" spans="11:11">
      <c r="K16504" s="47" t="str">
        <f t="shared" si="258"/>
        <v/>
      </c>
    </row>
    <row r="16505" spans="11:11">
      <c r="K16505" s="47" t="str">
        <f t="shared" si="258"/>
        <v/>
      </c>
    </row>
    <row r="16506" spans="11:11">
      <c r="K16506" s="47" t="str">
        <f t="shared" si="258"/>
        <v/>
      </c>
    </row>
    <row r="16507" spans="11:11">
      <c r="K16507" s="47" t="str">
        <f t="shared" si="258"/>
        <v/>
      </c>
    </row>
    <row r="16508" spans="11:11">
      <c r="K16508" s="47" t="str">
        <f t="shared" si="258"/>
        <v/>
      </c>
    </row>
    <row r="16509" spans="11:11">
      <c r="K16509" s="47" t="str">
        <f t="shared" si="258"/>
        <v/>
      </c>
    </row>
    <row r="16510" spans="11:11">
      <c r="K16510" s="47" t="str">
        <f t="shared" si="258"/>
        <v/>
      </c>
    </row>
    <row r="16511" spans="11:11">
      <c r="K16511" s="47" t="str">
        <f t="shared" si="258"/>
        <v/>
      </c>
    </row>
    <row r="16512" spans="11:11">
      <c r="K16512" s="47" t="str">
        <f t="shared" si="258"/>
        <v/>
      </c>
    </row>
    <row r="16513" spans="11:11">
      <c r="K16513" s="47" t="str">
        <f t="shared" si="258"/>
        <v/>
      </c>
    </row>
    <row r="16514" spans="11:11">
      <c r="K16514" s="47" t="str">
        <f t="shared" si="258"/>
        <v/>
      </c>
    </row>
    <row r="16515" spans="11:11">
      <c r="K16515" s="47" t="str">
        <f t="shared" si="258"/>
        <v/>
      </c>
    </row>
    <row r="16516" spans="11:11">
      <c r="K16516" s="47" t="str">
        <f t="shared" si="258"/>
        <v/>
      </c>
    </row>
    <row r="16517" spans="11:11">
      <c r="K16517" s="47" t="str">
        <f t="shared" si="258"/>
        <v/>
      </c>
    </row>
    <row r="16518" spans="11:11">
      <c r="K16518" s="47" t="str">
        <f t="shared" si="258"/>
        <v/>
      </c>
    </row>
    <row r="16519" spans="11:11">
      <c r="K16519" s="47" t="str">
        <f t="shared" si="258"/>
        <v/>
      </c>
    </row>
    <row r="16520" spans="11:11">
      <c r="K16520" s="47" t="str">
        <f t="shared" si="258"/>
        <v/>
      </c>
    </row>
    <row r="16521" spans="11:11">
      <c r="K16521" s="47" t="str">
        <f t="shared" si="258"/>
        <v/>
      </c>
    </row>
    <row r="16522" spans="11:11">
      <c r="K16522" s="47" t="str">
        <f t="shared" si="258"/>
        <v/>
      </c>
    </row>
    <row r="16523" spans="11:11">
      <c r="K16523" s="47" t="str">
        <f t="shared" si="258"/>
        <v/>
      </c>
    </row>
    <row r="16524" spans="11:11">
      <c r="K16524" s="47" t="str">
        <f t="shared" si="258"/>
        <v/>
      </c>
    </row>
    <row r="16525" spans="11:11">
      <c r="K16525" s="47" t="str">
        <f t="shared" si="258"/>
        <v/>
      </c>
    </row>
    <row r="16526" spans="11:11">
      <c r="K16526" s="47" t="str">
        <f t="shared" si="258"/>
        <v/>
      </c>
    </row>
    <row r="16527" spans="11:11">
      <c r="K16527" s="47" t="str">
        <f t="shared" si="258"/>
        <v/>
      </c>
    </row>
    <row r="16528" spans="11:11">
      <c r="K16528" s="47" t="str">
        <f t="shared" si="258"/>
        <v/>
      </c>
    </row>
    <row r="16529" spans="11:11">
      <c r="K16529" s="47" t="str">
        <f t="shared" si="258"/>
        <v/>
      </c>
    </row>
    <row r="16530" spans="11:11">
      <c r="K16530" s="47" t="str">
        <f t="shared" si="258"/>
        <v/>
      </c>
    </row>
    <row r="16531" spans="11:11">
      <c r="K16531" s="47" t="str">
        <f t="shared" ref="K16531:K16594" si="259">LEFT(C16531,2)</f>
        <v/>
      </c>
    </row>
    <row r="16532" spans="11:11">
      <c r="K16532" s="47" t="str">
        <f t="shared" si="259"/>
        <v/>
      </c>
    </row>
    <row r="16533" spans="11:11">
      <c r="K16533" s="47" t="str">
        <f t="shared" si="259"/>
        <v/>
      </c>
    </row>
    <row r="16534" spans="11:11">
      <c r="K16534" s="47" t="str">
        <f t="shared" si="259"/>
        <v/>
      </c>
    </row>
    <row r="16535" spans="11:11">
      <c r="K16535" s="47" t="str">
        <f t="shared" si="259"/>
        <v/>
      </c>
    </row>
    <row r="16536" spans="11:11">
      <c r="K16536" s="47" t="str">
        <f t="shared" si="259"/>
        <v/>
      </c>
    </row>
    <row r="16537" spans="11:11">
      <c r="K16537" s="47" t="str">
        <f t="shared" si="259"/>
        <v/>
      </c>
    </row>
    <row r="16538" spans="11:11">
      <c r="K16538" s="47" t="str">
        <f t="shared" si="259"/>
        <v/>
      </c>
    </row>
    <row r="16539" spans="11:11">
      <c r="K16539" s="47" t="str">
        <f t="shared" si="259"/>
        <v/>
      </c>
    </row>
    <row r="16540" spans="11:11">
      <c r="K16540" s="47" t="str">
        <f t="shared" si="259"/>
        <v/>
      </c>
    </row>
    <row r="16541" spans="11:11">
      <c r="K16541" s="47" t="str">
        <f t="shared" si="259"/>
        <v/>
      </c>
    </row>
    <row r="16542" spans="11:11">
      <c r="K16542" s="47" t="str">
        <f t="shared" si="259"/>
        <v/>
      </c>
    </row>
    <row r="16543" spans="11:11">
      <c r="K16543" s="47" t="str">
        <f t="shared" si="259"/>
        <v/>
      </c>
    </row>
    <row r="16544" spans="11:11">
      <c r="K16544" s="47" t="str">
        <f t="shared" si="259"/>
        <v/>
      </c>
    </row>
    <row r="16545" spans="11:11">
      <c r="K16545" s="47" t="str">
        <f t="shared" si="259"/>
        <v/>
      </c>
    </row>
    <row r="16546" spans="11:11">
      <c r="K16546" s="47" t="str">
        <f t="shared" si="259"/>
        <v/>
      </c>
    </row>
    <row r="16547" spans="11:11">
      <c r="K16547" s="47" t="str">
        <f t="shared" si="259"/>
        <v/>
      </c>
    </row>
    <row r="16548" spans="11:11">
      <c r="K16548" s="47" t="str">
        <f t="shared" si="259"/>
        <v/>
      </c>
    </row>
    <row r="16549" spans="11:11">
      <c r="K16549" s="47" t="str">
        <f t="shared" si="259"/>
        <v/>
      </c>
    </row>
    <row r="16550" spans="11:11">
      <c r="K16550" s="47" t="str">
        <f t="shared" si="259"/>
        <v/>
      </c>
    </row>
    <row r="16551" spans="11:11">
      <c r="K16551" s="47" t="str">
        <f t="shared" si="259"/>
        <v/>
      </c>
    </row>
    <row r="16552" spans="11:11">
      <c r="K16552" s="47" t="str">
        <f t="shared" si="259"/>
        <v/>
      </c>
    </row>
    <row r="16553" spans="11:11">
      <c r="K16553" s="47" t="str">
        <f t="shared" si="259"/>
        <v/>
      </c>
    </row>
    <row r="16554" spans="11:11">
      <c r="K16554" s="47" t="str">
        <f t="shared" si="259"/>
        <v/>
      </c>
    </row>
    <row r="16555" spans="11:11">
      <c r="K16555" s="47" t="str">
        <f t="shared" si="259"/>
        <v/>
      </c>
    </row>
    <row r="16556" spans="11:11">
      <c r="K16556" s="47" t="str">
        <f t="shared" si="259"/>
        <v/>
      </c>
    </row>
    <row r="16557" spans="11:11">
      <c r="K16557" s="47" t="str">
        <f t="shared" si="259"/>
        <v/>
      </c>
    </row>
    <row r="16558" spans="11:11">
      <c r="K16558" s="47" t="str">
        <f t="shared" si="259"/>
        <v/>
      </c>
    </row>
    <row r="16559" spans="11:11">
      <c r="K16559" s="47" t="str">
        <f t="shared" si="259"/>
        <v/>
      </c>
    </row>
    <row r="16560" spans="11:11">
      <c r="K16560" s="47" t="str">
        <f t="shared" si="259"/>
        <v/>
      </c>
    </row>
    <row r="16561" spans="11:11">
      <c r="K16561" s="47" t="str">
        <f t="shared" si="259"/>
        <v/>
      </c>
    </row>
    <row r="16562" spans="11:11">
      <c r="K16562" s="47" t="str">
        <f t="shared" si="259"/>
        <v/>
      </c>
    </row>
    <row r="16563" spans="11:11">
      <c r="K16563" s="47" t="str">
        <f t="shared" si="259"/>
        <v/>
      </c>
    </row>
    <row r="16564" spans="11:11">
      <c r="K16564" s="47" t="str">
        <f t="shared" si="259"/>
        <v/>
      </c>
    </row>
    <row r="16565" spans="11:11">
      <c r="K16565" s="47" t="str">
        <f t="shared" si="259"/>
        <v/>
      </c>
    </row>
    <row r="16566" spans="11:11">
      <c r="K16566" s="47" t="str">
        <f t="shared" si="259"/>
        <v/>
      </c>
    </row>
    <row r="16567" spans="11:11">
      <c r="K16567" s="47" t="str">
        <f t="shared" si="259"/>
        <v/>
      </c>
    </row>
    <row r="16568" spans="11:11">
      <c r="K16568" s="47" t="str">
        <f t="shared" si="259"/>
        <v/>
      </c>
    </row>
    <row r="16569" spans="11:11">
      <c r="K16569" s="47" t="str">
        <f t="shared" si="259"/>
        <v/>
      </c>
    </row>
    <row r="16570" spans="11:11">
      <c r="K16570" s="47" t="str">
        <f t="shared" si="259"/>
        <v/>
      </c>
    </row>
    <row r="16571" spans="11:11">
      <c r="K16571" s="47" t="str">
        <f t="shared" si="259"/>
        <v/>
      </c>
    </row>
    <row r="16572" spans="11:11">
      <c r="K16572" s="47" t="str">
        <f t="shared" si="259"/>
        <v/>
      </c>
    </row>
    <row r="16573" spans="11:11">
      <c r="K16573" s="47" t="str">
        <f t="shared" si="259"/>
        <v/>
      </c>
    </row>
    <row r="16574" spans="11:11">
      <c r="K16574" s="47" t="str">
        <f t="shared" si="259"/>
        <v/>
      </c>
    </row>
    <row r="16575" spans="11:11">
      <c r="K16575" s="47" t="str">
        <f t="shared" si="259"/>
        <v/>
      </c>
    </row>
    <row r="16576" spans="11:11">
      <c r="K16576" s="47" t="str">
        <f t="shared" si="259"/>
        <v/>
      </c>
    </row>
    <row r="16577" spans="11:11">
      <c r="K16577" s="47" t="str">
        <f t="shared" si="259"/>
        <v/>
      </c>
    </row>
    <row r="16578" spans="11:11">
      <c r="K16578" s="47" t="str">
        <f t="shared" si="259"/>
        <v/>
      </c>
    </row>
    <row r="16579" spans="11:11">
      <c r="K16579" s="47" t="str">
        <f t="shared" si="259"/>
        <v/>
      </c>
    </row>
    <row r="16580" spans="11:11">
      <c r="K16580" s="47" t="str">
        <f t="shared" si="259"/>
        <v/>
      </c>
    </row>
    <row r="16581" spans="11:11">
      <c r="K16581" s="47" t="str">
        <f t="shared" si="259"/>
        <v/>
      </c>
    </row>
    <row r="16582" spans="11:11">
      <c r="K16582" s="47" t="str">
        <f t="shared" si="259"/>
        <v/>
      </c>
    </row>
    <row r="16583" spans="11:11">
      <c r="K16583" s="47" t="str">
        <f t="shared" si="259"/>
        <v/>
      </c>
    </row>
    <row r="16584" spans="11:11">
      <c r="K16584" s="47" t="str">
        <f t="shared" si="259"/>
        <v/>
      </c>
    </row>
    <row r="16585" spans="11:11">
      <c r="K16585" s="47" t="str">
        <f t="shared" si="259"/>
        <v/>
      </c>
    </row>
    <row r="16586" spans="11:11">
      <c r="K16586" s="47" t="str">
        <f t="shared" si="259"/>
        <v/>
      </c>
    </row>
    <row r="16587" spans="11:11">
      <c r="K16587" s="47" t="str">
        <f t="shared" si="259"/>
        <v/>
      </c>
    </row>
    <row r="16588" spans="11:11">
      <c r="K16588" s="47" t="str">
        <f t="shared" si="259"/>
        <v/>
      </c>
    </row>
    <row r="16589" spans="11:11">
      <c r="K16589" s="47" t="str">
        <f t="shared" si="259"/>
        <v/>
      </c>
    </row>
    <row r="16590" spans="11:11">
      <c r="K16590" s="47" t="str">
        <f t="shared" si="259"/>
        <v/>
      </c>
    </row>
    <row r="16591" spans="11:11">
      <c r="K16591" s="47" t="str">
        <f t="shared" si="259"/>
        <v/>
      </c>
    </row>
    <row r="16592" spans="11:11">
      <c r="K16592" s="47" t="str">
        <f t="shared" si="259"/>
        <v/>
      </c>
    </row>
    <row r="16593" spans="11:11">
      <c r="K16593" s="47" t="str">
        <f t="shared" si="259"/>
        <v/>
      </c>
    </row>
    <row r="16594" spans="11:11">
      <c r="K16594" s="47" t="str">
        <f t="shared" si="259"/>
        <v/>
      </c>
    </row>
    <row r="16595" spans="11:11">
      <c r="K16595" s="47" t="str">
        <f t="shared" ref="K16595:K16658" si="260">LEFT(C16595,2)</f>
        <v/>
      </c>
    </row>
    <row r="16596" spans="11:11">
      <c r="K16596" s="47" t="str">
        <f t="shared" si="260"/>
        <v/>
      </c>
    </row>
    <row r="16597" spans="11:11">
      <c r="K16597" s="47" t="str">
        <f t="shared" si="260"/>
        <v/>
      </c>
    </row>
    <row r="16598" spans="11:11">
      <c r="K16598" s="47" t="str">
        <f t="shared" si="260"/>
        <v/>
      </c>
    </row>
    <row r="16599" spans="11:11">
      <c r="K16599" s="47" t="str">
        <f t="shared" si="260"/>
        <v/>
      </c>
    </row>
    <row r="16600" spans="11:11">
      <c r="K16600" s="47" t="str">
        <f t="shared" si="260"/>
        <v/>
      </c>
    </row>
    <row r="16601" spans="11:11">
      <c r="K16601" s="47" t="str">
        <f t="shared" si="260"/>
        <v/>
      </c>
    </row>
    <row r="16602" spans="11:11">
      <c r="K16602" s="47" t="str">
        <f t="shared" si="260"/>
        <v/>
      </c>
    </row>
    <row r="16603" spans="11:11">
      <c r="K16603" s="47" t="str">
        <f t="shared" si="260"/>
        <v/>
      </c>
    </row>
    <row r="16604" spans="11:11">
      <c r="K16604" s="47" t="str">
        <f t="shared" si="260"/>
        <v/>
      </c>
    </row>
    <row r="16605" spans="11:11">
      <c r="K16605" s="47" t="str">
        <f t="shared" si="260"/>
        <v/>
      </c>
    </row>
    <row r="16606" spans="11:11">
      <c r="K16606" s="47" t="str">
        <f t="shared" si="260"/>
        <v/>
      </c>
    </row>
    <row r="16607" spans="11:11">
      <c r="K16607" s="47" t="str">
        <f t="shared" si="260"/>
        <v/>
      </c>
    </row>
    <row r="16608" spans="11:11">
      <c r="K16608" s="47" t="str">
        <f t="shared" si="260"/>
        <v/>
      </c>
    </row>
    <row r="16609" spans="11:11">
      <c r="K16609" s="47" t="str">
        <f t="shared" si="260"/>
        <v/>
      </c>
    </row>
    <row r="16610" spans="11:11">
      <c r="K16610" s="47" t="str">
        <f t="shared" si="260"/>
        <v/>
      </c>
    </row>
    <row r="16611" spans="11:11">
      <c r="K16611" s="47" t="str">
        <f t="shared" si="260"/>
        <v/>
      </c>
    </row>
    <row r="16612" spans="11:11">
      <c r="K16612" s="47" t="str">
        <f t="shared" si="260"/>
        <v/>
      </c>
    </row>
    <row r="16613" spans="11:11">
      <c r="K16613" s="47" t="str">
        <f t="shared" si="260"/>
        <v/>
      </c>
    </row>
    <row r="16614" spans="11:11">
      <c r="K16614" s="47" t="str">
        <f t="shared" si="260"/>
        <v/>
      </c>
    </row>
    <row r="16615" spans="11:11">
      <c r="K16615" s="47" t="str">
        <f t="shared" si="260"/>
        <v/>
      </c>
    </row>
    <row r="16616" spans="11:11">
      <c r="K16616" s="47" t="str">
        <f t="shared" si="260"/>
        <v/>
      </c>
    </row>
    <row r="16617" spans="11:11">
      <c r="K16617" s="47" t="str">
        <f t="shared" si="260"/>
        <v/>
      </c>
    </row>
    <row r="16618" spans="11:11">
      <c r="K16618" s="47" t="str">
        <f t="shared" si="260"/>
        <v/>
      </c>
    </row>
    <row r="16619" spans="11:11">
      <c r="K16619" s="47" t="str">
        <f t="shared" si="260"/>
        <v/>
      </c>
    </row>
    <row r="16620" spans="11:11">
      <c r="K16620" s="47" t="str">
        <f t="shared" si="260"/>
        <v/>
      </c>
    </row>
    <row r="16621" spans="11:11">
      <c r="K16621" s="47" t="str">
        <f t="shared" si="260"/>
        <v/>
      </c>
    </row>
    <row r="16622" spans="11:11">
      <c r="K16622" s="47" t="str">
        <f t="shared" si="260"/>
        <v/>
      </c>
    </row>
    <row r="16623" spans="11:11">
      <c r="K16623" s="47" t="str">
        <f t="shared" si="260"/>
        <v/>
      </c>
    </row>
    <row r="16624" spans="11:11">
      <c r="K16624" s="47" t="str">
        <f t="shared" si="260"/>
        <v/>
      </c>
    </row>
    <row r="16625" spans="11:11">
      <c r="K16625" s="47" t="str">
        <f t="shared" si="260"/>
        <v/>
      </c>
    </row>
    <row r="16626" spans="11:11">
      <c r="K16626" s="47" t="str">
        <f t="shared" si="260"/>
        <v/>
      </c>
    </row>
    <row r="16627" spans="11:11">
      <c r="K16627" s="47" t="str">
        <f t="shared" si="260"/>
        <v/>
      </c>
    </row>
    <row r="16628" spans="11:11">
      <c r="K16628" s="47" t="str">
        <f t="shared" si="260"/>
        <v/>
      </c>
    </row>
    <row r="16629" spans="11:11">
      <c r="K16629" s="47" t="str">
        <f t="shared" si="260"/>
        <v/>
      </c>
    </row>
    <row r="16630" spans="11:11">
      <c r="K16630" s="47" t="str">
        <f t="shared" si="260"/>
        <v/>
      </c>
    </row>
    <row r="16631" spans="11:11">
      <c r="K16631" s="47" t="str">
        <f t="shared" si="260"/>
        <v/>
      </c>
    </row>
    <row r="16632" spans="11:11">
      <c r="K16632" s="47" t="str">
        <f t="shared" si="260"/>
        <v/>
      </c>
    </row>
    <row r="16633" spans="11:11">
      <c r="K16633" s="47" t="str">
        <f t="shared" si="260"/>
        <v/>
      </c>
    </row>
    <row r="16634" spans="11:11">
      <c r="K16634" s="47" t="str">
        <f t="shared" si="260"/>
        <v/>
      </c>
    </row>
    <row r="16635" spans="11:11">
      <c r="K16635" s="47" t="str">
        <f t="shared" si="260"/>
        <v/>
      </c>
    </row>
    <row r="16636" spans="11:11">
      <c r="K16636" s="47" t="str">
        <f t="shared" si="260"/>
        <v/>
      </c>
    </row>
    <row r="16637" spans="11:11">
      <c r="K16637" s="47" t="str">
        <f t="shared" si="260"/>
        <v/>
      </c>
    </row>
    <row r="16638" spans="11:11">
      <c r="K16638" s="47" t="str">
        <f t="shared" si="260"/>
        <v/>
      </c>
    </row>
    <row r="16639" spans="11:11">
      <c r="K16639" s="47" t="str">
        <f t="shared" si="260"/>
        <v/>
      </c>
    </row>
    <row r="16640" spans="11:11">
      <c r="K16640" s="47" t="str">
        <f t="shared" si="260"/>
        <v/>
      </c>
    </row>
    <row r="16641" spans="11:11">
      <c r="K16641" s="47" t="str">
        <f t="shared" si="260"/>
        <v/>
      </c>
    </row>
    <row r="16642" spans="11:11">
      <c r="K16642" s="47" t="str">
        <f t="shared" si="260"/>
        <v/>
      </c>
    </row>
    <row r="16643" spans="11:11">
      <c r="K16643" s="47" t="str">
        <f t="shared" si="260"/>
        <v/>
      </c>
    </row>
    <row r="16644" spans="11:11">
      <c r="K16644" s="47" t="str">
        <f t="shared" si="260"/>
        <v/>
      </c>
    </row>
    <row r="16645" spans="11:11">
      <c r="K16645" s="47" t="str">
        <f t="shared" si="260"/>
        <v/>
      </c>
    </row>
    <row r="16646" spans="11:11">
      <c r="K16646" s="47" t="str">
        <f t="shared" si="260"/>
        <v/>
      </c>
    </row>
    <row r="16647" spans="11:11">
      <c r="K16647" s="47" t="str">
        <f t="shared" si="260"/>
        <v/>
      </c>
    </row>
    <row r="16648" spans="11:11">
      <c r="K16648" s="47" t="str">
        <f t="shared" si="260"/>
        <v/>
      </c>
    </row>
    <row r="16649" spans="11:11">
      <c r="K16649" s="47" t="str">
        <f t="shared" si="260"/>
        <v/>
      </c>
    </row>
    <row r="16650" spans="11:11">
      <c r="K16650" s="47" t="str">
        <f t="shared" si="260"/>
        <v/>
      </c>
    </row>
    <row r="16651" spans="11:11">
      <c r="K16651" s="47" t="str">
        <f t="shared" si="260"/>
        <v/>
      </c>
    </row>
    <row r="16652" spans="11:11">
      <c r="K16652" s="47" t="str">
        <f t="shared" si="260"/>
        <v/>
      </c>
    </row>
    <row r="16653" spans="11:11">
      <c r="K16653" s="47" t="str">
        <f t="shared" si="260"/>
        <v/>
      </c>
    </row>
    <row r="16654" spans="11:11">
      <c r="K16654" s="47" t="str">
        <f t="shared" si="260"/>
        <v/>
      </c>
    </row>
    <row r="16655" spans="11:11">
      <c r="K16655" s="47" t="str">
        <f t="shared" si="260"/>
        <v/>
      </c>
    </row>
    <row r="16656" spans="11:11">
      <c r="K16656" s="47" t="str">
        <f t="shared" si="260"/>
        <v/>
      </c>
    </row>
    <row r="16657" spans="11:11">
      <c r="K16657" s="47" t="str">
        <f t="shared" si="260"/>
        <v/>
      </c>
    </row>
    <row r="16658" spans="11:11">
      <c r="K16658" s="47" t="str">
        <f t="shared" si="260"/>
        <v/>
      </c>
    </row>
    <row r="16659" spans="11:11">
      <c r="K16659" s="47" t="str">
        <f t="shared" ref="K16659:K16722" si="261">LEFT(C16659,2)</f>
        <v/>
      </c>
    </row>
    <row r="16660" spans="11:11">
      <c r="K16660" s="47" t="str">
        <f t="shared" si="261"/>
        <v/>
      </c>
    </row>
    <row r="16661" spans="11:11">
      <c r="K16661" s="47" t="str">
        <f t="shared" si="261"/>
        <v/>
      </c>
    </row>
    <row r="16662" spans="11:11">
      <c r="K16662" s="47" t="str">
        <f t="shared" si="261"/>
        <v/>
      </c>
    </row>
    <row r="16663" spans="11:11">
      <c r="K16663" s="47" t="str">
        <f t="shared" si="261"/>
        <v/>
      </c>
    </row>
    <row r="16664" spans="11:11">
      <c r="K16664" s="47" t="str">
        <f t="shared" si="261"/>
        <v/>
      </c>
    </row>
    <row r="16665" spans="11:11">
      <c r="K16665" s="47" t="str">
        <f t="shared" si="261"/>
        <v/>
      </c>
    </row>
    <row r="16666" spans="11:11">
      <c r="K16666" s="47" t="str">
        <f t="shared" si="261"/>
        <v/>
      </c>
    </row>
    <row r="16667" spans="11:11">
      <c r="K16667" s="47" t="str">
        <f t="shared" si="261"/>
        <v/>
      </c>
    </row>
    <row r="16668" spans="11:11">
      <c r="K16668" s="47" t="str">
        <f t="shared" si="261"/>
        <v/>
      </c>
    </row>
    <row r="16669" spans="11:11">
      <c r="K16669" s="47" t="str">
        <f t="shared" si="261"/>
        <v/>
      </c>
    </row>
    <row r="16670" spans="11:11">
      <c r="K16670" s="47" t="str">
        <f t="shared" si="261"/>
        <v/>
      </c>
    </row>
    <row r="16671" spans="11:11">
      <c r="K16671" s="47" t="str">
        <f t="shared" si="261"/>
        <v/>
      </c>
    </row>
    <row r="16672" spans="11:11">
      <c r="K16672" s="47" t="str">
        <f t="shared" si="261"/>
        <v/>
      </c>
    </row>
    <row r="16673" spans="11:11">
      <c r="K16673" s="47" t="str">
        <f t="shared" si="261"/>
        <v/>
      </c>
    </row>
    <row r="16674" spans="11:11">
      <c r="K16674" s="47" t="str">
        <f t="shared" si="261"/>
        <v/>
      </c>
    </row>
    <row r="16675" spans="11:11">
      <c r="K16675" s="47" t="str">
        <f t="shared" si="261"/>
        <v/>
      </c>
    </row>
    <row r="16676" spans="11:11">
      <c r="K16676" s="47" t="str">
        <f t="shared" si="261"/>
        <v/>
      </c>
    </row>
    <row r="16677" spans="11:11">
      <c r="K16677" s="47" t="str">
        <f t="shared" si="261"/>
        <v/>
      </c>
    </row>
    <row r="16678" spans="11:11">
      <c r="K16678" s="47" t="str">
        <f t="shared" si="261"/>
        <v/>
      </c>
    </row>
    <row r="16679" spans="11:11">
      <c r="K16679" s="47" t="str">
        <f t="shared" si="261"/>
        <v/>
      </c>
    </row>
    <row r="16680" spans="11:11">
      <c r="K16680" s="47" t="str">
        <f t="shared" si="261"/>
        <v/>
      </c>
    </row>
    <row r="16681" spans="11:11">
      <c r="K16681" s="47" t="str">
        <f t="shared" si="261"/>
        <v/>
      </c>
    </row>
    <row r="16682" spans="11:11">
      <c r="K16682" s="47" t="str">
        <f t="shared" si="261"/>
        <v/>
      </c>
    </row>
    <row r="16683" spans="11:11">
      <c r="K16683" s="47" t="str">
        <f t="shared" si="261"/>
        <v/>
      </c>
    </row>
    <row r="16684" spans="11:11">
      <c r="K16684" s="47" t="str">
        <f t="shared" si="261"/>
        <v/>
      </c>
    </row>
    <row r="16685" spans="11:11">
      <c r="K16685" s="47" t="str">
        <f t="shared" si="261"/>
        <v/>
      </c>
    </row>
    <row r="16686" spans="11:11">
      <c r="K16686" s="47" t="str">
        <f t="shared" si="261"/>
        <v/>
      </c>
    </row>
    <row r="16687" spans="11:11">
      <c r="K16687" s="47" t="str">
        <f t="shared" si="261"/>
        <v/>
      </c>
    </row>
    <row r="16688" spans="11:11">
      <c r="K16688" s="47" t="str">
        <f t="shared" si="261"/>
        <v/>
      </c>
    </row>
    <row r="16689" spans="11:11">
      <c r="K16689" s="47" t="str">
        <f t="shared" si="261"/>
        <v/>
      </c>
    </row>
    <row r="16690" spans="11:11">
      <c r="K16690" s="47" t="str">
        <f t="shared" si="261"/>
        <v/>
      </c>
    </row>
    <row r="16691" spans="11:11">
      <c r="K16691" s="47" t="str">
        <f t="shared" si="261"/>
        <v/>
      </c>
    </row>
    <row r="16692" spans="11:11">
      <c r="K16692" s="47" t="str">
        <f t="shared" si="261"/>
        <v/>
      </c>
    </row>
    <row r="16693" spans="11:11">
      <c r="K16693" s="47" t="str">
        <f t="shared" si="261"/>
        <v/>
      </c>
    </row>
    <row r="16694" spans="11:11">
      <c r="K16694" s="47" t="str">
        <f t="shared" si="261"/>
        <v/>
      </c>
    </row>
    <row r="16695" spans="11:11">
      <c r="K16695" s="47" t="str">
        <f t="shared" si="261"/>
        <v/>
      </c>
    </row>
    <row r="16696" spans="11:11">
      <c r="K16696" s="47" t="str">
        <f t="shared" si="261"/>
        <v/>
      </c>
    </row>
    <row r="16697" spans="11:11">
      <c r="K16697" s="47" t="str">
        <f t="shared" si="261"/>
        <v/>
      </c>
    </row>
    <row r="16698" spans="11:11">
      <c r="K16698" s="47" t="str">
        <f t="shared" si="261"/>
        <v/>
      </c>
    </row>
    <row r="16699" spans="11:11">
      <c r="K16699" s="47" t="str">
        <f t="shared" si="261"/>
        <v/>
      </c>
    </row>
    <row r="16700" spans="11:11">
      <c r="K16700" s="47" t="str">
        <f t="shared" si="261"/>
        <v/>
      </c>
    </row>
    <row r="16701" spans="11:11">
      <c r="K16701" s="47" t="str">
        <f t="shared" si="261"/>
        <v/>
      </c>
    </row>
    <row r="16702" spans="11:11">
      <c r="K16702" s="47" t="str">
        <f t="shared" si="261"/>
        <v/>
      </c>
    </row>
    <row r="16703" spans="11:11">
      <c r="K16703" s="47" t="str">
        <f t="shared" si="261"/>
        <v/>
      </c>
    </row>
    <row r="16704" spans="11:11">
      <c r="K16704" s="47" t="str">
        <f t="shared" si="261"/>
        <v/>
      </c>
    </row>
    <row r="16705" spans="11:11">
      <c r="K16705" s="47" t="str">
        <f t="shared" si="261"/>
        <v/>
      </c>
    </row>
    <row r="16706" spans="11:11">
      <c r="K16706" s="47" t="str">
        <f t="shared" si="261"/>
        <v/>
      </c>
    </row>
    <row r="16707" spans="11:11">
      <c r="K16707" s="47" t="str">
        <f t="shared" si="261"/>
        <v/>
      </c>
    </row>
    <row r="16708" spans="11:11">
      <c r="K16708" s="47" t="str">
        <f t="shared" si="261"/>
        <v/>
      </c>
    </row>
    <row r="16709" spans="11:11">
      <c r="K16709" s="47" t="str">
        <f t="shared" si="261"/>
        <v/>
      </c>
    </row>
    <row r="16710" spans="11:11">
      <c r="K16710" s="47" t="str">
        <f t="shared" si="261"/>
        <v/>
      </c>
    </row>
    <row r="16711" spans="11:11">
      <c r="K16711" s="47" t="str">
        <f t="shared" si="261"/>
        <v/>
      </c>
    </row>
    <row r="16712" spans="11:11">
      <c r="K16712" s="47" t="str">
        <f t="shared" si="261"/>
        <v/>
      </c>
    </row>
    <row r="16713" spans="11:11">
      <c r="K16713" s="47" t="str">
        <f t="shared" si="261"/>
        <v/>
      </c>
    </row>
    <row r="16714" spans="11:11">
      <c r="K16714" s="47" t="str">
        <f t="shared" si="261"/>
        <v/>
      </c>
    </row>
    <row r="16715" spans="11:11">
      <c r="K16715" s="47" t="str">
        <f t="shared" si="261"/>
        <v/>
      </c>
    </row>
    <row r="16716" spans="11:11">
      <c r="K16716" s="47" t="str">
        <f t="shared" si="261"/>
        <v/>
      </c>
    </row>
    <row r="16717" spans="11:11">
      <c r="K16717" s="47" t="str">
        <f t="shared" si="261"/>
        <v/>
      </c>
    </row>
    <row r="16718" spans="11:11">
      <c r="K16718" s="47" t="str">
        <f t="shared" si="261"/>
        <v/>
      </c>
    </row>
    <row r="16719" spans="11:11">
      <c r="K16719" s="47" t="str">
        <f t="shared" si="261"/>
        <v/>
      </c>
    </row>
    <row r="16720" spans="11:11">
      <c r="K16720" s="47" t="str">
        <f t="shared" si="261"/>
        <v/>
      </c>
    </row>
    <row r="16721" spans="11:11">
      <c r="K16721" s="47" t="str">
        <f t="shared" si="261"/>
        <v/>
      </c>
    </row>
    <row r="16722" spans="11:11">
      <c r="K16722" s="47" t="str">
        <f t="shared" si="261"/>
        <v/>
      </c>
    </row>
    <row r="16723" spans="11:11">
      <c r="K16723" s="47" t="str">
        <f t="shared" ref="K16723:K16786" si="262">LEFT(C16723,2)</f>
        <v/>
      </c>
    </row>
    <row r="16724" spans="11:11">
      <c r="K16724" s="47" t="str">
        <f t="shared" si="262"/>
        <v/>
      </c>
    </row>
    <row r="16725" spans="11:11">
      <c r="K16725" s="47" t="str">
        <f t="shared" si="262"/>
        <v/>
      </c>
    </row>
    <row r="16726" spans="11:11">
      <c r="K16726" s="47" t="str">
        <f t="shared" si="262"/>
        <v/>
      </c>
    </row>
    <row r="16727" spans="11:11">
      <c r="K16727" s="47" t="str">
        <f t="shared" si="262"/>
        <v/>
      </c>
    </row>
    <row r="16728" spans="11:11">
      <c r="K16728" s="47" t="str">
        <f t="shared" si="262"/>
        <v/>
      </c>
    </row>
    <row r="16729" spans="11:11">
      <c r="K16729" s="47" t="str">
        <f t="shared" si="262"/>
        <v/>
      </c>
    </row>
    <row r="16730" spans="11:11">
      <c r="K16730" s="47" t="str">
        <f t="shared" si="262"/>
        <v/>
      </c>
    </row>
    <row r="16731" spans="11:11">
      <c r="K16731" s="47" t="str">
        <f t="shared" si="262"/>
        <v/>
      </c>
    </row>
    <row r="16732" spans="11:11">
      <c r="K16732" s="47" t="str">
        <f t="shared" si="262"/>
        <v/>
      </c>
    </row>
    <row r="16733" spans="11:11">
      <c r="K16733" s="47" t="str">
        <f t="shared" si="262"/>
        <v/>
      </c>
    </row>
    <row r="16734" spans="11:11">
      <c r="K16734" s="47" t="str">
        <f t="shared" si="262"/>
        <v/>
      </c>
    </row>
    <row r="16735" spans="11:11">
      <c r="K16735" s="47" t="str">
        <f t="shared" si="262"/>
        <v/>
      </c>
    </row>
    <row r="16736" spans="11:11">
      <c r="K16736" s="47" t="str">
        <f t="shared" si="262"/>
        <v/>
      </c>
    </row>
    <row r="16737" spans="11:11">
      <c r="K16737" s="47" t="str">
        <f t="shared" si="262"/>
        <v/>
      </c>
    </row>
    <row r="16738" spans="11:11">
      <c r="K16738" s="47" t="str">
        <f t="shared" si="262"/>
        <v/>
      </c>
    </row>
    <row r="16739" spans="11:11">
      <c r="K16739" s="47" t="str">
        <f t="shared" si="262"/>
        <v/>
      </c>
    </row>
    <row r="16740" spans="11:11">
      <c r="K16740" s="47" t="str">
        <f t="shared" si="262"/>
        <v/>
      </c>
    </row>
    <row r="16741" spans="11:11">
      <c r="K16741" s="47" t="str">
        <f t="shared" si="262"/>
        <v/>
      </c>
    </row>
    <row r="16742" spans="11:11">
      <c r="K16742" s="47" t="str">
        <f t="shared" si="262"/>
        <v/>
      </c>
    </row>
    <row r="16743" spans="11:11">
      <c r="K16743" s="47" t="str">
        <f t="shared" si="262"/>
        <v/>
      </c>
    </row>
    <row r="16744" spans="11:11">
      <c r="K16744" s="47" t="str">
        <f t="shared" si="262"/>
        <v/>
      </c>
    </row>
    <row r="16745" spans="11:11">
      <c r="K16745" s="47" t="str">
        <f t="shared" si="262"/>
        <v/>
      </c>
    </row>
    <row r="16746" spans="11:11">
      <c r="K16746" s="47" t="str">
        <f t="shared" si="262"/>
        <v/>
      </c>
    </row>
    <row r="16747" spans="11:11">
      <c r="K16747" s="47" t="str">
        <f t="shared" si="262"/>
        <v/>
      </c>
    </row>
    <row r="16748" spans="11:11">
      <c r="K16748" s="47" t="str">
        <f t="shared" si="262"/>
        <v/>
      </c>
    </row>
    <row r="16749" spans="11:11">
      <c r="K16749" s="47" t="str">
        <f t="shared" si="262"/>
        <v/>
      </c>
    </row>
    <row r="16750" spans="11:11">
      <c r="K16750" s="47" t="str">
        <f t="shared" si="262"/>
        <v/>
      </c>
    </row>
    <row r="16751" spans="11:11">
      <c r="K16751" s="47" t="str">
        <f t="shared" si="262"/>
        <v/>
      </c>
    </row>
    <row r="16752" spans="11:11">
      <c r="K16752" s="47" t="str">
        <f t="shared" si="262"/>
        <v/>
      </c>
    </row>
    <row r="16753" spans="11:11">
      <c r="K16753" s="47" t="str">
        <f t="shared" si="262"/>
        <v/>
      </c>
    </row>
    <row r="16754" spans="11:11">
      <c r="K16754" s="47" t="str">
        <f t="shared" si="262"/>
        <v/>
      </c>
    </row>
    <row r="16755" spans="11:11">
      <c r="K16755" s="47" t="str">
        <f t="shared" si="262"/>
        <v/>
      </c>
    </row>
    <row r="16756" spans="11:11">
      <c r="K16756" s="47" t="str">
        <f t="shared" si="262"/>
        <v/>
      </c>
    </row>
    <row r="16757" spans="11:11">
      <c r="K16757" s="47" t="str">
        <f t="shared" si="262"/>
        <v/>
      </c>
    </row>
    <row r="16758" spans="11:11">
      <c r="K16758" s="47" t="str">
        <f t="shared" si="262"/>
        <v/>
      </c>
    </row>
    <row r="16759" spans="11:11">
      <c r="K16759" s="47" t="str">
        <f t="shared" si="262"/>
        <v/>
      </c>
    </row>
    <row r="16760" spans="11:11">
      <c r="K16760" s="47" t="str">
        <f t="shared" si="262"/>
        <v/>
      </c>
    </row>
    <row r="16761" spans="11:11">
      <c r="K16761" s="47" t="str">
        <f t="shared" si="262"/>
        <v/>
      </c>
    </row>
    <row r="16762" spans="11:11">
      <c r="K16762" s="47" t="str">
        <f t="shared" si="262"/>
        <v/>
      </c>
    </row>
    <row r="16763" spans="11:11">
      <c r="K16763" s="47" t="str">
        <f t="shared" si="262"/>
        <v/>
      </c>
    </row>
    <row r="16764" spans="11:11">
      <c r="K16764" s="47" t="str">
        <f t="shared" si="262"/>
        <v/>
      </c>
    </row>
    <row r="16765" spans="11:11">
      <c r="K16765" s="47" t="str">
        <f t="shared" si="262"/>
        <v/>
      </c>
    </row>
    <row r="16766" spans="11:11">
      <c r="K16766" s="47" t="str">
        <f t="shared" si="262"/>
        <v/>
      </c>
    </row>
    <row r="16767" spans="11:11">
      <c r="K16767" s="47" t="str">
        <f t="shared" si="262"/>
        <v/>
      </c>
    </row>
    <row r="16768" spans="11:11">
      <c r="K16768" s="47" t="str">
        <f t="shared" si="262"/>
        <v/>
      </c>
    </row>
    <row r="16769" spans="11:11">
      <c r="K16769" s="47" t="str">
        <f t="shared" si="262"/>
        <v/>
      </c>
    </row>
    <row r="16770" spans="11:11">
      <c r="K16770" s="47" t="str">
        <f t="shared" si="262"/>
        <v/>
      </c>
    </row>
    <row r="16771" spans="11:11">
      <c r="K16771" s="47" t="str">
        <f t="shared" si="262"/>
        <v/>
      </c>
    </row>
    <row r="16772" spans="11:11">
      <c r="K16772" s="47" t="str">
        <f t="shared" si="262"/>
        <v/>
      </c>
    </row>
    <row r="16773" spans="11:11">
      <c r="K16773" s="47" t="str">
        <f t="shared" si="262"/>
        <v/>
      </c>
    </row>
    <row r="16774" spans="11:11">
      <c r="K16774" s="47" t="str">
        <f t="shared" si="262"/>
        <v/>
      </c>
    </row>
    <row r="16775" spans="11:11">
      <c r="K16775" s="47" t="str">
        <f t="shared" si="262"/>
        <v/>
      </c>
    </row>
    <row r="16776" spans="11:11">
      <c r="K16776" s="47" t="str">
        <f t="shared" si="262"/>
        <v/>
      </c>
    </row>
    <row r="16777" spans="11:11">
      <c r="K16777" s="47" t="str">
        <f t="shared" si="262"/>
        <v/>
      </c>
    </row>
    <row r="16778" spans="11:11">
      <c r="K16778" s="47" t="str">
        <f t="shared" si="262"/>
        <v/>
      </c>
    </row>
    <row r="16779" spans="11:11">
      <c r="K16779" s="47" t="str">
        <f t="shared" si="262"/>
        <v/>
      </c>
    </row>
    <row r="16780" spans="11:11">
      <c r="K16780" s="47" t="str">
        <f t="shared" si="262"/>
        <v/>
      </c>
    </row>
    <row r="16781" spans="11:11">
      <c r="K16781" s="47" t="str">
        <f t="shared" si="262"/>
        <v/>
      </c>
    </row>
    <row r="16782" spans="11:11">
      <c r="K16782" s="47" t="str">
        <f t="shared" si="262"/>
        <v/>
      </c>
    </row>
    <row r="16783" spans="11:11">
      <c r="K16783" s="47" t="str">
        <f t="shared" si="262"/>
        <v/>
      </c>
    </row>
    <row r="16784" spans="11:11">
      <c r="K16784" s="47" t="str">
        <f t="shared" si="262"/>
        <v/>
      </c>
    </row>
    <row r="16785" spans="11:11">
      <c r="K16785" s="47" t="str">
        <f t="shared" si="262"/>
        <v/>
      </c>
    </row>
    <row r="16786" spans="11:11">
      <c r="K16786" s="47" t="str">
        <f t="shared" si="262"/>
        <v/>
      </c>
    </row>
    <row r="16787" spans="11:11">
      <c r="K16787" s="47" t="str">
        <f t="shared" ref="K16787:K16850" si="263">LEFT(C16787,2)</f>
        <v/>
      </c>
    </row>
    <row r="16788" spans="11:11">
      <c r="K16788" s="47" t="str">
        <f t="shared" si="263"/>
        <v/>
      </c>
    </row>
    <row r="16789" spans="11:11">
      <c r="K16789" s="47" t="str">
        <f t="shared" si="263"/>
        <v/>
      </c>
    </row>
    <row r="16790" spans="11:11">
      <c r="K16790" s="47" t="str">
        <f t="shared" si="263"/>
        <v/>
      </c>
    </row>
    <row r="16791" spans="11:11">
      <c r="K16791" s="47" t="str">
        <f t="shared" si="263"/>
        <v/>
      </c>
    </row>
    <row r="16792" spans="11:11">
      <c r="K16792" s="47" t="str">
        <f t="shared" si="263"/>
        <v/>
      </c>
    </row>
    <row r="16793" spans="11:11">
      <c r="K16793" s="47" t="str">
        <f t="shared" si="263"/>
        <v/>
      </c>
    </row>
    <row r="16794" spans="11:11">
      <c r="K16794" s="47" t="str">
        <f t="shared" si="263"/>
        <v/>
      </c>
    </row>
    <row r="16795" spans="11:11">
      <c r="K16795" s="47" t="str">
        <f t="shared" si="263"/>
        <v/>
      </c>
    </row>
    <row r="16796" spans="11:11">
      <c r="K16796" s="47" t="str">
        <f t="shared" si="263"/>
        <v/>
      </c>
    </row>
    <row r="16797" spans="11:11">
      <c r="K16797" s="47" t="str">
        <f t="shared" si="263"/>
        <v/>
      </c>
    </row>
    <row r="16798" spans="11:11">
      <c r="K16798" s="47" t="str">
        <f t="shared" si="263"/>
        <v/>
      </c>
    </row>
    <row r="16799" spans="11:11">
      <c r="K16799" s="47" t="str">
        <f t="shared" si="263"/>
        <v/>
      </c>
    </row>
    <row r="16800" spans="11:11">
      <c r="K16800" s="47" t="str">
        <f t="shared" si="263"/>
        <v/>
      </c>
    </row>
    <row r="16801" spans="11:11">
      <c r="K16801" s="47" t="str">
        <f t="shared" si="263"/>
        <v/>
      </c>
    </row>
    <row r="16802" spans="11:11">
      <c r="K16802" s="47" t="str">
        <f t="shared" si="263"/>
        <v/>
      </c>
    </row>
    <row r="16803" spans="11:11">
      <c r="K16803" s="47" t="str">
        <f t="shared" si="263"/>
        <v/>
      </c>
    </row>
    <row r="16804" spans="11:11">
      <c r="K16804" s="47" t="str">
        <f t="shared" si="263"/>
        <v/>
      </c>
    </row>
    <row r="16805" spans="11:11">
      <c r="K16805" s="47" t="str">
        <f t="shared" si="263"/>
        <v/>
      </c>
    </row>
    <row r="16806" spans="11:11">
      <c r="K16806" s="47" t="str">
        <f t="shared" si="263"/>
        <v/>
      </c>
    </row>
    <row r="16807" spans="11:11">
      <c r="K16807" s="47" t="str">
        <f t="shared" si="263"/>
        <v/>
      </c>
    </row>
    <row r="16808" spans="11:11">
      <c r="K16808" s="47" t="str">
        <f t="shared" si="263"/>
        <v/>
      </c>
    </row>
    <row r="16809" spans="11:11">
      <c r="K16809" s="47" t="str">
        <f t="shared" si="263"/>
        <v/>
      </c>
    </row>
    <row r="16810" spans="11:11">
      <c r="K16810" s="47" t="str">
        <f t="shared" si="263"/>
        <v/>
      </c>
    </row>
    <row r="16811" spans="11:11">
      <c r="K16811" s="47" t="str">
        <f t="shared" si="263"/>
        <v/>
      </c>
    </row>
    <row r="16812" spans="11:11">
      <c r="K16812" s="47" t="str">
        <f t="shared" si="263"/>
        <v/>
      </c>
    </row>
    <row r="16813" spans="11:11">
      <c r="K16813" s="47" t="str">
        <f t="shared" si="263"/>
        <v/>
      </c>
    </row>
    <row r="16814" spans="11:11">
      <c r="K16814" s="47" t="str">
        <f t="shared" si="263"/>
        <v/>
      </c>
    </row>
    <row r="16815" spans="11:11">
      <c r="K16815" s="47" t="str">
        <f t="shared" si="263"/>
        <v/>
      </c>
    </row>
    <row r="16816" spans="11:11">
      <c r="K16816" s="47" t="str">
        <f t="shared" si="263"/>
        <v/>
      </c>
    </row>
    <row r="16817" spans="11:11">
      <c r="K16817" s="47" t="str">
        <f t="shared" si="263"/>
        <v/>
      </c>
    </row>
    <row r="16818" spans="11:11">
      <c r="K16818" s="47" t="str">
        <f t="shared" si="263"/>
        <v/>
      </c>
    </row>
    <row r="16819" spans="11:11">
      <c r="K16819" s="47" t="str">
        <f t="shared" si="263"/>
        <v/>
      </c>
    </row>
    <row r="16820" spans="11:11">
      <c r="K16820" s="47" t="str">
        <f t="shared" si="263"/>
        <v/>
      </c>
    </row>
    <row r="16821" spans="11:11">
      <c r="K16821" s="47" t="str">
        <f t="shared" si="263"/>
        <v/>
      </c>
    </row>
    <row r="16822" spans="11:11">
      <c r="K16822" s="47" t="str">
        <f t="shared" si="263"/>
        <v/>
      </c>
    </row>
    <row r="16823" spans="11:11">
      <c r="K16823" s="47" t="str">
        <f t="shared" si="263"/>
        <v/>
      </c>
    </row>
    <row r="16824" spans="11:11">
      <c r="K16824" s="47" t="str">
        <f t="shared" si="263"/>
        <v/>
      </c>
    </row>
    <row r="16825" spans="11:11">
      <c r="K16825" s="47" t="str">
        <f t="shared" si="263"/>
        <v/>
      </c>
    </row>
    <row r="16826" spans="11:11">
      <c r="K16826" s="47" t="str">
        <f t="shared" si="263"/>
        <v/>
      </c>
    </row>
    <row r="16827" spans="11:11">
      <c r="K16827" s="47" t="str">
        <f t="shared" si="263"/>
        <v/>
      </c>
    </row>
    <row r="16828" spans="11:11">
      <c r="K16828" s="47" t="str">
        <f t="shared" si="263"/>
        <v/>
      </c>
    </row>
    <row r="16829" spans="11:11">
      <c r="K16829" s="47" t="str">
        <f t="shared" si="263"/>
        <v/>
      </c>
    </row>
    <row r="16830" spans="11:11">
      <c r="K16830" s="47" t="str">
        <f t="shared" si="263"/>
        <v/>
      </c>
    </row>
    <row r="16831" spans="11:11">
      <c r="K16831" s="47" t="str">
        <f t="shared" si="263"/>
        <v/>
      </c>
    </row>
    <row r="16832" spans="11:11">
      <c r="K16832" s="47" t="str">
        <f t="shared" si="263"/>
        <v/>
      </c>
    </row>
    <row r="16833" spans="11:11">
      <c r="K16833" s="47" t="str">
        <f t="shared" si="263"/>
        <v/>
      </c>
    </row>
    <row r="16834" spans="11:11">
      <c r="K16834" s="47" t="str">
        <f t="shared" si="263"/>
        <v/>
      </c>
    </row>
    <row r="16835" spans="11:11">
      <c r="K16835" s="47" t="str">
        <f t="shared" si="263"/>
        <v/>
      </c>
    </row>
    <row r="16836" spans="11:11">
      <c r="K16836" s="47" t="str">
        <f t="shared" si="263"/>
        <v/>
      </c>
    </row>
    <row r="16837" spans="11:11">
      <c r="K16837" s="47" t="str">
        <f t="shared" si="263"/>
        <v/>
      </c>
    </row>
    <row r="16838" spans="11:11">
      <c r="K16838" s="47" t="str">
        <f t="shared" si="263"/>
        <v/>
      </c>
    </row>
    <row r="16839" spans="11:11">
      <c r="K16839" s="47" t="str">
        <f t="shared" si="263"/>
        <v/>
      </c>
    </row>
    <row r="16840" spans="11:11">
      <c r="K16840" s="47" t="str">
        <f t="shared" si="263"/>
        <v/>
      </c>
    </row>
    <row r="16841" spans="11:11">
      <c r="K16841" s="47" t="str">
        <f t="shared" si="263"/>
        <v/>
      </c>
    </row>
    <row r="16842" spans="11:11">
      <c r="K16842" s="47" t="str">
        <f t="shared" si="263"/>
        <v/>
      </c>
    </row>
    <row r="16843" spans="11:11">
      <c r="K16843" s="47" t="str">
        <f t="shared" si="263"/>
        <v/>
      </c>
    </row>
    <row r="16844" spans="11:11">
      <c r="K16844" s="47" t="str">
        <f t="shared" si="263"/>
        <v/>
      </c>
    </row>
    <row r="16845" spans="11:11">
      <c r="K16845" s="47" t="str">
        <f t="shared" si="263"/>
        <v/>
      </c>
    </row>
    <row r="16846" spans="11:11">
      <c r="K16846" s="47" t="str">
        <f t="shared" si="263"/>
        <v/>
      </c>
    </row>
    <row r="16847" spans="11:11">
      <c r="K16847" s="47" t="str">
        <f t="shared" si="263"/>
        <v/>
      </c>
    </row>
    <row r="16848" spans="11:11">
      <c r="K16848" s="47" t="str">
        <f t="shared" si="263"/>
        <v/>
      </c>
    </row>
    <row r="16849" spans="11:11">
      <c r="K16849" s="47" t="str">
        <f t="shared" si="263"/>
        <v/>
      </c>
    </row>
    <row r="16850" spans="11:11">
      <c r="K16850" s="47" t="str">
        <f t="shared" si="263"/>
        <v/>
      </c>
    </row>
    <row r="16851" spans="11:11">
      <c r="K16851" s="47" t="str">
        <f t="shared" ref="K16851:K16914" si="264">LEFT(C16851,2)</f>
        <v/>
      </c>
    </row>
    <row r="16852" spans="11:11">
      <c r="K16852" s="47" t="str">
        <f t="shared" si="264"/>
        <v/>
      </c>
    </row>
    <row r="16853" spans="11:11">
      <c r="K16853" s="47" t="str">
        <f t="shared" si="264"/>
        <v/>
      </c>
    </row>
    <row r="16854" spans="11:11">
      <c r="K16854" s="47" t="str">
        <f t="shared" si="264"/>
        <v/>
      </c>
    </row>
    <row r="16855" spans="11:11">
      <c r="K16855" s="47" t="str">
        <f t="shared" si="264"/>
        <v/>
      </c>
    </row>
    <row r="16856" spans="11:11">
      <c r="K16856" s="47" t="str">
        <f t="shared" si="264"/>
        <v/>
      </c>
    </row>
    <row r="16857" spans="11:11">
      <c r="K16857" s="47" t="str">
        <f t="shared" si="264"/>
        <v/>
      </c>
    </row>
    <row r="16858" spans="11:11">
      <c r="K16858" s="47" t="str">
        <f t="shared" si="264"/>
        <v/>
      </c>
    </row>
    <row r="16859" spans="11:11">
      <c r="K16859" s="47" t="str">
        <f t="shared" si="264"/>
        <v/>
      </c>
    </row>
    <row r="16860" spans="11:11">
      <c r="K16860" s="47" t="str">
        <f t="shared" si="264"/>
        <v/>
      </c>
    </row>
    <row r="16861" spans="11:11">
      <c r="K16861" s="47" t="str">
        <f t="shared" si="264"/>
        <v/>
      </c>
    </row>
    <row r="16862" spans="11:11">
      <c r="K16862" s="47" t="str">
        <f t="shared" si="264"/>
        <v/>
      </c>
    </row>
    <row r="16863" spans="11:11">
      <c r="K16863" s="47" t="str">
        <f t="shared" si="264"/>
        <v/>
      </c>
    </row>
    <row r="16864" spans="11:11">
      <c r="K16864" s="47" t="str">
        <f t="shared" si="264"/>
        <v/>
      </c>
    </row>
    <row r="16865" spans="11:11">
      <c r="K16865" s="47" t="str">
        <f t="shared" si="264"/>
        <v/>
      </c>
    </row>
    <row r="16866" spans="11:11">
      <c r="K16866" s="47" t="str">
        <f t="shared" si="264"/>
        <v/>
      </c>
    </row>
    <row r="16867" spans="11:11">
      <c r="K16867" s="47" t="str">
        <f t="shared" si="264"/>
        <v/>
      </c>
    </row>
    <row r="16868" spans="11:11">
      <c r="K16868" s="47" t="str">
        <f t="shared" si="264"/>
        <v/>
      </c>
    </row>
    <row r="16869" spans="11:11">
      <c r="K16869" s="47" t="str">
        <f t="shared" si="264"/>
        <v/>
      </c>
    </row>
    <row r="16870" spans="11:11">
      <c r="K16870" s="47" t="str">
        <f t="shared" si="264"/>
        <v/>
      </c>
    </row>
    <row r="16871" spans="11:11">
      <c r="K16871" s="47" t="str">
        <f t="shared" si="264"/>
        <v/>
      </c>
    </row>
    <row r="16872" spans="11:11">
      <c r="K16872" s="47" t="str">
        <f t="shared" si="264"/>
        <v/>
      </c>
    </row>
    <row r="16873" spans="11:11">
      <c r="K16873" s="47" t="str">
        <f t="shared" si="264"/>
        <v/>
      </c>
    </row>
    <row r="16874" spans="11:11">
      <c r="K16874" s="47" t="str">
        <f t="shared" si="264"/>
        <v/>
      </c>
    </row>
    <row r="16875" spans="11:11">
      <c r="K16875" s="47" t="str">
        <f t="shared" si="264"/>
        <v/>
      </c>
    </row>
    <row r="16876" spans="11:11">
      <c r="K16876" s="47" t="str">
        <f t="shared" si="264"/>
        <v/>
      </c>
    </row>
    <row r="16877" spans="11:11">
      <c r="K16877" s="47" t="str">
        <f t="shared" si="264"/>
        <v/>
      </c>
    </row>
    <row r="16878" spans="11:11">
      <c r="K16878" s="47" t="str">
        <f t="shared" si="264"/>
        <v/>
      </c>
    </row>
    <row r="16879" spans="11:11">
      <c r="K16879" s="47" t="str">
        <f t="shared" si="264"/>
        <v/>
      </c>
    </row>
    <row r="16880" spans="11:11">
      <c r="K16880" s="47" t="str">
        <f t="shared" si="264"/>
        <v/>
      </c>
    </row>
    <row r="16881" spans="11:11">
      <c r="K16881" s="47" t="str">
        <f t="shared" si="264"/>
        <v/>
      </c>
    </row>
    <row r="16882" spans="11:11">
      <c r="K16882" s="47" t="str">
        <f t="shared" si="264"/>
        <v/>
      </c>
    </row>
    <row r="16883" spans="11:11">
      <c r="K16883" s="47" t="str">
        <f t="shared" si="264"/>
        <v/>
      </c>
    </row>
    <row r="16884" spans="11:11">
      <c r="K16884" s="47" t="str">
        <f t="shared" si="264"/>
        <v/>
      </c>
    </row>
    <row r="16885" spans="11:11">
      <c r="K16885" s="47" t="str">
        <f t="shared" si="264"/>
        <v/>
      </c>
    </row>
    <row r="16886" spans="11:11">
      <c r="K16886" s="47" t="str">
        <f t="shared" si="264"/>
        <v/>
      </c>
    </row>
    <row r="16887" spans="11:11">
      <c r="K16887" s="47" t="str">
        <f t="shared" si="264"/>
        <v/>
      </c>
    </row>
    <row r="16888" spans="11:11">
      <c r="K16888" s="47" t="str">
        <f t="shared" si="264"/>
        <v/>
      </c>
    </row>
    <row r="16889" spans="11:11">
      <c r="K16889" s="47" t="str">
        <f t="shared" si="264"/>
        <v/>
      </c>
    </row>
    <row r="16890" spans="11:11">
      <c r="K16890" s="47" t="str">
        <f t="shared" si="264"/>
        <v/>
      </c>
    </row>
    <row r="16891" spans="11:11">
      <c r="K16891" s="47" t="str">
        <f t="shared" si="264"/>
        <v/>
      </c>
    </row>
    <row r="16892" spans="11:11">
      <c r="K16892" s="47" t="str">
        <f t="shared" si="264"/>
        <v/>
      </c>
    </row>
    <row r="16893" spans="11:11">
      <c r="K16893" s="47" t="str">
        <f t="shared" si="264"/>
        <v/>
      </c>
    </row>
    <row r="16894" spans="11:11">
      <c r="K16894" s="47" t="str">
        <f t="shared" si="264"/>
        <v/>
      </c>
    </row>
    <row r="16895" spans="11:11">
      <c r="K16895" s="47" t="str">
        <f t="shared" si="264"/>
        <v/>
      </c>
    </row>
    <row r="16896" spans="11:11">
      <c r="K16896" s="47" t="str">
        <f t="shared" si="264"/>
        <v/>
      </c>
    </row>
    <row r="16897" spans="11:11">
      <c r="K16897" s="47" t="str">
        <f t="shared" si="264"/>
        <v/>
      </c>
    </row>
    <row r="16898" spans="11:11">
      <c r="K16898" s="47" t="str">
        <f t="shared" si="264"/>
        <v/>
      </c>
    </row>
    <row r="16899" spans="11:11">
      <c r="K16899" s="47" t="str">
        <f t="shared" si="264"/>
        <v/>
      </c>
    </row>
    <row r="16900" spans="11:11">
      <c r="K16900" s="47" t="str">
        <f t="shared" si="264"/>
        <v/>
      </c>
    </row>
    <row r="16901" spans="11:11">
      <c r="K16901" s="47" t="str">
        <f t="shared" si="264"/>
        <v/>
      </c>
    </row>
    <row r="16902" spans="11:11">
      <c r="K16902" s="47" t="str">
        <f t="shared" si="264"/>
        <v/>
      </c>
    </row>
    <row r="16903" spans="11:11">
      <c r="K16903" s="47" t="str">
        <f t="shared" si="264"/>
        <v/>
      </c>
    </row>
    <row r="16904" spans="11:11">
      <c r="K16904" s="47" t="str">
        <f t="shared" si="264"/>
        <v/>
      </c>
    </row>
    <row r="16905" spans="11:11">
      <c r="K16905" s="47" t="str">
        <f t="shared" si="264"/>
        <v/>
      </c>
    </row>
    <row r="16906" spans="11:11">
      <c r="K16906" s="47" t="str">
        <f t="shared" si="264"/>
        <v/>
      </c>
    </row>
    <row r="16907" spans="11:11">
      <c r="K16907" s="47" t="str">
        <f t="shared" si="264"/>
        <v/>
      </c>
    </row>
    <row r="16908" spans="11:11">
      <c r="K16908" s="47" t="str">
        <f t="shared" si="264"/>
        <v/>
      </c>
    </row>
    <row r="16909" spans="11:11">
      <c r="K16909" s="47" t="str">
        <f t="shared" si="264"/>
        <v/>
      </c>
    </row>
    <row r="16910" spans="11:11">
      <c r="K16910" s="47" t="str">
        <f t="shared" si="264"/>
        <v/>
      </c>
    </row>
    <row r="16911" spans="11:11">
      <c r="K16911" s="47" t="str">
        <f t="shared" si="264"/>
        <v/>
      </c>
    </row>
    <row r="16912" spans="11:11">
      <c r="K16912" s="47" t="str">
        <f t="shared" si="264"/>
        <v/>
      </c>
    </row>
    <row r="16913" spans="11:11">
      <c r="K16913" s="47" t="str">
        <f t="shared" si="264"/>
        <v/>
      </c>
    </row>
    <row r="16914" spans="11:11">
      <c r="K16914" s="47" t="str">
        <f t="shared" si="264"/>
        <v/>
      </c>
    </row>
    <row r="16915" spans="11:11">
      <c r="K16915" s="47" t="str">
        <f t="shared" ref="K16915:K16978" si="265">LEFT(C16915,2)</f>
        <v/>
      </c>
    </row>
    <row r="16916" spans="11:11">
      <c r="K16916" s="47" t="str">
        <f t="shared" si="265"/>
        <v/>
      </c>
    </row>
    <row r="16917" spans="11:11">
      <c r="K16917" s="47" t="str">
        <f t="shared" si="265"/>
        <v/>
      </c>
    </row>
    <row r="16918" spans="11:11">
      <c r="K16918" s="47" t="str">
        <f t="shared" si="265"/>
        <v/>
      </c>
    </row>
    <row r="16919" spans="11:11">
      <c r="K16919" s="47" t="str">
        <f t="shared" si="265"/>
        <v/>
      </c>
    </row>
    <row r="16920" spans="11:11">
      <c r="K16920" s="47" t="str">
        <f t="shared" si="265"/>
        <v/>
      </c>
    </row>
    <row r="16921" spans="11:11">
      <c r="K16921" s="47" t="str">
        <f t="shared" si="265"/>
        <v/>
      </c>
    </row>
    <row r="16922" spans="11:11">
      <c r="K16922" s="47" t="str">
        <f t="shared" si="265"/>
        <v/>
      </c>
    </row>
    <row r="16923" spans="11:11">
      <c r="K16923" s="47" t="str">
        <f t="shared" si="265"/>
        <v/>
      </c>
    </row>
    <row r="16924" spans="11:11">
      <c r="K16924" s="47" t="str">
        <f t="shared" si="265"/>
        <v/>
      </c>
    </row>
    <row r="16925" spans="11:11">
      <c r="K16925" s="47" t="str">
        <f t="shared" si="265"/>
        <v/>
      </c>
    </row>
    <row r="16926" spans="11:11">
      <c r="K16926" s="47" t="str">
        <f t="shared" si="265"/>
        <v/>
      </c>
    </row>
    <row r="16927" spans="11:11">
      <c r="K16927" s="47" t="str">
        <f t="shared" si="265"/>
        <v/>
      </c>
    </row>
    <row r="16928" spans="11:11">
      <c r="K16928" s="47" t="str">
        <f t="shared" si="265"/>
        <v/>
      </c>
    </row>
    <row r="16929" spans="11:11">
      <c r="K16929" s="47" t="str">
        <f t="shared" si="265"/>
        <v/>
      </c>
    </row>
    <row r="16930" spans="11:11">
      <c r="K16930" s="47" t="str">
        <f t="shared" si="265"/>
        <v/>
      </c>
    </row>
    <row r="16931" spans="11:11">
      <c r="K16931" s="47" t="str">
        <f t="shared" si="265"/>
        <v/>
      </c>
    </row>
    <row r="16932" spans="11:11">
      <c r="K16932" s="47" t="str">
        <f t="shared" si="265"/>
        <v/>
      </c>
    </row>
    <row r="16933" spans="11:11">
      <c r="K16933" s="47" t="str">
        <f t="shared" si="265"/>
        <v/>
      </c>
    </row>
    <row r="16934" spans="11:11">
      <c r="K16934" s="47" t="str">
        <f t="shared" si="265"/>
        <v/>
      </c>
    </row>
    <row r="16935" spans="11:11">
      <c r="K16935" s="47" t="str">
        <f t="shared" si="265"/>
        <v/>
      </c>
    </row>
    <row r="16936" spans="11:11">
      <c r="K16936" s="47" t="str">
        <f t="shared" si="265"/>
        <v/>
      </c>
    </row>
    <row r="16937" spans="11:11">
      <c r="K16937" s="47" t="str">
        <f t="shared" si="265"/>
        <v/>
      </c>
    </row>
    <row r="16938" spans="11:11">
      <c r="K16938" s="47" t="str">
        <f t="shared" si="265"/>
        <v/>
      </c>
    </row>
    <row r="16939" spans="11:11">
      <c r="K16939" s="47" t="str">
        <f t="shared" si="265"/>
        <v/>
      </c>
    </row>
    <row r="16940" spans="11:11">
      <c r="K16940" s="47" t="str">
        <f t="shared" si="265"/>
        <v/>
      </c>
    </row>
    <row r="16941" spans="11:11">
      <c r="K16941" s="47" t="str">
        <f t="shared" si="265"/>
        <v/>
      </c>
    </row>
    <row r="16942" spans="11:11">
      <c r="K16942" s="47" t="str">
        <f t="shared" si="265"/>
        <v/>
      </c>
    </row>
    <row r="16943" spans="11:11">
      <c r="K16943" s="47" t="str">
        <f t="shared" si="265"/>
        <v/>
      </c>
    </row>
    <row r="16944" spans="11:11">
      <c r="K16944" s="47" t="str">
        <f t="shared" si="265"/>
        <v/>
      </c>
    </row>
    <row r="16945" spans="11:11">
      <c r="K16945" s="47" t="str">
        <f t="shared" si="265"/>
        <v/>
      </c>
    </row>
    <row r="16946" spans="11:11">
      <c r="K16946" s="47" t="str">
        <f t="shared" si="265"/>
        <v/>
      </c>
    </row>
    <row r="16947" spans="11:11">
      <c r="K16947" s="47" t="str">
        <f t="shared" si="265"/>
        <v/>
      </c>
    </row>
    <row r="16948" spans="11:11">
      <c r="K16948" s="47" t="str">
        <f t="shared" si="265"/>
        <v/>
      </c>
    </row>
    <row r="16949" spans="11:11">
      <c r="K16949" s="47" t="str">
        <f t="shared" si="265"/>
        <v/>
      </c>
    </row>
    <row r="16950" spans="11:11">
      <c r="K16950" s="47" t="str">
        <f t="shared" si="265"/>
        <v/>
      </c>
    </row>
    <row r="16951" spans="11:11">
      <c r="K16951" s="47" t="str">
        <f t="shared" si="265"/>
        <v/>
      </c>
    </row>
    <row r="16952" spans="11:11">
      <c r="K16952" s="47" t="str">
        <f t="shared" si="265"/>
        <v/>
      </c>
    </row>
    <row r="16953" spans="11:11">
      <c r="K16953" s="47" t="str">
        <f t="shared" si="265"/>
        <v/>
      </c>
    </row>
    <row r="16954" spans="11:11">
      <c r="K16954" s="47" t="str">
        <f t="shared" si="265"/>
        <v/>
      </c>
    </row>
    <row r="16955" spans="11:11">
      <c r="K16955" s="47" t="str">
        <f t="shared" si="265"/>
        <v/>
      </c>
    </row>
    <row r="16956" spans="11:11">
      <c r="K16956" s="47" t="str">
        <f t="shared" si="265"/>
        <v/>
      </c>
    </row>
    <row r="16957" spans="11:11">
      <c r="K16957" s="47" t="str">
        <f t="shared" si="265"/>
        <v/>
      </c>
    </row>
    <row r="16958" spans="11:11">
      <c r="K16958" s="47" t="str">
        <f t="shared" si="265"/>
        <v/>
      </c>
    </row>
    <row r="16959" spans="11:11">
      <c r="K16959" s="47" t="str">
        <f t="shared" si="265"/>
        <v/>
      </c>
    </row>
    <row r="16960" spans="11:11">
      <c r="K16960" s="47" t="str">
        <f t="shared" si="265"/>
        <v/>
      </c>
    </row>
    <row r="16961" spans="11:11">
      <c r="K16961" s="47" t="str">
        <f t="shared" si="265"/>
        <v/>
      </c>
    </row>
    <row r="16962" spans="11:11">
      <c r="K16962" s="47" t="str">
        <f t="shared" si="265"/>
        <v/>
      </c>
    </row>
    <row r="16963" spans="11:11">
      <c r="K16963" s="47" t="str">
        <f t="shared" si="265"/>
        <v/>
      </c>
    </row>
    <row r="16964" spans="11:11">
      <c r="K16964" s="47" t="str">
        <f t="shared" si="265"/>
        <v/>
      </c>
    </row>
    <row r="16965" spans="11:11">
      <c r="K16965" s="47" t="str">
        <f t="shared" si="265"/>
        <v/>
      </c>
    </row>
    <row r="16966" spans="11:11">
      <c r="K16966" s="47" t="str">
        <f t="shared" si="265"/>
        <v/>
      </c>
    </row>
    <row r="16967" spans="11:11">
      <c r="K16967" s="47" t="str">
        <f t="shared" si="265"/>
        <v/>
      </c>
    </row>
    <row r="16968" spans="11:11">
      <c r="K16968" s="47" t="str">
        <f t="shared" si="265"/>
        <v/>
      </c>
    </row>
    <row r="16969" spans="11:11">
      <c r="K16969" s="47" t="str">
        <f t="shared" si="265"/>
        <v/>
      </c>
    </row>
    <row r="16970" spans="11:11">
      <c r="K16970" s="47" t="str">
        <f t="shared" si="265"/>
        <v/>
      </c>
    </row>
    <row r="16971" spans="11:11">
      <c r="K16971" s="47" t="str">
        <f t="shared" si="265"/>
        <v/>
      </c>
    </row>
    <row r="16972" spans="11:11">
      <c r="K16972" s="47" t="str">
        <f t="shared" si="265"/>
        <v/>
      </c>
    </row>
    <row r="16973" spans="11:11">
      <c r="K16973" s="47" t="str">
        <f t="shared" si="265"/>
        <v/>
      </c>
    </row>
    <row r="16974" spans="11:11">
      <c r="K16974" s="47" t="str">
        <f t="shared" si="265"/>
        <v/>
      </c>
    </row>
    <row r="16975" spans="11:11">
      <c r="K16975" s="47" t="str">
        <f t="shared" si="265"/>
        <v/>
      </c>
    </row>
    <row r="16976" spans="11:11">
      <c r="K16976" s="47" t="str">
        <f t="shared" si="265"/>
        <v/>
      </c>
    </row>
    <row r="16977" spans="11:11">
      <c r="K16977" s="47" t="str">
        <f t="shared" si="265"/>
        <v/>
      </c>
    </row>
    <row r="16978" spans="11:11">
      <c r="K16978" s="47" t="str">
        <f t="shared" si="265"/>
        <v/>
      </c>
    </row>
    <row r="16979" spans="11:11">
      <c r="K16979" s="47" t="str">
        <f t="shared" ref="K16979:K17042" si="266">LEFT(C16979,2)</f>
        <v/>
      </c>
    </row>
    <row r="16980" spans="11:11">
      <c r="K16980" s="47" t="str">
        <f t="shared" si="266"/>
        <v/>
      </c>
    </row>
    <row r="16981" spans="11:11">
      <c r="K16981" s="47" t="str">
        <f t="shared" si="266"/>
        <v/>
      </c>
    </row>
    <row r="16982" spans="11:11">
      <c r="K16982" s="47" t="str">
        <f t="shared" si="266"/>
        <v/>
      </c>
    </row>
    <row r="16983" spans="11:11">
      <c r="K16983" s="47" t="str">
        <f t="shared" si="266"/>
        <v/>
      </c>
    </row>
    <row r="16984" spans="11:11">
      <c r="K16984" s="47" t="str">
        <f t="shared" si="266"/>
        <v/>
      </c>
    </row>
    <row r="16985" spans="11:11">
      <c r="K16985" s="47" t="str">
        <f t="shared" si="266"/>
        <v/>
      </c>
    </row>
    <row r="16986" spans="11:11">
      <c r="K16986" s="47" t="str">
        <f t="shared" si="266"/>
        <v/>
      </c>
    </row>
    <row r="16987" spans="11:11">
      <c r="K16987" s="47" t="str">
        <f t="shared" si="266"/>
        <v/>
      </c>
    </row>
    <row r="16988" spans="11:11">
      <c r="K16988" s="47" t="str">
        <f t="shared" si="266"/>
        <v/>
      </c>
    </row>
    <row r="16989" spans="11:11">
      <c r="K16989" s="47" t="str">
        <f t="shared" si="266"/>
        <v/>
      </c>
    </row>
    <row r="16990" spans="11:11">
      <c r="K16990" s="47" t="str">
        <f t="shared" si="266"/>
        <v/>
      </c>
    </row>
    <row r="16991" spans="11:11">
      <c r="K16991" s="47" t="str">
        <f t="shared" si="266"/>
        <v/>
      </c>
    </row>
    <row r="16992" spans="11:11">
      <c r="K16992" s="47" t="str">
        <f t="shared" si="266"/>
        <v/>
      </c>
    </row>
    <row r="16993" spans="11:11">
      <c r="K16993" s="47" t="str">
        <f t="shared" si="266"/>
        <v/>
      </c>
    </row>
    <row r="16994" spans="11:11">
      <c r="K16994" s="47" t="str">
        <f t="shared" si="266"/>
        <v/>
      </c>
    </row>
    <row r="16995" spans="11:11">
      <c r="K16995" s="47" t="str">
        <f t="shared" si="266"/>
        <v/>
      </c>
    </row>
    <row r="16996" spans="11:11">
      <c r="K16996" s="47" t="str">
        <f t="shared" si="266"/>
        <v/>
      </c>
    </row>
    <row r="16997" spans="11:11">
      <c r="K16997" s="47" t="str">
        <f t="shared" si="266"/>
        <v/>
      </c>
    </row>
    <row r="16998" spans="11:11">
      <c r="K16998" s="47" t="str">
        <f t="shared" si="266"/>
        <v/>
      </c>
    </row>
    <row r="16999" spans="11:11">
      <c r="K16999" s="47" t="str">
        <f t="shared" si="266"/>
        <v/>
      </c>
    </row>
    <row r="17000" spans="11:11">
      <c r="K17000" s="47" t="str">
        <f t="shared" si="266"/>
        <v/>
      </c>
    </row>
    <row r="17001" spans="11:11">
      <c r="K17001" s="47" t="str">
        <f t="shared" si="266"/>
        <v/>
      </c>
    </row>
    <row r="17002" spans="11:11">
      <c r="K17002" s="47" t="str">
        <f t="shared" si="266"/>
        <v/>
      </c>
    </row>
    <row r="17003" spans="11:11">
      <c r="K17003" s="47" t="str">
        <f t="shared" si="266"/>
        <v/>
      </c>
    </row>
    <row r="17004" spans="11:11">
      <c r="K17004" s="47" t="str">
        <f t="shared" si="266"/>
        <v/>
      </c>
    </row>
    <row r="17005" spans="11:11">
      <c r="K17005" s="47" t="str">
        <f t="shared" si="266"/>
        <v/>
      </c>
    </row>
    <row r="17006" spans="11:11">
      <c r="K17006" s="47" t="str">
        <f t="shared" si="266"/>
        <v/>
      </c>
    </row>
    <row r="17007" spans="11:11">
      <c r="K17007" s="47" t="str">
        <f t="shared" si="266"/>
        <v/>
      </c>
    </row>
    <row r="17008" spans="11:11">
      <c r="K17008" s="47" t="str">
        <f t="shared" si="266"/>
        <v/>
      </c>
    </row>
    <row r="17009" spans="11:11">
      <c r="K17009" s="47" t="str">
        <f t="shared" si="266"/>
        <v/>
      </c>
    </row>
    <row r="17010" spans="11:11">
      <c r="K17010" s="47" t="str">
        <f t="shared" si="266"/>
        <v/>
      </c>
    </row>
    <row r="17011" spans="11:11">
      <c r="K17011" s="47" t="str">
        <f t="shared" si="266"/>
        <v/>
      </c>
    </row>
    <row r="17012" spans="11:11">
      <c r="K17012" s="47" t="str">
        <f t="shared" si="266"/>
        <v/>
      </c>
    </row>
    <row r="17013" spans="11:11">
      <c r="K17013" s="47" t="str">
        <f t="shared" si="266"/>
        <v/>
      </c>
    </row>
    <row r="17014" spans="11:11">
      <c r="K17014" s="47" t="str">
        <f t="shared" si="266"/>
        <v/>
      </c>
    </row>
    <row r="17015" spans="11:11">
      <c r="K17015" s="47" t="str">
        <f t="shared" si="266"/>
        <v/>
      </c>
    </row>
    <row r="17016" spans="11:11">
      <c r="K17016" s="47" t="str">
        <f t="shared" si="266"/>
        <v/>
      </c>
    </row>
    <row r="17017" spans="11:11">
      <c r="K17017" s="47" t="str">
        <f t="shared" si="266"/>
        <v/>
      </c>
    </row>
    <row r="17018" spans="11:11">
      <c r="K17018" s="47" t="str">
        <f t="shared" si="266"/>
        <v/>
      </c>
    </row>
    <row r="17019" spans="11:11">
      <c r="K17019" s="47" t="str">
        <f t="shared" si="266"/>
        <v/>
      </c>
    </row>
    <row r="17020" spans="11:11">
      <c r="K17020" s="47" t="str">
        <f t="shared" si="266"/>
        <v/>
      </c>
    </row>
    <row r="17021" spans="11:11">
      <c r="K17021" s="47" t="str">
        <f t="shared" si="266"/>
        <v/>
      </c>
    </row>
    <row r="17022" spans="11:11">
      <c r="K17022" s="47" t="str">
        <f t="shared" si="266"/>
        <v/>
      </c>
    </row>
    <row r="17023" spans="11:11">
      <c r="K17023" s="47" t="str">
        <f t="shared" si="266"/>
        <v/>
      </c>
    </row>
    <row r="17024" spans="11:11">
      <c r="K17024" s="47" t="str">
        <f t="shared" si="266"/>
        <v/>
      </c>
    </row>
    <row r="17025" spans="11:11">
      <c r="K17025" s="47" t="str">
        <f t="shared" si="266"/>
        <v/>
      </c>
    </row>
    <row r="17026" spans="11:11">
      <c r="K17026" s="47" t="str">
        <f t="shared" si="266"/>
        <v/>
      </c>
    </row>
    <row r="17027" spans="11:11">
      <c r="K17027" s="47" t="str">
        <f t="shared" si="266"/>
        <v/>
      </c>
    </row>
    <row r="17028" spans="11:11">
      <c r="K17028" s="47" t="str">
        <f t="shared" si="266"/>
        <v/>
      </c>
    </row>
    <row r="17029" spans="11:11">
      <c r="K17029" s="47" t="str">
        <f t="shared" si="266"/>
        <v/>
      </c>
    </row>
    <row r="17030" spans="11:11">
      <c r="K17030" s="47" t="str">
        <f t="shared" si="266"/>
        <v/>
      </c>
    </row>
    <row r="17031" spans="11:11">
      <c r="K17031" s="47" t="str">
        <f t="shared" si="266"/>
        <v/>
      </c>
    </row>
    <row r="17032" spans="11:11">
      <c r="K17032" s="47" t="str">
        <f t="shared" si="266"/>
        <v/>
      </c>
    </row>
    <row r="17033" spans="11:11">
      <c r="K17033" s="47" t="str">
        <f t="shared" si="266"/>
        <v/>
      </c>
    </row>
    <row r="17034" spans="11:11">
      <c r="K17034" s="47" t="str">
        <f t="shared" si="266"/>
        <v/>
      </c>
    </row>
    <row r="17035" spans="11:11">
      <c r="K17035" s="47" t="str">
        <f t="shared" si="266"/>
        <v/>
      </c>
    </row>
    <row r="17036" spans="11:11">
      <c r="K17036" s="47" t="str">
        <f t="shared" si="266"/>
        <v/>
      </c>
    </row>
    <row r="17037" spans="11:11">
      <c r="K17037" s="47" t="str">
        <f t="shared" si="266"/>
        <v/>
      </c>
    </row>
    <row r="17038" spans="11:11">
      <c r="K17038" s="47" t="str">
        <f t="shared" si="266"/>
        <v/>
      </c>
    </row>
    <row r="17039" spans="11:11">
      <c r="K17039" s="47" t="str">
        <f t="shared" si="266"/>
        <v/>
      </c>
    </row>
    <row r="17040" spans="11:11">
      <c r="K17040" s="47" t="str">
        <f t="shared" si="266"/>
        <v/>
      </c>
    </row>
    <row r="17041" spans="11:11">
      <c r="K17041" s="47" t="str">
        <f t="shared" si="266"/>
        <v/>
      </c>
    </row>
    <row r="17042" spans="11:11">
      <c r="K17042" s="47" t="str">
        <f t="shared" si="266"/>
        <v/>
      </c>
    </row>
    <row r="17043" spans="11:11">
      <c r="K17043" s="47" t="str">
        <f t="shared" ref="K17043:K17106" si="267">LEFT(C17043,2)</f>
        <v/>
      </c>
    </row>
    <row r="17044" spans="11:11">
      <c r="K17044" s="47" t="str">
        <f t="shared" si="267"/>
        <v/>
      </c>
    </row>
    <row r="17045" spans="11:11">
      <c r="K17045" s="47" t="str">
        <f t="shared" si="267"/>
        <v/>
      </c>
    </row>
    <row r="17046" spans="11:11">
      <c r="K17046" s="47" t="str">
        <f t="shared" si="267"/>
        <v/>
      </c>
    </row>
    <row r="17047" spans="11:11">
      <c r="K17047" s="47" t="str">
        <f t="shared" si="267"/>
        <v/>
      </c>
    </row>
    <row r="17048" spans="11:11">
      <c r="K17048" s="47" t="str">
        <f t="shared" si="267"/>
        <v/>
      </c>
    </row>
    <row r="17049" spans="11:11">
      <c r="K17049" s="47" t="str">
        <f t="shared" si="267"/>
        <v/>
      </c>
    </row>
    <row r="17050" spans="11:11">
      <c r="K17050" s="47" t="str">
        <f t="shared" si="267"/>
        <v/>
      </c>
    </row>
    <row r="17051" spans="11:11">
      <c r="K17051" s="47" t="str">
        <f t="shared" si="267"/>
        <v/>
      </c>
    </row>
    <row r="17052" spans="11:11">
      <c r="K17052" s="47" t="str">
        <f t="shared" si="267"/>
        <v/>
      </c>
    </row>
    <row r="17053" spans="11:11">
      <c r="K17053" s="47" t="str">
        <f t="shared" si="267"/>
        <v/>
      </c>
    </row>
    <row r="17054" spans="11:11">
      <c r="K17054" s="47" t="str">
        <f t="shared" si="267"/>
        <v/>
      </c>
    </row>
    <row r="17055" spans="11:11">
      <c r="K17055" s="47" t="str">
        <f t="shared" si="267"/>
        <v/>
      </c>
    </row>
    <row r="17056" spans="11:11">
      <c r="K17056" s="47" t="str">
        <f t="shared" si="267"/>
        <v/>
      </c>
    </row>
    <row r="17057" spans="11:11">
      <c r="K17057" s="47" t="str">
        <f t="shared" si="267"/>
        <v/>
      </c>
    </row>
    <row r="17058" spans="11:11">
      <c r="K17058" s="47" t="str">
        <f t="shared" si="267"/>
        <v/>
      </c>
    </row>
    <row r="17059" spans="11:11">
      <c r="K17059" s="47" t="str">
        <f t="shared" si="267"/>
        <v/>
      </c>
    </row>
    <row r="17060" spans="11:11">
      <c r="K17060" s="47" t="str">
        <f t="shared" si="267"/>
        <v/>
      </c>
    </row>
    <row r="17061" spans="11:11">
      <c r="K17061" s="47" t="str">
        <f t="shared" si="267"/>
        <v/>
      </c>
    </row>
    <row r="17062" spans="11:11">
      <c r="K17062" s="47" t="str">
        <f t="shared" si="267"/>
        <v/>
      </c>
    </row>
    <row r="17063" spans="11:11">
      <c r="K17063" s="47" t="str">
        <f t="shared" si="267"/>
        <v/>
      </c>
    </row>
    <row r="17064" spans="11:11">
      <c r="K17064" s="47" t="str">
        <f t="shared" si="267"/>
        <v/>
      </c>
    </row>
    <row r="17065" spans="11:11">
      <c r="K17065" s="47" t="str">
        <f t="shared" si="267"/>
        <v/>
      </c>
    </row>
    <row r="17066" spans="11:11">
      <c r="K17066" s="47" t="str">
        <f t="shared" si="267"/>
        <v/>
      </c>
    </row>
    <row r="17067" spans="11:11">
      <c r="K17067" s="47" t="str">
        <f t="shared" si="267"/>
        <v/>
      </c>
    </row>
    <row r="17068" spans="11:11">
      <c r="K17068" s="47" t="str">
        <f t="shared" si="267"/>
        <v/>
      </c>
    </row>
    <row r="17069" spans="11:11">
      <c r="K17069" s="47" t="str">
        <f t="shared" si="267"/>
        <v/>
      </c>
    </row>
    <row r="17070" spans="11:11">
      <c r="K17070" s="47" t="str">
        <f t="shared" si="267"/>
        <v/>
      </c>
    </row>
    <row r="17071" spans="11:11">
      <c r="K17071" s="47" t="str">
        <f t="shared" si="267"/>
        <v/>
      </c>
    </row>
    <row r="17072" spans="11:11">
      <c r="K17072" s="47" t="str">
        <f t="shared" si="267"/>
        <v/>
      </c>
    </row>
    <row r="17073" spans="11:11">
      <c r="K17073" s="47" t="str">
        <f t="shared" si="267"/>
        <v/>
      </c>
    </row>
    <row r="17074" spans="11:11">
      <c r="K17074" s="47" t="str">
        <f t="shared" si="267"/>
        <v/>
      </c>
    </row>
    <row r="17075" spans="11:11">
      <c r="K17075" s="47" t="str">
        <f t="shared" si="267"/>
        <v/>
      </c>
    </row>
    <row r="17076" spans="11:11">
      <c r="K17076" s="47" t="str">
        <f t="shared" si="267"/>
        <v/>
      </c>
    </row>
    <row r="17077" spans="11:11">
      <c r="K17077" s="47" t="str">
        <f t="shared" si="267"/>
        <v/>
      </c>
    </row>
    <row r="17078" spans="11:11">
      <c r="K17078" s="47" t="str">
        <f t="shared" si="267"/>
        <v/>
      </c>
    </row>
    <row r="17079" spans="11:11">
      <c r="K17079" s="47" t="str">
        <f t="shared" si="267"/>
        <v/>
      </c>
    </row>
    <row r="17080" spans="11:11">
      <c r="K17080" s="47" t="str">
        <f t="shared" si="267"/>
        <v/>
      </c>
    </row>
    <row r="17081" spans="11:11">
      <c r="K17081" s="47" t="str">
        <f t="shared" si="267"/>
        <v/>
      </c>
    </row>
    <row r="17082" spans="11:11">
      <c r="K17082" s="47" t="str">
        <f t="shared" si="267"/>
        <v/>
      </c>
    </row>
    <row r="17083" spans="11:11">
      <c r="K17083" s="47" t="str">
        <f t="shared" si="267"/>
        <v/>
      </c>
    </row>
    <row r="17084" spans="11:11">
      <c r="K17084" s="47" t="str">
        <f t="shared" si="267"/>
        <v/>
      </c>
    </row>
    <row r="17085" spans="11:11">
      <c r="K17085" s="47" t="str">
        <f t="shared" si="267"/>
        <v/>
      </c>
    </row>
    <row r="17086" spans="11:11">
      <c r="K17086" s="47" t="str">
        <f t="shared" si="267"/>
        <v/>
      </c>
    </row>
    <row r="17087" spans="11:11">
      <c r="K17087" s="47" t="str">
        <f t="shared" si="267"/>
        <v/>
      </c>
    </row>
    <row r="17088" spans="11:11">
      <c r="K17088" s="47" t="str">
        <f t="shared" si="267"/>
        <v/>
      </c>
    </row>
    <row r="17089" spans="11:11">
      <c r="K17089" s="47" t="str">
        <f t="shared" si="267"/>
        <v/>
      </c>
    </row>
    <row r="17090" spans="11:11">
      <c r="K17090" s="47" t="str">
        <f t="shared" si="267"/>
        <v/>
      </c>
    </row>
    <row r="17091" spans="11:11">
      <c r="K17091" s="47" t="str">
        <f t="shared" si="267"/>
        <v/>
      </c>
    </row>
    <row r="17092" spans="11:11">
      <c r="K17092" s="47" t="str">
        <f t="shared" si="267"/>
        <v/>
      </c>
    </row>
    <row r="17093" spans="11:11">
      <c r="K17093" s="47" t="str">
        <f t="shared" si="267"/>
        <v/>
      </c>
    </row>
    <row r="17094" spans="11:11">
      <c r="K17094" s="47" t="str">
        <f t="shared" si="267"/>
        <v/>
      </c>
    </row>
    <row r="17095" spans="11:11">
      <c r="K17095" s="47" t="str">
        <f t="shared" si="267"/>
        <v/>
      </c>
    </row>
    <row r="17096" spans="11:11">
      <c r="K17096" s="47" t="str">
        <f t="shared" si="267"/>
        <v/>
      </c>
    </row>
    <row r="17097" spans="11:11">
      <c r="K17097" s="47" t="str">
        <f t="shared" si="267"/>
        <v/>
      </c>
    </row>
    <row r="17098" spans="11:11">
      <c r="K17098" s="47" t="str">
        <f t="shared" si="267"/>
        <v/>
      </c>
    </row>
    <row r="17099" spans="11:11">
      <c r="K17099" s="47" t="str">
        <f t="shared" si="267"/>
        <v/>
      </c>
    </row>
    <row r="17100" spans="11:11">
      <c r="K17100" s="47" t="str">
        <f t="shared" si="267"/>
        <v/>
      </c>
    </row>
    <row r="17101" spans="11:11">
      <c r="K17101" s="47" t="str">
        <f t="shared" si="267"/>
        <v/>
      </c>
    </row>
    <row r="17102" spans="11:11">
      <c r="K17102" s="47" t="str">
        <f t="shared" si="267"/>
        <v/>
      </c>
    </row>
    <row r="17103" spans="11:11">
      <c r="K17103" s="47" t="str">
        <f t="shared" si="267"/>
        <v/>
      </c>
    </row>
    <row r="17104" spans="11:11">
      <c r="K17104" s="47" t="str">
        <f t="shared" si="267"/>
        <v/>
      </c>
    </row>
    <row r="17105" spans="11:11">
      <c r="K17105" s="47" t="str">
        <f t="shared" si="267"/>
        <v/>
      </c>
    </row>
    <row r="17106" spans="11:11">
      <c r="K17106" s="47" t="str">
        <f t="shared" si="267"/>
        <v/>
      </c>
    </row>
    <row r="17107" spans="11:11">
      <c r="K17107" s="47" t="str">
        <f t="shared" ref="K17107:K17170" si="268">LEFT(C17107,2)</f>
        <v/>
      </c>
    </row>
    <row r="17108" spans="11:11">
      <c r="K17108" s="47" t="str">
        <f t="shared" si="268"/>
        <v/>
      </c>
    </row>
    <row r="17109" spans="11:11">
      <c r="K17109" s="47" t="str">
        <f t="shared" si="268"/>
        <v/>
      </c>
    </row>
    <row r="17110" spans="11:11">
      <c r="K17110" s="47" t="str">
        <f t="shared" si="268"/>
        <v/>
      </c>
    </row>
    <row r="17111" spans="11:11">
      <c r="K17111" s="47" t="str">
        <f t="shared" si="268"/>
        <v/>
      </c>
    </row>
    <row r="17112" spans="11:11">
      <c r="K17112" s="47" t="str">
        <f t="shared" si="268"/>
        <v/>
      </c>
    </row>
    <row r="17113" spans="11:11">
      <c r="K17113" s="47" t="str">
        <f t="shared" si="268"/>
        <v/>
      </c>
    </row>
    <row r="17114" spans="11:11">
      <c r="K17114" s="47" t="str">
        <f t="shared" si="268"/>
        <v/>
      </c>
    </row>
    <row r="17115" spans="11:11">
      <c r="K17115" s="47" t="str">
        <f t="shared" si="268"/>
        <v/>
      </c>
    </row>
    <row r="17116" spans="11:11">
      <c r="K17116" s="47" t="str">
        <f t="shared" si="268"/>
        <v/>
      </c>
    </row>
    <row r="17117" spans="11:11">
      <c r="K17117" s="47" t="str">
        <f t="shared" si="268"/>
        <v/>
      </c>
    </row>
    <row r="17118" spans="11:11">
      <c r="K17118" s="47" t="str">
        <f t="shared" si="268"/>
        <v/>
      </c>
    </row>
    <row r="17119" spans="11:11">
      <c r="K17119" s="47" t="str">
        <f t="shared" si="268"/>
        <v/>
      </c>
    </row>
    <row r="17120" spans="11:11">
      <c r="K17120" s="47" t="str">
        <f t="shared" si="268"/>
        <v/>
      </c>
    </row>
    <row r="17121" spans="11:11">
      <c r="K17121" s="47" t="str">
        <f t="shared" si="268"/>
        <v/>
      </c>
    </row>
    <row r="17122" spans="11:11">
      <c r="K17122" s="47" t="str">
        <f t="shared" si="268"/>
        <v/>
      </c>
    </row>
    <row r="17123" spans="11:11">
      <c r="K17123" s="47" t="str">
        <f t="shared" si="268"/>
        <v/>
      </c>
    </row>
    <row r="17124" spans="11:11">
      <c r="K17124" s="47" t="str">
        <f t="shared" si="268"/>
        <v/>
      </c>
    </row>
    <row r="17125" spans="11:11">
      <c r="K17125" s="47" t="str">
        <f t="shared" si="268"/>
        <v/>
      </c>
    </row>
    <row r="17126" spans="11:11">
      <c r="K17126" s="47" t="str">
        <f t="shared" si="268"/>
        <v/>
      </c>
    </row>
    <row r="17127" spans="11:11">
      <c r="K17127" s="47" t="str">
        <f t="shared" si="268"/>
        <v/>
      </c>
    </row>
    <row r="17128" spans="11:11">
      <c r="K17128" s="47" t="str">
        <f t="shared" si="268"/>
        <v/>
      </c>
    </row>
    <row r="17129" spans="11:11">
      <c r="K17129" s="47" t="str">
        <f t="shared" si="268"/>
        <v/>
      </c>
    </row>
    <row r="17130" spans="11:11">
      <c r="K17130" s="47" t="str">
        <f t="shared" si="268"/>
        <v/>
      </c>
    </row>
    <row r="17131" spans="11:11">
      <c r="K17131" s="47" t="str">
        <f t="shared" si="268"/>
        <v/>
      </c>
    </row>
    <row r="17132" spans="11:11">
      <c r="K17132" s="47" t="str">
        <f t="shared" si="268"/>
        <v/>
      </c>
    </row>
    <row r="17133" spans="11:11">
      <c r="K17133" s="47" t="str">
        <f t="shared" si="268"/>
        <v/>
      </c>
    </row>
    <row r="17134" spans="11:11">
      <c r="K17134" s="47" t="str">
        <f t="shared" si="268"/>
        <v/>
      </c>
    </row>
    <row r="17135" spans="11:11">
      <c r="K17135" s="47" t="str">
        <f t="shared" si="268"/>
        <v/>
      </c>
    </row>
    <row r="17136" spans="11:11">
      <c r="K17136" s="47" t="str">
        <f t="shared" si="268"/>
        <v/>
      </c>
    </row>
    <row r="17137" spans="11:11">
      <c r="K17137" s="47" t="str">
        <f t="shared" si="268"/>
        <v/>
      </c>
    </row>
    <row r="17138" spans="11:11">
      <c r="K17138" s="47" t="str">
        <f t="shared" si="268"/>
        <v/>
      </c>
    </row>
    <row r="17139" spans="11:11">
      <c r="K17139" s="47" t="str">
        <f t="shared" si="268"/>
        <v/>
      </c>
    </row>
    <row r="17140" spans="11:11">
      <c r="K17140" s="47" t="str">
        <f t="shared" si="268"/>
        <v/>
      </c>
    </row>
    <row r="17141" spans="11:11">
      <c r="K17141" s="47" t="str">
        <f t="shared" si="268"/>
        <v/>
      </c>
    </row>
    <row r="17142" spans="11:11">
      <c r="K17142" s="47" t="str">
        <f t="shared" si="268"/>
        <v/>
      </c>
    </row>
    <row r="17143" spans="11:11">
      <c r="K17143" s="47" t="str">
        <f t="shared" si="268"/>
        <v/>
      </c>
    </row>
    <row r="17144" spans="11:11">
      <c r="K17144" s="47" t="str">
        <f t="shared" si="268"/>
        <v/>
      </c>
    </row>
    <row r="17145" spans="11:11">
      <c r="K17145" s="47" t="str">
        <f t="shared" si="268"/>
        <v/>
      </c>
    </row>
    <row r="17146" spans="11:11">
      <c r="K17146" s="47" t="str">
        <f t="shared" si="268"/>
        <v/>
      </c>
    </row>
    <row r="17147" spans="11:11">
      <c r="K17147" s="47" t="str">
        <f t="shared" si="268"/>
        <v/>
      </c>
    </row>
    <row r="17148" spans="11:11">
      <c r="K17148" s="47" t="str">
        <f t="shared" si="268"/>
        <v/>
      </c>
    </row>
    <row r="17149" spans="11:11">
      <c r="K17149" s="47" t="str">
        <f t="shared" si="268"/>
        <v/>
      </c>
    </row>
    <row r="17150" spans="11:11">
      <c r="K17150" s="47" t="str">
        <f t="shared" si="268"/>
        <v/>
      </c>
    </row>
    <row r="17151" spans="11:11">
      <c r="K17151" s="47" t="str">
        <f t="shared" si="268"/>
        <v/>
      </c>
    </row>
    <row r="17152" spans="11:11">
      <c r="K17152" s="47" t="str">
        <f t="shared" si="268"/>
        <v/>
      </c>
    </row>
    <row r="17153" spans="11:11">
      <c r="K17153" s="47" t="str">
        <f t="shared" si="268"/>
        <v/>
      </c>
    </row>
    <row r="17154" spans="11:11">
      <c r="K17154" s="47" t="str">
        <f t="shared" si="268"/>
        <v/>
      </c>
    </row>
    <row r="17155" spans="11:11">
      <c r="K17155" s="47" t="str">
        <f t="shared" si="268"/>
        <v/>
      </c>
    </row>
    <row r="17156" spans="11:11">
      <c r="K17156" s="47" t="str">
        <f t="shared" si="268"/>
        <v/>
      </c>
    </row>
    <row r="17157" spans="11:11">
      <c r="K17157" s="47" t="str">
        <f t="shared" si="268"/>
        <v/>
      </c>
    </row>
    <row r="17158" spans="11:11">
      <c r="K17158" s="47" t="str">
        <f t="shared" si="268"/>
        <v/>
      </c>
    </row>
    <row r="17159" spans="11:11">
      <c r="K17159" s="47" t="str">
        <f t="shared" si="268"/>
        <v/>
      </c>
    </row>
    <row r="17160" spans="11:11">
      <c r="K17160" s="47" t="str">
        <f t="shared" si="268"/>
        <v/>
      </c>
    </row>
    <row r="17161" spans="11:11">
      <c r="K17161" s="47" t="str">
        <f t="shared" si="268"/>
        <v/>
      </c>
    </row>
    <row r="17162" spans="11:11">
      <c r="K17162" s="47" t="str">
        <f t="shared" si="268"/>
        <v/>
      </c>
    </row>
    <row r="17163" spans="11:11">
      <c r="K17163" s="47" t="str">
        <f t="shared" si="268"/>
        <v/>
      </c>
    </row>
    <row r="17164" spans="11:11">
      <c r="K17164" s="47" t="str">
        <f t="shared" si="268"/>
        <v/>
      </c>
    </row>
    <row r="17165" spans="11:11">
      <c r="K17165" s="47" t="str">
        <f t="shared" si="268"/>
        <v/>
      </c>
    </row>
    <row r="17166" spans="11:11">
      <c r="K17166" s="47" t="str">
        <f t="shared" si="268"/>
        <v/>
      </c>
    </row>
    <row r="17167" spans="11:11">
      <c r="K17167" s="47" t="str">
        <f t="shared" si="268"/>
        <v/>
      </c>
    </row>
    <row r="17168" spans="11:11">
      <c r="K17168" s="47" t="str">
        <f t="shared" si="268"/>
        <v/>
      </c>
    </row>
    <row r="17169" spans="11:11">
      <c r="K17169" s="47" t="str">
        <f t="shared" si="268"/>
        <v/>
      </c>
    </row>
    <row r="17170" spans="11:11">
      <c r="K17170" s="47" t="str">
        <f t="shared" si="268"/>
        <v/>
      </c>
    </row>
    <row r="17171" spans="11:11">
      <c r="K17171" s="47" t="str">
        <f t="shared" ref="K17171:K17234" si="269">LEFT(C17171,2)</f>
        <v/>
      </c>
    </row>
    <row r="17172" spans="11:11">
      <c r="K17172" s="47" t="str">
        <f t="shared" si="269"/>
        <v/>
      </c>
    </row>
    <row r="17173" spans="11:11">
      <c r="K17173" s="47" t="str">
        <f t="shared" si="269"/>
        <v/>
      </c>
    </row>
    <row r="17174" spans="11:11">
      <c r="K17174" s="47" t="str">
        <f t="shared" si="269"/>
        <v/>
      </c>
    </row>
    <row r="17175" spans="11:11">
      <c r="K17175" s="47" t="str">
        <f t="shared" si="269"/>
        <v/>
      </c>
    </row>
    <row r="17176" spans="11:11">
      <c r="K17176" s="47" t="str">
        <f t="shared" si="269"/>
        <v/>
      </c>
    </row>
    <row r="17177" spans="11:11">
      <c r="K17177" s="47" t="str">
        <f t="shared" si="269"/>
        <v/>
      </c>
    </row>
    <row r="17178" spans="11:11">
      <c r="K17178" s="47" t="str">
        <f t="shared" si="269"/>
        <v/>
      </c>
    </row>
    <row r="17179" spans="11:11">
      <c r="K17179" s="47" t="str">
        <f t="shared" si="269"/>
        <v/>
      </c>
    </row>
    <row r="17180" spans="11:11">
      <c r="K17180" s="47" t="str">
        <f t="shared" si="269"/>
        <v/>
      </c>
    </row>
    <row r="17181" spans="11:11">
      <c r="K17181" s="47" t="str">
        <f t="shared" si="269"/>
        <v/>
      </c>
    </row>
    <row r="17182" spans="11:11">
      <c r="K17182" s="47" t="str">
        <f t="shared" si="269"/>
        <v/>
      </c>
    </row>
    <row r="17183" spans="11:11">
      <c r="K17183" s="47" t="str">
        <f t="shared" si="269"/>
        <v/>
      </c>
    </row>
    <row r="17184" spans="11:11">
      <c r="K17184" s="47" t="str">
        <f t="shared" si="269"/>
        <v/>
      </c>
    </row>
    <row r="17185" spans="11:11">
      <c r="K17185" s="47" t="str">
        <f t="shared" si="269"/>
        <v/>
      </c>
    </row>
    <row r="17186" spans="11:11">
      <c r="K17186" s="47" t="str">
        <f t="shared" si="269"/>
        <v/>
      </c>
    </row>
    <row r="17187" spans="11:11">
      <c r="K17187" s="47" t="str">
        <f t="shared" si="269"/>
        <v/>
      </c>
    </row>
    <row r="17188" spans="11:11">
      <c r="K17188" s="47" t="str">
        <f t="shared" si="269"/>
        <v/>
      </c>
    </row>
    <row r="17189" spans="11:11">
      <c r="K17189" s="47" t="str">
        <f t="shared" si="269"/>
        <v/>
      </c>
    </row>
    <row r="17190" spans="11:11">
      <c r="K17190" s="47" t="str">
        <f t="shared" si="269"/>
        <v/>
      </c>
    </row>
    <row r="17191" spans="11:11">
      <c r="K17191" s="47" t="str">
        <f t="shared" si="269"/>
        <v/>
      </c>
    </row>
    <row r="17192" spans="11:11">
      <c r="K17192" s="47" t="str">
        <f t="shared" si="269"/>
        <v/>
      </c>
    </row>
    <row r="17193" spans="11:11">
      <c r="K17193" s="47" t="str">
        <f t="shared" si="269"/>
        <v/>
      </c>
    </row>
    <row r="17194" spans="11:11">
      <c r="K17194" s="47" t="str">
        <f t="shared" si="269"/>
        <v/>
      </c>
    </row>
    <row r="17195" spans="11:11">
      <c r="K17195" s="47" t="str">
        <f t="shared" si="269"/>
        <v/>
      </c>
    </row>
    <row r="17196" spans="11:11">
      <c r="K17196" s="47" t="str">
        <f t="shared" si="269"/>
        <v/>
      </c>
    </row>
    <row r="17197" spans="11:11">
      <c r="K17197" s="47" t="str">
        <f t="shared" si="269"/>
        <v/>
      </c>
    </row>
    <row r="17198" spans="11:11">
      <c r="K17198" s="47" t="str">
        <f t="shared" si="269"/>
        <v/>
      </c>
    </row>
    <row r="17199" spans="11:11">
      <c r="K17199" s="47" t="str">
        <f t="shared" si="269"/>
        <v/>
      </c>
    </row>
    <row r="17200" spans="11:11">
      <c r="K17200" s="47" t="str">
        <f t="shared" si="269"/>
        <v/>
      </c>
    </row>
    <row r="17201" spans="11:11">
      <c r="K17201" s="47" t="str">
        <f t="shared" si="269"/>
        <v/>
      </c>
    </row>
    <row r="17202" spans="11:11">
      <c r="K17202" s="47" t="str">
        <f t="shared" si="269"/>
        <v/>
      </c>
    </row>
    <row r="17203" spans="11:11">
      <c r="K17203" s="47" t="str">
        <f t="shared" si="269"/>
        <v/>
      </c>
    </row>
    <row r="17204" spans="11:11">
      <c r="K17204" s="47" t="str">
        <f t="shared" si="269"/>
        <v/>
      </c>
    </row>
    <row r="17205" spans="11:11">
      <c r="K17205" s="47" t="str">
        <f t="shared" si="269"/>
        <v/>
      </c>
    </row>
    <row r="17206" spans="11:11">
      <c r="K17206" s="47" t="str">
        <f t="shared" si="269"/>
        <v/>
      </c>
    </row>
    <row r="17207" spans="11:11">
      <c r="K17207" s="47" t="str">
        <f t="shared" si="269"/>
        <v/>
      </c>
    </row>
    <row r="17208" spans="11:11">
      <c r="K17208" s="47" t="str">
        <f t="shared" si="269"/>
        <v/>
      </c>
    </row>
    <row r="17209" spans="11:11">
      <c r="K17209" s="47" t="str">
        <f t="shared" si="269"/>
        <v/>
      </c>
    </row>
    <row r="17210" spans="11:11">
      <c r="K17210" s="47" t="str">
        <f t="shared" si="269"/>
        <v/>
      </c>
    </row>
    <row r="17211" spans="11:11">
      <c r="K17211" s="47" t="str">
        <f t="shared" si="269"/>
        <v/>
      </c>
    </row>
    <row r="17212" spans="11:11">
      <c r="K17212" s="47" t="str">
        <f t="shared" si="269"/>
        <v/>
      </c>
    </row>
    <row r="17213" spans="11:11">
      <c r="K17213" s="47" t="str">
        <f t="shared" si="269"/>
        <v/>
      </c>
    </row>
    <row r="17214" spans="11:11">
      <c r="K17214" s="47" t="str">
        <f t="shared" si="269"/>
        <v/>
      </c>
    </row>
    <row r="17215" spans="11:11">
      <c r="K17215" s="47" t="str">
        <f t="shared" si="269"/>
        <v/>
      </c>
    </row>
    <row r="17216" spans="11:11">
      <c r="K17216" s="47" t="str">
        <f t="shared" si="269"/>
        <v/>
      </c>
    </row>
    <row r="17217" spans="11:11">
      <c r="K17217" s="47" t="str">
        <f t="shared" si="269"/>
        <v/>
      </c>
    </row>
    <row r="17218" spans="11:11">
      <c r="K17218" s="47" t="str">
        <f t="shared" si="269"/>
        <v/>
      </c>
    </row>
    <row r="17219" spans="11:11">
      <c r="K17219" s="47" t="str">
        <f t="shared" si="269"/>
        <v/>
      </c>
    </row>
    <row r="17220" spans="11:11">
      <c r="K17220" s="47" t="str">
        <f t="shared" si="269"/>
        <v/>
      </c>
    </row>
    <row r="17221" spans="11:11">
      <c r="K17221" s="47" t="str">
        <f t="shared" si="269"/>
        <v/>
      </c>
    </row>
    <row r="17222" spans="11:11">
      <c r="K17222" s="47" t="str">
        <f t="shared" si="269"/>
        <v/>
      </c>
    </row>
    <row r="17223" spans="11:11">
      <c r="K17223" s="47" t="str">
        <f t="shared" si="269"/>
        <v/>
      </c>
    </row>
    <row r="17224" spans="11:11">
      <c r="K17224" s="47" t="str">
        <f t="shared" si="269"/>
        <v/>
      </c>
    </row>
    <row r="17225" spans="11:11">
      <c r="K17225" s="47" t="str">
        <f t="shared" si="269"/>
        <v/>
      </c>
    </row>
    <row r="17226" spans="11:11">
      <c r="K17226" s="47" t="str">
        <f t="shared" si="269"/>
        <v/>
      </c>
    </row>
    <row r="17227" spans="11:11">
      <c r="K17227" s="47" t="str">
        <f t="shared" si="269"/>
        <v/>
      </c>
    </row>
    <row r="17228" spans="11:11">
      <c r="K17228" s="47" t="str">
        <f t="shared" si="269"/>
        <v/>
      </c>
    </row>
    <row r="17229" spans="11:11">
      <c r="K17229" s="47" t="str">
        <f t="shared" si="269"/>
        <v/>
      </c>
    </row>
    <row r="17230" spans="11:11">
      <c r="K17230" s="47" t="str">
        <f t="shared" si="269"/>
        <v/>
      </c>
    </row>
    <row r="17231" spans="11:11">
      <c r="K17231" s="47" t="str">
        <f t="shared" si="269"/>
        <v/>
      </c>
    </row>
    <row r="17232" spans="11:11">
      <c r="K17232" s="47" t="str">
        <f t="shared" si="269"/>
        <v/>
      </c>
    </row>
    <row r="17233" spans="11:11">
      <c r="K17233" s="47" t="str">
        <f t="shared" si="269"/>
        <v/>
      </c>
    </row>
    <row r="17234" spans="11:11">
      <c r="K17234" s="47" t="str">
        <f t="shared" si="269"/>
        <v/>
      </c>
    </row>
    <row r="17235" spans="11:11">
      <c r="K17235" s="47" t="str">
        <f t="shared" ref="K17235:K17298" si="270">LEFT(C17235,2)</f>
        <v/>
      </c>
    </row>
    <row r="17236" spans="11:11">
      <c r="K17236" s="47" t="str">
        <f t="shared" si="270"/>
        <v/>
      </c>
    </row>
    <row r="17237" spans="11:11">
      <c r="K17237" s="47" t="str">
        <f t="shared" si="270"/>
        <v/>
      </c>
    </row>
    <row r="17238" spans="11:11">
      <c r="K17238" s="47" t="str">
        <f t="shared" si="270"/>
        <v/>
      </c>
    </row>
    <row r="17239" spans="11:11">
      <c r="K17239" s="47" t="str">
        <f t="shared" si="270"/>
        <v/>
      </c>
    </row>
    <row r="17240" spans="11:11">
      <c r="K17240" s="47" t="str">
        <f t="shared" si="270"/>
        <v/>
      </c>
    </row>
    <row r="17241" spans="11:11">
      <c r="K17241" s="47" t="str">
        <f t="shared" si="270"/>
        <v/>
      </c>
    </row>
    <row r="17242" spans="11:11">
      <c r="K17242" s="47" t="str">
        <f t="shared" si="270"/>
        <v/>
      </c>
    </row>
    <row r="17243" spans="11:11">
      <c r="K17243" s="47" t="str">
        <f t="shared" si="270"/>
        <v/>
      </c>
    </row>
    <row r="17244" spans="11:11">
      <c r="K17244" s="47" t="str">
        <f t="shared" si="270"/>
        <v/>
      </c>
    </row>
    <row r="17245" spans="11:11">
      <c r="K17245" s="47" t="str">
        <f t="shared" si="270"/>
        <v/>
      </c>
    </row>
    <row r="17246" spans="11:11">
      <c r="K17246" s="47" t="str">
        <f t="shared" si="270"/>
        <v/>
      </c>
    </row>
    <row r="17247" spans="11:11">
      <c r="K17247" s="47" t="str">
        <f t="shared" si="270"/>
        <v/>
      </c>
    </row>
    <row r="17248" spans="11:11">
      <c r="K17248" s="47" t="str">
        <f t="shared" si="270"/>
        <v/>
      </c>
    </row>
    <row r="17249" spans="11:11">
      <c r="K17249" s="47" t="str">
        <f t="shared" si="270"/>
        <v/>
      </c>
    </row>
    <row r="17250" spans="11:11">
      <c r="K17250" s="47" t="str">
        <f t="shared" si="270"/>
        <v/>
      </c>
    </row>
    <row r="17251" spans="11:11">
      <c r="K17251" s="47" t="str">
        <f t="shared" si="270"/>
        <v/>
      </c>
    </row>
    <row r="17252" spans="11:11">
      <c r="K17252" s="47" t="str">
        <f t="shared" si="270"/>
        <v/>
      </c>
    </row>
    <row r="17253" spans="11:11">
      <c r="K17253" s="47" t="str">
        <f t="shared" si="270"/>
        <v/>
      </c>
    </row>
    <row r="17254" spans="11:11">
      <c r="K17254" s="47" t="str">
        <f t="shared" si="270"/>
        <v/>
      </c>
    </row>
    <row r="17255" spans="11:11">
      <c r="K17255" s="47" t="str">
        <f t="shared" si="270"/>
        <v/>
      </c>
    </row>
    <row r="17256" spans="11:11">
      <c r="K17256" s="47" t="str">
        <f t="shared" si="270"/>
        <v/>
      </c>
    </row>
    <row r="17257" spans="11:11">
      <c r="K17257" s="47" t="str">
        <f t="shared" si="270"/>
        <v/>
      </c>
    </row>
    <row r="17258" spans="11:11">
      <c r="K17258" s="47" t="str">
        <f t="shared" si="270"/>
        <v/>
      </c>
    </row>
    <row r="17259" spans="11:11">
      <c r="K17259" s="47" t="str">
        <f t="shared" si="270"/>
        <v/>
      </c>
    </row>
    <row r="17260" spans="11:11">
      <c r="K17260" s="47" t="str">
        <f t="shared" si="270"/>
        <v/>
      </c>
    </row>
    <row r="17261" spans="11:11">
      <c r="K17261" s="47" t="str">
        <f t="shared" si="270"/>
        <v/>
      </c>
    </row>
    <row r="17262" spans="11:11">
      <c r="K17262" s="47" t="str">
        <f t="shared" si="270"/>
        <v/>
      </c>
    </row>
    <row r="17263" spans="11:11">
      <c r="K17263" s="47" t="str">
        <f t="shared" si="270"/>
        <v/>
      </c>
    </row>
    <row r="17264" spans="11:11">
      <c r="K17264" s="47" t="str">
        <f t="shared" si="270"/>
        <v/>
      </c>
    </row>
    <row r="17265" spans="11:11">
      <c r="K17265" s="47" t="str">
        <f t="shared" si="270"/>
        <v/>
      </c>
    </row>
    <row r="17266" spans="11:11">
      <c r="K17266" s="47" t="str">
        <f t="shared" si="270"/>
        <v/>
      </c>
    </row>
    <row r="17267" spans="11:11">
      <c r="K17267" s="47" t="str">
        <f t="shared" si="270"/>
        <v/>
      </c>
    </row>
    <row r="17268" spans="11:11">
      <c r="K17268" s="47" t="str">
        <f t="shared" si="270"/>
        <v/>
      </c>
    </row>
    <row r="17269" spans="11:11">
      <c r="K17269" s="47" t="str">
        <f t="shared" si="270"/>
        <v/>
      </c>
    </row>
    <row r="17270" spans="11:11">
      <c r="K17270" s="47" t="str">
        <f t="shared" si="270"/>
        <v/>
      </c>
    </row>
    <row r="17271" spans="11:11">
      <c r="K17271" s="47" t="str">
        <f t="shared" si="270"/>
        <v/>
      </c>
    </row>
    <row r="17272" spans="11:11">
      <c r="K17272" s="47" t="str">
        <f t="shared" si="270"/>
        <v/>
      </c>
    </row>
    <row r="17273" spans="11:11">
      <c r="K17273" s="47" t="str">
        <f t="shared" si="270"/>
        <v/>
      </c>
    </row>
    <row r="17274" spans="11:11">
      <c r="K17274" s="47" t="str">
        <f t="shared" si="270"/>
        <v/>
      </c>
    </row>
    <row r="17275" spans="11:11">
      <c r="K17275" s="47" t="str">
        <f t="shared" si="270"/>
        <v/>
      </c>
    </row>
    <row r="17276" spans="11:11">
      <c r="K17276" s="47" t="str">
        <f t="shared" si="270"/>
        <v/>
      </c>
    </row>
    <row r="17277" spans="11:11">
      <c r="K17277" s="47" t="str">
        <f t="shared" si="270"/>
        <v/>
      </c>
    </row>
    <row r="17278" spans="11:11">
      <c r="K17278" s="47" t="str">
        <f t="shared" si="270"/>
        <v/>
      </c>
    </row>
    <row r="17279" spans="11:11">
      <c r="K17279" s="47" t="str">
        <f t="shared" si="270"/>
        <v/>
      </c>
    </row>
    <row r="17280" spans="11:11">
      <c r="K17280" s="47" t="str">
        <f t="shared" si="270"/>
        <v/>
      </c>
    </row>
    <row r="17281" spans="11:11">
      <c r="K17281" s="47" t="str">
        <f t="shared" si="270"/>
        <v/>
      </c>
    </row>
    <row r="17282" spans="11:11">
      <c r="K17282" s="47" t="str">
        <f t="shared" si="270"/>
        <v/>
      </c>
    </row>
    <row r="17283" spans="11:11">
      <c r="K17283" s="47" t="str">
        <f t="shared" si="270"/>
        <v/>
      </c>
    </row>
    <row r="17284" spans="11:11">
      <c r="K17284" s="47" t="str">
        <f t="shared" si="270"/>
        <v/>
      </c>
    </row>
    <row r="17285" spans="11:11">
      <c r="K17285" s="47" t="str">
        <f t="shared" si="270"/>
        <v/>
      </c>
    </row>
    <row r="17286" spans="11:11">
      <c r="K17286" s="47" t="str">
        <f t="shared" si="270"/>
        <v/>
      </c>
    </row>
    <row r="17287" spans="11:11">
      <c r="K17287" s="47" t="str">
        <f t="shared" si="270"/>
        <v/>
      </c>
    </row>
    <row r="17288" spans="11:11">
      <c r="K17288" s="47" t="str">
        <f t="shared" si="270"/>
        <v/>
      </c>
    </row>
    <row r="17289" spans="11:11">
      <c r="K17289" s="47" t="str">
        <f t="shared" si="270"/>
        <v/>
      </c>
    </row>
    <row r="17290" spans="11:11">
      <c r="K17290" s="47" t="str">
        <f t="shared" si="270"/>
        <v/>
      </c>
    </row>
    <row r="17291" spans="11:11">
      <c r="K17291" s="47" t="str">
        <f t="shared" si="270"/>
        <v/>
      </c>
    </row>
    <row r="17292" spans="11:11">
      <c r="K17292" s="47" t="str">
        <f t="shared" si="270"/>
        <v/>
      </c>
    </row>
    <row r="17293" spans="11:11">
      <c r="K17293" s="47" t="str">
        <f t="shared" si="270"/>
        <v/>
      </c>
    </row>
    <row r="17294" spans="11:11">
      <c r="K17294" s="47" t="str">
        <f t="shared" si="270"/>
        <v/>
      </c>
    </row>
    <row r="17295" spans="11:11">
      <c r="K17295" s="47" t="str">
        <f t="shared" si="270"/>
        <v/>
      </c>
    </row>
    <row r="17296" spans="11:11">
      <c r="K17296" s="47" t="str">
        <f t="shared" si="270"/>
        <v/>
      </c>
    </row>
    <row r="17297" spans="11:11">
      <c r="K17297" s="47" t="str">
        <f t="shared" si="270"/>
        <v/>
      </c>
    </row>
    <row r="17298" spans="11:11">
      <c r="K17298" s="47" t="str">
        <f t="shared" si="270"/>
        <v/>
      </c>
    </row>
    <row r="17299" spans="11:11">
      <c r="K17299" s="47" t="str">
        <f t="shared" ref="K17299:K17362" si="271">LEFT(C17299,2)</f>
        <v/>
      </c>
    </row>
    <row r="17300" spans="11:11">
      <c r="K17300" s="47" t="str">
        <f t="shared" si="271"/>
        <v/>
      </c>
    </row>
    <row r="17301" spans="11:11">
      <c r="K17301" s="47" t="str">
        <f t="shared" si="271"/>
        <v/>
      </c>
    </row>
    <row r="17302" spans="11:11">
      <c r="K17302" s="47" t="str">
        <f t="shared" si="271"/>
        <v/>
      </c>
    </row>
    <row r="17303" spans="11:11">
      <c r="K17303" s="47" t="str">
        <f t="shared" si="271"/>
        <v/>
      </c>
    </row>
    <row r="17304" spans="11:11">
      <c r="K17304" s="47" t="str">
        <f t="shared" si="271"/>
        <v/>
      </c>
    </row>
    <row r="17305" spans="11:11">
      <c r="K17305" s="47" t="str">
        <f t="shared" si="271"/>
        <v/>
      </c>
    </row>
    <row r="17306" spans="11:11">
      <c r="K17306" s="47" t="str">
        <f t="shared" si="271"/>
        <v/>
      </c>
    </row>
    <row r="17307" spans="11:11">
      <c r="K17307" s="47" t="str">
        <f t="shared" si="271"/>
        <v/>
      </c>
    </row>
    <row r="17308" spans="11:11">
      <c r="K17308" s="47" t="str">
        <f t="shared" si="271"/>
        <v/>
      </c>
    </row>
    <row r="17309" spans="11:11">
      <c r="K17309" s="47" t="str">
        <f t="shared" si="271"/>
        <v/>
      </c>
    </row>
    <row r="17310" spans="11:11">
      <c r="K17310" s="47" t="str">
        <f t="shared" si="271"/>
        <v/>
      </c>
    </row>
    <row r="17311" spans="11:11">
      <c r="K17311" s="47" t="str">
        <f t="shared" si="271"/>
        <v/>
      </c>
    </row>
    <row r="17312" spans="11:11">
      <c r="K17312" s="47" t="str">
        <f t="shared" si="271"/>
        <v/>
      </c>
    </row>
    <row r="17313" spans="11:11">
      <c r="K17313" s="47" t="str">
        <f t="shared" si="271"/>
        <v/>
      </c>
    </row>
    <row r="17314" spans="11:11">
      <c r="K17314" s="47" t="str">
        <f t="shared" si="271"/>
        <v/>
      </c>
    </row>
    <row r="17315" spans="11:11">
      <c r="K17315" s="47" t="str">
        <f t="shared" si="271"/>
        <v/>
      </c>
    </row>
    <row r="17316" spans="11:11">
      <c r="K17316" s="47" t="str">
        <f t="shared" si="271"/>
        <v/>
      </c>
    </row>
    <row r="17317" spans="11:11">
      <c r="K17317" s="47" t="str">
        <f t="shared" si="271"/>
        <v/>
      </c>
    </row>
    <row r="17318" spans="11:11">
      <c r="K17318" s="47" t="str">
        <f t="shared" si="271"/>
        <v/>
      </c>
    </row>
    <row r="17319" spans="11:11">
      <c r="K17319" s="47" t="str">
        <f t="shared" si="271"/>
        <v/>
      </c>
    </row>
    <row r="17320" spans="11:11">
      <c r="K17320" s="47" t="str">
        <f t="shared" si="271"/>
        <v/>
      </c>
    </row>
    <row r="17321" spans="11:11">
      <c r="K17321" s="47" t="str">
        <f t="shared" si="271"/>
        <v/>
      </c>
    </row>
    <row r="17322" spans="11:11">
      <c r="K17322" s="47" t="str">
        <f t="shared" si="271"/>
        <v/>
      </c>
    </row>
    <row r="17323" spans="11:11">
      <c r="K17323" s="47" t="str">
        <f t="shared" si="271"/>
        <v/>
      </c>
    </row>
    <row r="17324" spans="11:11">
      <c r="K17324" s="47" t="str">
        <f t="shared" si="271"/>
        <v/>
      </c>
    </row>
    <row r="17325" spans="11:11">
      <c r="K17325" s="47" t="str">
        <f t="shared" si="271"/>
        <v/>
      </c>
    </row>
    <row r="17326" spans="11:11">
      <c r="K17326" s="47" t="str">
        <f t="shared" si="271"/>
        <v/>
      </c>
    </row>
    <row r="17327" spans="11:11">
      <c r="K17327" s="47" t="str">
        <f t="shared" si="271"/>
        <v/>
      </c>
    </row>
    <row r="17328" spans="11:11">
      <c r="K17328" s="47" t="str">
        <f t="shared" si="271"/>
        <v/>
      </c>
    </row>
    <row r="17329" spans="11:11">
      <c r="K17329" s="47" t="str">
        <f t="shared" si="271"/>
        <v/>
      </c>
    </row>
    <row r="17330" spans="11:11">
      <c r="K17330" s="47" t="str">
        <f t="shared" si="271"/>
        <v/>
      </c>
    </row>
    <row r="17331" spans="11:11">
      <c r="K17331" s="47" t="str">
        <f t="shared" si="271"/>
        <v/>
      </c>
    </row>
    <row r="17332" spans="11:11">
      <c r="K17332" s="47" t="str">
        <f t="shared" si="271"/>
        <v/>
      </c>
    </row>
    <row r="17333" spans="11:11">
      <c r="K17333" s="47" t="str">
        <f t="shared" si="271"/>
        <v/>
      </c>
    </row>
    <row r="17334" spans="11:11">
      <c r="K17334" s="47" t="str">
        <f t="shared" si="271"/>
        <v/>
      </c>
    </row>
    <row r="17335" spans="11:11">
      <c r="K17335" s="47" t="str">
        <f t="shared" si="271"/>
        <v/>
      </c>
    </row>
    <row r="17336" spans="11:11">
      <c r="K17336" s="47" t="str">
        <f t="shared" si="271"/>
        <v/>
      </c>
    </row>
    <row r="17337" spans="11:11">
      <c r="K17337" s="47" t="str">
        <f t="shared" si="271"/>
        <v/>
      </c>
    </row>
    <row r="17338" spans="11:11">
      <c r="K17338" s="47" t="str">
        <f t="shared" si="271"/>
        <v/>
      </c>
    </row>
    <row r="17339" spans="11:11">
      <c r="K17339" s="47" t="str">
        <f t="shared" si="271"/>
        <v/>
      </c>
    </row>
    <row r="17340" spans="11:11">
      <c r="K17340" s="47" t="str">
        <f t="shared" si="271"/>
        <v/>
      </c>
    </row>
    <row r="17341" spans="11:11">
      <c r="K17341" s="47" t="str">
        <f t="shared" si="271"/>
        <v/>
      </c>
    </row>
    <row r="17342" spans="11:11">
      <c r="K17342" s="47" t="str">
        <f t="shared" si="271"/>
        <v/>
      </c>
    </row>
    <row r="17343" spans="11:11">
      <c r="K17343" s="47" t="str">
        <f t="shared" si="271"/>
        <v/>
      </c>
    </row>
    <row r="17344" spans="11:11">
      <c r="K17344" s="47" t="str">
        <f t="shared" si="271"/>
        <v/>
      </c>
    </row>
    <row r="17345" spans="11:11">
      <c r="K17345" s="47" t="str">
        <f t="shared" si="271"/>
        <v/>
      </c>
    </row>
    <row r="17346" spans="11:11">
      <c r="K17346" s="47" t="str">
        <f t="shared" si="271"/>
        <v/>
      </c>
    </row>
    <row r="17347" spans="11:11">
      <c r="K17347" s="47" t="str">
        <f t="shared" si="271"/>
        <v/>
      </c>
    </row>
    <row r="17348" spans="11:11">
      <c r="K17348" s="47" t="str">
        <f t="shared" si="271"/>
        <v/>
      </c>
    </row>
    <row r="17349" spans="11:11">
      <c r="K17349" s="47" t="str">
        <f t="shared" si="271"/>
        <v/>
      </c>
    </row>
    <row r="17350" spans="11:11">
      <c r="K17350" s="47" t="str">
        <f t="shared" si="271"/>
        <v/>
      </c>
    </row>
    <row r="17351" spans="11:11">
      <c r="K17351" s="47" t="str">
        <f t="shared" si="271"/>
        <v/>
      </c>
    </row>
    <row r="17352" spans="11:11">
      <c r="K17352" s="47" t="str">
        <f t="shared" si="271"/>
        <v/>
      </c>
    </row>
    <row r="17353" spans="11:11">
      <c r="K17353" s="47" t="str">
        <f t="shared" si="271"/>
        <v/>
      </c>
    </row>
    <row r="17354" spans="11:11">
      <c r="K17354" s="47" t="str">
        <f t="shared" si="271"/>
        <v/>
      </c>
    </row>
    <row r="17355" spans="11:11">
      <c r="K17355" s="47" t="str">
        <f t="shared" si="271"/>
        <v/>
      </c>
    </row>
    <row r="17356" spans="11:11">
      <c r="K17356" s="47" t="str">
        <f t="shared" si="271"/>
        <v/>
      </c>
    </row>
    <row r="17357" spans="11:11">
      <c r="K17357" s="47" t="str">
        <f t="shared" si="271"/>
        <v/>
      </c>
    </row>
    <row r="17358" spans="11:11">
      <c r="K17358" s="47" t="str">
        <f t="shared" si="271"/>
        <v/>
      </c>
    </row>
    <row r="17359" spans="11:11">
      <c r="K17359" s="47" t="str">
        <f t="shared" si="271"/>
        <v/>
      </c>
    </row>
    <row r="17360" spans="11:11">
      <c r="K17360" s="47" t="str">
        <f t="shared" si="271"/>
        <v/>
      </c>
    </row>
    <row r="17361" spans="11:11">
      <c r="K17361" s="47" t="str">
        <f t="shared" si="271"/>
        <v/>
      </c>
    </row>
    <row r="17362" spans="11:11">
      <c r="K17362" s="47" t="str">
        <f t="shared" si="271"/>
        <v/>
      </c>
    </row>
    <row r="17363" spans="11:11">
      <c r="K17363" s="47" t="str">
        <f t="shared" ref="K17363:K17426" si="272">LEFT(C17363,2)</f>
        <v/>
      </c>
    </row>
    <row r="17364" spans="11:11">
      <c r="K17364" s="47" t="str">
        <f t="shared" si="272"/>
        <v/>
      </c>
    </row>
    <row r="17365" spans="11:11">
      <c r="K17365" s="47" t="str">
        <f t="shared" si="272"/>
        <v/>
      </c>
    </row>
    <row r="17366" spans="11:11">
      <c r="K17366" s="47" t="str">
        <f t="shared" si="272"/>
        <v/>
      </c>
    </row>
    <row r="17367" spans="11:11">
      <c r="K17367" s="47" t="str">
        <f t="shared" si="272"/>
        <v/>
      </c>
    </row>
    <row r="17368" spans="11:11">
      <c r="K17368" s="47" t="str">
        <f t="shared" si="272"/>
        <v/>
      </c>
    </row>
    <row r="17369" spans="11:11">
      <c r="K17369" s="47" t="str">
        <f t="shared" si="272"/>
        <v/>
      </c>
    </row>
    <row r="17370" spans="11:11">
      <c r="K17370" s="47" t="str">
        <f t="shared" si="272"/>
        <v/>
      </c>
    </row>
    <row r="17371" spans="11:11">
      <c r="K17371" s="47" t="str">
        <f t="shared" si="272"/>
        <v/>
      </c>
    </row>
    <row r="17372" spans="11:11">
      <c r="K17372" s="47" t="str">
        <f t="shared" si="272"/>
        <v/>
      </c>
    </row>
    <row r="17373" spans="11:11">
      <c r="K17373" s="47" t="str">
        <f t="shared" si="272"/>
        <v/>
      </c>
    </row>
    <row r="17374" spans="11:11">
      <c r="K17374" s="47" t="str">
        <f t="shared" si="272"/>
        <v/>
      </c>
    </row>
    <row r="17375" spans="11:11">
      <c r="K17375" s="47" t="str">
        <f t="shared" si="272"/>
        <v/>
      </c>
    </row>
    <row r="17376" spans="11:11">
      <c r="K17376" s="47" t="str">
        <f t="shared" si="272"/>
        <v/>
      </c>
    </row>
    <row r="17377" spans="11:11">
      <c r="K17377" s="47" t="str">
        <f t="shared" si="272"/>
        <v/>
      </c>
    </row>
    <row r="17378" spans="11:11">
      <c r="K17378" s="47" t="str">
        <f t="shared" si="272"/>
        <v/>
      </c>
    </row>
    <row r="17379" spans="11:11">
      <c r="K17379" s="47" t="str">
        <f t="shared" si="272"/>
        <v/>
      </c>
    </row>
    <row r="17380" spans="11:11">
      <c r="K17380" s="47" t="str">
        <f t="shared" si="272"/>
        <v/>
      </c>
    </row>
    <row r="17381" spans="11:11">
      <c r="K17381" s="47" t="str">
        <f t="shared" si="272"/>
        <v/>
      </c>
    </row>
    <row r="17382" spans="11:11">
      <c r="K17382" s="47" t="str">
        <f t="shared" si="272"/>
        <v/>
      </c>
    </row>
    <row r="17383" spans="11:11">
      <c r="K17383" s="47" t="str">
        <f t="shared" si="272"/>
        <v/>
      </c>
    </row>
    <row r="17384" spans="11:11">
      <c r="K17384" s="47" t="str">
        <f t="shared" si="272"/>
        <v/>
      </c>
    </row>
    <row r="17385" spans="11:11">
      <c r="K17385" s="47" t="str">
        <f t="shared" si="272"/>
        <v/>
      </c>
    </row>
    <row r="17386" spans="11:11">
      <c r="K17386" s="47" t="str">
        <f t="shared" si="272"/>
        <v/>
      </c>
    </row>
    <row r="17387" spans="11:11">
      <c r="K17387" s="47" t="str">
        <f t="shared" si="272"/>
        <v/>
      </c>
    </row>
    <row r="17388" spans="11:11">
      <c r="K17388" s="47" t="str">
        <f t="shared" si="272"/>
        <v/>
      </c>
    </row>
    <row r="17389" spans="11:11">
      <c r="K17389" s="47" t="str">
        <f t="shared" si="272"/>
        <v/>
      </c>
    </row>
    <row r="17390" spans="11:11">
      <c r="K17390" s="47" t="str">
        <f t="shared" si="272"/>
        <v/>
      </c>
    </row>
    <row r="17391" spans="11:11">
      <c r="K17391" s="47" t="str">
        <f t="shared" si="272"/>
        <v/>
      </c>
    </row>
    <row r="17392" spans="11:11">
      <c r="K17392" s="47" t="str">
        <f t="shared" si="272"/>
        <v/>
      </c>
    </row>
    <row r="17393" spans="11:11">
      <c r="K17393" s="47" t="str">
        <f t="shared" si="272"/>
        <v/>
      </c>
    </row>
    <row r="17394" spans="11:11">
      <c r="K17394" s="47" t="str">
        <f t="shared" si="272"/>
        <v/>
      </c>
    </row>
    <row r="17395" spans="11:11">
      <c r="K17395" s="47" t="str">
        <f t="shared" si="272"/>
        <v/>
      </c>
    </row>
    <row r="17396" spans="11:11">
      <c r="K17396" s="47" t="str">
        <f t="shared" si="272"/>
        <v/>
      </c>
    </row>
    <row r="17397" spans="11:11">
      <c r="K17397" s="47" t="str">
        <f t="shared" si="272"/>
        <v/>
      </c>
    </row>
    <row r="17398" spans="11:11">
      <c r="K17398" s="47" t="str">
        <f t="shared" si="272"/>
        <v/>
      </c>
    </row>
    <row r="17399" spans="11:11">
      <c r="K17399" s="47" t="str">
        <f t="shared" si="272"/>
        <v/>
      </c>
    </row>
    <row r="17400" spans="11:11">
      <c r="K17400" s="47" t="str">
        <f t="shared" si="272"/>
        <v/>
      </c>
    </row>
    <row r="17401" spans="11:11">
      <c r="K17401" s="47" t="str">
        <f t="shared" si="272"/>
        <v/>
      </c>
    </row>
    <row r="17402" spans="11:11">
      <c r="K17402" s="47" t="str">
        <f t="shared" si="272"/>
        <v/>
      </c>
    </row>
    <row r="17403" spans="11:11">
      <c r="K17403" s="47" t="str">
        <f t="shared" si="272"/>
        <v/>
      </c>
    </row>
    <row r="17404" spans="11:11">
      <c r="K17404" s="47" t="str">
        <f t="shared" si="272"/>
        <v/>
      </c>
    </row>
    <row r="17405" spans="11:11">
      <c r="K17405" s="47" t="str">
        <f t="shared" si="272"/>
        <v/>
      </c>
    </row>
    <row r="17406" spans="11:11">
      <c r="K17406" s="47" t="str">
        <f t="shared" si="272"/>
        <v/>
      </c>
    </row>
    <row r="17407" spans="11:11">
      <c r="K17407" s="47" t="str">
        <f t="shared" si="272"/>
        <v/>
      </c>
    </row>
    <row r="17408" spans="11:11">
      <c r="K17408" s="47" t="str">
        <f t="shared" si="272"/>
        <v/>
      </c>
    </row>
    <row r="17409" spans="11:11">
      <c r="K17409" s="47" t="str">
        <f t="shared" si="272"/>
        <v/>
      </c>
    </row>
    <row r="17410" spans="11:11">
      <c r="K17410" s="47" t="str">
        <f t="shared" si="272"/>
        <v/>
      </c>
    </row>
    <row r="17411" spans="11:11">
      <c r="K17411" s="47" t="str">
        <f t="shared" si="272"/>
        <v/>
      </c>
    </row>
    <row r="17412" spans="11:11">
      <c r="K17412" s="47" t="str">
        <f t="shared" si="272"/>
        <v/>
      </c>
    </row>
    <row r="17413" spans="11:11">
      <c r="K17413" s="47" t="str">
        <f t="shared" si="272"/>
        <v/>
      </c>
    </row>
    <row r="17414" spans="11:11">
      <c r="K17414" s="47" t="str">
        <f t="shared" si="272"/>
        <v/>
      </c>
    </row>
    <row r="17415" spans="11:11">
      <c r="K17415" s="47" t="str">
        <f t="shared" si="272"/>
        <v/>
      </c>
    </row>
    <row r="17416" spans="11:11">
      <c r="K17416" s="47" t="str">
        <f t="shared" si="272"/>
        <v/>
      </c>
    </row>
    <row r="17417" spans="11:11">
      <c r="K17417" s="47" t="str">
        <f t="shared" si="272"/>
        <v/>
      </c>
    </row>
    <row r="17418" spans="11:11">
      <c r="K17418" s="47" t="str">
        <f t="shared" si="272"/>
        <v/>
      </c>
    </row>
    <row r="17419" spans="11:11">
      <c r="K17419" s="47" t="str">
        <f t="shared" si="272"/>
        <v/>
      </c>
    </row>
    <row r="17420" spans="11:11">
      <c r="K17420" s="47" t="str">
        <f t="shared" si="272"/>
        <v/>
      </c>
    </row>
    <row r="17421" spans="11:11">
      <c r="K17421" s="47" t="str">
        <f t="shared" si="272"/>
        <v/>
      </c>
    </row>
    <row r="17422" spans="11:11">
      <c r="K17422" s="47" t="str">
        <f t="shared" si="272"/>
        <v/>
      </c>
    </row>
    <row r="17423" spans="11:11">
      <c r="K17423" s="47" t="str">
        <f t="shared" si="272"/>
        <v/>
      </c>
    </row>
    <row r="17424" spans="11:11">
      <c r="K17424" s="47" t="str">
        <f t="shared" si="272"/>
        <v/>
      </c>
    </row>
    <row r="17425" spans="11:11">
      <c r="K17425" s="47" t="str">
        <f t="shared" si="272"/>
        <v/>
      </c>
    </row>
    <row r="17426" spans="11:11">
      <c r="K17426" s="47" t="str">
        <f t="shared" si="272"/>
        <v/>
      </c>
    </row>
    <row r="17427" spans="11:11">
      <c r="K17427" s="47" t="str">
        <f t="shared" ref="K17427:K17490" si="273">LEFT(C17427,2)</f>
        <v/>
      </c>
    </row>
    <row r="17428" spans="11:11">
      <c r="K17428" s="47" t="str">
        <f t="shared" si="273"/>
        <v/>
      </c>
    </row>
    <row r="17429" spans="11:11">
      <c r="K17429" s="47" t="str">
        <f t="shared" si="273"/>
        <v/>
      </c>
    </row>
    <row r="17430" spans="11:11">
      <c r="K17430" s="47" t="str">
        <f t="shared" si="273"/>
        <v/>
      </c>
    </row>
    <row r="17431" spans="11:11">
      <c r="K17431" s="47" t="str">
        <f t="shared" si="273"/>
        <v/>
      </c>
    </row>
    <row r="17432" spans="11:11">
      <c r="K17432" s="47" t="str">
        <f t="shared" si="273"/>
        <v/>
      </c>
    </row>
    <row r="17433" spans="11:11">
      <c r="K17433" s="47" t="str">
        <f t="shared" si="273"/>
        <v/>
      </c>
    </row>
    <row r="17434" spans="11:11">
      <c r="K17434" s="47" t="str">
        <f t="shared" si="273"/>
        <v/>
      </c>
    </row>
    <row r="17435" spans="11:11">
      <c r="K17435" s="47" t="str">
        <f t="shared" si="273"/>
        <v/>
      </c>
    </row>
    <row r="17436" spans="11:11">
      <c r="K17436" s="47" t="str">
        <f t="shared" si="273"/>
        <v/>
      </c>
    </row>
    <row r="17437" spans="11:11">
      <c r="K17437" s="47" t="str">
        <f t="shared" si="273"/>
        <v/>
      </c>
    </row>
    <row r="17438" spans="11:11">
      <c r="K17438" s="47" t="str">
        <f t="shared" si="273"/>
        <v/>
      </c>
    </row>
    <row r="17439" spans="11:11">
      <c r="K17439" s="47" t="str">
        <f t="shared" si="273"/>
        <v/>
      </c>
    </row>
    <row r="17440" spans="11:11">
      <c r="K17440" s="47" t="str">
        <f t="shared" si="273"/>
        <v/>
      </c>
    </row>
    <row r="17441" spans="11:11">
      <c r="K17441" s="47" t="str">
        <f t="shared" si="273"/>
        <v/>
      </c>
    </row>
    <row r="17442" spans="11:11">
      <c r="K17442" s="47" t="str">
        <f t="shared" si="273"/>
        <v/>
      </c>
    </row>
    <row r="17443" spans="11:11">
      <c r="K17443" s="47" t="str">
        <f t="shared" si="273"/>
        <v/>
      </c>
    </row>
    <row r="17444" spans="11:11">
      <c r="K17444" s="47" t="str">
        <f t="shared" si="273"/>
        <v/>
      </c>
    </row>
    <row r="17445" spans="11:11">
      <c r="K17445" s="47" t="str">
        <f t="shared" si="273"/>
        <v/>
      </c>
    </row>
    <row r="17446" spans="11:11">
      <c r="K17446" s="47" t="str">
        <f t="shared" si="273"/>
        <v/>
      </c>
    </row>
    <row r="17447" spans="11:11">
      <c r="K17447" s="47" t="str">
        <f t="shared" si="273"/>
        <v/>
      </c>
    </row>
    <row r="17448" spans="11:11">
      <c r="K17448" s="47" t="str">
        <f t="shared" si="273"/>
        <v/>
      </c>
    </row>
    <row r="17449" spans="11:11">
      <c r="K17449" s="47" t="str">
        <f t="shared" si="273"/>
        <v/>
      </c>
    </row>
    <row r="17450" spans="11:11">
      <c r="K17450" s="47" t="str">
        <f t="shared" si="273"/>
        <v/>
      </c>
    </row>
    <row r="17451" spans="11:11">
      <c r="K17451" s="47" t="str">
        <f t="shared" si="273"/>
        <v/>
      </c>
    </row>
    <row r="17452" spans="11:11">
      <c r="K17452" s="47" t="str">
        <f t="shared" si="273"/>
        <v/>
      </c>
    </row>
    <row r="17453" spans="11:11">
      <c r="K17453" s="47" t="str">
        <f t="shared" si="273"/>
        <v/>
      </c>
    </row>
    <row r="17454" spans="11:11">
      <c r="K17454" s="47" t="str">
        <f t="shared" si="273"/>
        <v/>
      </c>
    </row>
    <row r="17455" spans="11:11">
      <c r="K17455" s="47" t="str">
        <f t="shared" si="273"/>
        <v/>
      </c>
    </row>
    <row r="17456" spans="11:11">
      <c r="K17456" s="47" t="str">
        <f t="shared" si="273"/>
        <v/>
      </c>
    </row>
    <row r="17457" spans="11:11">
      <c r="K17457" s="47" t="str">
        <f t="shared" si="273"/>
        <v/>
      </c>
    </row>
    <row r="17458" spans="11:11">
      <c r="K17458" s="47" t="str">
        <f t="shared" si="273"/>
        <v/>
      </c>
    </row>
    <row r="17459" spans="11:11">
      <c r="K17459" s="47" t="str">
        <f t="shared" si="273"/>
        <v/>
      </c>
    </row>
    <row r="17460" spans="11:11">
      <c r="K17460" s="47" t="str">
        <f t="shared" si="273"/>
        <v/>
      </c>
    </row>
    <row r="17461" spans="11:11">
      <c r="K17461" s="47" t="str">
        <f t="shared" si="273"/>
        <v/>
      </c>
    </row>
    <row r="17462" spans="11:11">
      <c r="K17462" s="47" t="str">
        <f t="shared" si="273"/>
        <v/>
      </c>
    </row>
    <row r="17463" spans="11:11">
      <c r="K17463" s="47" t="str">
        <f t="shared" si="273"/>
        <v/>
      </c>
    </row>
    <row r="17464" spans="11:11">
      <c r="K17464" s="47" t="str">
        <f t="shared" si="273"/>
        <v/>
      </c>
    </row>
    <row r="17465" spans="11:11">
      <c r="K17465" s="47" t="str">
        <f t="shared" si="273"/>
        <v/>
      </c>
    </row>
    <row r="17466" spans="11:11">
      <c r="K17466" s="47" t="str">
        <f t="shared" si="273"/>
        <v/>
      </c>
    </row>
    <row r="17467" spans="11:11">
      <c r="K17467" s="47" t="str">
        <f t="shared" si="273"/>
        <v/>
      </c>
    </row>
    <row r="17468" spans="11:11">
      <c r="K17468" s="47" t="str">
        <f t="shared" si="273"/>
        <v/>
      </c>
    </row>
    <row r="17469" spans="11:11">
      <c r="K17469" s="47" t="str">
        <f t="shared" si="273"/>
        <v/>
      </c>
    </row>
    <row r="17470" spans="11:11">
      <c r="K17470" s="47" t="str">
        <f t="shared" si="273"/>
        <v/>
      </c>
    </row>
    <row r="17471" spans="11:11">
      <c r="K17471" s="47" t="str">
        <f t="shared" si="273"/>
        <v/>
      </c>
    </row>
    <row r="17472" spans="11:11">
      <c r="K17472" s="47" t="str">
        <f t="shared" si="273"/>
        <v/>
      </c>
    </row>
    <row r="17473" spans="11:11">
      <c r="K17473" s="47" t="str">
        <f t="shared" si="273"/>
        <v/>
      </c>
    </row>
    <row r="17474" spans="11:11">
      <c r="K17474" s="47" t="str">
        <f t="shared" si="273"/>
        <v/>
      </c>
    </row>
    <row r="17475" spans="11:11">
      <c r="K17475" s="47" t="str">
        <f t="shared" si="273"/>
        <v/>
      </c>
    </row>
    <row r="17476" spans="11:11">
      <c r="K17476" s="47" t="str">
        <f t="shared" si="273"/>
        <v/>
      </c>
    </row>
    <row r="17477" spans="11:11">
      <c r="K17477" s="47" t="str">
        <f t="shared" si="273"/>
        <v/>
      </c>
    </row>
    <row r="17478" spans="11:11">
      <c r="K17478" s="47" t="str">
        <f t="shared" si="273"/>
        <v/>
      </c>
    </row>
    <row r="17479" spans="11:11">
      <c r="K17479" s="47" t="str">
        <f t="shared" si="273"/>
        <v/>
      </c>
    </row>
    <row r="17480" spans="11:11">
      <c r="K17480" s="47" t="str">
        <f t="shared" si="273"/>
        <v/>
      </c>
    </row>
    <row r="17481" spans="11:11">
      <c r="K17481" s="47" t="str">
        <f t="shared" si="273"/>
        <v/>
      </c>
    </row>
    <row r="17482" spans="11:11">
      <c r="K17482" s="47" t="str">
        <f t="shared" si="273"/>
        <v/>
      </c>
    </row>
    <row r="17483" spans="11:11">
      <c r="K17483" s="47" t="str">
        <f t="shared" si="273"/>
        <v/>
      </c>
    </row>
    <row r="17484" spans="11:11">
      <c r="K17484" s="47" t="str">
        <f t="shared" si="273"/>
        <v/>
      </c>
    </row>
    <row r="17485" spans="11:11">
      <c r="K17485" s="47" t="str">
        <f t="shared" si="273"/>
        <v/>
      </c>
    </row>
    <row r="17486" spans="11:11">
      <c r="K17486" s="47" t="str">
        <f t="shared" si="273"/>
        <v/>
      </c>
    </row>
    <row r="17487" spans="11:11">
      <c r="K17487" s="47" t="str">
        <f t="shared" si="273"/>
        <v/>
      </c>
    </row>
    <row r="17488" spans="11:11">
      <c r="K17488" s="47" t="str">
        <f t="shared" si="273"/>
        <v/>
      </c>
    </row>
    <row r="17489" spans="11:11">
      <c r="K17489" s="47" t="str">
        <f t="shared" si="273"/>
        <v/>
      </c>
    </row>
    <row r="17490" spans="11:11">
      <c r="K17490" s="47" t="str">
        <f t="shared" si="273"/>
        <v/>
      </c>
    </row>
    <row r="17491" spans="11:11">
      <c r="K17491" s="47" t="str">
        <f t="shared" ref="K17491:K17554" si="274">LEFT(C17491,2)</f>
        <v/>
      </c>
    </row>
    <row r="17492" spans="11:11">
      <c r="K17492" s="47" t="str">
        <f t="shared" si="274"/>
        <v/>
      </c>
    </row>
    <row r="17493" spans="11:11">
      <c r="K17493" s="47" t="str">
        <f t="shared" si="274"/>
        <v/>
      </c>
    </row>
    <row r="17494" spans="11:11">
      <c r="K17494" s="47" t="str">
        <f t="shared" si="274"/>
        <v/>
      </c>
    </row>
    <row r="17495" spans="11:11">
      <c r="K17495" s="47" t="str">
        <f t="shared" si="274"/>
        <v/>
      </c>
    </row>
    <row r="17496" spans="11:11">
      <c r="K17496" s="47" t="str">
        <f t="shared" si="274"/>
        <v/>
      </c>
    </row>
    <row r="17497" spans="11:11">
      <c r="K17497" s="47" t="str">
        <f t="shared" si="274"/>
        <v/>
      </c>
    </row>
    <row r="17498" spans="11:11">
      <c r="K17498" s="47" t="str">
        <f t="shared" si="274"/>
        <v/>
      </c>
    </row>
    <row r="17499" spans="11:11">
      <c r="K17499" s="47" t="str">
        <f t="shared" si="274"/>
        <v/>
      </c>
    </row>
    <row r="17500" spans="11:11">
      <c r="K17500" s="47" t="str">
        <f t="shared" si="274"/>
        <v/>
      </c>
    </row>
    <row r="17501" spans="11:11">
      <c r="K17501" s="47" t="str">
        <f t="shared" si="274"/>
        <v/>
      </c>
    </row>
    <row r="17502" spans="11:11">
      <c r="K17502" s="47" t="str">
        <f t="shared" si="274"/>
        <v/>
      </c>
    </row>
    <row r="17503" spans="11:11">
      <c r="K17503" s="47" t="str">
        <f t="shared" si="274"/>
        <v/>
      </c>
    </row>
    <row r="17504" spans="11:11">
      <c r="K17504" s="47" t="str">
        <f t="shared" si="274"/>
        <v/>
      </c>
    </row>
    <row r="17505" spans="11:11">
      <c r="K17505" s="47" t="str">
        <f t="shared" si="274"/>
        <v/>
      </c>
    </row>
    <row r="17506" spans="11:11">
      <c r="K17506" s="47" t="str">
        <f t="shared" si="274"/>
        <v/>
      </c>
    </row>
    <row r="17507" spans="11:11">
      <c r="K17507" s="47" t="str">
        <f t="shared" si="274"/>
        <v/>
      </c>
    </row>
    <row r="17508" spans="11:11">
      <c r="K17508" s="47" t="str">
        <f t="shared" si="274"/>
        <v/>
      </c>
    </row>
    <row r="17509" spans="11:11">
      <c r="K17509" s="47" t="str">
        <f t="shared" si="274"/>
        <v/>
      </c>
    </row>
    <row r="17510" spans="11:11">
      <c r="K17510" s="47" t="str">
        <f t="shared" si="274"/>
        <v/>
      </c>
    </row>
    <row r="17511" spans="11:11">
      <c r="K17511" s="47" t="str">
        <f t="shared" si="274"/>
        <v/>
      </c>
    </row>
    <row r="17512" spans="11:11">
      <c r="K17512" s="47" t="str">
        <f t="shared" si="274"/>
        <v/>
      </c>
    </row>
    <row r="17513" spans="11:11">
      <c r="K17513" s="47" t="str">
        <f t="shared" si="274"/>
        <v/>
      </c>
    </row>
    <row r="17514" spans="11:11">
      <c r="K17514" s="47" t="str">
        <f t="shared" si="274"/>
        <v/>
      </c>
    </row>
    <row r="17515" spans="11:11">
      <c r="K17515" s="47" t="str">
        <f t="shared" si="274"/>
        <v/>
      </c>
    </row>
    <row r="17516" spans="11:11">
      <c r="K17516" s="47" t="str">
        <f t="shared" si="274"/>
        <v/>
      </c>
    </row>
    <row r="17517" spans="11:11">
      <c r="K17517" s="47" t="str">
        <f t="shared" si="274"/>
        <v/>
      </c>
    </row>
    <row r="17518" spans="11:11">
      <c r="K17518" s="47" t="str">
        <f t="shared" si="274"/>
        <v/>
      </c>
    </row>
    <row r="17519" spans="11:11">
      <c r="K17519" s="47" t="str">
        <f t="shared" si="274"/>
        <v/>
      </c>
    </row>
    <row r="17520" spans="11:11">
      <c r="K17520" s="47" t="str">
        <f t="shared" si="274"/>
        <v/>
      </c>
    </row>
    <row r="17521" spans="11:11">
      <c r="K17521" s="47" t="str">
        <f t="shared" si="274"/>
        <v/>
      </c>
    </row>
    <row r="17522" spans="11:11">
      <c r="K17522" s="47" t="str">
        <f t="shared" si="274"/>
        <v/>
      </c>
    </row>
    <row r="17523" spans="11:11">
      <c r="K17523" s="47" t="str">
        <f t="shared" si="274"/>
        <v/>
      </c>
    </row>
    <row r="17524" spans="11:11">
      <c r="K17524" s="47" t="str">
        <f t="shared" si="274"/>
        <v/>
      </c>
    </row>
    <row r="17525" spans="11:11">
      <c r="K17525" s="47" t="str">
        <f t="shared" si="274"/>
        <v/>
      </c>
    </row>
    <row r="17526" spans="11:11">
      <c r="K17526" s="47" t="str">
        <f t="shared" si="274"/>
        <v/>
      </c>
    </row>
    <row r="17527" spans="11:11">
      <c r="K17527" s="47" t="str">
        <f t="shared" si="274"/>
        <v/>
      </c>
    </row>
    <row r="17528" spans="11:11">
      <c r="K17528" s="47" t="str">
        <f t="shared" si="274"/>
        <v/>
      </c>
    </row>
    <row r="17529" spans="11:11">
      <c r="K17529" s="47" t="str">
        <f t="shared" si="274"/>
        <v/>
      </c>
    </row>
    <row r="17530" spans="11:11">
      <c r="K17530" s="47" t="str">
        <f t="shared" si="274"/>
        <v/>
      </c>
    </row>
    <row r="17531" spans="11:11">
      <c r="K17531" s="47" t="str">
        <f t="shared" si="274"/>
        <v/>
      </c>
    </row>
    <row r="17532" spans="11:11">
      <c r="K17532" s="47" t="str">
        <f t="shared" si="274"/>
        <v/>
      </c>
    </row>
    <row r="17533" spans="11:11">
      <c r="K17533" s="47" t="str">
        <f t="shared" si="274"/>
        <v/>
      </c>
    </row>
    <row r="17534" spans="11:11">
      <c r="K17534" s="47" t="str">
        <f t="shared" si="274"/>
        <v/>
      </c>
    </row>
    <row r="17535" spans="11:11">
      <c r="K17535" s="47" t="str">
        <f t="shared" si="274"/>
        <v/>
      </c>
    </row>
    <row r="17536" spans="11:11">
      <c r="K17536" s="47" t="str">
        <f t="shared" si="274"/>
        <v/>
      </c>
    </row>
    <row r="17537" spans="11:11">
      <c r="K17537" s="47" t="str">
        <f t="shared" si="274"/>
        <v/>
      </c>
    </row>
    <row r="17538" spans="11:11">
      <c r="K17538" s="47" t="str">
        <f t="shared" si="274"/>
        <v/>
      </c>
    </row>
    <row r="17539" spans="11:11">
      <c r="K17539" s="47" t="str">
        <f t="shared" si="274"/>
        <v/>
      </c>
    </row>
    <row r="17540" spans="11:11">
      <c r="K17540" s="47" t="str">
        <f t="shared" si="274"/>
        <v/>
      </c>
    </row>
    <row r="17541" spans="11:11">
      <c r="K17541" s="47" t="str">
        <f t="shared" si="274"/>
        <v/>
      </c>
    </row>
    <row r="17542" spans="11:11">
      <c r="K17542" s="47" t="str">
        <f t="shared" si="274"/>
        <v/>
      </c>
    </row>
    <row r="17543" spans="11:11">
      <c r="K17543" s="47" t="str">
        <f t="shared" si="274"/>
        <v/>
      </c>
    </row>
    <row r="17544" spans="11:11">
      <c r="K17544" s="47" t="str">
        <f t="shared" si="274"/>
        <v/>
      </c>
    </row>
    <row r="17545" spans="11:11">
      <c r="K17545" s="47" t="str">
        <f t="shared" si="274"/>
        <v/>
      </c>
    </row>
    <row r="17546" spans="11:11">
      <c r="K17546" s="47" t="str">
        <f t="shared" si="274"/>
        <v/>
      </c>
    </row>
    <row r="17547" spans="11:11">
      <c r="K17547" s="47" t="str">
        <f t="shared" si="274"/>
        <v/>
      </c>
    </row>
    <row r="17548" spans="11:11">
      <c r="K17548" s="47" t="str">
        <f t="shared" si="274"/>
        <v/>
      </c>
    </row>
    <row r="17549" spans="11:11">
      <c r="K17549" s="47" t="str">
        <f t="shared" si="274"/>
        <v/>
      </c>
    </row>
    <row r="17550" spans="11:11">
      <c r="K17550" s="47" t="str">
        <f t="shared" si="274"/>
        <v/>
      </c>
    </row>
    <row r="17551" spans="11:11">
      <c r="K17551" s="47" t="str">
        <f t="shared" si="274"/>
        <v/>
      </c>
    </row>
    <row r="17552" spans="11:11">
      <c r="K17552" s="47" t="str">
        <f t="shared" si="274"/>
        <v/>
      </c>
    </row>
    <row r="17553" spans="11:11">
      <c r="K17553" s="47" t="str">
        <f t="shared" si="274"/>
        <v/>
      </c>
    </row>
    <row r="17554" spans="11:11">
      <c r="K17554" s="47" t="str">
        <f t="shared" si="274"/>
        <v/>
      </c>
    </row>
    <row r="17555" spans="11:11">
      <c r="K17555" s="47" t="str">
        <f t="shared" ref="K17555:K17618" si="275">LEFT(C17555,2)</f>
        <v/>
      </c>
    </row>
    <row r="17556" spans="11:11">
      <c r="K17556" s="47" t="str">
        <f t="shared" si="275"/>
        <v/>
      </c>
    </row>
    <row r="17557" spans="11:11">
      <c r="K17557" s="47" t="str">
        <f t="shared" si="275"/>
        <v/>
      </c>
    </row>
    <row r="17558" spans="11:11">
      <c r="K17558" s="47" t="str">
        <f t="shared" si="275"/>
        <v/>
      </c>
    </row>
    <row r="17559" spans="11:11">
      <c r="K17559" s="47" t="str">
        <f t="shared" si="275"/>
        <v/>
      </c>
    </row>
    <row r="17560" spans="11:11">
      <c r="K17560" s="47" t="str">
        <f t="shared" si="275"/>
        <v/>
      </c>
    </row>
    <row r="17561" spans="11:11">
      <c r="K17561" s="47" t="str">
        <f t="shared" si="275"/>
        <v/>
      </c>
    </row>
    <row r="17562" spans="11:11">
      <c r="K17562" s="47" t="str">
        <f t="shared" si="275"/>
        <v/>
      </c>
    </row>
    <row r="17563" spans="11:11">
      <c r="K17563" s="47" t="str">
        <f t="shared" si="275"/>
        <v/>
      </c>
    </row>
    <row r="17564" spans="11:11">
      <c r="K17564" s="47" t="str">
        <f t="shared" si="275"/>
        <v/>
      </c>
    </row>
    <row r="17565" spans="11:11">
      <c r="K17565" s="47" t="str">
        <f t="shared" si="275"/>
        <v/>
      </c>
    </row>
    <row r="17566" spans="11:11">
      <c r="K17566" s="47" t="str">
        <f t="shared" si="275"/>
        <v/>
      </c>
    </row>
    <row r="17567" spans="11:11">
      <c r="K17567" s="47" t="str">
        <f t="shared" si="275"/>
        <v/>
      </c>
    </row>
    <row r="17568" spans="11:11">
      <c r="K17568" s="47" t="str">
        <f t="shared" si="275"/>
        <v/>
      </c>
    </row>
    <row r="17569" spans="11:11">
      <c r="K17569" s="47" t="str">
        <f t="shared" si="275"/>
        <v/>
      </c>
    </row>
    <row r="17570" spans="11:11">
      <c r="K17570" s="47" t="str">
        <f t="shared" si="275"/>
        <v/>
      </c>
    </row>
    <row r="17571" spans="11:11">
      <c r="K17571" s="47" t="str">
        <f t="shared" si="275"/>
        <v/>
      </c>
    </row>
    <row r="17572" spans="11:11">
      <c r="K17572" s="47" t="str">
        <f t="shared" si="275"/>
        <v/>
      </c>
    </row>
    <row r="17573" spans="11:11">
      <c r="K17573" s="47" t="str">
        <f t="shared" si="275"/>
        <v/>
      </c>
    </row>
    <row r="17574" spans="11:11">
      <c r="K17574" s="47" t="str">
        <f t="shared" si="275"/>
        <v/>
      </c>
    </row>
    <row r="17575" spans="11:11">
      <c r="K17575" s="47" t="str">
        <f t="shared" si="275"/>
        <v/>
      </c>
    </row>
    <row r="17576" spans="11:11">
      <c r="K17576" s="47" t="str">
        <f t="shared" si="275"/>
        <v/>
      </c>
    </row>
    <row r="17577" spans="11:11">
      <c r="K17577" s="47" t="str">
        <f t="shared" si="275"/>
        <v/>
      </c>
    </row>
    <row r="17578" spans="11:11">
      <c r="K17578" s="47" t="str">
        <f t="shared" si="275"/>
        <v/>
      </c>
    </row>
    <row r="17579" spans="11:11">
      <c r="K17579" s="47" t="str">
        <f t="shared" si="275"/>
        <v/>
      </c>
    </row>
    <row r="17580" spans="11:11">
      <c r="K17580" s="47" t="str">
        <f t="shared" si="275"/>
        <v/>
      </c>
    </row>
    <row r="17581" spans="11:11">
      <c r="K17581" s="47" t="str">
        <f t="shared" si="275"/>
        <v/>
      </c>
    </row>
    <row r="17582" spans="11:11">
      <c r="K17582" s="47" t="str">
        <f t="shared" si="275"/>
        <v/>
      </c>
    </row>
    <row r="17583" spans="11:11">
      <c r="K17583" s="47" t="str">
        <f t="shared" si="275"/>
        <v/>
      </c>
    </row>
    <row r="17584" spans="11:11">
      <c r="K17584" s="47" t="str">
        <f t="shared" si="275"/>
        <v/>
      </c>
    </row>
    <row r="17585" spans="11:11">
      <c r="K17585" s="47" t="str">
        <f t="shared" si="275"/>
        <v/>
      </c>
    </row>
    <row r="17586" spans="11:11">
      <c r="K17586" s="47" t="str">
        <f t="shared" si="275"/>
        <v/>
      </c>
    </row>
    <row r="17587" spans="11:11">
      <c r="K17587" s="47" t="str">
        <f t="shared" si="275"/>
        <v/>
      </c>
    </row>
    <row r="17588" spans="11:11">
      <c r="K17588" s="47" t="str">
        <f t="shared" si="275"/>
        <v/>
      </c>
    </row>
    <row r="17589" spans="11:11">
      <c r="K17589" s="47" t="str">
        <f t="shared" si="275"/>
        <v/>
      </c>
    </row>
    <row r="17590" spans="11:11">
      <c r="K17590" s="47" t="str">
        <f t="shared" si="275"/>
        <v/>
      </c>
    </row>
    <row r="17591" spans="11:11">
      <c r="K17591" s="47" t="str">
        <f t="shared" si="275"/>
        <v/>
      </c>
    </row>
    <row r="17592" spans="11:11">
      <c r="K17592" s="47" t="str">
        <f t="shared" si="275"/>
        <v/>
      </c>
    </row>
    <row r="17593" spans="11:11">
      <c r="K17593" s="47" t="str">
        <f t="shared" si="275"/>
        <v/>
      </c>
    </row>
    <row r="17594" spans="11:11">
      <c r="K17594" s="47" t="str">
        <f t="shared" si="275"/>
        <v/>
      </c>
    </row>
    <row r="17595" spans="11:11">
      <c r="K17595" s="47" t="str">
        <f t="shared" si="275"/>
        <v/>
      </c>
    </row>
    <row r="17596" spans="11:11">
      <c r="K17596" s="47" t="str">
        <f t="shared" si="275"/>
        <v/>
      </c>
    </row>
    <row r="17597" spans="11:11">
      <c r="K17597" s="47" t="str">
        <f t="shared" si="275"/>
        <v/>
      </c>
    </row>
    <row r="17598" spans="11:11">
      <c r="K17598" s="47" t="str">
        <f t="shared" si="275"/>
        <v/>
      </c>
    </row>
    <row r="17599" spans="11:11">
      <c r="K17599" s="47" t="str">
        <f t="shared" si="275"/>
        <v/>
      </c>
    </row>
    <row r="17600" spans="11:11">
      <c r="K17600" s="47" t="str">
        <f t="shared" si="275"/>
        <v/>
      </c>
    </row>
    <row r="17601" spans="11:11">
      <c r="K17601" s="47" t="str">
        <f t="shared" si="275"/>
        <v/>
      </c>
    </row>
    <row r="17602" spans="11:11">
      <c r="K17602" s="47" t="str">
        <f t="shared" si="275"/>
        <v/>
      </c>
    </row>
    <row r="17603" spans="11:11">
      <c r="K17603" s="47" t="str">
        <f t="shared" si="275"/>
        <v/>
      </c>
    </row>
    <row r="17604" spans="11:11">
      <c r="K17604" s="47" t="str">
        <f t="shared" si="275"/>
        <v/>
      </c>
    </row>
    <row r="17605" spans="11:11">
      <c r="K17605" s="47" t="str">
        <f t="shared" si="275"/>
        <v/>
      </c>
    </row>
    <row r="17606" spans="11:11">
      <c r="K17606" s="47" t="str">
        <f t="shared" si="275"/>
        <v/>
      </c>
    </row>
    <row r="17607" spans="11:11">
      <c r="K17607" s="47" t="str">
        <f t="shared" si="275"/>
        <v/>
      </c>
    </row>
    <row r="17608" spans="11:11">
      <c r="K17608" s="47" t="str">
        <f t="shared" si="275"/>
        <v/>
      </c>
    </row>
    <row r="17609" spans="11:11">
      <c r="K17609" s="47" t="str">
        <f t="shared" si="275"/>
        <v/>
      </c>
    </row>
    <row r="17610" spans="11:11">
      <c r="K17610" s="47" t="str">
        <f t="shared" si="275"/>
        <v/>
      </c>
    </row>
    <row r="17611" spans="11:11">
      <c r="K17611" s="47" t="str">
        <f t="shared" si="275"/>
        <v/>
      </c>
    </row>
    <row r="17612" spans="11:11">
      <c r="K17612" s="47" t="str">
        <f t="shared" si="275"/>
        <v/>
      </c>
    </row>
    <row r="17613" spans="11:11">
      <c r="K17613" s="47" t="str">
        <f t="shared" si="275"/>
        <v/>
      </c>
    </row>
    <row r="17614" spans="11:11">
      <c r="K17614" s="47" t="str">
        <f t="shared" si="275"/>
        <v/>
      </c>
    </row>
    <row r="17615" spans="11:11">
      <c r="K17615" s="47" t="str">
        <f t="shared" si="275"/>
        <v/>
      </c>
    </row>
    <row r="17616" spans="11:11">
      <c r="K17616" s="47" t="str">
        <f t="shared" si="275"/>
        <v/>
      </c>
    </row>
    <row r="17617" spans="11:11">
      <c r="K17617" s="47" t="str">
        <f t="shared" si="275"/>
        <v/>
      </c>
    </row>
    <row r="17618" spans="11:11">
      <c r="K17618" s="47" t="str">
        <f t="shared" si="275"/>
        <v/>
      </c>
    </row>
    <row r="17619" spans="11:11">
      <c r="K17619" s="47" t="str">
        <f t="shared" ref="K17619:K17682" si="276">LEFT(C17619,2)</f>
        <v/>
      </c>
    </row>
    <row r="17620" spans="11:11">
      <c r="K17620" s="47" t="str">
        <f t="shared" si="276"/>
        <v/>
      </c>
    </row>
    <row r="17621" spans="11:11">
      <c r="K17621" s="47" t="str">
        <f t="shared" si="276"/>
        <v/>
      </c>
    </row>
    <row r="17622" spans="11:11">
      <c r="K17622" s="47" t="str">
        <f t="shared" si="276"/>
        <v/>
      </c>
    </row>
    <row r="17623" spans="11:11">
      <c r="K17623" s="47" t="str">
        <f t="shared" si="276"/>
        <v/>
      </c>
    </row>
    <row r="17624" spans="11:11">
      <c r="K17624" s="47" t="str">
        <f t="shared" si="276"/>
        <v/>
      </c>
    </row>
    <row r="17625" spans="11:11">
      <c r="K17625" s="47" t="str">
        <f t="shared" si="276"/>
        <v/>
      </c>
    </row>
    <row r="17626" spans="11:11">
      <c r="K17626" s="47" t="str">
        <f t="shared" si="276"/>
        <v/>
      </c>
    </row>
    <row r="17627" spans="11:11">
      <c r="K17627" s="47" t="str">
        <f t="shared" si="276"/>
        <v/>
      </c>
    </row>
    <row r="17628" spans="11:11">
      <c r="K17628" s="47" t="str">
        <f t="shared" si="276"/>
        <v/>
      </c>
    </row>
    <row r="17629" spans="11:11">
      <c r="K17629" s="47" t="str">
        <f t="shared" si="276"/>
        <v/>
      </c>
    </row>
    <row r="17630" spans="11:11">
      <c r="K17630" s="47" t="str">
        <f t="shared" si="276"/>
        <v/>
      </c>
    </row>
    <row r="17631" spans="11:11">
      <c r="K17631" s="47" t="str">
        <f t="shared" si="276"/>
        <v/>
      </c>
    </row>
    <row r="17632" spans="11:11">
      <c r="K17632" s="47" t="str">
        <f t="shared" si="276"/>
        <v/>
      </c>
    </row>
    <row r="17633" spans="11:11">
      <c r="K17633" s="47" t="str">
        <f t="shared" si="276"/>
        <v/>
      </c>
    </row>
    <row r="17634" spans="11:11">
      <c r="K17634" s="47" t="str">
        <f t="shared" si="276"/>
        <v/>
      </c>
    </row>
    <row r="17635" spans="11:11">
      <c r="K17635" s="47" t="str">
        <f t="shared" si="276"/>
        <v/>
      </c>
    </row>
    <row r="17636" spans="11:11">
      <c r="K17636" s="47" t="str">
        <f t="shared" si="276"/>
        <v/>
      </c>
    </row>
    <row r="17637" spans="11:11">
      <c r="K17637" s="47" t="str">
        <f t="shared" si="276"/>
        <v/>
      </c>
    </row>
    <row r="17638" spans="11:11">
      <c r="K17638" s="47" t="str">
        <f t="shared" si="276"/>
        <v/>
      </c>
    </row>
    <row r="17639" spans="11:11">
      <c r="K17639" s="47" t="str">
        <f t="shared" si="276"/>
        <v/>
      </c>
    </row>
    <row r="17640" spans="11:11">
      <c r="K17640" s="47" t="str">
        <f t="shared" si="276"/>
        <v/>
      </c>
    </row>
    <row r="17641" spans="11:11">
      <c r="K17641" s="47" t="str">
        <f t="shared" si="276"/>
        <v/>
      </c>
    </row>
    <row r="17642" spans="11:11">
      <c r="K17642" s="47" t="str">
        <f t="shared" si="276"/>
        <v/>
      </c>
    </row>
    <row r="17643" spans="11:11">
      <c r="K17643" s="47" t="str">
        <f t="shared" si="276"/>
        <v/>
      </c>
    </row>
    <row r="17644" spans="11:11">
      <c r="K17644" s="47" t="str">
        <f t="shared" si="276"/>
        <v/>
      </c>
    </row>
    <row r="17645" spans="11:11">
      <c r="K17645" s="47" t="str">
        <f t="shared" si="276"/>
        <v/>
      </c>
    </row>
    <row r="17646" spans="11:11">
      <c r="K17646" s="47" t="str">
        <f t="shared" si="276"/>
        <v/>
      </c>
    </row>
    <row r="17647" spans="11:11">
      <c r="K17647" s="47" t="str">
        <f t="shared" si="276"/>
        <v/>
      </c>
    </row>
    <row r="17648" spans="11:11">
      <c r="K17648" s="47" t="str">
        <f t="shared" si="276"/>
        <v/>
      </c>
    </row>
    <row r="17649" spans="11:11">
      <c r="K17649" s="47" t="str">
        <f t="shared" si="276"/>
        <v/>
      </c>
    </row>
    <row r="17650" spans="11:11">
      <c r="K17650" s="47" t="str">
        <f t="shared" si="276"/>
        <v/>
      </c>
    </row>
    <row r="17651" spans="11:11">
      <c r="K17651" s="47" t="str">
        <f t="shared" si="276"/>
        <v/>
      </c>
    </row>
    <row r="17652" spans="11:11">
      <c r="K17652" s="47" t="str">
        <f t="shared" si="276"/>
        <v/>
      </c>
    </row>
    <row r="17653" spans="11:11">
      <c r="K17653" s="47" t="str">
        <f t="shared" si="276"/>
        <v/>
      </c>
    </row>
    <row r="17654" spans="11:11">
      <c r="K17654" s="47" t="str">
        <f t="shared" si="276"/>
        <v/>
      </c>
    </row>
    <row r="17655" spans="11:11">
      <c r="K17655" s="47" t="str">
        <f t="shared" si="276"/>
        <v/>
      </c>
    </row>
    <row r="17656" spans="11:11">
      <c r="K17656" s="47" t="str">
        <f t="shared" si="276"/>
        <v/>
      </c>
    </row>
    <row r="17657" spans="11:11">
      <c r="K17657" s="47" t="str">
        <f t="shared" si="276"/>
        <v/>
      </c>
    </row>
    <row r="17658" spans="11:11">
      <c r="K17658" s="47" t="str">
        <f t="shared" si="276"/>
        <v/>
      </c>
    </row>
    <row r="17659" spans="11:11">
      <c r="K17659" s="47" t="str">
        <f t="shared" si="276"/>
        <v/>
      </c>
    </row>
    <row r="17660" spans="11:11">
      <c r="K17660" s="47" t="str">
        <f t="shared" si="276"/>
        <v/>
      </c>
    </row>
    <row r="17661" spans="11:11">
      <c r="K17661" s="47" t="str">
        <f t="shared" si="276"/>
        <v/>
      </c>
    </row>
    <row r="17662" spans="11:11">
      <c r="K17662" s="47" t="str">
        <f t="shared" si="276"/>
        <v/>
      </c>
    </row>
    <row r="17663" spans="11:11">
      <c r="K17663" s="47" t="str">
        <f t="shared" si="276"/>
        <v/>
      </c>
    </row>
    <row r="17664" spans="11:11">
      <c r="K17664" s="47" t="str">
        <f t="shared" si="276"/>
        <v/>
      </c>
    </row>
    <row r="17665" spans="11:11">
      <c r="K17665" s="47" t="str">
        <f t="shared" si="276"/>
        <v/>
      </c>
    </row>
    <row r="17666" spans="11:11">
      <c r="K17666" s="47" t="str">
        <f t="shared" si="276"/>
        <v/>
      </c>
    </row>
    <row r="17667" spans="11:11">
      <c r="K17667" s="47" t="str">
        <f t="shared" si="276"/>
        <v/>
      </c>
    </row>
    <row r="17668" spans="11:11">
      <c r="K17668" s="47" t="str">
        <f t="shared" si="276"/>
        <v/>
      </c>
    </row>
    <row r="17669" spans="11:11">
      <c r="K17669" s="47" t="str">
        <f t="shared" si="276"/>
        <v/>
      </c>
    </row>
    <row r="17670" spans="11:11">
      <c r="K17670" s="47" t="str">
        <f t="shared" si="276"/>
        <v/>
      </c>
    </row>
    <row r="17671" spans="11:11">
      <c r="K17671" s="47" t="str">
        <f t="shared" si="276"/>
        <v/>
      </c>
    </row>
    <row r="17672" spans="11:11">
      <c r="K17672" s="47" t="str">
        <f t="shared" si="276"/>
        <v/>
      </c>
    </row>
    <row r="17673" spans="11:11">
      <c r="K17673" s="47" t="str">
        <f t="shared" si="276"/>
        <v/>
      </c>
    </row>
    <row r="17674" spans="11:11">
      <c r="K17674" s="47" t="str">
        <f t="shared" si="276"/>
        <v/>
      </c>
    </row>
    <row r="17675" spans="11:11">
      <c r="K17675" s="47" t="str">
        <f t="shared" si="276"/>
        <v/>
      </c>
    </row>
    <row r="17676" spans="11:11">
      <c r="K17676" s="47" t="str">
        <f t="shared" si="276"/>
        <v/>
      </c>
    </row>
    <row r="17677" spans="11:11">
      <c r="K17677" s="47" t="str">
        <f t="shared" si="276"/>
        <v/>
      </c>
    </row>
    <row r="17678" spans="11:11">
      <c r="K17678" s="47" t="str">
        <f t="shared" si="276"/>
        <v/>
      </c>
    </row>
    <row r="17679" spans="11:11">
      <c r="K17679" s="47" t="str">
        <f t="shared" si="276"/>
        <v/>
      </c>
    </row>
    <row r="17680" spans="11:11">
      <c r="K17680" s="47" t="str">
        <f t="shared" si="276"/>
        <v/>
      </c>
    </row>
    <row r="17681" spans="11:11">
      <c r="K17681" s="47" t="str">
        <f t="shared" si="276"/>
        <v/>
      </c>
    </row>
    <row r="17682" spans="11:11">
      <c r="K17682" s="47" t="str">
        <f t="shared" si="276"/>
        <v/>
      </c>
    </row>
    <row r="17683" spans="11:11">
      <c r="K17683" s="47" t="str">
        <f t="shared" ref="K17683:K17746" si="277">LEFT(C17683,2)</f>
        <v/>
      </c>
    </row>
    <row r="17684" spans="11:11">
      <c r="K17684" s="47" t="str">
        <f t="shared" si="277"/>
        <v/>
      </c>
    </row>
    <row r="17685" spans="11:11">
      <c r="K17685" s="47" t="str">
        <f t="shared" si="277"/>
        <v/>
      </c>
    </row>
    <row r="17686" spans="11:11">
      <c r="K17686" s="47" t="str">
        <f t="shared" si="277"/>
        <v/>
      </c>
    </row>
    <row r="17687" spans="11:11">
      <c r="K17687" s="47" t="str">
        <f t="shared" si="277"/>
        <v/>
      </c>
    </row>
    <row r="17688" spans="11:11">
      <c r="K17688" s="47" t="str">
        <f t="shared" si="277"/>
        <v/>
      </c>
    </row>
    <row r="17689" spans="11:11">
      <c r="K17689" s="47" t="str">
        <f t="shared" si="277"/>
        <v/>
      </c>
    </row>
    <row r="17690" spans="11:11">
      <c r="K17690" s="47" t="str">
        <f t="shared" si="277"/>
        <v/>
      </c>
    </row>
    <row r="17691" spans="11:11">
      <c r="K17691" s="47" t="str">
        <f t="shared" si="277"/>
        <v/>
      </c>
    </row>
    <row r="17692" spans="11:11">
      <c r="K17692" s="47" t="str">
        <f t="shared" si="277"/>
        <v/>
      </c>
    </row>
    <row r="17693" spans="11:11">
      <c r="K17693" s="47" t="str">
        <f t="shared" si="277"/>
        <v/>
      </c>
    </row>
    <row r="17694" spans="11:11">
      <c r="K17694" s="47" t="str">
        <f t="shared" si="277"/>
        <v/>
      </c>
    </row>
    <row r="17695" spans="11:11">
      <c r="K17695" s="47" t="str">
        <f t="shared" si="277"/>
        <v/>
      </c>
    </row>
    <row r="17696" spans="11:11">
      <c r="K17696" s="47" t="str">
        <f t="shared" si="277"/>
        <v/>
      </c>
    </row>
    <row r="17697" spans="11:11">
      <c r="K17697" s="47" t="str">
        <f t="shared" si="277"/>
        <v/>
      </c>
    </row>
    <row r="17698" spans="11:11">
      <c r="K17698" s="47" t="str">
        <f t="shared" si="277"/>
        <v/>
      </c>
    </row>
    <row r="17699" spans="11:11">
      <c r="K17699" s="47" t="str">
        <f t="shared" si="277"/>
        <v/>
      </c>
    </row>
    <row r="17700" spans="11:11">
      <c r="K17700" s="47" t="str">
        <f t="shared" si="277"/>
        <v/>
      </c>
    </row>
    <row r="17701" spans="11:11">
      <c r="K17701" s="47" t="str">
        <f t="shared" si="277"/>
        <v/>
      </c>
    </row>
    <row r="17702" spans="11:11">
      <c r="K17702" s="47" t="str">
        <f t="shared" si="277"/>
        <v/>
      </c>
    </row>
    <row r="17703" spans="11:11">
      <c r="K17703" s="47" t="str">
        <f t="shared" si="277"/>
        <v/>
      </c>
    </row>
    <row r="17704" spans="11:11">
      <c r="K17704" s="47" t="str">
        <f t="shared" si="277"/>
        <v/>
      </c>
    </row>
    <row r="17705" spans="11:11">
      <c r="K17705" s="47" t="str">
        <f t="shared" si="277"/>
        <v/>
      </c>
    </row>
    <row r="17706" spans="11:11">
      <c r="K17706" s="47" t="str">
        <f t="shared" si="277"/>
        <v/>
      </c>
    </row>
    <row r="17707" spans="11:11">
      <c r="K17707" s="47" t="str">
        <f t="shared" si="277"/>
        <v/>
      </c>
    </row>
    <row r="17708" spans="11:11">
      <c r="K17708" s="47" t="str">
        <f t="shared" si="277"/>
        <v/>
      </c>
    </row>
    <row r="17709" spans="11:11">
      <c r="K17709" s="47" t="str">
        <f t="shared" si="277"/>
        <v/>
      </c>
    </row>
    <row r="17710" spans="11:11">
      <c r="K17710" s="47" t="str">
        <f t="shared" si="277"/>
        <v/>
      </c>
    </row>
    <row r="17711" spans="11:11">
      <c r="K17711" s="47" t="str">
        <f t="shared" si="277"/>
        <v/>
      </c>
    </row>
    <row r="17712" spans="11:11">
      <c r="K17712" s="47" t="str">
        <f t="shared" si="277"/>
        <v/>
      </c>
    </row>
    <row r="17713" spans="11:11">
      <c r="K17713" s="47" t="str">
        <f t="shared" si="277"/>
        <v/>
      </c>
    </row>
    <row r="17714" spans="11:11">
      <c r="K17714" s="47" t="str">
        <f t="shared" si="277"/>
        <v/>
      </c>
    </row>
    <row r="17715" spans="11:11">
      <c r="K17715" s="47" t="str">
        <f t="shared" si="277"/>
        <v/>
      </c>
    </row>
    <row r="17716" spans="11:11">
      <c r="K17716" s="47" t="str">
        <f t="shared" si="277"/>
        <v/>
      </c>
    </row>
    <row r="17717" spans="11:11">
      <c r="K17717" s="47" t="str">
        <f t="shared" si="277"/>
        <v/>
      </c>
    </row>
    <row r="17718" spans="11:11">
      <c r="K17718" s="47" t="str">
        <f t="shared" si="277"/>
        <v/>
      </c>
    </row>
    <row r="17719" spans="11:11">
      <c r="K17719" s="47" t="str">
        <f t="shared" si="277"/>
        <v/>
      </c>
    </row>
    <row r="17720" spans="11:11">
      <c r="K17720" s="47" t="str">
        <f t="shared" si="277"/>
        <v/>
      </c>
    </row>
    <row r="17721" spans="11:11">
      <c r="K17721" s="47" t="str">
        <f t="shared" si="277"/>
        <v/>
      </c>
    </row>
    <row r="17722" spans="11:11">
      <c r="K17722" s="47" t="str">
        <f t="shared" si="277"/>
        <v/>
      </c>
    </row>
    <row r="17723" spans="11:11">
      <c r="K17723" s="47" t="str">
        <f t="shared" si="277"/>
        <v/>
      </c>
    </row>
    <row r="17724" spans="11:11">
      <c r="K17724" s="47" t="str">
        <f t="shared" si="277"/>
        <v/>
      </c>
    </row>
    <row r="17725" spans="11:11">
      <c r="K17725" s="47" t="str">
        <f t="shared" si="277"/>
        <v/>
      </c>
    </row>
    <row r="17726" spans="11:11">
      <c r="K17726" s="47" t="str">
        <f t="shared" si="277"/>
        <v/>
      </c>
    </row>
    <row r="17727" spans="11:11">
      <c r="K17727" s="47" t="str">
        <f t="shared" si="277"/>
        <v/>
      </c>
    </row>
    <row r="17728" spans="11:11">
      <c r="K17728" s="47" t="str">
        <f t="shared" si="277"/>
        <v/>
      </c>
    </row>
    <row r="17729" spans="11:11">
      <c r="K17729" s="47" t="str">
        <f t="shared" si="277"/>
        <v/>
      </c>
    </row>
    <row r="17730" spans="11:11">
      <c r="K17730" s="47" t="str">
        <f t="shared" si="277"/>
        <v/>
      </c>
    </row>
    <row r="17731" spans="11:11">
      <c r="K17731" s="47" t="str">
        <f t="shared" si="277"/>
        <v/>
      </c>
    </row>
    <row r="17732" spans="11:11">
      <c r="K17732" s="47" t="str">
        <f t="shared" si="277"/>
        <v/>
      </c>
    </row>
    <row r="17733" spans="11:11">
      <c r="K17733" s="47" t="str">
        <f t="shared" si="277"/>
        <v/>
      </c>
    </row>
    <row r="17734" spans="11:11">
      <c r="K17734" s="47" t="str">
        <f t="shared" si="277"/>
        <v/>
      </c>
    </row>
    <row r="17735" spans="11:11">
      <c r="K17735" s="47" t="str">
        <f t="shared" si="277"/>
        <v/>
      </c>
    </row>
    <row r="17736" spans="11:11">
      <c r="K17736" s="47" t="str">
        <f t="shared" si="277"/>
        <v/>
      </c>
    </row>
    <row r="17737" spans="11:11">
      <c r="K17737" s="47" t="str">
        <f t="shared" si="277"/>
        <v/>
      </c>
    </row>
    <row r="17738" spans="11:11">
      <c r="K17738" s="47" t="str">
        <f t="shared" si="277"/>
        <v/>
      </c>
    </row>
    <row r="17739" spans="11:11">
      <c r="K17739" s="47" t="str">
        <f t="shared" si="277"/>
        <v/>
      </c>
    </row>
    <row r="17740" spans="11:11">
      <c r="K17740" s="47" t="str">
        <f t="shared" si="277"/>
        <v/>
      </c>
    </row>
    <row r="17741" spans="11:11">
      <c r="K17741" s="47" t="str">
        <f t="shared" si="277"/>
        <v/>
      </c>
    </row>
    <row r="17742" spans="11:11">
      <c r="K17742" s="47" t="str">
        <f t="shared" si="277"/>
        <v/>
      </c>
    </row>
    <row r="17743" spans="11:11">
      <c r="K17743" s="47" t="str">
        <f t="shared" si="277"/>
        <v/>
      </c>
    </row>
    <row r="17744" spans="11:11">
      <c r="K17744" s="47" t="str">
        <f t="shared" si="277"/>
        <v/>
      </c>
    </row>
    <row r="17745" spans="11:11">
      <c r="K17745" s="47" t="str">
        <f t="shared" si="277"/>
        <v/>
      </c>
    </row>
    <row r="17746" spans="11:11">
      <c r="K17746" s="47" t="str">
        <f t="shared" si="277"/>
        <v/>
      </c>
    </row>
    <row r="17747" spans="11:11">
      <c r="K17747" s="47" t="str">
        <f t="shared" ref="K17747:K17810" si="278">LEFT(C17747,2)</f>
        <v/>
      </c>
    </row>
    <row r="17748" spans="11:11">
      <c r="K17748" s="47" t="str">
        <f t="shared" si="278"/>
        <v/>
      </c>
    </row>
    <row r="17749" spans="11:11">
      <c r="K17749" s="47" t="str">
        <f t="shared" si="278"/>
        <v/>
      </c>
    </row>
    <row r="17750" spans="11:11">
      <c r="K17750" s="47" t="str">
        <f t="shared" si="278"/>
        <v/>
      </c>
    </row>
    <row r="17751" spans="11:11">
      <c r="K17751" s="47" t="str">
        <f t="shared" si="278"/>
        <v/>
      </c>
    </row>
    <row r="17752" spans="11:11">
      <c r="K17752" s="47" t="str">
        <f t="shared" si="278"/>
        <v/>
      </c>
    </row>
    <row r="17753" spans="11:11">
      <c r="K17753" s="47" t="str">
        <f t="shared" si="278"/>
        <v/>
      </c>
    </row>
    <row r="17754" spans="11:11">
      <c r="K17754" s="47" t="str">
        <f t="shared" si="278"/>
        <v/>
      </c>
    </row>
    <row r="17755" spans="11:11">
      <c r="K17755" s="47" t="str">
        <f t="shared" si="278"/>
        <v/>
      </c>
    </row>
    <row r="17756" spans="11:11">
      <c r="K17756" s="47" t="str">
        <f t="shared" si="278"/>
        <v/>
      </c>
    </row>
    <row r="17757" spans="11:11">
      <c r="K17757" s="47" t="str">
        <f t="shared" si="278"/>
        <v/>
      </c>
    </row>
    <row r="17758" spans="11:11">
      <c r="K17758" s="47" t="str">
        <f t="shared" si="278"/>
        <v/>
      </c>
    </row>
    <row r="17759" spans="11:11">
      <c r="K17759" s="47" t="str">
        <f t="shared" si="278"/>
        <v/>
      </c>
    </row>
    <row r="17760" spans="11:11">
      <c r="K17760" s="47" t="str">
        <f t="shared" si="278"/>
        <v/>
      </c>
    </row>
    <row r="17761" spans="11:11">
      <c r="K17761" s="47" t="str">
        <f t="shared" si="278"/>
        <v/>
      </c>
    </row>
    <row r="17762" spans="11:11">
      <c r="K17762" s="47" t="str">
        <f t="shared" si="278"/>
        <v/>
      </c>
    </row>
    <row r="17763" spans="11:11">
      <c r="K17763" s="47" t="str">
        <f t="shared" si="278"/>
        <v/>
      </c>
    </row>
    <row r="17764" spans="11:11">
      <c r="K17764" s="47" t="str">
        <f t="shared" si="278"/>
        <v/>
      </c>
    </row>
    <row r="17765" spans="11:11">
      <c r="K17765" s="47" t="str">
        <f t="shared" si="278"/>
        <v/>
      </c>
    </row>
    <row r="17766" spans="11:11">
      <c r="K17766" s="47" t="str">
        <f t="shared" si="278"/>
        <v/>
      </c>
    </row>
    <row r="17767" spans="11:11">
      <c r="K17767" s="47" t="str">
        <f t="shared" si="278"/>
        <v/>
      </c>
    </row>
    <row r="17768" spans="11:11">
      <c r="K17768" s="47" t="str">
        <f t="shared" si="278"/>
        <v/>
      </c>
    </row>
    <row r="17769" spans="11:11">
      <c r="K17769" s="47" t="str">
        <f t="shared" si="278"/>
        <v/>
      </c>
    </row>
    <row r="17770" spans="11:11">
      <c r="K17770" s="47" t="str">
        <f t="shared" si="278"/>
        <v/>
      </c>
    </row>
    <row r="17771" spans="11:11">
      <c r="K17771" s="47" t="str">
        <f t="shared" si="278"/>
        <v/>
      </c>
    </row>
    <row r="17772" spans="11:11">
      <c r="K17772" s="47" t="str">
        <f t="shared" si="278"/>
        <v/>
      </c>
    </row>
    <row r="17773" spans="11:11">
      <c r="K17773" s="47" t="str">
        <f t="shared" si="278"/>
        <v/>
      </c>
    </row>
    <row r="17774" spans="11:11">
      <c r="K17774" s="47" t="str">
        <f t="shared" si="278"/>
        <v/>
      </c>
    </row>
    <row r="17775" spans="11:11">
      <c r="K17775" s="47" t="str">
        <f t="shared" si="278"/>
        <v/>
      </c>
    </row>
    <row r="17776" spans="11:11">
      <c r="K17776" s="47" t="str">
        <f t="shared" si="278"/>
        <v/>
      </c>
    </row>
    <row r="17777" spans="11:11">
      <c r="K17777" s="47" t="str">
        <f t="shared" si="278"/>
        <v/>
      </c>
    </row>
    <row r="17778" spans="11:11">
      <c r="K17778" s="47" t="str">
        <f t="shared" si="278"/>
        <v/>
      </c>
    </row>
    <row r="17779" spans="11:11">
      <c r="K17779" s="47" t="str">
        <f t="shared" si="278"/>
        <v/>
      </c>
    </row>
    <row r="17780" spans="11:11">
      <c r="K17780" s="47" t="str">
        <f t="shared" si="278"/>
        <v/>
      </c>
    </row>
    <row r="17781" spans="11:11">
      <c r="K17781" s="47" t="str">
        <f t="shared" si="278"/>
        <v/>
      </c>
    </row>
    <row r="17782" spans="11:11">
      <c r="K17782" s="47" t="str">
        <f t="shared" si="278"/>
        <v/>
      </c>
    </row>
    <row r="17783" spans="11:11">
      <c r="K17783" s="47" t="str">
        <f t="shared" si="278"/>
        <v/>
      </c>
    </row>
    <row r="17784" spans="11:11">
      <c r="K17784" s="47" t="str">
        <f t="shared" si="278"/>
        <v/>
      </c>
    </row>
    <row r="17785" spans="11:11">
      <c r="K17785" s="47" t="str">
        <f t="shared" si="278"/>
        <v/>
      </c>
    </row>
    <row r="17786" spans="11:11">
      <c r="K17786" s="47" t="str">
        <f t="shared" si="278"/>
        <v/>
      </c>
    </row>
    <row r="17787" spans="11:11">
      <c r="K17787" s="47" t="str">
        <f t="shared" si="278"/>
        <v/>
      </c>
    </row>
    <row r="17788" spans="11:11">
      <c r="K17788" s="47" t="str">
        <f t="shared" si="278"/>
        <v/>
      </c>
    </row>
    <row r="17789" spans="11:11">
      <c r="K17789" s="47" t="str">
        <f t="shared" si="278"/>
        <v/>
      </c>
    </row>
    <row r="17790" spans="11:11">
      <c r="K17790" s="47" t="str">
        <f t="shared" si="278"/>
        <v/>
      </c>
    </row>
    <row r="17791" spans="11:11">
      <c r="K17791" s="47" t="str">
        <f t="shared" si="278"/>
        <v/>
      </c>
    </row>
    <row r="17792" spans="11:11">
      <c r="K17792" s="47" t="str">
        <f t="shared" si="278"/>
        <v/>
      </c>
    </row>
    <row r="17793" spans="11:11">
      <c r="K17793" s="47" t="str">
        <f t="shared" si="278"/>
        <v/>
      </c>
    </row>
    <row r="17794" spans="11:11">
      <c r="K17794" s="47" t="str">
        <f t="shared" si="278"/>
        <v/>
      </c>
    </row>
    <row r="17795" spans="11:11">
      <c r="K17795" s="47" t="str">
        <f t="shared" si="278"/>
        <v/>
      </c>
    </row>
    <row r="17796" spans="11:11">
      <c r="K17796" s="47" t="str">
        <f t="shared" si="278"/>
        <v/>
      </c>
    </row>
    <row r="17797" spans="11:11">
      <c r="K17797" s="47" t="str">
        <f t="shared" si="278"/>
        <v/>
      </c>
    </row>
    <row r="17798" spans="11:11">
      <c r="K17798" s="47" t="str">
        <f t="shared" si="278"/>
        <v/>
      </c>
    </row>
    <row r="17799" spans="11:11">
      <c r="K17799" s="47" t="str">
        <f t="shared" si="278"/>
        <v/>
      </c>
    </row>
    <row r="17800" spans="11:11">
      <c r="K17800" s="47" t="str">
        <f t="shared" si="278"/>
        <v/>
      </c>
    </row>
    <row r="17801" spans="11:11">
      <c r="K17801" s="47" t="str">
        <f t="shared" si="278"/>
        <v/>
      </c>
    </row>
    <row r="17802" spans="11:11">
      <c r="K17802" s="47" t="str">
        <f t="shared" si="278"/>
        <v/>
      </c>
    </row>
    <row r="17803" spans="11:11">
      <c r="K17803" s="47" t="str">
        <f t="shared" si="278"/>
        <v/>
      </c>
    </row>
    <row r="17804" spans="11:11">
      <c r="K17804" s="47" t="str">
        <f t="shared" si="278"/>
        <v/>
      </c>
    </row>
    <row r="17805" spans="11:11">
      <c r="K17805" s="47" t="str">
        <f t="shared" si="278"/>
        <v/>
      </c>
    </row>
    <row r="17806" spans="11:11">
      <c r="K17806" s="47" t="str">
        <f t="shared" si="278"/>
        <v/>
      </c>
    </row>
    <row r="17807" spans="11:11">
      <c r="K17807" s="47" t="str">
        <f t="shared" si="278"/>
        <v/>
      </c>
    </row>
    <row r="17808" spans="11:11">
      <c r="K17808" s="47" t="str">
        <f t="shared" si="278"/>
        <v/>
      </c>
    </row>
    <row r="17809" spans="11:11">
      <c r="K17809" s="47" t="str">
        <f t="shared" si="278"/>
        <v/>
      </c>
    </row>
    <row r="17810" spans="11:11">
      <c r="K17810" s="47" t="str">
        <f t="shared" si="278"/>
        <v/>
      </c>
    </row>
    <row r="17811" spans="11:11">
      <c r="K17811" s="47" t="str">
        <f t="shared" ref="K17811:K17874" si="279">LEFT(C17811,2)</f>
        <v/>
      </c>
    </row>
    <row r="17812" spans="11:11">
      <c r="K17812" s="47" t="str">
        <f t="shared" si="279"/>
        <v/>
      </c>
    </row>
    <row r="17813" spans="11:11">
      <c r="K17813" s="47" t="str">
        <f t="shared" si="279"/>
        <v/>
      </c>
    </row>
    <row r="17814" spans="11:11">
      <c r="K17814" s="47" t="str">
        <f t="shared" si="279"/>
        <v/>
      </c>
    </row>
    <row r="17815" spans="11:11">
      <c r="K17815" s="47" t="str">
        <f t="shared" si="279"/>
        <v/>
      </c>
    </row>
    <row r="17816" spans="11:11">
      <c r="K17816" s="47" t="str">
        <f t="shared" si="279"/>
        <v/>
      </c>
    </row>
    <row r="17817" spans="11:11">
      <c r="K17817" s="47" t="str">
        <f t="shared" si="279"/>
        <v/>
      </c>
    </row>
    <row r="17818" spans="11:11">
      <c r="K17818" s="47" t="str">
        <f t="shared" si="279"/>
        <v/>
      </c>
    </row>
    <row r="17819" spans="11:11">
      <c r="K17819" s="47" t="str">
        <f t="shared" si="279"/>
        <v/>
      </c>
    </row>
    <row r="17820" spans="11:11">
      <c r="K17820" s="47" t="str">
        <f t="shared" si="279"/>
        <v/>
      </c>
    </row>
    <row r="17821" spans="11:11">
      <c r="K17821" s="47" t="str">
        <f t="shared" si="279"/>
        <v/>
      </c>
    </row>
    <row r="17822" spans="11:11">
      <c r="K17822" s="47" t="str">
        <f t="shared" si="279"/>
        <v/>
      </c>
    </row>
    <row r="17823" spans="11:11">
      <c r="K17823" s="47" t="str">
        <f t="shared" si="279"/>
        <v/>
      </c>
    </row>
    <row r="17824" spans="11:11">
      <c r="K17824" s="47" t="str">
        <f t="shared" si="279"/>
        <v/>
      </c>
    </row>
    <row r="17825" spans="11:11">
      <c r="K17825" s="47" t="str">
        <f t="shared" si="279"/>
        <v/>
      </c>
    </row>
    <row r="17826" spans="11:11">
      <c r="K17826" s="47" t="str">
        <f t="shared" si="279"/>
        <v/>
      </c>
    </row>
    <row r="17827" spans="11:11">
      <c r="K17827" s="47" t="str">
        <f t="shared" si="279"/>
        <v/>
      </c>
    </row>
    <row r="17828" spans="11:11">
      <c r="K17828" s="47" t="str">
        <f t="shared" si="279"/>
        <v/>
      </c>
    </row>
    <row r="17829" spans="11:11">
      <c r="K17829" s="47" t="str">
        <f t="shared" si="279"/>
        <v/>
      </c>
    </row>
    <row r="17830" spans="11:11">
      <c r="K17830" s="47" t="str">
        <f t="shared" si="279"/>
        <v/>
      </c>
    </row>
    <row r="17831" spans="11:11">
      <c r="K17831" s="47" t="str">
        <f t="shared" si="279"/>
        <v/>
      </c>
    </row>
    <row r="17832" spans="11:11">
      <c r="K17832" s="47" t="str">
        <f t="shared" si="279"/>
        <v/>
      </c>
    </row>
    <row r="17833" spans="11:11">
      <c r="K17833" s="47" t="str">
        <f t="shared" si="279"/>
        <v/>
      </c>
    </row>
    <row r="17834" spans="11:11">
      <c r="K17834" s="47" t="str">
        <f t="shared" si="279"/>
        <v/>
      </c>
    </row>
    <row r="17835" spans="11:11">
      <c r="K17835" s="47" t="str">
        <f t="shared" si="279"/>
        <v/>
      </c>
    </row>
    <row r="17836" spans="11:11">
      <c r="K17836" s="47" t="str">
        <f t="shared" si="279"/>
        <v/>
      </c>
    </row>
    <row r="17837" spans="11:11">
      <c r="K17837" s="47" t="str">
        <f t="shared" si="279"/>
        <v/>
      </c>
    </row>
    <row r="17838" spans="11:11">
      <c r="K17838" s="47" t="str">
        <f t="shared" si="279"/>
        <v/>
      </c>
    </row>
    <row r="17839" spans="11:11">
      <c r="K17839" s="47" t="str">
        <f t="shared" si="279"/>
        <v/>
      </c>
    </row>
    <row r="17840" spans="11:11">
      <c r="K17840" s="47" t="str">
        <f t="shared" si="279"/>
        <v/>
      </c>
    </row>
    <row r="17841" spans="11:11">
      <c r="K17841" s="47" t="str">
        <f t="shared" si="279"/>
        <v/>
      </c>
    </row>
    <row r="17842" spans="11:11">
      <c r="K17842" s="47" t="str">
        <f t="shared" si="279"/>
        <v/>
      </c>
    </row>
    <row r="17843" spans="11:11">
      <c r="K17843" s="47" t="str">
        <f t="shared" si="279"/>
        <v/>
      </c>
    </row>
    <row r="17844" spans="11:11">
      <c r="K17844" s="47" t="str">
        <f t="shared" si="279"/>
        <v/>
      </c>
    </row>
    <row r="17845" spans="11:11">
      <c r="K17845" s="47" t="str">
        <f t="shared" si="279"/>
        <v/>
      </c>
    </row>
    <row r="17846" spans="11:11">
      <c r="K17846" s="47" t="str">
        <f t="shared" si="279"/>
        <v/>
      </c>
    </row>
    <row r="17847" spans="11:11">
      <c r="K17847" s="47" t="str">
        <f t="shared" si="279"/>
        <v/>
      </c>
    </row>
    <row r="17848" spans="11:11">
      <c r="K17848" s="47" t="str">
        <f t="shared" si="279"/>
        <v/>
      </c>
    </row>
    <row r="17849" spans="11:11">
      <c r="K17849" s="47" t="str">
        <f t="shared" si="279"/>
        <v/>
      </c>
    </row>
    <row r="17850" spans="11:11">
      <c r="K17850" s="47" t="str">
        <f t="shared" si="279"/>
        <v/>
      </c>
    </row>
    <row r="17851" spans="11:11">
      <c r="K17851" s="47" t="str">
        <f t="shared" si="279"/>
        <v/>
      </c>
    </row>
    <row r="17852" spans="11:11">
      <c r="K17852" s="47" t="str">
        <f t="shared" si="279"/>
        <v/>
      </c>
    </row>
    <row r="17853" spans="11:11">
      <c r="K17853" s="47" t="str">
        <f t="shared" si="279"/>
        <v/>
      </c>
    </row>
    <row r="17854" spans="11:11">
      <c r="K17854" s="47" t="str">
        <f t="shared" si="279"/>
        <v/>
      </c>
    </row>
    <row r="17855" spans="11:11">
      <c r="K17855" s="47" t="str">
        <f t="shared" si="279"/>
        <v/>
      </c>
    </row>
    <row r="17856" spans="11:11">
      <c r="K17856" s="47" t="str">
        <f t="shared" si="279"/>
        <v/>
      </c>
    </row>
    <row r="17857" spans="11:11">
      <c r="K17857" s="47" t="str">
        <f t="shared" si="279"/>
        <v/>
      </c>
    </row>
    <row r="17858" spans="11:11">
      <c r="K17858" s="47" t="str">
        <f t="shared" si="279"/>
        <v/>
      </c>
    </row>
    <row r="17859" spans="11:11">
      <c r="K17859" s="47" t="str">
        <f t="shared" si="279"/>
        <v/>
      </c>
    </row>
    <row r="17860" spans="11:11">
      <c r="K17860" s="47" t="str">
        <f t="shared" si="279"/>
        <v/>
      </c>
    </row>
    <row r="17861" spans="11:11">
      <c r="K17861" s="47" t="str">
        <f t="shared" si="279"/>
        <v/>
      </c>
    </row>
    <row r="17862" spans="11:11">
      <c r="K17862" s="47" t="str">
        <f t="shared" si="279"/>
        <v/>
      </c>
    </row>
    <row r="17863" spans="11:11">
      <c r="K17863" s="47" t="str">
        <f t="shared" si="279"/>
        <v/>
      </c>
    </row>
    <row r="17864" spans="11:11">
      <c r="K17864" s="47" t="str">
        <f t="shared" si="279"/>
        <v/>
      </c>
    </row>
    <row r="17865" spans="11:11">
      <c r="K17865" s="47" t="str">
        <f t="shared" si="279"/>
        <v/>
      </c>
    </row>
    <row r="17866" spans="11:11">
      <c r="K17866" s="47" t="str">
        <f t="shared" si="279"/>
        <v/>
      </c>
    </row>
    <row r="17867" spans="11:11">
      <c r="K17867" s="47" t="str">
        <f t="shared" si="279"/>
        <v/>
      </c>
    </row>
    <row r="17868" spans="11:11">
      <c r="K17868" s="47" t="str">
        <f t="shared" si="279"/>
        <v/>
      </c>
    </row>
    <row r="17869" spans="11:11">
      <c r="K17869" s="47" t="str">
        <f t="shared" si="279"/>
        <v/>
      </c>
    </row>
    <row r="17870" spans="11:11">
      <c r="K17870" s="47" t="str">
        <f t="shared" si="279"/>
        <v/>
      </c>
    </row>
    <row r="17871" spans="11:11">
      <c r="K17871" s="47" t="str">
        <f t="shared" si="279"/>
        <v/>
      </c>
    </row>
    <row r="17872" spans="11:11">
      <c r="K17872" s="47" t="str">
        <f t="shared" si="279"/>
        <v/>
      </c>
    </row>
    <row r="17873" spans="11:11">
      <c r="K17873" s="47" t="str">
        <f t="shared" si="279"/>
        <v/>
      </c>
    </row>
    <row r="17874" spans="11:11">
      <c r="K17874" s="47" t="str">
        <f t="shared" si="279"/>
        <v/>
      </c>
    </row>
    <row r="17875" spans="11:11">
      <c r="K17875" s="47" t="str">
        <f t="shared" ref="K17875:K17938" si="280">LEFT(C17875,2)</f>
        <v/>
      </c>
    </row>
    <row r="17876" spans="11:11">
      <c r="K17876" s="47" t="str">
        <f t="shared" si="280"/>
        <v/>
      </c>
    </row>
    <row r="17877" spans="11:11">
      <c r="K17877" s="47" t="str">
        <f t="shared" si="280"/>
        <v/>
      </c>
    </row>
    <row r="17878" spans="11:11">
      <c r="K17878" s="47" t="str">
        <f t="shared" si="280"/>
        <v/>
      </c>
    </row>
    <row r="17879" spans="11:11">
      <c r="K17879" s="47" t="str">
        <f t="shared" si="280"/>
        <v/>
      </c>
    </row>
    <row r="17880" spans="11:11">
      <c r="K17880" s="47" t="str">
        <f t="shared" si="280"/>
        <v/>
      </c>
    </row>
    <row r="17881" spans="11:11">
      <c r="K17881" s="47" t="str">
        <f t="shared" si="280"/>
        <v/>
      </c>
    </row>
    <row r="17882" spans="11:11">
      <c r="K17882" s="47" t="str">
        <f t="shared" si="280"/>
        <v/>
      </c>
    </row>
    <row r="17883" spans="11:11">
      <c r="K17883" s="47" t="str">
        <f t="shared" si="280"/>
        <v/>
      </c>
    </row>
    <row r="17884" spans="11:11">
      <c r="K17884" s="47" t="str">
        <f t="shared" si="280"/>
        <v/>
      </c>
    </row>
    <row r="17885" spans="11:11">
      <c r="K17885" s="47" t="str">
        <f t="shared" si="280"/>
        <v/>
      </c>
    </row>
    <row r="17886" spans="11:11">
      <c r="K17886" s="47" t="str">
        <f t="shared" si="280"/>
        <v/>
      </c>
    </row>
    <row r="17887" spans="11:11">
      <c r="K17887" s="47" t="str">
        <f t="shared" si="280"/>
        <v/>
      </c>
    </row>
    <row r="17888" spans="11:11">
      <c r="K17888" s="47" t="str">
        <f t="shared" si="280"/>
        <v/>
      </c>
    </row>
    <row r="17889" spans="11:11">
      <c r="K17889" s="47" t="str">
        <f t="shared" si="280"/>
        <v/>
      </c>
    </row>
    <row r="17890" spans="11:11">
      <c r="K17890" s="47" t="str">
        <f t="shared" si="280"/>
        <v/>
      </c>
    </row>
    <row r="17891" spans="11:11">
      <c r="K17891" s="47" t="str">
        <f t="shared" si="280"/>
        <v/>
      </c>
    </row>
    <row r="17892" spans="11:11">
      <c r="K17892" s="47" t="str">
        <f t="shared" si="280"/>
        <v/>
      </c>
    </row>
    <row r="17893" spans="11:11">
      <c r="K17893" s="47" t="str">
        <f t="shared" si="280"/>
        <v/>
      </c>
    </row>
    <row r="17894" spans="11:11">
      <c r="K17894" s="47" t="str">
        <f t="shared" si="280"/>
        <v/>
      </c>
    </row>
    <row r="17895" spans="11:11">
      <c r="K17895" s="47" t="str">
        <f t="shared" si="280"/>
        <v/>
      </c>
    </row>
    <row r="17896" spans="11:11">
      <c r="K17896" s="47" t="str">
        <f t="shared" si="280"/>
        <v/>
      </c>
    </row>
    <row r="17897" spans="11:11">
      <c r="K17897" s="47" t="str">
        <f t="shared" si="280"/>
        <v/>
      </c>
    </row>
    <row r="17898" spans="11:11">
      <c r="K17898" s="47" t="str">
        <f t="shared" si="280"/>
        <v/>
      </c>
    </row>
    <row r="17899" spans="11:11">
      <c r="K17899" s="47" t="str">
        <f t="shared" si="280"/>
        <v/>
      </c>
    </row>
    <row r="17900" spans="11:11">
      <c r="K17900" s="47" t="str">
        <f t="shared" si="280"/>
        <v/>
      </c>
    </row>
    <row r="17901" spans="11:11">
      <c r="K17901" s="47" t="str">
        <f t="shared" si="280"/>
        <v/>
      </c>
    </row>
    <row r="17902" spans="11:11">
      <c r="K17902" s="47" t="str">
        <f t="shared" si="280"/>
        <v/>
      </c>
    </row>
    <row r="17903" spans="11:11">
      <c r="K17903" s="47" t="str">
        <f t="shared" si="280"/>
        <v/>
      </c>
    </row>
    <row r="17904" spans="11:11">
      <c r="K17904" s="47" t="str">
        <f t="shared" si="280"/>
        <v/>
      </c>
    </row>
    <row r="17905" spans="11:11">
      <c r="K17905" s="47" t="str">
        <f t="shared" si="280"/>
        <v/>
      </c>
    </row>
    <row r="17906" spans="11:11">
      <c r="K17906" s="47" t="str">
        <f t="shared" si="280"/>
        <v/>
      </c>
    </row>
    <row r="17907" spans="11:11">
      <c r="K17907" s="47" t="str">
        <f t="shared" si="280"/>
        <v/>
      </c>
    </row>
    <row r="17908" spans="11:11">
      <c r="K17908" s="47" t="str">
        <f t="shared" si="280"/>
        <v/>
      </c>
    </row>
    <row r="17909" spans="11:11">
      <c r="K17909" s="47" t="str">
        <f t="shared" si="280"/>
        <v/>
      </c>
    </row>
    <row r="17910" spans="11:11">
      <c r="K17910" s="47" t="str">
        <f t="shared" si="280"/>
        <v/>
      </c>
    </row>
    <row r="17911" spans="11:11">
      <c r="K17911" s="47" t="str">
        <f t="shared" si="280"/>
        <v/>
      </c>
    </row>
    <row r="17912" spans="11:11">
      <c r="K17912" s="47" t="str">
        <f t="shared" si="280"/>
        <v/>
      </c>
    </row>
    <row r="17913" spans="11:11">
      <c r="K17913" s="47" t="str">
        <f t="shared" si="280"/>
        <v/>
      </c>
    </row>
    <row r="17914" spans="11:11">
      <c r="K17914" s="47" t="str">
        <f t="shared" si="280"/>
        <v/>
      </c>
    </row>
    <row r="17915" spans="11:11">
      <c r="K17915" s="47" t="str">
        <f t="shared" si="280"/>
        <v/>
      </c>
    </row>
    <row r="17916" spans="11:11">
      <c r="K17916" s="47" t="str">
        <f t="shared" si="280"/>
        <v/>
      </c>
    </row>
    <row r="17917" spans="11:11">
      <c r="K17917" s="47" t="str">
        <f t="shared" si="280"/>
        <v/>
      </c>
    </row>
    <row r="17918" spans="11:11">
      <c r="K17918" s="47" t="str">
        <f t="shared" si="280"/>
        <v/>
      </c>
    </row>
    <row r="17919" spans="11:11">
      <c r="K17919" s="47" t="str">
        <f t="shared" si="280"/>
        <v/>
      </c>
    </row>
    <row r="17920" spans="11:11">
      <c r="K17920" s="47" t="str">
        <f t="shared" si="280"/>
        <v/>
      </c>
    </row>
    <row r="17921" spans="11:11">
      <c r="K17921" s="47" t="str">
        <f t="shared" si="280"/>
        <v/>
      </c>
    </row>
    <row r="17922" spans="11:11">
      <c r="K17922" s="47" t="str">
        <f t="shared" si="280"/>
        <v/>
      </c>
    </row>
    <row r="17923" spans="11:11">
      <c r="K17923" s="47" t="str">
        <f t="shared" si="280"/>
        <v/>
      </c>
    </row>
    <row r="17924" spans="11:11">
      <c r="K17924" s="47" t="str">
        <f t="shared" si="280"/>
        <v/>
      </c>
    </row>
    <row r="17925" spans="11:11">
      <c r="K17925" s="47" t="str">
        <f t="shared" si="280"/>
        <v/>
      </c>
    </row>
    <row r="17926" spans="11:11">
      <c r="K17926" s="47" t="str">
        <f t="shared" si="280"/>
        <v/>
      </c>
    </row>
    <row r="17927" spans="11:11">
      <c r="K17927" s="47" t="str">
        <f t="shared" si="280"/>
        <v/>
      </c>
    </row>
    <row r="17928" spans="11:11">
      <c r="K17928" s="47" t="str">
        <f t="shared" si="280"/>
        <v/>
      </c>
    </row>
    <row r="17929" spans="11:11">
      <c r="K17929" s="47" t="str">
        <f t="shared" si="280"/>
        <v/>
      </c>
    </row>
    <row r="17930" spans="11:11">
      <c r="K17930" s="47" t="str">
        <f t="shared" si="280"/>
        <v/>
      </c>
    </row>
    <row r="17931" spans="11:11">
      <c r="K17931" s="47" t="str">
        <f t="shared" si="280"/>
        <v/>
      </c>
    </row>
    <row r="17932" spans="11:11">
      <c r="K17932" s="47" t="str">
        <f t="shared" si="280"/>
        <v/>
      </c>
    </row>
    <row r="17933" spans="11:11">
      <c r="K17933" s="47" t="str">
        <f t="shared" si="280"/>
        <v/>
      </c>
    </row>
    <row r="17934" spans="11:11">
      <c r="K17934" s="47" t="str">
        <f t="shared" si="280"/>
        <v/>
      </c>
    </row>
    <row r="17935" spans="11:11">
      <c r="K17935" s="47" t="str">
        <f t="shared" si="280"/>
        <v/>
      </c>
    </row>
    <row r="17936" spans="11:11">
      <c r="K17936" s="47" t="str">
        <f t="shared" si="280"/>
        <v/>
      </c>
    </row>
    <row r="17937" spans="11:11">
      <c r="K17937" s="47" t="str">
        <f t="shared" si="280"/>
        <v/>
      </c>
    </row>
    <row r="17938" spans="11:11">
      <c r="K17938" s="47" t="str">
        <f t="shared" si="280"/>
        <v/>
      </c>
    </row>
    <row r="17939" spans="11:11">
      <c r="K17939" s="47" t="str">
        <f t="shared" ref="K17939:K18002" si="281">LEFT(C17939,2)</f>
        <v/>
      </c>
    </row>
    <row r="17940" spans="11:11">
      <c r="K17940" s="47" t="str">
        <f t="shared" si="281"/>
        <v/>
      </c>
    </row>
    <row r="17941" spans="11:11">
      <c r="K17941" s="47" t="str">
        <f t="shared" si="281"/>
        <v/>
      </c>
    </row>
    <row r="17942" spans="11:11">
      <c r="K17942" s="47" t="str">
        <f t="shared" si="281"/>
        <v/>
      </c>
    </row>
    <row r="17943" spans="11:11">
      <c r="K17943" s="47" t="str">
        <f t="shared" si="281"/>
        <v/>
      </c>
    </row>
    <row r="17944" spans="11:11">
      <c r="K17944" s="47" t="str">
        <f t="shared" si="281"/>
        <v/>
      </c>
    </row>
    <row r="17945" spans="11:11">
      <c r="K17945" s="47" t="str">
        <f t="shared" si="281"/>
        <v/>
      </c>
    </row>
    <row r="17946" spans="11:11">
      <c r="K17946" s="47" t="str">
        <f t="shared" si="281"/>
        <v/>
      </c>
    </row>
    <row r="17947" spans="11:11">
      <c r="K17947" s="47" t="str">
        <f t="shared" si="281"/>
        <v/>
      </c>
    </row>
    <row r="17948" spans="11:11">
      <c r="K17948" s="47" t="str">
        <f t="shared" si="281"/>
        <v/>
      </c>
    </row>
    <row r="17949" spans="11:11">
      <c r="K17949" s="47" t="str">
        <f t="shared" si="281"/>
        <v/>
      </c>
    </row>
    <row r="17950" spans="11:11">
      <c r="K17950" s="47" t="str">
        <f t="shared" si="281"/>
        <v/>
      </c>
    </row>
    <row r="17951" spans="11:11">
      <c r="K17951" s="47" t="str">
        <f t="shared" si="281"/>
        <v/>
      </c>
    </row>
    <row r="17952" spans="11:11">
      <c r="K17952" s="47" t="str">
        <f t="shared" si="281"/>
        <v/>
      </c>
    </row>
    <row r="17953" spans="11:11">
      <c r="K17953" s="47" t="str">
        <f t="shared" si="281"/>
        <v/>
      </c>
    </row>
    <row r="17954" spans="11:11">
      <c r="K17954" s="47" t="str">
        <f t="shared" si="281"/>
        <v/>
      </c>
    </row>
    <row r="17955" spans="11:11">
      <c r="K17955" s="47" t="str">
        <f t="shared" si="281"/>
        <v/>
      </c>
    </row>
    <row r="17956" spans="11:11">
      <c r="K17956" s="47" t="str">
        <f t="shared" si="281"/>
        <v/>
      </c>
    </row>
    <row r="17957" spans="11:11">
      <c r="K17957" s="47" t="str">
        <f t="shared" si="281"/>
        <v/>
      </c>
    </row>
    <row r="17958" spans="11:11">
      <c r="K17958" s="47" t="str">
        <f t="shared" si="281"/>
        <v/>
      </c>
    </row>
    <row r="17959" spans="11:11">
      <c r="K17959" s="47" t="str">
        <f t="shared" si="281"/>
        <v/>
      </c>
    </row>
    <row r="17960" spans="11:11">
      <c r="K17960" s="47" t="str">
        <f t="shared" si="281"/>
        <v/>
      </c>
    </row>
    <row r="17961" spans="11:11">
      <c r="K17961" s="47" t="str">
        <f t="shared" si="281"/>
        <v/>
      </c>
    </row>
    <row r="17962" spans="11:11">
      <c r="K17962" s="47" t="str">
        <f t="shared" si="281"/>
        <v/>
      </c>
    </row>
    <row r="17963" spans="11:11">
      <c r="K17963" s="47" t="str">
        <f t="shared" si="281"/>
        <v/>
      </c>
    </row>
    <row r="17964" spans="11:11">
      <c r="K17964" s="47" t="str">
        <f t="shared" si="281"/>
        <v/>
      </c>
    </row>
    <row r="17965" spans="11:11">
      <c r="K17965" s="47" t="str">
        <f t="shared" si="281"/>
        <v/>
      </c>
    </row>
    <row r="17966" spans="11:11">
      <c r="K17966" s="47" t="str">
        <f t="shared" si="281"/>
        <v/>
      </c>
    </row>
    <row r="17967" spans="11:11">
      <c r="K17967" s="47" t="str">
        <f t="shared" si="281"/>
        <v/>
      </c>
    </row>
    <row r="17968" spans="11:11">
      <c r="K17968" s="47" t="str">
        <f t="shared" si="281"/>
        <v/>
      </c>
    </row>
    <row r="17969" spans="11:11">
      <c r="K17969" s="47" t="str">
        <f t="shared" si="281"/>
        <v/>
      </c>
    </row>
    <row r="17970" spans="11:11">
      <c r="K17970" s="47" t="str">
        <f t="shared" si="281"/>
        <v/>
      </c>
    </row>
    <row r="17971" spans="11:11">
      <c r="K17971" s="47" t="str">
        <f t="shared" si="281"/>
        <v/>
      </c>
    </row>
    <row r="17972" spans="11:11">
      <c r="K17972" s="47" t="str">
        <f t="shared" si="281"/>
        <v/>
      </c>
    </row>
    <row r="17973" spans="11:11">
      <c r="K17973" s="47" t="str">
        <f t="shared" si="281"/>
        <v/>
      </c>
    </row>
    <row r="17974" spans="11:11">
      <c r="K17974" s="47" t="str">
        <f t="shared" si="281"/>
        <v/>
      </c>
    </row>
    <row r="17975" spans="11:11">
      <c r="K17975" s="47" t="str">
        <f t="shared" si="281"/>
        <v/>
      </c>
    </row>
    <row r="17976" spans="11:11">
      <c r="K17976" s="47" t="str">
        <f t="shared" si="281"/>
        <v/>
      </c>
    </row>
    <row r="17977" spans="11:11">
      <c r="K17977" s="47" t="str">
        <f t="shared" si="281"/>
        <v/>
      </c>
    </row>
    <row r="17978" spans="11:11">
      <c r="K17978" s="47" t="str">
        <f t="shared" si="281"/>
        <v/>
      </c>
    </row>
    <row r="17979" spans="11:11">
      <c r="K17979" s="47" t="str">
        <f t="shared" si="281"/>
        <v/>
      </c>
    </row>
    <row r="17980" spans="11:11">
      <c r="K17980" s="47" t="str">
        <f t="shared" si="281"/>
        <v/>
      </c>
    </row>
    <row r="17981" spans="11:11">
      <c r="K17981" s="47" t="str">
        <f t="shared" si="281"/>
        <v/>
      </c>
    </row>
    <row r="17982" spans="11:11">
      <c r="K17982" s="47" t="str">
        <f t="shared" si="281"/>
        <v/>
      </c>
    </row>
    <row r="17983" spans="11:11">
      <c r="K17983" s="47" t="str">
        <f t="shared" si="281"/>
        <v/>
      </c>
    </row>
    <row r="17984" spans="11:11">
      <c r="K17984" s="47" t="str">
        <f t="shared" si="281"/>
        <v/>
      </c>
    </row>
    <row r="17985" spans="11:11">
      <c r="K17985" s="47" t="str">
        <f t="shared" si="281"/>
        <v/>
      </c>
    </row>
    <row r="17986" spans="11:11">
      <c r="K17986" s="47" t="str">
        <f t="shared" si="281"/>
        <v/>
      </c>
    </row>
    <row r="17987" spans="11:11">
      <c r="K17987" s="47" t="str">
        <f t="shared" si="281"/>
        <v/>
      </c>
    </row>
    <row r="17988" spans="11:11">
      <c r="K17988" s="47" t="str">
        <f t="shared" si="281"/>
        <v/>
      </c>
    </row>
    <row r="17989" spans="11:11">
      <c r="K17989" s="47" t="str">
        <f t="shared" si="281"/>
        <v/>
      </c>
    </row>
    <row r="17990" spans="11:11">
      <c r="K17990" s="47" t="str">
        <f t="shared" si="281"/>
        <v/>
      </c>
    </row>
    <row r="17991" spans="11:11">
      <c r="K17991" s="47" t="str">
        <f t="shared" si="281"/>
        <v/>
      </c>
    </row>
    <row r="17992" spans="11:11">
      <c r="K17992" s="47" t="str">
        <f t="shared" si="281"/>
        <v/>
      </c>
    </row>
    <row r="17993" spans="11:11">
      <c r="K17993" s="47" t="str">
        <f t="shared" si="281"/>
        <v/>
      </c>
    </row>
    <row r="17994" spans="11:11">
      <c r="K17994" s="47" t="str">
        <f t="shared" si="281"/>
        <v/>
      </c>
    </row>
    <row r="17995" spans="11:11">
      <c r="K17995" s="47" t="str">
        <f t="shared" si="281"/>
        <v/>
      </c>
    </row>
    <row r="17996" spans="11:11">
      <c r="K17996" s="47" t="str">
        <f t="shared" si="281"/>
        <v/>
      </c>
    </row>
    <row r="17997" spans="11:11">
      <c r="K17997" s="47" t="str">
        <f t="shared" si="281"/>
        <v/>
      </c>
    </row>
    <row r="17998" spans="11:11">
      <c r="K17998" s="47" t="str">
        <f t="shared" si="281"/>
        <v/>
      </c>
    </row>
    <row r="17999" spans="11:11">
      <c r="K17999" s="47" t="str">
        <f t="shared" si="281"/>
        <v/>
      </c>
    </row>
    <row r="18000" spans="11:11">
      <c r="K18000" s="47" t="str">
        <f t="shared" si="281"/>
        <v/>
      </c>
    </row>
    <row r="18001" spans="11:11">
      <c r="K18001" s="47" t="str">
        <f t="shared" si="281"/>
        <v/>
      </c>
    </row>
    <row r="18002" spans="11:11">
      <c r="K18002" s="47" t="str">
        <f t="shared" si="281"/>
        <v/>
      </c>
    </row>
    <row r="18003" spans="11:11">
      <c r="K18003" s="47" t="str">
        <f t="shared" ref="K18003:K18066" si="282">LEFT(C18003,2)</f>
        <v/>
      </c>
    </row>
    <row r="18004" spans="11:11">
      <c r="K18004" s="47" t="str">
        <f t="shared" si="282"/>
        <v/>
      </c>
    </row>
    <row r="18005" spans="11:11">
      <c r="K18005" s="47" t="str">
        <f t="shared" si="282"/>
        <v/>
      </c>
    </row>
    <row r="18006" spans="11:11">
      <c r="K18006" s="47" t="str">
        <f t="shared" si="282"/>
        <v/>
      </c>
    </row>
    <row r="18007" spans="11:11">
      <c r="K18007" s="47" t="str">
        <f t="shared" si="282"/>
        <v/>
      </c>
    </row>
    <row r="18008" spans="11:11">
      <c r="K18008" s="47" t="str">
        <f t="shared" si="282"/>
        <v/>
      </c>
    </row>
    <row r="18009" spans="11:11">
      <c r="K18009" s="47" t="str">
        <f t="shared" si="282"/>
        <v/>
      </c>
    </row>
    <row r="18010" spans="11:11">
      <c r="K18010" s="47" t="str">
        <f t="shared" si="282"/>
        <v/>
      </c>
    </row>
    <row r="18011" spans="11:11">
      <c r="K18011" s="47" t="str">
        <f t="shared" si="282"/>
        <v/>
      </c>
    </row>
    <row r="18012" spans="11:11">
      <c r="K18012" s="47" t="str">
        <f t="shared" si="282"/>
        <v/>
      </c>
    </row>
    <row r="18013" spans="11:11">
      <c r="K18013" s="47" t="str">
        <f t="shared" si="282"/>
        <v/>
      </c>
    </row>
    <row r="18014" spans="11:11">
      <c r="K18014" s="47" t="str">
        <f t="shared" si="282"/>
        <v/>
      </c>
    </row>
    <row r="18015" spans="11:11">
      <c r="K18015" s="47" t="str">
        <f t="shared" si="282"/>
        <v/>
      </c>
    </row>
    <row r="18016" spans="11:11">
      <c r="K18016" s="47" t="str">
        <f t="shared" si="282"/>
        <v/>
      </c>
    </row>
    <row r="18017" spans="11:11">
      <c r="K18017" s="47" t="str">
        <f t="shared" si="282"/>
        <v/>
      </c>
    </row>
    <row r="18018" spans="11:11">
      <c r="K18018" s="47" t="str">
        <f t="shared" si="282"/>
        <v/>
      </c>
    </row>
    <row r="18019" spans="11:11">
      <c r="K18019" s="47" t="str">
        <f t="shared" si="282"/>
        <v/>
      </c>
    </row>
    <row r="18020" spans="11:11">
      <c r="K18020" s="47" t="str">
        <f t="shared" si="282"/>
        <v/>
      </c>
    </row>
    <row r="18021" spans="11:11">
      <c r="K18021" s="47" t="str">
        <f t="shared" si="282"/>
        <v/>
      </c>
    </row>
    <row r="18022" spans="11:11">
      <c r="K18022" s="47" t="str">
        <f t="shared" si="282"/>
        <v/>
      </c>
    </row>
    <row r="18023" spans="11:11">
      <c r="K18023" s="47" t="str">
        <f t="shared" si="282"/>
        <v/>
      </c>
    </row>
    <row r="18024" spans="11:11">
      <c r="K18024" s="47" t="str">
        <f t="shared" si="282"/>
        <v/>
      </c>
    </row>
    <row r="18025" spans="11:11">
      <c r="K18025" s="47" t="str">
        <f t="shared" si="282"/>
        <v/>
      </c>
    </row>
    <row r="18026" spans="11:11">
      <c r="K18026" s="47" t="str">
        <f t="shared" si="282"/>
        <v/>
      </c>
    </row>
    <row r="18027" spans="11:11">
      <c r="K18027" s="47" t="str">
        <f t="shared" si="282"/>
        <v/>
      </c>
    </row>
    <row r="18028" spans="11:11">
      <c r="K18028" s="47" t="str">
        <f t="shared" si="282"/>
        <v/>
      </c>
    </row>
    <row r="18029" spans="11:11">
      <c r="K18029" s="47" t="str">
        <f t="shared" si="282"/>
        <v/>
      </c>
    </row>
    <row r="18030" spans="11:11">
      <c r="K18030" s="47" t="str">
        <f t="shared" si="282"/>
        <v/>
      </c>
    </row>
    <row r="18031" spans="11:11">
      <c r="K18031" s="47" t="str">
        <f t="shared" si="282"/>
        <v/>
      </c>
    </row>
    <row r="18032" spans="11:11">
      <c r="K18032" s="47" t="str">
        <f t="shared" si="282"/>
        <v/>
      </c>
    </row>
    <row r="18033" spans="11:11">
      <c r="K18033" s="47" t="str">
        <f t="shared" si="282"/>
        <v/>
      </c>
    </row>
    <row r="18034" spans="11:11">
      <c r="K18034" s="47" t="str">
        <f t="shared" si="282"/>
        <v/>
      </c>
    </row>
    <row r="18035" spans="11:11">
      <c r="K18035" s="47" t="str">
        <f t="shared" si="282"/>
        <v/>
      </c>
    </row>
    <row r="18036" spans="11:11">
      <c r="K18036" s="47" t="str">
        <f t="shared" si="282"/>
        <v/>
      </c>
    </row>
    <row r="18037" spans="11:11">
      <c r="K18037" s="47" t="str">
        <f t="shared" si="282"/>
        <v/>
      </c>
    </row>
    <row r="18038" spans="11:11">
      <c r="K18038" s="47" t="str">
        <f t="shared" si="282"/>
        <v/>
      </c>
    </row>
    <row r="18039" spans="11:11">
      <c r="K18039" s="47" t="str">
        <f t="shared" si="282"/>
        <v/>
      </c>
    </row>
    <row r="18040" spans="11:11">
      <c r="K18040" s="47" t="str">
        <f t="shared" si="282"/>
        <v/>
      </c>
    </row>
    <row r="18041" spans="11:11">
      <c r="K18041" s="47" t="str">
        <f t="shared" si="282"/>
        <v/>
      </c>
    </row>
    <row r="18042" spans="11:11">
      <c r="K18042" s="47" t="str">
        <f t="shared" si="282"/>
        <v/>
      </c>
    </row>
    <row r="18043" spans="11:11">
      <c r="K18043" s="47" t="str">
        <f t="shared" si="282"/>
        <v/>
      </c>
    </row>
    <row r="18044" spans="11:11">
      <c r="K18044" s="47" t="str">
        <f t="shared" si="282"/>
        <v/>
      </c>
    </row>
    <row r="18045" spans="11:11">
      <c r="K18045" s="47" t="str">
        <f t="shared" si="282"/>
        <v/>
      </c>
    </row>
    <row r="18046" spans="11:11">
      <c r="K18046" s="47" t="str">
        <f t="shared" si="282"/>
        <v/>
      </c>
    </row>
    <row r="18047" spans="11:11">
      <c r="K18047" s="47" t="str">
        <f t="shared" si="282"/>
        <v/>
      </c>
    </row>
    <row r="18048" spans="11:11">
      <c r="K18048" s="47" t="str">
        <f t="shared" si="282"/>
        <v/>
      </c>
    </row>
    <row r="18049" spans="11:11">
      <c r="K18049" s="47" t="str">
        <f t="shared" si="282"/>
        <v/>
      </c>
    </row>
    <row r="18050" spans="11:11">
      <c r="K18050" s="47" t="str">
        <f t="shared" si="282"/>
        <v/>
      </c>
    </row>
    <row r="18051" spans="11:11">
      <c r="K18051" s="47" t="str">
        <f t="shared" si="282"/>
        <v/>
      </c>
    </row>
    <row r="18052" spans="11:11">
      <c r="K18052" s="47" t="str">
        <f t="shared" si="282"/>
        <v/>
      </c>
    </row>
    <row r="18053" spans="11:11">
      <c r="K18053" s="47" t="str">
        <f t="shared" si="282"/>
        <v/>
      </c>
    </row>
    <row r="18054" spans="11:11">
      <c r="K18054" s="47" t="str">
        <f t="shared" si="282"/>
        <v/>
      </c>
    </row>
    <row r="18055" spans="11:11">
      <c r="K18055" s="47" t="str">
        <f t="shared" si="282"/>
        <v/>
      </c>
    </row>
    <row r="18056" spans="11:11">
      <c r="K18056" s="47" t="str">
        <f t="shared" si="282"/>
        <v/>
      </c>
    </row>
    <row r="18057" spans="11:11">
      <c r="K18057" s="47" t="str">
        <f t="shared" si="282"/>
        <v/>
      </c>
    </row>
    <row r="18058" spans="11:11">
      <c r="K18058" s="47" t="str">
        <f t="shared" si="282"/>
        <v/>
      </c>
    </row>
    <row r="18059" spans="11:11">
      <c r="K18059" s="47" t="str">
        <f t="shared" si="282"/>
        <v/>
      </c>
    </row>
    <row r="18060" spans="11:11">
      <c r="K18060" s="47" t="str">
        <f t="shared" si="282"/>
        <v/>
      </c>
    </row>
    <row r="18061" spans="11:11">
      <c r="K18061" s="47" t="str">
        <f t="shared" si="282"/>
        <v/>
      </c>
    </row>
    <row r="18062" spans="11:11">
      <c r="K18062" s="47" t="str">
        <f t="shared" si="282"/>
        <v/>
      </c>
    </row>
    <row r="18063" spans="11:11">
      <c r="K18063" s="47" t="str">
        <f t="shared" si="282"/>
        <v/>
      </c>
    </row>
    <row r="18064" spans="11:11">
      <c r="K18064" s="47" t="str">
        <f t="shared" si="282"/>
        <v/>
      </c>
    </row>
    <row r="18065" spans="11:11">
      <c r="K18065" s="47" t="str">
        <f t="shared" si="282"/>
        <v/>
      </c>
    </row>
    <row r="18066" spans="11:11">
      <c r="K18066" s="47" t="str">
        <f t="shared" si="282"/>
        <v/>
      </c>
    </row>
    <row r="18067" spans="11:11">
      <c r="K18067" s="47" t="str">
        <f t="shared" ref="K18067:K18130" si="283">LEFT(C18067,2)</f>
        <v/>
      </c>
    </row>
    <row r="18068" spans="11:11">
      <c r="K18068" s="47" t="str">
        <f t="shared" si="283"/>
        <v/>
      </c>
    </row>
    <row r="18069" spans="11:11">
      <c r="K18069" s="47" t="str">
        <f t="shared" si="283"/>
        <v/>
      </c>
    </row>
    <row r="18070" spans="11:11">
      <c r="K18070" s="47" t="str">
        <f t="shared" si="283"/>
        <v/>
      </c>
    </row>
    <row r="18071" spans="11:11">
      <c r="K18071" s="47" t="str">
        <f t="shared" si="283"/>
        <v/>
      </c>
    </row>
    <row r="18072" spans="11:11">
      <c r="K18072" s="47" t="str">
        <f t="shared" si="283"/>
        <v/>
      </c>
    </row>
    <row r="18073" spans="11:11">
      <c r="K18073" s="47" t="str">
        <f t="shared" si="283"/>
        <v/>
      </c>
    </row>
    <row r="18074" spans="11:11">
      <c r="K18074" s="47" t="str">
        <f t="shared" si="283"/>
        <v/>
      </c>
    </row>
    <row r="18075" spans="11:11">
      <c r="K18075" s="47" t="str">
        <f t="shared" si="283"/>
        <v/>
      </c>
    </row>
    <row r="18076" spans="11:11">
      <c r="K18076" s="47" t="str">
        <f t="shared" si="283"/>
        <v/>
      </c>
    </row>
    <row r="18077" spans="11:11">
      <c r="K18077" s="47" t="str">
        <f t="shared" si="283"/>
        <v/>
      </c>
    </row>
    <row r="18078" spans="11:11">
      <c r="K18078" s="47" t="str">
        <f t="shared" si="283"/>
        <v/>
      </c>
    </row>
    <row r="18079" spans="11:11">
      <c r="K18079" s="47" t="str">
        <f t="shared" si="283"/>
        <v/>
      </c>
    </row>
    <row r="18080" spans="11:11">
      <c r="K18080" s="47" t="str">
        <f t="shared" si="283"/>
        <v/>
      </c>
    </row>
    <row r="18081" spans="11:11">
      <c r="K18081" s="47" t="str">
        <f t="shared" si="283"/>
        <v/>
      </c>
    </row>
    <row r="18082" spans="11:11">
      <c r="K18082" s="47" t="str">
        <f t="shared" si="283"/>
        <v/>
      </c>
    </row>
    <row r="18083" spans="11:11">
      <c r="K18083" s="47" t="str">
        <f t="shared" si="283"/>
        <v/>
      </c>
    </row>
    <row r="18084" spans="11:11">
      <c r="K18084" s="47" t="str">
        <f t="shared" si="283"/>
        <v/>
      </c>
    </row>
    <row r="18085" spans="11:11">
      <c r="K18085" s="47" t="str">
        <f t="shared" si="283"/>
        <v/>
      </c>
    </row>
    <row r="18086" spans="11:11">
      <c r="K18086" s="47" t="str">
        <f t="shared" si="283"/>
        <v/>
      </c>
    </row>
    <row r="18087" spans="11:11">
      <c r="K18087" s="47" t="str">
        <f t="shared" si="283"/>
        <v/>
      </c>
    </row>
    <row r="18088" spans="11:11">
      <c r="K18088" s="47" t="str">
        <f t="shared" si="283"/>
        <v/>
      </c>
    </row>
    <row r="18089" spans="11:11">
      <c r="K18089" s="47" t="str">
        <f t="shared" si="283"/>
        <v/>
      </c>
    </row>
    <row r="18090" spans="11:11">
      <c r="K18090" s="47" t="str">
        <f t="shared" si="283"/>
        <v/>
      </c>
    </row>
    <row r="18091" spans="11:11">
      <c r="K18091" s="47" t="str">
        <f t="shared" si="283"/>
        <v/>
      </c>
    </row>
    <row r="18092" spans="11:11">
      <c r="K18092" s="47" t="str">
        <f t="shared" si="283"/>
        <v/>
      </c>
    </row>
    <row r="18093" spans="11:11">
      <c r="K18093" s="47" t="str">
        <f t="shared" si="283"/>
        <v/>
      </c>
    </row>
    <row r="18094" spans="11:11">
      <c r="K18094" s="47" t="str">
        <f t="shared" si="283"/>
        <v/>
      </c>
    </row>
    <row r="18095" spans="11:11">
      <c r="K18095" s="47" t="str">
        <f t="shared" si="283"/>
        <v/>
      </c>
    </row>
    <row r="18096" spans="11:11">
      <c r="K18096" s="47" t="str">
        <f t="shared" si="283"/>
        <v/>
      </c>
    </row>
    <row r="18097" spans="11:11">
      <c r="K18097" s="47" t="str">
        <f t="shared" si="283"/>
        <v/>
      </c>
    </row>
    <row r="18098" spans="11:11">
      <c r="K18098" s="47" t="str">
        <f t="shared" si="283"/>
        <v/>
      </c>
    </row>
    <row r="18099" spans="11:11">
      <c r="K18099" s="47" t="str">
        <f t="shared" si="283"/>
        <v/>
      </c>
    </row>
    <row r="18100" spans="11:11">
      <c r="K18100" s="47" t="str">
        <f t="shared" si="283"/>
        <v/>
      </c>
    </row>
    <row r="18101" spans="11:11">
      <c r="K18101" s="47" t="str">
        <f t="shared" si="283"/>
        <v/>
      </c>
    </row>
    <row r="18102" spans="11:11">
      <c r="K18102" s="47" t="str">
        <f t="shared" si="283"/>
        <v/>
      </c>
    </row>
    <row r="18103" spans="11:11">
      <c r="K18103" s="47" t="str">
        <f t="shared" si="283"/>
        <v/>
      </c>
    </row>
    <row r="18104" spans="11:11">
      <c r="K18104" s="47" t="str">
        <f t="shared" si="283"/>
        <v/>
      </c>
    </row>
    <row r="18105" spans="11:11">
      <c r="K18105" s="47" t="str">
        <f t="shared" si="283"/>
        <v/>
      </c>
    </row>
    <row r="18106" spans="11:11">
      <c r="K18106" s="47" t="str">
        <f t="shared" si="283"/>
        <v/>
      </c>
    </row>
    <row r="18107" spans="11:11">
      <c r="K18107" s="47" t="str">
        <f t="shared" si="283"/>
        <v/>
      </c>
    </row>
    <row r="18108" spans="11:11">
      <c r="K18108" s="47" t="str">
        <f t="shared" si="283"/>
        <v/>
      </c>
    </row>
    <row r="18109" spans="11:11">
      <c r="K18109" s="47" t="str">
        <f t="shared" si="283"/>
        <v/>
      </c>
    </row>
    <row r="18110" spans="11:11">
      <c r="K18110" s="47" t="str">
        <f t="shared" si="283"/>
        <v/>
      </c>
    </row>
    <row r="18111" spans="11:11">
      <c r="K18111" s="47" t="str">
        <f t="shared" si="283"/>
        <v/>
      </c>
    </row>
    <row r="18112" spans="11:11">
      <c r="K18112" s="47" t="str">
        <f t="shared" si="283"/>
        <v/>
      </c>
    </row>
    <row r="18113" spans="11:11">
      <c r="K18113" s="47" t="str">
        <f t="shared" si="283"/>
        <v/>
      </c>
    </row>
    <row r="18114" spans="11:11">
      <c r="K18114" s="47" t="str">
        <f t="shared" si="283"/>
        <v/>
      </c>
    </row>
    <row r="18115" spans="11:11">
      <c r="K18115" s="47" t="str">
        <f t="shared" si="283"/>
        <v/>
      </c>
    </row>
    <row r="18116" spans="11:11">
      <c r="K18116" s="47" t="str">
        <f t="shared" si="283"/>
        <v/>
      </c>
    </row>
    <row r="18117" spans="11:11">
      <c r="K18117" s="47" t="str">
        <f t="shared" si="283"/>
        <v/>
      </c>
    </row>
    <row r="18118" spans="11:11">
      <c r="K18118" s="47" t="str">
        <f t="shared" si="283"/>
        <v/>
      </c>
    </row>
    <row r="18119" spans="11:11">
      <c r="K18119" s="47" t="str">
        <f t="shared" si="283"/>
        <v/>
      </c>
    </row>
    <row r="18120" spans="11:11">
      <c r="K18120" s="47" t="str">
        <f t="shared" si="283"/>
        <v/>
      </c>
    </row>
    <row r="18121" spans="11:11">
      <c r="K18121" s="47" t="str">
        <f t="shared" si="283"/>
        <v/>
      </c>
    </row>
    <row r="18122" spans="11:11">
      <c r="K18122" s="47" t="str">
        <f t="shared" si="283"/>
        <v/>
      </c>
    </row>
    <row r="18123" spans="11:11">
      <c r="K18123" s="47" t="str">
        <f t="shared" si="283"/>
        <v/>
      </c>
    </row>
    <row r="18124" spans="11:11">
      <c r="K18124" s="47" t="str">
        <f t="shared" si="283"/>
        <v/>
      </c>
    </row>
    <row r="18125" spans="11:11">
      <c r="K18125" s="47" t="str">
        <f t="shared" si="283"/>
        <v/>
      </c>
    </row>
    <row r="18126" spans="11:11">
      <c r="K18126" s="47" t="str">
        <f t="shared" si="283"/>
        <v/>
      </c>
    </row>
    <row r="18127" spans="11:11">
      <c r="K18127" s="47" t="str">
        <f t="shared" si="283"/>
        <v/>
      </c>
    </row>
    <row r="18128" spans="11:11">
      <c r="K18128" s="47" t="str">
        <f t="shared" si="283"/>
        <v/>
      </c>
    </row>
    <row r="18129" spans="11:11">
      <c r="K18129" s="47" t="str">
        <f t="shared" si="283"/>
        <v/>
      </c>
    </row>
    <row r="18130" spans="11:11">
      <c r="K18130" s="47" t="str">
        <f t="shared" si="283"/>
        <v/>
      </c>
    </row>
    <row r="18131" spans="11:11">
      <c r="K18131" s="47" t="str">
        <f t="shared" ref="K18131:K18194" si="284">LEFT(C18131,2)</f>
        <v/>
      </c>
    </row>
    <row r="18132" spans="11:11">
      <c r="K18132" s="47" t="str">
        <f t="shared" si="284"/>
        <v/>
      </c>
    </row>
    <row r="18133" spans="11:11">
      <c r="K18133" s="47" t="str">
        <f t="shared" si="284"/>
        <v/>
      </c>
    </row>
    <row r="18134" spans="11:11">
      <c r="K18134" s="47" t="str">
        <f t="shared" si="284"/>
        <v/>
      </c>
    </row>
    <row r="18135" spans="11:11">
      <c r="K18135" s="47" t="str">
        <f t="shared" si="284"/>
        <v/>
      </c>
    </row>
    <row r="18136" spans="11:11">
      <c r="K18136" s="47" t="str">
        <f t="shared" si="284"/>
        <v/>
      </c>
    </row>
    <row r="18137" spans="11:11">
      <c r="K18137" s="47" t="str">
        <f t="shared" si="284"/>
        <v/>
      </c>
    </row>
    <row r="18138" spans="11:11">
      <c r="K18138" s="47" t="str">
        <f t="shared" si="284"/>
        <v/>
      </c>
    </row>
    <row r="18139" spans="11:11">
      <c r="K18139" s="47" t="str">
        <f t="shared" si="284"/>
        <v/>
      </c>
    </row>
    <row r="18140" spans="11:11">
      <c r="K18140" s="47" t="str">
        <f t="shared" si="284"/>
        <v/>
      </c>
    </row>
    <row r="18141" spans="11:11">
      <c r="K18141" s="47" t="str">
        <f t="shared" si="284"/>
        <v/>
      </c>
    </row>
    <row r="18142" spans="11:11">
      <c r="K18142" s="47" t="str">
        <f t="shared" si="284"/>
        <v/>
      </c>
    </row>
    <row r="18143" spans="11:11">
      <c r="K18143" s="47" t="str">
        <f t="shared" si="284"/>
        <v/>
      </c>
    </row>
    <row r="18144" spans="11:11">
      <c r="K18144" s="47" t="str">
        <f t="shared" si="284"/>
        <v/>
      </c>
    </row>
    <row r="18145" spans="11:11">
      <c r="K18145" s="47" t="str">
        <f t="shared" si="284"/>
        <v/>
      </c>
    </row>
    <row r="18146" spans="11:11">
      <c r="K18146" s="47" t="str">
        <f t="shared" si="284"/>
        <v/>
      </c>
    </row>
    <row r="18147" spans="11:11">
      <c r="K18147" s="47" t="str">
        <f t="shared" si="284"/>
        <v/>
      </c>
    </row>
    <row r="18148" spans="11:11">
      <c r="K18148" s="47" t="str">
        <f t="shared" si="284"/>
        <v/>
      </c>
    </row>
    <row r="18149" spans="11:11">
      <c r="K18149" s="47" t="str">
        <f t="shared" si="284"/>
        <v/>
      </c>
    </row>
    <row r="18150" spans="11:11">
      <c r="K18150" s="47" t="str">
        <f t="shared" si="284"/>
        <v/>
      </c>
    </row>
    <row r="18151" spans="11:11">
      <c r="K18151" s="47" t="str">
        <f t="shared" si="284"/>
        <v/>
      </c>
    </row>
    <row r="18152" spans="11:11">
      <c r="K18152" s="47" t="str">
        <f t="shared" si="284"/>
        <v/>
      </c>
    </row>
    <row r="18153" spans="11:11">
      <c r="K18153" s="47" t="str">
        <f t="shared" si="284"/>
        <v/>
      </c>
    </row>
    <row r="18154" spans="11:11">
      <c r="K18154" s="47" t="str">
        <f t="shared" si="284"/>
        <v/>
      </c>
    </row>
    <row r="18155" spans="11:11">
      <c r="K18155" s="47" t="str">
        <f t="shared" si="284"/>
        <v/>
      </c>
    </row>
    <row r="18156" spans="11:11">
      <c r="K18156" s="47" t="str">
        <f t="shared" si="284"/>
        <v/>
      </c>
    </row>
    <row r="18157" spans="11:11">
      <c r="K18157" s="47" t="str">
        <f t="shared" si="284"/>
        <v/>
      </c>
    </row>
    <row r="18158" spans="11:11">
      <c r="K18158" s="47" t="str">
        <f t="shared" si="284"/>
        <v/>
      </c>
    </row>
    <row r="18159" spans="11:11">
      <c r="K18159" s="47" t="str">
        <f t="shared" si="284"/>
        <v/>
      </c>
    </row>
    <row r="18160" spans="11:11">
      <c r="K18160" s="47" t="str">
        <f t="shared" si="284"/>
        <v/>
      </c>
    </row>
    <row r="18161" spans="11:11">
      <c r="K18161" s="47" t="str">
        <f t="shared" si="284"/>
        <v/>
      </c>
    </row>
    <row r="18162" spans="11:11">
      <c r="K18162" s="47" t="str">
        <f t="shared" si="284"/>
        <v/>
      </c>
    </row>
    <row r="18163" spans="11:11">
      <c r="K18163" s="47" t="str">
        <f t="shared" si="284"/>
        <v/>
      </c>
    </row>
    <row r="18164" spans="11:11">
      <c r="K18164" s="47" t="str">
        <f t="shared" si="284"/>
        <v/>
      </c>
    </row>
    <row r="18165" spans="11:11">
      <c r="K18165" s="47" t="str">
        <f t="shared" si="284"/>
        <v/>
      </c>
    </row>
    <row r="18166" spans="11:11">
      <c r="K18166" s="47" t="str">
        <f t="shared" si="284"/>
        <v/>
      </c>
    </row>
    <row r="18167" spans="11:11">
      <c r="K18167" s="47" t="str">
        <f t="shared" si="284"/>
        <v/>
      </c>
    </row>
    <row r="18168" spans="11:11">
      <c r="K18168" s="47" t="str">
        <f t="shared" si="284"/>
        <v/>
      </c>
    </row>
    <row r="18169" spans="11:11">
      <c r="K18169" s="47" t="str">
        <f t="shared" si="284"/>
        <v/>
      </c>
    </row>
    <row r="18170" spans="11:11">
      <c r="K18170" s="47" t="str">
        <f t="shared" si="284"/>
        <v/>
      </c>
    </row>
    <row r="18171" spans="11:11">
      <c r="K18171" s="47" t="str">
        <f t="shared" si="284"/>
        <v/>
      </c>
    </row>
    <row r="18172" spans="11:11">
      <c r="K18172" s="47" t="str">
        <f t="shared" si="284"/>
        <v/>
      </c>
    </row>
    <row r="18173" spans="11:11">
      <c r="K18173" s="47" t="str">
        <f t="shared" si="284"/>
        <v/>
      </c>
    </row>
    <row r="18174" spans="11:11">
      <c r="K18174" s="47" t="str">
        <f t="shared" si="284"/>
        <v/>
      </c>
    </row>
    <row r="18175" spans="11:11">
      <c r="K18175" s="47" t="str">
        <f t="shared" si="284"/>
        <v/>
      </c>
    </row>
    <row r="18176" spans="11:11">
      <c r="K18176" s="47" t="str">
        <f t="shared" si="284"/>
        <v/>
      </c>
    </row>
    <row r="18177" spans="11:11">
      <c r="K18177" s="47" t="str">
        <f t="shared" si="284"/>
        <v/>
      </c>
    </row>
    <row r="18178" spans="11:11">
      <c r="K18178" s="47" t="str">
        <f t="shared" si="284"/>
        <v/>
      </c>
    </row>
    <row r="18179" spans="11:11">
      <c r="K18179" s="47" t="str">
        <f t="shared" si="284"/>
        <v/>
      </c>
    </row>
    <row r="18180" spans="11:11">
      <c r="K18180" s="47" t="str">
        <f t="shared" si="284"/>
        <v/>
      </c>
    </row>
    <row r="18181" spans="11:11">
      <c r="K18181" s="47" t="str">
        <f t="shared" si="284"/>
        <v/>
      </c>
    </row>
    <row r="18182" spans="11:11">
      <c r="K18182" s="47" t="str">
        <f t="shared" si="284"/>
        <v/>
      </c>
    </row>
    <row r="18183" spans="11:11">
      <c r="K18183" s="47" t="str">
        <f t="shared" si="284"/>
        <v/>
      </c>
    </row>
    <row r="18184" spans="11:11">
      <c r="K18184" s="47" t="str">
        <f t="shared" si="284"/>
        <v/>
      </c>
    </row>
    <row r="18185" spans="11:11">
      <c r="K18185" s="47" t="str">
        <f t="shared" si="284"/>
        <v/>
      </c>
    </row>
    <row r="18186" spans="11:11">
      <c r="K18186" s="47" t="str">
        <f t="shared" si="284"/>
        <v/>
      </c>
    </row>
    <row r="18187" spans="11:11">
      <c r="K18187" s="47" t="str">
        <f t="shared" si="284"/>
        <v/>
      </c>
    </row>
    <row r="18188" spans="11:11">
      <c r="K18188" s="47" t="str">
        <f t="shared" si="284"/>
        <v/>
      </c>
    </row>
    <row r="18189" spans="11:11">
      <c r="K18189" s="47" t="str">
        <f t="shared" si="284"/>
        <v/>
      </c>
    </row>
    <row r="18190" spans="11:11">
      <c r="K18190" s="47" t="str">
        <f t="shared" si="284"/>
        <v/>
      </c>
    </row>
    <row r="18191" spans="11:11">
      <c r="K18191" s="47" t="str">
        <f t="shared" si="284"/>
        <v/>
      </c>
    </row>
    <row r="18192" spans="11:11">
      <c r="K18192" s="47" t="str">
        <f t="shared" si="284"/>
        <v/>
      </c>
    </row>
    <row r="18193" spans="11:11">
      <c r="K18193" s="47" t="str">
        <f t="shared" si="284"/>
        <v/>
      </c>
    </row>
    <row r="18194" spans="11:11">
      <c r="K18194" s="47" t="str">
        <f t="shared" si="284"/>
        <v/>
      </c>
    </row>
    <row r="18195" spans="11:11">
      <c r="K18195" s="47" t="str">
        <f t="shared" ref="K18195:K18258" si="285">LEFT(C18195,2)</f>
        <v/>
      </c>
    </row>
    <row r="18196" spans="11:11">
      <c r="K18196" s="47" t="str">
        <f t="shared" si="285"/>
        <v/>
      </c>
    </row>
    <row r="18197" spans="11:11">
      <c r="K18197" s="47" t="str">
        <f t="shared" si="285"/>
        <v/>
      </c>
    </row>
    <row r="18198" spans="11:11">
      <c r="K18198" s="47" t="str">
        <f t="shared" si="285"/>
        <v/>
      </c>
    </row>
    <row r="18199" spans="11:11">
      <c r="K18199" s="47" t="str">
        <f t="shared" si="285"/>
        <v/>
      </c>
    </row>
    <row r="18200" spans="11:11">
      <c r="K18200" s="47" t="str">
        <f t="shared" si="285"/>
        <v/>
      </c>
    </row>
    <row r="18201" spans="11:11">
      <c r="K18201" s="47" t="str">
        <f t="shared" si="285"/>
        <v/>
      </c>
    </row>
    <row r="18202" spans="11:11">
      <c r="K18202" s="47" t="str">
        <f t="shared" si="285"/>
        <v/>
      </c>
    </row>
    <row r="18203" spans="11:11">
      <c r="K18203" s="47" t="str">
        <f t="shared" si="285"/>
        <v/>
      </c>
    </row>
    <row r="18204" spans="11:11">
      <c r="K18204" s="47" t="str">
        <f t="shared" si="285"/>
        <v/>
      </c>
    </row>
    <row r="18205" spans="11:11">
      <c r="K18205" s="47" t="str">
        <f t="shared" si="285"/>
        <v/>
      </c>
    </row>
    <row r="18206" spans="11:11">
      <c r="K18206" s="47" t="str">
        <f t="shared" si="285"/>
        <v/>
      </c>
    </row>
    <row r="18207" spans="11:11">
      <c r="K18207" s="47" t="str">
        <f t="shared" si="285"/>
        <v/>
      </c>
    </row>
    <row r="18208" spans="11:11">
      <c r="K18208" s="47" t="str">
        <f t="shared" si="285"/>
        <v/>
      </c>
    </row>
    <row r="18209" spans="11:11">
      <c r="K18209" s="47" t="str">
        <f t="shared" si="285"/>
        <v/>
      </c>
    </row>
    <row r="18210" spans="11:11">
      <c r="K18210" s="47" t="str">
        <f t="shared" si="285"/>
        <v/>
      </c>
    </row>
    <row r="18211" spans="11:11">
      <c r="K18211" s="47" t="str">
        <f t="shared" si="285"/>
        <v/>
      </c>
    </row>
    <row r="18212" spans="11:11">
      <c r="K18212" s="47" t="str">
        <f t="shared" si="285"/>
        <v/>
      </c>
    </row>
    <row r="18213" spans="11:11">
      <c r="K18213" s="47" t="str">
        <f t="shared" si="285"/>
        <v/>
      </c>
    </row>
    <row r="18214" spans="11:11">
      <c r="K18214" s="47" t="str">
        <f t="shared" si="285"/>
        <v/>
      </c>
    </row>
    <row r="18215" spans="11:11">
      <c r="K18215" s="47" t="str">
        <f t="shared" si="285"/>
        <v/>
      </c>
    </row>
    <row r="18216" spans="11:11">
      <c r="K18216" s="47" t="str">
        <f t="shared" si="285"/>
        <v/>
      </c>
    </row>
    <row r="18217" spans="11:11">
      <c r="K18217" s="47" t="str">
        <f t="shared" si="285"/>
        <v/>
      </c>
    </row>
    <row r="18218" spans="11:11">
      <c r="K18218" s="47" t="str">
        <f t="shared" si="285"/>
        <v/>
      </c>
    </row>
    <row r="18219" spans="11:11">
      <c r="K18219" s="47" t="str">
        <f t="shared" si="285"/>
        <v/>
      </c>
    </row>
    <row r="18220" spans="11:11">
      <c r="K18220" s="47" t="str">
        <f t="shared" si="285"/>
        <v/>
      </c>
    </row>
    <row r="18221" spans="11:11">
      <c r="K18221" s="47" t="str">
        <f t="shared" si="285"/>
        <v/>
      </c>
    </row>
    <row r="18222" spans="11:11">
      <c r="K18222" s="47" t="str">
        <f t="shared" si="285"/>
        <v/>
      </c>
    </row>
    <row r="18223" spans="11:11">
      <c r="K18223" s="47" t="str">
        <f t="shared" si="285"/>
        <v/>
      </c>
    </row>
    <row r="18224" spans="11:11">
      <c r="K18224" s="47" t="str">
        <f t="shared" si="285"/>
        <v/>
      </c>
    </row>
    <row r="18225" spans="11:11">
      <c r="K18225" s="47" t="str">
        <f t="shared" si="285"/>
        <v/>
      </c>
    </row>
    <row r="18226" spans="11:11">
      <c r="K18226" s="47" t="str">
        <f t="shared" si="285"/>
        <v/>
      </c>
    </row>
    <row r="18227" spans="11:11">
      <c r="K18227" s="47" t="str">
        <f t="shared" si="285"/>
        <v/>
      </c>
    </row>
    <row r="18228" spans="11:11">
      <c r="K18228" s="47" t="str">
        <f t="shared" si="285"/>
        <v/>
      </c>
    </row>
    <row r="18229" spans="11:11">
      <c r="K18229" s="47" t="str">
        <f t="shared" si="285"/>
        <v/>
      </c>
    </row>
    <row r="18230" spans="11:11">
      <c r="K18230" s="47" t="str">
        <f t="shared" si="285"/>
        <v/>
      </c>
    </row>
    <row r="18231" spans="11:11">
      <c r="K18231" s="47" t="str">
        <f t="shared" si="285"/>
        <v/>
      </c>
    </row>
    <row r="18232" spans="11:11">
      <c r="K18232" s="47" t="str">
        <f t="shared" si="285"/>
        <v/>
      </c>
    </row>
    <row r="18233" spans="11:11">
      <c r="K18233" s="47" t="str">
        <f t="shared" si="285"/>
        <v/>
      </c>
    </row>
    <row r="18234" spans="11:11">
      <c r="K18234" s="47" t="str">
        <f t="shared" si="285"/>
        <v/>
      </c>
    </row>
    <row r="18235" spans="11:11">
      <c r="K18235" s="47" t="str">
        <f t="shared" si="285"/>
        <v/>
      </c>
    </row>
    <row r="18236" spans="11:11">
      <c r="K18236" s="47" t="str">
        <f t="shared" si="285"/>
        <v/>
      </c>
    </row>
    <row r="18237" spans="11:11">
      <c r="K18237" s="47" t="str">
        <f t="shared" si="285"/>
        <v/>
      </c>
    </row>
    <row r="18238" spans="11:11">
      <c r="K18238" s="47" t="str">
        <f t="shared" si="285"/>
        <v/>
      </c>
    </row>
    <row r="18239" spans="11:11">
      <c r="K18239" s="47" t="str">
        <f t="shared" si="285"/>
        <v/>
      </c>
    </row>
    <row r="18240" spans="11:11">
      <c r="K18240" s="47" t="str">
        <f t="shared" si="285"/>
        <v/>
      </c>
    </row>
    <row r="18241" spans="11:11">
      <c r="K18241" s="47" t="str">
        <f t="shared" si="285"/>
        <v/>
      </c>
    </row>
    <row r="18242" spans="11:11">
      <c r="K18242" s="47" t="str">
        <f t="shared" si="285"/>
        <v/>
      </c>
    </row>
    <row r="18243" spans="11:11">
      <c r="K18243" s="47" t="str">
        <f t="shared" si="285"/>
        <v/>
      </c>
    </row>
    <row r="18244" spans="11:11">
      <c r="K18244" s="47" t="str">
        <f t="shared" si="285"/>
        <v/>
      </c>
    </row>
    <row r="18245" spans="11:11">
      <c r="K18245" s="47" t="str">
        <f t="shared" si="285"/>
        <v/>
      </c>
    </row>
    <row r="18246" spans="11:11">
      <c r="K18246" s="47" t="str">
        <f t="shared" si="285"/>
        <v/>
      </c>
    </row>
    <row r="18247" spans="11:11">
      <c r="K18247" s="47" t="str">
        <f t="shared" si="285"/>
        <v/>
      </c>
    </row>
    <row r="18248" spans="11:11">
      <c r="K18248" s="47" t="str">
        <f t="shared" si="285"/>
        <v/>
      </c>
    </row>
    <row r="18249" spans="11:11">
      <c r="K18249" s="47" t="str">
        <f t="shared" si="285"/>
        <v/>
      </c>
    </row>
    <row r="18250" spans="11:11">
      <c r="K18250" s="47" t="str">
        <f t="shared" si="285"/>
        <v/>
      </c>
    </row>
    <row r="18251" spans="11:11">
      <c r="K18251" s="47" t="str">
        <f t="shared" si="285"/>
        <v/>
      </c>
    </row>
    <row r="18252" spans="11:11">
      <c r="K18252" s="47" t="str">
        <f t="shared" si="285"/>
        <v/>
      </c>
    </row>
    <row r="18253" spans="11:11">
      <c r="K18253" s="47" t="str">
        <f t="shared" si="285"/>
        <v/>
      </c>
    </row>
    <row r="18254" spans="11:11">
      <c r="K18254" s="47" t="str">
        <f t="shared" si="285"/>
        <v/>
      </c>
    </row>
    <row r="18255" spans="11:11">
      <c r="K18255" s="47" t="str">
        <f t="shared" si="285"/>
        <v/>
      </c>
    </row>
    <row r="18256" spans="11:11">
      <c r="K18256" s="47" t="str">
        <f t="shared" si="285"/>
        <v/>
      </c>
    </row>
    <row r="18257" spans="11:11">
      <c r="K18257" s="47" t="str">
        <f t="shared" si="285"/>
        <v/>
      </c>
    </row>
    <row r="18258" spans="11:11">
      <c r="K18258" s="47" t="str">
        <f t="shared" si="285"/>
        <v/>
      </c>
    </row>
    <row r="18259" spans="11:11">
      <c r="K18259" s="47" t="str">
        <f t="shared" ref="K18259:K18322" si="286">LEFT(C18259,2)</f>
        <v/>
      </c>
    </row>
    <row r="18260" spans="11:11">
      <c r="K18260" s="47" t="str">
        <f t="shared" si="286"/>
        <v/>
      </c>
    </row>
    <row r="18261" spans="11:11">
      <c r="K18261" s="47" t="str">
        <f t="shared" si="286"/>
        <v/>
      </c>
    </row>
    <row r="18262" spans="11:11">
      <c r="K18262" s="47" t="str">
        <f t="shared" si="286"/>
        <v/>
      </c>
    </row>
    <row r="18263" spans="11:11">
      <c r="K18263" s="47" t="str">
        <f t="shared" si="286"/>
        <v/>
      </c>
    </row>
    <row r="18264" spans="11:11">
      <c r="K18264" s="47" t="str">
        <f t="shared" si="286"/>
        <v/>
      </c>
    </row>
    <row r="18265" spans="11:11">
      <c r="K18265" s="47" t="str">
        <f t="shared" si="286"/>
        <v/>
      </c>
    </row>
    <row r="18266" spans="11:11">
      <c r="K18266" s="47" t="str">
        <f t="shared" si="286"/>
        <v/>
      </c>
    </row>
    <row r="18267" spans="11:11">
      <c r="K18267" s="47" t="str">
        <f t="shared" si="286"/>
        <v/>
      </c>
    </row>
    <row r="18268" spans="11:11">
      <c r="K18268" s="47" t="str">
        <f t="shared" si="286"/>
        <v/>
      </c>
    </row>
    <row r="18269" spans="11:11">
      <c r="K18269" s="47" t="str">
        <f t="shared" si="286"/>
        <v/>
      </c>
    </row>
    <row r="18270" spans="11:11">
      <c r="K18270" s="47" t="str">
        <f t="shared" si="286"/>
        <v/>
      </c>
    </row>
    <row r="18271" spans="11:11">
      <c r="K18271" s="47" t="str">
        <f t="shared" si="286"/>
        <v/>
      </c>
    </row>
    <row r="18272" spans="11:11">
      <c r="K18272" s="47" t="str">
        <f t="shared" si="286"/>
        <v/>
      </c>
    </row>
    <row r="18273" spans="11:11">
      <c r="K18273" s="47" t="str">
        <f t="shared" si="286"/>
        <v/>
      </c>
    </row>
    <row r="18274" spans="11:11">
      <c r="K18274" s="47" t="str">
        <f t="shared" si="286"/>
        <v/>
      </c>
    </row>
    <row r="18275" spans="11:11">
      <c r="K18275" s="47" t="str">
        <f t="shared" si="286"/>
        <v/>
      </c>
    </row>
    <row r="18276" spans="11:11">
      <c r="K18276" s="47" t="str">
        <f t="shared" si="286"/>
        <v/>
      </c>
    </row>
    <row r="18277" spans="11:11">
      <c r="K18277" s="47" t="str">
        <f t="shared" si="286"/>
        <v/>
      </c>
    </row>
    <row r="18278" spans="11:11">
      <c r="K18278" s="47" t="str">
        <f t="shared" si="286"/>
        <v/>
      </c>
    </row>
    <row r="18279" spans="11:11">
      <c r="K18279" s="47" t="str">
        <f t="shared" si="286"/>
        <v/>
      </c>
    </row>
    <row r="18280" spans="11:11">
      <c r="K18280" s="47" t="str">
        <f t="shared" si="286"/>
        <v/>
      </c>
    </row>
    <row r="18281" spans="11:11">
      <c r="K18281" s="47" t="str">
        <f t="shared" si="286"/>
        <v/>
      </c>
    </row>
    <row r="18282" spans="11:11">
      <c r="K18282" s="47" t="str">
        <f t="shared" si="286"/>
        <v/>
      </c>
    </row>
    <row r="18283" spans="11:11">
      <c r="K18283" s="47" t="str">
        <f t="shared" si="286"/>
        <v/>
      </c>
    </row>
    <row r="18284" spans="11:11">
      <c r="K18284" s="47" t="str">
        <f t="shared" si="286"/>
        <v/>
      </c>
    </row>
    <row r="18285" spans="11:11">
      <c r="K18285" s="47" t="str">
        <f t="shared" si="286"/>
        <v/>
      </c>
    </row>
    <row r="18286" spans="11:11">
      <c r="K18286" s="47" t="str">
        <f t="shared" si="286"/>
        <v/>
      </c>
    </row>
    <row r="18287" spans="11:11">
      <c r="K18287" s="47" t="str">
        <f t="shared" si="286"/>
        <v/>
      </c>
    </row>
    <row r="18288" spans="11:11">
      <c r="K18288" s="47" t="str">
        <f t="shared" si="286"/>
        <v/>
      </c>
    </row>
    <row r="18289" spans="11:11">
      <c r="K18289" s="47" t="str">
        <f t="shared" si="286"/>
        <v/>
      </c>
    </row>
    <row r="18290" spans="11:11">
      <c r="K18290" s="47" t="str">
        <f t="shared" si="286"/>
        <v/>
      </c>
    </row>
    <row r="18291" spans="11:11">
      <c r="K18291" s="47" t="str">
        <f t="shared" si="286"/>
        <v/>
      </c>
    </row>
    <row r="18292" spans="11:11">
      <c r="K18292" s="47" t="str">
        <f t="shared" si="286"/>
        <v/>
      </c>
    </row>
    <row r="18293" spans="11:11">
      <c r="K18293" s="47" t="str">
        <f t="shared" si="286"/>
        <v/>
      </c>
    </row>
    <row r="18294" spans="11:11">
      <c r="K18294" s="47" t="str">
        <f t="shared" si="286"/>
        <v/>
      </c>
    </row>
    <row r="18295" spans="11:11">
      <c r="K18295" s="47" t="str">
        <f t="shared" si="286"/>
        <v/>
      </c>
    </row>
    <row r="18296" spans="11:11">
      <c r="K18296" s="47" t="str">
        <f t="shared" si="286"/>
        <v/>
      </c>
    </row>
    <row r="18297" spans="11:11">
      <c r="K18297" s="47" t="str">
        <f t="shared" si="286"/>
        <v/>
      </c>
    </row>
    <row r="18298" spans="11:11">
      <c r="K18298" s="47" t="str">
        <f t="shared" si="286"/>
        <v/>
      </c>
    </row>
    <row r="18299" spans="11:11">
      <c r="K18299" s="47" t="str">
        <f t="shared" si="286"/>
        <v/>
      </c>
    </row>
    <row r="18300" spans="11:11">
      <c r="K18300" s="47" t="str">
        <f t="shared" si="286"/>
        <v/>
      </c>
    </row>
    <row r="18301" spans="11:11">
      <c r="K18301" s="47" t="str">
        <f t="shared" si="286"/>
        <v/>
      </c>
    </row>
    <row r="18302" spans="11:11">
      <c r="K18302" s="47" t="str">
        <f t="shared" si="286"/>
        <v/>
      </c>
    </row>
    <row r="18303" spans="11:11">
      <c r="K18303" s="47" t="str">
        <f t="shared" si="286"/>
        <v/>
      </c>
    </row>
    <row r="18304" spans="11:11">
      <c r="K18304" s="47" t="str">
        <f t="shared" si="286"/>
        <v/>
      </c>
    </row>
    <row r="18305" spans="11:11">
      <c r="K18305" s="47" t="str">
        <f t="shared" si="286"/>
        <v/>
      </c>
    </row>
    <row r="18306" spans="11:11">
      <c r="K18306" s="47" t="str">
        <f t="shared" si="286"/>
        <v/>
      </c>
    </row>
    <row r="18307" spans="11:11">
      <c r="K18307" s="47" t="str">
        <f t="shared" si="286"/>
        <v/>
      </c>
    </row>
    <row r="18308" spans="11:11">
      <c r="K18308" s="47" t="str">
        <f t="shared" si="286"/>
        <v/>
      </c>
    </row>
    <row r="18309" spans="11:11">
      <c r="K18309" s="47" t="str">
        <f t="shared" si="286"/>
        <v/>
      </c>
    </row>
    <row r="18310" spans="11:11">
      <c r="K18310" s="47" t="str">
        <f t="shared" si="286"/>
        <v/>
      </c>
    </row>
    <row r="18311" spans="11:11">
      <c r="K18311" s="47" t="str">
        <f t="shared" si="286"/>
        <v/>
      </c>
    </row>
    <row r="18312" spans="11:11">
      <c r="K18312" s="47" t="str">
        <f t="shared" si="286"/>
        <v/>
      </c>
    </row>
    <row r="18313" spans="11:11">
      <c r="K18313" s="47" t="str">
        <f t="shared" si="286"/>
        <v/>
      </c>
    </row>
    <row r="18314" spans="11:11">
      <c r="K18314" s="47" t="str">
        <f t="shared" si="286"/>
        <v/>
      </c>
    </row>
    <row r="18315" spans="11:11">
      <c r="K18315" s="47" t="str">
        <f t="shared" si="286"/>
        <v/>
      </c>
    </row>
    <row r="18316" spans="11:11">
      <c r="K18316" s="47" t="str">
        <f t="shared" si="286"/>
        <v/>
      </c>
    </row>
    <row r="18317" spans="11:11">
      <c r="K18317" s="47" t="str">
        <f t="shared" si="286"/>
        <v/>
      </c>
    </row>
    <row r="18318" spans="11:11">
      <c r="K18318" s="47" t="str">
        <f t="shared" si="286"/>
        <v/>
      </c>
    </row>
    <row r="18319" spans="11:11">
      <c r="K18319" s="47" t="str">
        <f t="shared" si="286"/>
        <v/>
      </c>
    </row>
    <row r="18320" spans="11:11">
      <c r="K18320" s="47" t="str">
        <f t="shared" si="286"/>
        <v/>
      </c>
    </row>
    <row r="18321" spans="11:11">
      <c r="K18321" s="47" t="str">
        <f t="shared" si="286"/>
        <v/>
      </c>
    </row>
    <row r="18322" spans="11:11">
      <c r="K18322" s="47" t="str">
        <f t="shared" si="286"/>
        <v/>
      </c>
    </row>
    <row r="18323" spans="11:11">
      <c r="K18323" s="47" t="str">
        <f t="shared" ref="K18323:K18386" si="287">LEFT(C18323,2)</f>
        <v/>
      </c>
    </row>
    <row r="18324" spans="11:11">
      <c r="K18324" s="47" t="str">
        <f t="shared" si="287"/>
        <v/>
      </c>
    </row>
    <row r="18325" spans="11:11">
      <c r="K18325" s="47" t="str">
        <f t="shared" si="287"/>
        <v/>
      </c>
    </row>
    <row r="18326" spans="11:11">
      <c r="K18326" s="47" t="str">
        <f t="shared" si="287"/>
        <v/>
      </c>
    </row>
    <row r="18327" spans="11:11">
      <c r="K18327" s="47" t="str">
        <f t="shared" si="287"/>
        <v/>
      </c>
    </row>
    <row r="18328" spans="11:11">
      <c r="K18328" s="47" t="str">
        <f t="shared" si="287"/>
        <v/>
      </c>
    </row>
    <row r="18329" spans="11:11">
      <c r="K18329" s="47" t="str">
        <f t="shared" si="287"/>
        <v/>
      </c>
    </row>
    <row r="18330" spans="11:11">
      <c r="K18330" s="47" t="str">
        <f t="shared" si="287"/>
        <v/>
      </c>
    </row>
    <row r="18331" spans="11:11">
      <c r="K18331" s="47" t="str">
        <f t="shared" si="287"/>
        <v/>
      </c>
    </row>
    <row r="18332" spans="11:11">
      <c r="K18332" s="47" t="str">
        <f t="shared" si="287"/>
        <v/>
      </c>
    </row>
    <row r="18333" spans="11:11">
      <c r="K18333" s="47" t="str">
        <f t="shared" si="287"/>
        <v/>
      </c>
    </row>
    <row r="18334" spans="11:11">
      <c r="K18334" s="47" t="str">
        <f t="shared" si="287"/>
        <v/>
      </c>
    </row>
    <row r="18335" spans="11:11">
      <c r="K18335" s="47" t="str">
        <f t="shared" si="287"/>
        <v/>
      </c>
    </row>
    <row r="18336" spans="11:11">
      <c r="K18336" s="47" t="str">
        <f t="shared" si="287"/>
        <v/>
      </c>
    </row>
    <row r="18337" spans="11:11">
      <c r="K18337" s="47" t="str">
        <f t="shared" si="287"/>
        <v/>
      </c>
    </row>
    <row r="18338" spans="11:11">
      <c r="K18338" s="47" t="str">
        <f t="shared" si="287"/>
        <v/>
      </c>
    </row>
    <row r="18339" spans="11:11">
      <c r="K18339" s="47" t="str">
        <f t="shared" si="287"/>
        <v/>
      </c>
    </row>
    <row r="18340" spans="11:11">
      <c r="K18340" s="47" t="str">
        <f t="shared" si="287"/>
        <v/>
      </c>
    </row>
    <row r="18341" spans="11:11">
      <c r="K18341" s="47" t="str">
        <f t="shared" si="287"/>
        <v/>
      </c>
    </row>
    <row r="18342" spans="11:11">
      <c r="K18342" s="47" t="str">
        <f t="shared" si="287"/>
        <v/>
      </c>
    </row>
    <row r="18343" spans="11:11">
      <c r="K18343" s="47" t="str">
        <f t="shared" si="287"/>
        <v/>
      </c>
    </row>
    <row r="18344" spans="11:11">
      <c r="K18344" s="47" t="str">
        <f t="shared" si="287"/>
        <v/>
      </c>
    </row>
    <row r="18345" spans="11:11">
      <c r="K18345" s="47" t="str">
        <f t="shared" si="287"/>
        <v/>
      </c>
    </row>
    <row r="18346" spans="11:11">
      <c r="K18346" s="47" t="str">
        <f t="shared" si="287"/>
        <v/>
      </c>
    </row>
    <row r="18347" spans="11:11">
      <c r="K18347" s="47" t="str">
        <f t="shared" si="287"/>
        <v/>
      </c>
    </row>
    <row r="18348" spans="11:11">
      <c r="K18348" s="47" t="str">
        <f t="shared" si="287"/>
        <v/>
      </c>
    </row>
    <row r="18349" spans="11:11">
      <c r="K18349" s="47" t="str">
        <f t="shared" si="287"/>
        <v/>
      </c>
    </row>
    <row r="18350" spans="11:11">
      <c r="K18350" s="47" t="str">
        <f t="shared" si="287"/>
        <v/>
      </c>
    </row>
    <row r="18351" spans="11:11">
      <c r="K18351" s="47" t="str">
        <f t="shared" si="287"/>
        <v/>
      </c>
    </row>
    <row r="18352" spans="11:11">
      <c r="K18352" s="47" t="str">
        <f t="shared" si="287"/>
        <v/>
      </c>
    </row>
    <row r="18353" spans="11:11">
      <c r="K18353" s="47" t="str">
        <f t="shared" si="287"/>
        <v/>
      </c>
    </row>
    <row r="18354" spans="11:11">
      <c r="K18354" s="47" t="str">
        <f t="shared" si="287"/>
        <v/>
      </c>
    </row>
    <row r="18355" spans="11:11">
      <c r="K18355" s="47" t="str">
        <f t="shared" si="287"/>
        <v/>
      </c>
    </row>
    <row r="18356" spans="11:11">
      <c r="K18356" s="47" t="str">
        <f t="shared" si="287"/>
        <v/>
      </c>
    </row>
    <row r="18357" spans="11:11">
      <c r="K18357" s="47" t="str">
        <f t="shared" si="287"/>
        <v/>
      </c>
    </row>
    <row r="18358" spans="11:11">
      <c r="K18358" s="47" t="str">
        <f t="shared" si="287"/>
        <v/>
      </c>
    </row>
    <row r="18359" spans="11:11">
      <c r="K18359" s="47" t="str">
        <f t="shared" si="287"/>
        <v/>
      </c>
    </row>
    <row r="18360" spans="11:11">
      <c r="K18360" s="47" t="str">
        <f t="shared" si="287"/>
        <v/>
      </c>
    </row>
    <row r="18361" spans="11:11">
      <c r="K18361" s="47" t="str">
        <f t="shared" si="287"/>
        <v/>
      </c>
    </row>
    <row r="18362" spans="11:11">
      <c r="K18362" s="47" t="str">
        <f t="shared" si="287"/>
        <v/>
      </c>
    </row>
    <row r="18363" spans="11:11">
      <c r="K18363" s="47" t="str">
        <f t="shared" si="287"/>
        <v/>
      </c>
    </row>
    <row r="18364" spans="11:11">
      <c r="K18364" s="47" t="str">
        <f t="shared" si="287"/>
        <v/>
      </c>
    </row>
    <row r="18365" spans="11:11">
      <c r="K18365" s="47" t="str">
        <f t="shared" si="287"/>
        <v/>
      </c>
    </row>
    <row r="18366" spans="11:11">
      <c r="K18366" s="47" t="str">
        <f t="shared" si="287"/>
        <v/>
      </c>
    </row>
    <row r="18367" spans="11:11">
      <c r="K18367" s="47" t="str">
        <f t="shared" si="287"/>
        <v/>
      </c>
    </row>
    <row r="18368" spans="11:11">
      <c r="K18368" s="47" t="str">
        <f t="shared" si="287"/>
        <v/>
      </c>
    </row>
    <row r="18369" spans="11:11">
      <c r="K18369" s="47" t="str">
        <f t="shared" si="287"/>
        <v/>
      </c>
    </row>
    <row r="18370" spans="11:11">
      <c r="K18370" s="47" t="str">
        <f t="shared" si="287"/>
        <v/>
      </c>
    </row>
    <row r="18371" spans="11:11">
      <c r="K18371" s="47" t="str">
        <f t="shared" si="287"/>
        <v/>
      </c>
    </row>
    <row r="18372" spans="11:11">
      <c r="K18372" s="47" t="str">
        <f t="shared" si="287"/>
        <v/>
      </c>
    </row>
    <row r="18373" spans="11:11">
      <c r="K18373" s="47" t="str">
        <f t="shared" si="287"/>
        <v/>
      </c>
    </row>
    <row r="18374" spans="11:11">
      <c r="K18374" s="47" t="str">
        <f t="shared" si="287"/>
        <v/>
      </c>
    </row>
    <row r="18375" spans="11:11">
      <c r="K18375" s="47" t="str">
        <f t="shared" si="287"/>
        <v/>
      </c>
    </row>
    <row r="18376" spans="11:11">
      <c r="K18376" s="47" t="str">
        <f t="shared" si="287"/>
        <v/>
      </c>
    </row>
    <row r="18377" spans="11:11">
      <c r="K18377" s="47" t="str">
        <f t="shared" si="287"/>
        <v/>
      </c>
    </row>
    <row r="18378" spans="11:11">
      <c r="K18378" s="47" t="str">
        <f t="shared" si="287"/>
        <v/>
      </c>
    </row>
    <row r="18379" spans="11:11">
      <c r="K18379" s="47" t="str">
        <f t="shared" si="287"/>
        <v/>
      </c>
    </row>
    <row r="18380" spans="11:11">
      <c r="K18380" s="47" t="str">
        <f t="shared" si="287"/>
        <v/>
      </c>
    </row>
    <row r="18381" spans="11:11">
      <c r="K18381" s="47" t="str">
        <f t="shared" si="287"/>
        <v/>
      </c>
    </row>
    <row r="18382" spans="11:11">
      <c r="K18382" s="47" t="str">
        <f t="shared" si="287"/>
        <v/>
      </c>
    </row>
    <row r="18383" spans="11:11">
      <c r="K18383" s="47" t="str">
        <f t="shared" si="287"/>
        <v/>
      </c>
    </row>
    <row r="18384" spans="11:11">
      <c r="K18384" s="47" t="str">
        <f t="shared" si="287"/>
        <v/>
      </c>
    </row>
    <row r="18385" spans="11:11">
      <c r="K18385" s="47" t="str">
        <f t="shared" si="287"/>
        <v/>
      </c>
    </row>
    <row r="18386" spans="11:11">
      <c r="K18386" s="47" t="str">
        <f t="shared" si="287"/>
        <v/>
      </c>
    </row>
    <row r="18387" spans="11:11">
      <c r="K18387" s="47" t="str">
        <f t="shared" ref="K18387:K18450" si="288">LEFT(C18387,2)</f>
        <v/>
      </c>
    </row>
    <row r="18388" spans="11:11">
      <c r="K18388" s="47" t="str">
        <f t="shared" si="288"/>
        <v/>
      </c>
    </row>
    <row r="18389" spans="11:11">
      <c r="K18389" s="47" t="str">
        <f t="shared" si="288"/>
        <v/>
      </c>
    </row>
    <row r="18390" spans="11:11">
      <c r="K18390" s="47" t="str">
        <f t="shared" si="288"/>
        <v/>
      </c>
    </row>
    <row r="18391" spans="11:11">
      <c r="K18391" s="47" t="str">
        <f t="shared" si="288"/>
        <v/>
      </c>
    </row>
    <row r="18392" spans="11:11">
      <c r="K18392" s="47" t="str">
        <f t="shared" si="288"/>
        <v/>
      </c>
    </row>
    <row r="18393" spans="11:11">
      <c r="K18393" s="47" t="str">
        <f t="shared" si="288"/>
        <v/>
      </c>
    </row>
    <row r="18394" spans="11:11">
      <c r="K18394" s="47" t="str">
        <f t="shared" si="288"/>
        <v/>
      </c>
    </row>
    <row r="18395" spans="11:11">
      <c r="K18395" s="47" t="str">
        <f t="shared" si="288"/>
        <v/>
      </c>
    </row>
    <row r="18396" spans="11:11">
      <c r="K18396" s="47" t="str">
        <f t="shared" si="288"/>
        <v/>
      </c>
    </row>
    <row r="18397" spans="11:11">
      <c r="K18397" s="47" t="str">
        <f t="shared" si="288"/>
        <v/>
      </c>
    </row>
    <row r="18398" spans="11:11">
      <c r="K18398" s="47" t="str">
        <f t="shared" si="288"/>
        <v/>
      </c>
    </row>
    <row r="18399" spans="11:11">
      <c r="K18399" s="47" t="str">
        <f t="shared" si="288"/>
        <v/>
      </c>
    </row>
    <row r="18400" spans="11:11">
      <c r="K18400" s="47" t="str">
        <f t="shared" si="288"/>
        <v/>
      </c>
    </row>
    <row r="18401" spans="11:11">
      <c r="K18401" s="47" t="str">
        <f t="shared" si="288"/>
        <v/>
      </c>
    </row>
    <row r="18402" spans="11:11">
      <c r="K18402" s="47" t="str">
        <f t="shared" si="288"/>
        <v/>
      </c>
    </row>
    <row r="18403" spans="11:11">
      <c r="K18403" s="47" t="str">
        <f t="shared" si="288"/>
        <v/>
      </c>
    </row>
    <row r="18404" spans="11:11">
      <c r="K18404" s="47" t="str">
        <f t="shared" si="288"/>
        <v/>
      </c>
    </row>
    <row r="18405" spans="11:11">
      <c r="K18405" s="47" t="str">
        <f t="shared" si="288"/>
        <v/>
      </c>
    </row>
    <row r="18406" spans="11:11">
      <c r="K18406" s="47" t="str">
        <f t="shared" si="288"/>
        <v/>
      </c>
    </row>
    <row r="18407" spans="11:11">
      <c r="K18407" s="47" t="str">
        <f t="shared" si="288"/>
        <v/>
      </c>
    </row>
    <row r="18408" spans="11:11">
      <c r="K18408" s="47" t="str">
        <f t="shared" si="288"/>
        <v/>
      </c>
    </row>
    <row r="18409" spans="11:11">
      <c r="K18409" s="47" t="str">
        <f t="shared" si="288"/>
        <v/>
      </c>
    </row>
    <row r="18410" spans="11:11">
      <c r="K18410" s="47" t="str">
        <f t="shared" si="288"/>
        <v/>
      </c>
    </row>
    <row r="18411" spans="11:11">
      <c r="K18411" s="47" t="str">
        <f t="shared" si="288"/>
        <v/>
      </c>
    </row>
    <row r="18412" spans="11:11">
      <c r="K18412" s="47" t="str">
        <f t="shared" si="288"/>
        <v/>
      </c>
    </row>
    <row r="18413" spans="11:11">
      <c r="K18413" s="47" t="str">
        <f t="shared" si="288"/>
        <v/>
      </c>
    </row>
    <row r="18414" spans="11:11">
      <c r="K18414" s="47" t="str">
        <f t="shared" si="288"/>
        <v/>
      </c>
    </row>
    <row r="18415" spans="11:11">
      <c r="K18415" s="47" t="str">
        <f t="shared" si="288"/>
        <v/>
      </c>
    </row>
    <row r="18416" spans="11:11">
      <c r="K18416" s="47" t="str">
        <f t="shared" si="288"/>
        <v/>
      </c>
    </row>
    <row r="18417" spans="11:11">
      <c r="K18417" s="47" t="str">
        <f t="shared" si="288"/>
        <v/>
      </c>
    </row>
    <row r="18418" spans="11:11">
      <c r="K18418" s="47" t="str">
        <f t="shared" si="288"/>
        <v/>
      </c>
    </row>
    <row r="18419" spans="11:11">
      <c r="K18419" s="47" t="str">
        <f t="shared" si="288"/>
        <v/>
      </c>
    </row>
    <row r="18420" spans="11:11">
      <c r="K18420" s="47" t="str">
        <f t="shared" si="288"/>
        <v/>
      </c>
    </row>
    <row r="18421" spans="11:11">
      <c r="K18421" s="47" t="str">
        <f t="shared" si="288"/>
        <v/>
      </c>
    </row>
    <row r="18422" spans="11:11">
      <c r="K18422" s="47" t="str">
        <f t="shared" si="288"/>
        <v/>
      </c>
    </row>
    <row r="18423" spans="11:11">
      <c r="K18423" s="47" t="str">
        <f t="shared" si="288"/>
        <v/>
      </c>
    </row>
    <row r="18424" spans="11:11">
      <c r="K18424" s="47" t="str">
        <f t="shared" si="288"/>
        <v/>
      </c>
    </row>
    <row r="18425" spans="11:11">
      <c r="K18425" s="47" t="str">
        <f t="shared" si="288"/>
        <v/>
      </c>
    </row>
    <row r="18426" spans="11:11">
      <c r="K18426" s="47" t="str">
        <f t="shared" si="288"/>
        <v/>
      </c>
    </row>
    <row r="18427" spans="11:11">
      <c r="K18427" s="47" t="str">
        <f t="shared" si="288"/>
        <v/>
      </c>
    </row>
    <row r="18428" spans="11:11">
      <c r="K18428" s="47" t="str">
        <f t="shared" si="288"/>
        <v/>
      </c>
    </row>
    <row r="18429" spans="11:11">
      <c r="K18429" s="47" t="str">
        <f t="shared" si="288"/>
        <v/>
      </c>
    </row>
    <row r="18430" spans="11:11">
      <c r="K18430" s="47" t="str">
        <f t="shared" si="288"/>
        <v/>
      </c>
    </row>
    <row r="18431" spans="11:11">
      <c r="K18431" s="47" t="str">
        <f t="shared" si="288"/>
        <v/>
      </c>
    </row>
    <row r="18432" spans="11:11">
      <c r="K18432" s="47" t="str">
        <f t="shared" si="288"/>
        <v/>
      </c>
    </row>
    <row r="18433" spans="11:11">
      <c r="K18433" s="47" t="str">
        <f t="shared" si="288"/>
        <v/>
      </c>
    </row>
    <row r="18434" spans="11:11">
      <c r="K18434" s="47" t="str">
        <f t="shared" si="288"/>
        <v/>
      </c>
    </row>
    <row r="18435" spans="11:11">
      <c r="K18435" s="47" t="str">
        <f t="shared" si="288"/>
        <v/>
      </c>
    </row>
    <row r="18436" spans="11:11">
      <c r="K18436" s="47" t="str">
        <f t="shared" si="288"/>
        <v/>
      </c>
    </row>
    <row r="18437" spans="11:11">
      <c r="K18437" s="47" t="str">
        <f t="shared" si="288"/>
        <v/>
      </c>
    </row>
    <row r="18438" spans="11:11">
      <c r="K18438" s="47" t="str">
        <f t="shared" si="288"/>
        <v/>
      </c>
    </row>
    <row r="18439" spans="11:11">
      <c r="K18439" s="47" t="str">
        <f t="shared" si="288"/>
        <v/>
      </c>
    </row>
    <row r="18440" spans="11:11">
      <c r="K18440" s="47" t="str">
        <f t="shared" si="288"/>
        <v/>
      </c>
    </row>
    <row r="18441" spans="11:11">
      <c r="K18441" s="47" t="str">
        <f t="shared" si="288"/>
        <v/>
      </c>
    </row>
    <row r="18442" spans="11:11">
      <c r="K18442" s="47" t="str">
        <f t="shared" si="288"/>
        <v/>
      </c>
    </row>
    <row r="18443" spans="11:11">
      <c r="K18443" s="47" t="str">
        <f t="shared" si="288"/>
        <v/>
      </c>
    </row>
    <row r="18444" spans="11:11">
      <c r="K18444" s="47" t="str">
        <f t="shared" si="288"/>
        <v/>
      </c>
    </row>
    <row r="18445" spans="11:11">
      <c r="K18445" s="47" t="str">
        <f t="shared" si="288"/>
        <v/>
      </c>
    </row>
    <row r="18446" spans="11:11">
      <c r="K18446" s="47" t="str">
        <f t="shared" si="288"/>
        <v/>
      </c>
    </row>
    <row r="18447" spans="11:11">
      <c r="K18447" s="47" t="str">
        <f t="shared" si="288"/>
        <v/>
      </c>
    </row>
    <row r="18448" spans="11:11">
      <c r="K18448" s="47" t="str">
        <f t="shared" si="288"/>
        <v/>
      </c>
    </row>
    <row r="18449" spans="11:11">
      <c r="K18449" s="47" t="str">
        <f t="shared" si="288"/>
        <v/>
      </c>
    </row>
    <row r="18450" spans="11:11">
      <c r="K18450" s="47" t="str">
        <f t="shared" si="288"/>
        <v/>
      </c>
    </row>
    <row r="18451" spans="11:11">
      <c r="K18451" s="47" t="str">
        <f t="shared" ref="K18451:K18514" si="289">LEFT(C18451,2)</f>
        <v/>
      </c>
    </row>
    <row r="18452" spans="11:11">
      <c r="K18452" s="47" t="str">
        <f t="shared" si="289"/>
        <v/>
      </c>
    </row>
    <row r="18453" spans="11:11">
      <c r="K18453" s="47" t="str">
        <f t="shared" si="289"/>
        <v/>
      </c>
    </row>
    <row r="18454" spans="11:11">
      <c r="K18454" s="47" t="str">
        <f t="shared" si="289"/>
        <v/>
      </c>
    </row>
    <row r="18455" spans="11:11">
      <c r="K18455" s="47" t="str">
        <f t="shared" si="289"/>
        <v/>
      </c>
    </row>
    <row r="18456" spans="11:11">
      <c r="K18456" s="47" t="str">
        <f t="shared" si="289"/>
        <v/>
      </c>
    </row>
    <row r="18457" spans="11:11">
      <c r="K18457" s="47" t="str">
        <f t="shared" si="289"/>
        <v/>
      </c>
    </row>
    <row r="18458" spans="11:11">
      <c r="K18458" s="47" t="str">
        <f t="shared" si="289"/>
        <v/>
      </c>
    </row>
    <row r="18459" spans="11:11">
      <c r="K18459" s="47" t="str">
        <f t="shared" si="289"/>
        <v/>
      </c>
    </row>
    <row r="18460" spans="11:11">
      <c r="K18460" s="47" t="str">
        <f t="shared" si="289"/>
        <v/>
      </c>
    </row>
    <row r="18461" spans="11:11">
      <c r="K18461" s="47" t="str">
        <f t="shared" si="289"/>
        <v/>
      </c>
    </row>
    <row r="18462" spans="11:11">
      <c r="K18462" s="47" t="str">
        <f t="shared" si="289"/>
        <v/>
      </c>
    </row>
    <row r="18463" spans="11:11">
      <c r="K18463" s="47" t="str">
        <f t="shared" si="289"/>
        <v/>
      </c>
    </row>
    <row r="18464" spans="11:11">
      <c r="K18464" s="47" t="str">
        <f t="shared" si="289"/>
        <v/>
      </c>
    </row>
    <row r="18465" spans="11:11">
      <c r="K18465" s="47" t="str">
        <f t="shared" si="289"/>
        <v/>
      </c>
    </row>
    <row r="18466" spans="11:11">
      <c r="K18466" s="47" t="str">
        <f t="shared" si="289"/>
        <v/>
      </c>
    </row>
    <row r="18467" spans="11:11">
      <c r="K18467" s="47" t="str">
        <f t="shared" si="289"/>
        <v/>
      </c>
    </row>
    <row r="18468" spans="11:11">
      <c r="K18468" s="47" t="str">
        <f t="shared" si="289"/>
        <v/>
      </c>
    </row>
    <row r="18469" spans="11:11">
      <c r="K18469" s="47" t="str">
        <f t="shared" si="289"/>
        <v/>
      </c>
    </row>
    <row r="18470" spans="11:11">
      <c r="K18470" s="47" t="str">
        <f t="shared" si="289"/>
        <v/>
      </c>
    </row>
    <row r="18471" spans="11:11">
      <c r="K18471" s="47" t="str">
        <f t="shared" si="289"/>
        <v/>
      </c>
    </row>
    <row r="18472" spans="11:11">
      <c r="K18472" s="47" t="str">
        <f t="shared" si="289"/>
        <v/>
      </c>
    </row>
    <row r="18473" spans="11:11">
      <c r="K18473" s="47" t="str">
        <f t="shared" si="289"/>
        <v/>
      </c>
    </row>
    <row r="18474" spans="11:11">
      <c r="K18474" s="47" t="str">
        <f t="shared" si="289"/>
        <v/>
      </c>
    </row>
    <row r="18475" spans="11:11">
      <c r="K18475" s="47" t="str">
        <f t="shared" si="289"/>
        <v/>
      </c>
    </row>
    <row r="18476" spans="11:11">
      <c r="K18476" s="47" t="str">
        <f t="shared" si="289"/>
        <v/>
      </c>
    </row>
    <row r="18477" spans="11:11">
      <c r="K18477" s="47" t="str">
        <f t="shared" si="289"/>
        <v/>
      </c>
    </row>
    <row r="18478" spans="11:11">
      <c r="K18478" s="47" t="str">
        <f t="shared" si="289"/>
        <v/>
      </c>
    </row>
    <row r="18479" spans="11:11">
      <c r="K18479" s="47" t="str">
        <f t="shared" si="289"/>
        <v/>
      </c>
    </row>
    <row r="18480" spans="11:11">
      <c r="K18480" s="47" t="str">
        <f t="shared" si="289"/>
        <v/>
      </c>
    </row>
    <row r="18481" spans="11:11">
      <c r="K18481" s="47" t="str">
        <f t="shared" si="289"/>
        <v/>
      </c>
    </row>
    <row r="18482" spans="11:11">
      <c r="K18482" s="47" t="str">
        <f t="shared" si="289"/>
        <v/>
      </c>
    </row>
    <row r="18483" spans="11:11">
      <c r="K18483" s="47" t="str">
        <f t="shared" si="289"/>
        <v/>
      </c>
    </row>
    <row r="18484" spans="11:11">
      <c r="K18484" s="47" t="str">
        <f t="shared" si="289"/>
        <v/>
      </c>
    </row>
    <row r="18485" spans="11:11">
      <c r="K18485" s="47" t="str">
        <f t="shared" si="289"/>
        <v/>
      </c>
    </row>
    <row r="18486" spans="11:11">
      <c r="K18486" s="47" t="str">
        <f t="shared" si="289"/>
        <v/>
      </c>
    </row>
    <row r="18487" spans="11:11">
      <c r="K18487" s="47" t="str">
        <f t="shared" si="289"/>
        <v/>
      </c>
    </row>
    <row r="18488" spans="11:11">
      <c r="K18488" s="47" t="str">
        <f t="shared" si="289"/>
        <v/>
      </c>
    </row>
    <row r="18489" spans="11:11">
      <c r="K18489" s="47" t="str">
        <f t="shared" si="289"/>
        <v/>
      </c>
    </row>
    <row r="18490" spans="11:11">
      <c r="K18490" s="47" t="str">
        <f t="shared" si="289"/>
        <v/>
      </c>
    </row>
    <row r="18491" spans="11:11">
      <c r="K18491" s="47" t="str">
        <f t="shared" si="289"/>
        <v/>
      </c>
    </row>
    <row r="18492" spans="11:11">
      <c r="K18492" s="47" t="str">
        <f t="shared" si="289"/>
        <v/>
      </c>
    </row>
    <row r="18493" spans="11:11">
      <c r="K18493" s="47" t="str">
        <f t="shared" si="289"/>
        <v/>
      </c>
    </row>
    <row r="18494" spans="11:11">
      <c r="K18494" s="47" t="str">
        <f t="shared" si="289"/>
        <v/>
      </c>
    </row>
    <row r="18495" spans="11:11">
      <c r="K18495" s="47" t="str">
        <f t="shared" si="289"/>
        <v/>
      </c>
    </row>
    <row r="18496" spans="11:11">
      <c r="K18496" s="47" t="str">
        <f t="shared" si="289"/>
        <v/>
      </c>
    </row>
    <row r="18497" spans="11:11">
      <c r="K18497" s="47" t="str">
        <f t="shared" si="289"/>
        <v/>
      </c>
    </row>
    <row r="18498" spans="11:11">
      <c r="K18498" s="47" t="str">
        <f t="shared" si="289"/>
        <v/>
      </c>
    </row>
    <row r="18499" spans="11:11">
      <c r="K18499" s="47" t="str">
        <f t="shared" si="289"/>
        <v/>
      </c>
    </row>
    <row r="18500" spans="11:11">
      <c r="K18500" s="47" t="str">
        <f t="shared" si="289"/>
        <v/>
      </c>
    </row>
    <row r="18501" spans="11:11">
      <c r="K18501" s="47" t="str">
        <f t="shared" si="289"/>
        <v/>
      </c>
    </row>
    <row r="18502" spans="11:11">
      <c r="K18502" s="47" t="str">
        <f t="shared" si="289"/>
        <v/>
      </c>
    </row>
    <row r="18503" spans="11:11">
      <c r="K18503" s="47" t="str">
        <f t="shared" si="289"/>
        <v/>
      </c>
    </row>
    <row r="18504" spans="11:11">
      <c r="K18504" s="47" t="str">
        <f t="shared" si="289"/>
        <v/>
      </c>
    </row>
    <row r="18505" spans="11:11">
      <c r="K18505" s="47" t="str">
        <f t="shared" si="289"/>
        <v/>
      </c>
    </row>
    <row r="18506" spans="11:11">
      <c r="K18506" s="47" t="str">
        <f t="shared" si="289"/>
        <v/>
      </c>
    </row>
    <row r="18507" spans="11:11">
      <c r="K18507" s="47" t="str">
        <f t="shared" si="289"/>
        <v/>
      </c>
    </row>
    <row r="18508" spans="11:11">
      <c r="K18508" s="47" t="str">
        <f t="shared" si="289"/>
        <v/>
      </c>
    </row>
    <row r="18509" spans="11:11">
      <c r="K18509" s="47" t="str">
        <f t="shared" si="289"/>
        <v/>
      </c>
    </row>
    <row r="18510" spans="11:11">
      <c r="K18510" s="47" t="str">
        <f t="shared" si="289"/>
        <v/>
      </c>
    </row>
    <row r="18511" spans="11:11">
      <c r="K18511" s="47" t="str">
        <f t="shared" si="289"/>
        <v/>
      </c>
    </row>
    <row r="18512" spans="11:11">
      <c r="K18512" s="47" t="str">
        <f t="shared" si="289"/>
        <v/>
      </c>
    </row>
    <row r="18513" spans="11:11">
      <c r="K18513" s="47" t="str">
        <f t="shared" si="289"/>
        <v/>
      </c>
    </row>
    <row r="18514" spans="11:11">
      <c r="K18514" s="47" t="str">
        <f t="shared" si="289"/>
        <v/>
      </c>
    </row>
    <row r="18515" spans="11:11">
      <c r="K18515" s="47" t="str">
        <f t="shared" ref="K18515:K18578" si="290">LEFT(C18515,2)</f>
        <v/>
      </c>
    </row>
    <row r="18516" spans="11:11">
      <c r="K18516" s="47" t="str">
        <f t="shared" si="290"/>
        <v/>
      </c>
    </row>
    <row r="18517" spans="11:11">
      <c r="K18517" s="47" t="str">
        <f t="shared" si="290"/>
        <v/>
      </c>
    </row>
    <row r="18518" spans="11:11">
      <c r="K18518" s="47" t="str">
        <f t="shared" si="290"/>
        <v/>
      </c>
    </row>
    <row r="18519" spans="11:11">
      <c r="K18519" s="47" t="str">
        <f t="shared" si="290"/>
        <v/>
      </c>
    </row>
    <row r="18520" spans="11:11">
      <c r="K18520" s="47" t="str">
        <f t="shared" si="290"/>
        <v/>
      </c>
    </row>
    <row r="18521" spans="11:11">
      <c r="K18521" s="47" t="str">
        <f t="shared" si="290"/>
        <v/>
      </c>
    </row>
    <row r="18522" spans="11:11">
      <c r="K18522" s="47" t="str">
        <f t="shared" si="290"/>
        <v/>
      </c>
    </row>
    <row r="18523" spans="11:11">
      <c r="K18523" s="47" t="str">
        <f t="shared" si="290"/>
        <v/>
      </c>
    </row>
    <row r="18524" spans="11:11">
      <c r="K18524" s="47" t="str">
        <f t="shared" si="290"/>
        <v/>
      </c>
    </row>
    <row r="18525" spans="11:11">
      <c r="K18525" s="47" t="str">
        <f t="shared" si="290"/>
        <v/>
      </c>
    </row>
    <row r="18526" spans="11:11">
      <c r="K18526" s="47" t="str">
        <f t="shared" si="290"/>
        <v/>
      </c>
    </row>
    <row r="18527" spans="11:11">
      <c r="K18527" s="47" t="str">
        <f t="shared" si="290"/>
        <v/>
      </c>
    </row>
    <row r="18528" spans="11:11">
      <c r="K18528" s="47" t="str">
        <f t="shared" si="290"/>
        <v/>
      </c>
    </row>
    <row r="18529" spans="11:11">
      <c r="K18529" s="47" t="str">
        <f t="shared" si="290"/>
        <v/>
      </c>
    </row>
    <row r="18530" spans="11:11">
      <c r="K18530" s="47" t="str">
        <f t="shared" si="290"/>
        <v/>
      </c>
    </row>
    <row r="18531" spans="11:11">
      <c r="K18531" s="47" t="str">
        <f t="shared" si="290"/>
        <v/>
      </c>
    </row>
    <row r="18532" spans="11:11">
      <c r="K18532" s="47" t="str">
        <f t="shared" si="290"/>
        <v/>
      </c>
    </row>
    <row r="18533" spans="11:11">
      <c r="K18533" s="47" t="str">
        <f t="shared" si="290"/>
        <v/>
      </c>
    </row>
    <row r="18534" spans="11:11">
      <c r="K18534" s="47" t="str">
        <f t="shared" si="290"/>
        <v/>
      </c>
    </row>
    <row r="18535" spans="11:11">
      <c r="K18535" s="47" t="str">
        <f t="shared" si="290"/>
        <v/>
      </c>
    </row>
    <row r="18536" spans="11:11">
      <c r="K18536" s="47" t="str">
        <f t="shared" si="290"/>
        <v/>
      </c>
    </row>
    <row r="18537" spans="11:11">
      <c r="K18537" s="47" t="str">
        <f t="shared" si="290"/>
        <v/>
      </c>
    </row>
    <row r="18538" spans="11:11">
      <c r="K18538" s="47" t="str">
        <f t="shared" si="290"/>
        <v/>
      </c>
    </row>
    <row r="18539" spans="11:11">
      <c r="K18539" s="47" t="str">
        <f t="shared" si="290"/>
        <v/>
      </c>
    </row>
    <row r="18540" spans="11:11">
      <c r="K18540" s="47" t="str">
        <f t="shared" si="290"/>
        <v/>
      </c>
    </row>
    <row r="18541" spans="11:11">
      <c r="K18541" s="47" t="str">
        <f t="shared" si="290"/>
        <v/>
      </c>
    </row>
    <row r="18542" spans="11:11">
      <c r="K18542" s="47" t="str">
        <f t="shared" si="290"/>
        <v/>
      </c>
    </row>
    <row r="18543" spans="11:11">
      <c r="K18543" s="47" t="str">
        <f t="shared" si="290"/>
        <v/>
      </c>
    </row>
    <row r="18544" spans="11:11">
      <c r="K18544" s="47" t="str">
        <f t="shared" si="290"/>
        <v/>
      </c>
    </row>
    <row r="18545" spans="11:11">
      <c r="K18545" s="47" t="str">
        <f t="shared" si="290"/>
        <v/>
      </c>
    </row>
    <row r="18546" spans="11:11">
      <c r="K18546" s="47" t="str">
        <f t="shared" si="290"/>
        <v/>
      </c>
    </row>
    <row r="18547" spans="11:11">
      <c r="K18547" s="47" t="str">
        <f t="shared" si="290"/>
        <v/>
      </c>
    </row>
    <row r="18548" spans="11:11">
      <c r="K18548" s="47" t="str">
        <f t="shared" si="290"/>
        <v/>
      </c>
    </row>
    <row r="18549" spans="11:11">
      <c r="K18549" s="47" t="str">
        <f t="shared" si="290"/>
        <v/>
      </c>
    </row>
    <row r="18550" spans="11:11">
      <c r="K18550" s="47" t="str">
        <f t="shared" si="290"/>
        <v/>
      </c>
    </row>
    <row r="18551" spans="11:11">
      <c r="K18551" s="47" t="str">
        <f t="shared" si="290"/>
        <v/>
      </c>
    </row>
    <row r="18552" spans="11:11">
      <c r="K18552" s="47" t="str">
        <f t="shared" si="290"/>
        <v/>
      </c>
    </row>
    <row r="18553" spans="11:11">
      <c r="K18553" s="47" t="str">
        <f t="shared" si="290"/>
        <v/>
      </c>
    </row>
    <row r="18554" spans="11:11">
      <c r="K18554" s="47" t="str">
        <f t="shared" si="290"/>
        <v/>
      </c>
    </row>
    <row r="18555" spans="11:11">
      <c r="K18555" s="47" t="str">
        <f t="shared" si="290"/>
        <v/>
      </c>
    </row>
    <row r="18556" spans="11:11">
      <c r="K18556" s="47" t="str">
        <f t="shared" si="290"/>
        <v/>
      </c>
    </row>
    <row r="18557" spans="11:11">
      <c r="K18557" s="47" t="str">
        <f t="shared" si="290"/>
        <v/>
      </c>
    </row>
    <row r="18558" spans="11:11">
      <c r="K18558" s="47" t="str">
        <f t="shared" si="290"/>
        <v/>
      </c>
    </row>
    <row r="18559" spans="11:11">
      <c r="K18559" s="47" t="str">
        <f t="shared" si="290"/>
        <v/>
      </c>
    </row>
    <row r="18560" spans="11:11">
      <c r="K18560" s="47" t="str">
        <f t="shared" si="290"/>
        <v/>
      </c>
    </row>
    <row r="18561" spans="11:11">
      <c r="K18561" s="47" t="str">
        <f t="shared" si="290"/>
        <v/>
      </c>
    </row>
    <row r="18562" spans="11:11">
      <c r="K18562" s="47" t="str">
        <f t="shared" si="290"/>
        <v/>
      </c>
    </row>
    <row r="18563" spans="11:11">
      <c r="K18563" s="47" t="str">
        <f t="shared" si="290"/>
        <v/>
      </c>
    </row>
    <row r="18564" spans="11:11">
      <c r="K18564" s="47" t="str">
        <f t="shared" si="290"/>
        <v/>
      </c>
    </row>
    <row r="18565" spans="11:11">
      <c r="K18565" s="47" t="str">
        <f t="shared" si="290"/>
        <v/>
      </c>
    </row>
    <row r="18566" spans="11:11">
      <c r="K18566" s="47" t="str">
        <f t="shared" si="290"/>
        <v/>
      </c>
    </row>
    <row r="18567" spans="11:11">
      <c r="K18567" s="47" t="str">
        <f t="shared" si="290"/>
        <v/>
      </c>
    </row>
    <row r="18568" spans="11:11">
      <c r="K18568" s="47" t="str">
        <f t="shared" si="290"/>
        <v/>
      </c>
    </row>
    <row r="18569" spans="11:11">
      <c r="K18569" s="47" t="str">
        <f t="shared" si="290"/>
        <v/>
      </c>
    </row>
    <row r="18570" spans="11:11">
      <c r="K18570" s="47" t="str">
        <f t="shared" si="290"/>
        <v/>
      </c>
    </row>
    <row r="18571" spans="11:11">
      <c r="K18571" s="47" t="str">
        <f t="shared" si="290"/>
        <v/>
      </c>
    </row>
    <row r="18572" spans="11:11">
      <c r="K18572" s="47" t="str">
        <f t="shared" si="290"/>
        <v/>
      </c>
    </row>
    <row r="18573" spans="11:11">
      <c r="K18573" s="47" t="str">
        <f t="shared" si="290"/>
        <v/>
      </c>
    </row>
    <row r="18574" spans="11:11">
      <c r="K18574" s="47" t="str">
        <f t="shared" si="290"/>
        <v/>
      </c>
    </row>
    <row r="18575" spans="11:11">
      <c r="K18575" s="47" t="str">
        <f t="shared" si="290"/>
        <v/>
      </c>
    </row>
    <row r="18576" spans="11:11">
      <c r="K18576" s="47" t="str">
        <f t="shared" si="290"/>
        <v/>
      </c>
    </row>
    <row r="18577" spans="11:11">
      <c r="K18577" s="47" t="str">
        <f t="shared" si="290"/>
        <v/>
      </c>
    </row>
    <row r="18578" spans="11:11">
      <c r="K18578" s="47" t="str">
        <f t="shared" si="290"/>
        <v/>
      </c>
    </row>
    <row r="18579" spans="11:11">
      <c r="K18579" s="47" t="str">
        <f t="shared" ref="K18579:K18642" si="291">LEFT(C18579,2)</f>
        <v/>
      </c>
    </row>
    <row r="18580" spans="11:11">
      <c r="K18580" s="47" t="str">
        <f t="shared" si="291"/>
        <v/>
      </c>
    </row>
    <row r="18581" spans="11:11">
      <c r="K18581" s="47" t="str">
        <f t="shared" si="291"/>
        <v/>
      </c>
    </row>
    <row r="18582" spans="11:11">
      <c r="K18582" s="47" t="str">
        <f t="shared" si="291"/>
        <v/>
      </c>
    </row>
    <row r="18583" spans="11:11">
      <c r="K18583" s="47" t="str">
        <f t="shared" si="291"/>
        <v/>
      </c>
    </row>
    <row r="18584" spans="11:11">
      <c r="K18584" s="47" t="str">
        <f t="shared" si="291"/>
        <v/>
      </c>
    </row>
    <row r="18585" spans="11:11">
      <c r="K18585" s="47" t="str">
        <f t="shared" si="291"/>
        <v/>
      </c>
    </row>
    <row r="18586" spans="11:11">
      <c r="K18586" s="47" t="str">
        <f t="shared" si="291"/>
        <v/>
      </c>
    </row>
    <row r="18587" spans="11:11">
      <c r="K18587" s="47" t="str">
        <f t="shared" si="291"/>
        <v/>
      </c>
    </row>
    <row r="18588" spans="11:11">
      <c r="K18588" s="47" t="str">
        <f t="shared" si="291"/>
        <v/>
      </c>
    </row>
    <row r="18589" spans="11:11">
      <c r="K18589" s="47" t="str">
        <f t="shared" si="291"/>
        <v/>
      </c>
    </row>
    <row r="18590" spans="11:11">
      <c r="K18590" s="47" t="str">
        <f t="shared" si="291"/>
        <v/>
      </c>
    </row>
    <row r="18591" spans="11:11">
      <c r="K18591" s="47" t="str">
        <f t="shared" si="291"/>
        <v/>
      </c>
    </row>
    <row r="18592" spans="11:11">
      <c r="K18592" s="47" t="str">
        <f t="shared" si="291"/>
        <v/>
      </c>
    </row>
    <row r="18593" spans="11:11">
      <c r="K18593" s="47" t="str">
        <f t="shared" si="291"/>
        <v/>
      </c>
    </row>
    <row r="18594" spans="11:11">
      <c r="K18594" s="47" t="str">
        <f t="shared" si="291"/>
        <v/>
      </c>
    </row>
    <row r="18595" spans="11:11">
      <c r="K18595" s="47" t="str">
        <f t="shared" si="291"/>
        <v/>
      </c>
    </row>
    <row r="18596" spans="11:11">
      <c r="K18596" s="47" t="str">
        <f t="shared" si="291"/>
        <v/>
      </c>
    </row>
    <row r="18597" spans="11:11">
      <c r="K18597" s="47" t="str">
        <f t="shared" si="291"/>
        <v/>
      </c>
    </row>
    <row r="18598" spans="11:11">
      <c r="K18598" s="47" t="str">
        <f t="shared" si="291"/>
        <v/>
      </c>
    </row>
    <row r="18599" spans="11:11">
      <c r="K18599" s="47" t="str">
        <f t="shared" si="291"/>
        <v/>
      </c>
    </row>
    <row r="18600" spans="11:11">
      <c r="K18600" s="47" t="str">
        <f t="shared" si="291"/>
        <v/>
      </c>
    </row>
    <row r="18601" spans="11:11">
      <c r="K18601" s="47" t="str">
        <f t="shared" si="291"/>
        <v/>
      </c>
    </row>
    <row r="18602" spans="11:11">
      <c r="K18602" s="47" t="str">
        <f t="shared" si="291"/>
        <v/>
      </c>
    </row>
    <row r="18603" spans="11:11">
      <c r="K18603" s="47" t="str">
        <f t="shared" si="291"/>
        <v/>
      </c>
    </row>
    <row r="18604" spans="11:11">
      <c r="K18604" s="47" t="str">
        <f t="shared" si="291"/>
        <v/>
      </c>
    </row>
    <row r="18605" spans="11:11">
      <c r="K18605" s="47" t="str">
        <f t="shared" si="291"/>
        <v/>
      </c>
    </row>
    <row r="18606" spans="11:11">
      <c r="K18606" s="47" t="str">
        <f t="shared" si="291"/>
        <v/>
      </c>
    </row>
    <row r="18607" spans="11:11">
      <c r="K18607" s="47" t="str">
        <f t="shared" si="291"/>
        <v/>
      </c>
    </row>
    <row r="18608" spans="11:11">
      <c r="K18608" s="47" t="str">
        <f t="shared" si="291"/>
        <v/>
      </c>
    </row>
    <row r="18609" spans="11:11">
      <c r="K18609" s="47" t="str">
        <f t="shared" si="291"/>
        <v/>
      </c>
    </row>
    <row r="18610" spans="11:11">
      <c r="K18610" s="47" t="str">
        <f t="shared" si="291"/>
        <v/>
      </c>
    </row>
    <row r="18611" spans="11:11">
      <c r="K18611" s="47" t="str">
        <f t="shared" si="291"/>
        <v/>
      </c>
    </row>
    <row r="18612" spans="11:11">
      <c r="K18612" s="47" t="str">
        <f t="shared" si="291"/>
        <v/>
      </c>
    </row>
    <row r="18613" spans="11:11">
      <c r="K18613" s="47" t="str">
        <f t="shared" si="291"/>
        <v/>
      </c>
    </row>
    <row r="18614" spans="11:11">
      <c r="K18614" s="47" t="str">
        <f t="shared" si="291"/>
        <v/>
      </c>
    </row>
    <row r="18615" spans="11:11">
      <c r="K18615" s="47" t="str">
        <f t="shared" si="291"/>
        <v/>
      </c>
    </row>
    <row r="18616" spans="11:11">
      <c r="K18616" s="47" t="str">
        <f t="shared" si="291"/>
        <v/>
      </c>
    </row>
    <row r="18617" spans="11:11">
      <c r="K18617" s="47" t="str">
        <f t="shared" si="291"/>
        <v/>
      </c>
    </row>
    <row r="18618" spans="11:11">
      <c r="K18618" s="47" t="str">
        <f t="shared" si="291"/>
        <v/>
      </c>
    </row>
    <row r="18619" spans="11:11">
      <c r="K18619" s="47" t="str">
        <f t="shared" si="291"/>
        <v/>
      </c>
    </row>
    <row r="18620" spans="11:11">
      <c r="K18620" s="47" t="str">
        <f t="shared" si="291"/>
        <v/>
      </c>
    </row>
    <row r="18621" spans="11:11">
      <c r="K18621" s="47" t="str">
        <f t="shared" si="291"/>
        <v/>
      </c>
    </row>
    <row r="18622" spans="11:11">
      <c r="K18622" s="47" t="str">
        <f t="shared" si="291"/>
        <v/>
      </c>
    </row>
    <row r="18623" spans="11:11">
      <c r="K18623" s="47" t="str">
        <f t="shared" si="291"/>
        <v/>
      </c>
    </row>
    <row r="18624" spans="11:11">
      <c r="K18624" s="47" t="str">
        <f t="shared" si="291"/>
        <v/>
      </c>
    </row>
    <row r="18625" spans="11:11">
      <c r="K18625" s="47" t="str">
        <f t="shared" si="291"/>
        <v/>
      </c>
    </row>
    <row r="18626" spans="11:11">
      <c r="K18626" s="47" t="str">
        <f t="shared" si="291"/>
        <v/>
      </c>
    </row>
    <row r="18627" spans="11:11">
      <c r="K18627" s="47" t="str">
        <f t="shared" si="291"/>
        <v/>
      </c>
    </row>
    <row r="18628" spans="11:11">
      <c r="K18628" s="47" t="str">
        <f t="shared" si="291"/>
        <v/>
      </c>
    </row>
    <row r="18629" spans="11:11">
      <c r="K18629" s="47" t="str">
        <f t="shared" si="291"/>
        <v/>
      </c>
    </row>
    <row r="18630" spans="11:11">
      <c r="K18630" s="47" t="str">
        <f t="shared" si="291"/>
        <v/>
      </c>
    </row>
    <row r="18631" spans="11:11">
      <c r="K18631" s="47" t="str">
        <f t="shared" si="291"/>
        <v/>
      </c>
    </row>
    <row r="18632" spans="11:11">
      <c r="K18632" s="47" t="str">
        <f t="shared" si="291"/>
        <v/>
      </c>
    </row>
    <row r="18633" spans="11:11">
      <c r="K18633" s="47" t="str">
        <f t="shared" si="291"/>
        <v/>
      </c>
    </row>
    <row r="18634" spans="11:11">
      <c r="K18634" s="47" t="str">
        <f t="shared" si="291"/>
        <v/>
      </c>
    </row>
    <row r="18635" spans="11:11">
      <c r="K18635" s="47" t="str">
        <f t="shared" si="291"/>
        <v/>
      </c>
    </row>
    <row r="18636" spans="11:11">
      <c r="K18636" s="47" t="str">
        <f t="shared" si="291"/>
        <v/>
      </c>
    </row>
    <row r="18637" spans="11:11">
      <c r="K18637" s="47" t="str">
        <f t="shared" si="291"/>
        <v/>
      </c>
    </row>
    <row r="18638" spans="11:11">
      <c r="K18638" s="47" t="str">
        <f t="shared" si="291"/>
        <v/>
      </c>
    </row>
    <row r="18639" spans="11:11">
      <c r="K18639" s="47" t="str">
        <f t="shared" si="291"/>
        <v/>
      </c>
    </row>
    <row r="18640" spans="11:11">
      <c r="K18640" s="47" t="str">
        <f t="shared" si="291"/>
        <v/>
      </c>
    </row>
    <row r="18641" spans="11:11">
      <c r="K18641" s="47" t="str">
        <f t="shared" si="291"/>
        <v/>
      </c>
    </row>
    <row r="18642" spans="11:11">
      <c r="K18642" s="47" t="str">
        <f t="shared" si="291"/>
        <v/>
      </c>
    </row>
    <row r="18643" spans="11:11">
      <c r="K18643" s="47" t="str">
        <f t="shared" ref="K18643:K18706" si="292">LEFT(C18643,2)</f>
        <v/>
      </c>
    </row>
    <row r="18644" spans="11:11">
      <c r="K18644" s="47" t="str">
        <f t="shared" si="292"/>
        <v/>
      </c>
    </row>
    <row r="18645" spans="11:11">
      <c r="K18645" s="47" t="str">
        <f t="shared" si="292"/>
        <v/>
      </c>
    </row>
    <row r="18646" spans="11:11">
      <c r="K18646" s="47" t="str">
        <f t="shared" si="292"/>
        <v/>
      </c>
    </row>
    <row r="18647" spans="11:11">
      <c r="K18647" s="47" t="str">
        <f t="shared" si="292"/>
        <v/>
      </c>
    </row>
    <row r="18648" spans="11:11">
      <c r="K18648" s="47" t="str">
        <f t="shared" si="292"/>
        <v/>
      </c>
    </row>
    <row r="18649" spans="11:11">
      <c r="K18649" s="47" t="str">
        <f t="shared" si="292"/>
        <v/>
      </c>
    </row>
    <row r="18650" spans="11:11">
      <c r="K18650" s="47" t="str">
        <f t="shared" si="292"/>
        <v/>
      </c>
    </row>
    <row r="18651" spans="11:11">
      <c r="K18651" s="47" t="str">
        <f t="shared" si="292"/>
        <v/>
      </c>
    </row>
    <row r="18652" spans="11:11">
      <c r="K18652" s="47" t="str">
        <f t="shared" si="292"/>
        <v/>
      </c>
    </row>
    <row r="18653" spans="11:11">
      <c r="K18653" s="47" t="str">
        <f t="shared" si="292"/>
        <v/>
      </c>
    </row>
    <row r="18654" spans="11:11">
      <c r="K18654" s="47" t="str">
        <f t="shared" si="292"/>
        <v/>
      </c>
    </row>
    <row r="18655" spans="11:11">
      <c r="K18655" s="47" t="str">
        <f t="shared" si="292"/>
        <v/>
      </c>
    </row>
    <row r="18656" spans="11:11">
      <c r="K18656" s="47" t="str">
        <f t="shared" si="292"/>
        <v/>
      </c>
    </row>
    <row r="18657" spans="11:11">
      <c r="K18657" s="47" t="str">
        <f t="shared" si="292"/>
        <v/>
      </c>
    </row>
    <row r="18658" spans="11:11">
      <c r="K18658" s="47" t="str">
        <f t="shared" si="292"/>
        <v/>
      </c>
    </row>
    <row r="18659" spans="11:11">
      <c r="K18659" s="47" t="str">
        <f t="shared" si="292"/>
        <v/>
      </c>
    </row>
    <row r="18660" spans="11:11">
      <c r="K18660" s="47" t="str">
        <f t="shared" si="292"/>
        <v/>
      </c>
    </row>
    <row r="18661" spans="11:11">
      <c r="K18661" s="47" t="str">
        <f t="shared" si="292"/>
        <v/>
      </c>
    </row>
    <row r="18662" spans="11:11">
      <c r="K18662" s="47" t="str">
        <f t="shared" si="292"/>
        <v/>
      </c>
    </row>
    <row r="18663" spans="11:11">
      <c r="K18663" s="47" t="str">
        <f t="shared" si="292"/>
        <v/>
      </c>
    </row>
    <row r="18664" spans="11:11">
      <c r="K18664" s="47" t="str">
        <f t="shared" si="292"/>
        <v/>
      </c>
    </row>
    <row r="18665" spans="11:11">
      <c r="K18665" s="47" t="str">
        <f t="shared" si="292"/>
        <v/>
      </c>
    </row>
    <row r="18666" spans="11:11">
      <c r="K18666" s="47" t="str">
        <f t="shared" si="292"/>
        <v/>
      </c>
    </row>
    <row r="18667" spans="11:11">
      <c r="K18667" s="47" t="str">
        <f t="shared" si="292"/>
        <v/>
      </c>
    </row>
    <row r="18668" spans="11:11">
      <c r="K18668" s="47" t="str">
        <f t="shared" si="292"/>
        <v/>
      </c>
    </row>
    <row r="18669" spans="11:11">
      <c r="K18669" s="47" t="str">
        <f t="shared" si="292"/>
        <v/>
      </c>
    </row>
    <row r="18670" spans="11:11">
      <c r="K18670" s="47" t="str">
        <f t="shared" si="292"/>
        <v/>
      </c>
    </row>
    <row r="18671" spans="11:11">
      <c r="K18671" s="47" t="str">
        <f t="shared" si="292"/>
        <v/>
      </c>
    </row>
    <row r="18672" spans="11:11">
      <c r="K18672" s="47" t="str">
        <f t="shared" si="292"/>
        <v/>
      </c>
    </row>
    <row r="18673" spans="11:11">
      <c r="K18673" s="47" t="str">
        <f t="shared" si="292"/>
        <v/>
      </c>
    </row>
    <row r="18674" spans="11:11">
      <c r="K18674" s="47" t="str">
        <f t="shared" si="292"/>
        <v/>
      </c>
    </row>
    <row r="18675" spans="11:11">
      <c r="K18675" s="47" t="str">
        <f t="shared" si="292"/>
        <v/>
      </c>
    </row>
    <row r="18676" spans="11:11">
      <c r="K18676" s="47" t="str">
        <f t="shared" si="292"/>
        <v/>
      </c>
    </row>
    <row r="18677" spans="11:11">
      <c r="K18677" s="47" t="str">
        <f t="shared" si="292"/>
        <v/>
      </c>
    </row>
    <row r="18678" spans="11:11">
      <c r="K18678" s="47" t="str">
        <f t="shared" si="292"/>
        <v/>
      </c>
    </row>
    <row r="18679" spans="11:11">
      <c r="K18679" s="47" t="str">
        <f t="shared" si="292"/>
        <v/>
      </c>
    </row>
    <row r="18680" spans="11:11">
      <c r="K18680" s="47" t="str">
        <f t="shared" si="292"/>
        <v/>
      </c>
    </row>
    <row r="18681" spans="11:11">
      <c r="K18681" s="47" t="str">
        <f t="shared" si="292"/>
        <v/>
      </c>
    </row>
    <row r="18682" spans="11:11">
      <c r="K18682" s="47" t="str">
        <f t="shared" si="292"/>
        <v/>
      </c>
    </row>
    <row r="18683" spans="11:11">
      <c r="K18683" s="47" t="str">
        <f t="shared" si="292"/>
        <v/>
      </c>
    </row>
    <row r="18684" spans="11:11">
      <c r="K18684" s="47" t="str">
        <f t="shared" si="292"/>
        <v/>
      </c>
    </row>
    <row r="18685" spans="11:11">
      <c r="K18685" s="47" t="str">
        <f t="shared" si="292"/>
        <v/>
      </c>
    </row>
    <row r="18686" spans="11:11">
      <c r="K18686" s="47" t="str">
        <f t="shared" si="292"/>
        <v/>
      </c>
    </row>
    <row r="18687" spans="11:11">
      <c r="K18687" s="47" t="str">
        <f t="shared" si="292"/>
        <v/>
      </c>
    </row>
    <row r="18688" spans="11:11">
      <c r="K18688" s="47" t="str">
        <f t="shared" si="292"/>
        <v/>
      </c>
    </row>
    <row r="18689" spans="11:11">
      <c r="K18689" s="47" t="str">
        <f t="shared" si="292"/>
        <v/>
      </c>
    </row>
    <row r="18690" spans="11:11">
      <c r="K18690" s="47" t="str">
        <f t="shared" si="292"/>
        <v/>
      </c>
    </row>
    <row r="18691" spans="11:11">
      <c r="K18691" s="47" t="str">
        <f t="shared" si="292"/>
        <v/>
      </c>
    </row>
    <row r="18692" spans="11:11">
      <c r="K18692" s="47" t="str">
        <f t="shared" si="292"/>
        <v/>
      </c>
    </row>
    <row r="18693" spans="11:11">
      <c r="K18693" s="47" t="str">
        <f t="shared" si="292"/>
        <v/>
      </c>
    </row>
    <row r="18694" spans="11:11">
      <c r="K18694" s="47" t="str">
        <f t="shared" si="292"/>
        <v/>
      </c>
    </row>
    <row r="18695" spans="11:11">
      <c r="K18695" s="47" t="str">
        <f t="shared" si="292"/>
        <v/>
      </c>
    </row>
    <row r="18696" spans="11:11">
      <c r="K18696" s="47" t="str">
        <f t="shared" si="292"/>
        <v/>
      </c>
    </row>
    <row r="18697" spans="11:11">
      <c r="K18697" s="47" t="str">
        <f t="shared" si="292"/>
        <v/>
      </c>
    </row>
    <row r="18698" spans="11:11">
      <c r="K18698" s="47" t="str">
        <f t="shared" si="292"/>
        <v/>
      </c>
    </row>
    <row r="18699" spans="11:11">
      <c r="K18699" s="47" t="str">
        <f t="shared" si="292"/>
        <v/>
      </c>
    </row>
    <row r="18700" spans="11:11">
      <c r="K18700" s="47" t="str">
        <f t="shared" si="292"/>
        <v/>
      </c>
    </row>
    <row r="18701" spans="11:11">
      <c r="K18701" s="47" t="str">
        <f t="shared" si="292"/>
        <v/>
      </c>
    </row>
    <row r="18702" spans="11:11">
      <c r="K18702" s="47" t="str">
        <f t="shared" si="292"/>
        <v/>
      </c>
    </row>
    <row r="18703" spans="11:11">
      <c r="K18703" s="47" t="str">
        <f t="shared" si="292"/>
        <v/>
      </c>
    </row>
    <row r="18704" spans="11:11">
      <c r="K18704" s="47" t="str">
        <f t="shared" si="292"/>
        <v/>
      </c>
    </row>
    <row r="18705" spans="11:11">
      <c r="K18705" s="47" t="str">
        <f t="shared" si="292"/>
        <v/>
      </c>
    </row>
    <row r="18706" spans="11:11">
      <c r="K18706" s="47" t="str">
        <f t="shared" si="292"/>
        <v/>
      </c>
    </row>
    <row r="18707" spans="11:11">
      <c r="K18707" s="47" t="str">
        <f t="shared" ref="K18707:K18770" si="293">LEFT(C18707,2)</f>
        <v/>
      </c>
    </row>
    <row r="18708" spans="11:11">
      <c r="K18708" s="47" t="str">
        <f t="shared" si="293"/>
        <v/>
      </c>
    </row>
    <row r="18709" spans="11:11">
      <c r="K18709" s="47" t="str">
        <f t="shared" si="293"/>
        <v/>
      </c>
    </row>
    <row r="18710" spans="11:11">
      <c r="K18710" s="47" t="str">
        <f t="shared" si="293"/>
        <v/>
      </c>
    </row>
    <row r="18711" spans="11:11">
      <c r="K18711" s="47" t="str">
        <f t="shared" si="293"/>
        <v/>
      </c>
    </row>
    <row r="18712" spans="11:11">
      <c r="K18712" s="47" t="str">
        <f t="shared" si="293"/>
        <v/>
      </c>
    </row>
    <row r="18713" spans="11:11">
      <c r="K18713" s="47" t="str">
        <f t="shared" si="293"/>
        <v/>
      </c>
    </row>
    <row r="18714" spans="11:11">
      <c r="K18714" s="47" t="str">
        <f t="shared" si="293"/>
        <v/>
      </c>
    </row>
    <row r="18715" spans="11:11">
      <c r="K18715" s="47" t="str">
        <f t="shared" si="293"/>
        <v/>
      </c>
    </row>
    <row r="18716" spans="11:11">
      <c r="K18716" s="47" t="str">
        <f t="shared" si="293"/>
        <v/>
      </c>
    </row>
    <row r="18717" spans="11:11">
      <c r="K18717" s="47" t="str">
        <f t="shared" si="293"/>
        <v/>
      </c>
    </row>
    <row r="18718" spans="11:11">
      <c r="K18718" s="47" t="str">
        <f t="shared" si="293"/>
        <v/>
      </c>
    </row>
    <row r="18719" spans="11:11">
      <c r="K18719" s="47" t="str">
        <f t="shared" si="293"/>
        <v/>
      </c>
    </row>
    <row r="18720" spans="11:11">
      <c r="K18720" s="47" t="str">
        <f t="shared" si="293"/>
        <v/>
      </c>
    </row>
    <row r="18721" spans="11:11">
      <c r="K18721" s="47" t="str">
        <f t="shared" si="293"/>
        <v/>
      </c>
    </row>
    <row r="18722" spans="11:11">
      <c r="K18722" s="47" t="str">
        <f t="shared" si="293"/>
        <v/>
      </c>
    </row>
    <row r="18723" spans="11:11">
      <c r="K18723" s="47" t="str">
        <f t="shared" si="293"/>
        <v/>
      </c>
    </row>
    <row r="18724" spans="11:11">
      <c r="K18724" s="47" t="str">
        <f t="shared" si="293"/>
        <v/>
      </c>
    </row>
    <row r="18725" spans="11:11">
      <c r="K18725" s="47" t="str">
        <f t="shared" si="293"/>
        <v/>
      </c>
    </row>
    <row r="18726" spans="11:11">
      <c r="K18726" s="47" t="str">
        <f t="shared" si="293"/>
        <v/>
      </c>
    </row>
    <row r="18727" spans="11:11">
      <c r="K18727" s="47" t="str">
        <f t="shared" si="293"/>
        <v/>
      </c>
    </row>
    <row r="18728" spans="11:11">
      <c r="K18728" s="47" t="str">
        <f t="shared" si="293"/>
        <v/>
      </c>
    </row>
    <row r="18729" spans="11:11">
      <c r="K18729" s="47" t="str">
        <f t="shared" si="293"/>
        <v/>
      </c>
    </row>
    <row r="18730" spans="11:11">
      <c r="K18730" s="47" t="str">
        <f t="shared" si="293"/>
        <v/>
      </c>
    </row>
    <row r="18731" spans="11:11">
      <c r="K18731" s="47" t="str">
        <f t="shared" si="293"/>
        <v/>
      </c>
    </row>
    <row r="18732" spans="11:11">
      <c r="K18732" s="47" t="str">
        <f t="shared" si="293"/>
        <v/>
      </c>
    </row>
    <row r="18733" spans="11:11">
      <c r="K18733" s="47" t="str">
        <f t="shared" si="293"/>
        <v/>
      </c>
    </row>
    <row r="18734" spans="11:11">
      <c r="K18734" s="47" t="str">
        <f t="shared" si="293"/>
        <v/>
      </c>
    </row>
    <row r="18735" spans="11:11">
      <c r="K18735" s="47" t="str">
        <f t="shared" si="293"/>
        <v/>
      </c>
    </row>
    <row r="18736" spans="11:11">
      <c r="K18736" s="47" t="str">
        <f t="shared" si="293"/>
        <v/>
      </c>
    </row>
    <row r="18737" spans="11:11">
      <c r="K18737" s="47" t="str">
        <f t="shared" si="293"/>
        <v/>
      </c>
    </row>
    <row r="18738" spans="11:11">
      <c r="K18738" s="47" t="str">
        <f t="shared" si="293"/>
        <v/>
      </c>
    </row>
    <row r="18739" spans="11:11">
      <c r="K18739" s="47" t="str">
        <f t="shared" si="293"/>
        <v/>
      </c>
    </row>
    <row r="18740" spans="11:11">
      <c r="K18740" s="47" t="str">
        <f t="shared" si="293"/>
        <v/>
      </c>
    </row>
    <row r="18741" spans="11:11">
      <c r="K18741" s="47" t="str">
        <f t="shared" si="293"/>
        <v/>
      </c>
    </row>
    <row r="18742" spans="11:11">
      <c r="K18742" s="47" t="str">
        <f t="shared" si="293"/>
        <v/>
      </c>
    </row>
    <row r="18743" spans="11:11">
      <c r="K18743" s="47" t="str">
        <f t="shared" si="293"/>
        <v/>
      </c>
    </row>
    <row r="18744" spans="11:11">
      <c r="K18744" s="47" t="str">
        <f t="shared" si="293"/>
        <v/>
      </c>
    </row>
    <row r="18745" spans="11:11">
      <c r="K18745" s="47" t="str">
        <f t="shared" si="293"/>
        <v/>
      </c>
    </row>
    <row r="18746" spans="11:11">
      <c r="K18746" s="47" t="str">
        <f t="shared" si="293"/>
        <v/>
      </c>
    </row>
    <row r="18747" spans="11:11">
      <c r="K18747" s="47" t="str">
        <f t="shared" si="293"/>
        <v/>
      </c>
    </row>
    <row r="18748" spans="11:11">
      <c r="K18748" s="47" t="str">
        <f t="shared" si="293"/>
        <v/>
      </c>
    </row>
    <row r="18749" spans="11:11">
      <c r="K18749" s="47" t="str">
        <f t="shared" si="293"/>
        <v/>
      </c>
    </row>
    <row r="18750" spans="11:11">
      <c r="K18750" s="47" t="str">
        <f t="shared" si="293"/>
        <v/>
      </c>
    </row>
    <row r="18751" spans="11:11">
      <c r="K18751" s="47" t="str">
        <f t="shared" si="293"/>
        <v/>
      </c>
    </row>
    <row r="18752" spans="11:11">
      <c r="K18752" s="47" t="str">
        <f t="shared" si="293"/>
        <v/>
      </c>
    </row>
    <row r="18753" spans="11:11">
      <c r="K18753" s="47" t="str">
        <f t="shared" si="293"/>
        <v/>
      </c>
    </row>
    <row r="18754" spans="11:11">
      <c r="K18754" s="47" t="str">
        <f t="shared" si="293"/>
        <v/>
      </c>
    </row>
    <row r="18755" spans="11:11">
      <c r="K18755" s="47" t="str">
        <f t="shared" si="293"/>
        <v/>
      </c>
    </row>
    <row r="18756" spans="11:11">
      <c r="K18756" s="47" t="str">
        <f t="shared" si="293"/>
        <v/>
      </c>
    </row>
    <row r="18757" spans="11:11">
      <c r="K18757" s="47" t="str">
        <f t="shared" si="293"/>
        <v/>
      </c>
    </row>
    <row r="18758" spans="11:11">
      <c r="K18758" s="47" t="str">
        <f t="shared" si="293"/>
        <v/>
      </c>
    </row>
    <row r="18759" spans="11:11">
      <c r="K18759" s="47" t="str">
        <f t="shared" si="293"/>
        <v/>
      </c>
    </row>
    <row r="18760" spans="11:11">
      <c r="K18760" s="47" t="str">
        <f t="shared" si="293"/>
        <v/>
      </c>
    </row>
    <row r="18761" spans="11:11">
      <c r="K18761" s="47" t="str">
        <f t="shared" si="293"/>
        <v/>
      </c>
    </row>
    <row r="18762" spans="11:11">
      <c r="K18762" s="47" t="str">
        <f t="shared" si="293"/>
        <v/>
      </c>
    </row>
    <row r="18763" spans="11:11">
      <c r="K18763" s="47" t="str">
        <f t="shared" si="293"/>
        <v/>
      </c>
    </row>
    <row r="18764" spans="11:11">
      <c r="K18764" s="47" t="str">
        <f t="shared" si="293"/>
        <v/>
      </c>
    </row>
    <row r="18765" spans="11:11">
      <c r="K18765" s="47" t="str">
        <f t="shared" si="293"/>
        <v/>
      </c>
    </row>
    <row r="18766" spans="11:11">
      <c r="K18766" s="47" t="str">
        <f t="shared" si="293"/>
        <v/>
      </c>
    </row>
    <row r="18767" spans="11:11">
      <c r="K18767" s="47" t="str">
        <f t="shared" si="293"/>
        <v/>
      </c>
    </row>
    <row r="18768" spans="11:11">
      <c r="K18768" s="47" t="str">
        <f t="shared" si="293"/>
        <v/>
      </c>
    </row>
    <row r="18769" spans="11:11">
      <c r="K18769" s="47" t="str">
        <f t="shared" si="293"/>
        <v/>
      </c>
    </row>
    <row r="18770" spans="11:11">
      <c r="K18770" s="47" t="str">
        <f t="shared" si="293"/>
        <v/>
      </c>
    </row>
    <row r="18771" spans="11:11">
      <c r="K18771" s="47" t="str">
        <f t="shared" ref="K18771:K18834" si="294">LEFT(C18771,2)</f>
        <v/>
      </c>
    </row>
    <row r="18772" spans="11:11">
      <c r="K18772" s="47" t="str">
        <f t="shared" si="294"/>
        <v/>
      </c>
    </row>
    <row r="18773" spans="11:11">
      <c r="K18773" s="47" t="str">
        <f t="shared" si="294"/>
        <v/>
      </c>
    </row>
    <row r="18774" spans="11:11">
      <c r="K18774" s="47" t="str">
        <f t="shared" si="294"/>
        <v/>
      </c>
    </row>
    <row r="18775" spans="11:11">
      <c r="K18775" s="47" t="str">
        <f t="shared" si="294"/>
        <v/>
      </c>
    </row>
    <row r="18776" spans="11:11">
      <c r="K18776" s="47" t="str">
        <f t="shared" si="294"/>
        <v/>
      </c>
    </row>
    <row r="18777" spans="11:11">
      <c r="K18777" s="47" t="str">
        <f t="shared" si="294"/>
        <v/>
      </c>
    </row>
    <row r="18778" spans="11:11">
      <c r="K18778" s="47" t="str">
        <f t="shared" si="294"/>
        <v/>
      </c>
    </row>
    <row r="18779" spans="11:11">
      <c r="K18779" s="47" t="str">
        <f t="shared" si="294"/>
        <v/>
      </c>
    </row>
    <row r="18780" spans="11:11">
      <c r="K18780" s="47" t="str">
        <f t="shared" si="294"/>
        <v/>
      </c>
    </row>
    <row r="18781" spans="11:11">
      <c r="K18781" s="47" t="str">
        <f t="shared" si="294"/>
        <v/>
      </c>
    </row>
    <row r="18782" spans="11:11">
      <c r="K18782" s="47" t="str">
        <f t="shared" si="294"/>
        <v/>
      </c>
    </row>
    <row r="18783" spans="11:11">
      <c r="K18783" s="47" t="str">
        <f t="shared" si="294"/>
        <v/>
      </c>
    </row>
    <row r="18784" spans="11:11">
      <c r="K18784" s="47" t="str">
        <f t="shared" si="294"/>
        <v/>
      </c>
    </row>
    <row r="18785" spans="11:11">
      <c r="K18785" s="47" t="str">
        <f t="shared" si="294"/>
        <v/>
      </c>
    </row>
    <row r="18786" spans="11:11">
      <c r="K18786" s="47" t="str">
        <f t="shared" si="294"/>
        <v/>
      </c>
    </row>
    <row r="18787" spans="11:11">
      <c r="K18787" s="47" t="str">
        <f t="shared" si="294"/>
        <v/>
      </c>
    </row>
    <row r="18788" spans="11:11">
      <c r="K18788" s="47" t="str">
        <f t="shared" si="294"/>
        <v/>
      </c>
    </row>
    <row r="18789" spans="11:11">
      <c r="K18789" s="47" t="str">
        <f t="shared" si="294"/>
        <v/>
      </c>
    </row>
    <row r="18790" spans="11:11">
      <c r="K18790" s="47" t="str">
        <f t="shared" si="294"/>
        <v/>
      </c>
    </row>
    <row r="18791" spans="11:11">
      <c r="K18791" s="47" t="str">
        <f t="shared" si="294"/>
        <v/>
      </c>
    </row>
    <row r="18792" spans="11:11">
      <c r="K18792" s="47" t="str">
        <f t="shared" si="294"/>
        <v/>
      </c>
    </row>
    <row r="18793" spans="11:11">
      <c r="K18793" s="47" t="str">
        <f t="shared" si="294"/>
        <v/>
      </c>
    </row>
    <row r="18794" spans="11:11">
      <c r="K18794" s="47" t="str">
        <f t="shared" si="294"/>
        <v/>
      </c>
    </row>
    <row r="18795" spans="11:11">
      <c r="K18795" s="47" t="str">
        <f t="shared" si="294"/>
        <v/>
      </c>
    </row>
    <row r="18796" spans="11:11">
      <c r="K18796" s="47" t="str">
        <f t="shared" si="294"/>
        <v/>
      </c>
    </row>
    <row r="18797" spans="11:11">
      <c r="K18797" s="47" t="str">
        <f t="shared" si="294"/>
        <v/>
      </c>
    </row>
    <row r="18798" spans="11:11">
      <c r="K18798" s="47" t="str">
        <f t="shared" si="294"/>
        <v/>
      </c>
    </row>
    <row r="18799" spans="11:11">
      <c r="K18799" s="47" t="str">
        <f t="shared" si="294"/>
        <v/>
      </c>
    </row>
    <row r="18800" spans="11:11">
      <c r="K18800" s="47" t="str">
        <f t="shared" si="294"/>
        <v/>
      </c>
    </row>
    <row r="18801" spans="11:11">
      <c r="K18801" s="47" t="str">
        <f t="shared" si="294"/>
        <v/>
      </c>
    </row>
    <row r="18802" spans="11:11">
      <c r="K18802" s="47" t="str">
        <f t="shared" si="294"/>
        <v/>
      </c>
    </row>
    <row r="18803" spans="11:11">
      <c r="K18803" s="47" t="str">
        <f t="shared" si="294"/>
        <v/>
      </c>
    </row>
    <row r="18804" spans="11:11">
      <c r="K18804" s="47" t="str">
        <f t="shared" si="294"/>
        <v/>
      </c>
    </row>
    <row r="18805" spans="11:11">
      <c r="K18805" s="47" t="str">
        <f t="shared" si="294"/>
        <v/>
      </c>
    </row>
    <row r="18806" spans="11:11">
      <c r="K18806" s="47" t="str">
        <f t="shared" si="294"/>
        <v/>
      </c>
    </row>
    <row r="18807" spans="11:11">
      <c r="K18807" s="47" t="str">
        <f t="shared" si="294"/>
        <v/>
      </c>
    </row>
    <row r="18808" spans="11:11">
      <c r="K18808" s="47" t="str">
        <f t="shared" si="294"/>
        <v/>
      </c>
    </row>
    <row r="18809" spans="11:11">
      <c r="K18809" s="47" t="str">
        <f t="shared" si="294"/>
        <v/>
      </c>
    </row>
    <row r="18810" spans="11:11">
      <c r="K18810" s="47" t="str">
        <f t="shared" si="294"/>
        <v/>
      </c>
    </row>
    <row r="18811" spans="11:11">
      <c r="K18811" s="47" t="str">
        <f t="shared" si="294"/>
        <v/>
      </c>
    </row>
    <row r="18812" spans="11:11">
      <c r="K18812" s="47" t="str">
        <f t="shared" si="294"/>
        <v/>
      </c>
    </row>
    <row r="18813" spans="11:11">
      <c r="K18813" s="47" t="str">
        <f t="shared" si="294"/>
        <v/>
      </c>
    </row>
    <row r="18814" spans="11:11">
      <c r="K18814" s="47" t="str">
        <f t="shared" si="294"/>
        <v/>
      </c>
    </row>
    <row r="18815" spans="11:11">
      <c r="K18815" s="47" t="str">
        <f t="shared" si="294"/>
        <v/>
      </c>
    </row>
    <row r="18816" spans="11:11">
      <c r="K18816" s="47" t="str">
        <f t="shared" si="294"/>
        <v/>
      </c>
    </row>
    <row r="18817" spans="11:11">
      <c r="K18817" s="47" t="str">
        <f t="shared" si="294"/>
        <v/>
      </c>
    </row>
    <row r="18818" spans="11:11">
      <c r="K18818" s="47" t="str">
        <f t="shared" si="294"/>
        <v/>
      </c>
    </row>
    <row r="18819" spans="11:11">
      <c r="K18819" s="47" t="str">
        <f t="shared" si="294"/>
        <v/>
      </c>
    </row>
    <row r="18820" spans="11:11">
      <c r="K18820" s="47" t="str">
        <f t="shared" si="294"/>
        <v/>
      </c>
    </row>
    <row r="18821" spans="11:11">
      <c r="K18821" s="47" t="str">
        <f t="shared" si="294"/>
        <v/>
      </c>
    </row>
    <row r="18822" spans="11:11">
      <c r="K18822" s="47" t="str">
        <f t="shared" si="294"/>
        <v/>
      </c>
    </row>
    <row r="18823" spans="11:11">
      <c r="K18823" s="47" t="str">
        <f t="shared" si="294"/>
        <v/>
      </c>
    </row>
    <row r="18824" spans="11:11">
      <c r="K18824" s="47" t="str">
        <f t="shared" si="294"/>
        <v/>
      </c>
    </row>
    <row r="18825" spans="11:11">
      <c r="K18825" s="47" t="str">
        <f t="shared" si="294"/>
        <v/>
      </c>
    </row>
    <row r="18826" spans="11:11">
      <c r="K18826" s="47" t="str">
        <f t="shared" si="294"/>
        <v/>
      </c>
    </row>
    <row r="18827" spans="11:11">
      <c r="K18827" s="47" t="str">
        <f t="shared" si="294"/>
        <v/>
      </c>
    </row>
    <row r="18828" spans="11:11">
      <c r="K18828" s="47" t="str">
        <f t="shared" si="294"/>
        <v/>
      </c>
    </row>
    <row r="18829" spans="11:11">
      <c r="K18829" s="47" t="str">
        <f t="shared" si="294"/>
        <v/>
      </c>
    </row>
    <row r="18830" spans="11:11">
      <c r="K18830" s="47" t="str">
        <f t="shared" si="294"/>
        <v/>
      </c>
    </row>
    <row r="18831" spans="11:11">
      <c r="K18831" s="47" t="str">
        <f t="shared" si="294"/>
        <v/>
      </c>
    </row>
    <row r="18832" spans="11:11">
      <c r="K18832" s="47" t="str">
        <f t="shared" si="294"/>
        <v/>
      </c>
    </row>
    <row r="18833" spans="11:11">
      <c r="K18833" s="47" t="str">
        <f t="shared" si="294"/>
        <v/>
      </c>
    </row>
    <row r="18834" spans="11:11">
      <c r="K18834" s="47" t="str">
        <f t="shared" si="294"/>
        <v/>
      </c>
    </row>
    <row r="18835" spans="11:11">
      <c r="K18835" s="47" t="str">
        <f t="shared" ref="K18835:K18898" si="295">LEFT(C18835,2)</f>
        <v/>
      </c>
    </row>
    <row r="18836" spans="11:11">
      <c r="K18836" s="47" t="str">
        <f t="shared" si="295"/>
        <v/>
      </c>
    </row>
    <row r="18837" spans="11:11">
      <c r="K18837" s="47" t="str">
        <f t="shared" si="295"/>
        <v/>
      </c>
    </row>
    <row r="18838" spans="11:11">
      <c r="K18838" s="47" t="str">
        <f t="shared" si="295"/>
        <v/>
      </c>
    </row>
    <row r="18839" spans="11:11">
      <c r="K18839" s="47" t="str">
        <f t="shared" si="295"/>
        <v/>
      </c>
    </row>
    <row r="18840" spans="11:11">
      <c r="K18840" s="47" t="str">
        <f t="shared" si="295"/>
        <v/>
      </c>
    </row>
    <row r="18841" spans="11:11">
      <c r="K18841" s="47" t="str">
        <f t="shared" si="295"/>
        <v/>
      </c>
    </row>
    <row r="18842" spans="11:11">
      <c r="K18842" s="47" t="str">
        <f t="shared" si="295"/>
        <v/>
      </c>
    </row>
    <row r="18843" spans="11:11">
      <c r="K18843" s="47" t="str">
        <f t="shared" si="295"/>
        <v/>
      </c>
    </row>
    <row r="18844" spans="11:11">
      <c r="K18844" s="47" t="str">
        <f t="shared" si="295"/>
        <v/>
      </c>
    </row>
    <row r="18845" spans="11:11">
      <c r="K18845" s="47" t="str">
        <f t="shared" si="295"/>
        <v/>
      </c>
    </row>
    <row r="18846" spans="11:11">
      <c r="K18846" s="47" t="str">
        <f t="shared" si="295"/>
        <v/>
      </c>
    </row>
    <row r="18847" spans="11:11">
      <c r="K18847" s="47" t="str">
        <f t="shared" si="295"/>
        <v/>
      </c>
    </row>
    <row r="18848" spans="11:11">
      <c r="K18848" s="47" t="str">
        <f t="shared" si="295"/>
        <v/>
      </c>
    </row>
    <row r="18849" spans="11:11">
      <c r="K18849" s="47" t="str">
        <f t="shared" si="295"/>
        <v/>
      </c>
    </row>
    <row r="18850" spans="11:11">
      <c r="K18850" s="47" t="str">
        <f t="shared" si="295"/>
        <v/>
      </c>
    </row>
    <row r="18851" spans="11:11">
      <c r="K18851" s="47" t="str">
        <f t="shared" si="295"/>
        <v/>
      </c>
    </row>
    <row r="18852" spans="11:11">
      <c r="K18852" s="47" t="str">
        <f t="shared" si="295"/>
        <v/>
      </c>
    </row>
    <row r="18853" spans="11:11">
      <c r="K18853" s="47" t="str">
        <f t="shared" si="295"/>
        <v/>
      </c>
    </row>
    <row r="18854" spans="11:11">
      <c r="K18854" s="47" t="str">
        <f t="shared" si="295"/>
        <v/>
      </c>
    </row>
    <row r="18855" spans="11:11">
      <c r="K18855" s="47" t="str">
        <f t="shared" si="295"/>
        <v/>
      </c>
    </row>
    <row r="18856" spans="11:11">
      <c r="K18856" s="47" t="str">
        <f t="shared" si="295"/>
        <v/>
      </c>
    </row>
    <row r="18857" spans="11:11">
      <c r="K18857" s="47" t="str">
        <f t="shared" si="295"/>
        <v/>
      </c>
    </row>
    <row r="18858" spans="11:11">
      <c r="K18858" s="47" t="str">
        <f t="shared" si="295"/>
        <v/>
      </c>
    </row>
    <row r="18859" spans="11:11">
      <c r="K18859" s="47" t="str">
        <f t="shared" si="295"/>
        <v/>
      </c>
    </row>
    <row r="18860" spans="11:11">
      <c r="K18860" s="47" t="str">
        <f t="shared" si="295"/>
        <v/>
      </c>
    </row>
    <row r="18861" spans="11:11">
      <c r="K18861" s="47" t="str">
        <f t="shared" si="295"/>
        <v/>
      </c>
    </row>
    <row r="18862" spans="11:11">
      <c r="K18862" s="47" t="str">
        <f t="shared" si="295"/>
        <v/>
      </c>
    </row>
    <row r="18863" spans="11:11">
      <c r="K18863" s="47" t="str">
        <f t="shared" si="295"/>
        <v/>
      </c>
    </row>
    <row r="18864" spans="11:11">
      <c r="K18864" s="47" t="str">
        <f t="shared" si="295"/>
        <v/>
      </c>
    </row>
    <row r="18865" spans="11:11">
      <c r="K18865" s="47" t="str">
        <f t="shared" si="295"/>
        <v/>
      </c>
    </row>
    <row r="18866" spans="11:11">
      <c r="K18866" s="47" t="str">
        <f t="shared" si="295"/>
        <v/>
      </c>
    </row>
    <row r="18867" spans="11:11">
      <c r="K18867" s="47" t="str">
        <f t="shared" si="295"/>
        <v/>
      </c>
    </row>
    <row r="18868" spans="11:11">
      <c r="K18868" s="47" t="str">
        <f t="shared" si="295"/>
        <v/>
      </c>
    </row>
    <row r="18869" spans="11:11">
      <c r="K18869" s="47" t="str">
        <f t="shared" si="295"/>
        <v/>
      </c>
    </row>
    <row r="18870" spans="11:11">
      <c r="K18870" s="47" t="str">
        <f t="shared" si="295"/>
        <v/>
      </c>
    </row>
    <row r="18871" spans="11:11">
      <c r="K18871" s="47" t="str">
        <f t="shared" si="295"/>
        <v/>
      </c>
    </row>
    <row r="18872" spans="11:11">
      <c r="K18872" s="47" t="str">
        <f t="shared" si="295"/>
        <v/>
      </c>
    </row>
    <row r="18873" spans="11:11">
      <c r="K18873" s="47" t="str">
        <f t="shared" si="295"/>
        <v/>
      </c>
    </row>
    <row r="18874" spans="11:11">
      <c r="K18874" s="47" t="str">
        <f t="shared" si="295"/>
        <v/>
      </c>
    </row>
    <row r="18875" spans="11:11">
      <c r="K18875" s="47" t="str">
        <f t="shared" si="295"/>
        <v/>
      </c>
    </row>
    <row r="18876" spans="11:11">
      <c r="K18876" s="47" t="str">
        <f t="shared" si="295"/>
        <v/>
      </c>
    </row>
    <row r="18877" spans="11:11">
      <c r="K18877" s="47" t="str">
        <f t="shared" si="295"/>
        <v/>
      </c>
    </row>
    <row r="18878" spans="11:11">
      <c r="K18878" s="47" t="str">
        <f t="shared" si="295"/>
        <v/>
      </c>
    </row>
    <row r="18879" spans="11:11">
      <c r="K18879" s="47" t="str">
        <f t="shared" si="295"/>
        <v/>
      </c>
    </row>
    <row r="18880" spans="11:11">
      <c r="K18880" s="47" t="str">
        <f t="shared" si="295"/>
        <v/>
      </c>
    </row>
    <row r="18881" spans="11:11">
      <c r="K18881" s="47" t="str">
        <f t="shared" si="295"/>
        <v/>
      </c>
    </row>
    <row r="18882" spans="11:11">
      <c r="K18882" s="47" t="str">
        <f t="shared" si="295"/>
        <v/>
      </c>
    </row>
    <row r="18883" spans="11:11">
      <c r="K18883" s="47" t="str">
        <f t="shared" si="295"/>
        <v/>
      </c>
    </row>
    <row r="18884" spans="11:11">
      <c r="K18884" s="47" t="str">
        <f t="shared" si="295"/>
        <v/>
      </c>
    </row>
    <row r="18885" spans="11:11">
      <c r="K18885" s="47" t="str">
        <f t="shared" si="295"/>
        <v/>
      </c>
    </row>
    <row r="18886" spans="11:11">
      <c r="K18886" s="47" t="str">
        <f t="shared" si="295"/>
        <v/>
      </c>
    </row>
    <row r="18887" spans="11:11">
      <c r="K18887" s="47" t="str">
        <f t="shared" si="295"/>
        <v/>
      </c>
    </row>
    <row r="18888" spans="11:11">
      <c r="K18888" s="47" t="str">
        <f t="shared" si="295"/>
        <v/>
      </c>
    </row>
    <row r="18889" spans="11:11">
      <c r="K18889" s="47" t="str">
        <f t="shared" si="295"/>
        <v/>
      </c>
    </row>
    <row r="18890" spans="11:11">
      <c r="K18890" s="47" t="str">
        <f t="shared" si="295"/>
        <v/>
      </c>
    </row>
    <row r="18891" spans="11:11">
      <c r="K18891" s="47" t="str">
        <f t="shared" si="295"/>
        <v/>
      </c>
    </row>
    <row r="18892" spans="11:11">
      <c r="K18892" s="47" t="str">
        <f t="shared" si="295"/>
        <v/>
      </c>
    </row>
    <row r="18893" spans="11:11">
      <c r="K18893" s="47" t="str">
        <f t="shared" si="295"/>
        <v/>
      </c>
    </row>
    <row r="18894" spans="11:11">
      <c r="K18894" s="47" t="str">
        <f t="shared" si="295"/>
        <v/>
      </c>
    </row>
    <row r="18895" spans="11:11">
      <c r="K18895" s="47" t="str">
        <f t="shared" si="295"/>
        <v/>
      </c>
    </row>
    <row r="18896" spans="11:11">
      <c r="K18896" s="47" t="str">
        <f t="shared" si="295"/>
        <v/>
      </c>
    </row>
    <row r="18897" spans="11:11">
      <c r="K18897" s="47" t="str">
        <f t="shared" si="295"/>
        <v/>
      </c>
    </row>
    <row r="18898" spans="11:11">
      <c r="K18898" s="47" t="str">
        <f t="shared" si="295"/>
        <v/>
      </c>
    </row>
    <row r="18899" spans="11:11">
      <c r="K18899" s="47" t="str">
        <f t="shared" ref="K18899:K18962" si="296">LEFT(C18899,2)</f>
        <v/>
      </c>
    </row>
    <row r="18900" spans="11:11">
      <c r="K18900" s="47" t="str">
        <f t="shared" si="296"/>
        <v/>
      </c>
    </row>
    <row r="18901" spans="11:11">
      <c r="K18901" s="47" t="str">
        <f t="shared" si="296"/>
        <v/>
      </c>
    </row>
    <row r="18902" spans="11:11">
      <c r="K18902" s="47" t="str">
        <f t="shared" si="296"/>
        <v/>
      </c>
    </row>
    <row r="18903" spans="11:11">
      <c r="K18903" s="47" t="str">
        <f t="shared" si="296"/>
        <v/>
      </c>
    </row>
    <row r="18904" spans="11:11">
      <c r="K18904" s="47" t="str">
        <f t="shared" si="296"/>
        <v/>
      </c>
    </row>
    <row r="18905" spans="11:11">
      <c r="K18905" s="47" t="str">
        <f t="shared" si="296"/>
        <v/>
      </c>
    </row>
    <row r="18906" spans="11:11">
      <c r="K18906" s="47" t="str">
        <f t="shared" si="296"/>
        <v/>
      </c>
    </row>
    <row r="18907" spans="11:11">
      <c r="K18907" s="47" t="str">
        <f t="shared" si="296"/>
        <v/>
      </c>
    </row>
    <row r="18908" spans="11:11">
      <c r="K18908" s="47" t="str">
        <f t="shared" si="296"/>
        <v/>
      </c>
    </row>
    <row r="18909" spans="11:11">
      <c r="K18909" s="47" t="str">
        <f t="shared" si="296"/>
        <v/>
      </c>
    </row>
    <row r="18910" spans="11:11">
      <c r="K18910" s="47" t="str">
        <f t="shared" si="296"/>
        <v/>
      </c>
    </row>
    <row r="18911" spans="11:11">
      <c r="K18911" s="47" t="str">
        <f t="shared" si="296"/>
        <v/>
      </c>
    </row>
    <row r="18912" spans="11:11">
      <c r="K18912" s="47" t="str">
        <f t="shared" si="296"/>
        <v/>
      </c>
    </row>
    <row r="18913" spans="11:11">
      <c r="K18913" s="47" t="str">
        <f t="shared" si="296"/>
        <v/>
      </c>
    </row>
    <row r="18914" spans="11:11">
      <c r="K18914" s="47" t="str">
        <f t="shared" si="296"/>
        <v/>
      </c>
    </row>
    <row r="18915" spans="11:11">
      <c r="K18915" s="47" t="str">
        <f t="shared" si="296"/>
        <v/>
      </c>
    </row>
    <row r="18916" spans="11:11">
      <c r="K18916" s="47" t="str">
        <f t="shared" si="296"/>
        <v/>
      </c>
    </row>
    <row r="18917" spans="11:11">
      <c r="K18917" s="47" t="str">
        <f t="shared" si="296"/>
        <v/>
      </c>
    </row>
    <row r="18918" spans="11:11">
      <c r="K18918" s="47" t="str">
        <f t="shared" si="296"/>
        <v/>
      </c>
    </row>
    <row r="18919" spans="11:11">
      <c r="K18919" s="47" t="str">
        <f t="shared" si="296"/>
        <v/>
      </c>
    </row>
    <row r="18920" spans="11:11">
      <c r="K18920" s="47" t="str">
        <f t="shared" si="296"/>
        <v/>
      </c>
    </row>
    <row r="18921" spans="11:11">
      <c r="K18921" s="47" t="str">
        <f t="shared" si="296"/>
        <v/>
      </c>
    </row>
    <row r="18922" spans="11:11">
      <c r="K18922" s="47" t="str">
        <f t="shared" si="296"/>
        <v/>
      </c>
    </row>
    <row r="18923" spans="11:11">
      <c r="K18923" s="47" t="str">
        <f t="shared" si="296"/>
        <v/>
      </c>
    </row>
    <row r="18924" spans="11:11">
      <c r="K18924" s="47" t="str">
        <f t="shared" si="296"/>
        <v/>
      </c>
    </row>
    <row r="18925" spans="11:11">
      <c r="K18925" s="47" t="str">
        <f t="shared" si="296"/>
        <v/>
      </c>
    </row>
    <row r="18926" spans="11:11">
      <c r="K18926" s="47" t="str">
        <f t="shared" si="296"/>
        <v/>
      </c>
    </row>
    <row r="18927" spans="11:11">
      <c r="K18927" s="47" t="str">
        <f t="shared" si="296"/>
        <v/>
      </c>
    </row>
    <row r="18928" spans="11:11">
      <c r="K18928" s="47" t="str">
        <f t="shared" si="296"/>
        <v/>
      </c>
    </row>
    <row r="18929" spans="11:11">
      <c r="K18929" s="47" t="str">
        <f t="shared" si="296"/>
        <v/>
      </c>
    </row>
    <row r="18930" spans="11:11">
      <c r="K18930" s="47" t="str">
        <f t="shared" si="296"/>
        <v/>
      </c>
    </row>
    <row r="18931" spans="11:11">
      <c r="K18931" s="47" t="str">
        <f t="shared" si="296"/>
        <v/>
      </c>
    </row>
    <row r="18932" spans="11:11">
      <c r="K18932" s="47" t="str">
        <f t="shared" si="296"/>
        <v/>
      </c>
    </row>
    <row r="18933" spans="11:11">
      <c r="K18933" s="47" t="str">
        <f t="shared" si="296"/>
        <v/>
      </c>
    </row>
    <row r="18934" spans="11:11">
      <c r="K18934" s="47" t="str">
        <f t="shared" si="296"/>
        <v/>
      </c>
    </row>
    <row r="18935" spans="11:11">
      <c r="K18935" s="47" t="str">
        <f t="shared" si="296"/>
        <v/>
      </c>
    </row>
    <row r="18936" spans="11:11">
      <c r="K18936" s="47" t="str">
        <f t="shared" si="296"/>
        <v/>
      </c>
    </row>
    <row r="18937" spans="11:11">
      <c r="K18937" s="47" t="str">
        <f t="shared" si="296"/>
        <v/>
      </c>
    </row>
    <row r="18938" spans="11:11">
      <c r="K18938" s="47" t="str">
        <f t="shared" si="296"/>
        <v/>
      </c>
    </row>
    <row r="18939" spans="11:11">
      <c r="K18939" s="47" t="str">
        <f t="shared" si="296"/>
        <v/>
      </c>
    </row>
    <row r="18940" spans="11:11">
      <c r="K18940" s="47" t="str">
        <f t="shared" si="296"/>
        <v/>
      </c>
    </row>
    <row r="18941" spans="11:11">
      <c r="K18941" s="47" t="str">
        <f t="shared" si="296"/>
        <v/>
      </c>
    </row>
    <row r="18942" spans="11:11">
      <c r="K18942" s="47" t="str">
        <f t="shared" si="296"/>
        <v/>
      </c>
    </row>
    <row r="18943" spans="11:11">
      <c r="K18943" s="47" t="str">
        <f t="shared" si="296"/>
        <v/>
      </c>
    </row>
    <row r="18944" spans="11:11">
      <c r="K18944" s="47" t="str">
        <f t="shared" si="296"/>
        <v/>
      </c>
    </row>
    <row r="18945" spans="11:11">
      <c r="K18945" s="47" t="str">
        <f t="shared" si="296"/>
        <v/>
      </c>
    </row>
    <row r="18946" spans="11:11">
      <c r="K18946" s="47" t="str">
        <f t="shared" si="296"/>
        <v/>
      </c>
    </row>
    <row r="18947" spans="11:11">
      <c r="K18947" s="47" t="str">
        <f t="shared" si="296"/>
        <v/>
      </c>
    </row>
    <row r="18948" spans="11:11">
      <c r="K18948" s="47" t="str">
        <f t="shared" si="296"/>
        <v/>
      </c>
    </row>
    <row r="18949" spans="11:11">
      <c r="K18949" s="47" t="str">
        <f t="shared" si="296"/>
        <v/>
      </c>
    </row>
    <row r="18950" spans="11:11">
      <c r="K18950" s="47" t="str">
        <f t="shared" si="296"/>
        <v/>
      </c>
    </row>
    <row r="18951" spans="11:11">
      <c r="K18951" s="47" t="str">
        <f t="shared" si="296"/>
        <v/>
      </c>
    </row>
    <row r="18952" spans="11:11">
      <c r="K18952" s="47" t="str">
        <f t="shared" si="296"/>
        <v/>
      </c>
    </row>
    <row r="18953" spans="11:11">
      <c r="K18953" s="47" t="str">
        <f t="shared" si="296"/>
        <v/>
      </c>
    </row>
    <row r="18954" spans="11:11">
      <c r="K18954" s="47" t="str">
        <f t="shared" si="296"/>
        <v/>
      </c>
    </row>
    <row r="18955" spans="11:11">
      <c r="K18955" s="47" t="str">
        <f t="shared" si="296"/>
        <v/>
      </c>
    </row>
    <row r="18956" spans="11:11">
      <c r="K18956" s="47" t="str">
        <f t="shared" si="296"/>
        <v/>
      </c>
    </row>
    <row r="18957" spans="11:11">
      <c r="K18957" s="47" t="str">
        <f t="shared" si="296"/>
        <v/>
      </c>
    </row>
    <row r="18958" spans="11:11">
      <c r="K18958" s="47" t="str">
        <f t="shared" si="296"/>
        <v/>
      </c>
    </row>
    <row r="18959" spans="11:11">
      <c r="K18959" s="47" t="str">
        <f t="shared" si="296"/>
        <v/>
      </c>
    </row>
    <row r="18960" spans="11:11">
      <c r="K18960" s="47" t="str">
        <f t="shared" si="296"/>
        <v/>
      </c>
    </row>
    <row r="18961" spans="11:11">
      <c r="K18961" s="47" t="str">
        <f t="shared" si="296"/>
        <v/>
      </c>
    </row>
    <row r="18962" spans="11:11">
      <c r="K18962" s="47" t="str">
        <f t="shared" si="296"/>
        <v/>
      </c>
    </row>
    <row r="18963" spans="11:11">
      <c r="K18963" s="47" t="str">
        <f t="shared" ref="K18963:K19026" si="297">LEFT(C18963,2)</f>
        <v/>
      </c>
    </row>
    <row r="18964" spans="11:11">
      <c r="K18964" s="47" t="str">
        <f t="shared" si="297"/>
        <v/>
      </c>
    </row>
    <row r="18965" spans="11:11">
      <c r="K18965" s="47" t="str">
        <f t="shared" si="297"/>
        <v/>
      </c>
    </row>
    <row r="18966" spans="11:11">
      <c r="K18966" s="47" t="str">
        <f t="shared" si="297"/>
        <v/>
      </c>
    </row>
    <row r="18967" spans="11:11">
      <c r="K18967" s="47" t="str">
        <f t="shared" si="297"/>
        <v/>
      </c>
    </row>
    <row r="18968" spans="11:11">
      <c r="K18968" s="47" t="str">
        <f t="shared" si="297"/>
        <v/>
      </c>
    </row>
    <row r="18969" spans="11:11">
      <c r="K18969" s="47" t="str">
        <f t="shared" si="297"/>
        <v/>
      </c>
    </row>
    <row r="18970" spans="11:11">
      <c r="K18970" s="47" t="str">
        <f t="shared" si="297"/>
        <v/>
      </c>
    </row>
    <row r="18971" spans="11:11">
      <c r="K18971" s="47" t="str">
        <f t="shared" si="297"/>
        <v/>
      </c>
    </row>
    <row r="18972" spans="11:11">
      <c r="K18972" s="47" t="str">
        <f t="shared" si="297"/>
        <v/>
      </c>
    </row>
    <row r="18973" spans="11:11">
      <c r="K18973" s="47" t="str">
        <f t="shared" si="297"/>
        <v/>
      </c>
    </row>
    <row r="18974" spans="11:11">
      <c r="K18974" s="47" t="str">
        <f t="shared" si="297"/>
        <v/>
      </c>
    </row>
    <row r="18975" spans="11:11">
      <c r="K18975" s="47" t="str">
        <f t="shared" si="297"/>
        <v/>
      </c>
    </row>
    <row r="18976" spans="11:11">
      <c r="K18976" s="47" t="str">
        <f t="shared" si="297"/>
        <v/>
      </c>
    </row>
    <row r="18977" spans="11:11">
      <c r="K18977" s="47" t="str">
        <f t="shared" si="297"/>
        <v/>
      </c>
    </row>
    <row r="18978" spans="11:11">
      <c r="K18978" s="47" t="str">
        <f t="shared" si="297"/>
        <v/>
      </c>
    </row>
    <row r="18979" spans="11:11">
      <c r="K18979" s="47" t="str">
        <f t="shared" si="297"/>
        <v/>
      </c>
    </row>
    <row r="18980" spans="11:11">
      <c r="K18980" s="47" t="str">
        <f t="shared" si="297"/>
        <v/>
      </c>
    </row>
    <row r="18981" spans="11:11">
      <c r="K18981" s="47" t="str">
        <f t="shared" si="297"/>
        <v/>
      </c>
    </row>
    <row r="18982" spans="11:11">
      <c r="K18982" s="47" t="str">
        <f t="shared" si="297"/>
        <v/>
      </c>
    </row>
    <row r="18983" spans="11:11">
      <c r="K18983" s="47" t="str">
        <f t="shared" si="297"/>
        <v/>
      </c>
    </row>
    <row r="18984" spans="11:11">
      <c r="K18984" s="47" t="str">
        <f t="shared" si="297"/>
        <v/>
      </c>
    </row>
    <row r="18985" spans="11:11">
      <c r="K18985" s="47" t="str">
        <f t="shared" si="297"/>
        <v/>
      </c>
    </row>
    <row r="18986" spans="11:11">
      <c r="K18986" s="47" t="str">
        <f t="shared" si="297"/>
        <v/>
      </c>
    </row>
    <row r="18987" spans="11:11">
      <c r="K18987" s="47" t="str">
        <f t="shared" si="297"/>
        <v/>
      </c>
    </row>
    <row r="18988" spans="11:11">
      <c r="K18988" s="47" t="str">
        <f t="shared" si="297"/>
        <v/>
      </c>
    </row>
    <row r="18989" spans="11:11">
      <c r="K18989" s="47" t="str">
        <f t="shared" si="297"/>
        <v/>
      </c>
    </row>
    <row r="18990" spans="11:11">
      <c r="K18990" s="47" t="str">
        <f t="shared" si="297"/>
        <v/>
      </c>
    </row>
    <row r="18991" spans="11:11">
      <c r="K18991" s="47" t="str">
        <f t="shared" si="297"/>
        <v/>
      </c>
    </row>
    <row r="18992" spans="11:11">
      <c r="K18992" s="47" t="str">
        <f t="shared" si="297"/>
        <v/>
      </c>
    </row>
    <row r="18993" spans="11:11">
      <c r="K18993" s="47" t="str">
        <f t="shared" si="297"/>
        <v/>
      </c>
    </row>
    <row r="18994" spans="11:11">
      <c r="K18994" s="47" t="str">
        <f t="shared" si="297"/>
        <v/>
      </c>
    </row>
    <row r="18995" spans="11:11">
      <c r="K18995" s="47" t="str">
        <f t="shared" si="297"/>
        <v/>
      </c>
    </row>
    <row r="18996" spans="11:11">
      <c r="K18996" s="47" t="str">
        <f t="shared" si="297"/>
        <v/>
      </c>
    </row>
    <row r="18997" spans="11:11">
      <c r="K18997" s="47" t="str">
        <f t="shared" si="297"/>
        <v/>
      </c>
    </row>
    <row r="18998" spans="11:11">
      <c r="K18998" s="47" t="str">
        <f t="shared" si="297"/>
        <v/>
      </c>
    </row>
    <row r="18999" spans="11:11">
      <c r="K18999" s="47" t="str">
        <f t="shared" si="297"/>
        <v/>
      </c>
    </row>
    <row r="19000" spans="11:11">
      <c r="K19000" s="47" t="str">
        <f t="shared" si="297"/>
        <v/>
      </c>
    </row>
    <row r="19001" spans="11:11">
      <c r="K19001" s="47" t="str">
        <f t="shared" si="297"/>
        <v/>
      </c>
    </row>
    <row r="19002" spans="11:11">
      <c r="K19002" s="47" t="str">
        <f t="shared" si="297"/>
        <v/>
      </c>
    </row>
    <row r="19003" spans="11:11">
      <c r="K19003" s="47" t="str">
        <f t="shared" si="297"/>
        <v/>
      </c>
    </row>
    <row r="19004" spans="11:11">
      <c r="K19004" s="47" t="str">
        <f t="shared" si="297"/>
        <v/>
      </c>
    </row>
    <row r="19005" spans="11:11">
      <c r="K19005" s="47" t="str">
        <f t="shared" si="297"/>
        <v/>
      </c>
    </row>
    <row r="19006" spans="11:11">
      <c r="K19006" s="47" t="str">
        <f t="shared" si="297"/>
        <v/>
      </c>
    </row>
    <row r="19007" spans="11:11">
      <c r="K19007" s="47" t="str">
        <f t="shared" si="297"/>
        <v/>
      </c>
    </row>
    <row r="19008" spans="11:11">
      <c r="K19008" s="47" t="str">
        <f t="shared" si="297"/>
        <v/>
      </c>
    </row>
    <row r="19009" spans="11:11">
      <c r="K19009" s="47" t="str">
        <f t="shared" si="297"/>
        <v/>
      </c>
    </row>
    <row r="19010" spans="11:11">
      <c r="K19010" s="47" t="str">
        <f t="shared" si="297"/>
        <v/>
      </c>
    </row>
    <row r="19011" spans="11:11">
      <c r="K19011" s="47" t="str">
        <f t="shared" si="297"/>
        <v/>
      </c>
    </row>
    <row r="19012" spans="11:11">
      <c r="K19012" s="47" t="str">
        <f t="shared" si="297"/>
        <v/>
      </c>
    </row>
    <row r="19013" spans="11:11">
      <c r="K19013" s="47" t="str">
        <f t="shared" si="297"/>
        <v/>
      </c>
    </row>
    <row r="19014" spans="11:11">
      <c r="K19014" s="47" t="str">
        <f t="shared" si="297"/>
        <v/>
      </c>
    </row>
    <row r="19015" spans="11:11">
      <c r="K19015" s="47" t="str">
        <f t="shared" si="297"/>
        <v/>
      </c>
    </row>
    <row r="19016" spans="11:11">
      <c r="K19016" s="47" t="str">
        <f t="shared" si="297"/>
        <v/>
      </c>
    </row>
    <row r="19017" spans="11:11">
      <c r="K19017" s="47" t="str">
        <f t="shared" si="297"/>
        <v/>
      </c>
    </row>
    <row r="19018" spans="11:11">
      <c r="K19018" s="47" t="str">
        <f t="shared" si="297"/>
        <v/>
      </c>
    </row>
    <row r="19019" spans="11:11">
      <c r="K19019" s="47" t="str">
        <f t="shared" si="297"/>
        <v/>
      </c>
    </row>
    <row r="19020" spans="11:11">
      <c r="K19020" s="47" t="str">
        <f t="shared" si="297"/>
        <v/>
      </c>
    </row>
    <row r="19021" spans="11:11">
      <c r="K19021" s="47" t="str">
        <f t="shared" si="297"/>
        <v/>
      </c>
    </row>
    <row r="19022" spans="11:11">
      <c r="K19022" s="47" t="str">
        <f t="shared" si="297"/>
        <v/>
      </c>
    </row>
    <row r="19023" spans="11:11">
      <c r="K19023" s="47" t="str">
        <f t="shared" si="297"/>
        <v/>
      </c>
    </row>
    <row r="19024" spans="11:11">
      <c r="K19024" s="47" t="str">
        <f t="shared" si="297"/>
        <v/>
      </c>
    </row>
    <row r="19025" spans="11:11">
      <c r="K19025" s="47" t="str">
        <f t="shared" si="297"/>
        <v/>
      </c>
    </row>
    <row r="19026" spans="11:11">
      <c r="K19026" s="47" t="str">
        <f t="shared" si="297"/>
        <v/>
      </c>
    </row>
    <row r="19027" spans="11:11">
      <c r="K19027" s="47" t="str">
        <f t="shared" ref="K19027:K19090" si="298">LEFT(C19027,2)</f>
        <v/>
      </c>
    </row>
    <row r="19028" spans="11:11">
      <c r="K19028" s="47" t="str">
        <f t="shared" si="298"/>
        <v/>
      </c>
    </row>
    <row r="19029" spans="11:11">
      <c r="K19029" s="47" t="str">
        <f t="shared" si="298"/>
        <v/>
      </c>
    </row>
    <row r="19030" spans="11:11">
      <c r="K19030" s="47" t="str">
        <f t="shared" si="298"/>
        <v/>
      </c>
    </row>
    <row r="19031" spans="11:11">
      <c r="K19031" s="47" t="str">
        <f t="shared" si="298"/>
        <v/>
      </c>
    </row>
    <row r="19032" spans="11:11">
      <c r="K19032" s="47" t="str">
        <f t="shared" si="298"/>
        <v/>
      </c>
    </row>
    <row r="19033" spans="11:11">
      <c r="K19033" s="47" t="str">
        <f t="shared" si="298"/>
        <v/>
      </c>
    </row>
    <row r="19034" spans="11:11">
      <c r="K19034" s="47" t="str">
        <f t="shared" si="298"/>
        <v/>
      </c>
    </row>
    <row r="19035" spans="11:11">
      <c r="K19035" s="47" t="str">
        <f t="shared" si="298"/>
        <v/>
      </c>
    </row>
    <row r="19036" spans="11:11">
      <c r="K19036" s="47" t="str">
        <f t="shared" si="298"/>
        <v/>
      </c>
    </row>
    <row r="19037" spans="11:11">
      <c r="K19037" s="47" t="str">
        <f t="shared" si="298"/>
        <v/>
      </c>
    </row>
    <row r="19038" spans="11:11">
      <c r="K19038" s="47" t="str">
        <f t="shared" si="298"/>
        <v/>
      </c>
    </row>
    <row r="19039" spans="11:11">
      <c r="K19039" s="47" t="str">
        <f t="shared" si="298"/>
        <v/>
      </c>
    </row>
    <row r="19040" spans="11:11">
      <c r="K19040" s="47" t="str">
        <f t="shared" si="298"/>
        <v/>
      </c>
    </row>
    <row r="19041" spans="11:11">
      <c r="K19041" s="47" t="str">
        <f t="shared" si="298"/>
        <v/>
      </c>
    </row>
    <row r="19042" spans="11:11">
      <c r="K19042" s="47" t="str">
        <f t="shared" si="298"/>
        <v/>
      </c>
    </row>
    <row r="19043" spans="11:11">
      <c r="K19043" s="47" t="str">
        <f t="shared" si="298"/>
        <v/>
      </c>
    </row>
    <row r="19044" spans="11:11">
      <c r="K19044" s="47" t="str">
        <f t="shared" si="298"/>
        <v/>
      </c>
    </row>
    <row r="19045" spans="11:11">
      <c r="K19045" s="47" t="str">
        <f t="shared" si="298"/>
        <v/>
      </c>
    </row>
    <row r="19046" spans="11:11">
      <c r="K19046" s="47" t="str">
        <f t="shared" si="298"/>
        <v/>
      </c>
    </row>
    <row r="19047" spans="11:11">
      <c r="K19047" s="47" t="str">
        <f t="shared" si="298"/>
        <v/>
      </c>
    </row>
    <row r="19048" spans="11:11">
      <c r="K19048" s="47" t="str">
        <f t="shared" si="298"/>
        <v/>
      </c>
    </row>
    <row r="19049" spans="11:11">
      <c r="K19049" s="47" t="str">
        <f t="shared" si="298"/>
        <v/>
      </c>
    </row>
    <row r="19050" spans="11:11">
      <c r="K19050" s="47" t="str">
        <f t="shared" si="298"/>
        <v/>
      </c>
    </row>
    <row r="19051" spans="11:11">
      <c r="K19051" s="47" t="str">
        <f t="shared" si="298"/>
        <v/>
      </c>
    </row>
    <row r="19052" spans="11:11">
      <c r="K19052" s="47" t="str">
        <f t="shared" si="298"/>
        <v/>
      </c>
    </row>
    <row r="19053" spans="11:11">
      <c r="K19053" s="47" t="str">
        <f t="shared" si="298"/>
        <v/>
      </c>
    </row>
    <row r="19054" spans="11:11">
      <c r="K19054" s="47" t="str">
        <f t="shared" si="298"/>
        <v/>
      </c>
    </row>
    <row r="19055" spans="11:11">
      <c r="K19055" s="47" t="str">
        <f t="shared" si="298"/>
        <v/>
      </c>
    </row>
    <row r="19056" spans="11:11">
      <c r="K19056" s="47" t="str">
        <f t="shared" si="298"/>
        <v/>
      </c>
    </row>
    <row r="19057" spans="11:11">
      <c r="K19057" s="47" t="str">
        <f t="shared" si="298"/>
        <v/>
      </c>
    </row>
    <row r="19058" spans="11:11">
      <c r="K19058" s="47" t="str">
        <f t="shared" si="298"/>
        <v/>
      </c>
    </row>
    <row r="19059" spans="11:11">
      <c r="K19059" s="47" t="str">
        <f t="shared" si="298"/>
        <v/>
      </c>
    </row>
    <row r="19060" spans="11:11">
      <c r="K19060" s="47" t="str">
        <f t="shared" si="298"/>
        <v/>
      </c>
    </row>
    <row r="19061" spans="11:11">
      <c r="K19061" s="47" t="str">
        <f t="shared" si="298"/>
        <v/>
      </c>
    </row>
    <row r="19062" spans="11:11">
      <c r="K19062" s="47" t="str">
        <f t="shared" si="298"/>
        <v/>
      </c>
    </row>
    <row r="19063" spans="11:11">
      <c r="K19063" s="47" t="str">
        <f t="shared" si="298"/>
        <v/>
      </c>
    </row>
    <row r="19064" spans="11:11">
      <c r="K19064" s="47" t="str">
        <f t="shared" si="298"/>
        <v/>
      </c>
    </row>
    <row r="19065" spans="11:11">
      <c r="K19065" s="47" t="str">
        <f t="shared" si="298"/>
        <v/>
      </c>
    </row>
    <row r="19066" spans="11:11">
      <c r="K19066" s="47" t="str">
        <f t="shared" si="298"/>
        <v/>
      </c>
    </row>
    <row r="19067" spans="11:11">
      <c r="K19067" s="47" t="str">
        <f t="shared" si="298"/>
        <v/>
      </c>
    </row>
    <row r="19068" spans="11:11">
      <c r="K19068" s="47" t="str">
        <f t="shared" si="298"/>
        <v/>
      </c>
    </row>
    <row r="19069" spans="11:11">
      <c r="K19069" s="47" t="str">
        <f t="shared" si="298"/>
        <v/>
      </c>
    </row>
    <row r="19070" spans="11:11">
      <c r="K19070" s="47" t="str">
        <f t="shared" si="298"/>
        <v/>
      </c>
    </row>
    <row r="19071" spans="11:11">
      <c r="K19071" s="47" t="str">
        <f t="shared" si="298"/>
        <v/>
      </c>
    </row>
    <row r="19072" spans="11:11">
      <c r="K19072" s="47" t="str">
        <f t="shared" si="298"/>
        <v/>
      </c>
    </row>
    <row r="19073" spans="11:11">
      <c r="K19073" s="47" t="str">
        <f t="shared" si="298"/>
        <v/>
      </c>
    </row>
    <row r="19074" spans="11:11">
      <c r="K19074" s="47" t="str">
        <f t="shared" si="298"/>
        <v/>
      </c>
    </row>
    <row r="19075" spans="11:11">
      <c r="K19075" s="47" t="str">
        <f t="shared" si="298"/>
        <v/>
      </c>
    </row>
    <row r="19076" spans="11:11">
      <c r="K19076" s="47" t="str">
        <f t="shared" si="298"/>
        <v/>
      </c>
    </row>
    <row r="19077" spans="11:11">
      <c r="K19077" s="47" t="str">
        <f t="shared" si="298"/>
        <v/>
      </c>
    </row>
    <row r="19078" spans="11:11">
      <c r="K19078" s="47" t="str">
        <f t="shared" si="298"/>
        <v/>
      </c>
    </row>
    <row r="19079" spans="11:11">
      <c r="K19079" s="47" t="str">
        <f t="shared" si="298"/>
        <v/>
      </c>
    </row>
    <row r="19080" spans="11:11">
      <c r="K19080" s="47" t="str">
        <f t="shared" si="298"/>
        <v/>
      </c>
    </row>
    <row r="19081" spans="11:11">
      <c r="K19081" s="47" t="str">
        <f t="shared" si="298"/>
        <v/>
      </c>
    </row>
    <row r="19082" spans="11:11">
      <c r="K19082" s="47" t="str">
        <f t="shared" si="298"/>
        <v/>
      </c>
    </row>
    <row r="19083" spans="11:11">
      <c r="K19083" s="47" t="str">
        <f t="shared" si="298"/>
        <v/>
      </c>
    </row>
    <row r="19084" spans="11:11">
      <c r="K19084" s="47" t="str">
        <f t="shared" si="298"/>
        <v/>
      </c>
    </row>
    <row r="19085" spans="11:11">
      <c r="K19085" s="47" t="str">
        <f t="shared" si="298"/>
        <v/>
      </c>
    </row>
    <row r="19086" spans="11:11">
      <c r="K19086" s="47" t="str">
        <f t="shared" si="298"/>
        <v/>
      </c>
    </row>
    <row r="19087" spans="11:11">
      <c r="K19087" s="47" t="str">
        <f t="shared" si="298"/>
        <v/>
      </c>
    </row>
    <row r="19088" spans="11:11">
      <c r="K19088" s="47" t="str">
        <f t="shared" si="298"/>
        <v/>
      </c>
    </row>
    <row r="19089" spans="11:11">
      <c r="K19089" s="47" t="str">
        <f t="shared" si="298"/>
        <v/>
      </c>
    </row>
    <row r="19090" spans="11:11">
      <c r="K19090" s="47" t="str">
        <f t="shared" si="298"/>
        <v/>
      </c>
    </row>
    <row r="19091" spans="11:11">
      <c r="K19091" s="47" t="str">
        <f t="shared" ref="K19091:K19154" si="299">LEFT(C19091,2)</f>
        <v/>
      </c>
    </row>
    <row r="19092" spans="11:11">
      <c r="K19092" s="47" t="str">
        <f t="shared" si="299"/>
        <v/>
      </c>
    </row>
    <row r="19093" spans="11:11">
      <c r="K19093" s="47" t="str">
        <f t="shared" si="299"/>
        <v/>
      </c>
    </row>
    <row r="19094" spans="11:11">
      <c r="K19094" s="47" t="str">
        <f t="shared" si="299"/>
        <v/>
      </c>
    </row>
    <row r="19095" spans="11:11">
      <c r="K19095" s="47" t="str">
        <f t="shared" si="299"/>
        <v/>
      </c>
    </row>
    <row r="19096" spans="11:11">
      <c r="K19096" s="47" t="str">
        <f t="shared" si="299"/>
        <v/>
      </c>
    </row>
    <row r="19097" spans="11:11">
      <c r="K19097" s="47" t="str">
        <f t="shared" si="299"/>
        <v/>
      </c>
    </row>
    <row r="19098" spans="11:11">
      <c r="K19098" s="47" t="str">
        <f t="shared" si="299"/>
        <v/>
      </c>
    </row>
    <row r="19099" spans="11:11">
      <c r="K19099" s="47" t="str">
        <f t="shared" si="299"/>
        <v/>
      </c>
    </row>
    <row r="19100" spans="11:11">
      <c r="K19100" s="47" t="str">
        <f t="shared" si="299"/>
        <v/>
      </c>
    </row>
    <row r="19101" spans="11:11">
      <c r="K19101" s="47" t="str">
        <f t="shared" si="299"/>
        <v/>
      </c>
    </row>
    <row r="19102" spans="11:11">
      <c r="K19102" s="47" t="str">
        <f t="shared" si="299"/>
        <v/>
      </c>
    </row>
    <row r="19103" spans="11:11">
      <c r="K19103" s="47" t="str">
        <f t="shared" si="299"/>
        <v/>
      </c>
    </row>
    <row r="19104" spans="11:11">
      <c r="K19104" s="47" t="str">
        <f t="shared" si="299"/>
        <v/>
      </c>
    </row>
    <row r="19105" spans="11:11">
      <c r="K19105" s="47" t="str">
        <f t="shared" si="299"/>
        <v/>
      </c>
    </row>
    <row r="19106" spans="11:11">
      <c r="K19106" s="47" t="str">
        <f t="shared" si="299"/>
        <v/>
      </c>
    </row>
    <row r="19107" spans="11:11">
      <c r="K19107" s="47" t="str">
        <f t="shared" si="299"/>
        <v/>
      </c>
    </row>
    <row r="19108" spans="11:11">
      <c r="K19108" s="47" t="str">
        <f t="shared" si="299"/>
        <v/>
      </c>
    </row>
    <row r="19109" spans="11:11">
      <c r="K19109" s="47" t="str">
        <f t="shared" si="299"/>
        <v/>
      </c>
    </row>
    <row r="19110" spans="11:11">
      <c r="K19110" s="47" t="str">
        <f t="shared" si="299"/>
        <v/>
      </c>
    </row>
    <row r="19111" spans="11:11">
      <c r="K19111" s="47" t="str">
        <f t="shared" si="299"/>
        <v/>
      </c>
    </row>
    <row r="19112" spans="11:11">
      <c r="K19112" s="47" t="str">
        <f t="shared" si="299"/>
        <v/>
      </c>
    </row>
    <row r="19113" spans="11:11">
      <c r="K19113" s="47" t="str">
        <f t="shared" si="299"/>
        <v/>
      </c>
    </row>
    <row r="19114" spans="11:11">
      <c r="K19114" s="47" t="str">
        <f t="shared" si="299"/>
        <v/>
      </c>
    </row>
    <row r="19115" spans="11:11">
      <c r="K19115" s="47" t="str">
        <f t="shared" si="299"/>
        <v/>
      </c>
    </row>
    <row r="19116" spans="11:11">
      <c r="K19116" s="47" t="str">
        <f t="shared" si="299"/>
        <v/>
      </c>
    </row>
    <row r="19117" spans="11:11">
      <c r="K19117" s="47" t="str">
        <f t="shared" si="299"/>
        <v/>
      </c>
    </row>
    <row r="19118" spans="11:11">
      <c r="K19118" s="47" t="str">
        <f t="shared" si="299"/>
        <v/>
      </c>
    </row>
    <row r="19119" spans="11:11">
      <c r="K19119" s="47" t="str">
        <f t="shared" si="299"/>
        <v/>
      </c>
    </row>
    <row r="19120" spans="11:11">
      <c r="K19120" s="47" t="str">
        <f t="shared" si="299"/>
        <v/>
      </c>
    </row>
    <row r="19121" spans="11:11">
      <c r="K19121" s="47" t="str">
        <f t="shared" si="299"/>
        <v/>
      </c>
    </row>
    <row r="19122" spans="11:11">
      <c r="K19122" s="47" t="str">
        <f t="shared" si="299"/>
        <v/>
      </c>
    </row>
    <row r="19123" spans="11:11">
      <c r="K19123" s="47" t="str">
        <f t="shared" si="299"/>
        <v/>
      </c>
    </row>
    <row r="19124" spans="11:11">
      <c r="K19124" s="47" t="str">
        <f t="shared" si="299"/>
        <v/>
      </c>
    </row>
    <row r="19125" spans="11:11">
      <c r="K19125" s="47" t="str">
        <f t="shared" si="299"/>
        <v/>
      </c>
    </row>
    <row r="19126" spans="11:11">
      <c r="K19126" s="47" t="str">
        <f t="shared" si="299"/>
        <v/>
      </c>
    </row>
    <row r="19127" spans="11:11">
      <c r="K19127" s="47" t="str">
        <f t="shared" si="299"/>
        <v/>
      </c>
    </row>
    <row r="19128" spans="11:11">
      <c r="K19128" s="47" t="str">
        <f t="shared" si="299"/>
        <v/>
      </c>
    </row>
    <row r="19129" spans="11:11">
      <c r="K19129" s="47" t="str">
        <f t="shared" si="299"/>
        <v/>
      </c>
    </row>
    <row r="19130" spans="11:11">
      <c r="K19130" s="47" t="str">
        <f t="shared" si="299"/>
        <v/>
      </c>
    </row>
    <row r="19131" spans="11:11">
      <c r="K19131" s="47" t="str">
        <f t="shared" si="299"/>
        <v/>
      </c>
    </row>
    <row r="19132" spans="11:11">
      <c r="K19132" s="47" t="str">
        <f t="shared" si="299"/>
        <v/>
      </c>
    </row>
    <row r="19133" spans="11:11">
      <c r="K19133" s="47" t="str">
        <f t="shared" si="299"/>
        <v/>
      </c>
    </row>
    <row r="19134" spans="11:11">
      <c r="K19134" s="47" t="str">
        <f t="shared" si="299"/>
        <v/>
      </c>
    </row>
    <row r="19135" spans="11:11">
      <c r="K19135" s="47" t="str">
        <f t="shared" si="299"/>
        <v/>
      </c>
    </row>
    <row r="19136" spans="11:11">
      <c r="K19136" s="47" t="str">
        <f t="shared" si="299"/>
        <v/>
      </c>
    </row>
    <row r="19137" spans="11:11">
      <c r="K19137" s="47" t="str">
        <f t="shared" si="299"/>
        <v/>
      </c>
    </row>
    <row r="19138" spans="11:11">
      <c r="K19138" s="47" t="str">
        <f t="shared" si="299"/>
        <v/>
      </c>
    </row>
    <row r="19139" spans="11:11">
      <c r="K19139" s="47" t="str">
        <f t="shared" si="299"/>
        <v/>
      </c>
    </row>
    <row r="19140" spans="11:11">
      <c r="K19140" s="47" t="str">
        <f t="shared" si="299"/>
        <v/>
      </c>
    </row>
    <row r="19141" spans="11:11">
      <c r="K19141" s="47" t="str">
        <f t="shared" si="299"/>
        <v/>
      </c>
    </row>
    <row r="19142" spans="11:11">
      <c r="K19142" s="47" t="str">
        <f t="shared" si="299"/>
        <v/>
      </c>
    </row>
    <row r="19143" spans="11:11">
      <c r="K19143" s="47" t="str">
        <f t="shared" si="299"/>
        <v/>
      </c>
    </row>
    <row r="19144" spans="11:11">
      <c r="K19144" s="47" t="str">
        <f t="shared" si="299"/>
        <v/>
      </c>
    </row>
    <row r="19145" spans="11:11">
      <c r="K19145" s="47" t="str">
        <f t="shared" si="299"/>
        <v/>
      </c>
    </row>
    <row r="19146" spans="11:11">
      <c r="K19146" s="47" t="str">
        <f t="shared" si="299"/>
        <v/>
      </c>
    </row>
    <row r="19147" spans="11:11">
      <c r="K19147" s="47" t="str">
        <f t="shared" si="299"/>
        <v/>
      </c>
    </row>
    <row r="19148" spans="11:11">
      <c r="K19148" s="47" t="str">
        <f t="shared" si="299"/>
        <v/>
      </c>
    </row>
    <row r="19149" spans="11:11">
      <c r="K19149" s="47" t="str">
        <f t="shared" si="299"/>
        <v/>
      </c>
    </row>
    <row r="19150" spans="11:11">
      <c r="K19150" s="47" t="str">
        <f t="shared" si="299"/>
        <v/>
      </c>
    </row>
    <row r="19151" spans="11:11">
      <c r="K19151" s="47" t="str">
        <f t="shared" si="299"/>
        <v/>
      </c>
    </row>
    <row r="19152" spans="11:11">
      <c r="K19152" s="47" t="str">
        <f t="shared" si="299"/>
        <v/>
      </c>
    </row>
    <row r="19153" spans="11:11">
      <c r="K19153" s="47" t="str">
        <f t="shared" si="299"/>
        <v/>
      </c>
    </row>
    <row r="19154" spans="11:11">
      <c r="K19154" s="47" t="str">
        <f t="shared" si="299"/>
        <v/>
      </c>
    </row>
    <row r="19155" spans="11:11">
      <c r="K19155" s="47" t="str">
        <f t="shared" ref="K19155:K19218" si="300">LEFT(C19155,2)</f>
        <v/>
      </c>
    </row>
    <row r="19156" spans="11:11">
      <c r="K19156" s="47" t="str">
        <f t="shared" si="300"/>
        <v/>
      </c>
    </row>
    <row r="19157" spans="11:11">
      <c r="K19157" s="47" t="str">
        <f t="shared" si="300"/>
        <v/>
      </c>
    </row>
    <row r="19158" spans="11:11">
      <c r="K19158" s="47" t="str">
        <f t="shared" si="300"/>
        <v/>
      </c>
    </row>
    <row r="19159" spans="11:11">
      <c r="K19159" s="47" t="str">
        <f t="shared" si="300"/>
        <v/>
      </c>
    </row>
    <row r="19160" spans="11:11">
      <c r="K19160" s="47" t="str">
        <f t="shared" si="300"/>
        <v/>
      </c>
    </row>
    <row r="19161" spans="11:11">
      <c r="K19161" s="47" t="str">
        <f t="shared" si="300"/>
        <v/>
      </c>
    </row>
    <row r="19162" spans="11:11">
      <c r="K19162" s="47" t="str">
        <f t="shared" si="300"/>
        <v/>
      </c>
    </row>
    <row r="19163" spans="11:11">
      <c r="K19163" s="47" t="str">
        <f t="shared" si="300"/>
        <v/>
      </c>
    </row>
    <row r="19164" spans="11:11">
      <c r="K19164" s="47" t="str">
        <f t="shared" si="300"/>
        <v/>
      </c>
    </row>
    <row r="19165" spans="11:11">
      <c r="K19165" s="47" t="str">
        <f t="shared" si="300"/>
        <v/>
      </c>
    </row>
    <row r="19166" spans="11:11">
      <c r="K19166" s="47" t="str">
        <f t="shared" si="300"/>
        <v/>
      </c>
    </row>
    <row r="19167" spans="11:11">
      <c r="K19167" s="47" t="str">
        <f t="shared" si="300"/>
        <v/>
      </c>
    </row>
    <row r="19168" spans="11:11">
      <c r="K19168" s="47" t="str">
        <f t="shared" si="300"/>
        <v/>
      </c>
    </row>
    <row r="19169" spans="11:11">
      <c r="K19169" s="47" t="str">
        <f t="shared" si="300"/>
        <v/>
      </c>
    </row>
    <row r="19170" spans="11:11">
      <c r="K19170" s="47" t="str">
        <f t="shared" si="300"/>
        <v/>
      </c>
    </row>
    <row r="19171" spans="11:11">
      <c r="K19171" s="47" t="str">
        <f t="shared" si="300"/>
        <v/>
      </c>
    </row>
    <row r="19172" spans="11:11">
      <c r="K19172" s="47" t="str">
        <f t="shared" si="300"/>
        <v/>
      </c>
    </row>
    <row r="19173" spans="11:11">
      <c r="K19173" s="47" t="str">
        <f t="shared" si="300"/>
        <v/>
      </c>
    </row>
    <row r="19174" spans="11:11">
      <c r="K19174" s="47" t="str">
        <f t="shared" si="300"/>
        <v/>
      </c>
    </row>
    <row r="19175" spans="11:11">
      <c r="K19175" s="47" t="str">
        <f t="shared" si="300"/>
        <v/>
      </c>
    </row>
    <row r="19176" spans="11:11">
      <c r="K19176" s="47" t="str">
        <f t="shared" si="300"/>
        <v/>
      </c>
    </row>
    <row r="19177" spans="11:11">
      <c r="K19177" s="47" t="str">
        <f t="shared" si="300"/>
        <v/>
      </c>
    </row>
    <row r="19178" spans="11:11">
      <c r="K19178" s="47" t="str">
        <f t="shared" si="300"/>
        <v/>
      </c>
    </row>
    <row r="19179" spans="11:11">
      <c r="K19179" s="47" t="str">
        <f t="shared" si="300"/>
        <v/>
      </c>
    </row>
    <row r="19180" spans="11:11">
      <c r="K19180" s="47" t="str">
        <f t="shared" si="300"/>
        <v/>
      </c>
    </row>
    <row r="19181" spans="11:11">
      <c r="K19181" s="47" t="str">
        <f t="shared" si="300"/>
        <v/>
      </c>
    </row>
    <row r="19182" spans="11:11">
      <c r="K19182" s="47" t="str">
        <f t="shared" si="300"/>
        <v/>
      </c>
    </row>
    <row r="19183" spans="11:11">
      <c r="K19183" s="47" t="str">
        <f t="shared" si="300"/>
        <v/>
      </c>
    </row>
    <row r="19184" spans="11:11">
      <c r="K19184" s="47" t="str">
        <f t="shared" si="300"/>
        <v/>
      </c>
    </row>
    <row r="19185" spans="11:11">
      <c r="K19185" s="47" t="str">
        <f t="shared" si="300"/>
        <v/>
      </c>
    </row>
    <row r="19186" spans="11:11">
      <c r="K19186" s="47" t="str">
        <f t="shared" si="300"/>
        <v/>
      </c>
    </row>
    <row r="19187" spans="11:11">
      <c r="K19187" s="47" t="str">
        <f t="shared" si="300"/>
        <v/>
      </c>
    </row>
    <row r="19188" spans="11:11">
      <c r="K19188" s="47" t="str">
        <f t="shared" si="300"/>
        <v/>
      </c>
    </row>
    <row r="19189" spans="11:11">
      <c r="K19189" s="47" t="str">
        <f t="shared" si="300"/>
        <v/>
      </c>
    </row>
    <row r="19190" spans="11:11">
      <c r="K19190" s="47" t="str">
        <f t="shared" si="300"/>
        <v/>
      </c>
    </row>
    <row r="19191" spans="11:11">
      <c r="K19191" s="47" t="str">
        <f t="shared" si="300"/>
        <v/>
      </c>
    </row>
    <row r="19192" spans="11:11">
      <c r="K19192" s="47" t="str">
        <f t="shared" si="300"/>
        <v/>
      </c>
    </row>
    <row r="19193" spans="11:11">
      <c r="K19193" s="47" t="str">
        <f t="shared" si="300"/>
        <v/>
      </c>
    </row>
    <row r="19194" spans="11:11">
      <c r="K19194" s="47" t="str">
        <f t="shared" si="300"/>
        <v/>
      </c>
    </row>
    <row r="19195" spans="11:11">
      <c r="K19195" s="47" t="str">
        <f t="shared" si="300"/>
        <v/>
      </c>
    </row>
    <row r="19196" spans="11:11">
      <c r="K19196" s="47" t="str">
        <f t="shared" si="300"/>
        <v/>
      </c>
    </row>
    <row r="19197" spans="11:11">
      <c r="K19197" s="47" t="str">
        <f t="shared" si="300"/>
        <v/>
      </c>
    </row>
    <row r="19198" spans="11:11">
      <c r="K19198" s="47" t="str">
        <f t="shared" si="300"/>
        <v/>
      </c>
    </row>
    <row r="19199" spans="11:11">
      <c r="K19199" s="47" t="str">
        <f t="shared" si="300"/>
        <v/>
      </c>
    </row>
    <row r="19200" spans="11:11">
      <c r="K19200" s="47" t="str">
        <f t="shared" si="300"/>
        <v/>
      </c>
    </row>
    <row r="19201" spans="11:11">
      <c r="K19201" s="47" t="str">
        <f t="shared" si="300"/>
        <v/>
      </c>
    </row>
    <row r="19202" spans="11:11">
      <c r="K19202" s="47" t="str">
        <f t="shared" si="300"/>
        <v/>
      </c>
    </row>
    <row r="19203" spans="11:11">
      <c r="K19203" s="47" t="str">
        <f t="shared" si="300"/>
        <v/>
      </c>
    </row>
    <row r="19204" spans="11:11">
      <c r="K19204" s="47" t="str">
        <f t="shared" si="300"/>
        <v/>
      </c>
    </row>
    <row r="19205" spans="11:11">
      <c r="K19205" s="47" t="str">
        <f t="shared" si="300"/>
        <v/>
      </c>
    </row>
    <row r="19206" spans="11:11">
      <c r="K19206" s="47" t="str">
        <f t="shared" si="300"/>
        <v/>
      </c>
    </row>
    <row r="19207" spans="11:11">
      <c r="K19207" s="47" t="str">
        <f t="shared" si="300"/>
        <v/>
      </c>
    </row>
    <row r="19208" spans="11:11">
      <c r="K19208" s="47" t="str">
        <f t="shared" si="300"/>
        <v/>
      </c>
    </row>
    <row r="19209" spans="11:11">
      <c r="K19209" s="47" t="str">
        <f t="shared" si="300"/>
        <v/>
      </c>
    </row>
    <row r="19210" spans="11:11">
      <c r="K19210" s="47" t="str">
        <f t="shared" si="300"/>
        <v/>
      </c>
    </row>
    <row r="19211" spans="11:11">
      <c r="K19211" s="47" t="str">
        <f t="shared" si="300"/>
        <v/>
      </c>
    </row>
    <row r="19212" spans="11:11">
      <c r="K19212" s="47" t="str">
        <f t="shared" si="300"/>
        <v/>
      </c>
    </row>
    <row r="19213" spans="11:11">
      <c r="K19213" s="47" t="str">
        <f t="shared" si="300"/>
        <v/>
      </c>
    </row>
    <row r="19214" spans="11:11">
      <c r="K19214" s="47" t="str">
        <f t="shared" si="300"/>
        <v/>
      </c>
    </row>
    <row r="19215" spans="11:11">
      <c r="K19215" s="47" t="str">
        <f t="shared" si="300"/>
        <v/>
      </c>
    </row>
    <row r="19216" spans="11:11">
      <c r="K19216" s="47" t="str">
        <f t="shared" si="300"/>
        <v/>
      </c>
    </row>
    <row r="19217" spans="11:11">
      <c r="K19217" s="47" t="str">
        <f t="shared" si="300"/>
        <v/>
      </c>
    </row>
    <row r="19218" spans="11:11">
      <c r="K19218" s="47" t="str">
        <f t="shared" si="300"/>
        <v/>
      </c>
    </row>
    <row r="19219" spans="11:11">
      <c r="K19219" s="47" t="str">
        <f t="shared" ref="K19219:K19282" si="301">LEFT(C19219,2)</f>
        <v/>
      </c>
    </row>
    <row r="19220" spans="11:11">
      <c r="K19220" s="47" t="str">
        <f t="shared" si="301"/>
        <v/>
      </c>
    </row>
    <row r="19221" spans="11:11">
      <c r="K19221" s="47" t="str">
        <f t="shared" si="301"/>
        <v/>
      </c>
    </row>
    <row r="19222" spans="11:11">
      <c r="K19222" s="47" t="str">
        <f t="shared" si="301"/>
        <v/>
      </c>
    </row>
    <row r="19223" spans="11:11">
      <c r="K19223" s="47" t="str">
        <f t="shared" si="301"/>
        <v/>
      </c>
    </row>
    <row r="19224" spans="11:11">
      <c r="K19224" s="47" t="str">
        <f t="shared" si="301"/>
        <v/>
      </c>
    </row>
    <row r="19225" spans="11:11">
      <c r="K19225" s="47" t="str">
        <f t="shared" si="301"/>
        <v/>
      </c>
    </row>
    <row r="19226" spans="11:11">
      <c r="K19226" s="47" t="str">
        <f t="shared" si="301"/>
        <v/>
      </c>
    </row>
    <row r="19227" spans="11:11">
      <c r="K19227" s="47" t="str">
        <f t="shared" si="301"/>
        <v/>
      </c>
    </row>
    <row r="19228" spans="11:11">
      <c r="K19228" s="47" t="str">
        <f t="shared" si="301"/>
        <v/>
      </c>
    </row>
    <row r="19229" spans="11:11">
      <c r="K19229" s="47" t="str">
        <f t="shared" si="301"/>
        <v/>
      </c>
    </row>
    <row r="19230" spans="11:11">
      <c r="K19230" s="47" t="str">
        <f t="shared" si="301"/>
        <v/>
      </c>
    </row>
    <row r="19231" spans="11:11">
      <c r="K19231" s="47" t="str">
        <f t="shared" si="301"/>
        <v/>
      </c>
    </row>
    <row r="19232" spans="11:11">
      <c r="K19232" s="47" t="str">
        <f t="shared" si="301"/>
        <v/>
      </c>
    </row>
    <row r="19233" spans="11:11">
      <c r="K19233" s="47" t="str">
        <f t="shared" si="301"/>
        <v/>
      </c>
    </row>
    <row r="19234" spans="11:11">
      <c r="K19234" s="47" t="str">
        <f t="shared" si="301"/>
        <v/>
      </c>
    </row>
    <row r="19235" spans="11:11">
      <c r="K19235" s="47" t="str">
        <f t="shared" si="301"/>
        <v/>
      </c>
    </row>
    <row r="19236" spans="11:11">
      <c r="K19236" s="47" t="str">
        <f t="shared" si="301"/>
        <v/>
      </c>
    </row>
    <row r="19237" spans="11:11">
      <c r="K19237" s="47" t="str">
        <f t="shared" si="301"/>
        <v/>
      </c>
    </row>
    <row r="19238" spans="11:11">
      <c r="K19238" s="47" t="str">
        <f t="shared" si="301"/>
        <v/>
      </c>
    </row>
    <row r="19239" spans="11:11">
      <c r="K19239" s="47" t="str">
        <f t="shared" si="301"/>
        <v/>
      </c>
    </row>
    <row r="19240" spans="11:11">
      <c r="K19240" s="47" t="str">
        <f t="shared" si="301"/>
        <v/>
      </c>
    </row>
    <row r="19241" spans="11:11">
      <c r="K19241" s="47" t="str">
        <f t="shared" si="301"/>
        <v/>
      </c>
    </row>
    <row r="19242" spans="11:11">
      <c r="K19242" s="47" t="str">
        <f t="shared" si="301"/>
        <v/>
      </c>
    </row>
    <row r="19243" spans="11:11">
      <c r="K19243" s="47" t="str">
        <f t="shared" si="301"/>
        <v/>
      </c>
    </row>
    <row r="19244" spans="11:11">
      <c r="K19244" s="47" t="str">
        <f t="shared" si="301"/>
        <v/>
      </c>
    </row>
    <row r="19245" spans="11:11">
      <c r="K19245" s="47" t="str">
        <f t="shared" si="301"/>
        <v/>
      </c>
    </row>
    <row r="19246" spans="11:11">
      <c r="K19246" s="47" t="str">
        <f t="shared" si="301"/>
        <v/>
      </c>
    </row>
    <row r="19247" spans="11:11">
      <c r="K19247" s="47" t="str">
        <f t="shared" si="301"/>
        <v/>
      </c>
    </row>
    <row r="19248" spans="11:11">
      <c r="K19248" s="47" t="str">
        <f t="shared" si="301"/>
        <v/>
      </c>
    </row>
    <row r="19249" spans="11:11">
      <c r="K19249" s="47" t="str">
        <f t="shared" si="301"/>
        <v/>
      </c>
    </row>
    <row r="19250" spans="11:11">
      <c r="K19250" s="47" t="str">
        <f t="shared" si="301"/>
        <v/>
      </c>
    </row>
    <row r="19251" spans="11:11">
      <c r="K19251" s="47" t="str">
        <f t="shared" si="301"/>
        <v/>
      </c>
    </row>
    <row r="19252" spans="11:11">
      <c r="K19252" s="47" t="str">
        <f t="shared" si="301"/>
        <v/>
      </c>
    </row>
    <row r="19253" spans="11:11">
      <c r="K19253" s="47" t="str">
        <f t="shared" si="301"/>
        <v/>
      </c>
    </row>
    <row r="19254" spans="11:11">
      <c r="K19254" s="47" t="str">
        <f t="shared" si="301"/>
        <v/>
      </c>
    </row>
    <row r="19255" spans="11:11">
      <c r="K19255" s="47" t="str">
        <f t="shared" si="301"/>
        <v/>
      </c>
    </row>
    <row r="19256" spans="11:11">
      <c r="K19256" s="47" t="str">
        <f t="shared" si="301"/>
        <v/>
      </c>
    </row>
    <row r="19257" spans="11:11">
      <c r="K19257" s="47" t="str">
        <f t="shared" si="301"/>
        <v/>
      </c>
    </row>
    <row r="19258" spans="11:11">
      <c r="K19258" s="47" t="str">
        <f t="shared" si="301"/>
        <v/>
      </c>
    </row>
    <row r="19259" spans="11:11">
      <c r="K19259" s="47" t="str">
        <f t="shared" si="301"/>
        <v/>
      </c>
    </row>
    <row r="19260" spans="11:11">
      <c r="K19260" s="47" t="str">
        <f t="shared" si="301"/>
        <v/>
      </c>
    </row>
    <row r="19261" spans="11:11">
      <c r="K19261" s="47" t="str">
        <f t="shared" si="301"/>
        <v/>
      </c>
    </row>
    <row r="19262" spans="11:11">
      <c r="K19262" s="47" t="str">
        <f t="shared" si="301"/>
        <v/>
      </c>
    </row>
    <row r="19263" spans="11:11">
      <c r="K19263" s="47" t="str">
        <f t="shared" si="301"/>
        <v/>
      </c>
    </row>
    <row r="19264" spans="11:11">
      <c r="K19264" s="47" t="str">
        <f t="shared" si="301"/>
        <v/>
      </c>
    </row>
    <row r="19265" spans="11:11">
      <c r="K19265" s="47" t="str">
        <f t="shared" si="301"/>
        <v/>
      </c>
    </row>
    <row r="19266" spans="11:11">
      <c r="K19266" s="47" t="str">
        <f t="shared" si="301"/>
        <v/>
      </c>
    </row>
    <row r="19267" spans="11:11">
      <c r="K19267" s="47" t="str">
        <f t="shared" si="301"/>
        <v/>
      </c>
    </row>
    <row r="19268" spans="11:11">
      <c r="K19268" s="47" t="str">
        <f t="shared" si="301"/>
        <v/>
      </c>
    </row>
    <row r="19269" spans="11:11">
      <c r="K19269" s="47" t="str">
        <f t="shared" si="301"/>
        <v/>
      </c>
    </row>
    <row r="19270" spans="11:11">
      <c r="K19270" s="47" t="str">
        <f t="shared" si="301"/>
        <v/>
      </c>
    </row>
    <row r="19271" spans="11:11">
      <c r="K19271" s="47" t="str">
        <f t="shared" si="301"/>
        <v/>
      </c>
    </row>
    <row r="19272" spans="11:11">
      <c r="K19272" s="47" t="str">
        <f t="shared" si="301"/>
        <v/>
      </c>
    </row>
    <row r="19273" spans="11:11">
      <c r="K19273" s="47" t="str">
        <f t="shared" si="301"/>
        <v/>
      </c>
    </row>
    <row r="19274" spans="11:11">
      <c r="K19274" s="47" t="str">
        <f t="shared" si="301"/>
        <v/>
      </c>
    </row>
    <row r="19275" spans="11:11">
      <c r="K19275" s="47" t="str">
        <f t="shared" si="301"/>
        <v/>
      </c>
    </row>
    <row r="19276" spans="11:11">
      <c r="K19276" s="47" t="str">
        <f t="shared" si="301"/>
        <v/>
      </c>
    </row>
    <row r="19277" spans="11:11">
      <c r="K19277" s="47" t="str">
        <f t="shared" si="301"/>
        <v/>
      </c>
    </row>
    <row r="19278" spans="11:11">
      <c r="K19278" s="47" t="str">
        <f t="shared" si="301"/>
        <v/>
      </c>
    </row>
    <row r="19279" spans="11:11">
      <c r="K19279" s="47" t="str">
        <f t="shared" si="301"/>
        <v/>
      </c>
    </row>
    <row r="19280" spans="11:11">
      <c r="K19280" s="47" t="str">
        <f t="shared" si="301"/>
        <v/>
      </c>
    </row>
    <row r="19281" spans="11:11">
      <c r="K19281" s="47" t="str">
        <f t="shared" si="301"/>
        <v/>
      </c>
    </row>
    <row r="19282" spans="11:11">
      <c r="K19282" s="47" t="str">
        <f t="shared" si="301"/>
        <v/>
      </c>
    </row>
    <row r="19283" spans="11:11">
      <c r="K19283" s="47" t="str">
        <f t="shared" ref="K19283:K19346" si="302">LEFT(C19283,2)</f>
        <v/>
      </c>
    </row>
    <row r="19284" spans="11:11">
      <c r="K19284" s="47" t="str">
        <f t="shared" si="302"/>
        <v/>
      </c>
    </row>
    <row r="19285" spans="11:11">
      <c r="K19285" s="47" t="str">
        <f t="shared" si="302"/>
        <v/>
      </c>
    </row>
    <row r="19286" spans="11:11">
      <c r="K19286" s="47" t="str">
        <f t="shared" si="302"/>
        <v/>
      </c>
    </row>
    <row r="19287" spans="11:11">
      <c r="K19287" s="47" t="str">
        <f t="shared" si="302"/>
        <v/>
      </c>
    </row>
    <row r="19288" spans="11:11">
      <c r="K19288" s="47" t="str">
        <f t="shared" si="302"/>
        <v/>
      </c>
    </row>
    <row r="19289" spans="11:11">
      <c r="K19289" s="47" t="str">
        <f t="shared" si="302"/>
        <v/>
      </c>
    </row>
    <row r="19290" spans="11:11">
      <c r="K19290" s="47" t="str">
        <f t="shared" si="302"/>
        <v/>
      </c>
    </row>
    <row r="19291" spans="11:11">
      <c r="K19291" s="47" t="str">
        <f t="shared" si="302"/>
        <v/>
      </c>
    </row>
    <row r="19292" spans="11:11">
      <c r="K19292" s="47" t="str">
        <f t="shared" si="302"/>
        <v/>
      </c>
    </row>
    <row r="19293" spans="11:11">
      <c r="K19293" s="47" t="str">
        <f t="shared" si="302"/>
        <v/>
      </c>
    </row>
    <row r="19294" spans="11:11">
      <c r="K19294" s="47" t="str">
        <f t="shared" si="302"/>
        <v/>
      </c>
    </row>
    <row r="19295" spans="11:11">
      <c r="K19295" s="47" t="str">
        <f t="shared" si="302"/>
        <v/>
      </c>
    </row>
    <row r="19296" spans="11:11">
      <c r="K19296" s="47" t="str">
        <f t="shared" si="302"/>
        <v/>
      </c>
    </row>
    <row r="19297" spans="11:11">
      <c r="K19297" s="47" t="str">
        <f t="shared" si="302"/>
        <v/>
      </c>
    </row>
    <row r="19298" spans="11:11">
      <c r="K19298" s="47" t="str">
        <f t="shared" si="302"/>
        <v/>
      </c>
    </row>
    <row r="19299" spans="11:11">
      <c r="K19299" s="47" t="str">
        <f t="shared" si="302"/>
        <v/>
      </c>
    </row>
    <row r="19300" spans="11:11">
      <c r="K19300" s="47" t="str">
        <f t="shared" si="302"/>
        <v/>
      </c>
    </row>
    <row r="19301" spans="11:11">
      <c r="K19301" s="47" t="str">
        <f t="shared" si="302"/>
        <v/>
      </c>
    </row>
    <row r="19302" spans="11:11">
      <c r="K19302" s="47" t="str">
        <f t="shared" si="302"/>
        <v/>
      </c>
    </row>
    <row r="19303" spans="11:11">
      <c r="K19303" s="47" t="str">
        <f t="shared" si="302"/>
        <v/>
      </c>
    </row>
    <row r="19304" spans="11:11">
      <c r="K19304" s="47" t="str">
        <f t="shared" si="302"/>
        <v/>
      </c>
    </row>
    <row r="19305" spans="11:11">
      <c r="K19305" s="47" t="str">
        <f t="shared" si="302"/>
        <v/>
      </c>
    </row>
    <row r="19306" spans="11:11">
      <c r="K19306" s="47" t="str">
        <f t="shared" si="302"/>
        <v/>
      </c>
    </row>
    <row r="19307" spans="11:11">
      <c r="K19307" s="47" t="str">
        <f t="shared" si="302"/>
        <v/>
      </c>
    </row>
    <row r="19308" spans="11:11">
      <c r="K19308" s="47" t="str">
        <f t="shared" si="302"/>
        <v/>
      </c>
    </row>
    <row r="19309" spans="11:11">
      <c r="K19309" s="47" t="str">
        <f t="shared" si="302"/>
        <v/>
      </c>
    </row>
    <row r="19310" spans="11:11">
      <c r="K19310" s="47" t="str">
        <f t="shared" si="302"/>
        <v/>
      </c>
    </row>
    <row r="19311" spans="11:11">
      <c r="K19311" s="47" t="str">
        <f t="shared" si="302"/>
        <v/>
      </c>
    </row>
    <row r="19312" spans="11:11">
      <c r="K19312" s="47" t="str">
        <f t="shared" si="302"/>
        <v/>
      </c>
    </row>
    <row r="19313" spans="11:11">
      <c r="K19313" s="47" t="str">
        <f t="shared" si="302"/>
        <v/>
      </c>
    </row>
    <row r="19314" spans="11:11">
      <c r="K19314" s="47" t="str">
        <f t="shared" si="302"/>
        <v/>
      </c>
    </row>
    <row r="19315" spans="11:11">
      <c r="K19315" s="47" t="str">
        <f t="shared" si="302"/>
        <v/>
      </c>
    </row>
    <row r="19316" spans="11:11">
      <c r="K19316" s="47" t="str">
        <f t="shared" si="302"/>
        <v/>
      </c>
    </row>
    <row r="19317" spans="11:11">
      <c r="K19317" s="47" t="str">
        <f t="shared" si="302"/>
        <v/>
      </c>
    </row>
    <row r="19318" spans="11:11">
      <c r="K19318" s="47" t="str">
        <f t="shared" si="302"/>
        <v/>
      </c>
    </row>
    <row r="19319" spans="11:11">
      <c r="K19319" s="47" t="str">
        <f t="shared" si="302"/>
        <v/>
      </c>
    </row>
    <row r="19320" spans="11:11">
      <c r="K19320" s="47" t="str">
        <f t="shared" si="302"/>
        <v/>
      </c>
    </row>
    <row r="19321" spans="11:11">
      <c r="K19321" s="47" t="str">
        <f t="shared" si="302"/>
        <v/>
      </c>
    </row>
    <row r="19322" spans="11:11">
      <c r="K19322" s="47" t="str">
        <f t="shared" si="302"/>
        <v/>
      </c>
    </row>
    <row r="19323" spans="11:11">
      <c r="K19323" s="47" t="str">
        <f t="shared" si="302"/>
        <v/>
      </c>
    </row>
    <row r="19324" spans="11:11">
      <c r="K19324" s="47" t="str">
        <f t="shared" si="302"/>
        <v/>
      </c>
    </row>
    <row r="19325" spans="11:11">
      <c r="K19325" s="47" t="str">
        <f t="shared" si="302"/>
        <v/>
      </c>
    </row>
    <row r="19326" spans="11:11">
      <c r="K19326" s="47" t="str">
        <f t="shared" si="302"/>
        <v/>
      </c>
    </row>
    <row r="19327" spans="11:11">
      <c r="K19327" s="47" t="str">
        <f t="shared" si="302"/>
        <v/>
      </c>
    </row>
    <row r="19328" spans="11:11">
      <c r="K19328" s="47" t="str">
        <f t="shared" si="302"/>
        <v/>
      </c>
    </row>
    <row r="19329" spans="11:11">
      <c r="K19329" s="47" t="str">
        <f t="shared" si="302"/>
        <v/>
      </c>
    </row>
    <row r="19330" spans="11:11">
      <c r="K19330" s="47" t="str">
        <f t="shared" si="302"/>
        <v/>
      </c>
    </row>
    <row r="19331" spans="11:11">
      <c r="K19331" s="47" t="str">
        <f t="shared" si="302"/>
        <v/>
      </c>
    </row>
    <row r="19332" spans="11:11">
      <c r="K19332" s="47" t="str">
        <f t="shared" si="302"/>
        <v/>
      </c>
    </row>
    <row r="19333" spans="11:11">
      <c r="K19333" s="47" t="str">
        <f t="shared" si="302"/>
        <v/>
      </c>
    </row>
    <row r="19334" spans="11:11">
      <c r="K19334" s="47" t="str">
        <f t="shared" si="302"/>
        <v/>
      </c>
    </row>
    <row r="19335" spans="11:11">
      <c r="K19335" s="47" t="str">
        <f t="shared" si="302"/>
        <v/>
      </c>
    </row>
    <row r="19336" spans="11:11">
      <c r="K19336" s="47" t="str">
        <f t="shared" si="302"/>
        <v/>
      </c>
    </row>
    <row r="19337" spans="11:11">
      <c r="K19337" s="47" t="str">
        <f t="shared" si="302"/>
        <v/>
      </c>
    </row>
    <row r="19338" spans="11:11">
      <c r="K19338" s="47" t="str">
        <f t="shared" si="302"/>
        <v/>
      </c>
    </row>
    <row r="19339" spans="11:11">
      <c r="K19339" s="47" t="str">
        <f t="shared" si="302"/>
        <v/>
      </c>
    </row>
    <row r="19340" spans="11:11">
      <c r="K19340" s="47" t="str">
        <f t="shared" si="302"/>
        <v/>
      </c>
    </row>
    <row r="19341" spans="11:11">
      <c r="K19341" s="47" t="str">
        <f t="shared" si="302"/>
        <v/>
      </c>
    </row>
    <row r="19342" spans="11:11">
      <c r="K19342" s="47" t="str">
        <f t="shared" si="302"/>
        <v/>
      </c>
    </row>
    <row r="19343" spans="11:11">
      <c r="K19343" s="47" t="str">
        <f t="shared" si="302"/>
        <v/>
      </c>
    </row>
    <row r="19344" spans="11:11">
      <c r="K19344" s="47" t="str">
        <f t="shared" si="302"/>
        <v/>
      </c>
    </row>
    <row r="19345" spans="11:11">
      <c r="K19345" s="47" t="str">
        <f t="shared" si="302"/>
        <v/>
      </c>
    </row>
    <row r="19346" spans="11:11">
      <c r="K19346" s="47" t="str">
        <f t="shared" si="302"/>
        <v/>
      </c>
    </row>
    <row r="19347" spans="11:11">
      <c r="K19347" s="47" t="str">
        <f t="shared" ref="K19347:K19410" si="303">LEFT(C19347,2)</f>
        <v/>
      </c>
    </row>
    <row r="19348" spans="11:11">
      <c r="K19348" s="47" t="str">
        <f t="shared" si="303"/>
        <v/>
      </c>
    </row>
    <row r="19349" spans="11:11">
      <c r="K19349" s="47" t="str">
        <f t="shared" si="303"/>
        <v/>
      </c>
    </row>
    <row r="19350" spans="11:11">
      <c r="K19350" s="47" t="str">
        <f t="shared" si="303"/>
        <v/>
      </c>
    </row>
    <row r="19351" spans="11:11">
      <c r="K19351" s="47" t="str">
        <f t="shared" si="303"/>
        <v/>
      </c>
    </row>
    <row r="19352" spans="11:11">
      <c r="K19352" s="47" t="str">
        <f t="shared" si="303"/>
        <v/>
      </c>
    </row>
    <row r="19353" spans="11:11">
      <c r="K19353" s="47" t="str">
        <f t="shared" si="303"/>
        <v/>
      </c>
    </row>
    <row r="19354" spans="11:11">
      <c r="K19354" s="47" t="str">
        <f t="shared" si="303"/>
        <v/>
      </c>
    </row>
    <row r="19355" spans="11:11">
      <c r="K19355" s="47" t="str">
        <f t="shared" si="303"/>
        <v/>
      </c>
    </row>
    <row r="19356" spans="11:11">
      <c r="K19356" s="47" t="str">
        <f t="shared" si="303"/>
        <v/>
      </c>
    </row>
    <row r="19357" spans="11:11">
      <c r="K19357" s="47" t="str">
        <f t="shared" si="303"/>
        <v/>
      </c>
    </row>
    <row r="19358" spans="11:11">
      <c r="K19358" s="47" t="str">
        <f t="shared" si="303"/>
        <v/>
      </c>
    </row>
    <row r="19359" spans="11:11">
      <c r="K19359" s="47" t="str">
        <f t="shared" si="303"/>
        <v/>
      </c>
    </row>
    <row r="19360" spans="11:11">
      <c r="K19360" s="47" t="str">
        <f t="shared" si="303"/>
        <v/>
      </c>
    </row>
    <row r="19361" spans="11:11">
      <c r="K19361" s="47" t="str">
        <f t="shared" si="303"/>
        <v/>
      </c>
    </row>
    <row r="19362" spans="11:11">
      <c r="K19362" s="47" t="str">
        <f t="shared" si="303"/>
        <v/>
      </c>
    </row>
    <row r="19363" spans="11:11">
      <c r="K19363" s="47" t="str">
        <f t="shared" si="303"/>
        <v/>
      </c>
    </row>
    <row r="19364" spans="11:11">
      <c r="K19364" s="47" t="str">
        <f t="shared" si="303"/>
        <v/>
      </c>
    </row>
    <row r="19365" spans="11:11">
      <c r="K19365" s="47" t="str">
        <f t="shared" si="303"/>
        <v/>
      </c>
    </row>
    <row r="19366" spans="11:11">
      <c r="K19366" s="47" t="str">
        <f t="shared" si="303"/>
        <v/>
      </c>
    </row>
    <row r="19367" spans="11:11">
      <c r="K19367" s="47" t="str">
        <f t="shared" si="303"/>
        <v/>
      </c>
    </row>
    <row r="19368" spans="11:11">
      <c r="K19368" s="47" t="str">
        <f t="shared" si="303"/>
        <v/>
      </c>
    </row>
    <row r="19369" spans="11:11">
      <c r="K19369" s="47" t="str">
        <f t="shared" si="303"/>
        <v/>
      </c>
    </row>
    <row r="19370" spans="11:11">
      <c r="K19370" s="47" t="str">
        <f t="shared" si="303"/>
        <v/>
      </c>
    </row>
    <row r="19371" spans="11:11">
      <c r="K19371" s="47" t="str">
        <f t="shared" si="303"/>
        <v/>
      </c>
    </row>
    <row r="19372" spans="11:11">
      <c r="K19372" s="47" t="str">
        <f t="shared" si="303"/>
        <v/>
      </c>
    </row>
    <row r="19373" spans="11:11">
      <c r="K19373" s="47" t="str">
        <f t="shared" si="303"/>
        <v/>
      </c>
    </row>
    <row r="19374" spans="11:11">
      <c r="K19374" s="47" t="str">
        <f t="shared" si="303"/>
        <v/>
      </c>
    </row>
    <row r="19375" spans="11:11">
      <c r="K19375" s="47" t="str">
        <f t="shared" si="303"/>
        <v/>
      </c>
    </row>
    <row r="19376" spans="11:11">
      <c r="K19376" s="47" t="str">
        <f t="shared" si="303"/>
        <v/>
      </c>
    </row>
    <row r="19377" spans="11:11">
      <c r="K19377" s="47" t="str">
        <f t="shared" si="303"/>
        <v/>
      </c>
    </row>
    <row r="19378" spans="11:11">
      <c r="K19378" s="47" t="str">
        <f t="shared" si="303"/>
        <v/>
      </c>
    </row>
    <row r="19379" spans="11:11">
      <c r="K19379" s="47" t="str">
        <f t="shared" si="303"/>
        <v/>
      </c>
    </row>
    <row r="19380" spans="11:11">
      <c r="K19380" s="47" t="str">
        <f t="shared" si="303"/>
        <v/>
      </c>
    </row>
    <row r="19381" spans="11:11">
      <c r="K19381" s="47" t="str">
        <f t="shared" si="303"/>
        <v/>
      </c>
    </row>
    <row r="19382" spans="11:11">
      <c r="K19382" s="47" t="str">
        <f t="shared" si="303"/>
        <v/>
      </c>
    </row>
    <row r="19383" spans="11:11">
      <c r="K19383" s="47" t="str">
        <f t="shared" si="303"/>
        <v/>
      </c>
    </row>
    <row r="19384" spans="11:11">
      <c r="K19384" s="47" t="str">
        <f t="shared" si="303"/>
        <v/>
      </c>
    </row>
    <row r="19385" spans="11:11">
      <c r="K19385" s="47" t="str">
        <f t="shared" si="303"/>
        <v/>
      </c>
    </row>
    <row r="19386" spans="11:11">
      <c r="K19386" s="47" t="str">
        <f t="shared" si="303"/>
        <v/>
      </c>
    </row>
    <row r="19387" spans="11:11">
      <c r="K19387" s="47" t="str">
        <f t="shared" si="303"/>
        <v/>
      </c>
    </row>
    <row r="19388" spans="11:11">
      <c r="K19388" s="47" t="str">
        <f t="shared" si="303"/>
        <v/>
      </c>
    </row>
    <row r="19389" spans="11:11">
      <c r="K19389" s="47" t="str">
        <f t="shared" si="303"/>
        <v/>
      </c>
    </row>
    <row r="19390" spans="11:11">
      <c r="K19390" s="47" t="str">
        <f t="shared" si="303"/>
        <v/>
      </c>
    </row>
    <row r="19391" spans="11:11">
      <c r="K19391" s="47" t="str">
        <f t="shared" si="303"/>
        <v/>
      </c>
    </row>
    <row r="19392" spans="11:11">
      <c r="K19392" s="47" t="str">
        <f t="shared" si="303"/>
        <v/>
      </c>
    </row>
    <row r="19393" spans="11:11">
      <c r="K19393" s="47" t="str">
        <f t="shared" si="303"/>
        <v/>
      </c>
    </row>
    <row r="19394" spans="11:11">
      <c r="K19394" s="47" t="str">
        <f t="shared" si="303"/>
        <v/>
      </c>
    </row>
    <row r="19395" spans="11:11">
      <c r="K19395" s="47" t="str">
        <f t="shared" si="303"/>
        <v/>
      </c>
    </row>
    <row r="19396" spans="11:11">
      <c r="K19396" s="47" t="str">
        <f t="shared" si="303"/>
        <v/>
      </c>
    </row>
    <row r="19397" spans="11:11">
      <c r="K19397" s="47" t="str">
        <f t="shared" si="303"/>
        <v/>
      </c>
    </row>
    <row r="19398" spans="11:11">
      <c r="K19398" s="47" t="str">
        <f t="shared" si="303"/>
        <v/>
      </c>
    </row>
    <row r="19399" spans="11:11">
      <c r="K19399" s="47" t="str">
        <f t="shared" si="303"/>
        <v/>
      </c>
    </row>
    <row r="19400" spans="11:11">
      <c r="K19400" s="47" t="str">
        <f t="shared" si="303"/>
        <v/>
      </c>
    </row>
    <row r="19401" spans="11:11">
      <c r="K19401" s="47" t="str">
        <f t="shared" si="303"/>
        <v/>
      </c>
    </row>
    <row r="19402" spans="11:11">
      <c r="K19402" s="47" t="str">
        <f t="shared" si="303"/>
        <v/>
      </c>
    </row>
    <row r="19403" spans="11:11">
      <c r="K19403" s="47" t="str">
        <f t="shared" si="303"/>
        <v/>
      </c>
    </row>
    <row r="19404" spans="11:11">
      <c r="K19404" s="47" t="str">
        <f t="shared" si="303"/>
        <v/>
      </c>
    </row>
    <row r="19405" spans="11:11">
      <c r="K19405" s="47" t="str">
        <f t="shared" si="303"/>
        <v/>
      </c>
    </row>
    <row r="19406" spans="11:11">
      <c r="K19406" s="47" t="str">
        <f t="shared" si="303"/>
        <v/>
      </c>
    </row>
    <row r="19407" spans="11:11">
      <c r="K19407" s="47" t="str">
        <f t="shared" si="303"/>
        <v/>
      </c>
    </row>
    <row r="19408" spans="11:11">
      <c r="K19408" s="47" t="str">
        <f t="shared" si="303"/>
        <v/>
      </c>
    </row>
    <row r="19409" spans="11:11">
      <c r="K19409" s="47" t="str">
        <f t="shared" si="303"/>
        <v/>
      </c>
    </row>
    <row r="19410" spans="11:11">
      <c r="K19410" s="47" t="str">
        <f t="shared" si="303"/>
        <v/>
      </c>
    </row>
    <row r="19411" spans="11:11">
      <c r="K19411" s="47" t="str">
        <f t="shared" ref="K19411:K19474" si="304">LEFT(C19411,2)</f>
        <v/>
      </c>
    </row>
    <row r="19412" spans="11:11">
      <c r="K19412" s="47" t="str">
        <f t="shared" si="304"/>
        <v/>
      </c>
    </row>
    <row r="19413" spans="11:11">
      <c r="K19413" s="47" t="str">
        <f t="shared" si="304"/>
        <v/>
      </c>
    </row>
    <row r="19414" spans="11:11">
      <c r="K19414" s="47" t="str">
        <f t="shared" si="304"/>
        <v/>
      </c>
    </row>
    <row r="19415" spans="11:11">
      <c r="K19415" s="47" t="str">
        <f t="shared" si="304"/>
        <v/>
      </c>
    </row>
    <row r="19416" spans="11:11">
      <c r="K19416" s="47" t="str">
        <f t="shared" si="304"/>
        <v/>
      </c>
    </row>
    <row r="19417" spans="11:11">
      <c r="K19417" s="47" t="str">
        <f t="shared" si="304"/>
        <v/>
      </c>
    </row>
    <row r="19418" spans="11:11">
      <c r="K19418" s="47" t="str">
        <f t="shared" si="304"/>
        <v/>
      </c>
    </row>
    <row r="19419" spans="11:11">
      <c r="K19419" s="47" t="str">
        <f t="shared" si="304"/>
        <v/>
      </c>
    </row>
    <row r="19420" spans="11:11">
      <c r="K19420" s="47" t="str">
        <f t="shared" si="304"/>
        <v/>
      </c>
    </row>
    <row r="19421" spans="11:11">
      <c r="K19421" s="47" t="str">
        <f t="shared" si="304"/>
        <v/>
      </c>
    </row>
    <row r="19422" spans="11:11">
      <c r="K19422" s="47" t="str">
        <f t="shared" si="304"/>
        <v/>
      </c>
    </row>
    <row r="19423" spans="11:11">
      <c r="K19423" s="47" t="str">
        <f t="shared" si="304"/>
        <v/>
      </c>
    </row>
    <row r="19424" spans="11:11">
      <c r="K19424" s="47" t="str">
        <f t="shared" si="304"/>
        <v/>
      </c>
    </row>
    <row r="19425" spans="11:11">
      <c r="K19425" s="47" t="str">
        <f t="shared" si="304"/>
        <v/>
      </c>
    </row>
    <row r="19426" spans="11:11">
      <c r="K19426" s="47" t="str">
        <f t="shared" si="304"/>
        <v/>
      </c>
    </row>
    <row r="19427" spans="11:11">
      <c r="K19427" s="47" t="str">
        <f t="shared" si="304"/>
        <v/>
      </c>
    </row>
    <row r="19428" spans="11:11">
      <c r="K19428" s="47" t="str">
        <f t="shared" si="304"/>
        <v/>
      </c>
    </row>
    <row r="19429" spans="11:11">
      <c r="K19429" s="47" t="str">
        <f t="shared" si="304"/>
        <v/>
      </c>
    </row>
    <row r="19430" spans="11:11">
      <c r="K19430" s="47" t="str">
        <f t="shared" si="304"/>
        <v/>
      </c>
    </row>
    <row r="19431" spans="11:11">
      <c r="K19431" s="47" t="str">
        <f t="shared" si="304"/>
        <v/>
      </c>
    </row>
    <row r="19432" spans="11:11">
      <c r="K19432" s="47" t="str">
        <f t="shared" si="304"/>
        <v/>
      </c>
    </row>
    <row r="19433" spans="11:11">
      <c r="K19433" s="47" t="str">
        <f t="shared" si="304"/>
        <v/>
      </c>
    </row>
    <row r="19434" spans="11:11">
      <c r="K19434" s="47" t="str">
        <f t="shared" si="304"/>
        <v/>
      </c>
    </row>
    <row r="19435" spans="11:11">
      <c r="K19435" s="47" t="str">
        <f t="shared" si="304"/>
        <v/>
      </c>
    </row>
    <row r="19436" spans="11:11">
      <c r="K19436" s="47" t="str">
        <f t="shared" si="304"/>
        <v/>
      </c>
    </row>
    <row r="19437" spans="11:11">
      <c r="K19437" s="47" t="str">
        <f t="shared" si="304"/>
        <v/>
      </c>
    </row>
    <row r="19438" spans="11:11">
      <c r="K19438" s="47" t="str">
        <f t="shared" si="304"/>
        <v/>
      </c>
    </row>
    <row r="19439" spans="11:11">
      <c r="K19439" s="47" t="str">
        <f t="shared" si="304"/>
        <v/>
      </c>
    </row>
    <row r="19440" spans="11:11">
      <c r="K19440" s="47" t="str">
        <f t="shared" si="304"/>
        <v/>
      </c>
    </row>
    <row r="19441" spans="11:11">
      <c r="K19441" s="47" t="str">
        <f t="shared" si="304"/>
        <v/>
      </c>
    </row>
    <row r="19442" spans="11:11">
      <c r="K19442" s="47" t="str">
        <f t="shared" si="304"/>
        <v/>
      </c>
    </row>
    <row r="19443" spans="11:11">
      <c r="K19443" s="47" t="str">
        <f t="shared" si="304"/>
        <v/>
      </c>
    </row>
    <row r="19444" spans="11:11">
      <c r="K19444" s="47" t="str">
        <f t="shared" si="304"/>
        <v/>
      </c>
    </row>
    <row r="19445" spans="11:11">
      <c r="K19445" s="47" t="str">
        <f t="shared" si="304"/>
        <v/>
      </c>
    </row>
    <row r="19446" spans="11:11">
      <c r="K19446" s="47" t="str">
        <f t="shared" si="304"/>
        <v/>
      </c>
    </row>
    <row r="19447" spans="11:11">
      <c r="K19447" s="47" t="str">
        <f t="shared" si="304"/>
        <v/>
      </c>
    </row>
    <row r="19448" spans="11:11">
      <c r="K19448" s="47" t="str">
        <f t="shared" si="304"/>
        <v/>
      </c>
    </row>
    <row r="19449" spans="11:11">
      <c r="K19449" s="47" t="str">
        <f t="shared" si="304"/>
        <v/>
      </c>
    </row>
    <row r="19450" spans="11:11">
      <c r="K19450" s="47" t="str">
        <f t="shared" si="304"/>
        <v/>
      </c>
    </row>
    <row r="19451" spans="11:11">
      <c r="K19451" s="47" t="str">
        <f t="shared" si="304"/>
        <v/>
      </c>
    </row>
    <row r="19452" spans="11:11">
      <c r="K19452" s="47" t="str">
        <f t="shared" si="304"/>
        <v/>
      </c>
    </row>
    <row r="19453" spans="11:11">
      <c r="K19453" s="47" t="str">
        <f t="shared" si="304"/>
        <v/>
      </c>
    </row>
    <row r="19454" spans="11:11">
      <c r="K19454" s="47" t="str">
        <f t="shared" si="304"/>
        <v/>
      </c>
    </row>
    <row r="19455" spans="11:11">
      <c r="K19455" s="47" t="str">
        <f t="shared" si="304"/>
        <v/>
      </c>
    </row>
    <row r="19456" spans="11:11">
      <c r="K19456" s="47" t="str">
        <f t="shared" si="304"/>
        <v/>
      </c>
    </row>
    <row r="19457" spans="11:11">
      <c r="K19457" s="47" t="str">
        <f t="shared" si="304"/>
        <v/>
      </c>
    </row>
    <row r="19458" spans="11:11">
      <c r="K19458" s="47" t="str">
        <f t="shared" si="304"/>
        <v/>
      </c>
    </row>
    <row r="19459" spans="11:11">
      <c r="K19459" s="47" t="str">
        <f t="shared" si="304"/>
        <v/>
      </c>
    </row>
    <row r="19460" spans="11:11">
      <c r="K19460" s="47" t="str">
        <f t="shared" si="304"/>
        <v/>
      </c>
    </row>
    <row r="19461" spans="11:11">
      <c r="K19461" s="47" t="str">
        <f t="shared" si="304"/>
        <v/>
      </c>
    </row>
    <row r="19462" spans="11:11">
      <c r="K19462" s="47" t="str">
        <f t="shared" si="304"/>
        <v/>
      </c>
    </row>
    <row r="19463" spans="11:11">
      <c r="K19463" s="47" t="str">
        <f t="shared" si="304"/>
        <v/>
      </c>
    </row>
    <row r="19464" spans="11:11">
      <c r="K19464" s="47" t="str">
        <f t="shared" si="304"/>
        <v/>
      </c>
    </row>
    <row r="19465" spans="11:11">
      <c r="K19465" s="47" t="str">
        <f t="shared" si="304"/>
        <v/>
      </c>
    </row>
    <row r="19466" spans="11:11">
      <c r="K19466" s="47" t="str">
        <f t="shared" si="304"/>
        <v/>
      </c>
    </row>
    <row r="19467" spans="11:11">
      <c r="K19467" s="47" t="str">
        <f t="shared" si="304"/>
        <v/>
      </c>
    </row>
    <row r="19468" spans="11:11">
      <c r="K19468" s="47" t="str">
        <f t="shared" si="304"/>
        <v/>
      </c>
    </row>
    <row r="19469" spans="11:11">
      <c r="K19469" s="47" t="str">
        <f t="shared" si="304"/>
        <v/>
      </c>
    </row>
    <row r="19470" spans="11:11">
      <c r="K19470" s="47" t="str">
        <f t="shared" si="304"/>
        <v/>
      </c>
    </row>
    <row r="19471" spans="11:11">
      <c r="K19471" s="47" t="str">
        <f t="shared" si="304"/>
        <v/>
      </c>
    </row>
    <row r="19472" spans="11:11">
      <c r="K19472" s="47" t="str">
        <f t="shared" si="304"/>
        <v/>
      </c>
    </row>
    <row r="19473" spans="11:11">
      <c r="K19473" s="47" t="str">
        <f t="shared" si="304"/>
        <v/>
      </c>
    </row>
    <row r="19474" spans="11:11">
      <c r="K19474" s="47" t="str">
        <f t="shared" si="304"/>
        <v/>
      </c>
    </row>
    <row r="19475" spans="11:11">
      <c r="K19475" s="47" t="str">
        <f t="shared" ref="K19475:K19538" si="305">LEFT(C19475,2)</f>
        <v/>
      </c>
    </row>
    <row r="19476" spans="11:11">
      <c r="K19476" s="47" t="str">
        <f t="shared" si="305"/>
        <v/>
      </c>
    </row>
    <row r="19477" spans="11:11">
      <c r="K19477" s="47" t="str">
        <f t="shared" si="305"/>
        <v/>
      </c>
    </row>
    <row r="19478" spans="11:11">
      <c r="K19478" s="47" t="str">
        <f t="shared" si="305"/>
        <v/>
      </c>
    </row>
    <row r="19479" spans="11:11">
      <c r="K19479" s="47" t="str">
        <f t="shared" si="305"/>
        <v/>
      </c>
    </row>
    <row r="19480" spans="11:11">
      <c r="K19480" s="47" t="str">
        <f t="shared" si="305"/>
        <v/>
      </c>
    </row>
    <row r="19481" spans="11:11">
      <c r="K19481" s="47" t="str">
        <f t="shared" si="305"/>
        <v/>
      </c>
    </row>
    <row r="19482" spans="11:11">
      <c r="K19482" s="47" t="str">
        <f t="shared" si="305"/>
        <v/>
      </c>
    </row>
    <row r="19483" spans="11:11">
      <c r="K19483" s="47" t="str">
        <f t="shared" si="305"/>
        <v/>
      </c>
    </row>
    <row r="19484" spans="11:11">
      <c r="K19484" s="47" t="str">
        <f t="shared" si="305"/>
        <v/>
      </c>
    </row>
    <row r="19485" spans="11:11">
      <c r="K19485" s="47" t="str">
        <f t="shared" si="305"/>
        <v/>
      </c>
    </row>
    <row r="19486" spans="11:11">
      <c r="K19486" s="47" t="str">
        <f t="shared" si="305"/>
        <v/>
      </c>
    </row>
    <row r="19487" spans="11:11">
      <c r="K19487" s="47" t="str">
        <f t="shared" si="305"/>
        <v/>
      </c>
    </row>
    <row r="19488" spans="11:11">
      <c r="K19488" s="47" t="str">
        <f t="shared" si="305"/>
        <v/>
      </c>
    </row>
    <row r="19489" spans="11:11">
      <c r="K19489" s="47" t="str">
        <f t="shared" si="305"/>
        <v/>
      </c>
    </row>
    <row r="19490" spans="11:11">
      <c r="K19490" s="47" t="str">
        <f t="shared" si="305"/>
        <v/>
      </c>
    </row>
    <row r="19491" spans="11:11">
      <c r="K19491" s="47" t="str">
        <f t="shared" si="305"/>
        <v/>
      </c>
    </row>
    <row r="19492" spans="11:11">
      <c r="K19492" s="47" t="str">
        <f t="shared" si="305"/>
        <v/>
      </c>
    </row>
    <row r="19493" spans="11:11">
      <c r="K19493" s="47" t="str">
        <f t="shared" si="305"/>
        <v/>
      </c>
    </row>
    <row r="19494" spans="11:11">
      <c r="K19494" s="47" t="str">
        <f t="shared" si="305"/>
        <v/>
      </c>
    </row>
    <row r="19495" spans="11:11">
      <c r="K19495" s="47" t="str">
        <f t="shared" si="305"/>
        <v/>
      </c>
    </row>
    <row r="19496" spans="11:11">
      <c r="K19496" s="47" t="str">
        <f t="shared" si="305"/>
        <v/>
      </c>
    </row>
    <row r="19497" spans="11:11">
      <c r="K19497" s="47" t="str">
        <f t="shared" si="305"/>
        <v/>
      </c>
    </row>
    <row r="19498" spans="11:11">
      <c r="K19498" s="47" t="str">
        <f t="shared" si="305"/>
        <v/>
      </c>
    </row>
    <row r="19499" spans="11:11">
      <c r="K19499" s="47" t="str">
        <f t="shared" si="305"/>
        <v/>
      </c>
    </row>
    <row r="19500" spans="11:11">
      <c r="K19500" s="47" t="str">
        <f t="shared" si="305"/>
        <v/>
      </c>
    </row>
    <row r="19501" spans="11:11">
      <c r="K19501" s="47" t="str">
        <f t="shared" si="305"/>
        <v/>
      </c>
    </row>
    <row r="19502" spans="11:11">
      <c r="K19502" s="47" t="str">
        <f t="shared" si="305"/>
        <v/>
      </c>
    </row>
    <row r="19503" spans="11:11">
      <c r="K19503" s="47" t="str">
        <f t="shared" si="305"/>
        <v/>
      </c>
    </row>
    <row r="19504" spans="11:11">
      <c r="K19504" s="47" t="str">
        <f t="shared" si="305"/>
        <v/>
      </c>
    </row>
    <row r="19505" spans="11:11">
      <c r="K19505" s="47" t="str">
        <f t="shared" si="305"/>
        <v/>
      </c>
    </row>
    <row r="19506" spans="11:11">
      <c r="K19506" s="47" t="str">
        <f t="shared" si="305"/>
        <v/>
      </c>
    </row>
    <row r="19507" spans="11:11">
      <c r="K19507" s="47" t="str">
        <f t="shared" si="305"/>
        <v/>
      </c>
    </row>
    <row r="19508" spans="11:11">
      <c r="K19508" s="47" t="str">
        <f t="shared" si="305"/>
        <v/>
      </c>
    </row>
    <row r="19509" spans="11:11">
      <c r="K19509" s="47" t="str">
        <f t="shared" si="305"/>
        <v/>
      </c>
    </row>
    <row r="19510" spans="11:11">
      <c r="K19510" s="47" t="str">
        <f t="shared" si="305"/>
        <v/>
      </c>
    </row>
    <row r="19511" spans="11:11">
      <c r="K19511" s="47" t="str">
        <f t="shared" si="305"/>
        <v/>
      </c>
    </row>
    <row r="19512" spans="11:11">
      <c r="K19512" s="47" t="str">
        <f t="shared" si="305"/>
        <v/>
      </c>
    </row>
    <row r="19513" spans="11:11">
      <c r="K19513" s="47" t="str">
        <f t="shared" si="305"/>
        <v/>
      </c>
    </row>
    <row r="19514" spans="11:11">
      <c r="K19514" s="47" t="str">
        <f t="shared" si="305"/>
        <v/>
      </c>
    </row>
    <row r="19515" spans="11:11">
      <c r="K19515" s="47" t="str">
        <f t="shared" si="305"/>
        <v/>
      </c>
    </row>
    <row r="19516" spans="11:11">
      <c r="K19516" s="47" t="str">
        <f t="shared" si="305"/>
        <v/>
      </c>
    </row>
    <row r="19517" spans="11:11">
      <c r="K19517" s="47" t="str">
        <f t="shared" si="305"/>
        <v/>
      </c>
    </row>
    <row r="19518" spans="11:11">
      <c r="K19518" s="47" t="str">
        <f t="shared" si="305"/>
        <v/>
      </c>
    </row>
    <row r="19519" spans="11:11">
      <c r="K19519" s="47" t="str">
        <f t="shared" si="305"/>
        <v/>
      </c>
    </row>
    <row r="19520" spans="11:11">
      <c r="K19520" s="47" t="str">
        <f t="shared" si="305"/>
        <v/>
      </c>
    </row>
    <row r="19521" spans="11:11">
      <c r="K19521" s="47" t="str">
        <f t="shared" si="305"/>
        <v/>
      </c>
    </row>
    <row r="19522" spans="11:11">
      <c r="K19522" s="47" t="str">
        <f t="shared" si="305"/>
        <v/>
      </c>
    </row>
    <row r="19523" spans="11:11">
      <c r="K19523" s="47" t="str">
        <f t="shared" si="305"/>
        <v/>
      </c>
    </row>
    <row r="19524" spans="11:11">
      <c r="K19524" s="47" t="str">
        <f t="shared" si="305"/>
        <v/>
      </c>
    </row>
    <row r="19525" spans="11:11">
      <c r="K19525" s="47" t="str">
        <f t="shared" si="305"/>
        <v/>
      </c>
    </row>
    <row r="19526" spans="11:11">
      <c r="K19526" s="47" t="str">
        <f t="shared" si="305"/>
        <v/>
      </c>
    </row>
    <row r="19527" spans="11:11">
      <c r="K19527" s="47" t="str">
        <f t="shared" si="305"/>
        <v/>
      </c>
    </row>
    <row r="19528" spans="11:11">
      <c r="K19528" s="47" t="str">
        <f t="shared" si="305"/>
        <v/>
      </c>
    </row>
    <row r="19529" spans="11:11">
      <c r="K19529" s="47" t="str">
        <f t="shared" si="305"/>
        <v/>
      </c>
    </row>
    <row r="19530" spans="11:11">
      <c r="K19530" s="47" t="str">
        <f t="shared" si="305"/>
        <v/>
      </c>
    </row>
    <row r="19531" spans="11:11">
      <c r="K19531" s="47" t="str">
        <f t="shared" si="305"/>
        <v/>
      </c>
    </row>
    <row r="19532" spans="11:11">
      <c r="K19532" s="47" t="str">
        <f t="shared" si="305"/>
        <v/>
      </c>
    </row>
    <row r="19533" spans="11:11">
      <c r="K19533" s="47" t="str">
        <f t="shared" si="305"/>
        <v/>
      </c>
    </row>
    <row r="19534" spans="11:11">
      <c r="K19534" s="47" t="str">
        <f t="shared" si="305"/>
        <v/>
      </c>
    </row>
    <row r="19535" spans="11:11">
      <c r="K19535" s="47" t="str">
        <f t="shared" si="305"/>
        <v/>
      </c>
    </row>
    <row r="19536" spans="11:11">
      <c r="K19536" s="47" t="str">
        <f t="shared" si="305"/>
        <v/>
      </c>
    </row>
    <row r="19537" spans="11:11">
      <c r="K19537" s="47" t="str">
        <f t="shared" si="305"/>
        <v/>
      </c>
    </row>
    <row r="19538" spans="11:11">
      <c r="K19538" s="47" t="str">
        <f t="shared" si="305"/>
        <v/>
      </c>
    </row>
    <row r="19539" spans="11:11">
      <c r="K19539" s="47" t="str">
        <f t="shared" ref="K19539:K19602" si="306">LEFT(C19539,2)</f>
        <v/>
      </c>
    </row>
    <row r="19540" spans="11:11">
      <c r="K19540" s="47" t="str">
        <f t="shared" si="306"/>
        <v/>
      </c>
    </row>
    <row r="19541" spans="11:11">
      <c r="K19541" s="47" t="str">
        <f t="shared" si="306"/>
        <v/>
      </c>
    </row>
    <row r="19542" spans="11:11">
      <c r="K19542" s="47" t="str">
        <f t="shared" si="306"/>
        <v/>
      </c>
    </row>
    <row r="19543" spans="11:11">
      <c r="K19543" s="47" t="str">
        <f t="shared" si="306"/>
        <v/>
      </c>
    </row>
    <row r="19544" spans="11:11">
      <c r="K19544" s="47" t="str">
        <f t="shared" si="306"/>
        <v/>
      </c>
    </row>
    <row r="19545" spans="11:11">
      <c r="K19545" s="47" t="str">
        <f t="shared" si="306"/>
        <v/>
      </c>
    </row>
    <row r="19546" spans="11:11">
      <c r="K19546" s="47" t="str">
        <f t="shared" si="306"/>
        <v/>
      </c>
    </row>
    <row r="19547" spans="11:11">
      <c r="K19547" s="47" t="str">
        <f t="shared" si="306"/>
        <v/>
      </c>
    </row>
    <row r="19548" spans="11:11">
      <c r="K19548" s="47" t="str">
        <f t="shared" si="306"/>
        <v/>
      </c>
    </row>
    <row r="19549" spans="11:11">
      <c r="K19549" s="47" t="str">
        <f t="shared" si="306"/>
        <v/>
      </c>
    </row>
    <row r="19550" spans="11:11">
      <c r="K19550" s="47" t="str">
        <f t="shared" si="306"/>
        <v/>
      </c>
    </row>
    <row r="19551" spans="11:11">
      <c r="K19551" s="47" t="str">
        <f t="shared" si="306"/>
        <v/>
      </c>
    </row>
    <row r="19552" spans="11:11">
      <c r="K19552" s="47" t="str">
        <f t="shared" si="306"/>
        <v/>
      </c>
    </row>
    <row r="19553" spans="11:11">
      <c r="K19553" s="47" t="str">
        <f t="shared" si="306"/>
        <v/>
      </c>
    </row>
    <row r="19554" spans="11:11">
      <c r="K19554" s="47" t="str">
        <f t="shared" si="306"/>
        <v/>
      </c>
    </row>
    <row r="19555" spans="11:11">
      <c r="K19555" s="47" t="str">
        <f t="shared" si="306"/>
        <v/>
      </c>
    </row>
    <row r="19556" spans="11:11">
      <c r="K19556" s="47" t="str">
        <f t="shared" si="306"/>
        <v/>
      </c>
    </row>
    <row r="19557" spans="11:11">
      <c r="K19557" s="47" t="str">
        <f t="shared" si="306"/>
        <v/>
      </c>
    </row>
    <row r="19558" spans="11:11">
      <c r="K19558" s="47" t="str">
        <f t="shared" si="306"/>
        <v/>
      </c>
    </row>
    <row r="19559" spans="11:11">
      <c r="K19559" s="47" t="str">
        <f t="shared" si="306"/>
        <v/>
      </c>
    </row>
    <row r="19560" spans="11:11">
      <c r="K19560" s="47" t="str">
        <f t="shared" si="306"/>
        <v/>
      </c>
    </row>
    <row r="19561" spans="11:11">
      <c r="K19561" s="47" t="str">
        <f t="shared" si="306"/>
        <v/>
      </c>
    </row>
    <row r="19562" spans="11:11">
      <c r="K19562" s="47" t="str">
        <f t="shared" si="306"/>
        <v/>
      </c>
    </row>
    <row r="19563" spans="11:11">
      <c r="K19563" s="47" t="str">
        <f t="shared" si="306"/>
        <v/>
      </c>
    </row>
    <row r="19564" spans="11:11">
      <c r="K19564" s="47" t="str">
        <f t="shared" si="306"/>
        <v/>
      </c>
    </row>
    <row r="19565" spans="11:11">
      <c r="K19565" s="47" t="str">
        <f t="shared" si="306"/>
        <v/>
      </c>
    </row>
    <row r="19566" spans="11:11">
      <c r="K19566" s="47" t="str">
        <f t="shared" si="306"/>
        <v/>
      </c>
    </row>
    <row r="19567" spans="11:11">
      <c r="K19567" s="47" t="str">
        <f t="shared" si="306"/>
        <v/>
      </c>
    </row>
    <row r="19568" spans="11:11">
      <c r="K19568" s="47" t="str">
        <f t="shared" si="306"/>
        <v/>
      </c>
    </row>
    <row r="19569" spans="11:11">
      <c r="K19569" s="47" t="str">
        <f t="shared" si="306"/>
        <v/>
      </c>
    </row>
    <row r="19570" spans="11:11">
      <c r="K19570" s="47" t="str">
        <f t="shared" si="306"/>
        <v/>
      </c>
    </row>
    <row r="19571" spans="11:11">
      <c r="K19571" s="47" t="str">
        <f t="shared" si="306"/>
        <v/>
      </c>
    </row>
    <row r="19572" spans="11:11">
      <c r="K19572" s="47" t="str">
        <f t="shared" si="306"/>
        <v/>
      </c>
    </row>
    <row r="19573" spans="11:11">
      <c r="K19573" s="47" t="str">
        <f t="shared" si="306"/>
        <v/>
      </c>
    </row>
    <row r="19574" spans="11:11">
      <c r="K19574" s="47" t="str">
        <f t="shared" si="306"/>
        <v/>
      </c>
    </row>
    <row r="19575" spans="11:11">
      <c r="K19575" s="47" t="str">
        <f t="shared" si="306"/>
        <v/>
      </c>
    </row>
    <row r="19576" spans="11:11">
      <c r="K19576" s="47" t="str">
        <f t="shared" si="306"/>
        <v/>
      </c>
    </row>
    <row r="19577" spans="11:11">
      <c r="K19577" s="47" t="str">
        <f t="shared" si="306"/>
        <v/>
      </c>
    </row>
    <row r="19578" spans="11:11">
      <c r="K19578" s="47" t="str">
        <f t="shared" si="306"/>
        <v/>
      </c>
    </row>
    <row r="19579" spans="11:11">
      <c r="K19579" s="47" t="str">
        <f t="shared" si="306"/>
        <v/>
      </c>
    </row>
    <row r="19580" spans="11:11">
      <c r="K19580" s="47" t="str">
        <f t="shared" si="306"/>
        <v/>
      </c>
    </row>
    <row r="19581" spans="11:11">
      <c r="K19581" s="47" t="str">
        <f t="shared" si="306"/>
        <v/>
      </c>
    </row>
    <row r="19582" spans="11:11">
      <c r="K19582" s="47" t="str">
        <f t="shared" si="306"/>
        <v/>
      </c>
    </row>
    <row r="19583" spans="11:11">
      <c r="K19583" s="47" t="str">
        <f t="shared" si="306"/>
        <v/>
      </c>
    </row>
    <row r="19584" spans="11:11">
      <c r="K19584" s="47" t="str">
        <f t="shared" si="306"/>
        <v/>
      </c>
    </row>
    <row r="19585" spans="11:11">
      <c r="K19585" s="47" t="str">
        <f t="shared" si="306"/>
        <v/>
      </c>
    </row>
    <row r="19586" spans="11:11">
      <c r="K19586" s="47" t="str">
        <f t="shared" si="306"/>
        <v/>
      </c>
    </row>
    <row r="19587" spans="11:11">
      <c r="K19587" s="47" t="str">
        <f t="shared" si="306"/>
        <v/>
      </c>
    </row>
    <row r="19588" spans="11:11">
      <c r="K19588" s="47" t="str">
        <f t="shared" si="306"/>
        <v/>
      </c>
    </row>
    <row r="19589" spans="11:11">
      <c r="K19589" s="47" t="str">
        <f t="shared" si="306"/>
        <v/>
      </c>
    </row>
    <row r="19590" spans="11:11">
      <c r="K19590" s="47" t="str">
        <f t="shared" si="306"/>
        <v/>
      </c>
    </row>
    <row r="19591" spans="11:11">
      <c r="K19591" s="47" t="str">
        <f t="shared" si="306"/>
        <v/>
      </c>
    </row>
    <row r="19592" spans="11:11">
      <c r="K19592" s="47" t="str">
        <f t="shared" si="306"/>
        <v/>
      </c>
    </row>
    <row r="19593" spans="11:11">
      <c r="K19593" s="47" t="str">
        <f t="shared" si="306"/>
        <v/>
      </c>
    </row>
    <row r="19594" spans="11:11">
      <c r="K19594" s="47" t="str">
        <f t="shared" si="306"/>
        <v/>
      </c>
    </row>
    <row r="19595" spans="11:11">
      <c r="K19595" s="47" t="str">
        <f t="shared" si="306"/>
        <v/>
      </c>
    </row>
    <row r="19596" spans="11:11">
      <c r="K19596" s="47" t="str">
        <f t="shared" si="306"/>
        <v/>
      </c>
    </row>
    <row r="19597" spans="11:11">
      <c r="K19597" s="47" t="str">
        <f t="shared" si="306"/>
        <v/>
      </c>
    </row>
    <row r="19598" spans="11:11">
      <c r="K19598" s="47" t="str">
        <f t="shared" si="306"/>
        <v/>
      </c>
    </row>
    <row r="19599" spans="11:11">
      <c r="K19599" s="47" t="str">
        <f t="shared" si="306"/>
        <v/>
      </c>
    </row>
    <row r="19600" spans="11:11">
      <c r="K19600" s="47" t="str">
        <f t="shared" si="306"/>
        <v/>
      </c>
    </row>
    <row r="19601" spans="11:11">
      <c r="K19601" s="47" t="str">
        <f t="shared" si="306"/>
        <v/>
      </c>
    </row>
    <row r="19602" spans="11:11">
      <c r="K19602" s="47" t="str">
        <f t="shared" si="306"/>
        <v/>
      </c>
    </row>
    <row r="19603" spans="11:11">
      <c r="K19603" s="47" t="str">
        <f t="shared" ref="K19603:K19666" si="307">LEFT(C19603,2)</f>
        <v/>
      </c>
    </row>
    <row r="19604" spans="11:11">
      <c r="K19604" s="47" t="str">
        <f t="shared" si="307"/>
        <v/>
      </c>
    </row>
    <row r="19605" spans="11:11">
      <c r="K19605" s="47" t="str">
        <f t="shared" si="307"/>
        <v/>
      </c>
    </row>
    <row r="19606" spans="11:11">
      <c r="K19606" s="47" t="str">
        <f t="shared" si="307"/>
        <v/>
      </c>
    </row>
    <row r="19607" spans="11:11">
      <c r="K19607" s="47" t="str">
        <f t="shared" si="307"/>
        <v/>
      </c>
    </row>
    <row r="19608" spans="11:11">
      <c r="K19608" s="47" t="str">
        <f t="shared" si="307"/>
        <v/>
      </c>
    </row>
    <row r="19609" spans="11:11">
      <c r="K19609" s="47" t="str">
        <f t="shared" si="307"/>
        <v/>
      </c>
    </row>
    <row r="19610" spans="11:11">
      <c r="K19610" s="47" t="str">
        <f t="shared" si="307"/>
        <v/>
      </c>
    </row>
    <row r="19611" spans="11:11">
      <c r="K19611" s="47" t="str">
        <f t="shared" si="307"/>
        <v/>
      </c>
    </row>
    <row r="19612" spans="11:11">
      <c r="K19612" s="47" t="str">
        <f t="shared" si="307"/>
        <v/>
      </c>
    </row>
    <row r="19613" spans="11:11">
      <c r="K19613" s="47" t="str">
        <f t="shared" si="307"/>
        <v/>
      </c>
    </row>
    <row r="19614" spans="11:11">
      <c r="K19614" s="47" t="str">
        <f t="shared" si="307"/>
        <v/>
      </c>
    </row>
    <row r="19615" spans="11:11">
      <c r="K19615" s="47" t="str">
        <f t="shared" si="307"/>
        <v/>
      </c>
    </row>
    <row r="19616" spans="11:11">
      <c r="K19616" s="47" t="str">
        <f t="shared" si="307"/>
        <v/>
      </c>
    </row>
    <row r="19617" spans="11:11">
      <c r="K19617" s="47" t="str">
        <f t="shared" si="307"/>
        <v/>
      </c>
    </row>
    <row r="19618" spans="11:11">
      <c r="K19618" s="47" t="str">
        <f t="shared" si="307"/>
        <v/>
      </c>
    </row>
    <row r="19619" spans="11:11">
      <c r="K19619" s="47" t="str">
        <f t="shared" si="307"/>
        <v/>
      </c>
    </row>
    <row r="19620" spans="11:11">
      <c r="K19620" s="47" t="str">
        <f t="shared" si="307"/>
        <v/>
      </c>
    </row>
    <row r="19621" spans="11:11">
      <c r="K19621" s="47" t="str">
        <f t="shared" si="307"/>
        <v/>
      </c>
    </row>
    <row r="19622" spans="11:11">
      <c r="K19622" s="47" t="str">
        <f t="shared" si="307"/>
        <v/>
      </c>
    </row>
    <row r="19623" spans="11:11">
      <c r="K19623" s="47" t="str">
        <f t="shared" si="307"/>
        <v/>
      </c>
    </row>
    <row r="19624" spans="11:11">
      <c r="K19624" s="47" t="str">
        <f t="shared" si="307"/>
        <v/>
      </c>
    </row>
    <row r="19625" spans="11:11">
      <c r="K19625" s="47" t="str">
        <f t="shared" si="307"/>
        <v/>
      </c>
    </row>
    <row r="19626" spans="11:11">
      <c r="K19626" s="47" t="str">
        <f t="shared" si="307"/>
        <v/>
      </c>
    </row>
    <row r="19627" spans="11:11">
      <c r="K19627" s="47" t="str">
        <f t="shared" si="307"/>
        <v/>
      </c>
    </row>
    <row r="19628" spans="11:11">
      <c r="K19628" s="47" t="str">
        <f t="shared" si="307"/>
        <v/>
      </c>
    </row>
    <row r="19629" spans="11:11">
      <c r="K19629" s="47" t="str">
        <f t="shared" si="307"/>
        <v/>
      </c>
    </row>
    <row r="19630" spans="11:11">
      <c r="K19630" s="47" t="str">
        <f t="shared" si="307"/>
        <v/>
      </c>
    </row>
    <row r="19631" spans="11:11">
      <c r="K19631" s="47" t="str">
        <f t="shared" si="307"/>
        <v/>
      </c>
    </row>
    <row r="19632" spans="11:11">
      <c r="K19632" s="47" t="str">
        <f t="shared" si="307"/>
        <v/>
      </c>
    </row>
    <row r="19633" spans="11:11">
      <c r="K19633" s="47" t="str">
        <f t="shared" si="307"/>
        <v/>
      </c>
    </row>
    <row r="19634" spans="11:11">
      <c r="K19634" s="47" t="str">
        <f t="shared" si="307"/>
        <v/>
      </c>
    </row>
    <row r="19635" spans="11:11">
      <c r="K19635" s="47" t="str">
        <f t="shared" si="307"/>
        <v/>
      </c>
    </row>
    <row r="19636" spans="11:11">
      <c r="K19636" s="47" t="str">
        <f t="shared" si="307"/>
        <v/>
      </c>
    </row>
    <row r="19637" spans="11:11">
      <c r="K19637" s="47" t="str">
        <f t="shared" si="307"/>
        <v/>
      </c>
    </row>
    <row r="19638" spans="11:11">
      <c r="K19638" s="47" t="str">
        <f t="shared" si="307"/>
        <v/>
      </c>
    </row>
    <row r="19639" spans="11:11">
      <c r="K19639" s="47" t="str">
        <f t="shared" si="307"/>
        <v/>
      </c>
    </row>
    <row r="19640" spans="11:11">
      <c r="K19640" s="47" t="str">
        <f t="shared" si="307"/>
        <v/>
      </c>
    </row>
    <row r="19641" spans="11:11">
      <c r="K19641" s="47" t="str">
        <f t="shared" si="307"/>
        <v/>
      </c>
    </row>
    <row r="19642" spans="11:11">
      <c r="K19642" s="47" t="str">
        <f t="shared" si="307"/>
        <v/>
      </c>
    </row>
    <row r="19643" spans="11:11">
      <c r="K19643" s="47" t="str">
        <f t="shared" si="307"/>
        <v/>
      </c>
    </row>
    <row r="19644" spans="11:11">
      <c r="K19644" s="47" t="str">
        <f t="shared" si="307"/>
        <v/>
      </c>
    </row>
    <row r="19645" spans="11:11">
      <c r="K19645" s="47" t="str">
        <f t="shared" si="307"/>
        <v/>
      </c>
    </row>
    <row r="19646" spans="11:11">
      <c r="K19646" s="47" t="str">
        <f t="shared" si="307"/>
        <v/>
      </c>
    </row>
    <row r="19647" spans="11:11">
      <c r="K19647" s="47" t="str">
        <f t="shared" si="307"/>
        <v/>
      </c>
    </row>
    <row r="19648" spans="11:11">
      <c r="K19648" s="47" t="str">
        <f t="shared" si="307"/>
        <v/>
      </c>
    </row>
    <row r="19649" spans="11:11">
      <c r="K19649" s="47" t="str">
        <f t="shared" si="307"/>
        <v/>
      </c>
    </row>
    <row r="19650" spans="11:11">
      <c r="K19650" s="47" t="str">
        <f t="shared" si="307"/>
        <v/>
      </c>
    </row>
    <row r="19651" spans="11:11">
      <c r="K19651" s="47" t="str">
        <f t="shared" si="307"/>
        <v/>
      </c>
    </row>
    <row r="19652" spans="11:11">
      <c r="K19652" s="47" t="str">
        <f t="shared" si="307"/>
        <v/>
      </c>
    </row>
    <row r="19653" spans="11:11">
      <c r="K19653" s="47" t="str">
        <f t="shared" si="307"/>
        <v/>
      </c>
    </row>
    <row r="19654" spans="11:11">
      <c r="K19654" s="47" t="str">
        <f t="shared" si="307"/>
        <v/>
      </c>
    </row>
    <row r="19655" spans="11:11">
      <c r="K19655" s="47" t="str">
        <f t="shared" si="307"/>
        <v/>
      </c>
    </row>
    <row r="19656" spans="11:11">
      <c r="K19656" s="47" t="str">
        <f t="shared" si="307"/>
        <v/>
      </c>
    </row>
    <row r="19657" spans="11:11">
      <c r="K19657" s="47" t="str">
        <f t="shared" si="307"/>
        <v/>
      </c>
    </row>
    <row r="19658" spans="11:11">
      <c r="K19658" s="47" t="str">
        <f t="shared" si="307"/>
        <v/>
      </c>
    </row>
    <row r="19659" spans="11:11">
      <c r="K19659" s="47" t="str">
        <f t="shared" si="307"/>
        <v/>
      </c>
    </row>
    <row r="19660" spans="11:11">
      <c r="K19660" s="47" t="str">
        <f t="shared" si="307"/>
        <v/>
      </c>
    </row>
    <row r="19661" spans="11:11">
      <c r="K19661" s="47" t="str">
        <f t="shared" si="307"/>
        <v/>
      </c>
    </row>
    <row r="19662" spans="11:11">
      <c r="K19662" s="47" t="str">
        <f t="shared" si="307"/>
        <v/>
      </c>
    </row>
    <row r="19663" spans="11:11">
      <c r="K19663" s="47" t="str">
        <f t="shared" si="307"/>
        <v/>
      </c>
    </row>
    <row r="19664" spans="11:11">
      <c r="K19664" s="47" t="str">
        <f t="shared" si="307"/>
        <v/>
      </c>
    </row>
    <row r="19665" spans="11:11">
      <c r="K19665" s="47" t="str">
        <f t="shared" si="307"/>
        <v/>
      </c>
    </row>
    <row r="19666" spans="11:11">
      <c r="K19666" s="47" t="str">
        <f t="shared" si="307"/>
        <v/>
      </c>
    </row>
    <row r="19667" spans="11:11">
      <c r="K19667" s="47" t="str">
        <f t="shared" ref="K19667:K19730" si="308">LEFT(C19667,2)</f>
        <v/>
      </c>
    </row>
    <row r="19668" spans="11:11">
      <c r="K19668" s="47" t="str">
        <f t="shared" si="308"/>
        <v/>
      </c>
    </row>
    <row r="19669" spans="11:11">
      <c r="K19669" s="47" t="str">
        <f t="shared" si="308"/>
        <v/>
      </c>
    </row>
    <row r="19670" spans="11:11">
      <c r="K19670" s="47" t="str">
        <f t="shared" si="308"/>
        <v/>
      </c>
    </row>
    <row r="19671" spans="11:11">
      <c r="K19671" s="47" t="str">
        <f t="shared" si="308"/>
        <v/>
      </c>
    </row>
    <row r="19672" spans="11:11">
      <c r="K19672" s="47" t="str">
        <f t="shared" si="308"/>
        <v/>
      </c>
    </row>
    <row r="19673" spans="11:11">
      <c r="K19673" s="47" t="str">
        <f t="shared" si="308"/>
        <v/>
      </c>
    </row>
    <row r="19674" spans="11:11">
      <c r="K19674" s="47" t="str">
        <f t="shared" si="308"/>
        <v/>
      </c>
    </row>
    <row r="19675" spans="11:11">
      <c r="K19675" s="47" t="str">
        <f t="shared" si="308"/>
        <v/>
      </c>
    </row>
    <row r="19676" spans="11:11">
      <c r="K19676" s="47" t="str">
        <f t="shared" si="308"/>
        <v/>
      </c>
    </row>
    <row r="19677" spans="11:11">
      <c r="K19677" s="47" t="str">
        <f t="shared" si="308"/>
        <v/>
      </c>
    </row>
    <row r="19678" spans="11:11">
      <c r="K19678" s="47" t="str">
        <f t="shared" si="308"/>
        <v/>
      </c>
    </row>
    <row r="19679" spans="11:11">
      <c r="K19679" s="47" t="str">
        <f t="shared" si="308"/>
        <v/>
      </c>
    </row>
    <row r="19680" spans="11:11">
      <c r="K19680" s="47" t="str">
        <f t="shared" si="308"/>
        <v/>
      </c>
    </row>
    <row r="19681" spans="11:11">
      <c r="K19681" s="47" t="str">
        <f t="shared" si="308"/>
        <v/>
      </c>
    </row>
    <row r="19682" spans="11:11">
      <c r="K19682" s="47" t="str">
        <f t="shared" si="308"/>
        <v/>
      </c>
    </row>
    <row r="19683" spans="11:11">
      <c r="K19683" s="47" t="str">
        <f t="shared" si="308"/>
        <v/>
      </c>
    </row>
    <row r="19684" spans="11:11">
      <c r="K19684" s="47" t="str">
        <f t="shared" si="308"/>
        <v/>
      </c>
    </row>
    <row r="19685" spans="11:11">
      <c r="K19685" s="47" t="str">
        <f t="shared" si="308"/>
        <v/>
      </c>
    </row>
    <row r="19686" spans="11:11">
      <c r="K19686" s="47" t="str">
        <f t="shared" si="308"/>
        <v/>
      </c>
    </row>
    <row r="19687" spans="11:11">
      <c r="K19687" s="47" t="str">
        <f t="shared" si="308"/>
        <v/>
      </c>
    </row>
    <row r="19688" spans="11:11">
      <c r="K19688" s="47" t="str">
        <f t="shared" si="308"/>
        <v/>
      </c>
    </row>
    <row r="19689" spans="11:11">
      <c r="K19689" s="47" t="str">
        <f t="shared" si="308"/>
        <v/>
      </c>
    </row>
    <row r="19690" spans="11:11">
      <c r="K19690" s="47" t="str">
        <f t="shared" si="308"/>
        <v/>
      </c>
    </row>
    <row r="19691" spans="11:11">
      <c r="K19691" s="47" t="str">
        <f t="shared" si="308"/>
        <v/>
      </c>
    </row>
    <row r="19692" spans="11:11">
      <c r="K19692" s="47" t="str">
        <f t="shared" si="308"/>
        <v/>
      </c>
    </row>
    <row r="19693" spans="11:11">
      <c r="K19693" s="47" t="str">
        <f t="shared" si="308"/>
        <v/>
      </c>
    </row>
    <row r="19694" spans="11:11">
      <c r="K19694" s="47" t="str">
        <f t="shared" si="308"/>
        <v/>
      </c>
    </row>
    <row r="19695" spans="11:11">
      <c r="K19695" s="47" t="str">
        <f t="shared" si="308"/>
        <v/>
      </c>
    </row>
    <row r="19696" spans="11:11">
      <c r="K19696" s="47" t="str">
        <f t="shared" si="308"/>
        <v/>
      </c>
    </row>
    <row r="19697" spans="11:11">
      <c r="K19697" s="47" t="str">
        <f t="shared" si="308"/>
        <v/>
      </c>
    </row>
    <row r="19698" spans="11:11">
      <c r="K19698" s="47" t="str">
        <f t="shared" si="308"/>
        <v/>
      </c>
    </row>
    <row r="19699" spans="11:11">
      <c r="K19699" s="47" t="str">
        <f t="shared" si="308"/>
        <v/>
      </c>
    </row>
    <row r="19700" spans="11:11">
      <c r="K19700" s="47" t="str">
        <f t="shared" si="308"/>
        <v/>
      </c>
    </row>
    <row r="19701" spans="11:11">
      <c r="K19701" s="47" t="str">
        <f t="shared" si="308"/>
        <v/>
      </c>
    </row>
    <row r="19702" spans="11:11">
      <c r="K19702" s="47" t="str">
        <f t="shared" si="308"/>
        <v/>
      </c>
    </row>
    <row r="19703" spans="11:11">
      <c r="K19703" s="47" t="str">
        <f t="shared" si="308"/>
        <v/>
      </c>
    </row>
    <row r="19704" spans="11:11">
      <c r="K19704" s="47" t="str">
        <f t="shared" si="308"/>
        <v/>
      </c>
    </row>
    <row r="19705" spans="11:11">
      <c r="K19705" s="47" t="str">
        <f t="shared" si="308"/>
        <v/>
      </c>
    </row>
    <row r="19706" spans="11:11">
      <c r="K19706" s="47" t="str">
        <f t="shared" si="308"/>
        <v/>
      </c>
    </row>
    <row r="19707" spans="11:11">
      <c r="K19707" s="47" t="str">
        <f t="shared" si="308"/>
        <v/>
      </c>
    </row>
    <row r="19708" spans="11:11">
      <c r="K19708" s="47" t="str">
        <f t="shared" si="308"/>
        <v/>
      </c>
    </row>
    <row r="19709" spans="11:11">
      <c r="K19709" s="47" t="str">
        <f t="shared" si="308"/>
        <v/>
      </c>
    </row>
    <row r="19710" spans="11:11">
      <c r="K19710" s="47" t="str">
        <f t="shared" si="308"/>
        <v/>
      </c>
    </row>
    <row r="19711" spans="11:11">
      <c r="K19711" s="47" t="str">
        <f t="shared" si="308"/>
        <v/>
      </c>
    </row>
    <row r="19712" spans="11:11">
      <c r="K19712" s="47" t="str">
        <f t="shared" si="308"/>
        <v/>
      </c>
    </row>
    <row r="19713" spans="11:11">
      <c r="K19713" s="47" t="str">
        <f t="shared" si="308"/>
        <v/>
      </c>
    </row>
    <row r="19714" spans="11:11">
      <c r="K19714" s="47" t="str">
        <f t="shared" si="308"/>
        <v/>
      </c>
    </row>
    <row r="19715" spans="11:11">
      <c r="K19715" s="47" t="str">
        <f t="shared" si="308"/>
        <v/>
      </c>
    </row>
    <row r="19716" spans="11:11">
      <c r="K19716" s="47" t="str">
        <f t="shared" si="308"/>
        <v/>
      </c>
    </row>
    <row r="19717" spans="11:11">
      <c r="K19717" s="47" t="str">
        <f t="shared" si="308"/>
        <v/>
      </c>
    </row>
    <row r="19718" spans="11:11">
      <c r="K19718" s="47" t="str">
        <f t="shared" si="308"/>
        <v/>
      </c>
    </row>
    <row r="19719" spans="11:11">
      <c r="K19719" s="47" t="str">
        <f t="shared" si="308"/>
        <v/>
      </c>
    </row>
    <row r="19720" spans="11:11">
      <c r="K19720" s="47" t="str">
        <f t="shared" si="308"/>
        <v/>
      </c>
    </row>
    <row r="19721" spans="11:11">
      <c r="K19721" s="47" t="str">
        <f t="shared" si="308"/>
        <v/>
      </c>
    </row>
    <row r="19722" spans="11:11">
      <c r="K19722" s="47" t="str">
        <f t="shared" si="308"/>
        <v/>
      </c>
    </row>
    <row r="19723" spans="11:11">
      <c r="K19723" s="47" t="str">
        <f t="shared" si="308"/>
        <v/>
      </c>
    </row>
    <row r="19724" spans="11:11">
      <c r="K19724" s="47" t="str">
        <f t="shared" si="308"/>
        <v/>
      </c>
    </row>
    <row r="19725" spans="11:11">
      <c r="K19725" s="47" t="str">
        <f t="shared" si="308"/>
        <v/>
      </c>
    </row>
    <row r="19726" spans="11:11">
      <c r="K19726" s="47" t="str">
        <f t="shared" si="308"/>
        <v/>
      </c>
    </row>
    <row r="19727" spans="11:11">
      <c r="K19727" s="47" t="str">
        <f t="shared" si="308"/>
        <v/>
      </c>
    </row>
    <row r="19728" spans="11:11">
      <c r="K19728" s="47" t="str">
        <f t="shared" si="308"/>
        <v/>
      </c>
    </row>
    <row r="19729" spans="11:11">
      <c r="K19729" s="47" t="str">
        <f t="shared" si="308"/>
        <v/>
      </c>
    </row>
    <row r="19730" spans="11:11">
      <c r="K19730" s="47" t="str">
        <f t="shared" si="308"/>
        <v/>
      </c>
    </row>
    <row r="19731" spans="11:11">
      <c r="K19731" s="47" t="str">
        <f t="shared" ref="K19731:K19794" si="309">LEFT(C19731,2)</f>
        <v/>
      </c>
    </row>
    <row r="19732" spans="11:11">
      <c r="K19732" s="47" t="str">
        <f t="shared" si="309"/>
        <v/>
      </c>
    </row>
    <row r="19733" spans="11:11">
      <c r="K19733" s="47" t="str">
        <f t="shared" si="309"/>
        <v/>
      </c>
    </row>
    <row r="19734" spans="11:11">
      <c r="K19734" s="47" t="str">
        <f t="shared" si="309"/>
        <v/>
      </c>
    </row>
    <row r="19735" spans="11:11">
      <c r="K19735" s="47" t="str">
        <f t="shared" si="309"/>
        <v/>
      </c>
    </row>
    <row r="19736" spans="11:11">
      <c r="K19736" s="47" t="str">
        <f t="shared" si="309"/>
        <v/>
      </c>
    </row>
    <row r="19737" spans="11:11">
      <c r="K19737" s="47" t="str">
        <f t="shared" si="309"/>
        <v/>
      </c>
    </row>
    <row r="19738" spans="11:11">
      <c r="K19738" s="47" t="str">
        <f t="shared" si="309"/>
        <v/>
      </c>
    </row>
    <row r="19739" spans="11:11">
      <c r="K19739" s="47" t="str">
        <f t="shared" si="309"/>
        <v/>
      </c>
    </row>
    <row r="19740" spans="11:11">
      <c r="K19740" s="47" t="str">
        <f t="shared" si="309"/>
        <v/>
      </c>
    </row>
    <row r="19741" spans="11:11">
      <c r="K19741" s="47" t="str">
        <f t="shared" si="309"/>
        <v/>
      </c>
    </row>
    <row r="19742" spans="11:11">
      <c r="K19742" s="47" t="str">
        <f t="shared" si="309"/>
        <v/>
      </c>
    </row>
    <row r="19743" spans="11:11">
      <c r="K19743" s="47" t="str">
        <f t="shared" si="309"/>
        <v/>
      </c>
    </row>
    <row r="19744" spans="11:11">
      <c r="K19744" s="47" t="str">
        <f t="shared" si="309"/>
        <v/>
      </c>
    </row>
    <row r="19745" spans="11:11">
      <c r="K19745" s="47" t="str">
        <f t="shared" si="309"/>
        <v/>
      </c>
    </row>
    <row r="19746" spans="11:11">
      <c r="K19746" s="47" t="str">
        <f t="shared" si="309"/>
        <v/>
      </c>
    </row>
    <row r="19747" spans="11:11">
      <c r="K19747" s="47" t="str">
        <f t="shared" si="309"/>
        <v/>
      </c>
    </row>
    <row r="19748" spans="11:11">
      <c r="K19748" s="47" t="str">
        <f t="shared" si="309"/>
        <v/>
      </c>
    </row>
    <row r="19749" spans="11:11">
      <c r="K19749" s="47" t="str">
        <f t="shared" si="309"/>
        <v/>
      </c>
    </row>
    <row r="19750" spans="11:11">
      <c r="K19750" s="47" t="str">
        <f t="shared" si="309"/>
        <v/>
      </c>
    </row>
    <row r="19751" spans="11:11">
      <c r="K19751" s="47" t="str">
        <f t="shared" si="309"/>
        <v/>
      </c>
    </row>
    <row r="19752" spans="11:11">
      <c r="K19752" s="47" t="str">
        <f t="shared" si="309"/>
        <v/>
      </c>
    </row>
    <row r="19753" spans="11:11">
      <c r="K19753" s="47" t="str">
        <f t="shared" si="309"/>
        <v/>
      </c>
    </row>
    <row r="19754" spans="11:11">
      <c r="K19754" s="47" t="str">
        <f t="shared" si="309"/>
        <v/>
      </c>
    </row>
    <row r="19755" spans="11:11">
      <c r="K19755" s="47" t="str">
        <f t="shared" si="309"/>
        <v/>
      </c>
    </row>
    <row r="19756" spans="11:11">
      <c r="K19756" s="47" t="str">
        <f t="shared" si="309"/>
        <v/>
      </c>
    </row>
    <row r="19757" spans="11:11">
      <c r="K19757" s="47" t="str">
        <f t="shared" si="309"/>
        <v/>
      </c>
    </row>
    <row r="19758" spans="11:11">
      <c r="K19758" s="47" t="str">
        <f t="shared" si="309"/>
        <v/>
      </c>
    </row>
    <row r="19759" spans="11:11">
      <c r="K19759" s="47" t="str">
        <f t="shared" si="309"/>
        <v/>
      </c>
    </row>
    <row r="19760" spans="11:11">
      <c r="K19760" s="47" t="str">
        <f t="shared" si="309"/>
        <v/>
      </c>
    </row>
    <row r="19761" spans="11:11">
      <c r="K19761" s="47" t="str">
        <f t="shared" si="309"/>
        <v/>
      </c>
    </row>
    <row r="19762" spans="11:11">
      <c r="K19762" s="47" t="str">
        <f t="shared" si="309"/>
        <v/>
      </c>
    </row>
    <row r="19763" spans="11:11">
      <c r="K19763" s="47" t="str">
        <f t="shared" si="309"/>
        <v/>
      </c>
    </row>
    <row r="19764" spans="11:11">
      <c r="K19764" s="47" t="str">
        <f t="shared" si="309"/>
        <v/>
      </c>
    </row>
    <row r="19765" spans="11:11">
      <c r="K19765" s="47" t="str">
        <f t="shared" si="309"/>
        <v/>
      </c>
    </row>
    <row r="19766" spans="11:11">
      <c r="K19766" s="47" t="str">
        <f t="shared" si="309"/>
        <v/>
      </c>
    </row>
    <row r="19767" spans="11:11">
      <c r="K19767" s="47" t="str">
        <f t="shared" si="309"/>
        <v/>
      </c>
    </row>
    <row r="19768" spans="11:11">
      <c r="K19768" s="47" t="str">
        <f t="shared" si="309"/>
        <v/>
      </c>
    </row>
    <row r="19769" spans="11:11">
      <c r="K19769" s="47" t="str">
        <f t="shared" si="309"/>
        <v/>
      </c>
    </row>
    <row r="19770" spans="11:11">
      <c r="K19770" s="47" t="str">
        <f t="shared" si="309"/>
        <v/>
      </c>
    </row>
    <row r="19771" spans="11:11">
      <c r="K19771" s="47" t="str">
        <f t="shared" si="309"/>
        <v/>
      </c>
    </row>
    <row r="19772" spans="11:11">
      <c r="K19772" s="47" t="str">
        <f t="shared" si="309"/>
        <v/>
      </c>
    </row>
    <row r="19773" spans="11:11">
      <c r="K19773" s="47" t="str">
        <f t="shared" si="309"/>
        <v/>
      </c>
    </row>
    <row r="19774" spans="11:11">
      <c r="K19774" s="47" t="str">
        <f t="shared" si="309"/>
        <v/>
      </c>
    </row>
    <row r="19775" spans="11:11">
      <c r="K19775" s="47" t="str">
        <f t="shared" si="309"/>
        <v/>
      </c>
    </row>
    <row r="19776" spans="11:11">
      <c r="K19776" s="47" t="str">
        <f t="shared" si="309"/>
        <v/>
      </c>
    </row>
    <row r="19777" spans="11:11">
      <c r="K19777" s="47" t="str">
        <f t="shared" si="309"/>
        <v/>
      </c>
    </row>
    <row r="19778" spans="11:11">
      <c r="K19778" s="47" t="str">
        <f t="shared" si="309"/>
        <v/>
      </c>
    </row>
    <row r="19779" spans="11:11">
      <c r="K19779" s="47" t="str">
        <f t="shared" si="309"/>
        <v/>
      </c>
    </row>
    <row r="19780" spans="11:11">
      <c r="K19780" s="47" t="str">
        <f t="shared" si="309"/>
        <v/>
      </c>
    </row>
    <row r="19781" spans="11:11">
      <c r="K19781" s="47" t="str">
        <f t="shared" si="309"/>
        <v/>
      </c>
    </row>
    <row r="19782" spans="11:11">
      <c r="K19782" s="47" t="str">
        <f t="shared" si="309"/>
        <v/>
      </c>
    </row>
    <row r="19783" spans="11:11">
      <c r="K19783" s="47" t="str">
        <f t="shared" si="309"/>
        <v/>
      </c>
    </row>
    <row r="19784" spans="11:11">
      <c r="K19784" s="47" t="str">
        <f t="shared" si="309"/>
        <v/>
      </c>
    </row>
    <row r="19785" spans="11:11">
      <c r="K19785" s="47" t="str">
        <f t="shared" si="309"/>
        <v/>
      </c>
    </row>
    <row r="19786" spans="11:11">
      <c r="K19786" s="47" t="str">
        <f t="shared" si="309"/>
        <v/>
      </c>
    </row>
    <row r="19787" spans="11:11">
      <c r="K19787" s="47" t="str">
        <f t="shared" si="309"/>
        <v/>
      </c>
    </row>
    <row r="19788" spans="11:11">
      <c r="K19788" s="47" t="str">
        <f t="shared" si="309"/>
        <v/>
      </c>
    </row>
    <row r="19789" spans="11:11">
      <c r="K19789" s="47" t="str">
        <f t="shared" si="309"/>
        <v/>
      </c>
    </row>
    <row r="19790" spans="11:11">
      <c r="K19790" s="47" t="str">
        <f t="shared" si="309"/>
        <v/>
      </c>
    </row>
    <row r="19791" spans="11:11">
      <c r="K19791" s="47" t="str">
        <f t="shared" si="309"/>
        <v/>
      </c>
    </row>
    <row r="19792" spans="11:11">
      <c r="K19792" s="47" t="str">
        <f t="shared" si="309"/>
        <v/>
      </c>
    </row>
    <row r="19793" spans="11:11">
      <c r="K19793" s="47" t="str">
        <f t="shared" si="309"/>
        <v/>
      </c>
    </row>
    <row r="19794" spans="11:11">
      <c r="K19794" s="47" t="str">
        <f t="shared" si="309"/>
        <v/>
      </c>
    </row>
    <row r="19795" spans="11:11">
      <c r="K19795" s="47" t="str">
        <f t="shared" ref="K19795:K19858" si="310">LEFT(C19795,2)</f>
        <v/>
      </c>
    </row>
    <row r="19796" spans="11:11">
      <c r="K19796" s="47" t="str">
        <f t="shared" si="310"/>
        <v/>
      </c>
    </row>
    <row r="19797" spans="11:11">
      <c r="K19797" s="47" t="str">
        <f t="shared" si="310"/>
        <v/>
      </c>
    </row>
    <row r="19798" spans="11:11">
      <c r="K19798" s="47" t="str">
        <f t="shared" si="310"/>
        <v/>
      </c>
    </row>
    <row r="19799" spans="11:11">
      <c r="K19799" s="47" t="str">
        <f t="shared" si="310"/>
        <v/>
      </c>
    </row>
    <row r="19800" spans="11:11">
      <c r="K19800" s="47" t="str">
        <f t="shared" si="310"/>
        <v/>
      </c>
    </row>
    <row r="19801" spans="11:11">
      <c r="K19801" s="47" t="str">
        <f t="shared" si="310"/>
        <v/>
      </c>
    </row>
    <row r="19802" spans="11:11">
      <c r="K19802" s="47" t="str">
        <f t="shared" si="310"/>
        <v/>
      </c>
    </row>
    <row r="19803" spans="11:11">
      <c r="K19803" s="47" t="str">
        <f t="shared" si="310"/>
        <v/>
      </c>
    </row>
    <row r="19804" spans="11:11">
      <c r="K19804" s="47" t="str">
        <f t="shared" si="310"/>
        <v/>
      </c>
    </row>
    <row r="19805" spans="11:11">
      <c r="K19805" s="47" t="str">
        <f t="shared" si="310"/>
        <v/>
      </c>
    </row>
    <row r="19806" spans="11:11">
      <c r="K19806" s="47" t="str">
        <f t="shared" si="310"/>
        <v/>
      </c>
    </row>
    <row r="19807" spans="11:11">
      <c r="K19807" s="47" t="str">
        <f t="shared" si="310"/>
        <v/>
      </c>
    </row>
    <row r="19808" spans="11:11">
      <c r="K19808" s="47" t="str">
        <f t="shared" si="310"/>
        <v/>
      </c>
    </row>
    <row r="19809" spans="11:11">
      <c r="K19809" s="47" t="str">
        <f t="shared" si="310"/>
        <v/>
      </c>
    </row>
    <row r="19810" spans="11:11">
      <c r="K19810" s="47" t="str">
        <f t="shared" si="310"/>
        <v/>
      </c>
    </row>
    <row r="19811" spans="11:11">
      <c r="K19811" s="47" t="str">
        <f t="shared" si="310"/>
        <v/>
      </c>
    </row>
    <row r="19812" spans="11:11">
      <c r="K19812" s="47" t="str">
        <f t="shared" si="310"/>
        <v/>
      </c>
    </row>
    <row r="19813" spans="11:11">
      <c r="K19813" s="47" t="str">
        <f t="shared" si="310"/>
        <v/>
      </c>
    </row>
    <row r="19814" spans="11:11">
      <c r="K19814" s="47" t="str">
        <f t="shared" si="310"/>
        <v/>
      </c>
    </row>
    <row r="19815" spans="11:11">
      <c r="K19815" s="47" t="str">
        <f t="shared" si="310"/>
        <v/>
      </c>
    </row>
    <row r="19816" spans="11:11">
      <c r="K19816" s="47" t="str">
        <f t="shared" si="310"/>
        <v/>
      </c>
    </row>
    <row r="19817" spans="11:11">
      <c r="K19817" s="47" t="str">
        <f t="shared" si="310"/>
        <v/>
      </c>
    </row>
    <row r="19818" spans="11:11">
      <c r="K19818" s="47" t="str">
        <f t="shared" si="310"/>
        <v/>
      </c>
    </row>
    <row r="19819" spans="11:11">
      <c r="K19819" s="47" t="str">
        <f t="shared" si="310"/>
        <v/>
      </c>
    </row>
    <row r="19820" spans="11:11">
      <c r="K19820" s="47" t="str">
        <f t="shared" si="310"/>
        <v/>
      </c>
    </row>
    <row r="19821" spans="11:11">
      <c r="K19821" s="47" t="str">
        <f t="shared" si="310"/>
        <v/>
      </c>
    </row>
    <row r="19822" spans="11:11">
      <c r="K19822" s="47" t="str">
        <f t="shared" si="310"/>
        <v/>
      </c>
    </row>
    <row r="19823" spans="11:11">
      <c r="K19823" s="47" t="str">
        <f t="shared" si="310"/>
        <v/>
      </c>
    </row>
    <row r="19824" spans="11:11">
      <c r="K19824" s="47" t="str">
        <f t="shared" si="310"/>
        <v/>
      </c>
    </row>
    <row r="19825" spans="11:11">
      <c r="K19825" s="47" t="str">
        <f t="shared" si="310"/>
        <v/>
      </c>
    </row>
    <row r="19826" spans="11:11">
      <c r="K19826" s="47" t="str">
        <f t="shared" si="310"/>
        <v/>
      </c>
    </row>
    <row r="19827" spans="11:11">
      <c r="K19827" s="47" t="str">
        <f t="shared" si="310"/>
        <v/>
      </c>
    </row>
    <row r="19828" spans="11:11">
      <c r="K19828" s="47" t="str">
        <f t="shared" si="310"/>
        <v/>
      </c>
    </row>
    <row r="19829" spans="11:11">
      <c r="K19829" s="47" t="str">
        <f t="shared" si="310"/>
        <v/>
      </c>
    </row>
    <row r="19830" spans="11:11">
      <c r="K19830" s="47" t="str">
        <f t="shared" si="310"/>
        <v/>
      </c>
    </row>
    <row r="19831" spans="11:11">
      <c r="K19831" s="47" t="str">
        <f t="shared" si="310"/>
        <v/>
      </c>
    </row>
    <row r="19832" spans="11:11">
      <c r="K19832" s="47" t="str">
        <f t="shared" si="310"/>
        <v/>
      </c>
    </row>
    <row r="19833" spans="11:11">
      <c r="K19833" s="47" t="str">
        <f t="shared" si="310"/>
        <v/>
      </c>
    </row>
    <row r="19834" spans="11:11">
      <c r="K19834" s="47" t="str">
        <f t="shared" si="310"/>
        <v/>
      </c>
    </row>
    <row r="19835" spans="11:11">
      <c r="K19835" s="47" t="str">
        <f t="shared" si="310"/>
        <v/>
      </c>
    </row>
    <row r="19836" spans="11:11">
      <c r="K19836" s="47" t="str">
        <f t="shared" si="310"/>
        <v/>
      </c>
    </row>
    <row r="19837" spans="11:11">
      <c r="K19837" s="47" t="str">
        <f t="shared" si="310"/>
        <v/>
      </c>
    </row>
    <row r="19838" spans="11:11">
      <c r="K19838" s="47" t="str">
        <f t="shared" si="310"/>
        <v/>
      </c>
    </row>
    <row r="19839" spans="11:11">
      <c r="K19839" s="47" t="str">
        <f t="shared" si="310"/>
        <v/>
      </c>
    </row>
    <row r="19840" spans="11:11">
      <c r="K19840" s="47" t="str">
        <f t="shared" si="310"/>
        <v/>
      </c>
    </row>
    <row r="19841" spans="11:11">
      <c r="K19841" s="47" t="str">
        <f t="shared" si="310"/>
        <v/>
      </c>
    </row>
    <row r="19842" spans="11:11">
      <c r="K19842" s="47" t="str">
        <f t="shared" si="310"/>
        <v/>
      </c>
    </row>
    <row r="19843" spans="11:11">
      <c r="K19843" s="47" t="str">
        <f t="shared" si="310"/>
        <v/>
      </c>
    </row>
    <row r="19844" spans="11:11">
      <c r="K19844" s="47" t="str">
        <f t="shared" si="310"/>
        <v/>
      </c>
    </row>
    <row r="19845" spans="11:11">
      <c r="K19845" s="47" t="str">
        <f t="shared" si="310"/>
        <v/>
      </c>
    </row>
    <row r="19846" spans="11:11">
      <c r="K19846" s="47" t="str">
        <f t="shared" si="310"/>
        <v/>
      </c>
    </row>
    <row r="19847" spans="11:11">
      <c r="K19847" s="47" t="str">
        <f t="shared" si="310"/>
        <v/>
      </c>
    </row>
    <row r="19848" spans="11:11">
      <c r="K19848" s="47" t="str">
        <f t="shared" si="310"/>
        <v/>
      </c>
    </row>
    <row r="19849" spans="11:11">
      <c r="K19849" s="47" t="str">
        <f t="shared" si="310"/>
        <v/>
      </c>
    </row>
    <row r="19850" spans="11:11">
      <c r="K19850" s="47" t="str">
        <f t="shared" si="310"/>
        <v/>
      </c>
    </row>
    <row r="19851" spans="11:11">
      <c r="K19851" s="47" t="str">
        <f t="shared" si="310"/>
        <v/>
      </c>
    </row>
    <row r="19852" spans="11:11">
      <c r="K19852" s="47" t="str">
        <f t="shared" si="310"/>
        <v/>
      </c>
    </row>
    <row r="19853" spans="11:11">
      <c r="K19853" s="47" t="str">
        <f t="shared" si="310"/>
        <v/>
      </c>
    </row>
    <row r="19854" spans="11:11">
      <c r="K19854" s="47" t="str">
        <f t="shared" si="310"/>
        <v/>
      </c>
    </row>
    <row r="19855" spans="11:11">
      <c r="K19855" s="47" t="str">
        <f t="shared" si="310"/>
        <v/>
      </c>
    </row>
    <row r="19856" spans="11:11">
      <c r="K19856" s="47" t="str">
        <f t="shared" si="310"/>
        <v/>
      </c>
    </row>
    <row r="19857" spans="11:11">
      <c r="K19857" s="47" t="str">
        <f t="shared" si="310"/>
        <v/>
      </c>
    </row>
    <row r="19858" spans="11:11">
      <c r="K19858" s="47" t="str">
        <f t="shared" si="310"/>
        <v/>
      </c>
    </row>
    <row r="19859" spans="11:11">
      <c r="K19859" s="47" t="str">
        <f t="shared" ref="K19859:K19922" si="311">LEFT(C19859,2)</f>
        <v/>
      </c>
    </row>
    <row r="19860" spans="11:11">
      <c r="K19860" s="47" t="str">
        <f t="shared" si="311"/>
        <v/>
      </c>
    </row>
    <row r="19861" spans="11:11">
      <c r="K19861" s="47" t="str">
        <f t="shared" si="311"/>
        <v/>
      </c>
    </row>
    <row r="19862" spans="11:11">
      <c r="K19862" s="47" t="str">
        <f t="shared" si="311"/>
        <v/>
      </c>
    </row>
    <row r="19863" spans="11:11">
      <c r="K19863" s="47" t="str">
        <f t="shared" si="311"/>
        <v/>
      </c>
    </row>
    <row r="19864" spans="11:11">
      <c r="K19864" s="47" t="str">
        <f t="shared" si="311"/>
        <v/>
      </c>
    </row>
    <row r="19865" spans="11:11">
      <c r="K19865" s="47" t="str">
        <f t="shared" si="311"/>
        <v/>
      </c>
    </row>
    <row r="19866" spans="11:11">
      <c r="K19866" s="47" t="str">
        <f t="shared" si="311"/>
        <v/>
      </c>
    </row>
    <row r="19867" spans="11:11">
      <c r="K19867" s="47" t="str">
        <f t="shared" si="311"/>
        <v/>
      </c>
    </row>
    <row r="19868" spans="11:11">
      <c r="K19868" s="47" t="str">
        <f t="shared" si="311"/>
        <v/>
      </c>
    </row>
    <row r="19869" spans="11:11">
      <c r="K19869" s="47" t="str">
        <f t="shared" si="311"/>
        <v/>
      </c>
    </row>
    <row r="19870" spans="11:11">
      <c r="K19870" s="47" t="str">
        <f t="shared" si="311"/>
        <v/>
      </c>
    </row>
    <row r="19871" spans="11:11">
      <c r="K19871" s="47" t="str">
        <f t="shared" si="311"/>
        <v/>
      </c>
    </row>
    <row r="19872" spans="11:11">
      <c r="K19872" s="47" t="str">
        <f t="shared" si="311"/>
        <v/>
      </c>
    </row>
    <row r="19873" spans="11:11">
      <c r="K19873" s="47" t="str">
        <f t="shared" si="311"/>
        <v/>
      </c>
    </row>
    <row r="19874" spans="11:11">
      <c r="K19874" s="47" t="str">
        <f t="shared" si="311"/>
        <v/>
      </c>
    </row>
    <row r="19875" spans="11:11">
      <c r="K19875" s="47" t="str">
        <f t="shared" si="311"/>
        <v/>
      </c>
    </row>
    <row r="19876" spans="11:11">
      <c r="K19876" s="47" t="str">
        <f t="shared" si="311"/>
        <v/>
      </c>
    </row>
    <row r="19877" spans="11:11">
      <c r="K19877" s="47" t="str">
        <f t="shared" si="311"/>
        <v/>
      </c>
    </row>
    <row r="19878" spans="11:11">
      <c r="K19878" s="47" t="str">
        <f t="shared" si="311"/>
        <v/>
      </c>
    </row>
    <row r="19879" spans="11:11">
      <c r="K19879" s="47" t="str">
        <f t="shared" si="311"/>
        <v/>
      </c>
    </row>
    <row r="19880" spans="11:11">
      <c r="K19880" s="47" t="str">
        <f t="shared" si="311"/>
        <v/>
      </c>
    </row>
    <row r="19881" spans="11:11">
      <c r="K19881" s="47" t="str">
        <f t="shared" si="311"/>
        <v/>
      </c>
    </row>
    <row r="19882" spans="11:11">
      <c r="K19882" s="47" t="str">
        <f t="shared" si="311"/>
        <v/>
      </c>
    </row>
    <row r="19883" spans="11:11">
      <c r="K19883" s="47" t="str">
        <f t="shared" si="311"/>
        <v/>
      </c>
    </row>
    <row r="19884" spans="11:11">
      <c r="K19884" s="47" t="str">
        <f t="shared" si="311"/>
        <v/>
      </c>
    </row>
    <row r="19885" spans="11:11">
      <c r="K19885" s="47" t="str">
        <f t="shared" si="311"/>
        <v/>
      </c>
    </row>
    <row r="19886" spans="11:11">
      <c r="K19886" s="47" t="str">
        <f t="shared" si="311"/>
        <v/>
      </c>
    </row>
    <row r="19887" spans="11:11">
      <c r="K19887" s="47" t="str">
        <f t="shared" si="311"/>
        <v/>
      </c>
    </row>
    <row r="19888" spans="11:11">
      <c r="K19888" s="47" t="str">
        <f t="shared" si="311"/>
        <v/>
      </c>
    </row>
    <row r="19889" spans="11:11">
      <c r="K19889" s="47" t="str">
        <f t="shared" si="311"/>
        <v/>
      </c>
    </row>
    <row r="19890" spans="11:11">
      <c r="K19890" s="47" t="str">
        <f t="shared" si="311"/>
        <v/>
      </c>
    </row>
    <row r="19891" spans="11:11">
      <c r="K19891" s="47" t="str">
        <f t="shared" si="311"/>
        <v/>
      </c>
    </row>
    <row r="19892" spans="11:11">
      <c r="K19892" s="47" t="str">
        <f t="shared" si="311"/>
        <v/>
      </c>
    </row>
    <row r="19893" spans="11:11">
      <c r="K19893" s="47" t="str">
        <f t="shared" si="311"/>
        <v/>
      </c>
    </row>
    <row r="19894" spans="11:11">
      <c r="K19894" s="47" t="str">
        <f t="shared" si="311"/>
        <v/>
      </c>
    </row>
    <row r="19895" spans="11:11">
      <c r="K19895" s="47" t="str">
        <f t="shared" si="311"/>
        <v/>
      </c>
    </row>
    <row r="19896" spans="11:11">
      <c r="K19896" s="47" t="str">
        <f t="shared" si="311"/>
        <v/>
      </c>
    </row>
    <row r="19897" spans="11:11">
      <c r="K19897" s="47" t="str">
        <f t="shared" si="311"/>
        <v/>
      </c>
    </row>
    <row r="19898" spans="11:11">
      <c r="K19898" s="47" t="str">
        <f t="shared" si="311"/>
        <v/>
      </c>
    </row>
    <row r="19899" spans="11:11">
      <c r="K19899" s="47" t="str">
        <f t="shared" si="311"/>
        <v/>
      </c>
    </row>
    <row r="19900" spans="11:11">
      <c r="K19900" s="47" t="str">
        <f t="shared" si="311"/>
        <v/>
      </c>
    </row>
    <row r="19901" spans="11:11">
      <c r="K19901" s="47" t="str">
        <f t="shared" si="311"/>
        <v/>
      </c>
    </row>
    <row r="19902" spans="11:11">
      <c r="K19902" s="47" t="str">
        <f t="shared" si="311"/>
        <v/>
      </c>
    </row>
    <row r="19903" spans="11:11">
      <c r="K19903" s="47" t="str">
        <f t="shared" si="311"/>
        <v/>
      </c>
    </row>
    <row r="19904" spans="11:11">
      <c r="K19904" s="47" t="str">
        <f t="shared" si="311"/>
        <v/>
      </c>
    </row>
    <row r="19905" spans="11:11">
      <c r="K19905" s="47" t="str">
        <f t="shared" si="311"/>
        <v/>
      </c>
    </row>
    <row r="19906" spans="11:11">
      <c r="K19906" s="47" t="str">
        <f t="shared" si="311"/>
        <v/>
      </c>
    </row>
    <row r="19907" spans="11:11">
      <c r="K19907" s="47" t="str">
        <f t="shared" si="311"/>
        <v/>
      </c>
    </row>
    <row r="19908" spans="11:11">
      <c r="K19908" s="47" t="str">
        <f t="shared" si="311"/>
        <v/>
      </c>
    </row>
    <row r="19909" spans="11:11">
      <c r="K19909" s="47" t="str">
        <f t="shared" si="311"/>
        <v/>
      </c>
    </row>
    <row r="19910" spans="11:11">
      <c r="K19910" s="47" t="str">
        <f t="shared" si="311"/>
        <v/>
      </c>
    </row>
    <row r="19911" spans="11:11">
      <c r="K19911" s="47" t="str">
        <f t="shared" si="311"/>
        <v/>
      </c>
    </row>
    <row r="19912" spans="11:11">
      <c r="K19912" s="47" t="str">
        <f t="shared" si="311"/>
        <v/>
      </c>
    </row>
    <row r="19913" spans="11:11">
      <c r="K19913" s="47" t="str">
        <f t="shared" si="311"/>
        <v/>
      </c>
    </row>
    <row r="19914" spans="11:11">
      <c r="K19914" s="47" t="str">
        <f t="shared" si="311"/>
        <v/>
      </c>
    </row>
    <row r="19915" spans="11:11">
      <c r="K19915" s="47" t="str">
        <f t="shared" si="311"/>
        <v/>
      </c>
    </row>
    <row r="19916" spans="11:11">
      <c r="K19916" s="47" t="str">
        <f t="shared" si="311"/>
        <v/>
      </c>
    </row>
    <row r="19917" spans="11:11">
      <c r="K19917" s="47" t="str">
        <f t="shared" si="311"/>
        <v/>
      </c>
    </row>
    <row r="19918" spans="11:11">
      <c r="K19918" s="47" t="str">
        <f t="shared" si="311"/>
        <v/>
      </c>
    </row>
    <row r="19919" spans="11:11">
      <c r="K19919" s="47" t="str">
        <f t="shared" si="311"/>
        <v/>
      </c>
    </row>
    <row r="19920" spans="11:11">
      <c r="K19920" s="47" t="str">
        <f t="shared" si="311"/>
        <v/>
      </c>
    </row>
    <row r="19921" spans="11:11">
      <c r="K19921" s="47" t="str">
        <f t="shared" si="311"/>
        <v/>
      </c>
    </row>
    <row r="19922" spans="11:11">
      <c r="K19922" s="47" t="str">
        <f t="shared" si="311"/>
        <v/>
      </c>
    </row>
    <row r="19923" spans="11:11">
      <c r="K19923" s="47" t="str">
        <f t="shared" ref="K19923:K19986" si="312">LEFT(C19923,2)</f>
        <v/>
      </c>
    </row>
    <row r="19924" spans="11:11">
      <c r="K19924" s="47" t="str">
        <f t="shared" si="312"/>
        <v/>
      </c>
    </row>
    <row r="19925" spans="11:11">
      <c r="K19925" s="47" t="str">
        <f t="shared" si="312"/>
        <v/>
      </c>
    </row>
    <row r="19926" spans="11:11">
      <c r="K19926" s="47" t="str">
        <f t="shared" si="312"/>
        <v/>
      </c>
    </row>
    <row r="19927" spans="11:11">
      <c r="K19927" s="47" t="str">
        <f t="shared" si="312"/>
        <v/>
      </c>
    </row>
    <row r="19928" spans="11:11">
      <c r="K19928" s="47" t="str">
        <f t="shared" si="312"/>
        <v/>
      </c>
    </row>
    <row r="19929" spans="11:11">
      <c r="K19929" s="47" t="str">
        <f t="shared" si="312"/>
        <v/>
      </c>
    </row>
    <row r="19930" spans="11:11">
      <c r="K19930" s="47" t="str">
        <f t="shared" si="312"/>
        <v/>
      </c>
    </row>
    <row r="19931" spans="11:11">
      <c r="K19931" s="47" t="str">
        <f t="shared" si="312"/>
        <v/>
      </c>
    </row>
    <row r="19932" spans="11:11">
      <c r="K19932" s="47" t="str">
        <f t="shared" si="312"/>
        <v/>
      </c>
    </row>
    <row r="19933" spans="11:11">
      <c r="K19933" s="47" t="str">
        <f t="shared" si="312"/>
        <v/>
      </c>
    </row>
    <row r="19934" spans="11:11">
      <c r="K19934" s="47" t="str">
        <f t="shared" si="312"/>
        <v/>
      </c>
    </row>
    <row r="19935" spans="11:11">
      <c r="K19935" s="47" t="str">
        <f t="shared" si="312"/>
        <v/>
      </c>
    </row>
    <row r="19936" spans="11:11">
      <c r="K19936" s="47" t="str">
        <f t="shared" si="312"/>
        <v/>
      </c>
    </row>
    <row r="19937" spans="11:11">
      <c r="K19937" s="47" t="str">
        <f t="shared" si="312"/>
        <v/>
      </c>
    </row>
    <row r="19938" spans="11:11">
      <c r="K19938" s="47" t="str">
        <f t="shared" si="312"/>
        <v/>
      </c>
    </row>
    <row r="19939" spans="11:11">
      <c r="K19939" s="47" t="str">
        <f t="shared" si="312"/>
        <v/>
      </c>
    </row>
    <row r="19940" spans="11:11">
      <c r="K19940" s="47" t="str">
        <f t="shared" si="312"/>
        <v/>
      </c>
    </row>
    <row r="19941" spans="11:11">
      <c r="K19941" s="47" t="str">
        <f t="shared" si="312"/>
        <v/>
      </c>
    </row>
    <row r="19942" spans="11:11">
      <c r="K19942" s="47" t="str">
        <f t="shared" si="312"/>
        <v/>
      </c>
    </row>
    <row r="19943" spans="11:11">
      <c r="K19943" s="47" t="str">
        <f t="shared" si="312"/>
        <v/>
      </c>
    </row>
    <row r="19944" spans="11:11">
      <c r="K19944" s="47" t="str">
        <f t="shared" si="312"/>
        <v/>
      </c>
    </row>
    <row r="19945" spans="11:11">
      <c r="K19945" s="47" t="str">
        <f t="shared" si="312"/>
        <v/>
      </c>
    </row>
    <row r="19946" spans="11:11">
      <c r="K19946" s="47" t="str">
        <f t="shared" si="312"/>
        <v/>
      </c>
    </row>
    <row r="19947" spans="11:11">
      <c r="K19947" s="47" t="str">
        <f t="shared" si="312"/>
        <v/>
      </c>
    </row>
    <row r="19948" spans="11:11">
      <c r="K19948" s="47" t="str">
        <f t="shared" si="312"/>
        <v/>
      </c>
    </row>
    <row r="19949" spans="11:11">
      <c r="K19949" s="47" t="str">
        <f t="shared" si="312"/>
        <v/>
      </c>
    </row>
    <row r="19950" spans="11:11">
      <c r="K19950" s="47" t="str">
        <f t="shared" si="312"/>
        <v/>
      </c>
    </row>
    <row r="19951" spans="11:11">
      <c r="K19951" s="47" t="str">
        <f t="shared" si="312"/>
        <v/>
      </c>
    </row>
    <row r="19952" spans="11:11">
      <c r="K19952" s="47" t="str">
        <f t="shared" si="312"/>
        <v/>
      </c>
    </row>
    <row r="19953" spans="11:11">
      <c r="K19953" s="47" t="str">
        <f t="shared" si="312"/>
        <v/>
      </c>
    </row>
    <row r="19954" spans="11:11">
      <c r="K19954" s="47" t="str">
        <f t="shared" si="312"/>
        <v/>
      </c>
    </row>
    <row r="19955" spans="11:11">
      <c r="K19955" s="47" t="str">
        <f t="shared" si="312"/>
        <v/>
      </c>
    </row>
    <row r="19956" spans="11:11">
      <c r="K19956" s="47" t="str">
        <f t="shared" si="312"/>
        <v/>
      </c>
    </row>
    <row r="19957" spans="11:11">
      <c r="K19957" s="47" t="str">
        <f t="shared" si="312"/>
        <v/>
      </c>
    </row>
    <row r="19958" spans="11:11">
      <c r="K19958" s="47" t="str">
        <f t="shared" si="312"/>
        <v/>
      </c>
    </row>
    <row r="19959" spans="11:11">
      <c r="K19959" s="47" t="str">
        <f t="shared" si="312"/>
        <v/>
      </c>
    </row>
    <row r="19960" spans="11:11">
      <c r="K19960" s="47" t="str">
        <f t="shared" si="312"/>
        <v/>
      </c>
    </row>
    <row r="19961" spans="11:11">
      <c r="K19961" s="47" t="str">
        <f t="shared" si="312"/>
        <v/>
      </c>
    </row>
    <row r="19962" spans="11:11">
      <c r="K19962" s="47" t="str">
        <f t="shared" si="312"/>
        <v/>
      </c>
    </row>
    <row r="19963" spans="11:11">
      <c r="K19963" s="47" t="str">
        <f t="shared" si="312"/>
        <v/>
      </c>
    </row>
    <row r="19964" spans="11:11">
      <c r="K19964" s="47" t="str">
        <f t="shared" si="312"/>
        <v/>
      </c>
    </row>
    <row r="19965" spans="11:11">
      <c r="K19965" s="47" t="str">
        <f t="shared" si="312"/>
        <v/>
      </c>
    </row>
    <row r="19966" spans="11:11">
      <c r="K19966" s="47" t="str">
        <f t="shared" si="312"/>
        <v/>
      </c>
    </row>
    <row r="19967" spans="11:11">
      <c r="K19967" s="47" t="str">
        <f t="shared" si="312"/>
        <v/>
      </c>
    </row>
    <row r="19968" spans="11:11">
      <c r="K19968" s="47" t="str">
        <f t="shared" si="312"/>
        <v/>
      </c>
    </row>
    <row r="19969" spans="11:11">
      <c r="K19969" s="47" t="str">
        <f t="shared" si="312"/>
        <v/>
      </c>
    </row>
    <row r="19970" spans="11:11">
      <c r="K19970" s="47" t="str">
        <f t="shared" si="312"/>
        <v/>
      </c>
    </row>
    <row r="19971" spans="11:11">
      <c r="K19971" s="47" t="str">
        <f t="shared" si="312"/>
        <v/>
      </c>
    </row>
    <row r="19972" spans="11:11">
      <c r="K19972" s="47" t="str">
        <f t="shared" si="312"/>
        <v/>
      </c>
    </row>
    <row r="19973" spans="11:11">
      <c r="K19973" s="47" t="str">
        <f t="shared" si="312"/>
        <v/>
      </c>
    </row>
    <row r="19974" spans="11:11">
      <c r="K19974" s="47" t="str">
        <f t="shared" si="312"/>
        <v/>
      </c>
    </row>
    <row r="19975" spans="11:11">
      <c r="K19975" s="47" t="str">
        <f t="shared" si="312"/>
        <v/>
      </c>
    </row>
    <row r="19976" spans="11:11">
      <c r="K19976" s="47" t="str">
        <f t="shared" si="312"/>
        <v/>
      </c>
    </row>
    <row r="19977" spans="11:11">
      <c r="K19977" s="47" t="str">
        <f t="shared" si="312"/>
        <v/>
      </c>
    </row>
    <row r="19978" spans="11:11">
      <c r="K19978" s="47" t="str">
        <f t="shared" si="312"/>
        <v/>
      </c>
    </row>
    <row r="19979" spans="11:11">
      <c r="K19979" s="47" t="str">
        <f t="shared" si="312"/>
        <v/>
      </c>
    </row>
    <row r="19980" spans="11:11">
      <c r="K19980" s="47" t="str">
        <f t="shared" si="312"/>
        <v/>
      </c>
    </row>
    <row r="19981" spans="11:11">
      <c r="K19981" s="47" t="str">
        <f t="shared" si="312"/>
        <v/>
      </c>
    </row>
    <row r="19982" spans="11:11">
      <c r="K19982" s="47" t="str">
        <f t="shared" si="312"/>
        <v/>
      </c>
    </row>
    <row r="19983" spans="11:11">
      <c r="K19983" s="47" t="str">
        <f t="shared" si="312"/>
        <v/>
      </c>
    </row>
    <row r="19984" spans="11:11">
      <c r="K19984" s="47" t="str">
        <f t="shared" si="312"/>
        <v/>
      </c>
    </row>
    <row r="19985" spans="11:11">
      <c r="K19985" s="47" t="str">
        <f t="shared" si="312"/>
        <v/>
      </c>
    </row>
    <row r="19986" spans="11:11">
      <c r="K19986" s="47" t="str">
        <f t="shared" si="312"/>
        <v/>
      </c>
    </row>
    <row r="19987" spans="11:11">
      <c r="K19987" s="47" t="str">
        <f t="shared" ref="K19987:K20050" si="313">LEFT(C19987,2)</f>
        <v/>
      </c>
    </row>
    <row r="19988" spans="11:11">
      <c r="K19988" s="47" t="str">
        <f t="shared" si="313"/>
        <v/>
      </c>
    </row>
    <row r="19989" spans="11:11">
      <c r="K19989" s="47" t="str">
        <f t="shared" si="313"/>
        <v/>
      </c>
    </row>
    <row r="19990" spans="11:11">
      <c r="K19990" s="47" t="str">
        <f t="shared" si="313"/>
        <v/>
      </c>
    </row>
    <row r="19991" spans="11:11">
      <c r="K19991" s="47" t="str">
        <f t="shared" si="313"/>
        <v/>
      </c>
    </row>
    <row r="19992" spans="11:11">
      <c r="K19992" s="47" t="str">
        <f t="shared" si="313"/>
        <v/>
      </c>
    </row>
    <row r="19993" spans="11:11">
      <c r="K19993" s="47" t="str">
        <f t="shared" si="313"/>
        <v/>
      </c>
    </row>
    <row r="19994" spans="11:11">
      <c r="K19994" s="47" t="str">
        <f t="shared" si="313"/>
        <v/>
      </c>
    </row>
    <row r="19995" spans="11:11">
      <c r="K19995" s="47" t="str">
        <f t="shared" si="313"/>
        <v/>
      </c>
    </row>
    <row r="19996" spans="11:11">
      <c r="K19996" s="47" t="str">
        <f t="shared" si="313"/>
        <v/>
      </c>
    </row>
    <row r="19997" spans="11:11">
      <c r="K19997" s="47" t="str">
        <f t="shared" si="313"/>
        <v/>
      </c>
    </row>
    <row r="19998" spans="11:11">
      <c r="K19998" s="47" t="str">
        <f t="shared" si="313"/>
        <v/>
      </c>
    </row>
    <row r="19999" spans="11:11">
      <c r="K19999" s="47" t="str">
        <f t="shared" si="313"/>
        <v/>
      </c>
    </row>
    <row r="20000" spans="11:11">
      <c r="K20000" s="47" t="str">
        <f t="shared" si="313"/>
        <v/>
      </c>
    </row>
    <row r="20001" spans="11:11">
      <c r="K20001" s="47" t="str">
        <f t="shared" si="313"/>
        <v/>
      </c>
    </row>
    <row r="20002" spans="11:11">
      <c r="K20002" s="47" t="str">
        <f t="shared" si="313"/>
        <v/>
      </c>
    </row>
    <row r="20003" spans="11:11">
      <c r="K20003" s="47" t="str">
        <f t="shared" si="313"/>
        <v/>
      </c>
    </row>
    <row r="20004" spans="11:11">
      <c r="K20004" s="47" t="str">
        <f t="shared" si="313"/>
        <v/>
      </c>
    </row>
    <row r="20005" spans="11:11">
      <c r="K20005" s="47" t="str">
        <f t="shared" si="313"/>
        <v/>
      </c>
    </row>
    <row r="20006" spans="11:11">
      <c r="K20006" s="47" t="str">
        <f t="shared" si="313"/>
        <v/>
      </c>
    </row>
    <row r="20007" spans="11:11">
      <c r="K20007" s="47" t="str">
        <f t="shared" si="313"/>
        <v/>
      </c>
    </row>
    <row r="20008" spans="11:11">
      <c r="K20008" s="47" t="str">
        <f t="shared" si="313"/>
        <v/>
      </c>
    </row>
    <row r="20009" spans="11:11">
      <c r="K20009" s="47" t="str">
        <f t="shared" si="313"/>
        <v/>
      </c>
    </row>
    <row r="20010" spans="11:11">
      <c r="K20010" s="47" t="str">
        <f t="shared" si="313"/>
        <v/>
      </c>
    </row>
    <row r="20011" spans="11:11">
      <c r="K20011" s="47" t="str">
        <f t="shared" si="313"/>
        <v/>
      </c>
    </row>
    <row r="20012" spans="11:11">
      <c r="K20012" s="47" t="str">
        <f t="shared" si="313"/>
        <v/>
      </c>
    </row>
    <row r="20013" spans="11:11">
      <c r="K20013" s="47" t="str">
        <f t="shared" si="313"/>
        <v/>
      </c>
    </row>
    <row r="20014" spans="11:11">
      <c r="K20014" s="47" t="str">
        <f t="shared" si="313"/>
        <v/>
      </c>
    </row>
    <row r="20015" spans="11:11">
      <c r="K20015" s="47" t="str">
        <f t="shared" si="313"/>
        <v/>
      </c>
    </row>
    <row r="20016" spans="11:11">
      <c r="K20016" s="47" t="str">
        <f t="shared" si="313"/>
        <v/>
      </c>
    </row>
    <row r="20017" spans="11:11">
      <c r="K20017" s="47" t="str">
        <f t="shared" si="313"/>
        <v/>
      </c>
    </row>
    <row r="20018" spans="11:11">
      <c r="K20018" s="47" t="str">
        <f t="shared" si="313"/>
        <v/>
      </c>
    </row>
    <row r="20019" spans="11:11">
      <c r="K20019" s="47" t="str">
        <f t="shared" si="313"/>
        <v/>
      </c>
    </row>
    <row r="20020" spans="11:11">
      <c r="K20020" s="47" t="str">
        <f t="shared" si="313"/>
        <v/>
      </c>
    </row>
    <row r="20021" spans="11:11">
      <c r="K20021" s="47" t="str">
        <f t="shared" si="313"/>
        <v/>
      </c>
    </row>
    <row r="20022" spans="11:11">
      <c r="K20022" s="47" t="str">
        <f t="shared" si="313"/>
        <v/>
      </c>
    </row>
    <row r="20023" spans="11:11">
      <c r="K20023" s="47" t="str">
        <f t="shared" si="313"/>
        <v/>
      </c>
    </row>
    <row r="20024" spans="11:11">
      <c r="K20024" s="47" t="str">
        <f t="shared" si="313"/>
        <v/>
      </c>
    </row>
    <row r="20025" spans="11:11">
      <c r="K20025" s="47" t="str">
        <f t="shared" si="313"/>
        <v/>
      </c>
    </row>
    <row r="20026" spans="11:11">
      <c r="K20026" s="47" t="str">
        <f t="shared" si="313"/>
        <v/>
      </c>
    </row>
    <row r="20027" spans="11:11">
      <c r="K20027" s="47" t="str">
        <f t="shared" si="313"/>
        <v/>
      </c>
    </row>
    <row r="20028" spans="11:11">
      <c r="K20028" s="47" t="str">
        <f t="shared" si="313"/>
        <v/>
      </c>
    </row>
    <row r="20029" spans="11:11">
      <c r="K20029" s="47" t="str">
        <f t="shared" si="313"/>
        <v/>
      </c>
    </row>
    <row r="20030" spans="11:11">
      <c r="K20030" s="47" t="str">
        <f t="shared" si="313"/>
        <v/>
      </c>
    </row>
    <row r="20031" spans="11:11">
      <c r="K20031" s="47" t="str">
        <f t="shared" si="313"/>
        <v/>
      </c>
    </row>
    <row r="20032" spans="11:11">
      <c r="K20032" s="47" t="str">
        <f t="shared" si="313"/>
        <v/>
      </c>
    </row>
    <row r="20033" spans="11:11">
      <c r="K20033" s="47" t="str">
        <f t="shared" si="313"/>
        <v/>
      </c>
    </row>
    <row r="20034" spans="11:11">
      <c r="K20034" s="47" t="str">
        <f t="shared" si="313"/>
        <v/>
      </c>
    </row>
    <row r="20035" spans="11:11">
      <c r="K20035" s="47" t="str">
        <f t="shared" si="313"/>
        <v/>
      </c>
    </row>
    <row r="20036" spans="11:11">
      <c r="K20036" s="47" t="str">
        <f t="shared" si="313"/>
        <v/>
      </c>
    </row>
    <row r="20037" spans="11:11">
      <c r="K20037" s="47" t="str">
        <f t="shared" si="313"/>
        <v/>
      </c>
    </row>
    <row r="20038" spans="11:11">
      <c r="K20038" s="47" t="str">
        <f t="shared" si="313"/>
        <v/>
      </c>
    </row>
    <row r="20039" spans="11:11">
      <c r="K20039" s="47" t="str">
        <f t="shared" si="313"/>
        <v/>
      </c>
    </row>
    <row r="20040" spans="11:11">
      <c r="K20040" s="47" t="str">
        <f t="shared" si="313"/>
        <v/>
      </c>
    </row>
    <row r="20041" spans="11:11">
      <c r="K20041" s="47" t="str">
        <f t="shared" si="313"/>
        <v/>
      </c>
    </row>
    <row r="20042" spans="11:11">
      <c r="K20042" s="47" t="str">
        <f t="shared" si="313"/>
        <v/>
      </c>
    </row>
    <row r="20043" spans="11:11">
      <c r="K20043" s="47" t="str">
        <f t="shared" si="313"/>
        <v/>
      </c>
    </row>
    <row r="20044" spans="11:11">
      <c r="K20044" s="47" t="str">
        <f t="shared" si="313"/>
        <v/>
      </c>
    </row>
    <row r="20045" spans="11:11">
      <c r="K20045" s="47" t="str">
        <f t="shared" si="313"/>
        <v/>
      </c>
    </row>
    <row r="20046" spans="11:11">
      <c r="K20046" s="47" t="str">
        <f t="shared" si="313"/>
        <v/>
      </c>
    </row>
    <row r="20047" spans="11:11">
      <c r="K20047" s="47" t="str">
        <f t="shared" si="313"/>
        <v/>
      </c>
    </row>
    <row r="20048" spans="11:11">
      <c r="K20048" s="47" t="str">
        <f t="shared" si="313"/>
        <v/>
      </c>
    </row>
    <row r="20049" spans="11:11">
      <c r="K20049" s="47" t="str">
        <f t="shared" si="313"/>
        <v/>
      </c>
    </row>
    <row r="20050" spans="11:11">
      <c r="K20050" s="47" t="str">
        <f t="shared" si="313"/>
        <v/>
      </c>
    </row>
    <row r="20051" spans="11:11">
      <c r="K20051" s="47" t="str">
        <f t="shared" ref="K20051:K20114" si="314">LEFT(C20051,2)</f>
        <v/>
      </c>
    </row>
    <row r="20052" spans="11:11">
      <c r="K20052" s="47" t="str">
        <f t="shared" si="314"/>
        <v/>
      </c>
    </row>
    <row r="20053" spans="11:11">
      <c r="K20053" s="47" t="str">
        <f t="shared" si="314"/>
        <v/>
      </c>
    </row>
    <row r="20054" spans="11:11">
      <c r="K20054" s="47" t="str">
        <f t="shared" si="314"/>
        <v/>
      </c>
    </row>
    <row r="20055" spans="11:11">
      <c r="K20055" s="47" t="str">
        <f t="shared" si="314"/>
        <v/>
      </c>
    </row>
    <row r="20056" spans="11:11">
      <c r="K20056" s="47" t="str">
        <f t="shared" si="314"/>
        <v/>
      </c>
    </row>
    <row r="20057" spans="11:11">
      <c r="K20057" s="47" t="str">
        <f t="shared" si="314"/>
        <v/>
      </c>
    </row>
    <row r="20058" spans="11:11">
      <c r="K20058" s="47" t="str">
        <f t="shared" si="314"/>
        <v/>
      </c>
    </row>
    <row r="20059" spans="11:11">
      <c r="K20059" s="47" t="str">
        <f t="shared" si="314"/>
        <v/>
      </c>
    </row>
    <row r="20060" spans="11:11">
      <c r="K20060" s="47" t="str">
        <f t="shared" si="314"/>
        <v/>
      </c>
    </row>
    <row r="20061" spans="11:11">
      <c r="K20061" s="47" t="str">
        <f t="shared" si="314"/>
        <v/>
      </c>
    </row>
    <row r="20062" spans="11:11">
      <c r="K20062" s="47" t="str">
        <f t="shared" si="314"/>
        <v/>
      </c>
    </row>
    <row r="20063" spans="11:11">
      <c r="K20063" s="47" t="str">
        <f t="shared" si="314"/>
        <v/>
      </c>
    </row>
    <row r="20064" spans="11:11">
      <c r="K20064" s="47" t="str">
        <f t="shared" si="314"/>
        <v/>
      </c>
    </row>
    <row r="20065" spans="11:11">
      <c r="K20065" s="47" t="str">
        <f t="shared" si="314"/>
        <v/>
      </c>
    </row>
    <row r="20066" spans="11:11">
      <c r="K20066" s="47" t="str">
        <f t="shared" si="314"/>
        <v/>
      </c>
    </row>
    <row r="20067" spans="11:11">
      <c r="K20067" s="47" t="str">
        <f t="shared" si="314"/>
        <v/>
      </c>
    </row>
    <row r="20068" spans="11:11">
      <c r="K20068" s="47" t="str">
        <f t="shared" si="314"/>
        <v/>
      </c>
    </row>
    <row r="20069" spans="11:11">
      <c r="K20069" s="47" t="str">
        <f t="shared" si="314"/>
        <v/>
      </c>
    </row>
    <row r="20070" spans="11:11">
      <c r="K20070" s="47" t="str">
        <f t="shared" si="314"/>
        <v/>
      </c>
    </row>
    <row r="20071" spans="11:11">
      <c r="K20071" s="47" t="str">
        <f t="shared" si="314"/>
        <v/>
      </c>
    </row>
    <row r="20072" spans="11:11">
      <c r="K20072" s="47" t="str">
        <f t="shared" si="314"/>
        <v/>
      </c>
    </row>
    <row r="20073" spans="11:11">
      <c r="K20073" s="47" t="str">
        <f t="shared" si="314"/>
        <v/>
      </c>
    </row>
    <row r="20074" spans="11:11">
      <c r="K20074" s="47" t="str">
        <f t="shared" si="314"/>
        <v/>
      </c>
    </row>
    <row r="20075" spans="11:11">
      <c r="K20075" s="47" t="str">
        <f t="shared" si="314"/>
        <v/>
      </c>
    </row>
    <row r="20076" spans="11:11">
      <c r="K20076" s="47" t="str">
        <f t="shared" si="314"/>
        <v/>
      </c>
    </row>
    <row r="20077" spans="11:11">
      <c r="K20077" s="47" t="str">
        <f t="shared" si="314"/>
        <v/>
      </c>
    </row>
    <row r="20078" spans="11:11">
      <c r="K20078" s="47" t="str">
        <f t="shared" si="314"/>
        <v/>
      </c>
    </row>
    <row r="20079" spans="11:11">
      <c r="K20079" s="47" t="str">
        <f t="shared" si="314"/>
        <v/>
      </c>
    </row>
    <row r="20080" spans="11:11">
      <c r="K20080" s="47" t="str">
        <f t="shared" si="314"/>
        <v/>
      </c>
    </row>
    <row r="20081" spans="11:11">
      <c r="K20081" s="47" t="str">
        <f t="shared" si="314"/>
        <v/>
      </c>
    </row>
    <row r="20082" spans="11:11">
      <c r="K20082" s="47" t="str">
        <f t="shared" si="314"/>
        <v/>
      </c>
    </row>
    <row r="20083" spans="11:11">
      <c r="K20083" s="47" t="str">
        <f t="shared" si="314"/>
        <v/>
      </c>
    </row>
    <row r="20084" spans="11:11">
      <c r="K20084" s="47" t="str">
        <f t="shared" si="314"/>
        <v/>
      </c>
    </row>
    <row r="20085" spans="11:11">
      <c r="K20085" s="47" t="str">
        <f t="shared" si="314"/>
        <v/>
      </c>
    </row>
    <row r="20086" spans="11:11">
      <c r="K20086" s="47" t="str">
        <f t="shared" si="314"/>
        <v/>
      </c>
    </row>
    <row r="20087" spans="11:11">
      <c r="K20087" s="47" t="str">
        <f t="shared" si="314"/>
        <v/>
      </c>
    </row>
    <row r="20088" spans="11:11">
      <c r="K20088" s="47" t="str">
        <f t="shared" si="314"/>
        <v/>
      </c>
    </row>
    <row r="20089" spans="11:11">
      <c r="K20089" s="47" t="str">
        <f t="shared" si="314"/>
        <v/>
      </c>
    </row>
    <row r="20090" spans="11:11">
      <c r="K20090" s="47" t="str">
        <f t="shared" si="314"/>
        <v/>
      </c>
    </row>
    <row r="20091" spans="11:11">
      <c r="K20091" s="47" t="str">
        <f t="shared" si="314"/>
        <v/>
      </c>
    </row>
    <row r="20092" spans="11:11">
      <c r="K20092" s="47" t="str">
        <f t="shared" si="314"/>
        <v/>
      </c>
    </row>
    <row r="20093" spans="11:11">
      <c r="K20093" s="47" t="str">
        <f t="shared" si="314"/>
        <v/>
      </c>
    </row>
    <row r="20094" spans="11:11">
      <c r="K20094" s="47" t="str">
        <f t="shared" si="314"/>
        <v/>
      </c>
    </row>
    <row r="20095" spans="11:11">
      <c r="K20095" s="47" t="str">
        <f t="shared" si="314"/>
        <v/>
      </c>
    </row>
    <row r="20096" spans="11:11">
      <c r="K20096" s="47" t="str">
        <f t="shared" si="314"/>
        <v/>
      </c>
    </row>
    <row r="20097" spans="11:11">
      <c r="K20097" s="47" t="str">
        <f t="shared" si="314"/>
        <v/>
      </c>
    </row>
    <row r="20098" spans="11:11">
      <c r="K20098" s="47" t="str">
        <f t="shared" si="314"/>
        <v/>
      </c>
    </row>
    <row r="20099" spans="11:11">
      <c r="K20099" s="47" t="str">
        <f t="shared" si="314"/>
        <v/>
      </c>
    </row>
    <row r="20100" spans="11:11">
      <c r="K20100" s="47" t="str">
        <f t="shared" si="314"/>
        <v/>
      </c>
    </row>
    <row r="20101" spans="11:11">
      <c r="K20101" s="47" t="str">
        <f t="shared" si="314"/>
        <v/>
      </c>
    </row>
    <row r="20102" spans="11:11">
      <c r="K20102" s="47" t="str">
        <f t="shared" si="314"/>
        <v/>
      </c>
    </row>
    <row r="20103" spans="11:11">
      <c r="K20103" s="47" t="str">
        <f t="shared" si="314"/>
        <v/>
      </c>
    </row>
    <row r="20104" spans="11:11">
      <c r="K20104" s="47" t="str">
        <f t="shared" si="314"/>
        <v/>
      </c>
    </row>
    <row r="20105" spans="11:11">
      <c r="K20105" s="47" t="str">
        <f t="shared" si="314"/>
        <v/>
      </c>
    </row>
    <row r="20106" spans="11:11">
      <c r="K20106" s="47" t="str">
        <f t="shared" si="314"/>
        <v/>
      </c>
    </row>
    <row r="20107" spans="11:11">
      <c r="K20107" s="47" t="str">
        <f t="shared" si="314"/>
        <v/>
      </c>
    </row>
    <row r="20108" spans="11:11">
      <c r="K20108" s="47" t="str">
        <f t="shared" si="314"/>
        <v/>
      </c>
    </row>
    <row r="20109" spans="11:11">
      <c r="K20109" s="47" t="str">
        <f t="shared" si="314"/>
        <v/>
      </c>
    </row>
    <row r="20110" spans="11:11">
      <c r="K20110" s="47" t="str">
        <f t="shared" si="314"/>
        <v/>
      </c>
    </row>
    <row r="20111" spans="11:11">
      <c r="K20111" s="47" t="str">
        <f t="shared" si="314"/>
        <v/>
      </c>
    </row>
    <row r="20112" spans="11:11">
      <c r="K20112" s="47" t="str">
        <f t="shared" si="314"/>
        <v/>
      </c>
    </row>
    <row r="20113" spans="11:11">
      <c r="K20113" s="47" t="str">
        <f t="shared" si="314"/>
        <v/>
      </c>
    </row>
    <row r="20114" spans="11:11">
      <c r="K20114" s="47" t="str">
        <f t="shared" si="314"/>
        <v/>
      </c>
    </row>
    <row r="20115" spans="11:11">
      <c r="K20115" s="47" t="str">
        <f t="shared" ref="K20115:K20178" si="315">LEFT(C20115,2)</f>
        <v/>
      </c>
    </row>
    <row r="20116" spans="11:11">
      <c r="K20116" s="47" t="str">
        <f t="shared" si="315"/>
        <v/>
      </c>
    </row>
    <row r="20117" spans="11:11">
      <c r="K20117" s="47" t="str">
        <f t="shared" si="315"/>
        <v/>
      </c>
    </row>
    <row r="20118" spans="11:11">
      <c r="K20118" s="47" t="str">
        <f t="shared" si="315"/>
        <v/>
      </c>
    </row>
    <row r="20119" spans="11:11">
      <c r="K20119" s="47" t="str">
        <f t="shared" si="315"/>
        <v/>
      </c>
    </row>
    <row r="20120" spans="11:11">
      <c r="K20120" s="47" t="str">
        <f t="shared" si="315"/>
        <v/>
      </c>
    </row>
    <row r="20121" spans="11:11">
      <c r="K20121" s="47" t="str">
        <f t="shared" si="315"/>
        <v/>
      </c>
    </row>
    <row r="20122" spans="11:11">
      <c r="K20122" s="47" t="str">
        <f t="shared" si="315"/>
        <v/>
      </c>
    </row>
    <row r="20123" spans="11:11">
      <c r="K20123" s="47" t="str">
        <f t="shared" si="315"/>
        <v/>
      </c>
    </row>
    <row r="20124" spans="11:11">
      <c r="K20124" s="47" t="str">
        <f t="shared" si="315"/>
        <v/>
      </c>
    </row>
    <row r="20125" spans="11:11">
      <c r="K20125" s="47" t="str">
        <f t="shared" si="315"/>
        <v/>
      </c>
    </row>
    <row r="20126" spans="11:11">
      <c r="K20126" s="47" t="str">
        <f t="shared" si="315"/>
        <v/>
      </c>
    </row>
    <row r="20127" spans="11:11">
      <c r="K20127" s="47" t="str">
        <f t="shared" si="315"/>
        <v/>
      </c>
    </row>
    <row r="20128" spans="11:11">
      <c r="K20128" s="47" t="str">
        <f t="shared" si="315"/>
        <v/>
      </c>
    </row>
    <row r="20129" spans="11:11">
      <c r="K20129" s="47" t="str">
        <f t="shared" si="315"/>
        <v/>
      </c>
    </row>
    <row r="20130" spans="11:11">
      <c r="K20130" s="47" t="str">
        <f t="shared" si="315"/>
        <v/>
      </c>
    </row>
    <row r="20131" spans="11:11">
      <c r="K20131" s="47" t="str">
        <f t="shared" si="315"/>
        <v/>
      </c>
    </row>
    <row r="20132" spans="11:11">
      <c r="K20132" s="47" t="str">
        <f t="shared" si="315"/>
        <v/>
      </c>
    </row>
    <row r="20133" spans="11:11">
      <c r="K20133" s="47" t="str">
        <f t="shared" si="315"/>
        <v/>
      </c>
    </row>
    <row r="20134" spans="11:11">
      <c r="K20134" s="47" t="str">
        <f t="shared" si="315"/>
        <v/>
      </c>
    </row>
    <row r="20135" spans="11:11">
      <c r="K20135" s="47" t="str">
        <f t="shared" si="315"/>
        <v/>
      </c>
    </row>
    <row r="20136" spans="11:11">
      <c r="K20136" s="47" t="str">
        <f t="shared" si="315"/>
        <v/>
      </c>
    </row>
    <row r="20137" spans="11:11">
      <c r="K20137" s="47" t="str">
        <f t="shared" si="315"/>
        <v/>
      </c>
    </row>
    <row r="20138" spans="11:11">
      <c r="K20138" s="47" t="str">
        <f t="shared" si="315"/>
        <v/>
      </c>
    </row>
    <row r="20139" spans="11:11">
      <c r="K20139" s="47" t="str">
        <f t="shared" si="315"/>
        <v/>
      </c>
    </row>
    <row r="20140" spans="11:11">
      <c r="K20140" s="47" t="str">
        <f t="shared" si="315"/>
        <v/>
      </c>
    </row>
    <row r="20141" spans="11:11">
      <c r="K20141" s="47" t="str">
        <f t="shared" si="315"/>
        <v/>
      </c>
    </row>
    <row r="20142" spans="11:11">
      <c r="K20142" s="47" t="str">
        <f t="shared" si="315"/>
        <v/>
      </c>
    </row>
    <row r="20143" spans="11:11">
      <c r="K20143" s="47" t="str">
        <f t="shared" si="315"/>
        <v/>
      </c>
    </row>
    <row r="20144" spans="11:11">
      <c r="K20144" s="47" t="str">
        <f t="shared" si="315"/>
        <v/>
      </c>
    </row>
    <row r="20145" spans="11:11">
      <c r="K20145" s="47" t="str">
        <f t="shared" si="315"/>
        <v/>
      </c>
    </row>
    <row r="20146" spans="11:11">
      <c r="K20146" s="47" t="str">
        <f t="shared" si="315"/>
        <v/>
      </c>
    </row>
    <row r="20147" spans="11:11">
      <c r="K20147" s="47" t="str">
        <f t="shared" si="315"/>
        <v/>
      </c>
    </row>
    <row r="20148" spans="11:11">
      <c r="K20148" s="47" t="str">
        <f t="shared" si="315"/>
        <v/>
      </c>
    </row>
    <row r="20149" spans="11:11">
      <c r="K20149" s="47" t="str">
        <f t="shared" si="315"/>
        <v/>
      </c>
    </row>
    <row r="20150" spans="11:11">
      <c r="K20150" s="47" t="str">
        <f t="shared" si="315"/>
        <v/>
      </c>
    </row>
    <row r="20151" spans="11:11">
      <c r="K20151" s="47" t="str">
        <f t="shared" si="315"/>
        <v/>
      </c>
    </row>
    <row r="20152" spans="11:11">
      <c r="K20152" s="47" t="str">
        <f t="shared" si="315"/>
        <v/>
      </c>
    </row>
    <row r="20153" spans="11:11">
      <c r="K20153" s="47" t="str">
        <f t="shared" si="315"/>
        <v/>
      </c>
    </row>
    <row r="20154" spans="11:11">
      <c r="K20154" s="47" t="str">
        <f t="shared" si="315"/>
        <v/>
      </c>
    </row>
    <row r="20155" spans="11:11">
      <c r="K20155" s="47" t="str">
        <f t="shared" si="315"/>
        <v/>
      </c>
    </row>
    <row r="20156" spans="11:11">
      <c r="K20156" s="47" t="str">
        <f t="shared" si="315"/>
        <v/>
      </c>
    </row>
    <row r="20157" spans="11:11">
      <c r="K20157" s="47" t="str">
        <f t="shared" si="315"/>
        <v/>
      </c>
    </row>
    <row r="20158" spans="11:11">
      <c r="K20158" s="47" t="str">
        <f t="shared" si="315"/>
        <v/>
      </c>
    </row>
    <row r="20159" spans="11:11">
      <c r="K20159" s="47" t="str">
        <f t="shared" si="315"/>
        <v/>
      </c>
    </row>
    <row r="20160" spans="11:11">
      <c r="K20160" s="47" t="str">
        <f t="shared" si="315"/>
        <v/>
      </c>
    </row>
    <row r="20161" spans="11:11">
      <c r="K20161" s="47" t="str">
        <f t="shared" si="315"/>
        <v/>
      </c>
    </row>
    <row r="20162" spans="11:11">
      <c r="K20162" s="47" t="str">
        <f t="shared" si="315"/>
        <v/>
      </c>
    </row>
    <row r="20163" spans="11:11">
      <c r="K20163" s="47" t="str">
        <f t="shared" si="315"/>
        <v/>
      </c>
    </row>
    <row r="20164" spans="11:11">
      <c r="K20164" s="47" t="str">
        <f t="shared" si="315"/>
        <v/>
      </c>
    </row>
    <row r="20165" spans="11:11">
      <c r="K20165" s="47" t="str">
        <f t="shared" si="315"/>
        <v/>
      </c>
    </row>
    <row r="20166" spans="11:11">
      <c r="K20166" s="47" t="str">
        <f t="shared" si="315"/>
        <v/>
      </c>
    </row>
    <row r="20167" spans="11:11">
      <c r="K20167" s="47" t="str">
        <f t="shared" si="315"/>
        <v/>
      </c>
    </row>
    <row r="20168" spans="11:11">
      <c r="K20168" s="47" t="str">
        <f t="shared" si="315"/>
        <v/>
      </c>
    </row>
    <row r="20169" spans="11:11">
      <c r="K20169" s="47" t="str">
        <f t="shared" si="315"/>
        <v/>
      </c>
    </row>
    <row r="20170" spans="11:11">
      <c r="K20170" s="47" t="str">
        <f t="shared" si="315"/>
        <v/>
      </c>
    </row>
    <row r="20171" spans="11:11">
      <c r="K20171" s="47" t="str">
        <f t="shared" si="315"/>
        <v/>
      </c>
    </row>
    <row r="20172" spans="11:11">
      <c r="K20172" s="47" t="str">
        <f t="shared" si="315"/>
        <v/>
      </c>
    </row>
    <row r="20173" spans="11:11">
      <c r="K20173" s="47" t="str">
        <f t="shared" si="315"/>
        <v/>
      </c>
    </row>
    <row r="20174" spans="11:11">
      <c r="K20174" s="47" t="str">
        <f t="shared" si="315"/>
        <v/>
      </c>
    </row>
    <row r="20175" spans="11:11">
      <c r="K20175" s="47" t="str">
        <f t="shared" si="315"/>
        <v/>
      </c>
    </row>
    <row r="20176" spans="11:11">
      <c r="K20176" s="47" t="str">
        <f t="shared" si="315"/>
        <v/>
      </c>
    </row>
    <row r="20177" spans="11:11">
      <c r="K20177" s="47" t="str">
        <f t="shared" si="315"/>
        <v/>
      </c>
    </row>
    <row r="20178" spans="11:11">
      <c r="K20178" s="47" t="str">
        <f t="shared" si="315"/>
        <v/>
      </c>
    </row>
    <row r="20179" spans="11:11">
      <c r="K20179" s="47" t="str">
        <f t="shared" ref="K20179:K20242" si="316">LEFT(C20179,2)</f>
        <v/>
      </c>
    </row>
    <row r="20180" spans="11:11">
      <c r="K20180" s="47" t="str">
        <f t="shared" si="316"/>
        <v/>
      </c>
    </row>
    <row r="20181" spans="11:11">
      <c r="K20181" s="47" t="str">
        <f t="shared" si="316"/>
        <v/>
      </c>
    </row>
    <row r="20182" spans="11:11">
      <c r="K20182" s="47" t="str">
        <f t="shared" si="316"/>
        <v/>
      </c>
    </row>
    <row r="20183" spans="11:11">
      <c r="K20183" s="47" t="str">
        <f t="shared" si="316"/>
        <v/>
      </c>
    </row>
    <row r="20184" spans="11:11">
      <c r="K20184" s="47" t="str">
        <f t="shared" si="316"/>
        <v/>
      </c>
    </row>
    <row r="20185" spans="11:11">
      <c r="K20185" s="47" t="str">
        <f t="shared" si="316"/>
        <v/>
      </c>
    </row>
    <row r="20186" spans="11:11">
      <c r="K20186" s="47" t="str">
        <f t="shared" si="316"/>
        <v/>
      </c>
    </row>
    <row r="20187" spans="11:11">
      <c r="K20187" s="47" t="str">
        <f t="shared" si="316"/>
        <v/>
      </c>
    </row>
    <row r="20188" spans="11:11">
      <c r="K20188" s="47" t="str">
        <f t="shared" si="316"/>
        <v/>
      </c>
    </row>
    <row r="20189" spans="11:11">
      <c r="K20189" s="47" t="str">
        <f t="shared" si="316"/>
        <v/>
      </c>
    </row>
    <row r="20190" spans="11:11">
      <c r="K20190" s="47" t="str">
        <f t="shared" si="316"/>
        <v/>
      </c>
    </row>
    <row r="20191" spans="11:11">
      <c r="K20191" s="47" t="str">
        <f t="shared" si="316"/>
        <v/>
      </c>
    </row>
    <row r="20192" spans="11:11">
      <c r="K20192" s="47" t="str">
        <f t="shared" si="316"/>
        <v/>
      </c>
    </row>
    <row r="20193" spans="11:11">
      <c r="K20193" s="47" t="str">
        <f t="shared" si="316"/>
        <v/>
      </c>
    </row>
    <row r="20194" spans="11:11">
      <c r="K20194" s="47" t="str">
        <f t="shared" si="316"/>
        <v/>
      </c>
    </row>
    <row r="20195" spans="11:11">
      <c r="K20195" s="47" t="str">
        <f t="shared" si="316"/>
        <v/>
      </c>
    </row>
    <row r="20196" spans="11:11">
      <c r="K20196" s="47" t="str">
        <f t="shared" si="316"/>
        <v/>
      </c>
    </row>
    <row r="20197" spans="11:11">
      <c r="K20197" s="47" t="str">
        <f t="shared" si="316"/>
        <v/>
      </c>
    </row>
    <row r="20198" spans="11:11">
      <c r="K20198" s="47" t="str">
        <f t="shared" si="316"/>
        <v/>
      </c>
    </row>
    <row r="20199" spans="11:11">
      <c r="K20199" s="47" t="str">
        <f t="shared" si="316"/>
        <v/>
      </c>
    </row>
    <row r="20200" spans="11:11">
      <c r="K20200" s="47" t="str">
        <f t="shared" si="316"/>
        <v/>
      </c>
    </row>
    <row r="20201" spans="11:11">
      <c r="K20201" s="47" t="str">
        <f t="shared" si="316"/>
        <v/>
      </c>
    </row>
    <row r="20202" spans="11:11">
      <c r="K20202" s="47" t="str">
        <f t="shared" si="316"/>
        <v/>
      </c>
    </row>
    <row r="20203" spans="11:11">
      <c r="K20203" s="47" t="str">
        <f t="shared" si="316"/>
        <v/>
      </c>
    </row>
    <row r="20204" spans="11:11">
      <c r="K20204" s="47" t="str">
        <f t="shared" si="316"/>
        <v/>
      </c>
    </row>
    <row r="20205" spans="11:11">
      <c r="K20205" s="47" t="str">
        <f t="shared" si="316"/>
        <v/>
      </c>
    </row>
    <row r="20206" spans="11:11">
      <c r="K20206" s="47" t="str">
        <f t="shared" si="316"/>
        <v/>
      </c>
    </row>
    <row r="20207" spans="11:11">
      <c r="K20207" s="47" t="str">
        <f t="shared" si="316"/>
        <v/>
      </c>
    </row>
    <row r="20208" spans="11:11">
      <c r="K20208" s="47" t="str">
        <f t="shared" si="316"/>
        <v/>
      </c>
    </row>
    <row r="20209" spans="11:11">
      <c r="K20209" s="47" t="str">
        <f t="shared" si="316"/>
        <v/>
      </c>
    </row>
    <row r="20210" spans="11:11">
      <c r="K20210" s="47" t="str">
        <f t="shared" si="316"/>
        <v/>
      </c>
    </row>
    <row r="20211" spans="11:11">
      <c r="K20211" s="47" t="str">
        <f t="shared" si="316"/>
        <v/>
      </c>
    </row>
    <row r="20212" spans="11:11">
      <c r="K20212" s="47" t="str">
        <f t="shared" si="316"/>
        <v/>
      </c>
    </row>
    <row r="20213" spans="11:11">
      <c r="K20213" s="47" t="str">
        <f t="shared" si="316"/>
        <v/>
      </c>
    </row>
    <row r="20214" spans="11:11">
      <c r="K20214" s="47" t="str">
        <f t="shared" si="316"/>
        <v/>
      </c>
    </row>
    <row r="20215" spans="11:11">
      <c r="K20215" s="47" t="str">
        <f t="shared" si="316"/>
        <v/>
      </c>
    </row>
    <row r="20216" spans="11:11">
      <c r="K20216" s="47" t="str">
        <f t="shared" si="316"/>
        <v/>
      </c>
    </row>
    <row r="20217" spans="11:11">
      <c r="K20217" s="47" t="str">
        <f t="shared" si="316"/>
        <v/>
      </c>
    </row>
    <row r="20218" spans="11:11">
      <c r="K20218" s="47" t="str">
        <f t="shared" si="316"/>
        <v/>
      </c>
    </row>
    <row r="20219" spans="11:11">
      <c r="K20219" s="47" t="str">
        <f t="shared" si="316"/>
        <v/>
      </c>
    </row>
    <row r="20220" spans="11:11">
      <c r="K20220" s="47" t="str">
        <f t="shared" si="316"/>
        <v/>
      </c>
    </row>
    <row r="20221" spans="11:11">
      <c r="K20221" s="47" t="str">
        <f t="shared" si="316"/>
        <v/>
      </c>
    </row>
    <row r="20222" spans="11:11">
      <c r="K20222" s="47" t="str">
        <f t="shared" si="316"/>
        <v/>
      </c>
    </row>
    <row r="20223" spans="11:11">
      <c r="K20223" s="47" t="str">
        <f t="shared" si="316"/>
        <v/>
      </c>
    </row>
    <row r="20224" spans="11:11">
      <c r="K20224" s="47" t="str">
        <f t="shared" si="316"/>
        <v/>
      </c>
    </row>
    <row r="20225" spans="11:11">
      <c r="K20225" s="47" t="str">
        <f t="shared" si="316"/>
        <v/>
      </c>
    </row>
    <row r="20226" spans="11:11">
      <c r="K20226" s="47" t="str">
        <f t="shared" si="316"/>
        <v/>
      </c>
    </row>
    <row r="20227" spans="11:11">
      <c r="K20227" s="47" t="str">
        <f t="shared" si="316"/>
        <v/>
      </c>
    </row>
    <row r="20228" spans="11:11">
      <c r="K20228" s="47" t="str">
        <f t="shared" si="316"/>
        <v/>
      </c>
    </row>
    <row r="20229" spans="11:11">
      <c r="K20229" s="47" t="str">
        <f t="shared" si="316"/>
        <v/>
      </c>
    </row>
    <row r="20230" spans="11:11">
      <c r="K20230" s="47" t="str">
        <f t="shared" si="316"/>
        <v/>
      </c>
    </row>
    <row r="20231" spans="11:11">
      <c r="K20231" s="47" t="str">
        <f t="shared" si="316"/>
        <v/>
      </c>
    </row>
    <row r="20232" spans="11:11">
      <c r="K20232" s="47" t="str">
        <f t="shared" si="316"/>
        <v/>
      </c>
    </row>
    <row r="20233" spans="11:11">
      <c r="K20233" s="47" t="str">
        <f t="shared" si="316"/>
        <v/>
      </c>
    </row>
    <row r="20234" spans="11:11">
      <c r="K20234" s="47" t="str">
        <f t="shared" si="316"/>
        <v/>
      </c>
    </row>
    <row r="20235" spans="11:11">
      <c r="K20235" s="47" t="str">
        <f t="shared" si="316"/>
        <v/>
      </c>
    </row>
    <row r="20236" spans="11:11">
      <c r="K20236" s="47" t="str">
        <f t="shared" si="316"/>
        <v/>
      </c>
    </row>
    <row r="20237" spans="11:11">
      <c r="K20237" s="47" t="str">
        <f t="shared" si="316"/>
        <v/>
      </c>
    </row>
    <row r="20238" spans="11:11">
      <c r="K20238" s="47" t="str">
        <f t="shared" si="316"/>
        <v/>
      </c>
    </row>
    <row r="20239" spans="11:11">
      <c r="K20239" s="47" t="str">
        <f t="shared" si="316"/>
        <v/>
      </c>
    </row>
    <row r="20240" spans="11:11">
      <c r="K20240" s="47" t="str">
        <f t="shared" si="316"/>
        <v/>
      </c>
    </row>
    <row r="20241" spans="11:11">
      <c r="K20241" s="47" t="str">
        <f t="shared" si="316"/>
        <v/>
      </c>
    </row>
    <row r="20242" spans="11:11">
      <c r="K20242" s="47" t="str">
        <f t="shared" si="316"/>
        <v/>
      </c>
    </row>
    <row r="20243" spans="11:11">
      <c r="K20243" s="47" t="str">
        <f t="shared" ref="K20243:K20306" si="317">LEFT(C20243,2)</f>
        <v/>
      </c>
    </row>
    <row r="20244" spans="11:11">
      <c r="K20244" s="47" t="str">
        <f t="shared" si="317"/>
        <v/>
      </c>
    </row>
    <row r="20245" spans="11:11">
      <c r="K20245" s="47" t="str">
        <f t="shared" si="317"/>
        <v/>
      </c>
    </row>
    <row r="20246" spans="11:11">
      <c r="K20246" s="47" t="str">
        <f t="shared" si="317"/>
        <v/>
      </c>
    </row>
    <row r="20247" spans="11:11">
      <c r="K20247" s="47" t="str">
        <f t="shared" si="317"/>
        <v/>
      </c>
    </row>
    <row r="20248" spans="11:11">
      <c r="K20248" s="47" t="str">
        <f t="shared" si="317"/>
        <v/>
      </c>
    </row>
    <row r="20249" spans="11:11">
      <c r="K20249" s="47" t="str">
        <f t="shared" si="317"/>
        <v/>
      </c>
    </row>
    <row r="20250" spans="11:11">
      <c r="K20250" s="47" t="str">
        <f t="shared" si="317"/>
        <v/>
      </c>
    </row>
    <row r="20251" spans="11:11">
      <c r="K20251" s="47" t="str">
        <f t="shared" si="317"/>
        <v/>
      </c>
    </row>
    <row r="20252" spans="11:11">
      <c r="K20252" s="47" t="str">
        <f t="shared" si="317"/>
        <v/>
      </c>
    </row>
    <row r="20253" spans="11:11">
      <c r="K20253" s="47" t="str">
        <f t="shared" si="317"/>
        <v/>
      </c>
    </row>
    <row r="20254" spans="11:11">
      <c r="K20254" s="47" t="str">
        <f t="shared" si="317"/>
        <v/>
      </c>
    </row>
    <row r="20255" spans="11:11">
      <c r="K20255" s="47" t="str">
        <f t="shared" si="317"/>
        <v/>
      </c>
    </row>
    <row r="20256" spans="11:11">
      <c r="K20256" s="47" t="str">
        <f t="shared" si="317"/>
        <v/>
      </c>
    </row>
    <row r="20257" spans="11:11">
      <c r="K20257" s="47" t="str">
        <f t="shared" si="317"/>
        <v/>
      </c>
    </row>
    <row r="20258" spans="11:11">
      <c r="K20258" s="47" t="str">
        <f t="shared" si="317"/>
        <v/>
      </c>
    </row>
    <row r="20259" spans="11:11">
      <c r="K20259" s="47" t="str">
        <f t="shared" si="317"/>
        <v/>
      </c>
    </row>
    <row r="20260" spans="11:11">
      <c r="K20260" s="47" t="str">
        <f t="shared" si="317"/>
        <v/>
      </c>
    </row>
    <row r="20261" spans="11:11">
      <c r="K20261" s="47" t="str">
        <f t="shared" si="317"/>
        <v/>
      </c>
    </row>
    <row r="20262" spans="11:11">
      <c r="K20262" s="47" t="str">
        <f t="shared" si="317"/>
        <v/>
      </c>
    </row>
    <row r="20263" spans="11:11">
      <c r="K20263" s="47" t="str">
        <f t="shared" si="317"/>
        <v/>
      </c>
    </row>
    <row r="20264" spans="11:11">
      <c r="K20264" s="47" t="str">
        <f t="shared" si="317"/>
        <v/>
      </c>
    </row>
    <row r="20265" spans="11:11">
      <c r="K20265" s="47" t="str">
        <f t="shared" si="317"/>
        <v/>
      </c>
    </row>
    <row r="20266" spans="11:11">
      <c r="K20266" s="47" t="str">
        <f t="shared" si="317"/>
        <v/>
      </c>
    </row>
    <row r="20267" spans="11:11">
      <c r="K20267" s="47" t="str">
        <f t="shared" si="317"/>
        <v/>
      </c>
    </row>
    <row r="20268" spans="11:11">
      <c r="K20268" s="47" t="str">
        <f t="shared" si="317"/>
        <v/>
      </c>
    </row>
    <row r="20269" spans="11:11">
      <c r="K20269" s="47" t="str">
        <f t="shared" si="317"/>
        <v/>
      </c>
    </row>
    <row r="20270" spans="11:11">
      <c r="K20270" s="47" t="str">
        <f t="shared" si="317"/>
        <v/>
      </c>
    </row>
    <row r="20271" spans="11:11">
      <c r="K20271" s="47" t="str">
        <f t="shared" si="317"/>
        <v/>
      </c>
    </row>
    <row r="20272" spans="11:11">
      <c r="K20272" s="47" t="str">
        <f t="shared" si="317"/>
        <v/>
      </c>
    </row>
    <row r="20273" spans="11:11">
      <c r="K20273" s="47" t="str">
        <f t="shared" si="317"/>
        <v/>
      </c>
    </row>
    <row r="20274" spans="11:11">
      <c r="K20274" s="47" t="str">
        <f t="shared" si="317"/>
        <v/>
      </c>
    </row>
    <row r="20275" spans="11:11">
      <c r="K20275" s="47" t="str">
        <f t="shared" si="317"/>
        <v/>
      </c>
    </row>
    <row r="20276" spans="11:11">
      <c r="K20276" s="47" t="str">
        <f t="shared" si="317"/>
        <v/>
      </c>
    </row>
    <row r="20277" spans="11:11">
      <c r="K20277" s="47" t="str">
        <f t="shared" si="317"/>
        <v/>
      </c>
    </row>
    <row r="20278" spans="11:11">
      <c r="K20278" s="47" t="str">
        <f t="shared" si="317"/>
        <v/>
      </c>
    </row>
    <row r="20279" spans="11:11">
      <c r="K20279" s="47" t="str">
        <f t="shared" si="317"/>
        <v/>
      </c>
    </row>
    <row r="20280" spans="11:11">
      <c r="K20280" s="47" t="str">
        <f t="shared" si="317"/>
        <v/>
      </c>
    </row>
    <row r="20281" spans="11:11">
      <c r="K20281" s="47" t="str">
        <f t="shared" si="317"/>
        <v/>
      </c>
    </row>
    <row r="20282" spans="11:11">
      <c r="K20282" s="47" t="str">
        <f t="shared" si="317"/>
        <v/>
      </c>
    </row>
    <row r="20283" spans="11:11">
      <c r="K20283" s="47" t="str">
        <f t="shared" si="317"/>
        <v/>
      </c>
    </row>
    <row r="20284" spans="11:11">
      <c r="K20284" s="47" t="str">
        <f t="shared" si="317"/>
        <v/>
      </c>
    </row>
    <row r="20285" spans="11:11">
      <c r="K20285" s="47" t="str">
        <f t="shared" si="317"/>
        <v/>
      </c>
    </row>
    <row r="20286" spans="11:11">
      <c r="K20286" s="47" t="str">
        <f t="shared" si="317"/>
        <v/>
      </c>
    </row>
    <row r="20287" spans="11:11">
      <c r="K20287" s="47" t="str">
        <f t="shared" si="317"/>
        <v/>
      </c>
    </row>
    <row r="20288" spans="11:11">
      <c r="K20288" s="47" t="str">
        <f t="shared" si="317"/>
        <v/>
      </c>
    </row>
    <row r="20289" spans="11:11">
      <c r="K20289" s="47" t="str">
        <f t="shared" si="317"/>
        <v/>
      </c>
    </row>
    <row r="20290" spans="11:11">
      <c r="K20290" s="47" t="str">
        <f t="shared" si="317"/>
        <v/>
      </c>
    </row>
    <row r="20291" spans="11:11">
      <c r="K20291" s="47" t="str">
        <f t="shared" si="317"/>
        <v/>
      </c>
    </row>
    <row r="20292" spans="11:11">
      <c r="K20292" s="47" t="str">
        <f t="shared" si="317"/>
        <v/>
      </c>
    </row>
    <row r="20293" spans="11:11">
      <c r="K20293" s="47" t="str">
        <f t="shared" si="317"/>
        <v/>
      </c>
    </row>
    <row r="20294" spans="11:11">
      <c r="K20294" s="47" t="str">
        <f t="shared" si="317"/>
        <v/>
      </c>
    </row>
    <row r="20295" spans="11:11">
      <c r="K20295" s="47" t="str">
        <f t="shared" si="317"/>
        <v/>
      </c>
    </row>
    <row r="20296" spans="11:11">
      <c r="K20296" s="47" t="str">
        <f t="shared" si="317"/>
        <v/>
      </c>
    </row>
    <row r="20297" spans="11:11">
      <c r="K20297" s="47" t="str">
        <f t="shared" si="317"/>
        <v/>
      </c>
    </row>
    <row r="20298" spans="11:11">
      <c r="K20298" s="47" t="str">
        <f t="shared" si="317"/>
        <v/>
      </c>
    </row>
    <row r="20299" spans="11:11">
      <c r="K20299" s="47" t="str">
        <f t="shared" si="317"/>
        <v/>
      </c>
    </row>
    <row r="20300" spans="11:11">
      <c r="K20300" s="47" t="str">
        <f t="shared" si="317"/>
        <v/>
      </c>
    </row>
    <row r="20301" spans="11:11">
      <c r="K20301" s="47" t="str">
        <f t="shared" si="317"/>
        <v/>
      </c>
    </row>
    <row r="20302" spans="11:11">
      <c r="K20302" s="47" t="str">
        <f t="shared" si="317"/>
        <v/>
      </c>
    </row>
    <row r="20303" spans="11:11">
      <c r="K20303" s="47" t="str">
        <f t="shared" si="317"/>
        <v/>
      </c>
    </row>
    <row r="20304" spans="11:11">
      <c r="K20304" s="47" t="str">
        <f t="shared" si="317"/>
        <v/>
      </c>
    </row>
    <row r="20305" spans="11:11">
      <c r="K20305" s="47" t="str">
        <f t="shared" si="317"/>
        <v/>
      </c>
    </row>
    <row r="20306" spans="11:11">
      <c r="K20306" s="47" t="str">
        <f t="shared" si="317"/>
        <v/>
      </c>
    </row>
    <row r="20307" spans="11:11">
      <c r="K20307" s="47" t="str">
        <f t="shared" ref="K20307:K20370" si="318">LEFT(C20307,2)</f>
        <v/>
      </c>
    </row>
    <row r="20308" spans="11:11">
      <c r="K20308" s="47" t="str">
        <f t="shared" si="318"/>
        <v/>
      </c>
    </row>
    <row r="20309" spans="11:11">
      <c r="K20309" s="47" t="str">
        <f t="shared" si="318"/>
        <v/>
      </c>
    </row>
    <row r="20310" spans="11:11">
      <c r="K20310" s="47" t="str">
        <f t="shared" si="318"/>
        <v/>
      </c>
    </row>
    <row r="20311" spans="11:11">
      <c r="K20311" s="47" t="str">
        <f t="shared" si="318"/>
        <v/>
      </c>
    </row>
    <row r="20312" spans="11:11">
      <c r="K20312" s="47" t="str">
        <f t="shared" si="318"/>
        <v/>
      </c>
    </row>
    <row r="20313" spans="11:11">
      <c r="K20313" s="47" t="str">
        <f t="shared" si="318"/>
        <v/>
      </c>
    </row>
    <row r="20314" spans="11:11">
      <c r="K20314" s="47" t="str">
        <f t="shared" si="318"/>
        <v/>
      </c>
    </row>
    <row r="20315" spans="11:11">
      <c r="K20315" s="47" t="str">
        <f t="shared" si="318"/>
        <v/>
      </c>
    </row>
    <row r="20316" spans="11:11">
      <c r="K20316" s="47" t="str">
        <f t="shared" si="318"/>
        <v/>
      </c>
    </row>
    <row r="20317" spans="11:11">
      <c r="K20317" s="47" t="str">
        <f t="shared" si="318"/>
        <v/>
      </c>
    </row>
    <row r="20318" spans="11:11">
      <c r="K20318" s="47" t="str">
        <f t="shared" si="318"/>
        <v/>
      </c>
    </row>
    <row r="20319" spans="11:11">
      <c r="K20319" s="47" t="str">
        <f t="shared" si="318"/>
        <v/>
      </c>
    </row>
    <row r="20320" spans="11:11">
      <c r="K20320" s="47" t="str">
        <f t="shared" si="318"/>
        <v/>
      </c>
    </row>
    <row r="20321" spans="11:11">
      <c r="K20321" s="47" t="str">
        <f t="shared" si="318"/>
        <v/>
      </c>
    </row>
    <row r="20322" spans="11:11">
      <c r="K20322" s="47" t="str">
        <f t="shared" si="318"/>
        <v/>
      </c>
    </row>
    <row r="20323" spans="11:11">
      <c r="K20323" s="47" t="str">
        <f t="shared" si="318"/>
        <v/>
      </c>
    </row>
    <row r="20324" spans="11:11">
      <c r="K20324" s="47" t="str">
        <f t="shared" si="318"/>
        <v/>
      </c>
    </row>
    <row r="20325" spans="11:11">
      <c r="K20325" s="47" t="str">
        <f t="shared" si="318"/>
        <v/>
      </c>
    </row>
    <row r="20326" spans="11:11">
      <c r="K20326" s="47" t="str">
        <f t="shared" si="318"/>
        <v/>
      </c>
    </row>
    <row r="20327" spans="11:11">
      <c r="K20327" s="47" t="str">
        <f t="shared" si="318"/>
        <v/>
      </c>
    </row>
    <row r="20328" spans="11:11">
      <c r="K20328" s="47" t="str">
        <f t="shared" si="318"/>
        <v/>
      </c>
    </row>
    <row r="20329" spans="11:11">
      <c r="K20329" s="47" t="str">
        <f t="shared" si="318"/>
        <v/>
      </c>
    </row>
    <row r="20330" spans="11:11">
      <c r="K20330" s="47" t="str">
        <f t="shared" si="318"/>
        <v/>
      </c>
    </row>
    <row r="20331" spans="11:11">
      <c r="K20331" s="47" t="str">
        <f t="shared" si="318"/>
        <v/>
      </c>
    </row>
    <row r="20332" spans="11:11">
      <c r="K20332" s="47" t="str">
        <f t="shared" si="318"/>
        <v/>
      </c>
    </row>
    <row r="20333" spans="11:11">
      <c r="K20333" s="47" t="str">
        <f t="shared" si="318"/>
        <v/>
      </c>
    </row>
    <row r="20334" spans="11:11">
      <c r="K20334" s="47" t="str">
        <f t="shared" si="318"/>
        <v/>
      </c>
    </row>
    <row r="20335" spans="11:11">
      <c r="K20335" s="47" t="str">
        <f t="shared" si="318"/>
        <v/>
      </c>
    </row>
    <row r="20336" spans="11:11">
      <c r="K20336" s="47" t="str">
        <f t="shared" si="318"/>
        <v/>
      </c>
    </row>
    <row r="20337" spans="11:11">
      <c r="K20337" s="47" t="str">
        <f t="shared" si="318"/>
        <v/>
      </c>
    </row>
    <row r="20338" spans="11:11">
      <c r="K20338" s="47" t="str">
        <f t="shared" si="318"/>
        <v/>
      </c>
    </row>
    <row r="20339" spans="11:11">
      <c r="K20339" s="47" t="str">
        <f t="shared" si="318"/>
        <v/>
      </c>
    </row>
    <row r="20340" spans="11:11">
      <c r="K20340" s="47" t="str">
        <f t="shared" si="318"/>
        <v/>
      </c>
    </row>
    <row r="20341" spans="11:11">
      <c r="K20341" s="47" t="str">
        <f t="shared" si="318"/>
        <v/>
      </c>
    </row>
    <row r="20342" spans="11:11">
      <c r="K20342" s="47" t="str">
        <f t="shared" si="318"/>
        <v/>
      </c>
    </row>
    <row r="20343" spans="11:11">
      <c r="K20343" s="47" t="str">
        <f t="shared" si="318"/>
        <v/>
      </c>
    </row>
    <row r="20344" spans="11:11">
      <c r="K20344" s="47" t="str">
        <f t="shared" si="318"/>
        <v/>
      </c>
    </row>
    <row r="20345" spans="11:11">
      <c r="K20345" s="47" t="str">
        <f t="shared" si="318"/>
        <v/>
      </c>
    </row>
    <row r="20346" spans="11:11">
      <c r="K20346" s="47" t="str">
        <f t="shared" si="318"/>
        <v/>
      </c>
    </row>
    <row r="20347" spans="11:11">
      <c r="K20347" s="47" t="str">
        <f t="shared" si="318"/>
        <v/>
      </c>
    </row>
    <row r="20348" spans="11:11">
      <c r="K20348" s="47" t="str">
        <f t="shared" si="318"/>
        <v/>
      </c>
    </row>
    <row r="20349" spans="11:11">
      <c r="K20349" s="47" t="str">
        <f t="shared" si="318"/>
        <v/>
      </c>
    </row>
    <row r="20350" spans="11:11">
      <c r="K20350" s="47" t="str">
        <f t="shared" si="318"/>
        <v/>
      </c>
    </row>
    <row r="20351" spans="11:11">
      <c r="K20351" s="47" t="str">
        <f t="shared" si="318"/>
        <v/>
      </c>
    </row>
    <row r="20352" spans="11:11">
      <c r="K20352" s="47" t="str">
        <f t="shared" si="318"/>
        <v/>
      </c>
    </row>
    <row r="20353" spans="11:11">
      <c r="K20353" s="47" t="str">
        <f t="shared" si="318"/>
        <v/>
      </c>
    </row>
    <row r="20354" spans="11:11">
      <c r="K20354" s="47" t="str">
        <f t="shared" si="318"/>
        <v/>
      </c>
    </row>
    <row r="20355" spans="11:11">
      <c r="K20355" s="47" t="str">
        <f t="shared" si="318"/>
        <v/>
      </c>
    </row>
    <row r="20356" spans="11:11">
      <c r="K20356" s="47" t="str">
        <f t="shared" si="318"/>
        <v/>
      </c>
    </row>
    <row r="20357" spans="11:11">
      <c r="K20357" s="47" t="str">
        <f t="shared" si="318"/>
        <v/>
      </c>
    </row>
    <row r="20358" spans="11:11">
      <c r="K20358" s="47" t="str">
        <f t="shared" si="318"/>
        <v/>
      </c>
    </row>
    <row r="20359" spans="11:11">
      <c r="K20359" s="47" t="str">
        <f t="shared" si="318"/>
        <v/>
      </c>
    </row>
    <row r="20360" spans="11:11">
      <c r="K20360" s="47" t="str">
        <f t="shared" si="318"/>
        <v/>
      </c>
    </row>
    <row r="20361" spans="11:11">
      <c r="K20361" s="47" t="str">
        <f t="shared" si="318"/>
        <v/>
      </c>
    </row>
    <row r="20362" spans="11:11">
      <c r="K20362" s="47" t="str">
        <f t="shared" si="318"/>
        <v/>
      </c>
    </row>
    <row r="20363" spans="11:11">
      <c r="K20363" s="47" t="str">
        <f t="shared" si="318"/>
        <v/>
      </c>
    </row>
    <row r="20364" spans="11:11">
      <c r="K20364" s="47" t="str">
        <f t="shared" si="318"/>
        <v/>
      </c>
    </row>
    <row r="20365" spans="11:11">
      <c r="K20365" s="47" t="str">
        <f t="shared" si="318"/>
        <v/>
      </c>
    </row>
    <row r="20366" spans="11:11">
      <c r="K20366" s="47" t="str">
        <f t="shared" si="318"/>
        <v/>
      </c>
    </row>
    <row r="20367" spans="11:11">
      <c r="K20367" s="47" t="str">
        <f t="shared" si="318"/>
        <v/>
      </c>
    </row>
    <row r="20368" spans="11:11">
      <c r="K20368" s="47" t="str">
        <f t="shared" si="318"/>
        <v/>
      </c>
    </row>
    <row r="20369" spans="11:11">
      <c r="K20369" s="47" t="str">
        <f t="shared" si="318"/>
        <v/>
      </c>
    </row>
    <row r="20370" spans="11:11">
      <c r="K20370" s="47" t="str">
        <f t="shared" si="318"/>
        <v/>
      </c>
    </row>
    <row r="20371" spans="11:11">
      <c r="K20371" s="47" t="str">
        <f t="shared" ref="K20371:K20434" si="319">LEFT(C20371,2)</f>
        <v/>
      </c>
    </row>
    <row r="20372" spans="11:11">
      <c r="K20372" s="47" t="str">
        <f t="shared" si="319"/>
        <v/>
      </c>
    </row>
    <row r="20373" spans="11:11">
      <c r="K20373" s="47" t="str">
        <f t="shared" si="319"/>
        <v/>
      </c>
    </row>
    <row r="20374" spans="11:11">
      <c r="K20374" s="47" t="str">
        <f t="shared" si="319"/>
        <v/>
      </c>
    </row>
    <row r="20375" spans="11:11">
      <c r="K20375" s="47" t="str">
        <f t="shared" si="319"/>
        <v/>
      </c>
    </row>
    <row r="20376" spans="11:11">
      <c r="K20376" s="47" t="str">
        <f t="shared" si="319"/>
        <v/>
      </c>
    </row>
    <row r="20377" spans="11:11">
      <c r="K20377" s="47" t="str">
        <f t="shared" si="319"/>
        <v/>
      </c>
    </row>
    <row r="20378" spans="11:11">
      <c r="K20378" s="47" t="str">
        <f t="shared" si="319"/>
        <v/>
      </c>
    </row>
    <row r="20379" spans="11:11">
      <c r="K20379" s="47" t="str">
        <f t="shared" si="319"/>
        <v/>
      </c>
    </row>
    <row r="20380" spans="11:11">
      <c r="K20380" s="47" t="str">
        <f t="shared" si="319"/>
        <v/>
      </c>
    </row>
    <row r="20381" spans="11:11">
      <c r="K20381" s="47" t="str">
        <f t="shared" si="319"/>
        <v/>
      </c>
    </row>
    <row r="20382" spans="11:11">
      <c r="K20382" s="47" t="str">
        <f t="shared" si="319"/>
        <v/>
      </c>
    </row>
    <row r="20383" spans="11:11">
      <c r="K20383" s="47" t="str">
        <f t="shared" si="319"/>
        <v/>
      </c>
    </row>
    <row r="20384" spans="11:11">
      <c r="K20384" s="47" t="str">
        <f t="shared" si="319"/>
        <v/>
      </c>
    </row>
    <row r="20385" spans="11:11">
      <c r="K20385" s="47" t="str">
        <f t="shared" si="319"/>
        <v/>
      </c>
    </row>
    <row r="20386" spans="11:11">
      <c r="K20386" s="47" t="str">
        <f t="shared" si="319"/>
        <v/>
      </c>
    </row>
    <row r="20387" spans="11:11">
      <c r="K20387" s="47" t="str">
        <f t="shared" si="319"/>
        <v/>
      </c>
    </row>
    <row r="20388" spans="11:11">
      <c r="K20388" s="47" t="str">
        <f t="shared" si="319"/>
        <v/>
      </c>
    </row>
    <row r="20389" spans="11:11">
      <c r="K20389" s="47" t="str">
        <f t="shared" si="319"/>
        <v/>
      </c>
    </row>
    <row r="20390" spans="11:11">
      <c r="K20390" s="47" t="str">
        <f t="shared" si="319"/>
        <v/>
      </c>
    </row>
    <row r="20391" spans="11:11">
      <c r="K20391" s="47" t="str">
        <f t="shared" si="319"/>
        <v/>
      </c>
    </row>
    <row r="20392" spans="11:11">
      <c r="K20392" s="47" t="str">
        <f t="shared" si="319"/>
        <v/>
      </c>
    </row>
    <row r="20393" spans="11:11">
      <c r="K20393" s="47" t="str">
        <f t="shared" si="319"/>
        <v/>
      </c>
    </row>
    <row r="20394" spans="11:11">
      <c r="K20394" s="47" t="str">
        <f t="shared" si="319"/>
        <v/>
      </c>
    </row>
    <row r="20395" spans="11:11">
      <c r="K20395" s="47" t="str">
        <f t="shared" si="319"/>
        <v/>
      </c>
    </row>
    <row r="20396" spans="11:11">
      <c r="K20396" s="47" t="str">
        <f t="shared" si="319"/>
        <v/>
      </c>
    </row>
    <row r="20397" spans="11:11">
      <c r="K20397" s="47" t="str">
        <f t="shared" si="319"/>
        <v/>
      </c>
    </row>
    <row r="20398" spans="11:11">
      <c r="K20398" s="47" t="str">
        <f t="shared" si="319"/>
        <v/>
      </c>
    </row>
    <row r="20399" spans="11:11">
      <c r="K20399" s="47" t="str">
        <f t="shared" si="319"/>
        <v/>
      </c>
    </row>
    <row r="20400" spans="11:11">
      <c r="K20400" s="47" t="str">
        <f t="shared" si="319"/>
        <v/>
      </c>
    </row>
    <row r="20401" spans="11:11">
      <c r="K20401" s="47" t="str">
        <f t="shared" si="319"/>
        <v/>
      </c>
    </row>
    <row r="20402" spans="11:11">
      <c r="K20402" s="47" t="str">
        <f t="shared" si="319"/>
        <v/>
      </c>
    </row>
    <row r="20403" spans="11:11">
      <c r="K20403" s="47" t="str">
        <f t="shared" si="319"/>
        <v/>
      </c>
    </row>
    <row r="20404" spans="11:11">
      <c r="K20404" s="47" t="str">
        <f t="shared" si="319"/>
        <v/>
      </c>
    </row>
    <row r="20405" spans="11:11">
      <c r="K20405" s="47" t="str">
        <f t="shared" si="319"/>
        <v/>
      </c>
    </row>
    <row r="20406" spans="11:11">
      <c r="K20406" s="47" t="str">
        <f t="shared" si="319"/>
        <v/>
      </c>
    </row>
    <row r="20407" spans="11:11">
      <c r="K20407" s="47" t="str">
        <f t="shared" si="319"/>
        <v/>
      </c>
    </row>
    <row r="20408" spans="11:11">
      <c r="K20408" s="47" t="str">
        <f t="shared" si="319"/>
        <v/>
      </c>
    </row>
    <row r="20409" spans="11:11">
      <c r="K20409" s="47" t="str">
        <f t="shared" si="319"/>
        <v/>
      </c>
    </row>
    <row r="20410" spans="11:11">
      <c r="K20410" s="47" t="str">
        <f t="shared" si="319"/>
        <v/>
      </c>
    </row>
    <row r="20411" spans="11:11">
      <c r="K20411" s="47" t="str">
        <f t="shared" si="319"/>
        <v/>
      </c>
    </row>
    <row r="20412" spans="11:11">
      <c r="K20412" s="47" t="str">
        <f t="shared" si="319"/>
        <v/>
      </c>
    </row>
    <row r="20413" spans="11:11">
      <c r="K20413" s="47" t="str">
        <f t="shared" si="319"/>
        <v/>
      </c>
    </row>
    <row r="20414" spans="11:11">
      <c r="K20414" s="47" t="str">
        <f t="shared" si="319"/>
        <v/>
      </c>
    </row>
    <row r="20415" spans="11:11">
      <c r="K20415" s="47" t="str">
        <f t="shared" si="319"/>
        <v/>
      </c>
    </row>
    <row r="20416" spans="11:11">
      <c r="K20416" s="47" t="str">
        <f t="shared" si="319"/>
        <v/>
      </c>
    </row>
    <row r="20417" spans="11:11">
      <c r="K20417" s="47" t="str">
        <f t="shared" si="319"/>
        <v/>
      </c>
    </row>
    <row r="20418" spans="11:11">
      <c r="K20418" s="47" t="str">
        <f t="shared" si="319"/>
        <v/>
      </c>
    </row>
    <row r="20419" spans="11:11">
      <c r="K20419" s="47" t="str">
        <f t="shared" si="319"/>
        <v/>
      </c>
    </row>
    <row r="20420" spans="11:11">
      <c r="K20420" s="47" t="str">
        <f t="shared" si="319"/>
        <v/>
      </c>
    </row>
    <row r="20421" spans="11:11">
      <c r="K20421" s="47" t="str">
        <f t="shared" si="319"/>
        <v/>
      </c>
    </row>
    <row r="20422" spans="11:11">
      <c r="K20422" s="47" t="str">
        <f t="shared" si="319"/>
        <v/>
      </c>
    </row>
    <row r="20423" spans="11:11">
      <c r="K20423" s="47" t="str">
        <f t="shared" si="319"/>
        <v/>
      </c>
    </row>
    <row r="20424" spans="11:11">
      <c r="K20424" s="47" t="str">
        <f t="shared" si="319"/>
        <v/>
      </c>
    </row>
    <row r="20425" spans="11:11">
      <c r="K20425" s="47" t="str">
        <f t="shared" si="319"/>
        <v/>
      </c>
    </row>
    <row r="20426" spans="11:11">
      <c r="K20426" s="47" t="str">
        <f t="shared" si="319"/>
        <v/>
      </c>
    </row>
    <row r="20427" spans="11:11">
      <c r="K20427" s="47" t="str">
        <f t="shared" si="319"/>
        <v/>
      </c>
    </row>
    <row r="20428" spans="11:11">
      <c r="K20428" s="47" t="str">
        <f t="shared" si="319"/>
        <v/>
      </c>
    </row>
    <row r="20429" spans="11:11">
      <c r="K20429" s="47" t="str">
        <f t="shared" si="319"/>
        <v/>
      </c>
    </row>
    <row r="20430" spans="11:11">
      <c r="K20430" s="47" t="str">
        <f t="shared" si="319"/>
        <v/>
      </c>
    </row>
    <row r="20431" spans="11:11">
      <c r="K20431" s="47" t="str">
        <f t="shared" si="319"/>
        <v/>
      </c>
    </row>
    <row r="20432" spans="11:11">
      <c r="K20432" s="47" t="str">
        <f t="shared" si="319"/>
        <v/>
      </c>
    </row>
    <row r="20433" spans="11:11">
      <c r="K20433" s="47" t="str">
        <f t="shared" si="319"/>
        <v/>
      </c>
    </row>
    <row r="20434" spans="11:11">
      <c r="K20434" s="47" t="str">
        <f t="shared" si="319"/>
        <v/>
      </c>
    </row>
    <row r="20435" spans="11:11">
      <c r="K20435" s="47" t="str">
        <f t="shared" ref="K20435:K20498" si="320">LEFT(C20435,2)</f>
        <v/>
      </c>
    </row>
    <row r="20436" spans="11:11">
      <c r="K20436" s="47" t="str">
        <f t="shared" si="320"/>
        <v/>
      </c>
    </row>
    <row r="20437" spans="11:11">
      <c r="K20437" s="47" t="str">
        <f t="shared" si="320"/>
        <v/>
      </c>
    </row>
    <row r="20438" spans="11:11">
      <c r="K20438" s="47" t="str">
        <f t="shared" si="320"/>
        <v/>
      </c>
    </row>
    <row r="20439" spans="11:11">
      <c r="K20439" s="47" t="str">
        <f t="shared" si="320"/>
        <v/>
      </c>
    </row>
    <row r="20440" spans="11:11">
      <c r="K20440" s="47" t="str">
        <f t="shared" si="320"/>
        <v/>
      </c>
    </row>
    <row r="20441" spans="11:11">
      <c r="K20441" s="47" t="str">
        <f t="shared" si="320"/>
        <v/>
      </c>
    </row>
    <row r="20442" spans="11:11">
      <c r="K20442" s="47" t="str">
        <f t="shared" si="320"/>
        <v/>
      </c>
    </row>
    <row r="20443" spans="11:11">
      <c r="K20443" s="47" t="str">
        <f t="shared" si="320"/>
        <v/>
      </c>
    </row>
    <row r="20444" spans="11:11">
      <c r="K20444" s="47" t="str">
        <f t="shared" si="320"/>
        <v/>
      </c>
    </row>
    <row r="20445" spans="11:11">
      <c r="K20445" s="47" t="str">
        <f t="shared" si="320"/>
        <v/>
      </c>
    </row>
    <row r="20446" spans="11:11">
      <c r="K20446" s="47" t="str">
        <f t="shared" si="320"/>
        <v/>
      </c>
    </row>
    <row r="20447" spans="11:11">
      <c r="K20447" s="47" t="str">
        <f t="shared" si="320"/>
        <v/>
      </c>
    </row>
    <row r="20448" spans="11:11">
      <c r="K20448" s="47" t="str">
        <f t="shared" si="320"/>
        <v/>
      </c>
    </row>
    <row r="20449" spans="11:11">
      <c r="K20449" s="47" t="str">
        <f t="shared" si="320"/>
        <v/>
      </c>
    </row>
    <row r="20450" spans="11:11">
      <c r="K20450" s="47" t="str">
        <f t="shared" si="320"/>
        <v/>
      </c>
    </row>
    <row r="20451" spans="11:11">
      <c r="K20451" s="47" t="str">
        <f t="shared" si="320"/>
        <v/>
      </c>
    </row>
    <row r="20452" spans="11:11">
      <c r="K20452" s="47" t="str">
        <f t="shared" si="320"/>
        <v/>
      </c>
    </row>
    <row r="20453" spans="11:11">
      <c r="K20453" s="47" t="str">
        <f t="shared" si="320"/>
        <v/>
      </c>
    </row>
    <row r="20454" spans="11:11">
      <c r="K20454" s="47" t="str">
        <f t="shared" si="320"/>
        <v/>
      </c>
    </row>
    <row r="20455" spans="11:11">
      <c r="K20455" s="47" t="str">
        <f t="shared" si="320"/>
        <v/>
      </c>
    </row>
    <row r="20456" spans="11:11">
      <c r="K20456" s="47" t="str">
        <f t="shared" si="320"/>
        <v/>
      </c>
    </row>
    <row r="20457" spans="11:11">
      <c r="K20457" s="47" t="str">
        <f t="shared" si="320"/>
        <v/>
      </c>
    </row>
    <row r="20458" spans="11:11">
      <c r="K20458" s="47" t="str">
        <f t="shared" si="320"/>
        <v/>
      </c>
    </row>
    <row r="20459" spans="11:11">
      <c r="K20459" s="47" t="str">
        <f t="shared" si="320"/>
        <v/>
      </c>
    </row>
    <row r="20460" spans="11:11">
      <c r="K20460" s="47" t="str">
        <f t="shared" si="320"/>
        <v/>
      </c>
    </row>
    <row r="20461" spans="11:11">
      <c r="K20461" s="47" t="str">
        <f t="shared" si="320"/>
        <v/>
      </c>
    </row>
    <row r="20462" spans="11:11">
      <c r="K20462" s="47" t="str">
        <f t="shared" si="320"/>
        <v/>
      </c>
    </row>
    <row r="20463" spans="11:11">
      <c r="K20463" s="47" t="str">
        <f t="shared" si="320"/>
        <v/>
      </c>
    </row>
    <row r="20464" spans="11:11">
      <c r="K20464" s="47" t="str">
        <f t="shared" si="320"/>
        <v/>
      </c>
    </row>
    <row r="20465" spans="11:11">
      <c r="K20465" s="47" t="str">
        <f t="shared" si="320"/>
        <v/>
      </c>
    </row>
    <row r="20466" spans="11:11">
      <c r="K20466" s="47" t="str">
        <f t="shared" si="320"/>
        <v/>
      </c>
    </row>
    <row r="20467" spans="11:11">
      <c r="K20467" s="47" t="str">
        <f t="shared" si="320"/>
        <v/>
      </c>
    </row>
    <row r="20468" spans="11:11">
      <c r="K20468" s="47" t="str">
        <f t="shared" si="320"/>
        <v/>
      </c>
    </row>
    <row r="20469" spans="11:11">
      <c r="K20469" s="47" t="str">
        <f t="shared" si="320"/>
        <v/>
      </c>
    </row>
    <row r="20470" spans="11:11">
      <c r="K20470" s="47" t="str">
        <f t="shared" si="320"/>
        <v/>
      </c>
    </row>
    <row r="20471" spans="11:11">
      <c r="K20471" s="47" t="str">
        <f t="shared" si="320"/>
        <v/>
      </c>
    </row>
    <row r="20472" spans="11:11">
      <c r="K20472" s="47" t="str">
        <f t="shared" si="320"/>
        <v/>
      </c>
    </row>
    <row r="20473" spans="11:11">
      <c r="K20473" s="47" t="str">
        <f t="shared" si="320"/>
        <v/>
      </c>
    </row>
    <row r="20474" spans="11:11">
      <c r="K20474" s="47" t="str">
        <f t="shared" si="320"/>
        <v/>
      </c>
    </row>
    <row r="20475" spans="11:11">
      <c r="K20475" s="47" t="str">
        <f t="shared" si="320"/>
        <v/>
      </c>
    </row>
    <row r="20476" spans="11:11">
      <c r="K20476" s="47" t="str">
        <f t="shared" si="320"/>
        <v/>
      </c>
    </row>
    <row r="20477" spans="11:11">
      <c r="K20477" s="47" t="str">
        <f t="shared" si="320"/>
        <v/>
      </c>
    </row>
    <row r="20478" spans="11:11">
      <c r="K20478" s="47" t="str">
        <f t="shared" si="320"/>
        <v/>
      </c>
    </row>
    <row r="20479" spans="11:11">
      <c r="K20479" s="47" t="str">
        <f t="shared" si="320"/>
        <v/>
      </c>
    </row>
    <row r="20480" spans="11:11">
      <c r="K20480" s="47" t="str">
        <f t="shared" si="320"/>
        <v/>
      </c>
    </row>
    <row r="20481" spans="11:11">
      <c r="K20481" s="47" t="str">
        <f t="shared" si="320"/>
        <v/>
      </c>
    </row>
    <row r="20482" spans="11:11">
      <c r="K20482" s="47" t="str">
        <f t="shared" si="320"/>
        <v/>
      </c>
    </row>
    <row r="20483" spans="11:11">
      <c r="K20483" s="47" t="str">
        <f t="shared" si="320"/>
        <v/>
      </c>
    </row>
    <row r="20484" spans="11:11">
      <c r="K20484" s="47" t="str">
        <f t="shared" si="320"/>
        <v/>
      </c>
    </row>
    <row r="20485" spans="11:11">
      <c r="K20485" s="47" t="str">
        <f t="shared" si="320"/>
        <v/>
      </c>
    </row>
    <row r="20486" spans="11:11">
      <c r="K20486" s="47" t="str">
        <f t="shared" si="320"/>
        <v/>
      </c>
    </row>
    <row r="20487" spans="11:11">
      <c r="K20487" s="47" t="str">
        <f t="shared" si="320"/>
        <v/>
      </c>
    </row>
    <row r="20488" spans="11:11">
      <c r="K20488" s="47" t="str">
        <f t="shared" si="320"/>
        <v/>
      </c>
    </row>
    <row r="20489" spans="11:11">
      <c r="K20489" s="47" t="str">
        <f t="shared" si="320"/>
        <v/>
      </c>
    </row>
    <row r="20490" spans="11:11">
      <c r="K20490" s="47" t="str">
        <f t="shared" si="320"/>
        <v/>
      </c>
    </row>
    <row r="20491" spans="11:11">
      <c r="K20491" s="47" t="str">
        <f t="shared" si="320"/>
        <v/>
      </c>
    </row>
    <row r="20492" spans="11:11">
      <c r="K20492" s="47" t="str">
        <f t="shared" si="320"/>
        <v/>
      </c>
    </row>
    <row r="20493" spans="11:11">
      <c r="K20493" s="47" t="str">
        <f t="shared" si="320"/>
        <v/>
      </c>
    </row>
    <row r="20494" spans="11:11">
      <c r="K20494" s="47" t="str">
        <f t="shared" si="320"/>
        <v/>
      </c>
    </row>
    <row r="20495" spans="11:11">
      <c r="K20495" s="47" t="str">
        <f t="shared" si="320"/>
        <v/>
      </c>
    </row>
    <row r="20496" spans="11:11">
      <c r="K20496" s="47" t="str">
        <f t="shared" si="320"/>
        <v/>
      </c>
    </row>
    <row r="20497" spans="11:11">
      <c r="K20497" s="47" t="str">
        <f t="shared" si="320"/>
        <v/>
      </c>
    </row>
    <row r="20498" spans="11:11">
      <c r="K20498" s="47" t="str">
        <f t="shared" si="320"/>
        <v/>
      </c>
    </row>
    <row r="20499" spans="11:11">
      <c r="K20499" s="47" t="str">
        <f t="shared" ref="K20499:K20562" si="321">LEFT(C20499,2)</f>
        <v/>
      </c>
    </row>
    <row r="20500" spans="11:11">
      <c r="K20500" s="47" t="str">
        <f t="shared" si="321"/>
        <v/>
      </c>
    </row>
    <row r="20501" spans="11:11">
      <c r="K20501" s="47" t="str">
        <f t="shared" si="321"/>
        <v/>
      </c>
    </row>
    <row r="20502" spans="11:11">
      <c r="K20502" s="47" t="str">
        <f t="shared" si="321"/>
        <v/>
      </c>
    </row>
    <row r="20503" spans="11:11">
      <c r="K20503" s="47" t="str">
        <f t="shared" si="321"/>
        <v/>
      </c>
    </row>
    <row r="20504" spans="11:11">
      <c r="K20504" s="47" t="str">
        <f t="shared" si="321"/>
        <v/>
      </c>
    </row>
    <row r="20505" spans="11:11">
      <c r="K20505" s="47" t="str">
        <f t="shared" si="321"/>
        <v/>
      </c>
    </row>
    <row r="20506" spans="11:11">
      <c r="K20506" s="47" t="str">
        <f t="shared" si="321"/>
        <v/>
      </c>
    </row>
    <row r="20507" spans="11:11">
      <c r="K20507" s="47" t="str">
        <f t="shared" si="321"/>
        <v/>
      </c>
    </row>
    <row r="20508" spans="11:11">
      <c r="K20508" s="47" t="str">
        <f t="shared" si="321"/>
        <v/>
      </c>
    </row>
    <row r="20509" spans="11:11">
      <c r="K20509" s="47" t="str">
        <f t="shared" si="321"/>
        <v/>
      </c>
    </row>
    <row r="20510" spans="11:11">
      <c r="K20510" s="47" t="str">
        <f t="shared" si="321"/>
        <v/>
      </c>
    </row>
    <row r="20511" spans="11:11">
      <c r="K20511" s="47" t="str">
        <f t="shared" si="321"/>
        <v/>
      </c>
    </row>
    <row r="20512" spans="11:11">
      <c r="K20512" s="47" t="str">
        <f t="shared" si="321"/>
        <v/>
      </c>
    </row>
    <row r="20513" spans="11:11">
      <c r="K20513" s="47" t="str">
        <f t="shared" si="321"/>
        <v/>
      </c>
    </row>
    <row r="20514" spans="11:11">
      <c r="K20514" s="47" t="str">
        <f t="shared" si="321"/>
        <v/>
      </c>
    </row>
    <row r="20515" spans="11:11">
      <c r="K20515" s="47" t="str">
        <f t="shared" si="321"/>
        <v/>
      </c>
    </row>
    <row r="20516" spans="11:11">
      <c r="K20516" s="47" t="str">
        <f t="shared" si="321"/>
        <v/>
      </c>
    </row>
    <row r="20517" spans="11:11">
      <c r="K20517" s="47" t="str">
        <f t="shared" si="321"/>
        <v/>
      </c>
    </row>
    <row r="20518" spans="11:11">
      <c r="K20518" s="47" t="str">
        <f t="shared" si="321"/>
        <v/>
      </c>
    </row>
    <row r="20519" spans="11:11">
      <c r="K20519" s="47" t="str">
        <f t="shared" si="321"/>
        <v/>
      </c>
    </row>
    <row r="20520" spans="11:11">
      <c r="K20520" s="47" t="str">
        <f t="shared" si="321"/>
        <v/>
      </c>
    </row>
    <row r="20521" spans="11:11">
      <c r="K20521" s="47" t="str">
        <f t="shared" si="321"/>
        <v/>
      </c>
    </row>
    <row r="20522" spans="11:11">
      <c r="K20522" s="47" t="str">
        <f t="shared" si="321"/>
        <v/>
      </c>
    </row>
    <row r="20523" spans="11:11">
      <c r="K20523" s="47" t="str">
        <f t="shared" si="321"/>
        <v/>
      </c>
    </row>
    <row r="20524" spans="11:11">
      <c r="K20524" s="47" t="str">
        <f t="shared" si="321"/>
        <v/>
      </c>
    </row>
    <row r="20525" spans="11:11">
      <c r="K20525" s="47" t="str">
        <f t="shared" si="321"/>
        <v/>
      </c>
    </row>
    <row r="20526" spans="11:11">
      <c r="K20526" s="47" t="str">
        <f t="shared" si="321"/>
        <v/>
      </c>
    </row>
    <row r="20527" spans="11:11">
      <c r="K20527" s="47" t="str">
        <f t="shared" si="321"/>
        <v/>
      </c>
    </row>
    <row r="20528" spans="11:11">
      <c r="K20528" s="47" t="str">
        <f t="shared" si="321"/>
        <v/>
      </c>
    </row>
    <row r="20529" spans="11:11">
      <c r="K20529" s="47" t="str">
        <f t="shared" si="321"/>
        <v/>
      </c>
    </row>
    <row r="20530" spans="11:11">
      <c r="K20530" s="47" t="str">
        <f t="shared" si="321"/>
        <v/>
      </c>
    </row>
    <row r="20531" spans="11:11">
      <c r="K20531" s="47" t="str">
        <f t="shared" si="321"/>
        <v/>
      </c>
    </row>
    <row r="20532" spans="11:11">
      <c r="K20532" s="47" t="str">
        <f t="shared" si="321"/>
        <v/>
      </c>
    </row>
    <row r="20533" spans="11:11">
      <c r="K20533" s="47" t="str">
        <f t="shared" si="321"/>
        <v/>
      </c>
    </row>
    <row r="20534" spans="11:11">
      <c r="K20534" s="47" t="str">
        <f t="shared" si="321"/>
        <v/>
      </c>
    </row>
    <row r="20535" spans="11:11">
      <c r="K20535" s="47" t="str">
        <f t="shared" si="321"/>
        <v/>
      </c>
    </row>
    <row r="20536" spans="11:11">
      <c r="K20536" s="47" t="str">
        <f t="shared" si="321"/>
        <v/>
      </c>
    </row>
    <row r="20537" spans="11:11">
      <c r="K20537" s="47" t="str">
        <f t="shared" si="321"/>
        <v/>
      </c>
    </row>
    <row r="20538" spans="11:11">
      <c r="K20538" s="47" t="str">
        <f t="shared" si="321"/>
        <v/>
      </c>
    </row>
    <row r="20539" spans="11:11">
      <c r="K20539" s="47" t="str">
        <f t="shared" si="321"/>
        <v/>
      </c>
    </row>
    <row r="20540" spans="11:11">
      <c r="K20540" s="47" t="str">
        <f t="shared" si="321"/>
        <v/>
      </c>
    </row>
    <row r="20541" spans="11:11">
      <c r="K20541" s="47" t="str">
        <f t="shared" si="321"/>
        <v/>
      </c>
    </row>
    <row r="20542" spans="11:11">
      <c r="K20542" s="47" t="str">
        <f t="shared" si="321"/>
        <v/>
      </c>
    </row>
    <row r="20543" spans="11:11">
      <c r="K20543" s="47" t="str">
        <f t="shared" si="321"/>
        <v/>
      </c>
    </row>
    <row r="20544" spans="11:11">
      <c r="K20544" s="47" t="str">
        <f t="shared" si="321"/>
        <v/>
      </c>
    </row>
    <row r="20545" spans="11:11">
      <c r="K20545" s="47" t="str">
        <f t="shared" si="321"/>
        <v/>
      </c>
    </row>
    <row r="20546" spans="11:11">
      <c r="K20546" s="47" t="str">
        <f t="shared" si="321"/>
        <v/>
      </c>
    </row>
    <row r="20547" spans="11:11">
      <c r="K20547" s="47" t="str">
        <f t="shared" si="321"/>
        <v/>
      </c>
    </row>
    <row r="20548" spans="11:11">
      <c r="K20548" s="47" t="str">
        <f t="shared" si="321"/>
        <v/>
      </c>
    </row>
    <row r="20549" spans="11:11">
      <c r="K20549" s="47" t="str">
        <f t="shared" si="321"/>
        <v/>
      </c>
    </row>
    <row r="20550" spans="11:11">
      <c r="K20550" s="47" t="str">
        <f t="shared" si="321"/>
        <v/>
      </c>
    </row>
    <row r="20551" spans="11:11">
      <c r="K20551" s="47" t="str">
        <f t="shared" si="321"/>
        <v/>
      </c>
    </row>
    <row r="20552" spans="11:11">
      <c r="K20552" s="47" t="str">
        <f t="shared" si="321"/>
        <v/>
      </c>
    </row>
    <row r="20553" spans="11:11">
      <c r="K20553" s="47" t="str">
        <f t="shared" si="321"/>
        <v/>
      </c>
    </row>
    <row r="20554" spans="11:11">
      <c r="K20554" s="47" t="str">
        <f t="shared" si="321"/>
        <v/>
      </c>
    </row>
    <row r="20555" spans="11:11">
      <c r="K20555" s="47" t="str">
        <f t="shared" si="321"/>
        <v/>
      </c>
    </row>
    <row r="20556" spans="11:11">
      <c r="K20556" s="47" t="str">
        <f t="shared" si="321"/>
        <v/>
      </c>
    </row>
    <row r="20557" spans="11:11">
      <c r="K20557" s="47" t="str">
        <f t="shared" si="321"/>
        <v/>
      </c>
    </row>
    <row r="20558" spans="11:11">
      <c r="K20558" s="47" t="str">
        <f t="shared" si="321"/>
        <v/>
      </c>
    </row>
    <row r="20559" spans="11:11">
      <c r="K20559" s="47" t="str">
        <f t="shared" si="321"/>
        <v/>
      </c>
    </row>
    <row r="20560" spans="11:11">
      <c r="K20560" s="47" t="str">
        <f t="shared" si="321"/>
        <v/>
      </c>
    </row>
    <row r="20561" spans="11:11">
      <c r="K20561" s="47" t="str">
        <f t="shared" si="321"/>
        <v/>
      </c>
    </row>
    <row r="20562" spans="11:11">
      <c r="K20562" s="47" t="str">
        <f t="shared" si="321"/>
        <v/>
      </c>
    </row>
    <row r="20563" spans="11:11">
      <c r="K20563" s="47" t="str">
        <f t="shared" ref="K20563:K20626" si="322">LEFT(C20563,2)</f>
        <v/>
      </c>
    </row>
    <row r="20564" spans="11:11">
      <c r="K20564" s="47" t="str">
        <f t="shared" si="322"/>
        <v/>
      </c>
    </row>
    <row r="20565" spans="11:11">
      <c r="K20565" s="47" t="str">
        <f t="shared" si="322"/>
        <v/>
      </c>
    </row>
    <row r="20566" spans="11:11">
      <c r="K20566" s="47" t="str">
        <f t="shared" si="322"/>
        <v/>
      </c>
    </row>
    <row r="20567" spans="11:11">
      <c r="K20567" s="47" t="str">
        <f t="shared" si="322"/>
        <v/>
      </c>
    </row>
    <row r="20568" spans="11:11">
      <c r="K20568" s="47" t="str">
        <f t="shared" si="322"/>
        <v/>
      </c>
    </row>
    <row r="20569" spans="11:11">
      <c r="K20569" s="47" t="str">
        <f t="shared" si="322"/>
        <v/>
      </c>
    </row>
    <row r="20570" spans="11:11">
      <c r="K20570" s="47" t="str">
        <f t="shared" si="322"/>
        <v/>
      </c>
    </row>
    <row r="20571" spans="11:11">
      <c r="K20571" s="47" t="str">
        <f t="shared" si="322"/>
        <v/>
      </c>
    </row>
    <row r="20572" spans="11:11">
      <c r="K20572" s="47" t="str">
        <f t="shared" si="322"/>
        <v/>
      </c>
    </row>
    <row r="20573" spans="11:11">
      <c r="K20573" s="47" t="str">
        <f t="shared" si="322"/>
        <v/>
      </c>
    </row>
    <row r="20574" spans="11:11">
      <c r="K20574" s="47" t="str">
        <f t="shared" si="322"/>
        <v/>
      </c>
    </row>
    <row r="20575" spans="11:11">
      <c r="K20575" s="47" t="str">
        <f t="shared" si="322"/>
        <v/>
      </c>
    </row>
    <row r="20576" spans="11:11">
      <c r="K20576" s="47" t="str">
        <f t="shared" si="322"/>
        <v/>
      </c>
    </row>
    <row r="20577" spans="11:11">
      <c r="K20577" s="47" t="str">
        <f t="shared" si="322"/>
        <v/>
      </c>
    </row>
    <row r="20578" spans="11:11">
      <c r="K20578" s="47" t="str">
        <f t="shared" si="322"/>
        <v/>
      </c>
    </row>
    <row r="20579" spans="11:11">
      <c r="K20579" s="47" t="str">
        <f t="shared" si="322"/>
        <v/>
      </c>
    </row>
    <row r="20580" spans="11:11">
      <c r="K20580" s="47" t="str">
        <f t="shared" si="322"/>
        <v/>
      </c>
    </row>
    <row r="20581" spans="11:11">
      <c r="K20581" s="47" t="str">
        <f t="shared" si="322"/>
        <v/>
      </c>
    </row>
    <row r="20582" spans="11:11">
      <c r="K20582" s="47" t="str">
        <f t="shared" si="322"/>
        <v/>
      </c>
    </row>
    <row r="20583" spans="11:11">
      <c r="K20583" s="47" t="str">
        <f t="shared" si="322"/>
        <v/>
      </c>
    </row>
    <row r="20584" spans="11:11">
      <c r="K20584" s="47" t="str">
        <f t="shared" si="322"/>
        <v/>
      </c>
    </row>
    <row r="20585" spans="11:11">
      <c r="K20585" s="47" t="str">
        <f t="shared" si="322"/>
        <v/>
      </c>
    </row>
    <row r="20586" spans="11:11">
      <c r="K20586" s="47" t="str">
        <f t="shared" si="322"/>
        <v/>
      </c>
    </row>
    <row r="20587" spans="11:11">
      <c r="K20587" s="47" t="str">
        <f t="shared" si="322"/>
        <v/>
      </c>
    </row>
    <row r="20588" spans="11:11">
      <c r="K20588" s="47" t="str">
        <f t="shared" si="322"/>
        <v/>
      </c>
    </row>
    <row r="20589" spans="11:11">
      <c r="K20589" s="47" t="str">
        <f t="shared" si="322"/>
        <v/>
      </c>
    </row>
    <row r="20590" spans="11:11">
      <c r="K20590" s="47" t="str">
        <f t="shared" si="322"/>
        <v/>
      </c>
    </row>
    <row r="20591" spans="11:11">
      <c r="K20591" s="47" t="str">
        <f t="shared" si="322"/>
        <v/>
      </c>
    </row>
    <row r="20592" spans="11:11">
      <c r="K20592" s="47" t="str">
        <f t="shared" si="322"/>
        <v/>
      </c>
    </row>
    <row r="20593" spans="11:11">
      <c r="K20593" s="47" t="str">
        <f t="shared" si="322"/>
        <v/>
      </c>
    </row>
    <row r="20594" spans="11:11">
      <c r="K20594" s="47" t="str">
        <f t="shared" si="322"/>
        <v/>
      </c>
    </row>
    <row r="20595" spans="11:11">
      <c r="K20595" s="47" t="str">
        <f t="shared" si="322"/>
        <v/>
      </c>
    </row>
    <row r="20596" spans="11:11">
      <c r="K20596" s="47" t="str">
        <f t="shared" si="322"/>
        <v/>
      </c>
    </row>
    <row r="20597" spans="11:11">
      <c r="K20597" s="47" t="str">
        <f t="shared" si="322"/>
        <v/>
      </c>
    </row>
    <row r="20598" spans="11:11">
      <c r="K20598" s="47" t="str">
        <f t="shared" si="322"/>
        <v/>
      </c>
    </row>
    <row r="20599" spans="11:11">
      <c r="K20599" s="47" t="str">
        <f t="shared" si="322"/>
        <v/>
      </c>
    </row>
    <row r="20600" spans="11:11">
      <c r="K20600" s="47" t="str">
        <f t="shared" si="322"/>
        <v/>
      </c>
    </row>
    <row r="20601" spans="11:11">
      <c r="K20601" s="47" t="str">
        <f t="shared" si="322"/>
        <v/>
      </c>
    </row>
    <row r="20602" spans="11:11">
      <c r="K20602" s="47" t="str">
        <f t="shared" si="322"/>
        <v/>
      </c>
    </row>
    <row r="20603" spans="11:11">
      <c r="K20603" s="47" t="str">
        <f t="shared" si="322"/>
        <v/>
      </c>
    </row>
    <row r="20604" spans="11:11">
      <c r="K20604" s="47" t="str">
        <f t="shared" si="322"/>
        <v/>
      </c>
    </row>
    <row r="20605" spans="11:11">
      <c r="K20605" s="47" t="str">
        <f t="shared" si="322"/>
        <v/>
      </c>
    </row>
    <row r="20606" spans="11:11">
      <c r="K20606" s="47" t="str">
        <f t="shared" si="322"/>
        <v/>
      </c>
    </row>
    <row r="20607" spans="11:11">
      <c r="K20607" s="47" t="str">
        <f t="shared" si="322"/>
        <v/>
      </c>
    </row>
    <row r="20608" spans="11:11">
      <c r="K20608" s="47" t="str">
        <f t="shared" si="322"/>
        <v/>
      </c>
    </row>
    <row r="20609" spans="11:11">
      <c r="K20609" s="47" t="str">
        <f t="shared" si="322"/>
        <v/>
      </c>
    </row>
    <row r="20610" spans="11:11">
      <c r="K20610" s="47" t="str">
        <f t="shared" si="322"/>
        <v/>
      </c>
    </row>
    <row r="20611" spans="11:11">
      <c r="K20611" s="47" t="str">
        <f t="shared" si="322"/>
        <v/>
      </c>
    </row>
    <row r="20612" spans="11:11">
      <c r="K20612" s="47" t="str">
        <f t="shared" si="322"/>
        <v/>
      </c>
    </row>
    <row r="20613" spans="11:11">
      <c r="K20613" s="47" t="str">
        <f t="shared" si="322"/>
        <v/>
      </c>
    </row>
    <row r="20614" spans="11:11">
      <c r="K20614" s="47" t="str">
        <f t="shared" si="322"/>
        <v/>
      </c>
    </row>
    <row r="20615" spans="11:11">
      <c r="K20615" s="47" t="str">
        <f t="shared" si="322"/>
        <v/>
      </c>
    </row>
    <row r="20616" spans="11:11">
      <c r="K20616" s="47" t="str">
        <f t="shared" si="322"/>
        <v/>
      </c>
    </row>
    <row r="20617" spans="11:11">
      <c r="K20617" s="47" t="str">
        <f t="shared" si="322"/>
        <v/>
      </c>
    </row>
    <row r="20618" spans="11:11">
      <c r="K20618" s="47" t="str">
        <f t="shared" si="322"/>
        <v/>
      </c>
    </row>
    <row r="20619" spans="11:11">
      <c r="K20619" s="47" t="str">
        <f t="shared" si="322"/>
        <v/>
      </c>
    </row>
    <row r="20620" spans="11:11">
      <c r="K20620" s="47" t="str">
        <f t="shared" si="322"/>
        <v/>
      </c>
    </row>
    <row r="20621" spans="11:11">
      <c r="K20621" s="47" t="str">
        <f t="shared" si="322"/>
        <v/>
      </c>
    </row>
    <row r="20622" spans="11:11">
      <c r="K20622" s="47" t="str">
        <f t="shared" si="322"/>
        <v/>
      </c>
    </row>
    <row r="20623" spans="11:11">
      <c r="K20623" s="47" t="str">
        <f t="shared" si="322"/>
        <v/>
      </c>
    </row>
    <row r="20624" spans="11:11">
      <c r="K20624" s="47" t="str">
        <f t="shared" si="322"/>
        <v/>
      </c>
    </row>
    <row r="20625" spans="11:11">
      <c r="K20625" s="47" t="str">
        <f t="shared" si="322"/>
        <v/>
      </c>
    </row>
    <row r="20626" spans="11:11">
      <c r="K20626" s="47" t="str">
        <f t="shared" si="322"/>
        <v/>
      </c>
    </row>
    <row r="20627" spans="11:11">
      <c r="K20627" s="47" t="str">
        <f t="shared" ref="K20627:K20690" si="323">LEFT(C20627,2)</f>
        <v/>
      </c>
    </row>
    <row r="20628" spans="11:11">
      <c r="K20628" s="47" t="str">
        <f t="shared" si="323"/>
        <v/>
      </c>
    </row>
    <row r="20629" spans="11:11">
      <c r="K20629" s="47" t="str">
        <f t="shared" si="323"/>
        <v/>
      </c>
    </row>
    <row r="20630" spans="11:11">
      <c r="K20630" s="47" t="str">
        <f t="shared" si="323"/>
        <v/>
      </c>
    </row>
    <row r="20631" spans="11:11">
      <c r="K20631" s="47" t="str">
        <f t="shared" si="323"/>
        <v/>
      </c>
    </row>
    <row r="20632" spans="11:11">
      <c r="K20632" s="47" t="str">
        <f t="shared" si="323"/>
        <v/>
      </c>
    </row>
    <row r="20633" spans="11:11">
      <c r="K20633" s="47" t="str">
        <f t="shared" si="323"/>
        <v/>
      </c>
    </row>
    <row r="20634" spans="11:11">
      <c r="K20634" s="47" t="str">
        <f t="shared" si="323"/>
        <v/>
      </c>
    </row>
    <row r="20635" spans="11:11">
      <c r="K20635" s="47" t="str">
        <f t="shared" si="323"/>
        <v/>
      </c>
    </row>
    <row r="20636" spans="11:11">
      <c r="K20636" s="47" t="str">
        <f t="shared" si="323"/>
        <v/>
      </c>
    </row>
    <row r="20637" spans="11:11">
      <c r="K20637" s="47" t="str">
        <f t="shared" si="323"/>
        <v/>
      </c>
    </row>
    <row r="20638" spans="11:11">
      <c r="K20638" s="47" t="str">
        <f t="shared" si="323"/>
        <v/>
      </c>
    </row>
    <row r="20639" spans="11:11">
      <c r="K20639" s="47" t="str">
        <f t="shared" si="323"/>
        <v/>
      </c>
    </row>
    <row r="20640" spans="11:11">
      <c r="K20640" s="47" t="str">
        <f t="shared" si="323"/>
        <v/>
      </c>
    </row>
    <row r="20641" spans="11:11">
      <c r="K20641" s="47" t="str">
        <f t="shared" si="323"/>
        <v/>
      </c>
    </row>
    <row r="20642" spans="11:11">
      <c r="K20642" s="47" t="str">
        <f t="shared" si="323"/>
        <v/>
      </c>
    </row>
    <row r="20643" spans="11:11">
      <c r="K20643" s="47" t="str">
        <f t="shared" si="323"/>
        <v/>
      </c>
    </row>
    <row r="20644" spans="11:11">
      <c r="K20644" s="47" t="str">
        <f t="shared" si="323"/>
        <v/>
      </c>
    </row>
    <row r="20645" spans="11:11">
      <c r="K20645" s="47" t="str">
        <f t="shared" si="323"/>
        <v/>
      </c>
    </row>
    <row r="20646" spans="11:11">
      <c r="K20646" s="47" t="str">
        <f t="shared" si="323"/>
        <v/>
      </c>
    </row>
    <row r="20647" spans="11:11">
      <c r="K20647" s="47" t="str">
        <f t="shared" si="323"/>
        <v/>
      </c>
    </row>
    <row r="20648" spans="11:11">
      <c r="K20648" s="47" t="str">
        <f t="shared" si="323"/>
        <v/>
      </c>
    </row>
    <row r="20649" spans="11:11">
      <c r="K20649" s="47" t="str">
        <f t="shared" si="323"/>
        <v/>
      </c>
    </row>
    <row r="20650" spans="11:11">
      <c r="K20650" s="47" t="str">
        <f t="shared" si="323"/>
        <v/>
      </c>
    </row>
    <row r="20651" spans="11:11">
      <c r="K20651" s="47" t="str">
        <f t="shared" si="323"/>
        <v/>
      </c>
    </row>
    <row r="20652" spans="11:11">
      <c r="K20652" s="47" t="str">
        <f t="shared" si="323"/>
        <v/>
      </c>
    </row>
    <row r="20653" spans="11:11">
      <c r="K20653" s="47" t="str">
        <f t="shared" si="323"/>
        <v/>
      </c>
    </row>
    <row r="20654" spans="11:11">
      <c r="K20654" s="47" t="str">
        <f t="shared" si="323"/>
        <v/>
      </c>
    </row>
    <row r="20655" spans="11:11">
      <c r="K20655" s="47" t="str">
        <f t="shared" si="323"/>
        <v/>
      </c>
    </row>
    <row r="20656" spans="11:11">
      <c r="K20656" s="47" t="str">
        <f t="shared" si="323"/>
        <v/>
      </c>
    </row>
    <row r="20657" spans="11:11">
      <c r="K20657" s="47" t="str">
        <f t="shared" si="323"/>
        <v/>
      </c>
    </row>
    <row r="20658" spans="11:11">
      <c r="K20658" s="47" t="str">
        <f t="shared" si="323"/>
        <v/>
      </c>
    </row>
    <row r="20659" spans="11:11">
      <c r="K20659" s="47" t="str">
        <f t="shared" si="323"/>
        <v/>
      </c>
    </row>
    <row r="20660" spans="11:11">
      <c r="K20660" s="47" t="str">
        <f t="shared" si="323"/>
        <v/>
      </c>
    </row>
    <row r="20661" spans="11:11">
      <c r="K20661" s="47" t="str">
        <f t="shared" si="323"/>
        <v/>
      </c>
    </row>
    <row r="20662" spans="11:11">
      <c r="K20662" s="47" t="str">
        <f t="shared" si="323"/>
        <v/>
      </c>
    </row>
    <row r="20663" spans="11:11">
      <c r="K20663" s="47" t="str">
        <f t="shared" si="323"/>
        <v/>
      </c>
    </row>
    <row r="20664" spans="11:11">
      <c r="K20664" s="47" t="str">
        <f t="shared" si="323"/>
        <v/>
      </c>
    </row>
    <row r="20665" spans="11:11">
      <c r="K20665" s="47" t="str">
        <f t="shared" si="323"/>
        <v/>
      </c>
    </row>
    <row r="20666" spans="11:11">
      <c r="K20666" s="47" t="str">
        <f t="shared" si="323"/>
        <v/>
      </c>
    </row>
    <row r="20667" spans="11:11">
      <c r="K20667" s="47" t="str">
        <f t="shared" si="323"/>
        <v/>
      </c>
    </row>
    <row r="20668" spans="11:11">
      <c r="K20668" s="47" t="str">
        <f t="shared" si="323"/>
        <v/>
      </c>
    </row>
    <row r="20669" spans="11:11">
      <c r="K20669" s="47" t="str">
        <f t="shared" si="323"/>
        <v/>
      </c>
    </row>
    <row r="20670" spans="11:11">
      <c r="K20670" s="47" t="str">
        <f t="shared" si="323"/>
        <v/>
      </c>
    </row>
    <row r="20671" spans="11:11">
      <c r="K20671" s="47" t="str">
        <f t="shared" si="323"/>
        <v/>
      </c>
    </row>
    <row r="20672" spans="11:11">
      <c r="K20672" s="47" t="str">
        <f t="shared" si="323"/>
        <v/>
      </c>
    </row>
    <row r="20673" spans="11:11">
      <c r="K20673" s="47" t="str">
        <f t="shared" si="323"/>
        <v/>
      </c>
    </row>
    <row r="20674" spans="11:11">
      <c r="K20674" s="47" t="str">
        <f t="shared" si="323"/>
        <v/>
      </c>
    </row>
    <row r="20675" spans="11:11">
      <c r="K20675" s="47" t="str">
        <f t="shared" si="323"/>
        <v/>
      </c>
    </row>
    <row r="20676" spans="11:11">
      <c r="K20676" s="47" t="str">
        <f t="shared" si="323"/>
        <v/>
      </c>
    </row>
    <row r="20677" spans="11:11">
      <c r="K20677" s="47" t="str">
        <f t="shared" si="323"/>
        <v/>
      </c>
    </row>
    <row r="20678" spans="11:11">
      <c r="K20678" s="47" t="str">
        <f t="shared" si="323"/>
        <v/>
      </c>
    </row>
    <row r="20679" spans="11:11">
      <c r="K20679" s="47" t="str">
        <f t="shared" si="323"/>
        <v/>
      </c>
    </row>
    <row r="20680" spans="11:11">
      <c r="K20680" s="47" t="str">
        <f t="shared" si="323"/>
        <v/>
      </c>
    </row>
    <row r="20681" spans="11:11">
      <c r="K20681" s="47" t="str">
        <f t="shared" si="323"/>
        <v/>
      </c>
    </row>
    <row r="20682" spans="11:11">
      <c r="K20682" s="47" t="str">
        <f t="shared" si="323"/>
        <v/>
      </c>
    </row>
    <row r="20683" spans="11:11">
      <c r="K20683" s="47" t="str">
        <f t="shared" si="323"/>
        <v/>
      </c>
    </row>
    <row r="20684" spans="11:11">
      <c r="K20684" s="47" t="str">
        <f t="shared" si="323"/>
        <v/>
      </c>
    </row>
    <row r="20685" spans="11:11">
      <c r="K20685" s="47" t="str">
        <f t="shared" si="323"/>
        <v/>
      </c>
    </row>
    <row r="20686" spans="11:11">
      <c r="K20686" s="47" t="str">
        <f t="shared" si="323"/>
        <v/>
      </c>
    </row>
    <row r="20687" spans="11:11">
      <c r="K20687" s="47" t="str">
        <f t="shared" si="323"/>
        <v/>
      </c>
    </row>
    <row r="20688" spans="11:11">
      <c r="K20688" s="47" t="str">
        <f t="shared" si="323"/>
        <v/>
      </c>
    </row>
    <row r="20689" spans="11:11">
      <c r="K20689" s="47" t="str">
        <f t="shared" si="323"/>
        <v/>
      </c>
    </row>
    <row r="20690" spans="11:11">
      <c r="K20690" s="47" t="str">
        <f t="shared" si="323"/>
        <v/>
      </c>
    </row>
    <row r="20691" spans="11:11">
      <c r="K20691" s="47" t="str">
        <f t="shared" ref="K20691:K20754" si="324">LEFT(C20691,2)</f>
        <v/>
      </c>
    </row>
    <row r="20692" spans="11:11">
      <c r="K20692" s="47" t="str">
        <f t="shared" si="324"/>
        <v/>
      </c>
    </row>
    <row r="20693" spans="11:11">
      <c r="K20693" s="47" t="str">
        <f t="shared" si="324"/>
        <v/>
      </c>
    </row>
    <row r="20694" spans="11:11">
      <c r="K20694" s="47" t="str">
        <f t="shared" si="324"/>
        <v/>
      </c>
    </row>
    <row r="20695" spans="11:11">
      <c r="K20695" s="47" t="str">
        <f t="shared" si="324"/>
        <v/>
      </c>
    </row>
    <row r="20696" spans="11:11">
      <c r="K20696" s="47" t="str">
        <f t="shared" si="324"/>
        <v/>
      </c>
    </row>
    <row r="20697" spans="11:11">
      <c r="K20697" s="47" t="str">
        <f t="shared" si="324"/>
        <v/>
      </c>
    </row>
    <row r="20698" spans="11:11">
      <c r="K20698" s="47" t="str">
        <f t="shared" si="324"/>
        <v/>
      </c>
    </row>
    <row r="20699" spans="11:11">
      <c r="K20699" s="47" t="str">
        <f t="shared" si="324"/>
        <v/>
      </c>
    </row>
    <row r="20700" spans="11:11">
      <c r="K20700" s="47" t="str">
        <f t="shared" si="324"/>
        <v/>
      </c>
    </row>
    <row r="20701" spans="11:11">
      <c r="K20701" s="47" t="str">
        <f t="shared" si="324"/>
        <v/>
      </c>
    </row>
    <row r="20702" spans="11:11">
      <c r="K20702" s="47" t="str">
        <f t="shared" si="324"/>
        <v/>
      </c>
    </row>
    <row r="20703" spans="11:11">
      <c r="K20703" s="47" t="str">
        <f t="shared" si="324"/>
        <v/>
      </c>
    </row>
    <row r="20704" spans="11:11">
      <c r="K20704" s="47" t="str">
        <f t="shared" si="324"/>
        <v/>
      </c>
    </row>
    <row r="20705" spans="11:11">
      <c r="K20705" s="47" t="str">
        <f t="shared" si="324"/>
        <v/>
      </c>
    </row>
    <row r="20706" spans="11:11">
      <c r="K20706" s="47" t="str">
        <f t="shared" si="324"/>
        <v/>
      </c>
    </row>
    <row r="20707" spans="11:11">
      <c r="K20707" s="47" t="str">
        <f t="shared" si="324"/>
        <v/>
      </c>
    </row>
    <row r="20708" spans="11:11">
      <c r="K20708" s="47" t="str">
        <f t="shared" si="324"/>
        <v/>
      </c>
    </row>
    <row r="20709" spans="11:11">
      <c r="K20709" s="47" t="str">
        <f t="shared" si="324"/>
        <v/>
      </c>
    </row>
    <row r="20710" spans="11:11">
      <c r="K20710" s="47" t="str">
        <f t="shared" si="324"/>
        <v/>
      </c>
    </row>
    <row r="20711" spans="11:11">
      <c r="K20711" s="47" t="str">
        <f t="shared" si="324"/>
        <v/>
      </c>
    </row>
    <row r="20712" spans="11:11">
      <c r="K20712" s="47" t="str">
        <f t="shared" si="324"/>
        <v/>
      </c>
    </row>
    <row r="20713" spans="11:11">
      <c r="K20713" s="47" t="str">
        <f t="shared" si="324"/>
        <v/>
      </c>
    </row>
    <row r="20714" spans="11:11">
      <c r="K20714" s="47" t="str">
        <f t="shared" si="324"/>
        <v/>
      </c>
    </row>
    <row r="20715" spans="11:11">
      <c r="K20715" s="47" t="str">
        <f t="shared" si="324"/>
        <v/>
      </c>
    </row>
    <row r="20716" spans="11:11">
      <c r="K20716" s="47" t="str">
        <f t="shared" si="324"/>
        <v/>
      </c>
    </row>
    <row r="20717" spans="11:11">
      <c r="K20717" s="47" t="str">
        <f t="shared" si="324"/>
        <v/>
      </c>
    </row>
    <row r="20718" spans="11:11">
      <c r="K20718" s="47" t="str">
        <f t="shared" si="324"/>
        <v/>
      </c>
    </row>
    <row r="20719" spans="11:11">
      <c r="K20719" s="47" t="str">
        <f t="shared" si="324"/>
        <v/>
      </c>
    </row>
    <row r="20720" spans="11:11">
      <c r="K20720" s="47" t="str">
        <f t="shared" si="324"/>
        <v/>
      </c>
    </row>
    <row r="20721" spans="11:11">
      <c r="K20721" s="47" t="str">
        <f t="shared" si="324"/>
        <v/>
      </c>
    </row>
    <row r="20722" spans="11:11">
      <c r="K20722" s="47" t="str">
        <f t="shared" si="324"/>
        <v/>
      </c>
    </row>
    <row r="20723" spans="11:11">
      <c r="K20723" s="47" t="str">
        <f t="shared" si="324"/>
        <v/>
      </c>
    </row>
    <row r="20724" spans="11:11">
      <c r="K20724" s="47" t="str">
        <f t="shared" si="324"/>
        <v/>
      </c>
    </row>
    <row r="20725" spans="11:11">
      <c r="K20725" s="47" t="str">
        <f t="shared" si="324"/>
        <v/>
      </c>
    </row>
    <row r="20726" spans="11:11">
      <c r="K20726" s="47" t="str">
        <f t="shared" si="324"/>
        <v/>
      </c>
    </row>
    <row r="20727" spans="11:11">
      <c r="K20727" s="47" t="str">
        <f t="shared" si="324"/>
        <v/>
      </c>
    </row>
    <row r="20728" spans="11:11">
      <c r="K20728" s="47" t="str">
        <f t="shared" si="324"/>
        <v/>
      </c>
    </row>
    <row r="20729" spans="11:11">
      <c r="K20729" s="47" t="str">
        <f t="shared" si="324"/>
        <v/>
      </c>
    </row>
    <row r="20730" spans="11:11">
      <c r="K20730" s="47" t="str">
        <f t="shared" si="324"/>
        <v/>
      </c>
    </row>
    <row r="20731" spans="11:11">
      <c r="K20731" s="47" t="str">
        <f t="shared" si="324"/>
        <v/>
      </c>
    </row>
    <row r="20732" spans="11:11">
      <c r="K20732" s="47" t="str">
        <f t="shared" si="324"/>
        <v/>
      </c>
    </row>
    <row r="20733" spans="11:11">
      <c r="K20733" s="47" t="str">
        <f t="shared" si="324"/>
        <v/>
      </c>
    </row>
    <row r="20734" spans="11:11">
      <c r="K20734" s="47" t="str">
        <f t="shared" si="324"/>
        <v/>
      </c>
    </row>
    <row r="20735" spans="11:11">
      <c r="K20735" s="47" t="str">
        <f t="shared" si="324"/>
        <v/>
      </c>
    </row>
    <row r="20736" spans="11:11">
      <c r="K20736" s="47" t="str">
        <f t="shared" si="324"/>
        <v/>
      </c>
    </row>
    <row r="20737" spans="11:11">
      <c r="K20737" s="47" t="str">
        <f t="shared" si="324"/>
        <v/>
      </c>
    </row>
    <row r="20738" spans="11:11">
      <c r="K20738" s="47" t="str">
        <f t="shared" si="324"/>
        <v/>
      </c>
    </row>
    <row r="20739" spans="11:11">
      <c r="K20739" s="47" t="str">
        <f t="shared" si="324"/>
        <v/>
      </c>
    </row>
    <row r="20740" spans="11:11">
      <c r="K20740" s="47" t="str">
        <f t="shared" si="324"/>
        <v/>
      </c>
    </row>
    <row r="20741" spans="11:11">
      <c r="K20741" s="47" t="str">
        <f t="shared" si="324"/>
        <v/>
      </c>
    </row>
    <row r="20742" spans="11:11">
      <c r="K20742" s="47" t="str">
        <f t="shared" si="324"/>
        <v/>
      </c>
    </row>
    <row r="20743" spans="11:11">
      <c r="K20743" s="47" t="str">
        <f t="shared" si="324"/>
        <v/>
      </c>
    </row>
    <row r="20744" spans="11:11">
      <c r="K20744" s="47" t="str">
        <f t="shared" si="324"/>
        <v/>
      </c>
    </row>
    <row r="20745" spans="11:11">
      <c r="K20745" s="47" t="str">
        <f t="shared" si="324"/>
        <v/>
      </c>
    </row>
    <row r="20746" spans="11:11">
      <c r="K20746" s="47" t="str">
        <f t="shared" si="324"/>
        <v/>
      </c>
    </row>
    <row r="20747" spans="11:11">
      <c r="K20747" s="47" t="str">
        <f t="shared" si="324"/>
        <v/>
      </c>
    </row>
    <row r="20748" spans="11:11">
      <c r="K20748" s="47" t="str">
        <f t="shared" si="324"/>
        <v/>
      </c>
    </row>
    <row r="20749" spans="11:11">
      <c r="K20749" s="47" t="str">
        <f t="shared" si="324"/>
        <v/>
      </c>
    </row>
    <row r="20750" spans="11:11">
      <c r="K20750" s="47" t="str">
        <f t="shared" si="324"/>
        <v/>
      </c>
    </row>
    <row r="20751" spans="11:11">
      <c r="K20751" s="47" t="str">
        <f t="shared" si="324"/>
        <v/>
      </c>
    </row>
    <row r="20752" spans="11:11">
      <c r="K20752" s="47" t="str">
        <f t="shared" si="324"/>
        <v/>
      </c>
    </row>
    <row r="20753" spans="11:11">
      <c r="K20753" s="47" t="str">
        <f t="shared" si="324"/>
        <v/>
      </c>
    </row>
    <row r="20754" spans="11:11">
      <c r="K20754" s="47" t="str">
        <f t="shared" si="324"/>
        <v/>
      </c>
    </row>
    <row r="20755" spans="11:11">
      <c r="K20755" s="47" t="str">
        <f t="shared" ref="K20755:K20818" si="325">LEFT(C20755,2)</f>
        <v/>
      </c>
    </row>
    <row r="20756" spans="11:11">
      <c r="K20756" s="47" t="str">
        <f t="shared" si="325"/>
        <v/>
      </c>
    </row>
    <row r="20757" spans="11:11">
      <c r="K20757" s="47" t="str">
        <f t="shared" si="325"/>
        <v/>
      </c>
    </row>
    <row r="20758" spans="11:11">
      <c r="K20758" s="47" t="str">
        <f t="shared" si="325"/>
        <v/>
      </c>
    </row>
    <row r="20759" spans="11:11">
      <c r="K20759" s="47" t="str">
        <f t="shared" si="325"/>
        <v/>
      </c>
    </row>
    <row r="20760" spans="11:11">
      <c r="K20760" s="47" t="str">
        <f t="shared" si="325"/>
        <v/>
      </c>
    </row>
    <row r="20761" spans="11:11">
      <c r="K20761" s="47" t="str">
        <f t="shared" si="325"/>
        <v/>
      </c>
    </row>
    <row r="20762" spans="11:11">
      <c r="K20762" s="47" t="str">
        <f t="shared" si="325"/>
        <v/>
      </c>
    </row>
    <row r="20763" spans="11:11">
      <c r="K20763" s="47" t="str">
        <f t="shared" si="325"/>
        <v/>
      </c>
    </row>
    <row r="20764" spans="11:11">
      <c r="K20764" s="47" t="str">
        <f t="shared" si="325"/>
        <v/>
      </c>
    </row>
    <row r="20765" spans="11:11">
      <c r="K20765" s="47" t="str">
        <f t="shared" si="325"/>
        <v/>
      </c>
    </row>
    <row r="20766" spans="11:11">
      <c r="K20766" s="47" t="str">
        <f t="shared" si="325"/>
        <v/>
      </c>
    </row>
    <row r="20767" spans="11:11">
      <c r="K20767" s="47" t="str">
        <f t="shared" si="325"/>
        <v/>
      </c>
    </row>
    <row r="20768" spans="11:11">
      <c r="K20768" s="47" t="str">
        <f t="shared" si="325"/>
        <v/>
      </c>
    </row>
    <row r="20769" spans="11:11">
      <c r="K20769" s="47" t="str">
        <f t="shared" si="325"/>
        <v/>
      </c>
    </row>
    <row r="20770" spans="11:11">
      <c r="K20770" s="47" t="str">
        <f t="shared" si="325"/>
        <v/>
      </c>
    </row>
    <row r="20771" spans="11:11">
      <c r="K20771" s="47" t="str">
        <f t="shared" si="325"/>
        <v/>
      </c>
    </row>
    <row r="20772" spans="11:11">
      <c r="K20772" s="47" t="str">
        <f t="shared" si="325"/>
        <v/>
      </c>
    </row>
    <row r="20773" spans="11:11">
      <c r="K20773" s="47" t="str">
        <f t="shared" si="325"/>
        <v/>
      </c>
    </row>
    <row r="20774" spans="11:11">
      <c r="K20774" s="47" t="str">
        <f t="shared" si="325"/>
        <v/>
      </c>
    </row>
    <row r="20775" spans="11:11">
      <c r="K20775" s="47" t="str">
        <f t="shared" si="325"/>
        <v/>
      </c>
    </row>
    <row r="20776" spans="11:11">
      <c r="K20776" s="47" t="str">
        <f t="shared" si="325"/>
        <v/>
      </c>
    </row>
    <row r="20777" spans="11:11">
      <c r="K20777" s="47" t="str">
        <f t="shared" si="325"/>
        <v/>
      </c>
    </row>
    <row r="20778" spans="11:11">
      <c r="K20778" s="47" t="str">
        <f t="shared" si="325"/>
        <v/>
      </c>
    </row>
    <row r="20779" spans="11:11">
      <c r="K20779" s="47" t="str">
        <f t="shared" si="325"/>
        <v/>
      </c>
    </row>
    <row r="20780" spans="11:11">
      <c r="K20780" s="47" t="str">
        <f t="shared" si="325"/>
        <v/>
      </c>
    </row>
    <row r="20781" spans="11:11">
      <c r="K20781" s="47" t="str">
        <f t="shared" si="325"/>
        <v/>
      </c>
    </row>
    <row r="20782" spans="11:11">
      <c r="K20782" s="47" t="str">
        <f t="shared" si="325"/>
        <v/>
      </c>
    </row>
    <row r="20783" spans="11:11">
      <c r="K20783" s="47" t="str">
        <f t="shared" si="325"/>
        <v/>
      </c>
    </row>
    <row r="20784" spans="11:11">
      <c r="K20784" s="47" t="str">
        <f t="shared" si="325"/>
        <v/>
      </c>
    </row>
    <row r="20785" spans="11:11">
      <c r="K20785" s="47" t="str">
        <f t="shared" si="325"/>
        <v/>
      </c>
    </row>
    <row r="20786" spans="11:11">
      <c r="K20786" s="47" t="str">
        <f t="shared" si="325"/>
        <v/>
      </c>
    </row>
    <row r="20787" spans="11:11">
      <c r="K20787" s="47" t="str">
        <f t="shared" si="325"/>
        <v/>
      </c>
    </row>
    <row r="20788" spans="11:11">
      <c r="K20788" s="47" t="str">
        <f t="shared" si="325"/>
        <v/>
      </c>
    </row>
    <row r="20789" spans="11:11">
      <c r="K20789" s="47" t="str">
        <f t="shared" si="325"/>
        <v/>
      </c>
    </row>
    <row r="20790" spans="11:11">
      <c r="K20790" s="47" t="str">
        <f t="shared" si="325"/>
        <v/>
      </c>
    </row>
    <row r="20791" spans="11:11">
      <c r="K20791" s="47" t="str">
        <f t="shared" si="325"/>
        <v/>
      </c>
    </row>
    <row r="20792" spans="11:11">
      <c r="K20792" s="47" t="str">
        <f t="shared" si="325"/>
        <v/>
      </c>
    </row>
    <row r="20793" spans="11:11">
      <c r="K20793" s="47" t="str">
        <f t="shared" si="325"/>
        <v/>
      </c>
    </row>
    <row r="20794" spans="11:11">
      <c r="K20794" s="47" t="str">
        <f t="shared" si="325"/>
        <v/>
      </c>
    </row>
    <row r="20795" spans="11:11">
      <c r="K20795" s="47" t="str">
        <f t="shared" si="325"/>
        <v/>
      </c>
    </row>
    <row r="20796" spans="11:11">
      <c r="K20796" s="47" t="str">
        <f t="shared" si="325"/>
        <v/>
      </c>
    </row>
    <row r="20797" spans="11:11">
      <c r="K20797" s="47" t="str">
        <f t="shared" si="325"/>
        <v/>
      </c>
    </row>
    <row r="20798" spans="11:11">
      <c r="K20798" s="47" t="str">
        <f t="shared" si="325"/>
        <v/>
      </c>
    </row>
    <row r="20799" spans="11:11">
      <c r="K20799" s="47" t="str">
        <f t="shared" si="325"/>
        <v/>
      </c>
    </row>
    <row r="20800" spans="11:11">
      <c r="K20800" s="47" t="str">
        <f t="shared" si="325"/>
        <v/>
      </c>
    </row>
    <row r="20801" spans="11:11">
      <c r="K20801" s="47" t="str">
        <f t="shared" si="325"/>
        <v/>
      </c>
    </row>
    <row r="20802" spans="11:11">
      <c r="K20802" s="47" t="str">
        <f t="shared" si="325"/>
        <v/>
      </c>
    </row>
    <row r="20803" spans="11:11">
      <c r="K20803" s="47" t="str">
        <f t="shared" si="325"/>
        <v/>
      </c>
    </row>
    <row r="20804" spans="11:11">
      <c r="K20804" s="47" t="str">
        <f t="shared" si="325"/>
        <v/>
      </c>
    </row>
    <row r="20805" spans="11:11">
      <c r="K20805" s="47" t="str">
        <f t="shared" si="325"/>
        <v/>
      </c>
    </row>
    <row r="20806" spans="11:11">
      <c r="K20806" s="47" t="str">
        <f t="shared" si="325"/>
        <v/>
      </c>
    </row>
    <row r="20807" spans="11:11">
      <c r="K20807" s="47" t="str">
        <f t="shared" si="325"/>
        <v/>
      </c>
    </row>
    <row r="20808" spans="11:11">
      <c r="K20808" s="47" t="str">
        <f t="shared" si="325"/>
        <v/>
      </c>
    </row>
    <row r="20809" spans="11:11">
      <c r="K20809" s="47" t="str">
        <f t="shared" si="325"/>
        <v/>
      </c>
    </row>
    <row r="20810" spans="11:11">
      <c r="K20810" s="47" t="str">
        <f t="shared" si="325"/>
        <v/>
      </c>
    </row>
    <row r="20811" spans="11:11">
      <c r="K20811" s="47" t="str">
        <f t="shared" si="325"/>
        <v/>
      </c>
    </row>
    <row r="20812" spans="11:11">
      <c r="K20812" s="47" t="str">
        <f t="shared" si="325"/>
        <v/>
      </c>
    </row>
    <row r="20813" spans="11:11">
      <c r="K20813" s="47" t="str">
        <f t="shared" si="325"/>
        <v/>
      </c>
    </row>
    <row r="20814" spans="11:11">
      <c r="K20814" s="47" t="str">
        <f t="shared" si="325"/>
        <v/>
      </c>
    </row>
    <row r="20815" spans="11:11">
      <c r="K20815" s="47" t="str">
        <f t="shared" si="325"/>
        <v/>
      </c>
    </row>
    <row r="20816" spans="11:11">
      <c r="K20816" s="47" t="str">
        <f t="shared" si="325"/>
        <v/>
      </c>
    </row>
    <row r="20817" spans="11:11">
      <c r="K20817" s="47" t="str">
        <f t="shared" si="325"/>
        <v/>
      </c>
    </row>
    <row r="20818" spans="11:11">
      <c r="K20818" s="47" t="str">
        <f t="shared" si="325"/>
        <v/>
      </c>
    </row>
    <row r="20819" spans="11:11">
      <c r="K20819" s="47" t="str">
        <f t="shared" ref="K20819:K20882" si="326">LEFT(C20819,2)</f>
        <v/>
      </c>
    </row>
    <row r="20820" spans="11:11">
      <c r="K20820" s="47" t="str">
        <f t="shared" si="326"/>
        <v/>
      </c>
    </row>
    <row r="20821" spans="11:11">
      <c r="K20821" s="47" t="str">
        <f t="shared" si="326"/>
        <v/>
      </c>
    </row>
    <row r="20822" spans="11:11">
      <c r="K20822" s="47" t="str">
        <f t="shared" si="326"/>
        <v/>
      </c>
    </row>
    <row r="20823" spans="11:11">
      <c r="K20823" s="47" t="str">
        <f t="shared" si="326"/>
        <v/>
      </c>
    </row>
    <row r="20824" spans="11:11">
      <c r="K20824" s="47" t="str">
        <f t="shared" si="326"/>
        <v/>
      </c>
    </row>
    <row r="20825" spans="11:11">
      <c r="K20825" s="47" t="str">
        <f t="shared" si="326"/>
        <v/>
      </c>
    </row>
    <row r="20826" spans="11:11">
      <c r="K20826" s="47" t="str">
        <f t="shared" si="326"/>
        <v/>
      </c>
    </row>
    <row r="20827" spans="11:11">
      <c r="K20827" s="47" t="str">
        <f t="shared" si="326"/>
        <v/>
      </c>
    </row>
    <row r="20828" spans="11:11">
      <c r="K20828" s="47" t="str">
        <f t="shared" si="326"/>
        <v/>
      </c>
    </row>
    <row r="20829" spans="11:11">
      <c r="K20829" s="47" t="str">
        <f t="shared" si="326"/>
        <v/>
      </c>
    </row>
    <row r="20830" spans="11:11">
      <c r="K20830" s="47" t="str">
        <f t="shared" si="326"/>
        <v/>
      </c>
    </row>
    <row r="20831" spans="11:11">
      <c r="K20831" s="47" t="str">
        <f t="shared" si="326"/>
        <v/>
      </c>
    </row>
    <row r="20832" spans="11:11">
      <c r="K20832" s="47" t="str">
        <f t="shared" si="326"/>
        <v/>
      </c>
    </row>
    <row r="20833" spans="11:11">
      <c r="K20833" s="47" t="str">
        <f t="shared" si="326"/>
        <v/>
      </c>
    </row>
    <row r="20834" spans="11:11">
      <c r="K20834" s="47" t="str">
        <f t="shared" si="326"/>
        <v/>
      </c>
    </row>
    <row r="20835" spans="11:11">
      <c r="K20835" s="47" t="str">
        <f t="shared" si="326"/>
        <v/>
      </c>
    </row>
    <row r="20836" spans="11:11">
      <c r="K20836" s="47" t="str">
        <f t="shared" si="326"/>
        <v/>
      </c>
    </row>
    <row r="20837" spans="11:11">
      <c r="K20837" s="47" t="str">
        <f t="shared" si="326"/>
        <v/>
      </c>
    </row>
    <row r="20838" spans="11:11">
      <c r="K20838" s="47" t="str">
        <f t="shared" si="326"/>
        <v/>
      </c>
    </row>
    <row r="20839" spans="11:11">
      <c r="K20839" s="47" t="str">
        <f t="shared" si="326"/>
        <v/>
      </c>
    </row>
    <row r="20840" spans="11:11">
      <c r="K20840" s="47" t="str">
        <f t="shared" si="326"/>
        <v/>
      </c>
    </row>
    <row r="20841" spans="11:11">
      <c r="K20841" s="47" t="str">
        <f t="shared" si="326"/>
        <v/>
      </c>
    </row>
    <row r="20842" spans="11:11">
      <c r="K20842" s="47" t="str">
        <f t="shared" si="326"/>
        <v/>
      </c>
    </row>
    <row r="20843" spans="11:11">
      <c r="K20843" s="47" t="str">
        <f t="shared" si="326"/>
        <v/>
      </c>
    </row>
    <row r="20844" spans="11:11">
      <c r="K20844" s="47" t="str">
        <f t="shared" si="326"/>
        <v/>
      </c>
    </row>
    <row r="20845" spans="11:11">
      <c r="K20845" s="47" t="str">
        <f t="shared" si="326"/>
        <v/>
      </c>
    </row>
    <row r="20846" spans="11:11">
      <c r="K20846" s="47" t="str">
        <f t="shared" si="326"/>
        <v/>
      </c>
    </row>
    <row r="20847" spans="11:11">
      <c r="K20847" s="47" t="str">
        <f t="shared" si="326"/>
        <v/>
      </c>
    </row>
    <row r="20848" spans="11:11">
      <c r="K20848" s="47" t="str">
        <f t="shared" si="326"/>
        <v/>
      </c>
    </row>
    <row r="20849" spans="11:11">
      <c r="K20849" s="47" t="str">
        <f t="shared" si="326"/>
        <v/>
      </c>
    </row>
    <row r="20850" spans="11:11">
      <c r="K20850" s="47" t="str">
        <f t="shared" si="326"/>
        <v/>
      </c>
    </row>
    <row r="20851" spans="11:11">
      <c r="K20851" s="47" t="str">
        <f t="shared" si="326"/>
        <v/>
      </c>
    </row>
    <row r="20852" spans="11:11">
      <c r="K20852" s="47" t="str">
        <f t="shared" si="326"/>
        <v/>
      </c>
    </row>
    <row r="20853" spans="11:11">
      <c r="K20853" s="47" t="str">
        <f t="shared" si="326"/>
        <v/>
      </c>
    </row>
    <row r="20854" spans="11:11">
      <c r="K20854" s="47" t="str">
        <f t="shared" si="326"/>
        <v/>
      </c>
    </row>
    <row r="20855" spans="11:11">
      <c r="K20855" s="47" t="str">
        <f t="shared" si="326"/>
        <v/>
      </c>
    </row>
    <row r="20856" spans="11:11">
      <c r="K20856" s="47" t="str">
        <f t="shared" si="326"/>
        <v/>
      </c>
    </row>
    <row r="20857" spans="11:11">
      <c r="K20857" s="47" t="str">
        <f t="shared" si="326"/>
        <v/>
      </c>
    </row>
    <row r="20858" spans="11:11">
      <c r="K20858" s="47" t="str">
        <f t="shared" si="326"/>
        <v/>
      </c>
    </row>
    <row r="20859" spans="11:11">
      <c r="K20859" s="47" t="str">
        <f t="shared" si="326"/>
        <v/>
      </c>
    </row>
    <row r="20860" spans="11:11">
      <c r="K20860" s="47" t="str">
        <f t="shared" si="326"/>
        <v/>
      </c>
    </row>
    <row r="20861" spans="11:11">
      <c r="K20861" s="47" t="str">
        <f t="shared" si="326"/>
        <v/>
      </c>
    </row>
    <row r="20862" spans="11:11">
      <c r="K20862" s="47" t="str">
        <f t="shared" si="326"/>
        <v/>
      </c>
    </row>
    <row r="20863" spans="11:11">
      <c r="K20863" s="47" t="str">
        <f t="shared" si="326"/>
        <v/>
      </c>
    </row>
    <row r="20864" spans="11:11">
      <c r="K20864" s="47" t="str">
        <f t="shared" si="326"/>
        <v/>
      </c>
    </row>
    <row r="20865" spans="11:11">
      <c r="K20865" s="47" t="str">
        <f t="shared" si="326"/>
        <v/>
      </c>
    </row>
    <row r="20866" spans="11:11">
      <c r="K20866" s="47" t="str">
        <f t="shared" si="326"/>
        <v/>
      </c>
    </row>
    <row r="20867" spans="11:11">
      <c r="K20867" s="47" t="str">
        <f t="shared" si="326"/>
        <v/>
      </c>
    </row>
    <row r="20868" spans="11:11">
      <c r="K20868" s="47" t="str">
        <f t="shared" si="326"/>
        <v/>
      </c>
    </row>
    <row r="20869" spans="11:11">
      <c r="K20869" s="47" t="str">
        <f t="shared" si="326"/>
        <v/>
      </c>
    </row>
    <row r="20870" spans="11:11">
      <c r="K20870" s="47" t="str">
        <f t="shared" si="326"/>
        <v/>
      </c>
    </row>
    <row r="20871" spans="11:11">
      <c r="K20871" s="47" t="str">
        <f t="shared" si="326"/>
        <v/>
      </c>
    </row>
    <row r="20872" spans="11:11">
      <c r="K20872" s="47" t="str">
        <f t="shared" si="326"/>
        <v/>
      </c>
    </row>
    <row r="20873" spans="11:11">
      <c r="K20873" s="47" t="str">
        <f t="shared" si="326"/>
        <v/>
      </c>
    </row>
    <row r="20874" spans="11:11">
      <c r="K20874" s="47" t="str">
        <f t="shared" si="326"/>
        <v/>
      </c>
    </row>
    <row r="20875" spans="11:11">
      <c r="K20875" s="47" t="str">
        <f t="shared" si="326"/>
        <v/>
      </c>
    </row>
    <row r="20876" spans="11:11">
      <c r="K20876" s="47" t="str">
        <f t="shared" si="326"/>
        <v/>
      </c>
    </row>
    <row r="20877" spans="11:11">
      <c r="K20877" s="47" t="str">
        <f t="shared" si="326"/>
        <v/>
      </c>
    </row>
    <row r="20878" spans="11:11">
      <c r="K20878" s="47" t="str">
        <f t="shared" si="326"/>
        <v/>
      </c>
    </row>
    <row r="20879" spans="11:11">
      <c r="K20879" s="47" t="str">
        <f t="shared" si="326"/>
        <v/>
      </c>
    </row>
    <row r="20880" spans="11:11">
      <c r="K20880" s="47" t="str">
        <f t="shared" si="326"/>
        <v/>
      </c>
    </row>
    <row r="20881" spans="11:11">
      <c r="K20881" s="47" t="str">
        <f t="shared" si="326"/>
        <v/>
      </c>
    </row>
    <row r="20882" spans="11:11">
      <c r="K20882" s="47" t="str">
        <f t="shared" si="326"/>
        <v/>
      </c>
    </row>
    <row r="20883" spans="11:11">
      <c r="K20883" s="47" t="str">
        <f t="shared" ref="K20883:K20946" si="327">LEFT(C20883,2)</f>
        <v/>
      </c>
    </row>
    <row r="20884" spans="11:11">
      <c r="K20884" s="47" t="str">
        <f t="shared" si="327"/>
        <v/>
      </c>
    </row>
    <row r="20885" spans="11:11">
      <c r="K20885" s="47" t="str">
        <f t="shared" si="327"/>
        <v/>
      </c>
    </row>
    <row r="20886" spans="11:11">
      <c r="K20886" s="47" t="str">
        <f t="shared" si="327"/>
        <v/>
      </c>
    </row>
    <row r="20887" spans="11:11">
      <c r="K20887" s="47" t="str">
        <f t="shared" si="327"/>
        <v/>
      </c>
    </row>
    <row r="20888" spans="11:11">
      <c r="K20888" s="47" t="str">
        <f t="shared" si="327"/>
        <v/>
      </c>
    </row>
    <row r="20889" spans="11:11">
      <c r="K20889" s="47" t="str">
        <f t="shared" si="327"/>
        <v/>
      </c>
    </row>
    <row r="20890" spans="11:11">
      <c r="K20890" s="47" t="str">
        <f t="shared" si="327"/>
        <v/>
      </c>
    </row>
    <row r="20891" spans="11:11">
      <c r="K20891" s="47" t="str">
        <f t="shared" si="327"/>
        <v/>
      </c>
    </row>
    <row r="20892" spans="11:11">
      <c r="K20892" s="47" t="str">
        <f t="shared" si="327"/>
        <v/>
      </c>
    </row>
    <row r="20893" spans="11:11">
      <c r="K20893" s="47" t="str">
        <f t="shared" si="327"/>
        <v/>
      </c>
    </row>
    <row r="20894" spans="11:11">
      <c r="K20894" s="47" t="str">
        <f t="shared" si="327"/>
        <v/>
      </c>
    </row>
    <row r="20895" spans="11:11">
      <c r="K20895" s="47" t="str">
        <f t="shared" si="327"/>
        <v/>
      </c>
    </row>
    <row r="20896" spans="11:11">
      <c r="K20896" s="47" t="str">
        <f t="shared" si="327"/>
        <v/>
      </c>
    </row>
    <row r="20897" spans="11:11">
      <c r="K20897" s="47" t="str">
        <f t="shared" si="327"/>
        <v/>
      </c>
    </row>
    <row r="20898" spans="11:11">
      <c r="K20898" s="47" t="str">
        <f t="shared" si="327"/>
        <v/>
      </c>
    </row>
    <row r="20899" spans="11:11">
      <c r="K20899" s="47" t="str">
        <f t="shared" si="327"/>
        <v/>
      </c>
    </row>
    <row r="20900" spans="11:11">
      <c r="K20900" s="47" t="str">
        <f t="shared" si="327"/>
        <v/>
      </c>
    </row>
    <row r="20901" spans="11:11">
      <c r="K20901" s="47" t="str">
        <f t="shared" si="327"/>
        <v/>
      </c>
    </row>
    <row r="20902" spans="11:11">
      <c r="K20902" s="47" t="str">
        <f t="shared" si="327"/>
        <v/>
      </c>
    </row>
    <row r="20903" spans="11:11">
      <c r="K20903" s="47" t="str">
        <f t="shared" si="327"/>
        <v/>
      </c>
    </row>
    <row r="20904" spans="11:11">
      <c r="K20904" s="47" t="str">
        <f t="shared" si="327"/>
        <v/>
      </c>
    </row>
    <row r="20905" spans="11:11">
      <c r="K20905" s="47" t="str">
        <f t="shared" si="327"/>
        <v/>
      </c>
    </row>
    <row r="20906" spans="11:11">
      <c r="K20906" s="47" t="str">
        <f t="shared" si="327"/>
        <v/>
      </c>
    </row>
    <row r="20907" spans="11:11">
      <c r="K20907" s="47" t="str">
        <f t="shared" si="327"/>
        <v/>
      </c>
    </row>
    <row r="20908" spans="11:11">
      <c r="K20908" s="47" t="str">
        <f t="shared" si="327"/>
        <v/>
      </c>
    </row>
    <row r="20909" spans="11:11">
      <c r="K20909" s="47" t="str">
        <f t="shared" si="327"/>
        <v/>
      </c>
    </row>
    <row r="20910" spans="11:11">
      <c r="K20910" s="47" t="str">
        <f t="shared" si="327"/>
        <v/>
      </c>
    </row>
    <row r="20911" spans="11:11">
      <c r="K20911" s="47" t="str">
        <f t="shared" si="327"/>
        <v/>
      </c>
    </row>
    <row r="20912" spans="11:11">
      <c r="K20912" s="47" t="str">
        <f t="shared" si="327"/>
        <v/>
      </c>
    </row>
    <row r="20913" spans="11:11">
      <c r="K20913" s="47" t="str">
        <f t="shared" si="327"/>
        <v/>
      </c>
    </row>
    <row r="20914" spans="11:11">
      <c r="K20914" s="47" t="str">
        <f t="shared" si="327"/>
        <v/>
      </c>
    </row>
    <row r="20915" spans="11:11">
      <c r="K20915" s="47" t="str">
        <f t="shared" si="327"/>
        <v/>
      </c>
    </row>
    <row r="20916" spans="11:11">
      <c r="K20916" s="47" t="str">
        <f t="shared" si="327"/>
        <v/>
      </c>
    </row>
    <row r="20917" spans="11:11">
      <c r="K20917" s="47" t="str">
        <f t="shared" si="327"/>
        <v/>
      </c>
    </row>
    <row r="20918" spans="11:11">
      <c r="K20918" s="47" t="str">
        <f t="shared" si="327"/>
        <v/>
      </c>
    </row>
    <row r="20919" spans="11:11">
      <c r="K20919" s="47" t="str">
        <f t="shared" si="327"/>
        <v/>
      </c>
    </row>
    <row r="20920" spans="11:11">
      <c r="K20920" s="47" t="str">
        <f t="shared" si="327"/>
        <v/>
      </c>
    </row>
    <row r="20921" spans="11:11">
      <c r="K20921" s="47" t="str">
        <f t="shared" si="327"/>
        <v/>
      </c>
    </row>
    <row r="20922" spans="11:11">
      <c r="K20922" s="47" t="str">
        <f t="shared" si="327"/>
        <v/>
      </c>
    </row>
    <row r="20923" spans="11:11">
      <c r="K20923" s="47" t="str">
        <f t="shared" si="327"/>
        <v/>
      </c>
    </row>
    <row r="20924" spans="11:11">
      <c r="K20924" s="47" t="str">
        <f t="shared" si="327"/>
        <v/>
      </c>
    </row>
    <row r="20925" spans="11:11">
      <c r="K20925" s="47" t="str">
        <f t="shared" si="327"/>
        <v/>
      </c>
    </row>
    <row r="20926" spans="11:11">
      <c r="K20926" s="47" t="str">
        <f t="shared" si="327"/>
        <v/>
      </c>
    </row>
    <row r="20927" spans="11:11">
      <c r="K20927" s="47" t="str">
        <f t="shared" si="327"/>
        <v/>
      </c>
    </row>
    <row r="20928" spans="11:11">
      <c r="K20928" s="47" t="str">
        <f t="shared" si="327"/>
        <v/>
      </c>
    </row>
    <row r="20929" spans="11:11">
      <c r="K20929" s="47" t="str">
        <f t="shared" si="327"/>
        <v/>
      </c>
    </row>
    <row r="20930" spans="11:11">
      <c r="K20930" s="47" t="str">
        <f t="shared" si="327"/>
        <v/>
      </c>
    </row>
    <row r="20931" spans="11:11">
      <c r="K20931" s="47" t="str">
        <f t="shared" si="327"/>
        <v/>
      </c>
    </row>
    <row r="20932" spans="11:11">
      <c r="K20932" s="47" t="str">
        <f t="shared" si="327"/>
        <v/>
      </c>
    </row>
    <row r="20933" spans="11:11">
      <c r="K20933" s="47" t="str">
        <f t="shared" si="327"/>
        <v/>
      </c>
    </row>
    <row r="20934" spans="11:11">
      <c r="K20934" s="47" t="str">
        <f t="shared" si="327"/>
        <v/>
      </c>
    </row>
    <row r="20935" spans="11:11">
      <c r="K20935" s="47" t="str">
        <f t="shared" si="327"/>
        <v/>
      </c>
    </row>
    <row r="20936" spans="11:11">
      <c r="K20936" s="47" t="str">
        <f t="shared" si="327"/>
        <v/>
      </c>
    </row>
    <row r="20937" spans="11:11">
      <c r="K20937" s="47" t="str">
        <f t="shared" si="327"/>
        <v/>
      </c>
    </row>
    <row r="20938" spans="11:11">
      <c r="K20938" s="47" t="str">
        <f t="shared" si="327"/>
        <v/>
      </c>
    </row>
    <row r="20939" spans="11:11">
      <c r="K20939" s="47" t="str">
        <f t="shared" si="327"/>
        <v/>
      </c>
    </row>
    <row r="20940" spans="11:11">
      <c r="K20940" s="47" t="str">
        <f t="shared" si="327"/>
        <v/>
      </c>
    </row>
    <row r="20941" spans="11:11">
      <c r="K20941" s="47" t="str">
        <f t="shared" si="327"/>
        <v/>
      </c>
    </row>
    <row r="20942" spans="11:11">
      <c r="K20942" s="47" t="str">
        <f t="shared" si="327"/>
        <v/>
      </c>
    </row>
    <row r="20943" spans="11:11">
      <c r="K20943" s="47" t="str">
        <f t="shared" si="327"/>
        <v/>
      </c>
    </row>
    <row r="20944" spans="11:11">
      <c r="K20944" s="47" t="str">
        <f t="shared" si="327"/>
        <v/>
      </c>
    </row>
    <row r="20945" spans="11:11">
      <c r="K20945" s="47" t="str">
        <f t="shared" si="327"/>
        <v/>
      </c>
    </row>
    <row r="20946" spans="11:11">
      <c r="K20946" s="47" t="str">
        <f t="shared" si="327"/>
        <v/>
      </c>
    </row>
    <row r="20947" spans="11:11">
      <c r="K20947" s="47" t="str">
        <f t="shared" ref="K20947:K21010" si="328">LEFT(C20947,2)</f>
        <v/>
      </c>
    </row>
    <row r="20948" spans="11:11">
      <c r="K20948" s="47" t="str">
        <f t="shared" si="328"/>
        <v/>
      </c>
    </row>
    <row r="20949" spans="11:11">
      <c r="K20949" s="47" t="str">
        <f t="shared" si="328"/>
        <v/>
      </c>
    </row>
    <row r="20950" spans="11:11">
      <c r="K20950" s="47" t="str">
        <f t="shared" si="328"/>
        <v/>
      </c>
    </row>
    <row r="20951" spans="11:11">
      <c r="K20951" s="47" t="str">
        <f t="shared" si="328"/>
        <v/>
      </c>
    </row>
    <row r="20952" spans="11:11">
      <c r="K20952" s="47" t="str">
        <f t="shared" si="328"/>
        <v/>
      </c>
    </row>
    <row r="20953" spans="11:11">
      <c r="K20953" s="47" t="str">
        <f t="shared" si="328"/>
        <v/>
      </c>
    </row>
    <row r="20954" spans="11:11">
      <c r="K20954" s="47" t="str">
        <f t="shared" si="328"/>
        <v/>
      </c>
    </row>
    <row r="20955" spans="11:11">
      <c r="K20955" s="47" t="str">
        <f t="shared" si="328"/>
        <v/>
      </c>
    </row>
    <row r="20956" spans="11:11">
      <c r="K20956" s="47" t="str">
        <f t="shared" si="328"/>
        <v/>
      </c>
    </row>
    <row r="20957" spans="11:11">
      <c r="K20957" s="47" t="str">
        <f t="shared" si="328"/>
        <v/>
      </c>
    </row>
    <row r="20958" spans="11:11">
      <c r="K20958" s="47" t="str">
        <f t="shared" si="328"/>
        <v/>
      </c>
    </row>
    <row r="20959" spans="11:11">
      <c r="K20959" s="47" t="str">
        <f t="shared" si="328"/>
        <v/>
      </c>
    </row>
    <row r="20960" spans="11:11">
      <c r="K20960" s="47" t="str">
        <f t="shared" si="328"/>
        <v/>
      </c>
    </row>
    <row r="20961" spans="11:11">
      <c r="K20961" s="47" t="str">
        <f t="shared" si="328"/>
        <v/>
      </c>
    </row>
    <row r="20962" spans="11:11">
      <c r="K20962" s="47" t="str">
        <f t="shared" si="328"/>
        <v/>
      </c>
    </row>
    <row r="20963" spans="11:11">
      <c r="K20963" s="47" t="str">
        <f t="shared" si="328"/>
        <v/>
      </c>
    </row>
    <row r="20964" spans="11:11">
      <c r="K20964" s="47" t="str">
        <f t="shared" si="328"/>
        <v/>
      </c>
    </row>
    <row r="20965" spans="11:11">
      <c r="K20965" s="47" t="str">
        <f t="shared" si="328"/>
        <v/>
      </c>
    </row>
    <row r="20966" spans="11:11">
      <c r="K20966" s="47" t="str">
        <f t="shared" si="328"/>
        <v/>
      </c>
    </row>
    <row r="20967" spans="11:11">
      <c r="K20967" s="47" t="str">
        <f t="shared" si="328"/>
        <v/>
      </c>
    </row>
    <row r="20968" spans="11:11">
      <c r="K20968" s="47" t="str">
        <f t="shared" si="328"/>
        <v/>
      </c>
    </row>
    <row r="20969" spans="11:11">
      <c r="K20969" s="47" t="str">
        <f t="shared" si="328"/>
        <v/>
      </c>
    </row>
    <row r="20970" spans="11:11">
      <c r="K20970" s="47" t="str">
        <f t="shared" si="328"/>
        <v/>
      </c>
    </row>
    <row r="20971" spans="11:11">
      <c r="K20971" s="47" t="str">
        <f t="shared" si="328"/>
        <v/>
      </c>
    </row>
    <row r="20972" spans="11:11">
      <c r="K20972" s="47" t="str">
        <f t="shared" si="328"/>
        <v/>
      </c>
    </row>
    <row r="20973" spans="11:11">
      <c r="K20973" s="47" t="str">
        <f t="shared" si="328"/>
        <v/>
      </c>
    </row>
    <row r="20974" spans="11:11">
      <c r="K20974" s="47" t="str">
        <f t="shared" si="328"/>
        <v/>
      </c>
    </row>
    <row r="20975" spans="11:11">
      <c r="K20975" s="47" t="str">
        <f t="shared" si="328"/>
        <v/>
      </c>
    </row>
    <row r="20976" spans="11:11">
      <c r="K20976" s="47" t="str">
        <f t="shared" si="328"/>
        <v/>
      </c>
    </row>
    <row r="20977" spans="11:11">
      <c r="K20977" s="47" t="str">
        <f t="shared" si="328"/>
        <v/>
      </c>
    </row>
    <row r="20978" spans="11:11">
      <c r="K20978" s="47" t="str">
        <f t="shared" si="328"/>
        <v/>
      </c>
    </row>
    <row r="20979" spans="11:11">
      <c r="K20979" s="47" t="str">
        <f t="shared" si="328"/>
        <v/>
      </c>
    </row>
    <row r="20980" spans="11:11">
      <c r="K20980" s="47" t="str">
        <f t="shared" si="328"/>
        <v/>
      </c>
    </row>
    <row r="20981" spans="11:11">
      <c r="K20981" s="47" t="str">
        <f t="shared" si="328"/>
        <v/>
      </c>
    </row>
    <row r="20982" spans="11:11">
      <c r="K20982" s="47" t="str">
        <f t="shared" si="328"/>
        <v/>
      </c>
    </row>
    <row r="20983" spans="11:11">
      <c r="K20983" s="47" t="str">
        <f t="shared" si="328"/>
        <v/>
      </c>
    </row>
    <row r="20984" spans="11:11">
      <c r="K20984" s="47" t="str">
        <f t="shared" si="328"/>
        <v/>
      </c>
    </row>
    <row r="20985" spans="11:11">
      <c r="K20985" s="47" t="str">
        <f t="shared" si="328"/>
        <v/>
      </c>
    </row>
    <row r="20986" spans="11:11">
      <c r="K20986" s="47" t="str">
        <f t="shared" si="328"/>
        <v/>
      </c>
    </row>
    <row r="20987" spans="11:11">
      <c r="K20987" s="47" t="str">
        <f t="shared" si="328"/>
        <v/>
      </c>
    </row>
    <row r="20988" spans="11:11">
      <c r="K20988" s="47" t="str">
        <f t="shared" si="328"/>
        <v/>
      </c>
    </row>
    <row r="20989" spans="11:11">
      <c r="K20989" s="47" t="str">
        <f t="shared" si="328"/>
        <v/>
      </c>
    </row>
    <row r="20990" spans="11:11">
      <c r="K20990" s="47" t="str">
        <f t="shared" si="328"/>
        <v/>
      </c>
    </row>
    <row r="20991" spans="11:11">
      <c r="K20991" s="47" t="str">
        <f t="shared" si="328"/>
        <v/>
      </c>
    </row>
    <row r="20992" spans="11:11">
      <c r="K20992" s="47" t="str">
        <f t="shared" si="328"/>
        <v/>
      </c>
    </row>
    <row r="20993" spans="11:11">
      <c r="K20993" s="47" t="str">
        <f t="shared" si="328"/>
        <v/>
      </c>
    </row>
    <row r="20994" spans="11:11">
      <c r="K20994" s="47" t="str">
        <f t="shared" si="328"/>
        <v/>
      </c>
    </row>
    <row r="20995" spans="11:11">
      <c r="K20995" s="47" t="str">
        <f t="shared" si="328"/>
        <v/>
      </c>
    </row>
    <row r="20996" spans="11:11">
      <c r="K20996" s="47" t="str">
        <f t="shared" si="328"/>
        <v/>
      </c>
    </row>
    <row r="20997" spans="11:11">
      <c r="K20997" s="47" t="str">
        <f t="shared" si="328"/>
        <v/>
      </c>
    </row>
    <row r="20998" spans="11:11">
      <c r="K20998" s="47" t="str">
        <f t="shared" si="328"/>
        <v/>
      </c>
    </row>
    <row r="20999" spans="11:11">
      <c r="K20999" s="47" t="str">
        <f t="shared" si="328"/>
        <v/>
      </c>
    </row>
    <row r="21000" spans="11:11">
      <c r="K21000" s="47" t="str">
        <f t="shared" si="328"/>
        <v/>
      </c>
    </row>
    <row r="21001" spans="11:11">
      <c r="K21001" s="47" t="str">
        <f t="shared" si="328"/>
        <v/>
      </c>
    </row>
    <row r="21002" spans="11:11">
      <c r="K21002" s="47" t="str">
        <f t="shared" si="328"/>
        <v/>
      </c>
    </row>
    <row r="21003" spans="11:11">
      <c r="K21003" s="47" t="str">
        <f t="shared" si="328"/>
        <v/>
      </c>
    </row>
    <row r="21004" spans="11:11">
      <c r="K21004" s="47" t="str">
        <f t="shared" si="328"/>
        <v/>
      </c>
    </row>
    <row r="21005" spans="11:11">
      <c r="K21005" s="47" t="str">
        <f t="shared" si="328"/>
        <v/>
      </c>
    </row>
    <row r="21006" spans="11:11">
      <c r="K21006" s="47" t="str">
        <f t="shared" si="328"/>
        <v/>
      </c>
    </row>
    <row r="21007" spans="11:11">
      <c r="K21007" s="47" t="str">
        <f t="shared" si="328"/>
        <v/>
      </c>
    </row>
    <row r="21008" spans="11:11">
      <c r="K21008" s="47" t="str">
        <f t="shared" si="328"/>
        <v/>
      </c>
    </row>
    <row r="21009" spans="11:11">
      <c r="K21009" s="47" t="str">
        <f t="shared" si="328"/>
        <v/>
      </c>
    </row>
    <row r="21010" spans="11:11">
      <c r="K21010" s="47" t="str">
        <f t="shared" si="328"/>
        <v/>
      </c>
    </row>
    <row r="21011" spans="11:11">
      <c r="K21011" s="47" t="str">
        <f t="shared" ref="K21011:K21074" si="329">LEFT(C21011,2)</f>
        <v/>
      </c>
    </row>
    <row r="21012" spans="11:11">
      <c r="K21012" s="47" t="str">
        <f t="shared" si="329"/>
        <v/>
      </c>
    </row>
    <row r="21013" spans="11:11">
      <c r="K21013" s="47" t="str">
        <f t="shared" si="329"/>
        <v/>
      </c>
    </row>
    <row r="21014" spans="11:11">
      <c r="K21014" s="47" t="str">
        <f t="shared" si="329"/>
        <v/>
      </c>
    </row>
    <row r="21015" spans="11:11">
      <c r="K21015" s="47" t="str">
        <f t="shared" si="329"/>
        <v/>
      </c>
    </row>
    <row r="21016" spans="11:11">
      <c r="K21016" s="47" t="str">
        <f t="shared" si="329"/>
        <v/>
      </c>
    </row>
    <row r="21017" spans="11:11">
      <c r="K21017" s="47" t="str">
        <f t="shared" si="329"/>
        <v/>
      </c>
    </row>
    <row r="21018" spans="11:11">
      <c r="K21018" s="47" t="str">
        <f t="shared" si="329"/>
        <v/>
      </c>
    </row>
    <row r="21019" spans="11:11">
      <c r="K21019" s="47" t="str">
        <f t="shared" si="329"/>
        <v/>
      </c>
    </row>
    <row r="21020" spans="11:11">
      <c r="K21020" s="47" t="str">
        <f t="shared" si="329"/>
        <v/>
      </c>
    </row>
    <row r="21021" spans="11:11">
      <c r="K21021" s="47" t="str">
        <f t="shared" si="329"/>
        <v/>
      </c>
    </row>
    <row r="21022" spans="11:11">
      <c r="K21022" s="47" t="str">
        <f t="shared" si="329"/>
        <v/>
      </c>
    </row>
    <row r="21023" spans="11:11">
      <c r="K21023" s="47" t="str">
        <f t="shared" si="329"/>
        <v/>
      </c>
    </row>
    <row r="21024" spans="11:11">
      <c r="K21024" s="47" t="str">
        <f t="shared" si="329"/>
        <v/>
      </c>
    </row>
    <row r="21025" spans="11:11">
      <c r="K21025" s="47" t="str">
        <f t="shared" si="329"/>
        <v/>
      </c>
    </row>
    <row r="21026" spans="11:11">
      <c r="K21026" s="47" t="str">
        <f t="shared" si="329"/>
        <v/>
      </c>
    </row>
    <row r="21027" spans="11:11">
      <c r="K21027" s="47" t="str">
        <f t="shared" si="329"/>
        <v/>
      </c>
    </row>
    <row r="21028" spans="11:11">
      <c r="K21028" s="47" t="str">
        <f t="shared" si="329"/>
        <v/>
      </c>
    </row>
    <row r="21029" spans="11:11">
      <c r="K21029" s="47" t="str">
        <f t="shared" si="329"/>
        <v/>
      </c>
    </row>
    <row r="21030" spans="11:11">
      <c r="K21030" s="47" t="str">
        <f t="shared" si="329"/>
        <v/>
      </c>
    </row>
    <row r="21031" spans="11:11">
      <c r="K21031" s="47" t="str">
        <f t="shared" si="329"/>
        <v/>
      </c>
    </row>
    <row r="21032" spans="11:11">
      <c r="K21032" s="47" t="str">
        <f t="shared" si="329"/>
        <v/>
      </c>
    </row>
    <row r="21033" spans="11:11">
      <c r="K21033" s="47" t="str">
        <f t="shared" si="329"/>
        <v/>
      </c>
    </row>
    <row r="21034" spans="11:11">
      <c r="K21034" s="47" t="str">
        <f t="shared" si="329"/>
        <v/>
      </c>
    </row>
    <row r="21035" spans="11:11">
      <c r="K21035" s="47" t="str">
        <f t="shared" si="329"/>
        <v/>
      </c>
    </row>
    <row r="21036" spans="11:11">
      <c r="K21036" s="47" t="str">
        <f t="shared" si="329"/>
        <v/>
      </c>
    </row>
    <row r="21037" spans="11:11">
      <c r="K21037" s="47" t="str">
        <f t="shared" si="329"/>
        <v/>
      </c>
    </row>
    <row r="21038" spans="11:11">
      <c r="K21038" s="47" t="str">
        <f t="shared" si="329"/>
        <v/>
      </c>
    </row>
    <row r="21039" spans="11:11">
      <c r="K21039" s="47" t="str">
        <f t="shared" si="329"/>
        <v/>
      </c>
    </row>
    <row r="21040" spans="11:11">
      <c r="K21040" s="47" t="str">
        <f t="shared" si="329"/>
        <v/>
      </c>
    </row>
    <row r="21041" spans="11:11">
      <c r="K21041" s="47" t="str">
        <f t="shared" si="329"/>
        <v/>
      </c>
    </row>
    <row r="21042" spans="11:11">
      <c r="K21042" s="47" t="str">
        <f t="shared" si="329"/>
        <v/>
      </c>
    </row>
    <row r="21043" spans="11:11">
      <c r="K21043" s="47" t="str">
        <f t="shared" si="329"/>
        <v/>
      </c>
    </row>
    <row r="21044" spans="11:11">
      <c r="K21044" s="47" t="str">
        <f t="shared" si="329"/>
        <v/>
      </c>
    </row>
    <row r="21045" spans="11:11">
      <c r="K21045" s="47" t="str">
        <f t="shared" si="329"/>
        <v/>
      </c>
    </row>
    <row r="21046" spans="11:11">
      <c r="K21046" s="47" t="str">
        <f t="shared" si="329"/>
        <v/>
      </c>
    </row>
    <row r="21047" spans="11:11">
      <c r="K21047" s="47" t="str">
        <f t="shared" si="329"/>
        <v/>
      </c>
    </row>
    <row r="21048" spans="11:11">
      <c r="K21048" s="47" t="str">
        <f t="shared" si="329"/>
        <v/>
      </c>
    </row>
    <row r="21049" spans="11:11">
      <c r="K21049" s="47" t="str">
        <f t="shared" si="329"/>
        <v/>
      </c>
    </row>
    <row r="21050" spans="11:11">
      <c r="K21050" s="47" t="str">
        <f t="shared" si="329"/>
        <v/>
      </c>
    </row>
    <row r="21051" spans="11:11">
      <c r="K21051" s="47" t="str">
        <f t="shared" si="329"/>
        <v/>
      </c>
    </row>
    <row r="21052" spans="11:11">
      <c r="K21052" s="47" t="str">
        <f t="shared" si="329"/>
        <v/>
      </c>
    </row>
    <row r="21053" spans="11:11">
      <c r="K21053" s="47" t="str">
        <f t="shared" si="329"/>
        <v/>
      </c>
    </row>
    <row r="21054" spans="11:11">
      <c r="K21054" s="47" t="str">
        <f t="shared" si="329"/>
        <v/>
      </c>
    </row>
    <row r="21055" spans="11:11">
      <c r="K21055" s="47" t="str">
        <f t="shared" si="329"/>
        <v/>
      </c>
    </row>
    <row r="21056" spans="11:11">
      <c r="K21056" s="47" t="str">
        <f t="shared" si="329"/>
        <v/>
      </c>
    </row>
    <row r="21057" spans="11:11">
      <c r="K21057" s="47" t="str">
        <f t="shared" si="329"/>
        <v/>
      </c>
    </row>
    <row r="21058" spans="11:11">
      <c r="K21058" s="47" t="str">
        <f t="shared" si="329"/>
        <v/>
      </c>
    </row>
    <row r="21059" spans="11:11">
      <c r="K21059" s="47" t="str">
        <f t="shared" si="329"/>
        <v/>
      </c>
    </row>
    <row r="21060" spans="11:11">
      <c r="K21060" s="47" t="str">
        <f t="shared" si="329"/>
        <v/>
      </c>
    </row>
    <row r="21061" spans="11:11">
      <c r="K21061" s="47" t="str">
        <f t="shared" si="329"/>
        <v/>
      </c>
    </row>
    <row r="21062" spans="11:11">
      <c r="K21062" s="47" t="str">
        <f t="shared" si="329"/>
        <v/>
      </c>
    </row>
    <row r="21063" spans="11:11">
      <c r="K21063" s="47" t="str">
        <f t="shared" si="329"/>
        <v/>
      </c>
    </row>
    <row r="21064" spans="11:11">
      <c r="K21064" s="47" t="str">
        <f t="shared" si="329"/>
        <v/>
      </c>
    </row>
    <row r="21065" spans="11:11">
      <c r="K21065" s="47" t="str">
        <f t="shared" si="329"/>
        <v/>
      </c>
    </row>
    <row r="21066" spans="11:11">
      <c r="K21066" s="47" t="str">
        <f t="shared" si="329"/>
        <v/>
      </c>
    </row>
    <row r="21067" spans="11:11">
      <c r="K21067" s="47" t="str">
        <f t="shared" si="329"/>
        <v/>
      </c>
    </row>
    <row r="21068" spans="11:11">
      <c r="K21068" s="47" t="str">
        <f t="shared" si="329"/>
        <v/>
      </c>
    </row>
    <row r="21069" spans="11:11">
      <c r="K21069" s="47" t="str">
        <f t="shared" si="329"/>
        <v/>
      </c>
    </row>
    <row r="21070" spans="11:11">
      <c r="K21070" s="47" t="str">
        <f t="shared" si="329"/>
        <v/>
      </c>
    </row>
    <row r="21071" spans="11:11">
      <c r="K21071" s="47" t="str">
        <f t="shared" si="329"/>
        <v/>
      </c>
    </row>
    <row r="21072" spans="11:11">
      <c r="K21072" s="47" t="str">
        <f t="shared" si="329"/>
        <v/>
      </c>
    </row>
    <row r="21073" spans="11:11">
      <c r="K21073" s="47" t="str">
        <f t="shared" si="329"/>
        <v/>
      </c>
    </row>
    <row r="21074" spans="11:11">
      <c r="K21074" s="47" t="str">
        <f t="shared" si="329"/>
        <v/>
      </c>
    </row>
    <row r="21075" spans="11:11">
      <c r="K21075" s="47" t="str">
        <f t="shared" ref="K21075:K21138" si="330">LEFT(C21075,2)</f>
        <v/>
      </c>
    </row>
    <row r="21076" spans="11:11">
      <c r="K21076" s="47" t="str">
        <f t="shared" si="330"/>
        <v/>
      </c>
    </row>
    <row r="21077" spans="11:11">
      <c r="K21077" s="47" t="str">
        <f t="shared" si="330"/>
        <v/>
      </c>
    </row>
    <row r="21078" spans="11:11">
      <c r="K21078" s="47" t="str">
        <f t="shared" si="330"/>
        <v/>
      </c>
    </row>
    <row r="21079" spans="11:11">
      <c r="K21079" s="47" t="str">
        <f t="shared" si="330"/>
        <v/>
      </c>
    </row>
    <row r="21080" spans="11:11">
      <c r="K21080" s="47" t="str">
        <f t="shared" si="330"/>
        <v/>
      </c>
    </row>
    <row r="21081" spans="11:11">
      <c r="K21081" s="47" t="str">
        <f t="shared" si="330"/>
        <v/>
      </c>
    </row>
    <row r="21082" spans="11:11">
      <c r="K21082" s="47" t="str">
        <f t="shared" si="330"/>
        <v/>
      </c>
    </row>
    <row r="21083" spans="11:11">
      <c r="K21083" s="47" t="str">
        <f t="shared" si="330"/>
        <v/>
      </c>
    </row>
    <row r="21084" spans="11:11">
      <c r="K21084" s="47" t="str">
        <f t="shared" si="330"/>
        <v/>
      </c>
    </row>
    <row r="21085" spans="11:11">
      <c r="K21085" s="47" t="str">
        <f t="shared" si="330"/>
        <v/>
      </c>
    </row>
    <row r="21086" spans="11:11">
      <c r="K21086" s="47" t="str">
        <f t="shared" si="330"/>
        <v/>
      </c>
    </row>
    <row r="21087" spans="11:11">
      <c r="K21087" s="47" t="str">
        <f t="shared" si="330"/>
        <v/>
      </c>
    </row>
    <row r="21088" spans="11:11">
      <c r="K21088" s="47" t="str">
        <f t="shared" si="330"/>
        <v/>
      </c>
    </row>
    <row r="21089" spans="11:11">
      <c r="K21089" s="47" t="str">
        <f t="shared" si="330"/>
        <v/>
      </c>
    </row>
    <row r="21090" spans="11:11">
      <c r="K21090" s="47" t="str">
        <f t="shared" si="330"/>
        <v/>
      </c>
    </row>
    <row r="21091" spans="11:11">
      <c r="K21091" s="47" t="str">
        <f t="shared" si="330"/>
        <v/>
      </c>
    </row>
    <row r="21092" spans="11:11">
      <c r="K21092" s="47" t="str">
        <f t="shared" si="330"/>
        <v/>
      </c>
    </row>
    <row r="21093" spans="11:11">
      <c r="K21093" s="47" t="str">
        <f t="shared" si="330"/>
        <v/>
      </c>
    </row>
    <row r="21094" spans="11:11">
      <c r="K21094" s="47" t="str">
        <f t="shared" si="330"/>
        <v/>
      </c>
    </row>
    <row r="21095" spans="11:11">
      <c r="K21095" s="47" t="str">
        <f t="shared" si="330"/>
        <v/>
      </c>
    </row>
    <row r="21096" spans="11:11">
      <c r="K21096" s="47" t="str">
        <f t="shared" si="330"/>
        <v/>
      </c>
    </row>
    <row r="21097" spans="11:11">
      <c r="K21097" s="47" t="str">
        <f t="shared" si="330"/>
        <v/>
      </c>
    </row>
    <row r="21098" spans="11:11">
      <c r="K21098" s="47" t="str">
        <f t="shared" si="330"/>
        <v/>
      </c>
    </row>
    <row r="21099" spans="11:11">
      <c r="K21099" s="47" t="str">
        <f t="shared" si="330"/>
        <v/>
      </c>
    </row>
    <row r="21100" spans="11:11">
      <c r="K21100" s="47" t="str">
        <f t="shared" si="330"/>
        <v/>
      </c>
    </row>
    <row r="21101" spans="11:11">
      <c r="K21101" s="47" t="str">
        <f t="shared" si="330"/>
        <v/>
      </c>
    </row>
    <row r="21102" spans="11:11">
      <c r="K21102" s="47" t="str">
        <f t="shared" si="330"/>
        <v/>
      </c>
    </row>
    <row r="21103" spans="11:11">
      <c r="K21103" s="47" t="str">
        <f t="shared" si="330"/>
        <v/>
      </c>
    </row>
    <row r="21104" spans="11:11">
      <c r="K21104" s="47" t="str">
        <f t="shared" si="330"/>
        <v/>
      </c>
    </row>
    <row r="21105" spans="11:11">
      <c r="K21105" s="47" t="str">
        <f t="shared" si="330"/>
        <v/>
      </c>
    </row>
    <row r="21106" spans="11:11">
      <c r="K21106" s="47" t="str">
        <f t="shared" si="330"/>
        <v/>
      </c>
    </row>
    <row r="21107" spans="11:11">
      <c r="K21107" s="47" t="str">
        <f t="shared" si="330"/>
        <v/>
      </c>
    </row>
    <row r="21108" spans="11:11">
      <c r="K21108" s="47" t="str">
        <f t="shared" si="330"/>
        <v/>
      </c>
    </row>
    <row r="21109" spans="11:11">
      <c r="K21109" s="47" t="str">
        <f t="shared" si="330"/>
        <v/>
      </c>
    </row>
    <row r="21110" spans="11:11">
      <c r="K21110" s="47" t="str">
        <f t="shared" si="330"/>
        <v/>
      </c>
    </row>
    <row r="21111" spans="11:11">
      <c r="K21111" s="47" t="str">
        <f t="shared" si="330"/>
        <v/>
      </c>
    </row>
    <row r="21112" spans="11:11">
      <c r="K21112" s="47" t="str">
        <f t="shared" si="330"/>
        <v/>
      </c>
    </row>
    <row r="21113" spans="11:11">
      <c r="K21113" s="47" t="str">
        <f t="shared" si="330"/>
        <v/>
      </c>
    </row>
    <row r="21114" spans="11:11">
      <c r="K21114" s="47" t="str">
        <f t="shared" si="330"/>
        <v/>
      </c>
    </row>
    <row r="21115" spans="11:11">
      <c r="K21115" s="47" t="str">
        <f t="shared" si="330"/>
        <v/>
      </c>
    </row>
    <row r="21116" spans="11:11">
      <c r="K21116" s="47" t="str">
        <f t="shared" si="330"/>
        <v/>
      </c>
    </row>
    <row r="21117" spans="11:11">
      <c r="K21117" s="47" t="str">
        <f t="shared" si="330"/>
        <v/>
      </c>
    </row>
    <row r="21118" spans="11:11">
      <c r="K21118" s="47" t="str">
        <f t="shared" si="330"/>
        <v/>
      </c>
    </row>
    <row r="21119" spans="11:11">
      <c r="K21119" s="47" t="str">
        <f t="shared" si="330"/>
        <v/>
      </c>
    </row>
    <row r="21120" spans="11:11">
      <c r="K21120" s="47" t="str">
        <f t="shared" si="330"/>
        <v/>
      </c>
    </row>
    <row r="21121" spans="11:11">
      <c r="K21121" s="47" t="str">
        <f t="shared" si="330"/>
        <v/>
      </c>
    </row>
    <row r="21122" spans="11:11">
      <c r="K21122" s="47" t="str">
        <f t="shared" si="330"/>
        <v/>
      </c>
    </row>
    <row r="21123" spans="11:11">
      <c r="K21123" s="47" t="str">
        <f t="shared" si="330"/>
        <v/>
      </c>
    </row>
    <row r="21124" spans="11:11">
      <c r="K21124" s="47" t="str">
        <f t="shared" si="330"/>
        <v/>
      </c>
    </row>
    <row r="21125" spans="11:11">
      <c r="K21125" s="47" t="str">
        <f t="shared" si="330"/>
        <v/>
      </c>
    </row>
    <row r="21126" spans="11:11">
      <c r="K21126" s="47" t="str">
        <f t="shared" si="330"/>
        <v/>
      </c>
    </row>
    <row r="21127" spans="11:11">
      <c r="K21127" s="47" t="str">
        <f t="shared" si="330"/>
        <v/>
      </c>
    </row>
    <row r="21128" spans="11:11">
      <c r="K21128" s="47" t="str">
        <f t="shared" si="330"/>
        <v/>
      </c>
    </row>
    <row r="21129" spans="11:11">
      <c r="K21129" s="47" t="str">
        <f t="shared" si="330"/>
        <v/>
      </c>
    </row>
    <row r="21130" spans="11:11">
      <c r="K21130" s="47" t="str">
        <f t="shared" si="330"/>
        <v/>
      </c>
    </row>
    <row r="21131" spans="11:11">
      <c r="K21131" s="47" t="str">
        <f t="shared" si="330"/>
        <v/>
      </c>
    </row>
    <row r="21132" spans="11:11">
      <c r="K21132" s="47" t="str">
        <f t="shared" si="330"/>
        <v/>
      </c>
    </row>
    <row r="21133" spans="11:11">
      <c r="K21133" s="47" t="str">
        <f t="shared" si="330"/>
        <v/>
      </c>
    </row>
    <row r="21134" spans="11:11">
      <c r="K21134" s="47" t="str">
        <f t="shared" si="330"/>
        <v/>
      </c>
    </row>
    <row r="21135" spans="11:11">
      <c r="K21135" s="47" t="str">
        <f t="shared" si="330"/>
        <v/>
      </c>
    </row>
    <row r="21136" spans="11:11">
      <c r="K21136" s="47" t="str">
        <f t="shared" si="330"/>
        <v/>
      </c>
    </row>
    <row r="21137" spans="11:11">
      <c r="K21137" s="47" t="str">
        <f t="shared" si="330"/>
        <v/>
      </c>
    </row>
    <row r="21138" spans="11:11">
      <c r="K21138" s="47" t="str">
        <f t="shared" si="330"/>
        <v/>
      </c>
    </row>
    <row r="21139" spans="11:11">
      <c r="K21139" s="47" t="str">
        <f t="shared" ref="K21139:K21202" si="331">LEFT(C21139,2)</f>
        <v/>
      </c>
    </row>
    <row r="21140" spans="11:11">
      <c r="K21140" s="47" t="str">
        <f t="shared" si="331"/>
        <v/>
      </c>
    </row>
    <row r="21141" spans="11:11">
      <c r="K21141" s="47" t="str">
        <f t="shared" si="331"/>
        <v/>
      </c>
    </row>
    <row r="21142" spans="11:11">
      <c r="K21142" s="47" t="str">
        <f t="shared" si="331"/>
        <v/>
      </c>
    </row>
    <row r="21143" spans="11:11">
      <c r="K21143" s="47" t="str">
        <f t="shared" si="331"/>
        <v/>
      </c>
    </row>
    <row r="21144" spans="11:11">
      <c r="K21144" s="47" t="str">
        <f t="shared" si="331"/>
        <v/>
      </c>
    </row>
    <row r="21145" spans="11:11">
      <c r="K21145" s="47" t="str">
        <f t="shared" si="331"/>
        <v/>
      </c>
    </row>
    <row r="21146" spans="11:11">
      <c r="K21146" s="47" t="str">
        <f t="shared" si="331"/>
        <v/>
      </c>
    </row>
    <row r="21147" spans="11:11">
      <c r="K21147" s="47" t="str">
        <f t="shared" si="331"/>
        <v/>
      </c>
    </row>
    <row r="21148" spans="11:11">
      <c r="K21148" s="47" t="str">
        <f t="shared" si="331"/>
        <v/>
      </c>
    </row>
    <row r="21149" spans="11:11">
      <c r="K21149" s="47" t="str">
        <f t="shared" si="331"/>
        <v/>
      </c>
    </row>
    <row r="21150" spans="11:11">
      <c r="K21150" s="47" t="str">
        <f t="shared" si="331"/>
        <v/>
      </c>
    </row>
    <row r="21151" spans="11:11">
      <c r="K21151" s="47" t="str">
        <f t="shared" si="331"/>
        <v/>
      </c>
    </row>
    <row r="21152" spans="11:11">
      <c r="K21152" s="47" t="str">
        <f t="shared" si="331"/>
        <v/>
      </c>
    </row>
    <row r="21153" spans="11:11">
      <c r="K21153" s="47" t="str">
        <f t="shared" si="331"/>
        <v/>
      </c>
    </row>
    <row r="21154" spans="11:11">
      <c r="K21154" s="47" t="str">
        <f t="shared" si="331"/>
        <v/>
      </c>
    </row>
    <row r="21155" spans="11:11">
      <c r="K21155" s="47" t="str">
        <f t="shared" si="331"/>
        <v/>
      </c>
    </row>
    <row r="21156" spans="11:11">
      <c r="K21156" s="47" t="str">
        <f t="shared" si="331"/>
        <v/>
      </c>
    </row>
    <row r="21157" spans="11:11">
      <c r="K21157" s="47" t="str">
        <f t="shared" si="331"/>
        <v/>
      </c>
    </row>
    <row r="21158" spans="11:11">
      <c r="K21158" s="47" t="str">
        <f t="shared" si="331"/>
        <v/>
      </c>
    </row>
    <row r="21159" spans="11:11">
      <c r="K21159" s="47" t="str">
        <f t="shared" si="331"/>
        <v/>
      </c>
    </row>
    <row r="21160" spans="11:11">
      <c r="K21160" s="47" t="str">
        <f t="shared" si="331"/>
        <v/>
      </c>
    </row>
    <row r="21161" spans="11:11">
      <c r="K21161" s="47" t="str">
        <f t="shared" si="331"/>
        <v/>
      </c>
    </row>
    <row r="21162" spans="11:11">
      <c r="K21162" s="47" t="str">
        <f t="shared" si="331"/>
        <v/>
      </c>
    </row>
    <row r="21163" spans="11:11">
      <c r="K21163" s="47" t="str">
        <f t="shared" si="331"/>
        <v/>
      </c>
    </row>
    <row r="21164" spans="11:11">
      <c r="K21164" s="47" t="str">
        <f t="shared" si="331"/>
        <v/>
      </c>
    </row>
    <row r="21165" spans="11:11">
      <c r="K21165" s="47" t="str">
        <f t="shared" si="331"/>
        <v/>
      </c>
    </row>
    <row r="21166" spans="11:11">
      <c r="K21166" s="47" t="str">
        <f t="shared" si="331"/>
        <v/>
      </c>
    </row>
    <row r="21167" spans="11:11">
      <c r="K21167" s="47" t="str">
        <f t="shared" si="331"/>
        <v/>
      </c>
    </row>
    <row r="21168" spans="11:11">
      <c r="K21168" s="47" t="str">
        <f t="shared" si="331"/>
        <v/>
      </c>
    </row>
    <row r="21169" spans="11:11">
      <c r="K21169" s="47" t="str">
        <f t="shared" si="331"/>
        <v/>
      </c>
    </row>
    <row r="21170" spans="11:11">
      <c r="K21170" s="47" t="str">
        <f t="shared" si="331"/>
        <v/>
      </c>
    </row>
    <row r="21171" spans="11:11">
      <c r="K21171" s="47" t="str">
        <f t="shared" si="331"/>
        <v/>
      </c>
    </row>
    <row r="21172" spans="11:11">
      <c r="K21172" s="47" t="str">
        <f t="shared" si="331"/>
        <v/>
      </c>
    </row>
    <row r="21173" spans="11:11">
      <c r="K21173" s="47" t="str">
        <f t="shared" si="331"/>
        <v/>
      </c>
    </row>
    <row r="21174" spans="11:11">
      <c r="K21174" s="47" t="str">
        <f t="shared" si="331"/>
        <v/>
      </c>
    </row>
    <row r="21175" spans="11:11">
      <c r="K21175" s="47" t="str">
        <f t="shared" si="331"/>
        <v/>
      </c>
    </row>
    <row r="21176" spans="11:11">
      <c r="K21176" s="47" t="str">
        <f t="shared" si="331"/>
        <v/>
      </c>
    </row>
    <row r="21177" spans="11:11">
      <c r="K21177" s="47" t="str">
        <f t="shared" si="331"/>
        <v/>
      </c>
    </row>
    <row r="21178" spans="11:11">
      <c r="K21178" s="47" t="str">
        <f t="shared" si="331"/>
        <v/>
      </c>
    </row>
    <row r="21179" spans="11:11">
      <c r="K21179" s="47" t="str">
        <f t="shared" si="331"/>
        <v/>
      </c>
    </row>
    <row r="21180" spans="11:11">
      <c r="K21180" s="47" t="str">
        <f t="shared" si="331"/>
        <v/>
      </c>
    </row>
    <row r="21181" spans="11:11">
      <c r="K21181" s="47" t="str">
        <f t="shared" si="331"/>
        <v/>
      </c>
    </row>
    <row r="21182" spans="11:11">
      <c r="K21182" s="47" t="str">
        <f t="shared" si="331"/>
        <v/>
      </c>
    </row>
    <row r="21183" spans="11:11">
      <c r="K21183" s="47" t="str">
        <f t="shared" si="331"/>
        <v/>
      </c>
    </row>
    <row r="21184" spans="11:11">
      <c r="K21184" s="47" t="str">
        <f t="shared" si="331"/>
        <v/>
      </c>
    </row>
    <row r="21185" spans="11:11">
      <c r="K21185" s="47" t="str">
        <f t="shared" si="331"/>
        <v/>
      </c>
    </row>
    <row r="21186" spans="11:11">
      <c r="K21186" s="47" t="str">
        <f t="shared" si="331"/>
        <v/>
      </c>
    </row>
    <row r="21187" spans="11:11">
      <c r="K21187" s="47" t="str">
        <f t="shared" si="331"/>
        <v/>
      </c>
    </row>
    <row r="21188" spans="11:11">
      <c r="K21188" s="47" t="str">
        <f t="shared" si="331"/>
        <v/>
      </c>
    </row>
    <row r="21189" spans="11:11">
      <c r="K21189" s="47" t="str">
        <f t="shared" si="331"/>
        <v/>
      </c>
    </row>
    <row r="21190" spans="11:11">
      <c r="K21190" s="47" t="str">
        <f t="shared" si="331"/>
        <v/>
      </c>
    </row>
    <row r="21191" spans="11:11">
      <c r="K21191" s="47" t="str">
        <f t="shared" si="331"/>
        <v/>
      </c>
    </row>
    <row r="21192" spans="11:11">
      <c r="K21192" s="47" t="str">
        <f t="shared" si="331"/>
        <v/>
      </c>
    </row>
    <row r="21193" spans="11:11">
      <c r="K21193" s="47" t="str">
        <f t="shared" si="331"/>
        <v/>
      </c>
    </row>
    <row r="21194" spans="11:11">
      <c r="K21194" s="47" t="str">
        <f t="shared" si="331"/>
        <v/>
      </c>
    </row>
    <row r="21195" spans="11:11">
      <c r="K21195" s="47" t="str">
        <f t="shared" si="331"/>
        <v/>
      </c>
    </row>
    <row r="21196" spans="11:11">
      <c r="K21196" s="47" t="str">
        <f t="shared" si="331"/>
        <v/>
      </c>
    </row>
    <row r="21197" spans="11:11">
      <c r="K21197" s="47" t="str">
        <f t="shared" si="331"/>
        <v/>
      </c>
    </row>
    <row r="21198" spans="11:11">
      <c r="K21198" s="47" t="str">
        <f t="shared" si="331"/>
        <v/>
      </c>
    </row>
    <row r="21199" spans="11:11">
      <c r="K21199" s="47" t="str">
        <f t="shared" si="331"/>
        <v/>
      </c>
    </row>
    <row r="21200" spans="11:11">
      <c r="K21200" s="47" t="str">
        <f t="shared" si="331"/>
        <v/>
      </c>
    </row>
    <row r="21201" spans="11:11">
      <c r="K21201" s="47" t="str">
        <f t="shared" si="331"/>
        <v/>
      </c>
    </row>
    <row r="21202" spans="11:11">
      <c r="K21202" s="47" t="str">
        <f t="shared" si="331"/>
        <v/>
      </c>
    </row>
    <row r="21203" spans="11:11">
      <c r="K21203" s="47" t="str">
        <f t="shared" ref="K21203:K21266" si="332">LEFT(C21203,2)</f>
        <v/>
      </c>
    </row>
    <row r="21204" spans="11:11">
      <c r="K21204" s="47" t="str">
        <f t="shared" si="332"/>
        <v/>
      </c>
    </row>
    <row r="21205" spans="11:11">
      <c r="K21205" s="47" t="str">
        <f t="shared" si="332"/>
        <v/>
      </c>
    </row>
    <row r="21206" spans="11:11">
      <c r="K21206" s="47" t="str">
        <f t="shared" si="332"/>
        <v/>
      </c>
    </row>
    <row r="21207" spans="11:11">
      <c r="K21207" s="47" t="str">
        <f t="shared" si="332"/>
        <v/>
      </c>
    </row>
    <row r="21208" spans="11:11">
      <c r="K21208" s="47" t="str">
        <f t="shared" si="332"/>
        <v/>
      </c>
    </row>
    <row r="21209" spans="11:11">
      <c r="K21209" s="47" t="str">
        <f t="shared" si="332"/>
        <v/>
      </c>
    </row>
    <row r="21210" spans="11:11">
      <c r="K21210" s="47" t="str">
        <f t="shared" si="332"/>
        <v/>
      </c>
    </row>
    <row r="21211" spans="11:11">
      <c r="K21211" s="47" t="str">
        <f t="shared" si="332"/>
        <v/>
      </c>
    </row>
    <row r="21212" spans="11:11">
      <c r="K21212" s="47" t="str">
        <f t="shared" si="332"/>
        <v/>
      </c>
    </row>
    <row r="21213" spans="11:11">
      <c r="K21213" s="47" t="str">
        <f t="shared" si="332"/>
        <v/>
      </c>
    </row>
    <row r="21214" spans="11:11">
      <c r="K21214" s="47" t="str">
        <f t="shared" si="332"/>
        <v/>
      </c>
    </row>
    <row r="21215" spans="11:11">
      <c r="K21215" s="47" t="str">
        <f t="shared" si="332"/>
        <v/>
      </c>
    </row>
    <row r="21216" spans="11:11">
      <c r="K21216" s="47" t="str">
        <f t="shared" si="332"/>
        <v/>
      </c>
    </row>
    <row r="21217" spans="11:11">
      <c r="K21217" s="47" t="str">
        <f t="shared" si="332"/>
        <v/>
      </c>
    </row>
    <row r="21218" spans="11:11">
      <c r="K21218" s="47" t="str">
        <f t="shared" si="332"/>
        <v/>
      </c>
    </row>
    <row r="21219" spans="11:11">
      <c r="K21219" s="47" t="str">
        <f t="shared" si="332"/>
        <v/>
      </c>
    </row>
    <row r="21220" spans="11:11">
      <c r="K21220" s="47" t="str">
        <f t="shared" si="332"/>
        <v/>
      </c>
    </row>
    <row r="21221" spans="11:11">
      <c r="K21221" s="47" t="str">
        <f t="shared" si="332"/>
        <v/>
      </c>
    </row>
    <row r="21222" spans="11:11">
      <c r="K21222" s="47" t="str">
        <f t="shared" si="332"/>
        <v/>
      </c>
    </row>
    <row r="21223" spans="11:11">
      <c r="K21223" s="47" t="str">
        <f t="shared" si="332"/>
        <v/>
      </c>
    </row>
    <row r="21224" spans="11:11">
      <c r="K21224" s="47" t="str">
        <f t="shared" si="332"/>
        <v/>
      </c>
    </row>
    <row r="21225" spans="11:11">
      <c r="K21225" s="47" t="str">
        <f t="shared" si="332"/>
        <v/>
      </c>
    </row>
    <row r="21226" spans="11:11">
      <c r="K21226" s="47" t="str">
        <f t="shared" si="332"/>
        <v/>
      </c>
    </row>
    <row r="21227" spans="11:11">
      <c r="K21227" s="47" t="str">
        <f t="shared" si="332"/>
        <v/>
      </c>
    </row>
    <row r="21228" spans="11:11">
      <c r="K21228" s="47" t="str">
        <f t="shared" si="332"/>
        <v/>
      </c>
    </row>
    <row r="21229" spans="11:11">
      <c r="K21229" s="47" t="str">
        <f t="shared" si="332"/>
        <v/>
      </c>
    </row>
    <row r="21230" spans="11:11">
      <c r="K21230" s="47" t="str">
        <f t="shared" si="332"/>
        <v/>
      </c>
    </row>
    <row r="21231" spans="11:11">
      <c r="K21231" s="47" t="str">
        <f t="shared" si="332"/>
        <v/>
      </c>
    </row>
    <row r="21232" spans="11:11">
      <c r="K21232" s="47" t="str">
        <f t="shared" si="332"/>
        <v/>
      </c>
    </row>
    <row r="21233" spans="11:11">
      <c r="K21233" s="47" t="str">
        <f t="shared" si="332"/>
        <v/>
      </c>
    </row>
    <row r="21234" spans="11:11">
      <c r="K21234" s="47" t="str">
        <f t="shared" si="332"/>
        <v/>
      </c>
    </row>
    <row r="21235" spans="11:11">
      <c r="K21235" s="47" t="str">
        <f t="shared" si="332"/>
        <v/>
      </c>
    </row>
    <row r="21236" spans="11:11">
      <c r="K21236" s="47" t="str">
        <f t="shared" si="332"/>
        <v/>
      </c>
    </row>
    <row r="21237" spans="11:11">
      <c r="K21237" s="47" t="str">
        <f t="shared" si="332"/>
        <v/>
      </c>
    </row>
    <row r="21238" spans="11:11">
      <c r="K21238" s="47" t="str">
        <f t="shared" si="332"/>
        <v/>
      </c>
    </row>
    <row r="21239" spans="11:11">
      <c r="K21239" s="47" t="str">
        <f t="shared" si="332"/>
        <v/>
      </c>
    </row>
    <row r="21240" spans="11:11">
      <c r="K21240" s="47" t="str">
        <f t="shared" si="332"/>
        <v/>
      </c>
    </row>
    <row r="21241" spans="11:11">
      <c r="K21241" s="47" t="str">
        <f t="shared" si="332"/>
        <v/>
      </c>
    </row>
    <row r="21242" spans="11:11">
      <c r="K21242" s="47" t="str">
        <f t="shared" si="332"/>
        <v/>
      </c>
    </row>
    <row r="21243" spans="11:11">
      <c r="K21243" s="47" t="str">
        <f t="shared" si="332"/>
        <v/>
      </c>
    </row>
    <row r="21244" spans="11:11">
      <c r="K21244" s="47" t="str">
        <f t="shared" si="332"/>
        <v/>
      </c>
    </row>
    <row r="21245" spans="11:11">
      <c r="K21245" s="47" t="str">
        <f t="shared" si="332"/>
        <v/>
      </c>
    </row>
    <row r="21246" spans="11:11">
      <c r="K21246" s="47" t="str">
        <f t="shared" si="332"/>
        <v/>
      </c>
    </row>
    <row r="21247" spans="11:11">
      <c r="K21247" s="47" t="str">
        <f t="shared" si="332"/>
        <v/>
      </c>
    </row>
    <row r="21248" spans="11:11">
      <c r="K21248" s="47" t="str">
        <f t="shared" si="332"/>
        <v/>
      </c>
    </row>
    <row r="21249" spans="11:11">
      <c r="K21249" s="47" t="str">
        <f t="shared" si="332"/>
        <v/>
      </c>
    </row>
    <row r="21250" spans="11:11">
      <c r="K21250" s="47" t="str">
        <f t="shared" si="332"/>
        <v/>
      </c>
    </row>
    <row r="21251" spans="11:11">
      <c r="K21251" s="47" t="str">
        <f t="shared" si="332"/>
        <v/>
      </c>
    </row>
    <row r="21252" spans="11:11">
      <c r="K21252" s="47" t="str">
        <f t="shared" si="332"/>
        <v/>
      </c>
    </row>
    <row r="21253" spans="11:11">
      <c r="K21253" s="47" t="str">
        <f t="shared" si="332"/>
        <v/>
      </c>
    </row>
    <row r="21254" spans="11:11">
      <c r="K21254" s="47" t="str">
        <f t="shared" si="332"/>
        <v/>
      </c>
    </row>
    <row r="21255" spans="11:11">
      <c r="K21255" s="47" t="str">
        <f t="shared" si="332"/>
        <v/>
      </c>
    </row>
    <row r="21256" spans="11:11">
      <c r="K21256" s="47" t="str">
        <f t="shared" si="332"/>
        <v/>
      </c>
    </row>
    <row r="21257" spans="11:11">
      <c r="K21257" s="47" t="str">
        <f t="shared" si="332"/>
        <v/>
      </c>
    </row>
    <row r="21258" spans="11:11">
      <c r="K21258" s="47" t="str">
        <f t="shared" si="332"/>
        <v/>
      </c>
    </row>
    <row r="21259" spans="11:11">
      <c r="K21259" s="47" t="str">
        <f t="shared" si="332"/>
        <v/>
      </c>
    </row>
    <row r="21260" spans="11:11">
      <c r="K21260" s="47" t="str">
        <f t="shared" si="332"/>
        <v/>
      </c>
    </row>
    <row r="21261" spans="11:11">
      <c r="K21261" s="47" t="str">
        <f t="shared" si="332"/>
        <v/>
      </c>
    </row>
    <row r="21262" spans="11:11">
      <c r="K21262" s="47" t="str">
        <f t="shared" si="332"/>
        <v/>
      </c>
    </row>
    <row r="21263" spans="11:11">
      <c r="K21263" s="47" t="str">
        <f t="shared" si="332"/>
        <v/>
      </c>
    </row>
    <row r="21264" spans="11:11">
      <c r="K21264" s="47" t="str">
        <f t="shared" si="332"/>
        <v/>
      </c>
    </row>
    <row r="21265" spans="11:11">
      <c r="K21265" s="47" t="str">
        <f t="shared" si="332"/>
        <v/>
      </c>
    </row>
    <row r="21266" spans="11:11">
      <c r="K21266" s="47" t="str">
        <f t="shared" si="332"/>
        <v/>
      </c>
    </row>
    <row r="21267" spans="11:11">
      <c r="K21267" s="47" t="str">
        <f t="shared" ref="K21267:K21330" si="333">LEFT(C21267,2)</f>
        <v/>
      </c>
    </row>
    <row r="21268" spans="11:11">
      <c r="K21268" s="47" t="str">
        <f t="shared" si="333"/>
        <v/>
      </c>
    </row>
    <row r="21269" spans="11:11">
      <c r="K21269" s="47" t="str">
        <f t="shared" si="333"/>
        <v/>
      </c>
    </row>
    <row r="21270" spans="11:11">
      <c r="K21270" s="47" t="str">
        <f t="shared" si="333"/>
        <v/>
      </c>
    </row>
    <row r="21271" spans="11:11">
      <c r="K21271" s="47" t="str">
        <f t="shared" si="333"/>
        <v/>
      </c>
    </row>
    <row r="21272" spans="11:11">
      <c r="K21272" s="47" t="str">
        <f t="shared" si="333"/>
        <v/>
      </c>
    </row>
    <row r="21273" spans="11:11">
      <c r="K21273" s="47" t="str">
        <f t="shared" si="333"/>
        <v/>
      </c>
    </row>
    <row r="21274" spans="11:11">
      <c r="K21274" s="47" t="str">
        <f t="shared" si="333"/>
        <v/>
      </c>
    </row>
    <row r="21275" spans="11:11">
      <c r="K21275" s="47" t="str">
        <f t="shared" si="333"/>
        <v/>
      </c>
    </row>
    <row r="21276" spans="11:11">
      <c r="K21276" s="47" t="str">
        <f t="shared" si="333"/>
        <v/>
      </c>
    </row>
    <row r="21277" spans="11:11">
      <c r="K21277" s="47" t="str">
        <f t="shared" si="333"/>
        <v/>
      </c>
    </row>
    <row r="21278" spans="11:11">
      <c r="K21278" s="47" t="str">
        <f t="shared" si="333"/>
        <v/>
      </c>
    </row>
    <row r="21279" spans="11:11">
      <c r="K21279" s="47" t="str">
        <f t="shared" si="333"/>
        <v/>
      </c>
    </row>
    <row r="21280" spans="11:11">
      <c r="K21280" s="47" t="str">
        <f t="shared" si="333"/>
        <v/>
      </c>
    </row>
    <row r="21281" spans="11:11">
      <c r="K21281" s="47" t="str">
        <f t="shared" si="333"/>
        <v/>
      </c>
    </row>
    <row r="21282" spans="11:11">
      <c r="K21282" s="47" t="str">
        <f t="shared" si="333"/>
        <v/>
      </c>
    </row>
    <row r="21283" spans="11:11">
      <c r="K21283" s="47" t="str">
        <f t="shared" si="333"/>
        <v/>
      </c>
    </row>
    <row r="21284" spans="11:11">
      <c r="K21284" s="47" t="str">
        <f t="shared" si="333"/>
        <v/>
      </c>
    </row>
    <row r="21285" spans="11:11">
      <c r="K21285" s="47" t="str">
        <f t="shared" si="333"/>
        <v/>
      </c>
    </row>
    <row r="21286" spans="11:11">
      <c r="K21286" s="47" t="str">
        <f t="shared" si="333"/>
        <v/>
      </c>
    </row>
    <row r="21287" spans="11:11">
      <c r="K21287" s="47" t="str">
        <f t="shared" si="333"/>
        <v/>
      </c>
    </row>
    <row r="21288" spans="11:11">
      <c r="K21288" s="47" t="str">
        <f t="shared" si="333"/>
        <v/>
      </c>
    </row>
    <row r="21289" spans="11:11">
      <c r="K21289" s="47" t="str">
        <f t="shared" si="333"/>
        <v/>
      </c>
    </row>
    <row r="21290" spans="11:11">
      <c r="K21290" s="47" t="str">
        <f t="shared" si="333"/>
        <v/>
      </c>
    </row>
    <row r="21291" spans="11:11">
      <c r="K21291" s="47" t="str">
        <f t="shared" si="333"/>
        <v/>
      </c>
    </row>
    <row r="21292" spans="11:11">
      <c r="K21292" s="47" t="str">
        <f t="shared" si="333"/>
        <v/>
      </c>
    </row>
    <row r="21293" spans="11:11">
      <c r="K21293" s="47" t="str">
        <f t="shared" si="333"/>
        <v/>
      </c>
    </row>
    <row r="21294" spans="11:11">
      <c r="K21294" s="47" t="str">
        <f t="shared" si="333"/>
        <v/>
      </c>
    </row>
    <row r="21295" spans="11:11">
      <c r="K21295" s="47" t="str">
        <f t="shared" si="333"/>
        <v/>
      </c>
    </row>
    <row r="21296" spans="11:11">
      <c r="K21296" s="47" t="str">
        <f t="shared" si="333"/>
        <v/>
      </c>
    </row>
    <row r="21297" spans="11:11">
      <c r="K21297" s="47" t="str">
        <f t="shared" si="333"/>
        <v/>
      </c>
    </row>
    <row r="21298" spans="11:11">
      <c r="K21298" s="47" t="str">
        <f t="shared" si="333"/>
        <v/>
      </c>
    </row>
    <row r="21299" spans="11:11">
      <c r="K21299" s="47" t="str">
        <f t="shared" si="333"/>
        <v/>
      </c>
    </row>
    <row r="21300" spans="11:11">
      <c r="K21300" s="47" t="str">
        <f t="shared" si="333"/>
        <v/>
      </c>
    </row>
    <row r="21301" spans="11:11">
      <c r="K21301" s="47" t="str">
        <f t="shared" si="333"/>
        <v/>
      </c>
    </row>
    <row r="21302" spans="11:11">
      <c r="K21302" s="47" t="str">
        <f t="shared" si="333"/>
        <v/>
      </c>
    </row>
    <row r="21303" spans="11:11">
      <c r="K21303" s="47" t="str">
        <f t="shared" si="333"/>
        <v/>
      </c>
    </row>
    <row r="21304" spans="11:11">
      <c r="K21304" s="47" t="str">
        <f t="shared" si="333"/>
        <v/>
      </c>
    </row>
    <row r="21305" spans="11:11">
      <c r="K21305" s="47" t="str">
        <f t="shared" si="333"/>
        <v/>
      </c>
    </row>
    <row r="21306" spans="11:11">
      <c r="K21306" s="47" t="str">
        <f t="shared" si="333"/>
        <v/>
      </c>
    </row>
    <row r="21307" spans="11:11">
      <c r="K21307" s="47" t="str">
        <f t="shared" si="333"/>
        <v/>
      </c>
    </row>
    <row r="21308" spans="11:11">
      <c r="K21308" s="47" t="str">
        <f t="shared" si="333"/>
        <v/>
      </c>
    </row>
    <row r="21309" spans="11:11">
      <c r="K21309" s="47" t="str">
        <f t="shared" si="333"/>
        <v/>
      </c>
    </row>
    <row r="21310" spans="11:11">
      <c r="K21310" s="47" t="str">
        <f t="shared" si="333"/>
        <v/>
      </c>
    </row>
    <row r="21311" spans="11:11">
      <c r="K21311" s="47" t="str">
        <f t="shared" si="333"/>
        <v/>
      </c>
    </row>
    <row r="21312" spans="11:11">
      <c r="K21312" s="47" t="str">
        <f t="shared" si="333"/>
        <v/>
      </c>
    </row>
    <row r="21313" spans="11:11">
      <c r="K21313" s="47" t="str">
        <f t="shared" si="333"/>
        <v/>
      </c>
    </row>
    <row r="21314" spans="11:11">
      <c r="K21314" s="47" t="str">
        <f t="shared" si="333"/>
        <v/>
      </c>
    </row>
    <row r="21315" spans="11:11">
      <c r="K21315" s="47" t="str">
        <f t="shared" si="333"/>
        <v/>
      </c>
    </row>
    <row r="21316" spans="11:11">
      <c r="K21316" s="47" t="str">
        <f t="shared" si="333"/>
        <v/>
      </c>
    </row>
    <row r="21317" spans="11:11">
      <c r="K21317" s="47" t="str">
        <f t="shared" si="333"/>
        <v/>
      </c>
    </row>
    <row r="21318" spans="11:11">
      <c r="K21318" s="47" t="str">
        <f t="shared" si="333"/>
        <v/>
      </c>
    </row>
    <row r="21319" spans="11:11">
      <c r="K21319" s="47" t="str">
        <f t="shared" si="333"/>
        <v/>
      </c>
    </row>
    <row r="21320" spans="11:11">
      <c r="K21320" s="47" t="str">
        <f t="shared" si="333"/>
        <v/>
      </c>
    </row>
    <row r="21321" spans="11:11">
      <c r="K21321" s="47" t="str">
        <f t="shared" si="333"/>
        <v/>
      </c>
    </row>
    <row r="21322" spans="11:11">
      <c r="K21322" s="47" t="str">
        <f t="shared" si="333"/>
        <v/>
      </c>
    </row>
    <row r="21323" spans="11:11">
      <c r="K21323" s="47" t="str">
        <f t="shared" si="333"/>
        <v/>
      </c>
    </row>
    <row r="21324" spans="11:11">
      <c r="K21324" s="47" t="str">
        <f t="shared" si="333"/>
        <v/>
      </c>
    </row>
    <row r="21325" spans="11:11">
      <c r="K21325" s="47" t="str">
        <f t="shared" si="333"/>
        <v/>
      </c>
    </row>
    <row r="21326" spans="11:11">
      <c r="K21326" s="47" t="str">
        <f t="shared" si="333"/>
        <v/>
      </c>
    </row>
    <row r="21327" spans="11:11">
      <c r="K21327" s="47" t="str">
        <f t="shared" si="333"/>
        <v/>
      </c>
    </row>
    <row r="21328" spans="11:11">
      <c r="K21328" s="47" t="str">
        <f t="shared" si="333"/>
        <v/>
      </c>
    </row>
    <row r="21329" spans="11:11">
      <c r="K21329" s="47" t="str">
        <f t="shared" si="333"/>
        <v/>
      </c>
    </row>
    <row r="21330" spans="11:11">
      <c r="K21330" s="47" t="str">
        <f t="shared" si="333"/>
        <v/>
      </c>
    </row>
    <row r="21331" spans="11:11">
      <c r="K21331" s="47" t="str">
        <f t="shared" ref="K21331:K21394" si="334">LEFT(C21331,2)</f>
        <v/>
      </c>
    </row>
    <row r="21332" spans="11:11">
      <c r="K21332" s="47" t="str">
        <f t="shared" si="334"/>
        <v/>
      </c>
    </row>
    <row r="21333" spans="11:11">
      <c r="K21333" s="47" t="str">
        <f t="shared" si="334"/>
        <v/>
      </c>
    </row>
    <row r="21334" spans="11:11">
      <c r="K21334" s="47" t="str">
        <f t="shared" si="334"/>
        <v/>
      </c>
    </row>
    <row r="21335" spans="11:11">
      <c r="K21335" s="47" t="str">
        <f t="shared" si="334"/>
        <v/>
      </c>
    </row>
    <row r="21336" spans="11:11">
      <c r="K21336" s="47" t="str">
        <f t="shared" si="334"/>
        <v/>
      </c>
    </row>
    <row r="21337" spans="11:11">
      <c r="K21337" s="47" t="str">
        <f t="shared" si="334"/>
        <v/>
      </c>
    </row>
    <row r="21338" spans="11:11">
      <c r="K21338" s="47" t="str">
        <f t="shared" si="334"/>
        <v/>
      </c>
    </row>
    <row r="21339" spans="11:11">
      <c r="K21339" s="47" t="str">
        <f t="shared" si="334"/>
        <v/>
      </c>
    </row>
    <row r="21340" spans="11:11">
      <c r="K21340" s="47" t="str">
        <f t="shared" si="334"/>
        <v/>
      </c>
    </row>
    <row r="21341" spans="11:11">
      <c r="K21341" s="47" t="str">
        <f t="shared" si="334"/>
        <v/>
      </c>
    </row>
    <row r="21342" spans="11:11">
      <c r="K21342" s="47" t="str">
        <f t="shared" si="334"/>
        <v/>
      </c>
    </row>
    <row r="21343" spans="11:11">
      <c r="K21343" s="47" t="str">
        <f t="shared" si="334"/>
        <v/>
      </c>
    </row>
    <row r="21344" spans="11:11">
      <c r="K21344" s="47" t="str">
        <f t="shared" si="334"/>
        <v/>
      </c>
    </row>
    <row r="21345" spans="11:11">
      <c r="K21345" s="47" t="str">
        <f t="shared" si="334"/>
        <v/>
      </c>
    </row>
    <row r="21346" spans="11:11">
      <c r="K21346" s="47" t="str">
        <f t="shared" si="334"/>
        <v/>
      </c>
    </row>
    <row r="21347" spans="11:11">
      <c r="K21347" s="47" t="str">
        <f t="shared" si="334"/>
        <v/>
      </c>
    </row>
    <row r="21348" spans="11:11">
      <c r="K21348" s="47" t="str">
        <f t="shared" si="334"/>
        <v/>
      </c>
    </row>
    <row r="21349" spans="11:11">
      <c r="K21349" s="47" t="str">
        <f t="shared" si="334"/>
        <v/>
      </c>
    </row>
    <row r="21350" spans="11:11">
      <c r="K21350" s="47" t="str">
        <f t="shared" si="334"/>
        <v/>
      </c>
    </row>
    <row r="21351" spans="11:11">
      <c r="K21351" s="47" t="str">
        <f t="shared" si="334"/>
        <v/>
      </c>
    </row>
    <row r="21352" spans="11:11">
      <c r="K21352" s="47" t="str">
        <f t="shared" si="334"/>
        <v/>
      </c>
    </row>
    <row r="21353" spans="11:11">
      <c r="K21353" s="47" t="str">
        <f t="shared" si="334"/>
        <v/>
      </c>
    </row>
    <row r="21354" spans="11:11">
      <c r="K21354" s="47" t="str">
        <f t="shared" si="334"/>
        <v/>
      </c>
    </row>
    <row r="21355" spans="11:11">
      <c r="K21355" s="47" t="str">
        <f t="shared" si="334"/>
        <v/>
      </c>
    </row>
    <row r="21356" spans="11:11">
      <c r="K21356" s="47" t="str">
        <f t="shared" si="334"/>
        <v/>
      </c>
    </row>
    <row r="21357" spans="11:11">
      <c r="K21357" s="47" t="str">
        <f t="shared" si="334"/>
        <v/>
      </c>
    </row>
    <row r="21358" spans="11:11">
      <c r="K21358" s="47" t="str">
        <f t="shared" si="334"/>
        <v/>
      </c>
    </row>
    <row r="21359" spans="11:11">
      <c r="K21359" s="47" t="str">
        <f t="shared" si="334"/>
        <v/>
      </c>
    </row>
    <row r="21360" spans="11:11">
      <c r="K21360" s="47" t="str">
        <f t="shared" si="334"/>
        <v/>
      </c>
    </row>
    <row r="21361" spans="11:11">
      <c r="K21361" s="47" t="str">
        <f t="shared" si="334"/>
        <v/>
      </c>
    </row>
    <row r="21362" spans="11:11">
      <c r="K21362" s="47" t="str">
        <f t="shared" si="334"/>
        <v/>
      </c>
    </row>
    <row r="21363" spans="11:11">
      <c r="K21363" s="47" t="str">
        <f t="shared" si="334"/>
        <v/>
      </c>
    </row>
    <row r="21364" spans="11:11">
      <c r="K21364" s="47" t="str">
        <f t="shared" si="334"/>
        <v/>
      </c>
    </row>
    <row r="21365" spans="11:11">
      <c r="K21365" s="47" t="str">
        <f t="shared" si="334"/>
        <v/>
      </c>
    </row>
    <row r="21366" spans="11:11">
      <c r="K21366" s="47" t="str">
        <f t="shared" si="334"/>
        <v/>
      </c>
    </row>
    <row r="21367" spans="11:11">
      <c r="K21367" s="47" t="str">
        <f t="shared" si="334"/>
        <v/>
      </c>
    </row>
    <row r="21368" spans="11:11">
      <c r="K21368" s="47" t="str">
        <f t="shared" si="334"/>
        <v/>
      </c>
    </row>
    <row r="21369" spans="11:11">
      <c r="K21369" s="47" t="str">
        <f t="shared" si="334"/>
        <v/>
      </c>
    </row>
    <row r="21370" spans="11:11">
      <c r="K21370" s="47" t="str">
        <f t="shared" si="334"/>
        <v/>
      </c>
    </row>
    <row r="21371" spans="11:11">
      <c r="K21371" s="47" t="str">
        <f t="shared" si="334"/>
        <v/>
      </c>
    </row>
    <row r="21372" spans="11:11">
      <c r="K21372" s="47" t="str">
        <f t="shared" si="334"/>
        <v/>
      </c>
    </row>
    <row r="21373" spans="11:11">
      <c r="K21373" s="47" t="str">
        <f t="shared" si="334"/>
        <v/>
      </c>
    </row>
    <row r="21374" spans="11:11">
      <c r="K21374" s="47" t="str">
        <f t="shared" si="334"/>
        <v/>
      </c>
    </row>
    <row r="21375" spans="11:11">
      <c r="K21375" s="47" t="str">
        <f t="shared" si="334"/>
        <v/>
      </c>
    </row>
    <row r="21376" spans="11:11">
      <c r="K21376" s="47" t="str">
        <f t="shared" si="334"/>
        <v/>
      </c>
    </row>
    <row r="21377" spans="11:11">
      <c r="K21377" s="47" t="str">
        <f t="shared" si="334"/>
        <v/>
      </c>
    </row>
    <row r="21378" spans="11:11">
      <c r="K21378" s="47" t="str">
        <f t="shared" si="334"/>
        <v/>
      </c>
    </row>
    <row r="21379" spans="11:11">
      <c r="K21379" s="47" t="str">
        <f t="shared" si="334"/>
        <v/>
      </c>
    </row>
    <row r="21380" spans="11:11">
      <c r="K21380" s="47" t="str">
        <f t="shared" si="334"/>
        <v/>
      </c>
    </row>
    <row r="21381" spans="11:11">
      <c r="K21381" s="47" t="str">
        <f t="shared" si="334"/>
        <v/>
      </c>
    </row>
    <row r="21382" spans="11:11">
      <c r="K21382" s="47" t="str">
        <f t="shared" si="334"/>
        <v/>
      </c>
    </row>
    <row r="21383" spans="11:11">
      <c r="K21383" s="47" t="str">
        <f t="shared" si="334"/>
        <v/>
      </c>
    </row>
    <row r="21384" spans="11:11">
      <c r="K21384" s="47" t="str">
        <f t="shared" si="334"/>
        <v/>
      </c>
    </row>
    <row r="21385" spans="11:11">
      <c r="K21385" s="47" t="str">
        <f t="shared" si="334"/>
        <v/>
      </c>
    </row>
    <row r="21386" spans="11:11">
      <c r="K21386" s="47" t="str">
        <f t="shared" si="334"/>
        <v/>
      </c>
    </row>
    <row r="21387" spans="11:11">
      <c r="K21387" s="47" t="str">
        <f t="shared" si="334"/>
        <v/>
      </c>
    </row>
    <row r="21388" spans="11:11">
      <c r="K21388" s="47" t="str">
        <f t="shared" si="334"/>
        <v/>
      </c>
    </row>
    <row r="21389" spans="11:11">
      <c r="K21389" s="47" t="str">
        <f t="shared" si="334"/>
        <v/>
      </c>
    </row>
    <row r="21390" spans="11:11">
      <c r="K21390" s="47" t="str">
        <f t="shared" si="334"/>
        <v/>
      </c>
    </row>
    <row r="21391" spans="11:11">
      <c r="K21391" s="47" t="str">
        <f t="shared" si="334"/>
        <v/>
      </c>
    </row>
    <row r="21392" spans="11:11">
      <c r="K21392" s="47" t="str">
        <f t="shared" si="334"/>
        <v/>
      </c>
    </row>
    <row r="21393" spans="11:11">
      <c r="K21393" s="47" t="str">
        <f t="shared" si="334"/>
        <v/>
      </c>
    </row>
    <row r="21394" spans="11:11">
      <c r="K21394" s="47" t="str">
        <f t="shared" si="334"/>
        <v/>
      </c>
    </row>
    <row r="21395" spans="11:11">
      <c r="K21395" s="47" t="str">
        <f t="shared" ref="K21395:K21458" si="335">LEFT(C21395,2)</f>
        <v/>
      </c>
    </row>
    <row r="21396" spans="11:11">
      <c r="K21396" s="47" t="str">
        <f t="shared" si="335"/>
        <v/>
      </c>
    </row>
    <row r="21397" spans="11:11">
      <c r="K21397" s="47" t="str">
        <f t="shared" si="335"/>
        <v/>
      </c>
    </row>
    <row r="21398" spans="11:11">
      <c r="K21398" s="47" t="str">
        <f t="shared" si="335"/>
        <v/>
      </c>
    </row>
    <row r="21399" spans="11:11">
      <c r="K21399" s="47" t="str">
        <f t="shared" si="335"/>
        <v/>
      </c>
    </row>
    <row r="21400" spans="11:11">
      <c r="K21400" s="47" t="str">
        <f t="shared" si="335"/>
        <v/>
      </c>
    </row>
    <row r="21401" spans="11:11">
      <c r="K21401" s="47" t="str">
        <f t="shared" si="335"/>
        <v/>
      </c>
    </row>
    <row r="21402" spans="11:11">
      <c r="K21402" s="47" t="str">
        <f t="shared" si="335"/>
        <v/>
      </c>
    </row>
    <row r="21403" spans="11:11">
      <c r="K21403" s="47" t="str">
        <f t="shared" si="335"/>
        <v/>
      </c>
    </row>
    <row r="21404" spans="11:11">
      <c r="K21404" s="47" t="str">
        <f t="shared" si="335"/>
        <v/>
      </c>
    </row>
    <row r="21405" spans="11:11">
      <c r="K21405" s="47" t="str">
        <f t="shared" si="335"/>
        <v/>
      </c>
    </row>
    <row r="21406" spans="11:11">
      <c r="K21406" s="47" t="str">
        <f t="shared" si="335"/>
        <v/>
      </c>
    </row>
    <row r="21407" spans="11:11">
      <c r="K21407" s="47" t="str">
        <f t="shared" si="335"/>
        <v/>
      </c>
    </row>
    <row r="21408" spans="11:11">
      <c r="K21408" s="47" t="str">
        <f t="shared" si="335"/>
        <v/>
      </c>
    </row>
    <row r="21409" spans="11:11">
      <c r="K21409" s="47" t="str">
        <f t="shared" si="335"/>
        <v/>
      </c>
    </row>
    <row r="21410" spans="11:11">
      <c r="K21410" s="47" t="str">
        <f t="shared" si="335"/>
        <v/>
      </c>
    </row>
    <row r="21411" spans="11:11">
      <c r="K21411" s="47" t="str">
        <f t="shared" si="335"/>
        <v/>
      </c>
    </row>
    <row r="21412" spans="11:11">
      <c r="K21412" s="47" t="str">
        <f t="shared" si="335"/>
        <v/>
      </c>
    </row>
    <row r="21413" spans="11:11">
      <c r="K21413" s="47" t="str">
        <f t="shared" si="335"/>
        <v/>
      </c>
    </row>
    <row r="21414" spans="11:11">
      <c r="K21414" s="47" t="str">
        <f t="shared" si="335"/>
        <v/>
      </c>
    </row>
    <row r="21415" spans="11:11">
      <c r="K21415" s="47" t="str">
        <f t="shared" si="335"/>
        <v/>
      </c>
    </row>
    <row r="21416" spans="11:11">
      <c r="K21416" s="47" t="str">
        <f t="shared" si="335"/>
        <v/>
      </c>
    </row>
    <row r="21417" spans="11:11">
      <c r="K21417" s="47" t="str">
        <f t="shared" si="335"/>
        <v/>
      </c>
    </row>
    <row r="21418" spans="11:11">
      <c r="K21418" s="47" t="str">
        <f t="shared" si="335"/>
        <v/>
      </c>
    </row>
    <row r="21419" spans="11:11">
      <c r="K21419" s="47" t="str">
        <f t="shared" si="335"/>
        <v/>
      </c>
    </row>
    <row r="21420" spans="11:11">
      <c r="K21420" s="47" t="str">
        <f t="shared" si="335"/>
        <v/>
      </c>
    </row>
    <row r="21421" spans="11:11">
      <c r="K21421" s="47" t="str">
        <f t="shared" si="335"/>
        <v/>
      </c>
    </row>
    <row r="21422" spans="11:11">
      <c r="K21422" s="47" t="str">
        <f t="shared" si="335"/>
        <v/>
      </c>
    </row>
    <row r="21423" spans="11:11">
      <c r="K21423" s="47" t="str">
        <f t="shared" si="335"/>
        <v/>
      </c>
    </row>
    <row r="21424" spans="11:11">
      <c r="K21424" s="47" t="str">
        <f t="shared" si="335"/>
        <v/>
      </c>
    </row>
    <row r="21425" spans="11:11">
      <c r="K21425" s="47" t="str">
        <f t="shared" si="335"/>
        <v/>
      </c>
    </row>
    <row r="21426" spans="11:11">
      <c r="K21426" s="47" t="str">
        <f t="shared" si="335"/>
        <v/>
      </c>
    </row>
    <row r="21427" spans="11:11">
      <c r="K21427" s="47" t="str">
        <f t="shared" si="335"/>
        <v/>
      </c>
    </row>
    <row r="21428" spans="11:11">
      <c r="K21428" s="47" t="str">
        <f t="shared" si="335"/>
        <v/>
      </c>
    </row>
    <row r="21429" spans="11:11">
      <c r="K21429" s="47" t="str">
        <f t="shared" si="335"/>
        <v/>
      </c>
    </row>
    <row r="21430" spans="11:11">
      <c r="K21430" s="47" t="str">
        <f t="shared" si="335"/>
        <v/>
      </c>
    </row>
    <row r="21431" spans="11:11">
      <c r="K21431" s="47" t="str">
        <f t="shared" si="335"/>
        <v/>
      </c>
    </row>
    <row r="21432" spans="11:11">
      <c r="K21432" s="47" t="str">
        <f t="shared" si="335"/>
        <v/>
      </c>
    </row>
    <row r="21433" spans="11:11">
      <c r="K21433" s="47" t="str">
        <f t="shared" si="335"/>
        <v/>
      </c>
    </row>
    <row r="21434" spans="11:11">
      <c r="K21434" s="47" t="str">
        <f t="shared" si="335"/>
        <v/>
      </c>
    </row>
    <row r="21435" spans="11:11">
      <c r="K21435" s="47" t="str">
        <f t="shared" si="335"/>
        <v/>
      </c>
    </row>
    <row r="21436" spans="11:11">
      <c r="K21436" s="47" t="str">
        <f t="shared" si="335"/>
        <v/>
      </c>
    </row>
    <row r="21437" spans="11:11">
      <c r="K21437" s="47" t="str">
        <f t="shared" si="335"/>
        <v/>
      </c>
    </row>
    <row r="21438" spans="11:11">
      <c r="K21438" s="47" t="str">
        <f t="shared" si="335"/>
        <v/>
      </c>
    </row>
    <row r="21439" spans="11:11">
      <c r="K21439" s="47" t="str">
        <f t="shared" si="335"/>
        <v/>
      </c>
    </row>
    <row r="21440" spans="11:11">
      <c r="K21440" s="47" t="str">
        <f t="shared" si="335"/>
        <v/>
      </c>
    </row>
    <row r="21441" spans="11:11">
      <c r="K21441" s="47" t="str">
        <f t="shared" si="335"/>
        <v/>
      </c>
    </row>
    <row r="21442" spans="11:11">
      <c r="K21442" s="47" t="str">
        <f t="shared" si="335"/>
        <v/>
      </c>
    </row>
    <row r="21443" spans="11:11">
      <c r="K21443" s="47" t="str">
        <f t="shared" si="335"/>
        <v/>
      </c>
    </row>
    <row r="21444" spans="11:11">
      <c r="K21444" s="47" t="str">
        <f t="shared" si="335"/>
        <v/>
      </c>
    </row>
    <row r="21445" spans="11:11">
      <c r="K21445" s="47" t="str">
        <f t="shared" si="335"/>
        <v/>
      </c>
    </row>
    <row r="21446" spans="11:11">
      <c r="K21446" s="47" t="str">
        <f t="shared" si="335"/>
        <v/>
      </c>
    </row>
    <row r="21447" spans="11:11">
      <c r="K21447" s="47" t="str">
        <f t="shared" si="335"/>
        <v/>
      </c>
    </row>
    <row r="21448" spans="11:11">
      <c r="K21448" s="47" t="str">
        <f t="shared" si="335"/>
        <v/>
      </c>
    </row>
    <row r="21449" spans="11:11">
      <c r="K21449" s="47" t="str">
        <f t="shared" si="335"/>
        <v/>
      </c>
    </row>
    <row r="21450" spans="11:11">
      <c r="K21450" s="47" t="str">
        <f t="shared" si="335"/>
        <v/>
      </c>
    </row>
    <row r="21451" spans="11:11">
      <c r="K21451" s="47" t="str">
        <f t="shared" si="335"/>
        <v/>
      </c>
    </row>
    <row r="21452" spans="11:11">
      <c r="K21452" s="47" t="str">
        <f t="shared" si="335"/>
        <v/>
      </c>
    </row>
    <row r="21453" spans="11:11">
      <c r="K21453" s="47" t="str">
        <f t="shared" si="335"/>
        <v/>
      </c>
    </row>
    <row r="21454" spans="11:11">
      <c r="K21454" s="47" t="str">
        <f t="shared" si="335"/>
        <v/>
      </c>
    </row>
    <row r="21455" spans="11:11">
      <c r="K21455" s="47" t="str">
        <f t="shared" si="335"/>
        <v/>
      </c>
    </row>
    <row r="21456" spans="11:11">
      <c r="K21456" s="47" t="str">
        <f t="shared" si="335"/>
        <v/>
      </c>
    </row>
    <row r="21457" spans="11:11">
      <c r="K21457" s="47" t="str">
        <f t="shared" si="335"/>
        <v/>
      </c>
    </row>
    <row r="21458" spans="11:11">
      <c r="K21458" s="47" t="str">
        <f t="shared" si="335"/>
        <v/>
      </c>
    </row>
    <row r="21459" spans="11:11">
      <c r="K21459" s="47" t="str">
        <f t="shared" ref="K21459:K21522" si="336">LEFT(C21459,2)</f>
        <v/>
      </c>
    </row>
    <row r="21460" spans="11:11">
      <c r="K21460" s="47" t="str">
        <f t="shared" si="336"/>
        <v/>
      </c>
    </row>
    <row r="21461" spans="11:11">
      <c r="K21461" s="47" t="str">
        <f t="shared" si="336"/>
        <v/>
      </c>
    </row>
    <row r="21462" spans="11:11">
      <c r="K21462" s="47" t="str">
        <f t="shared" si="336"/>
        <v/>
      </c>
    </row>
    <row r="21463" spans="11:11">
      <c r="K21463" s="47" t="str">
        <f t="shared" si="336"/>
        <v/>
      </c>
    </row>
    <row r="21464" spans="11:11">
      <c r="K21464" s="47" t="str">
        <f t="shared" si="336"/>
        <v/>
      </c>
    </row>
    <row r="21465" spans="11:11">
      <c r="K21465" s="47" t="str">
        <f t="shared" si="336"/>
        <v/>
      </c>
    </row>
    <row r="21466" spans="11:11">
      <c r="K21466" s="47" t="str">
        <f t="shared" si="336"/>
        <v/>
      </c>
    </row>
    <row r="21467" spans="11:11">
      <c r="K21467" s="47" t="str">
        <f t="shared" si="336"/>
        <v/>
      </c>
    </row>
    <row r="21468" spans="11:11">
      <c r="K21468" s="47" t="str">
        <f t="shared" si="336"/>
        <v/>
      </c>
    </row>
    <row r="21469" spans="11:11">
      <c r="K21469" s="47" t="str">
        <f t="shared" si="336"/>
        <v/>
      </c>
    </row>
    <row r="21470" spans="11:11">
      <c r="K21470" s="47" t="str">
        <f t="shared" si="336"/>
        <v/>
      </c>
    </row>
    <row r="21471" spans="11:11">
      <c r="K21471" s="47" t="str">
        <f t="shared" si="336"/>
        <v/>
      </c>
    </row>
    <row r="21472" spans="11:11">
      <c r="K21472" s="47" t="str">
        <f t="shared" si="336"/>
        <v/>
      </c>
    </row>
    <row r="21473" spans="11:11">
      <c r="K21473" s="47" t="str">
        <f t="shared" si="336"/>
        <v/>
      </c>
    </row>
    <row r="21474" spans="11:11">
      <c r="K21474" s="47" t="str">
        <f t="shared" si="336"/>
        <v/>
      </c>
    </row>
    <row r="21475" spans="11:11">
      <c r="K21475" s="47" t="str">
        <f t="shared" si="336"/>
        <v/>
      </c>
    </row>
    <row r="21476" spans="11:11">
      <c r="K21476" s="47" t="str">
        <f t="shared" si="336"/>
        <v/>
      </c>
    </row>
    <row r="21477" spans="11:11">
      <c r="K21477" s="47" t="str">
        <f t="shared" si="336"/>
        <v/>
      </c>
    </row>
    <row r="21478" spans="11:11">
      <c r="K21478" s="47" t="str">
        <f t="shared" si="336"/>
        <v/>
      </c>
    </row>
    <row r="21479" spans="11:11">
      <c r="K21479" s="47" t="str">
        <f t="shared" si="336"/>
        <v/>
      </c>
    </row>
    <row r="21480" spans="11:11">
      <c r="K21480" s="47" t="str">
        <f t="shared" si="336"/>
        <v/>
      </c>
    </row>
    <row r="21481" spans="11:11">
      <c r="K21481" s="47" t="str">
        <f t="shared" si="336"/>
        <v/>
      </c>
    </row>
    <row r="21482" spans="11:11">
      <c r="K21482" s="47" t="str">
        <f t="shared" si="336"/>
        <v/>
      </c>
    </row>
    <row r="21483" spans="11:11">
      <c r="K21483" s="47" t="str">
        <f t="shared" si="336"/>
        <v/>
      </c>
    </row>
    <row r="21484" spans="11:11">
      <c r="K21484" s="47" t="str">
        <f t="shared" si="336"/>
        <v/>
      </c>
    </row>
    <row r="21485" spans="11:11">
      <c r="K21485" s="47" t="str">
        <f t="shared" si="336"/>
        <v/>
      </c>
    </row>
    <row r="21486" spans="11:11">
      <c r="K21486" s="47" t="str">
        <f t="shared" si="336"/>
        <v/>
      </c>
    </row>
    <row r="21487" spans="11:11">
      <c r="K21487" s="47" t="str">
        <f t="shared" si="336"/>
        <v/>
      </c>
    </row>
    <row r="21488" spans="11:11">
      <c r="K21488" s="47" t="str">
        <f t="shared" si="336"/>
        <v/>
      </c>
    </row>
    <row r="21489" spans="11:11">
      <c r="K21489" s="47" t="str">
        <f t="shared" si="336"/>
        <v/>
      </c>
    </row>
    <row r="21490" spans="11:11">
      <c r="K21490" s="47" t="str">
        <f t="shared" si="336"/>
        <v/>
      </c>
    </row>
    <row r="21491" spans="11:11">
      <c r="K21491" s="47" t="str">
        <f t="shared" si="336"/>
        <v/>
      </c>
    </row>
    <row r="21492" spans="11:11">
      <c r="K21492" s="47" t="str">
        <f t="shared" si="336"/>
        <v/>
      </c>
    </row>
    <row r="21493" spans="11:11">
      <c r="K21493" s="47" t="str">
        <f t="shared" si="336"/>
        <v/>
      </c>
    </row>
    <row r="21494" spans="11:11">
      <c r="K21494" s="47" t="str">
        <f t="shared" si="336"/>
        <v/>
      </c>
    </row>
    <row r="21495" spans="11:11">
      <c r="K21495" s="47" t="str">
        <f t="shared" si="336"/>
        <v/>
      </c>
    </row>
    <row r="21496" spans="11:11">
      <c r="K21496" s="47" t="str">
        <f t="shared" si="336"/>
        <v/>
      </c>
    </row>
    <row r="21497" spans="11:11">
      <c r="K21497" s="47" t="str">
        <f t="shared" si="336"/>
        <v/>
      </c>
    </row>
    <row r="21498" spans="11:11">
      <c r="K21498" s="47" t="str">
        <f t="shared" si="336"/>
        <v/>
      </c>
    </row>
    <row r="21499" spans="11:11">
      <c r="K21499" s="47" t="str">
        <f t="shared" si="336"/>
        <v/>
      </c>
    </row>
    <row r="21500" spans="11:11">
      <c r="K21500" s="47" t="str">
        <f t="shared" si="336"/>
        <v/>
      </c>
    </row>
    <row r="21501" spans="11:11">
      <c r="K21501" s="47" t="str">
        <f t="shared" si="336"/>
        <v/>
      </c>
    </row>
    <row r="21502" spans="11:11">
      <c r="K21502" s="47" t="str">
        <f t="shared" si="336"/>
        <v/>
      </c>
    </row>
    <row r="21503" spans="11:11">
      <c r="K21503" s="47" t="str">
        <f t="shared" si="336"/>
        <v/>
      </c>
    </row>
    <row r="21504" spans="11:11">
      <c r="K21504" s="47" t="str">
        <f t="shared" si="336"/>
        <v/>
      </c>
    </row>
    <row r="21505" spans="11:11">
      <c r="K21505" s="47" t="str">
        <f t="shared" si="336"/>
        <v/>
      </c>
    </row>
    <row r="21506" spans="11:11">
      <c r="K21506" s="47" t="str">
        <f t="shared" si="336"/>
        <v/>
      </c>
    </row>
    <row r="21507" spans="11:11">
      <c r="K21507" s="47" t="str">
        <f t="shared" si="336"/>
        <v/>
      </c>
    </row>
    <row r="21508" spans="11:11">
      <c r="K21508" s="47" t="str">
        <f t="shared" si="336"/>
        <v/>
      </c>
    </row>
    <row r="21509" spans="11:11">
      <c r="K21509" s="47" t="str">
        <f t="shared" si="336"/>
        <v/>
      </c>
    </row>
    <row r="21510" spans="11:11">
      <c r="K21510" s="47" t="str">
        <f t="shared" si="336"/>
        <v/>
      </c>
    </row>
    <row r="21511" spans="11:11">
      <c r="K21511" s="47" t="str">
        <f t="shared" si="336"/>
        <v/>
      </c>
    </row>
    <row r="21512" spans="11:11">
      <c r="K21512" s="47" t="str">
        <f t="shared" si="336"/>
        <v/>
      </c>
    </row>
    <row r="21513" spans="11:11">
      <c r="K21513" s="47" t="str">
        <f t="shared" si="336"/>
        <v/>
      </c>
    </row>
    <row r="21514" spans="11:11">
      <c r="K21514" s="47" t="str">
        <f t="shared" si="336"/>
        <v/>
      </c>
    </row>
    <row r="21515" spans="11:11">
      <c r="K21515" s="47" t="str">
        <f t="shared" si="336"/>
        <v/>
      </c>
    </row>
    <row r="21516" spans="11:11">
      <c r="K21516" s="47" t="str">
        <f t="shared" si="336"/>
        <v/>
      </c>
    </row>
    <row r="21517" spans="11:11">
      <c r="K21517" s="47" t="str">
        <f t="shared" si="336"/>
        <v/>
      </c>
    </row>
    <row r="21518" spans="11:11">
      <c r="K21518" s="47" t="str">
        <f t="shared" si="336"/>
        <v/>
      </c>
    </row>
    <row r="21519" spans="11:11">
      <c r="K21519" s="47" t="str">
        <f t="shared" si="336"/>
        <v/>
      </c>
    </row>
    <row r="21520" spans="11:11">
      <c r="K21520" s="47" t="str">
        <f t="shared" si="336"/>
        <v/>
      </c>
    </row>
    <row r="21521" spans="11:11">
      <c r="K21521" s="47" t="str">
        <f t="shared" si="336"/>
        <v/>
      </c>
    </row>
    <row r="21522" spans="11:11">
      <c r="K21522" s="47" t="str">
        <f t="shared" si="336"/>
        <v/>
      </c>
    </row>
    <row r="21523" spans="11:11">
      <c r="K21523" s="47" t="str">
        <f t="shared" ref="K21523:K21586" si="337">LEFT(C21523,2)</f>
        <v/>
      </c>
    </row>
    <row r="21524" spans="11:11">
      <c r="K21524" s="47" t="str">
        <f t="shared" si="337"/>
        <v/>
      </c>
    </row>
    <row r="21525" spans="11:11">
      <c r="K21525" s="47" t="str">
        <f t="shared" si="337"/>
        <v/>
      </c>
    </row>
    <row r="21526" spans="11:11">
      <c r="K21526" s="47" t="str">
        <f t="shared" si="337"/>
        <v/>
      </c>
    </row>
    <row r="21527" spans="11:11">
      <c r="K21527" s="47" t="str">
        <f t="shared" si="337"/>
        <v/>
      </c>
    </row>
    <row r="21528" spans="11:11">
      <c r="K21528" s="47" t="str">
        <f t="shared" si="337"/>
        <v/>
      </c>
    </row>
    <row r="21529" spans="11:11">
      <c r="K21529" s="47" t="str">
        <f t="shared" si="337"/>
        <v/>
      </c>
    </row>
    <row r="21530" spans="11:11">
      <c r="K21530" s="47" t="str">
        <f t="shared" si="337"/>
        <v/>
      </c>
    </row>
    <row r="21531" spans="11:11">
      <c r="K21531" s="47" t="str">
        <f t="shared" si="337"/>
        <v/>
      </c>
    </row>
    <row r="21532" spans="11:11">
      <c r="K21532" s="47" t="str">
        <f t="shared" si="337"/>
        <v/>
      </c>
    </row>
    <row r="21533" spans="11:11">
      <c r="K21533" s="47" t="str">
        <f t="shared" si="337"/>
        <v/>
      </c>
    </row>
    <row r="21534" spans="11:11">
      <c r="K21534" s="47" t="str">
        <f t="shared" si="337"/>
        <v/>
      </c>
    </row>
    <row r="21535" spans="11:11">
      <c r="K21535" s="47" t="str">
        <f t="shared" si="337"/>
        <v/>
      </c>
    </row>
    <row r="21536" spans="11:11">
      <c r="K21536" s="47" t="str">
        <f t="shared" si="337"/>
        <v/>
      </c>
    </row>
    <row r="21537" spans="11:11">
      <c r="K21537" s="47" t="str">
        <f t="shared" si="337"/>
        <v/>
      </c>
    </row>
    <row r="21538" spans="11:11">
      <c r="K21538" s="47" t="str">
        <f t="shared" si="337"/>
        <v/>
      </c>
    </row>
    <row r="21539" spans="11:11">
      <c r="K21539" s="47" t="str">
        <f t="shared" si="337"/>
        <v/>
      </c>
    </row>
    <row r="21540" spans="11:11">
      <c r="K21540" s="47" t="str">
        <f t="shared" si="337"/>
        <v/>
      </c>
    </row>
    <row r="21541" spans="11:11">
      <c r="K21541" s="47" t="str">
        <f t="shared" si="337"/>
        <v/>
      </c>
    </row>
    <row r="21542" spans="11:11">
      <c r="K21542" s="47" t="str">
        <f t="shared" si="337"/>
        <v/>
      </c>
    </row>
    <row r="21543" spans="11:11">
      <c r="K21543" s="47" t="str">
        <f t="shared" si="337"/>
        <v/>
      </c>
    </row>
    <row r="21544" spans="11:11">
      <c r="K21544" s="47" t="str">
        <f t="shared" si="337"/>
        <v/>
      </c>
    </row>
    <row r="21545" spans="11:11">
      <c r="K21545" s="47" t="str">
        <f t="shared" si="337"/>
        <v/>
      </c>
    </row>
    <row r="21546" spans="11:11">
      <c r="K21546" s="47" t="str">
        <f t="shared" si="337"/>
        <v/>
      </c>
    </row>
    <row r="21547" spans="11:11">
      <c r="K21547" s="47" t="str">
        <f t="shared" si="337"/>
        <v/>
      </c>
    </row>
    <row r="21548" spans="11:11">
      <c r="K21548" s="47" t="str">
        <f t="shared" si="337"/>
        <v/>
      </c>
    </row>
    <row r="21549" spans="11:11">
      <c r="K21549" s="47" t="str">
        <f t="shared" si="337"/>
        <v/>
      </c>
    </row>
    <row r="21550" spans="11:11">
      <c r="K21550" s="47" t="str">
        <f t="shared" si="337"/>
        <v/>
      </c>
    </row>
    <row r="21551" spans="11:11">
      <c r="K21551" s="47" t="str">
        <f t="shared" si="337"/>
        <v/>
      </c>
    </row>
    <row r="21552" spans="11:11">
      <c r="K21552" s="47" t="str">
        <f t="shared" si="337"/>
        <v/>
      </c>
    </row>
    <row r="21553" spans="11:11">
      <c r="K21553" s="47" t="str">
        <f t="shared" si="337"/>
        <v/>
      </c>
    </row>
    <row r="21554" spans="11:11">
      <c r="K21554" s="47" t="str">
        <f t="shared" si="337"/>
        <v/>
      </c>
    </row>
    <row r="21555" spans="11:11">
      <c r="K21555" s="47" t="str">
        <f t="shared" si="337"/>
        <v/>
      </c>
    </row>
    <row r="21556" spans="11:11">
      <c r="K21556" s="47" t="str">
        <f t="shared" si="337"/>
        <v/>
      </c>
    </row>
    <row r="21557" spans="11:11">
      <c r="K21557" s="47" t="str">
        <f t="shared" si="337"/>
        <v/>
      </c>
    </row>
    <row r="21558" spans="11:11">
      <c r="K21558" s="47" t="str">
        <f t="shared" si="337"/>
        <v/>
      </c>
    </row>
    <row r="21559" spans="11:11">
      <c r="K21559" s="47" t="str">
        <f t="shared" si="337"/>
        <v/>
      </c>
    </row>
    <row r="21560" spans="11:11">
      <c r="K21560" s="47" t="str">
        <f t="shared" si="337"/>
        <v/>
      </c>
    </row>
    <row r="21561" spans="11:11">
      <c r="K21561" s="47" t="str">
        <f t="shared" si="337"/>
        <v/>
      </c>
    </row>
    <row r="21562" spans="11:11">
      <c r="K21562" s="47" t="str">
        <f t="shared" si="337"/>
        <v/>
      </c>
    </row>
    <row r="21563" spans="11:11">
      <c r="K21563" s="47" t="str">
        <f t="shared" si="337"/>
        <v/>
      </c>
    </row>
    <row r="21564" spans="11:11">
      <c r="K21564" s="47" t="str">
        <f t="shared" si="337"/>
        <v/>
      </c>
    </row>
    <row r="21565" spans="11:11">
      <c r="K21565" s="47" t="str">
        <f t="shared" si="337"/>
        <v/>
      </c>
    </row>
    <row r="21566" spans="11:11">
      <c r="K21566" s="47" t="str">
        <f t="shared" si="337"/>
        <v/>
      </c>
    </row>
    <row r="21567" spans="11:11">
      <c r="K21567" s="47" t="str">
        <f t="shared" si="337"/>
        <v/>
      </c>
    </row>
    <row r="21568" spans="11:11">
      <c r="K21568" s="47" t="str">
        <f t="shared" si="337"/>
        <v/>
      </c>
    </row>
    <row r="21569" spans="11:11">
      <c r="K21569" s="47" t="str">
        <f t="shared" si="337"/>
        <v/>
      </c>
    </row>
    <row r="21570" spans="11:11">
      <c r="K21570" s="47" t="str">
        <f t="shared" si="337"/>
        <v/>
      </c>
    </row>
    <row r="21571" spans="11:11">
      <c r="K21571" s="47" t="str">
        <f t="shared" si="337"/>
        <v/>
      </c>
    </row>
    <row r="21572" spans="11:11">
      <c r="K21572" s="47" t="str">
        <f t="shared" si="337"/>
        <v/>
      </c>
    </row>
    <row r="21573" spans="11:11">
      <c r="K21573" s="47" t="str">
        <f t="shared" si="337"/>
        <v/>
      </c>
    </row>
    <row r="21574" spans="11:11">
      <c r="K21574" s="47" t="str">
        <f t="shared" si="337"/>
        <v/>
      </c>
    </row>
    <row r="21575" spans="11:11">
      <c r="K21575" s="47" t="str">
        <f t="shared" si="337"/>
        <v/>
      </c>
    </row>
    <row r="21576" spans="11:11">
      <c r="K21576" s="47" t="str">
        <f t="shared" si="337"/>
        <v/>
      </c>
    </row>
    <row r="21577" spans="11:11">
      <c r="K21577" s="47" t="str">
        <f t="shared" si="337"/>
        <v/>
      </c>
    </row>
    <row r="21578" spans="11:11">
      <c r="K21578" s="47" t="str">
        <f t="shared" si="337"/>
        <v/>
      </c>
    </row>
    <row r="21579" spans="11:11">
      <c r="K21579" s="47" t="str">
        <f t="shared" si="337"/>
        <v/>
      </c>
    </row>
    <row r="21580" spans="11:11">
      <c r="K21580" s="47" t="str">
        <f t="shared" si="337"/>
        <v/>
      </c>
    </row>
    <row r="21581" spans="11:11">
      <c r="K21581" s="47" t="str">
        <f t="shared" si="337"/>
        <v/>
      </c>
    </row>
    <row r="21582" spans="11:11">
      <c r="K21582" s="47" t="str">
        <f t="shared" si="337"/>
        <v/>
      </c>
    </row>
    <row r="21583" spans="11:11">
      <c r="K21583" s="47" t="str">
        <f t="shared" si="337"/>
        <v/>
      </c>
    </row>
    <row r="21584" spans="11:11">
      <c r="K21584" s="47" t="str">
        <f t="shared" si="337"/>
        <v/>
      </c>
    </row>
    <row r="21585" spans="11:11">
      <c r="K21585" s="47" t="str">
        <f t="shared" si="337"/>
        <v/>
      </c>
    </row>
    <row r="21586" spans="11:11">
      <c r="K21586" s="47" t="str">
        <f t="shared" si="337"/>
        <v/>
      </c>
    </row>
    <row r="21587" spans="11:11">
      <c r="K21587" s="47" t="str">
        <f t="shared" ref="K21587:K21650" si="338">LEFT(C21587,2)</f>
        <v/>
      </c>
    </row>
    <row r="21588" spans="11:11">
      <c r="K21588" s="47" t="str">
        <f t="shared" si="338"/>
        <v/>
      </c>
    </row>
    <row r="21589" spans="11:11">
      <c r="K21589" s="47" t="str">
        <f t="shared" si="338"/>
        <v/>
      </c>
    </row>
    <row r="21590" spans="11:11">
      <c r="K21590" s="47" t="str">
        <f t="shared" si="338"/>
        <v/>
      </c>
    </row>
    <row r="21591" spans="11:11">
      <c r="K21591" s="47" t="str">
        <f t="shared" si="338"/>
        <v/>
      </c>
    </row>
    <row r="21592" spans="11:11">
      <c r="K21592" s="47" t="str">
        <f t="shared" si="338"/>
        <v/>
      </c>
    </row>
    <row r="21593" spans="11:11">
      <c r="K21593" s="47" t="str">
        <f t="shared" si="338"/>
        <v/>
      </c>
    </row>
    <row r="21594" spans="11:11">
      <c r="K21594" s="47" t="str">
        <f t="shared" si="338"/>
        <v/>
      </c>
    </row>
    <row r="21595" spans="11:11">
      <c r="K21595" s="47" t="str">
        <f t="shared" si="338"/>
        <v/>
      </c>
    </row>
    <row r="21596" spans="11:11">
      <c r="K21596" s="47" t="str">
        <f t="shared" si="338"/>
        <v/>
      </c>
    </row>
    <row r="21597" spans="11:11">
      <c r="K21597" s="47" t="str">
        <f t="shared" si="338"/>
        <v/>
      </c>
    </row>
    <row r="21598" spans="11:11">
      <c r="K21598" s="47" t="str">
        <f t="shared" si="338"/>
        <v/>
      </c>
    </row>
    <row r="21599" spans="11:11">
      <c r="K21599" s="47" t="str">
        <f t="shared" si="338"/>
        <v/>
      </c>
    </row>
    <row r="21600" spans="11:11">
      <c r="K21600" s="47" t="str">
        <f t="shared" si="338"/>
        <v/>
      </c>
    </row>
    <row r="21601" spans="11:11">
      <c r="K21601" s="47" t="str">
        <f t="shared" si="338"/>
        <v/>
      </c>
    </row>
    <row r="21602" spans="11:11">
      <c r="K21602" s="47" t="str">
        <f t="shared" si="338"/>
        <v/>
      </c>
    </row>
    <row r="21603" spans="11:11">
      <c r="K21603" s="47" t="str">
        <f t="shared" si="338"/>
        <v/>
      </c>
    </row>
    <row r="21604" spans="11:11">
      <c r="K21604" s="47" t="str">
        <f t="shared" si="338"/>
        <v/>
      </c>
    </row>
    <row r="21605" spans="11:11">
      <c r="K21605" s="47" t="str">
        <f t="shared" si="338"/>
        <v/>
      </c>
    </row>
    <row r="21606" spans="11:11">
      <c r="K21606" s="47" t="str">
        <f t="shared" si="338"/>
        <v/>
      </c>
    </row>
    <row r="21607" spans="11:11">
      <c r="K21607" s="47" t="str">
        <f t="shared" si="338"/>
        <v/>
      </c>
    </row>
    <row r="21608" spans="11:11">
      <c r="K21608" s="47" t="str">
        <f t="shared" si="338"/>
        <v/>
      </c>
    </row>
    <row r="21609" spans="11:11">
      <c r="K21609" s="47" t="str">
        <f t="shared" si="338"/>
        <v/>
      </c>
    </row>
    <row r="21610" spans="11:11">
      <c r="K21610" s="47" t="str">
        <f t="shared" si="338"/>
        <v/>
      </c>
    </row>
    <row r="21611" spans="11:11">
      <c r="K21611" s="47" t="str">
        <f t="shared" si="338"/>
        <v/>
      </c>
    </row>
    <row r="21612" spans="11:11">
      <c r="K21612" s="47" t="str">
        <f t="shared" si="338"/>
        <v/>
      </c>
    </row>
    <row r="21613" spans="11:11">
      <c r="K21613" s="47" t="str">
        <f t="shared" si="338"/>
        <v/>
      </c>
    </row>
    <row r="21614" spans="11:11">
      <c r="K21614" s="47" t="str">
        <f t="shared" si="338"/>
        <v/>
      </c>
    </row>
    <row r="21615" spans="11:11">
      <c r="K21615" s="47" t="str">
        <f t="shared" si="338"/>
        <v/>
      </c>
    </row>
    <row r="21616" spans="11:11">
      <c r="K21616" s="47" t="str">
        <f t="shared" si="338"/>
        <v/>
      </c>
    </row>
    <row r="21617" spans="11:11">
      <c r="K21617" s="47" t="str">
        <f t="shared" si="338"/>
        <v/>
      </c>
    </row>
    <row r="21618" spans="11:11">
      <c r="K21618" s="47" t="str">
        <f t="shared" si="338"/>
        <v/>
      </c>
    </row>
    <row r="21619" spans="11:11">
      <c r="K21619" s="47" t="str">
        <f t="shared" si="338"/>
        <v/>
      </c>
    </row>
    <row r="21620" spans="11:11">
      <c r="K21620" s="47" t="str">
        <f t="shared" si="338"/>
        <v/>
      </c>
    </row>
    <row r="21621" spans="11:11">
      <c r="K21621" s="47" t="str">
        <f t="shared" si="338"/>
        <v/>
      </c>
    </row>
    <row r="21622" spans="11:11">
      <c r="K21622" s="47" t="str">
        <f t="shared" si="338"/>
        <v/>
      </c>
    </row>
    <row r="21623" spans="11:11">
      <c r="K21623" s="47" t="str">
        <f t="shared" si="338"/>
        <v/>
      </c>
    </row>
    <row r="21624" spans="11:11">
      <c r="K21624" s="47" t="str">
        <f t="shared" si="338"/>
        <v/>
      </c>
    </row>
    <row r="21625" spans="11:11">
      <c r="K21625" s="47" t="str">
        <f t="shared" si="338"/>
        <v/>
      </c>
    </row>
    <row r="21626" spans="11:11">
      <c r="K21626" s="47" t="str">
        <f t="shared" si="338"/>
        <v/>
      </c>
    </row>
    <row r="21627" spans="11:11">
      <c r="K21627" s="47" t="str">
        <f t="shared" si="338"/>
        <v/>
      </c>
    </row>
    <row r="21628" spans="11:11">
      <c r="K21628" s="47" t="str">
        <f t="shared" si="338"/>
        <v/>
      </c>
    </row>
    <row r="21629" spans="11:11">
      <c r="K21629" s="47" t="str">
        <f t="shared" si="338"/>
        <v/>
      </c>
    </row>
    <row r="21630" spans="11:11">
      <c r="K21630" s="47" t="str">
        <f t="shared" si="338"/>
        <v/>
      </c>
    </row>
    <row r="21631" spans="11:11">
      <c r="K21631" s="47" t="str">
        <f t="shared" si="338"/>
        <v/>
      </c>
    </row>
    <row r="21632" spans="11:11">
      <c r="K21632" s="47" t="str">
        <f t="shared" si="338"/>
        <v/>
      </c>
    </row>
    <row r="21633" spans="11:11">
      <c r="K21633" s="47" t="str">
        <f t="shared" si="338"/>
        <v/>
      </c>
    </row>
    <row r="21634" spans="11:11">
      <c r="K21634" s="47" t="str">
        <f t="shared" si="338"/>
        <v/>
      </c>
    </row>
    <row r="21635" spans="11:11">
      <c r="K21635" s="47" t="str">
        <f t="shared" si="338"/>
        <v/>
      </c>
    </row>
    <row r="21636" spans="11:11">
      <c r="K21636" s="47" t="str">
        <f t="shared" si="338"/>
        <v/>
      </c>
    </row>
    <row r="21637" spans="11:11">
      <c r="K21637" s="47" t="str">
        <f t="shared" si="338"/>
        <v/>
      </c>
    </row>
    <row r="21638" spans="11:11">
      <c r="K21638" s="47" t="str">
        <f t="shared" si="338"/>
        <v/>
      </c>
    </row>
    <row r="21639" spans="11:11">
      <c r="K21639" s="47" t="str">
        <f t="shared" si="338"/>
        <v/>
      </c>
    </row>
    <row r="21640" spans="11:11">
      <c r="K21640" s="47" t="str">
        <f t="shared" si="338"/>
        <v/>
      </c>
    </row>
    <row r="21641" spans="11:11">
      <c r="K21641" s="47" t="str">
        <f t="shared" si="338"/>
        <v/>
      </c>
    </row>
    <row r="21642" spans="11:11">
      <c r="K21642" s="47" t="str">
        <f t="shared" si="338"/>
        <v/>
      </c>
    </row>
    <row r="21643" spans="11:11">
      <c r="K21643" s="47" t="str">
        <f t="shared" si="338"/>
        <v/>
      </c>
    </row>
    <row r="21644" spans="11:11">
      <c r="K21644" s="47" t="str">
        <f t="shared" si="338"/>
        <v/>
      </c>
    </row>
    <row r="21645" spans="11:11">
      <c r="K21645" s="47" t="str">
        <f t="shared" si="338"/>
        <v/>
      </c>
    </row>
    <row r="21646" spans="11:11">
      <c r="K21646" s="47" t="str">
        <f t="shared" si="338"/>
        <v/>
      </c>
    </row>
    <row r="21647" spans="11:11">
      <c r="K21647" s="47" t="str">
        <f t="shared" si="338"/>
        <v/>
      </c>
    </row>
    <row r="21648" spans="11:11">
      <c r="K21648" s="47" t="str">
        <f t="shared" si="338"/>
        <v/>
      </c>
    </row>
    <row r="21649" spans="11:11">
      <c r="K21649" s="47" t="str">
        <f t="shared" si="338"/>
        <v/>
      </c>
    </row>
    <row r="21650" spans="11:11">
      <c r="K21650" s="47" t="str">
        <f t="shared" si="338"/>
        <v/>
      </c>
    </row>
    <row r="21651" spans="11:11">
      <c r="K21651" s="47" t="str">
        <f t="shared" ref="K21651:K21714" si="339">LEFT(C21651,2)</f>
        <v/>
      </c>
    </row>
    <row r="21652" spans="11:11">
      <c r="K21652" s="47" t="str">
        <f t="shared" si="339"/>
        <v/>
      </c>
    </row>
    <row r="21653" spans="11:11">
      <c r="K21653" s="47" t="str">
        <f t="shared" si="339"/>
        <v/>
      </c>
    </row>
    <row r="21654" spans="11:11">
      <c r="K21654" s="47" t="str">
        <f t="shared" si="339"/>
        <v/>
      </c>
    </row>
    <row r="21655" spans="11:11">
      <c r="K21655" s="47" t="str">
        <f t="shared" si="339"/>
        <v/>
      </c>
    </row>
    <row r="21656" spans="11:11">
      <c r="K21656" s="47" t="str">
        <f t="shared" si="339"/>
        <v/>
      </c>
    </row>
    <row r="21657" spans="11:11">
      <c r="K21657" s="47" t="str">
        <f t="shared" si="339"/>
        <v/>
      </c>
    </row>
    <row r="21658" spans="11:11">
      <c r="K21658" s="47" t="str">
        <f t="shared" si="339"/>
        <v/>
      </c>
    </row>
    <row r="21659" spans="11:11">
      <c r="K21659" s="47" t="str">
        <f t="shared" si="339"/>
        <v/>
      </c>
    </row>
    <row r="21660" spans="11:11">
      <c r="K21660" s="47" t="str">
        <f t="shared" si="339"/>
        <v/>
      </c>
    </row>
    <row r="21661" spans="11:11">
      <c r="K21661" s="47" t="str">
        <f t="shared" si="339"/>
        <v/>
      </c>
    </row>
    <row r="21662" spans="11:11">
      <c r="K21662" s="47" t="str">
        <f t="shared" si="339"/>
        <v/>
      </c>
    </row>
    <row r="21663" spans="11:11">
      <c r="K21663" s="47" t="str">
        <f t="shared" si="339"/>
        <v/>
      </c>
    </row>
    <row r="21664" spans="11:11">
      <c r="K21664" s="47" t="str">
        <f t="shared" si="339"/>
        <v/>
      </c>
    </row>
    <row r="21665" spans="11:11">
      <c r="K21665" s="47" t="str">
        <f t="shared" si="339"/>
        <v/>
      </c>
    </row>
    <row r="21666" spans="11:11">
      <c r="K21666" s="47" t="str">
        <f t="shared" si="339"/>
        <v/>
      </c>
    </row>
    <row r="21667" spans="11:11">
      <c r="K21667" s="47" t="str">
        <f t="shared" si="339"/>
        <v/>
      </c>
    </row>
    <row r="21668" spans="11:11">
      <c r="K21668" s="47" t="str">
        <f t="shared" si="339"/>
        <v/>
      </c>
    </row>
    <row r="21669" spans="11:11">
      <c r="K21669" s="47" t="str">
        <f t="shared" si="339"/>
        <v/>
      </c>
    </row>
    <row r="21670" spans="11:11">
      <c r="K21670" s="47" t="str">
        <f t="shared" si="339"/>
        <v/>
      </c>
    </row>
    <row r="21671" spans="11:11">
      <c r="K21671" s="47" t="str">
        <f t="shared" si="339"/>
        <v/>
      </c>
    </row>
    <row r="21672" spans="11:11">
      <c r="K21672" s="47" t="str">
        <f t="shared" si="339"/>
        <v/>
      </c>
    </row>
    <row r="21673" spans="11:11">
      <c r="K21673" s="47" t="str">
        <f t="shared" si="339"/>
        <v/>
      </c>
    </row>
    <row r="21674" spans="11:11">
      <c r="K21674" s="47" t="str">
        <f t="shared" si="339"/>
        <v/>
      </c>
    </row>
    <row r="21675" spans="11:11">
      <c r="K21675" s="47" t="str">
        <f t="shared" si="339"/>
        <v/>
      </c>
    </row>
    <row r="21676" spans="11:11">
      <c r="K21676" s="47" t="str">
        <f t="shared" si="339"/>
        <v/>
      </c>
    </row>
    <row r="21677" spans="11:11">
      <c r="K21677" s="47" t="str">
        <f t="shared" si="339"/>
        <v/>
      </c>
    </row>
    <row r="21678" spans="11:11">
      <c r="K21678" s="47" t="str">
        <f t="shared" si="339"/>
        <v/>
      </c>
    </row>
    <row r="21679" spans="11:11">
      <c r="K21679" s="47" t="str">
        <f t="shared" si="339"/>
        <v/>
      </c>
    </row>
    <row r="21680" spans="11:11">
      <c r="K21680" s="47" t="str">
        <f t="shared" si="339"/>
        <v/>
      </c>
    </row>
    <row r="21681" spans="11:11">
      <c r="K21681" s="47" t="str">
        <f t="shared" si="339"/>
        <v/>
      </c>
    </row>
    <row r="21682" spans="11:11">
      <c r="K21682" s="47" t="str">
        <f t="shared" si="339"/>
        <v/>
      </c>
    </row>
    <row r="21683" spans="11:11">
      <c r="K21683" s="47" t="str">
        <f t="shared" si="339"/>
        <v/>
      </c>
    </row>
    <row r="21684" spans="11:11">
      <c r="K21684" s="47" t="str">
        <f t="shared" si="339"/>
        <v/>
      </c>
    </row>
    <row r="21685" spans="11:11">
      <c r="K21685" s="47" t="str">
        <f t="shared" si="339"/>
        <v/>
      </c>
    </row>
    <row r="21686" spans="11:11">
      <c r="K21686" s="47" t="str">
        <f t="shared" si="339"/>
        <v/>
      </c>
    </row>
    <row r="21687" spans="11:11">
      <c r="K21687" s="47" t="str">
        <f t="shared" si="339"/>
        <v/>
      </c>
    </row>
    <row r="21688" spans="11:11">
      <c r="K21688" s="47" t="str">
        <f t="shared" si="339"/>
        <v/>
      </c>
    </row>
    <row r="21689" spans="11:11">
      <c r="K21689" s="47" t="str">
        <f t="shared" si="339"/>
        <v/>
      </c>
    </row>
    <row r="21690" spans="11:11">
      <c r="K21690" s="47" t="str">
        <f t="shared" si="339"/>
        <v/>
      </c>
    </row>
    <row r="21691" spans="11:11">
      <c r="K21691" s="47" t="str">
        <f t="shared" si="339"/>
        <v/>
      </c>
    </row>
    <row r="21692" spans="11:11">
      <c r="K21692" s="47" t="str">
        <f t="shared" si="339"/>
        <v/>
      </c>
    </row>
    <row r="21693" spans="11:11">
      <c r="K21693" s="47" t="str">
        <f t="shared" si="339"/>
        <v/>
      </c>
    </row>
    <row r="21694" spans="11:11">
      <c r="K21694" s="47" t="str">
        <f t="shared" si="339"/>
        <v/>
      </c>
    </row>
    <row r="21695" spans="11:11">
      <c r="K21695" s="47" t="str">
        <f t="shared" si="339"/>
        <v/>
      </c>
    </row>
    <row r="21696" spans="11:11">
      <c r="K21696" s="47" t="str">
        <f t="shared" si="339"/>
        <v/>
      </c>
    </row>
    <row r="21697" spans="11:11">
      <c r="K21697" s="47" t="str">
        <f t="shared" si="339"/>
        <v/>
      </c>
    </row>
    <row r="21698" spans="11:11">
      <c r="K21698" s="47" t="str">
        <f t="shared" si="339"/>
        <v/>
      </c>
    </row>
    <row r="21699" spans="11:11">
      <c r="K21699" s="47" t="str">
        <f t="shared" si="339"/>
        <v/>
      </c>
    </row>
    <row r="21700" spans="11:11">
      <c r="K21700" s="47" t="str">
        <f t="shared" si="339"/>
        <v/>
      </c>
    </row>
    <row r="21701" spans="11:11">
      <c r="K21701" s="47" t="str">
        <f t="shared" si="339"/>
        <v/>
      </c>
    </row>
    <row r="21702" spans="11:11">
      <c r="K21702" s="47" t="str">
        <f t="shared" si="339"/>
        <v/>
      </c>
    </row>
    <row r="21703" spans="11:11">
      <c r="K21703" s="47" t="str">
        <f t="shared" si="339"/>
        <v/>
      </c>
    </row>
    <row r="21704" spans="11:11">
      <c r="K21704" s="47" t="str">
        <f t="shared" si="339"/>
        <v/>
      </c>
    </row>
    <row r="21705" spans="11:11">
      <c r="K21705" s="47" t="str">
        <f t="shared" si="339"/>
        <v/>
      </c>
    </row>
    <row r="21706" spans="11:11">
      <c r="K21706" s="47" t="str">
        <f t="shared" si="339"/>
        <v/>
      </c>
    </row>
    <row r="21707" spans="11:11">
      <c r="K21707" s="47" t="str">
        <f t="shared" si="339"/>
        <v/>
      </c>
    </row>
    <row r="21708" spans="11:11">
      <c r="K21708" s="47" t="str">
        <f t="shared" si="339"/>
        <v/>
      </c>
    </row>
    <row r="21709" spans="11:11">
      <c r="K21709" s="47" t="str">
        <f t="shared" si="339"/>
        <v/>
      </c>
    </row>
    <row r="21710" spans="11:11">
      <c r="K21710" s="47" t="str">
        <f t="shared" si="339"/>
        <v/>
      </c>
    </row>
    <row r="21711" spans="11:11">
      <c r="K21711" s="47" t="str">
        <f t="shared" si="339"/>
        <v/>
      </c>
    </row>
    <row r="21712" spans="11:11">
      <c r="K21712" s="47" t="str">
        <f t="shared" si="339"/>
        <v/>
      </c>
    </row>
    <row r="21713" spans="11:11">
      <c r="K21713" s="47" t="str">
        <f t="shared" si="339"/>
        <v/>
      </c>
    </row>
    <row r="21714" spans="11:11">
      <c r="K21714" s="47" t="str">
        <f t="shared" si="339"/>
        <v/>
      </c>
    </row>
    <row r="21715" spans="11:11">
      <c r="K21715" s="47" t="str">
        <f t="shared" ref="K21715:K21778" si="340">LEFT(C21715,2)</f>
        <v/>
      </c>
    </row>
    <row r="21716" spans="11:11">
      <c r="K21716" s="47" t="str">
        <f t="shared" si="340"/>
        <v/>
      </c>
    </row>
    <row r="21717" spans="11:11">
      <c r="K21717" s="47" t="str">
        <f t="shared" si="340"/>
        <v/>
      </c>
    </row>
    <row r="21718" spans="11:11">
      <c r="K21718" s="47" t="str">
        <f t="shared" si="340"/>
        <v/>
      </c>
    </row>
    <row r="21719" spans="11:11">
      <c r="K21719" s="47" t="str">
        <f t="shared" si="340"/>
        <v/>
      </c>
    </row>
    <row r="21720" spans="11:11">
      <c r="K21720" s="47" t="str">
        <f t="shared" si="340"/>
        <v/>
      </c>
    </row>
    <row r="21721" spans="11:11">
      <c r="K21721" s="47" t="str">
        <f t="shared" si="340"/>
        <v/>
      </c>
    </row>
    <row r="21722" spans="11:11">
      <c r="K21722" s="47" t="str">
        <f t="shared" si="340"/>
        <v/>
      </c>
    </row>
    <row r="21723" spans="11:11">
      <c r="K21723" s="47" t="str">
        <f t="shared" si="340"/>
        <v/>
      </c>
    </row>
    <row r="21724" spans="11:11">
      <c r="K21724" s="47" t="str">
        <f t="shared" si="340"/>
        <v/>
      </c>
    </row>
    <row r="21725" spans="11:11">
      <c r="K21725" s="47" t="str">
        <f t="shared" si="340"/>
        <v/>
      </c>
    </row>
    <row r="21726" spans="11:11">
      <c r="K21726" s="47" t="str">
        <f t="shared" si="340"/>
        <v/>
      </c>
    </row>
    <row r="21727" spans="11:11">
      <c r="K21727" s="47" t="str">
        <f t="shared" si="340"/>
        <v/>
      </c>
    </row>
    <row r="21728" spans="11:11">
      <c r="K21728" s="47" t="str">
        <f t="shared" si="340"/>
        <v/>
      </c>
    </row>
    <row r="21729" spans="11:11">
      <c r="K21729" s="47" t="str">
        <f t="shared" si="340"/>
        <v/>
      </c>
    </row>
    <row r="21730" spans="11:11">
      <c r="K21730" s="47" t="str">
        <f t="shared" si="340"/>
        <v/>
      </c>
    </row>
    <row r="21731" spans="11:11">
      <c r="K21731" s="47" t="str">
        <f t="shared" si="340"/>
        <v/>
      </c>
    </row>
    <row r="21732" spans="11:11">
      <c r="K21732" s="47" t="str">
        <f t="shared" si="340"/>
        <v/>
      </c>
    </row>
    <row r="21733" spans="11:11">
      <c r="K21733" s="47" t="str">
        <f t="shared" si="340"/>
        <v/>
      </c>
    </row>
    <row r="21734" spans="11:11">
      <c r="K21734" s="47" t="str">
        <f t="shared" si="340"/>
        <v/>
      </c>
    </row>
    <row r="21735" spans="11:11">
      <c r="K21735" s="47" t="str">
        <f t="shared" si="340"/>
        <v/>
      </c>
    </row>
    <row r="21736" spans="11:11">
      <c r="K21736" s="47" t="str">
        <f t="shared" si="340"/>
        <v/>
      </c>
    </row>
    <row r="21737" spans="11:11">
      <c r="K21737" s="47" t="str">
        <f t="shared" si="340"/>
        <v/>
      </c>
    </row>
    <row r="21738" spans="11:11">
      <c r="K21738" s="47" t="str">
        <f t="shared" si="340"/>
        <v/>
      </c>
    </row>
    <row r="21739" spans="11:11">
      <c r="K21739" s="47" t="str">
        <f t="shared" si="340"/>
        <v/>
      </c>
    </row>
    <row r="21740" spans="11:11">
      <c r="K21740" s="47" t="str">
        <f t="shared" si="340"/>
        <v/>
      </c>
    </row>
    <row r="21741" spans="11:11">
      <c r="K21741" s="47" t="str">
        <f t="shared" si="340"/>
        <v/>
      </c>
    </row>
    <row r="21742" spans="11:11">
      <c r="K21742" s="47" t="str">
        <f t="shared" si="340"/>
        <v/>
      </c>
    </row>
    <row r="21743" spans="11:11">
      <c r="K21743" s="47" t="str">
        <f t="shared" si="340"/>
        <v/>
      </c>
    </row>
    <row r="21744" spans="11:11">
      <c r="K21744" s="47" t="str">
        <f t="shared" si="340"/>
        <v/>
      </c>
    </row>
    <row r="21745" spans="11:11">
      <c r="K21745" s="47" t="str">
        <f t="shared" si="340"/>
        <v/>
      </c>
    </row>
    <row r="21746" spans="11:11">
      <c r="K21746" s="47" t="str">
        <f t="shared" si="340"/>
        <v/>
      </c>
    </row>
    <row r="21747" spans="11:11">
      <c r="K21747" s="47" t="str">
        <f t="shared" si="340"/>
        <v/>
      </c>
    </row>
    <row r="21748" spans="11:11">
      <c r="K21748" s="47" t="str">
        <f t="shared" si="340"/>
        <v/>
      </c>
    </row>
    <row r="21749" spans="11:11">
      <c r="K21749" s="47" t="str">
        <f t="shared" si="340"/>
        <v/>
      </c>
    </row>
    <row r="21750" spans="11:11">
      <c r="K21750" s="47" t="str">
        <f t="shared" si="340"/>
        <v/>
      </c>
    </row>
    <row r="21751" spans="11:11">
      <c r="K21751" s="47" t="str">
        <f t="shared" si="340"/>
        <v/>
      </c>
    </row>
    <row r="21752" spans="11:11">
      <c r="K21752" s="47" t="str">
        <f t="shared" si="340"/>
        <v/>
      </c>
    </row>
    <row r="21753" spans="11:11">
      <c r="K21753" s="47" t="str">
        <f t="shared" si="340"/>
        <v/>
      </c>
    </row>
    <row r="21754" spans="11:11">
      <c r="K21754" s="47" t="str">
        <f t="shared" si="340"/>
        <v/>
      </c>
    </row>
    <row r="21755" spans="11:11">
      <c r="K21755" s="47" t="str">
        <f t="shared" si="340"/>
        <v/>
      </c>
    </row>
    <row r="21756" spans="11:11">
      <c r="K21756" s="47" t="str">
        <f t="shared" si="340"/>
        <v/>
      </c>
    </row>
    <row r="21757" spans="11:11">
      <c r="K21757" s="47" t="str">
        <f t="shared" si="340"/>
        <v/>
      </c>
    </row>
    <row r="21758" spans="11:11">
      <c r="K21758" s="47" t="str">
        <f t="shared" si="340"/>
        <v/>
      </c>
    </row>
    <row r="21759" spans="11:11">
      <c r="K21759" s="47" t="str">
        <f t="shared" si="340"/>
        <v/>
      </c>
    </row>
    <row r="21760" spans="11:11">
      <c r="K21760" s="47" t="str">
        <f t="shared" si="340"/>
        <v/>
      </c>
    </row>
    <row r="21761" spans="11:11">
      <c r="K21761" s="47" t="str">
        <f t="shared" si="340"/>
        <v/>
      </c>
    </row>
    <row r="21762" spans="11:11">
      <c r="K21762" s="47" t="str">
        <f t="shared" si="340"/>
        <v/>
      </c>
    </row>
    <row r="21763" spans="11:11">
      <c r="K21763" s="47" t="str">
        <f t="shared" si="340"/>
        <v/>
      </c>
    </row>
    <row r="21764" spans="11:11">
      <c r="K21764" s="47" t="str">
        <f t="shared" si="340"/>
        <v/>
      </c>
    </row>
    <row r="21765" spans="11:11">
      <c r="K21765" s="47" t="str">
        <f t="shared" si="340"/>
        <v/>
      </c>
    </row>
    <row r="21766" spans="11:11">
      <c r="K21766" s="47" t="str">
        <f t="shared" si="340"/>
        <v/>
      </c>
    </row>
    <row r="21767" spans="11:11">
      <c r="K21767" s="47" t="str">
        <f t="shared" si="340"/>
        <v/>
      </c>
    </row>
    <row r="21768" spans="11:11">
      <c r="K21768" s="47" t="str">
        <f t="shared" si="340"/>
        <v/>
      </c>
    </row>
    <row r="21769" spans="11:11">
      <c r="K21769" s="47" t="str">
        <f t="shared" si="340"/>
        <v/>
      </c>
    </row>
    <row r="21770" spans="11:11">
      <c r="K21770" s="47" t="str">
        <f t="shared" si="340"/>
        <v/>
      </c>
    </row>
    <row r="21771" spans="11:11">
      <c r="K21771" s="47" t="str">
        <f t="shared" si="340"/>
        <v/>
      </c>
    </row>
    <row r="21772" spans="11:11">
      <c r="K21772" s="47" t="str">
        <f t="shared" si="340"/>
        <v/>
      </c>
    </row>
    <row r="21773" spans="11:11">
      <c r="K21773" s="47" t="str">
        <f t="shared" si="340"/>
        <v/>
      </c>
    </row>
    <row r="21774" spans="11:11">
      <c r="K21774" s="47" t="str">
        <f t="shared" si="340"/>
        <v/>
      </c>
    </row>
    <row r="21775" spans="11:11">
      <c r="K21775" s="47" t="str">
        <f t="shared" si="340"/>
        <v/>
      </c>
    </row>
    <row r="21776" spans="11:11">
      <c r="K21776" s="47" t="str">
        <f t="shared" si="340"/>
        <v/>
      </c>
    </row>
    <row r="21777" spans="11:11">
      <c r="K21777" s="47" t="str">
        <f t="shared" si="340"/>
        <v/>
      </c>
    </row>
    <row r="21778" spans="11:11">
      <c r="K21778" s="47" t="str">
        <f t="shared" si="340"/>
        <v/>
      </c>
    </row>
    <row r="21779" spans="11:11">
      <c r="K21779" s="47" t="str">
        <f t="shared" ref="K21779:K21842" si="341">LEFT(C21779,2)</f>
        <v/>
      </c>
    </row>
    <row r="21780" spans="11:11">
      <c r="K21780" s="47" t="str">
        <f t="shared" si="341"/>
        <v/>
      </c>
    </row>
    <row r="21781" spans="11:11">
      <c r="K21781" s="47" t="str">
        <f t="shared" si="341"/>
        <v/>
      </c>
    </row>
    <row r="21782" spans="11:11">
      <c r="K21782" s="47" t="str">
        <f t="shared" si="341"/>
        <v/>
      </c>
    </row>
    <row r="21783" spans="11:11">
      <c r="K21783" s="47" t="str">
        <f t="shared" si="341"/>
        <v/>
      </c>
    </row>
    <row r="21784" spans="11:11">
      <c r="K21784" s="47" t="str">
        <f t="shared" si="341"/>
        <v/>
      </c>
    </row>
    <row r="21785" spans="11:11">
      <c r="K21785" s="47" t="str">
        <f t="shared" si="341"/>
        <v/>
      </c>
    </row>
    <row r="21786" spans="11:11">
      <c r="K21786" s="47" t="str">
        <f t="shared" si="341"/>
        <v/>
      </c>
    </row>
    <row r="21787" spans="11:11">
      <c r="K21787" s="47" t="str">
        <f t="shared" si="341"/>
        <v/>
      </c>
    </row>
    <row r="21788" spans="11:11">
      <c r="K21788" s="47" t="str">
        <f t="shared" si="341"/>
        <v/>
      </c>
    </row>
    <row r="21789" spans="11:11">
      <c r="K21789" s="47" t="str">
        <f t="shared" si="341"/>
        <v/>
      </c>
    </row>
    <row r="21790" spans="11:11">
      <c r="K21790" s="47" t="str">
        <f t="shared" si="341"/>
        <v/>
      </c>
    </row>
    <row r="21791" spans="11:11">
      <c r="K21791" s="47" t="str">
        <f t="shared" si="341"/>
        <v/>
      </c>
    </row>
    <row r="21792" spans="11:11">
      <c r="K21792" s="47" t="str">
        <f t="shared" si="341"/>
        <v/>
      </c>
    </row>
    <row r="21793" spans="11:11">
      <c r="K21793" s="47" t="str">
        <f t="shared" si="341"/>
        <v/>
      </c>
    </row>
    <row r="21794" spans="11:11">
      <c r="K21794" s="47" t="str">
        <f t="shared" si="341"/>
        <v/>
      </c>
    </row>
    <row r="21795" spans="11:11">
      <c r="K21795" s="47" t="str">
        <f t="shared" si="341"/>
        <v/>
      </c>
    </row>
    <row r="21796" spans="11:11">
      <c r="K21796" s="47" t="str">
        <f t="shared" si="341"/>
        <v/>
      </c>
    </row>
    <row r="21797" spans="11:11">
      <c r="K21797" s="47" t="str">
        <f t="shared" si="341"/>
        <v/>
      </c>
    </row>
    <row r="21798" spans="11:11">
      <c r="K21798" s="47" t="str">
        <f t="shared" si="341"/>
        <v/>
      </c>
    </row>
    <row r="21799" spans="11:11">
      <c r="K21799" s="47" t="str">
        <f t="shared" si="341"/>
        <v/>
      </c>
    </row>
    <row r="21800" spans="11:11">
      <c r="K21800" s="47" t="str">
        <f t="shared" si="341"/>
        <v/>
      </c>
    </row>
    <row r="21801" spans="11:11">
      <c r="K21801" s="47" t="str">
        <f t="shared" si="341"/>
        <v/>
      </c>
    </row>
    <row r="21802" spans="11:11">
      <c r="K21802" s="47" t="str">
        <f t="shared" si="341"/>
        <v/>
      </c>
    </row>
    <row r="21803" spans="11:11">
      <c r="K21803" s="47" t="str">
        <f t="shared" si="341"/>
        <v/>
      </c>
    </row>
    <row r="21804" spans="11:11">
      <c r="K21804" s="47" t="str">
        <f t="shared" si="341"/>
        <v/>
      </c>
    </row>
    <row r="21805" spans="11:11">
      <c r="K21805" s="47" t="str">
        <f t="shared" si="341"/>
        <v/>
      </c>
    </row>
    <row r="21806" spans="11:11">
      <c r="K21806" s="47" t="str">
        <f t="shared" si="341"/>
        <v/>
      </c>
    </row>
    <row r="21807" spans="11:11">
      <c r="K21807" s="47" t="str">
        <f t="shared" si="341"/>
        <v/>
      </c>
    </row>
    <row r="21808" spans="11:11">
      <c r="K21808" s="47" t="str">
        <f t="shared" si="341"/>
        <v/>
      </c>
    </row>
    <row r="21809" spans="11:11">
      <c r="K21809" s="47" t="str">
        <f t="shared" si="341"/>
        <v/>
      </c>
    </row>
    <row r="21810" spans="11:11">
      <c r="K21810" s="47" t="str">
        <f t="shared" si="341"/>
        <v/>
      </c>
    </row>
    <row r="21811" spans="11:11">
      <c r="K21811" s="47" t="str">
        <f t="shared" si="341"/>
        <v/>
      </c>
    </row>
    <row r="21812" spans="11:11">
      <c r="K21812" s="47" t="str">
        <f t="shared" si="341"/>
        <v/>
      </c>
    </row>
    <row r="21813" spans="11:11">
      <c r="K21813" s="47" t="str">
        <f t="shared" si="341"/>
        <v/>
      </c>
    </row>
    <row r="21814" spans="11:11">
      <c r="K21814" s="47" t="str">
        <f t="shared" si="341"/>
        <v/>
      </c>
    </row>
    <row r="21815" spans="11:11">
      <c r="K21815" s="47" t="str">
        <f t="shared" si="341"/>
        <v/>
      </c>
    </row>
    <row r="21816" spans="11:11">
      <c r="K21816" s="47" t="str">
        <f t="shared" si="341"/>
        <v/>
      </c>
    </row>
    <row r="21817" spans="11:11">
      <c r="K21817" s="47" t="str">
        <f t="shared" si="341"/>
        <v/>
      </c>
    </row>
    <row r="21818" spans="11:11">
      <c r="K21818" s="47" t="str">
        <f t="shared" si="341"/>
        <v/>
      </c>
    </row>
    <row r="21819" spans="11:11">
      <c r="K21819" s="47" t="str">
        <f t="shared" si="341"/>
        <v/>
      </c>
    </row>
    <row r="21820" spans="11:11">
      <c r="K21820" s="47" t="str">
        <f t="shared" si="341"/>
        <v/>
      </c>
    </row>
    <row r="21821" spans="11:11">
      <c r="K21821" s="47" t="str">
        <f t="shared" si="341"/>
        <v/>
      </c>
    </row>
    <row r="21822" spans="11:11">
      <c r="K21822" s="47" t="str">
        <f t="shared" si="341"/>
        <v/>
      </c>
    </row>
    <row r="21823" spans="11:11">
      <c r="K21823" s="47" t="str">
        <f t="shared" si="341"/>
        <v/>
      </c>
    </row>
    <row r="21824" spans="11:11">
      <c r="K21824" s="47" t="str">
        <f t="shared" si="341"/>
        <v/>
      </c>
    </row>
    <row r="21825" spans="11:11">
      <c r="K21825" s="47" t="str">
        <f t="shared" si="341"/>
        <v/>
      </c>
    </row>
    <row r="21826" spans="11:11">
      <c r="K21826" s="47" t="str">
        <f t="shared" si="341"/>
        <v/>
      </c>
    </row>
    <row r="21827" spans="11:11">
      <c r="K21827" s="47" t="str">
        <f t="shared" si="341"/>
        <v/>
      </c>
    </row>
    <row r="21828" spans="11:11">
      <c r="K21828" s="47" t="str">
        <f t="shared" si="341"/>
        <v/>
      </c>
    </row>
    <row r="21829" spans="11:11">
      <c r="K21829" s="47" t="str">
        <f t="shared" si="341"/>
        <v/>
      </c>
    </row>
    <row r="21830" spans="11:11">
      <c r="K21830" s="47" t="str">
        <f t="shared" si="341"/>
        <v/>
      </c>
    </row>
    <row r="21831" spans="11:11">
      <c r="K21831" s="47" t="str">
        <f t="shared" si="341"/>
        <v/>
      </c>
    </row>
    <row r="21832" spans="11:11">
      <c r="K21832" s="47" t="str">
        <f t="shared" si="341"/>
        <v/>
      </c>
    </row>
    <row r="21833" spans="11:11">
      <c r="K21833" s="47" t="str">
        <f t="shared" si="341"/>
        <v/>
      </c>
    </row>
    <row r="21834" spans="11:11">
      <c r="K21834" s="47" t="str">
        <f t="shared" si="341"/>
        <v/>
      </c>
    </row>
    <row r="21835" spans="11:11">
      <c r="K21835" s="47" t="str">
        <f t="shared" si="341"/>
        <v/>
      </c>
    </row>
    <row r="21836" spans="11:11">
      <c r="K21836" s="47" t="str">
        <f t="shared" si="341"/>
        <v/>
      </c>
    </row>
    <row r="21837" spans="11:11">
      <c r="K21837" s="47" t="str">
        <f t="shared" si="341"/>
        <v/>
      </c>
    </row>
    <row r="21838" spans="11:11">
      <c r="K21838" s="47" t="str">
        <f t="shared" si="341"/>
        <v/>
      </c>
    </row>
    <row r="21839" spans="11:11">
      <c r="K21839" s="47" t="str">
        <f t="shared" si="341"/>
        <v/>
      </c>
    </row>
    <row r="21840" spans="11:11">
      <c r="K21840" s="47" t="str">
        <f t="shared" si="341"/>
        <v/>
      </c>
    </row>
    <row r="21841" spans="11:11">
      <c r="K21841" s="47" t="str">
        <f t="shared" si="341"/>
        <v/>
      </c>
    </row>
    <row r="21842" spans="11:11">
      <c r="K21842" s="47" t="str">
        <f t="shared" si="341"/>
        <v/>
      </c>
    </row>
    <row r="21843" spans="11:11">
      <c r="K21843" s="47" t="str">
        <f t="shared" ref="K21843:K21906" si="342">LEFT(C21843,2)</f>
        <v/>
      </c>
    </row>
    <row r="21844" spans="11:11">
      <c r="K21844" s="47" t="str">
        <f t="shared" si="342"/>
        <v/>
      </c>
    </row>
    <row r="21845" spans="11:11">
      <c r="K21845" s="47" t="str">
        <f t="shared" si="342"/>
        <v/>
      </c>
    </row>
    <row r="21846" spans="11:11">
      <c r="K21846" s="47" t="str">
        <f t="shared" si="342"/>
        <v/>
      </c>
    </row>
    <row r="21847" spans="11:11">
      <c r="K21847" s="47" t="str">
        <f t="shared" si="342"/>
        <v/>
      </c>
    </row>
    <row r="21848" spans="11:11">
      <c r="K21848" s="47" t="str">
        <f t="shared" si="342"/>
        <v/>
      </c>
    </row>
    <row r="21849" spans="11:11">
      <c r="K21849" s="47" t="str">
        <f t="shared" si="342"/>
        <v/>
      </c>
    </row>
    <row r="21850" spans="11:11">
      <c r="K21850" s="47" t="str">
        <f t="shared" si="342"/>
        <v/>
      </c>
    </row>
    <row r="21851" spans="11:11">
      <c r="K21851" s="47" t="str">
        <f t="shared" si="342"/>
        <v/>
      </c>
    </row>
    <row r="21852" spans="11:11">
      <c r="K21852" s="47" t="str">
        <f t="shared" si="342"/>
        <v/>
      </c>
    </row>
    <row r="21853" spans="11:11">
      <c r="K21853" s="47" t="str">
        <f t="shared" si="342"/>
        <v/>
      </c>
    </row>
    <row r="21854" spans="11:11">
      <c r="K21854" s="47" t="str">
        <f t="shared" si="342"/>
        <v/>
      </c>
    </row>
    <row r="21855" spans="11:11">
      <c r="K21855" s="47" t="str">
        <f t="shared" si="342"/>
        <v/>
      </c>
    </row>
    <row r="21856" spans="11:11">
      <c r="K21856" s="47" t="str">
        <f t="shared" si="342"/>
        <v/>
      </c>
    </row>
    <row r="21857" spans="11:11">
      <c r="K21857" s="47" t="str">
        <f t="shared" si="342"/>
        <v/>
      </c>
    </row>
    <row r="21858" spans="11:11">
      <c r="K21858" s="47" t="str">
        <f t="shared" si="342"/>
        <v/>
      </c>
    </row>
    <row r="21859" spans="11:11">
      <c r="K21859" s="47" t="str">
        <f t="shared" si="342"/>
        <v/>
      </c>
    </row>
    <row r="21860" spans="11:11">
      <c r="K21860" s="47" t="str">
        <f t="shared" si="342"/>
        <v/>
      </c>
    </row>
    <row r="21861" spans="11:11">
      <c r="K21861" s="47" t="str">
        <f t="shared" si="342"/>
        <v/>
      </c>
    </row>
    <row r="21862" spans="11:11">
      <c r="K21862" s="47" t="str">
        <f t="shared" si="342"/>
        <v/>
      </c>
    </row>
    <row r="21863" spans="11:11">
      <c r="K21863" s="47" t="str">
        <f t="shared" si="342"/>
        <v/>
      </c>
    </row>
    <row r="21864" spans="11:11">
      <c r="K21864" s="47" t="str">
        <f t="shared" si="342"/>
        <v/>
      </c>
    </row>
    <row r="21865" spans="11:11">
      <c r="K21865" s="47" t="str">
        <f t="shared" si="342"/>
        <v/>
      </c>
    </row>
    <row r="21866" spans="11:11">
      <c r="K21866" s="47" t="str">
        <f t="shared" si="342"/>
        <v/>
      </c>
    </row>
    <row r="21867" spans="11:11">
      <c r="K21867" s="47" t="str">
        <f t="shared" si="342"/>
        <v/>
      </c>
    </row>
    <row r="21868" spans="11:11">
      <c r="K21868" s="47" t="str">
        <f t="shared" si="342"/>
        <v/>
      </c>
    </row>
    <row r="21869" spans="11:11">
      <c r="K21869" s="47" t="str">
        <f t="shared" si="342"/>
        <v/>
      </c>
    </row>
    <row r="21870" spans="11:11">
      <c r="K21870" s="47" t="str">
        <f t="shared" si="342"/>
        <v/>
      </c>
    </row>
    <row r="21871" spans="11:11">
      <c r="K21871" s="47" t="str">
        <f t="shared" si="342"/>
        <v/>
      </c>
    </row>
    <row r="21872" spans="11:11">
      <c r="K21872" s="47" t="str">
        <f t="shared" si="342"/>
        <v/>
      </c>
    </row>
    <row r="21873" spans="11:11">
      <c r="K21873" s="47" t="str">
        <f t="shared" si="342"/>
        <v/>
      </c>
    </row>
    <row r="21874" spans="11:11">
      <c r="K21874" s="47" t="str">
        <f t="shared" si="342"/>
        <v/>
      </c>
    </row>
    <row r="21875" spans="11:11">
      <c r="K21875" s="47" t="str">
        <f t="shared" si="342"/>
        <v/>
      </c>
    </row>
    <row r="21876" spans="11:11">
      <c r="K21876" s="47" t="str">
        <f t="shared" si="342"/>
        <v/>
      </c>
    </row>
    <row r="21877" spans="11:11">
      <c r="K21877" s="47" t="str">
        <f t="shared" si="342"/>
        <v/>
      </c>
    </row>
    <row r="21878" spans="11:11">
      <c r="K21878" s="47" t="str">
        <f t="shared" si="342"/>
        <v/>
      </c>
    </row>
    <row r="21879" spans="11:11">
      <c r="K21879" s="47" t="str">
        <f t="shared" si="342"/>
        <v/>
      </c>
    </row>
    <row r="21880" spans="11:11">
      <c r="K21880" s="47" t="str">
        <f t="shared" si="342"/>
        <v/>
      </c>
    </row>
    <row r="21881" spans="11:11">
      <c r="K21881" s="47" t="str">
        <f t="shared" si="342"/>
        <v/>
      </c>
    </row>
    <row r="21882" spans="11:11">
      <c r="K21882" s="47" t="str">
        <f t="shared" si="342"/>
        <v/>
      </c>
    </row>
    <row r="21883" spans="11:11">
      <c r="K21883" s="47" t="str">
        <f t="shared" si="342"/>
        <v/>
      </c>
    </row>
    <row r="21884" spans="11:11">
      <c r="K21884" s="47" t="str">
        <f t="shared" si="342"/>
        <v/>
      </c>
    </row>
    <row r="21885" spans="11:11">
      <c r="K21885" s="47" t="str">
        <f t="shared" si="342"/>
        <v/>
      </c>
    </row>
    <row r="21886" spans="11:11">
      <c r="K21886" s="47" t="str">
        <f t="shared" si="342"/>
        <v/>
      </c>
    </row>
    <row r="21887" spans="11:11">
      <c r="K21887" s="47" t="str">
        <f t="shared" si="342"/>
        <v/>
      </c>
    </row>
    <row r="21888" spans="11:11">
      <c r="K21888" s="47" t="str">
        <f t="shared" si="342"/>
        <v/>
      </c>
    </row>
    <row r="21889" spans="11:11">
      <c r="K21889" s="47" t="str">
        <f t="shared" si="342"/>
        <v/>
      </c>
    </row>
    <row r="21890" spans="11:11">
      <c r="K21890" s="47" t="str">
        <f t="shared" si="342"/>
        <v/>
      </c>
    </row>
    <row r="21891" spans="11:11">
      <c r="K21891" s="47" t="str">
        <f t="shared" si="342"/>
        <v/>
      </c>
    </row>
    <row r="21892" spans="11:11">
      <c r="K21892" s="47" t="str">
        <f t="shared" si="342"/>
        <v/>
      </c>
    </row>
    <row r="21893" spans="11:11">
      <c r="K21893" s="47" t="str">
        <f t="shared" si="342"/>
        <v/>
      </c>
    </row>
    <row r="21894" spans="11:11">
      <c r="K21894" s="47" t="str">
        <f t="shared" si="342"/>
        <v/>
      </c>
    </row>
    <row r="21895" spans="11:11">
      <c r="K21895" s="47" t="str">
        <f t="shared" si="342"/>
        <v/>
      </c>
    </row>
    <row r="21896" spans="11:11">
      <c r="K21896" s="47" t="str">
        <f t="shared" si="342"/>
        <v/>
      </c>
    </row>
    <row r="21897" spans="11:11">
      <c r="K21897" s="47" t="str">
        <f t="shared" si="342"/>
        <v/>
      </c>
    </row>
    <row r="21898" spans="11:11">
      <c r="K21898" s="47" t="str">
        <f t="shared" si="342"/>
        <v/>
      </c>
    </row>
    <row r="21899" spans="11:11">
      <c r="K21899" s="47" t="str">
        <f t="shared" si="342"/>
        <v/>
      </c>
    </row>
    <row r="21900" spans="11:11">
      <c r="K21900" s="47" t="str">
        <f t="shared" si="342"/>
        <v/>
      </c>
    </row>
    <row r="21901" spans="11:11">
      <c r="K21901" s="47" t="str">
        <f t="shared" si="342"/>
        <v/>
      </c>
    </row>
    <row r="21902" spans="11:11">
      <c r="K21902" s="47" t="str">
        <f t="shared" si="342"/>
        <v/>
      </c>
    </row>
    <row r="21903" spans="11:11">
      <c r="K21903" s="47" t="str">
        <f t="shared" si="342"/>
        <v/>
      </c>
    </row>
    <row r="21904" spans="11:11">
      <c r="K21904" s="47" t="str">
        <f t="shared" si="342"/>
        <v/>
      </c>
    </row>
    <row r="21905" spans="11:11">
      <c r="K21905" s="47" t="str">
        <f t="shared" si="342"/>
        <v/>
      </c>
    </row>
    <row r="21906" spans="11:11">
      <c r="K21906" s="47" t="str">
        <f t="shared" si="342"/>
        <v/>
      </c>
    </row>
    <row r="21907" spans="11:11">
      <c r="K21907" s="47" t="str">
        <f t="shared" ref="K21907:K21970" si="343">LEFT(C21907,2)</f>
        <v/>
      </c>
    </row>
    <row r="21908" spans="11:11">
      <c r="K21908" s="47" t="str">
        <f t="shared" si="343"/>
        <v/>
      </c>
    </row>
    <row r="21909" spans="11:11">
      <c r="K21909" s="47" t="str">
        <f t="shared" si="343"/>
        <v/>
      </c>
    </row>
    <row r="21910" spans="11:11">
      <c r="K21910" s="47" t="str">
        <f t="shared" si="343"/>
        <v/>
      </c>
    </row>
    <row r="21911" spans="11:11">
      <c r="K21911" s="47" t="str">
        <f t="shared" si="343"/>
        <v/>
      </c>
    </row>
    <row r="21912" spans="11:11">
      <c r="K21912" s="47" t="str">
        <f t="shared" si="343"/>
        <v/>
      </c>
    </row>
    <row r="21913" spans="11:11">
      <c r="K21913" s="47" t="str">
        <f t="shared" si="343"/>
        <v/>
      </c>
    </row>
    <row r="21914" spans="11:11">
      <c r="K21914" s="47" t="str">
        <f t="shared" si="343"/>
        <v/>
      </c>
    </row>
    <row r="21915" spans="11:11">
      <c r="K21915" s="47" t="str">
        <f t="shared" si="343"/>
        <v/>
      </c>
    </row>
    <row r="21916" spans="11:11">
      <c r="K21916" s="47" t="str">
        <f t="shared" si="343"/>
        <v/>
      </c>
    </row>
    <row r="21917" spans="11:11">
      <c r="K21917" s="47" t="str">
        <f t="shared" si="343"/>
        <v/>
      </c>
    </row>
    <row r="21918" spans="11:11">
      <c r="K21918" s="47" t="str">
        <f t="shared" si="343"/>
        <v/>
      </c>
    </row>
    <row r="21919" spans="11:11">
      <c r="K21919" s="47" t="str">
        <f t="shared" si="343"/>
        <v/>
      </c>
    </row>
    <row r="21920" spans="11:11">
      <c r="K21920" s="47" t="str">
        <f t="shared" si="343"/>
        <v/>
      </c>
    </row>
    <row r="21921" spans="11:11">
      <c r="K21921" s="47" t="str">
        <f t="shared" si="343"/>
        <v/>
      </c>
    </row>
    <row r="21922" spans="11:11">
      <c r="K21922" s="47" t="str">
        <f t="shared" si="343"/>
        <v/>
      </c>
    </row>
    <row r="21923" spans="11:11">
      <c r="K21923" s="47" t="str">
        <f t="shared" si="343"/>
        <v/>
      </c>
    </row>
    <row r="21924" spans="11:11">
      <c r="K21924" s="47" t="str">
        <f t="shared" si="343"/>
        <v/>
      </c>
    </row>
    <row r="21925" spans="11:11">
      <c r="K21925" s="47" t="str">
        <f t="shared" si="343"/>
        <v/>
      </c>
    </row>
    <row r="21926" spans="11:11">
      <c r="K21926" s="47" t="str">
        <f t="shared" si="343"/>
        <v/>
      </c>
    </row>
    <row r="21927" spans="11:11">
      <c r="K21927" s="47" t="str">
        <f t="shared" si="343"/>
        <v/>
      </c>
    </row>
    <row r="21928" spans="11:11">
      <c r="K21928" s="47" t="str">
        <f t="shared" si="343"/>
        <v/>
      </c>
    </row>
    <row r="21929" spans="11:11">
      <c r="K21929" s="47" t="str">
        <f t="shared" si="343"/>
        <v/>
      </c>
    </row>
    <row r="21930" spans="11:11">
      <c r="K21930" s="47" t="str">
        <f t="shared" si="343"/>
        <v/>
      </c>
    </row>
    <row r="21931" spans="11:11">
      <c r="K21931" s="47" t="str">
        <f t="shared" si="343"/>
        <v/>
      </c>
    </row>
    <row r="21932" spans="11:11">
      <c r="K21932" s="47" t="str">
        <f t="shared" si="343"/>
        <v/>
      </c>
    </row>
    <row r="21933" spans="11:11">
      <c r="K21933" s="47" t="str">
        <f t="shared" si="343"/>
        <v/>
      </c>
    </row>
    <row r="21934" spans="11:11">
      <c r="K21934" s="47" t="str">
        <f t="shared" si="343"/>
        <v/>
      </c>
    </row>
    <row r="21935" spans="11:11">
      <c r="K21935" s="47" t="str">
        <f t="shared" si="343"/>
        <v/>
      </c>
    </row>
    <row r="21936" spans="11:11">
      <c r="K21936" s="47" t="str">
        <f t="shared" si="343"/>
        <v/>
      </c>
    </row>
    <row r="21937" spans="11:11">
      <c r="K21937" s="47" t="str">
        <f t="shared" si="343"/>
        <v/>
      </c>
    </row>
    <row r="21938" spans="11:11">
      <c r="K21938" s="47" t="str">
        <f t="shared" si="343"/>
        <v/>
      </c>
    </row>
    <row r="21939" spans="11:11">
      <c r="K21939" s="47" t="str">
        <f t="shared" si="343"/>
        <v/>
      </c>
    </row>
    <row r="21940" spans="11:11">
      <c r="K21940" s="47" t="str">
        <f t="shared" si="343"/>
        <v/>
      </c>
    </row>
    <row r="21941" spans="11:11">
      <c r="K21941" s="47" t="str">
        <f t="shared" si="343"/>
        <v/>
      </c>
    </row>
    <row r="21942" spans="11:11">
      <c r="K21942" s="47" t="str">
        <f t="shared" si="343"/>
        <v/>
      </c>
    </row>
    <row r="21943" spans="11:11">
      <c r="K21943" s="47" t="str">
        <f t="shared" si="343"/>
        <v/>
      </c>
    </row>
    <row r="21944" spans="11:11">
      <c r="K21944" s="47" t="str">
        <f t="shared" si="343"/>
        <v/>
      </c>
    </row>
    <row r="21945" spans="11:11">
      <c r="K21945" s="47" t="str">
        <f t="shared" si="343"/>
        <v/>
      </c>
    </row>
    <row r="21946" spans="11:11">
      <c r="K21946" s="47" t="str">
        <f t="shared" si="343"/>
        <v/>
      </c>
    </row>
    <row r="21947" spans="11:11">
      <c r="K21947" s="47" t="str">
        <f t="shared" si="343"/>
        <v/>
      </c>
    </row>
    <row r="21948" spans="11:11">
      <c r="K21948" s="47" t="str">
        <f t="shared" si="343"/>
        <v/>
      </c>
    </row>
    <row r="21949" spans="11:11">
      <c r="K21949" s="47" t="str">
        <f t="shared" si="343"/>
        <v/>
      </c>
    </row>
    <row r="21950" spans="11:11">
      <c r="K21950" s="47" t="str">
        <f t="shared" si="343"/>
        <v/>
      </c>
    </row>
    <row r="21951" spans="11:11">
      <c r="K21951" s="47" t="str">
        <f t="shared" si="343"/>
        <v/>
      </c>
    </row>
    <row r="21952" spans="11:11">
      <c r="K21952" s="47" t="str">
        <f t="shared" si="343"/>
        <v/>
      </c>
    </row>
    <row r="21953" spans="11:11">
      <c r="K21953" s="47" t="str">
        <f t="shared" si="343"/>
        <v/>
      </c>
    </row>
    <row r="21954" spans="11:11">
      <c r="K21954" s="47" t="str">
        <f t="shared" si="343"/>
        <v/>
      </c>
    </row>
    <row r="21955" spans="11:11">
      <c r="K21955" s="47" t="str">
        <f t="shared" si="343"/>
        <v/>
      </c>
    </row>
    <row r="21956" spans="11:11">
      <c r="K21956" s="47" t="str">
        <f t="shared" si="343"/>
        <v/>
      </c>
    </row>
    <row r="21957" spans="11:11">
      <c r="K21957" s="47" t="str">
        <f t="shared" si="343"/>
        <v/>
      </c>
    </row>
    <row r="21958" spans="11:11">
      <c r="K21958" s="47" t="str">
        <f t="shared" si="343"/>
        <v/>
      </c>
    </row>
    <row r="21959" spans="11:11">
      <c r="K21959" s="47" t="str">
        <f t="shared" si="343"/>
        <v/>
      </c>
    </row>
    <row r="21960" spans="11:11">
      <c r="K21960" s="47" t="str">
        <f t="shared" si="343"/>
        <v/>
      </c>
    </row>
    <row r="21961" spans="11:11">
      <c r="K21961" s="47" t="str">
        <f t="shared" si="343"/>
        <v/>
      </c>
    </row>
    <row r="21962" spans="11:11">
      <c r="K21962" s="47" t="str">
        <f t="shared" si="343"/>
        <v/>
      </c>
    </row>
    <row r="21963" spans="11:11">
      <c r="K21963" s="47" t="str">
        <f t="shared" si="343"/>
        <v/>
      </c>
    </row>
    <row r="21964" spans="11:11">
      <c r="K21964" s="47" t="str">
        <f t="shared" si="343"/>
        <v/>
      </c>
    </row>
    <row r="21965" spans="11:11">
      <c r="K21965" s="47" t="str">
        <f t="shared" si="343"/>
        <v/>
      </c>
    </row>
    <row r="21966" spans="11:11">
      <c r="K21966" s="47" t="str">
        <f t="shared" si="343"/>
        <v/>
      </c>
    </row>
    <row r="21967" spans="11:11">
      <c r="K21967" s="47" t="str">
        <f t="shared" si="343"/>
        <v/>
      </c>
    </row>
    <row r="21968" spans="11:11">
      <c r="K21968" s="47" t="str">
        <f t="shared" si="343"/>
        <v/>
      </c>
    </row>
    <row r="21969" spans="11:11">
      <c r="K21969" s="47" t="str">
        <f t="shared" si="343"/>
        <v/>
      </c>
    </row>
    <row r="21970" spans="11:11">
      <c r="K21970" s="47" t="str">
        <f t="shared" si="343"/>
        <v/>
      </c>
    </row>
    <row r="21971" spans="11:11">
      <c r="K21971" s="47" t="str">
        <f t="shared" ref="K21971:K22034" si="344">LEFT(C21971,2)</f>
        <v/>
      </c>
    </row>
    <row r="21972" spans="11:11">
      <c r="K21972" s="47" t="str">
        <f t="shared" si="344"/>
        <v/>
      </c>
    </row>
    <row r="21973" spans="11:11">
      <c r="K21973" s="47" t="str">
        <f t="shared" si="344"/>
        <v/>
      </c>
    </row>
    <row r="21974" spans="11:11">
      <c r="K21974" s="47" t="str">
        <f t="shared" si="344"/>
        <v/>
      </c>
    </row>
    <row r="21975" spans="11:11">
      <c r="K21975" s="47" t="str">
        <f t="shared" si="344"/>
        <v/>
      </c>
    </row>
    <row r="21976" spans="11:11">
      <c r="K21976" s="47" t="str">
        <f t="shared" si="344"/>
        <v/>
      </c>
    </row>
    <row r="21977" spans="11:11">
      <c r="K21977" s="47" t="str">
        <f t="shared" si="344"/>
        <v/>
      </c>
    </row>
    <row r="21978" spans="11:11">
      <c r="K21978" s="47" t="str">
        <f t="shared" si="344"/>
        <v/>
      </c>
    </row>
    <row r="21979" spans="11:11">
      <c r="K21979" s="47" t="str">
        <f t="shared" si="344"/>
        <v/>
      </c>
    </row>
    <row r="21980" spans="11:11">
      <c r="K21980" s="47" t="str">
        <f t="shared" si="344"/>
        <v/>
      </c>
    </row>
    <row r="21981" spans="11:11">
      <c r="K21981" s="47" t="str">
        <f t="shared" si="344"/>
        <v/>
      </c>
    </row>
    <row r="21982" spans="11:11">
      <c r="K21982" s="47" t="str">
        <f t="shared" si="344"/>
        <v/>
      </c>
    </row>
    <row r="21983" spans="11:11">
      <c r="K21983" s="47" t="str">
        <f t="shared" si="344"/>
        <v/>
      </c>
    </row>
    <row r="21984" spans="11:11">
      <c r="K21984" s="47" t="str">
        <f t="shared" si="344"/>
        <v/>
      </c>
    </row>
    <row r="21985" spans="11:11">
      <c r="K21985" s="47" t="str">
        <f t="shared" si="344"/>
        <v/>
      </c>
    </row>
    <row r="21986" spans="11:11">
      <c r="K21986" s="47" t="str">
        <f t="shared" si="344"/>
        <v/>
      </c>
    </row>
    <row r="21987" spans="11:11">
      <c r="K21987" s="47" t="str">
        <f t="shared" si="344"/>
        <v/>
      </c>
    </row>
    <row r="21988" spans="11:11">
      <c r="K21988" s="47" t="str">
        <f t="shared" si="344"/>
        <v/>
      </c>
    </row>
    <row r="21989" spans="11:11">
      <c r="K21989" s="47" t="str">
        <f t="shared" si="344"/>
        <v/>
      </c>
    </row>
    <row r="21990" spans="11:11">
      <c r="K21990" s="47" t="str">
        <f t="shared" si="344"/>
        <v/>
      </c>
    </row>
    <row r="21991" spans="11:11">
      <c r="K21991" s="47" t="str">
        <f t="shared" si="344"/>
        <v/>
      </c>
    </row>
    <row r="21992" spans="11:11">
      <c r="K21992" s="47" t="str">
        <f t="shared" si="344"/>
        <v/>
      </c>
    </row>
    <row r="21993" spans="11:11">
      <c r="K21993" s="47" t="str">
        <f t="shared" si="344"/>
        <v/>
      </c>
    </row>
    <row r="21994" spans="11:11">
      <c r="K21994" s="47" t="str">
        <f t="shared" si="344"/>
        <v/>
      </c>
    </row>
    <row r="21995" spans="11:11">
      <c r="K21995" s="47" t="str">
        <f t="shared" si="344"/>
        <v/>
      </c>
    </row>
    <row r="21996" spans="11:11">
      <c r="K21996" s="47" t="str">
        <f t="shared" si="344"/>
        <v/>
      </c>
    </row>
    <row r="21997" spans="11:11">
      <c r="K21997" s="47" t="str">
        <f t="shared" si="344"/>
        <v/>
      </c>
    </row>
    <row r="21998" spans="11:11">
      <c r="K21998" s="47" t="str">
        <f t="shared" si="344"/>
        <v/>
      </c>
    </row>
    <row r="21999" spans="11:11">
      <c r="K21999" s="47" t="str">
        <f t="shared" si="344"/>
        <v/>
      </c>
    </row>
    <row r="22000" spans="11:11">
      <c r="K22000" s="47" t="str">
        <f t="shared" si="344"/>
        <v/>
      </c>
    </row>
    <row r="22001" spans="11:11">
      <c r="K22001" s="47" t="str">
        <f t="shared" si="344"/>
        <v/>
      </c>
    </row>
    <row r="22002" spans="11:11">
      <c r="K22002" s="47" t="str">
        <f t="shared" si="344"/>
        <v/>
      </c>
    </row>
    <row r="22003" spans="11:11">
      <c r="K22003" s="47" t="str">
        <f t="shared" si="344"/>
        <v/>
      </c>
    </row>
    <row r="22004" spans="11:11">
      <c r="K22004" s="47" t="str">
        <f t="shared" si="344"/>
        <v/>
      </c>
    </row>
    <row r="22005" spans="11:11">
      <c r="K22005" s="47" t="str">
        <f t="shared" si="344"/>
        <v/>
      </c>
    </row>
    <row r="22006" spans="11:11">
      <c r="K22006" s="47" t="str">
        <f t="shared" si="344"/>
        <v/>
      </c>
    </row>
    <row r="22007" spans="11:11">
      <c r="K22007" s="47" t="str">
        <f t="shared" si="344"/>
        <v/>
      </c>
    </row>
    <row r="22008" spans="11:11">
      <c r="K22008" s="47" t="str">
        <f t="shared" si="344"/>
        <v/>
      </c>
    </row>
    <row r="22009" spans="11:11">
      <c r="K22009" s="47" t="str">
        <f t="shared" si="344"/>
        <v/>
      </c>
    </row>
    <row r="22010" spans="11:11">
      <c r="K22010" s="47" t="str">
        <f t="shared" si="344"/>
        <v/>
      </c>
    </row>
    <row r="22011" spans="11:11">
      <c r="K22011" s="47" t="str">
        <f t="shared" si="344"/>
        <v/>
      </c>
    </row>
    <row r="22012" spans="11:11">
      <c r="K22012" s="47" t="str">
        <f t="shared" si="344"/>
        <v/>
      </c>
    </row>
    <row r="22013" spans="11:11">
      <c r="K22013" s="47" t="str">
        <f t="shared" si="344"/>
        <v/>
      </c>
    </row>
    <row r="22014" spans="11:11">
      <c r="K22014" s="47" t="str">
        <f t="shared" si="344"/>
        <v/>
      </c>
    </row>
    <row r="22015" spans="11:11">
      <c r="K22015" s="47" t="str">
        <f t="shared" si="344"/>
        <v/>
      </c>
    </row>
    <row r="22016" spans="11:11">
      <c r="K22016" s="47" t="str">
        <f t="shared" si="344"/>
        <v/>
      </c>
    </row>
    <row r="22017" spans="11:11">
      <c r="K22017" s="47" t="str">
        <f t="shared" si="344"/>
        <v/>
      </c>
    </row>
    <row r="22018" spans="11:11">
      <c r="K22018" s="47" t="str">
        <f t="shared" si="344"/>
        <v/>
      </c>
    </row>
    <row r="22019" spans="11:11">
      <c r="K22019" s="47" t="str">
        <f t="shared" si="344"/>
        <v/>
      </c>
    </row>
    <row r="22020" spans="11:11">
      <c r="K22020" s="47" t="str">
        <f t="shared" si="344"/>
        <v/>
      </c>
    </row>
    <row r="22021" spans="11:11">
      <c r="K22021" s="47" t="str">
        <f t="shared" si="344"/>
        <v/>
      </c>
    </row>
    <row r="22022" spans="11:11">
      <c r="K22022" s="47" t="str">
        <f t="shared" si="344"/>
        <v/>
      </c>
    </row>
    <row r="22023" spans="11:11">
      <c r="K22023" s="47" t="str">
        <f t="shared" si="344"/>
        <v/>
      </c>
    </row>
    <row r="22024" spans="11:11">
      <c r="K22024" s="47" t="str">
        <f t="shared" si="344"/>
        <v/>
      </c>
    </row>
    <row r="22025" spans="11:11">
      <c r="K22025" s="47" t="str">
        <f t="shared" si="344"/>
        <v/>
      </c>
    </row>
    <row r="22026" spans="11:11">
      <c r="K22026" s="47" t="str">
        <f t="shared" si="344"/>
        <v/>
      </c>
    </row>
    <row r="22027" spans="11:11">
      <c r="K22027" s="47" t="str">
        <f t="shared" si="344"/>
        <v/>
      </c>
    </row>
    <row r="22028" spans="11:11">
      <c r="K22028" s="47" t="str">
        <f t="shared" si="344"/>
        <v/>
      </c>
    </row>
    <row r="22029" spans="11:11">
      <c r="K22029" s="47" t="str">
        <f t="shared" si="344"/>
        <v/>
      </c>
    </row>
    <row r="22030" spans="11:11">
      <c r="K22030" s="47" t="str">
        <f t="shared" si="344"/>
        <v/>
      </c>
    </row>
    <row r="22031" spans="11:11">
      <c r="K22031" s="47" t="str">
        <f t="shared" si="344"/>
        <v/>
      </c>
    </row>
    <row r="22032" spans="11:11">
      <c r="K22032" s="47" t="str">
        <f t="shared" si="344"/>
        <v/>
      </c>
    </row>
    <row r="22033" spans="11:11">
      <c r="K22033" s="47" t="str">
        <f t="shared" si="344"/>
        <v/>
      </c>
    </row>
    <row r="22034" spans="11:11">
      <c r="K22034" s="47" t="str">
        <f t="shared" si="344"/>
        <v/>
      </c>
    </row>
    <row r="22035" spans="11:11">
      <c r="K22035" s="47" t="str">
        <f t="shared" ref="K22035:K22098" si="345">LEFT(C22035,2)</f>
        <v/>
      </c>
    </row>
    <row r="22036" spans="11:11">
      <c r="K22036" s="47" t="str">
        <f t="shared" si="345"/>
        <v/>
      </c>
    </row>
    <row r="22037" spans="11:11">
      <c r="K22037" s="47" t="str">
        <f t="shared" si="345"/>
        <v/>
      </c>
    </row>
    <row r="22038" spans="11:11">
      <c r="K22038" s="47" t="str">
        <f t="shared" si="345"/>
        <v/>
      </c>
    </row>
    <row r="22039" spans="11:11">
      <c r="K22039" s="47" t="str">
        <f t="shared" si="345"/>
        <v/>
      </c>
    </row>
    <row r="22040" spans="11:11">
      <c r="K22040" s="47" t="str">
        <f t="shared" si="345"/>
        <v/>
      </c>
    </row>
    <row r="22041" spans="11:11">
      <c r="K22041" s="47" t="str">
        <f t="shared" si="345"/>
        <v/>
      </c>
    </row>
    <row r="22042" spans="11:11">
      <c r="K22042" s="47" t="str">
        <f t="shared" si="345"/>
        <v/>
      </c>
    </row>
    <row r="22043" spans="11:11">
      <c r="K22043" s="47" t="str">
        <f t="shared" si="345"/>
        <v/>
      </c>
    </row>
    <row r="22044" spans="11:11">
      <c r="K22044" s="47" t="str">
        <f t="shared" si="345"/>
        <v/>
      </c>
    </row>
    <row r="22045" spans="11:11">
      <c r="K22045" s="47" t="str">
        <f t="shared" si="345"/>
        <v/>
      </c>
    </row>
    <row r="22046" spans="11:11">
      <c r="K22046" s="47" t="str">
        <f t="shared" si="345"/>
        <v/>
      </c>
    </row>
    <row r="22047" spans="11:11">
      <c r="K22047" s="47" t="str">
        <f t="shared" si="345"/>
        <v/>
      </c>
    </row>
    <row r="22048" spans="11:11">
      <c r="K22048" s="47" t="str">
        <f t="shared" si="345"/>
        <v/>
      </c>
    </row>
    <row r="22049" spans="11:11">
      <c r="K22049" s="47" t="str">
        <f t="shared" si="345"/>
        <v/>
      </c>
    </row>
    <row r="22050" spans="11:11">
      <c r="K22050" s="47" t="str">
        <f t="shared" si="345"/>
        <v/>
      </c>
    </row>
    <row r="22051" spans="11:11">
      <c r="K22051" s="47" t="str">
        <f t="shared" si="345"/>
        <v/>
      </c>
    </row>
    <row r="22052" spans="11:11">
      <c r="K22052" s="47" t="str">
        <f t="shared" si="345"/>
        <v/>
      </c>
    </row>
    <row r="22053" spans="11:11">
      <c r="K22053" s="47" t="str">
        <f t="shared" si="345"/>
        <v/>
      </c>
    </row>
    <row r="22054" spans="11:11">
      <c r="K22054" s="47" t="str">
        <f t="shared" si="345"/>
        <v/>
      </c>
    </row>
    <row r="22055" spans="11:11">
      <c r="K22055" s="47" t="str">
        <f t="shared" si="345"/>
        <v/>
      </c>
    </row>
    <row r="22056" spans="11:11">
      <c r="K22056" s="47" t="str">
        <f t="shared" si="345"/>
        <v/>
      </c>
    </row>
    <row r="22057" spans="11:11">
      <c r="K22057" s="47" t="str">
        <f t="shared" si="345"/>
        <v/>
      </c>
    </row>
    <row r="22058" spans="11:11">
      <c r="K22058" s="47" t="str">
        <f t="shared" si="345"/>
        <v/>
      </c>
    </row>
    <row r="22059" spans="11:11">
      <c r="K22059" s="47" t="str">
        <f t="shared" si="345"/>
        <v/>
      </c>
    </row>
    <row r="22060" spans="11:11">
      <c r="K22060" s="47" t="str">
        <f t="shared" si="345"/>
        <v/>
      </c>
    </row>
    <row r="22061" spans="11:11">
      <c r="K22061" s="47" t="str">
        <f t="shared" si="345"/>
        <v/>
      </c>
    </row>
    <row r="22062" spans="11:11">
      <c r="K22062" s="47" t="str">
        <f t="shared" si="345"/>
        <v/>
      </c>
    </row>
    <row r="22063" spans="11:11">
      <c r="K22063" s="47" t="str">
        <f t="shared" si="345"/>
        <v/>
      </c>
    </row>
    <row r="22064" spans="11:11">
      <c r="K22064" s="47" t="str">
        <f t="shared" si="345"/>
        <v/>
      </c>
    </row>
    <row r="22065" spans="11:11">
      <c r="K22065" s="47" t="str">
        <f t="shared" si="345"/>
        <v/>
      </c>
    </row>
    <row r="22066" spans="11:11">
      <c r="K22066" s="47" t="str">
        <f t="shared" si="345"/>
        <v/>
      </c>
    </row>
    <row r="22067" spans="11:11">
      <c r="K22067" s="47" t="str">
        <f t="shared" si="345"/>
        <v/>
      </c>
    </row>
    <row r="22068" spans="11:11">
      <c r="K22068" s="47" t="str">
        <f t="shared" si="345"/>
        <v/>
      </c>
    </row>
    <row r="22069" spans="11:11">
      <c r="K22069" s="47" t="str">
        <f t="shared" si="345"/>
        <v/>
      </c>
    </row>
    <row r="22070" spans="11:11">
      <c r="K22070" s="47" t="str">
        <f t="shared" si="345"/>
        <v/>
      </c>
    </row>
    <row r="22071" spans="11:11">
      <c r="K22071" s="47" t="str">
        <f t="shared" si="345"/>
        <v/>
      </c>
    </row>
    <row r="22072" spans="11:11">
      <c r="K22072" s="47" t="str">
        <f t="shared" si="345"/>
        <v/>
      </c>
    </row>
    <row r="22073" spans="11:11">
      <c r="K22073" s="47" t="str">
        <f t="shared" si="345"/>
        <v/>
      </c>
    </row>
    <row r="22074" spans="11:11">
      <c r="K22074" s="47" t="str">
        <f t="shared" si="345"/>
        <v/>
      </c>
    </row>
    <row r="22075" spans="11:11">
      <c r="K22075" s="47" t="str">
        <f t="shared" si="345"/>
        <v/>
      </c>
    </row>
    <row r="22076" spans="11:11">
      <c r="K22076" s="47" t="str">
        <f t="shared" si="345"/>
        <v/>
      </c>
    </row>
    <row r="22077" spans="11:11">
      <c r="K22077" s="47" t="str">
        <f t="shared" si="345"/>
        <v/>
      </c>
    </row>
    <row r="22078" spans="11:11">
      <c r="K22078" s="47" t="str">
        <f t="shared" si="345"/>
        <v/>
      </c>
    </row>
    <row r="22079" spans="11:11">
      <c r="K22079" s="47" t="str">
        <f t="shared" si="345"/>
        <v/>
      </c>
    </row>
    <row r="22080" spans="11:11">
      <c r="K22080" s="47" t="str">
        <f t="shared" si="345"/>
        <v/>
      </c>
    </row>
    <row r="22081" spans="11:11">
      <c r="K22081" s="47" t="str">
        <f t="shared" si="345"/>
        <v/>
      </c>
    </row>
    <row r="22082" spans="11:11">
      <c r="K22082" s="47" t="str">
        <f t="shared" si="345"/>
        <v/>
      </c>
    </row>
    <row r="22083" spans="11:11">
      <c r="K22083" s="47" t="str">
        <f t="shared" si="345"/>
        <v/>
      </c>
    </row>
    <row r="22084" spans="11:11">
      <c r="K22084" s="47" t="str">
        <f t="shared" si="345"/>
        <v/>
      </c>
    </row>
    <row r="22085" spans="11:11">
      <c r="K22085" s="47" t="str">
        <f t="shared" si="345"/>
        <v/>
      </c>
    </row>
    <row r="22086" spans="11:11">
      <c r="K22086" s="47" t="str">
        <f t="shared" si="345"/>
        <v/>
      </c>
    </row>
    <row r="22087" spans="11:11">
      <c r="K22087" s="47" t="str">
        <f t="shared" si="345"/>
        <v/>
      </c>
    </row>
    <row r="22088" spans="11:11">
      <c r="K22088" s="47" t="str">
        <f t="shared" si="345"/>
        <v/>
      </c>
    </row>
    <row r="22089" spans="11:11">
      <c r="K22089" s="47" t="str">
        <f t="shared" si="345"/>
        <v/>
      </c>
    </row>
    <row r="22090" spans="11:11">
      <c r="K22090" s="47" t="str">
        <f t="shared" si="345"/>
        <v/>
      </c>
    </row>
    <row r="22091" spans="11:11">
      <c r="K22091" s="47" t="str">
        <f t="shared" si="345"/>
        <v/>
      </c>
    </row>
    <row r="22092" spans="11:11">
      <c r="K22092" s="47" t="str">
        <f t="shared" si="345"/>
        <v/>
      </c>
    </row>
    <row r="22093" spans="11:11">
      <c r="K22093" s="47" t="str">
        <f t="shared" si="345"/>
        <v/>
      </c>
    </row>
    <row r="22094" spans="11:11">
      <c r="K22094" s="47" t="str">
        <f t="shared" si="345"/>
        <v/>
      </c>
    </row>
    <row r="22095" spans="11:11">
      <c r="K22095" s="47" t="str">
        <f t="shared" si="345"/>
        <v/>
      </c>
    </row>
    <row r="22096" spans="11:11">
      <c r="K22096" s="47" t="str">
        <f t="shared" si="345"/>
        <v/>
      </c>
    </row>
    <row r="22097" spans="11:11">
      <c r="K22097" s="47" t="str">
        <f t="shared" si="345"/>
        <v/>
      </c>
    </row>
    <row r="22098" spans="11:11">
      <c r="K22098" s="47" t="str">
        <f t="shared" si="345"/>
        <v/>
      </c>
    </row>
    <row r="22099" spans="11:11">
      <c r="K22099" s="47" t="str">
        <f t="shared" ref="K22099:K22162" si="346">LEFT(C22099,2)</f>
        <v/>
      </c>
    </row>
    <row r="22100" spans="11:11">
      <c r="K22100" s="47" t="str">
        <f t="shared" si="346"/>
        <v/>
      </c>
    </row>
    <row r="22101" spans="11:11">
      <c r="K22101" s="47" t="str">
        <f t="shared" si="346"/>
        <v/>
      </c>
    </row>
    <row r="22102" spans="11:11">
      <c r="K22102" s="47" t="str">
        <f t="shared" si="346"/>
        <v/>
      </c>
    </row>
    <row r="22103" spans="11:11">
      <c r="K22103" s="47" t="str">
        <f t="shared" si="346"/>
        <v/>
      </c>
    </row>
    <row r="22104" spans="11:11">
      <c r="K22104" s="47" t="str">
        <f t="shared" si="346"/>
        <v/>
      </c>
    </row>
    <row r="22105" spans="11:11">
      <c r="K22105" s="47" t="str">
        <f t="shared" si="346"/>
        <v/>
      </c>
    </row>
    <row r="22106" spans="11:11">
      <c r="K22106" s="47" t="str">
        <f t="shared" si="346"/>
        <v/>
      </c>
    </row>
    <row r="22107" spans="11:11">
      <c r="K22107" s="47" t="str">
        <f t="shared" si="346"/>
        <v/>
      </c>
    </row>
    <row r="22108" spans="11:11">
      <c r="K22108" s="47" t="str">
        <f t="shared" si="346"/>
        <v/>
      </c>
    </row>
    <row r="22109" spans="11:11">
      <c r="K22109" s="47" t="str">
        <f t="shared" si="346"/>
        <v/>
      </c>
    </row>
    <row r="22110" spans="11:11">
      <c r="K22110" s="47" t="str">
        <f t="shared" si="346"/>
        <v/>
      </c>
    </row>
    <row r="22111" spans="11:11">
      <c r="K22111" s="47" t="str">
        <f t="shared" si="346"/>
        <v/>
      </c>
    </row>
    <row r="22112" spans="11:11">
      <c r="K22112" s="47" t="str">
        <f t="shared" si="346"/>
        <v/>
      </c>
    </row>
    <row r="22113" spans="11:11">
      <c r="K22113" s="47" t="str">
        <f t="shared" si="346"/>
        <v/>
      </c>
    </row>
    <row r="22114" spans="11:11">
      <c r="K22114" s="47" t="str">
        <f t="shared" si="346"/>
        <v/>
      </c>
    </row>
    <row r="22115" spans="11:11">
      <c r="K22115" s="47" t="str">
        <f t="shared" si="346"/>
        <v/>
      </c>
    </row>
    <row r="22116" spans="11:11">
      <c r="K22116" s="47" t="str">
        <f t="shared" si="346"/>
        <v/>
      </c>
    </row>
    <row r="22117" spans="11:11">
      <c r="K22117" s="47" t="str">
        <f t="shared" si="346"/>
        <v/>
      </c>
    </row>
    <row r="22118" spans="11:11">
      <c r="K22118" s="47" t="str">
        <f t="shared" si="346"/>
        <v/>
      </c>
    </row>
    <row r="22119" spans="11:11">
      <c r="K22119" s="47" t="str">
        <f t="shared" si="346"/>
        <v/>
      </c>
    </row>
    <row r="22120" spans="11:11">
      <c r="K22120" s="47" t="str">
        <f t="shared" si="346"/>
        <v/>
      </c>
    </row>
    <row r="22121" spans="11:11">
      <c r="K22121" s="47" t="str">
        <f t="shared" si="346"/>
        <v/>
      </c>
    </row>
    <row r="22122" spans="11:11">
      <c r="K22122" s="47" t="str">
        <f t="shared" si="346"/>
        <v/>
      </c>
    </row>
    <row r="22123" spans="11:11">
      <c r="K22123" s="47" t="str">
        <f t="shared" si="346"/>
        <v/>
      </c>
    </row>
    <row r="22124" spans="11:11">
      <c r="K22124" s="47" t="str">
        <f t="shared" si="346"/>
        <v/>
      </c>
    </row>
    <row r="22125" spans="11:11">
      <c r="K22125" s="47" t="str">
        <f t="shared" si="346"/>
        <v/>
      </c>
    </row>
    <row r="22126" spans="11:11">
      <c r="K22126" s="47" t="str">
        <f t="shared" si="346"/>
        <v/>
      </c>
    </row>
    <row r="22127" spans="11:11">
      <c r="K22127" s="47" t="str">
        <f t="shared" si="346"/>
        <v/>
      </c>
    </row>
    <row r="22128" spans="11:11">
      <c r="K22128" s="47" t="str">
        <f t="shared" si="346"/>
        <v/>
      </c>
    </row>
    <row r="22129" spans="11:11">
      <c r="K22129" s="47" t="str">
        <f t="shared" si="346"/>
        <v/>
      </c>
    </row>
    <row r="22130" spans="11:11">
      <c r="K22130" s="47" t="str">
        <f t="shared" si="346"/>
        <v/>
      </c>
    </row>
    <row r="22131" spans="11:11">
      <c r="K22131" s="47" t="str">
        <f t="shared" si="346"/>
        <v/>
      </c>
    </row>
    <row r="22132" spans="11:11">
      <c r="K22132" s="47" t="str">
        <f t="shared" si="346"/>
        <v/>
      </c>
    </row>
    <row r="22133" spans="11:11">
      <c r="K22133" s="47" t="str">
        <f t="shared" si="346"/>
        <v/>
      </c>
    </row>
    <row r="22134" spans="11:11">
      <c r="K22134" s="47" t="str">
        <f t="shared" si="346"/>
        <v/>
      </c>
    </row>
    <row r="22135" spans="11:11">
      <c r="K22135" s="47" t="str">
        <f t="shared" si="346"/>
        <v/>
      </c>
    </row>
    <row r="22136" spans="11:11">
      <c r="K22136" s="47" t="str">
        <f t="shared" si="346"/>
        <v/>
      </c>
    </row>
    <row r="22137" spans="11:11">
      <c r="K22137" s="47" t="str">
        <f t="shared" si="346"/>
        <v/>
      </c>
    </row>
    <row r="22138" spans="11:11">
      <c r="K22138" s="47" t="str">
        <f t="shared" si="346"/>
        <v/>
      </c>
    </row>
    <row r="22139" spans="11:11">
      <c r="K22139" s="47" t="str">
        <f t="shared" si="346"/>
        <v/>
      </c>
    </row>
    <row r="22140" spans="11:11">
      <c r="K22140" s="47" t="str">
        <f t="shared" si="346"/>
        <v/>
      </c>
    </row>
    <row r="22141" spans="11:11">
      <c r="K22141" s="47" t="str">
        <f t="shared" si="346"/>
        <v/>
      </c>
    </row>
    <row r="22142" spans="11:11">
      <c r="K22142" s="47" t="str">
        <f t="shared" si="346"/>
        <v/>
      </c>
    </row>
    <row r="22143" spans="11:11">
      <c r="K22143" s="47" t="str">
        <f t="shared" si="346"/>
        <v/>
      </c>
    </row>
    <row r="22144" spans="11:11">
      <c r="K22144" s="47" t="str">
        <f t="shared" si="346"/>
        <v/>
      </c>
    </row>
    <row r="22145" spans="11:11">
      <c r="K22145" s="47" t="str">
        <f t="shared" si="346"/>
        <v/>
      </c>
    </row>
    <row r="22146" spans="11:11">
      <c r="K22146" s="47" t="str">
        <f t="shared" si="346"/>
        <v/>
      </c>
    </row>
    <row r="22147" spans="11:11">
      <c r="K22147" s="47" t="str">
        <f t="shared" si="346"/>
        <v/>
      </c>
    </row>
    <row r="22148" spans="11:11">
      <c r="K22148" s="47" t="str">
        <f t="shared" si="346"/>
        <v/>
      </c>
    </row>
    <row r="22149" spans="11:11">
      <c r="K22149" s="47" t="str">
        <f t="shared" si="346"/>
        <v/>
      </c>
    </row>
    <row r="22150" spans="11:11">
      <c r="K22150" s="47" t="str">
        <f t="shared" si="346"/>
        <v/>
      </c>
    </row>
    <row r="22151" spans="11:11">
      <c r="K22151" s="47" t="str">
        <f t="shared" si="346"/>
        <v/>
      </c>
    </row>
    <row r="22152" spans="11:11">
      <c r="K22152" s="47" t="str">
        <f t="shared" si="346"/>
        <v/>
      </c>
    </row>
    <row r="22153" spans="11:11">
      <c r="K22153" s="47" t="str">
        <f t="shared" si="346"/>
        <v/>
      </c>
    </row>
    <row r="22154" spans="11:11">
      <c r="K22154" s="47" t="str">
        <f t="shared" si="346"/>
        <v/>
      </c>
    </row>
    <row r="22155" spans="11:11">
      <c r="K22155" s="47" t="str">
        <f t="shared" si="346"/>
        <v/>
      </c>
    </row>
    <row r="22156" spans="11:11">
      <c r="K22156" s="47" t="str">
        <f t="shared" si="346"/>
        <v/>
      </c>
    </row>
    <row r="22157" spans="11:11">
      <c r="K22157" s="47" t="str">
        <f t="shared" si="346"/>
        <v/>
      </c>
    </row>
    <row r="22158" spans="11:11">
      <c r="K22158" s="47" t="str">
        <f t="shared" si="346"/>
        <v/>
      </c>
    </row>
    <row r="22159" spans="11:11">
      <c r="K22159" s="47" t="str">
        <f t="shared" si="346"/>
        <v/>
      </c>
    </row>
    <row r="22160" spans="11:11">
      <c r="K22160" s="47" t="str">
        <f t="shared" si="346"/>
        <v/>
      </c>
    </row>
    <row r="22161" spans="11:11">
      <c r="K22161" s="47" t="str">
        <f t="shared" si="346"/>
        <v/>
      </c>
    </row>
    <row r="22162" spans="11:11">
      <c r="K22162" s="47" t="str">
        <f t="shared" si="346"/>
        <v/>
      </c>
    </row>
    <row r="22163" spans="11:11">
      <c r="K22163" s="47" t="str">
        <f t="shared" ref="K22163:K22203" si="347">LEFT(C22163,2)</f>
        <v/>
      </c>
    </row>
    <row r="22164" spans="11:11">
      <c r="K22164" s="47" t="str">
        <f t="shared" si="347"/>
        <v/>
      </c>
    </row>
    <row r="22165" spans="11:11">
      <c r="K22165" s="47" t="str">
        <f t="shared" si="347"/>
        <v/>
      </c>
    </row>
    <row r="22166" spans="11:11">
      <c r="K22166" s="47" t="str">
        <f t="shared" si="347"/>
        <v/>
      </c>
    </row>
    <row r="22167" spans="11:11">
      <c r="K22167" s="47" t="str">
        <f t="shared" si="347"/>
        <v/>
      </c>
    </row>
    <row r="22168" spans="11:11">
      <c r="K22168" s="47" t="str">
        <f t="shared" si="347"/>
        <v/>
      </c>
    </row>
    <row r="22169" spans="11:11">
      <c r="K22169" s="47" t="str">
        <f t="shared" si="347"/>
        <v/>
      </c>
    </row>
    <row r="22170" spans="11:11">
      <c r="K22170" s="47" t="str">
        <f t="shared" si="347"/>
        <v/>
      </c>
    </row>
    <row r="22171" spans="11:11">
      <c r="K22171" s="47" t="str">
        <f t="shared" si="347"/>
        <v/>
      </c>
    </row>
    <row r="22172" spans="11:11">
      <c r="K22172" s="47" t="str">
        <f t="shared" si="347"/>
        <v/>
      </c>
    </row>
    <row r="22173" spans="11:11">
      <c r="K22173" s="47" t="str">
        <f t="shared" si="347"/>
        <v/>
      </c>
    </row>
    <row r="22174" spans="11:11">
      <c r="K22174" s="47" t="str">
        <f t="shared" si="347"/>
        <v/>
      </c>
    </row>
    <row r="22175" spans="11:11">
      <c r="K22175" s="47" t="str">
        <f t="shared" si="347"/>
        <v/>
      </c>
    </row>
    <row r="22176" spans="11:11">
      <c r="K22176" s="47" t="str">
        <f t="shared" si="347"/>
        <v/>
      </c>
    </row>
    <row r="22177" spans="11:11">
      <c r="K22177" s="47" t="str">
        <f t="shared" si="347"/>
        <v/>
      </c>
    </row>
    <row r="22178" spans="11:11">
      <c r="K22178" s="47" t="str">
        <f t="shared" si="347"/>
        <v/>
      </c>
    </row>
    <row r="22179" spans="11:11">
      <c r="K22179" s="47" t="str">
        <f t="shared" si="347"/>
        <v/>
      </c>
    </row>
    <row r="22180" spans="11:11">
      <c r="K22180" s="47" t="str">
        <f t="shared" si="347"/>
        <v/>
      </c>
    </row>
    <row r="22181" spans="11:11">
      <c r="K22181" s="47" t="str">
        <f t="shared" si="347"/>
        <v/>
      </c>
    </row>
    <row r="22182" spans="11:11">
      <c r="K22182" s="47" t="str">
        <f t="shared" si="347"/>
        <v/>
      </c>
    </row>
    <row r="22183" spans="11:11">
      <c r="K22183" s="47" t="str">
        <f t="shared" si="347"/>
        <v/>
      </c>
    </row>
    <row r="22184" spans="11:11">
      <c r="K22184" s="47" t="str">
        <f t="shared" si="347"/>
        <v/>
      </c>
    </row>
    <row r="22185" spans="11:11">
      <c r="K22185" s="47" t="str">
        <f t="shared" si="347"/>
        <v/>
      </c>
    </row>
    <row r="22186" spans="11:11">
      <c r="K22186" s="47" t="str">
        <f t="shared" si="347"/>
        <v/>
      </c>
    </row>
    <row r="22187" spans="11:11">
      <c r="K22187" s="47" t="str">
        <f t="shared" si="347"/>
        <v/>
      </c>
    </row>
    <row r="22188" spans="11:11">
      <c r="K22188" s="47" t="str">
        <f t="shared" si="347"/>
        <v/>
      </c>
    </row>
    <row r="22189" spans="11:11">
      <c r="K22189" s="47" t="str">
        <f t="shared" si="347"/>
        <v/>
      </c>
    </row>
    <row r="22190" spans="11:11">
      <c r="K22190" s="47" t="str">
        <f t="shared" si="347"/>
        <v/>
      </c>
    </row>
    <row r="22191" spans="11:11">
      <c r="K22191" s="47" t="str">
        <f t="shared" si="347"/>
        <v/>
      </c>
    </row>
    <row r="22192" spans="11:11">
      <c r="K22192" s="47" t="str">
        <f t="shared" si="347"/>
        <v/>
      </c>
    </row>
    <row r="22193" spans="11:11">
      <c r="K22193" s="47" t="str">
        <f t="shared" si="347"/>
        <v/>
      </c>
    </row>
    <row r="22194" spans="11:11">
      <c r="K22194" s="47" t="str">
        <f t="shared" si="347"/>
        <v/>
      </c>
    </row>
    <row r="22195" spans="11:11">
      <c r="K22195" s="47" t="str">
        <f t="shared" si="347"/>
        <v/>
      </c>
    </row>
    <row r="22196" spans="11:11">
      <c r="K22196" s="47" t="str">
        <f t="shared" si="347"/>
        <v/>
      </c>
    </row>
    <row r="22197" spans="11:11">
      <c r="K22197" s="47" t="str">
        <f t="shared" si="347"/>
        <v/>
      </c>
    </row>
    <row r="22198" spans="11:11">
      <c r="K22198" s="47" t="str">
        <f t="shared" si="347"/>
        <v/>
      </c>
    </row>
    <row r="22199" spans="11:11">
      <c r="K22199" s="47" t="str">
        <f t="shared" si="347"/>
        <v/>
      </c>
    </row>
    <row r="22200" spans="11:11">
      <c r="K22200" s="47" t="str">
        <f t="shared" si="347"/>
        <v/>
      </c>
    </row>
    <row r="22201" spans="11:11">
      <c r="K22201" s="47" t="str">
        <f t="shared" si="347"/>
        <v/>
      </c>
    </row>
    <row r="22202" spans="11:11">
      <c r="K22202" s="47" t="str">
        <f t="shared" si="347"/>
        <v/>
      </c>
    </row>
    <row r="22203" spans="11:11">
      <c r="K22203" s="47" t="str">
        <f t="shared" si="347"/>
        <v/>
      </c>
    </row>
  </sheetData>
  <autoFilter ref="A3:H1087" xr:uid="{13E5B59A-CD27-4CB4-AEAB-26C2F0A16FC8}"/>
  <pageMargins left="0.7" right="0.7" top="0.75" bottom="0.75" header="0.3" footer="0.3"/>
  <pageSetup orientation="portrait" r:id="rId1"/>
  <headerFooter>
    <oddHeader xml:space="preserve">&amp;R&amp;"Arial,Regular"&amp;10Filed: 2023-04-06
EB-2022-0200
Exhibit JT1.28
Attachment 8
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4E2E-CA9B-4DD4-BCA7-856B3EA7D62D}">
  <sheetPr codeName="Sheet12">
    <tabColor theme="6" tint="0.39997558519241921"/>
  </sheetPr>
  <dimension ref="A3:Q23381"/>
  <sheetViews>
    <sheetView topLeftCell="AB1" workbookViewId="0">
      <selection activeCell="H1" sqref="H1"/>
    </sheetView>
  </sheetViews>
  <sheetFormatPr defaultRowHeight="15"/>
  <cols>
    <col min="1" max="1" width="35.28515625" customWidth="1"/>
    <col min="3" max="3" width="14.7109375" customWidth="1"/>
  </cols>
  <sheetData>
    <row r="3" spans="1:17">
      <c r="A3" t="s">
        <v>121</v>
      </c>
      <c r="B3" t="s">
        <v>1052</v>
      </c>
      <c r="C3" t="s">
        <v>183</v>
      </c>
      <c r="D3" t="s">
        <v>1053</v>
      </c>
      <c r="E3" t="s">
        <v>1054</v>
      </c>
      <c r="F3" t="s">
        <v>125</v>
      </c>
      <c r="G3" t="s">
        <v>123</v>
      </c>
      <c r="H3" t="s">
        <v>1055</v>
      </c>
      <c r="I3" t="s">
        <v>1056</v>
      </c>
      <c r="J3" t="s">
        <v>172</v>
      </c>
      <c r="K3" t="s">
        <v>161</v>
      </c>
      <c r="L3" t="s">
        <v>1057</v>
      </c>
      <c r="M3" t="s">
        <v>173</v>
      </c>
      <c r="N3" t="s">
        <v>1058</v>
      </c>
      <c r="O3" t="s">
        <v>1059</v>
      </c>
      <c r="P3" t="s">
        <v>1060</v>
      </c>
      <c r="Q3" t="s">
        <v>1061</v>
      </c>
    </row>
    <row r="4" spans="1:17">
      <c r="A4" t="s">
        <v>122</v>
      </c>
      <c r="B4">
        <v>2020</v>
      </c>
      <c r="C4" t="s">
        <v>5</v>
      </c>
      <c r="D4" t="s">
        <v>1062</v>
      </c>
      <c r="E4" t="s">
        <v>170</v>
      </c>
      <c r="F4" t="s">
        <v>164</v>
      </c>
      <c r="G4" t="s">
        <v>1063</v>
      </c>
      <c r="H4" t="s">
        <v>132</v>
      </c>
      <c r="I4">
        <v>0</v>
      </c>
      <c r="P4">
        <v>1</v>
      </c>
      <c r="Q4">
        <v>0</v>
      </c>
    </row>
    <row r="5" spans="1:17">
      <c r="A5" t="s">
        <v>122</v>
      </c>
      <c r="B5">
        <v>2020</v>
      </c>
      <c r="C5" t="s">
        <v>5</v>
      </c>
      <c r="D5" t="s">
        <v>1062</v>
      </c>
      <c r="E5" t="s">
        <v>170</v>
      </c>
      <c r="F5" t="s">
        <v>164</v>
      </c>
      <c r="G5" t="s">
        <v>1063</v>
      </c>
      <c r="H5" t="s">
        <v>135</v>
      </c>
      <c r="I5">
        <v>0</v>
      </c>
      <c r="P5">
        <v>1</v>
      </c>
      <c r="Q5">
        <v>0</v>
      </c>
    </row>
    <row r="6" spans="1:17">
      <c r="A6" t="s">
        <v>122</v>
      </c>
      <c r="B6">
        <v>2020</v>
      </c>
      <c r="C6" t="s">
        <v>5</v>
      </c>
      <c r="D6" t="s">
        <v>1062</v>
      </c>
      <c r="E6" t="s">
        <v>170</v>
      </c>
      <c r="F6" t="s">
        <v>164</v>
      </c>
      <c r="G6" t="s">
        <v>1063</v>
      </c>
      <c r="H6" t="s">
        <v>136</v>
      </c>
      <c r="I6">
        <v>0</v>
      </c>
      <c r="P6">
        <v>1</v>
      </c>
      <c r="Q6">
        <v>0</v>
      </c>
    </row>
    <row r="7" spans="1:17">
      <c r="A7" t="s">
        <v>122</v>
      </c>
      <c r="B7">
        <v>2020</v>
      </c>
      <c r="C7" t="s">
        <v>5</v>
      </c>
      <c r="D7" t="s">
        <v>1062</v>
      </c>
      <c r="E7" t="s">
        <v>170</v>
      </c>
      <c r="F7" t="s">
        <v>159</v>
      </c>
      <c r="G7" t="s">
        <v>1063</v>
      </c>
      <c r="H7" t="s">
        <v>132</v>
      </c>
      <c r="I7">
        <v>0</v>
      </c>
      <c r="P7">
        <v>1</v>
      </c>
      <c r="Q7">
        <v>0</v>
      </c>
    </row>
    <row r="8" spans="1:17">
      <c r="A8" t="s">
        <v>122</v>
      </c>
      <c r="B8">
        <v>2020</v>
      </c>
      <c r="C8" t="s">
        <v>5</v>
      </c>
      <c r="D8" t="s">
        <v>1062</v>
      </c>
      <c r="E8" t="s">
        <v>170</v>
      </c>
      <c r="F8" t="s">
        <v>159</v>
      </c>
      <c r="G8" t="s">
        <v>1063</v>
      </c>
      <c r="H8" t="s">
        <v>135</v>
      </c>
      <c r="I8">
        <v>0</v>
      </c>
      <c r="P8">
        <v>1</v>
      </c>
      <c r="Q8">
        <v>0</v>
      </c>
    </row>
    <row r="9" spans="1:17">
      <c r="A9" t="s">
        <v>122</v>
      </c>
      <c r="B9">
        <v>2020</v>
      </c>
      <c r="C9" t="s">
        <v>5</v>
      </c>
      <c r="D9" t="s">
        <v>1062</v>
      </c>
      <c r="E9" t="s">
        <v>170</v>
      </c>
      <c r="F9" t="s">
        <v>159</v>
      </c>
      <c r="G9" t="s">
        <v>1063</v>
      </c>
      <c r="H9" t="s">
        <v>136</v>
      </c>
      <c r="I9">
        <v>0</v>
      </c>
      <c r="P9">
        <v>1</v>
      </c>
      <c r="Q9">
        <v>0</v>
      </c>
    </row>
    <row r="10" spans="1:17">
      <c r="A10" t="s">
        <v>122</v>
      </c>
      <c r="B10">
        <v>2020</v>
      </c>
      <c r="C10" t="s">
        <v>5</v>
      </c>
      <c r="D10" t="s">
        <v>1062</v>
      </c>
      <c r="E10" t="s">
        <v>170</v>
      </c>
      <c r="F10" t="s">
        <v>126</v>
      </c>
      <c r="G10" t="s">
        <v>1063</v>
      </c>
      <c r="H10" t="s">
        <v>132</v>
      </c>
      <c r="I10">
        <v>0</v>
      </c>
      <c r="P10">
        <v>1</v>
      </c>
      <c r="Q10">
        <v>0</v>
      </c>
    </row>
    <row r="11" spans="1:17">
      <c r="A11" t="s">
        <v>122</v>
      </c>
      <c r="B11">
        <v>2020</v>
      </c>
      <c r="C11" t="s">
        <v>5</v>
      </c>
      <c r="D11" t="s">
        <v>1062</v>
      </c>
      <c r="E11" t="s">
        <v>170</v>
      </c>
      <c r="F11" t="s">
        <v>126</v>
      </c>
      <c r="G11" t="s">
        <v>1063</v>
      </c>
      <c r="H11" t="s">
        <v>135</v>
      </c>
      <c r="I11">
        <v>0</v>
      </c>
      <c r="P11">
        <v>1</v>
      </c>
      <c r="Q11">
        <v>0</v>
      </c>
    </row>
    <row r="12" spans="1:17">
      <c r="A12" t="s">
        <v>122</v>
      </c>
      <c r="B12">
        <v>2020</v>
      </c>
      <c r="C12" t="s">
        <v>5</v>
      </c>
      <c r="D12" t="s">
        <v>1062</v>
      </c>
      <c r="E12" t="s">
        <v>170</v>
      </c>
      <c r="F12" t="s">
        <v>126</v>
      </c>
      <c r="G12" t="s">
        <v>1063</v>
      </c>
      <c r="H12" t="s">
        <v>136</v>
      </c>
      <c r="I12">
        <v>0</v>
      </c>
      <c r="P12">
        <v>1</v>
      </c>
      <c r="Q12">
        <v>0</v>
      </c>
    </row>
    <row r="13" spans="1:17">
      <c r="A13" t="s">
        <v>122</v>
      </c>
      <c r="B13">
        <v>2020</v>
      </c>
      <c r="C13" t="s">
        <v>5</v>
      </c>
      <c r="D13" t="s">
        <v>1062</v>
      </c>
      <c r="E13" t="s">
        <v>170</v>
      </c>
      <c r="F13" t="s">
        <v>165</v>
      </c>
      <c r="G13" t="s">
        <v>1063</v>
      </c>
      <c r="H13" t="s">
        <v>132</v>
      </c>
      <c r="I13">
        <v>0</v>
      </c>
      <c r="P13">
        <v>1</v>
      </c>
      <c r="Q13">
        <v>0</v>
      </c>
    </row>
    <row r="14" spans="1:17">
      <c r="A14" t="s">
        <v>122</v>
      </c>
      <c r="B14">
        <v>2020</v>
      </c>
      <c r="C14" t="s">
        <v>5</v>
      </c>
      <c r="D14" t="s">
        <v>1062</v>
      </c>
      <c r="E14" t="s">
        <v>170</v>
      </c>
      <c r="F14" t="s">
        <v>165</v>
      </c>
      <c r="G14" t="s">
        <v>1063</v>
      </c>
      <c r="H14" t="s">
        <v>135</v>
      </c>
      <c r="I14">
        <v>0</v>
      </c>
      <c r="P14">
        <v>1</v>
      </c>
      <c r="Q14">
        <v>0</v>
      </c>
    </row>
    <row r="15" spans="1:17">
      <c r="A15" t="s">
        <v>122</v>
      </c>
      <c r="B15">
        <v>2020</v>
      </c>
      <c r="C15" t="s">
        <v>5</v>
      </c>
      <c r="D15" t="s">
        <v>1062</v>
      </c>
      <c r="E15" t="s">
        <v>170</v>
      </c>
      <c r="F15" t="s">
        <v>165</v>
      </c>
      <c r="G15" t="s">
        <v>1063</v>
      </c>
      <c r="H15" t="s">
        <v>136</v>
      </c>
      <c r="I15">
        <v>0</v>
      </c>
      <c r="P15">
        <v>1</v>
      </c>
      <c r="Q15">
        <v>0</v>
      </c>
    </row>
    <row r="16" spans="1:17">
      <c r="A16" t="s">
        <v>122</v>
      </c>
      <c r="B16">
        <v>2020</v>
      </c>
      <c r="C16" t="s">
        <v>5</v>
      </c>
      <c r="D16" t="s">
        <v>1062</v>
      </c>
      <c r="E16" t="s">
        <v>170</v>
      </c>
      <c r="F16" t="s">
        <v>166</v>
      </c>
      <c r="G16" t="s">
        <v>1063</v>
      </c>
      <c r="H16" t="s">
        <v>132</v>
      </c>
      <c r="I16">
        <v>0</v>
      </c>
      <c r="P16">
        <v>1</v>
      </c>
      <c r="Q16">
        <v>0</v>
      </c>
    </row>
    <row r="17" spans="1:17">
      <c r="A17" t="s">
        <v>122</v>
      </c>
      <c r="B17">
        <v>2020</v>
      </c>
      <c r="C17" t="s">
        <v>5</v>
      </c>
      <c r="D17" t="s">
        <v>1062</v>
      </c>
      <c r="E17" t="s">
        <v>170</v>
      </c>
      <c r="F17" t="s">
        <v>166</v>
      </c>
      <c r="G17" t="s">
        <v>1063</v>
      </c>
      <c r="H17" t="s">
        <v>135</v>
      </c>
      <c r="I17">
        <v>0</v>
      </c>
      <c r="P17">
        <v>1</v>
      </c>
      <c r="Q17">
        <v>0</v>
      </c>
    </row>
    <row r="18" spans="1:17">
      <c r="A18" t="s">
        <v>122</v>
      </c>
      <c r="B18">
        <v>2020</v>
      </c>
      <c r="C18" t="s">
        <v>5</v>
      </c>
      <c r="D18" t="s">
        <v>1062</v>
      </c>
      <c r="E18" t="s">
        <v>170</v>
      </c>
      <c r="F18" t="s">
        <v>166</v>
      </c>
      <c r="G18" t="s">
        <v>1063</v>
      </c>
      <c r="H18" t="s">
        <v>136</v>
      </c>
      <c r="I18">
        <v>0</v>
      </c>
      <c r="P18">
        <v>1</v>
      </c>
      <c r="Q18">
        <v>0</v>
      </c>
    </row>
    <row r="19" spans="1:17">
      <c r="A19" t="s">
        <v>122</v>
      </c>
      <c r="B19">
        <v>2020</v>
      </c>
      <c r="C19" t="s">
        <v>5</v>
      </c>
      <c r="D19" t="s">
        <v>1062</v>
      </c>
      <c r="E19" t="s">
        <v>170</v>
      </c>
      <c r="F19" t="s">
        <v>160</v>
      </c>
      <c r="G19" t="s">
        <v>1063</v>
      </c>
      <c r="H19" t="s">
        <v>132</v>
      </c>
      <c r="I19">
        <v>0</v>
      </c>
      <c r="P19">
        <v>1</v>
      </c>
      <c r="Q19">
        <v>0</v>
      </c>
    </row>
    <row r="20" spans="1:17">
      <c r="A20" t="s">
        <v>122</v>
      </c>
      <c r="B20">
        <v>2020</v>
      </c>
      <c r="C20" t="s">
        <v>5</v>
      </c>
      <c r="D20" t="s">
        <v>1062</v>
      </c>
      <c r="E20" t="s">
        <v>170</v>
      </c>
      <c r="F20" t="s">
        <v>160</v>
      </c>
      <c r="G20" t="s">
        <v>1063</v>
      </c>
      <c r="H20" t="s">
        <v>135</v>
      </c>
      <c r="I20">
        <v>0</v>
      </c>
      <c r="P20">
        <v>1</v>
      </c>
      <c r="Q20">
        <v>0</v>
      </c>
    </row>
    <row r="21" spans="1:17">
      <c r="A21" t="s">
        <v>122</v>
      </c>
      <c r="B21">
        <v>2020</v>
      </c>
      <c r="C21" t="s">
        <v>5</v>
      </c>
      <c r="D21" t="s">
        <v>1062</v>
      </c>
      <c r="E21" t="s">
        <v>170</v>
      </c>
      <c r="F21" t="s">
        <v>160</v>
      </c>
      <c r="G21" t="s">
        <v>1063</v>
      </c>
      <c r="H21" t="s">
        <v>136</v>
      </c>
      <c r="I21">
        <v>0</v>
      </c>
      <c r="P21">
        <v>1</v>
      </c>
      <c r="Q21">
        <v>0</v>
      </c>
    </row>
    <row r="22" spans="1:17">
      <c r="A22" t="s">
        <v>122</v>
      </c>
      <c r="B22">
        <v>2020</v>
      </c>
      <c r="C22" t="s">
        <v>7</v>
      </c>
      <c r="D22" t="s">
        <v>1064</v>
      </c>
      <c r="E22" t="s">
        <v>162</v>
      </c>
      <c r="F22" t="s">
        <v>164</v>
      </c>
      <c r="G22" t="s">
        <v>1065</v>
      </c>
      <c r="H22" t="s">
        <v>132</v>
      </c>
      <c r="I22">
        <v>0</v>
      </c>
      <c r="P22">
        <v>1</v>
      </c>
      <c r="Q22">
        <v>0</v>
      </c>
    </row>
    <row r="23" spans="1:17">
      <c r="A23" t="s">
        <v>122</v>
      </c>
      <c r="B23">
        <v>2020</v>
      </c>
      <c r="C23" t="s">
        <v>7</v>
      </c>
      <c r="D23" t="s">
        <v>1064</v>
      </c>
      <c r="E23" t="s">
        <v>162</v>
      </c>
      <c r="F23" t="s">
        <v>164</v>
      </c>
      <c r="G23" t="s">
        <v>1065</v>
      </c>
      <c r="H23" t="s">
        <v>135</v>
      </c>
      <c r="I23">
        <v>0</v>
      </c>
      <c r="P23">
        <v>1</v>
      </c>
      <c r="Q23">
        <v>0</v>
      </c>
    </row>
    <row r="24" spans="1:17">
      <c r="A24" t="s">
        <v>122</v>
      </c>
      <c r="B24">
        <v>2020</v>
      </c>
      <c r="C24" t="s">
        <v>7</v>
      </c>
      <c r="D24" t="s">
        <v>1064</v>
      </c>
      <c r="E24" t="s">
        <v>162</v>
      </c>
      <c r="F24" t="s">
        <v>164</v>
      </c>
      <c r="G24" t="s">
        <v>1065</v>
      </c>
      <c r="H24" t="s">
        <v>136</v>
      </c>
      <c r="I24">
        <v>0</v>
      </c>
      <c r="P24">
        <v>1</v>
      </c>
      <c r="Q24">
        <v>0</v>
      </c>
    </row>
    <row r="25" spans="1:17">
      <c r="A25" t="s">
        <v>122</v>
      </c>
      <c r="B25">
        <v>2020</v>
      </c>
      <c r="C25" t="s">
        <v>7</v>
      </c>
      <c r="D25" t="s">
        <v>1064</v>
      </c>
      <c r="E25" t="s">
        <v>162</v>
      </c>
      <c r="F25" t="s">
        <v>159</v>
      </c>
      <c r="G25" t="s">
        <v>1065</v>
      </c>
      <c r="H25" t="s">
        <v>132</v>
      </c>
      <c r="I25">
        <v>0</v>
      </c>
      <c r="P25">
        <v>1</v>
      </c>
      <c r="Q25">
        <v>0</v>
      </c>
    </row>
    <row r="26" spans="1:17">
      <c r="A26" t="s">
        <v>122</v>
      </c>
      <c r="B26">
        <v>2020</v>
      </c>
      <c r="C26" t="s">
        <v>7</v>
      </c>
      <c r="D26" t="s">
        <v>1064</v>
      </c>
      <c r="E26" t="s">
        <v>162</v>
      </c>
      <c r="F26" t="s">
        <v>159</v>
      </c>
      <c r="G26" t="s">
        <v>1065</v>
      </c>
      <c r="H26" t="s">
        <v>135</v>
      </c>
      <c r="I26">
        <v>0</v>
      </c>
      <c r="P26">
        <v>1</v>
      </c>
      <c r="Q26">
        <v>0</v>
      </c>
    </row>
    <row r="27" spans="1:17">
      <c r="A27" t="s">
        <v>122</v>
      </c>
      <c r="B27">
        <v>2020</v>
      </c>
      <c r="C27" t="s">
        <v>7</v>
      </c>
      <c r="D27" t="s">
        <v>1064</v>
      </c>
      <c r="E27" t="s">
        <v>162</v>
      </c>
      <c r="F27" t="s">
        <v>159</v>
      </c>
      <c r="G27" t="s">
        <v>1065</v>
      </c>
      <c r="H27" t="s">
        <v>136</v>
      </c>
      <c r="I27">
        <v>0</v>
      </c>
      <c r="P27">
        <v>1</v>
      </c>
      <c r="Q27">
        <v>0</v>
      </c>
    </row>
    <row r="28" spans="1:17">
      <c r="A28" t="s">
        <v>122</v>
      </c>
      <c r="B28">
        <v>2020</v>
      </c>
      <c r="C28" t="s">
        <v>7</v>
      </c>
      <c r="D28" t="s">
        <v>1064</v>
      </c>
      <c r="E28" t="s">
        <v>162</v>
      </c>
      <c r="F28" t="s">
        <v>126</v>
      </c>
      <c r="G28" t="s">
        <v>1065</v>
      </c>
      <c r="H28" t="s">
        <v>132</v>
      </c>
      <c r="I28">
        <v>0</v>
      </c>
      <c r="P28">
        <v>1</v>
      </c>
      <c r="Q28">
        <v>0</v>
      </c>
    </row>
    <row r="29" spans="1:17">
      <c r="A29" t="s">
        <v>122</v>
      </c>
      <c r="B29">
        <v>2020</v>
      </c>
      <c r="C29" t="s">
        <v>7</v>
      </c>
      <c r="D29" t="s">
        <v>1064</v>
      </c>
      <c r="E29" t="s">
        <v>162</v>
      </c>
      <c r="F29" t="s">
        <v>126</v>
      </c>
      <c r="G29" t="s">
        <v>1065</v>
      </c>
      <c r="H29" t="s">
        <v>135</v>
      </c>
      <c r="I29">
        <v>0</v>
      </c>
      <c r="P29">
        <v>1</v>
      </c>
      <c r="Q29">
        <v>0</v>
      </c>
    </row>
    <row r="30" spans="1:17">
      <c r="A30" t="s">
        <v>122</v>
      </c>
      <c r="B30">
        <v>2020</v>
      </c>
      <c r="C30" t="s">
        <v>7</v>
      </c>
      <c r="D30" t="s">
        <v>1064</v>
      </c>
      <c r="E30" t="s">
        <v>162</v>
      </c>
      <c r="F30" t="s">
        <v>126</v>
      </c>
      <c r="G30" t="s">
        <v>1065</v>
      </c>
      <c r="H30" t="s">
        <v>136</v>
      </c>
      <c r="I30">
        <v>0</v>
      </c>
      <c r="P30">
        <v>1</v>
      </c>
      <c r="Q30">
        <v>0</v>
      </c>
    </row>
    <row r="31" spans="1:17">
      <c r="A31" t="s">
        <v>122</v>
      </c>
      <c r="B31">
        <v>2020</v>
      </c>
      <c r="C31" t="s">
        <v>7</v>
      </c>
      <c r="D31" t="s">
        <v>1064</v>
      </c>
      <c r="E31" t="s">
        <v>162</v>
      </c>
      <c r="F31" t="s">
        <v>165</v>
      </c>
      <c r="G31" t="s">
        <v>1065</v>
      </c>
      <c r="H31" t="s">
        <v>132</v>
      </c>
      <c r="I31">
        <v>0</v>
      </c>
      <c r="P31">
        <v>1</v>
      </c>
      <c r="Q31">
        <v>0</v>
      </c>
    </row>
    <row r="32" spans="1:17">
      <c r="A32" t="s">
        <v>122</v>
      </c>
      <c r="B32">
        <v>2020</v>
      </c>
      <c r="C32" t="s">
        <v>7</v>
      </c>
      <c r="D32" t="s">
        <v>1064</v>
      </c>
      <c r="E32" t="s">
        <v>162</v>
      </c>
      <c r="F32" t="s">
        <v>165</v>
      </c>
      <c r="G32" t="s">
        <v>1065</v>
      </c>
      <c r="H32" t="s">
        <v>135</v>
      </c>
      <c r="I32">
        <v>0</v>
      </c>
      <c r="P32">
        <v>1</v>
      </c>
      <c r="Q32">
        <v>0</v>
      </c>
    </row>
    <row r="33" spans="1:17">
      <c r="A33" t="s">
        <v>122</v>
      </c>
      <c r="B33">
        <v>2020</v>
      </c>
      <c r="C33" t="s">
        <v>7</v>
      </c>
      <c r="D33" t="s">
        <v>1064</v>
      </c>
      <c r="E33" t="s">
        <v>162</v>
      </c>
      <c r="F33" t="s">
        <v>165</v>
      </c>
      <c r="G33" t="s">
        <v>1065</v>
      </c>
      <c r="H33" t="s">
        <v>136</v>
      </c>
      <c r="I33">
        <v>0</v>
      </c>
      <c r="P33">
        <v>1</v>
      </c>
      <c r="Q33">
        <v>0</v>
      </c>
    </row>
    <row r="34" spans="1:17">
      <c r="A34" t="s">
        <v>122</v>
      </c>
      <c r="B34">
        <v>2020</v>
      </c>
      <c r="C34" t="s">
        <v>7</v>
      </c>
      <c r="D34" t="s">
        <v>1064</v>
      </c>
      <c r="E34" t="s">
        <v>162</v>
      </c>
      <c r="F34" t="s">
        <v>166</v>
      </c>
      <c r="G34" t="s">
        <v>1065</v>
      </c>
      <c r="H34" t="s">
        <v>132</v>
      </c>
      <c r="I34">
        <v>0</v>
      </c>
      <c r="P34">
        <v>1</v>
      </c>
      <c r="Q34">
        <v>0</v>
      </c>
    </row>
    <row r="35" spans="1:17">
      <c r="A35" t="s">
        <v>122</v>
      </c>
      <c r="B35">
        <v>2020</v>
      </c>
      <c r="C35" t="s">
        <v>7</v>
      </c>
      <c r="D35" t="s">
        <v>1064</v>
      </c>
      <c r="E35" t="s">
        <v>162</v>
      </c>
      <c r="F35" t="s">
        <v>166</v>
      </c>
      <c r="G35" t="s">
        <v>1065</v>
      </c>
      <c r="H35" t="s">
        <v>135</v>
      </c>
      <c r="I35">
        <v>0</v>
      </c>
      <c r="P35">
        <v>1</v>
      </c>
      <c r="Q35">
        <v>0</v>
      </c>
    </row>
    <row r="36" spans="1:17">
      <c r="A36" t="s">
        <v>122</v>
      </c>
      <c r="B36">
        <v>2020</v>
      </c>
      <c r="C36" t="s">
        <v>7</v>
      </c>
      <c r="D36" t="s">
        <v>1064</v>
      </c>
      <c r="E36" t="s">
        <v>162</v>
      </c>
      <c r="F36" t="s">
        <v>166</v>
      </c>
      <c r="G36" t="s">
        <v>1065</v>
      </c>
      <c r="H36" t="s">
        <v>136</v>
      </c>
      <c r="I36">
        <v>0</v>
      </c>
      <c r="P36">
        <v>1</v>
      </c>
      <c r="Q36">
        <v>0</v>
      </c>
    </row>
    <row r="37" spans="1:17">
      <c r="A37" t="s">
        <v>122</v>
      </c>
      <c r="B37">
        <v>2020</v>
      </c>
      <c r="C37" t="s">
        <v>7</v>
      </c>
      <c r="D37" t="s">
        <v>1064</v>
      </c>
      <c r="E37" t="s">
        <v>162</v>
      </c>
      <c r="F37" t="s">
        <v>160</v>
      </c>
      <c r="G37" t="s">
        <v>1065</v>
      </c>
      <c r="H37" t="s">
        <v>132</v>
      </c>
      <c r="I37">
        <v>0</v>
      </c>
      <c r="P37">
        <v>1</v>
      </c>
      <c r="Q37">
        <v>0</v>
      </c>
    </row>
    <row r="38" spans="1:17">
      <c r="A38" t="s">
        <v>122</v>
      </c>
      <c r="B38">
        <v>2020</v>
      </c>
      <c r="C38" t="s">
        <v>7</v>
      </c>
      <c r="D38" t="s">
        <v>1064</v>
      </c>
      <c r="E38" t="s">
        <v>162</v>
      </c>
      <c r="F38" t="s">
        <v>160</v>
      </c>
      <c r="G38" t="s">
        <v>1065</v>
      </c>
      <c r="H38" t="s">
        <v>135</v>
      </c>
      <c r="I38">
        <v>0</v>
      </c>
      <c r="P38">
        <v>1</v>
      </c>
      <c r="Q38">
        <v>0</v>
      </c>
    </row>
    <row r="39" spans="1:17">
      <c r="A39" t="s">
        <v>122</v>
      </c>
      <c r="B39">
        <v>2020</v>
      </c>
      <c r="C39" t="s">
        <v>7</v>
      </c>
      <c r="D39" t="s">
        <v>1064</v>
      </c>
      <c r="E39" t="s">
        <v>162</v>
      </c>
      <c r="F39" t="s">
        <v>160</v>
      </c>
      <c r="G39" t="s">
        <v>1065</v>
      </c>
      <c r="H39" t="s">
        <v>136</v>
      </c>
      <c r="I39">
        <v>0</v>
      </c>
      <c r="P39">
        <v>1</v>
      </c>
      <c r="Q39">
        <v>0</v>
      </c>
    </row>
    <row r="40" spans="1:17">
      <c r="A40" t="s">
        <v>122</v>
      </c>
      <c r="B40">
        <v>2020</v>
      </c>
      <c r="C40" t="s">
        <v>13</v>
      </c>
      <c r="D40" t="s">
        <v>1062</v>
      </c>
      <c r="E40" t="s">
        <v>162</v>
      </c>
      <c r="F40" t="s">
        <v>164</v>
      </c>
      <c r="G40" t="s">
        <v>1063</v>
      </c>
      <c r="H40" t="s">
        <v>132</v>
      </c>
      <c r="I40">
        <v>0</v>
      </c>
      <c r="P40">
        <v>1</v>
      </c>
      <c r="Q40">
        <v>0</v>
      </c>
    </row>
    <row r="41" spans="1:17">
      <c r="A41" t="s">
        <v>122</v>
      </c>
      <c r="B41">
        <v>2020</v>
      </c>
      <c r="C41" t="s">
        <v>13</v>
      </c>
      <c r="D41" t="s">
        <v>1062</v>
      </c>
      <c r="E41" t="s">
        <v>162</v>
      </c>
      <c r="F41" t="s">
        <v>164</v>
      </c>
      <c r="G41" t="s">
        <v>1063</v>
      </c>
      <c r="H41" t="s">
        <v>135</v>
      </c>
      <c r="I41">
        <v>0</v>
      </c>
      <c r="P41">
        <v>1</v>
      </c>
      <c r="Q41">
        <v>0</v>
      </c>
    </row>
    <row r="42" spans="1:17">
      <c r="A42" t="s">
        <v>122</v>
      </c>
      <c r="B42">
        <v>2020</v>
      </c>
      <c r="C42" t="s">
        <v>13</v>
      </c>
      <c r="D42" t="s">
        <v>1062</v>
      </c>
      <c r="E42" t="s">
        <v>162</v>
      </c>
      <c r="F42" t="s">
        <v>164</v>
      </c>
      <c r="G42" t="s">
        <v>1063</v>
      </c>
      <c r="H42" t="s">
        <v>136</v>
      </c>
      <c r="I42">
        <v>0</v>
      </c>
      <c r="P42">
        <v>1</v>
      </c>
      <c r="Q42">
        <v>0</v>
      </c>
    </row>
    <row r="43" spans="1:17">
      <c r="A43" t="s">
        <v>122</v>
      </c>
      <c r="B43">
        <v>2020</v>
      </c>
      <c r="C43" t="s">
        <v>13</v>
      </c>
      <c r="D43" t="s">
        <v>1062</v>
      </c>
      <c r="E43" t="s">
        <v>162</v>
      </c>
      <c r="F43" t="s">
        <v>159</v>
      </c>
      <c r="G43" t="s">
        <v>1063</v>
      </c>
      <c r="H43" t="s">
        <v>132</v>
      </c>
      <c r="I43">
        <v>0</v>
      </c>
      <c r="P43">
        <v>1</v>
      </c>
      <c r="Q43">
        <v>0</v>
      </c>
    </row>
    <row r="44" spans="1:17">
      <c r="A44" t="s">
        <v>122</v>
      </c>
      <c r="B44">
        <v>2020</v>
      </c>
      <c r="C44" t="s">
        <v>13</v>
      </c>
      <c r="D44" t="s">
        <v>1062</v>
      </c>
      <c r="E44" t="s">
        <v>162</v>
      </c>
      <c r="F44" t="s">
        <v>159</v>
      </c>
      <c r="G44" t="s">
        <v>1063</v>
      </c>
      <c r="H44" t="s">
        <v>135</v>
      </c>
      <c r="I44">
        <v>0</v>
      </c>
      <c r="P44">
        <v>1</v>
      </c>
      <c r="Q44">
        <v>0</v>
      </c>
    </row>
    <row r="45" spans="1:17">
      <c r="A45" t="s">
        <v>122</v>
      </c>
      <c r="B45">
        <v>2020</v>
      </c>
      <c r="C45" t="s">
        <v>13</v>
      </c>
      <c r="D45" t="s">
        <v>1062</v>
      </c>
      <c r="E45" t="s">
        <v>162</v>
      </c>
      <c r="F45" t="s">
        <v>159</v>
      </c>
      <c r="G45" t="s">
        <v>1063</v>
      </c>
      <c r="H45" t="s">
        <v>136</v>
      </c>
      <c r="I45">
        <v>0</v>
      </c>
      <c r="P45">
        <v>1</v>
      </c>
      <c r="Q45">
        <v>0</v>
      </c>
    </row>
    <row r="46" spans="1:17">
      <c r="A46" t="s">
        <v>122</v>
      </c>
      <c r="B46">
        <v>2020</v>
      </c>
      <c r="C46" t="s">
        <v>13</v>
      </c>
      <c r="D46" t="s">
        <v>1062</v>
      </c>
      <c r="E46" t="s">
        <v>162</v>
      </c>
      <c r="F46" t="s">
        <v>126</v>
      </c>
      <c r="G46" t="s">
        <v>1063</v>
      </c>
      <c r="H46" t="s">
        <v>132</v>
      </c>
      <c r="I46">
        <v>0</v>
      </c>
      <c r="P46">
        <v>1</v>
      </c>
      <c r="Q46">
        <v>0</v>
      </c>
    </row>
    <row r="47" spans="1:17">
      <c r="A47" t="s">
        <v>122</v>
      </c>
      <c r="B47">
        <v>2020</v>
      </c>
      <c r="C47" t="s">
        <v>13</v>
      </c>
      <c r="D47" t="s">
        <v>1062</v>
      </c>
      <c r="E47" t="s">
        <v>162</v>
      </c>
      <c r="F47" t="s">
        <v>126</v>
      </c>
      <c r="G47" t="s">
        <v>1063</v>
      </c>
      <c r="H47" t="s">
        <v>135</v>
      </c>
      <c r="I47">
        <v>0</v>
      </c>
      <c r="P47">
        <v>1</v>
      </c>
      <c r="Q47">
        <v>0</v>
      </c>
    </row>
    <row r="48" spans="1:17">
      <c r="A48" t="s">
        <v>122</v>
      </c>
      <c r="B48">
        <v>2020</v>
      </c>
      <c r="C48" t="s">
        <v>13</v>
      </c>
      <c r="D48" t="s">
        <v>1062</v>
      </c>
      <c r="E48" t="s">
        <v>162</v>
      </c>
      <c r="F48" t="s">
        <v>126</v>
      </c>
      <c r="G48" t="s">
        <v>1063</v>
      </c>
      <c r="H48" t="s">
        <v>136</v>
      </c>
      <c r="I48">
        <v>0</v>
      </c>
      <c r="P48">
        <v>1</v>
      </c>
      <c r="Q48">
        <v>0</v>
      </c>
    </row>
    <row r="49" spans="1:17">
      <c r="A49" t="s">
        <v>122</v>
      </c>
      <c r="B49">
        <v>2020</v>
      </c>
      <c r="C49" t="s">
        <v>13</v>
      </c>
      <c r="D49" t="s">
        <v>1062</v>
      </c>
      <c r="E49" t="s">
        <v>162</v>
      </c>
      <c r="F49" t="s">
        <v>165</v>
      </c>
      <c r="G49" t="s">
        <v>1063</v>
      </c>
      <c r="H49" t="s">
        <v>132</v>
      </c>
      <c r="I49">
        <v>0</v>
      </c>
      <c r="P49">
        <v>1</v>
      </c>
      <c r="Q49">
        <v>0</v>
      </c>
    </row>
    <row r="50" spans="1:17">
      <c r="A50" t="s">
        <v>122</v>
      </c>
      <c r="B50">
        <v>2020</v>
      </c>
      <c r="C50" t="s">
        <v>13</v>
      </c>
      <c r="D50" t="s">
        <v>1062</v>
      </c>
      <c r="E50" t="s">
        <v>162</v>
      </c>
      <c r="F50" t="s">
        <v>165</v>
      </c>
      <c r="G50" t="s">
        <v>1063</v>
      </c>
      <c r="H50" t="s">
        <v>135</v>
      </c>
      <c r="I50">
        <v>0</v>
      </c>
      <c r="P50">
        <v>1</v>
      </c>
      <c r="Q50">
        <v>0</v>
      </c>
    </row>
    <row r="51" spans="1:17">
      <c r="A51" t="s">
        <v>122</v>
      </c>
      <c r="B51">
        <v>2020</v>
      </c>
      <c r="C51" t="s">
        <v>13</v>
      </c>
      <c r="D51" t="s">
        <v>1062</v>
      </c>
      <c r="E51" t="s">
        <v>162</v>
      </c>
      <c r="F51" t="s">
        <v>165</v>
      </c>
      <c r="G51" t="s">
        <v>1063</v>
      </c>
      <c r="H51" t="s">
        <v>136</v>
      </c>
      <c r="I51">
        <v>0</v>
      </c>
      <c r="P51">
        <v>1</v>
      </c>
      <c r="Q51">
        <v>0</v>
      </c>
    </row>
    <row r="52" spans="1:17">
      <c r="A52" t="s">
        <v>122</v>
      </c>
      <c r="B52">
        <v>2020</v>
      </c>
      <c r="C52" t="s">
        <v>13</v>
      </c>
      <c r="D52" t="s">
        <v>1062</v>
      </c>
      <c r="E52" t="s">
        <v>162</v>
      </c>
      <c r="F52" t="s">
        <v>166</v>
      </c>
      <c r="G52" t="s">
        <v>1063</v>
      </c>
      <c r="H52" t="s">
        <v>132</v>
      </c>
      <c r="I52">
        <v>0</v>
      </c>
      <c r="P52">
        <v>1</v>
      </c>
      <c r="Q52">
        <v>0</v>
      </c>
    </row>
    <row r="53" spans="1:17">
      <c r="A53" t="s">
        <v>122</v>
      </c>
      <c r="B53">
        <v>2020</v>
      </c>
      <c r="C53" t="s">
        <v>13</v>
      </c>
      <c r="D53" t="s">
        <v>1062</v>
      </c>
      <c r="E53" t="s">
        <v>162</v>
      </c>
      <c r="F53" t="s">
        <v>166</v>
      </c>
      <c r="G53" t="s">
        <v>1063</v>
      </c>
      <c r="H53" t="s">
        <v>135</v>
      </c>
      <c r="I53">
        <v>0</v>
      </c>
      <c r="P53">
        <v>1</v>
      </c>
      <c r="Q53">
        <v>0</v>
      </c>
    </row>
    <row r="54" spans="1:17">
      <c r="A54" t="s">
        <v>122</v>
      </c>
      <c r="B54">
        <v>2020</v>
      </c>
      <c r="C54" t="s">
        <v>13</v>
      </c>
      <c r="D54" t="s">
        <v>1062</v>
      </c>
      <c r="E54" t="s">
        <v>162</v>
      </c>
      <c r="F54" t="s">
        <v>166</v>
      </c>
      <c r="G54" t="s">
        <v>1063</v>
      </c>
      <c r="H54" t="s">
        <v>136</v>
      </c>
      <c r="I54">
        <v>0</v>
      </c>
      <c r="P54">
        <v>1</v>
      </c>
      <c r="Q54">
        <v>0</v>
      </c>
    </row>
    <row r="55" spans="1:17">
      <c r="A55" t="s">
        <v>122</v>
      </c>
      <c r="B55">
        <v>2020</v>
      </c>
      <c r="C55" t="s">
        <v>13</v>
      </c>
      <c r="D55" t="s">
        <v>1062</v>
      </c>
      <c r="E55" t="s">
        <v>162</v>
      </c>
      <c r="F55" t="s">
        <v>160</v>
      </c>
      <c r="G55" t="s">
        <v>1063</v>
      </c>
      <c r="H55" t="s">
        <v>132</v>
      </c>
      <c r="I55">
        <v>0</v>
      </c>
      <c r="P55">
        <v>1</v>
      </c>
      <c r="Q55">
        <v>0</v>
      </c>
    </row>
    <row r="56" spans="1:17">
      <c r="A56" t="s">
        <v>122</v>
      </c>
      <c r="B56">
        <v>2020</v>
      </c>
      <c r="C56" t="s">
        <v>13</v>
      </c>
      <c r="D56" t="s">
        <v>1062</v>
      </c>
      <c r="E56" t="s">
        <v>162</v>
      </c>
      <c r="F56" t="s">
        <v>160</v>
      </c>
      <c r="G56" t="s">
        <v>1063</v>
      </c>
      <c r="H56" t="s">
        <v>135</v>
      </c>
      <c r="I56">
        <v>0</v>
      </c>
      <c r="P56">
        <v>1</v>
      </c>
      <c r="Q56">
        <v>0</v>
      </c>
    </row>
    <row r="57" spans="1:17">
      <c r="A57" t="s">
        <v>122</v>
      </c>
      <c r="B57">
        <v>2020</v>
      </c>
      <c r="C57" t="s">
        <v>13</v>
      </c>
      <c r="D57" t="s">
        <v>1062</v>
      </c>
      <c r="E57" t="s">
        <v>162</v>
      </c>
      <c r="F57" t="s">
        <v>160</v>
      </c>
      <c r="G57" t="s">
        <v>1063</v>
      </c>
      <c r="H57" t="s">
        <v>136</v>
      </c>
      <c r="I57">
        <v>0</v>
      </c>
      <c r="P57">
        <v>1</v>
      </c>
      <c r="Q57">
        <v>0</v>
      </c>
    </row>
    <row r="58" spans="1:17">
      <c r="A58" t="s">
        <v>122</v>
      </c>
      <c r="B58">
        <v>2020</v>
      </c>
      <c r="C58" t="s">
        <v>142</v>
      </c>
      <c r="D58" t="s">
        <v>1062</v>
      </c>
      <c r="E58" t="s">
        <v>162</v>
      </c>
      <c r="F58" t="s">
        <v>164</v>
      </c>
      <c r="G58" t="s">
        <v>1063</v>
      </c>
      <c r="H58" t="s">
        <v>132</v>
      </c>
      <c r="I58">
        <v>0</v>
      </c>
      <c r="P58">
        <v>1</v>
      </c>
      <c r="Q58">
        <v>0</v>
      </c>
    </row>
    <row r="59" spans="1:17">
      <c r="A59" t="s">
        <v>122</v>
      </c>
      <c r="B59">
        <v>2020</v>
      </c>
      <c r="C59" t="s">
        <v>142</v>
      </c>
      <c r="D59" t="s">
        <v>1062</v>
      </c>
      <c r="E59" t="s">
        <v>162</v>
      </c>
      <c r="F59" t="s">
        <v>164</v>
      </c>
      <c r="G59" t="s">
        <v>1063</v>
      </c>
      <c r="H59" t="s">
        <v>135</v>
      </c>
      <c r="I59">
        <v>0</v>
      </c>
      <c r="P59">
        <v>1</v>
      </c>
      <c r="Q59">
        <v>0</v>
      </c>
    </row>
    <row r="60" spans="1:17">
      <c r="A60" t="s">
        <v>122</v>
      </c>
      <c r="B60">
        <v>2020</v>
      </c>
      <c r="C60" t="s">
        <v>142</v>
      </c>
      <c r="D60" t="s">
        <v>1062</v>
      </c>
      <c r="E60" t="s">
        <v>162</v>
      </c>
      <c r="F60" t="s">
        <v>164</v>
      </c>
      <c r="G60" t="s">
        <v>1063</v>
      </c>
      <c r="H60" t="s">
        <v>136</v>
      </c>
      <c r="I60">
        <v>0</v>
      </c>
      <c r="P60">
        <v>1</v>
      </c>
      <c r="Q60">
        <v>0</v>
      </c>
    </row>
    <row r="61" spans="1:17">
      <c r="A61" t="s">
        <v>122</v>
      </c>
      <c r="B61">
        <v>2020</v>
      </c>
      <c r="C61" t="s">
        <v>142</v>
      </c>
      <c r="D61" t="s">
        <v>1062</v>
      </c>
      <c r="E61" t="s">
        <v>162</v>
      </c>
      <c r="F61" t="s">
        <v>159</v>
      </c>
      <c r="G61" t="s">
        <v>1063</v>
      </c>
      <c r="H61" t="s">
        <v>132</v>
      </c>
      <c r="I61">
        <v>0</v>
      </c>
      <c r="P61">
        <v>1</v>
      </c>
      <c r="Q61">
        <v>0</v>
      </c>
    </row>
    <row r="62" spans="1:17">
      <c r="A62" t="s">
        <v>122</v>
      </c>
      <c r="B62">
        <v>2020</v>
      </c>
      <c r="C62" t="s">
        <v>142</v>
      </c>
      <c r="D62" t="s">
        <v>1062</v>
      </c>
      <c r="E62" t="s">
        <v>162</v>
      </c>
      <c r="F62" t="s">
        <v>159</v>
      </c>
      <c r="G62" t="s">
        <v>1063</v>
      </c>
      <c r="H62" t="s">
        <v>135</v>
      </c>
      <c r="I62">
        <v>0</v>
      </c>
      <c r="P62">
        <v>1</v>
      </c>
      <c r="Q62">
        <v>0</v>
      </c>
    </row>
    <row r="63" spans="1:17">
      <c r="A63" t="s">
        <v>122</v>
      </c>
      <c r="B63">
        <v>2020</v>
      </c>
      <c r="C63" t="s">
        <v>142</v>
      </c>
      <c r="D63" t="s">
        <v>1062</v>
      </c>
      <c r="E63" t="s">
        <v>162</v>
      </c>
      <c r="F63" t="s">
        <v>159</v>
      </c>
      <c r="G63" t="s">
        <v>1063</v>
      </c>
      <c r="H63" t="s">
        <v>136</v>
      </c>
      <c r="I63">
        <v>0</v>
      </c>
      <c r="P63">
        <v>1</v>
      </c>
      <c r="Q63">
        <v>0</v>
      </c>
    </row>
    <row r="64" spans="1:17">
      <c r="A64" t="s">
        <v>122</v>
      </c>
      <c r="B64">
        <v>2020</v>
      </c>
      <c r="C64" t="s">
        <v>142</v>
      </c>
      <c r="D64" t="s">
        <v>1062</v>
      </c>
      <c r="E64" t="s">
        <v>162</v>
      </c>
      <c r="F64" t="s">
        <v>126</v>
      </c>
      <c r="G64" t="s">
        <v>1063</v>
      </c>
      <c r="H64" t="s">
        <v>132</v>
      </c>
      <c r="I64">
        <v>0</v>
      </c>
      <c r="P64">
        <v>1</v>
      </c>
      <c r="Q64">
        <v>0</v>
      </c>
    </row>
    <row r="65" spans="1:17">
      <c r="A65" t="s">
        <v>122</v>
      </c>
      <c r="B65">
        <v>2020</v>
      </c>
      <c r="C65" t="s">
        <v>142</v>
      </c>
      <c r="D65" t="s">
        <v>1062</v>
      </c>
      <c r="E65" t="s">
        <v>162</v>
      </c>
      <c r="F65" t="s">
        <v>126</v>
      </c>
      <c r="G65" t="s">
        <v>1063</v>
      </c>
      <c r="H65" t="s">
        <v>135</v>
      </c>
      <c r="I65">
        <v>0</v>
      </c>
      <c r="P65">
        <v>1</v>
      </c>
      <c r="Q65">
        <v>0</v>
      </c>
    </row>
    <row r="66" spans="1:17">
      <c r="A66" t="s">
        <v>122</v>
      </c>
      <c r="B66">
        <v>2020</v>
      </c>
      <c r="C66" t="s">
        <v>142</v>
      </c>
      <c r="D66" t="s">
        <v>1062</v>
      </c>
      <c r="E66" t="s">
        <v>162</v>
      </c>
      <c r="F66" t="s">
        <v>126</v>
      </c>
      <c r="G66" t="s">
        <v>1063</v>
      </c>
      <c r="H66" t="s">
        <v>136</v>
      </c>
      <c r="I66">
        <v>0</v>
      </c>
      <c r="P66">
        <v>1</v>
      </c>
      <c r="Q66">
        <v>0</v>
      </c>
    </row>
    <row r="67" spans="1:17">
      <c r="A67" t="s">
        <v>122</v>
      </c>
      <c r="B67">
        <v>2020</v>
      </c>
      <c r="C67" t="s">
        <v>142</v>
      </c>
      <c r="D67" t="s">
        <v>1062</v>
      </c>
      <c r="E67" t="s">
        <v>162</v>
      </c>
      <c r="F67" t="s">
        <v>165</v>
      </c>
      <c r="G67" t="s">
        <v>1063</v>
      </c>
      <c r="H67" t="s">
        <v>132</v>
      </c>
      <c r="I67">
        <v>0</v>
      </c>
      <c r="P67">
        <v>1</v>
      </c>
      <c r="Q67">
        <v>0</v>
      </c>
    </row>
    <row r="68" spans="1:17">
      <c r="A68" t="s">
        <v>122</v>
      </c>
      <c r="B68">
        <v>2020</v>
      </c>
      <c r="C68" t="s">
        <v>142</v>
      </c>
      <c r="D68" t="s">
        <v>1062</v>
      </c>
      <c r="E68" t="s">
        <v>162</v>
      </c>
      <c r="F68" t="s">
        <v>165</v>
      </c>
      <c r="G68" t="s">
        <v>1063</v>
      </c>
      <c r="H68" t="s">
        <v>135</v>
      </c>
      <c r="I68">
        <v>0</v>
      </c>
      <c r="P68">
        <v>1</v>
      </c>
      <c r="Q68">
        <v>0</v>
      </c>
    </row>
    <row r="69" spans="1:17">
      <c r="A69" t="s">
        <v>122</v>
      </c>
      <c r="B69">
        <v>2020</v>
      </c>
      <c r="C69" t="s">
        <v>142</v>
      </c>
      <c r="D69" t="s">
        <v>1062</v>
      </c>
      <c r="E69" t="s">
        <v>162</v>
      </c>
      <c r="F69" t="s">
        <v>165</v>
      </c>
      <c r="G69" t="s">
        <v>1063</v>
      </c>
      <c r="H69" t="s">
        <v>136</v>
      </c>
      <c r="I69">
        <v>0</v>
      </c>
      <c r="P69">
        <v>1</v>
      </c>
      <c r="Q69">
        <v>0</v>
      </c>
    </row>
    <row r="70" spans="1:17">
      <c r="A70" t="s">
        <v>122</v>
      </c>
      <c r="B70">
        <v>2020</v>
      </c>
      <c r="C70" t="s">
        <v>142</v>
      </c>
      <c r="D70" t="s">
        <v>1062</v>
      </c>
      <c r="E70" t="s">
        <v>162</v>
      </c>
      <c r="F70" t="s">
        <v>166</v>
      </c>
      <c r="G70" t="s">
        <v>1063</v>
      </c>
      <c r="H70" t="s">
        <v>132</v>
      </c>
      <c r="I70">
        <v>0</v>
      </c>
      <c r="P70">
        <v>1</v>
      </c>
      <c r="Q70">
        <v>0</v>
      </c>
    </row>
    <row r="71" spans="1:17">
      <c r="A71" t="s">
        <v>122</v>
      </c>
      <c r="B71">
        <v>2020</v>
      </c>
      <c r="C71" t="s">
        <v>142</v>
      </c>
      <c r="D71" t="s">
        <v>1062</v>
      </c>
      <c r="E71" t="s">
        <v>162</v>
      </c>
      <c r="F71" t="s">
        <v>166</v>
      </c>
      <c r="G71" t="s">
        <v>1063</v>
      </c>
      <c r="H71" t="s">
        <v>135</v>
      </c>
      <c r="I71">
        <v>0</v>
      </c>
      <c r="P71">
        <v>1</v>
      </c>
      <c r="Q71">
        <v>0</v>
      </c>
    </row>
    <row r="72" spans="1:17">
      <c r="A72" t="s">
        <v>122</v>
      </c>
      <c r="B72">
        <v>2020</v>
      </c>
      <c r="C72" t="s">
        <v>142</v>
      </c>
      <c r="D72" t="s">
        <v>1062</v>
      </c>
      <c r="E72" t="s">
        <v>162</v>
      </c>
      <c r="F72" t="s">
        <v>166</v>
      </c>
      <c r="G72" t="s">
        <v>1063</v>
      </c>
      <c r="H72" t="s">
        <v>136</v>
      </c>
      <c r="I72">
        <v>0</v>
      </c>
      <c r="P72">
        <v>1</v>
      </c>
      <c r="Q72">
        <v>0</v>
      </c>
    </row>
    <row r="73" spans="1:17">
      <c r="A73" t="s">
        <v>122</v>
      </c>
      <c r="B73">
        <v>2020</v>
      </c>
      <c r="C73" t="s">
        <v>142</v>
      </c>
      <c r="D73" t="s">
        <v>1062</v>
      </c>
      <c r="E73" t="s">
        <v>162</v>
      </c>
      <c r="F73" t="s">
        <v>160</v>
      </c>
      <c r="G73" t="s">
        <v>1063</v>
      </c>
      <c r="H73" t="s">
        <v>132</v>
      </c>
      <c r="I73">
        <v>0</v>
      </c>
      <c r="P73">
        <v>1</v>
      </c>
      <c r="Q73">
        <v>0</v>
      </c>
    </row>
    <row r="74" spans="1:17">
      <c r="A74" t="s">
        <v>122</v>
      </c>
      <c r="B74">
        <v>2020</v>
      </c>
      <c r="C74" t="s">
        <v>142</v>
      </c>
      <c r="D74" t="s">
        <v>1062</v>
      </c>
      <c r="E74" t="s">
        <v>162</v>
      </c>
      <c r="F74" t="s">
        <v>160</v>
      </c>
      <c r="G74" t="s">
        <v>1063</v>
      </c>
      <c r="H74" t="s">
        <v>135</v>
      </c>
      <c r="I74">
        <v>0</v>
      </c>
      <c r="P74">
        <v>1</v>
      </c>
      <c r="Q74">
        <v>0</v>
      </c>
    </row>
    <row r="75" spans="1:17">
      <c r="A75" t="s">
        <v>122</v>
      </c>
      <c r="B75">
        <v>2020</v>
      </c>
      <c r="C75" t="s">
        <v>142</v>
      </c>
      <c r="D75" t="s">
        <v>1062</v>
      </c>
      <c r="E75" t="s">
        <v>162</v>
      </c>
      <c r="F75" t="s">
        <v>160</v>
      </c>
      <c r="G75" t="s">
        <v>1063</v>
      </c>
      <c r="H75" t="s">
        <v>136</v>
      </c>
      <c r="I75">
        <v>0</v>
      </c>
      <c r="P75">
        <v>1</v>
      </c>
      <c r="Q75">
        <v>0</v>
      </c>
    </row>
    <row r="76" spans="1:17">
      <c r="A76" t="s">
        <v>122</v>
      </c>
      <c r="B76">
        <v>2020</v>
      </c>
      <c r="C76" t="s">
        <v>137</v>
      </c>
      <c r="D76" t="s">
        <v>1062</v>
      </c>
      <c r="E76" t="s">
        <v>170</v>
      </c>
      <c r="F76" t="s">
        <v>164</v>
      </c>
      <c r="G76" t="s">
        <v>1063</v>
      </c>
      <c r="H76" t="s">
        <v>132</v>
      </c>
      <c r="I76">
        <v>0</v>
      </c>
      <c r="P76">
        <v>1</v>
      </c>
      <c r="Q76">
        <v>0</v>
      </c>
    </row>
    <row r="77" spans="1:17">
      <c r="A77" t="s">
        <v>122</v>
      </c>
      <c r="B77">
        <v>2020</v>
      </c>
      <c r="C77" t="s">
        <v>137</v>
      </c>
      <c r="D77" t="s">
        <v>1062</v>
      </c>
      <c r="E77" t="s">
        <v>170</v>
      </c>
      <c r="F77" t="s">
        <v>164</v>
      </c>
      <c r="G77" t="s">
        <v>1063</v>
      </c>
      <c r="H77" t="s">
        <v>135</v>
      </c>
      <c r="I77">
        <v>0</v>
      </c>
      <c r="P77">
        <v>1</v>
      </c>
      <c r="Q77">
        <v>0</v>
      </c>
    </row>
    <row r="78" spans="1:17">
      <c r="A78" t="s">
        <v>122</v>
      </c>
      <c r="B78">
        <v>2020</v>
      </c>
      <c r="C78" t="s">
        <v>137</v>
      </c>
      <c r="D78" t="s">
        <v>1062</v>
      </c>
      <c r="E78" t="s">
        <v>170</v>
      </c>
      <c r="F78" t="s">
        <v>164</v>
      </c>
      <c r="G78" t="s">
        <v>1063</v>
      </c>
      <c r="H78" t="s">
        <v>136</v>
      </c>
      <c r="I78">
        <v>0</v>
      </c>
      <c r="P78">
        <v>1</v>
      </c>
      <c r="Q78">
        <v>0</v>
      </c>
    </row>
    <row r="79" spans="1:17">
      <c r="A79" t="s">
        <v>122</v>
      </c>
      <c r="B79">
        <v>2020</v>
      </c>
      <c r="C79" t="s">
        <v>137</v>
      </c>
      <c r="D79" t="s">
        <v>1062</v>
      </c>
      <c r="E79" t="s">
        <v>170</v>
      </c>
      <c r="F79" t="s">
        <v>159</v>
      </c>
      <c r="G79" t="s">
        <v>1063</v>
      </c>
      <c r="H79" t="s">
        <v>132</v>
      </c>
      <c r="I79">
        <v>0</v>
      </c>
      <c r="P79">
        <v>1</v>
      </c>
      <c r="Q79">
        <v>0</v>
      </c>
    </row>
    <row r="80" spans="1:17">
      <c r="A80" t="s">
        <v>122</v>
      </c>
      <c r="B80">
        <v>2020</v>
      </c>
      <c r="C80" t="s">
        <v>137</v>
      </c>
      <c r="D80" t="s">
        <v>1062</v>
      </c>
      <c r="E80" t="s">
        <v>170</v>
      </c>
      <c r="F80" t="s">
        <v>159</v>
      </c>
      <c r="G80" t="s">
        <v>1063</v>
      </c>
      <c r="H80" t="s">
        <v>135</v>
      </c>
      <c r="I80">
        <v>0</v>
      </c>
      <c r="P80">
        <v>1</v>
      </c>
      <c r="Q80">
        <v>0</v>
      </c>
    </row>
    <row r="81" spans="1:17">
      <c r="A81" t="s">
        <v>122</v>
      </c>
      <c r="B81">
        <v>2020</v>
      </c>
      <c r="C81" t="s">
        <v>137</v>
      </c>
      <c r="D81" t="s">
        <v>1062</v>
      </c>
      <c r="E81" t="s">
        <v>170</v>
      </c>
      <c r="F81" t="s">
        <v>159</v>
      </c>
      <c r="G81" t="s">
        <v>1063</v>
      </c>
      <c r="H81" t="s">
        <v>136</v>
      </c>
      <c r="I81">
        <v>0</v>
      </c>
      <c r="P81">
        <v>1</v>
      </c>
      <c r="Q81">
        <v>0</v>
      </c>
    </row>
    <row r="82" spans="1:17">
      <c r="A82" t="s">
        <v>122</v>
      </c>
      <c r="B82">
        <v>2020</v>
      </c>
      <c r="C82" t="s">
        <v>137</v>
      </c>
      <c r="D82" t="s">
        <v>1062</v>
      </c>
      <c r="E82" t="s">
        <v>170</v>
      </c>
      <c r="F82" t="s">
        <v>126</v>
      </c>
      <c r="G82" t="s">
        <v>1063</v>
      </c>
      <c r="H82" t="s">
        <v>132</v>
      </c>
      <c r="I82">
        <v>0</v>
      </c>
      <c r="P82">
        <v>1</v>
      </c>
      <c r="Q82">
        <v>0</v>
      </c>
    </row>
    <row r="83" spans="1:17">
      <c r="A83" t="s">
        <v>122</v>
      </c>
      <c r="B83">
        <v>2020</v>
      </c>
      <c r="C83" t="s">
        <v>137</v>
      </c>
      <c r="D83" t="s">
        <v>1062</v>
      </c>
      <c r="E83" t="s">
        <v>170</v>
      </c>
      <c r="F83" t="s">
        <v>126</v>
      </c>
      <c r="G83" t="s">
        <v>1063</v>
      </c>
      <c r="H83" t="s">
        <v>135</v>
      </c>
      <c r="I83">
        <v>0</v>
      </c>
      <c r="P83">
        <v>1</v>
      </c>
      <c r="Q83">
        <v>0</v>
      </c>
    </row>
    <row r="84" spans="1:17">
      <c r="A84" t="s">
        <v>122</v>
      </c>
      <c r="B84">
        <v>2020</v>
      </c>
      <c r="C84" t="s">
        <v>137</v>
      </c>
      <c r="D84" t="s">
        <v>1062</v>
      </c>
      <c r="E84" t="s">
        <v>170</v>
      </c>
      <c r="F84" t="s">
        <v>126</v>
      </c>
      <c r="G84" t="s">
        <v>1063</v>
      </c>
      <c r="H84" t="s">
        <v>136</v>
      </c>
      <c r="I84">
        <v>0</v>
      </c>
      <c r="P84">
        <v>1</v>
      </c>
      <c r="Q84">
        <v>0</v>
      </c>
    </row>
    <row r="85" spans="1:17">
      <c r="A85" t="s">
        <v>122</v>
      </c>
      <c r="B85">
        <v>2020</v>
      </c>
      <c r="C85" t="s">
        <v>137</v>
      </c>
      <c r="D85" t="s">
        <v>1062</v>
      </c>
      <c r="E85" t="s">
        <v>170</v>
      </c>
      <c r="F85" t="s">
        <v>165</v>
      </c>
      <c r="G85" t="s">
        <v>1063</v>
      </c>
      <c r="H85" t="s">
        <v>132</v>
      </c>
      <c r="I85">
        <v>0</v>
      </c>
      <c r="P85">
        <v>1</v>
      </c>
      <c r="Q85">
        <v>0</v>
      </c>
    </row>
    <row r="86" spans="1:17">
      <c r="A86" t="s">
        <v>122</v>
      </c>
      <c r="B86">
        <v>2020</v>
      </c>
      <c r="C86" t="s">
        <v>137</v>
      </c>
      <c r="D86" t="s">
        <v>1062</v>
      </c>
      <c r="E86" t="s">
        <v>170</v>
      </c>
      <c r="F86" t="s">
        <v>165</v>
      </c>
      <c r="G86" t="s">
        <v>1063</v>
      </c>
      <c r="H86" t="s">
        <v>135</v>
      </c>
      <c r="I86">
        <v>0</v>
      </c>
      <c r="P86">
        <v>1</v>
      </c>
      <c r="Q86">
        <v>0</v>
      </c>
    </row>
    <row r="87" spans="1:17">
      <c r="A87" t="s">
        <v>122</v>
      </c>
      <c r="B87">
        <v>2020</v>
      </c>
      <c r="C87" t="s">
        <v>137</v>
      </c>
      <c r="D87" t="s">
        <v>1062</v>
      </c>
      <c r="E87" t="s">
        <v>170</v>
      </c>
      <c r="F87" t="s">
        <v>165</v>
      </c>
      <c r="G87" t="s">
        <v>1063</v>
      </c>
      <c r="H87" t="s">
        <v>136</v>
      </c>
      <c r="I87">
        <v>0</v>
      </c>
      <c r="P87">
        <v>1</v>
      </c>
      <c r="Q87">
        <v>0</v>
      </c>
    </row>
    <row r="88" spans="1:17">
      <c r="A88" t="s">
        <v>122</v>
      </c>
      <c r="B88">
        <v>2020</v>
      </c>
      <c r="C88" t="s">
        <v>137</v>
      </c>
      <c r="D88" t="s">
        <v>1062</v>
      </c>
      <c r="E88" t="s">
        <v>170</v>
      </c>
      <c r="F88" t="s">
        <v>166</v>
      </c>
      <c r="G88" t="s">
        <v>1063</v>
      </c>
      <c r="H88" t="s">
        <v>132</v>
      </c>
      <c r="I88">
        <v>0</v>
      </c>
      <c r="P88">
        <v>1</v>
      </c>
      <c r="Q88">
        <v>0</v>
      </c>
    </row>
    <row r="89" spans="1:17">
      <c r="A89" t="s">
        <v>122</v>
      </c>
      <c r="B89">
        <v>2020</v>
      </c>
      <c r="C89" t="s">
        <v>137</v>
      </c>
      <c r="D89" t="s">
        <v>1062</v>
      </c>
      <c r="E89" t="s">
        <v>170</v>
      </c>
      <c r="F89" t="s">
        <v>166</v>
      </c>
      <c r="G89" t="s">
        <v>1063</v>
      </c>
      <c r="H89" t="s">
        <v>135</v>
      </c>
      <c r="I89">
        <v>0</v>
      </c>
      <c r="P89">
        <v>1</v>
      </c>
      <c r="Q89">
        <v>0</v>
      </c>
    </row>
    <row r="90" spans="1:17">
      <c r="A90" t="s">
        <v>122</v>
      </c>
      <c r="B90">
        <v>2020</v>
      </c>
      <c r="C90" t="s">
        <v>137</v>
      </c>
      <c r="D90" t="s">
        <v>1062</v>
      </c>
      <c r="E90" t="s">
        <v>170</v>
      </c>
      <c r="F90" t="s">
        <v>166</v>
      </c>
      <c r="G90" t="s">
        <v>1063</v>
      </c>
      <c r="H90" t="s">
        <v>136</v>
      </c>
      <c r="I90">
        <v>0</v>
      </c>
      <c r="P90">
        <v>1</v>
      </c>
      <c r="Q90">
        <v>0</v>
      </c>
    </row>
    <row r="91" spans="1:17">
      <c r="A91" t="s">
        <v>122</v>
      </c>
      <c r="B91">
        <v>2020</v>
      </c>
      <c r="C91" t="s">
        <v>137</v>
      </c>
      <c r="D91" t="s">
        <v>1062</v>
      </c>
      <c r="E91" t="s">
        <v>170</v>
      </c>
      <c r="F91" t="s">
        <v>160</v>
      </c>
      <c r="G91" t="s">
        <v>1063</v>
      </c>
      <c r="H91" t="s">
        <v>132</v>
      </c>
      <c r="I91">
        <v>0</v>
      </c>
      <c r="P91">
        <v>1</v>
      </c>
      <c r="Q91">
        <v>0</v>
      </c>
    </row>
    <row r="92" spans="1:17">
      <c r="A92" t="s">
        <v>122</v>
      </c>
      <c r="B92">
        <v>2020</v>
      </c>
      <c r="C92" t="s">
        <v>137</v>
      </c>
      <c r="D92" t="s">
        <v>1062</v>
      </c>
      <c r="E92" t="s">
        <v>170</v>
      </c>
      <c r="F92" t="s">
        <v>160</v>
      </c>
      <c r="G92" t="s">
        <v>1063</v>
      </c>
      <c r="H92" t="s">
        <v>135</v>
      </c>
      <c r="I92">
        <v>0</v>
      </c>
      <c r="P92">
        <v>1</v>
      </c>
      <c r="Q92">
        <v>0</v>
      </c>
    </row>
    <row r="93" spans="1:17">
      <c r="A93" t="s">
        <v>122</v>
      </c>
      <c r="B93">
        <v>2020</v>
      </c>
      <c r="C93" t="s">
        <v>137</v>
      </c>
      <c r="D93" t="s">
        <v>1062</v>
      </c>
      <c r="E93" t="s">
        <v>170</v>
      </c>
      <c r="F93" t="s">
        <v>160</v>
      </c>
      <c r="G93" t="s">
        <v>1063</v>
      </c>
      <c r="H93" t="s">
        <v>136</v>
      </c>
      <c r="I93">
        <v>0</v>
      </c>
      <c r="P93">
        <v>1</v>
      </c>
      <c r="Q93">
        <v>0</v>
      </c>
    </row>
    <row r="94" spans="1:17">
      <c r="A94" t="s">
        <v>122</v>
      </c>
      <c r="B94">
        <v>2020</v>
      </c>
      <c r="C94" t="s">
        <v>148</v>
      </c>
      <c r="D94" t="s">
        <v>1066</v>
      </c>
      <c r="E94" t="s">
        <v>170</v>
      </c>
      <c r="F94" t="s">
        <v>164</v>
      </c>
      <c r="G94" t="s">
        <v>158</v>
      </c>
      <c r="H94" t="s">
        <v>132</v>
      </c>
      <c r="I94">
        <v>0</v>
      </c>
      <c r="P94">
        <v>1</v>
      </c>
      <c r="Q94">
        <v>0</v>
      </c>
    </row>
    <row r="95" spans="1:17">
      <c r="A95" t="s">
        <v>122</v>
      </c>
      <c r="B95">
        <v>2020</v>
      </c>
      <c r="C95" t="s">
        <v>148</v>
      </c>
      <c r="D95" t="s">
        <v>1066</v>
      </c>
      <c r="E95" t="s">
        <v>170</v>
      </c>
      <c r="F95" t="s">
        <v>164</v>
      </c>
      <c r="G95" t="s">
        <v>158</v>
      </c>
      <c r="H95" t="s">
        <v>135</v>
      </c>
      <c r="I95">
        <v>0</v>
      </c>
      <c r="P95">
        <v>1</v>
      </c>
      <c r="Q95">
        <v>0</v>
      </c>
    </row>
    <row r="96" spans="1:17">
      <c r="A96" t="s">
        <v>122</v>
      </c>
      <c r="B96">
        <v>2020</v>
      </c>
      <c r="C96" t="s">
        <v>148</v>
      </c>
      <c r="D96" t="s">
        <v>1066</v>
      </c>
      <c r="E96" t="s">
        <v>170</v>
      </c>
      <c r="F96" t="s">
        <v>164</v>
      </c>
      <c r="G96" t="s">
        <v>158</v>
      </c>
      <c r="H96" t="s">
        <v>136</v>
      </c>
      <c r="I96">
        <v>0</v>
      </c>
      <c r="P96">
        <v>1</v>
      </c>
      <c r="Q96">
        <v>0</v>
      </c>
    </row>
    <row r="97" spans="1:17">
      <c r="A97" t="s">
        <v>122</v>
      </c>
      <c r="B97">
        <v>2020</v>
      </c>
      <c r="C97" t="s">
        <v>148</v>
      </c>
      <c r="D97" t="s">
        <v>1066</v>
      </c>
      <c r="E97" t="s">
        <v>170</v>
      </c>
      <c r="F97" t="s">
        <v>159</v>
      </c>
      <c r="G97" t="s">
        <v>158</v>
      </c>
      <c r="H97" t="s">
        <v>132</v>
      </c>
      <c r="I97">
        <v>282343065.18725997</v>
      </c>
      <c r="P97">
        <v>1</v>
      </c>
      <c r="Q97">
        <v>282343065.18725997</v>
      </c>
    </row>
    <row r="98" spans="1:17">
      <c r="A98" t="s">
        <v>122</v>
      </c>
      <c r="B98">
        <v>2020</v>
      </c>
      <c r="C98" t="s">
        <v>148</v>
      </c>
      <c r="D98" t="s">
        <v>1066</v>
      </c>
      <c r="E98" t="s">
        <v>170</v>
      </c>
      <c r="F98" t="s">
        <v>159</v>
      </c>
      <c r="G98" t="s">
        <v>158</v>
      </c>
      <c r="H98" t="s">
        <v>135</v>
      </c>
      <c r="I98">
        <v>407790143.084261</v>
      </c>
      <c r="P98">
        <v>1</v>
      </c>
      <c r="Q98">
        <v>407790143.084261</v>
      </c>
    </row>
    <row r="99" spans="1:17">
      <c r="A99" t="s">
        <v>122</v>
      </c>
      <c r="B99">
        <v>2020</v>
      </c>
      <c r="C99" t="s">
        <v>148</v>
      </c>
      <c r="D99" t="s">
        <v>1066</v>
      </c>
      <c r="E99" t="s">
        <v>170</v>
      </c>
      <c r="F99" t="s">
        <v>159</v>
      </c>
      <c r="G99" t="s">
        <v>158</v>
      </c>
      <c r="H99" t="s">
        <v>136</v>
      </c>
      <c r="I99">
        <v>0</v>
      </c>
      <c r="P99">
        <v>1</v>
      </c>
      <c r="Q99">
        <v>0</v>
      </c>
    </row>
    <row r="100" spans="1:17">
      <c r="A100" t="s">
        <v>122</v>
      </c>
      <c r="B100">
        <v>2020</v>
      </c>
      <c r="C100" t="s">
        <v>148</v>
      </c>
      <c r="D100" t="s">
        <v>1066</v>
      </c>
      <c r="E100" t="s">
        <v>170</v>
      </c>
      <c r="F100" t="s">
        <v>126</v>
      </c>
      <c r="G100" t="s">
        <v>158</v>
      </c>
      <c r="H100" t="s">
        <v>132</v>
      </c>
      <c r="I100">
        <v>0</v>
      </c>
      <c r="P100">
        <v>1</v>
      </c>
      <c r="Q100">
        <v>0</v>
      </c>
    </row>
    <row r="101" spans="1:17">
      <c r="A101" t="s">
        <v>122</v>
      </c>
      <c r="B101">
        <v>2020</v>
      </c>
      <c r="C101" t="s">
        <v>148</v>
      </c>
      <c r="D101" t="s">
        <v>1066</v>
      </c>
      <c r="E101" t="s">
        <v>170</v>
      </c>
      <c r="F101" t="s">
        <v>126</v>
      </c>
      <c r="G101" t="s">
        <v>158</v>
      </c>
      <c r="H101" t="s">
        <v>135</v>
      </c>
      <c r="I101">
        <v>0</v>
      </c>
      <c r="P101">
        <v>1</v>
      </c>
      <c r="Q101">
        <v>0</v>
      </c>
    </row>
    <row r="102" spans="1:17">
      <c r="A102" t="s">
        <v>122</v>
      </c>
      <c r="B102">
        <v>2020</v>
      </c>
      <c r="C102" t="s">
        <v>148</v>
      </c>
      <c r="D102" t="s">
        <v>1066</v>
      </c>
      <c r="E102" t="s">
        <v>170</v>
      </c>
      <c r="F102" t="s">
        <v>126</v>
      </c>
      <c r="G102" t="s">
        <v>158</v>
      </c>
      <c r="H102" t="s">
        <v>136</v>
      </c>
      <c r="I102">
        <v>0</v>
      </c>
      <c r="P102">
        <v>1</v>
      </c>
      <c r="Q102">
        <v>0</v>
      </c>
    </row>
    <row r="103" spans="1:17">
      <c r="A103" t="s">
        <v>122</v>
      </c>
      <c r="B103">
        <v>2020</v>
      </c>
      <c r="C103" t="s">
        <v>148</v>
      </c>
      <c r="D103" t="s">
        <v>1066</v>
      </c>
      <c r="E103" t="s">
        <v>170</v>
      </c>
      <c r="F103" t="s">
        <v>165</v>
      </c>
      <c r="G103" t="s">
        <v>158</v>
      </c>
      <c r="H103" t="s">
        <v>132</v>
      </c>
      <c r="I103">
        <v>0</v>
      </c>
      <c r="P103">
        <v>1</v>
      </c>
      <c r="Q103">
        <v>0</v>
      </c>
    </row>
    <row r="104" spans="1:17">
      <c r="A104" t="s">
        <v>122</v>
      </c>
      <c r="B104">
        <v>2020</v>
      </c>
      <c r="C104" t="s">
        <v>148</v>
      </c>
      <c r="D104" t="s">
        <v>1066</v>
      </c>
      <c r="E104" t="s">
        <v>170</v>
      </c>
      <c r="F104" t="s">
        <v>165</v>
      </c>
      <c r="G104" t="s">
        <v>158</v>
      </c>
      <c r="H104" t="s">
        <v>135</v>
      </c>
      <c r="I104">
        <v>0</v>
      </c>
      <c r="P104">
        <v>1</v>
      </c>
      <c r="Q104">
        <v>0</v>
      </c>
    </row>
    <row r="105" spans="1:17">
      <c r="A105" t="s">
        <v>122</v>
      </c>
      <c r="B105">
        <v>2020</v>
      </c>
      <c r="C105" t="s">
        <v>148</v>
      </c>
      <c r="D105" t="s">
        <v>1066</v>
      </c>
      <c r="E105" t="s">
        <v>170</v>
      </c>
      <c r="F105" t="s">
        <v>165</v>
      </c>
      <c r="G105" t="s">
        <v>158</v>
      </c>
      <c r="H105" t="s">
        <v>136</v>
      </c>
      <c r="I105">
        <v>0</v>
      </c>
      <c r="P105">
        <v>1</v>
      </c>
      <c r="Q105">
        <v>0</v>
      </c>
    </row>
    <row r="106" spans="1:17">
      <c r="A106" t="s">
        <v>122</v>
      </c>
      <c r="B106">
        <v>2020</v>
      </c>
      <c r="C106" t="s">
        <v>148</v>
      </c>
      <c r="D106" t="s">
        <v>1066</v>
      </c>
      <c r="E106" t="s">
        <v>170</v>
      </c>
      <c r="F106" t="s">
        <v>166</v>
      </c>
      <c r="G106" t="s">
        <v>158</v>
      </c>
      <c r="H106" t="s">
        <v>132</v>
      </c>
      <c r="I106">
        <v>0</v>
      </c>
      <c r="P106">
        <v>1</v>
      </c>
      <c r="Q106">
        <v>0</v>
      </c>
    </row>
    <row r="107" spans="1:17">
      <c r="A107" t="s">
        <v>122</v>
      </c>
      <c r="B107">
        <v>2020</v>
      </c>
      <c r="C107" t="s">
        <v>148</v>
      </c>
      <c r="D107" t="s">
        <v>1066</v>
      </c>
      <c r="E107" t="s">
        <v>170</v>
      </c>
      <c r="F107" t="s">
        <v>166</v>
      </c>
      <c r="G107" t="s">
        <v>158</v>
      </c>
      <c r="H107" t="s">
        <v>135</v>
      </c>
      <c r="I107">
        <v>0</v>
      </c>
      <c r="P107">
        <v>1</v>
      </c>
      <c r="Q107">
        <v>0</v>
      </c>
    </row>
    <row r="108" spans="1:17">
      <c r="A108" t="s">
        <v>122</v>
      </c>
      <c r="B108">
        <v>2020</v>
      </c>
      <c r="C108" t="s">
        <v>148</v>
      </c>
      <c r="D108" t="s">
        <v>1066</v>
      </c>
      <c r="E108" t="s">
        <v>170</v>
      </c>
      <c r="F108" t="s">
        <v>166</v>
      </c>
      <c r="G108" t="s">
        <v>158</v>
      </c>
      <c r="H108" t="s">
        <v>136</v>
      </c>
      <c r="I108">
        <v>0</v>
      </c>
      <c r="P108">
        <v>1</v>
      </c>
      <c r="Q108">
        <v>0</v>
      </c>
    </row>
    <row r="109" spans="1:17">
      <c r="A109" t="s">
        <v>122</v>
      </c>
      <c r="B109">
        <v>2020</v>
      </c>
      <c r="C109" t="s">
        <v>148</v>
      </c>
      <c r="D109" t="s">
        <v>1066</v>
      </c>
      <c r="E109" t="s">
        <v>170</v>
      </c>
      <c r="F109" t="s">
        <v>160</v>
      </c>
      <c r="G109" t="s">
        <v>158</v>
      </c>
      <c r="H109" t="s">
        <v>132</v>
      </c>
      <c r="I109">
        <v>0</v>
      </c>
      <c r="P109">
        <v>1</v>
      </c>
      <c r="Q109">
        <v>0</v>
      </c>
    </row>
    <row r="110" spans="1:17">
      <c r="A110" t="s">
        <v>122</v>
      </c>
      <c r="B110">
        <v>2020</v>
      </c>
      <c r="C110" t="s">
        <v>148</v>
      </c>
      <c r="D110" t="s">
        <v>1066</v>
      </c>
      <c r="E110" t="s">
        <v>170</v>
      </c>
      <c r="F110" t="s">
        <v>160</v>
      </c>
      <c r="G110" t="s">
        <v>158</v>
      </c>
      <c r="H110" t="s">
        <v>135</v>
      </c>
      <c r="I110">
        <v>0</v>
      </c>
      <c r="P110">
        <v>1</v>
      </c>
      <c r="Q110">
        <v>0</v>
      </c>
    </row>
    <row r="111" spans="1:17">
      <c r="A111" t="s">
        <v>122</v>
      </c>
      <c r="B111">
        <v>2020</v>
      </c>
      <c r="C111" t="s">
        <v>148</v>
      </c>
      <c r="D111" t="s">
        <v>1066</v>
      </c>
      <c r="E111" t="s">
        <v>170</v>
      </c>
      <c r="F111" t="s">
        <v>160</v>
      </c>
      <c r="G111" t="s">
        <v>158</v>
      </c>
      <c r="H111" t="s">
        <v>136</v>
      </c>
      <c r="I111">
        <v>0</v>
      </c>
      <c r="P111">
        <v>1</v>
      </c>
      <c r="Q111">
        <v>0</v>
      </c>
    </row>
    <row r="112" spans="1:17">
      <c r="A112" t="s">
        <v>122</v>
      </c>
      <c r="B112">
        <v>2020</v>
      </c>
      <c r="C112" t="s">
        <v>149</v>
      </c>
      <c r="D112" t="s">
        <v>1066</v>
      </c>
      <c r="E112" t="s">
        <v>170</v>
      </c>
      <c r="F112" t="s">
        <v>164</v>
      </c>
      <c r="G112" t="s">
        <v>158</v>
      </c>
      <c r="H112" t="s">
        <v>132</v>
      </c>
      <c r="I112">
        <v>0</v>
      </c>
      <c r="P112">
        <v>1</v>
      </c>
      <c r="Q112">
        <v>0</v>
      </c>
    </row>
    <row r="113" spans="1:17">
      <c r="A113" t="s">
        <v>122</v>
      </c>
      <c r="B113">
        <v>2020</v>
      </c>
      <c r="C113" t="s">
        <v>149</v>
      </c>
      <c r="D113" t="s">
        <v>1066</v>
      </c>
      <c r="E113" t="s">
        <v>170</v>
      </c>
      <c r="F113" t="s">
        <v>164</v>
      </c>
      <c r="G113" t="s">
        <v>158</v>
      </c>
      <c r="H113" t="s">
        <v>135</v>
      </c>
      <c r="I113">
        <v>0</v>
      </c>
      <c r="P113">
        <v>1</v>
      </c>
      <c r="Q113">
        <v>0</v>
      </c>
    </row>
    <row r="114" spans="1:17">
      <c r="A114" t="s">
        <v>122</v>
      </c>
      <c r="B114">
        <v>2020</v>
      </c>
      <c r="C114" t="s">
        <v>149</v>
      </c>
      <c r="D114" t="s">
        <v>1066</v>
      </c>
      <c r="E114" t="s">
        <v>170</v>
      </c>
      <c r="F114" t="s">
        <v>164</v>
      </c>
      <c r="G114" t="s">
        <v>158</v>
      </c>
      <c r="H114" t="s">
        <v>136</v>
      </c>
      <c r="I114">
        <v>0</v>
      </c>
      <c r="P114">
        <v>1</v>
      </c>
      <c r="Q114">
        <v>0</v>
      </c>
    </row>
    <row r="115" spans="1:17">
      <c r="A115" t="s">
        <v>122</v>
      </c>
      <c r="B115">
        <v>2020</v>
      </c>
      <c r="C115" t="s">
        <v>149</v>
      </c>
      <c r="D115" t="s">
        <v>1066</v>
      </c>
      <c r="E115" t="s">
        <v>170</v>
      </c>
      <c r="F115" t="s">
        <v>159</v>
      </c>
      <c r="G115" t="s">
        <v>158</v>
      </c>
      <c r="H115" t="s">
        <v>132</v>
      </c>
      <c r="I115">
        <v>0</v>
      </c>
      <c r="P115">
        <v>1</v>
      </c>
      <c r="Q115">
        <v>0</v>
      </c>
    </row>
    <row r="116" spans="1:17">
      <c r="A116" t="s">
        <v>122</v>
      </c>
      <c r="B116">
        <v>2020</v>
      </c>
      <c r="C116" t="s">
        <v>149</v>
      </c>
      <c r="D116" t="s">
        <v>1066</v>
      </c>
      <c r="E116" t="s">
        <v>170</v>
      </c>
      <c r="F116" t="s">
        <v>159</v>
      </c>
      <c r="G116" t="s">
        <v>158</v>
      </c>
      <c r="H116" t="s">
        <v>135</v>
      </c>
      <c r="I116">
        <v>0</v>
      </c>
      <c r="P116">
        <v>1</v>
      </c>
      <c r="Q116">
        <v>0</v>
      </c>
    </row>
    <row r="117" spans="1:17">
      <c r="A117" t="s">
        <v>122</v>
      </c>
      <c r="B117">
        <v>2020</v>
      </c>
      <c r="C117" t="s">
        <v>149</v>
      </c>
      <c r="D117" t="s">
        <v>1066</v>
      </c>
      <c r="E117" t="s">
        <v>170</v>
      </c>
      <c r="F117" t="s">
        <v>159</v>
      </c>
      <c r="G117" t="s">
        <v>158</v>
      </c>
      <c r="H117" t="s">
        <v>136</v>
      </c>
      <c r="I117">
        <v>0</v>
      </c>
      <c r="P117">
        <v>1</v>
      </c>
      <c r="Q117">
        <v>0</v>
      </c>
    </row>
    <row r="118" spans="1:17">
      <c r="A118" t="s">
        <v>122</v>
      </c>
      <c r="B118">
        <v>2020</v>
      </c>
      <c r="C118" t="s">
        <v>149</v>
      </c>
      <c r="D118" t="s">
        <v>1066</v>
      </c>
      <c r="E118" t="s">
        <v>170</v>
      </c>
      <c r="F118" t="s">
        <v>126</v>
      </c>
      <c r="G118" t="s">
        <v>158</v>
      </c>
      <c r="H118" t="s">
        <v>132</v>
      </c>
      <c r="I118">
        <v>0</v>
      </c>
      <c r="P118">
        <v>1</v>
      </c>
      <c r="Q118">
        <v>0</v>
      </c>
    </row>
    <row r="119" spans="1:17">
      <c r="A119" t="s">
        <v>122</v>
      </c>
      <c r="B119">
        <v>2020</v>
      </c>
      <c r="C119" t="s">
        <v>149</v>
      </c>
      <c r="D119" t="s">
        <v>1066</v>
      </c>
      <c r="E119" t="s">
        <v>170</v>
      </c>
      <c r="F119" t="s">
        <v>126</v>
      </c>
      <c r="G119" t="s">
        <v>158</v>
      </c>
      <c r="H119" t="s">
        <v>135</v>
      </c>
      <c r="I119">
        <v>0</v>
      </c>
      <c r="P119">
        <v>1</v>
      </c>
      <c r="Q119">
        <v>0</v>
      </c>
    </row>
    <row r="120" spans="1:17">
      <c r="A120" t="s">
        <v>122</v>
      </c>
      <c r="B120">
        <v>2020</v>
      </c>
      <c r="C120" t="s">
        <v>149</v>
      </c>
      <c r="D120" t="s">
        <v>1066</v>
      </c>
      <c r="E120" t="s">
        <v>170</v>
      </c>
      <c r="F120" t="s">
        <v>126</v>
      </c>
      <c r="G120" t="s">
        <v>158</v>
      </c>
      <c r="H120" t="s">
        <v>136</v>
      </c>
      <c r="I120">
        <v>0</v>
      </c>
      <c r="P120">
        <v>1</v>
      </c>
      <c r="Q120">
        <v>0</v>
      </c>
    </row>
    <row r="121" spans="1:17">
      <c r="A121" t="s">
        <v>122</v>
      </c>
      <c r="B121">
        <v>2020</v>
      </c>
      <c r="C121" t="s">
        <v>149</v>
      </c>
      <c r="D121" t="s">
        <v>1066</v>
      </c>
      <c r="E121" t="s">
        <v>170</v>
      </c>
      <c r="F121" t="s">
        <v>165</v>
      </c>
      <c r="G121" t="s">
        <v>158</v>
      </c>
      <c r="H121" t="s">
        <v>132</v>
      </c>
      <c r="I121">
        <v>0</v>
      </c>
      <c r="P121">
        <v>1</v>
      </c>
      <c r="Q121">
        <v>0</v>
      </c>
    </row>
    <row r="122" spans="1:17">
      <c r="A122" t="s">
        <v>122</v>
      </c>
      <c r="B122">
        <v>2020</v>
      </c>
      <c r="C122" t="s">
        <v>149</v>
      </c>
      <c r="D122" t="s">
        <v>1066</v>
      </c>
      <c r="E122" t="s">
        <v>170</v>
      </c>
      <c r="F122" t="s">
        <v>165</v>
      </c>
      <c r="G122" t="s">
        <v>158</v>
      </c>
      <c r="H122" t="s">
        <v>135</v>
      </c>
      <c r="I122">
        <v>0</v>
      </c>
      <c r="P122">
        <v>1</v>
      </c>
      <c r="Q122">
        <v>0</v>
      </c>
    </row>
    <row r="123" spans="1:17">
      <c r="A123" t="s">
        <v>122</v>
      </c>
      <c r="B123">
        <v>2020</v>
      </c>
      <c r="C123" t="s">
        <v>149</v>
      </c>
      <c r="D123" t="s">
        <v>1066</v>
      </c>
      <c r="E123" t="s">
        <v>170</v>
      </c>
      <c r="F123" t="s">
        <v>165</v>
      </c>
      <c r="G123" t="s">
        <v>158</v>
      </c>
      <c r="H123" t="s">
        <v>136</v>
      </c>
      <c r="I123">
        <v>0</v>
      </c>
      <c r="P123">
        <v>1</v>
      </c>
      <c r="Q123">
        <v>0</v>
      </c>
    </row>
    <row r="124" spans="1:17">
      <c r="A124" t="s">
        <v>122</v>
      </c>
      <c r="B124">
        <v>2020</v>
      </c>
      <c r="C124" t="s">
        <v>149</v>
      </c>
      <c r="D124" t="s">
        <v>1066</v>
      </c>
      <c r="E124" t="s">
        <v>170</v>
      </c>
      <c r="F124" t="s">
        <v>166</v>
      </c>
      <c r="G124" t="s">
        <v>158</v>
      </c>
      <c r="H124" t="s">
        <v>132</v>
      </c>
      <c r="I124">
        <v>0</v>
      </c>
      <c r="P124">
        <v>1</v>
      </c>
      <c r="Q124">
        <v>0</v>
      </c>
    </row>
    <row r="125" spans="1:17">
      <c r="A125" t="s">
        <v>122</v>
      </c>
      <c r="B125">
        <v>2020</v>
      </c>
      <c r="C125" t="s">
        <v>149</v>
      </c>
      <c r="D125" t="s">
        <v>1066</v>
      </c>
      <c r="E125" t="s">
        <v>170</v>
      </c>
      <c r="F125" t="s">
        <v>166</v>
      </c>
      <c r="G125" t="s">
        <v>158</v>
      </c>
      <c r="H125" t="s">
        <v>135</v>
      </c>
      <c r="I125">
        <v>0</v>
      </c>
      <c r="P125">
        <v>1</v>
      </c>
      <c r="Q125">
        <v>0</v>
      </c>
    </row>
    <row r="126" spans="1:17">
      <c r="A126" t="s">
        <v>122</v>
      </c>
      <c r="B126">
        <v>2020</v>
      </c>
      <c r="C126" t="s">
        <v>149</v>
      </c>
      <c r="D126" t="s">
        <v>1066</v>
      </c>
      <c r="E126" t="s">
        <v>170</v>
      </c>
      <c r="F126" t="s">
        <v>166</v>
      </c>
      <c r="G126" t="s">
        <v>158</v>
      </c>
      <c r="H126" t="s">
        <v>136</v>
      </c>
      <c r="I126">
        <v>0</v>
      </c>
      <c r="P126">
        <v>1</v>
      </c>
      <c r="Q126">
        <v>0</v>
      </c>
    </row>
    <row r="127" spans="1:17">
      <c r="A127" t="s">
        <v>122</v>
      </c>
      <c r="B127">
        <v>2020</v>
      </c>
      <c r="C127" t="s">
        <v>149</v>
      </c>
      <c r="D127" t="s">
        <v>1066</v>
      </c>
      <c r="E127" t="s">
        <v>170</v>
      </c>
      <c r="F127" t="s">
        <v>160</v>
      </c>
      <c r="G127" t="s">
        <v>158</v>
      </c>
      <c r="H127" t="s">
        <v>132</v>
      </c>
      <c r="I127">
        <v>0</v>
      </c>
      <c r="P127">
        <v>1</v>
      </c>
      <c r="Q127">
        <v>0</v>
      </c>
    </row>
    <row r="128" spans="1:17">
      <c r="A128" t="s">
        <v>122</v>
      </c>
      <c r="B128">
        <v>2020</v>
      </c>
      <c r="C128" t="s">
        <v>149</v>
      </c>
      <c r="D128" t="s">
        <v>1066</v>
      </c>
      <c r="E128" t="s">
        <v>170</v>
      </c>
      <c r="F128" t="s">
        <v>160</v>
      </c>
      <c r="G128" t="s">
        <v>158</v>
      </c>
      <c r="H128" t="s">
        <v>135</v>
      </c>
      <c r="I128">
        <v>0</v>
      </c>
      <c r="P128">
        <v>1</v>
      </c>
      <c r="Q128">
        <v>0</v>
      </c>
    </row>
    <row r="129" spans="1:17">
      <c r="A129" t="s">
        <v>122</v>
      </c>
      <c r="B129">
        <v>2020</v>
      </c>
      <c r="C129" t="s">
        <v>149</v>
      </c>
      <c r="D129" t="s">
        <v>1066</v>
      </c>
      <c r="E129" t="s">
        <v>170</v>
      </c>
      <c r="F129" t="s">
        <v>160</v>
      </c>
      <c r="G129" t="s">
        <v>158</v>
      </c>
      <c r="H129" t="s">
        <v>136</v>
      </c>
      <c r="I129">
        <v>0</v>
      </c>
      <c r="P129">
        <v>1</v>
      </c>
      <c r="Q129">
        <v>0</v>
      </c>
    </row>
    <row r="130" spans="1:17">
      <c r="A130" t="s">
        <v>122</v>
      </c>
      <c r="B130">
        <v>2020</v>
      </c>
      <c r="C130" t="s">
        <v>150</v>
      </c>
      <c r="D130" t="s">
        <v>1066</v>
      </c>
      <c r="E130" t="s">
        <v>170</v>
      </c>
      <c r="F130" t="s">
        <v>164</v>
      </c>
      <c r="G130" t="s">
        <v>158</v>
      </c>
      <c r="H130" t="s">
        <v>132</v>
      </c>
      <c r="I130">
        <v>0</v>
      </c>
      <c r="P130">
        <v>1</v>
      </c>
      <c r="Q130">
        <v>0</v>
      </c>
    </row>
    <row r="131" spans="1:17">
      <c r="A131" t="s">
        <v>122</v>
      </c>
      <c r="B131">
        <v>2020</v>
      </c>
      <c r="C131" t="s">
        <v>150</v>
      </c>
      <c r="D131" t="s">
        <v>1066</v>
      </c>
      <c r="E131" t="s">
        <v>170</v>
      </c>
      <c r="F131" t="s">
        <v>164</v>
      </c>
      <c r="G131" t="s">
        <v>158</v>
      </c>
      <c r="H131" t="s">
        <v>135</v>
      </c>
      <c r="I131">
        <v>0</v>
      </c>
      <c r="P131">
        <v>1</v>
      </c>
      <c r="Q131">
        <v>0</v>
      </c>
    </row>
    <row r="132" spans="1:17">
      <c r="A132" t="s">
        <v>122</v>
      </c>
      <c r="B132">
        <v>2020</v>
      </c>
      <c r="C132" t="s">
        <v>150</v>
      </c>
      <c r="D132" t="s">
        <v>1066</v>
      </c>
      <c r="E132" t="s">
        <v>170</v>
      </c>
      <c r="F132" t="s">
        <v>164</v>
      </c>
      <c r="G132" t="s">
        <v>158</v>
      </c>
      <c r="H132" t="s">
        <v>136</v>
      </c>
      <c r="I132">
        <v>0</v>
      </c>
      <c r="P132">
        <v>1</v>
      </c>
      <c r="Q132">
        <v>0</v>
      </c>
    </row>
    <row r="133" spans="1:17">
      <c r="A133" t="s">
        <v>122</v>
      </c>
      <c r="B133">
        <v>2020</v>
      </c>
      <c r="C133" t="s">
        <v>150</v>
      </c>
      <c r="D133" t="s">
        <v>1066</v>
      </c>
      <c r="E133" t="s">
        <v>170</v>
      </c>
      <c r="F133" t="s">
        <v>159</v>
      </c>
      <c r="G133" t="s">
        <v>158</v>
      </c>
      <c r="H133" t="s">
        <v>132</v>
      </c>
      <c r="I133">
        <v>0</v>
      </c>
      <c r="P133">
        <v>1</v>
      </c>
      <c r="Q133">
        <v>0</v>
      </c>
    </row>
    <row r="134" spans="1:17">
      <c r="A134" t="s">
        <v>122</v>
      </c>
      <c r="B134">
        <v>2020</v>
      </c>
      <c r="C134" t="s">
        <v>150</v>
      </c>
      <c r="D134" t="s">
        <v>1066</v>
      </c>
      <c r="E134" t="s">
        <v>170</v>
      </c>
      <c r="F134" t="s">
        <v>159</v>
      </c>
      <c r="G134" t="s">
        <v>158</v>
      </c>
      <c r="H134" t="s">
        <v>135</v>
      </c>
      <c r="I134">
        <v>0</v>
      </c>
      <c r="P134">
        <v>1</v>
      </c>
      <c r="Q134">
        <v>0</v>
      </c>
    </row>
    <row r="135" spans="1:17">
      <c r="A135" t="s">
        <v>122</v>
      </c>
      <c r="B135">
        <v>2020</v>
      </c>
      <c r="C135" t="s">
        <v>150</v>
      </c>
      <c r="D135" t="s">
        <v>1066</v>
      </c>
      <c r="E135" t="s">
        <v>170</v>
      </c>
      <c r="F135" t="s">
        <v>159</v>
      </c>
      <c r="G135" t="s">
        <v>158</v>
      </c>
      <c r="H135" t="s">
        <v>136</v>
      </c>
      <c r="I135">
        <v>0</v>
      </c>
      <c r="P135">
        <v>1</v>
      </c>
      <c r="Q135">
        <v>0</v>
      </c>
    </row>
    <row r="136" spans="1:17">
      <c r="A136" t="s">
        <v>122</v>
      </c>
      <c r="B136">
        <v>2020</v>
      </c>
      <c r="C136" t="s">
        <v>150</v>
      </c>
      <c r="D136" t="s">
        <v>1066</v>
      </c>
      <c r="E136" t="s">
        <v>170</v>
      </c>
      <c r="F136" t="s">
        <v>126</v>
      </c>
      <c r="G136" t="s">
        <v>158</v>
      </c>
      <c r="H136" t="s">
        <v>132</v>
      </c>
      <c r="I136">
        <v>0</v>
      </c>
      <c r="P136">
        <v>1</v>
      </c>
      <c r="Q136">
        <v>0</v>
      </c>
    </row>
    <row r="137" spans="1:17">
      <c r="A137" t="s">
        <v>122</v>
      </c>
      <c r="B137">
        <v>2020</v>
      </c>
      <c r="C137" t="s">
        <v>150</v>
      </c>
      <c r="D137" t="s">
        <v>1066</v>
      </c>
      <c r="E137" t="s">
        <v>170</v>
      </c>
      <c r="F137" t="s">
        <v>126</v>
      </c>
      <c r="G137" t="s">
        <v>158</v>
      </c>
      <c r="H137" t="s">
        <v>135</v>
      </c>
      <c r="I137">
        <v>0</v>
      </c>
      <c r="P137">
        <v>1</v>
      </c>
      <c r="Q137">
        <v>0</v>
      </c>
    </row>
    <row r="138" spans="1:17">
      <c r="A138" t="s">
        <v>122</v>
      </c>
      <c r="B138">
        <v>2020</v>
      </c>
      <c r="C138" t="s">
        <v>150</v>
      </c>
      <c r="D138" t="s">
        <v>1066</v>
      </c>
      <c r="E138" t="s">
        <v>170</v>
      </c>
      <c r="F138" t="s">
        <v>126</v>
      </c>
      <c r="G138" t="s">
        <v>158</v>
      </c>
      <c r="H138" t="s">
        <v>136</v>
      </c>
      <c r="I138">
        <v>0</v>
      </c>
      <c r="P138">
        <v>1</v>
      </c>
      <c r="Q138">
        <v>0</v>
      </c>
    </row>
    <row r="139" spans="1:17">
      <c r="A139" t="s">
        <v>122</v>
      </c>
      <c r="B139">
        <v>2020</v>
      </c>
      <c r="C139" t="s">
        <v>150</v>
      </c>
      <c r="D139" t="s">
        <v>1066</v>
      </c>
      <c r="E139" t="s">
        <v>170</v>
      </c>
      <c r="F139" t="s">
        <v>165</v>
      </c>
      <c r="G139" t="s">
        <v>158</v>
      </c>
      <c r="H139" t="s">
        <v>132</v>
      </c>
      <c r="I139">
        <v>0</v>
      </c>
      <c r="P139">
        <v>1</v>
      </c>
      <c r="Q139">
        <v>0</v>
      </c>
    </row>
    <row r="140" spans="1:17">
      <c r="A140" t="s">
        <v>122</v>
      </c>
      <c r="B140">
        <v>2020</v>
      </c>
      <c r="C140" t="s">
        <v>150</v>
      </c>
      <c r="D140" t="s">
        <v>1066</v>
      </c>
      <c r="E140" t="s">
        <v>170</v>
      </c>
      <c r="F140" t="s">
        <v>165</v>
      </c>
      <c r="G140" t="s">
        <v>158</v>
      </c>
      <c r="H140" t="s">
        <v>135</v>
      </c>
      <c r="I140">
        <v>0</v>
      </c>
      <c r="P140">
        <v>1</v>
      </c>
      <c r="Q140">
        <v>0</v>
      </c>
    </row>
    <row r="141" spans="1:17">
      <c r="A141" t="s">
        <v>122</v>
      </c>
      <c r="B141">
        <v>2020</v>
      </c>
      <c r="C141" t="s">
        <v>150</v>
      </c>
      <c r="D141" t="s">
        <v>1066</v>
      </c>
      <c r="E141" t="s">
        <v>170</v>
      </c>
      <c r="F141" t="s">
        <v>165</v>
      </c>
      <c r="G141" t="s">
        <v>158</v>
      </c>
      <c r="H141" t="s">
        <v>136</v>
      </c>
      <c r="I141">
        <v>0</v>
      </c>
      <c r="P141">
        <v>1</v>
      </c>
      <c r="Q141">
        <v>0</v>
      </c>
    </row>
    <row r="142" spans="1:17">
      <c r="A142" t="s">
        <v>122</v>
      </c>
      <c r="B142">
        <v>2020</v>
      </c>
      <c r="C142" t="s">
        <v>150</v>
      </c>
      <c r="D142" t="s">
        <v>1066</v>
      </c>
      <c r="E142" t="s">
        <v>170</v>
      </c>
      <c r="F142" t="s">
        <v>166</v>
      </c>
      <c r="G142" t="s">
        <v>158</v>
      </c>
      <c r="H142" t="s">
        <v>132</v>
      </c>
      <c r="I142">
        <v>0</v>
      </c>
      <c r="P142">
        <v>1</v>
      </c>
      <c r="Q142">
        <v>0</v>
      </c>
    </row>
    <row r="143" spans="1:17">
      <c r="A143" t="s">
        <v>122</v>
      </c>
      <c r="B143">
        <v>2020</v>
      </c>
      <c r="C143" t="s">
        <v>150</v>
      </c>
      <c r="D143" t="s">
        <v>1066</v>
      </c>
      <c r="E143" t="s">
        <v>170</v>
      </c>
      <c r="F143" t="s">
        <v>166</v>
      </c>
      <c r="G143" t="s">
        <v>158</v>
      </c>
      <c r="H143" t="s">
        <v>135</v>
      </c>
      <c r="I143">
        <v>0</v>
      </c>
      <c r="P143">
        <v>1</v>
      </c>
      <c r="Q143">
        <v>0</v>
      </c>
    </row>
    <row r="144" spans="1:17">
      <c r="A144" t="s">
        <v>122</v>
      </c>
      <c r="B144">
        <v>2020</v>
      </c>
      <c r="C144" t="s">
        <v>150</v>
      </c>
      <c r="D144" t="s">
        <v>1066</v>
      </c>
      <c r="E144" t="s">
        <v>170</v>
      </c>
      <c r="F144" t="s">
        <v>166</v>
      </c>
      <c r="G144" t="s">
        <v>158</v>
      </c>
      <c r="H144" t="s">
        <v>136</v>
      </c>
      <c r="I144">
        <v>0</v>
      </c>
      <c r="P144">
        <v>1</v>
      </c>
      <c r="Q144">
        <v>0</v>
      </c>
    </row>
    <row r="145" spans="1:17">
      <c r="A145" t="s">
        <v>122</v>
      </c>
      <c r="B145">
        <v>2020</v>
      </c>
      <c r="C145" t="s">
        <v>150</v>
      </c>
      <c r="D145" t="s">
        <v>1066</v>
      </c>
      <c r="E145" t="s">
        <v>170</v>
      </c>
      <c r="F145" t="s">
        <v>160</v>
      </c>
      <c r="G145" t="s">
        <v>158</v>
      </c>
      <c r="H145" t="s">
        <v>132</v>
      </c>
      <c r="I145">
        <v>0</v>
      </c>
      <c r="P145">
        <v>1</v>
      </c>
      <c r="Q145">
        <v>0</v>
      </c>
    </row>
    <row r="146" spans="1:17">
      <c r="A146" t="s">
        <v>122</v>
      </c>
      <c r="B146">
        <v>2020</v>
      </c>
      <c r="C146" t="s">
        <v>150</v>
      </c>
      <c r="D146" t="s">
        <v>1066</v>
      </c>
      <c r="E146" t="s">
        <v>170</v>
      </c>
      <c r="F146" t="s">
        <v>160</v>
      </c>
      <c r="G146" t="s">
        <v>158</v>
      </c>
      <c r="H146" t="s">
        <v>135</v>
      </c>
      <c r="I146">
        <v>0</v>
      </c>
      <c r="P146">
        <v>1</v>
      </c>
      <c r="Q146">
        <v>0</v>
      </c>
    </row>
    <row r="147" spans="1:17">
      <c r="A147" t="s">
        <v>122</v>
      </c>
      <c r="B147">
        <v>2020</v>
      </c>
      <c r="C147" t="s">
        <v>150</v>
      </c>
      <c r="D147" t="s">
        <v>1066</v>
      </c>
      <c r="E147" t="s">
        <v>170</v>
      </c>
      <c r="F147" t="s">
        <v>160</v>
      </c>
      <c r="G147" t="s">
        <v>158</v>
      </c>
      <c r="H147" t="s">
        <v>136</v>
      </c>
      <c r="I147">
        <v>0</v>
      </c>
      <c r="P147">
        <v>1</v>
      </c>
      <c r="Q147">
        <v>0</v>
      </c>
    </row>
    <row r="148" spans="1:17">
      <c r="A148" t="s">
        <v>122</v>
      </c>
      <c r="B148">
        <v>2020</v>
      </c>
      <c r="C148" t="s">
        <v>151</v>
      </c>
      <c r="D148" t="s">
        <v>1066</v>
      </c>
      <c r="E148" t="s">
        <v>170</v>
      </c>
      <c r="F148" t="s">
        <v>164</v>
      </c>
      <c r="G148" t="s">
        <v>158</v>
      </c>
      <c r="H148" t="s">
        <v>132</v>
      </c>
      <c r="I148">
        <v>0</v>
      </c>
      <c r="P148">
        <v>1</v>
      </c>
      <c r="Q148">
        <v>0</v>
      </c>
    </row>
    <row r="149" spans="1:17">
      <c r="A149" t="s">
        <v>122</v>
      </c>
      <c r="B149">
        <v>2020</v>
      </c>
      <c r="C149" t="s">
        <v>151</v>
      </c>
      <c r="D149" t="s">
        <v>1066</v>
      </c>
      <c r="E149" t="s">
        <v>170</v>
      </c>
      <c r="F149" t="s">
        <v>164</v>
      </c>
      <c r="G149" t="s">
        <v>158</v>
      </c>
      <c r="H149" t="s">
        <v>135</v>
      </c>
      <c r="I149">
        <v>0</v>
      </c>
      <c r="P149">
        <v>1</v>
      </c>
      <c r="Q149">
        <v>0</v>
      </c>
    </row>
    <row r="150" spans="1:17">
      <c r="A150" t="s">
        <v>122</v>
      </c>
      <c r="B150">
        <v>2020</v>
      </c>
      <c r="C150" t="s">
        <v>151</v>
      </c>
      <c r="D150" t="s">
        <v>1066</v>
      </c>
      <c r="E150" t="s">
        <v>170</v>
      </c>
      <c r="F150" t="s">
        <v>164</v>
      </c>
      <c r="G150" t="s">
        <v>158</v>
      </c>
      <c r="H150" t="s">
        <v>136</v>
      </c>
      <c r="I150">
        <v>0</v>
      </c>
      <c r="P150">
        <v>1</v>
      </c>
      <c r="Q150">
        <v>0</v>
      </c>
    </row>
    <row r="151" spans="1:17">
      <c r="A151" t="s">
        <v>122</v>
      </c>
      <c r="B151">
        <v>2020</v>
      </c>
      <c r="C151" t="s">
        <v>151</v>
      </c>
      <c r="D151" t="s">
        <v>1066</v>
      </c>
      <c r="E151" t="s">
        <v>170</v>
      </c>
      <c r="F151" t="s">
        <v>159</v>
      </c>
      <c r="G151" t="s">
        <v>158</v>
      </c>
      <c r="H151" t="s">
        <v>132</v>
      </c>
      <c r="I151">
        <v>0</v>
      </c>
      <c r="P151">
        <v>1</v>
      </c>
      <c r="Q151">
        <v>0</v>
      </c>
    </row>
    <row r="152" spans="1:17">
      <c r="A152" t="s">
        <v>122</v>
      </c>
      <c r="B152">
        <v>2020</v>
      </c>
      <c r="C152" t="s">
        <v>151</v>
      </c>
      <c r="D152" t="s">
        <v>1066</v>
      </c>
      <c r="E152" t="s">
        <v>170</v>
      </c>
      <c r="F152" t="s">
        <v>159</v>
      </c>
      <c r="G152" t="s">
        <v>158</v>
      </c>
      <c r="H152" t="s">
        <v>135</v>
      </c>
      <c r="I152">
        <v>0</v>
      </c>
      <c r="P152">
        <v>1</v>
      </c>
      <c r="Q152">
        <v>0</v>
      </c>
    </row>
    <row r="153" spans="1:17">
      <c r="A153" t="s">
        <v>122</v>
      </c>
      <c r="B153">
        <v>2020</v>
      </c>
      <c r="C153" t="s">
        <v>151</v>
      </c>
      <c r="D153" t="s">
        <v>1066</v>
      </c>
      <c r="E153" t="s">
        <v>170</v>
      </c>
      <c r="F153" t="s">
        <v>159</v>
      </c>
      <c r="G153" t="s">
        <v>158</v>
      </c>
      <c r="H153" t="s">
        <v>136</v>
      </c>
      <c r="I153">
        <v>0</v>
      </c>
      <c r="P153">
        <v>1</v>
      </c>
      <c r="Q153">
        <v>0</v>
      </c>
    </row>
    <row r="154" spans="1:17">
      <c r="A154" t="s">
        <v>122</v>
      </c>
      <c r="B154">
        <v>2020</v>
      </c>
      <c r="C154" t="s">
        <v>151</v>
      </c>
      <c r="D154" t="s">
        <v>1066</v>
      </c>
      <c r="E154" t="s">
        <v>170</v>
      </c>
      <c r="F154" t="s">
        <v>126</v>
      </c>
      <c r="G154" t="s">
        <v>158</v>
      </c>
      <c r="H154" t="s">
        <v>132</v>
      </c>
      <c r="I154">
        <v>0</v>
      </c>
      <c r="P154">
        <v>1</v>
      </c>
      <c r="Q154">
        <v>0</v>
      </c>
    </row>
    <row r="155" spans="1:17">
      <c r="A155" t="s">
        <v>122</v>
      </c>
      <c r="B155">
        <v>2020</v>
      </c>
      <c r="C155" t="s">
        <v>151</v>
      </c>
      <c r="D155" t="s">
        <v>1066</v>
      </c>
      <c r="E155" t="s">
        <v>170</v>
      </c>
      <c r="F155" t="s">
        <v>126</v>
      </c>
      <c r="G155" t="s">
        <v>158</v>
      </c>
      <c r="H155" t="s">
        <v>135</v>
      </c>
      <c r="I155">
        <v>0</v>
      </c>
      <c r="P155">
        <v>1</v>
      </c>
      <c r="Q155">
        <v>0</v>
      </c>
    </row>
    <row r="156" spans="1:17">
      <c r="A156" t="s">
        <v>122</v>
      </c>
      <c r="B156">
        <v>2020</v>
      </c>
      <c r="C156" t="s">
        <v>151</v>
      </c>
      <c r="D156" t="s">
        <v>1066</v>
      </c>
      <c r="E156" t="s">
        <v>170</v>
      </c>
      <c r="F156" t="s">
        <v>126</v>
      </c>
      <c r="G156" t="s">
        <v>158</v>
      </c>
      <c r="H156" t="s">
        <v>136</v>
      </c>
      <c r="I156">
        <v>0</v>
      </c>
      <c r="P156">
        <v>1</v>
      </c>
      <c r="Q156">
        <v>0</v>
      </c>
    </row>
    <row r="157" spans="1:17">
      <c r="A157" t="s">
        <v>122</v>
      </c>
      <c r="B157">
        <v>2020</v>
      </c>
      <c r="C157" t="s">
        <v>151</v>
      </c>
      <c r="D157" t="s">
        <v>1066</v>
      </c>
      <c r="E157" t="s">
        <v>170</v>
      </c>
      <c r="F157" t="s">
        <v>165</v>
      </c>
      <c r="G157" t="s">
        <v>158</v>
      </c>
      <c r="H157" t="s">
        <v>132</v>
      </c>
      <c r="I157">
        <v>0</v>
      </c>
      <c r="P157">
        <v>1</v>
      </c>
      <c r="Q157">
        <v>0</v>
      </c>
    </row>
    <row r="158" spans="1:17">
      <c r="A158" t="s">
        <v>122</v>
      </c>
      <c r="B158">
        <v>2020</v>
      </c>
      <c r="C158" t="s">
        <v>151</v>
      </c>
      <c r="D158" t="s">
        <v>1066</v>
      </c>
      <c r="E158" t="s">
        <v>170</v>
      </c>
      <c r="F158" t="s">
        <v>165</v>
      </c>
      <c r="G158" t="s">
        <v>158</v>
      </c>
      <c r="H158" t="s">
        <v>135</v>
      </c>
      <c r="I158">
        <v>0</v>
      </c>
      <c r="P158">
        <v>1</v>
      </c>
      <c r="Q158">
        <v>0</v>
      </c>
    </row>
    <row r="159" spans="1:17">
      <c r="A159" t="s">
        <v>122</v>
      </c>
      <c r="B159">
        <v>2020</v>
      </c>
      <c r="C159" t="s">
        <v>151</v>
      </c>
      <c r="D159" t="s">
        <v>1066</v>
      </c>
      <c r="E159" t="s">
        <v>170</v>
      </c>
      <c r="F159" t="s">
        <v>165</v>
      </c>
      <c r="G159" t="s">
        <v>158</v>
      </c>
      <c r="H159" t="s">
        <v>136</v>
      </c>
      <c r="I159">
        <v>0</v>
      </c>
      <c r="P159">
        <v>1</v>
      </c>
      <c r="Q159">
        <v>0</v>
      </c>
    </row>
    <row r="160" spans="1:17">
      <c r="A160" t="s">
        <v>122</v>
      </c>
      <c r="B160">
        <v>2020</v>
      </c>
      <c r="C160" t="s">
        <v>151</v>
      </c>
      <c r="D160" t="s">
        <v>1066</v>
      </c>
      <c r="E160" t="s">
        <v>170</v>
      </c>
      <c r="F160" t="s">
        <v>166</v>
      </c>
      <c r="G160" t="s">
        <v>158</v>
      </c>
      <c r="H160" t="s">
        <v>132</v>
      </c>
      <c r="I160">
        <v>0</v>
      </c>
      <c r="P160">
        <v>1</v>
      </c>
      <c r="Q160">
        <v>0</v>
      </c>
    </row>
    <row r="161" spans="1:17">
      <c r="A161" t="s">
        <v>122</v>
      </c>
      <c r="B161">
        <v>2020</v>
      </c>
      <c r="C161" t="s">
        <v>151</v>
      </c>
      <c r="D161" t="s">
        <v>1066</v>
      </c>
      <c r="E161" t="s">
        <v>170</v>
      </c>
      <c r="F161" t="s">
        <v>166</v>
      </c>
      <c r="G161" t="s">
        <v>158</v>
      </c>
      <c r="H161" t="s">
        <v>135</v>
      </c>
      <c r="I161">
        <v>0</v>
      </c>
      <c r="P161">
        <v>1</v>
      </c>
      <c r="Q161">
        <v>0</v>
      </c>
    </row>
    <row r="162" spans="1:17">
      <c r="A162" t="s">
        <v>122</v>
      </c>
      <c r="B162">
        <v>2020</v>
      </c>
      <c r="C162" t="s">
        <v>151</v>
      </c>
      <c r="D162" t="s">
        <v>1066</v>
      </c>
      <c r="E162" t="s">
        <v>170</v>
      </c>
      <c r="F162" t="s">
        <v>166</v>
      </c>
      <c r="G162" t="s">
        <v>158</v>
      </c>
      <c r="H162" t="s">
        <v>136</v>
      </c>
      <c r="I162">
        <v>0</v>
      </c>
      <c r="P162">
        <v>1</v>
      </c>
      <c r="Q162">
        <v>0</v>
      </c>
    </row>
    <row r="163" spans="1:17">
      <c r="A163" t="s">
        <v>122</v>
      </c>
      <c r="B163">
        <v>2020</v>
      </c>
      <c r="C163" t="s">
        <v>151</v>
      </c>
      <c r="D163" t="s">
        <v>1066</v>
      </c>
      <c r="E163" t="s">
        <v>170</v>
      </c>
      <c r="F163" t="s">
        <v>160</v>
      </c>
      <c r="G163" t="s">
        <v>158</v>
      </c>
      <c r="H163" t="s">
        <v>132</v>
      </c>
      <c r="I163">
        <v>0</v>
      </c>
      <c r="P163">
        <v>1</v>
      </c>
      <c r="Q163">
        <v>0</v>
      </c>
    </row>
    <row r="164" spans="1:17">
      <c r="A164" t="s">
        <v>122</v>
      </c>
      <c r="B164">
        <v>2020</v>
      </c>
      <c r="C164" t="s">
        <v>151</v>
      </c>
      <c r="D164" t="s">
        <v>1066</v>
      </c>
      <c r="E164" t="s">
        <v>170</v>
      </c>
      <c r="F164" t="s">
        <v>160</v>
      </c>
      <c r="G164" t="s">
        <v>158</v>
      </c>
      <c r="H164" t="s">
        <v>135</v>
      </c>
      <c r="I164">
        <v>0</v>
      </c>
      <c r="P164">
        <v>1</v>
      </c>
      <c r="Q164">
        <v>0</v>
      </c>
    </row>
    <row r="165" spans="1:17">
      <c r="A165" t="s">
        <v>122</v>
      </c>
      <c r="B165">
        <v>2020</v>
      </c>
      <c r="C165" t="s">
        <v>151</v>
      </c>
      <c r="D165" t="s">
        <v>1066</v>
      </c>
      <c r="E165" t="s">
        <v>170</v>
      </c>
      <c r="F165" t="s">
        <v>160</v>
      </c>
      <c r="G165" t="s">
        <v>158</v>
      </c>
      <c r="H165" t="s">
        <v>136</v>
      </c>
      <c r="I165">
        <v>0</v>
      </c>
      <c r="P165">
        <v>1</v>
      </c>
      <c r="Q165">
        <v>0</v>
      </c>
    </row>
    <row r="166" spans="1:17">
      <c r="A166" t="s">
        <v>122</v>
      </c>
      <c r="B166">
        <v>2020</v>
      </c>
      <c r="C166" t="s">
        <v>152</v>
      </c>
      <c r="D166" t="s">
        <v>1066</v>
      </c>
      <c r="E166" t="s">
        <v>170</v>
      </c>
      <c r="F166" t="s">
        <v>164</v>
      </c>
      <c r="G166" t="s">
        <v>158</v>
      </c>
      <c r="H166" t="s">
        <v>132</v>
      </c>
      <c r="I166">
        <v>0</v>
      </c>
      <c r="P166">
        <v>1</v>
      </c>
      <c r="Q166">
        <v>0</v>
      </c>
    </row>
    <row r="167" spans="1:17">
      <c r="A167" t="s">
        <v>122</v>
      </c>
      <c r="B167">
        <v>2020</v>
      </c>
      <c r="C167" t="s">
        <v>152</v>
      </c>
      <c r="D167" t="s">
        <v>1066</v>
      </c>
      <c r="E167" t="s">
        <v>170</v>
      </c>
      <c r="F167" t="s">
        <v>164</v>
      </c>
      <c r="G167" t="s">
        <v>158</v>
      </c>
      <c r="H167" t="s">
        <v>135</v>
      </c>
      <c r="I167">
        <v>0</v>
      </c>
      <c r="P167">
        <v>1</v>
      </c>
      <c r="Q167">
        <v>0</v>
      </c>
    </row>
    <row r="168" spans="1:17">
      <c r="A168" t="s">
        <v>122</v>
      </c>
      <c r="B168">
        <v>2020</v>
      </c>
      <c r="C168" t="s">
        <v>152</v>
      </c>
      <c r="D168" t="s">
        <v>1066</v>
      </c>
      <c r="E168" t="s">
        <v>170</v>
      </c>
      <c r="F168" t="s">
        <v>164</v>
      </c>
      <c r="G168" t="s">
        <v>158</v>
      </c>
      <c r="H168" t="s">
        <v>136</v>
      </c>
      <c r="I168">
        <v>0</v>
      </c>
      <c r="P168">
        <v>1</v>
      </c>
      <c r="Q168">
        <v>0</v>
      </c>
    </row>
    <row r="169" spans="1:17">
      <c r="A169" t="s">
        <v>122</v>
      </c>
      <c r="B169">
        <v>2020</v>
      </c>
      <c r="C169" t="s">
        <v>152</v>
      </c>
      <c r="D169" t="s">
        <v>1066</v>
      </c>
      <c r="E169" t="s">
        <v>170</v>
      </c>
      <c r="F169" t="s">
        <v>159</v>
      </c>
      <c r="G169" t="s">
        <v>158</v>
      </c>
      <c r="H169" t="s">
        <v>132</v>
      </c>
      <c r="I169">
        <v>0</v>
      </c>
      <c r="P169">
        <v>1</v>
      </c>
      <c r="Q169">
        <v>0</v>
      </c>
    </row>
    <row r="170" spans="1:17">
      <c r="A170" t="s">
        <v>122</v>
      </c>
      <c r="B170">
        <v>2020</v>
      </c>
      <c r="C170" t="s">
        <v>152</v>
      </c>
      <c r="D170" t="s">
        <v>1066</v>
      </c>
      <c r="E170" t="s">
        <v>170</v>
      </c>
      <c r="F170" t="s">
        <v>159</v>
      </c>
      <c r="G170" t="s">
        <v>158</v>
      </c>
      <c r="H170" t="s">
        <v>135</v>
      </c>
      <c r="I170">
        <v>0</v>
      </c>
      <c r="P170">
        <v>1</v>
      </c>
      <c r="Q170">
        <v>0</v>
      </c>
    </row>
    <row r="171" spans="1:17">
      <c r="A171" t="s">
        <v>122</v>
      </c>
      <c r="B171">
        <v>2020</v>
      </c>
      <c r="C171" t="s">
        <v>152</v>
      </c>
      <c r="D171" t="s">
        <v>1066</v>
      </c>
      <c r="E171" t="s">
        <v>170</v>
      </c>
      <c r="F171" t="s">
        <v>159</v>
      </c>
      <c r="G171" t="s">
        <v>158</v>
      </c>
      <c r="H171" t="s">
        <v>136</v>
      </c>
      <c r="I171">
        <v>0</v>
      </c>
      <c r="P171">
        <v>1</v>
      </c>
      <c r="Q171">
        <v>0</v>
      </c>
    </row>
    <row r="172" spans="1:17">
      <c r="A172" t="s">
        <v>122</v>
      </c>
      <c r="B172">
        <v>2020</v>
      </c>
      <c r="C172" t="s">
        <v>152</v>
      </c>
      <c r="D172" t="s">
        <v>1066</v>
      </c>
      <c r="E172" t="s">
        <v>170</v>
      </c>
      <c r="F172" t="s">
        <v>126</v>
      </c>
      <c r="G172" t="s">
        <v>158</v>
      </c>
      <c r="H172" t="s">
        <v>132</v>
      </c>
      <c r="I172">
        <v>0</v>
      </c>
      <c r="P172">
        <v>1</v>
      </c>
      <c r="Q172">
        <v>0</v>
      </c>
    </row>
    <row r="173" spans="1:17">
      <c r="A173" t="s">
        <v>122</v>
      </c>
      <c r="B173">
        <v>2020</v>
      </c>
      <c r="C173" t="s">
        <v>152</v>
      </c>
      <c r="D173" t="s">
        <v>1066</v>
      </c>
      <c r="E173" t="s">
        <v>170</v>
      </c>
      <c r="F173" t="s">
        <v>126</v>
      </c>
      <c r="G173" t="s">
        <v>158</v>
      </c>
      <c r="H173" t="s">
        <v>135</v>
      </c>
      <c r="I173">
        <v>0</v>
      </c>
      <c r="P173">
        <v>1</v>
      </c>
      <c r="Q173">
        <v>0</v>
      </c>
    </row>
    <row r="174" spans="1:17">
      <c r="A174" t="s">
        <v>122</v>
      </c>
      <c r="B174">
        <v>2020</v>
      </c>
      <c r="C174" t="s">
        <v>152</v>
      </c>
      <c r="D174" t="s">
        <v>1066</v>
      </c>
      <c r="E174" t="s">
        <v>170</v>
      </c>
      <c r="F174" t="s">
        <v>126</v>
      </c>
      <c r="G174" t="s">
        <v>158</v>
      </c>
      <c r="H174" t="s">
        <v>136</v>
      </c>
      <c r="I174">
        <v>0</v>
      </c>
      <c r="P174">
        <v>1</v>
      </c>
      <c r="Q174">
        <v>0</v>
      </c>
    </row>
    <row r="175" spans="1:17">
      <c r="A175" t="s">
        <v>122</v>
      </c>
      <c r="B175">
        <v>2020</v>
      </c>
      <c r="C175" t="s">
        <v>152</v>
      </c>
      <c r="D175" t="s">
        <v>1066</v>
      </c>
      <c r="E175" t="s">
        <v>170</v>
      </c>
      <c r="F175" t="s">
        <v>165</v>
      </c>
      <c r="G175" t="s">
        <v>158</v>
      </c>
      <c r="H175" t="s">
        <v>132</v>
      </c>
      <c r="I175">
        <v>0</v>
      </c>
      <c r="P175">
        <v>1</v>
      </c>
      <c r="Q175">
        <v>0</v>
      </c>
    </row>
    <row r="176" spans="1:17">
      <c r="A176" t="s">
        <v>122</v>
      </c>
      <c r="B176">
        <v>2020</v>
      </c>
      <c r="C176" t="s">
        <v>152</v>
      </c>
      <c r="D176" t="s">
        <v>1066</v>
      </c>
      <c r="E176" t="s">
        <v>170</v>
      </c>
      <c r="F176" t="s">
        <v>165</v>
      </c>
      <c r="G176" t="s">
        <v>158</v>
      </c>
      <c r="H176" t="s">
        <v>135</v>
      </c>
      <c r="I176">
        <v>0</v>
      </c>
      <c r="P176">
        <v>1</v>
      </c>
      <c r="Q176">
        <v>0</v>
      </c>
    </row>
    <row r="177" spans="1:17">
      <c r="A177" t="s">
        <v>122</v>
      </c>
      <c r="B177">
        <v>2020</v>
      </c>
      <c r="C177" t="s">
        <v>152</v>
      </c>
      <c r="D177" t="s">
        <v>1066</v>
      </c>
      <c r="E177" t="s">
        <v>170</v>
      </c>
      <c r="F177" t="s">
        <v>165</v>
      </c>
      <c r="G177" t="s">
        <v>158</v>
      </c>
      <c r="H177" t="s">
        <v>136</v>
      </c>
      <c r="I177">
        <v>0</v>
      </c>
      <c r="P177">
        <v>1</v>
      </c>
      <c r="Q177">
        <v>0</v>
      </c>
    </row>
    <row r="178" spans="1:17">
      <c r="A178" t="s">
        <v>122</v>
      </c>
      <c r="B178">
        <v>2020</v>
      </c>
      <c r="C178" t="s">
        <v>152</v>
      </c>
      <c r="D178" t="s">
        <v>1066</v>
      </c>
      <c r="E178" t="s">
        <v>170</v>
      </c>
      <c r="F178" t="s">
        <v>166</v>
      </c>
      <c r="G178" t="s">
        <v>158</v>
      </c>
      <c r="H178" t="s">
        <v>132</v>
      </c>
      <c r="I178">
        <v>0</v>
      </c>
      <c r="P178">
        <v>1</v>
      </c>
      <c r="Q178">
        <v>0</v>
      </c>
    </row>
    <row r="179" spans="1:17">
      <c r="A179" t="s">
        <v>122</v>
      </c>
      <c r="B179">
        <v>2020</v>
      </c>
      <c r="C179" t="s">
        <v>152</v>
      </c>
      <c r="D179" t="s">
        <v>1066</v>
      </c>
      <c r="E179" t="s">
        <v>170</v>
      </c>
      <c r="F179" t="s">
        <v>166</v>
      </c>
      <c r="G179" t="s">
        <v>158</v>
      </c>
      <c r="H179" t="s">
        <v>135</v>
      </c>
      <c r="I179">
        <v>0</v>
      </c>
      <c r="P179">
        <v>1</v>
      </c>
      <c r="Q179">
        <v>0</v>
      </c>
    </row>
    <row r="180" spans="1:17">
      <c r="A180" t="s">
        <v>122</v>
      </c>
      <c r="B180">
        <v>2020</v>
      </c>
      <c r="C180" t="s">
        <v>152</v>
      </c>
      <c r="D180" t="s">
        <v>1066</v>
      </c>
      <c r="E180" t="s">
        <v>170</v>
      </c>
      <c r="F180" t="s">
        <v>166</v>
      </c>
      <c r="G180" t="s">
        <v>158</v>
      </c>
      <c r="H180" t="s">
        <v>136</v>
      </c>
      <c r="I180">
        <v>0</v>
      </c>
      <c r="P180">
        <v>1</v>
      </c>
      <c r="Q180">
        <v>0</v>
      </c>
    </row>
    <row r="181" spans="1:17">
      <c r="A181" t="s">
        <v>122</v>
      </c>
      <c r="B181">
        <v>2020</v>
      </c>
      <c r="C181" t="s">
        <v>152</v>
      </c>
      <c r="D181" t="s">
        <v>1066</v>
      </c>
      <c r="E181" t="s">
        <v>170</v>
      </c>
      <c r="F181" t="s">
        <v>160</v>
      </c>
      <c r="G181" t="s">
        <v>158</v>
      </c>
      <c r="H181" t="s">
        <v>132</v>
      </c>
      <c r="I181">
        <v>1306945408.62287</v>
      </c>
      <c r="P181">
        <v>1</v>
      </c>
      <c r="Q181">
        <v>1306945408.62287</v>
      </c>
    </row>
    <row r="182" spans="1:17">
      <c r="A182" t="s">
        <v>122</v>
      </c>
      <c r="B182">
        <v>2020</v>
      </c>
      <c r="C182" t="s">
        <v>152</v>
      </c>
      <c r="D182" t="s">
        <v>1066</v>
      </c>
      <c r="E182" t="s">
        <v>170</v>
      </c>
      <c r="F182" t="s">
        <v>160</v>
      </c>
      <c r="G182" t="s">
        <v>158</v>
      </c>
      <c r="H182" t="s">
        <v>135</v>
      </c>
      <c r="I182">
        <v>1887630761.6486399</v>
      </c>
      <c r="P182">
        <v>1</v>
      </c>
      <c r="Q182">
        <v>1887630761.6486399</v>
      </c>
    </row>
    <row r="183" spans="1:17">
      <c r="A183" t="s">
        <v>122</v>
      </c>
      <c r="B183">
        <v>2020</v>
      </c>
      <c r="C183" t="s">
        <v>152</v>
      </c>
      <c r="D183" t="s">
        <v>1066</v>
      </c>
      <c r="E183" t="s">
        <v>170</v>
      </c>
      <c r="F183" t="s">
        <v>160</v>
      </c>
      <c r="G183" t="s">
        <v>158</v>
      </c>
      <c r="H183" t="s">
        <v>136</v>
      </c>
      <c r="I183">
        <v>0</v>
      </c>
      <c r="P183">
        <v>1</v>
      </c>
      <c r="Q183">
        <v>0</v>
      </c>
    </row>
    <row r="184" spans="1:17">
      <c r="A184" t="s">
        <v>122</v>
      </c>
      <c r="B184">
        <v>2020</v>
      </c>
      <c r="C184" t="s">
        <v>153</v>
      </c>
      <c r="D184" t="s">
        <v>1066</v>
      </c>
      <c r="E184" t="s">
        <v>170</v>
      </c>
      <c r="F184" t="s">
        <v>164</v>
      </c>
      <c r="G184" t="s">
        <v>158</v>
      </c>
      <c r="H184" t="s">
        <v>132</v>
      </c>
      <c r="I184">
        <v>0</v>
      </c>
      <c r="P184">
        <v>1</v>
      </c>
      <c r="Q184">
        <v>0</v>
      </c>
    </row>
    <row r="185" spans="1:17">
      <c r="A185" t="s">
        <v>122</v>
      </c>
      <c r="B185">
        <v>2020</v>
      </c>
      <c r="C185" t="s">
        <v>153</v>
      </c>
      <c r="D185" t="s">
        <v>1066</v>
      </c>
      <c r="E185" t="s">
        <v>170</v>
      </c>
      <c r="F185" t="s">
        <v>164</v>
      </c>
      <c r="G185" t="s">
        <v>158</v>
      </c>
      <c r="H185" t="s">
        <v>135</v>
      </c>
      <c r="I185">
        <v>0</v>
      </c>
      <c r="P185">
        <v>1</v>
      </c>
      <c r="Q185">
        <v>0</v>
      </c>
    </row>
    <row r="186" spans="1:17">
      <c r="A186" t="s">
        <v>122</v>
      </c>
      <c r="B186">
        <v>2020</v>
      </c>
      <c r="C186" t="s">
        <v>153</v>
      </c>
      <c r="D186" t="s">
        <v>1066</v>
      </c>
      <c r="E186" t="s">
        <v>170</v>
      </c>
      <c r="F186" t="s">
        <v>164</v>
      </c>
      <c r="G186" t="s">
        <v>158</v>
      </c>
      <c r="H186" t="s">
        <v>136</v>
      </c>
      <c r="I186">
        <v>0</v>
      </c>
      <c r="P186">
        <v>1</v>
      </c>
      <c r="Q186">
        <v>0</v>
      </c>
    </row>
    <row r="187" spans="1:17">
      <c r="A187" t="s">
        <v>122</v>
      </c>
      <c r="B187">
        <v>2020</v>
      </c>
      <c r="C187" t="s">
        <v>153</v>
      </c>
      <c r="D187" t="s">
        <v>1066</v>
      </c>
      <c r="E187" t="s">
        <v>170</v>
      </c>
      <c r="F187" t="s">
        <v>159</v>
      </c>
      <c r="G187" t="s">
        <v>158</v>
      </c>
      <c r="H187" t="s">
        <v>132</v>
      </c>
      <c r="I187">
        <v>0</v>
      </c>
      <c r="P187">
        <v>1</v>
      </c>
      <c r="Q187">
        <v>0</v>
      </c>
    </row>
    <row r="188" spans="1:17">
      <c r="A188" t="s">
        <v>122</v>
      </c>
      <c r="B188">
        <v>2020</v>
      </c>
      <c r="C188" t="s">
        <v>153</v>
      </c>
      <c r="D188" t="s">
        <v>1066</v>
      </c>
      <c r="E188" t="s">
        <v>170</v>
      </c>
      <c r="F188" t="s">
        <v>159</v>
      </c>
      <c r="G188" t="s">
        <v>158</v>
      </c>
      <c r="H188" t="s">
        <v>135</v>
      </c>
      <c r="I188">
        <v>0</v>
      </c>
      <c r="P188">
        <v>1</v>
      </c>
      <c r="Q188">
        <v>0</v>
      </c>
    </row>
    <row r="189" spans="1:17">
      <c r="A189" t="s">
        <v>122</v>
      </c>
      <c r="B189">
        <v>2020</v>
      </c>
      <c r="C189" t="s">
        <v>153</v>
      </c>
      <c r="D189" t="s">
        <v>1066</v>
      </c>
      <c r="E189" t="s">
        <v>170</v>
      </c>
      <c r="F189" t="s">
        <v>159</v>
      </c>
      <c r="G189" t="s">
        <v>158</v>
      </c>
      <c r="H189" t="s">
        <v>136</v>
      </c>
      <c r="I189">
        <v>0</v>
      </c>
      <c r="P189">
        <v>1</v>
      </c>
      <c r="Q189">
        <v>0</v>
      </c>
    </row>
    <row r="190" spans="1:17">
      <c r="A190" t="s">
        <v>122</v>
      </c>
      <c r="B190">
        <v>2020</v>
      </c>
      <c r="C190" t="s">
        <v>153</v>
      </c>
      <c r="D190" t="s">
        <v>1066</v>
      </c>
      <c r="E190" t="s">
        <v>170</v>
      </c>
      <c r="F190" t="s">
        <v>126</v>
      </c>
      <c r="G190" t="s">
        <v>158</v>
      </c>
      <c r="H190" t="s">
        <v>132</v>
      </c>
      <c r="I190">
        <v>0</v>
      </c>
      <c r="P190">
        <v>1</v>
      </c>
      <c r="Q190">
        <v>0</v>
      </c>
    </row>
    <row r="191" spans="1:17">
      <c r="A191" t="s">
        <v>122</v>
      </c>
      <c r="B191">
        <v>2020</v>
      </c>
      <c r="C191" t="s">
        <v>153</v>
      </c>
      <c r="D191" t="s">
        <v>1066</v>
      </c>
      <c r="E191" t="s">
        <v>170</v>
      </c>
      <c r="F191" t="s">
        <v>126</v>
      </c>
      <c r="G191" t="s">
        <v>158</v>
      </c>
      <c r="H191" t="s">
        <v>135</v>
      </c>
      <c r="I191">
        <v>0</v>
      </c>
      <c r="P191">
        <v>1</v>
      </c>
      <c r="Q191">
        <v>0</v>
      </c>
    </row>
    <row r="192" spans="1:17">
      <c r="A192" t="s">
        <v>122</v>
      </c>
      <c r="B192">
        <v>2020</v>
      </c>
      <c r="C192" t="s">
        <v>153</v>
      </c>
      <c r="D192" t="s">
        <v>1066</v>
      </c>
      <c r="E192" t="s">
        <v>170</v>
      </c>
      <c r="F192" t="s">
        <v>126</v>
      </c>
      <c r="G192" t="s">
        <v>158</v>
      </c>
      <c r="H192" t="s">
        <v>136</v>
      </c>
      <c r="I192">
        <v>0</v>
      </c>
      <c r="P192">
        <v>1</v>
      </c>
      <c r="Q192">
        <v>0</v>
      </c>
    </row>
    <row r="193" spans="1:17">
      <c r="A193" t="s">
        <v>122</v>
      </c>
      <c r="B193">
        <v>2020</v>
      </c>
      <c r="C193" t="s">
        <v>153</v>
      </c>
      <c r="D193" t="s">
        <v>1066</v>
      </c>
      <c r="E193" t="s">
        <v>170</v>
      </c>
      <c r="F193" t="s">
        <v>165</v>
      </c>
      <c r="G193" t="s">
        <v>158</v>
      </c>
      <c r="H193" t="s">
        <v>132</v>
      </c>
      <c r="I193">
        <v>0</v>
      </c>
      <c r="P193">
        <v>1</v>
      </c>
      <c r="Q193">
        <v>0</v>
      </c>
    </row>
    <row r="194" spans="1:17">
      <c r="A194" t="s">
        <v>122</v>
      </c>
      <c r="B194">
        <v>2020</v>
      </c>
      <c r="C194" t="s">
        <v>153</v>
      </c>
      <c r="D194" t="s">
        <v>1066</v>
      </c>
      <c r="E194" t="s">
        <v>170</v>
      </c>
      <c r="F194" t="s">
        <v>165</v>
      </c>
      <c r="G194" t="s">
        <v>158</v>
      </c>
      <c r="H194" t="s">
        <v>135</v>
      </c>
      <c r="I194">
        <v>0</v>
      </c>
      <c r="P194">
        <v>1</v>
      </c>
      <c r="Q194">
        <v>0</v>
      </c>
    </row>
    <row r="195" spans="1:17">
      <c r="A195" t="s">
        <v>122</v>
      </c>
      <c r="B195">
        <v>2020</v>
      </c>
      <c r="C195" t="s">
        <v>153</v>
      </c>
      <c r="D195" t="s">
        <v>1066</v>
      </c>
      <c r="E195" t="s">
        <v>170</v>
      </c>
      <c r="F195" t="s">
        <v>165</v>
      </c>
      <c r="G195" t="s">
        <v>158</v>
      </c>
      <c r="H195" t="s">
        <v>136</v>
      </c>
      <c r="I195">
        <v>0</v>
      </c>
      <c r="P195">
        <v>1</v>
      </c>
      <c r="Q195">
        <v>0</v>
      </c>
    </row>
    <row r="196" spans="1:17">
      <c r="A196" t="s">
        <v>122</v>
      </c>
      <c r="B196">
        <v>2020</v>
      </c>
      <c r="C196" t="s">
        <v>153</v>
      </c>
      <c r="D196" t="s">
        <v>1066</v>
      </c>
      <c r="E196" t="s">
        <v>170</v>
      </c>
      <c r="F196" t="s">
        <v>166</v>
      </c>
      <c r="G196" t="s">
        <v>158</v>
      </c>
      <c r="H196" t="s">
        <v>132</v>
      </c>
      <c r="I196">
        <v>0</v>
      </c>
      <c r="P196">
        <v>1</v>
      </c>
      <c r="Q196">
        <v>0</v>
      </c>
    </row>
    <row r="197" spans="1:17">
      <c r="A197" t="s">
        <v>122</v>
      </c>
      <c r="B197">
        <v>2020</v>
      </c>
      <c r="C197" t="s">
        <v>153</v>
      </c>
      <c r="D197" t="s">
        <v>1066</v>
      </c>
      <c r="E197" t="s">
        <v>170</v>
      </c>
      <c r="F197" t="s">
        <v>166</v>
      </c>
      <c r="G197" t="s">
        <v>158</v>
      </c>
      <c r="H197" t="s">
        <v>135</v>
      </c>
      <c r="I197">
        <v>0</v>
      </c>
      <c r="P197">
        <v>1</v>
      </c>
      <c r="Q197">
        <v>0</v>
      </c>
    </row>
    <row r="198" spans="1:17">
      <c r="A198" t="s">
        <v>122</v>
      </c>
      <c r="B198">
        <v>2020</v>
      </c>
      <c r="C198" t="s">
        <v>153</v>
      </c>
      <c r="D198" t="s">
        <v>1066</v>
      </c>
      <c r="E198" t="s">
        <v>170</v>
      </c>
      <c r="F198" t="s">
        <v>166</v>
      </c>
      <c r="G198" t="s">
        <v>158</v>
      </c>
      <c r="H198" t="s">
        <v>136</v>
      </c>
      <c r="I198">
        <v>0</v>
      </c>
      <c r="P198">
        <v>1</v>
      </c>
      <c r="Q198">
        <v>0</v>
      </c>
    </row>
    <row r="199" spans="1:17">
      <c r="A199" t="s">
        <v>122</v>
      </c>
      <c r="B199">
        <v>2020</v>
      </c>
      <c r="C199" t="s">
        <v>153</v>
      </c>
      <c r="D199" t="s">
        <v>1066</v>
      </c>
      <c r="E199" t="s">
        <v>170</v>
      </c>
      <c r="F199" t="s">
        <v>160</v>
      </c>
      <c r="G199" t="s">
        <v>158</v>
      </c>
      <c r="H199" t="s">
        <v>132</v>
      </c>
      <c r="I199">
        <v>0</v>
      </c>
      <c r="P199">
        <v>1</v>
      </c>
      <c r="Q199">
        <v>0</v>
      </c>
    </row>
    <row r="200" spans="1:17">
      <c r="A200" t="s">
        <v>122</v>
      </c>
      <c r="B200">
        <v>2020</v>
      </c>
      <c r="C200" t="s">
        <v>153</v>
      </c>
      <c r="D200" t="s">
        <v>1066</v>
      </c>
      <c r="E200" t="s">
        <v>170</v>
      </c>
      <c r="F200" t="s">
        <v>160</v>
      </c>
      <c r="G200" t="s">
        <v>158</v>
      </c>
      <c r="H200" t="s">
        <v>135</v>
      </c>
      <c r="I200">
        <v>0</v>
      </c>
      <c r="P200">
        <v>1</v>
      </c>
      <c r="Q200">
        <v>0</v>
      </c>
    </row>
    <row r="201" spans="1:17">
      <c r="A201" t="s">
        <v>122</v>
      </c>
      <c r="B201">
        <v>2020</v>
      </c>
      <c r="C201" t="s">
        <v>153</v>
      </c>
      <c r="D201" t="s">
        <v>1066</v>
      </c>
      <c r="E201" t="s">
        <v>170</v>
      </c>
      <c r="F201" t="s">
        <v>160</v>
      </c>
      <c r="G201" t="s">
        <v>158</v>
      </c>
      <c r="H201" t="s">
        <v>136</v>
      </c>
      <c r="I201">
        <v>0</v>
      </c>
      <c r="P201">
        <v>1</v>
      </c>
      <c r="Q201">
        <v>0</v>
      </c>
    </row>
    <row r="202" spans="1:17">
      <c r="A202" t="s">
        <v>122</v>
      </c>
      <c r="B202">
        <v>2020</v>
      </c>
      <c r="C202" t="s">
        <v>154</v>
      </c>
      <c r="D202" t="s">
        <v>1066</v>
      </c>
      <c r="E202" t="s">
        <v>170</v>
      </c>
      <c r="F202" t="s">
        <v>164</v>
      </c>
      <c r="G202" t="s">
        <v>158</v>
      </c>
      <c r="H202" t="s">
        <v>132</v>
      </c>
      <c r="I202">
        <v>0</v>
      </c>
      <c r="P202">
        <v>1</v>
      </c>
      <c r="Q202">
        <v>0</v>
      </c>
    </row>
    <row r="203" spans="1:17">
      <c r="A203" t="s">
        <v>122</v>
      </c>
      <c r="B203">
        <v>2020</v>
      </c>
      <c r="C203" t="s">
        <v>154</v>
      </c>
      <c r="D203" t="s">
        <v>1066</v>
      </c>
      <c r="E203" t="s">
        <v>170</v>
      </c>
      <c r="F203" t="s">
        <v>164</v>
      </c>
      <c r="G203" t="s">
        <v>158</v>
      </c>
      <c r="H203" t="s">
        <v>135</v>
      </c>
      <c r="I203">
        <v>0</v>
      </c>
      <c r="P203">
        <v>1</v>
      </c>
      <c r="Q203">
        <v>0</v>
      </c>
    </row>
    <row r="204" spans="1:17">
      <c r="A204" t="s">
        <v>122</v>
      </c>
      <c r="B204">
        <v>2020</v>
      </c>
      <c r="C204" t="s">
        <v>154</v>
      </c>
      <c r="D204" t="s">
        <v>1066</v>
      </c>
      <c r="E204" t="s">
        <v>170</v>
      </c>
      <c r="F204" t="s">
        <v>164</v>
      </c>
      <c r="G204" t="s">
        <v>158</v>
      </c>
      <c r="H204" t="s">
        <v>136</v>
      </c>
      <c r="I204">
        <v>0</v>
      </c>
      <c r="P204">
        <v>1</v>
      </c>
      <c r="Q204">
        <v>0</v>
      </c>
    </row>
    <row r="205" spans="1:17">
      <c r="A205" t="s">
        <v>122</v>
      </c>
      <c r="B205">
        <v>2020</v>
      </c>
      <c r="C205" t="s">
        <v>154</v>
      </c>
      <c r="D205" t="s">
        <v>1066</v>
      </c>
      <c r="E205" t="s">
        <v>170</v>
      </c>
      <c r="F205" t="s">
        <v>159</v>
      </c>
      <c r="G205" t="s">
        <v>158</v>
      </c>
      <c r="H205" t="s">
        <v>132</v>
      </c>
      <c r="I205">
        <v>0</v>
      </c>
      <c r="P205">
        <v>1</v>
      </c>
      <c r="Q205">
        <v>0</v>
      </c>
    </row>
    <row r="206" spans="1:17">
      <c r="A206" t="s">
        <v>122</v>
      </c>
      <c r="B206">
        <v>2020</v>
      </c>
      <c r="C206" t="s">
        <v>154</v>
      </c>
      <c r="D206" t="s">
        <v>1066</v>
      </c>
      <c r="E206" t="s">
        <v>170</v>
      </c>
      <c r="F206" t="s">
        <v>159</v>
      </c>
      <c r="G206" t="s">
        <v>158</v>
      </c>
      <c r="H206" t="s">
        <v>135</v>
      </c>
      <c r="I206">
        <v>0</v>
      </c>
      <c r="P206">
        <v>1</v>
      </c>
      <c r="Q206">
        <v>0</v>
      </c>
    </row>
    <row r="207" spans="1:17">
      <c r="A207" t="s">
        <v>122</v>
      </c>
      <c r="B207">
        <v>2020</v>
      </c>
      <c r="C207" t="s">
        <v>154</v>
      </c>
      <c r="D207" t="s">
        <v>1066</v>
      </c>
      <c r="E207" t="s">
        <v>170</v>
      </c>
      <c r="F207" t="s">
        <v>159</v>
      </c>
      <c r="G207" t="s">
        <v>158</v>
      </c>
      <c r="H207" t="s">
        <v>136</v>
      </c>
      <c r="I207">
        <v>0</v>
      </c>
      <c r="P207">
        <v>1</v>
      </c>
      <c r="Q207">
        <v>0</v>
      </c>
    </row>
    <row r="208" spans="1:17">
      <c r="A208" t="s">
        <v>122</v>
      </c>
      <c r="B208">
        <v>2020</v>
      </c>
      <c r="C208" t="s">
        <v>154</v>
      </c>
      <c r="D208" t="s">
        <v>1066</v>
      </c>
      <c r="E208" t="s">
        <v>170</v>
      </c>
      <c r="F208" t="s">
        <v>126</v>
      </c>
      <c r="G208" t="s">
        <v>158</v>
      </c>
      <c r="H208" t="s">
        <v>132</v>
      </c>
      <c r="I208">
        <v>0</v>
      </c>
      <c r="P208">
        <v>1</v>
      </c>
      <c r="Q208">
        <v>0</v>
      </c>
    </row>
    <row r="209" spans="1:17">
      <c r="A209" t="s">
        <v>122</v>
      </c>
      <c r="B209">
        <v>2020</v>
      </c>
      <c r="C209" t="s">
        <v>154</v>
      </c>
      <c r="D209" t="s">
        <v>1066</v>
      </c>
      <c r="E209" t="s">
        <v>170</v>
      </c>
      <c r="F209" t="s">
        <v>126</v>
      </c>
      <c r="G209" t="s">
        <v>158</v>
      </c>
      <c r="H209" t="s">
        <v>135</v>
      </c>
      <c r="I209">
        <v>0</v>
      </c>
      <c r="P209">
        <v>1</v>
      </c>
      <c r="Q209">
        <v>0</v>
      </c>
    </row>
    <row r="210" spans="1:17">
      <c r="A210" t="s">
        <v>122</v>
      </c>
      <c r="B210">
        <v>2020</v>
      </c>
      <c r="C210" t="s">
        <v>154</v>
      </c>
      <c r="D210" t="s">
        <v>1066</v>
      </c>
      <c r="E210" t="s">
        <v>170</v>
      </c>
      <c r="F210" t="s">
        <v>126</v>
      </c>
      <c r="G210" t="s">
        <v>158</v>
      </c>
      <c r="H210" t="s">
        <v>136</v>
      </c>
      <c r="I210">
        <v>0</v>
      </c>
      <c r="P210">
        <v>1</v>
      </c>
      <c r="Q210">
        <v>0</v>
      </c>
    </row>
    <row r="211" spans="1:17">
      <c r="A211" t="s">
        <v>122</v>
      </c>
      <c r="B211">
        <v>2020</v>
      </c>
      <c r="C211" t="s">
        <v>154</v>
      </c>
      <c r="D211" t="s">
        <v>1066</v>
      </c>
      <c r="E211" t="s">
        <v>170</v>
      </c>
      <c r="F211" t="s">
        <v>165</v>
      </c>
      <c r="G211" t="s">
        <v>158</v>
      </c>
      <c r="H211" t="s">
        <v>132</v>
      </c>
      <c r="I211">
        <v>0</v>
      </c>
      <c r="P211">
        <v>1</v>
      </c>
      <c r="Q211">
        <v>0</v>
      </c>
    </row>
    <row r="212" spans="1:17">
      <c r="A212" t="s">
        <v>122</v>
      </c>
      <c r="B212">
        <v>2020</v>
      </c>
      <c r="C212" t="s">
        <v>154</v>
      </c>
      <c r="D212" t="s">
        <v>1066</v>
      </c>
      <c r="E212" t="s">
        <v>170</v>
      </c>
      <c r="F212" t="s">
        <v>165</v>
      </c>
      <c r="G212" t="s">
        <v>158</v>
      </c>
      <c r="H212" t="s">
        <v>135</v>
      </c>
      <c r="I212">
        <v>0</v>
      </c>
      <c r="P212">
        <v>1</v>
      </c>
      <c r="Q212">
        <v>0</v>
      </c>
    </row>
    <row r="213" spans="1:17">
      <c r="A213" t="s">
        <v>122</v>
      </c>
      <c r="B213">
        <v>2020</v>
      </c>
      <c r="C213" t="s">
        <v>154</v>
      </c>
      <c r="D213" t="s">
        <v>1066</v>
      </c>
      <c r="E213" t="s">
        <v>170</v>
      </c>
      <c r="F213" t="s">
        <v>165</v>
      </c>
      <c r="G213" t="s">
        <v>158</v>
      </c>
      <c r="H213" t="s">
        <v>136</v>
      </c>
      <c r="I213">
        <v>0</v>
      </c>
      <c r="P213">
        <v>1</v>
      </c>
      <c r="Q213">
        <v>0</v>
      </c>
    </row>
    <row r="214" spans="1:17">
      <c r="A214" t="s">
        <v>122</v>
      </c>
      <c r="B214">
        <v>2020</v>
      </c>
      <c r="C214" t="s">
        <v>154</v>
      </c>
      <c r="D214" t="s">
        <v>1066</v>
      </c>
      <c r="E214" t="s">
        <v>170</v>
      </c>
      <c r="F214" t="s">
        <v>166</v>
      </c>
      <c r="G214" t="s">
        <v>158</v>
      </c>
      <c r="H214" t="s">
        <v>132</v>
      </c>
      <c r="I214">
        <v>0</v>
      </c>
      <c r="P214">
        <v>1</v>
      </c>
      <c r="Q214">
        <v>0</v>
      </c>
    </row>
    <row r="215" spans="1:17">
      <c r="A215" t="s">
        <v>122</v>
      </c>
      <c r="B215">
        <v>2020</v>
      </c>
      <c r="C215" t="s">
        <v>154</v>
      </c>
      <c r="D215" t="s">
        <v>1066</v>
      </c>
      <c r="E215" t="s">
        <v>170</v>
      </c>
      <c r="F215" t="s">
        <v>166</v>
      </c>
      <c r="G215" t="s">
        <v>158</v>
      </c>
      <c r="H215" t="s">
        <v>135</v>
      </c>
      <c r="I215">
        <v>0</v>
      </c>
      <c r="P215">
        <v>1</v>
      </c>
      <c r="Q215">
        <v>0</v>
      </c>
    </row>
    <row r="216" spans="1:17">
      <c r="A216" t="s">
        <v>122</v>
      </c>
      <c r="B216">
        <v>2020</v>
      </c>
      <c r="C216" t="s">
        <v>154</v>
      </c>
      <c r="D216" t="s">
        <v>1066</v>
      </c>
      <c r="E216" t="s">
        <v>170</v>
      </c>
      <c r="F216" t="s">
        <v>166</v>
      </c>
      <c r="G216" t="s">
        <v>158</v>
      </c>
      <c r="H216" t="s">
        <v>136</v>
      </c>
      <c r="I216">
        <v>0</v>
      </c>
      <c r="P216">
        <v>1</v>
      </c>
      <c r="Q216">
        <v>0</v>
      </c>
    </row>
    <row r="217" spans="1:17">
      <c r="A217" t="s">
        <v>122</v>
      </c>
      <c r="B217">
        <v>2020</v>
      </c>
      <c r="C217" t="s">
        <v>154</v>
      </c>
      <c r="D217" t="s">
        <v>1066</v>
      </c>
      <c r="E217" t="s">
        <v>170</v>
      </c>
      <c r="F217" t="s">
        <v>160</v>
      </c>
      <c r="G217" t="s">
        <v>158</v>
      </c>
      <c r="H217" t="s">
        <v>132</v>
      </c>
      <c r="I217">
        <v>0</v>
      </c>
      <c r="P217">
        <v>1</v>
      </c>
      <c r="Q217">
        <v>0</v>
      </c>
    </row>
    <row r="218" spans="1:17">
      <c r="A218" t="s">
        <v>122</v>
      </c>
      <c r="B218">
        <v>2020</v>
      </c>
      <c r="C218" t="s">
        <v>154</v>
      </c>
      <c r="D218" t="s">
        <v>1066</v>
      </c>
      <c r="E218" t="s">
        <v>170</v>
      </c>
      <c r="F218" t="s">
        <v>160</v>
      </c>
      <c r="G218" t="s">
        <v>158</v>
      </c>
      <c r="H218" t="s">
        <v>135</v>
      </c>
      <c r="I218">
        <v>0</v>
      </c>
      <c r="P218">
        <v>1</v>
      </c>
      <c r="Q218">
        <v>0</v>
      </c>
    </row>
    <row r="219" spans="1:17">
      <c r="A219" t="s">
        <v>122</v>
      </c>
      <c r="B219">
        <v>2020</v>
      </c>
      <c r="C219" t="s">
        <v>154</v>
      </c>
      <c r="D219" t="s">
        <v>1066</v>
      </c>
      <c r="E219" t="s">
        <v>170</v>
      </c>
      <c r="F219" t="s">
        <v>160</v>
      </c>
      <c r="G219" t="s">
        <v>158</v>
      </c>
      <c r="H219" t="s">
        <v>136</v>
      </c>
      <c r="I219">
        <v>0</v>
      </c>
      <c r="P219">
        <v>1</v>
      </c>
      <c r="Q219">
        <v>0</v>
      </c>
    </row>
    <row r="220" spans="1:17">
      <c r="A220" t="s">
        <v>122</v>
      </c>
      <c r="B220">
        <v>2020</v>
      </c>
      <c r="C220" t="s">
        <v>155</v>
      </c>
      <c r="D220" t="s">
        <v>1066</v>
      </c>
      <c r="E220" t="s">
        <v>170</v>
      </c>
      <c r="F220" t="s">
        <v>164</v>
      </c>
      <c r="G220" t="s">
        <v>158</v>
      </c>
      <c r="H220" t="s">
        <v>132</v>
      </c>
      <c r="I220">
        <v>0</v>
      </c>
      <c r="P220">
        <v>1</v>
      </c>
      <c r="Q220">
        <v>0</v>
      </c>
    </row>
    <row r="221" spans="1:17">
      <c r="A221" t="s">
        <v>122</v>
      </c>
      <c r="B221">
        <v>2020</v>
      </c>
      <c r="C221" t="s">
        <v>155</v>
      </c>
      <c r="D221" t="s">
        <v>1066</v>
      </c>
      <c r="E221" t="s">
        <v>170</v>
      </c>
      <c r="F221" t="s">
        <v>164</v>
      </c>
      <c r="G221" t="s">
        <v>158</v>
      </c>
      <c r="H221" t="s">
        <v>135</v>
      </c>
      <c r="I221">
        <v>0</v>
      </c>
      <c r="P221">
        <v>1</v>
      </c>
      <c r="Q221">
        <v>0</v>
      </c>
    </row>
    <row r="222" spans="1:17">
      <c r="A222" t="s">
        <v>122</v>
      </c>
      <c r="B222">
        <v>2020</v>
      </c>
      <c r="C222" t="s">
        <v>155</v>
      </c>
      <c r="D222" t="s">
        <v>1066</v>
      </c>
      <c r="E222" t="s">
        <v>170</v>
      </c>
      <c r="F222" t="s">
        <v>164</v>
      </c>
      <c r="G222" t="s">
        <v>158</v>
      </c>
      <c r="H222" t="s">
        <v>136</v>
      </c>
      <c r="I222">
        <v>0</v>
      </c>
      <c r="P222">
        <v>1</v>
      </c>
      <c r="Q222">
        <v>0</v>
      </c>
    </row>
    <row r="223" spans="1:17">
      <c r="A223" t="s">
        <v>122</v>
      </c>
      <c r="B223">
        <v>2020</v>
      </c>
      <c r="C223" t="s">
        <v>155</v>
      </c>
      <c r="D223" t="s">
        <v>1066</v>
      </c>
      <c r="E223" t="s">
        <v>170</v>
      </c>
      <c r="F223" t="s">
        <v>159</v>
      </c>
      <c r="G223" t="s">
        <v>158</v>
      </c>
      <c r="H223" t="s">
        <v>132</v>
      </c>
      <c r="I223">
        <v>0</v>
      </c>
      <c r="P223">
        <v>1</v>
      </c>
      <c r="Q223">
        <v>0</v>
      </c>
    </row>
    <row r="224" spans="1:17">
      <c r="A224" t="s">
        <v>122</v>
      </c>
      <c r="B224">
        <v>2020</v>
      </c>
      <c r="C224" t="s">
        <v>155</v>
      </c>
      <c r="D224" t="s">
        <v>1066</v>
      </c>
      <c r="E224" t="s">
        <v>170</v>
      </c>
      <c r="F224" t="s">
        <v>159</v>
      </c>
      <c r="G224" t="s">
        <v>158</v>
      </c>
      <c r="H224" t="s">
        <v>135</v>
      </c>
      <c r="I224">
        <v>0</v>
      </c>
      <c r="P224">
        <v>1</v>
      </c>
      <c r="Q224">
        <v>0</v>
      </c>
    </row>
    <row r="225" spans="1:17">
      <c r="A225" t="s">
        <v>122</v>
      </c>
      <c r="B225">
        <v>2020</v>
      </c>
      <c r="C225" t="s">
        <v>155</v>
      </c>
      <c r="D225" t="s">
        <v>1066</v>
      </c>
      <c r="E225" t="s">
        <v>170</v>
      </c>
      <c r="F225" t="s">
        <v>159</v>
      </c>
      <c r="G225" t="s">
        <v>158</v>
      </c>
      <c r="H225" t="s">
        <v>136</v>
      </c>
      <c r="I225">
        <v>0</v>
      </c>
      <c r="P225">
        <v>1</v>
      </c>
      <c r="Q225">
        <v>0</v>
      </c>
    </row>
    <row r="226" spans="1:17">
      <c r="A226" t="s">
        <v>122</v>
      </c>
      <c r="B226">
        <v>2020</v>
      </c>
      <c r="C226" t="s">
        <v>155</v>
      </c>
      <c r="D226" t="s">
        <v>1066</v>
      </c>
      <c r="E226" t="s">
        <v>170</v>
      </c>
      <c r="F226" t="s">
        <v>126</v>
      </c>
      <c r="G226" t="s">
        <v>158</v>
      </c>
      <c r="H226" t="s">
        <v>132</v>
      </c>
      <c r="I226">
        <v>0</v>
      </c>
      <c r="P226">
        <v>1</v>
      </c>
      <c r="Q226">
        <v>0</v>
      </c>
    </row>
    <row r="227" spans="1:17">
      <c r="A227" t="s">
        <v>122</v>
      </c>
      <c r="B227">
        <v>2020</v>
      </c>
      <c r="C227" t="s">
        <v>155</v>
      </c>
      <c r="D227" t="s">
        <v>1066</v>
      </c>
      <c r="E227" t="s">
        <v>170</v>
      </c>
      <c r="F227" t="s">
        <v>126</v>
      </c>
      <c r="G227" t="s">
        <v>158</v>
      </c>
      <c r="H227" t="s">
        <v>135</v>
      </c>
      <c r="I227">
        <v>0</v>
      </c>
      <c r="P227">
        <v>1</v>
      </c>
      <c r="Q227">
        <v>0</v>
      </c>
    </row>
    <row r="228" spans="1:17">
      <c r="A228" t="s">
        <v>122</v>
      </c>
      <c r="B228">
        <v>2020</v>
      </c>
      <c r="C228" t="s">
        <v>155</v>
      </c>
      <c r="D228" t="s">
        <v>1066</v>
      </c>
      <c r="E228" t="s">
        <v>170</v>
      </c>
      <c r="F228" t="s">
        <v>126</v>
      </c>
      <c r="G228" t="s">
        <v>158</v>
      </c>
      <c r="H228" t="s">
        <v>136</v>
      </c>
      <c r="I228">
        <v>0</v>
      </c>
      <c r="P228">
        <v>1</v>
      </c>
      <c r="Q228">
        <v>0</v>
      </c>
    </row>
    <row r="229" spans="1:17">
      <c r="A229" t="s">
        <v>122</v>
      </c>
      <c r="B229">
        <v>2020</v>
      </c>
      <c r="C229" t="s">
        <v>155</v>
      </c>
      <c r="D229" t="s">
        <v>1066</v>
      </c>
      <c r="E229" t="s">
        <v>170</v>
      </c>
      <c r="F229" t="s">
        <v>165</v>
      </c>
      <c r="G229" t="s">
        <v>158</v>
      </c>
      <c r="H229" t="s">
        <v>132</v>
      </c>
      <c r="I229">
        <v>0</v>
      </c>
      <c r="P229">
        <v>1</v>
      </c>
      <c r="Q229">
        <v>0</v>
      </c>
    </row>
    <row r="230" spans="1:17">
      <c r="A230" t="s">
        <v>122</v>
      </c>
      <c r="B230">
        <v>2020</v>
      </c>
      <c r="C230" t="s">
        <v>155</v>
      </c>
      <c r="D230" t="s">
        <v>1066</v>
      </c>
      <c r="E230" t="s">
        <v>170</v>
      </c>
      <c r="F230" t="s">
        <v>165</v>
      </c>
      <c r="G230" t="s">
        <v>158</v>
      </c>
      <c r="H230" t="s">
        <v>135</v>
      </c>
      <c r="I230">
        <v>0</v>
      </c>
      <c r="P230">
        <v>1</v>
      </c>
      <c r="Q230">
        <v>0</v>
      </c>
    </row>
    <row r="231" spans="1:17">
      <c r="A231" t="s">
        <v>122</v>
      </c>
      <c r="B231">
        <v>2020</v>
      </c>
      <c r="C231" t="s">
        <v>155</v>
      </c>
      <c r="D231" t="s">
        <v>1066</v>
      </c>
      <c r="E231" t="s">
        <v>170</v>
      </c>
      <c r="F231" t="s">
        <v>165</v>
      </c>
      <c r="G231" t="s">
        <v>158</v>
      </c>
      <c r="H231" t="s">
        <v>136</v>
      </c>
      <c r="I231">
        <v>0</v>
      </c>
      <c r="P231">
        <v>1</v>
      </c>
      <c r="Q231">
        <v>0</v>
      </c>
    </row>
    <row r="232" spans="1:17">
      <c r="A232" t="s">
        <v>122</v>
      </c>
      <c r="B232">
        <v>2020</v>
      </c>
      <c r="C232" t="s">
        <v>155</v>
      </c>
      <c r="D232" t="s">
        <v>1066</v>
      </c>
      <c r="E232" t="s">
        <v>170</v>
      </c>
      <c r="F232" t="s">
        <v>166</v>
      </c>
      <c r="G232" t="s">
        <v>158</v>
      </c>
      <c r="H232" t="s">
        <v>132</v>
      </c>
      <c r="I232">
        <v>0</v>
      </c>
      <c r="P232">
        <v>1</v>
      </c>
      <c r="Q232">
        <v>0</v>
      </c>
    </row>
    <row r="233" spans="1:17">
      <c r="A233" t="s">
        <v>122</v>
      </c>
      <c r="B233">
        <v>2020</v>
      </c>
      <c r="C233" t="s">
        <v>155</v>
      </c>
      <c r="D233" t="s">
        <v>1066</v>
      </c>
      <c r="E233" t="s">
        <v>170</v>
      </c>
      <c r="F233" t="s">
        <v>166</v>
      </c>
      <c r="G233" t="s">
        <v>158</v>
      </c>
      <c r="H233" t="s">
        <v>135</v>
      </c>
      <c r="I233">
        <v>0</v>
      </c>
      <c r="P233">
        <v>1</v>
      </c>
      <c r="Q233">
        <v>0</v>
      </c>
    </row>
    <row r="234" spans="1:17">
      <c r="A234" t="s">
        <v>122</v>
      </c>
      <c r="B234">
        <v>2020</v>
      </c>
      <c r="C234" t="s">
        <v>155</v>
      </c>
      <c r="D234" t="s">
        <v>1066</v>
      </c>
      <c r="E234" t="s">
        <v>170</v>
      </c>
      <c r="F234" t="s">
        <v>166</v>
      </c>
      <c r="G234" t="s">
        <v>158</v>
      </c>
      <c r="H234" t="s">
        <v>136</v>
      </c>
      <c r="I234">
        <v>0</v>
      </c>
      <c r="P234">
        <v>1</v>
      </c>
      <c r="Q234">
        <v>0</v>
      </c>
    </row>
    <row r="235" spans="1:17">
      <c r="A235" t="s">
        <v>122</v>
      </c>
      <c r="B235">
        <v>2020</v>
      </c>
      <c r="C235" t="s">
        <v>155</v>
      </c>
      <c r="D235" t="s">
        <v>1066</v>
      </c>
      <c r="E235" t="s">
        <v>170</v>
      </c>
      <c r="F235" t="s">
        <v>160</v>
      </c>
      <c r="G235" t="s">
        <v>158</v>
      </c>
      <c r="H235" t="s">
        <v>132</v>
      </c>
      <c r="I235">
        <v>0</v>
      </c>
      <c r="P235">
        <v>1</v>
      </c>
      <c r="Q235">
        <v>0</v>
      </c>
    </row>
    <row r="236" spans="1:17">
      <c r="A236" t="s">
        <v>122</v>
      </c>
      <c r="B236">
        <v>2020</v>
      </c>
      <c r="C236" t="s">
        <v>155</v>
      </c>
      <c r="D236" t="s">
        <v>1066</v>
      </c>
      <c r="E236" t="s">
        <v>170</v>
      </c>
      <c r="F236" t="s">
        <v>160</v>
      </c>
      <c r="G236" t="s">
        <v>158</v>
      </c>
      <c r="H236" t="s">
        <v>135</v>
      </c>
      <c r="I236">
        <v>0</v>
      </c>
      <c r="P236">
        <v>1</v>
      </c>
      <c r="Q236">
        <v>0</v>
      </c>
    </row>
    <row r="237" spans="1:17">
      <c r="A237" t="s">
        <v>122</v>
      </c>
      <c r="B237">
        <v>2020</v>
      </c>
      <c r="C237" t="s">
        <v>155</v>
      </c>
      <c r="D237" t="s">
        <v>1066</v>
      </c>
      <c r="E237" t="s">
        <v>170</v>
      </c>
      <c r="F237" t="s">
        <v>160</v>
      </c>
      <c r="G237" t="s">
        <v>158</v>
      </c>
      <c r="H237" t="s">
        <v>136</v>
      </c>
      <c r="I237">
        <v>0</v>
      </c>
      <c r="P237">
        <v>1</v>
      </c>
      <c r="Q237">
        <v>0</v>
      </c>
    </row>
    <row r="238" spans="1:17">
      <c r="A238" t="s">
        <v>122</v>
      </c>
      <c r="B238">
        <v>2020</v>
      </c>
      <c r="C238" t="s">
        <v>138</v>
      </c>
      <c r="D238" t="s">
        <v>1064</v>
      </c>
      <c r="E238" t="s">
        <v>170</v>
      </c>
      <c r="F238" t="s">
        <v>164</v>
      </c>
      <c r="G238" t="s">
        <v>1065</v>
      </c>
      <c r="H238" t="s">
        <v>132</v>
      </c>
      <c r="I238">
        <v>0</v>
      </c>
      <c r="P238">
        <v>1</v>
      </c>
      <c r="Q238">
        <v>0</v>
      </c>
    </row>
    <row r="239" spans="1:17">
      <c r="A239" t="s">
        <v>122</v>
      </c>
      <c r="B239">
        <v>2020</v>
      </c>
      <c r="C239" t="s">
        <v>138</v>
      </c>
      <c r="D239" t="s">
        <v>1064</v>
      </c>
      <c r="E239" t="s">
        <v>170</v>
      </c>
      <c r="F239" t="s">
        <v>164</v>
      </c>
      <c r="G239" t="s">
        <v>1065</v>
      </c>
      <c r="H239" t="s">
        <v>135</v>
      </c>
      <c r="I239">
        <v>0</v>
      </c>
      <c r="P239">
        <v>1</v>
      </c>
      <c r="Q239">
        <v>0</v>
      </c>
    </row>
    <row r="240" spans="1:17">
      <c r="A240" t="s">
        <v>122</v>
      </c>
      <c r="B240">
        <v>2020</v>
      </c>
      <c r="C240" t="s">
        <v>138</v>
      </c>
      <c r="D240" t="s">
        <v>1064</v>
      </c>
      <c r="E240" t="s">
        <v>170</v>
      </c>
      <c r="F240" t="s">
        <v>164</v>
      </c>
      <c r="G240" t="s">
        <v>1065</v>
      </c>
      <c r="H240" t="s">
        <v>136</v>
      </c>
      <c r="I240">
        <v>0</v>
      </c>
      <c r="P240">
        <v>1</v>
      </c>
      <c r="Q240">
        <v>0</v>
      </c>
    </row>
    <row r="241" spans="1:17">
      <c r="A241" t="s">
        <v>122</v>
      </c>
      <c r="B241">
        <v>2020</v>
      </c>
      <c r="C241" t="s">
        <v>138</v>
      </c>
      <c r="D241" t="s">
        <v>1064</v>
      </c>
      <c r="E241" t="s">
        <v>170</v>
      </c>
      <c r="F241" t="s">
        <v>159</v>
      </c>
      <c r="G241" t="s">
        <v>1065</v>
      </c>
      <c r="H241" t="s">
        <v>132</v>
      </c>
      <c r="I241">
        <v>0</v>
      </c>
      <c r="P241">
        <v>1</v>
      </c>
      <c r="Q241">
        <v>0</v>
      </c>
    </row>
    <row r="242" spans="1:17">
      <c r="A242" t="s">
        <v>122</v>
      </c>
      <c r="B242">
        <v>2020</v>
      </c>
      <c r="C242" t="s">
        <v>138</v>
      </c>
      <c r="D242" t="s">
        <v>1064</v>
      </c>
      <c r="E242" t="s">
        <v>170</v>
      </c>
      <c r="F242" t="s">
        <v>159</v>
      </c>
      <c r="G242" t="s">
        <v>1065</v>
      </c>
      <c r="H242" t="s">
        <v>135</v>
      </c>
      <c r="I242">
        <v>0</v>
      </c>
      <c r="P242">
        <v>1</v>
      </c>
      <c r="Q242">
        <v>0</v>
      </c>
    </row>
    <row r="243" spans="1:17">
      <c r="A243" t="s">
        <v>122</v>
      </c>
      <c r="B243">
        <v>2020</v>
      </c>
      <c r="C243" t="s">
        <v>138</v>
      </c>
      <c r="D243" t="s">
        <v>1064</v>
      </c>
      <c r="E243" t="s">
        <v>170</v>
      </c>
      <c r="F243" t="s">
        <v>159</v>
      </c>
      <c r="G243" t="s">
        <v>1065</v>
      </c>
      <c r="H243" t="s">
        <v>136</v>
      </c>
      <c r="I243">
        <v>0</v>
      </c>
      <c r="P243">
        <v>1</v>
      </c>
      <c r="Q243">
        <v>0</v>
      </c>
    </row>
    <row r="244" spans="1:17">
      <c r="A244" t="s">
        <v>122</v>
      </c>
      <c r="B244">
        <v>2020</v>
      </c>
      <c r="C244" t="s">
        <v>138</v>
      </c>
      <c r="D244" t="s">
        <v>1064</v>
      </c>
      <c r="E244" t="s">
        <v>170</v>
      </c>
      <c r="F244" t="s">
        <v>126</v>
      </c>
      <c r="G244" t="s">
        <v>1065</v>
      </c>
      <c r="H244" t="s">
        <v>132</v>
      </c>
      <c r="I244">
        <v>0</v>
      </c>
      <c r="P244">
        <v>1</v>
      </c>
      <c r="Q244">
        <v>0</v>
      </c>
    </row>
    <row r="245" spans="1:17">
      <c r="A245" t="s">
        <v>122</v>
      </c>
      <c r="B245">
        <v>2020</v>
      </c>
      <c r="C245" t="s">
        <v>138</v>
      </c>
      <c r="D245" t="s">
        <v>1064</v>
      </c>
      <c r="E245" t="s">
        <v>170</v>
      </c>
      <c r="F245" t="s">
        <v>126</v>
      </c>
      <c r="G245" t="s">
        <v>1065</v>
      </c>
      <c r="H245" t="s">
        <v>135</v>
      </c>
      <c r="I245">
        <v>0</v>
      </c>
      <c r="P245">
        <v>1</v>
      </c>
      <c r="Q245">
        <v>0</v>
      </c>
    </row>
    <row r="246" spans="1:17">
      <c r="A246" t="s">
        <v>122</v>
      </c>
      <c r="B246">
        <v>2020</v>
      </c>
      <c r="C246" t="s">
        <v>138</v>
      </c>
      <c r="D246" t="s">
        <v>1064</v>
      </c>
      <c r="E246" t="s">
        <v>170</v>
      </c>
      <c r="F246" t="s">
        <v>126</v>
      </c>
      <c r="G246" t="s">
        <v>1065</v>
      </c>
      <c r="H246" t="s">
        <v>136</v>
      </c>
      <c r="I246">
        <v>691417.65302690899</v>
      </c>
      <c r="P246">
        <v>1</v>
      </c>
      <c r="Q246">
        <v>691417.65302690899</v>
      </c>
    </row>
    <row r="247" spans="1:17">
      <c r="A247" t="s">
        <v>122</v>
      </c>
      <c r="B247">
        <v>2020</v>
      </c>
      <c r="C247" t="s">
        <v>138</v>
      </c>
      <c r="D247" t="s">
        <v>1064</v>
      </c>
      <c r="E247" t="s">
        <v>170</v>
      </c>
      <c r="F247" t="s">
        <v>165</v>
      </c>
      <c r="G247" t="s">
        <v>1065</v>
      </c>
      <c r="H247" t="s">
        <v>132</v>
      </c>
      <c r="I247">
        <v>0</v>
      </c>
      <c r="P247">
        <v>1</v>
      </c>
      <c r="Q247">
        <v>0</v>
      </c>
    </row>
    <row r="248" spans="1:17">
      <c r="A248" t="s">
        <v>122</v>
      </c>
      <c r="B248">
        <v>2020</v>
      </c>
      <c r="C248" t="s">
        <v>138</v>
      </c>
      <c r="D248" t="s">
        <v>1064</v>
      </c>
      <c r="E248" t="s">
        <v>170</v>
      </c>
      <c r="F248" t="s">
        <v>165</v>
      </c>
      <c r="G248" t="s">
        <v>1065</v>
      </c>
      <c r="H248" t="s">
        <v>135</v>
      </c>
      <c r="I248">
        <v>0</v>
      </c>
      <c r="P248">
        <v>1</v>
      </c>
      <c r="Q248">
        <v>0</v>
      </c>
    </row>
    <row r="249" spans="1:17">
      <c r="A249" t="s">
        <v>122</v>
      </c>
      <c r="B249">
        <v>2020</v>
      </c>
      <c r="C249" t="s">
        <v>138</v>
      </c>
      <c r="D249" t="s">
        <v>1064</v>
      </c>
      <c r="E249" t="s">
        <v>170</v>
      </c>
      <c r="F249" t="s">
        <v>165</v>
      </c>
      <c r="G249" t="s">
        <v>1065</v>
      </c>
      <c r="H249" t="s">
        <v>136</v>
      </c>
      <c r="I249">
        <v>0</v>
      </c>
      <c r="P249">
        <v>1</v>
      </c>
      <c r="Q249">
        <v>0</v>
      </c>
    </row>
    <row r="250" spans="1:17">
      <c r="A250" t="s">
        <v>122</v>
      </c>
      <c r="B250">
        <v>2020</v>
      </c>
      <c r="C250" t="s">
        <v>138</v>
      </c>
      <c r="D250" t="s">
        <v>1064</v>
      </c>
      <c r="E250" t="s">
        <v>170</v>
      </c>
      <c r="F250" t="s">
        <v>166</v>
      </c>
      <c r="G250" t="s">
        <v>1065</v>
      </c>
      <c r="H250" t="s">
        <v>132</v>
      </c>
      <c r="I250">
        <v>0</v>
      </c>
      <c r="P250">
        <v>1</v>
      </c>
      <c r="Q250">
        <v>0</v>
      </c>
    </row>
    <row r="251" spans="1:17">
      <c r="A251" t="s">
        <v>122</v>
      </c>
      <c r="B251">
        <v>2020</v>
      </c>
      <c r="C251" t="s">
        <v>138</v>
      </c>
      <c r="D251" t="s">
        <v>1064</v>
      </c>
      <c r="E251" t="s">
        <v>170</v>
      </c>
      <c r="F251" t="s">
        <v>166</v>
      </c>
      <c r="G251" t="s">
        <v>1065</v>
      </c>
      <c r="H251" t="s">
        <v>135</v>
      </c>
      <c r="I251">
        <v>0</v>
      </c>
      <c r="P251">
        <v>1</v>
      </c>
      <c r="Q251">
        <v>0</v>
      </c>
    </row>
    <row r="252" spans="1:17">
      <c r="A252" t="s">
        <v>122</v>
      </c>
      <c r="B252">
        <v>2020</v>
      </c>
      <c r="C252" t="s">
        <v>138</v>
      </c>
      <c r="D252" t="s">
        <v>1064</v>
      </c>
      <c r="E252" t="s">
        <v>170</v>
      </c>
      <c r="F252" t="s">
        <v>166</v>
      </c>
      <c r="G252" t="s">
        <v>1065</v>
      </c>
      <c r="H252" t="s">
        <v>136</v>
      </c>
      <c r="I252">
        <v>0</v>
      </c>
      <c r="P252">
        <v>1</v>
      </c>
      <c r="Q252">
        <v>0</v>
      </c>
    </row>
    <row r="253" spans="1:17">
      <c r="A253" t="s">
        <v>122</v>
      </c>
      <c r="B253">
        <v>2020</v>
      </c>
      <c r="C253" t="s">
        <v>138</v>
      </c>
      <c r="D253" t="s">
        <v>1064</v>
      </c>
      <c r="E253" t="s">
        <v>170</v>
      </c>
      <c r="F253" t="s">
        <v>160</v>
      </c>
      <c r="G253" t="s">
        <v>1065</v>
      </c>
      <c r="H253" t="s">
        <v>132</v>
      </c>
      <c r="I253">
        <v>0</v>
      </c>
      <c r="P253">
        <v>1</v>
      </c>
      <c r="Q253">
        <v>0</v>
      </c>
    </row>
    <row r="254" spans="1:17">
      <c r="A254" t="s">
        <v>122</v>
      </c>
      <c r="B254">
        <v>2020</v>
      </c>
      <c r="C254" t="s">
        <v>138</v>
      </c>
      <c r="D254" t="s">
        <v>1064</v>
      </c>
      <c r="E254" t="s">
        <v>170</v>
      </c>
      <c r="F254" t="s">
        <v>160</v>
      </c>
      <c r="G254" t="s">
        <v>1065</v>
      </c>
      <c r="H254" t="s">
        <v>135</v>
      </c>
      <c r="I254">
        <v>0</v>
      </c>
      <c r="P254">
        <v>1</v>
      </c>
      <c r="Q254">
        <v>0</v>
      </c>
    </row>
    <row r="255" spans="1:17">
      <c r="A255" t="s">
        <v>122</v>
      </c>
      <c r="B255">
        <v>2020</v>
      </c>
      <c r="C255" t="s">
        <v>138</v>
      </c>
      <c r="D255" t="s">
        <v>1064</v>
      </c>
      <c r="E255" t="s">
        <v>170</v>
      </c>
      <c r="F255" t="s">
        <v>160</v>
      </c>
      <c r="G255" t="s">
        <v>1065</v>
      </c>
      <c r="H255" t="s">
        <v>136</v>
      </c>
      <c r="I255">
        <v>0</v>
      </c>
      <c r="P255">
        <v>1</v>
      </c>
      <c r="Q255">
        <v>0</v>
      </c>
    </row>
    <row r="256" spans="1:17">
      <c r="A256" t="s">
        <v>122</v>
      </c>
      <c r="B256">
        <v>2020</v>
      </c>
      <c r="C256" t="s">
        <v>21</v>
      </c>
      <c r="D256" t="s">
        <v>1067</v>
      </c>
      <c r="E256" t="s">
        <v>167</v>
      </c>
      <c r="F256" t="s">
        <v>164</v>
      </c>
      <c r="G256" t="s">
        <v>1068</v>
      </c>
      <c r="H256" t="s">
        <v>132</v>
      </c>
      <c r="I256">
        <v>0</v>
      </c>
      <c r="P256">
        <v>1</v>
      </c>
      <c r="Q256">
        <v>0</v>
      </c>
    </row>
    <row r="257" spans="1:17">
      <c r="A257" t="s">
        <v>122</v>
      </c>
      <c r="B257">
        <v>2020</v>
      </c>
      <c r="C257" t="s">
        <v>21</v>
      </c>
      <c r="D257" t="s">
        <v>1067</v>
      </c>
      <c r="E257" t="s">
        <v>167</v>
      </c>
      <c r="F257" t="s">
        <v>164</v>
      </c>
      <c r="G257" t="s">
        <v>1068</v>
      </c>
      <c r="H257" t="s">
        <v>135</v>
      </c>
      <c r="I257">
        <v>0</v>
      </c>
      <c r="P257">
        <v>1</v>
      </c>
      <c r="Q257">
        <v>0</v>
      </c>
    </row>
    <row r="258" spans="1:17">
      <c r="A258" t="s">
        <v>122</v>
      </c>
      <c r="B258">
        <v>2020</v>
      </c>
      <c r="C258" t="s">
        <v>21</v>
      </c>
      <c r="D258" t="s">
        <v>1067</v>
      </c>
      <c r="E258" t="s">
        <v>167</v>
      </c>
      <c r="F258" t="s">
        <v>164</v>
      </c>
      <c r="G258" t="s">
        <v>1068</v>
      </c>
      <c r="H258" t="s">
        <v>136</v>
      </c>
      <c r="I258">
        <v>0</v>
      </c>
      <c r="P258">
        <v>1</v>
      </c>
      <c r="Q258">
        <v>0</v>
      </c>
    </row>
    <row r="259" spans="1:17">
      <c r="A259" t="s">
        <v>122</v>
      </c>
      <c r="B259">
        <v>2020</v>
      </c>
      <c r="C259" t="s">
        <v>21</v>
      </c>
      <c r="D259" t="s">
        <v>1067</v>
      </c>
      <c r="E259" t="s">
        <v>167</v>
      </c>
      <c r="F259" t="s">
        <v>159</v>
      </c>
      <c r="G259" t="s">
        <v>1068</v>
      </c>
      <c r="H259" t="s">
        <v>132</v>
      </c>
      <c r="I259">
        <v>0</v>
      </c>
      <c r="P259">
        <v>1</v>
      </c>
      <c r="Q259">
        <v>0</v>
      </c>
    </row>
    <row r="260" spans="1:17">
      <c r="A260" t="s">
        <v>122</v>
      </c>
      <c r="B260">
        <v>2020</v>
      </c>
      <c r="C260" t="s">
        <v>21</v>
      </c>
      <c r="D260" t="s">
        <v>1067</v>
      </c>
      <c r="E260" t="s">
        <v>167</v>
      </c>
      <c r="F260" t="s">
        <v>159</v>
      </c>
      <c r="G260" t="s">
        <v>1068</v>
      </c>
      <c r="H260" t="s">
        <v>135</v>
      </c>
      <c r="I260">
        <v>0</v>
      </c>
      <c r="P260">
        <v>1</v>
      </c>
      <c r="Q260">
        <v>0</v>
      </c>
    </row>
    <row r="261" spans="1:17">
      <c r="A261" t="s">
        <v>122</v>
      </c>
      <c r="B261">
        <v>2020</v>
      </c>
      <c r="C261" t="s">
        <v>21</v>
      </c>
      <c r="D261" t="s">
        <v>1067</v>
      </c>
      <c r="E261" t="s">
        <v>167</v>
      </c>
      <c r="F261" t="s">
        <v>159</v>
      </c>
      <c r="G261" t="s">
        <v>1068</v>
      </c>
      <c r="H261" t="s">
        <v>136</v>
      </c>
      <c r="I261">
        <v>0</v>
      </c>
      <c r="P261">
        <v>1</v>
      </c>
      <c r="Q261">
        <v>0</v>
      </c>
    </row>
    <row r="262" spans="1:17">
      <c r="A262" t="s">
        <v>122</v>
      </c>
      <c r="B262">
        <v>2020</v>
      </c>
      <c r="C262" t="s">
        <v>21</v>
      </c>
      <c r="D262" t="s">
        <v>1067</v>
      </c>
      <c r="E262" t="s">
        <v>167</v>
      </c>
      <c r="F262" t="s">
        <v>126</v>
      </c>
      <c r="G262" t="s">
        <v>1068</v>
      </c>
      <c r="H262" t="s">
        <v>132</v>
      </c>
      <c r="I262">
        <v>0</v>
      </c>
      <c r="P262">
        <v>1</v>
      </c>
      <c r="Q262">
        <v>0</v>
      </c>
    </row>
    <row r="263" spans="1:17">
      <c r="A263" t="s">
        <v>122</v>
      </c>
      <c r="B263">
        <v>2020</v>
      </c>
      <c r="C263" t="s">
        <v>21</v>
      </c>
      <c r="D263" t="s">
        <v>1067</v>
      </c>
      <c r="E263" t="s">
        <v>167</v>
      </c>
      <c r="F263" t="s">
        <v>126</v>
      </c>
      <c r="G263" t="s">
        <v>1068</v>
      </c>
      <c r="H263" t="s">
        <v>135</v>
      </c>
      <c r="I263">
        <v>0</v>
      </c>
      <c r="P263">
        <v>1</v>
      </c>
      <c r="Q263">
        <v>0</v>
      </c>
    </row>
    <row r="264" spans="1:17">
      <c r="A264" t="s">
        <v>122</v>
      </c>
      <c r="B264">
        <v>2020</v>
      </c>
      <c r="C264" t="s">
        <v>21</v>
      </c>
      <c r="D264" t="s">
        <v>1067</v>
      </c>
      <c r="E264" t="s">
        <v>167</v>
      </c>
      <c r="F264" t="s">
        <v>126</v>
      </c>
      <c r="G264" t="s">
        <v>1068</v>
      </c>
      <c r="H264" t="s">
        <v>136</v>
      </c>
      <c r="I264">
        <v>0</v>
      </c>
      <c r="P264">
        <v>1</v>
      </c>
      <c r="Q264">
        <v>0</v>
      </c>
    </row>
    <row r="265" spans="1:17">
      <c r="A265" t="s">
        <v>122</v>
      </c>
      <c r="B265">
        <v>2020</v>
      </c>
      <c r="C265" t="s">
        <v>21</v>
      </c>
      <c r="D265" t="s">
        <v>1067</v>
      </c>
      <c r="E265" t="s">
        <v>167</v>
      </c>
      <c r="F265" t="s">
        <v>165</v>
      </c>
      <c r="G265" t="s">
        <v>1068</v>
      </c>
      <c r="H265" t="s">
        <v>132</v>
      </c>
      <c r="I265">
        <v>0</v>
      </c>
      <c r="P265">
        <v>1</v>
      </c>
      <c r="Q265">
        <v>0</v>
      </c>
    </row>
    <row r="266" spans="1:17">
      <c r="A266" t="s">
        <v>122</v>
      </c>
      <c r="B266">
        <v>2020</v>
      </c>
      <c r="C266" t="s">
        <v>21</v>
      </c>
      <c r="D266" t="s">
        <v>1067</v>
      </c>
      <c r="E266" t="s">
        <v>167</v>
      </c>
      <c r="F266" t="s">
        <v>165</v>
      </c>
      <c r="G266" t="s">
        <v>1068</v>
      </c>
      <c r="H266" t="s">
        <v>135</v>
      </c>
      <c r="I266">
        <v>0</v>
      </c>
      <c r="P266">
        <v>1</v>
      </c>
      <c r="Q266">
        <v>0</v>
      </c>
    </row>
    <row r="267" spans="1:17">
      <c r="A267" t="s">
        <v>122</v>
      </c>
      <c r="B267">
        <v>2020</v>
      </c>
      <c r="C267" t="s">
        <v>21</v>
      </c>
      <c r="D267" t="s">
        <v>1067</v>
      </c>
      <c r="E267" t="s">
        <v>167</v>
      </c>
      <c r="F267" t="s">
        <v>165</v>
      </c>
      <c r="G267" t="s">
        <v>1068</v>
      </c>
      <c r="H267" t="s">
        <v>136</v>
      </c>
      <c r="I267">
        <v>0</v>
      </c>
      <c r="P267">
        <v>1</v>
      </c>
      <c r="Q267">
        <v>0</v>
      </c>
    </row>
    <row r="268" spans="1:17">
      <c r="A268" t="s">
        <v>122</v>
      </c>
      <c r="B268">
        <v>2020</v>
      </c>
      <c r="C268" t="s">
        <v>21</v>
      </c>
      <c r="D268" t="s">
        <v>1067</v>
      </c>
      <c r="E268" t="s">
        <v>167</v>
      </c>
      <c r="F268" t="s">
        <v>166</v>
      </c>
      <c r="G268" t="s">
        <v>1068</v>
      </c>
      <c r="H268" t="s">
        <v>132</v>
      </c>
      <c r="I268">
        <v>0</v>
      </c>
      <c r="P268">
        <v>1</v>
      </c>
      <c r="Q268">
        <v>0</v>
      </c>
    </row>
    <row r="269" spans="1:17">
      <c r="A269" t="s">
        <v>122</v>
      </c>
      <c r="B269">
        <v>2020</v>
      </c>
      <c r="C269" t="s">
        <v>21</v>
      </c>
      <c r="D269" t="s">
        <v>1067</v>
      </c>
      <c r="E269" t="s">
        <v>167</v>
      </c>
      <c r="F269" t="s">
        <v>166</v>
      </c>
      <c r="G269" t="s">
        <v>1068</v>
      </c>
      <c r="H269" t="s">
        <v>135</v>
      </c>
      <c r="I269">
        <v>0</v>
      </c>
      <c r="P269">
        <v>1</v>
      </c>
      <c r="Q269">
        <v>0</v>
      </c>
    </row>
    <row r="270" spans="1:17">
      <c r="A270" t="s">
        <v>122</v>
      </c>
      <c r="B270">
        <v>2020</v>
      </c>
      <c r="C270" t="s">
        <v>21</v>
      </c>
      <c r="D270" t="s">
        <v>1067</v>
      </c>
      <c r="E270" t="s">
        <v>167</v>
      </c>
      <c r="F270" t="s">
        <v>166</v>
      </c>
      <c r="G270" t="s">
        <v>1068</v>
      </c>
      <c r="H270" t="s">
        <v>136</v>
      </c>
      <c r="I270">
        <v>0</v>
      </c>
      <c r="P270">
        <v>1</v>
      </c>
      <c r="Q270">
        <v>0</v>
      </c>
    </row>
    <row r="271" spans="1:17">
      <c r="A271" t="s">
        <v>122</v>
      </c>
      <c r="B271">
        <v>2020</v>
      </c>
      <c r="C271" t="s">
        <v>21</v>
      </c>
      <c r="D271" t="s">
        <v>1067</v>
      </c>
      <c r="E271" t="s">
        <v>167</v>
      </c>
      <c r="F271" t="s">
        <v>160</v>
      </c>
      <c r="G271" t="s">
        <v>1068</v>
      </c>
      <c r="H271" t="s">
        <v>132</v>
      </c>
      <c r="I271">
        <v>0</v>
      </c>
      <c r="P271">
        <v>1</v>
      </c>
      <c r="Q271">
        <v>0</v>
      </c>
    </row>
    <row r="272" spans="1:17">
      <c r="A272" t="s">
        <v>122</v>
      </c>
      <c r="B272">
        <v>2020</v>
      </c>
      <c r="C272" t="s">
        <v>21</v>
      </c>
      <c r="D272" t="s">
        <v>1067</v>
      </c>
      <c r="E272" t="s">
        <v>167</v>
      </c>
      <c r="F272" t="s">
        <v>160</v>
      </c>
      <c r="G272" t="s">
        <v>1068</v>
      </c>
      <c r="H272" t="s">
        <v>135</v>
      </c>
      <c r="I272">
        <v>0</v>
      </c>
      <c r="P272">
        <v>1</v>
      </c>
      <c r="Q272">
        <v>0</v>
      </c>
    </row>
    <row r="273" spans="1:17">
      <c r="A273" t="s">
        <v>122</v>
      </c>
      <c r="B273">
        <v>2020</v>
      </c>
      <c r="C273" t="s">
        <v>21</v>
      </c>
      <c r="D273" t="s">
        <v>1067</v>
      </c>
      <c r="E273" t="s">
        <v>167</v>
      </c>
      <c r="F273" t="s">
        <v>160</v>
      </c>
      <c r="G273" t="s">
        <v>1068</v>
      </c>
      <c r="H273" t="s">
        <v>136</v>
      </c>
      <c r="I273">
        <v>0</v>
      </c>
      <c r="P273">
        <v>1</v>
      </c>
      <c r="Q273">
        <v>0</v>
      </c>
    </row>
    <row r="274" spans="1:17">
      <c r="A274" t="s">
        <v>122</v>
      </c>
      <c r="B274">
        <v>2020</v>
      </c>
      <c r="C274" t="s">
        <v>22</v>
      </c>
      <c r="D274" t="s">
        <v>1067</v>
      </c>
      <c r="E274" t="s">
        <v>167</v>
      </c>
      <c r="F274" t="s">
        <v>164</v>
      </c>
      <c r="G274" t="s">
        <v>1068</v>
      </c>
      <c r="H274" t="s">
        <v>132</v>
      </c>
      <c r="I274">
        <v>0</v>
      </c>
      <c r="P274">
        <v>1</v>
      </c>
      <c r="Q274">
        <v>0</v>
      </c>
    </row>
    <row r="275" spans="1:17">
      <c r="A275" t="s">
        <v>122</v>
      </c>
      <c r="B275">
        <v>2020</v>
      </c>
      <c r="C275" t="s">
        <v>22</v>
      </c>
      <c r="D275" t="s">
        <v>1067</v>
      </c>
      <c r="E275" t="s">
        <v>167</v>
      </c>
      <c r="F275" t="s">
        <v>164</v>
      </c>
      <c r="G275" t="s">
        <v>1068</v>
      </c>
      <c r="H275" t="s">
        <v>135</v>
      </c>
      <c r="I275">
        <v>0</v>
      </c>
      <c r="P275">
        <v>1</v>
      </c>
      <c r="Q275">
        <v>0</v>
      </c>
    </row>
    <row r="276" spans="1:17">
      <c r="A276" t="s">
        <v>122</v>
      </c>
      <c r="B276">
        <v>2020</v>
      </c>
      <c r="C276" t="s">
        <v>22</v>
      </c>
      <c r="D276" t="s">
        <v>1067</v>
      </c>
      <c r="E276" t="s">
        <v>167</v>
      </c>
      <c r="F276" t="s">
        <v>164</v>
      </c>
      <c r="G276" t="s">
        <v>1068</v>
      </c>
      <c r="H276" t="s">
        <v>136</v>
      </c>
      <c r="I276">
        <v>0</v>
      </c>
      <c r="P276">
        <v>1</v>
      </c>
      <c r="Q276">
        <v>0</v>
      </c>
    </row>
    <row r="277" spans="1:17">
      <c r="A277" t="s">
        <v>122</v>
      </c>
      <c r="B277">
        <v>2020</v>
      </c>
      <c r="C277" t="s">
        <v>22</v>
      </c>
      <c r="D277" t="s">
        <v>1067</v>
      </c>
      <c r="E277" t="s">
        <v>167</v>
      </c>
      <c r="F277" t="s">
        <v>159</v>
      </c>
      <c r="G277" t="s">
        <v>1068</v>
      </c>
      <c r="H277" t="s">
        <v>132</v>
      </c>
      <c r="I277">
        <v>0</v>
      </c>
      <c r="P277">
        <v>1</v>
      </c>
      <c r="Q277">
        <v>0</v>
      </c>
    </row>
    <row r="278" spans="1:17">
      <c r="A278" t="s">
        <v>122</v>
      </c>
      <c r="B278">
        <v>2020</v>
      </c>
      <c r="C278" t="s">
        <v>22</v>
      </c>
      <c r="D278" t="s">
        <v>1067</v>
      </c>
      <c r="E278" t="s">
        <v>167</v>
      </c>
      <c r="F278" t="s">
        <v>159</v>
      </c>
      <c r="G278" t="s">
        <v>1068</v>
      </c>
      <c r="H278" t="s">
        <v>135</v>
      </c>
      <c r="I278">
        <v>0</v>
      </c>
      <c r="P278">
        <v>1</v>
      </c>
      <c r="Q278">
        <v>0</v>
      </c>
    </row>
    <row r="279" spans="1:17">
      <c r="A279" t="s">
        <v>122</v>
      </c>
      <c r="B279">
        <v>2020</v>
      </c>
      <c r="C279" t="s">
        <v>22</v>
      </c>
      <c r="D279" t="s">
        <v>1067</v>
      </c>
      <c r="E279" t="s">
        <v>167</v>
      </c>
      <c r="F279" t="s">
        <v>159</v>
      </c>
      <c r="G279" t="s">
        <v>1068</v>
      </c>
      <c r="H279" t="s">
        <v>136</v>
      </c>
      <c r="I279">
        <v>0</v>
      </c>
      <c r="P279">
        <v>1</v>
      </c>
      <c r="Q279">
        <v>0</v>
      </c>
    </row>
    <row r="280" spans="1:17">
      <c r="A280" t="s">
        <v>122</v>
      </c>
      <c r="B280">
        <v>2020</v>
      </c>
      <c r="C280" t="s">
        <v>22</v>
      </c>
      <c r="D280" t="s">
        <v>1067</v>
      </c>
      <c r="E280" t="s">
        <v>167</v>
      </c>
      <c r="F280" t="s">
        <v>126</v>
      </c>
      <c r="G280" t="s">
        <v>1068</v>
      </c>
      <c r="H280" t="s">
        <v>132</v>
      </c>
      <c r="I280">
        <v>0</v>
      </c>
      <c r="P280">
        <v>1</v>
      </c>
      <c r="Q280">
        <v>0</v>
      </c>
    </row>
    <row r="281" spans="1:17">
      <c r="A281" t="s">
        <v>122</v>
      </c>
      <c r="B281">
        <v>2020</v>
      </c>
      <c r="C281" t="s">
        <v>22</v>
      </c>
      <c r="D281" t="s">
        <v>1067</v>
      </c>
      <c r="E281" t="s">
        <v>167</v>
      </c>
      <c r="F281" t="s">
        <v>126</v>
      </c>
      <c r="G281" t="s">
        <v>1068</v>
      </c>
      <c r="H281" t="s">
        <v>135</v>
      </c>
      <c r="I281">
        <v>0</v>
      </c>
      <c r="P281">
        <v>1</v>
      </c>
      <c r="Q281">
        <v>0</v>
      </c>
    </row>
    <row r="282" spans="1:17">
      <c r="A282" t="s">
        <v>122</v>
      </c>
      <c r="B282">
        <v>2020</v>
      </c>
      <c r="C282" t="s">
        <v>22</v>
      </c>
      <c r="D282" t="s">
        <v>1067</v>
      </c>
      <c r="E282" t="s">
        <v>167</v>
      </c>
      <c r="F282" t="s">
        <v>126</v>
      </c>
      <c r="G282" t="s">
        <v>1068</v>
      </c>
      <c r="H282" t="s">
        <v>136</v>
      </c>
      <c r="I282">
        <v>0</v>
      </c>
      <c r="P282">
        <v>1</v>
      </c>
      <c r="Q282">
        <v>0</v>
      </c>
    </row>
    <row r="283" spans="1:17">
      <c r="A283" t="s">
        <v>122</v>
      </c>
      <c r="B283">
        <v>2020</v>
      </c>
      <c r="C283" t="s">
        <v>22</v>
      </c>
      <c r="D283" t="s">
        <v>1067</v>
      </c>
      <c r="E283" t="s">
        <v>167</v>
      </c>
      <c r="F283" t="s">
        <v>165</v>
      </c>
      <c r="G283" t="s">
        <v>1068</v>
      </c>
      <c r="H283" t="s">
        <v>132</v>
      </c>
      <c r="I283">
        <v>0</v>
      </c>
      <c r="P283">
        <v>1</v>
      </c>
      <c r="Q283">
        <v>0</v>
      </c>
    </row>
    <row r="284" spans="1:17">
      <c r="A284" t="s">
        <v>122</v>
      </c>
      <c r="B284">
        <v>2020</v>
      </c>
      <c r="C284" t="s">
        <v>22</v>
      </c>
      <c r="D284" t="s">
        <v>1067</v>
      </c>
      <c r="E284" t="s">
        <v>167</v>
      </c>
      <c r="F284" t="s">
        <v>165</v>
      </c>
      <c r="G284" t="s">
        <v>1068</v>
      </c>
      <c r="H284" t="s">
        <v>135</v>
      </c>
      <c r="I284">
        <v>0</v>
      </c>
      <c r="P284">
        <v>1</v>
      </c>
      <c r="Q284">
        <v>0</v>
      </c>
    </row>
    <row r="285" spans="1:17">
      <c r="A285" t="s">
        <v>122</v>
      </c>
      <c r="B285">
        <v>2020</v>
      </c>
      <c r="C285" t="s">
        <v>22</v>
      </c>
      <c r="D285" t="s">
        <v>1067</v>
      </c>
      <c r="E285" t="s">
        <v>167</v>
      </c>
      <c r="F285" t="s">
        <v>165</v>
      </c>
      <c r="G285" t="s">
        <v>1068</v>
      </c>
      <c r="H285" t="s">
        <v>136</v>
      </c>
      <c r="I285">
        <v>0</v>
      </c>
      <c r="P285">
        <v>1</v>
      </c>
      <c r="Q285">
        <v>0</v>
      </c>
    </row>
    <row r="286" spans="1:17">
      <c r="A286" t="s">
        <v>122</v>
      </c>
      <c r="B286">
        <v>2020</v>
      </c>
      <c r="C286" t="s">
        <v>22</v>
      </c>
      <c r="D286" t="s">
        <v>1067</v>
      </c>
      <c r="E286" t="s">
        <v>167</v>
      </c>
      <c r="F286" t="s">
        <v>166</v>
      </c>
      <c r="G286" t="s">
        <v>1068</v>
      </c>
      <c r="H286" t="s">
        <v>132</v>
      </c>
      <c r="I286">
        <v>0</v>
      </c>
      <c r="P286">
        <v>1</v>
      </c>
      <c r="Q286">
        <v>0</v>
      </c>
    </row>
    <row r="287" spans="1:17">
      <c r="A287" t="s">
        <v>122</v>
      </c>
      <c r="B287">
        <v>2020</v>
      </c>
      <c r="C287" t="s">
        <v>22</v>
      </c>
      <c r="D287" t="s">
        <v>1067</v>
      </c>
      <c r="E287" t="s">
        <v>167</v>
      </c>
      <c r="F287" t="s">
        <v>166</v>
      </c>
      <c r="G287" t="s">
        <v>1068</v>
      </c>
      <c r="H287" t="s">
        <v>135</v>
      </c>
      <c r="I287">
        <v>0</v>
      </c>
      <c r="P287">
        <v>1</v>
      </c>
      <c r="Q287">
        <v>0</v>
      </c>
    </row>
    <row r="288" spans="1:17">
      <c r="A288" t="s">
        <v>122</v>
      </c>
      <c r="B288">
        <v>2020</v>
      </c>
      <c r="C288" t="s">
        <v>22</v>
      </c>
      <c r="D288" t="s">
        <v>1067</v>
      </c>
      <c r="E288" t="s">
        <v>167</v>
      </c>
      <c r="F288" t="s">
        <v>166</v>
      </c>
      <c r="G288" t="s">
        <v>1068</v>
      </c>
      <c r="H288" t="s">
        <v>136</v>
      </c>
      <c r="I288">
        <v>0</v>
      </c>
      <c r="P288">
        <v>1</v>
      </c>
      <c r="Q288">
        <v>0</v>
      </c>
    </row>
    <row r="289" spans="1:17">
      <c r="A289" t="s">
        <v>122</v>
      </c>
      <c r="B289">
        <v>2020</v>
      </c>
      <c r="C289" t="s">
        <v>22</v>
      </c>
      <c r="D289" t="s">
        <v>1067</v>
      </c>
      <c r="E289" t="s">
        <v>167</v>
      </c>
      <c r="F289" t="s">
        <v>160</v>
      </c>
      <c r="G289" t="s">
        <v>1068</v>
      </c>
      <c r="H289" t="s">
        <v>132</v>
      </c>
      <c r="I289">
        <v>0</v>
      </c>
      <c r="P289">
        <v>1</v>
      </c>
      <c r="Q289">
        <v>0</v>
      </c>
    </row>
    <row r="290" spans="1:17">
      <c r="A290" t="s">
        <v>122</v>
      </c>
      <c r="B290">
        <v>2020</v>
      </c>
      <c r="C290" t="s">
        <v>22</v>
      </c>
      <c r="D290" t="s">
        <v>1067</v>
      </c>
      <c r="E290" t="s">
        <v>167</v>
      </c>
      <c r="F290" t="s">
        <v>160</v>
      </c>
      <c r="G290" t="s">
        <v>1068</v>
      </c>
      <c r="H290" t="s">
        <v>135</v>
      </c>
      <c r="I290">
        <v>0</v>
      </c>
      <c r="P290">
        <v>1</v>
      </c>
      <c r="Q290">
        <v>0</v>
      </c>
    </row>
    <row r="291" spans="1:17">
      <c r="A291" t="s">
        <v>122</v>
      </c>
      <c r="B291">
        <v>2020</v>
      </c>
      <c r="C291" t="s">
        <v>22</v>
      </c>
      <c r="D291" t="s">
        <v>1067</v>
      </c>
      <c r="E291" t="s">
        <v>167</v>
      </c>
      <c r="F291" t="s">
        <v>160</v>
      </c>
      <c r="G291" t="s">
        <v>1068</v>
      </c>
      <c r="H291" t="s">
        <v>136</v>
      </c>
      <c r="I291">
        <v>0</v>
      </c>
      <c r="P291">
        <v>1</v>
      </c>
      <c r="Q291">
        <v>0</v>
      </c>
    </row>
    <row r="292" spans="1:17">
      <c r="A292" t="s">
        <v>122</v>
      </c>
      <c r="B292">
        <v>2020</v>
      </c>
      <c r="C292" t="s">
        <v>24</v>
      </c>
      <c r="D292" t="s">
        <v>1067</v>
      </c>
      <c r="E292" t="s">
        <v>167</v>
      </c>
      <c r="F292" t="s">
        <v>164</v>
      </c>
      <c r="G292" t="s">
        <v>1068</v>
      </c>
      <c r="H292" t="s">
        <v>132</v>
      </c>
      <c r="I292">
        <v>0</v>
      </c>
      <c r="P292">
        <v>1</v>
      </c>
      <c r="Q292">
        <v>0</v>
      </c>
    </row>
    <row r="293" spans="1:17">
      <c r="A293" t="s">
        <v>122</v>
      </c>
      <c r="B293">
        <v>2020</v>
      </c>
      <c r="C293" t="s">
        <v>24</v>
      </c>
      <c r="D293" t="s">
        <v>1067</v>
      </c>
      <c r="E293" t="s">
        <v>167</v>
      </c>
      <c r="F293" t="s">
        <v>164</v>
      </c>
      <c r="G293" t="s">
        <v>1068</v>
      </c>
      <c r="H293" t="s">
        <v>135</v>
      </c>
      <c r="I293">
        <v>0</v>
      </c>
      <c r="P293">
        <v>1</v>
      </c>
      <c r="Q293">
        <v>0</v>
      </c>
    </row>
    <row r="294" spans="1:17">
      <c r="A294" t="s">
        <v>122</v>
      </c>
      <c r="B294">
        <v>2020</v>
      </c>
      <c r="C294" t="s">
        <v>24</v>
      </c>
      <c r="D294" t="s">
        <v>1067</v>
      </c>
      <c r="E294" t="s">
        <v>167</v>
      </c>
      <c r="F294" t="s">
        <v>164</v>
      </c>
      <c r="G294" t="s">
        <v>1068</v>
      </c>
      <c r="H294" t="s">
        <v>136</v>
      </c>
      <c r="I294">
        <v>0</v>
      </c>
      <c r="P294">
        <v>1</v>
      </c>
      <c r="Q294">
        <v>0</v>
      </c>
    </row>
    <row r="295" spans="1:17">
      <c r="A295" t="s">
        <v>122</v>
      </c>
      <c r="B295">
        <v>2020</v>
      </c>
      <c r="C295" t="s">
        <v>24</v>
      </c>
      <c r="D295" t="s">
        <v>1067</v>
      </c>
      <c r="E295" t="s">
        <v>167</v>
      </c>
      <c r="F295" t="s">
        <v>159</v>
      </c>
      <c r="G295" t="s">
        <v>1068</v>
      </c>
      <c r="H295" t="s">
        <v>132</v>
      </c>
      <c r="I295">
        <v>0</v>
      </c>
      <c r="P295">
        <v>1</v>
      </c>
      <c r="Q295">
        <v>0</v>
      </c>
    </row>
    <row r="296" spans="1:17">
      <c r="A296" t="s">
        <v>122</v>
      </c>
      <c r="B296">
        <v>2020</v>
      </c>
      <c r="C296" t="s">
        <v>24</v>
      </c>
      <c r="D296" t="s">
        <v>1067</v>
      </c>
      <c r="E296" t="s">
        <v>167</v>
      </c>
      <c r="F296" t="s">
        <v>159</v>
      </c>
      <c r="G296" t="s">
        <v>1068</v>
      </c>
      <c r="H296" t="s">
        <v>135</v>
      </c>
      <c r="I296">
        <v>0</v>
      </c>
      <c r="P296">
        <v>1</v>
      </c>
      <c r="Q296">
        <v>0</v>
      </c>
    </row>
    <row r="297" spans="1:17">
      <c r="A297" t="s">
        <v>122</v>
      </c>
      <c r="B297">
        <v>2020</v>
      </c>
      <c r="C297" t="s">
        <v>24</v>
      </c>
      <c r="D297" t="s">
        <v>1067</v>
      </c>
      <c r="E297" t="s">
        <v>167</v>
      </c>
      <c r="F297" t="s">
        <v>159</v>
      </c>
      <c r="G297" t="s">
        <v>1068</v>
      </c>
      <c r="H297" t="s">
        <v>136</v>
      </c>
      <c r="I297">
        <v>0</v>
      </c>
      <c r="P297">
        <v>1</v>
      </c>
      <c r="Q297">
        <v>0</v>
      </c>
    </row>
    <row r="298" spans="1:17">
      <c r="A298" t="s">
        <v>122</v>
      </c>
      <c r="B298">
        <v>2020</v>
      </c>
      <c r="C298" t="s">
        <v>24</v>
      </c>
      <c r="D298" t="s">
        <v>1067</v>
      </c>
      <c r="E298" t="s">
        <v>167</v>
      </c>
      <c r="F298" t="s">
        <v>126</v>
      </c>
      <c r="G298" t="s">
        <v>1068</v>
      </c>
      <c r="H298" t="s">
        <v>132</v>
      </c>
      <c r="I298">
        <v>0</v>
      </c>
      <c r="P298">
        <v>1</v>
      </c>
      <c r="Q298">
        <v>0</v>
      </c>
    </row>
    <row r="299" spans="1:17">
      <c r="A299" t="s">
        <v>122</v>
      </c>
      <c r="B299">
        <v>2020</v>
      </c>
      <c r="C299" t="s">
        <v>24</v>
      </c>
      <c r="D299" t="s">
        <v>1067</v>
      </c>
      <c r="E299" t="s">
        <v>167</v>
      </c>
      <c r="F299" t="s">
        <v>126</v>
      </c>
      <c r="G299" t="s">
        <v>1068</v>
      </c>
      <c r="H299" t="s">
        <v>135</v>
      </c>
      <c r="I299">
        <v>0</v>
      </c>
      <c r="P299">
        <v>1</v>
      </c>
      <c r="Q299">
        <v>0</v>
      </c>
    </row>
    <row r="300" spans="1:17">
      <c r="A300" t="s">
        <v>122</v>
      </c>
      <c r="B300">
        <v>2020</v>
      </c>
      <c r="C300" t="s">
        <v>24</v>
      </c>
      <c r="D300" t="s">
        <v>1067</v>
      </c>
      <c r="E300" t="s">
        <v>167</v>
      </c>
      <c r="F300" t="s">
        <v>126</v>
      </c>
      <c r="G300" t="s">
        <v>1068</v>
      </c>
      <c r="H300" t="s">
        <v>136</v>
      </c>
      <c r="I300">
        <v>0</v>
      </c>
      <c r="P300">
        <v>1</v>
      </c>
      <c r="Q300">
        <v>0</v>
      </c>
    </row>
    <row r="301" spans="1:17">
      <c r="A301" t="s">
        <v>122</v>
      </c>
      <c r="B301">
        <v>2020</v>
      </c>
      <c r="C301" t="s">
        <v>24</v>
      </c>
      <c r="D301" t="s">
        <v>1067</v>
      </c>
      <c r="E301" t="s">
        <v>167</v>
      </c>
      <c r="F301" t="s">
        <v>165</v>
      </c>
      <c r="G301" t="s">
        <v>1068</v>
      </c>
      <c r="H301" t="s">
        <v>132</v>
      </c>
      <c r="I301">
        <v>0</v>
      </c>
      <c r="P301">
        <v>1</v>
      </c>
      <c r="Q301">
        <v>0</v>
      </c>
    </row>
    <row r="302" spans="1:17">
      <c r="A302" t="s">
        <v>122</v>
      </c>
      <c r="B302">
        <v>2020</v>
      </c>
      <c r="C302" t="s">
        <v>24</v>
      </c>
      <c r="D302" t="s">
        <v>1067</v>
      </c>
      <c r="E302" t="s">
        <v>167</v>
      </c>
      <c r="F302" t="s">
        <v>165</v>
      </c>
      <c r="G302" t="s">
        <v>1068</v>
      </c>
      <c r="H302" t="s">
        <v>135</v>
      </c>
      <c r="I302">
        <v>0</v>
      </c>
      <c r="P302">
        <v>1</v>
      </c>
      <c r="Q302">
        <v>0</v>
      </c>
    </row>
    <row r="303" spans="1:17">
      <c r="A303" t="s">
        <v>122</v>
      </c>
      <c r="B303">
        <v>2020</v>
      </c>
      <c r="C303" t="s">
        <v>24</v>
      </c>
      <c r="D303" t="s">
        <v>1067</v>
      </c>
      <c r="E303" t="s">
        <v>167</v>
      </c>
      <c r="F303" t="s">
        <v>165</v>
      </c>
      <c r="G303" t="s">
        <v>1068</v>
      </c>
      <c r="H303" t="s">
        <v>136</v>
      </c>
      <c r="I303">
        <v>0</v>
      </c>
      <c r="P303">
        <v>1</v>
      </c>
      <c r="Q303">
        <v>0</v>
      </c>
    </row>
    <row r="304" spans="1:17">
      <c r="A304" t="s">
        <v>122</v>
      </c>
      <c r="B304">
        <v>2020</v>
      </c>
      <c r="C304" t="s">
        <v>24</v>
      </c>
      <c r="D304" t="s">
        <v>1067</v>
      </c>
      <c r="E304" t="s">
        <v>167</v>
      </c>
      <c r="F304" t="s">
        <v>166</v>
      </c>
      <c r="G304" t="s">
        <v>1068</v>
      </c>
      <c r="H304" t="s">
        <v>132</v>
      </c>
      <c r="I304">
        <v>0</v>
      </c>
      <c r="P304">
        <v>1</v>
      </c>
      <c r="Q304">
        <v>0</v>
      </c>
    </row>
    <row r="305" spans="1:17">
      <c r="A305" t="s">
        <v>122</v>
      </c>
      <c r="B305">
        <v>2020</v>
      </c>
      <c r="C305" t="s">
        <v>24</v>
      </c>
      <c r="D305" t="s">
        <v>1067</v>
      </c>
      <c r="E305" t="s">
        <v>167</v>
      </c>
      <c r="F305" t="s">
        <v>166</v>
      </c>
      <c r="G305" t="s">
        <v>1068</v>
      </c>
      <c r="H305" t="s">
        <v>135</v>
      </c>
      <c r="I305">
        <v>0</v>
      </c>
      <c r="P305">
        <v>1</v>
      </c>
      <c r="Q305">
        <v>0</v>
      </c>
    </row>
    <row r="306" spans="1:17">
      <c r="A306" t="s">
        <v>122</v>
      </c>
      <c r="B306">
        <v>2020</v>
      </c>
      <c r="C306" t="s">
        <v>24</v>
      </c>
      <c r="D306" t="s">
        <v>1067</v>
      </c>
      <c r="E306" t="s">
        <v>167</v>
      </c>
      <c r="F306" t="s">
        <v>166</v>
      </c>
      <c r="G306" t="s">
        <v>1068</v>
      </c>
      <c r="H306" t="s">
        <v>136</v>
      </c>
      <c r="I306">
        <v>0</v>
      </c>
      <c r="P306">
        <v>1</v>
      </c>
      <c r="Q306">
        <v>0</v>
      </c>
    </row>
    <row r="307" spans="1:17">
      <c r="A307" t="s">
        <v>122</v>
      </c>
      <c r="B307">
        <v>2020</v>
      </c>
      <c r="C307" t="s">
        <v>24</v>
      </c>
      <c r="D307" t="s">
        <v>1067</v>
      </c>
      <c r="E307" t="s">
        <v>167</v>
      </c>
      <c r="F307" t="s">
        <v>160</v>
      </c>
      <c r="G307" t="s">
        <v>1068</v>
      </c>
      <c r="H307" t="s">
        <v>132</v>
      </c>
      <c r="I307">
        <v>0</v>
      </c>
      <c r="P307">
        <v>1</v>
      </c>
      <c r="Q307">
        <v>0</v>
      </c>
    </row>
    <row r="308" spans="1:17">
      <c r="A308" t="s">
        <v>122</v>
      </c>
      <c r="B308">
        <v>2020</v>
      </c>
      <c r="C308" t="s">
        <v>24</v>
      </c>
      <c r="D308" t="s">
        <v>1067</v>
      </c>
      <c r="E308" t="s">
        <v>167</v>
      </c>
      <c r="F308" t="s">
        <v>160</v>
      </c>
      <c r="G308" t="s">
        <v>1068</v>
      </c>
      <c r="H308" t="s">
        <v>135</v>
      </c>
      <c r="I308">
        <v>0</v>
      </c>
      <c r="P308">
        <v>1</v>
      </c>
      <c r="Q308">
        <v>0</v>
      </c>
    </row>
    <row r="309" spans="1:17">
      <c r="A309" t="s">
        <v>122</v>
      </c>
      <c r="B309">
        <v>2020</v>
      </c>
      <c r="C309" t="s">
        <v>24</v>
      </c>
      <c r="D309" t="s">
        <v>1067</v>
      </c>
      <c r="E309" t="s">
        <v>167</v>
      </c>
      <c r="F309" t="s">
        <v>160</v>
      </c>
      <c r="G309" t="s">
        <v>1068</v>
      </c>
      <c r="H309" t="s">
        <v>136</v>
      </c>
      <c r="I309">
        <v>0</v>
      </c>
      <c r="P309">
        <v>1</v>
      </c>
      <c r="Q309">
        <v>0</v>
      </c>
    </row>
    <row r="310" spans="1:17">
      <c r="A310" t="s">
        <v>122</v>
      </c>
      <c r="B310">
        <v>2020</v>
      </c>
      <c r="C310" t="s">
        <v>14</v>
      </c>
      <c r="D310" t="s">
        <v>1062</v>
      </c>
      <c r="E310" t="s">
        <v>162</v>
      </c>
      <c r="F310" t="s">
        <v>164</v>
      </c>
      <c r="G310" t="s">
        <v>1063</v>
      </c>
      <c r="H310" t="s">
        <v>132</v>
      </c>
      <c r="I310">
        <v>0</v>
      </c>
      <c r="P310">
        <v>1</v>
      </c>
      <c r="Q310">
        <v>0</v>
      </c>
    </row>
    <row r="311" spans="1:17">
      <c r="A311" t="s">
        <v>122</v>
      </c>
      <c r="B311">
        <v>2020</v>
      </c>
      <c r="C311" t="s">
        <v>14</v>
      </c>
      <c r="D311" t="s">
        <v>1062</v>
      </c>
      <c r="E311" t="s">
        <v>162</v>
      </c>
      <c r="F311" t="s">
        <v>164</v>
      </c>
      <c r="G311" t="s">
        <v>1063</v>
      </c>
      <c r="H311" t="s">
        <v>135</v>
      </c>
      <c r="I311">
        <v>0</v>
      </c>
      <c r="P311">
        <v>1</v>
      </c>
      <c r="Q311">
        <v>0</v>
      </c>
    </row>
    <row r="312" spans="1:17">
      <c r="A312" t="s">
        <v>122</v>
      </c>
      <c r="B312">
        <v>2020</v>
      </c>
      <c r="C312" t="s">
        <v>14</v>
      </c>
      <c r="D312" t="s">
        <v>1062</v>
      </c>
      <c r="E312" t="s">
        <v>162</v>
      </c>
      <c r="F312" t="s">
        <v>164</v>
      </c>
      <c r="G312" t="s">
        <v>1063</v>
      </c>
      <c r="H312" t="s">
        <v>136</v>
      </c>
      <c r="I312">
        <v>0</v>
      </c>
      <c r="P312">
        <v>1</v>
      </c>
      <c r="Q312">
        <v>0</v>
      </c>
    </row>
    <row r="313" spans="1:17">
      <c r="A313" t="s">
        <v>122</v>
      </c>
      <c r="B313">
        <v>2020</v>
      </c>
      <c r="C313" t="s">
        <v>14</v>
      </c>
      <c r="D313" t="s">
        <v>1062</v>
      </c>
      <c r="E313" t="s">
        <v>162</v>
      </c>
      <c r="F313" t="s">
        <v>159</v>
      </c>
      <c r="G313" t="s">
        <v>1063</v>
      </c>
      <c r="H313" t="s">
        <v>132</v>
      </c>
      <c r="I313">
        <v>0</v>
      </c>
      <c r="P313">
        <v>1</v>
      </c>
      <c r="Q313">
        <v>0</v>
      </c>
    </row>
    <row r="314" spans="1:17">
      <c r="A314" t="s">
        <v>122</v>
      </c>
      <c r="B314">
        <v>2020</v>
      </c>
      <c r="C314" t="s">
        <v>14</v>
      </c>
      <c r="D314" t="s">
        <v>1062</v>
      </c>
      <c r="E314" t="s">
        <v>162</v>
      </c>
      <c r="F314" t="s">
        <v>159</v>
      </c>
      <c r="G314" t="s">
        <v>1063</v>
      </c>
      <c r="H314" t="s">
        <v>135</v>
      </c>
      <c r="I314">
        <v>0</v>
      </c>
      <c r="P314">
        <v>1</v>
      </c>
      <c r="Q314">
        <v>0</v>
      </c>
    </row>
    <row r="315" spans="1:17">
      <c r="A315" t="s">
        <v>122</v>
      </c>
      <c r="B315">
        <v>2020</v>
      </c>
      <c r="C315" t="s">
        <v>14</v>
      </c>
      <c r="D315" t="s">
        <v>1062</v>
      </c>
      <c r="E315" t="s">
        <v>162</v>
      </c>
      <c r="F315" t="s">
        <v>159</v>
      </c>
      <c r="G315" t="s">
        <v>1063</v>
      </c>
      <c r="H315" t="s">
        <v>136</v>
      </c>
      <c r="I315">
        <v>0</v>
      </c>
      <c r="P315">
        <v>1</v>
      </c>
      <c r="Q315">
        <v>0</v>
      </c>
    </row>
    <row r="316" spans="1:17">
      <c r="A316" t="s">
        <v>122</v>
      </c>
      <c r="B316">
        <v>2020</v>
      </c>
      <c r="C316" t="s">
        <v>14</v>
      </c>
      <c r="D316" t="s">
        <v>1062</v>
      </c>
      <c r="E316" t="s">
        <v>162</v>
      </c>
      <c r="F316" t="s">
        <v>126</v>
      </c>
      <c r="G316" t="s">
        <v>1063</v>
      </c>
      <c r="H316" t="s">
        <v>132</v>
      </c>
      <c r="I316">
        <v>0</v>
      </c>
      <c r="P316">
        <v>1</v>
      </c>
      <c r="Q316">
        <v>0</v>
      </c>
    </row>
    <row r="317" spans="1:17">
      <c r="A317" t="s">
        <v>122</v>
      </c>
      <c r="B317">
        <v>2020</v>
      </c>
      <c r="C317" t="s">
        <v>14</v>
      </c>
      <c r="D317" t="s">
        <v>1062</v>
      </c>
      <c r="E317" t="s">
        <v>162</v>
      </c>
      <c r="F317" t="s">
        <v>126</v>
      </c>
      <c r="G317" t="s">
        <v>1063</v>
      </c>
      <c r="H317" t="s">
        <v>135</v>
      </c>
      <c r="I317">
        <v>0</v>
      </c>
      <c r="P317">
        <v>1</v>
      </c>
      <c r="Q317">
        <v>0</v>
      </c>
    </row>
    <row r="318" spans="1:17">
      <c r="A318" t="s">
        <v>122</v>
      </c>
      <c r="B318">
        <v>2020</v>
      </c>
      <c r="C318" t="s">
        <v>14</v>
      </c>
      <c r="D318" t="s">
        <v>1062</v>
      </c>
      <c r="E318" t="s">
        <v>162</v>
      </c>
      <c r="F318" t="s">
        <v>126</v>
      </c>
      <c r="G318" t="s">
        <v>1063</v>
      </c>
      <c r="H318" t="s">
        <v>136</v>
      </c>
      <c r="I318">
        <v>0</v>
      </c>
      <c r="P318">
        <v>1</v>
      </c>
      <c r="Q318">
        <v>0</v>
      </c>
    </row>
    <row r="319" spans="1:17">
      <c r="A319" t="s">
        <v>122</v>
      </c>
      <c r="B319">
        <v>2020</v>
      </c>
      <c r="C319" t="s">
        <v>14</v>
      </c>
      <c r="D319" t="s">
        <v>1062</v>
      </c>
      <c r="E319" t="s">
        <v>162</v>
      </c>
      <c r="F319" t="s">
        <v>165</v>
      </c>
      <c r="G319" t="s">
        <v>1063</v>
      </c>
      <c r="H319" t="s">
        <v>132</v>
      </c>
      <c r="I319">
        <v>0</v>
      </c>
      <c r="P319">
        <v>1</v>
      </c>
      <c r="Q319">
        <v>0</v>
      </c>
    </row>
    <row r="320" spans="1:17">
      <c r="A320" t="s">
        <v>122</v>
      </c>
      <c r="B320">
        <v>2020</v>
      </c>
      <c r="C320" t="s">
        <v>14</v>
      </c>
      <c r="D320" t="s">
        <v>1062</v>
      </c>
      <c r="E320" t="s">
        <v>162</v>
      </c>
      <c r="F320" t="s">
        <v>165</v>
      </c>
      <c r="G320" t="s">
        <v>1063</v>
      </c>
      <c r="H320" t="s">
        <v>135</v>
      </c>
      <c r="I320">
        <v>0</v>
      </c>
      <c r="P320">
        <v>1</v>
      </c>
      <c r="Q320">
        <v>0</v>
      </c>
    </row>
    <row r="321" spans="1:17">
      <c r="A321" t="s">
        <v>122</v>
      </c>
      <c r="B321">
        <v>2020</v>
      </c>
      <c r="C321" t="s">
        <v>14</v>
      </c>
      <c r="D321" t="s">
        <v>1062</v>
      </c>
      <c r="E321" t="s">
        <v>162</v>
      </c>
      <c r="F321" t="s">
        <v>165</v>
      </c>
      <c r="G321" t="s">
        <v>1063</v>
      </c>
      <c r="H321" t="s">
        <v>136</v>
      </c>
      <c r="I321">
        <v>0</v>
      </c>
      <c r="P321">
        <v>1</v>
      </c>
      <c r="Q321">
        <v>0</v>
      </c>
    </row>
    <row r="322" spans="1:17">
      <c r="A322" t="s">
        <v>122</v>
      </c>
      <c r="B322">
        <v>2020</v>
      </c>
      <c r="C322" t="s">
        <v>14</v>
      </c>
      <c r="D322" t="s">
        <v>1062</v>
      </c>
      <c r="E322" t="s">
        <v>162</v>
      </c>
      <c r="F322" t="s">
        <v>166</v>
      </c>
      <c r="G322" t="s">
        <v>1063</v>
      </c>
      <c r="H322" t="s">
        <v>132</v>
      </c>
      <c r="I322">
        <v>0</v>
      </c>
      <c r="P322">
        <v>1</v>
      </c>
      <c r="Q322">
        <v>0</v>
      </c>
    </row>
    <row r="323" spans="1:17">
      <c r="A323" t="s">
        <v>122</v>
      </c>
      <c r="B323">
        <v>2020</v>
      </c>
      <c r="C323" t="s">
        <v>14</v>
      </c>
      <c r="D323" t="s">
        <v>1062</v>
      </c>
      <c r="E323" t="s">
        <v>162</v>
      </c>
      <c r="F323" t="s">
        <v>166</v>
      </c>
      <c r="G323" t="s">
        <v>1063</v>
      </c>
      <c r="H323" t="s">
        <v>135</v>
      </c>
      <c r="I323">
        <v>0</v>
      </c>
      <c r="P323">
        <v>1</v>
      </c>
      <c r="Q323">
        <v>0</v>
      </c>
    </row>
    <row r="324" spans="1:17">
      <c r="A324" t="s">
        <v>122</v>
      </c>
      <c r="B324">
        <v>2020</v>
      </c>
      <c r="C324" t="s">
        <v>14</v>
      </c>
      <c r="D324" t="s">
        <v>1062</v>
      </c>
      <c r="E324" t="s">
        <v>162</v>
      </c>
      <c r="F324" t="s">
        <v>166</v>
      </c>
      <c r="G324" t="s">
        <v>1063</v>
      </c>
      <c r="H324" t="s">
        <v>136</v>
      </c>
      <c r="I324">
        <v>0</v>
      </c>
      <c r="P324">
        <v>1</v>
      </c>
      <c r="Q324">
        <v>0</v>
      </c>
    </row>
    <row r="325" spans="1:17">
      <c r="A325" t="s">
        <v>122</v>
      </c>
      <c r="B325">
        <v>2020</v>
      </c>
      <c r="C325" t="s">
        <v>14</v>
      </c>
      <c r="D325" t="s">
        <v>1062</v>
      </c>
      <c r="E325" t="s">
        <v>162</v>
      </c>
      <c r="F325" t="s">
        <v>160</v>
      </c>
      <c r="G325" t="s">
        <v>1063</v>
      </c>
      <c r="H325" t="s">
        <v>132</v>
      </c>
      <c r="I325">
        <v>0</v>
      </c>
      <c r="P325">
        <v>1</v>
      </c>
      <c r="Q325">
        <v>0</v>
      </c>
    </row>
    <row r="326" spans="1:17">
      <c r="A326" t="s">
        <v>122</v>
      </c>
      <c r="B326">
        <v>2020</v>
      </c>
      <c r="C326" t="s">
        <v>14</v>
      </c>
      <c r="D326" t="s">
        <v>1062</v>
      </c>
      <c r="E326" t="s">
        <v>162</v>
      </c>
      <c r="F326" t="s">
        <v>160</v>
      </c>
      <c r="G326" t="s">
        <v>1063</v>
      </c>
      <c r="H326" t="s">
        <v>135</v>
      </c>
      <c r="I326">
        <v>0</v>
      </c>
      <c r="P326">
        <v>1</v>
      </c>
      <c r="Q326">
        <v>0</v>
      </c>
    </row>
    <row r="327" spans="1:17">
      <c r="A327" t="s">
        <v>122</v>
      </c>
      <c r="B327">
        <v>2020</v>
      </c>
      <c r="C327" t="s">
        <v>14</v>
      </c>
      <c r="D327" t="s">
        <v>1062</v>
      </c>
      <c r="E327" t="s">
        <v>162</v>
      </c>
      <c r="F327" t="s">
        <v>160</v>
      </c>
      <c r="G327" t="s">
        <v>1063</v>
      </c>
      <c r="H327" t="s">
        <v>136</v>
      </c>
      <c r="I327">
        <v>0</v>
      </c>
      <c r="P327">
        <v>1</v>
      </c>
      <c r="Q327">
        <v>0</v>
      </c>
    </row>
    <row r="328" spans="1:17">
      <c r="A328" t="s">
        <v>122</v>
      </c>
      <c r="B328">
        <v>2020</v>
      </c>
      <c r="C328" t="s">
        <v>15</v>
      </c>
      <c r="D328" t="s">
        <v>1062</v>
      </c>
      <c r="E328" t="s">
        <v>162</v>
      </c>
      <c r="F328" t="s">
        <v>164</v>
      </c>
      <c r="G328" t="s">
        <v>1063</v>
      </c>
      <c r="H328" t="s">
        <v>132</v>
      </c>
      <c r="I328">
        <v>0</v>
      </c>
      <c r="P328">
        <v>1</v>
      </c>
      <c r="Q328">
        <v>0</v>
      </c>
    </row>
    <row r="329" spans="1:17">
      <c r="A329" t="s">
        <v>122</v>
      </c>
      <c r="B329">
        <v>2020</v>
      </c>
      <c r="C329" t="s">
        <v>15</v>
      </c>
      <c r="D329" t="s">
        <v>1062</v>
      </c>
      <c r="E329" t="s">
        <v>162</v>
      </c>
      <c r="F329" t="s">
        <v>164</v>
      </c>
      <c r="G329" t="s">
        <v>1063</v>
      </c>
      <c r="H329" t="s">
        <v>135</v>
      </c>
      <c r="I329">
        <v>3913159882.2024899</v>
      </c>
      <c r="P329">
        <v>1</v>
      </c>
      <c r="Q329">
        <v>3913159882.2024899</v>
      </c>
    </row>
    <row r="330" spans="1:17">
      <c r="A330" t="s">
        <v>122</v>
      </c>
      <c r="B330">
        <v>2020</v>
      </c>
      <c r="C330" t="s">
        <v>15</v>
      </c>
      <c r="D330" t="s">
        <v>1062</v>
      </c>
      <c r="E330" t="s">
        <v>162</v>
      </c>
      <c r="F330" t="s">
        <v>164</v>
      </c>
      <c r="G330" t="s">
        <v>1063</v>
      </c>
      <c r="H330" t="s">
        <v>136</v>
      </c>
      <c r="I330">
        <v>404848820.837111</v>
      </c>
      <c r="P330">
        <v>1</v>
      </c>
      <c r="Q330">
        <v>404848820.837111</v>
      </c>
    </row>
    <row r="331" spans="1:17">
      <c r="A331" t="s">
        <v>122</v>
      </c>
      <c r="B331">
        <v>2020</v>
      </c>
      <c r="C331" t="s">
        <v>15</v>
      </c>
      <c r="D331" t="s">
        <v>1062</v>
      </c>
      <c r="E331" t="s">
        <v>162</v>
      </c>
      <c r="F331" t="s">
        <v>159</v>
      </c>
      <c r="G331" t="s">
        <v>1063</v>
      </c>
      <c r="H331" t="s">
        <v>132</v>
      </c>
      <c r="I331">
        <v>0</v>
      </c>
      <c r="P331">
        <v>1</v>
      </c>
      <c r="Q331">
        <v>0</v>
      </c>
    </row>
    <row r="332" spans="1:17">
      <c r="A332" t="s">
        <v>122</v>
      </c>
      <c r="B332">
        <v>2020</v>
      </c>
      <c r="C332" t="s">
        <v>15</v>
      </c>
      <c r="D332" t="s">
        <v>1062</v>
      </c>
      <c r="E332" t="s">
        <v>162</v>
      </c>
      <c r="F332" t="s">
        <v>159</v>
      </c>
      <c r="G332" t="s">
        <v>1063</v>
      </c>
      <c r="H332" t="s">
        <v>135</v>
      </c>
      <c r="I332">
        <v>1634016854.2375901</v>
      </c>
      <c r="P332">
        <v>1</v>
      </c>
      <c r="Q332">
        <v>1634016854.2375901</v>
      </c>
    </row>
    <row r="333" spans="1:17">
      <c r="A333" t="s">
        <v>122</v>
      </c>
      <c r="B333">
        <v>2020</v>
      </c>
      <c r="C333" t="s">
        <v>15</v>
      </c>
      <c r="D333" t="s">
        <v>1062</v>
      </c>
      <c r="E333" t="s">
        <v>162</v>
      </c>
      <c r="F333" t="s">
        <v>159</v>
      </c>
      <c r="G333" t="s">
        <v>1063</v>
      </c>
      <c r="H333" t="s">
        <v>136</v>
      </c>
      <c r="I333">
        <v>169052585.78234199</v>
      </c>
      <c r="P333">
        <v>1</v>
      </c>
      <c r="Q333">
        <v>169052585.78234199</v>
      </c>
    </row>
    <row r="334" spans="1:17">
      <c r="A334" t="s">
        <v>122</v>
      </c>
      <c r="B334">
        <v>2020</v>
      </c>
      <c r="C334" t="s">
        <v>15</v>
      </c>
      <c r="D334" t="s">
        <v>1062</v>
      </c>
      <c r="E334" t="s">
        <v>162</v>
      </c>
      <c r="F334" t="s">
        <v>126</v>
      </c>
      <c r="G334" t="s">
        <v>1063</v>
      </c>
      <c r="H334" t="s">
        <v>132</v>
      </c>
      <c r="I334">
        <v>0</v>
      </c>
      <c r="P334">
        <v>1</v>
      </c>
      <c r="Q334">
        <v>0</v>
      </c>
    </row>
    <row r="335" spans="1:17">
      <c r="A335" t="s">
        <v>122</v>
      </c>
      <c r="B335">
        <v>2020</v>
      </c>
      <c r="C335" t="s">
        <v>15</v>
      </c>
      <c r="D335" t="s">
        <v>1062</v>
      </c>
      <c r="E335" t="s">
        <v>162</v>
      </c>
      <c r="F335" t="s">
        <v>126</v>
      </c>
      <c r="G335" t="s">
        <v>1063</v>
      </c>
      <c r="H335" t="s">
        <v>135</v>
      </c>
      <c r="I335">
        <v>0</v>
      </c>
      <c r="P335">
        <v>1</v>
      </c>
      <c r="Q335">
        <v>0</v>
      </c>
    </row>
    <row r="336" spans="1:17">
      <c r="A336" t="s">
        <v>122</v>
      </c>
      <c r="B336">
        <v>2020</v>
      </c>
      <c r="C336" t="s">
        <v>15</v>
      </c>
      <c r="D336" t="s">
        <v>1062</v>
      </c>
      <c r="E336" t="s">
        <v>162</v>
      </c>
      <c r="F336" t="s">
        <v>126</v>
      </c>
      <c r="G336" t="s">
        <v>1063</v>
      </c>
      <c r="H336" t="s">
        <v>136</v>
      </c>
      <c r="I336">
        <v>0</v>
      </c>
      <c r="P336">
        <v>1</v>
      </c>
      <c r="Q336">
        <v>0</v>
      </c>
    </row>
    <row r="337" spans="1:17">
      <c r="A337" t="s">
        <v>122</v>
      </c>
      <c r="B337">
        <v>2020</v>
      </c>
      <c r="C337" t="s">
        <v>15</v>
      </c>
      <c r="D337" t="s">
        <v>1062</v>
      </c>
      <c r="E337" t="s">
        <v>162</v>
      </c>
      <c r="F337" t="s">
        <v>165</v>
      </c>
      <c r="G337" t="s">
        <v>1063</v>
      </c>
      <c r="H337" t="s">
        <v>132</v>
      </c>
      <c r="I337">
        <v>0</v>
      </c>
      <c r="P337">
        <v>1</v>
      </c>
      <c r="Q337">
        <v>0</v>
      </c>
    </row>
    <row r="338" spans="1:17">
      <c r="A338" t="s">
        <v>122</v>
      </c>
      <c r="B338">
        <v>2020</v>
      </c>
      <c r="C338" t="s">
        <v>15</v>
      </c>
      <c r="D338" t="s">
        <v>1062</v>
      </c>
      <c r="E338" t="s">
        <v>162</v>
      </c>
      <c r="F338" t="s">
        <v>165</v>
      </c>
      <c r="G338" t="s">
        <v>1063</v>
      </c>
      <c r="H338" t="s">
        <v>135</v>
      </c>
      <c r="I338">
        <v>14422259590.9655</v>
      </c>
      <c r="P338">
        <v>1</v>
      </c>
      <c r="Q338">
        <v>14422259590.9655</v>
      </c>
    </row>
    <row r="339" spans="1:17">
      <c r="A339" t="s">
        <v>122</v>
      </c>
      <c r="B339">
        <v>2020</v>
      </c>
      <c r="C339" t="s">
        <v>15</v>
      </c>
      <c r="D339" t="s">
        <v>1062</v>
      </c>
      <c r="E339" t="s">
        <v>162</v>
      </c>
      <c r="F339" t="s">
        <v>165</v>
      </c>
      <c r="G339" t="s">
        <v>1063</v>
      </c>
      <c r="H339" t="s">
        <v>136</v>
      </c>
      <c r="I339">
        <v>1492102281.78123</v>
      </c>
      <c r="P339">
        <v>1</v>
      </c>
      <c r="Q339">
        <v>1492102281.78123</v>
      </c>
    </row>
    <row r="340" spans="1:17">
      <c r="A340" t="s">
        <v>122</v>
      </c>
      <c r="B340">
        <v>2020</v>
      </c>
      <c r="C340" t="s">
        <v>15</v>
      </c>
      <c r="D340" t="s">
        <v>1062</v>
      </c>
      <c r="E340" t="s">
        <v>162</v>
      </c>
      <c r="F340" t="s">
        <v>166</v>
      </c>
      <c r="G340" t="s">
        <v>1063</v>
      </c>
      <c r="H340" t="s">
        <v>132</v>
      </c>
      <c r="I340">
        <v>0</v>
      </c>
      <c r="P340">
        <v>1</v>
      </c>
      <c r="Q340">
        <v>0</v>
      </c>
    </row>
    <row r="341" spans="1:17">
      <c r="A341" t="s">
        <v>122</v>
      </c>
      <c r="B341">
        <v>2020</v>
      </c>
      <c r="C341" t="s">
        <v>15</v>
      </c>
      <c r="D341" t="s">
        <v>1062</v>
      </c>
      <c r="E341" t="s">
        <v>162</v>
      </c>
      <c r="F341" t="s">
        <v>166</v>
      </c>
      <c r="G341" t="s">
        <v>1063</v>
      </c>
      <c r="H341" t="s">
        <v>135</v>
      </c>
      <c r="I341">
        <v>0</v>
      </c>
      <c r="P341">
        <v>1</v>
      </c>
      <c r="Q341">
        <v>0</v>
      </c>
    </row>
    <row r="342" spans="1:17">
      <c r="A342" t="s">
        <v>122</v>
      </c>
      <c r="B342">
        <v>2020</v>
      </c>
      <c r="C342" t="s">
        <v>15</v>
      </c>
      <c r="D342" t="s">
        <v>1062</v>
      </c>
      <c r="E342" t="s">
        <v>162</v>
      </c>
      <c r="F342" t="s">
        <v>166</v>
      </c>
      <c r="G342" t="s">
        <v>1063</v>
      </c>
      <c r="H342" t="s">
        <v>136</v>
      </c>
      <c r="I342">
        <v>0</v>
      </c>
      <c r="P342">
        <v>1</v>
      </c>
      <c r="Q342">
        <v>0</v>
      </c>
    </row>
    <row r="343" spans="1:17">
      <c r="A343" t="s">
        <v>122</v>
      </c>
      <c r="B343">
        <v>2020</v>
      </c>
      <c r="C343" t="s">
        <v>15</v>
      </c>
      <c r="D343" t="s">
        <v>1062</v>
      </c>
      <c r="E343" t="s">
        <v>162</v>
      </c>
      <c r="F343" t="s">
        <v>160</v>
      </c>
      <c r="G343" t="s">
        <v>1063</v>
      </c>
      <c r="H343" t="s">
        <v>132</v>
      </c>
      <c r="I343">
        <v>0</v>
      </c>
      <c r="P343">
        <v>1</v>
      </c>
      <c r="Q343">
        <v>0</v>
      </c>
    </row>
    <row r="344" spans="1:17">
      <c r="A344" t="s">
        <v>122</v>
      </c>
      <c r="B344">
        <v>2020</v>
      </c>
      <c r="C344" t="s">
        <v>15</v>
      </c>
      <c r="D344" t="s">
        <v>1062</v>
      </c>
      <c r="E344" t="s">
        <v>162</v>
      </c>
      <c r="F344" t="s">
        <v>160</v>
      </c>
      <c r="G344" t="s">
        <v>1063</v>
      </c>
      <c r="H344" t="s">
        <v>135</v>
      </c>
      <c r="I344">
        <v>1069473.00108964</v>
      </c>
      <c r="P344">
        <v>1</v>
      </c>
      <c r="Q344">
        <v>1069473.00108964</v>
      </c>
    </row>
    <row r="345" spans="1:17">
      <c r="A345" t="s">
        <v>122</v>
      </c>
      <c r="B345">
        <v>2020</v>
      </c>
      <c r="C345" t="s">
        <v>15</v>
      </c>
      <c r="D345" t="s">
        <v>1062</v>
      </c>
      <c r="E345" t="s">
        <v>162</v>
      </c>
      <c r="F345" t="s">
        <v>160</v>
      </c>
      <c r="G345" t="s">
        <v>1063</v>
      </c>
      <c r="H345" t="s">
        <v>136</v>
      </c>
      <c r="I345">
        <v>110645.84541446601</v>
      </c>
      <c r="P345">
        <v>1</v>
      </c>
      <c r="Q345">
        <v>110645.84541446601</v>
      </c>
    </row>
    <row r="346" spans="1:17">
      <c r="A346" t="s">
        <v>122</v>
      </c>
      <c r="B346">
        <v>2020</v>
      </c>
      <c r="C346" t="s">
        <v>156</v>
      </c>
      <c r="D346" t="s">
        <v>1066</v>
      </c>
      <c r="E346" t="s">
        <v>167</v>
      </c>
      <c r="F346" t="s">
        <v>164</v>
      </c>
      <c r="G346" t="s">
        <v>158</v>
      </c>
      <c r="H346" t="s">
        <v>132</v>
      </c>
      <c r="I346">
        <v>0</v>
      </c>
      <c r="P346">
        <v>1</v>
      </c>
      <c r="Q346">
        <v>0</v>
      </c>
    </row>
    <row r="347" spans="1:17">
      <c r="A347" t="s">
        <v>122</v>
      </c>
      <c r="B347">
        <v>2020</v>
      </c>
      <c r="C347" t="s">
        <v>156</v>
      </c>
      <c r="D347" t="s">
        <v>1066</v>
      </c>
      <c r="E347" t="s">
        <v>167</v>
      </c>
      <c r="F347" t="s">
        <v>164</v>
      </c>
      <c r="G347" t="s">
        <v>158</v>
      </c>
      <c r="H347" t="s">
        <v>135</v>
      </c>
      <c r="I347">
        <v>0</v>
      </c>
      <c r="P347">
        <v>1</v>
      </c>
      <c r="Q347">
        <v>0</v>
      </c>
    </row>
    <row r="348" spans="1:17">
      <c r="A348" t="s">
        <v>122</v>
      </c>
      <c r="B348">
        <v>2020</v>
      </c>
      <c r="C348" t="s">
        <v>156</v>
      </c>
      <c r="D348" t="s">
        <v>1066</v>
      </c>
      <c r="E348" t="s">
        <v>167</v>
      </c>
      <c r="F348" t="s">
        <v>164</v>
      </c>
      <c r="G348" t="s">
        <v>158</v>
      </c>
      <c r="H348" t="s">
        <v>136</v>
      </c>
      <c r="I348">
        <v>0</v>
      </c>
      <c r="P348">
        <v>1</v>
      </c>
      <c r="Q348">
        <v>0</v>
      </c>
    </row>
    <row r="349" spans="1:17">
      <c r="A349" t="s">
        <v>122</v>
      </c>
      <c r="B349">
        <v>2020</v>
      </c>
      <c r="C349" t="s">
        <v>156</v>
      </c>
      <c r="D349" t="s">
        <v>1066</v>
      </c>
      <c r="E349" t="s">
        <v>167</v>
      </c>
      <c r="F349" t="s">
        <v>159</v>
      </c>
      <c r="G349" t="s">
        <v>158</v>
      </c>
      <c r="H349" t="s">
        <v>132</v>
      </c>
      <c r="I349">
        <v>0</v>
      </c>
      <c r="P349">
        <v>1</v>
      </c>
      <c r="Q349">
        <v>0</v>
      </c>
    </row>
    <row r="350" spans="1:17">
      <c r="A350" t="s">
        <v>122</v>
      </c>
      <c r="B350">
        <v>2020</v>
      </c>
      <c r="C350" t="s">
        <v>156</v>
      </c>
      <c r="D350" t="s">
        <v>1066</v>
      </c>
      <c r="E350" t="s">
        <v>167</v>
      </c>
      <c r="F350" t="s">
        <v>159</v>
      </c>
      <c r="G350" t="s">
        <v>158</v>
      </c>
      <c r="H350" t="s">
        <v>135</v>
      </c>
      <c r="I350">
        <v>0</v>
      </c>
      <c r="P350">
        <v>1</v>
      </c>
      <c r="Q350">
        <v>0</v>
      </c>
    </row>
    <row r="351" spans="1:17">
      <c r="A351" t="s">
        <v>122</v>
      </c>
      <c r="B351">
        <v>2020</v>
      </c>
      <c r="C351" t="s">
        <v>156</v>
      </c>
      <c r="D351" t="s">
        <v>1066</v>
      </c>
      <c r="E351" t="s">
        <v>167</v>
      </c>
      <c r="F351" t="s">
        <v>159</v>
      </c>
      <c r="G351" t="s">
        <v>158</v>
      </c>
      <c r="H351" t="s">
        <v>136</v>
      </c>
      <c r="I351">
        <v>0</v>
      </c>
      <c r="P351">
        <v>1</v>
      </c>
      <c r="Q351">
        <v>0</v>
      </c>
    </row>
    <row r="352" spans="1:17">
      <c r="A352" t="s">
        <v>122</v>
      </c>
      <c r="B352">
        <v>2020</v>
      </c>
      <c r="C352" t="s">
        <v>156</v>
      </c>
      <c r="D352" t="s">
        <v>1066</v>
      </c>
      <c r="E352" t="s">
        <v>167</v>
      </c>
      <c r="F352" t="s">
        <v>126</v>
      </c>
      <c r="G352" t="s">
        <v>158</v>
      </c>
      <c r="H352" t="s">
        <v>132</v>
      </c>
      <c r="I352">
        <v>0</v>
      </c>
      <c r="P352">
        <v>1</v>
      </c>
      <c r="Q352">
        <v>0</v>
      </c>
    </row>
    <row r="353" spans="1:17">
      <c r="A353" t="s">
        <v>122</v>
      </c>
      <c r="B353">
        <v>2020</v>
      </c>
      <c r="C353" t="s">
        <v>156</v>
      </c>
      <c r="D353" t="s">
        <v>1066</v>
      </c>
      <c r="E353" t="s">
        <v>167</v>
      </c>
      <c r="F353" t="s">
        <v>126</v>
      </c>
      <c r="G353" t="s">
        <v>158</v>
      </c>
      <c r="H353" t="s">
        <v>135</v>
      </c>
      <c r="I353">
        <v>0</v>
      </c>
      <c r="P353">
        <v>1</v>
      </c>
      <c r="Q353">
        <v>0</v>
      </c>
    </row>
    <row r="354" spans="1:17">
      <c r="A354" t="s">
        <v>122</v>
      </c>
      <c r="B354">
        <v>2020</v>
      </c>
      <c r="C354" t="s">
        <v>156</v>
      </c>
      <c r="D354" t="s">
        <v>1066</v>
      </c>
      <c r="E354" t="s">
        <v>167</v>
      </c>
      <c r="F354" t="s">
        <v>126</v>
      </c>
      <c r="G354" t="s">
        <v>158</v>
      </c>
      <c r="H354" t="s">
        <v>136</v>
      </c>
      <c r="I354">
        <v>0</v>
      </c>
      <c r="P354">
        <v>1</v>
      </c>
      <c r="Q354">
        <v>0</v>
      </c>
    </row>
    <row r="355" spans="1:17">
      <c r="A355" t="s">
        <v>122</v>
      </c>
      <c r="B355">
        <v>2020</v>
      </c>
      <c r="C355" t="s">
        <v>156</v>
      </c>
      <c r="D355" t="s">
        <v>1066</v>
      </c>
      <c r="E355" t="s">
        <v>167</v>
      </c>
      <c r="F355" t="s">
        <v>165</v>
      </c>
      <c r="G355" t="s">
        <v>158</v>
      </c>
      <c r="H355" t="s">
        <v>132</v>
      </c>
      <c r="I355">
        <v>0</v>
      </c>
      <c r="P355">
        <v>1</v>
      </c>
      <c r="Q355">
        <v>0</v>
      </c>
    </row>
    <row r="356" spans="1:17">
      <c r="A356" t="s">
        <v>122</v>
      </c>
      <c r="B356">
        <v>2020</v>
      </c>
      <c r="C356" t="s">
        <v>156</v>
      </c>
      <c r="D356" t="s">
        <v>1066</v>
      </c>
      <c r="E356" t="s">
        <v>167</v>
      </c>
      <c r="F356" t="s">
        <v>165</v>
      </c>
      <c r="G356" t="s">
        <v>158</v>
      </c>
      <c r="H356" t="s">
        <v>135</v>
      </c>
      <c r="I356">
        <v>0</v>
      </c>
      <c r="P356">
        <v>1</v>
      </c>
      <c r="Q356">
        <v>0</v>
      </c>
    </row>
    <row r="357" spans="1:17">
      <c r="A357" t="s">
        <v>122</v>
      </c>
      <c r="B357">
        <v>2020</v>
      </c>
      <c r="C357" t="s">
        <v>156</v>
      </c>
      <c r="D357" t="s">
        <v>1066</v>
      </c>
      <c r="E357" t="s">
        <v>167</v>
      </c>
      <c r="F357" t="s">
        <v>165</v>
      </c>
      <c r="G357" t="s">
        <v>158</v>
      </c>
      <c r="H357" t="s">
        <v>136</v>
      </c>
      <c r="I357">
        <v>0</v>
      </c>
      <c r="P357">
        <v>1</v>
      </c>
      <c r="Q357">
        <v>0</v>
      </c>
    </row>
    <row r="358" spans="1:17">
      <c r="A358" t="s">
        <v>122</v>
      </c>
      <c r="B358">
        <v>2020</v>
      </c>
      <c r="C358" t="s">
        <v>156</v>
      </c>
      <c r="D358" t="s">
        <v>1066</v>
      </c>
      <c r="E358" t="s">
        <v>167</v>
      </c>
      <c r="F358" t="s">
        <v>166</v>
      </c>
      <c r="G358" t="s">
        <v>158</v>
      </c>
      <c r="H358" t="s">
        <v>132</v>
      </c>
      <c r="I358">
        <v>0</v>
      </c>
      <c r="P358">
        <v>1</v>
      </c>
      <c r="Q358">
        <v>0</v>
      </c>
    </row>
    <row r="359" spans="1:17">
      <c r="A359" t="s">
        <v>122</v>
      </c>
      <c r="B359">
        <v>2020</v>
      </c>
      <c r="C359" t="s">
        <v>156</v>
      </c>
      <c r="D359" t="s">
        <v>1066</v>
      </c>
      <c r="E359" t="s">
        <v>167</v>
      </c>
      <c r="F359" t="s">
        <v>166</v>
      </c>
      <c r="G359" t="s">
        <v>158</v>
      </c>
      <c r="H359" t="s">
        <v>135</v>
      </c>
      <c r="I359">
        <v>0</v>
      </c>
      <c r="P359">
        <v>1</v>
      </c>
      <c r="Q359">
        <v>0</v>
      </c>
    </row>
    <row r="360" spans="1:17">
      <c r="A360" t="s">
        <v>122</v>
      </c>
      <c r="B360">
        <v>2020</v>
      </c>
      <c r="C360" t="s">
        <v>156</v>
      </c>
      <c r="D360" t="s">
        <v>1066</v>
      </c>
      <c r="E360" t="s">
        <v>167</v>
      </c>
      <c r="F360" t="s">
        <v>166</v>
      </c>
      <c r="G360" t="s">
        <v>158</v>
      </c>
      <c r="H360" t="s">
        <v>136</v>
      </c>
      <c r="I360">
        <v>0</v>
      </c>
      <c r="P360">
        <v>1</v>
      </c>
      <c r="Q360">
        <v>0</v>
      </c>
    </row>
    <row r="361" spans="1:17">
      <c r="A361" t="s">
        <v>122</v>
      </c>
      <c r="B361">
        <v>2020</v>
      </c>
      <c r="C361" t="s">
        <v>156</v>
      </c>
      <c r="D361" t="s">
        <v>1066</v>
      </c>
      <c r="E361" t="s">
        <v>167</v>
      </c>
      <c r="F361" t="s">
        <v>160</v>
      </c>
      <c r="G361" t="s">
        <v>158</v>
      </c>
      <c r="H361" t="s">
        <v>132</v>
      </c>
      <c r="I361">
        <v>0</v>
      </c>
      <c r="P361">
        <v>1</v>
      </c>
      <c r="Q361">
        <v>0</v>
      </c>
    </row>
    <row r="362" spans="1:17">
      <c r="A362" t="s">
        <v>122</v>
      </c>
      <c r="B362">
        <v>2020</v>
      </c>
      <c r="C362" t="s">
        <v>156</v>
      </c>
      <c r="D362" t="s">
        <v>1066</v>
      </c>
      <c r="E362" t="s">
        <v>167</v>
      </c>
      <c r="F362" t="s">
        <v>160</v>
      </c>
      <c r="G362" t="s">
        <v>158</v>
      </c>
      <c r="H362" t="s">
        <v>135</v>
      </c>
      <c r="I362">
        <v>0</v>
      </c>
      <c r="P362">
        <v>1</v>
      </c>
      <c r="Q362">
        <v>0</v>
      </c>
    </row>
    <row r="363" spans="1:17">
      <c r="A363" t="s">
        <v>122</v>
      </c>
      <c r="B363">
        <v>2020</v>
      </c>
      <c r="C363" t="s">
        <v>156</v>
      </c>
      <c r="D363" t="s">
        <v>1066</v>
      </c>
      <c r="E363" t="s">
        <v>167</v>
      </c>
      <c r="F363" t="s">
        <v>160</v>
      </c>
      <c r="G363" t="s">
        <v>158</v>
      </c>
      <c r="H363" t="s">
        <v>136</v>
      </c>
      <c r="I363">
        <v>0</v>
      </c>
      <c r="P363">
        <v>1</v>
      </c>
      <c r="Q363">
        <v>0</v>
      </c>
    </row>
    <row r="364" spans="1:17">
      <c r="A364" t="s">
        <v>122</v>
      </c>
      <c r="B364">
        <v>2020</v>
      </c>
      <c r="C364" t="s">
        <v>157</v>
      </c>
      <c r="D364" t="s">
        <v>1066</v>
      </c>
      <c r="E364" t="s">
        <v>167</v>
      </c>
      <c r="F364" t="s">
        <v>164</v>
      </c>
      <c r="G364" t="s">
        <v>158</v>
      </c>
      <c r="H364" t="s">
        <v>132</v>
      </c>
      <c r="I364">
        <v>0</v>
      </c>
      <c r="P364">
        <v>1</v>
      </c>
      <c r="Q364">
        <v>0</v>
      </c>
    </row>
    <row r="365" spans="1:17">
      <c r="A365" t="s">
        <v>122</v>
      </c>
      <c r="B365">
        <v>2020</v>
      </c>
      <c r="C365" t="s">
        <v>157</v>
      </c>
      <c r="D365" t="s">
        <v>1066</v>
      </c>
      <c r="E365" t="s">
        <v>167</v>
      </c>
      <c r="F365" t="s">
        <v>164</v>
      </c>
      <c r="G365" t="s">
        <v>158</v>
      </c>
      <c r="H365" t="s">
        <v>135</v>
      </c>
      <c r="I365">
        <v>0</v>
      </c>
      <c r="P365">
        <v>1</v>
      </c>
      <c r="Q365">
        <v>0</v>
      </c>
    </row>
    <row r="366" spans="1:17">
      <c r="A366" t="s">
        <v>122</v>
      </c>
      <c r="B366">
        <v>2020</v>
      </c>
      <c r="C366" t="s">
        <v>157</v>
      </c>
      <c r="D366" t="s">
        <v>1066</v>
      </c>
      <c r="E366" t="s">
        <v>167</v>
      </c>
      <c r="F366" t="s">
        <v>164</v>
      </c>
      <c r="G366" t="s">
        <v>158</v>
      </c>
      <c r="H366" t="s">
        <v>136</v>
      </c>
      <c r="I366">
        <v>0</v>
      </c>
      <c r="P366">
        <v>1</v>
      </c>
      <c r="Q366">
        <v>0</v>
      </c>
    </row>
    <row r="367" spans="1:17">
      <c r="A367" t="s">
        <v>122</v>
      </c>
      <c r="B367">
        <v>2020</v>
      </c>
      <c r="C367" t="s">
        <v>157</v>
      </c>
      <c r="D367" t="s">
        <v>1066</v>
      </c>
      <c r="E367" t="s">
        <v>167</v>
      </c>
      <c r="F367" t="s">
        <v>159</v>
      </c>
      <c r="G367" t="s">
        <v>158</v>
      </c>
      <c r="H367" t="s">
        <v>132</v>
      </c>
      <c r="I367">
        <v>0</v>
      </c>
      <c r="P367">
        <v>1</v>
      </c>
      <c r="Q367">
        <v>0</v>
      </c>
    </row>
    <row r="368" spans="1:17">
      <c r="A368" t="s">
        <v>122</v>
      </c>
      <c r="B368">
        <v>2020</v>
      </c>
      <c r="C368" t="s">
        <v>157</v>
      </c>
      <c r="D368" t="s">
        <v>1066</v>
      </c>
      <c r="E368" t="s">
        <v>167</v>
      </c>
      <c r="F368" t="s">
        <v>159</v>
      </c>
      <c r="G368" t="s">
        <v>158</v>
      </c>
      <c r="H368" t="s">
        <v>135</v>
      </c>
      <c r="I368">
        <v>0</v>
      </c>
      <c r="P368">
        <v>1</v>
      </c>
      <c r="Q368">
        <v>0</v>
      </c>
    </row>
    <row r="369" spans="1:17">
      <c r="A369" t="s">
        <v>122</v>
      </c>
      <c r="B369">
        <v>2020</v>
      </c>
      <c r="C369" t="s">
        <v>157</v>
      </c>
      <c r="D369" t="s">
        <v>1066</v>
      </c>
      <c r="E369" t="s">
        <v>167</v>
      </c>
      <c r="F369" t="s">
        <v>159</v>
      </c>
      <c r="G369" t="s">
        <v>158</v>
      </c>
      <c r="H369" t="s">
        <v>136</v>
      </c>
      <c r="I369">
        <v>0</v>
      </c>
      <c r="P369">
        <v>1</v>
      </c>
      <c r="Q369">
        <v>0</v>
      </c>
    </row>
    <row r="370" spans="1:17">
      <c r="A370" t="s">
        <v>122</v>
      </c>
      <c r="B370">
        <v>2020</v>
      </c>
      <c r="C370" t="s">
        <v>157</v>
      </c>
      <c r="D370" t="s">
        <v>1066</v>
      </c>
      <c r="E370" t="s">
        <v>167</v>
      </c>
      <c r="F370" t="s">
        <v>126</v>
      </c>
      <c r="G370" t="s">
        <v>158</v>
      </c>
      <c r="H370" t="s">
        <v>132</v>
      </c>
      <c r="I370">
        <v>0</v>
      </c>
      <c r="P370">
        <v>1</v>
      </c>
      <c r="Q370">
        <v>0</v>
      </c>
    </row>
    <row r="371" spans="1:17">
      <c r="A371" t="s">
        <v>122</v>
      </c>
      <c r="B371">
        <v>2020</v>
      </c>
      <c r="C371" t="s">
        <v>157</v>
      </c>
      <c r="D371" t="s">
        <v>1066</v>
      </c>
      <c r="E371" t="s">
        <v>167</v>
      </c>
      <c r="F371" t="s">
        <v>126</v>
      </c>
      <c r="G371" t="s">
        <v>158</v>
      </c>
      <c r="H371" t="s">
        <v>135</v>
      </c>
      <c r="I371">
        <v>0</v>
      </c>
      <c r="P371">
        <v>1</v>
      </c>
      <c r="Q371">
        <v>0</v>
      </c>
    </row>
    <row r="372" spans="1:17">
      <c r="A372" t="s">
        <v>122</v>
      </c>
      <c r="B372">
        <v>2020</v>
      </c>
      <c r="C372" t="s">
        <v>157</v>
      </c>
      <c r="D372" t="s">
        <v>1066</v>
      </c>
      <c r="E372" t="s">
        <v>167</v>
      </c>
      <c r="F372" t="s">
        <v>126</v>
      </c>
      <c r="G372" t="s">
        <v>158</v>
      </c>
      <c r="H372" t="s">
        <v>136</v>
      </c>
      <c r="I372">
        <v>0</v>
      </c>
      <c r="P372">
        <v>1</v>
      </c>
      <c r="Q372">
        <v>0</v>
      </c>
    </row>
    <row r="373" spans="1:17">
      <c r="A373" t="s">
        <v>122</v>
      </c>
      <c r="B373">
        <v>2020</v>
      </c>
      <c r="C373" t="s">
        <v>157</v>
      </c>
      <c r="D373" t="s">
        <v>1066</v>
      </c>
      <c r="E373" t="s">
        <v>167</v>
      </c>
      <c r="F373" t="s">
        <v>165</v>
      </c>
      <c r="G373" t="s">
        <v>158</v>
      </c>
      <c r="H373" t="s">
        <v>132</v>
      </c>
      <c r="I373">
        <v>0</v>
      </c>
      <c r="P373">
        <v>1</v>
      </c>
      <c r="Q373">
        <v>0</v>
      </c>
    </row>
    <row r="374" spans="1:17">
      <c r="A374" t="s">
        <v>122</v>
      </c>
      <c r="B374">
        <v>2020</v>
      </c>
      <c r="C374" t="s">
        <v>157</v>
      </c>
      <c r="D374" t="s">
        <v>1066</v>
      </c>
      <c r="E374" t="s">
        <v>167</v>
      </c>
      <c r="F374" t="s">
        <v>165</v>
      </c>
      <c r="G374" t="s">
        <v>158</v>
      </c>
      <c r="H374" t="s">
        <v>135</v>
      </c>
      <c r="I374">
        <v>0</v>
      </c>
      <c r="P374">
        <v>1</v>
      </c>
      <c r="Q374">
        <v>0</v>
      </c>
    </row>
    <row r="375" spans="1:17">
      <c r="A375" t="s">
        <v>122</v>
      </c>
      <c r="B375">
        <v>2020</v>
      </c>
      <c r="C375" t="s">
        <v>157</v>
      </c>
      <c r="D375" t="s">
        <v>1066</v>
      </c>
      <c r="E375" t="s">
        <v>167</v>
      </c>
      <c r="F375" t="s">
        <v>165</v>
      </c>
      <c r="G375" t="s">
        <v>158</v>
      </c>
      <c r="H375" t="s">
        <v>136</v>
      </c>
      <c r="I375">
        <v>0</v>
      </c>
      <c r="P375">
        <v>1</v>
      </c>
      <c r="Q375">
        <v>0</v>
      </c>
    </row>
    <row r="376" spans="1:17">
      <c r="A376" t="s">
        <v>122</v>
      </c>
      <c r="B376">
        <v>2020</v>
      </c>
      <c r="C376" t="s">
        <v>157</v>
      </c>
      <c r="D376" t="s">
        <v>1066</v>
      </c>
      <c r="E376" t="s">
        <v>167</v>
      </c>
      <c r="F376" t="s">
        <v>166</v>
      </c>
      <c r="G376" t="s">
        <v>158</v>
      </c>
      <c r="H376" t="s">
        <v>132</v>
      </c>
      <c r="I376">
        <v>0</v>
      </c>
      <c r="P376">
        <v>1</v>
      </c>
      <c r="Q376">
        <v>0</v>
      </c>
    </row>
    <row r="377" spans="1:17">
      <c r="A377" t="s">
        <v>122</v>
      </c>
      <c r="B377">
        <v>2020</v>
      </c>
      <c r="C377" t="s">
        <v>157</v>
      </c>
      <c r="D377" t="s">
        <v>1066</v>
      </c>
      <c r="E377" t="s">
        <v>167</v>
      </c>
      <c r="F377" t="s">
        <v>166</v>
      </c>
      <c r="G377" t="s">
        <v>158</v>
      </c>
      <c r="H377" t="s">
        <v>135</v>
      </c>
      <c r="I377">
        <v>0</v>
      </c>
      <c r="P377">
        <v>1</v>
      </c>
      <c r="Q377">
        <v>0</v>
      </c>
    </row>
    <row r="378" spans="1:17">
      <c r="A378" t="s">
        <v>122</v>
      </c>
      <c r="B378">
        <v>2020</v>
      </c>
      <c r="C378" t="s">
        <v>157</v>
      </c>
      <c r="D378" t="s">
        <v>1066</v>
      </c>
      <c r="E378" t="s">
        <v>167</v>
      </c>
      <c r="F378" t="s">
        <v>166</v>
      </c>
      <c r="G378" t="s">
        <v>158</v>
      </c>
      <c r="H378" t="s">
        <v>136</v>
      </c>
      <c r="I378">
        <v>0</v>
      </c>
      <c r="P378">
        <v>1</v>
      </c>
      <c r="Q378">
        <v>0</v>
      </c>
    </row>
    <row r="379" spans="1:17">
      <c r="A379" t="s">
        <v>122</v>
      </c>
      <c r="B379">
        <v>2020</v>
      </c>
      <c r="C379" t="s">
        <v>157</v>
      </c>
      <c r="D379" t="s">
        <v>1066</v>
      </c>
      <c r="E379" t="s">
        <v>167</v>
      </c>
      <c r="F379" t="s">
        <v>160</v>
      </c>
      <c r="G379" t="s">
        <v>158</v>
      </c>
      <c r="H379" t="s">
        <v>132</v>
      </c>
      <c r="I379">
        <v>0</v>
      </c>
      <c r="P379">
        <v>1</v>
      </c>
      <c r="Q379">
        <v>0</v>
      </c>
    </row>
    <row r="380" spans="1:17">
      <c r="A380" t="s">
        <v>122</v>
      </c>
      <c r="B380">
        <v>2020</v>
      </c>
      <c r="C380" t="s">
        <v>157</v>
      </c>
      <c r="D380" t="s">
        <v>1066</v>
      </c>
      <c r="E380" t="s">
        <v>167</v>
      </c>
      <c r="F380" t="s">
        <v>160</v>
      </c>
      <c r="G380" t="s">
        <v>158</v>
      </c>
      <c r="H380" t="s">
        <v>135</v>
      </c>
      <c r="I380">
        <v>0</v>
      </c>
      <c r="P380">
        <v>1</v>
      </c>
      <c r="Q380">
        <v>0</v>
      </c>
    </row>
    <row r="381" spans="1:17">
      <c r="A381" t="s">
        <v>122</v>
      </c>
      <c r="B381">
        <v>2020</v>
      </c>
      <c r="C381" t="s">
        <v>157</v>
      </c>
      <c r="D381" t="s">
        <v>1066</v>
      </c>
      <c r="E381" t="s">
        <v>167</v>
      </c>
      <c r="F381" t="s">
        <v>160</v>
      </c>
      <c r="G381" t="s">
        <v>158</v>
      </c>
      <c r="H381" t="s">
        <v>136</v>
      </c>
      <c r="I381">
        <v>0</v>
      </c>
      <c r="P381">
        <v>1</v>
      </c>
      <c r="Q381">
        <v>0</v>
      </c>
    </row>
    <row r="382" spans="1:17">
      <c r="A382" t="s">
        <v>122</v>
      </c>
      <c r="B382">
        <v>2020</v>
      </c>
      <c r="C382" t="s">
        <v>140</v>
      </c>
      <c r="D382" t="s">
        <v>1064</v>
      </c>
      <c r="E382" t="s">
        <v>167</v>
      </c>
      <c r="F382" t="s">
        <v>164</v>
      </c>
      <c r="G382" t="s">
        <v>1065</v>
      </c>
      <c r="H382" t="s">
        <v>132</v>
      </c>
      <c r="I382">
        <v>0</v>
      </c>
      <c r="P382">
        <v>1</v>
      </c>
      <c r="Q382">
        <v>0</v>
      </c>
    </row>
    <row r="383" spans="1:17">
      <c r="A383" t="s">
        <v>122</v>
      </c>
      <c r="B383">
        <v>2020</v>
      </c>
      <c r="C383" t="s">
        <v>140</v>
      </c>
      <c r="D383" t="s">
        <v>1064</v>
      </c>
      <c r="E383" t="s">
        <v>167</v>
      </c>
      <c r="F383" t="s">
        <v>164</v>
      </c>
      <c r="G383" t="s">
        <v>1065</v>
      </c>
      <c r="H383" t="s">
        <v>135</v>
      </c>
      <c r="I383">
        <v>0</v>
      </c>
      <c r="P383">
        <v>1</v>
      </c>
      <c r="Q383">
        <v>0</v>
      </c>
    </row>
    <row r="384" spans="1:17">
      <c r="A384" t="s">
        <v>122</v>
      </c>
      <c r="B384">
        <v>2020</v>
      </c>
      <c r="C384" t="s">
        <v>140</v>
      </c>
      <c r="D384" t="s">
        <v>1064</v>
      </c>
      <c r="E384" t="s">
        <v>167</v>
      </c>
      <c r="F384" t="s">
        <v>164</v>
      </c>
      <c r="G384" t="s">
        <v>1065</v>
      </c>
      <c r="H384" t="s">
        <v>136</v>
      </c>
      <c r="I384">
        <v>0</v>
      </c>
      <c r="P384">
        <v>1</v>
      </c>
      <c r="Q384">
        <v>0</v>
      </c>
    </row>
    <row r="385" spans="1:17">
      <c r="A385" t="s">
        <v>122</v>
      </c>
      <c r="B385">
        <v>2020</v>
      </c>
      <c r="C385" t="s">
        <v>140</v>
      </c>
      <c r="D385" t="s">
        <v>1064</v>
      </c>
      <c r="E385" t="s">
        <v>167</v>
      </c>
      <c r="F385" t="s">
        <v>159</v>
      </c>
      <c r="G385" t="s">
        <v>1065</v>
      </c>
      <c r="H385" t="s">
        <v>132</v>
      </c>
      <c r="I385">
        <v>0</v>
      </c>
      <c r="P385">
        <v>1</v>
      </c>
      <c r="Q385">
        <v>0</v>
      </c>
    </row>
    <row r="386" spans="1:17">
      <c r="A386" t="s">
        <v>122</v>
      </c>
      <c r="B386">
        <v>2020</v>
      </c>
      <c r="C386" t="s">
        <v>140</v>
      </c>
      <c r="D386" t="s">
        <v>1064</v>
      </c>
      <c r="E386" t="s">
        <v>167</v>
      </c>
      <c r="F386" t="s">
        <v>159</v>
      </c>
      <c r="G386" t="s">
        <v>1065</v>
      </c>
      <c r="H386" t="s">
        <v>135</v>
      </c>
      <c r="I386">
        <v>0</v>
      </c>
      <c r="P386">
        <v>1</v>
      </c>
      <c r="Q386">
        <v>0</v>
      </c>
    </row>
    <row r="387" spans="1:17">
      <c r="A387" t="s">
        <v>122</v>
      </c>
      <c r="B387">
        <v>2020</v>
      </c>
      <c r="C387" t="s">
        <v>140</v>
      </c>
      <c r="D387" t="s">
        <v>1064</v>
      </c>
      <c r="E387" t="s">
        <v>167</v>
      </c>
      <c r="F387" t="s">
        <v>159</v>
      </c>
      <c r="G387" t="s">
        <v>1065</v>
      </c>
      <c r="H387" t="s">
        <v>136</v>
      </c>
      <c r="I387">
        <v>0</v>
      </c>
      <c r="P387">
        <v>1</v>
      </c>
      <c r="Q387">
        <v>0</v>
      </c>
    </row>
    <row r="388" spans="1:17">
      <c r="A388" t="s">
        <v>122</v>
      </c>
      <c r="B388">
        <v>2020</v>
      </c>
      <c r="C388" t="s">
        <v>140</v>
      </c>
      <c r="D388" t="s">
        <v>1064</v>
      </c>
      <c r="E388" t="s">
        <v>167</v>
      </c>
      <c r="F388" t="s">
        <v>126</v>
      </c>
      <c r="G388" t="s">
        <v>1065</v>
      </c>
      <c r="H388" t="s">
        <v>132</v>
      </c>
      <c r="I388">
        <v>0</v>
      </c>
      <c r="P388">
        <v>1</v>
      </c>
      <c r="Q388">
        <v>0</v>
      </c>
    </row>
    <row r="389" spans="1:17">
      <c r="A389" t="s">
        <v>122</v>
      </c>
      <c r="B389">
        <v>2020</v>
      </c>
      <c r="C389" t="s">
        <v>140</v>
      </c>
      <c r="D389" t="s">
        <v>1064</v>
      </c>
      <c r="E389" t="s">
        <v>167</v>
      </c>
      <c r="F389" t="s">
        <v>126</v>
      </c>
      <c r="G389" t="s">
        <v>1065</v>
      </c>
      <c r="H389" t="s">
        <v>135</v>
      </c>
      <c r="I389">
        <v>0</v>
      </c>
      <c r="P389">
        <v>1</v>
      </c>
      <c r="Q389">
        <v>0</v>
      </c>
    </row>
    <row r="390" spans="1:17">
      <c r="A390" t="s">
        <v>122</v>
      </c>
      <c r="B390">
        <v>2020</v>
      </c>
      <c r="C390" t="s">
        <v>140</v>
      </c>
      <c r="D390" t="s">
        <v>1064</v>
      </c>
      <c r="E390" t="s">
        <v>167</v>
      </c>
      <c r="F390" t="s">
        <v>126</v>
      </c>
      <c r="G390" t="s">
        <v>1065</v>
      </c>
      <c r="H390" t="s">
        <v>136</v>
      </c>
      <c r="I390">
        <v>0</v>
      </c>
      <c r="P390">
        <v>1</v>
      </c>
      <c r="Q390">
        <v>0</v>
      </c>
    </row>
    <row r="391" spans="1:17">
      <c r="A391" t="s">
        <v>122</v>
      </c>
      <c r="B391">
        <v>2020</v>
      </c>
      <c r="C391" t="s">
        <v>140</v>
      </c>
      <c r="D391" t="s">
        <v>1064</v>
      </c>
      <c r="E391" t="s">
        <v>167</v>
      </c>
      <c r="F391" t="s">
        <v>165</v>
      </c>
      <c r="G391" t="s">
        <v>1065</v>
      </c>
      <c r="H391" t="s">
        <v>132</v>
      </c>
      <c r="I391">
        <v>0</v>
      </c>
      <c r="P391">
        <v>1</v>
      </c>
      <c r="Q391">
        <v>0</v>
      </c>
    </row>
    <row r="392" spans="1:17">
      <c r="A392" t="s">
        <v>122</v>
      </c>
      <c r="B392">
        <v>2020</v>
      </c>
      <c r="C392" t="s">
        <v>140</v>
      </c>
      <c r="D392" t="s">
        <v>1064</v>
      </c>
      <c r="E392" t="s">
        <v>167</v>
      </c>
      <c r="F392" t="s">
        <v>165</v>
      </c>
      <c r="G392" t="s">
        <v>1065</v>
      </c>
      <c r="H392" t="s">
        <v>135</v>
      </c>
      <c r="I392">
        <v>0</v>
      </c>
      <c r="P392">
        <v>1</v>
      </c>
      <c r="Q392">
        <v>0</v>
      </c>
    </row>
    <row r="393" spans="1:17">
      <c r="A393" t="s">
        <v>122</v>
      </c>
      <c r="B393">
        <v>2020</v>
      </c>
      <c r="C393" t="s">
        <v>140</v>
      </c>
      <c r="D393" t="s">
        <v>1064</v>
      </c>
      <c r="E393" t="s">
        <v>167</v>
      </c>
      <c r="F393" t="s">
        <v>165</v>
      </c>
      <c r="G393" t="s">
        <v>1065</v>
      </c>
      <c r="H393" t="s">
        <v>136</v>
      </c>
      <c r="I393">
        <v>0</v>
      </c>
      <c r="P393">
        <v>1</v>
      </c>
      <c r="Q393">
        <v>0</v>
      </c>
    </row>
    <row r="394" spans="1:17">
      <c r="A394" t="s">
        <v>122</v>
      </c>
      <c r="B394">
        <v>2020</v>
      </c>
      <c r="C394" t="s">
        <v>140</v>
      </c>
      <c r="D394" t="s">
        <v>1064</v>
      </c>
      <c r="E394" t="s">
        <v>167</v>
      </c>
      <c r="F394" t="s">
        <v>166</v>
      </c>
      <c r="G394" t="s">
        <v>1065</v>
      </c>
      <c r="H394" t="s">
        <v>132</v>
      </c>
      <c r="I394">
        <v>0</v>
      </c>
      <c r="P394">
        <v>1</v>
      </c>
      <c r="Q394">
        <v>0</v>
      </c>
    </row>
    <row r="395" spans="1:17">
      <c r="A395" t="s">
        <v>122</v>
      </c>
      <c r="B395">
        <v>2020</v>
      </c>
      <c r="C395" t="s">
        <v>140</v>
      </c>
      <c r="D395" t="s">
        <v>1064</v>
      </c>
      <c r="E395" t="s">
        <v>167</v>
      </c>
      <c r="F395" t="s">
        <v>166</v>
      </c>
      <c r="G395" t="s">
        <v>1065</v>
      </c>
      <c r="H395" t="s">
        <v>135</v>
      </c>
      <c r="I395">
        <v>0</v>
      </c>
      <c r="P395">
        <v>1</v>
      </c>
      <c r="Q395">
        <v>0</v>
      </c>
    </row>
    <row r="396" spans="1:17">
      <c r="A396" t="s">
        <v>122</v>
      </c>
      <c r="B396">
        <v>2020</v>
      </c>
      <c r="C396" t="s">
        <v>140</v>
      </c>
      <c r="D396" t="s">
        <v>1064</v>
      </c>
      <c r="E396" t="s">
        <v>167</v>
      </c>
      <c r="F396" t="s">
        <v>166</v>
      </c>
      <c r="G396" t="s">
        <v>1065</v>
      </c>
      <c r="H396" t="s">
        <v>136</v>
      </c>
      <c r="I396">
        <v>0</v>
      </c>
      <c r="P396">
        <v>1</v>
      </c>
      <c r="Q396">
        <v>0</v>
      </c>
    </row>
    <row r="397" spans="1:17">
      <c r="A397" t="s">
        <v>122</v>
      </c>
      <c r="B397">
        <v>2020</v>
      </c>
      <c r="C397" t="s">
        <v>140</v>
      </c>
      <c r="D397" t="s">
        <v>1064</v>
      </c>
      <c r="E397" t="s">
        <v>167</v>
      </c>
      <c r="F397" t="s">
        <v>160</v>
      </c>
      <c r="G397" t="s">
        <v>1065</v>
      </c>
      <c r="H397" t="s">
        <v>132</v>
      </c>
      <c r="I397">
        <v>0</v>
      </c>
      <c r="P397">
        <v>1</v>
      </c>
      <c r="Q397">
        <v>0</v>
      </c>
    </row>
    <row r="398" spans="1:17">
      <c r="A398" t="s">
        <v>122</v>
      </c>
      <c r="B398">
        <v>2020</v>
      </c>
      <c r="C398" t="s">
        <v>140</v>
      </c>
      <c r="D398" t="s">
        <v>1064</v>
      </c>
      <c r="E398" t="s">
        <v>167</v>
      </c>
      <c r="F398" t="s">
        <v>160</v>
      </c>
      <c r="G398" t="s">
        <v>1065</v>
      </c>
      <c r="H398" t="s">
        <v>135</v>
      </c>
      <c r="I398">
        <v>0</v>
      </c>
      <c r="P398">
        <v>1</v>
      </c>
      <c r="Q398">
        <v>0</v>
      </c>
    </row>
    <row r="399" spans="1:17">
      <c r="A399" t="s">
        <v>122</v>
      </c>
      <c r="B399">
        <v>2020</v>
      </c>
      <c r="C399" t="s">
        <v>140</v>
      </c>
      <c r="D399" t="s">
        <v>1064</v>
      </c>
      <c r="E399" t="s">
        <v>167</v>
      </c>
      <c r="F399" t="s">
        <v>160</v>
      </c>
      <c r="G399" t="s">
        <v>1065</v>
      </c>
      <c r="H399" t="s">
        <v>136</v>
      </c>
      <c r="I399">
        <v>0</v>
      </c>
      <c r="P399">
        <v>1</v>
      </c>
      <c r="Q399">
        <v>0</v>
      </c>
    </row>
    <row r="400" spans="1:17">
      <c r="A400" t="s">
        <v>122</v>
      </c>
      <c r="B400">
        <v>2020</v>
      </c>
      <c r="C400" t="s">
        <v>16</v>
      </c>
      <c r="D400" t="s">
        <v>1062</v>
      </c>
      <c r="E400" t="s">
        <v>162</v>
      </c>
      <c r="F400" t="s">
        <v>164</v>
      </c>
      <c r="G400" t="s">
        <v>1063</v>
      </c>
      <c r="H400" t="s">
        <v>132</v>
      </c>
      <c r="I400">
        <v>0</v>
      </c>
      <c r="P400">
        <v>1</v>
      </c>
      <c r="Q400">
        <v>0</v>
      </c>
    </row>
    <row r="401" spans="1:17">
      <c r="A401" t="s">
        <v>122</v>
      </c>
      <c r="B401">
        <v>2020</v>
      </c>
      <c r="C401" t="s">
        <v>16</v>
      </c>
      <c r="D401" t="s">
        <v>1062</v>
      </c>
      <c r="E401" t="s">
        <v>162</v>
      </c>
      <c r="F401" t="s">
        <v>164</v>
      </c>
      <c r="G401" t="s">
        <v>1063</v>
      </c>
      <c r="H401" t="s">
        <v>135</v>
      </c>
      <c r="I401">
        <v>0</v>
      </c>
      <c r="P401">
        <v>1</v>
      </c>
      <c r="Q401">
        <v>0</v>
      </c>
    </row>
    <row r="402" spans="1:17">
      <c r="A402" t="s">
        <v>122</v>
      </c>
      <c r="B402">
        <v>2020</v>
      </c>
      <c r="C402" t="s">
        <v>16</v>
      </c>
      <c r="D402" t="s">
        <v>1062</v>
      </c>
      <c r="E402" t="s">
        <v>162</v>
      </c>
      <c r="F402" t="s">
        <v>164</v>
      </c>
      <c r="G402" t="s">
        <v>1063</v>
      </c>
      <c r="H402" t="s">
        <v>136</v>
      </c>
      <c r="I402">
        <v>0</v>
      </c>
      <c r="P402">
        <v>1</v>
      </c>
      <c r="Q402">
        <v>0</v>
      </c>
    </row>
    <row r="403" spans="1:17">
      <c r="A403" t="s">
        <v>122</v>
      </c>
      <c r="B403">
        <v>2020</v>
      </c>
      <c r="C403" t="s">
        <v>16</v>
      </c>
      <c r="D403" t="s">
        <v>1062</v>
      </c>
      <c r="E403" t="s">
        <v>162</v>
      </c>
      <c r="F403" t="s">
        <v>159</v>
      </c>
      <c r="G403" t="s">
        <v>1063</v>
      </c>
      <c r="H403" t="s">
        <v>132</v>
      </c>
      <c r="I403">
        <v>0</v>
      </c>
      <c r="P403">
        <v>1</v>
      </c>
      <c r="Q403">
        <v>0</v>
      </c>
    </row>
    <row r="404" spans="1:17">
      <c r="A404" t="s">
        <v>122</v>
      </c>
      <c r="B404">
        <v>2020</v>
      </c>
      <c r="C404" t="s">
        <v>16</v>
      </c>
      <c r="D404" t="s">
        <v>1062</v>
      </c>
      <c r="E404" t="s">
        <v>162</v>
      </c>
      <c r="F404" t="s">
        <v>159</v>
      </c>
      <c r="G404" t="s">
        <v>1063</v>
      </c>
      <c r="H404" t="s">
        <v>135</v>
      </c>
      <c r="I404">
        <v>0</v>
      </c>
      <c r="P404">
        <v>1</v>
      </c>
      <c r="Q404">
        <v>0</v>
      </c>
    </row>
    <row r="405" spans="1:17">
      <c r="A405" t="s">
        <v>122</v>
      </c>
      <c r="B405">
        <v>2020</v>
      </c>
      <c r="C405" t="s">
        <v>16</v>
      </c>
      <c r="D405" t="s">
        <v>1062</v>
      </c>
      <c r="E405" t="s">
        <v>162</v>
      </c>
      <c r="F405" t="s">
        <v>159</v>
      </c>
      <c r="G405" t="s">
        <v>1063</v>
      </c>
      <c r="H405" t="s">
        <v>136</v>
      </c>
      <c r="I405">
        <v>0</v>
      </c>
      <c r="P405">
        <v>1</v>
      </c>
      <c r="Q405">
        <v>0</v>
      </c>
    </row>
    <row r="406" spans="1:17">
      <c r="A406" t="s">
        <v>122</v>
      </c>
      <c r="B406">
        <v>2020</v>
      </c>
      <c r="C406" t="s">
        <v>16</v>
      </c>
      <c r="D406" t="s">
        <v>1062</v>
      </c>
      <c r="E406" t="s">
        <v>162</v>
      </c>
      <c r="F406" t="s">
        <v>126</v>
      </c>
      <c r="G406" t="s">
        <v>1063</v>
      </c>
      <c r="H406" t="s">
        <v>132</v>
      </c>
      <c r="I406">
        <v>0</v>
      </c>
      <c r="P406">
        <v>1</v>
      </c>
      <c r="Q406">
        <v>0</v>
      </c>
    </row>
    <row r="407" spans="1:17">
      <c r="A407" t="s">
        <v>122</v>
      </c>
      <c r="B407">
        <v>2020</v>
      </c>
      <c r="C407" t="s">
        <v>16</v>
      </c>
      <c r="D407" t="s">
        <v>1062</v>
      </c>
      <c r="E407" t="s">
        <v>162</v>
      </c>
      <c r="F407" t="s">
        <v>126</v>
      </c>
      <c r="G407" t="s">
        <v>1063</v>
      </c>
      <c r="H407" t="s">
        <v>135</v>
      </c>
      <c r="I407">
        <v>0</v>
      </c>
      <c r="P407">
        <v>1</v>
      </c>
      <c r="Q407">
        <v>0</v>
      </c>
    </row>
    <row r="408" spans="1:17">
      <c r="A408" t="s">
        <v>122</v>
      </c>
      <c r="B408">
        <v>2020</v>
      </c>
      <c r="C408" t="s">
        <v>16</v>
      </c>
      <c r="D408" t="s">
        <v>1062</v>
      </c>
      <c r="E408" t="s">
        <v>162</v>
      </c>
      <c r="F408" t="s">
        <v>126</v>
      </c>
      <c r="G408" t="s">
        <v>1063</v>
      </c>
      <c r="H408" t="s">
        <v>136</v>
      </c>
      <c r="I408">
        <v>0</v>
      </c>
      <c r="P408">
        <v>1</v>
      </c>
      <c r="Q408">
        <v>0</v>
      </c>
    </row>
    <row r="409" spans="1:17">
      <c r="A409" t="s">
        <v>122</v>
      </c>
      <c r="B409">
        <v>2020</v>
      </c>
      <c r="C409" t="s">
        <v>16</v>
      </c>
      <c r="D409" t="s">
        <v>1062</v>
      </c>
      <c r="E409" t="s">
        <v>162</v>
      </c>
      <c r="F409" t="s">
        <v>165</v>
      </c>
      <c r="G409" t="s">
        <v>1063</v>
      </c>
      <c r="H409" t="s">
        <v>132</v>
      </c>
      <c r="I409">
        <v>0</v>
      </c>
      <c r="P409">
        <v>1</v>
      </c>
      <c r="Q409">
        <v>0</v>
      </c>
    </row>
    <row r="410" spans="1:17">
      <c r="A410" t="s">
        <v>122</v>
      </c>
      <c r="B410">
        <v>2020</v>
      </c>
      <c r="C410" t="s">
        <v>16</v>
      </c>
      <c r="D410" t="s">
        <v>1062</v>
      </c>
      <c r="E410" t="s">
        <v>162</v>
      </c>
      <c r="F410" t="s">
        <v>165</v>
      </c>
      <c r="G410" t="s">
        <v>1063</v>
      </c>
      <c r="H410" t="s">
        <v>135</v>
      </c>
      <c r="I410">
        <v>0</v>
      </c>
      <c r="P410">
        <v>1</v>
      </c>
      <c r="Q410">
        <v>0</v>
      </c>
    </row>
    <row r="411" spans="1:17">
      <c r="A411" t="s">
        <v>122</v>
      </c>
      <c r="B411">
        <v>2020</v>
      </c>
      <c r="C411" t="s">
        <v>16</v>
      </c>
      <c r="D411" t="s">
        <v>1062</v>
      </c>
      <c r="E411" t="s">
        <v>162</v>
      </c>
      <c r="F411" t="s">
        <v>165</v>
      </c>
      <c r="G411" t="s">
        <v>1063</v>
      </c>
      <c r="H411" t="s">
        <v>136</v>
      </c>
      <c r="I411">
        <v>0</v>
      </c>
      <c r="P411">
        <v>1</v>
      </c>
      <c r="Q411">
        <v>0</v>
      </c>
    </row>
    <row r="412" spans="1:17">
      <c r="A412" t="s">
        <v>122</v>
      </c>
      <c r="B412">
        <v>2020</v>
      </c>
      <c r="C412" t="s">
        <v>16</v>
      </c>
      <c r="D412" t="s">
        <v>1062</v>
      </c>
      <c r="E412" t="s">
        <v>162</v>
      </c>
      <c r="F412" t="s">
        <v>166</v>
      </c>
      <c r="G412" t="s">
        <v>1063</v>
      </c>
      <c r="H412" t="s">
        <v>132</v>
      </c>
      <c r="I412">
        <v>0</v>
      </c>
      <c r="P412">
        <v>1</v>
      </c>
      <c r="Q412">
        <v>0</v>
      </c>
    </row>
    <row r="413" spans="1:17">
      <c r="A413" t="s">
        <v>122</v>
      </c>
      <c r="B413">
        <v>2020</v>
      </c>
      <c r="C413" t="s">
        <v>16</v>
      </c>
      <c r="D413" t="s">
        <v>1062</v>
      </c>
      <c r="E413" t="s">
        <v>162</v>
      </c>
      <c r="F413" t="s">
        <v>166</v>
      </c>
      <c r="G413" t="s">
        <v>1063</v>
      </c>
      <c r="H413" t="s">
        <v>135</v>
      </c>
      <c r="I413">
        <v>0</v>
      </c>
      <c r="P413">
        <v>1</v>
      </c>
      <c r="Q413">
        <v>0</v>
      </c>
    </row>
    <row r="414" spans="1:17">
      <c r="A414" t="s">
        <v>122</v>
      </c>
      <c r="B414">
        <v>2020</v>
      </c>
      <c r="C414" t="s">
        <v>16</v>
      </c>
      <c r="D414" t="s">
        <v>1062</v>
      </c>
      <c r="E414" t="s">
        <v>162</v>
      </c>
      <c r="F414" t="s">
        <v>166</v>
      </c>
      <c r="G414" t="s">
        <v>1063</v>
      </c>
      <c r="H414" t="s">
        <v>136</v>
      </c>
      <c r="I414">
        <v>0</v>
      </c>
      <c r="P414">
        <v>1</v>
      </c>
      <c r="Q414">
        <v>0</v>
      </c>
    </row>
    <row r="415" spans="1:17">
      <c r="A415" t="s">
        <v>122</v>
      </c>
      <c r="B415">
        <v>2020</v>
      </c>
      <c r="C415" t="s">
        <v>16</v>
      </c>
      <c r="D415" t="s">
        <v>1062</v>
      </c>
      <c r="E415" t="s">
        <v>162</v>
      </c>
      <c r="F415" t="s">
        <v>160</v>
      </c>
      <c r="G415" t="s">
        <v>1063</v>
      </c>
      <c r="H415" t="s">
        <v>132</v>
      </c>
      <c r="I415">
        <v>0</v>
      </c>
      <c r="P415">
        <v>1</v>
      </c>
      <c r="Q415">
        <v>0</v>
      </c>
    </row>
    <row r="416" spans="1:17">
      <c r="A416" t="s">
        <v>122</v>
      </c>
      <c r="B416">
        <v>2020</v>
      </c>
      <c r="C416" t="s">
        <v>16</v>
      </c>
      <c r="D416" t="s">
        <v>1062</v>
      </c>
      <c r="E416" t="s">
        <v>162</v>
      </c>
      <c r="F416" t="s">
        <v>160</v>
      </c>
      <c r="G416" t="s">
        <v>1063</v>
      </c>
      <c r="H416" t="s">
        <v>135</v>
      </c>
      <c r="I416">
        <v>0</v>
      </c>
      <c r="P416">
        <v>1</v>
      </c>
      <c r="Q416">
        <v>0</v>
      </c>
    </row>
    <row r="417" spans="1:17">
      <c r="A417" t="s">
        <v>122</v>
      </c>
      <c r="B417">
        <v>2020</v>
      </c>
      <c r="C417" t="s">
        <v>16</v>
      </c>
      <c r="D417" t="s">
        <v>1062</v>
      </c>
      <c r="E417" t="s">
        <v>162</v>
      </c>
      <c r="F417" t="s">
        <v>160</v>
      </c>
      <c r="G417" t="s">
        <v>1063</v>
      </c>
      <c r="H417" t="s">
        <v>136</v>
      </c>
      <c r="I417">
        <v>0</v>
      </c>
      <c r="P417">
        <v>1</v>
      </c>
      <c r="Q417">
        <v>0</v>
      </c>
    </row>
    <row r="418" spans="1:17">
      <c r="A418" t="s">
        <v>122</v>
      </c>
      <c r="B418">
        <v>2020</v>
      </c>
      <c r="C418" t="s">
        <v>9</v>
      </c>
      <c r="D418" t="s">
        <v>1064</v>
      </c>
      <c r="E418" t="s">
        <v>162</v>
      </c>
      <c r="F418" t="s">
        <v>164</v>
      </c>
      <c r="G418" t="s">
        <v>1065</v>
      </c>
      <c r="H418" t="s">
        <v>132</v>
      </c>
      <c r="I418">
        <v>0</v>
      </c>
      <c r="P418">
        <v>1</v>
      </c>
      <c r="Q418">
        <v>0</v>
      </c>
    </row>
    <row r="419" spans="1:17">
      <c r="A419" t="s">
        <v>122</v>
      </c>
      <c r="B419">
        <v>2020</v>
      </c>
      <c r="C419" t="s">
        <v>9</v>
      </c>
      <c r="D419" t="s">
        <v>1064</v>
      </c>
      <c r="E419" t="s">
        <v>162</v>
      </c>
      <c r="F419" t="s">
        <v>164</v>
      </c>
      <c r="G419" t="s">
        <v>1065</v>
      </c>
      <c r="H419" t="s">
        <v>135</v>
      </c>
      <c r="I419">
        <v>0</v>
      </c>
      <c r="P419">
        <v>1</v>
      </c>
      <c r="Q419">
        <v>0</v>
      </c>
    </row>
    <row r="420" spans="1:17">
      <c r="A420" t="s">
        <v>122</v>
      </c>
      <c r="B420">
        <v>2020</v>
      </c>
      <c r="C420" t="s">
        <v>9</v>
      </c>
      <c r="D420" t="s">
        <v>1064</v>
      </c>
      <c r="E420" t="s">
        <v>162</v>
      </c>
      <c r="F420" t="s">
        <v>164</v>
      </c>
      <c r="G420" t="s">
        <v>1065</v>
      </c>
      <c r="H420" t="s">
        <v>136</v>
      </c>
      <c r="I420">
        <v>0</v>
      </c>
      <c r="P420">
        <v>1</v>
      </c>
      <c r="Q420">
        <v>0</v>
      </c>
    </row>
    <row r="421" spans="1:17">
      <c r="A421" t="s">
        <v>122</v>
      </c>
      <c r="B421">
        <v>2020</v>
      </c>
      <c r="C421" t="s">
        <v>9</v>
      </c>
      <c r="D421" t="s">
        <v>1064</v>
      </c>
      <c r="E421" t="s">
        <v>162</v>
      </c>
      <c r="F421" t="s">
        <v>159</v>
      </c>
      <c r="G421" t="s">
        <v>1065</v>
      </c>
      <c r="H421" t="s">
        <v>132</v>
      </c>
      <c r="I421">
        <v>0</v>
      </c>
      <c r="P421">
        <v>1</v>
      </c>
      <c r="Q421">
        <v>0</v>
      </c>
    </row>
    <row r="422" spans="1:17">
      <c r="A422" t="s">
        <v>122</v>
      </c>
      <c r="B422">
        <v>2020</v>
      </c>
      <c r="C422" t="s">
        <v>9</v>
      </c>
      <c r="D422" t="s">
        <v>1064</v>
      </c>
      <c r="E422" t="s">
        <v>162</v>
      </c>
      <c r="F422" t="s">
        <v>159</v>
      </c>
      <c r="G422" t="s">
        <v>1065</v>
      </c>
      <c r="H422" t="s">
        <v>135</v>
      </c>
      <c r="I422">
        <v>0</v>
      </c>
      <c r="P422">
        <v>1</v>
      </c>
      <c r="Q422">
        <v>0</v>
      </c>
    </row>
    <row r="423" spans="1:17">
      <c r="A423" t="s">
        <v>122</v>
      </c>
      <c r="B423">
        <v>2020</v>
      </c>
      <c r="C423" t="s">
        <v>9</v>
      </c>
      <c r="D423" t="s">
        <v>1064</v>
      </c>
      <c r="E423" t="s">
        <v>162</v>
      </c>
      <c r="F423" t="s">
        <v>159</v>
      </c>
      <c r="G423" t="s">
        <v>1065</v>
      </c>
      <c r="H423" t="s">
        <v>136</v>
      </c>
      <c r="I423">
        <v>0</v>
      </c>
      <c r="P423">
        <v>1</v>
      </c>
      <c r="Q423">
        <v>0</v>
      </c>
    </row>
    <row r="424" spans="1:17">
      <c r="A424" t="s">
        <v>122</v>
      </c>
      <c r="B424">
        <v>2020</v>
      </c>
      <c r="C424" t="s">
        <v>9</v>
      </c>
      <c r="D424" t="s">
        <v>1064</v>
      </c>
      <c r="E424" t="s">
        <v>162</v>
      </c>
      <c r="F424" t="s">
        <v>126</v>
      </c>
      <c r="G424" t="s">
        <v>1065</v>
      </c>
      <c r="H424" t="s">
        <v>132</v>
      </c>
      <c r="I424">
        <v>0</v>
      </c>
      <c r="P424">
        <v>1</v>
      </c>
      <c r="Q424">
        <v>0</v>
      </c>
    </row>
    <row r="425" spans="1:17">
      <c r="A425" t="s">
        <v>122</v>
      </c>
      <c r="B425">
        <v>2020</v>
      </c>
      <c r="C425" t="s">
        <v>9</v>
      </c>
      <c r="D425" t="s">
        <v>1064</v>
      </c>
      <c r="E425" t="s">
        <v>162</v>
      </c>
      <c r="F425" t="s">
        <v>126</v>
      </c>
      <c r="G425" t="s">
        <v>1065</v>
      </c>
      <c r="H425" t="s">
        <v>135</v>
      </c>
      <c r="I425">
        <v>0</v>
      </c>
      <c r="P425">
        <v>1</v>
      </c>
      <c r="Q425">
        <v>0</v>
      </c>
    </row>
    <row r="426" spans="1:17">
      <c r="A426" t="s">
        <v>122</v>
      </c>
      <c r="B426">
        <v>2020</v>
      </c>
      <c r="C426" t="s">
        <v>9</v>
      </c>
      <c r="D426" t="s">
        <v>1064</v>
      </c>
      <c r="E426" t="s">
        <v>162</v>
      </c>
      <c r="F426" t="s">
        <v>126</v>
      </c>
      <c r="G426" t="s">
        <v>1065</v>
      </c>
      <c r="H426" t="s">
        <v>136</v>
      </c>
      <c r="I426">
        <v>0</v>
      </c>
      <c r="P426">
        <v>1</v>
      </c>
      <c r="Q426">
        <v>0</v>
      </c>
    </row>
    <row r="427" spans="1:17">
      <c r="A427" t="s">
        <v>122</v>
      </c>
      <c r="B427">
        <v>2020</v>
      </c>
      <c r="C427" t="s">
        <v>9</v>
      </c>
      <c r="D427" t="s">
        <v>1064</v>
      </c>
      <c r="E427" t="s">
        <v>162</v>
      </c>
      <c r="F427" t="s">
        <v>165</v>
      </c>
      <c r="G427" t="s">
        <v>1065</v>
      </c>
      <c r="H427" t="s">
        <v>132</v>
      </c>
      <c r="I427">
        <v>0</v>
      </c>
      <c r="P427">
        <v>1</v>
      </c>
      <c r="Q427">
        <v>0</v>
      </c>
    </row>
    <row r="428" spans="1:17">
      <c r="A428" t="s">
        <v>122</v>
      </c>
      <c r="B428">
        <v>2020</v>
      </c>
      <c r="C428" t="s">
        <v>9</v>
      </c>
      <c r="D428" t="s">
        <v>1064</v>
      </c>
      <c r="E428" t="s">
        <v>162</v>
      </c>
      <c r="F428" t="s">
        <v>165</v>
      </c>
      <c r="G428" t="s">
        <v>1065</v>
      </c>
      <c r="H428" t="s">
        <v>135</v>
      </c>
      <c r="I428">
        <v>0</v>
      </c>
      <c r="P428">
        <v>1</v>
      </c>
      <c r="Q428">
        <v>0</v>
      </c>
    </row>
    <row r="429" spans="1:17">
      <c r="A429" t="s">
        <v>122</v>
      </c>
      <c r="B429">
        <v>2020</v>
      </c>
      <c r="C429" t="s">
        <v>9</v>
      </c>
      <c r="D429" t="s">
        <v>1064</v>
      </c>
      <c r="E429" t="s">
        <v>162</v>
      </c>
      <c r="F429" t="s">
        <v>165</v>
      </c>
      <c r="G429" t="s">
        <v>1065</v>
      </c>
      <c r="H429" t="s">
        <v>136</v>
      </c>
      <c r="I429">
        <v>0</v>
      </c>
      <c r="P429">
        <v>1</v>
      </c>
      <c r="Q429">
        <v>0</v>
      </c>
    </row>
    <row r="430" spans="1:17">
      <c r="A430" t="s">
        <v>122</v>
      </c>
      <c r="B430">
        <v>2020</v>
      </c>
      <c r="C430" t="s">
        <v>9</v>
      </c>
      <c r="D430" t="s">
        <v>1064</v>
      </c>
      <c r="E430" t="s">
        <v>162</v>
      </c>
      <c r="F430" t="s">
        <v>166</v>
      </c>
      <c r="G430" t="s">
        <v>1065</v>
      </c>
      <c r="H430" t="s">
        <v>132</v>
      </c>
      <c r="I430">
        <v>0</v>
      </c>
      <c r="P430">
        <v>1</v>
      </c>
      <c r="Q430">
        <v>0</v>
      </c>
    </row>
    <row r="431" spans="1:17">
      <c r="A431" t="s">
        <v>122</v>
      </c>
      <c r="B431">
        <v>2020</v>
      </c>
      <c r="C431" t="s">
        <v>9</v>
      </c>
      <c r="D431" t="s">
        <v>1064</v>
      </c>
      <c r="E431" t="s">
        <v>162</v>
      </c>
      <c r="F431" t="s">
        <v>166</v>
      </c>
      <c r="G431" t="s">
        <v>1065</v>
      </c>
      <c r="H431" t="s">
        <v>135</v>
      </c>
      <c r="I431">
        <v>0</v>
      </c>
      <c r="P431">
        <v>1</v>
      </c>
      <c r="Q431">
        <v>0</v>
      </c>
    </row>
    <row r="432" spans="1:17">
      <c r="A432" t="s">
        <v>122</v>
      </c>
      <c r="B432">
        <v>2020</v>
      </c>
      <c r="C432" t="s">
        <v>9</v>
      </c>
      <c r="D432" t="s">
        <v>1064</v>
      </c>
      <c r="E432" t="s">
        <v>162</v>
      </c>
      <c r="F432" t="s">
        <v>166</v>
      </c>
      <c r="G432" t="s">
        <v>1065</v>
      </c>
      <c r="H432" t="s">
        <v>136</v>
      </c>
      <c r="I432">
        <v>0</v>
      </c>
      <c r="P432">
        <v>1</v>
      </c>
      <c r="Q432">
        <v>0</v>
      </c>
    </row>
    <row r="433" spans="1:17">
      <c r="A433" t="s">
        <v>122</v>
      </c>
      <c r="B433">
        <v>2020</v>
      </c>
      <c r="C433" t="s">
        <v>9</v>
      </c>
      <c r="D433" t="s">
        <v>1064</v>
      </c>
      <c r="E433" t="s">
        <v>162</v>
      </c>
      <c r="F433" t="s">
        <v>160</v>
      </c>
      <c r="G433" t="s">
        <v>1065</v>
      </c>
      <c r="H433" t="s">
        <v>132</v>
      </c>
      <c r="I433">
        <v>0</v>
      </c>
      <c r="P433">
        <v>1</v>
      </c>
      <c r="Q433">
        <v>0</v>
      </c>
    </row>
    <row r="434" spans="1:17">
      <c r="A434" t="s">
        <v>122</v>
      </c>
      <c r="B434">
        <v>2020</v>
      </c>
      <c r="C434" t="s">
        <v>9</v>
      </c>
      <c r="D434" t="s">
        <v>1064</v>
      </c>
      <c r="E434" t="s">
        <v>162</v>
      </c>
      <c r="F434" t="s">
        <v>160</v>
      </c>
      <c r="G434" t="s">
        <v>1065</v>
      </c>
      <c r="H434" t="s">
        <v>135</v>
      </c>
      <c r="I434">
        <v>0</v>
      </c>
      <c r="P434">
        <v>1</v>
      </c>
      <c r="Q434">
        <v>0</v>
      </c>
    </row>
    <row r="435" spans="1:17">
      <c r="A435" t="s">
        <v>122</v>
      </c>
      <c r="B435">
        <v>2020</v>
      </c>
      <c r="C435" t="s">
        <v>9</v>
      </c>
      <c r="D435" t="s">
        <v>1064</v>
      </c>
      <c r="E435" t="s">
        <v>162</v>
      </c>
      <c r="F435" t="s">
        <v>160</v>
      </c>
      <c r="G435" t="s">
        <v>1065</v>
      </c>
      <c r="H435" t="s">
        <v>136</v>
      </c>
      <c r="I435">
        <v>0</v>
      </c>
      <c r="P435">
        <v>1</v>
      </c>
      <c r="Q435">
        <v>0</v>
      </c>
    </row>
    <row r="436" spans="1:17">
      <c r="A436" t="s">
        <v>122</v>
      </c>
      <c r="B436">
        <v>2020</v>
      </c>
      <c r="C436" t="s">
        <v>17</v>
      </c>
      <c r="D436" t="s">
        <v>1062</v>
      </c>
      <c r="E436" t="s">
        <v>162</v>
      </c>
      <c r="F436" t="s">
        <v>164</v>
      </c>
      <c r="G436" t="s">
        <v>1063</v>
      </c>
      <c r="H436" t="s">
        <v>132</v>
      </c>
      <c r="I436">
        <v>0</v>
      </c>
      <c r="P436">
        <v>1</v>
      </c>
      <c r="Q436">
        <v>0</v>
      </c>
    </row>
    <row r="437" spans="1:17">
      <c r="A437" t="s">
        <v>122</v>
      </c>
      <c r="B437">
        <v>2020</v>
      </c>
      <c r="C437" t="s">
        <v>17</v>
      </c>
      <c r="D437" t="s">
        <v>1062</v>
      </c>
      <c r="E437" t="s">
        <v>162</v>
      </c>
      <c r="F437" t="s">
        <v>164</v>
      </c>
      <c r="G437" t="s">
        <v>1063</v>
      </c>
      <c r="H437" t="s">
        <v>135</v>
      </c>
      <c r="I437">
        <v>0</v>
      </c>
      <c r="P437">
        <v>1</v>
      </c>
      <c r="Q437">
        <v>0</v>
      </c>
    </row>
    <row r="438" spans="1:17">
      <c r="A438" t="s">
        <v>122</v>
      </c>
      <c r="B438">
        <v>2020</v>
      </c>
      <c r="C438" t="s">
        <v>17</v>
      </c>
      <c r="D438" t="s">
        <v>1062</v>
      </c>
      <c r="E438" t="s">
        <v>162</v>
      </c>
      <c r="F438" t="s">
        <v>164</v>
      </c>
      <c r="G438" t="s">
        <v>1063</v>
      </c>
      <c r="H438" t="s">
        <v>136</v>
      </c>
      <c r="I438">
        <v>3301336446.9120002</v>
      </c>
      <c r="P438">
        <v>1</v>
      </c>
      <c r="Q438">
        <v>3301336446.9120002</v>
      </c>
    </row>
    <row r="439" spans="1:17">
      <c r="A439" t="s">
        <v>122</v>
      </c>
      <c r="B439">
        <v>2020</v>
      </c>
      <c r="C439" t="s">
        <v>17</v>
      </c>
      <c r="D439" t="s">
        <v>1062</v>
      </c>
      <c r="E439" t="s">
        <v>162</v>
      </c>
      <c r="F439" t="s">
        <v>159</v>
      </c>
      <c r="G439" t="s">
        <v>1063</v>
      </c>
      <c r="H439" t="s">
        <v>132</v>
      </c>
      <c r="I439">
        <v>0</v>
      </c>
      <c r="P439">
        <v>1</v>
      </c>
      <c r="Q439">
        <v>0</v>
      </c>
    </row>
    <row r="440" spans="1:17">
      <c r="A440" t="s">
        <v>122</v>
      </c>
      <c r="B440">
        <v>2020</v>
      </c>
      <c r="C440" t="s">
        <v>17</v>
      </c>
      <c r="D440" t="s">
        <v>1062</v>
      </c>
      <c r="E440" t="s">
        <v>162</v>
      </c>
      <c r="F440" t="s">
        <v>159</v>
      </c>
      <c r="G440" t="s">
        <v>1063</v>
      </c>
      <c r="H440" t="s">
        <v>135</v>
      </c>
      <c r="I440">
        <v>0</v>
      </c>
      <c r="P440">
        <v>1</v>
      </c>
      <c r="Q440">
        <v>0</v>
      </c>
    </row>
    <row r="441" spans="1:17">
      <c r="A441" t="s">
        <v>122</v>
      </c>
      <c r="B441">
        <v>2020</v>
      </c>
      <c r="C441" t="s">
        <v>17</v>
      </c>
      <c r="D441" t="s">
        <v>1062</v>
      </c>
      <c r="E441" t="s">
        <v>162</v>
      </c>
      <c r="F441" t="s">
        <v>159</v>
      </c>
      <c r="G441" t="s">
        <v>1063</v>
      </c>
      <c r="H441" t="s">
        <v>136</v>
      </c>
      <c r="I441">
        <v>2246155230.1440001</v>
      </c>
      <c r="P441">
        <v>1</v>
      </c>
      <c r="Q441">
        <v>2246155230.1440001</v>
      </c>
    </row>
    <row r="442" spans="1:17">
      <c r="A442" t="s">
        <v>122</v>
      </c>
      <c r="B442">
        <v>2020</v>
      </c>
      <c r="C442" t="s">
        <v>17</v>
      </c>
      <c r="D442" t="s">
        <v>1062</v>
      </c>
      <c r="E442" t="s">
        <v>162</v>
      </c>
      <c r="F442" t="s">
        <v>126</v>
      </c>
      <c r="G442" t="s">
        <v>1063</v>
      </c>
      <c r="H442" t="s">
        <v>132</v>
      </c>
      <c r="I442">
        <v>0</v>
      </c>
      <c r="P442">
        <v>1</v>
      </c>
      <c r="Q442">
        <v>0</v>
      </c>
    </row>
    <row r="443" spans="1:17">
      <c r="A443" t="s">
        <v>122</v>
      </c>
      <c r="B443">
        <v>2020</v>
      </c>
      <c r="C443" t="s">
        <v>17</v>
      </c>
      <c r="D443" t="s">
        <v>1062</v>
      </c>
      <c r="E443" t="s">
        <v>162</v>
      </c>
      <c r="F443" t="s">
        <v>126</v>
      </c>
      <c r="G443" t="s">
        <v>1063</v>
      </c>
      <c r="H443" t="s">
        <v>135</v>
      </c>
      <c r="I443">
        <v>0</v>
      </c>
      <c r="P443">
        <v>1</v>
      </c>
      <c r="Q443">
        <v>0</v>
      </c>
    </row>
    <row r="444" spans="1:17">
      <c r="A444" t="s">
        <v>122</v>
      </c>
      <c r="B444">
        <v>2020</v>
      </c>
      <c r="C444" t="s">
        <v>17</v>
      </c>
      <c r="D444" t="s">
        <v>1062</v>
      </c>
      <c r="E444" t="s">
        <v>162</v>
      </c>
      <c r="F444" t="s">
        <v>126</v>
      </c>
      <c r="G444" t="s">
        <v>1063</v>
      </c>
      <c r="H444" t="s">
        <v>136</v>
      </c>
      <c r="I444">
        <v>8790266640.9599991</v>
      </c>
      <c r="P444">
        <v>1</v>
      </c>
      <c r="Q444">
        <v>8790266640.9599991</v>
      </c>
    </row>
    <row r="445" spans="1:17">
      <c r="A445" t="s">
        <v>122</v>
      </c>
      <c r="B445">
        <v>2020</v>
      </c>
      <c r="C445" t="s">
        <v>17</v>
      </c>
      <c r="D445" t="s">
        <v>1062</v>
      </c>
      <c r="E445" t="s">
        <v>162</v>
      </c>
      <c r="F445" t="s">
        <v>165</v>
      </c>
      <c r="G445" t="s">
        <v>1063</v>
      </c>
      <c r="H445" t="s">
        <v>132</v>
      </c>
      <c r="I445">
        <v>0</v>
      </c>
      <c r="P445">
        <v>1</v>
      </c>
      <c r="Q445">
        <v>0</v>
      </c>
    </row>
    <row r="446" spans="1:17">
      <c r="A446" t="s">
        <v>122</v>
      </c>
      <c r="B446">
        <v>2020</v>
      </c>
      <c r="C446" t="s">
        <v>17</v>
      </c>
      <c r="D446" t="s">
        <v>1062</v>
      </c>
      <c r="E446" t="s">
        <v>162</v>
      </c>
      <c r="F446" t="s">
        <v>165</v>
      </c>
      <c r="G446" t="s">
        <v>1063</v>
      </c>
      <c r="H446" t="s">
        <v>135</v>
      </c>
      <c r="I446">
        <v>0</v>
      </c>
      <c r="P446">
        <v>1</v>
      </c>
      <c r="Q446">
        <v>0</v>
      </c>
    </row>
    <row r="447" spans="1:17">
      <c r="A447" t="s">
        <v>122</v>
      </c>
      <c r="B447">
        <v>2020</v>
      </c>
      <c r="C447" t="s">
        <v>17</v>
      </c>
      <c r="D447" t="s">
        <v>1062</v>
      </c>
      <c r="E447" t="s">
        <v>162</v>
      </c>
      <c r="F447" t="s">
        <v>165</v>
      </c>
      <c r="G447" t="s">
        <v>1063</v>
      </c>
      <c r="H447" t="s">
        <v>136</v>
      </c>
      <c r="I447">
        <v>9110487814.4447994</v>
      </c>
      <c r="P447">
        <v>1</v>
      </c>
      <c r="Q447">
        <v>9110487814.4447994</v>
      </c>
    </row>
    <row r="448" spans="1:17">
      <c r="A448" t="s">
        <v>122</v>
      </c>
      <c r="B448">
        <v>2020</v>
      </c>
      <c r="C448" t="s">
        <v>17</v>
      </c>
      <c r="D448" t="s">
        <v>1062</v>
      </c>
      <c r="E448" t="s">
        <v>162</v>
      </c>
      <c r="F448" t="s">
        <v>166</v>
      </c>
      <c r="G448" t="s">
        <v>1063</v>
      </c>
      <c r="H448" t="s">
        <v>132</v>
      </c>
      <c r="I448">
        <v>0</v>
      </c>
      <c r="P448">
        <v>1</v>
      </c>
      <c r="Q448">
        <v>0</v>
      </c>
    </row>
    <row r="449" spans="1:17">
      <c r="A449" t="s">
        <v>122</v>
      </c>
      <c r="B449">
        <v>2020</v>
      </c>
      <c r="C449" t="s">
        <v>17</v>
      </c>
      <c r="D449" t="s">
        <v>1062</v>
      </c>
      <c r="E449" t="s">
        <v>162</v>
      </c>
      <c r="F449" t="s">
        <v>166</v>
      </c>
      <c r="G449" t="s">
        <v>1063</v>
      </c>
      <c r="H449" t="s">
        <v>135</v>
      </c>
      <c r="I449">
        <v>0</v>
      </c>
      <c r="P449">
        <v>1</v>
      </c>
      <c r="Q449">
        <v>0</v>
      </c>
    </row>
    <row r="450" spans="1:17">
      <c r="A450" t="s">
        <v>122</v>
      </c>
      <c r="B450">
        <v>2020</v>
      </c>
      <c r="C450" t="s">
        <v>17</v>
      </c>
      <c r="D450" t="s">
        <v>1062</v>
      </c>
      <c r="E450" t="s">
        <v>162</v>
      </c>
      <c r="F450" t="s">
        <v>166</v>
      </c>
      <c r="G450" t="s">
        <v>1063</v>
      </c>
      <c r="H450" t="s">
        <v>136</v>
      </c>
      <c r="I450">
        <v>0</v>
      </c>
      <c r="P450">
        <v>1</v>
      </c>
      <c r="Q450">
        <v>0</v>
      </c>
    </row>
    <row r="451" spans="1:17">
      <c r="A451" t="s">
        <v>122</v>
      </c>
      <c r="B451">
        <v>2020</v>
      </c>
      <c r="C451" t="s">
        <v>17</v>
      </c>
      <c r="D451" t="s">
        <v>1062</v>
      </c>
      <c r="E451" t="s">
        <v>162</v>
      </c>
      <c r="F451" t="s">
        <v>160</v>
      </c>
      <c r="G451" t="s">
        <v>1063</v>
      </c>
      <c r="H451" t="s">
        <v>132</v>
      </c>
      <c r="I451">
        <v>0</v>
      </c>
      <c r="P451">
        <v>1</v>
      </c>
      <c r="Q451">
        <v>0</v>
      </c>
    </row>
    <row r="452" spans="1:17">
      <c r="A452" t="s">
        <v>122</v>
      </c>
      <c r="B452">
        <v>2020</v>
      </c>
      <c r="C452" t="s">
        <v>17</v>
      </c>
      <c r="D452" t="s">
        <v>1062</v>
      </c>
      <c r="E452" t="s">
        <v>162</v>
      </c>
      <c r="F452" t="s">
        <v>160</v>
      </c>
      <c r="G452" t="s">
        <v>1063</v>
      </c>
      <c r="H452" t="s">
        <v>135</v>
      </c>
      <c r="I452">
        <v>0</v>
      </c>
      <c r="P452">
        <v>1</v>
      </c>
      <c r="Q452">
        <v>0</v>
      </c>
    </row>
    <row r="453" spans="1:17">
      <c r="A453" t="s">
        <v>122</v>
      </c>
      <c r="B453">
        <v>2020</v>
      </c>
      <c r="C453" t="s">
        <v>17</v>
      </c>
      <c r="D453" t="s">
        <v>1062</v>
      </c>
      <c r="E453" t="s">
        <v>162</v>
      </c>
      <c r="F453" t="s">
        <v>160</v>
      </c>
      <c r="G453" t="s">
        <v>1063</v>
      </c>
      <c r="H453" t="s">
        <v>136</v>
      </c>
      <c r="I453">
        <v>0</v>
      </c>
      <c r="P453">
        <v>1</v>
      </c>
      <c r="Q453">
        <v>0</v>
      </c>
    </row>
    <row r="454" spans="1:17">
      <c r="A454" t="s">
        <v>122</v>
      </c>
      <c r="B454">
        <v>2020</v>
      </c>
      <c r="C454" t="s">
        <v>143</v>
      </c>
      <c r="D454" t="s">
        <v>1062</v>
      </c>
      <c r="E454" t="s">
        <v>162</v>
      </c>
      <c r="F454" t="s">
        <v>164</v>
      </c>
      <c r="G454" t="s">
        <v>1063</v>
      </c>
      <c r="H454" t="s">
        <v>132</v>
      </c>
      <c r="I454">
        <v>0</v>
      </c>
      <c r="P454">
        <v>1</v>
      </c>
      <c r="Q454">
        <v>0</v>
      </c>
    </row>
    <row r="455" spans="1:17">
      <c r="A455" t="s">
        <v>122</v>
      </c>
      <c r="B455">
        <v>2020</v>
      </c>
      <c r="C455" t="s">
        <v>143</v>
      </c>
      <c r="D455" t="s">
        <v>1062</v>
      </c>
      <c r="E455" t="s">
        <v>162</v>
      </c>
      <c r="F455" t="s">
        <v>164</v>
      </c>
      <c r="G455" t="s">
        <v>1063</v>
      </c>
      <c r="H455" t="s">
        <v>135</v>
      </c>
      <c r="I455">
        <v>0</v>
      </c>
      <c r="P455">
        <v>1</v>
      </c>
      <c r="Q455">
        <v>0</v>
      </c>
    </row>
    <row r="456" spans="1:17">
      <c r="A456" t="s">
        <v>122</v>
      </c>
      <c r="B456">
        <v>2020</v>
      </c>
      <c r="C456" t="s">
        <v>143</v>
      </c>
      <c r="D456" t="s">
        <v>1062</v>
      </c>
      <c r="E456" t="s">
        <v>162</v>
      </c>
      <c r="F456" t="s">
        <v>164</v>
      </c>
      <c r="G456" t="s">
        <v>1063</v>
      </c>
      <c r="H456" t="s">
        <v>136</v>
      </c>
      <c r="I456">
        <v>0</v>
      </c>
      <c r="P456">
        <v>1</v>
      </c>
      <c r="Q456">
        <v>0</v>
      </c>
    </row>
    <row r="457" spans="1:17">
      <c r="A457" t="s">
        <v>122</v>
      </c>
      <c r="B457">
        <v>2020</v>
      </c>
      <c r="C457" t="s">
        <v>143</v>
      </c>
      <c r="D457" t="s">
        <v>1062</v>
      </c>
      <c r="E457" t="s">
        <v>162</v>
      </c>
      <c r="F457" t="s">
        <v>159</v>
      </c>
      <c r="G457" t="s">
        <v>1063</v>
      </c>
      <c r="H457" t="s">
        <v>132</v>
      </c>
      <c r="I457">
        <v>0</v>
      </c>
      <c r="P457">
        <v>1</v>
      </c>
      <c r="Q457">
        <v>0</v>
      </c>
    </row>
    <row r="458" spans="1:17">
      <c r="A458" t="s">
        <v>122</v>
      </c>
      <c r="B458">
        <v>2020</v>
      </c>
      <c r="C458" t="s">
        <v>143</v>
      </c>
      <c r="D458" t="s">
        <v>1062</v>
      </c>
      <c r="E458" t="s">
        <v>162</v>
      </c>
      <c r="F458" t="s">
        <v>159</v>
      </c>
      <c r="G458" t="s">
        <v>1063</v>
      </c>
      <c r="H458" t="s">
        <v>135</v>
      </c>
      <c r="I458">
        <v>0</v>
      </c>
      <c r="P458">
        <v>1</v>
      </c>
      <c r="Q458">
        <v>0</v>
      </c>
    </row>
    <row r="459" spans="1:17">
      <c r="A459" t="s">
        <v>122</v>
      </c>
      <c r="B459">
        <v>2020</v>
      </c>
      <c r="C459" t="s">
        <v>143</v>
      </c>
      <c r="D459" t="s">
        <v>1062</v>
      </c>
      <c r="E459" t="s">
        <v>162</v>
      </c>
      <c r="F459" t="s">
        <v>159</v>
      </c>
      <c r="G459" t="s">
        <v>1063</v>
      </c>
      <c r="H459" t="s">
        <v>136</v>
      </c>
      <c r="I459">
        <v>0</v>
      </c>
      <c r="P459">
        <v>1</v>
      </c>
      <c r="Q459">
        <v>0</v>
      </c>
    </row>
    <row r="460" spans="1:17">
      <c r="A460" t="s">
        <v>122</v>
      </c>
      <c r="B460">
        <v>2020</v>
      </c>
      <c r="C460" t="s">
        <v>143</v>
      </c>
      <c r="D460" t="s">
        <v>1062</v>
      </c>
      <c r="E460" t="s">
        <v>162</v>
      </c>
      <c r="F460" t="s">
        <v>126</v>
      </c>
      <c r="G460" t="s">
        <v>1063</v>
      </c>
      <c r="H460" t="s">
        <v>132</v>
      </c>
      <c r="I460">
        <v>0</v>
      </c>
      <c r="P460">
        <v>1</v>
      </c>
      <c r="Q460">
        <v>0</v>
      </c>
    </row>
    <row r="461" spans="1:17">
      <c r="A461" t="s">
        <v>122</v>
      </c>
      <c r="B461">
        <v>2020</v>
      </c>
      <c r="C461" t="s">
        <v>143</v>
      </c>
      <c r="D461" t="s">
        <v>1062</v>
      </c>
      <c r="E461" t="s">
        <v>162</v>
      </c>
      <c r="F461" t="s">
        <v>126</v>
      </c>
      <c r="G461" t="s">
        <v>1063</v>
      </c>
      <c r="H461" t="s">
        <v>135</v>
      </c>
      <c r="I461">
        <v>0</v>
      </c>
      <c r="P461">
        <v>1</v>
      </c>
      <c r="Q461">
        <v>0</v>
      </c>
    </row>
    <row r="462" spans="1:17">
      <c r="A462" t="s">
        <v>122</v>
      </c>
      <c r="B462">
        <v>2020</v>
      </c>
      <c r="C462" t="s">
        <v>143</v>
      </c>
      <c r="D462" t="s">
        <v>1062</v>
      </c>
      <c r="E462" t="s">
        <v>162</v>
      </c>
      <c r="F462" t="s">
        <v>126</v>
      </c>
      <c r="G462" t="s">
        <v>1063</v>
      </c>
      <c r="H462" t="s">
        <v>136</v>
      </c>
      <c r="I462">
        <v>0</v>
      </c>
      <c r="P462">
        <v>1</v>
      </c>
      <c r="Q462">
        <v>0</v>
      </c>
    </row>
    <row r="463" spans="1:17">
      <c r="A463" t="s">
        <v>122</v>
      </c>
      <c r="B463">
        <v>2020</v>
      </c>
      <c r="C463" t="s">
        <v>143</v>
      </c>
      <c r="D463" t="s">
        <v>1062</v>
      </c>
      <c r="E463" t="s">
        <v>162</v>
      </c>
      <c r="F463" t="s">
        <v>165</v>
      </c>
      <c r="G463" t="s">
        <v>1063</v>
      </c>
      <c r="H463" t="s">
        <v>132</v>
      </c>
      <c r="I463">
        <v>0</v>
      </c>
      <c r="P463">
        <v>1</v>
      </c>
      <c r="Q463">
        <v>0</v>
      </c>
    </row>
    <row r="464" spans="1:17">
      <c r="A464" t="s">
        <v>122</v>
      </c>
      <c r="B464">
        <v>2020</v>
      </c>
      <c r="C464" t="s">
        <v>143</v>
      </c>
      <c r="D464" t="s">
        <v>1062</v>
      </c>
      <c r="E464" t="s">
        <v>162</v>
      </c>
      <c r="F464" t="s">
        <v>165</v>
      </c>
      <c r="G464" t="s">
        <v>1063</v>
      </c>
      <c r="H464" t="s">
        <v>135</v>
      </c>
      <c r="I464">
        <v>0</v>
      </c>
      <c r="P464">
        <v>1</v>
      </c>
      <c r="Q464">
        <v>0</v>
      </c>
    </row>
    <row r="465" spans="1:17">
      <c r="A465" t="s">
        <v>122</v>
      </c>
      <c r="B465">
        <v>2020</v>
      </c>
      <c r="C465" t="s">
        <v>143</v>
      </c>
      <c r="D465" t="s">
        <v>1062</v>
      </c>
      <c r="E465" t="s">
        <v>162</v>
      </c>
      <c r="F465" t="s">
        <v>165</v>
      </c>
      <c r="G465" t="s">
        <v>1063</v>
      </c>
      <c r="H465" t="s">
        <v>136</v>
      </c>
      <c r="I465">
        <v>0</v>
      </c>
      <c r="P465">
        <v>1</v>
      </c>
      <c r="Q465">
        <v>0</v>
      </c>
    </row>
    <row r="466" spans="1:17">
      <c r="A466" t="s">
        <v>122</v>
      </c>
      <c r="B466">
        <v>2020</v>
      </c>
      <c r="C466" t="s">
        <v>143</v>
      </c>
      <c r="D466" t="s">
        <v>1062</v>
      </c>
      <c r="E466" t="s">
        <v>162</v>
      </c>
      <c r="F466" t="s">
        <v>166</v>
      </c>
      <c r="G466" t="s">
        <v>1063</v>
      </c>
      <c r="H466" t="s">
        <v>132</v>
      </c>
      <c r="I466">
        <v>0</v>
      </c>
      <c r="P466">
        <v>1</v>
      </c>
      <c r="Q466">
        <v>0</v>
      </c>
    </row>
    <row r="467" spans="1:17">
      <c r="A467" t="s">
        <v>122</v>
      </c>
      <c r="B467">
        <v>2020</v>
      </c>
      <c r="C467" t="s">
        <v>143</v>
      </c>
      <c r="D467" t="s">
        <v>1062</v>
      </c>
      <c r="E467" t="s">
        <v>162</v>
      </c>
      <c r="F467" t="s">
        <v>166</v>
      </c>
      <c r="G467" t="s">
        <v>1063</v>
      </c>
      <c r="H467" t="s">
        <v>135</v>
      </c>
      <c r="I467">
        <v>0</v>
      </c>
      <c r="P467">
        <v>1</v>
      </c>
      <c r="Q467">
        <v>0</v>
      </c>
    </row>
    <row r="468" spans="1:17">
      <c r="A468" t="s">
        <v>122</v>
      </c>
      <c r="B468">
        <v>2020</v>
      </c>
      <c r="C468" t="s">
        <v>143</v>
      </c>
      <c r="D468" t="s">
        <v>1062</v>
      </c>
      <c r="E468" t="s">
        <v>162</v>
      </c>
      <c r="F468" t="s">
        <v>166</v>
      </c>
      <c r="G468" t="s">
        <v>1063</v>
      </c>
      <c r="H468" t="s">
        <v>136</v>
      </c>
      <c r="I468">
        <v>0</v>
      </c>
      <c r="P468">
        <v>1</v>
      </c>
      <c r="Q468">
        <v>0</v>
      </c>
    </row>
    <row r="469" spans="1:17">
      <c r="A469" t="s">
        <v>122</v>
      </c>
      <c r="B469">
        <v>2020</v>
      </c>
      <c r="C469" t="s">
        <v>143</v>
      </c>
      <c r="D469" t="s">
        <v>1062</v>
      </c>
      <c r="E469" t="s">
        <v>162</v>
      </c>
      <c r="F469" t="s">
        <v>160</v>
      </c>
      <c r="G469" t="s">
        <v>1063</v>
      </c>
      <c r="H469" t="s">
        <v>132</v>
      </c>
      <c r="I469">
        <v>0</v>
      </c>
      <c r="P469">
        <v>1</v>
      </c>
      <c r="Q469">
        <v>0</v>
      </c>
    </row>
    <row r="470" spans="1:17">
      <c r="A470" t="s">
        <v>122</v>
      </c>
      <c r="B470">
        <v>2020</v>
      </c>
      <c r="C470" t="s">
        <v>143</v>
      </c>
      <c r="D470" t="s">
        <v>1062</v>
      </c>
      <c r="E470" t="s">
        <v>162</v>
      </c>
      <c r="F470" t="s">
        <v>160</v>
      </c>
      <c r="G470" t="s">
        <v>1063</v>
      </c>
      <c r="H470" t="s">
        <v>135</v>
      </c>
      <c r="I470">
        <v>0</v>
      </c>
      <c r="P470">
        <v>1</v>
      </c>
      <c r="Q470">
        <v>0</v>
      </c>
    </row>
    <row r="471" spans="1:17">
      <c r="A471" t="s">
        <v>122</v>
      </c>
      <c r="B471">
        <v>2020</v>
      </c>
      <c r="C471" t="s">
        <v>143</v>
      </c>
      <c r="D471" t="s">
        <v>1062</v>
      </c>
      <c r="E471" t="s">
        <v>162</v>
      </c>
      <c r="F471" t="s">
        <v>160</v>
      </c>
      <c r="G471" t="s">
        <v>1063</v>
      </c>
      <c r="H471" t="s">
        <v>136</v>
      </c>
      <c r="I471">
        <v>0</v>
      </c>
      <c r="P471">
        <v>1</v>
      </c>
      <c r="Q471">
        <v>0</v>
      </c>
    </row>
    <row r="472" spans="1:17">
      <c r="A472" t="s">
        <v>122</v>
      </c>
      <c r="B472">
        <v>2020</v>
      </c>
      <c r="C472" t="s">
        <v>10</v>
      </c>
      <c r="D472" t="s">
        <v>1067</v>
      </c>
      <c r="E472" t="s">
        <v>162</v>
      </c>
      <c r="F472" t="s">
        <v>164</v>
      </c>
      <c r="G472" t="s">
        <v>1068</v>
      </c>
      <c r="H472" t="s">
        <v>132</v>
      </c>
      <c r="I472">
        <v>0</v>
      </c>
      <c r="P472">
        <v>1</v>
      </c>
      <c r="Q472">
        <v>0</v>
      </c>
    </row>
    <row r="473" spans="1:17">
      <c r="A473" t="s">
        <v>122</v>
      </c>
      <c r="B473">
        <v>2020</v>
      </c>
      <c r="C473" t="s">
        <v>10</v>
      </c>
      <c r="D473" t="s">
        <v>1067</v>
      </c>
      <c r="E473" t="s">
        <v>162</v>
      </c>
      <c r="F473" t="s">
        <v>164</v>
      </c>
      <c r="G473" t="s">
        <v>1068</v>
      </c>
      <c r="H473" t="s">
        <v>135</v>
      </c>
      <c r="I473">
        <v>0</v>
      </c>
      <c r="P473">
        <v>1</v>
      </c>
      <c r="Q473">
        <v>0</v>
      </c>
    </row>
    <row r="474" spans="1:17">
      <c r="A474" t="s">
        <v>122</v>
      </c>
      <c r="B474">
        <v>2020</v>
      </c>
      <c r="C474" t="s">
        <v>10</v>
      </c>
      <c r="D474" t="s">
        <v>1067</v>
      </c>
      <c r="E474" t="s">
        <v>162</v>
      </c>
      <c r="F474" t="s">
        <v>164</v>
      </c>
      <c r="G474" t="s">
        <v>1068</v>
      </c>
      <c r="H474" t="s">
        <v>136</v>
      </c>
      <c r="I474">
        <v>0</v>
      </c>
      <c r="P474">
        <v>1</v>
      </c>
      <c r="Q474">
        <v>0</v>
      </c>
    </row>
    <row r="475" spans="1:17">
      <c r="A475" t="s">
        <v>122</v>
      </c>
      <c r="B475">
        <v>2020</v>
      </c>
      <c r="C475" t="s">
        <v>10</v>
      </c>
      <c r="D475" t="s">
        <v>1067</v>
      </c>
      <c r="E475" t="s">
        <v>162</v>
      </c>
      <c r="F475" t="s">
        <v>159</v>
      </c>
      <c r="G475" t="s">
        <v>1068</v>
      </c>
      <c r="H475" t="s">
        <v>132</v>
      </c>
      <c r="I475">
        <v>0</v>
      </c>
      <c r="P475">
        <v>1</v>
      </c>
      <c r="Q475">
        <v>0</v>
      </c>
    </row>
    <row r="476" spans="1:17">
      <c r="A476" t="s">
        <v>122</v>
      </c>
      <c r="B476">
        <v>2020</v>
      </c>
      <c r="C476" t="s">
        <v>10</v>
      </c>
      <c r="D476" t="s">
        <v>1067</v>
      </c>
      <c r="E476" t="s">
        <v>162</v>
      </c>
      <c r="F476" t="s">
        <v>159</v>
      </c>
      <c r="G476" t="s">
        <v>1068</v>
      </c>
      <c r="H476" t="s">
        <v>135</v>
      </c>
      <c r="I476">
        <v>0</v>
      </c>
      <c r="P476">
        <v>1</v>
      </c>
      <c r="Q476">
        <v>0</v>
      </c>
    </row>
    <row r="477" spans="1:17">
      <c r="A477" t="s">
        <v>122</v>
      </c>
      <c r="B477">
        <v>2020</v>
      </c>
      <c r="C477" t="s">
        <v>10</v>
      </c>
      <c r="D477" t="s">
        <v>1067</v>
      </c>
      <c r="E477" t="s">
        <v>162</v>
      </c>
      <c r="F477" t="s">
        <v>159</v>
      </c>
      <c r="G477" t="s">
        <v>1068</v>
      </c>
      <c r="H477" t="s">
        <v>136</v>
      </c>
      <c r="I477">
        <v>0</v>
      </c>
      <c r="P477">
        <v>1</v>
      </c>
      <c r="Q477">
        <v>0</v>
      </c>
    </row>
    <row r="478" spans="1:17">
      <c r="A478" t="s">
        <v>122</v>
      </c>
      <c r="B478">
        <v>2020</v>
      </c>
      <c r="C478" t="s">
        <v>10</v>
      </c>
      <c r="D478" t="s">
        <v>1067</v>
      </c>
      <c r="E478" t="s">
        <v>162</v>
      </c>
      <c r="F478" t="s">
        <v>126</v>
      </c>
      <c r="G478" t="s">
        <v>1068</v>
      </c>
      <c r="H478" t="s">
        <v>132</v>
      </c>
      <c r="I478">
        <v>0</v>
      </c>
      <c r="P478">
        <v>1</v>
      </c>
      <c r="Q478">
        <v>0</v>
      </c>
    </row>
    <row r="479" spans="1:17">
      <c r="A479" t="s">
        <v>122</v>
      </c>
      <c r="B479">
        <v>2020</v>
      </c>
      <c r="C479" t="s">
        <v>10</v>
      </c>
      <c r="D479" t="s">
        <v>1067</v>
      </c>
      <c r="E479" t="s">
        <v>162</v>
      </c>
      <c r="F479" t="s">
        <v>126</v>
      </c>
      <c r="G479" t="s">
        <v>1068</v>
      </c>
      <c r="H479" t="s">
        <v>135</v>
      </c>
      <c r="I479">
        <v>0</v>
      </c>
      <c r="P479">
        <v>1</v>
      </c>
      <c r="Q479">
        <v>0</v>
      </c>
    </row>
    <row r="480" spans="1:17">
      <c r="A480" t="s">
        <v>122</v>
      </c>
      <c r="B480">
        <v>2020</v>
      </c>
      <c r="C480" t="s">
        <v>10</v>
      </c>
      <c r="D480" t="s">
        <v>1067</v>
      </c>
      <c r="E480" t="s">
        <v>162</v>
      </c>
      <c r="F480" t="s">
        <v>126</v>
      </c>
      <c r="G480" t="s">
        <v>1068</v>
      </c>
      <c r="H480" t="s">
        <v>136</v>
      </c>
      <c r="I480">
        <v>0</v>
      </c>
      <c r="P480">
        <v>1</v>
      </c>
      <c r="Q480">
        <v>0</v>
      </c>
    </row>
    <row r="481" spans="1:17">
      <c r="A481" t="s">
        <v>122</v>
      </c>
      <c r="B481">
        <v>2020</v>
      </c>
      <c r="C481" t="s">
        <v>10</v>
      </c>
      <c r="D481" t="s">
        <v>1067</v>
      </c>
      <c r="E481" t="s">
        <v>162</v>
      </c>
      <c r="F481" t="s">
        <v>165</v>
      </c>
      <c r="G481" t="s">
        <v>1068</v>
      </c>
      <c r="H481" t="s">
        <v>132</v>
      </c>
      <c r="I481">
        <v>0</v>
      </c>
      <c r="P481">
        <v>1</v>
      </c>
      <c r="Q481">
        <v>0</v>
      </c>
    </row>
    <row r="482" spans="1:17">
      <c r="A482" t="s">
        <v>122</v>
      </c>
      <c r="B482">
        <v>2020</v>
      </c>
      <c r="C482" t="s">
        <v>10</v>
      </c>
      <c r="D482" t="s">
        <v>1067</v>
      </c>
      <c r="E482" t="s">
        <v>162</v>
      </c>
      <c r="F482" t="s">
        <v>165</v>
      </c>
      <c r="G482" t="s">
        <v>1068</v>
      </c>
      <c r="H482" t="s">
        <v>135</v>
      </c>
      <c r="I482">
        <v>0</v>
      </c>
      <c r="P482">
        <v>1</v>
      </c>
      <c r="Q482">
        <v>0</v>
      </c>
    </row>
    <row r="483" spans="1:17">
      <c r="A483" t="s">
        <v>122</v>
      </c>
      <c r="B483">
        <v>2020</v>
      </c>
      <c r="C483" t="s">
        <v>10</v>
      </c>
      <c r="D483" t="s">
        <v>1067</v>
      </c>
      <c r="E483" t="s">
        <v>162</v>
      </c>
      <c r="F483" t="s">
        <v>165</v>
      </c>
      <c r="G483" t="s">
        <v>1068</v>
      </c>
      <c r="H483" t="s">
        <v>136</v>
      </c>
      <c r="I483">
        <v>0</v>
      </c>
      <c r="P483">
        <v>1</v>
      </c>
      <c r="Q483">
        <v>0</v>
      </c>
    </row>
    <row r="484" spans="1:17">
      <c r="A484" t="s">
        <v>122</v>
      </c>
      <c r="B484">
        <v>2020</v>
      </c>
      <c r="C484" t="s">
        <v>10</v>
      </c>
      <c r="D484" t="s">
        <v>1067</v>
      </c>
      <c r="E484" t="s">
        <v>162</v>
      </c>
      <c r="F484" t="s">
        <v>166</v>
      </c>
      <c r="G484" t="s">
        <v>1068</v>
      </c>
      <c r="H484" t="s">
        <v>132</v>
      </c>
      <c r="I484">
        <v>0</v>
      </c>
      <c r="P484">
        <v>1</v>
      </c>
      <c r="Q484">
        <v>0</v>
      </c>
    </row>
    <row r="485" spans="1:17">
      <c r="A485" t="s">
        <v>122</v>
      </c>
      <c r="B485">
        <v>2020</v>
      </c>
      <c r="C485" t="s">
        <v>10</v>
      </c>
      <c r="D485" t="s">
        <v>1067</v>
      </c>
      <c r="E485" t="s">
        <v>162</v>
      </c>
      <c r="F485" t="s">
        <v>166</v>
      </c>
      <c r="G485" t="s">
        <v>1068</v>
      </c>
      <c r="H485" t="s">
        <v>135</v>
      </c>
      <c r="I485">
        <v>0</v>
      </c>
      <c r="P485">
        <v>1</v>
      </c>
      <c r="Q485">
        <v>0</v>
      </c>
    </row>
    <row r="486" spans="1:17">
      <c r="A486" t="s">
        <v>122</v>
      </c>
      <c r="B486">
        <v>2020</v>
      </c>
      <c r="C486" t="s">
        <v>10</v>
      </c>
      <c r="D486" t="s">
        <v>1067</v>
      </c>
      <c r="E486" t="s">
        <v>162</v>
      </c>
      <c r="F486" t="s">
        <v>166</v>
      </c>
      <c r="G486" t="s">
        <v>1068</v>
      </c>
      <c r="H486" t="s">
        <v>136</v>
      </c>
      <c r="I486">
        <v>0</v>
      </c>
      <c r="P486">
        <v>1</v>
      </c>
      <c r="Q486">
        <v>0</v>
      </c>
    </row>
    <row r="487" spans="1:17">
      <c r="A487" t="s">
        <v>122</v>
      </c>
      <c r="B487">
        <v>2020</v>
      </c>
      <c r="C487" t="s">
        <v>10</v>
      </c>
      <c r="D487" t="s">
        <v>1067</v>
      </c>
      <c r="E487" t="s">
        <v>162</v>
      </c>
      <c r="F487" t="s">
        <v>160</v>
      </c>
      <c r="G487" t="s">
        <v>1068</v>
      </c>
      <c r="H487" t="s">
        <v>132</v>
      </c>
      <c r="I487">
        <v>0</v>
      </c>
      <c r="P487">
        <v>1</v>
      </c>
      <c r="Q487">
        <v>0</v>
      </c>
    </row>
    <row r="488" spans="1:17">
      <c r="A488" t="s">
        <v>122</v>
      </c>
      <c r="B488">
        <v>2020</v>
      </c>
      <c r="C488" t="s">
        <v>10</v>
      </c>
      <c r="D488" t="s">
        <v>1067</v>
      </c>
      <c r="E488" t="s">
        <v>162</v>
      </c>
      <c r="F488" t="s">
        <v>160</v>
      </c>
      <c r="G488" t="s">
        <v>1068</v>
      </c>
      <c r="H488" t="s">
        <v>135</v>
      </c>
      <c r="I488">
        <v>0</v>
      </c>
      <c r="P488">
        <v>1</v>
      </c>
      <c r="Q488">
        <v>0</v>
      </c>
    </row>
    <row r="489" spans="1:17">
      <c r="A489" t="s">
        <v>122</v>
      </c>
      <c r="B489">
        <v>2020</v>
      </c>
      <c r="C489" t="s">
        <v>10</v>
      </c>
      <c r="D489" t="s">
        <v>1067</v>
      </c>
      <c r="E489" t="s">
        <v>162</v>
      </c>
      <c r="F489" t="s">
        <v>160</v>
      </c>
      <c r="G489" t="s">
        <v>1068</v>
      </c>
      <c r="H489" t="s">
        <v>136</v>
      </c>
      <c r="I489">
        <v>0</v>
      </c>
      <c r="P489">
        <v>1</v>
      </c>
      <c r="Q489">
        <v>0</v>
      </c>
    </row>
    <row r="490" spans="1:17">
      <c r="A490" t="s">
        <v>122</v>
      </c>
      <c r="B490">
        <v>2020</v>
      </c>
      <c r="C490" t="s">
        <v>11</v>
      </c>
      <c r="D490" t="s">
        <v>1067</v>
      </c>
      <c r="E490" t="s">
        <v>162</v>
      </c>
      <c r="F490" t="s">
        <v>164</v>
      </c>
      <c r="G490" t="s">
        <v>1068</v>
      </c>
      <c r="H490" t="s">
        <v>132</v>
      </c>
      <c r="I490">
        <v>0</v>
      </c>
      <c r="P490">
        <v>1</v>
      </c>
      <c r="Q490">
        <v>0</v>
      </c>
    </row>
    <row r="491" spans="1:17">
      <c r="A491" t="s">
        <v>122</v>
      </c>
      <c r="B491">
        <v>2020</v>
      </c>
      <c r="C491" t="s">
        <v>11</v>
      </c>
      <c r="D491" t="s">
        <v>1067</v>
      </c>
      <c r="E491" t="s">
        <v>162</v>
      </c>
      <c r="F491" t="s">
        <v>164</v>
      </c>
      <c r="G491" t="s">
        <v>1068</v>
      </c>
      <c r="H491" t="s">
        <v>135</v>
      </c>
      <c r="I491">
        <v>0</v>
      </c>
      <c r="P491">
        <v>1</v>
      </c>
      <c r="Q491">
        <v>0</v>
      </c>
    </row>
    <row r="492" spans="1:17">
      <c r="A492" t="s">
        <v>122</v>
      </c>
      <c r="B492">
        <v>2020</v>
      </c>
      <c r="C492" t="s">
        <v>11</v>
      </c>
      <c r="D492" t="s">
        <v>1067</v>
      </c>
      <c r="E492" t="s">
        <v>162</v>
      </c>
      <c r="F492" t="s">
        <v>164</v>
      </c>
      <c r="G492" t="s">
        <v>1068</v>
      </c>
      <c r="H492" t="s">
        <v>136</v>
      </c>
      <c r="I492">
        <v>0</v>
      </c>
      <c r="P492">
        <v>1</v>
      </c>
      <c r="Q492">
        <v>0</v>
      </c>
    </row>
    <row r="493" spans="1:17">
      <c r="A493" t="s">
        <v>122</v>
      </c>
      <c r="B493">
        <v>2020</v>
      </c>
      <c r="C493" t="s">
        <v>11</v>
      </c>
      <c r="D493" t="s">
        <v>1067</v>
      </c>
      <c r="E493" t="s">
        <v>162</v>
      </c>
      <c r="F493" t="s">
        <v>159</v>
      </c>
      <c r="G493" t="s">
        <v>1068</v>
      </c>
      <c r="H493" t="s">
        <v>132</v>
      </c>
      <c r="I493">
        <v>0</v>
      </c>
      <c r="P493">
        <v>1</v>
      </c>
      <c r="Q493">
        <v>0</v>
      </c>
    </row>
    <row r="494" spans="1:17">
      <c r="A494" t="s">
        <v>122</v>
      </c>
      <c r="B494">
        <v>2020</v>
      </c>
      <c r="C494" t="s">
        <v>11</v>
      </c>
      <c r="D494" t="s">
        <v>1067</v>
      </c>
      <c r="E494" t="s">
        <v>162</v>
      </c>
      <c r="F494" t="s">
        <v>159</v>
      </c>
      <c r="G494" t="s">
        <v>1068</v>
      </c>
      <c r="H494" t="s">
        <v>135</v>
      </c>
      <c r="I494">
        <v>0</v>
      </c>
      <c r="P494">
        <v>1</v>
      </c>
      <c r="Q494">
        <v>0</v>
      </c>
    </row>
    <row r="495" spans="1:17">
      <c r="A495" t="s">
        <v>122</v>
      </c>
      <c r="B495">
        <v>2020</v>
      </c>
      <c r="C495" t="s">
        <v>11</v>
      </c>
      <c r="D495" t="s">
        <v>1067</v>
      </c>
      <c r="E495" t="s">
        <v>162</v>
      </c>
      <c r="F495" t="s">
        <v>159</v>
      </c>
      <c r="G495" t="s">
        <v>1068</v>
      </c>
      <c r="H495" t="s">
        <v>136</v>
      </c>
      <c r="I495">
        <v>0</v>
      </c>
      <c r="P495">
        <v>1</v>
      </c>
      <c r="Q495">
        <v>0</v>
      </c>
    </row>
    <row r="496" spans="1:17">
      <c r="A496" t="s">
        <v>122</v>
      </c>
      <c r="B496">
        <v>2020</v>
      </c>
      <c r="C496" t="s">
        <v>11</v>
      </c>
      <c r="D496" t="s">
        <v>1067</v>
      </c>
      <c r="E496" t="s">
        <v>162</v>
      </c>
      <c r="F496" t="s">
        <v>126</v>
      </c>
      <c r="G496" t="s">
        <v>1068</v>
      </c>
      <c r="H496" t="s">
        <v>132</v>
      </c>
      <c r="I496">
        <v>0</v>
      </c>
      <c r="P496">
        <v>1</v>
      </c>
      <c r="Q496">
        <v>0</v>
      </c>
    </row>
    <row r="497" spans="1:17">
      <c r="A497" t="s">
        <v>122</v>
      </c>
      <c r="B497">
        <v>2020</v>
      </c>
      <c r="C497" t="s">
        <v>11</v>
      </c>
      <c r="D497" t="s">
        <v>1067</v>
      </c>
      <c r="E497" t="s">
        <v>162</v>
      </c>
      <c r="F497" t="s">
        <v>126</v>
      </c>
      <c r="G497" t="s">
        <v>1068</v>
      </c>
      <c r="H497" t="s">
        <v>135</v>
      </c>
      <c r="I497">
        <v>0</v>
      </c>
      <c r="P497">
        <v>1</v>
      </c>
      <c r="Q497">
        <v>0</v>
      </c>
    </row>
    <row r="498" spans="1:17">
      <c r="A498" t="s">
        <v>122</v>
      </c>
      <c r="B498">
        <v>2020</v>
      </c>
      <c r="C498" t="s">
        <v>11</v>
      </c>
      <c r="D498" t="s">
        <v>1067</v>
      </c>
      <c r="E498" t="s">
        <v>162</v>
      </c>
      <c r="F498" t="s">
        <v>126</v>
      </c>
      <c r="G498" t="s">
        <v>1068</v>
      </c>
      <c r="H498" t="s">
        <v>136</v>
      </c>
      <c r="I498">
        <v>0</v>
      </c>
      <c r="P498">
        <v>1</v>
      </c>
      <c r="Q498">
        <v>0</v>
      </c>
    </row>
    <row r="499" spans="1:17">
      <c r="A499" t="s">
        <v>122</v>
      </c>
      <c r="B499">
        <v>2020</v>
      </c>
      <c r="C499" t="s">
        <v>11</v>
      </c>
      <c r="D499" t="s">
        <v>1067</v>
      </c>
      <c r="E499" t="s">
        <v>162</v>
      </c>
      <c r="F499" t="s">
        <v>165</v>
      </c>
      <c r="G499" t="s">
        <v>1068</v>
      </c>
      <c r="H499" t="s">
        <v>132</v>
      </c>
      <c r="I499">
        <v>0</v>
      </c>
      <c r="P499">
        <v>1</v>
      </c>
      <c r="Q499">
        <v>0</v>
      </c>
    </row>
    <row r="500" spans="1:17">
      <c r="A500" t="s">
        <v>122</v>
      </c>
      <c r="B500">
        <v>2020</v>
      </c>
      <c r="C500" t="s">
        <v>11</v>
      </c>
      <c r="D500" t="s">
        <v>1067</v>
      </c>
      <c r="E500" t="s">
        <v>162</v>
      </c>
      <c r="F500" t="s">
        <v>165</v>
      </c>
      <c r="G500" t="s">
        <v>1068</v>
      </c>
      <c r="H500" t="s">
        <v>135</v>
      </c>
      <c r="I500">
        <v>0</v>
      </c>
      <c r="P500">
        <v>1</v>
      </c>
      <c r="Q500">
        <v>0</v>
      </c>
    </row>
    <row r="501" spans="1:17">
      <c r="A501" t="s">
        <v>122</v>
      </c>
      <c r="B501">
        <v>2020</v>
      </c>
      <c r="C501" t="s">
        <v>11</v>
      </c>
      <c r="D501" t="s">
        <v>1067</v>
      </c>
      <c r="E501" t="s">
        <v>162</v>
      </c>
      <c r="F501" t="s">
        <v>165</v>
      </c>
      <c r="G501" t="s">
        <v>1068</v>
      </c>
      <c r="H501" t="s">
        <v>136</v>
      </c>
      <c r="I501">
        <v>0</v>
      </c>
      <c r="P501">
        <v>1</v>
      </c>
      <c r="Q501">
        <v>0</v>
      </c>
    </row>
    <row r="502" spans="1:17">
      <c r="A502" t="s">
        <v>122</v>
      </c>
      <c r="B502">
        <v>2020</v>
      </c>
      <c r="C502" t="s">
        <v>11</v>
      </c>
      <c r="D502" t="s">
        <v>1067</v>
      </c>
      <c r="E502" t="s">
        <v>162</v>
      </c>
      <c r="F502" t="s">
        <v>166</v>
      </c>
      <c r="G502" t="s">
        <v>1068</v>
      </c>
      <c r="H502" t="s">
        <v>132</v>
      </c>
      <c r="I502">
        <v>0</v>
      </c>
      <c r="P502">
        <v>1</v>
      </c>
      <c r="Q502">
        <v>0</v>
      </c>
    </row>
    <row r="503" spans="1:17">
      <c r="A503" t="s">
        <v>122</v>
      </c>
      <c r="B503">
        <v>2020</v>
      </c>
      <c r="C503" t="s">
        <v>11</v>
      </c>
      <c r="D503" t="s">
        <v>1067</v>
      </c>
      <c r="E503" t="s">
        <v>162</v>
      </c>
      <c r="F503" t="s">
        <v>166</v>
      </c>
      <c r="G503" t="s">
        <v>1068</v>
      </c>
      <c r="H503" t="s">
        <v>135</v>
      </c>
      <c r="I503">
        <v>0</v>
      </c>
      <c r="P503">
        <v>1</v>
      </c>
      <c r="Q503">
        <v>0</v>
      </c>
    </row>
    <row r="504" spans="1:17">
      <c r="A504" t="s">
        <v>122</v>
      </c>
      <c r="B504">
        <v>2020</v>
      </c>
      <c r="C504" t="s">
        <v>11</v>
      </c>
      <c r="D504" t="s">
        <v>1067</v>
      </c>
      <c r="E504" t="s">
        <v>162</v>
      </c>
      <c r="F504" t="s">
        <v>166</v>
      </c>
      <c r="G504" t="s">
        <v>1068</v>
      </c>
      <c r="H504" t="s">
        <v>136</v>
      </c>
      <c r="I504">
        <v>0</v>
      </c>
      <c r="P504">
        <v>1</v>
      </c>
      <c r="Q504">
        <v>0</v>
      </c>
    </row>
    <row r="505" spans="1:17">
      <c r="A505" t="s">
        <v>122</v>
      </c>
      <c r="B505">
        <v>2020</v>
      </c>
      <c r="C505" t="s">
        <v>11</v>
      </c>
      <c r="D505" t="s">
        <v>1067</v>
      </c>
      <c r="E505" t="s">
        <v>162</v>
      </c>
      <c r="F505" t="s">
        <v>160</v>
      </c>
      <c r="G505" t="s">
        <v>1068</v>
      </c>
      <c r="H505" t="s">
        <v>132</v>
      </c>
      <c r="I505">
        <v>0</v>
      </c>
      <c r="P505">
        <v>1</v>
      </c>
      <c r="Q505">
        <v>0</v>
      </c>
    </row>
    <row r="506" spans="1:17">
      <c r="A506" t="s">
        <v>122</v>
      </c>
      <c r="B506">
        <v>2020</v>
      </c>
      <c r="C506" t="s">
        <v>11</v>
      </c>
      <c r="D506" t="s">
        <v>1067</v>
      </c>
      <c r="E506" t="s">
        <v>162</v>
      </c>
      <c r="F506" t="s">
        <v>160</v>
      </c>
      <c r="G506" t="s">
        <v>1068</v>
      </c>
      <c r="H506" t="s">
        <v>135</v>
      </c>
      <c r="I506">
        <v>0</v>
      </c>
      <c r="P506">
        <v>1</v>
      </c>
      <c r="Q506">
        <v>0</v>
      </c>
    </row>
    <row r="507" spans="1:17">
      <c r="A507" t="s">
        <v>122</v>
      </c>
      <c r="B507">
        <v>2020</v>
      </c>
      <c r="C507" t="s">
        <v>11</v>
      </c>
      <c r="D507" t="s">
        <v>1067</v>
      </c>
      <c r="E507" t="s">
        <v>162</v>
      </c>
      <c r="F507" t="s">
        <v>160</v>
      </c>
      <c r="G507" t="s">
        <v>1068</v>
      </c>
      <c r="H507" t="s">
        <v>136</v>
      </c>
      <c r="I507">
        <v>0</v>
      </c>
      <c r="P507">
        <v>1</v>
      </c>
      <c r="Q507">
        <v>0</v>
      </c>
    </row>
    <row r="508" spans="1:17">
      <c r="A508" t="s">
        <v>122</v>
      </c>
      <c r="B508">
        <v>2020</v>
      </c>
      <c r="C508" t="s">
        <v>12</v>
      </c>
      <c r="D508" t="s">
        <v>1067</v>
      </c>
      <c r="E508" t="s">
        <v>162</v>
      </c>
      <c r="F508" t="s">
        <v>164</v>
      </c>
      <c r="G508" t="s">
        <v>1068</v>
      </c>
      <c r="H508" t="s">
        <v>132</v>
      </c>
      <c r="I508">
        <v>0</v>
      </c>
      <c r="P508">
        <v>1</v>
      </c>
      <c r="Q508">
        <v>0</v>
      </c>
    </row>
    <row r="509" spans="1:17">
      <c r="A509" t="s">
        <v>122</v>
      </c>
      <c r="B509">
        <v>2020</v>
      </c>
      <c r="C509" t="s">
        <v>12</v>
      </c>
      <c r="D509" t="s">
        <v>1067</v>
      </c>
      <c r="E509" t="s">
        <v>162</v>
      </c>
      <c r="F509" t="s">
        <v>164</v>
      </c>
      <c r="G509" t="s">
        <v>1068</v>
      </c>
      <c r="H509" t="s">
        <v>135</v>
      </c>
      <c r="I509">
        <v>0</v>
      </c>
      <c r="P509">
        <v>1</v>
      </c>
      <c r="Q509">
        <v>0</v>
      </c>
    </row>
    <row r="510" spans="1:17">
      <c r="A510" t="s">
        <v>122</v>
      </c>
      <c r="B510">
        <v>2020</v>
      </c>
      <c r="C510" t="s">
        <v>12</v>
      </c>
      <c r="D510" t="s">
        <v>1067</v>
      </c>
      <c r="E510" t="s">
        <v>162</v>
      </c>
      <c r="F510" t="s">
        <v>164</v>
      </c>
      <c r="G510" t="s">
        <v>1068</v>
      </c>
      <c r="H510" t="s">
        <v>136</v>
      </c>
      <c r="I510">
        <v>0</v>
      </c>
      <c r="P510">
        <v>1</v>
      </c>
      <c r="Q510">
        <v>0</v>
      </c>
    </row>
    <row r="511" spans="1:17">
      <c r="A511" t="s">
        <v>122</v>
      </c>
      <c r="B511">
        <v>2020</v>
      </c>
      <c r="C511" t="s">
        <v>12</v>
      </c>
      <c r="D511" t="s">
        <v>1067</v>
      </c>
      <c r="E511" t="s">
        <v>162</v>
      </c>
      <c r="F511" t="s">
        <v>159</v>
      </c>
      <c r="G511" t="s">
        <v>1068</v>
      </c>
      <c r="H511" t="s">
        <v>132</v>
      </c>
      <c r="I511">
        <v>0</v>
      </c>
      <c r="P511">
        <v>1</v>
      </c>
      <c r="Q511">
        <v>0</v>
      </c>
    </row>
    <row r="512" spans="1:17">
      <c r="A512" t="s">
        <v>122</v>
      </c>
      <c r="B512">
        <v>2020</v>
      </c>
      <c r="C512" t="s">
        <v>12</v>
      </c>
      <c r="D512" t="s">
        <v>1067</v>
      </c>
      <c r="E512" t="s">
        <v>162</v>
      </c>
      <c r="F512" t="s">
        <v>159</v>
      </c>
      <c r="G512" t="s">
        <v>1068</v>
      </c>
      <c r="H512" t="s">
        <v>135</v>
      </c>
      <c r="I512">
        <v>0</v>
      </c>
      <c r="P512">
        <v>1</v>
      </c>
      <c r="Q512">
        <v>0</v>
      </c>
    </row>
    <row r="513" spans="1:17">
      <c r="A513" t="s">
        <v>122</v>
      </c>
      <c r="B513">
        <v>2020</v>
      </c>
      <c r="C513" t="s">
        <v>12</v>
      </c>
      <c r="D513" t="s">
        <v>1067</v>
      </c>
      <c r="E513" t="s">
        <v>162</v>
      </c>
      <c r="F513" t="s">
        <v>159</v>
      </c>
      <c r="G513" t="s">
        <v>1068</v>
      </c>
      <c r="H513" t="s">
        <v>136</v>
      </c>
      <c r="I513">
        <v>0</v>
      </c>
      <c r="P513">
        <v>1</v>
      </c>
      <c r="Q513">
        <v>0</v>
      </c>
    </row>
    <row r="514" spans="1:17">
      <c r="A514" t="s">
        <v>122</v>
      </c>
      <c r="B514">
        <v>2020</v>
      </c>
      <c r="C514" t="s">
        <v>12</v>
      </c>
      <c r="D514" t="s">
        <v>1067</v>
      </c>
      <c r="E514" t="s">
        <v>162</v>
      </c>
      <c r="F514" t="s">
        <v>126</v>
      </c>
      <c r="G514" t="s">
        <v>1068</v>
      </c>
      <c r="H514" t="s">
        <v>132</v>
      </c>
      <c r="I514">
        <v>0</v>
      </c>
      <c r="P514">
        <v>1</v>
      </c>
      <c r="Q514">
        <v>0</v>
      </c>
    </row>
    <row r="515" spans="1:17">
      <c r="A515" t="s">
        <v>122</v>
      </c>
      <c r="B515">
        <v>2020</v>
      </c>
      <c r="C515" t="s">
        <v>12</v>
      </c>
      <c r="D515" t="s">
        <v>1067</v>
      </c>
      <c r="E515" t="s">
        <v>162</v>
      </c>
      <c r="F515" t="s">
        <v>126</v>
      </c>
      <c r="G515" t="s">
        <v>1068</v>
      </c>
      <c r="H515" t="s">
        <v>135</v>
      </c>
      <c r="I515">
        <v>0</v>
      </c>
      <c r="P515">
        <v>1</v>
      </c>
      <c r="Q515">
        <v>0</v>
      </c>
    </row>
    <row r="516" spans="1:17">
      <c r="A516" t="s">
        <v>122</v>
      </c>
      <c r="B516">
        <v>2020</v>
      </c>
      <c r="C516" t="s">
        <v>12</v>
      </c>
      <c r="D516" t="s">
        <v>1067</v>
      </c>
      <c r="E516" t="s">
        <v>162</v>
      </c>
      <c r="F516" t="s">
        <v>126</v>
      </c>
      <c r="G516" t="s">
        <v>1068</v>
      </c>
      <c r="H516" t="s">
        <v>136</v>
      </c>
      <c r="I516">
        <v>0</v>
      </c>
      <c r="P516">
        <v>1</v>
      </c>
      <c r="Q516">
        <v>0</v>
      </c>
    </row>
    <row r="517" spans="1:17">
      <c r="A517" t="s">
        <v>122</v>
      </c>
      <c r="B517">
        <v>2020</v>
      </c>
      <c r="C517" t="s">
        <v>12</v>
      </c>
      <c r="D517" t="s">
        <v>1067</v>
      </c>
      <c r="E517" t="s">
        <v>162</v>
      </c>
      <c r="F517" t="s">
        <v>165</v>
      </c>
      <c r="G517" t="s">
        <v>1068</v>
      </c>
      <c r="H517" t="s">
        <v>132</v>
      </c>
      <c r="I517">
        <v>0</v>
      </c>
      <c r="P517">
        <v>1</v>
      </c>
      <c r="Q517">
        <v>0</v>
      </c>
    </row>
    <row r="518" spans="1:17">
      <c r="A518" t="s">
        <v>122</v>
      </c>
      <c r="B518">
        <v>2020</v>
      </c>
      <c r="C518" t="s">
        <v>12</v>
      </c>
      <c r="D518" t="s">
        <v>1067</v>
      </c>
      <c r="E518" t="s">
        <v>162</v>
      </c>
      <c r="F518" t="s">
        <v>165</v>
      </c>
      <c r="G518" t="s">
        <v>1068</v>
      </c>
      <c r="H518" t="s">
        <v>135</v>
      </c>
      <c r="I518">
        <v>0</v>
      </c>
      <c r="P518">
        <v>1</v>
      </c>
      <c r="Q518">
        <v>0</v>
      </c>
    </row>
    <row r="519" spans="1:17">
      <c r="A519" t="s">
        <v>122</v>
      </c>
      <c r="B519">
        <v>2020</v>
      </c>
      <c r="C519" t="s">
        <v>12</v>
      </c>
      <c r="D519" t="s">
        <v>1067</v>
      </c>
      <c r="E519" t="s">
        <v>162</v>
      </c>
      <c r="F519" t="s">
        <v>165</v>
      </c>
      <c r="G519" t="s">
        <v>1068</v>
      </c>
      <c r="H519" t="s">
        <v>136</v>
      </c>
      <c r="I519">
        <v>0</v>
      </c>
      <c r="P519">
        <v>1</v>
      </c>
      <c r="Q519">
        <v>0</v>
      </c>
    </row>
    <row r="520" spans="1:17">
      <c r="A520" t="s">
        <v>122</v>
      </c>
      <c r="B520">
        <v>2020</v>
      </c>
      <c r="C520" t="s">
        <v>12</v>
      </c>
      <c r="D520" t="s">
        <v>1067</v>
      </c>
      <c r="E520" t="s">
        <v>162</v>
      </c>
      <c r="F520" t="s">
        <v>166</v>
      </c>
      <c r="G520" t="s">
        <v>1068</v>
      </c>
      <c r="H520" t="s">
        <v>132</v>
      </c>
      <c r="I520">
        <v>0</v>
      </c>
      <c r="P520">
        <v>1</v>
      </c>
      <c r="Q520">
        <v>0</v>
      </c>
    </row>
    <row r="521" spans="1:17">
      <c r="A521" t="s">
        <v>122</v>
      </c>
      <c r="B521">
        <v>2020</v>
      </c>
      <c r="C521" t="s">
        <v>12</v>
      </c>
      <c r="D521" t="s">
        <v>1067</v>
      </c>
      <c r="E521" t="s">
        <v>162</v>
      </c>
      <c r="F521" t="s">
        <v>166</v>
      </c>
      <c r="G521" t="s">
        <v>1068</v>
      </c>
      <c r="H521" t="s">
        <v>135</v>
      </c>
      <c r="I521">
        <v>0</v>
      </c>
      <c r="P521">
        <v>1</v>
      </c>
      <c r="Q521">
        <v>0</v>
      </c>
    </row>
    <row r="522" spans="1:17">
      <c r="A522" t="s">
        <v>122</v>
      </c>
      <c r="B522">
        <v>2020</v>
      </c>
      <c r="C522" t="s">
        <v>12</v>
      </c>
      <c r="D522" t="s">
        <v>1067</v>
      </c>
      <c r="E522" t="s">
        <v>162</v>
      </c>
      <c r="F522" t="s">
        <v>166</v>
      </c>
      <c r="G522" t="s">
        <v>1068</v>
      </c>
      <c r="H522" t="s">
        <v>136</v>
      </c>
      <c r="I522">
        <v>0</v>
      </c>
      <c r="P522">
        <v>1</v>
      </c>
      <c r="Q522">
        <v>0</v>
      </c>
    </row>
    <row r="523" spans="1:17">
      <c r="A523" t="s">
        <v>122</v>
      </c>
      <c r="B523">
        <v>2020</v>
      </c>
      <c r="C523" t="s">
        <v>12</v>
      </c>
      <c r="D523" t="s">
        <v>1067</v>
      </c>
      <c r="E523" t="s">
        <v>162</v>
      </c>
      <c r="F523" t="s">
        <v>160</v>
      </c>
      <c r="G523" t="s">
        <v>1068</v>
      </c>
      <c r="H523" t="s">
        <v>132</v>
      </c>
      <c r="I523">
        <v>0</v>
      </c>
      <c r="P523">
        <v>1</v>
      </c>
      <c r="Q523">
        <v>0</v>
      </c>
    </row>
    <row r="524" spans="1:17">
      <c r="A524" t="s">
        <v>122</v>
      </c>
      <c r="B524">
        <v>2020</v>
      </c>
      <c r="C524" t="s">
        <v>12</v>
      </c>
      <c r="D524" t="s">
        <v>1067</v>
      </c>
      <c r="E524" t="s">
        <v>162</v>
      </c>
      <c r="F524" t="s">
        <v>160</v>
      </c>
      <c r="G524" t="s">
        <v>1068</v>
      </c>
      <c r="H524" t="s">
        <v>135</v>
      </c>
      <c r="I524">
        <v>0</v>
      </c>
      <c r="P524">
        <v>1</v>
      </c>
      <c r="Q524">
        <v>0</v>
      </c>
    </row>
    <row r="525" spans="1:17">
      <c r="A525" t="s">
        <v>122</v>
      </c>
      <c r="B525">
        <v>2020</v>
      </c>
      <c r="C525" t="s">
        <v>12</v>
      </c>
      <c r="D525" t="s">
        <v>1067</v>
      </c>
      <c r="E525" t="s">
        <v>162</v>
      </c>
      <c r="F525" t="s">
        <v>160</v>
      </c>
      <c r="G525" t="s">
        <v>1068</v>
      </c>
      <c r="H525" t="s">
        <v>136</v>
      </c>
      <c r="I525">
        <v>0</v>
      </c>
      <c r="P525">
        <v>1</v>
      </c>
      <c r="Q525">
        <v>0</v>
      </c>
    </row>
    <row r="526" spans="1:17">
      <c r="A526" t="s">
        <v>122</v>
      </c>
      <c r="B526">
        <v>2020</v>
      </c>
      <c r="C526" t="s">
        <v>23</v>
      </c>
      <c r="D526" t="s">
        <v>1067</v>
      </c>
      <c r="E526" t="s">
        <v>167</v>
      </c>
      <c r="F526" t="s">
        <v>164</v>
      </c>
      <c r="G526" t="s">
        <v>1068</v>
      </c>
      <c r="H526" t="s">
        <v>132</v>
      </c>
      <c r="I526">
        <v>0</v>
      </c>
      <c r="P526">
        <v>1</v>
      </c>
      <c r="Q526">
        <v>0</v>
      </c>
    </row>
    <row r="527" spans="1:17">
      <c r="A527" t="s">
        <v>122</v>
      </c>
      <c r="B527">
        <v>2020</v>
      </c>
      <c r="C527" t="s">
        <v>23</v>
      </c>
      <c r="D527" t="s">
        <v>1067</v>
      </c>
      <c r="E527" t="s">
        <v>167</v>
      </c>
      <c r="F527" t="s">
        <v>164</v>
      </c>
      <c r="G527" t="s">
        <v>1068</v>
      </c>
      <c r="H527" t="s">
        <v>135</v>
      </c>
      <c r="I527">
        <v>0</v>
      </c>
      <c r="P527">
        <v>1</v>
      </c>
      <c r="Q527">
        <v>0</v>
      </c>
    </row>
    <row r="528" spans="1:17">
      <c r="A528" t="s">
        <v>122</v>
      </c>
      <c r="B528">
        <v>2020</v>
      </c>
      <c r="C528" t="s">
        <v>23</v>
      </c>
      <c r="D528" t="s">
        <v>1067</v>
      </c>
      <c r="E528" t="s">
        <v>167</v>
      </c>
      <c r="F528" t="s">
        <v>164</v>
      </c>
      <c r="G528" t="s">
        <v>1068</v>
      </c>
      <c r="H528" t="s">
        <v>136</v>
      </c>
      <c r="I528">
        <v>0</v>
      </c>
      <c r="P528">
        <v>1</v>
      </c>
      <c r="Q528">
        <v>0</v>
      </c>
    </row>
    <row r="529" spans="1:17">
      <c r="A529" t="s">
        <v>122</v>
      </c>
      <c r="B529">
        <v>2020</v>
      </c>
      <c r="C529" t="s">
        <v>23</v>
      </c>
      <c r="D529" t="s">
        <v>1067</v>
      </c>
      <c r="E529" t="s">
        <v>167</v>
      </c>
      <c r="F529" t="s">
        <v>159</v>
      </c>
      <c r="G529" t="s">
        <v>1068</v>
      </c>
      <c r="H529" t="s">
        <v>132</v>
      </c>
      <c r="I529">
        <v>0</v>
      </c>
      <c r="P529">
        <v>1</v>
      </c>
      <c r="Q529">
        <v>0</v>
      </c>
    </row>
    <row r="530" spans="1:17">
      <c r="A530" t="s">
        <v>122</v>
      </c>
      <c r="B530">
        <v>2020</v>
      </c>
      <c r="C530" t="s">
        <v>23</v>
      </c>
      <c r="D530" t="s">
        <v>1067</v>
      </c>
      <c r="E530" t="s">
        <v>167</v>
      </c>
      <c r="F530" t="s">
        <v>159</v>
      </c>
      <c r="G530" t="s">
        <v>1068</v>
      </c>
      <c r="H530" t="s">
        <v>135</v>
      </c>
      <c r="I530">
        <v>0</v>
      </c>
      <c r="P530">
        <v>1</v>
      </c>
      <c r="Q530">
        <v>0</v>
      </c>
    </row>
    <row r="531" spans="1:17">
      <c r="A531" t="s">
        <v>122</v>
      </c>
      <c r="B531">
        <v>2020</v>
      </c>
      <c r="C531" t="s">
        <v>23</v>
      </c>
      <c r="D531" t="s">
        <v>1067</v>
      </c>
      <c r="E531" t="s">
        <v>167</v>
      </c>
      <c r="F531" t="s">
        <v>159</v>
      </c>
      <c r="G531" t="s">
        <v>1068</v>
      </c>
      <c r="H531" t="s">
        <v>136</v>
      </c>
      <c r="I531">
        <v>0</v>
      </c>
      <c r="P531">
        <v>1</v>
      </c>
      <c r="Q531">
        <v>0</v>
      </c>
    </row>
    <row r="532" spans="1:17">
      <c r="A532" t="s">
        <v>122</v>
      </c>
      <c r="B532">
        <v>2020</v>
      </c>
      <c r="C532" t="s">
        <v>23</v>
      </c>
      <c r="D532" t="s">
        <v>1067</v>
      </c>
      <c r="E532" t="s">
        <v>167</v>
      </c>
      <c r="F532" t="s">
        <v>126</v>
      </c>
      <c r="G532" t="s">
        <v>1068</v>
      </c>
      <c r="H532" t="s">
        <v>132</v>
      </c>
      <c r="I532">
        <v>0</v>
      </c>
      <c r="P532">
        <v>1</v>
      </c>
      <c r="Q532">
        <v>0</v>
      </c>
    </row>
    <row r="533" spans="1:17">
      <c r="A533" t="s">
        <v>122</v>
      </c>
      <c r="B533">
        <v>2020</v>
      </c>
      <c r="C533" t="s">
        <v>23</v>
      </c>
      <c r="D533" t="s">
        <v>1067</v>
      </c>
      <c r="E533" t="s">
        <v>167</v>
      </c>
      <c r="F533" t="s">
        <v>126</v>
      </c>
      <c r="G533" t="s">
        <v>1068</v>
      </c>
      <c r="H533" t="s">
        <v>135</v>
      </c>
      <c r="I533">
        <v>0</v>
      </c>
      <c r="P533">
        <v>1</v>
      </c>
      <c r="Q533">
        <v>0</v>
      </c>
    </row>
    <row r="534" spans="1:17">
      <c r="A534" t="s">
        <v>122</v>
      </c>
      <c r="B534">
        <v>2020</v>
      </c>
      <c r="C534" t="s">
        <v>23</v>
      </c>
      <c r="D534" t="s">
        <v>1067</v>
      </c>
      <c r="E534" t="s">
        <v>167</v>
      </c>
      <c r="F534" t="s">
        <v>126</v>
      </c>
      <c r="G534" t="s">
        <v>1068</v>
      </c>
      <c r="H534" t="s">
        <v>136</v>
      </c>
      <c r="I534">
        <v>0</v>
      </c>
      <c r="P534">
        <v>1</v>
      </c>
      <c r="Q534">
        <v>0</v>
      </c>
    </row>
    <row r="535" spans="1:17">
      <c r="A535" t="s">
        <v>122</v>
      </c>
      <c r="B535">
        <v>2020</v>
      </c>
      <c r="C535" t="s">
        <v>23</v>
      </c>
      <c r="D535" t="s">
        <v>1067</v>
      </c>
      <c r="E535" t="s">
        <v>167</v>
      </c>
      <c r="F535" t="s">
        <v>165</v>
      </c>
      <c r="G535" t="s">
        <v>1068</v>
      </c>
      <c r="H535" t="s">
        <v>132</v>
      </c>
      <c r="I535">
        <v>0</v>
      </c>
      <c r="P535">
        <v>1</v>
      </c>
      <c r="Q535">
        <v>0</v>
      </c>
    </row>
    <row r="536" spans="1:17">
      <c r="A536" t="s">
        <v>122</v>
      </c>
      <c r="B536">
        <v>2020</v>
      </c>
      <c r="C536" t="s">
        <v>23</v>
      </c>
      <c r="D536" t="s">
        <v>1067</v>
      </c>
      <c r="E536" t="s">
        <v>167</v>
      </c>
      <c r="F536" t="s">
        <v>165</v>
      </c>
      <c r="G536" t="s">
        <v>1068</v>
      </c>
      <c r="H536" t="s">
        <v>135</v>
      </c>
      <c r="I536">
        <v>0</v>
      </c>
      <c r="P536">
        <v>1</v>
      </c>
      <c r="Q536">
        <v>0</v>
      </c>
    </row>
    <row r="537" spans="1:17">
      <c r="A537" t="s">
        <v>122</v>
      </c>
      <c r="B537">
        <v>2020</v>
      </c>
      <c r="C537" t="s">
        <v>23</v>
      </c>
      <c r="D537" t="s">
        <v>1067</v>
      </c>
      <c r="E537" t="s">
        <v>167</v>
      </c>
      <c r="F537" t="s">
        <v>165</v>
      </c>
      <c r="G537" t="s">
        <v>1068</v>
      </c>
      <c r="H537" t="s">
        <v>136</v>
      </c>
      <c r="I537">
        <v>0</v>
      </c>
      <c r="P537">
        <v>1</v>
      </c>
      <c r="Q537">
        <v>0</v>
      </c>
    </row>
    <row r="538" spans="1:17">
      <c r="A538" t="s">
        <v>122</v>
      </c>
      <c r="B538">
        <v>2020</v>
      </c>
      <c r="C538" t="s">
        <v>23</v>
      </c>
      <c r="D538" t="s">
        <v>1067</v>
      </c>
      <c r="E538" t="s">
        <v>167</v>
      </c>
      <c r="F538" t="s">
        <v>166</v>
      </c>
      <c r="G538" t="s">
        <v>1068</v>
      </c>
      <c r="H538" t="s">
        <v>132</v>
      </c>
      <c r="I538">
        <v>0</v>
      </c>
      <c r="P538">
        <v>1</v>
      </c>
      <c r="Q538">
        <v>0</v>
      </c>
    </row>
    <row r="539" spans="1:17">
      <c r="A539" t="s">
        <v>122</v>
      </c>
      <c r="B539">
        <v>2020</v>
      </c>
      <c r="C539" t="s">
        <v>23</v>
      </c>
      <c r="D539" t="s">
        <v>1067</v>
      </c>
      <c r="E539" t="s">
        <v>167</v>
      </c>
      <c r="F539" t="s">
        <v>166</v>
      </c>
      <c r="G539" t="s">
        <v>1068</v>
      </c>
      <c r="H539" t="s">
        <v>135</v>
      </c>
      <c r="I539">
        <v>0</v>
      </c>
      <c r="P539">
        <v>1</v>
      </c>
      <c r="Q539">
        <v>0</v>
      </c>
    </row>
    <row r="540" spans="1:17">
      <c r="A540" t="s">
        <v>122</v>
      </c>
      <c r="B540">
        <v>2020</v>
      </c>
      <c r="C540" t="s">
        <v>23</v>
      </c>
      <c r="D540" t="s">
        <v>1067</v>
      </c>
      <c r="E540" t="s">
        <v>167</v>
      </c>
      <c r="F540" t="s">
        <v>166</v>
      </c>
      <c r="G540" t="s">
        <v>1068</v>
      </c>
      <c r="H540" t="s">
        <v>136</v>
      </c>
      <c r="I540">
        <v>0</v>
      </c>
      <c r="P540">
        <v>1</v>
      </c>
      <c r="Q540">
        <v>0</v>
      </c>
    </row>
    <row r="541" spans="1:17">
      <c r="A541" t="s">
        <v>122</v>
      </c>
      <c r="B541">
        <v>2020</v>
      </c>
      <c r="C541" t="s">
        <v>23</v>
      </c>
      <c r="D541" t="s">
        <v>1067</v>
      </c>
      <c r="E541" t="s">
        <v>167</v>
      </c>
      <c r="F541" t="s">
        <v>160</v>
      </c>
      <c r="G541" t="s">
        <v>1068</v>
      </c>
      <c r="H541" t="s">
        <v>132</v>
      </c>
      <c r="I541">
        <v>0</v>
      </c>
      <c r="P541">
        <v>1</v>
      </c>
      <c r="Q541">
        <v>0</v>
      </c>
    </row>
    <row r="542" spans="1:17">
      <c r="A542" t="s">
        <v>122</v>
      </c>
      <c r="B542">
        <v>2020</v>
      </c>
      <c r="C542" t="s">
        <v>23</v>
      </c>
      <c r="D542" t="s">
        <v>1067</v>
      </c>
      <c r="E542" t="s">
        <v>167</v>
      </c>
      <c r="F542" t="s">
        <v>160</v>
      </c>
      <c r="G542" t="s">
        <v>1068</v>
      </c>
      <c r="H542" t="s">
        <v>135</v>
      </c>
      <c r="I542">
        <v>0</v>
      </c>
      <c r="P542">
        <v>1</v>
      </c>
      <c r="Q542">
        <v>0</v>
      </c>
    </row>
    <row r="543" spans="1:17">
      <c r="A543" t="s">
        <v>122</v>
      </c>
      <c r="B543">
        <v>2020</v>
      </c>
      <c r="C543" t="s">
        <v>23</v>
      </c>
      <c r="D543" t="s">
        <v>1067</v>
      </c>
      <c r="E543" t="s">
        <v>167</v>
      </c>
      <c r="F543" t="s">
        <v>160</v>
      </c>
      <c r="G543" t="s">
        <v>1068</v>
      </c>
      <c r="H543" t="s">
        <v>136</v>
      </c>
      <c r="I543">
        <v>0</v>
      </c>
      <c r="P543">
        <v>1</v>
      </c>
      <c r="Q543">
        <v>0</v>
      </c>
    </row>
    <row r="544" spans="1:17">
      <c r="A544" t="s">
        <v>122</v>
      </c>
      <c r="B544">
        <v>2020</v>
      </c>
      <c r="C544" t="s">
        <v>18</v>
      </c>
      <c r="D544" t="s">
        <v>1062</v>
      </c>
      <c r="E544" t="s">
        <v>162</v>
      </c>
      <c r="F544" t="s">
        <v>164</v>
      </c>
      <c r="G544" t="s">
        <v>1063</v>
      </c>
      <c r="H544" t="s">
        <v>132</v>
      </c>
      <c r="I544">
        <v>0</v>
      </c>
      <c r="P544">
        <v>1</v>
      </c>
      <c r="Q544">
        <v>0</v>
      </c>
    </row>
    <row r="545" spans="1:17">
      <c r="A545" t="s">
        <v>122</v>
      </c>
      <c r="B545">
        <v>2020</v>
      </c>
      <c r="C545" t="s">
        <v>18</v>
      </c>
      <c r="D545" t="s">
        <v>1062</v>
      </c>
      <c r="E545" t="s">
        <v>162</v>
      </c>
      <c r="F545" t="s">
        <v>164</v>
      </c>
      <c r="G545" t="s">
        <v>1063</v>
      </c>
      <c r="H545" t="s">
        <v>135</v>
      </c>
      <c r="I545">
        <v>0</v>
      </c>
      <c r="P545">
        <v>1</v>
      </c>
      <c r="Q545">
        <v>0</v>
      </c>
    </row>
    <row r="546" spans="1:17">
      <c r="A546" t="s">
        <v>122</v>
      </c>
      <c r="B546">
        <v>2020</v>
      </c>
      <c r="C546" t="s">
        <v>18</v>
      </c>
      <c r="D546" t="s">
        <v>1062</v>
      </c>
      <c r="E546" t="s">
        <v>162</v>
      </c>
      <c r="F546" t="s">
        <v>164</v>
      </c>
      <c r="G546" t="s">
        <v>1063</v>
      </c>
      <c r="H546" t="s">
        <v>136</v>
      </c>
      <c r="I546">
        <v>0</v>
      </c>
      <c r="P546">
        <v>1</v>
      </c>
      <c r="Q546">
        <v>0</v>
      </c>
    </row>
    <row r="547" spans="1:17">
      <c r="A547" t="s">
        <v>122</v>
      </c>
      <c r="B547">
        <v>2020</v>
      </c>
      <c r="C547" t="s">
        <v>18</v>
      </c>
      <c r="D547" t="s">
        <v>1062</v>
      </c>
      <c r="E547" t="s">
        <v>162</v>
      </c>
      <c r="F547" t="s">
        <v>159</v>
      </c>
      <c r="G547" t="s">
        <v>1063</v>
      </c>
      <c r="H547" t="s">
        <v>132</v>
      </c>
      <c r="I547">
        <v>0</v>
      </c>
      <c r="P547">
        <v>1</v>
      </c>
      <c r="Q547">
        <v>0</v>
      </c>
    </row>
    <row r="548" spans="1:17">
      <c r="A548" t="s">
        <v>122</v>
      </c>
      <c r="B548">
        <v>2020</v>
      </c>
      <c r="C548" t="s">
        <v>18</v>
      </c>
      <c r="D548" t="s">
        <v>1062</v>
      </c>
      <c r="E548" t="s">
        <v>162</v>
      </c>
      <c r="F548" t="s">
        <v>159</v>
      </c>
      <c r="G548" t="s">
        <v>1063</v>
      </c>
      <c r="H548" t="s">
        <v>135</v>
      </c>
      <c r="I548">
        <v>0</v>
      </c>
      <c r="P548">
        <v>1</v>
      </c>
      <c r="Q548">
        <v>0</v>
      </c>
    </row>
    <row r="549" spans="1:17">
      <c r="A549" t="s">
        <v>122</v>
      </c>
      <c r="B549">
        <v>2020</v>
      </c>
      <c r="C549" t="s">
        <v>18</v>
      </c>
      <c r="D549" t="s">
        <v>1062</v>
      </c>
      <c r="E549" t="s">
        <v>162</v>
      </c>
      <c r="F549" t="s">
        <v>159</v>
      </c>
      <c r="G549" t="s">
        <v>1063</v>
      </c>
      <c r="H549" t="s">
        <v>136</v>
      </c>
      <c r="I549">
        <v>0</v>
      </c>
      <c r="P549">
        <v>1</v>
      </c>
      <c r="Q549">
        <v>0</v>
      </c>
    </row>
    <row r="550" spans="1:17">
      <c r="A550" t="s">
        <v>122</v>
      </c>
      <c r="B550">
        <v>2020</v>
      </c>
      <c r="C550" t="s">
        <v>18</v>
      </c>
      <c r="D550" t="s">
        <v>1062</v>
      </c>
      <c r="E550" t="s">
        <v>162</v>
      </c>
      <c r="F550" t="s">
        <v>126</v>
      </c>
      <c r="G550" t="s">
        <v>1063</v>
      </c>
      <c r="H550" t="s">
        <v>132</v>
      </c>
      <c r="I550">
        <v>0</v>
      </c>
      <c r="P550">
        <v>1</v>
      </c>
      <c r="Q550">
        <v>0</v>
      </c>
    </row>
    <row r="551" spans="1:17">
      <c r="A551" t="s">
        <v>122</v>
      </c>
      <c r="B551">
        <v>2020</v>
      </c>
      <c r="C551" t="s">
        <v>18</v>
      </c>
      <c r="D551" t="s">
        <v>1062</v>
      </c>
      <c r="E551" t="s">
        <v>162</v>
      </c>
      <c r="F551" t="s">
        <v>126</v>
      </c>
      <c r="G551" t="s">
        <v>1063</v>
      </c>
      <c r="H551" t="s">
        <v>135</v>
      </c>
      <c r="I551">
        <v>0</v>
      </c>
      <c r="P551">
        <v>1</v>
      </c>
      <c r="Q551">
        <v>0</v>
      </c>
    </row>
    <row r="552" spans="1:17">
      <c r="A552" t="s">
        <v>122</v>
      </c>
      <c r="B552">
        <v>2020</v>
      </c>
      <c r="C552" t="s">
        <v>18</v>
      </c>
      <c r="D552" t="s">
        <v>1062</v>
      </c>
      <c r="E552" t="s">
        <v>162</v>
      </c>
      <c r="F552" t="s">
        <v>126</v>
      </c>
      <c r="G552" t="s">
        <v>1063</v>
      </c>
      <c r="H552" t="s">
        <v>136</v>
      </c>
      <c r="I552">
        <v>0</v>
      </c>
      <c r="P552">
        <v>1</v>
      </c>
      <c r="Q552">
        <v>0</v>
      </c>
    </row>
    <row r="553" spans="1:17">
      <c r="A553" t="s">
        <v>122</v>
      </c>
      <c r="B553">
        <v>2020</v>
      </c>
      <c r="C553" t="s">
        <v>18</v>
      </c>
      <c r="D553" t="s">
        <v>1062</v>
      </c>
      <c r="E553" t="s">
        <v>162</v>
      </c>
      <c r="F553" t="s">
        <v>165</v>
      </c>
      <c r="G553" t="s">
        <v>1063</v>
      </c>
      <c r="H553" t="s">
        <v>132</v>
      </c>
      <c r="I553">
        <v>0</v>
      </c>
      <c r="P553">
        <v>1</v>
      </c>
      <c r="Q553">
        <v>0</v>
      </c>
    </row>
    <row r="554" spans="1:17">
      <c r="A554" t="s">
        <v>122</v>
      </c>
      <c r="B554">
        <v>2020</v>
      </c>
      <c r="C554" t="s">
        <v>18</v>
      </c>
      <c r="D554" t="s">
        <v>1062</v>
      </c>
      <c r="E554" t="s">
        <v>162</v>
      </c>
      <c r="F554" t="s">
        <v>165</v>
      </c>
      <c r="G554" t="s">
        <v>1063</v>
      </c>
      <c r="H554" t="s">
        <v>135</v>
      </c>
      <c r="I554">
        <v>0</v>
      </c>
      <c r="P554">
        <v>1</v>
      </c>
      <c r="Q554">
        <v>0</v>
      </c>
    </row>
    <row r="555" spans="1:17">
      <c r="A555" t="s">
        <v>122</v>
      </c>
      <c r="B555">
        <v>2020</v>
      </c>
      <c r="C555" t="s">
        <v>18</v>
      </c>
      <c r="D555" t="s">
        <v>1062</v>
      </c>
      <c r="E555" t="s">
        <v>162</v>
      </c>
      <c r="F555" t="s">
        <v>165</v>
      </c>
      <c r="G555" t="s">
        <v>1063</v>
      </c>
      <c r="H555" t="s">
        <v>136</v>
      </c>
      <c r="I555">
        <v>0</v>
      </c>
      <c r="P555">
        <v>1</v>
      </c>
      <c r="Q555">
        <v>0</v>
      </c>
    </row>
    <row r="556" spans="1:17">
      <c r="A556" t="s">
        <v>122</v>
      </c>
      <c r="B556">
        <v>2020</v>
      </c>
      <c r="C556" t="s">
        <v>18</v>
      </c>
      <c r="D556" t="s">
        <v>1062</v>
      </c>
      <c r="E556" t="s">
        <v>162</v>
      </c>
      <c r="F556" t="s">
        <v>166</v>
      </c>
      <c r="G556" t="s">
        <v>1063</v>
      </c>
      <c r="H556" t="s">
        <v>132</v>
      </c>
      <c r="I556">
        <v>0</v>
      </c>
      <c r="P556">
        <v>1</v>
      </c>
      <c r="Q556">
        <v>0</v>
      </c>
    </row>
    <row r="557" spans="1:17">
      <c r="A557" t="s">
        <v>122</v>
      </c>
      <c r="B557">
        <v>2020</v>
      </c>
      <c r="C557" t="s">
        <v>18</v>
      </c>
      <c r="D557" t="s">
        <v>1062</v>
      </c>
      <c r="E557" t="s">
        <v>162</v>
      </c>
      <c r="F557" t="s">
        <v>166</v>
      </c>
      <c r="G557" t="s">
        <v>1063</v>
      </c>
      <c r="H557" t="s">
        <v>135</v>
      </c>
      <c r="I557">
        <v>0</v>
      </c>
      <c r="P557">
        <v>1</v>
      </c>
      <c r="Q557">
        <v>0</v>
      </c>
    </row>
    <row r="558" spans="1:17">
      <c r="A558" t="s">
        <v>122</v>
      </c>
      <c r="B558">
        <v>2020</v>
      </c>
      <c r="C558" t="s">
        <v>18</v>
      </c>
      <c r="D558" t="s">
        <v>1062</v>
      </c>
      <c r="E558" t="s">
        <v>162</v>
      </c>
      <c r="F558" t="s">
        <v>166</v>
      </c>
      <c r="G558" t="s">
        <v>1063</v>
      </c>
      <c r="H558" t="s">
        <v>136</v>
      </c>
      <c r="I558">
        <v>0</v>
      </c>
      <c r="P558">
        <v>1</v>
      </c>
      <c r="Q558">
        <v>0</v>
      </c>
    </row>
    <row r="559" spans="1:17">
      <c r="A559" t="s">
        <v>122</v>
      </c>
      <c r="B559">
        <v>2020</v>
      </c>
      <c r="C559" t="s">
        <v>18</v>
      </c>
      <c r="D559" t="s">
        <v>1062</v>
      </c>
      <c r="E559" t="s">
        <v>162</v>
      </c>
      <c r="F559" t="s">
        <v>160</v>
      </c>
      <c r="G559" t="s">
        <v>1063</v>
      </c>
      <c r="H559" t="s">
        <v>132</v>
      </c>
      <c r="I559">
        <v>0</v>
      </c>
      <c r="P559">
        <v>1</v>
      </c>
      <c r="Q559">
        <v>0</v>
      </c>
    </row>
    <row r="560" spans="1:17">
      <c r="A560" t="s">
        <v>122</v>
      </c>
      <c r="B560">
        <v>2020</v>
      </c>
      <c r="C560" t="s">
        <v>18</v>
      </c>
      <c r="D560" t="s">
        <v>1062</v>
      </c>
      <c r="E560" t="s">
        <v>162</v>
      </c>
      <c r="F560" t="s">
        <v>160</v>
      </c>
      <c r="G560" t="s">
        <v>1063</v>
      </c>
      <c r="H560" t="s">
        <v>135</v>
      </c>
      <c r="I560">
        <v>0</v>
      </c>
      <c r="P560">
        <v>1</v>
      </c>
      <c r="Q560">
        <v>0</v>
      </c>
    </row>
    <row r="561" spans="1:17">
      <c r="A561" t="s">
        <v>122</v>
      </c>
      <c r="B561">
        <v>2020</v>
      </c>
      <c r="C561" t="s">
        <v>18</v>
      </c>
      <c r="D561" t="s">
        <v>1062</v>
      </c>
      <c r="E561" t="s">
        <v>162</v>
      </c>
      <c r="F561" t="s">
        <v>160</v>
      </c>
      <c r="G561" t="s">
        <v>1063</v>
      </c>
      <c r="H561" t="s">
        <v>136</v>
      </c>
      <c r="I561">
        <v>0</v>
      </c>
      <c r="P561">
        <v>1</v>
      </c>
      <c r="Q561">
        <v>0</v>
      </c>
    </row>
    <row r="562" spans="1:17">
      <c r="A562" t="s">
        <v>122</v>
      </c>
      <c r="B562">
        <v>2020</v>
      </c>
      <c r="C562" t="s">
        <v>19</v>
      </c>
      <c r="D562" t="s">
        <v>1062</v>
      </c>
      <c r="E562" t="s">
        <v>162</v>
      </c>
      <c r="F562" t="s">
        <v>164</v>
      </c>
      <c r="G562" t="s">
        <v>1063</v>
      </c>
      <c r="H562" t="s">
        <v>132</v>
      </c>
      <c r="I562">
        <v>0</v>
      </c>
      <c r="P562">
        <v>1</v>
      </c>
      <c r="Q562">
        <v>0</v>
      </c>
    </row>
    <row r="563" spans="1:17">
      <c r="A563" t="s">
        <v>122</v>
      </c>
      <c r="B563">
        <v>2020</v>
      </c>
      <c r="C563" t="s">
        <v>19</v>
      </c>
      <c r="D563" t="s">
        <v>1062</v>
      </c>
      <c r="E563" t="s">
        <v>162</v>
      </c>
      <c r="F563" t="s">
        <v>164</v>
      </c>
      <c r="G563" t="s">
        <v>1063</v>
      </c>
      <c r="H563" t="s">
        <v>135</v>
      </c>
      <c r="I563">
        <v>0</v>
      </c>
      <c r="P563">
        <v>1</v>
      </c>
      <c r="Q563">
        <v>0</v>
      </c>
    </row>
    <row r="564" spans="1:17">
      <c r="A564" t="s">
        <v>122</v>
      </c>
      <c r="B564">
        <v>2020</v>
      </c>
      <c r="C564" t="s">
        <v>19</v>
      </c>
      <c r="D564" t="s">
        <v>1062</v>
      </c>
      <c r="E564" t="s">
        <v>162</v>
      </c>
      <c r="F564" t="s">
        <v>164</v>
      </c>
      <c r="G564" t="s">
        <v>1063</v>
      </c>
      <c r="H564" t="s">
        <v>136</v>
      </c>
      <c r="I564">
        <v>0</v>
      </c>
      <c r="P564">
        <v>1</v>
      </c>
      <c r="Q564">
        <v>0</v>
      </c>
    </row>
    <row r="565" spans="1:17">
      <c r="A565" t="s">
        <v>122</v>
      </c>
      <c r="B565">
        <v>2020</v>
      </c>
      <c r="C565" t="s">
        <v>19</v>
      </c>
      <c r="D565" t="s">
        <v>1062</v>
      </c>
      <c r="E565" t="s">
        <v>162</v>
      </c>
      <c r="F565" t="s">
        <v>159</v>
      </c>
      <c r="G565" t="s">
        <v>1063</v>
      </c>
      <c r="H565" t="s">
        <v>132</v>
      </c>
      <c r="I565">
        <v>0</v>
      </c>
      <c r="P565">
        <v>1</v>
      </c>
      <c r="Q565">
        <v>0</v>
      </c>
    </row>
    <row r="566" spans="1:17">
      <c r="A566" t="s">
        <v>122</v>
      </c>
      <c r="B566">
        <v>2020</v>
      </c>
      <c r="C566" t="s">
        <v>19</v>
      </c>
      <c r="D566" t="s">
        <v>1062</v>
      </c>
      <c r="E566" t="s">
        <v>162</v>
      </c>
      <c r="F566" t="s">
        <v>159</v>
      </c>
      <c r="G566" t="s">
        <v>1063</v>
      </c>
      <c r="H566" t="s">
        <v>135</v>
      </c>
      <c r="I566">
        <v>0</v>
      </c>
      <c r="P566">
        <v>1</v>
      </c>
      <c r="Q566">
        <v>0</v>
      </c>
    </row>
    <row r="567" spans="1:17">
      <c r="A567" t="s">
        <v>122</v>
      </c>
      <c r="B567">
        <v>2020</v>
      </c>
      <c r="C567" t="s">
        <v>19</v>
      </c>
      <c r="D567" t="s">
        <v>1062</v>
      </c>
      <c r="E567" t="s">
        <v>162</v>
      </c>
      <c r="F567" t="s">
        <v>159</v>
      </c>
      <c r="G567" t="s">
        <v>1063</v>
      </c>
      <c r="H567" t="s">
        <v>136</v>
      </c>
      <c r="I567">
        <v>0</v>
      </c>
      <c r="P567">
        <v>1</v>
      </c>
      <c r="Q567">
        <v>0</v>
      </c>
    </row>
    <row r="568" spans="1:17">
      <c r="A568" t="s">
        <v>122</v>
      </c>
      <c r="B568">
        <v>2020</v>
      </c>
      <c r="C568" t="s">
        <v>19</v>
      </c>
      <c r="D568" t="s">
        <v>1062</v>
      </c>
      <c r="E568" t="s">
        <v>162</v>
      </c>
      <c r="F568" t="s">
        <v>126</v>
      </c>
      <c r="G568" t="s">
        <v>1063</v>
      </c>
      <c r="H568" t="s">
        <v>132</v>
      </c>
      <c r="I568">
        <v>0</v>
      </c>
      <c r="P568">
        <v>1</v>
      </c>
      <c r="Q568">
        <v>0</v>
      </c>
    </row>
    <row r="569" spans="1:17">
      <c r="A569" t="s">
        <v>122</v>
      </c>
      <c r="B569">
        <v>2020</v>
      </c>
      <c r="C569" t="s">
        <v>19</v>
      </c>
      <c r="D569" t="s">
        <v>1062</v>
      </c>
      <c r="E569" t="s">
        <v>162</v>
      </c>
      <c r="F569" t="s">
        <v>126</v>
      </c>
      <c r="G569" t="s">
        <v>1063</v>
      </c>
      <c r="H569" t="s">
        <v>135</v>
      </c>
      <c r="I569">
        <v>0</v>
      </c>
      <c r="P569">
        <v>1</v>
      </c>
      <c r="Q569">
        <v>0</v>
      </c>
    </row>
    <row r="570" spans="1:17">
      <c r="A570" t="s">
        <v>122</v>
      </c>
      <c r="B570">
        <v>2020</v>
      </c>
      <c r="C570" t="s">
        <v>19</v>
      </c>
      <c r="D570" t="s">
        <v>1062</v>
      </c>
      <c r="E570" t="s">
        <v>162</v>
      </c>
      <c r="F570" t="s">
        <v>126</v>
      </c>
      <c r="G570" t="s">
        <v>1063</v>
      </c>
      <c r="H570" t="s">
        <v>136</v>
      </c>
      <c r="I570">
        <v>0</v>
      </c>
      <c r="P570">
        <v>1</v>
      </c>
      <c r="Q570">
        <v>0</v>
      </c>
    </row>
    <row r="571" spans="1:17">
      <c r="A571" t="s">
        <v>122</v>
      </c>
      <c r="B571">
        <v>2020</v>
      </c>
      <c r="C571" t="s">
        <v>19</v>
      </c>
      <c r="D571" t="s">
        <v>1062</v>
      </c>
      <c r="E571" t="s">
        <v>162</v>
      </c>
      <c r="F571" t="s">
        <v>165</v>
      </c>
      <c r="G571" t="s">
        <v>1063</v>
      </c>
      <c r="H571" t="s">
        <v>132</v>
      </c>
      <c r="I571">
        <v>0</v>
      </c>
      <c r="P571">
        <v>1</v>
      </c>
      <c r="Q571">
        <v>0</v>
      </c>
    </row>
    <row r="572" spans="1:17">
      <c r="A572" t="s">
        <v>122</v>
      </c>
      <c r="B572">
        <v>2020</v>
      </c>
      <c r="C572" t="s">
        <v>19</v>
      </c>
      <c r="D572" t="s">
        <v>1062</v>
      </c>
      <c r="E572" t="s">
        <v>162</v>
      </c>
      <c r="F572" t="s">
        <v>165</v>
      </c>
      <c r="G572" t="s">
        <v>1063</v>
      </c>
      <c r="H572" t="s">
        <v>135</v>
      </c>
      <c r="I572">
        <v>0</v>
      </c>
      <c r="P572">
        <v>1</v>
      </c>
      <c r="Q572">
        <v>0</v>
      </c>
    </row>
    <row r="573" spans="1:17">
      <c r="A573" t="s">
        <v>122</v>
      </c>
      <c r="B573">
        <v>2020</v>
      </c>
      <c r="C573" t="s">
        <v>19</v>
      </c>
      <c r="D573" t="s">
        <v>1062</v>
      </c>
      <c r="E573" t="s">
        <v>162</v>
      </c>
      <c r="F573" t="s">
        <v>165</v>
      </c>
      <c r="G573" t="s">
        <v>1063</v>
      </c>
      <c r="H573" t="s">
        <v>136</v>
      </c>
      <c r="I573">
        <v>0</v>
      </c>
      <c r="P573">
        <v>1</v>
      </c>
      <c r="Q573">
        <v>0</v>
      </c>
    </row>
    <row r="574" spans="1:17">
      <c r="A574" t="s">
        <v>122</v>
      </c>
      <c r="B574">
        <v>2020</v>
      </c>
      <c r="C574" t="s">
        <v>19</v>
      </c>
      <c r="D574" t="s">
        <v>1062</v>
      </c>
      <c r="E574" t="s">
        <v>162</v>
      </c>
      <c r="F574" t="s">
        <v>166</v>
      </c>
      <c r="G574" t="s">
        <v>1063</v>
      </c>
      <c r="H574" t="s">
        <v>132</v>
      </c>
      <c r="I574">
        <v>0</v>
      </c>
      <c r="P574">
        <v>1</v>
      </c>
      <c r="Q574">
        <v>0</v>
      </c>
    </row>
    <row r="575" spans="1:17">
      <c r="A575" t="s">
        <v>122</v>
      </c>
      <c r="B575">
        <v>2020</v>
      </c>
      <c r="C575" t="s">
        <v>19</v>
      </c>
      <c r="D575" t="s">
        <v>1062</v>
      </c>
      <c r="E575" t="s">
        <v>162</v>
      </c>
      <c r="F575" t="s">
        <v>166</v>
      </c>
      <c r="G575" t="s">
        <v>1063</v>
      </c>
      <c r="H575" t="s">
        <v>135</v>
      </c>
      <c r="I575">
        <v>0</v>
      </c>
      <c r="P575">
        <v>1</v>
      </c>
      <c r="Q575">
        <v>0</v>
      </c>
    </row>
    <row r="576" spans="1:17">
      <c r="A576" t="s">
        <v>122</v>
      </c>
      <c r="B576">
        <v>2020</v>
      </c>
      <c r="C576" t="s">
        <v>19</v>
      </c>
      <c r="D576" t="s">
        <v>1062</v>
      </c>
      <c r="E576" t="s">
        <v>162</v>
      </c>
      <c r="F576" t="s">
        <v>166</v>
      </c>
      <c r="G576" t="s">
        <v>1063</v>
      </c>
      <c r="H576" t="s">
        <v>136</v>
      </c>
      <c r="I576">
        <v>0</v>
      </c>
      <c r="P576">
        <v>1</v>
      </c>
      <c r="Q576">
        <v>0</v>
      </c>
    </row>
    <row r="577" spans="1:17">
      <c r="A577" t="s">
        <v>122</v>
      </c>
      <c r="B577">
        <v>2020</v>
      </c>
      <c r="C577" t="s">
        <v>19</v>
      </c>
      <c r="D577" t="s">
        <v>1062</v>
      </c>
      <c r="E577" t="s">
        <v>162</v>
      </c>
      <c r="F577" t="s">
        <v>160</v>
      </c>
      <c r="G577" t="s">
        <v>1063</v>
      </c>
      <c r="H577" t="s">
        <v>132</v>
      </c>
      <c r="I577">
        <v>0</v>
      </c>
      <c r="P577">
        <v>1</v>
      </c>
      <c r="Q577">
        <v>0</v>
      </c>
    </row>
    <row r="578" spans="1:17">
      <c r="A578" t="s">
        <v>122</v>
      </c>
      <c r="B578">
        <v>2020</v>
      </c>
      <c r="C578" t="s">
        <v>19</v>
      </c>
      <c r="D578" t="s">
        <v>1062</v>
      </c>
      <c r="E578" t="s">
        <v>162</v>
      </c>
      <c r="F578" t="s">
        <v>160</v>
      </c>
      <c r="G578" t="s">
        <v>1063</v>
      </c>
      <c r="H578" t="s">
        <v>135</v>
      </c>
      <c r="I578">
        <v>0</v>
      </c>
      <c r="P578">
        <v>1</v>
      </c>
      <c r="Q578">
        <v>0</v>
      </c>
    </row>
    <row r="579" spans="1:17">
      <c r="A579" t="s">
        <v>122</v>
      </c>
      <c r="B579">
        <v>2020</v>
      </c>
      <c r="C579" t="s">
        <v>19</v>
      </c>
      <c r="D579" t="s">
        <v>1062</v>
      </c>
      <c r="E579" t="s">
        <v>162</v>
      </c>
      <c r="F579" t="s">
        <v>160</v>
      </c>
      <c r="G579" t="s">
        <v>1063</v>
      </c>
      <c r="H579" t="s">
        <v>136</v>
      </c>
      <c r="I579">
        <v>0</v>
      </c>
      <c r="P579">
        <v>1</v>
      </c>
      <c r="Q579">
        <v>0</v>
      </c>
    </row>
    <row r="580" spans="1:17">
      <c r="A580" t="s">
        <v>122</v>
      </c>
      <c r="B580">
        <v>2020</v>
      </c>
      <c r="C580" t="s">
        <v>20</v>
      </c>
      <c r="D580" t="s">
        <v>1062</v>
      </c>
      <c r="E580" t="s">
        <v>162</v>
      </c>
      <c r="F580" t="s">
        <v>164</v>
      </c>
      <c r="G580" t="s">
        <v>1063</v>
      </c>
      <c r="H580" t="s">
        <v>132</v>
      </c>
      <c r="I580">
        <v>0</v>
      </c>
      <c r="P580">
        <v>1</v>
      </c>
      <c r="Q580">
        <v>0</v>
      </c>
    </row>
    <row r="581" spans="1:17">
      <c r="A581" t="s">
        <v>122</v>
      </c>
      <c r="B581">
        <v>2020</v>
      </c>
      <c r="C581" t="s">
        <v>20</v>
      </c>
      <c r="D581" t="s">
        <v>1062</v>
      </c>
      <c r="E581" t="s">
        <v>162</v>
      </c>
      <c r="F581" t="s">
        <v>164</v>
      </c>
      <c r="G581" t="s">
        <v>1063</v>
      </c>
      <c r="H581" t="s">
        <v>135</v>
      </c>
      <c r="I581">
        <v>0</v>
      </c>
      <c r="P581">
        <v>1</v>
      </c>
      <c r="Q581">
        <v>0</v>
      </c>
    </row>
    <row r="582" spans="1:17">
      <c r="A582" t="s">
        <v>122</v>
      </c>
      <c r="B582">
        <v>2020</v>
      </c>
      <c r="C582" t="s">
        <v>20</v>
      </c>
      <c r="D582" t="s">
        <v>1062</v>
      </c>
      <c r="E582" t="s">
        <v>162</v>
      </c>
      <c r="F582" t="s">
        <v>164</v>
      </c>
      <c r="G582" t="s">
        <v>1063</v>
      </c>
      <c r="H582" t="s">
        <v>136</v>
      </c>
      <c r="I582">
        <v>0</v>
      </c>
      <c r="P582">
        <v>1</v>
      </c>
      <c r="Q582">
        <v>0</v>
      </c>
    </row>
    <row r="583" spans="1:17">
      <c r="A583" t="s">
        <v>122</v>
      </c>
      <c r="B583">
        <v>2020</v>
      </c>
      <c r="C583" t="s">
        <v>20</v>
      </c>
      <c r="D583" t="s">
        <v>1062</v>
      </c>
      <c r="E583" t="s">
        <v>162</v>
      </c>
      <c r="F583" t="s">
        <v>159</v>
      </c>
      <c r="G583" t="s">
        <v>1063</v>
      </c>
      <c r="H583" t="s">
        <v>132</v>
      </c>
      <c r="I583">
        <v>0</v>
      </c>
      <c r="P583">
        <v>1</v>
      </c>
      <c r="Q583">
        <v>0</v>
      </c>
    </row>
    <row r="584" spans="1:17">
      <c r="A584" t="s">
        <v>122</v>
      </c>
      <c r="B584">
        <v>2020</v>
      </c>
      <c r="C584" t="s">
        <v>20</v>
      </c>
      <c r="D584" t="s">
        <v>1062</v>
      </c>
      <c r="E584" t="s">
        <v>162</v>
      </c>
      <c r="F584" t="s">
        <v>159</v>
      </c>
      <c r="G584" t="s">
        <v>1063</v>
      </c>
      <c r="H584" t="s">
        <v>135</v>
      </c>
      <c r="I584">
        <v>0</v>
      </c>
      <c r="P584">
        <v>1</v>
      </c>
      <c r="Q584">
        <v>0</v>
      </c>
    </row>
    <row r="585" spans="1:17">
      <c r="A585" t="s">
        <v>122</v>
      </c>
      <c r="B585">
        <v>2020</v>
      </c>
      <c r="C585" t="s">
        <v>20</v>
      </c>
      <c r="D585" t="s">
        <v>1062</v>
      </c>
      <c r="E585" t="s">
        <v>162</v>
      </c>
      <c r="F585" t="s">
        <v>159</v>
      </c>
      <c r="G585" t="s">
        <v>1063</v>
      </c>
      <c r="H585" t="s">
        <v>136</v>
      </c>
      <c r="I585">
        <v>0</v>
      </c>
      <c r="P585">
        <v>1</v>
      </c>
      <c r="Q585">
        <v>0</v>
      </c>
    </row>
    <row r="586" spans="1:17">
      <c r="A586" t="s">
        <v>122</v>
      </c>
      <c r="B586">
        <v>2020</v>
      </c>
      <c r="C586" t="s">
        <v>20</v>
      </c>
      <c r="D586" t="s">
        <v>1062</v>
      </c>
      <c r="E586" t="s">
        <v>162</v>
      </c>
      <c r="F586" t="s">
        <v>126</v>
      </c>
      <c r="G586" t="s">
        <v>1063</v>
      </c>
      <c r="H586" t="s">
        <v>132</v>
      </c>
      <c r="I586">
        <v>0</v>
      </c>
      <c r="P586">
        <v>1</v>
      </c>
      <c r="Q586">
        <v>0</v>
      </c>
    </row>
    <row r="587" spans="1:17">
      <c r="A587" t="s">
        <v>122</v>
      </c>
      <c r="B587">
        <v>2020</v>
      </c>
      <c r="C587" t="s">
        <v>20</v>
      </c>
      <c r="D587" t="s">
        <v>1062</v>
      </c>
      <c r="E587" t="s">
        <v>162</v>
      </c>
      <c r="F587" t="s">
        <v>126</v>
      </c>
      <c r="G587" t="s">
        <v>1063</v>
      </c>
      <c r="H587" t="s">
        <v>135</v>
      </c>
      <c r="I587">
        <v>0</v>
      </c>
      <c r="P587">
        <v>1</v>
      </c>
      <c r="Q587">
        <v>0</v>
      </c>
    </row>
    <row r="588" spans="1:17">
      <c r="A588" t="s">
        <v>122</v>
      </c>
      <c r="B588">
        <v>2020</v>
      </c>
      <c r="C588" t="s">
        <v>20</v>
      </c>
      <c r="D588" t="s">
        <v>1062</v>
      </c>
      <c r="E588" t="s">
        <v>162</v>
      </c>
      <c r="F588" t="s">
        <v>126</v>
      </c>
      <c r="G588" t="s">
        <v>1063</v>
      </c>
      <c r="H588" t="s">
        <v>136</v>
      </c>
      <c r="I588">
        <v>0</v>
      </c>
      <c r="P588">
        <v>1</v>
      </c>
      <c r="Q588">
        <v>0</v>
      </c>
    </row>
    <row r="589" spans="1:17">
      <c r="A589" t="s">
        <v>122</v>
      </c>
      <c r="B589">
        <v>2020</v>
      </c>
      <c r="C589" t="s">
        <v>20</v>
      </c>
      <c r="D589" t="s">
        <v>1062</v>
      </c>
      <c r="E589" t="s">
        <v>162</v>
      </c>
      <c r="F589" t="s">
        <v>165</v>
      </c>
      <c r="G589" t="s">
        <v>1063</v>
      </c>
      <c r="H589" t="s">
        <v>132</v>
      </c>
      <c r="I589">
        <v>0</v>
      </c>
      <c r="P589">
        <v>1</v>
      </c>
      <c r="Q589">
        <v>0</v>
      </c>
    </row>
    <row r="590" spans="1:17">
      <c r="A590" t="s">
        <v>122</v>
      </c>
      <c r="B590">
        <v>2020</v>
      </c>
      <c r="C590" t="s">
        <v>20</v>
      </c>
      <c r="D590" t="s">
        <v>1062</v>
      </c>
      <c r="E590" t="s">
        <v>162</v>
      </c>
      <c r="F590" t="s">
        <v>165</v>
      </c>
      <c r="G590" t="s">
        <v>1063</v>
      </c>
      <c r="H590" t="s">
        <v>135</v>
      </c>
      <c r="I590">
        <v>0</v>
      </c>
      <c r="P590">
        <v>1</v>
      </c>
      <c r="Q590">
        <v>0</v>
      </c>
    </row>
    <row r="591" spans="1:17">
      <c r="A591" t="s">
        <v>122</v>
      </c>
      <c r="B591">
        <v>2020</v>
      </c>
      <c r="C591" t="s">
        <v>20</v>
      </c>
      <c r="D591" t="s">
        <v>1062</v>
      </c>
      <c r="E591" t="s">
        <v>162</v>
      </c>
      <c r="F591" t="s">
        <v>165</v>
      </c>
      <c r="G591" t="s">
        <v>1063</v>
      </c>
      <c r="H591" t="s">
        <v>136</v>
      </c>
      <c r="I591">
        <v>0</v>
      </c>
      <c r="P591">
        <v>1</v>
      </c>
      <c r="Q591">
        <v>0</v>
      </c>
    </row>
    <row r="592" spans="1:17">
      <c r="A592" t="s">
        <v>122</v>
      </c>
      <c r="B592">
        <v>2020</v>
      </c>
      <c r="C592" t="s">
        <v>20</v>
      </c>
      <c r="D592" t="s">
        <v>1062</v>
      </c>
      <c r="E592" t="s">
        <v>162</v>
      </c>
      <c r="F592" t="s">
        <v>166</v>
      </c>
      <c r="G592" t="s">
        <v>1063</v>
      </c>
      <c r="H592" t="s">
        <v>132</v>
      </c>
      <c r="I592">
        <v>0</v>
      </c>
      <c r="P592">
        <v>1</v>
      </c>
      <c r="Q592">
        <v>0</v>
      </c>
    </row>
    <row r="593" spans="1:17">
      <c r="A593" t="s">
        <v>122</v>
      </c>
      <c r="B593">
        <v>2020</v>
      </c>
      <c r="C593" t="s">
        <v>20</v>
      </c>
      <c r="D593" t="s">
        <v>1062</v>
      </c>
      <c r="E593" t="s">
        <v>162</v>
      </c>
      <c r="F593" t="s">
        <v>166</v>
      </c>
      <c r="G593" t="s">
        <v>1063</v>
      </c>
      <c r="H593" t="s">
        <v>135</v>
      </c>
      <c r="I593">
        <v>0</v>
      </c>
      <c r="P593">
        <v>1</v>
      </c>
      <c r="Q593">
        <v>0</v>
      </c>
    </row>
    <row r="594" spans="1:17">
      <c r="A594" t="s">
        <v>122</v>
      </c>
      <c r="B594">
        <v>2020</v>
      </c>
      <c r="C594" t="s">
        <v>20</v>
      </c>
      <c r="D594" t="s">
        <v>1062</v>
      </c>
      <c r="E594" t="s">
        <v>162</v>
      </c>
      <c r="F594" t="s">
        <v>166</v>
      </c>
      <c r="G594" t="s">
        <v>1063</v>
      </c>
      <c r="H594" t="s">
        <v>136</v>
      </c>
      <c r="I594">
        <v>0</v>
      </c>
      <c r="P594">
        <v>1</v>
      </c>
      <c r="Q594">
        <v>0</v>
      </c>
    </row>
    <row r="595" spans="1:17">
      <c r="A595" t="s">
        <v>122</v>
      </c>
      <c r="B595">
        <v>2020</v>
      </c>
      <c r="C595" t="s">
        <v>20</v>
      </c>
      <c r="D595" t="s">
        <v>1062</v>
      </c>
      <c r="E595" t="s">
        <v>162</v>
      </c>
      <c r="F595" t="s">
        <v>160</v>
      </c>
      <c r="G595" t="s">
        <v>1063</v>
      </c>
      <c r="H595" t="s">
        <v>132</v>
      </c>
      <c r="I595">
        <v>0</v>
      </c>
      <c r="P595">
        <v>1</v>
      </c>
      <c r="Q595">
        <v>0</v>
      </c>
    </row>
    <row r="596" spans="1:17">
      <c r="A596" t="s">
        <v>122</v>
      </c>
      <c r="B596">
        <v>2020</v>
      </c>
      <c r="C596" t="s">
        <v>20</v>
      </c>
      <c r="D596" t="s">
        <v>1062</v>
      </c>
      <c r="E596" t="s">
        <v>162</v>
      </c>
      <c r="F596" t="s">
        <v>160</v>
      </c>
      <c r="G596" t="s">
        <v>1063</v>
      </c>
      <c r="H596" t="s">
        <v>135</v>
      </c>
      <c r="I596">
        <v>0</v>
      </c>
      <c r="P596">
        <v>1</v>
      </c>
      <c r="Q596">
        <v>0</v>
      </c>
    </row>
    <row r="597" spans="1:17">
      <c r="A597" t="s">
        <v>122</v>
      </c>
      <c r="B597">
        <v>2020</v>
      </c>
      <c r="C597" t="s">
        <v>20</v>
      </c>
      <c r="D597" t="s">
        <v>1062</v>
      </c>
      <c r="E597" t="s">
        <v>162</v>
      </c>
      <c r="F597" t="s">
        <v>160</v>
      </c>
      <c r="G597" t="s">
        <v>1063</v>
      </c>
      <c r="H597" t="s">
        <v>136</v>
      </c>
      <c r="I597">
        <v>0</v>
      </c>
      <c r="P597">
        <v>1</v>
      </c>
      <c r="Q597">
        <v>0</v>
      </c>
    </row>
    <row r="598" spans="1:17">
      <c r="A598" t="s">
        <v>122</v>
      </c>
      <c r="B598">
        <v>2021</v>
      </c>
      <c r="C598" t="s">
        <v>5</v>
      </c>
      <c r="D598" t="s">
        <v>1062</v>
      </c>
      <c r="E598" t="s">
        <v>170</v>
      </c>
      <c r="F598" t="s">
        <v>164</v>
      </c>
      <c r="G598" t="s">
        <v>1063</v>
      </c>
      <c r="H598" t="s">
        <v>132</v>
      </c>
      <c r="I598">
        <v>0</v>
      </c>
      <c r="P598">
        <v>0.96153846153846101</v>
      </c>
      <c r="Q598">
        <v>0</v>
      </c>
    </row>
    <row r="599" spans="1:17">
      <c r="A599" t="s">
        <v>122</v>
      </c>
      <c r="B599">
        <v>2021</v>
      </c>
      <c r="C599" t="s">
        <v>5</v>
      </c>
      <c r="D599" t="s">
        <v>1062</v>
      </c>
      <c r="E599" t="s">
        <v>170</v>
      </c>
      <c r="F599" t="s">
        <v>164</v>
      </c>
      <c r="G599" t="s">
        <v>1063</v>
      </c>
      <c r="H599" t="s">
        <v>135</v>
      </c>
      <c r="I599">
        <v>0</v>
      </c>
      <c r="P599">
        <v>0.96153846153846101</v>
      </c>
      <c r="Q599">
        <v>0</v>
      </c>
    </row>
    <row r="600" spans="1:17">
      <c r="A600" t="s">
        <v>122</v>
      </c>
      <c r="B600">
        <v>2021</v>
      </c>
      <c r="C600" t="s">
        <v>5</v>
      </c>
      <c r="D600" t="s">
        <v>1062</v>
      </c>
      <c r="E600" t="s">
        <v>170</v>
      </c>
      <c r="F600" t="s">
        <v>164</v>
      </c>
      <c r="G600" t="s">
        <v>1063</v>
      </c>
      <c r="H600" t="s">
        <v>136</v>
      </c>
      <c r="I600">
        <v>0</v>
      </c>
      <c r="P600">
        <v>0.96153846153846101</v>
      </c>
      <c r="Q600">
        <v>0</v>
      </c>
    </row>
    <row r="601" spans="1:17">
      <c r="A601" t="s">
        <v>122</v>
      </c>
      <c r="B601">
        <v>2021</v>
      </c>
      <c r="C601" t="s">
        <v>5</v>
      </c>
      <c r="D601" t="s">
        <v>1062</v>
      </c>
      <c r="E601" t="s">
        <v>170</v>
      </c>
      <c r="F601" t="s">
        <v>159</v>
      </c>
      <c r="G601" t="s">
        <v>1063</v>
      </c>
      <c r="H601" t="s">
        <v>132</v>
      </c>
      <c r="I601">
        <v>0</v>
      </c>
      <c r="P601">
        <v>0.96153846153846101</v>
      </c>
      <c r="Q601">
        <v>0</v>
      </c>
    </row>
    <row r="602" spans="1:17">
      <c r="A602" t="s">
        <v>122</v>
      </c>
      <c r="B602">
        <v>2021</v>
      </c>
      <c r="C602" t="s">
        <v>5</v>
      </c>
      <c r="D602" t="s">
        <v>1062</v>
      </c>
      <c r="E602" t="s">
        <v>170</v>
      </c>
      <c r="F602" t="s">
        <v>159</v>
      </c>
      <c r="G602" t="s">
        <v>1063</v>
      </c>
      <c r="H602" t="s">
        <v>135</v>
      </c>
      <c r="I602">
        <v>0</v>
      </c>
      <c r="P602">
        <v>0.96153846153846101</v>
      </c>
      <c r="Q602">
        <v>0</v>
      </c>
    </row>
    <row r="603" spans="1:17">
      <c r="A603" t="s">
        <v>122</v>
      </c>
      <c r="B603">
        <v>2021</v>
      </c>
      <c r="C603" t="s">
        <v>5</v>
      </c>
      <c r="D603" t="s">
        <v>1062</v>
      </c>
      <c r="E603" t="s">
        <v>170</v>
      </c>
      <c r="F603" t="s">
        <v>159</v>
      </c>
      <c r="G603" t="s">
        <v>1063</v>
      </c>
      <c r="H603" t="s">
        <v>136</v>
      </c>
      <c r="I603">
        <v>0</v>
      </c>
      <c r="P603">
        <v>0.96153846153846101</v>
      </c>
      <c r="Q603">
        <v>0</v>
      </c>
    </row>
    <row r="604" spans="1:17">
      <c r="A604" t="s">
        <v>122</v>
      </c>
      <c r="B604">
        <v>2021</v>
      </c>
      <c r="C604" t="s">
        <v>5</v>
      </c>
      <c r="D604" t="s">
        <v>1062</v>
      </c>
      <c r="E604" t="s">
        <v>170</v>
      </c>
      <c r="F604" t="s">
        <v>126</v>
      </c>
      <c r="G604" t="s">
        <v>1063</v>
      </c>
      <c r="H604" t="s">
        <v>132</v>
      </c>
      <c r="I604">
        <v>0</v>
      </c>
      <c r="P604">
        <v>0.96153846153846101</v>
      </c>
      <c r="Q604">
        <v>0</v>
      </c>
    </row>
    <row r="605" spans="1:17">
      <c r="A605" t="s">
        <v>122</v>
      </c>
      <c r="B605">
        <v>2021</v>
      </c>
      <c r="C605" t="s">
        <v>5</v>
      </c>
      <c r="D605" t="s">
        <v>1062</v>
      </c>
      <c r="E605" t="s">
        <v>170</v>
      </c>
      <c r="F605" t="s">
        <v>126</v>
      </c>
      <c r="G605" t="s">
        <v>1063</v>
      </c>
      <c r="H605" t="s">
        <v>135</v>
      </c>
      <c r="I605">
        <v>0</v>
      </c>
      <c r="P605">
        <v>0.96153846153846101</v>
      </c>
      <c r="Q605">
        <v>0</v>
      </c>
    </row>
    <row r="606" spans="1:17">
      <c r="A606" t="s">
        <v>122</v>
      </c>
      <c r="B606">
        <v>2021</v>
      </c>
      <c r="C606" t="s">
        <v>5</v>
      </c>
      <c r="D606" t="s">
        <v>1062</v>
      </c>
      <c r="E606" t="s">
        <v>170</v>
      </c>
      <c r="F606" t="s">
        <v>126</v>
      </c>
      <c r="G606" t="s">
        <v>1063</v>
      </c>
      <c r="H606" t="s">
        <v>136</v>
      </c>
      <c r="I606">
        <v>0</v>
      </c>
      <c r="P606">
        <v>0.96153846153846101</v>
      </c>
      <c r="Q606">
        <v>0</v>
      </c>
    </row>
    <row r="607" spans="1:17">
      <c r="A607" t="s">
        <v>122</v>
      </c>
      <c r="B607">
        <v>2021</v>
      </c>
      <c r="C607" t="s">
        <v>5</v>
      </c>
      <c r="D607" t="s">
        <v>1062</v>
      </c>
      <c r="E607" t="s">
        <v>170</v>
      </c>
      <c r="F607" t="s">
        <v>165</v>
      </c>
      <c r="G607" t="s">
        <v>1063</v>
      </c>
      <c r="H607" t="s">
        <v>132</v>
      </c>
      <c r="I607">
        <v>0</v>
      </c>
      <c r="P607">
        <v>0.96153846153846101</v>
      </c>
      <c r="Q607">
        <v>0</v>
      </c>
    </row>
    <row r="608" spans="1:17">
      <c r="A608" t="s">
        <v>122</v>
      </c>
      <c r="B608">
        <v>2021</v>
      </c>
      <c r="C608" t="s">
        <v>5</v>
      </c>
      <c r="D608" t="s">
        <v>1062</v>
      </c>
      <c r="E608" t="s">
        <v>170</v>
      </c>
      <c r="F608" t="s">
        <v>165</v>
      </c>
      <c r="G608" t="s">
        <v>1063</v>
      </c>
      <c r="H608" t="s">
        <v>135</v>
      </c>
      <c r="I608">
        <v>0</v>
      </c>
      <c r="P608">
        <v>0.96153846153846101</v>
      </c>
      <c r="Q608">
        <v>0</v>
      </c>
    </row>
    <row r="609" spans="1:17">
      <c r="A609" t="s">
        <v>122</v>
      </c>
      <c r="B609">
        <v>2021</v>
      </c>
      <c r="C609" t="s">
        <v>5</v>
      </c>
      <c r="D609" t="s">
        <v>1062</v>
      </c>
      <c r="E609" t="s">
        <v>170</v>
      </c>
      <c r="F609" t="s">
        <v>165</v>
      </c>
      <c r="G609" t="s">
        <v>1063</v>
      </c>
      <c r="H609" t="s">
        <v>136</v>
      </c>
      <c r="I609">
        <v>0</v>
      </c>
      <c r="P609">
        <v>0.96153846153846101</v>
      </c>
      <c r="Q609">
        <v>0</v>
      </c>
    </row>
    <row r="610" spans="1:17">
      <c r="A610" t="s">
        <v>122</v>
      </c>
      <c r="B610">
        <v>2021</v>
      </c>
      <c r="C610" t="s">
        <v>5</v>
      </c>
      <c r="D610" t="s">
        <v>1062</v>
      </c>
      <c r="E610" t="s">
        <v>170</v>
      </c>
      <c r="F610" t="s">
        <v>166</v>
      </c>
      <c r="G610" t="s">
        <v>1063</v>
      </c>
      <c r="H610" t="s">
        <v>132</v>
      </c>
      <c r="I610">
        <v>0</v>
      </c>
      <c r="P610">
        <v>0.96153846153846101</v>
      </c>
      <c r="Q610">
        <v>0</v>
      </c>
    </row>
    <row r="611" spans="1:17">
      <c r="A611" t="s">
        <v>122</v>
      </c>
      <c r="B611">
        <v>2021</v>
      </c>
      <c r="C611" t="s">
        <v>5</v>
      </c>
      <c r="D611" t="s">
        <v>1062</v>
      </c>
      <c r="E611" t="s">
        <v>170</v>
      </c>
      <c r="F611" t="s">
        <v>166</v>
      </c>
      <c r="G611" t="s">
        <v>1063</v>
      </c>
      <c r="H611" t="s">
        <v>135</v>
      </c>
      <c r="I611">
        <v>0</v>
      </c>
      <c r="P611">
        <v>0.96153846153846101</v>
      </c>
      <c r="Q611">
        <v>0</v>
      </c>
    </row>
    <row r="612" spans="1:17">
      <c r="A612" t="s">
        <v>122</v>
      </c>
      <c r="B612">
        <v>2021</v>
      </c>
      <c r="C612" t="s">
        <v>5</v>
      </c>
      <c r="D612" t="s">
        <v>1062</v>
      </c>
      <c r="E612" t="s">
        <v>170</v>
      </c>
      <c r="F612" t="s">
        <v>166</v>
      </c>
      <c r="G612" t="s">
        <v>1063</v>
      </c>
      <c r="H612" t="s">
        <v>136</v>
      </c>
      <c r="I612">
        <v>0</v>
      </c>
      <c r="P612">
        <v>0.96153846153846101</v>
      </c>
      <c r="Q612">
        <v>0</v>
      </c>
    </row>
    <row r="613" spans="1:17">
      <c r="A613" t="s">
        <v>122</v>
      </c>
      <c r="B613">
        <v>2021</v>
      </c>
      <c r="C613" t="s">
        <v>5</v>
      </c>
      <c r="D613" t="s">
        <v>1062</v>
      </c>
      <c r="E613" t="s">
        <v>170</v>
      </c>
      <c r="F613" t="s">
        <v>160</v>
      </c>
      <c r="G613" t="s">
        <v>1063</v>
      </c>
      <c r="H613" t="s">
        <v>132</v>
      </c>
      <c r="I613">
        <v>0</v>
      </c>
      <c r="P613">
        <v>0.96153846153846101</v>
      </c>
      <c r="Q613">
        <v>0</v>
      </c>
    </row>
    <row r="614" spans="1:17">
      <c r="A614" t="s">
        <v>122</v>
      </c>
      <c r="B614">
        <v>2021</v>
      </c>
      <c r="C614" t="s">
        <v>5</v>
      </c>
      <c r="D614" t="s">
        <v>1062</v>
      </c>
      <c r="E614" t="s">
        <v>170</v>
      </c>
      <c r="F614" t="s">
        <v>160</v>
      </c>
      <c r="G614" t="s">
        <v>1063</v>
      </c>
      <c r="H614" t="s">
        <v>135</v>
      </c>
      <c r="I614">
        <v>0</v>
      </c>
      <c r="P614">
        <v>0.96153846153846101</v>
      </c>
      <c r="Q614">
        <v>0</v>
      </c>
    </row>
    <row r="615" spans="1:17">
      <c r="A615" t="s">
        <v>122</v>
      </c>
      <c r="B615">
        <v>2021</v>
      </c>
      <c r="C615" t="s">
        <v>5</v>
      </c>
      <c r="D615" t="s">
        <v>1062</v>
      </c>
      <c r="E615" t="s">
        <v>170</v>
      </c>
      <c r="F615" t="s">
        <v>160</v>
      </c>
      <c r="G615" t="s">
        <v>1063</v>
      </c>
      <c r="H615" t="s">
        <v>136</v>
      </c>
      <c r="I615">
        <v>0</v>
      </c>
      <c r="P615">
        <v>0.96153846153846101</v>
      </c>
      <c r="Q615">
        <v>0</v>
      </c>
    </row>
    <row r="616" spans="1:17">
      <c r="A616" t="s">
        <v>122</v>
      </c>
      <c r="B616">
        <v>2021</v>
      </c>
      <c r="C616" t="s">
        <v>7</v>
      </c>
      <c r="D616" t="s">
        <v>1064</v>
      </c>
      <c r="E616" t="s">
        <v>162</v>
      </c>
      <c r="F616" t="s">
        <v>164</v>
      </c>
      <c r="G616" t="s">
        <v>1065</v>
      </c>
      <c r="H616" t="s">
        <v>132</v>
      </c>
      <c r="I616">
        <v>0</v>
      </c>
      <c r="P616">
        <v>0.96153846153846101</v>
      </c>
      <c r="Q616">
        <v>0</v>
      </c>
    </row>
    <row r="617" spans="1:17">
      <c r="A617" t="s">
        <v>122</v>
      </c>
      <c r="B617">
        <v>2021</v>
      </c>
      <c r="C617" t="s">
        <v>7</v>
      </c>
      <c r="D617" t="s">
        <v>1064</v>
      </c>
      <c r="E617" t="s">
        <v>162</v>
      </c>
      <c r="F617" t="s">
        <v>164</v>
      </c>
      <c r="G617" t="s">
        <v>1065</v>
      </c>
      <c r="H617" t="s">
        <v>135</v>
      </c>
      <c r="I617">
        <v>0</v>
      </c>
      <c r="P617">
        <v>0.96153846153846101</v>
      </c>
      <c r="Q617">
        <v>0</v>
      </c>
    </row>
    <row r="618" spans="1:17">
      <c r="A618" t="s">
        <v>122</v>
      </c>
      <c r="B618">
        <v>2021</v>
      </c>
      <c r="C618" t="s">
        <v>7</v>
      </c>
      <c r="D618" t="s">
        <v>1064</v>
      </c>
      <c r="E618" t="s">
        <v>162</v>
      </c>
      <c r="F618" t="s">
        <v>164</v>
      </c>
      <c r="G618" t="s">
        <v>1065</v>
      </c>
      <c r="H618" t="s">
        <v>136</v>
      </c>
      <c r="I618">
        <v>0</v>
      </c>
      <c r="P618">
        <v>0.96153846153846101</v>
      </c>
      <c r="Q618">
        <v>0</v>
      </c>
    </row>
    <row r="619" spans="1:17">
      <c r="A619" t="s">
        <v>122</v>
      </c>
      <c r="B619">
        <v>2021</v>
      </c>
      <c r="C619" t="s">
        <v>7</v>
      </c>
      <c r="D619" t="s">
        <v>1064</v>
      </c>
      <c r="E619" t="s">
        <v>162</v>
      </c>
      <c r="F619" t="s">
        <v>159</v>
      </c>
      <c r="G619" t="s">
        <v>1065</v>
      </c>
      <c r="H619" t="s">
        <v>132</v>
      </c>
      <c r="I619">
        <v>0</v>
      </c>
      <c r="P619">
        <v>0.96153846153846101</v>
      </c>
      <c r="Q619">
        <v>0</v>
      </c>
    </row>
    <row r="620" spans="1:17">
      <c r="A620" t="s">
        <v>122</v>
      </c>
      <c r="B620">
        <v>2021</v>
      </c>
      <c r="C620" t="s">
        <v>7</v>
      </c>
      <c r="D620" t="s">
        <v>1064</v>
      </c>
      <c r="E620" t="s">
        <v>162</v>
      </c>
      <c r="F620" t="s">
        <v>159</v>
      </c>
      <c r="G620" t="s">
        <v>1065</v>
      </c>
      <c r="H620" t="s">
        <v>135</v>
      </c>
      <c r="I620">
        <v>0</v>
      </c>
      <c r="P620">
        <v>0.96153846153846101</v>
      </c>
      <c r="Q620">
        <v>0</v>
      </c>
    </row>
    <row r="621" spans="1:17">
      <c r="A621" t="s">
        <v>122</v>
      </c>
      <c r="B621">
        <v>2021</v>
      </c>
      <c r="C621" t="s">
        <v>7</v>
      </c>
      <c r="D621" t="s">
        <v>1064</v>
      </c>
      <c r="E621" t="s">
        <v>162</v>
      </c>
      <c r="F621" t="s">
        <v>159</v>
      </c>
      <c r="G621" t="s">
        <v>1065</v>
      </c>
      <c r="H621" t="s">
        <v>136</v>
      </c>
      <c r="I621">
        <v>0</v>
      </c>
      <c r="P621">
        <v>0.96153846153846101</v>
      </c>
      <c r="Q621">
        <v>0</v>
      </c>
    </row>
    <row r="622" spans="1:17">
      <c r="A622" t="s">
        <v>122</v>
      </c>
      <c r="B622">
        <v>2021</v>
      </c>
      <c r="C622" t="s">
        <v>7</v>
      </c>
      <c r="D622" t="s">
        <v>1064</v>
      </c>
      <c r="E622" t="s">
        <v>162</v>
      </c>
      <c r="F622" t="s">
        <v>126</v>
      </c>
      <c r="G622" t="s">
        <v>1065</v>
      </c>
      <c r="H622" t="s">
        <v>132</v>
      </c>
      <c r="I622">
        <v>0</v>
      </c>
      <c r="P622">
        <v>0.96153846153846101</v>
      </c>
      <c r="Q622">
        <v>0</v>
      </c>
    </row>
    <row r="623" spans="1:17">
      <c r="A623" t="s">
        <v>122</v>
      </c>
      <c r="B623">
        <v>2021</v>
      </c>
      <c r="C623" t="s">
        <v>7</v>
      </c>
      <c r="D623" t="s">
        <v>1064</v>
      </c>
      <c r="E623" t="s">
        <v>162</v>
      </c>
      <c r="F623" t="s">
        <v>126</v>
      </c>
      <c r="G623" t="s">
        <v>1065</v>
      </c>
      <c r="H623" t="s">
        <v>135</v>
      </c>
      <c r="I623">
        <v>0</v>
      </c>
      <c r="P623">
        <v>0.96153846153846101</v>
      </c>
      <c r="Q623">
        <v>0</v>
      </c>
    </row>
    <row r="624" spans="1:17">
      <c r="A624" t="s">
        <v>122</v>
      </c>
      <c r="B624">
        <v>2021</v>
      </c>
      <c r="C624" t="s">
        <v>7</v>
      </c>
      <c r="D624" t="s">
        <v>1064</v>
      </c>
      <c r="E624" t="s">
        <v>162</v>
      </c>
      <c r="F624" t="s">
        <v>126</v>
      </c>
      <c r="G624" t="s">
        <v>1065</v>
      </c>
      <c r="H624" t="s">
        <v>136</v>
      </c>
      <c r="I624">
        <v>0</v>
      </c>
      <c r="P624">
        <v>0.96153846153846101</v>
      </c>
      <c r="Q624">
        <v>0</v>
      </c>
    </row>
    <row r="625" spans="1:17">
      <c r="A625" t="s">
        <v>122</v>
      </c>
      <c r="B625">
        <v>2021</v>
      </c>
      <c r="C625" t="s">
        <v>7</v>
      </c>
      <c r="D625" t="s">
        <v>1064</v>
      </c>
      <c r="E625" t="s">
        <v>162</v>
      </c>
      <c r="F625" t="s">
        <v>165</v>
      </c>
      <c r="G625" t="s">
        <v>1065</v>
      </c>
      <c r="H625" t="s">
        <v>132</v>
      </c>
      <c r="I625">
        <v>0</v>
      </c>
      <c r="P625">
        <v>0.96153846153846101</v>
      </c>
      <c r="Q625">
        <v>0</v>
      </c>
    </row>
    <row r="626" spans="1:17">
      <c r="A626" t="s">
        <v>122</v>
      </c>
      <c r="B626">
        <v>2021</v>
      </c>
      <c r="C626" t="s">
        <v>7</v>
      </c>
      <c r="D626" t="s">
        <v>1064</v>
      </c>
      <c r="E626" t="s">
        <v>162</v>
      </c>
      <c r="F626" t="s">
        <v>165</v>
      </c>
      <c r="G626" t="s">
        <v>1065</v>
      </c>
      <c r="H626" t="s">
        <v>135</v>
      </c>
      <c r="I626">
        <v>0</v>
      </c>
      <c r="P626">
        <v>0.96153846153846101</v>
      </c>
      <c r="Q626">
        <v>0</v>
      </c>
    </row>
    <row r="627" spans="1:17">
      <c r="A627" t="s">
        <v>122</v>
      </c>
      <c r="B627">
        <v>2021</v>
      </c>
      <c r="C627" t="s">
        <v>7</v>
      </c>
      <c r="D627" t="s">
        <v>1064</v>
      </c>
      <c r="E627" t="s">
        <v>162</v>
      </c>
      <c r="F627" t="s">
        <v>165</v>
      </c>
      <c r="G627" t="s">
        <v>1065</v>
      </c>
      <c r="H627" t="s">
        <v>136</v>
      </c>
      <c r="I627">
        <v>0</v>
      </c>
      <c r="P627">
        <v>0.96153846153846101</v>
      </c>
      <c r="Q627">
        <v>0</v>
      </c>
    </row>
    <row r="628" spans="1:17">
      <c r="A628" t="s">
        <v>122</v>
      </c>
      <c r="B628">
        <v>2021</v>
      </c>
      <c r="C628" t="s">
        <v>7</v>
      </c>
      <c r="D628" t="s">
        <v>1064</v>
      </c>
      <c r="E628" t="s">
        <v>162</v>
      </c>
      <c r="F628" t="s">
        <v>166</v>
      </c>
      <c r="G628" t="s">
        <v>1065</v>
      </c>
      <c r="H628" t="s">
        <v>132</v>
      </c>
      <c r="I628">
        <v>0</v>
      </c>
      <c r="P628">
        <v>0.96153846153846101</v>
      </c>
      <c r="Q628">
        <v>0</v>
      </c>
    </row>
    <row r="629" spans="1:17">
      <c r="A629" t="s">
        <v>122</v>
      </c>
      <c r="B629">
        <v>2021</v>
      </c>
      <c r="C629" t="s">
        <v>7</v>
      </c>
      <c r="D629" t="s">
        <v>1064</v>
      </c>
      <c r="E629" t="s">
        <v>162</v>
      </c>
      <c r="F629" t="s">
        <v>166</v>
      </c>
      <c r="G629" t="s">
        <v>1065</v>
      </c>
      <c r="H629" t="s">
        <v>135</v>
      </c>
      <c r="I629">
        <v>0</v>
      </c>
      <c r="P629">
        <v>0.96153846153846101</v>
      </c>
      <c r="Q629">
        <v>0</v>
      </c>
    </row>
    <row r="630" spans="1:17">
      <c r="A630" t="s">
        <v>122</v>
      </c>
      <c r="B630">
        <v>2021</v>
      </c>
      <c r="C630" t="s">
        <v>7</v>
      </c>
      <c r="D630" t="s">
        <v>1064</v>
      </c>
      <c r="E630" t="s">
        <v>162</v>
      </c>
      <c r="F630" t="s">
        <v>166</v>
      </c>
      <c r="G630" t="s">
        <v>1065</v>
      </c>
      <c r="H630" t="s">
        <v>136</v>
      </c>
      <c r="I630">
        <v>0</v>
      </c>
      <c r="P630">
        <v>0.96153846153846101</v>
      </c>
      <c r="Q630">
        <v>0</v>
      </c>
    </row>
    <row r="631" spans="1:17">
      <c r="A631" t="s">
        <v>122</v>
      </c>
      <c r="B631">
        <v>2021</v>
      </c>
      <c r="C631" t="s">
        <v>7</v>
      </c>
      <c r="D631" t="s">
        <v>1064</v>
      </c>
      <c r="E631" t="s">
        <v>162</v>
      </c>
      <c r="F631" t="s">
        <v>160</v>
      </c>
      <c r="G631" t="s">
        <v>1065</v>
      </c>
      <c r="H631" t="s">
        <v>132</v>
      </c>
      <c r="I631">
        <v>0</v>
      </c>
      <c r="P631">
        <v>0.96153846153846101</v>
      </c>
      <c r="Q631">
        <v>0</v>
      </c>
    </row>
    <row r="632" spans="1:17">
      <c r="A632" t="s">
        <v>122</v>
      </c>
      <c r="B632">
        <v>2021</v>
      </c>
      <c r="C632" t="s">
        <v>7</v>
      </c>
      <c r="D632" t="s">
        <v>1064</v>
      </c>
      <c r="E632" t="s">
        <v>162</v>
      </c>
      <c r="F632" t="s">
        <v>160</v>
      </c>
      <c r="G632" t="s">
        <v>1065</v>
      </c>
      <c r="H632" t="s">
        <v>135</v>
      </c>
      <c r="I632">
        <v>0</v>
      </c>
      <c r="P632">
        <v>0.96153846153846101</v>
      </c>
      <c r="Q632">
        <v>0</v>
      </c>
    </row>
    <row r="633" spans="1:17">
      <c r="A633" t="s">
        <v>122</v>
      </c>
      <c r="B633">
        <v>2021</v>
      </c>
      <c r="C633" t="s">
        <v>7</v>
      </c>
      <c r="D633" t="s">
        <v>1064</v>
      </c>
      <c r="E633" t="s">
        <v>162</v>
      </c>
      <c r="F633" t="s">
        <v>160</v>
      </c>
      <c r="G633" t="s">
        <v>1065</v>
      </c>
      <c r="H633" t="s">
        <v>136</v>
      </c>
      <c r="I633">
        <v>0</v>
      </c>
      <c r="P633">
        <v>0.96153846153846101</v>
      </c>
      <c r="Q633">
        <v>0</v>
      </c>
    </row>
    <row r="634" spans="1:17">
      <c r="A634" t="s">
        <v>122</v>
      </c>
      <c r="B634">
        <v>2021</v>
      </c>
      <c r="C634" t="s">
        <v>13</v>
      </c>
      <c r="D634" t="s">
        <v>1062</v>
      </c>
      <c r="E634" t="s">
        <v>162</v>
      </c>
      <c r="F634" t="s">
        <v>164</v>
      </c>
      <c r="G634" t="s">
        <v>1063</v>
      </c>
      <c r="H634" t="s">
        <v>132</v>
      </c>
      <c r="I634">
        <v>0</v>
      </c>
      <c r="P634">
        <v>0.96153846153846101</v>
      </c>
      <c r="Q634">
        <v>0</v>
      </c>
    </row>
    <row r="635" spans="1:17">
      <c r="A635" t="s">
        <v>122</v>
      </c>
      <c r="B635">
        <v>2021</v>
      </c>
      <c r="C635" t="s">
        <v>13</v>
      </c>
      <c r="D635" t="s">
        <v>1062</v>
      </c>
      <c r="E635" t="s">
        <v>162</v>
      </c>
      <c r="F635" t="s">
        <v>164</v>
      </c>
      <c r="G635" t="s">
        <v>1063</v>
      </c>
      <c r="H635" t="s">
        <v>135</v>
      </c>
      <c r="I635">
        <v>0</v>
      </c>
      <c r="P635">
        <v>0.96153846153846101</v>
      </c>
      <c r="Q635">
        <v>0</v>
      </c>
    </row>
    <row r="636" spans="1:17">
      <c r="A636" t="s">
        <v>122</v>
      </c>
      <c r="B636">
        <v>2021</v>
      </c>
      <c r="C636" t="s">
        <v>13</v>
      </c>
      <c r="D636" t="s">
        <v>1062</v>
      </c>
      <c r="E636" t="s">
        <v>162</v>
      </c>
      <c r="F636" t="s">
        <v>164</v>
      </c>
      <c r="G636" t="s">
        <v>1063</v>
      </c>
      <c r="H636" t="s">
        <v>136</v>
      </c>
      <c r="I636">
        <v>0</v>
      </c>
      <c r="P636">
        <v>0.96153846153846101</v>
      </c>
      <c r="Q636">
        <v>0</v>
      </c>
    </row>
    <row r="637" spans="1:17">
      <c r="A637" t="s">
        <v>122</v>
      </c>
      <c r="B637">
        <v>2021</v>
      </c>
      <c r="C637" t="s">
        <v>13</v>
      </c>
      <c r="D637" t="s">
        <v>1062</v>
      </c>
      <c r="E637" t="s">
        <v>162</v>
      </c>
      <c r="F637" t="s">
        <v>159</v>
      </c>
      <c r="G637" t="s">
        <v>1063</v>
      </c>
      <c r="H637" t="s">
        <v>132</v>
      </c>
      <c r="I637">
        <v>0</v>
      </c>
      <c r="P637">
        <v>0.96153846153846101</v>
      </c>
      <c r="Q637">
        <v>0</v>
      </c>
    </row>
    <row r="638" spans="1:17">
      <c r="A638" t="s">
        <v>122</v>
      </c>
      <c r="B638">
        <v>2021</v>
      </c>
      <c r="C638" t="s">
        <v>13</v>
      </c>
      <c r="D638" t="s">
        <v>1062</v>
      </c>
      <c r="E638" t="s">
        <v>162</v>
      </c>
      <c r="F638" t="s">
        <v>159</v>
      </c>
      <c r="G638" t="s">
        <v>1063</v>
      </c>
      <c r="H638" t="s">
        <v>135</v>
      </c>
      <c r="I638">
        <v>0</v>
      </c>
      <c r="P638">
        <v>0.96153846153846101</v>
      </c>
      <c r="Q638">
        <v>0</v>
      </c>
    </row>
    <row r="639" spans="1:17">
      <c r="A639" t="s">
        <v>122</v>
      </c>
      <c r="B639">
        <v>2021</v>
      </c>
      <c r="C639" t="s">
        <v>13</v>
      </c>
      <c r="D639" t="s">
        <v>1062</v>
      </c>
      <c r="E639" t="s">
        <v>162</v>
      </c>
      <c r="F639" t="s">
        <v>159</v>
      </c>
      <c r="G639" t="s">
        <v>1063</v>
      </c>
      <c r="H639" t="s">
        <v>136</v>
      </c>
      <c r="I639">
        <v>0</v>
      </c>
      <c r="P639">
        <v>0.96153846153846101</v>
      </c>
      <c r="Q639">
        <v>0</v>
      </c>
    </row>
    <row r="640" spans="1:17">
      <c r="A640" t="s">
        <v>122</v>
      </c>
      <c r="B640">
        <v>2021</v>
      </c>
      <c r="C640" t="s">
        <v>13</v>
      </c>
      <c r="D640" t="s">
        <v>1062</v>
      </c>
      <c r="E640" t="s">
        <v>162</v>
      </c>
      <c r="F640" t="s">
        <v>126</v>
      </c>
      <c r="G640" t="s">
        <v>1063</v>
      </c>
      <c r="H640" t="s">
        <v>132</v>
      </c>
      <c r="I640">
        <v>0</v>
      </c>
      <c r="P640">
        <v>0.96153846153846101</v>
      </c>
      <c r="Q640">
        <v>0</v>
      </c>
    </row>
    <row r="641" spans="1:17">
      <c r="A641" t="s">
        <v>122</v>
      </c>
      <c r="B641">
        <v>2021</v>
      </c>
      <c r="C641" t="s">
        <v>13</v>
      </c>
      <c r="D641" t="s">
        <v>1062</v>
      </c>
      <c r="E641" t="s">
        <v>162</v>
      </c>
      <c r="F641" t="s">
        <v>126</v>
      </c>
      <c r="G641" t="s">
        <v>1063</v>
      </c>
      <c r="H641" t="s">
        <v>135</v>
      </c>
      <c r="I641">
        <v>0</v>
      </c>
      <c r="P641">
        <v>0.96153846153846101</v>
      </c>
      <c r="Q641">
        <v>0</v>
      </c>
    </row>
    <row r="642" spans="1:17">
      <c r="A642" t="s">
        <v>122</v>
      </c>
      <c r="B642">
        <v>2021</v>
      </c>
      <c r="C642" t="s">
        <v>13</v>
      </c>
      <c r="D642" t="s">
        <v>1062</v>
      </c>
      <c r="E642" t="s">
        <v>162</v>
      </c>
      <c r="F642" t="s">
        <v>126</v>
      </c>
      <c r="G642" t="s">
        <v>1063</v>
      </c>
      <c r="H642" t="s">
        <v>136</v>
      </c>
      <c r="I642">
        <v>0</v>
      </c>
      <c r="P642">
        <v>0.96153846153846101</v>
      </c>
      <c r="Q642">
        <v>0</v>
      </c>
    </row>
    <row r="643" spans="1:17">
      <c r="A643" t="s">
        <v>122</v>
      </c>
      <c r="B643">
        <v>2021</v>
      </c>
      <c r="C643" t="s">
        <v>13</v>
      </c>
      <c r="D643" t="s">
        <v>1062</v>
      </c>
      <c r="E643" t="s">
        <v>162</v>
      </c>
      <c r="F643" t="s">
        <v>165</v>
      </c>
      <c r="G643" t="s">
        <v>1063</v>
      </c>
      <c r="H643" t="s">
        <v>132</v>
      </c>
      <c r="I643">
        <v>0</v>
      </c>
      <c r="P643">
        <v>0.96153846153846101</v>
      </c>
      <c r="Q643">
        <v>0</v>
      </c>
    </row>
    <row r="644" spans="1:17">
      <c r="A644" t="s">
        <v>122</v>
      </c>
      <c r="B644">
        <v>2021</v>
      </c>
      <c r="C644" t="s">
        <v>13</v>
      </c>
      <c r="D644" t="s">
        <v>1062</v>
      </c>
      <c r="E644" t="s">
        <v>162</v>
      </c>
      <c r="F644" t="s">
        <v>165</v>
      </c>
      <c r="G644" t="s">
        <v>1063</v>
      </c>
      <c r="H644" t="s">
        <v>135</v>
      </c>
      <c r="I644">
        <v>0</v>
      </c>
      <c r="P644">
        <v>0.96153846153846101</v>
      </c>
      <c r="Q644">
        <v>0</v>
      </c>
    </row>
    <row r="645" spans="1:17">
      <c r="A645" t="s">
        <v>122</v>
      </c>
      <c r="B645">
        <v>2021</v>
      </c>
      <c r="C645" t="s">
        <v>13</v>
      </c>
      <c r="D645" t="s">
        <v>1062</v>
      </c>
      <c r="E645" t="s">
        <v>162</v>
      </c>
      <c r="F645" t="s">
        <v>165</v>
      </c>
      <c r="G645" t="s">
        <v>1063</v>
      </c>
      <c r="H645" t="s">
        <v>136</v>
      </c>
      <c r="I645">
        <v>0</v>
      </c>
      <c r="P645">
        <v>0.96153846153846101</v>
      </c>
      <c r="Q645">
        <v>0</v>
      </c>
    </row>
    <row r="646" spans="1:17">
      <c r="A646" t="s">
        <v>122</v>
      </c>
      <c r="B646">
        <v>2021</v>
      </c>
      <c r="C646" t="s">
        <v>13</v>
      </c>
      <c r="D646" t="s">
        <v>1062</v>
      </c>
      <c r="E646" t="s">
        <v>162</v>
      </c>
      <c r="F646" t="s">
        <v>166</v>
      </c>
      <c r="G646" t="s">
        <v>1063</v>
      </c>
      <c r="H646" t="s">
        <v>132</v>
      </c>
      <c r="I646">
        <v>0</v>
      </c>
      <c r="P646">
        <v>0.96153846153846101</v>
      </c>
      <c r="Q646">
        <v>0</v>
      </c>
    </row>
    <row r="647" spans="1:17">
      <c r="A647" t="s">
        <v>122</v>
      </c>
      <c r="B647">
        <v>2021</v>
      </c>
      <c r="C647" t="s">
        <v>13</v>
      </c>
      <c r="D647" t="s">
        <v>1062</v>
      </c>
      <c r="E647" t="s">
        <v>162</v>
      </c>
      <c r="F647" t="s">
        <v>166</v>
      </c>
      <c r="G647" t="s">
        <v>1063</v>
      </c>
      <c r="H647" t="s">
        <v>135</v>
      </c>
      <c r="I647">
        <v>0</v>
      </c>
      <c r="P647">
        <v>0.96153846153846101</v>
      </c>
      <c r="Q647">
        <v>0</v>
      </c>
    </row>
    <row r="648" spans="1:17">
      <c r="A648" t="s">
        <v>122</v>
      </c>
      <c r="B648">
        <v>2021</v>
      </c>
      <c r="C648" t="s">
        <v>13</v>
      </c>
      <c r="D648" t="s">
        <v>1062</v>
      </c>
      <c r="E648" t="s">
        <v>162</v>
      </c>
      <c r="F648" t="s">
        <v>166</v>
      </c>
      <c r="G648" t="s">
        <v>1063</v>
      </c>
      <c r="H648" t="s">
        <v>136</v>
      </c>
      <c r="I648">
        <v>0</v>
      </c>
      <c r="P648">
        <v>0.96153846153846101</v>
      </c>
      <c r="Q648">
        <v>0</v>
      </c>
    </row>
    <row r="649" spans="1:17">
      <c r="A649" t="s">
        <v>122</v>
      </c>
      <c r="B649">
        <v>2021</v>
      </c>
      <c r="C649" t="s">
        <v>13</v>
      </c>
      <c r="D649" t="s">
        <v>1062</v>
      </c>
      <c r="E649" t="s">
        <v>162</v>
      </c>
      <c r="F649" t="s">
        <v>160</v>
      </c>
      <c r="G649" t="s">
        <v>1063</v>
      </c>
      <c r="H649" t="s">
        <v>132</v>
      </c>
      <c r="I649">
        <v>0</v>
      </c>
      <c r="P649">
        <v>0.96153846153846101</v>
      </c>
      <c r="Q649">
        <v>0</v>
      </c>
    </row>
    <row r="650" spans="1:17">
      <c r="A650" t="s">
        <v>122</v>
      </c>
      <c r="B650">
        <v>2021</v>
      </c>
      <c r="C650" t="s">
        <v>13</v>
      </c>
      <c r="D650" t="s">
        <v>1062</v>
      </c>
      <c r="E650" t="s">
        <v>162</v>
      </c>
      <c r="F650" t="s">
        <v>160</v>
      </c>
      <c r="G650" t="s">
        <v>1063</v>
      </c>
      <c r="H650" t="s">
        <v>135</v>
      </c>
      <c r="I650">
        <v>0</v>
      </c>
      <c r="P650">
        <v>0.96153846153846101</v>
      </c>
      <c r="Q650">
        <v>0</v>
      </c>
    </row>
    <row r="651" spans="1:17">
      <c r="A651" t="s">
        <v>122</v>
      </c>
      <c r="B651">
        <v>2021</v>
      </c>
      <c r="C651" t="s">
        <v>13</v>
      </c>
      <c r="D651" t="s">
        <v>1062</v>
      </c>
      <c r="E651" t="s">
        <v>162</v>
      </c>
      <c r="F651" t="s">
        <v>160</v>
      </c>
      <c r="G651" t="s">
        <v>1063</v>
      </c>
      <c r="H651" t="s">
        <v>136</v>
      </c>
      <c r="I651">
        <v>0</v>
      </c>
      <c r="P651">
        <v>0.96153846153846101</v>
      </c>
      <c r="Q651">
        <v>0</v>
      </c>
    </row>
    <row r="652" spans="1:17">
      <c r="A652" t="s">
        <v>122</v>
      </c>
      <c r="B652">
        <v>2021</v>
      </c>
      <c r="C652" t="s">
        <v>142</v>
      </c>
      <c r="D652" t="s">
        <v>1062</v>
      </c>
      <c r="E652" t="s">
        <v>162</v>
      </c>
      <c r="F652" t="s">
        <v>164</v>
      </c>
      <c r="G652" t="s">
        <v>1063</v>
      </c>
      <c r="H652" t="s">
        <v>132</v>
      </c>
      <c r="I652">
        <v>0</v>
      </c>
      <c r="P652">
        <v>0.96153846153846101</v>
      </c>
      <c r="Q652">
        <v>0</v>
      </c>
    </row>
    <row r="653" spans="1:17">
      <c r="A653" t="s">
        <v>122</v>
      </c>
      <c r="B653">
        <v>2021</v>
      </c>
      <c r="C653" t="s">
        <v>142</v>
      </c>
      <c r="D653" t="s">
        <v>1062</v>
      </c>
      <c r="E653" t="s">
        <v>162</v>
      </c>
      <c r="F653" t="s">
        <v>164</v>
      </c>
      <c r="G653" t="s">
        <v>1063</v>
      </c>
      <c r="H653" t="s">
        <v>135</v>
      </c>
      <c r="I653">
        <v>0</v>
      </c>
      <c r="P653">
        <v>0.96153846153846101</v>
      </c>
      <c r="Q653">
        <v>0</v>
      </c>
    </row>
    <row r="654" spans="1:17">
      <c r="A654" t="s">
        <v>122</v>
      </c>
      <c r="B654">
        <v>2021</v>
      </c>
      <c r="C654" t="s">
        <v>142</v>
      </c>
      <c r="D654" t="s">
        <v>1062</v>
      </c>
      <c r="E654" t="s">
        <v>162</v>
      </c>
      <c r="F654" t="s">
        <v>164</v>
      </c>
      <c r="G654" t="s">
        <v>1063</v>
      </c>
      <c r="H654" t="s">
        <v>136</v>
      </c>
      <c r="I654">
        <v>0</v>
      </c>
      <c r="P654">
        <v>0.96153846153846101</v>
      </c>
      <c r="Q654">
        <v>0</v>
      </c>
    </row>
    <row r="655" spans="1:17">
      <c r="A655" t="s">
        <v>122</v>
      </c>
      <c r="B655">
        <v>2021</v>
      </c>
      <c r="C655" t="s">
        <v>142</v>
      </c>
      <c r="D655" t="s">
        <v>1062</v>
      </c>
      <c r="E655" t="s">
        <v>162</v>
      </c>
      <c r="F655" t="s">
        <v>159</v>
      </c>
      <c r="G655" t="s">
        <v>1063</v>
      </c>
      <c r="H655" t="s">
        <v>132</v>
      </c>
      <c r="I655">
        <v>0</v>
      </c>
      <c r="P655">
        <v>0.96153846153846101</v>
      </c>
      <c r="Q655">
        <v>0</v>
      </c>
    </row>
    <row r="656" spans="1:17">
      <c r="A656" t="s">
        <v>122</v>
      </c>
      <c r="B656">
        <v>2021</v>
      </c>
      <c r="C656" t="s">
        <v>142</v>
      </c>
      <c r="D656" t="s">
        <v>1062</v>
      </c>
      <c r="E656" t="s">
        <v>162</v>
      </c>
      <c r="F656" t="s">
        <v>159</v>
      </c>
      <c r="G656" t="s">
        <v>1063</v>
      </c>
      <c r="H656" t="s">
        <v>135</v>
      </c>
      <c r="I656">
        <v>0</v>
      </c>
      <c r="P656">
        <v>0.96153846153846101</v>
      </c>
      <c r="Q656">
        <v>0</v>
      </c>
    </row>
    <row r="657" spans="1:17">
      <c r="A657" t="s">
        <v>122</v>
      </c>
      <c r="B657">
        <v>2021</v>
      </c>
      <c r="C657" t="s">
        <v>142</v>
      </c>
      <c r="D657" t="s">
        <v>1062</v>
      </c>
      <c r="E657" t="s">
        <v>162</v>
      </c>
      <c r="F657" t="s">
        <v>159</v>
      </c>
      <c r="G657" t="s">
        <v>1063</v>
      </c>
      <c r="H657" t="s">
        <v>136</v>
      </c>
      <c r="I657">
        <v>0</v>
      </c>
      <c r="P657">
        <v>0.96153846153846101</v>
      </c>
      <c r="Q657">
        <v>0</v>
      </c>
    </row>
    <row r="658" spans="1:17">
      <c r="A658" t="s">
        <v>122</v>
      </c>
      <c r="B658">
        <v>2021</v>
      </c>
      <c r="C658" t="s">
        <v>142</v>
      </c>
      <c r="D658" t="s">
        <v>1062</v>
      </c>
      <c r="E658" t="s">
        <v>162</v>
      </c>
      <c r="F658" t="s">
        <v>126</v>
      </c>
      <c r="G658" t="s">
        <v>1063</v>
      </c>
      <c r="H658" t="s">
        <v>132</v>
      </c>
      <c r="I658">
        <v>0</v>
      </c>
      <c r="P658">
        <v>0.96153846153846101</v>
      </c>
      <c r="Q658">
        <v>0</v>
      </c>
    </row>
    <row r="659" spans="1:17">
      <c r="A659" t="s">
        <v>122</v>
      </c>
      <c r="B659">
        <v>2021</v>
      </c>
      <c r="C659" t="s">
        <v>142</v>
      </c>
      <c r="D659" t="s">
        <v>1062</v>
      </c>
      <c r="E659" t="s">
        <v>162</v>
      </c>
      <c r="F659" t="s">
        <v>126</v>
      </c>
      <c r="G659" t="s">
        <v>1063</v>
      </c>
      <c r="H659" t="s">
        <v>135</v>
      </c>
      <c r="I659">
        <v>0</v>
      </c>
      <c r="P659">
        <v>0.96153846153846101</v>
      </c>
      <c r="Q659">
        <v>0</v>
      </c>
    </row>
    <row r="660" spans="1:17">
      <c r="A660" t="s">
        <v>122</v>
      </c>
      <c r="B660">
        <v>2021</v>
      </c>
      <c r="C660" t="s">
        <v>142</v>
      </c>
      <c r="D660" t="s">
        <v>1062</v>
      </c>
      <c r="E660" t="s">
        <v>162</v>
      </c>
      <c r="F660" t="s">
        <v>126</v>
      </c>
      <c r="G660" t="s">
        <v>1063</v>
      </c>
      <c r="H660" t="s">
        <v>136</v>
      </c>
      <c r="I660">
        <v>0</v>
      </c>
      <c r="P660">
        <v>0.96153846153846101</v>
      </c>
      <c r="Q660">
        <v>0</v>
      </c>
    </row>
    <row r="661" spans="1:17">
      <c r="A661" t="s">
        <v>122</v>
      </c>
      <c r="B661">
        <v>2021</v>
      </c>
      <c r="C661" t="s">
        <v>142</v>
      </c>
      <c r="D661" t="s">
        <v>1062</v>
      </c>
      <c r="E661" t="s">
        <v>162</v>
      </c>
      <c r="F661" t="s">
        <v>165</v>
      </c>
      <c r="G661" t="s">
        <v>1063</v>
      </c>
      <c r="H661" t="s">
        <v>132</v>
      </c>
      <c r="I661">
        <v>0</v>
      </c>
      <c r="P661">
        <v>0.96153846153846101</v>
      </c>
      <c r="Q661">
        <v>0</v>
      </c>
    </row>
    <row r="662" spans="1:17">
      <c r="A662" t="s">
        <v>122</v>
      </c>
      <c r="B662">
        <v>2021</v>
      </c>
      <c r="C662" t="s">
        <v>142</v>
      </c>
      <c r="D662" t="s">
        <v>1062</v>
      </c>
      <c r="E662" t="s">
        <v>162</v>
      </c>
      <c r="F662" t="s">
        <v>165</v>
      </c>
      <c r="G662" t="s">
        <v>1063</v>
      </c>
      <c r="H662" t="s">
        <v>135</v>
      </c>
      <c r="I662">
        <v>0</v>
      </c>
      <c r="P662">
        <v>0.96153846153846101</v>
      </c>
      <c r="Q662">
        <v>0</v>
      </c>
    </row>
    <row r="663" spans="1:17">
      <c r="A663" t="s">
        <v>122</v>
      </c>
      <c r="B663">
        <v>2021</v>
      </c>
      <c r="C663" t="s">
        <v>142</v>
      </c>
      <c r="D663" t="s">
        <v>1062</v>
      </c>
      <c r="E663" t="s">
        <v>162</v>
      </c>
      <c r="F663" t="s">
        <v>165</v>
      </c>
      <c r="G663" t="s">
        <v>1063</v>
      </c>
      <c r="H663" t="s">
        <v>136</v>
      </c>
      <c r="I663">
        <v>0</v>
      </c>
      <c r="P663">
        <v>0.96153846153846101</v>
      </c>
      <c r="Q663">
        <v>0</v>
      </c>
    </row>
    <row r="664" spans="1:17">
      <c r="A664" t="s">
        <v>122</v>
      </c>
      <c r="B664">
        <v>2021</v>
      </c>
      <c r="C664" t="s">
        <v>142</v>
      </c>
      <c r="D664" t="s">
        <v>1062</v>
      </c>
      <c r="E664" t="s">
        <v>162</v>
      </c>
      <c r="F664" t="s">
        <v>166</v>
      </c>
      <c r="G664" t="s">
        <v>1063</v>
      </c>
      <c r="H664" t="s">
        <v>132</v>
      </c>
      <c r="I664">
        <v>0</v>
      </c>
      <c r="P664">
        <v>0.96153846153846101</v>
      </c>
      <c r="Q664">
        <v>0</v>
      </c>
    </row>
    <row r="665" spans="1:17">
      <c r="A665" t="s">
        <v>122</v>
      </c>
      <c r="B665">
        <v>2021</v>
      </c>
      <c r="C665" t="s">
        <v>142</v>
      </c>
      <c r="D665" t="s">
        <v>1062</v>
      </c>
      <c r="E665" t="s">
        <v>162</v>
      </c>
      <c r="F665" t="s">
        <v>166</v>
      </c>
      <c r="G665" t="s">
        <v>1063</v>
      </c>
      <c r="H665" t="s">
        <v>135</v>
      </c>
      <c r="I665">
        <v>0</v>
      </c>
      <c r="P665">
        <v>0.96153846153846101</v>
      </c>
      <c r="Q665">
        <v>0</v>
      </c>
    </row>
    <row r="666" spans="1:17">
      <c r="A666" t="s">
        <v>122</v>
      </c>
      <c r="B666">
        <v>2021</v>
      </c>
      <c r="C666" t="s">
        <v>142</v>
      </c>
      <c r="D666" t="s">
        <v>1062</v>
      </c>
      <c r="E666" t="s">
        <v>162</v>
      </c>
      <c r="F666" t="s">
        <v>166</v>
      </c>
      <c r="G666" t="s">
        <v>1063</v>
      </c>
      <c r="H666" t="s">
        <v>136</v>
      </c>
      <c r="I666">
        <v>0</v>
      </c>
      <c r="P666">
        <v>0.96153846153846101</v>
      </c>
      <c r="Q666">
        <v>0</v>
      </c>
    </row>
    <row r="667" spans="1:17">
      <c r="A667" t="s">
        <v>122</v>
      </c>
      <c r="B667">
        <v>2021</v>
      </c>
      <c r="C667" t="s">
        <v>142</v>
      </c>
      <c r="D667" t="s">
        <v>1062</v>
      </c>
      <c r="E667" t="s">
        <v>162</v>
      </c>
      <c r="F667" t="s">
        <v>160</v>
      </c>
      <c r="G667" t="s">
        <v>1063</v>
      </c>
      <c r="H667" t="s">
        <v>132</v>
      </c>
      <c r="I667">
        <v>0</v>
      </c>
      <c r="P667">
        <v>0.96153846153846101</v>
      </c>
      <c r="Q667">
        <v>0</v>
      </c>
    </row>
    <row r="668" spans="1:17">
      <c r="A668" t="s">
        <v>122</v>
      </c>
      <c r="B668">
        <v>2021</v>
      </c>
      <c r="C668" t="s">
        <v>142</v>
      </c>
      <c r="D668" t="s">
        <v>1062</v>
      </c>
      <c r="E668" t="s">
        <v>162</v>
      </c>
      <c r="F668" t="s">
        <v>160</v>
      </c>
      <c r="G668" t="s">
        <v>1063</v>
      </c>
      <c r="H668" t="s">
        <v>135</v>
      </c>
      <c r="I668">
        <v>0</v>
      </c>
      <c r="P668">
        <v>0.96153846153846101</v>
      </c>
      <c r="Q668">
        <v>0</v>
      </c>
    </row>
    <row r="669" spans="1:17">
      <c r="A669" t="s">
        <v>122</v>
      </c>
      <c r="B669">
        <v>2021</v>
      </c>
      <c r="C669" t="s">
        <v>142</v>
      </c>
      <c r="D669" t="s">
        <v>1062</v>
      </c>
      <c r="E669" t="s">
        <v>162</v>
      </c>
      <c r="F669" t="s">
        <v>160</v>
      </c>
      <c r="G669" t="s">
        <v>1063</v>
      </c>
      <c r="H669" t="s">
        <v>136</v>
      </c>
      <c r="I669">
        <v>0</v>
      </c>
      <c r="P669">
        <v>0.96153846153846101</v>
      </c>
      <c r="Q669">
        <v>0</v>
      </c>
    </row>
    <row r="670" spans="1:17">
      <c r="A670" t="s">
        <v>122</v>
      </c>
      <c r="B670">
        <v>2021</v>
      </c>
      <c r="C670" t="s">
        <v>137</v>
      </c>
      <c r="D670" t="s">
        <v>1062</v>
      </c>
      <c r="E670" t="s">
        <v>170</v>
      </c>
      <c r="F670" t="s">
        <v>164</v>
      </c>
      <c r="G670" t="s">
        <v>1063</v>
      </c>
      <c r="H670" t="s">
        <v>132</v>
      </c>
      <c r="I670">
        <v>0</v>
      </c>
      <c r="P670">
        <v>0.96153846153846101</v>
      </c>
      <c r="Q670">
        <v>0</v>
      </c>
    </row>
    <row r="671" spans="1:17">
      <c r="A671" t="s">
        <v>122</v>
      </c>
      <c r="B671">
        <v>2021</v>
      </c>
      <c r="C671" t="s">
        <v>137</v>
      </c>
      <c r="D671" t="s">
        <v>1062</v>
      </c>
      <c r="E671" t="s">
        <v>170</v>
      </c>
      <c r="F671" t="s">
        <v>164</v>
      </c>
      <c r="G671" t="s">
        <v>1063</v>
      </c>
      <c r="H671" t="s">
        <v>135</v>
      </c>
      <c r="I671">
        <v>0</v>
      </c>
      <c r="P671">
        <v>0.96153846153846101</v>
      </c>
      <c r="Q671">
        <v>0</v>
      </c>
    </row>
    <row r="672" spans="1:17">
      <c r="A672" t="s">
        <v>122</v>
      </c>
      <c r="B672">
        <v>2021</v>
      </c>
      <c r="C672" t="s">
        <v>137</v>
      </c>
      <c r="D672" t="s">
        <v>1062</v>
      </c>
      <c r="E672" t="s">
        <v>170</v>
      </c>
      <c r="F672" t="s">
        <v>164</v>
      </c>
      <c r="G672" t="s">
        <v>1063</v>
      </c>
      <c r="H672" t="s">
        <v>136</v>
      </c>
      <c r="I672">
        <v>0</v>
      </c>
      <c r="P672">
        <v>0.96153846153846101</v>
      </c>
      <c r="Q672">
        <v>0</v>
      </c>
    </row>
    <row r="673" spans="1:17">
      <c r="A673" t="s">
        <v>122</v>
      </c>
      <c r="B673">
        <v>2021</v>
      </c>
      <c r="C673" t="s">
        <v>137</v>
      </c>
      <c r="D673" t="s">
        <v>1062</v>
      </c>
      <c r="E673" t="s">
        <v>170</v>
      </c>
      <c r="F673" t="s">
        <v>159</v>
      </c>
      <c r="G673" t="s">
        <v>1063</v>
      </c>
      <c r="H673" t="s">
        <v>132</v>
      </c>
      <c r="I673">
        <v>0</v>
      </c>
      <c r="P673">
        <v>0.96153846153846101</v>
      </c>
      <c r="Q673">
        <v>0</v>
      </c>
    </row>
    <row r="674" spans="1:17">
      <c r="A674" t="s">
        <v>122</v>
      </c>
      <c r="B674">
        <v>2021</v>
      </c>
      <c r="C674" t="s">
        <v>137</v>
      </c>
      <c r="D674" t="s">
        <v>1062</v>
      </c>
      <c r="E674" t="s">
        <v>170</v>
      </c>
      <c r="F674" t="s">
        <v>159</v>
      </c>
      <c r="G674" t="s">
        <v>1063</v>
      </c>
      <c r="H674" t="s">
        <v>135</v>
      </c>
      <c r="I674">
        <v>0</v>
      </c>
      <c r="P674">
        <v>0.96153846153846101</v>
      </c>
      <c r="Q674">
        <v>0</v>
      </c>
    </row>
    <row r="675" spans="1:17">
      <c r="A675" t="s">
        <v>122</v>
      </c>
      <c r="B675">
        <v>2021</v>
      </c>
      <c r="C675" t="s">
        <v>137</v>
      </c>
      <c r="D675" t="s">
        <v>1062</v>
      </c>
      <c r="E675" t="s">
        <v>170</v>
      </c>
      <c r="F675" t="s">
        <v>159</v>
      </c>
      <c r="G675" t="s">
        <v>1063</v>
      </c>
      <c r="H675" t="s">
        <v>136</v>
      </c>
      <c r="I675">
        <v>0</v>
      </c>
      <c r="P675">
        <v>0.96153846153846101</v>
      </c>
      <c r="Q675">
        <v>0</v>
      </c>
    </row>
    <row r="676" spans="1:17">
      <c r="A676" t="s">
        <v>122</v>
      </c>
      <c r="B676">
        <v>2021</v>
      </c>
      <c r="C676" t="s">
        <v>137</v>
      </c>
      <c r="D676" t="s">
        <v>1062</v>
      </c>
      <c r="E676" t="s">
        <v>170</v>
      </c>
      <c r="F676" t="s">
        <v>126</v>
      </c>
      <c r="G676" t="s">
        <v>1063</v>
      </c>
      <c r="H676" t="s">
        <v>132</v>
      </c>
      <c r="I676">
        <v>0</v>
      </c>
      <c r="P676">
        <v>0.96153846153846101</v>
      </c>
      <c r="Q676">
        <v>0</v>
      </c>
    </row>
    <row r="677" spans="1:17">
      <c r="A677" t="s">
        <v>122</v>
      </c>
      <c r="B677">
        <v>2021</v>
      </c>
      <c r="C677" t="s">
        <v>137</v>
      </c>
      <c r="D677" t="s">
        <v>1062</v>
      </c>
      <c r="E677" t="s">
        <v>170</v>
      </c>
      <c r="F677" t="s">
        <v>126</v>
      </c>
      <c r="G677" t="s">
        <v>1063</v>
      </c>
      <c r="H677" t="s">
        <v>135</v>
      </c>
      <c r="I677">
        <v>0</v>
      </c>
      <c r="P677">
        <v>0.96153846153846101</v>
      </c>
      <c r="Q677">
        <v>0</v>
      </c>
    </row>
    <row r="678" spans="1:17">
      <c r="A678" t="s">
        <v>122</v>
      </c>
      <c r="B678">
        <v>2021</v>
      </c>
      <c r="C678" t="s">
        <v>137</v>
      </c>
      <c r="D678" t="s">
        <v>1062</v>
      </c>
      <c r="E678" t="s">
        <v>170</v>
      </c>
      <c r="F678" t="s">
        <v>126</v>
      </c>
      <c r="G678" t="s">
        <v>1063</v>
      </c>
      <c r="H678" t="s">
        <v>136</v>
      </c>
      <c r="I678">
        <v>0</v>
      </c>
      <c r="P678">
        <v>0.96153846153846101</v>
      </c>
      <c r="Q678">
        <v>0</v>
      </c>
    </row>
    <row r="679" spans="1:17">
      <c r="A679" t="s">
        <v>122</v>
      </c>
      <c r="B679">
        <v>2021</v>
      </c>
      <c r="C679" t="s">
        <v>137</v>
      </c>
      <c r="D679" t="s">
        <v>1062</v>
      </c>
      <c r="E679" t="s">
        <v>170</v>
      </c>
      <c r="F679" t="s">
        <v>165</v>
      </c>
      <c r="G679" t="s">
        <v>1063</v>
      </c>
      <c r="H679" t="s">
        <v>132</v>
      </c>
      <c r="I679">
        <v>0</v>
      </c>
      <c r="P679">
        <v>0.96153846153846101</v>
      </c>
      <c r="Q679">
        <v>0</v>
      </c>
    </row>
    <row r="680" spans="1:17">
      <c r="A680" t="s">
        <v>122</v>
      </c>
      <c r="B680">
        <v>2021</v>
      </c>
      <c r="C680" t="s">
        <v>137</v>
      </c>
      <c r="D680" t="s">
        <v>1062</v>
      </c>
      <c r="E680" t="s">
        <v>170</v>
      </c>
      <c r="F680" t="s">
        <v>165</v>
      </c>
      <c r="G680" t="s">
        <v>1063</v>
      </c>
      <c r="H680" t="s">
        <v>135</v>
      </c>
      <c r="I680">
        <v>0</v>
      </c>
      <c r="P680">
        <v>0.96153846153846101</v>
      </c>
      <c r="Q680">
        <v>0</v>
      </c>
    </row>
    <row r="681" spans="1:17">
      <c r="A681" t="s">
        <v>122</v>
      </c>
      <c r="B681">
        <v>2021</v>
      </c>
      <c r="C681" t="s">
        <v>137</v>
      </c>
      <c r="D681" t="s">
        <v>1062</v>
      </c>
      <c r="E681" t="s">
        <v>170</v>
      </c>
      <c r="F681" t="s">
        <v>165</v>
      </c>
      <c r="G681" t="s">
        <v>1063</v>
      </c>
      <c r="H681" t="s">
        <v>136</v>
      </c>
      <c r="I681">
        <v>0</v>
      </c>
      <c r="P681">
        <v>0.96153846153846101</v>
      </c>
      <c r="Q681">
        <v>0</v>
      </c>
    </row>
    <row r="682" spans="1:17">
      <c r="A682" t="s">
        <v>122</v>
      </c>
      <c r="B682">
        <v>2021</v>
      </c>
      <c r="C682" t="s">
        <v>137</v>
      </c>
      <c r="D682" t="s">
        <v>1062</v>
      </c>
      <c r="E682" t="s">
        <v>170</v>
      </c>
      <c r="F682" t="s">
        <v>166</v>
      </c>
      <c r="G682" t="s">
        <v>1063</v>
      </c>
      <c r="H682" t="s">
        <v>132</v>
      </c>
      <c r="I682">
        <v>0</v>
      </c>
      <c r="P682">
        <v>0.96153846153846101</v>
      </c>
      <c r="Q682">
        <v>0</v>
      </c>
    </row>
    <row r="683" spans="1:17">
      <c r="A683" t="s">
        <v>122</v>
      </c>
      <c r="B683">
        <v>2021</v>
      </c>
      <c r="C683" t="s">
        <v>137</v>
      </c>
      <c r="D683" t="s">
        <v>1062</v>
      </c>
      <c r="E683" t="s">
        <v>170</v>
      </c>
      <c r="F683" t="s">
        <v>166</v>
      </c>
      <c r="G683" t="s">
        <v>1063</v>
      </c>
      <c r="H683" t="s">
        <v>135</v>
      </c>
      <c r="I683">
        <v>0</v>
      </c>
      <c r="P683">
        <v>0.96153846153846101</v>
      </c>
      <c r="Q683">
        <v>0</v>
      </c>
    </row>
    <row r="684" spans="1:17">
      <c r="A684" t="s">
        <v>122</v>
      </c>
      <c r="B684">
        <v>2021</v>
      </c>
      <c r="C684" t="s">
        <v>137</v>
      </c>
      <c r="D684" t="s">
        <v>1062</v>
      </c>
      <c r="E684" t="s">
        <v>170</v>
      </c>
      <c r="F684" t="s">
        <v>166</v>
      </c>
      <c r="G684" t="s">
        <v>1063</v>
      </c>
      <c r="H684" t="s">
        <v>136</v>
      </c>
      <c r="I684">
        <v>0</v>
      </c>
      <c r="P684">
        <v>0.96153846153846101</v>
      </c>
      <c r="Q684">
        <v>0</v>
      </c>
    </row>
    <row r="685" spans="1:17">
      <c r="A685" t="s">
        <v>122</v>
      </c>
      <c r="B685">
        <v>2021</v>
      </c>
      <c r="C685" t="s">
        <v>137</v>
      </c>
      <c r="D685" t="s">
        <v>1062</v>
      </c>
      <c r="E685" t="s">
        <v>170</v>
      </c>
      <c r="F685" t="s">
        <v>160</v>
      </c>
      <c r="G685" t="s">
        <v>1063</v>
      </c>
      <c r="H685" t="s">
        <v>132</v>
      </c>
      <c r="I685">
        <v>0</v>
      </c>
      <c r="P685">
        <v>0.96153846153846101</v>
      </c>
      <c r="Q685">
        <v>0</v>
      </c>
    </row>
    <row r="686" spans="1:17">
      <c r="A686" t="s">
        <v>122</v>
      </c>
      <c r="B686">
        <v>2021</v>
      </c>
      <c r="C686" t="s">
        <v>137</v>
      </c>
      <c r="D686" t="s">
        <v>1062</v>
      </c>
      <c r="E686" t="s">
        <v>170</v>
      </c>
      <c r="F686" t="s">
        <v>160</v>
      </c>
      <c r="G686" t="s">
        <v>1063</v>
      </c>
      <c r="H686" t="s">
        <v>135</v>
      </c>
      <c r="I686">
        <v>0</v>
      </c>
      <c r="P686">
        <v>0.96153846153846101</v>
      </c>
      <c r="Q686">
        <v>0</v>
      </c>
    </row>
    <row r="687" spans="1:17">
      <c r="A687" t="s">
        <v>122</v>
      </c>
      <c r="B687">
        <v>2021</v>
      </c>
      <c r="C687" t="s">
        <v>137</v>
      </c>
      <c r="D687" t="s">
        <v>1062</v>
      </c>
      <c r="E687" t="s">
        <v>170</v>
      </c>
      <c r="F687" t="s">
        <v>160</v>
      </c>
      <c r="G687" t="s">
        <v>1063</v>
      </c>
      <c r="H687" t="s">
        <v>136</v>
      </c>
      <c r="I687">
        <v>0</v>
      </c>
      <c r="P687">
        <v>0.96153846153846101</v>
      </c>
      <c r="Q687">
        <v>0</v>
      </c>
    </row>
    <row r="688" spans="1:17">
      <c r="A688" t="s">
        <v>122</v>
      </c>
      <c r="B688">
        <v>2021</v>
      </c>
      <c r="C688" t="s">
        <v>148</v>
      </c>
      <c r="D688" t="s">
        <v>1066</v>
      </c>
      <c r="E688" t="s">
        <v>170</v>
      </c>
      <c r="F688" t="s">
        <v>164</v>
      </c>
      <c r="G688" t="s">
        <v>158</v>
      </c>
      <c r="H688" t="s">
        <v>132</v>
      </c>
      <c r="I688">
        <v>0</v>
      </c>
      <c r="P688">
        <v>0.96153846153846101</v>
      </c>
      <c r="Q688">
        <v>0</v>
      </c>
    </row>
    <row r="689" spans="1:17">
      <c r="A689" t="s">
        <v>122</v>
      </c>
      <c r="B689">
        <v>2021</v>
      </c>
      <c r="C689" t="s">
        <v>148</v>
      </c>
      <c r="D689" t="s">
        <v>1066</v>
      </c>
      <c r="E689" t="s">
        <v>170</v>
      </c>
      <c r="F689" t="s">
        <v>164</v>
      </c>
      <c r="G689" t="s">
        <v>158</v>
      </c>
      <c r="H689" t="s">
        <v>135</v>
      </c>
      <c r="I689">
        <v>0</v>
      </c>
      <c r="P689">
        <v>0.96153846153846101</v>
      </c>
      <c r="Q689">
        <v>0</v>
      </c>
    </row>
    <row r="690" spans="1:17">
      <c r="A690" t="s">
        <v>122</v>
      </c>
      <c r="B690">
        <v>2021</v>
      </c>
      <c r="C690" t="s">
        <v>148</v>
      </c>
      <c r="D690" t="s">
        <v>1066</v>
      </c>
      <c r="E690" t="s">
        <v>170</v>
      </c>
      <c r="F690" t="s">
        <v>164</v>
      </c>
      <c r="G690" t="s">
        <v>158</v>
      </c>
      <c r="H690" t="s">
        <v>136</v>
      </c>
      <c r="I690">
        <v>0</v>
      </c>
      <c r="P690">
        <v>0.96153846153846101</v>
      </c>
      <c r="Q690">
        <v>0</v>
      </c>
    </row>
    <row r="691" spans="1:17">
      <c r="A691" t="s">
        <v>122</v>
      </c>
      <c r="B691">
        <v>2021</v>
      </c>
      <c r="C691" t="s">
        <v>148</v>
      </c>
      <c r="D691" t="s">
        <v>1066</v>
      </c>
      <c r="E691" t="s">
        <v>170</v>
      </c>
      <c r="F691" t="s">
        <v>159</v>
      </c>
      <c r="G691" t="s">
        <v>158</v>
      </c>
      <c r="H691" t="s">
        <v>132</v>
      </c>
      <c r="I691">
        <v>282343065.18725997</v>
      </c>
      <c r="P691">
        <v>0.96153846153846101</v>
      </c>
      <c r="Q691">
        <v>271483716.52621198</v>
      </c>
    </row>
    <row r="692" spans="1:17">
      <c r="A692" t="s">
        <v>122</v>
      </c>
      <c r="B692">
        <v>2021</v>
      </c>
      <c r="C692" t="s">
        <v>148</v>
      </c>
      <c r="D692" t="s">
        <v>1066</v>
      </c>
      <c r="E692" t="s">
        <v>170</v>
      </c>
      <c r="F692" t="s">
        <v>159</v>
      </c>
      <c r="G692" t="s">
        <v>158</v>
      </c>
      <c r="H692" t="s">
        <v>135</v>
      </c>
      <c r="I692">
        <v>407790143.084261</v>
      </c>
      <c r="P692">
        <v>0.96153846153846101</v>
      </c>
      <c r="Q692">
        <v>392105906.81178898</v>
      </c>
    </row>
    <row r="693" spans="1:17">
      <c r="A693" t="s">
        <v>122</v>
      </c>
      <c r="B693">
        <v>2021</v>
      </c>
      <c r="C693" t="s">
        <v>148</v>
      </c>
      <c r="D693" t="s">
        <v>1066</v>
      </c>
      <c r="E693" t="s">
        <v>170</v>
      </c>
      <c r="F693" t="s">
        <v>159</v>
      </c>
      <c r="G693" t="s">
        <v>158</v>
      </c>
      <c r="H693" t="s">
        <v>136</v>
      </c>
      <c r="I693">
        <v>0</v>
      </c>
      <c r="P693">
        <v>0.96153846153846101</v>
      </c>
      <c r="Q693">
        <v>0</v>
      </c>
    </row>
    <row r="694" spans="1:17">
      <c r="A694" t="s">
        <v>122</v>
      </c>
      <c r="B694">
        <v>2021</v>
      </c>
      <c r="C694" t="s">
        <v>148</v>
      </c>
      <c r="D694" t="s">
        <v>1066</v>
      </c>
      <c r="E694" t="s">
        <v>170</v>
      </c>
      <c r="F694" t="s">
        <v>126</v>
      </c>
      <c r="G694" t="s">
        <v>158</v>
      </c>
      <c r="H694" t="s">
        <v>132</v>
      </c>
      <c r="I694">
        <v>0</v>
      </c>
      <c r="P694">
        <v>0.96153846153846101</v>
      </c>
      <c r="Q694">
        <v>0</v>
      </c>
    </row>
    <row r="695" spans="1:17">
      <c r="A695" t="s">
        <v>122</v>
      </c>
      <c r="B695">
        <v>2021</v>
      </c>
      <c r="C695" t="s">
        <v>148</v>
      </c>
      <c r="D695" t="s">
        <v>1066</v>
      </c>
      <c r="E695" t="s">
        <v>170</v>
      </c>
      <c r="F695" t="s">
        <v>126</v>
      </c>
      <c r="G695" t="s">
        <v>158</v>
      </c>
      <c r="H695" t="s">
        <v>135</v>
      </c>
      <c r="I695">
        <v>0</v>
      </c>
      <c r="P695">
        <v>0.96153846153846101</v>
      </c>
      <c r="Q695">
        <v>0</v>
      </c>
    </row>
    <row r="696" spans="1:17">
      <c r="A696" t="s">
        <v>122</v>
      </c>
      <c r="B696">
        <v>2021</v>
      </c>
      <c r="C696" t="s">
        <v>148</v>
      </c>
      <c r="D696" t="s">
        <v>1066</v>
      </c>
      <c r="E696" t="s">
        <v>170</v>
      </c>
      <c r="F696" t="s">
        <v>126</v>
      </c>
      <c r="G696" t="s">
        <v>158</v>
      </c>
      <c r="H696" t="s">
        <v>136</v>
      </c>
      <c r="I696">
        <v>0</v>
      </c>
      <c r="P696">
        <v>0.96153846153846101</v>
      </c>
      <c r="Q696">
        <v>0</v>
      </c>
    </row>
    <row r="697" spans="1:17">
      <c r="A697" t="s">
        <v>122</v>
      </c>
      <c r="B697">
        <v>2021</v>
      </c>
      <c r="C697" t="s">
        <v>148</v>
      </c>
      <c r="D697" t="s">
        <v>1066</v>
      </c>
      <c r="E697" t="s">
        <v>170</v>
      </c>
      <c r="F697" t="s">
        <v>165</v>
      </c>
      <c r="G697" t="s">
        <v>158</v>
      </c>
      <c r="H697" t="s">
        <v>132</v>
      </c>
      <c r="I697">
        <v>0</v>
      </c>
      <c r="P697">
        <v>0.96153846153846101</v>
      </c>
      <c r="Q697">
        <v>0</v>
      </c>
    </row>
    <row r="698" spans="1:17">
      <c r="A698" t="s">
        <v>122</v>
      </c>
      <c r="B698">
        <v>2021</v>
      </c>
      <c r="C698" t="s">
        <v>148</v>
      </c>
      <c r="D698" t="s">
        <v>1066</v>
      </c>
      <c r="E698" t="s">
        <v>170</v>
      </c>
      <c r="F698" t="s">
        <v>165</v>
      </c>
      <c r="G698" t="s">
        <v>158</v>
      </c>
      <c r="H698" t="s">
        <v>135</v>
      </c>
      <c r="I698">
        <v>0</v>
      </c>
      <c r="P698">
        <v>0.96153846153846101</v>
      </c>
      <c r="Q698">
        <v>0</v>
      </c>
    </row>
    <row r="699" spans="1:17">
      <c r="A699" t="s">
        <v>122</v>
      </c>
      <c r="B699">
        <v>2021</v>
      </c>
      <c r="C699" t="s">
        <v>148</v>
      </c>
      <c r="D699" t="s">
        <v>1066</v>
      </c>
      <c r="E699" t="s">
        <v>170</v>
      </c>
      <c r="F699" t="s">
        <v>165</v>
      </c>
      <c r="G699" t="s">
        <v>158</v>
      </c>
      <c r="H699" t="s">
        <v>136</v>
      </c>
      <c r="I699">
        <v>0</v>
      </c>
      <c r="P699">
        <v>0.96153846153846101</v>
      </c>
      <c r="Q699">
        <v>0</v>
      </c>
    </row>
    <row r="700" spans="1:17">
      <c r="A700" t="s">
        <v>122</v>
      </c>
      <c r="B700">
        <v>2021</v>
      </c>
      <c r="C700" t="s">
        <v>148</v>
      </c>
      <c r="D700" t="s">
        <v>1066</v>
      </c>
      <c r="E700" t="s">
        <v>170</v>
      </c>
      <c r="F700" t="s">
        <v>166</v>
      </c>
      <c r="G700" t="s">
        <v>158</v>
      </c>
      <c r="H700" t="s">
        <v>132</v>
      </c>
      <c r="I700">
        <v>0</v>
      </c>
      <c r="P700">
        <v>0.96153846153846101</v>
      </c>
      <c r="Q700">
        <v>0</v>
      </c>
    </row>
    <row r="701" spans="1:17">
      <c r="A701" t="s">
        <v>122</v>
      </c>
      <c r="B701">
        <v>2021</v>
      </c>
      <c r="C701" t="s">
        <v>148</v>
      </c>
      <c r="D701" t="s">
        <v>1066</v>
      </c>
      <c r="E701" t="s">
        <v>170</v>
      </c>
      <c r="F701" t="s">
        <v>166</v>
      </c>
      <c r="G701" t="s">
        <v>158</v>
      </c>
      <c r="H701" t="s">
        <v>135</v>
      </c>
      <c r="I701">
        <v>0</v>
      </c>
      <c r="P701">
        <v>0.96153846153846101</v>
      </c>
      <c r="Q701">
        <v>0</v>
      </c>
    </row>
    <row r="702" spans="1:17">
      <c r="A702" t="s">
        <v>122</v>
      </c>
      <c r="B702">
        <v>2021</v>
      </c>
      <c r="C702" t="s">
        <v>148</v>
      </c>
      <c r="D702" t="s">
        <v>1066</v>
      </c>
      <c r="E702" t="s">
        <v>170</v>
      </c>
      <c r="F702" t="s">
        <v>166</v>
      </c>
      <c r="G702" t="s">
        <v>158</v>
      </c>
      <c r="H702" t="s">
        <v>136</v>
      </c>
      <c r="I702">
        <v>0</v>
      </c>
      <c r="P702">
        <v>0.96153846153846101</v>
      </c>
      <c r="Q702">
        <v>0</v>
      </c>
    </row>
    <row r="703" spans="1:17">
      <c r="A703" t="s">
        <v>122</v>
      </c>
      <c r="B703">
        <v>2021</v>
      </c>
      <c r="C703" t="s">
        <v>148</v>
      </c>
      <c r="D703" t="s">
        <v>1066</v>
      </c>
      <c r="E703" t="s">
        <v>170</v>
      </c>
      <c r="F703" t="s">
        <v>160</v>
      </c>
      <c r="G703" t="s">
        <v>158</v>
      </c>
      <c r="H703" t="s">
        <v>132</v>
      </c>
      <c r="I703">
        <v>0</v>
      </c>
      <c r="P703">
        <v>0.96153846153846101</v>
      </c>
      <c r="Q703">
        <v>0</v>
      </c>
    </row>
    <row r="704" spans="1:17">
      <c r="A704" t="s">
        <v>122</v>
      </c>
      <c r="B704">
        <v>2021</v>
      </c>
      <c r="C704" t="s">
        <v>148</v>
      </c>
      <c r="D704" t="s">
        <v>1066</v>
      </c>
      <c r="E704" t="s">
        <v>170</v>
      </c>
      <c r="F704" t="s">
        <v>160</v>
      </c>
      <c r="G704" t="s">
        <v>158</v>
      </c>
      <c r="H704" t="s">
        <v>135</v>
      </c>
      <c r="I704">
        <v>0</v>
      </c>
      <c r="P704">
        <v>0.96153846153846101</v>
      </c>
      <c r="Q704">
        <v>0</v>
      </c>
    </row>
    <row r="705" spans="1:17">
      <c r="A705" t="s">
        <v>122</v>
      </c>
      <c r="B705">
        <v>2021</v>
      </c>
      <c r="C705" t="s">
        <v>148</v>
      </c>
      <c r="D705" t="s">
        <v>1066</v>
      </c>
      <c r="E705" t="s">
        <v>170</v>
      </c>
      <c r="F705" t="s">
        <v>160</v>
      </c>
      <c r="G705" t="s">
        <v>158</v>
      </c>
      <c r="H705" t="s">
        <v>136</v>
      </c>
      <c r="I705">
        <v>0</v>
      </c>
      <c r="P705">
        <v>0.96153846153846101</v>
      </c>
      <c r="Q705">
        <v>0</v>
      </c>
    </row>
    <row r="706" spans="1:17">
      <c r="A706" t="s">
        <v>122</v>
      </c>
      <c r="B706">
        <v>2021</v>
      </c>
      <c r="C706" t="s">
        <v>149</v>
      </c>
      <c r="D706" t="s">
        <v>1066</v>
      </c>
      <c r="E706" t="s">
        <v>170</v>
      </c>
      <c r="F706" t="s">
        <v>164</v>
      </c>
      <c r="G706" t="s">
        <v>158</v>
      </c>
      <c r="H706" t="s">
        <v>132</v>
      </c>
      <c r="I706">
        <v>0</v>
      </c>
      <c r="P706">
        <v>0.96153846153846101</v>
      </c>
      <c r="Q706">
        <v>0</v>
      </c>
    </row>
    <row r="707" spans="1:17">
      <c r="A707" t="s">
        <v>122</v>
      </c>
      <c r="B707">
        <v>2021</v>
      </c>
      <c r="C707" t="s">
        <v>149</v>
      </c>
      <c r="D707" t="s">
        <v>1066</v>
      </c>
      <c r="E707" t="s">
        <v>170</v>
      </c>
      <c r="F707" t="s">
        <v>164</v>
      </c>
      <c r="G707" t="s">
        <v>158</v>
      </c>
      <c r="H707" t="s">
        <v>135</v>
      </c>
      <c r="I707">
        <v>0</v>
      </c>
      <c r="P707">
        <v>0.96153846153846101</v>
      </c>
      <c r="Q707">
        <v>0</v>
      </c>
    </row>
    <row r="708" spans="1:17">
      <c r="A708" t="s">
        <v>122</v>
      </c>
      <c r="B708">
        <v>2021</v>
      </c>
      <c r="C708" t="s">
        <v>149</v>
      </c>
      <c r="D708" t="s">
        <v>1066</v>
      </c>
      <c r="E708" t="s">
        <v>170</v>
      </c>
      <c r="F708" t="s">
        <v>164</v>
      </c>
      <c r="G708" t="s">
        <v>158</v>
      </c>
      <c r="H708" t="s">
        <v>136</v>
      </c>
      <c r="I708">
        <v>0</v>
      </c>
      <c r="P708">
        <v>0.96153846153846101</v>
      </c>
      <c r="Q708">
        <v>0</v>
      </c>
    </row>
    <row r="709" spans="1:17">
      <c r="A709" t="s">
        <v>122</v>
      </c>
      <c r="B709">
        <v>2021</v>
      </c>
      <c r="C709" t="s">
        <v>149</v>
      </c>
      <c r="D709" t="s">
        <v>1066</v>
      </c>
      <c r="E709" t="s">
        <v>170</v>
      </c>
      <c r="F709" t="s">
        <v>159</v>
      </c>
      <c r="G709" t="s">
        <v>158</v>
      </c>
      <c r="H709" t="s">
        <v>132</v>
      </c>
      <c r="I709">
        <v>0</v>
      </c>
      <c r="P709">
        <v>0.96153846153846101</v>
      </c>
      <c r="Q709">
        <v>0</v>
      </c>
    </row>
    <row r="710" spans="1:17">
      <c r="A710" t="s">
        <v>122</v>
      </c>
      <c r="B710">
        <v>2021</v>
      </c>
      <c r="C710" t="s">
        <v>149</v>
      </c>
      <c r="D710" t="s">
        <v>1066</v>
      </c>
      <c r="E710" t="s">
        <v>170</v>
      </c>
      <c r="F710" t="s">
        <v>159</v>
      </c>
      <c r="G710" t="s">
        <v>158</v>
      </c>
      <c r="H710" t="s">
        <v>135</v>
      </c>
      <c r="I710">
        <v>0</v>
      </c>
      <c r="P710">
        <v>0.96153846153846101</v>
      </c>
      <c r="Q710">
        <v>0</v>
      </c>
    </row>
    <row r="711" spans="1:17">
      <c r="A711" t="s">
        <v>122</v>
      </c>
      <c r="B711">
        <v>2021</v>
      </c>
      <c r="C711" t="s">
        <v>149</v>
      </c>
      <c r="D711" t="s">
        <v>1066</v>
      </c>
      <c r="E711" t="s">
        <v>170</v>
      </c>
      <c r="F711" t="s">
        <v>159</v>
      </c>
      <c r="G711" t="s">
        <v>158</v>
      </c>
      <c r="H711" t="s">
        <v>136</v>
      </c>
      <c r="I711">
        <v>0</v>
      </c>
      <c r="P711">
        <v>0.96153846153846101</v>
      </c>
      <c r="Q711">
        <v>0</v>
      </c>
    </row>
    <row r="712" spans="1:17">
      <c r="A712" t="s">
        <v>122</v>
      </c>
      <c r="B712">
        <v>2021</v>
      </c>
      <c r="C712" t="s">
        <v>149</v>
      </c>
      <c r="D712" t="s">
        <v>1066</v>
      </c>
      <c r="E712" t="s">
        <v>170</v>
      </c>
      <c r="F712" t="s">
        <v>126</v>
      </c>
      <c r="G712" t="s">
        <v>158</v>
      </c>
      <c r="H712" t="s">
        <v>132</v>
      </c>
      <c r="I712">
        <v>0</v>
      </c>
      <c r="P712">
        <v>0.96153846153846101</v>
      </c>
      <c r="Q712">
        <v>0</v>
      </c>
    </row>
    <row r="713" spans="1:17">
      <c r="A713" t="s">
        <v>122</v>
      </c>
      <c r="B713">
        <v>2021</v>
      </c>
      <c r="C713" t="s">
        <v>149</v>
      </c>
      <c r="D713" t="s">
        <v>1066</v>
      </c>
      <c r="E713" t="s">
        <v>170</v>
      </c>
      <c r="F713" t="s">
        <v>126</v>
      </c>
      <c r="G713" t="s">
        <v>158</v>
      </c>
      <c r="H713" t="s">
        <v>135</v>
      </c>
      <c r="I713">
        <v>0</v>
      </c>
      <c r="P713">
        <v>0.96153846153846101</v>
      </c>
      <c r="Q713">
        <v>0</v>
      </c>
    </row>
    <row r="714" spans="1:17">
      <c r="A714" t="s">
        <v>122</v>
      </c>
      <c r="B714">
        <v>2021</v>
      </c>
      <c r="C714" t="s">
        <v>149</v>
      </c>
      <c r="D714" t="s">
        <v>1066</v>
      </c>
      <c r="E714" t="s">
        <v>170</v>
      </c>
      <c r="F714" t="s">
        <v>126</v>
      </c>
      <c r="G714" t="s">
        <v>158</v>
      </c>
      <c r="H714" t="s">
        <v>136</v>
      </c>
      <c r="I714">
        <v>0</v>
      </c>
      <c r="P714">
        <v>0.96153846153846101</v>
      </c>
      <c r="Q714">
        <v>0</v>
      </c>
    </row>
    <row r="715" spans="1:17">
      <c r="A715" t="s">
        <v>122</v>
      </c>
      <c r="B715">
        <v>2021</v>
      </c>
      <c r="C715" t="s">
        <v>149</v>
      </c>
      <c r="D715" t="s">
        <v>1066</v>
      </c>
      <c r="E715" t="s">
        <v>170</v>
      </c>
      <c r="F715" t="s">
        <v>165</v>
      </c>
      <c r="G715" t="s">
        <v>158</v>
      </c>
      <c r="H715" t="s">
        <v>132</v>
      </c>
      <c r="I715">
        <v>0</v>
      </c>
      <c r="P715">
        <v>0.96153846153846101</v>
      </c>
      <c r="Q715">
        <v>0</v>
      </c>
    </row>
    <row r="716" spans="1:17">
      <c r="A716" t="s">
        <v>122</v>
      </c>
      <c r="B716">
        <v>2021</v>
      </c>
      <c r="C716" t="s">
        <v>149</v>
      </c>
      <c r="D716" t="s">
        <v>1066</v>
      </c>
      <c r="E716" t="s">
        <v>170</v>
      </c>
      <c r="F716" t="s">
        <v>165</v>
      </c>
      <c r="G716" t="s">
        <v>158</v>
      </c>
      <c r="H716" t="s">
        <v>135</v>
      </c>
      <c r="I716">
        <v>0</v>
      </c>
      <c r="P716">
        <v>0.96153846153846101</v>
      </c>
      <c r="Q716">
        <v>0</v>
      </c>
    </row>
    <row r="717" spans="1:17">
      <c r="A717" t="s">
        <v>122</v>
      </c>
      <c r="B717">
        <v>2021</v>
      </c>
      <c r="C717" t="s">
        <v>149</v>
      </c>
      <c r="D717" t="s">
        <v>1066</v>
      </c>
      <c r="E717" t="s">
        <v>170</v>
      </c>
      <c r="F717" t="s">
        <v>165</v>
      </c>
      <c r="G717" t="s">
        <v>158</v>
      </c>
      <c r="H717" t="s">
        <v>136</v>
      </c>
      <c r="I717">
        <v>0</v>
      </c>
      <c r="P717">
        <v>0.96153846153846101</v>
      </c>
      <c r="Q717">
        <v>0</v>
      </c>
    </row>
    <row r="718" spans="1:17">
      <c r="A718" t="s">
        <v>122</v>
      </c>
      <c r="B718">
        <v>2021</v>
      </c>
      <c r="C718" t="s">
        <v>149</v>
      </c>
      <c r="D718" t="s">
        <v>1066</v>
      </c>
      <c r="E718" t="s">
        <v>170</v>
      </c>
      <c r="F718" t="s">
        <v>166</v>
      </c>
      <c r="G718" t="s">
        <v>158</v>
      </c>
      <c r="H718" t="s">
        <v>132</v>
      </c>
      <c r="I718">
        <v>0</v>
      </c>
      <c r="P718">
        <v>0.96153846153846101</v>
      </c>
      <c r="Q718">
        <v>0</v>
      </c>
    </row>
    <row r="719" spans="1:17">
      <c r="A719" t="s">
        <v>122</v>
      </c>
      <c r="B719">
        <v>2021</v>
      </c>
      <c r="C719" t="s">
        <v>149</v>
      </c>
      <c r="D719" t="s">
        <v>1066</v>
      </c>
      <c r="E719" t="s">
        <v>170</v>
      </c>
      <c r="F719" t="s">
        <v>166</v>
      </c>
      <c r="G719" t="s">
        <v>158</v>
      </c>
      <c r="H719" t="s">
        <v>135</v>
      </c>
      <c r="I719">
        <v>0</v>
      </c>
      <c r="P719">
        <v>0.96153846153846101</v>
      </c>
      <c r="Q719">
        <v>0</v>
      </c>
    </row>
    <row r="720" spans="1:17">
      <c r="A720" t="s">
        <v>122</v>
      </c>
      <c r="B720">
        <v>2021</v>
      </c>
      <c r="C720" t="s">
        <v>149</v>
      </c>
      <c r="D720" t="s">
        <v>1066</v>
      </c>
      <c r="E720" t="s">
        <v>170</v>
      </c>
      <c r="F720" t="s">
        <v>166</v>
      </c>
      <c r="G720" t="s">
        <v>158</v>
      </c>
      <c r="H720" t="s">
        <v>136</v>
      </c>
      <c r="I720">
        <v>0</v>
      </c>
      <c r="P720">
        <v>0.96153846153846101</v>
      </c>
      <c r="Q720">
        <v>0</v>
      </c>
    </row>
    <row r="721" spans="1:17">
      <c r="A721" t="s">
        <v>122</v>
      </c>
      <c r="B721">
        <v>2021</v>
      </c>
      <c r="C721" t="s">
        <v>149</v>
      </c>
      <c r="D721" t="s">
        <v>1066</v>
      </c>
      <c r="E721" t="s">
        <v>170</v>
      </c>
      <c r="F721" t="s">
        <v>160</v>
      </c>
      <c r="G721" t="s">
        <v>158</v>
      </c>
      <c r="H721" t="s">
        <v>132</v>
      </c>
      <c r="I721">
        <v>0</v>
      </c>
      <c r="P721">
        <v>0.96153846153846101</v>
      </c>
      <c r="Q721">
        <v>0</v>
      </c>
    </row>
    <row r="722" spans="1:17">
      <c r="A722" t="s">
        <v>122</v>
      </c>
      <c r="B722">
        <v>2021</v>
      </c>
      <c r="C722" t="s">
        <v>149</v>
      </c>
      <c r="D722" t="s">
        <v>1066</v>
      </c>
      <c r="E722" t="s">
        <v>170</v>
      </c>
      <c r="F722" t="s">
        <v>160</v>
      </c>
      <c r="G722" t="s">
        <v>158</v>
      </c>
      <c r="H722" t="s">
        <v>135</v>
      </c>
      <c r="I722">
        <v>0</v>
      </c>
      <c r="P722">
        <v>0.96153846153846101</v>
      </c>
      <c r="Q722">
        <v>0</v>
      </c>
    </row>
    <row r="723" spans="1:17">
      <c r="A723" t="s">
        <v>122</v>
      </c>
      <c r="B723">
        <v>2021</v>
      </c>
      <c r="C723" t="s">
        <v>149</v>
      </c>
      <c r="D723" t="s">
        <v>1066</v>
      </c>
      <c r="E723" t="s">
        <v>170</v>
      </c>
      <c r="F723" t="s">
        <v>160</v>
      </c>
      <c r="G723" t="s">
        <v>158</v>
      </c>
      <c r="H723" t="s">
        <v>136</v>
      </c>
      <c r="I723">
        <v>0</v>
      </c>
      <c r="P723">
        <v>0.96153846153846101</v>
      </c>
      <c r="Q723">
        <v>0</v>
      </c>
    </row>
    <row r="724" spans="1:17">
      <c r="A724" t="s">
        <v>122</v>
      </c>
      <c r="B724">
        <v>2021</v>
      </c>
      <c r="C724" t="s">
        <v>150</v>
      </c>
      <c r="D724" t="s">
        <v>1066</v>
      </c>
      <c r="E724" t="s">
        <v>170</v>
      </c>
      <c r="F724" t="s">
        <v>164</v>
      </c>
      <c r="G724" t="s">
        <v>158</v>
      </c>
      <c r="H724" t="s">
        <v>132</v>
      </c>
      <c r="I724">
        <v>0</v>
      </c>
      <c r="P724">
        <v>0.96153846153846101</v>
      </c>
      <c r="Q724">
        <v>0</v>
      </c>
    </row>
    <row r="725" spans="1:17">
      <c r="A725" t="s">
        <v>122</v>
      </c>
      <c r="B725">
        <v>2021</v>
      </c>
      <c r="C725" t="s">
        <v>150</v>
      </c>
      <c r="D725" t="s">
        <v>1066</v>
      </c>
      <c r="E725" t="s">
        <v>170</v>
      </c>
      <c r="F725" t="s">
        <v>164</v>
      </c>
      <c r="G725" t="s">
        <v>158</v>
      </c>
      <c r="H725" t="s">
        <v>135</v>
      </c>
      <c r="I725">
        <v>0</v>
      </c>
      <c r="P725">
        <v>0.96153846153846101</v>
      </c>
      <c r="Q725">
        <v>0</v>
      </c>
    </row>
    <row r="726" spans="1:17">
      <c r="A726" t="s">
        <v>122</v>
      </c>
      <c r="B726">
        <v>2021</v>
      </c>
      <c r="C726" t="s">
        <v>150</v>
      </c>
      <c r="D726" t="s">
        <v>1066</v>
      </c>
      <c r="E726" t="s">
        <v>170</v>
      </c>
      <c r="F726" t="s">
        <v>164</v>
      </c>
      <c r="G726" t="s">
        <v>158</v>
      </c>
      <c r="H726" t="s">
        <v>136</v>
      </c>
      <c r="I726">
        <v>0</v>
      </c>
      <c r="P726">
        <v>0.96153846153846101</v>
      </c>
      <c r="Q726">
        <v>0</v>
      </c>
    </row>
    <row r="727" spans="1:17">
      <c r="A727" t="s">
        <v>122</v>
      </c>
      <c r="B727">
        <v>2021</v>
      </c>
      <c r="C727" t="s">
        <v>150</v>
      </c>
      <c r="D727" t="s">
        <v>1066</v>
      </c>
      <c r="E727" t="s">
        <v>170</v>
      </c>
      <c r="F727" t="s">
        <v>159</v>
      </c>
      <c r="G727" t="s">
        <v>158</v>
      </c>
      <c r="H727" t="s">
        <v>132</v>
      </c>
      <c r="I727">
        <v>0</v>
      </c>
      <c r="P727">
        <v>0.96153846153846101</v>
      </c>
      <c r="Q727">
        <v>0</v>
      </c>
    </row>
    <row r="728" spans="1:17">
      <c r="A728" t="s">
        <v>122</v>
      </c>
      <c r="B728">
        <v>2021</v>
      </c>
      <c r="C728" t="s">
        <v>150</v>
      </c>
      <c r="D728" t="s">
        <v>1066</v>
      </c>
      <c r="E728" t="s">
        <v>170</v>
      </c>
      <c r="F728" t="s">
        <v>159</v>
      </c>
      <c r="G728" t="s">
        <v>158</v>
      </c>
      <c r="H728" t="s">
        <v>135</v>
      </c>
      <c r="I728">
        <v>0</v>
      </c>
      <c r="P728">
        <v>0.96153846153846101</v>
      </c>
      <c r="Q728">
        <v>0</v>
      </c>
    </row>
    <row r="729" spans="1:17">
      <c r="A729" t="s">
        <v>122</v>
      </c>
      <c r="B729">
        <v>2021</v>
      </c>
      <c r="C729" t="s">
        <v>150</v>
      </c>
      <c r="D729" t="s">
        <v>1066</v>
      </c>
      <c r="E729" t="s">
        <v>170</v>
      </c>
      <c r="F729" t="s">
        <v>159</v>
      </c>
      <c r="G729" t="s">
        <v>158</v>
      </c>
      <c r="H729" t="s">
        <v>136</v>
      </c>
      <c r="I729">
        <v>0</v>
      </c>
      <c r="P729">
        <v>0.96153846153846101</v>
      </c>
      <c r="Q729">
        <v>0</v>
      </c>
    </row>
    <row r="730" spans="1:17">
      <c r="A730" t="s">
        <v>122</v>
      </c>
      <c r="B730">
        <v>2021</v>
      </c>
      <c r="C730" t="s">
        <v>150</v>
      </c>
      <c r="D730" t="s">
        <v>1066</v>
      </c>
      <c r="E730" t="s">
        <v>170</v>
      </c>
      <c r="F730" t="s">
        <v>126</v>
      </c>
      <c r="G730" t="s">
        <v>158</v>
      </c>
      <c r="H730" t="s">
        <v>132</v>
      </c>
      <c r="I730">
        <v>0</v>
      </c>
      <c r="P730">
        <v>0.96153846153846101</v>
      </c>
      <c r="Q730">
        <v>0</v>
      </c>
    </row>
    <row r="731" spans="1:17">
      <c r="A731" t="s">
        <v>122</v>
      </c>
      <c r="B731">
        <v>2021</v>
      </c>
      <c r="C731" t="s">
        <v>150</v>
      </c>
      <c r="D731" t="s">
        <v>1066</v>
      </c>
      <c r="E731" t="s">
        <v>170</v>
      </c>
      <c r="F731" t="s">
        <v>126</v>
      </c>
      <c r="G731" t="s">
        <v>158</v>
      </c>
      <c r="H731" t="s">
        <v>135</v>
      </c>
      <c r="I731">
        <v>0</v>
      </c>
      <c r="P731">
        <v>0.96153846153846101</v>
      </c>
      <c r="Q731">
        <v>0</v>
      </c>
    </row>
    <row r="732" spans="1:17">
      <c r="A732" t="s">
        <v>122</v>
      </c>
      <c r="B732">
        <v>2021</v>
      </c>
      <c r="C732" t="s">
        <v>150</v>
      </c>
      <c r="D732" t="s">
        <v>1066</v>
      </c>
      <c r="E732" t="s">
        <v>170</v>
      </c>
      <c r="F732" t="s">
        <v>126</v>
      </c>
      <c r="G732" t="s">
        <v>158</v>
      </c>
      <c r="H732" t="s">
        <v>136</v>
      </c>
      <c r="I732">
        <v>0</v>
      </c>
      <c r="P732">
        <v>0.96153846153846101</v>
      </c>
      <c r="Q732">
        <v>0</v>
      </c>
    </row>
    <row r="733" spans="1:17">
      <c r="A733" t="s">
        <v>122</v>
      </c>
      <c r="B733">
        <v>2021</v>
      </c>
      <c r="C733" t="s">
        <v>150</v>
      </c>
      <c r="D733" t="s">
        <v>1066</v>
      </c>
      <c r="E733" t="s">
        <v>170</v>
      </c>
      <c r="F733" t="s">
        <v>165</v>
      </c>
      <c r="G733" t="s">
        <v>158</v>
      </c>
      <c r="H733" t="s">
        <v>132</v>
      </c>
      <c r="I733">
        <v>0</v>
      </c>
      <c r="P733">
        <v>0.96153846153846101</v>
      </c>
      <c r="Q733">
        <v>0</v>
      </c>
    </row>
    <row r="734" spans="1:17">
      <c r="A734" t="s">
        <v>122</v>
      </c>
      <c r="B734">
        <v>2021</v>
      </c>
      <c r="C734" t="s">
        <v>150</v>
      </c>
      <c r="D734" t="s">
        <v>1066</v>
      </c>
      <c r="E734" t="s">
        <v>170</v>
      </c>
      <c r="F734" t="s">
        <v>165</v>
      </c>
      <c r="G734" t="s">
        <v>158</v>
      </c>
      <c r="H734" t="s">
        <v>135</v>
      </c>
      <c r="I734">
        <v>0</v>
      </c>
      <c r="P734">
        <v>0.96153846153846101</v>
      </c>
      <c r="Q734">
        <v>0</v>
      </c>
    </row>
    <row r="735" spans="1:17">
      <c r="A735" t="s">
        <v>122</v>
      </c>
      <c r="B735">
        <v>2021</v>
      </c>
      <c r="C735" t="s">
        <v>150</v>
      </c>
      <c r="D735" t="s">
        <v>1066</v>
      </c>
      <c r="E735" t="s">
        <v>170</v>
      </c>
      <c r="F735" t="s">
        <v>165</v>
      </c>
      <c r="G735" t="s">
        <v>158</v>
      </c>
      <c r="H735" t="s">
        <v>136</v>
      </c>
      <c r="I735">
        <v>0</v>
      </c>
      <c r="P735">
        <v>0.96153846153846101</v>
      </c>
      <c r="Q735">
        <v>0</v>
      </c>
    </row>
    <row r="736" spans="1:17">
      <c r="A736" t="s">
        <v>122</v>
      </c>
      <c r="B736">
        <v>2021</v>
      </c>
      <c r="C736" t="s">
        <v>150</v>
      </c>
      <c r="D736" t="s">
        <v>1066</v>
      </c>
      <c r="E736" t="s">
        <v>170</v>
      </c>
      <c r="F736" t="s">
        <v>166</v>
      </c>
      <c r="G736" t="s">
        <v>158</v>
      </c>
      <c r="H736" t="s">
        <v>132</v>
      </c>
      <c r="I736">
        <v>0</v>
      </c>
      <c r="P736">
        <v>0.96153846153846101</v>
      </c>
      <c r="Q736">
        <v>0</v>
      </c>
    </row>
    <row r="737" spans="1:17">
      <c r="A737" t="s">
        <v>122</v>
      </c>
      <c r="B737">
        <v>2021</v>
      </c>
      <c r="C737" t="s">
        <v>150</v>
      </c>
      <c r="D737" t="s">
        <v>1066</v>
      </c>
      <c r="E737" t="s">
        <v>170</v>
      </c>
      <c r="F737" t="s">
        <v>166</v>
      </c>
      <c r="G737" t="s">
        <v>158</v>
      </c>
      <c r="H737" t="s">
        <v>135</v>
      </c>
      <c r="I737">
        <v>0</v>
      </c>
      <c r="P737">
        <v>0.96153846153846101</v>
      </c>
      <c r="Q737">
        <v>0</v>
      </c>
    </row>
    <row r="738" spans="1:17">
      <c r="A738" t="s">
        <v>122</v>
      </c>
      <c r="B738">
        <v>2021</v>
      </c>
      <c r="C738" t="s">
        <v>150</v>
      </c>
      <c r="D738" t="s">
        <v>1066</v>
      </c>
      <c r="E738" t="s">
        <v>170</v>
      </c>
      <c r="F738" t="s">
        <v>166</v>
      </c>
      <c r="G738" t="s">
        <v>158</v>
      </c>
      <c r="H738" t="s">
        <v>136</v>
      </c>
      <c r="I738">
        <v>0</v>
      </c>
      <c r="P738">
        <v>0.96153846153846101</v>
      </c>
      <c r="Q738">
        <v>0</v>
      </c>
    </row>
    <row r="739" spans="1:17">
      <c r="A739" t="s">
        <v>122</v>
      </c>
      <c r="B739">
        <v>2021</v>
      </c>
      <c r="C739" t="s">
        <v>150</v>
      </c>
      <c r="D739" t="s">
        <v>1066</v>
      </c>
      <c r="E739" t="s">
        <v>170</v>
      </c>
      <c r="F739" t="s">
        <v>160</v>
      </c>
      <c r="G739" t="s">
        <v>158</v>
      </c>
      <c r="H739" t="s">
        <v>132</v>
      </c>
      <c r="I739">
        <v>0</v>
      </c>
      <c r="P739">
        <v>0.96153846153846101</v>
      </c>
      <c r="Q739">
        <v>0</v>
      </c>
    </row>
    <row r="740" spans="1:17">
      <c r="A740" t="s">
        <v>122</v>
      </c>
      <c r="B740">
        <v>2021</v>
      </c>
      <c r="C740" t="s">
        <v>150</v>
      </c>
      <c r="D740" t="s">
        <v>1066</v>
      </c>
      <c r="E740" t="s">
        <v>170</v>
      </c>
      <c r="F740" t="s">
        <v>160</v>
      </c>
      <c r="G740" t="s">
        <v>158</v>
      </c>
      <c r="H740" t="s">
        <v>135</v>
      </c>
      <c r="I740">
        <v>0</v>
      </c>
      <c r="P740">
        <v>0.96153846153846101</v>
      </c>
      <c r="Q740">
        <v>0</v>
      </c>
    </row>
    <row r="741" spans="1:17">
      <c r="A741" t="s">
        <v>122</v>
      </c>
      <c r="B741">
        <v>2021</v>
      </c>
      <c r="C741" t="s">
        <v>150</v>
      </c>
      <c r="D741" t="s">
        <v>1066</v>
      </c>
      <c r="E741" t="s">
        <v>170</v>
      </c>
      <c r="F741" t="s">
        <v>160</v>
      </c>
      <c r="G741" t="s">
        <v>158</v>
      </c>
      <c r="H741" t="s">
        <v>136</v>
      </c>
      <c r="I741">
        <v>0</v>
      </c>
      <c r="P741">
        <v>0.96153846153846101</v>
      </c>
      <c r="Q741">
        <v>0</v>
      </c>
    </row>
    <row r="742" spans="1:17">
      <c r="A742" t="s">
        <v>122</v>
      </c>
      <c r="B742">
        <v>2021</v>
      </c>
      <c r="C742" t="s">
        <v>151</v>
      </c>
      <c r="D742" t="s">
        <v>1066</v>
      </c>
      <c r="E742" t="s">
        <v>170</v>
      </c>
      <c r="F742" t="s">
        <v>164</v>
      </c>
      <c r="G742" t="s">
        <v>158</v>
      </c>
      <c r="H742" t="s">
        <v>132</v>
      </c>
      <c r="I742">
        <v>0</v>
      </c>
      <c r="P742">
        <v>0.96153846153846101</v>
      </c>
      <c r="Q742">
        <v>0</v>
      </c>
    </row>
    <row r="743" spans="1:17">
      <c r="A743" t="s">
        <v>122</v>
      </c>
      <c r="B743">
        <v>2021</v>
      </c>
      <c r="C743" t="s">
        <v>151</v>
      </c>
      <c r="D743" t="s">
        <v>1066</v>
      </c>
      <c r="E743" t="s">
        <v>170</v>
      </c>
      <c r="F743" t="s">
        <v>164</v>
      </c>
      <c r="G743" t="s">
        <v>158</v>
      </c>
      <c r="H743" t="s">
        <v>135</v>
      </c>
      <c r="I743">
        <v>0</v>
      </c>
      <c r="P743">
        <v>0.96153846153846101</v>
      </c>
      <c r="Q743">
        <v>0</v>
      </c>
    </row>
    <row r="744" spans="1:17">
      <c r="A744" t="s">
        <v>122</v>
      </c>
      <c r="B744">
        <v>2021</v>
      </c>
      <c r="C744" t="s">
        <v>151</v>
      </c>
      <c r="D744" t="s">
        <v>1066</v>
      </c>
      <c r="E744" t="s">
        <v>170</v>
      </c>
      <c r="F744" t="s">
        <v>164</v>
      </c>
      <c r="G744" t="s">
        <v>158</v>
      </c>
      <c r="H744" t="s">
        <v>136</v>
      </c>
      <c r="I744">
        <v>0</v>
      </c>
      <c r="P744">
        <v>0.96153846153846101</v>
      </c>
      <c r="Q744">
        <v>0</v>
      </c>
    </row>
    <row r="745" spans="1:17">
      <c r="A745" t="s">
        <v>122</v>
      </c>
      <c r="B745">
        <v>2021</v>
      </c>
      <c r="C745" t="s">
        <v>151</v>
      </c>
      <c r="D745" t="s">
        <v>1066</v>
      </c>
      <c r="E745" t="s">
        <v>170</v>
      </c>
      <c r="F745" t="s">
        <v>159</v>
      </c>
      <c r="G745" t="s">
        <v>158</v>
      </c>
      <c r="H745" t="s">
        <v>132</v>
      </c>
      <c r="I745">
        <v>0</v>
      </c>
      <c r="P745">
        <v>0.96153846153846101</v>
      </c>
      <c r="Q745">
        <v>0</v>
      </c>
    </row>
    <row r="746" spans="1:17">
      <c r="A746" t="s">
        <v>122</v>
      </c>
      <c r="B746">
        <v>2021</v>
      </c>
      <c r="C746" t="s">
        <v>151</v>
      </c>
      <c r="D746" t="s">
        <v>1066</v>
      </c>
      <c r="E746" t="s">
        <v>170</v>
      </c>
      <c r="F746" t="s">
        <v>159</v>
      </c>
      <c r="G746" t="s">
        <v>158</v>
      </c>
      <c r="H746" t="s">
        <v>135</v>
      </c>
      <c r="I746">
        <v>0</v>
      </c>
      <c r="P746">
        <v>0.96153846153846101</v>
      </c>
      <c r="Q746">
        <v>0</v>
      </c>
    </row>
    <row r="747" spans="1:17">
      <c r="A747" t="s">
        <v>122</v>
      </c>
      <c r="B747">
        <v>2021</v>
      </c>
      <c r="C747" t="s">
        <v>151</v>
      </c>
      <c r="D747" t="s">
        <v>1066</v>
      </c>
      <c r="E747" t="s">
        <v>170</v>
      </c>
      <c r="F747" t="s">
        <v>159</v>
      </c>
      <c r="G747" t="s">
        <v>158</v>
      </c>
      <c r="H747" t="s">
        <v>136</v>
      </c>
      <c r="I747">
        <v>0</v>
      </c>
      <c r="P747">
        <v>0.96153846153846101</v>
      </c>
      <c r="Q747">
        <v>0</v>
      </c>
    </row>
    <row r="748" spans="1:17">
      <c r="A748" t="s">
        <v>122</v>
      </c>
      <c r="B748">
        <v>2021</v>
      </c>
      <c r="C748" t="s">
        <v>151</v>
      </c>
      <c r="D748" t="s">
        <v>1066</v>
      </c>
      <c r="E748" t="s">
        <v>170</v>
      </c>
      <c r="F748" t="s">
        <v>126</v>
      </c>
      <c r="G748" t="s">
        <v>158</v>
      </c>
      <c r="H748" t="s">
        <v>132</v>
      </c>
      <c r="I748">
        <v>0</v>
      </c>
      <c r="P748">
        <v>0.96153846153846101</v>
      </c>
      <c r="Q748">
        <v>0</v>
      </c>
    </row>
    <row r="749" spans="1:17">
      <c r="A749" t="s">
        <v>122</v>
      </c>
      <c r="B749">
        <v>2021</v>
      </c>
      <c r="C749" t="s">
        <v>151</v>
      </c>
      <c r="D749" t="s">
        <v>1066</v>
      </c>
      <c r="E749" t="s">
        <v>170</v>
      </c>
      <c r="F749" t="s">
        <v>126</v>
      </c>
      <c r="G749" t="s">
        <v>158</v>
      </c>
      <c r="H749" t="s">
        <v>135</v>
      </c>
      <c r="I749">
        <v>0</v>
      </c>
      <c r="P749">
        <v>0.96153846153846101</v>
      </c>
      <c r="Q749">
        <v>0</v>
      </c>
    </row>
    <row r="750" spans="1:17">
      <c r="A750" t="s">
        <v>122</v>
      </c>
      <c r="B750">
        <v>2021</v>
      </c>
      <c r="C750" t="s">
        <v>151</v>
      </c>
      <c r="D750" t="s">
        <v>1066</v>
      </c>
      <c r="E750" t="s">
        <v>170</v>
      </c>
      <c r="F750" t="s">
        <v>126</v>
      </c>
      <c r="G750" t="s">
        <v>158</v>
      </c>
      <c r="H750" t="s">
        <v>136</v>
      </c>
      <c r="I750">
        <v>0</v>
      </c>
      <c r="P750">
        <v>0.96153846153846101</v>
      </c>
      <c r="Q750">
        <v>0</v>
      </c>
    </row>
    <row r="751" spans="1:17">
      <c r="A751" t="s">
        <v>122</v>
      </c>
      <c r="B751">
        <v>2021</v>
      </c>
      <c r="C751" t="s">
        <v>151</v>
      </c>
      <c r="D751" t="s">
        <v>1066</v>
      </c>
      <c r="E751" t="s">
        <v>170</v>
      </c>
      <c r="F751" t="s">
        <v>165</v>
      </c>
      <c r="G751" t="s">
        <v>158</v>
      </c>
      <c r="H751" t="s">
        <v>132</v>
      </c>
      <c r="I751">
        <v>0</v>
      </c>
      <c r="P751">
        <v>0.96153846153846101</v>
      </c>
      <c r="Q751">
        <v>0</v>
      </c>
    </row>
    <row r="752" spans="1:17">
      <c r="A752" t="s">
        <v>122</v>
      </c>
      <c r="B752">
        <v>2021</v>
      </c>
      <c r="C752" t="s">
        <v>151</v>
      </c>
      <c r="D752" t="s">
        <v>1066</v>
      </c>
      <c r="E752" t="s">
        <v>170</v>
      </c>
      <c r="F752" t="s">
        <v>165</v>
      </c>
      <c r="G752" t="s">
        <v>158</v>
      </c>
      <c r="H752" t="s">
        <v>135</v>
      </c>
      <c r="I752">
        <v>0</v>
      </c>
      <c r="P752">
        <v>0.96153846153846101</v>
      </c>
      <c r="Q752">
        <v>0</v>
      </c>
    </row>
    <row r="753" spans="1:17">
      <c r="A753" t="s">
        <v>122</v>
      </c>
      <c r="B753">
        <v>2021</v>
      </c>
      <c r="C753" t="s">
        <v>151</v>
      </c>
      <c r="D753" t="s">
        <v>1066</v>
      </c>
      <c r="E753" t="s">
        <v>170</v>
      </c>
      <c r="F753" t="s">
        <v>165</v>
      </c>
      <c r="G753" t="s">
        <v>158</v>
      </c>
      <c r="H753" t="s">
        <v>136</v>
      </c>
      <c r="I753">
        <v>0</v>
      </c>
      <c r="P753">
        <v>0.96153846153846101</v>
      </c>
      <c r="Q753">
        <v>0</v>
      </c>
    </row>
    <row r="754" spans="1:17">
      <c r="A754" t="s">
        <v>122</v>
      </c>
      <c r="B754">
        <v>2021</v>
      </c>
      <c r="C754" t="s">
        <v>151</v>
      </c>
      <c r="D754" t="s">
        <v>1066</v>
      </c>
      <c r="E754" t="s">
        <v>170</v>
      </c>
      <c r="F754" t="s">
        <v>166</v>
      </c>
      <c r="G754" t="s">
        <v>158</v>
      </c>
      <c r="H754" t="s">
        <v>132</v>
      </c>
      <c r="I754">
        <v>0</v>
      </c>
      <c r="P754">
        <v>0.96153846153846101</v>
      </c>
      <c r="Q754">
        <v>0</v>
      </c>
    </row>
    <row r="755" spans="1:17">
      <c r="A755" t="s">
        <v>122</v>
      </c>
      <c r="B755">
        <v>2021</v>
      </c>
      <c r="C755" t="s">
        <v>151</v>
      </c>
      <c r="D755" t="s">
        <v>1066</v>
      </c>
      <c r="E755" t="s">
        <v>170</v>
      </c>
      <c r="F755" t="s">
        <v>166</v>
      </c>
      <c r="G755" t="s">
        <v>158</v>
      </c>
      <c r="H755" t="s">
        <v>135</v>
      </c>
      <c r="I755">
        <v>0</v>
      </c>
      <c r="P755">
        <v>0.96153846153846101</v>
      </c>
      <c r="Q755">
        <v>0</v>
      </c>
    </row>
    <row r="756" spans="1:17">
      <c r="A756" t="s">
        <v>122</v>
      </c>
      <c r="B756">
        <v>2021</v>
      </c>
      <c r="C756" t="s">
        <v>151</v>
      </c>
      <c r="D756" t="s">
        <v>1066</v>
      </c>
      <c r="E756" t="s">
        <v>170</v>
      </c>
      <c r="F756" t="s">
        <v>166</v>
      </c>
      <c r="G756" t="s">
        <v>158</v>
      </c>
      <c r="H756" t="s">
        <v>136</v>
      </c>
      <c r="I756">
        <v>0</v>
      </c>
      <c r="P756">
        <v>0.96153846153846101</v>
      </c>
      <c r="Q756">
        <v>0</v>
      </c>
    </row>
    <row r="757" spans="1:17">
      <c r="A757" t="s">
        <v>122</v>
      </c>
      <c r="B757">
        <v>2021</v>
      </c>
      <c r="C757" t="s">
        <v>151</v>
      </c>
      <c r="D757" t="s">
        <v>1066</v>
      </c>
      <c r="E757" t="s">
        <v>170</v>
      </c>
      <c r="F757" t="s">
        <v>160</v>
      </c>
      <c r="G757" t="s">
        <v>158</v>
      </c>
      <c r="H757" t="s">
        <v>132</v>
      </c>
      <c r="I757">
        <v>0</v>
      </c>
      <c r="P757">
        <v>0.96153846153846101</v>
      </c>
      <c r="Q757">
        <v>0</v>
      </c>
    </row>
    <row r="758" spans="1:17">
      <c r="A758" t="s">
        <v>122</v>
      </c>
      <c r="B758">
        <v>2021</v>
      </c>
      <c r="C758" t="s">
        <v>151</v>
      </c>
      <c r="D758" t="s">
        <v>1066</v>
      </c>
      <c r="E758" t="s">
        <v>170</v>
      </c>
      <c r="F758" t="s">
        <v>160</v>
      </c>
      <c r="G758" t="s">
        <v>158</v>
      </c>
      <c r="H758" t="s">
        <v>135</v>
      </c>
      <c r="I758">
        <v>0</v>
      </c>
      <c r="P758">
        <v>0.96153846153846101</v>
      </c>
      <c r="Q758">
        <v>0</v>
      </c>
    </row>
    <row r="759" spans="1:17">
      <c r="A759" t="s">
        <v>122</v>
      </c>
      <c r="B759">
        <v>2021</v>
      </c>
      <c r="C759" t="s">
        <v>151</v>
      </c>
      <c r="D759" t="s">
        <v>1066</v>
      </c>
      <c r="E759" t="s">
        <v>170</v>
      </c>
      <c r="F759" t="s">
        <v>160</v>
      </c>
      <c r="G759" t="s">
        <v>158</v>
      </c>
      <c r="H759" t="s">
        <v>136</v>
      </c>
      <c r="I759">
        <v>0</v>
      </c>
      <c r="P759">
        <v>0.96153846153846101</v>
      </c>
      <c r="Q759">
        <v>0</v>
      </c>
    </row>
    <row r="760" spans="1:17">
      <c r="A760" t="s">
        <v>122</v>
      </c>
      <c r="B760">
        <v>2021</v>
      </c>
      <c r="C760" t="s">
        <v>152</v>
      </c>
      <c r="D760" t="s">
        <v>1066</v>
      </c>
      <c r="E760" t="s">
        <v>170</v>
      </c>
      <c r="F760" t="s">
        <v>164</v>
      </c>
      <c r="G760" t="s">
        <v>158</v>
      </c>
      <c r="H760" t="s">
        <v>132</v>
      </c>
      <c r="I760">
        <v>0</v>
      </c>
      <c r="P760">
        <v>0.96153846153846101</v>
      </c>
      <c r="Q760">
        <v>0</v>
      </c>
    </row>
    <row r="761" spans="1:17">
      <c r="A761" t="s">
        <v>122</v>
      </c>
      <c r="B761">
        <v>2021</v>
      </c>
      <c r="C761" t="s">
        <v>152</v>
      </c>
      <c r="D761" t="s">
        <v>1066</v>
      </c>
      <c r="E761" t="s">
        <v>170</v>
      </c>
      <c r="F761" t="s">
        <v>164</v>
      </c>
      <c r="G761" t="s">
        <v>158</v>
      </c>
      <c r="H761" t="s">
        <v>135</v>
      </c>
      <c r="I761">
        <v>0</v>
      </c>
      <c r="P761">
        <v>0.96153846153846101</v>
      </c>
      <c r="Q761">
        <v>0</v>
      </c>
    </row>
    <row r="762" spans="1:17">
      <c r="A762" t="s">
        <v>122</v>
      </c>
      <c r="B762">
        <v>2021</v>
      </c>
      <c r="C762" t="s">
        <v>152</v>
      </c>
      <c r="D762" t="s">
        <v>1066</v>
      </c>
      <c r="E762" t="s">
        <v>170</v>
      </c>
      <c r="F762" t="s">
        <v>164</v>
      </c>
      <c r="G762" t="s">
        <v>158</v>
      </c>
      <c r="H762" t="s">
        <v>136</v>
      </c>
      <c r="I762">
        <v>0</v>
      </c>
      <c r="P762">
        <v>0.96153846153846101</v>
      </c>
      <c r="Q762">
        <v>0</v>
      </c>
    </row>
    <row r="763" spans="1:17">
      <c r="A763" t="s">
        <v>122</v>
      </c>
      <c r="B763">
        <v>2021</v>
      </c>
      <c r="C763" t="s">
        <v>152</v>
      </c>
      <c r="D763" t="s">
        <v>1066</v>
      </c>
      <c r="E763" t="s">
        <v>170</v>
      </c>
      <c r="F763" t="s">
        <v>159</v>
      </c>
      <c r="G763" t="s">
        <v>158</v>
      </c>
      <c r="H763" t="s">
        <v>132</v>
      </c>
      <c r="I763">
        <v>0</v>
      </c>
      <c r="P763">
        <v>0.96153846153846101</v>
      </c>
      <c r="Q763">
        <v>0</v>
      </c>
    </row>
    <row r="764" spans="1:17">
      <c r="A764" t="s">
        <v>122</v>
      </c>
      <c r="B764">
        <v>2021</v>
      </c>
      <c r="C764" t="s">
        <v>152</v>
      </c>
      <c r="D764" t="s">
        <v>1066</v>
      </c>
      <c r="E764" t="s">
        <v>170</v>
      </c>
      <c r="F764" t="s">
        <v>159</v>
      </c>
      <c r="G764" t="s">
        <v>158</v>
      </c>
      <c r="H764" t="s">
        <v>135</v>
      </c>
      <c r="I764">
        <v>0</v>
      </c>
      <c r="P764">
        <v>0.96153846153846101</v>
      </c>
      <c r="Q764">
        <v>0</v>
      </c>
    </row>
    <row r="765" spans="1:17">
      <c r="A765" t="s">
        <v>122</v>
      </c>
      <c r="B765">
        <v>2021</v>
      </c>
      <c r="C765" t="s">
        <v>152</v>
      </c>
      <c r="D765" t="s">
        <v>1066</v>
      </c>
      <c r="E765" t="s">
        <v>170</v>
      </c>
      <c r="F765" t="s">
        <v>159</v>
      </c>
      <c r="G765" t="s">
        <v>158</v>
      </c>
      <c r="H765" t="s">
        <v>136</v>
      </c>
      <c r="I765">
        <v>0</v>
      </c>
      <c r="P765">
        <v>0.96153846153846101</v>
      </c>
      <c r="Q765">
        <v>0</v>
      </c>
    </row>
    <row r="766" spans="1:17">
      <c r="A766" t="s">
        <v>122</v>
      </c>
      <c r="B766">
        <v>2021</v>
      </c>
      <c r="C766" t="s">
        <v>152</v>
      </c>
      <c r="D766" t="s">
        <v>1066</v>
      </c>
      <c r="E766" t="s">
        <v>170</v>
      </c>
      <c r="F766" t="s">
        <v>126</v>
      </c>
      <c r="G766" t="s">
        <v>158</v>
      </c>
      <c r="H766" t="s">
        <v>132</v>
      </c>
      <c r="I766">
        <v>0</v>
      </c>
      <c r="P766">
        <v>0.96153846153846101</v>
      </c>
      <c r="Q766">
        <v>0</v>
      </c>
    </row>
    <row r="767" spans="1:17">
      <c r="A767" t="s">
        <v>122</v>
      </c>
      <c r="B767">
        <v>2021</v>
      </c>
      <c r="C767" t="s">
        <v>152</v>
      </c>
      <c r="D767" t="s">
        <v>1066</v>
      </c>
      <c r="E767" t="s">
        <v>170</v>
      </c>
      <c r="F767" t="s">
        <v>126</v>
      </c>
      <c r="G767" t="s">
        <v>158</v>
      </c>
      <c r="H767" t="s">
        <v>135</v>
      </c>
      <c r="I767">
        <v>0</v>
      </c>
      <c r="P767">
        <v>0.96153846153846101</v>
      </c>
      <c r="Q767">
        <v>0</v>
      </c>
    </row>
    <row r="768" spans="1:17">
      <c r="A768" t="s">
        <v>122</v>
      </c>
      <c r="B768">
        <v>2021</v>
      </c>
      <c r="C768" t="s">
        <v>152</v>
      </c>
      <c r="D768" t="s">
        <v>1066</v>
      </c>
      <c r="E768" t="s">
        <v>170</v>
      </c>
      <c r="F768" t="s">
        <v>126</v>
      </c>
      <c r="G768" t="s">
        <v>158</v>
      </c>
      <c r="H768" t="s">
        <v>136</v>
      </c>
      <c r="I768">
        <v>0</v>
      </c>
      <c r="P768">
        <v>0.96153846153846101</v>
      </c>
      <c r="Q768">
        <v>0</v>
      </c>
    </row>
    <row r="769" spans="1:17">
      <c r="A769" t="s">
        <v>122</v>
      </c>
      <c r="B769">
        <v>2021</v>
      </c>
      <c r="C769" t="s">
        <v>152</v>
      </c>
      <c r="D769" t="s">
        <v>1066</v>
      </c>
      <c r="E769" t="s">
        <v>170</v>
      </c>
      <c r="F769" t="s">
        <v>165</v>
      </c>
      <c r="G769" t="s">
        <v>158</v>
      </c>
      <c r="H769" t="s">
        <v>132</v>
      </c>
      <c r="I769">
        <v>0</v>
      </c>
      <c r="P769">
        <v>0.96153846153846101</v>
      </c>
      <c r="Q769">
        <v>0</v>
      </c>
    </row>
    <row r="770" spans="1:17">
      <c r="A770" t="s">
        <v>122</v>
      </c>
      <c r="B770">
        <v>2021</v>
      </c>
      <c r="C770" t="s">
        <v>152</v>
      </c>
      <c r="D770" t="s">
        <v>1066</v>
      </c>
      <c r="E770" t="s">
        <v>170</v>
      </c>
      <c r="F770" t="s">
        <v>165</v>
      </c>
      <c r="G770" t="s">
        <v>158</v>
      </c>
      <c r="H770" t="s">
        <v>135</v>
      </c>
      <c r="I770">
        <v>0</v>
      </c>
      <c r="P770">
        <v>0.96153846153846101</v>
      </c>
      <c r="Q770">
        <v>0</v>
      </c>
    </row>
    <row r="771" spans="1:17">
      <c r="A771" t="s">
        <v>122</v>
      </c>
      <c r="B771">
        <v>2021</v>
      </c>
      <c r="C771" t="s">
        <v>152</v>
      </c>
      <c r="D771" t="s">
        <v>1066</v>
      </c>
      <c r="E771" t="s">
        <v>170</v>
      </c>
      <c r="F771" t="s">
        <v>165</v>
      </c>
      <c r="G771" t="s">
        <v>158</v>
      </c>
      <c r="H771" t="s">
        <v>136</v>
      </c>
      <c r="I771">
        <v>0</v>
      </c>
      <c r="P771">
        <v>0.96153846153846101</v>
      </c>
      <c r="Q771">
        <v>0</v>
      </c>
    </row>
    <row r="772" spans="1:17">
      <c r="A772" t="s">
        <v>122</v>
      </c>
      <c r="B772">
        <v>2021</v>
      </c>
      <c r="C772" t="s">
        <v>152</v>
      </c>
      <c r="D772" t="s">
        <v>1066</v>
      </c>
      <c r="E772" t="s">
        <v>170</v>
      </c>
      <c r="F772" t="s">
        <v>166</v>
      </c>
      <c r="G772" t="s">
        <v>158</v>
      </c>
      <c r="H772" t="s">
        <v>132</v>
      </c>
      <c r="I772">
        <v>0</v>
      </c>
      <c r="P772">
        <v>0.96153846153846101</v>
      </c>
      <c r="Q772">
        <v>0</v>
      </c>
    </row>
    <row r="773" spans="1:17">
      <c r="A773" t="s">
        <v>122</v>
      </c>
      <c r="B773">
        <v>2021</v>
      </c>
      <c r="C773" t="s">
        <v>152</v>
      </c>
      <c r="D773" t="s">
        <v>1066</v>
      </c>
      <c r="E773" t="s">
        <v>170</v>
      </c>
      <c r="F773" t="s">
        <v>166</v>
      </c>
      <c r="G773" t="s">
        <v>158</v>
      </c>
      <c r="H773" t="s">
        <v>135</v>
      </c>
      <c r="I773">
        <v>0</v>
      </c>
      <c r="P773">
        <v>0.96153846153846101</v>
      </c>
      <c r="Q773">
        <v>0</v>
      </c>
    </row>
    <row r="774" spans="1:17">
      <c r="A774" t="s">
        <v>122</v>
      </c>
      <c r="B774">
        <v>2021</v>
      </c>
      <c r="C774" t="s">
        <v>152</v>
      </c>
      <c r="D774" t="s">
        <v>1066</v>
      </c>
      <c r="E774" t="s">
        <v>170</v>
      </c>
      <c r="F774" t="s">
        <v>166</v>
      </c>
      <c r="G774" t="s">
        <v>158</v>
      </c>
      <c r="H774" t="s">
        <v>136</v>
      </c>
      <c r="I774">
        <v>0</v>
      </c>
      <c r="P774">
        <v>0.96153846153846101</v>
      </c>
      <c r="Q774">
        <v>0</v>
      </c>
    </row>
    <row r="775" spans="1:17">
      <c r="A775" t="s">
        <v>122</v>
      </c>
      <c r="B775">
        <v>2021</v>
      </c>
      <c r="C775" t="s">
        <v>152</v>
      </c>
      <c r="D775" t="s">
        <v>1066</v>
      </c>
      <c r="E775" t="s">
        <v>170</v>
      </c>
      <c r="F775" t="s">
        <v>160</v>
      </c>
      <c r="G775" t="s">
        <v>158</v>
      </c>
      <c r="H775" t="s">
        <v>132</v>
      </c>
      <c r="I775">
        <v>1306945408.62287</v>
      </c>
      <c r="P775">
        <v>0.96153846153846101</v>
      </c>
      <c r="Q775">
        <v>1256678277.5219901</v>
      </c>
    </row>
    <row r="776" spans="1:17">
      <c r="A776" t="s">
        <v>122</v>
      </c>
      <c r="B776">
        <v>2021</v>
      </c>
      <c r="C776" t="s">
        <v>152</v>
      </c>
      <c r="D776" t="s">
        <v>1066</v>
      </c>
      <c r="E776" t="s">
        <v>170</v>
      </c>
      <c r="F776" t="s">
        <v>160</v>
      </c>
      <c r="G776" t="s">
        <v>158</v>
      </c>
      <c r="H776" t="s">
        <v>135</v>
      </c>
      <c r="I776">
        <v>1887630761.6486399</v>
      </c>
      <c r="P776">
        <v>0.96153846153846101</v>
      </c>
      <c r="Q776">
        <v>1815029578.5083001</v>
      </c>
    </row>
    <row r="777" spans="1:17">
      <c r="A777" t="s">
        <v>122</v>
      </c>
      <c r="B777">
        <v>2021</v>
      </c>
      <c r="C777" t="s">
        <v>152</v>
      </c>
      <c r="D777" t="s">
        <v>1066</v>
      </c>
      <c r="E777" t="s">
        <v>170</v>
      </c>
      <c r="F777" t="s">
        <v>160</v>
      </c>
      <c r="G777" t="s">
        <v>158</v>
      </c>
      <c r="H777" t="s">
        <v>136</v>
      </c>
      <c r="I777">
        <v>0</v>
      </c>
      <c r="P777">
        <v>0.96153846153846101</v>
      </c>
      <c r="Q777">
        <v>0</v>
      </c>
    </row>
    <row r="778" spans="1:17">
      <c r="A778" t="s">
        <v>122</v>
      </c>
      <c r="B778">
        <v>2021</v>
      </c>
      <c r="C778" t="s">
        <v>153</v>
      </c>
      <c r="D778" t="s">
        <v>1066</v>
      </c>
      <c r="E778" t="s">
        <v>170</v>
      </c>
      <c r="F778" t="s">
        <v>164</v>
      </c>
      <c r="G778" t="s">
        <v>158</v>
      </c>
      <c r="H778" t="s">
        <v>132</v>
      </c>
      <c r="I778">
        <v>0</v>
      </c>
      <c r="P778">
        <v>0.96153846153846101</v>
      </c>
      <c r="Q778">
        <v>0</v>
      </c>
    </row>
    <row r="779" spans="1:17">
      <c r="A779" t="s">
        <v>122</v>
      </c>
      <c r="B779">
        <v>2021</v>
      </c>
      <c r="C779" t="s">
        <v>153</v>
      </c>
      <c r="D779" t="s">
        <v>1066</v>
      </c>
      <c r="E779" t="s">
        <v>170</v>
      </c>
      <c r="F779" t="s">
        <v>164</v>
      </c>
      <c r="G779" t="s">
        <v>158</v>
      </c>
      <c r="H779" t="s">
        <v>135</v>
      </c>
      <c r="I779">
        <v>0</v>
      </c>
      <c r="P779">
        <v>0.96153846153846101</v>
      </c>
      <c r="Q779">
        <v>0</v>
      </c>
    </row>
    <row r="780" spans="1:17">
      <c r="A780" t="s">
        <v>122</v>
      </c>
      <c r="B780">
        <v>2021</v>
      </c>
      <c r="C780" t="s">
        <v>153</v>
      </c>
      <c r="D780" t="s">
        <v>1066</v>
      </c>
      <c r="E780" t="s">
        <v>170</v>
      </c>
      <c r="F780" t="s">
        <v>164</v>
      </c>
      <c r="G780" t="s">
        <v>158</v>
      </c>
      <c r="H780" t="s">
        <v>136</v>
      </c>
      <c r="I780">
        <v>0</v>
      </c>
      <c r="P780">
        <v>0.96153846153846101</v>
      </c>
      <c r="Q780">
        <v>0</v>
      </c>
    </row>
    <row r="781" spans="1:17">
      <c r="A781" t="s">
        <v>122</v>
      </c>
      <c r="B781">
        <v>2021</v>
      </c>
      <c r="C781" t="s">
        <v>153</v>
      </c>
      <c r="D781" t="s">
        <v>1066</v>
      </c>
      <c r="E781" t="s">
        <v>170</v>
      </c>
      <c r="F781" t="s">
        <v>159</v>
      </c>
      <c r="G781" t="s">
        <v>158</v>
      </c>
      <c r="H781" t="s">
        <v>132</v>
      </c>
      <c r="I781">
        <v>0</v>
      </c>
      <c r="P781">
        <v>0.96153846153846101</v>
      </c>
      <c r="Q781">
        <v>0</v>
      </c>
    </row>
    <row r="782" spans="1:17">
      <c r="A782" t="s">
        <v>122</v>
      </c>
      <c r="B782">
        <v>2021</v>
      </c>
      <c r="C782" t="s">
        <v>153</v>
      </c>
      <c r="D782" t="s">
        <v>1066</v>
      </c>
      <c r="E782" t="s">
        <v>170</v>
      </c>
      <c r="F782" t="s">
        <v>159</v>
      </c>
      <c r="G782" t="s">
        <v>158</v>
      </c>
      <c r="H782" t="s">
        <v>135</v>
      </c>
      <c r="I782">
        <v>0</v>
      </c>
      <c r="P782">
        <v>0.96153846153846101</v>
      </c>
      <c r="Q782">
        <v>0</v>
      </c>
    </row>
    <row r="783" spans="1:17">
      <c r="A783" t="s">
        <v>122</v>
      </c>
      <c r="B783">
        <v>2021</v>
      </c>
      <c r="C783" t="s">
        <v>153</v>
      </c>
      <c r="D783" t="s">
        <v>1066</v>
      </c>
      <c r="E783" t="s">
        <v>170</v>
      </c>
      <c r="F783" t="s">
        <v>159</v>
      </c>
      <c r="G783" t="s">
        <v>158</v>
      </c>
      <c r="H783" t="s">
        <v>136</v>
      </c>
      <c r="I783">
        <v>0</v>
      </c>
      <c r="P783">
        <v>0.96153846153846101</v>
      </c>
      <c r="Q783">
        <v>0</v>
      </c>
    </row>
    <row r="784" spans="1:17">
      <c r="A784" t="s">
        <v>122</v>
      </c>
      <c r="B784">
        <v>2021</v>
      </c>
      <c r="C784" t="s">
        <v>153</v>
      </c>
      <c r="D784" t="s">
        <v>1066</v>
      </c>
      <c r="E784" t="s">
        <v>170</v>
      </c>
      <c r="F784" t="s">
        <v>126</v>
      </c>
      <c r="G784" t="s">
        <v>158</v>
      </c>
      <c r="H784" t="s">
        <v>132</v>
      </c>
      <c r="I784">
        <v>0</v>
      </c>
      <c r="P784">
        <v>0.96153846153846101</v>
      </c>
      <c r="Q784">
        <v>0</v>
      </c>
    </row>
    <row r="785" spans="1:17">
      <c r="A785" t="s">
        <v>122</v>
      </c>
      <c r="B785">
        <v>2021</v>
      </c>
      <c r="C785" t="s">
        <v>153</v>
      </c>
      <c r="D785" t="s">
        <v>1066</v>
      </c>
      <c r="E785" t="s">
        <v>170</v>
      </c>
      <c r="F785" t="s">
        <v>126</v>
      </c>
      <c r="G785" t="s">
        <v>158</v>
      </c>
      <c r="H785" t="s">
        <v>135</v>
      </c>
      <c r="I785">
        <v>0</v>
      </c>
      <c r="P785">
        <v>0.96153846153846101</v>
      </c>
      <c r="Q785">
        <v>0</v>
      </c>
    </row>
    <row r="786" spans="1:17">
      <c r="A786" t="s">
        <v>122</v>
      </c>
      <c r="B786">
        <v>2021</v>
      </c>
      <c r="C786" t="s">
        <v>153</v>
      </c>
      <c r="D786" t="s">
        <v>1066</v>
      </c>
      <c r="E786" t="s">
        <v>170</v>
      </c>
      <c r="F786" t="s">
        <v>126</v>
      </c>
      <c r="G786" t="s">
        <v>158</v>
      </c>
      <c r="H786" t="s">
        <v>136</v>
      </c>
      <c r="I786">
        <v>0</v>
      </c>
      <c r="P786">
        <v>0.96153846153846101</v>
      </c>
      <c r="Q786">
        <v>0</v>
      </c>
    </row>
    <row r="787" spans="1:17">
      <c r="A787" t="s">
        <v>122</v>
      </c>
      <c r="B787">
        <v>2021</v>
      </c>
      <c r="C787" t="s">
        <v>153</v>
      </c>
      <c r="D787" t="s">
        <v>1066</v>
      </c>
      <c r="E787" t="s">
        <v>170</v>
      </c>
      <c r="F787" t="s">
        <v>165</v>
      </c>
      <c r="G787" t="s">
        <v>158</v>
      </c>
      <c r="H787" t="s">
        <v>132</v>
      </c>
      <c r="I787">
        <v>0</v>
      </c>
      <c r="P787">
        <v>0.96153846153846101</v>
      </c>
      <c r="Q787">
        <v>0</v>
      </c>
    </row>
    <row r="788" spans="1:17">
      <c r="A788" t="s">
        <v>122</v>
      </c>
      <c r="B788">
        <v>2021</v>
      </c>
      <c r="C788" t="s">
        <v>153</v>
      </c>
      <c r="D788" t="s">
        <v>1066</v>
      </c>
      <c r="E788" t="s">
        <v>170</v>
      </c>
      <c r="F788" t="s">
        <v>165</v>
      </c>
      <c r="G788" t="s">
        <v>158</v>
      </c>
      <c r="H788" t="s">
        <v>135</v>
      </c>
      <c r="I788">
        <v>0</v>
      </c>
      <c r="P788">
        <v>0.96153846153846101</v>
      </c>
      <c r="Q788">
        <v>0</v>
      </c>
    </row>
    <row r="789" spans="1:17">
      <c r="A789" t="s">
        <v>122</v>
      </c>
      <c r="B789">
        <v>2021</v>
      </c>
      <c r="C789" t="s">
        <v>153</v>
      </c>
      <c r="D789" t="s">
        <v>1066</v>
      </c>
      <c r="E789" t="s">
        <v>170</v>
      </c>
      <c r="F789" t="s">
        <v>165</v>
      </c>
      <c r="G789" t="s">
        <v>158</v>
      </c>
      <c r="H789" t="s">
        <v>136</v>
      </c>
      <c r="I789">
        <v>0</v>
      </c>
      <c r="P789">
        <v>0.96153846153846101</v>
      </c>
      <c r="Q789">
        <v>0</v>
      </c>
    </row>
    <row r="790" spans="1:17">
      <c r="A790" t="s">
        <v>122</v>
      </c>
      <c r="B790">
        <v>2021</v>
      </c>
      <c r="C790" t="s">
        <v>153</v>
      </c>
      <c r="D790" t="s">
        <v>1066</v>
      </c>
      <c r="E790" t="s">
        <v>170</v>
      </c>
      <c r="F790" t="s">
        <v>166</v>
      </c>
      <c r="G790" t="s">
        <v>158</v>
      </c>
      <c r="H790" t="s">
        <v>132</v>
      </c>
      <c r="I790">
        <v>0</v>
      </c>
      <c r="P790">
        <v>0.96153846153846101</v>
      </c>
      <c r="Q790">
        <v>0</v>
      </c>
    </row>
    <row r="791" spans="1:17">
      <c r="A791" t="s">
        <v>122</v>
      </c>
      <c r="B791">
        <v>2021</v>
      </c>
      <c r="C791" t="s">
        <v>153</v>
      </c>
      <c r="D791" t="s">
        <v>1066</v>
      </c>
      <c r="E791" t="s">
        <v>170</v>
      </c>
      <c r="F791" t="s">
        <v>166</v>
      </c>
      <c r="G791" t="s">
        <v>158</v>
      </c>
      <c r="H791" t="s">
        <v>135</v>
      </c>
      <c r="I791">
        <v>0</v>
      </c>
      <c r="P791">
        <v>0.96153846153846101</v>
      </c>
      <c r="Q791">
        <v>0</v>
      </c>
    </row>
    <row r="792" spans="1:17">
      <c r="A792" t="s">
        <v>122</v>
      </c>
      <c r="B792">
        <v>2021</v>
      </c>
      <c r="C792" t="s">
        <v>153</v>
      </c>
      <c r="D792" t="s">
        <v>1066</v>
      </c>
      <c r="E792" t="s">
        <v>170</v>
      </c>
      <c r="F792" t="s">
        <v>166</v>
      </c>
      <c r="G792" t="s">
        <v>158</v>
      </c>
      <c r="H792" t="s">
        <v>136</v>
      </c>
      <c r="I792">
        <v>0</v>
      </c>
      <c r="P792">
        <v>0.96153846153846101</v>
      </c>
      <c r="Q792">
        <v>0</v>
      </c>
    </row>
    <row r="793" spans="1:17">
      <c r="A793" t="s">
        <v>122</v>
      </c>
      <c r="B793">
        <v>2021</v>
      </c>
      <c r="C793" t="s">
        <v>153</v>
      </c>
      <c r="D793" t="s">
        <v>1066</v>
      </c>
      <c r="E793" t="s">
        <v>170</v>
      </c>
      <c r="F793" t="s">
        <v>160</v>
      </c>
      <c r="G793" t="s">
        <v>158</v>
      </c>
      <c r="H793" t="s">
        <v>132</v>
      </c>
      <c r="I793">
        <v>0</v>
      </c>
      <c r="P793">
        <v>0.96153846153846101</v>
      </c>
      <c r="Q793">
        <v>0</v>
      </c>
    </row>
    <row r="794" spans="1:17">
      <c r="A794" t="s">
        <v>122</v>
      </c>
      <c r="B794">
        <v>2021</v>
      </c>
      <c r="C794" t="s">
        <v>153</v>
      </c>
      <c r="D794" t="s">
        <v>1066</v>
      </c>
      <c r="E794" t="s">
        <v>170</v>
      </c>
      <c r="F794" t="s">
        <v>160</v>
      </c>
      <c r="G794" t="s">
        <v>158</v>
      </c>
      <c r="H794" t="s">
        <v>135</v>
      </c>
      <c r="I794">
        <v>0</v>
      </c>
      <c r="P794">
        <v>0.96153846153846101</v>
      </c>
      <c r="Q794">
        <v>0</v>
      </c>
    </row>
    <row r="795" spans="1:17">
      <c r="A795" t="s">
        <v>122</v>
      </c>
      <c r="B795">
        <v>2021</v>
      </c>
      <c r="C795" t="s">
        <v>153</v>
      </c>
      <c r="D795" t="s">
        <v>1066</v>
      </c>
      <c r="E795" t="s">
        <v>170</v>
      </c>
      <c r="F795" t="s">
        <v>160</v>
      </c>
      <c r="G795" t="s">
        <v>158</v>
      </c>
      <c r="H795" t="s">
        <v>136</v>
      </c>
      <c r="I795">
        <v>0</v>
      </c>
      <c r="P795">
        <v>0.96153846153846101</v>
      </c>
      <c r="Q795">
        <v>0</v>
      </c>
    </row>
    <row r="796" spans="1:17">
      <c r="A796" t="s">
        <v>122</v>
      </c>
      <c r="B796">
        <v>2021</v>
      </c>
      <c r="C796" t="s">
        <v>154</v>
      </c>
      <c r="D796" t="s">
        <v>1066</v>
      </c>
      <c r="E796" t="s">
        <v>170</v>
      </c>
      <c r="F796" t="s">
        <v>164</v>
      </c>
      <c r="G796" t="s">
        <v>158</v>
      </c>
      <c r="H796" t="s">
        <v>132</v>
      </c>
      <c r="I796">
        <v>0</v>
      </c>
      <c r="P796">
        <v>0.96153846153846101</v>
      </c>
      <c r="Q796">
        <v>0</v>
      </c>
    </row>
    <row r="797" spans="1:17">
      <c r="A797" t="s">
        <v>122</v>
      </c>
      <c r="B797">
        <v>2021</v>
      </c>
      <c r="C797" t="s">
        <v>154</v>
      </c>
      <c r="D797" t="s">
        <v>1066</v>
      </c>
      <c r="E797" t="s">
        <v>170</v>
      </c>
      <c r="F797" t="s">
        <v>164</v>
      </c>
      <c r="G797" t="s">
        <v>158</v>
      </c>
      <c r="H797" t="s">
        <v>135</v>
      </c>
      <c r="I797">
        <v>0</v>
      </c>
      <c r="P797">
        <v>0.96153846153846101</v>
      </c>
      <c r="Q797">
        <v>0</v>
      </c>
    </row>
    <row r="798" spans="1:17">
      <c r="A798" t="s">
        <v>122</v>
      </c>
      <c r="B798">
        <v>2021</v>
      </c>
      <c r="C798" t="s">
        <v>154</v>
      </c>
      <c r="D798" t="s">
        <v>1066</v>
      </c>
      <c r="E798" t="s">
        <v>170</v>
      </c>
      <c r="F798" t="s">
        <v>164</v>
      </c>
      <c r="G798" t="s">
        <v>158</v>
      </c>
      <c r="H798" t="s">
        <v>136</v>
      </c>
      <c r="I798">
        <v>0</v>
      </c>
      <c r="P798">
        <v>0.96153846153846101</v>
      </c>
      <c r="Q798">
        <v>0</v>
      </c>
    </row>
    <row r="799" spans="1:17">
      <c r="A799" t="s">
        <v>122</v>
      </c>
      <c r="B799">
        <v>2021</v>
      </c>
      <c r="C799" t="s">
        <v>154</v>
      </c>
      <c r="D799" t="s">
        <v>1066</v>
      </c>
      <c r="E799" t="s">
        <v>170</v>
      </c>
      <c r="F799" t="s">
        <v>159</v>
      </c>
      <c r="G799" t="s">
        <v>158</v>
      </c>
      <c r="H799" t="s">
        <v>132</v>
      </c>
      <c r="I799">
        <v>0</v>
      </c>
      <c r="P799">
        <v>0.96153846153846101</v>
      </c>
      <c r="Q799">
        <v>0</v>
      </c>
    </row>
    <row r="800" spans="1:17">
      <c r="A800" t="s">
        <v>122</v>
      </c>
      <c r="B800">
        <v>2021</v>
      </c>
      <c r="C800" t="s">
        <v>154</v>
      </c>
      <c r="D800" t="s">
        <v>1066</v>
      </c>
      <c r="E800" t="s">
        <v>170</v>
      </c>
      <c r="F800" t="s">
        <v>159</v>
      </c>
      <c r="G800" t="s">
        <v>158</v>
      </c>
      <c r="H800" t="s">
        <v>135</v>
      </c>
      <c r="I800">
        <v>0</v>
      </c>
      <c r="P800">
        <v>0.96153846153846101</v>
      </c>
      <c r="Q800">
        <v>0</v>
      </c>
    </row>
    <row r="801" spans="1:17">
      <c r="A801" t="s">
        <v>122</v>
      </c>
      <c r="B801">
        <v>2021</v>
      </c>
      <c r="C801" t="s">
        <v>154</v>
      </c>
      <c r="D801" t="s">
        <v>1066</v>
      </c>
      <c r="E801" t="s">
        <v>170</v>
      </c>
      <c r="F801" t="s">
        <v>159</v>
      </c>
      <c r="G801" t="s">
        <v>158</v>
      </c>
      <c r="H801" t="s">
        <v>136</v>
      </c>
      <c r="I801">
        <v>0</v>
      </c>
      <c r="P801">
        <v>0.96153846153846101</v>
      </c>
      <c r="Q801">
        <v>0</v>
      </c>
    </row>
    <row r="802" spans="1:17">
      <c r="A802" t="s">
        <v>122</v>
      </c>
      <c r="B802">
        <v>2021</v>
      </c>
      <c r="C802" t="s">
        <v>154</v>
      </c>
      <c r="D802" t="s">
        <v>1066</v>
      </c>
      <c r="E802" t="s">
        <v>170</v>
      </c>
      <c r="F802" t="s">
        <v>126</v>
      </c>
      <c r="G802" t="s">
        <v>158</v>
      </c>
      <c r="H802" t="s">
        <v>132</v>
      </c>
      <c r="I802">
        <v>0</v>
      </c>
      <c r="P802">
        <v>0.96153846153846101</v>
      </c>
      <c r="Q802">
        <v>0</v>
      </c>
    </row>
    <row r="803" spans="1:17">
      <c r="A803" t="s">
        <v>122</v>
      </c>
      <c r="B803">
        <v>2021</v>
      </c>
      <c r="C803" t="s">
        <v>154</v>
      </c>
      <c r="D803" t="s">
        <v>1066</v>
      </c>
      <c r="E803" t="s">
        <v>170</v>
      </c>
      <c r="F803" t="s">
        <v>126</v>
      </c>
      <c r="G803" t="s">
        <v>158</v>
      </c>
      <c r="H803" t="s">
        <v>135</v>
      </c>
      <c r="I803">
        <v>0</v>
      </c>
      <c r="P803">
        <v>0.96153846153846101</v>
      </c>
      <c r="Q803">
        <v>0</v>
      </c>
    </row>
    <row r="804" spans="1:17">
      <c r="A804" t="s">
        <v>122</v>
      </c>
      <c r="B804">
        <v>2021</v>
      </c>
      <c r="C804" t="s">
        <v>154</v>
      </c>
      <c r="D804" t="s">
        <v>1066</v>
      </c>
      <c r="E804" t="s">
        <v>170</v>
      </c>
      <c r="F804" t="s">
        <v>126</v>
      </c>
      <c r="G804" t="s">
        <v>158</v>
      </c>
      <c r="H804" t="s">
        <v>136</v>
      </c>
      <c r="I804">
        <v>0</v>
      </c>
      <c r="P804">
        <v>0.96153846153846101</v>
      </c>
      <c r="Q804">
        <v>0</v>
      </c>
    </row>
    <row r="805" spans="1:17">
      <c r="A805" t="s">
        <v>122</v>
      </c>
      <c r="B805">
        <v>2021</v>
      </c>
      <c r="C805" t="s">
        <v>154</v>
      </c>
      <c r="D805" t="s">
        <v>1066</v>
      </c>
      <c r="E805" t="s">
        <v>170</v>
      </c>
      <c r="F805" t="s">
        <v>165</v>
      </c>
      <c r="G805" t="s">
        <v>158</v>
      </c>
      <c r="H805" t="s">
        <v>132</v>
      </c>
      <c r="I805">
        <v>0</v>
      </c>
      <c r="P805">
        <v>0.96153846153846101</v>
      </c>
      <c r="Q805">
        <v>0</v>
      </c>
    </row>
    <row r="806" spans="1:17">
      <c r="A806" t="s">
        <v>122</v>
      </c>
      <c r="B806">
        <v>2021</v>
      </c>
      <c r="C806" t="s">
        <v>154</v>
      </c>
      <c r="D806" t="s">
        <v>1066</v>
      </c>
      <c r="E806" t="s">
        <v>170</v>
      </c>
      <c r="F806" t="s">
        <v>165</v>
      </c>
      <c r="G806" t="s">
        <v>158</v>
      </c>
      <c r="H806" t="s">
        <v>135</v>
      </c>
      <c r="I806">
        <v>0</v>
      </c>
      <c r="P806">
        <v>0.96153846153846101</v>
      </c>
      <c r="Q806">
        <v>0</v>
      </c>
    </row>
    <row r="807" spans="1:17">
      <c r="A807" t="s">
        <v>122</v>
      </c>
      <c r="B807">
        <v>2021</v>
      </c>
      <c r="C807" t="s">
        <v>154</v>
      </c>
      <c r="D807" t="s">
        <v>1066</v>
      </c>
      <c r="E807" t="s">
        <v>170</v>
      </c>
      <c r="F807" t="s">
        <v>165</v>
      </c>
      <c r="G807" t="s">
        <v>158</v>
      </c>
      <c r="H807" t="s">
        <v>136</v>
      </c>
      <c r="I807">
        <v>0</v>
      </c>
      <c r="P807">
        <v>0.96153846153846101</v>
      </c>
      <c r="Q807">
        <v>0</v>
      </c>
    </row>
    <row r="808" spans="1:17">
      <c r="A808" t="s">
        <v>122</v>
      </c>
      <c r="B808">
        <v>2021</v>
      </c>
      <c r="C808" t="s">
        <v>154</v>
      </c>
      <c r="D808" t="s">
        <v>1066</v>
      </c>
      <c r="E808" t="s">
        <v>170</v>
      </c>
      <c r="F808" t="s">
        <v>166</v>
      </c>
      <c r="G808" t="s">
        <v>158</v>
      </c>
      <c r="H808" t="s">
        <v>132</v>
      </c>
      <c r="I808">
        <v>0</v>
      </c>
      <c r="P808">
        <v>0.96153846153846101</v>
      </c>
      <c r="Q808">
        <v>0</v>
      </c>
    </row>
    <row r="809" spans="1:17">
      <c r="A809" t="s">
        <v>122</v>
      </c>
      <c r="B809">
        <v>2021</v>
      </c>
      <c r="C809" t="s">
        <v>154</v>
      </c>
      <c r="D809" t="s">
        <v>1066</v>
      </c>
      <c r="E809" t="s">
        <v>170</v>
      </c>
      <c r="F809" t="s">
        <v>166</v>
      </c>
      <c r="G809" t="s">
        <v>158</v>
      </c>
      <c r="H809" t="s">
        <v>135</v>
      </c>
      <c r="I809">
        <v>0</v>
      </c>
      <c r="P809">
        <v>0.96153846153846101</v>
      </c>
      <c r="Q809">
        <v>0</v>
      </c>
    </row>
    <row r="810" spans="1:17">
      <c r="A810" t="s">
        <v>122</v>
      </c>
      <c r="B810">
        <v>2021</v>
      </c>
      <c r="C810" t="s">
        <v>154</v>
      </c>
      <c r="D810" t="s">
        <v>1066</v>
      </c>
      <c r="E810" t="s">
        <v>170</v>
      </c>
      <c r="F810" t="s">
        <v>166</v>
      </c>
      <c r="G810" t="s">
        <v>158</v>
      </c>
      <c r="H810" t="s">
        <v>136</v>
      </c>
      <c r="I810">
        <v>0</v>
      </c>
      <c r="P810">
        <v>0.96153846153846101</v>
      </c>
      <c r="Q810">
        <v>0</v>
      </c>
    </row>
    <row r="811" spans="1:17">
      <c r="A811" t="s">
        <v>122</v>
      </c>
      <c r="B811">
        <v>2021</v>
      </c>
      <c r="C811" t="s">
        <v>154</v>
      </c>
      <c r="D811" t="s">
        <v>1066</v>
      </c>
      <c r="E811" t="s">
        <v>170</v>
      </c>
      <c r="F811" t="s">
        <v>160</v>
      </c>
      <c r="G811" t="s">
        <v>158</v>
      </c>
      <c r="H811" t="s">
        <v>132</v>
      </c>
      <c r="I811">
        <v>0</v>
      </c>
      <c r="P811">
        <v>0.96153846153846101</v>
      </c>
      <c r="Q811">
        <v>0</v>
      </c>
    </row>
    <row r="812" spans="1:17">
      <c r="A812" t="s">
        <v>122</v>
      </c>
      <c r="B812">
        <v>2021</v>
      </c>
      <c r="C812" t="s">
        <v>154</v>
      </c>
      <c r="D812" t="s">
        <v>1066</v>
      </c>
      <c r="E812" t="s">
        <v>170</v>
      </c>
      <c r="F812" t="s">
        <v>160</v>
      </c>
      <c r="G812" t="s">
        <v>158</v>
      </c>
      <c r="H812" t="s">
        <v>135</v>
      </c>
      <c r="I812">
        <v>0</v>
      </c>
      <c r="P812">
        <v>0.96153846153846101</v>
      </c>
      <c r="Q812">
        <v>0</v>
      </c>
    </row>
    <row r="813" spans="1:17">
      <c r="A813" t="s">
        <v>122</v>
      </c>
      <c r="B813">
        <v>2021</v>
      </c>
      <c r="C813" t="s">
        <v>154</v>
      </c>
      <c r="D813" t="s">
        <v>1066</v>
      </c>
      <c r="E813" t="s">
        <v>170</v>
      </c>
      <c r="F813" t="s">
        <v>160</v>
      </c>
      <c r="G813" t="s">
        <v>158</v>
      </c>
      <c r="H813" t="s">
        <v>136</v>
      </c>
      <c r="I813">
        <v>0</v>
      </c>
      <c r="P813">
        <v>0.96153846153846101</v>
      </c>
      <c r="Q813">
        <v>0</v>
      </c>
    </row>
    <row r="814" spans="1:17">
      <c r="A814" t="s">
        <v>122</v>
      </c>
      <c r="B814">
        <v>2021</v>
      </c>
      <c r="C814" t="s">
        <v>155</v>
      </c>
      <c r="D814" t="s">
        <v>1066</v>
      </c>
      <c r="E814" t="s">
        <v>170</v>
      </c>
      <c r="F814" t="s">
        <v>164</v>
      </c>
      <c r="G814" t="s">
        <v>158</v>
      </c>
      <c r="H814" t="s">
        <v>132</v>
      </c>
      <c r="I814">
        <v>0</v>
      </c>
      <c r="P814">
        <v>0.96153846153846101</v>
      </c>
      <c r="Q814">
        <v>0</v>
      </c>
    </row>
    <row r="815" spans="1:17">
      <c r="A815" t="s">
        <v>122</v>
      </c>
      <c r="B815">
        <v>2021</v>
      </c>
      <c r="C815" t="s">
        <v>155</v>
      </c>
      <c r="D815" t="s">
        <v>1066</v>
      </c>
      <c r="E815" t="s">
        <v>170</v>
      </c>
      <c r="F815" t="s">
        <v>164</v>
      </c>
      <c r="G815" t="s">
        <v>158</v>
      </c>
      <c r="H815" t="s">
        <v>135</v>
      </c>
      <c r="I815">
        <v>0</v>
      </c>
      <c r="P815">
        <v>0.96153846153846101</v>
      </c>
      <c r="Q815">
        <v>0</v>
      </c>
    </row>
    <row r="816" spans="1:17">
      <c r="A816" t="s">
        <v>122</v>
      </c>
      <c r="B816">
        <v>2021</v>
      </c>
      <c r="C816" t="s">
        <v>155</v>
      </c>
      <c r="D816" t="s">
        <v>1066</v>
      </c>
      <c r="E816" t="s">
        <v>170</v>
      </c>
      <c r="F816" t="s">
        <v>164</v>
      </c>
      <c r="G816" t="s">
        <v>158</v>
      </c>
      <c r="H816" t="s">
        <v>136</v>
      </c>
      <c r="I816">
        <v>0</v>
      </c>
      <c r="P816">
        <v>0.96153846153846101</v>
      </c>
      <c r="Q816">
        <v>0</v>
      </c>
    </row>
    <row r="817" spans="1:17">
      <c r="A817" t="s">
        <v>122</v>
      </c>
      <c r="B817">
        <v>2021</v>
      </c>
      <c r="C817" t="s">
        <v>155</v>
      </c>
      <c r="D817" t="s">
        <v>1066</v>
      </c>
      <c r="E817" t="s">
        <v>170</v>
      </c>
      <c r="F817" t="s">
        <v>159</v>
      </c>
      <c r="G817" t="s">
        <v>158</v>
      </c>
      <c r="H817" t="s">
        <v>132</v>
      </c>
      <c r="I817">
        <v>0</v>
      </c>
      <c r="P817">
        <v>0.96153846153846101</v>
      </c>
      <c r="Q817">
        <v>0</v>
      </c>
    </row>
    <row r="818" spans="1:17">
      <c r="A818" t="s">
        <v>122</v>
      </c>
      <c r="B818">
        <v>2021</v>
      </c>
      <c r="C818" t="s">
        <v>155</v>
      </c>
      <c r="D818" t="s">
        <v>1066</v>
      </c>
      <c r="E818" t="s">
        <v>170</v>
      </c>
      <c r="F818" t="s">
        <v>159</v>
      </c>
      <c r="G818" t="s">
        <v>158</v>
      </c>
      <c r="H818" t="s">
        <v>135</v>
      </c>
      <c r="I818">
        <v>0</v>
      </c>
      <c r="P818">
        <v>0.96153846153846101</v>
      </c>
      <c r="Q818">
        <v>0</v>
      </c>
    </row>
    <row r="819" spans="1:17">
      <c r="A819" t="s">
        <v>122</v>
      </c>
      <c r="B819">
        <v>2021</v>
      </c>
      <c r="C819" t="s">
        <v>155</v>
      </c>
      <c r="D819" t="s">
        <v>1066</v>
      </c>
      <c r="E819" t="s">
        <v>170</v>
      </c>
      <c r="F819" t="s">
        <v>159</v>
      </c>
      <c r="G819" t="s">
        <v>158</v>
      </c>
      <c r="H819" t="s">
        <v>136</v>
      </c>
      <c r="I819">
        <v>0</v>
      </c>
      <c r="P819">
        <v>0.96153846153846101</v>
      </c>
      <c r="Q819">
        <v>0</v>
      </c>
    </row>
    <row r="820" spans="1:17">
      <c r="A820" t="s">
        <v>122</v>
      </c>
      <c r="B820">
        <v>2021</v>
      </c>
      <c r="C820" t="s">
        <v>155</v>
      </c>
      <c r="D820" t="s">
        <v>1066</v>
      </c>
      <c r="E820" t="s">
        <v>170</v>
      </c>
      <c r="F820" t="s">
        <v>126</v>
      </c>
      <c r="G820" t="s">
        <v>158</v>
      </c>
      <c r="H820" t="s">
        <v>132</v>
      </c>
      <c r="I820">
        <v>0</v>
      </c>
      <c r="P820">
        <v>0.96153846153846101</v>
      </c>
      <c r="Q820">
        <v>0</v>
      </c>
    </row>
    <row r="821" spans="1:17">
      <c r="A821" t="s">
        <v>122</v>
      </c>
      <c r="B821">
        <v>2021</v>
      </c>
      <c r="C821" t="s">
        <v>155</v>
      </c>
      <c r="D821" t="s">
        <v>1066</v>
      </c>
      <c r="E821" t="s">
        <v>170</v>
      </c>
      <c r="F821" t="s">
        <v>126</v>
      </c>
      <c r="G821" t="s">
        <v>158</v>
      </c>
      <c r="H821" t="s">
        <v>135</v>
      </c>
      <c r="I821">
        <v>0</v>
      </c>
      <c r="P821">
        <v>0.96153846153846101</v>
      </c>
      <c r="Q821">
        <v>0</v>
      </c>
    </row>
    <row r="822" spans="1:17">
      <c r="A822" t="s">
        <v>122</v>
      </c>
      <c r="B822">
        <v>2021</v>
      </c>
      <c r="C822" t="s">
        <v>155</v>
      </c>
      <c r="D822" t="s">
        <v>1066</v>
      </c>
      <c r="E822" t="s">
        <v>170</v>
      </c>
      <c r="F822" t="s">
        <v>126</v>
      </c>
      <c r="G822" t="s">
        <v>158</v>
      </c>
      <c r="H822" t="s">
        <v>136</v>
      </c>
      <c r="I822">
        <v>0</v>
      </c>
      <c r="P822">
        <v>0.96153846153846101</v>
      </c>
      <c r="Q822">
        <v>0</v>
      </c>
    </row>
    <row r="823" spans="1:17">
      <c r="A823" t="s">
        <v>122</v>
      </c>
      <c r="B823">
        <v>2021</v>
      </c>
      <c r="C823" t="s">
        <v>155</v>
      </c>
      <c r="D823" t="s">
        <v>1066</v>
      </c>
      <c r="E823" t="s">
        <v>170</v>
      </c>
      <c r="F823" t="s">
        <v>165</v>
      </c>
      <c r="G823" t="s">
        <v>158</v>
      </c>
      <c r="H823" t="s">
        <v>132</v>
      </c>
      <c r="I823">
        <v>0</v>
      </c>
      <c r="P823">
        <v>0.96153846153846101</v>
      </c>
      <c r="Q823">
        <v>0</v>
      </c>
    </row>
    <row r="824" spans="1:17">
      <c r="A824" t="s">
        <v>122</v>
      </c>
      <c r="B824">
        <v>2021</v>
      </c>
      <c r="C824" t="s">
        <v>155</v>
      </c>
      <c r="D824" t="s">
        <v>1066</v>
      </c>
      <c r="E824" t="s">
        <v>170</v>
      </c>
      <c r="F824" t="s">
        <v>165</v>
      </c>
      <c r="G824" t="s">
        <v>158</v>
      </c>
      <c r="H824" t="s">
        <v>135</v>
      </c>
      <c r="I824">
        <v>0</v>
      </c>
      <c r="P824">
        <v>0.96153846153846101</v>
      </c>
      <c r="Q824">
        <v>0</v>
      </c>
    </row>
    <row r="825" spans="1:17">
      <c r="A825" t="s">
        <v>122</v>
      </c>
      <c r="B825">
        <v>2021</v>
      </c>
      <c r="C825" t="s">
        <v>155</v>
      </c>
      <c r="D825" t="s">
        <v>1066</v>
      </c>
      <c r="E825" t="s">
        <v>170</v>
      </c>
      <c r="F825" t="s">
        <v>165</v>
      </c>
      <c r="G825" t="s">
        <v>158</v>
      </c>
      <c r="H825" t="s">
        <v>136</v>
      </c>
      <c r="I825">
        <v>0</v>
      </c>
      <c r="P825">
        <v>0.96153846153846101</v>
      </c>
      <c r="Q825">
        <v>0</v>
      </c>
    </row>
    <row r="826" spans="1:17">
      <c r="A826" t="s">
        <v>122</v>
      </c>
      <c r="B826">
        <v>2021</v>
      </c>
      <c r="C826" t="s">
        <v>155</v>
      </c>
      <c r="D826" t="s">
        <v>1066</v>
      </c>
      <c r="E826" t="s">
        <v>170</v>
      </c>
      <c r="F826" t="s">
        <v>166</v>
      </c>
      <c r="G826" t="s">
        <v>158</v>
      </c>
      <c r="H826" t="s">
        <v>132</v>
      </c>
      <c r="I826">
        <v>0</v>
      </c>
      <c r="P826">
        <v>0.96153846153846101</v>
      </c>
      <c r="Q826">
        <v>0</v>
      </c>
    </row>
    <row r="827" spans="1:17">
      <c r="A827" t="s">
        <v>122</v>
      </c>
      <c r="B827">
        <v>2021</v>
      </c>
      <c r="C827" t="s">
        <v>155</v>
      </c>
      <c r="D827" t="s">
        <v>1066</v>
      </c>
      <c r="E827" t="s">
        <v>170</v>
      </c>
      <c r="F827" t="s">
        <v>166</v>
      </c>
      <c r="G827" t="s">
        <v>158</v>
      </c>
      <c r="H827" t="s">
        <v>135</v>
      </c>
      <c r="I827">
        <v>0</v>
      </c>
      <c r="P827">
        <v>0.96153846153846101</v>
      </c>
      <c r="Q827">
        <v>0</v>
      </c>
    </row>
    <row r="828" spans="1:17">
      <c r="A828" t="s">
        <v>122</v>
      </c>
      <c r="B828">
        <v>2021</v>
      </c>
      <c r="C828" t="s">
        <v>155</v>
      </c>
      <c r="D828" t="s">
        <v>1066</v>
      </c>
      <c r="E828" t="s">
        <v>170</v>
      </c>
      <c r="F828" t="s">
        <v>166</v>
      </c>
      <c r="G828" t="s">
        <v>158</v>
      </c>
      <c r="H828" t="s">
        <v>136</v>
      </c>
      <c r="I828">
        <v>0</v>
      </c>
      <c r="P828">
        <v>0.96153846153846101</v>
      </c>
      <c r="Q828">
        <v>0</v>
      </c>
    </row>
    <row r="829" spans="1:17">
      <c r="A829" t="s">
        <v>122</v>
      </c>
      <c r="B829">
        <v>2021</v>
      </c>
      <c r="C829" t="s">
        <v>155</v>
      </c>
      <c r="D829" t="s">
        <v>1066</v>
      </c>
      <c r="E829" t="s">
        <v>170</v>
      </c>
      <c r="F829" t="s">
        <v>160</v>
      </c>
      <c r="G829" t="s">
        <v>158</v>
      </c>
      <c r="H829" t="s">
        <v>132</v>
      </c>
      <c r="I829">
        <v>0</v>
      </c>
      <c r="P829">
        <v>0.96153846153846101</v>
      </c>
      <c r="Q829">
        <v>0</v>
      </c>
    </row>
    <row r="830" spans="1:17">
      <c r="A830" t="s">
        <v>122</v>
      </c>
      <c r="B830">
        <v>2021</v>
      </c>
      <c r="C830" t="s">
        <v>155</v>
      </c>
      <c r="D830" t="s">
        <v>1066</v>
      </c>
      <c r="E830" t="s">
        <v>170</v>
      </c>
      <c r="F830" t="s">
        <v>160</v>
      </c>
      <c r="G830" t="s">
        <v>158</v>
      </c>
      <c r="H830" t="s">
        <v>135</v>
      </c>
      <c r="I830">
        <v>0</v>
      </c>
      <c r="P830">
        <v>0.96153846153846101</v>
      </c>
      <c r="Q830">
        <v>0</v>
      </c>
    </row>
    <row r="831" spans="1:17">
      <c r="A831" t="s">
        <v>122</v>
      </c>
      <c r="B831">
        <v>2021</v>
      </c>
      <c r="C831" t="s">
        <v>155</v>
      </c>
      <c r="D831" t="s">
        <v>1066</v>
      </c>
      <c r="E831" t="s">
        <v>170</v>
      </c>
      <c r="F831" t="s">
        <v>160</v>
      </c>
      <c r="G831" t="s">
        <v>158</v>
      </c>
      <c r="H831" t="s">
        <v>136</v>
      </c>
      <c r="I831">
        <v>0</v>
      </c>
      <c r="P831">
        <v>0.96153846153846101</v>
      </c>
      <c r="Q831">
        <v>0</v>
      </c>
    </row>
    <row r="832" spans="1:17">
      <c r="A832" t="s">
        <v>122</v>
      </c>
      <c r="B832">
        <v>2021</v>
      </c>
      <c r="C832" t="s">
        <v>138</v>
      </c>
      <c r="D832" t="s">
        <v>1064</v>
      </c>
      <c r="E832" t="s">
        <v>170</v>
      </c>
      <c r="F832" t="s">
        <v>164</v>
      </c>
      <c r="G832" t="s">
        <v>1065</v>
      </c>
      <c r="H832" t="s">
        <v>132</v>
      </c>
      <c r="I832">
        <v>0</v>
      </c>
      <c r="P832">
        <v>0.96153846153846101</v>
      </c>
      <c r="Q832">
        <v>0</v>
      </c>
    </row>
    <row r="833" spans="1:17">
      <c r="A833" t="s">
        <v>122</v>
      </c>
      <c r="B833">
        <v>2021</v>
      </c>
      <c r="C833" t="s">
        <v>138</v>
      </c>
      <c r="D833" t="s">
        <v>1064</v>
      </c>
      <c r="E833" t="s">
        <v>170</v>
      </c>
      <c r="F833" t="s">
        <v>164</v>
      </c>
      <c r="G833" t="s">
        <v>1065</v>
      </c>
      <c r="H833" t="s">
        <v>135</v>
      </c>
      <c r="I833">
        <v>0</v>
      </c>
      <c r="P833">
        <v>0.96153846153846101</v>
      </c>
      <c r="Q833">
        <v>0</v>
      </c>
    </row>
    <row r="834" spans="1:17">
      <c r="A834" t="s">
        <v>122</v>
      </c>
      <c r="B834">
        <v>2021</v>
      </c>
      <c r="C834" t="s">
        <v>138</v>
      </c>
      <c r="D834" t="s">
        <v>1064</v>
      </c>
      <c r="E834" t="s">
        <v>170</v>
      </c>
      <c r="F834" t="s">
        <v>164</v>
      </c>
      <c r="G834" t="s">
        <v>1065</v>
      </c>
      <c r="H834" t="s">
        <v>136</v>
      </c>
      <c r="I834">
        <v>0</v>
      </c>
      <c r="P834">
        <v>0.96153846153846101</v>
      </c>
      <c r="Q834">
        <v>0</v>
      </c>
    </row>
    <row r="835" spans="1:17">
      <c r="A835" t="s">
        <v>122</v>
      </c>
      <c r="B835">
        <v>2021</v>
      </c>
      <c r="C835" t="s">
        <v>138</v>
      </c>
      <c r="D835" t="s">
        <v>1064</v>
      </c>
      <c r="E835" t="s">
        <v>170</v>
      </c>
      <c r="F835" t="s">
        <v>159</v>
      </c>
      <c r="G835" t="s">
        <v>1065</v>
      </c>
      <c r="H835" t="s">
        <v>132</v>
      </c>
      <c r="I835">
        <v>0</v>
      </c>
      <c r="P835">
        <v>0.96153846153846101</v>
      </c>
      <c r="Q835">
        <v>0</v>
      </c>
    </row>
    <row r="836" spans="1:17">
      <c r="A836" t="s">
        <v>122</v>
      </c>
      <c r="B836">
        <v>2021</v>
      </c>
      <c r="C836" t="s">
        <v>138</v>
      </c>
      <c r="D836" t="s">
        <v>1064</v>
      </c>
      <c r="E836" t="s">
        <v>170</v>
      </c>
      <c r="F836" t="s">
        <v>159</v>
      </c>
      <c r="G836" t="s">
        <v>1065</v>
      </c>
      <c r="H836" t="s">
        <v>135</v>
      </c>
      <c r="I836">
        <v>0</v>
      </c>
      <c r="P836">
        <v>0.96153846153846101</v>
      </c>
      <c r="Q836">
        <v>0</v>
      </c>
    </row>
    <row r="837" spans="1:17">
      <c r="A837" t="s">
        <v>122</v>
      </c>
      <c r="B837">
        <v>2021</v>
      </c>
      <c r="C837" t="s">
        <v>138</v>
      </c>
      <c r="D837" t="s">
        <v>1064</v>
      </c>
      <c r="E837" t="s">
        <v>170</v>
      </c>
      <c r="F837" t="s">
        <v>159</v>
      </c>
      <c r="G837" t="s">
        <v>1065</v>
      </c>
      <c r="H837" t="s">
        <v>136</v>
      </c>
      <c r="I837">
        <v>0</v>
      </c>
      <c r="P837">
        <v>0.96153846153846101</v>
      </c>
      <c r="Q837">
        <v>0</v>
      </c>
    </row>
    <row r="838" spans="1:17">
      <c r="A838" t="s">
        <v>122</v>
      </c>
      <c r="B838">
        <v>2021</v>
      </c>
      <c r="C838" t="s">
        <v>138</v>
      </c>
      <c r="D838" t="s">
        <v>1064</v>
      </c>
      <c r="E838" t="s">
        <v>170</v>
      </c>
      <c r="F838" t="s">
        <v>126</v>
      </c>
      <c r="G838" t="s">
        <v>1065</v>
      </c>
      <c r="H838" t="s">
        <v>132</v>
      </c>
      <c r="I838">
        <v>0</v>
      </c>
      <c r="P838">
        <v>0.96153846153846101</v>
      </c>
      <c r="Q838">
        <v>0</v>
      </c>
    </row>
    <row r="839" spans="1:17">
      <c r="A839" t="s">
        <v>122</v>
      </c>
      <c r="B839">
        <v>2021</v>
      </c>
      <c r="C839" t="s">
        <v>138</v>
      </c>
      <c r="D839" t="s">
        <v>1064</v>
      </c>
      <c r="E839" t="s">
        <v>170</v>
      </c>
      <c r="F839" t="s">
        <v>126</v>
      </c>
      <c r="G839" t="s">
        <v>1065</v>
      </c>
      <c r="H839" t="s">
        <v>135</v>
      </c>
      <c r="I839">
        <v>0</v>
      </c>
      <c r="P839">
        <v>0.96153846153846101</v>
      </c>
      <c r="Q839">
        <v>0</v>
      </c>
    </row>
    <row r="840" spans="1:17">
      <c r="A840" t="s">
        <v>122</v>
      </c>
      <c r="B840">
        <v>2021</v>
      </c>
      <c r="C840" t="s">
        <v>138</v>
      </c>
      <c r="D840" t="s">
        <v>1064</v>
      </c>
      <c r="E840" t="s">
        <v>170</v>
      </c>
      <c r="F840" t="s">
        <v>126</v>
      </c>
      <c r="G840" t="s">
        <v>1065</v>
      </c>
      <c r="H840" t="s">
        <v>136</v>
      </c>
      <c r="I840">
        <v>691417.65302690899</v>
      </c>
      <c r="P840">
        <v>0.96153846153846101</v>
      </c>
      <c r="Q840">
        <v>664824.66637202702</v>
      </c>
    </row>
    <row r="841" spans="1:17">
      <c r="A841" t="s">
        <v>122</v>
      </c>
      <c r="B841">
        <v>2021</v>
      </c>
      <c r="C841" t="s">
        <v>138</v>
      </c>
      <c r="D841" t="s">
        <v>1064</v>
      </c>
      <c r="E841" t="s">
        <v>170</v>
      </c>
      <c r="F841" t="s">
        <v>165</v>
      </c>
      <c r="G841" t="s">
        <v>1065</v>
      </c>
      <c r="H841" t="s">
        <v>132</v>
      </c>
      <c r="I841">
        <v>0</v>
      </c>
      <c r="P841">
        <v>0.96153846153846101</v>
      </c>
      <c r="Q841">
        <v>0</v>
      </c>
    </row>
    <row r="842" spans="1:17">
      <c r="A842" t="s">
        <v>122</v>
      </c>
      <c r="B842">
        <v>2021</v>
      </c>
      <c r="C842" t="s">
        <v>138</v>
      </c>
      <c r="D842" t="s">
        <v>1064</v>
      </c>
      <c r="E842" t="s">
        <v>170</v>
      </c>
      <c r="F842" t="s">
        <v>165</v>
      </c>
      <c r="G842" t="s">
        <v>1065</v>
      </c>
      <c r="H842" t="s">
        <v>135</v>
      </c>
      <c r="I842">
        <v>0</v>
      </c>
      <c r="P842">
        <v>0.96153846153846101</v>
      </c>
      <c r="Q842">
        <v>0</v>
      </c>
    </row>
    <row r="843" spans="1:17">
      <c r="A843" t="s">
        <v>122</v>
      </c>
      <c r="B843">
        <v>2021</v>
      </c>
      <c r="C843" t="s">
        <v>138</v>
      </c>
      <c r="D843" t="s">
        <v>1064</v>
      </c>
      <c r="E843" t="s">
        <v>170</v>
      </c>
      <c r="F843" t="s">
        <v>165</v>
      </c>
      <c r="G843" t="s">
        <v>1065</v>
      </c>
      <c r="H843" t="s">
        <v>136</v>
      </c>
      <c r="I843">
        <v>0</v>
      </c>
      <c r="P843">
        <v>0.96153846153846101</v>
      </c>
      <c r="Q843">
        <v>0</v>
      </c>
    </row>
    <row r="844" spans="1:17">
      <c r="A844" t="s">
        <v>122</v>
      </c>
      <c r="B844">
        <v>2021</v>
      </c>
      <c r="C844" t="s">
        <v>138</v>
      </c>
      <c r="D844" t="s">
        <v>1064</v>
      </c>
      <c r="E844" t="s">
        <v>170</v>
      </c>
      <c r="F844" t="s">
        <v>166</v>
      </c>
      <c r="G844" t="s">
        <v>1065</v>
      </c>
      <c r="H844" t="s">
        <v>132</v>
      </c>
      <c r="I844">
        <v>0</v>
      </c>
      <c r="P844">
        <v>0.96153846153846101</v>
      </c>
      <c r="Q844">
        <v>0</v>
      </c>
    </row>
    <row r="845" spans="1:17">
      <c r="A845" t="s">
        <v>122</v>
      </c>
      <c r="B845">
        <v>2021</v>
      </c>
      <c r="C845" t="s">
        <v>138</v>
      </c>
      <c r="D845" t="s">
        <v>1064</v>
      </c>
      <c r="E845" t="s">
        <v>170</v>
      </c>
      <c r="F845" t="s">
        <v>166</v>
      </c>
      <c r="G845" t="s">
        <v>1065</v>
      </c>
      <c r="H845" t="s">
        <v>135</v>
      </c>
      <c r="I845">
        <v>0</v>
      </c>
      <c r="P845">
        <v>0.96153846153846101</v>
      </c>
      <c r="Q845">
        <v>0</v>
      </c>
    </row>
    <row r="846" spans="1:17">
      <c r="A846" t="s">
        <v>122</v>
      </c>
      <c r="B846">
        <v>2021</v>
      </c>
      <c r="C846" t="s">
        <v>138</v>
      </c>
      <c r="D846" t="s">
        <v>1064</v>
      </c>
      <c r="E846" t="s">
        <v>170</v>
      </c>
      <c r="F846" t="s">
        <v>166</v>
      </c>
      <c r="G846" t="s">
        <v>1065</v>
      </c>
      <c r="H846" t="s">
        <v>136</v>
      </c>
      <c r="I846">
        <v>0</v>
      </c>
      <c r="P846">
        <v>0.96153846153846101</v>
      </c>
      <c r="Q846">
        <v>0</v>
      </c>
    </row>
    <row r="847" spans="1:17">
      <c r="A847" t="s">
        <v>122</v>
      </c>
      <c r="B847">
        <v>2021</v>
      </c>
      <c r="C847" t="s">
        <v>138</v>
      </c>
      <c r="D847" t="s">
        <v>1064</v>
      </c>
      <c r="E847" t="s">
        <v>170</v>
      </c>
      <c r="F847" t="s">
        <v>160</v>
      </c>
      <c r="G847" t="s">
        <v>1065</v>
      </c>
      <c r="H847" t="s">
        <v>132</v>
      </c>
      <c r="I847">
        <v>0</v>
      </c>
      <c r="P847">
        <v>0.96153846153846101</v>
      </c>
      <c r="Q847">
        <v>0</v>
      </c>
    </row>
    <row r="848" spans="1:17">
      <c r="A848" t="s">
        <v>122</v>
      </c>
      <c r="B848">
        <v>2021</v>
      </c>
      <c r="C848" t="s">
        <v>138</v>
      </c>
      <c r="D848" t="s">
        <v>1064</v>
      </c>
      <c r="E848" t="s">
        <v>170</v>
      </c>
      <c r="F848" t="s">
        <v>160</v>
      </c>
      <c r="G848" t="s">
        <v>1065</v>
      </c>
      <c r="H848" t="s">
        <v>135</v>
      </c>
      <c r="I848">
        <v>0</v>
      </c>
      <c r="P848">
        <v>0.96153846153846101</v>
      </c>
      <c r="Q848">
        <v>0</v>
      </c>
    </row>
    <row r="849" spans="1:17">
      <c r="A849" t="s">
        <v>122</v>
      </c>
      <c r="B849">
        <v>2021</v>
      </c>
      <c r="C849" t="s">
        <v>138</v>
      </c>
      <c r="D849" t="s">
        <v>1064</v>
      </c>
      <c r="E849" t="s">
        <v>170</v>
      </c>
      <c r="F849" t="s">
        <v>160</v>
      </c>
      <c r="G849" t="s">
        <v>1065</v>
      </c>
      <c r="H849" t="s">
        <v>136</v>
      </c>
      <c r="I849">
        <v>0</v>
      </c>
      <c r="P849">
        <v>0.96153846153846101</v>
      </c>
      <c r="Q849">
        <v>0</v>
      </c>
    </row>
    <row r="850" spans="1:17">
      <c r="A850" t="s">
        <v>122</v>
      </c>
      <c r="B850">
        <v>2021</v>
      </c>
      <c r="C850" t="s">
        <v>21</v>
      </c>
      <c r="D850" t="s">
        <v>1067</v>
      </c>
      <c r="E850" t="s">
        <v>167</v>
      </c>
      <c r="F850" t="s">
        <v>164</v>
      </c>
      <c r="G850" t="s">
        <v>1068</v>
      </c>
      <c r="H850" t="s">
        <v>132</v>
      </c>
      <c r="I850">
        <v>0</v>
      </c>
      <c r="P850">
        <v>0.96153846153846101</v>
      </c>
      <c r="Q850">
        <v>0</v>
      </c>
    </row>
    <row r="851" spans="1:17">
      <c r="A851" t="s">
        <v>122</v>
      </c>
      <c r="B851">
        <v>2021</v>
      </c>
      <c r="C851" t="s">
        <v>21</v>
      </c>
      <c r="D851" t="s">
        <v>1067</v>
      </c>
      <c r="E851" t="s">
        <v>167</v>
      </c>
      <c r="F851" t="s">
        <v>164</v>
      </c>
      <c r="G851" t="s">
        <v>1068</v>
      </c>
      <c r="H851" t="s">
        <v>135</v>
      </c>
      <c r="I851">
        <v>0</v>
      </c>
      <c r="P851">
        <v>0.96153846153846101</v>
      </c>
      <c r="Q851">
        <v>0</v>
      </c>
    </row>
    <row r="852" spans="1:17">
      <c r="A852" t="s">
        <v>122</v>
      </c>
      <c r="B852">
        <v>2021</v>
      </c>
      <c r="C852" t="s">
        <v>21</v>
      </c>
      <c r="D852" t="s">
        <v>1067</v>
      </c>
      <c r="E852" t="s">
        <v>167</v>
      </c>
      <c r="F852" t="s">
        <v>164</v>
      </c>
      <c r="G852" t="s">
        <v>1068</v>
      </c>
      <c r="H852" t="s">
        <v>136</v>
      </c>
      <c r="I852">
        <v>0</v>
      </c>
      <c r="P852">
        <v>0.96153846153846101</v>
      </c>
      <c r="Q852">
        <v>0</v>
      </c>
    </row>
    <row r="853" spans="1:17">
      <c r="A853" t="s">
        <v>122</v>
      </c>
      <c r="B853">
        <v>2021</v>
      </c>
      <c r="C853" t="s">
        <v>21</v>
      </c>
      <c r="D853" t="s">
        <v>1067</v>
      </c>
      <c r="E853" t="s">
        <v>167</v>
      </c>
      <c r="F853" t="s">
        <v>159</v>
      </c>
      <c r="G853" t="s">
        <v>1068</v>
      </c>
      <c r="H853" t="s">
        <v>132</v>
      </c>
      <c r="I853">
        <v>0</v>
      </c>
      <c r="P853">
        <v>0.96153846153846101</v>
      </c>
      <c r="Q853">
        <v>0</v>
      </c>
    </row>
    <row r="854" spans="1:17">
      <c r="A854" t="s">
        <v>122</v>
      </c>
      <c r="B854">
        <v>2021</v>
      </c>
      <c r="C854" t="s">
        <v>21</v>
      </c>
      <c r="D854" t="s">
        <v>1067</v>
      </c>
      <c r="E854" t="s">
        <v>167</v>
      </c>
      <c r="F854" t="s">
        <v>159</v>
      </c>
      <c r="G854" t="s">
        <v>1068</v>
      </c>
      <c r="H854" t="s">
        <v>135</v>
      </c>
      <c r="I854">
        <v>0</v>
      </c>
      <c r="P854">
        <v>0.96153846153846101</v>
      </c>
      <c r="Q854">
        <v>0</v>
      </c>
    </row>
    <row r="855" spans="1:17">
      <c r="A855" t="s">
        <v>122</v>
      </c>
      <c r="B855">
        <v>2021</v>
      </c>
      <c r="C855" t="s">
        <v>21</v>
      </c>
      <c r="D855" t="s">
        <v>1067</v>
      </c>
      <c r="E855" t="s">
        <v>167</v>
      </c>
      <c r="F855" t="s">
        <v>159</v>
      </c>
      <c r="G855" t="s">
        <v>1068</v>
      </c>
      <c r="H855" t="s">
        <v>136</v>
      </c>
      <c r="I855">
        <v>0</v>
      </c>
      <c r="P855">
        <v>0.96153846153846101</v>
      </c>
      <c r="Q855">
        <v>0</v>
      </c>
    </row>
    <row r="856" spans="1:17">
      <c r="A856" t="s">
        <v>122</v>
      </c>
      <c r="B856">
        <v>2021</v>
      </c>
      <c r="C856" t="s">
        <v>21</v>
      </c>
      <c r="D856" t="s">
        <v>1067</v>
      </c>
      <c r="E856" t="s">
        <v>167</v>
      </c>
      <c r="F856" t="s">
        <v>126</v>
      </c>
      <c r="G856" t="s">
        <v>1068</v>
      </c>
      <c r="H856" t="s">
        <v>132</v>
      </c>
      <c r="I856">
        <v>0</v>
      </c>
      <c r="P856">
        <v>0.96153846153846101</v>
      </c>
      <c r="Q856">
        <v>0</v>
      </c>
    </row>
    <row r="857" spans="1:17">
      <c r="A857" t="s">
        <v>122</v>
      </c>
      <c r="B857">
        <v>2021</v>
      </c>
      <c r="C857" t="s">
        <v>21</v>
      </c>
      <c r="D857" t="s">
        <v>1067</v>
      </c>
      <c r="E857" t="s">
        <v>167</v>
      </c>
      <c r="F857" t="s">
        <v>126</v>
      </c>
      <c r="G857" t="s">
        <v>1068</v>
      </c>
      <c r="H857" t="s">
        <v>135</v>
      </c>
      <c r="I857">
        <v>0</v>
      </c>
      <c r="P857">
        <v>0.96153846153846101</v>
      </c>
      <c r="Q857">
        <v>0</v>
      </c>
    </row>
    <row r="858" spans="1:17">
      <c r="A858" t="s">
        <v>122</v>
      </c>
      <c r="B858">
        <v>2021</v>
      </c>
      <c r="C858" t="s">
        <v>21</v>
      </c>
      <c r="D858" t="s">
        <v>1067</v>
      </c>
      <c r="E858" t="s">
        <v>167</v>
      </c>
      <c r="F858" t="s">
        <v>126</v>
      </c>
      <c r="G858" t="s">
        <v>1068</v>
      </c>
      <c r="H858" t="s">
        <v>136</v>
      </c>
      <c r="I858">
        <v>0</v>
      </c>
      <c r="P858">
        <v>0.96153846153846101</v>
      </c>
      <c r="Q858">
        <v>0</v>
      </c>
    </row>
    <row r="859" spans="1:17">
      <c r="A859" t="s">
        <v>122</v>
      </c>
      <c r="B859">
        <v>2021</v>
      </c>
      <c r="C859" t="s">
        <v>21</v>
      </c>
      <c r="D859" t="s">
        <v>1067</v>
      </c>
      <c r="E859" t="s">
        <v>167</v>
      </c>
      <c r="F859" t="s">
        <v>165</v>
      </c>
      <c r="G859" t="s">
        <v>1068</v>
      </c>
      <c r="H859" t="s">
        <v>132</v>
      </c>
      <c r="I859">
        <v>0</v>
      </c>
      <c r="P859">
        <v>0.96153846153846101</v>
      </c>
      <c r="Q859">
        <v>0</v>
      </c>
    </row>
    <row r="860" spans="1:17">
      <c r="A860" t="s">
        <v>122</v>
      </c>
      <c r="B860">
        <v>2021</v>
      </c>
      <c r="C860" t="s">
        <v>21</v>
      </c>
      <c r="D860" t="s">
        <v>1067</v>
      </c>
      <c r="E860" t="s">
        <v>167</v>
      </c>
      <c r="F860" t="s">
        <v>165</v>
      </c>
      <c r="G860" t="s">
        <v>1068</v>
      </c>
      <c r="H860" t="s">
        <v>135</v>
      </c>
      <c r="I860">
        <v>0</v>
      </c>
      <c r="P860">
        <v>0.96153846153846101</v>
      </c>
      <c r="Q860">
        <v>0</v>
      </c>
    </row>
    <row r="861" spans="1:17">
      <c r="A861" t="s">
        <v>122</v>
      </c>
      <c r="B861">
        <v>2021</v>
      </c>
      <c r="C861" t="s">
        <v>21</v>
      </c>
      <c r="D861" t="s">
        <v>1067</v>
      </c>
      <c r="E861" t="s">
        <v>167</v>
      </c>
      <c r="F861" t="s">
        <v>165</v>
      </c>
      <c r="G861" t="s">
        <v>1068</v>
      </c>
      <c r="H861" t="s">
        <v>136</v>
      </c>
      <c r="I861">
        <v>0</v>
      </c>
      <c r="P861">
        <v>0.96153846153846101</v>
      </c>
      <c r="Q861">
        <v>0</v>
      </c>
    </row>
    <row r="862" spans="1:17">
      <c r="A862" t="s">
        <v>122</v>
      </c>
      <c r="B862">
        <v>2021</v>
      </c>
      <c r="C862" t="s">
        <v>21</v>
      </c>
      <c r="D862" t="s">
        <v>1067</v>
      </c>
      <c r="E862" t="s">
        <v>167</v>
      </c>
      <c r="F862" t="s">
        <v>166</v>
      </c>
      <c r="G862" t="s">
        <v>1068</v>
      </c>
      <c r="H862" t="s">
        <v>132</v>
      </c>
      <c r="I862">
        <v>0</v>
      </c>
      <c r="P862">
        <v>0.96153846153846101</v>
      </c>
      <c r="Q862">
        <v>0</v>
      </c>
    </row>
    <row r="863" spans="1:17">
      <c r="A863" t="s">
        <v>122</v>
      </c>
      <c r="B863">
        <v>2021</v>
      </c>
      <c r="C863" t="s">
        <v>21</v>
      </c>
      <c r="D863" t="s">
        <v>1067</v>
      </c>
      <c r="E863" t="s">
        <v>167</v>
      </c>
      <c r="F863" t="s">
        <v>166</v>
      </c>
      <c r="G863" t="s">
        <v>1068</v>
      </c>
      <c r="H863" t="s">
        <v>135</v>
      </c>
      <c r="I863">
        <v>0</v>
      </c>
      <c r="P863">
        <v>0.96153846153846101</v>
      </c>
      <c r="Q863">
        <v>0</v>
      </c>
    </row>
    <row r="864" spans="1:17">
      <c r="A864" t="s">
        <v>122</v>
      </c>
      <c r="B864">
        <v>2021</v>
      </c>
      <c r="C864" t="s">
        <v>21</v>
      </c>
      <c r="D864" t="s">
        <v>1067</v>
      </c>
      <c r="E864" t="s">
        <v>167</v>
      </c>
      <c r="F864" t="s">
        <v>166</v>
      </c>
      <c r="G864" t="s">
        <v>1068</v>
      </c>
      <c r="H864" t="s">
        <v>136</v>
      </c>
      <c r="I864">
        <v>0</v>
      </c>
      <c r="P864">
        <v>0.96153846153846101</v>
      </c>
      <c r="Q864">
        <v>0</v>
      </c>
    </row>
    <row r="865" spans="1:17">
      <c r="A865" t="s">
        <v>122</v>
      </c>
      <c r="B865">
        <v>2021</v>
      </c>
      <c r="C865" t="s">
        <v>21</v>
      </c>
      <c r="D865" t="s">
        <v>1067</v>
      </c>
      <c r="E865" t="s">
        <v>167</v>
      </c>
      <c r="F865" t="s">
        <v>160</v>
      </c>
      <c r="G865" t="s">
        <v>1068</v>
      </c>
      <c r="H865" t="s">
        <v>132</v>
      </c>
      <c r="I865">
        <v>0</v>
      </c>
      <c r="P865">
        <v>0.96153846153846101</v>
      </c>
      <c r="Q865">
        <v>0</v>
      </c>
    </row>
    <row r="866" spans="1:17">
      <c r="A866" t="s">
        <v>122</v>
      </c>
      <c r="B866">
        <v>2021</v>
      </c>
      <c r="C866" t="s">
        <v>21</v>
      </c>
      <c r="D866" t="s">
        <v>1067</v>
      </c>
      <c r="E866" t="s">
        <v>167</v>
      </c>
      <c r="F866" t="s">
        <v>160</v>
      </c>
      <c r="G866" t="s">
        <v>1068</v>
      </c>
      <c r="H866" t="s">
        <v>135</v>
      </c>
      <c r="I866">
        <v>0</v>
      </c>
      <c r="P866">
        <v>0.96153846153846101</v>
      </c>
      <c r="Q866">
        <v>0</v>
      </c>
    </row>
    <row r="867" spans="1:17">
      <c r="A867" t="s">
        <v>122</v>
      </c>
      <c r="B867">
        <v>2021</v>
      </c>
      <c r="C867" t="s">
        <v>21</v>
      </c>
      <c r="D867" t="s">
        <v>1067</v>
      </c>
      <c r="E867" t="s">
        <v>167</v>
      </c>
      <c r="F867" t="s">
        <v>160</v>
      </c>
      <c r="G867" t="s">
        <v>1068</v>
      </c>
      <c r="H867" t="s">
        <v>136</v>
      </c>
      <c r="I867">
        <v>0</v>
      </c>
      <c r="P867">
        <v>0.96153846153846101</v>
      </c>
      <c r="Q867">
        <v>0</v>
      </c>
    </row>
    <row r="868" spans="1:17">
      <c r="A868" t="s">
        <v>122</v>
      </c>
      <c r="B868">
        <v>2021</v>
      </c>
      <c r="C868" t="s">
        <v>22</v>
      </c>
      <c r="D868" t="s">
        <v>1067</v>
      </c>
      <c r="E868" t="s">
        <v>167</v>
      </c>
      <c r="F868" t="s">
        <v>164</v>
      </c>
      <c r="G868" t="s">
        <v>1068</v>
      </c>
      <c r="H868" t="s">
        <v>132</v>
      </c>
      <c r="I868">
        <v>0</v>
      </c>
      <c r="P868">
        <v>0.96153846153846101</v>
      </c>
      <c r="Q868">
        <v>0</v>
      </c>
    </row>
    <row r="869" spans="1:17">
      <c r="A869" t="s">
        <v>122</v>
      </c>
      <c r="B869">
        <v>2021</v>
      </c>
      <c r="C869" t="s">
        <v>22</v>
      </c>
      <c r="D869" t="s">
        <v>1067</v>
      </c>
      <c r="E869" t="s">
        <v>167</v>
      </c>
      <c r="F869" t="s">
        <v>164</v>
      </c>
      <c r="G869" t="s">
        <v>1068</v>
      </c>
      <c r="H869" t="s">
        <v>135</v>
      </c>
      <c r="I869">
        <v>0</v>
      </c>
      <c r="P869">
        <v>0.96153846153846101</v>
      </c>
      <c r="Q869">
        <v>0</v>
      </c>
    </row>
    <row r="870" spans="1:17">
      <c r="A870" t="s">
        <v>122</v>
      </c>
      <c r="B870">
        <v>2021</v>
      </c>
      <c r="C870" t="s">
        <v>22</v>
      </c>
      <c r="D870" t="s">
        <v>1067</v>
      </c>
      <c r="E870" t="s">
        <v>167</v>
      </c>
      <c r="F870" t="s">
        <v>164</v>
      </c>
      <c r="G870" t="s">
        <v>1068</v>
      </c>
      <c r="H870" t="s">
        <v>136</v>
      </c>
      <c r="I870">
        <v>0</v>
      </c>
      <c r="P870">
        <v>0.96153846153846101</v>
      </c>
      <c r="Q870">
        <v>0</v>
      </c>
    </row>
    <row r="871" spans="1:17">
      <c r="A871" t="s">
        <v>122</v>
      </c>
      <c r="B871">
        <v>2021</v>
      </c>
      <c r="C871" t="s">
        <v>22</v>
      </c>
      <c r="D871" t="s">
        <v>1067</v>
      </c>
      <c r="E871" t="s">
        <v>167</v>
      </c>
      <c r="F871" t="s">
        <v>159</v>
      </c>
      <c r="G871" t="s">
        <v>1068</v>
      </c>
      <c r="H871" t="s">
        <v>132</v>
      </c>
      <c r="I871">
        <v>0</v>
      </c>
      <c r="P871">
        <v>0.96153846153846101</v>
      </c>
      <c r="Q871">
        <v>0</v>
      </c>
    </row>
    <row r="872" spans="1:17">
      <c r="A872" t="s">
        <v>122</v>
      </c>
      <c r="B872">
        <v>2021</v>
      </c>
      <c r="C872" t="s">
        <v>22</v>
      </c>
      <c r="D872" t="s">
        <v>1067</v>
      </c>
      <c r="E872" t="s">
        <v>167</v>
      </c>
      <c r="F872" t="s">
        <v>159</v>
      </c>
      <c r="G872" t="s">
        <v>1068</v>
      </c>
      <c r="H872" t="s">
        <v>135</v>
      </c>
      <c r="I872">
        <v>0</v>
      </c>
      <c r="P872">
        <v>0.96153846153846101</v>
      </c>
      <c r="Q872">
        <v>0</v>
      </c>
    </row>
    <row r="873" spans="1:17">
      <c r="A873" t="s">
        <v>122</v>
      </c>
      <c r="B873">
        <v>2021</v>
      </c>
      <c r="C873" t="s">
        <v>22</v>
      </c>
      <c r="D873" t="s">
        <v>1067</v>
      </c>
      <c r="E873" t="s">
        <v>167</v>
      </c>
      <c r="F873" t="s">
        <v>159</v>
      </c>
      <c r="G873" t="s">
        <v>1068</v>
      </c>
      <c r="H873" t="s">
        <v>136</v>
      </c>
      <c r="I873">
        <v>0</v>
      </c>
      <c r="P873">
        <v>0.96153846153846101</v>
      </c>
      <c r="Q873">
        <v>0</v>
      </c>
    </row>
    <row r="874" spans="1:17">
      <c r="A874" t="s">
        <v>122</v>
      </c>
      <c r="B874">
        <v>2021</v>
      </c>
      <c r="C874" t="s">
        <v>22</v>
      </c>
      <c r="D874" t="s">
        <v>1067</v>
      </c>
      <c r="E874" t="s">
        <v>167</v>
      </c>
      <c r="F874" t="s">
        <v>126</v>
      </c>
      <c r="G874" t="s">
        <v>1068</v>
      </c>
      <c r="H874" t="s">
        <v>132</v>
      </c>
      <c r="I874">
        <v>0</v>
      </c>
      <c r="P874">
        <v>0.96153846153846101</v>
      </c>
      <c r="Q874">
        <v>0</v>
      </c>
    </row>
    <row r="875" spans="1:17">
      <c r="A875" t="s">
        <v>122</v>
      </c>
      <c r="B875">
        <v>2021</v>
      </c>
      <c r="C875" t="s">
        <v>22</v>
      </c>
      <c r="D875" t="s">
        <v>1067</v>
      </c>
      <c r="E875" t="s">
        <v>167</v>
      </c>
      <c r="F875" t="s">
        <v>126</v>
      </c>
      <c r="G875" t="s">
        <v>1068</v>
      </c>
      <c r="H875" t="s">
        <v>135</v>
      </c>
      <c r="I875">
        <v>0</v>
      </c>
      <c r="P875">
        <v>0.96153846153846101</v>
      </c>
      <c r="Q875">
        <v>0</v>
      </c>
    </row>
    <row r="876" spans="1:17">
      <c r="A876" t="s">
        <v>122</v>
      </c>
      <c r="B876">
        <v>2021</v>
      </c>
      <c r="C876" t="s">
        <v>22</v>
      </c>
      <c r="D876" t="s">
        <v>1067</v>
      </c>
      <c r="E876" t="s">
        <v>167</v>
      </c>
      <c r="F876" t="s">
        <v>126</v>
      </c>
      <c r="G876" t="s">
        <v>1068</v>
      </c>
      <c r="H876" t="s">
        <v>136</v>
      </c>
      <c r="I876">
        <v>0</v>
      </c>
      <c r="P876">
        <v>0.96153846153846101</v>
      </c>
      <c r="Q876">
        <v>0</v>
      </c>
    </row>
    <row r="877" spans="1:17">
      <c r="A877" t="s">
        <v>122</v>
      </c>
      <c r="B877">
        <v>2021</v>
      </c>
      <c r="C877" t="s">
        <v>22</v>
      </c>
      <c r="D877" t="s">
        <v>1067</v>
      </c>
      <c r="E877" t="s">
        <v>167</v>
      </c>
      <c r="F877" t="s">
        <v>165</v>
      </c>
      <c r="G877" t="s">
        <v>1068</v>
      </c>
      <c r="H877" t="s">
        <v>132</v>
      </c>
      <c r="I877">
        <v>0</v>
      </c>
      <c r="P877">
        <v>0.96153846153846101</v>
      </c>
      <c r="Q877">
        <v>0</v>
      </c>
    </row>
    <row r="878" spans="1:17">
      <c r="A878" t="s">
        <v>122</v>
      </c>
      <c r="B878">
        <v>2021</v>
      </c>
      <c r="C878" t="s">
        <v>22</v>
      </c>
      <c r="D878" t="s">
        <v>1067</v>
      </c>
      <c r="E878" t="s">
        <v>167</v>
      </c>
      <c r="F878" t="s">
        <v>165</v>
      </c>
      <c r="G878" t="s">
        <v>1068</v>
      </c>
      <c r="H878" t="s">
        <v>135</v>
      </c>
      <c r="I878">
        <v>0</v>
      </c>
      <c r="P878">
        <v>0.96153846153846101</v>
      </c>
      <c r="Q878">
        <v>0</v>
      </c>
    </row>
    <row r="879" spans="1:17">
      <c r="A879" t="s">
        <v>122</v>
      </c>
      <c r="B879">
        <v>2021</v>
      </c>
      <c r="C879" t="s">
        <v>22</v>
      </c>
      <c r="D879" t="s">
        <v>1067</v>
      </c>
      <c r="E879" t="s">
        <v>167</v>
      </c>
      <c r="F879" t="s">
        <v>165</v>
      </c>
      <c r="G879" t="s">
        <v>1068</v>
      </c>
      <c r="H879" t="s">
        <v>136</v>
      </c>
      <c r="I879">
        <v>0</v>
      </c>
      <c r="P879">
        <v>0.96153846153846101</v>
      </c>
      <c r="Q879">
        <v>0</v>
      </c>
    </row>
    <row r="880" spans="1:17">
      <c r="A880" t="s">
        <v>122</v>
      </c>
      <c r="B880">
        <v>2021</v>
      </c>
      <c r="C880" t="s">
        <v>22</v>
      </c>
      <c r="D880" t="s">
        <v>1067</v>
      </c>
      <c r="E880" t="s">
        <v>167</v>
      </c>
      <c r="F880" t="s">
        <v>166</v>
      </c>
      <c r="G880" t="s">
        <v>1068</v>
      </c>
      <c r="H880" t="s">
        <v>132</v>
      </c>
      <c r="I880">
        <v>0</v>
      </c>
      <c r="P880">
        <v>0.96153846153846101</v>
      </c>
      <c r="Q880">
        <v>0</v>
      </c>
    </row>
    <row r="881" spans="1:17">
      <c r="A881" t="s">
        <v>122</v>
      </c>
      <c r="B881">
        <v>2021</v>
      </c>
      <c r="C881" t="s">
        <v>22</v>
      </c>
      <c r="D881" t="s">
        <v>1067</v>
      </c>
      <c r="E881" t="s">
        <v>167</v>
      </c>
      <c r="F881" t="s">
        <v>166</v>
      </c>
      <c r="G881" t="s">
        <v>1068</v>
      </c>
      <c r="H881" t="s">
        <v>135</v>
      </c>
      <c r="I881">
        <v>0</v>
      </c>
      <c r="P881">
        <v>0.96153846153846101</v>
      </c>
      <c r="Q881">
        <v>0</v>
      </c>
    </row>
    <row r="882" spans="1:17">
      <c r="A882" t="s">
        <v>122</v>
      </c>
      <c r="B882">
        <v>2021</v>
      </c>
      <c r="C882" t="s">
        <v>22</v>
      </c>
      <c r="D882" t="s">
        <v>1067</v>
      </c>
      <c r="E882" t="s">
        <v>167</v>
      </c>
      <c r="F882" t="s">
        <v>166</v>
      </c>
      <c r="G882" t="s">
        <v>1068</v>
      </c>
      <c r="H882" t="s">
        <v>136</v>
      </c>
      <c r="I882">
        <v>0</v>
      </c>
      <c r="P882">
        <v>0.96153846153846101</v>
      </c>
      <c r="Q882">
        <v>0</v>
      </c>
    </row>
    <row r="883" spans="1:17">
      <c r="A883" t="s">
        <v>122</v>
      </c>
      <c r="B883">
        <v>2021</v>
      </c>
      <c r="C883" t="s">
        <v>22</v>
      </c>
      <c r="D883" t="s">
        <v>1067</v>
      </c>
      <c r="E883" t="s">
        <v>167</v>
      </c>
      <c r="F883" t="s">
        <v>160</v>
      </c>
      <c r="G883" t="s">
        <v>1068</v>
      </c>
      <c r="H883" t="s">
        <v>132</v>
      </c>
      <c r="I883">
        <v>0</v>
      </c>
      <c r="P883">
        <v>0.96153846153846101</v>
      </c>
      <c r="Q883">
        <v>0</v>
      </c>
    </row>
    <row r="884" spans="1:17">
      <c r="A884" t="s">
        <v>122</v>
      </c>
      <c r="B884">
        <v>2021</v>
      </c>
      <c r="C884" t="s">
        <v>22</v>
      </c>
      <c r="D884" t="s">
        <v>1067</v>
      </c>
      <c r="E884" t="s">
        <v>167</v>
      </c>
      <c r="F884" t="s">
        <v>160</v>
      </c>
      <c r="G884" t="s">
        <v>1068</v>
      </c>
      <c r="H884" t="s">
        <v>135</v>
      </c>
      <c r="I884">
        <v>0</v>
      </c>
      <c r="P884">
        <v>0.96153846153846101</v>
      </c>
      <c r="Q884">
        <v>0</v>
      </c>
    </row>
    <row r="885" spans="1:17">
      <c r="A885" t="s">
        <v>122</v>
      </c>
      <c r="B885">
        <v>2021</v>
      </c>
      <c r="C885" t="s">
        <v>22</v>
      </c>
      <c r="D885" t="s">
        <v>1067</v>
      </c>
      <c r="E885" t="s">
        <v>167</v>
      </c>
      <c r="F885" t="s">
        <v>160</v>
      </c>
      <c r="G885" t="s">
        <v>1068</v>
      </c>
      <c r="H885" t="s">
        <v>136</v>
      </c>
      <c r="I885">
        <v>0</v>
      </c>
      <c r="P885">
        <v>0.96153846153846101</v>
      </c>
      <c r="Q885">
        <v>0</v>
      </c>
    </row>
    <row r="886" spans="1:17">
      <c r="A886" t="s">
        <v>122</v>
      </c>
      <c r="B886">
        <v>2021</v>
      </c>
      <c r="C886" t="s">
        <v>24</v>
      </c>
      <c r="D886" t="s">
        <v>1067</v>
      </c>
      <c r="E886" t="s">
        <v>167</v>
      </c>
      <c r="F886" t="s">
        <v>164</v>
      </c>
      <c r="G886" t="s">
        <v>1068</v>
      </c>
      <c r="H886" t="s">
        <v>132</v>
      </c>
      <c r="I886">
        <v>0</v>
      </c>
      <c r="P886">
        <v>0.96153846153846101</v>
      </c>
      <c r="Q886">
        <v>0</v>
      </c>
    </row>
    <row r="887" spans="1:17">
      <c r="A887" t="s">
        <v>122</v>
      </c>
      <c r="B887">
        <v>2021</v>
      </c>
      <c r="C887" t="s">
        <v>24</v>
      </c>
      <c r="D887" t="s">
        <v>1067</v>
      </c>
      <c r="E887" t="s">
        <v>167</v>
      </c>
      <c r="F887" t="s">
        <v>164</v>
      </c>
      <c r="G887" t="s">
        <v>1068</v>
      </c>
      <c r="H887" t="s">
        <v>135</v>
      </c>
      <c r="I887">
        <v>0</v>
      </c>
      <c r="P887">
        <v>0.96153846153846101</v>
      </c>
      <c r="Q887">
        <v>0</v>
      </c>
    </row>
    <row r="888" spans="1:17">
      <c r="A888" t="s">
        <v>122</v>
      </c>
      <c r="B888">
        <v>2021</v>
      </c>
      <c r="C888" t="s">
        <v>24</v>
      </c>
      <c r="D888" t="s">
        <v>1067</v>
      </c>
      <c r="E888" t="s">
        <v>167</v>
      </c>
      <c r="F888" t="s">
        <v>164</v>
      </c>
      <c r="G888" t="s">
        <v>1068</v>
      </c>
      <c r="H888" t="s">
        <v>136</v>
      </c>
      <c r="I888">
        <v>0</v>
      </c>
      <c r="P888">
        <v>0.96153846153846101</v>
      </c>
      <c r="Q888">
        <v>0</v>
      </c>
    </row>
    <row r="889" spans="1:17">
      <c r="A889" t="s">
        <v>122</v>
      </c>
      <c r="B889">
        <v>2021</v>
      </c>
      <c r="C889" t="s">
        <v>24</v>
      </c>
      <c r="D889" t="s">
        <v>1067</v>
      </c>
      <c r="E889" t="s">
        <v>167</v>
      </c>
      <c r="F889" t="s">
        <v>159</v>
      </c>
      <c r="G889" t="s">
        <v>1068</v>
      </c>
      <c r="H889" t="s">
        <v>132</v>
      </c>
      <c r="I889">
        <v>0</v>
      </c>
      <c r="P889">
        <v>0.96153846153846101</v>
      </c>
      <c r="Q889">
        <v>0</v>
      </c>
    </row>
    <row r="890" spans="1:17">
      <c r="A890" t="s">
        <v>122</v>
      </c>
      <c r="B890">
        <v>2021</v>
      </c>
      <c r="C890" t="s">
        <v>24</v>
      </c>
      <c r="D890" t="s">
        <v>1067</v>
      </c>
      <c r="E890" t="s">
        <v>167</v>
      </c>
      <c r="F890" t="s">
        <v>159</v>
      </c>
      <c r="G890" t="s">
        <v>1068</v>
      </c>
      <c r="H890" t="s">
        <v>135</v>
      </c>
      <c r="I890">
        <v>0</v>
      </c>
      <c r="P890">
        <v>0.96153846153846101</v>
      </c>
      <c r="Q890">
        <v>0</v>
      </c>
    </row>
    <row r="891" spans="1:17">
      <c r="A891" t="s">
        <v>122</v>
      </c>
      <c r="B891">
        <v>2021</v>
      </c>
      <c r="C891" t="s">
        <v>24</v>
      </c>
      <c r="D891" t="s">
        <v>1067</v>
      </c>
      <c r="E891" t="s">
        <v>167</v>
      </c>
      <c r="F891" t="s">
        <v>159</v>
      </c>
      <c r="G891" t="s">
        <v>1068</v>
      </c>
      <c r="H891" t="s">
        <v>136</v>
      </c>
      <c r="I891">
        <v>0</v>
      </c>
      <c r="P891">
        <v>0.96153846153846101</v>
      </c>
      <c r="Q891">
        <v>0</v>
      </c>
    </row>
    <row r="892" spans="1:17">
      <c r="A892" t="s">
        <v>122</v>
      </c>
      <c r="B892">
        <v>2021</v>
      </c>
      <c r="C892" t="s">
        <v>24</v>
      </c>
      <c r="D892" t="s">
        <v>1067</v>
      </c>
      <c r="E892" t="s">
        <v>167</v>
      </c>
      <c r="F892" t="s">
        <v>126</v>
      </c>
      <c r="G892" t="s">
        <v>1068</v>
      </c>
      <c r="H892" t="s">
        <v>132</v>
      </c>
      <c r="I892">
        <v>0</v>
      </c>
      <c r="P892">
        <v>0.96153846153846101</v>
      </c>
      <c r="Q892">
        <v>0</v>
      </c>
    </row>
    <row r="893" spans="1:17">
      <c r="A893" t="s">
        <v>122</v>
      </c>
      <c r="B893">
        <v>2021</v>
      </c>
      <c r="C893" t="s">
        <v>24</v>
      </c>
      <c r="D893" t="s">
        <v>1067</v>
      </c>
      <c r="E893" t="s">
        <v>167</v>
      </c>
      <c r="F893" t="s">
        <v>126</v>
      </c>
      <c r="G893" t="s">
        <v>1068</v>
      </c>
      <c r="H893" t="s">
        <v>135</v>
      </c>
      <c r="I893">
        <v>0</v>
      </c>
      <c r="P893">
        <v>0.96153846153846101</v>
      </c>
      <c r="Q893">
        <v>0</v>
      </c>
    </row>
    <row r="894" spans="1:17">
      <c r="A894" t="s">
        <v>122</v>
      </c>
      <c r="B894">
        <v>2021</v>
      </c>
      <c r="C894" t="s">
        <v>24</v>
      </c>
      <c r="D894" t="s">
        <v>1067</v>
      </c>
      <c r="E894" t="s">
        <v>167</v>
      </c>
      <c r="F894" t="s">
        <v>126</v>
      </c>
      <c r="G894" t="s">
        <v>1068</v>
      </c>
      <c r="H894" t="s">
        <v>136</v>
      </c>
      <c r="I894">
        <v>0</v>
      </c>
      <c r="P894">
        <v>0.96153846153846101</v>
      </c>
      <c r="Q894">
        <v>0</v>
      </c>
    </row>
    <row r="895" spans="1:17">
      <c r="A895" t="s">
        <v>122</v>
      </c>
      <c r="B895">
        <v>2021</v>
      </c>
      <c r="C895" t="s">
        <v>24</v>
      </c>
      <c r="D895" t="s">
        <v>1067</v>
      </c>
      <c r="E895" t="s">
        <v>167</v>
      </c>
      <c r="F895" t="s">
        <v>165</v>
      </c>
      <c r="G895" t="s">
        <v>1068</v>
      </c>
      <c r="H895" t="s">
        <v>132</v>
      </c>
      <c r="I895">
        <v>0</v>
      </c>
      <c r="P895">
        <v>0.96153846153846101</v>
      </c>
      <c r="Q895">
        <v>0</v>
      </c>
    </row>
    <row r="896" spans="1:17">
      <c r="A896" t="s">
        <v>122</v>
      </c>
      <c r="B896">
        <v>2021</v>
      </c>
      <c r="C896" t="s">
        <v>24</v>
      </c>
      <c r="D896" t="s">
        <v>1067</v>
      </c>
      <c r="E896" t="s">
        <v>167</v>
      </c>
      <c r="F896" t="s">
        <v>165</v>
      </c>
      <c r="G896" t="s">
        <v>1068</v>
      </c>
      <c r="H896" t="s">
        <v>135</v>
      </c>
      <c r="I896">
        <v>0</v>
      </c>
      <c r="P896">
        <v>0.96153846153846101</v>
      </c>
      <c r="Q896">
        <v>0</v>
      </c>
    </row>
    <row r="897" spans="1:17">
      <c r="A897" t="s">
        <v>122</v>
      </c>
      <c r="B897">
        <v>2021</v>
      </c>
      <c r="C897" t="s">
        <v>24</v>
      </c>
      <c r="D897" t="s">
        <v>1067</v>
      </c>
      <c r="E897" t="s">
        <v>167</v>
      </c>
      <c r="F897" t="s">
        <v>165</v>
      </c>
      <c r="G897" t="s">
        <v>1068</v>
      </c>
      <c r="H897" t="s">
        <v>136</v>
      </c>
      <c r="I897">
        <v>0</v>
      </c>
      <c r="P897">
        <v>0.96153846153846101</v>
      </c>
      <c r="Q897">
        <v>0</v>
      </c>
    </row>
    <row r="898" spans="1:17">
      <c r="A898" t="s">
        <v>122</v>
      </c>
      <c r="B898">
        <v>2021</v>
      </c>
      <c r="C898" t="s">
        <v>24</v>
      </c>
      <c r="D898" t="s">
        <v>1067</v>
      </c>
      <c r="E898" t="s">
        <v>167</v>
      </c>
      <c r="F898" t="s">
        <v>166</v>
      </c>
      <c r="G898" t="s">
        <v>1068</v>
      </c>
      <c r="H898" t="s">
        <v>132</v>
      </c>
      <c r="I898">
        <v>0</v>
      </c>
      <c r="P898">
        <v>0.96153846153846101</v>
      </c>
      <c r="Q898">
        <v>0</v>
      </c>
    </row>
    <row r="899" spans="1:17">
      <c r="A899" t="s">
        <v>122</v>
      </c>
      <c r="B899">
        <v>2021</v>
      </c>
      <c r="C899" t="s">
        <v>24</v>
      </c>
      <c r="D899" t="s">
        <v>1067</v>
      </c>
      <c r="E899" t="s">
        <v>167</v>
      </c>
      <c r="F899" t="s">
        <v>166</v>
      </c>
      <c r="G899" t="s">
        <v>1068</v>
      </c>
      <c r="H899" t="s">
        <v>135</v>
      </c>
      <c r="I899">
        <v>0</v>
      </c>
      <c r="P899">
        <v>0.96153846153846101</v>
      </c>
      <c r="Q899">
        <v>0</v>
      </c>
    </row>
    <row r="900" spans="1:17">
      <c r="A900" t="s">
        <v>122</v>
      </c>
      <c r="B900">
        <v>2021</v>
      </c>
      <c r="C900" t="s">
        <v>24</v>
      </c>
      <c r="D900" t="s">
        <v>1067</v>
      </c>
      <c r="E900" t="s">
        <v>167</v>
      </c>
      <c r="F900" t="s">
        <v>166</v>
      </c>
      <c r="G900" t="s">
        <v>1068</v>
      </c>
      <c r="H900" t="s">
        <v>136</v>
      </c>
      <c r="I900">
        <v>0</v>
      </c>
      <c r="P900">
        <v>0.96153846153846101</v>
      </c>
      <c r="Q900">
        <v>0</v>
      </c>
    </row>
    <row r="901" spans="1:17">
      <c r="A901" t="s">
        <v>122</v>
      </c>
      <c r="B901">
        <v>2021</v>
      </c>
      <c r="C901" t="s">
        <v>24</v>
      </c>
      <c r="D901" t="s">
        <v>1067</v>
      </c>
      <c r="E901" t="s">
        <v>167</v>
      </c>
      <c r="F901" t="s">
        <v>160</v>
      </c>
      <c r="G901" t="s">
        <v>1068</v>
      </c>
      <c r="H901" t="s">
        <v>132</v>
      </c>
      <c r="I901">
        <v>0</v>
      </c>
      <c r="P901">
        <v>0.96153846153846101</v>
      </c>
      <c r="Q901">
        <v>0</v>
      </c>
    </row>
    <row r="902" spans="1:17">
      <c r="A902" t="s">
        <v>122</v>
      </c>
      <c r="B902">
        <v>2021</v>
      </c>
      <c r="C902" t="s">
        <v>24</v>
      </c>
      <c r="D902" t="s">
        <v>1067</v>
      </c>
      <c r="E902" t="s">
        <v>167</v>
      </c>
      <c r="F902" t="s">
        <v>160</v>
      </c>
      <c r="G902" t="s">
        <v>1068</v>
      </c>
      <c r="H902" t="s">
        <v>135</v>
      </c>
      <c r="I902">
        <v>0</v>
      </c>
      <c r="P902">
        <v>0.96153846153846101</v>
      </c>
      <c r="Q902">
        <v>0</v>
      </c>
    </row>
    <row r="903" spans="1:17">
      <c r="A903" t="s">
        <v>122</v>
      </c>
      <c r="B903">
        <v>2021</v>
      </c>
      <c r="C903" t="s">
        <v>24</v>
      </c>
      <c r="D903" t="s">
        <v>1067</v>
      </c>
      <c r="E903" t="s">
        <v>167</v>
      </c>
      <c r="F903" t="s">
        <v>160</v>
      </c>
      <c r="G903" t="s">
        <v>1068</v>
      </c>
      <c r="H903" t="s">
        <v>136</v>
      </c>
      <c r="I903">
        <v>0</v>
      </c>
      <c r="P903">
        <v>0.96153846153846101</v>
      </c>
      <c r="Q903">
        <v>0</v>
      </c>
    </row>
    <row r="904" spans="1:17">
      <c r="A904" t="s">
        <v>122</v>
      </c>
      <c r="B904">
        <v>2021</v>
      </c>
      <c r="C904" t="s">
        <v>14</v>
      </c>
      <c r="D904" t="s">
        <v>1062</v>
      </c>
      <c r="E904" t="s">
        <v>162</v>
      </c>
      <c r="F904" t="s">
        <v>164</v>
      </c>
      <c r="G904" t="s">
        <v>1063</v>
      </c>
      <c r="H904" t="s">
        <v>132</v>
      </c>
      <c r="I904">
        <v>0</v>
      </c>
      <c r="P904">
        <v>0.96153846153846101</v>
      </c>
      <c r="Q904">
        <v>0</v>
      </c>
    </row>
    <row r="905" spans="1:17">
      <c r="A905" t="s">
        <v>122</v>
      </c>
      <c r="B905">
        <v>2021</v>
      </c>
      <c r="C905" t="s">
        <v>14</v>
      </c>
      <c r="D905" t="s">
        <v>1062</v>
      </c>
      <c r="E905" t="s">
        <v>162</v>
      </c>
      <c r="F905" t="s">
        <v>164</v>
      </c>
      <c r="G905" t="s">
        <v>1063</v>
      </c>
      <c r="H905" t="s">
        <v>135</v>
      </c>
      <c r="I905">
        <v>0</v>
      </c>
      <c r="P905">
        <v>0.96153846153846101</v>
      </c>
      <c r="Q905">
        <v>0</v>
      </c>
    </row>
    <row r="906" spans="1:17">
      <c r="A906" t="s">
        <v>122</v>
      </c>
      <c r="B906">
        <v>2021</v>
      </c>
      <c r="C906" t="s">
        <v>14</v>
      </c>
      <c r="D906" t="s">
        <v>1062</v>
      </c>
      <c r="E906" t="s">
        <v>162</v>
      </c>
      <c r="F906" t="s">
        <v>164</v>
      </c>
      <c r="G906" t="s">
        <v>1063</v>
      </c>
      <c r="H906" t="s">
        <v>136</v>
      </c>
      <c r="I906">
        <v>0</v>
      </c>
      <c r="P906">
        <v>0.96153846153846101</v>
      </c>
      <c r="Q906">
        <v>0</v>
      </c>
    </row>
    <row r="907" spans="1:17">
      <c r="A907" t="s">
        <v>122</v>
      </c>
      <c r="B907">
        <v>2021</v>
      </c>
      <c r="C907" t="s">
        <v>14</v>
      </c>
      <c r="D907" t="s">
        <v>1062</v>
      </c>
      <c r="E907" t="s">
        <v>162</v>
      </c>
      <c r="F907" t="s">
        <v>159</v>
      </c>
      <c r="G907" t="s">
        <v>1063</v>
      </c>
      <c r="H907" t="s">
        <v>132</v>
      </c>
      <c r="I907">
        <v>0</v>
      </c>
      <c r="P907">
        <v>0.96153846153846101</v>
      </c>
      <c r="Q907">
        <v>0</v>
      </c>
    </row>
    <row r="908" spans="1:17">
      <c r="A908" t="s">
        <v>122</v>
      </c>
      <c r="B908">
        <v>2021</v>
      </c>
      <c r="C908" t="s">
        <v>14</v>
      </c>
      <c r="D908" t="s">
        <v>1062</v>
      </c>
      <c r="E908" t="s">
        <v>162</v>
      </c>
      <c r="F908" t="s">
        <v>159</v>
      </c>
      <c r="G908" t="s">
        <v>1063</v>
      </c>
      <c r="H908" t="s">
        <v>135</v>
      </c>
      <c r="I908">
        <v>0</v>
      </c>
      <c r="P908">
        <v>0.96153846153846101</v>
      </c>
      <c r="Q908">
        <v>0</v>
      </c>
    </row>
    <row r="909" spans="1:17">
      <c r="A909" t="s">
        <v>122</v>
      </c>
      <c r="B909">
        <v>2021</v>
      </c>
      <c r="C909" t="s">
        <v>14</v>
      </c>
      <c r="D909" t="s">
        <v>1062</v>
      </c>
      <c r="E909" t="s">
        <v>162</v>
      </c>
      <c r="F909" t="s">
        <v>159</v>
      </c>
      <c r="G909" t="s">
        <v>1063</v>
      </c>
      <c r="H909" t="s">
        <v>136</v>
      </c>
      <c r="I909">
        <v>0</v>
      </c>
      <c r="P909">
        <v>0.96153846153846101</v>
      </c>
      <c r="Q909">
        <v>0</v>
      </c>
    </row>
    <row r="910" spans="1:17">
      <c r="A910" t="s">
        <v>122</v>
      </c>
      <c r="B910">
        <v>2021</v>
      </c>
      <c r="C910" t="s">
        <v>14</v>
      </c>
      <c r="D910" t="s">
        <v>1062</v>
      </c>
      <c r="E910" t="s">
        <v>162</v>
      </c>
      <c r="F910" t="s">
        <v>126</v>
      </c>
      <c r="G910" t="s">
        <v>1063</v>
      </c>
      <c r="H910" t="s">
        <v>132</v>
      </c>
      <c r="I910">
        <v>0</v>
      </c>
      <c r="P910">
        <v>0.96153846153846101</v>
      </c>
      <c r="Q910">
        <v>0</v>
      </c>
    </row>
    <row r="911" spans="1:17">
      <c r="A911" t="s">
        <v>122</v>
      </c>
      <c r="B911">
        <v>2021</v>
      </c>
      <c r="C911" t="s">
        <v>14</v>
      </c>
      <c r="D911" t="s">
        <v>1062</v>
      </c>
      <c r="E911" t="s">
        <v>162</v>
      </c>
      <c r="F911" t="s">
        <v>126</v>
      </c>
      <c r="G911" t="s">
        <v>1063</v>
      </c>
      <c r="H911" t="s">
        <v>135</v>
      </c>
      <c r="I911">
        <v>0</v>
      </c>
      <c r="P911">
        <v>0.96153846153846101</v>
      </c>
      <c r="Q911">
        <v>0</v>
      </c>
    </row>
    <row r="912" spans="1:17">
      <c r="A912" t="s">
        <v>122</v>
      </c>
      <c r="B912">
        <v>2021</v>
      </c>
      <c r="C912" t="s">
        <v>14</v>
      </c>
      <c r="D912" t="s">
        <v>1062</v>
      </c>
      <c r="E912" t="s">
        <v>162</v>
      </c>
      <c r="F912" t="s">
        <v>126</v>
      </c>
      <c r="G912" t="s">
        <v>1063</v>
      </c>
      <c r="H912" t="s">
        <v>136</v>
      </c>
      <c r="I912">
        <v>0</v>
      </c>
      <c r="P912">
        <v>0.96153846153846101</v>
      </c>
      <c r="Q912">
        <v>0</v>
      </c>
    </row>
    <row r="913" spans="1:17">
      <c r="A913" t="s">
        <v>122</v>
      </c>
      <c r="B913">
        <v>2021</v>
      </c>
      <c r="C913" t="s">
        <v>14</v>
      </c>
      <c r="D913" t="s">
        <v>1062</v>
      </c>
      <c r="E913" t="s">
        <v>162</v>
      </c>
      <c r="F913" t="s">
        <v>165</v>
      </c>
      <c r="G913" t="s">
        <v>1063</v>
      </c>
      <c r="H913" t="s">
        <v>132</v>
      </c>
      <c r="I913">
        <v>0</v>
      </c>
      <c r="P913">
        <v>0.96153846153846101</v>
      </c>
      <c r="Q913">
        <v>0</v>
      </c>
    </row>
    <row r="914" spans="1:17">
      <c r="A914" t="s">
        <v>122</v>
      </c>
      <c r="B914">
        <v>2021</v>
      </c>
      <c r="C914" t="s">
        <v>14</v>
      </c>
      <c r="D914" t="s">
        <v>1062</v>
      </c>
      <c r="E914" t="s">
        <v>162</v>
      </c>
      <c r="F914" t="s">
        <v>165</v>
      </c>
      <c r="G914" t="s">
        <v>1063</v>
      </c>
      <c r="H914" t="s">
        <v>135</v>
      </c>
      <c r="I914">
        <v>0</v>
      </c>
      <c r="P914">
        <v>0.96153846153846101</v>
      </c>
      <c r="Q914">
        <v>0</v>
      </c>
    </row>
    <row r="915" spans="1:17">
      <c r="A915" t="s">
        <v>122</v>
      </c>
      <c r="B915">
        <v>2021</v>
      </c>
      <c r="C915" t="s">
        <v>14</v>
      </c>
      <c r="D915" t="s">
        <v>1062</v>
      </c>
      <c r="E915" t="s">
        <v>162</v>
      </c>
      <c r="F915" t="s">
        <v>165</v>
      </c>
      <c r="G915" t="s">
        <v>1063</v>
      </c>
      <c r="H915" t="s">
        <v>136</v>
      </c>
      <c r="I915">
        <v>0</v>
      </c>
      <c r="P915">
        <v>0.96153846153846101</v>
      </c>
      <c r="Q915">
        <v>0</v>
      </c>
    </row>
    <row r="916" spans="1:17">
      <c r="A916" t="s">
        <v>122</v>
      </c>
      <c r="B916">
        <v>2021</v>
      </c>
      <c r="C916" t="s">
        <v>14</v>
      </c>
      <c r="D916" t="s">
        <v>1062</v>
      </c>
      <c r="E916" t="s">
        <v>162</v>
      </c>
      <c r="F916" t="s">
        <v>166</v>
      </c>
      <c r="G916" t="s">
        <v>1063</v>
      </c>
      <c r="H916" t="s">
        <v>132</v>
      </c>
      <c r="I916">
        <v>0</v>
      </c>
      <c r="P916">
        <v>0.96153846153846101</v>
      </c>
      <c r="Q916">
        <v>0</v>
      </c>
    </row>
    <row r="917" spans="1:17">
      <c r="A917" t="s">
        <v>122</v>
      </c>
      <c r="B917">
        <v>2021</v>
      </c>
      <c r="C917" t="s">
        <v>14</v>
      </c>
      <c r="D917" t="s">
        <v>1062</v>
      </c>
      <c r="E917" t="s">
        <v>162</v>
      </c>
      <c r="F917" t="s">
        <v>166</v>
      </c>
      <c r="G917" t="s">
        <v>1063</v>
      </c>
      <c r="H917" t="s">
        <v>135</v>
      </c>
      <c r="I917">
        <v>0</v>
      </c>
      <c r="P917">
        <v>0.96153846153846101</v>
      </c>
      <c r="Q917">
        <v>0</v>
      </c>
    </row>
    <row r="918" spans="1:17">
      <c r="A918" t="s">
        <v>122</v>
      </c>
      <c r="B918">
        <v>2021</v>
      </c>
      <c r="C918" t="s">
        <v>14</v>
      </c>
      <c r="D918" t="s">
        <v>1062</v>
      </c>
      <c r="E918" t="s">
        <v>162</v>
      </c>
      <c r="F918" t="s">
        <v>166</v>
      </c>
      <c r="G918" t="s">
        <v>1063</v>
      </c>
      <c r="H918" t="s">
        <v>136</v>
      </c>
      <c r="I918">
        <v>0</v>
      </c>
      <c r="P918">
        <v>0.96153846153846101</v>
      </c>
      <c r="Q918">
        <v>0</v>
      </c>
    </row>
    <row r="919" spans="1:17">
      <c r="A919" t="s">
        <v>122</v>
      </c>
      <c r="B919">
        <v>2021</v>
      </c>
      <c r="C919" t="s">
        <v>14</v>
      </c>
      <c r="D919" t="s">
        <v>1062</v>
      </c>
      <c r="E919" t="s">
        <v>162</v>
      </c>
      <c r="F919" t="s">
        <v>160</v>
      </c>
      <c r="G919" t="s">
        <v>1063</v>
      </c>
      <c r="H919" t="s">
        <v>132</v>
      </c>
      <c r="I919">
        <v>0</v>
      </c>
      <c r="P919">
        <v>0.96153846153846101</v>
      </c>
      <c r="Q919">
        <v>0</v>
      </c>
    </row>
    <row r="920" spans="1:17">
      <c r="A920" t="s">
        <v>122</v>
      </c>
      <c r="B920">
        <v>2021</v>
      </c>
      <c r="C920" t="s">
        <v>14</v>
      </c>
      <c r="D920" t="s">
        <v>1062</v>
      </c>
      <c r="E920" t="s">
        <v>162</v>
      </c>
      <c r="F920" t="s">
        <v>160</v>
      </c>
      <c r="G920" t="s">
        <v>1063</v>
      </c>
      <c r="H920" t="s">
        <v>135</v>
      </c>
      <c r="I920">
        <v>0</v>
      </c>
      <c r="P920">
        <v>0.96153846153846101</v>
      </c>
      <c r="Q920">
        <v>0</v>
      </c>
    </row>
    <row r="921" spans="1:17">
      <c r="A921" t="s">
        <v>122</v>
      </c>
      <c r="B921">
        <v>2021</v>
      </c>
      <c r="C921" t="s">
        <v>14</v>
      </c>
      <c r="D921" t="s">
        <v>1062</v>
      </c>
      <c r="E921" t="s">
        <v>162</v>
      </c>
      <c r="F921" t="s">
        <v>160</v>
      </c>
      <c r="G921" t="s">
        <v>1063</v>
      </c>
      <c r="H921" t="s">
        <v>136</v>
      </c>
      <c r="I921">
        <v>0</v>
      </c>
      <c r="P921">
        <v>0.96153846153846101</v>
      </c>
      <c r="Q921">
        <v>0</v>
      </c>
    </row>
    <row r="922" spans="1:17">
      <c r="A922" t="s">
        <v>122</v>
      </c>
      <c r="B922">
        <v>2021</v>
      </c>
      <c r="C922" t="s">
        <v>15</v>
      </c>
      <c r="D922" t="s">
        <v>1062</v>
      </c>
      <c r="E922" t="s">
        <v>162</v>
      </c>
      <c r="F922" t="s">
        <v>164</v>
      </c>
      <c r="G922" t="s">
        <v>1063</v>
      </c>
      <c r="H922" t="s">
        <v>132</v>
      </c>
      <c r="I922">
        <v>0</v>
      </c>
      <c r="P922">
        <v>0.96153846153846101</v>
      </c>
      <c r="Q922">
        <v>0</v>
      </c>
    </row>
    <row r="923" spans="1:17">
      <c r="A923" t="s">
        <v>122</v>
      </c>
      <c r="B923">
        <v>2021</v>
      </c>
      <c r="C923" t="s">
        <v>15</v>
      </c>
      <c r="D923" t="s">
        <v>1062</v>
      </c>
      <c r="E923" t="s">
        <v>162</v>
      </c>
      <c r="F923" t="s">
        <v>164</v>
      </c>
      <c r="G923" t="s">
        <v>1063</v>
      </c>
      <c r="H923" t="s">
        <v>135</v>
      </c>
      <c r="I923">
        <v>3913159882.2024899</v>
      </c>
      <c r="P923">
        <v>0.96153846153846101</v>
      </c>
      <c r="Q923">
        <v>3762653732.8870101</v>
      </c>
    </row>
    <row r="924" spans="1:17">
      <c r="A924" t="s">
        <v>122</v>
      </c>
      <c r="B924">
        <v>2021</v>
      </c>
      <c r="C924" t="s">
        <v>15</v>
      </c>
      <c r="D924" t="s">
        <v>1062</v>
      </c>
      <c r="E924" t="s">
        <v>162</v>
      </c>
      <c r="F924" t="s">
        <v>164</v>
      </c>
      <c r="G924" t="s">
        <v>1063</v>
      </c>
      <c r="H924" t="s">
        <v>136</v>
      </c>
      <c r="I924">
        <v>404848820.837111</v>
      </c>
      <c r="P924">
        <v>0.96153846153846101</v>
      </c>
      <c r="Q924">
        <v>389277712.34337598</v>
      </c>
    </row>
    <row r="925" spans="1:17">
      <c r="A925" t="s">
        <v>122</v>
      </c>
      <c r="B925">
        <v>2021</v>
      </c>
      <c r="C925" t="s">
        <v>15</v>
      </c>
      <c r="D925" t="s">
        <v>1062</v>
      </c>
      <c r="E925" t="s">
        <v>162</v>
      </c>
      <c r="F925" t="s">
        <v>159</v>
      </c>
      <c r="G925" t="s">
        <v>1063</v>
      </c>
      <c r="H925" t="s">
        <v>132</v>
      </c>
      <c r="I925">
        <v>0</v>
      </c>
      <c r="P925">
        <v>0.96153846153846101</v>
      </c>
      <c r="Q925">
        <v>0</v>
      </c>
    </row>
    <row r="926" spans="1:17">
      <c r="A926" t="s">
        <v>122</v>
      </c>
      <c r="B926">
        <v>2021</v>
      </c>
      <c r="C926" t="s">
        <v>15</v>
      </c>
      <c r="D926" t="s">
        <v>1062</v>
      </c>
      <c r="E926" t="s">
        <v>162</v>
      </c>
      <c r="F926" t="s">
        <v>159</v>
      </c>
      <c r="G926" t="s">
        <v>1063</v>
      </c>
      <c r="H926" t="s">
        <v>135</v>
      </c>
      <c r="I926">
        <v>1634016854.2375901</v>
      </c>
      <c r="P926">
        <v>0.96153846153846101</v>
      </c>
      <c r="Q926">
        <v>1571170052.15153</v>
      </c>
    </row>
    <row r="927" spans="1:17">
      <c r="A927" t="s">
        <v>122</v>
      </c>
      <c r="B927">
        <v>2021</v>
      </c>
      <c r="C927" t="s">
        <v>15</v>
      </c>
      <c r="D927" t="s">
        <v>1062</v>
      </c>
      <c r="E927" t="s">
        <v>162</v>
      </c>
      <c r="F927" t="s">
        <v>159</v>
      </c>
      <c r="G927" t="s">
        <v>1063</v>
      </c>
      <c r="H927" t="s">
        <v>136</v>
      </c>
      <c r="I927">
        <v>169052585.78234199</v>
      </c>
      <c r="P927">
        <v>0.96153846153846101</v>
      </c>
      <c r="Q927">
        <v>162550563.25225201</v>
      </c>
    </row>
    <row r="928" spans="1:17">
      <c r="A928" t="s">
        <v>122</v>
      </c>
      <c r="B928">
        <v>2021</v>
      </c>
      <c r="C928" t="s">
        <v>15</v>
      </c>
      <c r="D928" t="s">
        <v>1062</v>
      </c>
      <c r="E928" t="s">
        <v>162</v>
      </c>
      <c r="F928" t="s">
        <v>126</v>
      </c>
      <c r="G928" t="s">
        <v>1063</v>
      </c>
      <c r="H928" t="s">
        <v>132</v>
      </c>
      <c r="I928">
        <v>0</v>
      </c>
      <c r="P928">
        <v>0.96153846153846101</v>
      </c>
      <c r="Q928">
        <v>0</v>
      </c>
    </row>
    <row r="929" spans="1:17">
      <c r="A929" t="s">
        <v>122</v>
      </c>
      <c r="B929">
        <v>2021</v>
      </c>
      <c r="C929" t="s">
        <v>15</v>
      </c>
      <c r="D929" t="s">
        <v>1062</v>
      </c>
      <c r="E929" t="s">
        <v>162</v>
      </c>
      <c r="F929" t="s">
        <v>126</v>
      </c>
      <c r="G929" t="s">
        <v>1063</v>
      </c>
      <c r="H929" t="s">
        <v>135</v>
      </c>
      <c r="I929">
        <v>0</v>
      </c>
      <c r="P929">
        <v>0.96153846153846101</v>
      </c>
      <c r="Q929">
        <v>0</v>
      </c>
    </row>
    <row r="930" spans="1:17">
      <c r="A930" t="s">
        <v>122</v>
      </c>
      <c r="B930">
        <v>2021</v>
      </c>
      <c r="C930" t="s">
        <v>15</v>
      </c>
      <c r="D930" t="s">
        <v>1062</v>
      </c>
      <c r="E930" t="s">
        <v>162</v>
      </c>
      <c r="F930" t="s">
        <v>126</v>
      </c>
      <c r="G930" t="s">
        <v>1063</v>
      </c>
      <c r="H930" t="s">
        <v>136</v>
      </c>
      <c r="I930">
        <v>0</v>
      </c>
      <c r="P930">
        <v>0.96153846153846101</v>
      </c>
      <c r="Q930">
        <v>0</v>
      </c>
    </row>
    <row r="931" spans="1:17">
      <c r="A931" t="s">
        <v>122</v>
      </c>
      <c r="B931">
        <v>2021</v>
      </c>
      <c r="C931" t="s">
        <v>15</v>
      </c>
      <c r="D931" t="s">
        <v>1062</v>
      </c>
      <c r="E931" t="s">
        <v>162</v>
      </c>
      <c r="F931" t="s">
        <v>165</v>
      </c>
      <c r="G931" t="s">
        <v>1063</v>
      </c>
      <c r="H931" t="s">
        <v>132</v>
      </c>
      <c r="I931">
        <v>0</v>
      </c>
      <c r="P931">
        <v>0.96153846153846101</v>
      </c>
      <c r="Q931">
        <v>0</v>
      </c>
    </row>
    <row r="932" spans="1:17">
      <c r="A932" t="s">
        <v>122</v>
      </c>
      <c r="B932">
        <v>2021</v>
      </c>
      <c r="C932" t="s">
        <v>15</v>
      </c>
      <c r="D932" t="s">
        <v>1062</v>
      </c>
      <c r="E932" t="s">
        <v>162</v>
      </c>
      <c r="F932" t="s">
        <v>165</v>
      </c>
      <c r="G932" t="s">
        <v>1063</v>
      </c>
      <c r="H932" t="s">
        <v>135</v>
      </c>
      <c r="I932">
        <v>14422259590.9655</v>
      </c>
      <c r="P932">
        <v>0.96153846153846101</v>
      </c>
      <c r="Q932">
        <v>13867557299.005301</v>
      </c>
    </row>
    <row r="933" spans="1:17">
      <c r="A933" t="s">
        <v>122</v>
      </c>
      <c r="B933">
        <v>2021</v>
      </c>
      <c r="C933" t="s">
        <v>15</v>
      </c>
      <c r="D933" t="s">
        <v>1062</v>
      </c>
      <c r="E933" t="s">
        <v>162</v>
      </c>
      <c r="F933" t="s">
        <v>165</v>
      </c>
      <c r="G933" t="s">
        <v>1063</v>
      </c>
      <c r="H933" t="s">
        <v>136</v>
      </c>
      <c r="I933">
        <v>1492102281.78123</v>
      </c>
      <c r="P933">
        <v>0.96153846153846101</v>
      </c>
      <c r="Q933">
        <v>1434713732.48195</v>
      </c>
    </row>
    <row r="934" spans="1:17">
      <c r="A934" t="s">
        <v>122</v>
      </c>
      <c r="B934">
        <v>2021</v>
      </c>
      <c r="C934" t="s">
        <v>15</v>
      </c>
      <c r="D934" t="s">
        <v>1062</v>
      </c>
      <c r="E934" t="s">
        <v>162</v>
      </c>
      <c r="F934" t="s">
        <v>166</v>
      </c>
      <c r="G934" t="s">
        <v>1063</v>
      </c>
      <c r="H934" t="s">
        <v>132</v>
      </c>
      <c r="I934">
        <v>0</v>
      </c>
      <c r="P934">
        <v>0.96153846153846101</v>
      </c>
      <c r="Q934">
        <v>0</v>
      </c>
    </row>
    <row r="935" spans="1:17">
      <c r="A935" t="s">
        <v>122</v>
      </c>
      <c r="B935">
        <v>2021</v>
      </c>
      <c r="C935" t="s">
        <v>15</v>
      </c>
      <c r="D935" t="s">
        <v>1062</v>
      </c>
      <c r="E935" t="s">
        <v>162</v>
      </c>
      <c r="F935" t="s">
        <v>166</v>
      </c>
      <c r="G935" t="s">
        <v>1063</v>
      </c>
      <c r="H935" t="s">
        <v>135</v>
      </c>
      <c r="I935">
        <v>0</v>
      </c>
      <c r="P935">
        <v>0.96153846153846101</v>
      </c>
      <c r="Q935">
        <v>0</v>
      </c>
    </row>
    <row r="936" spans="1:17">
      <c r="A936" t="s">
        <v>122</v>
      </c>
      <c r="B936">
        <v>2021</v>
      </c>
      <c r="C936" t="s">
        <v>15</v>
      </c>
      <c r="D936" t="s">
        <v>1062</v>
      </c>
      <c r="E936" t="s">
        <v>162</v>
      </c>
      <c r="F936" t="s">
        <v>166</v>
      </c>
      <c r="G936" t="s">
        <v>1063</v>
      </c>
      <c r="H936" t="s">
        <v>136</v>
      </c>
      <c r="I936">
        <v>0</v>
      </c>
      <c r="P936">
        <v>0.96153846153846101</v>
      </c>
      <c r="Q936">
        <v>0</v>
      </c>
    </row>
    <row r="937" spans="1:17">
      <c r="A937" t="s">
        <v>122</v>
      </c>
      <c r="B937">
        <v>2021</v>
      </c>
      <c r="C937" t="s">
        <v>15</v>
      </c>
      <c r="D937" t="s">
        <v>1062</v>
      </c>
      <c r="E937" t="s">
        <v>162</v>
      </c>
      <c r="F937" t="s">
        <v>160</v>
      </c>
      <c r="G937" t="s">
        <v>1063</v>
      </c>
      <c r="H937" t="s">
        <v>132</v>
      </c>
      <c r="I937">
        <v>0</v>
      </c>
      <c r="P937">
        <v>0.96153846153846101</v>
      </c>
      <c r="Q937">
        <v>0</v>
      </c>
    </row>
    <row r="938" spans="1:17">
      <c r="A938" t="s">
        <v>122</v>
      </c>
      <c r="B938">
        <v>2021</v>
      </c>
      <c r="C938" t="s">
        <v>15</v>
      </c>
      <c r="D938" t="s">
        <v>1062</v>
      </c>
      <c r="E938" t="s">
        <v>162</v>
      </c>
      <c r="F938" t="s">
        <v>160</v>
      </c>
      <c r="G938" t="s">
        <v>1063</v>
      </c>
      <c r="H938" t="s">
        <v>135</v>
      </c>
      <c r="I938">
        <v>1069473.00108964</v>
      </c>
      <c r="P938">
        <v>0.96153846153846101</v>
      </c>
      <c r="Q938">
        <v>1028339.42412465</v>
      </c>
    </row>
    <row r="939" spans="1:17">
      <c r="A939" t="s">
        <v>122</v>
      </c>
      <c r="B939">
        <v>2021</v>
      </c>
      <c r="C939" t="s">
        <v>15</v>
      </c>
      <c r="D939" t="s">
        <v>1062</v>
      </c>
      <c r="E939" t="s">
        <v>162</v>
      </c>
      <c r="F939" t="s">
        <v>160</v>
      </c>
      <c r="G939" t="s">
        <v>1063</v>
      </c>
      <c r="H939" t="s">
        <v>136</v>
      </c>
      <c r="I939">
        <v>110645.84541446601</v>
      </c>
      <c r="P939">
        <v>0.96153846153846101</v>
      </c>
      <c r="Q939">
        <v>106390.235975448</v>
      </c>
    </row>
    <row r="940" spans="1:17">
      <c r="A940" t="s">
        <v>122</v>
      </c>
      <c r="B940">
        <v>2021</v>
      </c>
      <c r="C940" t="s">
        <v>156</v>
      </c>
      <c r="D940" t="s">
        <v>1066</v>
      </c>
      <c r="E940" t="s">
        <v>167</v>
      </c>
      <c r="F940" t="s">
        <v>164</v>
      </c>
      <c r="G940" t="s">
        <v>158</v>
      </c>
      <c r="H940" t="s">
        <v>132</v>
      </c>
      <c r="I940">
        <v>0</v>
      </c>
      <c r="P940">
        <v>0.96153846153846101</v>
      </c>
      <c r="Q940">
        <v>0</v>
      </c>
    </row>
    <row r="941" spans="1:17">
      <c r="A941" t="s">
        <v>122</v>
      </c>
      <c r="B941">
        <v>2021</v>
      </c>
      <c r="C941" t="s">
        <v>156</v>
      </c>
      <c r="D941" t="s">
        <v>1066</v>
      </c>
      <c r="E941" t="s">
        <v>167</v>
      </c>
      <c r="F941" t="s">
        <v>164</v>
      </c>
      <c r="G941" t="s">
        <v>158</v>
      </c>
      <c r="H941" t="s">
        <v>135</v>
      </c>
      <c r="I941">
        <v>0</v>
      </c>
      <c r="P941">
        <v>0.96153846153846101</v>
      </c>
      <c r="Q941">
        <v>0</v>
      </c>
    </row>
    <row r="942" spans="1:17">
      <c r="A942" t="s">
        <v>122</v>
      </c>
      <c r="B942">
        <v>2021</v>
      </c>
      <c r="C942" t="s">
        <v>156</v>
      </c>
      <c r="D942" t="s">
        <v>1066</v>
      </c>
      <c r="E942" t="s">
        <v>167</v>
      </c>
      <c r="F942" t="s">
        <v>164</v>
      </c>
      <c r="G942" t="s">
        <v>158</v>
      </c>
      <c r="H942" t="s">
        <v>136</v>
      </c>
      <c r="I942">
        <v>0</v>
      </c>
      <c r="P942">
        <v>0.96153846153846101</v>
      </c>
      <c r="Q942">
        <v>0</v>
      </c>
    </row>
    <row r="943" spans="1:17">
      <c r="A943" t="s">
        <v>122</v>
      </c>
      <c r="B943">
        <v>2021</v>
      </c>
      <c r="C943" t="s">
        <v>156</v>
      </c>
      <c r="D943" t="s">
        <v>1066</v>
      </c>
      <c r="E943" t="s">
        <v>167</v>
      </c>
      <c r="F943" t="s">
        <v>159</v>
      </c>
      <c r="G943" t="s">
        <v>158</v>
      </c>
      <c r="H943" t="s">
        <v>132</v>
      </c>
      <c r="I943">
        <v>0</v>
      </c>
      <c r="P943">
        <v>0.96153846153846101</v>
      </c>
      <c r="Q943">
        <v>0</v>
      </c>
    </row>
    <row r="944" spans="1:17">
      <c r="A944" t="s">
        <v>122</v>
      </c>
      <c r="B944">
        <v>2021</v>
      </c>
      <c r="C944" t="s">
        <v>156</v>
      </c>
      <c r="D944" t="s">
        <v>1066</v>
      </c>
      <c r="E944" t="s">
        <v>167</v>
      </c>
      <c r="F944" t="s">
        <v>159</v>
      </c>
      <c r="G944" t="s">
        <v>158</v>
      </c>
      <c r="H944" t="s">
        <v>135</v>
      </c>
      <c r="I944">
        <v>0</v>
      </c>
      <c r="P944">
        <v>0.96153846153846101</v>
      </c>
      <c r="Q944">
        <v>0</v>
      </c>
    </row>
    <row r="945" spans="1:17">
      <c r="A945" t="s">
        <v>122</v>
      </c>
      <c r="B945">
        <v>2021</v>
      </c>
      <c r="C945" t="s">
        <v>156</v>
      </c>
      <c r="D945" t="s">
        <v>1066</v>
      </c>
      <c r="E945" t="s">
        <v>167</v>
      </c>
      <c r="F945" t="s">
        <v>159</v>
      </c>
      <c r="G945" t="s">
        <v>158</v>
      </c>
      <c r="H945" t="s">
        <v>136</v>
      </c>
      <c r="I945">
        <v>0</v>
      </c>
      <c r="P945">
        <v>0.96153846153846101</v>
      </c>
      <c r="Q945">
        <v>0</v>
      </c>
    </row>
    <row r="946" spans="1:17">
      <c r="A946" t="s">
        <v>122</v>
      </c>
      <c r="B946">
        <v>2021</v>
      </c>
      <c r="C946" t="s">
        <v>156</v>
      </c>
      <c r="D946" t="s">
        <v>1066</v>
      </c>
      <c r="E946" t="s">
        <v>167</v>
      </c>
      <c r="F946" t="s">
        <v>126</v>
      </c>
      <c r="G946" t="s">
        <v>158</v>
      </c>
      <c r="H946" t="s">
        <v>132</v>
      </c>
      <c r="I946">
        <v>0</v>
      </c>
      <c r="P946">
        <v>0.96153846153846101</v>
      </c>
      <c r="Q946">
        <v>0</v>
      </c>
    </row>
    <row r="947" spans="1:17">
      <c r="A947" t="s">
        <v>122</v>
      </c>
      <c r="B947">
        <v>2021</v>
      </c>
      <c r="C947" t="s">
        <v>156</v>
      </c>
      <c r="D947" t="s">
        <v>1066</v>
      </c>
      <c r="E947" t="s">
        <v>167</v>
      </c>
      <c r="F947" t="s">
        <v>126</v>
      </c>
      <c r="G947" t="s">
        <v>158</v>
      </c>
      <c r="H947" t="s">
        <v>135</v>
      </c>
      <c r="I947">
        <v>0</v>
      </c>
      <c r="P947">
        <v>0.96153846153846101</v>
      </c>
      <c r="Q947">
        <v>0</v>
      </c>
    </row>
    <row r="948" spans="1:17">
      <c r="A948" t="s">
        <v>122</v>
      </c>
      <c r="B948">
        <v>2021</v>
      </c>
      <c r="C948" t="s">
        <v>156</v>
      </c>
      <c r="D948" t="s">
        <v>1066</v>
      </c>
      <c r="E948" t="s">
        <v>167</v>
      </c>
      <c r="F948" t="s">
        <v>126</v>
      </c>
      <c r="G948" t="s">
        <v>158</v>
      </c>
      <c r="H948" t="s">
        <v>136</v>
      </c>
      <c r="I948">
        <v>0</v>
      </c>
      <c r="P948">
        <v>0.96153846153846101</v>
      </c>
      <c r="Q948">
        <v>0</v>
      </c>
    </row>
    <row r="949" spans="1:17">
      <c r="A949" t="s">
        <v>122</v>
      </c>
      <c r="B949">
        <v>2021</v>
      </c>
      <c r="C949" t="s">
        <v>156</v>
      </c>
      <c r="D949" t="s">
        <v>1066</v>
      </c>
      <c r="E949" t="s">
        <v>167</v>
      </c>
      <c r="F949" t="s">
        <v>165</v>
      </c>
      <c r="G949" t="s">
        <v>158</v>
      </c>
      <c r="H949" t="s">
        <v>132</v>
      </c>
      <c r="I949">
        <v>0</v>
      </c>
      <c r="P949">
        <v>0.96153846153846101</v>
      </c>
      <c r="Q949">
        <v>0</v>
      </c>
    </row>
    <row r="950" spans="1:17">
      <c r="A950" t="s">
        <v>122</v>
      </c>
      <c r="B950">
        <v>2021</v>
      </c>
      <c r="C950" t="s">
        <v>156</v>
      </c>
      <c r="D950" t="s">
        <v>1066</v>
      </c>
      <c r="E950" t="s">
        <v>167</v>
      </c>
      <c r="F950" t="s">
        <v>165</v>
      </c>
      <c r="G950" t="s">
        <v>158</v>
      </c>
      <c r="H950" t="s">
        <v>135</v>
      </c>
      <c r="I950">
        <v>0</v>
      </c>
      <c r="P950">
        <v>0.96153846153846101</v>
      </c>
      <c r="Q950">
        <v>0</v>
      </c>
    </row>
    <row r="951" spans="1:17">
      <c r="A951" t="s">
        <v>122</v>
      </c>
      <c r="B951">
        <v>2021</v>
      </c>
      <c r="C951" t="s">
        <v>156</v>
      </c>
      <c r="D951" t="s">
        <v>1066</v>
      </c>
      <c r="E951" t="s">
        <v>167</v>
      </c>
      <c r="F951" t="s">
        <v>165</v>
      </c>
      <c r="G951" t="s">
        <v>158</v>
      </c>
      <c r="H951" t="s">
        <v>136</v>
      </c>
      <c r="I951">
        <v>0</v>
      </c>
      <c r="P951">
        <v>0.96153846153846101</v>
      </c>
      <c r="Q951">
        <v>0</v>
      </c>
    </row>
    <row r="952" spans="1:17">
      <c r="A952" t="s">
        <v>122</v>
      </c>
      <c r="B952">
        <v>2021</v>
      </c>
      <c r="C952" t="s">
        <v>156</v>
      </c>
      <c r="D952" t="s">
        <v>1066</v>
      </c>
      <c r="E952" t="s">
        <v>167</v>
      </c>
      <c r="F952" t="s">
        <v>166</v>
      </c>
      <c r="G952" t="s">
        <v>158</v>
      </c>
      <c r="H952" t="s">
        <v>132</v>
      </c>
      <c r="I952">
        <v>0</v>
      </c>
      <c r="P952">
        <v>0.96153846153846101</v>
      </c>
      <c r="Q952">
        <v>0</v>
      </c>
    </row>
    <row r="953" spans="1:17">
      <c r="A953" t="s">
        <v>122</v>
      </c>
      <c r="B953">
        <v>2021</v>
      </c>
      <c r="C953" t="s">
        <v>156</v>
      </c>
      <c r="D953" t="s">
        <v>1066</v>
      </c>
      <c r="E953" t="s">
        <v>167</v>
      </c>
      <c r="F953" t="s">
        <v>166</v>
      </c>
      <c r="G953" t="s">
        <v>158</v>
      </c>
      <c r="H953" t="s">
        <v>135</v>
      </c>
      <c r="I953">
        <v>0</v>
      </c>
      <c r="P953">
        <v>0.96153846153846101</v>
      </c>
      <c r="Q953">
        <v>0</v>
      </c>
    </row>
    <row r="954" spans="1:17">
      <c r="A954" t="s">
        <v>122</v>
      </c>
      <c r="B954">
        <v>2021</v>
      </c>
      <c r="C954" t="s">
        <v>156</v>
      </c>
      <c r="D954" t="s">
        <v>1066</v>
      </c>
      <c r="E954" t="s">
        <v>167</v>
      </c>
      <c r="F954" t="s">
        <v>166</v>
      </c>
      <c r="G954" t="s">
        <v>158</v>
      </c>
      <c r="H954" t="s">
        <v>136</v>
      </c>
      <c r="I954">
        <v>0</v>
      </c>
      <c r="P954">
        <v>0.96153846153846101</v>
      </c>
      <c r="Q954">
        <v>0</v>
      </c>
    </row>
    <row r="955" spans="1:17">
      <c r="A955" t="s">
        <v>122</v>
      </c>
      <c r="B955">
        <v>2021</v>
      </c>
      <c r="C955" t="s">
        <v>156</v>
      </c>
      <c r="D955" t="s">
        <v>1066</v>
      </c>
      <c r="E955" t="s">
        <v>167</v>
      </c>
      <c r="F955" t="s">
        <v>160</v>
      </c>
      <c r="G955" t="s">
        <v>158</v>
      </c>
      <c r="H955" t="s">
        <v>132</v>
      </c>
      <c r="I955">
        <v>0</v>
      </c>
      <c r="P955">
        <v>0.96153846153846101</v>
      </c>
      <c r="Q955">
        <v>0</v>
      </c>
    </row>
    <row r="956" spans="1:17">
      <c r="A956" t="s">
        <v>122</v>
      </c>
      <c r="B956">
        <v>2021</v>
      </c>
      <c r="C956" t="s">
        <v>156</v>
      </c>
      <c r="D956" t="s">
        <v>1066</v>
      </c>
      <c r="E956" t="s">
        <v>167</v>
      </c>
      <c r="F956" t="s">
        <v>160</v>
      </c>
      <c r="G956" t="s">
        <v>158</v>
      </c>
      <c r="H956" t="s">
        <v>135</v>
      </c>
      <c r="I956">
        <v>0</v>
      </c>
      <c r="P956">
        <v>0.96153846153846101</v>
      </c>
      <c r="Q956">
        <v>0</v>
      </c>
    </row>
    <row r="957" spans="1:17">
      <c r="A957" t="s">
        <v>122</v>
      </c>
      <c r="B957">
        <v>2021</v>
      </c>
      <c r="C957" t="s">
        <v>156</v>
      </c>
      <c r="D957" t="s">
        <v>1066</v>
      </c>
      <c r="E957" t="s">
        <v>167</v>
      </c>
      <c r="F957" t="s">
        <v>160</v>
      </c>
      <c r="G957" t="s">
        <v>158</v>
      </c>
      <c r="H957" t="s">
        <v>136</v>
      </c>
      <c r="I957">
        <v>0</v>
      </c>
      <c r="P957">
        <v>0.96153846153846101</v>
      </c>
      <c r="Q957">
        <v>0</v>
      </c>
    </row>
    <row r="958" spans="1:17">
      <c r="A958" t="s">
        <v>122</v>
      </c>
      <c r="B958">
        <v>2021</v>
      </c>
      <c r="C958" t="s">
        <v>157</v>
      </c>
      <c r="D958" t="s">
        <v>1066</v>
      </c>
      <c r="E958" t="s">
        <v>167</v>
      </c>
      <c r="F958" t="s">
        <v>164</v>
      </c>
      <c r="G958" t="s">
        <v>158</v>
      </c>
      <c r="H958" t="s">
        <v>132</v>
      </c>
      <c r="I958">
        <v>0</v>
      </c>
      <c r="P958">
        <v>0.96153846153846101</v>
      </c>
      <c r="Q958">
        <v>0</v>
      </c>
    </row>
    <row r="959" spans="1:17">
      <c r="A959" t="s">
        <v>122</v>
      </c>
      <c r="B959">
        <v>2021</v>
      </c>
      <c r="C959" t="s">
        <v>157</v>
      </c>
      <c r="D959" t="s">
        <v>1066</v>
      </c>
      <c r="E959" t="s">
        <v>167</v>
      </c>
      <c r="F959" t="s">
        <v>164</v>
      </c>
      <c r="G959" t="s">
        <v>158</v>
      </c>
      <c r="H959" t="s">
        <v>135</v>
      </c>
      <c r="I959">
        <v>0</v>
      </c>
      <c r="P959">
        <v>0.96153846153846101</v>
      </c>
      <c r="Q959">
        <v>0</v>
      </c>
    </row>
    <row r="960" spans="1:17">
      <c r="A960" t="s">
        <v>122</v>
      </c>
      <c r="B960">
        <v>2021</v>
      </c>
      <c r="C960" t="s">
        <v>157</v>
      </c>
      <c r="D960" t="s">
        <v>1066</v>
      </c>
      <c r="E960" t="s">
        <v>167</v>
      </c>
      <c r="F960" t="s">
        <v>164</v>
      </c>
      <c r="G960" t="s">
        <v>158</v>
      </c>
      <c r="H960" t="s">
        <v>136</v>
      </c>
      <c r="I960">
        <v>0</v>
      </c>
      <c r="P960">
        <v>0.96153846153846101</v>
      </c>
      <c r="Q960">
        <v>0</v>
      </c>
    </row>
    <row r="961" spans="1:17">
      <c r="A961" t="s">
        <v>122</v>
      </c>
      <c r="B961">
        <v>2021</v>
      </c>
      <c r="C961" t="s">
        <v>157</v>
      </c>
      <c r="D961" t="s">
        <v>1066</v>
      </c>
      <c r="E961" t="s">
        <v>167</v>
      </c>
      <c r="F961" t="s">
        <v>159</v>
      </c>
      <c r="G961" t="s">
        <v>158</v>
      </c>
      <c r="H961" t="s">
        <v>132</v>
      </c>
      <c r="I961">
        <v>0</v>
      </c>
      <c r="P961">
        <v>0.96153846153846101</v>
      </c>
      <c r="Q961">
        <v>0</v>
      </c>
    </row>
    <row r="962" spans="1:17">
      <c r="A962" t="s">
        <v>122</v>
      </c>
      <c r="B962">
        <v>2021</v>
      </c>
      <c r="C962" t="s">
        <v>157</v>
      </c>
      <c r="D962" t="s">
        <v>1066</v>
      </c>
      <c r="E962" t="s">
        <v>167</v>
      </c>
      <c r="F962" t="s">
        <v>159</v>
      </c>
      <c r="G962" t="s">
        <v>158</v>
      </c>
      <c r="H962" t="s">
        <v>135</v>
      </c>
      <c r="I962">
        <v>0</v>
      </c>
      <c r="P962">
        <v>0.96153846153846101</v>
      </c>
      <c r="Q962">
        <v>0</v>
      </c>
    </row>
    <row r="963" spans="1:17">
      <c r="A963" t="s">
        <v>122</v>
      </c>
      <c r="B963">
        <v>2021</v>
      </c>
      <c r="C963" t="s">
        <v>157</v>
      </c>
      <c r="D963" t="s">
        <v>1066</v>
      </c>
      <c r="E963" t="s">
        <v>167</v>
      </c>
      <c r="F963" t="s">
        <v>159</v>
      </c>
      <c r="G963" t="s">
        <v>158</v>
      </c>
      <c r="H963" t="s">
        <v>136</v>
      </c>
      <c r="I963">
        <v>0</v>
      </c>
      <c r="P963">
        <v>0.96153846153846101</v>
      </c>
      <c r="Q963">
        <v>0</v>
      </c>
    </row>
    <row r="964" spans="1:17">
      <c r="A964" t="s">
        <v>122</v>
      </c>
      <c r="B964">
        <v>2021</v>
      </c>
      <c r="C964" t="s">
        <v>157</v>
      </c>
      <c r="D964" t="s">
        <v>1066</v>
      </c>
      <c r="E964" t="s">
        <v>167</v>
      </c>
      <c r="F964" t="s">
        <v>126</v>
      </c>
      <c r="G964" t="s">
        <v>158</v>
      </c>
      <c r="H964" t="s">
        <v>132</v>
      </c>
      <c r="I964">
        <v>0</v>
      </c>
      <c r="P964">
        <v>0.96153846153846101</v>
      </c>
      <c r="Q964">
        <v>0</v>
      </c>
    </row>
    <row r="965" spans="1:17">
      <c r="A965" t="s">
        <v>122</v>
      </c>
      <c r="B965">
        <v>2021</v>
      </c>
      <c r="C965" t="s">
        <v>157</v>
      </c>
      <c r="D965" t="s">
        <v>1066</v>
      </c>
      <c r="E965" t="s">
        <v>167</v>
      </c>
      <c r="F965" t="s">
        <v>126</v>
      </c>
      <c r="G965" t="s">
        <v>158</v>
      </c>
      <c r="H965" t="s">
        <v>135</v>
      </c>
      <c r="I965">
        <v>0</v>
      </c>
      <c r="P965">
        <v>0.96153846153846101</v>
      </c>
      <c r="Q965">
        <v>0</v>
      </c>
    </row>
    <row r="966" spans="1:17">
      <c r="A966" t="s">
        <v>122</v>
      </c>
      <c r="B966">
        <v>2021</v>
      </c>
      <c r="C966" t="s">
        <v>157</v>
      </c>
      <c r="D966" t="s">
        <v>1066</v>
      </c>
      <c r="E966" t="s">
        <v>167</v>
      </c>
      <c r="F966" t="s">
        <v>126</v>
      </c>
      <c r="G966" t="s">
        <v>158</v>
      </c>
      <c r="H966" t="s">
        <v>136</v>
      </c>
      <c r="I966">
        <v>0</v>
      </c>
      <c r="P966">
        <v>0.96153846153846101</v>
      </c>
      <c r="Q966">
        <v>0</v>
      </c>
    </row>
    <row r="967" spans="1:17">
      <c r="A967" t="s">
        <v>122</v>
      </c>
      <c r="B967">
        <v>2021</v>
      </c>
      <c r="C967" t="s">
        <v>157</v>
      </c>
      <c r="D967" t="s">
        <v>1066</v>
      </c>
      <c r="E967" t="s">
        <v>167</v>
      </c>
      <c r="F967" t="s">
        <v>165</v>
      </c>
      <c r="G967" t="s">
        <v>158</v>
      </c>
      <c r="H967" t="s">
        <v>132</v>
      </c>
      <c r="I967">
        <v>0</v>
      </c>
      <c r="P967">
        <v>0.96153846153846101</v>
      </c>
      <c r="Q967">
        <v>0</v>
      </c>
    </row>
    <row r="968" spans="1:17">
      <c r="A968" t="s">
        <v>122</v>
      </c>
      <c r="B968">
        <v>2021</v>
      </c>
      <c r="C968" t="s">
        <v>157</v>
      </c>
      <c r="D968" t="s">
        <v>1066</v>
      </c>
      <c r="E968" t="s">
        <v>167</v>
      </c>
      <c r="F968" t="s">
        <v>165</v>
      </c>
      <c r="G968" t="s">
        <v>158</v>
      </c>
      <c r="H968" t="s">
        <v>135</v>
      </c>
      <c r="I968">
        <v>0</v>
      </c>
      <c r="P968">
        <v>0.96153846153846101</v>
      </c>
      <c r="Q968">
        <v>0</v>
      </c>
    </row>
    <row r="969" spans="1:17">
      <c r="A969" t="s">
        <v>122</v>
      </c>
      <c r="B969">
        <v>2021</v>
      </c>
      <c r="C969" t="s">
        <v>157</v>
      </c>
      <c r="D969" t="s">
        <v>1066</v>
      </c>
      <c r="E969" t="s">
        <v>167</v>
      </c>
      <c r="F969" t="s">
        <v>165</v>
      </c>
      <c r="G969" t="s">
        <v>158</v>
      </c>
      <c r="H969" t="s">
        <v>136</v>
      </c>
      <c r="I969">
        <v>0</v>
      </c>
      <c r="P969">
        <v>0.96153846153846101</v>
      </c>
      <c r="Q969">
        <v>0</v>
      </c>
    </row>
    <row r="970" spans="1:17">
      <c r="A970" t="s">
        <v>122</v>
      </c>
      <c r="B970">
        <v>2021</v>
      </c>
      <c r="C970" t="s">
        <v>157</v>
      </c>
      <c r="D970" t="s">
        <v>1066</v>
      </c>
      <c r="E970" t="s">
        <v>167</v>
      </c>
      <c r="F970" t="s">
        <v>166</v>
      </c>
      <c r="G970" t="s">
        <v>158</v>
      </c>
      <c r="H970" t="s">
        <v>132</v>
      </c>
      <c r="I970">
        <v>0</v>
      </c>
      <c r="P970">
        <v>0.96153846153846101</v>
      </c>
      <c r="Q970">
        <v>0</v>
      </c>
    </row>
    <row r="971" spans="1:17">
      <c r="A971" t="s">
        <v>122</v>
      </c>
      <c r="B971">
        <v>2021</v>
      </c>
      <c r="C971" t="s">
        <v>157</v>
      </c>
      <c r="D971" t="s">
        <v>1066</v>
      </c>
      <c r="E971" t="s">
        <v>167</v>
      </c>
      <c r="F971" t="s">
        <v>166</v>
      </c>
      <c r="G971" t="s">
        <v>158</v>
      </c>
      <c r="H971" t="s">
        <v>135</v>
      </c>
      <c r="I971">
        <v>0</v>
      </c>
      <c r="P971">
        <v>0.96153846153846101</v>
      </c>
      <c r="Q971">
        <v>0</v>
      </c>
    </row>
    <row r="972" spans="1:17">
      <c r="A972" t="s">
        <v>122</v>
      </c>
      <c r="B972">
        <v>2021</v>
      </c>
      <c r="C972" t="s">
        <v>157</v>
      </c>
      <c r="D972" t="s">
        <v>1066</v>
      </c>
      <c r="E972" t="s">
        <v>167</v>
      </c>
      <c r="F972" t="s">
        <v>166</v>
      </c>
      <c r="G972" t="s">
        <v>158</v>
      </c>
      <c r="H972" t="s">
        <v>136</v>
      </c>
      <c r="I972">
        <v>0</v>
      </c>
      <c r="P972">
        <v>0.96153846153846101</v>
      </c>
      <c r="Q972">
        <v>0</v>
      </c>
    </row>
    <row r="973" spans="1:17">
      <c r="A973" t="s">
        <v>122</v>
      </c>
      <c r="B973">
        <v>2021</v>
      </c>
      <c r="C973" t="s">
        <v>157</v>
      </c>
      <c r="D973" t="s">
        <v>1066</v>
      </c>
      <c r="E973" t="s">
        <v>167</v>
      </c>
      <c r="F973" t="s">
        <v>160</v>
      </c>
      <c r="G973" t="s">
        <v>158</v>
      </c>
      <c r="H973" t="s">
        <v>132</v>
      </c>
      <c r="I973">
        <v>0</v>
      </c>
      <c r="P973">
        <v>0.96153846153846101</v>
      </c>
      <c r="Q973">
        <v>0</v>
      </c>
    </row>
    <row r="974" spans="1:17">
      <c r="A974" t="s">
        <v>122</v>
      </c>
      <c r="B974">
        <v>2021</v>
      </c>
      <c r="C974" t="s">
        <v>157</v>
      </c>
      <c r="D974" t="s">
        <v>1066</v>
      </c>
      <c r="E974" t="s">
        <v>167</v>
      </c>
      <c r="F974" t="s">
        <v>160</v>
      </c>
      <c r="G974" t="s">
        <v>158</v>
      </c>
      <c r="H974" t="s">
        <v>135</v>
      </c>
      <c r="I974">
        <v>0</v>
      </c>
      <c r="P974">
        <v>0.96153846153846101</v>
      </c>
      <c r="Q974">
        <v>0</v>
      </c>
    </row>
    <row r="975" spans="1:17">
      <c r="A975" t="s">
        <v>122</v>
      </c>
      <c r="B975">
        <v>2021</v>
      </c>
      <c r="C975" t="s">
        <v>157</v>
      </c>
      <c r="D975" t="s">
        <v>1066</v>
      </c>
      <c r="E975" t="s">
        <v>167</v>
      </c>
      <c r="F975" t="s">
        <v>160</v>
      </c>
      <c r="G975" t="s">
        <v>158</v>
      </c>
      <c r="H975" t="s">
        <v>136</v>
      </c>
      <c r="I975">
        <v>0</v>
      </c>
      <c r="P975">
        <v>0.96153846153846101</v>
      </c>
      <c r="Q975">
        <v>0</v>
      </c>
    </row>
    <row r="976" spans="1:17">
      <c r="A976" t="s">
        <v>122</v>
      </c>
      <c r="B976">
        <v>2021</v>
      </c>
      <c r="C976" t="s">
        <v>140</v>
      </c>
      <c r="D976" t="s">
        <v>1064</v>
      </c>
      <c r="E976" t="s">
        <v>167</v>
      </c>
      <c r="F976" t="s">
        <v>164</v>
      </c>
      <c r="G976" t="s">
        <v>1065</v>
      </c>
      <c r="H976" t="s">
        <v>132</v>
      </c>
      <c r="I976">
        <v>0</v>
      </c>
      <c r="P976">
        <v>0.96153846153846101</v>
      </c>
      <c r="Q976">
        <v>0</v>
      </c>
    </row>
    <row r="977" spans="1:17">
      <c r="A977" t="s">
        <v>122</v>
      </c>
      <c r="B977">
        <v>2021</v>
      </c>
      <c r="C977" t="s">
        <v>140</v>
      </c>
      <c r="D977" t="s">
        <v>1064</v>
      </c>
      <c r="E977" t="s">
        <v>167</v>
      </c>
      <c r="F977" t="s">
        <v>164</v>
      </c>
      <c r="G977" t="s">
        <v>1065</v>
      </c>
      <c r="H977" t="s">
        <v>135</v>
      </c>
      <c r="I977">
        <v>0</v>
      </c>
      <c r="P977">
        <v>0.96153846153846101</v>
      </c>
      <c r="Q977">
        <v>0</v>
      </c>
    </row>
    <row r="978" spans="1:17">
      <c r="A978" t="s">
        <v>122</v>
      </c>
      <c r="B978">
        <v>2021</v>
      </c>
      <c r="C978" t="s">
        <v>140</v>
      </c>
      <c r="D978" t="s">
        <v>1064</v>
      </c>
      <c r="E978" t="s">
        <v>167</v>
      </c>
      <c r="F978" t="s">
        <v>164</v>
      </c>
      <c r="G978" t="s">
        <v>1065</v>
      </c>
      <c r="H978" t="s">
        <v>136</v>
      </c>
      <c r="I978">
        <v>0</v>
      </c>
      <c r="P978">
        <v>0.96153846153846101</v>
      </c>
      <c r="Q978">
        <v>0</v>
      </c>
    </row>
    <row r="979" spans="1:17">
      <c r="A979" t="s">
        <v>122</v>
      </c>
      <c r="B979">
        <v>2021</v>
      </c>
      <c r="C979" t="s">
        <v>140</v>
      </c>
      <c r="D979" t="s">
        <v>1064</v>
      </c>
      <c r="E979" t="s">
        <v>167</v>
      </c>
      <c r="F979" t="s">
        <v>159</v>
      </c>
      <c r="G979" t="s">
        <v>1065</v>
      </c>
      <c r="H979" t="s">
        <v>132</v>
      </c>
      <c r="I979">
        <v>0</v>
      </c>
      <c r="P979">
        <v>0.96153846153846101</v>
      </c>
      <c r="Q979">
        <v>0</v>
      </c>
    </row>
    <row r="980" spans="1:17">
      <c r="A980" t="s">
        <v>122</v>
      </c>
      <c r="B980">
        <v>2021</v>
      </c>
      <c r="C980" t="s">
        <v>140</v>
      </c>
      <c r="D980" t="s">
        <v>1064</v>
      </c>
      <c r="E980" t="s">
        <v>167</v>
      </c>
      <c r="F980" t="s">
        <v>159</v>
      </c>
      <c r="G980" t="s">
        <v>1065</v>
      </c>
      <c r="H980" t="s">
        <v>135</v>
      </c>
      <c r="I980">
        <v>0</v>
      </c>
      <c r="P980">
        <v>0.96153846153846101</v>
      </c>
      <c r="Q980">
        <v>0</v>
      </c>
    </row>
    <row r="981" spans="1:17">
      <c r="A981" t="s">
        <v>122</v>
      </c>
      <c r="B981">
        <v>2021</v>
      </c>
      <c r="C981" t="s">
        <v>140</v>
      </c>
      <c r="D981" t="s">
        <v>1064</v>
      </c>
      <c r="E981" t="s">
        <v>167</v>
      </c>
      <c r="F981" t="s">
        <v>159</v>
      </c>
      <c r="G981" t="s">
        <v>1065</v>
      </c>
      <c r="H981" t="s">
        <v>136</v>
      </c>
      <c r="I981">
        <v>0</v>
      </c>
      <c r="P981">
        <v>0.96153846153846101</v>
      </c>
      <c r="Q981">
        <v>0</v>
      </c>
    </row>
    <row r="982" spans="1:17">
      <c r="A982" t="s">
        <v>122</v>
      </c>
      <c r="B982">
        <v>2021</v>
      </c>
      <c r="C982" t="s">
        <v>140</v>
      </c>
      <c r="D982" t="s">
        <v>1064</v>
      </c>
      <c r="E982" t="s">
        <v>167</v>
      </c>
      <c r="F982" t="s">
        <v>126</v>
      </c>
      <c r="G982" t="s">
        <v>1065</v>
      </c>
      <c r="H982" t="s">
        <v>132</v>
      </c>
      <c r="I982">
        <v>0</v>
      </c>
      <c r="P982">
        <v>0.96153846153846101</v>
      </c>
      <c r="Q982">
        <v>0</v>
      </c>
    </row>
    <row r="983" spans="1:17">
      <c r="A983" t="s">
        <v>122</v>
      </c>
      <c r="B983">
        <v>2021</v>
      </c>
      <c r="C983" t="s">
        <v>140</v>
      </c>
      <c r="D983" t="s">
        <v>1064</v>
      </c>
      <c r="E983" t="s">
        <v>167</v>
      </c>
      <c r="F983" t="s">
        <v>126</v>
      </c>
      <c r="G983" t="s">
        <v>1065</v>
      </c>
      <c r="H983" t="s">
        <v>135</v>
      </c>
      <c r="I983">
        <v>0</v>
      </c>
      <c r="P983">
        <v>0.96153846153846101</v>
      </c>
      <c r="Q983">
        <v>0</v>
      </c>
    </row>
    <row r="984" spans="1:17">
      <c r="A984" t="s">
        <v>122</v>
      </c>
      <c r="B984">
        <v>2021</v>
      </c>
      <c r="C984" t="s">
        <v>140</v>
      </c>
      <c r="D984" t="s">
        <v>1064</v>
      </c>
      <c r="E984" t="s">
        <v>167</v>
      </c>
      <c r="F984" t="s">
        <v>126</v>
      </c>
      <c r="G984" t="s">
        <v>1065</v>
      </c>
      <c r="H984" t="s">
        <v>136</v>
      </c>
      <c r="I984">
        <v>0</v>
      </c>
      <c r="P984">
        <v>0.96153846153846101</v>
      </c>
      <c r="Q984">
        <v>0</v>
      </c>
    </row>
    <row r="985" spans="1:17">
      <c r="A985" t="s">
        <v>122</v>
      </c>
      <c r="B985">
        <v>2021</v>
      </c>
      <c r="C985" t="s">
        <v>140</v>
      </c>
      <c r="D985" t="s">
        <v>1064</v>
      </c>
      <c r="E985" t="s">
        <v>167</v>
      </c>
      <c r="F985" t="s">
        <v>165</v>
      </c>
      <c r="G985" t="s">
        <v>1065</v>
      </c>
      <c r="H985" t="s">
        <v>132</v>
      </c>
      <c r="I985">
        <v>0</v>
      </c>
      <c r="P985">
        <v>0.96153846153846101</v>
      </c>
      <c r="Q985">
        <v>0</v>
      </c>
    </row>
    <row r="986" spans="1:17">
      <c r="A986" t="s">
        <v>122</v>
      </c>
      <c r="B986">
        <v>2021</v>
      </c>
      <c r="C986" t="s">
        <v>140</v>
      </c>
      <c r="D986" t="s">
        <v>1064</v>
      </c>
      <c r="E986" t="s">
        <v>167</v>
      </c>
      <c r="F986" t="s">
        <v>165</v>
      </c>
      <c r="G986" t="s">
        <v>1065</v>
      </c>
      <c r="H986" t="s">
        <v>135</v>
      </c>
      <c r="I986">
        <v>0</v>
      </c>
      <c r="P986">
        <v>0.96153846153846101</v>
      </c>
      <c r="Q986">
        <v>0</v>
      </c>
    </row>
    <row r="987" spans="1:17">
      <c r="A987" t="s">
        <v>122</v>
      </c>
      <c r="B987">
        <v>2021</v>
      </c>
      <c r="C987" t="s">
        <v>140</v>
      </c>
      <c r="D987" t="s">
        <v>1064</v>
      </c>
      <c r="E987" t="s">
        <v>167</v>
      </c>
      <c r="F987" t="s">
        <v>165</v>
      </c>
      <c r="G987" t="s">
        <v>1065</v>
      </c>
      <c r="H987" t="s">
        <v>136</v>
      </c>
      <c r="I987">
        <v>0</v>
      </c>
      <c r="P987">
        <v>0.96153846153846101</v>
      </c>
      <c r="Q987">
        <v>0</v>
      </c>
    </row>
    <row r="988" spans="1:17">
      <c r="A988" t="s">
        <v>122</v>
      </c>
      <c r="B988">
        <v>2021</v>
      </c>
      <c r="C988" t="s">
        <v>140</v>
      </c>
      <c r="D988" t="s">
        <v>1064</v>
      </c>
      <c r="E988" t="s">
        <v>167</v>
      </c>
      <c r="F988" t="s">
        <v>166</v>
      </c>
      <c r="G988" t="s">
        <v>1065</v>
      </c>
      <c r="H988" t="s">
        <v>132</v>
      </c>
      <c r="I988">
        <v>0</v>
      </c>
      <c r="P988">
        <v>0.96153846153846101</v>
      </c>
      <c r="Q988">
        <v>0</v>
      </c>
    </row>
    <row r="989" spans="1:17">
      <c r="A989" t="s">
        <v>122</v>
      </c>
      <c r="B989">
        <v>2021</v>
      </c>
      <c r="C989" t="s">
        <v>140</v>
      </c>
      <c r="D989" t="s">
        <v>1064</v>
      </c>
      <c r="E989" t="s">
        <v>167</v>
      </c>
      <c r="F989" t="s">
        <v>166</v>
      </c>
      <c r="G989" t="s">
        <v>1065</v>
      </c>
      <c r="H989" t="s">
        <v>135</v>
      </c>
      <c r="I989">
        <v>0</v>
      </c>
      <c r="P989">
        <v>0.96153846153846101</v>
      </c>
      <c r="Q989">
        <v>0</v>
      </c>
    </row>
    <row r="990" spans="1:17">
      <c r="A990" t="s">
        <v>122</v>
      </c>
      <c r="B990">
        <v>2021</v>
      </c>
      <c r="C990" t="s">
        <v>140</v>
      </c>
      <c r="D990" t="s">
        <v>1064</v>
      </c>
      <c r="E990" t="s">
        <v>167</v>
      </c>
      <c r="F990" t="s">
        <v>166</v>
      </c>
      <c r="G990" t="s">
        <v>1065</v>
      </c>
      <c r="H990" t="s">
        <v>136</v>
      </c>
      <c r="I990">
        <v>0</v>
      </c>
      <c r="P990">
        <v>0.96153846153846101</v>
      </c>
      <c r="Q990">
        <v>0</v>
      </c>
    </row>
    <row r="991" spans="1:17">
      <c r="A991" t="s">
        <v>122</v>
      </c>
      <c r="B991">
        <v>2021</v>
      </c>
      <c r="C991" t="s">
        <v>140</v>
      </c>
      <c r="D991" t="s">
        <v>1064</v>
      </c>
      <c r="E991" t="s">
        <v>167</v>
      </c>
      <c r="F991" t="s">
        <v>160</v>
      </c>
      <c r="G991" t="s">
        <v>1065</v>
      </c>
      <c r="H991" t="s">
        <v>132</v>
      </c>
      <c r="I991">
        <v>0</v>
      </c>
      <c r="P991">
        <v>0.96153846153846101</v>
      </c>
      <c r="Q991">
        <v>0</v>
      </c>
    </row>
    <row r="992" spans="1:17">
      <c r="A992" t="s">
        <v>122</v>
      </c>
      <c r="B992">
        <v>2021</v>
      </c>
      <c r="C992" t="s">
        <v>140</v>
      </c>
      <c r="D992" t="s">
        <v>1064</v>
      </c>
      <c r="E992" t="s">
        <v>167</v>
      </c>
      <c r="F992" t="s">
        <v>160</v>
      </c>
      <c r="G992" t="s">
        <v>1065</v>
      </c>
      <c r="H992" t="s">
        <v>135</v>
      </c>
      <c r="I992">
        <v>0</v>
      </c>
      <c r="P992">
        <v>0.96153846153846101</v>
      </c>
      <c r="Q992">
        <v>0</v>
      </c>
    </row>
    <row r="993" spans="1:17">
      <c r="A993" t="s">
        <v>122</v>
      </c>
      <c r="B993">
        <v>2021</v>
      </c>
      <c r="C993" t="s">
        <v>140</v>
      </c>
      <c r="D993" t="s">
        <v>1064</v>
      </c>
      <c r="E993" t="s">
        <v>167</v>
      </c>
      <c r="F993" t="s">
        <v>160</v>
      </c>
      <c r="G993" t="s">
        <v>1065</v>
      </c>
      <c r="H993" t="s">
        <v>136</v>
      </c>
      <c r="I993">
        <v>0</v>
      </c>
      <c r="P993">
        <v>0.96153846153846101</v>
      </c>
      <c r="Q993">
        <v>0</v>
      </c>
    </row>
    <row r="994" spans="1:17">
      <c r="A994" t="s">
        <v>122</v>
      </c>
      <c r="B994">
        <v>2021</v>
      </c>
      <c r="C994" t="s">
        <v>16</v>
      </c>
      <c r="D994" t="s">
        <v>1062</v>
      </c>
      <c r="E994" t="s">
        <v>162</v>
      </c>
      <c r="F994" t="s">
        <v>164</v>
      </c>
      <c r="G994" t="s">
        <v>1063</v>
      </c>
      <c r="H994" t="s">
        <v>132</v>
      </c>
      <c r="I994">
        <v>0</v>
      </c>
      <c r="P994">
        <v>0.96153846153846101</v>
      </c>
      <c r="Q994">
        <v>0</v>
      </c>
    </row>
    <row r="995" spans="1:17">
      <c r="A995" t="s">
        <v>122</v>
      </c>
      <c r="B995">
        <v>2021</v>
      </c>
      <c r="C995" t="s">
        <v>16</v>
      </c>
      <c r="D995" t="s">
        <v>1062</v>
      </c>
      <c r="E995" t="s">
        <v>162</v>
      </c>
      <c r="F995" t="s">
        <v>164</v>
      </c>
      <c r="G995" t="s">
        <v>1063</v>
      </c>
      <c r="H995" t="s">
        <v>135</v>
      </c>
      <c r="I995">
        <v>0</v>
      </c>
      <c r="P995">
        <v>0.96153846153846101</v>
      </c>
      <c r="Q995">
        <v>0</v>
      </c>
    </row>
    <row r="996" spans="1:17">
      <c r="A996" t="s">
        <v>122</v>
      </c>
      <c r="B996">
        <v>2021</v>
      </c>
      <c r="C996" t="s">
        <v>16</v>
      </c>
      <c r="D996" t="s">
        <v>1062</v>
      </c>
      <c r="E996" t="s">
        <v>162</v>
      </c>
      <c r="F996" t="s">
        <v>164</v>
      </c>
      <c r="G996" t="s">
        <v>1063</v>
      </c>
      <c r="H996" t="s">
        <v>136</v>
      </c>
      <c r="I996">
        <v>0</v>
      </c>
      <c r="P996">
        <v>0.96153846153846101</v>
      </c>
      <c r="Q996">
        <v>0</v>
      </c>
    </row>
    <row r="997" spans="1:17">
      <c r="A997" t="s">
        <v>122</v>
      </c>
      <c r="B997">
        <v>2021</v>
      </c>
      <c r="C997" t="s">
        <v>16</v>
      </c>
      <c r="D997" t="s">
        <v>1062</v>
      </c>
      <c r="E997" t="s">
        <v>162</v>
      </c>
      <c r="F997" t="s">
        <v>159</v>
      </c>
      <c r="G997" t="s">
        <v>1063</v>
      </c>
      <c r="H997" t="s">
        <v>132</v>
      </c>
      <c r="I997">
        <v>0</v>
      </c>
      <c r="P997">
        <v>0.96153846153846101</v>
      </c>
      <c r="Q997">
        <v>0</v>
      </c>
    </row>
    <row r="998" spans="1:17">
      <c r="A998" t="s">
        <v>122</v>
      </c>
      <c r="B998">
        <v>2021</v>
      </c>
      <c r="C998" t="s">
        <v>16</v>
      </c>
      <c r="D998" t="s">
        <v>1062</v>
      </c>
      <c r="E998" t="s">
        <v>162</v>
      </c>
      <c r="F998" t="s">
        <v>159</v>
      </c>
      <c r="G998" t="s">
        <v>1063</v>
      </c>
      <c r="H998" t="s">
        <v>135</v>
      </c>
      <c r="I998">
        <v>0</v>
      </c>
      <c r="P998">
        <v>0.96153846153846101</v>
      </c>
      <c r="Q998">
        <v>0</v>
      </c>
    </row>
    <row r="999" spans="1:17">
      <c r="A999" t="s">
        <v>122</v>
      </c>
      <c r="B999">
        <v>2021</v>
      </c>
      <c r="C999" t="s">
        <v>16</v>
      </c>
      <c r="D999" t="s">
        <v>1062</v>
      </c>
      <c r="E999" t="s">
        <v>162</v>
      </c>
      <c r="F999" t="s">
        <v>159</v>
      </c>
      <c r="G999" t="s">
        <v>1063</v>
      </c>
      <c r="H999" t="s">
        <v>136</v>
      </c>
      <c r="I999">
        <v>0</v>
      </c>
      <c r="P999">
        <v>0.96153846153846101</v>
      </c>
      <c r="Q999">
        <v>0</v>
      </c>
    </row>
    <row r="1000" spans="1:17">
      <c r="A1000" t="s">
        <v>122</v>
      </c>
      <c r="B1000">
        <v>2021</v>
      </c>
      <c r="C1000" t="s">
        <v>16</v>
      </c>
      <c r="D1000" t="s">
        <v>1062</v>
      </c>
      <c r="E1000" t="s">
        <v>162</v>
      </c>
      <c r="F1000" t="s">
        <v>126</v>
      </c>
      <c r="G1000" t="s">
        <v>1063</v>
      </c>
      <c r="H1000" t="s">
        <v>132</v>
      </c>
      <c r="I1000">
        <v>0</v>
      </c>
      <c r="P1000">
        <v>0.96153846153846101</v>
      </c>
      <c r="Q1000">
        <v>0</v>
      </c>
    </row>
    <row r="1001" spans="1:17">
      <c r="A1001" t="s">
        <v>122</v>
      </c>
      <c r="B1001">
        <v>2021</v>
      </c>
      <c r="C1001" t="s">
        <v>16</v>
      </c>
      <c r="D1001" t="s">
        <v>1062</v>
      </c>
      <c r="E1001" t="s">
        <v>162</v>
      </c>
      <c r="F1001" t="s">
        <v>126</v>
      </c>
      <c r="G1001" t="s">
        <v>1063</v>
      </c>
      <c r="H1001" t="s">
        <v>135</v>
      </c>
      <c r="I1001">
        <v>0</v>
      </c>
      <c r="P1001">
        <v>0.96153846153846101</v>
      </c>
      <c r="Q1001">
        <v>0</v>
      </c>
    </row>
    <row r="1002" spans="1:17">
      <c r="A1002" t="s">
        <v>122</v>
      </c>
      <c r="B1002">
        <v>2021</v>
      </c>
      <c r="C1002" t="s">
        <v>16</v>
      </c>
      <c r="D1002" t="s">
        <v>1062</v>
      </c>
      <c r="E1002" t="s">
        <v>162</v>
      </c>
      <c r="F1002" t="s">
        <v>126</v>
      </c>
      <c r="G1002" t="s">
        <v>1063</v>
      </c>
      <c r="H1002" t="s">
        <v>136</v>
      </c>
      <c r="I1002">
        <v>0</v>
      </c>
      <c r="P1002">
        <v>0.96153846153846101</v>
      </c>
      <c r="Q1002">
        <v>0</v>
      </c>
    </row>
    <row r="1003" spans="1:17">
      <c r="A1003" t="s">
        <v>122</v>
      </c>
      <c r="B1003">
        <v>2021</v>
      </c>
      <c r="C1003" t="s">
        <v>16</v>
      </c>
      <c r="D1003" t="s">
        <v>1062</v>
      </c>
      <c r="E1003" t="s">
        <v>162</v>
      </c>
      <c r="F1003" t="s">
        <v>165</v>
      </c>
      <c r="G1003" t="s">
        <v>1063</v>
      </c>
      <c r="H1003" t="s">
        <v>132</v>
      </c>
      <c r="I1003">
        <v>0</v>
      </c>
      <c r="P1003">
        <v>0.96153846153846101</v>
      </c>
      <c r="Q1003">
        <v>0</v>
      </c>
    </row>
    <row r="1004" spans="1:17">
      <c r="A1004" t="s">
        <v>122</v>
      </c>
      <c r="B1004">
        <v>2021</v>
      </c>
      <c r="C1004" t="s">
        <v>16</v>
      </c>
      <c r="D1004" t="s">
        <v>1062</v>
      </c>
      <c r="E1004" t="s">
        <v>162</v>
      </c>
      <c r="F1004" t="s">
        <v>165</v>
      </c>
      <c r="G1004" t="s">
        <v>1063</v>
      </c>
      <c r="H1004" t="s">
        <v>135</v>
      </c>
      <c r="I1004">
        <v>0</v>
      </c>
      <c r="P1004">
        <v>0.96153846153846101</v>
      </c>
      <c r="Q1004">
        <v>0</v>
      </c>
    </row>
    <row r="1005" spans="1:17">
      <c r="A1005" t="s">
        <v>122</v>
      </c>
      <c r="B1005">
        <v>2021</v>
      </c>
      <c r="C1005" t="s">
        <v>16</v>
      </c>
      <c r="D1005" t="s">
        <v>1062</v>
      </c>
      <c r="E1005" t="s">
        <v>162</v>
      </c>
      <c r="F1005" t="s">
        <v>165</v>
      </c>
      <c r="G1005" t="s">
        <v>1063</v>
      </c>
      <c r="H1005" t="s">
        <v>136</v>
      </c>
      <c r="I1005">
        <v>0</v>
      </c>
      <c r="P1005">
        <v>0.96153846153846101</v>
      </c>
      <c r="Q1005">
        <v>0</v>
      </c>
    </row>
    <row r="1006" spans="1:17">
      <c r="A1006" t="s">
        <v>122</v>
      </c>
      <c r="B1006">
        <v>2021</v>
      </c>
      <c r="C1006" t="s">
        <v>16</v>
      </c>
      <c r="D1006" t="s">
        <v>1062</v>
      </c>
      <c r="E1006" t="s">
        <v>162</v>
      </c>
      <c r="F1006" t="s">
        <v>166</v>
      </c>
      <c r="G1006" t="s">
        <v>1063</v>
      </c>
      <c r="H1006" t="s">
        <v>132</v>
      </c>
      <c r="I1006">
        <v>0</v>
      </c>
      <c r="P1006">
        <v>0.96153846153846101</v>
      </c>
      <c r="Q1006">
        <v>0</v>
      </c>
    </row>
    <row r="1007" spans="1:17">
      <c r="A1007" t="s">
        <v>122</v>
      </c>
      <c r="B1007">
        <v>2021</v>
      </c>
      <c r="C1007" t="s">
        <v>16</v>
      </c>
      <c r="D1007" t="s">
        <v>1062</v>
      </c>
      <c r="E1007" t="s">
        <v>162</v>
      </c>
      <c r="F1007" t="s">
        <v>166</v>
      </c>
      <c r="G1007" t="s">
        <v>1063</v>
      </c>
      <c r="H1007" t="s">
        <v>135</v>
      </c>
      <c r="I1007">
        <v>0</v>
      </c>
      <c r="P1007">
        <v>0.96153846153846101</v>
      </c>
      <c r="Q1007">
        <v>0</v>
      </c>
    </row>
    <row r="1008" spans="1:17">
      <c r="A1008" t="s">
        <v>122</v>
      </c>
      <c r="B1008">
        <v>2021</v>
      </c>
      <c r="C1008" t="s">
        <v>16</v>
      </c>
      <c r="D1008" t="s">
        <v>1062</v>
      </c>
      <c r="E1008" t="s">
        <v>162</v>
      </c>
      <c r="F1008" t="s">
        <v>166</v>
      </c>
      <c r="G1008" t="s">
        <v>1063</v>
      </c>
      <c r="H1008" t="s">
        <v>136</v>
      </c>
      <c r="I1008">
        <v>0</v>
      </c>
      <c r="P1008">
        <v>0.96153846153846101</v>
      </c>
      <c r="Q1008">
        <v>0</v>
      </c>
    </row>
    <row r="1009" spans="1:17">
      <c r="A1009" t="s">
        <v>122</v>
      </c>
      <c r="B1009">
        <v>2021</v>
      </c>
      <c r="C1009" t="s">
        <v>16</v>
      </c>
      <c r="D1009" t="s">
        <v>1062</v>
      </c>
      <c r="E1009" t="s">
        <v>162</v>
      </c>
      <c r="F1009" t="s">
        <v>160</v>
      </c>
      <c r="G1009" t="s">
        <v>1063</v>
      </c>
      <c r="H1009" t="s">
        <v>132</v>
      </c>
      <c r="I1009">
        <v>0</v>
      </c>
      <c r="P1009">
        <v>0.96153846153846101</v>
      </c>
      <c r="Q1009">
        <v>0</v>
      </c>
    </row>
    <row r="1010" spans="1:17">
      <c r="A1010" t="s">
        <v>122</v>
      </c>
      <c r="B1010">
        <v>2021</v>
      </c>
      <c r="C1010" t="s">
        <v>16</v>
      </c>
      <c r="D1010" t="s">
        <v>1062</v>
      </c>
      <c r="E1010" t="s">
        <v>162</v>
      </c>
      <c r="F1010" t="s">
        <v>160</v>
      </c>
      <c r="G1010" t="s">
        <v>1063</v>
      </c>
      <c r="H1010" t="s">
        <v>135</v>
      </c>
      <c r="I1010">
        <v>0</v>
      </c>
      <c r="P1010">
        <v>0.96153846153846101</v>
      </c>
      <c r="Q1010">
        <v>0</v>
      </c>
    </row>
    <row r="1011" spans="1:17">
      <c r="A1011" t="s">
        <v>122</v>
      </c>
      <c r="B1011">
        <v>2021</v>
      </c>
      <c r="C1011" t="s">
        <v>16</v>
      </c>
      <c r="D1011" t="s">
        <v>1062</v>
      </c>
      <c r="E1011" t="s">
        <v>162</v>
      </c>
      <c r="F1011" t="s">
        <v>160</v>
      </c>
      <c r="G1011" t="s">
        <v>1063</v>
      </c>
      <c r="H1011" t="s">
        <v>136</v>
      </c>
      <c r="I1011">
        <v>0</v>
      </c>
      <c r="P1011">
        <v>0.96153846153846101</v>
      </c>
      <c r="Q1011">
        <v>0</v>
      </c>
    </row>
    <row r="1012" spans="1:17">
      <c r="A1012" t="s">
        <v>122</v>
      </c>
      <c r="B1012">
        <v>2021</v>
      </c>
      <c r="C1012" t="s">
        <v>9</v>
      </c>
      <c r="D1012" t="s">
        <v>1064</v>
      </c>
      <c r="E1012" t="s">
        <v>162</v>
      </c>
      <c r="F1012" t="s">
        <v>164</v>
      </c>
      <c r="G1012" t="s">
        <v>1065</v>
      </c>
      <c r="H1012" t="s">
        <v>132</v>
      </c>
      <c r="I1012">
        <v>0</v>
      </c>
      <c r="P1012">
        <v>0.96153846153846101</v>
      </c>
      <c r="Q1012">
        <v>0</v>
      </c>
    </row>
    <row r="1013" spans="1:17">
      <c r="A1013" t="s">
        <v>122</v>
      </c>
      <c r="B1013">
        <v>2021</v>
      </c>
      <c r="C1013" t="s">
        <v>9</v>
      </c>
      <c r="D1013" t="s">
        <v>1064</v>
      </c>
      <c r="E1013" t="s">
        <v>162</v>
      </c>
      <c r="F1013" t="s">
        <v>164</v>
      </c>
      <c r="G1013" t="s">
        <v>1065</v>
      </c>
      <c r="H1013" t="s">
        <v>135</v>
      </c>
      <c r="I1013">
        <v>0</v>
      </c>
      <c r="P1013">
        <v>0.96153846153846101</v>
      </c>
      <c r="Q1013">
        <v>0</v>
      </c>
    </row>
    <row r="1014" spans="1:17">
      <c r="A1014" t="s">
        <v>122</v>
      </c>
      <c r="B1014">
        <v>2021</v>
      </c>
      <c r="C1014" t="s">
        <v>9</v>
      </c>
      <c r="D1014" t="s">
        <v>1064</v>
      </c>
      <c r="E1014" t="s">
        <v>162</v>
      </c>
      <c r="F1014" t="s">
        <v>164</v>
      </c>
      <c r="G1014" t="s">
        <v>1065</v>
      </c>
      <c r="H1014" t="s">
        <v>136</v>
      </c>
      <c r="I1014">
        <v>0</v>
      </c>
      <c r="P1014">
        <v>0.96153846153846101</v>
      </c>
      <c r="Q1014">
        <v>0</v>
      </c>
    </row>
    <row r="1015" spans="1:17">
      <c r="A1015" t="s">
        <v>122</v>
      </c>
      <c r="B1015">
        <v>2021</v>
      </c>
      <c r="C1015" t="s">
        <v>9</v>
      </c>
      <c r="D1015" t="s">
        <v>1064</v>
      </c>
      <c r="E1015" t="s">
        <v>162</v>
      </c>
      <c r="F1015" t="s">
        <v>159</v>
      </c>
      <c r="G1015" t="s">
        <v>1065</v>
      </c>
      <c r="H1015" t="s">
        <v>132</v>
      </c>
      <c r="I1015">
        <v>0</v>
      </c>
      <c r="P1015">
        <v>0.96153846153846101</v>
      </c>
      <c r="Q1015">
        <v>0</v>
      </c>
    </row>
    <row r="1016" spans="1:17">
      <c r="A1016" t="s">
        <v>122</v>
      </c>
      <c r="B1016">
        <v>2021</v>
      </c>
      <c r="C1016" t="s">
        <v>9</v>
      </c>
      <c r="D1016" t="s">
        <v>1064</v>
      </c>
      <c r="E1016" t="s">
        <v>162</v>
      </c>
      <c r="F1016" t="s">
        <v>159</v>
      </c>
      <c r="G1016" t="s">
        <v>1065</v>
      </c>
      <c r="H1016" t="s">
        <v>135</v>
      </c>
      <c r="I1016">
        <v>0</v>
      </c>
      <c r="P1016">
        <v>0.96153846153846101</v>
      </c>
      <c r="Q1016">
        <v>0</v>
      </c>
    </row>
    <row r="1017" spans="1:17">
      <c r="A1017" t="s">
        <v>122</v>
      </c>
      <c r="B1017">
        <v>2021</v>
      </c>
      <c r="C1017" t="s">
        <v>9</v>
      </c>
      <c r="D1017" t="s">
        <v>1064</v>
      </c>
      <c r="E1017" t="s">
        <v>162</v>
      </c>
      <c r="F1017" t="s">
        <v>159</v>
      </c>
      <c r="G1017" t="s">
        <v>1065</v>
      </c>
      <c r="H1017" t="s">
        <v>136</v>
      </c>
      <c r="I1017">
        <v>0</v>
      </c>
      <c r="P1017">
        <v>0.96153846153846101</v>
      </c>
      <c r="Q1017">
        <v>0</v>
      </c>
    </row>
    <row r="1018" spans="1:17">
      <c r="A1018" t="s">
        <v>122</v>
      </c>
      <c r="B1018">
        <v>2021</v>
      </c>
      <c r="C1018" t="s">
        <v>9</v>
      </c>
      <c r="D1018" t="s">
        <v>1064</v>
      </c>
      <c r="E1018" t="s">
        <v>162</v>
      </c>
      <c r="F1018" t="s">
        <v>126</v>
      </c>
      <c r="G1018" t="s">
        <v>1065</v>
      </c>
      <c r="H1018" t="s">
        <v>132</v>
      </c>
      <c r="I1018">
        <v>0</v>
      </c>
      <c r="P1018">
        <v>0.96153846153846101</v>
      </c>
      <c r="Q1018">
        <v>0</v>
      </c>
    </row>
    <row r="1019" spans="1:17">
      <c r="A1019" t="s">
        <v>122</v>
      </c>
      <c r="B1019">
        <v>2021</v>
      </c>
      <c r="C1019" t="s">
        <v>9</v>
      </c>
      <c r="D1019" t="s">
        <v>1064</v>
      </c>
      <c r="E1019" t="s">
        <v>162</v>
      </c>
      <c r="F1019" t="s">
        <v>126</v>
      </c>
      <c r="G1019" t="s">
        <v>1065</v>
      </c>
      <c r="H1019" t="s">
        <v>135</v>
      </c>
      <c r="I1019">
        <v>0</v>
      </c>
      <c r="P1019">
        <v>0.96153846153846101</v>
      </c>
      <c r="Q1019">
        <v>0</v>
      </c>
    </row>
    <row r="1020" spans="1:17">
      <c r="A1020" t="s">
        <v>122</v>
      </c>
      <c r="B1020">
        <v>2021</v>
      </c>
      <c r="C1020" t="s">
        <v>9</v>
      </c>
      <c r="D1020" t="s">
        <v>1064</v>
      </c>
      <c r="E1020" t="s">
        <v>162</v>
      </c>
      <c r="F1020" t="s">
        <v>126</v>
      </c>
      <c r="G1020" t="s">
        <v>1065</v>
      </c>
      <c r="H1020" t="s">
        <v>136</v>
      </c>
      <c r="I1020">
        <v>0</v>
      </c>
      <c r="P1020">
        <v>0.96153846153846101</v>
      </c>
      <c r="Q1020">
        <v>0</v>
      </c>
    </row>
    <row r="1021" spans="1:17">
      <c r="A1021" t="s">
        <v>122</v>
      </c>
      <c r="B1021">
        <v>2021</v>
      </c>
      <c r="C1021" t="s">
        <v>9</v>
      </c>
      <c r="D1021" t="s">
        <v>1064</v>
      </c>
      <c r="E1021" t="s">
        <v>162</v>
      </c>
      <c r="F1021" t="s">
        <v>165</v>
      </c>
      <c r="G1021" t="s">
        <v>1065</v>
      </c>
      <c r="H1021" t="s">
        <v>132</v>
      </c>
      <c r="I1021">
        <v>0</v>
      </c>
      <c r="P1021">
        <v>0.96153846153846101</v>
      </c>
      <c r="Q1021">
        <v>0</v>
      </c>
    </row>
    <row r="1022" spans="1:17">
      <c r="A1022" t="s">
        <v>122</v>
      </c>
      <c r="B1022">
        <v>2021</v>
      </c>
      <c r="C1022" t="s">
        <v>9</v>
      </c>
      <c r="D1022" t="s">
        <v>1064</v>
      </c>
      <c r="E1022" t="s">
        <v>162</v>
      </c>
      <c r="F1022" t="s">
        <v>165</v>
      </c>
      <c r="G1022" t="s">
        <v>1065</v>
      </c>
      <c r="H1022" t="s">
        <v>135</v>
      </c>
      <c r="I1022">
        <v>0</v>
      </c>
      <c r="P1022">
        <v>0.96153846153846101</v>
      </c>
      <c r="Q1022">
        <v>0</v>
      </c>
    </row>
    <row r="1023" spans="1:17">
      <c r="A1023" t="s">
        <v>122</v>
      </c>
      <c r="B1023">
        <v>2021</v>
      </c>
      <c r="C1023" t="s">
        <v>9</v>
      </c>
      <c r="D1023" t="s">
        <v>1064</v>
      </c>
      <c r="E1023" t="s">
        <v>162</v>
      </c>
      <c r="F1023" t="s">
        <v>165</v>
      </c>
      <c r="G1023" t="s">
        <v>1065</v>
      </c>
      <c r="H1023" t="s">
        <v>136</v>
      </c>
      <c r="I1023">
        <v>0</v>
      </c>
      <c r="P1023">
        <v>0.96153846153846101</v>
      </c>
      <c r="Q1023">
        <v>0</v>
      </c>
    </row>
    <row r="1024" spans="1:17">
      <c r="A1024" t="s">
        <v>122</v>
      </c>
      <c r="B1024">
        <v>2021</v>
      </c>
      <c r="C1024" t="s">
        <v>9</v>
      </c>
      <c r="D1024" t="s">
        <v>1064</v>
      </c>
      <c r="E1024" t="s">
        <v>162</v>
      </c>
      <c r="F1024" t="s">
        <v>166</v>
      </c>
      <c r="G1024" t="s">
        <v>1065</v>
      </c>
      <c r="H1024" t="s">
        <v>132</v>
      </c>
      <c r="I1024">
        <v>0</v>
      </c>
      <c r="P1024">
        <v>0.96153846153846101</v>
      </c>
      <c r="Q1024">
        <v>0</v>
      </c>
    </row>
    <row r="1025" spans="1:17">
      <c r="A1025" t="s">
        <v>122</v>
      </c>
      <c r="B1025">
        <v>2021</v>
      </c>
      <c r="C1025" t="s">
        <v>9</v>
      </c>
      <c r="D1025" t="s">
        <v>1064</v>
      </c>
      <c r="E1025" t="s">
        <v>162</v>
      </c>
      <c r="F1025" t="s">
        <v>166</v>
      </c>
      <c r="G1025" t="s">
        <v>1065</v>
      </c>
      <c r="H1025" t="s">
        <v>135</v>
      </c>
      <c r="I1025">
        <v>0</v>
      </c>
      <c r="P1025">
        <v>0.96153846153846101</v>
      </c>
      <c r="Q1025">
        <v>0</v>
      </c>
    </row>
    <row r="1026" spans="1:17">
      <c r="A1026" t="s">
        <v>122</v>
      </c>
      <c r="B1026">
        <v>2021</v>
      </c>
      <c r="C1026" t="s">
        <v>9</v>
      </c>
      <c r="D1026" t="s">
        <v>1064</v>
      </c>
      <c r="E1026" t="s">
        <v>162</v>
      </c>
      <c r="F1026" t="s">
        <v>166</v>
      </c>
      <c r="G1026" t="s">
        <v>1065</v>
      </c>
      <c r="H1026" t="s">
        <v>136</v>
      </c>
      <c r="I1026">
        <v>0</v>
      </c>
      <c r="P1026">
        <v>0.96153846153846101</v>
      </c>
      <c r="Q1026">
        <v>0</v>
      </c>
    </row>
    <row r="1027" spans="1:17">
      <c r="A1027" t="s">
        <v>122</v>
      </c>
      <c r="B1027">
        <v>2021</v>
      </c>
      <c r="C1027" t="s">
        <v>9</v>
      </c>
      <c r="D1027" t="s">
        <v>1064</v>
      </c>
      <c r="E1027" t="s">
        <v>162</v>
      </c>
      <c r="F1027" t="s">
        <v>160</v>
      </c>
      <c r="G1027" t="s">
        <v>1065</v>
      </c>
      <c r="H1027" t="s">
        <v>132</v>
      </c>
      <c r="I1027">
        <v>0</v>
      </c>
      <c r="P1027">
        <v>0.96153846153846101</v>
      </c>
      <c r="Q1027">
        <v>0</v>
      </c>
    </row>
    <row r="1028" spans="1:17">
      <c r="A1028" t="s">
        <v>122</v>
      </c>
      <c r="B1028">
        <v>2021</v>
      </c>
      <c r="C1028" t="s">
        <v>9</v>
      </c>
      <c r="D1028" t="s">
        <v>1064</v>
      </c>
      <c r="E1028" t="s">
        <v>162</v>
      </c>
      <c r="F1028" t="s">
        <v>160</v>
      </c>
      <c r="G1028" t="s">
        <v>1065</v>
      </c>
      <c r="H1028" t="s">
        <v>135</v>
      </c>
      <c r="I1028">
        <v>0</v>
      </c>
      <c r="P1028">
        <v>0.96153846153846101</v>
      </c>
      <c r="Q1028">
        <v>0</v>
      </c>
    </row>
    <row r="1029" spans="1:17">
      <c r="A1029" t="s">
        <v>122</v>
      </c>
      <c r="B1029">
        <v>2021</v>
      </c>
      <c r="C1029" t="s">
        <v>9</v>
      </c>
      <c r="D1029" t="s">
        <v>1064</v>
      </c>
      <c r="E1029" t="s">
        <v>162</v>
      </c>
      <c r="F1029" t="s">
        <v>160</v>
      </c>
      <c r="G1029" t="s">
        <v>1065</v>
      </c>
      <c r="H1029" t="s">
        <v>136</v>
      </c>
      <c r="I1029">
        <v>0</v>
      </c>
      <c r="P1029">
        <v>0.96153846153846101</v>
      </c>
      <c r="Q1029">
        <v>0</v>
      </c>
    </row>
    <row r="1030" spans="1:17">
      <c r="A1030" t="s">
        <v>122</v>
      </c>
      <c r="B1030">
        <v>2021</v>
      </c>
      <c r="C1030" t="s">
        <v>17</v>
      </c>
      <c r="D1030" t="s">
        <v>1062</v>
      </c>
      <c r="E1030" t="s">
        <v>162</v>
      </c>
      <c r="F1030" t="s">
        <v>164</v>
      </c>
      <c r="G1030" t="s">
        <v>1063</v>
      </c>
      <c r="H1030" t="s">
        <v>132</v>
      </c>
      <c r="I1030">
        <v>0</v>
      </c>
      <c r="P1030">
        <v>0.96153846153846101</v>
      </c>
      <c r="Q1030">
        <v>0</v>
      </c>
    </row>
    <row r="1031" spans="1:17">
      <c r="A1031" t="s">
        <v>122</v>
      </c>
      <c r="B1031">
        <v>2021</v>
      </c>
      <c r="C1031" t="s">
        <v>17</v>
      </c>
      <c r="D1031" t="s">
        <v>1062</v>
      </c>
      <c r="E1031" t="s">
        <v>162</v>
      </c>
      <c r="F1031" t="s">
        <v>164</v>
      </c>
      <c r="G1031" t="s">
        <v>1063</v>
      </c>
      <c r="H1031" t="s">
        <v>135</v>
      </c>
      <c r="I1031">
        <v>0</v>
      </c>
      <c r="P1031">
        <v>0.96153846153846101</v>
      </c>
      <c r="Q1031">
        <v>0</v>
      </c>
    </row>
    <row r="1032" spans="1:17">
      <c r="A1032" t="s">
        <v>122</v>
      </c>
      <c r="B1032">
        <v>2021</v>
      </c>
      <c r="C1032" t="s">
        <v>17</v>
      </c>
      <c r="D1032" t="s">
        <v>1062</v>
      </c>
      <c r="E1032" t="s">
        <v>162</v>
      </c>
      <c r="F1032" t="s">
        <v>164</v>
      </c>
      <c r="G1032" t="s">
        <v>1063</v>
      </c>
      <c r="H1032" t="s">
        <v>136</v>
      </c>
      <c r="I1032">
        <v>3301336446.9120002</v>
      </c>
      <c r="P1032">
        <v>0.96153846153846101</v>
      </c>
      <c r="Q1032">
        <v>3174361968.1846199</v>
      </c>
    </row>
    <row r="1033" spans="1:17">
      <c r="A1033" t="s">
        <v>122</v>
      </c>
      <c r="B1033">
        <v>2021</v>
      </c>
      <c r="C1033" t="s">
        <v>17</v>
      </c>
      <c r="D1033" t="s">
        <v>1062</v>
      </c>
      <c r="E1033" t="s">
        <v>162</v>
      </c>
      <c r="F1033" t="s">
        <v>159</v>
      </c>
      <c r="G1033" t="s">
        <v>1063</v>
      </c>
      <c r="H1033" t="s">
        <v>132</v>
      </c>
      <c r="I1033">
        <v>0</v>
      </c>
      <c r="P1033">
        <v>0.96153846153846101</v>
      </c>
      <c r="Q1033">
        <v>0</v>
      </c>
    </row>
    <row r="1034" spans="1:17">
      <c r="A1034" t="s">
        <v>122</v>
      </c>
      <c r="B1034">
        <v>2021</v>
      </c>
      <c r="C1034" t="s">
        <v>17</v>
      </c>
      <c r="D1034" t="s">
        <v>1062</v>
      </c>
      <c r="E1034" t="s">
        <v>162</v>
      </c>
      <c r="F1034" t="s">
        <v>159</v>
      </c>
      <c r="G1034" t="s">
        <v>1063</v>
      </c>
      <c r="H1034" t="s">
        <v>135</v>
      </c>
      <c r="I1034">
        <v>0</v>
      </c>
      <c r="P1034">
        <v>0.96153846153846101</v>
      </c>
      <c r="Q1034">
        <v>0</v>
      </c>
    </row>
    <row r="1035" spans="1:17">
      <c r="A1035" t="s">
        <v>122</v>
      </c>
      <c r="B1035">
        <v>2021</v>
      </c>
      <c r="C1035" t="s">
        <v>17</v>
      </c>
      <c r="D1035" t="s">
        <v>1062</v>
      </c>
      <c r="E1035" t="s">
        <v>162</v>
      </c>
      <c r="F1035" t="s">
        <v>159</v>
      </c>
      <c r="G1035" t="s">
        <v>1063</v>
      </c>
      <c r="H1035" t="s">
        <v>136</v>
      </c>
      <c r="I1035">
        <v>2246155230.1440001</v>
      </c>
      <c r="P1035">
        <v>0.96153846153846101</v>
      </c>
      <c r="Q1035">
        <v>2159764644.3692298</v>
      </c>
    </row>
    <row r="1036" spans="1:17">
      <c r="A1036" t="s">
        <v>122</v>
      </c>
      <c r="B1036">
        <v>2021</v>
      </c>
      <c r="C1036" t="s">
        <v>17</v>
      </c>
      <c r="D1036" t="s">
        <v>1062</v>
      </c>
      <c r="E1036" t="s">
        <v>162</v>
      </c>
      <c r="F1036" t="s">
        <v>126</v>
      </c>
      <c r="G1036" t="s">
        <v>1063</v>
      </c>
      <c r="H1036" t="s">
        <v>132</v>
      </c>
      <c r="I1036">
        <v>0</v>
      </c>
      <c r="P1036">
        <v>0.96153846153846101</v>
      </c>
      <c r="Q1036">
        <v>0</v>
      </c>
    </row>
    <row r="1037" spans="1:17">
      <c r="A1037" t="s">
        <v>122</v>
      </c>
      <c r="B1037">
        <v>2021</v>
      </c>
      <c r="C1037" t="s">
        <v>17</v>
      </c>
      <c r="D1037" t="s">
        <v>1062</v>
      </c>
      <c r="E1037" t="s">
        <v>162</v>
      </c>
      <c r="F1037" t="s">
        <v>126</v>
      </c>
      <c r="G1037" t="s">
        <v>1063</v>
      </c>
      <c r="H1037" t="s">
        <v>135</v>
      </c>
      <c r="I1037">
        <v>0</v>
      </c>
      <c r="P1037">
        <v>0.96153846153846101</v>
      </c>
      <c r="Q1037">
        <v>0</v>
      </c>
    </row>
    <row r="1038" spans="1:17">
      <c r="A1038" t="s">
        <v>122</v>
      </c>
      <c r="B1038">
        <v>2021</v>
      </c>
      <c r="C1038" t="s">
        <v>17</v>
      </c>
      <c r="D1038" t="s">
        <v>1062</v>
      </c>
      <c r="E1038" t="s">
        <v>162</v>
      </c>
      <c r="F1038" t="s">
        <v>126</v>
      </c>
      <c r="G1038" t="s">
        <v>1063</v>
      </c>
      <c r="H1038" t="s">
        <v>136</v>
      </c>
      <c r="I1038">
        <v>8790266640.9599991</v>
      </c>
      <c r="P1038">
        <v>0.96153846153846101</v>
      </c>
      <c r="Q1038">
        <v>8452179462.4615402</v>
      </c>
    </row>
    <row r="1039" spans="1:17">
      <c r="A1039" t="s">
        <v>122</v>
      </c>
      <c r="B1039">
        <v>2021</v>
      </c>
      <c r="C1039" t="s">
        <v>17</v>
      </c>
      <c r="D1039" t="s">
        <v>1062</v>
      </c>
      <c r="E1039" t="s">
        <v>162</v>
      </c>
      <c r="F1039" t="s">
        <v>165</v>
      </c>
      <c r="G1039" t="s">
        <v>1063</v>
      </c>
      <c r="H1039" t="s">
        <v>132</v>
      </c>
      <c r="I1039">
        <v>0</v>
      </c>
      <c r="P1039">
        <v>0.96153846153846101</v>
      </c>
      <c r="Q1039">
        <v>0</v>
      </c>
    </row>
    <row r="1040" spans="1:17">
      <c r="A1040" t="s">
        <v>122</v>
      </c>
      <c r="B1040">
        <v>2021</v>
      </c>
      <c r="C1040" t="s">
        <v>17</v>
      </c>
      <c r="D1040" t="s">
        <v>1062</v>
      </c>
      <c r="E1040" t="s">
        <v>162</v>
      </c>
      <c r="F1040" t="s">
        <v>165</v>
      </c>
      <c r="G1040" t="s">
        <v>1063</v>
      </c>
      <c r="H1040" t="s">
        <v>135</v>
      </c>
      <c r="I1040">
        <v>0</v>
      </c>
      <c r="P1040">
        <v>0.96153846153846101</v>
      </c>
      <c r="Q1040">
        <v>0</v>
      </c>
    </row>
    <row r="1041" spans="1:17">
      <c r="A1041" t="s">
        <v>122</v>
      </c>
      <c r="B1041">
        <v>2021</v>
      </c>
      <c r="C1041" t="s">
        <v>17</v>
      </c>
      <c r="D1041" t="s">
        <v>1062</v>
      </c>
      <c r="E1041" t="s">
        <v>162</v>
      </c>
      <c r="F1041" t="s">
        <v>165</v>
      </c>
      <c r="G1041" t="s">
        <v>1063</v>
      </c>
      <c r="H1041" t="s">
        <v>136</v>
      </c>
      <c r="I1041">
        <v>9110487814.4447994</v>
      </c>
      <c r="P1041">
        <v>0.96153846153846101</v>
      </c>
      <c r="Q1041">
        <v>8760084436.9661503</v>
      </c>
    </row>
    <row r="1042" spans="1:17">
      <c r="A1042" t="s">
        <v>122</v>
      </c>
      <c r="B1042">
        <v>2021</v>
      </c>
      <c r="C1042" t="s">
        <v>17</v>
      </c>
      <c r="D1042" t="s">
        <v>1062</v>
      </c>
      <c r="E1042" t="s">
        <v>162</v>
      </c>
      <c r="F1042" t="s">
        <v>166</v>
      </c>
      <c r="G1042" t="s">
        <v>1063</v>
      </c>
      <c r="H1042" t="s">
        <v>132</v>
      </c>
      <c r="I1042">
        <v>0</v>
      </c>
      <c r="P1042">
        <v>0.96153846153846101</v>
      </c>
      <c r="Q1042">
        <v>0</v>
      </c>
    </row>
    <row r="1043" spans="1:17">
      <c r="A1043" t="s">
        <v>122</v>
      </c>
      <c r="B1043">
        <v>2021</v>
      </c>
      <c r="C1043" t="s">
        <v>17</v>
      </c>
      <c r="D1043" t="s">
        <v>1062</v>
      </c>
      <c r="E1043" t="s">
        <v>162</v>
      </c>
      <c r="F1043" t="s">
        <v>166</v>
      </c>
      <c r="G1043" t="s">
        <v>1063</v>
      </c>
      <c r="H1043" t="s">
        <v>135</v>
      </c>
      <c r="I1043">
        <v>0</v>
      </c>
      <c r="P1043">
        <v>0.96153846153846101</v>
      </c>
      <c r="Q1043">
        <v>0</v>
      </c>
    </row>
    <row r="1044" spans="1:17">
      <c r="A1044" t="s">
        <v>122</v>
      </c>
      <c r="B1044">
        <v>2021</v>
      </c>
      <c r="C1044" t="s">
        <v>17</v>
      </c>
      <c r="D1044" t="s">
        <v>1062</v>
      </c>
      <c r="E1044" t="s">
        <v>162</v>
      </c>
      <c r="F1044" t="s">
        <v>166</v>
      </c>
      <c r="G1044" t="s">
        <v>1063</v>
      </c>
      <c r="H1044" t="s">
        <v>136</v>
      </c>
      <c r="I1044">
        <v>0</v>
      </c>
      <c r="P1044">
        <v>0.96153846153846101</v>
      </c>
      <c r="Q1044">
        <v>0</v>
      </c>
    </row>
    <row r="1045" spans="1:17">
      <c r="A1045" t="s">
        <v>122</v>
      </c>
      <c r="B1045">
        <v>2021</v>
      </c>
      <c r="C1045" t="s">
        <v>17</v>
      </c>
      <c r="D1045" t="s">
        <v>1062</v>
      </c>
      <c r="E1045" t="s">
        <v>162</v>
      </c>
      <c r="F1045" t="s">
        <v>160</v>
      </c>
      <c r="G1045" t="s">
        <v>1063</v>
      </c>
      <c r="H1045" t="s">
        <v>132</v>
      </c>
      <c r="I1045">
        <v>0</v>
      </c>
      <c r="P1045">
        <v>0.96153846153846101</v>
      </c>
      <c r="Q1045">
        <v>0</v>
      </c>
    </row>
    <row r="1046" spans="1:17">
      <c r="A1046" t="s">
        <v>122</v>
      </c>
      <c r="B1046">
        <v>2021</v>
      </c>
      <c r="C1046" t="s">
        <v>17</v>
      </c>
      <c r="D1046" t="s">
        <v>1062</v>
      </c>
      <c r="E1046" t="s">
        <v>162</v>
      </c>
      <c r="F1046" t="s">
        <v>160</v>
      </c>
      <c r="G1046" t="s">
        <v>1063</v>
      </c>
      <c r="H1046" t="s">
        <v>135</v>
      </c>
      <c r="I1046">
        <v>0</v>
      </c>
      <c r="P1046">
        <v>0.96153846153846101</v>
      </c>
      <c r="Q1046">
        <v>0</v>
      </c>
    </row>
    <row r="1047" spans="1:17">
      <c r="A1047" t="s">
        <v>122</v>
      </c>
      <c r="B1047">
        <v>2021</v>
      </c>
      <c r="C1047" t="s">
        <v>17</v>
      </c>
      <c r="D1047" t="s">
        <v>1062</v>
      </c>
      <c r="E1047" t="s">
        <v>162</v>
      </c>
      <c r="F1047" t="s">
        <v>160</v>
      </c>
      <c r="G1047" t="s">
        <v>1063</v>
      </c>
      <c r="H1047" t="s">
        <v>136</v>
      </c>
      <c r="I1047">
        <v>0</v>
      </c>
      <c r="P1047">
        <v>0.96153846153846101</v>
      </c>
      <c r="Q1047">
        <v>0</v>
      </c>
    </row>
    <row r="1048" spans="1:17">
      <c r="A1048" t="s">
        <v>122</v>
      </c>
      <c r="B1048">
        <v>2021</v>
      </c>
      <c r="C1048" t="s">
        <v>143</v>
      </c>
      <c r="D1048" t="s">
        <v>1062</v>
      </c>
      <c r="E1048" t="s">
        <v>162</v>
      </c>
      <c r="F1048" t="s">
        <v>164</v>
      </c>
      <c r="G1048" t="s">
        <v>1063</v>
      </c>
      <c r="H1048" t="s">
        <v>132</v>
      </c>
      <c r="I1048">
        <v>0</v>
      </c>
      <c r="P1048">
        <v>0.96153846153846101</v>
      </c>
      <c r="Q1048">
        <v>0</v>
      </c>
    </row>
    <row r="1049" spans="1:17">
      <c r="A1049" t="s">
        <v>122</v>
      </c>
      <c r="B1049">
        <v>2021</v>
      </c>
      <c r="C1049" t="s">
        <v>143</v>
      </c>
      <c r="D1049" t="s">
        <v>1062</v>
      </c>
      <c r="E1049" t="s">
        <v>162</v>
      </c>
      <c r="F1049" t="s">
        <v>164</v>
      </c>
      <c r="G1049" t="s">
        <v>1063</v>
      </c>
      <c r="H1049" t="s">
        <v>135</v>
      </c>
      <c r="I1049">
        <v>0</v>
      </c>
      <c r="P1049">
        <v>0.96153846153846101</v>
      </c>
      <c r="Q1049">
        <v>0</v>
      </c>
    </row>
    <row r="1050" spans="1:17">
      <c r="A1050" t="s">
        <v>122</v>
      </c>
      <c r="B1050">
        <v>2021</v>
      </c>
      <c r="C1050" t="s">
        <v>143</v>
      </c>
      <c r="D1050" t="s">
        <v>1062</v>
      </c>
      <c r="E1050" t="s">
        <v>162</v>
      </c>
      <c r="F1050" t="s">
        <v>164</v>
      </c>
      <c r="G1050" t="s">
        <v>1063</v>
      </c>
      <c r="H1050" t="s">
        <v>136</v>
      </c>
      <c r="I1050">
        <v>0</v>
      </c>
      <c r="P1050">
        <v>0.96153846153846101</v>
      </c>
      <c r="Q1050">
        <v>0</v>
      </c>
    </row>
    <row r="1051" spans="1:17">
      <c r="A1051" t="s">
        <v>122</v>
      </c>
      <c r="B1051">
        <v>2021</v>
      </c>
      <c r="C1051" t="s">
        <v>143</v>
      </c>
      <c r="D1051" t="s">
        <v>1062</v>
      </c>
      <c r="E1051" t="s">
        <v>162</v>
      </c>
      <c r="F1051" t="s">
        <v>159</v>
      </c>
      <c r="G1051" t="s">
        <v>1063</v>
      </c>
      <c r="H1051" t="s">
        <v>132</v>
      </c>
      <c r="I1051">
        <v>0</v>
      </c>
      <c r="P1051">
        <v>0.96153846153846101</v>
      </c>
      <c r="Q1051">
        <v>0</v>
      </c>
    </row>
    <row r="1052" spans="1:17">
      <c r="A1052" t="s">
        <v>122</v>
      </c>
      <c r="B1052">
        <v>2021</v>
      </c>
      <c r="C1052" t="s">
        <v>143</v>
      </c>
      <c r="D1052" t="s">
        <v>1062</v>
      </c>
      <c r="E1052" t="s">
        <v>162</v>
      </c>
      <c r="F1052" t="s">
        <v>159</v>
      </c>
      <c r="G1052" t="s">
        <v>1063</v>
      </c>
      <c r="H1052" t="s">
        <v>135</v>
      </c>
      <c r="I1052">
        <v>0</v>
      </c>
      <c r="P1052">
        <v>0.96153846153846101</v>
      </c>
      <c r="Q1052">
        <v>0</v>
      </c>
    </row>
    <row r="1053" spans="1:17">
      <c r="A1053" t="s">
        <v>122</v>
      </c>
      <c r="B1053">
        <v>2021</v>
      </c>
      <c r="C1053" t="s">
        <v>143</v>
      </c>
      <c r="D1053" t="s">
        <v>1062</v>
      </c>
      <c r="E1053" t="s">
        <v>162</v>
      </c>
      <c r="F1053" t="s">
        <v>159</v>
      </c>
      <c r="G1053" t="s">
        <v>1063</v>
      </c>
      <c r="H1053" t="s">
        <v>136</v>
      </c>
      <c r="I1053">
        <v>0</v>
      </c>
      <c r="P1053">
        <v>0.96153846153846101</v>
      </c>
      <c r="Q1053">
        <v>0</v>
      </c>
    </row>
    <row r="1054" spans="1:17">
      <c r="A1054" t="s">
        <v>122</v>
      </c>
      <c r="B1054">
        <v>2021</v>
      </c>
      <c r="C1054" t="s">
        <v>143</v>
      </c>
      <c r="D1054" t="s">
        <v>1062</v>
      </c>
      <c r="E1054" t="s">
        <v>162</v>
      </c>
      <c r="F1054" t="s">
        <v>126</v>
      </c>
      <c r="G1054" t="s">
        <v>1063</v>
      </c>
      <c r="H1054" t="s">
        <v>132</v>
      </c>
      <c r="I1054">
        <v>0</v>
      </c>
      <c r="P1054">
        <v>0.96153846153846101</v>
      </c>
      <c r="Q1054">
        <v>0</v>
      </c>
    </row>
    <row r="1055" spans="1:17">
      <c r="A1055" t="s">
        <v>122</v>
      </c>
      <c r="B1055">
        <v>2021</v>
      </c>
      <c r="C1055" t="s">
        <v>143</v>
      </c>
      <c r="D1055" t="s">
        <v>1062</v>
      </c>
      <c r="E1055" t="s">
        <v>162</v>
      </c>
      <c r="F1055" t="s">
        <v>126</v>
      </c>
      <c r="G1055" t="s">
        <v>1063</v>
      </c>
      <c r="H1055" t="s">
        <v>135</v>
      </c>
      <c r="I1055">
        <v>0</v>
      </c>
      <c r="P1055">
        <v>0.96153846153846101</v>
      </c>
      <c r="Q1055">
        <v>0</v>
      </c>
    </row>
    <row r="1056" spans="1:17">
      <c r="A1056" t="s">
        <v>122</v>
      </c>
      <c r="B1056">
        <v>2021</v>
      </c>
      <c r="C1056" t="s">
        <v>143</v>
      </c>
      <c r="D1056" t="s">
        <v>1062</v>
      </c>
      <c r="E1056" t="s">
        <v>162</v>
      </c>
      <c r="F1056" t="s">
        <v>126</v>
      </c>
      <c r="G1056" t="s">
        <v>1063</v>
      </c>
      <c r="H1056" t="s">
        <v>136</v>
      </c>
      <c r="I1056">
        <v>0</v>
      </c>
      <c r="P1056">
        <v>0.96153846153846101</v>
      </c>
      <c r="Q1056">
        <v>0</v>
      </c>
    </row>
    <row r="1057" spans="1:17">
      <c r="A1057" t="s">
        <v>122</v>
      </c>
      <c r="B1057">
        <v>2021</v>
      </c>
      <c r="C1057" t="s">
        <v>143</v>
      </c>
      <c r="D1057" t="s">
        <v>1062</v>
      </c>
      <c r="E1057" t="s">
        <v>162</v>
      </c>
      <c r="F1057" t="s">
        <v>165</v>
      </c>
      <c r="G1057" t="s">
        <v>1063</v>
      </c>
      <c r="H1057" t="s">
        <v>132</v>
      </c>
      <c r="I1057">
        <v>0</v>
      </c>
      <c r="P1057">
        <v>0.96153846153846101</v>
      </c>
      <c r="Q1057">
        <v>0</v>
      </c>
    </row>
    <row r="1058" spans="1:17">
      <c r="A1058" t="s">
        <v>122</v>
      </c>
      <c r="B1058">
        <v>2021</v>
      </c>
      <c r="C1058" t="s">
        <v>143</v>
      </c>
      <c r="D1058" t="s">
        <v>1062</v>
      </c>
      <c r="E1058" t="s">
        <v>162</v>
      </c>
      <c r="F1058" t="s">
        <v>165</v>
      </c>
      <c r="G1058" t="s">
        <v>1063</v>
      </c>
      <c r="H1058" t="s">
        <v>135</v>
      </c>
      <c r="I1058">
        <v>0</v>
      </c>
      <c r="P1058">
        <v>0.96153846153846101</v>
      </c>
      <c r="Q1058">
        <v>0</v>
      </c>
    </row>
    <row r="1059" spans="1:17">
      <c r="A1059" t="s">
        <v>122</v>
      </c>
      <c r="B1059">
        <v>2021</v>
      </c>
      <c r="C1059" t="s">
        <v>143</v>
      </c>
      <c r="D1059" t="s">
        <v>1062</v>
      </c>
      <c r="E1059" t="s">
        <v>162</v>
      </c>
      <c r="F1059" t="s">
        <v>165</v>
      </c>
      <c r="G1059" t="s">
        <v>1063</v>
      </c>
      <c r="H1059" t="s">
        <v>136</v>
      </c>
      <c r="I1059">
        <v>0</v>
      </c>
      <c r="P1059">
        <v>0.96153846153846101</v>
      </c>
      <c r="Q1059">
        <v>0</v>
      </c>
    </row>
    <row r="1060" spans="1:17">
      <c r="A1060" t="s">
        <v>122</v>
      </c>
      <c r="B1060">
        <v>2021</v>
      </c>
      <c r="C1060" t="s">
        <v>143</v>
      </c>
      <c r="D1060" t="s">
        <v>1062</v>
      </c>
      <c r="E1060" t="s">
        <v>162</v>
      </c>
      <c r="F1060" t="s">
        <v>166</v>
      </c>
      <c r="G1060" t="s">
        <v>1063</v>
      </c>
      <c r="H1060" t="s">
        <v>132</v>
      </c>
      <c r="I1060">
        <v>0</v>
      </c>
      <c r="P1060">
        <v>0.96153846153846101</v>
      </c>
      <c r="Q1060">
        <v>0</v>
      </c>
    </row>
    <row r="1061" spans="1:17">
      <c r="A1061" t="s">
        <v>122</v>
      </c>
      <c r="B1061">
        <v>2021</v>
      </c>
      <c r="C1061" t="s">
        <v>143</v>
      </c>
      <c r="D1061" t="s">
        <v>1062</v>
      </c>
      <c r="E1061" t="s">
        <v>162</v>
      </c>
      <c r="F1061" t="s">
        <v>166</v>
      </c>
      <c r="G1061" t="s">
        <v>1063</v>
      </c>
      <c r="H1061" t="s">
        <v>135</v>
      </c>
      <c r="I1061">
        <v>0</v>
      </c>
      <c r="P1061">
        <v>0.96153846153846101</v>
      </c>
      <c r="Q1061">
        <v>0</v>
      </c>
    </row>
    <row r="1062" spans="1:17">
      <c r="A1062" t="s">
        <v>122</v>
      </c>
      <c r="B1062">
        <v>2021</v>
      </c>
      <c r="C1062" t="s">
        <v>143</v>
      </c>
      <c r="D1062" t="s">
        <v>1062</v>
      </c>
      <c r="E1062" t="s">
        <v>162</v>
      </c>
      <c r="F1062" t="s">
        <v>166</v>
      </c>
      <c r="G1062" t="s">
        <v>1063</v>
      </c>
      <c r="H1062" t="s">
        <v>136</v>
      </c>
      <c r="I1062">
        <v>0</v>
      </c>
      <c r="P1062">
        <v>0.96153846153846101</v>
      </c>
      <c r="Q1062">
        <v>0</v>
      </c>
    </row>
    <row r="1063" spans="1:17">
      <c r="A1063" t="s">
        <v>122</v>
      </c>
      <c r="B1063">
        <v>2021</v>
      </c>
      <c r="C1063" t="s">
        <v>143</v>
      </c>
      <c r="D1063" t="s">
        <v>1062</v>
      </c>
      <c r="E1063" t="s">
        <v>162</v>
      </c>
      <c r="F1063" t="s">
        <v>160</v>
      </c>
      <c r="G1063" t="s">
        <v>1063</v>
      </c>
      <c r="H1063" t="s">
        <v>132</v>
      </c>
      <c r="I1063">
        <v>0</v>
      </c>
      <c r="P1063">
        <v>0.96153846153846101</v>
      </c>
      <c r="Q1063">
        <v>0</v>
      </c>
    </row>
    <row r="1064" spans="1:17">
      <c r="A1064" t="s">
        <v>122</v>
      </c>
      <c r="B1064">
        <v>2021</v>
      </c>
      <c r="C1064" t="s">
        <v>143</v>
      </c>
      <c r="D1064" t="s">
        <v>1062</v>
      </c>
      <c r="E1064" t="s">
        <v>162</v>
      </c>
      <c r="F1064" t="s">
        <v>160</v>
      </c>
      <c r="G1064" t="s">
        <v>1063</v>
      </c>
      <c r="H1064" t="s">
        <v>135</v>
      </c>
      <c r="I1064">
        <v>0</v>
      </c>
      <c r="P1064">
        <v>0.96153846153846101</v>
      </c>
      <c r="Q1064">
        <v>0</v>
      </c>
    </row>
    <row r="1065" spans="1:17">
      <c r="A1065" t="s">
        <v>122</v>
      </c>
      <c r="B1065">
        <v>2021</v>
      </c>
      <c r="C1065" t="s">
        <v>143</v>
      </c>
      <c r="D1065" t="s">
        <v>1062</v>
      </c>
      <c r="E1065" t="s">
        <v>162</v>
      </c>
      <c r="F1065" t="s">
        <v>160</v>
      </c>
      <c r="G1065" t="s">
        <v>1063</v>
      </c>
      <c r="H1065" t="s">
        <v>136</v>
      </c>
      <c r="I1065">
        <v>0</v>
      </c>
      <c r="P1065">
        <v>0.96153846153846101</v>
      </c>
      <c r="Q1065">
        <v>0</v>
      </c>
    </row>
    <row r="1066" spans="1:17">
      <c r="A1066" t="s">
        <v>122</v>
      </c>
      <c r="B1066">
        <v>2021</v>
      </c>
      <c r="C1066" t="s">
        <v>10</v>
      </c>
      <c r="D1066" t="s">
        <v>1067</v>
      </c>
      <c r="E1066" t="s">
        <v>162</v>
      </c>
      <c r="F1066" t="s">
        <v>164</v>
      </c>
      <c r="G1066" t="s">
        <v>1068</v>
      </c>
      <c r="H1066" t="s">
        <v>132</v>
      </c>
      <c r="I1066">
        <v>0</v>
      </c>
      <c r="P1066">
        <v>0.96153846153846101</v>
      </c>
      <c r="Q1066">
        <v>0</v>
      </c>
    </row>
    <row r="1067" spans="1:17">
      <c r="A1067" t="s">
        <v>122</v>
      </c>
      <c r="B1067">
        <v>2021</v>
      </c>
      <c r="C1067" t="s">
        <v>10</v>
      </c>
      <c r="D1067" t="s">
        <v>1067</v>
      </c>
      <c r="E1067" t="s">
        <v>162</v>
      </c>
      <c r="F1067" t="s">
        <v>164</v>
      </c>
      <c r="G1067" t="s">
        <v>1068</v>
      </c>
      <c r="H1067" t="s">
        <v>135</v>
      </c>
      <c r="I1067">
        <v>0</v>
      </c>
      <c r="P1067">
        <v>0.96153846153846101</v>
      </c>
      <c r="Q1067">
        <v>0</v>
      </c>
    </row>
    <row r="1068" spans="1:17">
      <c r="A1068" t="s">
        <v>122</v>
      </c>
      <c r="B1068">
        <v>2021</v>
      </c>
      <c r="C1068" t="s">
        <v>10</v>
      </c>
      <c r="D1068" t="s">
        <v>1067</v>
      </c>
      <c r="E1068" t="s">
        <v>162</v>
      </c>
      <c r="F1068" t="s">
        <v>164</v>
      </c>
      <c r="G1068" t="s">
        <v>1068</v>
      </c>
      <c r="H1068" t="s">
        <v>136</v>
      </c>
      <c r="I1068">
        <v>0</v>
      </c>
      <c r="P1068">
        <v>0.96153846153846101</v>
      </c>
      <c r="Q1068">
        <v>0</v>
      </c>
    </row>
    <row r="1069" spans="1:17">
      <c r="A1069" t="s">
        <v>122</v>
      </c>
      <c r="B1069">
        <v>2021</v>
      </c>
      <c r="C1069" t="s">
        <v>10</v>
      </c>
      <c r="D1069" t="s">
        <v>1067</v>
      </c>
      <c r="E1069" t="s">
        <v>162</v>
      </c>
      <c r="F1069" t="s">
        <v>159</v>
      </c>
      <c r="G1069" t="s">
        <v>1068</v>
      </c>
      <c r="H1069" t="s">
        <v>132</v>
      </c>
      <c r="I1069">
        <v>0</v>
      </c>
      <c r="P1069">
        <v>0.96153846153846101</v>
      </c>
      <c r="Q1069">
        <v>0</v>
      </c>
    </row>
    <row r="1070" spans="1:17">
      <c r="A1070" t="s">
        <v>122</v>
      </c>
      <c r="B1070">
        <v>2021</v>
      </c>
      <c r="C1070" t="s">
        <v>10</v>
      </c>
      <c r="D1070" t="s">
        <v>1067</v>
      </c>
      <c r="E1070" t="s">
        <v>162</v>
      </c>
      <c r="F1070" t="s">
        <v>159</v>
      </c>
      <c r="G1070" t="s">
        <v>1068</v>
      </c>
      <c r="H1070" t="s">
        <v>135</v>
      </c>
      <c r="I1070">
        <v>0</v>
      </c>
      <c r="P1070">
        <v>0.96153846153846101</v>
      </c>
      <c r="Q1070">
        <v>0</v>
      </c>
    </row>
    <row r="1071" spans="1:17">
      <c r="A1071" t="s">
        <v>122</v>
      </c>
      <c r="B1071">
        <v>2021</v>
      </c>
      <c r="C1071" t="s">
        <v>10</v>
      </c>
      <c r="D1071" t="s">
        <v>1067</v>
      </c>
      <c r="E1071" t="s">
        <v>162</v>
      </c>
      <c r="F1071" t="s">
        <v>159</v>
      </c>
      <c r="G1071" t="s">
        <v>1068</v>
      </c>
      <c r="H1071" t="s">
        <v>136</v>
      </c>
      <c r="I1071">
        <v>0</v>
      </c>
      <c r="P1071">
        <v>0.96153846153846101</v>
      </c>
      <c r="Q1071">
        <v>0</v>
      </c>
    </row>
    <row r="1072" spans="1:17">
      <c r="A1072" t="s">
        <v>122</v>
      </c>
      <c r="B1072">
        <v>2021</v>
      </c>
      <c r="C1072" t="s">
        <v>10</v>
      </c>
      <c r="D1072" t="s">
        <v>1067</v>
      </c>
      <c r="E1072" t="s">
        <v>162</v>
      </c>
      <c r="F1072" t="s">
        <v>126</v>
      </c>
      <c r="G1072" t="s">
        <v>1068</v>
      </c>
      <c r="H1072" t="s">
        <v>132</v>
      </c>
      <c r="I1072">
        <v>0</v>
      </c>
      <c r="P1072">
        <v>0.96153846153846101</v>
      </c>
      <c r="Q1072">
        <v>0</v>
      </c>
    </row>
    <row r="1073" spans="1:17">
      <c r="A1073" t="s">
        <v>122</v>
      </c>
      <c r="B1073">
        <v>2021</v>
      </c>
      <c r="C1073" t="s">
        <v>10</v>
      </c>
      <c r="D1073" t="s">
        <v>1067</v>
      </c>
      <c r="E1073" t="s">
        <v>162</v>
      </c>
      <c r="F1073" t="s">
        <v>126</v>
      </c>
      <c r="G1073" t="s">
        <v>1068</v>
      </c>
      <c r="H1073" t="s">
        <v>135</v>
      </c>
      <c r="I1073">
        <v>0</v>
      </c>
      <c r="P1073">
        <v>0.96153846153846101</v>
      </c>
      <c r="Q1073">
        <v>0</v>
      </c>
    </row>
    <row r="1074" spans="1:17">
      <c r="A1074" t="s">
        <v>122</v>
      </c>
      <c r="B1074">
        <v>2021</v>
      </c>
      <c r="C1074" t="s">
        <v>10</v>
      </c>
      <c r="D1074" t="s">
        <v>1067</v>
      </c>
      <c r="E1074" t="s">
        <v>162</v>
      </c>
      <c r="F1074" t="s">
        <v>126</v>
      </c>
      <c r="G1074" t="s">
        <v>1068</v>
      </c>
      <c r="H1074" t="s">
        <v>136</v>
      </c>
      <c r="I1074">
        <v>0</v>
      </c>
      <c r="P1074">
        <v>0.96153846153846101</v>
      </c>
      <c r="Q1074">
        <v>0</v>
      </c>
    </row>
    <row r="1075" spans="1:17">
      <c r="A1075" t="s">
        <v>122</v>
      </c>
      <c r="B1075">
        <v>2021</v>
      </c>
      <c r="C1075" t="s">
        <v>10</v>
      </c>
      <c r="D1075" t="s">
        <v>1067</v>
      </c>
      <c r="E1075" t="s">
        <v>162</v>
      </c>
      <c r="F1075" t="s">
        <v>165</v>
      </c>
      <c r="G1075" t="s">
        <v>1068</v>
      </c>
      <c r="H1075" t="s">
        <v>132</v>
      </c>
      <c r="I1075">
        <v>0</v>
      </c>
      <c r="P1075">
        <v>0.96153846153846101</v>
      </c>
      <c r="Q1075">
        <v>0</v>
      </c>
    </row>
    <row r="1076" spans="1:17">
      <c r="A1076" t="s">
        <v>122</v>
      </c>
      <c r="B1076">
        <v>2021</v>
      </c>
      <c r="C1076" t="s">
        <v>10</v>
      </c>
      <c r="D1076" t="s">
        <v>1067</v>
      </c>
      <c r="E1076" t="s">
        <v>162</v>
      </c>
      <c r="F1076" t="s">
        <v>165</v>
      </c>
      <c r="G1076" t="s">
        <v>1068</v>
      </c>
      <c r="H1076" t="s">
        <v>135</v>
      </c>
      <c r="I1076">
        <v>0</v>
      </c>
      <c r="P1076">
        <v>0.96153846153846101</v>
      </c>
      <c r="Q1076">
        <v>0</v>
      </c>
    </row>
    <row r="1077" spans="1:17">
      <c r="A1077" t="s">
        <v>122</v>
      </c>
      <c r="B1077">
        <v>2021</v>
      </c>
      <c r="C1077" t="s">
        <v>10</v>
      </c>
      <c r="D1077" t="s">
        <v>1067</v>
      </c>
      <c r="E1077" t="s">
        <v>162</v>
      </c>
      <c r="F1077" t="s">
        <v>165</v>
      </c>
      <c r="G1077" t="s">
        <v>1068</v>
      </c>
      <c r="H1077" t="s">
        <v>136</v>
      </c>
      <c r="I1077">
        <v>0</v>
      </c>
      <c r="P1077">
        <v>0.96153846153846101</v>
      </c>
      <c r="Q1077">
        <v>0</v>
      </c>
    </row>
    <row r="1078" spans="1:17">
      <c r="A1078" t="s">
        <v>122</v>
      </c>
      <c r="B1078">
        <v>2021</v>
      </c>
      <c r="C1078" t="s">
        <v>10</v>
      </c>
      <c r="D1078" t="s">
        <v>1067</v>
      </c>
      <c r="E1078" t="s">
        <v>162</v>
      </c>
      <c r="F1078" t="s">
        <v>166</v>
      </c>
      <c r="G1078" t="s">
        <v>1068</v>
      </c>
      <c r="H1078" t="s">
        <v>132</v>
      </c>
      <c r="I1078">
        <v>0</v>
      </c>
      <c r="P1078">
        <v>0.96153846153846101</v>
      </c>
      <c r="Q1078">
        <v>0</v>
      </c>
    </row>
    <row r="1079" spans="1:17">
      <c r="A1079" t="s">
        <v>122</v>
      </c>
      <c r="B1079">
        <v>2021</v>
      </c>
      <c r="C1079" t="s">
        <v>10</v>
      </c>
      <c r="D1079" t="s">
        <v>1067</v>
      </c>
      <c r="E1079" t="s">
        <v>162</v>
      </c>
      <c r="F1079" t="s">
        <v>166</v>
      </c>
      <c r="G1079" t="s">
        <v>1068</v>
      </c>
      <c r="H1079" t="s">
        <v>135</v>
      </c>
      <c r="I1079">
        <v>0</v>
      </c>
      <c r="P1079">
        <v>0.96153846153846101</v>
      </c>
      <c r="Q1079">
        <v>0</v>
      </c>
    </row>
    <row r="1080" spans="1:17">
      <c r="A1080" t="s">
        <v>122</v>
      </c>
      <c r="B1080">
        <v>2021</v>
      </c>
      <c r="C1080" t="s">
        <v>10</v>
      </c>
      <c r="D1080" t="s">
        <v>1067</v>
      </c>
      <c r="E1080" t="s">
        <v>162</v>
      </c>
      <c r="F1080" t="s">
        <v>166</v>
      </c>
      <c r="G1080" t="s">
        <v>1068</v>
      </c>
      <c r="H1080" t="s">
        <v>136</v>
      </c>
      <c r="I1080">
        <v>0</v>
      </c>
      <c r="P1080">
        <v>0.96153846153846101</v>
      </c>
      <c r="Q1080">
        <v>0</v>
      </c>
    </row>
    <row r="1081" spans="1:17">
      <c r="A1081" t="s">
        <v>122</v>
      </c>
      <c r="B1081">
        <v>2021</v>
      </c>
      <c r="C1081" t="s">
        <v>10</v>
      </c>
      <c r="D1081" t="s">
        <v>1067</v>
      </c>
      <c r="E1081" t="s">
        <v>162</v>
      </c>
      <c r="F1081" t="s">
        <v>160</v>
      </c>
      <c r="G1081" t="s">
        <v>1068</v>
      </c>
      <c r="H1081" t="s">
        <v>132</v>
      </c>
      <c r="I1081">
        <v>0</v>
      </c>
      <c r="P1081">
        <v>0.96153846153846101</v>
      </c>
      <c r="Q1081">
        <v>0</v>
      </c>
    </row>
    <row r="1082" spans="1:17">
      <c r="A1082" t="s">
        <v>122</v>
      </c>
      <c r="B1082">
        <v>2021</v>
      </c>
      <c r="C1082" t="s">
        <v>10</v>
      </c>
      <c r="D1082" t="s">
        <v>1067</v>
      </c>
      <c r="E1082" t="s">
        <v>162</v>
      </c>
      <c r="F1082" t="s">
        <v>160</v>
      </c>
      <c r="G1082" t="s">
        <v>1068</v>
      </c>
      <c r="H1082" t="s">
        <v>135</v>
      </c>
      <c r="I1082">
        <v>0</v>
      </c>
      <c r="P1082">
        <v>0.96153846153846101</v>
      </c>
      <c r="Q1082">
        <v>0</v>
      </c>
    </row>
    <row r="1083" spans="1:17">
      <c r="A1083" t="s">
        <v>122</v>
      </c>
      <c r="B1083">
        <v>2021</v>
      </c>
      <c r="C1083" t="s">
        <v>10</v>
      </c>
      <c r="D1083" t="s">
        <v>1067</v>
      </c>
      <c r="E1083" t="s">
        <v>162</v>
      </c>
      <c r="F1083" t="s">
        <v>160</v>
      </c>
      <c r="G1083" t="s">
        <v>1068</v>
      </c>
      <c r="H1083" t="s">
        <v>136</v>
      </c>
      <c r="I1083">
        <v>0</v>
      </c>
      <c r="P1083">
        <v>0.96153846153846101</v>
      </c>
      <c r="Q1083">
        <v>0</v>
      </c>
    </row>
    <row r="1084" spans="1:17">
      <c r="A1084" t="s">
        <v>122</v>
      </c>
      <c r="B1084">
        <v>2021</v>
      </c>
      <c r="C1084" t="s">
        <v>11</v>
      </c>
      <c r="D1084" t="s">
        <v>1067</v>
      </c>
      <c r="E1084" t="s">
        <v>162</v>
      </c>
      <c r="F1084" t="s">
        <v>164</v>
      </c>
      <c r="G1084" t="s">
        <v>1068</v>
      </c>
      <c r="H1084" t="s">
        <v>132</v>
      </c>
      <c r="I1084">
        <v>0</v>
      </c>
      <c r="P1084">
        <v>0.96153846153846101</v>
      </c>
      <c r="Q1084">
        <v>0</v>
      </c>
    </row>
    <row r="1085" spans="1:17">
      <c r="A1085" t="s">
        <v>122</v>
      </c>
      <c r="B1085">
        <v>2021</v>
      </c>
      <c r="C1085" t="s">
        <v>11</v>
      </c>
      <c r="D1085" t="s">
        <v>1067</v>
      </c>
      <c r="E1085" t="s">
        <v>162</v>
      </c>
      <c r="F1085" t="s">
        <v>164</v>
      </c>
      <c r="G1085" t="s">
        <v>1068</v>
      </c>
      <c r="H1085" t="s">
        <v>135</v>
      </c>
      <c r="I1085">
        <v>0</v>
      </c>
      <c r="P1085">
        <v>0.96153846153846101</v>
      </c>
      <c r="Q1085">
        <v>0</v>
      </c>
    </row>
    <row r="1086" spans="1:17">
      <c r="A1086" t="s">
        <v>122</v>
      </c>
      <c r="B1086">
        <v>2021</v>
      </c>
      <c r="C1086" t="s">
        <v>11</v>
      </c>
      <c r="D1086" t="s">
        <v>1067</v>
      </c>
      <c r="E1086" t="s">
        <v>162</v>
      </c>
      <c r="F1086" t="s">
        <v>164</v>
      </c>
      <c r="G1086" t="s">
        <v>1068</v>
      </c>
      <c r="H1086" t="s">
        <v>136</v>
      </c>
      <c r="I1086">
        <v>0</v>
      </c>
      <c r="P1086">
        <v>0.96153846153846101</v>
      </c>
      <c r="Q1086">
        <v>0</v>
      </c>
    </row>
    <row r="1087" spans="1:17">
      <c r="A1087" t="s">
        <v>122</v>
      </c>
      <c r="B1087">
        <v>2021</v>
      </c>
      <c r="C1087" t="s">
        <v>11</v>
      </c>
      <c r="D1087" t="s">
        <v>1067</v>
      </c>
      <c r="E1087" t="s">
        <v>162</v>
      </c>
      <c r="F1087" t="s">
        <v>159</v>
      </c>
      <c r="G1087" t="s">
        <v>1068</v>
      </c>
      <c r="H1087" t="s">
        <v>132</v>
      </c>
      <c r="I1087">
        <v>0</v>
      </c>
      <c r="P1087">
        <v>0.96153846153846101</v>
      </c>
      <c r="Q1087">
        <v>0</v>
      </c>
    </row>
    <row r="1088" spans="1:17">
      <c r="A1088" t="s">
        <v>122</v>
      </c>
      <c r="B1088">
        <v>2021</v>
      </c>
      <c r="C1088" t="s">
        <v>11</v>
      </c>
      <c r="D1088" t="s">
        <v>1067</v>
      </c>
      <c r="E1088" t="s">
        <v>162</v>
      </c>
      <c r="F1088" t="s">
        <v>159</v>
      </c>
      <c r="G1088" t="s">
        <v>1068</v>
      </c>
      <c r="H1088" t="s">
        <v>135</v>
      </c>
      <c r="I1088">
        <v>0</v>
      </c>
      <c r="P1088">
        <v>0.96153846153846101</v>
      </c>
      <c r="Q1088">
        <v>0</v>
      </c>
    </row>
    <row r="1089" spans="1:17">
      <c r="A1089" t="s">
        <v>122</v>
      </c>
      <c r="B1089">
        <v>2021</v>
      </c>
      <c r="C1089" t="s">
        <v>11</v>
      </c>
      <c r="D1089" t="s">
        <v>1067</v>
      </c>
      <c r="E1089" t="s">
        <v>162</v>
      </c>
      <c r="F1089" t="s">
        <v>159</v>
      </c>
      <c r="G1089" t="s">
        <v>1068</v>
      </c>
      <c r="H1089" t="s">
        <v>136</v>
      </c>
      <c r="I1089">
        <v>0</v>
      </c>
      <c r="P1089">
        <v>0.96153846153846101</v>
      </c>
      <c r="Q1089">
        <v>0</v>
      </c>
    </row>
    <row r="1090" spans="1:17">
      <c r="A1090" t="s">
        <v>122</v>
      </c>
      <c r="B1090">
        <v>2021</v>
      </c>
      <c r="C1090" t="s">
        <v>11</v>
      </c>
      <c r="D1090" t="s">
        <v>1067</v>
      </c>
      <c r="E1090" t="s">
        <v>162</v>
      </c>
      <c r="F1090" t="s">
        <v>126</v>
      </c>
      <c r="G1090" t="s">
        <v>1068</v>
      </c>
      <c r="H1090" t="s">
        <v>132</v>
      </c>
      <c r="I1090">
        <v>0</v>
      </c>
      <c r="P1090">
        <v>0.96153846153846101</v>
      </c>
      <c r="Q1090">
        <v>0</v>
      </c>
    </row>
    <row r="1091" spans="1:17">
      <c r="A1091" t="s">
        <v>122</v>
      </c>
      <c r="B1091">
        <v>2021</v>
      </c>
      <c r="C1091" t="s">
        <v>11</v>
      </c>
      <c r="D1091" t="s">
        <v>1067</v>
      </c>
      <c r="E1091" t="s">
        <v>162</v>
      </c>
      <c r="F1091" t="s">
        <v>126</v>
      </c>
      <c r="G1091" t="s">
        <v>1068</v>
      </c>
      <c r="H1091" t="s">
        <v>135</v>
      </c>
      <c r="I1091">
        <v>0</v>
      </c>
      <c r="P1091">
        <v>0.96153846153846101</v>
      </c>
      <c r="Q1091">
        <v>0</v>
      </c>
    </row>
    <row r="1092" spans="1:17">
      <c r="A1092" t="s">
        <v>122</v>
      </c>
      <c r="B1092">
        <v>2021</v>
      </c>
      <c r="C1092" t="s">
        <v>11</v>
      </c>
      <c r="D1092" t="s">
        <v>1067</v>
      </c>
      <c r="E1092" t="s">
        <v>162</v>
      </c>
      <c r="F1092" t="s">
        <v>126</v>
      </c>
      <c r="G1092" t="s">
        <v>1068</v>
      </c>
      <c r="H1092" t="s">
        <v>136</v>
      </c>
      <c r="I1092">
        <v>0</v>
      </c>
      <c r="P1092">
        <v>0.96153846153846101</v>
      </c>
      <c r="Q1092">
        <v>0</v>
      </c>
    </row>
    <row r="1093" spans="1:17">
      <c r="A1093" t="s">
        <v>122</v>
      </c>
      <c r="B1093">
        <v>2021</v>
      </c>
      <c r="C1093" t="s">
        <v>11</v>
      </c>
      <c r="D1093" t="s">
        <v>1067</v>
      </c>
      <c r="E1093" t="s">
        <v>162</v>
      </c>
      <c r="F1093" t="s">
        <v>165</v>
      </c>
      <c r="G1093" t="s">
        <v>1068</v>
      </c>
      <c r="H1093" t="s">
        <v>132</v>
      </c>
      <c r="I1093">
        <v>0</v>
      </c>
      <c r="P1093">
        <v>0.96153846153846101</v>
      </c>
      <c r="Q1093">
        <v>0</v>
      </c>
    </row>
    <row r="1094" spans="1:17">
      <c r="A1094" t="s">
        <v>122</v>
      </c>
      <c r="B1094">
        <v>2021</v>
      </c>
      <c r="C1094" t="s">
        <v>11</v>
      </c>
      <c r="D1094" t="s">
        <v>1067</v>
      </c>
      <c r="E1094" t="s">
        <v>162</v>
      </c>
      <c r="F1094" t="s">
        <v>165</v>
      </c>
      <c r="G1094" t="s">
        <v>1068</v>
      </c>
      <c r="H1094" t="s">
        <v>135</v>
      </c>
      <c r="I1094">
        <v>0</v>
      </c>
      <c r="P1094">
        <v>0.96153846153846101</v>
      </c>
      <c r="Q1094">
        <v>0</v>
      </c>
    </row>
    <row r="1095" spans="1:17">
      <c r="A1095" t="s">
        <v>122</v>
      </c>
      <c r="B1095">
        <v>2021</v>
      </c>
      <c r="C1095" t="s">
        <v>11</v>
      </c>
      <c r="D1095" t="s">
        <v>1067</v>
      </c>
      <c r="E1095" t="s">
        <v>162</v>
      </c>
      <c r="F1095" t="s">
        <v>165</v>
      </c>
      <c r="G1095" t="s">
        <v>1068</v>
      </c>
      <c r="H1095" t="s">
        <v>136</v>
      </c>
      <c r="I1095">
        <v>0</v>
      </c>
      <c r="P1095">
        <v>0.96153846153846101</v>
      </c>
      <c r="Q1095">
        <v>0</v>
      </c>
    </row>
    <row r="1096" spans="1:17">
      <c r="A1096" t="s">
        <v>122</v>
      </c>
      <c r="B1096">
        <v>2021</v>
      </c>
      <c r="C1096" t="s">
        <v>11</v>
      </c>
      <c r="D1096" t="s">
        <v>1067</v>
      </c>
      <c r="E1096" t="s">
        <v>162</v>
      </c>
      <c r="F1096" t="s">
        <v>166</v>
      </c>
      <c r="G1096" t="s">
        <v>1068</v>
      </c>
      <c r="H1096" t="s">
        <v>132</v>
      </c>
      <c r="I1096">
        <v>0</v>
      </c>
      <c r="P1096">
        <v>0.96153846153846101</v>
      </c>
      <c r="Q1096">
        <v>0</v>
      </c>
    </row>
    <row r="1097" spans="1:17">
      <c r="A1097" t="s">
        <v>122</v>
      </c>
      <c r="B1097">
        <v>2021</v>
      </c>
      <c r="C1097" t="s">
        <v>11</v>
      </c>
      <c r="D1097" t="s">
        <v>1067</v>
      </c>
      <c r="E1097" t="s">
        <v>162</v>
      </c>
      <c r="F1097" t="s">
        <v>166</v>
      </c>
      <c r="G1097" t="s">
        <v>1068</v>
      </c>
      <c r="H1097" t="s">
        <v>135</v>
      </c>
      <c r="I1097">
        <v>0</v>
      </c>
      <c r="P1097">
        <v>0.96153846153846101</v>
      </c>
      <c r="Q1097">
        <v>0</v>
      </c>
    </row>
    <row r="1098" spans="1:17">
      <c r="A1098" t="s">
        <v>122</v>
      </c>
      <c r="B1098">
        <v>2021</v>
      </c>
      <c r="C1098" t="s">
        <v>11</v>
      </c>
      <c r="D1098" t="s">
        <v>1067</v>
      </c>
      <c r="E1098" t="s">
        <v>162</v>
      </c>
      <c r="F1098" t="s">
        <v>166</v>
      </c>
      <c r="G1098" t="s">
        <v>1068</v>
      </c>
      <c r="H1098" t="s">
        <v>136</v>
      </c>
      <c r="I1098">
        <v>0</v>
      </c>
      <c r="P1098">
        <v>0.96153846153846101</v>
      </c>
      <c r="Q1098">
        <v>0</v>
      </c>
    </row>
    <row r="1099" spans="1:17">
      <c r="A1099" t="s">
        <v>122</v>
      </c>
      <c r="B1099">
        <v>2021</v>
      </c>
      <c r="C1099" t="s">
        <v>11</v>
      </c>
      <c r="D1099" t="s">
        <v>1067</v>
      </c>
      <c r="E1099" t="s">
        <v>162</v>
      </c>
      <c r="F1099" t="s">
        <v>160</v>
      </c>
      <c r="G1099" t="s">
        <v>1068</v>
      </c>
      <c r="H1099" t="s">
        <v>132</v>
      </c>
      <c r="I1099">
        <v>0</v>
      </c>
      <c r="P1099">
        <v>0.96153846153846101</v>
      </c>
      <c r="Q1099">
        <v>0</v>
      </c>
    </row>
    <row r="1100" spans="1:17">
      <c r="A1100" t="s">
        <v>122</v>
      </c>
      <c r="B1100">
        <v>2021</v>
      </c>
      <c r="C1100" t="s">
        <v>11</v>
      </c>
      <c r="D1100" t="s">
        <v>1067</v>
      </c>
      <c r="E1100" t="s">
        <v>162</v>
      </c>
      <c r="F1100" t="s">
        <v>160</v>
      </c>
      <c r="G1100" t="s">
        <v>1068</v>
      </c>
      <c r="H1100" t="s">
        <v>135</v>
      </c>
      <c r="I1100">
        <v>0</v>
      </c>
      <c r="P1100">
        <v>0.96153846153846101</v>
      </c>
      <c r="Q1100">
        <v>0</v>
      </c>
    </row>
    <row r="1101" spans="1:17">
      <c r="A1101" t="s">
        <v>122</v>
      </c>
      <c r="B1101">
        <v>2021</v>
      </c>
      <c r="C1101" t="s">
        <v>11</v>
      </c>
      <c r="D1101" t="s">
        <v>1067</v>
      </c>
      <c r="E1101" t="s">
        <v>162</v>
      </c>
      <c r="F1101" t="s">
        <v>160</v>
      </c>
      <c r="G1101" t="s">
        <v>1068</v>
      </c>
      <c r="H1101" t="s">
        <v>136</v>
      </c>
      <c r="I1101">
        <v>0</v>
      </c>
      <c r="P1101">
        <v>0.96153846153846101</v>
      </c>
      <c r="Q1101">
        <v>0</v>
      </c>
    </row>
    <row r="1102" spans="1:17">
      <c r="A1102" t="s">
        <v>122</v>
      </c>
      <c r="B1102">
        <v>2021</v>
      </c>
      <c r="C1102" t="s">
        <v>12</v>
      </c>
      <c r="D1102" t="s">
        <v>1067</v>
      </c>
      <c r="E1102" t="s">
        <v>162</v>
      </c>
      <c r="F1102" t="s">
        <v>164</v>
      </c>
      <c r="G1102" t="s">
        <v>1068</v>
      </c>
      <c r="H1102" t="s">
        <v>132</v>
      </c>
      <c r="I1102">
        <v>0</v>
      </c>
      <c r="P1102">
        <v>0.96153846153846101</v>
      </c>
      <c r="Q1102">
        <v>0</v>
      </c>
    </row>
    <row r="1103" spans="1:17">
      <c r="A1103" t="s">
        <v>122</v>
      </c>
      <c r="B1103">
        <v>2021</v>
      </c>
      <c r="C1103" t="s">
        <v>12</v>
      </c>
      <c r="D1103" t="s">
        <v>1067</v>
      </c>
      <c r="E1103" t="s">
        <v>162</v>
      </c>
      <c r="F1103" t="s">
        <v>164</v>
      </c>
      <c r="G1103" t="s">
        <v>1068</v>
      </c>
      <c r="H1103" t="s">
        <v>135</v>
      </c>
      <c r="I1103">
        <v>0</v>
      </c>
      <c r="P1103">
        <v>0.96153846153846101</v>
      </c>
      <c r="Q1103">
        <v>0</v>
      </c>
    </row>
    <row r="1104" spans="1:17">
      <c r="A1104" t="s">
        <v>122</v>
      </c>
      <c r="B1104">
        <v>2021</v>
      </c>
      <c r="C1104" t="s">
        <v>12</v>
      </c>
      <c r="D1104" t="s">
        <v>1067</v>
      </c>
      <c r="E1104" t="s">
        <v>162</v>
      </c>
      <c r="F1104" t="s">
        <v>164</v>
      </c>
      <c r="G1104" t="s">
        <v>1068</v>
      </c>
      <c r="H1104" t="s">
        <v>136</v>
      </c>
      <c r="I1104">
        <v>0</v>
      </c>
      <c r="P1104">
        <v>0.96153846153846101</v>
      </c>
      <c r="Q1104">
        <v>0</v>
      </c>
    </row>
    <row r="1105" spans="1:17">
      <c r="A1105" t="s">
        <v>122</v>
      </c>
      <c r="B1105">
        <v>2021</v>
      </c>
      <c r="C1105" t="s">
        <v>12</v>
      </c>
      <c r="D1105" t="s">
        <v>1067</v>
      </c>
      <c r="E1105" t="s">
        <v>162</v>
      </c>
      <c r="F1105" t="s">
        <v>159</v>
      </c>
      <c r="G1105" t="s">
        <v>1068</v>
      </c>
      <c r="H1105" t="s">
        <v>132</v>
      </c>
      <c r="I1105">
        <v>0</v>
      </c>
      <c r="P1105">
        <v>0.96153846153846101</v>
      </c>
      <c r="Q1105">
        <v>0</v>
      </c>
    </row>
    <row r="1106" spans="1:17">
      <c r="A1106" t="s">
        <v>122</v>
      </c>
      <c r="B1106">
        <v>2021</v>
      </c>
      <c r="C1106" t="s">
        <v>12</v>
      </c>
      <c r="D1106" t="s">
        <v>1067</v>
      </c>
      <c r="E1106" t="s">
        <v>162</v>
      </c>
      <c r="F1106" t="s">
        <v>159</v>
      </c>
      <c r="G1106" t="s">
        <v>1068</v>
      </c>
      <c r="H1106" t="s">
        <v>135</v>
      </c>
      <c r="I1106">
        <v>0</v>
      </c>
      <c r="P1106">
        <v>0.96153846153846101</v>
      </c>
      <c r="Q1106">
        <v>0</v>
      </c>
    </row>
    <row r="1107" spans="1:17">
      <c r="A1107" t="s">
        <v>122</v>
      </c>
      <c r="B1107">
        <v>2021</v>
      </c>
      <c r="C1107" t="s">
        <v>12</v>
      </c>
      <c r="D1107" t="s">
        <v>1067</v>
      </c>
      <c r="E1107" t="s">
        <v>162</v>
      </c>
      <c r="F1107" t="s">
        <v>159</v>
      </c>
      <c r="G1107" t="s">
        <v>1068</v>
      </c>
      <c r="H1107" t="s">
        <v>136</v>
      </c>
      <c r="I1107">
        <v>0</v>
      </c>
      <c r="P1107">
        <v>0.96153846153846101</v>
      </c>
      <c r="Q1107">
        <v>0</v>
      </c>
    </row>
    <row r="1108" spans="1:17">
      <c r="A1108" t="s">
        <v>122</v>
      </c>
      <c r="B1108">
        <v>2021</v>
      </c>
      <c r="C1108" t="s">
        <v>12</v>
      </c>
      <c r="D1108" t="s">
        <v>1067</v>
      </c>
      <c r="E1108" t="s">
        <v>162</v>
      </c>
      <c r="F1108" t="s">
        <v>126</v>
      </c>
      <c r="G1108" t="s">
        <v>1068</v>
      </c>
      <c r="H1108" t="s">
        <v>132</v>
      </c>
      <c r="I1108">
        <v>0</v>
      </c>
      <c r="P1108">
        <v>0.96153846153846101</v>
      </c>
      <c r="Q1108">
        <v>0</v>
      </c>
    </row>
    <row r="1109" spans="1:17">
      <c r="A1109" t="s">
        <v>122</v>
      </c>
      <c r="B1109">
        <v>2021</v>
      </c>
      <c r="C1109" t="s">
        <v>12</v>
      </c>
      <c r="D1109" t="s">
        <v>1067</v>
      </c>
      <c r="E1109" t="s">
        <v>162</v>
      </c>
      <c r="F1109" t="s">
        <v>126</v>
      </c>
      <c r="G1109" t="s">
        <v>1068</v>
      </c>
      <c r="H1109" t="s">
        <v>135</v>
      </c>
      <c r="I1109">
        <v>0</v>
      </c>
      <c r="P1109">
        <v>0.96153846153846101</v>
      </c>
      <c r="Q1109">
        <v>0</v>
      </c>
    </row>
    <row r="1110" spans="1:17">
      <c r="A1110" t="s">
        <v>122</v>
      </c>
      <c r="B1110">
        <v>2021</v>
      </c>
      <c r="C1110" t="s">
        <v>12</v>
      </c>
      <c r="D1110" t="s">
        <v>1067</v>
      </c>
      <c r="E1110" t="s">
        <v>162</v>
      </c>
      <c r="F1110" t="s">
        <v>126</v>
      </c>
      <c r="G1110" t="s">
        <v>1068</v>
      </c>
      <c r="H1110" t="s">
        <v>136</v>
      </c>
      <c r="I1110">
        <v>0</v>
      </c>
      <c r="P1110">
        <v>0.96153846153846101</v>
      </c>
      <c r="Q1110">
        <v>0</v>
      </c>
    </row>
    <row r="1111" spans="1:17">
      <c r="A1111" t="s">
        <v>122</v>
      </c>
      <c r="B1111">
        <v>2021</v>
      </c>
      <c r="C1111" t="s">
        <v>12</v>
      </c>
      <c r="D1111" t="s">
        <v>1067</v>
      </c>
      <c r="E1111" t="s">
        <v>162</v>
      </c>
      <c r="F1111" t="s">
        <v>165</v>
      </c>
      <c r="G1111" t="s">
        <v>1068</v>
      </c>
      <c r="H1111" t="s">
        <v>132</v>
      </c>
      <c r="I1111">
        <v>0</v>
      </c>
      <c r="P1111">
        <v>0.96153846153846101</v>
      </c>
      <c r="Q1111">
        <v>0</v>
      </c>
    </row>
    <row r="1112" spans="1:17">
      <c r="A1112" t="s">
        <v>122</v>
      </c>
      <c r="B1112">
        <v>2021</v>
      </c>
      <c r="C1112" t="s">
        <v>12</v>
      </c>
      <c r="D1112" t="s">
        <v>1067</v>
      </c>
      <c r="E1112" t="s">
        <v>162</v>
      </c>
      <c r="F1112" t="s">
        <v>165</v>
      </c>
      <c r="G1112" t="s">
        <v>1068</v>
      </c>
      <c r="H1112" t="s">
        <v>135</v>
      </c>
      <c r="I1112">
        <v>0</v>
      </c>
      <c r="P1112">
        <v>0.96153846153846101</v>
      </c>
      <c r="Q1112">
        <v>0</v>
      </c>
    </row>
    <row r="1113" spans="1:17">
      <c r="A1113" t="s">
        <v>122</v>
      </c>
      <c r="B1113">
        <v>2021</v>
      </c>
      <c r="C1113" t="s">
        <v>12</v>
      </c>
      <c r="D1113" t="s">
        <v>1067</v>
      </c>
      <c r="E1113" t="s">
        <v>162</v>
      </c>
      <c r="F1113" t="s">
        <v>165</v>
      </c>
      <c r="G1113" t="s">
        <v>1068</v>
      </c>
      <c r="H1113" t="s">
        <v>136</v>
      </c>
      <c r="I1113">
        <v>0</v>
      </c>
      <c r="P1113">
        <v>0.96153846153846101</v>
      </c>
      <c r="Q1113">
        <v>0</v>
      </c>
    </row>
    <row r="1114" spans="1:17">
      <c r="A1114" t="s">
        <v>122</v>
      </c>
      <c r="B1114">
        <v>2021</v>
      </c>
      <c r="C1114" t="s">
        <v>12</v>
      </c>
      <c r="D1114" t="s">
        <v>1067</v>
      </c>
      <c r="E1114" t="s">
        <v>162</v>
      </c>
      <c r="F1114" t="s">
        <v>166</v>
      </c>
      <c r="G1114" t="s">
        <v>1068</v>
      </c>
      <c r="H1114" t="s">
        <v>132</v>
      </c>
      <c r="I1114">
        <v>0</v>
      </c>
      <c r="P1114">
        <v>0.96153846153846101</v>
      </c>
      <c r="Q1114">
        <v>0</v>
      </c>
    </row>
    <row r="1115" spans="1:17">
      <c r="A1115" t="s">
        <v>122</v>
      </c>
      <c r="B1115">
        <v>2021</v>
      </c>
      <c r="C1115" t="s">
        <v>12</v>
      </c>
      <c r="D1115" t="s">
        <v>1067</v>
      </c>
      <c r="E1115" t="s">
        <v>162</v>
      </c>
      <c r="F1115" t="s">
        <v>166</v>
      </c>
      <c r="G1115" t="s">
        <v>1068</v>
      </c>
      <c r="H1115" t="s">
        <v>135</v>
      </c>
      <c r="I1115">
        <v>0</v>
      </c>
      <c r="P1115">
        <v>0.96153846153846101</v>
      </c>
      <c r="Q1115">
        <v>0</v>
      </c>
    </row>
    <row r="1116" spans="1:17">
      <c r="A1116" t="s">
        <v>122</v>
      </c>
      <c r="B1116">
        <v>2021</v>
      </c>
      <c r="C1116" t="s">
        <v>12</v>
      </c>
      <c r="D1116" t="s">
        <v>1067</v>
      </c>
      <c r="E1116" t="s">
        <v>162</v>
      </c>
      <c r="F1116" t="s">
        <v>166</v>
      </c>
      <c r="G1116" t="s">
        <v>1068</v>
      </c>
      <c r="H1116" t="s">
        <v>136</v>
      </c>
      <c r="I1116">
        <v>0</v>
      </c>
      <c r="P1116">
        <v>0.96153846153846101</v>
      </c>
      <c r="Q1116">
        <v>0</v>
      </c>
    </row>
    <row r="1117" spans="1:17">
      <c r="A1117" t="s">
        <v>122</v>
      </c>
      <c r="B1117">
        <v>2021</v>
      </c>
      <c r="C1117" t="s">
        <v>12</v>
      </c>
      <c r="D1117" t="s">
        <v>1067</v>
      </c>
      <c r="E1117" t="s">
        <v>162</v>
      </c>
      <c r="F1117" t="s">
        <v>160</v>
      </c>
      <c r="G1117" t="s">
        <v>1068</v>
      </c>
      <c r="H1117" t="s">
        <v>132</v>
      </c>
      <c r="I1117">
        <v>0</v>
      </c>
      <c r="P1117">
        <v>0.96153846153846101</v>
      </c>
      <c r="Q1117">
        <v>0</v>
      </c>
    </row>
    <row r="1118" spans="1:17">
      <c r="A1118" t="s">
        <v>122</v>
      </c>
      <c r="B1118">
        <v>2021</v>
      </c>
      <c r="C1118" t="s">
        <v>12</v>
      </c>
      <c r="D1118" t="s">
        <v>1067</v>
      </c>
      <c r="E1118" t="s">
        <v>162</v>
      </c>
      <c r="F1118" t="s">
        <v>160</v>
      </c>
      <c r="G1118" t="s">
        <v>1068</v>
      </c>
      <c r="H1118" t="s">
        <v>135</v>
      </c>
      <c r="I1118">
        <v>0</v>
      </c>
      <c r="P1118">
        <v>0.96153846153846101</v>
      </c>
      <c r="Q1118">
        <v>0</v>
      </c>
    </row>
    <row r="1119" spans="1:17">
      <c r="A1119" t="s">
        <v>122</v>
      </c>
      <c r="B1119">
        <v>2021</v>
      </c>
      <c r="C1119" t="s">
        <v>12</v>
      </c>
      <c r="D1119" t="s">
        <v>1067</v>
      </c>
      <c r="E1119" t="s">
        <v>162</v>
      </c>
      <c r="F1119" t="s">
        <v>160</v>
      </c>
      <c r="G1119" t="s">
        <v>1068</v>
      </c>
      <c r="H1119" t="s">
        <v>136</v>
      </c>
      <c r="I1119">
        <v>0</v>
      </c>
      <c r="P1119">
        <v>0.96153846153846101</v>
      </c>
      <c r="Q1119">
        <v>0</v>
      </c>
    </row>
    <row r="1120" spans="1:17">
      <c r="A1120" t="s">
        <v>122</v>
      </c>
      <c r="B1120">
        <v>2021</v>
      </c>
      <c r="C1120" t="s">
        <v>23</v>
      </c>
      <c r="D1120" t="s">
        <v>1067</v>
      </c>
      <c r="E1120" t="s">
        <v>167</v>
      </c>
      <c r="F1120" t="s">
        <v>164</v>
      </c>
      <c r="G1120" t="s">
        <v>1068</v>
      </c>
      <c r="H1120" t="s">
        <v>132</v>
      </c>
      <c r="I1120">
        <v>0</v>
      </c>
      <c r="P1120">
        <v>0.96153846153846101</v>
      </c>
      <c r="Q1120">
        <v>0</v>
      </c>
    </row>
    <row r="1121" spans="1:17">
      <c r="A1121" t="s">
        <v>122</v>
      </c>
      <c r="B1121">
        <v>2021</v>
      </c>
      <c r="C1121" t="s">
        <v>23</v>
      </c>
      <c r="D1121" t="s">
        <v>1067</v>
      </c>
      <c r="E1121" t="s">
        <v>167</v>
      </c>
      <c r="F1121" t="s">
        <v>164</v>
      </c>
      <c r="G1121" t="s">
        <v>1068</v>
      </c>
      <c r="H1121" t="s">
        <v>135</v>
      </c>
      <c r="I1121">
        <v>0</v>
      </c>
      <c r="P1121">
        <v>0.96153846153846101</v>
      </c>
      <c r="Q1121">
        <v>0</v>
      </c>
    </row>
    <row r="1122" spans="1:17">
      <c r="A1122" t="s">
        <v>122</v>
      </c>
      <c r="B1122">
        <v>2021</v>
      </c>
      <c r="C1122" t="s">
        <v>23</v>
      </c>
      <c r="D1122" t="s">
        <v>1067</v>
      </c>
      <c r="E1122" t="s">
        <v>167</v>
      </c>
      <c r="F1122" t="s">
        <v>164</v>
      </c>
      <c r="G1122" t="s">
        <v>1068</v>
      </c>
      <c r="H1122" t="s">
        <v>136</v>
      </c>
      <c r="I1122">
        <v>0</v>
      </c>
      <c r="P1122">
        <v>0.96153846153846101</v>
      </c>
      <c r="Q1122">
        <v>0</v>
      </c>
    </row>
    <row r="1123" spans="1:17">
      <c r="A1123" t="s">
        <v>122</v>
      </c>
      <c r="B1123">
        <v>2021</v>
      </c>
      <c r="C1123" t="s">
        <v>23</v>
      </c>
      <c r="D1123" t="s">
        <v>1067</v>
      </c>
      <c r="E1123" t="s">
        <v>167</v>
      </c>
      <c r="F1123" t="s">
        <v>159</v>
      </c>
      <c r="G1123" t="s">
        <v>1068</v>
      </c>
      <c r="H1123" t="s">
        <v>132</v>
      </c>
      <c r="I1123">
        <v>0</v>
      </c>
      <c r="P1123">
        <v>0.96153846153846101</v>
      </c>
      <c r="Q1123">
        <v>0</v>
      </c>
    </row>
    <row r="1124" spans="1:17">
      <c r="A1124" t="s">
        <v>122</v>
      </c>
      <c r="B1124">
        <v>2021</v>
      </c>
      <c r="C1124" t="s">
        <v>23</v>
      </c>
      <c r="D1124" t="s">
        <v>1067</v>
      </c>
      <c r="E1124" t="s">
        <v>167</v>
      </c>
      <c r="F1124" t="s">
        <v>159</v>
      </c>
      <c r="G1124" t="s">
        <v>1068</v>
      </c>
      <c r="H1124" t="s">
        <v>135</v>
      </c>
      <c r="I1124">
        <v>0</v>
      </c>
      <c r="P1124">
        <v>0.96153846153846101</v>
      </c>
      <c r="Q1124">
        <v>0</v>
      </c>
    </row>
    <row r="1125" spans="1:17">
      <c r="A1125" t="s">
        <v>122</v>
      </c>
      <c r="B1125">
        <v>2021</v>
      </c>
      <c r="C1125" t="s">
        <v>23</v>
      </c>
      <c r="D1125" t="s">
        <v>1067</v>
      </c>
      <c r="E1125" t="s">
        <v>167</v>
      </c>
      <c r="F1125" t="s">
        <v>159</v>
      </c>
      <c r="G1125" t="s">
        <v>1068</v>
      </c>
      <c r="H1125" t="s">
        <v>136</v>
      </c>
      <c r="I1125">
        <v>0</v>
      </c>
      <c r="P1125">
        <v>0.96153846153846101</v>
      </c>
      <c r="Q1125">
        <v>0</v>
      </c>
    </row>
    <row r="1126" spans="1:17">
      <c r="A1126" t="s">
        <v>122</v>
      </c>
      <c r="B1126">
        <v>2021</v>
      </c>
      <c r="C1126" t="s">
        <v>23</v>
      </c>
      <c r="D1126" t="s">
        <v>1067</v>
      </c>
      <c r="E1126" t="s">
        <v>167</v>
      </c>
      <c r="F1126" t="s">
        <v>126</v>
      </c>
      <c r="G1126" t="s">
        <v>1068</v>
      </c>
      <c r="H1126" t="s">
        <v>132</v>
      </c>
      <c r="I1126">
        <v>0</v>
      </c>
      <c r="P1126">
        <v>0.96153846153846101</v>
      </c>
      <c r="Q1126">
        <v>0</v>
      </c>
    </row>
    <row r="1127" spans="1:17">
      <c r="A1127" t="s">
        <v>122</v>
      </c>
      <c r="B1127">
        <v>2021</v>
      </c>
      <c r="C1127" t="s">
        <v>23</v>
      </c>
      <c r="D1127" t="s">
        <v>1067</v>
      </c>
      <c r="E1127" t="s">
        <v>167</v>
      </c>
      <c r="F1127" t="s">
        <v>126</v>
      </c>
      <c r="G1127" t="s">
        <v>1068</v>
      </c>
      <c r="H1127" t="s">
        <v>135</v>
      </c>
      <c r="I1127">
        <v>0</v>
      </c>
      <c r="P1127">
        <v>0.96153846153846101</v>
      </c>
      <c r="Q1127">
        <v>0</v>
      </c>
    </row>
    <row r="1128" spans="1:17">
      <c r="A1128" t="s">
        <v>122</v>
      </c>
      <c r="B1128">
        <v>2021</v>
      </c>
      <c r="C1128" t="s">
        <v>23</v>
      </c>
      <c r="D1128" t="s">
        <v>1067</v>
      </c>
      <c r="E1128" t="s">
        <v>167</v>
      </c>
      <c r="F1128" t="s">
        <v>126</v>
      </c>
      <c r="G1128" t="s">
        <v>1068</v>
      </c>
      <c r="H1128" t="s">
        <v>136</v>
      </c>
      <c r="I1128">
        <v>0</v>
      </c>
      <c r="P1128">
        <v>0.96153846153846101</v>
      </c>
      <c r="Q1128">
        <v>0</v>
      </c>
    </row>
    <row r="1129" spans="1:17">
      <c r="A1129" t="s">
        <v>122</v>
      </c>
      <c r="B1129">
        <v>2021</v>
      </c>
      <c r="C1129" t="s">
        <v>23</v>
      </c>
      <c r="D1129" t="s">
        <v>1067</v>
      </c>
      <c r="E1129" t="s">
        <v>167</v>
      </c>
      <c r="F1129" t="s">
        <v>165</v>
      </c>
      <c r="G1129" t="s">
        <v>1068</v>
      </c>
      <c r="H1129" t="s">
        <v>132</v>
      </c>
      <c r="I1129">
        <v>0</v>
      </c>
      <c r="P1129">
        <v>0.96153846153846101</v>
      </c>
      <c r="Q1129">
        <v>0</v>
      </c>
    </row>
    <row r="1130" spans="1:17">
      <c r="A1130" t="s">
        <v>122</v>
      </c>
      <c r="B1130">
        <v>2021</v>
      </c>
      <c r="C1130" t="s">
        <v>23</v>
      </c>
      <c r="D1130" t="s">
        <v>1067</v>
      </c>
      <c r="E1130" t="s">
        <v>167</v>
      </c>
      <c r="F1130" t="s">
        <v>165</v>
      </c>
      <c r="G1130" t="s">
        <v>1068</v>
      </c>
      <c r="H1130" t="s">
        <v>135</v>
      </c>
      <c r="I1130">
        <v>0</v>
      </c>
      <c r="P1130">
        <v>0.96153846153846101</v>
      </c>
      <c r="Q1130">
        <v>0</v>
      </c>
    </row>
    <row r="1131" spans="1:17">
      <c r="A1131" t="s">
        <v>122</v>
      </c>
      <c r="B1131">
        <v>2021</v>
      </c>
      <c r="C1131" t="s">
        <v>23</v>
      </c>
      <c r="D1131" t="s">
        <v>1067</v>
      </c>
      <c r="E1131" t="s">
        <v>167</v>
      </c>
      <c r="F1131" t="s">
        <v>165</v>
      </c>
      <c r="G1131" t="s">
        <v>1068</v>
      </c>
      <c r="H1131" t="s">
        <v>136</v>
      </c>
      <c r="I1131">
        <v>0</v>
      </c>
      <c r="P1131">
        <v>0.96153846153846101</v>
      </c>
      <c r="Q1131">
        <v>0</v>
      </c>
    </row>
    <row r="1132" spans="1:17">
      <c r="A1132" t="s">
        <v>122</v>
      </c>
      <c r="B1132">
        <v>2021</v>
      </c>
      <c r="C1132" t="s">
        <v>23</v>
      </c>
      <c r="D1132" t="s">
        <v>1067</v>
      </c>
      <c r="E1132" t="s">
        <v>167</v>
      </c>
      <c r="F1132" t="s">
        <v>166</v>
      </c>
      <c r="G1132" t="s">
        <v>1068</v>
      </c>
      <c r="H1132" t="s">
        <v>132</v>
      </c>
      <c r="I1132">
        <v>0</v>
      </c>
      <c r="P1132">
        <v>0.96153846153846101</v>
      </c>
      <c r="Q1132">
        <v>0</v>
      </c>
    </row>
    <row r="1133" spans="1:17">
      <c r="A1133" t="s">
        <v>122</v>
      </c>
      <c r="B1133">
        <v>2021</v>
      </c>
      <c r="C1133" t="s">
        <v>23</v>
      </c>
      <c r="D1133" t="s">
        <v>1067</v>
      </c>
      <c r="E1133" t="s">
        <v>167</v>
      </c>
      <c r="F1133" t="s">
        <v>166</v>
      </c>
      <c r="G1133" t="s">
        <v>1068</v>
      </c>
      <c r="H1133" t="s">
        <v>135</v>
      </c>
      <c r="I1133">
        <v>0</v>
      </c>
      <c r="P1133">
        <v>0.96153846153846101</v>
      </c>
      <c r="Q1133">
        <v>0</v>
      </c>
    </row>
    <row r="1134" spans="1:17">
      <c r="A1134" t="s">
        <v>122</v>
      </c>
      <c r="B1134">
        <v>2021</v>
      </c>
      <c r="C1134" t="s">
        <v>23</v>
      </c>
      <c r="D1134" t="s">
        <v>1067</v>
      </c>
      <c r="E1134" t="s">
        <v>167</v>
      </c>
      <c r="F1134" t="s">
        <v>166</v>
      </c>
      <c r="G1134" t="s">
        <v>1068</v>
      </c>
      <c r="H1134" t="s">
        <v>136</v>
      </c>
      <c r="I1134">
        <v>0</v>
      </c>
      <c r="P1134">
        <v>0.96153846153846101</v>
      </c>
      <c r="Q1134">
        <v>0</v>
      </c>
    </row>
    <row r="1135" spans="1:17">
      <c r="A1135" t="s">
        <v>122</v>
      </c>
      <c r="B1135">
        <v>2021</v>
      </c>
      <c r="C1135" t="s">
        <v>23</v>
      </c>
      <c r="D1135" t="s">
        <v>1067</v>
      </c>
      <c r="E1135" t="s">
        <v>167</v>
      </c>
      <c r="F1135" t="s">
        <v>160</v>
      </c>
      <c r="G1135" t="s">
        <v>1068</v>
      </c>
      <c r="H1135" t="s">
        <v>132</v>
      </c>
      <c r="I1135">
        <v>0</v>
      </c>
      <c r="P1135">
        <v>0.96153846153846101</v>
      </c>
      <c r="Q1135">
        <v>0</v>
      </c>
    </row>
    <row r="1136" spans="1:17">
      <c r="A1136" t="s">
        <v>122</v>
      </c>
      <c r="B1136">
        <v>2021</v>
      </c>
      <c r="C1136" t="s">
        <v>23</v>
      </c>
      <c r="D1136" t="s">
        <v>1067</v>
      </c>
      <c r="E1136" t="s">
        <v>167</v>
      </c>
      <c r="F1136" t="s">
        <v>160</v>
      </c>
      <c r="G1136" t="s">
        <v>1068</v>
      </c>
      <c r="H1136" t="s">
        <v>135</v>
      </c>
      <c r="I1136">
        <v>0</v>
      </c>
      <c r="P1136">
        <v>0.96153846153846101</v>
      </c>
      <c r="Q1136">
        <v>0</v>
      </c>
    </row>
    <row r="1137" spans="1:17">
      <c r="A1137" t="s">
        <v>122</v>
      </c>
      <c r="B1137">
        <v>2021</v>
      </c>
      <c r="C1137" t="s">
        <v>23</v>
      </c>
      <c r="D1137" t="s">
        <v>1067</v>
      </c>
      <c r="E1137" t="s">
        <v>167</v>
      </c>
      <c r="F1137" t="s">
        <v>160</v>
      </c>
      <c r="G1137" t="s">
        <v>1068</v>
      </c>
      <c r="H1137" t="s">
        <v>136</v>
      </c>
      <c r="I1137">
        <v>0</v>
      </c>
      <c r="P1137">
        <v>0.96153846153846101</v>
      </c>
      <c r="Q1137">
        <v>0</v>
      </c>
    </row>
    <row r="1138" spans="1:17">
      <c r="A1138" t="s">
        <v>122</v>
      </c>
      <c r="B1138">
        <v>2021</v>
      </c>
      <c r="C1138" t="s">
        <v>18</v>
      </c>
      <c r="D1138" t="s">
        <v>1062</v>
      </c>
      <c r="E1138" t="s">
        <v>162</v>
      </c>
      <c r="F1138" t="s">
        <v>164</v>
      </c>
      <c r="G1138" t="s">
        <v>1063</v>
      </c>
      <c r="H1138" t="s">
        <v>132</v>
      </c>
      <c r="I1138">
        <v>0</v>
      </c>
      <c r="P1138">
        <v>0.96153846153846101</v>
      </c>
      <c r="Q1138">
        <v>0</v>
      </c>
    </row>
    <row r="1139" spans="1:17">
      <c r="A1139" t="s">
        <v>122</v>
      </c>
      <c r="B1139">
        <v>2021</v>
      </c>
      <c r="C1139" t="s">
        <v>18</v>
      </c>
      <c r="D1139" t="s">
        <v>1062</v>
      </c>
      <c r="E1139" t="s">
        <v>162</v>
      </c>
      <c r="F1139" t="s">
        <v>164</v>
      </c>
      <c r="G1139" t="s">
        <v>1063</v>
      </c>
      <c r="H1139" t="s">
        <v>135</v>
      </c>
      <c r="I1139">
        <v>0</v>
      </c>
      <c r="P1139">
        <v>0.96153846153846101</v>
      </c>
      <c r="Q1139">
        <v>0</v>
      </c>
    </row>
    <row r="1140" spans="1:17">
      <c r="A1140" t="s">
        <v>122</v>
      </c>
      <c r="B1140">
        <v>2021</v>
      </c>
      <c r="C1140" t="s">
        <v>18</v>
      </c>
      <c r="D1140" t="s">
        <v>1062</v>
      </c>
      <c r="E1140" t="s">
        <v>162</v>
      </c>
      <c r="F1140" t="s">
        <v>164</v>
      </c>
      <c r="G1140" t="s">
        <v>1063</v>
      </c>
      <c r="H1140" t="s">
        <v>136</v>
      </c>
      <c r="I1140">
        <v>0</v>
      </c>
      <c r="P1140">
        <v>0.96153846153846101</v>
      </c>
      <c r="Q1140">
        <v>0</v>
      </c>
    </row>
    <row r="1141" spans="1:17">
      <c r="A1141" t="s">
        <v>122</v>
      </c>
      <c r="B1141">
        <v>2021</v>
      </c>
      <c r="C1141" t="s">
        <v>18</v>
      </c>
      <c r="D1141" t="s">
        <v>1062</v>
      </c>
      <c r="E1141" t="s">
        <v>162</v>
      </c>
      <c r="F1141" t="s">
        <v>159</v>
      </c>
      <c r="G1141" t="s">
        <v>1063</v>
      </c>
      <c r="H1141" t="s">
        <v>132</v>
      </c>
      <c r="I1141">
        <v>0</v>
      </c>
      <c r="P1141">
        <v>0.96153846153846101</v>
      </c>
      <c r="Q1141">
        <v>0</v>
      </c>
    </row>
    <row r="1142" spans="1:17">
      <c r="A1142" t="s">
        <v>122</v>
      </c>
      <c r="B1142">
        <v>2021</v>
      </c>
      <c r="C1142" t="s">
        <v>18</v>
      </c>
      <c r="D1142" t="s">
        <v>1062</v>
      </c>
      <c r="E1142" t="s">
        <v>162</v>
      </c>
      <c r="F1142" t="s">
        <v>159</v>
      </c>
      <c r="G1142" t="s">
        <v>1063</v>
      </c>
      <c r="H1142" t="s">
        <v>135</v>
      </c>
      <c r="I1142">
        <v>0</v>
      </c>
      <c r="P1142">
        <v>0.96153846153846101</v>
      </c>
      <c r="Q1142">
        <v>0</v>
      </c>
    </row>
    <row r="1143" spans="1:17">
      <c r="A1143" t="s">
        <v>122</v>
      </c>
      <c r="B1143">
        <v>2021</v>
      </c>
      <c r="C1143" t="s">
        <v>18</v>
      </c>
      <c r="D1143" t="s">
        <v>1062</v>
      </c>
      <c r="E1143" t="s">
        <v>162</v>
      </c>
      <c r="F1143" t="s">
        <v>159</v>
      </c>
      <c r="G1143" t="s">
        <v>1063</v>
      </c>
      <c r="H1143" t="s">
        <v>136</v>
      </c>
      <c r="I1143">
        <v>0</v>
      </c>
      <c r="P1143">
        <v>0.96153846153846101</v>
      </c>
      <c r="Q1143">
        <v>0</v>
      </c>
    </row>
    <row r="1144" spans="1:17">
      <c r="A1144" t="s">
        <v>122</v>
      </c>
      <c r="B1144">
        <v>2021</v>
      </c>
      <c r="C1144" t="s">
        <v>18</v>
      </c>
      <c r="D1144" t="s">
        <v>1062</v>
      </c>
      <c r="E1144" t="s">
        <v>162</v>
      </c>
      <c r="F1144" t="s">
        <v>126</v>
      </c>
      <c r="G1144" t="s">
        <v>1063</v>
      </c>
      <c r="H1144" t="s">
        <v>132</v>
      </c>
      <c r="I1144">
        <v>0</v>
      </c>
      <c r="P1144">
        <v>0.96153846153846101</v>
      </c>
      <c r="Q1144">
        <v>0</v>
      </c>
    </row>
    <row r="1145" spans="1:17">
      <c r="A1145" t="s">
        <v>122</v>
      </c>
      <c r="B1145">
        <v>2021</v>
      </c>
      <c r="C1145" t="s">
        <v>18</v>
      </c>
      <c r="D1145" t="s">
        <v>1062</v>
      </c>
      <c r="E1145" t="s">
        <v>162</v>
      </c>
      <c r="F1145" t="s">
        <v>126</v>
      </c>
      <c r="G1145" t="s">
        <v>1063</v>
      </c>
      <c r="H1145" t="s">
        <v>135</v>
      </c>
      <c r="I1145">
        <v>0</v>
      </c>
      <c r="P1145">
        <v>0.96153846153846101</v>
      </c>
      <c r="Q1145">
        <v>0</v>
      </c>
    </row>
    <row r="1146" spans="1:17">
      <c r="A1146" t="s">
        <v>122</v>
      </c>
      <c r="B1146">
        <v>2021</v>
      </c>
      <c r="C1146" t="s">
        <v>18</v>
      </c>
      <c r="D1146" t="s">
        <v>1062</v>
      </c>
      <c r="E1146" t="s">
        <v>162</v>
      </c>
      <c r="F1146" t="s">
        <v>126</v>
      </c>
      <c r="G1146" t="s">
        <v>1063</v>
      </c>
      <c r="H1146" t="s">
        <v>136</v>
      </c>
      <c r="I1146">
        <v>0</v>
      </c>
      <c r="P1146">
        <v>0.96153846153846101</v>
      </c>
      <c r="Q1146">
        <v>0</v>
      </c>
    </row>
    <row r="1147" spans="1:17">
      <c r="A1147" t="s">
        <v>122</v>
      </c>
      <c r="B1147">
        <v>2021</v>
      </c>
      <c r="C1147" t="s">
        <v>18</v>
      </c>
      <c r="D1147" t="s">
        <v>1062</v>
      </c>
      <c r="E1147" t="s">
        <v>162</v>
      </c>
      <c r="F1147" t="s">
        <v>165</v>
      </c>
      <c r="G1147" t="s">
        <v>1063</v>
      </c>
      <c r="H1147" t="s">
        <v>132</v>
      </c>
      <c r="I1147">
        <v>0</v>
      </c>
      <c r="P1147">
        <v>0.96153846153846101</v>
      </c>
      <c r="Q1147">
        <v>0</v>
      </c>
    </row>
    <row r="1148" spans="1:17">
      <c r="A1148" t="s">
        <v>122</v>
      </c>
      <c r="B1148">
        <v>2021</v>
      </c>
      <c r="C1148" t="s">
        <v>18</v>
      </c>
      <c r="D1148" t="s">
        <v>1062</v>
      </c>
      <c r="E1148" t="s">
        <v>162</v>
      </c>
      <c r="F1148" t="s">
        <v>165</v>
      </c>
      <c r="G1148" t="s">
        <v>1063</v>
      </c>
      <c r="H1148" t="s">
        <v>135</v>
      </c>
      <c r="I1148">
        <v>0</v>
      </c>
      <c r="P1148">
        <v>0.96153846153846101</v>
      </c>
      <c r="Q1148">
        <v>0</v>
      </c>
    </row>
    <row r="1149" spans="1:17">
      <c r="A1149" t="s">
        <v>122</v>
      </c>
      <c r="B1149">
        <v>2021</v>
      </c>
      <c r="C1149" t="s">
        <v>18</v>
      </c>
      <c r="D1149" t="s">
        <v>1062</v>
      </c>
      <c r="E1149" t="s">
        <v>162</v>
      </c>
      <c r="F1149" t="s">
        <v>165</v>
      </c>
      <c r="G1149" t="s">
        <v>1063</v>
      </c>
      <c r="H1149" t="s">
        <v>136</v>
      </c>
      <c r="I1149">
        <v>0</v>
      </c>
      <c r="P1149">
        <v>0.96153846153846101</v>
      </c>
      <c r="Q1149">
        <v>0</v>
      </c>
    </row>
    <row r="1150" spans="1:17">
      <c r="A1150" t="s">
        <v>122</v>
      </c>
      <c r="B1150">
        <v>2021</v>
      </c>
      <c r="C1150" t="s">
        <v>18</v>
      </c>
      <c r="D1150" t="s">
        <v>1062</v>
      </c>
      <c r="E1150" t="s">
        <v>162</v>
      </c>
      <c r="F1150" t="s">
        <v>166</v>
      </c>
      <c r="G1150" t="s">
        <v>1063</v>
      </c>
      <c r="H1150" t="s">
        <v>132</v>
      </c>
      <c r="I1150">
        <v>0</v>
      </c>
      <c r="P1150">
        <v>0.96153846153846101</v>
      </c>
      <c r="Q1150">
        <v>0</v>
      </c>
    </row>
    <row r="1151" spans="1:17">
      <c r="A1151" t="s">
        <v>122</v>
      </c>
      <c r="B1151">
        <v>2021</v>
      </c>
      <c r="C1151" t="s">
        <v>18</v>
      </c>
      <c r="D1151" t="s">
        <v>1062</v>
      </c>
      <c r="E1151" t="s">
        <v>162</v>
      </c>
      <c r="F1151" t="s">
        <v>166</v>
      </c>
      <c r="G1151" t="s">
        <v>1063</v>
      </c>
      <c r="H1151" t="s">
        <v>135</v>
      </c>
      <c r="I1151">
        <v>0</v>
      </c>
      <c r="P1151">
        <v>0.96153846153846101</v>
      </c>
      <c r="Q1151">
        <v>0</v>
      </c>
    </row>
    <row r="1152" spans="1:17">
      <c r="A1152" t="s">
        <v>122</v>
      </c>
      <c r="B1152">
        <v>2021</v>
      </c>
      <c r="C1152" t="s">
        <v>18</v>
      </c>
      <c r="D1152" t="s">
        <v>1062</v>
      </c>
      <c r="E1152" t="s">
        <v>162</v>
      </c>
      <c r="F1152" t="s">
        <v>166</v>
      </c>
      <c r="G1152" t="s">
        <v>1063</v>
      </c>
      <c r="H1152" t="s">
        <v>136</v>
      </c>
      <c r="I1152">
        <v>0</v>
      </c>
      <c r="P1152">
        <v>0.96153846153846101</v>
      </c>
      <c r="Q1152">
        <v>0</v>
      </c>
    </row>
    <row r="1153" spans="1:17">
      <c r="A1153" t="s">
        <v>122</v>
      </c>
      <c r="B1153">
        <v>2021</v>
      </c>
      <c r="C1153" t="s">
        <v>18</v>
      </c>
      <c r="D1153" t="s">
        <v>1062</v>
      </c>
      <c r="E1153" t="s">
        <v>162</v>
      </c>
      <c r="F1153" t="s">
        <v>160</v>
      </c>
      <c r="G1153" t="s">
        <v>1063</v>
      </c>
      <c r="H1153" t="s">
        <v>132</v>
      </c>
      <c r="I1153">
        <v>0</v>
      </c>
      <c r="P1153">
        <v>0.96153846153846101</v>
      </c>
      <c r="Q1153">
        <v>0</v>
      </c>
    </row>
    <row r="1154" spans="1:17">
      <c r="A1154" t="s">
        <v>122</v>
      </c>
      <c r="B1154">
        <v>2021</v>
      </c>
      <c r="C1154" t="s">
        <v>18</v>
      </c>
      <c r="D1154" t="s">
        <v>1062</v>
      </c>
      <c r="E1154" t="s">
        <v>162</v>
      </c>
      <c r="F1154" t="s">
        <v>160</v>
      </c>
      <c r="G1154" t="s">
        <v>1063</v>
      </c>
      <c r="H1154" t="s">
        <v>135</v>
      </c>
      <c r="I1154">
        <v>0</v>
      </c>
      <c r="P1154">
        <v>0.96153846153846101</v>
      </c>
      <c r="Q1154">
        <v>0</v>
      </c>
    </row>
    <row r="1155" spans="1:17">
      <c r="A1155" t="s">
        <v>122</v>
      </c>
      <c r="B1155">
        <v>2021</v>
      </c>
      <c r="C1155" t="s">
        <v>18</v>
      </c>
      <c r="D1155" t="s">
        <v>1062</v>
      </c>
      <c r="E1155" t="s">
        <v>162</v>
      </c>
      <c r="F1155" t="s">
        <v>160</v>
      </c>
      <c r="G1155" t="s">
        <v>1063</v>
      </c>
      <c r="H1155" t="s">
        <v>136</v>
      </c>
      <c r="I1155">
        <v>0</v>
      </c>
      <c r="P1155">
        <v>0.96153846153846101</v>
      </c>
      <c r="Q1155">
        <v>0</v>
      </c>
    </row>
    <row r="1156" spans="1:17">
      <c r="A1156" t="s">
        <v>122</v>
      </c>
      <c r="B1156">
        <v>2021</v>
      </c>
      <c r="C1156" t="s">
        <v>19</v>
      </c>
      <c r="D1156" t="s">
        <v>1062</v>
      </c>
      <c r="E1156" t="s">
        <v>162</v>
      </c>
      <c r="F1156" t="s">
        <v>164</v>
      </c>
      <c r="G1156" t="s">
        <v>1063</v>
      </c>
      <c r="H1156" t="s">
        <v>132</v>
      </c>
      <c r="I1156">
        <v>0</v>
      </c>
      <c r="P1156">
        <v>0.96153846153846101</v>
      </c>
      <c r="Q1156">
        <v>0</v>
      </c>
    </row>
    <row r="1157" spans="1:17">
      <c r="A1157" t="s">
        <v>122</v>
      </c>
      <c r="B1157">
        <v>2021</v>
      </c>
      <c r="C1157" t="s">
        <v>19</v>
      </c>
      <c r="D1157" t="s">
        <v>1062</v>
      </c>
      <c r="E1157" t="s">
        <v>162</v>
      </c>
      <c r="F1157" t="s">
        <v>164</v>
      </c>
      <c r="G1157" t="s">
        <v>1063</v>
      </c>
      <c r="H1157" t="s">
        <v>135</v>
      </c>
      <c r="I1157">
        <v>0</v>
      </c>
      <c r="P1157">
        <v>0.96153846153846101</v>
      </c>
      <c r="Q1157">
        <v>0</v>
      </c>
    </row>
    <row r="1158" spans="1:17">
      <c r="A1158" t="s">
        <v>122</v>
      </c>
      <c r="B1158">
        <v>2021</v>
      </c>
      <c r="C1158" t="s">
        <v>19</v>
      </c>
      <c r="D1158" t="s">
        <v>1062</v>
      </c>
      <c r="E1158" t="s">
        <v>162</v>
      </c>
      <c r="F1158" t="s">
        <v>164</v>
      </c>
      <c r="G1158" t="s">
        <v>1063</v>
      </c>
      <c r="H1158" t="s">
        <v>136</v>
      </c>
      <c r="I1158">
        <v>0</v>
      </c>
      <c r="P1158">
        <v>0.96153846153846101</v>
      </c>
      <c r="Q1158">
        <v>0</v>
      </c>
    </row>
    <row r="1159" spans="1:17">
      <c r="A1159" t="s">
        <v>122</v>
      </c>
      <c r="B1159">
        <v>2021</v>
      </c>
      <c r="C1159" t="s">
        <v>19</v>
      </c>
      <c r="D1159" t="s">
        <v>1062</v>
      </c>
      <c r="E1159" t="s">
        <v>162</v>
      </c>
      <c r="F1159" t="s">
        <v>159</v>
      </c>
      <c r="G1159" t="s">
        <v>1063</v>
      </c>
      <c r="H1159" t="s">
        <v>132</v>
      </c>
      <c r="I1159">
        <v>0</v>
      </c>
      <c r="P1159">
        <v>0.96153846153846101</v>
      </c>
      <c r="Q1159">
        <v>0</v>
      </c>
    </row>
    <row r="1160" spans="1:17">
      <c r="A1160" t="s">
        <v>122</v>
      </c>
      <c r="B1160">
        <v>2021</v>
      </c>
      <c r="C1160" t="s">
        <v>19</v>
      </c>
      <c r="D1160" t="s">
        <v>1062</v>
      </c>
      <c r="E1160" t="s">
        <v>162</v>
      </c>
      <c r="F1160" t="s">
        <v>159</v>
      </c>
      <c r="G1160" t="s">
        <v>1063</v>
      </c>
      <c r="H1160" t="s">
        <v>135</v>
      </c>
      <c r="I1160">
        <v>0</v>
      </c>
      <c r="P1160">
        <v>0.96153846153846101</v>
      </c>
      <c r="Q1160">
        <v>0</v>
      </c>
    </row>
    <row r="1161" spans="1:17">
      <c r="A1161" t="s">
        <v>122</v>
      </c>
      <c r="B1161">
        <v>2021</v>
      </c>
      <c r="C1161" t="s">
        <v>19</v>
      </c>
      <c r="D1161" t="s">
        <v>1062</v>
      </c>
      <c r="E1161" t="s">
        <v>162</v>
      </c>
      <c r="F1161" t="s">
        <v>159</v>
      </c>
      <c r="G1161" t="s">
        <v>1063</v>
      </c>
      <c r="H1161" t="s">
        <v>136</v>
      </c>
      <c r="I1161">
        <v>0</v>
      </c>
      <c r="P1161">
        <v>0.96153846153846101</v>
      </c>
      <c r="Q1161">
        <v>0</v>
      </c>
    </row>
    <row r="1162" spans="1:17">
      <c r="A1162" t="s">
        <v>122</v>
      </c>
      <c r="B1162">
        <v>2021</v>
      </c>
      <c r="C1162" t="s">
        <v>19</v>
      </c>
      <c r="D1162" t="s">
        <v>1062</v>
      </c>
      <c r="E1162" t="s">
        <v>162</v>
      </c>
      <c r="F1162" t="s">
        <v>126</v>
      </c>
      <c r="G1162" t="s">
        <v>1063</v>
      </c>
      <c r="H1162" t="s">
        <v>132</v>
      </c>
      <c r="I1162">
        <v>0</v>
      </c>
      <c r="P1162">
        <v>0.96153846153846101</v>
      </c>
      <c r="Q1162">
        <v>0</v>
      </c>
    </row>
    <row r="1163" spans="1:17">
      <c r="A1163" t="s">
        <v>122</v>
      </c>
      <c r="B1163">
        <v>2021</v>
      </c>
      <c r="C1163" t="s">
        <v>19</v>
      </c>
      <c r="D1163" t="s">
        <v>1062</v>
      </c>
      <c r="E1163" t="s">
        <v>162</v>
      </c>
      <c r="F1163" t="s">
        <v>126</v>
      </c>
      <c r="G1163" t="s">
        <v>1063</v>
      </c>
      <c r="H1163" t="s">
        <v>135</v>
      </c>
      <c r="I1163">
        <v>0</v>
      </c>
      <c r="P1163">
        <v>0.96153846153846101</v>
      </c>
      <c r="Q1163">
        <v>0</v>
      </c>
    </row>
    <row r="1164" spans="1:17">
      <c r="A1164" t="s">
        <v>122</v>
      </c>
      <c r="B1164">
        <v>2021</v>
      </c>
      <c r="C1164" t="s">
        <v>19</v>
      </c>
      <c r="D1164" t="s">
        <v>1062</v>
      </c>
      <c r="E1164" t="s">
        <v>162</v>
      </c>
      <c r="F1164" t="s">
        <v>126</v>
      </c>
      <c r="G1164" t="s">
        <v>1063</v>
      </c>
      <c r="H1164" t="s">
        <v>136</v>
      </c>
      <c r="I1164">
        <v>0</v>
      </c>
      <c r="P1164">
        <v>0.96153846153846101</v>
      </c>
      <c r="Q1164">
        <v>0</v>
      </c>
    </row>
    <row r="1165" spans="1:17">
      <c r="A1165" t="s">
        <v>122</v>
      </c>
      <c r="B1165">
        <v>2021</v>
      </c>
      <c r="C1165" t="s">
        <v>19</v>
      </c>
      <c r="D1165" t="s">
        <v>1062</v>
      </c>
      <c r="E1165" t="s">
        <v>162</v>
      </c>
      <c r="F1165" t="s">
        <v>165</v>
      </c>
      <c r="G1165" t="s">
        <v>1063</v>
      </c>
      <c r="H1165" t="s">
        <v>132</v>
      </c>
      <c r="I1165">
        <v>0</v>
      </c>
      <c r="P1165">
        <v>0.96153846153846101</v>
      </c>
      <c r="Q1165">
        <v>0</v>
      </c>
    </row>
    <row r="1166" spans="1:17">
      <c r="A1166" t="s">
        <v>122</v>
      </c>
      <c r="B1166">
        <v>2021</v>
      </c>
      <c r="C1166" t="s">
        <v>19</v>
      </c>
      <c r="D1166" t="s">
        <v>1062</v>
      </c>
      <c r="E1166" t="s">
        <v>162</v>
      </c>
      <c r="F1166" t="s">
        <v>165</v>
      </c>
      <c r="G1166" t="s">
        <v>1063</v>
      </c>
      <c r="H1166" t="s">
        <v>135</v>
      </c>
      <c r="I1166">
        <v>0</v>
      </c>
      <c r="P1166">
        <v>0.96153846153846101</v>
      </c>
      <c r="Q1166">
        <v>0</v>
      </c>
    </row>
    <row r="1167" spans="1:17">
      <c r="A1167" t="s">
        <v>122</v>
      </c>
      <c r="B1167">
        <v>2021</v>
      </c>
      <c r="C1167" t="s">
        <v>19</v>
      </c>
      <c r="D1167" t="s">
        <v>1062</v>
      </c>
      <c r="E1167" t="s">
        <v>162</v>
      </c>
      <c r="F1167" t="s">
        <v>165</v>
      </c>
      <c r="G1167" t="s">
        <v>1063</v>
      </c>
      <c r="H1167" t="s">
        <v>136</v>
      </c>
      <c r="I1167">
        <v>0</v>
      </c>
      <c r="P1167">
        <v>0.96153846153846101</v>
      </c>
      <c r="Q1167">
        <v>0</v>
      </c>
    </row>
    <row r="1168" spans="1:17">
      <c r="A1168" t="s">
        <v>122</v>
      </c>
      <c r="B1168">
        <v>2021</v>
      </c>
      <c r="C1168" t="s">
        <v>19</v>
      </c>
      <c r="D1168" t="s">
        <v>1062</v>
      </c>
      <c r="E1168" t="s">
        <v>162</v>
      </c>
      <c r="F1168" t="s">
        <v>166</v>
      </c>
      <c r="G1168" t="s">
        <v>1063</v>
      </c>
      <c r="H1168" t="s">
        <v>132</v>
      </c>
      <c r="I1168">
        <v>0</v>
      </c>
      <c r="P1168">
        <v>0.96153846153846101</v>
      </c>
      <c r="Q1168">
        <v>0</v>
      </c>
    </row>
    <row r="1169" spans="1:17">
      <c r="A1169" t="s">
        <v>122</v>
      </c>
      <c r="B1169">
        <v>2021</v>
      </c>
      <c r="C1169" t="s">
        <v>19</v>
      </c>
      <c r="D1169" t="s">
        <v>1062</v>
      </c>
      <c r="E1169" t="s">
        <v>162</v>
      </c>
      <c r="F1169" t="s">
        <v>166</v>
      </c>
      <c r="G1169" t="s">
        <v>1063</v>
      </c>
      <c r="H1169" t="s">
        <v>135</v>
      </c>
      <c r="I1169">
        <v>0</v>
      </c>
      <c r="P1169">
        <v>0.96153846153846101</v>
      </c>
      <c r="Q1169">
        <v>0</v>
      </c>
    </row>
    <row r="1170" spans="1:17">
      <c r="A1170" t="s">
        <v>122</v>
      </c>
      <c r="B1170">
        <v>2021</v>
      </c>
      <c r="C1170" t="s">
        <v>19</v>
      </c>
      <c r="D1170" t="s">
        <v>1062</v>
      </c>
      <c r="E1170" t="s">
        <v>162</v>
      </c>
      <c r="F1170" t="s">
        <v>166</v>
      </c>
      <c r="G1170" t="s">
        <v>1063</v>
      </c>
      <c r="H1170" t="s">
        <v>136</v>
      </c>
      <c r="I1170">
        <v>0</v>
      </c>
      <c r="P1170">
        <v>0.96153846153846101</v>
      </c>
      <c r="Q1170">
        <v>0</v>
      </c>
    </row>
    <row r="1171" spans="1:17">
      <c r="A1171" t="s">
        <v>122</v>
      </c>
      <c r="B1171">
        <v>2021</v>
      </c>
      <c r="C1171" t="s">
        <v>19</v>
      </c>
      <c r="D1171" t="s">
        <v>1062</v>
      </c>
      <c r="E1171" t="s">
        <v>162</v>
      </c>
      <c r="F1171" t="s">
        <v>160</v>
      </c>
      <c r="G1171" t="s">
        <v>1063</v>
      </c>
      <c r="H1171" t="s">
        <v>132</v>
      </c>
      <c r="I1171">
        <v>0</v>
      </c>
      <c r="P1171">
        <v>0.96153846153846101</v>
      </c>
      <c r="Q1171">
        <v>0</v>
      </c>
    </row>
    <row r="1172" spans="1:17">
      <c r="A1172" t="s">
        <v>122</v>
      </c>
      <c r="B1172">
        <v>2021</v>
      </c>
      <c r="C1172" t="s">
        <v>19</v>
      </c>
      <c r="D1172" t="s">
        <v>1062</v>
      </c>
      <c r="E1172" t="s">
        <v>162</v>
      </c>
      <c r="F1172" t="s">
        <v>160</v>
      </c>
      <c r="G1172" t="s">
        <v>1063</v>
      </c>
      <c r="H1172" t="s">
        <v>135</v>
      </c>
      <c r="I1172">
        <v>0</v>
      </c>
      <c r="P1172">
        <v>0.96153846153846101</v>
      </c>
      <c r="Q1172">
        <v>0</v>
      </c>
    </row>
    <row r="1173" spans="1:17">
      <c r="A1173" t="s">
        <v>122</v>
      </c>
      <c r="B1173">
        <v>2021</v>
      </c>
      <c r="C1173" t="s">
        <v>19</v>
      </c>
      <c r="D1173" t="s">
        <v>1062</v>
      </c>
      <c r="E1173" t="s">
        <v>162</v>
      </c>
      <c r="F1173" t="s">
        <v>160</v>
      </c>
      <c r="G1173" t="s">
        <v>1063</v>
      </c>
      <c r="H1173" t="s">
        <v>136</v>
      </c>
      <c r="I1173">
        <v>0</v>
      </c>
      <c r="P1173">
        <v>0.96153846153846101</v>
      </c>
      <c r="Q1173">
        <v>0</v>
      </c>
    </row>
    <row r="1174" spans="1:17">
      <c r="A1174" t="s">
        <v>122</v>
      </c>
      <c r="B1174">
        <v>2021</v>
      </c>
      <c r="C1174" t="s">
        <v>20</v>
      </c>
      <c r="D1174" t="s">
        <v>1062</v>
      </c>
      <c r="E1174" t="s">
        <v>162</v>
      </c>
      <c r="F1174" t="s">
        <v>164</v>
      </c>
      <c r="G1174" t="s">
        <v>1063</v>
      </c>
      <c r="H1174" t="s">
        <v>132</v>
      </c>
      <c r="I1174">
        <v>0</v>
      </c>
      <c r="P1174">
        <v>0.96153846153846101</v>
      </c>
      <c r="Q1174">
        <v>0</v>
      </c>
    </row>
    <row r="1175" spans="1:17">
      <c r="A1175" t="s">
        <v>122</v>
      </c>
      <c r="B1175">
        <v>2021</v>
      </c>
      <c r="C1175" t="s">
        <v>20</v>
      </c>
      <c r="D1175" t="s">
        <v>1062</v>
      </c>
      <c r="E1175" t="s">
        <v>162</v>
      </c>
      <c r="F1175" t="s">
        <v>164</v>
      </c>
      <c r="G1175" t="s">
        <v>1063</v>
      </c>
      <c r="H1175" t="s">
        <v>135</v>
      </c>
      <c r="I1175">
        <v>0</v>
      </c>
      <c r="P1175">
        <v>0.96153846153846101</v>
      </c>
      <c r="Q1175">
        <v>0</v>
      </c>
    </row>
    <row r="1176" spans="1:17">
      <c r="A1176" t="s">
        <v>122</v>
      </c>
      <c r="B1176">
        <v>2021</v>
      </c>
      <c r="C1176" t="s">
        <v>20</v>
      </c>
      <c r="D1176" t="s">
        <v>1062</v>
      </c>
      <c r="E1176" t="s">
        <v>162</v>
      </c>
      <c r="F1176" t="s">
        <v>164</v>
      </c>
      <c r="G1176" t="s">
        <v>1063</v>
      </c>
      <c r="H1176" t="s">
        <v>136</v>
      </c>
      <c r="I1176">
        <v>0</v>
      </c>
      <c r="P1176">
        <v>0.96153846153846101</v>
      </c>
      <c r="Q1176">
        <v>0</v>
      </c>
    </row>
    <row r="1177" spans="1:17">
      <c r="A1177" t="s">
        <v>122</v>
      </c>
      <c r="B1177">
        <v>2021</v>
      </c>
      <c r="C1177" t="s">
        <v>20</v>
      </c>
      <c r="D1177" t="s">
        <v>1062</v>
      </c>
      <c r="E1177" t="s">
        <v>162</v>
      </c>
      <c r="F1177" t="s">
        <v>159</v>
      </c>
      <c r="G1177" t="s">
        <v>1063</v>
      </c>
      <c r="H1177" t="s">
        <v>132</v>
      </c>
      <c r="I1177">
        <v>0</v>
      </c>
      <c r="P1177">
        <v>0.96153846153846101</v>
      </c>
      <c r="Q1177">
        <v>0</v>
      </c>
    </row>
    <row r="1178" spans="1:17">
      <c r="A1178" t="s">
        <v>122</v>
      </c>
      <c r="B1178">
        <v>2021</v>
      </c>
      <c r="C1178" t="s">
        <v>20</v>
      </c>
      <c r="D1178" t="s">
        <v>1062</v>
      </c>
      <c r="E1178" t="s">
        <v>162</v>
      </c>
      <c r="F1178" t="s">
        <v>159</v>
      </c>
      <c r="G1178" t="s">
        <v>1063</v>
      </c>
      <c r="H1178" t="s">
        <v>135</v>
      </c>
      <c r="I1178">
        <v>0</v>
      </c>
      <c r="P1178">
        <v>0.96153846153846101</v>
      </c>
      <c r="Q1178">
        <v>0</v>
      </c>
    </row>
    <row r="1179" spans="1:17">
      <c r="A1179" t="s">
        <v>122</v>
      </c>
      <c r="B1179">
        <v>2021</v>
      </c>
      <c r="C1179" t="s">
        <v>20</v>
      </c>
      <c r="D1179" t="s">
        <v>1062</v>
      </c>
      <c r="E1179" t="s">
        <v>162</v>
      </c>
      <c r="F1179" t="s">
        <v>159</v>
      </c>
      <c r="G1179" t="s">
        <v>1063</v>
      </c>
      <c r="H1179" t="s">
        <v>136</v>
      </c>
      <c r="I1179">
        <v>0</v>
      </c>
      <c r="P1179">
        <v>0.96153846153846101</v>
      </c>
      <c r="Q1179">
        <v>0</v>
      </c>
    </row>
    <row r="1180" spans="1:17">
      <c r="A1180" t="s">
        <v>122</v>
      </c>
      <c r="B1180">
        <v>2021</v>
      </c>
      <c r="C1180" t="s">
        <v>20</v>
      </c>
      <c r="D1180" t="s">
        <v>1062</v>
      </c>
      <c r="E1180" t="s">
        <v>162</v>
      </c>
      <c r="F1180" t="s">
        <v>126</v>
      </c>
      <c r="G1180" t="s">
        <v>1063</v>
      </c>
      <c r="H1180" t="s">
        <v>132</v>
      </c>
      <c r="I1180">
        <v>0</v>
      </c>
      <c r="P1180">
        <v>0.96153846153846101</v>
      </c>
      <c r="Q1180">
        <v>0</v>
      </c>
    </row>
    <row r="1181" spans="1:17">
      <c r="A1181" t="s">
        <v>122</v>
      </c>
      <c r="B1181">
        <v>2021</v>
      </c>
      <c r="C1181" t="s">
        <v>20</v>
      </c>
      <c r="D1181" t="s">
        <v>1062</v>
      </c>
      <c r="E1181" t="s">
        <v>162</v>
      </c>
      <c r="F1181" t="s">
        <v>126</v>
      </c>
      <c r="G1181" t="s">
        <v>1063</v>
      </c>
      <c r="H1181" t="s">
        <v>135</v>
      </c>
      <c r="I1181">
        <v>0</v>
      </c>
      <c r="P1181">
        <v>0.96153846153846101</v>
      </c>
      <c r="Q1181">
        <v>0</v>
      </c>
    </row>
    <row r="1182" spans="1:17">
      <c r="A1182" t="s">
        <v>122</v>
      </c>
      <c r="B1182">
        <v>2021</v>
      </c>
      <c r="C1182" t="s">
        <v>20</v>
      </c>
      <c r="D1182" t="s">
        <v>1062</v>
      </c>
      <c r="E1182" t="s">
        <v>162</v>
      </c>
      <c r="F1182" t="s">
        <v>126</v>
      </c>
      <c r="G1182" t="s">
        <v>1063</v>
      </c>
      <c r="H1182" t="s">
        <v>136</v>
      </c>
      <c r="I1182">
        <v>0</v>
      </c>
      <c r="P1182">
        <v>0.96153846153846101</v>
      </c>
      <c r="Q1182">
        <v>0</v>
      </c>
    </row>
    <row r="1183" spans="1:17">
      <c r="A1183" t="s">
        <v>122</v>
      </c>
      <c r="B1183">
        <v>2021</v>
      </c>
      <c r="C1183" t="s">
        <v>20</v>
      </c>
      <c r="D1183" t="s">
        <v>1062</v>
      </c>
      <c r="E1183" t="s">
        <v>162</v>
      </c>
      <c r="F1183" t="s">
        <v>165</v>
      </c>
      <c r="G1183" t="s">
        <v>1063</v>
      </c>
      <c r="H1183" t="s">
        <v>132</v>
      </c>
      <c r="I1183">
        <v>0</v>
      </c>
      <c r="P1183">
        <v>0.96153846153846101</v>
      </c>
      <c r="Q1183">
        <v>0</v>
      </c>
    </row>
    <row r="1184" spans="1:17">
      <c r="A1184" t="s">
        <v>122</v>
      </c>
      <c r="B1184">
        <v>2021</v>
      </c>
      <c r="C1184" t="s">
        <v>20</v>
      </c>
      <c r="D1184" t="s">
        <v>1062</v>
      </c>
      <c r="E1184" t="s">
        <v>162</v>
      </c>
      <c r="F1184" t="s">
        <v>165</v>
      </c>
      <c r="G1184" t="s">
        <v>1063</v>
      </c>
      <c r="H1184" t="s">
        <v>135</v>
      </c>
      <c r="I1184">
        <v>0</v>
      </c>
      <c r="P1184">
        <v>0.96153846153846101</v>
      </c>
      <c r="Q1184">
        <v>0</v>
      </c>
    </row>
    <row r="1185" spans="1:17">
      <c r="A1185" t="s">
        <v>122</v>
      </c>
      <c r="B1185">
        <v>2021</v>
      </c>
      <c r="C1185" t="s">
        <v>20</v>
      </c>
      <c r="D1185" t="s">
        <v>1062</v>
      </c>
      <c r="E1185" t="s">
        <v>162</v>
      </c>
      <c r="F1185" t="s">
        <v>165</v>
      </c>
      <c r="G1185" t="s">
        <v>1063</v>
      </c>
      <c r="H1185" t="s">
        <v>136</v>
      </c>
      <c r="I1185">
        <v>0</v>
      </c>
      <c r="P1185">
        <v>0.96153846153846101</v>
      </c>
      <c r="Q1185">
        <v>0</v>
      </c>
    </row>
    <row r="1186" spans="1:17">
      <c r="A1186" t="s">
        <v>122</v>
      </c>
      <c r="B1186">
        <v>2021</v>
      </c>
      <c r="C1186" t="s">
        <v>20</v>
      </c>
      <c r="D1186" t="s">
        <v>1062</v>
      </c>
      <c r="E1186" t="s">
        <v>162</v>
      </c>
      <c r="F1186" t="s">
        <v>166</v>
      </c>
      <c r="G1186" t="s">
        <v>1063</v>
      </c>
      <c r="H1186" t="s">
        <v>132</v>
      </c>
      <c r="I1186">
        <v>0</v>
      </c>
      <c r="P1186">
        <v>0.96153846153846101</v>
      </c>
      <c r="Q1186">
        <v>0</v>
      </c>
    </row>
    <row r="1187" spans="1:17">
      <c r="A1187" t="s">
        <v>122</v>
      </c>
      <c r="B1187">
        <v>2021</v>
      </c>
      <c r="C1187" t="s">
        <v>20</v>
      </c>
      <c r="D1187" t="s">
        <v>1062</v>
      </c>
      <c r="E1187" t="s">
        <v>162</v>
      </c>
      <c r="F1187" t="s">
        <v>166</v>
      </c>
      <c r="G1187" t="s">
        <v>1063</v>
      </c>
      <c r="H1187" t="s">
        <v>135</v>
      </c>
      <c r="I1187">
        <v>0</v>
      </c>
      <c r="P1187">
        <v>0.96153846153846101</v>
      </c>
      <c r="Q1187">
        <v>0</v>
      </c>
    </row>
    <row r="1188" spans="1:17">
      <c r="A1188" t="s">
        <v>122</v>
      </c>
      <c r="B1188">
        <v>2021</v>
      </c>
      <c r="C1188" t="s">
        <v>20</v>
      </c>
      <c r="D1188" t="s">
        <v>1062</v>
      </c>
      <c r="E1188" t="s">
        <v>162</v>
      </c>
      <c r="F1188" t="s">
        <v>166</v>
      </c>
      <c r="G1188" t="s">
        <v>1063</v>
      </c>
      <c r="H1188" t="s">
        <v>136</v>
      </c>
      <c r="I1188">
        <v>0</v>
      </c>
      <c r="P1188">
        <v>0.96153846153846101</v>
      </c>
      <c r="Q1188">
        <v>0</v>
      </c>
    </row>
    <row r="1189" spans="1:17">
      <c r="A1189" t="s">
        <v>122</v>
      </c>
      <c r="B1189">
        <v>2021</v>
      </c>
      <c r="C1189" t="s">
        <v>20</v>
      </c>
      <c r="D1189" t="s">
        <v>1062</v>
      </c>
      <c r="E1189" t="s">
        <v>162</v>
      </c>
      <c r="F1189" t="s">
        <v>160</v>
      </c>
      <c r="G1189" t="s">
        <v>1063</v>
      </c>
      <c r="H1189" t="s">
        <v>132</v>
      </c>
      <c r="I1189">
        <v>0</v>
      </c>
      <c r="P1189">
        <v>0.96153846153846101</v>
      </c>
      <c r="Q1189">
        <v>0</v>
      </c>
    </row>
    <row r="1190" spans="1:17">
      <c r="A1190" t="s">
        <v>122</v>
      </c>
      <c r="B1190">
        <v>2021</v>
      </c>
      <c r="C1190" t="s">
        <v>20</v>
      </c>
      <c r="D1190" t="s">
        <v>1062</v>
      </c>
      <c r="E1190" t="s">
        <v>162</v>
      </c>
      <c r="F1190" t="s">
        <v>160</v>
      </c>
      <c r="G1190" t="s">
        <v>1063</v>
      </c>
      <c r="H1190" t="s">
        <v>135</v>
      </c>
      <c r="I1190">
        <v>0</v>
      </c>
      <c r="P1190">
        <v>0.96153846153846101</v>
      </c>
      <c r="Q1190">
        <v>0</v>
      </c>
    </row>
    <row r="1191" spans="1:17">
      <c r="A1191" t="s">
        <v>122</v>
      </c>
      <c r="B1191">
        <v>2021</v>
      </c>
      <c r="C1191" t="s">
        <v>20</v>
      </c>
      <c r="D1191" t="s">
        <v>1062</v>
      </c>
      <c r="E1191" t="s">
        <v>162</v>
      </c>
      <c r="F1191" t="s">
        <v>160</v>
      </c>
      <c r="G1191" t="s">
        <v>1063</v>
      </c>
      <c r="H1191" t="s">
        <v>136</v>
      </c>
      <c r="I1191">
        <v>0</v>
      </c>
      <c r="P1191">
        <v>0.96153846153846101</v>
      </c>
      <c r="Q1191">
        <v>0</v>
      </c>
    </row>
    <row r="1192" spans="1:17">
      <c r="A1192" t="s">
        <v>122</v>
      </c>
      <c r="B1192">
        <v>2022</v>
      </c>
      <c r="C1192" t="s">
        <v>5</v>
      </c>
      <c r="D1192" t="s">
        <v>1062</v>
      </c>
      <c r="E1192" t="s">
        <v>170</v>
      </c>
      <c r="F1192" t="s">
        <v>164</v>
      </c>
      <c r="G1192" t="s">
        <v>1063</v>
      </c>
      <c r="H1192" t="s">
        <v>132</v>
      </c>
      <c r="I1192">
        <v>0</v>
      </c>
      <c r="P1192">
        <v>0.92455621301775104</v>
      </c>
      <c r="Q1192">
        <v>0</v>
      </c>
    </row>
    <row r="1193" spans="1:17">
      <c r="A1193" t="s">
        <v>122</v>
      </c>
      <c r="B1193">
        <v>2022</v>
      </c>
      <c r="C1193" t="s">
        <v>5</v>
      </c>
      <c r="D1193" t="s">
        <v>1062</v>
      </c>
      <c r="E1193" t="s">
        <v>170</v>
      </c>
      <c r="F1193" t="s">
        <v>164</v>
      </c>
      <c r="G1193" t="s">
        <v>1063</v>
      </c>
      <c r="H1193" t="s">
        <v>135</v>
      </c>
      <c r="I1193">
        <v>0</v>
      </c>
      <c r="P1193">
        <v>0.92455621301775104</v>
      </c>
      <c r="Q1193">
        <v>0</v>
      </c>
    </row>
    <row r="1194" spans="1:17">
      <c r="A1194" t="s">
        <v>122</v>
      </c>
      <c r="B1194">
        <v>2022</v>
      </c>
      <c r="C1194" t="s">
        <v>5</v>
      </c>
      <c r="D1194" t="s">
        <v>1062</v>
      </c>
      <c r="E1194" t="s">
        <v>170</v>
      </c>
      <c r="F1194" t="s">
        <v>164</v>
      </c>
      <c r="G1194" t="s">
        <v>1063</v>
      </c>
      <c r="H1194" t="s">
        <v>136</v>
      </c>
      <c r="I1194">
        <v>0</v>
      </c>
      <c r="P1194">
        <v>0.92455621301775104</v>
      </c>
      <c r="Q1194">
        <v>0</v>
      </c>
    </row>
    <row r="1195" spans="1:17">
      <c r="A1195" t="s">
        <v>122</v>
      </c>
      <c r="B1195">
        <v>2022</v>
      </c>
      <c r="C1195" t="s">
        <v>5</v>
      </c>
      <c r="D1195" t="s">
        <v>1062</v>
      </c>
      <c r="E1195" t="s">
        <v>170</v>
      </c>
      <c r="F1195" t="s">
        <v>159</v>
      </c>
      <c r="G1195" t="s">
        <v>1063</v>
      </c>
      <c r="H1195" t="s">
        <v>132</v>
      </c>
      <c r="I1195">
        <v>0</v>
      </c>
      <c r="P1195">
        <v>0.92455621301775104</v>
      </c>
      <c r="Q1195">
        <v>0</v>
      </c>
    </row>
    <row r="1196" spans="1:17">
      <c r="A1196" t="s">
        <v>122</v>
      </c>
      <c r="B1196">
        <v>2022</v>
      </c>
      <c r="C1196" t="s">
        <v>5</v>
      </c>
      <c r="D1196" t="s">
        <v>1062</v>
      </c>
      <c r="E1196" t="s">
        <v>170</v>
      </c>
      <c r="F1196" t="s">
        <v>159</v>
      </c>
      <c r="G1196" t="s">
        <v>1063</v>
      </c>
      <c r="H1196" t="s">
        <v>135</v>
      </c>
      <c r="I1196">
        <v>0</v>
      </c>
      <c r="P1196">
        <v>0.92455621301775104</v>
      </c>
      <c r="Q1196">
        <v>0</v>
      </c>
    </row>
    <row r="1197" spans="1:17">
      <c r="A1197" t="s">
        <v>122</v>
      </c>
      <c r="B1197">
        <v>2022</v>
      </c>
      <c r="C1197" t="s">
        <v>5</v>
      </c>
      <c r="D1197" t="s">
        <v>1062</v>
      </c>
      <c r="E1197" t="s">
        <v>170</v>
      </c>
      <c r="F1197" t="s">
        <v>159</v>
      </c>
      <c r="G1197" t="s">
        <v>1063</v>
      </c>
      <c r="H1197" t="s">
        <v>136</v>
      </c>
      <c r="I1197">
        <v>0</v>
      </c>
      <c r="P1197">
        <v>0.92455621301775104</v>
      </c>
      <c r="Q1197">
        <v>0</v>
      </c>
    </row>
    <row r="1198" spans="1:17">
      <c r="A1198" t="s">
        <v>122</v>
      </c>
      <c r="B1198">
        <v>2022</v>
      </c>
      <c r="C1198" t="s">
        <v>5</v>
      </c>
      <c r="D1198" t="s">
        <v>1062</v>
      </c>
      <c r="E1198" t="s">
        <v>170</v>
      </c>
      <c r="F1198" t="s">
        <v>126</v>
      </c>
      <c r="G1198" t="s">
        <v>1063</v>
      </c>
      <c r="H1198" t="s">
        <v>132</v>
      </c>
      <c r="I1198">
        <v>0</v>
      </c>
      <c r="P1198">
        <v>0.92455621301775104</v>
      </c>
      <c r="Q1198">
        <v>0</v>
      </c>
    </row>
    <row r="1199" spans="1:17">
      <c r="A1199" t="s">
        <v>122</v>
      </c>
      <c r="B1199">
        <v>2022</v>
      </c>
      <c r="C1199" t="s">
        <v>5</v>
      </c>
      <c r="D1199" t="s">
        <v>1062</v>
      </c>
      <c r="E1199" t="s">
        <v>170</v>
      </c>
      <c r="F1199" t="s">
        <v>126</v>
      </c>
      <c r="G1199" t="s">
        <v>1063</v>
      </c>
      <c r="H1199" t="s">
        <v>135</v>
      </c>
      <c r="I1199">
        <v>0</v>
      </c>
      <c r="P1199">
        <v>0.92455621301775104</v>
      </c>
      <c r="Q1199">
        <v>0</v>
      </c>
    </row>
    <row r="1200" spans="1:17">
      <c r="A1200" t="s">
        <v>122</v>
      </c>
      <c r="B1200">
        <v>2022</v>
      </c>
      <c r="C1200" t="s">
        <v>5</v>
      </c>
      <c r="D1200" t="s">
        <v>1062</v>
      </c>
      <c r="E1200" t="s">
        <v>170</v>
      </c>
      <c r="F1200" t="s">
        <v>126</v>
      </c>
      <c r="G1200" t="s">
        <v>1063</v>
      </c>
      <c r="H1200" t="s">
        <v>136</v>
      </c>
      <c r="I1200">
        <v>0</v>
      </c>
      <c r="P1200">
        <v>0.92455621301775104</v>
      </c>
      <c r="Q1200">
        <v>0</v>
      </c>
    </row>
    <row r="1201" spans="1:17">
      <c r="A1201" t="s">
        <v>122</v>
      </c>
      <c r="B1201">
        <v>2022</v>
      </c>
      <c r="C1201" t="s">
        <v>5</v>
      </c>
      <c r="D1201" t="s">
        <v>1062</v>
      </c>
      <c r="E1201" t="s">
        <v>170</v>
      </c>
      <c r="F1201" t="s">
        <v>165</v>
      </c>
      <c r="G1201" t="s">
        <v>1063</v>
      </c>
      <c r="H1201" t="s">
        <v>132</v>
      </c>
      <c r="I1201">
        <v>0</v>
      </c>
      <c r="P1201">
        <v>0.92455621301775104</v>
      </c>
      <c r="Q1201">
        <v>0</v>
      </c>
    </row>
    <row r="1202" spans="1:17">
      <c r="A1202" t="s">
        <v>122</v>
      </c>
      <c r="B1202">
        <v>2022</v>
      </c>
      <c r="C1202" t="s">
        <v>5</v>
      </c>
      <c r="D1202" t="s">
        <v>1062</v>
      </c>
      <c r="E1202" t="s">
        <v>170</v>
      </c>
      <c r="F1202" t="s">
        <v>165</v>
      </c>
      <c r="G1202" t="s">
        <v>1063</v>
      </c>
      <c r="H1202" t="s">
        <v>135</v>
      </c>
      <c r="I1202">
        <v>0</v>
      </c>
      <c r="P1202">
        <v>0.92455621301775104</v>
      </c>
      <c r="Q1202">
        <v>0</v>
      </c>
    </row>
    <row r="1203" spans="1:17">
      <c r="A1203" t="s">
        <v>122</v>
      </c>
      <c r="B1203">
        <v>2022</v>
      </c>
      <c r="C1203" t="s">
        <v>5</v>
      </c>
      <c r="D1203" t="s">
        <v>1062</v>
      </c>
      <c r="E1203" t="s">
        <v>170</v>
      </c>
      <c r="F1203" t="s">
        <v>165</v>
      </c>
      <c r="G1203" t="s">
        <v>1063</v>
      </c>
      <c r="H1203" t="s">
        <v>136</v>
      </c>
      <c r="I1203">
        <v>0</v>
      </c>
      <c r="P1203">
        <v>0.92455621301775104</v>
      </c>
      <c r="Q1203">
        <v>0</v>
      </c>
    </row>
    <row r="1204" spans="1:17">
      <c r="A1204" t="s">
        <v>122</v>
      </c>
      <c r="B1204">
        <v>2022</v>
      </c>
      <c r="C1204" t="s">
        <v>5</v>
      </c>
      <c r="D1204" t="s">
        <v>1062</v>
      </c>
      <c r="E1204" t="s">
        <v>170</v>
      </c>
      <c r="F1204" t="s">
        <v>166</v>
      </c>
      <c r="G1204" t="s">
        <v>1063</v>
      </c>
      <c r="H1204" t="s">
        <v>132</v>
      </c>
      <c r="I1204">
        <v>0</v>
      </c>
      <c r="P1204">
        <v>0.92455621301775104</v>
      </c>
      <c r="Q1204">
        <v>0</v>
      </c>
    </row>
    <row r="1205" spans="1:17">
      <c r="A1205" t="s">
        <v>122</v>
      </c>
      <c r="B1205">
        <v>2022</v>
      </c>
      <c r="C1205" t="s">
        <v>5</v>
      </c>
      <c r="D1205" t="s">
        <v>1062</v>
      </c>
      <c r="E1205" t="s">
        <v>170</v>
      </c>
      <c r="F1205" t="s">
        <v>166</v>
      </c>
      <c r="G1205" t="s">
        <v>1063</v>
      </c>
      <c r="H1205" t="s">
        <v>135</v>
      </c>
      <c r="I1205">
        <v>0</v>
      </c>
      <c r="P1205">
        <v>0.92455621301775104</v>
      </c>
      <c r="Q1205">
        <v>0</v>
      </c>
    </row>
    <row r="1206" spans="1:17">
      <c r="A1206" t="s">
        <v>122</v>
      </c>
      <c r="B1206">
        <v>2022</v>
      </c>
      <c r="C1206" t="s">
        <v>5</v>
      </c>
      <c r="D1206" t="s">
        <v>1062</v>
      </c>
      <c r="E1206" t="s">
        <v>170</v>
      </c>
      <c r="F1206" t="s">
        <v>166</v>
      </c>
      <c r="G1206" t="s">
        <v>1063</v>
      </c>
      <c r="H1206" t="s">
        <v>136</v>
      </c>
      <c r="I1206">
        <v>0</v>
      </c>
      <c r="P1206">
        <v>0.92455621301775104</v>
      </c>
      <c r="Q1206">
        <v>0</v>
      </c>
    </row>
    <row r="1207" spans="1:17">
      <c r="A1207" t="s">
        <v>122</v>
      </c>
      <c r="B1207">
        <v>2022</v>
      </c>
      <c r="C1207" t="s">
        <v>5</v>
      </c>
      <c r="D1207" t="s">
        <v>1062</v>
      </c>
      <c r="E1207" t="s">
        <v>170</v>
      </c>
      <c r="F1207" t="s">
        <v>160</v>
      </c>
      <c r="G1207" t="s">
        <v>1063</v>
      </c>
      <c r="H1207" t="s">
        <v>132</v>
      </c>
      <c r="I1207">
        <v>0</v>
      </c>
      <c r="P1207">
        <v>0.92455621301775104</v>
      </c>
      <c r="Q1207">
        <v>0</v>
      </c>
    </row>
    <row r="1208" spans="1:17">
      <c r="A1208" t="s">
        <v>122</v>
      </c>
      <c r="B1208">
        <v>2022</v>
      </c>
      <c r="C1208" t="s">
        <v>5</v>
      </c>
      <c r="D1208" t="s">
        <v>1062</v>
      </c>
      <c r="E1208" t="s">
        <v>170</v>
      </c>
      <c r="F1208" t="s">
        <v>160</v>
      </c>
      <c r="G1208" t="s">
        <v>1063</v>
      </c>
      <c r="H1208" t="s">
        <v>135</v>
      </c>
      <c r="I1208">
        <v>0</v>
      </c>
      <c r="P1208">
        <v>0.92455621301775104</v>
      </c>
      <c r="Q1208">
        <v>0</v>
      </c>
    </row>
    <row r="1209" spans="1:17">
      <c r="A1209" t="s">
        <v>122</v>
      </c>
      <c r="B1209">
        <v>2022</v>
      </c>
      <c r="C1209" t="s">
        <v>5</v>
      </c>
      <c r="D1209" t="s">
        <v>1062</v>
      </c>
      <c r="E1209" t="s">
        <v>170</v>
      </c>
      <c r="F1209" t="s">
        <v>160</v>
      </c>
      <c r="G1209" t="s">
        <v>1063</v>
      </c>
      <c r="H1209" t="s">
        <v>136</v>
      </c>
      <c r="I1209">
        <v>0</v>
      </c>
      <c r="P1209">
        <v>0.92455621301775104</v>
      </c>
      <c r="Q1209">
        <v>0</v>
      </c>
    </row>
    <row r="1210" spans="1:17">
      <c r="A1210" t="s">
        <v>122</v>
      </c>
      <c r="B1210">
        <v>2022</v>
      </c>
      <c r="C1210" t="s">
        <v>7</v>
      </c>
      <c r="D1210" t="s">
        <v>1064</v>
      </c>
      <c r="E1210" t="s">
        <v>162</v>
      </c>
      <c r="F1210" t="s">
        <v>164</v>
      </c>
      <c r="G1210" t="s">
        <v>1065</v>
      </c>
      <c r="H1210" t="s">
        <v>132</v>
      </c>
      <c r="I1210">
        <v>0</v>
      </c>
      <c r="P1210">
        <v>0.92455621301775104</v>
      </c>
      <c r="Q1210">
        <v>0</v>
      </c>
    </row>
    <row r="1211" spans="1:17">
      <c r="A1211" t="s">
        <v>122</v>
      </c>
      <c r="B1211">
        <v>2022</v>
      </c>
      <c r="C1211" t="s">
        <v>7</v>
      </c>
      <c r="D1211" t="s">
        <v>1064</v>
      </c>
      <c r="E1211" t="s">
        <v>162</v>
      </c>
      <c r="F1211" t="s">
        <v>164</v>
      </c>
      <c r="G1211" t="s">
        <v>1065</v>
      </c>
      <c r="H1211" t="s">
        <v>135</v>
      </c>
      <c r="I1211">
        <v>0</v>
      </c>
      <c r="P1211">
        <v>0.92455621301775104</v>
      </c>
      <c r="Q1211">
        <v>0</v>
      </c>
    </row>
    <row r="1212" spans="1:17">
      <c r="A1212" t="s">
        <v>122</v>
      </c>
      <c r="B1212">
        <v>2022</v>
      </c>
      <c r="C1212" t="s">
        <v>7</v>
      </c>
      <c r="D1212" t="s">
        <v>1064</v>
      </c>
      <c r="E1212" t="s">
        <v>162</v>
      </c>
      <c r="F1212" t="s">
        <v>164</v>
      </c>
      <c r="G1212" t="s">
        <v>1065</v>
      </c>
      <c r="H1212" t="s">
        <v>136</v>
      </c>
      <c r="I1212">
        <v>0</v>
      </c>
      <c r="P1212">
        <v>0.92455621301775104</v>
      </c>
      <c r="Q1212">
        <v>0</v>
      </c>
    </row>
    <row r="1213" spans="1:17">
      <c r="A1213" t="s">
        <v>122</v>
      </c>
      <c r="B1213">
        <v>2022</v>
      </c>
      <c r="C1213" t="s">
        <v>7</v>
      </c>
      <c r="D1213" t="s">
        <v>1064</v>
      </c>
      <c r="E1213" t="s">
        <v>162</v>
      </c>
      <c r="F1213" t="s">
        <v>159</v>
      </c>
      <c r="G1213" t="s">
        <v>1065</v>
      </c>
      <c r="H1213" t="s">
        <v>132</v>
      </c>
      <c r="I1213">
        <v>0</v>
      </c>
      <c r="P1213">
        <v>0.92455621301775104</v>
      </c>
      <c r="Q1213">
        <v>0</v>
      </c>
    </row>
    <row r="1214" spans="1:17">
      <c r="A1214" t="s">
        <v>122</v>
      </c>
      <c r="B1214">
        <v>2022</v>
      </c>
      <c r="C1214" t="s">
        <v>7</v>
      </c>
      <c r="D1214" t="s">
        <v>1064</v>
      </c>
      <c r="E1214" t="s">
        <v>162</v>
      </c>
      <c r="F1214" t="s">
        <v>159</v>
      </c>
      <c r="G1214" t="s">
        <v>1065</v>
      </c>
      <c r="H1214" t="s">
        <v>135</v>
      </c>
      <c r="I1214">
        <v>0</v>
      </c>
      <c r="P1214">
        <v>0.92455621301775104</v>
      </c>
      <c r="Q1214">
        <v>0</v>
      </c>
    </row>
    <row r="1215" spans="1:17">
      <c r="A1215" t="s">
        <v>122</v>
      </c>
      <c r="B1215">
        <v>2022</v>
      </c>
      <c r="C1215" t="s">
        <v>7</v>
      </c>
      <c r="D1215" t="s">
        <v>1064</v>
      </c>
      <c r="E1215" t="s">
        <v>162</v>
      </c>
      <c r="F1215" t="s">
        <v>159</v>
      </c>
      <c r="G1215" t="s">
        <v>1065</v>
      </c>
      <c r="H1215" t="s">
        <v>136</v>
      </c>
      <c r="I1215">
        <v>0</v>
      </c>
      <c r="P1215">
        <v>0.92455621301775104</v>
      </c>
      <c r="Q1215">
        <v>0</v>
      </c>
    </row>
    <row r="1216" spans="1:17">
      <c r="A1216" t="s">
        <v>122</v>
      </c>
      <c r="B1216">
        <v>2022</v>
      </c>
      <c r="C1216" t="s">
        <v>7</v>
      </c>
      <c r="D1216" t="s">
        <v>1064</v>
      </c>
      <c r="E1216" t="s">
        <v>162</v>
      </c>
      <c r="F1216" t="s">
        <v>126</v>
      </c>
      <c r="G1216" t="s">
        <v>1065</v>
      </c>
      <c r="H1216" t="s">
        <v>132</v>
      </c>
      <c r="I1216">
        <v>0</v>
      </c>
      <c r="P1216">
        <v>0.92455621301775104</v>
      </c>
      <c r="Q1216">
        <v>0</v>
      </c>
    </row>
    <row r="1217" spans="1:17">
      <c r="A1217" t="s">
        <v>122</v>
      </c>
      <c r="B1217">
        <v>2022</v>
      </c>
      <c r="C1217" t="s">
        <v>7</v>
      </c>
      <c r="D1217" t="s">
        <v>1064</v>
      </c>
      <c r="E1217" t="s">
        <v>162</v>
      </c>
      <c r="F1217" t="s">
        <v>126</v>
      </c>
      <c r="G1217" t="s">
        <v>1065</v>
      </c>
      <c r="H1217" t="s">
        <v>135</v>
      </c>
      <c r="I1217">
        <v>0</v>
      </c>
      <c r="P1217">
        <v>0.92455621301775104</v>
      </c>
      <c r="Q1217">
        <v>0</v>
      </c>
    </row>
    <row r="1218" spans="1:17">
      <c r="A1218" t="s">
        <v>122</v>
      </c>
      <c r="B1218">
        <v>2022</v>
      </c>
      <c r="C1218" t="s">
        <v>7</v>
      </c>
      <c r="D1218" t="s">
        <v>1064</v>
      </c>
      <c r="E1218" t="s">
        <v>162</v>
      </c>
      <c r="F1218" t="s">
        <v>126</v>
      </c>
      <c r="G1218" t="s">
        <v>1065</v>
      </c>
      <c r="H1218" t="s">
        <v>136</v>
      </c>
      <c r="I1218">
        <v>0</v>
      </c>
      <c r="P1218">
        <v>0.92455621301775104</v>
      </c>
      <c r="Q1218">
        <v>0</v>
      </c>
    </row>
    <row r="1219" spans="1:17">
      <c r="A1219" t="s">
        <v>122</v>
      </c>
      <c r="B1219">
        <v>2022</v>
      </c>
      <c r="C1219" t="s">
        <v>7</v>
      </c>
      <c r="D1219" t="s">
        <v>1064</v>
      </c>
      <c r="E1219" t="s">
        <v>162</v>
      </c>
      <c r="F1219" t="s">
        <v>165</v>
      </c>
      <c r="G1219" t="s">
        <v>1065</v>
      </c>
      <c r="H1219" t="s">
        <v>132</v>
      </c>
      <c r="I1219">
        <v>0</v>
      </c>
      <c r="P1219">
        <v>0.92455621301775104</v>
      </c>
      <c r="Q1219">
        <v>0</v>
      </c>
    </row>
    <row r="1220" spans="1:17">
      <c r="A1220" t="s">
        <v>122</v>
      </c>
      <c r="B1220">
        <v>2022</v>
      </c>
      <c r="C1220" t="s">
        <v>7</v>
      </c>
      <c r="D1220" t="s">
        <v>1064</v>
      </c>
      <c r="E1220" t="s">
        <v>162</v>
      </c>
      <c r="F1220" t="s">
        <v>165</v>
      </c>
      <c r="G1220" t="s">
        <v>1065</v>
      </c>
      <c r="H1220" t="s">
        <v>135</v>
      </c>
      <c r="I1220">
        <v>0</v>
      </c>
      <c r="P1220">
        <v>0.92455621301775104</v>
      </c>
      <c r="Q1220">
        <v>0</v>
      </c>
    </row>
    <row r="1221" spans="1:17">
      <c r="A1221" t="s">
        <v>122</v>
      </c>
      <c r="B1221">
        <v>2022</v>
      </c>
      <c r="C1221" t="s">
        <v>7</v>
      </c>
      <c r="D1221" t="s">
        <v>1064</v>
      </c>
      <c r="E1221" t="s">
        <v>162</v>
      </c>
      <c r="F1221" t="s">
        <v>165</v>
      </c>
      <c r="G1221" t="s">
        <v>1065</v>
      </c>
      <c r="H1221" t="s">
        <v>136</v>
      </c>
      <c r="I1221">
        <v>0</v>
      </c>
      <c r="P1221">
        <v>0.92455621301775104</v>
      </c>
      <c r="Q1221">
        <v>0</v>
      </c>
    </row>
    <row r="1222" spans="1:17">
      <c r="A1222" t="s">
        <v>122</v>
      </c>
      <c r="B1222">
        <v>2022</v>
      </c>
      <c r="C1222" t="s">
        <v>7</v>
      </c>
      <c r="D1222" t="s">
        <v>1064</v>
      </c>
      <c r="E1222" t="s">
        <v>162</v>
      </c>
      <c r="F1222" t="s">
        <v>166</v>
      </c>
      <c r="G1222" t="s">
        <v>1065</v>
      </c>
      <c r="H1222" t="s">
        <v>132</v>
      </c>
      <c r="I1222">
        <v>0</v>
      </c>
      <c r="P1222">
        <v>0.92455621301775104</v>
      </c>
      <c r="Q1222">
        <v>0</v>
      </c>
    </row>
    <row r="1223" spans="1:17">
      <c r="A1223" t="s">
        <v>122</v>
      </c>
      <c r="B1223">
        <v>2022</v>
      </c>
      <c r="C1223" t="s">
        <v>7</v>
      </c>
      <c r="D1223" t="s">
        <v>1064</v>
      </c>
      <c r="E1223" t="s">
        <v>162</v>
      </c>
      <c r="F1223" t="s">
        <v>166</v>
      </c>
      <c r="G1223" t="s">
        <v>1065</v>
      </c>
      <c r="H1223" t="s">
        <v>135</v>
      </c>
      <c r="I1223">
        <v>0</v>
      </c>
      <c r="P1223">
        <v>0.92455621301775104</v>
      </c>
      <c r="Q1223">
        <v>0</v>
      </c>
    </row>
    <row r="1224" spans="1:17">
      <c r="A1224" t="s">
        <v>122</v>
      </c>
      <c r="B1224">
        <v>2022</v>
      </c>
      <c r="C1224" t="s">
        <v>7</v>
      </c>
      <c r="D1224" t="s">
        <v>1064</v>
      </c>
      <c r="E1224" t="s">
        <v>162</v>
      </c>
      <c r="F1224" t="s">
        <v>166</v>
      </c>
      <c r="G1224" t="s">
        <v>1065</v>
      </c>
      <c r="H1224" t="s">
        <v>136</v>
      </c>
      <c r="I1224">
        <v>0</v>
      </c>
      <c r="P1224">
        <v>0.92455621301775104</v>
      </c>
      <c r="Q1224">
        <v>0</v>
      </c>
    </row>
    <row r="1225" spans="1:17">
      <c r="A1225" t="s">
        <v>122</v>
      </c>
      <c r="B1225">
        <v>2022</v>
      </c>
      <c r="C1225" t="s">
        <v>7</v>
      </c>
      <c r="D1225" t="s">
        <v>1064</v>
      </c>
      <c r="E1225" t="s">
        <v>162</v>
      </c>
      <c r="F1225" t="s">
        <v>160</v>
      </c>
      <c r="G1225" t="s">
        <v>1065</v>
      </c>
      <c r="H1225" t="s">
        <v>132</v>
      </c>
      <c r="I1225">
        <v>0</v>
      </c>
      <c r="P1225">
        <v>0.92455621301775104</v>
      </c>
      <c r="Q1225">
        <v>0</v>
      </c>
    </row>
    <row r="1226" spans="1:17">
      <c r="A1226" t="s">
        <v>122</v>
      </c>
      <c r="B1226">
        <v>2022</v>
      </c>
      <c r="C1226" t="s">
        <v>7</v>
      </c>
      <c r="D1226" t="s">
        <v>1064</v>
      </c>
      <c r="E1226" t="s">
        <v>162</v>
      </c>
      <c r="F1226" t="s">
        <v>160</v>
      </c>
      <c r="G1226" t="s">
        <v>1065</v>
      </c>
      <c r="H1226" t="s">
        <v>135</v>
      </c>
      <c r="I1226">
        <v>0</v>
      </c>
      <c r="P1226">
        <v>0.92455621301775104</v>
      </c>
      <c r="Q1226">
        <v>0</v>
      </c>
    </row>
    <row r="1227" spans="1:17">
      <c r="A1227" t="s">
        <v>122</v>
      </c>
      <c r="B1227">
        <v>2022</v>
      </c>
      <c r="C1227" t="s">
        <v>7</v>
      </c>
      <c r="D1227" t="s">
        <v>1064</v>
      </c>
      <c r="E1227" t="s">
        <v>162</v>
      </c>
      <c r="F1227" t="s">
        <v>160</v>
      </c>
      <c r="G1227" t="s">
        <v>1065</v>
      </c>
      <c r="H1227" t="s">
        <v>136</v>
      </c>
      <c r="I1227">
        <v>0</v>
      </c>
      <c r="P1227">
        <v>0.92455621301775104</v>
      </c>
      <c r="Q1227">
        <v>0</v>
      </c>
    </row>
    <row r="1228" spans="1:17">
      <c r="A1228" t="s">
        <v>122</v>
      </c>
      <c r="B1228">
        <v>2022</v>
      </c>
      <c r="C1228" t="s">
        <v>13</v>
      </c>
      <c r="D1228" t="s">
        <v>1062</v>
      </c>
      <c r="E1228" t="s">
        <v>162</v>
      </c>
      <c r="F1228" t="s">
        <v>164</v>
      </c>
      <c r="G1228" t="s">
        <v>1063</v>
      </c>
      <c r="H1228" t="s">
        <v>132</v>
      </c>
      <c r="I1228">
        <v>0</v>
      </c>
      <c r="P1228">
        <v>0.92455621301775104</v>
      </c>
      <c r="Q1228">
        <v>0</v>
      </c>
    </row>
    <row r="1229" spans="1:17">
      <c r="A1229" t="s">
        <v>122</v>
      </c>
      <c r="B1229">
        <v>2022</v>
      </c>
      <c r="C1229" t="s">
        <v>13</v>
      </c>
      <c r="D1229" t="s">
        <v>1062</v>
      </c>
      <c r="E1229" t="s">
        <v>162</v>
      </c>
      <c r="F1229" t="s">
        <v>164</v>
      </c>
      <c r="G1229" t="s">
        <v>1063</v>
      </c>
      <c r="H1229" t="s">
        <v>135</v>
      </c>
      <c r="I1229">
        <v>0</v>
      </c>
      <c r="P1229">
        <v>0.92455621301775104</v>
      </c>
      <c r="Q1229">
        <v>0</v>
      </c>
    </row>
    <row r="1230" spans="1:17">
      <c r="A1230" t="s">
        <v>122</v>
      </c>
      <c r="B1230">
        <v>2022</v>
      </c>
      <c r="C1230" t="s">
        <v>13</v>
      </c>
      <c r="D1230" t="s">
        <v>1062</v>
      </c>
      <c r="E1230" t="s">
        <v>162</v>
      </c>
      <c r="F1230" t="s">
        <v>164</v>
      </c>
      <c r="G1230" t="s">
        <v>1063</v>
      </c>
      <c r="H1230" t="s">
        <v>136</v>
      </c>
      <c r="I1230">
        <v>0</v>
      </c>
      <c r="P1230">
        <v>0.92455621301775104</v>
      </c>
      <c r="Q1230">
        <v>0</v>
      </c>
    </row>
    <row r="1231" spans="1:17">
      <c r="A1231" t="s">
        <v>122</v>
      </c>
      <c r="B1231">
        <v>2022</v>
      </c>
      <c r="C1231" t="s">
        <v>13</v>
      </c>
      <c r="D1231" t="s">
        <v>1062</v>
      </c>
      <c r="E1231" t="s">
        <v>162</v>
      </c>
      <c r="F1231" t="s">
        <v>159</v>
      </c>
      <c r="G1231" t="s">
        <v>1063</v>
      </c>
      <c r="H1231" t="s">
        <v>132</v>
      </c>
      <c r="I1231">
        <v>0</v>
      </c>
      <c r="P1231">
        <v>0.92455621301775104</v>
      </c>
      <c r="Q1231">
        <v>0</v>
      </c>
    </row>
    <row r="1232" spans="1:17">
      <c r="A1232" t="s">
        <v>122</v>
      </c>
      <c r="B1232">
        <v>2022</v>
      </c>
      <c r="C1232" t="s">
        <v>13</v>
      </c>
      <c r="D1232" t="s">
        <v>1062</v>
      </c>
      <c r="E1232" t="s">
        <v>162</v>
      </c>
      <c r="F1232" t="s">
        <v>159</v>
      </c>
      <c r="G1232" t="s">
        <v>1063</v>
      </c>
      <c r="H1232" t="s">
        <v>135</v>
      </c>
      <c r="I1232">
        <v>0</v>
      </c>
      <c r="P1232">
        <v>0.92455621301775104</v>
      </c>
      <c r="Q1232">
        <v>0</v>
      </c>
    </row>
    <row r="1233" spans="1:17">
      <c r="A1233" t="s">
        <v>122</v>
      </c>
      <c r="B1233">
        <v>2022</v>
      </c>
      <c r="C1233" t="s">
        <v>13</v>
      </c>
      <c r="D1233" t="s">
        <v>1062</v>
      </c>
      <c r="E1233" t="s">
        <v>162</v>
      </c>
      <c r="F1233" t="s">
        <v>159</v>
      </c>
      <c r="G1233" t="s">
        <v>1063</v>
      </c>
      <c r="H1233" t="s">
        <v>136</v>
      </c>
      <c r="I1233">
        <v>0</v>
      </c>
      <c r="P1233">
        <v>0.92455621301775104</v>
      </c>
      <c r="Q1233">
        <v>0</v>
      </c>
    </row>
    <row r="1234" spans="1:17">
      <c r="A1234" t="s">
        <v>122</v>
      </c>
      <c r="B1234">
        <v>2022</v>
      </c>
      <c r="C1234" t="s">
        <v>13</v>
      </c>
      <c r="D1234" t="s">
        <v>1062</v>
      </c>
      <c r="E1234" t="s">
        <v>162</v>
      </c>
      <c r="F1234" t="s">
        <v>126</v>
      </c>
      <c r="G1234" t="s">
        <v>1063</v>
      </c>
      <c r="H1234" t="s">
        <v>132</v>
      </c>
      <c r="I1234">
        <v>0</v>
      </c>
      <c r="P1234">
        <v>0.92455621301775104</v>
      </c>
      <c r="Q1234">
        <v>0</v>
      </c>
    </row>
    <row r="1235" spans="1:17">
      <c r="A1235" t="s">
        <v>122</v>
      </c>
      <c r="B1235">
        <v>2022</v>
      </c>
      <c r="C1235" t="s">
        <v>13</v>
      </c>
      <c r="D1235" t="s">
        <v>1062</v>
      </c>
      <c r="E1235" t="s">
        <v>162</v>
      </c>
      <c r="F1235" t="s">
        <v>126</v>
      </c>
      <c r="G1235" t="s">
        <v>1063</v>
      </c>
      <c r="H1235" t="s">
        <v>135</v>
      </c>
      <c r="I1235">
        <v>0</v>
      </c>
      <c r="P1235">
        <v>0.92455621301775104</v>
      </c>
      <c r="Q1235">
        <v>0</v>
      </c>
    </row>
    <row r="1236" spans="1:17">
      <c r="A1236" t="s">
        <v>122</v>
      </c>
      <c r="B1236">
        <v>2022</v>
      </c>
      <c r="C1236" t="s">
        <v>13</v>
      </c>
      <c r="D1236" t="s">
        <v>1062</v>
      </c>
      <c r="E1236" t="s">
        <v>162</v>
      </c>
      <c r="F1236" t="s">
        <v>126</v>
      </c>
      <c r="G1236" t="s">
        <v>1063</v>
      </c>
      <c r="H1236" t="s">
        <v>136</v>
      </c>
      <c r="I1236">
        <v>0</v>
      </c>
      <c r="P1236">
        <v>0.92455621301775104</v>
      </c>
      <c r="Q1236">
        <v>0</v>
      </c>
    </row>
    <row r="1237" spans="1:17">
      <c r="A1237" t="s">
        <v>122</v>
      </c>
      <c r="B1237">
        <v>2022</v>
      </c>
      <c r="C1237" t="s">
        <v>13</v>
      </c>
      <c r="D1237" t="s">
        <v>1062</v>
      </c>
      <c r="E1237" t="s">
        <v>162</v>
      </c>
      <c r="F1237" t="s">
        <v>165</v>
      </c>
      <c r="G1237" t="s">
        <v>1063</v>
      </c>
      <c r="H1237" t="s">
        <v>132</v>
      </c>
      <c r="I1237">
        <v>0</v>
      </c>
      <c r="P1237">
        <v>0.92455621301775104</v>
      </c>
      <c r="Q1237">
        <v>0</v>
      </c>
    </row>
    <row r="1238" spans="1:17">
      <c r="A1238" t="s">
        <v>122</v>
      </c>
      <c r="B1238">
        <v>2022</v>
      </c>
      <c r="C1238" t="s">
        <v>13</v>
      </c>
      <c r="D1238" t="s">
        <v>1062</v>
      </c>
      <c r="E1238" t="s">
        <v>162</v>
      </c>
      <c r="F1238" t="s">
        <v>165</v>
      </c>
      <c r="G1238" t="s">
        <v>1063</v>
      </c>
      <c r="H1238" t="s">
        <v>135</v>
      </c>
      <c r="I1238">
        <v>0</v>
      </c>
      <c r="P1238">
        <v>0.92455621301775104</v>
      </c>
      <c r="Q1238">
        <v>0</v>
      </c>
    </row>
    <row r="1239" spans="1:17">
      <c r="A1239" t="s">
        <v>122</v>
      </c>
      <c r="B1239">
        <v>2022</v>
      </c>
      <c r="C1239" t="s">
        <v>13</v>
      </c>
      <c r="D1239" t="s">
        <v>1062</v>
      </c>
      <c r="E1239" t="s">
        <v>162</v>
      </c>
      <c r="F1239" t="s">
        <v>165</v>
      </c>
      <c r="G1239" t="s">
        <v>1063</v>
      </c>
      <c r="H1239" t="s">
        <v>136</v>
      </c>
      <c r="I1239">
        <v>0</v>
      </c>
      <c r="P1239">
        <v>0.92455621301775104</v>
      </c>
      <c r="Q1239">
        <v>0</v>
      </c>
    </row>
    <row r="1240" spans="1:17">
      <c r="A1240" t="s">
        <v>122</v>
      </c>
      <c r="B1240">
        <v>2022</v>
      </c>
      <c r="C1240" t="s">
        <v>13</v>
      </c>
      <c r="D1240" t="s">
        <v>1062</v>
      </c>
      <c r="E1240" t="s">
        <v>162</v>
      </c>
      <c r="F1240" t="s">
        <v>166</v>
      </c>
      <c r="G1240" t="s">
        <v>1063</v>
      </c>
      <c r="H1240" t="s">
        <v>132</v>
      </c>
      <c r="I1240">
        <v>0</v>
      </c>
      <c r="P1240">
        <v>0.92455621301775104</v>
      </c>
      <c r="Q1240">
        <v>0</v>
      </c>
    </row>
    <row r="1241" spans="1:17">
      <c r="A1241" t="s">
        <v>122</v>
      </c>
      <c r="B1241">
        <v>2022</v>
      </c>
      <c r="C1241" t="s">
        <v>13</v>
      </c>
      <c r="D1241" t="s">
        <v>1062</v>
      </c>
      <c r="E1241" t="s">
        <v>162</v>
      </c>
      <c r="F1241" t="s">
        <v>166</v>
      </c>
      <c r="G1241" t="s">
        <v>1063</v>
      </c>
      <c r="H1241" t="s">
        <v>135</v>
      </c>
      <c r="I1241">
        <v>0</v>
      </c>
      <c r="P1241">
        <v>0.92455621301775104</v>
      </c>
      <c r="Q1241">
        <v>0</v>
      </c>
    </row>
    <row r="1242" spans="1:17">
      <c r="A1242" t="s">
        <v>122</v>
      </c>
      <c r="B1242">
        <v>2022</v>
      </c>
      <c r="C1242" t="s">
        <v>13</v>
      </c>
      <c r="D1242" t="s">
        <v>1062</v>
      </c>
      <c r="E1242" t="s">
        <v>162</v>
      </c>
      <c r="F1242" t="s">
        <v>166</v>
      </c>
      <c r="G1242" t="s">
        <v>1063</v>
      </c>
      <c r="H1242" t="s">
        <v>136</v>
      </c>
      <c r="I1242">
        <v>0</v>
      </c>
      <c r="P1242">
        <v>0.92455621301775104</v>
      </c>
      <c r="Q1242">
        <v>0</v>
      </c>
    </row>
    <row r="1243" spans="1:17">
      <c r="A1243" t="s">
        <v>122</v>
      </c>
      <c r="B1243">
        <v>2022</v>
      </c>
      <c r="C1243" t="s">
        <v>13</v>
      </c>
      <c r="D1243" t="s">
        <v>1062</v>
      </c>
      <c r="E1243" t="s">
        <v>162</v>
      </c>
      <c r="F1243" t="s">
        <v>160</v>
      </c>
      <c r="G1243" t="s">
        <v>1063</v>
      </c>
      <c r="H1243" t="s">
        <v>132</v>
      </c>
      <c r="I1243">
        <v>0</v>
      </c>
      <c r="P1243">
        <v>0.92455621301775104</v>
      </c>
      <c r="Q1243">
        <v>0</v>
      </c>
    </row>
    <row r="1244" spans="1:17">
      <c r="A1244" t="s">
        <v>122</v>
      </c>
      <c r="B1244">
        <v>2022</v>
      </c>
      <c r="C1244" t="s">
        <v>13</v>
      </c>
      <c r="D1244" t="s">
        <v>1062</v>
      </c>
      <c r="E1244" t="s">
        <v>162</v>
      </c>
      <c r="F1244" t="s">
        <v>160</v>
      </c>
      <c r="G1244" t="s">
        <v>1063</v>
      </c>
      <c r="H1244" t="s">
        <v>135</v>
      </c>
      <c r="I1244">
        <v>0</v>
      </c>
      <c r="P1244">
        <v>0.92455621301775104</v>
      </c>
      <c r="Q1244">
        <v>0</v>
      </c>
    </row>
    <row r="1245" spans="1:17">
      <c r="A1245" t="s">
        <v>122</v>
      </c>
      <c r="B1245">
        <v>2022</v>
      </c>
      <c r="C1245" t="s">
        <v>13</v>
      </c>
      <c r="D1245" t="s">
        <v>1062</v>
      </c>
      <c r="E1245" t="s">
        <v>162</v>
      </c>
      <c r="F1245" t="s">
        <v>160</v>
      </c>
      <c r="G1245" t="s">
        <v>1063</v>
      </c>
      <c r="H1245" t="s">
        <v>136</v>
      </c>
      <c r="I1245">
        <v>0</v>
      </c>
      <c r="P1245">
        <v>0.92455621301775104</v>
      </c>
      <c r="Q1245">
        <v>0</v>
      </c>
    </row>
    <row r="1246" spans="1:17">
      <c r="A1246" t="s">
        <v>122</v>
      </c>
      <c r="B1246">
        <v>2022</v>
      </c>
      <c r="C1246" t="s">
        <v>142</v>
      </c>
      <c r="D1246" t="s">
        <v>1062</v>
      </c>
      <c r="E1246" t="s">
        <v>162</v>
      </c>
      <c r="F1246" t="s">
        <v>164</v>
      </c>
      <c r="G1246" t="s">
        <v>1063</v>
      </c>
      <c r="H1246" t="s">
        <v>132</v>
      </c>
      <c r="I1246">
        <v>0</v>
      </c>
      <c r="P1246">
        <v>0.92455621301775104</v>
      </c>
      <c r="Q1246">
        <v>0</v>
      </c>
    </row>
    <row r="1247" spans="1:17">
      <c r="A1247" t="s">
        <v>122</v>
      </c>
      <c r="B1247">
        <v>2022</v>
      </c>
      <c r="C1247" t="s">
        <v>142</v>
      </c>
      <c r="D1247" t="s">
        <v>1062</v>
      </c>
      <c r="E1247" t="s">
        <v>162</v>
      </c>
      <c r="F1247" t="s">
        <v>164</v>
      </c>
      <c r="G1247" t="s">
        <v>1063</v>
      </c>
      <c r="H1247" t="s">
        <v>135</v>
      </c>
      <c r="I1247">
        <v>0</v>
      </c>
      <c r="P1247">
        <v>0.92455621301775104</v>
      </c>
      <c r="Q1247">
        <v>0</v>
      </c>
    </row>
    <row r="1248" spans="1:17">
      <c r="A1248" t="s">
        <v>122</v>
      </c>
      <c r="B1248">
        <v>2022</v>
      </c>
      <c r="C1248" t="s">
        <v>142</v>
      </c>
      <c r="D1248" t="s">
        <v>1062</v>
      </c>
      <c r="E1248" t="s">
        <v>162</v>
      </c>
      <c r="F1248" t="s">
        <v>164</v>
      </c>
      <c r="G1248" t="s">
        <v>1063</v>
      </c>
      <c r="H1248" t="s">
        <v>136</v>
      </c>
      <c r="I1248">
        <v>0</v>
      </c>
      <c r="P1248">
        <v>0.92455621301775104</v>
      </c>
      <c r="Q1248">
        <v>0</v>
      </c>
    </row>
    <row r="1249" spans="1:17">
      <c r="A1249" t="s">
        <v>122</v>
      </c>
      <c r="B1249">
        <v>2022</v>
      </c>
      <c r="C1249" t="s">
        <v>142</v>
      </c>
      <c r="D1249" t="s">
        <v>1062</v>
      </c>
      <c r="E1249" t="s">
        <v>162</v>
      </c>
      <c r="F1249" t="s">
        <v>159</v>
      </c>
      <c r="G1249" t="s">
        <v>1063</v>
      </c>
      <c r="H1249" t="s">
        <v>132</v>
      </c>
      <c r="I1249">
        <v>0</v>
      </c>
      <c r="P1249">
        <v>0.92455621301775104</v>
      </c>
      <c r="Q1249">
        <v>0</v>
      </c>
    </row>
    <row r="1250" spans="1:17">
      <c r="A1250" t="s">
        <v>122</v>
      </c>
      <c r="B1250">
        <v>2022</v>
      </c>
      <c r="C1250" t="s">
        <v>142</v>
      </c>
      <c r="D1250" t="s">
        <v>1062</v>
      </c>
      <c r="E1250" t="s">
        <v>162</v>
      </c>
      <c r="F1250" t="s">
        <v>159</v>
      </c>
      <c r="G1250" t="s">
        <v>1063</v>
      </c>
      <c r="H1250" t="s">
        <v>135</v>
      </c>
      <c r="I1250">
        <v>0</v>
      </c>
      <c r="P1250">
        <v>0.92455621301775104</v>
      </c>
      <c r="Q1250">
        <v>0</v>
      </c>
    </row>
    <row r="1251" spans="1:17">
      <c r="A1251" t="s">
        <v>122</v>
      </c>
      <c r="B1251">
        <v>2022</v>
      </c>
      <c r="C1251" t="s">
        <v>142</v>
      </c>
      <c r="D1251" t="s">
        <v>1062</v>
      </c>
      <c r="E1251" t="s">
        <v>162</v>
      </c>
      <c r="F1251" t="s">
        <v>159</v>
      </c>
      <c r="G1251" t="s">
        <v>1063</v>
      </c>
      <c r="H1251" t="s">
        <v>136</v>
      </c>
      <c r="I1251">
        <v>0</v>
      </c>
      <c r="P1251">
        <v>0.92455621301775104</v>
      </c>
      <c r="Q1251">
        <v>0</v>
      </c>
    </row>
    <row r="1252" spans="1:17">
      <c r="A1252" t="s">
        <v>122</v>
      </c>
      <c r="B1252">
        <v>2022</v>
      </c>
      <c r="C1252" t="s">
        <v>142</v>
      </c>
      <c r="D1252" t="s">
        <v>1062</v>
      </c>
      <c r="E1252" t="s">
        <v>162</v>
      </c>
      <c r="F1252" t="s">
        <v>126</v>
      </c>
      <c r="G1252" t="s">
        <v>1063</v>
      </c>
      <c r="H1252" t="s">
        <v>132</v>
      </c>
      <c r="I1252">
        <v>0</v>
      </c>
      <c r="P1252">
        <v>0.92455621301775104</v>
      </c>
      <c r="Q1252">
        <v>0</v>
      </c>
    </row>
    <row r="1253" spans="1:17">
      <c r="A1253" t="s">
        <v>122</v>
      </c>
      <c r="B1253">
        <v>2022</v>
      </c>
      <c r="C1253" t="s">
        <v>142</v>
      </c>
      <c r="D1253" t="s">
        <v>1062</v>
      </c>
      <c r="E1253" t="s">
        <v>162</v>
      </c>
      <c r="F1253" t="s">
        <v>126</v>
      </c>
      <c r="G1253" t="s">
        <v>1063</v>
      </c>
      <c r="H1253" t="s">
        <v>135</v>
      </c>
      <c r="I1253">
        <v>0</v>
      </c>
      <c r="P1253">
        <v>0.92455621301775104</v>
      </c>
      <c r="Q1253">
        <v>0</v>
      </c>
    </row>
    <row r="1254" spans="1:17">
      <c r="A1254" t="s">
        <v>122</v>
      </c>
      <c r="B1254">
        <v>2022</v>
      </c>
      <c r="C1254" t="s">
        <v>142</v>
      </c>
      <c r="D1254" t="s">
        <v>1062</v>
      </c>
      <c r="E1254" t="s">
        <v>162</v>
      </c>
      <c r="F1254" t="s">
        <v>126</v>
      </c>
      <c r="G1254" t="s">
        <v>1063</v>
      </c>
      <c r="H1254" t="s">
        <v>136</v>
      </c>
      <c r="I1254">
        <v>0</v>
      </c>
      <c r="P1254">
        <v>0.92455621301775104</v>
      </c>
      <c r="Q1254">
        <v>0</v>
      </c>
    </row>
    <row r="1255" spans="1:17">
      <c r="A1255" t="s">
        <v>122</v>
      </c>
      <c r="B1255">
        <v>2022</v>
      </c>
      <c r="C1255" t="s">
        <v>142</v>
      </c>
      <c r="D1255" t="s">
        <v>1062</v>
      </c>
      <c r="E1255" t="s">
        <v>162</v>
      </c>
      <c r="F1255" t="s">
        <v>165</v>
      </c>
      <c r="G1255" t="s">
        <v>1063</v>
      </c>
      <c r="H1255" t="s">
        <v>132</v>
      </c>
      <c r="I1255">
        <v>0</v>
      </c>
      <c r="P1255">
        <v>0.92455621301775104</v>
      </c>
      <c r="Q1255">
        <v>0</v>
      </c>
    </row>
    <row r="1256" spans="1:17">
      <c r="A1256" t="s">
        <v>122</v>
      </c>
      <c r="B1256">
        <v>2022</v>
      </c>
      <c r="C1256" t="s">
        <v>142</v>
      </c>
      <c r="D1256" t="s">
        <v>1062</v>
      </c>
      <c r="E1256" t="s">
        <v>162</v>
      </c>
      <c r="F1256" t="s">
        <v>165</v>
      </c>
      <c r="G1256" t="s">
        <v>1063</v>
      </c>
      <c r="H1256" t="s">
        <v>135</v>
      </c>
      <c r="I1256">
        <v>0</v>
      </c>
      <c r="P1256">
        <v>0.92455621301775104</v>
      </c>
      <c r="Q1256">
        <v>0</v>
      </c>
    </row>
    <row r="1257" spans="1:17">
      <c r="A1257" t="s">
        <v>122</v>
      </c>
      <c r="B1257">
        <v>2022</v>
      </c>
      <c r="C1257" t="s">
        <v>142</v>
      </c>
      <c r="D1257" t="s">
        <v>1062</v>
      </c>
      <c r="E1257" t="s">
        <v>162</v>
      </c>
      <c r="F1257" t="s">
        <v>165</v>
      </c>
      <c r="G1257" t="s">
        <v>1063</v>
      </c>
      <c r="H1257" t="s">
        <v>136</v>
      </c>
      <c r="I1257">
        <v>0</v>
      </c>
      <c r="P1257">
        <v>0.92455621301775104</v>
      </c>
      <c r="Q1257">
        <v>0</v>
      </c>
    </row>
    <row r="1258" spans="1:17">
      <c r="A1258" t="s">
        <v>122</v>
      </c>
      <c r="B1258">
        <v>2022</v>
      </c>
      <c r="C1258" t="s">
        <v>142</v>
      </c>
      <c r="D1258" t="s">
        <v>1062</v>
      </c>
      <c r="E1258" t="s">
        <v>162</v>
      </c>
      <c r="F1258" t="s">
        <v>166</v>
      </c>
      <c r="G1258" t="s">
        <v>1063</v>
      </c>
      <c r="H1258" t="s">
        <v>132</v>
      </c>
      <c r="I1258">
        <v>0</v>
      </c>
      <c r="P1258">
        <v>0.92455621301775104</v>
      </c>
      <c r="Q1258">
        <v>0</v>
      </c>
    </row>
    <row r="1259" spans="1:17">
      <c r="A1259" t="s">
        <v>122</v>
      </c>
      <c r="B1259">
        <v>2022</v>
      </c>
      <c r="C1259" t="s">
        <v>142</v>
      </c>
      <c r="D1259" t="s">
        <v>1062</v>
      </c>
      <c r="E1259" t="s">
        <v>162</v>
      </c>
      <c r="F1259" t="s">
        <v>166</v>
      </c>
      <c r="G1259" t="s">
        <v>1063</v>
      </c>
      <c r="H1259" t="s">
        <v>135</v>
      </c>
      <c r="I1259">
        <v>0</v>
      </c>
      <c r="P1259">
        <v>0.92455621301775104</v>
      </c>
      <c r="Q1259">
        <v>0</v>
      </c>
    </row>
    <row r="1260" spans="1:17">
      <c r="A1260" t="s">
        <v>122</v>
      </c>
      <c r="B1260">
        <v>2022</v>
      </c>
      <c r="C1260" t="s">
        <v>142</v>
      </c>
      <c r="D1260" t="s">
        <v>1062</v>
      </c>
      <c r="E1260" t="s">
        <v>162</v>
      </c>
      <c r="F1260" t="s">
        <v>166</v>
      </c>
      <c r="G1260" t="s">
        <v>1063</v>
      </c>
      <c r="H1260" t="s">
        <v>136</v>
      </c>
      <c r="I1260">
        <v>0</v>
      </c>
      <c r="P1260">
        <v>0.92455621301775104</v>
      </c>
      <c r="Q1260">
        <v>0</v>
      </c>
    </row>
    <row r="1261" spans="1:17">
      <c r="A1261" t="s">
        <v>122</v>
      </c>
      <c r="B1261">
        <v>2022</v>
      </c>
      <c r="C1261" t="s">
        <v>142</v>
      </c>
      <c r="D1261" t="s">
        <v>1062</v>
      </c>
      <c r="E1261" t="s">
        <v>162</v>
      </c>
      <c r="F1261" t="s">
        <v>160</v>
      </c>
      <c r="G1261" t="s">
        <v>1063</v>
      </c>
      <c r="H1261" t="s">
        <v>132</v>
      </c>
      <c r="I1261">
        <v>0</v>
      </c>
      <c r="P1261">
        <v>0.92455621301775104</v>
      </c>
      <c r="Q1261">
        <v>0</v>
      </c>
    </row>
    <row r="1262" spans="1:17">
      <c r="A1262" t="s">
        <v>122</v>
      </c>
      <c r="B1262">
        <v>2022</v>
      </c>
      <c r="C1262" t="s">
        <v>142</v>
      </c>
      <c r="D1262" t="s">
        <v>1062</v>
      </c>
      <c r="E1262" t="s">
        <v>162</v>
      </c>
      <c r="F1262" t="s">
        <v>160</v>
      </c>
      <c r="G1262" t="s">
        <v>1063</v>
      </c>
      <c r="H1262" t="s">
        <v>135</v>
      </c>
      <c r="I1262">
        <v>0</v>
      </c>
      <c r="P1262">
        <v>0.92455621301775104</v>
      </c>
      <c r="Q1262">
        <v>0</v>
      </c>
    </row>
    <row r="1263" spans="1:17">
      <c r="A1263" t="s">
        <v>122</v>
      </c>
      <c r="B1263">
        <v>2022</v>
      </c>
      <c r="C1263" t="s">
        <v>142</v>
      </c>
      <c r="D1263" t="s">
        <v>1062</v>
      </c>
      <c r="E1263" t="s">
        <v>162</v>
      </c>
      <c r="F1263" t="s">
        <v>160</v>
      </c>
      <c r="G1263" t="s">
        <v>1063</v>
      </c>
      <c r="H1263" t="s">
        <v>136</v>
      </c>
      <c r="I1263">
        <v>0</v>
      </c>
      <c r="P1263">
        <v>0.92455621301775104</v>
      </c>
      <c r="Q1263">
        <v>0</v>
      </c>
    </row>
    <row r="1264" spans="1:17">
      <c r="A1264" t="s">
        <v>122</v>
      </c>
      <c r="B1264">
        <v>2022</v>
      </c>
      <c r="C1264" t="s">
        <v>137</v>
      </c>
      <c r="D1264" t="s">
        <v>1062</v>
      </c>
      <c r="E1264" t="s">
        <v>170</v>
      </c>
      <c r="F1264" t="s">
        <v>164</v>
      </c>
      <c r="G1264" t="s">
        <v>1063</v>
      </c>
      <c r="H1264" t="s">
        <v>132</v>
      </c>
      <c r="I1264">
        <v>0</v>
      </c>
      <c r="P1264">
        <v>0.92455621301775104</v>
      </c>
      <c r="Q1264">
        <v>0</v>
      </c>
    </row>
    <row r="1265" spans="1:17">
      <c r="A1265" t="s">
        <v>122</v>
      </c>
      <c r="B1265">
        <v>2022</v>
      </c>
      <c r="C1265" t="s">
        <v>137</v>
      </c>
      <c r="D1265" t="s">
        <v>1062</v>
      </c>
      <c r="E1265" t="s">
        <v>170</v>
      </c>
      <c r="F1265" t="s">
        <v>164</v>
      </c>
      <c r="G1265" t="s">
        <v>1063</v>
      </c>
      <c r="H1265" t="s">
        <v>135</v>
      </c>
      <c r="I1265">
        <v>0</v>
      </c>
      <c r="P1265">
        <v>0.92455621301775104</v>
      </c>
      <c r="Q1265">
        <v>0</v>
      </c>
    </row>
    <row r="1266" spans="1:17">
      <c r="A1266" t="s">
        <v>122</v>
      </c>
      <c r="B1266">
        <v>2022</v>
      </c>
      <c r="C1266" t="s">
        <v>137</v>
      </c>
      <c r="D1266" t="s">
        <v>1062</v>
      </c>
      <c r="E1266" t="s">
        <v>170</v>
      </c>
      <c r="F1266" t="s">
        <v>164</v>
      </c>
      <c r="G1266" t="s">
        <v>1063</v>
      </c>
      <c r="H1266" t="s">
        <v>136</v>
      </c>
      <c r="I1266">
        <v>0</v>
      </c>
      <c r="P1266">
        <v>0.92455621301775104</v>
      </c>
      <c r="Q1266">
        <v>0</v>
      </c>
    </row>
    <row r="1267" spans="1:17">
      <c r="A1267" t="s">
        <v>122</v>
      </c>
      <c r="B1267">
        <v>2022</v>
      </c>
      <c r="C1267" t="s">
        <v>137</v>
      </c>
      <c r="D1267" t="s">
        <v>1062</v>
      </c>
      <c r="E1267" t="s">
        <v>170</v>
      </c>
      <c r="F1267" t="s">
        <v>159</v>
      </c>
      <c r="G1267" t="s">
        <v>1063</v>
      </c>
      <c r="H1267" t="s">
        <v>132</v>
      </c>
      <c r="I1267">
        <v>0</v>
      </c>
      <c r="P1267">
        <v>0.92455621301775104</v>
      </c>
      <c r="Q1267">
        <v>0</v>
      </c>
    </row>
    <row r="1268" spans="1:17">
      <c r="A1268" t="s">
        <v>122</v>
      </c>
      <c r="B1268">
        <v>2022</v>
      </c>
      <c r="C1268" t="s">
        <v>137</v>
      </c>
      <c r="D1268" t="s">
        <v>1062</v>
      </c>
      <c r="E1268" t="s">
        <v>170</v>
      </c>
      <c r="F1268" t="s">
        <v>159</v>
      </c>
      <c r="G1268" t="s">
        <v>1063</v>
      </c>
      <c r="H1268" t="s">
        <v>135</v>
      </c>
      <c r="I1268">
        <v>0</v>
      </c>
      <c r="P1268">
        <v>0.92455621301775104</v>
      </c>
      <c r="Q1268">
        <v>0</v>
      </c>
    </row>
    <row r="1269" spans="1:17">
      <c r="A1269" t="s">
        <v>122</v>
      </c>
      <c r="B1269">
        <v>2022</v>
      </c>
      <c r="C1269" t="s">
        <v>137</v>
      </c>
      <c r="D1269" t="s">
        <v>1062</v>
      </c>
      <c r="E1269" t="s">
        <v>170</v>
      </c>
      <c r="F1269" t="s">
        <v>159</v>
      </c>
      <c r="G1269" t="s">
        <v>1063</v>
      </c>
      <c r="H1269" t="s">
        <v>136</v>
      </c>
      <c r="I1269">
        <v>0</v>
      </c>
      <c r="P1269">
        <v>0.92455621301775104</v>
      </c>
      <c r="Q1269">
        <v>0</v>
      </c>
    </row>
    <row r="1270" spans="1:17">
      <c r="A1270" t="s">
        <v>122</v>
      </c>
      <c r="B1270">
        <v>2022</v>
      </c>
      <c r="C1270" t="s">
        <v>137</v>
      </c>
      <c r="D1270" t="s">
        <v>1062</v>
      </c>
      <c r="E1270" t="s">
        <v>170</v>
      </c>
      <c r="F1270" t="s">
        <v>126</v>
      </c>
      <c r="G1270" t="s">
        <v>1063</v>
      </c>
      <c r="H1270" t="s">
        <v>132</v>
      </c>
      <c r="I1270">
        <v>0</v>
      </c>
      <c r="P1270">
        <v>0.92455621301775104</v>
      </c>
      <c r="Q1270">
        <v>0</v>
      </c>
    </row>
    <row r="1271" spans="1:17">
      <c r="A1271" t="s">
        <v>122</v>
      </c>
      <c r="B1271">
        <v>2022</v>
      </c>
      <c r="C1271" t="s">
        <v>137</v>
      </c>
      <c r="D1271" t="s">
        <v>1062</v>
      </c>
      <c r="E1271" t="s">
        <v>170</v>
      </c>
      <c r="F1271" t="s">
        <v>126</v>
      </c>
      <c r="G1271" t="s">
        <v>1063</v>
      </c>
      <c r="H1271" t="s">
        <v>135</v>
      </c>
      <c r="I1271">
        <v>0</v>
      </c>
      <c r="P1271">
        <v>0.92455621301775104</v>
      </c>
      <c r="Q1271">
        <v>0</v>
      </c>
    </row>
    <row r="1272" spans="1:17">
      <c r="A1272" t="s">
        <v>122</v>
      </c>
      <c r="B1272">
        <v>2022</v>
      </c>
      <c r="C1272" t="s">
        <v>137</v>
      </c>
      <c r="D1272" t="s">
        <v>1062</v>
      </c>
      <c r="E1272" t="s">
        <v>170</v>
      </c>
      <c r="F1272" t="s">
        <v>126</v>
      </c>
      <c r="G1272" t="s">
        <v>1063</v>
      </c>
      <c r="H1272" t="s">
        <v>136</v>
      </c>
      <c r="I1272">
        <v>0</v>
      </c>
      <c r="P1272">
        <v>0.92455621301775104</v>
      </c>
      <c r="Q1272">
        <v>0</v>
      </c>
    </row>
    <row r="1273" spans="1:17">
      <c r="A1273" t="s">
        <v>122</v>
      </c>
      <c r="B1273">
        <v>2022</v>
      </c>
      <c r="C1273" t="s">
        <v>137</v>
      </c>
      <c r="D1273" t="s">
        <v>1062</v>
      </c>
      <c r="E1273" t="s">
        <v>170</v>
      </c>
      <c r="F1273" t="s">
        <v>165</v>
      </c>
      <c r="G1273" t="s">
        <v>1063</v>
      </c>
      <c r="H1273" t="s">
        <v>132</v>
      </c>
      <c r="I1273">
        <v>0</v>
      </c>
      <c r="P1273">
        <v>0.92455621301775104</v>
      </c>
      <c r="Q1273">
        <v>0</v>
      </c>
    </row>
    <row r="1274" spans="1:17">
      <c r="A1274" t="s">
        <v>122</v>
      </c>
      <c r="B1274">
        <v>2022</v>
      </c>
      <c r="C1274" t="s">
        <v>137</v>
      </c>
      <c r="D1274" t="s">
        <v>1062</v>
      </c>
      <c r="E1274" t="s">
        <v>170</v>
      </c>
      <c r="F1274" t="s">
        <v>165</v>
      </c>
      <c r="G1274" t="s">
        <v>1063</v>
      </c>
      <c r="H1274" t="s">
        <v>135</v>
      </c>
      <c r="I1274">
        <v>0</v>
      </c>
      <c r="P1274">
        <v>0.92455621301775104</v>
      </c>
      <c r="Q1274">
        <v>0</v>
      </c>
    </row>
    <row r="1275" spans="1:17">
      <c r="A1275" t="s">
        <v>122</v>
      </c>
      <c r="B1275">
        <v>2022</v>
      </c>
      <c r="C1275" t="s">
        <v>137</v>
      </c>
      <c r="D1275" t="s">
        <v>1062</v>
      </c>
      <c r="E1275" t="s">
        <v>170</v>
      </c>
      <c r="F1275" t="s">
        <v>165</v>
      </c>
      <c r="G1275" t="s">
        <v>1063</v>
      </c>
      <c r="H1275" t="s">
        <v>136</v>
      </c>
      <c r="I1275">
        <v>0</v>
      </c>
      <c r="P1275">
        <v>0.92455621301775104</v>
      </c>
      <c r="Q1275">
        <v>0</v>
      </c>
    </row>
    <row r="1276" spans="1:17">
      <c r="A1276" t="s">
        <v>122</v>
      </c>
      <c r="B1276">
        <v>2022</v>
      </c>
      <c r="C1276" t="s">
        <v>137</v>
      </c>
      <c r="D1276" t="s">
        <v>1062</v>
      </c>
      <c r="E1276" t="s">
        <v>170</v>
      </c>
      <c r="F1276" t="s">
        <v>166</v>
      </c>
      <c r="G1276" t="s">
        <v>1063</v>
      </c>
      <c r="H1276" t="s">
        <v>132</v>
      </c>
      <c r="I1276">
        <v>0</v>
      </c>
      <c r="P1276">
        <v>0.92455621301775104</v>
      </c>
      <c r="Q1276">
        <v>0</v>
      </c>
    </row>
    <row r="1277" spans="1:17">
      <c r="A1277" t="s">
        <v>122</v>
      </c>
      <c r="B1277">
        <v>2022</v>
      </c>
      <c r="C1277" t="s">
        <v>137</v>
      </c>
      <c r="D1277" t="s">
        <v>1062</v>
      </c>
      <c r="E1277" t="s">
        <v>170</v>
      </c>
      <c r="F1277" t="s">
        <v>166</v>
      </c>
      <c r="G1277" t="s">
        <v>1063</v>
      </c>
      <c r="H1277" t="s">
        <v>135</v>
      </c>
      <c r="I1277">
        <v>0</v>
      </c>
      <c r="P1277">
        <v>0.92455621301775104</v>
      </c>
      <c r="Q1277">
        <v>0</v>
      </c>
    </row>
    <row r="1278" spans="1:17">
      <c r="A1278" t="s">
        <v>122</v>
      </c>
      <c r="B1278">
        <v>2022</v>
      </c>
      <c r="C1278" t="s">
        <v>137</v>
      </c>
      <c r="D1278" t="s">
        <v>1062</v>
      </c>
      <c r="E1278" t="s">
        <v>170</v>
      </c>
      <c r="F1278" t="s">
        <v>166</v>
      </c>
      <c r="G1278" t="s">
        <v>1063</v>
      </c>
      <c r="H1278" t="s">
        <v>136</v>
      </c>
      <c r="I1278">
        <v>0</v>
      </c>
      <c r="P1278">
        <v>0.92455621301775104</v>
      </c>
      <c r="Q1278">
        <v>0</v>
      </c>
    </row>
    <row r="1279" spans="1:17">
      <c r="A1279" t="s">
        <v>122</v>
      </c>
      <c r="B1279">
        <v>2022</v>
      </c>
      <c r="C1279" t="s">
        <v>137</v>
      </c>
      <c r="D1279" t="s">
        <v>1062</v>
      </c>
      <c r="E1279" t="s">
        <v>170</v>
      </c>
      <c r="F1279" t="s">
        <v>160</v>
      </c>
      <c r="G1279" t="s">
        <v>1063</v>
      </c>
      <c r="H1279" t="s">
        <v>132</v>
      </c>
      <c r="I1279">
        <v>0</v>
      </c>
      <c r="P1279">
        <v>0.92455621301775104</v>
      </c>
      <c r="Q1279">
        <v>0</v>
      </c>
    </row>
    <row r="1280" spans="1:17">
      <c r="A1280" t="s">
        <v>122</v>
      </c>
      <c r="B1280">
        <v>2022</v>
      </c>
      <c r="C1280" t="s">
        <v>137</v>
      </c>
      <c r="D1280" t="s">
        <v>1062</v>
      </c>
      <c r="E1280" t="s">
        <v>170</v>
      </c>
      <c r="F1280" t="s">
        <v>160</v>
      </c>
      <c r="G1280" t="s">
        <v>1063</v>
      </c>
      <c r="H1280" t="s">
        <v>135</v>
      </c>
      <c r="I1280">
        <v>0</v>
      </c>
      <c r="P1280">
        <v>0.92455621301775104</v>
      </c>
      <c r="Q1280">
        <v>0</v>
      </c>
    </row>
    <row r="1281" spans="1:17">
      <c r="A1281" t="s">
        <v>122</v>
      </c>
      <c r="B1281">
        <v>2022</v>
      </c>
      <c r="C1281" t="s">
        <v>137</v>
      </c>
      <c r="D1281" t="s">
        <v>1062</v>
      </c>
      <c r="E1281" t="s">
        <v>170</v>
      </c>
      <c r="F1281" t="s">
        <v>160</v>
      </c>
      <c r="G1281" t="s">
        <v>1063</v>
      </c>
      <c r="H1281" t="s">
        <v>136</v>
      </c>
      <c r="I1281">
        <v>0</v>
      </c>
      <c r="P1281">
        <v>0.92455621301775104</v>
      </c>
      <c r="Q1281">
        <v>0</v>
      </c>
    </row>
    <row r="1282" spans="1:17">
      <c r="A1282" t="s">
        <v>122</v>
      </c>
      <c r="B1282">
        <v>2022</v>
      </c>
      <c r="C1282" t="s">
        <v>148</v>
      </c>
      <c r="D1282" t="s">
        <v>1066</v>
      </c>
      <c r="E1282" t="s">
        <v>170</v>
      </c>
      <c r="F1282" t="s">
        <v>164</v>
      </c>
      <c r="G1282" t="s">
        <v>158</v>
      </c>
      <c r="H1282" t="s">
        <v>132</v>
      </c>
      <c r="I1282">
        <v>0</v>
      </c>
      <c r="P1282">
        <v>0.92455621301775104</v>
      </c>
      <c r="Q1282">
        <v>0</v>
      </c>
    </row>
    <row r="1283" spans="1:17">
      <c r="A1283" t="s">
        <v>122</v>
      </c>
      <c r="B1283">
        <v>2022</v>
      </c>
      <c r="C1283" t="s">
        <v>148</v>
      </c>
      <c r="D1283" t="s">
        <v>1066</v>
      </c>
      <c r="E1283" t="s">
        <v>170</v>
      </c>
      <c r="F1283" t="s">
        <v>164</v>
      </c>
      <c r="G1283" t="s">
        <v>158</v>
      </c>
      <c r="H1283" t="s">
        <v>135</v>
      </c>
      <c r="I1283">
        <v>0</v>
      </c>
      <c r="P1283">
        <v>0.92455621301775104</v>
      </c>
      <c r="Q1283">
        <v>0</v>
      </c>
    </row>
    <row r="1284" spans="1:17">
      <c r="A1284" t="s">
        <v>122</v>
      </c>
      <c r="B1284">
        <v>2022</v>
      </c>
      <c r="C1284" t="s">
        <v>148</v>
      </c>
      <c r="D1284" t="s">
        <v>1066</v>
      </c>
      <c r="E1284" t="s">
        <v>170</v>
      </c>
      <c r="F1284" t="s">
        <v>164</v>
      </c>
      <c r="G1284" t="s">
        <v>158</v>
      </c>
      <c r="H1284" t="s">
        <v>136</v>
      </c>
      <c r="I1284">
        <v>0</v>
      </c>
      <c r="P1284">
        <v>0.92455621301775104</v>
      </c>
      <c r="Q1284">
        <v>0</v>
      </c>
    </row>
    <row r="1285" spans="1:17">
      <c r="A1285" t="s">
        <v>122</v>
      </c>
      <c r="B1285">
        <v>2022</v>
      </c>
      <c r="C1285" t="s">
        <v>148</v>
      </c>
      <c r="D1285" t="s">
        <v>1066</v>
      </c>
      <c r="E1285" t="s">
        <v>170</v>
      </c>
      <c r="F1285" t="s">
        <v>159</v>
      </c>
      <c r="G1285" t="s">
        <v>158</v>
      </c>
      <c r="H1285" t="s">
        <v>132</v>
      </c>
      <c r="I1285">
        <v>282343065.18725997</v>
      </c>
      <c r="P1285">
        <v>0.92455621301775104</v>
      </c>
      <c r="Q1285">
        <v>261042035.12135699</v>
      </c>
    </row>
    <row r="1286" spans="1:17">
      <c r="A1286" t="s">
        <v>122</v>
      </c>
      <c r="B1286">
        <v>2022</v>
      </c>
      <c r="C1286" t="s">
        <v>148</v>
      </c>
      <c r="D1286" t="s">
        <v>1066</v>
      </c>
      <c r="E1286" t="s">
        <v>170</v>
      </c>
      <c r="F1286" t="s">
        <v>159</v>
      </c>
      <c r="G1286" t="s">
        <v>158</v>
      </c>
      <c r="H1286" t="s">
        <v>135</v>
      </c>
      <c r="I1286">
        <v>407790143.084261</v>
      </c>
      <c r="P1286">
        <v>0.92455621301775104</v>
      </c>
      <c r="Q1286">
        <v>377024910.39595097</v>
      </c>
    </row>
    <row r="1287" spans="1:17">
      <c r="A1287" t="s">
        <v>122</v>
      </c>
      <c r="B1287">
        <v>2022</v>
      </c>
      <c r="C1287" t="s">
        <v>148</v>
      </c>
      <c r="D1287" t="s">
        <v>1066</v>
      </c>
      <c r="E1287" t="s">
        <v>170</v>
      </c>
      <c r="F1287" t="s">
        <v>159</v>
      </c>
      <c r="G1287" t="s">
        <v>158</v>
      </c>
      <c r="H1287" t="s">
        <v>136</v>
      </c>
      <c r="I1287">
        <v>0</v>
      </c>
      <c r="P1287">
        <v>0.92455621301775104</v>
      </c>
      <c r="Q1287">
        <v>0</v>
      </c>
    </row>
    <row r="1288" spans="1:17">
      <c r="A1288" t="s">
        <v>122</v>
      </c>
      <c r="B1288">
        <v>2022</v>
      </c>
      <c r="C1288" t="s">
        <v>148</v>
      </c>
      <c r="D1288" t="s">
        <v>1066</v>
      </c>
      <c r="E1288" t="s">
        <v>170</v>
      </c>
      <c r="F1288" t="s">
        <v>126</v>
      </c>
      <c r="G1288" t="s">
        <v>158</v>
      </c>
      <c r="H1288" t="s">
        <v>132</v>
      </c>
      <c r="I1288">
        <v>0</v>
      </c>
      <c r="P1288">
        <v>0.92455621301775104</v>
      </c>
      <c r="Q1288">
        <v>0</v>
      </c>
    </row>
    <row r="1289" spans="1:17">
      <c r="A1289" t="s">
        <v>122</v>
      </c>
      <c r="B1289">
        <v>2022</v>
      </c>
      <c r="C1289" t="s">
        <v>148</v>
      </c>
      <c r="D1289" t="s">
        <v>1066</v>
      </c>
      <c r="E1289" t="s">
        <v>170</v>
      </c>
      <c r="F1289" t="s">
        <v>126</v>
      </c>
      <c r="G1289" t="s">
        <v>158</v>
      </c>
      <c r="H1289" t="s">
        <v>135</v>
      </c>
      <c r="I1289">
        <v>0</v>
      </c>
      <c r="P1289">
        <v>0.92455621301775104</v>
      </c>
      <c r="Q1289">
        <v>0</v>
      </c>
    </row>
    <row r="1290" spans="1:17">
      <c r="A1290" t="s">
        <v>122</v>
      </c>
      <c r="B1290">
        <v>2022</v>
      </c>
      <c r="C1290" t="s">
        <v>148</v>
      </c>
      <c r="D1290" t="s">
        <v>1066</v>
      </c>
      <c r="E1290" t="s">
        <v>170</v>
      </c>
      <c r="F1290" t="s">
        <v>126</v>
      </c>
      <c r="G1290" t="s">
        <v>158</v>
      </c>
      <c r="H1290" t="s">
        <v>136</v>
      </c>
      <c r="I1290">
        <v>0</v>
      </c>
      <c r="P1290">
        <v>0.92455621301775104</v>
      </c>
      <c r="Q1290">
        <v>0</v>
      </c>
    </row>
    <row r="1291" spans="1:17">
      <c r="A1291" t="s">
        <v>122</v>
      </c>
      <c r="B1291">
        <v>2022</v>
      </c>
      <c r="C1291" t="s">
        <v>148</v>
      </c>
      <c r="D1291" t="s">
        <v>1066</v>
      </c>
      <c r="E1291" t="s">
        <v>170</v>
      </c>
      <c r="F1291" t="s">
        <v>165</v>
      </c>
      <c r="G1291" t="s">
        <v>158</v>
      </c>
      <c r="H1291" t="s">
        <v>132</v>
      </c>
      <c r="I1291">
        <v>0</v>
      </c>
      <c r="P1291">
        <v>0.92455621301775104</v>
      </c>
      <c r="Q1291">
        <v>0</v>
      </c>
    </row>
    <row r="1292" spans="1:17">
      <c r="A1292" t="s">
        <v>122</v>
      </c>
      <c r="B1292">
        <v>2022</v>
      </c>
      <c r="C1292" t="s">
        <v>148</v>
      </c>
      <c r="D1292" t="s">
        <v>1066</v>
      </c>
      <c r="E1292" t="s">
        <v>170</v>
      </c>
      <c r="F1292" t="s">
        <v>165</v>
      </c>
      <c r="G1292" t="s">
        <v>158</v>
      </c>
      <c r="H1292" t="s">
        <v>135</v>
      </c>
      <c r="I1292">
        <v>0</v>
      </c>
      <c r="P1292">
        <v>0.92455621301775104</v>
      </c>
      <c r="Q1292">
        <v>0</v>
      </c>
    </row>
    <row r="1293" spans="1:17">
      <c r="A1293" t="s">
        <v>122</v>
      </c>
      <c r="B1293">
        <v>2022</v>
      </c>
      <c r="C1293" t="s">
        <v>148</v>
      </c>
      <c r="D1293" t="s">
        <v>1066</v>
      </c>
      <c r="E1293" t="s">
        <v>170</v>
      </c>
      <c r="F1293" t="s">
        <v>165</v>
      </c>
      <c r="G1293" t="s">
        <v>158</v>
      </c>
      <c r="H1293" t="s">
        <v>136</v>
      </c>
      <c r="I1293">
        <v>0</v>
      </c>
      <c r="P1293">
        <v>0.92455621301775104</v>
      </c>
      <c r="Q1293">
        <v>0</v>
      </c>
    </row>
    <row r="1294" spans="1:17">
      <c r="A1294" t="s">
        <v>122</v>
      </c>
      <c r="B1294">
        <v>2022</v>
      </c>
      <c r="C1294" t="s">
        <v>148</v>
      </c>
      <c r="D1294" t="s">
        <v>1066</v>
      </c>
      <c r="E1294" t="s">
        <v>170</v>
      </c>
      <c r="F1294" t="s">
        <v>166</v>
      </c>
      <c r="G1294" t="s">
        <v>158</v>
      </c>
      <c r="H1294" t="s">
        <v>132</v>
      </c>
      <c r="I1294">
        <v>0</v>
      </c>
      <c r="P1294">
        <v>0.92455621301775104</v>
      </c>
      <c r="Q1294">
        <v>0</v>
      </c>
    </row>
    <row r="1295" spans="1:17">
      <c r="A1295" t="s">
        <v>122</v>
      </c>
      <c r="B1295">
        <v>2022</v>
      </c>
      <c r="C1295" t="s">
        <v>148</v>
      </c>
      <c r="D1295" t="s">
        <v>1066</v>
      </c>
      <c r="E1295" t="s">
        <v>170</v>
      </c>
      <c r="F1295" t="s">
        <v>166</v>
      </c>
      <c r="G1295" t="s">
        <v>158</v>
      </c>
      <c r="H1295" t="s">
        <v>135</v>
      </c>
      <c r="I1295">
        <v>0</v>
      </c>
      <c r="P1295">
        <v>0.92455621301775104</v>
      </c>
      <c r="Q1295">
        <v>0</v>
      </c>
    </row>
    <row r="1296" spans="1:17">
      <c r="A1296" t="s">
        <v>122</v>
      </c>
      <c r="B1296">
        <v>2022</v>
      </c>
      <c r="C1296" t="s">
        <v>148</v>
      </c>
      <c r="D1296" t="s">
        <v>1066</v>
      </c>
      <c r="E1296" t="s">
        <v>170</v>
      </c>
      <c r="F1296" t="s">
        <v>166</v>
      </c>
      <c r="G1296" t="s">
        <v>158</v>
      </c>
      <c r="H1296" t="s">
        <v>136</v>
      </c>
      <c r="I1296">
        <v>0</v>
      </c>
      <c r="P1296">
        <v>0.92455621301775104</v>
      </c>
      <c r="Q1296">
        <v>0</v>
      </c>
    </row>
    <row r="1297" spans="1:17">
      <c r="A1297" t="s">
        <v>122</v>
      </c>
      <c r="B1297">
        <v>2022</v>
      </c>
      <c r="C1297" t="s">
        <v>148</v>
      </c>
      <c r="D1297" t="s">
        <v>1066</v>
      </c>
      <c r="E1297" t="s">
        <v>170</v>
      </c>
      <c r="F1297" t="s">
        <v>160</v>
      </c>
      <c r="G1297" t="s">
        <v>158</v>
      </c>
      <c r="H1297" t="s">
        <v>132</v>
      </c>
      <c r="I1297">
        <v>0</v>
      </c>
      <c r="P1297">
        <v>0.92455621301775104</v>
      </c>
      <c r="Q1297">
        <v>0</v>
      </c>
    </row>
    <row r="1298" spans="1:17">
      <c r="A1298" t="s">
        <v>122</v>
      </c>
      <c r="B1298">
        <v>2022</v>
      </c>
      <c r="C1298" t="s">
        <v>148</v>
      </c>
      <c r="D1298" t="s">
        <v>1066</v>
      </c>
      <c r="E1298" t="s">
        <v>170</v>
      </c>
      <c r="F1298" t="s">
        <v>160</v>
      </c>
      <c r="G1298" t="s">
        <v>158</v>
      </c>
      <c r="H1298" t="s">
        <v>135</v>
      </c>
      <c r="I1298">
        <v>0</v>
      </c>
      <c r="P1298">
        <v>0.92455621301775104</v>
      </c>
      <c r="Q1298">
        <v>0</v>
      </c>
    </row>
    <row r="1299" spans="1:17">
      <c r="A1299" t="s">
        <v>122</v>
      </c>
      <c r="B1299">
        <v>2022</v>
      </c>
      <c r="C1299" t="s">
        <v>148</v>
      </c>
      <c r="D1299" t="s">
        <v>1066</v>
      </c>
      <c r="E1299" t="s">
        <v>170</v>
      </c>
      <c r="F1299" t="s">
        <v>160</v>
      </c>
      <c r="G1299" t="s">
        <v>158</v>
      </c>
      <c r="H1299" t="s">
        <v>136</v>
      </c>
      <c r="I1299">
        <v>0</v>
      </c>
      <c r="P1299">
        <v>0.92455621301775104</v>
      </c>
      <c r="Q1299">
        <v>0</v>
      </c>
    </row>
    <row r="1300" spans="1:17">
      <c r="A1300" t="s">
        <v>122</v>
      </c>
      <c r="B1300">
        <v>2022</v>
      </c>
      <c r="C1300" t="s">
        <v>149</v>
      </c>
      <c r="D1300" t="s">
        <v>1066</v>
      </c>
      <c r="E1300" t="s">
        <v>170</v>
      </c>
      <c r="F1300" t="s">
        <v>164</v>
      </c>
      <c r="G1300" t="s">
        <v>158</v>
      </c>
      <c r="H1300" t="s">
        <v>132</v>
      </c>
      <c r="I1300">
        <v>0</v>
      </c>
      <c r="P1300">
        <v>0.92455621301775104</v>
      </c>
      <c r="Q1300">
        <v>0</v>
      </c>
    </row>
    <row r="1301" spans="1:17">
      <c r="A1301" t="s">
        <v>122</v>
      </c>
      <c r="B1301">
        <v>2022</v>
      </c>
      <c r="C1301" t="s">
        <v>149</v>
      </c>
      <c r="D1301" t="s">
        <v>1066</v>
      </c>
      <c r="E1301" t="s">
        <v>170</v>
      </c>
      <c r="F1301" t="s">
        <v>164</v>
      </c>
      <c r="G1301" t="s">
        <v>158</v>
      </c>
      <c r="H1301" t="s">
        <v>135</v>
      </c>
      <c r="I1301">
        <v>0</v>
      </c>
      <c r="P1301">
        <v>0.92455621301775104</v>
      </c>
      <c r="Q1301">
        <v>0</v>
      </c>
    </row>
    <row r="1302" spans="1:17">
      <c r="A1302" t="s">
        <v>122</v>
      </c>
      <c r="B1302">
        <v>2022</v>
      </c>
      <c r="C1302" t="s">
        <v>149</v>
      </c>
      <c r="D1302" t="s">
        <v>1066</v>
      </c>
      <c r="E1302" t="s">
        <v>170</v>
      </c>
      <c r="F1302" t="s">
        <v>164</v>
      </c>
      <c r="G1302" t="s">
        <v>158</v>
      </c>
      <c r="H1302" t="s">
        <v>136</v>
      </c>
      <c r="I1302">
        <v>0</v>
      </c>
      <c r="P1302">
        <v>0.92455621301775104</v>
      </c>
      <c r="Q1302">
        <v>0</v>
      </c>
    </row>
    <row r="1303" spans="1:17">
      <c r="A1303" t="s">
        <v>122</v>
      </c>
      <c r="B1303">
        <v>2022</v>
      </c>
      <c r="C1303" t="s">
        <v>149</v>
      </c>
      <c r="D1303" t="s">
        <v>1066</v>
      </c>
      <c r="E1303" t="s">
        <v>170</v>
      </c>
      <c r="F1303" t="s">
        <v>159</v>
      </c>
      <c r="G1303" t="s">
        <v>158</v>
      </c>
      <c r="H1303" t="s">
        <v>132</v>
      </c>
      <c r="I1303">
        <v>0</v>
      </c>
      <c r="P1303">
        <v>0.92455621301775104</v>
      </c>
      <c r="Q1303">
        <v>0</v>
      </c>
    </row>
    <row r="1304" spans="1:17">
      <c r="A1304" t="s">
        <v>122</v>
      </c>
      <c r="B1304">
        <v>2022</v>
      </c>
      <c r="C1304" t="s">
        <v>149</v>
      </c>
      <c r="D1304" t="s">
        <v>1066</v>
      </c>
      <c r="E1304" t="s">
        <v>170</v>
      </c>
      <c r="F1304" t="s">
        <v>159</v>
      </c>
      <c r="G1304" t="s">
        <v>158</v>
      </c>
      <c r="H1304" t="s">
        <v>135</v>
      </c>
      <c r="I1304">
        <v>0</v>
      </c>
      <c r="P1304">
        <v>0.92455621301775104</v>
      </c>
      <c r="Q1304">
        <v>0</v>
      </c>
    </row>
    <row r="1305" spans="1:17">
      <c r="A1305" t="s">
        <v>122</v>
      </c>
      <c r="B1305">
        <v>2022</v>
      </c>
      <c r="C1305" t="s">
        <v>149</v>
      </c>
      <c r="D1305" t="s">
        <v>1066</v>
      </c>
      <c r="E1305" t="s">
        <v>170</v>
      </c>
      <c r="F1305" t="s">
        <v>159</v>
      </c>
      <c r="G1305" t="s">
        <v>158</v>
      </c>
      <c r="H1305" t="s">
        <v>136</v>
      </c>
      <c r="I1305">
        <v>0</v>
      </c>
      <c r="P1305">
        <v>0.92455621301775104</v>
      </c>
      <c r="Q1305">
        <v>0</v>
      </c>
    </row>
    <row r="1306" spans="1:17">
      <c r="A1306" t="s">
        <v>122</v>
      </c>
      <c r="B1306">
        <v>2022</v>
      </c>
      <c r="C1306" t="s">
        <v>149</v>
      </c>
      <c r="D1306" t="s">
        <v>1066</v>
      </c>
      <c r="E1306" t="s">
        <v>170</v>
      </c>
      <c r="F1306" t="s">
        <v>126</v>
      </c>
      <c r="G1306" t="s">
        <v>158</v>
      </c>
      <c r="H1306" t="s">
        <v>132</v>
      </c>
      <c r="I1306">
        <v>0</v>
      </c>
      <c r="P1306">
        <v>0.92455621301775104</v>
      </c>
      <c r="Q1306">
        <v>0</v>
      </c>
    </row>
    <row r="1307" spans="1:17">
      <c r="A1307" t="s">
        <v>122</v>
      </c>
      <c r="B1307">
        <v>2022</v>
      </c>
      <c r="C1307" t="s">
        <v>149</v>
      </c>
      <c r="D1307" t="s">
        <v>1066</v>
      </c>
      <c r="E1307" t="s">
        <v>170</v>
      </c>
      <c r="F1307" t="s">
        <v>126</v>
      </c>
      <c r="G1307" t="s">
        <v>158</v>
      </c>
      <c r="H1307" t="s">
        <v>135</v>
      </c>
      <c r="I1307">
        <v>0</v>
      </c>
      <c r="P1307">
        <v>0.92455621301775104</v>
      </c>
      <c r="Q1307">
        <v>0</v>
      </c>
    </row>
    <row r="1308" spans="1:17">
      <c r="A1308" t="s">
        <v>122</v>
      </c>
      <c r="B1308">
        <v>2022</v>
      </c>
      <c r="C1308" t="s">
        <v>149</v>
      </c>
      <c r="D1308" t="s">
        <v>1066</v>
      </c>
      <c r="E1308" t="s">
        <v>170</v>
      </c>
      <c r="F1308" t="s">
        <v>126</v>
      </c>
      <c r="G1308" t="s">
        <v>158</v>
      </c>
      <c r="H1308" t="s">
        <v>136</v>
      </c>
      <c r="I1308">
        <v>0</v>
      </c>
      <c r="P1308">
        <v>0.92455621301775104</v>
      </c>
      <c r="Q1308">
        <v>0</v>
      </c>
    </row>
    <row r="1309" spans="1:17">
      <c r="A1309" t="s">
        <v>122</v>
      </c>
      <c r="B1309">
        <v>2022</v>
      </c>
      <c r="C1309" t="s">
        <v>149</v>
      </c>
      <c r="D1309" t="s">
        <v>1066</v>
      </c>
      <c r="E1309" t="s">
        <v>170</v>
      </c>
      <c r="F1309" t="s">
        <v>165</v>
      </c>
      <c r="G1309" t="s">
        <v>158</v>
      </c>
      <c r="H1309" t="s">
        <v>132</v>
      </c>
      <c r="I1309">
        <v>0</v>
      </c>
      <c r="P1309">
        <v>0.92455621301775104</v>
      </c>
      <c r="Q1309">
        <v>0</v>
      </c>
    </row>
    <row r="1310" spans="1:17">
      <c r="A1310" t="s">
        <v>122</v>
      </c>
      <c r="B1310">
        <v>2022</v>
      </c>
      <c r="C1310" t="s">
        <v>149</v>
      </c>
      <c r="D1310" t="s">
        <v>1066</v>
      </c>
      <c r="E1310" t="s">
        <v>170</v>
      </c>
      <c r="F1310" t="s">
        <v>165</v>
      </c>
      <c r="G1310" t="s">
        <v>158</v>
      </c>
      <c r="H1310" t="s">
        <v>135</v>
      </c>
      <c r="I1310">
        <v>0</v>
      </c>
      <c r="P1310">
        <v>0.92455621301775104</v>
      </c>
      <c r="Q1310">
        <v>0</v>
      </c>
    </row>
    <row r="1311" spans="1:17">
      <c r="A1311" t="s">
        <v>122</v>
      </c>
      <c r="B1311">
        <v>2022</v>
      </c>
      <c r="C1311" t="s">
        <v>149</v>
      </c>
      <c r="D1311" t="s">
        <v>1066</v>
      </c>
      <c r="E1311" t="s">
        <v>170</v>
      </c>
      <c r="F1311" t="s">
        <v>165</v>
      </c>
      <c r="G1311" t="s">
        <v>158</v>
      </c>
      <c r="H1311" t="s">
        <v>136</v>
      </c>
      <c r="I1311">
        <v>0</v>
      </c>
      <c r="P1311">
        <v>0.92455621301775104</v>
      </c>
      <c r="Q1311">
        <v>0</v>
      </c>
    </row>
    <row r="1312" spans="1:17">
      <c r="A1312" t="s">
        <v>122</v>
      </c>
      <c r="B1312">
        <v>2022</v>
      </c>
      <c r="C1312" t="s">
        <v>149</v>
      </c>
      <c r="D1312" t="s">
        <v>1066</v>
      </c>
      <c r="E1312" t="s">
        <v>170</v>
      </c>
      <c r="F1312" t="s">
        <v>166</v>
      </c>
      <c r="G1312" t="s">
        <v>158</v>
      </c>
      <c r="H1312" t="s">
        <v>132</v>
      </c>
      <c r="I1312">
        <v>0</v>
      </c>
      <c r="P1312">
        <v>0.92455621301775104</v>
      </c>
      <c r="Q1312">
        <v>0</v>
      </c>
    </row>
    <row r="1313" spans="1:17">
      <c r="A1313" t="s">
        <v>122</v>
      </c>
      <c r="B1313">
        <v>2022</v>
      </c>
      <c r="C1313" t="s">
        <v>149</v>
      </c>
      <c r="D1313" t="s">
        <v>1066</v>
      </c>
      <c r="E1313" t="s">
        <v>170</v>
      </c>
      <c r="F1313" t="s">
        <v>166</v>
      </c>
      <c r="G1313" t="s">
        <v>158</v>
      </c>
      <c r="H1313" t="s">
        <v>135</v>
      </c>
      <c r="I1313">
        <v>0</v>
      </c>
      <c r="P1313">
        <v>0.92455621301775104</v>
      </c>
      <c r="Q1313">
        <v>0</v>
      </c>
    </row>
    <row r="1314" spans="1:17">
      <c r="A1314" t="s">
        <v>122</v>
      </c>
      <c r="B1314">
        <v>2022</v>
      </c>
      <c r="C1314" t="s">
        <v>149</v>
      </c>
      <c r="D1314" t="s">
        <v>1066</v>
      </c>
      <c r="E1314" t="s">
        <v>170</v>
      </c>
      <c r="F1314" t="s">
        <v>166</v>
      </c>
      <c r="G1314" t="s">
        <v>158</v>
      </c>
      <c r="H1314" t="s">
        <v>136</v>
      </c>
      <c r="I1314">
        <v>0</v>
      </c>
      <c r="P1314">
        <v>0.92455621301775104</v>
      </c>
      <c r="Q1314">
        <v>0</v>
      </c>
    </row>
    <row r="1315" spans="1:17">
      <c r="A1315" t="s">
        <v>122</v>
      </c>
      <c r="B1315">
        <v>2022</v>
      </c>
      <c r="C1315" t="s">
        <v>149</v>
      </c>
      <c r="D1315" t="s">
        <v>1066</v>
      </c>
      <c r="E1315" t="s">
        <v>170</v>
      </c>
      <c r="F1315" t="s">
        <v>160</v>
      </c>
      <c r="G1315" t="s">
        <v>158</v>
      </c>
      <c r="H1315" t="s">
        <v>132</v>
      </c>
      <c r="I1315">
        <v>0</v>
      </c>
      <c r="P1315">
        <v>0.92455621301775104</v>
      </c>
      <c r="Q1315">
        <v>0</v>
      </c>
    </row>
    <row r="1316" spans="1:17">
      <c r="A1316" t="s">
        <v>122</v>
      </c>
      <c r="B1316">
        <v>2022</v>
      </c>
      <c r="C1316" t="s">
        <v>149</v>
      </c>
      <c r="D1316" t="s">
        <v>1066</v>
      </c>
      <c r="E1316" t="s">
        <v>170</v>
      </c>
      <c r="F1316" t="s">
        <v>160</v>
      </c>
      <c r="G1316" t="s">
        <v>158</v>
      </c>
      <c r="H1316" t="s">
        <v>135</v>
      </c>
      <c r="I1316">
        <v>0</v>
      </c>
      <c r="P1316">
        <v>0.92455621301775104</v>
      </c>
      <c r="Q1316">
        <v>0</v>
      </c>
    </row>
    <row r="1317" spans="1:17">
      <c r="A1317" t="s">
        <v>122</v>
      </c>
      <c r="B1317">
        <v>2022</v>
      </c>
      <c r="C1317" t="s">
        <v>149</v>
      </c>
      <c r="D1317" t="s">
        <v>1066</v>
      </c>
      <c r="E1317" t="s">
        <v>170</v>
      </c>
      <c r="F1317" t="s">
        <v>160</v>
      </c>
      <c r="G1317" t="s">
        <v>158</v>
      </c>
      <c r="H1317" t="s">
        <v>136</v>
      </c>
      <c r="I1317">
        <v>0</v>
      </c>
      <c r="P1317">
        <v>0.92455621301775104</v>
      </c>
      <c r="Q1317">
        <v>0</v>
      </c>
    </row>
    <row r="1318" spans="1:17">
      <c r="A1318" t="s">
        <v>122</v>
      </c>
      <c r="B1318">
        <v>2022</v>
      </c>
      <c r="C1318" t="s">
        <v>150</v>
      </c>
      <c r="D1318" t="s">
        <v>1066</v>
      </c>
      <c r="E1318" t="s">
        <v>170</v>
      </c>
      <c r="F1318" t="s">
        <v>164</v>
      </c>
      <c r="G1318" t="s">
        <v>158</v>
      </c>
      <c r="H1318" t="s">
        <v>132</v>
      </c>
      <c r="I1318">
        <v>0</v>
      </c>
      <c r="P1318">
        <v>0.92455621301775104</v>
      </c>
      <c r="Q1318">
        <v>0</v>
      </c>
    </row>
    <row r="1319" spans="1:17">
      <c r="A1319" t="s">
        <v>122</v>
      </c>
      <c r="B1319">
        <v>2022</v>
      </c>
      <c r="C1319" t="s">
        <v>150</v>
      </c>
      <c r="D1319" t="s">
        <v>1066</v>
      </c>
      <c r="E1319" t="s">
        <v>170</v>
      </c>
      <c r="F1319" t="s">
        <v>164</v>
      </c>
      <c r="G1319" t="s">
        <v>158</v>
      </c>
      <c r="H1319" t="s">
        <v>135</v>
      </c>
      <c r="I1319">
        <v>0</v>
      </c>
      <c r="P1319">
        <v>0.92455621301775104</v>
      </c>
      <c r="Q1319">
        <v>0</v>
      </c>
    </row>
    <row r="1320" spans="1:17">
      <c r="A1320" t="s">
        <v>122</v>
      </c>
      <c r="B1320">
        <v>2022</v>
      </c>
      <c r="C1320" t="s">
        <v>150</v>
      </c>
      <c r="D1320" t="s">
        <v>1066</v>
      </c>
      <c r="E1320" t="s">
        <v>170</v>
      </c>
      <c r="F1320" t="s">
        <v>164</v>
      </c>
      <c r="G1320" t="s">
        <v>158</v>
      </c>
      <c r="H1320" t="s">
        <v>136</v>
      </c>
      <c r="I1320">
        <v>0</v>
      </c>
      <c r="P1320">
        <v>0.92455621301775104</v>
      </c>
      <c r="Q1320">
        <v>0</v>
      </c>
    </row>
    <row r="1321" spans="1:17">
      <c r="A1321" t="s">
        <v>122</v>
      </c>
      <c r="B1321">
        <v>2022</v>
      </c>
      <c r="C1321" t="s">
        <v>150</v>
      </c>
      <c r="D1321" t="s">
        <v>1066</v>
      </c>
      <c r="E1321" t="s">
        <v>170</v>
      </c>
      <c r="F1321" t="s">
        <v>159</v>
      </c>
      <c r="G1321" t="s">
        <v>158</v>
      </c>
      <c r="H1321" t="s">
        <v>132</v>
      </c>
      <c r="I1321">
        <v>0</v>
      </c>
      <c r="P1321">
        <v>0.92455621301775104</v>
      </c>
      <c r="Q1321">
        <v>0</v>
      </c>
    </row>
    <row r="1322" spans="1:17">
      <c r="A1322" t="s">
        <v>122</v>
      </c>
      <c r="B1322">
        <v>2022</v>
      </c>
      <c r="C1322" t="s">
        <v>150</v>
      </c>
      <c r="D1322" t="s">
        <v>1066</v>
      </c>
      <c r="E1322" t="s">
        <v>170</v>
      </c>
      <c r="F1322" t="s">
        <v>159</v>
      </c>
      <c r="G1322" t="s">
        <v>158</v>
      </c>
      <c r="H1322" t="s">
        <v>135</v>
      </c>
      <c r="I1322">
        <v>0</v>
      </c>
      <c r="P1322">
        <v>0.92455621301775104</v>
      </c>
      <c r="Q1322">
        <v>0</v>
      </c>
    </row>
    <row r="1323" spans="1:17">
      <c r="A1323" t="s">
        <v>122</v>
      </c>
      <c r="B1323">
        <v>2022</v>
      </c>
      <c r="C1323" t="s">
        <v>150</v>
      </c>
      <c r="D1323" t="s">
        <v>1066</v>
      </c>
      <c r="E1323" t="s">
        <v>170</v>
      </c>
      <c r="F1323" t="s">
        <v>159</v>
      </c>
      <c r="G1323" t="s">
        <v>158</v>
      </c>
      <c r="H1323" t="s">
        <v>136</v>
      </c>
      <c r="I1323">
        <v>0</v>
      </c>
      <c r="P1323">
        <v>0.92455621301775104</v>
      </c>
      <c r="Q1323">
        <v>0</v>
      </c>
    </row>
    <row r="1324" spans="1:17">
      <c r="A1324" t="s">
        <v>122</v>
      </c>
      <c r="B1324">
        <v>2022</v>
      </c>
      <c r="C1324" t="s">
        <v>150</v>
      </c>
      <c r="D1324" t="s">
        <v>1066</v>
      </c>
      <c r="E1324" t="s">
        <v>170</v>
      </c>
      <c r="F1324" t="s">
        <v>126</v>
      </c>
      <c r="G1324" t="s">
        <v>158</v>
      </c>
      <c r="H1324" t="s">
        <v>132</v>
      </c>
      <c r="I1324">
        <v>0</v>
      </c>
      <c r="P1324">
        <v>0.92455621301775104</v>
      </c>
      <c r="Q1324">
        <v>0</v>
      </c>
    </row>
    <row r="1325" spans="1:17">
      <c r="A1325" t="s">
        <v>122</v>
      </c>
      <c r="B1325">
        <v>2022</v>
      </c>
      <c r="C1325" t="s">
        <v>150</v>
      </c>
      <c r="D1325" t="s">
        <v>1066</v>
      </c>
      <c r="E1325" t="s">
        <v>170</v>
      </c>
      <c r="F1325" t="s">
        <v>126</v>
      </c>
      <c r="G1325" t="s">
        <v>158</v>
      </c>
      <c r="H1325" t="s">
        <v>135</v>
      </c>
      <c r="I1325">
        <v>0</v>
      </c>
      <c r="P1325">
        <v>0.92455621301775104</v>
      </c>
      <c r="Q1325">
        <v>0</v>
      </c>
    </row>
    <row r="1326" spans="1:17">
      <c r="A1326" t="s">
        <v>122</v>
      </c>
      <c r="B1326">
        <v>2022</v>
      </c>
      <c r="C1326" t="s">
        <v>150</v>
      </c>
      <c r="D1326" t="s">
        <v>1066</v>
      </c>
      <c r="E1326" t="s">
        <v>170</v>
      </c>
      <c r="F1326" t="s">
        <v>126</v>
      </c>
      <c r="G1326" t="s">
        <v>158</v>
      </c>
      <c r="H1326" t="s">
        <v>136</v>
      </c>
      <c r="I1326">
        <v>0</v>
      </c>
      <c r="P1326">
        <v>0.92455621301775104</v>
      </c>
      <c r="Q1326">
        <v>0</v>
      </c>
    </row>
    <row r="1327" spans="1:17">
      <c r="A1327" t="s">
        <v>122</v>
      </c>
      <c r="B1327">
        <v>2022</v>
      </c>
      <c r="C1327" t="s">
        <v>150</v>
      </c>
      <c r="D1327" t="s">
        <v>1066</v>
      </c>
      <c r="E1327" t="s">
        <v>170</v>
      </c>
      <c r="F1327" t="s">
        <v>165</v>
      </c>
      <c r="G1327" t="s">
        <v>158</v>
      </c>
      <c r="H1327" t="s">
        <v>132</v>
      </c>
      <c r="I1327">
        <v>0</v>
      </c>
      <c r="P1327">
        <v>0.92455621301775104</v>
      </c>
      <c r="Q1327">
        <v>0</v>
      </c>
    </row>
    <row r="1328" spans="1:17">
      <c r="A1328" t="s">
        <v>122</v>
      </c>
      <c r="B1328">
        <v>2022</v>
      </c>
      <c r="C1328" t="s">
        <v>150</v>
      </c>
      <c r="D1328" t="s">
        <v>1066</v>
      </c>
      <c r="E1328" t="s">
        <v>170</v>
      </c>
      <c r="F1328" t="s">
        <v>165</v>
      </c>
      <c r="G1328" t="s">
        <v>158</v>
      </c>
      <c r="H1328" t="s">
        <v>135</v>
      </c>
      <c r="I1328">
        <v>0</v>
      </c>
      <c r="P1328">
        <v>0.92455621301775104</v>
      </c>
      <c r="Q1328">
        <v>0</v>
      </c>
    </row>
    <row r="1329" spans="1:17">
      <c r="A1329" t="s">
        <v>122</v>
      </c>
      <c r="B1329">
        <v>2022</v>
      </c>
      <c r="C1329" t="s">
        <v>150</v>
      </c>
      <c r="D1329" t="s">
        <v>1066</v>
      </c>
      <c r="E1329" t="s">
        <v>170</v>
      </c>
      <c r="F1329" t="s">
        <v>165</v>
      </c>
      <c r="G1329" t="s">
        <v>158</v>
      </c>
      <c r="H1329" t="s">
        <v>136</v>
      </c>
      <c r="I1329">
        <v>0</v>
      </c>
      <c r="P1329">
        <v>0.92455621301775104</v>
      </c>
      <c r="Q1329">
        <v>0</v>
      </c>
    </row>
    <row r="1330" spans="1:17">
      <c r="A1330" t="s">
        <v>122</v>
      </c>
      <c r="B1330">
        <v>2022</v>
      </c>
      <c r="C1330" t="s">
        <v>150</v>
      </c>
      <c r="D1330" t="s">
        <v>1066</v>
      </c>
      <c r="E1330" t="s">
        <v>170</v>
      </c>
      <c r="F1330" t="s">
        <v>166</v>
      </c>
      <c r="G1330" t="s">
        <v>158</v>
      </c>
      <c r="H1330" t="s">
        <v>132</v>
      </c>
      <c r="I1330">
        <v>0</v>
      </c>
      <c r="P1330">
        <v>0.92455621301775104</v>
      </c>
      <c r="Q1330">
        <v>0</v>
      </c>
    </row>
    <row r="1331" spans="1:17">
      <c r="A1331" t="s">
        <v>122</v>
      </c>
      <c r="B1331">
        <v>2022</v>
      </c>
      <c r="C1331" t="s">
        <v>150</v>
      </c>
      <c r="D1331" t="s">
        <v>1066</v>
      </c>
      <c r="E1331" t="s">
        <v>170</v>
      </c>
      <c r="F1331" t="s">
        <v>166</v>
      </c>
      <c r="G1331" t="s">
        <v>158</v>
      </c>
      <c r="H1331" t="s">
        <v>135</v>
      </c>
      <c r="I1331">
        <v>0</v>
      </c>
      <c r="P1331">
        <v>0.92455621301775104</v>
      </c>
      <c r="Q1331">
        <v>0</v>
      </c>
    </row>
    <row r="1332" spans="1:17">
      <c r="A1332" t="s">
        <v>122</v>
      </c>
      <c r="B1332">
        <v>2022</v>
      </c>
      <c r="C1332" t="s">
        <v>150</v>
      </c>
      <c r="D1332" t="s">
        <v>1066</v>
      </c>
      <c r="E1332" t="s">
        <v>170</v>
      </c>
      <c r="F1332" t="s">
        <v>166</v>
      </c>
      <c r="G1332" t="s">
        <v>158</v>
      </c>
      <c r="H1332" t="s">
        <v>136</v>
      </c>
      <c r="I1332">
        <v>0</v>
      </c>
      <c r="P1332">
        <v>0.92455621301775104</v>
      </c>
      <c r="Q1332">
        <v>0</v>
      </c>
    </row>
    <row r="1333" spans="1:17">
      <c r="A1333" t="s">
        <v>122</v>
      </c>
      <c r="B1333">
        <v>2022</v>
      </c>
      <c r="C1333" t="s">
        <v>150</v>
      </c>
      <c r="D1333" t="s">
        <v>1066</v>
      </c>
      <c r="E1333" t="s">
        <v>170</v>
      </c>
      <c r="F1333" t="s">
        <v>160</v>
      </c>
      <c r="G1333" t="s">
        <v>158</v>
      </c>
      <c r="H1333" t="s">
        <v>132</v>
      </c>
      <c r="I1333">
        <v>0</v>
      </c>
      <c r="P1333">
        <v>0.92455621301775104</v>
      </c>
      <c r="Q1333">
        <v>0</v>
      </c>
    </row>
    <row r="1334" spans="1:17">
      <c r="A1334" t="s">
        <v>122</v>
      </c>
      <c r="B1334">
        <v>2022</v>
      </c>
      <c r="C1334" t="s">
        <v>150</v>
      </c>
      <c r="D1334" t="s">
        <v>1066</v>
      </c>
      <c r="E1334" t="s">
        <v>170</v>
      </c>
      <c r="F1334" t="s">
        <v>160</v>
      </c>
      <c r="G1334" t="s">
        <v>158</v>
      </c>
      <c r="H1334" t="s">
        <v>135</v>
      </c>
      <c r="I1334">
        <v>0</v>
      </c>
      <c r="P1334">
        <v>0.92455621301775104</v>
      </c>
      <c r="Q1334">
        <v>0</v>
      </c>
    </row>
    <row r="1335" spans="1:17">
      <c r="A1335" t="s">
        <v>122</v>
      </c>
      <c r="B1335">
        <v>2022</v>
      </c>
      <c r="C1335" t="s">
        <v>150</v>
      </c>
      <c r="D1335" t="s">
        <v>1066</v>
      </c>
      <c r="E1335" t="s">
        <v>170</v>
      </c>
      <c r="F1335" t="s">
        <v>160</v>
      </c>
      <c r="G1335" t="s">
        <v>158</v>
      </c>
      <c r="H1335" t="s">
        <v>136</v>
      </c>
      <c r="I1335">
        <v>0</v>
      </c>
      <c r="P1335">
        <v>0.92455621301775104</v>
      </c>
      <c r="Q1335">
        <v>0</v>
      </c>
    </row>
    <row r="1336" spans="1:17">
      <c r="A1336" t="s">
        <v>122</v>
      </c>
      <c r="B1336">
        <v>2022</v>
      </c>
      <c r="C1336" t="s">
        <v>151</v>
      </c>
      <c r="D1336" t="s">
        <v>1066</v>
      </c>
      <c r="E1336" t="s">
        <v>170</v>
      </c>
      <c r="F1336" t="s">
        <v>164</v>
      </c>
      <c r="G1336" t="s">
        <v>158</v>
      </c>
      <c r="H1336" t="s">
        <v>132</v>
      </c>
      <c r="I1336">
        <v>0</v>
      </c>
      <c r="P1336">
        <v>0.92455621301775104</v>
      </c>
      <c r="Q1336">
        <v>0</v>
      </c>
    </row>
    <row r="1337" spans="1:17">
      <c r="A1337" t="s">
        <v>122</v>
      </c>
      <c r="B1337">
        <v>2022</v>
      </c>
      <c r="C1337" t="s">
        <v>151</v>
      </c>
      <c r="D1337" t="s">
        <v>1066</v>
      </c>
      <c r="E1337" t="s">
        <v>170</v>
      </c>
      <c r="F1337" t="s">
        <v>164</v>
      </c>
      <c r="G1337" t="s">
        <v>158</v>
      </c>
      <c r="H1337" t="s">
        <v>135</v>
      </c>
      <c r="I1337">
        <v>0</v>
      </c>
      <c r="P1337">
        <v>0.92455621301775104</v>
      </c>
      <c r="Q1337">
        <v>0</v>
      </c>
    </row>
    <row r="1338" spans="1:17">
      <c r="A1338" t="s">
        <v>122</v>
      </c>
      <c r="B1338">
        <v>2022</v>
      </c>
      <c r="C1338" t="s">
        <v>151</v>
      </c>
      <c r="D1338" t="s">
        <v>1066</v>
      </c>
      <c r="E1338" t="s">
        <v>170</v>
      </c>
      <c r="F1338" t="s">
        <v>164</v>
      </c>
      <c r="G1338" t="s">
        <v>158</v>
      </c>
      <c r="H1338" t="s">
        <v>136</v>
      </c>
      <c r="I1338">
        <v>0</v>
      </c>
      <c r="P1338">
        <v>0.92455621301775104</v>
      </c>
      <c r="Q1338">
        <v>0</v>
      </c>
    </row>
    <row r="1339" spans="1:17">
      <c r="A1339" t="s">
        <v>122</v>
      </c>
      <c r="B1339">
        <v>2022</v>
      </c>
      <c r="C1339" t="s">
        <v>151</v>
      </c>
      <c r="D1339" t="s">
        <v>1066</v>
      </c>
      <c r="E1339" t="s">
        <v>170</v>
      </c>
      <c r="F1339" t="s">
        <v>159</v>
      </c>
      <c r="G1339" t="s">
        <v>158</v>
      </c>
      <c r="H1339" t="s">
        <v>132</v>
      </c>
      <c r="I1339">
        <v>0</v>
      </c>
      <c r="P1339">
        <v>0.92455621301775104</v>
      </c>
      <c r="Q1339">
        <v>0</v>
      </c>
    </row>
    <row r="1340" spans="1:17">
      <c r="A1340" t="s">
        <v>122</v>
      </c>
      <c r="B1340">
        <v>2022</v>
      </c>
      <c r="C1340" t="s">
        <v>151</v>
      </c>
      <c r="D1340" t="s">
        <v>1066</v>
      </c>
      <c r="E1340" t="s">
        <v>170</v>
      </c>
      <c r="F1340" t="s">
        <v>159</v>
      </c>
      <c r="G1340" t="s">
        <v>158</v>
      </c>
      <c r="H1340" t="s">
        <v>135</v>
      </c>
      <c r="I1340">
        <v>0</v>
      </c>
      <c r="P1340">
        <v>0.92455621301775104</v>
      </c>
      <c r="Q1340">
        <v>0</v>
      </c>
    </row>
    <row r="1341" spans="1:17">
      <c r="A1341" t="s">
        <v>122</v>
      </c>
      <c r="B1341">
        <v>2022</v>
      </c>
      <c r="C1341" t="s">
        <v>151</v>
      </c>
      <c r="D1341" t="s">
        <v>1066</v>
      </c>
      <c r="E1341" t="s">
        <v>170</v>
      </c>
      <c r="F1341" t="s">
        <v>159</v>
      </c>
      <c r="G1341" t="s">
        <v>158</v>
      </c>
      <c r="H1341" t="s">
        <v>136</v>
      </c>
      <c r="I1341">
        <v>0</v>
      </c>
      <c r="P1341">
        <v>0.92455621301775104</v>
      </c>
      <c r="Q1341">
        <v>0</v>
      </c>
    </row>
    <row r="1342" spans="1:17">
      <c r="A1342" t="s">
        <v>122</v>
      </c>
      <c r="B1342">
        <v>2022</v>
      </c>
      <c r="C1342" t="s">
        <v>151</v>
      </c>
      <c r="D1342" t="s">
        <v>1066</v>
      </c>
      <c r="E1342" t="s">
        <v>170</v>
      </c>
      <c r="F1342" t="s">
        <v>126</v>
      </c>
      <c r="G1342" t="s">
        <v>158</v>
      </c>
      <c r="H1342" t="s">
        <v>132</v>
      </c>
      <c r="I1342">
        <v>0</v>
      </c>
      <c r="P1342">
        <v>0.92455621301775104</v>
      </c>
      <c r="Q1342">
        <v>0</v>
      </c>
    </row>
    <row r="1343" spans="1:17">
      <c r="A1343" t="s">
        <v>122</v>
      </c>
      <c r="B1343">
        <v>2022</v>
      </c>
      <c r="C1343" t="s">
        <v>151</v>
      </c>
      <c r="D1343" t="s">
        <v>1066</v>
      </c>
      <c r="E1343" t="s">
        <v>170</v>
      </c>
      <c r="F1343" t="s">
        <v>126</v>
      </c>
      <c r="G1343" t="s">
        <v>158</v>
      </c>
      <c r="H1343" t="s">
        <v>135</v>
      </c>
      <c r="I1343">
        <v>0</v>
      </c>
      <c r="P1343">
        <v>0.92455621301775104</v>
      </c>
      <c r="Q1343">
        <v>0</v>
      </c>
    </row>
    <row r="1344" spans="1:17">
      <c r="A1344" t="s">
        <v>122</v>
      </c>
      <c r="B1344">
        <v>2022</v>
      </c>
      <c r="C1344" t="s">
        <v>151</v>
      </c>
      <c r="D1344" t="s">
        <v>1066</v>
      </c>
      <c r="E1344" t="s">
        <v>170</v>
      </c>
      <c r="F1344" t="s">
        <v>126</v>
      </c>
      <c r="G1344" t="s">
        <v>158</v>
      </c>
      <c r="H1344" t="s">
        <v>136</v>
      </c>
      <c r="I1344">
        <v>0</v>
      </c>
      <c r="P1344">
        <v>0.92455621301775104</v>
      </c>
      <c r="Q1344">
        <v>0</v>
      </c>
    </row>
    <row r="1345" spans="1:17">
      <c r="A1345" t="s">
        <v>122</v>
      </c>
      <c r="B1345">
        <v>2022</v>
      </c>
      <c r="C1345" t="s">
        <v>151</v>
      </c>
      <c r="D1345" t="s">
        <v>1066</v>
      </c>
      <c r="E1345" t="s">
        <v>170</v>
      </c>
      <c r="F1345" t="s">
        <v>165</v>
      </c>
      <c r="G1345" t="s">
        <v>158</v>
      </c>
      <c r="H1345" t="s">
        <v>132</v>
      </c>
      <c r="I1345">
        <v>0</v>
      </c>
      <c r="P1345">
        <v>0.92455621301775104</v>
      </c>
      <c r="Q1345">
        <v>0</v>
      </c>
    </row>
    <row r="1346" spans="1:17">
      <c r="A1346" t="s">
        <v>122</v>
      </c>
      <c r="B1346">
        <v>2022</v>
      </c>
      <c r="C1346" t="s">
        <v>151</v>
      </c>
      <c r="D1346" t="s">
        <v>1066</v>
      </c>
      <c r="E1346" t="s">
        <v>170</v>
      </c>
      <c r="F1346" t="s">
        <v>165</v>
      </c>
      <c r="G1346" t="s">
        <v>158</v>
      </c>
      <c r="H1346" t="s">
        <v>135</v>
      </c>
      <c r="I1346">
        <v>0</v>
      </c>
      <c r="P1346">
        <v>0.92455621301775104</v>
      </c>
      <c r="Q1346">
        <v>0</v>
      </c>
    </row>
    <row r="1347" spans="1:17">
      <c r="A1347" t="s">
        <v>122</v>
      </c>
      <c r="B1347">
        <v>2022</v>
      </c>
      <c r="C1347" t="s">
        <v>151</v>
      </c>
      <c r="D1347" t="s">
        <v>1066</v>
      </c>
      <c r="E1347" t="s">
        <v>170</v>
      </c>
      <c r="F1347" t="s">
        <v>165</v>
      </c>
      <c r="G1347" t="s">
        <v>158</v>
      </c>
      <c r="H1347" t="s">
        <v>136</v>
      </c>
      <c r="I1347">
        <v>0</v>
      </c>
      <c r="P1347">
        <v>0.92455621301775104</v>
      </c>
      <c r="Q1347">
        <v>0</v>
      </c>
    </row>
    <row r="1348" spans="1:17">
      <c r="A1348" t="s">
        <v>122</v>
      </c>
      <c r="B1348">
        <v>2022</v>
      </c>
      <c r="C1348" t="s">
        <v>151</v>
      </c>
      <c r="D1348" t="s">
        <v>1066</v>
      </c>
      <c r="E1348" t="s">
        <v>170</v>
      </c>
      <c r="F1348" t="s">
        <v>166</v>
      </c>
      <c r="G1348" t="s">
        <v>158</v>
      </c>
      <c r="H1348" t="s">
        <v>132</v>
      </c>
      <c r="I1348">
        <v>0</v>
      </c>
      <c r="P1348">
        <v>0.92455621301775104</v>
      </c>
      <c r="Q1348">
        <v>0</v>
      </c>
    </row>
    <row r="1349" spans="1:17">
      <c r="A1349" t="s">
        <v>122</v>
      </c>
      <c r="B1349">
        <v>2022</v>
      </c>
      <c r="C1349" t="s">
        <v>151</v>
      </c>
      <c r="D1349" t="s">
        <v>1066</v>
      </c>
      <c r="E1349" t="s">
        <v>170</v>
      </c>
      <c r="F1349" t="s">
        <v>166</v>
      </c>
      <c r="G1349" t="s">
        <v>158</v>
      </c>
      <c r="H1349" t="s">
        <v>135</v>
      </c>
      <c r="I1349">
        <v>0</v>
      </c>
      <c r="P1349">
        <v>0.92455621301775104</v>
      </c>
      <c r="Q1349">
        <v>0</v>
      </c>
    </row>
    <row r="1350" spans="1:17">
      <c r="A1350" t="s">
        <v>122</v>
      </c>
      <c r="B1350">
        <v>2022</v>
      </c>
      <c r="C1350" t="s">
        <v>151</v>
      </c>
      <c r="D1350" t="s">
        <v>1066</v>
      </c>
      <c r="E1350" t="s">
        <v>170</v>
      </c>
      <c r="F1350" t="s">
        <v>166</v>
      </c>
      <c r="G1350" t="s">
        <v>158</v>
      </c>
      <c r="H1350" t="s">
        <v>136</v>
      </c>
      <c r="I1350">
        <v>0</v>
      </c>
      <c r="P1350">
        <v>0.92455621301775104</v>
      </c>
      <c r="Q1350">
        <v>0</v>
      </c>
    </row>
    <row r="1351" spans="1:17">
      <c r="A1351" t="s">
        <v>122</v>
      </c>
      <c r="B1351">
        <v>2022</v>
      </c>
      <c r="C1351" t="s">
        <v>151</v>
      </c>
      <c r="D1351" t="s">
        <v>1066</v>
      </c>
      <c r="E1351" t="s">
        <v>170</v>
      </c>
      <c r="F1351" t="s">
        <v>160</v>
      </c>
      <c r="G1351" t="s">
        <v>158</v>
      </c>
      <c r="H1351" t="s">
        <v>132</v>
      </c>
      <c r="I1351">
        <v>0</v>
      </c>
      <c r="P1351">
        <v>0.92455621301775104</v>
      </c>
      <c r="Q1351">
        <v>0</v>
      </c>
    </row>
    <row r="1352" spans="1:17">
      <c r="A1352" t="s">
        <v>122</v>
      </c>
      <c r="B1352">
        <v>2022</v>
      </c>
      <c r="C1352" t="s">
        <v>151</v>
      </c>
      <c r="D1352" t="s">
        <v>1066</v>
      </c>
      <c r="E1352" t="s">
        <v>170</v>
      </c>
      <c r="F1352" t="s">
        <v>160</v>
      </c>
      <c r="G1352" t="s">
        <v>158</v>
      </c>
      <c r="H1352" t="s">
        <v>135</v>
      </c>
      <c r="I1352">
        <v>0</v>
      </c>
      <c r="P1352">
        <v>0.92455621301775104</v>
      </c>
      <c r="Q1352">
        <v>0</v>
      </c>
    </row>
    <row r="1353" spans="1:17">
      <c r="A1353" t="s">
        <v>122</v>
      </c>
      <c r="B1353">
        <v>2022</v>
      </c>
      <c r="C1353" t="s">
        <v>151</v>
      </c>
      <c r="D1353" t="s">
        <v>1066</v>
      </c>
      <c r="E1353" t="s">
        <v>170</v>
      </c>
      <c r="F1353" t="s">
        <v>160</v>
      </c>
      <c r="G1353" t="s">
        <v>158</v>
      </c>
      <c r="H1353" t="s">
        <v>136</v>
      </c>
      <c r="I1353">
        <v>0</v>
      </c>
      <c r="P1353">
        <v>0.92455621301775104</v>
      </c>
      <c r="Q1353">
        <v>0</v>
      </c>
    </row>
    <row r="1354" spans="1:17">
      <c r="A1354" t="s">
        <v>122</v>
      </c>
      <c r="B1354">
        <v>2022</v>
      </c>
      <c r="C1354" t="s">
        <v>152</v>
      </c>
      <c r="D1354" t="s">
        <v>1066</v>
      </c>
      <c r="E1354" t="s">
        <v>170</v>
      </c>
      <c r="F1354" t="s">
        <v>164</v>
      </c>
      <c r="G1354" t="s">
        <v>158</v>
      </c>
      <c r="H1354" t="s">
        <v>132</v>
      </c>
      <c r="I1354">
        <v>0</v>
      </c>
      <c r="P1354">
        <v>0.92455621301775104</v>
      </c>
      <c r="Q1354">
        <v>0</v>
      </c>
    </row>
    <row r="1355" spans="1:17">
      <c r="A1355" t="s">
        <v>122</v>
      </c>
      <c r="B1355">
        <v>2022</v>
      </c>
      <c r="C1355" t="s">
        <v>152</v>
      </c>
      <c r="D1355" t="s">
        <v>1066</v>
      </c>
      <c r="E1355" t="s">
        <v>170</v>
      </c>
      <c r="F1355" t="s">
        <v>164</v>
      </c>
      <c r="G1355" t="s">
        <v>158</v>
      </c>
      <c r="H1355" t="s">
        <v>135</v>
      </c>
      <c r="I1355">
        <v>0</v>
      </c>
      <c r="P1355">
        <v>0.92455621301775104</v>
      </c>
      <c r="Q1355">
        <v>0</v>
      </c>
    </row>
    <row r="1356" spans="1:17">
      <c r="A1356" t="s">
        <v>122</v>
      </c>
      <c r="B1356">
        <v>2022</v>
      </c>
      <c r="C1356" t="s">
        <v>152</v>
      </c>
      <c r="D1356" t="s">
        <v>1066</v>
      </c>
      <c r="E1356" t="s">
        <v>170</v>
      </c>
      <c r="F1356" t="s">
        <v>164</v>
      </c>
      <c r="G1356" t="s">
        <v>158</v>
      </c>
      <c r="H1356" t="s">
        <v>136</v>
      </c>
      <c r="I1356">
        <v>0</v>
      </c>
      <c r="P1356">
        <v>0.92455621301775104</v>
      </c>
      <c r="Q1356">
        <v>0</v>
      </c>
    </row>
    <row r="1357" spans="1:17">
      <c r="A1357" t="s">
        <v>122</v>
      </c>
      <c r="B1357">
        <v>2022</v>
      </c>
      <c r="C1357" t="s">
        <v>152</v>
      </c>
      <c r="D1357" t="s">
        <v>1066</v>
      </c>
      <c r="E1357" t="s">
        <v>170</v>
      </c>
      <c r="F1357" t="s">
        <v>159</v>
      </c>
      <c r="G1357" t="s">
        <v>158</v>
      </c>
      <c r="H1357" t="s">
        <v>132</v>
      </c>
      <c r="I1357">
        <v>0</v>
      </c>
      <c r="P1357">
        <v>0.92455621301775104</v>
      </c>
      <c r="Q1357">
        <v>0</v>
      </c>
    </row>
    <row r="1358" spans="1:17">
      <c r="A1358" t="s">
        <v>122</v>
      </c>
      <c r="B1358">
        <v>2022</v>
      </c>
      <c r="C1358" t="s">
        <v>152</v>
      </c>
      <c r="D1358" t="s">
        <v>1066</v>
      </c>
      <c r="E1358" t="s">
        <v>170</v>
      </c>
      <c r="F1358" t="s">
        <v>159</v>
      </c>
      <c r="G1358" t="s">
        <v>158</v>
      </c>
      <c r="H1358" t="s">
        <v>135</v>
      </c>
      <c r="I1358">
        <v>0</v>
      </c>
      <c r="P1358">
        <v>0.92455621301775104</v>
      </c>
      <c r="Q1358">
        <v>0</v>
      </c>
    </row>
    <row r="1359" spans="1:17">
      <c r="A1359" t="s">
        <v>122</v>
      </c>
      <c r="B1359">
        <v>2022</v>
      </c>
      <c r="C1359" t="s">
        <v>152</v>
      </c>
      <c r="D1359" t="s">
        <v>1066</v>
      </c>
      <c r="E1359" t="s">
        <v>170</v>
      </c>
      <c r="F1359" t="s">
        <v>159</v>
      </c>
      <c r="G1359" t="s">
        <v>158</v>
      </c>
      <c r="H1359" t="s">
        <v>136</v>
      </c>
      <c r="I1359">
        <v>0</v>
      </c>
      <c r="P1359">
        <v>0.92455621301775104</v>
      </c>
      <c r="Q1359">
        <v>0</v>
      </c>
    </row>
    <row r="1360" spans="1:17">
      <c r="A1360" t="s">
        <v>122</v>
      </c>
      <c r="B1360">
        <v>2022</v>
      </c>
      <c r="C1360" t="s">
        <v>152</v>
      </c>
      <c r="D1360" t="s">
        <v>1066</v>
      </c>
      <c r="E1360" t="s">
        <v>170</v>
      </c>
      <c r="F1360" t="s">
        <v>126</v>
      </c>
      <c r="G1360" t="s">
        <v>158</v>
      </c>
      <c r="H1360" t="s">
        <v>132</v>
      </c>
      <c r="I1360">
        <v>0</v>
      </c>
      <c r="P1360">
        <v>0.92455621301775104</v>
      </c>
      <c r="Q1360">
        <v>0</v>
      </c>
    </row>
    <row r="1361" spans="1:17">
      <c r="A1361" t="s">
        <v>122</v>
      </c>
      <c r="B1361">
        <v>2022</v>
      </c>
      <c r="C1361" t="s">
        <v>152</v>
      </c>
      <c r="D1361" t="s">
        <v>1066</v>
      </c>
      <c r="E1361" t="s">
        <v>170</v>
      </c>
      <c r="F1361" t="s">
        <v>126</v>
      </c>
      <c r="G1361" t="s">
        <v>158</v>
      </c>
      <c r="H1361" t="s">
        <v>135</v>
      </c>
      <c r="I1361">
        <v>0</v>
      </c>
      <c r="P1361">
        <v>0.92455621301775104</v>
      </c>
      <c r="Q1361">
        <v>0</v>
      </c>
    </row>
    <row r="1362" spans="1:17">
      <c r="A1362" t="s">
        <v>122</v>
      </c>
      <c r="B1362">
        <v>2022</v>
      </c>
      <c r="C1362" t="s">
        <v>152</v>
      </c>
      <c r="D1362" t="s">
        <v>1066</v>
      </c>
      <c r="E1362" t="s">
        <v>170</v>
      </c>
      <c r="F1362" t="s">
        <v>126</v>
      </c>
      <c r="G1362" t="s">
        <v>158</v>
      </c>
      <c r="H1362" t="s">
        <v>136</v>
      </c>
      <c r="I1362">
        <v>0</v>
      </c>
      <c r="P1362">
        <v>0.92455621301775104</v>
      </c>
      <c r="Q1362">
        <v>0</v>
      </c>
    </row>
    <row r="1363" spans="1:17">
      <c r="A1363" t="s">
        <v>122</v>
      </c>
      <c r="B1363">
        <v>2022</v>
      </c>
      <c r="C1363" t="s">
        <v>152</v>
      </c>
      <c r="D1363" t="s">
        <v>1066</v>
      </c>
      <c r="E1363" t="s">
        <v>170</v>
      </c>
      <c r="F1363" t="s">
        <v>165</v>
      </c>
      <c r="G1363" t="s">
        <v>158</v>
      </c>
      <c r="H1363" t="s">
        <v>132</v>
      </c>
      <c r="I1363">
        <v>0</v>
      </c>
      <c r="P1363">
        <v>0.92455621301775104</v>
      </c>
      <c r="Q1363">
        <v>0</v>
      </c>
    </row>
    <row r="1364" spans="1:17">
      <c r="A1364" t="s">
        <v>122</v>
      </c>
      <c r="B1364">
        <v>2022</v>
      </c>
      <c r="C1364" t="s">
        <v>152</v>
      </c>
      <c r="D1364" t="s">
        <v>1066</v>
      </c>
      <c r="E1364" t="s">
        <v>170</v>
      </c>
      <c r="F1364" t="s">
        <v>165</v>
      </c>
      <c r="G1364" t="s">
        <v>158</v>
      </c>
      <c r="H1364" t="s">
        <v>135</v>
      </c>
      <c r="I1364">
        <v>0</v>
      </c>
      <c r="P1364">
        <v>0.92455621301775104</v>
      </c>
      <c r="Q1364">
        <v>0</v>
      </c>
    </row>
    <row r="1365" spans="1:17">
      <c r="A1365" t="s">
        <v>122</v>
      </c>
      <c r="B1365">
        <v>2022</v>
      </c>
      <c r="C1365" t="s">
        <v>152</v>
      </c>
      <c r="D1365" t="s">
        <v>1066</v>
      </c>
      <c r="E1365" t="s">
        <v>170</v>
      </c>
      <c r="F1365" t="s">
        <v>165</v>
      </c>
      <c r="G1365" t="s">
        <v>158</v>
      </c>
      <c r="H1365" t="s">
        <v>136</v>
      </c>
      <c r="I1365">
        <v>0</v>
      </c>
      <c r="P1365">
        <v>0.92455621301775104</v>
      </c>
      <c r="Q1365">
        <v>0</v>
      </c>
    </row>
    <row r="1366" spans="1:17">
      <c r="A1366" t="s">
        <v>122</v>
      </c>
      <c r="B1366">
        <v>2022</v>
      </c>
      <c r="C1366" t="s">
        <v>152</v>
      </c>
      <c r="D1366" t="s">
        <v>1066</v>
      </c>
      <c r="E1366" t="s">
        <v>170</v>
      </c>
      <c r="F1366" t="s">
        <v>166</v>
      </c>
      <c r="G1366" t="s">
        <v>158</v>
      </c>
      <c r="H1366" t="s">
        <v>132</v>
      </c>
      <c r="I1366">
        <v>0</v>
      </c>
      <c r="P1366">
        <v>0.92455621301775104</v>
      </c>
      <c r="Q1366">
        <v>0</v>
      </c>
    </row>
    <row r="1367" spans="1:17">
      <c r="A1367" t="s">
        <v>122</v>
      </c>
      <c r="B1367">
        <v>2022</v>
      </c>
      <c r="C1367" t="s">
        <v>152</v>
      </c>
      <c r="D1367" t="s">
        <v>1066</v>
      </c>
      <c r="E1367" t="s">
        <v>170</v>
      </c>
      <c r="F1367" t="s">
        <v>166</v>
      </c>
      <c r="G1367" t="s">
        <v>158</v>
      </c>
      <c r="H1367" t="s">
        <v>135</v>
      </c>
      <c r="I1367">
        <v>0</v>
      </c>
      <c r="P1367">
        <v>0.92455621301775104</v>
      </c>
      <c r="Q1367">
        <v>0</v>
      </c>
    </row>
    <row r="1368" spans="1:17">
      <c r="A1368" t="s">
        <v>122</v>
      </c>
      <c r="B1368">
        <v>2022</v>
      </c>
      <c r="C1368" t="s">
        <v>152</v>
      </c>
      <c r="D1368" t="s">
        <v>1066</v>
      </c>
      <c r="E1368" t="s">
        <v>170</v>
      </c>
      <c r="F1368" t="s">
        <v>166</v>
      </c>
      <c r="G1368" t="s">
        <v>158</v>
      </c>
      <c r="H1368" t="s">
        <v>136</v>
      </c>
      <c r="I1368">
        <v>0</v>
      </c>
      <c r="P1368">
        <v>0.92455621301775104</v>
      </c>
      <c r="Q1368">
        <v>0</v>
      </c>
    </row>
    <row r="1369" spans="1:17">
      <c r="A1369" t="s">
        <v>122</v>
      </c>
      <c r="B1369">
        <v>2022</v>
      </c>
      <c r="C1369" t="s">
        <v>152</v>
      </c>
      <c r="D1369" t="s">
        <v>1066</v>
      </c>
      <c r="E1369" t="s">
        <v>170</v>
      </c>
      <c r="F1369" t="s">
        <v>160</v>
      </c>
      <c r="G1369" t="s">
        <v>158</v>
      </c>
      <c r="H1369" t="s">
        <v>132</v>
      </c>
      <c r="I1369">
        <v>1306945408.62287</v>
      </c>
      <c r="P1369">
        <v>0.92455621301775104</v>
      </c>
      <c r="Q1369">
        <v>1208344497.6173</v>
      </c>
    </row>
    <row r="1370" spans="1:17">
      <c r="A1370" t="s">
        <v>122</v>
      </c>
      <c r="B1370">
        <v>2022</v>
      </c>
      <c r="C1370" t="s">
        <v>152</v>
      </c>
      <c r="D1370" t="s">
        <v>1066</v>
      </c>
      <c r="E1370" t="s">
        <v>170</v>
      </c>
      <c r="F1370" t="s">
        <v>160</v>
      </c>
      <c r="G1370" t="s">
        <v>158</v>
      </c>
      <c r="H1370" t="s">
        <v>135</v>
      </c>
      <c r="I1370">
        <v>1887630761.6486399</v>
      </c>
      <c r="P1370">
        <v>0.92455621301775104</v>
      </c>
      <c r="Q1370">
        <v>1745220748.56568</v>
      </c>
    </row>
    <row r="1371" spans="1:17">
      <c r="A1371" t="s">
        <v>122</v>
      </c>
      <c r="B1371">
        <v>2022</v>
      </c>
      <c r="C1371" t="s">
        <v>152</v>
      </c>
      <c r="D1371" t="s">
        <v>1066</v>
      </c>
      <c r="E1371" t="s">
        <v>170</v>
      </c>
      <c r="F1371" t="s">
        <v>160</v>
      </c>
      <c r="G1371" t="s">
        <v>158</v>
      </c>
      <c r="H1371" t="s">
        <v>136</v>
      </c>
      <c r="I1371">
        <v>0</v>
      </c>
      <c r="P1371">
        <v>0.92455621301775104</v>
      </c>
      <c r="Q1371">
        <v>0</v>
      </c>
    </row>
    <row r="1372" spans="1:17">
      <c r="A1372" t="s">
        <v>122</v>
      </c>
      <c r="B1372">
        <v>2022</v>
      </c>
      <c r="C1372" t="s">
        <v>153</v>
      </c>
      <c r="D1372" t="s">
        <v>1066</v>
      </c>
      <c r="E1372" t="s">
        <v>170</v>
      </c>
      <c r="F1372" t="s">
        <v>164</v>
      </c>
      <c r="G1372" t="s">
        <v>158</v>
      </c>
      <c r="H1372" t="s">
        <v>132</v>
      </c>
      <c r="I1372">
        <v>0</v>
      </c>
      <c r="P1372">
        <v>0.92455621301775104</v>
      </c>
      <c r="Q1372">
        <v>0</v>
      </c>
    </row>
    <row r="1373" spans="1:17">
      <c r="A1373" t="s">
        <v>122</v>
      </c>
      <c r="B1373">
        <v>2022</v>
      </c>
      <c r="C1373" t="s">
        <v>153</v>
      </c>
      <c r="D1373" t="s">
        <v>1066</v>
      </c>
      <c r="E1373" t="s">
        <v>170</v>
      </c>
      <c r="F1373" t="s">
        <v>164</v>
      </c>
      <c r="G1373" t="s">
        <v>158</v>
      </c>
      <c r="H1373" t="s">
        <v>135</v>
      </c>
      <c r="I1373">
        <v>0</v>
      </c>
      <c r="P1373">
        <v>0.92455621301775104</v>
      </c>
      <c r="Q1373">
        <v>0</v>
      </c>
    </row>
    <row r="1374" spans="1:17">
      <c r="A1374" t="s">
        <v>122</v>
      </c>
      <c r="B1374">
        <v>2022</v>
      </c>
      <c r="C1374" t="s">
        <v>153</v>
      </c>
      <c r="D1374" t="s">
        <v>1066</v>
      </c>
      <c r="E1374" t="s">
        <v>170</v>
      </c>
      <c r="F1374" t="s">
        <v>164</v>
      </c>
      <c r="G1374" t="s">
        <v>158</v>
      </c>
      <c r="H1374" t="s">
        <v>136</v>
      </c>
      <c r="I1374">
        <v>0</v>
      </c>
      <c r="P1374">
        <v>0.92455621301775104</v>
      </c>
      <c r="Q1374">
        <v>0</v>
      </c>
    </row>
    <row r="1375" spans="1:17">
      <c r="A1375" t="s">
        <v>122</v>
      </c>
      <c r="B1375">
        <v>2022</v>
      </c>
      <c r="C1375" t="s">
        <v>153</v>
      </c>
      <c r="D1375" t="s">
        <v>1066</v>
      </c>
      <c r="E1375" t="s">
        <v>170</v>
      </c>
      <c r="F1375" t="s">
        <v>159</v>
      </c>
      <c r="G1375" t="s">
        <v>158</v>
      </c>
      <c r="H1375" t="s">
        <v>132</v>
      </c>
      <c r="I1375">
        <v>0</v>
      </c>
      <c r="P1375">
        <v>0.92455621301775104</v>
      </c>
      <c r="Q1375">
        <v>0</v>
      </c>
    </row>
    <row r="1376" spans="1:17">
      <c r="A1376" t="s">
        <v>122</v>
      </c>
      <c r="B1376">
        <v>2022</v>
      </c>
      <c r="C1376" t="s">
        <v>153</v>
      </c>
      <c r="D1376" t="s">
        <v>1066</v>
      </c>
      <c r="E1376" t="s">
        <v>170</v>
      </c>
      <c r="F1376" t="s">
        <v>159</v>
      </c>
      <c r="G1376" t="s">
        <v>158</v>
      </c>
      <c r="H1376" t="s">
        <v>135</v>
      </c>
      <c r="I1376">
        <v>0</v>
      </c>
      <c r="P1376">
        <v>0.92455621301775104</v>
      </c>
      <c r="Q1376">
        <v>0</v>
      </c>
    </row>
    <row r="1377" spans="1:17">
      <c r="A1377" t="s">
        <v>122</v>
      </c>
      <c r="B1377">
        <v>2022</v>
      </c>
      <c r="C1377" t="s">
        <v>153</v>
      </c>
      <c r="D1377" t="s">
        <v>1066</v>
      </c>
      <c r="E1377" t="s">
        <v>170</v>
      </c>
      <c r="F1377" t="s">
        <v>159</v>
      </c>
      <c r="G1377" t="s">
        <v>158</v>
      </c>
      <c r="H1377" t="s">
        <v>136</v>
      </c>
      <c r="I1377">
        <v>0</v>
      </c>
      <c r="P1377">
        <v>0.92455621301775104</v>
      </c>
      <c r="Q1377">
        <v>0</v>
      </c>
    </row>
    <row r="1378" spans="1:17">
      <c r="A1378" t="s">
        <v>122</v>
      </c>
      <c r="B1378">
        <v>2022</v>
      </c>
      <c r="C1378" t="s">
        <v>153</v>
      </c>
      <c r="D1378" t="s">
        <v>1066</v>
      </c>
      <c r="E1378" t="s">
        <v>170</v>
      </c>
      <c r="F1378" t="s">
        <v>126</v>
      </c>
      <c r="G1378" t="s">
        <v>158</v>
      </c>
      <c r="H1378" t="s">
        <v>132</v>
      </c>
      <c r="I1378">
        <v>0</v>
      </c>
      <c r="P1378">
        <v>0.92455621301775104</v>
      </c>
      <c r="Q1378">
        <v>0</v>
      </c>
    </row>
    <row r="1379" spans="1:17">
      <c r="A1379" t="s">
        <v>122</v>
      </c>
      <c r="B1379">
        <v>2022</v>
      </c>
      <c r="C1379" t="s">
        <v>153</v>
      </c>
      <c r="D1379" t="s">
        <v>1066</v>
      </c>
      <c r="E1379" t="s">
        <v>170</v>
      </c>
      <c r="F1379" t="s">
        <v>126</v>
      </c>
      <c r="G1379" t="s">
        <v>158</v>
      </c>
      <c r="H1379" t="s">
        <v>135</v>
      </c>
      <c r="I1379">
        <v>0</v>
      </c>
      <c r="P1379">
        <v>0.92455621301775104</v>
      </c>
      <c r="Q1379">
        <v>0</v>
      </c>
    </row>
    <row r="1380" spans="1:17">
      <c r="A1380" t="s">
        <v>122</v>
      </c>
      <c r="B1380">
        <v>2022</v>
      </c>
      <c r="C1380" t="s">
        <v>153</v>
      </c>
      <c r="D1380" t="s">
        <v>1066</v>
      </c>
      <c r="E1380" t="s">
        <v>170</v>
      </c>
      <c r="F1380" t="s">
        <v>126</v>
      </c>
      <c r="G1380" t="s">
        <v>158</v>
      </c>
      <c r="H1380" t="s">
        <v>136</v>
      </c>
      <c r="I1380">
        <v>0</v>
      </c>
      <c r="P1380">
        <v>0.92455621301775104</v>
      </c>
      <c r="Q1380">
        <v>0</v>
      </c>
    </row>
    <row r="1381" spans="1:17">
      <c r="A1381" t="s">
        <v>122</v>
      </c>
      <c r="B1381">
        <v>2022</v>
      </c>
      <c r="C1381" t="s">
        <v>153</v>
      </c>
      <c r="D1381" t="s">
        <v>1066</v>
      </c>
      <c r="E1381" t="s">
        <v>170</v>
      </c>
      <c r="F1381" t="s">
        <v>165</v>
      </c>
      <c r="G1381" t="s">
        <v>158</v>
      </c>
      <c r="H1381" t="s">
        <v>132</v>
      </c>
      <c r="I1381">
        <v>0</v>
      </c>
      <c r="P1381">
        <v>0.92455621301775104</v>
      </c>
      <c r="Q1381">
        <v>0</v>
      </c>
    </row>
    <row r="1382" spans="1:17">
      <c r="A1382" t="s">
        <v>122</v>
      </c>
      <c r="B1382">
        <v>2022</v>
      </c>
      <c r="C1382" t="s">
        <v>153</v>
      </c>
      <c r="D1382" t="s">
        <v>1066</v>
      </c>
      <c r="E1382" t="s">
        <v>170</v>
      </c>
      <c r="F1382" t="s">
        <v>165</v>
      </c>
      <c r="G1382" t="s">
        <v>158</v>
      </c>
      <c r="H1382" t="s">
        <v>135</v>
      </c>
      <c r="I1382">
        <v>0</v>
      </c>
      <c r="P1382">
        <v>0.92455621301775104</v>
      </c>
      <c r="Q1382">
        <v>0</v>
      </c>
    </row>
    <row r="1383" spans="1:17">
      <c r="A1383" t="s">
        <v>122</v>
      </c>
      <c r="B1383">
        <v>2022</v>
      </c>
      <c r="C1383" t="s">
        <v>153</v>
      </c>
      <c r="D1383" t="s">
        <v>1066</v>
      </c>
      <c r="E1383" t="s">
        <v>170</v>
      </c>
      <c r="F1383" t="s">
        <v>165</v>
      </c>
      <c r="G1383" t="s">
        <v>158</v>
      </c>
      <c r="H1383" t="s">
        <v>136</v>
      </c>
      <c r="I1383">
        <v>0</v>
      </c>
      <c r="P1383">
        <v>0.92455621301775104</v>
      </c>
      <c r="Q1383">
        <v>0</v>
      </c>
    </row>
    <row r="1384" spans="1:17">
      <c r="A1384" t="s">
        <v>122</v>
      </c>
      <c r="B1384">
        <v>2022</v>
      </c>
      <c r="C1384" t="s">
        <v>153</v>
      </c>
      <c r="D1384" t="s">
        <v>1066</v>
      </c>
      <c r="E1384" t="s">
        <v>170</v>
      </c>
      <c r="F1384" t="s">
        <v>166</v>
      </c>
      <c r="G1384" t="s">
        <v>158</v>
      </c>
      <c r="H1384" t="s">
        <v>132</v>
      </c>
      <c r="I1384">
        <v>0</v>
      </c>
      <c r="P1384">
        <v>0.92455621301775104</v>
      </c>
      <c r="Q1384">
        <v>0</v>
      </c>
    </row>
    <row r="1385" spans="1:17">
      <c r="A1385" t="s">
        <v>122</v>
      </c>
      <c r="B1385">
        <v>2022</v>
      </c>
      <c r="C1385" t="s">
        <v>153</v>
      </c>
      <c r="D1385" t="s">
        <v>1066</v>
      </c>
      <c r="E1385" t="s">
        <v>170</v>
      </c>
      <c r="F1385" t="s">
        <v>166</v>
      </c>
      <c r="G1385" t="s">
        <v>158</v>
      </c>
      <c r="H1385" t="s">
        <v>135</v>
      </c>
      <c r="I1385">
        <v>0</v>
      </c>
      <c r="P1385">
        <v>0.92455621301775104</v>
      </c>
      <c r="Q1385">
        <v>0</v>
      </c>
    </row>
    <row r="1386" spans="1:17">
      <c r="A1386" t="s">
        <v>122</v>
      </c>
      <c r="B1386">
        <v>2022</v>
      </c>
      <c r="C1386" t="s">
        <v>153</v>
      </c>
      <c r="D1386" t="s">
        <v>1066</v>
      </c>
      <c r="E1386" t="s">
        <v>170</v>
      </c>
      <c r="F1386" t="s">
        <v>166</v>
      </c>
      <c r="G1386" t="s">
        <v>158</v>
      </c>
      <c r="H1386" t="s">
        <v>136</v>
      </c>
      <c r="I1386">
        <v>0</v>
      </c>
      <c r="P1386">
        <v>0.92455621301775104</v>
      </c>
      <c r="Q1386">
        <v>0</v>
      </c>
    </row>
    <row r="1387" spans="1:17">
      <c r="A1387" t="s">
        <v>122</v>
      </c>
      <c r="B1387">
        <v>2022</v>
      </c>
      <c r="C1387" t="s">
        <v>153</v>
      </c>
      <c r="D1387" t="s">
        <v>1066</v>
      </c>
      <c r="E1387" t="s">
        <v>170</v>
      </c>
      <c r="F1387" t="s">
        <v>160</v>
      </c>
      <c r="G1387" t="s">
        <v>158</v>
      </c>
      <c r="H1387" t="s">
        <v>132</v>
      </c>
      <c r="I1387">
        <v>0</v>
      </c>
      <c r="P1387">
        <v>0.92455621301775104</v>
      </c>
      <c r="Q1387">
        <v>0</v>
      </c>
    </row>
    <row r="1388" spans="1:17">
      <c r="A1388" t="s">
        <v>122</v>
      </c>
      <c r="B1388">
        <v>2022</v>
      </c>
      <c r="C1388" t="s">
        <v>153</v>
      </c>
      <c r="D1388" t="s">
        <v>1066</v>
      </c>
      <c r="E1388" t="s">
        <v>170</v>
      </c>
      <c r="F1388" t="s">
        <v>160</v>
      </c>
      <c r="G1388" t="s">
        <v>158</v>
      </c>
      <c r="H1388" t="s">
        <v>135</v>
      </c>
      <c r="I1388">
        <v>0</v>
      </c>
      <c r="P1388">
        <v>0.92455621301775104</v>
      </c>
      <c r="Q1388">
        <v>0</v>
      </c>
    </row>
    <row r="1389" spans="1:17">
      <c r="A1389" t="s">
        <v>122</v>
      </c>
      <c r="B1389">
        <v>2022</v>
      </c>
      <c r="C1389" t="s">
        <v>153</v>
      </c>
      <c r="D1389" t="s">
        <v>1066</v>
      </c>
      <c r="E1389" t="s">
        <v>170</v>
      </c>
      <c r="F1389" t="s">
        <v>160</v>
      </c>
      <c r="G1389" t="s">
        <v>158</v>
      </c>
      <c r="H1389" t="s">
        <v>136</v>
      </c>
      <c r="I1389">
        <v>0</v>
      </c>
      <c r="P1389">
        <v>0.92455621301775104</v>
      </c>
      <c r="Q1389">
        <v>0</v>
      </c>
    </row>
    <row r="1390" spans="1:17">
      <c r="A1390" t="s">
        <v>122</v>
      </c>
      <c r="B1390">
        <v>2022</v>
      </c>
      <c r="C1390" t="s">
        <v>154</v>
      </c>
      <c r="D1390" t="s">
        <v>1066</v>
      </c>
      <c r="E1390" t="s">
        <v>170</v>
      </c>
      <c r="F1390" t="s">
        <v>164</v>
      </c>
      <c r="G1390" t="s">
        <v>158</v>
      </c>
      <c r="H1390" t="s">
        <v>132</v>
      </c>
      <c r="I1390">
        <v>0</v>
      </c>
      <c r="P1390">
        <v>0.92455621301775104</v>
      </c>
      <c r="Q1390">
        <v>0</v>
      </c>
    </row>
    <row r="1391" spans="1:17">
      <c r="A1391" t="s">
        <v>122</v>
      </c>
      <c r="B1391">
        <v>2022</v>
      </c>
      <c r="C1391" t="s">
        <v>154</v>
      </c>
      <c r="D1391" t="s">
        <v>1066</v>
      </c>
      <c r="E1391" t="s">
        <v>170</v>
      </c>
      <c r="F1391" t="s">
        <v>164</v>
      </c>
      <c r="G1391" t="s">
        <v>158</v>
      </c>
      <c r="H1391" t="s">
        <v>135</v>
      </c>
      <c r="I1391">
        <v>0</v>
      </c>
      <c r="P1391">
        <v>0.92455621301775104</v>
      </c>
      <c r="Q1391">
        <v>0</v>
      </c>
    </row>
    <row r="1392" spans="1:17">
      <c r="A1392" t="s">
        <v>122</v>
      </c>
      <c r="B1392">
        <v>2022</v>
      </c>
      <c r="C1392" t="s">
        <v>154</v>
      </c>
      <c r="D1392" t="s">
        <v>1066</v>
      </c>
      <c r="E1392" t="s">
        <v>170</v>
      </c>
      <c r="F1392" t="s">
        <v>164</v>
      </c>
      <c r="G1392" t="s">
        <v>158</v>
      </c>
      <c r="H1392" t="s">
        <v>136</v>
      </c>
      <c r="I1392">
        <v>0</v>
      </c>
      <c r="P1392">
        <v>0.92455621301775104</v>
      </c>
      <c r="Q1392">
        <v>0</v>
      </c>
    </row>
    <row r="1393" spans="1:17">
      <c r="A1393" t="s">
        <v>122</v>
      </c>
      <c r="B1393">
        <v>2022</v>
      </c>
      <c r="C1393" t="s">
        <v>154</v>
      </c>
      <c r="D1393" t="s">
        <v>1066</v>
      </c>
      <c r="E1393" t="s">
        <v>170</v>
      </c>
      <c r="F1393" t="s">
        <v>159</v>
      </c>
      <c r="G1393" t="s">
        <v>158</v>
      </c>
      <c r="H1393" t="s">
        <v>132</v>
      </c>
      <c r="I1393">
        <v>0</v>
      </c>
      <c r="P1393">
        <v>0.92455621301775104</v>
      </c>
      <c r="Q1393">
        <v>0</v>
      </c>
    </row>
    <row r="1394" spans="1:17">
      <c r="A1394" t="s">
        <v>122</v>
      </c>
      <c r="B1394">
        <v>2022</v>
      </c>
      <c r="C1394" t="s">
        <v>154</v>
      </c>
      <c r="D1394" t="s">
        <v>1066</v>
      </c>
      <c r="E1394" t="s">
        <v>170</v>
      </c>
      <c r="F1394" t="s">
        <v>159</v>
      </c>
      <c r="G1394" t="s">
        <v>158</v>
      </c>
      <c r="H1394" t="s">
        <v>135</v>
      </c>
      <c r="I1394">
        <v>0</v>
      </c>
      <c r="P1394">
        <v>0.92455621301775104</v>
      </c>
      <c r="Q1394">
        <v>0</v>
      </c>
    </row>
    <row r="1395" spans="1:17">
      <c r="A1395" t="s">
        <v>122</v>
      </c>
      <c r="B1395">
        <v>2022</v>
      </c>
      <c r="C1395" t="s">
        <v>154</v>
      </c>
      <c r="D1395" t="s">
        <v>1066</v>
      </c>
      <c r="E1395" t="s">
        <v>170</v>
      </c>
      <c r="F1395" t="s">
        <v>159</v>
      </c>
      <c r="G1395" t="s">
        <v>158</v>
      </c>
      <c r="H1395" t="s">
        <v>136</v>
      </c>
      <c r="I1395">
        <v>0</v>
      </c>
      <c r="P1395">
        <v>0.92455621301775104</v>
      </c>
      <c r="Q1395">
        <v>0</v>
      </c>
    </row>
    <row r="1396" spans="1:17">
      <c r="A1396" t="s">
        <v>122</v>
      </c>
      <c r="B1396">
        <v>2022</v>
      </c>
      <c r="C1396" t="s">
        <v>154</v>
      </c>
      <c r="D1396" t="s">
        <v>1066</v>
      </c>
      <c r="E1396" t="s">
        <v>170</v>
      </c>
      <c r="F1396" t="s">
        <v>126</v>
      </c>
      <c r="G1396" t="s">
        <v>158</v>
      </c>
      <c r="H1396" t="s">
        <v>132</v>
      </c>
      <c r="I1396">
        <v>0</v>
      </c>
      <c r="P1396">
        <v>0.92455621301775104</v>
      </c>
      <c r="Q1396">
        <v>0</v>
      </c>
    </row>
    <row r="1397" spans="1:17">
      <c r="A1397" t="s">
        <v>122</v>
      </c>
      <c r="B1397">
        <v>2022</v>
      </c>
      <c r="C1397" t="s">
        <v>154</v>
      </c>
      <c r="D1397" t="s">
        <v>1066</v>
      </c>
      <c r="E1397" t="s">
        <v>170</v>
      </c>
      <c r="F1397" t="s">
        <v>126</v>
      </c>
      <c r="G1397" t="s">
        <v>158</v>
      </c>
      <c r="H1397" t="s">
        <v>135</v>
      </c>
      <c r="I1397">
        <v>0</v>
      </c>
      <c r="P1397">
        <v>0.92455621301775104</v>
      </c>
      <c r="Q1397">
        <v>0</v>
      </c>
    </row>
    <row r="1398" spans="1:17">
      <c r="A1398" t="s">
        <v>122</v>
      </c>
      <c r="B1398">
        <v>2022</v>
      </c>
      <c r="C1398" t="s">
        <v>154</v>
      </c>
      <c r="D1398" t="s">
        <v>1066</v>
      </c>
      <c r="E1398" t="s">
        <v>170</v>
      </c>
      <c r="F1398" t="s">
        <v>126</v>
      </c>
      <c r="G1398" t="s">
        <v>158</v>
      </c>
      <c r="H1398" t="s">
        <v>136</v>
      </c>
      <c r="I1398">
        <v>0</v>
      </c>
      <c r="P1398">
        <v>0.92455621301775104</v>
      </c>
      <c r="Q1398">
        <v>0</v>
      </c>
    </row>
    <row r="1399" spans="1:17">
      <c r="A1399" t="s">
        <v>122</v>
      </c>
      <c r="B1399">
        <v>2022</v>
      </c>
      <c r="C1399" t="s">
        <v>154</v>
      </c>
      <c r="D1399" t="s">
        <v>1066</v>
      </c>
      <c r="E1399" t="s">
        <v>170</v>
      </c>
      <c r="F1399" t="s">
        <v>165</v>
      </c>
      <c r="G1399" t="s">
        <v>158</v>
      </c>
      <c r="H1399" t="s">
        <v>132</v>
      </c>
      <c r="I1399">
        <v>0</v>
      </c>
      <c r="P1399">
        <v>0.92455621301775104</v>
      </c>
      <c r="Q1399">
        <v>0</v>
      </c>
    </row>
    <row r="1400" spans="1:17">
      <c r="A1400" t="s">
        <v>122</v>
      </c>
      <c r="B1400">
        <v>2022</v>
      </c>
      <c r="C1400" t="s">
        <v>154</v>
      </c>
      <c r="D1400" t="s">
        <v>1066</v>
      </c>
      <c r="E1400" t="s">
        <v>170</v>
      </c>
      <c r="F1400" t="s">
        <v>165</v>
      </c>
      <c r="G1400" t="s">
        <v>158</v>
      </c>
      <c r="H1400" t="s">
        <v>135</v>
      </c>
      <c r="I1400">
        <v>0</v>
      </c>
      <c r="P1400">
        <v>0.92455621301775104</v>
      </c>
      <c r="Q1400">
        <v>0</v>
      </c>
    </row>
    <row r="1401" spans="1:17">
      <c r="A1401" t="s">
        <v>122</v>
      </c>
      <c r="B1401">
        <v>2022</v>
      </c>
      <c r="C1401" t="s">
        <v>154</v>
      </c>
      <c r="D1401" t="s">
        <v>1066</v>
      </c>
      <c r="E1401" t="s">
        <v>170</v>
      </c>
      <c r="F1401" t="s">
        <v>165</v>
      </c>
      <c r="G1401" t="s">
        <v>158</v>
      </c>
      <c r="H1401" t="s">
        <v>136</v>
      </c>
      <c r="I1401">
        <v>0</v>
      </c>
      <c r="P1401">
        <v>0.92455621301775104</v>
      </c>
      <c r="Q1401">
        <v>0</v>
      </c>
    </row>
    <row r="1402" spans="1:17">
      <c r="A1402" t="s">
        <v>122</v>
      </c>
      <c r="B1402">
        <v>2022</v>
      </c>
      <c r="C1402" t="s">
        <v>154</v>
      </c>
      <c r="D1402" t="s">
        <v>1066</v>
      </c>
      <c r="E1402" t="s">
        <v>170</v>
      </c>
      <c r="F1402" t="s">
        <v>166</v>
      </c>
      <c r="G1402" t="s">
        <v>158</v>
      </c>
      <c r="H1402" t="s">
        <v>132</v>
      </c>
      <c r="I1402">
        <v>0</v>
      </c>
      <c r="P1402">
        <v>0.92455621301775104</v>
      </c>
      <c r="Q1402">
        <v>0</v>
      </c>
    </row>
    <row r="1403" spans="1:17">
      <c r="A1403" t="s">
        <v>122</v>
      </c>
      <c r="B1403">
        <v>2022</v>
      </c>
      <c r="C1403" t="s">
        <v>154</v>
      </c>
      <c r="D1403" t="s">
        <v>1066</v>
      </c>
      <c r="E1403" t="s">
        <v>170</v>
      </c>
      <c r="F1403" t="s">
        <v>166</v>
      </c>
      <c r="G1403" t="s">
        <v>158</v>
      </c>
      <c r="H1403" t="s">
        <v>135</v>
      </c>
      <c r="I1403">
        <v>0</v>
      </c>
      <c r="P1403">
        <v>0.92455621301775104</v>
      </c>
      <c r="Q1403">
        <v>0</v>
      </c>
    </row>
    <row r="1404" spans="1:17">
      <c r="A1404" t="s">
        <v>122</v>
      </c>
      <c r="B1404">
        <v>2022</v>
      </c>
      <c r="C1404" t="s">
        <v>154</v>
      </c>
      <c r="D1404" t="s">
        <v>1066</v>
      </c>
      <c r="E1404" t="s">
        <v>170</v>
      </c>
      <c r="F1404" t="s">
        <v>166</v>
      </c>
      <c r="G1404" t="s">
        <v>158</v>
      </c>
      <c r="H1404" t="s">
        <v>136</v>
      </c>
      <c r="I1404">
        <v>0</v>
      </c>
      <c r="P1404">
        <v>0.92455621301775104</v>
      </c>
      <c r="Q1404">
        <v>0</v>
      </c>
    </row>
    <row r="1405" spans="1:17">
      <c r="A1405" t="s">
        <v>122</v>
      </c>
      <c r="B1405">
        <v>2022</v>
      </c>
      <c r="C1405" t="s">
        <v>154</v>
      </c>
      <c r="D1405" t="s">
        <v>1066</v>
      </c>
      <c r="E1405" t="s">
        <v>170</v>
      </c>
      <c r="F1405" t="s">
        <v>160</v>
      </c>
      <c r="G1405" t="s">
        <v>158</v>
      </c>
      <c r="H1405" t="s">
        <v>132</v>
      </c>
      <c r="I1405">
        <v>0</v>
      </c>
      <c r="P1405">
        <v>0.92455621301775104</v>
      </c>
      <c r="Q1405">
        <v>0</v>
      </c>
    </row>
    <row r="1406" spans="1:17">
      <c r="A1406" t="s">
        <v>122</v>
      </c>
      <c r="B1406">
        <v>2022</v>
      </c>
      <c r="C1406" t="s">
        <v>154</v>
      </c>
      <c r="D1406" t="s">
        <v>1066</v>
      </c>
      <c r="E1406" t="s">
        <v>170</v>
      </c>
      <c r="F1406" t="s">
        <v>160</v>
      </c>
      <c r="G1406" t="s">
        <v>158</v>
      </c>
      <c r="H1406" t="s">
        <v>135</v>
      </c>
      <c r="I1406">
        <v>0</v>
      </c>
      <c r="P1406">
        <v>0.92455621301775104</v>
      </c>
      <c r="Q1406">
        <v>0</v>
      </c>
    </row>
    <row r="1407" spans="1:17">
      <c r="A1407" t="s">
        <v>122</v>
      </c>
      <c r="B1407">
        <v>2022</v>
      </c>
      <c r="C1407" t="s">
        <v>154</v>
      </c>
      <c r="D1407" t="s">
        <v>1066</v>
      </c>
      <c r="E1407" t="s">
        <v>170</v>
      </c>
      <c r="F1407" t="s">
        <v>160</v>
      </c>
      <c r="G1407" t="s">
        <v>158</v>
      </c>
      <c r="H1407" t="s">
        <v>136</v>
      </c>
      <c r="I1407">
        <v>0</v>
      </c>
      <c r="P1407">
        <v>0.92455621301775104</v>
      </c>
      <c r="Q1407">
        <v>0</v>
      </c>
    </row>
    <row r="1408" spans="1:17">
      <c r="A1408" t="s">
        <v>122</v>
      </c>
      <c r="B1408">
        <v>2022</v>
      </c>
      <c r="C1408" t="s">
        <v>155</v>
      </c>
      <c r="D1408" t="s">
        <v>1066</v>
      </c>
      <c r="E1408" t="s">
        <v>170</v>
      </c>
      <c r="F1408" t="s">
        <v>164</v>
      </c>
      <c r="G1408" t="s">
        <v>158</v>
      </c>
      <c r="H1408" t="s">
        <v>132</v>
      </c>
      <c r="I1408">
        <v>0</v>
      </c>
      <c r="P1408">
        <v>0.92455621301775104</v>
      </c>
      <c r="Q1408">
        <v>0</v>
      </c>
    </row>
    <row r="1409" spans="1:17">
      <c r="A1409" t="s">
        <v>122</v>
      </c>
      <c r="B1409">
        <v>2022</v>
      </c>
      <c r="C1409" t="s">
        <v>155</v>
      </c>
      <c r="D1409" t="s">
        <v>1066</v>
      </c>
      <c r="E1409" t="s">
        <v>170</v>
      </c>
      <c r="F1409" t="s">
        <v>164</v>
      </c>
      <c r="G1409" t="s">
        <v>158</v>
      </c>
      <c r="H1409" t="s">
        <v>135</v>
      </c>
      <c r="I1409">
        <v>0</v>
      </c>
      <c r="P1409">
        <v>0.92455621301775104</v>
      </c>
      <c r="Q1409">
        <v>0</v>
      </c>
    </row>
    <row r="1410" spans="1:17">
      <c r="A1410" t="s">
        <v>122</v>
      </c>
      <c r="B1410">
        <v>2022</v>
      </c>
      <c r="C1410" t="s">
        <v>155</v>
      </c>
      <c r="D1410" t="s">
        <v>1066</v>
      </c>
      <c r="E1410" t="s">
        <v>170</v>
      </c>
      <c r="F1410" t="s">
        <v>164</v>
      </c>
      <c r="G1410" t="s">
        <v>158</v>
      </c>
      <c r="H1410" t="s">
        <v>136</v>
      </c>
      <c r="I1410">
        <v>0</v>
      </c>
      <c r="P1410">
        <v>0.92455621301775104</v>
      </c>
      <c r="Q1410">
        <v>0</v>
      </c>
    </row>
    <row r="1411" spans="1:17">
      <c r="A1411" t="s">
        <v>122</v>
      </c>
      <c r="B1411">
        <v>2022</v>
      </c>
      <c r="C1411" t="s">
        <v>155</v>
      </c>
      <c r="D1411" t="s">
        <v>1066</v>
      </c>
      <c r="E1411" t="s">
        <v>170</v>
      </c>
      <c r="F1411" t="s">
        <v>159</v>
      </c>
      <c r="G1411" t="s">
        <v>158</v>
      </c>
      <c r="H1411" t="s">
        <v>132</v>
      </c>
      <c r="I1411">
        <v>0</v>
      </c>
      <c r="P1411">
        <v>0.92455621301775104</v>
      </c>
      <c r="Q1411">
        <v>0</v>
      </c>
    </row>
    <row r="1412" spans="1:17">
      <c r="A1412" t="s">
        <v>122</v>
      </c>
      <c r="B1412">
        <v>2022</v>
      </c>
      <c r="C1412" t="s">
        <v>155</v>
      </c>
      <c r="D1412" t="s">
        <v>1066</v>
      </c>
      <c r="E1412" t="s">
        <v>170</v>
      </c>
      <c r="F1412" t="s">
        <v>159</v>
      </c>
      <c r="G1412" t="s">
        <v>158</v>
      </c>
      <c r="H1412" t="s">
        <v>135</v>
      </c>
      <c r="I1412">
        <v>0</v>
      </c>
      <c r="P1412">
        <v>0.92455621301775104</v>
      </c>
      <c r="Q1412">
        <v>0</v>
      </c>
    </row>
    <row r="1413" spans="1:17">
      <c r="A1413" t="s">
        <v>122</v>
      </c>
      <c r="B1413">
        <v>2022</v>
      </c>
      <c r="C1413" t="s">
        <v>155</v>
      </c>
      <c r="D1413" t="s">
        <v>1066</v>
      </c>
      <c r="E1413" t="s">
        <v>170</v>
      </c>
      <c r="F1413" t="s">
        <v>159</v>
      </c>
      <c r="G1413" t="s">
        <v>158</v>
      </c>
      <c r="H1413" t="s">
        <v>136</v>
      </c>
      <c r="I1413">
        <v>0</v>
      </c>
      <c r="P1413">
        <v>0.92455621301775104</v>
      </c>
      <c r="Q1413">
        <v>0</v>
      </c>
    </row>
    <row r="1414" spans="1:17">
      <c r="A1414" t="s">
        <v>122</v>
      </c>
      <c r="B1414">
        <v>2022</v>
      </c>
      <c r="C1414" t="s">
        <v>155</v>
      </c>
      <c r="D1414" t="s">
        <v>1066</v>
      </c>
      <c r="E1414" t="s">
        <v>170</v>
      </c>
      <c r="F1414" t="s">
        <v>126</v>
      </c>
      <c r="G1414" t="s">
        <v>158</v>
      </c>
      <c r="H1414" t="s">
        <v>132</v>
      </c>
      <c r="I1414">
        <v>0</v>
      </c>
      <c r="P1414">
        <v>0.92455621301775104</v>
      </c>
      <c r="Q1414">
        <v>0</v>
      </c>
    </row>
    <row r="1415" spans="1:17">
      <c r="A1415" t="s">
        <v>122</v>
      </c>
      <c r="B1415">
        <v>2022</v>
      </c>
      <c r="C1415" t="s">
        <v>155</v>
      </c>
      <c r="D1415" t="s">
        <v>1066</v>
      </c>
      <c r="E1415" t="s">
        <v>170</v>
      </c>
      <c r="F1415" t="s">
        <v>126</v>
      </c>
      <c r="G1415" t="s">
        <v>158</v>
      </c>
      <c r="H1415" t="s">
        <v>135</v>
      </c>
      <c r="I1415">
        <v>0</v>
      </c>
      <c r="P1415">
        <v>0.92455621301775104</v>
      </c>
      <c r="Q1415">
        <v>0</v>
      </c>
    </row>
    <row r="1416" spans="1:17">
      <c r="A1416" t="s">
        <v>122</v>
      </c>
      <c r="B1416">
        <v>2022</v>
      </c>
      <c r="C1416" t="s">
        <v>155</v>
      </c>
      <c r="D1416" t="s">
        <v>1066</v>
      </c>
      <c r="E1416" t="s">
        <v>170</v>
      </c>
      <c r="F1416" t="s">
        <v>126</v>
      </c>
      <c r="G1416" t="s">
        <v>158</v>
      </c>
      <c r="H1416" t="s">
        <v>136</v>
      </c>
      <c r="I1416">
        <v>0</v>
      </c>
      <c r="P1416">
        <v>0.92455621301775104</v>
      </c>
      <c r="Q1416">
        <v>0</v>
      </c>
    </row>
    <row r="1417" spans="1:17">
      <c r="A1417" t="s">
        <v>122</v>
      </c>
      <c r="B1417">
        <v>2022</v>
      </c>
      <c r="C1417" t="s">
        <v>155</v>
      </c>
      <c r="D1417" t="s">
        <v>1066</v>
      </c>
      <c r="E1417" t="s">
        <v>170</v>
      </c>
      <c r="F1417" t="s">
        <v>165</v>
      </c>
      <c r="G1417" t="s">
        <v>158</v>
      </c>
      <c r="H1417" t="s">
        <v>132</v>
      </c>
      <c r="I1417">
        <v>0</v>
      </c>
      <c r="P1417">
        <v>0.92455621301775104</v>
      </c>
      <c r="Q1417">
        <v>0</v>
      </c>
    </row>
    <row r="1418" spans="1:17">
      <c r="A1418" t="s">
        <v>122</v>
      </c>
      <c r="B1418">
        <v>2022</v>
      </c>
      <c r="C1418" t="s">
        <v>155</v>
      </c>
      <c r="D1418" t="s">
        <v>1066</v>
      </c>
      <c r="E1418" t="s">
        <v>170</v>
      </c>
      <c r="F1418" t="s">
        <v>165</v>
      </c>
      <c r="G1418" t="s">
        <v>158</v>
      </c>
      <c r="H1418" t="s">
        <v>135</v>
      </c>
      <c r="I1418">
        <v>0</v>
      </c>
      <c r="P1418">
        <v>0.92455621301775104</v>
      </c>
      <c r="Q1418">
        <v>0</v>
      </c>
    </row>
    <row r="1419" spans="1:17">
      <c r="A1419" t="s">
        <v>122</v>
      </c>
      <c r="B1419">
        <v>2022</v>
      </c>
      <c r="C1419" t="s">
        <v>155</v>
      </c>
      <c r="D1419" t="s">
        <v>1066</v>
      </c>
      <c r="E1419" t="s">
        <v>170</v>
      </c>
      <c r="F1419" t="s">
        <v>165</v>
      </c>
      <c r="G1419" t="s">
        <v>158</v>
      </c>
      <c r="H1419" t="s">
        <v>136</v>
      </c>
      <c r="I1419">
        <v>0</v>
      </c>
      <c r="P1419">
        <v>0.92455621301775104</v>
      </c>
      <c r="Q1419">
        <v>0</v>
      </c>
    </row>
    <row r="1420" spans="1:17">
      <c r="A1420" t="s">
        <v>122</v>
      </c>
      <c r="B1420">
        <v>2022</v>
      </c>
      <c r="C1420" t="s">
        <v>155</v>
      </c>
      <c r="D1420" t="s">
        <v>1066</v>
      </c>
      <c r="E1420" t="s">
        <v>170</v>
      </c>
      <c r="F1420" t="s">
        <v>166</v>
      </c>
      <c r="G1420" t="s">
        <v>158</v>
      </c>
      <c r="H1420" t="s">
        <v>132</v>
      </c>
      <c r="I1420">
        <v>0</v>
      </c>
      <c r="P1420">
        <v>0.92455621301775104</v>
      </c>
      <c r="Q1420">
        <v>0</v>
      </c>
    </row>
    <row r="1421" spans="1:17">
      <c r="A1421" t="s">
        <v>122</v>
      </c>
      <c r="B1421">
        <v>2022</v>
      </c>
      <c r="C1421" t="s">
        <v>155</v>
      </c>
      <c r="D1421" t="s">
        <v>1066</v>
      </c>
      <c r="E1421" t="s">
        <v>170</v>
      </c>
      <c r="F1421" t="s">
        <v>166</v>
      </c>
      <c r="G1421" t="s">
        <v>158</v>
      </c>
      <c r="H1421" t="s">
        <v>135</v>
      </c>
      <c r="I1421">
        <v>0</v>
      </c>
      <c r="P1421">
        <v>0.92455621301775104</v>
      </c>
      <c r="Q1421">
        <v>0</v>
      </c>
    </row>
    <row r="1422" spans="1:17">
      <c r="A1422" t="s">
        <v>122</v>
      </c>
      <c r="B1422">
        <v>2022</v>
      </c>
      <c r="C1422" t="s">
        <v>155</v>
      </c>
      <c r="D1422" t="s">
        <v>1066</v>
      </c>
      <c r="E1422" t="s">
        <v>170</v>
      </c>
      <c r="F1422" t="s">
        <v>166</v>
      </c>
      <c r="G1422" t="s">
        <v>158</v>
      </c>
      <c r="H1422" t="s">
        <v>136</v>
      </c>
      <c r="I1422">
        <v>0</v>
      </c>
      <c r="P1422">
        <v>0.92455621301775104</v>
      </c>
      <c r="Q1422">
        <v>0</v>
      </c>
    </row>
    <row r="1423" spans="1:17">
      <c r="A1423" t="s">
        <v>122</v>
      </c>
      <c r="B1423">
        <v>2022</v>
      </c>
      <c r="C1423" t="s">
        <v>155</v>
      </c>
      <c r="D1423" t="s">
        <v>1066</v>
      </c>
      <c r="E1423" t="s">
        <v>170</v>
      </c>
      <c r="F1423" t="s">
        <v>160</v>
      </c>
      <c r="G1423" t="s">
        <v>158</v>
      </c>
      <c r="H1423" t="s">
        <v>132</v>
      </c>
      <c r="I1423">
        <v>0</v>
      </c>
      <c r="P1423">
        <v>0.92455621301775104</v>
      </c>
      <c r="Q1423">
        <v>0</v>
      </c>
    </row>
    <row r="1424" spans="1:17">
      <c r="A1424" t="s">
        <v>122</v>
      </c>
      <c r="B1424">
        <v>2022</v>
      </c>
      <c r="C1424" t="s">
        <v>155</v>
      </c>
      <c r="D1424" t="s">
        <v>1066</v>
      </c>
      <c r="E1424" t="s">
        <v>170</v>
      </c>
      <c r="F1424" t="s">
        <v>160</v>
      </c>
      <c r="G1424" t="s">
        <v>158</v>
      </c>
      <c r="H1424" t="s">
        <v>135</v>
      </c>
      <c r="I1424">
        <v>0</v>
      </c>
      <c r="P1424">
        <v>0.92455621301775104</v>
      </c>
      <c r="Q1424">
        <v>0</v>
      </c>
    </row>
    <row r="1425" spans="1:17">
      <c r="A1425" t="s">
        <v>122</v>
      </c>
      <c r="B1425">
        <v>2022</v>
      </c>
      <c r="C1425" t="s">
        <v>155</v>
      </c>
      <c r="D1425" t="s">
        <v>1066</v>
      </c>
      <c r="E1425" t="s">
        <v>170</v>
      </c>
      <c r="F1425" t="s">
        <v>160</v>
      </c>
      <c r="G1425" t="s">
        <v>158</v>
      </c>
      <c r="H1425" t="s">
        <v>136</v>
      </c>
      <c r="I1425">
        <v>0</v>
      </c>
      <c r="P1425">
        <v>0.92455621301775104</v>
      </c>
      <c r="Q1425">
        <v>0</v>
      </c>
    </row>
    <row r="1426" spans="1:17">
      <c r="A1426" t="s">
        <v>122</v>
      </c>
      <c r="B1426">
        <v>2022</v>
      </c>
      <c r="C1426" t="s">
        <v>138</v>
      </c>
      <c r="D1426" t="s">
        <v>1064</v>
      </c>
      <c r="E1426" t="s">
        <v>170</v>
      </c>
      <c r="F1426" t="s">
        <v>164</v>
      </c>
      <c r="G1426" t="s">
        <v>1065</v>
      </c>
      <c r="H1426" t="s">
        <v>132</v>
      </c>
      <c r="I1426">
        <v>0</v>
      </c>
      <c r="P1426">
        <v>0.92455621301775104</v>
      </c>
      <c r="Q1426">
        <v>0</v>
      </c>
    </row>
    <row r="1427" spans="1:17">
      <c r="A1427" t="s">
        <v>122</v>
      </c>
      <c r="B1427">
        <v>2022</v>
      </c>
      <c r="C1427" t="s">
        <v>138</v>
      </c>
      <c r="D1427" t="s">
        <v>1064</v>
      </c>
      <c r="E1427" t="s">
        <v>170</v>
      </c>
      <c r="F1427" t="s">
        <v>164</v>
      </c>
      <c r="G1427" t="s">
        <v>1065</v>
      </c>
      <c r="H1427" t="s">
        <v>135</v>
      </c>
      <c r="I1427">
        <v>0</v>
      </c>
      <c r="P1427">
        <v>0.92455621301775104</v>
      </c>
      <c r="Q1427">
        <v>0</v>
      </c>
    </row>
    <row r="1428" spans="1:17">
      <c r="A1428" t="s">
        <v>122</v>
      </c>
      <c r="B1428">
        <v>2022</v>
      </c>
      <c r="C1428" t="s">
        <v>138</v>
      </c>
      <c r="D1428" t="s">
        <v>1064</v>
      </c>
      <c r="E1428" t="s">
        <v>170</v>
      </c>
      <c r="F1428" t="s">
        <v>164</v>
      </c>
      <c r="G1428" t="s">
        <v>1065</v>
      </c>
      <c r="H1428" t="s">
        <v>136</v>
      </c>
      <c r="I1428">
        <v>0</v>
      </c>
      <c r="P1428">
        <v>0.92455621301775104</v>
      </c>
      <c r="Q1428">
        <v>0</v>
      </c>
    </row>
    <row r="1429" spans="1:17">
      <c r="A1429" t="s">
        <v>122</v>
      </c>
      <c r="B1429">
        <v>2022</v>
      </c>
      <c r="C1429" t="s">
        <v>138</v>
      </c>
      <c r="D1429" t="s">
        <v>1064</v>
      </c>
      <c r="E1429" t="s">
        <v>170</v>
      </c>
      <c r="F1429" t="s">
        <v>159</v>
      </c>
      <c r="G1429" t="s">
        <v>1065</v>
      </c>
      <c r="H1429" t="s">
        <v>132</v>
      </c>
      <c r="I1429">
        <v>0</v>
      </c>
      <c r="P1429">
        <v>0.92455621301775104</v>
      </c>
      <c r="Q1429">
        <v>0</v>
      </c>
    </row>
    <row r="1430" spans="1:17">
      <c r="A1430" t="s">
        <v>122</v>
      </c>
      <c r="B1430">
        <v>2022</v>
      </c>
      <c r="C1430" t="s">
        <v>138</v>
      </c>
      <c r="D1430" t="s">
        <v>1064</v>
      </c>
      <c r="E1430" t="s">
        <v>170</v>
      </c>
      <c r="F1430" t="s">
        <v>159</v>
      </c>
      <c r="G1430" t="s">
        <v>1065</v>
      </c>
      <c r="H1430" t="s">
        <v>135</v>
      </c>
      <c r="I1430">
        <v>0</v>
      </c>
      <c r="P1430">
        <v>0.92455621301775104</v>
      </c>
      <c r="Q1430">
        <v>0</v>
      </c>
    </row>
    <row r="1431" spans="1:17">
      <c r="A1431" t="s">
        <v>122</v>
      </c>
      <c r="B1431">
        <v>2022</v>
      </c>
      <c r="C1431" t="s">
        <v>138</v>
      </c>
      <c r="D1431" t="s">
        <v>1064</v>
      </c>
      <c r="E1431" t="s">
        <v>170</v>
      </c>
      <c r="F1431" t="s">
        <v>159</v>
      </c>
      <c r="G1431" t="s">
        <v>1065</v>
      </c>
      <c r="H1431" t="s">
        <v>136</v>
      </c>
      <c r="I1431">
        <v>0</v>
      </c>
      <c r="P1431">
        <v>0.92455621301775104</v>
      </c>
      <c r="Q1431">
        <v>0</v>
      </c>
    </row>
    <row r="1432" spans="1:17">
      <c r="A1432" t="s">
        <v>122</v>
      </c>
      <c r="B1432">
        <v>2022</v>
      </c>
      <c r="C1432" t="s">
        <v>138</v>
      </c>
      <c r="D1432" t="s">
        <v>1064</v>
      </c>
      <c r="E1432" t="s">
        <v>170</v>
      </c>
      <c r="F1432" t="s">
        <v>126</v>
      </c>
      <c r="G1432" t="s">
        <v>1065</v>
      </c>
      <c r="H1432" t="s">
        <v>132</v>
      </c>
      <c r="I1432">
        <v>0</v>
      </c>
      <c r="P1432">
        <v>0.92455621301775104</v>
      </c>
      <c r="Q1432">
        <v>0</v>
      </c>
    </row>
    <row r="1433" spans="1:17">
      <c r="A1433" t="s">
        <v>122</v>
      </c>
      <c r="B1433">
        <v>2022</v>
      </c>
      <c r="C1433" t="s">
        <v>138</v>
      </c>
      <c r="D1433" t="s">
        <v>1064</v>
      </c>
      <c r="E1433" t="s">
        <v>170</v>
      </c>
      <c r="F1433" t="s">
        <v>126</v>
      </c>
      <c r="G1433" t="s">
        <v>1065</v>
      </c>
      <c r="H1433" t="s">
        <v>135</v>
      </c>
      <c r="I1433">
        <v>0</v>
      </c>
      <c r="P1433">
        <v>0.92455621301775104</v>
      </c>
      <c r="Q1433">
        <v>0</v>
      </c>
    </row>
    <row r="1434" spans="1:17">
      <c r="A1434" t="s">
        <v>122</v>
      </c>
      <c r="B1434">
        <v>2022</v>
      </c>
      <c r="C1434" t="s">
        <v>138</v>
      </c>
      <c r="D1434" t="s">
        <v>1064</v>
      </c>
      <c r="E1434" t="s">
        <v>170</v>
      </c>
      <c r="F1434" t="s">
        <v>126</v>
      </c>
      <c r="G1434" t="s">
        <v>1065</v>
      </c>
      <c r="H1434" t="s">
        <v>136</v>
      </c>
      <c r="I1434">
        <v>691417.65302690899</v>
      </c>
      <c r="P1434">
        <v>0.92455621301775104</v>
      </c>
      <c r="Q1434">
        <v>639254.48689617997</v>
      </c>
    </row>
    <row r="1435" spans="1:17">
      <c r="A1435" t="s">
        <v>122</v>
      </c>
      <c r="B1435">
        <v>2022</v>
      </c>
      <c r="C1435" t="s">
        <v>138</v>
      </c>
      <c r="D1435" t="s">
        <v>1064</v>
      </c>
      <c r="E1435" t="s">
        <v>170</v>
      </c>
      <c r="F1435" t="s">
        <v>165</v>
      </c>
      <c r="G1435" t="s">
        <v>1065</v>
      </c>
      <c r="H1435" t="s">
        <v>132</v>
      </c>
      <c r="I1435">
        <v>0</v>
      </c>
      <c r="P1435">
        <v>0.92455621301775104</v>
      </c>
      <c r="Q1435">
        <v>0</v>
      </c>
    </row>
    <row r="1436" spans="1:17">
      <c r="A1436" t="s">
        <v>122</v>
      </c>
      <c r="B1436">
        <v>2022</v>
      </c>
      <c r="C1436" t="s">
        <v>138</v>
      </c>
      <c r="D1436" t="s">
        <v>1064</v>
      </c>
      <c r="E1436" t="s">
        <v>170</v>
      </c>
      <c r="F1436" t="s">
        <v>165</v>
      </c>
      <c r="G1436" t="s">
        <v>1065</v>
      </c>
      <c r="H1436" t="s">
        <v>135</v>
      </c>
      <c r="I1436">
        <v>0</v>
      </c>
      <c r="P1436">
        <v>0.92455621301775104</v>
      </c>
      <c r="Q1436">
        <v>0</v>
      </c>
    </row>
    <row r="1437" spans="1:17">
      <c r="A1437" t="s">
        <v>122</v>
      </c>
      <c r="B1437">
        <v>2022</v>
      </c>
      <c r="C1437" t="s">
        <v>138</v>
      </c>
      <c r="D1437" t="s">
        <v>1064</v>
      </c>
      <c r="E1437" t="s">
        <v>170</v>
      </c>
      <c r="F1437" t="s">
        <v>165</v>
      </c>
      <c r="G1437" t="s">
        <v>1065</v>
      </c>
      <c r="H1437" t="s">
        <v>136</v>
      </c>
      <c r="I1437">
        <v>0</v>
      </c>
      <c r="P1437">
        <v>0.92455621301775104</v>
      </c>
      <c r="Q1437">
        <v>0</v>
      </c>
    </row>
    <row r="1438" spans="1:17">
      <c r="A1438" t="s">
        <v>122</v>
      </c>
      <c r="B1438">
        <v>2022</v>
      </c>
      <c r="C1438" t="s">
        <v>138</v>
      </c>
      <c r="D1438" t="s">
        <v>1064</v>
      </c>
      <c r="E1438" t="s">
        <v>170</v>
      </c>
      <c r="F1438" t="s">
        <v>166</v>
      </c>
      <c r="G1438" t="s">
        <v>1065</v>
      </c>
      <c r="H1438" t="s">
        <v>132</v>
      </c>
      <c r="I1438">
        <v>0</v>
      </c>
      <c r="P1438">
        <v>0.92455621301775104</v>
      </c>
      <c r="Q1438">
        <v>0</v>
      </c>
    </row>
    <row r="1439" spans="1:17">
      <c r="A1439" t="s">
        <v>122</v>
      </c>
      <c r="B1439">
        <v>2022</v>
      </c>
      <c r="C1439" t="s">
        <v>138</v>
      </c>
      <c r="D1439" t="s">
        <v>1064</v>
      </c>
      <c r="E1439" t="s">
        <v>170</v>
      </c>
      <c r="F1439" t="s">
        <v>166</v>
      </c>
      <c r="G1439" t="s">
        <v>1065</v>
      </c>
      <c r="H1439" t="s">
        <v>135</v>
      </c>
      <c r="I1439">
        <v>0</v>
      </c>
      <c r="P1439">
        <v>0.92455621301775104</v>
      </c>
      <c r="Q1439">
        <v>0</v>
      </c>
    </row>
    <row r="1440" spans="1:17">
      <c r="A1440" t="s">
        <v>122</v>
      </c>
      <c r="B1440">
        <v>2022</v>
      </c>
      <c r="C1440" t="s">
        <v>138</v>
      </c>
      <c r="D1440" t="s">
        <v>1064</v>
      </c>
      <c r="E1440" t="s">
        <v>170</v>
      </c>
      <c r="F1440" t="s">
        <v>166</v>
      </c>
      <c r="G1440" t="s">
        <v>1065</v>
      </c>
      <c r="H1440" t="s">
        <v>136</v>
      </c>
      <c r="I1440">
        <v>0</v>
      </c>
      <c r="P1440">
        <v>0.92455621301775104</v>
      </c>
      <c r="Q1440">
        <v>0</v>
      </c>
    </row>
    <row r="1441" spans="1:17">
      <c r="A1441" t="s">
        <v>122</v>
      </c>
      <c r="B1441">
        <v>2022</v>
      </c>
      <c r="C1441" t="s">
        <v>138</v>
      </c>
      <c r="D1441" t="s">
        <v>1064</v>
      </c>
      <c r="E1441" t="s">
        <v>170</v>
      </c>
      <c r="F1441" t="s">
        <v>160</v>
      </c>
      <c r="G1441" t="s">
        <v>1065</v>
      </c>
      <c r="H1441" t="s">
        <v>132</v>
      </c>
      <c r="I1441">
        <v>0</v>
      </c>
      <c r="P1441">
        <v>0.92455621301775104</v>
      </c>
      <c r="Q1441">
        <v>0</v>
      </c>
    </row>
    <row r="1442" spans="1:17">
      <c r="A1442" t="s">
        <v>122</v>
      </c>
      <c r="B1442">
        <v>2022</v>
      </c>
      <c r="C1442" t="s">
        <v>138</v>
      </c>
      <c r="D1442" t="s">
        <v>1064</v>
      </c>
      <c r="E1442" t="s">
        <v>170</v>
      </c>
      <c r="F1442" t="s">
        <v>160</v>
      </c>
      <c r="G1442" t="s">
        <v>1065</v>
      </c>
      <c r="H1442" t="s">
        <v>135</v>
      </c>
      <c r="I1442">
        <v>0</v>
      </c>
      <c r="P1442">
        <v>0.92455621301775104</v>
      </c>
      <c r="Q1442">
        <v>0</v>
      </c>
    </row>
    <row r="1443" spans="1:17">
      <c r="A1443" t="s">
        <v>122</v>
      </c>
      <c r="B1443">
        <v>2022</v>
      </c>
      <c r="C1443" t="s">
        <v>138</v>
      </c>
      <c r="D1443" t="s">
        <v>1064</v>
      </c>
      <c r="E1443" t="s">
        <v>170</v>
      </c>
      <c r="F1443" t="s">
        <v>160</v>
      </c>
      <c r="G1443" t="s">
        <v>1065</v>
      </c>
      <c r="H1443" t="s">
        <v>136</v>
      </c>
      <c r="I1443">
        <v>0</v>
      </c>
      <c r="P1443">
        <v>0.92455621301775104</v>
      </c>
      <c r="Q1443">
        <v>0</v>
      </c>
    </row>
    <row r="1444" spans="1:17">
      <c r="A1444" t="s">
        <v>122</v>
      </c>
      <c r="B1444">
        <v>2022</v>
      </c>
      <c r="C1444" t="s">
        <v>21</v>
      </c>
      <c r="D1444" t="s">
        <v>1067</v>
      </c>
      <c r="E1444" t="s">
        <v>167</v>
      </c>
      <c r="F1444" t="s">
        <v>164</v>
      </c>
      <c r="G1444" t="s">
        <v>1068</v>
      </c>
      <c r="H1444" t="s">
        <v>132</v>
      </c>
      <c r="I1444">
        <v>0</v>
      </c>
      <c r="P1444">
        <v>0.92455621301775104</v>
      </c>
      <c r="Q1444">
        <v>0</v>
      </c>
    </row>
    <row r="1445" spans="1:17">
      <c r="A1445" t="s">
        <v>122</v>
      </c>
      <c r="B1445">
        <v>2022</v>
      </c>
      <c r="C1445" t="s">
        <v>21</v>
      </c>
      <c r="D1445" t="s">
        <v>1067</v>
      </c>
      <c r="E1445" t="s">
        <v>167</v>
      </c>
      <c r="F1445" t="s">
        <v>164</v>
      </c>
      <c r="G1445" t="s">
        <v>1068</v>
      </c>
      <c r="H1445" t="s">
        <v>135</v>
      </c>
      <c r="I1445">
        <v>0</v>
      </c>
      <c r="P1445">
        <v>0.92455621301775104</v>
      </c>
      <c r="Q1445">
        <v>0</v>
      </c>
    </row>
    <row r="1446" spans="1:17">
      <c r="A1446" t="s">
        <v>122</v>
      </c>
      <c r="B1446">
        <v>2022</v>
      </c>
      <c r="C1446" t="s">
        <v>21</v>
      </c>
      <c r="D1446" t="s">
        <v>1067</v>
      </c>
      <c r="E1446" t="s">
        <v>167</v>
      </c>
      <c r="F1446" t="s">
        <v>164</v>
      </c>
      <c r="G1446" t="s">
        <v>1068</v>
      </c>
      <c r="H1446" t="s">
        <v>136</v>
      </c>
      <c r="I1446">
        <v>0</v>
      </c>
      <c r="P1446">
        <v>0.92455621301775104</v>
      </c>
      <c r="Q1446">
        <v>0</v>
      </c>
    </row>
    <row r="1447" spans="1:17">
      <c r="A1447" t="s">
        <v>122</v>
      </c>
      <c r="B1447">
        <v>2022</v>
      </c>
      <c r="C1447" t="s">
        <v>21</v>
      </c>
      <c r="D1447" t="s">
        <v>1067</v>
      </c>
      <c r="E1447" t="s">
        <v>167</v>
      </c>
      <c r="F1447" t="s">
        <v>159</v>
      </c>
      <c r="G1447" t="s">
        <v>1068</v>
      </c>
      <c r="H1447" t="s">
        <v>132</v>
      </c>
      <c r="I1447">
        <v>0</v>
      </c>
      <c r="P1447">
        <v>0.92455621301775104</v>
      </c>
      <c r="Q1447">
        <v>0</v>
      </c>
    </row>
    <row r="1448" spans="1:17">
      <c r="A1448" t="s">
        <v>122</v>
      </c>
      <c r="B1448">
        <v>2022</v>
      </c>
      <c r="C1448" t="s">
        <v>21</v>
      </c>
      <c r="D1448" t="s">
        <v>1067</v>
      </c>
      <c r="E1448" t="s">
        <v>167</v>
      </c>
      <c r="F1448" t="s">
        <v>159</v>
      </c>
      <c r="G1448" t="s">
        <v>1068</v>
      </c>
      <c r="H1448" t="s">
        <v>135</v>
      </c>
      <c r="I1448">
        <v>0</v>
      </c>
      <c r="P1448">
        <v>0.92455621301775104</v>
      </c>
      <c r="Q1448">
        <v>0</v>
      </c>
    </row>
    <row r="1449" spans="1:17">
      <c r="A1449" t="s">
        <v>122</v>
      </c>
      <c r="B1449">
        <v>2022</v>
      </c>
      <c r="C1449" t="s">
        <v>21</v>
      </c>
      <c r="D1449" t="s">
        <v>1067</v>
      </c>
      <c r="E1449" t="s">
        <v>167</v>
      </c>
      <c r="F1449" t="s">
        <v>159</v>
      </c>
      <c r="G1449" t="s">
        <v>1068</v>
      </c>
      <c r="H1449" t="s">
        <v>136</v>
      </c>
      <c r="I1449">
        <v>0</v>
      </c>
      <c r="P1449">
        <v>0.92455621301775104</v>
      </c>
      <c r="Q1449">
        <v>0</v>
      </c>
    </row>
    <row r="1450" spans="1:17">
      <c r="A1450" t="s">
        <v>122</v>
      </c>
      <c r="B1450">
        <v>2022</v>
      </c>
      <c r="C1450" t="s">
        <v>21</v>
      </c>
      <c r="D1450" t="s">
        <v>1067</v>
      </c>
      <c r="E1450" t="s">
        <v>167</v>
      </c>
      <c r="F1450" t="s">
        <v>126</v>
      </c>
      <c r="G1450" t="s">
        <v>1068</v>
      </c>
      <c r="H1450" t="s">
        <v>132</v>
      </c>
      <c r="I1450">
        <v>0</v>
      </c>
      <c r="P1450">
        <v>0.92455621301775104</v>
      </c>
      <c r="Q1450">
        <v>0</v>
      </c>
    </row>
    <row r="1451" spans="1:17">
      <c r="A1451" t="s">
        <v>122</v>
      </c>
      <c r="B1451">
        <v>2022</v>
      </c>
      <c r="C1451" t="s">
        <v>21</v>
      </c>
      <c r="D1451" t="s">
        <v>1067</v>
      </c>
      <c r="E1451" t="s">
        <v>167</v>
      </c>
      <c r="F1451" t="s">
        <v>126</v>
      </c>
      <c r="G1451" t="s">
        <v>1068</v>
      </c>
      <c r="H1451" t="s">
        <v>135</v>
      </c>
      <c r="I1451">
        <v>0</v>
      </c>
      <c r="P1451">
        <v>0.92455621301775104</v>
      </c>
      <c r="Q1451">
        <v>0</v>
      </c>
    </row>
    <row r="1452" spans="1:17">
      <c r="A1452" t="s">
        <v>122</v>
      </c>
      <c r="B1452">
        <v>2022</v>
      </c>
      <c r="C1452" t="s">
        <v>21</v>
      </c>
      <c r="D1452" t="s">
        <v>1067</v>
      </c>
      <c r="E1452" t="s">
        <v>167</v>
      </c>
      <c r="F1452" t="s">
        <v>126</v>
      </c>
      <c r="G1452" t="s">
        <v>1068</v>
      </c>
      <c r="H1452" t="s">
        <v>136</v>
      </c>
      <c r="I1452">
        <v>0</v>
      </c>
      <c r="P1452">
        <v>0.92455621301775104</v>
      </c>
      <c r="Q1452">
        <v>0</v>
      </c>
    </row>
    <row r="1453" spans="1:17">
      <c r="A1453" t="s">
        <v>122</v>
      </c>
      <c r="B1453">
        <v>2022</v>
      </c>
      <c r="C1453" t="s">
        <v>21</v>
      </c>
      <c r="D1453" t="s">
        <v>1067</v>
      </c>
      <c r="E1453" t="s">
        <v>167</v>
      </c>
      <c r="F1453" t="s">
        <v>165</v>
      </c>
      <c r="G1453" t="s">
        <v>1068</v>
      </c>
      <c r="H1453" t="s">
        <v>132</v>
      </c>
      <c r="I1453">
        <v>0</v>
      </c>
      <c r="P1453">
        <v>0.92455621301775104</v>
      </c>
      <c r="Q1453">
        <v>0</v>
      </c>
    </row>
    <row r="1454" spans="1:17">
      <c r="A1454" t="s">
        <v>122</v>
      </c>
      <c r="B1454">
        <v>2022</v>
      </c>
      <c r="C1454" t="s">
        <v>21</v>
      </c>
      <c r="D1454" t="s">
        <v>1067</v>
      </c>
      <c r="E1454" t="s">
        <v>167</v>
      </c>
      <c r="F1454" t="s">
        <v>165</v>
      </c>
      <c r="G1454" t="s">
        <v>1068</v>
      </c>
      <c r="H1454" t="s">
        <v>135</v>
      </c>
      <c r="I1454">
        <v>0</v>
      </c>
      <c r="P1454">
        <v>0.92455621301775104</v>
      </c>
      <c r="Q1454">
        <v>0</v>
      </c>
    </row>
    <row r="1455" spans="1:17">
      <c r="A1455" t="s">
        <v>122</v>
      </c>
      <c r="B1455">
        <v>2022</v>
      </c>
      <c r="C1455" t="s">
        <v>21</v>
      </c>
      <c r="D1455" t="s">
        <v>1067</v>
      </c>
      <c r="E1455" t="s">
        <v>167</v>
      </c>
      <c r="F1455" t="s">
        <v>165</v>
      </c>
      <c r="G1455" t="s">
        <v>1068</v>
      </c>
      <c r="H1455" t="s">
        <v>136</v>
      </c>
      <c r="I1455">
        <v>0</v>
      </c>
      <c r="P1455">
        <v>0.92455621301775104</v>
      </c>
      <c r="Q1455">
        <v>0</v>
      </c>
    </row>
    <row r="1456" spans="1:17">
      <c r="A1456" t="s">
        <v>122</v>
      </c>
      <c r="B1456">
        <v>2022</v>
      </c>
      <c r="C1456" t="s">
        <v>21</v>
      </c>
      <c r="D1456" t="s">
        <v>1067</v>
      </c>
      <c r="E1456" t="s">
        <v>167</v>
      </c>
      <c r="F1456" t="s">
        <v>166</v>
      </c>
      <c r="G1456" t="s">
        <v>1068</v>
      </c>
      <c r="H1456" t="s">
        <v>132</v>
      </c>
      <c r="I1456">
        <v>0</v>
      </c>
      <c r="P1456">
        <v>0.92455621301775104</v>
      </c>
      <c r="Q1456">
        <v>0</v>
      </c>
    </row>
    <row r="1457" spans="1:17">
      <c r="A1457" t="s">
        <v>122</v>
      </c>
      <c r="B1457">
        <v>2022</v>
      </c>
      <c r="C1457" t="s">
        <v>21</v>
      </c>
      <c r="D1457" t="s">
        <v>1067</v>
      </c>
      <c r="E1457" t="s">
        <v>167</v>
      </c>
      <c r="F1457" t="s">
        <v>166</v>
      </c>
      <c r="G1457" t="s">
        <v>1068</v>
      </c>
      <c r="H1457" t="s">
        <v>135</v>
      </c>
      <c r="I1457">
        <v>0</v>
      </c>
      <c r="P1457">
        <v>0.92455621301775104</v>
      </c>
      <c r="Q1457">
        <v>0</v>
      </c>
    </row>
    <row r="1458" spans="1:17">
      <c r="A1458" t="s">
        <v>122</v>
      </c>
      <c r="B1458">
        <v>2022</v>
      </c>
      <c r="C1458" t="s">
        <v>21</v>
      </c>
      <c r="D1458" t="s">
        <v>1067</v>
      </c>
      <c r="E1458" t="s">
        <v>167</v>
      </c>
      <c r="F1458" t="s">
        <v>166</v>
      </c>
      <c r="G1458" t="s">
        <v>1068</v>
      </c>
      <c r="H1458" t="s">
        <v>136</v>
      </c>
      <c r="I1458">
        <v>0</v>
      </c>
      <c r="P1458">
        <v>0.92455621301775104</v>
      </c>
      <c r="Q1458">
        <v>0</v>
      </c>
    </row>
    <row r="1459" spans="1:17">
      <c r="A1459" t="s">
        <v>122</v>
      </c>
      <c r="B1459">
        <v>2022</v>
      </c>
      <c r="C1459" t="s">
        <v>21</v>
      </c>
      <c r="D1459" t="s">
        <v>1067</v>
      </c>
      <c r="E1459" t="s">
        <v>167</v>
      </c>
      <c r="F1459" t="s">
        <v>160</v>
      </c>
      <c r="G1459" t="s">
        <v>1068</v>
      </c>
      <c r="H1459" t="s">
        <v>132</v>
      </c>
      <c r="I1459">
        <v>0</v>
      </c>
      <c r="P1459">
        <v>0.92455621301775104</v>
      </c>
      <c r="Q1459">
        <v>0</v>
      </c>
    </row>
    <row r="1460" spans="1:17">
      <c r="A1460" t="s">
        <v>122</v>
      </c>
      <c r="B1460">
        <v>2022</v>
      </c>
      <c r="C1460" t="s">
        <v>21</v>
      </c>
      <c r="D1460" t="s">
        <v>1067</v>
      </c>
      <c r="E1460" t="s">
        <v>167</v>
      </c>
      <c r="F1460" t="s">
        <v>160</v>
      </c>
      <c r="G1460" t="s">
        <v>1068</v>
      </c>
      <c r="H1460" t="s">
        <v>135</v>
      </c>
      <c r="I1460">
        <v>0</v>
      </c>
      <c r="P1460">
        <v>0.92455621301775104</v>
      </c>
      <c r="Q1460">
        <v>0</v>
      </c>
    </row>
    <row r="1461" spans="1:17">
      <c r="A1461" t="s">
        <v>122</v>
      </c>
      <c r="B1461">
        <v>2022</v>
      </c>
      <c r="C1461" t="s">
        <v>21</v>
      </c>
      <c r="D1461" t="s">
        <v>1067</v>
      </c>
      <c r="E1461" t="s">
        <v>167</v>
      </c>
      <c r="F1461" t="s">
        <v>160</v>
      </c>
      <c r="G1461" t="s">
        <v>1068</v>
      </c>
      <c r="H1461" t="s">
        <v>136</v>
      </c>
      <c r="I1461">
        <v>0</v>
      </c>
      <c r="P1461">
        <v>0.92455621301775104</v>
      </c>
      <c r="Q1461">
        <v>0</v>
      </c>
    </row>
    <row r="1462" spans="1:17">
      <c r="A1462" t="s">
        <v>122</v>
      </c>
      <c r="B1462">
        <v>2022</v>
      </c>
      <c r="C1462" t="s">
        <v>22</v>
      </c>
      <c r="D1462" t="s">
        <v>1067</v>
      </c>
      <c r="E1462" t="s">
        <v>167</v>
      </c>
      <c r="F1462" t="s">
        <v>164</v>
      </c>
      <c r="G1462" t="s">
        <v>1068</v>
      </c>
      <c r="H1462" t="s">
        <v>132</v>
      </c>
      <c r="I1462">
        <v>0</v>
      </c>
      <c r="P1462">
        <v>0.92455621301775104</v>
      </c>
      <c r="Q1462">
        <v>0</v>
      </c>
    </row>
    <row r="1463" spans="1:17">
      <c r="A1463" t="s">
        <v>122</v>
      </c>
      <c r="B1463">
        <v>2022</v>
      </c>
      <c r="C1463" t="s">
        <v>22</v>
      </c>
      <c r="D1463" t="s">
        <v>1067</v>
      </c>
      <c r="E1463" t="s">
        <v>167</v>
      </c>
      <c r="F1463" t="s">
        <v>164</v>
      </c>
      <c r="G1463" t="s">
        <v>1068</v>
      </c>
      <c r="H1463" t="s">
        <v>135</v>
      </c>
      <c r="I1463">
        <v>0</v>
      </c>
      <c r="P1463">
        <v>0.92455621301775104</v>
      </c>
      <c r="Q1463">
        <v>0</v>
      </c>
    </row>
    <row r="1464" spans="1:17">
      <c r="A1464" t="s">
        <v>122</v>
      </c>
      <c r="B1464">
        <v>2022</v>
      </c>
      <c r="C1464" t="s">
        <v>22</v>
      </c>
      <c r="D1464" t="s">
        <v>1067</v>
      </c>
      <c r="E1464" t="s">
        <v>167</v>
      </c>
      <c r="F1464" t="s">
        <v>164</v>
      </c>
      <c r="G1464" t="s">
        <v>1068</v>
      </c>
      <c r="H1464" t="s">
        <v>136</v>
      </c>
      <c r="I1464">
        <v>0</v>
      </c>
      <c r="P1464">
        <v>0.92455621301775104</v>
      </c>
      <c r="Q1464">
        <v>0</v>
      </c>
    </row>
    <row r="1465" spans="1:17">
      <c r="A1465" t="s">
        <v>122</v>
      </c>
      <c r="B1465">
        <v>2022</v>
      </c>
      <c r="C1465" t="s">
        <v>22</v>
      </c>
      <c r="D1465" t="s">
        <v>1067</v>
      </c>
      <c r="E1465" t="s">
        <v>167</v>
      </c>
      <c r="F1465" t="s">
        <v>159</v>
      </c>
      <c r="G1465" t="s">
        <v>1068</v>
      </c>
      <c r="H1465" t="s">
        <v>132</v>
      </c>
      <c r="I1465">
        <v>0</v>
      </c>
      <c r="P1465">
        <v>0.92455621301775104</v>
      </c>
      <c r="Q1465">
        <v>0</v>
      </c>
    </row>
    <row r="1466" spans="1:17">
      <c r="A1466" t="s">
        <v>122</v>
      </c>
      <c r="B1466">
        <v>2022</v>
      </c>
      <c r="C1466" t="s">
        <v>22</v>
      </c>
      <c r="D1466" t="s">
        <v>1067</v>
      </c>
      <c r="E1466" t="s">
        <v>167</v>
      </c>
      <c r="F1466" t="s">
        <v>159</v>
      </c>
      <c r="G1466" t="s">
        <v>1068</v>
      </c>
      <c r="H1466" t="s">
        <v>135</v>
      </c>
      <c r="I1466">
        <v>0</v>
      </c>
      <c r="P1466">
        <v>0.92455621301775104</v>
      </c>
      <c r="Q1466">
        <v>0</v>
      </c>
    </row>
    <row r="1467" spans="1:17">
      <c r="A1467" t="s">
        <v>122</v>
      </c>
      <c r="B1467">
        <v>2022</v>
      </c>
      <c r="C1467" t="s">
        <v>22</v>
      </c>
      <c r="D1467" t="s">
        <v>1067</v>
      </c>
      <c r="E1467" t="s">
        <v>167</v>
      </c>
      <c r="F1467" t="s">
        <v>159</v>
      </c>
      <c r="G1467" t="s">
        <v>1068</v>
      </c>
      <c r="H1467" t="s">
        <v>136</v>
      </c>
      <c r="I1467">
        <v>0</v>
      </c>
      <c r="P1467">
        <v>0.92455621301775104</v>
      </c>
      <c r="Q1467">
        <v>0</v>
      </c>
    </row>
    <row r="1468" spans="1:17">
      <c r="A1468" t="s">
        <v>122</v>
      </c>
      <c r="B1468">
        <v>2022</v>
      </c>
      <c r="C1468" t="s">
        <v>22</v>
      </c>
      <c r="D1468" t="s">
        <v>1067</v>
      </c>
      <c r="E1468" t="s">
        <v>167</v>
      </c>
      <c r="F1468" t="s">
        <v>126</v>
      </c>
      <c r="G1468" t="s">
        <v>1068</v>
      </c>
      <c r="H1468" t="s">
        <v>132</v>
      </c>
      <c r="I1468">
        <v>0</v>
      </c>
      <c r="P1468">
        <v>0.92455621301775104</v>
      </c>
      <c r="Q1468">
        <v>0</v>
      </c>
    </row>
    <row r="1469" spans="1:17">
      <c r="A1469" t="s">
        <v>122</v>
      </c>
      <c r="B1469">
        <v>2022</v>
      </c>
      <c r="C1469" t="s">
        <v>22</v>
      </c>
      <c r="D1469" t="s">
        <v>1067</v>
      </c>
      <c r="E1469" t="s">
        <v>167</v>
      </c>
      <c r="F1469" t="s">
        <v>126</v>
      </c>
      <c r="G1469" t="s">
        <v>1068</v>
      </c>
      <c r="H1469" t="s">
        <v>135</v>
      </c>
      <c r="I1469">
        <v>0</v>
      </c>
      <c r="P1469">
        <v>0.92455621301775104</v>
      </c>
      <c r="Q1469">
        <v>0</v>
      </c>
    </row>
    <row r="1470" spans="1:17">
      <c r="A1470" t="s">
        <v>122</v>
      </c>
      <c r="B1470">
        <v>2022</v>
      </c>
      <c r="C1470" t="s">
        <v>22</v>
      </c>
      <c r="D1470" t="s">
        <v>1067</v>
      </c>
      <c r="E1470" t="s">
        <v>167</v>
      </c>
      <c r="F1470" t="s">
        <v>126</v>
      </c>
      <c r="G1470" t="s">
        <v>1068</v>
      </c>
      <c r="H1470" t="s">
        <v>136</v>
      </c>
      <c r="I1470">
        <v>0</v>
      </c>
      <c r="P1470">
        <v>0.92455621301775104</v>
      </c>
      <c r="Q1470">
        <v>0</v>
      </c>
    </row>
    <row r="1471" spans="1:17">
      <c r="A1471" t="s">
        <v>122</v>
      </c>
      <c r="B1471">
        <v>2022</v>
      </c>
      <c r="C1471" t="s">
        <v>22</v>
      </c>
      <c r="D1471" t="s">
        <v>1067</v>
      </c>
      <c r="E1471" t="s">
        <v>167</v>
      </c>
      <c r="F1471" t="s">
        <v>165</v>
      </c>
      <c r="G1471" t="s">
        <v>1068</v>
      </c>
      <c r="H1471" t="s">
        <v>132</v>
      </c>
      <c r="I1471">
        <v>0</v>
      </c>
      <c r="P1471">
        <v>0.92455621301775104</v>
      </c>
      <c r="Q1471">
        <v>0</v>
      </c>
    </row>
    <row r="1472" spans="1:17">
      <c r="A1472" t="s">
        <v>122</v>
      </c>
      <c r="B1472">
        <v>2022</v>
      </c>
      <c r="C1472" t="s">
        <v>22</v>
      </c>
      <c r="D1472" t="s">
        <v>1067</v>
      </c>
      <c r="E1472" t="s">
        <v>167</v>
      </c>
      <c r="F1472" t="s">
        <v>165</v>
      </c>
      <c r="G1472" t="s">
        <v>1068</v>
      </c>
      <c r="H1472" t="s">
        <v>135</v>
      </c>
      <c r="I1472">
        <v>0</v>
      </c>
      <c r="P1472">
        <v>0.92455621301775104</v>
      </c>
      <c r="Q1472">
        <v>0</v>
      </c>
    </row>
    <row r="1473" spans="1:17">
      <c r="A1473" t="s">
        <v>122</v>
      </c>
      <c r="B1473">
        <v>2022</v>
      </c>
      <c r="C1473" t="s">
        <v>22</v>
      </c>
      <c r="D1473" t="s">
        <v>1067</v>
      </c>
      <c r="E1473" t="s">
        <v>167</v>
      </c>
      <c r="F1473" t="s">
        <v>165</v>
      </c>
      <c r="G1473" t="s">
        <v>1068</v>
      </c>
      <c r="H1473" t="s">
        <v>136</v>
      </c>
      <c r="I1473">
        <v>0</v>
      </c>
      <c r="P1473">
        <v>0.92455621301775104</v>
      </c>
      <c r="Q1473">
        <v>0</v>
      </c>
    </row>
    <row r="1474" spans="1:17">
      <c r="A1474" t="s">
        <v>122</v>
      </c>
      <c r="B1474">
        <v>2022</v>
      </c>
      <c r="C1474" t="s">
        <v>22</v>
      </c>
      <c r="D1474" t="s">
        <v>1067</v>
      </c>
      <c r="E1474" t="s">
        <v>167</v>
      </c>
      <c r="F1474" t="s">
        <v>166</v>
      </c>
      <c r="G1474" t="s">
        <v>1068</v>
      </c>
      <c r="H1474" t="s">
        <v>132</v>
      </c>
      <c r="I1474">
        <v>0</v>
      </c>
      <c r="P1474">
        <v>0.92455621301775104</v>
      </c>
      <c r="Q1474">
        <v>0</v>
      </c>
    </row>
    <row r="1475" spans="1:17">
      <c r="A1475" t="s">
        <v>122</v>
      </c>
      <c r="B1475">
        <v>2022</v>
      </c>
      <c r="C1475" t="s">
        <v>22</v>
      </c>
      <c r="D1475" t="s">
        <v>1067</v>
      </c>
      <c r="E1475" t="s">
        <v>167</v>
      </c>
      <c r="F1475" t="s">
        <v>166</v>
      </c>
      <c r="G1475" t="s">
        <v>1068</v>
      </c>
      <c r="H1475" t="s">
        <v>135</v>
      </c>
      <c r="I1475">
        <v>0</v>
      </c>
      <c r="P1475">
        <v>0.92455621301775104</v>
      </c>
      <c r="Q1475">
        <v>0</v>
      </c>
    </row>
    <row r="1476" spans="1:17">
      <c r="A1476" t="s">
        <v>122</v>
      </c>
      <c r="B1476">
        <v>2022</v>
      </c>
      <c r="C1476" t="s">
        <v>22</v>
      </c>
      <c r="D1476" t="s">
        <v>1067</v>
      </c>
      <c r="E1476" t="s">
        <v>167</v>
      </c>
      <c r="F1476" t="s">
        <v>166</v>
      </c>
      <c r="G1476" t="s">
        <v>1068</v>
      </c>
      <c r="H1476" t="s">
        <v>136</v>
      </c>
      <c r="I1476">
        <v>0</v>
      </c>
      <c r="P1476">
        <v>0.92455621301775104</v>
      </c>
      <c r="Q1476">
        <v>0</v>
      </c>
    </row>
    <row r="1477" spans="1:17">
      <c r="A1477" t="s">
        <v>122</v>
      </c>
      <c r="B1477">
        <v>2022</v>
      </c>
      <c r="C1477" t="s">
        <v>22</v>
      </c>
      <c r="D1477" t="s">
        <v>1067</v>
      </c>
      <c r="E1477" t="s">
        <v>167</v>
      </c>
      <c r="F1477" t="s">
        <v>160</v>
      </c>
      <c r="G1477" t="s">
        <v>1068</v>
      </c>
      <c r="H1477" t="s">
        <v>132</v>
      </c>
      <c r="I1477">
        <v>0</v>
      </c>
      <c r="P1477">
        <v>0.92455621301775104</v>
      </c>
      <c r="Q1477">
        <v>0</v>
      </c>
    </row>
    <row r="1478" spans="1:17">
      <c r="A1478" t="s">
        <v>122</v>
      </c>
      <c r="B1478">
        <v>2022</v>
      </c>
      <c r="C1478" t="s">
        <v>22</v>
      </c>
      <c r="D1478" t="s">
        <v>1067</v>
      </c>
      <c r="E1478" t="s">
        <v>167</v>
      </c>
      <c r="F1478" t="s">
        <v>160</v>
      </c>
      <c r="G1478" t="s">
        <v>1068</v>
      </c>
      <c r="H1478" t="s">
        <v>135</v>
      </c>
      <c r="I1478">
        <v>0</v>
      </c>
      <c r="P1478">
        <v>0.92455621301775104</v>
      </c>
      <c r="Q1478">
        <v>0</v>
      </c>
    </row>
    <row r="1479" spans="1:17">
      <c r="A1479" t="s">
        <v>122</v>
      </c>
      <c r="B1479">
        <v>2022</v>
      </c>
      <c r="C1479" t="s">
        <v>22</v>
      </c>
      <c r="D1479" t="s">
        <v>1067</v>
      </c>
      <c r="E1479" t="s">
        <v>167</v>
      </c>
      <c r="F1479" t="s">
        <v>160</v>
      </c>
      <c r="G1479" t="s">
        <v>1068</v>
      </c>
      <c r="H1479" t="s">
        <v>136</v>
      </c>
      <c r="I1479">
        <v>0</v>
      </c>
      <c r="P1479">
        <v>0.92455621301775104</v>
      </c>
      <c r="Q1479">
        <v>0</v>
      </c>
    </row>
    <row r="1480" spans="1:17">
      <c r="A1480" t="s">
        <v>122</v>
      </c>
      <c r="B1480">
        <v>2022</v>
      </c>
      <c r="C1480" t="s">
        <v>24</v>
      </c>
      <c r="D1480" t="s">
        <v>1067</v>
      </c>
      <c r="E1480" t="s">
        <v>167</v>
      </c>
      <c r="F1480" t="s">
        <v>164</v>
      </c>
      <c r="G1480" t="s">
        <v>1068</v>
      </c>
      <c r="H1480" t="s">
        <v>132</v>
      </c>
      <c r="I1480">
        <v>0</v>
      </c>
      <c r="P1480">
        <v>0.92455621301775104</v>
      </c>
      <c r="Q1480">
        <v>0</v>
      </c>
    </row>
    <row r="1481" spans="1:17">
      <c r="A1481" t="s">
        <v>122</v>
      </c>
      <c r="B1481">
        <v>2022</v>
      </c>
      <c r="C1481" t="s">
        <v>24</v>
      </c>
      <c r="D1481" t="s">
        <v>1067</v>
      </c>
      <c r="E1481" t="s">
        <v>167</v>
      </c>
      <c r="F1481" t="s">
        <v>164</v>
      </c>
      <c r="G1481" t="s">
        <v>1068</v>
      </c>
      <c r="H1481" t="s">
        <v>135</v>
      </c>
      <c r="I1481">
        <v>0</v>
      </c>
      <c r="P1481">
        <v>0.92455621301775104</v>
      </c>
      <c r="Q1481">
        <v>0</v>
      </c>
    </row>
    <row r="1482" spans="1:17">
      <c r="A1482" t="s">
        <v>122</v>
      </c>
      <c r="B1482">
        <v>2022</v>
      </c>
      <c r="C1482" t="s">
        <v>24</v>
      </c>
      <c r="D1482" t="s">
        <v>1067</v>
      </c>
      <c r="E1482" t="s">
        <v>167</v>
      </c>
      <c r="F1482" t="s">
        <v>164</v>
      </c>
      <c r="G1482" t="s">
        <v>1068</v>
      </c>
      <c r="H1482" t="s">
        <v>136</v>
      </c>
      <c r="I1482">
        <v>0</v>
      </c>
      <c r="P1482">
        <v>0.92455621301775104</v>
      </c>
      <c r="Q1482">
        <v>0</v>
      </c>
    </row>
    <row r="1483" spans="1:17">
      <c r="A1483" t="s">
        <v>122</v>
      </c>
      <c r="B1483">
        <v>2022</v>
      </c>
      <c r="C1483" t="s">
        <v>24</v>
      </c>
      <c r="D1483" t="s">
        <v>1067</v>
      </c>
      <c r="E1483" t="s">
        <v>167</v>
      </c>
      <c r="F1483" t="s">
        <v>159</v>
      </c>
      <c r="G1483" t="s">
        <v>1068</v>
      </c>
      <c r="H1483" t="s">
        <v>132</v>
      </c>
      <c r="I1483">
        <v>0</v>
      </c>
      <c r="P1483">
        <v>0.92455621301775104</v>
      </c>
      <c r="Q1483">
        <v>0</v>
      </c>
    </row>
    <row r="1484" spans="1:17">
      <c r="A1484" t="s">
        <v>122</v>
      </c>
      <c r="B1484">
        <v>2022</v>
      </c>
      <c r="C1484" t="s">
        <v>24</v>
      </c>
      <c r="D1484" t="s">
        <v>1067</v>
      </c>
      <c r="E1484" t="s">
        <v>167</v>
      </c>
      <c r="F1484" t="s">
        <v>159</v>
      </c>
      <c r="G1484" t="s">
        <v>1068</v>
      </c>
      <c r="H1484" t="s">
        <v>135</v>
      </c>
      <c r="I1484">
        <v>0</v>
      </c>
      <c r="P1484">
        <v>0.92455621301775104</v>
      </c>
      <c r="Q1484">
        <v>0</v>
      </c>
    </row>
    <row r="1485" spans="1:17">
      <c r="A1485" t="s">
        <v>122</v>
      </c>
      <c r="B1485">
        <v>2022</v>
      </c>
      <c r="C1485" t="s">
        <v>24</v>
      </c>
      <c r="D1485" t="s">
        <v>1067</v>
      </c>
      <c r="E1485" t="s">
        <v>167</v>
      </c>
      <c r="F1485" t="s">
        <v>159</v>
      </c>
      <c r="G1485" t="s">
        <v>1068</v>
      </c>
      <c r="H1485" t="s">
        <v>136</v>
      </c>
      <c r="I1485">
        <v>0</v>
      </c>
      <c r="P1485">
        <v>0.92455621301775104</v>
      </c>
      <c r="Q1485">
        <v>0</v>
      </c>
    </row>
    <row r="1486" spans="1:17">
      <c r="A1486" t="s">
        <v>122</v>
      </c>
      <c r="B1486">
        <v>2022</v>
      </c>
      <c r="C1486" t="s">
        <v>24</v>
      </c>
      <c r="D1486" t="s">
        <v>1067</v>
      </c>
      <c r="E1486" t="s">
        <v>167</v>
      </c>
      <c r="F1486" t="s">
        <v>126</v>
      </c>
      <c r="G1486" t="s">
        <v>1068</v>
      </c>
      <c r="H1486" t="s">
        <v>132</v>
      </c>
      <c r="I1486">
        <v>0</v>
      </c>
      <c r="P1486">
        <v>0.92455621301775104</v>
      </c>
      <c r="Q1486">
        <v>0</v>
      </c>
    </row>
    <row r="1487" spans="1:17">
      <c r="A1487" t="s">
        <v>122</v>
      </c>
      <c r="B1487">
        <v>2022</v>
      </c>
      <c r="C1487" t="s">
        <v>24</v>
      </c>
      <c r="D1487" t="s">
        <v>1067</v>
      </c>
      <c r="E1487" t="s">
        <v>167</v>
      </c>
      <c r="F1487" t="s">
        <v>126</v>
      </c>
      <c r="G1487" t="s">
        <v>1068</v>
      </c>
      <c r="H1487" t="s">
        <v>135</v>
      </c>
      <c r="I1487">
        <v>0</v>
      </c>
      <c r="P1487">
        <v>0.92455621301775104</v>
      </c>
      <c r="Q1487">
        <v>0</v>
      </c>
    </row>
    <row r="1488" spans="1:17">
      <c r="A1488" t="s">
        <v>122</v>
      </c>
      <c r="B1488">
        <v>2022</v>
      </c>
      <c r="C1488" t="s">
        <v>24</v>
      </c>
      <c r="D1488" t="s">
        <v>1067</v>
      </c>
      <c r="E1488" t="s">
        <v>167</v>
      </c>
      <c r="F1488" t="s">
        <v>126</v>
      </c>
      <c r="G1488" t="s">
        <v>1068</v>
      </c>
      <c r="H1488" t="s">
        <v>136</v>
      </c>
      <c r="I1488">
        <v>0</v>
      </c>
      <c r="P1488">
        <v>0.92455621301775104</v>
      </c>
      <c r="Q1488">
        <v>0</v>
      </c>
    </row>
    <row r="1489" spans="1:17">
      <c r="A1489" t="s">
        <v>122</v>
      </c>
      <c r="B1489">
        <v>2022</v>
      </c>
      <c r="C1489" t="s">
        <v>24</v>
      </c>
      <c r="D1489" t="s">
        <v>1067</v>
      </c>
      <c r="E1489" t="s">
        <v>167</v>
      </c>
      <c r="F1489" t="s">
        <v>165</v>
      </c>
      <c r="G1489" t="s">
        <v>1068</v>
      </c>
      <c r="H1489" t="s">
        <v>132</v>
      </c>
      <c r="I1489">
        <v>0</v>
      </c>
      <c r="P1489">
        <v>0.92455621301775104</v>
      </c>
      <c r="Q1489">
        <v>0</v>
      </c>
    </row>
    <row r="1490" spans="1:17">
      <c r="A1490" t="s">
        <v>122</v>
      </c>
      <c r="B1490">
        <v>2022</v>
      </c>
      <c r="C1490" t="s">
        <v>24</v>
      </c>
      <c r="D1490" t="s">
        <v>1067</v>
      </c>
      <c r="E1490" t="s">
        <v>167</v>
      </c>
      <c r="F1490" t="s">
        <v>165</v>
      </c>
      <c r="G1490" t="s">
        <v>1068</v>
      </c>
      <c r="H1490" t="s">
        <v>135</v>
      </c>
      <c r="I1490">
        <v>0</v>
      </c>
      <c r="P1490">
        <v>0.92455621301775104</v>
      </c>
      <c r="Q1490">
        <v>0</v>
      </c>
    </row>
    <row r="1491" spans="1:17">
      <c r="A1491" t="s">
        <v>122</v>
      </c>
      <c r="B1491">
        <v>2022</v>
      </c>
      <c r="C1491" t="s">
        <v>24</v>
      </c>
      <c r="D1491" t="s">
        <v>1067</v>
      </c>
      <c r="E1491" t="s">
        <v>167</v>
      </c>
      <c r="F1491" t="s">
        <v>165</v>
      </c>
      <c r="G1491" t="s">
        <v>1068</v>
      </c>
      <c r="H1491" t="s">
        <v>136</v>
      </c>
      <c r="I1491">
        <v>0</v>
      </c>
      <c r="P1491">
        <v>0.92455621301775104</v>
      </c>
      <c r="Q1491">
        <v>0</v>
      </c>
    </row>
    <row r="1492" spans="1:17">
      <c r="A1492" t="s">
        <v>122</v>
      </c>
      <c r="B1492">
        <v>2022</v>
      </c>
      <c r="C1492" t="s">
        <v>24</v>
      </c>
      <c r="D1492" t="s">
        <v>1067</v>
      </c>
      <c r="E1492" t="s">
        <v>167</v>
      </c>
      <c r="F1492" t="s">
        <v>166</v>
      </c>
      <c r="G1492" t="s">
        <v>1068</v>
      </c>
      <c r="H1492" t="s">
        <v>132</v>
      </c>
      <c r="I1492">
        <v>0</v>
      </c>
      <c r="P1492">
        <v>0.92455621301775104</v>
      </c>
      <c r="Q1492">
        <v>0</v>
      </c>
    </row>
    <row r="1493" spans="1:17">
      <c r="A1493" t="s">
        <v>122</v>
      </c>
      <c r="B1493">
        <v>2022</v>
      </c>
      <c r="C1493" t="s">
        <v>24</v>
      </c>
      <c r="D1493" t="s">
        <v>1067</v>
      </c>
      <c r="E1493" t="s">
        <v>167</v>
      </c>
      <c r="F1493" t="s">
        <v>166</v>
      </c>
      <c r="G1493" t="s">
        <v>1068</v>
      </c>
      <c r="H1493" t="s">
        <v>135</v>
      </c>
      <c r="I1493">
        <v>0</v>
      </c>
      <c r="P1493">
        <v>0.92455621301775104</v>
      </c>
      <c r="Q1493">
        <v>0</v>
      </c>
    </row>
    <row r="1494" spans="1:17">
      <c r="A1494" t="s">
        <v>122</v>
      </c>
      <c r="B1494">
        <v>2022</v>
      </c>
      <c r="C1494" t="s">
        <v>24</v>
      </c>
      <c r="D1494" t="s">
        <v>1067</v>
      </c>
      <c r="E1494" t="s">
        <v>167</v>
      </c>
      <c r="F1494" t="s">
        <v>166</v>
      </c>
      <c r="G1494" t="s">
        <v>1068</v>
      </c>
      <c r="H1494" t="s">
        <v>136</v>
      </c>
      <c r="I1494">
        <v>0</v>
      </c>
      <c r="P1494">
        <v>0.92455621301775104</v>
      </c>
      <c r="Q1494">
        <v>0</v>
      </c>
    </row>
    <row r="1495" spans="1:17">
      <c r="A1495" t="s">
        <v>122</v>
      </c>
      <c r="B1495">
        <v>2022</v>
      </c>
      <c r="C1495" t="s">
        <v>24</v>
      </c>
      <c r="D1495" t="s">
        <v>1067</v>
      </c>
      <c r="E1495" t="s">
        <v>167</v>
      </c>
      <c r="F1495" t="s">
        <v>160</v>
      </c>
      <c r="G1495" t="s">
        <v>1068</v>
      </c>
      <c r="H1495" t="s">
        <v>132</v>
      </c>
      <c r="I1495">
        <v>0</v>
      </c>
      <c r="P1495">
        <v>0.92455621301775104</v>
      </c>
      <c r="Q1495">
        <v>0</v>
      </c>
    </row>
    <row r="1496" spans="1:17">
      <c r="A1496" t="s">
        <v>122</v>
      </c>
      <c r="B1496">
        <v>2022</v>
      </c>
      <c r="C1496" t="s">
        <v>24</v>
      </c>
      <c r="D1496" t="s">
        <v>1067</v>
      </c>
      <c r="E1496" t="s">
        <v>167</v>
      </c>
      <c r="F1496" t="s">
        <v>160</v>
      </c>
      <c r="G1496" t="s">
        <v>1068</v>
      </c>
      <c r="H1496" t="s">
        <v>135</v>
      </c>
      <c r="I1496">
        <v>0</v>
      </c>
      <c r="P1496">
        <v>0.92455621301775104</v>
      </c>
      <c r="Q1496">
        <v>0</v>
      </c>
    </row>
    <row r="1497" spans="1:17">
      <c r="A1497" t="s">
        <v>122</v>
      </c>
      <c r="B1497">
        <v>2022</v>
      </c>
      <c r="C1497" t="s">
        <v>24</v>
      </c>
      <c r="D1497" t="s">
        <v>1067</v>
      </c>
      <c r="E1497" t="s">
        <v>167</v>
      </c>
      <c r="F1497" t="s">
        <v>160</v>
      </c>
      <c r="G1497" t="s">
        <v>1068</v>
      </c>
      <c r="H1497" t="s">
        <v>136</v>
      </c>
      <c r="I1497">
        <v>0</v>
      </c>
      <c r="P1497">
        <v>0.92455621301775104</v>
      </c>
      <c r="Q1497">
        <v>0</v>
      </c>
    </row>
    <row r="1498" spans="1:17">
      <c r="A1498" t="s">
        <v>122</v>
      </c>
      <c r="B1498">
        <v>2022</v>
      </c>
      <c r="C1498" t="s">
        <v>14</v>
      </c>
      <c r="D1498" t="s">
        <v>1062</v>
      </c>
      <c r="E1498" t="s">
        <v>162</v>
      </c>
      <c r="F1498" t="s">
        <v>164</v>
      </c>
      <c r="G1498" t="s">
        <v>1063</v>
      </c>
      <c r="H1498" t="s">
        <v>132</v>
      </c>
      <c r="I1498">
        <v>0</v>
      </c>
      <c r="P1498">
        <v>0.92455621301775104</v>
      </c>
      <c r="Q1498">
        <v>0</v>
      </c>
    </row>
    <row r="1499" spans="1:17">
      <c r="A1499" t="s">
        <v>122</v>
      </c>
      <c r="B1499">
        <v>2022</v>
      </c>
      <c r="C1499" t="s">
        <v>14</v>
      </c>
      <c r="D1499" t="s">
        <v>1062</v>
      </c>
      <c r="E1499" t="s">
        <v>162</v>
      </c>
      <c r="F1499" t="s">
        <v>164</v>
      </c>
      <c r="G1499" t="s">
        <v>1063</v>
      </c>
      <c r="H1499" t="s">
        <v>135</v>
      </c>
      <c r="I1499">
        <v>0</v>
      </c>
      <c r="P1499">
        <v>0.92455621301775104</v>
      </c>
      <c r="Q1499">
        <v>0</v>
      </c>
    </row>
    <row r="1500" spans="1:17">
      <c r="A1500" t="s">
        <v>122</v>
      </c>
      <c r="B1500">
        <v>2022</v>
      </c>
      <c r="C1500" t="s">
        <v>14</v>
      </c>
      <c r="D1500" t="s">
        <v>1062</v>
      </c>
      <c r="E1500" t="s">
        <v>162</v>
      </c>
      <c r="F1500" t="s">
        <v>164</v>
      </c>
      <c r="G1500" t="s">
        <v>1063</v>
      </c>
      <c r="H1500" t="s">
        <v>136</v>
      </c>
      <c r="I1500">
        <v>0</v>
      </c>
      <c r="P1500">
        <v>0.92455621301775104</v>
      </c>
      <c r="Q1500">
        <v>0</v>
      </c>
    </row>
    <row r="1501" spans="1:17">
      <c r="A1501" t="s">
        <v>122</v>
      </c>
      <c r="B1501">
        <v>2022</v>
      </c>
      <c r="C1501" t="s">
        <v>14</v>
      </c>
      <c r="D1501" t="s">
        <v>1062</v>
      </c>
      <c r="E1501" t="s">
        <v>162</v>
      </c>
      <c r="F1501" t="s">
        <v>159</v>
      </c>
      <c r="G1501" t="s">
        <v>1063</v>
      </c>
      <c r="H1501" t="s">
        <v>132</v>
      </c>
      <c r="I1501">
        <v>0</v>
      </c>
      <c r="P1501">
        <v>0.92455621301775104</v>
      </c>
      <c r="Q1501">
        <v>0</v>
      </c>
    </row>
    <row r="1502" spans="1:17">
      <c r="A1502" t="s">
        <v>122</v>
      </c>
      <c r="B1502">
        <v>2022</v>
      </c>
      <c r="C1502" t="s">
        <v>14</v>
      </c>
      <c r="D1502" t="s">
        <v>1062</v>
      </c>
      <c r="E1502" t="s">
        <v>162</v>
      </c>
      <c r="F1502" t="s">
        <v>159</v>
      </c>
      <c r="G1502" t="s">
        <v>1063</v>
      </c>
      <c r="H1502" t="s">
        <v>135</v>
      </c>
      <c r="I1502">
        <v>0</v>
      </c>
      <c r="P1502">
        <v>0.92455621301775104</v>
      </c>
      <c r="Q1502">
        <v>0</v>
      </c>
    </row>
    <row r="1503" spans="1:17">
      <c r="A1503" t="s">
        <v>122</v>
      </c>
      <c r="B1503">
        <v>2022</v>
      </c>
      <c r="C1503" t="s">
        <v>14</v>
      </c>
      <c r="D1503" t="s">
        <v>1062</v>
      </c>
      <c r="E1503" t="s">
        <v>162</v>
      </c>
      <c r="F1503" t="s">
        <v>159</v>
      </c>
      <c r="G1503" t="s">
        <v>1063</v>
      </c>
      <c r="H1503" t="s">
        <v>136</v>
      </c>
      <c r="I1503">
        <v>0</v>
      </c>
      <c r="P1503">
        <v>0.92455621301775104</v>
      </c>
      <c r="Q1503">
        <v>0</v>
      </c>
    </row>
    <row r="1504" spans="1:17">
      <c r="A1504" t="s">
        <v>122</v>
      </c>
      <c r="B1504">
        <v>2022</v>
      </c>
      <c r="C1504" t="s">
        <v>14</v>
      </c>
      <c r="D1504" t="s">
        <v>1062</v>
      </c>
      <c r="E1504" t="s">
        <v>162</v>
      </c>
      <c r="F1504" t="s">
        <v>126</v>
      </c>
      <c r="G1504" t="s">
        <v>1063</v>
      </c>
      <c r="H1504" t="s">
        <v>132</v>
      </c>
      <c r="I1504">
        <v>0</v>
      </c>
      <c r="P1504">
        <v>0.92455621301775104</v>
      </c>
      <c r="Q1504">
        <v>0</v>
      </c>
    </row>
    <row r="1505" spans="1:17">
      <c r="A1505" t="s">
        <v>122</v>
      </c>
      <c r="B1505">
        <v>2022</v>
      </c>
      <c r="C1505" t="s">
        <v>14</v>
      </c>
      <c r="D1505" t="s">
        <v>1062</v>
      </c>
      <c r="E1505" t="s">
        <v>162</v>
      </c>
      <c r="F1505" t="s">
        <v>126</v>
      </c>
      <c r="G1505" t="s">
        <v>1063</v>
      </c>
      <c r="H1505" t="s">
        <v>135</v>
      </c>
      <c r="I1505">
        <v>0</v>
      </c>
      <c r="P1505">
        <v>0.92455621301775104</v>
      </c>
      <c r="Q1505">
        <v>0</v>
      </c>
    </row>
    <row r="1506" spans="1:17">
      <c r="A1506" t="s">
        <v>122</v>
      </c>
      <c r="B1506">
        <v>2022</v>
      </c>
      <c r="C1506" t="s">
        <v>14</v>
      </c>
      <c r="D1506" t="s">
        <v>1062</v>
      </c>
      <c r="E1506" t="s">
        <v>162</v>
      </c>
      <c r="F1506" t="s">
        <v>126</v>
      </c>
      <c r="G1506" t="s">
        <v>1063</v>
      </c>
      <c r="H1506" t="s">
        <v>136</v>
      </c>
      <c r="I1506">
        <v>0</v>
      </c>
      <c r="P1506">
        <v>0.92455621301775104</v>
      </c>
      <c r="Q1506">
        <v>0</v>
      </c>
    </row>
    <row r="1507" spans="1:17">
      <c r="A1507" t="s">
        <v>122</v>
      </c>
      <c r="B1507">
        <v>2022</v>
      </c>
      <c r="C1507" t="s">
        <v>14</v>
      </c>
      <c r="D1507" t="s">
        <v>1062</v>
      </c>
      <c r="E1507" t="s">
        <v>162</v>
      </c>
      <c r="F1507" t="s">
        <v>165</v>
      </c>
      <c r="G1507" t="s">
        <v>1063</v>
      </c>
      <c r="H1507" t="s">
        <v>132</v>
      </c>
      <c r="I1507">
        <v>0</v>
      </c>
      <c r="P1507">
        <v>0.92455621301775104</v>
      </c>
      <c r="Q1507">
        <v>0</v>
      </c>
    </row>
    <row r="1508" spans="1:17">
      <c r="A1508" t="s">
        <v>122</v>
      </c>
      <c r="B1508">
        <v>2022</v>
      </c>
      <c r="C1508" t="s">
        <v>14</v>
      </c>
      <c r="D1508" t="s">
        <v>1062</v>
      </c>
      <c r="E1508" t="s">
        <v>162</v>
      </c>
      <c r="F1508" t="s">
        <v>165</v>
      </c>
      <c r="G1508" t="s">
        <v>1063</v>
      </c>
      <c r="H1508" t="s">
        <v>135</v>
      </c>
      <c r="I1508">
        <v>0</v>
      </c>
      <c r="P1508">
        <v>0.92455621301775104</v>
      </c>
      <c r="Q1508">
        <v>0</v>
      </c>
    </row>
    <row r="1509" spans="1:17">
      <c r="A1509" t="s">
        <v>122</v>
      </c>
      <c r="B1509">
        <v>2022</v>
      </c>
      <c r="C1509" t="s">
        <v>14</v>
      </c>
      <c r="D1509" t="s">
        <v>1062</v>
      </c>
      <c r="E1509" t="s">
        <v>162</v>
      </c>
      <c r="F1509" t="s">
        <v>165</v>
      </c>
      <c r="G1509" t="s">
        <v>1063</v>
      </c>
      <c r="H1509" t="s">
        <v>136</v>
      </c>
      <c r="I1509">
        <v>0</v>
      </c>
      <c r="P1509">
        <v>0.92455621301775104</v>
      </c>
      <c r="Q1509">
        <v>0</v>
      </c>
    </row>
    <row r="1510" spans="1:17">
      <c r="A1510" t="s">
        <v>122</v>
      </c>
      <c r="B1510">
        <v>2022</v>
      </c>
      <c r="C1510" t="s">
        <v>14</v>
      </c>
      <c r="D1510" t="s">
        <v>1062</v>
      </c>
      <c r="E1510" t="s">
        <v>162</v>
      </c>
      <c r="F1510" t="s">
        <v>166</v>
      </c>
      <c r="G1510" t="s">
        <v>1063</v>
      </c>
      <c r="H1510" t="s">
        <v>132</v>
      </c>
      <c r="I1510">
        <v>0</v>
      </c>
      <c r="P1510">
        <v>0.92455621301775104</v>
      </c>
      <c r="Q1510">
        <v>0</v>
      </c>
    </row>
    <row r="1511" spans="1:17">
      <c r="A1511" t="s">
        <v>122</v>
      </c>
      <c r="B1511">
        <v>2022</v>
      </c>
      <c r="C1511" t="s">
        <v>14</v>
      </c>
      <c r="D1511" t="s">
        <v>1062</v>
      </c>
      <c r="E1511" t="s">
        <v>162</v>
      </c>
      <c r="F1511" t="s">
        <v>166</v>
      </c>
      <c r="G1511" t="s">
        <v>1063</v>
      </c>
      <c r="H1511" t="s">
        <v>135</v>
      </c>
      <c r="I1511">
        <v>0</v>
      </c>
      <c r="P1511">
        <v>0.92455621301775104</v>
      </c>
      <c r="Q1511">
        <v>0</v>
      </c>
    </row>
    <row r="1512" spans="1:17">
      <c r="A1512" t="s">
        <v>122</v>
      </c>
      <c r="B1512">
        <v>2022</v>
      </c>
      <c r="C1512" t="s">
        <v>14</v>
      </c>
      <c r="D1512" t="s">
        <v>1062</v>
      </c>
      <c r="E1512" t="s">
        <v>162</v>
      </c>
      <c r="F1512" t="s">
        <v>166</v>
      </c>
      <c r="G1512" t="s">
        <v>1063</v>
      </c>
      <c r="H1512" t="s">
        <v>136</v>
      </c>
      <c r="I1512">
        <v>0</v>
      </c>
      <c r="P1512">
        <v>0.92455621301775104</v>
      </c>
      <c r="Q1512">
        <v>0</v>
      </c>
    </row>
    <row r="1513" spans="1:17">
      <c r="A1513" t="s">
        <v>122</v>
      </c>
      <c r="B1513">
        <v>2022</v>
      </c>
      <c r="C1513" t="s">
        <v>14</v>
      </c>
      <c r="D1513" t="s">
        <v>1062</v>
      </c>
      <c r="E1513" t="s">
        <v>162</v>
      </c>
      <c r="F1513" t="s">
        <v>160</v>
      </c>
      <c r="G1513" t="s">
        <v>1063</v>
      </c>
      <c r="H1513" t="s">
        <v>132</v>
      </c>
      <c r="I1513">
        <v>0</v>
      </c>
      <c r="P1513">
        <v>0.92455621301775104</v>
      </c>
      <c r="Q1513">
        <v>0</v>
      </c>
    </row>
    <row r="1514" spans="1:17">
      <c r="A1514" t="s">
        <v>122</v>
      </c>
      <c r="B1514">
        <v>2022</v>
      </c>
      <c r="C1514" t="s">
        <v>14</v>
      </c>
      <c r="D1514" t="s">
        <v>1062</v>
      </c>
      <c r="E1514" t="s">
        <v>162</v>
      </c>
      <c r="F1514" t="s">
        <v>160</v>
      </c>
      <c r="G1514" t="s">
        <v>1063</v>
      </c>
      <c r="H1514" t="s">
        <v>135</v>
      </c>
      <c r="I1514">
        <v>0</v>
      </c>
      <c r="P1514">
        <v>0.92455621301775104</v>
      </c>
      <c r="Q1514">
        <v>0</v>
      </c>
    </row>
    <row r="1515" spans="1:17">
      <c r="A1515" t="s">
        <v>122</v>
      </c>
      <c r="B1515">
        <v>2022</v>
      </c>
      <c r="C1515" t="s">
        <v>14</v>
      </c>
      <c r="D1515" t="s">
        <v>1062</v>
      </c>
      <c r="E1515" t="s">
        <v>162</v>
      </c>
      <c r="F1515" t="s">
        <v>160</v>
      </c>
      <c r="G1515" t="s">
        <v>1063</v>
      </c>
      <c r="H1515" t="s">
        <v>136</v>
      </c>
      <c r="I1515">
        <v>0</v>
      </c>
      <c r="P1515">
        <v>0.92455621301775104</v>
      </c>
      <c r="Q1515">
        <v>0</v>
      </c>
    </row>
    <row r="1516" spans="1:17">
      <c r="A1516" t="s">
        <v>122</v>
      </c>
      <c r="B1516">
        <v>2022</v>
      </c>
      <c r="C1516" t="s">
        <v>15</v>
      </c>
      <c r="D1516" t="s">
        <v>1062</v>
      </c>
      <c r="E1516" t="s">
        <v>162</v>
      </c>
      <c r="F1516" t="s">
        <v>164</v>
      </c>
      <c r="G1516" t="s">
        <v>1063</v>
      </c>
      <c r="H1516" t="s">
        <v>132</v>
      </c>
      <c r="I1516">
        <v>0</v>
      </c>
      <c r="P1516">
        <v>0.92455621301775104</v>
      </c>
      <c r="Q1516">
        <v>0</v>
      </c>
    </row>
    <row r="1517" spans="1:17">
      <c r="A1517" t="s">
        <v>122</v>
      </c>
      <c r="B1517">
        <v>2022</v>
      </c>
      <c r="C1517" t="s">
        <v>15</v>
      </c>
      <c r="D1517" t="s">
        <v>1062</v>
      </c>
      <c r="E1517" t="s">
        <v>162</v>
      </c>
      <c r="F1517" t="s">
        <v>164</v>
      </c>
      <c r="G1517" t="s">
        <v>1063</v>
      </c>
      <c r="H1517" t="s">
        <v>135</v>
      </c>
      <c r="I1517">
        <v>3913159882.2024899</v>
      </c>
      <c r="P1517">
        <v>0.92455621301775104</v>
      </c>
      <c r="Q1517">
        <v>3617936281.6221199</v>
      </c>
    </row>
    <row r="1518" spans="1:17">
      <c r="A1518" t="s">
        <v>122</v>
      </c>
      <c r="B1518">
        <v>2022</v>
      </c>
      <c r="C1518" t="s">
        <v>15</v>
      </c>
      <c r="D1518" t="s">
        <v>1062</v>
      </c>
      <c r="E1518" t="s">
        <v>162</v>
      </c>
      <c r="F1518" t="s">
        <v>164</v>
      </c>
      <c r="G1518" t="s">
        <v>1063</v>
      </c>
      <c r="H1518" t="s">
        <v>136</v>
      </c>
      <c r="I1518">
        <v>404848820.837111</v>
      </c>
      <c r="P1518">
        <v>0.92455621301775104</v>
      </c>
      <c r="Q1518">
        <v>374305492.63786203</v>
      </c>
    </row>
    <row r="1519" spans="1:17">
      <c r="A1519" t="s">
        <v>122</v>
      </c>
      <c r="B1519">
        <v>2022</v>
      </c>
      <c r="C1519" t="s">
        <v>15</v>
      </c>
      <c r="D1519" t="s">
        <v>1062</v>
      </c>
      <c r="E1519" t="s">
        <v>162</v>
      </c>
      <c r="F1519" t="s">
        <v>159</v>
      </c>
      <c r="G1519" t="s">
        <v>1063</v>
      </c>
      <c r="H1519" t="s">
        <v>132</v>
      </c>
      <c r="I1519">
        <v>0</v>
      </c>
      <c r="P1519">
        <v>0.92455621301775104</v>
      </c>
      <c r="Q1519">
        <v>0</v>
      </c>
    </row>
    <row r="1520" spans="1:17">
      <c r="A1520" t="s">
        <v>122</v>
      </c>
      <c r="B1520">
        <v>2022</v>
      </c>
      <c r="C1520" t="s">
        <v>15</v>
      </c>
      <c r="D1520" t="s">
        <v>1062</v>
      </c>
      <c r="E1520" t="s">
        <v>162</v>
      </c>
      <c r="F1520" t="s">
        <v>159</v>
      </c>
      <c r="G1520" t="s">
        <v>1063</v>
      </c>
      <c r="H1520" t="s">
        <v>135</v>
      </c>
      <c r="I1520">
        <v>1634016854.2375901</v>
      </c>
      <c r="P1520">
        <v>0.92455621301775104</v>
      </c>
      <c r="Q1520">
        <v>1510740434.76109</v>
      </c>
    </row>
    <row r="1521" spans="1:17">
      <c r="A1521" t="s">
        <v>122</v>
      </c>
      <c r="B1521">
        <v>2022</v>
      </c>
      <c r="C1521" t="s">
        <v>15</v>
      </c>
      <c r="D1521" t="s">
        <v>1062</v>
      </c>
      <c r="E1521" t="s">
        <v>162</v>
      </c>
      <c r="F1521" t="s">
        <v>159</v>
      </c>
      <c r="G1521" t="s">
        <v>1063</v>
      </c>
      <c r="H1521" t="s">
        <v>136</v>
      </c>
      <c r="I1521">
        <v>169052585.78234199</v>
      </c>
      <c r="P1521">
        <v>0.92455621301775104</v>
      </c>
      <c r="Q1521">
        <v>156298618.51178101</v>
      </c>
    </row>
    <row r="1522" spans="1:17">
      <c r="A1522" t="s">
        <v>122</v>
      </c>
      <c r="B1522">
        <v>2022</v>
      </c>
      <c r="C1522" t="s">
        <v>15</v>
      </c>
      <c r="D1522" t="s">
        <v>1062</v>
      </c>
      <c r="E1522" t="s">
        <v>162</v>
      </c>
      <c r="F1522" t="s">
        <v>126</v>
      </c>
      <c r="G1522" t="s">
        <v>1063</v>
      </c>
      <c r="H1522" t="s">
        <v>132</v>
      </c>
      <c r="I1522">
        <v>0</v>
      </c>
      <c r="P1522">
        <v>0.92455621301775104</v>
      </c>
      <c r="Q1522">
        <v>0</v>
      </c>
    </row>
    <row r="1523" spans="1:17">
      <c r="A1523" t="s">
        <v>122</v>
      </c>
      <c r="B1523">
        <v>2022</v>
      </c>
      <c r="C1523" t="s">
        <v>15</v>
      </c>
      <c r="D1523" t="s">
        <v>1062</v>
      </c>
      <c r="E1523" t="s">
        <v>162</v>
      </c>
      <c r="F1523" t="s">
        <v>126</v>
      </c>
      <c r="G1523" t="s">
        <v>1063</v>
      </c>
      <c r="H1523" t="s">
        <v>135</v>
      </c>
      <c r="I1523">
        <v>0</v>
      </c>
      <c r="P1523">
        <v>0.92455621301775104</v>
      </c>
      <c r="Q1523">
        <v>0</v>
      </c>
    </row>
    <row r="1524" spans="1:17">
      <c r="A1524" t="s">
        <v>122</v>
      </c>
      <c r="B1524">
        <v>2022</v>
      </c>
      <c r="C1524" t="s">
        <v>15</v>
      </c>
      <c r="D1524" t="s">
        <v>1062</v>
      </c>
      <c r="E1524" t="s">
        <v>162</v>
      </c>
      <c r="F1524" t="s">
        <v>126</v>
      </c>
      <c r="G1524" t="s">
        <v>1063</v>
      </c>
      <c r="H1524" t="s">
        <v>136</v>
      </c>
      <c r="I1524">
        <v>0</v>
      </c>
      <c r="P1524">
        <v>0.92455621301775104</v>
      </c>
      <c r="Q1524">
        <v>0</v>
      </c>
    </row>
    <row r="1525" spans="1:17">
      <c r="A1525" t="s">
        <v>122</v>
      </c>
      <c r="B1525">
        <v>2022</v>
      </c>
      <c r="C1525" t="s">
        <v>15</v>
      </c>
      <c r="D1525" t="s">
        <v>1062</v>
      </c>
      <c r="E1525" t="s">
        <v>162</v>
      </c>
      <c r="F1525" t="s">
        <v>165</v>
      </c>
      <c r="G1525" t="s">
        <v>1063</v>
      </c>
      <c r="H1525" t="s">
        <v>132</v>
      </c>
      <c r="I1525">
        <v>0</v>
      </c>
      <c r="P1525">
        <v>0.92455621301775104</v>
      </c>
      <c r="Q1525">
        <v>0</v>
      </c>
    </row>
    <row r="1526" spans="1:17">
      <c r="A1526" t="s">
        <v>122</v>
      </c>
      <c r="B1526">
        <v>2022</v>
      </c>
      <c r="C1526" t="s">
        <v>15</v>
      </c>
      <c r="D1526" t="s">
        <v>1062</v>
      </c>
      <c r="E1526" t="s">
        <v>162</v>
      </c>
      <c r="F1526" t="s">
        <v>165</v>
      </c>
      <c r="G1526" t="s">
        <v>1063</v>
      </c>
      <c r="H1526" t="s">
        <v>135</v>
      </c>
      <c r="I1526">
        <v>14422259590.9655</v>
      </c>
      <c r="P1526">
        <v>0.92455621301775104</v>
      </c>
      <c r="Q1526">
        <v>13334189710.582001</v>
      </c>
    </row>
    <row r="1527" spans="1:17">
      <c r="A1527" t="s">
        <v>122</v>
      </c>
      <c r="B1527">
        <v>2022</v>
      </c>
      <c r="C1527" t="s">
        <v>15</v>
      </c>
      <c r="D1527" t="s">
        <v>1062</v>
      </c>
      <c r="E1527" t="s">
        <v>162</v>
      </c>
      <c r="F1527" t="s">
        <v>165</v>
      </c>
      <c r="G1527" t="s">
        <v>1063</v>
      </c>
      <c r="H1527" t="s">
        <v>136</v>
      </c>
      <c r="I1527">
        <v>1492102281.78123</v>
      </c>
      <c r="P1527">
        <v>0.92455621301775104</v>
      </c>
      <c r="Q1527">
        <v>1379532435.0788</v>
      </c>
    </row>
    <row r="1528" spans="1:17">
      <c r="A1528" t="s">
        <v>122</v>
      </c>
      <c r="B1528">
        <v>2022</v>
      </c>
      <c r="C1528" t="s">
        <v>15</v>
      </c>
      <c r="D1528" t="s">
        <v>1062</v>
      </c>
      <c r="E1528" t="s">
        <v>162</v>
      </c>
      <c r="F1528" t="s">
        <v>166</v>
      </c>
      <c r="G1528" t="s">
        <v>1063</v>
      </c>
      <c r="H1528" t="s">
        <v>132</v>
      </c>
      <c r="I1528">
        <v>0</v>
      </c>
      <c r="P1528">
        <v>0.92455621301775104</v>
      </c>
      <c r="Q1528">
        <v>0</v>
      </c>
    </row>
    <row r="1529" spans="1:17">
      <c r="A1529" t="s">
        <v>122</v>
      </c>
      <c r="B1529">
        <v>2022</v>
      </c>
      <c r="C1529" t="s">
        <v>15</v>
      </c>
      <c r="D1529" t="s">
        <v>1062</v>
      </c>
      <c r="E1529" t="s">
        <v>162</v>
      </c>
      <c r="F1529" t="s">
        <v>166</v>
      </c>
      <c r="G1529" t="s">
        <v>1063</v>
      </c>
      <c r="H1529" t="s">
        <v>135</v>
      </c>
      <c r="I1529">
        <v>0</v>
      </c>
      <c r="P1529">
        <v>0.92455621301775104</v>
      </c>
      <c r="Q1529">
        <v>0</v>
      </c>
    </row>
    <row r="1530" spans="1:17">
      <c r="A1530" t="s">
        <v>122</v>
      </c>
      <c r="B1530">
        <v>2022</v>
      </c>
      <c r="C1530" t="s">
        <v>15</v>
      </c>
      <c r="D1530" t="s">
        <v>1062</v>
      </c>
      <c r="E1530" t="s">
        <v>162</v>
      </c>
      <c r="F1530" t="s">
        <v>166</v>
      </c>
      <c r="G1530" t="s">
        <v>1063</v>
      </c>
      <c r="H1530" t="s">
        <v>136</v>
      </c>
      <c r="I1530">
        <v>0</v>
      </c>
      <c r="P1530">
        <v>0.92455621301775104</v>
      </c>
      <c r="Q1530">
        <v>0</v>
      </c>
    </row>
    <row r="1531" spans="1:17">
      <c r="A1531" t="s">
        <v>122</v>
      </c>
      <c r="B1531">
        <v>2022</v>
      </c>
      <c r="C1531" t="s">
        <v>15</v>
      </c>
      <c r="D1531" t="s">
        <v>1062</v>
      </c>
      <c r="E1531" t="s">
        <v>162</v>
      </c>
      <c r="F1531" t="s">
        <v>160</v>
      </c>
      <c r="G1531" t="s">
        <v>1063</v>
      </c>
      <c r="H1531" t="s">
        <v>132</v>
      </c>
      <c r="I1531">
        <v>0</v>
      </c>
      <c r="P1531">
        <v>0.92455621301775104</v>
      </c>
      <c r="Q1531">
        <v>0</v>
      </c>
    </row>
    <row r="1532" spans="1:17">
      <c r="A1532" t="s">
        <v>122</v>
      </c>
      <c r="B1532">
        <v>2022</v>
      </c>
      <c r="C1532" t="s">
        <v>15</v>
      </c>
      <c r="D1532" t="s">
        <v>1062</v>
      </c>
      <c r="E1532" t="s">
        <v>162</v>
      </c>
      <c r="F1532" t="s">
        <v>160</v>
      </c>
      <c r="G1532" t="s">
        <v>1063</v>
      </c>
      <c r="H1532" t="s">
        <v>135</v>
      </c>
      <c r="I1532">
        <v>1069473.00108964</v>
      </c>
      <c r="P1532">
        <v>0.92455621301775104</v>
      </c>
      <c r="Q1532">
        <v>988787.90781216498</v>
      </c>
    </row>
    <row r="1533" spans="1:17">
      <c r="A1533" t="s">
        <v>122</v>
      </c>
      <c r="B1533">
        <v>2022</v>
      </c>
      <c r="C1533" t="s">
        <v>15</v>
      </c>
      <c r="D1533" t="s">
        <v>1062</v>
      </c>
      <c r="E1533" t="s">
        <v>162</v>
      </c>
      <c r="F1533" t="s">
        <v>160</v>
      </c>
      <c r="G1533" t="s">
        <v>1063</v>
      </c>
      <c r="H1533" t="s">
        <v>136</v>
      </c>
      <c r="I1533">
        <v>110645.84541446601</v>
      </c>
      <c r="P1533">
        <v>0.92455621301775104</v>
      </c>
      <c r="Q1533">
        <v>102298.303822546</v>
      </c>
    </row>
    <row r="1534" spans="1:17">
      <c r="A1534" t="s">
        <v>122</v>
      </c>
      <c r="B1534">
        <v>2022</v>
      </c>
      <c r="C1534" t="s">
        <v>156</v>
      </c>
      <c r="D1534" t="s">
        <v>1066</v>
      </c>
      <c r="E1534" t="s">
        <v>167</v>
      </c>
      <c r="F1534" t="s">
        <v>164</v>
      </c>
      <c r="G1534" t="s">
        <v>158</v>
      </c>
      <c r="H1534" t="s">
        <v>132</v>
      </c>
      <c r="I1534">
        <v>0</v>
      </c>
      <c r="P1534">
        <v>0.92455621301775104</v>
      </c>
      <c r="Q1534">
        <v>0</v>
      </c>
    </row>
    <row r="1535" spans="1:17">
      <c r="A1535" t="s">
        <v>122</v>
      </c>
      <c r="B1535">
        <v>2022</v>
      </c>
      <c r="C1535" t="s">
        <v>156</v>
      </c>
      <c r="D1535" t="s">
        <v>1066</v>
      </c>
      <c r="E1535" t="s">
        <v>167</v>
      </c>
      <c r="F1535" t="s">
        <v>164</v>
      </c>
      <c r="G1535" t="s">
        <v>158</v>
      </c>
      <c r="H1535" t="s">
        <v>135</v>
      </c>
      <c r="I1535">
        <v>0</v>
      </c>
      <c r="P1535">
        <v>0.92455621301775104</v>
      </c>
      <c r="Q1535">
        <v>0</v>
      </c>
    </row>
    <row r="1536" spans="1:17">
      <c r="A1536" t="s">
        <v>122</v>
      </c>
      <c r="B1536">
        <v>2022</v>
      </c>
      <c r="C1536" t="s">
        <v>156</v>
      </c>
      <c r="D1536" t="s">
        <v>1066</v>
      </c>
      <c r="E1536" t="s">
        <v>167</v>
      </c>
      <c r="F1536" t="s">
        <v>164</v>
      </c>
      <c r="G1536" t="s">
        <v>158</v>
      </c>
      <c r="H1536" t="s">
        <v>136</v>
      </c>
      <c r="I1536">
        <v>0</v>
      </c>
      <c r="P1536">
        <v>0.92455621301775104</v>
      </c>
      <c r="Q1536">
        <v>0</v>
      </c>
    </row>
    <row r="1537" spans="1:17">
      <c r="A1537" t="s">
        <v>122</v>
      </c>
      <c r="B1537">
        <v>2022</v>
      </c>
      <c r="C1537" t="s">
        <v>156</v>
      </c>
      <c r="D1537" t="s">
        <v>1066</v>
      </c>
      <c r="E1537" t="s">
        <v>167</v>
      </c>
      <c r="F1537" t="s">
        <v>159</v>
      </c>
      <c r="G1537" t="s">
        <v>158</v>
      </c>
      <c r="H1537" t="s">
        <v>132</v>
      </c>
      <c r="I1537">
        <v>0</v>
      </c>
      <c r="P1537">
        <v>0.92455621301775104</v>
      </c>
      <c r="Q1537">
        <v>0</v>
      </c>
    </row>
    <row r="1538" spans="1:17">
      <c r="A1538" t="s">
        <v>122</v>
      </c>
      <c r="B1538">
        <v>2022</v>
      </c>
      <c r="C1538" t="s">
        <v>156</v>
      </c>
      <c r="D1538" t="s">
        <v>1066</v>
      </c>
      <c r="E1538" t="s">
        <v>167</v>
      </c>
      <c r="F1538" t="s">
        <v>159</v>
      </c>
      <c r="G1538" t="s">
        <v>158</v>
      </c>
      <c r="H1538" t="s">
        <v>135</v>
      </c>
      <c r="I1538">
        <v>0</v>
      </c>
      <c r="P1538">
        <v>0.92455621301775104</v>
      </c>
      <c r="Q1538">
        <v>0</v>
      </c>
    </row>
    <row r="1539" spans="1:17">
      <c r="A1539" t="s">
        <v>122</v>
      </c>
      <c r="B1539">
        <v>2022</v>
      </c>
      <c r="C1539" t="s">
        <v>156</v>
      </c>
      <c r="D1539" t="s">
        <v>1066</v>
      </c>
      <c r="E1539" t="s">
        <v>167</v>
      </c>
      <c r="F1539" t="s">
        <v>159</v>
      </c>
      <c r="G1539" t="s">
        <v>158</v>
      </c>
      <c r="H1539" t="s">
        <v>136</v>
      </c>
      <c r="I1539">
        <v>0</v>
      </c>
      <c r="P1539">
        <v>0.92455621301775104</v>
      </c>
      <c r="Q1539">
        <v>0</v>
      </c>
    </row>
    <row r="1540" spans="1:17">
      <c r="A1540" t="s">
        <v>122</v>
      </c>
      <c r="B1540">
        <v>2022</v>
      </c>
      <c r="C1540" t="s">
        <v>156</v>
      </c>
      <c r="D1540" t="s">
        <v>1066</v>
      </c>
      <c r="E1540" t="s">
        <v>167</v>
      </c>
      <c r="F1540" t="s">
        <v>126</v>
      </c>
      <c r="G1540" t="s">
        <v>158</v>
      </c>
      <c r="H1540" t="s">
        <v>132</v>
      </c>
      <c r="I1540">
        <v>0</v>
      </c>
      <c r="P1540">
        <v>0.92455621301775104</v>
      </c>
      <c r="Q1540">
        <v>0</v>
      </c>
    </row>
    <row r="1541" spans="1:17">
      <c r="A1541" t="s">
        <v>122</v>
      </c>
      <c r="B1541">
        <v>2022</v>
      </c>
      <c r="C1541" t="s">
        <v>156</v>
      </c>
      <c r="D1541" t="s">
        <v>1066</v>
      </c>
      <c r="E1541" t="s">
        <v>167</v>
      </c>
      <c r="F1541" t="s">
        <v>126</v>
      </c>
      <c r="G1541" t="s">
        <v>158</v>
      </c>
      <c r="H1541" t="s">
        <v>135</v>
      </c>
      <c r="I1541">
        <v>0</v>
      </c>
      <c r="P1541">
        <v>0.92455621301775104</v>
      </c>
      <c r="Q1541">
        <v>0</v>
      </c>
    </row>
    <row r="1542" spans="1:17">
      <c r="A1542" t="s">
        <v>122</v>
      </c>
      <c r="B1542">
        <v>2022</v>
      </c>
      <c r="C1542" t="s">
        <v>156</v>
      </c>
      <c r="D1542" t="s">
        <v>1066</v>
      </c>
      <c r="E1542" t="s">
        <v>167</v>
      </c>
      <c r="F1542" t="s">
        <v>126</v>
      </c>
      <c r="G1542" t="s">
        <v>158</v>
      </c>
      <c r="H1542" t="s">
        <v>136</v>
      </c>
      <c r="I1542">
        <v>0</v>
      </c>
      <c r="P1542">
        <v>0.92455621301775104</v>
      </c>
      <c r="Q1542">
        <v>0</v>
      </c>
    </row>
    <row r="1543" spans="1:17">
      <c r="A1543" t="s">
        <v>122</v>
      </c>
      <c r="B1543">
        <v>2022</v>
      </c>
      <c r="C1543" t="s">
        <v>156</v>
      </c>
      <c r="D1543" t="s">
        <v>1066</v>
      </c>
      <c r="E1543" t="s">
        <v>167</v>
      </c>
      <c r="F1543" t="s">
        <v>165</v>
      </c>
      <c r="G1543" t="s">
        <v>158</v>
      </c>
      <c r="H1543" t="s">
        <v>132</v>
      </c>
      <c r="I1543">
        <v>0</v>
      </c>
      <c r="P1543">
        <v>0.92455621301775104</v>
      </c>
      <c r="Q1543">
        <v>0</v>
      </c>
    </row>
    <row r="1544" spans="1:17">
      <c r="A1544" t="s">
        <v>122</v>
      </c>
      <c r="B1544">
        <v>2022</v>
      </c>
      <c r="C1544" t="s">
        <v>156</v>
      </c>
      <c r="D1544" t="s">
        <v>1066</v>
      </c>
      <c r="E1544" t="s">
        <v>167</v>
      </c>
      <c r="F1544" t="s">
        <v>165</v>
      </c>
      <c r="G1544" t="s">
        <v>158</v>
      </c>
      <c r="H1544" t="s">
        <v>135</v>
      </c>
      <c r="I1544">
        <v>0</v>
      </c>
      <c r="P1544">
        <v>0.92455621301775104</v>
      </c>
      <c r="Q1544">
        <v>0</v>
      </c>
    </row>
    <row r="1545" spans="1:17">
      <c r="A1545" t="s">
        <v>122</v>
      </c>
      <c r="B1545">
        <v>2022</v>
      </c>
      <c r="C1545" t="s">
        <v>156</v>
      </c>
      <c r="D1545" t="s">
        <v>1066</v>
      </c>
      <c r="E1545" t="s">
        <v>167</v>
      </c>
      <c r="F1545" t="s">
        <v>165</v>
      </c>
      <c r="G1545" t="s">
        <v>158</v>
      </c>
      <c r="H1545" t="s">
        <v>136</v>
      </c>
      <c r="I1545">
        <v>0</v>
      </c>
      <c r="P1545">
        <v>0.92455621301775104</v>
      </c>
      <c r="Q1545">
        <v>0</v>
      </c>
    </row>
    <row r="1546" spans="1:17">
      <c r="A1546" t="s">
        <v>122</v>
      </c>
      <c r="B1546">
        <v>2022</v>
      </c>
      <c r="C1546" t="s">
        <v>156</v>
      </c>
      <c r="D1546" t="s">
        <v>1066</v>
      </c>
      <c r="E1546" t="s">
        <v>167</v>
      </c>
      <c r="F1546" t="s">
        <v>166</v>
      </c>
      <c r="G1546" t="s">
        <v>158</v>
      </c>
      <c r="H1546" t="s">
        <v>132</v>
      </c>
      <c r="I1546">
        <v>0</v>
      </c>
      <c r="P1546">
        <v>0.92455621301775104</v>
      </c>
      <c r="Q1546">
        <v>0</v>
      </c>
    </row>
    <row r="1547" spans="1:17">
      <c r="A1547" t="s">
        <v>122</v>
      </c>
      <c r="B1547">
        <v>2022</v>
      </c>
      <c r="C1547" t="s">
        <v>156</v>
      </c>
      <c r="D1547" t="s">
        <v>1066</v>
      </c>
      <c r="E1547" t="s">
        <v>167</v>
      </c>
      <c r="F1547" t="s">
        <v>166</v>
      </c>
      <c r="G1547" t="s">
        <v>158</v>
      </c>
      <c r="H1547" t="s">
        <v>135</v>
      </c>
      <c r="I1547">
        <v>0</v>
      </c>
      <c r="P1547">
        <v>0.92455621301775104</v>
      </c>
      <c r="Q1547">
        <v>0</v>
      </c>
    </row>
    <row r="1548" spans="1:17">
      <c r="A1548" t="s">
        <v>122</v>
      </c>
      <c r="B1548">
        <v>2022</v>
      </c>
      <c r="C1548" t="s">
        <v>156</v>
      </c>
      <c r="D1548" t="s">
        <v>1066</v>
      </c>
      <c r="E1548" t="s">
        <v>167</v>
      </c>
      <c r="F1548" t="s">
        <v>166</v>
      </c>
      <c r="G1548" t="s">
        <v>158</v>
      </c>
      <c r="H1548" t="s">
        <v>136</v>
      </c>
      <c r="I1548">
        <v>0</v>
      </c>
      <c r="P1548">
        <v>0.92455621301775104</v>
      </c>
      <c r="Q1548">
        <v>0</v>
      </c>
    </row>
    <row r="1549" spans="1:17">
      <c r="A1549" t="s">
        <v>122</v>
      </c>
      <c r="B1549">
        <v>2022</v>
      </c>
      <c r="C1549" t="s">
        <v>156</v>
      </c>
      <c r="D1549" t="s">
        <v>1066</v>
      </c>
      <c r="E1549" t="s">
        <v>167</v>
      </c>
      <c r="F1549" t="s">
        <v>160</v>
      </c>
      <c r="G1549" t="s">
        <v>158</v>
      </c>
      <c r="H1549" t="s">
        <v>132</v>
      </c>
      <c r="I1549">
        <v>0</v>
      </c>
      <c r="P1549">
        <v>0.92455621301775104</v>
      </c>
      <c r="Q1549">
        <v>0</v>
      </c>
    </row>
    <row r="1550" spans="1:17">
      <c r="A1550" t="s">
        <v>122</v>
      </c>
      <c r="B1550">
        <v>2022</v>
      </c>
      <c r="C1550" t="s">
        <v>156</v>
      </c>
      <c r="D1550" t="s">
        <v>1066</v>
      </c>
      <c r="E1550" t="s">
        <v>167</v>
      </c>
      <c r="F1550" t="s">
        <v>160</v>
      </c>
      <c r="G1550" t="s">
        <v>158</v>
      </c>
      <c r="H1550" t="s">
        <v>135</v>
      </c>
      <c r="I1550">
        <v>0</v>
      </c>
      <c r="P1550">
        <v>0.92455621301775104</v>
      </c>
      <c r="Q1550">
        <v>0</v>
      </c>
    </row>
    <row r="1551" spans="1:17">
      <c r="A1551" t="s">
        <v>122</v>
      </c>
      <c r="B1551">
        <v>2022</v>
      </c>
      <c r="C1551" t="s">
        <v>156</v>
      </c>
      <c r="D1551" t="s">
        <v>1066</v>
      </c>
      <c r="E1551" t="s">
        <v>167</v>
      </c>
      <c r="F1551" t="s">
        <v>160</v>
      </c>
      <c r="G1551" t="s">
        <v>158</v>
      </c>
      <c r="H1551" t="s">
        <v>136</v>
      </c>
      <c r="I1551">
        <v>0</v>
      </c>
      <c r="P1551">
        <v>0.92455621301775104</v>
      </c>
      <c r="Q1551">
        <v>0</v>
      </c>
    </row>
    <row r="1552" spans="1:17">
      <c r="A1552" t="s">
        <v>122</v>
      </c>
      <c r="B1552">
        <v>2022</v>
      </c>
      <c r="C1552" t="s">
        <v>157</v>
      </c>
      <c r="D1552" t="s">
        <v>1066</v>
      </c>
      <c r="E1552" t="s">
        <v>167</v>
      </c>
      <c r="F1552" t="s">
        <v>164</v>
      </c>
      <c r="G1552" t="s">
        <v>158</v>
      </c>
      <c r="H1552" t="s">
        <v>132</v>
      </c>
      <c r="I1552">
        <v>0</v>
      </c>
      <c r="P1552">
        <v>0.92455621301775104</v>
      </c>
      <c r="Q1552">
        <v>0</v>
      </c>
    </row>
    <row r="1553" spans="1:17">
      <c r="A1553" t="s">
        <v>122</v>
      </c>
      <c r="B1553">
        <v>2022</v>
      </c>
      <c r="C1553" t="s">
        <v>157</v>
      </c>
      <c r="D1553" t="s">
        <v>1066</v>
      </c>
      <c r="E1553" t="s">
        <v>167</v>
      </c>
      <c r="F1553" t="s">
        <v>164</v>
      </c>
      <c r="G1553" t="s">
        <v>158</v>
      </c>
      <c r="H1553" t="s">
        <v>135</v>
      </c>
      <c r="I1553">
        <v>0</v>
      </c>
      <c r="P1553">
        <v>0.92455621301775104</v>
      </c>
      <c r="Q1553">
        <v>0</v>
      </c>
    </row>
    <row r="1554" spans="1:17">
      <c r="A1554" t="s">
        <v>122</v>
      </c>
      <c r="B1554">
        <v>2022</v>
      </c>
      <c r="C1554" t="s">
        <v>157</v>
      </c>
      <c r="D1554" t="s">
        <v>1066</v>
      </c>
      <c r="E1554" t="s">
        <v>167</v>
      </c>
      <c r="F1554" t="s">
        <v>164</v>
      </c>
      <c r="G1554" t="s">
        <v>158</v>
      </c>
      <c r="H1554" t="s">
        <v>136</v>
      </c>
      <c r="I1554">
        <v>0</v>
      </c>
      <c r="P1554">
        <v>0.92455621301775104</v>
      </c>
      <c r="Q1554">
        <v>0</v>
      </c>
    </row>
    <row r="1555" spans="1:17">
      <c r="A1555" t="s">
        <v>122</v>
      </c>
      <c r="B1555">
        <v>2022</v>
      </c>
      <c r="C1555" t="s">
        <v>157</v>
      </c>
      <c r="D1555" t="s">
        <v>1066</v>
      </c>
      <c r="E1555" t="s">
        <v>167</v>
      </c>
      <c r="F1555" t="s">
        <v>159</v>
      </c>
      <c r="G1555" t="s">
        <v>158</v>
      </c>
      <c r="H1555" t="s">
        <v>132</v>
      </c>
      <c r="I1555">
        <v>0</v>
      </c>
      <c r="P1555">
        <v>0.92455621301775104</v>
      </c>
      <c r="Q1555">
        <v>0</v>
      </c>
    </row>
    <row r="1556" spans="1:17">
      <c r="A1556" t="s">
        <v>122</v>
      </c>
      <c r="B1556">
        <v>2022</v>
      </c>
      <c r="C1556" t="s">
        <v>157</v>
      </c>
      <c r="D1556" t="s">
        <v>1066</v>
      </c>
      <c r="E1556" t="s">
        <v>167</v>
      </c>
      <c r="F1556" t="s">
        <v>159</v>
      </c>
      <c r="G1556" t="s">
        <v>158</v>
      </c>
      <c r="H1556" t="s">
        <v>135</v>
      </c>
      <c r="I1556">
        <v>0</v>
      </c>
      <c r="P1556">
        <v>0.92455621301775104</v>
      </c>
      <c r="Q1556">
        <v>0</v>
      </c>
    </row>
    <row r="1557" spans="1:17">
      <c r="A1557" t="s">
        <v>122</v>
      </c>
      <c r="B1557">
        <v>2022</v>
      </c>
      <c r="C1557" t="s">
        <v>157</v>
      </c>
      <c r="D1557" t="s">
        <v>1066</v>
      </c>
      <c r="E1557" t="s">
        <v>167</v>
      </c>
      <c r="F1557" t="s">
        <v>159</v>
      </c>
      <c r="G1557" t="s">
        <v>158</v>
      </c>
      <c r="H1557" t="s">
        <v>136</v>
      </c>
      <c r="I1557">
        <v>0</v>
      </c>
      <c r="P1557">
        <v>0.92455621301775104</v>
      </c>
      <c r="Q1557">
        <v>0</v>
      </c>
    </row>
    <row r="1558" spans="1:17">
      <c r="A1558" t="s">
        <v>122</v>
      </c>
      <c r="B1558">
        <v>2022</v>
      </c>
      <c r="C1558" t="s">
        <v>157</v>
      </c>
      <c r="D1558" t="s">
        <v>1066</v>
      </c>
      <c r="E1558" t="s">
        <v>167</v>
      </c>
      <c r="F1558" t="s">
        <v>126</v>
      </c>
      <c r="G1558" t="s">
        <v>158</v>
      </c>
      <c r="H1558" t="s">
        <v>132</v>
      </c>
      <c r="I1558">
        <v>0</v>
      </c>
      <c r="P1558">
        <v>0.92455621301775104</v>
      </c>
      <c r="Q1558">
        <v>0</v>
      </c>
    </row>
    <row r="1559" spans="1:17">
      <c r="A1559" t="s">
        <v>122</v>
      </c>
      <c r="B1559">
        <v>2022</v>
      </c>
      <c r="C1559" t="s">
        <v>157</v>
      </c>
      <c r="D1559" t="s">
        <v>1066</v>
      </c>
      <c r="E1559" t="s">
        <v>167</v>
      </c>
      <c r="F1559" t="s">
        <v>126</v>
      </c>
      <c r="G1559" t="s">
        <v>158</v>
      </c>
      <c r="H1559" t="s">
        <v>135</v>
      </c>
      <c r="I1559">
        <v>0</v>
      </c>
      <c r="P1559">
        <v>0.92455621301775104</v>
      </c>
      <c r="Q1559">
        <v>0</v>
      </c>
    </row>
    <row r="1560" spans="1:17">
      <c r="A1560" t="s">
        <v>122</v>
      </c>
      <c r="B1560">
        <v>2022</v>
      </c>
      <c r="C1560" t="s">
        <v>157</v>
      </c>
      <c r="D1560" t="s">
        <v>1066</v>
      </c>
      <c r="E1560" t="s">
        <v>167</v>
      </c>
      <c r="F1560" t="s">
        <v>126</v>
      </c>
      <c r="G1560" t="s">
        <v>158</v>
      </c>
      <c r="H1560" t="s">
        <v>136</v>
      </c>
      <c r="I1560">
        <v>0</v>
      </c>
      <c r="P1560">
        <v>0.92455621301775104</v>
      </c>
      <c r="Q1560">
        <v>0</v>
      </c>
    </row>
    <row r="1561" spans="1:17">
      <c r="A1561" t="s">
        <v>122</v>
      </c>
      <c r="B1561">
        <v>2022</v>
      </c>
      <c r="C1561" t="s">
        <v>157</v>
      </c>
      <c r="D1561" t="s">
        <v>1066</v>
      </c>
      <c r="E1561" t="s">
        <v>167</v>
      </c>
      <c r="F1561" t="s">
        <v>165</v>
      </c>
      <c r="G1561" t="s">
        <v>158</v>
      </c>
      <c r="H1561" t="s">
        <v>132</v>
      </c>
      <c r="I1561">
        <v>0</v>
      </c>
      <c r="P1561">
        <v>0.92455621301775104</v>
      </c>
      <c r="Q1561">
        <v>0</v>
      </c>
    </row>
    <row r="1562" spans="1:17">
      <c r="A1562" t="s">
        <v>122</v>
      </c>
      <c r="B1562">
        <v>2022</v>
      </c>
      <c r="C1562" t="s">
        <v>157</v>
      </c>
      <c r="D1562" t="s">
        <v>1066</v>
      </c>
      <c r="E1562" t="s">
        <v>167</v>
      </c>
      <c r="F1562" t="s">
        <v>165</v>
      </c>
      <c r="G1562" t="s">
        <v>158</v>
      </c>
      <c r="H1562" t="s">
        <v>135</v>
      </c>
      <c r="I1562">
        <v>0</v>
      </c>
      <c r="P1562">
        <v>0.92455621301775104</v>
      </c>
      <c r="Q1562">
        <v>0</v>
      </c>
    </row>
    <row r="1563" spans="1:17">
      <c r="A1563" t="s">
        <v>122</v>
      </c>
      <c r="B1563">
        <v>2022</v>
      </c>
      <c r="C1563" t="s">
        <v>157</v>
      </c>
      <c r="D1563" t="s">
        <v>1066</v>
      </c>
      <c r="E1563" t="s">
        <v>167</v>
      </c>
      <c r="F1563" t="s">
        <v>165</v>
      </c>
      <c r="G1563" t="s">
        <v>158</v>
      </c>
      <c r="H1563" t="s">
        <v>136</v>
      </c>
      <c r="I1563">
        <v>0</v>
      </c>
      <c r="P1563">
        <v>0.92455621301775104</v>
      </c>
      <c r="Q1563">
        <v>0</v>
      </c>
    </row>
    <row r="1564" spans="1:17">
      <c r="A1564" t="s">
        <v>122</v>
      </c>
      <c r="B1564">
        <v>2022</v>
      </c>
      <c r="C1564" t="s">
        <v>157</v>
      </c>
      <c r="D1564" t="s">
        <v>1066</v>
      </c>
      <c r="E1564" t="s">
        <v>167</v>
      </c>
      <c r="F1564" t="s">
        <v>166</v>
      </c>
      <c r="G1564" t="s">
        <v>158</v>
      </c>
      <c r="H1564" t="s">
        <v>132</v>
      </c>
      <c r="I1564">
        <v>0</v>
      </c>
      <c r="P1564">
        <v>0.92455621301775104</v>
      </c>
      <c r="Q1564">
        <v>0</v>
      </c>
    </row>
    <row r="1565" spans="1:17">
      <c r="A1565" t="s">
        <v>122</v>
      </c>
      <c r="B1565">
        <v>2022</v>
      </c>
      <c r="C1565" t="s">
        <v>157</v>
      </c>
      <c r="D1565" t="s">
        <v>1066</v>
      </c>
      <c r="E1565" t="s">
        <v>167</v>
      </c>
      <c r="F1565" t="s">
        <v>166</v>
      </c>
      <c r="G1565" t="s">
        <v>158</v>
      </c>
      <c r="H1565" t="s">
        <v>135</v>
      </c>
      <c r="I1565">
        <v>0</v>
      </c>
      <c r="P1565">
        <v>0.92455621301775104</v>
      </c>
      <c r="Q1565">
        <v>0</v>
      </c>
    </row>
    <row r="1566" spans="1:17">
      <c r="A1566" t="s">
        <v>122</v>
      </c>
      <c r="B1566">
        <v>2022</v>
      </c>
      <c r="C1566" t="s">
        <v>157</v>
      </c>
      <c r="D1566" t="s">
        <v>1066</v>
      </c>
      <c r="E1566" t="s">
        <v>167</v>
      </c>
      <c r="F1566" t="s">
        <v>166</v>
      </c>
      <c r="G1566" t="s">
        <v>158</v>
      </c>
      <c r="H1566" t="s">
        <v>136</v>
      </c>
      <c r="I1566">
        <v>0</v>
      </c>
      <c r="P1566">
        <v>0.92455621301775104</v>
      </c>
      <c r="Q1566">
        <v>0</v>
      </c>
    </row>
    <row r="1567" spans="1:17">
      <c r="A1567" t="s">
        <v>122</v>
      </c>
      <c r="B1567">
        <v>2022</v>
      </c>
      <c r="C1567" t="s">
        <v>157</v>
      </c>
      <c r="D1567" t="s">
        <v>1066</v>
      </c>
      <c r="E1567" t="s">
        <v>167</v>
      </c>
      <c r="F1567" t="s">
        <v>160</v>
      </c>
      <c r="G1567" t="s">
        <v>158</v>
      </c>
      <c r="H1567" t="s">
        <v>132</v>
      </c>
      <c r="I1567">
        <v>0</v>
      </c>
      <c r="P1567">
        <v>0.92455621301775104</v>
      </c>
      <c r="Q1567">
        <v>0</v>
      </c>
    </row>
    <row r="1568" spans="1:17">
      <c r="A1568" t="s">
        <v>122</v>
      </c>
      <c r="B1568">
        <v>2022</v>
      </c>
      <c r="C1568" t="s">
        <v>157</v>
      </c>
      <c r="D1568" t="s">
        <v>1066</v>
      </c>
      <c r="E1568" t="s">
        <v>167</v>
      </c>
      <c r="F1568" t="s">
        <v>160</v>
      </c>
      <c r="G1568" t="s">
        <v>158</v>
      </c>
      <c r="H1568" t="s">
        <v>135</v>
      </c>
      <c r="I1568">
        <v>0</v>
      </c>
      <c r="P1568">
        <v>0.92455621301775104</v>
      </c>
      <c r="Q1568">
        <v>0</v>
      </c>
    </row>
    <row r="1569" spans="1:17">
      <c r="A1569" t="s">
        <v>122</v>
      </c>
      <c r="B1569">
        <v>2022</v>
      </c>
      <c r="C1569" t="s">
        <v>157</v>
      </c>
      <c r="D1569" t="s">
        <v>1066</v>
      </c>
      <c r="E1569" t="s">
        <v>167</v>
      </c>
      <c r="F1569" t="s">
        <v>160</v>
      </c>
      <c r="G1569" t="s">
        <v>158</v>
      </c>
      <c r="H1569" t="s">
        <v>136</v>
      </c>
      <c r="I1569">
        <v>0</v>
      </c>
      <c r="P1569">
        <v>0.92455621301775104</v>
      </c>
      <c r="Q1569">
        <v>0</v>
      </c>
    </row>
    <row r="1570" spans="1:17">
      <c r="A1570" t="s">
        <v>122</v>
      </c>
      <c r="B1570">
        <v>2022</v>
      </c>
      <c r="C1570" t="s">
        <v>140</v>
      </c>
      <c r="D1570" t="s">
        <v>1064</v>
      </c>
      <c r="E1570" t="s">
        <v>167</v>
      </c>
      <c r="F1570" t="s">
        <v>164</v>
      </c>
      <c r="G1570" t="s">
        <v>1065</v>
      </c>
      <c r="H1570" t="s">
        <v>132</v>
      </c>
      <c r="I1570">
        <v>0</v>
      </c>
      <c r="P1570">
        <v>0.92455621301775104</v>
      </c>
      <c r="Q1570">
        <v>0</v>
      </c>
    </row>
    <row r="1571" spans="1:17">
      <c r="A1571" t="s">
        <v>122</v>
      </c>
      <c r="B1571">
        <v>2022</v>
      </c>
      <c r="C1571" t="s">
        <v>140</v>
      </c>
      <c r="D1571" t="s">
        <v>1064</v>
      </c>
      <c r="E1571" t="s">
        <v>167</v>
      </c>
      <c r="F1571" t="s">
        <v>164</v>
      </c>
      <c r="G1571" t="s">
        <v>1065</v>
      </c>
      <c r="H1571" t="s">
        <v>135</v>
      </c>
      <c r="I1571">
        <v>0</v>
      </c>
      <c r="P1571">
        <v>0.92455621301775104</v>
      </c>
      <c r="Q1571">
        <v>0</v>
      </c>
    </row>
    <row r="1572" spans="1:17">
      <c r="A1572" t="s">
        <v>122</v>
      </c>
      <c r="B1572">
        <v>2022</v>
      </c>
      <c r="C1572" t="s">
        <v>140</v>
      </c>
      <c r="D1572" t="s">
        <v>1064</v>
      </c>
      <c r="E1572" t="s">
        <v>167</v>
      </c>
      <c r="F1572" t="s">
        <v>164</v>
      </c>
      <c r="G1572" t="s">
        <v>1065</v>
      </c>
      <c r="H1572" t="s">
        <v>136</v>
      </c>
      <c r="I1572">
        <v>0</v>
      </c>
      <c r="P1572">
        <v>0.92455621301775104</v>
      </c>
      <c r="Q1572">
        <v>0</v>
      </c>
    </row>
    <row r="1573" spans="1:17">
      <c r="A1573" t="s">
        <v>122</v>
      </c>
      <c r="B1573">
        <v>2022</v>
      </c>
      <c r="C1573" t="s">
        <v>140</v>
      </c>
      <c r="D1573" t="s">
        <v>1064</v>
      </c>
      <c r="E1573" t="s">
        <v>167</v>
      </c>
      <c r="F1573" t="s">
        <v>159</v>
      </c>
      <c r="G1573" t="s">
        <v>1065</v>
      </c>
      <c r="H1573" t="s">
        <v>132</v>
      </c>
      <c r="I1573">
        <v>0</v>
      </c>
      <c r="P1573">
        <v>0.92455621301775104</v>
      </c>
      <c r="Q1573">
        <v>0</v>
      </c>
    </row>
    <row r="1574" spans="1:17">
      <c r="A1574" t="s">
        <v>122</v>
      </c>
      <c r="B1574">
        <v>2022</v>
      </c>
      <c r="C1574" t="s">
        <v>140</v>
      </c>
      <c r="D1574" t="s">
        <v>1064</v>
      </c>
      <c r="E1574" t="s">
        <v>167</v>
      </c>
      <c r="F1574" t="s">
        <v>159</v>
      </c>
      <c r="G1574" t="s">
        <v>1065</v>
      </c>
      <c r="H1574" t="s">
        <v>135</v>
      </c>
      <c r="I1574">
        <v>0</v>
      </c>
      <c r="P1574">
        <v>0.92455621301775104</v>
      </c>
      <c r="Q1574">
        <v>0</v>
      </c>
    </row>
    <row r="1575" spans="1:17">
      <c r="A1575" t="s">
        <v>122</v>
      </c>
      <c r="B1575">
        <v>2022</v>
      </c>
      <c r="C1575" t="s">
        <v>140</v>
      </c>
      <c r="D1575" t="s">
        <v>1064</v>
      </c>
      <c r="E1575" t="s">
        <v>167</v>
      </c>
      <c r="F1575" t="s">
        <v>159</v>
      </c>
      <c r="G1575" t="s">
        <v>1065</v>
      </c>
      <c r="H1575" t="s">
        <v>136</v>
      </c>
      <c r="I1575">
        <v>0</v>
      </c>
      <c r="P1575">
        <v>0.92455621301775104</v>
      </c>
      <c r="Q1575">
        <v>0</v>
      </c>
    </row>
    <row r="1576" spans="1:17">
      <c r="A1576" t="s">
        <v>122</v>
      </c>
      <c r="B1576">
        <v>2022</v>
      </c>
      <c r="C1576" t="s">
        <v>140</v>
      </c>
      <c r="D1576" t="s">
        <v>1064</v>
      </c>
      <c r="E1576" t="s">
        <v>167</v>
      </c>
      <c r="F1576" t="s">
        <v>126</v>
      </c>
      <c r="G1576" t="s">
        <v>1065</v>
      </c>
      <c r="H1576" t="s">
        <v>132</v>
      </c>
      <c r="I1576">
        <v>0</v>
      </c>
      <c r="P1576">
        <v>0.92455621301775104</v>
      </c>
      <c r="Q1576">
        <v>0</v>
      </c>
    </row>
    <row r="1577" spans="1:17">
      <c r="A1577" t="s">
        <v>122</v>
      </c>
      <c r="B1577">
        <v>2022</v>
      </c>
      <c r="C1577" t="s">
        <v>140</v>
      </c>
      <c r="D1577" t="s">
        <v>1064</v>
      </c>
      <c r="E1577" t="s">
        <v>167</v>
      </c>
      <c r="F1577" t="s">
        <v>126</v>
      </c>
      <c r="G1577" t="s">
        <v>1065</v>
      </c>
      <c r="H1577" t="s">
        <v>135</v>
      </c>
      <c r="I1577">
        <v>0</v>
      </c>
      <c r="P1577">
        <v>0.92455621301775104</v>
      </c>
      <c r="Q1577">
        <v>0</v>
      </c>
    </row>
    <row r="1578" spans="1:17">
      <c r="A1578" t="s">
        <v>122</v>
      </c>
      <c r="B1578">
        <v>2022</v>
      </c>
      <c r="C1578" t="s">
        <v>140</v>
      </c>
      <c r="D1578" t="s">
        <v>1064</v>
      </c>
      <c r="E1578" t="s">
        <v>167</v>
      </c>
      <c r="F1578" t="s">
        <v>126</v>
      </c>
      <c r="G1578" t="s">
        <v>1065</v>
      </c>
      <c r="H1578" t="s">
        <v>136</v>
      </c>
      <c r="I1578">
        <v>0</v>
      </c>
      <c r="P1578">
        <v>0.92455621301775104</v>
      </c>
      <c r="Q1578">
        <v>0</v>
      </c>
    </row>
    <row r="1579" spans="1:17">
      <c r="A1579" t="s">
        <v>122</v>
      </c>
      <c r="B1579">
        <v>2022</v>
      </c>
      <c r="C1579" t="s">
        <v>140</v>
      </c>
      <c r="D1579" t="s">
        <v>1064</v>
      </c>
      <c r="E1579" t="s">
        <v>167</v>
      </c>
      <c r="F1579" t="s">
        <v>165</v>
      </c>
      <c r="G1579" t="s">
        <v>1065</v>
      </c>
      <c r="H1579" t="s">
        <v>132</v>
      </c>
      <c r="I1579">
        <v>0</v>
      </c>
      <c r="P1579">
        <v>0.92455621301775104</v>
      </c>
      <c r="Q1579">
        <v>0</v>
      </c>
    </row>
    <row r="1580" spans="1:17">
      <c r="A1580" t="s">
        <v>122</v>
      </c>
      <c r="B1580">
        <v>2022</v>
      </c>
      <c r="C1580" t="s">
        <v>140</v>
      </c>
      <c r="D1580" t="s">
        <v>1064</v>
      </c>
      <c r="E1580" t="s">
        <v>167</v>
      </c>
      <c r="F1580" t="s">
        <v>165</v>
      </c>
      <c r="G1580" t="s">
        <v>1065</v>
      </c>
      <c r="H1580" t="s">
        <v>135</v>
      </c>
      <c r="I1580">
        <v>0</v>
      </c>
      <c r="P1580">
        <v>0.92455621301775104</v>
      </c>
      <c r="Q1580">
        <v>0</v>
      </c>
    </row>
    <row r="1581" spans="1:17">
      <c r="A1581" t="s">
        <v>122</v>
      </c>
      <c r="B1581">
        <v>2022</v>
      </c>
      <c r="C1581" t="s">
        <v>140</v>
      </c>
      <c r="D1581" t="s">
        <v>1064</v>
      </c>
      <c r="E1581" t="s">
        <v>167</v>
      </c>
      <c r="F1581" t="s">
        <v>165</v>
      </c>
      <c r="G1581" t="s">
        <v>1065</v>
      </c>
      <c r="H1581" t="s">
        <v>136</v>
      </c>
      <c r="I1581">
        <v>0</v>
      </c>
      <c r="P1581">
        <v>0.92455621301775104</v>
      </c>
      <c r="Q1581">
        <v>0</v>
      </c>
    </row>
    <row r="1582" spans="1:17">
      <c r="A1582" t="s">
        <v>122</v>
      </c>
      <c r="B1582">
        <v>2022</v>
      </c>
      <c r="C1582" t="s">
        <v>140</v>
      </c>
      <c r="D1582" t="s">
        <v>1064</v>
      </c>
      <c r="E1582" t="s">
        <v>167</v>
      </c>
      <c r="F1582" t="s">
        <v>166</v>
      </c>
      <c r="G1582" t="s">
        <v>1065</v>
      </c>
      <c r="H1582" t="s">
        <v>132</v>
      </c>
      <c r="I1582">
        <v>0</v>
      </c>
      <c r="P1582">
        <v>0.92455621301775104</v>
      </c>
      <c r="Q1582">
        <v>0</v>
      </c>
    </row>
    <row r="1583" spans="1:17">
      <c r="A1583" t="s">
        <v>122</v>
      </c>
      <c r="B1583">
        <v>2022</v>
      </c>
      <c r="C1583" t="s">
        <v>140</v>
      </c>
      <c r="D1583" t="s">
        <v>1064</v>
      </c>
      <c r="E1583" t="s">
        <v>167</v>
      </c>
      <c r="F1583" t="s">
        <v>166</v>
      </c>
      <c r="G1583" t="s">
        <v>1065</v>
      </c>
      <c r="H1583" t="s">
        <v>135</v>
      </c>
      <c r="I1583">
        <v>0</v>
      </c>
      <c r="P1583">
        <v>0.92455621301775104</v>
      </c>
      <c r="Q1583">
        <v>0</v>
      </c>
    </row>
    <row r="1584" spans="1:17">
      <c r="A1584" t="s">
        <v>122</v>
      </c>
      <c r="B1584">
        <v>2022</v>
      </c>
      <c r="C1584" t="s">
        <v>140</v>
      </c>
      <c r="D1584" t="s">
        <v>1064</v>
      </c>
      <c r="E1584" t="s">
        <v>167</v>
      </c>
      <c r="F1584" t="s">
        <v>166</v>
      </c>
      <c r="G1584" t="s">
        <v>1065</v>
      </c>
      <c r="H1584" t="s">
        <v>136</v>
      </c>
      <c r="I1584">
        <v>0</v>
      </c>
      <c r="P1584">
        <v>0.92455621301775104</v>
      </c>
      <c r="Q1584">
        <v>0</v>
      </c>
    </row>
    <row r="1585" spans="1:17">
      <c r="A1585" t="s">
        <v>122</v>
      </c>
      <c r="B1585">
        <v>2022</v>
      </c>
      <c r="C1585" t="s">
        <v>140</v>
      </c>
      <c r="D1585" t="s">
        <v>1064</v>
      </c>
      <c r="E1585" t="s">
        <v>167</v>
      </c>
      <c r="F1585" t="s">
        <v>160</v>
      </c>
      <c r="G1585" t="s">
        <v>1065</v>
      </c>
      <c r="H1585" t="s">
        <v>132</v>
      </c>
      <c r="I1585">
        <v>0</v>
      </c>
      <c r="P1585">
        <v>0.92455621301775104</v>
      </c>
      <c r="Q1585">
        <v>0</v>
      </c>
    </row>
    <row r="1586" spans="1:17">
      <c r="A1586" t="s">
        <v>122</v>
      </c>
      <c r="B1586">
        <v>2022</v>
      </c>
      <c r="C1586" t="s">
        <v>140</v>
      </c>
      <c r="D1586" t="s">
        <v>1064</v>
      </c>
      <c r="E1586" t="s">
        <v>167</v>
      </c>
      <c r="F1586" t="s">
        <v>160</v>
      </c>
      <c r="G1586" t="s">
        <v>1065</v>
      </c>
      <c r="H1586" t="s">
        <v>135</v>
      </c>
      <c r="I1586">
        <v>0</v>
      </c>
      <c r="P1586">
        <v>0.92455621301775104</v>
      </c>
      <c r="Q1586">
        <v>0</v>
      </c>
    </row>
    <row r="1587" spans="1:17">
      <c r="A1587" t="s">
        <v>122</v>
      </c>
      <c r="B1587">
        <v>2022</v>
      </c>
      <c r="C1587" t="s">
        <v>140</v>
      </c>
      <c r="D1587" t="s">
        <v>1064</v>
      </c>
      <c r="E1587" t="s">
        <v>167</v>
      </c>
      <c r="F1587" t="s">
        <v>160</v>
      </c>
      <c r="G1587" t="s">
        <v>1065</v>
      </c>
      <c r="H1587" t="s">
        <v>136</v>
      </c>
      <c r="I1587">
        <v>0</v>
      </c>
      <c r="P1587">
        <v>0.92455621301775104</v>
      </c>
      <c r="Q1587">
        <v>0</v>
      </c>
    </row>
    <row r="1588" spans="1:17">
      <c r="A1588" t="s">
        <v>122</v>
      </c>
      <c r="B1588">
        <v>2022</v>
      </c>
      <c r="C1588" t="s">
        <v>16</v>
      </c>
      <c r="D1588" t="s">
        <v>1062</v>
      </c>
      <c r="E1588" t="s">
        <v>162</v>
      </c>
      <c r="F1588" t="s">
        <v>164</v>
      </c>
      <c r="G1588" t="s">
        <v>1063</v>
      </c>
      <c r="H1588" t="s">
        <v>132</v>
      </c>
      <c r="I1588">
        <v>0</v>
      </c>
      <c r="P1588">
        <v>0.92455621301775104</v>
      </c>
      <c r="Q1588">
        <v>0</v>
      </c>
    </row>
    <row r="1589" spans="1:17">
      <c r="A1589" t="s">
        <v>122</v>
      </c>
      <c r="B1589">
        <v>2022</v>
      </c>
      <c r="C1589" t="s">
        <v>16</v>
      </c>
      <c r="D1589" t="s">
        <v>1062</v>
      </c>
      <c r="E1589" t="s">
        <v>162</v>
      </c>
      <c r="F1589" t="s">
        <v>164</v>
      </c>
      <c r="G1589" t="s">
        <v>1063</v>
      </c>
      <c r="H1589" t="s">
        <v>135</v>
      </c>
      <c r="I1589">
        <v>0</v>
      </c>
      <c r="P1589">
        <v>0.92455621301775104</v>
      </c>
      <c r="Q1589">
        <v>0</v>
      </c>
    </row>
    <row r="1590" spans="1:17">
      <c r="A1590" t="s">
        <v>122</v>
      </c>
      <c r="B1590">
        <v>2022</v>
      </c>
      <c r="C1590" t="s">
        <v>16</v>
      </c>
      <c r="D1590" t="s">
        <v>1062</v>
      </c>
      <c r="E1590" t="s">
        <v>162</v>
      </c>
      <c r="F1590" t="s">
        <v>164</v>
      </c>
      <c r="G1590" t="s">
        <v>1063</v>
      </c>
      <c r="H1590" t="s">
        <v>136</v>
      </c>
      <c r="I1590">
        <v>0</v>
      </c>
      <c r="P1590">
        <v>0.92455621301775104</v>
      </c>
      <c r="Q1590">
        <v>0</v>
      </c>
    </row>
    <row r="1591" spans="1:17">
      <c r="A1591" t="s">
        <v>122</v>
      </c>
      <c r="B1591">
        <v>2022</v>
      </c>
      <c r="C1591" t="s">
        <v>16</v>
      </c>
      <c r="D1591" t="s">
        <v>1062</v>
      </c>
      <c r="E1591" t="s">
        <v>162</v>
      </c>
      <c r="F1591" t="s">
        <v>159</v>
      </c>
      <c r="G1591" t="s">
        <v>1063</v>
      </c>
      <c r="H1591" t="s">
        <v>132</v>
      </c>
      <c r="I1591">
        <v>0</v>
      </c>
      <c r="P1591">
        <v>0.92455621301775104</v>
      </c>
      <c r="Q1591">
        <v>0</v>
      </c>
    </row>
    <row r="1592" spans="1:17">
      <c r="A1592" t="s">
        <v>122</v>
      </c>
      <c r="B1592">
        <v>2022</v>
      </c>
      <c r="C1592" t="s">
        <v>16</v>
      </c>
      <c r="D1592" t="s">
        <v>1062</v>
      </c>
      <c r="E1592" t="s">
        <v>162</v>
      </c>
      <c r="F1592" t="s">
        <v>159</v>
      </c>
      <c r="G1592" t="s">
        <v>1063</v>
      </c>
      <c r="H1592" t="s">
        <v>135</v>
      </c>
      <c r="I1592">
        <v>0</v>
      </c>
      <c r="P1592">
        <v>0.92455621301775104</v>
      </c>
      <c r="Q1592">
        <v>0</v>
      </c>
    </row>
    <row r="1593" spans="1:17">
      <c r="A1593" t="s">
        <v>122</v>
      </c>
      <c r="B1593">
        <v>2022</v>
      </c>
      <c r="C1593" t="s">
        <v>16</v>
      </c>
      <c r="D1593" t="s">
        <v>1062</v>
      </c>
      <c r="E1593" t="s">
        <v>162</v>
      </c>
      <c r="F1593" t="s">
        <v>159</v>
      </c>
      <c r="G1593" t="s">
        <v>1063</v>
      </c>
      <c r="H1593" t="s">
        <v>136</v>
      </c>
      <c r="I1593">
        <v>0</v>
      </c>
      <c r="P1593">
        <v>0.92455621301775104</v>
      </c>
      <c r="Q1593">
        <v>0</v>
      </c>
    </row>
    <row r="1594" spans="1:17">
      <c r="A1594" t="s">
        <v>122</v>
      </c>
      <c r="B1594">
        <v>2022</v>
      </c>
      <c r="C1594" t="s">
        <v>16</v>
      </c>
      <c r="D1594" t="s">
        <v>1062</v>
      </c>
      <c r="E1594" t="s">
        <v>162</v>
      </c>
      <c r="F1594" t="s">
        <v>126</v>
      </c>
      <c r="G1594" t="s">
        <v>1063</v>
      </c>
      <c r="H1594" t="s">
        <v>132</v>
      </c>
      <c r="I1594">
        <v>0</v>
      </c>
      <c r="P1594">
        <v>0.92455621301775104</v>
      </c>
      <c r="Q1594">
        <v>0</v>
      </c>
    </row>
    <row r="1595" spans="1:17">
      <c r="A1595" t="s">
        <v>122</v>
      </c>
      <c r="B1595">
        <v>2022</v>
      </c>
      <c r="C1595" t="s">
        <v>16</v>
      </c>
      <c r="D1595" t="s">
        <v>1062</v>
      </c>
      <c r="E1595" t="s">
        <v>162</v>
      </c>
      <c r="F1595" t="s">
        <v>126</v>
      </c>
      <c r="G1595" t="s">
        <v>1063</v>
      </c>
      <c r="H1595" t="s">
        <v>135</v>
      </c>
      <c r="I1595">
        <v>0</v>
      </c>
      <c r="P1595">
        <v>0.92455621301775104</v>
      </c>
      <c r="Q1595">
        <v>0</v>
      </c>
    </row>
    <row r="1596" spans="1:17">
      <c r="A1596" t="s">
        <v>122</v>
      </c>
      <c r="B1596">
        <v>2022</v>
      </c>
      <c r="C1596" t="s">
        <v>16</v>
      </c>
      <c r="D1596" t="s">
        <v>1062</v>
      </c>
      <c r="E1596" t="s">
        <v>162</v>
      </c>
      <c r="F1596" t="s">
        <v>126</v>
      </c>
      <c r="G1596" t="s">
        <v>1063</v>
      </c>
      <c r="H1596" t="s">
        <v>136</v>
      </c>
      <c r="I1596">
        <v>0</v>
      </c>
      <c r="P1596">
        <v>0.92455621301775104</v>
      </c>
      <c r="Q1596">
        <v>0</v>
      </c>
    </row>
    <row r="1597" spans="1:17">
      <c r="A1597" t="s">
        <v>122</v>
      </c>
      <c r="B1597">
        <v>2022</v>
      </c>
      <c r="C1597" t="s">
        <v>16</v>
      </c>
      <c r="D1597" t="s">
        <v>1062</v>
      </c>
      <c r="E1597" t="s">
        <v>162</v>
      </c>
      <c r="F1597" t="s">
        <v>165</v>
      </c>
      <c r="G1597" t="s">
        <v>1063</v>
      </c>
      <c r="H1597" t="s">
        <v>132</v>
      </c>
      <c r="I1597">
        <v>0</v>
      </c>
      <c r="P1597">
        <v>0.92455621301775104</v>
      </c>
      <c r="Q1597">
        <v>0</v>
      </c>
    </row>
    <row r="1598" spans="1:17">
      <c r="A1598" t="s">
        <v>122</v>
      </c>
      <c r="B1598">
        <v>2022</v>
      </c>
      <c r="C1598" t="s">
        <v>16</v>
      </c>
      <c r="D1598" t="s">
        <v>1062</v>
      </c>
      <c r="E1598" t="s">
        <v>162</v>
      </c>
      <c r="F1598" t="s">
        <v>165</v>
      </c>
      <c r="G1598" t="s">
        <v>1063</v>
      </c>
      <c r="H1598" t="s">
        <v>135</v>
      </c>
      <c r="I1598">
        <v>0</v>
      </c>
      <c r="P1598">
        <v>0.92455621301775104</v>
      </c>
      <c r="Q1598">
        <v>0</v>
      </c>
    </row>
    <row r="1599" spans="1:17">
      <c r="A1599" t="s">
        <v>122</v>
      </c>
      <c r="B1599">
        <v>2022</v>
      </c>
      <c r="C1599" t="s">
        <v>16</v>
      </c>
      <c r="D1599" t="s">
        <v>1062</v>
      </c>
      <c r="E1599" t="s">
        <v>162</v>
      </c>
      <c r="F1599" t="s">
        <v>165</v>
      </c>
      <c r="G1599" t="s">
        <v>1063</v>
      </c>
      <c r="H1599" t="s">
        <v>136</v>
      </c>
      <c r="I1599">
        <v>0</v>
      </c>
      <c r="P1599">
        <v>0.92455621301775104</v>
      </c>
      <c r="Q1599">
        <v>0</v>
      </c>
    </row>
    <row r="1600" spans="1:17">
      <c r="A1600" t="s">
        <v>122</v>
      </c>
      <c r="B1600">
        <v>2022</v>
      </c>
      <c r="C1600" t="s">
        <v>16</v>
      </c>
      <c r="D1600" t="s">
        <v>1062</v>
      </c>
      <c r="E1600" t="s">
        <v>162</v>
      </c>
      <c r="F1600" t="s">
        <v>166</v>
      </c>
      <c r="G1600" t="s">
        <v>1063</v>
      </c>
      <c r="H1600" t="s">
        <v>132</v>
      </c>
      <c r="I1600">
        <v>0</v>
      </c>
      <c r="P1600">
        <v>0.92455621301775104</v>
      </c>
      <c r="Q1600">
        <v>0</v>
      </c>
    </row>
    <row r="1601" spans="1:17">
      <c r="A1601" t="s">
        <v>122</v>
      </c>
      <c r="B1601">
        <v>2022</v>
      </c>
      <c r="C1601" t="s">
        <v>16</v>
      </c>
      <c r="D1601" t="s">
        <v>1062</v>
      </c>
      <c r="E1601" t="s">
        <v>162</v>
      </c>
      <c r="F1601" t="s">
        <v>166</v>
      </c>
      <c r="G1601" t="s">
        <v>1063</v>
      </c>
      <c r="H1601" t="s">
        <v>135</v>
      </c>
      <c r="I1601">
        <v>0</v>
      </c>
      <c r="P1601">
        <v>0.92455621301775104</v>
      </c>
      <c r="Q1601">
        <v>0</v>
      </c>
    </row>
    <row r="1602" spans="1:17">
      <c r="A1602" t="s">
        <v>122</v>
      </c>
      <c r="B1602">
        <v>2022</v>
      </c>
      <c r="C1602" t="s">
        <v>16</v>
      </c>
      <c r="D1602" t="s">
        <v>1062</v>
      </c>
      <c r="E1602" t="s">
        <v>162</v>
      </c>
      <c r="F1602" t="s">
        <v>166</v>
      </c>
      <c r="G1602" t="s">
        <v>1063</v>
      </c>
      <c r="H1602" t="s">
        <v>136</v>
      </c>
      <c r="I1602">
        <v>0</v>
      </c>
      <c r="P1602">
        <v>0.92455621301775104</v>
      </c>
      <c r="Q1602">
        <v>0</v>
      </c>
    </row>
    <row r="1603" spans="1:17">
      <c r="A1603" t="s">
        <v>122</v>
      </c>
      <c r="B1603">
        <v>2022</v>
      </c>
      <c r="C1603" t="s">
        <v>16</v>
      </c>
      <c r="D1603" t="s">
        <v>1062</v>
      </c>
      <c r="E1603" t="s">
        <v>162</v>
      </c>
      <c r="F1603" t="s">
        <v>160</v>
      </c>
      <c r="G1603" t="s">
        <v>1063</v>
      </c>
      <c r="H1603" t="s">
        <v>132</v>
      </c>
      <c r="I1603">
        <v>0</v>
      </c>
      <c r="P1603">
        <v>0.92455621301775104</v>
      </c>
      <c r="Q1603">
        <v>0</v>
      </c>
    </row>
    <row r="1604" spans="1:17">
      <c r="A1604" t="s">
        <v>122</v>
      </c>
      <c r="B1604">
        <v>2022</v>
      </c>
      <c r="C1604" t="s">
        <v>16</v>
      </c>
      <c r="D1604" t="s">
        <v>1062</v>
      </c>
      <c r="E1604" t="s">
        <v>162</v>
      </c>
      <c r="F1604" t="s">
        <v>160</v>
      </c>
      <c r="G1604" t="s">
        <v>1063</v>
      </c>
      <c r="H1604" t="s">
        <v>135</v>
      </c>
      <c r="I1604">
        <v>0</v>
      </c>
      <c r="P1604">
        <v>0.92455621301775104</v>
      </c>
      <c r="Q1604">
        <v>0</v>
      </c>
    </row>
    <row r="1605" spans="1:17">
      <c r="A1605" t="s">
        <v>122</v>
      </c>
      <c r="B1605">
        <v>2022</v>
      </c>
      <c r="C1605" t="s">
        <v>16</v>
      </c>
      <c r="D1605" t="s">
        <v>1062</v>
      </c>
      <c r="E1605" t="s">
        <v>162</v>
      </c>
      <c r="F1605" t="s">
        <v>160</v>
      </c>
      <c r="G1605" t="s">
        <v>1063</v>
      </c>
      <c r="H1605" t="s">
        <v>136</v>
      </c>
      <c r="I1605">
        <v>0</v>
      </c>
      <c r="P1605">
        <v>0.92455621301775104</v>
      </c>
      <c r="Q1605">
        <v>0</v>
      </c>
    </row>
    <row r="1606" spans="1:17">
      <c r="A1606" t="s">
        <v>122</v>
      </c>
      <c r="B1606">
        <v>2022</v>
      </c>
      <c r="C1606" t="s">
        <v>9</v>
      </c>
      <c r="D1606" t="s">
        <v>1064</v>
      </c>
      <c r="E1606" t="s">
        <v>162</v>
      </c>
      <c r="F1606" t="s">
        <v>164</v>
      </c>
      <c r="G1606" t="s">
        <v>1065</v>
      </c>
      <c r="H1606" t="s">
        <v>132</v>
      </c>
      <c r="I1606">
        <v>0</v>
      </c>
      <c r="P1606">
        <v>0.92455621301775104</v>
      </c>
      <c r="Q1606">
        <v>0</v>
      </c>
    </row>
    <row r="1607" spans="1:17">
      <c r="A1607" t="s">
        <v>122</v>
      </c>
      <c r="B1607">
        <v>2022</v>
      </c>
      <c r="C1607" t="s">
        <v>9</v>
      </c>
      <c r="D1607" t="s">
        <v>1064</v>
      </c>
      <c r="E1607" t="s">
        <v>162</v>
      </c>
      <c r="F1607" t="s">
        <v>164</v>
      </c>
      <c r="G1607" t="s">
        <v>1065</v>
      </c>
      <c r="H1607" t="s">
        <v>135</v>
      </c>
      <c r="I1607">
        <v>0</v>
      </c>
      <c r="P1607">
        <v>0.92455621301775104</v>
      </c>
      <c r="Q1607">
        <v>0</v>
      </c>
    </row>
    <row r="1608" spans="1:17">
      <c r="A1608" t="s">
        <v>122</v>
      </c>
      <c r="B1608">
        <v>2022</v>
      </c>
      <c r="C1608" t="s">
        <v>9</v>
      </c>
      <c r="D1608" t="s">
        <v>1064</v>
      </c>
      <c r="E1608" t="s">
        <v>162</v>
      </c>
      <c r="F1608" t="s">
        <v>164</v>
      </c>
      <c r="G1608" t="s">
        <v>1065</v>
      </c>
      <c r="H1608" t="s">
        <v>136</v>
      </c>
      <c r="I1608">
        <v>0</v>
      </c>
      <c r="P1608">
        <v>0.92455621301775104</v>
      </c>
      <c r="Q1608">
        <v>0</v>
      </c>
    </row>
    <row r="1609" spans="1:17">
      <c r="A1609" t="s">
        <v>122</v>
      </c>
      <c r="B1609">
        <v>2022</v>
      </c>
      <c r="C1609" t="s">
        <v>9</v>
      </c>
      <c r="D1609" t="s">
        <v>1064</v>
      </c>
      <c r="E1609" t="s">
        <v>162</v>
      </c>
      <c r="F1609" t="s">
        <v>159</v>
      </c>
      <c r="G1609" t="s">
        <v>1065</v>
      </c>
      <c r="H1609" t="s">
        <v>132</v>
      </c>
      <c r="I1609">
        <v>0</v>
      </c>
      <c r="P1609">
        <v>0.92455621301775104</v>
      </c>
      <c r="Q1609">
        <v>0</v>
      </c>
    </row>
    <row r="1610" spans="1:17">
      <c r="A1610" t="s">
        <v>122</v>
      </c>
      <c r="B1610">
        <v>2022</v>
      </c>
      <c r="C1610" t="s">
        <v>9</v>
      </c>
      <c r="D1610" t="s">
        <v>1064</v>
      </c>
      <c r="E1610" t="s">
        <v>162</v>
      </c>
      <c r="F1610" t="s">
        <v>159</v>
      </c>
      <c r="G1610" t="s">
        <v>1065</v>
      </c>
      <c r="H1610" t="s">
        <v>135</v>
      </c>
      <c r="I1610">
        <v>0</v>
      </c>
      <c r="P1610">
        <v>0.92455621301775104</v>
      </c>
      <c r="Q1610">
        <v>0</v>
      </c>
    </row>
    <row r="1611" spans="1:17">
      <c r="A1611" t="s">
        <v>122</v>
      </c>
      <c r="B1611">
        <v>2022</v>
      </c>
      <c r="C1611" t="s">
        <v>9</v>
      </c>
      <c r="D1611" t="s">
        <v>1064</v>
      </c>
      <c r="E1611" t="s">
        <v>162</v>
      </c>
      <c r="F1611" t="s">
        <v>159</v>
      </c>
      <c r="G1611" t="s">
        <v>1065</v>
      </c>
      <c r="H1611" t="s">
        <v>136</v>
      </c>
      <c r="I1611">
        <v>0</v>
      </c>
      <c r="P1611">
        <v>0.92455621301775104</v>
      </c>
      <c r="Q1611">
        <v>0</v>
      </c>
    </row>
    <row r="1612" spans="1:17">
      <c r="A1612" t="s">
        <v>122</v>
      </c>
      <c r="B1612">
        <v>2022</v>
      </c>
      <c r="C1612" t="s">
        <v>9</v>
      </c>
      <c r="D1612" t="s">
        <v>1064</v>
      </c>
      <c r="E1612" t="s">
        <v>162</v>
      </c>
      <c r="F1612" t="s">
        <v>126</v>
      </c>
      <c r="G1612" t="s">
        <v>1065</v>
      </c>
      <c r="H1612" t="s">
        <v>132</v>
      </c>
      <c r="I1612">
        <v>0</v>
      </c>
      <c r="P1612">
        <v>0.92455621301775104</v>
      </c>
      <c r="Q1612">
        <v>0</v>
      </c>
    </row>
    <row r="1613" spans="1:17">
      <c r="A1613" t="s">
        <v>122</v>
      </c>
      <c r="B1613">
        <v>2022</v>
      </c>
      <c r="C1613" t="s">
        <v>9</v>
      </c>
      <c r="D1613" t="s">
        <v>1064</v>
      </c>
      <c r="E1613" t="s">
        <v>162</v>
      </c>
      <c r="F1613" t="s">
        <v>126</v>
      </c>
      <c r="G1613" t="s">
        <v>1065</v>
      </c>
      <c r="H1613" t="s">
        <v>135</v>
      </c>
      <c r="I1613">
        <v>0</v>
      </c>
      <c r="P1613">
        <v>0.92455621301775104</v>
      </c>
      <c r="Q1613">
        <v>0</v>
      </c>
    </row>
    <row r="1614" spans="1:17">
      <c r="A1614" t="s">
        <v>122</v>
      </c>
      <c r="B1614">
        <v>2022</v>
      </c>
      <c r="C1614" t="s">
        <v>9</v>
      </c>
      <c r="D1614" t="s">
        <v>1064</v>
      </c>
      <c r="E1614" t="s">
        <v>162</v>
      </c>
      <c r="F1614" t="s">
        <v>126</v>
      </c>
      <c r="G1614" t="s">
        <v>1065</v>
      </c>
      <c r="H1614" t="s">
        <v>136</v>
      </c>
      <c r="I1614">
        <v>0</v>
      </c>
      <c r="P1614">
        <v>0.92455621301775104</v>
      </c>
      <c r="Q1614">
        <v>0</v>
      </c>
    </row>
    <row r="1615" spans="1:17">
      <c r="A1615" t="s">
        <v>122</v>
      </c>
      <c r="B1615">
        <v>2022</v>
      </c>
      <c r="C1615" t="s">
        <v>9</v>
      </c>
      <c r="D1615" t="s">
        <v>1064</v>
      </c>
      <c r="E1615" t="s">
        <v>162</v>
      </c>
      <c r="F1615" t="s">
        <v>165</v>
      </c>
      <c r="G1615" t="s">
        <v>1065</v>
      </c>
      <c r="H1615" t="s">
        <v>132</v>
      </c>
      <c r="I1615">
        <v>0</v>
      </c>
      <c r="P1615">
        <v>0.92455621301775104</v>
      </c>
      <c r="Q1615">
        <v>0</v>
      </c>
    </row>
    <row r="1616" spans="1:17">
      <c r="A1616" t="s">
        <v>122</v>
      </c>
      <c r="B1616">
        <v>2022</v>
      </c>
      <c r="C1616" t="s">
        <v>9</v>
      </c>
      <c r="D1616" t="s">
        <v>1064</v>
      </c>
      <c r="E1616" t="s">
        <v>162</v>
      </c>
      <c r="F1616" t="s">
        <v>165</v>
      </c>
      <c r="G1616" t="s">
        <v>1065</v>
      </c>
      <c r="H1616" t="s">
        <v>135</v>
      </c>
      <c r="I1616">
        <v>0</v>
      </c>
      <c r="P1616">
        <v>0.92455621301775104</v>
      </c>
      <c r="Q1616">
        <v>0</v>
      </c>
    </row>
    <row r="1617" spans="1:17">
      <c r="A1617" t="s">
        <v>122</v>
      </c>
      <c r="B1617">
        <v>2022</v>
      </c>
      <c r="C1617" t="s">
        <v>9</v>
      </c>
      <c r="D1617" t="s">
        <v>1064</v>
      </c>
      <c r="E1617" t="s">
        <v>162</v>
      </c>
      <c r="F1617" t="s">
        <v>165</v>
      </c>
      <c r="G1617" t="s">
        <v>1065</v>
      </c>
      <c r="H1617" t="s">
        <v>136</v>
      </c>
      <c r="I1617">
        <v>0</v>
      </c>
      <c r="P1617">
        <v>0.92455621301775104</v>
      </c>
      <c r="Q1617">
        <v>0</v>
      </c>
    </row>
    <row r="1618" spans="1:17">
      <c r="A1618" t="s">
        <v>122</v>
      </c>
      <c r="B1618">
        <v>2022</v>
      </c>
      <c r="C1618" t="s">
        <v>9</v>
      </c>
      <c r="D1618" t="s">
        <v>1064</v>
      </c>
      <c r="E1618" t="s">
        <v>162</v>
      </c>
      <c r="F1618" t="s">
        <v>166</v>
      </c>
      <c r="G1618" t="s">
        <v>1065</v>
      </c>
      <c r="H1618" t="s">
        <v>132</v>
      </c>
      <c r="I1618">
        <v>0</v>
      </c>
      <c r="P1618">
        <v>0.92455621301775104</v>
      </c>
      <c r="Q1618">
        <v>0</v>
      </c>
    </row>
    <row r="1619" spans="1:17">
      <c r="A1619" t="s">
        <v>122</v>
      </c>
      <c r="B1619">
        <v>2022</v>
      </c>
      <c r="C1619" t="s">
        <v>9</v>
      </c>
      <c r="D1619" t="s">
        <v>1064</v>
      </c>
      <c r="E1619" t="s">
        <v>162</v>
      </c>
      <c r="F1619" t="s">
        <v>166</v>
      </c>
      <c r="G1619" t="s">
        <v>1065</v>
      </c>
      <c r="H1619" t="s">
        <v>135</v>
      </c>
      <c r="I1619">
        <v>0</v>
      </c>
      <c r="P1619">
        <v>0.92455621301775104</v>
      </c>
      <c r="Q1619">
        <v>0</v>
      </c>
    </row>
    <row r="1620" spans="1:17">
      <c r="A1620" t="s">
        <v>122</v>
      </c>
      <c r="B1620">
        <v>2022</v>
      </c>
      <c r="C1620" t="s">
        <v>9</v>
      </c>
      <c r="D1620" t="s">
        <v>1064</v>
      </c>
      <c r="E1620" t="s">
        <v>162</v>
      </c>
      <c r="F1620" t="s">
        <v>166</v>
      </c>
      <c r="G1620" t="s">
        <v>1065</v>
      </c>
      <c r="H1620" t="s">
        <v>136</v>
      </c>
      <c r="I1620">
        <v>0</v>
      </c>
      <c r="P1620">
        <v>0.92455621301775104</v>
      </c>
      <c r="Q1620">
        <v>0</v>
      </c>
    </row>
    <row r="1621" spans="1:17">
      <c r="A1621" t="s">
        <v>122</v>
      </c>
      <c r="B1621">
        <v>2022</v>
      </c>
      <c r="C1621" t="s">
        <v>9</v>
      </c>
      <c r="D1621" t="s">
        <v>1064</v>
      </c>
      <c r="E1621" t="s">
        <v>162</v>
      </c>
      <c r="F1621" t="s">
        <v>160</v>
      </c>
      <c r="G1621" t="s">
        <v>1065</v>
      </c>
      <c r="H1621" t="s">
        <v>132</v>
      </c>
      <c r="I1621">
        <v>0</v>
      </c>
      <c r="P1621">
        <v>0.92455621301775104</v>
      </c>
      <c r="Q1621">
        <v>0</v>
      </c>
    </row>
    <row r="1622" spans="1:17">
      <c r="A1622" t="s">
        <v>122</v>
      </c>
      <c r="B1622">
        <v>2022</v>
      </c>
      <c r="C1622" t="s">
        <v>9</v>
      </c>
      <c r="D1622" t="s">
        <v>1064</v>
      </c>
      <c r="E1622" t="s">
        <v>162</v>
      </c>
      <c r="F1622" t="s">
        <v>160</v>
      </c>
      <c r="G1622" t="s">
        <v>1065</v>
      </c>
      <c r="H1622" t="s">
        <v>135</v>
      </c>
      <c r="I1622">
        <v>0</v>
      </c>
      <c r="P1622">
        <v>0.92455621301775104</v>
      </c>
      <c r="Q1622">
        <v>0</v>
      </c>
    </row>
    <row r="1623" spans="1:17">
      <c r="A1623" t="s">
        <v>122</v>
      </c>
      <c r="B1623">
        <v>2022</v>
      </c>
      <c r="C1623" t="s">
        <v>9</v>
      </c>
      <c r="D1623" t="s">
        <v>1064</v>
      </c>
      <c r="E1623" t="s">
        <v>162</v>
      </c>
      <c r="F1623" t="s">
        <v>160</v>
      </c>
      <c r="G1623" t="s">
        <v>1065</v>
      </c>
      <c r="H1623" t="s">
        <v>136</v>
      </c>
      <c r="I1623">
        <v>0</v>
      </c>
      <c r="P1623">
        <v>0.92455621301775104</v>
      </c>
      <c r="Q1623">
        <v>0</v>
      </c>
    </row>
    <row r="1624" spans="1:17">
      <c r="A1624" t="s">
        <v>122</v>
      </c>
      <c r="B1624">
        <v>2022</v>
      </c>
      <c r="C1624" t="s">
        <v>17</v>
      </c>
      <c r="D1624" t="s">
        <v>1062</v>
      </c>
      <c r="E1624" t="s">
        <v>162</v>
      </c>
      <c r="F1624" t="s">
        <v>164</v>
      </c>
      <c r="G1624" t="s">
        <v>1063</v>
      </c>
      <c r="H1624" t="s">
        <v>132</v>
      </c>
      <c r="I1624">
        <v>0</v>
      </c>
      <c r="P1624">
        <v>0.92455621301775104</v>
      </c>
      <c r="Q1624">
        <v>0</v>
      </c>
    </row>
    <row r="1625" spans="1:17">
      <c r="A1625" t="s">
        <v>122</v>
      </c>
      <c r="B1625">
        <v>2022</v>
      </c>
      <c r="C1625" t="s">
        <v>17</v>
      </c>
      <c r="D1625" t="s">
        <v>1062</v>
      </c>
      <c r="E1625" t="s">
        <v>162</v>
      </c>
      <c r="F1625" t="s">
        <v>164</v>
      </c>
      <c r="G1625" t="s">
        <v>1063</v>
      </c>
      <c r="H1625" t="s">
        <v>135</v>
      </c>
      <c r="I1625">
        <v>0</v>
      </c>
      <c r="P1625">
        <v>0.92455621301775104</v>
      </c>
      <c r="Q1625">
        <v>0</v>
      </c>
    </row>
    <row r="1626" spans="1:17">
      <c r="A1626" t="s">
        <v>122</v>
      </c>
      <c r="B1626">
        <v>2022</v>
      </c>
      <c r="C1626" t="s">
        <v>17</v>
      </c>
      <c r="D1626" t="s">
        <v>1062</v>
      </c>
      <c r="E1626" t="s">
        <v>162</v>
      </c>
      <c r="F1626" t="s">
        <v>164</v>
      </c>
      <c r="G1626" t="s">
        <v>1063</v>
      </c>
      <c r="H1626" t="s">
        <v>136</v>
      </c>
      <c r="I1626">
        <v>3301336446.9120002</v>
      </c>
      <c r="P1626">
        <v>0.92455621301775104</v>
      </c>
      <c r="Q1626">
        <v>3052271123.2544398</v>
      </c>
    </row>
    <row r="1627" spans="1:17">
      <c r="A1627" t="s">
        <v>122</v>
      </c>
      <c r="B1627">
        <v>2022</v>
      </c>
      <c r="C1627" t="s">
        <v>17</v>
      </c>
      <c r="D1627" t="s">
        <v>1062</v>
      </c>
      <c r="E1627" t="s">
        <v>162</v>
      </c>
      <c r="F1627" t="s">
        <v>159</v>
      </c>
      <c r="G1627" t="s">
        <v>1063</v>
      </c>
      <c r="H1627" t="s">
        <v>132</v>
      </c>
      <c r="I1627">
        <v>0</v>
      </c>
      <c r="P1627">
        <v>0.92455621301775104</v>
      </c>
      <c r="Q1627">
        <v>0</v>
      </c>
    </row>
    <row r="1628" spans="1:17">
      <c r="A1628" t="s">
        <v>122</v>
      </c>
      <c r="B1628">
        <v>2022</v>
      </c>
      <c r="C1628" t="s">
        <v>17</v>
      </c>
      <c r="D1628" t="s">
        <v>1062</v>
      </c>
      <c r="E1628" t="s">
        <v>162</v>
      </c>
      <c r="F1628" t="s">
        <v>159</v>
      </c>
      <c r="G1628" t="s">
        <v>1063</v>
      </c>
      <c r="H1628" t="s">
        <v>135</v>
      </c>
      <c r="I1628">
        <v>0</v>
      </c>
      <c r="P1628">
        <v>0.92455621301775104</v>
      </c>
      <c r="Q1628">
        <v>0</v>
      </c>
    </row>
    <row r="1629" spans="1:17">
      <c r="A1629" t="s">
        <v>122</v>
      </c>
      <c r="B1629">
        <v>2022</v>
      </c>
      <c r="C1629" t="s">
        <v>17</v>
      </c>
      <c r="D1629" t="s">
        <v>1062</v>
      </c>
      <c r="E1629" t="s">
        <v>162</v>
      </c>
      <c r="F1629" t="s">
        <v>159</v>
      </c>
      <c r="G1629" t="s">
        <v>1063</v>
      </c>
      <c r="H1629" t="s">
        <v>136</v>
      </c>
      <c r="I1629">
        <v>2246155230.1440001</v>
      </c>
      <c r="P1629">
        <v>0.92455621301775104</v>
      </c>
      <c r="Q1629">
        <v>2076696773.4319501</v>
      </c>
    </row>
    <row r="1630" spans="1:17">
      <c r="A1630" t="s">
        <v>122</v>
      </c>
      <c r="B1630">
        <v>2022</v>
      </c>
      <c r="C1630" t="s">
        <v>17</v>
      </c>
      <c r="D1630" t="s">
        <v>1062</v>
      </c>
      <c r="E1630" t="s">
        <v>162</v>
      </c>
      <c r="F1630" t="s">
        <v>126</v>
      </c>
      <c r="G1630" t="s">
        <v>1063</v>
      </c>
      <c r="H1630" t="s">
        <v>132</v>
      </c>
      <c r="I1630">
        <v>0</v>
      </c>
      <c r="P1630">
        <v>0.92455621301775104</v>
      </c>
      <c r="Q1630">
        <v>0</v>
      </c>
    </row>
    <row r="1631" spans="1:17">
      <c r="A1631" t="s">
        <v>122</v>
      </c>
      <c r="B1631">
        <v>2022</v>
      </c>
      <c r="C1631" t="s">
        <v>17</v>
      </c>
      <c r="D1631" t="s">
        <v>1062</v>
      </c>
      <c r="E1631" t="s">
        <v>162</v>
      </c>
      <c r="F1631" t="s">
        <v>126</v>
      </c>
      <c r="G1631" t="s">
        <v>1063</v>
      </c>
      <c r="H1631" t="s">
        <v>135</v>
      </c>
      <c r="I1631">
        <v>0</v>
      </c>
      <c r="P1631">
        <v>0.92455621301775104</v>
      </c>
      <c r="Q1631">
        <v>0</v>
      </c>
    </row>
    <row r="1632" spans="1:17">
      <c r="A1632" t="s">
        <v>122</v>
      </c>
      <c r="B1632">
        <v>2022</v>
      </c>
      <c r="C1632" t="s">
        <v>17</v>
      </c>
      <c r="D1632" t="s">
        <v>1062</v>
      </c>
      <c r="E1632" t="s">
        <v>162</v>
      </c>
      <c r="F1632" t="s">
        <v>126</v>
      </c>
      <c r="G1632" t="s">
        <v>1063</v>
      </c>
      <c r="H1632" t="s">
        <v>136</v>
      </c>
      <c r="I1632">
        <v>8790266640.9599991</v>
      </c>
      <c r="P1632">
        <v>0.92455621301775104</v>
      </c>
      <c r="Q1632">
        <v>8127095636.9822502</v>
      </c>
    </row>
    <row r="1633" spans="1:17">
      <c r="A1633" t="s">
        <v>122</v>
      </c>
      <c r="B1633">
        <v>2022</v>
      </c>
      <c r="C1633" t="s">
        <v>17</v>
      </c>
      <c r="D1633" t="s">
        <v>1062</v>
      </c>
      <c r="E1633" t="s">
        <v>162</v>
      </c>
      <c r="F1633" t="s">
        <v>165</v>
      </c>
      <c r="G1633" t="s">
        <v>1063</v>
      </c>
      <c r="H1633" t="s">
        <v>132</v>
      </c>
      <c r="I1633">
        <v>0</v>
      </c>
      <c r="P1633">
        <v>0.92455621301775104</v>
      </c>
      <c r="Q1633">
        <v>0</v>
      </c>
    </row>
    <row r="1634" spans="1:17">
      <c r="A1634" t="s">
        <v>122</v>
      </c>
      <c r="B1634">
        <v>2022</v>
      </c>
      <c r="C1634" t="s">
        <v>17</v>
      </c>
      <c r="D1634" t="s">
        <v>1062</v>
      </c>
      <c r="E1634" t="s">
        <v>162</v>
      </c>
      <c r="F1634" t="s">
        <v>165</v>
      </c>
      <c r="G1634" t="s">
        <v>1063</v>
      </c>
      <c r="H1634" t="s">
        <v>135</v>
      </c>
      <c r="I1634">
        <v>0</v>
      </c>
      <c r="P1634">
        <v>0.92455621301775104</v>
      </c>
      <c r="Q1634">
        <v>0</v>
      </c>
    </row>
    <row r="1635" spans="1:17">
      <c r="A1635" t="s">
        <v>122</v>
      </c>
      <c r="B1635">
        <v>2022</v>
      </c>
      <c r="C1635" t="s">
        <v>17</v>
      </c>
      <c r="D1635" t="s">
        <v>1062</v>
      </c>
      <c r="E1635" t="s">
        <v>162</v>
      </c>
      <c r="F1635" t="s">
        <v>165</v>
      </c>
      <c r="G1635" t="s">
        <v>1063</v>
      </c>
      <c r="H1635" t="s">
        <v>136</v>
      </c>
      <c r="I1635">
        <v>9110487814.4447994</v>
      </c>
      <c r="P1635">
        <v>0.92455621301775104</v>
      </c>
      <c r="Q1635">
        <v>8423158112.4674597</v>
      </c>
    </row>
    <row r="1636" spans="1:17">
      <c r="A1636" t="s">
        <v>122</v>
      </c>
      <c r="B1636">
        <v>2022</v>
      </c>
      <c r="C1636" t="s">
        <v>17</v>
      </c>
      <c r="D1636" t="s">
        <v>1062</v>
      </c>
      <c r="E1636" t="s">
        <v>162</v>
      </c>
      <c r="F1636" t="s">
        <v>166</v>
      </c>
      <c r="G1636" t="s">
        <v>1063</v>
      </c>
      <c r="H1636" t="s">
        <v>132</v>
      </c>
      <c r="I1636">
        <v>0</v>
      </c>
      <c r="P1636">
        <v>0.92455621301775104</v>
      </c>
      <c r="Q1636">
        <v>0</v>
      </c>
    </row>
    <row r="1637" spans="1:17">
      <c r="A1637" t="s">
        <v>122</v>
      </c>
      <c r="B1637">
        <v>2022</v>
      </c>
      <c r="C1637" t="s">
        <v>17</v>
      </c>
      <c r="D1637" t="s">
        <v>1062</v>
      </c>
      <c r="E1637" t="s">
        <v>162</v>
      </c>
      <c r="F1637" t="s">
        <v>166</v>
      </c>
      <c r="G1637" t="s">
        <v>1063</v>
      </c>
      <c r="H1637" t="s">
        <v>135</v>
      </c>
      <c r="I1637">
        <v>0</v>
      </c>
      <c r="P1637">
        <v>0.92455621301775104</v>
      </c>
      <c r="Q1637">
        <v>0</v>
      </c>
    </row>
    <row r="1638" spans="1:17">
      <c r="A1638" t="s">
        <v>122</v>
      </c>
      <c r="B1638">
        <v>2022</v>
      </c>
      <c r="C1638" t="s">
        <v>17</v>
      </c>
      <c r="D1638" t="s">
        <v>1062</v>
      </c>
      <c r="E1638" t="s">
        <v>162</v>
      </c>
      <c r="F1638" t="s">
        <v>166</v>
      </c>
      <c r="G1638" t="s">
        <v>1063</v>
      </c>
      <c r="H1638" t="s">
        <v>136</v>
      </c>
      <c r="I1638">
        <v>0</v>
      </c>
      <c r="P1638">
        <v>0.92455621301775104</v>
      </c>
      <c r="Q1638">
        <v>0</v>
      </c>
    </row>
    <row r="1639" spans="1:17">
      <c r="A1639" t="s">
        <v>122</v>
      </c>
      <c r="B1639">
        <v>2022</v>
      </c>
      <c r="C1639" t="s">
        <v>17</v>
      </c>
      <c r="D1639" t="s">
        <v>1062</v>
      </c>
      <c r="E1639" t="s">
        <v>162</v>
      </c>
      <c r="F1639" t="s">
        <v>160</v>
      </c>
      <c r="G1639" t="s">
        <v>1063</v>
      </c>
      <c r="H1639" t="s">
        <v>132</v>
      </c>
      <c r="I1639">
        <v>0</v>
      </c>
      <c r="P1639">
        <v>0.92455621301775104</v>
      </c>
      <c r="Q1639">
        <v>0</v>
      </c>
    </row>
    <row r="1640" spans="1:17">
      <c r="A1640" t="s">
        <v>122</v>
      </c>
      <c r="B1640">
        <v>2022</v>
      </c>
      <c r="C1640" t="s">
        <v>17</v>
      </c>
      <c r="D1640" t="s">
        <v>1062</v>
      </c>
      <c r="E1640" t="s">
        <v>162</v>
      </c>
      <c r="F1640" t="s">
        <v>160</v>
      </c>
      <c r="G1640" t="s">
        <v>1063</v>
      </c>
      <c r="H1640" t="s">
        <v>135</v>
      </c>
      <c r="I1640">
        <v>0</v>
      </c>
      <c r="P1640">
        <v>0.92455621301775104</v>
      </c>
      <c r="Q1640">
        <v>0</v>
      </c>
    </row>
    <row r="1641" spans="1:17">
      <c r="A1641" t="s">
        <v>122</v>
      </c>
      <c r="B1641">
        <v>2022</v>
      </c>
      <c r="C1641" t="s">
        <v>17</v>
      </c>
      <c r="D1641" t="s">
        <v>1062</v>
      </c>
      <c r="E1641" t="s">
        <v>162</v>
      </c>
      <c r="F1641" t="s">
        <v>160</v>
      </c>
      <c r="G1641" t="s">
        <v>1063</v>
      </c>
      <c r="H1641" t="s">
        <v>136</v>
      </c>
      <c r="I1641">
        <v>0</v>
      </c>
      <c r="P1641">
        <v>0.92455621301775104</v>
      </c>
      <c r="Q1641">
        <v>0</v>
      </c>
    </row>
    <row r="1642" spans="1:17">
      <c r="A1642" t="s">
        <v>122</v>
      </c>
      <c r="B1642">
        <v>2022</v>
      </c>
      <c r="C1642" t="s">
        <v>143</v>
      </c>
      <c r="D1642" t="s">
        <v>1062</v>
      </c>
      <c r="E1642" t="s">
        <v>162</v>
      </c>
      <c r="F1642" t="s">
        <v>164</v>
      </c>
      <c r="G1642" t="s">
        <v>1063</v>
      </c>
      <c r="H1642" t="s">
        <v>132</v>
      </c>
      <c r="I1642">
        <v>0</v>
      </c>
      <c r="P1642">
        <v>0.92455621301775104</v>
      </c>
      <c r="Q1642">
        <v>0</v>
      </c>
    </row>
    <row r="1643" spans="1:17">
      <c r="A1643" t="s">
        <v>122</v>
      </c>
      <c r="B1643">
        <v>2022</v>
      </c>
      <c r="C1643" t="s">
        <v>143</v>
      </c>
      <c r="D1643" t="s">
        <v>1062</v>
      </c>
      <c r="E1643" t="s">
        <v>162</v>
      </c>
      <c r="F1643" t="s">
        <v>164</v>
      </c>
      <c r="G1643" t="s">
        <v>1063</v>
      </c>
      <c r="H1643" t="s">
        <v>135</v>
      </c>
      <c r="I1643">
        <v>0</v>
      </c>
      <c r="P1643">
        <v>0.92455621301775104</v>
      </c>
      <c r="Q1643">
        <v>0</v>
      </c>
    </row>
    <row r="1644" spans="1:17">
      <c r="A1644" t="s">
        <v>122</v>
      </c>
      <c r="B1644">
        <v>2022</v>
      </c>
      <c r="C1644" t="s">
        <v>143</v>
      </c>
      <c r="D1644" t="s">
        <v>1062</v>
      </c>
      <c r="E1644" t="s">
        <v>162</v>
      </c>
      <c r="F1644" t="s">
        <v>164</v>
      </c>
      <c r="G1644" t="s">
        <v>1063</v>
      </c>
      <c r="H1644" t="s">
        <v>136</v>
      </c>
      <c r="I1644">
        <v>0</v>
      </c>
      <c r="P1644">
        <v>0.92455621301775104</v>
      </c>
      <c r="Q1644">
        <v>0</v>
      </c>
    </row>
    <row r="1645" spans="1:17">
      <c r="A1645" t="s">
        <v>122</v>
      </c>
      <c r="B1645">
        <v>2022</v>
      </c>
      <c r="C1645" t="s">
        <v>143</v>
      </c>
      <c r="D1645" t="s">
        <v>1062</v>
      </c>
      <c r="E1645" t="s">
        <v>162</v>
      </c>
      <c r="F1645" t="s">
        <v>159</v>
      </c>
      <c r="G1645" t="s">
        <v>1063</v>
      </c>
      <c r="H1645" t="s">
        <v>132</v>
      </c>
      <c r="I1645">
        <v>0</v>
      </c>
      <c r="P1645">
        <v>0.92455621301775104</v>
      </c>
      <c r="Q1645">
        <v>0</v>
      </c>
    </row>
    <row r="1646" spans="1:17">
      <c r="A1646" t="s">
        <v>122</v>
      </c>
      <c r="B1646">
        <v>2022</v>
      </c>
      <c r="C1646" t="s">
        <v>143</v>
      </c>
      <c r="D1646" t="s">
        <v>1062</v>
      </c>
      <c r="E1646" t="s">
        <v>162</v>
      </c>
      <c r="F1646" t="s">
        <v>159</v>
      </c>
      <c r="G1646" t="s">
        <v>1063</v>
      </c>
      <c r="H1646" t="s">
        <v>135</v>
      </c>
      <c r="I1646">
        <v>0</v>
      </c>
      <c r="P1646">
        <v>0.92455621301775104</v>
      </c>
      <c r="Q1646">
        <v>0</v>
      </c>
    </row>
    <row r="1647" spans="1:17">
      <c r="A1647" t="s">
        <v>122</v>
      </c>
      <c r="B1647">
        <v>2022</v>
      </c>
      <c r="C1647" t="s">
        <v>143</v>
      </c>
      <c r="D1647" t="s">
        <v>1062</v>
      </c>
      <c r="E1647" t="s">
        <v>162</v>
      </c>
      <c r="F1647" t="s">
        <v>159</v>
      </c>
      <c r="G1647" t="s">
        <v>1063</v>
      </c>
      <c r="H1647" t="s">
        <v>136</v>
      </c>
      <c r="I1647">
        <v>0</v>
      </c>
      <c r="P1647">
        <v>0.92455621301775104</v>
      </c>
      <c r="Q1647">
        <v>0</v>
      </c>
    </row>
    <row r="1648" spans="1:17">
      <c r="A1648" t="s">
        <v>122</v>
      </c>
      <c r="B1648">
        <v>2022</v>
      </c>
      <c r="C1648" t="s">
        <v>143</v>
      </c>
      <c r="D1648" t="s">
        <v>1062</v>
      </c>
      <c r="E1648" t="s">
        <v>162</v>
      </c>
      <c r="F1648" t="s">
        <v>126</v>
      </c>
      <c r="G1648" t="s">
        <v>1063</v>
      </c>
      <c r="H1648" t="s">
        <v>132</v>
      </c>
      <c r="I1648">
        <v>0</v>
      </c>
      <c r="P1648">
        <v>0.92455621301775104</v>
      </c>
      <c r="Q1648">
        <v>0</v>
      </c>
    </row>
    <row r="1649" spans="1:17">
      <c r="A1649" t="s">
        <v>122</v>
      </c>
      <c r="B1649">
        <v>2022</v>
      </c>
      <c r="C1649" t="s">
        <v>143</v>
      </c>
      <c r="D1649" t="s">
        <v>1062</v>
      </c>
      <c r="E1649" t="s">
        <v>162</v>
      </c>
      <c r="F1649" t="s">
        <v>126</v>
      </c>
      <c r="G1649" t="s">
        <v>1063</v>
      </c>
      <c r="H1649" t="s">
        <v>135</v>
      </c>
      <c r="I1649">
        <v>0</v>
      </c>
      <c r="P1649">
        <v>0.92455621301775104</v>
      </c>
      <c r="Q1649">
        <v>0</v>
      </c>
    </row>
    <row r="1650" spans="1:17">
      <c r="A1650" t="s">
        <v>122</v>
      </c>
      <c r="B1650">
        <v>2022</v>
      </c>
      <c r="C1650" t="s">
        <v>143</v>
      </c>
      <c r="D1650" t="s">
        <v>1062</v>
      </c>
      <c r="E1650" t="s">
        <v>162</v>
      </c>
      <c r="F1650" t="s">
        <v>126</v>
      </c>
      <c r="G1650" t="s">
        <v>1063</v>
      </c>
      <c r="H1650" t="s">
        <v>136</v>
      </c>
      <c r="I1650">
        <v>0</v>
      </c>
      <c r="P1650">
        <v>0.92455621301775104</v>
      </c>
      <c r="Q1650">
        <v>0</v>
      </c>
    </row>
    <row r="1651" spans="1:17">
      <c r="A1651" t="s">
        <v>122</v>
      </c>
      <c r="B1651">
        <v>2022</v>
      </c>
      <c r="C1651" t="s">
        <v>143</v>
      </c>
      <c r="D1651" t="s">
        <v>1062</v>
      </c>
      <c r="E1651" t="s">
        <v>162</v>
      </c>
      <c r="F1651" t="s">
        <v>165</v>
      </c>
      <c r="G1651" t="s">
        <v>1063</v>
      </c>
      <c r="H1651" t="s">
        <v>132</v>
      </c>
      <c r="I1651">
        <v>0</v>
      </c>
      <c r="P1651">
        <v>0.92455621301775104</v>
      </c>
      <c r="Q1651">
        <v>0</v>
      </c>
    </row>
    <row r="1652" spans="1:17">
      <c r="A1652" t="s">
        <v>122</v>
      </c>
      <c r="B1652">
        <v>2022</v>
      </c>
      <c r="C1652" t="s">
        <v>143</v>
      </c>
      <c r="D1652" t="s">
        <v>1062</v>
      </c>
      <c r="E1652" t="s">
        <v>162</v>
      </c>
      <c r="F1652" t="s">
        <v>165</v>
      </c>
      <c r="G1652" t="s">
        <v>1063</v>
      </c>
      <c r="H1652" t="s">
        <v>135</v>
      </c>
      <c r="I1652">
        <v>0</v>
      </c>
      <c r="P1652">
        <v>0.92455621301775104</v>
      </c>
      <c r="Q1652">
        <v>0</v>
      </c>
    </row>
    <row r="1653" spans="1:17">
      <c r="A1653" t="s">
        <v>122</v>
      </c>
      <c r="B1653">
        <v>2022</v>
      </c>
      <c r="C1653" t="s">
        <v>143</v>
      </c>
      <c r="D1653" t="s">
        <v>1062</v>
      </c>
      <c r="E1653" t="s">
        <v>162</v>
      </c>
      <c r="F1653" t="s">
        <v>165</v>
      </c>
      <c r="G1653" t="s">
        <v>1063</v>
      </c>
      <c r="H1653" t="s">
        <v>136</v>
      </c>
      <c r="I1653">
        <v>0</v>
      </c>
      <c r="P1653">
        <v>0.92455621301775104</v>
      </c>
      <c r="Q1653">
        <v>0</v>
      </c>
    </row>
    <row r="1654" spans="1:17">
      <c r="A1654" t="s">
        <v>122</v>
      </c>
      <c r="B1654">
        <v>2022</v>
      </c>
      <c r="C1654" t="s">
        <v>143</v>
      </c>
      <c r="D1654" t="s">
        <v>1062</v>
      </c>
      <c r="E1654" t="s">
        <v>162</v>
      </c>
      <c r="F1654" t="s">
        <v>166</v>
      </c>
      <c r="G1654" t="s">
        <v>1063</v>
      </c>
      <c r="H1654" t="s">
        <v>132</v>
      </c>
      <c r="I1654">
        <v>0</v>
      </c>
      <c r="P1654">
        <v>0.92455621301775104</v>
      </c>
      <c r="Q1654">
        <v>0</v>
      </c>
    </row>
    <row r="1655" spans="1:17">
      <c r="A1655" t="s">
        <v>122</v>
      </c>
      <c r="B1655">
        <v>2022</v>
      </c>
      <c r="C1655" t="s">
        <v>143</v>
      </c>
      <c r="D1655" t="s">
        <v>1062</v>
      </c>
      <c r="E1655" t="s">
        <v>162</v>
      </c>
      <c r="F1655" t="s">
        <v>166</v>
      </c>
      <c r="G1655" t="s">
        <v>1063</v>
      </c>
      <c r="H1655" t="s">
        <v>135</v>
      </c>
      <c r="I1655">
        <v>0</v>
      </c>
      <c r="P1655">
        <v>0.92455621301775104</v>
      </c>
      <c r="Q1655">
        <v>0</v>
      </c>
    </row>
    <row r="1656" spans="1:17">
      <c r="A1656" t="s">
        <v>122</v>
      </c>
      <c r="B1656">
        <v>2022</v>
      </c>
      <c r="C1656" t="s">
        <v>143</v>
      </c>
      <c r="D1656" t="s">
        <v>1062</v>
      </c>
      <c r="E1656" t="s">
        <v>162</v>
      </c>
      <c r="F1656" t="s">
        <v>166</v>
      </c>
      <c r="G1656" t="s">
        <v>1063</v>
      </c>
      <c r="H1656" t="s">
        <v>136</v>
      </c>
      <c r="I1656">
        <v>0</v>
      </c>
      <c r="P1656">
        <v>0.92455621301775104</v>
      </c>
      <c r="Q1656">
        <v>0</v>
      </c>
    </row>
    <row r="1657" spans="1:17">
      <c r="A1657" t="s">
        <v>122</v>
      </c>
      <c r="B1657">
        <v>2022</v>
      </c>
      <c r="C1657" t="s">
        <v>143</v>
      </c>
      <c r="D1657" t="s">
        <v>1062</v>
      </c>
      <c r="E1657" t="s">
        <v>162</v>
      </c>
      <c r="F1657" t="s">
        <v>160</v>
      </c>
      <c r="G1657" t="s">
        <v>1063</v>
      </c>
      <c r="H1657" t="s">
        <v>132</v>
      </c>
      <c r="I1657">
        <v>0</v>
      </c>
      <c r="P1657">
        <v>0.92455621301775104</v>
      </c>
      <c r="Q1657">
        <v>0</v>
      </c>
    </row>
    <row r="1658" spans="1:17">
      <c r="A1658" t="s">
        <v>122</v>
      </c>
      <c r="B1658">
        <v>2022</v>
      </c>
      <c r="C1658" t="s">
        <v>143</v>
      </c>
      <c r="D1658" t="s">
        <v>1062</v>
      </c>
      <c r="E1658" t="s">
        <v>162</v>
      </c>
      <c r="F1658" t="s">
        <v>160</v>
      </c>
      <c r="G1658" t="s">
        <v>1063</v>
      </c>
      <c r="H1658" t="s">
        <v>135</v>
      </c>
      <c r="I1658">
        <v>0</v>
      </c>
      <c r="P1658">
        <v>0.92455621301775104</v>
      </c>
      <c r="Q1658">
        <v>0</v>
      </c>
    </row>
    <row r="1659" spans="1:17">
      <c r="A1659" t="s">
        <v>122</v>
      </c>
      <c r="B1659">
        <v>2022</v>
      </c>
      <c r="C1659" t="s">
        <v>143</v>
      </c>
      <c r="D1659" t="s">
        <v>1062</v>
      </c>
      <c r="E1659" t="s">
        <v>162</v>
      </c>
      <c r="F1659" t="s">
        <v>160</v>
      </c>
      <c r="G1659" t="s">
        <v>1063</v>
      </c>
      <c r="H1659" t="s">
        <v>136</v>
      </c>
      <c r="I1659">
        <v>0</v>
      </c>
      <c r="P1659">
        <v>0.92455621301775104</v>
      </c>
      <c r="Q1659">
        <v>0</v>
      </c>
    </row>
    <row r="1660" spans="1:17">
      <c r="A1660" t="s">
        <v>122</v>
      </c>
      <c r="B1660">
        <v>2022</v>
      </c>
      <c r="C1660" t="s">
        <v>10</v>
      </c>
      <c r="D1660" t="s">
        <v>1067</v>
      </c>
      <c r="E1660" t="s">
        <v>162</v>
      </c>
      <c r="F1660" t="s">
        <v>164</v>
      </c>
      <c r="G1660" t="s">
        <v>1068</v>
      </c>
      <c r="H1660" t="s">
        <v>132</v>
      </c>
      <c r="I1660">
        <v>0</v>
      </c>
      <c r="P1660">
        <v>0.92455621301775104</v>
      </c>
      <c r="Q1660">
        <v>0</v>
      </c>
    </row>
    <row r="1661" spans="1:17">
      <c r="A1661" t="s">
        <v>122</v>
      </c>
      <c r="B1661">
        <v>2022</v>
      </c>
      <c r="C1661" t="s">
        <v>10</v>
      </c>
      <c r="D1661" t="s">
        <v>1067</v>
      </c>
      <c r="E1661" t="s">
        <v>162</v>
      </c>
      <c r="F1661" t="s">
        <v>164</v>
      </c>
      <c r="G1661" t="s">
        <v>1068</v>
      </c>
      <c r="H1661" t="s">
        <v>135</v>
      </c>
      <c r="I1661">
        <v>0</v>
      </c>
      <c r="P1661">
        <v>0.92455621301775104</v>
      </c>
      <c r="Q1661">
        <v>0</v>
      </c>
    </row>
    <row r="1662" spans="1:17">
      <c r="A1662" t="s">
        <v>122</v>
      </c>
      <c r="B1662">
        <v>2022</v>
      </c>
      <c r="C1662" t="s">
        <v>10</v>
      </c>
      <c r="D1662" t="s">
        <v>1067</v>
      </c>
      <c r="E1662" t="s">
        <v>162</v>
      </c>
      <c r="F1662" t="s">
        <v>164</v>
      </c>
      <c r="G1662" t="s">
        <v>1068</v>
      </c>
      <c r="H1662" t="s">
        <v>136</v>
      </c>
      <c r="I1662">
        <v>0</v>
      </c>
      <c r="P1662">
        <v>0.92455621301775104</v>
      </c>
      <c r="Q1662">
        <v>0</v>
      </c>
    </row>
    <row r="1663" spans="1:17">
      <c r="A1663" t="s">
        <v>122</v>
      </c>
      <c r="B1663">
        <v>2022</v>
      </c>
      <c r="C1663" t="s">
        <v>10</v>
      </c>
      <c r="D1663" t="s">
        <v>1067</v>
      </c>
      <c r="E1663" t="s">
        <v>162</v>
      </c>
      <c r="F1663" t="s">
        <v>159</v>
      </c>
      <c r="G1663" t="s">
        <v>1068</v>
      </c>
      <c r="H1663" t="s">
        <v>132</v>
      </c>
      <c r="I1663">
        <v>0</v>
      </c>
      <c r="P1663">
        <v>0.92455621301775104</v>
      </c>
      <c r="Q1663">
        <v>0</v>
      </c>
    </row>
    <row r="1664" spans="1:17">
      <c r="A1664" t="s">
        <v>122</v>
      </c>
      <c r="B1664">
        <v>2022</v>
      </c>
      <c r="C1664" t="s">
        <v>10</v>
      </c>
      <c r="D1664" t="s">
        <v>1067</v>
      </c>
      <c r="E1664" t="s">
        <v>162</v>
      </c>
      <c r="F1664" t="s">
        <v>159</v>
      </c>
      <c r="G1664" t="s">
        <v>1068</v>
      </c>
      <c r="H1664" t="s">
        <v>135</v>
      </c>
      <c r="I1664">
        <v>0</v>
      </c>
      <c r="P1664">
        <v>0.92455621301775104</v>
      </c>
      <c r="Q1664">
        <v>0</v>
      </c>
    </row>
    <row r="1665" spans="1:17">
      <c r="A1665" t="s">
        <v>122</v>
      </c>
      <c r="B1665">
        <v>2022</v>
      </c>
      <c r="C1665" t="s">
        <v>10</v>
      </c>
      <c r="D1665" t="s">
        <v>1067</v>
      </c>
      <c r="E1665" t="s">
        <v>162</v>
      </c>
      <c r="F1665" t="s">
        <v>159</v>
      </c>
      <c r="G1665" t="s">
        <v>1068</v>
      </c>
      <c r="H1665" t="s">
        <v>136</v>
      </c>
      <c r="I1665">
        <v>0</v>
      </c>
      <c r="P1665">
        <v>0.92455621301775104</v>
      </c>
      <c r="Q1665">
        <v>0</v>
      </c>
    </row>
    <row r="1666" spans="1:17">
      <c r="A1666" t="s">
        <v>122</v>
      </c>
      <c r="B1666">
        <v>2022</v>
      </c>
      <c r="C1666" t="s">
        <v>10</v>
      </c>
      <c r="D1666" t="s">
        <v>1067</v>
      </c>
      <c r="E1666" t="s">
        <v>162</v>
      </c>
      <c r="F1666" t="s">
        <v>126</v>
      </c>
      <c r="G1666" t="s">
        <v>1068</v>
      </c>
      <c r="H1666" t="s">
        <v>132</v>
      </c>
      <c r="I1666">
        <v>0</v>
      </c>
      <c r="P1666">
        <v>0.92455621301775104</v>
      </c>
      <c r="Q1666">
        <v>0</v>
      </c>
    </row>
    <row r="1667" spans="1:17">
      <c r="A1667" t="s">
        <v>122</v>
      </c>
      <c r="B1667">
        <v>2022</v>
      </c>
      <c r="C1667" t="s">
        <v>10</v>
      </c>
      <c r="D1667" t="s">
        <v>1067</v>
      </c>
      <c r="E1667" t="s">
        <v>162</v>
      </c>
      <c r="F1667" t="s">
        <v>126</v>
      </c>
      <c r="G1667" t="s">
        <v>1068</v>
      </c>
      <c r="H1667" t="s">
        <v>135</v>
      </c>
      <c r="I1667">
        <v>0</v>
      </c>
      <c r="P1667">
        <v>0.92455621301775104</v>
      </c>
      <c r="Q1667">
        <v>0</v>
      </c>
    </row>
    <row r="1668" spans="1:17">
      <c r="A1668" t="s">
        <v>122</v>
      </c>
      <c r="B1668">
        <v>2022</v>
      </c>
      <c r="C1668" t="s">
        <v>10</v>
      </c>
      <c r="D1668" t="s">
        <v>1067</v>
      </c>
      <c r="E1668" t="s">
        <v>162</v>
      </c>
      <c r="F1668" t="s">
        <v>126</v>
      </c>
      <c r="G1668" t="s">
        <v>1068</v>
      </c>
      <c r="H1668" t="s">
        <v>136</v>
      </c>
      <c r="I1668">
        <v>0</v>
      </c>
      <c r="P1668">
        <v>0.92455621301775104</v>
      </c>
      <c r="Q1668">
        <v>0</v>
      </c>
    </row>
    <row r="1669" spans="1:17">
      <c r="A1669" t="s">
        <v>122</v>
      </c>
      <c r="B1669">
        <v>2022</v>
      </c>
      <c r="C1669" t="s">
        <v>10</v>
      </c>
      <c r="D1669" t="s">
        <v>1067</v>
      </c>
      <c r="E1669" t="s">
        <v>162</v>
      </c>
      <c r="F1669" t="s">
        <v>165</v>
      </c>
      <c r="G1669" t="s">
        <v>1068</v>
      </c>
      <c r="H1669" t="s">
        <v>132</v>
      </c>
      <c r="I1669">
        <v>0</v>
      </c>
      <c r="P1669">
        <v>0.92455621301775104</v>
      </c>
      <c r="Q1669">
        <v>0</v>
      </c>
    </row>
    <row r="1670" spans="1:17">
      <c r="A1670" t="s">
        <v>122</v>
      </c>
      <c r="B1670">
        <v>2022</v>
      </c>
      <c r="C1670" t="s">
        <v>10</v>
      </c>
      <c r="D1670" t="s">
        <v>1067</v>
      </c>
      <c r="E1670" t="s">
        <v>162</v>
      </c>
      <c r="F1670" t="s">
        <v>165</v>
      </c>
      <c r="G1670" t="s">
        <v>1068</v>
      </c>
      <c r="H1670" t="s">
        <v>135</v>
      </c>
      <c r="I1670">
        <v>0</v>
      </c>
      <c r="P1670">
        <v>0.92455621301775104</v>
      </c>
      <c r="Q1670">
        <v>0</v>
      </c>
    </row>
    <row r="1671" spans="1:17">
      <c r="A1671" t="s">
        <v>122</v>
      </c>
      <c r="B1671">
        <v>2022</v>
      </c>
      <c r="C1671" t="s">
        <v>10</v>
      </c>
      <c r="D1671" t="s">
        <v>1067</v>
      </c>
      <c r="E1671" t="s">
        <v>162</v>
      </c>
      <c r="F1671" t="s">
        <v>165</v>
      </c>
      <c r="G1671" t="s">
        <v>1068</v>
      </c>
      <c r="H1671" t="s">
        <v>136</v>
      </c>
      <c r="I1671">
        <v>0</v>
      </c>
      <c r="P1671">
        <v>0.92455621301775104</v>
      </c>
      <c r="Q1671">
        <v>0</v>
      </c>
    </row>
    <row r="1672" spans="1:17">
      <c r="A1672" t="s">
        <v>122</v>
      </c>
      <c r="B1672">
        <v>2022</v>
      </c>
      <c r="C1672" t="s">
        <v>10</v>
      </c>
      <c r="D1672" t="s">
        <v>1067</v>
      </c>
      <c r="E1672" t="s">
        <v>162</v>
      </c>
      <c r="F1672" t="s">
        <v>166</v>
      </c>
      <c r="G1672" t="s">
        <v>1068</v>
      </c>
      <c r="H1672" t="s">
        <v>132</v>
      </c>
      <c r="I1672">
        <v>0</v>
      </c>
      <c r="P1672">
        <v>0.92455621301775104</v>
      </c>
      <c r="Q1672">
        <v>0</v>
      </c>
    </row>
    <row r="1673" spans="1:17">
      <c r="A1673" t="s">
        <v>122</v>
      </c>
      <c r="B1673">
        <v>2022</v>
      </c>
      <c r="C1673" t="s">
        <v>10</v>
      </c>
      <c r="D1673" t="s">
        <v>1067</v>
      </c>
      <c r="E1673" t="s">
        <v>162</v>
      </c>
      <c r="F1673" t="s">
        <v>166</v>
      </c>
      <c r="G1673" t="s">
        <v>1068</v>
      </c>
      <c r="H1673" t="s">
        <v>135</v>
      </c>
      <c r="I1673">
        <v>0</v>
      </c>
      <c r="P1673">
        <v>0.92455621301775104</v>
      </c>
      <c r="Q1673">
        <v>0</v>
      </c>
    </row>
    <row r="1674" spans="1:17">
      <c r="A1674" t="s">
        <v>122</v>
      </c>
      <c r="B1674">
        <v>2022</v>
      </c>
      <c r="C1674" t="s">
        <v>10</v>
      </c>
      <c r="D1674" t="s">
        <v>1067</v>
      </c>
      <c r="E1674" t="s">
        <v>162</v>
      </c>
      <c r="F1674" t="s">
        <v>166</v>
      </c>
      <c r="G1674" t="s">
        <v>1068</v>
      </c>
      <c r="H1674" t="s">
        <v>136</v>
      </c>
      <c r="I1674">
        <v>0</v>
      </c>
      <c r="P1674">
        <v>0.92455621301775104</v>
      </c>
      <c r="Q1674">
        <v>0</v>
      </c>
    </row>
    <row r="1675" spans="1:17">
      <c r="A1675" t="s">
        <v>122</v>
      </c>
      <c r="B1675">
        <v>2022</v>
      </c>
      <c r="C1675" t="s">
        <v>10</v>
      </c>
      <c r="D1675" t="s">
        <v>1067</v>
      </c>
      <c r="E1675" t="s">
        <v>162</v>
      </c>
      <c r="F1675" t="s">
        <v>160</v>
      </c>
      <c r="G1675" t="s">
        <v>1068</v>
      </c>
      <c r="H1675" t="s">
        <v>132</v>
      </c>
      <c r="I1675">
        <v>0</v>
      </c>
      <c r="P1675">
        <v>0.92455621301775104</v>
      </c>
      <c r="Q1675">
        <v>0</v>
      </c>
    </row>
    <row r="1676" spans="1:17">
      <c r="A1676" t="s">
        <v>122</v>
      </c>
      <c r="B1676">
        <v>2022</v>
      </c>
      <c r="C1676" t="s">
        <v>10</v>
      </c>
      <c r="D1676" t="s">
        <v>1067</v>
      </c>
      <c r="E1676" t="s">
        <v>162</v>
      </c>
      <c r="F1676" t="s">
        <v>160</v>
      </c>
      <c r="G1676" t="s">
        <v>1068</v>
      </c>
      <c r="H1676" t="s">
        <v>135</v>
      </c>
      <c r="I1676">
        <v>0</v>
      </c>
      <c r="P1676">
        <v>0.92455621301775104</v>
      </c>
      <c r="Q1676">
        <v>0</v>
      </c>
    </row>
    <row r="1677" spans="1:17">
      <c r="A1677" t="s">
        <v>122</v>
      </c>
      <c r="B1677">
        <v>2022</v>
      </c>
      <c r="C1677" t="s">
        <v>10</v>
      </c>
      <c r="D1677" t="s">
        <v>1067</v>
      </c>
      <c r="E1677" t="s">
        <v>162</v>
      </c>
      <c r="F1677" t="s">
        <v>160</v>
      </c>
      <c r="G1677" t="s">
        <v>1068</v>
      </c>
      <c r="H1677" t="s">
        <v>136</v>
      </c>
      <c r="I1677">
        <v>0</v>
      </c>
      <c r="P1677">
        <v>0.92455621301775104</v>
      </c>
      <c r="Q1677">
        <v>0</v>
      </c>
    </row>
    <row r="1678" spans="1:17">
      <c r="A1678" t="s">
        <v>122</v>
      </c>
      <c r="B1678">
        <v>2022</v>
      </c>
      <c r="C1678" t="s">
        <v>11</v>
      </c>
      <c r="D1678" t="s">
        <v>1067</v>
      </c>
      <c r="E1678" t="s">
        <v>162</v>
      </c>
      <c r="F1678" t="s">
        <v>164</v>
      </c>
      <c r="G1678" t="s">
        <v>1068</v>
      </c>
      <c r="H1678" t="s">
        <v>132</v>
      </c>
      <c r="I1678">
        <v>0</v>
      </c>
      <c r="P1678">
        <v>0.92455621301775104</v>
      </c>
      <c r="Q1678">
        <v>0</v>
      </c>
    </row>
    <row r="1679" spans="1:17">
      <c r="A1679" t="s">
        <v>122</v>
      </c>
      <c r="B1679">
        <v>2022</v>
      </c>
      <c r="C1679" t="s">
        <v>11</v>
      </c>
      <c r="D1679" t="s">
        <v>1067</v>
      </c>
      <c r="E1679" t="s">
        <v>162</v>
      </c>
      <c r="F1679" t="s">
        <v>164</v>
      </c>
      <c r="G1679" t="s">
        <v>1068</v>
      </c>
      <c r="H1679" t="s">
        <v>135</v>
      </c>
      <c r="I1679">
        <v>0</v>
      </c>
      <c r="P1679">
        <v>0.92455621301775104</v>
      </c>
      <c r="Q1679">
        <v>0</v>
      </c>
    </row>
    <row r="1680" spans="1:17">
      <c r="A1680" t="s">
        <v>122</v>
      </c>
      <c r="B1680">
        <v>2022</v>
      </c>
      <c r="C1680" t="s">
        <v>11</v>
      </c>
      <c r="D1680" t="s">
        <v>1067</v>
      </c>
      <c r="E1680" t="s">
        <v>162</v>
      </c>
      <c r="F1680" t="s">
        <v>164</v>
      </c>
      <c r="G1680" t="s">
        <v>1068</v>
      </c>
      <c r="H1680" t="s">
        <v>136</v>
      </c>
      <c r="I1680">
        <v>0</v>
      </c>
      <c r="P1680">
        <v>0.92455621301775104</v>
      </c>
      <c r="Q1680">
        <v>0</v>
      </c>
    </row>
    <row r="1681" spans="1:17">
      <c r="A1681" t="s">
        <v>122</v>
      </c>
      <c r="B1681">
        <v>2022</v>
      </c>
      <c r="C1681" t="s">
        <v>11</v>
      </c>
      <c r="D1681" t="s">
        <v>1067</v>
      </c>
      <c r="E1681" t="s">
        <v>162</v>
      </c>
      <c r="F1681" t="s">
        <v>159</v>
      </c>
      <c r="G1681" t="s">
        <v>1068</v>
      </c>
      <c r="H1681" t="s">
        <v>132</v>
      </c>
      <c r="I1681">
        <v>0</v>
      </c>
      <c r="P1681">
        <v>0.92455621301775104</v>
      </c>
      <c r="Q1681">
        <v>0</v>
      </c>
    </row>
    <row r="1682" spans="1:17">
      <c r="A1682" t="s">
        <v>122</v>
      </c>
      <c r="B1682">
        <v>2022</v>
      </c>
      <c r="C1682" t="s">
        <v>11</v>
      </c>
      <c r="D1682" t="s">
        <v>1067</v>
      </c>
      <c r="E1682" t="s">
        <v>162</v>
      </c>
      <c r="F1682" t="s">
        <v>159</v>
      </c>
      <c r="G1682" t="s">
        <v>1068</v>
      </c>
      <c r="H1682" t="s">
        <v>135</v>
      </c>
      <c r="I1682">
        <v>0</v>
      </c>
      <c r="P1682">
        <v>0.92455621301775104</v>
      </c>
      <c r="Q1682">
        <v>0</v>
      </c>
    </row>
    <row r="1683" spans="1:17">
      <c r="A1683" t="s">
        <v>122</v>
      </c>
      <c r="B1683">
        <v>2022</v>
      </c>
      <c r="C1683" t="s">
        <v>11</v>
      </c>
      <c r="D1683" t="s">
        <v>1067</v>
      </c>
      <c r="E1683" t="s">
        <v>162</v>
      </c>
      <c r="F1683" t="s">
        <v>159</v>
      </c>
      <c r="G1683" t="s">
        <v>1068</v>
      </c>
      <c r="H1683" t="s">
        <v>136</v>
      </c>
      <c r="I1683">
        <v>0</v>
      </c>
      <c r="P1683">
        <v>0.92455621301775104</v>
      </c>
      <c r="Q1683">
        <v>0</v>
      </c>
    </row>
    <row r="1684" spans="1:17">
      <c r="A1684" t="s">
        <v>122</v>
      </c>
      <c r="B1684">
        <v>2022</v>
      </c>
      <c r="C1684" t="s">
        <v>11</v>
      </c>
      <c r="D1684" t="s">
        <v>1067</v>
      </c>
      <c r="E1684" t="s">
        <v>162</v>
      </c>
      <c r="F1684" t="s">
        <v>126</v>
      </c>
      <c r="G1684" t="s">
        <v>1068</v>
      </c>
      <c r="H1684" t="s">
        <v>132</v>
      </c>
      <c r="I1684">
        <v>0</v>
      </c>
      <c r="P1684">
        <v>0.92455621301775104</v>
      </c>
      <c r="Q1684">
        <v>0</v>
      </c>
    </row>
    <row r="1685" spans="1:17">
      <c r="A1685" t="s">
        <v>122</v>
      </c>
      <c r="B1685">
        <v>2022</v>
      </c>
      <c r="C1685" t="s">
        <v>11</v>
      </c>
      <c r="D1685" t="s">
        <v>1067</v>
      </c>
      <c r="E1685" t="s">
        <v>162</v>
      </c>
      <c r="F1685" t="s">
        <v>126</v>
      </c>
      <c r="G1685" t="s">
        <v>1068</v>
      </c>
      <c r="H1685" t="s">
        <v>135</v>
      </c>
      <c r="I1685">
        <v>0</v>
      </c>
      <c r="P1685">
        <v>0.92455621301775104</v>
      </c>
      <c r="Q1685">
        <v>0</v>
      </c>
    </row>
    <row r="1686" spans="1:17">
      <c r="A1686" t="s">
        <v>122</v>
      </c>
      <c r="B1686">
        <v>2022</v>
      </c>
      <c r="C1686" t="s">
        <v>11</v>
      </c>
      <c r="D1686" t="s">
        <v>1067</v>
      </c>
      <c r="E1686" t="s">
        <v>162</v>
      </c>
      <c r="F1686" t="s">
        <v>126</v>
      </c>
      <c r="G1686" t="s">
        <v>1068</v>
      </c>
      <c r="H1686" t="s">
        <v>136</v>
      </c>
      <c r="I1686">
        <v>0</v>
      </c>
      <c r="P1686">
        <v>0.92455621301775104</v>
      </c>
      <c r="Q1686">
        <v>0</v>
      </c>
    </row>
    <row r="1687" spans="1:17">
      <c r="A1687" t="s">
        <v>122</v>
      </c>
      <c r="B1687">
        <v>2022</v>
      </c>
      <c r="C1687" t="s">
        <v>11</v>
      </c>
      <c r="D1687" t="s">
        <v>1067</v>
      </c>
      <c r="E1687" t="s">
        <v>162</v>
      </c>
      <c r="F1687" t="s">
        <v>165</v>
      </c>
      <c r="G1687" t="s">
        <v>1068</v>
      </c>
      <c r="H1687" t="s">
        <v>132</v>
      </c>
      <c r="I1687">
        <v>0</v>
      </c>
      <c r="P1687">
        <v>0.92455621301775104</v>
      </c>
      <c r="Q1687">
        <v>0</v>
      </c>
    </row>
    <row r="1688" spans="1:17">
      <c r="A1688" t="s">
        <v>122</v>
      </c>
      <c r="B1688">
        <v>2022</v>
      </c>
      <c r="C1688" t="s">
        <v>11</v>
      </c>
      <c r="D1688" t="s">
        <v>1067</v>
      </c>
      <c r="E1688" t="s">
        <v>162</v>
      </c>
      <c r="F1688" t="s">
        <v>165</v>
      </c>
      <c r="G1688" t="s">
        <v>1068</v>
      </c>
      <c r="H1688" t="s">
        <v>135</v>
      </c>
      <c r="I1688">
        <v>0</v>
      </c>
      <c r="P1688">
        <v>0.92455621301775104</v>
      </c>
      <c r="Q1688">
        <v>0</v>
      </c>
    </row>
    <row r="1689" spans="1:17">
      <c r="A1689" t="s">
        <v>122</v>
      </c>
      <c r="B1689">
        <v>2022</v>
      </c>
      <c r="C1689" t="s">
        <v>11</v>
      </c>
      <c r="D1689" t="s">
        <v>1067</v>
      </c>
      <c r="E1689" t="s">
        <v>162</v>
      </c>
      <c r="F1689" t="s">
        <v>165</v>
      </c>
      <c r="G1689" t="s">
        <v>1068</v>
      </c>
      <c r="H1689" t="s">
        <v>136</v>
      </c>
      <c r="I1689">
        <v>0</v>
      </c>
      <c r="P1689">
        <v>0.92455621301775104</v>
      </c>
      <c r="Q1689">
        <v>0</v>
      </c>
    </row>
    <row r="1690" spans="1:17">
      <c r="A1690" t="s">
        <v>122</v>
      </c>
      <c r="B1690">
        <v>2022</v>
      </c>
      <c r="C1690" t="s">
        <v>11</v>
      </c>
      <c r="D1690" t="s">
        <v>1067</v>
      </c>
      <c r="E1690" t="s">
        <v>162</v>
      </c>
      <c r="F1690" t="s">
        <v>166</v>
      </c>
      <c r="G1690" t="s">
        <v>1068</v>
      </c>
      <c r="H1690" t="s">
        <v>132</v>
      </c>
      <c r="I1690">
        <v>0</v>
      </c>
      <c r="P1690">
        <v>0.92455621301775104</v>
      </c>
      <c r="Q1690">
        <v>0</v>
      </c>
    </row>
    <row r="1691" spans="1:17">
      <c r="A1691" t="s">
        <v>122</v>
      </c>
      <c r="B1691">
        <v>2022</v>
      </c>
      <c r="C1691" t="s">
        <v>11</v>
      </c>
      <c r="D1691" t="s">
        <v>1067</v>
      </c>
      <c r="E1691" t="s">
        <v>162</v>
      </c>
      <c r="F1691" t="s">
        <v>166</v>
      </c>
      <c r="G1691" t="s">
        <v>1068</v>
      </c>
      <c r="H1691" t="s">
        <v>135</v>
      </c>
      <c r="I1691">
        <v>0</v>
      </c>
      <c r="P1691">
        <v>0.92455621301775104</v>
      </c>
      <c r="Q1691">
        <v>0</v>
      </c>
    </row>
    <row r="1692" spans="1:17">
      <c r="A1692" t="s">
        <v>122</v>
      </c>
      <c r="B1692">
        <v>2022</v>
      </c>
      <c r="C1692" t="s">
        <v>11</v>
      </c>
      <c r="D1692" t="s">
        <v>1067</v>
      </c>
      <c r="E1692" t="s">
        <v>162</v>
      </c>
      <c r="F1692" t="s">
        <v>166</v>
      </c>
      <c r="G1692" t="s">
        <v>1068</v>
      </c>
      <c r="H1692" t="s">
        <v>136</v>
      </c>
      <c r="I1692">
        <v>0</v>
      </c>
      <c r="P1692">
        <v>0.92455621301775104</v>
      </c>
      <c r="Q1692">
        <v>0</v>
      </c>
    </row>
    <row r="1693" spans="1:17">
      <c r="A1693" t="s">
        <v>122</v>
      </c>
      <c r="B1693">
        <v>2022</v>
      </c>
      <c r="C1693" t="s">
        <v>11</v>
      </c>
      <c r="D1693" t="s">
        <v>1067</v>
      </c>
      <c r="E1693" t="s">
        <v>162</v>
      </c>
      <c r="F1693" t="s">
        <v>160</v>
      </c>
      <c r="G1693" t="s">
        <v>1068</v>
      </c>
      <c r="H1693" t="s">
        <v>132</v>
      </c>
      <c r="I1693">
        <v>0</v>
      </c>
      <c r="P1693">
        <v>0.92455621301775104</v>
      </c>
      <c r="Q1693">
        <v>0</v>
      </c>
    </row>
    <row r="1694" spans="1:17">
      <c r="A1694" t="s">
        <v>122</v>
      </c>
      <c r="B1694">
        <v>2022</v>
      </c>
      <c r="C1694" t="s">
        <v>11</v>
      </c>
      <c r="D1694" t="s">
        <v>1067</v>
      </c>
      <c r="E1694" t="s">
        <v>162</v>
      </c>
      <c r="F1694" t="s">
        <v>160</v>
      </c>
      <c r="G1694" t="s">
        <v>1068</v>
      </c>
      <c r="H1694" t="s">
        <v>135</v>
      </c>
      <c r="I1694">
        <v>0</v>
      </c>
      <c r="P1694">
        <v>0.92455621301775104</v>
      </c>
      <c r="Q1694">
        <v>0</v>
      </c>
    </row>
    <row r="1695" spans="1:17">
      <c r="A1695" t="s">
        <v>122</v>
      </c>
      <c r="B1695">
        <v>2022</v>
      </c>
      <c r="C1695" t="s">
        <v>11</v>
      </c>
      <c r="D1695" t="s">
        <v>1067</v>
      </c>
      <c r="E1695" t="s">
        <v>162</v>
      </c>
      <c r="F1695" t="s">
        <v>160</v>
      </c>
      <c r="G1695" t="s">
        <v>1068</v>
      </c>
      <c r="H1695" t="s">
        <v>136</v>
      </c>
      <c r="I1695">
        <v>0</v>
      </c>
      <c r="P1695">
        <v>0.92455621301775104</v>
      </c>
      <c r="Q1695">
        <v>0</v>
      </c>
    </row>
    <row r="1696" spans="1:17">
      <c r="A1696" t="s">
        <v>122</v>
      </c>
      <c r="B1696">
        <v>2022</v>
      </c>
      <c r="C1696" t="s">
        <v>12</v>
      </c>
      <c r="D1696" t="s">
        <v>1067</v>
      </c>
      <c r="E1696" t="s">
        <v>162</v>
      </c>
      <c r="F1696" t="s">
        <v>164</v>
      </c>
      <c r="G1696" t="s">
        <v>1068</v>
      </c>
      <c r="H1696" t="s">
        <v>132</v>
      </c>
      <c r="I1696">
        <v>0</v>
      </c>
      <c r="P1696">
        <v>0.92455621301775104</v>
      </c>
      <c r="Q1696">
        <v>0</v>
      </c>
    </row>
    <row r="1697" spans="1:17">
      <c r="A1697" t="s">
        <v>122</v>
      </c>
      <c r="B1697">
        <v>2022</v>
      </c>
      <c r="C1697" t="s">
        <v>12</v>
      </c>
      <c r="D1697" t="s">
        <v>1067</v>
      </c>
      <c r="E1697" t="s">
        <v>162</v>
      </c>
      <c r="F1697" t="s">
        <v>164</v>
      </c>
      <c r="G1697" t="s">
        <v>1068</v>
      </c>
      <c r="H1697" t="s">
        <v>135</v>
      </c>
      <c r="I1697">
        <v>0</v>
      </c>
      <c r="P1697">
        <v>0.92455621301775104</v>
      </c>
      <c r="Q1697">
        <v>0</v>
      </c>
    </row>
    <row r="1698" spans="1:17">
      <c r="A1698" t="s">
        <v>122</v>
      </c>
      <c r="B1698">
        <v>2022</v>
      </c>
      <c r="C1698" t="s">
        <v>12</v>
      </c>
      <c r="D1698" t="s">
        <v>1067</v>
      </c>
      <c r="E1698" t="s">
        <v>162</v>
      </c>
      <c r="F1698" t="s">
        <v>164</v>
      </c>
      <c r="G1698" t="s">
        <v>1068</v>
      </c>
      <c r="H1698" t="s">
        <v>136</v>
      </c>
      <c r="I1698">
        <v>0</v>
      </c>
      <c r="P1698">
        <v>0.92455621301775104</v>
      </c>
      <c r="Q1698">
        <v>0</v>
      </c>
    </row>
    <row r="1699" spans="1:17">
      <c r="A1699" t="s">
        <v>122</v>
      </c>
      <c r="B1699">
        <v>2022</v>
      </c>
      <c r="C1699" t="s">
        <v>12</v>
      </c>
      <c r="D1699" t="s">
        <v>1067</v>
      </c>
      <c r="E1699" t="s">
        <v>162</v>
      </c>
      <c r="F1699" t="s">
        <v>159</v>
      </c>
      <c r="G1699" t="s">
        <v>1068</v>
      </c>
      <c r="H1699" t="s">
        <v>132</v>
      </c>
      <c r="I1699">
        <v>0</v>
      </c>
      <c r="P1699">
        <v>0.92455621301775104</v>
      </c>
      <c r="Q1699">
        <v>0</v>
      </c>
    </row>
    <row r="1700" spans="1:17">
      <c r="A1700" t="s">
        <v>122</v>
      </c>
      <c r="B1700">
        <v>2022</v>
      </c>
      <c r="C1700" t="s">
        <v>12</v>
      </c>
      <c r="D1700" t="s">
        <v>1067</v>
      </c>
      <c r="E1700" t="s">
        <v>162</v>
      </c>
      <c r="F1700" t="s">
        <v>159</v>
      </c>
      <c r="G1700" t="s">
        <v>1068</v>
      </c>
      <c r="H1700" t="s">
        <v>135</v>
      </c>
      <c r="I1700">
        <v>0</v>
      </c>
      <c r="P1700">
        <v>0.92455621301775104</v>
      </c>
      <c r="Q1700">
        <v>0</v>
      </c>
    </row>
    <row r="1701" spans="1:17">
      <c r="A1701" t="s">
        <v>122</v>
      </c>
      <c r="B1701">
        <v>2022</v>
      </c>
      <c r="C1701" t="s">
        <v>12</v>
      </c>
      <c r="D1701" t="s">
        <v>1067</v>
      </c>
      <c r="E1701" t="s">
        <v>162</v>
      </c>
      <c r="F1701" t="s">
        <v>159</v>
      </c>
      <c r="G1701" t="s">
        <v>1068</v>
      </c>
      <c r="H1701" t="s">
        <v>136</v>
      </c>
      <c r="I1701">
        <v>0</v>
      </c>
      <c r="P1701">
        <v>0.92455621301775104</v>
      </c>
      <c r="Q1701">
        <v>0</v>
      </c>
    </row>
    <row r="1702" spans="1:17">
      <c r="A1702" t="s">
        <v>122</v>
      </c>
      <c r="B1702">
        <v>2022</v>
      </c>
      <c r="C1702" t="s">
        <v>12</v>
      </c>
      <c r="D1702" t="s">
        <v>1067</v>
      </c>
      <c r="E1702" t="s">
        <v>162</v>
      </c>
      <c r="F1702" t="s">
        <v>126</v>
      </c>
      <c r="G1702" t="s">
        <v>1068</v>
      </c>
      <c r="H1702" t="s">
        <v>132</v>
      </c>
      <c r="I1702">
        <v>0</v>
      </c>
      <c r="P1702">
        <v>0.92455621301775104</v>
      </c>
      <c r="Q1702">
        <v>0</v>
      </c>
    </row>
    <row r="1703" spans="1:17">
      <c r="A1703" t="s">
        <v>122</v>
      </c>
      <c r="B1703">
        <v>2022</v>
      </c>
      <c r="C1703" t="s">
        <v>12</v>
      </c>
      <c r="D1703" t="s">
        <v>1067</v>
      </c>
      <c r="E1703" t="s">
        <v>162</v>
      </c>
      <c r="F1703" t="s">
        <v>126</v>
      </c>
      <c r="G1703" t="s">
        <v>1068</v>
      </c>
      <c r="H1703" t="s">
        <v>135</v>
      </c>
      <c r="I1703">
        <v>0</v>
      </c>
      <c r="P1703">
        <v>0.92455621301775104</v>
      </c>
      <c r="Q1703">
        <v>0</v>
      </c>
    </row>
    <row r="1704" spans="1:17">
      <c r="A1704" t="s">
        <v>122</v>
      </c>
      <c r="B1704">
        <v>2022</v>
      </c>
      <c r="C1704" t="s">
        <v>12</v>
      </c>
      <c r="D1704" t="s">
        <v>1067</v>
      </c>
      <c r="E1704" t="s">
        <v>162</v>
      </c>
      <c r="F1704" t="s">
        <v>126</v>
      </c>
      <c r="G1704" t="s">
        <v>1068</v>
      </c>
      <c r="H1704" t="s">
        <v>136</v>
      </c>
      <c r="I1704">
        <v>0</v>
      </c>
      <c r="P1704">
        <v>0.92455621301775104</v>
      </c>
      <c r="Q1704">
        <v>0</v>
      </c>
    </row>
    <row r="1705" spans="1:17">
      <c r="A1705" t="s">
        <v>122</v>
      </c>
      <c r="B1705">
        <v>2022</v>
      </c>
      <c r="C1705" t="s">
        <v>12</v>
      </c>
      <c r="D1705" t="s">
        <v>1067</v>
      </c>
      <c r="E1705" t="s">
        <v>162</v>
      </c>
      <c r="F1705" t="s">
        <v>165</v>
      </c>
      <c r="G1705" t="s">
        <v>1068</v>
      </c>
      <c r="H1705" t="s">
        <v>132</v>
      </c>
      <c r="I1705">
        <v>0</v>
      </c>
      <c r="P1705">
        <v>0.92455621301775104</v>
      </c>
      <c r="Q1705">
        <v>0</v>
      </c>
    </row>
    <row r="1706" spans="1:17">
      <c r="A1706" t="s">
        <v>122</v>
      </c>
      <c r="B1706">
        <v>2022</v>
      </c>
      <c r="C1706" t="s">
        <v>12</v>
      </c>
      <c r="D1706" t="s">
        <v>1067</v>
      </c>
      <c r="E1706" t="s">
        <v>162</v>
      </c>
      <c r="F1706" t="s">
        <v>165</v>
      </c>
      <c r="G1706" t="s">
        <v>1068</v>
      </c>
      <c r="H1706" t="s">
        <v>135</v>
      </c>
      <c r="I1706">
        <v>0</v>
      </c>
      <c r="P1706">
        <v>0.92455621301775104</v>
      </c>
      <c r="Q1706">
        <v>0</v>
      </c>
    </row>
    <row r="1707" spans="1:17">
      <c r="A1707" t="s">
        <v>122</v>
      </c>
      <c r="B1707">
        <v>2022</v>
      </c>
      <c r="C1707" t="s">
        <v>12</v>
      </c>
      <c r="D1707" t="s">
        <v>1067</v>
      </c>
      <c r="E1707" t="s">
        <v>162</v>
      </c>
      <c r="F1707" t="s">
        <v>165</v>
      </c>
      <c r="G1707" t="s">
        <v>1068</v>
      </c>
      <c r="H1707" t="s">
        <v>136</v>
      </c>
      <c r="I1707">
        <v>0</v>
      </c>
      <c r="P1707">
        <v>0.92455621301775104</v>
      </c>
      <c r="Q1707">
        <v>0</v>
      </c>
    </row>
    <row r="1708" spans="1:17">
      <c r="A1708" t="s">
        <v>122</v>
      </c>
      <c r="B1708">
        <v>2022</v>
      </c>
      <c r="C1708" t="s">
        <v>12</v>
      </c>
      <c r="D1708" t="s">
        <v>1067</v>
      </c>
      <c r="E1708" t="s">
        <v>162</v>
      </c>
      <c r="F1708" t="s">
        <v>166</v>
      </c>
      <c r="G1708" t="s">
        <v>1068</v>
      </c>
      <c r="H1708" t="s">
        <v>132</v>
      </c>
      <c r="I1708">
        <v>0</v>
      </c>
      <c r="P1708">
        <v>0.92455621301775104</v>
      </c>
      <c r="Q1708">
        <v>0</v>
      </c>
    </row>
    <row r="1709" spans="1:17">
      <c r="A1709" t="s">
        <v>122</v>
      </c>
      <c r="B1709">
        <v>2022</v>
      </c>
      <c r="C1709" t="s">
        <v>12</v>
      </c>
      <c r="D1709" t="s">
        <v>1067</v>
      </c>
      <c r="E1709" t="s">
        <v>162</v>
      </c>
      <c r="F1709" t="s">
        <v>166</v>
      </c>
      <c r="G1709" t="s">
        <v>1068</v>
      </c>
      <c r="H1709" t="s">
        <v>135</v>
      </c>
      <c r="I1709">
        <v>0</v>
      </c>
      <c r="P1709">
        <v>0.92455621301775104</v>
      </c>
      <c r="Q1709">
        <v>0</v>
      </c>
    </row>
    <row r="1710" spans="1:17">
      <c r="A1710" t="s">
        <v>122</v>
      </c>
      <c r="B1710">
        <v>2022</v>
      </c>
      <c r="C1710" t="s">
        <v>12</v>
      </c>
      <c r="D1710" t="s">
        <v>1067</v>
      </c>
      <c r="E1710" t="s">
        <v>162</v>
      </c>
      <c r="F1710" t="s">
        <v>166</v>
      </c>
      <c r="G1710" t="s">
        <v>1068</v>
      </c>
      <c r="H1710" t="s">
        <v>136</v>
      </c>
      <c r="I1710">
        <v>0</v>
      </c>
      <c r="P1710">
        <v>0.92455621301775104</v>
      </c>
      <c r="Q1710">
        <v>0</v>
      </c>
    </row>
    <row r="1711" spans="1:17">
      <c r="A1711" t="s">
        <v>122</v>
      </c>
      <c r="B1711">
        <v>2022</v>
      </c>
      <c r="C1711" t="s">
        <v>12</v>
      </c>
      <c r="D1711" t="s">
        <v>1067</v>
      </c>
      <c r="E1711" t="s">
        <v>162</v>
      </c>
      <c r="F1711" t="s">
        <v>160</v>
      </c>
      <c r="G1711" t="s">
        <v>1068</v>
      </c>
      <c r="H1711" t="s">
        <v>132</v>
      </c>
      <c r="I1711">
        <v>0</v>
      </c>
      <c r="P1711">
        <v>0.92455621301775104</v>
      </c>
      <c r="Q1711">
        <v>0</v>
      </c>
    </row>
    <row r="1712" spans="1:17">
      <c r="A1712" t="s">
        <v>122</v>
      </c>
      <c r="B1712">
        <v>2022</v>
      </c>
      <c r="C1712" t="s">
        <v>12</v>
      </c>
      <c r="D1712" t="s">
        <v>1067</v>
      </c>
      <c r="E1712" t="s">
        <v>162</v>
      </c>
      <c r="F1712" t="s">
        <v>160</v>
      </c>
      <c r="G1712" t="s">
        <v>1068</v>
      </c>
      <c r="H1712" t="s">
        <v>135</v>
      </c>
      <c r="I1712">
        <v>0</v>
      </c>
      <c r="P1712">
        <v>0.92455621301775104</v>
      </c>
      <c r="Q1712">
        <v>0</v>
      </c>
    </row>
    <row r="1713" spans="1:17">
      <c r="A1713" t="s">
        <v>122</v>
      </c>
      <c r="B1713">
        <v>2022</v>
      </c>
      <c r="C1713" t="s">
        <v>12</v>
      </c>
      <c r="D1713" t="s">
        <v>1067</v>
      </c>
      <c r="E1713" t="s">
        <v>162</v>
      </c>
      <c r="F1713" t="s">
        <v>160</v>
      </c>
      <c r="G1713" t="s">
        <v>1068</v>
      </c>
      <c r="H1713" t="s">
        <v>136</v>
      </c>
      <c r="I1713">
        <v>0</v>
      </c>
      <c r="P1713">
        <v>0.92455621301775104</v>
      </c>
      <c r="Q1713">
        <v>0</v>
      </c>
    </row>
    <row r="1714" spans="1:17">
      <c r="A1714" t="s">
        <v>122</v>
      </c>
      <c r="B1714">
        <v>2022</v>
      </c>
      <c r="C1714" t="s">
        <v>23</v>
      </c>
      <c r="D1714" t="s">
        <v>1067</v>
      </c>
      <c r="E1714" t="s">
        <v>167</v>
      </c>
      <c r="F1714" t="s">
        <v>164</v>
      </c>
      <c r="G1714" t="s">
        <v>1068</v>
      </c>
      <c r="H1714" t="s">
        <v>132</v>
      </c>
      <c r="I1714">
        <v>0</v>
      </c>
      <c r="P1714">
        <v>0.92455621301775104</v>
      </c>
      <c r="Q1714">
        <v>0</v>
      </c>
    </row>
    <row r="1715" spans="1:17">
      <c r="A1715" t="s">
        <v>122</v>
      </c>
      <c r="B1715">
        <v>2022</v>
      </c>
      <c r="C1715" t="s">
        <v>23</v>
      </c>
      <c r="D1715" t="s">
        <v>1067</v>
      </c>
      <c r="E1715" t="s">
        <v>167</v>
      </c>
      <c r="F1715" t="s">
        <v>164</v>
      </c>
      <c r="G1715" t="s">
        <v>1068</v>
      </c>
      <c r="H1715" t="s">
        <v>135</v>
      </c>
      <c r="I1715">
        <v>0</v>
      </c>
      <c r="P1715">
        <v>0.92455621301775104</v>
      </c>
      <c r="Q1715">
        <v>0</v>
      </c>
    </row>
    <row r="1716" spans="1:17">
      <c r="A1716" t="s">
        <v>122</v>
      </c>
      <c r="B1716">
        <v>2022</v>
      </c>
      <c r="C1716" t="s">
        <v>23</v>
      </c>
      <c r="D1716" t="s">
        <v>1067</v>
      </c>
      <c r="E1716" t="s">
        <v>167</v>
      </c>
      <c r="F1716" t="s">
        <v>164</v>
      </c>
      <c r="G1716" t="s">
        <v>1068</v>
      </c>
      <c r="H1716" t="s">
        <v>136</v>
      </c>
      <c r="I1716">
        <v>0</v>
      </c>
      <c r="P1716">
        <v>0.92455621301775104</v>
      </c>
      <c r="Q1716">
        <v>0</v>
      </c>
    </row>
    <row r="1717" spans="1:17">
      <c r="A1717" t="s">
        <v>122</v>
      </c>
      <c r="B1717">
        <v>2022</v>
      </c>
      <c r="C1717" t="s">
        <v>23</v>
      </c>
      <c r="D1717" t="s">
        <v>1067</v>
      </c>
      <c r="E1717" t="s">
        <v>167</v>
      </c>
      <c r="F1717" t="s">
        <v>159</v>
      </c>
      <c r="G1717" t="s">
        <v>1068</v>
      </c>
      <c r="H1717" t="s">
        <v>132</v>
      </c>
      <c r="I1717">
        <v>0</v>
      </c>
      <c r="P1717">
        <v>0.92455621301775104</v>
      </c>
      <c r="Q1717">
        <v>0</v>
      </c>
    </row>
    <row r="1718" spans="1:17">
      <c r="A1718" t="s">
        <v>122</v>
      </c>
      <c r="B1718">
        <v>2022</v>
      </c>
      <c r="C1718" t="s">
        <v>23</v>
      </c>
      <c r="D1718" t="s">
        <v>1067</v>
      </c>
      <c r="E1718" t="s">
        <v>167</v>
      </c>
      <c r="F1718" t="s">
        <v>159</v>
      </c>
      <c r="G1718" t="s">
        <v>1068</v>
      </c>
      <c r="H1718" t="s">
        <v>135</v>
      </c>
      <c r="I1718">
        <v>0</v>
      </c>
      <c r="P1718">
        <v>0.92455621301775104</v>
      </c>
      <c r="Q1718">
        <v>0</v>
      </c>
    </row>
    <row r="1719" spans="1:17">
      <c r="A1719" t="s">
        <v>122</v>
      </c>
      <c r="B1719">
        <v>2022</v>
      </c>
      <c r="C1719" t="s">
        <v>23</v>
      </c>
      <c r="D1719" t="s">
        <v>1067</v>
      </c>
      <c r="E1719" t="s">
        <v>167</v>
      </c>
      <c r="F1719" t="s">
        <v>159</v>
      </c>
      <c r="G1719" t="s">
        <v>1068</v>
      </c>
      <c r="H1719" t="s">
        <v>136</v>
      </c>
      <c r="I1719">
        <v>0</v>
      </c>
      <c r="P1719">
        <v>0.92455621301775104</v>
      </c>
      <c r="Q1719">
        <v>0</v>
      </c>
    </row>
    <row r="1720" spans="1:17">
      <c r="A1720" t="s">
        <v>122</v>
      </c>
      <c r="B1720">
        <v>2022</v>
      </c>
      <c r="C1720" t="s">
        <v>23</v>
      </c>
      <c r="D1720" t="s">
        <v>1067</v>
      </c>
      <c r="E1720" t="s">
        <v>167</v>
      </c>
      <c r="F1720" t="s">
        <v>126</v>
      </c>
      <c r="G1720" t="s">
        <v>1068</v>
      </c>
      <c r="H1720" t="s">
        <v>132</v>
      </c>
      <c r="I1720">
        <v>0</v>
      </c>
      <c r="P1720">
        <v>0.92455621301775104</v>
      </c>
      <c r="Q1720">
        <v>0</v>
      </c>
    </row>
    <row r="1721" spans="1:17">
      <c r="A1721" t="s">
        <v>122</v>
      </c>
      <c r="B1721">
        <v>2022</v>
      </c>
      <c r="C1721" t="s">
        <v>23</v>
      </c>
      <c r="D1721" t="s">
        <v>1067</v>
      </c>
      <c r="E1721" t="s">
        <v>167</v>
      </c>
      <c r="F1721" t="s">
        <v>126</v>
      </c>
      <c r="G1721" t="s">
        <v>1068</v>
      </c>
      <c r="H1721" t="s">
        <v>135</v>
      </c>
      <c r="I1721">
        <v>0</v>
      </c>
      <c r="P1721">
        <v>0.92455621301775104</v>
      </c>
      <c r="Q1721">
        <v>0</v>
      </c>
    </row>
    <row r="1722" spans="1:17">
      <c r="A1722" t="s">
        <v>122</v>
      </c>
      <c r="B1722">
        <v>2022</v>
      </c>
      <c r="C1722" t="s">
        <v>23</v>
      </c>
      <c r="D1722" t="s">
        <v>1067</v>
      </c>
      <c r="E1722" t="s">
        <v>167</v>
      </c>
      <c r="F1722" t="s">
        <v>126</v>
      </c>
      <c r="G1722" t="s">
        <v>1068</v>
      </c>
      <c r="H1722" t="s">
        <v>136</v>
      </c>
      <c r="I1722">
        <v>0</v>
      </c>
      <c r="P1722">
        <v>0.92455621301775104</v>
      </c>
      <c r="Q1722">
        <v>0</v>
      </c>
    </row>
    <row r="1723" spans="1:17">
      <c r="A1723" t="s">
        <v>122</v>
      </c>
      <c r="B1723">
        <v>2022</v>
      </c>
      <c r="C1723" t="s">
        <v>23</v>
      </c>
      <c r="D1723" t="s">
        <v>1067</v>
      </c>
      <c r="E1723" t="s">
        <v>167</v>
      </c>
      <c r="F1723" t="s">
        <v>165</v>
      </c>
      <c r="G1723" t="s">
        <v>1068</v>
      </c>
      <c r="H1723" t="s">
        <v>132</v>
      </c>
      <c r="I1723">
        <v>0</v>
      </c>
      <c r="P1723">
        <v>0.92455621301775104</v>
      </c>
      <c r="Q1723">
        <v>0</v>
      </c>
    </row>
    <row r="1724" spans="1:17">
      <c r="A1724" t="s">
        <v>122</v>
      </c>
      <c r="B1724">
        <v>2022</v>
      </c>
      <c r="C1724" t="s">
        <v>23</v>
      </c>
      <c r="D1724" t="s">
        <v>1067</v>
      </c>
      <c r="E1724" t="s">
        <v>167</v>
      </c>
      <c r="F1724" t="s">
        <v>165</v>
      </c>
      <c r="G1724" t="s">
        <v>1068</v>
      </c>
      <c r="H1724" t="s">
        <v>135</v>
      </c>
      <c r="I1724">
        <v>0</v>
      </c>
      <c r="P1724">
        <v>0.92455621301775104</v>
      </c>
      <c r="Q1724">
        <v>0</v>
      </c>
    </row>
    <row r="1725" spans="1:17">
      <c r="A1725" t="s">
        <v>122</v>
      </c>
      <c r="B1725">
        <v>2022</v>
      </c>
      <c r="C1725" t="s">
        <v>23</v>
      </c>
      <c r="D1725" t="s">
        <v>1067</v>
      </c>
      <c r="E1725" t="s">
        <v>167</v>
      </c>
      <c r="F1725" t="s">
        <v>165</v>
      </c>
      <c r="G1725" t="s">
        <v>1068</v>
      </c>
      <c r="H1725" t="s">
        <v>136</v>
      </c>
      <c r="I1725">
        <v>0</v>
      </c>
      <c r="P1725">
        <v>0.92455621301775104</v>
      </c>
      <c r="Q1725">
        <v>0</v>
      </c>
    </row>
    <row r="1726" spans="1:17">
      <c r="A1726" t="s">
        <v>122</v>
      </c>
      <c r="B1726">
        <v>2022</v>
      </c>
      <c r="C1726" t="s">
        <v>23</v>
      </c>
      <c r="D1726" t="s">
        <v>1067</v>
      </c>
      <c r="E1726" t="s">
        <v>167</v>
      </c>
      <c r="F1726" t="s">
        <v>166</v>
      </c>
      <c r="G1726" t="s">
        <v>1068</v>
      </c>
      <c r="H1726" t="s">
        <v>132</v>
      </c>
      <c r="I1726">
        <v>0</v>
      </c>
      <c r="P1726">
        <v>0.92455621301775104</v>
      </c>
      <c r="Q1726">
        <v>0</v>
      </c>
    </row>
    <row r="1727" spans="1:17">
      <c r="A1727" t="s">
        <v>122</v>
      </c>
      <c r="B1727">
        <v>2022</v>
      </c>
      <c r="C1727" t="s">
        <v>23</v>
      </c>
      <c r="D1727" t="s">
        <v>1067</v>
      </c>
      <c r="E1727" t="s">
        <v>167</v>
      </c>
      <c r="F1727" t="s">
        <v>166</v>
      </c>
      <c r="G1727" t="s">
        <v>1068</v>
      </c>
      <c r="H1727" t="s">
        <v>135</v>
      </c>
      <c r="I1727">
        <v>0</v>
      </c>
      <c r="P1727">
        <v>0.92455621301775104</v>
      </c>
      <c r="Q1727">
        <v>0</v>
      </c>
    </row>
    <row r="1728" spans="1:17">
      <c r="A1728" t="s">
        <v>122</v>
      </c>
      <c r="B1728">
        <v>2022</v>
      </c>
      <c r="C1728" t="s">
        <v>23</v>
      </c>
      <c r="D1728" t="s">
        <v>1067</v>
      </c>
      <c r="E1728" t="s">
        <v>167</v>
      </c>
      <c r="F1728" t="s">
        <v>166</v>
      </c>
      <c r="G1728" t="s">
        <v>1068</v>
      </c>
      <c r="H1728" t="s">
        <v>136</v>
      </c>
      <c r="I1728">
        <v>0</v>
      </c>
      <c r="P1728">
        <v>0.92455621301775104</v>
      </c>
      <c r="Q1728">
        <v>0</v>
      </c>
    </row>
    <row r="1729" spans="1:17">
      <c r="A1729" t="s">
        <v>122</v>
      </c>
      <c r="B1729">
        <v>2022</v>
      </c>
      <c r="C1729" t="s">
        <v>23</v>
      </c>
      <c r="D1729" t="s">
        <v>1067</v>
      </c>
      <c r="E1729" t="s">
        <v>167</v>
      </c>
      <c r="F1729" t="s">
        <v>160</v>
      </c>
      <c r="G1729" t="s">
        <v>1068</v>
      </c>
      <c r="H1729" t="s">
        <v>132</v>
      </c>
      <c r="I1729">
        <v>0</v>
      </c>
      <c r="P1729">
        <v>0.92455621301775104</v>
      </c>
      <c r="Q1729">
        <v>0</v>
      </c>
    </row>
    <row r="1730" spans="1:17">
      <c r="A1730" t="s">
        <v>122</v>
      </c>
      <c r="B1730">
        <v>2022</v>
      </c>
      <c r="C1730" t="s">
        <v>23</v>
      </c>
      <c r="D1730" t="s">
        <v>1067</v>
      </c>
      <c r="E1730" t="s">
        <v>167</v>
      </c>
      <c r="F1730" t="s">
        <v>160</v>
      </c>
      <c r="G1730" t="s">
        <v>1068</v>
      </c>
      <c r="H1730" t="s">
        <v>135</v>
      </c>
      <c r="I1730">
        <v>0</v>
      </c>
      <c r="P1730">
        <v>0.92455621301775104</v>
      </c>
      <c r="Q1730">
        <v>0</v>
      </c>
    </row>
    <row r="1731" spans="1:17">
      <c r="A1731" t="s">
        <v>122</v>
      </c>
      <c r="B1731">
        <v>2022</v>
      </c>
      <c r="C1731" t="s">
        <v>23</v>
      </c>
      <c r="D1731" t="s">
        <v>1067</v>
      </c>
      <c r="E1731" t="s">
        <v>167</v>
      </c>
      <c r="F1731" t="s">
        <v>160</v>
      </c>
      <c r="G1731" t="s">
        <v>1068</v>
      </c>
      <c r="H1731" t="s">
        <v>136</v>
      </c>
      <c r="I1731">
        <v>0</v>
      </c>
      <c r="P1731">
        <v>0.92455621301775104</v>
      </c>
      <c r="Q1731">
        <v>0</v>
      </c>
    </row>
    <row r="1732" spans="1:17">
      <c r="A1732" t="s">
        <v>122</v>
      </c>
      <c r="B1732">
        <v>2022</v>
      </c>
      <c r="C1732" t="s">
        <v>18</v>
      </c>
      <c r="D1732" t="s">
        <v>1062</v>
      </c>
      <c r="E1732" t="s">
        <v>162</v>
      </c>
      <c r="F1732" t="s">
        <v>164</v>
      </c>
      <c r="G1732" t="s">
        <v>1063</v>
      </c>
      <c r="H1732" t="s">
        <v>132</v>
      </c>
      <c r="I1732">
        <v>0</v>
      </c>
      <c r="P1732">
        <v>0.92455621301775104</v>
      </c>
      <c r="Q1732">
        <v>0</v>
      </c>
    </row>
    <row r="1733" spans="1:17">
      <c r="A1733" t="s">
        <v>122</v>
      </c>
      <c r="B1733">
        <v>2022</v>
      </c>
      <c r="C1733" t="s">
        <v>18</v>
      </c>
      <c r="D1733" t="s">
        <v>1062</v>
      </c>
      <c r="E1733" t="s">
        <v>162</v>
      </c>
      <c r="F1733" t="s">
        <v>164</v>
      </c>
      <c r="G1733" t="s">
        <v>1063</v>
      </c>
      <c r="H1733" t="s">
        <v>135</v>
      </c>
      <c r="I1733">
        <v>0</v>
      </c>
      <c r="P1733">
        <v>0.92455621301775104</v>
      </c>
      <c r="Q1733">
        <v>0</v>
      </c>
    </row>
    <row r="1734" spans="1:17">
      <c r="A1734" t="s">
        <v>122</v>
      </c>
      <c r="B1734">
        <v>2022</v>
      </c>
      <c r="C1734" t="s">
        <v>18</v>
      </c>
      <c r="D1734" t="s">
        <v>1062</v>
      </c>
      <c r="E1734" t="s">
        <v>162</v>
      </c>
      <c r="F1734" t="s">
        <v>164</v>
      </c>
      <c r="G1734" t="s">
        <v>1063</v>
      </c>
      <c r="H1734" t="s">
        <v>136</v>
      </c>
      <c r="I1734">
        <v>0</v>
      </c>
      <c r="P1734">
        <v>0.92455621301775104</v>
      </c>
      <c r="Q1734">
        <v>0</v>
      </c>
    </row>
    <row r="1735" spans="1:17">
      <c r="A1735" t="s">
        <v>122</v>
      </c>
      <c r="B1735">
        <v>2022</v>
      </c>
      <c r="C1735" t="s">
        <v>18</v>
      </c>
      <c r="D1735" t="s">
        <v>1062</v>
      </c>
      <c r="E1735" t="s">
        <v>162</v>
      </c>
      <c r="F1735" t="s">
        <v>159</v>
      </c>
      <c r="G1735" t="s">
        <v>1063</v>
      </c>
      <c r="H1735" t="s">
        <v>132</v>
      </c>
      <c r="I1735">
        <v>0</v>
      </c>
      <c r="P1735">
        <v>0.92455621301775104</v>
      </c>
      <c r="Q1735">
        <v>0</v>
      </c>
    </row>
    <row r="1736" spans="1:17">
      <c r="A1736" t="s">
        <v>122</v>
      </c>
      <c r="B1736">
        <v>2022</v>
      </c>
      <c r="C1736" t="s">
        <v>18</v>
      </c>
      <c r="D1736" t="s">
        <v>1062</v>
      </c>
      <c r="E1736" t="s">
        <v>162</v>
      </c>
      <c r="F1736" t="s">
        <v>159</v>
      </c>
      <c r="G1736" t="s">
        <v>1063</v>
      </c>
      <c r="H1736" t="s">
        <v>135</v>
      </c>
      <c r="I1736">
        <v>0</v>
      </c>
      <c r="P1736">
        <v>0.92455621301775104</v>
      </c>
      <c r="Q1736">
        <v>0</v>
      </c>
    </row>
    <row r="1737" spans="1:17">
      <c r="A1737" t="s">
        <v>122</v>
      </c>
      <c r="B1737">
        <v>2022</v>
      </c>
      <c r="C1737" t="s">
        <v>18</v>
      </c>
      <c r="D1737" t="s">
        <v>1062</v>
      </c>
      <c r="E1737" t="s">
        <v>162</v>
      </c>
      <c r="F1737" t="s">
        <v>159</v>
      </c>
      <c r="G1737" t="s">
        <v>1063</v>
      </c>
      <c r="H1737" t="s">
        <v>136</v>
      </c>
      <c r="I1737">
        <v>0</v>
      </c>
      <c r="P1737">
        <v>0.92455621301775104</v>
      </c>
      <c r="Q1737">
        <v>0</v>
      </c>
    </row>
    <row r="1738" spans="1:17">
      <c r="A1738" t="s">
        <v>122</v>
      </c>
      <c r="B1738">
        <v>2022</v>
      </c>
      <c r="C1738" t="s">
        <v>18</v>
      </c>
      <c r="D1738" t="s">
        <v>1062</v>
      </c>
      <c r="E1738" t="s">
        <v>162</v>
      </c>
      <c r="F1738" t="s">
        <v>126</v>
      </c>
      <c r="G1738" t="s">
        <v>1063</v>
      </c>
      <c r="H1738" t="s">
        <v>132</v>
      </c>
      <c r="I1738">
        <v>0</v>
      </c>
      <c r="P1738">
        <v>0.92455621301775104</v>
      </c>
      <c r="Q1738">
        <v>0</v>
      </c>
    </row>
    <row r="1739" spans="1:17">
      <c r="A1739" t="s">
        <v>122</v>
      </c>
      <c r="B1739">
        <v>2022</v>
      </c>
      <c r="C1739" t="s">
        <v>18</v>
      </c>
      <c r="D1739" t="s">
        <v>1062</v>
      </c>
      <c r="E1739" t="s">
        <v>162</v>
      </c>
      <c r="F1739" t="s">
        <v>126</v>
      </c>
      <c r="G1739" t="s">
        <v>1063</v>
      </c>
      <c r="H1739" t="s">
        <v>135</v>
      </c>
      <c r="I1739">
        <v>0</v>
      </c>
      <c r="P1739">
        <v>0.92455621301775104</v>
      </c>
      <c r="Q1739">
        <v>0</v>
      </c>
    </row>
    <row r="1740" spans="1:17">
      <c r="A1740" t="s">
        <v>122</v>
      </c>
      <c r="B1740">
        <v>2022</v>
      </c>
      <c r="C1740" t="s">
        <v>18</v>
      </c>
      <c r="D1740" t="s">
        <v>1062</v>
      </c>
      <c r="E1740" t="s">
        <v>162</v>
      </c>
      <c r="F1740" t="s">
        <v>126</v>
      </c>
      <c r="G1740" t="s">
        <v>1063</v>
      </c>
      <c r="H1740" t="s">
        <v>136</v>
      </c>
      <c r="I1740">
        <v>0</v>
      </c>
      <c r="P1740">
        <v>0.92455621301775104</v>
      </c>
      <c r="Q1740">
        <v>0</v>
      </c>
    </row>
    <row r="1741" spans="1:17">
      <c r="A1741" t="s">
        <v>122</v>
      </c>
      <c r="B1741">
        <v>2022</v>
      </c>
      <c r="C1741" t="s">
        <v>18</v>
      </c>
      <c r="D1741" t="s">
        <v>1062</v>
      </c>
      <c r="E1741" t="s">
        <v>162</v>
      </c>
      <c r="F1741" t="s">
        <v>165</v>
      </c>
      <c r="G1741" t="s">
        <v>1063</v>
      </c>
      <c r="H1741" t="s">
        <v>132</v>
      </c>
      <c r="I1741">
        <v>0</v>
      </c>
      <c r="P1741">
        <v>0.92455621301775104</v>
      </c>
      <c r="Q1741">
        <v>0</v>
      </c>
    </row>
    <row r="1742" spans="1:17">
      <c r="A1742" t="s">
        <v>122</v>
      </c>
      <c r="B1742">
        <v>2022</v>
      </c>
      <c r="C1742" t="s">
        <v>18</v>
      </c>
      <c r="D1742" t="s">
        <v>1062</v>
      </c>
      <c r="E1742" t="s">
        <v>162</v>
      </c>
      <c r="F1742" t="s">
        <v>165</v>
      </c>
      <c r="G1742" t="s">
        <v>1063</v>
      </c>
      <c r="H1742" t="s">
        <v>135</v>
      </c>
      <c r="I1742">
        <v>0</v>
      </c>
      <c r="P1742">
        <v>0.92455621301775104</v>
      </c>
      <c r="Q1742">
        <v>0</v>
      </c>
    </row>
    <row r="1743" spans="1:17">
      <c r="A1743" t="s">
        <v>122</v>
      </c>
      <c r="B1743">
        <v>2022</v>
      </c>
      <c r="C1743" t="s">
        <v>18</v>
      </c>
      <c r="D1743" t="s">
        <v>1062</v>
      </c>
      <c r="E1743" t="s">
        <v>162</v>
      </c>
      <c r="F1743" t="s">
        <v>165</v>
      </c>
      <c r="G1743" t="s">
        <v>1063</v>
      </c>
      <c r="H1743" t="s">
        <v>136</v>
      </c>
      <c r="I1743">
        <v>0</v>
      </c>
      <c r="P1743">
        <v>0.92455621301775104</v>
      </c>
      <c r="Q1743">
        <v>0</v>
      </c>
    </row>
    <row r="1744" spans="1:17">
      <c r="A1744" t="s">
        <v>122</v>
      </c>
      <c r="B1744">
        <v>2022</v>
      </c>
      <c r="C1744" t="s">
        <v>18</v>
      </c>
      <c r="D1744" t="s">
        <v>1062</v>
      </c>
      <c r="E1744" t="s">
        <v>162</v>
      </c>
      <c r="F1744" t="s">
        <v>166</v>
      </c>
      <c r="G1744" t="s">
        <v>1063</v>
      </c>
      <c r="H1744" t="s">
        <v>132</v>
      </c>
      <c r="I1744">
        <v>0</v>
      </c>
      <c r="P1744">
        <v>0.92455621301775104</v>
      </c>
      <c r="Q1744">
        <v>0</v>
      </c>
    </row>
    <row r="1745" spans="1:17">
      <c r="A1745" t="s">
        <v>122</v>
      </c>
      <c r="B1745">
        <v>2022</v>
      </c>
      <c r="C1745" t="s">
        <v>18</v>
      </c>
      <c r="D1745" t="s">
        <v>1062</v>
      </c>
      <c r="E1745" t="s">
        <v>162</v>
      </c>
      <c r="F1745" t="s">
        <v>166</v>
      </c>
      <c r="G1745" t="s">
        <v>1063</v>
      </c>
      <c r="H1745" t="s">
        <v>135</v>
      </c>
      <c r="I1745">
        <v>0</v>
      </c>
      <c r="P1745">
        <v>0.92455621301775104</v>
      </c>
      <c r="Q1745">
        <v>0</v>
      </c>
    </row>
    <row r="1746" spans="1:17">
      <c r="A1746" t="s">
        <v>122</v>
      </c>
      <c r="B1746">
        <v>2022</v>
      </c>
      <c r="C1746" t="s">
        <v>18</v>
      </c>
      <c r="D1746" t="s">
        <v>1062</v>
      </c>
      <c r="E1746" t="s">
        <v>162</v>
      </c>
      <c r="F1746" t="s">
        <v>166</v>
      </c>
      <c r="G1746" t="s">
        <v>1063</v>
      </c>
      <c r="H1746" t="s">
        <v>136</v>
      </c>
      <c r="I1746">
        <v>0</v>
      </c>
      <c r="P1746">
        <v>0.92455621301775104</v>
      </c>
      <c r="Q1746">
        <v>0</v>
      </c>
    </row>
    <row r="1747" spans="1:17">
      <c r="A1747" t="s">
        <v>122</v>
      </c>
      <c r="B1747">
        <v>2022</v>
      </c>
      <c r="C1747" t="s">
        <v>18</v>
      </c>
      <c r="D1747" t="s">
        <v>1062</v>
      </c>
      <c r="E1747" t="s">
        <v>162</v>
      </c>
      <c r="F1747" t="s">
        <v>160</v>
      </c>
      <c r="G1747" t="s">
        <v>1063</v>
      </c>
      <c r="H1747" t="s">
        <v>132</v>
      </c>
      <c r="I1747">
        <v>0</v>
      </c>
      <c r="P1747">
        <v>0.92455621301775104</v>
      </c>
      <c r="Q1747">
        <v>0</v>
      </c>
    </row>
    <row r="1748" spans="1:17">
      <c r="A1748" t="s">
        <v>122</v>
      </c>
      <c r="B1748">
        <v>2022</v>
      </c>
      <c r="C1748" t="s">
        <v>18</v>
      </c>
      <c r="D1748" t="s">
        <v>1062</v>
      </c>
      <c r="E1748" t="s">
        <v>162</v>
      </c>
      <c r="F1748" t="s">
        <v>160</v>
      </c>
      <c r="G1748" t="s">
        <v>1063</v>
      </c>
      <c r="H1748" t="s">
        <v>135</v>
      </c>
      <c r="I1748">
        <v>0</v>
      </c>
      <c r="P1748">
        <v>0.92455621301775104</v>
      </c>
      <c r="Q1748">
        <v>0</v>
      </c>
    </row>
    <row r="1749" spans="1:17">
      <c r="A1749" t="s">
        <v>122</v>
      </c>
      <c r="B1749">
        <v>2022</v>
      </c>
      <c r="C1749" t="s">
        <v>18</v>
      </c>
      <c r="D1749" t="s">
        <v>1062</v>
      </c>
      <c r="E1749" t="s">
        <v>162</v>
      </c>
      <c r="F1749" t="s">
        <v>160</v>
      </c>
      <c r="G1749" t="s">
        <v>1063</v>
      </c>
      <c r="H1749" t="s">
        <v>136</v>
      </c>
      <c r="I1749">
        <v>0</v>
      </c>
      <c r="P1749">
        <v>0.92455621301775104</v>
      </c>
      <c r="Q1749">
        <v>0</v>
      </c>
    </row>
    <row r="1750" spans="1:17">
      <c r="A1750" t="s">
        <v>122</v>
      </c>
      <c r="B1750">
        <v>2022</v>
      </c>
      <c r="C1750" t="s">
        <v>19</v>
      </c>
      <c r="D1750" t="s">
        <v>1062</v>
      </c>
      <c r="E1750" t="s">
        <v>162</v>
      </c>
      <c r="F1750" t="s">
        <v>164</v>
      </c>
      <c r="G1750" t="s">
        <v>1063</v>
      </c>
      <c r="H1750" t="s">
        <v>132</v>
      </c>
      <c r="I1750">
        <v>0</v>
      </c>
      <c r="P1750">
        <v>0.92455621301775104</v>
      </c>
      <c r="Q1750">
        <v>0</v>
      </c>
    </row>
    <row r="1751" spans="1:17">
      <c r="A1751" t="s">
        <v>122</v>
      </c>
      <c r="B1751">
        <v>2022</v>
      </c>
      <c r="C1751" t="s">
        <v>19</v>
      </c>
      <c r="D1751" t="s">
        <v>1062</v>
      </c>
      <c r="E1751" t="s">
        <v>162</v>
      </c>
      <c r="F1751" t="s">
        <v>164</v>
      </c>
      <c r="G1751" t="s">
        <v>1063</v>
      </c>
      <c r="H1751" t="s">
        <v>135</v>
      </c>
      <c r="I1751">
        <v>0</v>
      </c>
      <c r="P1751">
        <v>0.92455621301775104</v>
      </c>
      <c r="Q1751">
        <v>0</v>
      </c>
    </row>
    <row r="1752" spans="1:17">
      <c r="A1752" t="s">
        <v>122</v>
      </c>
      <c r="B1752">
        <v>2022</v>
      </c>
      <c r="C1752" t="s">
        <v>19</v>
      </c>
      <c r="D1752" t="s">
        <v>1062</v>
      </c>
      <c r="E1752" t="s">
        <v>162</v>
      </c>
      <c r="F1752" t="s">
        <v>164</v>
      </c>
      <c r="G1752" t="s">
        <v>1063</v>
      </c>
      <c r="H1752" t="s">
        <v>136</v>
      </c>
      <c r="I1752">
        <v>0</v>
      </c>
      <c r="P1752">
        <v>0.92455621301775104</v>
      </c>
      <c r="Q1752">
        <v>0</v>
      </c>
    </row>
    <row r="1753" spans="1:17">
      <c r="A1753" t="s">
        <v>122</v>
      </c>
      <c r="B1753">
        <v>2022</v>
      </c>
      <c r="C1753" t="s">
        <v>19</v>
      </c>
      <c r="D1753" t="s">
        <v>1062</v>
      </c>
      <c r="E1753" t="s">
        <v>162</v>
      </c>
      <c r="F1753" t="s">
        <v>159</v>
      </c>
      <c r="G1753" t="s">
        <v>1063</v>
      </c>
      <c r="H1753" t="s">
        <v>132</v>
      </c>
      <c r="I1753">
        <v>0</v>
      </c>
      <c r="P1753">
        <v>0.92455621301775104</v>
      </c>
      <c r="Q1753">
        <v>0</v>
      </c>
    </row>
    <row r="1754" spans="1:17">
      <c r="A1754" t="s">
        <v>122</v>
      </c>
      <c r="B1754">
        <v>2022</v>
      </c>
      <c r="C1754" t="s">
        <v>19</v>
      </c>
      <c r="D1754" t="s">
        <v>1062</v>
      </c>
      <c r="E1754" t="s">
        <v>162</v>
      </c>
      <c r="F1754" t="s">
        <v>159</v>
      </c>
      <c r="G1754" t="s">
        <v>1063</v>
      </c>
      <c r="H1754" t="s">
        <v>135</v>
      </c>
      <c r="I1754">
        <v>0</v>
      </c>
      <c r="P1754">
        <v>0.92455621301775104</v>
      </c>
      <c r="Q1754">
        <v>0</v>
      </c>
    </row>
    <row r="1755" spans="1:17">
      <c r="A1755" t="s">
        <v>122</v>
      </c>
      <c r="B1755">
        <v>2022</v>
      </c>
      <c r="C1755" t="s">
        <v>19</v>
      </c>
      <c r="D1755" t="s">
        <v>1062</v>
      </c>
      <c r="E1755" t="s">
        <v>162</v>
      </c>
      <c r="F1755" t="s">
        <v>159</v>
      </c>
      <c r="G1755" t="s">
        <v>1063</v>
      </c>
      <c r="H1755" t="s">
        <v>136</v>
      </c>
      <c r="I1755">
        <v>0</v>
      </c>
      <c r="P1755">
        <v>0.92455621301775104</v>
      </c>
      <c r="Q1755">
        <v>0</v>
      </c>
    </row>
    <row r="1756" spans="1:17">
      <c r="A1756" t="s">
        <v>122</v>
      </c>
      <c r="B1756">
        <v>2022</v>
      </c>
      <c r="C1756" t="s">
        <v>19</v>
      </c>
      <c r="D1756" t="s">
        <v>1062</v>
      </c>
      <c r="E1756" t="s">
        <v>162</v>
      </c>
      <c r="F1756" t="s">
        <v>126</v>
      </c>
      <c r="G1756" t="s">
        <v>1063</v>
      </c>
      <c r="H1756" t="s">
        <v>132</v>
      </c>
      <c r="I1756">
        <v>0</v>
      </c>
      <c r="P1756">
        <v>0.92455621301775104</v>
      </c>
      <c r="Q1756">
        <v>0</v>
      </c>
    </row>
    <row r="1757" spans="1:17">
      <c r="A1757" t="s">
        <v>122</v>
      </c>
      <c r="B1757">
        <v>2022</v>
      </c>
      <c r="C1757" t="s">
        <v>19</v>
      </c>
      <c r="D1757" t="s">
        <v>1062</v>
      </c>
      <c r="E1757" t="s">
        <v>162</v>
      </c>
      <c r="F1757" t="s">
        <v>126</v>
      </c>
      <c r="G1757" t="s">
        <v>1063</v>
      </c>
      <c r="H1757" t="s">
        <v>135</v>
      </c>
      <c r="I1757">
        <v>0</v>
      </c>
      <c r="P1757">
        <v>0.92455621301775104</v>
      </c>
      <c r="Q1757">
        <v>0</v>
      </c>
    </row>
    <row r="1758" spans="1:17">
      <c r="A1758" t="s">
        <v>122</v>
      </c>
      <c r="B1758">
        <v>2022</v>
      </c>
      <c r="C1758" t="s">
        <v>19</v>
      </c>
      <c r="D1758" t="s">
        <v>1062</v>
      </c>
      <c r="E1758" t="s">
        <v>162</v>
      </c>
      <c r="F1758" t="s">
        <v>126</v>
      </c>
      <c r="G1758" t="s">
        <v>1063</v>
      </c>
      <c r="H1758" t="s">
        <v>136</v>
      </c>
      <c r="I1758">
        <v>0</v>
      </c>
      <c r="P1758">
        <v>0.92455621301775104</v>
      </c>
      <c r="Q1758">
        <v>0</v>
      </c>
    </row>
    <row r="1759" spans="1:17">
      <c r="A1759" t="s">
        <v>122</v>
      </c>
      <c r="B1759">
        <v>2022</v>
      </c>
      <c r="C1759" t="s">
        <v>19</v>
      </c>
      <c r="D1759" t="s">
        <v>1062</v>
      </c>
      <c r="E1759" t="s">
        <v>162</v>
      </c>
      <c r="F1759" t="s">
        <v>165</v>
      </c>
      <c r="G1759" t="s">
        <v>1063</v>
      </c>
      <c r="H1759" t="s">
        <v>132</v>
      </c>
      <c r="I1759">
        <v>0</v>
      </c>
      <c r="P1759">
        <v>0.92455621301775104</v>
      </c>
      <c r="Q1759">
        <v>0</v>
      </c>
    </row>
    <row r="1760" spans="1:17">
      <c r="A1760" t="s">
        <v>122</v>
      </c>
      <c r="B1760">
        <v>2022</v>
      </c>
      <c r="C1760" t="s">
        <v>19</v>
      </c>
      <c r="D1760" t="s">
        <v>1062</v>
      </c>
      <c r="E1760" t="s">
        <v>162</v>
      </c>
      <c r="F1760" t="s">
        <v>165</v>
      </c>
      <c r="G1760" t="s">
        <v>1063</v>
      </c>
      <c r="H1760" t="s">
        <v>135</v>
      </c>
      <c r="I1760">
        <v>0</v>
      </c>
      <c r="P1760">
        <v>0.92455621301775104</v>
      </c>
      <c r="Q1760">
        <v>0</v>
      </c>
    </row>
    <row r="1761" spans="1:17">
      <c r="A1761" t="s">
        <v>122</v>
      </c>
      <c r="B1761">
        <v>2022</v>
      </c>
      <c r="C1761" t="s">
        <v>19</v>
      </c>
      <c r="D1761" t="s">
        <v>1062</v>
      </c>
      <c r="E1761" t="s">
        <v>162</v>
      </c>
      <c r="F1761" t="s">
        <v>165</v>
      </c>
      <c r="G1761" t="s">
        <v>1063</v>
      </c>
      <c r="H1761" t="s">
        <v>136</v>
      </c>
      <c r="I1761">
        <v>0</v>
      </c>
      <c r="P1761">
        <v>0.92455621301775104</v>
      </c>
      <c r="Q1761">
        <v>0</v>
      </c>
    </row>
    <row r="1762" spans="1:17">
      <c r="A1762" t="s">
        <v>122</v>
      </c>
      <c r="B1762">
        <v>2022</v>
      </c>
      <c r="C1762" t="s">
        <v>19</v>
      </c>
      <c r="D1762" t="s">
        <v>1062</v>
      </c>
      <c r="E1762" t="s">
        <v>162</v>
      </c>
      <c r="F1762" t="s">
        <v>166</v>
      </c>
      <c r="G1762" t="s">
        <v>1063</v>
      </c>
      <c r="H1762" t="s">
        <v>132</v>
      </c>
      <c r="I1762">
        <v>0</v>
      </c>
      <c r="P1762">
        <v>0.92455621301775104</v>
      </c>
      <c r="Q1762">
        <v>0</v>
      </c>
    </row>
    <row r="1763" spans="1:17">
      <c r="A1763" t="s">
        <v>122</v>
      </c>
      <c r="B1763">
        <v>2022</v>
      </c>
      <c r="C1763" t="s">
        <v>19</v>
      </c>
      <c r="D1763" t="s">
        <v>1062</v>
      </c>
      <c r="E1763" t="s">
        <v>162</v>
      </c>
      <c r="F1763" t="s">
        <v>166</v>
      </c>
      <c r="G1763" t="s">
        <v>1063</v>
      </c>
      <c r="H1763" t="s">
        <v>135</v>
      </c>
      <c r="I1763">
        <v>0</v>
      </c>
      <c r="P1763">
        <v>0.92455621301775104</v>
      </c>
      <c r="Q1763">
        <v>0</v>
      </c>
    </row>
    <row r="1764" spans="1:17">
      <c r="A1764" t="s">
        <v>122</v>
      </c>
      <c r="B1764">
        <v>2022</v>
      </c>
      <c r="C1764" t="s">
        <v>19</v>
      </c>
      <c r="D1764" t="s">
        <v>1062</v>
      </c>
      <c r="E1764" t="s">
        <v>162</v>
      </c>
      <c r="F1764" t="s">
        <v>166</v>
      </c>
      <c r="G1764" t="s">
        <v>1063</v>
      </c>
      <c r="H1764" t="s">
        <v>136</v>
      </c>
      <c r="I1764">
        <v>0</v>
      </c>
      <c r="P1764">
        <v>0.92455621301775104</v>
      </c>
      <c r="Q1764">
        <v>0</v>
      </c>
    </row>
    <row r="1765" spans="1:17">
      <c r="A1765" t="s">
        <v>122</v>
      </c>
      <c r="B1765">
        <v>2022</v>
      </c>
      <c r="C1765" t="s">
        <v>19</v>
      </c>
      <c r="D1765" t="s">
        <v>1062</v>
      </c>
      <c r="E1765" t="s">
        <v>162</v>
      </c>
      <c r="F1765" t="s">
        <v>160</v>
      </c>
      <c r="G1765" t="s">
        <v>1063</v>
      </c>
      <c r="H1765" t="s">
        <v>132</v>
      </c>
      <c r="I1765">
        <v>0</v>
      </c>
      <c r="P1765">
        <v>0.92455621301775104</v>
      </c>
      <c r="Q1765">
        <v>0</v>
      </c>
    </row>
    <row r="1766" spans="1:17">
      <c r="A1766" t="s">
        <v>122</v>
      </c>
      <c r="B1766">
        <v>2022</v>
      </c>
      <c r="C1766" t="s">
        <v>19</v>
      </c>
      <c r="D1766" t="s">
        <v>1062</v>
      </c>
      <c r="E1766" t="s">
        <v>162</v>
      </c>
      <c r="F1766" t="s">
        <v>160</v>
      </c>
      <c r="G1766" t="s">
        <v>1063</v>
      </c>
      <c r="H1766" t="s">
        <v>135</v>
      </c>
      <c r="I1766">
        <v>0</v>
      </c>
      <c r="P1766">
        <v>0.92455621301775104</v>
      </c>
      <c r="Q1766">
        <v>0</v>
      </c>
    </row>
    <row r="1767" spans="1:17">
      <c r="A1767" t="s">
        <v>122</v>
      </c>
      <c r="B1767">
        <v>2022</v>
      </c>
      <c r="C1767" t="s">
        <v>19</v>
      </c>
      <c r="D1767" t="s">
        <v>1062</v>
      </c>
      <c r="E1767" t="s">
        <v>162</v>
      </c>
      <c r="F1767" t="s">
        <v>160</v>
      </c>
      <c r="G1767" t="s">
        <v>1063</v>
      </c>
      <c r="H1767" t="s">
        <v>136</v>
      </c>
      <c r="I1767">
        <v>0</v>
      </c>
      <c r="P1767">
        <v>0.92455621301775104</v>
      </c>
      <c r="Q1767">
        <v>0</v>
      </c>
    </row>
    <row r="1768" spans="1:17">
      <c r="A1768" t="s">
        <v>122</v>
      </c>
      <c r="B1768">
        <v>2022</v>
      </c>
      <c r="C1768" t="s">
        <v>20</v>
      </c>
      <c r="D1768" t="s">
        <v>1062</v>
      </c>
      <c r="E1768" t="s">
        <v>162</v>
      </c>
      <c r="F1768" t="s">
        <v>164</v>
      </c>
      <c r="G1768" t="s">
        <v>1063</v>
      </c>
      <c r="H1768" t="s">
        <v>132</v>
      </c>
      <c r="I1768">
        <v>0</v>
      </c>
      <c r="P1768">
        <v>0.92455621301775104</v>
      </c>
      <c r="Q1768">
        <v>0</v>
      </c>
    </row>
    <row r="1769" spans="1:17">
      <c r="A1769" t="s">
        <v>122</v>
      </c>
      <c r="B1769">
        <v>2022</v>
      </c>
      <c r="C1769" t="s">
        <v>20</v>
      </c>
      <c r="D1769" t="s">
        <v>1062</v>
      </c>
      <c r="E1769" t="s">
        <v>162</v>
      </c>
      <c r="F1769" t="s">
        <v>164</v>
      </c>
      <c r="G1769" t="s">
        <v>1063</v>
      </c>
      <c r="H1769" t="s">
        <v>135</v>
      </c>
      <c r="I1769">
        <v>0</v>
      </c>
      <c r="P1769">
        <v>0.92455621301775104</v>
      </c>
      <c r="Q1769">
        <v>0</v>
      </c>
    </row>
    <row r="1770" spans="1:17">
      <c r="A1770" t="s">
        <v>122</v>
      </c>
      <c r="B1770">
        <v>2022</v>
      </c>
      <c r="C1770" t="s">
        <v>20</v>
      </c>
      <c r="D1770" t="s">
        <v>1062</v>
      </c>
      <c r="E1770" t="s">
        <v>162</v>
      </c>
      <c r="F1770" t="s">
        <v>164</v>
      </c>
      <c r="G1770" t="s">
        <v>1063</v>
      </c>
      <c r="H1770" t="s">
        <v>136</v>
      </c>
      <c r="I1770">
        <v>0</v>
      </c>
      <c r="P1770">
        <v>0.92455621301775104</v>
      </c>
      <c r="Q1770">
        <v>0</v>
      </c>
    </row>
    <row r="1771" spans="1:17">
      <c r="A1771" t="s">
        <v>122</v>
      </c>
      <c r="B1771">
        <v>2022</v>
      </c>
      <c r="C1771" t="s">
        <v>20</v>
      </c>
      <c r="D1771" t="s">
        <v>1062</v>
      </c>
      <c r="E1771" t="s">
        <v>162</v>
      </c>
      <c r="F1771" t="s">
        <v>159</v>
      </c>
      <c r="G1771" t="s">
        <v>1063</v>
      </c>
      <c r="H1771" t="s">
        <v>132</v>
      </c>
      <c r="I1771">
        <v>0</v>
      </c>
      <c r="P1771">
        <v>0.92455621301775104</v>
      </c>
      <c r="Q1771">
        <v>0</v>
      </c>
    </row>
    <row r="1772" spans="1:17">
      <c r="A1772" t="s">
        <v>122</v>
      </c>
      <c r="B1772">
        <v>2022</v>
      </c>
      <c r="C1772" t="s">
        <v>20</v>
      </c>
      <c r="D1772" t="s">
        <v>1062</v>
      </c>
      <c r="E1772" t="s">
        <v>162</v>
      </c>
      <c r="F1772" t="s">
        <v>159</v>
      </c>
      <c r="G1772" t="s">
        <v>1063</v>
      </c>
      <c r="H1772" t="s">
        <v>135</v>
      </c>
      <c r="I1772">
        <v>0</v>
      </c>
      <c r="P1772">
        <v>0.92455621301775104</v>
      </c>
      <c r="Q1772">
        <v>0</v>
      </c>
    </row>
    <row r="1773" spans="1:17">
      <c r="A1773" t="s">
        <v>122</v>
      </c>
      <c r="B1773">
        <v>2022</v>
      </c>
      <c r="C1773" t="s">
        <v>20</v>
      </c>
      <c r="D1773" t="s">
        <v>1062</v>
      </c>
      <c r="E1773" t="s">
        <v>162</v>
      </c>
      <c r="F1773" t="s">
        <v>159</v>
      </c>
      <c r="G1773" t="s">
        <v>1063</v>
      </c>
      <c r="H1773" t="s">
        <v>136</v>
      </c>
      <c r="I1773">
        <v>0</v>
      </c>
      <c r="P1773">
        <v>0.92455621301775104</v>
      </c>
      <c r="Q1773">
        <v>0</v>
      </c>
    </row>
    <row r="1774" spans="1:17">
      <c r="A1774" t="s">
        <v>122</v>
      </c>
      <c r="B1774">
        <v>2022</v>
      </c>
      <c r="C1774" t="s">
        <v>20</v>
      </c>
      <c r="D1774" t="s">
        <v>1062</v>
      </c>
      <c r="E1774" t="s">
        <v>162</v>
      </c>
      <c r="F1774" t="s">
        <v>126</v>
      </c>
      <c r="G1774" t="s">
        <v>1063</v>
      </c>
      <c r="H1774" t="s">
        <v>132</v>
      </c>
      <c r="I1774">
        <v>0</v>
      </c>
      <c r="P1774">
        <v>0.92455621301775104</v>
      </c>
      <c r="Q1774">
        <v>0</v>
      </c>
    </row>
    <row r="1775" spans="1:17">
      <c r="A1775" t="s">
        <v>122</v>
      </c>
      <c r="B1775">
        <v>2022</v>
      </c>
      <c r="C1775" t="s">
        <v>20</v>
      </c>
      <c r="D1775" t="s">
        <v>1062</v>
      </c>
      <c r="E1775" t="s">
        <v>162</v>
      </c>
      <c r="F1775" t="s">
        <v>126</v>
      </c>
      <c r="G1775" t="s">
        <v>1063</v>
      </c>
      <c r="H1775" t="s">
        <v>135</v>
      </c>
      <c r="I1775">
        <v>0</v>
      </c>
      <c r="P1775">
        <v>0.92455621301775104</v>
      </c>
      <c r="Q1775">
        <v>0</v>
      </c>
    </row>
    <row r="1776" spans="1:17">
      <c r="A1776" t="s">
        <v>122</v>
      </c>
      <c r="B1776">
        <v>2022</v>
      </c>
      <c r="C1776" t="s">
        <v>20</v>
      </c>
      <c r="D1776" t="s">
        <v>1062</v>
      </c>
      <c r="E1776" t="s">
        <v>162</v>
      </c>
      <c r="F1776" t="s">
        <v>126</v>
      </c>
      <c r="G1776" t="s">
        <v>1063</v>
      </c>
      <c r="H1776" t="s">
        <v>136</v>
      </c>
      <c r="I1776">
        <v>0</v>
      </c>
      <c r="P1776">
        <v>0.92455621301775104</v>
      </c>
      <c r="Q1776">
        <v>0</v>
      </c>
    </row>
    <row r="1777" spans="1:17">
      <c r="A1777" t="s">
        <v>122</v>
      </c>
      <c r="B1777">
        <v>2022</v>
      </c>
      <c r="C1777" t="s">
        <v>20</v>
      </c>
      <c r="D1777" t="s">
        <v>1062</v>
      </c>
      <c r="E1777" t="s">
        <v>162</v>
      </c>
      <c r="F1777" t="s">
        <v>165</v>
      </c>
      <c r="G1777" t="s">
        <v>1063</v>
      </c>
      <c r="H1777" t="s">
        <v>132</v>
      </c>
      <c r="I1777">
        <v>0</v>
      </c>
      <c r="P1777">
        <v>0.92455621301775104</v>
      </c>
      <c r="Q1777">
        <v>0</v>
      </c>
    </row>
    <row r="1778" spans="1:17">
      <c r="A1778" t="s">
        <v>122</v>
      </c>
      <c r="B1778">
        <v>2022</v>
      </c>
      <c r="C1778" t="s">
        <v>20</v>
      </c>
      <c r="D1778" t="s">
        <v>1062</v>
      </c>
      <c r="E1778" t="s">
        <v>162</v>
      </c>
      <c r="F1778" t="s">
        <v>165</v>
      </c>
      <c r="G1778" t="s">
        <v>1063</v>
      </c>
      <c r="H1778" t="s">
        <v>135</v>
      </c>
      <c r="I1778">
        <v>0</v>
      </c>
      <c r="P1778">
        <v>0.92455621301775104</v>
      </c>
      <c r="Q1778">
        <v>0</v>
      </c>
    </row>
    <row r="1779" spans="1:17">
      <c r="A1779" t="s">
        <v>122</v>
      </c>
      <c r="B1779">
        <v>2022</v>
      </c>
      <c r="C1779" t="s">
        <v>20</v>
      </c>
      <c r="D1779" t="s">
        <v>1062</v>
      </c>
      <c r="E1779" t="s">
        <v>162</v>
      </c>
      <c r="F1779" t="s">
        <v>165</v>
      </c>
      <c r="G1779" t="s">
        <v>1063</v>
      </c>
      <c r="H1779" t="s">
        <v>136</v>
      </c>
      <c r="I1779">
        <v>0</v>
      </c>
      <c r="P1779">
        <v>0.92455621301775104</v>
      </c>
      <c r="Q1779">
        <v>0</v>
      </c>
    </row>
    <row r="1780" spans="1:17">
      <c r="A1780" t="s">
        <v>122</v>
      </c>
      <c r="B1780">
        <v>2022</v>
      </c>
      <c r="C1780" t="s">
        <v>20</v>
      </c>
      <c r="D1780" t="s">
        <v>1062</v>
      </c>
      <c r="E1780" t="s">
        <v>162</v>
      </c>
      <c r="F1780" t="s">
        <v>166</v>
      </c>
      <c r="G1780" t="s">
        <v>1063</v>
      </c>
      <c r="H1780" t="s">
        <v>132</v>
      </c>
      <c r="I1780">
        <v>0</v>
      </c>
      <c r="P1780">
        <v>0.92455621301775104</v>
      </c>
      <c r="Q1780">
        <v>0</v>
      </c>
    </row>
    <row r="1781" spans="1:17">
      <c r="A1781" t="s">
        <v>122</v>
      </c>
      <c r="B1781">
        <v>2022</v>
      </c>
      <c r="C1781" t="s">
        <v>20</v>
      </c>
      <c r="D1781" t="s">
        <v>1062</v>
      </c>
      <c r="E1781" t="s">
        <v>162</v>
      </c>
      <c r="F1781" t="s">
        <v>166</v>
      </c>
      <c r="G1781" t="s">
        <v>1063</v>
      </c>
      <c r="H1781" t="s">
        <v>135</v>
      </c>
      <c r="I1781">
        <v>0</v>
      </c>
      <c r="P1781">
        <v>0.92455621301775104</v>
      </c>
      <c r="Q1781">
        <v>0</v>
      </c>
    </row>
    <row r="1782" spans="1:17">
      <c r="A1782" t="s">
        <v>122</v>
      </c>
      <c r="B1782">
        <v>2022</v>
      </c>
      <c r="C1782" t="s">
        <v>20</v>
      </c>
      <c r="D1782" t="s">
        <v>1062</v>
      </c>
      <c r="E1782" t="s">
        <v>162</v>
      </c>
      <c r="F1782" t="s">
        <v>166</v>
      </c>
      <c r="G1782" t="s">
        <v>1063</v>
      </c>
      <c r="H1782" t="s">
        <v>136</v>
      </c>
      <c r="I1782">
        <v>0</v>
      </c>
      <c r="P1782">
        <v>0.92455621301775104</v>
      </c>
      <c r="Q1782">
        <v>0</v>
      </c>
    </row>
    <row r="1783" spans="1:17">
      <c r="A1783" t="s">
        <v>122</v>
      </c>
      <c r="B1783">
        <v>2022</v>
      </c>
      <c r="C1783" t="s">
        <v>20</v>
      </c>
      <c r="D1783" t="s">
        <v>1062</v>
      </c>
      <c r="E1783" t="s">
        <v>162</v>
      </c>
      <c r="F1783" t="s">
        <v>160</v>
      </c>
      <c r="G1783" t="s">
        <v>1063</v>
      </c>
      <c r="H1783" t="s">
        <v>132</v>
      </c>
      <c r="I1783">
        <v>0</v>
      </c>
      <c r="P1783">
        <v>0.92455621301775104</v>
      </c>
      <c r="Q1783">
        <v>0</v>
      </c>
    </row>
    <row r="1784" spans="1:17">
      <c r="A1784" t="s">
        <v>122</v>
      </c>
      <c r="B1784">
        <v>2022</v>
      </c>
      <c r="C1784" t="s">
        <v>20</v>
      </c>
      <c r="D1784" t="s">
        <v>1062</v>
      </c>
      <c r="E1784" t="s">
        <v>162</v>
      </c>
      <c r="F1784" t="s">
        <v>160</v>
      </c>
      <c r="G1784" t="s">
        <v>1063</v>
      </c>
      <c r="H1784" t="s">
        <v>135</v>
      </c>
      <c r="I1784">
        <v>0</v>
      </c>
      <c r="P1784">
        <v>0.92455621301775104</v>
      </c>
      <c r="Q1784">
        <v>0</v>
      </c>
    </row>
    <row r="1785" spans="1:17">
      <c r="A1785" t="s">
        <v>122</v>
      </c>
      <c r="B1785">
        <v>2022</v>
      </c>
      <c r="C1785" t="s">
        <v>20</v>
      </c>
      <c r="D1785" t="s">
        <v>1062</v>
      </c>
      <c r="E1785" t="s">
        <v>162</v>
      </c>
      <c r="F1785" t="s">
        <v>160</v>
      </c>
      <c r="G1785" t="s">
        <v>1063</v>
      </c>
      <c r="H1785" t="s">
        <v>136</v>
      </c>
      <c r="I1785">
        <v>0</v>
      </c>
      <c r="P1785">
        <v>0.92455621301775104</v>
      </c>
      <c r="Q1785">
        <v>0</v>
      </c>
    </row>
    <row r="1786" spans="1:17">
      <c r="A1786" t="s">
        <v>122</v>
      </c>
      <c r="B1786">
        <v>2023</v>
      </c>
      <c r="C1786" t="s">
        <v>5</v>
      </c>
      <c r="D1786" t="s">
        <v>1062</v>
      </c>
      <c r="E1786" t="s">
        <v>170</v>
      </c>
      <c r="F1786" t="s">
        <v>164</v>
      </c>
      <c r="G1786" t="s">
        <v>1063</v>
      </c>
      <c r="H1786" t="s">
        <v>132</v>
      </c>
      <c r="I1786">
        <v>0</v>
      </c>
      <c r="P1786">
        <v>0.88899635867091498</v>
      </c>
      <c r="Q1786">
        <v>0</v>
      </c>
    </row>
    <row r="1787" spans="1:17">
      <c r="A1787" t="s">
        <v>122</v>
      </c>
      <c r="B1787">
        <v>2023</v>
      </c>
      <c r="C1787" t="s">
        <v>5</v>
      </c>
      <c r="D1787" t="s">
        <v>1062</v>
      </c>
      <c r="E1787" t="s">
        <v>170</v>
      </c>
      <c r="F1787" t="s">
        <v>164</v>
      </c>
      <c r="G1787" t="s">
        <v>1063</v>
      </c>
      <c r="H1787" t="s">
        <v>135</v>
      </c>
      <c r="I1787">
        <v>0</v>
      </c>
      <c r="P1787">
        <v>0.88899635867091498</v>
      </c>
      <c r="Q1787">
        <v>0</v>
      </c>
    </row>
    <row r="1788" spans="1:17">
      <c r="A1788" t="s">
        <v>122</v>
      </c>
      <c r="B1788">
        <v>2023</v>
      </c>
      <c r="C1788" t="s">
        <v>5</v>
      </c>
      <c r="D1788" t="s">
        <v>1062</v>
      </c>
      <c r="E1788" t="s">
        <v>170</v>
      </c>
      <c r="F1788" t="s">
        <v>164</v>
      </c>
      <c r="G1788" t="s">
        <v>1063</v>
      </c>
      <c r="H1788" t="s">
        <v>136</v>
      </c>
      <c r="I1788">
        <v>0</v>
      </c>
      <c r="P1788">
        <v>0.88899635867091498</v>
      </c>
      <c r="Q1788">
        <v>0</v>
      </c>
    </row>
    <row r="1789" spans="1:17">
      <c r="A1789" t="s">
        <v>122</v>
      </c>
      <c r="B1789">
        <v>2023</v>
      </c>
      <c r="C1789" t="s">
        <v>5</v>
      </c>
      <c r="D1789" t="s">
        <v>1062</v>
      </c>
      <c r="E1789" t="s">
        <v>170</v>
      </c>
      <c r="F1789" t="s">
        <v>159</v>
      </c>
      <c r="G1789" t="s">
        <v>1063</v>
      </c>
      <c r="H1789" t="s">
        <v>132</v>
      </c>
      <c r="I1789">
        <v>0</v>
      </c>
      <c r="P1789">
        <v>0.88899635867091498</v>
      </c>
      <c r="Q1789">
        <v>0</v>
      </c>
    </row>
    <row r="1790" spans="1:17">
      <c r="A1790" t="s">
        <v>122</v>
      </c>
      <c r="B1790">
        <v>2023</v>
      </c>
      <c r="C1790" t="s">
        <v>5</v>
      </c>
      <c r="D1790" t="s">
        <v>1062</v>
      </c>
      <c r="E1790" t="s">
        <v>170</v>
      </c>
      <c r="F1790" t="s">
        <v>159</v>
      </c>
      <c r="G1790" t="s">
        <v>1063</v>
      </c>
      <c r="H1790" t="s">
        <v>135</v>
      </c>
      <c r="I1790">
        <v>0</v>
      </c>
      <c r="P1790">
        <v>0.88899635867091498</v>
      </c>
      <c r="Q1790">
        <v>0</v>
      </c>
    </row>
    <row r="1791" spans="1:17">
      <c r="A1791" t="s">
        <v>122</v>
      </c>
      <c r="B1791">
        <v>2023</v>
      </c>
      <c r="C1791" t="s">
        <v>5</v>
      </c>
      <c r="D1791" t="s">
        <v>1062</v>
      </c>
      <c r="E1791" t="s">
        <v>170</v>
      </c>
      <c r="F1791" t="s">
        <v>159</v>
      </c>
      <c r="G1791" t="s">
        <v>1063</v>
      </c>
      <c r="H1791" t="s">
        <v>136</v>
      </c>
      <c r="I1791">
        <v>0</v>
      </c>
      <c r="P1791">
        <v>0.88899635867091498</v>
      </c>
      <c r="Q1791">
        <v>0</v>
      </c>
    </row>
    <row r="1792" spans="1:17">
      <c r="A1792" t="s">
        <v>122</v>
      </c>
      <c r="B1792">
        <v>2023</v>
      </c>
      <c r="C1792" t="s">
        <v>5</v>
      </c>
      <c r="D1792" t="s">
        <v>1062</v>
      </c>
      <c r="E1792" t="s">
        <v>170</v>
      </c>
      <c r="F1792" t="s">
        <v>126</v>
      </c>
      <c r="G1792" t="s">
        <v>1063</v>
      </c>
      <c r="H1792" t="s">
        <v>132</v>
      </c>
      <c r="I1792">
        <v>0</v>
      </c>
      <c r="P1792">
        <v>0.88899635867091498</v>
      </c>
      <c r="Q1792">
        <v>0</v>
      </c>
    </row>
    <row r="1793" spans="1:17">
      <c r="A1793" t="s">
        <v>122</v>
      </c>
      <c r="B1793">
        <v>2023</v>
      </c>
      <c r="C1793" t="s">
        <v>5</v>
      </c>
      <c r="D1793" t="s">
        <v>1062</v>
      </c>
      <c r="E1793" t="s">
        <v>170</v>
      </c>
      <c r="F1793" t="s">
        <v>126</v>
      </c>
      <c r="G1793" t="s">
        <v>1063</v>
      </c>
      <c r="H1793" t="s">
        <v>135</v>
      </c>
      <c r="I1793">
        <v>0</v>
      </c>
      <c r="P1793">
        <v>0.88899635867091498</v>
      </c>
      <c r="Q1793">
        <v>0</v>
      </c>
    </row>
    <row r="1794" spans="1:17">
      <c r="A1794" t="s">
        <v>122</v>
      </c>
      <c r="B1794">
        <v>2023</v>
      </c>
      <c r="C1794" t="s">
        <v>5</v>
      </c>
      <c r="D1794" t="s">
        <v>1062</v>
      </c>
      <c r="E1794" t="s">
        <v>170</v>
      </c>
      <c r="F1794" t="s">
        <v>126</v>
      </c>
      <c r="G1794" t="s">
        <v>1063</v>
      </c>
      <c r="H1794" t="s">
        <v>136</v>
      </c>
      <c r="I1794">
        <v>0</v>
      </c>
      <c r="P1794">
        <v>0.88899635867091498</v>
      </c>
      <c r="Q1794">
        <v>0</v>
      </c>
    </row>
    <row r="1795" spans="1:17">
      <c r="A1795" t="s">
        <v>122</v>
      </c>
      <c r="B1795">
        <v>2023</v>
      </c>
      <c r="C1795" t="s">
        <v>5</v>
      </c>
      <c r="D1795" t="s">
        <v>1062</v>
      </c>
      <c r="E1795" t="s">
        <v>170</v>
      </c>
      <c r="F1795" t="s">
        <v>165</v>
      </c>
      <c r="G1795" t="s">
        <v>1063</v>
      </c>
      <c r="H1795" t="s">
        <v>132</v>
      </c>
      <c r="I1795">
        <v>0</v>
      </c>
      <c r="P1795">
        <v>0.88899635867091498</v>
      </c>
      <c r="Q1795">
        <v>0</v>
      </c>
    </row>
    <row r="1796" spans="1:17">
      <c r="A1796" t="s">
        <v>122</v>
      </c>
      <c r="B1796">
        <v>2023</v>
      </c>
      <c r="C1796" t="s">
        <v>5</v>
      </c>
      <c r="D1796" t="s">
        <v>1062</v>
      </c>
      <c r="E1796" t="s">
        <v>170</v>
      </c>
      <c r="F1796" t="s">
        <v>165</v>
      </c>
      <c r="G1796" t="s">
        <v>1063</v>
      </c>
      <c r="H1796" t="s">
        <v>135</v>
      </c>
      <c r="I1796">
        <v>0</v>
      </c>
      <c r="P1796">
        <v>0.88899635867091498</v>
      </c>
      <c r="Q1796">
        <v>0</v>
      </c>
    </row>
    <row r="1797" spans="1:17">
      <c r="A1797" t="s">
        <v>122</v>
      </c>
      <c r="B1797">
        <v>2023</v>
      </c>
      <c r="C1797" t="s">
        <v>5</v>
      </c>
      <c r="D1797" t="s">
        <v>1062</v>
      </c>
      <c r="E1797" t="s">
        <v>170</v>
      </c>
      <c r="F1797" t="s">
        <v>165</v>
      </c>
      <c r="G1797" t="s">
        <v>1063</v>
      </c>
      <c r="H1797" t="s">
        <v>136</v>
      </c>
      <c r="I1797">
        <v>0</v>
      </c>
      <c r="P1797">
        <v>0.88899635867091498</v>
      </c>
      <c r="Q1797">
        <v>0</v>
      </c>
    </row>
    <row r="1798" spans="1:17">
      <c r="A1798" t="s">
        <v>122</v>
      </c>
      <c r="B1798">
        <v>2023</v>
      </c>
      <c r="C1798" t="s">
        <v>5</v>
      </c>
      <c r="D1798" t="s">
        <v>1062</v>
      </c>
      <c r="E1798" t="s">
        <v>170</v>
      </c>
      <c r="F1798" t="s">
        <v>166</v>
      </c>
      <c r="G1798" t="s">
        <v>1063</v>
      </c>
      <c r="H1798" t="s">
        <v>132</v>
      </c>
      <c r="I1798">
        <v>0</v>
      </c>
      <c r="P1798">
        <v>0.88899635867091498</v>
      </c>
      <c r="Q1798">
        <v>0</v>
      </c>
    </row>
    <row r="1799" spans="1:17">
      <c r="A1799" t="s">
        <v>122</v>
      </c>
      <c r="B1799">
        <v>2023</v>
      </c>
      <c r="C1799" t="s">
        <v>5</v>
      </c>
      <c r="D1799" t="s">
        <v>1062</v>
      </c>
      <c r="E1799" t="s">
        <v>170</v>
      </c>
      <c r="F1799" t="s">
        <v>166</v>
      </c>
      <c r="G1799" t="s">
        <v>1063</v>
      </c>
      <c r="H1799" t="s">
        <v>135</v>
      </c>
      <c r="I1799">
        <v>0</v>
      </c>
      <c r="P1799">
        <v>0.88899635867091498</v>
      </c>
      <c r="Q1799">
        <v>0</v>
      </c>
    </row>
    <row r="1800" spans="1:17">
      <c r="A1800" t="s">
        <v>122</v>
      </c>
      <c r="B1800">
        <v>2023</v>
      </c>
      <c r="C1800" t="s">
        <v>5</v>
      </c>
      <c r="D1800" t="s">
        <v>1062</v>
      </c>
      <c r="E1800" t="s">
        <v>170</v>
      </c>
      <c r="F1800" t="s">
        <v>166</v>
      </c>
      <c r="G1800" t="s">
        <v>1063</v>
      </c>
      <c r="H1800" t="s">
        <v>136</v>
      </c>
      <c r="I1800">
        <v>0</v>
      </c>
      <c r="P1800">
        <v>0.88899635867091498</v>
      </c>
      <c r="Q1800">
        <v>0</v>
      </c>
    </row>
    <row r="1801" spans="1:17">
      <c r="A1801" t="s">
        <v>122</v>
      </c>
      <c r="B1801">
        <v>2023</v>
      </c>
      <c r="C1801" t="s">
        <v>5</v>
      </c>
      <c r="D1801" t="s">
        <v>1062</v>
      </c>
      <c r="E1801" t="s">
        <v>170</v>
      </c>
      <c r="F1801" t="s">
        <v>160</v>
      </c>
      <c r="G1801" t="s">
        <v>1063</v>
      </c>
      <c r="H1801" t="s">
        <v>132</v>
      </c>
      <c r="I1801">
        <v>0</v>
      </c>
      <c r="P1801">
        <v>0.88899635867091498</v>
      </c>
      <c r="Q1801">
        <v>0</v>
      </c>
    </row>
    <row r="1802" spans="1:17">
      <c r="A1802" t="s">
        <v>122</v>
      </c>
      <c r="B1802">
        <v>2023</v>
      </c>
      <c r="C1802" t="s">
        <v>5</v>
      </c>
      <c r="D1802" t="s">
        <v>1062</v>
      </c>
      <c r="E1802" t="s">
        <v>170</v>
      </c>
      <c r="F1802" t="s">
        <v>160</v>
      </c>
      <c r="G1802" t="s">
        <v>1063</v>
      </c>
      <c r="H1802" t="s">
        <v>135</v>
      </c>
      <c r="I1802">
        <v>0</v>
      </c>
      <c r="P1802">
        <v>0.88899635867091498</v>
      </c>
      <c r="Q1802">
        <v>0</v>
      </c>
    </row>
    <row r="1803" spans="1:17">
      <c r="A1803" t="s">
        <v>122</v>
      </c>
      <c r="B1803">
        <v>2023</v>
      </c>
      <c r="C1803" t="s">
        <v>5</v>
      </c>
      <c r="D1803" t="s">
        <v>1062</v>
      </c>
      <c r="E1803" t="s">
        <v>170</v>
      </c>
      <c r="F1803" t="s">
        <v>160</v>
      </c>
      <c r="G1803" t="s">
        <v>1063</v>
      </c>
      <c r="H1803" t="s">
        <v>136</v>
      </c>
      <c r="I1803">
        <v>0</v>
      </c>
      <c r="P1803">
        <v>0.88899635867091498</v>
      </c>
      <c r="Q1803">
        <v>0</v>
      </c>
    </row>
    <row r="1804" spans="1:17">
      <c r="A1804" t="s">
        <v>122</v>
      </c>
      <c r="B1804">
        <v>2023</v>
      </c>
      <c r="C1804" t="s">
        <v>7</v>
      </c>
      <c r="D1804" t="s">
        <v>1064</v>
      </c>
      <c r="E1804" t="s">
        <v>162</v>
      </c>
      <c r="F1804" t="s">
        <v>164</v>
      </c>
      <c r="G1804" t="s">
        <v>1065</v>
      </c>
      <c r="H1804" t="s">
        <v>132</v>
      </c>
      <c r="I1804">
        <v>0</v>
      </c>
      <c r="P1804">
        <v>0.88899635867091498</v>
      </c>
      <c r="Q1804">
        <v>0</v>
      </c>
    </row>
    <row r="1805" spans="1:17">
      <c r="A1805" t="s">
        <v>122</v>
      </c>
      <c r="B1805">
        <v>2023</v>
      </c>
      <c r="C1805" t="s">
        <v>7</v>
      </c>
      <c r="D1805" t="s">
        <v>1064</v>
      </c>
      <c r="E1805" t="s">
        <v>162</v>
      </c>
      <c r="F1805" t="s">
        <v>164</v>
      </c>
      <c r="G1805" t="s">
        <v>1065</v>
      </c>
      <c r="H1805" t="s">
        <v>135</v>
      </c>
      <c r="I1805">
        <v>0</v>
      </c>
      <c r="P1805">
        <v>0.88899635867091498</v>
      </c>
      <c r="Q1805">
        <v>0</v>
      </c>
    </row>
    <row r="1806" spans="1:17">
      <c r="A1806" t="s">
        <v>122</v>
      </c>
      <c r="B1806">
        <v>2023</v>
      </c>
      <c r="C1806" t="s">
        <v>7</v>
      </c>
      <c r="D1806" t="s">
        <v>1064</v>
      </c>
      <c r="E1806" t="s">
        <v>162</v>
      </c>
      <c r="F1806" t="s">
        <v>164</v>
      </c>
      <c r="G1806" t="s">
        <v>1065</v>
      </c>
      <c r="H1806" t="s">
        <v>136</v>
      </c>
      <c r="I1806">
        <v>0</v>
      </c>
      <c r="P1806">
        <v>0.88899635867091498</v>
      </c>
      <c r="Q1806">
        <v>0</v>
      </c>
    </row>
    <row r="1807" spans="1:17">
      <c r="A1807" t="s">
        <v>122</v>
      </c>
      <c r="B1807">
        <v>2023</v>
      </c>
      <c r="C1807" t="s">
        <v>7</v>
      </c>
      <c r="D1807" t="s">
        <v>1064</v>
      </c>
      <c r="E1807" t="s">
        <v>162</v>
      </c>
      <c r="F1807" t="s">
        <v>159</v>
      </c>
      <c r="G1807" t="s">
        <v>1065</v>
      </c>
      <c r="H1807" t="s">
        <v>132</v>
      </c>
      <c r="I1807">
        <v>0</v>
      </c>
      <c r="P1807">
        <v>0.88899635867091498</v>
      </c>
      <c r="Q1807">
        <v>0</v>
      </c>
    </row>
    <row r="1808" spans="1:17">
      <c r="A1808" t="s">
        <v>122</v>
      </c>
      <c r="B1808">
        <v>2023</v>
      </c>
      <c r="C1808" t="s">
        <v>7</v>
      </c>
      <c r="D1808" t="s">
        <v>1064</v>
      </c>
      <c r="E1808" t="s">
        <v>162</v>
      </c>
      <c r="F1808" t="s">
        <v>159</v>
      </c>
      <c r="G1808" t="s">
        <v>1065</v>
      </c>
      <c r="H1808" t="s">
        <v>135</v>
      </c>
      <c r="I1808">
        <v>0</v>
      </c>
      <c r="P1808">
        <v>0.88899635867091498</v>
      </c>
      <c r="Q1808">
        <v>0</v>
      </c>
    </row>
    <row r="1809" spans="1:17">
      <c r="A1809" t="s">
        <v>122</v>
      </c>
      <c r="B1809">
        <v>2023</v>
      </c>
      <c r="C1809" t="s">
        <v>7</v>
      </c>
      <c r="D1809" t="s">
        <v>1064</v>
      </c>
      <c r="E1809" t="s">
        <v>162</v>
      </c>
      <c r="F1809" t="s">
        <v>159</v>
      </c>
      <c r="G1809" t="s">
        <v>1065</v>
      </c>
      <c r="H1809" t="s">
        <v>136</v>
      </c>
      <c r="I1809">
        <v>0</v>
      </c>
      <c r="P1809">
        <v>0.88899635867091498</v>
      </c>
      <c r="Q1809">
        <v>0</v>
      </c>
    </row>
    <row r="1810" spans="1:17">
      <c r="A1810" t="s">
        <v>122</v>
      </c>
      <c r="B1810">
        <v>2023</v>
      </c>
      <c r="C1810" t="s">
        <v>7</v>
      </c>
      <c r="D1810" t="s">
        <v>1064</v>
      </c>
      <c r="E1810" t="s">
        <v>162</v>
      </c>
      <c r="F1810" t="s">
        <v>126</v>
      </c>
      <c r="G1810" t="s">
        <v>1065</v>
      </c>
      <c r="H1810" t="s">
        <v>132</v>
      </c>
      <c r="I1810">
        <v>0</v>
      </c>
      <c r="P1810">
        <v>0.88899635867091498</v>
      </c>
      <c r="Q1810">
        <v>0</v>
      </c>
    </row>
    <row r="1811" spans="1:17">
      <c r="A1811" t="s">
        <v>122</v>
      </c>
      <c r="B1811">
        <v>2023</v>
      </c>
      <c r="C1811" t="s">
        <v>7</v>
      </c>
      <c r="D1811" t="s">
        <v>1064</v>
      </c>
      <c r="E1811" t="s">
        <v>162</v>
      </c>
      <c r="F1811" t="s">
        <v>126</v>
      </c>
      <c r="G1811" t="s">
        <v>1065</v>
      </c>
      <c r="H1811" t="s">
        <v>135</v>
      </c>
      <c r="I1811">
        <v>0</v>
      </c>
      <c r="P1811">
        <v>0.88899635867091498</v>
      </c>
      <c r="Q1811">
        <v>0</v>
      </c>
    </row>
    <row r="1812" spans="1:17">
      <c r="A1812" t="s">
        <v>122</v>
      </c>
      <c r="B1812">
        <v>2023</v>
      </c>
      <c r="C1812" t="s">
        <v>7</v>
      </c>
      <c r="D1812" t="s">
        <v>1064</v>
      </c>
      <c r="E1812" t="s">
        <v>162</v>
      </c>
      <c r="F1812" t="s">
        <v>126</v>
      </c>
      <c r="G1812" t="s">
        <v>1065</v>
      </c>
      <c r="H1812" t="s">
        <v>136</v>
      </c>
      <c r="I1812">
        <v>0</v>
      </c>
      <c r="P1812">
        <v>0.88899635867091498</v>
      </c>
      <c r="Q1812">
        <v>0</v>
      </c>
    </row>
    <row r="1813" spans="1:17">
      <c r="A1813" t="s">
        <v>122</v>
      </c>
      <c r="B1813">
        <v>2023</v>
      </c>
      <c r="C1813" t="s">
        <v>7</v>
      </c>
      <c r="D1813" t="s">
        <v>1064</v>
      </c>
      <c r="E1813" t="s">
        <v>162</v>
      </c>
      <c r="F1813" t="s">
        <v>165</v>
      </c>
      <c r="G1813" t="s">
        <v>1065</v>
      </c>
      <c r="H1813" t="s">
        <v>132</v>
      </c>
      <c r="I1813">
        <v>0</v>
      </c>
      <c r="P1813">
        <v>0.88899635867091498</v>
      </c>
      <c r="Q1813">
        <v>0</v>
      </c>
    </row>
    <row r="1814" spans="1:17">
      <c r="A1814" t="s">
        <v>122</v>
      </c>
      <c r="B1814">
        <v>2023</v>
      </c>
      <c r="C1814" t="s">
        <v>7</v>
      </c>
      <c r="D1814" t="s">
        <v>1064</v>
      </c>
      <c r="E1814" t="s">
        <v>162</v>
      </c>
      <c r="F1814" t="s">
        <v>165</v>
      </c>
      <c r="G1814" t="s">
        <v>1065</v>
      </c>
      <c r="H1814" t="s">
        <v>135</v>
      </c>
      <c r="I1814">
        <v>0</v>
      </c>
      <c r="P1814">
        <v>0.88899635867091498</v>
      </c>
      <c r="Q1814">
        <v>0</v>
      </c>
    </row>
    <row r="1815" spans="1:17">
      <c r="A1815" t="s">
        <v>122</v>
      </c>
      <c r="B1815">
        <v>2023</v>
      </c>
      <c r="C1815" t="s">
        <v>7</v>
      </c>
      <c r="D1815" t="s">
        <v>1064</v>
      </c>
      <c r="E1815" t="s">
        <v>162</v>
      </c>
      <c r="F1815" t="s">
        <v>165</v>
      </c>
      <c r="G1815" t="s">
        <v>1065</v>
      </c>
      <c r="H1815" t="s">
        <v>136</v>
      </c>
      <c r="I1815">
        <v>0</v>
      </c>
      <c r="P1815">
        <v>0.88899635867091498</v>
      </c>
      <c r="Q1815">
        <v>0</v>
      </c>
    </row>
    <row r="1816" spans="1:17">
      <c r="A1816" t="s">
        <v>122</v>
      </c>
      <c r="B1816">
        <v>2023</v>
      </c>
      <c r="C1816" t="s">
        <v>7</v>
      </c>
      <c r="D1816" t="s">
        <v>1064</v>
      </c>
      <c r="E1816" t="s">
        <v>162</v>
      </c>
      <c r="F1816" t="s">
        <v>166</v>
      </c>
      <c r="G1816" t="s">
        <v>1065</v>
      </c>
      <c r="H1816" t="s">
        <v>132</v>
      </c>
      <c r="I1816">
        <v>0</v>
      </c>
      <c r="P1816">
        <v>0.88899635867091498</v>
      </c>
      <c r="Q1816">
        <v>0</v>
      </c>
    </row>
    <row r="1817" spans="1:17">
      <c r="A1817" t="s">
        <v>122</v>
      </c>
      <c r="B1817">
        <v>2023</v>
      </c>
      <c r="C1817" t="s">
        <v>7</v>
      </c>
      <c r="D1817" t="s">
        <v>1064</v>
      </c>
      <c r="E1817" t="s">
        <v>162</v>
      </c>
      <c r="F1817" t="s">
        <v>166</v>
      </c>
      <c r="G1817" t="s">
        <v>1065</v>
      </c>
      <c r="H1817" t="s">
        <v>135</v>
      </c>
      <c r="I1817">
        <v>0</v>
      </c>
      <c r="P1817">
        <v>0.88899635867091498</v>
      </c>
      <c r="Q1817">
        <v>0</v>
      </c>
    </row>
    <row r="1818" spans="1:17">
      <c r="A1818" t="s">
        <v>122</v>
      </c>
      <c r="B1818">
        <v>2023</v>
      </c>
      <c r="C1818" t="s">
        <v>7</v>
      </c>
      <c r="D1818" t="s">
        <v>1064</v>
      </c>
      <c r="E1818" t="s">
        <v>162</v>
      </c>
      <c r="F1818" t="s">
        <v>166</v>
      </c>
      <c r="G1818" t="s">
        <v>1065</v>
      </c>
      <c r="H1818" t="s">
        <v>136</v>
      </c>
      <c r="I1818">
        <v>0</v>
      </c>
      <c r="P1818">
        <v>0.88899635867091498</v>
      </c>
      <c r="Q1818">
        <v>0</v>
      </c>
    </row>
    <row r="1819" spans="1:17">
      <c r="A1819" t="s">
        <v>122</v>
      </c>
      <c r="B1819">
        <v>2023</v>
      </c>
      <c r="C1819" t="s">
        <v>7</v>
      </c>
      <c r="D1819" t="s">
        <v>1064</v>
      </c>
      <c r="E1819" t="s">
        <v>162</v>
      </c>
      <c r="F1819" t="s">
        <v>160</v>
      </c>
      <c r="G1819" t="s">
        <v>1065</v>
      </c>
      <c r="H1819" t="s">
        <v>132</v>
      </c>
      <c r="I1819">
        <v>0</v>
      </c>
      <c r="P1819">
        <v>0.88899635867091498</v>
      </c>
      <c r="Q1819">
        <v>0</v>
      </c>
    </row>
    <row r="1820" spans="1:17">
      <c r="A1820" t="s">
        <v>122</v>
      </c>
      <c r="B1820">
        <v>2023</v>
      </c>
      <c r="C1820" t="s">
        <v>7</v>
      </c>
      <c r="D1820" t="s">
        <v>1064</v>
      </c>
      <c r="E1820" t="s">
        <v>162</v>
      </c>
      <c r="F1820" t="s">
        <v>160</v>
      </c>
      <c r="G1820" t="s">
        <v>1065</v>
      </c>
      <c r="H1820" t="s">
        <v>135</v>
      </c>
      <c r="I1820">
        <v>0</v>
      </c>
      <c r="P1820">
        <v>0.88899635867091498</v>
      </c>
      <c r="Q1820">
        <v>0</v>
      </c>
    </row>
    <row r="1821" spans="1:17">
      <c r="A1821" t="s">
        <v>122</v>
      </c>
      <c r="B1821">
        <v>2023</v>
      </c>
      <c r="C1821" t="s">
        <v>7</v>
      </c>
      <c r="D1821" t="s">
        <v>1064</v>
      </c>
      <c r="E1821" t="s">
        <v>162</v>
      </c>
      <c r="F1821" t="s">
        <v>160</v>
      </c>
      <c r="G1821" t="s">
        <v>1065</v>
      </c>
      <c r="H1821" t="s">
        <v>136</v>
      </c>
      <c r="I1821">
        <v>0</v>
      </c>
      <c r="P1821">
        <v>0.88899635867091498</v>
      </c>
      <c r="Q1821">
        <v>0</v>
      </c>
    </row>
    <row r="1822" spans="1:17">
      <c r="A1822" t="s">
        <v>122</v>
      </c>
      <c r="B1822">
        <v>2023</v>
      </c>
      <c r="C1822" t="s">
        <v>13</v>
      </c>
      <c r="D1822" t="s">
        <v>1062</v>
      </c>
      <c r="E1822" t="s">
        <v>162</v>
      </c>
      <c r="F1822" t="s">
        <v>164</v>
      </c>
      <c r="G1822" t="s">
        <v>1063</v>
      </c>
      <c r="H1822" t="s">
        <v>132</v>
      </c>
      <c r="I1822">
        <v>0</v>
      </c>
      <c r="P1822">
        <v>0.88899635867091498</v>
      </c>
      <c r="Q1822">
        <v>0</v>
      </c>
    </row>
    <row r="1823" spans="1:17">
      <c r="A1823" t="s">
        <v>122</v>
      </c>
      <c r="B1823">
        <v>2023</v>
      </c>
      <c r="C1823" t="s">
        <v>13</v>
      </c>
      <c r="D1823" t="s">
        <v>1062</v>
      </c>
      <c r="E1823" t="s">
        <v>162</v>
      </c>
      <c r="F1823" t="s">
        <v>164</v>
      </c>
      <c r="G1823" t="s">
        <v>1063</v>
      </c>
      <c r="H1823" t="s">
        <v>135</v>
      </c>
      <c r="I1823">
        <v>0</v>
      </c>
      <c r="P1823">
        <v>0.88899635867091498</v>
      </c>
      <c r="Q1823">
        <v>0</v>
      </c>
    </row>
    <row r="1824" spans="1:17">
      <c r="A1824" t="s">
        <v>122</v>
      </c>
      <c r="B1824">
        <v>2023</v>
      </c>
      <c r="C1824" t="s">
        <v>13</v>
      </c>
      <c r="D1824" t="s">
        <v>1062</v>
      </c>
      <c r="E1824" t="s">
        <v>162</v>
      </c>
      <c r="F1824" t="s">
        <v>164</v>
      </c>
      <c r="G1824" t="s">
        <v>1063</v>
      </c>
      <c r="H1824" t="s">
        <v>136</v>
      </c>
      <c r="I1824">
        <v>0</v>
      </c>
      <c r="P1824">
        <v>0.88899635867091498</v>
      </c>
      <c r="Q1824">
        <v>0</v>
      </c>
    </row>
    <row r="1825" spans="1:17">
      <c r="A1825" t="s">
        <v>122</v>
      </c>
      <c r="B1825">
        <v>2023</v>
      </c>
      <c r="C1825" t="s">
        <v>13</v>
      </c>
      <c r="D1825" t="s">
        <v>1062</v>
      </c>
      <c r="E1825" t="s">
        <v>162</v>
      </c>
      <c r="F1825" t="s">
        <v>159</v>
      </c>
      <c r="G1825" t="s">
        <v>1063</v>
      </c>
      <c r="H1825" t="s">
        <v>132</v>
      </c>
      <c r="I1825">
        <v>0</v>
      </c>
      <c r="P1825">
        <v>0.88899635867091498</v>
      </c>
      <c r="Q1825">
        <v>0</v>
      </c>
    </row>
    <row r="1826" spans="1:17">
      <c r="A1826" t="s">
        <v>122</v>
      </c>
      <c r="B1826">
        <v>2023</v>
      </c>
      <c r="C1826" t="s">
        <v>13</v>
      </c>
      <c r="D1826" t="s">
        <v>1062</v>
      </c>
      <c r="E1826" t="s">
        <v>162</v>
      </c>
      <c r="F1826" t="s">
        <v>159</v>
      </c>
      <c r="G1826" t="s">
        <v>1063</v>
      </c>
      <c r="H1826" t="s">
        <v>135</v>
      </c>
      <c r="I1826">
        <v>0</v>
      </c>
      <c r="P1826">
        <v>0.88899635867091498</v>
      </c>
      <c r="Q1826">
        <v>0</v>
      </c>
    </row>
    <row r="1827" spans="1:17">
      <c r="A1827" t="s">
        <v>122</v>
      </c>
      <c r="B1827">
        <v>2023</v>
      </c>
      <c r="C1827" t="s">
        <v>13</v>
      </c>
      <c r="D1827" t="s">
        <v>1062</v>
      </c>
      <c r="E1827" t="s">
        <v>162</v>
      </c>
      <c r="F1827" t="s">
        <v>159</v>
      </c>
      <c r="G1827" t="s">
        <v>1063</v>
      </c>
      <c r="H1827" t="s">
        <v>136</v>
      </c>
      <c r="I1827">
        <v>0</v>
      </c>
      <c r="P1827">
        <v>0.88899635867091498</v>
      </c>
      <c r="Q1827">
        <v>0</v>
      </c>
    </row>
    <row r="1828" spans="1:17">
      <c r="A1828" t="s">
        <v>122</v>
      </c>
      <c r="B1828">
        <v>2023</v>
      </c>
      <c r="C1828" t="s">
        <v>13</v>
      </c>
      <c r="D1828" t="s">
        <v>1062</v>
      </c>
      <c r="E1828" t="s">
        <v>162</v>
      </c>
      <c r="F1828" t="s">
        <v>126</v>
      </c>
      <c r="G1828" t="s">
        <v>1063</v>
      </c>
      <c r="H1828" t="s">
        <v>132</v>
      </c>
      <c r="I1828">
        <v>0</v>
      </c>
      <c r="P1828">
        <v>0.88899635867091498</v>
      </c>
      <c r="Q1828">
        <v>0</v>
      </c>
    </row>
    <row r="1829" spans="1:17">
      <c r="A1829" t="s">
        <v>122</v>
      </c>
      <c r="B1829">
        <v>2023</v>
      </c>
      <c r="C1829" t="s">
        <v>13</v>
      </c>
      <c r="D1829" t="s">
        <v>1062</v>
      </c>
      <c r="E1829" t="s">
        <v>162</v>
      </c>
      <c r="F1829" t="s">
        <v>126</v>
      </c>
      <c r="G1829" t="s">
        <v>1063</v>
      </c>
      <c r="H1829" t="s">
        <v>135</v>
      </c>
      <c r="I1829">
        <v>0</v>
      </c>
      <c r="P1829">
        <v>0.88899635867091498</v>
      </c>
      <c r="Q1829">
        <v>0</v>
      </c>
    </row>
    <row r="1830" spans="1:17">
      <c r="A1830" t="s">
        <v>122</v>
      </c>
      <c r="B1830">
        <v>2023</v>
      </c>
      <c r="C1830" t="s">
        <v>13</v>
      </c>
      <c r="D1830" t="s">
        <v>1062</v>
      </c>
      <c r="E1830" t="s">
        <v>162</v>
      </c>
      <c r="F1830" t="s">
        <v>126</v>
      </c>
      <c r="G1830" t="s">
        <v>1063</v>
      </c>
      <c r="H1830" t="s">
        <v>136</v>
      </c>
      <c r="I1830">
        <v>0</v>
      </c>
      <c r="P1830">
        <v>0.88899635867091498</v>
      </c>
      <c r="Q1830">
        <v>0</v>
      </c>
    </row>
    <row r="1831" spans="1:17">
      <c r="A1831" t="s">
        <v>122</v>
      </c>
      <c r="B1831">
        <v>2023</v>
      </c>
      <c r="C1831" t="s">
        <v>13</v>
      </c>
      <c r="D1831" t="s">
        <v>1062</v>
      </c>
      <c r="E1831" t="s">
        <v>162</v>
      </c>
      <c r="F1831" t="s">
        <v>165</v>
      </c>
      <c r="G1831" t="s">
        <v>1063</v>
      </c>
      <c r="H1831" t="s">
        <v>132</v>
      </c>
      <c r="I1831">
        <v>0</v>
      </c>
      <c r="P1831">
        <v>0.88899635867091498</v>
      </c>
      <c r="Q1831">
        <v>0</v>
      </c>
    </row>
    <row r="1832" spans="1:17">
      <c r="A1832" t="s">
        <v>122</v>
      </c>
      <c r="B1832">
        <v>2023</v>
      </c>
      <c r="C1832" t="s">
        <v>13</v>
      </c>
      <c r="D1832" t="s">
        <v>1062</v>
      </c>
      <c r="E1832" t="s">
        <v>162</v>
      </c>
      <c r="F1832" t="s">
        <v>165</v>
      </c>
      <c r="G1832" t="s">
        <v>1063</v>
      </c>
      <c r="H1832" t="s">
        <v>135</v>
      </c>
      <c r="I1832">
        <v>0</v>
      </c>
      <c r="P1832">
        <v>0.88899635867091498</v>
      </c>
      <c r="Q1832">
        <v>0</v>
      </c>
    </row>
    <row r="1833" spans="1:17">
      <c r="A1833" t="s">
        <v>122</v>
      </c>
      <c r="B1833">
        <v>2023</v>
      </c>
      <c r="C1833" t="s">
        <v>13</v>
      </c>
      <c r="D1833" t="s">
        <v>1062</v>
      </c>
      <c r="E1833" t="s">
        <v>162</v>
      </c>
      <c r="F1833" t="s">
        <v>165</v>
      </c>
      <c r="G1833" t="s">
        <v>1063</v>
      </c>
      <c r="H1833" t="s">
        <v>136</v>
      </c>
      <c r="I1833">
        <v>0</v>
      </c>
      <c r="P1833">
        <v>0.88899635867091498</v>
      </c>
      <c r="Q1833">
        <v>0</v>
      </c>
    </row>
    <row r="1834" spans="1:17">
      <c r="A1834" t="s">
        <v>122</v>
      </c>
      <c r="B1834">
        <v>2023</v>
      </c>
      <c r="C1834" t="s">
        <v>13</v>
      </c>
      <c r="D1834" t="s">
        <v>1062</v>
      </c>
      <c r="E1834" t="s">
        <v>162</v>
      </c>
      <c r="F1834" t="s">
        <v>166</v>
      </c>
      <c r="G1834" t="s">
        <v>1063</v>
      </c>
      <c r="H1834" t="s">
        <v>132</v>
      </c>
      <c r="I1834">
        <v>0</v>
      </c>
      <c r="P1834">
        <v>0.88899635867091498</v>
      </c>
      <c r="Q1834">
        <v>0</v>
      </c>
    </row>
    <row r="1835" spans="1:17">
      <c r="A1835" t="s">
        <v>122</v>
      </c>
      <c r="B1835">
        <v>2023</v>
      </c>
      <c r="C1835" t="s">
        <v>13</v>
      </c>
      <c r="D1835" t="s">
        <v>1062</v>
      </c>
      <c r="E1835" t="s">
        <v>162</v>
      </c>
      <c r="F1835" t="s">
        <v>166</v>
      </c>
      <c r="G1835" t="s">
        <v>1063</v>
      </c>
      <c r="H1835" t="s">
        <v>135</v>
      </c>
      <c r="I1835">
        <v>0</v>
      </c>
      <c r="P1835">
        <v>0.88899635867091498</v>
      </c>
      <c r="Q1835">
        <v>0</v>
      </c>
    </row>
    <row r="1836" spans="1:17">
      <c r="A1836" t="s">
        <v>122</v>
      </c>
      <c r="B1836">
        <v>2023</v>
      </c>
      <c r="C1836" t="s">
        <v>13</v>
      </c>
      <c r="D1836" t="s">
        <v>1062</v>
      </c>
      <c r="E1836" t="s">
        <v>162</v>
      </c>
      <c r="F1836" t="s">
        <v>166</v>
      </c>
      <c r="G1836" t="s">
        <v>1063</v>
      </c>
      <c r="H1836" t="s">
        <v>136</v>
      </c>
      <c r="I1836">
        <v>0</v>
      </c>
      <c r="P1836">
        <v>0.88899635867091498</v>
      </c>
      <c r="Q1836">
        <v>0</v>
      </c>
    </row>
    <row r="1837" spans="1:17">
      <c r="A1837" t="s">
        <v>122</v>
      </c>
      <c r="B1837">
        <v>2023</v>
      </c>
      <c r="C1837" t="s">
        <v>13</v>
      </c>
      <c r="D1837" t="s">
        <v>1062</v>
      </c>
      <c r="E1837" t="s">
        <v>162</v>
      </c>
      <c r="F1837" t="s">
        <v>160</v>
      </c>
      <c r="G1837" t="s">
        <v>1063</v>
      </c>
      <c r="H1837" t="s">
        <v>132</v>
      </c>
      <c r="I1837">
        <v>0</v>
      </c>
      <c r="P1837">
        <v>0.88899635867091498</v>
      </c>
      <c r="Q1837">
        <v>0</v>
      </c>
    </row>
    <row r="1838" spans="1:17">
      <c r="A1838" t="s">
        <v>122</v>
      </c>
      <c r="B1838">
        <v>2023</v>
      </c>
      <c r="C1838" t="s">
        <v>13</v>
      </c>
      <c r="D1838" t="s">
        <v>1062</v>
      </c>
      <c r="E1838" t="s">
        <v>162</v>
      </c>
      <c r="F1838" t="s">
        <v>160</v>
      </c>
      <c r="G1838" t="s">
        <v>1063</v>
      </c>
      <c r="H1838" t="s">
        <v>135</v>
      </c>
      <c r="I1838">
        <v>0</v>
      </c>
      <c r="P1838">
        <v>0.88899635867091498</v>
      </c>
      <c r="Q1838">
        <v>0</v>
      </c>
    </row>
    <row r="1839" spans="1:17">
      <c r="A1839" t="s">
        <v>122</v>
      </c>
      <c r="B1839">
        <v>2023</v>
      </c>
      <c r="C1839" t="s">
        <v>13</v>
      </c>
      <c r="D1839" t="s">
        <v>1062</v>
      </c>
      <c r="E1839" t="s">
        <v>162</v>
      </c>
      <c r="F1839" t="s">
        <v>160</v>
      </c>
      <c r="G1839" t="s">
        <v>1063</v>
      </c>
      <c r="H1839" t="s">
        <v>136</v>
      </c>
      <c r="I1839">
        <v>0</v>
      </c>
      <c r="P1839">
        <v>0.88899635867091498</v>
      </c>
      <c r="Q1839">
        <v>0</v>
      </c>
    </row>
    <row r="1840" spans="1:17">
      <c r="A1840" t="s">
        <v>122</v>
      </c>
      <c r="B1840">
        <v>2023</v>
      </c>
      <c r="C1840" t="s">
        <v>142</v>
      </c>
      <c r="D1840" t="s">
        <v>1062</v>
      </c>
      <c r="E1840" t="s">
        <v>162</v>
      </c>
      <c r="F1840" t="s">
        <v>164</v>
      </c>
      <c r="G1840" t="s">
        <v>1063</v>
      </c>
      <c r="H1840" t="s">
        <v>132</v>
      </c>
      <c r="I1840">
        <v>0</v>
      </c>
      <c r="P1840">
        <v>0.88899635867091498</v>
      </c>
      <c r="Q1840">
        <v>0</v>
      </c>
    </row>
    <row r="1841" spans="1:17">
      <c r="A1841" t="s">
        <v>122</v>
      </c>
      <c r="B1841">
        <v>2023</v>
      </c>
      <c r="C1841" t="s">
        <v>142</v>
      </c>
      <c r="D1841" t="s">
        <v>1062</v>
      </c>
      <c r="E1841" t="s">
        <v>162</v>
      </c>
      <c r="F1841" t="s">
        <v>164</v>
      </c>
      <c r="G1841" t="s">
        <v>1063</v>
      </c>
      <c r="H1841" t="s">
        <v>135</v>
      </c>
      <c r="I1841">
        <v>0</v>
      </c>
      <c r="P1841">
        <v>0.88899635867091498</v>
      </c>
      <c r="Q1841">
        <v>0</v>
      </c>
    </row>
    <row r="1842" spans="1:17">
      <c r="A1842" t="s">
        <v>122</v>
      </c>
      <c r="B1842">
        <v>2023</v>
      </c>
      <c r="C1842" t="s">
        <v>142</v>
      </c>
      <c r="D1842" t="s">
        <v>1062</v>
      </c>
      <c r="E1842" t="s">
        <v>162</v>
      </c>
      <c r="F1842" t="s">
        <v>164</v>
      </c>
      <c r="G1842" t="s">
        <v>1063</v>
      </c>
      <c r="H1842" t="s">
        <v>136</v>
      </c>
      <c r="I1842">
        <v>0</v>
      </c>
      <c r="P1842">
        <v>0.88899635867091498</v>
      </c>
      <c r="Q1842">
        <v>0</v>
      </c>
    </row>
    <row r="1843" spans="1:17">
      <c r="A1843" t="s">
        <v>122</v>
      </c>
      <c r="B1843">
        <v>2023</v>
      </c>
      <c r="C1843" t="s">
        <v>142</v>
      </c>
      <c r="D1843" t="s">
        <v>1062</v>
      </c>
      <c r="E1843" t="s">
        <v>162</v>
      </c>
      <c r="F1843" t="s">
        <v>159</v>
      </c>
      <c r="G1843" t="s">
        <v>1063</v>
      </c>
      <c r="H1843" t="s">
        <v>132</v>
      </c>
      <c r="I1843">
        <v>0</v>
      </c>
      <c r="P1843">
        <v>0.88899635867091498</v>
      </c>
      <c r="Q1843">
        <v>0</v>
      </c>
    </row>
    <row r="1844" spans="1:17">
      <c r="A1844" t="s">
        <v>122</v>
      </c>
      <c r="B1844">
        <v>2023</v>
      </c>
      <c r="C1844" t="s">
        <v>142</v>
      </c>
      <c r="D1844" t="s">
        <v>1062</v>
      </c>
      <c r="E1844" t="s">
        <v>162</v>
      </c>
      <c r="F1844" t="s">
        <v>159</v>
      </c>
      <c r="G1844" t="s">
        <v>1063</v>
      </c>
      <c r="H1844" t="s">
        <v>135</v>
      </c>
      <c r="I1844">
        <v>0</v>
      </c>
      <c r="P1844">
        <v>0.88899635867091498</v>
      </c>
      <c r="Q1844">
        <v>0</v>
      </c>
    </row>
    <row r="1845" spans="1:17">
      <c r="A1845" t="s">
        <v>122</v>
      </c>
      <c r="B1845">
        <v>2023</v>
      </c>
      <c r="C1845" t="s">
        <v>142</v>
      </c>
      <c r="D1845" t="s">
        <v>1062</v>
      </c>
      <c r="E1845" t="s">
        <v>162</v>
      </c>
      <c r="F1845" t="s">
        <v>159</v>
      </c>
      <c r="G1845" t="s">
        <v>1063</v>
      </c>
      <c r="H1845" t="s">
        <v>136</v>
      </c>
      <c r="I1845">
        <v>0</v>
      </c>
      <c r="P1845">
        <v>0.88899635867091498</v>
      </c>
      <c r="Q1845">
        <v>0</v>
      </c>
    </row>
    <row r="1846" spans="1:17">
      <c r="A1846" t="s">
        <v>122</v>
      </c>
      <c r="B1846">
        <v>2023</v>
      </c>
      <c r="C1846" t="s">
        <v>142</v>
      </c>
      <c r="D1846" t="s">
        <v>1062</v>
      </c>
      <c r="E1846" t="s">
        <v>162</v>
      </c>
      <c r="F1846" t="s">
        <v>126</v>
      </c>
      <c r="G1846" t="s">
        <v>1063</v>
      </c>
      <c r="H1846" t="s">
        <v>132</v>
      </c>
      <c r="I1846">
        <v>0</v>
      </c>
      <c r="P1846">
        <v>0.88899635867091498</v>
      </c>
      <c r="Q1846">
        <v>0</v>
      </c>
    </row>
    <row r="1847" spans="1:17">
      <c r="A1847" t="s">
        <v>122</v>
      </c>
      <c r="B1847">
        <v>2023</v>
      </c>
      <c r="C1847" t="s">
        <v>142</v>
      </c>
      <c r="D1847" t="s">
        <v>1062</v>
      </c>
      <c r="E1847" t="s">
        <v>162</v>
      </c>
      <c r="F1847" t="s">
        <v>126</v>
      </c>
      <c r="G1847" t="s">
        <v>1063</v>
      </c>
      <c r="H1847" t="s">
        <v>135</v>
      </c>
      <c r="I1847">
        <v>0</v>
      </c>
      <c r="P1847">
        <v>0.88899635867091498</v>
      </c>
      <c r="Q1847">
        <v>0</v>
      </c>
    </row>
    <row r="1848" spans="1:17">
      <c r="A1848" t="s">
        <v>122</v>
      </c>
      <c r="B1848">
        <v>2023</v>
      </c>
      <c r="C1848" t="s">
        <v>142</v>
      </c>
      <c r="D1848" t="s">
        <v>1062</v>
      </c>
      <c r="E1848" t="s">
        <v>162</v>
      </c>
      <c r="F1848" t="s">
        <v>126</v>
      </c>
      <c r="G1848" t="s">
        <v>1063</v>
      </c>
      <c r="H1848" t="s">
        <v>136</v>
      </c>
      <c r="I1848">
        <v>0</v>
      </c>
      <c r="P1848">
        <v>0.88899635867091498</v>
      </c>
      <c r="Q1848">
        <v>0</v>
      </c>
    </row>
    <row r="1849" spans="1:17">
      <c r="A1849" t="s">
        <v>122</v>
      </c>
      <c r="B1849">
        <v>2023</v>
      </c>
      <c r="C1849" t="s">
        <v>142</v>
      </c>
      <c r="D1849" t="s">
        <v>1062</v>
      </c>
      <c r="E1849" t="s">
        <v>162</v>
      </c>
      <c r="F1849" t="s">
        <v>165</v>
      </c>
      <c r="G1849" t="s">
        <v>1063</v>
      </c>
      <c r="H1849" t="s">
        <v>132</v>
      </c>
      <c r="I1849">
        <v>0</v>
      </c>
      <c r="P1849">
        <v>0.88899635867091498</v>
      </c>
      <c r="Q1849">
        <v>0</v>
      </c>
    </row>
    <row r="1850" spans="1:17">
      <c r="A1850" t="s">
        <v>122</v>
      </c>
      <c r="B1850">
        <v>2023</v>
      </c>
      <c r="C1850" t="s">
        <v>142</v>
      </c>
      <c r="D1850" t="s">
        <v>1062</v>
      </c>
      <c r="E1850" t="s">
        <v>162</v>
      </c>
      <c r="F1850" t="s">
        <v>165</v>
      </c>
      <c r="G1850" t="s">
        <v>1063</v>
      </c>
      <c r="H1850" t="s">
        <v>135</v>
      </c>
      <c r="I1850">
        <v>0</v>
      </c>
      <c r="P1850">
        <v>0.88899635867091498</v>
      </c>
      <c r="Q1850">
        <v>0</v>
      </c>
    </row>
    <row r="1851" spans="1:17">
      <c r="A1851" t="s">
        <v>122</v>
      </c>
      <c r="B1851">
        <v>2023</v>
      </c>
      <c r="C1851" t="s">
        <v>142</v>
      </c>
      <c r="D1851" t="s">
        <v>1062</v>
      </c>
      <c r="E1851" t="s">
        <v>162</v>
      </c>
      <c r="F1851" t="s">
        <v>165</v>
      </c>
      <c r="G1851" t="s">
        <v>1063</v>
      </c>
      <c r="H1851" t="s">
        <v>136</v>
      </c>
      <c r="I1851">
        <v>0</v>
      </c>
      <c r="P1851">
        <v>0.88899635867091498</v>
      </c>
      <c r="Q1851">
        <v>0</v>
      </c>
    </row>
    <row r="1852" spans="1:17">
      <c r="A1852" t="s">
        <v>122</v>
      </c>
      <c r="B1852">
        <v>2023</v>
      </c>
      <c r="C1852" t="s">
        <v>142</v>
      </c>
      <c r="D1852" t="s">
        <v>1062</v>
      </c>
      <c r="E1852" t="s">
        <v>162</v>
      </c>
      <c r="F1852" t="s">
        <v>166</v>
      </c>
      <c r="G1852" t="s">
        <v>1063</v>
      </c>
      <c r="H1852" t="s">
        <v>132</v>
      </c>
      <c r="I1852">
        <v>0</v>
      </c>
      <c r="P1852">
        <v>0.88899635867091498</v>
      </c>
      <c r="Q1852">
        <v>0</v>
      </c>
    </row>
    <row r="1853" spans="1:17">
      <c r="A1853" t="s">
        <v>122</v>
      </c>
      <c r="B1853">
        <v>2023</v>
      </c>
      <c r="C1853" t="s">
        <v>142</v>
      </c>
      <c r="D1853" t="s">
        <v>1062</v>
      </c>
      <c r="E1853" t="s">
        <v>162</v>
      </c>
      <c r="F1853" t="s">
        <v>166</v>
      </c>
      <c r="G1853" t="s">
        <v>1063</v>
      </c>
      <c r="H1853" t="s">
        <v>135</v>
      </c>
      <c r="I1853">
        <v>0</v>
      </c>
      <c r="P1853">
        <v>0.88899635867091498</v>
      </c>
      <c r="Q1853">
        <v>0</v>
      </c>
    </row>
    <row r="1854" spans="1:17">
      <c r="A1854" t="s">
        <v>122</v>
      </c>
      <c r="B1854">
        <v>2023</v>
      </c>
      <c r="C1854" t="s">
        <v>142</v>
      </c>
      <c r="D1854" t="s">
        <v>1062</v>
      </c>
      <c r="E1854" t="s">
        <v>162</v>
      </c>
      <c r="F1854" t="s">
        <v>166</v>
      </c>
      <c r="G1854" t="s">
        <v>1063</v>
      </c>
      <c r="H1854" t="s">
        <v>136</v>
      </c>
      <c r="I1854">
        <v>0</v>
      </c>
      <c r="P1854">
        <v>0.88899635867091498</v>
      </c>
      <c r="Q1854">
        <v>0</v>
      </c>
    </row>
    <row r="1855" spans="1:17">
      <c r="A1855" t="s">
        <v>122</v>
      </c>
      <c r="B1855">
        <v>2023</v>
      </c>
      <c r="C1855" t="s">
        <v>142</v>
      </c>
      <c r="D1855" t="s">
        <v>1062</v>
      </c>
      <c r="E1855" t="s">
        <v>162</v>
      </c>
      <c r="F1855" t="s">
        <v>160</v>
      </c>
      <c r="G1855" t="s">
        <v>1063</v>
      </c>
      <c r="H1855" t="s">
        <v>132</v>
      </c>
      <c r="I1855">
        <v>0</v>
      </c>
      <c r="P1855">
        <v>0.88899635867091498</v>
      </c>
      <c r="Q1855">
        <v>0</v>
      </c>
    </row>
    <row r="1856" spans="1:17">
      <c r="A1856" t="s">
        <v>122</v>
      </c>
      <c r="B1856">
        <v>2023</v>
      </c>
      <c r="C1856" t="s">
        <v>142</v>
      </c>
      <c r="D1856" t="s">
        <v>1062</v>
      </c>
      <c r="E1856" t="s">
        <v>162</v>
      </c>
      <c r="F1856" t="s">
        <v>160</v>
      </c>
      <c r="G1856" t="s">
        <v>1063</v>
      </c>
      <c r="H1856" t="s">
        <v>135</v>
      </c>
      <c r="I1856">
        <v>0</v>
      </c>
      <c r="P1856">
        <v>0.88899635867091498</v>
      </c>
      <c r="Q1856">
        <v>0</v>
      </c>
    </row>
    <row r="1857" spans="1:17">
      <c r="A1857" t="s">
        <v>122</v>
      </c>
      <c r="B1857">
        <v>2023</v>
      </c>
      <c r="C1857" t="s">
        <v>142</v>
      </c>
      <c r="D1857" t="s">
        <v>1062</v>
      </c>
      <c r="E1857" t="s">
        <v>162</v>
      </c>
      <c r="F1857" t="s">
        <v>160</v>
      </c>
      <c r="G1857" t="s">
        <v>1063</v>
      </c>
      <c r="H1857" t="s">
        <v>136</v>
      </c>
      <c r="I1857">
        <v>0</v>
      </c>
      <c r="P1857">
        <v>0.88899635867091498</v>
      </c>
      <c r="Q1857">
        <v>0</v>
      </c>
    </row>
    <row r="1858" spans="1:17">
      <c r="A1858" t="s">
        <v>122</v>
      </c>
      <c r="B1858">
        <v>2023</v>
      </c>
      <c r="C1858" t="s">
        <v>137</v>
      </c>
      <c r="D1858" t="s">
        <v>1062</v>
      </c>
      <c r="E1858" t="s">
        <v>170</v>
      </c>
      <c r="F1858" t="s">
        <v>164</v>
      </c>
      <c r="G1858" t="s">
        <v>1063</v>
      </c>
      <c r="H1858" t="s">
        <v>132</v>
      </c>
      <c r="I1858">
        <v>0</v>
      </c>
      <c r="P1858">
        <v>0.88899635867091498</v>
      </c>
      <c r="Q1858">
        <v>0</v>
      </c>
    </row>
    <row r="1859" spans="1:17">
      <c r="A1859" t="s">
        <v>122</v>
      </c>
      <c r="B1859">
        <v>2023</v>
      </c>
      <c r="C1859" t="s">
        <v>137</v>
      </c>
      <c r="D1859" t="s">
        <v>1062</v>
      </c>
      <c r="E1859" t="s">
        <v>170</v>
      </c>
      <c r="F1859" t="s">
        <v>164</v>
      </c>
      <c r="G1859" t="s">
        <v>1063</v>
      </c>
      <c r="H1859" t="s">
        <v>135</v>
      </c>
      <c r="I1859">
        <v>0</v>
      </c>
      <c r="P1859">
        <v>0.88899635867091498</v>
      </c>
      <c r="Q1859">
        <v>0</v>
      </c>
    </row>
    <row r="1860" spans="1:17">
      <c r="A1860" t="s">
        <v>122</v>
      </c>
      <c r="B1860">
        <v>2023</v>
      </c>
      <c r="C1860" t="s">
        <v>137</v>
      </c>
      <c r="D1860" t="s">
        <v>1062</v>
      </c>
      <c r="E1860" t="s">
        <v>170</v>
      </c>
      <c r="F1860" t="s">
        <v>164</v>
      </c>
      <c r="G1860" t="s">
        <v>1063</v>
      </c>
      <c r="H1860" t="s">
        <v>136</v>
      </c>
      <c r="I1860">
        <v>0</v>
      </c>
      <c r="P1860">
        <v>0.88899635867091498</v>
      </c>
      <c r="Q1860">
        <v>0</v>
      </c>
    </row>
    <row r="1861" spans="1:17">
      <c r="A1861" t="s">
        <v>122</v>
      </c>
      <c r="B1861">
        <v>2023</v>
      </c>
      <c r="C1861" t="s">
        <v>137</v>
      </c>
      <c r="D1861" t="s">
        <v>1062</v>
      </c>
      <c r="E1861" t="s">
        <v>170</v>
      </c>
      <c r="F1861" t="s">
        <v>159</v>
      </c>
      <c r="G1861" t="s">
        <v>1063</v>
      </c>
      <c r="H1861" t="s">
        <v>132</v>
      </c>
      <c r="I1861">
        <v>0</v>
      </c>
      <c r="P1861">
        <v>0.88899635867091498</v>
      </c>
      <c r="Q1861">
        <v>0</v>
      </c>
    </row>
    <row r="1862" spans="1:17">
      <c r="A1862" t="s">
        <v>122</v>
      </c>
      <c r="B1862">
        <v>2023</v>
      </c>
      <c r="C1862" t="s">
        <v>137</v>
      </c>
      <c r="D1862" t="s">
        <v>1062</v>
      </c>
      <c r="E1862" t="s">
        <v>170</v>
      </c>
      <c r="F1862" t="s">
        <v>159</v>
      </c>
      <c r="G1862" t="s">
        <v>1063</v>
      </c>
      <c r="H1862" t="s">
        <v>135</v>
      </c>
      <c r="I1862">
        <v>0</v>
      </c>
      <c r="P1862">
        <v>0.88899635867091498</v>
      </c>
      <c r="Q1862">
        <v>0</v>
      </c>
    </row>
    <row r="1863" spans="1:17">
      <c r="A1863" t="s">
        <v>122</v>
      </c>
      <c r="B1863">
        <v>2023</v>
      </c>
      <c r="C1863" t="s">
        <v>137</v>
      </c>
      <c r="D1863" t="s">
        <v>1062</v>
      </c>
      <c r="E1863" t="s">
        <v>170</v>
      </c>
      <c r="F1863" t="s">
        <v>159</v>
      </c>
      <c r="G1863" t="s">
        <v>1063</v>
      </c>
      <c r="H1863" t="s">
        <v>136</v>
      </c>
      <c r="I1863">
        <v>0</v>
      </c>
      <c r="P1863">
        <v>0.88899635867091498</v>
      </c>
      <c r="Q1863">
        <v>0</v>
      </c>
    </row>
    <row r="1864" spans="1:17">
      <c r="A1864" t="s">
        <v>122</v>
      </c>
      <c r="B1864">
        <v>2023</v>
      </c>
      <c r="C1864" t="s">
        <v>137</v>
      </c>
      <c r="D1864" t="s">
        <v>1062</v>
      </c>
      <c r="E1864" t="s">
        <v>170</v>
      </c>
      <c r="F1864" t="s">
        <v>126</v>
      </c>
      <c r="G1864" t="s">
        <v>1063</v>
      </c>
      <c r="H1864" t="s">
        <v>132</v>
      </c>
      <c r="I1864">
        <v>0</v>
      </c>
      <c r="P1864">
        <v>0.88899635867091498</v>
      </c>
      <c r="Q1864">
        <v>0</v>
      </c>
    </row>
    <row r="1865" spans="1:17">
      <c r="A1865" t="s">
        <v>122</v>
      </c>
      <c r="B1865">
        <v>2023</v>
      </c>
      <c r="C1865" t="s">
        <v>137</v>
      </c>
      <c r="D1865" t="s">
        <v>1062</v>
      </c>
      <c r="E1865" t="s">
        <v>170</v>
      </c>
      <c r="F1865" t="s">
        <v>126</v>
      </c>
      <c r="G1865" t="s">
        <v>1063</v>
      </c>
      <c r="H1865" t="s">
        <v>135</v>
      </c>
      <c r="I1865">
        <v>0</v>
      </c>
      <c r="P1865">
        <v>0.88899635867091498</v>
      </c>
      <c r="Q1865">
        <v>0</v>
      </c>
    </row>
    <row r="1866" spans="1:17">
      <c r="A1866" t="s">
        <v>122</v>
      </c>
      <c r="B1866">
        <v>2023</v>
      </c>
      <c r="C1866" t="s">
        <v>137</v>
      </c>
      <c r="D1866" t="s">
        <v>1062</v>
      </c>
      <c r="E1866" t="s">
        <v>170</v>
      </c>
      <c r="F1866" t="s">
        <v>126</v>
      </c>
      <c r="G1866" t="s">
        <v>1063</v>
      </c>
      <c r="H1866" t="s">
        <v>136</v>
      </c>
      <c r="I1866">
        <v>0</v>
      </c>
      <c r="P1866">
        <v>0.88899635867091498</v>
      </c>
      <c r="Q1866">
        <v>0</v>
      </c>
    </row>
    <row r="1867" spans="1:17">
      <c r="A1867" t="s">
        <v>122</v>
      </c>
      <c r="B1867">
        <v>2023</v>
      </c>
      <c r="C1867" t="s">
        <v>137</v>
      </c>
      <c r="D1867" t="s">
        <v>1062</v>
      </c>
      <c r="E1867" t="s">
        <v>170</v>
      </c>
      <c r="F1867" t="s">
        <v>165</v>
      </c>
      <c r="G1867" t="s">
        <v>1063</v>
      </c>
      <c r="H1867" t="s">
        <v>132</v>
      </c>
      <c r="I1867">
        <v>0</v>
      </c>
      <c r="P1867">
        <v>0.88899635867091498</v>
      </c>
      <c r="Q1867">
        <v>0</v>
      </c>
    </row>
    <row r="1868" spans="1:17">
      <c r="A1868" t="s">
        <v>122</v>
      </c>
      <c r="B1868">
        <v>2023</v>
      </c>
      <c r="C1868" t="s">
        <v>137</v>
      </c>
      <c r="D1868" t="s">
        <v>1062</v>
      </c>
      <c r="E1868" t="s">
        <v>170</v>
      </c>
      <c r="F1868" t="s">
        <v>165</v>
      </c>
      <c r="G1868" t="s">
        <v>1063</v>
      </c>
      <c r="H1868" t="s">
        <v>135</v>
      </c>
      <c r="I1868">
        <v>0</v>
      </c>
      <c r="P1868">
        <v>0.88899635867091498</v>
      </c>
      <c r="Q1868">
        <v>0</v>
      </c>
    </row>
    <row r="1869" spans="1:17">
      <c r="A1869" t="s">
        <v>122</v>
      </c>
      <c r="B1869">
        <v>2023</v>
      </c>
      <c r="C1869" t="s">
        <v>137</v>
      </c>
      <c r="D1869" t="s">
        <v>1062</v>
      </c>
      <c r="E1869" t="s">
        <v>170</v>
      </c>
      <c r="F1869" t="s">
        <v>165</v>
      </c>
      <c r="G1869" t="s">
        <v>1063</v>
      </c>
      <c r="H1869" t="s">
        <v>136</v>
      </c>
      <c r="I1869">
        <v>0</v>
      </c>
      <c r="P1869">
        <v>0.88899635867091498</v>
      </c>
      <c r="Q1869">
        <v>0</v>
      </c>
    </row>
    <row r="1870" spans="1:17">
      <c r="A1870" t="s">
        <v>122</v>
      </c>
      <c r="B1870">
        <v>2023</v>
      </c>
      <c r="C1870" t="s">
        <v>137</v>
      </c>
      <c r="D1870" t="s">
        <v>1062</v>
      </c>
      <c r="E1870" t="s">
        <v>170</v>
      </c>
      <c r="F1870" t="s">
        <v>166</v>
      </c>
      <c r="G1870" t="s">
        <v>1063</v>
      </c>
      <c r="H1870" t="s">
        <v>132</v>
      </c>
      <c r="I1870">
        <v>0</v>
      </c>
      <c r="P1870">
        <v>0.88899635867091498</v>
      </c>
      <c r="Q1870">
        <v>0</v>
      </c>
    </row>
    <row r="1871" spans="1:17">
      <c r="A1871" t="s">
        <v>122</v>
      </c>
      <c r="B1871">
        <v>2023</v>
      </c>
      <c r="C1871" t="s">
        <v>137</v>
      </c>
      <c r="D1871" t="s">
        <v>1062</v>
      </c>
      <c r="E1871" t="s">
        <v>170</v>
      </c>
      <c r="F1871" t="s">
        <v>166</v>
      </c>
      <c r="G1871" t="s">
        <v>1063</v>
      </c>
      <c r="H1871" t="s">
        <v>135</v>
      </c>
      <c r="I1871">
        <v>0</v>
      </c>
      <c r="P1871">
        <v>0.88899635867091498</v>
      </c>
      <c r="Q1871">
        <v>0</v>
      </c>
    </row>
    <row r="1872" spans="1:17">
      <c r="A1872" t="s">
        <v>122</v>
      </c>
      <c r="B1872">
        <v>2023</v>
      </c>
      <c r="C1872" t="s">
        <v>137</v>
      </c>
      <c r="D1872" t="s">
        <v>1062</v>
      </c>
      <c r="E1872" t="s">
        <v>170</v>
      </c>
      <c r="F1872" t="s">
        <v>166</v>
      </c>
      <c r="G1872" t="s">
        <v>1063</v>
      </c>
      <c r="H1872" t="s">
        <v>136</v>
      </c>
      <c r="I1872">
        <v>0</v>
      </c>
      <c r="P1872">
        <v>0.88899635867091498</v>
      </c>
      <c r="Q1872">
        <v>0</v>
      </c>
    </row>
    <row r="1873" spans="1:17">
      <c r="A1873" t="s">
        <v>122</v>
      </c>
      <c r="B1873">
        <v>2023</v>
      </c>
      <c r="C1873" t="s">
        <v>137</v>
      </c>
      <c r="D1873" t="s">
        <v>1062</v>
      </c>
      <c r="E1873" t="s">
        <v>170</v>
      </c>
      <c r="F1873" t="s">
        <v>160</v>
      </c>
      <c r="G1873" t="s">
        <v>1063</v>
      </c>
      <c r="H1873" t="s">
        <v>132</v>
      </c>
      <c r="I1873">
        <v>0</v>
      </c>
      <c r="P1873">
        <v>0.88899635867091498</v>
      </c>
      <c r="Q1873">
        <v>0</v>
      </c>
    </row>
    <row r="1874" spans="1:17">
      <c r="A1874" t="s">
        <v>122</v>
      </c>
      <c r="B1874">
        <v>2023</v>
      </c>
      <c r="C1874" t="s">
        <v>137</v>
      </c>
      <c r="D1874" t="s">
        <v>1062</v>
      </c>
      <c r="E1874" t="s">
        <v>170</v>
      </c>
      <c r="F1874" t="s">
        <v>160</v>
      </c>
      <c r="G1874" t="s">
        <v>1063</v>
      </c>
      <c r="H1874" t="s">
        <v>135</v>
      </c>
      <c r="I1874">
        <v>0</v>
      </c>
      <c r="P1874">
        <v>0.88899635867091498</v>
      </c>
      <c r="Q1874">
        <v>0</v>
      </c>
    </row>
    <row r="1875" spans="1:17">
      <c r="A1875" t="s">
        <v>122</v>
      </c>
      <c r="B1875">
        <v>2023</v>
      </c>
      <c r="C1875" t="s">
        <v>137</v>
      </c>
      <c r="D1875" t="s">
        <v>1062</v>
      </c>
      <c r="E1875" t="s">
        <v>170</v>
      </c>
      <c r="F1875" t="s">
        <v>160</v>
      </c>
      <c r="G1875" t="s">
        <v>1063</v>
      </c>
      <c r="H1875" t="s">
        <v>136</v>
      </c>
      <c r="I1875">
        <v>0</v>
      </c>
      <c r="P1875">
        <v>0.88899635867091498</v>
      </c>
      <c r="Q1875">
        <v>0</v>
      </c>
    </row>
    <row r="1876" spans="1:17">
      <c r="A1876" t="s">
        <v>122</v>
      </c>
      <c r="B1876">
        <v>2023</v>
      </c>
      <c r="C1876" t="s">
        <v>148</v>
      </c>
      <c r="D1876" t="s">
        <v>1066</v>
      </c>
      <c r="E1876" t="s">
        <v>170</v>
      </c>
      <c r="F1876" t="s">
        <v>164</v>
      </c>
      <c r="G1876" t="s">
        <v>158</v>
      </c>
      <c r="H1876" t="s">
        <v>132</v>
      </c>
      <c r="I1876">
        <v>0</v>
      </c>
      <c r="P1876">
        <v>0.88899635867091498</v>
      </c>
      <c r="Q1876">
        <v>0</v>
      </c>
    </row>
    <row r="1877" spans="1:17">
      <c r="A1877" t="s">
        <v>122</v>
      </c>
      <c r="B1877">
        <v>2023</v>
      </c>
      <c r="C1877" t="s">
        <v>148</v>
      </c>
      <c r="D1877" t="s">
        <v>1066</v>
      </c>
      <c r="E1877" t="s">
        <v>170</v>
      </c>
      <c r="F1877" t="s">
        <v>164</v>
      </c>
      <c r="G1877" t="s">
        <v>158</v>
      </c>
      <c r="H1877" t="s">
        <v>135</v>
      </c>
      <c r="I1877">
        <v>0</v>
      </c>
      <c r="P1877">
        <v>0.88899635867091498</v>
      </c>
      <c r="Q1877">
        <v>0</v>
      </c>
    </row>
    <row r="1878" spans="1:17">
      <c r="A1878" t="s">
        <v>122</v>
      </c>
      <c r="B1878">
        <v>2023</v>
      </c>
      <c r="C1878" t="s">
        <v>148</v>
      </c>
      <c r="D1878" t="s">
        <v>1066</v>
      </c>
      <c r="E1878" t="s">
        <v>170</v>
      </c>
      <c r="F1878" t="s">
        <v>164</v>
      </c>
      <c r="G1878" t="s">
        <v>158</v>
      </c>
      <c r="H1878" t="s">
        <v>136</v>
      </c>
      <c r="I1878">
        <v>0</v>
      </c>
      <c r="P1878">
        <v>0.88899635867091498</v>
      </c>
      <c r="Q1878">
        <v>0</v>
      </c>
    </row>
    <row r="1879" spans="1:17">
      <c r="A1879" t="s">
        <v>122</v>
      </c>
      <c r="B1879">
        <v>2023</v>
      </c>
      <c r="C1879" t="s">
        <v>148</v>
      </c>
      <c r="D1879" t="s">
        <v>1066</v>
      </c>
      <c r="E1879" t="s">
        <v>170</v>
      </c>
      <c r="F1879" t="s">
        <v>159</v>
      </c>
      <c r="G1879" t="s">
        <v>158</v>
      </c>
      <c r="H1879" t="s">
        <v>132</v>
      </c>
      <c r="I1879">
        <v>282343065.18725997</v>
      </c>
      <c r="P1879">
        <v>0.88899635867091498</v>
      </c>
      <c r="Q1879">
        <v>251001956.84745899</v>
      </c>
    </row>
    <row r="1880" spans="1:17">
      <c r="A1880" t="s">
        <v>122</v>
      </c>
      <c r="B1880">
        <v>2023</v>
      </c>
      <c r="C1880" t="s">
        <v>148</v>
      </c>
      <c r="D1880" t="s">
        <v>1066</v>
      </c>
      <c r="E1880" t="s">
        <v>170</v>
      </c>
      <c r="F1880" t="s">
        <v>159</v>
      </c>
      <c r="G1880" t="s">
        <v>158</v>
      </c>
      <c r="H1880" t="s">
        <v>135</v>
      </c>
      <c r="I1880">
        <v>407790143.084261</v>
      </c>
      <c r="P1880">
        <v>0.88899635867091498</v>
      </c>
      <c r="Q1880">
        <v>362523952.30379897</v>
      </c>
    </row>
    <row r="1881" spans="1:17">
      <c r="A1881" t="s">
        <v>122</v>
      </c>
      <c r="B1881">
        <v>2023</v>
      </c>
      <c r="C1881" t="s">
        <v>148</v>
      </c>
      <c r="D1881" t="s">
        <v>1066</v>
      </c>
      <c r="E1881" t="s">
        <v>170</v>
      </c>
      <c r="F1881" t="s">
        <v>159</v>
      </c>
      <c r="G1881" t="s">
        <v>158</v>
      </c>
      <c r="H1881" t="s">
        <v>136</v>
      </c>
      <c r="I1881">
        <v>0</v>
      </c>
      <c r="P1881">
        <v>0.88899635867091498</v>
      </c>
      <c r="Q1881">
        <v>0</v>
      </c>
    </row>
    <row r="1882" spans="1:17">
      <c r="A1882" t="s">
        <v>122</v>
      </c>
      <c r="B1882">
        <v>2023</v>
      </c>
      <c r="C1882" t="s">
        <v>148</v>
      </c>
      <c r="D1882" t="s">
        <v>1066</v>
      </c>
      <c r="E1882" t="s">
        <v>170</v>
      </c>
      <c r="F1882" t="s">
        <v>126</v>
      </c>
      <c r="G1882" t="s">
        <v>158</v>
      </c>
      <c r="H1882" t="s">
        <v>132</v>
      </c>
      <c r="I1882">
        <v>0</v>
      </c>
      <c r="P1882">
        <v>0.88899635867091498</v>
      </c>
      <c r="Q1882">
        <v>0</v>
      </c>
    </row>
    <row r="1883" spans="1:17">
      <c r="A1883" t="s">
        <v>122</v>
      </c>
      <c r="B1883">
        <v>2023</v>
      </c>
      <c r="C1883" t="s">
        <v>148</v>
      </c>
      <c r="D1883" t="s">
        <v>1066</v>
      </c>
      <c r="E1883" t="s">
        <v>170</v>
      </c>
      <c r="F1883" t="s">
        <v>126</v>
      </c>
      <c r="G1883" t="s">
        <v>158</v>
      </c>
      <c r="H1883" t="s">
        <v>135</v>
      </c>
      <c r="I1883">
        <v>0</v>
      </c>
      <c r="P1883">
        <v>0.88899635867091498</v>
      </c>
      <c r="Q1883">
        <v>0</v>
      </c>
    </row>
    <row r="1884" spans="1:17">
      <c r="A1884" t="s">
        <v>122</v>
      </c>
      <c r="B1884">
        <v>2023</v>
      </c>
      <c r="C1884" t="s">
        <v>148</v>
      </c>
      <c r="D1884" t="s">
        <v>1066</v>
      </c>
      <c r="E1884" t="s">
        <v>170</v>
      </c>
      <c r="F1884" t="s">
        <v>126</v>
      </c>
      <c r="G1884" t="s">
        <v>158</v>
      </c>
      <c r="H1884" t="s">
        <v>136</v>
      </c>
      <c r="I1884">
        <v>0</v>
      </c>
      <c r="P1884">
        <v>0.88899635867091498</v>
      </c>
      <c r="Q1884">
        <v>0</v>
      </c>
    </row>
    <row r="1885" spans="1:17">
      <c r="A1885" t="s">
        <v>122</v>
      </c>
      <c r="B1885">
        <v>2023</v>
      </c>
      <c r="C1885" t="s">
        <v>148</v>
      </c>
      <c r="D1885" t="s">
        <v>1066</v>
      </c>
      <c r="E1885" t="s">
        <v>170</v>
      </c>
      <c r="F1885" t="s">
        <v>165</v>
      </c>
      <c r="G1885" t="s">
        <v>158</v>
      </c>
      <c r="H1885" t="s">
        <v>132</v>
      </c>
      <c r="I1885">
        <v>0</v>
      </c>
      <c r="P1885">
        <v>0.88899635867091498</v>
      </c>
      <c r="Q1885">
        <v>0</v>
      </c>
    </row>
    <row r="1886" spans="1:17">
      <c r="A1886" t="s">
        <v>122</v>
      </c>
      <c r="B1886">
        <v>2023</v>
      </c>
      <c r="C1886" t="s">
        <v>148</v>
      </c>
      <c r="D1886" t="s">
        <v>1066</v>
      </c>
      <c r="E1886" t="s">
        <v>170</v>
      </c>
      <c r="F1886" t="s">
        <v>165</v>
      </c>
      <c r="G1886" t="s">
        <v>158</v>
      </c>
      <c r="H1886" t="s">
        <v>135</v>
      </c>
      <c r="I1886">
        <v>0</v>
      </c>
      <c r="P1886">
        <v>0.88899635867091498</v>
      </c>
      <c r="Q1886">
        <v>0</v>
      </c>
    </row>
    <row r="1887" spans="1:17">
      <c r="A1887" t="s">
        <v>122</v>
      </c>
      <c r="B1887">
        <v>2023</v>
      </c>
      <c r="C1887" t="s">
        <v>148</v>
      </c>
      <c r="D1887" t="s">
        <v>1066</v>
      </c>
      <c r="E1887" t="s">
        <v>170</v>
      </c>
      <c r="F1887" t="s">
        <v>165</v>
      </c>
      <c r="G1887" t="s">
        <v>158</v>
      </c>
      <c r="H1887" t="s">
        <v>136</v>
      </c>
      <c r="I1887">
        <v>0</v>
      </c>
      <c r="P1887">
        <v>0.88899635867091498</v>
      </c>
      <c r="Q1887">
        <v>0</v>
      </c>
    </row>
    <row r="1888" spans="1:17">
      <c r="A1888" t="s">
        <v>122</v>
      </c>
      <c r="B1888">
        <v>2023</v>
      </c>
      <c r="C1888" t="s">
        <v>148</v>
      </c>
      <c r="D1888" t="s">
        <v>1066</v>
      </c>
      <c r="E1888" t="s">
        <v>170</v>
      </c>
      <c r="F1888" t="s">
        <v>166</v>
      </c>
      <c r="G1888" t="s">
        <v>158</v>
      </c>
      <c r="H1888" t="s">
        <v>132</v>
      </c>
      <c r="I1888">
        <v>0</v>
      </c>
      <c r="P1888">
        <v>0.88899635867091498</v>
      </c>
      <c r="Q1888">
        <v>0</v>
      </c>
    </row>
    <row r="1889" spans="1:17">
      <c r="A1889" t="s">
        <v>122</v>
      </c>
      <c r="B1889">
        <v>2023</v>
      </c>
      <c r="C1889" t="s">
        <v>148</v>
      </c>
      <c r="D1889" t="s">
        <v>1066</v>
      </c>
      <c r="E1889" t="s">
        <v>170</v>
      </c>
      <c r="F1889" t="s">
        <v>166</v>
      </c>
      <c r="G1889" t="s">
        <v>158</v>
      </c>
      <c r="H1889" t="s">
        <v>135</v>
      </c>
      <c r="I1889">
        <v>0</v>
      </c>
      <c r="P1889">
        <v>0.88899635867091498</v>
      </c>
      <c r="Q1889">
        <v>0</v>
      </c>
    </row>
    <row r="1890" spans="1:17">
      <c r="A1890" t="s">
        <v>122</v>
      </c>
      <c r="B1890">
        <v>2023</v>
      </c>
      <c r="C1890" t="s">
        <v>148</v>
      </c>
      <c r="D1890" t="s">
        <v>1066</v>
      </c>
      <c r="E1890" t="s">
        <v>170</v>
      </c>
      <c r="F1890" t="s">
        <v>166</v>
      </c>
      <c r="G1890" t="s">
        <v>158</v>
      </c>
      <c r="H1890" t="s">
        <v>136</v>
      </c>
      <c r="I1890">
        <v>0</v>
      </c>
      <c r="P1890">
        <v>0.88899635867091498</v>
      </c>
      <c r="Q1890">
        <v>0</v>
      </c>
    </row>
    <row r="1891" spans="1:17">
      <c r="A1891" t="s">
        <v>122</v>
      </c>
      <c r="B1891">
        <v>2023</v>
      </c>
      <c r="C1891" t="s">
        <v>148</v>
      </c>
      <c r="D1891" t="s">
        <v>1066</v>
      </c>
      <c r="E1891" t="s">
        <v>170</v>
      </c>
      <c r="F1891" t="s">
        <v>160</v>
      </c>
      <c r="G1891" t="s">
        <v>158</v>
      </c>
      <c r="H1891" t="s">
        <v>132</v>
      </c>
      <c r="I1891">
        <v>0</v>
      </c>
      <c r="P1891">
        <v>0.88899635867091498</v>
      </c>
      <c r="Q1891">
        <v>0</v>
      </c>
    </row>
    <row r="1892" spans="1:17">
      <c r="A1892" t="s">
        <v>122</v>
      </c>
      <c r="B1892">
        <v>2023</v>
      </c>
      <c r="C1892" t="s">
        <v>148</v>
      </c>
      <c r="D1892" t="s">
        <v>1066</v>
      </c>
      <c r="E1892" t="s">
        <v>170</v>
      </c>
      <c r="F1892" t="s">
        <v>160</v>
      </c>
      <c r="G1892" t="s">
        <v>158</v>
      </c>
      <c r="H1892" t="s">
        <v>135</v>
      </c>
      <c r="I1892">
        <v>0</v>
      </c>
      <c r="P1892">
        <v>0.88899635867091498</v>
      </c>
      <c r="Q1892">
        <v>0</v>
      </c>
    </row>
    <row r="1893" spans="1:17">
      <c r="A1893" t="s">
        <v>122</v>
      </c>
      <c r="B1893">
        <v>2023</v>
      </c>
      <c r="C1893" t="s">
        <v>148</v>
      </c>
      <c r="D1893" t="s">
        <v>1066</v>
      </c>
      <c r="E1893" t="s">
        <v>170</v>
      </c>
      <c r="F1893" t="s">
        <v>160</v>
      </c>
      <c r="G1893" t="s">
        <v>158</v>
      </c>
      <c r="H1893" t="s">
        <v>136</v>
      </c>
      <c r="I1893">
        <v>0</v>
      </c>
      <c r="P1893">
        <v>0.88899635867091498</v>
      </c>
      <c r="Q1893">
        <v>0</v>
      </c>
    </row>
    <row r="1894" spans="1:17">
      <c r="A1894" t="s">
        <v>122</v>
      </c>
      <c r="B1894">
        <v>2023</v>
      </c>
      <c r="C1894" t="s">
        <v>149</v>
      </c>
      <c r="D1894" t="s">
        <v>1066</v>
      </c>
      <c r="E1894" t="s">
        <v>170</v>
      </c>
      <c r="F1894" t="s">
        <v>164</v>
      </c>
      <c r="G1894" t="s">
        <v>158</v>
      </c>
      <c r="H1894" t="s">
        <v>132</v>
      </c>
      <c r="I1894">
        <v>0</v>
      </c>
      <c r="P1894">
        <v>0.88899635867091498</v>
      </c>
      <c r="Q1894">
        <v>0</v>
      </c>
    </row>
    <row r="1895" spans="1:17">
      <c r="A1895" t="s">
        <v>122</v>
      </c>
      <c r="B1895">
        <v>2023</v>
      </c>
      <c r="C1895" t="s">
        <v>149</v>
      </c>
      <c r="D1895" t="s">
        <v>1066</v>
      </c>
      <c r="E1895" t="s">
        <v>170</v>
      </c>
      <c r="F1895" t="s">
        <v>164</v>
      </c>
      <c r="G1895" t="s">
        <v>158</v>
      </c>
      <c r="H1895" t="s">
        <v>135</v>
      </c>
      <c r="I1895">
        <v>0</v>
      </c>
      <c r="P1895">
        <v>0.88899635867091498</v>
      </c>
      <c r="Q1895">
        <v>0</v>
      </c>
    </row>
    <row r="1896" spans="1:17">
      <c r="A1896" t="s">
        <v>122</v>
      </c>
      <c r="B1896">
        <v>2023</v>
      </c>
      <c r="C1896" t="s">
        <v>149</v>
      </c>
      <c r="D1896" t="s">
        <v>1066</v>
      </c>
      <c r="E1896" t="s">
        <v>170</v>
      </c>
      <c r="F1896" t="s">
        <v>164</v>
      </c>
      <c r="G1896" t="s">
        <v>158</v>
      </c>
      <c r="H1896" t="s">
        <v>136</v>
      </c>
      <c r="I1896">
        <v>0</v>
      </c>
      <c r="P1896">
        <v>0.88899635867091498</v>
      </c>
      <c r="Q1896">
        <v>0</v>
      </c>
    </row>
    <row r="1897" spans="1:17">
      <c r="A1897" t="s">
        <v>122</v>
      </c>
      <c r="B1897">
        <v>2023</v>
      </c>
      <c r="C1897" t="s">
        <v>149</v>
      </c>
      <c r="D1897" t="s">
        <v>1066</v>
      </c>
      <c r="E1897" t="s">
        <v>170</v>
      </c>
      <c r="F1897" t="s">
        <v>159</v>
      </c>
      <c r="G1897" t="s">
        <v>158</v>
      </c>
      <c r="H1897" t="s">
        <v>132</v>
      </c>
      <c r="I1897">
        <v>0</v>
      </c>
      <c r="P1897">
        <v>0.88899635867091498</v>
      </c>
      <c r="Q1897">
        <v>0</v>
      </c>
    </row>
    <row r="1898" spans="1:17">
      <c r="A1898" t="s">
        <v>122</v>
      </c>
      <c r="B1898">
        <v>2023</v>
      </c>
      <c r="C1898" t="s">
        <v>149</v>
      </c>
      <c r="D1898" t="s">
        <v>1066</v>
      </c>
      <c r="E1898" t="s">
        <v>170</v>
      </c>
      <c r="F1898" t="s">
        <v>159</v>
      </c>
      <c r="G1898" t="s">
        <v>158</v>
      </c>
      <c r="H1898" t="s">
        <v>135</v>
      </c>
      <c r="I1898">
        <v>0</v>
      </c>
      <c r="P1898">
        <v>0.88899635867091498</v>
      </c>
      <c r="Q1898">
        <v>0</v>
      </c>
    </row>
    <row r="1899" spans="1:17">
      <c r="A1899" t="s">
        <v>122</v>
      </c>
      <c r="B1899">
        <v>2023</v>
      </c>
      <c r="C1899" t="s">
        <v>149</v>
      </c>
      <c r="D1899" t="s">
        <v>1066</v>
      </c>
      <c r="E1899" t="s">
        <v>170</v>
      </c>
      <c r="F1899" t="s">
        <v>159</v>
      </c>
      <c r="G1899" t="s">
        <v>158</v>
      </c>
      <c r="H1899" t="s">
        <v>136</v>
      </c>
      <c r="I1899">
        <v>0</v>
      </c>
      <c r="P1899">
        <v>0.88899635867091498</v>
      </c>
      <c r="Q1899">
        <v>0</v>
      </c>
    </row>
    <row r="1900" spans="1:17">
      <c r="A1900" t="s">
        <v>122</v>
      </c>
      <c r="B1900">
        <v>2023</v>
      </c>
      <c r="C1900" t="s">
        <v>149</v>
      </c>
      <c r="D1900" t="s">
        <v>1066</v>
      </c>
      <c r="E1900" t="s">
        <v>170</v>
      </c>
      <c r="F1900" t="s">
        <v>126</v>
      </c>
      <c r="G1900" t="s">
        <v>158</v>
      </c>
      <c r="H1900" t="s">
        <v>132</v>
      </c>
      <c r="I1900">
        <v>0</v>
      </c>
      <c r="P1900">
        <v>0.88899635867091498</v>
      </c>
      <c r="Q1900">
        <v>0</v>
      </c>
    </row>
    <row r="1901" spans="1:17">
      <c r="A1901" t="s">
        <v>122</v>
      </c>
      <c r="B1901">
        <v>2023</v>
      </c>
      <c r="C1901" t="s">
        <v>149</v>
      </c>
      <c r="D1901" t="s">
        <v>1066</v>
      </c>
      <c r="E1901" t="s">
        <v>170</v>
      </c>
      <c r="F1901" t="s">
        <v>126</v>
      </c>
      <c r="G1901" t="s">
        <v>158</v>
      </c>
      <c r="H1901" t="s">
        <v>135</v>
      </c>
      <c r="I1901">
        <v>0</v>
      </c>
      <c r="P1901">
        <v>0.88899635867091498</v>
      </c>
      <c r="Q1901">
        <v>0</v>
      </c>
    </row>
    <row r="1902" spans="1:17">
      <c r="A1902" t="s">
        <v>122</v>
      </c>
      <c r="B1902">
        <v>2023</v>
      </c>
      <c r="C1902" t="s">
        <v>149</v>
      </c>
      <c r="D1902" t="s">
        <v>1066</v>
      </c>
      <c r="E1902" t="s">
        <v>170</v>
      </c>
      <c r="F1902" t="s">
        <v>126</v>
      </c>
      <c r="G1902" t="s">
        <v>158</v>
      </c>
      <c r="H1902" t="s">
        <v>136</v>
      </c>
      <c r="I1902">
        <v>0</v>
      </c>
      <c r="P1902">
        <v>0.88899635867091498</v>
      </c>
      <c r="Q1902">
        <v>0</v>
      </c>
    </row>
    <row r="1903" spans="1:17">
      <c r="A1903" t="s">
        <v>122</v>
      </c>
      <c r="B1903">
        <v>2023</v>
      </c>
      <c r="C1903" t="s">
        <v>149</v>
      </c>
      <c r="D1903" t="s">
        <v>1066</v>
      </c>
      <c r="E1903" t="s">
        <v>170</v>
      </c>
      <c r="F1903" t="s">
        <v>165</v>
      </c>
      <c r="G1903" t="s">
        <v>158</v>
      </c>
      <c r="H1903" t="s">
        <v>132</v>
      </c>
      <c r="I1903">
        <v>0</v>
      </c>
      <c r="P1903">
        <v>0.88899635867091498</v>
      </c>
      <c r="Q1903">
        <v>0</v>
      </c>
    </row>
    <row r="1904" spans="1:17">
      <c r="A1904" t="s">
        <v>122</v>
      </c>
      <c r="B1904">
        <v>2023</v>
      </c>
      <c r="C1904" t="s">
        <v>149</v>
      </c>
      <c r="D1904" t="s">
        <v>1066</v>
      </c>
      <c r="E1904" t="s">
        <v>170</v>
      </c>
      <c r="F1904" t="s">
        <v>165</v>
      </c>
      <c r="G1904" t="s">
        <v>158</v>
      </c>
      <c r="H1904" t="s">
        <v>135</v>
      </c>
      <c r="I1904">
        <v>0</v>
      </c>
      <c r="P1904">
        <v>0.88899635867091498</v>
      </c>
      <c r="Q1904">
        <v>0</v>
      </c>
    </row>
    <row r="1905" spans="1:17">
      <c r="A1905" t="s">
        <v>122</v>
      </c>
      <c r="B1905">
        <v>2023</v>
      </c>
      <c r="C1905" t="s">
        <v>149</v>
      </c>
      <c r="D1905" t="s">
        <v>1066</v>
      </c>
      <c r="E1905" t="s">
        <v>170</v>
      </c>
      <c r="F1905" t="s">
        <v>165</v>
      </c>
      <c r="G1905" t="s">
        <v>158</v>
      </c>
      <c r="H1905" t="s">
        <v>136</v>
      </c>
      <c r="I1905">
        <v>0</v>
      </c>
      <c r="P1905">
        <v>0.88899635867091498</v>
      </c>
      <c r="Q1905">
        <v>0</v>
      </c>
    </row>
    <row r="1906" spans="1:17">
      <c r="A1906" t="s">
        <v>122</v>
      </c>
      <c r="B1906">
        <v>2023</v>
      </c>
      <c r="C1906" t="s">
        <v>149</v>
      </c>
      <c r="D1906" t="s">
        <v>1066</v>
      </c>
      <c r="E1906" t="s">
        <v>170</v>
      </c>
      <c r="F1906" t="s">
        <v>166</v>
      </c>
      <c r="G1906" t="s">
        <v>158</v>
      </c>
      <c r="H1906" t="s">
        <v>132</v>
      </c>
      <c r="I1906">
        <v>0</v>
      </c>
      <c r="P1906">
        <v>0.88899635867091498</v>
      </c>
      <c r="Q1906">
        <v>0</v>
      </c>
    </row>
    <row r="1907" spans="1:17">
      <c r="A1907" t="s">
        <v>122</v>
      </c>
      <c r="B1907">
        <v>2023</v>
      </c>
      <c r="C1907" t="s">
        <v>149</v>
      </c>
      <c r="D1907" t="s">
        <v>1066</v>
      </c>
      <c r="E1907" t="s">
        <v>170</v>
      </c>
      <c r="F1907" t="s">
        <v>166</v>
      </c>
      <c r="G1907" t="s">
        <v>158</v>
      </c>
      <c r="H1907" t="s">
        <v>135</v>
      </c>
      <c r="I1907">
        <v>0</v>
      </c>
      <c r="P1907">
        <v>0.88899635867091498</v>
      </c>
      <c r="Q1907">
        <v>0</v>
      </c>
    </row>
    <row r="1908" spans="1:17">
      <c r="A1908" t="s">
        <v>122</v>
      </c>
      <c r="B1908">
        <v>2023</v>
      </c>
      <c r="C1908" t="s">
        <v>149</v>
      </c>
      <c r="D1908" t="s">
        <v>1066</v>
      </c>
      <c r="E1908" t="s">
        <v>170</v>
      </c>
      <c r="F1908" t="s">
        <v>166</v>
      </c>
      <c r="G1908" t="s">
        <v>158</v>
      </c>
      <c r="H1908" t="s">
        <v>136</v>
      </c>
      <c r="I1908">
        <v>0</v>
      </c>
      <c r="P1908">
        <v>0.88899635867091498</v>
      </c>
      <c r="Q1908">
        <v>0</v>
      </c>
    </row>
    <row r="1909" spans="1:17">
      <c r="A1909" t="s">
        <v>122</v>
      </c>
      <c r="B1909">
        <v>2023</v>
      </c>
      <c r="C1909" t="s">
        <v>149</v>
      </c>
      <c r="D1909" t="s">
        <v>1066</v>
      </c>
      <c r="E1909" t="s">
        <v>170</v>
      </c>
      <c r="F1909" t="s">
        <v>160</v>
      </c>
      <c r="G1909" t="s">
        <v>158</v>
      </c>
      <c r="H1909" t="s">
        <v>132</v>
      </c>
      <c r="I1909">
        <v>0</v>
      </c>
      <c r="P1909">
        <v>0.88899635867091498</v>
      </c>
      <c r="Q1909">
        <v>0</v>
      </c>
    </row>
    <row r="1910" spans="1:17">
      <c r="A1910" t="s">
        <v>122</v>
      </c>
      <c r="B1910">
        <v>2023</v>
      </c>
      <c r="C1910" t="s">
        <v>149</v>
      </c>
      <c r="D1910" t="s">
        <v>1066</v>
      </c>
      <c r="E1910" t="s">
        <v>170</v>
      </c>
      <c r="F1910" t="s">
        <v>160</v>
      </c>
      <c r="G1910" t="s">
        <v>158</v>
      </c>
      <c r="H1910" t="s">
        <v>135</v>
      </c>
      <c r="I1910">
        <v>0</v>
      </c>
      <c r="P1910">
        <v>0.88899635867091498</v>
      </c>
      <c r="Q1910">
        <v>0</v>
      </c>
    </row>
    <row r="1911" spans="1:17">
      <c r="A1911" t="s">
        <v>122</v>
      </c>
      <c r="B1911">
        <v>2023</v>
      </c>
      <c r="C1911" t="s">
        <v>149</v>
      </c>
      <c r="D1911" t="s">
        <v>1066</v>
      </c>
      <c r="E1911" t="s">
        <v>170</v>
      </c>
      <c r="F1911" t="s">
        <v>160</v>
      </c>
      <c r="G1911" t="s">
        <v>158</v>
      </c>
      <c r="H1911" t="s">
        <v>136</v>
      </c>
      <c r="I1911">
        <v>0</v>
      </c>
      <c r="P1911">
        <v>0.88899635867091498</v>
      </c>
      <c r="Q1911">
        <v>0</v>
      </c>
    </row>
    <row r="1912" spans="1:17">
      <c r="A1912" t="s">
        <v>122</v>
      </c>
      <c r="B1912">
        <v>2023</v>
      </c>
      <c r="C1912" t="s">
        <v>150</v>
      </c>
      <c r="D1912" t="s">
        <v>1066</v>
      </c>
      <c r="E1912" t="s">
        <v>170</v>
      </c>
      <c r="F1912" t="s">
        <v>164</v>
      </c>
      <c r="G1912" t="s">
        <v>158</v>
      </c>
      <c r="H1912" t="s">
        <v>132</v>
      </c>
      <c r="I1912">
        <v>0</v>
      </c>
      <c r="P1912">
        <v>0.88899635867091498</v>
      </c>
      <c r="Q1912">
        <v>0</v>
      </c>
    </row>
    <row r="1913" spans="1:17">
      <c r="A1913" t="s">
        <v>122</v>
      </c>
      <c r="B1913">
        <v>2023</v>
      </c>
      <c r="C1913" t="s">
        <v>150</v>
      </c>
      <c r="D1913" t="s">
        <v>1066</v>
      </c>
      <c r="E1913" t="s">
        <v>170</v>
      </c>
      <c r="F1913" t="s">
        <v>164</v>
      </c>
      <c r="G1913" t="s">
        <v>158</v>
      </c>
      <c r="H1913" t="s">
        <v>135</v>
      </c>
      <c r="I1913">
        <v>0</v>
      </c>
      <c r="P1913">
        <v>0.88899635867091498</v>
      </c>
      <c r="Q1913">
        <v>0</v>
      </c>
    </row>
    <row r="1914" spans="1:17">
      <c r="A1914" t="s">
        <v>122</v>
      </c>
      <c r="B1914">
        <v>2023</v>
      </c>
      <c r="C1914" t="s">
        <v>150</v>
      </c>
      <c r="D1914" t="s">
        <v>1066</v>
      </c>
      <c r="E1914" t="s">
        <v>170</v>
      </c>
      <c r="F1914" t="s">
        <v>164</v>
      </c>
      <c r="G1914" t="s">
        <v>158</v>
      </c>
      <c r="H1914" t="s">
        <v>136</v>
      </c>
      <c r="I1914">
        <v>0</v>
      </c>
      <c r="P1914">
        <v>0.88899635867091498</v>
      </c>
      <c r="Q1914">
        <v>0</v>
      </c>
    </row>
    <row r="1915" spans="1:17">
      <c r="A1915" t="s">
        <v>122</v>
      </c>
      <c r="B1915">
        <v>2023</v>
      </c>
      <c r="C1915" t="s">
        <v>150</v>
      </c>
      <c r="D1915" t="s">
        <v>1066</v>
      </c>
      <c r="E1915" t="s">
        <v>170</v>
      </c>
      <c r="F1915" t="s">
        <v>159</v>
      </c>
      <c r="G1915" t="s">
        <v>158</v>
      </c>
      <c r="H1915" t="s">
        <v>132</v>
      </c>
      <c r="I1915">
        <v>0</v>
      </c>
      <c r="P1915">
        <v>0.88899635867091498</v>
      </c>
      <c r="Q1915">
        <v>0</v>
      </c>
    </row>
    <row r="1916" spans="1:17">
      <c r="A1916" t="s">
        <v>122</v>
      </c>
      <c r="B1916">
        <v>2023</v>
      </c>
      <c r="C1916" t="s">
        <v>150</v>
      </c>
      <c r="D1916" t="s">
        <v>1066</v>
      </c>
      <c r="E1916" t="s">
        <v>170</v>
      </c>
      <c r="F1916" t="s">
        <v>159</v>
      </c>
      <c r="G1916" t="s">
        <v>158</v>
      </c>
      <c r="H1916" t="s">
        <v>135</v>
      </c>
      <c r="I1916">
        <v>0</v>
      </c>
      <c r="P1916">
        <v>0.88899635867091498</v>
      </c>
      <c r="Q1916">
        <v>0</v>
      </c>
    </row>
    <row r="1917" spans="1:17">
      <c r="A1917" t="s">
        <v>122</v>
      </c>
      <c r="B1917">
        <v>2023</v>
      </c>
      <c r="C1917" t="s">
        <v>150</v>
      </c>
      <c r="D1917" t="s">
        <v>1066</v>
      </c>
      <c r="E1917" t="s">
        <v>170</v>
      </c>
      <c r="F1917" t="s">
        <v>159</v>
      </c>
      <c r="G1917" t="s">
        <v>158</v>
      </c>
      <c r="H1917" t="s">
        <v>136</v>
      </c>
      <c r="I1917">
        <v>0</v>
      </c>
      <c r="P1917">
        <v>0.88899635867091498</v>
      </c>
      <c r="Q1917">
        <v>0</v>
      </c>
    </row>
    <row r="1918" spans="1:17">
      <c r="A1918" t="s">
        <v>122</v>
      </c>
      <c r="B1918">
        <v>2023</v>
      </c>
      <c r="C1918" t="s">
        <v>150</v>
      </c>
      <c r="D1918" t="s">
        <v>1066</v>
      </c>
      <c r="E1918" t="s">
        <v>170</v>
      </c>
      <c r="F1918" t="s">
        <v>126</v>
      </c>
      <c r="G1918" t="s">
        <v>158</v>
      </c>
      <c r="H1918" t="s">
        <v>132</v>
      </c>
      <c r="I1918">
        <v>0</v>
      </c>
      <c r="P1918">
        <v>0.88899635867091498</v>
      </c>
      <c r="Q1918">
        <v>0</v>
      </c>
    </row>
    <row r="1919" spans="1:17">
      <c r="A1919" t="s">
        <v>122</v>
      </c>
      <c r="B1919">
        <v>2023</v>
      </c>
      <c r="C1919" t="s">
        <v>150</v>
      </c>
      <c r="D1919" t="s">
        <v>1066</v>
      </c>
      <c r="E1919" t="s">
        <v>170</v>
      </c>
      <c r="F1919" t="s">
        <v>126</v>
      </c>
      <c r="G1919" t="s">
        <v>158</v>
      </c>
      <c r="H1919" t="s">
        <v>135</v>
      </c>
      <c r="I1919">
        <v>0</v>
      </c>
      <c r="P1919">
        <v>0.88899635867091498</v>
      </c>
      <c r="Q1919">
        <v>0</v>
      </c>
    </row>
    <row r="1920" spans="1:17">
      <c r="A1920" t="s">
        <v>122</v>
      </c>
      <c r="B1920">
        <v>2023</v>
      </c>
      <c r="C1920" t="s">
        <v>150</v>
      </c>
      <c r="D1920" t="s">
        <v>1066</v>
      </c>
      <c r="E1920" t="s">
        <v>170</v>
      </c>
      <c r="F1920" t="s">
        <v>126</v>
      </c>
      <c r="G1920" t="s">
        <v>158</v>
      </c>
      <c r="H1920" t="s">
        <v>136</v>
      </c>
      <c r="I1920">
        <v>0</v>
      </c>
      <c r="P1920">
        <v>0.88899635867091498</v>
      </c>
      <c r="Q1920">
        <v>0</v>
      </c>
    </row>
    <row r="1921" spans="1:17">
      <c r="A1921" t="s">
        <v>122</v>
      </c>
      <c r="B1921">
        <v>2023</v>
      </c>
      <c r="C1921" t="s">
        <v>150</v>
      </c>
      <c r="D1921" t="s">
        <v>1066</v>
      </c>
      <c r="E1921" t="s">
        <v>170</v>
      </c>
      <c r="F1921" t="s">
        <v>165</v>
      </c>
      <c r="G1921" t="s">
        <v>158</v>
      </c>
      <c r="H1921" t="s">
        <v>132</v>
      </c>
      <c r="I1921">
        <v>0</v>
      </c>
      <c r="P1921">
        <v>0.88899635867091498</v>
      </c>
      <c r="Q1921">
        <v>0</v>
      </c>
    </row>
    <row r="1922" spans="1:17">
      <c r="A1922" t="s">
        <v>122</v>
      </c>
      <c r="B1922">
        <v>2023</v>
      </c>
      <c r="C1922" t="s">
        <v>150</v>
      </c>
      <c r="D1922" t="s">
        <v>1066</v>
      </c>
      <c r="E1922" t="s">
        <v>170</v>
      </c>
      <c r="F1922" t="s">
        <v>165</v>
      </c>
      <c r="G1922" t="s">
        <v>158</v>
      </c>
      <c r="H1922" t="s">
        <v>135</v>
      </c>
      <c r="I1922">
        <v>0</v>
      </c>
      <c r="P1922">
        <v>0.88899635867091498</v>
      </c>
      <c r="Q1922">
        <v>0</v>
      </c>
    </row>
    <row r="1923" spans="1:17">
      <c r="A1923" t="s">
        <v>122</v>
      </c>
      <c r="B1923">
        <v>2023</v>
      </c>
      <c r="C1923" t="s">
        <v>150</v>
      </c>
      <c r="D1923" t="s">
        <v>1066</v>
      </c>
      <c r="E1923" t="s">
        <v>170</v>
      </c>
      <c r="F1923" t="s">
        <v>165</v>
      </c>
      <c r="G1923" t="s">
        <v>158</v>
      </c>
      <c r="H1923" t="s">
        <v>136</v>
      </c>
      <c r="I1923">
        <v>0</v>
      </c>
      <c r="P1923">
        <v>0.88899635867091498</v>
      </c>
      <c r="Q1923">
        <v>0</v>
      </c>
    </row>
    <row r="1924" spans="1:17">
      <c r="A1924" t="s">
        <v>122</v>
      </c>
      <c r="B1924">
        <v>2023</v>
      </c>
      <c r="C1924" t="s">
        <v>150</v>
      </c>
      <c r="D1924" t="s">
        <v>1066</v>
      </c>
      <c r="E1924" t="s">
        <v>170</v>
      </c>
      <c r="F1924" t="s">
        <v>166</v>
      </c>
      <c r="G1924" t="s">
        <v>158</v>
      </c>
      <c r="H1924" t="s">
        <v>132</v>
      </c>
      <c r="I1924">
        <v>0</v>
      </c>
      <c r="P1924">
        <v>0.88899635867091498</v>
      </c>
      <c r="Q1924">
        <v>0</v>
      </c>
    </row>
    <row r="1925" spans="1:17">
      <c r="A1925" t="s">
        <v>122</v>
      </c>
      <c r="B1925">
        <v>2023</v>
      </c>
      <c r="C1925" t="s">
        <v>150</v>
      </c>
      <c r="D1925" t="s">
        <v>1066</v>
      </c>
      <c r="E1925" t="s">
        <v>170</v>
      </c>
      <c r="F1925" t="s">
        <v>166</v>
      </c>
      <c r="G1925" t="s">
        <v>158</v>
      </c>
      <c r="H1925" t="s">
        <v>135</v>
      </c>
      <c r="I1925">
        <v>0</v>
      </c>
      <c r="P1925">
        <v>0.88899635867091498</v>
      </c>
      <c r="Q1925">
        <v>0</v>
      </c>
    </row>
    <row r="1926" spans="1:17">
      <c r="A1926" t="s">
        <v>122</v>
      </c>
      <c r="B1926">
        <v>2023</v>
      </c>
      <c r="C1926" t="s">
        <v>150</v>
      </c>
      <c r="D1926" t="s">
        <v>1066</v>
      </c>
      <c r="E1926" t="s">
        <v>170</v>
      </c>
      <c r="F1926" t="s">
        <v>166</v>
      </c>
      <c r="G1926" t="s">
        <v>158</v>
      </c>
      <c r="H1926" t="s">
        <v>136</v>
      </c>
      <c r="I1926">
        <v>0</v>
      </c>
      <c r="P1926">
        <v>0.88899635867091498</v>
      </c>
      <c r="Q1926">
        <v>0</v>
      </c>
    </row>
    <row r="1927" spans="1:17">
      <c r="A1927" t="s">
        <v>122</v>
      </c>
      <c r="B1927">
        <v>2023</v>
      </c>
      <c r="C1927" t="s">
        <v>150</v>
      </c>
      <c r="D1927" t="s">
        <v>1066</v>
      </c>
      <c r="E1927" t="s">
        <v>170</v>
      </c>
      <c r="F1927" t="s">
        <v>160</v>
      </c>
      <c r="G1927" t="s">
        <v>158</v>
      </c>
      <c r="H1927" t="s">
        <v>132</v>
      </c>
      <c r="I1927">
        <v>0</v>
      </c>
      <c r="P1927">
        <v>0.88899635867091498</v>
      </c>
      <c r="Q1927">
        <v>0</v>
      </c>
    </row>
    <row r="1928" spans="1:17">
      <c r="A1928" t="s">
        <v>122</v>
      </c>
      <c r="B1928">
        <v>2023</v>
      </c>
      <c r="C1928" t="s">
        <v>150</v>
      </c>
      <c r="D1928" t="s">
        <v>1066</v>
      </c>
      <c r="E1928" t="s">
        <v>170</v>
      </c>
      <c r="F1928" t="s">
        <v>160</v>
      </c>
      <c r="G1928" t="s">
        <v>158</v>
      </c>
      <c r="H1928" t="s">
        <v>135</v>
      </c>
      <c r="I1928">
        <v>0</v>
      </c>
      <c r="P1928">
        <v>0.88899635867091498</v>
      </c>
      <c r="Q1928">
        <v>0</v>
      </c>
    </row>
    <row r="1929" spans="1:17">
      <c r="A1929" t="s">
        <v>122</v>
      </c>
      <c r="B1929">
        <v>2023</v>
      </c>
      <c r="C1929" t="s">
        <v>150</v>
      </c>
      <c r="D1929" t="s">
        <v>1066</v>
      </c>
      <c r="E1929" t="s">
        <v>170</v>
      </c>
      <c r="F1929" t="s">
        <v>160</v>
      </c>
      <c r="G1929" t="s">
        <v>158</v>
      </c>
      <c r="H1929" t="s">
        <v>136</v>
      </c>
      <c r="I1929">
        <v>0</v>
      </c>
      <c r="P1929">
        <v>0.88899635867091498</v>
      </c>
      <c r="Q1929">
        <v>0</v>
      </c>
    </row>
    <row r="1930" spans="1:17">
      <c r="A1930" t="s">
        <v>122</v>
      </c>
      <c r="B1930">
        <v>2023</v>
      </c>
      <c r="C1930" t="s">
        <v>151</v>
      </c>
      <c r="D1930" t="s">
        <v>1066</v>
      </c>
      <c r="E1930" t="s">
        <v>170</v>
      </c>
      <c r="F1930" t="s">
        <v>164</v>
      </c>
      <c r="G1930" t="s">
        <v>158</v>
      </c>
      <c r="H1930" t="s">
        <v>132</v>
      </c>
      <c r="I1930">
        <v>0</v>
      </c>
      <c r="P1930">
        <v>0.88899635867091498</v>
      </c>
      <c r="Q1930">
        <v>0</v>
      </c>
    </row>
    <row r="1931" spans="1:17">
      <c r="A1931" t="s">
        <v>122</v>
      </c>
      <c r="B1931">
        <v>2023</v>
      </c>
      <c r="C1931" t="s">
        <v>151</v>
      </c>
      <c r="D1931" t="s">
        <v>1066</v>
      </c>
      <c r="E1931" t="s">
        <v>170</v>
      </c>
      <c r="F1931" t="s">
        <v>164</v>
      </c>
      <c r="G1931" t="s">
        <v>158</v>
      </c>
      <c r="H1931" t="s">
        <v>135</v>
      </c>
      <c r="I1931">
        <v>0</v>
      </c>
      <c r="P1931">
        <v>0.88899635867091498</v>
      </c>
      <c r="Q1931">
        <v>0</v>
      </c>
    </row>
    <row r="1932" spans="1:17">
      <c r="A1932" t="s">
        <v>122</v>
      </c>
      <c r="B1932">
        <v>2023</v>
      </c>
      <c r="C1932" t="s">
        <v>151</v>
      </c>
      <c r="D1932" t="s">
        <v>1066</v>
      </c>
      <c r="E1932" t="s">
        <v>170</v>
      </c>
      <c r="F1932" t="s">
        <v>164</v>
      </c>
      <c r="G1932" t="s">
        <v>158</v>
      </c>
      <c r="H1932" t="s">
        <v>136</v>
      </c>
      <c r="I1932">
        <v>0</v>
      </c>
      <c r="P1932">
        <v>0.88899635867091498</v>
      </c>
      <c r="Q1932">
        <v>0</v>
      </c>
    </row>
    <row r="1933" spans="1:17">
      <c r="A1933" t="s">
        <v>122</v>
      </c>
      <c r="B1933">
        <v>2023</v>
      </c>
      <c r="C1933" t="s">
        <v>151</v>
      </c>
      <c r="D1933" t="s">
        <v>1066</v>
      </c>
      <c r="E1933" t="s">
        <v>170</v>
      </c>
      <c r="F1933" t="s">
        <v>159</v>
      </c>
      <c r="G1933" t="s">
        <v>158</v>
      </c>
      <c r="H1933" t="s">
        <v>132</v>
      </c>
      <c r="I1933">
        <v>0</v>
      </c>
      <c r="P1933">
        <v>0.88899635867091498</v>
      </c>
      <c r="Q1933">
        <v>0</v>
      </c>
    </row>
    <row r="1934" spans="1:17">
      <c r="A1934" t="s">
        <v>122</v>
      </c>
      <c r="B1934">
        <v>2023</v>
      </c>
      <c r="C1934" t="s">
        <v>151</v>
      </c>
      <c r="D1934" t="s">
        <v>1066</v>
      </c>
      <c r="E1934" t="s">
        <v>170</v>
      </c>
      <c r="F1934" t="s">
        <v>159</v>
      </c>
      <c r="G1934" t="s">
        <v>158</v>
      </c>
      <c r="H1934" t="s">
        <v>135</v>
      </c>
      <c r="I1934">
        <v>0</v>
      </c>
      <c r="P1934">
        <v>0.88899635867091498</v>
      </c>
      <c r="Q1934">
        <v>0</v>
      </c>
    </row>
    <row r="1935" spans="1:17">
      <c r="A1935" t="s">
        <v>122</v>
      </c>
      <c r="B1935">
        <v>2023</v>
      </c>
      <c r="C1935" t="s">
        <v>151</v>
      </c>
      <c r="D1935" t="s">
        <v>1066</v>
      </c>
      <c r="E1935" t="s">
        <v>170</v>
      </c>
      <c r="F1935" t="s">
        <v>159</v>
      </c>
      <c r="G1935" t="s">
        <v>158</v>
      </c>
      <c r="H1935" t="s">
        <v>136</v>
      </c>
      <c r="I1935">
        <v>0</v>
      </c>
      <c r="P1935">
        <v>0.88899635867091498</v>
      </c>
      <c r="Q1935">
        <v>0</v>
      </c>
    </row>
    <row r="1936" spans="1:17">
      <c r="A1936" t="s">
        <v>122</v>
      </c>
      <c r="B1936">
        <v>2023</v>
      </c>
      <c r="C1936" t="s">
        <v>151</v>
      </c>
      <c r="D1936" t="s">
        <v>1066</v>
      </c>
      <c r="E1936" t="s">
        <v>170</v>
      </c>
      <c r="F1936" t="s">
        <v>126</v>
      </c>
      <c r="G1936" t="s">
        <v>158</v>
      </c>
      <c r="H1936" t="s">
        <v>132</v>
      </c>
      <c r="I1936">
        <v>0</v>
      </c>
      <c r="P1936">
        <v>0.88899635867091498</v>
      </c>
      <c r="Q1936">
        <v>0</v>
      </c>
    </row>
    <row r="1937" spans="1:17">
      <c r="A1937" t="s">
        <v>122</v>
      </c>
      <c r="B1937">
        <v>2023</v>
      </c>
      <c r="C1937" t="s">
        <v>151</v>
      </c>
      <c r="D1937" t="s">
        <v>1066</v>
      </c>
      <c r="E1937" t="s">
        <v>170</v>
      </c>
      <c r="F1937" t="s">
        <v>126</v>
      </c>
      <c r="G1937" t="s">
        <v>158</v>
      </c>
      <c r="H1937" t="s">
        <v>135</v>
      </c>
      <c r="I1937">
        <v>0</v>
      </c>
      <c r="P1937">
        <v>0.88899635867091498</v>
      </c>
      <c r="Q1937">
        <v>0</v>
      </c>
    </row>
    <row r="1938" spans="1:17">
      <c r="A1938" t="s">
        <v>122</v>
      </c>
      <c r="B1938">
        <v>2023</v>
      </c>
      <c r="C1938" t="s">
        <v>151</v>
      </c>
      <c r="D1938" t="s">
        <v>1066</v>
      </c>
      <c r="E1938" t="s">
        <v>170</v>
      </c>
      <c r="F1938" t="s">
        <v>126</v>
      </c>
      <c r="G1938" t="s">
        <v>158</v>
      </c>
      <c r="H1938" t="s">
        <v>136</v>
      </c>
      <c r="I1938">
        <v>0</v>
      </c>
      <c r="P1938">
        <v>0.88899635867091498</v>
      </c>
      <c r="Q1938">
        <v>0</v>
      </c>
    </row>
    <row r="1939" spans="1:17">
      <c r="A1939" t="s">
        <v>122</v>
      </c>
      <c r="B1939">
        <v>2023</v>
      </c>
      <c r="C1939" t="s">
        <v>151</v>
      </c>
      <c r="D1939" t="s">
        <v>1066</v>
      </c>
      <c r="E1939" t="s">
        <v>170</v>
      </c>
      <c r="F1939" t="s">
        <v>165</v>
      </c>
      <c r="G1939" t="s">
        <v>158</v>
      </c>
      <c r="H1939" t="s">
        <v>132</v>
      </c>
      <c r="I1939">
        <v>0</v>
      </c>
      <c r="P1939">
        <v>0.88899635867091498</v>
      </c>
      <c r="Q1939">
        <v>0</v>
      </c>
    </row>
    <row r="1940" spans="1:17">
      <c r="A1940" t="s">
        <v>122</v>
      </c>
      <c r="B1940">
        <v>2023</v>
      </c>
      <c r="C1940" t="s">
        <v>151</v>
      </c>
      <c r="D1940" t="s">
        <v>1066</v>
      </c>
      <c r="E1940" t="s">
        <v>170</v>
      </c>
      <c r="F1940" t="s">
        <v>165</v>
      </c>
      <c r="G1940" t="s">
        <v>158</v>
      </c>
      <c r="H1940" t="s">
        <v>135</v>
      </c>
      <c r="I1940">
        <v>0</v>
      </c>
      <c r="P1940">
        <v>0.88899635867091498</v>
      </c>
      <c r="Q1940">
        <v>0</v>
      </c>
    </row>
    <row r="1941" spans="1:17">
      <c r="A1941" t="s">
        <v>122</v>
      </c>
      <c r="B1941">
        <v>2023</v>
      </c>
      <c r="C1941" t="s">
        <v>151</v>
      </c>
      <c r="D1941" t="s">
        <v>1066</v>
      </c>
      <c r="E1941" t="s">
        <v>170</v>
      </c>
      <c r="F1941" t="s">
        <v>165</v>
      </c>
      <c r="G1941" t="s">
        <v>158</v>
      </c>
      <c r="H1941" t="s">
        <v>136</v>
      </c>
      <c r="I1941">
        <v>0</v>
      </c>
      <c r="P1941">
        <v>0.88899635867091498</v>
      </c>
      <c r="Q1941">
        <v>0</v>
      </c>
    </row>
    <row r="1942" spans="1:17">
      <c r="A1942" t="s">
        <v>122</v>
      </c>
      <c r="B1942">
        <v>2023</v>
      </c>
      <c r="C1942" t="s">
        <v>151</v>
      </c>
      <c r="D1942" t="s">
        <v>1066</v>
      </c>
      <c r="E1942" t="s">
        <v>170</v>
      </c>
      <c r="F1942" t="s">
        <v>166</v>
      </c>
      <c r="G1942" t="s">
        <v>158</v>
      </c>
      <c r="H1942" t="s">
        <v>132</v>
      </c>
      <c r="I1942">
        <v>0</v>
      </c>
      <c r="P1942">
        <v>0.88899635867091498</v>
      </c>
      <c r="Q1942">
        <v>0</v>
      </c>
    </row>
    <row r="1943" spans="1:17">
      <c r="A1943" t="s">
        <v>122</v>
      </c>
      <c r="B1943">
        <v>2023</v>
      </c>
      <c r="C1943" t="s">
        <v>151</v>
      </c>
      <c r="D1943" t="s">
        <v>1066</v>
      </c>
      <c r="E1943" t="s">
        <v>170</v>
      </c>
      <c r="F1943" t="s">
        <v>166</v>
      </c>
      <c r="G1943" t="s">
        <v>158</v>
      </c>
      <c r="H1943" t="s">
        <v>135</v>
      </c>
      <c r="I1943">
        <v>0</v>
      </c>
      <c r="P1943">
        <v>0.88899635867091498</v>
      </c>
      <c r="Q1943">
        <v>0</v>
      </c>
    </row>
    <row r="1944" spans="1:17">
      <c r="A1944" t="s">
        <v>122</v>
      </c>
      <c r="B1944">
        <v>2023</v>
      </c>
      <c r="C1944" t="s">
        <v>151</v>
      </c>
      <c r="D1944" t="s">
        <v>1066</v>
      </c>
      <c r="E1944" t="s">
        <v>170</v>
      </c>
      <c r="F1944" t="s">
        <v>166</v>
      </c>
      <c r="G1944" t="s">
        <v>158</v>
      </c>
      <c r="H1944" t="s">
        <v>136</v>
      </c>
      <c r="I1944">
        <v>0</v>
      </c>
      <c r="P1944">
        <v>0.88899635867091498</v>
      </c>
      <c r="Q1944">
        <v>0</v>
      </c>
    </row>
    <row r="1945" spans="1:17">
      <c r="A1945" t="s">
        <v>122</v>
      </c>
      <c r="B1945">
        <v>2023</v>
      </c>
      <c r="C1945" t="s">
        <v>151</v>
      </c>
      <c r="D1945" t="s">
        <v>1066</v>
      </c>
      <c r="E1945" t="s">
        <v>170</v>
      </c>
      <c r="F1945" t="s">
        <v>160</v>
      </c>
      <c r="G1945" t="s">
        <v>158</v>
      </c>
      <c r="H1945" t="s">
        <v>132</v>
      </c>
      <c r="I1945">
        <v>0</v>
      </c>
      <c r="P1945">
        <v>0.88899635867091498</v>
      </c>
      <c r="Q1945">
        <v>0</v>
      </c>
    </row>
    <row r="1946" spans="1:17">
      <c r="A1946" t="s">
        <v>122</v>
      </c>
      <c r="B1946">
        <v>2023</v>
      </c>
      <c r="C1946" t="s">
        <v>151</v>
      </c>
      <c r="D1946" t="s">
        <v>1066</v>
      </c>
      <c r="E1946" t="s">
        <v>170</v>
      </c>
      <c r="F1946" t="s">
        <v>160</v>
      </c>
      <c r="G1946" t="s">
        <v>158</v>
      </c>
      <c r="H1946" t="s">
        <v>135</v>
      </c>
      <c r="I1946">
        <v>0</v>
      </c>
      <c r="P1946">
        <v>0.88899635867091498</v>
      </c>
      <c r="Q1946">
        <v>0</v>
      </c>
    </row>
    <row r="1947" spans="1:17">
      <c r="A1947" t="s">
        <v>122</v>
      </c>
      <c r="B1947">
        <v>2023</v>
      </c>
      <c r="C1947" t="s">
        <v>151</v>
      </c>
      <c r="D1947" t="s">
        <v>1066</v>
      </c>
      <c r="E1947" t="s">
        <v>170</v>
      </c>
      <c r="F1947" t="s">
        <v>160</v>
      </c>
      <c r="G1947" t="s">
        <v>158</v>
      </c>
      <c r="H1947" t="s">
        <v>136</v>
      </c>
      <c r="I1947">
        <v>0</v>
      </c>
      <c r="P1947">
        <v>0.88899635867091498</v>
      </c>
      <c r="Q1947">
        <v>0</v>
      </c>
    </row>
    <row r="1948" spans="1:17">
      <c r="A1948" t="s">
        <v>122</v>
      </c>
      <c r="B1948">
        <v>2023</v>
      </c>
      <c r="C1948" t="s">
        <v>152</v>
      </c>
      <c r="D1948" t="s">
        <v>1066</v>
      </c>
      <c r="E1948" t="s">
        <v>170</v>
      </c>
      <c r="F1948" t="s">
        <v>164</v>
      </c>
      <c r="G1948" t="s">
        <v>158</v>
      </c>
      <c r="H1948" t="s">
        <v>132</v>
      </c>
      <c r="I1948">
        <v>0</v>
      </c>
      <c r="P1948">
        <v>0.88899635867091498</v>
      </c>
      <c r="Q1948">
        <v>0</v>
      </c>
    </row>
    <row r="1949" spans="1:17">
      <c r="A1949" t="s">
        <v>122</v>
      </c>
      <c r="B1949">
        <v>2023</v>
      </c>
      <c r="C1949" t="s">
        <v>152</v>
      </c>
      <c r="D1949" t="s">
        <v>1066</v>
      </c>
      <c r="E1949" t="s">
        <v>170</v>
      </c>
      <c r="F1949" t="s">
        <v>164</v>
      </c>
      <c r="G1949" t="s">
        <v>158</v>
      </c>
      <c r="H1949" t="s">
        <v>135</v>
      </c>
      <c r="I1949">
        <v>0</v>
      </c>
      <c r="P1949">
        <v>0.88899635867091498</v>
      </c>
      <c r="Q1949">
        <v>0</v>
      </c>
    </row>
    <row r="1950" spans="1:17">
      <c r="A1950" t="s">
        <v>122</v>
      </c>
      <c r="B1950">
        <v>2023</v>
      </c>
      <c r="C1950" t="s">
        <v>152</v>
      </c>
      <c r="D1950" t="s">
        <v>1066</v>
      </c>
      <c r="E1950" t="s">
        <v>170</v>
      </c>
      <c r="F1950" t="s">
        <v>164</v>
      </c>
      <c r="G1950" t="s">
        <v>158</v>
      </c>
      <c r="H1950" t="s">
        <v>136</v>
      </c>
      <c r="I1950">
        <v>0</v>
      </c>
      <c r="P1950">
        <v>0.88899635867091498</v>
      </c>
      <c r="Q1950">
        <v>0</v>
      </c>
    </row>
    <row r="1951" spans="1:17">
      <c r="A1951" t="s">
        <v>122</v>
      </c>
      <c r="B1951">
        <v>2023</v>
      </c>
      <c r="C1951" t="s">
        <v>152</v>
      </c>
      <c r="D1951" t="s">
        <v>1066</v>
      </c>
      <c r="E1951" t="s">
        <v>170</v>
      </c>
      <c r="F1951" t="s">
        <v>159</v>
      </c>
      <c r="G1951" t="s">
        <v>158</v>
      </c>
      <c r="H1951" t="s">
        <v>132</v>
      </c>
      <c r="I1951">
        <v>0</v>
      </c>
      <c r="P1951">
        <v>0.88899635867091498</v>
      </c>
      <c r="Q1951">
        <v>0</v>
      </c>
    </row>
    <row r="1952" spans="1:17">
      <c r="A1952" t="s">
        <v>122</v>
      </c>
      <c r="B1952">
        <v>2023</v>
      </c>
      <c r="C1952" t="s">
        <v>152</v>
      </c>
      <c r="D1952" t="s">
        <v>1066</v>
      </c>
      <c r="E1952" t="s">
        <v>170</v>
      </c>
      <c r="F1952" t="s">
        <v>159</v>
      </c>
      <c r="G1952" t="s">
        <v>158</v>
      </c>
      <c r="H1952" t="s">
        <v>135</v>
      </c>
      <c r="I1952">
        <v>0</v>
      </c>
      <c r="P1952">
        <v>0.88899635867091498</v>
      </c>
      <c r="Q1952">
        <v>0</v>
      </c>
    </row>
    <row r="1953" spans="1:17">
      <c r="A1953" t="s">
        <v>122</v>
      </c>
      <c r="B1953">
        <v>2023</v>
      </c>
      <c r="C1953" t="s">
        <v>152</v>
      </c>
      <c r="D1953" t="s">
        <v>1066</v>
      </c>
      <c r="E1953" t="s">
        <v>170</v>
      </c>
      <c r="F1953" t="s">
        <v>159</v>
      </c>
      <c r="G1953" t="s">
        <v>158</v>
      </c>
      <c r="H1953" t="s">
        <v>136</v>
      </c>
      <c r="I1953">
        <v>0</v>
      </c>
      <c r="P1953">
        <v>0.88899635867091498</v>
      </c>
      <c r="Q1953">
        <v>0</v>
      </c>
    </row>
    <row r="1954" spans="1:17">
      <c r="A1954" t="s">
        <v>122</v>
      </c>
      <c r="B1954">
        <v>2023</v>
      </c>
      <c r="C1954" t="s">
        <v>152</v>
      </c>
      <c r="D1954" t="s">
        <v>1066</v>
      </c>
      <c r="E1954" t="s">
        <v>170</v>
      </c>
      <c r="F1954" t="s">
        <v>126</v>
      </c>
      <c r="G1954" t="s">
        <v>158</v>
      </c>
      <c r="H1954" t="s">
        <v>132</v>
      </c>
      <c r="I1954">
        <v>0</v>
      </c>
      <c r="P1954">
        <v>0.88899635867091498</v>
      </c>
      <c r="Q1954">
        <v>0</v>
      </c>
    </row>
    <row r="1955" spans="1:17">
      <c r="A1955" t="s">
        <v>122</v>
      </c>
      <c r="B1955">
        <v>2023</v>
      </c>
      <c r="C1955" t="s">
        <v>152</v>
      </c>
      <c r="D1955" t="s">
        <v>1066</v>
      </c>
      <c r="E1955" t="s">
        <v>170</v>
      </c>
      <c r="F1955" t="s">
        <v>126</v>
      </c>
      <c r="G1955" t="s">
        <v>158</v>
      </c>
      <c r="H1955" t="s">
        <v>135</v>
      </c>
      <c r="I1955">
        <v>0</v>
      </c>
      <c r="P1955">
        <v>0.88899635867091498</v>
      </c>
      <c r="Q1955">
        <v>0</v>
      </c>
    </row>
    <row r="1956" spans="1:17">
      <c r="A1956" t="s">
        <v>122</v>
      </c>
      <c r="B1956">
        <v>2023</v>
      </c>
      <c r="C1956" t="s">
        <v>152</v>
      </c>
      <c r="D1956" t="s">
        <v>1066</v>
      </c>
      <c r="E1956" t="s">
        <v>170</v>
      </c>
      <c r="F1956" t="s">
        <v>126</v>
      </c>
      <c r="G1956" t="s">
        <v>158</v>
      </c>
      <c r="H1956" t="s">
        <v>136</v>
      </c>
      <c r="I1956">
        <v>0</v>
      </c>
      <c r="P1956">
        <v>0.88899635867091498</v>
      </c>
      <c r="Q1956">
        <v>0</v>
      </c>
    </row>
    <row r="1957" spans="1:17">
      <c r="A1957" t="s">
        <v>122</v>
      </c>
      <c r="B1957">
        <v>2023</v>
      </c>
      <c r="C1957" t="s">
        <v>152</v>
      </c>
      <c r="D1957" t="s">
        <v>1066</v>
      </c>
      <c r="E1957" t="s">
        <v>170</v>
      </c>
      <c r="F1957" t="s">
        <v>165</v>
      </c>
      <c r="G1957" t="s">
        <v>158</v>
      </c>
      <c r="H1957" t="s">
        <v>132</v>
      </c>
      <c r="I1957">
        <v>0</v>
      </c>
      <c r="P1957">
        <v>0.88899635867091498</v>
      </c>
      <c r="Q1957">
        <v>0</v>
      </c>
    </row>
    <row r="1958" spans="1:17">
      <c r="A1958" t="s">
        <v>122</v>
      </c>
      <c r="B1958">
        <v>2023</v>
      </c>
      <c r="C1958" t="s">
        <v>152</v>
      </c>
      <c r="D1958" t="s">
        <v>1066</v>
      </c>
      <c r="E1958" t="s">
        <v>170</v>
      </c>
      <c r="F1958" t="s">
        <v>165</v>
      </c>
      <c r="G1958" t="s">
        <v>158</v>
      </c>
      <c r="H1958" t="s">
        <v>135</v>
      </c>
      <c r="I1958">
        <v>0</v>
      </c>
      <c r="P1958">
        <v>0.88899635867091498</v>
      </c>
      <c r="Q1958">
        <v>0</v>
      </c>
    </row>
    <row r="1959" spans="1:17">
      <c r="A1959" t="s">
        <v>122</v>
      </c>
      <c r="B1959">
        <v>2023</v>
      </c>
      <c r="C1959" t="s">
        <v>152</v>
      </c>
      <c r="D1959" t="s">
        <v>1066</v>
      </c>
      <c r="E1959" t="s">
        <v>170</v>
      </c>
      <c r="F1959" t="s">
        <v>165</v>
      </c>
      <c r="G1959" t="s">
        <v>158</v>
      </c>
      <c r="H1959" t="s">
        <v>136</v>
      </c>
      <c r="I1959">
        <v>0</v>
      </c>
      <c r="P1959">
        <v>0.88899635867091498</v>
      </c>
      <c r="Q1959">
        <v>0</v>
      </c>
    </row>
    <row r="1960" spans="1:17">
      <c r="A1960" t="s">
        <v>122</v>
      </c>
      <c r="B1960">
        <v>2023</v>
      </c>
      <c r="C1960" t="s">
        <v>152</v>
      </c>
      <c r="D1960" t="s">
        <v>1066</v>
      </c>
      <c r="E1960" t="s">
        <v>170</v>
      </c>
      <c r="F1960" t="s">
        <v>166</v>
      </c>
      <c r="G1960" t="s">
        <v>158</v>
      </c>
      <c r="H1960" t="s">
        <v>132</v>
      </c>
      <c r="I1960">
        <v>0</v>
      </c>
      <c r="P1960">
        <v>0.88899635867091498</v>
      </c>
      <c r="Q1960">
        <v>0</v>
      </c>
    </row>
    <row r="1961" spans="1:17">
      <c r="A1961" t="s">
        <v>122</v>
      </c>
      <c r="B1961">
        <v>2023</v>
      </c>
      <c r="C1961" t="s">
        <v>152</v>
      </c>
      <c r="D1961" t="s">
        <v>1066</v>
      </c>
      <c r="E1961" t="s">
        <v>170</v>
      </c>
      <c r="F1961" t="s">
        <v>166</v>
      </c>
      <c r="G1961" t="s">
        <v>158</v>
      </c>
      <c r="H1961" t="s">
        <v>135</v>
      </c>
      <c r="I1961">
        <v>0</v>
      </c>
      <c r="P1961">
        <v>0.88899635867091498</v>
      </c>
      <c r="Q1961">
        <v>0</v>
      </c>
    </row>
    <row r="1962" spans="1:17">
      <c r="A1962" t="s">
        <v>122</v>
      </c>
      <c r="B1962">
        <v>2023</v>
      </c>
      <c r="C1962" t="s">
        <v>152</v>
      </c>
      <c r="D1962" t="s">
        <v>1066</v>
      </c>
      <c r="E1962" t="s">
        <v>170</v>
      </c>
      <c r="F1962" t="s">
        <v>166</v>
      </c>
      <c r="G1962" t="s">
        <v>158</v>
      </c>
      <c r="H1962" t="s">
        <v>136</v>
      </c>
      <c r="I1962">
        <v>0</v>
      </c>
      <c r="P1962">
        <v>0.88899635867091498</v>
      </c>
      <c r="Q1962">
        <v>0</v>
      </c>
    </row>
    <row r="1963" spans="1:17">
      <c r="A1963" t="s">
        <v>122</v>
      </c>
      <c r="B1963">
        <v>2023</v>
      </c>
      <c r="C1963" t="s">
        <v>152</v>
      </c>
      <c r="D1963" t="s">
        <v>1066</v>
      </c>
      <c r="E1963" t="s">
        <v>170</v>
      </c>
      <c r="F1963" t="s">
        <v>160</v>
      </c>
      <c r="G1963" t="s">
        <v>158</v>
      </c>
      <c r="H1963" t="s">
        <v>132</v>
      </c>
      <c r="I1963">
        <v>1306945408.62287</v>
      </c>
      <c r="P1963">
        <v>0.88899635867091498</v>
      </c>
      <c r="Q1963">
        <v>1161869709.2474</v>
      </c>
    </row>
    <row r="1964" spans="1:17">
      <c r="A1964" t="s">
        <v>122</v>
      </c>
      <c r="B1964">
        <v>2023</v>
      </c>
      <c r="C1964" t="s">
        <v>152</v>
      </c>
      <c r="D1964" t="s">
        <v>1066</v>
      </c>
      <c r="E1964" t="s">
        <v>170</v>
      </c>
      <c r="F1964" t="s">
        <v>160</v>
      </c>
      <c r="G1964" t="s">
        <v>158</v>
      </c>
      <c r="H1964" t="s">
        <v>135</v>
      </c>
      <c r="I1964">
        <v>1887630761.6486399</v>
      </c>
      <c r="P1964">
        <v>0.88899635867091498</v>
      </c>
      <c r="Q1964">
        <v>1678096873.6208401</v>
      </c>
    </row>
    <row r="1965" spans="1:17">
      <c r="A1965" t="s">
        <v>122</v>
      </c>
      <c r="B1965">
        <v>2023</v>
      </c>
      <c r="C1965" t="s">
        <v>152</v>
      </c>
      <c r="D1965" t="s">
        <v>1066</v>
      </c>
      <c r="E1965" t="s">
        <v>170</v>
      </c>
      <c r="F1965" t="s">
        <v>160</v>
      </c>
      <c r="G1965" t="s">
        <v>158</v>
      </c>
      <c r="H1965" t="s">
        <v>136</v>
      </c>
      <c r="I1965">
        <v>0</v>
      </c>
      <c r="P1965">
        <v>0.88899635867091498</v>
      </c>
      <c r="Q1965">
        <v>0</v>
      </c>
    </row>
    <row r="1966" spans="1:17">
      <c r="A1966" t="s">
        <v>122</v>
      </c>
      <c r="B1966">
        <v>2023</v>
      </c>
      <c r="C1966" t="s">
        <v>153</v>
      </c>
      <c r="D1966" t="s">
        <v>1066</v>
      </c>
      <c r="E1966" t="s">
        <v>170</v>
      </c>
      <c r="F1966" t="s">
        <v>164</v>
      </c>
      <c r="G1966" t="s">
        <v>158</v>
      </c>
      <c r="H1966" t="s">
        <v>132</v>
      </c>
      <c r="I1966">
        <v>0</v>
      </c>
      <c r="P1966">
        <v>0.88899635867091498</v>
      </c>
      <c r="Q1966">
        <v>0</v>
      </c>
    </row>
    <row r="1967" spans="1:17">
      <c r="A1967" t="s">
        <v>122</v>
      </c>
      <c r="B1967">
        <v>2023</v>
      </c>
      <c r="C1967" t="s">
        <v>153</v>
      </c>
      <c r="D1967" t="s">
        <v>1066</v>
      </c>
      <c r="E1967" t="s">
        <v>170</v>
      </c>
      <c r="F1967" t="s">
        <v>164</v>
      </c>
      <c r="G1967" t="s">
        <v>158</v>
      </c>
      <c r="H1967" t="s">
        <v>135</v>
      </c>
      <c r="I1967">
        <v>0</v>
      </c>
      <c r="P1967">
        <v>0.88899635867091498</v>
      </c>
      <c r="Q1967">
        <v>0</v>
      </c>
    </row>
    <row r="1968" spans="1:17">
      <c r="A1968" t="s">
        <v>122</v>
      </c>
      <c r="B1968">
        <v>2023</v>
      </c>
      <c r="C1968" t="s">
        <v>153</v>
      </c>
      <c r="D1968" t="s">
        <v>1066</v>
      </c>
      <c r="E1968" t="s">
        <v>170</v>
      </c>
      <c r="F1968" t="s">
        <v>164</v>
      </c>
      <c r="G1968" t="s">
        <v>158</v>
      </c>
      <c r="H1968" t="s">
        <v>136</v>
      </c>
      <c r="I1968">
        <v>0</v>
      </c>
      <c r="P1968">
        <v>0.88899635867091498</v>
      </c>
      <c r="Q1968">
        <v>0</v>
      </c>
    </row>
    <row r="1969" spans="1:17">
      <c r="A1969" t="s">
        <v>122</v>
      </c>
      <c r="B1969">
        <v>2023</v>
      </c>
      <c r="C1969" t="s">
        <v>153</v>
      </c>
      <c r="D1969" t="s">
        <v>1066</v>
      </c>
      <c r="E1969" t="s">
        <v>170</v>
      </c>
      <c r="F1969" t="s">
        <v>159</v>
      </c>
      <c r="G1969" t="s">
        <v>158</v>
      </c>
      <c r="H1969" t="s">
        <v>132</v>
      </c>
      <c r="I1969">
        <v>0</v>
      </c>
      <c r="P1969">
        <v>0.88899635867091498</v>
      </c>
      <c r="Q1969">
        <v>0</v>
      </c>
    </row>
    <row r="1970" spans="1:17">
      <c r="A1970" t="s">
        <v>122</v>
      </c>
      <c r="B1970">
        <v>2023</v>
      </c>
      <c r="C1970" t="s">
        <v>153</v>
      </c>
      <c r="D1970" t="s">
        <v>1066</v>
      </c>
      <c r="E1970" t="s">
        <v>170</v>
      </c>
      <c r="F1970" t="s">
        <v>159</v>
      </c>
      <c r="G1970" t="s">
        <v>158</v>
      </c>
      <c r="H1970" t="s">
        <v>135</v>
      </c>
      <c r="I1970">
        <v>0</v>
      </c>
      <c r="P1970">
        <v>0.88899635867091498</v>
      </c>
      <c r="Q1970">
        <v>0</v>
      </c>
    </row>
    <row r="1971" spans="1:17">
      <c r="A1971" t="s">
        <v>122</v>
      </c>
      <c r="B1971">
        <v>2023</v>
      </c>
      <c r="C1971" t="s">
        <v>153</v>
      </c>
      <c r="D1971" t="s">
        <v>1066</v>
      </c>
      <c r="E1971" t="s">
        <v>170</v>
      </c>
      <c r="F1971" t="s">
        <v>159</v>
      </c>
      <c r="G1971" t="s">
        <v>158</v>
      </c>
      <c r="H1971" t="s">
        <v>136</v>
      </c>
      <c r="I1971">
        <v>0</v>
      </c>
      <c r="P1971">
        <v>0.88899635867091498</v>
      </c>
      <c r="Q1971">
        <v>0</v>
      </c>
    </row>
    <row r="1972" spans="1:17">
      <c r="A1972" t="s">
        <v>122</v>
      </c>
      <c r="B1972">
        <v>2023</v>
      </c>
      <c r="C1972" t="s">
        <v>153</v>
      </c>
      <c r="D1972" t="s">
        <v>1066</v>
      </c>
      <c r="E1972" t="s">
        <v>170</v>
      </c>
      <c r="F1972" t="s">
        <v>126</v>
      </c>
      <c r="G1972" t="s">
        <v>158</v>
      </c>
      <c r="H1972" t="s">
        <v>132</v>
      </c>
      <c r="I1972">
        <v>0</v>
      </c>
      <c r="P1972">
        <v>0.88899635867091498</v>
      </c>
      <c r="Q1972">
        <v>0</v>
      </c>
    </row>
    <row r="1973" spans="1:17">
      <c r="A1973" t="s">
        <v>122</v>
      </c>
      <c r="B1973">
        <v>2023</v>
      </c>
      <c r="C1973" t="s">
        <v>153</v>
      </c>
      <c r="D1973" t="s">
        <v>1066</v>
      </c>
      <c r="E1973" t="s">
        <v>170</v>
      </c>
      <c r="F1973" t="s">
        <v>126</v>
      </c>
      <c r="G1973" t="s">
        <v>158</v>
      </c>
      <c r="H1973" t="s">
        <v>135</v>
      </c>
      <c r="I1973">
        <v>0</v>
      </c>
      <c r="P1973">
        <v>0.88899635867091498</v>
      </c>
      <c r="Q1973">
        <v>0</v>
      </c>
    </row>
    <row r="1974" spans="1:17">
      <c r="A1974" t="s">
        <v>122</v>
      </c>
      <c r="B1974">
        <v>2023</v>
      </c>
      <c r="C1974" t="s">
        <v>153</v>
      </c>
      <c r="D1974" t="s">
        <v>1066</v>
      </c>
      <c r="E1974" t="s">
        <v>170</v>
      </c>
      <c r="F1974" t="s">
        <v>126</v>
      </c>
      <c r="G1974" t="s">
        <v>158</v>
      </c>
      <c r="H1974" t="s">
        <v>136</v>
      </c>
      <c r="I1974">
        <v>0</v>
      </c>
      <c r="P1974">
        <v>0.88899635867091498</v>
      </c>
      <c r="Q1974">
        <v>0</v>
      </c>
    </row>
    <row r="1975" spans="1:17">
      <c r="A1975" t="s">
        <v>122</v>
      </c>
      <c r="B1975">
        <v>2023</v>
      </c>
      <c r="C1975" t="s">
        <v>153</v>
      </c>
      <c r="D1975" t="s">
        <v>1066</v>
      </c>
      <c r="E1975" t="s">
        <v>170</v>
      </c>
      <c r="F1975" t="s">
        <v>165</v>
      </c>
      <c r="G1975" t="s">
        <v>158</v>
      </c>
      <c r="H1975" t="s">
        <v>132</v>
      </c>
      <c r="I1975">
        <v>0</v>
      </c>
      <c r="P1975">
        <v>0.88899635867091498</v>
      </c>
      <c r="Q1975">
        <v>0</v>
      </c>
    </row>
    <row r="1976" spans="1:17">
      <c r="A1976" t="s">
        <v>122</v>
      </c>
      <c r="B1976">
        <v>2023</v>
      </c>
      <c r="C1976" t="s">
        <v>153</v>
      </c>
      <c r="D1976" t="s">
        <v>1066</v>
      </c>
      <c r="E1976" t="s">
        <v>170</v>
      </c>
      <c r="F1976" t="s">
        <v>165</v>
      </c>
      <c r="G1976" t="s">
        <v>158</v>
      </c>
      <c r="H1976" t="s">
        <v>135</v>
      </c>
      <c r="I1976">
        <v>0</v>
      </c>
      <c r="P1976">
        <v>0.88899635867091498</v>
      </c>
      <c r="Q1976">
        <v>0</v>
      </c>
    </row>
    <row r="1977" spans="1:17">
      <c r="A1977" t="s">
        <v>122</v>
      </c>
      <c r="B1977">
        <v>2023</v>
      </c>
      <c r="C1977" t="s">
        <v>153</v>
      </c>
      <c r="D1977" t="s">
        <v>1066</v>
      </c>
      <c r="E1977" t="s">
        <v>170</v>
      </c>
      <c r="F1977" t="s">
        <v>165</v>
      </c>
      <c r="G1977" t="s">
        <v>158</v>
      </c>
      <c r="H1977" t="s">
        <v>136</v>
      </c>
      <c r="I1977">
        <v>0</v>
      </c>
      <c r="P1977">
        <v>0.88899635867091498</v>
      </c>
      <c r="Q1977">
        <v>0</v>
      </c>
    </row>
    <row r="1978" spans="1:17">
      <c r="A1978" t="s">
        <v>122</v>
      </c>
      <c r="B1978">
        <v>2023</v>
      </c>
      <c r="C1978" t="s">
        <v>153</v>
      </c>
      <c r="D1978" t="s">
        <v>1066</v>
      </c>
      <c r="E1978" t="s">
        <v>170</v>
      </c>
      <c r="F1978" t="s">
        <v>166</v>
      </c>
      <c r="G1978" t="s">
        <v>158</v>
      </c>
      <c r="H1978" t="s">
        <v>132</v>
      </c>
      <c r="I1978">
        <v>0</v>
      </c>
      <c r="P1978">
        <v>0.88899635867091498</v>
      </c>
      <c r="Q1978">
        <v>0</v>
      </c>
    </row>
    <row r="1979" spans="1:17">
      <c r="A1979" t="s">
        <v>122</v>
      </c>
      <c r="B1979">
        <v>2023</v>
      </c>
      <c r="C1979" t="s">
        <v>153</v>
      </c>
      <c r="D1979" t="s">
        <v>1066</v>
      </c>
      <c r="E1979" t="s">
        <v>170</v>
      </c>
      <c r="F1979" t="s">
        <v>166</v>
      </c>
      <c r="G1979" t="s">
        <v>158</v>
      </c>
      <c r="H1979" t="s">
        <v>135</v>
      </c>
      <c r="I1979">
        <v>0</v>
      </c>
      <c r="P1979">
        <v>0.88899635867091498</v>
      </c>
      <c r="Q1979">
        <v>0</v>
      </c>
    </row>
    <row r="1980" spans="1:17">
      <c r="A1980" t="s">
        <v>122</v>
      </c>
      <c r="B1980">
        <v>2023</v>
      </c>
      <c r="C1980" t="s">
        <v>153</v>
      </c>
      <c r="D1980" t="s">
        <v>1066</v>
      </c>
      <c r="E1980" t="s">
        <v>170</v>
      </c>
      <c r="F1980" t="s">
        <v>166</v>
      </c>
      <c r="G1980" t="s">
        <v>158</v>
      </c>
      <c r="H1980" t="s">
        <v>136</v>
      </c>
      <c r="I1980">
        <v>0</v>
      </c>
      <c r="P1980">
        <v>0.88899635867091498</v>
      </c>
      <c r="Q1980">
        <v>0</v>
      </c>
    </row>
    <row r="1981" spans="1:17">
      <c r="A1981" t="s">
        <v>122</v>
      </c>
      <c r="B1981">
        <v>2023</v>
      </c>
      <c r="C1981" t="s">
        <v>153</v>
      </c>
      <c r="D1981" t="s">
        <v>1066</v>
      </c>
      <c r="E1981" t="s">
        <v>170</v>
      </c>
      <c r="F1981" t="s">
        <v>160</v>
      </c>
      <c r="G1981" t="s">
        <v>158</v>
      </c>
      <c r="H1981" t="s">
        <v>132</v>
      </c>
      <c r="I1981">
        <v>0</v>
      </c>
      <c r="P1981">
        <v>0.88899635867091498</v>
      </c>
      <c r="Q1981">
        <v>0</v>
      </c>
    </row>
    <row r="1982" spans="1:17">
      <c r="A1982" t="s">
        <v>122</v>
      </c>
      <c r="B1982">
        <v>2023</v>
      </c>
      <c r="C1982" t="s">
        <v>153</v>
      </c>
      <c r="D1982" t="s">
        <v>1066</v>
      </c>
      <c r="E1982" t="s">
        <v>170</v>
      </c>
      <c r="F1982" t="s">
        <v>160</v>
      </c>
      <c r="G1982" t="s">
        <v>158</v>
      </c>
      <c r="H1982" t="s">
        <v>135</v>
      </c>
      <c r="I1982">
        <v>0</v>
      </c>
      <c r="P1982">
        <v>0.88899635867091498</v>
      </c>
      <c r="Q1982">
        <v>0</v>
      </c>
    </row>
    <row r="1983" spans="1:17">
      <c r="A1983" t="s">
        <v>122</v>
      </c>
      <c r="B1983">
        <v>2023</v>
      </c>
      <c r="C1983" t="s">
        <v>153</v>
      </c>
      <c r="D1983" t="s">
        <v>1066</v>
      </c>
      <c r="E1983" t="s">
        <v>170</v>
      </c>
      <c r="F1983" t="s">
        <v>160</v>
      </c>
      <c r="G1983" t="s">
        <v>158</v>
      </c>
      <c r="H1983" t="s">
        <v>136</v>
      </c>
      <c r="I1983">
        <v>0</v>
      </c>
      <c r="P1983">
        <v>0.88899635867091498</v>
      </c>
      <c r="Q1983">
        <v>0</v>
      </c>
    </row>
    <row r="1984" spans="1:17">
      <c r="A1984" t="s">
        <v>122</v>
      </c>
      <c r="B1984">
        <v>2023</v>
      </c>
      <c r="C1984" t="s">
        <v>154</v>
      </c>
      <c r="D1984" t="s">
        <v>1066</v>
      </c>
      <c r="E1984" t="s">
        <v>170</v>
      </c>
      <c r="F1984" t="s">
        <v>164</v>
      </c>
      <c r="G1984" t="s">
        <v>158</v>
      </c>
      <c r="H1984" t="s">
        <v>132</v>
      </c>
      <c r="I1984">
        <v>0</v>
      </c>
      <c r="P1984">
        <v>0.88899635867091498</v>
      </c>
      <c r="Q1984">
        <v>0</v>
      </c>
    </row>
    <row r="1985" spans="1:17">
      <c r="A1985" t="s">
        <v>122</v>
      </c>
      <c r="B1985">
        <v>2023</v>
      </c>
      <c r="C1985" t="s">
        <v>154</v>
      </c>
      <c r="D1985" t="s">
        <v>1066</v>
      </c>
      <c r="E1985" t="s">
        <v>170</v>
      </c>
      <c r="F1985" t="s">
        <v>164</v>
      </c>
      <c r="G1985" t="s">
        <v>158</v>
      </c>
      <c r="H1985" t="s">
        <v>135</v>
      </c>
      <c r="I1985">
        <v>0</v>
      </c>
      <c r="P1985">
        <v>0.88899635867091498</v>
      </c>
      <c r="Q1985">
        <v>0</v>
      </c>
    </row>
    <row r="1986" spans="1:17">
      <c r="A1986" t="s">
        <v>122</v>
      </c>
      <c r="B1986">
        <v>2023</v>
      </c>
      <c r="C1986" t="s">
        <v>154</v>
      </c>
      <c r="D1986" t="s">
        <v>1066</v>
      </c>
      <c r="E1986" t="s">
        <v>170</v>
      </c>
      <c r="F1986" t="s">
        <v>164</v>
      </c>
      <c r="G1986" t="s">
        <v>158</v>
      </c>
      <c r="H1986" t="s">
        <v>136</v>
      </c>
      <c r="I1986">
        <v>0</v>
      </c>
      <c r="P1986">
        <v>0.88899635867091498</v>
      </c>
      <c r="Q1986">
        <v>0</v>
      </c>
    </row>
    <row r="1987" spans="1:17">
      <c r="A1987" t="s">
        <v>122</v>
      </c>
      <c r="B1987">
        <v>2023</v>
      </c>
      <c r="C1987" t="s">
        <v>154</v>
      </c>
      <c r="D1987" t="s">
        <v>1066</v>
      </c>
      <c r="E1987" t="s">
        <v>170</v>
      </c>
      <c r="F1987" t="s">
        <v>159</v>
      </c>
      <c r="G1987" t="s">
        <v>158</v>
      </c>
      <c r="H1987" t="s">
        <v>132</v>
      </c>
      <c r="I1987">
        <v>0</v>
      </c>
      <c r="P1987">
        <v>0.88899635867091498</v>
      </c>
      <c r="Q1987">
        <v>0</v>
      </c>
    </row>
    <row r="1988" spans="1:17">
      <c r="A1988" t="s">
        <v>122</v>
      </c>
      <c r="B1988">
        <v>2023</v>
      </c>
      <c r="C1988" t="s">
        <v>154</v>
      </c>
      <c r="D1988" t="s">
        <v>1066</v>
      </c>
      <c r="E1988" t="s">
        <v>170</v>
      </c>
      <c r="F1988" t="s">
        <v>159</v>
      </c>
      <c r="G1988" t="s">
        <v>158</v>
      </c>
      <c r="H1988" t="s">
        <v>135</v>
      </c>
      <c r="I1988">
        <v>0</v>
      </c>
      <c r="P1988">
        <v>0.88899635867091498</v>
      </c>
      <c r="Q1988">
        <v>0</v>
      </c>
    </row>
    <row r="1989" spans="1:17">
      <c r="A1989" t="s">
        <v>122</v>
      </c>
      <c r="B1989">
        <v>2023</v>
      </c>
      <c r="C1989" t="s">
        <v>154</v>
      </c>
      <c r="D1989" t="s">
        <v>1066</v>
      </c>
      <c r="E1989" t="s">
        <v>170</v>
      </c>
      <c r="F1989" t="s">
        <v>159</v>
      </c>
      <c r="G1989" t="s">
        <v>158</v>
      </c>
      <c r="H1989" t="s">
        <v>136</v>
      </c>
      <c r="I1989">
        <v>0</v>
      </c>
      <c r="P1989">
        <v>0.88899635867091498</v>
      </c>
      <c r="Q1989">
        <v>0</v>
      </c>
    </row>
    <row r="1990" spans="1:17">
      <c r="A1990" t="s">
        <v>122</v>
      </c>
      <c r="B1990">
        <v>2023</v>
      </c>
      <c r="C1990" t="s">
        <v>154</v>
      </c>
      <c r="D1990" t="s">
        <v>1066</v>
      </c>
      <c r="E1990" t="s">
        <v>170</v>
      </c>
      <c r="F1990" t="s">
        <v>126</v>
      </c>
      <c r="G1990" t="s">
        <v>158</v>
      </c>
      <c r="H1990" t="s">
        <v>132</v>
      </c>
      <c r="I1990">
        <v>0</v>
      </c>
      <c r="P1990">
        <v>0.88899635867091498</v>
      </c>
      <c r="Q1990">
        <v>0</v>
      </c>
    </row>
    <row r="1991" spans="1:17">
      <c r="A1991" t="s">
        <v>122</v>
      </c>
      <c r="B1991">
        <v>2023</v>
      </c>
      <c r="C1991" t="s">
        <v>154</v>
      </c>
      <c r="D1991" t="s">
        <v>1066</v>
      </c>
      <c r="E1991" t="s">
        <v>170</v>
      </c>
      <c r="F1991" t="s">
        <v>126</v>
      </c>
      <c r="G1991" t="s">
        <v>158</v>
      </c>
      <c r="H1991" t="s">
        <v>135</v>
      </c>
      <c r="I1991">
        <v>0</v>
      </c>
      <c r="P1991">
        <v>0.88899635867091498</v>
      </c>
      <c r="Q1991">
        <v>0</v>
      </c>
    </row>
    <row r="1992" spans="1:17">
      <c r="A1992" t="s">
        <v>122</v>
      </c>
      <c r="B1992">
        <v>2023</v>
      </c>
      <c r="C1992" t="s">
        <v>154</v>
      </c>
      <c r="D1992" t="s">
        <v>1066</v>
      </c>
      <c r="E1992" t="s">
        <v>170</v>
      </c>
      <c r="F1992" t="s">
        <v>126</v>
      </c>
      <c r="G1992" t="s">
        <v>158</v>
      </c>
      <c r="H1992" t="s">
        <v>136</v>
      </c>
      <c r="I1992">
        <v>0</v>
      </c>
      <c r="P1992">
        <v>0.88899635867091498</v>
      </c>
      <c r="Q1992">
        <v>0</v>
      </c>
    </row>
    <row r="1993" spans="1:17">
      <c r="A1993" t="s">
        <v>122</v>
      </c>
      <c r="B1993">
        <v>2023</v>
      </c>
      <c r="C1993" t="s">
        <v>154</v>
      </c>
      <c r="D1993" t="s">
        <v>1066</v>
      </c>
      <c r="E1993" t="s">
        <v>170</v>
      </c>
      <c r="F1993" t="s">
        <v>165</v>
      </c>
      <c r="G1993" t="s">
        <v>158</v>
      </c>
      <c r="H1993" t="s">
        <v>132</v>
      </c>
      <c r="I1993">
        <v>0</v>
      </c>
      <c r="P1993">
        <v>0.88899635867091498</v>
      </c>
      <c r="Q1993">
        <v>0</v>
      </c>
    </row>
    <row r="1994" spans="1:17">
      <c r="A1994" t="s">
        <v>122</v>
      </c>
      <c r="B1994">
        <v>2023</v>
      </c>
      <c r="C1994" t="s">
        <v>154</v>
      </c>
      <c r="D1994" t="s">
        <v>1066</v>
      </c>
      <c r="E1994" t="s">
        <v>170</v>
      </c>
      <c r="F1994" t="s">
        <v>165</v>
      </c>
      <c r="G1994" t="s">
        <v>158</v>
      </c>
      <c r="H1994" t="s">
        <v>135</v>
      </c>
      <c r="I1994">
        <v>0</v>
      </c>
      <c r="P1994">
        <v>0.88899635867091498</v>
      </c>
      <c r="Q1994">
        <v>0</v>
      </c>
    </row>
    <row r="1995" spans="1:17">
      <c r="A1995" t="s">
        <v>122</v>
      </c>
      <c r="B1995">
        <v>2023</v>
      </c>
      <c r="C1995" t="s">
        <v>154</v>
      </c>
      <c r="D1995" t="s">
        <v>1066</v>
      </c>
      <c r="E1995" t="s">
        <v>170</v>
      </c>
      <c r="F1995" t="s">
        <v>165</v>
      </c>
      <c r="G1995" t="s">
        <v>158</v>
      </c>
      <c r="H1995" t="s">
        <v>136</v>
      </c>
      <c r="I1995">
        <v>0</v>
      </c>
      <c r="P1995">
        <v>0.88899635867091498</v>
      </c>
      <c r="Q1995">
        <v>0</v>
      </c>
    </row>
    <row r="1996" spans="1:17">
      <c r="A1996" t="s">
        <v>122</v>
      </c>
      <c r="B1996">
        <v>2023</v>
      </c>
      <c r="C1996" t="s">
        <v>154</v>
      </c>
      <c r="D1996" t="s">
        <v>1066</v>
      </c>
      <c r="E1996" t="s">
        <v>170</v>
      </c>
      <c r="F1996" t="s">
        <v>166</v>
      </c>
      <c r="G1996" t="s">
        <v>158</v>
      </c>
      <c r="H1996" t="s">
        <v>132</v>
      </c>
      <c r="I1996">
        <v>0</v>
      </c>
      <c r="P1996">
        <v>0.88899635867091498</v>
      </c>
      <c r="Q1996">
        <v>0</v>
      </c>
    </row>
    <row r="1997" spans="1:17">
      <c r="A1997" t="s">
        <v>122</v>
      </c>
      <c r="B1997">
        <v>2023</v>
      </c>
      <c r="C1997" t="s">
        <v>154</v>
      </c>
      <c r="D1997" t="s">
        <v>1066</v>
      </c>
      <c r="E1997" t="s">
        <v>170</v>
      </c>
      <c r="F1997" t="s">
        <v>166</v>
      </c>
      <c r="G1997" t="s">
        <v>158</v>
      </c>
      <c r="H1997" t="s">
        <v>135</v>
      </c>
      <c r="I1997">
        <v>0</v>
      </c>
      <c r="P1997">
        <v>0.88899635867091498</v>
      </c>
      <c r="Q1997">
        <v>0</v>
      </c>
    </row>
    <row r="1998" spans="1:17">
      <c r="A1998" t="s">
        <v>122</v>
      </c>
      <c r="B1998">
        <v>2023</v>
      </c>
      <c r="C1998" t="s">
        <v>154</v>
      </c>
      <c r="D1998" t="s">
        <v>1066</v>
      </c>
      <c r="E1998" t="s">
        <v>170</v>
      </c>
      <c r="F1998" t="s">
        <v>166</v>
      </c>
      <c r="G1998" t="s">
        <v>158</v>
      </c>
      <c r="H1998" t="s">
        <v>136</v>
      </c>
      <c r="I1998">
        <v>0</v>
      </c>
      <c r="P1998">
        <v>0.88899635867091498</v>
      </c>
      <c r="Q1998">
        <v>0</v>
      </c>
    </row>
    <row r="1999" spans="1:17">
      <c r="A1999" t="s">
        <v>122</v>
      </c>
      <c r="B1999">
        <v>2023</v>
      </c>
      <c r="C1999" t="s">
        <v>154</v>
      </c>
      <c r="D1999" t="s">
        <v>1066</v>
      </c>
      <c r="E1999" t="s">
        <v>170</v>
      </c>
      <c r="F1999" t="s">
        <v>160</v>
      </c>
      <c r="G1999" t="s">
        <v>158</v>
      </c>
      <c r="H1999" t="s">
        <v>132</v>
      </c>
      <c r="I1999">
        <v>0</v>
      </c>
      <c r="P1999">
        <v>0.88899635867091498</v>
      </c>
      <c r="Q1999">
        <v>0</v>
      </c>
    </row>
    <row r="2000" spans="1:17">
      <c r="A2000" t="s">
        <v>122</v>
      </c>
      <c r="B2000">
        <v>2023</v>
      </c>
      <c r="C2000" t="s">
        <v>154</v>
      </c>
      <c r="D2000" t="s">
        <v>1066</v>
      </c>
      <c r="E2000" t="s">
        <v>170</v>
      </c>
      <c r="F2000" t="s">
        <v>160</v>
      </c>
      <c r="G2000" t="s">
        <v>158</v>
      </c>
      <c r="H2000" t="s">
        <v>135</v>
      </c>
      <c r="I2000">
        <v>0</v>
      </c>
      <c r="P2000">
        <v>0.88899635867091498</v>
      </c>
      <c r="Q2000">
        <v>0</v>
      </c>
    </row>
    <row r="2001" spans="1:17">
      <c r="A2001" t="s">
        <v>122</v>
      </c>
      <c r="B2001">
        <v>2023</v>
      </c>
      <c r="C2001" t="s">
        <v>154</v>
      </c>
      <c r="D2001" t="s">
        <v>1066</v>
      </c>
      <c r="E2001" t="s">
        <v>170</v>
      </c>
      <c r="F2001" t="s">
        <v>160</v>
      </c>
      <c r="G2001" t="s">
        <v>158</v>
      </c>
      <c r="H2001" t="s">
        <v>136</v>
      </c>
      <c r="I2001">
        <v>0</v>
      </c>
      <c r="P2001">
        <v>0.88899635867091498</v>
      </c>
      <c r="Q2001">
        <v>0</v>
      </c>
    </row>
    <row r="2002" spans="1:17">
      <c r="A2002" t="s">
        <v>122</v>
      </c>
      <c r="B2002">
        <v>2023</v>
      </c>
      <c r="C2002" t="s">
        <v>155</v>
      </c>
      <c r="D2002" t="s">
        <v>1066</v>
      </c>
      <c r="E2002" t="s">
        <v>170</v>
      </c>
      <c r="F2002" t="s">
        <v>164</v>
      </c>
      <c r="G2002" t="s">
        <v>158</v>
      </c>
      <c r="H2002" t="s">
        <v>132</v>
      </c>
      <c r="I2002">
        <v>0</v>
      </c>
      <c r="P2002">
        <v>0.88899635867091498</v>
      </c>
      <c r="Q2002">
        <v>0</v>
      </c>
    </row>
    <row r="2003" spans="1:17">
      <c r="A2003" t="s">
        <v>122</v>
      </c>
      <c r="B2003">
        <v>2023</v>
      </c>
      <c r="C2003" t="s">
        <v>155</v>
      </c>
      <c r="D2003" t="s">
        <v>1066</v>
      </c>
      <c r="E2003" t="s">
        <v>170</v>
      </c>
      <c r="F2003" t="s">
        <v>164</v>
      </c>
      <c r="G2003" t="s">
        <v>158</v>
      </c>
      <c r="H2003" t="s">
        <v>135</v>
      </c>
      <c r="I2003">
        <v>0</v>
      </c>
      <c r="P2003">
        <v>0.88899635867091498</v>
      </c>
      <c r="Q2003">
        <v>0</v>
      </c>
    </row>
    <row r="2004" spans="1:17">
      <c r="A2004" t="s">
        <v>122</v>
      </c>
      <c r="B2004">
        <v>2023</v>
      </c>
      <c r="C2004" t="s">
        <v>155</v>
      </c>
      <c r="D2004" t="s">
        <v>1066</v>
      </c>
      <c r="E2004" t="s">
        <v>170</v>
      </c>
      <c r="F2004" t="s">
        <v>164</v>
      </c>
      <c r="G2004" t="s">
        <v>158</v>
      </c>
      <c r="H2004" t="s">
        <v>136</v>
      </c>
      <c r="I2004">
        <v>0</v>
      </c>
      <c r="P2004">
        <v>0.88899635867091498</v>
      </c>
      <c r="Q2004">
        <v>0</v>
      </c>
    </row>
    <row r="2005" spans="1:17">
      <c r="A2005" t="s">
        <v>122</v>
      </c>
      <c r="B2005">
        <v>2023</v>
      </c>
      <c r="C2005" t="s">
        <v>155</v>
      </c>
      <c r="D2005" t="s">
        <v>1066</v>
      </c>
      <c r="E2005" t="s">
        <v>170</v>
      </c>
      <c r="F2005" t="s">
        <v>159</v>
      </c>
      <c r="G2005" t="s">
        <v>158</v>
      </c>
      <c r="H2005" t="s">
        <v>132</v>
      </c>
      <c r="I2005">
        <v>0</v>
      </c>
      <c r="P2005">
        <v>0.88899635867091498</v>
      </c>
      <c r="Q2005">
        <v>0</v>
      </c>
    </row>
    <row r="2006" spans="1:17">
      <c r="A2006" t="s">
        <v>122</v>
      </c>
      <c r="B2006">
        <v>2023</v>
      </c>
      <c r="C2006" t="s">
        <v>155</v>
      </c>
      <c r="D2006" t="s">
        <v>1066</v>
      </c>
      <c r="E2006" t="s">
        <v>170</v>
      </c>
      <c r="F2006" t="s">
        <v>159</v>
      </c>
      <c r="G2006" t="s">
        <v>158</v>
      </c>
      <c r="H2006" t="s">
        <v>135</v>
      </c>
      <c r="I2006">
        <v>0</v>
      </c>
      <c r="P2006">
        <v>0.88899635867091498</v>
      </c>
      <c r="Q2006">
        <v>0</v>
      </c>
    </row>
    <row r="2007" spans="1:17">
      <c r="A2007" t="s">
        <v>122</v>
      </c>
      <c r="B2007">
        <v>2023</v>
      </c>
      <c r="C2007" t="s">
        <v>155</v>
      </c>
      <c r="D2007" t="s">
        <v>1066</v>
      </c>
      <c r="E2007" t="s">
        <v>170</v>
      </c>
      <c r="F2007" t="s">
        <v>159</v>
      </c>
      <c r="G2007" t="s">
        <v>158</v>
      </c>
      <c r="H2007" t="s">
        <v>136</v>
      </c>
      <c r="I2007">
        <v>0</v>
      </c>
      <c r="P2007">
        <v>0.88899635867091498</v>
      </c>
      <c r="Q2007">
        <v>0</v>
      </c>
    </row>
    <row r="2008" spans="1:17">
      <c r="A2008" t="s">
        <v>122</v>
      </c>
      <c r="B2008">
        <v>2023</v>
      </c>
      <c r="C2008" t="s">
        <v>155</v>
      </c>
      <c r="D2008" t="s">
        <v>1066</v>
      </c>
      <c r="E2008" t="s">
        <v>170</v>
      </c>
      <c r="F2008" t="s">
        <v>126</v>
      </c>
      <c r="G2008" t="s">
        <v>158</v>
      </c>
      <c r="H2008" t="s">
        <v>132</v>
      </c>
      <c r="I2008">
        <v>0</v>
      </c>
      <c r="P2008">
        <v>0.88899635867091498</v>
      </c>
      <c r="Q2008">
        <v>0</v>
      </c>
    </row>
    <row r="2009" spans="1:17">
      <c r="A2009" t="s">
        <v>122</v>
      </c>
      <c r="B2009">
        <v>2023</v>
      </c>
      <c r="C2009" t="s">
        <v>155</v>
      </c>
      <c r="D2009" t="s">
        <v>1066</v>
      </c>
      <c r="E2009" t="s">
        <v>170</v>
      </c>
      <c r="F2009" t="s">
        <v>126</v>
      </c>
      <c r="G2009" t="s">
        <v>158</v>
      </c>
      <c r="H2009" t="s">
        <v>135</v>
      </c>
      <c r="I2009">
        <v>0</v>
      </c>
      <c r="P2009">
        <v>0.88899635867091498</v>
      </c>
      <c r="Q2009">
        <v>0</v>
      </c>
    </row>
    <row r="2010" spans="1:17">
      <c r="A2010" t="s">
        <v>122</v>
      </c>
      <c r="B2010">
        <v>2023</v>
      </c>
      <c r="C2010" t="s">
        <v>155</v>
      </c>
      <c r="D2010" t="s">
        <v>1066</v>
      </c>
      <c r="E2010" t="s">
        <v>170</v>
      </c>
      <c r="F2010" t="s">
        <v>126</v>
      </c>
      <c r="G2010" t="s">
        <v>158</v>
      </c>
      <c r="H2010" t="s">
        <v>136</v>
      </c>
      <c r="I2010">
        <v>0</v>
      </c>
      <c r="P2010">
        <v>0.88899635867091498</v>
      </c>
      <c r="Q2010">
        <v>0</v>
      </c>
    </row>
    <row r="2011" spans="1:17">
      <c r="A2011" t="s">
        <v>122</v>
      </c>
      <c r="B2011">
        <v>2023</v>
      </c>
      <c r="C2011" t="s">
        <v>155</v>
      </c>
      <c r="D2011" t="s">
        <v>1066</v>
      </c>
      <c r="E2011" t="s">
        <v>170</v>
      </c>
      <c r="F2011" t="s">
        <v>165</v>
      </c>
      <c r="G2011" t="s">
        <v>158</v>
      </c>
      <c r="H2011" t="s">
        <v>132</v>
      </c>
      <c r="I2011">
        <v>0</v>
      </c>
      <c r="P2011">
        <v>0.88899635867091498</v>
      </c>
      <c r="Q2011">
        <v>0</v>
      </c>
    </row>
    <row r="2012" spans="1:17">
      <c r="A2012" t="s">
        <v>122</v>
      </c>
      <c r="B2012">
        <v>2023</v>
      </c>
      <c r="C2012" t="s">
        <v>155</v>
      </c>
      <c r="D2012" t="s">
        <v>1066</v>
      </c>
      <c r="E2012" t="s">
        <v>170</v>
      </c>
      <c r="F2012" t="s">
        <v>165</v>
      </c>
      <c r="G2012" t="s">
        <v>158</v>
      </c>
      <c r="H2012" t="s">
        <v>135</v>
      </c>
      <c r="I2012">
        <v>0</v>
      </c>
      <c r="P2012">
        <v>0.88899635867091498</v>
      </c>
      <c r="Q2012">
        <v>0</v>
      </c>
    </row>
    <row r="2013" spans="1:17">
      <c r="A2013" t="s">
        <v>122</v>
      </c>
      <c r="B2013">
        <v>2023</v>
      </c>
      <c r="C2013" t="s">
        <v>155</v>
      </c>
      <c r="D2013" t="s">
        <v>1066</v>
      </c>
      <c r="E2013" t="s">
        <v>170</v>
      </c>
      <c r="F2013" t="s">
        <v>165</v>
      </c>
      <c r="G2013" t="s">
        <v>158</v>
      </c>
      <c r="H2013" t="s">
        <v>136</v>
      </c>
      <c r="I2013">
        <v>0</v>
      </c>
      <c r="P2013">
        <v>0.88899635867091498</v>
      </c>
      <c r="Q2013">
        <v>0</v>
      </c>
    </row>
    <row r="2014" spans="1:17">
      <c r="A2014" t="s">
        <v>122</v>
      </c>
      <c r="B2014">
        <v>2023</v>
      </c>
      <c r="C2014" t="s">
        <v>155</v>
      </c>
      <c r="D2014" t="s">
        <v>1066</v>
      </c>
      <c r="E2014" t="s">
        <v>170</v>
      </c>
      <c r="F2014" t="s">
        <v>166</v>
      </c>
      <c r="G2014" t="s">
        <v>158</v>
      </c>
      <c r="H2014" t="s">
        <v>132</v>
      </c>
      <c r="I2014">
        <v>0</v>
      </c>
      <c r="P2014">
        <v>0.88899635867091498</v>
      </c>
      <c r="Q2014">
        <v>0</v>
      </c>
    </row>
    <row r="2015" spans="1:17">
      <c r="A2015" t="s">
        <v>122</v>
      </c>
      <c r="B2015">
        <v>2023</v>
      </c>
      <c r="C2015" t="s">
        <v>155</v>
      </c>
      <c r="D2015" t="s">
        <v>1066</v>
      </c>
      <c r="E2015" t="s">
        <v>170</v>
      </c>
      <c r="F2015" t="s">
        <v>166</v>
      </c>
      <c r="G2015" t="s">
        <v>158</v>
      </c>
      <c r="H2015" t="s">
        <v>135</v>
      </c>
      <c r="I2015">
        <v>0</v>
      </c>
      <c r="P2015">
        <v>0.88899635867091498</v>
      </c>
      <c r="Q2015">
        <v>0</v>
      </c>
    </row>
    <row r="2016" spans="1:17">
      <c r="A2016" t="s">
        <v>122</v>
      </c>
      <c r="B2016">
        <v>2023</v>
      </c>
      <c r="C2016" t="s">
        <v>155</v>
      </c>
      <c r="D2016" t="s">
        <v>1066</v>
      </c>
      <c r="E2016" t="s">
        <v>170</v>
      </c>
      <c r="F2016" t="s">
        <v>166</v>
      </c>
      <c r="G2016" t="s">
        <v>158</v>
      </c>
      <c r="H2016" t="s">
        <v>136</v>
      </c>
      <c r="I2016">
        <v>0</v>
      </c>
      <c r="P2016">
        <v>0.88899635867091498</v>
      </c>
      <c r="Q2016">
        <v>0</v>
      </c>
    </row>
    <row r="2017" spans="1:17">
      <c r="A2017" t="s">
        <v>122</v>
      </c>
      <c r="B2017">
        <v>2023</v>
      </c>
      <c r="C2017" t="s">
        <v>155</v>
      </c>
      <c r="D2017" t="s">
        <v>1066</v>
      </c>
      <c r="E2017" t="s">
        <v>170</v>
      </c>
      <c r="F2017" t="s">
        <v>160</v>
      </c>
      <c r="G2017" t="s">
        <v>158</v>
      </c>
      <c r="H2017" t="s">
        <v>132</v>
      </c>
      <c r="I2017">
        <v>0</v>
      </c>
      <c r="P2017">
        <v>0.88899635867091498</v>
      </c>
      <c r="Q2017">
        <v>0</v>
      </c>
    </row>
    <row r="2018" spans="1:17">
      <c r="A2018" t="s">
        <v>122</v>
      </c>
      <c r="B2018">
        <v>2023</v>
      </c>
      <c r="C2018" t="s">
        <v>155</v>
      </c>
      <c r="D2018" t="s">
        <v>1066</v>
      </c>
      <c r="E2018" t="s">
        <v>170</v>
      </c>
      <c r="F2018" t="s">
        <v>160</v>
      </c>
      <c r="G2018" t="s">
        <v>158</v>
      </c>
      <c r="H2018" t="s">
        <v>135</v>
      </c>
      <c r="I2018">
        <v>0</v>
      </c>
      <c r="P2018">
        <v>0.88899635867091498</v>
      </c>
      <c r="Q2018">
        <v>0</v>
      </c>
    </row>
    <row r="2019" spans="1:17">
      <c r="A2019" t="s">
        <v>122</v>
      </c>
      <c r="B2019">
        <v>2023</v>
      </c>
      <c r="C2019" t="s">
        <v>155</v>
      </c>
      <c r="D2019" t="s">
        <v>1066</v>
      </c>
      <c r="E2019" t="s">
        <v>170</v>
      </c>
      <c r="F2019" t="s">
        <v>160</v>
      </c>
      <c r="G2019" t="s">
        <v>158</v>
      </c>
      <c r="H2019" t="s">
        <v>136</v>
      </c>
      <c r="I2019">
        <v>0</v>
      </c>
      <c r="P2019">
        <v>0.88899635867091498</v>
      </c>
      <c r="Q2019">
        <v>0</v>
      </c>
    </row>
    <row r="2020" spans="1:17">
      <c r="A2020" t="s">
        <v>122</v>
      </c>
      <c r="B2020">
        <v>2023</v>
      </c>
      <c r="C2020" t="s">
        <v>138</v>
      </c>
      <c r="D2020" t="s">
        <v>1064</v>
      </c>
      <c r="E2020" t="s">
        <v>170</v>
      </c>
      <c r="F2020" t="s">
        <v>164</v>
      </c>
      <c r="G2020" t="s">
        <v>1065</v>
      </c>
      <c r="H2020" t="s">
        <v>132</v>
      </c>
      <c r="I2020">
        <v>0</v>
      </c>
      <c r="P2020">
        <v>0.88899635867091498</v>
      </c>
      <c r="Q2020">
        <v>0</v>
      </c>
    </row>
    <row r="2021" spans="1:17">
      <c r="A2021" t="s">
        <v>122</v>
      </c>
      <c r="B2021">
        <v>2023</v>
      </c>
      <c r="C2021" t="s">
        <v>138</v>
      </c>
      <c r="D2021" t="s">
        <v>1064</v>
      </c>
      <c r="E2021" t="s">
        <v>170</v>
      </c>
      <c r="F2021" t="s">
        <v>164</v>
      </c>
      <c r="G2021" t="s">
        <v>1065</v>
      </c>
      <c r="H2021" t="s">
        <v>135</v>
      </c>
      <c r="I2021">
        <v>0</v>
      </c>
      <c r="P2021">
        <v>0.88899635867091498</v>
      </c>
      <c r="Q2021">
        <v>0</v>
      </c>
    </row>
    <row r="2022" spans="1:17">
      <c r="A2022" t="s">
        <v>122</v>
      </c>
      <c r="B2022">
        <v>2023</v>
      </c>
      <c r="C2022" t="s">
        <v>138</v>
      </c>
      <c r="D2022" t="s">
        <v>1064</v>
      </c>
      <c r="E2022" t="s">
        <v>170</v>
      </c>
      <c r="F2022" t="s">
        <v>164</v>
      </c>
      <c r="G2022" t="s">
        <v>1065</v>
      </c>
      <c r="H2022" t="s">
        <v>136</v>
      </c>
      <c r="I2022">
        <v>0</v>
      </c>
      <c r="P2022">
        <v>0.88899635867091498</v>
      </c>
      <c r="Q2022">
        <v>0</v>
      </c>
    </row>
    <row r="2023" spans="1:17">
      <c r="A2023" t="s">
        <v>122</v>
      </c>
      <c r="B2023">
        <v>2023</v>
      </c>
      <c r="C2023" t="s">
        <v>138</v>
      </c>
      <c r="D2023" t="s">
        <v>1064</v>
      </c>
      <c r="E2023" t="s">
        <v>170</v>
      </c>
      <c r="F2023" t="s">
        <v>159</v>
      </c>
      <c r="G2023" t="s">
        <v>1065</v>
      </c>
      <c r="H2023" t="s">
        <v>132</v>
      </c>
      <c r="I2023">
        <v>0</v>
      </c>
      <c r="P2023">
        <v>0.88899635867091498</v>
      </c>
      <c r="Q2023">
        <v>0</v>
      </c>
    </row>
    <row r="2024" spans="1:17">
      <c r="A2024" t="s">
        <v>122</v>
      </c>
      <c r="B2024">
        <v>2023</v>
      </c>
      <c r="C2024" t="s">
        <v>138</v>
      </c>
      <c r="D2024" t="s">
        <v>1064</v>
      </c>
      <c r="E2024" t="s">
        <v>170</v>
      </c>
      <c r="F2024" t="s">
        <v>159</v>
      </c>
      <c r="G2024" t="s">
        <v>1065</v>
      </c>
      <c r="H2024" t="s">
        <v>135</v>
      </c>
      <c r="I2024">
        <v>0</v>
      </c>
      <c r="P2024">
        <v>0.88899635867091498</v>
      </c>
      <c r="Q2024">
        <v>0</v>
      </c>
    </row>
    <row r="2025" spans="1:17">
      <c r="A2025" t="s">
        <v>122</v>
      </c>
      <c r="B2025">
        <v>2023</v>
      </c>
      <c r="C2025" t="s">
        <v>138</v>
      </c>
      <c r="D2025" t="s">
        <v>1064</v>
      </c>
      <c r="E2025" t="s">
        <v>170</v>
      </c>
      <c r="F2025" t="s">
        <v>159</v>
      </c>
      <c r="G2025" t="s">
        <v>1065</v>
      </c>
      <c r="H2025" t="s">
        <v>136</v>
      </c>
      <c r="I2025">
        <v>0</v>
      </c>
      <c r="P2025">
        <v>0.88899635867091498</v>
      </c>
      <c r="Q2025">
        <v>0</v>
      </c>
    </row>
    <row r="2026" spans="1:17">
      <c r="A2026" t="s">
        <v>122</v>
      </c>
      <c r="B2026">
        <v>2023</v>
      </c>
      <c r="C2026" t="s">
        <v>138</v>
      </c>
      <c r="D2026" t="s">
        <v>1064</v>
      </c>
      <c r="E2026" t="s">
        <v>170</v>
      </c>
      <c r="F2026" t="s">
        <v>126</v>
      </c>
      <c r="G2026" t="s">
        <v>1065</v>
      </c>
      <c r="H2026" t="s">
        <v>132</v>
      </c>
      <c r="I2026">
        <v>0</v>
      </c>
      <c r="P2026">
        <v>0.88899635867091498</v>
      </c>
      <c r="Q2026">
        <v>0</v>
      </c>
    </row>
    <row r="2027" spans="1:17">
      <c r="A2027" t="s">
        <v>122</v>
      </c>
      <c r="B2027">
        <v>2023</v>
      </c>
      <c r="C2027" t="s">
        <v>138</v>
      </c>
      <c r="D2027" t="s">
        <v>1064</v>
      </c>
      <c r="E2027" t="s">
        <v>170</v>
      </c>
      <c r="F2027" t="s">
        <v>126</v>
      </c>
      <c r="G2027" t="s">
        <v>1065</v>
      </c>
      <c r="H2027" t="s">
        <v>135</v>
      </c>
      <c r="I2027">
        <v>0</v>
      </c>
      <c r="P2027">
        <v>0.88899635867091498</v>
      </c>
      <c r="Q2027">
        <v>0</v>
      </c>
    </row>
    <row r="2028" spans="1:17">
      <c r="A2028" t="s">
        <v>122</v>
      </c>
      <c r="B2028">
        <v>2023</v>
      </c>
      <c r="C2028" t="s">
        <v>138</v>
      </c>
      <c r="D2028" t="s">
        <v>1064</v>
      </c>
      <c r="E2028" t="s">
        <v>170</v>
      </c>
      <c r="F2028" t="s">
        <v>126</v>
      </c>
      <c r="G2028" t="s">
        <v>1065</v>
      </c>
      <c r="H2028" t="s">
        <v>136</v>
      </c>
      <c r="I2028">
        <v>691417.65302690899</v>
      </c>
      <c r="P2028">
        <v>0.88899635867091498</v>
      </c>
      <c r="Q2028">
        <v>614667.77586171206</v>
      </c>
    </row>
    <row r="2029" spans="1:17">
      <c r="A2029" t="s">
        <v>122</v>
      </c>
      <c r="B2029">
        <v>2023</v>
      </c>
      <c r="C2029" t="s">
        <v>138</v>
      </c>
      <c r="D2029" t="s">
        <v>1064</v>
      </c>
      <c r="E2029" t="s">
        <v>170</v>
      </c>
      <c r="F2029" t="s">
        <v>165</v>
      </c>
      <c r="G2029" t="s">
        <v>1065</v>
      </c>
      <c r="H2029" t="s">
        <v>132</v>
      </c>
      <c r="I2029">
        <v>0</v>
      </c>
      <c r="P2029">
        <v>0.88899635867091498</v>
      </c>
      <c r="Q2029">
        <v>0</v>
      </c>
    </row>
    <row r="2030" spans="1:17">
      <c r="A2030" t="s">
        <v>122</v>
      </c>
      <c r="B2030">
        <v>2023</v>
      </c>
      <c r="C2030" t="s">
        <v>138</v>
      </c>
      <c r="D2030" t="s">
        <v>1064</v>
      </c>
      <c r="E2030" t="s">
        <v>170</v>
      </c>
      <c r="F2030" t="s">
        <v>165</v>
      </c>
      <c r="G2030" t="s">
        <v>1065</v>
      </c>
      <c r="H2030" t="s">
        <v>135</v>
      </c>
      <c r="I2030">
        <v>0</v>
      </c>
      <c r="P2030">
        <v>0.88899635867091498</v>
      </c>
      <c r="Q2030">
        <v>0</v>
      </c>
    </row>
    <row r="2031" spans="1:17">
      <c r="A2031" t="s">
        <v>122</v>
      </c>
      <c r="B2031">
        <v>2023</v>
      </c>
      <c r="C2031" t="s">
        <v>138</v>
      </c>
      <c r="D2031" t="s">
        <v>1064</v>
      </c>
      <c r="E2031" t="s">
        <v>170</v>
      </c>
      <c r="F2031" t="s">
        <v>165</v>
      </c>
      <c r="G2031" t="s">
        <v>1065</v>
      </c>
      <c r="H2031" t="s">
        <v>136</v>
      </c>
      <c r="I2031">
        <v>0</v>
      </c>
      <c r="P2031">
        <v>0.88899635867091498</v>
      </c>
      <c r="Q2031">
        <v>0</v>
      </c>
    </row>
    <row r="2032" spans="1:17">
      <c r="A2032" t="s">
        <v>122</v>
      </c>
      <c r="B2032">
        <v>2023</v>
      </c>
      <c r="C2032" t="s">
        <v>138</v>
      </c>
      <c r="D2032" t="s">
        <v>1064</v>
      </c>
      <c r="E2032" t="s">
        <v>170</v>
      </c>
      <c r="F2032" t="s">
        <v>166</v>
      </c>
      <c r="G2032" t="s">
        <v>1065</v>
      </c>
      <c r="H2032" t="s">
        <v>132</v>
      </c>
      <c r="I2032">
        <v>0</v>
      </c>
      <c r="P2032">
        <v>0.88899635867091498</v>
      </c>
      <c r="Q2032">
        <v>0</v>
      </c>
    </row>
    <row r="2033" spans="1:17">
      <c r="A2033" t="s">
        <v>122</v>
      </c>
      <c r="B2033">
        <v>2023</v>
      </c>
      <c r="C2033" t="s">
        <v>138</v>
      </c>
      <c r="D2033" t="s">
        <v>1064</v>
      </c>
      <c r="E2033" t="s">
        <v>170</v>
      </c>
      <c r="F2033" t="s">
        <v>166</v>
      </c>
      <c r="G2033" t="s">
        <v>1065</v>
      </c>
      <c r="H2033" t="s">
        <v>135</v>
      </c>
      <c r="I2033">
        <v>0</v>
      </c>
      <c r="P2033">
        <v>0.88899635867091498</v>
      </c>
      <c r="Q2033">
        <v>0</v>
      </c>
    </row>
    <row r="2034" spans="1:17">
      <c r="A2034" t="s">
        <v>122</v>
      </c>
      <c r="B2034">
        <v>2023</v>
      </c>
      <c r="C2034" t="s">
        <v>138</v>
      </c>
      <c r="D2034" t="s">
        <v>1064</v>
      </c>
      <c r="E2034" t="s">
        <v>170</v>
      </c>
      <c r="F2034" t="s">
        <v>166</v>
      </c>
      <c r="G2034" t="s">
        <v>1065</v>
      </c>
      <c r="H2034" t="s">
        <v>136</v>
      </c>
      <c r="I2034">
        <v>0</v>
      </c>
      <c r="P2034">
        <v>0.88899635867091498</v>
      </c>
      <c r="Q2034">
        <v>0</v>
      </c>
    </row>
    <row r="2035" spans="1:17">
      <c r="A2035" t="s">
        <v>122</v>
      </c>
      <c r="B2035">
        <v>2023</v>
      </c>
      <c r="C2035" t="s">
        <v>138</v>
      </c>
      <c r="D2035" t="s">
        <v>1064</v>
      </c>
      <c r="E2035" t="s">
        <v>170</v>
      </c>
      <c r="F2035" t="s">
        <v>160</v>
      </c>
      <c r="G2035" t="s">
        <v>1065</v>
      </c>
      <c r="H2035" t="s">
        <v>132</v>
      </c>
      <c r="I2035">
        <v>0</v>
      </c>
      <c r="P2035">
        <v>0.88899635867091498</v>
      </c>
      <c r="Q2035">
        <v>0</v>
      </c>
    </row>
    <row r="2036" spans="1:17">
      <c r="A2036" t="s">
        <v>122</v>
      </c>
      <c r="B2036">
        <v>2023</v>
      </c>
      <c r="C2036" t="s">
        <v>138</v>
      </c>
      <c r="D2036" t="s">
        <v>1064</v>
      </c>
      <c r="E2036" t="s">
        <v>170</v>
      </c>
      <c r="F2036" t="s">
        <v>160</v>
      </c>
      <c r="G2036" t="s">
        <v>1065</v>
      </c>
      <c r="H2036" t="s">
        <v>135</v>
      </c>
      <c r="I2036">
        <v>0</v>
      </c>
      <c r="P2036">
        <v>0.88899635867091498</v>
      </c>
      <c r="Q2036">
        <v>0</v>
      </c>
    </row>
    <row r="2037" spans="1:17">
      <c r="A2037" t="s">
        <v>122</v>
      </c>
      <c r="B2037">
        <v>2023</v>
      </c>
      <c r="C2037" t="s">
        <v>138</v>
      </c>
      <c r="D2037" t="s">
        <v>1064</v>
      </c>
      <c r="E2037" t="s">
        <v>170</v>
      </c>
      <c r="F2037" t="s">
        <v>160</v>
      </c>
      <c r="G2037" t="s">
        <v>1065</v>
      </c>
      <c r="H2037" t="s">
        <v>136</v>
      </c>
      <c r="I2037">
        <v>0</v>
      </c>
      <c r="P2037">
        <v>0.88899635867091498</v>
      </c>
      <c r="Q2037">
        <v>0</v>
      </c>
    </row>
    <row r="2038" spans="1:17">
      <c r="A2038" t="s">
        <v>122</v>
      </c>
      <c r="B2038">
        <v>2023</v>
      </c>
      <c r="C2038" t="s">
        <v>21</v>
      </c>
      <c r="D2038" t="s">
        <v>1067</v>
      </c>
      <c r="E2038" t="s">
        <v>167</v>
      </c>
      <c r="F2038" t="s">
        <v>164</v>
      </c>
      <c r="G2038" t="s">
        <v>1068</v>
      </c>
      <c r="H2038" t="s">
        <v>132</v>
      </c>
      <c r="I2038">
        <v>0</v>
      </c>
      <c r="P2038">
        <v>0.88899635867091498</v>
      </c>
      <c r="Q2038">
        <v>0</v>
      </c>
    </row>
    <row r="2039" spans="1:17">
      <c r="A2039" t="s">
        <v>122</v>
      </c>
      <c r="B2039">
        <v>2023</v>
      </c>
      <c r="C2039" t="s">
        <v>21</v>
      </c>
      <c r="D2039" t="s">
        <v>1067</v>
      </c>
      <c r="E2039" t="s">
        <v>167</v>
      </c>
      <c r="F2039" t="s">
        <v>164</v>
      </c>
      <c r="G2039" t="s">
        <v>1068</v>
      </c>
      <c r="H2039" t="s">
        <v>135</v>
      </c>
      <c r="I2039">
        <v>0</v>
      </c>
      <c r="P2039">
        <v>0.88899635867091498</v>
      </c>
      <c r="Q2039">
        <v>0</v>
      </c>
    </row>
    <row r="2040" spans="1:17">
      <c r="A2040" t="s">
        <v>122</v>
      </c>
      <c r="B2040">
        <v>2023</v>
      </c>
      <c r="C2040" t="s">
        <v>21</v>
      </c>
      <c r="D2040" t="s">
        <v>1067</v>
      </c>
      <c r="E2040" t="s">
        <v>167</v>
      </c>
      <c r="F2040" t="s">
        <v>164</v>
      </c>
      <c r="G2040" t="s">
        <v>1068</v>
      </c>
      <c r="H2040" t="s">
        <v>136</v>
      </c>
      <c r="I2040">
        <v>0</v>
      </c>
      <c r="P2040">
        <v>0.88899635867091498</v>
      </c>
      <c r="Q2040">
        <v>0</v>
      </c>
    </row>
    <row r="2041" spans="1:17">
      <c r="A2041" t="s">
        <v>122</v>
      </c>
      <c r="B2041">
        <v>2023</v>
      </c>
      <c r="C2041" t="s">
        <v>21</v>
      </c>
      <c r="D2041" t="s">
        <v>1067</v>
      </c>
      <c r="E2041" t="s">
        <v>167</v>
      </c>
      <c r="F2041" t="s">
        <v>159</v>
      </c>
      <c r="G2041" t="s">
        <v>1068</v>
      </c>
      <c r="H2041" t="s">
        <v>132</v>
      </c>
      <c r="I2041">
        <v>0</v>
      </c>
      <c r="P2041">
        <v>0.88899635867091498</v>
      </c>
      <c r="Q2041">
        <v>0</v>
      </c>
    </row>
    <row r="2042" spans="1:17">
      <c r="A2042" t="s">
        <v>122</v>
      </c>
      <c r="B2042">
        <v>2023</v>
      </c>
      <c r="C2042" t="s">
        <v>21</v>
      </c>
      <c r="D2042" t="s">
        <v>1067</v>
      </c>
      <c r="E2042" t="s">
        <v>167</v>
      </c>
      <c r="F2042" t="s">
        <v>159</v>
      </c>
      <c r="G2042" t="s">
        <v>1068</v>
      </c>
      <c r="H2042" t="s">
        <v>135</v>
      </c>
      <c r="I2042">
        <v>0</v>
      </c>
      <c r="P2042">
        <v>0.88899635867091498</v>
      </c>
      <c r="Q2042">
        <v>0</v>
      </c>
    </row>
    <row r="2043" spans="1:17">
      <c r="A2043" t="s">
        <v>122</v>
      </c>
      <c r="B2043">
        <v>2023</v>
      </c>
      <c r="C2043" t="s">
        <v>21</v>
      </c>
      <c r="D2043" t="s">
        <v>1067</v>
      </c>
      <c r="E2043" t="s">
        <v>167</v>
      </c>
      <c r="F2043" t="s">
        <v>159</v>
      </c>
      <c r="G2043" t="s">
        <v>1068</v>
      </c>
      <c r="H2043" t="s">
        <v>136</v>
      </c>
      <c r="I2043">
        <v>0</v>
      </c>
      <c r="P2043">
        <v>0.88899635867091498</v>
      </c>
      <c r="Q2043">
        <v>0</v>
      </c>
    </row>
    <row r="2044" spans="1:17">
      <c r="A2044" t="s">
        <v>122</v>
      </c>
      <c r="B2044">
        <v>2023</v>
      </c>
      <c r="C2044" t="s">
        <v>21</v>
      </c>
      <c r="D2044" t="s">
        <v>1067</v>
      </c>
      <c r="E2044" t="s">
        <v>167</v>
      </c>
      <c r="F2044" t="s">
        <v>126</v>
      </c>
      <c r="G2044" t="s">
        <v>1068</v>
      </c>
      <c r="H2044" t="s">
        <v>132</v>
      </c>
      <c r="I2044">
        <v>0</v>
      </c>
      <c r="P2044">
        <v>0.88899635867091498</v>
      </c>
      <c r="Q2044">
        <v>0</v>
      </c>
    </row>
    <row r="2045" spans="1:17">
      <c r="A2045" t="s">
        <v>122</v>
      </c>
      <c r="B2045">
        <v>2023</v>
      </c>
      <c r="C2045" t="s">
        <v>21</v>
      </c>
      <c r="D2045" t="s">
        <v>1067</v>
      </c>
      <c r="E2045" t="s">
        <v>167</v>
      </c>
      <c r="F2045" t="s">
        <v>126</v>
      </c>
      <c r="G2045" t="s">
        <v>1068</v>
      </c>
      <c r="H2045" t="s">
        <v>135</v>
      </c>
      <c r="I2045">
        <v>0</v>
      </c>
      <c r="P2045">
        <v>0.88899635867091498</v>
      </c>
      <c r="Q2045">
        <v>0</v>
      </c>
    </row>
    <row r="2046" spans="1:17">
      <c r="A2046" t="s">
        <v>122</v>
      </c>
      <c r="B2046">
        <v>2023</v>
      </c>
      <c r="C2046" t="s">
        <v>21</v>
      </c>
      <c r="D2046" t="s">
        <v>1067</v>
      </c>
      <c r="E2046" t="s">
        <v>167</v>
      </c>
      <c r="F2046" t="s">
        <v>126</v>
      </c>
      <c r="G2046" t="s">
        <v>1068</v>
      </c>
      <c r="H2046" t="s">
        <v>136</v>
      </c>
      <c r="I2046">
        <v>0</v>
      </c>
      <c r="P2046">
        <v>0.88899635867091498</v>
      </c>
      <c r="Q2046">
        <v>0</v>
      </c>
    </row>
    <row r="2047" spans="1:17">
      <c r="A2047" t="s">
        <v>122</v>
      </c>
      <c r="B2047">
        <v>2023</v>
      </c>
      <c r="C2047" t="s">
        <v>21</v>
      </c>
      <c r="D2047" t="s">
        <v>1067</v>
      </c>
      <c r="E2047" t="s">
        <v>167</v>
      </c>
      <c r="F2047" t="s">
        <v>165</v>
      </c>
      <c r="G2047" t="s">
        <v>1068</v>
      </c>
      <c r="H2047" t="s">
        <v>132</v>
      </c>
      <c r="I2047">
        <v>0</v>
      </c>
      <c r="P2047">
        <v>0.88899635867091498</v>
      </c>
      <c r="Q2047">
        <v>0</v>
      </c>
    </row>
    <row r="2048" spans="1:17">
      <c r="A2048" t="s">
        <v>122</v>
      </c>
      <c r="B2048">
        <v>2023</v>
      </c>
      <c r="C2048" t="s">
        <v>21</v>
      </c>
      <c r="D2048" t="s">
        <v>1067</v>
      </c>
      <c r="E2048" t="s">
        <v>167</v>
      </c>
      <c r="F2048" t="s">
        <v>165</v>
      </c>
      <c r="G2048" t="s">
        <v>1068</v>
      </c>
      <c r="H2048" t="s">
        <v>135</v>
      </c>
      <c r="I2048">
        <v>0</v>
      </c>
      <c r="P2048">
        <v>0.88899635867091498</v>
      </c>
      <c r="Q2048">
        <v>0</v>
      </c>
    </row>
    <row r="2049" spans="1:17">
      <c r="A2049" t="s">
        <v>122</v>
      </c>
      <c r="B2049">
        <v>2023</v>
      </c>
      <c r="C2049" t="s">
        <v>21</v>
      </c>
      <c r="D2049" t="s">
        <v>1067</v>
      </c>
      <c r="E2049" t="s">
        <v>167</v>
      </c>
      <c r="F2049" t="s">
        <v>165</v>
      </c>
      <c r="G2049" t="s">
        <v>1068</v>
      </c>
      <c r="H2049" t="s">
        <v>136</v>
      </c>
      <c r="I2049">
        <v>0</v>
      </c>
      <c r="P2049">
        <v>0.88899635867091498</v>
      </c>
      <c r="Q2049">
        <v>0</v>
      </c>
    </row>
    <row r="2050" spans="1:17">
      <c r="A2050" t="s">
        <v>122</v>
      </c>
      <c r="B2050">
        <v>2023</v>
      </c>
      <c r="C2050" t="s">
        <v>21</v>
      </c>
      <c r="D2050" t="s">
        <v>1067</v>
      </c>
      <c r="E2050" t="s">
        <v>167</v>
      </c>
      <c r="F2050" t="s">
        <v>166</v>
      </c>
      <c r="G2050" t="s">
        <v>1068</v>
      </c>
      <c r="H2050" t="s">
        <v>132</v>
      </c>
      <c r="I2050">
        <v>0</v>
      </c>
      <c r="P2050">
        <v>0.88899635867091498</v>
      </c>
      <c r="Q2050">
        <v>0</v>
      </c>
    </row>
    <row r="2051" spans="1:17">
      <c r="A2051" t="s">
        <v>122</v>
      </c>
      <c r="B2051">
        <v>2023</v>
      </c>
      <c r="C2051" t="s">
        <v>21</v>
      </c>
      <c r="D2051" t="s">
        <v>1067</v>
      </c>
      <c r="E2051" t="s">
        <v>167</v>
      </c>
      <c r="F2051" t="s">
        <v>166</v>
      </c>
      <c r="G2051" t="s">
        <v>1068</v>
      </c>
      <c r="H2051" t="s">
        <v>135</v>
      </c>
      <c r="I2051">
        <v>0</v>
      </c>
      <c r="P2051">
        <v>0.88899635867091498</v>
      </c>
      <c r="Q2051">
        <v>0</v>
      </c>
    </row>
    <row r="2052" spans="1:17">
      <c r="A2052" t="s">
        <v>122</v>
      </c>
      <c r="B2052">
        <v>2023</v>
      </c>
      <c r="C2052" t="s">
        <v>21</v>
      </c>
      <c r="D2052" t="s">
        <v>1067</v>
      </c>
      <c r="E2052" t="s">
        <v>167</v>
      </c>
      <c r="F2052" t="s">
        <v>166</v>
      </c>
      <c r="G2052" t="s">
        <v>1068</v>
      </c>
      <c r="H2052" t="s">
        <v>136</v>
      </c>
      <c r="I2052">
        <v>0</v>
      </c>
      <c r="P2052">
        <v>0.88899635867091498</v>
      </c>
      <c r="Q2052">
        <v>0</v>
      </c>
    </row>
    <row r="2053" spans="1:17">
      <c r="A2053" t="s">
        <v>122</v>
      </c>
      <c r="B2053">
        <v>2023</v>
      </c>
      <c r="C2053" t="s">
        <v>21</v>
      </c>
      <c r="D2053" t="s">
        <v>1067</v>
      </c>
      <c r="E2053" t="s">
        <v>167</v>
      </c>
      <c r="F2053" t="s">
        <v>160</v>
      </c>
      <c r="G2053" t="s">
        <v>1068</v>
      </c>
      <c r="H2053" t="s">
        <v>132</v>
      </c>
      <c r="I2053">
        <v>0</v>
      </c>
      <c r="P2053">
        <v>0.88899635867091498</v>
      </c>
      <c r="Q2053">
        <v>0</v>
      </c>
    </row>
    <row r="2054" spans="1:17">
      <c r="A2054" t="s">
        <v>122</v>
      </c>
      <c r="B2054">
        <v>2023</v>
      </c>
      <c r="C2054" t="s">
        <v>21</v>
      </c>
      <c r="D2054" t="s">
        <v>1067</v>
      </c>
      <c r="E2054" t="s">
        <v>167</v>
      </c>
      <c r="F2054" t="s">
        <v>160</v>
      </c>
      <c r="G2054" t="s">
        <v>1068</v>
      </c>
      <c r="H2054" t="s">
        <v>135</v>
      </c>
      <c r="I2054">
        <v>0</v>
      </c>
      <c r="P2054">
        <v>0.88899635867091498</v>
      </c>
      <c r="Q2054">
        <v>0</v>
      </c>
    </row>
    <row r="2055" spans="1:17">
      <c r="A2055" t="s">
        <v>122</v>
      </c>
      <c r="B2055">
        <v>2023</v>
      </c>
      <c r="C2055" t="s">
        <v>21</v>
      </c>
      <c r="D2055" t="s">
        <v>1067</v>
      </c>
      <c r="E2055" t="s">
        <v>167</v>
      </c>
      <c r="F2055" t="s">
        <v>160</v>
      </c>
      <c r="G2055" t="s">
        <v>1068</v>
      </c>
      <c r="H2055" t="s">
        <v>136</v>
      </c>
      <c r="I2055">
        <v>0</v>
      </c>
      <c r="P2055">
        <v>0.88899635867091498</v>
      </c>
      <c r="Q2055">
        <v>0</v>
      </c>
    </row>
    <row r="2056" spans="1:17">
      <c r="A2056" t="s">
        <v>122</v>
      </c>
      <c r="B2056">
        <v>2023</v>
      </c>
      <c r="C2056" t="s">
        <v>22</v>
      </c>
      <c r="D2056" t="s">
        <v>1067</v>
      </c>
      <c r="E2056" t="s">
        <v>167</v>
      </c>
      <c r="F2056" t="s">
        <v>164</v>
      </c>
      <c r="G2056" t="s">
        <v>1068</v>
      </c>
      <c r="H2056" t="s">
        <v>132</v>
      </c>
      <c r="I2056">
        <v>0</v>
      </c>
      <c r="P2056">
        <v>0.88899635867091498</v>
      </c>
      <c r="Q2056">
        <v>0</v>
      </c>
    </row>
    <row r="2057" spans="1:17">
      <c r="A2057" t="s">
        <v>122</v>
      </c>
      <c r="B2057">
        <v>2023</v>
      </c>
      <c r="C2057" t="s">
        <v>22</v>
      </c>
      <c r="D2057" t="s">
        <v>1067</v>
      </c>
      <c r="E2057" t="s">
        <v>167</v>
      </c>
      <c r="F2057" t="s">
        <v>164</v>
      </c>
      <c r="G2057" t="s">
        <v>1068</v>
      </c>
      <c r="H2057" t="s">
        <v>135</v>
      </c>
      <c r="I2057">
        <v>0</v>
      </c>
      <c r="P2057">
        <v>0.88899635867091498</v>
      </c>
      <c r="Q2057">
        <v>0</v>
      </c>
    </row>
    <row r="2058" spans="1:17">
      <c r="A2058" t="s">
        <v>122</v>
      </c>
      <c r="B2058">
        <v>2023</v>
      </c>
      <c r="C2058" t="s">
        <v>22</v>
      </c>
      <c r="D2058" t="s">
        <v>1067</v>
      </c>
      <c r="E2058" t="s">
        <v>167</v>
      </c>
      <c r="F2058" t="s">
        <v>164</v>
      </c>
      <c r="G2058" t="s">
        <v>1068</v>
      </c>
      <c r="H2058" t="s">
        <v>136</v>
      </c>
      <c r="I2058">
        <v>0</v>
      </c>
      <c r="P2058">
        <v>0.88899635867091498</v>
      </c>
      <c r="Q2058">
        <v>0</v>
      </c>
    </row>
    <row r="2059" spans="1:17">
      <c r="A2059" t="s">
        <v>122</v>
      </c>
      <c r="B2059">
        <v>2023</v>
      </c>
      <c r="C2059" t="s">
        <v>22</v>
      </c>
      <c r="D2059" t="s">
        <v>1067</v>
      </c>
      <c r="E2059" t="s">
        <v>167</v>
      </c>
      <c r="F2059" t="s">
        <v>159</v>
      </c>
      <c r="G2059" t="s">
        <v>1068</v>
      </c>
      <c r="H2059" t="s">
        <v>132</v>
      </c>
      <c r="I2059">
        <v>0</v>
      </c>
      <c r="P2059">
        <v>0.88899635867091498</v>
      </c>
      <c r="Q2059">
        <v>0</v>
      </c>
    </row>
    <row r="2060" spans="1:17">
      <c r="A2060" t="s">
        <v>122</v>
      </c>
      <c r="B2060">
        <v>2023</v>
      </c>
      <c r="C2060" t="s">
        <v>22</v>
      </c>
      <c r="D2060" t="s">
        <v>1067</v>
      </c>
      <c r="E2060" t="s">
        <v>167</v>
      </c>
      <c r="F2060" t="s">
        <v>159</v>
      </c>
      <c r="G2060" t="s">
        <v>1068</v>
      </c>
      <c r="H2060" t="s">
        <v>135</v>
      </c>
      <c r="I2060">
        <v>0</v>
      </c>
      <c r="P2060">
        <v>0.88899635867091498</v>
      </c>
      <c r="Q2060">
        <v>0</v>
      </c>
    </row>
    <row r="2061" spans="1:17">
      <c r="A2061" t="s">
        <v>122</v>
      </c>
      <c r="B2061">
        <v>2023</v>
      </c>
      <c r="C2061" t="s">
        <v>22</v>
      </c>
      <c r="D2061" t="s">
        <v>1067</v>
      </c>
      <c r="E2061" t="s">
        <v>167</v>
      </c>
      <c r="F2061" t="s">
        <v>159</v>
      </c>
      <c r="G2061" t="s">
        <v>1068</v>
      </c>
      <c r="H2061" t="s">
        <v>136</v>
      </c>
      <c r="I2061">
        <v>0</v>
      </c>
      <c r="P2061">
        <v>0.88899635867091498</v>
      </c>
      <c r="Q2061">
        <v>0</v>
      </c>
    </row>
    <row r="2062" spans="1:17">
      <c r="A2062" t="s">
        <v>122</v>
      </c>
      <c r="B2062">
        <v>2023</v>
      </c>
      <c r="C2062" t="s">
        <v>22</v>
      </c>
      <c r="D2062" t="s">
        <v>1067</v>
      </c>
      <c r="E2062" t="s">
        <v>167</v>
      </c>
      <c r="F2062" t="s">
        <v>126</v>
      </c>
      <c r="G2062" t="s">
        <v>1068</v>
      </c>
      <c r="H2062" t="s">
        <v>132</v>
      </c>
      <c r="I2062">
        <v>0</v>
      </c>
      <c r="P2062">
        <v>0.88899635867091498</v>
      </c>
      <c r="Q2062">
        <v>0</v>
      </c>
    </row>
    <row r="2063" spans="1:17">
      <c r="A2063" t="s">
        <v>122</v>
      </c>
      <c r="B2063">
        <v>2023</v>
      </c>
      <c r="C2063" t="s">
        <v>22</v>
      </c>
      <c r="D2063" t="s">
        <v>1067</v>
      </c>
      <c r="E2063" t="s">
        <v>167</v>
      </c>
      <c r="F2063" t="s">
        <v>126</v>
      </c>
      <c r="G2063" t="s">
        <v>1068</v>
      </c>
      <c r="H2063" t="s">
        <v>135</v>
      </c>
      <c r="I2063">
        <v>0</v>
      </c>
      <c r="P2063">
        <v>0.88899635867091498</v>
      </c>
      <c r="Q2063">
        <v>0</v>
      </c>
    </row>
    <row r="2064" spans="1:17">
      <c r="A2064" t="s">
        <v>122</v>
      </c>
      <c r="B2064">
        <v>2023</v>
      </c>
      <c r="C2064" t="s">
        <v>22</v>
      </c>
      <c r="D2064" t="s">
        <v>1067</v>
      </c>
      <c r="E2064" t="s">
        <v>167</v>
      </c>
      <c r="F2064" t="s">
        <v>126</v>
      </c>
      <c r="G2064" t="s">
        <v>1068</v>
      </c>
      <c r="H2064" t="s">
        <v>136</v>
      </c>
      <c r="I2064">
        <v>0</v>
      </c>
      <c r="P2064">
        <v>0.88899635867091498</v>
      </c>
      <c r="Q2064">
        <v>0</v>
      </c>
    </row>
    <row r="2065" spans="1:17">
      <c r="A2065" t="s">
        <v>122</v>
      </c>
      <c r="B2065">
        <v>2023</v>
      </c>
      <c r="C2065" t="s">
        <v>22</v>
      </c>
      <c r="D2065" t="s">
        <v>1067</v>
      </c>
      <c r="E2065" t="s">
        <v>167</v>
      </c>
      <c r="F2065" t="s">
        <v>165</v>
      </c>
      <c r="G2065" t="s">
        <v>1068</v>
      </c>
      <c r="H2065" t="s">
        <v>132</v>
      </c>
      <c r="I2065">
        <v>0</v>
      </c>
      <c r="P2065">
        <v>0.88899635867091498</v>
      </c>
      <c r="Q2065">
        <v>0</v>
      </c>
    </row>
    <row r="2066" spans="1:17">
      <c r="A2066" t="s">
        <v>122</v>
      </c>
      <c r="B2066">
        <v>2023</v>
      </c>
      <c r="C2066" t="s">
        <v>22</v>
      </c>
      <c r="D2066" t="s">
        <v>1067</v>
      </c>
      <c r="E2066" t="s">
        <v>167</v>
      </c>
      <c r="F2066" t="s">
        <v>165</v>
      </c>
      <c r="G2066" t="s">
        <v>1068</v>
      </c>
      <c r="H2066" t="s">
        <v>135</v>
      </c>
      <c r="I2066">
        <v>0</v>
      </c>
      <c r="P2066">
        <v>0.88899635867091498</v>
      </c>
      <c r="Q2066">
        <v>0</v>
      </c>
    </row>
    <row r="2067" spans="1:17">
      <c r="A2067" t="s">
        <v>122</v>
      </c>
      <c r="B2067">
        <v>2023</v>
      </c>
      <c r="C2067" t="s">
        <v>22</v>
      </c>
      <c r="D2067" t="s">
        <v>1067</v>
      </c>
      <c r="E2067" t="s">
        <v>167</v>
      </c>
      <c r="F2067" t="s">
        <v>165</v>
      </c>
      <c r="G2067" t="s">
        <v>1068</v>
      </c>
      <c r="H2067" t="s">
        <v>136</v>
      </c>
      <c r="I2067">
        <v>0</v>
      </c>
      <c r="P2067">
        <v>0.88899635867091498</v>
      </c>
      <c r="Q2067">
        <v>0</v>
      </c>
    </row>
    <row r="2068" spans="1:17">
      <c r="A2068" t="s">
        <v>122</v>
      </c>
      <c r="B2068">
        <v>2023</v>
      </c>
      <c r="C2068" t="s">
        <v>22</v>
      </c>
      <c r="D2068" t="s">
        <v>1067</v>
      </c>
      <c r="E2068" t="s">
        <v>167</v>
      </c>
      <c r="F2068" t="s">
        <v>166</v>
      </c>
      <c r="G2068" t="s">
        <v>1068</v>
      </c>
      <c r="H2068" t="s">
        <v>132</v>
      </c>
      <c r="I2068">
        <v>0</v>
      </c>
      <c r="P2068">
        <v>0.88899635867091498</v>
      </c>
      <c r="Q2068">
        <v>0</v>
      </c>
    </row>
    <row r="2069" spans="1:17">
      <c r="A2069" t="s">
        <v>122</v>
      </c>
      <c r="B2069">
        <v>2023</v>
      </c>
      <c r="C2069" t="s">
        <v>22</v>
      </c>
      <c r="D2069" t="s">
        <v>1067</v>
      </c>
      <c r="E2069" t="s">
        <v>167</v>
      </c>
      <c r="F2069" t="s">
        <v>166</v>
      </c>
      <c r="G2069" t="s">
        <v>1068</v>
      </c>
      <c r="H2069" t="s">
        <v>135</v>
      </c>
      <c r="I2069">
        <v>0</v>
      </c>
      <c r="P2069">
        <v>0.88899635867091498</v>
      </c>
      <c r="Q2069">
        <v>0</v>
      </c>
    </row>
    <row r="2070" spans="1:17">
      <c r="A2070" t="s">
        <v>122</v>
      </c>
      <c r="B2070">
        <v>2023</v>
      </c>
      <c r="C2070" t="s">
        <v>22</v>
      </c>
      <c r="D2070" t="s">
        <v>1067</v>
      </c>
      <c r="E2070" t="s">
        <v>167</v>
      </c>
      <c r="F2070" t="s">
        <v>166</v>
      </c>
      <c r="G2070" t="s">
        <v>1068</v>
      </c>
      <c r="H2070" t="s">
        <v>136</v>
      </c>
      <c r="I2070">
        <v>0</v>
      </c>
      <c r="P2070">
        <v>0.88899635867091498</v>
      </c>
      <c r="Q2070">
        <v>0</v>
      </c>
    </row>
    <row r="2071" spans="1:17">
      <c r="A2071" t="s">
        <v>122</v>
      </c>
      <c r="B2071">
        <v>2023</v>
      </c>
      <c r="C2071" t="s">
        <v>22</v>
      </c>
      <c r="D2071" t="s">
        <v>1067</v>
      </c>
      <c r="E2071" t="s">
        <v>167</v>
      </c>
      <c r="F2071" t="s">
        <v>160</v>
      </c>
      <c r="G2071" t="s">
        <v>1068</v>
      </c>
      <c r="H2071" t="s">
        <v>132</v>
      </c>
      <c r="I2071">
        <v>0</v>
      </c>
      <c r="P2071">
        <v>0.88899635867091498</v>
      </c>
      <c r="Q2071">
        <v>0</v>
      </c>
    </row>
    <row r="2072" spans="1:17">
      <c r="A2072" t="s">
        <v>122</v>
      </c>
      <c r="B2072">
        <v>2023</v>
      </c>
      <c r="C2072" t="s">
        <v>22</v>
      </c>
      <c r="D2072" t="s">
        <v>1067</v>
      </c>
      <c r="E2072" t="s">
        <v>167</v>
      </c>
      <c r="F2072" t="s">
        <v>160</v>
      </c>
      <c r="G2072" t="s">
        <v>1068</v>
      </c>
      <c r="H2072" t="s">
        <v>135</v>
      </c>
      <c r="I2072">
        <v>0</v>
      </c>
      <c r="P2072">
        <v>0.88899635867091498</v>
      </c>
      <c r="Q2072">
        <v>0</v>
      </c>
    </row>
    <row r="2073" spans="1:17">
      <c r="A2073" t="s">
        <v>122</v>
      </c>
      <c r="B2073">
        <v>2023</v>
      </c>
      <c r="C2073" t="s">
        <v>22</v>
      </c>
      <c r="D2073" t="s">
        <v>1067</v>
      </c>
      <c r="E2073" t="s">
        <v>167</v>
      </c>
      <c r="F2073" t="s">
        <v>160</v>
      </c>
      <c r="G2073" t="s">
        <v>1068</v>
      </c>
      <c r="H2073" t="s">
        <v>136</v>
      </c>
      <c r="I2073">
        <v>0</v>
      </c>
      <c r="P2073">
        <v>0.88899635867091498</v>
      </c>
      <c r="Q2073">
        <v>0</v>
      </c>
    </row>
    <row r="2074" spans="1:17">
      <c r="A2074" t="s">
        <v>122</v>
      </c>
      <c r="B2074">
        <v>2023</v>
      </c>
      <c r="C2074" t="s">
        <v>24</v>
      </c>
      <c r="D2074" t="s">
        <v>1067</v>
      </c>
      <c r="E2074" t="s">
        <v>167</v>
      </c>
      <c r="F2074" t="s">
        <v>164</v>
      </c>
      <c r="G2074" t="s">
        <v>1068</v>
      </c>
      <c r="H2074" t="s">
        <v>132</v>
      </c>
      <c r="I2074">
        <v>0</v>
      </c>
      <c r="P2074">
        <v>0.88899635867091498</v>
      </c>
      <c r="Q2074">
        <v>0</v>
      </c>
    </row>
    <row r="2075" spans="1:17">
      <c r="A2075" t="s">
        <v>122</v>
      </c>
      <c r="B2075">
        <v>2023</v>
      </c>
      <c r="C2075" t="s">
        <v>24</v>
      </c>
      <c r="D2075" t="s">
        <v>1067</v>
      </c>
      <c r="E2075" t="s">
        <v>167</v>
      </c>
      <c r="F2075" t="s">
        <v>164</v>
      </c>
      <c r="G2075" t="s">
        <v>1068</v>
      </c>
      <c r="H2075" t="s">
        <v>135</v>
      </c>
      <c r="I2075">
        <v>0</v>
      </c>
      <c r="P2075">
        <v>0.88899635867091498</v>
      </c>
      <c r="Q2075">
        <v>0</v>
      </c>
    </row>
    <row r="2076" spans="1:17">
      <c r="A2076" t="s">
        <v>122</v>
      </c>
      <c r="B2076">
        <v>2023</v>
      </c>
      <c r="C2076" t="s">
        <v>24</v>
      </c>
      <c r="D2076" t="s">
        <v>1067</v>
      </c>
      <c r="E2076" t="s">
        <v>167</v>
      </c>
      <c r="F2076" t="s">
        <v>164</v>
      </c>
      <c r="G2076" t="s">
        <v>1068</v>
      </c>
      <c r="H2076" t="s">
        <v>136</v>
      </c>
      <c r="I2076">
        <v>0</v>
      </c>
      <c r="P2076">
        <v>0.88899635867091498</v>
      </c>
      <c r="Q2076">
        <v>0</v>
      </c>
    </row>
    <row r="2077" spans="1:17">
      <c r="A2077" t="s">
        <v>122</v>
      </c>
      <c r="B2077">
        <v>2023</v>
      </c>
      <c r="C2077" t="s">
        <v>24</v>
      </c>
      <c r="D2077" t="s">
        <v>1067</v>
      </c>
      <c r="E2077" t="s">
        <v>167</v>
      </c>
      <c r="F2077" t="s">
        <v>159</v>
      </c>
      <c r="G2077" t="s">
        <v>1068</v>
      </c>
      <c r="H2077" t="s">
        <v>132</v>
      </c>
      <c r="I2077">
        <v>0</v>
      </c>
      <c r="P2077">
        <v>0.88899635867091498</v>
      </c>
      <c r="Q2077">
        <v>0</v>
      </c>
    </row>
    <row r="2078" spans="1:17">
      <c r="A2078" t="s">
        <v>122</v>
      </c>
      <c r="B2078">
        <v>2023</v>
      </c>
      <c r="C2078" t="s">
        <v>24</v>
      </c>
      <c r="D2078" t="s">
        <v>1067</v>
      </c>
      <c r="E2078" t="s">
        <v>167</v>
      </c>
      <c r="F2078" t="s">
        <v>159</v>
      </c>
      <c r="G2078" t="s">
        <v>1068</v>
      </c>
      <c r="H2078" t="s">
        <v>135</v>
      </c>
      <c r="I2078">
        <v>0</v>
      </c>
      <c r="P2078">
        <v>0.88899635867091498</v>
      </c>
      <c r="Q2078">
        <v>0</v>
      </c>
    </row>
    <row r="2079" spans="1:17">
      <c r="A2079" t="s">
        <v>122</v>
      </c>
      <c r="B2079">
        <v>2023</v>
      </c>
      <c r="C2079" t="s">
        <v>24</v>
      </c>
      <c r="D2079" t="s">
        <v>1067</v>
      </c>
      <c r="E2079" t="s">
        <v>167</v>
      </c>
      <c r="F2079" t="s">
        <v>159</v>
      </c>
      <c r="G2079" t="s">
        <v>1068</v>
      </c>
      <c r="H2079" t="s">
        <v>136</v>
      </c>
      <c r="I2079">
        <v>0</v>
      </c>
      <c r="P2079">
        <v>0.88899635867091498</v>
      </c>
      <c r="Q2079">
        <v>0</v>
      </c>
    </row>
    <row r="2080" spans="1:17">
      <c r="A2080" t="s">
        <v>122</v>
      </c>
      <c r="B2080">
        <v>2023</v>
      </c>
      <c r="C2080" t="s">
        <v>24</v>
      </c>
      <c r="D2080" t="s">
        <v>1067</v>
      </c>
      <c r="E2080" t="s">
        <v>167</v>
      </c>
      <c r="F2080" t="s">
        <v>126</v>
      </c>
      <c r="G2080" t="s">
        <v>1068</v>
      </c>
      <c r="H2080" t="s">
        <v>132</v>
      </c>
      <c r="I2080">
        <v>0</v>
      </c>
      <c r="P2080">
        <v>0.88899635867091498</v>
      </c>
      <c r="Q2080">
        <v>0</v>
      </c>
    </row>
    <row r="2081" spans="1:17">
      <c r="A2081" t="s">
        <v>122</v>
      </c>
      <c r="B2081">
        <v>2023</v>
      </c>
      <c r="C2081" t="s">
        <v>24</v>
      </c>
      <c r="D2081" t="s">
        <v>1067</v>
      </c>
      <c r="E2081" t="s">
        <v>167</v>
      </c>
      <c r="F2081" t="s">
        <v>126</v>
      </c>
      <c r="G2081" t="s">
        <v>1068</v>
      </c>
      <c r="H2081" t="s">
        <v>135</v>
      </c>
      <c r="I2081">
        <v>0</v>
      </c>
      <c r="P2081">
        <v>0.88899635867091498</v>
      </c>
      <c r="Q2081">
        <v>0</v>
      </c>
    </row>
    <row r="2082" spans="1:17">
      <c r="A2082" t="s">
        <v>122</v>
      </c>
      <c r="B2082">
        <v>2023</v>
      </c>
      <c r="C2082" t="s">
        <v>24</v>
      </c>
      <c r="D2082" t="s">
        <v>1067</v>
      </c>
      <c r="E2082" t="s">
        <v>167</v>
      </c>
      <c r="F2082" t="s">
        <v>126</v>
      </c>
      <c r="G2082" t="s">
        <v>1068</v>
      </c>
      <c r="H2082" t="s">
        <v>136</v>
      </c>
      <c r="I2082">
        <v>0</v>
      </c>
      <c r="P2082">
        <v>0.88899635867091498</v>
      </c>
      <c r="Q2082">
        <v>0</v>
      </c>
    </row>
    <row r="2083" spans="1:17">
      <c r="A2083" t="s">
        <v>122</v>
      </c>
      <c r="B2083">
        <v>2023</v>
      </c>
      <c r="C2083" t="s">
        <v>24</v>
      </c>
      <c r="D2083" t="s">
        <v>1067</v>
      </c>
      <c r="E2083" t="s">
        <v>167</v>
      </c>
      <c r="F2083" t="s">
        <v>165</v>
      </c>
      <c r="G2083" t="s">
        <v>1068</v>
      </c>
      <c r="H2083" t="s">
        <v>132</v>
      </c>
      <c r="I2083">
        <v>0</v>
      </c>
      <c r="P2083">
        <v>0.88899635867091498</v>
      </c>
      <c r="Q2083">
        <v>0</v>
      </c>
    </row>
    <row r="2084" spans="1:17">
      <c r="A2084" t="s">
        <v>122</v>
      </c>
      <c r="B2084">
        <v>2023</v>
      </c>
      <c r="C2084" t="s">
        <v>24</v>
      </c>
      <c r="D2084" t="s">
        <v>1067</v>
      </c>
      <c r="E2084" t="s">
        <v>167</v>
      </c>
      <c r="F2084" t="s">
        <v>165</v>
      </c>
      <c r="G2084" t="s">
        <v>1068</v>
      </c>
      <c r="H2084" t="s">
        <v>135</v>
      </c>
      <c r="I2084">
        <v>0</v>
      </c>
      <c r="P2084">
        <v>0.88899635867091498</v>
      </c>
      <c r="Q2084">
        <v>0</v>
      </c>
    </row>
    <row r="2085" spans="1:17">
      <c r="A2085" t="s">
        <v>122</v>
      </c>
      <c r="B2085">
        <v>2023</v>
      </c>
      <c r="C2085" t="s">
        <v>24</v>
      </c>
      <c r="D2085" t="s">
        <v>1067</v>
      </c>
      <c r="E2085" t="s">
        <v>167</v>
      </c>
      <c r="F2085" t="s">
        <v>165</v>
      </c>
      <c r="G2085" t="s">
        <v>1068</v>
      </c>
      <c r="H2085" t="s">
        <v>136</v>
      </c>
      <c r="I2085">
        <v>0</v>
      </c>
      <c r="P2085">
        <v>0.88899635867091498</v>
      </c>
      <c r="Q2085">
        <v>0</v>
      </c>
    </row>
    <row r="2086" spans="1:17">
      <c r="A2086" t="s">
        <v>122</v>
      </c>
      <c r="B2086">
        <v>2023</v>
      </c>
      <c r="C2086" t="s">
        <v>24</v>
      </c>
      <c r="D2086" t="s">
        <v>1067</v>
      </c>
      <c r="E2086" t="s">
        <v>167</v>
      </c>
      <c r="F2086" t="s">
        <v>166</v>
      </c>
      <c r="G2086" t="s">
        <v>1068</v>
      </c>
      <c r="H2086" t="s">
        <v>132</v>
      </c>
      <c r="I2086">
        <v>0</v>
      </c>
      <c r="P2086">
        <v>0.88899635867091498</v>
      </c>
      <c r="Q2086">
        <v>0</v>
      </c>
    </row>
    <row r="2087" spans="1:17">
      <c r="A2087" t="s">
        <v>122</v>
      </c>
      <c r="B2087">
        <v>2023</v>
      </c>
      <c r="C2087" t="s">
        <v>24</v>
      </c>
      <c r="D2087" t="s">
        <v>1067</v>
      </c>
      <c r="E2087" t="s">
        <v>167</v>
      </c>
      <c r="F2087" t="s">
        <v>166</v>
      </c>
      <c r="G2087" t="s">
        <v>1068</v>
      </c>
      <c r="H2087" t="s">
        <v>135</v>
      </c>
      <c r="I2087">
        <v>0</v>
      </c>
      <c r="P2087">
        <v>0.88899635867091498</v>
      </c>
      <c r="Q2087">
        <v>0</v>
      </c>
    </row>
    <row r="2088" spans="1:17">
      <c r="A2088" t="s">
        <v>122</v>
      </c>
      <c r="B2088">
        <v>2023</v>
      </c>
      <c r="C2088" t="s">
        <v>24</v>
      </c>
      <c r="D2088" t="s">
        <v>1067</v>
      </c>
      <c r="E2088" t="s">
        <v>167</v>
      </c>
      <c r="F2088" t="s">
        <v>166</v>
      </c>
      <c r="G2088" t="s">
        <v>1068</v>
      </c>
      <c r="H2088" t="s">
        <v>136</v>
      </c>
      <c r="I2088">
        <v>0</v>
      </c>
      <c r="P2088">
        <v>0.88899635867091498</v>
      </c>
      <c r="Q2088">
        <v>0</v>
      </c>
    </row>
    <row r="2089" spans="1:17">
      <c r="A2089" t="s">
        <v>122</v>
      </c>
      <c r="B2089">
        <v>2023</v>
      </c>
      <c r="C2089" t="s">
        <v>24</v>
      </c>
      <c r="D2089" t="s">
        <v>1067</v>
      </c>
      <c r="E2089" t="s">
        <v>167</v>
      </c>
      <c r="F2089" t="s">
        <v>160</v>
      </c>
      <c r="G2089" t="s">
        <v>1068</v>
      </c>
      <c r="H2089" t="s">
        <v>132</v>
      </c>
      <c r="I2089">
        <v>0</v>
      </c>
      <c r="P2089">
        <v>0.88899635867091498</v>
      </c>
      <c r="Q2089">
        <v>0</v>
      </c>
    </row>
    <row r="2090" spans="1:17">
      <c r="A2090" t="s">
        <v>122</v>
      </c>
      <c r="B2090">
        <v>2023</v>
      </c>
      <c r="C2090" t="s">
        <v>24</v>
      </c>
      <c r="D2090" t="s">
        <v>1067</v>
      </c>
      <c r="E2090" t="s">
        <v>167</v>
      </c>
      <c r="F2090" t="s">
        <v>160</v>
      </c>
      <c r="G2090" t="s">
        <v>1068</v>
      </c>
      <c r="H2090" t="s">
        <v>135</v>
      </c>
      <c r="I2090">
        <v>0</v>
      </c>
      <c r="P2090">
        <v>0.88899635867091498</v>
      </c>
      <c r="Q2090">
        <v>0</v>
      </c>
    </row>
    <row r="2091" spans="1:17">
      <c r="A2091" t="s">
        <v>122</v>
      </c>
      <c r="B2091">
        <v>2023</v>
      </c>
      <c r="C2091" t="s">
        <v>24</v>
      </c>
      <c r="D2091" t="s">
        <v>1067</v>
      </c>
      <c r="E2091" t="s">
        <v>167</v>
      </c>
      <c r="F2091" t="s">
        <v>160</v>
      </c>
      <c r="G2091" t="s">
        <v>1068</v>
      </c>
      <c r="H2091" t="s">
        <v>136</v>
      </c>
      <c r="I2091">
        <v>0</v>
      </c>
      <c r="P2091">
        <v>0.88899635867091498</v>
      </c>
      <c r="Q2091">
        <v>0</v>
      </c>
    </row>
    <row r="2092" spans="1:17">
      <c r="A2092" t="s">
        <v>122</v>
      </c>
      <c r="B2092">
        <v>2023</v>
      </c>
      <c r="C2092" t="s">
        <v>14</v>
      </c>
      <c r="D2092" t="s">
        <v>1062</v>
      </c>
      <c r="E2092" t="s">
        <v>162</v>
      </c>
      <c r="F2092" t="s">
        <v>164</v>
      </c>
      <c r="G2092" t="s">
        <v>1063</v>
      </c>
      <c r="H2092" t="s">
        <v>132</v>
      </c>
      <c r="I2092">
        <v>0</v>
      </c>
      <c r="P2092">
        <v>0.88899635867091498</v>
      </c>
      <c r="Q2092">
        <v>0</v>
      </c>
    </row>
    <row r="2093" spans="1:17">
      <c r="A2093" t="s">
        <v>122</v>
      </c>
      <c r="B2093">
        <v>2023</v>
      </c>
      <c r="C2093" t="s">
        <v>14</v>
      </c>
      <c r="D2093" t="s">
        <v>1062</v>
      </c>
      <c r="E2093" t="s">
        <v>162</v>
      </c>
      <c r="F2093" t="s">
        <v>164</v>
      </c>
      <c r="G2093" t="s">
        <v>1063</v>
      </c>
      <c r="H2093" t="s">
        <v>135</v>
      </c>
      <c r="I2093">
        <v>0</v>
      </c>
      <c r="P2093">
        <v>0.88899635867091498</v>
      </c>
      <c r="Q2093">
        <v>0</v>
      </c>
    </row>
    <row r="2094" spans="1:17">
      <c r="A2094" t="s">
        <v>122</v>
      </c>
      <c r="B2094">
        <v>2023</v>
      </c>
      <c r="C2094" t="s">
        <v>14</v>
      </c>
      <c r="D2094" t="s">
        <v>1062</v>
      </c>
      <c r="E2094" t="s">
        <v>162</v>
      </c>
      <c r="F2094" t="s">
        <v>164</v>
      </c>
      <c r="G2094" t="s">
        <v>1063</v>
      </c>
      <c r="H2094" t="s">
        <v>136</v>
      </c>
      <c r="I2094">
        <v>0</v>
      </c>
      <c r="P2094">
        <v>0.88899635867091498</v>
      </c>
      <c r="Q2094">
        <v>0</v>
      </c>
    </row>
    <row r="2095" spans="1:17">
      <c r="A2095" t="s">
        <v>122</v>
      </c>
      <c r="B2095">
        <v>2023</v>
      </c>
      <c r="C2095" t="s">
        <v>14</v>
      </c>
      <c r="D2095" t="s">
        <v>1062</v>
      </c>
      <c r="E2095" t="s">
        <v>162</v>
      </c>
      <c r="F2095" t="s">
        <v>159</v>
      </c>
      <c r="G2095" t="s">
        <v>1063</v>
      </c>
      <c r="H2095" t="s">
        <v>132</v>
      </c>
      <c r="I2095">
        <v>0</v>
      </c>
      <c r="P2095">
        <v>0.88899635867091498</v>
      </c>
      <c r="Q2095">
        <v>0</v>
      </c>
    </row>
    <row r="2096" spans="1:17">
      <c r="A2096" t="s">
        <v>122</v>
      </c>
      <c r="B2096">
        <v>2023</v>
      </c>
      <c r="C2096" t="s">
        <v>14</v>
      </c>
      <c r="D2096" t="s">
        <v>1062</v>
      </c>
      <c r="E2096" t="s">
        <v>162</v>
      </c>
      <c r="F2096" t="s">
        <v>159</v>
      </c>
      <c r="G2096" t="s">
        <v>1063</v>
      </c>
      <c r="H2096" t="s">
        <v>135</v>
      </c>
      <c r="I2096">
        <v>0</v>
      </c>
      <c r="P2096">
        <v>0.88899635867091498</v>
      </c>
      <c r="Q2096">
        <v>0</v>
      </c>
    </row>
    <row r="2097" spans="1:17">
      <c r="A2097" t="s">
        <v>122</v>
      </c>
      <c r="B2097">
        <v>2023</v>
      </c>
      <c r="C2097" t="s">
        <v>14</v>
      </c>
      <c r="D2097" t="s">
        <v>1062</v>
      </c>
      <c r="E2097" t="s">
        <v>162</v>
      </c>
      <c r="F2097" t="s">
        <v>159</v>
      </c>
      <c r="G2097" t="s">
        <v>1063</v>
      </c>
      <c r="H2097" t="s">
        <v>136</v>
      </c>
      <c r="I2097">
        <v>0</v>
      </c>
      <c r="P2097">
        <v>0.88899635867091498</v>
      </c>
      <c r="Q2097">
        <v>0</v>
      </c>
    </row>
    <row r="2098" spans="1:17">
      <c r="A2098" t="s">
        <v>122</v>
      </c>
      <c r="B2098">
        <v>2023</v>
      </c>
      <c r="C2098" t="s">
        <v>14</v>
      </c>
      <c r="D2098" t="s">
        <v>1062</v>
      </c>
      <c r="E2098" t="s">
        <v>162</v>
      </c>
      <c r="F2098" t="s">
        <v>126</v>
      </c>
      <c r="G2098" t="s">
        <v>1063</v>
      </c>
      <c r="H2098" t="s">
        <v>132</v>
      </c>
      <c r="I2098">
        <v>0</v>
      </c>
      <c r="P2098">
        <v>0.88899635867091498</v>
      </c>
      <c r="Q2098">
        <v>0</v>
      </c>
    </row>
    <row r="2099" spans="1:17">
      <c r="A2099" t="s">
        <v>122</v>
      </c>
      <c r="B2099">
        <v>2023</v>
      </c>
      <c r="C2099" t="s">
        <v>14</v>
      </c>
      <c r="D2099" t="s">
        <v>1062</v>
      </c>
      <c r="E2099" t="s">
        <v>162</v>
      </c>
      <c r="F2099" t="s">
        <v>126</v>
      </c>
      <c r="G2099" t="s">
        <v>1063</v>
      </c>
      <c r="H2099" t="s">
        <v>135</v>
      </c>
      <c r="I2099">
        <v>0</v>
      </c>
      <c r="P2099">
        <v>0.88899635867091498</v>
      </c>
      <c r="Q2099">
        <v>0</v>
      </c>
    </row>
    <row r="2100" spans="1:17">
      <c r="A2100" t="s">
        <v>122</v>
      </c>
      <c r="B2100">
        <v>2023</v>
      </c>
      <c r="C2100" t="s">
        <v>14</v>
      </c>
      <c r="D2100" t="s">
        <v>1062</v>
      </c>
      <c r="E2100" t="s">
        <v>162</v>
      </c>
      <c r="F2100" t="s">
        <v>126</v>
      </c>
      <c r="G2100" t="s">
        <v>1063</v>
      </c>
      <c r="H2100" t="s">
        <v>136</v>
      </c>
      <c r="I2100">
        <v>0</v>
      </c>
      <c r="P2100">
        <v>0.88899635867091498</v>
      </c>
      <c r="Q2100">
        <v>0</v>
      </c>
    </row>
    <row r="2101" spans="1:17">
      <c r="A2101" t="s">
        <v>122</v>
      </c>
      <c r="B2101">
        <v>2023</v>
      </c>
      <c r="C2101" t="s">
        <v>14</v>
      </c>
      <c r="D2101" t="s">
        <v>1062</v>
      </c>
      <c r="E2101" t="s">
        <v>162</v>
      </c>
      <c r="F2101" t="s">
        <v>165</v>
      </c>
      <c r="G2101" t="s">
        <v>1063</v>
      </c>
      <c r="H2101" t="s">
        <v>132</v>
      </c>
      <c r="I2101">
        <v>0</v>
      </c>
      <c r="P2101">
        <v>0.88899635867091498</v>
      </c>
      <c r="Q2101">
        <v>0</v>
      </c>
    </row>
    <row r="2102" spans="1:17">
      <c r="A2102" t="s">
        <v>122</v>
      </c>
      <c r="B2102">
        <v>2023</v>
      </c>
      <c r="C2102" t="s">
        <v>14</v>
      </c>
      <c r="D2102" t="s">
        <v>1062</v>
      </c>
      <c r="E2102" t="s">
        <v>162</v>
      </c>
      <c r="F2102" t="s">
        <v>165</v>
      </c>
      <c r="G2102" t="s">
        <v>1063</v>
      </c>
      <c r="H2102" t="s">
        <v>135</v>
      </c>
      <c r="I2102">
        <v>0</v>
      </c>
      <c r="P2102">
        <v>0.88899635867091498</v>
      </c>
      <c r="Q2102">
        <v>0</v>
      </c>
    </row>
    <row r="2103" spans="1:17">
      <c r="A2103" t="s">
        <v>122</v>
      </c>
      <c r="B2103">
        <v>2023</v>
      </c>
      <c r="C2103" t="s">
        <v>14</v>
      </c>
      <c r="D2103" t="s">
        <v>1062</v>
      </c>
      <c r="E2103" t="s">
        <v>162</v>
      </c>
      <c r="F2103" t="s">
        <v>165</v>
      </c>
      <c r="G2103" t="s">
        <v>1063</v>
      </c>
      <c r="H2103" t="s">
        <v>136</v>
      </c>
      <c r="I2103">
        <v>0</v>
      </c>
      <c r="P2103">
        <v>0.88899635867091498</v>
      </c>
      <c r="Q2103">
        <v>0</v>
      </c>
    </row>
    <row r="2104" spans="1:17">
      <c r="A2104" t="s">
        <v>122</v>
      </c>
      <c r="B2104">
        <v>2023</v>
      </c>
      <c r="C2104" t="s">
        <v>14</v>
      </c>
      <c r="D2104" t="s">
        <v>1062</v>
      </c>
      <c r="E2104" t="s">
        <v>162</v>
      </c>
      <c r="F2104" t="s">
        <v>166</v>
      </c>
      <c r="G2104" t="s">
        <v>1063</v>
      </c>
      <c r="H2104" t="s">
        <v>132</v>
      </c>
      <c r="I2104">
        <v>0</v>
      </c>
      <c r="P2104">
        <v>0.88899635867091498</v>
      </c>
      <c r="Q2104">
        <v>0</v>
      </c>
    </row>
    <row r="2105" spans="1:17">
      <c r="A2105" t="s">
        <v>122</v>
      </c>
      <c r="B2105">
        <v>2023</v>
      </c>
      <c r="C2105" t="s">
        <v>14</v>
      </c>
      <c r="D2105" t="s">
        <v>1062</v>
      </c>
      <c r="E2105" t="s">
        <v>162</v>
      </c>
      <c r="F2105" t="s">
        <v>166</v>
      </c>
      <c r="G2105" t="s">
        <v>1063</v>
      </c>
      <c r="H2105" t="s">
        <v>135</v>
      </c>
      <c r="I2105">
        <v>0</v>
      </c>
      <c r="P2105">
        <v>0.88899635867091498</v>
      </c>
      <c r="Q2105">
        <v>0</v>
      </c>
    </row>
    <row r="2106" spans="1:17">
      <c r="A2106" t="s">
        <v>122</v>
      </c>
      <c r="B2106">
        <v>2023</v>
      </c>
      <c r="C2106" t="s">
        <v>14</v>
      </c>
      <c r="D2106" t="s">
        <v>1062</v>
      </c>
      <c r="E2106" t="s">
        <v>162</v>
      </c>
      <c r="F2106" t="s">
        <v>166</v>
      </c>
      <c r="G2106" t="s">
        <v>1063</v>
      </c>
      <c r="H2106" t="s">
        <v>136</v>
      </c>
      <c r="I2106">
        <v>0</v>
      </c>
      <c r="P2106">
        <v>0.88899635867091498</v>
      </c>
      <c r="Q2106">
        <v>0</v>
      </c>
    </row>
    <row r="2107" spans="1:17">
      <c r="A2107" t="s">
        <v>122</v>
      </c>
      <c r="B2107">
        <v>2023</v>
      </c>
      <c r="C2107" t="s">
        <v>14</v>
      </c>
      <c r="D2107" t="s">
        <v>1062</v>
      </c>
      <c r="E2107" t="s">
        <v>162</v>
      </c>
      <c r="F2107" t="s">
        <v>160</v>
      </c>
      <c r="G2107" t="s">
        <v>1063</v>
      </c>
      <c r="H2107" t="s">
        <v>132</v>
      </c>
      <c r="I2107">
        <v>0</v>
      </c>
      <c r="P2107">
        <v>0.88899635867091498</v>
      </c>
      <c r="Q2107">
        <v>0</v>
      </c>
    </row>
    <row r="2108" spans="1:17">
      <c r="A2108" t="s">
        <v>122</v>
      </c>
      <c r="B2108">
        <v>2023</v>
      </c>
      <c r="C2108" t="s">
        <v>14</v>
      </c>
      <c r="D2108" t="s">
        <v>1062</v>
      </c>
      <c r="E2108" t="s">
        <v>162</v>
      </c>
      <c r="F2108" t="s">
        <v>160</v>
      </c>
      <c r="G2108" t="s">
        <v>1063</v>
      </c>
      <c r="H2108" t="s">
        <v>135</v>
      </c>
      <c r="I2108">
        <v>0</v>
      </c>
      <c r="P2108">
        <v>0.88899635867091498</v>
      </c>
      <c r="Q2108">
        <v>0</v>
      </c>
    </row>
    <row r="2109" spans="1:17">
      <c r="A2109" t="s">
        <v>122</v>
      </c>
      <c r="B2109">
        <v>2023</v>
      </c>
      <c r="C2109" t="s">
        <v>14</v>
      </c>
      <c r="D2109" t="s">
        <v>1062</v>
      </c>
      <c r="E2109" t="s">
        <v>162</v>
      </c>
      <c r="F2109" t="s">
        <v>160</v>
      </c>
      <c r="G2109" t="s">
        <v>1063</v>
      </c>
      <c r="H2109" t="s">
        <v>136</v>
      </c>
      <c r="I2109">
        <v>0</v>
      </c>
      <c r="P2109">
        <v>0.88899635867091498</v>
      </c>
      <c r="Q2109">
        <v>0</v>
      </c>
    </row>
    <row r="2110" spans="1:17">
      <c r="A2110" t="s">
        <v>122</v>
      </c>
      <c r="B2110">
        <v>2023</v>
      </c>
      <c r="C2110" t="s">
        <v>15</v>
      </c>
      <c r="D2110" t="s">
        <v>1062</v>
      </c>
      <c r="E2110" t="s">
        <v>162</v>
      </c>
      <c r="F2110" t="s">
        <v>164</v>
      </c>
      <c r="G2110" t="s">
        <v>1063</v>
      </c>
      <c r="H2110" t="s">
        <v>132</v>
      </c>
      <c r="I2110">
        <v>0</v>
      </c>
      <c r="P2110">
        <v>0.88899635867091498</v>
      </c>
      <c r="Q2110">
        <v>0</v>
      </c>
    </row>
    <row r="2111" spans="1:17">
      <c r="A2111" t="s">
        <v>122</v>
      </c>
      <c r="B2111">
        <v>2023</v>
      </c>
      <c r="C2111" t="s">
        <v>15</v>
      </c>
      <c r="D2111" t="s">
        <v>1062</v>
      </c>
      <c r="E2111" t="s">
        <v>162</v>
      </c>
      <c r="F2111" t="s">
        <v>164</v>
      </c>
      <c r="G2111" t="s">
        <v>1063</v>
      </c>
      <c r="H2111" t="s">
        <v>135</v>
      </c>
      <c r="I2111">
        <v>3913159882.2024899</v>
      </c>
      <c r="P2111">
        <v>0.88899635867091498</v>
      </c>
      <c r="Q2111">
        <v>3478784886.1751199</v>
      </c>
    </row>
    <row r="2112" spans="1:17">
      <c r="A2112" t="s">
        <v>122</v>
      </c>
      <c r="B2112">
        <v>2023</v>
      </c>
      <c r="C2112" t="s">
        <v>15</v>
      </c>
      <c r="D2112" t="s">
        <v>1062</v>
      </c>
      <c r="E2112" t="s">
        <v>162</v>
      </c>
      <c r="F2112" t="s">
        <v>164</v>
      </c>
      <c r="G2112" t="s">
        <v>1063</v>
      </c>
      <c r="H2112" t="s">
        <v>136</v>
      </c>
      <c r="I2112">
        <v>404848820.837111</v>
      </c>
      <c r="P2112">
        <v>0.88899635867091498</v>
      </c>
      <c r="Q2112">
        <v>359909127.53640503</v>
      </c>
    </row>
    <row r="2113" spans="1:17">
      <c r="A2113" t="s">
        <v>122</v>
      </c>
      <c r="B2113">
        <v>2023</v>
      </c>
      <c r="C2113" t="s">
        <v>15</v>
      </c>
      <c r="D2113" t="s">
        <v>1062</v>
      </c>
      <c r="E2113" t="s">
        <v>162</v>
      </c>
      <c r="F2113" t="s">
        <v>159</v>
      </c>
      <c r="G2113" t="s">
        <v>1063</v>
      </c>
      <c r="H2113" t="s">
        <v>132</v>
      </c>
      <c r="I2113">
        <v>0</v>
      </c>
      <c r="P2113">
        <v>0.88899635867091498</v>
      </c>
      <c r="Q2113">
        <v>0</v>
      </c>
    </row>
    <row r="2114" spans="1:17">
      <c r="A2114" t="s">
        <v>122</v>
      </c>
      <c r="B2114">
        <v>2023</v>
      </c>
      <c r="C2114" t="s">
        <v>15</v>
      </c>
      <c r="D2114" t="s">
        <v>1062</v>
      </c>
      <c r="E2114" t="s">
        <v>162</v>
      </c>
      <c r="F2114" t="s">
        <v>159</v>
      </c>
      <c r="G2114" t="s">
        <v>1063</v>
      </c>
      <c r="H2114" t="s">
        <v>135</v>
      </c>
      <c r="I2114">
        <v>1634016854.2375901</v>
      </c>
      <c r="P2114">
        <v>0.88899635867091498</v>
      </c>
      <c r="Q2114">
        <v>1452635033.4241199</v>
      </c>
    </row>
    <row r="2115" spans="1:17">
      <c r="A2115" t="s">
        <v>122</v>
      </c>
      <c r="B2115">
        <v>2023</v>
      </c>
      <c r="C2115" t="s">
        <v>15</v>
      </c>
      <c r="D2115" t="s">
        <v>1062</v>
      </c>
      <c r="E2115" t="s">
        <v>162</v>
      </c>
      <c r="F2115" t="s">
        <v>159</v>
      </c>
      <c r="G2115" t="s">
        <v>1063</v>
      </c>
      <c r="H2115" t="s">
        <v>136</v>
      </c>
      <c r="I2115">
        <v>169052585.78234199</v>
      </c>
      <c r="P2115">
        <v>0.88899635867091498</v>
      </c>
      <c r="Q2115">
        <v>150287133.18440399</v>
      </c>
    </row>
    <row r="2116" spans="1:17">
      <c r="A2116" t="s">
        <v>122</v>
      </c>
      <c r="B2116">
        <v>2023</v>
      </c>
      <c r="C2116" t="s">
        <v>15</v>
      </c>
      <c r="D2116" t="s">
        <v>1062</v>
      </c>
      <c r="E2116" t="s">
        <v>162</v>
      </c>
      <c r="F2116" t="s">
        <v>126</v>
      </c>
      <c r="G2116" t="s">
        <v>1063</v>
      </c>
      <c r="H2116" t="s">
        <v>132</v>
      </c>
      <c r="I2116">
        <v>0</v>
      </c>
      <c r="P2116">
        <v>0.88899635867091498</v>
      </c>
      <c r="Q2116">
        <v>0</v>
      </c>
    </row>
    <row r="2117" spans="1:17">
      <c r="A2117" t="s">
        <v>122</v>
      </c>
      <c r="B2117">
        <v>2023</v>
      </c>
      <c r="C2117" t="s">
        <v>15</v>
      </c>
      <c r="D2117" t="s">
        <v>1062</v>
      </c>
      <c r="E2117" t="s">
        <v>162</v>
      </c>
      <c r="F2117" t="s">
        <v>126</v>
      </c>
      <c r="G2117" t="s">
        <v>1063</v>
      </c>
      <c r="H2117" t="s">
        <v>135</v>
      </c>
      <c r="I2117">
        <v>0</v>
      </c>
      <c r="P2117">
        <v>0.88899635867091498</v>
      </c>
      <c r="Q2117">
        <v>0</v>
      </c>
    </row>
    <row r="2118" spans="1:17">
      <c r="A2118" t="s">
        <v>122</v>
      </c>
      <c r="B2118">
        <v>2023</v>
      </c>
      <c r="C2118" t="s">
        <v>15</v>
      </c>
      <c r="D2118" t="s">
        <v>1062</v>
      </c>
      <c r="E2118" t="s">
        <v>162</v>
      </c>
      <c r="F2118" t="s">
        <v>126</v>
      </c>
      <c r="G2118" t="s">
        <v>1063</v>
      </c>
      <c r="H2118" t="s">
        <v>136</v>
      </c>
      <c r="I2118">
        <v>0</v>
      </c>
      <c r="P2118">
        <v>0.88899635867091498</v>
      </c>
      <c r="Q2118">
        <v>0</v>
      </c>
    </row>
    <row r="2119" spans="1:17">
      <c r="A2119" t="s">
        <v>122</v>
      </c>
      <c r="B2119">
        <v>2023</v>
      </c>
      <c r="C2119" t="s">
        <v>15</v>
      </c>
      <c r="D2119" t="s">
        <v>1062</v>
      </c>
      <c r="E2119" t="s">
        <v>162</v>
      </c>
      <c r="F2119" t="s">
        <v>165</v>
      </c>
      <c r="G2119" t="s">
        <v>1063</v>
      </c>
      <c r="H2119" t="s">
        <v>132</v>
      </c>
      <c r="I2119">
        <v>0</v>
      </c>
      <c r="P2119">
        <v>0.88899635867091498</v>
      </c>
      <c r="Q2119">
        <v>0</v>
      </c>
    </row>
    <row r="2120" spans="1:17">
      <c r="A2120" t="s">
        <v>122</v>
      </c>
      <c r="B2120">
        <v>2023</v>
      </c>
      <c r="C2120" t="s">
        <v>15</v>
      </c>
      <c r="D2120" t="s">
        <v>1062</v>
      </c>
      <c r="E2120" t="s">
        <v>162</v>
      </c>
      <c r="F2120" t="s">
        <v>165</v>
      </c>
      <c r="G2120" t="s">
        <v>1063</v>
      </c>
      <c r="H2120" t="s">
        <v>135</v>
      </c>
      <c r="I2120">
        <v>14422259590.9655</v>
      </c>
      <c r="P2120">
        <v>0.88899635867091498</v>
      </c>
      <c r="Q2120">
        <v>12821336260.174999</v>
      </c>
    </row>
    <row r="2121" spans="1:17">
      <c r="A2121" t="s">
        <v>122</v>
      </c>
      <c r="B2121">
        <v>2023</v>
      </c>
      <c r="C2121" t="s">
        <v>15</v>
      </c>
      <c r="D2121" t="s">
        <v>1062</v>
      </c>
      <c r="E2121" t="s">
        <v>162</v>
      </c>
      <c r="F2121" t="s">
        <v>165</v>
      </c>
      <c r="G2121" t="s">
        <v>1063</v>
      </c>
      <c r="H2121" t="s">
        <v>136</v>
      </c>
      <c r="I2121">
        <v>1492102281.78123</v>
      </c>
      <c r="P2121">
        <v>0.88899635867091498</v>
      </c>
      <c r="Q2121">
        <v>1326473495.26808</v>
      </c>
    </row>
    <row r="2122" spans="1:17">
      <c r="A2122" t="s">
        <v>122</v>
      </c>
      <c r="B2122">
        <v>2023</v>
      </c>
      <c r="C2122" t="s">
        <v>15</v>
      </c>
      <c r="D2122" t="s">
        <v>1062</v>
      </c>
      <c r="E2122" t="s">
        <v>162</v>
      </c>
      <c r="F2122" t="s">
        <v>166</v>
      </c>
      <c r="G2122" t="s">
        <v>1063</v>
      </c>
      <c r="H2122" t="s">
        <v>132</v>
      </c>
      <c r="I2122">
        <v>0</v>
      </c>
      <c r="P2122">
        <v>0.88899635867091498</v>
      </c>
      <c r="Q2122">
        <v>0</v>
      </c>
    </row>
    <row r="2123" spans="1:17">
      <c r="A2123" t="s">
        <v>122</v>
      </c>
      <c r="B2123">
        <v>2023</v>
      </c>
      <c r="C2123" t="s">
        <v>15</v>
      </c>
      <c r="D2123" t="s">
        <v>1062</v>
      </c>
      <c r="E2123" t="s">
        <v>162</v>
      </c>
      <c r="F2123" t="s">
        <v>166</v>
      </c>
      <c r="G2123" t="s">
        <v>1063</v>
      </c>
      <c r="H2123" t="s">
        <v>135</v>
      </c>
      <c r="I2123">
        <v>0</v>
      </c>
      <c r="P2123">
        <v>0.88899635867091498</v>
      </c>
      <c r="Q2123">
        <v>0</v>
      </c>
    </row>
    <row r="2124" spans="1:17">
      <c r="A2124" t="s">
        <v>122</v>
      </c>
      <c r="B2124">
        <v>2023</v>
      </c>
      <c r="C2124" t="s">
        <v>15</v>
      </c>
      <c r="D2124" t="s">
        <v>1062</v>
      </c>
      <c r="E2124" t="s">
        <v>162</v>
      </c>
      <c r="F2124" t="s">
        <v>166</v>
      </c>
      <c r="G2124" t="s">
        <v>1063</v>
      </c>
      <c r="H2124" t="s">
        <v>136</v>
      </c>
      <c r="I2124">
        <v>0</v>
      </c>
      <c r="P2124">
        <v>0.88899635867091498</v>
      </c>
      <c r="Q2124">
        <v>0</v>
      </c>
    </row>
    <row r="2125" spans="1:17">
      <c r="A2125" t="s">
        <v>122</v>
      </c>
      <c r="B2125">
        <v>2023</v>
      </c>
      <c r="C2125" t="s">
        <v>15</v>
      </c>
      <c r="D2125" t="s">
        <v>1062</v>
      </c>
      <c r="E2125" t="s">
        <v>162</v>
      </c>
      <c r="F2125" t="s">
        <v>160</v>
      </c>
      <c r="G2125" t="s">
        <v>1063</v>
      </c>
      <c r="H2125" t="s">
        <v>132</v>
      </c>
      <c r="I2125">
        <v>0</v>
      </c>
      <c r="P2125">
        <v>0.88899635867091498</v>
      </c>
      <c r="Q2125">
        <v>0</v>
      </c>
    </row>
    <row r="2126" spans="1:17">
      <c r="A2126" t="s">
        <v>122</v>
      </c>
      <c r="B2126">
        <v>2023</v>
      </c>
      <c r="C2126" t="s">
        <v>15</v>
      </c>
      <c r="D2126" t="s">
        <v>1062</v>
      </c>
      <c r="E2126" t="s">
        <v>162</v>
      </c>
      <c r="F2126" t="s">
        <v>160</v>
      </c>
      <c r="G2126" t="s">
        <v>1063</v>
      </c>
      <c r="H2126" t="s">
        <v>135</v>
      </c>
      <c r="I2126">
        <v>1069473.00108964</v>
      </c>
      <c r="P2126">
        <v>0.88899635867091498</v>
      </c>
      <c r="Q2126">
        <v>950757.60366554302</v>
      </c>
    </row>
    <row r="2127" spans="1:17">
      <c r="A2127" t="s">
        <v>122</v>
      </c>
      <c r="B2127">
        <v>2023</v>
      </c>
      <c r="C2127" t="s">
        <v>15</v>
      </c>
      <c r="D2127" t="s">
        <v>1062</v>
      </c>
      <c r="E2127" t="s">
        <v>162</v>
      </c>
      <c r="F2127" t="s">
        <v>160</v>
      </c>
      <c r="G2127" t="s">
        <v>1063</v>
      </c>
      <c r="H2127" t="s">
        <v>136</v>
      </c>
      <c r="I2127">
        <v>110645.84541446601</v>
      </c>
      <c r="P2127">
        <v>0.88899635867091498</v>
      </c>
      <c r="Q2127">
        <v>98363.753675525193</v>
      </c>
    </row>
    <row r="2128" spans="1:17">
      <c r="A2128" t="s">
        <v>122</v>
      </c>
      <c r="B2128">
        <v>2023</v>
      </c>
      <c r="C2128" t="s">
        <v>156</v>
      </c>
      <c r="D2128" t="s">
        <v>1066</v>
      </c>
      <c r="E2128" t="s">
        <v>167</v>
      </c>
      <c r="F2128" t="s">
        <v>164</v>
      </c>
      <c r="G2128" t="s">
        <v>158</v>
      </c>
      <c r="H2128" t="s">
        <v>132</v>
      </c>
      <c r="I2128">
        <v>0</v>
      </c>
      <c r="P2128">
        <v>0.88899635867091498</v>
      </c>
      <c r="Q2128">
        <v>0</v>
      </c>
    </row>
    <row r="2129" spans="1:17">
      <c r="A2129" t="s">
        <v>122</v>
      </c>
      <c r="B2129">
        <v>2023</v>
      </c>
      <c r="C2129" t="s">
        <v>156</v>
      </c>
      <c r="D2129" t="s">
        <v>1066</v>
      </c>
      <c r="E2129" t="s">
        <v>167</v>
      </c>
      <c r="F2129" t="s">
        <v>164</v>
      </c>
      <c r="G2129" t="s">
        <v>158</v>
      </c>
      <c r="H2129" t="s">
        <v>135</v>
      </c>
      <c r="I2129">
        <v>0</v>
      </c>
      <c r="P2129">
        <v>0.88899635867091498</v>
      </c>
      <c r="Q2129">
        <v>0</v>
      </c>
    </row>
    <row r="2130" spans="1:17">
      <c r="A2130" t="s">
        <v>122</v>
      </c>
      <c r="B2130">
        <v>2023</v>
      </c>
      <c r="C2130" t="s">
        <v>156</v>
      </c>
      <c r="D2130" t="s">
        <v>1066</v>
      </c>
      <c r="E2130" t="s">
        <v>167</v>
      </c>
      <c r="F2130" t="s">
        <v>164</v>
      </c>
      <c r="G2130" t="s">
        <v>158</v>
      </c>
      <c r="H2130" t="s">
        <v>136</v>
      </c>
      <c r="I2130">
        <v>0</v>
      </c>
      <c r="P2130">
        <v>0.88899635867091498</v>
      </c>
      <c r="Q2130">
        <v>0</v>
      </c>
    </row>
    <row r="2131" spans="1:17">
      <c r="A2131" t="s">
        <v>122</v>
      </c>
      <c r="B2131">
        <v>2023</v>
      </c>
      <c r="C2131" t="s">
        <v>156</v>
      </c>
      <c r="D2131" t="s">
        <v>1066</v>
      </c>
      <c r="E2131" t="s">
        <v>167</v>
      </c>
      <c r="F2131" t="s">
        <v>159</v>
      </c>
      <c r="G2131" t="s">
        <v>158</v>
      </c>
      <c r="H2131" t="s">
        <v>132</v>
      </c>
      <c r="I2131">
        <v>0</v>
      </c>
      <c r="P2131">
        <v>0.88899635867091498</v>
      </c>
      <c r="Q2131">
        <v>0</v>
      </c>
    </row>
    <row r="2132" spans="1:17">
      <c r="A2132" t="s">
        <v>122</v>
      </c>
      <c r="B2132">
        <v>2023</v>
      </c>
      <c r="C2132" t="s">
        <v>156</v>
      </c>
      <c r="D2132" t="s">
        <v>1066</v>
      </c>
      <c r="E2132" t="s">
        <v>167</v>
      </c>
      <c r="F2132" t="s">
        <v>159</v>
      </c>
      <c r="G2132" t="s">
        <v>158</v>
      </c>
      <c r="H2132" t="s">
        <v>135</v>
      </c>
      <c r="I2132">
        <v>0</v>
      </c>
      <c r="P2132">
        <v>0.88899635867091498</v>
      </c>
      <c r="Q2132">
        <v>0</v>
      </c>
    </row>
    <row r="2133" spans="1:17">
      <c r="A2133" t="s">
        <v>122</v>
      </c>
      <c r="B2133">
        <v>2023</v>
      </c>
      <c r="C2133" t="s">
        <v>156</v>
      </c>
      <c r="D2133" t="s">
        <v>1066</v>
      </c>
      <c r="E2133" t="s">
        <v>167</v>
      </c>
      <c r="F2133" t="s">
        <v>159</v>
      </c>
      <c r="G2133" t="s">
        <v>158</v>
      </c>
      <c r="H2133" t="s">
        <v>136</v>
      </c>
      <c r="I2133">
        <v>0</v>
      </c>
      <c r="P2133">
        <v>0.88899635867091498</v>
      </c>
      <c r="Q2133">
        <v>0</v>
      </c>
    </row>
    <row r="2134" spans="1:17">
      <c r="A2134" t="s">
        <v>122</v>
      </c>
      <c r="B2134">
        <v>2023</v>
      </c>
      <c r="C2134" t="s">
        <v>156</v>
      </c>
      <c r="D2134" t="s">
        <v>1066</v>
      </c>
      <c r="E2134" t="s">
        <v>167</v>
      </c>
      <c r="F2134" t="s">
        <v>126</v>
      </c>
      <c r="G2134" t="s">
        <v>158</v>
      </c>
      <c r="H2134" t="s">
        <v>132</v>
      </c>
      <c r="I2134">
        <v>0</v>
      </c>
      <c r="P2134">
        <v>0.88899635867091498</v>
      </c>
      <c r="Q2134">
        <v>0</v>
      </c>
    </row>
    <row r="2135" spans="1:17">
      <c r="A2135" t="s">
        <v>122</v>
      </c>
      <c r="B2135">
        <v>2023</v>
      </c>
      <c r="C2135" t="s">
        <v>156</v>
      </c>
      <c r="D2135" t="s">
        <v>1066</v>
      </c>
      <c r="E2135" t="s">
        <v>167</v>
      </c>
      <c r="F2135" t="s">
        <v>126</v>
      </c>
      <c r="G2135" t="s">
        <v>158</v>
      </c>
      <c r="H2135" t="s">
        <v>135</v>
      </c>
      <c r="I2135">
        <v>0</v>
      </c>
      <c r="P2135">
        <v>0.88899635867091498</v>
      </c>
      <c r="Q2135">
        <v>0</v>
      </c>
    </row>
    <row r="2136" spans="1:17">
      <c r="A2136" t="s">
        <v>122</v>
      </c>
      <c r="B2136">
        <v>2023</v>
      </c>
      <c r="C2136" t="s">
        <v>156</v>
      </c>
      <c r="D2136" t="s">
        <v>1066</v>
      </c>
      <c r="E2136" t="s">
        <v>167</v>
      </c>
      <c r="F2136" t="s">
        <v>126</v>
      </c>
      <c r="G2136" t="s">
        <v>158</v>
      </c>
      <c r="H2136" t="s">
        <v>136</v>
      </c>
      <c r="I2136">
        <v>0</v>
      </c>
      <c r="P2136">
        <v>0.88899635867091498</v>
      </c>
      <c r="Q2136">
        <v>0</v>
      </c>
    </row>
    <row r="2137" spans="1:17">
      <c r="A2137" t="s">
        <v>122</v>
      </c>
      <c r="B2137">
        <v>2023</v>
      </c>
      <c r="C2137" t="s">
        <v>156</v>
      </c>
      <c r="D2137" t="s">
        <v>1066</v>
      </c>
      <c r="E2137" t="s">
        <v>167</v>
      </c>
      <c r="F2137" t="s">
        <v>165</v>
      </c>
      <c r="G2137" t="s">
        <v>158</v>
      </c>
      <c r="H2137" t="s">
        <v>132</v>
      </c>
      <c r="I2137">
        <v>0</v>
      </c>
      <c r="P2137">
        <v>0.88899635867091498</v>
      </c>
      <c r="Q2137">
        <v>0</v>
      </c>
    </row>
    <row r="2138" spans="1:17">
      <c r="A2138" t="s">
        <v>122</v>
      </c>
      <c r="B2138">
        <v>2023</v>
      </c>
      <c r="C2138" t="s">
        <v>156</v>
      </c>
      <c r="D2138" t="s">
        <v>1066</v>
      </c>
      <c r="E2138" t="s">
        <v>167</v>
      </c>
      <c r="F2138" t="s">
        <v>165</v>
      </c>
      <c r="G2138" t="s">
        <v>158</v>
      </c>
      <c r="H2138" t="s">
        <v>135</v>
      </c>
      <c r="I2138">
        <v>0</v>
      </c>
      <c r="P2138">
        <v>0.88899635867091498</v>
      </c>
      <c r="Q2138">
        <v>0</v>
      </c>
    </row>
    <row r="2139" spans="1:17">
      <c r="A2139" t="s">
        <v>122</v>
      </c>
      <c r="B2139">
        <v>2023</v>
      </c>
      <c r="C2139" t="s">
        <v>156</v>
      </c>
      <c r="D2139" t="s">
        <v>1066</v>
      </c>
      <c r="E2139" t="s">
        <v>167</v>
      </c>
      <c r="F2139" t="s">
        <v>165</v>
      </c>
      <c r="G2139" t="s">
        <v>158</v>
      </c>
      <c r="H2139" t="s">
        <v>136</v>
      </c>
      <c r="I2139">
        <v>0</v>
      </c>
      <c r="P2139">
        <v>0.88899635867091498</v>
      </c>
      <c r="Q2139">
        <v>0</v>
      </c>
    </row>
    <row r="2140" spans="1:17">
      <c r="A2140" t="s">
        <v>122</v>
      </c>
      <c r="B2140">
        <v>2023</v>
      </c>
      <c r="C2140" t="s">
        <v>156</v>
      </c>
      <c r="D2140" t="s">
        <v>1066</v>
      </c>
      <c r="E2140" t="s">
        <v>167</v>
      </c>
      <c r="F2140" t="s">
        <v>166</v>
      </c>
      <c r="G2140" t="s">
        <v>158</v>
      </c>
      <c r="H2140" t="s">
        <v>132</v>
      </c>
      <c r="I2140">
        <v>0</v>
      </c>
      <c r="P2140">
        <v>0.88899635867091498</v>
      </c>
      <c r="Q2140">
        <v>0</v>
      </c>
    </row>
    <row r="2141" spans="1:17">
      <c r="A2141" t="s">
        <v>122</v>
      </c>
      <c r="B2141">
        <v>2023</v>
      </c>
      <c r="C2141" t="s">
        <v>156</v>
      </c>
      <c r="D2141" t="s">
        <v>1066</v>
      </c>
      <c r="E2141" t="s">
        <v>167</v>
      </c>
      <c r="F2141" t="s">
        <v>166</v>
      </c>
      <c r="G2141" t="s">
        <v>158</v>
      </c>
      <c r="H2141" t="s">
        <v>135</v>
      </c>
      <c r="I2141">
        <v>0</v>
      </c>
      <c r="P2141">
        <v>0.88899635867091498</v>
      </c>
      <c r="Q2141">
        <v>0</v>
      </c>
    </row>
    <row r="2142" spans="1:17">
      <c r="A2142" t="s">
        <v>122</v>
      </c>
      <c r="B2142">
        <v>2023</v>
      </c>
      <c r="C2142" t="s">
        <v>156</v>
      </c>
      <c r="D2142" t="s">
        <v>1066</v>
      </c>
      <c r="E2142" t="s">
        <v>167</v>
      </c>
      <c r="F2142" t="s">
        <v>166</v>
      </c>
      <c r="G2142" t="s">
        <v>158</v>
      </c>
      <c r="H2142" t="s">
        <v>136</v>
      </c>
      <c r="I2142">
        <v>0</v>
      </c>
      <c r="P2142">
        <v>0.88899635867091498</v>
      </c>
      <c r="Q2142">
        <v>0</v>
      </c>
    </row>
    <row r="2143" spans="1:17">
      <c r="A2143" t="s">
        <v>122</v>
      </c>
      <c r="B2143">
        <v>2023</v>
      </c>
      <c r="C2143" t="s">
        <v>156</v>
      </c>
      <c r="D2143" t="s">
        <v>1066</v>
      </c>
      <c r="E2143" t="s">
        <v>167</v>
      </c>
      <c r="F2143" t="s">
        <v>160</v>
      </c>
      <c r="G2143" t="s">
        <v>158</v>
      </c>
      <c r="H2143" t="s">
        <v>132</v>
      </c>
      <c r="I2143">
        <v>0</v>
      </c>
      <c r="P2143">
        <v>0.88899635867091498</v>
      </c>
      <c r="Q2143">
        <v>0</v>
      </c>
    </row>
    <row r="2144" spans="1:17">
      <c r="A2144" t="s">
        <v>122</v>
      </c>
      <c r="B2144">
        <v>2023</v>
      </c>
      <c r="C2144" t="s">
        <v>156</v>
      </c>
      <c r="D2144" t="s">
        <v>1066</v>
      </c>
      <c r="E2144" t="s">
        <v>167</v>
      </c>
      <c r="F2144" t="s">
        <v>160</v>
      </c>
      <c r="G2144" t="s">
        <v>158</v>
      </c>
      <c r="H2144" t="s">
        <v>135</v>
      </c>
      <c r="I2144">
        <v>0</v>
      </c>
      <c r="P2144">
        <v>0.88899635867091498</v>
      </c>
      <c r="Q2144">
        <v>0</v>
      </c>
    </row>
    <row r="2145" spans="1:17">
      <c r="A2145" t="s">
        <v>122</v>
      </c>
      <c r="B2145">
        <v>2023</v>
      </c>
      <c r="C2145" t="s">
        <v>156</v>
      </c>
      <c r="D2145" t="s">
        <v>1066</v>
      </c>
      <c r="E2145" t="s">
        <v>167</v>
      </c>
      <c r="F2145" t="s">
        <v>160</v>
      </c>
      <c r="G2145" t="s">
        <v>158</v>
      </c>
      <c r="H2145" t="s">
        <v>136</v>
      </c>
      <c r="I2145">
        <v>0</v>
      </c>
      <c r="P2145">
        <v>0.88899635867091498</v>
      </c>
      <c r="Q2145">
        <v>0</v>
      </c>
    </row>
    <row r="2146" spans="1:17">
      <c r="A2146" t="s">
        <v>122</v>
      </c>
      <c r="B2146">
        <v>2023</v>
      </c>
      <c r="C2146" t="s">
        <v>157</v>
      </c>
      <c r="D2146" t="s">
        <v>1066</v>
      </c>
      <c r="E2146" t="s">
        <v>167</v>
      </c>
      <c r="F2146" t="s">
        <v>164</v>
      </c>
      <c r="G2146" t="s">
        <v>158</v>
      </c>
      <c r="H2146" t="s">
        <v>132</v>
      </c>
      <c r="I2146">
        <v>0</v>
      </c>
      <c r="P2146">
        <v>0.88899635867091498</v>
      </c>
      <c r="Q2146">
        <v>0</v>
      </c>
    </row>
    <row r="2147" spans="1:17">
      <c r="A2147" t="s">
        <v>122</v>
      </c>
      <c r="B2147">
        <v>2023</v>
      </c>
      <c r="C2147" t="s">
        <v>157</v>
      </c>
      <c r="D2147" t="s">
        <v>1066</v>
      </c>
      <c r="E2147" t="s">
        <v>167</v>
      </c>
      <c r="F2147" t="s">
        <v>164</v>
      </c>
      <c r="G2147" t="s">
        <v>158</v>
      </c>
      <c r="H2147" t="s">
        <v>135</v>
      </c>
      <c r="I2147">
        <v>0</v>
      </c>
      <c r="P2147">
        <v>0.88899635867091498</v>
      </c>
      <c r="Q2147">
        <v>0</v>
      </c>
    </row>
    <row r="2148" spans="1:17">
      <c r="A2148" t="s">
        <v>122</v>
      </c>
      <c r="B2148">
        <v>2023</v>
      </c>
      <c r="C2148" t="s">
        <v>157</v>
      </c>
      <c r="D2148" t="s">
        <v>1066</v>
      </c>
      <c r="E2148" t="s">
        <v>167</v>
      </c>
      <c r="F2148" t="s">
        <v>164</v>
      </c>
      <c r="G2148" t="s">
        <v>158</v>
      </c>
      <c r="H2148" t="s">
        <v>136</v>
      </c>
      <c r="I2148">
        <v>0</v>
      </c>
      <c r="P2148">
        <v>0.88899635867091498</v>
      </c>
      <c r="Q2148">
        <v>0</v>
      </c>
    </row>
    <row r="2149" spans="1:17">
      <c r="A2149" t="s">
        <v>122</v>
      </c>
      <c r="B2149">
        <v>2023</v>
      </c>
      <c r="C2149" t="s">
        <v>157</v>
      </c>
      <c r="D2149" t="s">
        <v>1066</v>
      </c>
      <c r="E2149" t="s">
        <v>167</v>
      </c>
      <c r="F2149" t="s">
        <v>159</v>
      </c>
      <c r="G2149" t="s">
        <v>158</v>
      </c>
      <c r="H2149" t="s">
        <v>132</v>
      </c>
      <c r="I2149">
        <v>0</v>
      </c>
      <c r="P2149">
        <v>0.88899635867091498</v>
      </c>
      <c r="Q2149">
        <v>0</v>
      </c>
    </row>
    <row r="2150" spans="1:17">
      <c r="A2150" t="s">
        <v>122</v>
      </c>
      <c r="B2150">
        <v>2023</v>
      </c>
      <c r="C2150" t="s">
        <v>157</v>
      </c>
      <c r="D2150" t="s">
        <v>1066</v>
      </c>
      <c r="E2150" t="s">
        <v>167</v>
      </c>
      <c r="F2150" t="s">
        <v>159</v>
      </c>
      <c r="G2150" t="s">
        <v>158</v>
      </c>
      <c r="H2150" t="s">
        <v>135</v>
      </c>
      <c r="I2150">
        <v>0</v>
      </c>
      <c r="P2150">
        <v>0.88899635867091498</v>
      </c>
      <c r="Q2150">
        <v>0</v>
      </c>
    </row>
    <row r="2151" spans="1:17">
      <c r="A2151" t="s">
        <v>122</v>
      </c>
      <c r="B2151">
        <v>2023</v>
      </c>
      <c r="C2151" t="s">
        <v>157</v>
      </c>
      <c r="D2151" t="s">
        <v>1066</v>
      </c>
      <c r="E2151" t="s">
        <v>167</v>
      </c>
      <c r="F2151" t="s">
        <v>159</v>
      </c>
      <c r="G2151" t="s">
        <v>158</v>
      </c>
      <c r="H2151" t="s">
        <v>136</v>
      </c>
      <c r="I2151">
        <v>0</v>
      </c>
      <c r="P2151">
        <v>0.88899635867091498</v>
      </c>
      <c r="Q2151">
        <v>0</v>
      </c>
    </row>
    <row r="2152" spans="1:17">
      <c r="A2152" t="s">
        <v>122</v>
      </c>
      <c r="B2152">
        <v>2023</v>
      </c>
      <c r="C2152" t="s">
        <v>157</v>
      </c>
      <c r="D2152" t="s">
        <v>1066</v>
      </c>
      <c r="E2152" t="s">
        <v>167</v>
      </c>
      <c r="F2152" t="s">
        <v>126</v>
      </c>
      <c r="G2152" t="s">
        <v>158</v>
      </c>
      <c r="H2152" t="s">
        <v>132</v>
      </c>
      <c r="I2152">
        <v>0</v>
      </c>
      <c r="P2152">
        <v>0.88899635867091498</v>
      </c>
      <c r="Q2152">
        <v>0</v>
      </c>
    </row>
    <row r="2153" spans="1:17">
      <c r="A2153" t="s">
        <v>122</v>
      </c>
      <c r="B2153">
        <v>2023</v>
      </c>
      <c r="C2153" t="s">
        <v>157</v>
      </c>
      <c r="D2153" t="s">
        <v>1066</v>
      </c>
      <c r="E2153" t="s">
        <v>167</v>
      </c>
      <c r="F2153" t="s">
        <v>126</v>
      </c>
      <c r="G2153" t="s">
        <v>158</v>
      </c>
      <c r="H2153" t="s">
        <v>135</v>
      </c>
      <c r="I2153">
        <v>0</v>
      </c>
      <c r="P2153">
        <v>0.88899635867091498</v>
      </c>
      <c r="Q2153">
        <v>0</v>
      </c>
    </row>
    <row r="2154" spans="1:17">
      <c r="A2154" t="s">
        <v>122</v>
      </c>
      <c r="B2154">
        <v>2023</v>
      </c>
      <c r="C2154" t="s">
        <v>157</v>
      </c>
      <c r="D2154" t="s">
        <v>1066</v>
      </c>
      <c r="E2154" t="s">
        <v>167</v>
      </c>
      <c r="F2154" t="s">
        <v>126</v>
      </c>
      <c r="G2154" t="s">
        <v>158</v>
      </c>
      <c r="H2154" t="s">
        <v>136</v>
      </c>
      <c r="I2154">
        <v>0</v>
      </c>
      <c r="P2154">
        <v>0.88899635867091498</v>
      </c>
      <c r="Q2154">
        <v>0</v>
      </c>
    </row>
    <row r="2155" spans="1:17">
      <c r="A2155" t="s">
        <v>122</v>
      </c>
      <c r="B2155">
        <v>2023</v>
      </c>
      <c r="C2155" t="s">
        <v>157</v>
      </c>
      <c r="D2155" t="s">
        <v>1066</v>
      </c>
      <c r="E2155" t="s">
        <v>167</v>
      </c>
      <c r="F2155" t="s">
        <v>165</v>
      </c>
      <c r="G2155" t="s">
        <v>158</v>
      </c>
      <c r="H2155" t="s">
        <v>132</v>
      </c>
      <c r="I2155">
        <v>0</v>
      </c>
      <c r="P2155">
        <v>0.88899635867091498</v>
      </c>
      <c r="Q2155">
        <v>0</v>
      </c>
    </row>
    <row r="2156" spans="1:17">
      <c r="A2156" t="s">
        <v>122</v>
      </c>
      <c r="B2156">
        <v>2023</v>
      </c>
      <c r="C2156" t="s">
        <v>157</v>
      </c>
      <c r="D2156" t="s">
        <v>1066</v>
      </c>
      <c r="E2156" t="s">
        <v>167</v>
      </c>
      <c r="F2156" t="s">
        <v>165</v>
      </c>
      <c r="G2156" t="s">
        <v>158</v>
      </c>
      <c r="H2156" t="s">
        <v>135</v>
      </c>
      <c r="I2156">
        <v>0</v>
      </c>
      <c r="P2156">
        <v>0.88899635867091498</v>
      </c>
      <c r="Q2156">
        <v>0</v>
      </c>
    </row>
    <row r="2157" spans="1:17">
      <c r="A2157" t="s">
        <v>122</v>
      </c>
      <c r="B2157">
        <v>2023</v>
      </c>
      <c r="C2157" t="s">
        <v>157</v>
      </c>
      <c r="D2157" t="s">
        <v>1066</v>
      </c>
      <c r="E2157" t="s">
        <v>167</v>
      </c>
      <c r="F2157" t="s">
        <v>165</v>
      </c>
      <c r="G2157" t="s">
        <v>158</v>
      </c>
      <c r="H2157" t="s">
        <v>136</v>
      </c>
      <c r="I2157">
        <v>0</v>
      </c>
      <c r="P2157">
        <v>0.88899635867091498</v>
      </c>
      <c r="Q2157">
        <v>0</v>
      </c>
    </row>
    <row r="2158" spans="1:17">
      <c r="A2158" t="s">
        <v>122</v>
      </c>
      <c r="B2158">
        <v>2023</v>
      </c>
      <c r="C2158" t="s">
        <v>157</v>
      </c>
      <c r="D2158" t="s">
        <v>1066</v>
      </c>
      <c r="E2158" t="s">
        <v>167</v>
      </c>
      <c r="F2158" t="s">
        <v>166</v>
      </c>
      <c r="G2158" t="s">
        <v>158</v>
      </c>
      <c r="H2158" t="s">
        <v>132</v>
      </c>
      <c r="I2158">
        <v>0</v>
      </c>
      <c r="P2158">
        <v>0.88899635867091498</v>
      </c>
      <c r="Q2158">
        <v>0</v>
      </c>
    </row>
    <row r="2159" spans="1:17">
      <c r="A2159" t="s">
        <v>122</v>
      </c>
      <c r="B2159">
        <v>2023</v>
      </c>
      <c r="C2159" t="s">
        <v>157</v>
      </c>
      <c r="D2159" t="s">
        <v>1066</v>
      </c>
      <c r="E2159" t="s">
        <v>167</v>
      </c>
      <c r="F2159" t="s">
        <v>166</v>
      </c>
      <c r="G2159" t="s">
        <v>158</v>
      </c>
      <c r="H2159" t="s">
        <v>135</v>
      </c>
      <c r="I2159">
        <v>0</v>
      </c>
      <c r="P2159">
        <v>0.88899635867091498</v>
      </c>
      <c r="Q2159">
        <v>0</v>
      </c>
    </row>
    <row r="2160" spans="1:17">
      <c r="A2160" t="s">
        <v>122</v>
      </c>
      <c r="B2160">
        <v>2023</v>
      </c>
      <c r="C2160" t="s">
        <v>157</v>
      </c>
      <c r="D2160" t="s">
        <v>1066</v>
      </c>
      <c r="E2160" t="s">
        <v>167</v>
      </c>
      <c r="F2160" t="s">
        <v>166</v>
      </c>
      <c r="G2160" t="s">
        <v>158</v>
      </c>
      <c r="H2160" t="s">
        <v>136</v>
      </c>
      <c r="I2160">
        <v>0</v>
      </c>
      <c r="P2160">
        <v>0.88899635867091498</v>
      </c>
      <c r="Q2160">
        <v>0</v>
      </c>
    </row>
    <row r="2161" spans="1:17">
      <c r="A2161" t="s">
        <v>122</v>
      </c>
      <c r="B2161">
        <v>2023</v>
      </c>
      <c r="C2161" t="s">
        <v>157</v>
      </c>
      <c r="D2161" t="s">
        <v>1066</v>
      </c>
      <c r="E2161" t="s">
        <v>167</v>
      </c>
      <c r="F2161" t="s">
        <v>160</v>
      </c>
      <c r="G2161" t="s">
        <v>158</v>
      </c>
      <c r="H2161" t="s">
        <v>132</v>
      </c>
      <c r="I2161">
        <v>0</v>
      </c>
      <c r="P2161">
        <v>0.88899635867091498</v>
      </c>
      <c r="Q2161">
        <v>0</v>
      </c>
    </row>
    <row r="2162" spans="1:17">
      <c r="A2162" t="s">
        <v>122</v>
      </c>
      <c r="B2162">
        <v>2023</v>
      </c>
      <c r="C2162" t="s">
        <v>157</v>
      </c>
      <c r="D2162" t="s">
        <v>1066</v>
      </c>
      <c r="E2162" t="s">
        <v>167</v>
      </c>
      <c r="F2162" t="s">
        <v>160</v>
      </c>
      <c r="G2162" t="s">
        <v>158</v>
      </c>
      <c r="H2162" t="s">
        <v>135</v>
      </c>
      <c r="I2162">
        <v>0</v>
      </c>
      <c r="P2162">
        <v>0.88899635867091498</v>
      </c>
      <c r="Q2162">
        <v>0</v>
      </c>
    </row>
    <row r="2163" spans="1:17">
      <c r="A2163" t="s">
        <v>122</v>
      </c>
      <c r="B2163">
        <v>2023</v>
      </c>
      <c r="C2163" t="s">
        <v>157</v>
      </c>
      <c r="D2163" t="s">
        <v>1066</v>
      </c>
      <c r="E2163" t="s">
        <v>167</v>
      </c>
      <c r="F2163" t="s">
        <v>160</v>
      </c>
      <c r="G2163" t="s">
        <v>158</v>
      </c>
      <c r="H2163" t="s">
        <v>136</v>
      </c>
      <c r="I2163">
        <v>0</v>
      </c>
      <c r="P2163">
        <v>0.88899635867091498</v>
      </c>
      <c r="Q2163">
        <v>0</v>
      </c>
    </row>
    <row r="2164" spans="1:17">
      <c r="A2164" t="s">
        <v>122</v>
      </c>
      <c r="B2164">
        <v>2023</v>
      </c>
      <c r="C2164" t="s">
        <v>140</v>
      </c>
      <c r="D2164" t="s">
        <v>1064</v>
      </c>
      <c r="E2164" t="s">
        <v>167</v>
      </c>
      <c r="F2164" t="s">
        <v>164</v>
      </c>
      <c r="G2164" t="s">
        <v>1065</v>
      </c>
      <c r="H2164" t="s">
        <v>132</v>
      </c>
      <c r="I2164">
        <v>0</v>
      </c>
      <c r="P2164">
        <v>0.88899635867091498</v>
      </c>
      <c r="Q2164">
        <v>0</v>
      </c>
    </row>
    <row r="2165" spans="1:17">
      <c r="A2165" t="s">
        <v>122</v>
      </c>
      <c r="B2165">
        <v>2023</v>
      </c>
      <c r="C2165" t="s">
        <v>140</v>
      </c>
      <c r="D2165" t="s">
        <v>1064</v>
      </c>
      <c r="E2165" t="s">
        <v>167</v>
      </c>
      <c r="F2165" t="s">
        <v>164</v>
      </c>
      <c r="G2165" t="s">
        <v>1065</v>
      </c>
      <c r="H2165" t="s">
        <v>135</v>
      </c>
      <c r="I2165">
        <v>0</v>
      </c>
      <c r="P2165">
        <v>0.88899635867091498</v>
      </c>
      <c r="Q2165">
        <v>0</v>
      </c>
    </row>
    <row r="2166" spans="1:17">
      <c r="A2166" t="s">
        <v>122</v>
      </c>
      <c r="B2166">
        <v>2023</v>
      </c>
      <c r="C2166" t="s">
        <v>140</v>
      </c>
      <c r="D2166" t="s">
        <v>1064</v>
      </c>
      <c r="E2166" t="s">
        <v>167</v>
      </c>
      <c r="F2166" t="s">
        <v>164</v>
      </c>
      <c r="G2166" t="s">
        <v>1065</v>
      </c>
      <c r="H2166" t="s">
        <v>136</v>
      </c>
      <c r="I2166">
        <v>0</v>
      </c>
      <c r="P2166">
        <v>0.88899635867091498</v>
      </c>
      <c r="Q2166">
        <v>0</v>
      </c>
    </row>
    <row r="2167" spans="1:17">
      <c r="A2167" t="s">
        <v>122</v>
      </c>
      <c r="B2167">
        <v>2023</v>
      </c>
      <c r="C2167" t="s">
        <v>140</v>
      </c>
      <c r="D2167" t="s">
        <v>1064</v>
      </c>
      <c r="E2167" t="s">
        <v>167</v>
      </c>
      <c r="F2167" t="s">
        <v>159</v>
      </c>
      <c r="G2167" t="s">
        <v>1065</v>
      </c>
      <c r="H2167" t="s">
        <v>132</v>
      </c>
      <c r="I2167">
        <v>0</v>
      </c>
      <c r="P2167">
        <v>0.88899635867091498</v>
      </c>
      <c r="Q2167">
        <v>0</v>
      </c>
    </row>
    <row r="2168" spans="1:17">
      <c r="A2168" t="s">
        <v>122</v>
      </c>
      <c r="B2168">
        <v>2023</v>
      </c>
      <c r="C2168" t="s">
        <v>140</v>
      </c>
      <c r="D2168" t="s">
        <v>1064</v>
      </c>
      <c r="E2168" t="s">
        <v>167</v>
      </c>
      <c r="F2168" t="s">
        <v>159</v>
      </c>
      <c r="G2168" t="s">
        <v>1065</v>
      </c>
      <c r="H2168" t="s">
        <v>135</v>
      </c>
      <c r="I2168">
        <v>0</v>
      </c>
      <c r="P2168">
        <v>0.88899635867091498</v>
      </c>
      <c r="Q2168">
        <v>0</v>
      </c>
    </row>
    <row r="2169" spans="1:17">
      <c r="A2169" t="s">
        <v>122</v>
      </c>
      <c r="B2169">
        <v>2023</v>
      </c>
      <c r="C2169" t="s">
        <v>140</v>
      </c>
      <c r="D2169" t="s">
        <v>1064</v>
      </c>
      <c r="E2169" t="s">
        <v>167</v>
      </c>
      <c r="F2169" t="s">
        <v>159</v>
      </c>
      <c r="G2169" t="s">
        <v>1065</v>
      </c>
      <c r="H2169" t="s">
        <v>136</v>
      </c>
      <c r="I2169">
        <v>0</v>
      </c>
      <c r="P2169">
        <v>0.88899635867091498</v>
      </c>
      <c r="Q2169">
        <v>0</v>
      </c>
    </row>
    <row r="2170" spans="1:17">
      <c r="A2170" t="s">
        <v>122</v>
      </c>
      <c r="B2170">
        <v>2023</v>
      </c>
      <c r="C2170" t="s">
        <v>140</v>
      </c>
      <c r="D2170" t="s">
        <v>1064</v>
      </c>
      <c r="E2170" t="s">
        <v>167</v>
      </c>
      <c r="F2170" t="s">
        <v>126</v>
      </c>
      <c r="G2170" t="s">
        <v>1065</v>
      </c>
      <c r="H2170" t="s">
        <v>132</v>
      </c>
      <c r="I2170">
        <v>0</v>
      </c>
      <c r="P2170">
        <v>0.88899635867091498</v>
      </c>
      <c r="Q2170">
        <v>0</v>
      </c>
    </row>
    <row r="2171" spans="1:17">
      <c r="A2171" t="s">
        <v>122</v>
      </c>
      <c r="B2171">
        <v>2023</v>
      </c>
      <c r="C2171" t="s">
        <v>140</v>
      </c>
      <c r="D2171" t="s">
        <v>1064</v>
      </c>
      <c r="E2171" t="s">
        <v>167</v>
      </c>
      <c r="F2171" t="s">
        <v>126</v>
      </c>
      <c r="G2171" t="s">
        <v>1065</v>
      </c>
      <c r="H2171" t="s">
        <v>135</v>
      </c>
      <c r="I2171">
        <v>0</v>
      </c>
      <c r="P2171">
        <v>0.88899635867091498</v>
      </c>
      <c r="Q2171">
        <v>0</v>
      </c>
    </row>
    <row r="2172" spans="1:17">
      <c r="A2172" t="s">
        <v>122</v>
      </c>
      <c r="B2172">
        <v>2023</v>
      </c>
      <c r="C2172" t="s">
        <v>140</v>
      </c>
      <c r="D2172" t="s">
        <v>1064</v>
      </c>
      <c r="E2172" t="s">
        <v>167</v>
      </c>
      <c r="F2172" t="s">
        <v>126</v>
      </c>
      <c r="G2172" t="s">
        <v>1065</v>
      </c>
      <c r="H2172" t="s">
        <v>136</v>
      </c>
      <c r="I2172">
        <v>0</v>
      </c>
      <c r="P2172">
        <v>0.88899635867091498</v>
      </c>
      <c r="Q2172">
        <v>0</v>
      </c>
    </row>
    <row r="2173" spans="1:17">
      <c r="A2173" t="s">
        <v>122</v>
      </c>
      <c r="B2173">
        <v>2023</v>
      </c>
      <c r="C2173" t="s">
        <v>140</v>
      </c>
      <c r="D2173" t="s">
        <v>1064</v>
      </c>
      <c r="E2173" t="s">
        <v>167</v>
      </c>
      <c r="F2173" t="s">
        <v>165</v>
      </c>
      <c r="G2173" t="s">
        <v>1065</v>
      </c>
      <c r="H2173" t="s">
        <v>132</v>
      </c>
      <c r="I2173">
        <v>0</v>
      </c>
      <c r="P2173">
        <v>0.88899635867091498</v>
      </c>
      <c r="Q2173">
        <v>0</v>
      </c>
    </row>
    <row r="2174" spans="1:17">
      <c r="A2174" t="s">
        <v>122</v>
      </c>
      <c r="B2174">
        <v>2023</v>
      </c>
      <c r="C2174" t="s">
        <v>140</v>
      </c>
      <c r="D2174" t="s">
        <v>1064</v>
      </c>
      <c r="E2174" t="s">
        <v>167</v>
      </c>
      <c r="F2174" t="s">
        <v>165</v>
      </c>
      <c r="G2174" t="s">
        <v>1065</v>
      </c>
      <c r="H2174" t="s">
        <v>135</v>
      </c>
      <c r="I2174">
        <v>0</v>
      </c>
      <c r="P2174">
        <v>0.88899635867091498</v>
      </c>
      <c r="Q2174">
        <v>0</v>
      </c>
    </row>
    <row r="2175" spans="1:17">
      <c r="A2175" t="s">
        <v>122</v>
      </c>
      <c r="B2175">
        <v>2023</v>
      </c>
      <c r="C2175" t="s">
        <v>140</v>
      </c>
      <c r="D2175" t="s">
        <v>1064</v>
      </c>
      <c r="E2175" t="s">
        <v>167</v>
      </c>
      <c r="F2175" t="s">
        <v>165</v>
      </c>
      <c r="G2175" t="s">
        <v>1065</v>
      </c>
      <c r="H2175" t="s">
        <v>136</v>
      </c>
      <c r="I2175">
        <v>0</v>
      </c>
      <c r="P2175">
        <v>0.88899635867091498</v>
      </c>
      <c r="Q2175">
        <v>0</v>
      </c>
    </row>
    <row r="2176" spans="1:17">
      <c r="A2176" t="s">
        <v>122</v>
      </c>
      <c r="B2176">
        <v>2023</v>
      </c>
      <c r="C2176" t="s">
        <v>140</v>
      </c>
      <c r="D2176" t="s">
        <v>1064</v>
      </c>
      <c r="E2176" t="s">
        <v>167</v>
      </c>
      <c r="F2176" t="s">
        <v>166</v>
      </c>
      <c r="G2176" t="s">
        <v>1065</v>
      </c>
      <c r="H2176" t="s">
        <v>132</v>
      </c>
      <c r="I2176">
        <v>0</v>
      </c>
      <c r="P2176">
        <v>0.88899635867091498</v>
      </c>
      <c r="Q2176">
        <v>0</v>
      </c>
    </row>
    <row r="2177" spans="1:17">
      <c r="A2177" t="s">
        <v>122</v>
      </c>
      <c r="B2177">
        <v>2023</v>
      </c>
      <c r="C2177" t="s">
        <v>140</v>
      </c>
      <c r="D2177" t="s">
        <v>1064</v>
      </c>
      <c r="E2177" t="s">
        <v>167</v>
      </c>
      <c r="F2177" t="s">
        <v>166</v>
      </c>
      <c r="G2177" t="s">
        <v>1065</v>
      </c>
      <c r="H2177" t="s">
        <v>135</v>
      </c>
      <c r="I2177">
        <v>0</v>
      </c>
      <c r="P2177">
        <v>0.88899635867091498</v>
      </c>
      <c r="Q2177">
        <v>0</v>
      </c>
    </row>
    <row r="2178" spans="1:17">
      <c r="A2178" t="s">
        <v>122</v>
      </c>
      <c r="B2178">
        <v>2023</v>
      </c>
      <c r="C2178" t="s">
        <v>140</v>
      </c>
      <c r="D2178" t="s">
        <v>1064</v>
      </c>
      <c r="E2178" t="s">
        <v>167</v>
      </c>
      <c r="F2178" t="s">
        <v>166</v>
      </c>
      <c r="G2178" t="s">
        <v>1065</v>
      </c>
      <c r="H2178" t="s">
        <v>136</v>
      </c>
      <c r="I2178">
        <v>0</v>
      </c>
      <c r="P2178">
        <v>0.88899635867091498</v>
      </c>
      <c r="Q2178">
        <v>0</v>
      </c>
    </row>
    <row r="2179" spans="1:17">
      <c r="A2179" t="s">
        <v>122</v>
      </c>
      <c r="B2179">
        <v>2023</v>
      </c>
      <c r="C2179" t="s">
        <v>140</v>
      </c>
      <c r="D2179" t="s">
        <v>1064</v>
      </c>
      <c r="E2179" t="s">
        <v>167</v>
      </c>
      <c r="F2179" t="s">
        <v>160</v>
      </c>
      <c r="G2179" t="s">
        <v>1065</v>
      </c>
      <c r="H2179" t="s">
        <v>132</v>
      </c>
      <c r="I2179">
        <v>0</v>
      </c>
      <c r="P2179">
        <v>0.88899635867091498</v>
      </c>
      <c r="Q2179">
        <v>0</v>
      </c>
    </row>
    <row r="2180" spans="1:17">
      <c r="A2180" t="s">
        <v>122</v>
      </c>
      <c r="B2180">
        <v>2023</v>
      </c>
      <c r="C2180" t="s">
        <v>140</v>
      </c>
      <c r="D2180" t="s">
        <v>1064</v>
      </c>
      <c r="E2180" t="s">
        <v>167</v>
      </c>
      <c r="F2180" t="s">
        <v>160</v>
      </c>
      <c r="G2180" t="s">
        <v>1065</v>
      </c>
      <c r="H2180" t="s">
        <v>135</v>
      </c>
      <c r="I2180">
        <v>0</v>
      </c>
      <c r="P2180">
        <v>0.88899635867091498</v>
      </c>
      <c r="Q2180">
        <v>0</v>
      </c>
    </row>
    <row r="2181" spans="1:17">
      <c r="A2181" t="s">
        <v>122</v>
      </c>
      <c r="B2181">
        <v>2023</v>
      </c>
      <c r="C2181" t="s">
        <v>140</v>
      </c>
      <c r="D2181" t="s">
        <v>1064</v>
      </c>
      <c r="E2181" t="s">
        <v>167</v>
      </c>
      <c r="F2181" t="s">
        <v>160</v>
      </c>
      <c r="G2181" t="s">
        <v>1065</v>
      </c>
      <c r="H2181" t="s">
        <v>136</v>
      </c>
      <c r="I2181">
        <v>0</v>
      </c>
      <c r="P2181">
        <v>0.88899635867091498</v>
      </c>
      <c r="Q2181">
        <v>0</v>
      </c>
    </row>
    <row r="2182" spans="1:17">
      <c r="A2182" t="s">
        <v>122</v>
      </c>
      <c r="B2182">
        <v>2023</v>
      </c>
      <c r="C2182" t="s">
        <v>16</v>
      </c>
      <c r="D2182" t="s">
        <v>1062</v>
      </c>
      <c r="E2182" t="s">
        <v>162</v>
      </c>
      <c r="F2182" t="s">
        <v>164</v>
      </c>
      <c r="G2182" t="s">
        <v>1063</v>
      </c>
      <c r="H2182" t="s">
        <v>132</v>
      </c>
      <c r="I2182">
        <v>0</v>
      </c>
      <c r="P2182">
        <v>0.88899635867091498</v>
      </c>
      <c r="Q2182">
        <v>0</v>
      </c>
    </row>
    <row r="2183" spans="1:17">
      <c r="A2183" t="s">
        <v>122</v>
      </c>
      <c r="B2183">
        <v>2023</v>
      </c>
      <c r="C2183" t="s">
        <v>16</v>
      </c>
      <c r="D2183" t="s">
        <v>1062</v>
      </c>
      <c r="E2183" t="s">
        <v>162</v>
      </c>
      <c r="F2183" t="s">
        <v>164</v>
      </c>
      <c r="G2183" t="s">
        <v>1063</v>
      </c>
      <c r="H2183" t="s">
        <v>135</v>
      </c>
      <c r="I2183">
        <v>0</v>
      </c>
      <c r="P2183">
        <v>0.88899635867091498</v>
      </c>
      <c r="Q2183">
        <v>0</v>
      </c>
    </row>
    <row r="2184" spans="1:17">
      <c r="A2184" t="s">
        <v>122</v>
      </c>
      <c r="B2184">
        <v>2023</v>
      </c>
      <c r="C2184" t="s">
        <v>16</v>
      </c>
      <c r="D2184" t="s">
        <v>1062</v>
      </c>
      <c r="E2184" t="s">
        <v>162</v>
      </c>
      <c r="F2184" t="s">
        <v>164</v>
      </c>
      <c r="G2184" t="s">
        <v>1063</v>
      </c>
      <c r="H2184" t="s">
        <v>136</v>
      </c>
      <c r="I2184">
        <v>0</v>
      </c>
      <c r="P2184">
        <v>0.88899635867091498</v>
      </c>
      <c r="Q2184">
        <v>0</v>
      </c>
    </row>
    <row r="2185" spans="1:17">
      <c r="A2185" t="s">
        <v>122</v>
      </c>
      <c r="B2185">
        <v>2023</v>
      </c>
      <c r="C2185" t="s">
        <v>16</v>
      </c>
      <c r="D2185" t="s">
        <v>1062</v>
      </c>
      <c r="E2185" t="s">
        <v>162</v>
      </c>
      <c r="F2185" t="s">
        <v>159</v>
      </c>
      <c r="G2185" t="s">
        <v>1063</v>
      </c>
      <c r="H2185" t="s">
        <v>132</v>
      </c>
      <c r="I2185">
        <v>0</v>
      </c>
      <c r="P2185">
        <v>0.88899635867091498</v>
      </c>
      <c r="Q2185">
        <v>0</v>
      </c>
    </row>
    <row r="2186" spans="1:17">
      <c r="A2186" t="s">
        <v>122</v>
      </c>
      <c r="B2186">
        <v>2023</v>
      </c>
      <c r="C2186" t="s">
        <v>16</v>
      </c>
      <c r="D2186" t="s">
        <v>1062</v>
      </c>
      <c r="E2186" t="s">
        <v>162</v>
      </c>
      <c r="F2186" t="s">
        <v>159</v>
      </c>
      <c r="G2186" t="s">
        <v>1063</v>
      </c>
      <c r="H2186" t="s">
        <v>135</v>
      </c>
      <c r="I2186">
        <v>0</v>
      </c>
      <c r="P2186">
        <v>0.88899635867091498</v>
      </c>
      <c r="Q2186">
        <v>0</v>
      </c>
    </row>
    <row r="2187" spans="1:17">
      <c r="A2187" t="s">
        <v>122</v>
      </c>
      <c r="B2187">
        <v>2023</v>
      </c>
      <c r="C2187" t="s">
        <v>16</v>
      </c>
      <c r="D2187" t="s">
        <v>1062</v>
      </c>
      <c r="E2187" t="s">
        <v>162</v>
      </c>
      <c r="F2187" t="s">
        <v>159</v>
      </c>
      <c r="G2187" t="s">
        <v>1063</v>
      </c>
      <c r="H2187" t="s">
        <v>136</v>
      </c>
      <c r="I2187">
        <v>0</v>
      </c>
      <c r="P2187">
        <v>0.88899635867091498</v>
      </c>
      <c r="Q2187">
        <v>0</v>
      </c>
    </row>
    <row r="2188" spans="1:17">
      <c r="A2188" t="s">
        <v>122</v>
      </c>
      <c r="B2188">
        <v>2023</v>
      </c>
      <c r="C2188" t="s">
        <v>16</v>
      </c>
      <c r="D2188" t="s">
        <v>1062</v>
      </c>
      <c r="E2188" t="s">
        <v>162</v>
      </c>
      <c r="F2188" t="s">
        <v>126</v>
      </c>
      <c r="G2188" t="s">
        <v>1063</v>
      </c>
      <c r="H2188" t="s">
        <v>132</v>
      </c>
      <c r="I2188">
        <v>0</v>
      </c>
      <c r="P2188">
        <v>0.88899635867091498</v>
      </c>
      <c r="Q2188">
        <v>0</v>
      </c>
    </row>
    <row r="2189" spans="1:17">
      <c r="A2189" t="s">
        <v>122</v>
      </c>
      <c r="B2189">
        <v>2023</v>
      </c>
      <c r="C2189" t="s">
        <v>16</v>
      </c>
      <c r="D2189" t="s">
        <v>1062</v>
      </c>
      <c r="E2189" t="s">
        <v>162</v>
      </c>
      <c r="F2189" t="s">
        <v>126</v>
      </c>
      <c r="G2189" t="s">
        <v>1063</v>
      </c>
      <c r="H2189" t="s">
        <v>135</v>
      </c>
      <c r="I2189">
        <v>0</v>
      </c>
      <c r="P2189">
        <v>0.88899635867091498</v>
      </c>
      <c r="Q2189">
        <v>0</v>
      </c>
    </row>
    <row r="2190" spans="1:17">
      <c r="A2190" t="s">
        <v>122</v>
      </c>
      <c r="B2190">
        <v>2023</v>
      </c>
      <c r="C2190" t="s">
        <v>16</v>
      </c>
      <c r="D2190" t="s">
        <v>1062</v>
      </c>
      <c r="E2190" t="s">
        <v>162</v>
      </c>
      <c r="F2190" t="s">
        <v>126</v>
      </c>
      <c r="G2190" t="s">
        <v>1063</v>
      </c>
      <c r="H2190" t="s">
        <v>136</v>
      </c>
      <c r="I2190">
        <v>0</v>
      </c>
      <c r="P2190">
        <v>0.88899635867091498</v>
      </c>
      <c r="Q2190">
        <v>0</v>
      </c>
    </row>
    <row r="2191" spans="1:17">
      <c r="A2191" t="s">
        <v>122</v>
      </c>
      <c r="B2191">
        <v>2023</v>
      </c>
      <c r="C2191" t="s">
        <v>16</v>
      </c>
      <c r="D2191" t="s">
        <v>1062</v>
      </c>
      <c r="E2191" t="s">
        <v>162</v>
      </c>
      <c r="F2191" t="s">
        <v>165</v>
      </c>
      <c r="G2191" t="s">
        <v>1063</v>
      </c>
      <c r="H2191" t="s">
        <v>132</v>
      </c>
      <c r="I2191">
        <v>0</v>
      </c>
      <c r="P2191">
        <v>0.88899635867091498</v>
      </c>
      <c r="Q2191">
        <v>0</v>
      </c>
    </row>
    <row r="2192" spans="1:17">
      <c r="A2192" t="s">
        <v>122</v>
      </c>
      <c r="B2192">
        <v>2023</v>
      </c>
      <c r="C2192" t="s">
        <v>16</v>
      </c>
      <c r="D2192" t="s">
        <v>1062</v>
      </c>
      <c r="E2192" t="s">
        <v>162</v>
      </c>
      <c r="F2192" t="s">
        <v>165</v>
      </c>
      <c r="G2192" t="s">
        <v>1063</v>
      </c>
      <c r="H2192" t="s">
        <v>135</v>
      </c>
      <c r="I2192">
        <v>0</v>
      </c>
      <c r="P2192">
        <v>0.88899635867091498</v>
      </c>
      <c r="Q2192">
        <v>0</v>
      </c>
    </row>
    <row r="2193" spans="1:17">
      <c r="A2193" t="s">
        <v>122</v>
      </c>
      <c r="B2193">
        <v>2023</v>
      </c>
      <c r="C2193" t="s">
        <v>16</v>
      </c>
      <c r="D2193" t="s">
        <v>1062</v>
      </c>
      <c r="E2193" t="s">
        <v>162</v>
      </c>
      <c r="F2193" t="s">
        <v>165</v>
      </c>
      <c r="G2193" t="s">
        <v>1063</v>
      </c>
      <c r="H2193" t="s">
        <v>136</v>
      </c>
      <c r="I2193">
        <v>0</v>
      </c>
      <c r="P2193">
        <v>0.88899635867091498</v>
      </c>
      <c r="Q2193">
        <v>0</v>
      </c>
    </row>
    <row r="2194" spans="1:17">
      <c r="A2194" t="s">
        <v>122</v>
      </c>
      <c r="B2194">
        <v>2023</v>
      </c>
      <c r="C2194" t="s">
        <v>16</v>
      </c>
      <c r="D2194" t="s">
        <v>1062</v>
      </c>
      <c r="E2194" t="s">
        <v>162</v>
      </c>
      <c r="F2194" t="s">
        <v>166</v>
      </c>
      <c r="G2194" t="s">
        <v>1063</v>
      </c>
      <c r="H2194" t="s">
        <v>132</v>
      </c>
      <c r="I2194">
        <v>0</v>
      </c>
      <c r="P2194">
        <v>0.88899635867091498</v>
      </c>
      <c r="Q2194">
        <v>0</v>
      </c>
    </row>
    <row r="2195" spans="1:17">
      <c r="A2195" t="s">
        <v>122</v>
      </c>
      <c r="B2195">
        <v>2023</v>
      </c>
      <c r="C2195" t="s">
        <v>16</v>
      </c>
      <c r="D2195" t="s">
        <v>1062</v>
      </c>
      <c r="E2195" t="s">
        <v>162</v>
      </c>
      <c r="F2195" t="s">
        <v>166</v>
      </c>
      <c r="G2195" t="s">
        <v>1063</v>
      </c>
      <c r="H2195" t="s">
        <v>135</v>
      </c>
      <c r="I2195">
        <v>0</v>
      </c>
      <c r="P2195">
        <v>0.88899635867091498</v>
      </c>
      <c r="Q2195">
        <v>0</v>
      </c>
    </row>
    <row r="2196" spans="1:17">
      <c r="A2196" t="s">
        <v>122</v>
      </c>
      <c r="B2196">
        <v>2023</v>
      </c>
      <c r="C2196" t="s">
        <v>16</v>
      </c>
      <c r="D2196" t="s">
        <v>1062</v>
      </c>
      <c r="E2196" t="s">
        <v>162</v>
      </c>
      <c r="F2196" t="s">
        <v>166</v>
      </c>
      <c r="G2196" t="s">
        <v>1063</v>
      </c>
      <c r="H2196" t="s">
        <v>136</v>
      </c>
      <c r="I2196">
        <v>0</v>
      </c>
      <c r="P2196">
        <v>0.88899635867091498</v>
      </c>
      <c r="Q2196">
        <v>0</v>
      </c>
    </row>
    <row r="2197" spans="1:17">
      <c r="A2197" t="s">
        <v>122</v>
      </c>
      <c r="B2197">
        <v>2023</v>
      </c>
      <c r="C2197" t="s">
        <v>16</v>
      </c>
      <c r="D2197" t="s">
        <v>1062</v>
      </c>
      <c r="E2197" t="s">
        <v>162</v>
      </c>
      <c r="F2197" t="s">
        <v>160</v>
      </c>
      <c r="G2197" t="s">
        <v>1063</v>
      </c>
      <c r="H2197" t="s">
        <v>132</v>
      </c>
      <c r="I2197">
        <v>0</v>
      </c>
      <c r="P2197">
        <v>0.88899635867091498</v>
      </c>
      <c r="Q2197">
        <v>0</v>
      </c>
    </row>
    <row r="2198" spans="1:17">
      <c r="A2198" t="s">
        <v>122</v>
      </c>
      <c r="B2198">
        <v>2023</v>
      </c>
      <c r="C2198" t="s">
        <v>16</v>
      </c>
      <c r="D2198" t="s">
        <v>1062</v>
      </c>
      <c r="E2198" t="s">
        <v>162</v>
      </c>
      <c r="F2198" t="s">
        <v>160</v>
      </c>
      <c r="G2198" t="s">
        <v>1063</v>
      </c>
      <c r="H2198" t="s">
        <v>135</v>
      </c>
      <c r="I2198">
        <v>0</v>
      </c>
      <c r="P2198">
        <v>0.88899635867091498</v>
      </c>
      <c r="Q2198">
        <v>0</v>
      </c>
    </row>
    <row r="2199" spans="1:17">
      <c r="A2199" t="s">
        <v>122</v>
      </c>
      <c r="B2199">
        <v>2023</v>
      </c>
      <c r="C2199" t="s">
        <v>16</v>
      </c>
      <c r="D2199" t="s">
        <v>1062</v>
      </c>
      <c r="E2199" t="s">
        <v>162</v>
      </c>
      <c r="F2199" t="s">
        <v>160</v>
      </c>
      <c r="G2199" t="s">
        <v>1063</v>
      </c>
      <c r="H2199" t="s">
        <v>136</v>
      </c>
      <c r="I2199">
        <v>0</v>
      </c>
      <c r="P2199">
        <v>0.88899635867091498</v>
      </c>
      <c r="Q2199">
        <v>0</v>
      </c>
    </row>
    <row r="2200" spans="1:17">
      <c r="A2200" t="s">
        <v>122</v>
      </c>
      <c r="B2200">
        <v>2023</v>
      </c>
      <c r="C2200" t="s">
        <v>9</v>
      </c>
      <c r="D2200" t="s">
        <v>1064</v>
      </c>
      <c r="E2200" t="s">
        <v>162</v>
      </c>
      <c r="F2200" t="s">
        <v>164</v>
      </c>
      <c r="G2200" t="s">
        <v>1065</v>
      </c>
      <c r="H2200" t="s">
        <v>132</v>
      </c>
      <c r="I2200">
        <v>0</v>
      </c>
      <c r="P2200">
        <v>0.88899635867091498</v>
      </c>
      <c r="Q2200">
        <v>0</v>
      </c>
    </row>
    <row r="2201" spans="1:17">
      <c r="A2201" t="s">
        <v>122</v>
      </c>
      <c r="B2201">
        <v>2023</v>
      </c>
      <c r="C2201" t="s">
        <v>9</v>
      </c>
      <c r="D2201" t="s">
        <v>1064</v>
      </c>
      <c r="E2201" t="s">
        <v>162</v>
      </c>
      <c r="F2201" t="s">
        <v>164</v>
      </c>
      <c r="G2201" t="s">
        <v>1065</v>
      </c>
      <c r="H2201" t="s">
        <v>135</v>
      </c>
      <c r="I2201">
        <v>0</v>
      </c>
      <c r="P2201">
        <v>0.88899635867091498</v>
      </c>
      <c r="Q2201">
        <v>0</v>
      </c>
    </row>
    <row r="2202" spans="1:17">
      <c r="A2202" t="s">
        <v>122</v>
      </c>
      <c r="B2202">
        <v>2023</v>
      </c>
      <c r="C2202" t="s">
        <v>9</v>
      </c>
      <c r="D2202" t="s">
        <v>1064</v>
      </c>
      <c r="E2202" t="s">
        <v>162</v>
      </c>
      <c r="F2202" t="s">
        <v>164</v>
      </c>
      <c r="G2202" t="s">
        <v>1065</v>
      </c>
      <c r="H2202" t="s">
        <v>136</v>
      </c>
      <c r="I2202">
        <v>0</v>
      </c>
      <c r="P2202">
        <v>0.88899635867091498</v>
      </c>
      <c r="Q2202">
        <v>0</v>
      </c>
    </row>
    <row r="2203" spans="1:17">
      <c r="A2203" t="s">
        <v>122</v>
      </c>
      <c r="B2203">
        <v>2023</v>
      </c>
      <c r="C2203" t="s">
        <v>9</v>
      </c>
      <c r="D2203" t="s">
        <v>1064</v>
      </c>
      <c r="E2203" t="s">
        <v>162</v>
      </c>
      <c r="F2203" t="s">
        <v>159</v>
      </c>
      <c r="G2203" t="s">
        <v>1065</v>
      </c>
      <c r="H2203" t="s">
        <v>132</v>
      </c>
      <c r="I2203">
        <v>0</v>
      </c>
      <c r="P2203">
        <v>0.88899635867091498</v>
      </c>
      <c r="Q2203">
        <v>0</v>
      </c>
    </row>
    <row r="2204" spans="1:17">
      <c r="A2204" t="s">
        <v>122</v>
      </c>
      <c r="B2204">
        <v>2023</v>
      </c>
      <c r="C2204" t="s">
        <v>9</v>
      </c>
      <c r="D2204" t="s">
        <v>1064</v>
      </c>
      <c r="E2204" t="s">
        <v>162</v>
      </c>
      <c r="F2204" t="s">
        <v>159</v>
      </c>
      <c r="G2204" t="s">
        <v>1065</v>
      </c>
      <c r="H2204" t="s">
        <v>135</v>
      </c>
      <c r="I2204">
        <v>0</v>
      </c>
      <c r="P2204">
        <v>0.88899635867091498</v>
      </c>
      <c r="Q2204">
        <v>0</v>
      </c>
    </row>
    <row r="2205" spans="1:17">
      <c r="A2205" t="s">
        <v>122</v>
      </c>
      <c r="B2205">
        <v>2023</v>
      </c>
      <c r="C2205" t="s">
        <v>9</v>
      </c>
      <c r="D2205" t="s">
        <v>1064</v>
      </c>
      <c r="E2205" t="s">
        <v>162</v>
      </c>
      <c r="F2205" t="s">
        <v>159</v>
      </c>
      <c r="G2205" t="s">
        <v>1065</v>
      </c>
      <c r="H2205" t="s">
        <v>136</v>
      </c>
      <c r="I2205">
        <v>0</v>
      </c>
      <c r="P2205">
        <v>0.88899635867091498</v>
      </c>
      <c r="Q2205">
        <v>0</v>
      </c>
    </row>
    <row r="2206" spans="1:17">
      <c r="A2206" t="s">
        <v>122</v>
      </c>
      <c r="B2206">
        <v>2023</v>
      </c>
      <c r="C2206" t="s">
        <v>9</v>
      </c>
      <c r="D2206" t="s">
        <v>1064</v>
      </c>
      <c r="E2206" t="s">
        <v>162</v>
      </c>
      <c r="F2206" t="s">
        <v>126</v>
      </c>
      <c r="G2206" t="s">
        <v>1065</v>
      </c>
      <c r="H2206" t="s">
        <v>132</v>
      </c>
      <c r="I2206">
        <v>0</v>
      </c>
      <c r="P2206">
        <v>0.88899635867091498</v>
      </c>
      <c r="Q2206">
        <v>0</v>
      </c>
    </row>
    <row r="2207" spans="1:17">
      <c r="A2207" t="s">
        <v>122</v>
      </c>
      <c r="B2207">
        <v>2023</v>
      </c>
      <c r="C2207" t="s">
        <v>9</v>
      </c>
      <c r="D2207" t="s">
        <v>1064</v>
      </c>
      <c r="E2207" t="s">
        <v>162</v>
      </c>
      <c r="F2207" t="s">
        <v>126</v>
      </c>
      <c r="G2207" t="s">
        <v>1065</v>
      </c>
      <c r="H2207" t="s">
        <v>135</v>
      </c>
      <c r="I2207">
        <v>0</v>
      </c>
      <c r="P2207">
        <v>0.88899635867091498</v>
      </c>
      <c r="Q2207">
        <v>0</v>
      </c>
    </row>
    <row r="2208" spans="1:17">
      <c r="A2208" t="s">
        <v>122</v>
      </c>
      <c r="B2208">
        <v>2023</v>
      </c>
      <c r="C2208" t="s">
        <v>9</v>
      </c>
      <c r="D2208" t="s">
        <v>1064</v>
      </c>
      <c r="E2208" t="s">
        <v>162</v>
      </c>
      <c r="F2208" t="s">
        <v>126</v>
      </c>
      <c r="G2208" t="s">
        <v>1065</v>
      </c>
      <c r="H2208" t="s">
        <v>136</v>
      </c>
      <c r="I2208">
        <v>0</v>
      </c>
      <c r="P2208">
        <v>0.88899635867091498</v>
      </c>
      <c r="Q2208">
        <v>0</v>
      </c>
    </row>
    <row r="2209" spans="1:17">
      <c r="A2209" t="s">
        <v>122</v>
      </c>
      <c r="B2209">
        <v>2023</v>
      </c>
      <c r="C2209" t="s">
        <v>9</v>
      </c>
      <c r="D2209" t="s">
        <v>1064</v>
      </c>
      <c r="E2209" t="s">
        <v>162</v>
      </c>
      <c r="F2209" t="s">
        <v>165</v>
      </c>
      <c r="G2209" t="s">
        <v>1065</v>
      </c>
      <c r="H2209" t="s">
        <v>132</v>
      </c>
      <c r="I2209">
        <v>0</v>
      </c>
      <c r="P2209">
        <v>0.88899635867091498</v>
      </c>
      <c r="Q2209">
        <v>0</v>
      </c>
    </row>
    <row r="2210" spans="1:17">
      <c r="A2210" t="s">
        <v>122</v>
      </c>
      <c r="B2210">
        <v>2023</v>
      </c>
      <c r="C2210" t="s">
        <v>9</v>
      </c>
      <c r="D2210" t="s">
        <v>1064</v>
      </c>
      <c r="E2210" t="s">
        <v>162</v>
      </c>
      <c r="F2210" t="s">
        <v>165</v>
      </c>
      <c r="G2210" t="s">
        <v>1065</v>
      </c>
      <c r="H2210" t="s">
        <v>135</v>
      </c>
      <c r="I2210">
        <v>0</v>
      </c>
      <c r="P2210">
        <v>0.88899635867091498</v>
      </c>
      <c r="Q2210">
        <v>0</v>
      </c>
    </row>
    <row r="2211" spans="1:17">
      <c r="A2211" t="s">
        <v>122</v>
      </c>
      <c r="B2211">
        <v>2023</v>
      </c>
      <c r="C2211" t="s">
        <v>9</v>
      </c>
      <c r="D2211" t="s">
        <v>1064</v>
      </c>
      <c r="E2211" t="s">
        <v>162</v>
      </c>
      <c r="F2211" t="s">
        <v>165</v>
      </c>
      <c r="G2211" t="s">
        <v>1065</v>
      </c>
      <c r="H2211" t="s">
        <v>136</v>
      </c>
      <c r="I2211">
        <v>0</v>
      </c>
      <c r="P2211">
        <v>0.88899635867091498</v>
      </c>
      <c r="Q2211">
        <v>0</v>
      </c>
    </row>
    <row r="2212" spans="1:17">
      <c r="A2212" t="s">
        <v>122</v>
      </c>
      <c r="B2212">
        <v>2023</v>
      </c>
      <c r="C2212" t="s">
        <v>9</v>
      </c>
      <c r="D2212" t="s">
        <v>1064</v>
      </c>
      <c r="E2212" t="s">
        <v>162</v>
      </c>
      <c r="F2212" t="s">
        <v>166</v>
      </c>
      <c r="G2212" t="s">
        <v>1065</v>
      </c>
      <c r="H2212" t="s">
        <v>132</v>
      </c>
      <c r="I2212">
        <v>0</v>
      </c>
      <c r="P2212">
        <v>0.88899635867091498</v>
      </c>
      <c r="Q2212">
        <v>0</v>
      </c>
    </row>
    <row r="2213" spans="1:17">
      <c r="A2213" t="s">
        <v>122</v>
      </c>
      <c r="B2213">
        <v>2023</v>
      </c>
      <c r="C2213" t="s">
        <v>9</v>
      </c>
      <c r="D2213" t="s">
        <v>1064</v>
      </c>
      <c r="E2213" t="s">
        <v>162</v>
      </c>
      <c r="F2213" t="s">
        <v>166</v>
      </c>
      <c r="G2213" t="s">
        <v>1065</v>
      </c>
      <c r="H2213" t="s">
        <v>135</v>
      </c>
      <c r="I2213">
        <v>0</v>
      </c>
      <c r="P2213">
        <v>0.88899635867091498</v>
      </c>
      <c r="Q2213">
        <v>0</v>
      </c>
    </row>
    <row r="2214" spans="1:17">
      <c r="A2214" t="s">
        <v>122</v>
      </c>
      <c r="B2214">
        <v>2023</v>
      </c>
      <c r="C2214" t="s">
        <v>9</v>
      </c>
      <c r="D2214" t="s">
        <v>1064</v>
      </c>
      <c r="E2214" t="s">
        <v>162</v>
      </c>
      <c r="F2214" t="s">
        <v>166</v>
      </c>
      <c r="G2214" t="s">
        <v>1065</v>
      </c>
      <c r="H2214" t="s">
        <v>136</v>
      </c>
      <c r="I2214">
        <v>0</v>
      </c>
      <c r="P2214">
        <v>0.88899635867091498</v>
      </c>
      <c r="Q2214">
        <v>0</v>
      </c>
    </row>
    <row r="2215" spans="1:17">
      <c r="A2215" t="s">
        <v>122</v>
      </c>
      <c r="B2215">
        <v>2023</v>
      </c>
      <c r="C2215" t="s">
        <v>9</v>
      </c>
      <c r="D2215" t="s">
        <v>1064</v>
      </c>
      <c r="E2215" t="s">
        <v>162</v>
      </c>
      <c r="F2215" t="s">
        <v>160</v>
      </c>
      <c r="G2215" t="s">
        <v>1065</v>
      </c>
      <c r="H2215" t="s">
        <v>132</v>
      </c>
      <c r="I2215">
        <v>0</v>
      </c>
      <c r="P2215">
        <v>0.88899635867091498</v>
      </c>
      <c r="Q2215">
        <v>0</v>
      </c>
    </row>
    <row r="2216" spans="1:17">
      <c r="A2216" t="s">
        <v>122</v>
      </c>
      <c r="B2216">
        <v>2023</v>
      </c>
      <c r="C2216" t="s">
        <v>9</v>
      </c>
      <c r="D2216" t="s">
        <v>1064</v>
      </c>
      <c r="E2216" t="s">
        <v>162</v>
      </c>
      <c r="F2216" t="s">
        <v>160</v>
      </c>
      <c r="G2216" t="s">
        <v>1065</v>
      </c>
      <c r="H2216" t="s">
        <v>135</v>
      </c>
      <c r="I2216">
        <v>0</v>
      </c>
      <c r="P2216">
        <v>0.88899635867091498</v>
      </c>
      <c r="Q2216">
        <v>0</v>
      </c>
    </row>
    <row r="2217" spans="1:17">
      <c r="A2217" t="s">
        <v>122</v>
      </c>
      <c r="B2217">
        <v>2023</v>
      </c>
      <c r="C2217" t="s">
        <v>9</v>
      </c>
      <c r="D2217" t="s">
        <v>1064</v>
      </c>
      <c r="E2217" t="s">
        <v>162</v>
      </c>
      <c r="F2217" t="s">
        <v>160</v>
      </c>
      <c r="G2217" t="s">
        <v>1065</v>
      </c>
      <c r="H2217" t="s">
        <v>136</v>
      </c>
      <c r="I2217">
        <v>0</v>
      </c>
      <c r="P2217">
        <v>0.88899635867091498</v>
      </c>
      <c r="Q2217">
        <v>0</v>
      </c>
    </row>
    <row r="2218" spans="1:17">
      <c r="A2218" t="s">
        <v>122</v>
      </c>
      <c r="B2218">
        <v>2023</v>
      </c>
      <c r="C2218" t="s">
        <v>17</v>
      </c>
      <c r="D2218" t="s">
        <v>1062</v>
      </c>
      <c r="E2218" t="s">
        <v>162</v>
      </c>
      <c r="F2218" t="s">
        <v>164</v>
      </c>
      <c r="G2218" t="s">
        <v>1063</v>
      </c>
      <c r="H2218" t="s">
        <v>132</v>
      </c>
      <c r="I2218">
        <v>0</v>
      </c>
      <c r="P2218">
        <v>0.88899635867091498</v>
      </c>
      <c r="Q2218">
        <v>0</v>
      </c>
    </row>
    <row r="2219" spans="1:17">
      <c r="A2219" t="s">
        <v>122</v>
      </c>
      <c r="B2219">
        <v>2023</v>
      </c>
      <c r="C2219" t="s">
        <v>17</v>
      </c>
      <c r="D2219" t="s">
        <v>1062</v>
      </c>
      <c r="E2219" t="s">
        <v>162</v>
      </c>
      <c r="F2219" t="s">
        <v>164</v>
      </c>
      <c r="G2219" t="s">
        <v>1063</v>
      </c>
      <c r="H2219" t="s">
        <v>135</v>
      </c>
      <c r="I2219">
        <v>0</v>
      </c>
      <c r="P2219">
        <v>0.88899635867091498</v>
      </c>
      <c r="Q2219">
        <v>0</v>
      </c>
    </row>
    <row r="2220" spans="1:17">
      <c r="A2220" t="s">
        <v>122</v>
      </c>
      <c r="B2220">
        <v>2023</v>
      </c>
      <c r="C2220" t="s">
        <v>17</v>
      </c>
      <c r="D2220" t="s">
        <v>1062</v>
      </c>
      <c r="E2220" t="s">
        <v>162</v>
      </c>
      <c r="F2220" t="s">
        <v>164</v>
      </c>
      <c r="G2220" t="s">
        <v>1063</v>
      </c>
      <c r="H2220" t="s">
        <v>136</v>
      </c>
      <c r="I2220">
        <v>3301336446.9120002</v>
      </c>
      <c r="P2220">
        <v>0.88899635867091498</v>
      </c>
      <c r="Q2220">
        <v>2934876080.05234</v>
      </c>
    </row>
    <row r="2221" spans="1:17">
      <c r="A2221" t="s">
        <v>122</v>
      </c>
      <c r="B2221">
        <v>2023</v>
      </c>
      <c r="C2221" t="s">
        <v>17</v>
      </c>
      <c r="D2221" t="s">
        <v>1062</v>
      </c>
      <c r="E2221" t="s">
        <v>162</v>
      </c>
      <c r="F2221" t="s">
        <v>159</v>
      </c>
      <c r="G2221" t="s">
        <v>1063</v>
      </c>
      <c r="H2221" t="s">
        <v>132</v>
      </c>
      <c r="I2221">
        <v>0</v>
      </c>
      <c r="P2221">
        <v>0.88899635867091498</v>
      </c>
      <c r="Q2221">
        <v>0</v>
      </c>
    </row>
    <row r="2222" spans="1:17">
      <c r="A2222" t="s">
        <v>122</v>
      </c>
      <c r="B2222">
        <v>2023</v>
      </c>
      <c r="C2222" t="s">
        <v>17</v>
      </c>
      <c r="D2222" t="s">
        <v>1062</v>
      </c>
      <c r="E2222" t="s">
        <v>162</v>
      </c>
      <c r="F2222" t="s">
        <v>159</v>
      </c>
      <c r="G2222" t="s">
        <v>1063</v>
      </c>
      <c r="H2222" t="s">
        <v>135</v>
      </c>
      <c r="I2222">
        <v>0</v>
      </c>
      <c r="P2222">
        <v>0.88899635867091498</v>
      </c>
      <c r="Q2222">
        <v>0</v>
      </c>
    </row>
    <row r="2223" spans="1:17">
      <c r="A2223" t="s">
        <v>122</v>
      </c>
      <c r="B2223">
        <v>2023</v>
      </c>
      <c r="C2223" t="s">
        <v>17</v>
      </c>
      <c r="D2223" t="s">
        <v>1062</v>
      </c>
      <c r="E2223" t="s">
        <v>162</v>
      </c>
      <c r="F2223" t="s">
        <v>159</v>
      </c>
      <c r="G2223" t="s">
        <v>1063</v>
      </c>
      <c r="H2223" t="s">
        <v>136</v>
      </c>
      <c r="I2223">
        <v>2246155230.1440001</v>
      </c>
      <c r="P2223">
        <v>0.88899635867091498</v>
      </c>
      <c r="Q2223">
        <v>1996823820.60765</v>
      </c>
    </row>
    <row r="2224" spans="1:17">
      <c r="A2224" t="s">
        <v>122</v>
      </c>
      <c r="B2224">
        <v>2023</v>
      </c>
      <c r="C2224" t="s">
        <v>17</v>
      </c>
      <c r="D2224" t="s">
        <v>1062</v>
      </c>
      <c r="E2224" t="s">
        <v>162</v>
      </c>
      <c r="F2224" t="s">
        <v>126</v>
      </c>
      <c r="G2224" t="s">
        <v>1063</v>
      </c>
      <c r="H2224" t="s">
        <v>132</v>
      </c>
      <c r="I2224">
        <v>0</v>
      </c>
      <c r="P2224">
        <v>0.88899635867091498</v>
      </c>
      <c r="Q2224">
        <v>0</v>
      </c>
    </row>
    <row r="2225" spans="1:17">
      <c r="A2225" t="s">
        <v>122</v>
      </c>
      <c r="B2225">
        <v>2023</v>
      </c>
      <c r="C2225" t="s">
        <v>17</v>
      </c>
      <c r="D2225" t="s">
        <v>1062</v>
      </c>
      <c r="E2225" t="s">
        <v>162</v>
      </c>
      <c r="F2225" t="s">
        <v>126</v>
      </c>
      <c r="G2225" t="s">
        <v>1063</v>
      </c>
      <c r="H2225" t="s">
        <v>135</v>
      </c>
      <c r="I2225">
        <v>0</v>
      </c>
      <c r="P2225">
        <v>0.88899635867091498</v>
      </c>
      <c r="Q2225">
        <v>0</v>
      </c>
    </row>
    <row r="2226" spans="1:17">
      <c r="A2226" t="s">
        <v>122</v>
      </c>
      <c r="B2226">
        <v>2023</v>
      </c>
      <c r="C2226" t="s">
        <v>17</v>
      </c>
      <c r="D2226" t="s">
        <v>1062</v>
      </c>
      <c r="E2226" t="s">
        <v>162</v>
      </c>
      <c r="F2226" t="s">
        <v>126</v>
      </c>
      <c r="G2226" t="s">
        <v>1063</v>
      </c>
      <c r="H2226" t="s">
        <v>136</v>
      </c>
      <c r="I2226">
        <v>8790266640.9599991</v>
      </c>
      <c r="P2226">
        <v>0.88899635867091498</v>
      </c>
      <c r="Q2226">
        <v>7814515035.5598602</v>
      </c>
    </row>
    <row r="2227" spans="1:17">
      <c r="A2227" t="s">
        <v>122</v>
      </c>
      <c r="B2227">
        <v>2023</v>
      </c>
      <c r="C2227" t="s">
        <v>17</v>
      </c>
      <c r="D2227" t="s">
        <v>1062</v>
      </c>
      <c r="E2227" t="s">
        <v>162</v>
      </c>
      <c r="F2227" t="s">
        <v>165</v>
      </c>
      <c r="G2227" t="s">
        <v>1063</v>
      </c>
      <c r="H2227" t="s">
        <v>132</v>
      </c>
      <c r="I2227">
        <v>0</v>
      </c>
      <c r="P2227">
        <v>0.88899635867091498</v>
      </c>
      <c r="Q2227">
        <v>0</v>
      </c>
    </row>
    <row r="2228" spans="1:17">
      <c r="A2228" t="s">
        <v>122</v>
      </c>
      <c r="B2228">
        <v>2023</v>
      </c>
      <c r="C2228" t="s">
        <v>17</v>
      </c>
      <c r="D2228" t="s">
        <v>1062</v>
      </c>
      <c r="E2228" t="s">
        <v>162</v>
      </c>
      <c r="F2228" t="s">
        <v>165</v>
      </c>
      <c r="G2228" t="s">
        <v>1063</v>
      </c>
      <c r="H2228" t="s">
        <v>135</v>
      </c>
      <c r="I2228">
        <v>0</v>
      </c>
      <c r="P2228">
        <v>0.88899635867091498</v>
      </c>
      <c r="Q2228">
        <v>0</v>
      </c>
    </row>
    <row r="2229" spans="1:17">
      <c r="A2229" t="s">
        <v>122</v>
      </c>
      <c r="B2229">
        <v>2023</v>
      </c>
      <c r="C2229" t="s">
        <v>17</v>
      </c>
      <c r="D2229" t="s">
        <v>1062</v>
      </c>
      <c r="E2229" t="s">
        <v>162</v>
      </c>
      <c r="F2229" t="s">
        <v>165</v>
      </c>
      <c r="G2229" t="s">
        <v>1063</v>
      </c>
      <c r="H2229" t="s">
        <v>136</v>
      </c>
      <c r="I2229">
        <v>9110487814.4447994</v>
      </c>
      <c r="P2229">
        <v>0.88899635867091498</v>
      </c>
      <c r="Q2229">
        <v>8099190492.7571697</v>
      </c>
    </row>
    <row r="2230" spans="1:17">
      <c r="A2230" t="s">
        <v>122</v>
      </c>
      <c r="B2230">
        <v>2023</v>
      </c>
      <c r="C2230" t="s">
        <v>17</v>
      </c>
      <c r="D2230" t="s">
        <v>1062</v>
      </c>
      <c r="E2230" t="s">
        <v>162</v>
      </c>
      <c r="F2230" t="s">
        <v>166</v>
      </c>
      <c r="G2230" t="s">
        <v>1063</v>
      </c>
      <c r="H2230" t="s">
        <v>132</v>
      </c>
      <c r="I2230">
        <v>0</v>
      </c>
      <c r="P2230">
        <v>0.88899635867091498</v>
      </c>
      <c r="Q2230">
        <v>0</v>
      </c>
    </row>
    <row r="2231" spans="1:17">
      <c r="A2231" t="s">
        <v>122</v>
      </c>
      <c r="B2231">
        <v>2023</v>
      </c>
      <c r="C2231" t="s">
        <v>17</v>
      </c>
      <c r="D2231" t="s">
        <v>1062</v>
      </c>
      <c r="E2231" t="s">
        <v>162</v>
      </c>
      <c r="F2231" t="s">
        <v>166</v>
      </c>
      <c r="G2231" t="s">
        <v>1063</v>
      </c>
      <c r="H2231" t="s">
        <v>135</v>
      </c>
      <c r="I2231">
        <v>0</v>
      </c>
      <c r="P2231">
        <v>0.88899635867091498</v>
      </c>
      <c r="Q2231">
        <v>0</v>
      </c>
    </row>
    <row r="2232" spans="1:17">
      <c r="A2232" t="s">
        <v>122</v>
      </c>
      <c r="B2232">
        <v>2023</v>
      </c>
      <c r="C2232" t="s">
        <v>17</v>
      </c>
      <c r="D2232" t="s">
        <v>1062</v>
      </c>
      <c r="E2232" t="s">
        <v>162</v>
      </c>
      <c r="F2232" t="s">
        <v>166</v>
      </c>
      <c r="G2232" t="s">
        <v>1063</v>
      </c>
      <c r="H2232" t="s">
        <v>136</v>
      </c>
      <c r="I2232">
        <v>0</v>
      </c>
      <c r="P2232">
        <v>0.88899635867091498</v>
      </c>
      <c r="Q2232">
        <v>0</v>
      </c>
    </row>
    <row r="2233" spans="1:17">
      <c r="A2233" t="s">
        <v>122</v>
      </c>
      <c r="B2233">
        <v>2023</v>
      </c>
      <c r="C2233" t="s">
        <v>17</v>
      </c>
      <c r="D2233" t="s">
        <v>1062</v>
      </c>
      <c r="E2233" t="s">
        <v>162</v>
      </c>
      <c r="F2233" t="s">
        <v>160</v>
      </c>
      <c r="G2233" t="s">
        <v>1063</v>
      </c>
      <c r="H2233" t="s">
        <v>132</v>
      </c>
      <c r="I2233">
        <v>0</v>
      </c>
      <c r="P2233">
        <v>0.88899635867091498</v>
      </c>
      <c r="Q2233">
        <v>0</v>
      </c>
    </row>
    <row r="2234" spans="1:17">
      <c r="A2234" t="s">
        <v>122</v>
      </c>
      <c r="B2234">
        <v>2023</v>
      </c>
      <c r="C2234" t="s">
        <v>17</v>
      </c>
      <c r="D2234" t="s">
        <v>1062</v>
      </c>
      <c r="E2234" t="s">
        <v>162</v>
      </c>
      <c r="F2234" t="s">
        <v>160</v>
      </c>
      <c r="G2234" t="s">
        <v>1063</v>
      </c>
      <c r="H2234" t="s">
        <v>135</v>
      </c>
      <c r="I2234">
        <v>0</v>
      </c>
      <c r="P2234">
        <v>0.88899635867091498</v>
      </c>
      <c r="Q2234">
        <v>0</v>
      </c>
    </row>
    <row r="2235" spans="1:17">
      <c r="A2235" t="s">
        <v>122</v>
      </c>
      <c r="B2235">
        <v>2023</v>
      </c>
      <c r="C2235" t="s">
        <v>17</v>
      </c>
      <c r="D2235" t="s">
        <v>1062</v>
      </c>
      <c r="E2235" t="s">
        <v>162</v>
      </c>
      <c r="F2235" t="s">
        <v>160</v>
      </c>
      <c r="G2235" t="s">
        <v>1063</v>
      </c>
      <c r="H2235" t="s">
        <v>136</v>
      </c>
      <c r="I2235">
        <v>0</v>
      </c>
      <c r="P2235">
        <v>0.88899635867091498</v>
      </c>
      <c r="Q2235">
        <v>0</v>
      </c>
    </row>
    <row r="2236" spans="1:17">
      <c r="A2236" t="s">
        <v>122</v>
      </c>
      <c r="B2236">
        <v>2023</v>
      </c>
      <c r="C2236" t="s">
        <v>143</v>
      </c>
      <c r="D2236" t="s">
        <v>1062</v>
      </c>
      <c r="E2236" t="s">
        <v>162</v>
      </c>
      <c r="F2236" t="s">
        <v>164</v>
      </c>
      <c r="G2236" t="s">
        <v>1063</v>
      </c>
      <c r="H2236" t="s">
        <v>132</v>
      </c>
      <c r="I2236">
        <v>0</v>
      </c>
      <c r="P2236">
        <v>0.88899635867091498</v>
      </c>
      <c r="Q2236">
        <v>0</v>
      </c>
    </row>
    <row r="2237" spans="1:17">
      <c r="A2237" t="s">
        <v>122</v>
      </c>
      <c r="B2237">
        <v>2023</v>
      </c>
      <c r="C2237" t="s">
        <v>143</v>
      </c>
      <c r="D2237" t="s">
        <v>1062</v>
      </c>
      <c r="E2237" t="s">
        <v>162</v>
      </c>
      <c r="F2237" t="s">
        <v>164</v>
      </c>
      <c r="G2237" t="s">
        <v>1063</v>
      </c>
      <c r="H2237" t="s">
        <v>135</v>
      </c>
      <c r="I2237">
        <v>0</v>
      </c>
      <c r="P2237">
        <v>0.88899635867091498</v>
      </c>
      <c r="Q2237">
        <v>0</v>
      </c>
    </row>
    <row r="2238" spans="1:17">
      <c r="A2238" t="s">
        <v>122</v>
      </c>
      <c r="B2238">
        <v>2023</v>
      </c>
      <c r="C2238" t="s">
        <v>143</v>
      </c>
      <c r="D2238" t="s">
        <v>1062</v>
      </c>
      <c r="E2238" t="s">
        <v>162</v>
      </c>
      <c r="F2238" t="s">
        <v>164</v>
      </c>
      <c r="G2238" t="s">
        <v>1063</v>
      </c>
      <c r="H2238" t="s">
        <v>136</v>
      </c>
      <c r="I2238">
        <v>0</v>
      </c>
      <c r="P2238">
        <v>0.88899635867091498</v>
      </c>
      <c r="Q2238">
        <v>0</v>
      </c>
    </row>
    <row r="2239" spans="1:17">
      <c r="A2239" t="s">
        <v>122</v>
      </c>
      <c r="B2239">
        <v>2023</v>
      </c>
      <c r="C2239" t="s">
        <v>143</v>
      </c>
      <c r="D2239" t="s">
        <v>1062</v>
      </c>
      <c r="E2239" t="s">
        <v>162</v>
      </c>
      <c r="F2239" t="s">
        <v>159</v>
      </c>
      <c r="G2239" t="s">
        <v>1063</v>
      </c>
      <c r="H2239" t="s">
        <v>132</v>
      </c>
      <c r="I2239">
        <v>0</v>
      </c>
      <c r="P2239">
        <v>0.88899635867091498</v>
      </c>
      <c r="Q2239">
        <v>0</v>
      </c>
    </row>
    <row r="2240" spans="1:17">
      <c r="A2240" t="s">
        <v>122</v>
      </c>
      <c r="B2240">
        <v>2023</v>
      </c>
      <c r="C2240" t="s">
        <v>143</v>
      </c>
      <c r="D2240" t="s">
        <v>1062</v>
      </c>
      <c r="E2240" t="s">
        <v>162</v>
      </c>
      <c r="F2240" t="s">
        <v>159</v>
      </c>
      <c r="G2240" t="s">
        <v>1063</v>
      </c>
      <c r="H2240" t="s">
        <v>135</v>
      </c>
      <c r="I2240">
        <v>0</v>
      </c>
      <c r="P2240">
        <v>0.88899635867091498</v>
      </c>
      <c r="Q2240">
        <v>0</v>
      </c>
    </row>
    <row r="2241" spans="1:17">
      <c r="A2241" t="s">
        <v>122</v>
      </c>
      <c r="B2241">
        <v>2023</v>
      </c>
      <c r="C2241" t="s">
        <v>143</v>
      </c>
      <c r="D2241" t="s">
        <v>1062</v>
      </c>
      <c r="E2241" t="s">
        <v>162</v>
      </c>
      <c r="F2241" t="s">
        <v>159</v>
      </c>
      <c r="G2241" t="s">
        <v>1063</v>
      </c>
      <c r="H2241" t="s">
        <v>136</v>
      </c>
      <c r="I2241">
        <v>0</v>
      </c>
      <c r="P2241">
        <v>0.88899635867091498</v>
      </c>
      <c r="Q2241">
        <v>0</v>
      </c>
    </row>
    <row r="2242" spans="1:17">
      <c r="A2242" t="s">
        <v>122</v>
      </c>
      <c r="B2242">
        <v>2023</v>
      </c>
      <c r="C2242" t="s">
        <v>143</v>
      </c>
      <c r="D2242" t="s">
        <v>1062</v>
      </c>
      <c r="E2242" t="s">
        <v>162</v>
      </c>
      <c r="F2242" t="s">
        <v>126</v>
      </c>
      <c r="G2242" t="s">
        <v>1063</v>
      </c>
      <c r="H2242" t="s">
        <v>132</v>
      </c>
      <c r="I2242">
        <v>0</v>
      </c>
      <c r="P2242">
        <v>0.88899635867091498</v>
      </c>
      <c r="Q2242">
        <v>0</v>
      </c>
    </row>
    <row r="2243" spans="1:17">
      <c r="A2243" t="s">
        <v>122</v>
      </c>
      <c r="B2243">
        <v>2023</v>
      </c>
      <c r="C2243" t="s">
        <v>143</v>
      </c>
      <c r="D2243" t="s">
        <v>1062</v>
      </c>
      <c r="E2243" t="s">
        <v>162</v>
      </c>
      <c r="F2243" t="s">
        <v>126</v>
      </c>
      <c r="G2243" t="s">
        <v>1063</v>
      </c>
      <c r="H2243" t="s">
        <v>135</v>
      </c>
      <c r="I2243">
        <v>0</v>
      </c>
      <c r="P2243">
        <v>0.88899635867091498</v>
      </c>
      <c r="Q2243">
        <v>0</v>
      </c>
    </row>
    <row r="2244" spans="1:17">
      <c r="A2244" t="s">
        <v>122</v>
      </c>
      <c r="B2244">
        <v>2023</v>
      </c>
      <c r="C2244" t="s">
        <v>143</v>
      </c>
      <c r="D2244" t="s">
        <v>1062</v>
      </c>
      <c r="E2244" t="s">
        <v>162</v>
      </c>
      <c r="F2244" t="s">
        <v>126</v>
      </c>
      <c r="G2244" t="s">
        <v>1063</v>
      </c>
      <c r="H2244" t="s">
        <v>136</v>
      </c>
      <c r="I2244">
        <v>0</v>
      </c>
      <c r="P2244">
        <v>0.88899635867091498</v>
      </c>
      <c r="Q2244">
        <v>0</v>
      </c>
    </row>
    <row r="2245" spans="1:17">
      <c r="A2245" t="s">
        <v>122</v>
      </c>
      <c r="B2245">
        <v>2023</v>
      </c>
      <c r="C2245" t="s">
        <v>143</v>
      </c>
      <c r="D2245" t="s">
        <v>1062</v>
      </c>
      <c r="E2245" t="s">
        <v>162</v>
      </c>
      <c r="F2245" t="s">
        <v>165</v>
      </c>
      <c r="G2245" t="s">
        <v>1063</v>
      </c>
      <c r="H2245" t="s">
        <v>132</v>
      </c>
      <c r="I2245">
        <v>0</v>
      </c>
      <c r="P2245">
        <v>0.88899635867091498</v>
      </c>
      <c r="Q2245">
        <v>0</v>
      </c>
    </row>
    <row r="2246" spans="1:17">
      <c r="A2246" t="s">
        <v>122</v>
      </c>
      <c r="B2246">
        <v>2023</v>
      </c>
      <c r="C2246" t="s">
        <v>143</v>
      </c>
      <c r="D2246" t="s">
        <v>1062</v>
      </c>
      <c r="E2246" t="s">
        <v>162</v>
      </c>
      <c r="F2246" t="s">
        <v>165</v>
      </c>
      <c r="G2246" t="s">
        <v>1063</v>
      </c>
      <c r="H2246" t="s">
        <v>135</v>
      </c>
      <c r="I2246">
        <v>0</v>
      </c>
      <c r="P2246">
        <v>0.88899635867091498</v>
      </c>
      <c r="Q2246">
        <v>0</v>
      </c>
    </row>
    <row r="2247" spans="1:17">
      <c r="A2247" t="s">
        <v>122</v>
      </c>
      <c r="B2247">
        <v>2023</v>
      </c>
      <c r="C2247" t="s">
        <v>143</v>
      </c>
      <c r="D2247" t="s">
        <v>1062</v>
      </c>
      <c r="E2247" t="s">
        <v>162</v>
      </c>
      <c r="F2247" t="s">
        <v>165</v>
      </c>
      <c r="G2247" t="s">
        <v>1063</v>
      </c>
      <c r="H2247" t="s">
        <v>136</v>
      </c>
      <c r="I2247">
        <v>0</v>
      </c>
      <c r="P2247">
        <v>0.88899635867091498</v>
      </c>
      <c r="Q2247">
        <v>0</v>
      </c>
    </row>
    <row r="2248" spans="1:17">
      <c r="A2248" t="s">
        <v>122</v>
      </c>
      <c r="B2248">
        <v>2023</v>
      </c>
      <c r="C2248" t="s">
        <v>143</v>
      </c>
      <c r="D2248" t="s">
        <v>1062</v>
      </c>
      <c r="E2248" t="s">
        <v>162</v>
      </c>
      <c r="F2248" t="s">
        <v>166</v>
      </c>
      <c r="G2248" t="s">
        <v>1063</v>
      </c>
      <c r="H2248" t="s">
        <v>132</v>
      </c>
      <c r="I2248">
        <v>0</v>
      </c>
      <c r="P2248">
        <v>0.88899635867091498</v>
      </c>
      <c r="Q2248">
        <v>0</v>
      </c>
    </row>
    <row r="2249" spans="1:17">
      <c r="A2249" t="s">
        <v>122</v>
      </c>
      <c r="B2249">
        <v>2023</v>
      </c>
      <c r="C2249" t="s">
        <v>143</v>
      </c>
      <c r="D2249" t="s">
        <v>1062</v>
      </c>
      <c r="E2249" t="s">
        <v>162</v>
      </c>
      <c r="F2249" t="s">
        <v>166</v>
      </c>
      <c r="G2249" t="s">
        <v>1063</v>
      </c>
      <c r="H2249" t="s">
        <v>135</v>
      </c>
      <c r="I2249">
        <v>0</v>
      </c>
      <c r="P2249">
        <v>0.88899635867091498</v>
      </c>
      <c r="Q2249">
        <v>0</v>
      </c>
    </row>
    <row r="2250" spans="1:17">
      <c r="A2250" t="s">
        <v>122</v>
      </c>
      <c r="B2250">
        <v>2023</v>
      </c>
      <c r="C2250" t="s">
        <v>143</v>
      </c>
      <c r="D2250" t="s">
        <v>1062</v>
      </c>
      <c r="E2250" t="s">
        <v>162</v>
      </c>
      <c r="F2250" t="s">
        <v>166</v>
      </c>
      <c r="G2250" t="s">
        <v>1063</v>
      </c>
      <c r="H2250" t="s">
        <v>136</v>
      </c>
      <c r="I2250">
        <v>0</v>
      </c>
      <c r="P2250">
        <v>0.88899635867091498</v>
      </c>
      <c r="Q2250">
        <v>0</v>
      </c>
    </row>
    <row r="2251" spans="1:17">
      <c r="A2251" t="s">
        <v>122</v>
      </c>
      <c r="B2251">
        <v>2023</v>
      </c>
      <c r="C2251" t="s">
        <v>143</v>
      </c>
      <c r="D2251" t="s">
        <v>1062</v>
      </c>
      <c r="E2251" t="s">
        <v>162</v>
      </c>
      <c r="F2251" t="s">
        <v>160</v>
      </c>
      <c r="G2251" t="s">
        <v>1063</v>
      </c>
      <c r="H2251" t="s">
        <v>132</v>
      </c>
      <c r="I2251">
        <v>0</v>
      </c>
      <c r="P2251">
        <v>0.88899635867091498</v>
      </c>
      <c r="Q2251">
        <v>0</v>
      </c>
    </row>
    <row r="2252" spans="1:17">
      <c r="A2252" t="s">
        <v>122</v>
      </c>
      <c r="B2252">
        <v>2023</v>
      </c>
      <c r="C2252" t="s">
        <v>143</v>
      </c>
      <c r="D2252" t="s">
        <v>1062</v>
      </c>
      <c r="E2252" t="s">
        <v>162</v>
      </c>
      <c r="F2252" t="s">
        <v>160</v>
      </c>
      <c r="G2252" t="s">
        <v>1063</v>
      </c>
      <c r="H2252" t="s">
        <v>135</v>
      </c>
      <c r="I2252">
        <v>0</v>
      </c>
      <c r="P2252">
        <v>0.88899635867091498</v>
      </c>
      <c r="Q2252">
        <v>0</v>
      </c>
    </row>
    <row r="2253" spans="1:17">
      <c r="A2253" t="s">
        <v>122</v>
      </c>
      <c r="B2253">
        <v>2023</v>
      </c>
      <c r="C2253" t="s">
        <v>143</v>
      </c>
      <c r="D2253" t="s">
        <v>1062</v>
      </c>
      <c r="E2253" t="s">
        <v>162</v>
      </c>
      <c r="F2253" t="s">
        <v>160</v>
      </c>
      <c r="G2253" t="s">
        <v>1063</v>
      </c>
      <c r="H2253" t="s">
        <v>136</v>
      </c>
      <c r="I2253">
        <v>0</v>
      </c>
      <c r="P2253">
        <v>0.88899635867091498</v>
      </c>
      <c r="Q2253">
        <v>0</v>
      </c>
    </row>
    <row r="2254" spans="1:17">
      <c r="A2254" t="s">
        <v>122</v>
      </c>
      <c r="B2254">
        <v>2023</v>
      </c>
      <c r="C2254" t="s">
        <v>10</v>
      </c>
      <c r="D2254" t="s">
        <v>1067</v>
      </c>
      <c r="E2254" t="s">
        <v>162</v>
      </c>
      <c r="F2254" t="s">
        <v>164</v>
      </c>
      <c r="G2254" t="s">
        <v>1068</v>
      </c>
      <c r="H2254" t="s">
        <v>132</v>
      </c>
      <c r="I2254">
        <v>0</v>
      </c>
      <c r="P2254">
        <v>0.88899635867091498</v>
      </c>
      <c r="Q2254">
        <v>0</v>
      </c>
    </row>
    <row r="2255" spans="1:17">
      <c r="A2255" t="s">
        <v>122</v>
      </c>
      <c r="B2255">
        <v>2023</v>
      </c>
      <c r="C2255" t="s">
        <v>10</v>
      </c>
      <c r="D2255" t="s">
        <v>1067</v>
      </c>
      <c r="E2255" t="s">
        <v>162</v>
      </c>
      <c r="F2255" t="s">
        <v>164</v>
      </c>
      <c r="G2255" t="s">
        <v>1068</v>
      </c>
      <c r="H2255" t="s">
        <v>135</v>
      </c>
      <c r="I2255">
        <v>0</v>
      </c>
      <c r="P2255">
        <v>0.88899635867091498</v>
      </c>
      <c r="Q2255">
        <v>0</v>
      </c>
    </row>
    <row r="2256" spans="1:17">
      <c r="A2256" t="s">
        <v>122</v>
      </c>
      <c r="B2256">
        <v>2023</v>
      </c>
      <c r="C2256" t="s">
        <v>10</v>
      </c>
      <c r="D2256" t="s">
        <v>1067</v>
      </c>
      <c r="E2256" t="s">
        <v>162</v>
      </c>
      <c r="F2256" t="s">
        <v>164</v>
      </c>
      <c r="G2256" t="s">
        <v>1068</v>
      </c>
      <c r="H2256" t="s">
        <v>136</v>
      </c>
      <c r="I2256">
        <v>0</v>
      </c>
      <c r="P2256">
        <v>0.88899635867091498</v>
      </c>
      <c r="Q2256">
        <v>0</v>
      </c>
    </row>
    <row r="2257" spans="1:17">
      <c r="A2257" t="s">
        <v>122</v>
      </c>
      <c r="B2257">
        <v>2023</v>
      </c>
      <c r="C2257" t="s">
        <v>10</v>
      </c>
      <c r="D2257" t="s">
        <v>1067</v>
      </c>
      <c r="E2257" t="s">
        <v>162</v>
      </c>
      <c r="F2257" t="s">
        <v>159</v>
      </c>
      <c r="G2257" t="s">
        <v>1068</v>
      </c>
      <c r="H2257" t="s">
        <v>132</v>
      </c>
      <c r="I2257">
        <v>0</v>
      </c>
      <c r="P2257">
        <v>0.88899635867091498</v>
      </c>
      <c r="Q2257">
        <v>0</v>
      </c>
    </row>
    <row r="2258" spans="1:17">
      <c r="A2258" t="s">
        <v>122</v>
      </c>
      <c r="B2258">
        <v>2023</v>
      </c>
      <c r="C2258" t="s">
        <v>10</v>
      </c>
      <c r="D2258" t="s">
        <v>1067</v>
      </c>
      <c r="E2258" t="s">
        <v>162</v>
      </c>
      <c r="F2258" t="s">
        <v>159</v>
      </c>
      <c r="G2258" t="s">
        <v>1068</v>
      </c>
      <c r="H2258" t="s">
        <v>135</v>
      </c>
      <c r="I2258">
        <v>0</v>
      </c>
      <c r="P2258">
        <v>0.88899635867091498</v>
      </c>
      <c r="Q2258">
        <v>0</v>
      </c>
    </row>
    <row r="2259" spans="1:17">
      <c r="A2259" t="s">
        <v>122</v>
      </c>
      <c r="B2259">
        <v>2023</v>
      </c>
      <c r="C2259" t="s">
        <v>10</v>
      </c>
      <c r="D2259" t="s">
        <v>1067</v>
      </c>
      <c r="E2259" t="s">
        <v>162</v>
      </c>
      <c r="F2259" t="s">
        <v>159</v>
      </c>
      <c r="G2259" t="s">
        <v>1068</v>
      </c>
      <c r="H2259" t="s">
        <v>136</v>
      </c>
      <c r="I2259">
        <v>0</v>
      </c>
      <c r="P2259">
        <v>0.88899635867091498</v>
      </c>
      <c r="Q2259">
        <v>0</v>
      </c>
    </row>
    <row r="2260" spans="1:17">
      <c r="A2260" t="s">
        <v>122</v>
      </c>
      <c r="B2260">
        <v>2023</v>
      </c>
      <c r="C2260" t="s">
        <v>10</v>
      </c>
      <c r="D2260" t="s">
        <v>1067</v>
      </c>
      <c r="E2260" t="s">
        <v>162</v>
      </c>
      <c r="F2260" t="s">
        <v>126</v>
      </c>
      <c r="G2260" t="s">
        <v>1068</v>
      </c>
      <c r="H2260" t="s">
        <v>132</v>
      </c>
      <c r="I2260">
        <v>0</v>
      </c>
      <c r="P2260">
        <v>0.88899635867091498</v>
      </c>
      <c r="Q2260">
        <v>0</v>
      </c>
    </row>
    <row r="2261" spans="1:17">
      <c r="A2261" t="s">
        <v>122</v>
      </c>
      <c r="B2261">
        <v>2023</v>
      </c>
      <c r="C2261" t="s">
        <v>10</v>
      </c>
      <c r="D2261" t="s">
        <v>1067</v>
      </c>
      <c r="E2261" t="s">
        <v>162</v>
      </c>
      <c r="F2261" t="s">
        <v>126</v>
      </c>
      <c r="G2261" t="s">
        <v>1068</v>
      </c>
      <c r="H2261" t="s">
        <v>135</v>
      </c>
      <c r="I2261">
        <v>0</v>
      </c>
      <c r="P2261">
        <v>0.88899635867091498</v>
      </c>
      <c r="Q2261">
        <v>0</v>
      </c>
    </row>
    <row r="2262" spans="1:17">
      <c r="A2262" t="s">
        <v>122</v>
      </c>
      <c r="B2262">
        <v>2023</v>
      </c>
      <c r="C2262" t="s">
        <v>10</v>
      </c>
      <c r="D2262" t="s">
        <v>1067</v>
      </c>
      <c r="E2262" t="s">
        <v>162</v>
      </c>
      <c r="F2262" t="s">
        <v>126</v>
      </c>
      <c r="G2262" t="s">
        <v>1068</v>
      </c>
      <c r="H2262" t="s">
        <v>136</v>
      </c>
      <c r="I2262">
        <v>0</v>
      </c>
      <c r="P2262">
        <v>0.88899635867091498</v>
      </c>
      <c r="Q2262">
        <v>0</v>
      </c>
    </row>
    <row r="2263" spans="1:17">
      <c r="A2263" t="s">
        <v>122</v>
      </c>
      <c r="B2263">
        <v>2023</v>
      </c>
      <c r="C2263" t="s">
        <v>10</v>
      </c>
      <c r="D2263" t="s">
        <v>1067</v>
      </c>
      <c r="E2263" t="s">
        <v>162</v>
      </c>
      <c r="F2263" t="s">
        <v>165</v>
      </c>
      <c r="G2263" t="s">
        <v>1068</v>
      </c>
      <c r="H2263" t="s">
        <v>132</v>
      </c>
      <c r="I2263">
        <v>0</v>
      </c>
      <c r="P2263">
        <v>0.88899635867091498</v>
      </c>
      <c r="Q2263">
        <v>0</v>
      </c>
    </row>
    <row r="2264" spans="1:17">
      <c r="A2264" t="s">
        <v>122</v>
      </c>
      <c r="B2264">
        <v>2023</v>
      </c>
      <c r="C2264" t="s">
        <v>10</v>
      </c>
      <c r="D2264" t="s">
        <v>1067</v>
      </c>
      <c r="E2264" t="s">
        <v>162</v>
      </c>
      <c r="F2264" t="s">
        <v>165</v>
      </c>
      <c r="G2264" t="s">
        <v>1068</v>
      </c>
      <c r="H2264" t="s">
        <v>135</v>
      </c>
      <c r="I2264">
        <v>0</v>
      </c>
      <c r="P2264">
        <v>0.88899635867091498</v>
      </c>
      <c r="Q2264">
        <v>0</v>
      </c>
    </row>
    <row r="2265" spans="1:17">
      <c r="A2265" t="s">
        <v>122</v>
      </c>
      <c r="B2265">
        <v>2023</v>
      </c>
      <c r="C2265" t="s">
        <v>10</v>
      </c>
      <c r="D2265" t="s">
        <v>1067</v>
      </c>
      <c r="E2265" t="s">
        <v>162</v>
      </c>
      <c r="F2265" t="s">
        <v>165</v>
      </c>
      <c r="G2265" t="s">
        <v>1068</v>
      </c>
      <c r="H2265" t="s">
        <v>136</v>
      </c>
      <c r="I2265">
        <v>0</v>
      </c>
      <c r="P2265">
        <v>0.88899635867091498</v>
      </c>
      <c r="Q2265">
        <v>0</v>
      </c>
    </row>
    <row r="2266" spans="1:17">
      <c r="A2266" t="s">
        <v>122</v>
      </c>
      <c r="B2266">
        <v>2023</v>
      </c>
      <c r="C2266" t="s">
        <v>10</v>
      </c>
      <c r="D2266" t="s">
        <v>1067</v>
      </c>
      <c r="E2266" t="s">
        <v>162</v>
      </c>
      <c r="F2266" t="s">
        <v>166</v>
      </c>
      <c r="G2266" t="s">
        <v>1068</v>
      </c>
      <c r="H2266" t="s">
        <v>132</v>
      </c>
      <c r="I2266">
        <v>0</v>
      </c>
      <c r="P2266">
        <v>0.88899635867091498</v>
      </c>
      <c r="Q2266">
        <v>0</v>
      </c>
    </row>
    <row r="2267" spans="1:17">
      <c r="A2267" t="s">
        <v>122</v>
      </c>
      <c r="B2267">
        <v>2023</v>
      </c>
      <c r="C2267" t="s">
        <v>10</v>
      </c>
      <c r="D2267" t="s">
        <v>1067</v>
      </c>
      <c r="E2267" t="s">
        <v>162</v>
      </c>
      <c r="F2267" t="s">
        <v>166</v>
      </c>
      <c r="G2267" t="s">
        <v>1068</v>
      </c>
      <c r="H2267" t="s">
        <v>135</v>
      </c>
      <c r="I2267">
        <v>0</v>
      </c>
      <c r="P2267">
        <v>0.88899635867091498</v>
      </c>
      <c r="Q2267">
        <v>0</v>
      </c>
    </row>
    <row r="2268" spans="1:17">
      <c r="A2268" t="s">
        <v>122</v>
      </c>
      <c r="B2268">
        <v>2023</v>
      </c>
      <c r="C2268" t="s">
        <v>10</v>
      </c>
      <c r="D2268" t="s">
        <v>1067</v>
      </c>
      <c r="E2268" t="s">
        <v>162</v>
      </c>
      <c r="F2268" t="s">
        <v>166</v>
      </c>
      <c r="G2268" t="s">
        <v>1068</v>
      </c>
      <c r="H2268" t="s">
        <v>136</v>
      </c>
      <c r="I2268">
        <v>0</v>
      </c>
      <c r="P2268">
        <v>0.88899635867091498</v>
      </c>
      <c r="Q2268">
        <v>0</v>
      </c>
    </row>
    <row r="2269" spans="1:17">
      <c r="A2269" t="s">
        <v>122</v>
      </c>
      <c r="B2269">
        <v>2023</v>
      </c>
      <c r="C2269" t="s">
        <v>10</v>
      </c>
      <c r="D2269" t="s">
        <v>1067</v>
      </c>
      <c r="E2269" t="s">
        <v>162</v>
      </c>
      <c r="F2269" t="s">
        <v>160</v>
      </c>
      <c r="G2269" t="s">
        <v>1068</v>
      </c>
      <c r="H2269" t="s">
        <v>132</v>
      </c>
      <c r="I2269">
        <v>0</v>
      </c>
      <c r="P2269">
        <v>0.88899635867091498</v>
      </c>
      <c r="Q2269">
        <v>0</v>
      </c>
    </row>
    <row r="2270" spans="1:17">
      <c r="A2270" t="s">
        <v>122</v>
      </c>
      <c r="B2270">
        <v>2023</v>
      </c>
      <c r="C2270" t="s">
        <v>10</v>
      </c>
      <c r="D2270" t="s">
        <v>1067</v>
      </c>
      <c r="E2270" t="s">
        <v>162</v>
      </c>
      <c r="F2270" t="s">
        <v>160</v>
      </c>
      <c r="G2270" t="s">
        <v>1068</v>
      </c>
      <c r="H2270" t="s">
        <v>135</v>
      </c>
      <c r="I2270">
        <v>0</v>
      </c>
      <c r="P2270">
        <v>0.88899635867091498</v>
      </c>
      <c r="Q2270">
        <v>0</v>
      </c>
    </row>
    <row r="2271" spans="1:17">
      <c r="A2271" t="s">
        <v>122</v>
      </c>
      <c r="B2271">
        <v>2023</v>
      </c>
      <c r="C2271" t="s">
        <v>10</v>
      </c>
      <c r="D2271" t="s">
        <v>1067</v>
      </c>
      <c r="E2271" t="s">
        <v>162</v>
      </c>
      <c r="F2271" t="s">
        <v>160</v>
      </c>
      <c r="G2271" t="s">
        <v>1068</v>
      </c>
      <c r="H2271" t="s">
        <v>136</v>
      </c>
      <c r="I2271">
        <v>0</v>
      </c>
      <c r="P2271">
        <v>0.88899635867091498</v>
      </c>
      <c r="Q2271">
        <v>0</v>
      </c>
    </row>
    <row r="2272" spans="1:17">
      <c r="A2272" t="s">
        <v>122</v>
      </c>
      <c r="B2272">
        <v>2023</v>
      </c>
      <c r="C2272" t="s">
        <v>11</v>
      </c>
      <c r="D2272" t="s">
        <v>1067</v>
      </c>
      <c r="E2272" t="s">
        <v>162</v>
      </c>
      <c r="F2272" t="s">
        <v>164</v>
      </c>
      <c r="G2272" t="s">
        <v>1068</v>
      </c>
      <c r="H2272" t="s">
        <v>132</v>
      </c>
      <c r="I2272">
        <v>0</v>
      </c>
      <c r="P2272">
        <v>0.88899635867091498</v>
      </c>
      <c r="Q2272">
        <v>0</v>
      </c>
    </row>
    <row r="2273" spans="1:17">
      <c r="A2273" t="s">
        <v>122</v>
      </c>
      <c r="B2273">
        <v>2023</v>
      </c>
      <c r="C2273" t="s">
        <v>11</v>
      </c>
      <c r="D2273" t="s">
        <v>1067</v>
      </c>
      <c r="E2273" t="s">
        <v>162</v>
      </c>
      <c r="F2273" t="s">
        <v>164</v>
      </c>
      <c r="G2273" t="s">
        <v>1068</v>
      </c>
      <c r="H2273" t="s">
        <v>135</v>
      </c>
      <c r="I2273">
        <v>0</v>
      </c>
      <c r="P2273">
        <v>0.88899635867091498</v>
      </c>
      <c r="Q2273">
        <v>0</v>
      </c>
    </row>
    <row r="2274" spans="1:17">
      <c r="A2274" t="s">
        <v>122</v>
      </c>
      <c r="B2274">
        <v>2023</v>
      </c>
      <c r="C2274" t="s">
        <v>11</v>
      </c>
      <c r="D2274" t="s">
        <v>1067</v>
      </c>
      <c r="E2274" t="s">
        <v>162</v>
      </c>
      <c r="F2274" t="s">
        <v>164</v>
      </c>
      <c r="G2274" t="s">
        <v>1068</v>
      </c>
      <c r="H2274" t="s">
        <v>136</v>
      </c>
      <c r="I2274">
        <v>0</v>
      </c>
      <c r="P2274">
        <v>0.88899635867091498</v>
      </c>
      <c r="Q2274">
        <v>0</v>
      </c>
    </row>
    <row r="2275" spans="1:17">
      <c r="A2275" t="s">
        <v>122</v>
      </c>
      <c r="B2275">
        <v>2023</v>
      </c>
      <c r="C2275" t="s">
        <v>11</v>
      </c>
      <c r="D2275" t="s">
        <v>1067</v>
      </c>
      <c r="E2275" t="s">
        <v>162</v>
      </c>
      <c r="F2275" t="s">
        <v>159</v>
      </c>
      <c r="G2275" t="s">
        <v>1068</v>
      </c>
      <c r="H2275" t="s">
        <v>132</v>
      </c>
      <c r="I2275">
        <v>0</v>
      </c>
      <c r="P2275">
        <v>0.88899635867091498</v>
      </c>
      <c r="Q2275">
        <v>0</v>
      </c>
    </row>
    <row r="2276" spans="1:17">
      <c r="A2276" t="s">
        <v>122</v>
      </c>
      <c r="B2276">
        <v>2023</v>
      </c>
      <c r="C2276" t="s">
        <v>11</v>
      </c>
      <c r="D2276" t="s">
        <v>1067</v>
      </c>
      <c r="E2276" t="s">
        <v>162</v>
      </c>
      <c r="F2276" t="s">
        <v>159</v>
      </c>
      <c r="G2276" t="s">
        <v>1068</v>
      </c>
      <c r="H2276" t="s">
        <v>135</v>
      </c>
      <c r="I2276">
        <v>0</v>
      </c>
      <c r="P2276">
        <v>0.88899635867091498</v>
      </c>
      <c r="Q2276">
        <v>0</v>
      </c>
    </row>
    <row r="2277" spans="1:17">
      <c r="A2277" t="s">
        <v>122</v>
      </c>
      <c r="B2277">
        <v>2023</v>
      </c>
      <c r="C2277" t="s">
        <v>11</v>
      </c>
      <c r="D2277" t="s">
        <v>1067</v>
      </c>
      <c r="E2277" t="s">
        <v>162</v>
      </c>
      <c r="F2277" t="s">
        <v>159</v>
      </c>
      <c r="G2277" t="s">
        <v>1068</v>
      </c>
      <c r="H2277" t="s">
        <v>136</v>
      </c>
      <c r="I2277">
        <v>0</v>
      </c>
      <c r="P2277">
        <v>0.88899635867091498</v>
      </c>
      <c r="Q2277">
        <v>0</v>
      </c>
    </row>
    <row r="2278" spans="1:17">
      <c r="A2278" t="s">
        <v>122</v>
      </c>
      <c r="B2278">
        <v>2023</v>
      </c>
      <c r="C2278" t="s">
        <v>11</v>
      </c>
      <c r="D2278" t="s">
        <v>1067</v>
      </c>
      <c r="E2278" t="s">
        <v>162</v>
      </c>
      <c r="F2278" t="s">
        <v>126</v>
      </c>
      <c r="G2278" t="s">
        <v>1068</v>
      </c>
      <c r="H2278" t="s">
        <v>132</v>
      </c>
      <c r="I2278">
        <v>0</v>
      </c>
      <c r="P2278">
        <v>0.88899635867091498</v>
      </c>
      <c r="Q2278">
        <v>0</v>
      </c>
    </row>
    <row r="2279" spans="1:17">
      <c r="A2279" t="s">
        <v>122</v>
      </c>
      <c r="B2279">
        <v>2023</v>
      </c>
      <c r="C2279" t="s">
        <v>11</v>
      </c>
      <c r="D2279" t="s">
        <v>1067</v>
      </c>
      <c r="E2279" t="s">
        <v>162</v>
      </c>
      <c r="F2279" t="s">
        <v>126</v>
      </c>
      <c r="G2279" t="s">
        <v>1068</v>
      </c>
      <c r="H2279" t="s">
        <v>135</v>
      </c>
      <c r="I2279">
        <v>0</v>
      </c>
      <c r="P2279">
        <v>0.88899635867091498</v>
      </c>
      <c r="Q2279">
        <v>0</v>
      </c>
    </row>
    <row r="2280" spans="1:17">
      <c r="A2280" t="s">
        <v>122</v>
      </c>
      <c r="B2280">
        <v>2023</v>
      </c>
      <c r="C2280" t="s">
        <v>11</v>
      </c>
      <c r="D2280" t="s">
        <v>1067</v>
      </c>
      <c r="E2280" t="s">
        <v>162</v>
      </c>
      <c r="F2280" t="s">
        <v>126</v>
      </c>
      <c r="G2280" t="s">
        <v>1068</v>
      </c>
      <c r="H2280" t="s">
        <v>136</v>
      </c>
      <c r="I2280">
        <v>0</v>
      </c>
      <c r="P2280">
        <v>0.88899635867091498</v>
      </c>
      <c r="Q2280">
        <v>0</v>
      </c>
    </row>
    <row r="2281" spans="1:17">
      <c r="A2281" t="s">
        <v>122</v>
      </c>
      <c r="B2281">
        <v>2023</v>
      </c>
      <c r="C2281" t="s">
        <v>11</v>
      </c>
      <c r="D2281" t="s">
        <v>1067</v>
      </c>
      <c r="E2281" t="s">
        <v>162</v>
      </c>
      <c r="F2281" t="s">
        <v>165</v>
      </c>
      <c r="G2281" t="s">
        <v>1068</v>
      </c>
      <c r="H2281" t="s">
        <v>132</v>
      </c>
      <c r="I2281">
        <v>0</v>
      </c>
      <c r="P2281">
        <v>0.88899635867091498</v>
      </c>
      <c r="Q2281">
        <v>0</v>
      </c>
    </row>
    <row r="2282" spans="1:17">
      <c r="A2282" t="s">
        <v>122</v>
      </c>
      <c r="B2282">
        <v>2023</v>
      </c>
      <c r="C2282" t="s">
        <v>11</v>
      </c>
      <c r="D2282" t="s">
        <v>1067</v>
      </c>
      <c r="E2282" t="s">
        <v>162</v>
      </c>
      <c r="F2282" t="s">
        <v>165</v>
      </c>
      <c r="G2282" t="s">
        <v>1068</v>
      </c>
      <c r="H2282" t="s">
        <v>135</v>
      </c>
      <c r="I2282">
        <v>0</v>
      </c>
      <c r="P2282">
        <v>0.88899635867091498</v>
      </c>
      <c r="Q2282">
        <v>0</v>
      </c>
    </row>
    <row r="2283" spans="1:17">
      <c r="A2283" t="s">
        <v>122</v>
      </c>
      <c r="B2283">
        <v>2023</v>
      </c>
      <c r="C2283" t="s">
        <v>11</v>
      </c>
      <c r="D2283" t="s">
        <v>1067</v>
      </c>
      <c r="E2283" t="s">
        <v>162</v>
      </c>
      <c r="F2283" t="s">
        <v>165</v>
      </c>
      <c r="G2283" t="s">
        <v>1068</v>
      </c>
      <c r="H2283" t="s">
        <v>136</v>
      </c>
      <c r="I2283">
        <v>0</v>
      </c>
      <c r="P2283">
        <v>0.88899635867091498</v>
      </c>
      <c r="Q2283">
        <v>0</v>
      </c>
    </row>
    <row r="2284" spans="1:17">
      <c r="A2284" t="s">
        <v>122</v>
      </c>
      <c r="B2284">
        <v>2023</v>
      </c>
      <c r="C2284" t="s">
        <v>11</v>
      </c>
      <c r="D2284" t="s">
        <v>1067</v>
      </c>
      <c r="E2284" t="s">
        <v>162</v>
      </c>
      <c r="F2284" t="s">
        <v>166</v>
      </c>
      <c r="G2284" t="s">
        <v>1068</v>
      </c>
      <c r="H2284" t="s">
        <v>132</v>
      </c>
      <c r="I2284">
        <v>0</v>
      </c>
      <c r="P2284">
        <v>0.88899635867091498</v>
      </c>
      <c r="Q2284">
        <v>0</v>
      </c>
    </row>
    <row r="2285" spans="1:17">
      <c r="A2285" t="s">
        <v>122</v>
      </c>
      <c r="B2285">
        <v>2023</v>
      </c>
      <c r="C2285" t="s">
        <v>11</v>
      </c>
      <c r="D2285" t="s">
        <v>1067</v>
      </c>
      <c r="E2285" t="s">
        <v>162</v>
      </c>
      <c r="F2285" t="s">
        <v>166</v>
      </c>
      <c r="G2285" t="s">
        <v>1068</v>
      </c>
      <c r="H2285" t="s">
        <v>135</v>
      </c>
      <c r="I2285">
        <v>0</v>
      </c>
      <c r="P2285">
        <v>0.88899635867091498</v>
      </c>
      <c r="Q2285">
        <v>0</v>
      </c>
    </row>
    <row r="2286" spans="1:17">
      <c r="A2286" t="s">
        <v>122</v>
      </c>
      <c r="B2286">
        <v>2023</v>
      </c>
      <c r="C2286" t="s">
        <v>11</v>
      </c>
      <c r="D2286" t="s">
        <v>1067</v>
      </c>
      <c r="E2286" t="s">
        <v>162</v>
      </c>
      <c r="F2286" t="s">
        <v>166</v>
      </c>
      <c r="G2286" t="s">
        <v>1068</v>
      </c>
      <c r="H2286" t="s">
        <v>136</v>
      </c>
      <c r="I2286">
        <v>0</v>
      </c>
      <c r="P2286">
        <v>0.88899635867091498</v>
      </c>
      <c r="Q2286">
        <v>0</v>
      </c>
    </row>
    <row r="2287" spans="1:17">
      <c r="A2287" t="s">
        <v>122</v>
      </c>
      <c r="B2287">
        <v>2023</v>
      </c>
      <c r="C2287" t="s">
        <v>11</v>
      </c>
      <c r="D2287" t="s">
        <v>1067</v>
      </c>
      <c r="E2287" t="s">
        <v>162</v>
      </c>
      <c r="F2287" t="s">
        <v>160</v>
      </c>
      <c r="G2287" t="s">
        <v>1068</v>
      </c>
      <c r="H2287" t="s">
        <v>132</v>
      </c>
      <c r="I2287">
        <v>0</v>
      </c>
      <c r="P2287">
        <v>0.88899635867091498</v>
      </c>
      <c r="Q2287">
        <v>0</v>
      </c>
    </row>
    <row r="2288" spans="1:17">
      <c r="A2288" t="s">
        <v>122</v>
      </c>
      <c r="B2288">
        <v>2023</v>
      </c>
      <c r="C2288" t="s">
        <v>11</v>
      </c>
      <c r="D2288" t="s">
        <v>1067</v>
      </c>
      <c r="E2288" t="s">
        <v>162</v>
      </c>
      <c r="F2288" t="s">
        <v>160</v>
      </c>
      <c r="G2288" t="s">
        <v>1068</v>
      </c>
      <c r="H2288" t="s">
        <v>135</v>
      </c>
      <c r="I2288">
        <v>0</v>
      </c>
      <c r="P2288">
        <v>0.88899635867091498</v>
      </c>
      <c r="Q2288">
        <v>0</v>
      </c>
    </row>
    <row r="2289" spans="1:17">
      <c r="A2289" t="s">
        <v>122</v>
      </c>
      <c r="B2289">
        <v>2023</v>
      </c>
      <c r="C2289" t="s">
        <v>11</v>
      </c>
      <c r="D2289" t="s">
        <v>1067</v>
      </c>
      <c r="E2289" t="s">
        <v>162</v>
      </c>
      <c r="F2289" t="s">
        <v>160</v>
      </c>
      <c r="G2289" t="s">
        <v>1068</v>
      </c>
      <c r="H2289" t="s">
        <v>136</v>
      </c>
      <c r="I2289">
        <v>0</v>
      </c>
      <c r="P2289">
        <v>0.88899635867091498</v>
      </c>
      <c r="Q2289">
        <v>0</v>
      </c>
    </row>
    <row r="2290" spans="1:17">
      <c r="A2290" t="s">
        <v>122</v>
      </c>
      <c r="B2290">
        <v>2023</v>
      </c>
      <c r="C2290" t="s">
        <v>12</v>
      </c>
      <c r="D2290" t="s">
        <v>1067</v>
      </c>
      <c r="E2290" t="s">
        <v>162</v>
      </c>
      <c r="F2290" t="s">
        <v>164</v>
      </c>
      <c r="G2290" t="s">
        <v>1068</v>
      </c>
      <c r="H2290" t="s">
        <v>132</v>
      </c>
      <c r="I2290">
        <v>0</v>
      </c>
      <c r="P2290">
        <v>0.88899635867091498</v>
      </c>
      <c r="Q2290">
        <v>0</v>
      </c>
    </row>
    <row r="2291" spans="1:17">
      <c r="A2291" t="s">
        <v>122</v>
      </c>
      <c r="B2291">
        <v>2023</v>
      </c>
      <c r="C2291" t="s">
        <v>12</v>
      </c>
      <c r="D2291" t="s">
        <v>1067</v>
      </c>
      <c r="E2291" t="s">
        <v>162</v>
      </c>
      <c r="F2291" t="s">
        <v>164</v>
      </c>
      <c r="G2291" t="s">
        <v>1068</v>
      </c>
      <c r="H2291" t="s">
        <v>135</v>
      </c>
      <c r="I2291">
        <v>0</v>
      </c>
      <c r="P2291">
        <v>0.88899635867091498</v>
      </c>
      <c r="Q2291">
        <v>0</v>
      </c>
    </row>
    <row r="2292" spans="1:17">
      <c r="A2292" t="s">
        <v>122</v>
      </c>
      <c r="B2292">
        <v>2023</v>
      </c>
      <c r="C2292" t="s">
        <v>12</v>
      </c>
      <c r="D2292" t="s">
        <v>1067</v>
      </c>
      <c r="E2292" t="s">
        <v>162</v>
      </c>
      <c r="F2292" t="s">
        <v>164</v>
      </c>
      <c r="G2292" t="s">
        <v>1068</v>
      </c>
      <c r="H2292" t="s">
        <v>136</v>
      </c>
      <c r="I2292">
        <v>0</v>
      </c>
      <c r="P2292">
        <v>0.88899635867091498</v>
      </c>
      <c r="Q2292">
        <v>0</v>
      </c>
    </row>
    <row r="2293" spans="1:17">
      <c r="A2293" t="s">
        <v>122</v>
      </c>
      <c r="B2293">
        <v>2023</v>
      </c>
      <c r="C2293" t="s">
        <v>12</v>
      </c>
      <c r="D2293" t="s">
        <v>1067</v>
      </c>
      <c r="E2293" t="s">
        <v>162</v>
      </c>
      <c r="F2293" t="s">
        <v>159</v>
      </c>
      <c r="G2293" t="s">
        <v>1068</v>
      </c>
      <c r="H2293" t="s">
        <v>132</v>
      </c>
      <c r="I2293">
        <v>0</v>
      </c>
      <c r="P2293">
        <v>0.88899635867091498</v>
      </c>
      <c r="Q2293">
        <v>0</v>
      </c>
    </row>
    <row r="2294" spans="1:17">
      <c r="A2294" t="s">
        <v>122</v>
      </c>
      <c r="B2294">
        <v>2023</v>
      </c>
      <c r="C2294" t="s">
        <v>12</v>
      </c>
      <c r="D2294" t="s">
        <v>1067</v>
      </c>
      <c r="E2294" t="s">
        <v>162</v>
      </c>
      <c r="F2294" t="s">
        <v>159</v>
      </c>
      <c r="G2294" t="s">
        <v>1068</v>
      </c>
      <c r="H2294" t="s">
        <v>135</v>
      </c>
      <c r="I2294">
        <v>0</v>
      </c>
      <c r="P2294">
        <v>0.88899635867091498</v>
      </c>
      <c r="Q2294">
        <v>0</v>
      </c>
    </row>
    <row r="2295" spans="1:17">
      <c r="A2295" t="s">
        <v>122</v>
      </c>
      <c r="B2295">
        <v>2023</v>
      </c>
      <c r="C2295" t="s">
        <v>12</v>
      </c>
      <c r="D2295" t="s">
        <v>1067</v>
      </c>
      <c r="E2295" t="s">
        <v>162</v>
      </c>
      <c r="F2295" t="s">
        <v>159</v>
      </c>
      <c r="G2295" t="s">
        <v>1068</v>
      </c>
      <c r="H2295" t="s">
        <v>136</v>
      </c>
      <c r="I2295">
        <v>0</v>
      </c>
      <c r="P2295">
        <v>0.88899635867091498</v>
      </c>
      <c r="Q2295">
        <v>0</v>
      </c>
    </row>
    <row r="2296" spans="1:17">
      <c r="A2296" t="s">
        <v>122</v>
      </c>
      <c r="B2296">
        <v>2023</v>
      </c>
      <c r="C2296" t="s">
        <v>12</v>
      </c>
      <c r="D2296" t="s">
        <v>1067</v>
      </c>
      <c r="E2296" t="s">
        <v>162</v>
      </c>
      <c r="F2296" t="s">
        <v>126</v>
      </c>
      <c r="G2296" t="s">
        <v>1068</v>
      </c>
      <c r="H2296" t="s">
        <v>132</v>
      </c>
      <c r="I2296">
        <v>0</v>
      </c>
      <c r="P2296">
        <v>0.88899635867091498</v>
      </c>
      <c r="Q2296">
        <v>0</v>
      </c>
    </row>
    <row r="2297" spans="1:17">
      <c r="A2297" t="s">
        <v>122</v>
      </c>
      <c r="B2297">
        <v>2023</v>
      </c>
      <c r="C2297" t="s">
        <v>12</v>
      </c>
      <c r="D2297" t="s">
        <v>1067</v>
      </c>
      <c r="E2297" t="s">
        <v>162</v>
      </c>
      <c r="F2297" t="s">
        <v>126</v>
      </c>
      <c r="G2297" t="s">
        <v>1068</v>
      </c>
      <c r="H2297" t="s">
        <v>135</v>
      </c>
      <c r="I2297">
        <v>0</v>
      </c>
      <c r="P2297">
        <v>0.88899635867091498</v>
      </c>
      <c r="Q2297">
        <v>0</v>
      </c>
    </row>
    <row r="2298" spans="1:17">
      <c r="A2298" t="s">
        <v>122</v>
      </c>
      <c r="B2298">
        <v>2023</v>
      </c>
      <c r="C2298" t="s">
        <v>12</v>
      </c>
      <c r="D2298" t="s">
        <v>1067</v>
      </c>
      <c r="E2298" t="s">
        <v>162</v>
      </c>
      <c r="F2298" t="s">
        <v>126</v>
      </c>
      <c r="G2298" t="s">
        <v>1068</v>
      </c>
      <c r="H2298" t="s">
        <v>136</v>
      </c>
      <c r="I2298">
        <v>0</v>
      </c>
      <c r="P2298">
        <v>0.88899635867091498</v>
      </c>
      <c r="Q2298">
        <v>0</v>
      </c>
    </row>
    <row r="2299" spans="1:17">
      <c r="A2299" t="s">
        <v>122</v>
      </c>
      <c r="B2299">
        <v>2023</v>
      </c>
      <c r="C2299" t="s">
        <v>12</v>
      </c>
      <c r="D2299" t="s">
        <v>1067</v>
      </c>
      <c r="E2299" t="s">
        <v>162</v>
      </c>
      <c r="F2299" t="s">
        <v>165</v>
      </c>
      <c r="G2299" t="s">
        <v>1068</v>
      </c>
      <c r="H2299" t="s">
        <v>132</v>
      </c>
      <c r="I2299">
        <v>0</v>
      </c>
      <c r="P2299">
        <v>0.88899635867091498</v>
      </c>
      <c r="Q2299">
        <v>0</v>
      </c>
    </row>
    <row r="2300" spans="1:17">
      <c r="A2300" t="s">
        <v>122</v>
      </c>
      <c r="B2300">
        <v>2023</v>
      </c>
      <c r="C2300" t="s">
        <v>12</v>
      </c>
      <c r="D2300" t="s">
        <v>1067</v>
      </c>
      <c r="E2300" t="s">
        <v>162</v>
      </c>
      <c r="F2300" t="s">
        <v>165</v>
      </c>
      <c r="G2300" t="s">
        <v>1068</v>
      </c>
      <c r="H2300" t="s">
        <v>135</v>
      </c>
      <c r="I2300">
        <v>0</v>
      </c>
      <c r="P2300">
        <v>0.88899635867091498</v>
      </c>
      <c r="Q2300">
        <v>0</v>
      </c>
    </row>
    <row r="2301" spans="1:17">
      <c r="A2301" t="s">
        <v>122</v>
      </c>
      <c r="B2301">
        <v>2023</v>
      </c>
      <c r="C2301" t="s">
        <v>12</v>
      </c>
      <c r="D2301" t="s">
        <v>1067</v>
      </c>
      <c r="E2301" t="s">
        <v>162</v>
      </c>
      <c r="F2301" t="s">
        <v>165</v>
      </c>
      <c r="G2301" t="s">
        <v>1068</v>
      </c>
      <c r="H2301" t="s">
        <v>136</v>
      </c>
      <c r="I2301">
        <v>0</v>
      </c>
      <c r="P2301">
        <v>0.88899635867091498</v>
      </c>
      <c r="Q2301">
        <v>0</v>
      </c>
    </row>
    <row r="2302" spans="1:17">
      <c r="A2302" t="s">
        <v>122</v>
      </c>
      <c r="B2302">
        <v>2023</v>
      </c>
      <c r="C2302" t="s">
        <v>12</v>
      </c>
      <c r="D2302" t="s">
        <v>1067</v>
      </c>
      <c r="E2302" t="s">
        <v>162</v>
      </c>
      <c r="F2302" t="s">
        <v>166</v>
      </c>
      <c r="G2302" t="s">
        <v>1068</v>
      </c>
      <c r="H2302" t="s">
        <v>132</v>
      </c>
      <c r="I2302">
        <v>0</v>
      </c>
      <c r="P2302">
        <v>0.88899635867091498</v>
      </c>
      <c r="Q2302">
        <v>0</v>
      </c>
    </row>
    <row r="2303" spans="1:17">
      <c r="A2303" t="s">
        <v>122</v>
      </c>
      <c r="B2303">
        <v>2023</v>
      </c>
      <c r="C2303" t="s">
        <v>12</v>
      </c>
      <c r="D2303" t="s">
        <v>1067</v>
      </c>
      <c r="E2303" t="s">
        <v>162</v>
      </c>
      <c r="F2303" t="s">
        <v>166</v>
      </c>
      <c r="G2303" t="s">
        <v>1068</v>
      </c>
      <c r="H2303" t="s">
        <v>135</v>
      </c>
      <c r="I2303">
        <v>0</v>
      </c>
      <c r="P2303">
        <v>0.88899635867091498</v>
      </c>
      <c r="Q2303">
        <v>0</v>
      </c>
    </row>
    <row r="2304" spans="1:17">
      <c r="A2304" t="s">
        <v>122</v>
      </c>
      <c r="B2304">
        <v>2023</v>
      </c>
      <c r="C2304" t="s">
        <v>12</v>
      </c>
      <c r="D2304" t="s">
        <v>1067</v>
      </c>
      <c r="E2304" t="s">
        <v>162</v>
      </c>
      <c r="F2304" t="s">
        <v>166</v>
      </c>
      <c r="G2304" t="s">
        <v>1068</v>
      </c>
      <c r="H2304" t="s">
        <v>136</v>
      </c>
      <c r="I2304">
        <v>0</v>
      </c>
      <c r="P2304">
        <v>0.88899635867091498</v>
      </c>
      <c r="Q2304">
        <v>0</v>
      </c>
    </row>
    <row r="2305" spans="1:17">
      <c r="A2305" t="s">
        <v>122</v>
      </c>
      <c r="B2305">
        <v>2023</v>
      </c>
      <c r="C2305" t="s">
        <v>12</v>
      </c>
      <c r="D2305" t="s">
        <v>1067</v>
      </c>
      <c r="E2305" t="s">
        <v>162</v>
      </c>
      <c r="F2305" t="s">
        <v>160</v>
      </c>
      <c r="G2305" t="s">
        <v>1068</v>
      </c>
      <c r="H2305" t="s">
        <v>132</v>
      </c>
      <c r="I2305">
        <v>0</v>
      </c>
      <c r="P2305">
        <v>0.88899635867091498</v>
      </c>
      <c r="Q2305">
        <v>0</v>
      </c>
    </row>
    <row r="2306" spans="1:17">
      <c r="A2306" t="s">
        <v>122</v>
      </c>
      <c r="B2306">
        <v>2023</v>
      </c>
      <c r="C2306" t="s">
        <v>12</v>
      </c>
      <c r="D2306" t="s">
        <v>1067</v>
      </c>
      <c r="E2306" t="s">
        <v>162</v>
      </c>
      <c r="F2306" t="s">
        <v>160</v>
      </c>
      <c r="G2306" t="s">
        <v>1068</v>
      </c>
      <c r="H2306" t="s">
        <v>135</v>
      </c>
      <c r="I2306">
        <v>0</v>
      </c>
      <c r="P2306">
        <v>0.88899635867091498</v>
      </c>
      <c r="Q2306">
        <v>0</v>
      </c>
    </row>
    <row r="2307" spans="1:17">
      <c r="A2307" t="s">
        <v>122</v>
      </c>
      <c r="B2307">
        <v>2023</v>
      </c>
      <c r="C2307" t="s">
        <v>12</v>
      </c>
      <c r="D2307" t="s">
        <v>1067</v>
      </c>
      <c r="E2307" t="s">
        <v>162</v>
      </c>
      <c r="F2307" t="s">
        <v>160</v>
      </c>
      <c r="G2307" t="s">
        <v>1068</v>
      </c>
      <c r="H2307" t="s">
        <v>136</v>
      </c>
      <c r="I2307">
        <v>0</v>
      </c>
      <c r="P2307">
        <v>0.88899635867091498</v>
      </c>
      <c r="Q2307">
        <v>0</v>
      </c>
    </row>
    <row r="2308" spans="1:17">
      <c r="A2308" t="s">
        <v>122</v>
      </c>
      <c r="B2308">
        <v>2023</v>
      </c>
      <c r="C2308" t="s">
        <v>23</v>
      </c>
      <c r="D2308" t="s">
        <v>1067</v>
      </c>
      <c r="E2308" t="s">
        <v>167</v>
      </c>
      <c r="F2308" t="s">
        <v>164</v>
      </c>
      <c r="G2308" t="s">
        <v>1068</v>
      </c>
      <c r="H2308" t="s">
        <v>132</v>
      </c>
      <c r="I2308">
        <v>0</v>
      </c>
      <c r="P2308">
        <v>0.88899635867091498</v>
      </c>
      <c r="Q2308">
        <v>0</v>
      </c>
    </row>
    <row r="2309" spans="1:17">
      <c r="A2309" t="s">
        <v>122</v>
      </c>
      <c r="B2309">
        <v>2023</v>
      </c>
      <c r="C2309" t="s">
        <v>23</v>
      </c>
      <c r="D2309" t="s">
        <v>1067</v>
      </c>
      <c r="E2309" t="s">
        <v>167</v>
      </c>
      <c r="F2309" t="s">
        <v>164</v>
      </c>
      <c r="G2309" t="s">
        <v>1068</v>
      </c>
      <c r="H2309" t="s">
        <v>135</v>
      </c>
      <c r="I2309">
        <v>0</v>
      </c>
      <c r="P2309">
        <v>0.88899635867091498</v>
      </c>
      <c r="Q2309">
        <v>0</v>
      </c>
    </row>
    <row r="2310" spans="1:17">
      <c r="A2310" t="s">
        <v>122</v>
      </c>
      <c r="B2310">
        <v>2023</v>
      </c>
      <c r="C2310" t="s">
        <v>23</v>
      </c>
      <c r="D2310" t="s">
        <v>1067</v>
      </c>
      <c r="E2310" t="s">
        <v>167</v>
      </c>
      <c r="F2310" t="s">
        <v>164</v>
      </c>
      <c r="G2310" t="s">
        <v>1068</v>
      </c>
      <c r="H2310" t="s">
        <v>136</v>
      </c>
      <c r="I2310">
        <v>0</v>
      </c>
      <c r="P2310">
        <v>0.88899635867091498</v>
      </c>
      <c r="Q2310">
        <v>0</v>
      </c>
    </row>
    <row r="2311" spans="1:17">
      <c r="A2311" t="s">
        <v>122</v>
      </c>
      <c r="B2311">
        <v>2023</v>
      </c>
      <c r="C2311" t="s">
        <v>23</v>
      </c>
      <c r="D2311" t="s">
        <v>1067</v>
      </c>
      <c r="E2311" t="s">
        <v>167</v>
      </c>
      <c r="F2311" t="s">
        <v>159</v>
      </c>
      <c r="G2311" t="s">
        <v>1068</v>
      </c>
      <c r="H2311" t="s">
        <v>132</v>
      </c>
      <c r="I2311">
        <v>0</v>
      </c>
      <c r="P2311">
        <v>0.88899635867091498</v>
      </c>
      <c r="Q2311">
        <v>0</v>
      </c>
    </row>
    <row r="2312" spans="1:17">
      <c r="A2312" t="s">
        <v>122</v>
      </c>
      <c r="B2312">
        <v>2023</v>
      </c>
      <c r="C2312" t="s">
        <v>23</v>
      </c>
      <c r="D2312" t="s">
        <v>1067</v>
      </c>
      <c r="E2312" t="s">
        <v>167</v>
      </c>
      <c r="F2312" t="s">
        <v>159</v>
      </c>
      <c r="G2312" t="s">
        <v>1068</v>
      </c>
      <c r="H2312" t="s">
        <v>135</v>
      </c>
      <c r="I2312">
        <v>0</v>
      </c>
      <c r="P2312">
        <v>0.88899635867091498</v>
      </c>
      <c r="Q2312">
        <v>0</v>
      </c>
    </row>
    <row r="2313" spans="1:17">
      <c r="A2313" t="s">
        <v>122</v>
      </c>
      <c r="B2313">
        <v>2023</v>
      </c>
      <c r="C2313" t="s">
        <v>23</v>
      </c>
      <c r="D2313" t="s">
        <v>1067</v>
      </c>
      <c r="E2313" t="s">
        <v>167</v>
      </c>
      <c r="F2313" t="s">
        <v>159</v>
      </c>
      <c r="G2313" t="s">
        <v>1068</v>
      </c>
      <c r="H2313" t="s">
        <v>136</v>
      </c>
      <c r="I2313">
        <v>0</v>
      </c>
      <c r="P2313">
        <v>0.88899635867091498</v>
      </c>
      <c r="Q2313">
        <v>0</v>
      </c>
    </row>
    <row r="2314" spans="1:17">
      <c r="A2314" t="s">
        <v>122</v>
      </c>
      <c r="B2314">
        <v>2023</v>
      </c>
      <c r="C2314" t="s">
        <v>23</v>
      </c>
      <c r="D2314" t="s">
        <v>1067</v>
      </c>
      <c r="E2314" t="s">
        <v>167</v>
      </c>
      <c r="F2314" t="s">
        <v>126</v>
      </c>
      <c r="G2314" t="s">
        <v>1068</v>
      </c>
      <c r="H2314" t="s">
        <v>132</v>
      </c>
      <c r="I2314">
        <v>0</v>
      </c>
      <c r="P2314">
        <v>0.88899635867091498</v>
      </c>
      <c r="Q2314">
        <v>0</v>
      </c>
    </row>
    <row r="2315" spans="1:17">
      <c r="A2315" t="s">
        <v>122</v>
      </c>
      <c r="B2315">
        <v>2023</v>
      </c>
      <c r="C2315" t="s">
        <v>23</v>
      </c>
      <c r="D2315" t="s">
        <v>1067</v>
      </c>
      <c r="E2315" t="s">
        <v>167</v>
      </c>
      <c r="F2315" t="s">
        <v>126</v>
      </c>
      <c r="G2315" t="s">
        <v>1068</v>
      </c>
      <c r="H2315" t="s">
        <v>135</v>
      </c>
      <c r="I2315">
        <v>0</v>
      </c>
      <c r="P2315">
        <v>0.88899635867091498</v>
      </c>
      <c r="Q2315">
        <v>0</v>
      </c>
    </row>
    <row r="2316" spans="1:17">
      <c r="A2316" t="s">
        <v>122</v>
      </c>
      <c r="B2316">
        <v>2023</v>
      </c>
      <c r="C2316" t="s">
        <v>23</v>
      </c>
      <c r="D2316" t="s">
        <v>1067</v>
      </c>
      <c r="E2316" t="s">
        <v>167</v>
      </c>
      <c r="F2316" t="s">
        <v>126</v>
      </c>
      <c r="G2316" t="s">
        <v>1068</v>
      </c>
      <c r="H2316" t="s">
        <v>136</v>
      </c>
      <c r="I2316">
        <v>0</v>
      </c>
      <c r="P2316">
        <v>0.88899635867091498</v>
      </c>
      <c r="Q2316">
        <v>0</v>
      </c>
    </row>
    <row r="2317" spans="1:17">
      <c r="A2317" t="s">
        <v>122</v>
      </c>
      <c r="B2317">
        <v>2023</v>
      </c>
      <c r="C2317" t="s">
        <v>23</v>
      </c>
      <c r="D2317" t="s">
        <v>1067</v>
      </c>
      <c r="E2317" t="s">
        <v>167</v>
      </c>
      <c r="F2317" t="s">
        <v>165</v>
      </c>
      <c r="G2317" t="s">
        <v>1068</v>
      </c>
      <c r="H2317" t="s">
        <v>132</v>
      </c>
      <c r="I2317">
        <v>0</v>
      </c>
      <c r="P2317">
        <v>0.88899635867091498</v>
      </c>
      <c r="Q2317">
        <v>0</v>
      </c>
    </row>
    <row r="2318" spans="1:17">
      <c r="A2318" t="s">
        <v>122</v>
      </c>
      <c r="B2318">
        <v>2023</v>
      </c>
      <c r="C2318" t="s">
        <v>23</v>
      </c>
      <c r="D2318" t="s">
        <v>1067</v>
      </c>
      <c r="E2318" t="s">
        <v>167</v>
      </c>
      <c r="F2318" t="s">
        <v>165</v>
      </c>
      <c r="G2318" t="s">
        <v>1068</v>
      </c>
      <c r="H2318" t="s">
        <v>135</v>
      </c>
      <c r="I2318">
        <v>0</v>
      </c>
      <c r="P2318">
        <v>0.88899635867091498</v>
      </c>
      <c r="Q2318">
        <v>0</v>
      </c>
    </row>
    <row r="2319" spans="1:17">
      <c r="A2319" t="s">
        <v>122</v>
      </c>
      <c r="B2319">
        <v>2023</v>
      </c>
      <c r="C2319" t="s">
        <v>23</v>
      </c>
      <c r="D2319" t="s">
        <v>1067</v>
      </c>
      <c r="E2319" t="s">
        <v>167</v>
      </c>
      <c r="F2319" t="s">
        <v>165</v>
      </c>
      <c r="G2319" t="s">
        <v>1068</v>
      </c>
      <c r="H2319" t="s">
        <v>136</v>
      </c>
      <c r="I2319">
        <v>0</v>
      </c>
      <c r="P2319">
        <v>0.88899635867091498</v>
      </c>
      <c r="Q2319">
        <v>0</v>
      </c>
    </row>
    <row r="2320" spans="1:17">
      <c r="A2320" t="s">
        <v>122</v>
      </c>
      <c r="B2320">
        <v>2023</v>
      </c>
      <c r="C2320" t="s">
        <v>23</v>
      </c>
      <c r="D2320" t="s">
        <v>1067</v>
      </c>
      <c r="E2320" t="s">
        <v>167</v>
      </c>
      <c r="F2320" t="s">
        <v>166</v>
      </c>
      <c r="G2320" t="s">
        <v>1068</v>
      </c>
      <c r="H2320" t="s">
        <v>132</v>
      </c>
      <c r="I2320">
        <v>0</v>
      </c>
      <c r="P2320">
        <v>0.88899635867091498</v>
      </c>
      <c r="Q2320">
        <v>0</v>
      </c>
    </row>
    <row r="2321" spans="1:17">
      <c r="A2321" t="s">
        <v>122</v>
      </c>
      <c r="B2321">
        <v>2023</v>
      </c>
      <c r="C2321" t="s">
        <v>23</v>
      </c>
      <c r="D2321" t="s">
        <v>1067</v>
      </c>
      <c r="E2321" t="s">
        <v>167</v>
      </c>
      <c r="F2321" t="s">
        <v>166</v>
      </c>
      <c r="G2321" t="s">
        <v>1068</v>
      </c>
      <c r="H2321" t="s">
        <v>135</v>
      </c>
      <c r="I2321">
        <v>0</v>
      </c>
      <c r="P2321">
        <v>0.88899635867091498</v>
      </c>
      <c r="Q2321">
        <v>0</v>
      </c>
    </row>
    <row r="2322" spans="1:17">
      <c r="A2322" t="s">
        <v>122</v>
      </c>
      <c r="B2322">
        <v>2023</v>
      </c>
      <c r="C2322" t="s">
        <v>23</v>
      </c>
      <c r="D2322" t="s">
        <v>1067</v>
      </c>
      <c r="E2322" t="s">
        <v>167</v>
      </c>
      <c r="F2322" t="s">
        <v>166</v>
      </c>
      <c r="G2322" t="s">
        <v>1068</v>
      </c>
      <c r="H2322" t="s">
        <v>136</v>
      </c>
      <c r="I2322">
        <v>0</v>
      </c>
      <c r="P2322">
        <v>0.88899635867091498</v>
      </c>
      <c r="Q2322">
        <v>0</v>
      </c>
    </row>
    <row r="2323" spans="1:17">
      <c r="A2323" t="s">
        <v>122</v>
      </c>
      <c r="B2323">
        <v>2023</v>
      </c>
      <c r="C2323" t="s">
        <v>23</v>
      </c>
      <c r="D2323" t="s">
        <v>1067</v>
      </c>
      <c r="E2323" t="s">
        <v>167</v>
      </c>
      <c r="F2323" t="s">
        <v>160</v>
      </c>
      <c r="G2323" t="s">
        <v>1068</v>
      </c>
      <c r="H2323" t="s">
        <v>132</v>
      </c>
      <c r="I2323">
        <v>0</v>
      </c>
      <c r="P2323">
        <v>0.88899635867091498</v>
      </c>
      <c r="Q2323">
        <v>0</v>
      </c>
    </row>
    <row r="2324" spans="1:17">
      <c r="A2324" t="s">
        <v>122</v>
      </c>
      <c r="B2324">
        <v>2023</v>
      </c>
      <c r="C2324" t="s">
        <v>23</v>
      </c>
      <c r="D2324" t="s">
        <v>1067</v>
      </c>
      <c r="E2324" t="s">
        <v>167</v>
      </c>
      <c r="F2324" t="s">
        <v>160</v>
      </c>
      <c r="G2324" t="s">
        <v>1068</v>
      </c>
      <c r="H2324" t="s">
        <v>135</v>
      </c>
      <c r="I2324">
        <v>0</v>
      </c>
      <c r="P2324">
        <v>0.88899635867091498</v>
      </c>
      <c r="Q2324">
        <v>0</v>
      </c>
    </row>
    <row r="2325" spans="1:17">
      <c r="A2325" t="s">
        <v>122</v>
      </c>
      <c r="B2325">
        <v>2023</v>
      </c>
      <c r="C2325" t="s">
        <v>23</v>
      </c>
      <c r="D2325" t="s">
        <v>1067</v>
      </c>
      <c r="E2325" t="s">
        <v>167</v>
      </c>
      <c r="F2325" t="s">
        <v>160</v>
      </c>
      <c r="G2325" t="s">
        <v>1068</v>
      </c>
      <c r="H2325" t="s">
        <v>136</v>
      </c>
      <c r="I2325">
        <v>0</v>
      </c>
      <c r="P2325">
        <v>0.88899635867091498</v>
      </c>
      <c r="Q2325">
        <v>0</v>
      </c>
    </row>
    <row r="2326" spans="1:17">
      <c r="A2326" t="s">
        <v>122</v>
      </c>
      <c r="B2326">
        <v>2023</v>
      </c>
      <c r="C2326" t="s">
        <v>18</v>
      </c>
      <c r="D2326" t="s">
        <v>1062</v>
      </c>
      <c r="E2326" t="s">
        <v>162</v>
      </c>
      <c r="F2326" t="s">
        <v>164</v>
      </c>
      <c r="G2326" t="s">
        <v>1063</v>
      </c>
      <c r="H2326" t="s">
        <v>132</v>
      </c>
      <c r="I2326">
        <v>0</v>
      </c>
      <c r="P2326">
        <v>0.88899635867091498</v>
      </c>
      <c r="Q2326">
        <v>0</v>
      </c>
    </row>
    <row r="2327" spans="1:17">
      <c r="A2327" t="s">
        <v>122</v>
      </c>
      <c r="B2327">
        <v>2023</v>
      </c>
      <c r="C2327" t="s">
        <v>18</v>
      </c>
      <c r="D2327" t="s">
        <v>1062</v>
      </c>
      <c r="E2327" t="s">
        <v>162</v>
      </c>
      <c r="F2327" t="s">
        <v>164</v>
      </c>
      <c r="G2327" t="s">
        <v>1063</v>
      </c>
      <c r="H2327" t="s">
        <v>135</v>
      </c>
      <c r="I2327">
        <v>0</v>
      </c>
      <c r="P2327">
        <v>0.88899635867091498</v>
      </c>
      <c r="Q2327">
        <v>0</v>
      </c>
    </row>
    <row r="2328" spans="1:17">
      <c r="A2328" t="s">
        <v>122</v>
      </c>
      <c r="B2328">
        <v>2023</v>
      </c>
      <c r="C2328" t="s">
        <v>18</v>
      </c>
      <c r="D2328" t="s">
        <v>1062</v>
      </c>
      <c r="E2328" t="s">
        <v>162</v>
      </c>
      <c r="F2328" t="s">
        <v>164</v>
      </c>
      <c r="G2328" t="s">
        <v>1063</v>
      </c>
      <c r="H2328" t="s">
        <v>136</v>
      </c>
      <c r="I2328">
        <v>0</v>
      </c>
      <c r="P2328">
        <v>0.88899635867091498</v>
      </c>
      <c r="Q2328">
        <v>0</v>
      </c>
    </row>
    <row r="2329" spans="1:17">
      <c r="A2329" t="s">
        <v>122</v>
      </c>
      <c r="B2329">
        <v>2023</v>
      </c>
      <c r="C2329" t="s">
        <v>18</v>
      </c>
      <c r="D2329" t="s">
        <v>1062</v>
      </c>
      <c r="E2329" t="s">
        <v>162</v>
      </c>
      <c r="F2329" t="s">
        <v>159</v>
      </c>
      <c r="G2329" t="s">
        <v>1063</v>
      </c>
      <c r="H2329" t="s">
        <v>132</v>
      </c>
      <c r="I2329">
        <v>0</v>
      </c>
      <c r="P2329">
        <v>0.88899635867091498</v>
      </c>
      <c r="Q2329">
        <v>0</v>
      </c>
    </row>
    <row r="2330" spans="1:17">
      <c r="A2330" t="s">
        <v>122</v>
      </c>
      <c r="B2330">
        <v>2023</v>
      </c>
      <c r="C2330" t="s">
        <v>18</v>
      </c>
      <c r="D2330" t="s">
        <v>1062</v>
      </c>
      <c r="E2330" t="s">
        <v>162</v>
      </c>
      <c r="F2330" t="s">
        <v>159</v>
      </c>
      <c r="G2330" t="s">
        <v>1063</v>
      </c>
      <c r="H2330" t="s">
        <v>135</v>
      </c>
      <c r="I2330">
        <v>0</v>
      </c>
      <c r="P2330">
        <v>0.88899635867091498</v>
      </c>
      <c r="Q2330">
        <v>0</v>
      </c>
    </row>
    <row r="2331" spans="1:17">
      <c r="A2331" t="s">
        <v>122</v>
      </c>
      <c r="B2331">
        <v>2023</v>
      </c>
      <c r="C2331" t="s">
        <v>18</v>
      </c>
      <c r="D2331" t="s">
        <v>1062</v>
      </c>
      <c r="E2331" t="s">
        <v>162</v>
      </c>
      <c r="F2331" t="s">
        <v>159</v>
      </c>
      <c r="G2331" t="s">
        <v>1063</v>
      </c>
      <c r="H2331" t="s">
        <v>136</v>
      </c>
      <c r="I2331">
        <v>0</v>
      </c>
      <c r="P2331">
        <v>0.88899635867091498</v>
      </c>
      <c r="Q2331">
        <v>0</v>
      </c>
    </row>
    <row r="2332" spans="1:17">
      <c r="A2332" t="s">
        <v>122</v>
      </c>
      <c r="B2332">
        <v>2023</v>
      </c>
      <c r="C2332" t="s">
        <v>18</v>
      </c>
      <c r="D2332" t="s">
        <v>1062</v>
      </c>
      <c r="E2332" t="s">
        <v>162</v>
      </c>
      <c r="F2332" t="s">
        <v>126</v>
      </c>
      <c r="G2332" t="s">
        <v>1063</v>
      </c>
      <c r="H2332" t="s">
        <v>132</v>
      </c>
      <c r="I2332">
        <v>0</v>
      </c>
      <c r="P2332">
        <v>0.88899635867091498</v>
      </c>
      <c r="Q2332">
        <v>0</v>
      </c>
    </row>
    <row r="2333" spans="1:17">
      <c r="A2333" t="s">
        <v>122</v>
      </c>
      <c r="B2333">
        <v>2023</v>
      </c>
      <c r="C2333" t="s">
        <v>18</v>
      </c>
      <c r="D2333" t="s">
        <v>1062</v>
      </c>
      <c r="E2333" t="s">
        <v>162</v>
      </c>
      <c r="F2333" t="s">
        <v>126</v>
      </c>
      <c r="G2333" t="s">
        <v>1063</v>
      </c>
      <c r="H2333" t="s">
        <v>135</v>
      </c>
      <c r="I2333">
        <v>0</v>
      </c>
      <c r="P2333">
        <v>0.88899635867091498</v>
      </c>
      <c r="Q2333">
        <v>0</v>
      </c>
    </row>
    <row r="2334" spans="1:17">
      <c r="A2334" t="s">
        <v>122</v>
      </c>
      <c r="B2334">
        <v>2023</v>
      </c>
      <c r="C2334" t="s">
        <v>18</v>
      </c>
      <c r="D2334" t="s">
        <v>1062</v>
      </c>
      <c r="E2334" t="s">
        <v>162</v>
      </c>
      <c r="F2334" t="s">
        <v>126</v>
      </c>
      <c r="G2334" t="s">
        <v>1063</v>
      </c>
      <c r="H2334" t="s">
        <v>136</v>
      </c>
      <c r="I2334">
        <v>0</v>
      </c>
      <c r="P2334">
        <v>0.88899635867091498</v>
      </c>
      <c r="Q2334">
        <v>0</v>
      </c>
    </row>
    <row r="2335" spans="1:17">
      <c r="A2335" t="s">
        <v>122</v>
      </c>
      <c r="B2335">
        <v>2023</v>
      </c>
      <c r="C2335" t="s">
        <v>18</v>
      </c>
      <c r="D2335" t="s">
        <v>1062</v>
      </c>
      <c r="E2335" t="s">
        <v>162</v>
      </c>
      <c r="F2335" t="s">
        <v>165</v>
      </c>
      <c r="G2335" t="s">
        <v>1063</v>
      </c>
      <c r="H2335" t="s">
        <v>132</v>
      </c>
      <c r="I2335">
        <v>0</v>
      </c>
      <c r="P2335">
        <v>0.88899635867091498</v>
      </c>
      <c r="Q2335">
        <v>0</v>
      </c>
    </row>
    <row r="2336" spans="1:17">
      <c r="A2336" t="s">
        <v>122</v>
      </c>
      <c r="B2336">
        <v>2023</v>
      </c>
      <c r="C2336" t="s">
        <v>18</v>
      </c>
      <c r="D2336" t="s">
        <v>1062</v>
      </c>
      <c r="E2336" t="s">
        <v>162</v>
      </c>
      <c r="F2336" t="s">
        <v>165</v>
      </c>
      <c r="G2336" t="s">
        <v>1063</v>
      </c>
      <c r="H2336" t="s">
        <v>135</v>
      </c>
      <c r="I2336">
        <v>0</v>
      </c>
      <c r="P2336">
        <v>0.88899635867091498</v>
      </c>
      <c r="Q2336">
        <v>0</v>
      </c>
    </row>
    <row r="2337" spans="1:17">
      <c r="A2337" t="s">
        <v>122</v>
      </c>
      <c r="B2337">
        <v>2023</v>
      </c>
      <c r="C2337" t="s">
        <v>18</v>
      </c>
      <c r="D2337" t="s">
        <v>1062</v>
      </c>
      <c r="E2337" t="s">
        <v>162</v>
      </c>
      <c r="F2337" t="s">
        <v>165</v>
      </c>
      <c r="G2337" t="s">
        <v>1063</v>
      </c>
      <c r="H2337" t="s">
        <v>136</v>
      </c>
      <c r="I2337">
        <v>0</v>
      </c>
      <c r="P2337">
        <v>0.88899635867091498</v>
      </c>
      <c r="Q2337">
        <v>0</v>
      </c>
    </row>
    <row r="2338" spans="1:17">
      <c r="A2338" t="s">
        <v>122</v>
      </c>
      <c r="B2338">
        <v>2023</v>
      </c>
      <c r="C2338" t="s">
        <v>18</v>
      </c>
      <c r="D2338" t="s">
        <v>1062</v>
      </c>
      <c r="E2338" t="s">
        <v>162</v>
      </c>
      <c r="F2338" t="s">
        <v>166</v>
      </c>
      <c r="G2338" t="s">
        <v>1063</v>
      </c>
      <c r="H2338" t="s">
        <v>132</v>
      </c>
      <c r="I2338">
        <v>0</v>
      </c>
      <c r="P2338">
        <v>0.88899635867091498</v>
      </c>
      <c r="Q2338">
        <v>0</v>
      </c>
    </row>
    <row r="2339" spans="1:17">
      <c r="A2339" t="s">
        <v>122</v>
      </c>
      <c r="B2339">
        <v>2023</v>
      </c>
      <c r="C2339" t="s">
        <v>18</v>
      </c>
      <c r="D2339" t="s">
        <v>1062</v>
      </c>
      <c r="E2339" t="s">
        <v>162</v>
      </c>
      <c r="F2339" t="s">
        <v>166</v>
      </c>
      <c r="G2339" t="s">
        <v>1063</v>
      </c>
      <c r="H2339" t="s">
        <v>135</v>
      </c>
      <c r="I2339">
        <v>0</v>
      </c>
      <c r="P2339">
        <v>0.88899635867091498</v>
      </c>
      <c r="Q2339">
        <v>0</v>
      </c>
    </row>
    <row r="2340" spans="1:17">
      <c r="A2340" t="s">
        <v>122</v>
      </c>
      <c r="B2340">
        <v>2023</v>
      </c>
      <c r="C2340" t="s">
        <v>18</v>
      </c>
      <c r="D2340" t="s">
        <v>1062</v>
      </c>
      <c r="E2340" t="s">
        <v>162</v>
      </c>
      <c r="F2340" t="s">
        <v>166</v>
      </c>
      <c r="G2340" t="s">
        <v>1063</v>
      </c>
      <c r="H2340" t="s">
        <v>136</v>
      </c>
      <c r="I2340">
        <v>0</v>
      </c>
      <c r="P2340">
        <v>0.88899635867091498</v>
      </c>
      <c r="Q2340">
        <v>0</v>
      </c>
    </row>
    <row r="2341" spans="1:17">
      <c r="A2341" t="s">
        <v>122</v>
      </c>
      <c r="B2341">
        <v>2023</v>
      </c>
      <c r="C2341" t="s">
        <v>18</v>
      </c>
      <c r="D2341" t="s">
        <v>1062</v>
      </c>
      <c r="E2341" t="s">
        <v>162</v>
      </c>
      <c r="F2341" t="s">
        <v>160</v>
      </c>
      <c r="G2341" t="s">
        <v>1063</v>
      </c>
      <c r="H2341" t="s">
        <v>132</v>
      </c>
      <c r="I2341">
        <v>0</v>
      </c>
      <c r="P2341">
        <v>0.88899635867091498</v>
      </c>
      <c r="Q2341">
        <v>0</v>
      </c>
    </row>
    <row r="2342" spans="1:17">
      <c r="A2342" t="s">
        <v>122</v>
      </c>
      <c r="B2342">
        <v>2023</v>
      </c>
      <c r="C2342" t="s">
        <v>18</v>
      </c>
      <c r="D2342" t="s">
        <v>1062</v>
      </c>
      <c r="E2342" t="s">
        <v>162</v>
      </c>
      <c r="F2342" t="s">
        <v>160</v>
      </c>
      <c r="G2342" t="s">
        <v>1063</v>
      </c>
      <c r="H2342" t="s">
        <v>135</v>
      </c>
      <c r="I2342">
        <v>0</v>
      </c>
      <c r="P2342">
        <v>0.88899635867091498</v>
      </c>
      <c r="Q2342">
        <v>0</v>
      </c>
    </row>
    <row r="2343" spans="1:17">
      <c r="A2343" t="s">
        <v>122</v>
      </c>
      <c r="B2343">
        <v>2023</v>
      </c>
      <c r="C2343" t="s">
        <v>18</v>
      </c>
      <c r="D2343" t="s">
        <v>1062</v>
      </c>
      <c r="E2343" t="s">
        <v>162</v>
      </c>
      <c r="F2343" t="s">
        <v>160</v>
      </c>
      <c r="G2343" t="s">
        <v>1063</v>
      </c>
      <c r="H2343" t="s">
        <v>136</v>
      </c>
      <c r="I2343">
        <v>0</v>
      </c>
      <c r="P2343">
        <v>0.88899635867091498</v>
      </c>
      <c r="Q2343">
        <v>0</v>
      </c>
    </row>
    <row r="2344" spans="1:17">
      <c r="A2344" t="s">
        <v>122</v>
      </c>
      <c r="B2344">
        <v>2023</v>
      </c>
      <c r="C2344" t="s">
        <v>19</v>
      </c>
      <c r="D2344" t="s">
        <v>1062</v>
      </c>
      <c r="E2344" t="s">
        <v>162</v>
      </c>
      <c r="F2344" t="s">
        <v>164</v>
      </c>
      <c r="G2344" t="s">
        <v>1063</v>
      </c>
      <c r="H2344" t="s">
        <v>132</v>
      </c>
      <c r="I2344">
        <v>0</v>
      </c>
      <c r="P2344">
        <v>0.88899635867091498</v>
      </c>
      <c r="Q2344">
        <v>0</v>
      </c>
    </row>
    <row r="2345" spans="1:17">
      <c r="A2345" t="s">
        <v>122</v>
      </c>
      <c r="B2345">
        <v>2023</v>
      </c>
      <c r="C2345" t="s">
        <v>19</v>
      </c>
      <c r="D2345" t="s">
        <v>1062</v>
      </c>
      <c r="E2345" t="s">
        <v>162</v>
      </c>
      <c r="F2345" t="s">
        <v>164</v>
      </c>
      <c r="G2345" t="s">
        <v>1063</v>
      </c>
      <c r="H2345" t="s">
        <v>135</v>
      </c>
      <c r="I2345">
        <v>0</v>
      </c>
      <c r="P2345">
        <v>0.88899635867091498</v>
      </c>
      <c r="Q2345">
        <v>0</v>
      </c>
    </row>
    <row r="2346" spans="1:17">
      <c r="A2346" t="s">
        <v>122</v>
      </c>
      <c r="B2346">
        <v>2023</v>
      </c>
      <c r="C2346" t="s">
        <v>19</v>
      </c>
      <c r="D2346" t="s">
        <v>1062</v>
      </c>
      <c r="E2346" t="s">
        <v>162</v>
      </c>
      <c r="F2346" t="s">
        <v>164</v>
      </c>
      <c r="G2346" t="s">
        <v>1063</v>
      </c>
      <c r="H2346" t="s">
        <v>136</v>
      </c>
      <c r="I2346">
        <v>0</v>
      </c>
      <c r="P2346">
        <v>0.88899635867091498</v>
      </c>
      <c r="Q2346">
        <v>0</v>
      </c>
    </row>
    <row r="2347" spans="1:17">
      <c r="A2347" t="s">
        <v>122</v>
      </c>
      <c r="B2347">
        <v>2023</v>
      </c>
      <c r="C2347" t="s">
        <v>19</v>
      </c>
      <c r="D2347" t="s">
        <v>1062</v>
      </c>
      <c r="E2347" t="s">
        <v>162</v>
      </c>
      <c r="F2347" t="s">
        <v>159</v>
      </c>
      <c r="G2347" t="s">
        <v>1063</v>
      </c>
      <c r="H2347" t="s">
        <v>132</v>
      </c>
      <c r="I2347">
        <v>0</v>
      </c>
      <c r="P2347">
        <v>0.88899635867091498</v>
      </c>
      <c r="Q2347">
        <v>0</v>
      </c>
    </row>
    <row r="2348" spans="1:17">
      <c r="A2348" t="s">
        <v>122</v>
      </c>
      <c r="B2348">
        <v>2023</v>
      </c>
      <c r="C2348" t="s">
        <v>19</v>
      </c>
      <c r="D2348" t="s">
        <v>1062</v>
      </c>
      <c r="E2348" t="s">
        <v>162</v>
      </c>
      <c r="F2348" t="s">
        <v>159</v>
      </c>
      <c r="G2348" t="s">
        <v>1063</v>
      </c>
      <c r="H2348" t="s">
        <v>135</v>
      </c>
      <c r="I2348">
        <v>0</v>
      </c>
      <c r="P2348">
        <v>0.88899635867091498</v>
      </c>
      <c r="Q2348">
        <v>0</v>
      </c>
    </row>
    <row r="2349" spans="1:17">
      <c r="A2349" t="s">
        <v>122</v>
      </c>
      <c r="B2349">
        <v>2023</v>
      </c>
      <c r="C2349" t="s">
        <v>19</v>
      </c>
      <c r="D2349" t="s">
        <v>1062</v>
      </c>
      <c r="E2349" t="s">
        <v>162</v>
      </c>
      <c r="F2349" t="s">
        <v>159</v>
      </c>
      <c r="G2349" t="s">
        <v>1063</v>
      </c>
      <c r="H2349" t="s">
        <v>136</v>
      </c>
      <c r="I2349">
        <v>0</v>
      </c>
      <c r="P2349">
        <v>0.88899635867091498</v>
      </c>
      <c r="Q2349">
        <v>0</v>
      </c>
    </row>
    <row r="2350" spans="1:17">
      <c r="A2350" t="s">
        <v>122</v>
      </c>
      <c r="B2350">
        <v>2023</v>
      </c>
      <c r="C2350" t="s">
        <v>19</v>
      </c>
      <c r="D2350" t="s">
        <v>1062</v>
      </c>
      <c r="E2350" t="s">
        <v>162</v>
      </c>
      <c r="F2350" t="s">
        <v>126</v>
      </c>
      <c r="G2350" t="s">
        <v>1063</v>
      </c>
      <c r="H2350" t="s">
        <v>132</v>
      </c>
      <c r="I2350">
        <v>0</v>
      </c>
      <c r="P2350">
        <v>0.88899635867091498</v>
      </c>
      <c r="Q2350">
        <v>0</v>
      </c>
    </row>
    <row r="2351" spans="1:17">
      <c r="A2351" t="s">
        <v>122</v>
      </c>
      <c r="B2351">
        <v>2023</v>
      </c>
      <c r="C2351" t="s">
        <v>19</v>
      </c>
      <c r="D2351" t="s">
        <v>1062</v>
      </c>
      <c r="E2351" t="s">
        <v>162</v>
      </c>
      <c r="F2351" t="s">
        <v>126</v>
      </c>
      <c r="G2351" t="s">
        <v>1063</v>
      </c>
      <c r="H2351" t="s">
        <v>135</v>
      </c>
      <c r="I2351">
        <v>0</v>
      </c>
      <c r="P2351">
        <v>0.88899635867091498</v>
      </c>
      <c r="Q2351">
        <v>0</v>
      </c>
    </row>
    <row r="2352" spans="1:17">
      <c r="A2352" t="s">
        <v>122</v>
      </c>
      <c r="B2352">
        <v>2023</v>
      </c>
      <c r="C2352" t="s">
        <v>19</v>
      </c>
      <c r="D2352" t="s">
        <v>1062</v>
      </c>
      <c r="E2352" t="s">
        <v>162</v>
      </c>
      <c r="F2352" t="s">
        <v>126</v>
      </c>
      <c r="G2352" t="s">
        <v>1063</v>
      </c>
      <c r="H2352" t="s">
        <v>136</v>
      </c>
      <c r="I2352">
        <v>0</v>
      </c>
      <c r="P2352">
        <v>0.88899635867091498</v>
      </c>
      <c r="Q2352">
        <v>0</v>
      </c>
    </row>
    <row r="2353" spans="1:17">
      <c r="A2353" t="s">
        <v>122</v>
      </c>
      <c r="B2353">
        <v>2023</v>
      </c>
      <c r="C2353" t="s">
        <v>19</v>
      </c>
      <c r="D2353" t="s">
        <v>1062</v>
      </c>
      <c r="E2353" t="s">
        <v>162</v>
      </c>
      <c r="F2353" t="s">
        <v>165</v>
      </c>
      <c r="G2353" t="s">
        <v>1063</v>
      </c>
      <c r="H2353" t="s">
        <v>132</v>
      </c>
      <c r="I2353">
        <v>0</v>
      </c>
      <c r="P2353">
        <v>0.88899635867091498</v>
      </c>
      <c r="Q2353">
        <v>0</v>
      </c>
    </row>
    <row r="2354" spans="1:17">
      <c r="A2354" t="s">
        <v>122</v>
      </c>
      <c r="B2354">
        <v>2023</v>
      </c>
      <c r="C2354" t="s">
        <v>19</v>
      </c>
      <c r="D2354" t="s">
        <v>1062</v>
      </c>
      <c r="E2354" t="s">
        <v>162</v>
      </c>
      <c r="F2354" t="s">
        <v>165</v>
      </c>
      <c r="G2354" t="s">
        <v>1063</v>
      </c>
      <c r="H2354" t="s">
        <v>135</v>
      </c>
      <c r="I2354">
        <v>0</v>
      </c>
      <c r="P2354">
        <v>0.88899635867091498</v>
      </c>
      <c r="Q2354">
        <v>0</v>
      </c>
    </row>
    <row r="2355" spans="1:17">
      <c r="A2355" t="s">
        <v>122</v>
      </c>
      <c r="B2355">
        <v>2023</v>
      </c>
      <c r="C2355" t="s">
        <v>19</v>
      </c>
      <c r="D2355" t="s">
        <v>1062</v>
      </c>
      <c r="E2355" t="s">
        <v>162</v>
      </c>
      <c r="F2355" t="s">
        <v>165</v>
      </c>
      <c r="G2355" t="s">
        <v>1063</v>
      </c>
      <c r="H2355" t="s">
        <v>136</v>
      </c>
      <c r="I2355">
        <v>0</v>
      </c>
      <c r="P2355">
        <v>0.88899635867091498</v>
      </c>
      <c r="Q2355">
        <v>0</v>
      </c>
    </row>
    <row r="2356" spans="1:17">
      <c r="A2356" t="s">
        <v>122</v>
      </c>
      <c r="B2356">
        <v>2023</v>
      </c>
      <c r="C2356" t="s">
        <v>19</v>
      </c>
      <c r="D2356" t="s">
        <v>1062</v>
      </c>
      <c r="E2356" t="s">
        <v>162</v>
      </c>
      <c r="F2356" t="s">
        <v>166</v>
      </c>
      <c r="G2356" t="s">
        <v>1063</v>
      </c>
      <c r="H2356" t="s">
        <v>132</v>
      </c>
      <c r="I2356">
        <v>0</v>
      </c>
      <c r="P2356">
        <v>0.88899635867091498</v>
      </c>
      <c r="Q2356">
        <v>0</v>
      </c>
    </row>
    <row r="2357" spans="1:17">
      <c r="A2357" t="s">
        <v>122</v>
      </c>
      <c r="B2357">
        <v>2023</v>
      </c>
      <c r="C2357" t="s">
        <v>19</v>
      </c>
      <c r="D2357" t="s">
        <v>1062</v>
      </c>
      <c r="E2357" t="s">
        <v>162</v>
      </c>
      <c r="F2357" t="s">
        <v>166</v>
      </c>
      <c r="G2357" t="s">
        <v>1063</v>
      </c>
      <c r="H2357" t="s">
        <v>135</v>
      </c>
      <c r="I2357">
        <v>0</v>
      </c>
      <c r="P2357">
        <v>0.88899635867091498</v>
      </c>
      <c r="Q2357">
        <v>0</v>
      </c>
    </row>
    <row r="2358" spans="1:17">
      <c r="A2358" t="s">
        <v>122</v>
      </c>
      <c r="B2358">
        <v>2023</v>
      </c>
      <c r="C2358" t="s">
        <v>19</v>
      </c>
      <c r="D2358" t="s">
        <v>1062</v>
      </c>
      <c r="E2358" t="s">
        <v>162</v>
      </c>
      <c r="F2358" t="s">
        <v>166</v>
      </c>
      <c r="G2358" t="s">
        <v>1063</v>
      </c>
      <c r="H2358" t="s">
        <v>136</v>
      </c>
      <c r="I2358">
        <v>0</v>
      </c>
      <c r="P2358">
        <v>0.88899635867091498</v>
      </c>
      <c r="Q2358">
        <v>0</v>
      </c>
    </row>
    <row r="2359" spans="1:17">
      <c r="A2359" t="s">
        <v>122</v>
      </c>
      <c r="B2359">
        <v>2023</v>
      </c>
      <c r="C2359" t="s">
        <v>19</v>
      </c>
      <c r="D2359" t="s">
        <v>1062</v>
      </c>
      <c r="E2359" t="s">
        <v>162</v>
      </c>
      <c r="F2359" t="s">
        <v>160</v>
      </c>
      <c r="G2359" t="s">
        <v>1063</v>
      </c>
      <c r="H2359" t="s">
        <v>132</v>
      </c>
      <c r="I2359">
        <v>0</v>
      </c>
      <c r="P2359">
        <v>0.88899635867091498</v>
      </c>
      <c r="Q2359">
        <v>0</v>
      </c>
    </row>
    <row r="2360" spans="1:17">
      <c r="A2360" t="s">
        <v>122</v>
      </c>
      <c r="B2360">
        <v>2023</v>
      </c>
      <c r="C2360" t="s">
        <v>19</v>
      </c>
      <c r="D2360" t="s">
        <v>1062</v>
      </c>
      <c r="E2360" t="s">
        <v>162</v>
      </c>
      <c r="F2360" t="s">
        <v>160</v>
      </c>
      <c r="G2360" t="s">
        <v>1063</v>
      </c>
      <c r="H2360" t="s">
        <v>135</v>
      </c>
      <c r="I2360">
        <v>0</v>
      </c>
      <c r="P2360">
        <v>0.88899635867091498</v>
      </c>
      <c r="Q2360">
        <v>0</v>
      </c>
    </row>
    <row r="2361" spans="1:17">
      <c r="A2361" t="s">
        <v>122</v>
      </c>
      <c r="B2361">
        <v>2023</v>
      </c>
      <c r="C2361" t="s">
        <v>19</v>
      </c>
      <c r="D2361" t="s">
        <v>1062</v>
      </c>
      <c r="E2361" t="s">
        <v>162</v>
      </c>
      <c r="F2361" t="s">
        <v>160</v>
      </c>
      <c r="G2361" t="s">
        <v>1063</v>
      </c>
      <c r="H2361" t="s">
        <v>136</v>
      </c>
      <c r="I2361">
        <v>0</v>
      </c>
      <c r="P2361">
        <v>0.88899635867091498</v>
      </c>
      <c r="Q2361">
        <v>0</v>
      </c>
    </row>
    <row r="2362" spans="1:17">
      <c r="A2362" t="s">
        <v>122</v>
      </c>
      <c r="B2362">
        <v>2023</v>
      </c>
      <c r="C2362" t="s">
        <v>20</v>
      </c>
      <c r="D2362" t="s">
        <v>1062</v>
      </c>
      <c r="E2362" t="s">
        <v>162</v>
      </c>
      <c r="F2362" t="s">
        <v>164</v>
      </c>
      <c r="G2362" t="s">
        <v>1063</v>
      </c>
      <c r="H2362" t="s">
        <v>132</v>
      </c>
      <c r="I2362">
        <v>0</v>
      </c>
      <c r="P2362">
        <v>0.88899635867091498</v>
      </c>
      <c r="Q2362">
        <v>0</v>
      </c>
    </row>
    <row r="2363" spans="1:17">
      <c r="A2363" t="s">
        <v>122</v>
      </c>
      <c r="B2363">
        <v>2023</v>
      </c>
      <c r="C2363" t="s">
        <v>20</v>
      </c>
      <c r="D2363" t="s">
        <v>1062</v>
      </c>
      <c r="E2363" t="s">
        <v>162</v>
      </c>
      <c r="F2363" t="s">
        <v>164</v>
      </c>
      <c r="G2363" t="s">
        <v>1063</v>
      </c>
      <c r="H2363" t="s">
        <v>135</v>
      </c>
      <c r="I2363">
        <v>0</v>
      </c>
      <c r="P2363">
        <v>0.88899635867091498</v>
      </c>
      <c r="Q2363">
        <v>0</v>
      </c>
    </row>
    <row r="2364" spans="1:17">
      <c r="A2364" t="s">
        <v>122</v>
      </c>
      <c r="B2364">
        <v>2023</v>
      </c>
      <c r="C2364" t="s">
        <v>20</v>
      </c>
      <c r="D2364" t="s">
        <v>1062</v>
      </c>
      <c r="E2364" t="s">
        <v>162</v>
      </c>
      <c r="F2364" t="s">
        <v>164</v>
      </c>
      <c r="G2364" t="s">
        <v>1063</v>
      </c>
      <c r="H2364" t="s">
        <v>136</v>
      </c>
      <c r="I2364">
        <v>0</v>
      </c>
      <c r="P2364">
        <v>0.88899635867091498</v>
      </c>
      <c r="Q2364">
        <v>0</v>
      </c>
    </row>
    <row r="2365" spans="1:17">
      <c r="A2365" t="s">
        <v>122</v>
      </c>
      <c r="B2365">
        <v>2023</v>
      </c>
      <c r="C2365" t="s">
        <v>20</v>
      </c>
      <c r="D2365" t="s">
        <v>1062</v>
      </c>
      <c r="E2365" t="s">
        <v>162</v>
      </c>
      <c r="F2365" t="s">
        <v>159</v>
      </c>
      <c r="G2365" t="s">
        <v>1063</v>
      </c>
      <c r="H2365" t="s">
        <v>132</v>
      </c>
      <c r="I2365">
        <v>0</v>
      </c>
      <c r="P2365">
        <v>0.88899635867091498</v>
      </c>
      <c r="Q2365">
        <v>0</v>
      </c>
    </row>
    <row r="2366" spans="1:17">
      <c r="A2366" t="s">
        <v>122</v>
      </c>
      <c r="B2366">
        <v>2023</v>
      </c>
      <c r="C2366" t="s">
        <v>20</v>
      </c>
      <c r="D2366" t="s">
        <v>1062</v>
      </c>
      <c r="E2366" t="s">
        <v>162</v>
      </c>
      <c r="F2366" t="s">
        <v>159</v>
      </c>
      <c r="G2366" t="s">
        <v>1063</v>
      </c>
      <c r="H2366" t="s">
        <v>135</v>
      </c>
      <c r="I2366">
        <v>0</v>
      </c>
      <c r="P2366">
        <v>0.88899635867091498</v>
      </c>
      <c r="Q2366">
        <v>0</v>
      </c>
    </row>
    <row r="2367" spans="1:17">
      <c r="A2367" t="s">
        <v>122</v>
      </c>
      <c r="B2367">
        <v>2023</v>
      </c>
      <c r="C2367" t="s">
        <v>20</v>
      </c>
      <c r="D2367" t="s">
        <v>1062</v>
      </c>
      <c r="E2367" t="s">
        <v>162</v>
      </c>
      <c r="F2367" t="s">
        <v>159</v>
      </c>
      <c r="G2367" t="s">
        <v>1063</v>
      </c>
      <c r="H2367" t="s">
        <v>136</v>
      </c>
      <c r="I2367">
        <v>0</v>
      </c>
      <c r="P2367">
        <v>0.88899635867091498</v>
      </c>
      <c r="Q2367">
        <v>0</v>
      </c>
    </row>
    <row r="2368" spans="1:17">
      <c r="A2368" t="s">
        <v>122</v>
      </c>
      <c r="B2368">
        <v>2023</v>
      </c>
      <c r="C2368" t="s">
        <v>20</v>
      </c>
      <c r="D2368" t="s">
        <v>1062</v>
      </c>
      <c r="E2368" t="s">
        <v>162</v>
      </c>
      <c r="F2368" t="s">
        <v>126</v>
      </c>
      <c r="G2368" t="s">
        <v>1063</v>
      </c>
      <c r="H2368" t="s">
        <v>132</v>
      </c>
      <c r="I2368">
        <v>0</v>
      </c>
      <c r="P2368">
        <v>0.88899635867091498</v>
      </c>
      <c r="Q2368">
        <v>0</v>
      </c>
    </row>
    <row r="2369" spans="1:17">
      <c r="A2369" t="s">
        <v>122</v>
      </c>
      <c r="B2369">
        <v>2023</v>
      </c>
      <c r="C2369" t="s">
        <v>20</v>
      </c>
      <c r="D2369" t="s">
        <v>1062</v>
      </c>
      <c r="E2369" t="s">
        <v>162</v>
      </c>
      <c r="F2369" t="s">
        <v>126</v>
      </c>
      <c r="G2369" t="s">
        <v>1063</v>
      </c>
      <c r="H2369" t="s">
        <v>135</v>
      </c>
      <c r="I2369">
        <v>0</v>
      </c>
      <c r="P2369">
        <v>0.88899635867091498</v>
      </c>
      <c r="Q2369">
        <v>0</v>
      </c>
    </row>
    <row r="2370" spans="1:17">
      <c r="A2370" t="s">
        <v>122</v>
      </c>
      <c r="B2370">
        <v>2023</v>
      </c>
      <c r="C2370" t="s">
        <v>20</v>
      </c>
      <c r="D2370" t="s">
        <v>1062</v>
      </c>
      <c r="E2370" t="s">
        <v>162</v>
      </c>
      <c r="F2370" t="s">
        <v>126</v>
      </c>
      <c r="G2370" t="s">
        <v>1063</v>
      </c>
      <c r="H2370" t="s">
        <v>136</v>
      </c>
      <c r="I2370">
        <v>0</v>
      </c>
      <c r="P2370">
        <v>0.88899635867091498</v>
      </c>
      <c r="Q2370">
        <v>0</v>
      </c>
    </row>
    <row r="2371" spans="1:17">
      <c r="A2371" t="s">
        <v>122</v>
      </c>
      <c r="B2371">
        <v>2023</v>
      </c>
      <c r="C2371" t="s">
        <v>20</v>
      </c>
      <c r="D2371" t="s">
        <v>1062</v>
      </c>
      <c r="E2371" t="s">
        <v>162</v>
      </c>
      <c r="F2371" t="s">
        <v>165</v>
      </c>
      <c r="G2371" t="s">
        <v>1063</v>
      </c>
      <c r="H2371" t="s">
        <v>132</v>
      </c>
      <c r="I2371">
        <v>0</v>
      </c>
      <c r="P2371">
        <v>0.88899635867091498</v>
      </c>
      <c r="Q2371">
        <v>0</v>
      </c>
    </row>
    <row r="2372" spans="1:17">
      <c r="A2372" t="s">
        <v>122</v>
      </c>
      <c r="B2372">
        <v>2023</v>
      </c>
      <c r="C2372" t="s">
        <v>20</v>
      </c>
      <c r="D2372" t="s">
        <v>1062</v>
      </c>
      <c r="E2372" t="s">
        <v>162</v>
      </c>
      <c r="F2372" t="s">
        <v>165</v>
      </c>
      <c r="G2372" t="s">
        <v>1063</v>
      </c>
      <c r="H2372" t="s">
        <v>135</v>
      </c>
      <c r="I2372">
        <v>0</v>
      </c>
      <c r="P2372">
        <v>0.88899635867091498</v>
      </c>
      <c r="Q2372">
        <v>0</v>
      </c>
    </row>
    <row r="2373" spans="1:17">
      <c r="A2373" t="s">
        <v>122</v>
      </c>
      <c r="B2373">
        <v>2023</v>
      </c>
      <c r="C2373" t="s">
        <v>20</v>
      </c>
      <c r="D2373" t="s">
        <v>1062</v>
      </c>
      <c r="E2373" t="s">
        <v>162</v>
      </c>
      <c r="F2373" t="s">
        <v>165</v>
      </c>
      <c r="G2373" t="s">
        <v>1063</v>
      </c>
      <c r="H2373" t="s">
        <v>136</v>
      </c>
      <c r="I2373">
        <v>0</v>
      </c>
      <c r="P2373">
        <v>0.88899635867091498</v>
      </c>
      <c r="Q2373">
        <v>0</v>
      </c>
    </row>
    <row r="2374" spans="1:17">
      <c r="A2374" t="s">
        <v>122</v>
      </c>
      <c r="B2374">
        <v>2023</v>
      </c>
      <c r="C2374" t="s">
        <v>20</v>
      </c>
      <c r="D2374" t="s">
        <v>1062</v>
      </c>
      <c r="E2374" t="s">
        <v>162</v>
      </c>
      <c r="F2374" t="s">
        <v>166</v>
      </c>
      <c r="G2374" t="s">
        <v>1063</v>
      </c>
      <c r="H2374" t="s">
        <v>132</v>
      </c>
      <c r="I2374">
        <v>0</v>
      </c>
      <c r="P2374">
        <v>0.88899635867091498</v>
      </c>
      <c r="Q2374">
        <v>0</v>
      </c>
    </row>
    <row r="2375" spans="1:17">
      <c r="A2375" t="s">
        <v>122</v>
      </c>
      <c r="B2375">
        <v>2023</v>
      </c>
      <c r="C2375" t="s">
        <v>20</v>
      </c>
      <c r="D2375" t="s">
        <v>1062</v>
      </c>
      <c r="E2375" t="s">
        <v>162</v>
      </c>
      <c r="F2375" t="s">
        <v>166</v>
      </c>
      <c r="G2375" t="s">
        <v>1063</v>
      </c>
      <c r="H2375" t="s">
        <v>135</v>
      </c>
      <c r="I2375">
        <v>0</v>
      </c>
      <c r="P2375">
        <v>0.88899635867091498</v>
      </c>
      <c r="Q2375">
        <v>0</v>
      </c>
    </row>
    <row r="2376" spans="1:17">
      <c r="A2376" t="s">
        <v>122</v>
      </c>
      <c r="B2376">
        <v>2023</v>
      </c>
      <c r="C2376" t="s">
        <v>20</v>
      </c>
      <c r="D2376" t="s">
        <v>1062</v>
      </c>
      <c r="E2376" t="s">
        <v>162</v>
      </c>
      <c r="F2376" t="s">
        <v>166</v>
      </c>
      <c r="G2376" t="s">
        <v>1063</v>
      </c>
      <c r="H2376" t="s">
        <v>136</v>
      </c>
      <c r="I2376">
        <v>0</v>
      </c>
      <c r="P2376">
        <v>0.88899635867091498</v>
      </c>
      <c r="Q2376">
        <v>0</v>
      </c>
    </row>
    <row r="2377" spans="1:17">
      <c r="A2377" t="s">
        <v>122</v>
      </c>
      <c r="B2377">
        <v>2023</v>
      </c>
      <c r="C2377" t="s">
        <v>20</v>
      </c>
      <c r="D2377" t="s">
        <v>1062</v>
      </c>
      <c r="E2377" t="s">
        <v>162</v>
      </c>
      <c r="F2377" t="s">
        <v>160</v>
      </c>
      <c r="G2377" t="s">
        <v>1063</v>
      </c>
      <c r="H2377" t="s">
        <v>132</v>
      </c>
      <c r="I2377">
        <v>0</v>
      </c>
      <c r="P2377">
        <v>0.88899635867091498</v>
      </c>
      <c r="Q2377">
        <v>0</v>
      </c>
    </row>
    <row r="2378" spans="1:17">
      <c r="A2378" t="s">
        <v>122</v>
      </c>
      <c r="B2378">
        <v>2023</v>
      </c>
      <c r="C2378" t="s">
        <v>20</v>
      </c>
      <c r="D2378" t="s">
        <v>1062</v>
      </c>
      <c r="E2378" t="s">
        <v>162</v>
      </c>
      <c r="F2378" t="s">
        <v>160</v>
      </c>
      <c r="G2378" t="s">
        <v>1063</v>
      </c>
      <c r="H2378" t="s">
        <v>135</v>
      </c>
      <c r="I2378">
        <v>0</v>
      </c>
      <c r="P2378">
        <v>0.88899635867091498</v>
      </c>
      <c r="Q2378">
        <v>0</v>
      </c>
    </row>
    <row r="2379" spans="1:17">
      <c r="A2379" t="s">
        <v>122</v>
      </c>
      <c r="B2379">
        <v>2023</v>
      </c>
      <c r="C2379" t="s">
        <v>20</v>
      </c>
      <c r="D2379" t="s">
        <v>1062</v>
      </c>
      <c r="E2379" t="s">
        <v>162</v>
      </c>
      <c r="F2379" t="s">
        <v>160</v>
      </c>
      <c r="G2379" t="s">
        <v>1063</v>
      </c>
      <c r="H2379" t="s">
        <v>136</v>
      </c>
      <c r="I2379">
        <v>0</v>
      </c>
      <c r="P2379">
        <v>0.88899635867091498</v>
      </c>
      <c r="Q2379">
        <v>0</v>
      </c>
    </row>
    <row r="2380" spans="1:17">
      <c r="A2380" t="s">
        <v>122</v>
      </c>
      <c r="B2380">
        <v>2024</v>
      </c>
      <c r="C2380" t="s">
        <v>5</v>
      </c>
      <c r="D2380" t="s">
        <v>1062</v>
      </c>
      <c r="E2380" t="s">
        <v>170</v>
      </c>
      <c r="F2380" t="s">
        <v>164</v>
      </c>
      <c r="G2380" t="s">
        <v>1063</v>
      </c>
      <c r="H2380" t="s">
        <v>132</v>
      </c>
      <c r="I2380">
        <v>0</v>
      </c>
      <c r="P2380">
        <v>0.85480419102972605</v>
      </c>
      <c r="Q2380">
        <v>0</v>
      </c>
    </row>
    <row r="2381" spans="1:17">
      <c r="A2381" t="s">
        <v>122</v>
      </c>
      <c r="B2381">
        <v>2024</v>
      </c>
      <c r="C2381" t="s">
        <v>5</v>
      </c>
      <c r="D2381" t="s">
        <v>1062</v>
      </c>
      <c r="E2381" t="s">
        <v>170</v>
      </c>
      <c r="F2381" t="s">
        <v>164</v>
      </c>
      <c r="G2381" t="s">
        <v>1063</v>
      </c>
      <c r="H2381" t="s">
        <v>135</v>
      </c>
      <c r="I2381">
        <v>0</v>
      </c>
      <c r="P2381">
        <v>0.85480419102972605</v>
      </c>
      <c r="Q2381">
        <v>0</v>
      </c>
    </row>
    <row r="2382" spans="1:17">
      <c r="A2382" t="s">
        <v>122</v>
      </c>
      <c r="B2382">
        <v>2024</v>
      </c>
      <c r="C2382" t="s">
        <v>5</v>
      </c>
      <c r="D2382" t="s">
        <v>1062</v>
      </c>
      <c r="E2382" t="s">
        <v>170</v>
      </c>
      <c r="F2382" t="s">
        <v>164</v>
      </c>
      <c r="G2382" t="s">
        <v>1063</v>
      </c>
      <c r="H2382" t="s">
        <v>136</v>
      </c>
      <c r="I2382">
        <v>0</v>
      </c>
      <c r="P2382">
        <v>0.85480419102972605</v>
      </c>
      <c r="Q2382">
        <v>0</v>
      </c>
    </row>
    <row r="2383" spans="1:17">
      <c r="A2383" t="s">
        <v>122</v>
      </c>
      <c r="B2383">
        <v>2024</v>
      </c>
      <c r="C2383" t="s">
        <v>5</v>
      </c>
      <c r="D2383" t="s">
        <v>1062</v>
      </c>
      <c r="E2383" t="s">
        <v>170</v>
      </c>
      <c r="F2383" t="s">
        <v>159</v>
      </c>
      <c r="G2383" t="s">
        <v>1063</v>
      </c>
      <c r="H2383" t="s">
        <v>132</v>
      </c>
      <c r="I2383">
        <v>0</v>
      </c>
      <c r="P2383">
        <v>0.85480419102972605</v>
      </c>
      <c r="Q2383">
        <v>0</v>
      </c>
    </row>
    <row r="2384" spans="1:17">
      <c r="A2384" t="s">
        <v>122</v>
      </c>
      <c r="B2384">
        <v>2024</v>
      </c>
      <c r="C2384" t="s">
        <v>5</v>
      </c>
      <c r="D2384" t="s">
        <v>1062</v>
      </c>
      <c r="E2384" t="s">
        <v>170</v>
      </c>
      <c r="F2384" t="s">
        <v>159</v>
      </c>
      <c r="G2384" t="s">
        <v>1063</v>
      </c>
      <c r="H2384" t="s">
        <v>135</v>
      </c>
      <c r="I2384">
        <v>0</v>
      </c>
      <c r="P2384">
        <v>0.85480419102972605</v>
      </c>
      <c r="Q2384">
        <v>0</v>
      </c>
    </row>
    <row r="2385" spans="1:17">
      <c r="A2385" t="s">
        <v>122</v>
      </c>
      <c r="B2385">
        <v>2024</v>
      </c>
      <c r="C2385" t="s">
        <v>5</v>
      </c>
      <c r="D2385" t="s">
        <v>1062</v>
      </c>
      <c r="E2385" t="s">
        <v>170</v>
      </c>
      <c r="F2385" t="s">
        <v>159</v>
      </c>
      <c r="G2385" t="s">
        <v>1063</v>
      </c>
      <c r="H2385" t="s">
        <v>136</v>
      </c>
      <c r="I2385">
        <v>0</v>
      </c>
      <c r="P2385">
        <v>0.85480419102972605</v>
      </c>
      <c r="Q2385">
        <v>0</v>
      </c>
    </row>
    <row r="2386" spans="1:17">
      <c r="A2386" t="s">
        <v>122</v>
      </c>
      <c r="B2386">
        <v>2024</v>
      </c>
      <c r="C2386" t="s">
        <v>5</v>
      </c>
      <c r="D2386" t="s">
        <v>1062</v>
      </c>
      <c r="E2386" t="s">
        <v>170</v>
      </c>
      <c r="F2386" t="s">
        <v>126</v>
      </c>
      <c r="G2386" t="s">
        <v>1063</v>
      </c>
      <c r="H2386" t="s">
        <v>132</v>
      </c>
      <c r="I2386">
        <v>0</v>
      </c>
      <c r="P2386">
        <v>0.85480419102972605</v>
      </c>
      <c r="Q2386">
        <v>0</v>
      </c>
    </row>
    <row r="2387" spans="1:17">
      <c r="A2387" t="s">
        <v>122</v>
      </c>
      <c r="B2387">
        <v>2024</v>
      </c>
      <c r="C2387" t="s">
        <v>5</v>
      </c>
      <c r="D2387" t="s">
        <v>1062</v>
      </c>
      <c r="E2387" t="s">
        <v>170</v>
      </c>
      <c r="F2387" t="s">
        <v>126</v>
      </c>
      <c r="G2387" t="s">
        <v>1063</v>
      </c>
      <c r="H2387" t="s">
        <v>135</v>
      </c>
      <c r="I2387">
        <v>0</v>
      </c>
      <c r="P2387">
        <v>0.85480419102972605</v>
      </c>
      <c r="Q2387">
        <v>0</v>
      </c>
    </row>
    <row r="2388" spans="1:17">
      <c r="A2388" t="s">
        <v>122</v>
      </c>
      <c r="B2388">
        <v>2024</v>
      </c>
      <c r="C2388" t="s">
        <v>5</v>
      </c>
      <c r="D2388" t="s">
        <v>1062</v>
      </c>
      <c r="E2388" t="s">
        <v>170</v>
      </c>
      <c r="F2388" t="s">
        <v>126</v>
      </c>
      <c r="G2388" t="s">
        <v>1063</v>
      </c>
      <c r="H2388" t="s">
        <v>136</v>
      </c>
      <c r="I2388">
        <v>0</v>
      </c>
      <c r="P2388">
        <v>0.85480419102972605</v>
      </c>
      <c r="Q2388">
        <v>0</v>
      </c>
    </row>
    <row r="2389" spans="1:17">
      <c r="A2389" t="s">
        <v>122</v>
      </c>
      <c r="B2389">
        <v>2024</v>
      </c>
      <c r="C2389" t="s">
        <v>5</v>
      </c>
      <c r="D2389" t="s">
        <v>1062</v>
      </c>
      <c r="E2389" t="s">
        <v>170</v>
      </c>
      <c r="F2389" t="s">
        <v>165</v>
      </c>
      <c r="G2389" t="s">
        <v>1063</v>
      </c>
      <c r="H2389" t="s">
        <v>132</v>
      </c>
      <c r="I2389">
        <v>0</v>
      </c>
      <c r="P2389">
        <v>0.85480419102972605</v>
      </c>
      <c r="Q2389">
        <v>0</v>
      </c>
    </row>
    <row r="2390" spans="1:17">
      <c r="A2390" t="s">
        <v>122</v>
      </c>
      <c r="B2390">
        <v>2024</v>
      </c>
      <c r="C2390" t="s">
        <v>5</v>
      </c>
      <c r="D2390" t="s">
        <v>1062</v>
      </c>
      <c r="E2390" t="s">
        <v>170</v>
      </c>
      <c r="F2390" t="s">
        <v>165</v>
      </c>
      <c r="G2390" t="s">
        <v>1063</v>
      </c>
      <c r="H2390" t="s">
        <v>135</v>
      </c>
      <c r="I2390">
        <v>0</v>
      </c>
      <c r="P2390">
        <v>0.85480419102972605</v>
      </c>
      <c r="Q2390">
        <v>0</v>
      </c>
    </row>
    <row r="2391" spans="1:17">
      <c r="A2391" t="s">
        <v>122</v>
      </c>
      <c r="B2391">
        <v>2024</v>
      </c>
      <c r="C2391" t="s">
        <v>5</v>
      </c>
      <c r="D2391" t="s">
        <v>1062</v>
      </c>
      <c r="E2391" t="s">
        <v>170</v>
      </c>
      <c r="F2391" t="s">
        <v>165</v>
      </c>
      <c r="G2391" t="s">
        <v>1063</v>
      </c>
      <c r="H2391" t="s">
        <v>136</v>
      </c>
      <c r="I2391">
        <v>0</v>
      </c>
      <c r="P2391">
        <v>0.85480419102972605</v>
      </c>
      <c r="Q2391">
        <v>0</v>
      </c>
    </row>
    <row r="2392" spans="1:17">
      <c r="A2392" t="s">
        <v>122</v>
      </c>
      <c r="B2392">
        <v>2024</v>
      </c>
      <c r="C2392" t="s">
        <v>5</v>
      </c>
      <c r="D2392" t="s">
        <v>1062</v>
      </c>
      <c r="E2392" t="s">
        <v>170</v>
      </c>
      <c r="F2392" t="s">
        <v>166</v>
      </c>
      <c r="G2392" t="s">
        <v>1063</v>
      </c>
      <c r="H2392" t="s">
        <v>132</v>
      </c>
      <c r="I2392">
        <v>0</v>
      </c>
      <c r="P2392">
        <v>0.85480419102972605</v>
      </c>
      <c r="Q2392">
        <v>0</v>
      </c>
    </row>
    <row r="2393" spans="1:17">
      <c r="A2393" t="s">
        <v>122</v>
      </c>
      <c r="B2393">
        <v>2024</v>
      </c>
      <c r="C2393" t="s">
        <v>5</v>
      </c>
      <c r="D2393" t="s">
        <v>1062</v>
      </c>
      <c r="E2393" t="s">
        <v>170</v>
      </c>
      <c r="F2393" t="s">
        <v>166</v>
      </c>
      <c r="G2393" t="s">
        <v>1063</v>
      </c>
      <c r="H2393" t="s">
        <v>135</v>
      </c>
      <c r="I2393">
        <v>0</v>
      </c>
      <c r="P2393">
        <v>0.85480419102972605</v>
      </c>
      <c r="Q2393">
        <v>0</v>
      </c>
    </row>
    <row r="2394" spans="1:17">
      <c r="A2394" t="s">
        <v>122</v>
      </c>
      <c r="B2394">
        <v>2024</v>
      </c>
      <c r="C2394" t="s">
        <v>5</v>
      </c>
      <c r="D2394" t="s">
        <v>1062</v>
      </c>
      <c r="E2394" t="s">
        <v>170</v>
      </c>
      <c r="F2394" t="s">
        <v>166</v>
      </c>
      <c r="G2394" t="s">
        <v>1063</v>
      </c>
      <c r="H2394" t="s">
        <v>136</v>
      </c>
      <c r="I2394">
        <v>0</v>
      </c>
      <c r="P2394">
        <v>0.85480419102972605</v>
      </c>
      <c r="Q2394">
        <v>0</v>
      </c>
    </row>
    <row r="2395" spans="1:17">
      <c r="A2395" t="s">
        <v>122</v>
      </c>
      <c r="B2395">
        <v>2024</v>
      </c>
      <c r="C2395" t="s">
        <v>5</v>
      </c>
      <c r="D2395" t="s">
        <v>1062</v>
      </c>
      <c r="E2395" t="s">
        <v>170</v>
      </c>
      <c r="F2395" t="s">
        <v>160</v>
      </c>
      <c r="G2395" t="s">
        <v>1063</v>
      </c>
      <c r="H2395" t="s">
        <v>132</v>
      </c>
      <c r="I2395">
        <v>0</v>
      </c>
      <c r="P2395">
        <v>0.85480419102972605</v>
      </c>
      <c r="Q2395">
        <v>0</v>
      </c>
    </row>
    <row r="2396" spans="1:17">
      <c r="A2396" t="s">
        <v>122</v>
      </c>
      <c r="B2396">
        <v>2024</v>
      </c>
      <c r="C2396" t="s">
        <v>5</v>
      </c>
      <c r="D2396" t="s">
        <v>1062</v>
      </c>
      <c r="E2396" t="s">
        <v>170</v>
      </c>
      <c r="F2396" t="s">
        <v>160</v>
      </c>
      <c r="G2396" t="s">
        <v>1063</v>
      </c>
      <c r="H2396" t="s">
        <v>135</v>
      </c>
      <c r="I2396">
        <v>0</v>
      </c>
      <c r="P2396">
        <v>0.85480419102972605</v>
      </c>
      <c r="Q2396">
        <v>0</v>
      </c>
    </row>
    <row r="2397" spans="1:17">
      <c r="A2397" t="s">
        <v>122</v>
      </c>
      <c r="B2397">
        <v>2024</v>
      </c>
      <c r="C2397" t="s">
        <v>5</v>
      </c>
      <c r="D2397" t="s">
        <v>1062</v>
      </c>
      <c r="E2397" t="s">
        <v>170</v>
      </c>
      <c r="F2397" t="s">
        <v>160</v>
      </c>
      <c r="G2397" t="s">
        <v>1063</v>
      </c>
      <c r="H2397" t="s">
        <v>136</v>
      </c>
      <c r="I2397">
        <v>0</v>
      </c>
      <c r="P2397">
        <v>0.85480419102972605</v>
      </c>
      <c r="Q2397">
        <v>0</v>
      </c>
    </row>
    <row r="2398" spans="1:17">
      <c r="A2398" t="s">
        <v>122</v>
      </c>
      <c r="B2398">
        <v>2024</v>
      </c>
      <c r="C2398" t="s">
        <v>7</v>
      </c>
      <c r="D2398" t="s">
        <v>1064</v>
      </c>
      <c r="E2398" t="s">
        <v>162</v>
      </c>
      <c r="F2398" t="s">
        <v>164</v>
      </c>
      <c r="G2398" t="s">
        <v>1065</v>
      </c>
      <c r="H2398" t="s">
        <v>132</v>
      </c>
      <c r="I2398">
        <v>0</v>
      </c>
      <c r="P2398">
        <v>0.85480419102972605</v>
      </c>
      <c r="Q2398">
        <v>0</v>
      </c>
    </row>
    <row r="2399" spans="1:17">
      <c r="A2399" t="s">
        <v>122</v>
      </c>
      <c r="B2399">
        <v>2024</v>
      </c>
      <c r="C2399" t="s">
        <v>7</v>
      </c>
      <c r="D2399" t="s">
        <v>1064</v>
      </c>
      <c r="E2399" t="s">
        <v>162</v>
      </c>
      <c r="F2399" t="s">
        <v>164</v>
      </c>
      <c r="G2399" t="s">
        <v>1065</v>
      </c>
      <c r="H2399" t="s">
        <v>135</v>
      </c>
      <c r="I2399">
        <v>0</v>
      </c>
      <c r="P2399">
        <v>0.85480419102972605</v>
      </c>
      <c r="Q2399">
        <v>0</v>
      </c>
    </row>
    <row r="2400" spans="1:17">
      <c r="A2400" t="s">
        <v>122</v>
      </c>
      <c r="B2400">
        <v>2024</v>
      </c>
      <c r="C2400" t="s">
        <v>7</v>
      </c>
      <c r="D2400" t="s">
        <v>1064</v>
      </c>
      <c r="E2400" t="s">
        <v>162</v>
      </c>
      <c r="F2400" t="s">
        <v>164</v>
      </c>
      <c r="G2400" t="s">
        <v>1065</v>
      </c>
      <c r="H2400" t="s">
        <v>136</v>
      </c>
      <c r="I2400">
        <v>0</v>
      </c>
      <c r="P2400">
        <v>0.85480419102972605</v>
      </c>
      <c r="Q2400">
        <v>0</v>
      </c>
    </row>
    <row r="2401" spans="1:17">
      <c r="A2401" t="s">
        <v>122</v>
      </c>
      <c r="B2401">
        <v>2024</v>
      </c>
      <c r="C2401" t="s">
        <v>7</v>
      </c>
      <c r="D2401" t="s">
        <v>1064</v>
      </c>
      <c r="E2401" t="s">
        <v>162</v>
      </c>
      <c r="F2401" t="s">
        <v>159</v>
      </c>
      <c r="G2401" t="s">
        <v>1065</v>
      </c>
      <c r="H2401" t="s">
        <v>132</v>
      </c>
      <c r="I2401">
        <v>0</v>
      </c>
      <c r="P2401">
        <v>0.85480419102972605</v>
      </c>
      <c r="Q2401">
        <v>0</v>
      </c>
    </row>
    <row r="2402" spans="1:17">
      <c r="A2402" t="s">
        <v>122</v>
      </c>
      <c r="B2402">
        <v>2024</v>
      </c>
      <c r="C2402" t="s">
        <v>7</v>
      </c>
      <c r="D2402" t="s">
        <v>1064</v>
      </c>
      <c r="E2402" t="s">
        <v>162</v>
      </c>
      <c r="F2402" t="s">
        <v>159</v>
      </c>
      <c r="G2402" t="s">
        <v>1065</v>
      </c>
      <c r="H2402" t="s">
        <v>135</v>
      </c>
      <c r="I2402">
        <v>0</v>
      </c>
      <c r="P2402">
        <v>0.85480419102972605</v>
      </c>
      <c r="Q2402">
        <v>0</v>
      </c>
    </row>
    <row r="2403" spans="1:17">
      <c r="A2403" t="s">
        <v>122</v>
      </c>
      <c r="B2403">
        <v>2024</v>
      </c>
      <c r="C2403" t="s">
        <v>7</v>
      </c>
      <c r="D2403" t="s">
        <v>1064</v>
      </c>
      <c r="E2403" t="s">
        <v>162</v>
      </c>
      <c r="F2403" t="s">
        <v>159</v>
      </c>
      <c r="G2403" t="s">
        <v>1065</v>
      </c>
      <c r="H2403" t="s">
        <v>136</v>
      </c>
      <c r="I2403">
        <v>0</v>
      </c>
      <c r="P2403">
        <v>0.85480419102972605</v>
      </c>
      <c r="Q2403">
        <v>0</v>
      </c>
    </row>
    <row r="2404" spans="1:17">
      <c r="A2404" t="s">
        <v>122</v>
      </c>
      <c r="B2404">
        <v>2024</v>
      </c>
      <c r="C2404" t="s">
        <v>7</v>
      </c>
      <c r="D2404" t="s">
        <v>1064</v>
      </c>
      <c r="E2404" t="s">
        <v>162</v>
      </c>
      <c r="F2404" t="s">
        <v>126</v>
      </c>
      <c r="G2404" t="s">
        <v>1065</v>
      </c>
      <c r="H2404" t="s">
        <v>132</v>
      </c>
      <c r="I2404">
        <v>0</v>
      </c>
      <c r="P2404">
        <v>0.85480419102972605</v>
      </c>
      <c r="Q2404">
        <v>0</v>
      </c>
    </row>
    <row r="2405" spans="1:17">
      <c r="A2405" t="s">
        <v>122</v>
      </c>
      <c r="B2405">
        <v>2024</v>
      </c>
      <c r="C2405" t="s">
        <v>7</v>
      </c>
      <c r="D2405" t="s">
        <v>1064</v>
      </c>
      <c r="E2405" t="s">
        <v>162</v>
      </c>
      <c r="F2405" t="s">
        <v>126</v>
      </c>
      <c r="G2405" t="s">
        <v>1065</v>
      </c>
      <c r="H2405" t="s">
        <v>135</v>
      </c>
      <c r="I2405">
        <v>0</v>
      </c>
      <c r="P2405">
        <v>0.85480419102972605</v>
      </c>
      <c r="Q2405">
        <v>0</v>
      </c>
    </row>
    <row r="2406" spans="1:17">
      <c r="A2406" t="s">
        <v>122</v>
      </c>
      <c r="B2406">
        <v>2024</v>
      </c>
      <c r="C2406" t="s">
        <v>7</v>
      </c>
      <c r="D2406" t="s">
        <v>1064</v>
      </c>
      <c r="E2406" t="s">
        <v>162</v>
      </c>
      <c r="F2406" t="s">
        <v>126</v>
      </c>
      <c r="G2406" t="s">
        <v>1065</v>
      </c>
      <c r="H2406" t="s">
        <v>136</v>
      </c>
      <c r="I2406">
        <v>0</v>
      </c>
      <c r="P2406">
        <v>0.85480419102972605</v>
      </c>
      <c r="Q2406">
        <v>0</v>
      </c>
    </row>
    <row r="2407" spans="1:17">
      <c r="A2407" t="s">
        <v>122</v>
      </c>
      <c r="B2407">
        <v>2024</v>
      </c>
      <c r="C2407" t="s">
        <v>7</v>
      </c>
      <c r="D2407" t="s">
        <v>1064</v>
      </c>
      <c r="E2407" t="s">
        <v>162</v>
      </c>
      <c r="F2407" t="s">
        <v>165</v>
      </c>
      <c r="G2407" t="s">
        <v>1065</v>
      </c>
      <c r="H2407" t="s">
        <v>132</v>
      </c>
      <c r="I2407">
        <v>0</v>
      </c>
      <c r="P2407">
        <v>0.85480419102972605</v>
      </c>
      <c r="Q2407">
        <v>0</v>
      </c>
    </row>
    <row r="2408" spans="1:17">
      <c r="A2408" t="s">
        <v>122</v>
      </c>
      <c r="B2408">
        <v>2024</v>
      </c>
      <c r="C2408" t="s">
        <v>7</v>
      </c>
      <c r="D2408" t="s">
        <v>1064</v>
      </c>
      <c r="E2408" t="s">
        <v>162</v>
      </c>
      <c r="F2408" t="s">
        <v>165</v>
      </c>
      <c r="G2408" t="s">
        <v>1065</v>
      </c>
      <c r="H2408" t="s">
        <v>135</v>
      </c>
      <c r="I2408">
        <v>0</v>
      </c>
      <c r="P2408">
        <v>0.85480419102972605</v>
      </c>
      <c r="Q2408">
        <v>0</v>
      </c>
    </row>
    <row r="2409" spans="1:17">
      <c r="A2409" t="s">
        <v>122</v>
      </c>
      <c r="B2409">
        <v>2024</v>
      </c>
      <c r="C2409" t="s">
        <v>7</v>
      </c>
      <c r="D2409" t="s">
        <v>1064</v>
      </c>
      <c r="E2409" t="s">
        <v>162</v>
      </c>
      <c r="F2409" t="s">
        <v>165</v>
      </c>
      <c r="G2409" t="s">
        <v>1065</v>
      </c>
      <c r="H2409" t="s">
        <v>136</v>
      </c>
      <c r="I2409">
        <v>0</v>
      </c>
      <c r="P2409">
        <v>0.85480419102972605</v>
      </c>
      <c r="Q2409">
        <v>0</v>
      </c>
    </row>
    <row r="2410" spans="1:17">
      <c r="A2410" t="s">
        <v>122</v>
      </c>
      <c r="B2410">
        <v>2024</v>
      </c>
      <c r="C2410" t="s">
        <v>7</v>
      </c>
      <c r="D2410" t="s">
        <v>1064</v>
      </c>
      <c r="E2410" t="s">
        <v>162</v>
      </c>
      <c r="F2410" t="s">
        <v>166</v>
      </c>
      <c r="G2410" t="s">
        <v>1065</v>
      </c>
      <c r="H2410" t="s">
        <v>132</v>
      </c>
      <c r="I2410">
        <v>0</v>
      </c>
      <c r="P2410">
        <v>0.85480419102972605</v>
      </c>
      <c r="Q2410">
        <v>0</v>
      </c>
    </row>
    <row r="2411" spans="1:17">
      <c r="A2411" t="s">
        <v>122</v>
      </c>
      <c r="B2411">
        <v>2024</v>
      </c>
      <c r="C2411" t="s">
        <v>7</v>
      </c>
      <c r="D2411" t="s">
        <v>1064</v>
      </c>
      <c r="E2411" t="s">
        <v>162</v>
      </c>
      <c r="F2411" t="s">
        <v>166</v>
      </c>
      <c r="G2411" t="s">
        <v>1065</v>
      </c>
      <c r="H2411" t="s">
        <v>135</v>
      </c>
      <c r="I2411">
        <v>0</v>
      </c>
      <c r="P2411">
        <v>0.85480419102972605</v>
      </c>
      <c r="Q2411">
        <v>0</v>
      </c>
    </row>
    <row r="2412" spans="1:17">
      <c r="A2412" t="s">
        <v>122</v>
      </c>
      <c r="B2412">
        <v>2024</v>
      </c>
      <c r="C2412" t="s">
        <v>7</v>
      </c>
      <c r="D2412" t="s">
        <v>1064</v>
      </c>
      <c r="E2412" t="s">
        <v>162</v>
      </c>
      <c r="F2412" t="s">
        <v>166</v>
      </c>
      <c r="G2412" t="s">
        <v>1065</v>
      </c>
      <c r="H2412" t="s">
        <v>136</v>
      </c>
      <c r="I2412">
        <v>0</v>
      </c>
      <c r="P2412">
        <v>0.85480419102972605</v>
      </c>
      <c r="Q2412">
        <v>0</v>
      </c>
    </row>
    <row r="2413" spans="1:17">
      <c r="A2413" t="s">
        <v>122</v>
      </c>
      <c r="B2413">
        <v>2024</v>
      </c>
      <c r="C2413" t="s">
        <v>7</v>
      </c>
      <c r="D2413" t="s">
        <v>1064</v>
      </c>
      <c r="E2413" t="s">
        <v>162</v>
      </c>
      <c r="F2413" t="s">
        <v>160</v>
      </c>
      <c r="G2413" t="s">
        <v>1065</v>
      </c>
      <c r="H2413" t="s">
        <v>132</v>
      </c>
      <c r="I2413">
        <v>0</v>
      </c>
      <c r="P2413">
        <v>0.85480419102972605</v>
      </c>
      <c r="Q2413">
        <v>0</v>
      </c>
    </row>
    <row r="2414" spans="1:17">
      <c r="A2414" t="s">
        <v>122</v>
      </c>
      <c r="B2414">
        <v>2024</v>
      </c>
      <c r="C2414" t="s">
        <v>7</v>
      </c>
      <c r="D2414" t="s">
        <v>1064</v>
      </c>
      <c r="E2414" t="s">
        <v>162</v>
      </c>
      <c r="F2414" t="s">
        <v>160</v>
      </c>
      <c r="G2414" t="s">
        <v>1065</v>
      </c>
      <c r="H2414" t="s">
        <v>135</v>
      </c>
      <c r="I2414">
        <v>0</v>
      </c>
      <c r="P2414">
        <v>0.85480419102972605</v>
      </c>
      <c r="Q2414">
        <v>0</v>
      </c>
    </row>
    <row r="2415" spans="1:17">
      <c r="A2415" t="s">
        <v>122</v>
      </c>
      <c r="B2415">
        <v>2024</v>
      </c>
      <c r="C2415" t="s">
        <v>7</v>
      </c>
      <c r="D2415" t="s">
        <v>1064</v>
      </c>
      <c r="E2415" t="s">
        <v>162</v>
      </c>
      <c r="F2415" t="s">
        <v>160</v>
      </c>
      <c r="G2415" t="s">
        <v>1065</v>
      </c>
      <c r="H2415" t="s">
        <v>136</v>
      </c>
      <c r="I2415">
        <v>0</v>
      </c>
      <c r="P2415">
        <v>0.85480419102972605</v>
      </c>
      <c r="Q2415">
        <v>0</v>
      </c>
    </row>
    <row r="2416" spans="1:17">
      <c r="A2416" t="s">
        <v>122</v>
      </c>
      <c r="B2416">
        <v>2024</v>
      </c>
      <c r="C2416" t="s">
        <v>13</v>
      </c>
      <c r="D2416" t="s">
        <v>1062</v>
      </c>
      <c r="E2416" t="s">
        <v>162</v>
      </c>
      <c r="F2416" t="s">
        <v>164</v>
      </c>
      <c r="G2416" t="s">
        <v>1063</v>
      </c>
      <c r="H2416" t="s">
        <v>132</v>
      </c>
      <c r="I2416">
        <v>0</v>
      </c>
      <c r="P2416">
        <v>0.85480419102972605</v>
      </c>
      <c r="Q2416">
        <v>0</v>
      </c>
    </row>
    <row r="2417" spans="1:17">
      <c r="A2417" t="s">
        <v>122</v>
      </c>
      <c r="B2417">
        <v>2024</v>
      </c>
      <c r="C2417" t="s">
        <v>13</v>
      </c>
      <c r="D2417" t="s">
        <v>1062</v>
      </c>
      <c r="E2417" t="s">
        <v>162</v>
      </c>
      <c r="F2417" t="s">
        <v>164</v>
      </c>
      <c r="G2417" t="s">
        <v>1063</v>
      </c>
      <c r="H2417" t="s">
        <v>135</v>
      </c>
      <c r="I2417">
        <v>0</v>
      </c>
      <c r="P2417">
        <v>0.85480419102972605</v>
      </c>
      <c r="Q2417">
        <v>0</v>
      </c>
    </row>
    <row r="2418" spans="1:17">
      <c r="A2418" t="s">
        <v>122</v>
      </c>
      <c r="B2418">
        <v>2024</v>
      </c>
      <c r="C2418" t="s">
        <v>13</v>
      </c>
      <c r="D2418" t="s">
        <v>1062</v>
      </c>
      <c r="E2418" t="s">
        <v>162</v>
      </c>
      <c r="F2418" t="s">
        <v>164</v>
      </c>
      <c r="G2418" t="s">
        <v>1063</v>
      </c>
      <c r="H2418" t="s">
        <v>136</v>
      </c>
      <c r="I2418">
        <v>0</v>
      </c>
      <c r="P2418">
        <v>0.85480419102972605</v>
      </c>
      <c r="Q2418">
        <v>0</v>
      </c>
    </row>
    <row r="2419" spans="1:17">
      <c r="A2419" t="s">
        <v>122</v>
      </c>
      <c r="B2419">
        <v>2024</v>
      </c>
      <c r="C2419" t="s">
        <v>13</v>
      </c>
      <c r="D2419" t="s">
        <v>1062</v>
      </c>
      <c r="E2419" t="s">
        <v>162</v>
      </c>
      <c r="F2419" t="s">
        <v>159</v>
      </c>
      <c r="G2419" t="s">
        <v>1063</v>
      </c>
      <c r="H2419" t="s">
        <v>132</v>
      </c>
      <c r="I2419">
        <v>0</v>
      </c>
      <c r="P2419">
        <v>0.85480419102972605</v>
      </c>
      <c r="Q2419">
        <v>0</v>
      </c>
    </row>
    <row r="2420" spans="1:17">
      <c r="A2420" t="s">
        <v>122</v>
      </c>
      <c r="B2420">
        <v>2024</v>
      </c>
      <c r="C2420" t="s">
        <v>13</v>
      </c>
      <c r="D2420" t="s">
        <v>1062</v>
      </c>
      <c r="E2420" t="s">
        <v>162</v>
      </c>
      <c r="F2420" t="s">
        <v>159</v>
      </c>
      <c r="G2420" t="s">
        <v>1063</v>
      </c>
      <c r="H2420" t="s">
        <v>135</v>
      </c>
      <c r="I2420">
        <v>0</v>
      </c>
      <c r="P2420">
        <v>0.85480419102972605</v>
      </c>
      <c r="Q2420">
        <v>0</v>
      </c>
    </row>
    <row r="2421" spans="1:17">
      <c r="A2421" t="s">
        <v>122</v>
      </c>
      <c r="B2421">
        <v>2024</v>
      </c>
      <c r="C2421" t="s">
        <v>13</v>
      </c>
      <c r="D2421" t="s">
        <v>1062</v>
      </c>
      <c r="E2421" t="s">
        <v>162</v>
      </c>
      <c r="F2421" t="s">
        <v>159</v>
      </c>
      <c r="G2421" t="s">
        <v>1063</v>
      </c>
      <c r="H2421" t="s">
        <v>136</v>
      </c>
      <c r="I2421">
        <v>0</v>
      </c>
      <c r="P2421">
        <v>0.85480419102972605</v>
      </c>
      <c r="Q2421">
        <v>0</v>
      </c>
    </row>
    <row r="2422" spans="1:17">
      <c r="A2422" t="s">
        <v>122</v>
      </c>
      <c r="B2422">
        <v>2024</v>
      </c>
      <c r="C2422" t="s">
        <v>13</v>
      </c>
      <c r="D2422" t="s">
        <v>1062</v>
      </c>
      <c r="E2422" t="s">
        <v>162</v>
      </c>
      <c r="F2422" t="s">
        <v>126</v>
      </c>
      <c r="G2422" t="s">
        <v>1063</v>
      </c>
      <c r="H2422" t="s">
        <v>132</v>
      </c>
      <c r="I2422">
        <v>0</v>
      </c>
      <c r="P2422">
        <v>0.85480419102972605</v>
      </c>
      <c r="Q2422">
        <v>0</v>
      </c>
    </row>
    <row r="2423" spans="1:17">
      <c r="A2423" t="s">
        <v>122</v>
      </c>
      <c r="B2423">
        <v>2024</v>
      </c>
      <c r="C2423" t="s">
        <v>13</v>
      </c>
      <c r="D2423" t="s">
        <v>1062</v>
      </c>
      <c r="E2423" t="s">
        <v>162</v>
      </c>
      <c r="F2423" t="s">
        <v>126</v>
      </c>
      <c r="G2423" t="s">
        <v>1063</v>
      </c>
      <c r="H2423" t="s">
        <v>135</v>
      </c>
      <c r="I2423">
        <v>0</v>
      </c>
      <c r="P2423">
        <v>0.85480419102972605</v>
      </c>
      <c r="Q2423">
        <v>0</v>
      </c>
    </row>
    <row r="2424" spans="1:17">
      <c r="A2424" t="s">
        <v>122</v>
      </c>
      <c r="B2424">
        <v>2024</v>
      </c>
      <c r="C2424" t="s">
        <v>13</v>
      </c>
      <c r="D2424" t="s">
        <v>1062</v>
      </c>
      <c r="E2424" t="s">
        <v>162</v>
      </c>
      <c r="F2424" t="s">
        <v>126</v>
      </c>
      <c r="G2424" t="s">
        <v>1063</v>
      </c>
      <c r="H2424" t="s">
        <v>136</v>
      </c>
      <c r="I2424">
        <v>0</v>
      </c>
      <c r="P2424">
        <v>0.85480419102972605</v>
      </c>
      <c r="Q2424">
        <v>0</v>
      </c>
    </row>
    <row r="2425" spans="1:17">
      <c r="A2425" t="s">
        <v>122</v>
      </c>
      <c r="B2425">
        <v>2024</v>
      </c>
      <c r="C2425" t="s">
        <v>13</v>
      </c>
      <c r="D2425" t="s">
        <v>1062</v>
      </c>
      <c r="E2425" t="s">
        <v>162</v>
      </c>
      <c r="F2425" t="s">
        <v>165</v>
      </c>
      <c r="G2425" t="s">
        <v>1063</v>
      </c>
      <c r="H2425" t="s">
        <v>132</v>
      </c>
      <c r="I2425">
        <v>0</v>
      </c>
      <c r="P2425">
        <v>0.85480419102972605</v>
      </c>
      <c r="Q2425">
        <v>0</v>
      </c>
    </row>
    <row r="2426" spans="1:17">
      <c r="A2426" t="s">
        <v>122</v>
      </c>
      <c r="B2426">
        <v>2024</v>
      </c>
      <c r="C2426" t="s">
        <v>13</v>
      </c>
      <c r="D2426" t="s">
        <v>1062</v>
      </c>
      <c r="E2426" t="s">
        <v>162</v>
      </c>
      <c r="F2426" t="s">
        <v>165</v>
      </c>
      <c r="G2426" t="s">
        <v>1063</v>
      </c>
      <c r="H2426" t="s">
        <v>135</v>
      </c>
      <c r="I2426">
        <v>0</v>
      </c>
      <c r="P2426">
        <v>0.85480419102972605</v>
      </c>
      <c r="Q2426">
        <v>0</v>
      </c>
    </row>
    <row r="2427" spans="1:17">
      <c r="A2427" t="s">
        <v>122</v>
      </c>
      <c r="B2427">
        <v>2024</v>
      </c>
      <c r="C2427" t="s">
        <v>13</v>
      </c>
      <c r="D2427" t="s">
        <v>1062</v>
      </c>
      <c r="E2427" t="s">
        <v>162</v>
      </c>
      <c r="F2427" t="s">
        <v>165</v>
      </c>
      <c r="G2427" t="s">
        <v>1063</v>
      </c>
      <c r="H2427" t="s">
        <v>136</v>
      </c>
      <c r="I2427">
        <v>0</v>
      </c>
      <c r="P2427">
        <v>0.85480419102972605</v>
      </c>
      <c r="Q2427">
        <v>0</v>
      </c>
    </row>
    <row r="2428" spans="1:17">
      <c r="A2428" t="s">
        <v>122</v>
      </c>
      <c r="B2428">
        <v>2024</v>
      </c>
      <c r="C2428" t="s">
        <v>13</v>
      </c>
      <c r="D2428" t="s">
        <v>1062</v>
      </c>
      <c r="E2428" t="s">
        <v>162</v>
      </c>
      <c r="F2428" t="s">
        <v>166</v>
      </c>
      <c r="G2428" t="s">
        <v>1063</v>
      </c>
      <c r="H2428" t="s">
        <v>132</v>
      </c>
      <c r="I2428">
        <v>0</v>
      </c>
      <c r="P2428">
        <v>0.85480419102972605</v>
      </c>
      <c r="Q2428">
        <v>0</v>
      </c>
    </row>
    <row r="2429" spans="1:17">
      <c r="A2429" t="s">
        <v>122</v>
      </c>
      <c r="B2429">
        <v>2024</v>
      </c>
      <c r="C2429" t="s">
        <v>13</v>
      </c>
      <c r="D2429" t="s">
        <v>1062</v>
      </c>
      <c r="E2429" t="s">
        <v>162</v>
      </c>
      <c r="F2429" t="s">
        <v>166</v>
      </c>
      <c r="G2429" t="s">
        <v>1063</v>
      </c>
      <c r="H2429" t="s">
        <v>135</v>
      </c>
      <c r="I2429">
        <v>0</v>
      </c>
      <c r="P2429">
        <v>0.85480419102972605</v>
      </c>
      <c r="Q2429">
        <v>0</v>
      </c>
    </row>
    <row r="2430" spans="1:17">
      <c r="A2430" t="s">
        <v>122</v>
      </c>
      <c r="B2430">
        <v>2024</v>
      </c>
      <c r="C2430" t="s">
        <v>13</v>
      </c>
      <c r="D2430" t="s">
        <v>1062</v>
      </c>
      <c r="E2430" t="s">
        <v>162</v>
      </c>
      <c r="F2430" t="s">
        <v>166</v>
      </c>
      <c r="G2430" t="s">
        <v>1063</v>
      </c>
      <c r="H2430" t="s">
        <v>136</v>
      </c>
      <c r="I2430">
        <v>0</v>
      </c>
      <c r="P2430">
        <v>0.85480419102972605</v>
      </c>
      <c r="Q2430">
        <v>0</v>
      </c>
    </row>
    <row r="2431" spans="1:17">
      <c r="A2431" t="s">
        <v>122</v>
      </c>
      <c r="B2431">
        <v>2024</v>
      </c>
      <c r="C2431" t="s">
        <v>13</v>
      </c>
      <c r="D2431" t="s">
        <v>1062</v>
      </c>
      <c r="E2431" t="s">
        <v>162</v>
      </c>
      <c r="F2431" t="s">
        <v>160</v>
      </c>
      <c r="G2431" t="s">
        <v>1063</v>
      </c>
      <c r="H2431" t="s">
        <v>132</v>
      </c>
      <c r="I2431">
        <v>0</v>
      </c>
      <c r="P2431">
        <v>0.85480419102972605</v>
      </c>
      <c r="Q2431">
        <v>0</v>
      </c>
    </row>
    <row r="2432" spans="1:17">
      <c r="A2432" t="s">
        <v>122</v>
      </c>
      <c r="B2432">
        <v>2024</v>
      </c>
      <c r="C2432" t="s">
        <v>13</v>
      </c>
      <c r="D2432" t="s">
        <v>1062</v>
      </c>
      <c r="E2432" t="s">
        <v>162</v>
      </c>
      <c r="F2432" t="s">
        <v>160</v>
      </c>
      <c r="G2432" t="s">
        <v>1063</v>
      </c>
      <c r="H2432" t="s">
        <v>135</v>
      </c>
      <c r="I2432">
        <v>0</v>
      </c>
      <c r="P2432">
        <v>0.85480419102972605</v>
      </c>
      <c r="Q2432">
        <v>0</v>
      </c>
    </row>
    <row r="2433" spans="1:17">
      <c r="A2433" t="s">
        <v>122</v>
      </c>
      <c r="B2433">
        <v>2024</v>
      </c>
      <c r="C2433" t="s">
        <v>13</v>
      </c>
      <c r="D2433" t="s">
        <v>1062</v>
      </c>
      <c r="E2433" t="s">
        <v>162</v>
      </c>
      <c r="F2433" t="s">
        <v>160</v>
      </c>
      <c r="G2433" t="s">
        <v>1063</v>
      </c>
      <c r="H2433" t="s">
        <v>136</v>
      </c>
      <c r="I2433">
        <v>0</v>
      </c>
      <c r="P2433">
        <v>0.85480419102972605</v>
      </c>
      <c r="Q2433">
        <v>0</v>
      </c>
    </row>
    <row r="2434" spans="1:17">
      <c r="A2434" t="s">
        <v>122</v>
      </c>
      <c r="B2434">
        <v>2024</v>
      </c>
      <c r="C2434" t="s">
        <v>142</v>
      </c>
      <c r="D2434" t="s">
        <v>1062</v>
      </c>
      <c r="E2434" t="s">
        <v>162</v>
      </c>
      <c r="F2434" t="s">
        <v>164</v>
      </c>
      <c r="G2434" t="s">
        <v>1063</v>
      </c>
      <c r="H2434" t="s">
        <v>132</v>
      </c>
      <c r="I2434">
        <v>0</v>
      </c>
      <c r="P2434">
        <v>0.85480419102972605</v>
      </c>
      <c r="Q2434">
        <v>0</v>
      </c>
    </row>
    <row r="2435" spans="1:17">
      <c r="A2435" t="s">
        <v>122</v>
      </c>
      <c r="B2435">
        <v>2024</v>
      </c>
      <c r="C2435" t="s">
        <v>142</v>
      </c>
      <c r="D2435" t="s">
        <v>1062</v>
      </c>
      <c r="E2435" t="s">
        <v>162</v>
      </c>
      <c r="F2435" t="s">
        <v>164</v>
      </c>
      <c r="G2435" t="s">
        <v>1063</v>
      </c>
      <c r="H2435" t="s">
        <v>135</v>
      </c>
      <c r="I2435">
        <v>0</v>
      </c>
      <c r="P2435">
        <v>0.85480419102972605</v>
      </c>
      <c r="Q2435">
        <v>0</v>
      </c>
    </row>
    <row r="2436" spans="1:17">
      <c r="A2436" t="s">
        <v>122</v>
      </c>
      <c r="B2436">
        <v>2024</v>
      </c>
      <c r="C2436" t="s">
        <v>142</v>
      </c>
      <c r="D2436" t="s">
        <v>1062</v>
      </c>
      <c r="E2436" t="s">
        <v>162</v>
      </c>
      <c r="F2436" t="s">
        <v>164</v>
      </c>
      <c r="G2436" t="s">
        <v>1063</v>
      </c>
      <c r="H2436" t="s">
        <v>136</v>
      </c>
      <c r="I2436">
        <v>0</v>
      </c>
      <c r="P2436">
        <v>0.85480419102972605</v>
      </c>
      <c r="Q2436">
        <v>0</v>
      </c>
    </row>
    <row r="2437" spans="1:17">
      <c r="A2437" t="s">
        <v>122</v>
      </c>
      <c r="B2437">
        <v>2024</v>
      </c>
      <c r="C2437" t="s">
        <v>142</v>
      </c>
      <c r="D2437" t="s">
        <v>1062</v>
      </c>
      <c r="E2437" t="s">
        <v>162</v>
      </c>
      <c r="F2437" t="s">
        <v>159</v>
      </c>
      <c r="G2437" t="s">
        <v>1063</v>
      </c>
      <c r="H2437" t="s">
        <v>132</v>
      </c>
      <c r="I2437">
        <v>0</v>
      </c>
      <c r="P2437">
        <v>0.85480419102972605</v>
      </c>
      <c r="Q2437">
        <v>0</v>
      </c>
    </row>
    <row r="2438" spans="1:17">
      <c r="A2438" t="s">
        <v>122</v>
      </c>
      <c r="B2438">
        <v>2024</v>
      </c>
      <c r="C2438" t="s">
        <v>142</v>
      </c>
      <c r="D2438" t="s">
        <v>1062</v>
      </c>
      <c r="E2438" t="s">
        <v>162</v>
      </c>
      <c r="F2438" t="s">
        <v>159</v>
      </c>
      <c r="G2438" t="s">
        <v>1063</v>
      </c>
      <c r="H2438" t="s">
        <v>135</v>
      </c>
      <c r="I2438">
        <v>0</v>
      </c>
      <c r="P2438">
        <v>0.85480419102972605</v>
      </c>
      <c r="Q2438">
        <v>0</v>
      </c>
    </row>
    <row r="2439" spans="1:17">
      <c r="A2439" t="s">
        <v>122</v>
      </c>
      <c r="B2439">
        <v>2024</v>
      </c>
      <c r="C2439" t="s">
        <v>142</v>
      </c>
      <c r="D2439" t="s">
        <v>1062</v>
      </c>
      <c r="E2439" t="s">
        <v>162</v>
      </c>
      <c r="F2439" t="s">
        <v>159</v>
      </c>
      <c r="G2439" t="s">
        <v>1063</v>
      </c>
      <c r="H2439" t="s">
        <v>136</v>
      </c>
      <c r="I2439">
        <v>0</v>
      </c>
      <c r="P2439">
        <v>0.85480419102972605</v>
      </c>
      <c r="Q2439">
        <v>0</v>
      </c>
    </row>
    <row r="2440" spans="1:17">
      <c r="A2440" t="s">
        <v>122</v>
      </c>
      <c r="B2440">
        <v>2024</v>
      </c>
      <c r="C2440" t="s">
        <v>142</v>
      </c>
      <c r="D2440" t="s">
        <v>1062</v>
      </c>
      <c r="E2440" t="s">
        <v>162</v>
      </c>
      <c r="F2440" t="s">
        <v>126</v>
      </c>
      <c r="G2440" t="s">
        <v>1063</v>
      </c>
      <c r="H2440" t="s">
        <v>132</v>
      </c>
      <c r="I2440">
        <v>0</v>
      </c>
      <c r="P2440">
        <v>0.85480419102972605</v>
      </c>
      <c r="Q2440">
        <v>0</v>
      </c>
    </row>
    <row r="2441" spans="1:17">
      <c r="A2441" t="s">
        <v>122</v>
      </c>
      <c r="B2441">
        <v>2024</v>
      </c>
      <c r="C2441" t="s">
        <v>142</v>
      </c>
      <c r="D2441" t="s">
        <v>1062</v>
      </c>
      <c r="E2441" t="s">
        <v>162</v>
      </c>
      <c r="F2441" t="s">
        <v>126</v>
      </c>
      <c r="G2441" t="s">
        <v>1063</v>
      </c>
      <c r="H2441" t="s">
        <v>135</v>
      </c>
      <c r="I2441">
        <v>0</v>
      </c>
      <c r="P2441">
        <v>0.85480419102972605</v>
      </c>
      <c r="Q2441">
        <v>0</v>
      </c>
    </row>
    <row r="2442" spans="1:17">
      <c r="A2442" t="s">
        <v>122</v>
      </c>
      <c r="B2442">
        <v>2024</v>
      </c>
      <c r="C2442" t="s">
        <v>142</v>
      </c>
      <c r="D2442" t="s">
        <v>1062</v>
      </c>
      <c r="E2442" t="s">
        <v>162</v>
      </c>
      <c r="F2442" t="s">
        <v>126</v>
      </c>
      <c r="G2442" t="s">
        <v>1063</v>
      </c>
      <c r="H2442" t="s">
        <v>136</v>
      </c>
      <c r="I2442">
        <v>0</v>
      </c>
      <c r="P2442">
        <v>0.85480419102972605</v>
      </c>
      <c r="Q2442">
        <v>0</v>
      </c>
    </row>
    <row r="2443" spans="1:17">
      <c r="A2443" t="s">
        <v>122</v>
      </c>
      <c r="B2443">
        <v>2024</v>
      </c>
      <c r="C2443" t="s">
        <v>142</v>
      </c>
      <c r="D2443" t="s">
        <v>1062</v>
      </c>
      <c r="E2443" t="s">
        <v>162</v>
      </c>
      <c r="F2443" t="s">
        <v>165</v>
      </c>
      <c r="G2443" t="s">
        <v>1063</v>
      </c>
      <c r="H2443" t="s">
        <v>132</v>
      </c>
      <c r="I2443">
        <v>0</v>
      </c>
      <c r="P2443">
        <v>0.85480419102972605</v>
      </c>
      <c r="Q2443">
        <v>0</v>
      </c>
    </row>
    <row r="2444" spans="1:17">
      <c r="A2444" t="s">
        <v>122</v>
      </c>
      <c r="B2444">
        <v>2024</v>
      </c>
      <c r="C2444" t="s">
        <v>142</v>
      </c>
      <c r="D2444" t="s">
        <v>1062</v>
      </c>
      <c r="E2444" t="s">
        <v>162</v>
      </c>
      <c r="F2444" t="s">
        <v>165</v>
      </c>
      <c r="G2444" t="s">
        <v>1063</v>
      </c>
      <c r="H2444" t="s">
        <v>135</v>
      </c>
      <c r="I2444">
        <v>0</v>
      </c>
      <c r="P2444">
        <v>0.85480419102972605</v>
      </c>
      <c r="Q2444">
        <v>0</v>
      </c>
    </row>
    <row r="2445" spans="1:17">
      <c r="A2445" t="s">
        <v>122</v>
      </c>
      <c r="B2445">
        <v>2024</v>
      </c>
      <c r="C2445" t="s">
        <v>142</v>
      </c>
      <c r="D2445" t="s">
        <v>1062</v>
      </c>
      <c r="E2445" t="s">
        <v>162</v>
      </c>
      <c r="F2445" t="s">
        <v>165</v>
      </c>
      <c r="G2445" t="s">
        <v>1063</v>
      </c>
      <c r="H2445" t="s">
        <v>136</v>
      </c>
      <c r="I2445">
        <v>0</v>
      </c>
      <c r="P2445">
        <v>0.85480419102972605</v>
      </c>
      <c r="Q2445">
        <v>0</v>
      </c>
    </row>
    <row r="2446" spans="1:17">
      <c r="A2446" t="s">
        <v>122</v>
      </c>
      <c r="B2446">
        <v>2024</v>
      </c>
      <c r="C2446" t="s">
        <v>142</v>
      </c>
      <c r="D2446" t="s">
        <v>1062</v>
      </c>
      <c r="E2446" t="s">
        <v>162</v>
      </c>
      <c r="F2446" t="s">
        <v>166</v>
      </c>
      <c r="G2446" t="s">
        <v>1063</v>
      </c>
      <c r="H2446" t="s">
        <v>132</v>
      </c>
      <c r="I2446">
        <v>0</v>
      </c>
      <c r="P2446">
        <v>0.85480419102972605</v>
      </c>
      <c r="Q2446">
        <v>0</v>
      </c>
    </row>
    <row r="2447" spans="1:17">
      <c r="A2447" t="s">
        <v>122</v>
      </c>
      <c r="B2447">
        <v>2024</v>
      </c>
      <c r="C2447" t="s">
        <v>142</v>
      </c>
      <c r="D2447" t="s">
        <v>1062</v>
      </c>
      <c r="E2447" t="s">
        <v>162</v>
      </c>
      <c r="F2447" t="s">
        <v>166</v>
      </c>
      <c r="G2447" t="s">
        <v>1063</v>
      </c>
      <c r="H2447" t="s">
        <v>135</v>
      </c>
      <c r="I2447">
        <v>0</v>
      </c>
      <c r="P2447">
        <v>0.85480419102972605</v>
      </c>
      <c r="Q2447">
        <v>0</v>
      </c>
    </row>
    <row r="2448" spans="1:17">
      <c r="A2448" t="s">
        <v>122</v>
      </c>
      <c r="B2448">
        <v>2024</v>
      </c>
      <c r="C2448" t="s">
        <v>142</v>
      </c>
      <c r="D2448" t="s">
        <v>1062</v>
      </c>
      <c r="E2448" t="s">
        <v>162</v>
      </c>
      <c r="F2448" t="s">
        <v>166</v>
      </c>
      <c r="G2448" t="s">
        <v>1063</v>
      </c>
      <c r="H2448" t="s">
        <v>136</v>
      </c>
      <c r="I2448">
        <v>0</v>
      </c>
      <c r="P2448">
        <v>0.85480419102972605</v>
      </c>
      <c r="Q2448">
        <v>0</v>
      </c>
    </row>
    <row r="2449" spans="1:17">
      <c r="A2449" t="s">
        <v>122</v>
      </c>
      <c r="B2449">
        <v>2024</v>
      </c>
      <c r="C2449" t="s">
        <v>142</v>
      </c>
      <c r="D2449" t="s">
        <v>1062</v>
      </c>
      <c r="E2449" t="s">
        <v>162</v>
      </c>
      <c r="F2449" t="s">
        <v>160</v>
      </c>
      <c r="G2449" t="s">
        <v>1063</v>
      </c>
      <c r="H2449" t="s">
        <v>132</v>
      </c>
      <c r="I2449">
        <v>0</v>
      </c>
      <c r="P2449">
        <v>0.85480419102972605</v>
      </c>
      <c r="Q2449">
        <v>0</v>
      </c>
    </row>
    <row r="2450" spans="1:17">
      <c r="A2450" t="s">
        <v>122</v>
      </c>
      <c r="B2450">
        <v>2024</v>
      </c>
      <c r="C2450" t="s">
        <v>142</v>
      </c>
      <c r="D2450" t="s">
        <v>1062</v>
      </c>
      <c r="E2450" t="s">
        <v>162</v>
      </c>
      <c r="F2450" t="s">
        <v>160</v>
      </c>
      <c r="G2450" t="s">
        <v>1063</v>
      </c>
      <c r="H2450" t="s">
        <v>135</v>
      </c>
      <c r="I2450">
        <v>0</v>
      </c>
      <c r="P2450">
        <v>0.85480419102972605</v>
      </c>
      <c r="Q2450">
        <v>0</v>
      </c>
    </row>
    <row r="2451" spans="1:17">
      <c r="A2451" t="s">
        <v>122</v>
      </c>
      <c r="B2451">
        <v>2024</v>
      </c>
      <c r="C2451" t="s">
        <v>142</v>
      </c>
      <c r="D2451" t="s">
        <v>1062</v>
      </c>
      <c r="E2451" t="s">
        <v>162</v>
      </c>
      <c r="F2451" t="s">
        <v>160</v>
      </c>
      <c r="G2451" t="s">
        <v>1063</v>
      </c>
      <c r="H2451" t="s">
        <v>136</v>
      </c>
      <c r="I2451">
        <v>0</v>
      </c>
      <c r="P2451">
        <v>0.85480419102972605</v>
      </c>
      <c r="Q2451">
        <v>0</v>
      </c>
    </row>
    <row r="2452" spans="1:17">
      <c r="A2452" t="s">
        <v>122</v>
      </c>
      <c r="B2452">
        <v>2024</v>
      </c>
      <c r="C2452" t="s">
        <v>137</v>
      </c>
      <c r="D2452" t="s">
        <v>1062</v>
      </c>
      <c r="E2452" t="s">
        <v>170</v>
      </c>
      <c r="F2452" t="s">
        <v>164</v>
      </c>
      <c r="G2452" t="s">
        <v>1063</v>
      </c>
      <c r="H2452" t="s">
        <v>132</v>
      </c>
      <c r="I2452">
        <v>0</v>
      </c>
      <c r="P2452">
        <v>0.85480419102972605</v>
      </c>
      <c r="Q2452">
        <v>0</v>
      </c>
    </row>
    <row r="2453" spans="1:17">
      <c r="A2453" t="s">
        <v>122</v>
      </c>
      <c r="B2453">
        <v>2024</v>
      </c>
      <c r="C2453" t="s">
        <v>137</v>
      </c>
      <c r="D2453" t="s">
        <v>1062</v>
      </c>
      <c r="E2453" t="s">
        <v>170</v>
      </c>
      <c r="F2453" t="s">
        <v>164</v>
      </c>
      <c r="G2453" t="s">
        <v>1063</v>
      </c>
      <c r="H2453" t="s">
        <v>135</v>
      </c>
      <c r="I2453">
        <v>0</v>
      </c>
      <c r="P2453">
        <v>0.85480419102972605</v>
      </c>
      <c r="Q2453">
        <v>0</v>
      </c>
    </row>
    <row r="2454" spans="1:17">
      <c r="A2454" t="s">
        <v>122</v>
      </c>
      <c r="B2454">
        <v>2024</v>
      </c>
      <c r="C2454" t="s">
        <v>137</v>
      </c>
      <c r="D2454" t="s">
        <v>1062</v>
      </c>
      <c r="E2454" t="s">
        <v>170</v>
      </c>
      <c r="F2454" t="s">
        <v>164</v>
      </c>
      <c r="G2454" t="s">
        <v>1063</v>
      </c>
      <c r="H2454" t="s">
        <v>136</v>
      </c>
      <c r="I2454">
        <v>0</v>
      </c>
      <c r="P2454">
        <v>0.85480419102972605</v>
      </c>
      <c r="Q2454">
        <v>0</v>
      </c>
    </row>
    <row r="2455" spans="1:17">
      <c r="A2455" t="s">
        <v>122</v>
      </c>
      <c r="B2455">
        <v>2024</v>
      </c>
      <c r="C2455" t="s">
        <v>137</v>
      </c>
      <c r="D2455" t="s">
        <v>1062</v>
      </c>
      <c r="E2455" t="s">
        <v>170</v>
      </c>
      <c r="F2455" t="s">
        <v>159</v>
      </c>
      <c r="G2455" t="s">
        <v>1063</v>
      </c>
      <c r="H2455" t="s">
        <v>132</v>
      </c>
      <c r="I2455">
        <v>0</v>
      </c>
      <c r="P2455">
        <v>0.85480419102972605</v>
      </c>
      <c r="Q2455">
        <v>0</v>
      </c>
    </row>
    <row r="2456" spans="1:17">
      <c r="A2456" t="s">
        <v>122</v>
      </c>
      <c r="B2456">
        <v>2024</v>
      </c>
      <c r="C2456" t="s">
        <v>137</v>
      </c>
      <c r="D2456" t="s">
        <v>1062</v>
      </c>
      <c r="E2456" t="s">
        <v>170</v>
      </c>
      <c r="F2456" t="s">
        <v>159</v>
      </c>
      <c r="G2456" t="s">
        <v>1063</v>
      </c>
      <c r="H2456" t="s">
        <v>135</v>
      </c>
      <c r="I2456">
        <v>0</v>
      </c>
      <c r="P2456">
        <v>0.85480419102972605</v>
      </c>
      <c r="Q2456">
        <v>0</v>
      </c>
    </row>
    <row r="2457" spans="1:17">
      <c r="A2457" t="s">
        <v>122</v>
      </c>
      <c r="B2457">
        <v>2024</v>
      </c>
      <c r="C2457" t="s">
        <v>137</v>
      </c>
      <c r="D2457" t="s">
        <v>1062</v>
      </c>
      <c r="E2457" t="s">
        <v>170</v>
      </c>
      <c r="F2457" t="s">
        <v>159</v>
      </c>
      <c r="G2457" t="s">
        <v>1063</v>
      </c>
      <c r="H2457" t="s">
        <v>136</v>
      </c>
      <c r="I2457">
        <v>0</v>
      </c>
      <c r="P2457">
        <v>0.85480419102972605</v>
      </c>
      <c r="Q2457">
        <v>0</v>
      </c>
    </row>
    <row r="2458" spans="1:17">
      <c r="A2458" t="s">
        <v>122</v>
      </c>
      <c r="B2458">
        <v>2024</v>
      </c>
      <c r="C2458" t="s">
        <v>137</v>
      </c>
      <c r="D2458" t="s">
        <v>1062</v>
      </c>
      <c r="E2458" t="s">
        <v>170</v>
      </c>
      <c r="F2458" t="s">
        <v>126</v>
      </c>
      <c r="G2458" t="s">
        <v>1063</v>
      </c>
      <c r="H2458" t="s">
        <v>132</v>
      </c>
      <c r="I2458">
        <v>0</v>
      </c>
      <c r="P2458">
        <v>0.85480419102972605</v>
      </c>
      <c r="Q2458">
        <v>0</v>
      </c>
    </row>
    <row r="2459" spans="1:17">
      <c r="A2459" t="s">
        <v>122</v>
      </c>
      <c r="B2459">
        <v>2024</v>
      </c>
      <c r="C2459" t="s">
        <v>137</v>
      </c>
      <c r="D2459" t="s">
        <v>1062</v>
      </c>
      <c r="E2459" t="s">
        <v>170</v>
      </c>
      <c r="F2459" t="s">
        <v>126</v>
      </c>
      <c r="G2459" t="s">
        <v>1063</v>
      </c>
      <c r="H2459" t="s">
        <v>135</v>
      </c>
      <c r="I2459">
        <v>0</v>
      </c>
      <c r="P2459">
        <v>0.85480419102972605</v>
      </c>
      <c r="Q2459">
        <v>0</v>
      </c>
    </row>
    <row r="2460" spans="1:17">
      <c r="A2460" t="s">
        <v>122</v>
      </c>
      <c r="B2460">
        <v>2024</v>
      </c>
      <c r="C2460" t="s">
        <v>137</v>
      </c>
      <c r="D2460" t="s">
        <v>1062</v>
      </c>
      <c r="E2460" t="s">
        <v>170</v>
      </c>
      <c r="F2460" t="s">
        <v>126</v>
      </c>
      <c r="G2460" t="s">
        <v>1063</v>
      </c>
      <c r="H2460" t="s">
        <v>136</v>
      </c>
      <c r="I2460">
        <v>0</v>
      </c>
      <c r="P2460">
        <v>0.85480419102972605</v>
      </c>
      <c r="Q2460">
        <v>0</v>
      </c>
    </row>
    <row r="2461" spans="1:17">
      <c r="A2461" t="s">
        <v>122</v>
      </c>
      <c r="B2461">
        <v>2024</v>
      </c>
      <c r="C2461" t="s">
        <v>137</v>
      </c>
      <c r="D2461" t="s">
        <v>1062</v>
      </c>
      <c r="E2461" t="s">
        <v>170</v>
      </c>
      <c r="F2461" t="s">
        <v>165</v>
      </c>
      <c r="G2461" t="s">
        <v>1063</v>
      </c>
      <c r="H2461" t="s">
        <v>132</v>
      </c>
      <c r="I2461">
        <v>0</v>
      </c>
      <c r="P2461">
        <v>0.85480419102972605</v>
      </c>
      <c r="Q2461">
        <v>0</v>
      </c>
    </row>
    <row r="2462" spans="1:17">
      <c r="A2462" t="s">
        <v>122</v>
      </c>
      <c r="B2462">
        <v>2024</v>
      </c>
      <c r="C2462" t="s">
        <v>137</v>
      </c>
      <c r="D2462" t="s">
        <v>1062</v>
      </c>
      <c r="E2462" t="s">
        <v>170</v>
      </c>
      <c r="F2462" t="s">
        <v>165</v>
      </c>
      <c r="G2462" t="s">
        <v>1063</v>
      </c>
      <c r="H2462" t="s">
        <v>135</v>
      </c>
      <c r="I2462">
        <v>0</v>
      </c>
      <c r="P2462">
        <v>0.85480419102972605</v>
      </c>
      <c r="Q2462">
        <v>0</v>
      </c>
    </row>
    <row r="2463" spans="1:17">
      <c r="A2463" t="s">
        <v>122</v>
      </c>
      <c r="B2463">
        <v>2024</v>
      </c>
      <c r="C2463" t="s">
        <v>137</v>
      </c>
      <c r="D2463" t="s">
        <v>1062</v>
      </c>
      <c r="E2463" t="s">
        <v>170</v>
      </c>
      <c r="F2463" t="s">
        <v>165</v>
      </c>
      <c r="G2463" t="s">
        <v>1063</v>
      </c>
      <c r="H2463" t="s">
        <v>136</v>
      </c>
      <c r="I2463">
        <v>0</v>
      </c>
      <c r="P2463">
        <v>0.85480419102972605</v>
      </c>
      <c r="Q2463">
        <v>0</v>
      </c>
    </row>
    <row r="2464" spans="1:17">
      <c r="A2464" t="s">
        <v>122</v>
      </c>
      <c r="B2464">
        <v>2024</v>
      </c>
      <c r="C2464" t="s">
        <v>137</v>
      </c>
      <c r="D2464" t="s">
        <v>1062</v>
      </c>
      <c r="E2464" t="s">
        <v>170</v>
      </c>
      <c r="F2464" t="s">
        <v>166</v>
      </c>
      <c r="G2464" t="s">
        <v>1063</v>
      </c>
      <c r="H2464" t="s">
        <v>132</v>
      </c>
      <c r="I2464">
        <v>0</v>
      </c>
      <c r="P2464">
        <v>0.85480419102972605</v>
      </c>
      <c r="Q2464">
        <v>0</v>
      </c>
    </row>
    <row r="2465" spans="1:17">
      <c r="A2465" t="s">
        <v>122</v>
      </c>
      <c r="B2465">
        <v>2024</v>
      </c>
      <c r="C2465" t="s">
        <v>137</v>
      </c>
      <c r="D2465" t="s">
        <v>1062</v>
      </c>
      <c r="E2465" t="s">
        <v>170</v>
      </c>
      <c r="F2465" t="s">
        <v>166</v>
      </c>
      <c r="G2465" t="s">
        <v>1063</v>
      </c>
      <c r="H2465" t="s">
        <v>135</v>
      </c>
      <c r="I2465">
        <v>0</v>
      </c>
      <c r="P2465">
        <v>0.85480419102972605</v>
      </c>
      <c r="Q2465">
        <v>0</v>
      </c>
    </row>
    <row r="2466" spans="1:17">
      <c r="A2466" t="s">
        <v>122</v>
      </c>
      <c r="B2466">
        <v>2024</v>
      </c>
      <c r="C2466" t="s">
        <v>137</v>
      </c>
      <c r="D2466" t="s">
        <v>1062</v>
      </c>
      <c r="E2466" t="s">
        <v>170</v>
      </c>
      <c r="F2466" t="s">
        <v>166</v>
      </c>
      <c r="G2466" t="s">
        <v>1063</v>
      </c>
      <c r="H2466" t="s">
        <v>136</v>
      </c>
      <c r="I2466">
        <v>0</v>
      </c>
      <c r="P2466">
        <v>0.85480419102972605</v>
      </c>
      <c r="Q2466">
        <v>0</v>
      </c>
    </row>
    <row r="2467" spans="1:17">
      <c r="A2467" t="s">
        <v>122</v>
      </c>
      <c r="B2467">
        <v>2024</v>
      </c>
      <c r="C2467" t="s">
        <v>137</v>
      </c>
      <c r="D2467" t="s">
        <v>1062</v>
      </c>
      <c r="E2467" t="s">
        <v>170</v>
      </c>
      <c r="F2467" t="s">
        <v>160</v>
      </c>
      <c r="G2467" t="s">
        <v>1063</v>
      </c>
      <c r="H2467" t="s">
        <v>132</v>
      </c>
      <c r="I2467">
        <v>0</v>
      </c>
      <c r="P2467">
        <v>0.85480419102972605</v>
      </c>
      <c r="Q2467">
        <v>0</v>
      </c>
    </row>
    <row r="2468" spans="1:17">
      <c r="A2468" t="s">
        <v>122</v>
      </c>
      <c r="B2468">
        <v>2024</v>
      </c>
      <c r="C2468" t="s">
        <v>137</v>
      </c>
      <c r="D2468" t="s">
        <v>1062</v>
      </c>
      <c r="E2468" t="s">
        <v>170</v>
      </c>
      <c r="F2468" t="s">
        <v>160</v>
      </c>
      <c r="G2468" t="s">
        <v>1063</v>
      </c>
      <c r="H2468" t="s">
        <v>135</v>
      </c>
      <c r="I2468">
        <v>0</v>
      </c>
      <c r="P2468">
        <v>0.85480419102972605</v>
      </c>
      <c r="Q2468">
        <v>0</v>
      </c>
    </row>
    <row r="2469" spans="1:17">
      <c r="A2469" t="s">
        <v>122</v>
      </c>
      <c r="B2469">
        <v>2024</v>
      </c>
      <c r="C2469" t="s">
        <v>137</v>
      </c>
      <c r="D2469" t="s">
        <v>1062</v>
      </c>
      <c r="E2469" t="s">
        <v>170</v>
      </c>
      <c r="F2469" t="s">
        <v>160</v>
      </c>
      <c r="G2469" t="s">
        <v>1063</v>
      </c>
      <c r="H2469" t="s">
        <v>136</v>
      </c>
      <c r="I2469">
        <v>0</v>
      </c>
      <c r="P2469">
        <v>0.85480419102972605</v>
      </c>
      <c r="Q2469">
        <v>0</v>
      </c>
    </row>
    <row r="2470" spans="1:17">
      <c r="A2470" t="s">
        <v>122</v>
      </c>
      <c r="B2470">
        <v>2024</v>
      </c>
      <c r="C2470" t="s">
        <v>148</v>
      </c>
      <c r="D2470" t="s">
        <v>1066</v>
      </c>
      <c r="E2470" t="s">
        <v>170</v>
      </c>
      <c r="F2470" t="s">
        <v>164</v>
      </c>
      <c r="G2470" t="s">
        <v>158</v>
      </c>
      <c r="H2470" t="s">
        <v>132</v>
      </c>
      <c r="I2470">
        <v>0</v>
      </c>
      <c r="P2470">
        <v>0.85480419102972605</v>
      </c>
      <c r="Q2470">
        <v>0</v>
      </c>
    </row>
    <row r="2471" spans="1:17">
      <c r="A2471" t="s">
        <v>122</v>
      </c>
      <c r="B2471">
        <v>2024</v>
      </c>
      <c r="C2471" t="s">
        <v>148</v>
      </c>
      <c r="D2471" t="s">
        <v>1066</v>
      </c>
      <c r="E2471" t="s">
        <v>170</v>
      </c>
      <c r="F2471" t="s">
        <v>164</v>
      </c>
      <c r="G2471" t="s">
        <v>158</v>
      </c>
      <c r="H2471" t="s">
        <v>135</v>
      </c>
      <c r="I2471">
        <v>0</v>
      </c>
      <c r="P2471">
        <v>0.85480419102972605</v>
      </c>
      <c r="Q2471">
        <v>0</v>
      </c>
    </row>
    <row r="2472" spans="1:17">
      <c r="A2472" t="s">
        <v>122</v>
      </c>
      <c r="B2472">
        <v>2024</v>
      </c>
      <c r="C2472" t="s">
        <v>148</v>
      </c>
      <c r="D2472" t="s">
        <v>1066</v>
      </c>
      <c r="E2472" t="s">
        <v>170</v>
      </c>
      <c r="F2472" t="s">
        <v>164</v>
      </c>
      <c r="G2472" t="s">
        <v>158</v>
      </c>
      <c r="H2472" t="s">
        <v>136</v>
      </c>
      <c r="I2472">
        <v>0</v>
      </c>
      <c r="P2472">
        <v>0.85480419102972605</v>
      </c>
      <c r="Q2472">
        <v>0</v>
      </c>
    </row>
    <row r="2473" spans="1:17">
      <c r="A2473" t="s">
        <v>122</v>
      </c>
      <c r="B2473">
        <v>2024</v>
      </c>
      <c r="C2473" t="s">
        <v>148</v>
      </c>
      <c r="D2473" t="s">
        <v>1066</v>
      </c>
      <c r="E2473" t="s">
        <v>170</v>
      </c>
      <c r="F2473" t="s">
        <v>159</v>
      </c>
      <c r="G2473" t="s">
        <v>158</v>
      </c>
      <c r="H2473" t="s">
        <v>132</v>
      </c>
      <c r="I2473">
        <v>282343065.18725997</v>
      </c>
      <c r="P2473">
        <v>0.85480419102972605</v>
      </c>
      <c r="Q2473">
        <v>241348035.43024901</v>
      </c>
    </row>
    <row r="2474" spans="1:17">
      <c r="A2474" t="s">
        <v>122</v>
      </c>
      <c r="B2474">
        <v>2024</v>
      </c>
      <c r="C2474" t="s">
        <v>148</v>
      </c>
      <c r="D2474" t="s">
        <v>1066</v>
      </c>
      <c r="E2474" t="s">
        <v>170</v>
      </c>
      <c r="F2474" t="s">
        <v>159</v>
      </c>
      <c r="G2474" t="s">
        <v>158</v>
      </c>
      <c r="H2474" t="s">
        <v>135</v>
      </c>
      <c r="I2474">
        <v>407790143.084261</v>
      </c>
      <c r="P2474">
        <v>0.85480419102972605</v>
      </c>
      <c r="Q2474">
        <v>348580723.36903799</v>
      </c>
    </row>
    <row r="2475" spans="1:17">
      <c r="A2475" t="s">
        <v>122</v>
      </c>
      <c r="B2475">
        <v>2024</v>
      </c>
      <c r="C2475" t="s">
        <v>148</v>
      </c>
      <c r="D2475" t="s">
        <v>1066</v>
      </c>
      <c r="E2475" t="s">
        <v>170</v>
      </c>
      <c r="F2475" t="s">
        <v>159</v>
      </c>
      <c r="G2475" t="s">
        <v>158</v>
      </c>
      <c r="H2475" t="s">
        <v>136</v>
      </c>
      <c r="I2475">
        <v>0</v>
      </c>
      <c r="P2475">
        <v>0.85480419102972605</v>
      </c>
      <c r="Q2475">
        <v>0</v>
      </c>
    </row>
    <row r="2476" spans="1:17">
      <c r="A2476" t="s">
        <v>122</v>
      </c>
      <c r="B2476">
        <v>2024</v>
      </c>
      <c r="C2476" t="s">
        <v>148</v>
      </c>
      <c r="D2476" t="s">
        <v>1066</v>
      </c>
      <c r="E2476" t="s">
        <v>170</v>
      </c>
      <c r="F2476" t="s">
        <v>126</v>
      </c>
      <c r="G2476" t="s">
        <v>158</v>
      </c>
      <c r="H2476" t="s">
        <v>132</v>
      </c>
      <c r="I2476">
        <v>0</v>
      </c>
      <c r="P2476">
        <v>0.85480419102972605</v>
      </c>
      <c r="Q2476">
        <v>0</v>
      </c>
    </row>
    <row r="2477" spans="1:17">
      <c r="A2477" t="s">
        <v>122</v>
      </c>
      <c r="B2477">
        <v>2024</v>
      </c>
      <c r="C2477" t="s">
        <v>148</v>
      </c>
      <c r="D2477" t="s">
        <v>1066</v>
      </c>
      <c r="E2477" t="s">
        <v>170</v>
      </c>
      <c r="F2477" t="s">
        <v>126</v>
      </c>
      <c r="G2477" t="s">
        <v>158</v>
      </c>
      <c r="H2477" t="s">
        <v>135</v>
      </c>
      <c r="I2477">
        <v>0</v>
      </c>
      <c r="P2477">
        <v>0.85480419102972605</v>
      </c>
      <c r="Q2477">
        <v>0</v>
      </c>
    </row>
    <row r="2478" spans="1:17">
      <c r="A2478" t="s">
        <v>122</v>
      </c>
      <c r="B2478">
        <v>2024</v>
      </c>
      <c r="C2478" t="s">
        <v>148</v>
      </c>
      <c r="D2478" t="s">
        <v>1066</v>
      </c>
      <c r="E2478" t="s">
        <v>170</v>
      </c>
      <c r="F2478" t="s">
        <v>126</v>
      </c>
      <c r="G2478" t="s">
        <v>158</v>
      </c>
      <c r="H2478" t="s">
        <v>136</v>
      </c>
      <c r="I2478">
        <v>0</v>
      </c>
      <c r="P2478">
        <v>0.85480419102972605</v>
      </c>
      <c r="Q2478">
        <v>0</v>
      </c>
    </row>
    <row r="2479" spans="1:17">
      <c r="A2479" t="s">
        <v>122</v>
      </c>
      <c r="B2479">
        <v>2024</v>
      </c>
      <c r="C2479" t="s">
        <v>148</v>
      </c>
      <c r="D2479" t="s">
        <v>1066</v>
      </c>
      <c r="E2479" t="s">
        <v>170</v>
      </c>
      <c r="F2479" t="s">
        <v>165</v>
      </c>
      <c r="G2479" t="s">
        <v>158</v>
      </c>
      <c r="H2479" t="s">
        <v>132</v>
      </c>
      <c r="I2479">
        <v>0</v>
      </c>
      <c r="P2479">
        <v>0.85480419102972605</v>
      </c>
      <c r="Q2479">
        <v>0</v>
      </c>
    </row>
    <row r="2480" spans="1:17">
      <c r="A2480" t="s">
        <v>122</v>
      </c>
      <c r="B2480">
        <v>2024</v>
      </c>
      <c r="C2480" t="s">
        <v>148</v>
      </c>
      <c r="D2480" t="s">
        <v>1066</v>
      </c>
      <c r="E2480" t="s">
        <v>170</v>
      </c>
      <c r="F2480" t="s">
        <v>165</v>
      </c>
      <c r="G2480" t="s">
        <v>158</v>
      </c>
      <c r="H2480" t="s">
        <v>135</v>
      </c>
      <c r="I2480">
        <v>0</v>
      </c>
      <c r="P2480">
        <v>0.85480419102972605</v>
      </c>
      <c r="Q2480">
        <v>0</v>
      </c>
    </row>
    <row r="2481" spans="1:17">
      <c r="A2481" t="s">
        <v>122</v>
      </c>
      <c r="B2481">
        <v>2024</v>
      </c>
      <c r="C2481" t="s">
        <v>148</v>
      </c>
      <c r="D2481" t="s">
        <v>1066</v>
      </c>
      <c r="E2481" t="s">
        <v>170</v>
      </c>
      <c r="F2481" t="s">
        <v>165</v>
      </c>
      <c r="G2481" t="s">
        <v>158</v>
      </c>
      <c r="H2481" t="s">
        <v>136</v>
      </c>
      <c r="I2481">
        <v>0</v>
      </c>
      <c r="P2481">
        <v>0.85480419102972605</v>
      </c>
      <c r="Q2481">
        <v>0</v>
      </c>
    </row>
    <row r="2482" spans="1:17">
      <c r="A2482" t="s">
        <v>122</v>
      </c>
      <c r="B2482">
        <v>2024</v>
      </c>
      <c r="C2482" t="s">
        <v>148</v>
      </c>
      <c r="D2482" t="s">
        <v>1066</v>
      </c>
      <c r="E2482" t="s">
        <v>170</v>
      </c>
      <c r="F2482" t="s">
        <v>166</v>
      </c>
      <c r="G2482" t="s">
        <v>158</v>
      </c>
      <c r="H2482" t="s">
        <v>132</v>
      </c>
      <c r="I2482">
        <v>0</v>
      </c>
      <c r="P2482">
        <v>0.85480419102972605</v>
      </c>
      <c r="Q2482">
        <v>0</v>
      </c>
    </row>
    <row r="2483" spans="1:17">
      <c r="A2483" t="s">
        <v>122</v>
      </c>
      <c r="B2483">
        <v>2024</v>
      </c>
      <c r="C2483" t="s">
        <v>148</v>
      </c>
      <c r="D2483" t="s">
        <v>1066</v>
      </c>
      <c r="E2483" t="s">
        <v>170</v>
      </c>
      <c r="F2483" t="s">
        <v>166</v>
      </c>
      <c r="G2483" t="s">
        <v>158</v>
      </c>
      <c r="H2483" t="s">
        <v>135</v>
      </c>
      <c r="I2483">
        <v>0</v>
      </c>
      <c r="P2483">
        <v>0.85480419102972605</v>
      </c>
      <c r="Q2483">
        <v>0</v>
      </c>
    </row>
    <row r="2484" spans="1:17">
      <c r="A2484" t="s">
        <v>122</v>
      </c>
      <c r="B2484">
        <v>2024</v>
      </c>
      <c r="C2484" t="s">
        <v>148</v>
      </c>
      <c r="D2484" t="s">
        <v>1066</v>
      </c>
      <c r="E2484" t="s">
        <v>170</v>
      </c>
      <c r="F2484" t="s">
        <v>166</v>
      </c>
      <c r="G2484" t="s">
        <v>158</v>
      </c>
      <c r="H2484" t="s">
        <v>136</v>
      </c>
      <c r="I2484">
        <v>0</v>
      </c>
      <c r="P2484">
        <v>0.85480419102972605</v>
      </c>
      <c r="Q2484">
        <v>0</v>
      </c>
    </row>
    <row r="2485" spans="1:17">
      <c r="A2485" t="s">
        <v>122</v>
      </c>
      <c r="B2485">
        <v>2024</v>
      </c>
      <c r="C2485" t="s">
        <v>148</v>
      </c>
      <c r="D2485" t="s">
        <v>1066</v>
      </c>
      <c r="E2485" t="s">
        <v>170</v>
      </c>
      <c r="F2485" t="s">
        <v>160</v>
      </c>
      <c r="G2485" t="s">
        <v>158</v>
      </c>
      <c r="H2485" t="s">
        <v>132</v>
      </c>
      <c r="I2485">
        <v>0</v>
      </c>
      <c r="P2485">
        <v>0.85480419102972605</v>
      </c>
      <c r="Q2485">
        <v>0</v>
      </c>
    </row>
    <row r="2486" spans="1:17">
      <c r="A2486" t="s">
        <v>122</v>
      </c>
      <c r="B2486">
        <v>2024</v>
      </c>
      <c r="C2486" t="s">
        <v>148</v>
      </c>
      <c r="D2486" t="s">
        <v>1066</v>
      </c>
      <c r="E2486" t="s">
        <v>170</v>
      </c>
      <c r="F2486" t="s">
        <v>160</v>
      </c>
      <c r="G2486" t="s">
        <v>158</v>
      </c>
      <c r="H2486" t="s">
        <v>135</v>
      </c>
      <c r="I2486">
        <v>0</v>
      </c>
      <c r="P2486">
        <v>0.85480419102972605</v>
      </c>
      <c r="Q2486">
        <v>0</v>
      </c>
    </row>
    <row r="2487" spans="1:17">
      <c r="A2487" t="s">
        <v>122</v>
      </c>
      <c r="B2487">
        <v>2024</v>
      </c>
      <c r="C2487" t="s">
        <v>148</v>
      </c>
      <c r="D2487" t="s">
        <v>1066</v>
      </c>
      <c r="E2487" t="s">
        <v>170</v>
      </c>
      <c r="F2487" t="s">
        <v>160</v>
      </c>
      <c r="G2487" t="s">
        <v>158</v>
      </c>
      <c r="H2487" t="s">
        <v>136</v>
      </c>
      <c r="I2487">
        <v>0</v>
      </c>
      <c r="P2487">
        <v>0.85480419102972605</v>
      </c>
      <c r="Q2487">
        <v>0</v>
      </c>
    </row>
    <row r="2488" spans="1:17">
      <c r="A2488" t="s">
        <v>122</v>
      </c>
      <c r="B2488">
        <v>2024</v>
      </c>
      <c r="C2488" t="s">
        <v>149</v>
      </c>
      <c r="D2488" t="s">
        <v>1066</v>
      </c>
      <c r="E2488" t="s">
        <v>170</v>
      </c>
      <c r="F2488" t="s">
        <v>164</v>
      </c>
      <c r="G2488" t="s">
        <v>158</v>
      </c>
      <c r="H2488" t="s">
        <v>132</v>
      </c>
      <c r="I2488">
        <v>0</v>
      </c>
      <c r="P2488">
        <v>0.85480419102972605</v>
      </c>
      <c r="Q2488">
        <v>0</v>
      </c>
    </row>
    <row r="2489" spans="1:17">
      <c r="A2489" t="s">
        <v>122</v>
      </c>
      <c r="B2489">
        <v>2024</v>
      </c>
      <c r="C2489" t="s">
        <v>149</v>
      </c>
      <c r="D2489" t="s">
        <v>1066</v>
      </c>
      <c r="E2489" t="s">
        <v>170</v>
      </c>
      <c r="F2489" t="s">
        <v>164</v>
      </c>
      <c r="G2489" t="s">
        <v>158</v>
      </c>
      <c r="H2489" t="s">
        <v>135</v>
      </c>
      <c r="I2489">
        <v>0</v>
      </c>
      <c r="P2489">
        <v>0.85480419102972605</v>
      </c>
      <c r="Q2489">
        <v>0</v>
      </c>
    </row>
    <row r="2490" spans="1:17">
      <c r="A2490" t="s">
        <v>122</v>
      </c>
      <c r="B2490">
        <v>2024</v>
      </c>
      <c r="C2490" t="s">
        <v>149</v>
      </c>
      <c r="D2490" t="s">
        <v>1066</v>
      </c>
      <c r="E2490" t="s">
        <v>170</v>
      </c>
      <c r="F2490" t="s">
        <v>164</v>
      </c>
      <c r="G2490" t="s">
        <v>158</v>
      </c>
      <c r="H2490" t="s">
        <v>136</v>
      </c>
      <c r="I2490">
        <v>0</v>
      </c>
      <c r="P2490">
        <v>0.85480419102972605</v>
      </c>
      <c r="Q2490">
        <v>0</v>
      </c>
    </row>
    <row r="2491" spans="1:17">
      <c r="A2491" t="s">
        <v>122</v>
      </c>
      <c r="B2491">
        <v>2024</v>
      </c>
      <c r="C2491" t="s">
        <v>149</v>
      </c>
      <c r="D2491" t="s">
        <v>1066</v>
      </c>
      <c r="E2491" t="s">
        <v>170</v>
      </c>
      <c r="F2491" t="s">
        <v>159</v>
      </c>
      <c r="G2491" t="s">
        <v>158</v>
      </c>
      <c r="H2491" t="s">
        <v>132</v>
      </c>
      <c r="I2491">
        <v>0</v>
      </c>
      <c r="P2491">
        <v>0.85480419102972605</v>
      </c>
      <c r="Q2491">
        <v>0</v>
      </c>
    </row>
    <row r="2492" spans="1:17">
      <c r="A2492" t="s">
        <v>122</v>
      </c>
      <c r="B2492">
        <v>2024</v>
      </c>
      <c r="C2492" t="s">
        <v>149</v>
      </c>
      <c r="D2492" t="s">
        <v>1066</v>
      </c>
      <c r="E2492" t="s">
        <v>170</v>
      </c>
      <c r="F2492" t="s">
        <v>159</v>
      </c>
      <c r="G2492" t="s">
        <v>158</v>
      </c>
      <c r="H2492" t="s">
        <v>135</v>
      </c>
      <c r="I2492">
        <v>0</v>
      </c>
      <c r="P2492">
        <v>0.85480419102972605</v>
      </c>
      <c r="Q2492">
        <v>0</v>
      </c>
    </row>
    <row r="2493" spans="1:17">
      <c r="A2493" t="s">
        <v>122</v>
      </c>
      <c r="B2493">
        <v>2024</v>
      </c>
      <c r="C2493" t="s">
        <v>149</v>
      </c>
      <c r="D2493" t="s">
        <v>1066</v>
      </c>
      <c r="E2493" t="s">
        <v>170</v>
      </c>
      <c r="F2493" t="s">
        <v>159</v>
      </c>
      <c r="G2493" t="s">
        <v>158</v>
      </c>
      <c r="H2493" t="s">
        <v>136</v>
      </c>
      <c r="I2493">
        <v>0</v>
      </c>
      <c r="P2493">
        <v>0.85480419102972605</v>
      </c>
      <c r="Q2493">
        <v>0</v>
      </c>
    </row>
    <row r="2494" spans="1:17">
      <c r="A2494" t="s">
        <v>122</v>
      </c>
      <c r="B2494">
        <v>2024</v>
      </c>
      <c r="C2494" t="s">
        <v>149</v>
      </c>
      <c r="D2494" t="s">
        <v>1066</v>
      </c>
      <c r="E2494" t="s">
        <v>170</v>
      </c>
      <c r="F2494" t="s">
        <v>126</v>
      </c>
      <c r="G2494" t="s">
        <v>158</v>
      </c>
      <c r="H2494" t="s">
        <v>132</v>
      </c>
      <c r="I2494">
        <v>0</v>
      </c>
      <c r="P2494">
        <v>0.85480419102972605</v>
      </c>
      <c r="Q2494">
        <v>0</v>
      </c>
    </row>
    <row r="2495" spans="1:17">
      <c r="A2495" t="s">
        <v>122</v>
      </c>
      <c r="B2495">
        <v>2024</v>
      </c>
      <c r="C2495" t="s">
        <v>149</v>
      </c>
      <c r="D2495" t="s">
        <v>1066</v>
      </c>
      <c r="E2495" t="s">
        <v>170</v>
      </c>
      <c r="F2495" t="s">
        <v>126</v>
      </c>
      <c r="G2495" t="s">
        <v>158</v>
      </c>
      <c r="H2495" t="s">
        <v>135</v>
      </c>
      <c r="I2495">
        <v>0</v>
      </c>
      <c r="P2495">
        <v>0.85480419102972605</v>
      </c>
      <c r="Q2495">
        <v>0</v>
      </c>
    </row>
    <row r="2496" spans="1:17">
      <c r="A2496" t="s">
        <v>122</v>
      </c>
      <c r="B2496">
        <v>2024</v>
      </c>
      <c r="C2496" t="s">
        <v>149</v>
      </c>
      <c r="D2496" t="s">
        <v>1066</v>
      </c>
      <c r="E2496" t="s">
        <v>170</v>
      </c>
      <c r="F2496" t="s">
        <v>126</v>
      </c>
      <c r="G2496" t="s">
        <v>158</v>
      </c>
      <c r="H2496" t="s">
        <v>136</v>
      </c>
      <c r="I2496">
        <v>0</v>
      </c>
      <c r="P2496">
        <v>0.85480419102972605</v>
      </c>
      <c r="Q2496">
        <v>0</v>
      </c>
    </row>
    <row r="2497" spans="1:17">
      <c r="A2497" t="s">
        <v>122</v>
      </c>
      <c r="B2497">
        <v>2024</v>
      </c>
      <c r="C2497" t="s">
        <v>149</v>
      </c>
      <c r="D2497" t="s">
        <v>1066</v>
      </c>
      <c r="E2497" t="s">
        <v>170</v>
      </c>
      <c r="F2497" t="s">
        <v>165</v>
      </c>
      <c r="G2497" t="s">
        <v>158</v>
      </c>
      <c r="H2497" t="s">
        <v>132</v>
      </c>
      <c r="I2497">
        <v>0</v>
      </c>
      <c r="P2497">
        <v>0.85480419102972605</v>
      </c>
      <c r="Q2497">
        <v>0</v>
      </c>
    </row>
    <row r="2498" spans="1:17">
      <c r="A2498" t="s">
        <v>122</v>
      </c>
      <c r="B2498">
        <v>2024</v>
      </c>
      <c r="C2498" t="s">
        <v>149</v>
      </c>
      <c r="D2498" t="s">
        <v>1066</v>
      </c>
      <c r="E2498" t="s">
        <v>170</v>
      </c>
      <c r="F2498" t="s">
        <v>165</v>
      </c>
      <c r="G2498" t="s">
        <v>158</v>
      </c>
      <c r="H2498" t="s">
        <v>135</v>
      </c>
      <c r="I2498">
        <v>0</v>
      </c>
      <c r="P2498">
        <v>0.85480419102972605</v>
      </c>
      <c r="Q2498">
        <v>0</v>
      </c>
    </row>
    <row r="2499" spans="1:17">
      <c r="A2499" t="s">
        <v>122</v>
      </c>
      <c r="B2499">
        <v>2024</v>
      </c>
      <c r="C2499" t="s">
        <v>149</v>
      </c>
      <c r="D2499" t="s">
        <v>1066</v>
      </c>
      <c r="E2499" t="s">
        <v>170</v>
      </c>
      <c r="F2499" t="s">
        <v>165</v>
      </c>
      <c r="G2499" t="s">
        <v>158</v>
      </c>
      <c r="H2499" t="s">
        <v>136</v>
      </c>
      <c r="I2499">
        <v>0</v>
      </c>
      <c r="P2499">
        <v>0.85480419102972605</v>
      </c>
      <c r="Q2499">
        <v>0</v>
      </c>
    </row>
    <row r="2500" spans="1:17">
      <c r="A2500" t="s">
        <v>122</v>
      </c>
      <c r="B2500">
        <v>2024</v>
      </c>
      <c r="C2500" t="s">
        <v>149</v>
      </c>
      <c r="D2500" t="s">
        <v>1066</v>
      </c>
      <c r="E2500" t="s">
        <v>170</v>
      </c>
      <c r="F2500" t="s">
        <v>166</v>
      </c>
      <c r="G2500" t="s">
        <v>158</v>
      </c>
      <c r="H2500" t="s">
        <v>132</v>
      </c>
      <c r="I2500">
        <v>0</v>
      </c>
      <c r="P2500">
        <v>0.85480419102972605</v>
      </c>
      <c r="Q2500">
        <v>0</v>
      </c>
    </row>
    <row r="2501" spans="1:17">
      <c r="A2501" t="s">
        <v>122</v>
      </c>
      <c r="B2501">
        <v>2024</v>
      </c>
      <c r="C2501" t="s">
        <v>149</v>
      </c>
      <c r="D2501" t="s">
        <v>1066</v>
      </c>
      <c r="E2501" t="s">
        <v>170</v>
      </c>
      <c r="F2501" t="s">
        <v>166</v>
      </c>
      <c r="G2501" t="s">
        <v>158</v>
      </c>
      <c r="H2501" t="s">
        <v>135</v>
      </c>
      <c r="I2501">
        <v>0</v>
      </c>
      <c r="P2501">
        <v>0.85480419102972605</v>
      </c>
      <c r="Q2501">
        <v>0</v>
      </c>
    </row>
    <row r="2502" spans="1:17">
      <c r="A2502" t="s">
        <v>122</v>
      </c>
      <c r="B2502">
        <v>2024</v>
      </c>
      <c r="C2502" t="s">
        <v>149</v>
      </c>
      <c r="D2502" t="s">
        <v>1066</v>
      </c>
      <c r="E2502" t="s">
        <v>170</v>
      </c>
      <c r="F2502" t="s">
        <v>166</v>
      </c>
      <c r="G2502" t="s">
        <v>158</v>
      </c>
      <c r="H2502" t="s">
        <v>136</v>
      </c>
      <c r="I2502">
        <v>0</v>
      </c>
      <c r="P2502">
        <v>0.85480419102972605</v>
      </c>
      <c r="Q2502">
        <v>0</v>
      </c>
    </row>
    <row r="2503" spans="1:17">
      <c r="A2503" t="s">
        <v>122</v>
      </c>
      <c r="B2503">
        <v>2024</v>
      </c>
      <c r="C2503" t="s">
        <v>149</v>
      </c>
      <c r="D2503" t="s">
        <v>1066</v>
      </c>
      <c r="E2503" t="s">
        <v>170</v>
      </c>
      <c r="F2503" t="s">
        <v>160</v>
      </c>
      <c r="G2503" t="s">
        <v>158</v>
      </c>
      <c r="H2503" t="s">
        <v>132</v>
      </c>
      <c r="I2503">
        <v>0</v>
      </c>
      <c r="P2503">
        <v>0.85480419102972605</v>
      </c>
      <c r="Q2503">
        <v>0</v>
      </c>
    </row>
    <row r="2504" spans="1:17">
      <c r="A2504" t="s">
        <v>122</v>
      </c>
      <c r="B2504">
        <v>2024</v>
      </c>
      <c r="C2504" t="s">
        <v>149</v>
      </c>
      <c r="D2504" t="s">
        <v>1066</v>
      </c>
      <c r="E2504" t="s">
        <v>170</v>
      </c>
      <c r="F2504" t="s">
        <v>160</v>
      </c>
      <c r="G2504" t="s">
        <v>158</v>
      </c>
      <c r="H2504" t="s">
        <v>135</v>
      </c>
      <c r="I2504">
        <v>0</v>
      </c>
      <c r="P2504">
        <v>0.85480419102972605</v>
      </c>
      <c r="Q2504">
        <v>0</v>
      </c>
    </row>
    <row r="2505" spans="1:17">
      <c r="A2505" t="s">
        <v>122</v>
      </c>
      <c r="B2505">
        <v>2024</v>
      </c>
      <c r="C2505" t="s">
        <v>149</v>
      </c>
      <c r="D2505" t="s">
        <v>1066</v>
      </c>
      <c r="E2505" t="s">
        <v>170</v>
      </c>
      <c r="F2505" t="s">
        <v>160</v>
      </c>
      <c r="G2505" t="s">
        <v>158</v>
      </c>
      <c r="H2505" t="s">
        <v>136</v>
      </c>
      <c r="I2505">
        <v>0</v>
      </c>
      <c r="P2505">
        <v>0.85480419102972605</v>
      </c>
      <c r="Q2505">
        <v>0</v>
      </c>
    </row>
    <row r="2506" spans="1:17">
      <c r="A2506" t="s">
        <v>122</v>
      </c>
      <c r="B2506">
        <v>2024</v>
      </c>
      <c r="C2506" t="s">
        <v>150</v>
      </c>
      <c r="D2506" t="s">
        <v>1066</v>
      </c>
      <c r="E2506" t="s">
        <v>170</v>
      </c>
      <c r="F2506" t="s">
        <v>164</v>
      </c>
      <c r="G2506" t="s">
        <v>158</v>
      </c>
      <c r="H2506" t="s">
        <v>132</v>
      </c>
      <c r="I2506">
        <v>0</v>
      </c>
      <c r="P2506">
        <v>0.85480419102972605</v>
      </c>
      <c r="Q2506">
        <v>0</v>
      </c>
    </row>
    <row r="2507" spans="1:17">
      <c r="A2507" t="s">
        <v>122</v>
      </c>
      <c r="B2507">
        <v>2024</v>
      </c>
      <c r="C2507" t="s">
        <v>150</v>
      </c>
      <c r="D2507" t="s">
        <v>1066</v>
      </c>
      <c r="E2507" t="s">
        <v>170</v>
      </c>
      <c r="F2507" t="s">
        <v>164</v>
      </c>
      <c r="G2507" t="s">
        <v>158</v>
      </c>
      <c r="H2507" t="s">
        <v>135</v>
      </c>
      <c r="I2507">
        <v>0</v>
      </c>
      <c r="P2507">
        <v>0.85480419102972605</v>
      </c>
      <c r="Q2507">
        <v>0</v>
      </c>
    </row>
    <row r="2508" spans="1:17">
      <c r="A2508" t="s">
        <v>122</v>
      </c>
      <c r="B2508">
        <v>2024</v>
      </c>
      <c r="C2508" t="s">
        <v>150</v>
      </c>
      <c r="D2508" t="s">
        <v>1066</v>
      </c>
      <c r="E2508" t="s">
        <v>170</v>
      </c>
      <c r="F2508" t="s">
        <v>164</v>
      </c>
      <c r="G2508" t="s">
        <v>158</v>
      </c>
      <c r="H2508" t="s">
        <v>136</v>
      </c>
      <c r="I2508">
        <v>0</v>
      </c>
      <c r="P2508">
        <v>0.85480419102972605</v>
      </c>
      <c r="Q2508">
        <v>0</v>
      </c>
    </row>
    <row r="2509" spans="1:17">
      <c r="A2509" t="s">
        <v>122</v>
      </c>
      <c r="B2509">
        <v>2024</v>
      </c>
      <c r="C2509" t="s">
        <v>150</v>
      </c>
      <c r="D2509" t="s">
        <v>1066</v>
      </c>
      <c r="E2509" t="s">
        <v>170</v>
      </c>
      <c r="F2509" t="s">
        <v>159</v>
      </c>
      <c r="G2509" t="s">
        <v>158</v>
      </c>
      <c r="H2509" t="s">
        <v>132</v>
      </c>
      <c r="I2509">
        <v>0</v>
      </c>
      <c r="P2509">
        <v>0.85480419102972605</v>
      </c>
      <c r="Q2509">
        <v>0</v>
      </c>
    </row>
    <row r="2510" spans="1:17">
      <c r="A2510" t="s">
        <v>122</v>
      </c>
      <c r="B2510">
        <v>2024</v>
      </c>
      <c r="C2510" t="s">
        <v>150</v>
      </c>
      <c r="D2510" t="s">
        <v>1066</v>
      </c>
      <c r="E2510" t="s">
        <v>170</v>
      </c>
      <c r="F2510" t="s">
        <v>159</v>
      </c>
      <c r="G2510" t="s">
        <v>158</v>
      </c>
      <c r="H2510" t="s">
        <v>135</v>
      </c>
      <c r="I2510">
        <v>0</v>
      </c>
      <c r="P2510">
        <v>0.85480419102972605</v>
      </c>
      <c r="Q2510">
        <v>0</v>
      </c>
    </row>
    <row r="2511" spans="1:17">
      <c r="A2511" t="s">
        <v>122</v>
      </c>
      <c r="B2511">
        <v>2024</v>
      </c>
      <c r="C2511" t="s">
        <v>150</v>
      </c>
      <c r="D2511" t="s">
        <v>1066</v>
      </c>
      <c r="E2511" t="s">
        <v>170</v>
      </c>
      <c r="F2511" t="s">
        <v>159</v>
      </c>
      <c r="G2511" t="s">
        <v>158</v>
      </c>
      <c r="H2511" t="s">
        <v>136</v>
      </c>
      <c r="I2511">
        <v>0</v>
      </c>
      <c r="P2511">
        <v>0.85480419102972605</v>
      </c>
      <c r="Q2511">
        <v>0</v>
      </c>
    </row>
    <row r="2512" spans="1:17">
      <c r="A2512" t="s">
        <v>122</v>
      </c>
      <c r="B2512">
        <v>2024</v>
      </c>
      <c r="C2512" t="s">
        <v>150</v>
      </c>
      <c r="D2512" t="s">
        <v>1066</v>
      </c>
      <c r="E2512" t="s">
        <v>170</v>
      </c>
      <c r="F2512" t="s">
        <v>126</v>
      </c>
      <c r="G2512" t="s">
        <v>158</v>
      </c>
      <c r="H2512" t="s">
        <v>132</v>
      </c>
      <c r="I2512">
        <v>0</v>
      </c>
      <c r="P2512">
        <v>0.85480419102972605</v>
      </c>
      <c r="Q2512">
        <v>0</v>
      </c>
    </row>
    <row r="2513" spans="1:17">
      <c r="A2513" t="s">
        <v>122</v>
      </c>
      <c r="B2513">
        <v>2024</v>
      </c>
      <c r="C2513" t="s">
        <v>150</v>
      </c>
      <c r="D2513" t="s">
        <v>1066</v>
      </c>
      <c r="E2513" t="s">
        <v>170</v>
      </c>
      <c r="F2513" t="s">
        <v>126</v>
      </c>
      <c r="G2513" t="s">
        <v>158</v>
      </c>
      <c r="H2513" t="s">
        <v>135</v>
      </c>
      <c r="I2513">
        <v>0</v>
      </c>
      <c r="P2513">
        <v>0.85480419102972605</v>
      </c>
      <c r="Q2513">
        <v>0</v>
      </c>
    </row>
    <row r="2514" spans="1:17">
      <c r="A2514" t="s">
        <v>122</v>
      </c>
      <c r="B2514">
        <v>2024</v>
      </c>
      <c r="C2514" t="s">
        <v>150</v>
      </c>
      <c r="D2514" t="s">
        <v>1066</v>
      </c>
      <c r="E2514" t="s">
        <v>170</v>
      </c>
      <c r="F2514" t="s">
        <v>126</v>
      </c>
      <c r="G2514" t="s">
        <v>158</v>
      </c>
      <c r="H2514" t="s">
        <v>136</v>
      </c>
      <c r="I2514">
        <v>0</v>
      </c>
      <c r="P2514">
        <v>0.85480419102972605</v>
      </c>
      <c r="Q2514">
        <v>0</v>
      </c>
    </row>
    <row r="2515" spans="1:17">
      <c r="A2515" t="s">
        <v>122</v>
      </c>
      <c r="B2515">
        <v>2024</v>
      </c>
      <c r="C2515" t="s">
        <v>150</v>
      </c>
      <c r="D2515" t="s">
        <v>1066</v>
      </c>
      <c r="E2515" t="s">
        <v>170</v>
      </c>
      <c r="F2515" t="s">
        <v>165</v>
      </c>
      <c r="G2515" t="s">
        <v>158</v>
      </c>
      <c r="H2515" t="s">
        <v>132</v>
      </c>
      <c r="I2515">
        <v>0</v>
      </c>
      <c r="P2515">
        <v>0.85480419102972605</v>
      </c>
      <c r="Q2515">
        <v>0</v>
      </c>
    </row>
    <row r="2516" spans="1:17">
      <c r="A2516" t="s">
        <v>122</v>
      </c>
      <c r="B2516">
        <v>2024</v>
      </c>
      <c r="C2516" t="s">
        <v>150</v>
      </c>
      <c r="D2516" t="s">
        <v>1066</v>
      </c>
      <c r="E2516" t="s">
        <v>170</v>
      </c>
      <c r="F2516" t="s">
        <v>165</v>
      </c>
      <c r="G2516" t="s">
        <v>158</v>
      </c>
      <c r="H2516" t="s">
        <v>135</v>
      </c>
      <c r="I2516">
        <v>0</v>
      </c>
      <c r="P2516">
        <v>0.85480419102972605</v>
      </c>
      <c r="Q2516">
        <v>0</v>
      </c>
    </row>
    <row r="2517" spans="1:17">
      <c r="A2517" t="s">
        <v>122</v>
      </c>
      <c r="B2517">
        <v>2024</v>
      </c>
      <c r="C2517" t="s">
        <v>150</v>
      </c>
      <c r="D2517" t="s">
        <v>1066</v>
      </c>
      <c r="E2517" t="s">
        <v>170</v>
      </c>
      <c r="F2517" t="s">
        <v>165</v>
      </c>
      <c r="G2517" t="s">
        <v>158</v>
      </c>
      <c r="H2517" t="s">
        <v>136</v>
      </c>
      <c r="I2517">
        <v>0</v>
      </c>
      <c r="P2517">
        <v>0.85480419102972605</v>
      </c>
      <c r="Q2517">
        <v>0</v>
      </c>
    </row>
    <row r="2518" spans="1:17">
      <c r="A2518" t="s">
        <v>122</v>
      </c>
      <c r="B2518">
        <v>2024</v>
      </c>
      <c r="C2518" t="s">
        <v>150</v>
      </c>
      <c r="D2518" t="s">
        <v>1066</v>
      </c>
      <c r="E2518" t="s">
        <v>170</v>
      </c>
      <c r="F2518" t="s">
        <v>166</v>
      </c>
      <c r="G2518" t="s">
        <v>158</v>
      </c>
      <c r="H2518" t="s">
        <v>132</v>
      </c>
      <c r="I2518">
        <v>0</v>
      </c>
      <c r="P2518">
        <v>0.85480419102972605</v>
      </c>
      <c r="Q2518">
        <v>0</v>
      </c>
    </row>
    <row r="2519" spans="1:17">
      <c r="A2519" t="s">
        <v>122</v>
      </c>
      <c r="B2519">
        <v>2024</v>
      </c>
      <c r="C2519" t="s">
        <v>150</v>
      </c>
      <c r="D2519" t="s">
        <v>1066</v>
      </c>
      <c r="E2519" t="s">
        <v>170</v>
      </c>
      <c r="F2519" t="s">
        <v>166</v>
      </c>
      <c r="G2519" t="s">
        <v>158</v>
      </c>
      <c r="H2519" t="s">
        <v>135</v>
      </c>
      <c r="I2519">
        <v>0</v>
      </c>
      <c r="P2519">
        <v>0.85480419102972605</v>
      </c>
      <c r="Q2519">
        <v>0</v>
      </c>
    </row>
    <row r="2520" spans="1:17">
      <c r="A2520" t="s">
        <v>122</v>
      </c>
      <c r="B2520">
        <v>2024</v>
      </c>
      <c r="C2520" t="s">
        <v>150</v>
      </c>
      <c r="D2520" t="s">
        <v>1066</v>
      </c>
      <c r="E2520" t="s">
        <v>170</v>
      </c>
      <c r="F2520" t="s">
        <v>166</v>
      </c>
      <c r="G2520" t="s">
        <v>158</v>
      </c>
      <c r="H2520" t="s">
        <v>136</v>
      </c>
      <c r="I2520">
        <v>0</v>
      </c>
      <c r="P2520">
        <v>0.85480419102972605</v>
      </c>
      <c r="Q2520">
        <v>0</v>
      </c>
    </row>
    <row r="2521" spans="1:17">
      <c r="A2521" t="s">
        <v>122</v>
      </c>
      <c r="B2521">
        <v>2024</v>
      </c>
      <c r="C2521" t="s">
        <v>150</v>
      </c>
      <c r="D2521" t="s">
        <v>1066</v>
      </c>
      <c r="E2521" t="s">
        <v>170</v>
      </c>
      <c r="F2521" t="s">
        <v>160</v>
      </c>
      <c r="G2521" t="s">
        <v>158</v>
      </c>
      <c r="H2521" t="s">
        <v>132</v>
      </c>
      <c r="I2521">
        <v>0</v>
      </c>
      <c r="P2521">
        <v>0.85480419102972605</v>
      </c>
      <c r="Q2521">
        <v>0</v>
      </c>
    </row>
    <row r="2522" spans="1:17">
      <c r="A2522" t="s">
        <v>122</v>
      </c>
      <c r="B2522">
        <v>2024</v>
      </c>
      <c r="C2522" t="s">
        <v>150</v>
      </c>
      <c r="D2522" t="s">
        <v>1066</v>
      </c>
      <c r="E2522" t="s">
        <v>170</v>
      </c>
      <c r="F2522" t="s">
        <v>160</v>
      </c>
      <c r="G2522" t="s">
        <v>158</v>
      </c>
      <c r="H2522" t="s">
        <v>135</v>
      </c>
      <c r="I2522">
        <v>0</v>
      </c>
      <c r="P2522">
        <v>0.85480419102972605</v>
      </c>
      <c r="Q2522">
        <v>0</v>
      </c>
    </row>
    <row r="2523" spans="1:17">
      <c r="A2523" t="s">
        <v>122</v>
      </c>
      <c r="B2523">
        <v>2024</v>
      </c>
      <c r="C2523" t="s">
        <v>150</v>
      </c>
      <c r="D2523" t="s">
        <v>1066</v>
      </c>
      <c r="E2523" t="s">
        <v>170</v>
      </c>
      <c r="F2523" t="s">
        <v>160</v>
      </c>
      <c r="G2523" t="s">
        <v>158</v>
      </c>
      <c r="H2523" t="s">
        <v>136</v>
      </c>
      <c r="I2523">
        <v>0</v>
      </c>
      <c r="P2523">
        <v>0.85480419102972605</v>
      </c>
      <c r="Q2523">
        <v>0</v>
      </c>
    </row>
    <row r="2524" spans="1:17">
      <c r="A2524" t="s">
        <v>122</v>
      </c>
      <c r="B2524">
        <v>2024</v>
      </c>
      <c r="C2524" t="s">
        <v>151</v>
      </c>
      <c r="D2524" t="s">
        <v>1066</v>
      </c>
      <c r="E2524" t="s">
        <v>170</v>
      </c>
      <c r="F2524" t="s">
        <v>164</v>
      </c>
      <c r="G2524" t="s">
        <v>158</v>
      </c>
      <c r="H2524" t="s">
        <v>132</v>
      </c>
      <c r="I2524">
        <v>0</v>
      </c>
      <c r="P2524">
        <v>0.85480419102972605</v>
      </c>
      <c r="Q2524">
        <v>0</v>
      </c>
    </row>
    <row r="2525" spans="1:17">
      <c r="A2525" t="s">
        <v>122</v>
      </c>
      <c r="B2525">
        <v>2024</v>
      </c>
      <c r="C2525" t="s">
        <v>151</v>
      </c>
      <c r="D2525" t="s">
        <v>1066</v>
      </c>
      <c r="E2525" t="s">
        <v>170</v>
      </c>
      <c r="F2525" t="s">
        <v>164</v>
      </c>
      <c r="G2525" t="s">
        <v>158</v>
      </c>
      <c r="H2525" t="s">
        <v>135</v>
      </c>
      <c r="I2525">
        <v>0</v>
      </c>
      <c r="P2525">
        <v>0.85480419102972605</v>
      </c>
      <c r="Q2525">
        <v>0</v>
      </c>
    </row>
    <row r="2526" spans="1:17">
      <c r="A2526" t="s">
        <v>122</v>
      </c>
      <c r="B2526">
        <v>2024</v>
      </c>
      <c r="C2526" t="s">
        <v>151</v>
      </c>
      <c r="D2526" t="s">
        <v>1066</v>
      </c>
      <c r="E2526" t="s">
        <v>170</v>
      </c>
      <c r="F2526" t="s">
        <v>164</v>
      </c>
      <c r="G2526" t="s">
        <v>158</v>
      </c>
      <c r="H2526" t="s">
        <v>136</v>
      </c>
      <c r="I2526">
        <v>0</v>
      </c>
      <c r="P2526">
        <v>0.85480419102972605</v>
      </c>
      <c r="Q2526">
        <v>0</v>
      </c>
    </row>
    <row r="2527" spans="1:17">
      <c r="A2527" t="s">
        <v>122</v>
      </c>
      <c r="B2527">
        <v>2024</v>
      </c>
      <c r="C2527" t="s">
        <v>151</v>
      </c>
      <c r="D2527" t="s">
        <v>1066</v>
      </c>
      <c r="E2527" t="s">
        <v>170</v>
      </c>
      <c r="F2527" t="s">
        <v>159</v>
      </c>
      <c r="G2527" t="s">
        <v>158</v>
      </c>
      <c r="H2527" t="s">
        <v>132</v>
      </c>
      <c r="I2527">
        <v>0</v>
      </c>
      <c r="P2527">
        <v>0.85480419102972605</v>
      </c>
      <c r="Q2527">
        <v>0</v>
      </c>
    </row>
    <row r="2528" spans="1:17">
      <c r="A2528" t="s">
        <v>122</v>
      </c>
      <c r="B2528">
        <v>2024</v>
      </c>
      <c r="C2528" t="s">
        <v>151</v>
      </c>
      <c r="D2528" t="s">
        <v>1066</v>
      </c>
      <c r="E2528" t="s">
        <v>170</v>
      </c>
      <c r="F2528" t="s">
        <v>159</v>
      </c>
      <c r="G2528" t="s">
        <v>158</v>
      </c>
      <c r="H2528" t="s">
        <v>135</v>
      </c>
      <c r="I2528">
        <v>0</v>
      </c>
      <c r="P2528">
        <v>0.85480419102972605</v>
      </c>
      <c r="Q2528">
        <v>0</v>
      </c>
    </row>
    <row r="2529" spans="1:17">
      <c r="A2529" t="s">
        <v>122</v>
      </c>
      <c r="B2529">
        <v>2024</v>
      </c>
      <c r="C2529" t="s">
        <v>151</v>
      </c>
      <c r="D2529" t="s">
        <v>1066</v>
      </c>
      <c r="E2529" t="s">
        <v>170</v>
      </c>
      <c r="F2529" t="s">
        <v>159</v>
      </c>
      <c r="G2529" t="s">
        <v>158</v>
      </c>
      <c r="H2529" t="s">
        <v>136</v>
      </c>
      <c r="I2529">
        <v>0</v>
      </c>
      <c r="P2529">
        <v>0.85480419102972605</v>
      </c>
      <c r="Q2529">
        <v>0</v>
      </c>
    </row>
    <row r="2530" spans="1:17">
      <c r="A2530" t="s">
        <v>122</v>
      </c>
      <c r="B2530">
        <v>2024</v>
      </c>
      <c r="C2530" t="s">
        <v>151</v>
      </c>
      <c r="D2530" t="s">
        <v>1066</v>
      </c>
      <c r="E2530" t="s">
        <v>170</v>
      </c>
      <c r="F2530" t="s">
        <v>126</v>
      </c>
      <c r="G2530" t="s">
        <v>158</v>
      </c>
      <c r="H2530" t="s">
        <v>132</v>
      </c>
      <c r="I2530">
        <v>0</v>
      </c>
      <c r="P2530">
        <v>0.85480419102972605</v>
      </c>
      <c r="Q2530">
        <v>0</v>
      </c>
    </row>
    <row r="2531" spans="1:17">
      <c r="A2531" t="s">
        <v>122</v>
      </c>
      <c r="B2531">
        <v>2024</v>
      </c>
      <c r="C2531" t="s">
        <v>151</v>
      </c>
      <c r="D2531" t="s">
        <v>1066</v>
      </c>
      <c r="E2531" t="s">
        <v>170</v>
      </c>
      <c r="F2531" t="s">
        <v>126</v>
      </c>
      <c r="G2531" t="s">
        <v>158</v>
      </c>
      <c r="H2531" t="s">
        <v>135</v>
      </c>
      <c r="I2531">
        <v>0</v>
      </c>
      <c r="P2531">
        <v>0.85480419102972605</v>
      </c>
      <c r="Q2531">
        <v>0</v>
      </c>
    </row>
    <row r="2532" spans="1:17">
      <c r="A2532" t="s">
        <v>122</v>
      </c>
      <c r="B2532">
        <v>2024</v>
      </c>
      <c r="C2532" t="s">
        <v>151</v>
      </c>
      <c r="D2532" t="s">
        <v>1066</v>
      </c>
      <c r="E2532" t="s">
        <v>170</v>
      </c>
      <c r="F2532" t="s">
        <v>126</v>
      </c>
      <c r="G2532" t="s">
        <v>158</v>
      </c>
      <c r="H2532" t="s">
        <v>136</v>
      </c>
      <c r="I2532">
        <v>0</v>
      </c>
      <c r="P2532">
        <v>0.85480419102972605</v>
      </c>
      <c r="Q2532">
        <v>0</v>
      </c>
    </row>
    <row r="2533" spans="1:17">
      <c r="A2533" t="s">
        <v>122</v>
      </c>
      <c r="B2533">
        <v>2024</v>
      </c>
      <c r="C2533" t="s">
        <v>151</v>
      </c>
      <c r="D2533" t="s">
        <v>1066</v>
      </c>
      <c r="E2533" t="s">
        <v>170</v>
      </c>
      <c r="F2533" t="s">
        <v>165</v>
      </c>
      <c r="G2533" t="s">
        <v>158</v>
      </c>
      <c r="H2533" t="s">
        <v>132</v>
      </c>
      <c r="I2533">
        <v>0</v>
      </c>
      <c r="P2533">
        <v>0.85480419102972605</v>
      </c>
      <c r="Q2533">
        <v>0</v>
      </c>
    </row>
    <row r="2534" spans="1:17">
      <c r="A2534" t="s">
        <v>122</v>
      </c>
      <c r="B2534">
        <v>2024</v>
      </c>
      <c r="C2534" t="s">
        <v>151</v>
      </c>
      <c r="D2534" t="s">
        <v>1066</v>
      </c>
      <c r="E2534" t="s">
        <v>170</v>
      </c>
      <c r="F2534" t="s">
        <v>165</v>
      </c>
      <c r="G2534" t="s">
        <v>158</v>
      </c>
      <c r="H2534" t="s">
        <v>135</v>
      </c>
      <c r="I2534">
        <v>0</v>
      </c>
      <c r="P2534">
        <v>0.85480419102972605</v>
      </c>
      <c r="Q2534">
        <v>0</v>
      </c>
    </row>
    <row r="2535" spans="1:17">
      <c r="A2535" t="s">
        <v>122</v>
      </c>
      <c r="B2535">
        <v>2024</v>
      </c>
      <c r="C2535" t="s">
        <v>151</v>
      </c>
      <c r="D2535" t="s">
        <v>1066</v>
      </c>
      <c r="E2535" t="s">
        <v>170</v>
      </c>
      <c r="F2535" t="s">
        <v>165</v>
      </c>
      <c r="G2535" t="s">
        <v>158</v>
      </c>
      <c r="H2535" t="s">
        <v>136</v>
      </c>
      <c r="I2535">
        <v>0</v>
      </c>
      <c r="P2535">
        <v>0.85480419102972605</v>
      </c>
      <c r="Q2535">
        <v>0</v>
      </c>
    </row>
    <row r="2536" spans="1:17">
      <c r="A2536" t="s">
        <v>122</v>
      </c>
      <c r="B2536">
        <v>2024</v>
      </c>
      <c r="C2536" t="s">
        <v>151</v>
      </c>
      <c r="D2536" t="s">
        <v>1066</v>
      </c>
      <c r="E2536" t="s">
        <v>170</v>
      </c>
      <c r="F2536" t="s">
        <v>166</v>
      </c>
      <c r="G2536" t="s">
        <v>158</v>
      </c>
      <c r="H2536" t="s">
        <v>132</v>
      </c>
      <c r="I2536">
        <v>0</v>
      </c>
      <c r="P2536">
        <v>0.85480419102972605</v>
      </c>
      <c r="Q2536">
        <v>0</v>
      </c>
    </row>
    <row r="2537" spans="1:17">
      <c r="A2537" t="s">
        <v>122</v>
      </c>
      <c r="B2537">
        <v>2024</v>
      </c>
      <c r="C2537" t="s">
        <v>151</v>
      </c>
      <c r="D2537" t="s">
        <v>1066</v>
      </c>
      <c r="E2537" t="s">
        <v>170</v>
      </c>
      <c r="F2537" t="s">
        <v>166</v>
      </c>
      <c r="G2537" t="s">
        <v>158</v>
      </c>
      <c r="H2537" t="s">
        <v>135</v>
      </c>
      <c r="I2537">
        <v>0</v>
      </c>
      <c r="P2537">
        <v>0.85480419102972605</v>
      </c>
      <c r="Q2537">
        <v>0</v>
      </c>
    </row>
    <row r="2538" spans="1:17">
      <c r="A2538" t="s">
        <v>122</v>
      </c>
      <c r="B2538">
        <v>2024</v>
      </c>
      <c r="C2538" t="s">
        <v>151</v>
      </c>
      <c r="D2538" t="s">
        <v>1066</v>
      </c>
      <c r="E2538" t="s">
        <v>170</v>
      </c>
      <c r="F2538" t="s">
        <v>166</v>
      </c>
      <c r="G2538" t="s">
        <v>158</v>
      </c>
      <c r="H2538" t="s">
        <v>136</v>
      </c>
      <c r="I2538">
        <v>0</v>
      </c>
      <c r="P2538">
        <v>0.85480419102972605</v>
      </c>
      <c r="Q2538">
        <v>0</v>
      </c>
    </row>
    <row r="2539" spans="1:17">
      <c r="A2539" t="s">
        <v>122</v>
      </c>
      <c r="B2539">
        <v>2024</v>
      </c>
      <c r="C2539" t="s">
        <v>151</v>
      </c>
      <c r="D2539" t="s">
        <v>1066</v>
      </c>
      <c r="E2539" t="s">
        <v>170</v>
      </c>
      <c r="F2539" t="s">
        <v>160</v>
      </c>
      <c r="G2539" t="s">
        <v>158</v>
      </c>
      <c r="H2539" t="s">
        <v>132</v>
      </c>
      <c r="I2539">
        <v>0</v>
      </c>
      <c r="P2539">
        <v>0.85480419102972605</v>
      </c>
      <c r="Q2539">
        <v>0</v>
      </c>
    </row>
    <row r="2540" spans="1:17">
      <c r="A2540" t="s">
        <v>122</v>
      </c>
      <c r="B2540">
        <v>2024</v>
      </c>
      <c r="C2540" t="s">
        <v>151</v>
      </c>
      <c r="D2540" t="s">
        <v>1066</v>
      </c>
      <c r="E2540" t="s">
        <v>170</v>
      </c>
      <c r="F2540" t="s">
        <v>160</v>
      </c>
      <c r="G2540" t="s">
        <v>158</v>
      </c>
      <c r="H2540" t="s">
        <v>135</v>
      </c>
      <c r="I2540">
        <v>0</v>
      </c>
      <c r="P2540">
        <v>0.85480419102972605</v>
      </c>
      <c r="Q2540">
        <v>0</v>
      </c>
    </row>
    <row r="2541" spans="1:17">
      <c r="A2541" t="s">
        <v>122</v>
      </c>
      <c r="B2541">
        <v>2024</v>
      </c>
      <c r="C2541" t="s">
        <v>151</v>
      </c>
      <c r="D2541" t="s">
        <v>1066</v>
      </c>
      <c r="E2541" t="s">
        <v>170</v>
      </c>
      <c r="F2541" t="s">
        <v>160</v>
      </c>
      <c r="G2541" t="s">
        <v>158</v>
      </c>
      <c r="H2541" t="s">
        <v>136</v>
      </c>
      <c r="I2541">
        <v>0</v>
      </c>
      <c r="P2541">
        <v>0.85480419102972605</v>
      </c>
      <c r="Q2541">
        <v>0</v>
      </c>
    </row>
    <row r="2542" spans="1:17">
      <c r="A2542" t="s">
        <v>122</v>
      </c>
      <c r="B2542">
        <v>2024</v>
      </c>
      <c r="C2542" t="s">
        <v>152</v>
      </c>
      <c r="D2542" t="s">
        <v>1066</v>
      </c>
      <c r="E2542" t="s">
        <v>170</v>
      </c>
      <c r="F2542" t="s">
        <v>164</v>
      </c>
      <c r="G2542" t="s">
        <v>158</v>
      </c>
      <c r="H2542" t="s">
        <v>132</v>
      </c>
      <c r="I2542">
        <v>0</v>
      </c>
      <c r="P2542">
        <v>0.85480419102972605</v>
      </c>
      <c r="Q2542">
        <v>0</v>
      </c>
    </row>
    <row r="2543" spans="1:17">
      <c r="A2543" t="s">
        <v>122</v>
      </c>
      <c r="B2543">
        <v>2024</v>
      </c>
      <c r="C2543" t="s">
        <v>152</v>
      </c>
      <c r="D2543" t="s">
        <v>1066</v>
      </c>
      <c r="E2543" t="s">
        <v>170</v>
      </c>
      <c r="F2543" t="s">
        <v>164</v>
      </c>
      <c r="G2543" t="s">
        <v>158</v>
      </c>
      <c r="H2543" t="s">
        <v>135</v>
      </c>
      <c r="I2543">
        <v>0</v>
      </c>
      <c r="P2543">
        <v>0.85480419102972605</v>
      </c>
      <c r="Q2543">
        <v>0</v>
      </c>
    </row>
    <row r="2544" spans="1:17">
      <c r="A2544" t="s">
        <v>122</v>
      </c>
      <c r="B2544">
        <v>2024</v>
      </c>
      <c r="C2544" t="s">
        <v>152</v>
      </c>
      <c r="D2544" t="s">
        <v>1066</v>
      </c>
      <c r="E2544" t="s">
        <v>170</v>
      </c>
      <c r="F2544" t="s">
        <v>164</v>
      </c>
      <c r="G2544" t="s">
        <v>158</v>
      </c>
      <c r="H2544" t="s">
        <v>136</v>
      </c>
      <c r="I2544">
        <v>0</v>
      </c>
      <c r="P2544">
        <v>0.85480419102972605</v>
      </c>
      <c r="Q2544">
        <v>0</v>
      </c>
    </row>
    <row r="2545" spans="1:17">
      <c r="A2545" t="s">
        <v>122</v>
      </c>
      <c r="B2545">
        <v>2024</v>
      </c>
      <c r="C2545" t="s">
        <v>152</v>
      </c>
      <c r="D2545" t="s">
        <v>1066</v>
      </c>
      <c r="E2545" t="s">
        <v>170</v>
      </c>
      <c r="F2545" t="s">
        <v>159</v>
      </c>
      <c r="G2545" t="s">
        <v>158</v>
      </c>
      <c r="H2545" t="s">
        <v>132</v>
      </c>
      <c r="I2545">
        <v>0</v>
      </c>
      <c r="P2545">
        <v>0.85480419102972605</v>
      </c>
      <c r="Q2545">
        <v>0</v>
      </c>
    </row>
    <row r="2546" spans="1:17">
      <c r="A2546" t="s">
        <v>122</v>
      </c>
      <c r="B2546">
        <v>2024</v>
      </c>
      <c r="C2546" t="s">
        <v>152</v>
      </c>
      <c r="D2546" t="s">
        <v>1066</v>
      </c>
      <c r="E2546" t="s">
        <v>170</v>
      </c>
      <c r="F2546" t="s">
        <v>159</v>
      </c>
      <c r="G2546" t="s">
        <v>158</v>
      </c>
      <c r="H2546" t="s">
        <v>135</v>
      </c>
      <c r="I2546">
        <v>0</v>
      </c>
      <c r="P2546">
        <v>0.85480419102972605</v>
      </c>
      <c r="Q2546">
        <v>0</v>
      </c>
    </row>
    <row r="2547" spans="1:17">
      <c r="A2547" t="s">
        <v>122</v>
      </c>
      <c r="B2547">
        <v>2024</v>
      </c>
      <c r="C2547" t="s">
        <v>152</v>
      </c>
      <c r="D2547" t="s">
        <v>1066</v>
      </c>
      <c r="E2547" t="s">
        <v>170</v>
      </c>
      <c r="F2547" t="s">
        <v>159</v>
      </c>
      <c r="G2547" t="s">
        <v>158</v>
      </c>
      <c r="H2547" t="s">
        <v>136</v>
      </c>
      <c r="I2547">
        <v>0</v>
      </c>
      <c r="P2547">
        <v>0.85480419102972605</v>
      </c>
      <c r="Q2547">
        <v>0</v>
      </c>
    </row>
    <row r="2548" spans="1:17">
      <c r="A2548" t="s">
        <v>122</v>
      </c>
      <c r="B2548">
        <v>2024</v>
      </c>
      <c r="C2548" t="s">
        <v>152</v>
      </c>
      <c r="D2548" t="s">
        <v>1066</v>
      </c>
      <c r="E2548" t="s">
        <v>170</v>
      </c>
      <c r="F2548" t="s">
        <v>126</v>
      </c>
      <c r="G2548" t="s">
        <v>158</v>
      </c>
      <c r="H2548" t="s">
        <v>132</v>
      </c>
      <c r="I2548">
        <v>0</v>
      </c>
      <c r="P2548">
        <v>0.85480419102972605</v>
      </c>
      <c r="Q2548">
        <v>0</v>
      </c>
    </row>
    <row r="2549" spans="1:17">
      <c r="A2549" t="s">
        <v>122</v>
      </c>
      <c r="B2549">
        <v>2024</v>
      </c>
      <c r="C2549" t="s">
        <v>152</v>
      </c>
      <c r="D2549" t="s">
        <v>1066</v>
      </c>
      <c r="E2549" t="s">
        <v>170</v>
      </c>
      <c r="F2549" t="s">
        <v>126</v>
      </c>
      <c r="G2549" t="s">
        <v>158</v>
      </c>
      <c r="H2549" t="s">
        <v>135</v>
      </c>
      <c r="I2549">
        <v>0</v>
      </c>
      <c r="P2549">
        <v>0.85480419102972605</v>
      </c>
      <c r="Q2549">
        <v>0</v>
      </c>
    </row>
    <row r="2550" spans="1:17">
      <c r="A2550" t="s">
        <v>122</v>
      </c>
      <c r="B2550">
        <v>2024</v>
      </c>
      <c r="C2550" t="s">
        <v>152</v>
      </c>
      <c r="D2550" t="s">
        <v>1066</v>
      </c>
      <c r="E2550" t="s">
        <v>170</v>
      </c>
      <c r="F2550" t="s">
        <v>126</v>
      </c>
      <c r="G2550" t="s">
        <v>158</v>
      </c>
      <c r="H2550" t="s">
        <v>136</v>
      </c>
      <c r="I2550">
        <v>0</v>
      </c>
      <c r="P2550">
        <v>0.85480419102972605</v>
      </c>
      <c r="Q2550">
        <v>0</v>
      </c>
    </row>
    <row r="2551" spans="1:17">
      <c r="A2551" t="s">
        <v>122</v>
      </c>
      <c r="B2551">
        <v>2024</v>
      </c>
      <c r="C2551" t="s">
        <v>152</v>
      </c>
      <c r="D2551" t="s">
        <v>1066</v>
      </c>
      <c r="E2551" t="s">
        <v>170</v>
      </c>
      <c r="F2551" t="s">
        <v>165</v>
      </c>
      <c r="G2551" t="s">
        <v>158</v>
      </c>
      <c r="H2551" t="s">
        <v>132</v>
      </c>
      <c r="I2551">
        <v>0</v>
      </c>
      <c r="P2551">
        <v>0.85480419102972605</v>
      </c>
      <c r="Q2551">
        <v>0</v>
      </c>
    </row>
    <row r="2552" spans="1:17">
      <c r="A2552" t="s">
        <v>122</v>
      </c>
      <c r="B2552">
        <v>2024</v>
      </c>
      <c r="C2552" t="s">
        <v>152</v>
      </c>
      <c r="D2552" t="s">
        <v>1066</v>
      </c>
      <c r="E2552" t="s">
        <v>170</v>
      </c>
      <c r="F2552" t="s">
        <v>165</v>
      </c>
      <c r="G2552" t="s">
        <v>158</v>
      </c>
      <c r="H2552" t="s">
        <v>135</v>
      </c>
      <c r="I2552">
        <v>0</v>
      </c>
      <c r="P2552">
        <v>0.85480419102972605</v>
      </c>
      <c r="Q2552">
        <v>0</v>
      </c>
    </row>
    <row r="2553" spans="1:17">
      <c r="A2553" t="s">
        <v>122</v>
      </c>
      <c r="B2553">
        <v>2024</v>
      </c>
      <c r="C2553" t="s">
        <v>152</v>
      </c>
      <c r="D2553" t="s">
        <v>1066</v>
      </c>
      <c r="E2553" t="s">
        <v>170</v>
      </c>
      <c r="F2553" t="s">
        <v>165</v>
      </c>
      <c r="G2553" t="s">
        <v>158</v>
      </c>
      <c r="H2553" t="s">
        <v>136</v>
      </c>
      <c r="I2553">
        <v>0</v>
      </c>
      <c r="P2553">
        <v>0.85480419102972605</v>
      </c>
      <c r="Q2553">
        <v>0</v>
      </c>
    </row>
    <row r="2554" spans="1:17">
      <c r="A2554" t="s">
        <v>122</v>
      </c>
      <c r="B2554">
        <v>2024</v>
      </c>
      <c r="C2554" t="s">
        <v>152</v>
      </c>
      <c r="D2554" t="s">
        <v>1066</v>
      </c>
      <c r="E2554" t="s">
        <v>170</v>
      </c>
      <c r="F2554" t="s">
        <v>166</v>
      </c>
      <c r="G2554" t="s">
        <v>158</v>
      </c>
      <c r="H2554" t="s">
        <v>132</v>
      </c>
      <c r="I2554">
        <v>0</v>
      </c>
      <c r="P2554">
        <v>0.85480419102972605</v>
      </c>
      <c r="Q2554">
        <v>0</v>
      </c>
    </row>
    <row r="2555" spans="1:17">
      <c r="A2555" t="s">
        <v>122</v>
      </c>
      <c r="B2555">
        <v>2024</v>
      </c>
      <c r="C2555" t="s">
        <v>152</v>
      </c>
      <c r="D2555" t="s">
        <v>1066</v>
      </c>
      <c r="E2555" t="s">
        <v>170</v>
      </c>
      <c r="F2555" t="s">
        <v>166</v>
      </c>
      <c r="G2555" t="s">
        <v>158</v>
      </c>
      <c r="H2555" t="s">
        <v>135</v>
      </c>
      <c r="I2555">
        <v>0</v>
      </c>
      <c r="P2555">
        <v>0.85480419102972605</v>
      </c>
      <c r="Q2555">
        <v>0</v>
      </c>
    </row>
    <row r="2556" spans="1:17">
      <c r="A2556" t="s">
        <v>122</v>
      </c>
      <c r="B2556">
        <v>2024</v>
      </c>
      <c r="C2556" t="s">
        <v>152</v>
      </c>
      <c r="D2556" t="s">
        <v>1066</v>
      </c>
      <c r="E2556" t="s">
        <v>170</v>
      </c>
      <c r="F2556" t="s">
        <v>166</v>
      </c>
      <c r="G2556" t="s">
        <v>158</v>
      </c>
      <c r="H2556" t="s">
        <v>136</v>
      </c>
      <c r="I2556">
        <v>0</v>
      </c>
      <c r="P2556">
        <v>0.85480419102972605</v>
      </c>
      <c r="Q2556">
        <v>0</v>
      </c>
    </row>
    <row r="2557" spans="1:17">
      <c r="A2557" t="s">
        <v>122</v>
      </c>
      <c r="B2557">
        <v>2024</v>
      </c>
      <c r="C2557" t="s">
        <v>152</v>
      </c>
      <c r="D2557" t="s">
        <v>1066</v>
      </c>
      <c r="E2557" t="s">
        <v>170</v>
      </c>
      <c r="F2557" t="s">
        <v>160</v>
      </c>
      <c r="G2557" t="s">
        <v>158</v>
      </c>
      <c r="H2557" t="s">
        <v>132</v>
      </c>
      <c r="I2557">
        <v>1306945408.62287</v>
      </c>
      <c r="P2557">
        <v>0.85480419102972605</v>
      </c>
      <c r="Q2557">
        <v>1117182412.73789</v>
      </c>
    </row>
    <row r="2558" spans="1:17">
      <c r="A2558" t="s">
        <v>122</v>
      </c>
      <c r="B2558">
        <v>2024</v>
      </c>
      <c r="C2558" t="s">
        <v>152</v>
      </c>
      <c r="D2558" t="s">
        <v>1066</v>
      </c>
      <c r="E2558" t="s">
        <v>170</v>
      </c>
      <c r="F2558" t="s">
        <v>160</v>
      </c>
      <c r="G2558" t="s">
        <v>158</v>
      </c>
      <c r="H2558" t="s">
        <v>135</v>
      </c>
      <c r="I2558">
        <v>1887630761.6486399</v>
      </c>
      <c r="P2558">
        <v>0.85480419102972605</v>
      </c>
      <c r="Q2558">
        <v>1613554686.1738901</v>
      </c>
    </row>
    <row r="2559" spans="1:17">
      <c r="A2559" t="s">
        <v>122</v>
      </c>
      <c r="B2559">
        <v>2024</v>
      </c>
      <c r="C2559" t="s">
        <v>152</v>
      </c>
      <c r="D2559" t="s">
        <v>1066</v>
      </c>
      <c r="E2559" t="s">
        <v>170</v>
      </c>
      <c r="F2559" t="s">
        <v>160</v>
      </c>
      <c r="G2559" t="s">
        <v>158</v>
      </c>
      <c r="H2559" t="s">
        <v>136</v>
      </c>
      <c r="I2559">
        <v>0</v>
      </c>
      <c r="P2559">
        <v>0.85480419102972605</v>
      </c>
      <c r="Q2559">
        <v>0</v>
      </c>
    </row>
    <row r="2560" spans="1:17">
      <c r="A2560" t="s">
        <v>122</v>
      </c>
      <c r="B2560">
        <v>2024</v>
      </c>
      <c r="C2560" t="s">
        <v>153</v>
      </c>
      <c r="D2560" t="s">
        <v>1066</v>
      </c>
      <c r="E2560" t="s">
        <v>170</v>
      </c>
      <c r="F2560" t="s">
        <v>164</v>
      </c>
      <c r="G2560" t="s">
        <v>158</v>
      </c>
      <c r="H2560" t="s">
        <v>132</v>
      </c>
      <c r="I2560">
        <v>0</v>
      </c>
      <c r="P2560">
        <v>0.85480419102972605</v>
      </c>
      <c r="Q2560">
        <v>0</v>
      </c>
    </row>
    <row r="2561" spans="1:17">
      <c r="A2561" t="s">
        <v>122</v>
      </c>
      <c r="B2561">
        <v>2024</v>
      </c>
      <c r="C2561" t="s">
        <v>153</v>
      </c>
      <c r="D2561" t="s">
        <v>1066</v>
      </c>
      <c r="E2561" t="s">
        <v>170</v>
      </c>
      <c r="F2561" t="s">
        <v>164</v>
      </c>
      <c r="G2561" t="s">
        <v>158</v>
      </c>
      <c r="H2561" t="s">
        <v>135</v>
      </c>
      <c r="I2561">
        <v>0</v>
      </c>
      <c r="P2561">
        <v>0.85480419102972605</v>
      </c>
      <c r="Q2561">
        <v>0</v>
      </c>
    </row>
    <row r="2562" spans="1:17">
      <c r="A2562" t="s">
        <v>122</v>
      </c>
      <c r="B2562">
        <v>2024</v>
      </c>
      <c r="C2562" t="s">
        <v>153</v>
      </c>
      <c r="D2562" t="s">
        <v>1066</v>
      </c>
      <c r="E2562" t="s">
        <v>170</v>
      </c>
      <c r="F2562" t="s">
        <v>164</v>
      </c>
      <c r="G2562" t="s">
        <v>158</v>
      </c>
      <c r="H2562" t="s">
        <v>136</v>
      </c>
      <c r="I2562">
        <v>0</v>
      </c>
      <c r="P2562">
        <v>0.85480419102972605</v>
      </c>
      <c r="Q2562">
        <v>0</v>
      </c>
    </row>
    <row r="2563" spans="1:17">
      <c r="A2563" t="s">
        <v>122</v>
      </c>
      <c r="B2563">
        <v>2024</v>
      </c>
      <c r="C2563" t="s">
        <v>153</v>
      </c>
      <c r="D2563" t="s">
        <v>1066</v>
      </c>
      <c r="E2563" t="s">
        <v>170</v>
      </c>
      <c r="F2563" t="s">
        <v>159</v>
      </c>
      <c r="G2563" t="s">
        <v>158</v>
      </c>
      <c r="H2563" t="s">
        <v>132</v>
      </c>
      <c r="I2563">
        <v>0</v>
      </c>
      <c r="P2563">
        <v>0.85480419102972605</v>
      </c>
      <c r="Q2563">
        <v>0</v>
      </c>
    </row>
    <row r="2564" spans="1:17">
      <c r="A2564" t="s">
        <v>122</v>
      </c>
      <c r="B2564">
        <v>2024</v>
      </c>
      <c r="C2564" t="s">
        <v>153</v>
      </c>
      <c r="D2564" t="s">
        <v>1066</v>
      </c>
      <c r="E2564" t="s">
        <v>170</v>
      </c>
      <c r="F2564" t="s">
        <v>159</v>
      </c>
      <c r="G2564" t="s">
        <v>158</v>
      </c>
      <c r="H2564" t="s">
        <v>135</v>
      </c>
      <c r="I2564">
        <v>0</v>
      </c>
      <c r="P2564">
        <v>0.85480419102972605</v>
      </c>
      <c r="Q2564">
        <v>0</v>
      </c>
    </row>
    <row r="2565" spans="1:17">
      <c r="A2565" t="s">
        <v>122</v>
      </c>
      <c r="B2565">
        <v>2024</v>
      </c>
      <c r="C2565" t="s">
        <v>153</v>
      </c>
      <c r="D2565" t="s">
        <v>1066</v>
      </c>
      <c r="E2565" t="s">
        <v>170</v>
      </c>
      <c r="F2565" t="s">
        <v>159</v>
      </c>
      <c r="G2565" t="s">
        <v>158</v>
      </c>
      <c r="H2565" t="s">
        <v>136</v>
      </c>
      <c r="I2565">
        <v>0</v>
      </c>
      <c r="P2565">
        <v>0.85480419102972605</v>
      </c>
      <c r="Q2565">
        <v>0</v>
      </c>
    </row>
    <row r="2566" spans="1:17">
      <c r="A2566" t="s">
        <v>122</v>
      </c>
      <c r="B2566">
        <v>2024</v>
      </c>
      <c r="C2566" t="s">
        <v>153</v>
      </c>
      <c r="D2566" t="s">
        <v>1066</v>
      </c>
      <c r="E2566" t="s">
        <v>170</v>
      </c>
      <c r="F2566" t="s">
        <v>126</v>
      </c>
      <c r="G2566" t="s">
        <v>158</v>
      </c>
      <c r="H2566" t="s">
        <v>132</v>
      </c>
      <c r="I2566">
        <v>0</v>
      </c>
      <c r="P2566">
        <v>0.85480419102972605</v>
      </c>
      <c r="Q2566">
        <v>0</v>
      </c>
    </row>
    <row r="2567" spans="1:17">
      <c r="A2567" t="s">
        <v>122</v>
      </c>
      <c r="B2567">
        <v>2024</v>
      </c>
      <c r="C2567" t="s">
        <v>153</v>
      </c>
      <c r="D2567" t="s">
        <v>1066</v>
      </c>
      <c r="E2567" t="s">
        <v>170</v>
      </c>
      <c r="F2567" t="s">
        <v>126</v>
      </c>
      <c r="G2567" t="s">
        <v>158</v>
      </c>
      <c r="H2567" t="s">
        <v>135</v>
      </c>
      <c r="I2567">
        <v>0</v>
      </c>
      <c r="P2567">
        <v>0.85480419102972605</v>
      </c>
      <c r="Q2567">
        <v>0</v>
      </c>
    </row>
    <row r="2568" spans="1:17">
      <c r="A2568" t="s">
        <v>122</v>
      </c>
      <c r="B2568">
        <v>2024</v>
      </c>
      <c r="C2568" t="s">
        <v>153</v>
      </c>
      <c r="D2568" t="s">
        <v>1066</v>
      </c>
      <c r="E2568" t="s">
        <v>170</v>
      </c>
      <c r="F2568" t="s">
        <v>126</v>
      </c>
      <c r="G2568" t="s">
        <v>158</v>
      </c>
      <c r="H2568" t="s">
        <v>136</v>
      </c>
      <c r="I2568">
        <v>0</v>
      </c>
      <c r="P2568">
        <v>0.85480419102972605</v>
      </c>
      <c r="Q2568">
        <v>0</v>
      </c>
    </row>
    <row r="2569" spans="1:17">
      <c r="A2569" t="s">
        <v>122</v>
      </c>
      <c r="B2569">
        <v>2024</v>
      </c>
      <c r="C2569" t="s">
        <v>153</v>
      </c>
      <c r="D2569" t="s">
        <v>1066</v>
      </c>
      <c r="E2569" t="s">
        <v>170</v>
      </c>
      <c r="F2569" t="s">
        <v>165</v>
      </c>
      <c r="G2569" t="s">
        <v>158</v>
      </c>
      <c r="H2569" t="s">
        <v>132</v>
      </c>
      <c r="I2569">
        <v>0</v>
      </c>
      <c r="P2569">
        <v>0.85480419102972605</v>
      </c>
      <c r="Q2569">
        <v>0</v>
      </c>
    </row>
    <row r="2570" spans="1:17">
      <c r="A2570" t="s">
        <v>122</v>
      </c>
      <c r="B2570">
        <v>2024</v>
      </c>
      <c r="C2570" t="s">
        <v>153</v>
      </c>
      <c r="D2570" t="s">
        <v>1066</v>
      </c>
      <c r="E2570" t="s">
        <v>170</v>
      </c>
      <c r="F2570" t="s">
        <v>165</v>
      </c>
      <c r="G2570" t="s">
        <v>158</v>
      </c>
      <c r="H2570" t="s">
        <v>135</v>
      </c>
      <c r="I2570">
        <v>0</v>
      </c>
      <c r="P2570">
        <v>0.85480419102972605</v>
      </c>
      <c r="Q2570">
        <v>0</v>
      </c>
    </row>
    <row r="2571" spans="1:17">
      <c r="A2571" t="s">
        <v>122</v>
      </c>
      <c r="B2571">
        <v>2024</v>
      </c>
      <c r="C2571" t="s">
        <v>153</v>
      </c>
      <c r="D2571" t="s">
        <v>1066</v>
      </c>
      <c r="E2571" t="s">
        <v>170</v>
      </c>
      <c r="F2571" t="s">
        <v>165</v>
      </c>
      <c r="G2571" t="s">
        <v>158</v>
      </c>
      <c r="H2571" t="s">
        <v>136</v>
      </c>
      <c r="I2571">
        <v>0</v>
      </c>
      <c r="P2571">
        <v>0.85480419102972605</v>
      </c>
      <c r="Q2571">
        <v>0</v>
      </c>
    </row>
    <row r="2572" spans="1:17">
      <c r="A2572" t="s">
        <v>122</v>
      </c>
      <c r="B2572">
        <v>2024</v>
      </c>
      <c r="C2572" t="s">
        <v>153</v>
      </c>
      <c r="D2572" t="s">
        <v>1066</v>
      </c>
      <c r="E2572" t="s">
        <v>170</v>
      </c>
      <c r="F2572" t="s">
        <v>166</v>
      </c>
      <c r="G2572" t="s">
        <v>158</v>
      </c>
      <c r="H2572" t="s">
        <v>132</v>
      </c>
      <c r="I2572">
        <v>0</v>
      </c>
      <c r="P2572">
        <v>0.85480419102972605</v>
      </c>
      <c r="Q2572">
        <v>0</v>
      </c>
    </row>
    <row r="2573" spans="1:17">
      <c r="A2573" t="s">
        <v>122</v>
      </c>
      <c r="B2573">
        <v>2024</v>
      </c>
      <c r="C2573" t="s">
        <v>153</v>
      </c>
      <c r="D2573" t="s">
        <v>1066</v>
      </c>
      <c r="E2573" t="s">
        <v>170</v>
      </c>
      <c r="F2573" t="s">
        <v>166</v>
      </c>
      <c r="G2573" t="s">
        <v>158</v>
      </c>
      <c r="H2573" t="s">
        <v>135</v>
      </c>
      <c r="I2573">
        <v>0</v>
      </c>
      <c r="P2573">
        <v>0.85480419102972605</v>
      </c>
      <c r="Q2573">
        <v>0</v>
      </c>
    </row>
    <row r="2574" spans="1:17">
      <c r="A2574" t="s">
        <v>122</v>
      </c>
      <c r="B2574">
        <v>2024</v>
      </c>
      <c r="C2574" t="s">
        <v>153</v>
      </c>
      <c r="D2574" t="s">
        <v>1066</v>
      </c>
      <c r="E2574" t="s">
        <v>170</v>
      </c>
      <c r="F2574" t="s">
        <v>166</v>
      </c>
      <c r="G2574" t="s">
        <v>158</v>
      </c>
      <c r="H2574" t="s">
        <v>136</v>
      </c>
      <c r="I2574">
        <v>0</v>
      </c>
      <c r="P2574">
        <v>0.85480419102972605</v>
      </c>
      <c r="Q2574">
        <v>0</v>
      </c>
    </row>
    <row r="2575" spans="1:17">
      <c r="A2575" t="s">
        <v>122</v>
      </c>
      <c r="B2575">
        <v>2024</v>
      </c>
      <c r="C2575" t="s">
        <v>153</v>
      </c>
      <c r="D2575" t="s">
        <v>1066</v>
      </c>
      <c r="E2575" t="s">
        <v>170</v>
      </c>
      <c r="F2575" t="s">
        <v>160</v>
      </c>
      <c r="G2575" t="s">
        <v>158</v>
      </c>
      <c r="H2575" t="s">
        <v>132</v>
      </c>
      <c r="I2575">
        <v>0</v>
      </c>
      <c r="P2575">
        <v>0.85480419102972605</v>
      </c>
      <c r="Q2575">
        <v>0</v>
      </c>
    </row>
    <row r="2576" spans="1:17">
      <c r="A2576" t="s">
        <v>122</v>
      </c>
      <c r="B2576">
        <v>2024</v>
      </c>
      <c r="C2576" t="s">
        <v>153</v>
      </c>
      <c r="D2576" t="s">
        <v>1066</v>
      </c>
      <c r="E2576" t="s">
        <v>170</v>
      </c>
      <c r="F2576" t="s">
        <v>160</v>
      </c>
      <c r="G2576" t="s">
        <v>158</v>
      </c>
      <c r="H2576" t="s">
        <v>135</v>
      </c>
      <c r="I2576">
        <v>0</v>
      </c>
      <c r="P2576">
        <v>0.85480419102972605</v>
      </c>
      <c r="Q2576">
        <v>0</v>
      </c>
    </row>
    <row r="2577" spans="1:17">
      <c r="A2577" t="s">
        <v>122</v>
      </c>
      <c r="B2577">
        <v>2024</v>
      </c>
      <c r="C2577" t="s">
        <v>153</v>
      </c>
      <c r="D2577" t="s">
        <v>1066</v>
      </c>
      <c r="E2577" t="s">
        <v>170</v>
      </c>
      <c r="F2577" t="s">
        <v>160</v>
      </c>
      <c r="G2577" t="s">
        <v>158</v>
      </c>
      <c r="H2577" t="s">
        <v>136</v>
      </c>
      <c r="I2577">
        <v>0</v>
      </c>
      <c r="P2577">
        <v>0.85480419102972605</v>
      </c>
      <c r="Q2577">
        <v>0</v>
      </c>
    </row>
    <row r="2578" spans="1:17">
      <c r="A2578" t="s">
        <v>122</v>
      </c>
      <c r="B2578">
        <v>2024</v>
      </c>
      <c r="C2578" t="s">
        <v>154</v>
      </c>
      <c r="D2578" t="s">
        <v>1066</v>
      </c>
      <c r="E2578" t="s">
        <v>170</v>
      </c>
      <c r="F2578" t="s">
        <v>164</v>
      </c>
      <c r="G2578" t="s">
        <v>158</v>
      </c>
      <c r="H2578" t="s">
        <v>132</v>
      </c>
      <c r="I2578">
        <v>0</v>
      </c>
      <c r="P2578">
        <v>0.85480419102972605</v>
      </c>
      <c r="Q2578">
        <v>0</v>
      </c>
    </row>
    <row r="2579" spans="1:17">
      <c r="A2579" t="s">
        <v>122</v>
      </c>
      <c r="B2579">
        <v>2024</v>
      </c>
      <c r="C2579" t="s">
        <v>154</v>
      </c>
      <c r="D2579" t="s">
        <v>1066</v>
      </c>
      <c r="E2579" t="s">
        <v>170</v>
      </c>
      <c r="F2579" t="s">
        <v>164</v>
      </c>
      <c r="G2579" t="s">
        <v>158</v>
      </c>
      <c r="H2579" t="s">
        <v>135</v>
      </c>
      <c r="I2579">
        <v>0</v>
      </c>
      <c r="P2579">
        <v>0.85480419102972605</v>
      </c>
      <c r="Q2579">
        <v>0</v>
      </c>
    </row>
    <row r="2580" spans="1:17">
      <c r="A2580" t="s">
        <v>122</v>
      </c>
      <c r="B2580">
        <v>2024</v>
      </c>
      <c r="C2580" t="s">
        <v>154</v>
      </c>
      <c r="D2580" t="s">
        <v>1066</v>
      </c>
      <c r="E2580" t="s">
        <v>170</v>
      </c>
      <c r="F2580" t="s">
        <v>164</v>
      </c>
      <c r="G2580" t="s">
        <v>158</v>
      </c>
      <c r="H2580" t="s">
        <v>136</v>
      </c>
      <c r="I2580">
        <v>0</v>
      </c>
      <c r="P2580">
        <v>0.85480419102972605</v>
      </c>
      <c r="Q2580">
        <v>0</v>
      </c>
    </row>
    <row r="2581" spans="1:17">
      <c r="A2581" t="s">
        <v>122</v>
      </c>
      <c r="B2581">
        <v>2024</v>
      </c>
      <c r="C2581" t="s">
        <v>154</v>
      </c>
      <c r="D2581" t="s">
        <v>1066</v>
      </c>
      <c r="E2581" t="s">
        <v>170</v>
      </c>
      <c r="F2581" t="s">
        <v>159</v>
      </c>
      <c r="G2581" t="s">
        <v>158</v>
      </c>
      <c r="H2581" t="s">
        <v>132</v>
      </c>
      <c r="I2581">
        <v>0</v>
      </c>
      <c r="P2581">
        <v>0.85480419102972605</v>
      </c>
      <c r="Q2581">
        <v>0</v>
      </c>
    </row>
    <row r="2582" spans="1:17">
      <c r="A2582" t="s">
        <v>122</v>
      </c>
      <c r="B2582">
        <v>2024</v>
      </c>
      <c r="C2582" t="s">
        <v>154</v>
      </c>
      <c r="D2582" t="s">
        <v>1066</v>
      </c>
      <c r="E2582" t="s">
        <v>170</v>
      </c>
      <c r="F2582" t="s">
        <v>159</v>
      </c>
      <c r="G2582" t="s">
        <v>158</v>
      </c>
      <c r="H2582" t="s">
        <v>135</v>
      </c>
      <c r="I2582">
        <v>0</v>
      </c>
      <c r="P2582">
        <v>0.85480419102972605</v>
      </c>
      <c r="Q2582">
        <v>0</v>
      </c>
    </row>
    <row r="2583" spans="1:17">
      <c r="A2583" t="s">
        <v>122</v>
      </c>
      <c r="B2583">
        <v>2024</v>
      </c>
      <c r="C2583" t="s">
        <v>154</v>
      </c>
      <c r="D2583" t="s">
        <v>1066</v>
      </c>
      <c r="E2583" t="s">
        <v>170</v>
      </c>
      <c r="F2583" t="s">
        <v>159</v>
      </c>
      <c r="G2583" t="s">
        <v>158</v>
      </c>
      <c r="H2583" t="s">
        <v>136</v>
      </c>
      <c r="I2583">
        <v>0</v>
      </c>
      <c r="P2583">
        <v>0.85480419102972605</v>
      </c>
      <c r="Q2583">
        <v>0</v>
      </c>
    </row>
    <row r="2584" spans="1:17">
      <c r="A2584" t="s">
        <v>122</v>
      </c>
      <c r="B2584">
        <v>2024</v>
      </c>
      <c r="C2584" t="s">
        <v>154</v>
      </c>
      <c r="D2584" t="s">
        <v>1066</v>
      </c>
      <c r="E2584" t="s">
        <v>170</v>
      </c>
      <c r="F2584" t="s">
        <v>126</v>
      </c>
      <c r="G2584" t="s">
        <v>158</v>
      </c>
      <c r="H2584" t="s">
        <v>132</v>
      </c>
      <c r="I2584">
        <v>0</v>
      </c>
      <c r="P2584">
        <v>0.85480419102972605</v>
      </c>
      <c r="Q2584">
        <v>0</v>
      </c>
    </row>
    <row r="2585" spans="1:17">
      <c r="A2585" t="s">
        <v>122</v>
      </c>
      <c r="B2585">
        <v>2024</v>
      </c>
      <c r="C2585" t="s">
        <v>154</v>
      </c>
      <c r="D2585" t="s">
        <v>1066</v>
      </c>
      <c r="E2585" t="s">
        <v>170</v>
      </c>
      <c r="F2585" t="s">
        <v>126</v>
      </c>
      <c r="G2585" t="s">
        <v>158</v>
      </c>
      <c r="H2585" t="s">
        <v>135</v>
      </c>
      <c r="I2585">
        <v>0</v>
      </c>
      <c r="P2585">
        <v>0.85480419102972605</v>
      </c>
      <c r="Q2585">
        <v>0</v>
      </c>
    </row>
    <row r="2586" spans="1:17">
      <c r="A2586" t="s">
        <v>122</v>
      </c>
      <c r="B2586">
        <v>2024</v>
      </c>
      <c r="C2586" t="s">
        <v>154</v>
      </c>
      <c r="D2586" t="s">
        <v>1066</v>
      </c>
      <c r="E2586" t="s">
        <v>170</v>
      </c>
      <c r="F2586" t="s">
        <v>126</v>
      </c>
      <c r="G2586" t="s">
        <v>158</v>
      </c>
      <c r="H2586" t="s">
        <v>136</v>
      </c>
      <c r="I2586">
        <v>0</v>
      </c>
      <c r="P2586">
        <v>0.85480419102972605</v>
      </c>
      <c r="Q2586">
        <v>0</v>
      </c>
    </row>
    <row r="2587" spans="1:17">
      <c r="A2587" t="s">
        <v>122</v>
      </c>
      <c r="B2587">
        <v>2024</v>
      </c>
      <c r="C2587" t="s">
        <v>154</v>
      </c>
      <c r="D2587" t="s">
        <v>1066</v>
      </c>
      <c r="E2587" t="s">
        <v>170</v>
      </c>
      <c r="F2587" t="s">
        <v>165</v>
      </c>
      <c r="G2587" t="s">
        <v>158</v>
      </c>
      <c r="H2587" t="s">
        <v>132</v>
      </c>
      <c r="I2587">
        <v>0</v>
      </c>
      <c r="P2587">
        <v>0.85480419102972605</v>
      </c>
      <c r="Q2587">
        <v>0</v>
      </c>
    </row>
    <row r="2588" spans="1:17">
      <c r="A2588" t="s">
        <v>122</v>
      </c>
      <c r="B2588">
        <v>2024</v>
      </c>
      <c r="C2588" t="s">
        <v>154</v>
      </c>
      <c r="D2588" t="s">
        <v>1066</v>
      </c>
      <c r="E2588" t="s">
        <v>170</v>
      </c>
      <c r="F2588" t="s">
        <v>165</v>
      </c>
      <c r="G2588" t="s">
        <v>158</v>
      </c>
      <c r="H2588" t="s">
        <v>135</v>
      </c>
      <c r="I2588">
        <v>0</v>
      </c>
      <c r="P2588">
        <v>0.85480419102972605</v>
      </c>
      <c r="Q2588">
        <v>0</v>
      </c>
    </row>
    <row r="2589" spans="1:17">
      <c r="A2589" t="s">
        <v>122</v>
      </c>
      <c r="B2589">
        <v>2024</v>
      </c>
      <c r="C2589" t="s">
        <v>154</v>
      </c>
      <c r="D2589" t="s">
        <v>1066</v>
      </c>
      <c r="E2589" t="s">
        <v>170</v>
      </c>
      <c r="F2589" t="s">
        <v>165</v>
      </c>
      <c r="G2589" t="s">
        <v>158</v>
      </c>
      <c r="H2589" t="s">
        <v>136</v>
      </c>
      <c r="I2589">
        <v>0</v>
      </c>
      <c r="P2589">
        <v>0.85480419102972605</v>
      </c>
      <c r="Q2589">
        <v>0</v>
      </c>
    </row>
    <row r="2590" spans="1:17">
      <c r="A2590" t="s">
        <v>122</v>
      </c>
      <c r="B2590">
        <v>2024</v>
      </c>
      <c r="C2590" t="s">
        <v>154</v>
      </c>
      <c r="D2590" t="s">
        <v>1066</v>
      </c>
      <c r="E2590" t="s">
        <v>170</v>
      </c>
      <c r="F2590" t="s">
        <v>166</v>
      </c>
      <c r="G2590" t="s">
        <v>158</v>
      </c>
      <c r="H2590" t="s">
        <v>132</v>
      </c>
      <c r="I2590">
        <v>0</v>
      </c>
      <c r="P2590">
        <v>0.85480419102972605</v>
      </c>
      <c r="Q2590">
        <v>0</v>
      </c>
    </row>
    <row r="2591" spans="1:17">
      <c r="A2591" t="s">
        <v>122</v>
      </c>
      <c r="B2591">
        <v>2024</v>
      </c>
      <c r="C2591" t="s">
        <v>154</v>
      </c>
      <c r="D2591" t="s">
        <v>1066</v>
      </c>
      <c r="E2591" t="s">
        <v>170</v>
      </c>
      <c r="F2591" t="s">
        <v>166</v>
      </c>
      <c r="G2591" t="s">
        <v>158</v>
      </c>
      <c r="H2591" t="s">
        <v>135</v>
      </c>
      <c r="I2591">
        <v>0</v>
      </c>
      <c r="P2591">
        <v>0.85480419102972605</v>
      </c>
      <c r="Q2591">
        <v>0</v>
      </c>
    </row>
    <row r="2592" spans="1:17">
      <c r="A2592" t="s">
        <v>122</v>
      </c>
      <c r="B2592">
        <v>2024</v>
      </c>
      <c r="C2592" t="s">
        <v>154</v>
      </c>
      <c r="D2592" t="s">
        <v>1066</v>
      </c>
      <c r="E2592" t="s">
        <v>170</v>
      </c>
      <c r="F2592" t="s">
        <v>166</v>
      </c>
      <c r="G2592" t="s">
        <v>158</v>
      </c>
      <c r="H2592" t="s">
        <v>136</v>
      </c>
      <c r="I2592">
        <v>0</v>
      </c>
      <c r="P2592">
        <v>0.85480419102972605</v>
      </c>
      <c r="Q2592">
        <v>0</v>
      </c>
    </row>
    <row r="2593" spans="1:17">
      <c r="A2593" t="s">
        <v>122</v>
      </c>
      <c r="B2593">
        <v>2024</v>
      </c>
      <c r="C2593" t="s">
        <v>154</v>
      </c>
      <c r="D2593" t="s">
        <v>1066</v>
      </c>
      <c r="E2593" t="s">
        <v>170</v>
      </c>
      <c r="F2593" t="s">
        <v>160</v>
      </c>
      <c r="G2593" t="s">
        <v>158</v>
      </c>
      <c r="H2593" t="s">
        <v>132</v>
      </c>
      <c r="I2593">
        <v>0</v>
      </c>
      <c r="P2593">
        <v>0.85480419102972605</v>
      </c>
      <c r="Q2593">
        <v>0</v>
      </c>
    </row>
    <row r="2594" spans="1:17">
      <c r="A2594" t="s">
        <v>122</v>
      </c>
      <c r="B2594">
        <v>2024</v>
      </c>
      <c r="C2594" t="s">
        <v>154</v>
      </c>
      <c r="D2594" t="s">
        <v>1066</v>
      </c>
      <c r="E2594" t="s">
        <v>170</v>
      </c>
      <c r="F2594" t="s">
        <v>160</v>
      </c>
      <c r="G2594" t="s">
        <v>158</v>
      </c>
      <c r="H2594" t="s">
        <v>135</v>
      </c>
      <c r="I2594">
        <v>0</v>
      </c>
      <c r="P2594">
        <v>0.85480419102972605</v>
      </c>
      <c r="Q2594">
        <v>0</v>
      </c>
    </row>
    <row r="2595" spans="1:17">
      <c r="A2595" t="s">
        <v>122</v>
      </c>
      <c r="B2595">
        <v>2024</v>
      </c>
      <c r="C2595" t="s">
        <v>154</v>
      </c>
      <c r="D2595" t="s">
        <v>1066</v>
      </c>
      <c r="E2595" t="s">
        <v>170</v>
      </c>
      <c r="F2595" t="s">
        <v>160</v>
      </c>
      <c r="G2595" t="s">
        <v>158</v>
      </c>
      <c r="H2595" t="s">
        <v>136</v>
      </c>
      <c r="I2595">
        <v>0</v>
      </c>
      <c r="P2595">
        <v>0.85480419102972605</v>
      </c>
      <c r="Q2595">
        <v>0</v>
      </c>
    </row>
    <row r="2596" spans="1:17">
      <c r="A2596" t="s">
        <v>122</v>
      </c>
      <c r="B2596">
        <v>2024</v>
      </c>
      <c r="C2596" t="s">
        <v>155</v>
      </c>
      <c r="D2596" t="s">
        <v>1066</v>
      </c>
      <c r="E2596" t="s">
        <v>170</v>
      </c>
      <c r="F2596" t="s">
        <v>164</v>
      </c>
      <c r="G2596" t="s">
        <v>158</v>
      </c>
      <c r="H2596" t="s">
        <v>132</v>
      </c>
      <c r="I2596">
        <v>0</v>
      </c>
      <c r="P2596">
        <v>0.85480419102972605</v>
      </c>
      <c r="Q2596">
        <v>0</v>
      </c>
    </row>
    <row r="2597" spans="1:17">
      <c r="A2597" t="s">
        <v>122</v>
      </c>
      <c r="B2597">
        <v>2024</v>
      </c>
      <c r="C2597" t="s">
        <v>155</v>
      </c>
      <c r="D2597" t="s">
        <v>1066</v>
      </c>
      <c r="E2597" t="s">
        <v>170</v>
      </c>
      <c r="F2597" t="s">
        <v>164</v>
      </c>
      <c r="G2597" t="s">
        <v>158</v>
      </c>
      <c r="H2597" t="s">
        <v>135</v>
      </c>
      <c r="I2597">
        <v>0</v>
      </c>
      <c r="P2597">
        <v>0.85480419102972605</v>
      </c>
      <c r="Q2597">
        <v>0</v>
      </c>
    </row>
    <row r="2598" spans="1:17">
      <c r="A2598" t="s">
        <v>122</v>
      </c>
      <c r="B2598">
        <v>2024</v>
      </c>
      <c r="C2598" t="s">
        <v>155</v>
      </c>
      <c r="D2598" t="s">
        <v>1066</v>
      </c>
      <c r="E2598" t="s">
        <v>170</v>
      </c>
      <c r="F2598" t="s">
        <v>164</v>
      </c>
      <c r="G2598" t="s">
        <v>158</v>
      </c>
      <c r="H2598" t="s">
        <v>136</v>
      </c>
      <c r="I2598">
        <v>0</v>
      </c>
      <c r="P2598">
        <v>0.85480419102972605</v>
      </c>
      <c r="Q2598">
        <v>0</v>
      </c>
    </row>
    <row r="2599" spans="1:17">
      <c r="A2599" t="s">
        <v>122</v>
      </c>
      <c r="B2599">
        <v>2024</v>
      </c>
      <c r="C2599" t="s">
        <v>155</v>
      </c>
      <c r="D2599" t="s">
        <v>1066</v>
      </c>
      <c r="E2599" t="s">
        <v>170</v>
      </c>
      <c r="F2599" t="s">
        <v>159</v>
      </c>
      <c r="G2599" t="s">
        <v>158</v>
      </c>
      <c r="H2599" t="s">
        <v>132</v>
      </c>
      <c r="I2599">
        <v>0</v>
      </c>
      <c r="P2599">
        <v>0.85480419102972605</v>
      </c>
      <c r="Q2599">
        <v>0</v>
      </c>
    </row>
    <row r="2600" spans="1:17">
      <c r="A2600" t="s">
        <v>122</v>
      </c>
      <c r="B2600">
        <v>2024</v>
      </c>
      <c r="C2600" t="s">
        <v>155</v>
      </c>
      <c r="D2600" t="s">
        <v>1066</v>
      </c>
      <c r="E2600" t="s">
        <v>170</v>
      </c>
      <c r="F2600" t="s">
        <v>159</v>
      </c>
      <c r="G2600" t="s">
        <v>158</v>
      </c>
      <c r="H2600" t="s">
        <v>135</v>
      </c>
      <c r="I2600">
        <v>0</v>
      </c>
      <c r="P2600">
        <v>0.85480419102972605</v>
      </c>
      <c r="Q2600">
        <v>0</v>
      </c>
    </row>
    <row r="2601" spans="1:17">
      <c r="A2601" t="s">
        <v>122</v>
      </c>
      <c r="B2601">
        <v>2024</v>
      </c>
      <c r="C2601" t="s">
        <v>155</v>
      </c>
      <c r="D2601" t="s">
        <v>1066</v>
      </c>
      <c r="E2601" t="s">
        <v>170</v>
      </c>
      <c r="F2601" t="s">
        <v>159</v>
      </c>
      <c r="G2601" t="s">
        <v>158</v>
      </c>
      <c r="H2601" t="s">
        <v>136</v>
      </c>
      <c r="I2601">
        <v>0</v>
      </c>
      <c r="P2601">
        <v>0.85480419102972605</v>
      </c>
      <c r="Q2601">
        <v>0</v>
      </c>
    </row>
    <row r="2602" spans="1:17">
      <c r="A2602" t="s">
        <v>122</v>
      </c>
      <c r="B2602">
        <v>2024</v>
      </c>
      <c r="C2602" t="s">
        <v>155</v>
      </c>
      <c r="D2602" t="s">
        <v>1066</v>
      </c>
      <c r="E2602" t="s">
        <v>170</v>
      </c>
      <c r="F2602" t="s">
        <v>126</v>
      </c>
      <c r="G2602" t="s">
        <v>158</v>
      </c>
      <c r="H2602" t="s">
        <v>132</v>
      </c>
      <c r="I2602">
        <v>0</v>
      </c>
      <c r="P2602">
        <v>0.85480419102972605</v>
      </c>
      <c r="Q2602">
        <v>0</v>
      </c>
    </row>
    <row r="2603" spans="1:17">
      <c r="A2603" t="s">
        <v>122</v>
      </c>
      <c r="B2603">
        <v>2024</v>
      </c>
      <c r="C2603" t="s">
        <v>155</v>
      </c>
      <c r="D2603" t="s">
        <v>1066</v>
      </c>
      <c r="E2603" t="s">
        <v>170</v>
      </c>
      <c r="F2603" t="s">
        <v>126</v>
      </c>
      <c r="G2603" t="s">
        <v>158</v>
      </c>
      <c r="H2603" t="s">
        <v>135</v>
      </c>
      <c r="I2603">
        <v>0</v>
      </c>
      <c r="P2603">
        <v>0.85480419102972605</v>
      </c>
      <c r="Q2603">
        <v>0</v>
      </c>
    </row>
    <row r="2604" spans="1:17">
      <c r="A2604" t="s">
        <v>122</v>
      </c>
      <c r="B2604">
        <v>2024</v>
      </c>
      <c r="C2604" t="s">
        <v>155</v>
      </c>
      <c r="D2604" t="s">
        <v>1066</v>
      </c>
      <c r="E2604" t="s">
        <v>170</v>
      </c>
      <c r="F2604" t="s">
        <v>126</v>
      </c>
      <c r="G2604" t="s">
        <v>158</v>
      </c>
      <c r="H2604" t="s">
        <v>136</v>
      </c>
      <c r="I2604">
        <v>0</v>
      </c>
      <c r="P2604">
        <v>0.85480419102972605</v>
      </c>
      <c r="Q2604">
        <v>0</v>
      </c>
    </row>
    <row r="2605" spans="1:17">
      <c r="A2605" t="s">
        <v>122</v>
      </c>
      <c r="B2605">
        <v>2024</v>
      </c>
      <c r="C2605" t="s">
        <v>155</v>
      </c>
      <c r="D2605" t="s">
        <v>1066</v>
      </c>
      <c r="E2605" t="s">
        <v>170</v>
      </c>
      <c r="F2605" t="s">
        <v>165</v>
      </c>
      <c r="G2605" t="s">
        <v>158</v>
      </c>
      <c r="H2605" t="s">
        <v>132</v>
      </c>
      <c r="I2605">
        <v>0</v>
      </c>
      <c r="P2605">
        <v>0.85480419102972605</v>
      </c>
      <c r="Q2605">
        <v>0</v>
      </c>
    </row>
    <row r="2606" spans="1:17">
      <c r="A2606" t="s">
        <v>122</v>
      </c>
      <c r="B2606">
        <v>2024</v>
      </c>
      <c r="C2606" t="s">
        <v>155</v>
      </c>
      <c r="D2606" t="s">
        <v>1066</v>
      </c>
      <c r="E2606" t="s">
        <v>170</v>
      </c>
      <c r="F2606" t="s">
        <v>165</v>
      </c>
      <c r="G2606" t="s">
        <v>158</v>
      </c>
      <c r="H2606" t="s">
        <v>135</v>
      </c>
      <c r="I2606">
        <v>0</v>
      </c>
      <c r="P2606">
        <v>0.85480419102972605</v>
      </c>
      <c r="Q2606">
        <v>0</v>
      </c>
    </row>
    <row r="2607" spans="1:17">
      <c r="A2607" t="s">
        <v>122</v>
      </c>
      <c r="B2607">
        <v>2024</v>
      </c>
      <c r="C2607" t="s">
        <v>155</v>
      </c>
      <c r="D2607" t="s">
        <v>1066</v>
      </c>
      <c r="E2607" t="s">
        <v>170</v>
      </c>
      <c r="F2607" t="s">
        <v>165</v>
      </c>
      <c r="G2607" t="s">
        <v>158</v>
      </c>
      <c r="H2607" t="s">
        <v>136</v>
      </c>
      <c r="I2607">
        <v>0</v>
      </c>
      <c r="P2607">
        <v>0.85480419102972605</v>
      </c>
      <c r="Q2607">
        <v>0</v>
      </c>
    </row>
    <row r="2608" spans="1:17">
      <c r="A2608" t="s">
        <v>122</v>
      </c>
      <c r="B2608">
        <v>2024</v>
      </c>
      <c r="C2608" t="s">
        <v>155</v>
      </c>
      <c r="D2608" t="s">
        <v>1066</v>
      </c>
      <c r="E2608" t="s">
        <v>170</v>
      </c>
      <c r="F2608" t="s">
        <v>166</v>
      </c>
      <c r="G2608" t="s">
        <v>158</v>
      </c>
      <c r="H2608" t="s">
        <v>132</v>
      </c>
      <c r="I2608">
        <v>0</v>
      </c>
      <c r="P2608">
        <v>0.85480419102972605</v>
      </c>
      <c r="Q2608">
        <v>0</v>
      </c>
    </row>
    <row r="2609" spans="1:17">
      <c r="A2609" t="s">
        <v>122</v>
      </c>
      <c r="B2609">
        <v>2024</v>
      </c>
      <c r="C2609" t="s">
        <v>155</v>
      </c>
      <c r="D2609" t="s">
        <v>1066</v>
      </c>
      <c r="E2609" t="s">
        <v>170</v>
      </c>
      <c r="F2609" t="s">
        <v>166</v>
      </c>
      <c r="G2609" t="s">
        <v>158</v>
      </c>
      <c r="H2609" t="s">
        <v>135</v>
      </c>
      <c r="I2609">
        <v>0</v>
      </c>
      <c r="P2609">
        <v>0.85480419102972605</v>
      </c>
      <c r="Q2609">
        <v>0</v>
      </c>
    </row>
    <row r="2610" spans="1:17">
      <c r="A2610" t="s">
        <v>122</v>
      </c>
      <c r="B2610">
        <v>2024</v>
      </c>
      <c r="C2610" t="s">
        <v>155</v>
      </c>
      <c r="D2610" t="s">
        <v>1066</v>
      </c>
      <c r="E2610" t="s">
        <v>170</v>
      </c>
      <c r="F2610" t="s">
        <v>166</v>
      </c>
      <c r="G2610" t="s">
        <v>158</v>
      </c>
      <c r="H2610" t="s">
        <v>136</v>
      </c>
      <c r="I2610">
        <v>0</v>
      </c>
      <c r="P2610">
        <v>0.85480419102972605</v>
      </c>
      <c r="Q2610">
        <v>0</v>
      </c>
    </row>
    <row r="2611" spans="1:17">
      <c r="A2611" t="s">
        <v>122</v>
      </c>
      <c r="B2611">
        <v>2024</v>
      </c>
      <c r="C2611" t="s">
        <v>155</v>
      </c>
      <c r="D2611" t="s">
        <v>1066</v>
      </c>
      <c r="E2611" t="s">
        <v>170</v>
      </c>
      <c r="F2611" t="s">
        <v>160</v>
      </c>
      <c r="G2611" t="s">
        <v>158</v>
      </c>
      <c r="H2611" t="s">
        <v>132</v>
      </c>
      <c r="I2611">
        <v>0</v>
      </c>
      <c r="P2611">
        <v>0.85480419102972605</v>
      </c>
      <c r="Q2611">
        <v>0</v>
      </c>
    </row>
    <row r="2612" spans="1:17">
      <c r="A2612" t="s">
        <v>122</v>
      </c>
      <c r="B2612">
        <v>2024</v>
      </c>
      <c r="C2612" t="s">
        <v>155</v>
      </c>
      <c r="D2612" t="s">
        <v>1066</v>
      </c>
      <c r="E2612" t="s">
        <v>170</v>
      </c>
      <c r="F2612" t="s">
        <v>160</v>
      </c>
      <c r="G2612" t="s">
        <v>158</v>
      </c>
      <c r="H2612" t="s">
        <v>135</v>
      </c>
      <c r="I2612">
        <v>0</v>
      </c>
      <c r="P2612">
        <v>0.85480419102972605</v>
      </c>
      <c r="Q2612">
        <v>0</v>
      </c>
    </row>
    <row r="2613" spans="1:17">
      <c r="A2613" t="s">
        <v>122</v>
      </c>
      <c r="B2613">
        <v>2024</v>
      </c>
      <c r="C2613" t="s">
        <v>155</v>
      </c>
      <c r="D2613" t="s">
        <v>1066</v>
      </c>
      <c r="E2613" t="s">
        <v>170</v>
      </c>
      <c r="F2613" t="s">
        <v>160</v>
      </c>
      <c r="G2613" t="s">
        <v>158</v>
      </c>
      <c r="H2613" t="s">
        <v>136</v>
      </c>
      <c r="I2613">
        <v>0</v>
      </c>
      <c r="P2613">
        <v>0.85480419102972605</v>
      </c>
      <c r="Q2613">
        <v>0</v>
      </c>
    </row>
    <row r="2614" spans="1:17">
      <c r="A2614" t="s">
        <v>122</v>
      </c>
      <c r="B2614">
        <v>2024</v>
      </c>
      <c r="C2614" t="s">
        <v>138</v>
      </c>
      <c r="D2614" t="s">
        <v>1064</v>
      </c>
      <c r="E2614" t="s">
        <v>170</v>
      </c>
      <c r="F2614" t="s">
        <v>164</v>
      </c>
      <c r="G2614" t="s">
        <v>1065</v>
      </c>
      <c r="H2614" t="s">
        <v>132</v>
      </c>
      <c r="I2614">
        <v>0</v>
      </c>
      <c r="P2614">
        <v>0.85480419102972605</v>
      </c>
      <c r="Q2614">
        <v>0</v>
      </c>
    </row>
    <row r="2615" spans="1:17">
      <c r="A2615" t="s">
        <v>122</v>
      </c>
      <c r="B2615">
        <v>2024</v>
      </c>
      <c r="C2615" t="s">
        <v>138</v>
      </c>
      <c r="D2615" t="s">
        <v>1064</v>
      </c>
      <c r="E2615" t="s">
        <v>170</v>
      </c>
      <c r="F2615" t="s">
        <v>164</v>
      </c>
      <c r="G2615" t="s">
        <v>1065</v>
      </c>
      <c r="H2615" t="s">
        <v>135</v>
      </c>
      <c r="I2615">
        <v>0</v>
      </c>
      <c r="P2615">
        <v>0.85480419102972605</v>
      </c>
      <c r="Q2615">
        <v>0</v>
      </c>
    </row>
    <row r="2616" spans="1:17">
      <c r="A2616" t="s">
        <v>122</v>
      </c>
      <c r="B2616">
        <v>2024</v>
      </c>
      <c r="C2616" t="s">
        <v>138</v>
      </c>
      <c r="D2616" t="s">
        <v>1064</v>
      </c>
      <c r="E2616" t="s">
        <v>170</v>
      </c>
      <c r="F2616" t="s">
        <v>164</v>
      </c>
      <c r="G2616" t="s">
        <v>1065</v>
      </c>
      <c r="H2616" t="s">
        <v>136</v>
      </c>
      <c r="I2616">
        <v>0</v>
      </c>
      <c r="P2616">
        <v>0.85480419102972605</v>
      </c>
      <c r="Q2616">
        <v>0</v>
      </c>
    </row>
    <row r="2617" spans="1:17">
      <c r="A2617" t="s">
        <v>122</v>
      </c>
      <c r="B2617">
        <v>2024</v>
      </c>
      <c r="C2617" t="s">
        <v>138</v>
      </c>
      <c r="D2617" t="s">
        <v>1064</v>
      </c>
      <c r="E2617" t="s">
        <v>170</v>
      </c>
      <c r="F2617" t="s">
        <v>159</v>
      </c>
      <c r="G2617" t="s">
        <v>1065</v>
      </c>
      <c r="H2617" t="s">
        <v>132</v>
      </c>
      <c r="I2617">
        <v>0</v>
      </c>
      <c r="P2617">
        <v>0.85480419102972605</v>
      </c>
      <c r="Q2617">
        <v>0</v>
      </c>
    </row>
    <row r="2618" spans="1:17">
      <c r="A2618" t="s">
        <v>122</v>
      </c>
      <c r="B2618">
        <v>2024</v>
      </c>
      <c r="C2618" t="s">
        <v>138</v>
      </c>
      <c r="D2618" t="s">
        <v>1064</v>
      </c>
      <c r="E2618" t="s">
        <v>170</v>
      </c>
      <c r="F2618" t="s">
        <v>159</v>
      </c>
      <c r="G2618" t="s">
        <v>1065</v>
      </c>
      <c r="H2618" t="s">
        <v>135</v>
      </c>
      <c r="I2618">
        <v>0</v>
      </c>
      <c r="P2618">
        <v>0.85480419102972605</v>
      </c>
      <c r="Q2618">
        <v>0</v>
      </c>
    </row>
    <row r="2619" spans="1:17">
      <c r="A2619" t="s">
        <v>122</v>
      </c>
      <c r="B2619">
        <v>2024</v>
      </c>
      <c r="C2619" t="s">
        <v>138</v>
      </c>
      <c r="D2619" t="s">
        <v>1064</v>
      </c>
      <c r="E2619" t="s">
        <v>170</v>
      </c>
      <c r="F2619" t="s">
        <v>159</v>
      </c>
      <c r="G2619" t="s">
        <v>1065</v>
      </c>
      <c r="H2619" t="s">
        <v>136</v>
      </c>
      <c r="I2619">
        <v>0</v>
      </c>
      <c r="P2619">
        <v>0.85480419102972605</v>
      </c>
      <c r="Q2619">
        <v>0</v>
      </c>
    </row>
    <row r="2620" spans="1:17">
      <c r="A2620" t="s">
        <v>122</v>
      </c>
      <c r="B2620">
        <v>2024</v>
      </c>
      <c r="C2620" t="s">
        <v>138</v>
      </c>
      <c r="D2620" t="s">
        <v>1064</v>
      </c>
      <c r="E2620" t="s">
        <v>170</v>
      </c>
      <c r="F2620" t="s">
        <v>126</v>
      </c>
      <c r="G2620" t="s">
        <v>1065</v>
      </c>
      <c r="H2620" t="s">
        <v>132</v>
      </c>
      <c r="I2620">
        <v>0</v>
      </c>
      <c r="P2620">
        <v>0.85480419102972605</v>
      </c>
      <c r="Q2620">
        <v>0</v>
      </c>
    </row>
    <row r="2621" spans="1:17">
      <c r="A2621" t="s">
        <v>122</v>
      </c>
      <c r="B2621">
        <v>2024</v>
      </c>
      <c r="C2621" t="s">
        <v>138</v>
      </c>
      <c r="D2621" t="s">
        <v>1064</v>
      </c>
      <c r="E2621" t="s">
        <v>170</v>
      </c>
      <c r="F2621" t="s">
        <v>126</v>
      </c>
      <c r="G2621" t="s">
        <v>1065</v>
      </c>
      <c r="H2621" t="s">
        <v>135</v>
      </c>
      <c r="I2621">
        <v>0</v>
      </c>
      <c r="P2621">
        <v>0.85480419102972605</v>
      </c>
      <c r="Q2621">
        <v>0</v>
      </c>
    </row>
    <row r="2622" spans="1:17">
      <c r="A2622" t="s">
        <v>122</v>
      </c>
      <c r="B2622">
        <v>2024</v>
      </c>
      <c r="C2622" t="s">
        <v>138</v>
      </c>
      <c r="D2622" t="s">
        <v>1064</v>
      </c>
      <c r="E2622" t="s">
        <v>170</v>
      </c>
      <c r="F2622" t="s">
        <v>126</v>
      </c>
      <c r="G2622" t="s">
        <v>1065</v>
      </c>
      <c r="H2622" t="s">
        <v>136</v>
      </c>
      <c r="I2622">
        <v>691417.65302690899</v>
      </c>
      <c r="P2622">
        <v>0.85480419102972605</v>
      </c>
      <c r="Q2622">
        <v>591026.70755933796</v>
      </c>
    </row>
    <row r="2623" spans="1:17">
      <c r="A2623" t="s">
        <v>122</v>
      </c>
      <c r="B2623">
        <v>2024</v>
      </c>
      <c r="C2623" t="s">
        <v>138</v>
      </c>
      <c r="D2623" t="s">
        <v>1064</v>
      </c>
      <c r="E2623" t="s">
        <v>170</v>
      </c>
      <c r="F2623" t="s">
        <v>165</v>
      </c>
      <c r="G2623" t="s">
        <v>1065</v>
      </c>
      <c r="H2623" t="s">
        <v>132</v>
      </c>
      <c r="I2623">
        <v>0</v>
      </c>
      <c r="P2623">
        <v>0.85480419102972605</v>
      </c>
      <c r="Q2623">
        <v>0</v>
      </c>
    </row>
    <row r="2624" spans="1:17">
      <c r="A2624" t="s">
        <v>122</v>
      </c>
      <c r="B2624">
        <v>2024</v>
      </c>
      <c r="C2624" t="s">
        <v>138</v>
      </c>
      <c r="D2624" t="s">
        <v>1064</v>
      </c>
      <c r="E2624" t="s">
        <v>170</v>
      </c>
      <c r="F2624" t="s">
        <v>165</v>
      </c>
      <c r="G2624" t="s">
        <v>1065</v>
      </c>
      <c r="H2624" t="s">
        <v>135</v>
      </c>
      <c r="I2624">
        <v>0</v>
      </c>
      <c r="P2624">
        <v>0.85480419102972605</v>
      </c>
      <c r="Q2624">
        <v>0</v>
      </c>
    </row>
    <row r="2625" spans="1:17">
      <c r="A2625" t="s">
        <v>122</v>
      </c>
      <c r="B2625">
        <v>2024</v>
      </c>
      <c r="C2625" t="s">
        <v>138</v>
      </c>
      <c r="D2625" t="s">
        <v>1064</v>
      </c>
      <c r="E2625" t="s">
        <v>170</v>
      </c>
      <c r="F2625" t="s">
        <v>165</v>
      </c>
      <c r="G2625" t="s">
        <v>1065</v>
      </c>
      <c r="H2625" t="s">
        <v>136</v>
      </c>
      <c r="I2625">
        <v>0</v>
      </c>
      <c r="P2625">
        <v>0.85480419102972605</v>
      </c>
      <c r="Q2625">
        <v>0</v>
      </c>
    </row>
    <row r="2626" spans="1:17">
      <c r="A2626" t="s">
        <v>122</v>
      </c>
      <c r="B2626">
        <v>2024</v>
      </c>
      <c r="C2626" t="s">
        <v>138</v>
      </c>
      <c r="D2626" t="s">
        <v>1064</v>
      </c>
      <c r="E2626" t="s">
        <v>170</v>
      </c>
      <c r="F2626" t="s">
        <v>166</v>
      </c>
      <c r="G2626" t="s">
        <v>1065</v>
      </c>
      <c r="H2626" t="s">
        <v>132</v>
      </c>
      <c r="I2626">
        <v>0</v>
      </c>
      <c r="P2626">
        <v>0.85480419102972605</v>
      </c>
      <c r="Q2626">
        <v>0</v>
      </c>
    </row>
    <row r="2627" spans="1:17">
      <c r="A2627" t="s">
        <v>122</v>
      </c>
      <c r="B2627">
        <v>2024</v>
      </c>
      <c r="C2627" t="s">
        <v>138</v>
      </c>
      <c r="D2627" t="s">
        <v>1064</v>
      </c>
      <c r="E2627" t="s">
        <v>170</v>
      </c>
      <c r="F2627" t="s">
        <v>166</v>
      </c>
      <c r="G2627" t="s">
        <v>1065</v>
      </c>
      <c r="H2627" t="s">
        <v>135</v>
      </c>
      <c r="I2627">
        <v>0</v>
      </c>
      <c r="P2627">
        <v>0.85480419102972605</v>
      </c>
      <c r="Q2627">
        <v>0</v>
      </c>
    </row>
    <row r="2628" spans="1:17">
      <c r="A2628" t="s">
        <v>122</v>
      </c>
      <c r="B2628">
        <v>2024</v>
      </c>
      <c r="C2628" t="s">
        <v>138</v>
      </c>
      <c r="D2628" t="s">
        <v>1064</v>
      </c>
      <c r="E2628" t="s">
        <v>170</v>
      </c>
      <c r="F2628" t="s">
        <v>166</v>
      </c>
      <c r="G2628" t="s">
        <v>1065</v>
      </c>
      <c r="H2628" t="s">
        <v>136</v>
      </c>
      <c r="I2628">
        <v>0</v>
      </c>
      <c r="P2628">
        <v>0.85480419102972605</v>
      </c>
      <c r="Q2628">
        <v>0</v>
      </c>
    </row>
    <row r="2629" spans="1:17">
      <c r="A2629" t="s">
        <v>122</v>
      </c>
      <c r="B2629">
        <v>2024</v>
      </c>
      <c r="C2629" t="s">
        <v>138</v>
      </c>
      <c r="D2629" t="s">
        <v>1064</v>
      </c>
      <c r="E2629" t="s">
        <v>170</v>
      </c>
      <c r="F2629" t="s">
        <v>160</v>
      </c>
      <c r="G2629" t="s">
        <v>1065</v>
      </c>
      <c r="H2629" t="s">
        <v>132</v>
      </c>
      <c r="I2629">
        <v>0</v>
      </c>
      <c r="P2629">
        <v>0.85480419102972605</v>
      </c>
      <c r="Q2629">
        <v>0</v>
      </c>
    </row>
    <row r="2630" spans="1:17">
      <c r="A2630" t="s">
        <v>122</v>
      </c>
      <c r="B2630">
        <v>2024</v>
      </c>
      <c r="C2630" t="s">
        <v>138</v>
      </c>
      <c r="D2630" t="s">
        <v>1064</v>
      </c>
      <c r="E2630" t="s">
        <v>170</v>
      </c>
      <c r="F2630" t="s">
        <v>160</v>
      </c>
      <c r="G2630" t="s">
        <v>1065</v>
      </c>
      <c r="H2630" t="s">
        <v>135</v>
      </c>
      <c r="I2630">
        <v>0</v>
      </c>
      <c r="P2630">
        <v>0.85480419102972605</v>
      </c>
      <c r="Q2630">
        <v>0</v>
      </c>
    </row>
    <row r="2631" spans="1:17">
      <c r="A2631" t="s">
        <v>122</v>
      </c>
      <c r="B2631">
        <v>2024</v>
      </c>
      <c r="C2631" t="s">
        <v>138</v>
      </c>
      <c r="D2631" t="s">
        <v>1064</v>
      </c>
      <c r="E2631" t="s">
        <v>170</v>
      </c>
      <c r="F2631" t="s">
        <v>160</v>
      </c>
      <c r="G2631" t="s">
        <v>1065</v>
      </c>
      <c r="H2631" t="s">
        <v>136</v>
      </c>
      <c r="I2631">
        <v>0</v>
      </c>
      <c r="P2631">
        <v>0.85480419102972605</v>
      </c>
      <c r="Q2631">
        <v>0</v>
      </c>
    </row>
    <row r="2632" spans="1:17">
      <c r="A2632" t="s">
        <v>122</v>
      </c>
      <c r="B2632">
        <v>2024</v>
      </c>
      <c r="C2632" t="s">
        <v>21</v>
      </c>
      <c r="D2632" t="s">
        <v>1067</v>
      </c>
      <c r="E2632" t="s">
        <v>167</v>
      </c>
      <c r="F2632" t="s">
        <v>164</v>
      </c>
      <c r="G2632" t="s">
        <v>1068</v>
      </c>
      <c r="H2632" t="s">
        <v>132</v>
      </c>
      <c r="I2632">
        <v>0</v>
      </c>
      <c r="P2632">
        <v>0.85480419102972605</v>
      </c>
      <c r="Q2632">
        <v>0</v>
      </c>
    </row>
    <row r="2633" spans="1:17">
      <c r="A2633" t="s">
        <v>122</v>
      </c>
      <c r="B2633">
        <v>2024</v>
      </c>
      <c r="C2633" t="s">
        <v>21</v>
      </c>
      <c r="D2633" t="s">
        <v>1067</v>
      </c>
      <c r="E2633" t="s">
        <v>167</v>
      </c>
      <c r="F2633" t="s">
        <v>164</v>
      </c>
      <c r="G2633" t="s">
        <v>1068</v>
      </c>
      <c r="H2633" t="s">
        <v>135</v>
      </c>
      <c r="I2633">
        <v>0</v>
      </c>
      <c r="P2633">
        <v>0.85480419102972605</v>
      </c>
      <c r="Q2633">
        <v>0</v>
      </c>
    </row>
    <row r="2634" spans="1:17">
      <c r="A2634" t="s">
        <v>122</v>
      </c>
      <c r="B2634">
        <v>2024</v>
      </c>
      <c r="C2634" t="s">
        <v>21</v>
      </c>
      <c r="D2634" t="s">
        <v>1067</v>
      </c>
      <c r="E2634" t="s">
        <v>167</v>
      </c>
      <c r="F2634" t="s">
        <v>164</v>
      </c>
      <c r="G2634" t="s">
        <v>1068</v>
      </c>
      <c r="H2634" t="s">
        <v>136</v>
      </c>
      <c r="I2634">
        <v>0</v>
      </c>
      <c r="P2634">
        <v>0.85480419102972605</v>
      </c>
      <c r="Q2634">
        <v>0</v>
      </c>
    </row>
    <row r="2635" spans="1:17">
      <c r="A2635" t="s">
        <v>122</v>
      </c>
      <c r="B2635">
        <v>2024</v>
      </c>
      <c r="C2635" t="s">
        <v>21</v>
      </c>
      <c r="D2635" t="s">
        <v>1067</v>
      </c>
      <c r="E2635" t="s">
        <v>167</v>
      </c>
      <c r="F2635" t="s">
        <v>159</v>
      </c>
      <c r="G2635" t="s">
        <v>1068</v>
      </c>
      <c r="H2635" t="s">
        <v>132</v>
      </c>
      <c r="I2635">
        <v>0</v>
      </c>
      <c r="P2635">
        <v>0.85480419102972605</v>
      </c>
      <c r="Q2635">
        <v>0</v>
      </c>
    </row>
    <row r="2636" spans="1:17">
      <c r="A2636" t="s">
        <v>122</v>
      </c>
      <c r="B2636">
        <v>2024</v>
      </c>
      <c r="C2636" t="s">
        <v>21</v>
      </c>
      <c r="D2636" t="s">
        <v>1067</v>
      </c>
      <c r="E2636" t="s">
        <v>167</v>
      </c>
      <c r="F2636" t="s">
        <v>159</v>
      </c>
      <c r="G2636" t="s">
        <v>1068</v>
      </c>
      <c r="H2636" t="s">
        <v>135</v>
      </c>
      <c r="I2636">
        <v>0</v>
      </c>
      <c r="P2636">
        <v>0.85480419102972605</v>
      </c>
      <c r="Q2636">
        <v>0</v>
      </c>
    </row>
    <row r="2637" spans="1:17">
      <c r="A2637" t="s">
        <v>122</v>
      </c>
      <c r="B2637">
        <v>2024</v>
      </c>
      <c r="C2637" t="s">
        <v>21</v>
      </c>
      <c r="D2637" t="s">
        <v>1067</v>
      </c>
      <c r="E2637" t="s">
        <v>167</v>
      </c>
      <c r="F2637" t="s">
        <v>159</v>
      </c>
      <c r="G2637" t="s">
        <v>1068</v>
      </c>
      <c r="H2637" t="s">
        <v>136</v>
      </c>
      <c r="I2637">
        <v>0</v>
      </c>
      <c r="P2637">
        <v>0.85480419102972605</v>
      </c>
      <c r="Q2637">
        <v>0</v>
      </c>
    </row>
    <row r="2638" spans="1:17">
      <c r="A2638" t="s">
        <v>122</v>
      </c>
      <c r="B2638">
        <v>2024</v>
      </c>
      <c r="C2638" t="s">
        <v>21</v>
      </c>
      <c r="D2638" t="s">
        <v>1067</v>
      </c>
      <c r="E2638" t="s">
        <v>167</v>
      </c>
      <c r="F2638" t="s">
        <v>126</v>
      </c>
      <c r="G2638" t="s">
        <v>1068</v>
      </c>
      <c r="H2638" t="s">
        <v>132</v>
      </c>
      <c r="I2638">
        <v>0</v>
      </c>
      <c r="P2638">
        <v>0.85480419102972605</v>
      </c>
      <c r="Q2638">
        <v>0</v>
      </c>
    </row>
    <row r="2639" spans="1:17">
      <c r="A2639" t="s">
        <v>122</v>
      </c>
      <c r="B2639">
        <v>2024</v>
      </c>
      <c r="C2639" t="s">
        <v>21</v>
      </c>
      <c r="D2639" t="s">
        <v>1067</v>
      </c>
      <c r="E2639" t="s">
        <v>167</v>
      </c>
      <c r="F2639" t="s">
        <v>126</v>
      </c>
      <c r="G2639" t="s">
        <v>1068</v>
      </c>
      <c r="H2639" t="s">
        <v>135</v>
      </c>
      <c r="I2639">
        <v>0</v>
      </c>
      <c r="P2639">
        <v>0.85480419102972605</v>
      </c>
      <c r="Q2639">
        <v>0</v>
      </c>
    </row>
    <row r="2640" spans="1:17">
      <c r="A2640" t="s">
        <v>122</v>
      </c>
      <c r="B2640">
        <v>2024</v>
      </c>
      <c r="C2640" t="s">
        <v>21</v>
      </c>
      <c r="D2640" t="s">
        <v>1067</v>
      </c>
      <c r="E2640" t="s">
        <v>167</v>
      </c>
      <c r="F2640" t="s">
        <v>126</v>
      </c>
      <c r="G2640" t="s">
        <v>1068</v>
      </c>
      <c r="H2640" t="s">
        <v>136</v>
      </c>
      <c r="I2640">
        <v>0</v>
      </c>
      <c r="P2640">
        <v>0.85480419102972605</v>
      </c>
      <c r="Q2640">
        <v>0</v>
      </c>
    </row>
    <row r="2641" spans="1:17">
      <c r="A2641" t="s">
        <v>122</v>
      </c>
      <c r="B2641">
        <v>2024</v>
      </c>
      <c r="C2641" t="s">
        <v>21</v>
      </c>
      <c r="D2641" t="s">
        <v>1067</v>
      </c>
      <c r="E2641" t="s">
        <v>167</v>
      </c>
      <c r="F2641" t="s">
        <v>165</v>
      </c>
      <c r="G2641" t="s">
        <v>1068</v>
      </c>
      <c r="H2641" t="s">
        <v>132</v>
      </c>
      <c r="I2641">
        <v>0</v>
      </c>
      <c r="P2641">
        <v>0.85480419102972605</v>
      </c>
      <c r="Q2641">
        <v>0</v>
      </c>
    </row>
    <row r="2642" spans="1:17">
      <c r="A2642" t="s">
        <v>122</v>
      </c>
      <c r="B2642">
        <v>2024</v>
      </c>
      <c r="C2642" t="s">
        <v>21</v>
      </c>
      <c r="D2642" t="s">
        <v>1067</v>
      </c>
      <c r="E2642" t="s">
        <v>167</v>
      </c>
      <c r="F2642" t="s">
        <v>165</v>
      </c>
      <c r="G2642" t="s">
        <v>1068</v>
      </c>
      <c r="H2642" t="s">
        <v>135</v>
      </c>
      <c r="I2642">
        <v>0</v>
      </c>
      <c r="P2642">
        <v>0.85480419102972605</v>
      </c>
      <c r="Q2642">
        <v>0</v>
      </c>
    </row>
    <row r="2643" spans="1:17">
      <c r="A2643" t="s">
        <v>122</v>
      </c>
      <c r="B2643">
        <v>2024</v>
      </c>
      <c r="C2643" t="s">
        <v>21</v>
      </c>
      <c r="D2643" t="s">
        <v>1067</v>
      </c>
      <c r="E2643" t="s">
        <v>167</v>
      </c>
      <c r="F2643" t="s">
        <v>165</v>
      </c>
      <c r="G2643" t="s">
        <v>1068</v>
      </c>
      <c r="H2643" t="s">
        <v>136</v>
      </c>
      <c r="I2643">
        <v>0</v>
      </c>
      <c r="P2643">
        <v>0.85480419102972605</v>
      </c>
      <c r="Q2643">
        <v>0</v>
      </c>
    </row>
    <row r="2644" spans="1:17">
      <c r="A2644" t="s">
        <v>122</v>
      </c>
      <c r="B2644">
        <v>2024</v>
      </c>
      <c r="C2644" t="s">
        <v>21</v>
      </c>
      <c r="D2644" t="s">
        <v>1067</v>
      </c>
      <c r="E2644" t="s">
        <v>167</v>
      </c>
      <c r="F2644" t="s">
        <v>166</v>
      </c>
      <c r="G2644" t="s">
        <v>1068</v>
      </c>
      <c r="H2644" t="s">
        <v>132</v>
      </c>
      <c r="I2644">
        <v>0</v>
      </c>
      <c r="P2644">
        <v>0.85480419102972605</v>
      </c>
      <c r="Q2644">
        <v>0</v>
      </c>
    </row>
    <row r="2645" spans="1:17">
      <c r="A2645" t="s">
        <v>122</v>
      </c>
      <c r="B2645">
        <v>2024</v>
      </c>
      <c r="C2645" t="s">
        <v>21</v>
      </c>
      <c r="D2645" t="s">
        <v>1067</v>
      </c>
      <c r="E2645" t="s">
        <v>167</v>
      </c>
      <c r="F2645" t="s">
        <v>166</v>
      </c>
      <c r="G2645" t="s">
        <v>1068</v>
      </c>
      <c r="H2645" t="s">
        <v>135</v>
      </c>
      <c r="I2645">
        <v>0</v>
      </c>
      <c r="P2645">
        <v>0.85480419102972605</v>
      </c>
      <c r="Q2645">
        <v>0</v>
      </c>
    </row>
    <row r="2646" spans="1:17">
      <c r="A2646" t="s">
        <v>122</v>
      </c>
      <c r="B2646">
        <v>2024</v>
      </c>
      <c r="C2646" t="s">
        <v>21</v>
      </c>
      <c r="D2646" t="s">
        <v>1067</v>
      </c>
      <c r="E2646" t="s">
        <v>167</v>
      </c>
      <c r="F2646" t="s">
        <v>166</v>
      </c>
      <c r="G2646" t="s">
        <v>1068</v>
      </c>
      <c r="H2646" t="s">
        <v>136</v>
      </c>
      <c r="I2646">
        <v>0</v>
      </c>
      <c r="P2646">
        <v>0.85480419102972605</v>
      </c>
      <c r="Q2646">
        <v>0</v>
      </c>
    </row>
    <row r="2647" spans="1:17">
      <c r="A2647" t="s">
        <v>122</v>
      </c>
      <c r="B2647">
        <v>2024</v>
      </c>
      <c r="C2647" t="s">
        <v>21</v>
      </c>
      <c r="D2647" t="s">
        <v>1067</v>
      </c>
      <c r="E2647" t="s">
        <v>167</v>
      </c>
      <c r="F2647" t="s">
        <v>160</v>
      </c>
      <c r="G2647" t="s">
        <v>1068</v>
      </c>
      <c r="H2647" t="s">
        <v>132</v>
      </c>
      <c r="I2647">
        <v>0</v>
      </c>
      <c r="P2647">
        <v>0.85480419102972605</v>
      </c>
      <c r="Q2647">
        <v>0</v>
      </c>
    </row>
    <row r="2648" spans="1:17">
      <c r="A2648" t="s">
        <v>122</v>
      </c>
      <c r="B2648">
        <v>2024</v>
      </c>
      <c r="C2648" t="s">
        <v>21</v>
      </c>
      <c r="D2648" t="s">
        <v>1067</v>
      </c>
      <c r="E2648" t="s">
        <v>167</v>
      </c>
      <c r="F2648" t="s">
        <v>160</v>
      </c>
      <c r="G2648" t="s">
        <v>1068</v>
      </c>
      <c r="H2648" t="s">
        <v>135</v>
      </c>
      <c r="I2648">
        <v>0</v>
      </c>
      <c r="P2648">
        <v>0.85480419102972605</v>
      </c>
      <c r="Q2648">
        <v>0</v>
      </c>
    </row>
    <row r="2649" spans="1:17">
      <c r="A2649" t="s">
        <v>122</v>
      </c>
      <c r="B2649">
        <v>2024</v>
      </c>
      <c r="C2649" t="s">
        <v>21</v>
      </c>
      <c r="D2649" t="s">
        <v>1067</v>
      </c>
      <c r="E2649" t="s">
        <v>167</v>
      </c>
      <c r="F2649" t="s">
        <v>160</v>
      </c>
      <c r="G2649" t="s">
        <v>1068</v>
      </c>
      <c r="H2649" t="s">
        <v>136</v>
      </c>
      <c r="I2649">
        <v>0</v>
      </c>
      <c r="P2649">
        <v>0.85480419102972605</v>
      </c>
      <c r="Q2649">
        <v>0</v>
      </c>
    </row>
    <row r="2650" spans="1:17">
      <c r="A2650" t="s">
        <v>122</v>
      </c>
      <c r="B2650">
        <v>2024</v>
      </c>
      <c r="C2650" t="s">
        <v>22</v>
      </c>
      <c r="D2650" t="s">
        <v>1067</v>
      </c>
      <c r="E2650" t="s">
        <v>167</v>
      </c>
      <c r="F2650" t="s">
        <v>164</v>
      </c>
      <c r="G2650" t="s">
        <v>1068</v>
      </c>
      <c r="H2650" t="s">
        <v>132</v>
      </c>
      <c r="I2650">
        <v>0</v>
      </c>
      <c r="P2650">
        <v>0.85480419102972605</v>
      </c>
      <c r="Q2650">
        <v>0</v>
      </c>
    </row>
    <row r="2651" spans="1:17">
      <c r="A2651" t="s">
        <v>122</v>
      </c>
      <c r="B2651">
        <v>2024</v>
      </c>
      <c r="C2651" t="s">
        <v>22</v>
      </c>
      <c r="D2651" t="s">
        <v>1067</v>
      </c>
      <c r="E2651" t="s">
        <v>167</v>
      </c>
      <c r="F2651" t="s">
        <v>164</v>
      </c>
      <c r="G2651" t="s">
        <v>1068</v>
      </c>
      <c r="H2651" t="s">
        <v>135</v>
      </c>
      <c r="I2651">
        <v>0</v>
      </c>
      <c r="P2651">
        <v>0.85480419102972605</v>
      </c>
      <c r="Q2651">
        <v>0</v>
      </c>
    </row>
    <row r="2652" spans="1:17">
      <c r="A2652" t="s">
        <v>122</v>
      </c>
      <c r="B2652">
        <v>2024</v>
      </c>
      <c r="C2652" t="s">
        <v>22</v>
      </c>
      <c r="D2652" t="s">
        <v>1067</v>
      </c>
      <c r="E2652" t="s">
        <v>167</v>
      </c>
      <c r="F2652" t="s">
        <v>164</v>
      </c>
      <c r="G2652" t="s">
        <v>1068</v>
      </c>
      <c r="H2652" t="s">
        <v>136</v>
      </c>
      <c r="I2652">
        <v>0</v>
      </c>
      <c r="P2652">
        <v>0.85480419102972605</v>
      </c>
      <c r="Q2652">
        <v>0</v>
      </c>
    </row>
    <row r="2653" spans="1:17">
      <c r="A2653" t="s">
        <v>122</v>
      </c>
      <c r="B2653">
        <v>2024</v>
      </c>
      <c r="C2653" t="s">
        <v>22</v>
      </c>
      <c r="D2653" t="s">
        <v>1067</v>
      </c>
      <c r="E2653" t="s">
        <v>167</v>
      </c>
      <c r="F2653" t="s">
        <v>159</v>
      </c>
      <c r="G2653" t="s">
        <v>1068</v>
      </c>
      <c r="H2653" t="s">
        <v>132</v>
      </c>
      <c r="I2653">
        <v>0</v>
      </c>
      <c r="P2653">
        <v>0.85480419102972605</v>
      </c>
      <c r="Q2653">
        <v>0</v>
      </c>
    </row>
    <row r="2654" spans="1:17">
      <c r="A2654" t="s">
        <v>122</v>
      </c>
      <c r="B2654">
        <v>2024</v>
      </c>
      <c r="C2654" t="s">
        <v>22</v>
      </c>
      <c r="D2654" t="s">
        <v>1067</v>
      </c>
      <c r="E2654" t="s">
        <v>167</v>
      </c>
      <c r="F2654" t="s">
        <v>159</v>
      </c>
      <c r="G2654" t="s">
        <v>1068</v>
      </c>
      <c r="H2654" t="s">
        <v>135</v>
      </c>
      <c r="I2654">
        <v>0</v>
      </c>
      <c r="P2654">
        <v>0.85480419102972605</v>
      </c>
      <c r="Q2654">
        <v>0</v>
      </c>
    </row>
    <row r="2655" spans="1:17">
      <c r="A2655" t="s">
        <v>122</v>
      </c>
      <c r="B2655">
        <v>2024</v>
      </c>
      <c r="C2655" t="s">
        <v>22</v>
      </c>
      <c r="D2655" t="s">
        <v>1067</v>
      </c>
      <c r="E2655" t="s">
        <v>167</v>
      </c>
      <c r="F2655" t="s">
        <v>159</v>
      </c>
      <c r="G2655" t="s">
        <v>1068</v>
      </c>
      <c r="H2655" t="s">
        <v>136</v>
      </c>
      <c r="I2655">
        <v>0</v>
      </c>
      <c r="P2655">
        <v>0.85480419102972605</v>
      </c>
      <c r="Q2655">
        <v>0</v>
      </c>
    </row>
    <row r="2656" spans="1:17">
      <c r="A2656" t="s">
        <v>122</v>
      </c>
      <c r="B2656">
        <v>2024</v>
      </c>
      <c r="C2656" t="s">
        <v>22</v>
      </c>
      <c r="D2656" t="s">
        <v>1067</v>
      </c>
      <c r="E2656" t="s">
        <v>167</v>
      </c>
      <c r="F2656" t="s">
        <v>126</v>
      </c>
      <c r="G2656" t="s">
        <v>1068</v>
      </c>
      <c r="H2656" t="s">
        <v>132</v>
      </c>
      <c r="I2656">
        <v>0</v>
      </c>
      <c r="P2656">
        <v>0.85480419102972605</v>
      </c>
      <c r="Q2656">
        <v>0</v>
      </c>
    </row>
    <row r="2657" spans="1:17">
      <c r="A2657" t="s">
        <v>122</v>
      </c>
      <c r="B2657">
        <v>2024</v>
      </c>
      <c r="C2657" t="s">
        <v>22</v>
      </c>
      <c r="D2657" t="s">
        <v>1067</v>
      </c>
      <c r="E2657" t="s">
        <v>167</v>
      </c>
      <c r="F2657" t="s">
        <v>126</v>
      </c>
      <c r="G2657" t="s">
        <v>1068</v>
      </c>
      <c r="H2657" t="s">
        <v>135</v>
      </c>
      <c r="I2657">
        <v>0</v>
      </c>
      <c r="P2657">
        <v>0.85480419102972605</v>
      </c>
      <c r="Q2657">
        <v>0</v>
      </c>
    </row>
    <row r="2658" spans="1:17">
      <c r="A2658" t="s">
        <v>122</v>
      </c>
      <c r="B2658">
        <v>2024</v>
      </c>
      <c r="C2658" t="s">
        <v>22</v>
      </c>
      <c r="D2658" t="s">
        <v>1067</v>
      </c>
      <c r="E2658" t="s">
        <v>167</v>
      </c>
      <c r="F2658" t="s">
        <v>126</v>
      </c>
      <c r="G2658" t="s">
        <v>1068</v>
      </c>
      <c r="H2658" t="s">
        <v>136</v>
      </c>
      <c r="I2658">
        <v>0</v>
      </c>
      <c r="P2658">
        <v>0.85480419102972605</v>
      </c>
      <c r="Q2658">
        <v>0</v>
      </c>
    </row>
    <row r="2659" spans="1:17">
      <c r="A2659" t="s">
        <v>122</v>
      </c>
      <c r="B2659">
        <v>2024</v>
      </c>
      <c r="C2659" t="s">
        <v>22</v>
      </c>
      <c r="D2659" t="s">
        <v>1067</v>
      </c>
      <c r="E2659" t="s">
        <v>167</v>
      </c>
      <c r="F2659" t="s">
        <v>165</v>
      </c>
      <c r="G2659" t="s">
        <v>1068</v>
      </c>
      <c r="H2659" t="s">
        <v>132</v>
      </c>
      <c r="I2659">
        <v>0</v>
      </c>
      <c r="P2659">
        <v>0.85480419102972605</v>
      </c>
      <c r="Q2659">
        <v>0</v>
      </c>
    </row>
    <row r="2660" spans="1:17">
      <c r="A2660" t="s">
        <v>122</v>
      </c>
      <c r="B2660">
        <v>2024</v>
      </c>
      <c r="C2660" t="s">
        <v>22</v>
      </c>
      <c r="D2660" t="s">
        <v>1067</v>
      </c>
      <c r="E2660" t="s">
        <v>167</v>
      </c>
      <c r="F2660" t="s">
        <v>165</v>
      </c>
      <c r="G2660" t="s">
        <v>1068</v>
      </c>
      <c r="H2660" t="s">
        <v>135</v>
      </c>
      <c r="I2660">
        <v>0</v>
      </c>
      <c r="P2660">
        <v>0.85480419102972605</v>
      </c>
      <c r="Q2660">
        <v>0</v>
      </c>
    </row>
    <row r="2661" spans="1:17">
      <c r="A2661" t="s">
        <v>122</v>
      </c>
      <c r="B2661">
        <v>2024</v>
      </c>
      <c r="C2661" t="s">
        <v>22</v>
      </c>
      <c r="D2661" t="s">
        <v>1067</v>
      </c>
      <c r="E2661" t="s">
        <v>167</v>
      </c>
      <c r="F2661" t="s">
        <v>165</v>
      </c>
      <c r="G2661" t="s">
        <v>1068</v>
      </c>
      <c r="H2661" t="s">
        <v>136</v>
      </c>
      <c r="I2661">
        <v>0</v>
      </c>
      <c r="P2661">
        <v>0.85480419102972605</v>
      </c>
      <c r="Q2661">
        <v>0</v>
      </c>
    </row>
    <row r="2662" spans="1:17">
      <c r="A2662" t="s">
        <v>122</v>
      </c>
      <c r="B2662">
        <v>2024</v>
      </c>
      <c r="C2662" t="s">
        <v>22</v>
      </c>
      <c r="D2662" t="s">
        <v>1067</v>
      </c>
      <c r="E2662" t="s">
        <v>167</v>
      </c>
      <c r="F2662" t="s">
        <v>166</v>
      </c>
      <c r="G2662" t="s">
        <v>1068</v>
      </c>
      <c r="H2662" t="s">
        <v>132</v>
      </c>
      <c r="I2662">
        <v>0</v>
      </c>
      <c r="P2662">
        <v>0.85480419102972605</v>
      </c>
      <c r="Q2662">
        <v>0</v>
      </c>
    </row>
    <row r="2663" spans="1:17">
      <c r="A2663" t="s">
        <v>122</v>
      </c>
      <c r="B2663">
        <v>2024</v>
      </c>
      <c r="C2663" t="s">
        <v>22</v>
      </c>
      <c r="D2663" t="s">
        <v>1067</v>
      </c>
      <c r="E2663" t="s">
        <v>167</v>
      </c>
      <c r="F2663" t="s">
        <v>166</v>
      </c>
      <c r="G2663" t="s">
        <v>1068</v>
      </c>
      <c r="H2663" t="s">
        <v>135</v>
      </c>
      <c r="I2663">
        <v>0</v>
      </c>
      <c r="P2663">
        <v>0.85480419102972605</v>
      </c>
      <c r="Q2663">
        <v>0</v>
      </c>
    </row>
    <row r="2664" spans="1:17">
      <c r="A2664" t="s">
        <v>122</v>
      </c>
      <c r="B2664">
        <v>2024</v>
      </c>
      <c r="C2664" t="s">
        <v>22</v>
      </c>
      <c r="D2664" t="s">
        <v>1067</v>
      </c>
      <c r="E2664" t="s">
        <v>167</v>
      </c>
      <c r="F2664" t="s">
        <v>166</v>
      </c>
      <c r="G2664" t="s">
        <v>1068</v>
      </c>
      <c r="H2664" t="s">
        <v>136</v>
      </c>
      <c r="I2664">
        <v>0</v>
      </c>
      <c r="P2664">
        <v>0.85480419102972605</v>
      </c>
      <c r="Q2664">
        <v>0</v>
      </c>
    </row>
    <row r="2665" spans="1:17">
      <c r="A2665" t="s">
        <v>122</v>
      </c>
      <c r="B2665">
        <v>2024</v>
      </c>
      <c r="C2665" t="s">
        <v>22</v>
      </c>
      <c r="D2665" t="s">
        <v>1067</v>
      </c>
      <c r="E2665" t="s">
        <v>167</v>
      </c>
      <c r="F2665" t="s">
        <v>160</v>
      </c>
      <c r="G2665" t="s">
        <v>1068</v>
      </c>
      <c r="H2665" t="s">
        <v>132</v>
      </c>
      <c r="I2665">
        <v>0</v>
      </c>
      <c r="P2665">
        <v>0.85480419102972605</v>
      </c>
      <c r="Q2665">
        <v>0</v>
      </c>
    </row>
    <row r="2666" spans="1:17">
      <c r="A2666" t="s">
        <v>122</v>
      </c>
      <c r="B2666">
        <v>2024</v>
      </c>
      <c r="C2666" t="s">
        <v>22</v>
      </c>
      <c r="D2666" t="s">
        <v>1067</v>
      </c>
      <c r="E2666" t="s">
        <v>167</v>
      </c>
      <c r="F2666" t="s">
        <v>160</v>
      </c>
      <c r="G2666" t="s">
        <v>1068</v>
      </c>
      <c r="H2666" t="s">
        <v>135</v>
      </c>
      <c r="I2666">
        <v>0</v>
      </c>
      <c r="P2666">
        <v>0.85480419102972605</v>
      </c>
      <c r="Q2666">
        <v>0</v>
      </c>
    </row>
    <row r="2667" spans="1:17">
      <c r="A2667" t="s">
        <v>122</v>
      </c>
      <c r="B2667">
        <v>2024</v>
      </c>
      <c r="C2667" t="s">
        <v>22</v>
      </c>
      <c r="D2667" t="s">
        <v>1067</v>
      </c>
      <c r="E2667" t="s">
        <v>167</v>
      </c>
      <c r="F2667" t="s">
        <v>160</v>
      </c>
      <c r="G2667" t="s">
        <v>1068</v>
      </c>
      <c r="H2667" t="s">
        <v>136</v>
      </c>
      <c r="I2667">
        <v>0</v>
      </c>
      <c r="P2667">
        <v>0.85480419102972605</v>
      </c>
      <c r="Q2667">
        <v>0</v>
      </c>
    </row>
    <row r="2668" spans="1:17">
      <c r="A2668" t="s">
        <v>122</v>
      </c>
      <c r="B2668">
        <v>2024</v>
      </c>
      <c r="C2668" t="s">
        <v>24</v>
      </c>
      <c r="D2668" t="s">
        <v>1067</v>
      </c>
      <c r="E2668" t="s">
        <v>167</v>
      </c>
      <c r="F2668" t="s">
        <v>164</v>
      </c>
      <c r="G2668" t="s">
        <v>1068</v>
      </c>
      <c r="H2668" t="s">
        <v>132</v>
      </c>
      <c r="I2668">
        <v>0</v>
      </c>
      <c r="P2668">
        <v>0.85480419102972605</v>
      </c>
      <c r="Q2668">
        <v>0</v>
      </c>
    </row>
    <row r="2669" spans="1:17">
      <c r="A2669" t="s">
        <v>122</v>
      </c>
      <c r="B2669">
        <v>2024</v>
      </c>
      <c r="C2669" t="s">
        <v>24</v>
      </c>
      <c r="D2669" t="s">
        <v>1067</v>
      </c>
      <c r="E2669" t="s">
        <v>167</v>
      </c>
      <c r="F2669" t="s">
        <v>164</v>
      </c>
      <c r="G2669" t="s">
        <v>1068</v>
      </c>
      <c r="H2669" t="s">
        <v>135</v>
      </c>
      <c r="I2669">
        <v>0</v>
      </c>
      <c r="P2669">
        <v>0.85480419102972605</v>
      </c>
      <c r="Q2669">
        <v>0</v>
      </c>
    </row>
    <row r="2670" spans="1:17">
      <c r="A2670" t="s">
        <v>122</v>
      </c>
      <c r="B2670">
        <v>2024</v>
      </c>
      <c r="C2670" t="s">
        <v>24</v>
      </c>
      <c r="D2670" t="s">
        <v>1067</v>
      </c>
      <c r="E2670" t="s">
        <v>167</v>
      </c>
      <c r="F2670" t="s">
        <v>164</v>
      </c>
      <c r="G2670" t="s">
        <v>1068</v>
      </c>
      <c r="H2670" t="s">
        <v>136</v>
      </c>
      <c r="I2670">
        <v>0</v>
      </c>
      <c r="P2670">
        <v>0.85480419102972605</v>
      </c>
      <c r="Q2670">
        <v>0</v>
      </c>
    </row>
    <row r="2671" spans="1:17">
      <c r="A2671" t="s">
        <v>122</v>
      </c>
      <c r="B2671">
        <v>2024</v>
      </c>
      <c r="C2671" t="s">
        <v>24</v>
      </c>
      <c r="D2671" t="s">
        <v>1067</v>
      </c>
      <c r="E2671" t="s">
        <v>167</v>
      </c>
      <c r="F2671" t="s">
        <v>159</v>
      </c>
      <c r="G2671" t="s">
        <v>1068</v>
      </c>
      <c r="H2671" t="s">
        <v>132</v>
      </c>
      <c r="I2671">
        <v>0</v>
      </c>
      <c r="P2671">
        <v>0.85480419102972605</v>
      </c>
      <c r="Q2671">
        <v>0</v>
      </c>
    </row>
    <row r="2672" spans="1:17">
      <c r="A2672" t="s">
        <v>122</v>
      </c>
      <c r="B2672">
        <v>2024</v>
      </c>
      <c r="C2672" t="s">
        <v>24</v>
      </c>
      <c r="D2672" t="s">
        <v>1067</v>
      </c>
      <c r="E2672" t="s">
        <v>167</v>
      </c>
      <c r="F2672" t="s">
        <v>159</v>
      </c>
      <c r="G2672" t="s">
        <v>1068</v>
      </c>
      <c r="H2672" t="s">
        <v>135</v>
      </c>
      <c r="I2672">
        <v>0</v>
      </c>
      <c r="P2672">
        <v>0.85480419102972605</v>
      </c>
      <c r="Q2672">
        <v>0</v>
      </c>
    </row>
    <row r="2673" spans="1:17">
      <c r="A2673" t="s">
        <v>122</v>
      </c>
      <c r="B2673">
        <v>2024</v>
      </c>
      <c r="C2673" t="s">
        <v>24</v>
      </c>
      <c r="D2673" t="s">
        <v>1067</v>
      </c>
      <c r="E2673" t="s">
        <v>167</v>
      </c>
      <c r="F2673" t="s">
        <v>159</v>
      </c>
      <c r="G2673" t="s">
        <v>1068</v>
      </c>
      <c r="H2673" t="s">
        <v>136</v>
      </c>
      <c r="I2673">
        <v>0</v>
      </c>
      <c r="P2673">
        <v>0.85480419102972605</v>
      </c>
      <c r="Q2673">
        <v>0</v>
      </c>
    </row>
    <row r="2674" spans="1:17">
      <c r="A2674" t="s">
        <v>122</v>
      </c>
      <c r="B2674">
        <v>2024</v>
      </c>
      <c r="C2674" t="s">
        <v>24</v>
      </c>
      <c r="D2674" t="s">
        <v>1067</v>
      </c>
      <c r="E2674" t="s">
        <v>167</v>
      </c>
      <c r="F2674" t="s">
        <v>126</v>
      </c>
      <c r="G2674" t="s">
        <v>1068</v>
      </c>
      <c r="H2674" t="s">
        <v>132</v>
      </c>
      <c r="I2674">
        <v>0</v>
      </c>
      <c r="P2674">
        <v>0.85480419102972605</v>
      </c>
      <c r="Q2674">
        <v>0</v>
      </c>
    </row>
    <row r="2675" spans="1:17">
      <c r="A2675" t="s">
        <v>122</v>
      </c>
      <c r="B2675">
        <v>2024</v>
      </c>
      <c r="C2675" t="s">
        <v>24</v>
      </c>
      <c r="D2675" t="s">
        <v>1067</v>
      </c>
      <c r="E2675" t="s">
        <v>167</v>
      </c>
      <c r="F2675" t="s">
        <v>126</v>
      </c>
      <c r="G2675" t="s">
        <v>1068</v>
      </c>
      <c r="H2675" t="s">
        <v>135</v>
      </c>
      <c r="I2675">
        <v>0</v>
      </c>
      <c r="P2675">
        <v>0.85480419102972605</v>
      </c>
      <c r="Q2675">
        <v>0</v>
      </c>
    </row>
    <row r="2676" spans="1:17">
      <c r="A2676" t="s">
        <v>122</v>
      </c>
      <c r="B2676">
        <v>2024</v>
      </c>
      <c r="C2676" t="s">
        <v>24</v>
      </c>
      <c r="D2676" t="s">
        <v>1067</v>
      </c>
      <c r="E2676" t="s">
        <v>167</v>
      </c>
      <c r="F2676" t="s">
        <v>126</v>
      </c>
      <c r="G2676" t="s">
        <v>1068</v>
      </c>
      <c r="H2676" t="s">
        <v>136</v>
      </c>
      <c r="I2676">
        <v>0</v>
      </c>
      <c r="P2676">
        <v>0.85480419102972605</v>
      </c>
      <c r="Q2676">
        <v>0</v>
      </c>
    </row>
    <row r="2677" spans="1:17">
      <c r="A2677" t="s">
        <v>122</v>
      </c>
      <c r="B2677">
        <v>2024</v>
      </c>
      <c r="C2677" t="s">
        <v>24</v>
      </c>
      <c r="D2677" t="s">
        <v>1067</v>
      </c>
      <c r="E2677" t="s">
        <v>167</v>
      </c>
      <c r="F2677" t="s">
        <v>165</v>
      </c>
      <c r="G2677" t="s">
        <v>1068</v>
      </c>
      <c r="H2677" t="s">
        <v>132</v>
      </c>
      <c r="I2677">
        <v>0</v>
      </c>
      <c r="P2677">
        <v>0.85480419102972605</v>
      </c>
      <c r="Q2677">
        <v>0</v>
      </c>
    </row>
    <row r="2678" spans="1:17">
      <c r="A2678" t="s">
        <v>122</v>
      </c>
      <c r="B2678">
        <v>2024</v>
      </c>
      <c r="C2678" t="s">
        <v>24</v>
      </c>
      <c r="D2678" t="s">
        <v>1067</v>
      </c>
      <c r="E2678" t="s">
        <v>167</v>
      </c>
      <c r="F2678" t="s">
        <v>165</v>
      </c>
      <c r="G2678" t="s">
        <v>1068</v>
      </c>
      <c r="H2678" t="s">
        <v>135</v>
      </c>
      <c r="I2678">
        <v>0</v>
      </c>
      <c r="P2678">
        <v>0.85480419102972605</v>
      </c>
      <c r="Q2678">
        <v>0</v>
      </c>
    </row>
    <row r="2679" spans="1:17">
      <c r="A2679" t="s">
        <v>122</v>
      </c>
      <c r="B2679">
        <v>2024</v>
      </c>
      <c r="C2679" t="s">
        <v>24</v>
      </c>
      <c r="D2679" t="s">
        <v>1067</v>
      </c>
      <c r="E2679" t="s">
        <v>167</v>
      </c>
      <c r="F2679" t="s">
        <v>165</v>
      </c>
      <c r="G2679" t="s">
        <v>1068</v>
      </c>
      <c r="H2679" t="s">
        <v>136</v>
      </c>
      <c r="I2679">
        <v>0</v>
      </c>
      <c r="P2679">
        <v>0.85480419102972605</v>
      </c>
      <c r="Q2679">
        <v>0</v>
      </c>
    </row>
    <row r="2680" spans="1:17">
      <c r="A2680" t="s">
        <v>122</v>
      </c>
      <c r="B2680">
        <v>2024</v>
      </c>
      <c r="C2680" t="s">
        <v>24</v>
      </c>
      <c r="D2680" t="s">
        <v>1067</v>
      </c>
      <c r="E2680" t="s">
        <v>167</v>
      </c>
      <c r="F2680" t="s">
        <v>166</v>
      </c>
      <c r="G2680" t="s">
        <v>1068</v>
      </c>
      <c r="H2680" t="s">
        <v>132</v>
      </c>
      <c r="I2680">
        <v>0</v>
      </c>
      <c r="P2680">
        <v>0.85480419102972605</v>
      </c>
      <c r="Q2680">
        <v>0</v>
      </c>
    </row>
    <row r="2681" spans="1:17">
      <c r="A2681" t="s">
        <v>122</v>
      </c>
      <c r="B2681">
        <v>2024</v>
      </c>
      <c r="C2681" t="s">
        <v>24</v>
      </c>
      <c r="D2681" t="s">
        <v>1067</v>
      </c>
      <c r="E2681" t="s">
        <v>167</v>
      </c>
      <c r="F2681" t="s">
        <v>166</v>
      </c>
      <c r="G2681" t="s">
        <v>1068</v>
      </c>
      <c r="H2681" t="s">
        <v>135</v>
      </c>
      <c r="I2681">
        <v>0</v>
      </c>
      <c r="P2681">
        <v>0.85480419102972605</v>
      </c>
      <c r="Q2681">
        <v>0</v>
      </c>
    </row>
    <row r="2682" spans="1:17">
      <c r="A2682" t="s">
        <v>122</v>
      </c>
      <c r="B2682">
        <v>2024</v>
      </c>
      <c r="C2682" t="s">
        <v>24</v>
      </c>
      <c r="D2682" t="s">
        <v>1067</v>
      </c>
      <c r="E2682" t="s">
        <v>167</v>
      </c>
      <c r="F2682" t="s">
        <v>166</v>
      </c>
      <c r="G2682" t="s">
        <v>1068</v>
      </c>
      <c r="H2682" t="s">
        <v>136</v>
      </c>
      <c r="I2682">
        <v>0</v>
      </c>
      <c r="P2682">
        <v>0.85480419102972605</v>
      </c>
      <c r="Q2682">
        <v>0</v>
      </c>
    </row>
    <row r="2683" spans="1:17">
      <c r="A2683" t="s">
        <v>122</v>
      </c>
      <c r="B2683">
        <v>2024</v>
      </c>
      <c r="C2683" t="s">
        <v>24</v>
      </c>
      <c r="D2683" t="s">
        <v>1067</v>
      </c>
      <c r="E2683" t="s">
        <v>167</v>
      </c>
      <c r="F2683" t="s">
        <v>160</v>
      </c>
      <c r="G2683" t="s">
        <v>1068</v>
      </c>
      <c r="H2683" t="s">
        <v>132</v>
      </c>
      <c r="I2683">
        <v>0</v>
      </c>
      <c r="P2683">
        <v>0.85480419102972605</v>
      </c>
      <c r="Q2683">
        <v>0</v>
      </c>
    </row>
    <row r="2684" spans="1:17">
      <c r="A2684" t="s">
        <v>122</v>
      </c>
      <c r="B2684">
        <v>2024</v>
      </c>
      <c r="C2684" t="s">
        <v>24</v>
      </c>
      <c r="D2684" t="s">
        <v>1067</v>
      </c>
      <c r="E2684" t="s">
        <v>167</v>
      </c>
      <c r="F2684" t="s">
        <v>160</v>
      </c>
      <c r="G2684" t="s">
        <v>1068</v>
      </c>
      <c r="H2684" t="s">
        <v>135</v>
      </c>
      <c r="I2684">
        <v>0</v>
      </c>
      <c r="P2684">
        <v>0.85480419102972605</v>
      </c>
      <c r="Q2684">
        <v>0</v>
      </c>
    </row>
    <row r="2685" spans="1:17">
      <c r="A2685" t="s">
        <v>122</v>
      </c>
      <c r="B2685">
        <v>2024</v>
      </c>
      <c r="C2685" t="s">
        <v>24</v>
      </c>
      <c r="D2685" t="s">
        <v>1067</v>
      </c>
      <c r="E2685" t="s">
        <v>167</v>
      </c>
      <c r="F2685" t="s">
        <v>160</v>
      </c>
      <c r="G2685" t="s">
        <v>1068</v>
      </c>
      <c r="H2685" t="s">
        <v>136</v>
      </c>
      <c r="I2685">
        <v>0</v>
      </c>
      <c r="P2685">
        <v>0.85480419102972605</v>
      </c>
      <c r="Q2685">
        <v>0</v>
      </c>
    </row>
    <row r="2686" spans="1:17">
      <c r="A2686" t="s">
        <v>122</v>
      </c>
      <c r="B2686">
        <v>2024</v>
      </c>
      <c r="C2686" t="s">
        <v>14</v>
      </c>
      <c r="D2686" t="s">
        <v>1062</v>
      </c>
      <c r="E2686" t="s">
        <v>162</v>
      </c>
      <c r="F2686" t="s">
        <v>164</v>
      </c>
      <c r="G2686" t="s">
        <v>1063</v>
      </c>
      <c r="H2686" t="s">
        <v>132</v>
      </c>
      <c r="I2686">
        <v>0</v>
      </c>
      <c r="P2686">
        <v>0.85480419102972605</v>
      </c>
      <c r="Q2686">
        <v>0</v>
      </c>
    </row>
    <row r="2687" spans="1:17">
      <c r="A2687" t="s">
        <v>122</v>
      </c>
      <c r="B2687">
        <v>2024</v>
      </c>
      <c r="C2687" t="s">
        <v>14</v>
      </c>
      <c r="D2687" t="s">
        <v>1062</v>
      </c>
      <c r="E2687" t="s">
        <v>162</v>
      </c>
      <c r="F2687" t="s">
        <v>164</v>
      </c>
      <c r="G2687" t="s">
        <v>1063</v>
      </c>
      <c r="H2687" t="s">
        <v>135</v>
      </c>
      <c r="I2687">
        <v>0</v>
      </c>
      <c r="P2687">
        <v>0.85480419102972605</v>
      </c>
      <c r="Q2687">
        <v>0</v>
      </c>
    </row>
    <row r="2688" spans="1:17">
      <c r="A2688" t="s">
        <v>122</v>
      </c>
      <c r="B2688">
        <v>2024</v>
      </c>
      <c r="C2688" t="s">
        <v>14</v>
      </c>
      <c r="D2688" t="s">
        <v>1062</v>
      </c>
      <c r="E2688" t="s">
        <v>162</v>
      </c>
      <c r="F2688" t="s">
        <v>164</v>
      </c>
      <c r="G2688" t="s">
        <v>1063</v>
      </c>
      <c r="H2688" t="s">
        <v>136</v>
      </c>
      <c r="I2688">
        <v>0</v>
      </c>
      <c r="P2688">
        <v>0.85480419102972605</v>
      </c>
      <c r="Q2688">
        <v>0</v>
      </c>
    </row>
    <row r="2689" spans="1:17">
      <c r="A2689" t="s">
        <v>122</v>
      </c>
      <c r="B2689">
        <v>2024</v>
      </c>
      <c r="C2689" t="s">
        <v>14</v>
      </c>
      <c r="D2689" t="s">
        <v>1062</v>
      </c>
      <c r="E2689" t="s">
        <v>162</v>
      </c>
      <c r="F2689" t="s">
        <v>159</v>
      </c>
      <c r="G2689" t="s">
        <v>1063</v>
      </c>
      <c r="H2689" t="s">
        <v>132</v>
      </c>
      <c r="I2689">
        <v>0</v>
      </c>
      <c r="P2689">
        <v>0.85480419102972605</v>
      </c>
      <c r="Q2689">
        <v>0</v>
      </c>
    </row>
    <row r="2690" spans="1:17">
      <c r="A2690" t="s">
        <v>122</v>
      </c>
      <c r="B2690">
        <v>2024</v>
      </c>
      <c r="C2690" t="s">
        <v>14</v>
      </c>
      <c r="D2690" t="s">
        <v>1062</v>
      </c>
      <c r="E2690" t="s">
        <v>162</v>
      </c>
      <c r="F2690" t="s">
        <v>159</v>
      </c>
      <c r="G2690" t="s">
        <v>1063</v>
      </c>
      <c r="H2690" t="s">
        <v>135</v>
      </c>
      <c r="I2690">
        <v>0</v>
      </c>
      <c r="P2690">
        <v>0.85480419102972605</v>
      </c>
      <c r="Q2690">
        <v>0</v>
      </c>
    </row>
    <row r="2691" spans="1:17">
      <c r="A2691" t="s">
        <v>122</v>
      </c>
      <c r="B2691">
        <v>2024</v>
      </c>
      <c r="C2691" t="s">
        <v>14</v>
      </c>
      <c r="D2691" t="s">
        <v>1062</v>
      </c>
      <c r="E2691" t="s">
        <v>162</v>
      </c>
      <c r="F2691" t="s">
        <v>159</v>
      </c>
      <c r="G2691" t="s">
        <v>1063</v>
      </c>
      <c r="H2691" t="s">
        <v>136</v>
      </c>
      <c r="I2691">
        <v>0</v>
      </c>
      <c r="P2691">
        <v>0.85480419102972605</v>
      </c>
      <c r="Q2691">
        <v>0</v>
      </c>
    </row>
    <row r="2692" spans="1:17">
      <c r="A2692" t="s">
        <v>122</v>
      </c>
      <c r="B2692">
        <v>2024</v>
      </c>
      <c r="C2692" t="s">
        <v>14</v>
      </c>
      <c r="D2692" t="s">
        <v>1062</v>
      </c>
      <c r="E2692" t="s">
        <v>162</v>
      </c>
      <c r="F2692" t="s">
        <v>126</v>
      </c>
      <c r="G2692" t="s">
        <v>1063</v>
      </c>
      <c r="H2692" t="s">
        <v>132</v>
      </c>
      <c r="I2692">
        <v>0</v>
      </c>
      <c r="P2692">
        <v>0.85480419102972605</v>
      </c>
      <c r="Q2692">
        <v>0</v>
      </c>
    </row>
    <row r="2693" spans="1:17">
      <c r="A2693" t="s">
        <v>122</v>
      </c>
      <c r="B2693">
        <v>2024</v>
      </c>
      <c r="C2693" t="s">
        <v>14</v>
      </c>
      <c r="D2693" t="s">
        <v>1062</v>
      </c>
      <c r="E2693" t="s">
        <v>162</v>
      </c>
      <c r="F2693" t="s">
        <v>126</v>
      </c>
      <c r="G2693" t="s">
        <v>1063</v>
      </c>
      <c r="H2693" t="s">
        <v>135</v>
      </c>
      <c r="I2693">
        <v>0</v>
      </c>
      <c r="P2693">
        <v>0.85480419102972605</v>
      </c>
      <c r="Q2693">
        <v>0</v>
      </c>
    </row>
    <row r="2694" spans="1:17">
      <c r="A2694" t="s">
        <v>122</v>
      </c>
      <c r="B2694">
        <v>2024</v>
      </c>
      <c r="C2694" t="s">
        <v>14</v>
      </c>
      <c r="D2694" t="s">
        <v>1062</v>
      </c>
      <c r="E2694" t="s">
        <v>162</v>
      </c>
      <c r="F2694" t="s">
        <v>126</v>
      </c>
      <c r="G2694" t="s">
        <v>1063</v>
      </c>
      <c r="H2694" t="s">
        <v>136</v>
      </c>
      <c r="I2694">
        <v>0</v>
      </c>
      <c r="P2694">
        <v>0.85480419102972605</v>
      </c>
      <c r="Q2694">
        <v>0</v>
      </c>
    </row>
    <row r="2695" spans="1:17">
      <c r="A2695" t="s">
        <v>122</v>
      </c>
      <c r="B2695">
        <v>2024</v>
      </c>
      <c r="C2695" t="s">
        <v>14</v>
      </c>
      <c r="D2695" t="s">
        <v>1062</v>
      </c>
      <c r="E2695" t="s">
        <v>162</v>
      </c>
      <c r="F2695" t="s">
        <v>165</v>
      </c>
      <c r="G2695" t="s">
        <v>1063</v>
      </c>
      <c r="H2695" t="s">
        <v>132</v>
      </c>
      <c r="I2695">
        <v>0</v>
      </c>
      <c r="P2695">
        <v>0.85480419102972605</v>
      </c>
      <c r="Q2695">
        <v>0</v>
      </c>
    </row>
    <row r="2696" spans="1:17">
      <c r="A2696" t="s">
        <v>122</v>
      </c>
      <c r="B2696">
        <v>2024</v>
      </c>
      <c r="C2696" t="s">
        <v>14</v>
      </c>
      <c r="D2696" t="s">
        <v>1062</v>
      </c>
      <c r="E2696" t="s">
        <v>162</v>
      </c>
      <c r="F2696" t="s">
        <v>165</v>
      </c>
      <c r="G2696" t="s">
        <v>1063</v>
      </c>
      <c r="H2696" t="s">
        <v>135</v>
      </c>
      <c r="I2696">
        <v>0</v>
      </c>
      <c r="P2696">
        <v>0.85480419102972605</v>
      </c>
      <c r="Q2696">
        <v>0</v>
      </c>
    </row>
    <row r="2697" spans="1:17">
      <c r="A2697" t="s">
        <v>122</v>
      </c>
      <c r="B2697">
        <v>2024</v>
      </c>
      <c r="C2697" t="s">
        <v>14</v>
      </c>
      <c r="D2697" t="s">
        <v>1062</v>
      </c>
      <c r="E2697" t="s">
        <v>162</v>
      </c>
      <c r="F2697" t="s">
        <v>165</v>
      </c>
      <c r="G2697" t="s">
        <v>1063</v>
      </c>
      <c r="H2697" t="s">
        <v>136</v>
      </c>
      <c r="I2697">
        <v>0</v>
      </c>
      <c r="P2697">
        <v>0.85480419102972605</v>
      </c>
      <c r="Q2697">
        <v>0</v>
      </c>
    </row>
    <row r="2698" spans="1:17">
      <c r="A2698" t="s">
        <v>122</v>
      </c>
      <c r="B2698">
        <v>2024</v>
      </c>
      <c r="C2698" t="s">
        <v>14</v>
      </c>
      <c r="D2698" t="s">
        <v>1062</v>
      </c>
      <c r="E2698" t="s">
        <v>162</v>
      </c>
      <c r="F2698" t="s">
        <v>166</v>
      </c>
      <c r="G2698" t="s">
        <v>1063</v>
      </c>
      <c r="H2698" t="s">
        <v>132</v>
      </c>
      <c r="I2698">
        <v>0</v>
      </c>
      <c r="P2698">
        <v>0.85480419102972605</v>
      </c>
      <c r="Q2698">
        <v>0</v>
      </c>
    </row>
    <row r="2699" spans="1:17">
      <c r="A2699" t="s">
        <v>122</v>
      </c>
      <c r="B2699">
        <v>2024</v>
      </c>
      <c r="C2699" t="s">
        <v>14</v>
      </c>
      <c r="D2699" t="s">
        <v>1062</v>
      </c>
      <c r="E2699" t="s">
        <v>162</v>
      </c>
      <c r="F2699" t="s">
        <v>166</v>
      </c>
      <c r="G2699" t="s">
        <v>1063</v>
      </c>
      <c r="H2699" t="s">
        <v>135</v>
      </c>
      <c r="I2699">
        <v>0</v>
      </c>
      <c r="P2699">
        <v>0.85480419102972605</v>
      </c>
      <c r="Q2699">
        <v>0</v>
      </c>
    </row>
    <row r="2700" spans="1:17">
      <c r="A2700" t="s">
        <v>122</v>
      </c>
      <c r="B2700">
        <v>2024</v>
      </c>
      <c r="C2700" t="s">
        <v>14</v>
      </c>
      <c r="D2700" t="s">
        <v>1062</v>
      </c>
      <c r="E2700" t="s">
        <v>162</v>
      </c>
      <c r="F2700" t="s">
        <v>166</v>
      </c>
      <c r="G2700" t="s">
        <v>1063</v>
      </c>
      <c r="H2700" t="s">
        <v>136</v>
      </c>
      <c r="I2700">
        <v>0</v>
      </c>
      <c r="P2700">
        <v>0.85480419102972605</v>
      </c>
      <c r="Q2700">
        <v>0</v>
      </c>
    </row>
    <row r="2701" spans="1:17">
      <c r="A2701" t="s">
        <v>122</v>
      </c>
      <c r="B2701">
        <v>2024</v>
      </c>
      <c r="C2701" t="s">
        <v>14</v>
      </c>
      <c r="D2701" t="s">
        <v>1062</v>
      </c>
      <c r="E2701" t="s">
        <v>162</v>
      </c>
      <c r="F2701" t="s">
        <v>160</v>
      </c>
      <c r="G2701" t="s">
        <v>1063</v>
      </c>
      <c r="H2701" t="s">
        <v>132</v>
      </c>
      <c r="I2701">
        <v>0</v>
      </c>
      <c r="P2701">
        <v>0.85480419102972605</v>
      </c>
      <c r="Q2701">
        <v>0</v>
      </c>
    </row>
    <row r="2702" spans="1:17">
      <c r="A2702" t="s">
        <v>122</v>
      </c>
      <c r="B2702">
        <v>2024</v>
      </c>
      <c r="C2702" t="s">
        <v>14</v>
      </c>
      <c r="D2702" t="s">
        <v>1062</v>
      </c>
      <c r="E2702" t="s">
        <v>162</v>
      </c>
      <c r="F2702" t="s">
        <v>160</v>
      </c>
      <c r="G2702" t="s">
        <v>1063</v>
      </c>
      <c r="H2702" t="s">
        <v>135</v>
      </c>
      <c r="I2702">
        <v>0</v>
      </c>
      <c r="P2702">
        <v>0.85480419102972605</v>
      </c>
      <c r="Q2702">
        <v>0</v>
      </c>
    </row>
    <row r="2703" spans="1:17">
      <c r="A2703" t="s">
        <v>122</v>
      </c>
      <c r="B2703">
        <v>2024</v>
      </c>
      <c r="C2703" t="s">
        <v>14</v>
      </c>
      <c r="D2703" t="s">
        <v>1062</v>
      </c>
      <c r="E2703" t="s">
        <v>162</v>
      </c>
      <c r="F2703" t="s">
        <v>160</v>
      </c>
      <c r="G2703" t="s">
        <v>1063</v>
      </c>
      <c r="H2703" t="s">
        <v>136</v>
      </c>
      <c r="I2703">
        <v>0</v>
      </c>
      <c r="P2703">
        <v>0.85480419102972605</v>
      </c>
      <c r="Q2703">
        <v>0</v>
      </c>
    </row>
    <row r="2704" spans="1:17">
      <c r="A2704" t="s">
        <v>122</v>
      </c>
      <c r="B2704">
        <v>2024</v>
      </c>
      <c r="C2704" t="s">
        <v>15</v>
      </c>
      <c r="D2704" t="s">
        <v>1062</v>
      </c>
      <c r="E2704" t="s">
        <v>162</v>
      </c>
      <c r="F2704" t="s">
        <v>164</v>
      </c>
      <c r="G2704" t="s">
        <v>1063</v>
      </c>
      <c r="H2704" t="s">
        <v>132</v>
      </c>
      <c r="I2704">
        <v>0</v>
      </c>
      <c r="P2704">
        <v>0.85480419102972605</v>
      </c>
      <c r="Q2704">
        <v>0</v>
      </c>
    </row>
    <row r="2705" spans="1:17">
      <c r="A2705" t="s">
        <v>122</v>
      </c>
      <c r="B2705">
        <v>2024</v>
      </c>
      <c r="C2705" t="s">
        <v>15</v>
      </c>
      <c r="D2705" t="s">
        <v>1062</v>
      </c>
      <c r="E2705" t="s">
        <v>162</v>
      </c>
      <c r="F2705" t="s">
        <v>164</v>
      </c>
      <c r="G2705" t="s">
        <v>1063</v>
      </c>
      <c r="H2705" t="s">
        <v>135</v>
      </c>
      <c r="I2705">
        <v>3913159882.2024899</v>
      </c>
      <c r="P2705">
        <v>0.85480419102972605</v>
      </c>
      <c r="Q2705">
        <v>3344985467.4760699</v>
      </c>
    </row>
    <row r="2706" spans="1:17">
      <c r="A2706" t="s">
        <v>122</v>
      </c>
      <c r="B2706">
        <v>2024</v>
      </c>
      <c r="C2706" t="s">
        <v>15</v>
      </c>
      <c r="D2706" t="s">
        <v>1062</v>
      </c>
      <c r="E2706" t="s">
        <v>162</v>
      </c>
      <c r="F2706" t="s">
        <v>164</v>
      </c>
      <c r="G2706" t="s">
        <v>1063</v>
      </c>
      <c r="H2706" t="s">
        <v>136</v>
      </c>
      <c r="I2706">
        <v>404848820.837111</v>
      </c>
      <c r="P2706">
        <v>0.85480419102972605</v>
      </c>
      <c r="Q2706">
        <v>346066468.78500497</v>
      </c>
    </row>
    <row r="2707" spans="1:17">
      <c r="A2707" t="s">
        <v>122</v>
      </c>
      <c r="B2707">
        <v>2024</v>
      </c>
      <c r="C2707" t="s">
        <v>15</v>
      </c>
      <c r="D2707" t="s">
        <v>1062</v>
      </c>
      <c r="E2707" t="s">
        <v>162</v>
      </c>
      <c r="F2707" t="s">
        <v>159</v>
      </c>
      <c r="G2707" t="s">
        <v>1063</v>
      </c>
      <c r="H2707" t="s">
        <v>132</v>
      </c>
      <c r="I2707">
        <v>0</v>
      </c>
      <c r="P2707">
        <v>0.85480419102972605</v>
      </c>
      <c r="Q2707">
        <v>0</v>
      </c>
    </row>
    <row r="2708" spans="1:17">
      <c r="A2708" t="s">
        <v>122</v>
      </c>
      <c r="B2708">
        <v>2024</v>
      </c>
      <c r="C2708" t="s">
        <v>15</v>
      </c>
      <c r="D2708" t="s">
        <v>1062</v>
      </c>
      <c r="E2708" t="s">
        <v>162</v>
      </c>
      <c r="F2708" t="s">
        <v>159</v>
      </c>
      <c r="G2708" t="s">
        <v>1063</v>
      </c>
      <c r="H2708" t="s">
        <v>135</v>
      </c>
      <c r="I2708">
        <v>1634016854.2375901</v>
      </c>
      <c r="P2708">
        <v>0.85480419102972605</v>
      </c>
      <c r="Q2708">
        <v>1396764455.2155001</v>
      </c>
    </row>
    <row r="2709" spans="1:17">
      <c r="A2709" t="s">
        <v>122</v>
      </c>
      <c r="B2709">
        <v>2024</v>
      </c>
      <c r="C2709" t="s">
        <v>15</v>
      </c>
      <c r="D2709" t="s">
        <v>1062</v>
      </c>
      <c r="E2709" t="s">
        <v>162</v>
      </c>
      <c r="F2709" t="s">
        <v>159</v>
      </c>
      <c r="G2709" t="s">
        <v>1063</v>
      </c>
      <c r="H2709" t="s">
        <v>136</v>
      </c>
      <c r="I2709">
        <v>169052585.78234199</v>
      </c>
      <c r="P2709">
        <v>0.85480419102972605</v>
      </c>
      <c r="Q2709">
        <v>144506858.83115801</v>
      </c>
    </row>
    <row r="2710" spans="1:17">
      <c r="A2710" t="s">
        <v>122</v>
      </c>
      <c r="B2710">
        <v>2024</v>
      </c>
      <c r="C2710" t="s">
        <v>15</v>
      </c>
      <c r="D2710" t="s">
        <v>1062</v>
      </c>
      <c r="E2710" t="s">
        <v>162</v>
      </c>
      <c r="F2710" t="s">
        <v>126</v>
      </c>
      <c r="G2710" t="s">
        <v>1063</v>
      </c>
      <c r="H2710" t="s">
        <v>132</v>
      </c>
      <c r="I2710">
        <v>0</v>
      </c>
      <c r="P2710">
        <v>0.85480419102972605</v>
      </c>
      <c r="Q2710">
        <v>0</v>
      </c>
    </row>
    <row r="2711" spans="1:17">
      <c r="A2711" t="s">
        <v>122</v>
      </c>
      <c r="B2711">
        <v>2024</v>
      </c>
      <c r="C2711" t="s">
        <v>15</v>
      </c>
      <c r="D2711" t="s">
        <v>1062</v>
      </c>
      <c r="E2711" t="s">
        <v>162</v>
      </c>
      <c r="F2711" t="s">
        <v>126</v>
      </c>
      <c r="G2711" t="s">
        <v>1063</v>
      </c>
      <c r="H2711" t="s">
        <v>135</v>
      </c>
      <c r="I2711">
        <v>0</v>
      </c>
      <c r="P2711">
        <v>0.85480419102972605</v>
      </c>
      <c r="Q2711">
        <v>0</v>
      </c>
    </row>
    <row r="2712" spans="1:17">
      <c r="A2712" t="s">
        <v>122</v>
      </c>
      <c r="B2712">
        <v>2024</v>
      </c>
      <c r="C2712" t="s">
        <v>15</v>
      </c>
      <c r="D2712" t="s">
        <v>1062</v>
      </c>
      <c r="E2712" t="s">
        <v>162</v>
      </c>
      <c r="F2712" t="s">
        <v>126</v>
      </c>
      <c r="G2712" t="s">
        <v>1063</v>
      </c>
      <c r="H2712" t="s">
        <v>136</v>
      </c>
      <c r="I2712">
        <v>0</v>
      </c>
      <c r="P2712">
        <v>0.85480419102972605</v>
      </c>
      <c r="Q2712">
        <v>0</v>
      </c>
    </row>
    <row r="2713" spans="1:17">
      <c r="A2713" t="s">
        <v>122</v>
      </c>
      <c r="B2713">
        <v>2024</v>
      </c>
      <c r="C2713" t="s">
        <v>15</v>
      </c>
      <c r="D2713" t="s">
        <v>1062</v>
      </c>
      <c r="E2713" t="s">
        <v>162</v>
      </c>
      <c r="F2713" t="s">
        <v>165</v>
      </c>
      <c r="G2713" t="s">
        <v>1063</v>
      </c>
      <c r="H2713" t="s">
        <v>132</v>
      </c>
      <c r="I2713">
        <v>0</v>
      </c>
      <c r="P2713">
        <v>0.85480419102972605</v>
      </c>
      <c r="Q2713">
        <v>0</v>
      </c>
    </row>
    <row r="2714" spans="1:17">
      <c r="A2714" t="s">
        <v>122</v>
      </c>
      <c r="B2714">
        <v>2024</v>
      </c>
      <c r="C2714" t="s">
        <v>15</v>
      </c>
      <c r="D2714" t="s">
        <v>1062</v>
      </c>
      <c r="E2714" t="s">
        <v>162</v>
      </c>
      <c r="F2714" t="s">
        <v>165</v>
      </c>
      <c r="G2714" t="s">
        <v>1063</v>
      </c>
      <c r="H2714" t="s">
        <v>135</v>
      </c>
      <c r="I2714">
        <v>14422259590.9655</v>
      </c>
      <c r="P2714">
        <v>0.85480419102972605</v>
      </c>
      <c r="Q2714">
        <v>12328207942.476</v>
      </c>
    </row>
    <row r="2715" spans="1:17">
      <c r="A2715" t="s">
        <v>122</v>
      </c>
      <c r="B2715">
        <v>2024</v>
      </c>
      <c r="C2715" t="s">
        <v>15</v>
      </c>
      <c r="D2715" t="s">
        <v>1062</v>
      </c>
      <c r="E2715" t="s">
        <v>162</v>
      </c>
      <c r="F2715" t="s">
        <v>165</v>
      </c>
      <c r="G2715" t="s">
        <v>1063</v>
      </c>
      <c r="H2715" t="s">
        <v>136</v>
      </c>
      <c r="I2715">
        <v>1492102281.78123</v>
      </c>
      <c r="P2715">
        <v>0.85480419102972605</v>
      </c>
      <c r="Q2715">
        <v>1275455283.9116099</v>
      </c>
    </row>
    <row r="2716" spans="1:17">
      <c r="A2716" t="s">
        <v>122</v>
      </c>
      <c r="B2716">
        <v>2024</v>
      </c>
      <c r="C2716" t="s">
        <v>15</v>
      </c>
      <c r="D2716" t="s">
        <v>1062</v>
      </c>
      <c r="E2716" t="s">
        <v>162</v>
      </c>
      <c r="F2716" t="s">
        <v>166</v>
      </c>
      <c r="G2716" t="s">
        <v>1063</v>
      </c>
      <c r="H2716" t="s">
        <v>132</v>
      </c>
      <c r="I2716">
        <v>0</v>
      </c>
      <c r="P2716">
        <v>0.85480419102972605</v>
      </c>
      <c r="Q2716">
        <v>0</v>
      </c>
    </row>
    <row r="2717" spans="1:17">
      <c r="A2717" t="s">
        <v>122</v>
      </c>
      <c r="B2717">
        <v>2024</v>
      </c>
      <c r="C2717" t="s">
        <v>15</v>
      </c>
      <c r="D2717" t="s">
        <v>1062</v>
      </c>
      <c r="E2717" t="s">
        <v>162</v>
      </c>
      <c r="F2717" t="s">
        <v>166</v>
      </c>
      <c r="G2717" t="s">
        <v>1063</v>
      </c>
      <c r="H2717" t="s">
        <v>135</v>
      </c>
      <c r="I2717">
        <v>0</v>
      </c>
      <c r="P2717">
        <v>0.85480419102972605</v>
      </c>
      <c r="Q2717">
        <v>0</v>
      </c>
    </row>
    <row r="2718" spans="1:17">
      <c r="A2718" t="s">
        <v>122</v>
      </c>
      <c r="B2718">
        <v>2024</v>
      </c>
      <c r="C2718" t="s">
        <v>15</v>
      </c>
      <c r="D2718" t="s">
        <v>1062</v>
      </c>
      <c r="E2718" t="s">
        <v>162</v>
      </c>
      <c r="F2718" t="s">
        <v>166</v>
      </c>
      <c r="G2718" t="s">
        <v>1063</v>
      </c>
      <c r="H2718" t="s">
        <v>136</v>
      </c>
      <c r="I2718">
        <v>0</v>
      </c>
      <c r="P2718">
        <v>0.85480419102972605</v>
      </c>
      <c r="Q2718">
        <v>0</v>
      </c>
    </row>
    <row r="2719" spans="1:17">
      <c r="A2719" t="s">
        <v>122</v>
      </c>
      <c r="B2719">
        <v>2024</v>
      </c>
      <c r="C2719" t="s">
        <v>15</v>
      </c>
      <c r="D2719" t="s">
        <v>1062</v>
      </c>
      <c r="E2719" t="s">
        <v>162</v>
      </c>
      <c r="F2719" t="s">
        <v>160</v>
      </c>
      <c r="G2719" t="s">
        <v>1063</v>
      </c>
      <c r="H2719" t="s">
        <v>132</v>
      </c>
      <c r="I2719">
        <v>0</v>
      </c>
      <c r="P2719">
        <v>0.85480419102972605</v>
      </c>
      <c r="Q2719">
        <v>0</v>
      </c>
    </row>
    <row r="2720" spans="1:17">
      <c r="A2720" t="s">
        <v>122</v>
      </c>
      <c r="B2720">
        <v>2024</v>
      </c>
      <c r="C2720" t="s">
        <v>15</v>
      </c>
      <c r="D2720" t="s">
        <v>1062</v>
      </c>
      <c r="E2720" t="s">
        <v>162</v>
      </c>
      <c r="F2720" t="s">
        <v>160</v>
      </c>
      <c r="G2720" t="s">
        <v>1063</v>
      </c>
      <c r="H2720" t="s">
        <v>135</v>
      </c>
      <c r="I2720">
        <v>1069473.00108964</v>
      </c>
      <c r="P2720">
        <v>0.85480419102972605</v>
      </c>
      <c r="Q2720">
        <v>914190.00352456002</v>
      </c>
    </row>
    <row r="2721" spans="1:17">
      <c r="A2721" t="s">
        <v>122</v>
      </c>
      <c r="B2721">
        <v>2024</v>
      </c>
      <c r="C2721" t="s">
        <v>15</v>
      </c>
      <c r="D2721" t="s">
        <v>1062</v>
      </c>
      <c r="E2721" t="s">
        <v>162</v>
      </c>
      <c r="F2721" t="s">
        <v>160</v>
      </c>
      <c r="G2721" t="s">
        <v>1063</v>
      </c>
      <c r="H2721" t="s">
        <v>136</v>
      </c>
      <c r="I2721">
        <v>110645.84541446601</v>
      </c>
      <c r="P2721">
        <v>0.85480419102972605</v>
      </c>
      <c r="Q2721">
        <v>94580.532380312696</v>
      </c>
    </row>
    <row r="2722" spans="1:17">
      <c r="A2722" t="s">
        <v>122</v>
      </c>
      <c r="B2722">
        <v>2024</v>
      </c>
      <c r="C2722" t="s">
        <v>156</v>
      </c>
      <c r="D2722" t="s">
        <v>1066</v>
      </c>
      <c r="E2722" t="s">
        <v>167</v>
      </c>
      <c r="F2722" t="s">
        <v>164</v>
      </c>
      <c r="G2722" t="s">
        <v>158</v>
      </c>
      <c r="H2722" t="s">
        <v>132</v>
      </c>
      <c r="I2722">
        <v>0</v>
      </c>
      <c r="P2722">
        <v>0.85480419102972605</v>
      </c>
      <c r="Q2722">
        <v>0</v>
      </c>
    </row>
    <row r="2723" spans="1:17">
      <c r="A2723" t="s">
        <v>122</v>
      </c>
      <c r="B2723">
        <v>2024</v>
      </c>
      <c r="C2723" t="s">
        <v>156</v>
      </c>
      <c r="D2723" t="s">
        <v>1066</v>
      </c>
      <c r="E2723" t="s">
        <v>167</v>
      </c>
      <c r="F2723" t="s">
        <v>164</v>
      </c>
      <c r="G2723" t="s">
        <v>158</v>
      </c>
      <c r="H2723" t="s">
        <v>135</v>
      </c>
      <c r="I2723">
        <v>0</v>
      </c>
      <c r="P2723">
        <v>0.85480419102972605</v>
      </c>
      <c r="Q2723">
        <v>0</v>
      </c>
    </row>
    <row r="2724" spans="1:17">
      <c r="A2724" t="s">
        <v>122</v>
      </c>
      <c r="B2724">
        <v>2024</v>
      </c>
      <c r="C2724" t="s">
        <v>156</v>
      </c>
      <c r="D2724" t="s">
        <v>1066</v>
      </c>
      <c r="E2724" t="s">
        <v>167</v>
      </c>
      <c r="F2724" t="s">
        <v>164</v>
      </c>
      <c r="G2724" t="s">
        <v>158</v>
      </c>
      <c r="H2724" t="s">
        <v>136</v>
      </c>
      <c r="I2724">
        <v>0</v>
      </c>
      <c r="P2724">
        <v>0.85480419102972605</v>
      </c>
      <c r="Q2724">
        <v>0</v>
      </c>
    </row>
    <row r="2725" spans="1:17">
      <c r="A2725" t="s">
        <v>122</v>
      </c>
      <c r="B2725">
        <v>2024</v>
      </c>
      <c r="C2725" t="s">
        <v>156</v>
      </c>
      <c r="D2725" t="s">
        <v>1066</v>
      </c>
      <c r="E2725" t="s">
        <v>167</v>
      </c>
      <c r="F2725" t="s">
        <v>159</v>
      </c>
      <c r="G2725" t="s">
        <v>158</v>
      </c>
      <c r="H2725" t="s">
        <v>132</v>
      </c>
      <c r="I2725">
        <v>0</v>
      </c>
      <c r="P2725">
        <v>0.85480419102972605</v>
      </c>
      <c r="Q2725">
        <v>0</v>
      </c>
    </row>
    <row r="2726" spans="1:17">
      <c r="A2726" t="s">
        <v>122</v>
      </c>
      <c r="B2726">
        <v>2024</v>
      </c>
      <c r="C2726" t="s">
        <v>156</v>
      </c>
      <c r="D2726" t="s">
        <v>1066</v>
      </c>
      <c r="E2726" t="s">
        <v>167</v>
      </c>
      <c r="F2726" t="s">
        <v>159</v>
      </c>
      <c r="G2726" t="s">
        <v>158</v>
      </c>
      <c r="H2726" t="s">
        <v>135</v>
      </c>
      <c r="I2726">
        <v>0</v>
      </c>
      <c r="P2726">
        <v>0.85480419102972605</v>
      </c>
      <c r="Q2726">
        <v>0</v>
      </c>
    </row>
    <row r="2727" spans="1:17">
      <c r="A2727" t="s">
        <v>122</v>
      </c>
      <c r="B2727">
        <v>2024</v>
      </c>
      <c r="C2727" t="s">
        <v>156</v>
      </c>
      <c r="D2727" t="s">
        <v>1066</v>
      </c>
      <c r="E2727" t="s">
        <v>167</v>
      </c>
      <c r="F2727" t="s">
        <v>159</v>
      </c>
      <c r="G2727" t="s">
        <v>158</v>
      </c>
      <c r="H2727" t="s">
        <v>136</v>
      </c>
      <c r="I2727">
        <v>0</v>
      </c>
      <c r="P2727">
        <v>0.85480419102972605</v>
      </c>
      <c r="Q2727">
        <v>0</v>
      </c>
    </row>
    <row r="2728" spans="1:17">
      <c r="A2728" t="s">
        <v>122</v>
      </c>
      <c r="B2728">
        <v>2024</v>
      </c>
      <c r="C2728" t="s">
        <v>156</v>
      </c>
      <c r="D2728" t="s">
        <v>1066</v>
      </c>
      <c r="E2728" t="s">
        <v>167</v>
      </c>
      <c r="F2728" t="s">
        <v>126</v>
      </c>
      <c r="G2728" t="s">
        <v>158</v>
      </c>
      <c r="H2728" t="s">
        <v>132</v>
      </c>
      <c r="I2728">
        <v>0</v>
      </c>
      <c r="P2728">
        <v>0.85480419102972605</v>
      </c>
      <c r="Q2728">
        <v>0</v>
      </c>
    </row>
    <row r="2729" spans="1:17">
      <c r="A2729" t="s">
        <v>122</v>
      </c>
      <c r="B2729">
        <v>2024</v>
      </c>
      <c r="C2729" t="s">
        <v>156</v>
      </c>
      <c r="D2729" t="s">
        <v>1066</v>
      </c>
      <c r="E2729" t="s">
        <v>167</v>
      </c>
      <c r="F2729" t="s">
        <v>126</v>
      </c>
      <c r="G2729" t="s">
        <v>158</v>
      </c>
      <c r="H2729" t="s">
        <v>135</v>
      </c>
      <c r="I2729">
        <v>0</v>
      </c>
      <c r="P2729">
        <v>0.85480419102972605</v>
      </c>
      <c r="Q2729">
        <v>0</v>
      </c>
    </row>
    <row r="2730" spans="1:17">
      <c r="A2730" t="s">
        <v>122</v>
      </c>
      <c r="B2730">
        <v>2024</v>
      </c>
      <c r="C2730" t="s">
        <v>156</v>
      </c>
      <c r="D2730" t="s">
        <v>1066</v>
      </c>
      <c r="E2730" t="s">
        <v>167</v>
      </c>
      <c r="F2730" t="s">
        <v>126</v>
      </c>
      <c r="G2730" t="s">
        <v>158</v>
      </c>
      <c r="H2730" t="s">
        <v>136</v>
      </c>
      <c r="I2730">
        <v>0</v>
      </c>
      <c r="P2730">
        <v>0.85480419102972605</v>
      </c>
      <c r="Q2730">
        <v>0</v>
      </c>
    </row>
    <row r="2731" spans="1:17">
      <c r="A2731" t="s">
        <v>122</v>
      </c>
      <c r="B2731">
        <v>2024</v>
      </c>
      <c r="C2731" t="s">
        <v>156</v>
      </c>
      <c r="D2731" t="s">
        <v>1066</v>
      </c>
      <c r="E2731" t="s">
        <v>167</v>
      </c>
      <c r="F2731" t="s">
        <v>165</v>
      </c>
      <c r="G2731" t="s">
        <v>158</v>
      </c>
      <c r="H2731" t="s">
        <v>132</v>
      </c>
      <c r="I2731">
        <v>0</v>
      </c>
      <c r="P2731">
        <v>0.85480419102972605</v>
      </c>
      <c r="Q2731">
        <v>0</v>
      </c>
    </row>
    <row r="2732" spans="1:17">
      <c r="A2732" t="s">
        <v>122</v>
      </c>
      <c r="B2732">
        <v>2024</v>
      </c>
      <c r="C2732" t="s">
        <v>156</v>
      </c>
      <c r="D2732" t="s">
        <v>1066</v>
      </c>
      <c r="E2732" t="s">
        <v>167</v>
      </c>
      <c r="F2732" t="s">
        <v>165</v>
      </c>
      <c r="G2732" t="s">
        <v>158</v>
      </c>
      <c r="H2732" t="s">
        <v>135</v>
      </c>
      <c r="I2732">
        <v>0</v>
      </c>
      <c r="P2732">
        <v>0.85480419102972605</v>
      </c>
      <c r="Q2732">
        <v>0</v>
      </c>
    </row>
    <row r="2733" spans="1:17">
      <c r="A2733" t="s">
        <v>122</v>
      </c>
      <c r="B2733">
        <v>2024</v>
      </c>
      <c r="C2733" t="s">
        <v>156</v>
      </c>
      <c r="D2733" t="s">
        <v>1066</v>
      </c>
      <c r="E2733" t="s">
        <v>167</v>
      </c>
      <c r="F2733" t="s">
        <v>165</v>
      </c>
      <c r="G2733" t="s">
        <v>158</v>
      </c>
      <c r="H2733" t="s">
        <v>136</v>
      </c>
      <c r="I2733">
        <v>0</v>
      </c>
      <c r="P2733">
        <v>0.85480419102972605</v>
      </c>
      <c r="Q2733">
        <v>0</v>
      </c>
    </row>
    <row r="2734" spans="1:17">
      <c r="A2734" t="s">
        <v>122</v>
      </c>
      <c r="B2734">
        <v>2024</v>
      </c>
      <c r="C2734" t="s">
        <v>156</v>
      </c>
      <c r="D2734" t="s">
        <v>1066</v>
      </c>
      <c r="E2734" t="s">
        <v>167</v>
      </c>
      <c r="F2734" t="s">
        <v>166</v>
      </c>
      <c r="G2734" t="s">
        <v>158</v>
      </c>
      <c r="H2734" t="s">
        <v>132</v>
      </c>
      <c r="I2734">
        <v>0</v>
      </c>
      <c r="P2734">
        <v>0.85480419102972605</v>
      </c>
      <c r="Q2734">
        <v>0</v>
      </c>
    </row>
    <row r="2735" spans="1:17">
      <c r="A2735" t="s">
        <v>122</v>
      </c>
      <c r="B2735">
        <v>2024</v>
      </c>
      <c r="C2735" t="s">
        <v>156</v>
      </c>
      <c r="D2735" t="s">
        <v>1066</v>
      </c>
      <c r="E2735" t="s">
        <v>167</v>
      </c>
      <c r="F2735" t="s">
        <v>166</v>
      </c>
      <c r="G2735" t="s">
        <v>158</v>
      </c>
      <c r="H2735" t="s">
        <v>135</v>
      </c>
      <c r="I2735">
        <v>0</v>
      </c>
      <c r="P2735">
        <v>0.85480419102972605</v>
      </c>
      <c r="Q2735">
        <v>0</v>
      </c>
    </row>
    <row r="2736" spans="1:17">
      <c r="A2736" t="s">
        <v>122</v>
      </c>
      <c r="B2736">
        <v>2024</v>
      </c>
      <c r="C2736" t="s">
        <v>156</v>
      </c>
      <c r="D2736" t="s">
        <v>1066</v>
      </c>
      <c r="E2736" t="s">
        <v>167</v>
      </c>
      <c r="F2736" t="s">
        <v>166</v>
      </c>
      <c r="G2736" t="s">
        <v>158</v>
      </c>
      <c r="H2736" t="s">
        <v>136</v>
      </c>
      <c r="I2736">
        <v>0</v>
      </c>
      <c r="P2736">
        <v>0.85480419102972605</v>
      </c>
      <c r="Q2736">
        <v>0</v>
      </c>
    </row>
    <row r="2737" spans="1:17">
      <c r="A2737" t="s">
        <v>122</v>
      </c>
      <c r="B2737">
        <v>2024</v>
      </c>
      <c r="C2737" t="s">
        <v>156</v>
      </c>
      <c r="D2737" t="s">
        <v>1066</v>
      </c>
      <c r="E2737" t="s">
        <v>167</v>
      </c>
      <c r="F2737" t="s">
        <v>160</v>
      </c>
      <c r="G2737" t="s">
        <v>158</v>
      </c>
      <c r="H2737" t="s">
        <v>132</v>
      </c>
      <c r="I2737">
        <v>0</v>
      </c>
      <c r="P2737">
        <v>0.85480419102972605</v>
      </c>
      <c r="Q2737">
        <v>0</v>
      </c>
    </row>
    <row r="2738" spans="1:17">
      <c r="A2738" t="s">
        <v>122</v>
      </c>
      <c r="B2738">
        <v>2024</v>
      </c>
      <c r="C2738" t="s">
        <v>156</v>
      </c>
      <c r="D2738" t="s">
        <v>1066</v>
      </c>
      <c r="E2738" t="s">
        <v>167</v>
      </c>
      <c r="F2738" t="s">
        <v>160</v>
      </c>
      <c r="G2738" t="s">
        <v>158</v>
      </c>
      <c r="H2738" t="s">
        <v>135</v>
      </c>
      <c r="I2738">
        <v>0</v>
      </c>
      <c r="P2738">
        <v>0.85480419102972605</v>
      </c>
      <c r="Q2738">
        <v>0</v>
      </c>
    </row>
    <row r="2739" spans="1:17">
      <c r="A2739" t="s">
        <v>122</v>
      </c>
      <c r="B2739">
        <v>2024</v>
      </c>
      <c r="C2739" t="s">
        <v>156</v>
      </c>
      <c r="D2739" t="s">
        <v>1066</v>
      </c>
      <c r="E2739" t="s">
        <v>167</v>
      </c>
      <c r="F2739" t="s">
        <v>160</v>
      </c>
      <c r="G2739" t="s">
        <v>158</v>
      </c>
      <c r="H2739" t="s">
        <v>136</v>
      </c>
      <c r="I2739">
        <v>0</v>
      </c>
      <c r="P2739">
        <v>0.85480419102972605</v>
      </c>
      <c r="Q2739">
        <v>0</v>
      </c>
    </row>
    <row r="2740" spans="1:17">
      <c r="A2740" t="s">
        <v>122</v>
      </c>
      <c r="B2740">
        <v>2024</v>
      </c>
      <c r="C2740" t="s">
        <v>157</v>
      </c>
      <c r="D2740" t="s">
        <v>1066</v>
      </c>
      <c r="E2740" t="s">
        <v>167</v>
      </c>
      <c r="F2740" t="s">
        <v>164</v>
      </c>
      <c r="G2740" t="s">
        <v>158</v>
      </c>
      <c r="H2740" t="s">
        <v>132</v>
      </c>
      <c r="I2740">
        <v>0</v>
      </c>
      <c r="P2740">
        <v>0.85480419102972605</v>
      </c>
      <c r="Q2740">
        <v>0</v>
      </c>
    </row>
    <row r="2741" spans="1:17">
      <c r="A2741" t="s">
        <v>122</v>
      </c>
      <c r="B2741">
        <v>2024</v>
      </c>
      <c r="C2741" t="s">
        <v>157</v>
      </c>
      <c r="D2741" t="s">
        <v>1066</v>
      </c>
      <c r="E2741" t="s">
        <v>167</v>
      </c>
      <c r="F2741" t="s">
        <v>164</v>
      </c>
      <c r="G2741" t="s">
        <v>158</v>
      </c>
      <c r="H2741" t="s">
        <v>135</v>
      </c>
      <c r="I2741">
        <v>0</v>
      </c>
      <c r="P2741">
        <v>0.85480419102972605</v>
      </c>
      <c r="Q2741">
        <v>0</v>
      </c>
    </row>
    <row r="2742" spans="1:17">
      <c r="A2742" t="s">
        <v>122</v>
      </c>
      <c r="B2742">
        <v>2024</v>
      </c>
      <c r="C2742" t="s">
        <v>157</v>
      </c>
      <c r="D2742" t="s">
        <v>1066</v>
      </c>
      <c r="E2742" t="s">
        <v>167</v>
      </c>
      <c r="F2742" t="s">
        <v>164</v>
      </c>
      <c r="G2742" t="s">
        <v>158</v>
      </c>
      <c r="H2742" t="s">
        <v>136</v>
      </c>
      <c r="I2742">
        <v>0</v>
      </c>
      <c r="P2742">
        <v>0.85480419102972605</v>
      </c>
      <c r="Q2742">
        <v>0</v>
      </c>
    </row>
    <row r="2743" spans="1:17">
      <c r="A2743" t="s">
        <v>122</v>
      </c>
      <c r="B2743">
        <v>2024</v>
      </c>
      <c r="C2743" t="s">
        <v>157</v>
      </c>
      <c r="D2743" t="s">
        <v>1066</v>
      </c>
      <c r="E2743" t="s">
        <v>167</v>
      </c>
      <c r="F2743" t="s">
        <v>159</v>
      </c>
      <c r="G2743" t="s">
        <v>158</v>
      </c>
      <c r="H2743" t="s">
        <v>132</v>
      </c>
      <c r="I2743">
        <v>0</v>
      </c>
      <c r="P2743">
        <v>0.85480419102972605</v>
      </c>
      <c r="Q2743">
        <v>0</v>
      </c>
    </row>
    <row r="2744" spans="1:17">
      <c r="A2744" t="s">
        <v>122</v>
      </c>
      <c r="B2744">
        <v>2024</v>
      </c>
      <c r="C2744" t="s">
        <v>157</v>
      </c>
      <c r="D2744" t="s">
        <v>1066</v>
      </c>
      <c r="E2744" t="s">
        <v>167</v>
      </c>
      <c r="F2744" t="s">
        <v>159</v>
      </c>
      <c r="G2744" t="s">
        <v>158</v>
      </c>
      <c r="H2744" t="s">
        <v>135</v>
      </c>
      <c r="I2744">
        <v>0</v>
      </c>
      <c r="P2744">
        <v>0.85480419102972605</v>
      </c>
      <c r="Q2744">
        <v>0</v>
      </c>
    </row>
    <row r="2745" spans="1:17">
      <c r="A2745" t="s">
        <v>122</v>
      </c>
      <c r="B2745">
        <v>2024</v>
      </c>
      <c r="C2745" t="s">
        <v>157</v>
      </c>
      <c r="D2745" t="s">
        <v>1066</v>
      </c>
      <c r="E2745" t="s">
        <v>167</v>
      </c>
      <c r="F2745" t="s">
        <v>159</v>
      </c>
      <c r="G2745" t="s">
        <v>158</v>
      </c>
      <c r="H2745" t="s">
        <v>136</v>
      </c>
      <c r="I2745">
        <v>0</v>
      </c>
      <c r="P2745">
        <v>0.85480419102972605</v>
      </c>
      <c r="Q2745">
        <v>0</v>
      </c>
    </row>
    <row r="2746" spans="1:17">
      <c r="A2746" t="s">
        <v>122</v>
      </c>
      <c r="B2746">
        <v>2024</v>
      </c>
      <c r="C2746" t="s">
        <v>157</v>
      </c>
      <c r="D2746" t="s">
        <v>1066</v>
      </c>
      <c r="E2746" t="s">
        <v>167</v>
      </c>
      <c r="F2746" t="s">
        <v>126</v>
      </c>
      <c r="G2746" t="s">
        <v>158</v>
      </c>
      <c r="H2746" t="s">
        <v>132</v>
      </c>
      <c r="I2746">
        <v>0</v>
      </c>
      <c r="P2746">
        <v>0.85480419102972605</v>
      </c>
      <c r="Q2746">
        <v>0</v>
      </c>
    </row>
    <row r="2747" spans="1:17">
      <c r="A2747" t="s">
        <v>122</v>
      </c>
      <c r="B2747">
        <v>2024</v>
      </c>
      <c r="C2747" t="s">
        <v>157</v>
      </c>
      <c r="D2747" t="s">
        <v>1066</v>
      </c>
      <c r="E2747" t="s">
        <v>167</v>
      </c>
      <c r="F2747" t="s">
        <v>126</v>
      </c>
      <c r="G2747" t="s">
        <v>158</v>
      </c>
      <c r="H2747" t="s">
        <v>135</v>
      </c>
      <c r="I2747">
        <v>0</v>
      </c>
      <c r="P2747">
        <v>0.85480419102972605</v>
      </c>
      <c r="Q2747">
        <v>0</v>
      </c>
    </row>
    <row r="2748" spans="1:17">
      <c r="A2748" t="s">
        <v>122</v>
      </c>
      <c r="B2748">
        <v>2024</v>
      </c>
      <c r="C2748" t="s">
        <v>157</v>
      </c>
      <c r="D2748" t="s">
        <v>1066</v>
      </c>
      <c r="E2748" t="s">
        <v>167</v>
      </c>
      <c r="F2748" t="s">
        <v>126</v>
      </c>
      <c r="G2748" t="s">
        <v>158</v>
      </c>
      <c r="H2748" t="s">
        <v>136</v>
      </c>
      <c r="I2748">
        <v>0</v>
      </c>
      <c r="P2748">
        <v>0.85480419102972605</v>
      </c>
      <c r="Q2748">
        <v>0</v>
      </c>
    </row>
    <row r="2749" spans="1:17">
      <c r="A2749" t="s">
        <v>122</v>
      </c>
      <c r="B2749">
        <v>2024</v>
      </c>
      <c r="C2749" t="s">
        <v>157</v>
      </c>
      <c r="D2749" t="s">
        <v>1066</v>
      </c>
      <c r="E2749" t="s">
        <v>167</v>
      </c>
      <c r="F2749" t="s">
        <v>165</v>
      </c>
      <c r="G2749" t="s">
        <v>158</v>
      </c>
      <c r="H2749" t="s">
        <v>132</v>
      </c>
      <c r="I2749">
        <v>0</v>
      </c>
      <c r="P2749">
        <v>0.85480419102972605</v>
      </c>
      <c r="Q2749">
        <v>0</v>
      </c>
    </row>
    <row r="2750" spans="1:17">
      <c r="A2750" t="s">
        <v>122</v>
      </c>
      <c r="B2750">
        <v>2024</v>
      </c>
      <c r="C2750" t="s">
        <v>157</v>
      </c>
      <c r="D2750" t="s">
        <v>1066</v>
      </c>
      <c r="E2750" t="s">
        <v>167</v>
      </c>
      <c r="F2750" t="s">
        <v>165</v>
      </c>
      <c r="G2750" t="s">
        <v>158</v>
      </c>
      <c r="H2750" t="s">
        <v>135</v>
      </c>
      <c r="I2750">
        <v>0</v>
      </c>
      <c r="P2750">
        <v>0.85480419102972605</v>
      </c>
      <c r="Q2750">
        <v>0</v>
      </c>
    </row>
    <row r="2751" spans="1:17">
      <c r="A2751" t="s">
        <v>122</v>
      </c>
      <c r="B2751">
        <v>2024</v>
      </c>
      <c r="C2751" t="s">
        <v>157</v>
      </c>
      <c r="D2751" t="s">
        <v>1066</v>
      </c>
      <c r="E2751" t="s">
        <v>167</v>
      </c>
      <c r="F2751" t="s">
        <v>165</v>
      </c>
      <c r="G2751" t="s">
        <v>158</v>
      </c>
      <c r="H2751" t="s">
        <v>136</v>
      </c>
      <c r="I2751">
        <v>0</v>
      </c>
      <c r="P2751">
        <v>0.85480419102972605</v>
      </c>
      <c r="Q2751">
        <v>0</v>
      </c>
    </row>
    <row r="2752" spans="1:17">
      <c r="A2752" t="s">
        <v>122</v>
      </c>
      <c r="B2752">
        <v>2024</v>
      </c>
      <c r="C2752" t="s">
        <v>157</v>
      </c>
      <c r="D2752" t="s">
        <v>1066</v>
      </c>
      <c r="E2752" t="s">
        <v>167</v>
      </c>
      <c r="F2752" t="s">
        <v>166</v>
      </c>
      <c r="G2752" t="s">
        <v>158</v>
      </c>
      <c r="H2752" t="s">
        <v>132</v>
      </c>
      <c r="I2752">
        <v>0</v>
      </c>
      <c r="P2752">
        <v>0.85480419102972605</v>
      </c>
      <c r="Q2752">
        <v>0</v>
      </c>
    </row>
    <row r="2753" spans="1:17">
      <c r="A2753" t="s">
        <v>122</v>
      </c>
      <c r="B2753">
        <v>2024</v>
      </c>
      <c r="C2753" t="s">
        <v>157</v>
      </c>
      <c r="D2753" t="s">
        <v>1066</v>
      </c>
      <c r="E2753" t="s">
        <v>167</v>
      </c>
      <c r="F2753" t="s">
        <v>166</v>
      </c>
      <c r="G2753" t="s">
        <v>158</v>
      </c>
      <c r="H2753" t="s">
        <v>135</v>
      </c>
      <c r="I2753">
        <v>0</v>
      </c>
      <c r="P2753">
        <v>0.85480419102972605</v>
      </c>
      <c r="Q2753">
        <v>0</v>
      </c>
    </row>
    <row r="2754" spans="1:17">
      <c r="A2754" t="s">
        <v>122</v>
      </c>
      <c r="B2754">
        <v>2024</v>
      </c>
      <c r="C2754" t="s">
        <v>157</v>
      </c>
      <c r="D2754" t="s">
        <v>1066</v>
      </c>
      <c r="E2754" t="s">
        <v>167</v>
      </c>
      <c r="F2754" t="s">
        <v>166</v>
      </c>
      <c r="G2754" t="s">
        <v>158</v>
      </c>
      <c r="H2754" t="s">
        <v>136</v>
      </c>
      <c r="I2754">
        <v>0</v>
      </c>
      <c r="P2754">
        <v>0.85480419102972605</v>
      </c>
      <c r="Q2754">
        <v>0</v>
      </c>
    </row>
    <row r="2755" spans="1:17">
      <c r="A2755" t="s">
        <v>122</v>
      </c>
      <c r="B2755">
        <v>2024</v>
      </c>
      <c r="C2755" t="s">
        <v>157</v>
      </c>
      <c r="D2755" t="s">
        <v>1066</v>
      </c>
      <c r="E2755" t="s">
        <v>167</v>
      </c>
      <c r="F2755" t="s">
        <v>160</v>
      </c>
      <c r="G2755" t="s">
        <v>158</v>
      </c>
      <c r="H2755" t="s">
        <v>132</v>
      </c>
      <c r="I2755">
        <v>0</v>
      </c>
      <c r="P2755">
        <v>0.85480419102972605</v>
      </c>
      <c r="Q2755">
        <v>0</v>
      </c>
    </row>
    <row r="2756" spans="1:17">
      <c r="A2756" t="s">
        <v>122</v>
      </c>
      <c r="B2756">
        <v>2024</v>
      </c>
      <c r="C2756" t="s">
        <v>157</v>
      </c>
      <c r="D2756" t="s">
        <v>1066</v>
      </c>
      <c r="E2756" t="s">
        <v>167</v>
      </c>
      <c r="F2756" t="s">
        <v>160</v>
      </c>
      <c r="G2756" t="s">
        <v>158</v>
      </c>
      <c r="H2756" t="s">
        <v>135</v>
      </c>
      <c r="I2756">
        <v>0</v>
      </c>
      <c r="P2756">
        <v>0.85480419102972605</v>
      </c>
      <c r="Q2756">
        <v>0</v>
      </c>
    </row>
    <row r="2757" spans="1:17">
      <c r="A2757" t="s">
        <v>122</v>
      </c>
      <c r="B2757">
        <v>2024</v>
      </c>
      <c r="C2757" t="s">
        <v>157</v>
      </c>
      <c r="D2757" t="s">
        <v>1066</v>
      </c>
      <c r="E2757" t="s">
        <v>167</v>
      </c>
      <c r="F2757" t="s">
        <v>160</v>
      </c>
      <c r="G2757" t="s">
        <v>158</v>
      </c>
      <c r="H2757" t="s">
        <v>136</v>
      </c>
      <c r="I2757">
        <v>0</v>
      </c>
      <c r="P2757">
        <v>0.85480419102972605</v>
      </c>
      <c r="Q2757">
        <v>0</v>
      </c>
    </row>
    <row r="2758" spans="1:17">
      <c r="A2758" t="s">
        <v>122</v>
      </c>
      <c r="B2758">
        <v>2024</v>
      </c>
      <c r="C2758" t="s">
        <v>140</v>
      </c>
      <c r="D2758" t="s">
        <v>1064</v>
      </c>
      <c r="E2758" t="s">
        <v>167</v>
      </c>
      <c r="F2758" t="s">
        <v>164</v>
      </c>
      <c r="G2758" t="s">
        <v>1065</v>
      </c>
      <c r="H2758" t="s">
        <v>132</v>
      </c>
      <c r="I2758">
        <v>0</v>
      </c>
      <c r="P2758">
        <v>0.85480419102972605</v>
      </c>
      <c r="Q2758">
        <v>0</v>
      </c>
    </row>
    <row r="2759" spans="1:17">
      <c r="A2759" t="s">
        <v>122</v>
      </c>
      <c r="B2759">
        <v>2024</v>
      </c>
      <c r="C2759" t="s">
        <v>140</v>
      </c>
      <c r="D2759" t="s">
        <v>1064</v>
      </c>
      <c r="E2759" t="s">
        <v>167</v>
      </c>
      <c r="F2759" t="s">
        <v>164</v>
      </c>
      <c r="G2759" t="s">
        <v>1065</v>
      </c>
      <c r="H2759" t="s">
        <v>135</v>
      </c>
      <c r="I2759">
        <v>0</v>
      </c>
      <c r="P2759">
        <v>0.85480419102972605</v>
      </c>
      <c r="Q2759">
        <v>0</v>
      </c>
    </row>
    <row r="2760" spans="1:17">
      <c r="A2760" t="s">
        <v>122</v>
      </c>
      <c r="B2760">
        <v>2024</v>
      </c>
      <c r="C2760" t="s">
        <v>140</v>
      </c>
      <c r="D2760" t="s">
        <v>1064</v>
      </c>
      <c r="E2760" t="s">
        <v>167</v>
      </c>
      <c r="F2760" t="s">
        <v>164</v>
      </c>
      <c r="G2760" t="s">
        <v>1065</v>
      </c>
      <c r="H2760" t="s">
        <v>136</v>
      </c>
      <c r="I2760">
        <v>0</v>
      </c>
      <c r="P2760">
        <v>0.85480419102972605</v>
      </c>
      <c r="Q2760">
        <v>0</v>
      </c>
    </row>
    <row r="2761" spans="1:17">
      <c r="A2761" t="s">
        <v>122</v>
      </c>
      <c r="B2761">
        <v>2024</v>
      </c>
      <c r="C2761" t="s">
        <v>140</v>
      </c>
      <c r="D2761" t="s">
        <v>1064</v>
      </c>
      <c r="E2761" t="s">
        <v>167</v>
      </c>
      <c r="F2761" t="s">
        <v>159</v>
      </c>
      <c r="G2761" t="s">
        <v>1065</v>
      </c>
      <c r="H2761" t="s">
        <v>132</v>
      </c>
      <c r="I2761">
        <v>0</v>
      </c>
      <c r="P2761">
        <v>0.85480419102972605</v>
      </c>
      <c r="Q2761">
        <v>0</v>
      </c>
    </row>
    <row r="2762" spans="1:17">
      <c r="A2762" t="s">
        <v>122</v>
      </c>
      <c r="B2762">
        <v>2024</v>
      </c>
      <c r="C2762" t="s">
        <v>140</v>
      </c>
      <c r="D2762" t="s">
        <v>1064</v>
      </c>
      <c r="E2762" t="s">
        <v>167</v>
      </c>
      <c r="F2762" t="s">
        <v>159</v>
      </c>
      <c r="G2762" t="s">
        <v>1065</v>
      </c>
      <c r="H2762" t="s">
        <v>135</v>
      </c>
      <c r="I2762">
        <v>0</v>
      </c>
      <c r="P2762">
        <v>0.85480419102972605</v>
      </c>
      <c r="Q2762">
        <v>0</v>
      </c>
    </row>
    <row r="2763" spans="1:17">
      <c r="A2763" t="s">
        <v>122</v>
      </c>
      <c r="B2763">
        <v>2024</v>
      </c>
      <c r="C2763" t="s">
        <v>140</v>
      </c>
      <c r="D2763" t="s">
        <v>1064</v>
      </c>
      <c r="E2763" t="s">
        <v>167</v>
      </c>
      <c r="F2763" t="s">
        <v>159</v>
      </c>
      <c r="G2763" t="s">
        <v>1065</v>
      </c>
      <c r="H2763" t="s">
        <v>136</v>
      </c>
      <c r="I2763">
        <v>0</v>
      </c>
      <c r="P2763">
        <v>0.85480419102972605</v>
      </c>
      <c r="Q2763">
        <v>0</v>
      </c>
    </row>
    <row r="2764" spans="1:17">
      <c r="A2764" t="s">
        <v>122</v>
      </c>
      <c r="B2764">
        <v>2024</v>
      </c>
      <c r="C2764" t="s">
        <v>140</v>
      </c>
      <c r="D2764" t="s">
        <v>1064</v>
      </c>
      <c r="E2764" t="s">
        <v>167</v>
      </c>
      <c r="F2764" t="s">
        <v>126</v>
      </c>
      <c r="G2764" t="s">
        <v>1065</v>
      </c>
      <c r="H2764" t="s">
        <v>132</v>
      </c>
      <c r="I2764">
        <v>0</v>
      </c>
      <c r="P2764">
        <v>0.85480419102972605</v>
      </c>
      <c r="Q2764">
        <v>0</v>
      </c>
    </row>
    <row r="2765" spans="1:17">
      <c r="A2765" t="s">
        <v>122</v>
      </c>
      <c r="B2765">
        <v>2024</v>
      </c>
      <c r="C2765" t="s">
        <v>140</v>
      </c>
      <c r="D2765" t="s">
        <v>1064</v>
      </c>
      <c r="E2765" t="s">
        <v>167</v>
      </c>
      <c r="F2765" t="s">
        <v>126</v>
      </c>
      <c r="G2765" t="s">
        <v>1065</v>
      </c>
      <c r="H2765" t="s">
        <v>135</v>
      </c>
      <c r="I2765">
        <v>0</v>
      </c>
      <c r="P2765">
        <v>0.85480419102972605</v>
      </c>
      <c r="Q2765">
        <v>0</v>
      </c>
    </row>
    <row r="2766" spans="1:17">
      <c r="A2766" t="s">
        <v>122</v>
      </c>
      <c r="B2766">
        <v>2024</v>
      </c>
      <c r="C2766" t="s">
        <v>140</v>
      </c>
      <c r="D2766" t="s">
        <v>1064</v>
      </c>
      <c r="E2766" t="s">
        <v>167</v>
      </c>
      <c r="F2766" t="s">
        <v>126</v>
      </c>
      <c r="G2766" t="s">
        <v>1065</v>
      </c>
      <c r="H2766" t="s">
        <v>136</v>
      </c>
      <c r="I2766">
        <v>0</v>
      </c>
      <c r="P2766">
        <v>0.85480419102972605</v>
      </c>
      <c r="Q2766">
        <v>0</v>
      </c>
    </row>
    <row r="2767" spans="1:17">
      <c r="A2767" t="s">
        <v>122</v>
      </c>
      <c r="B2767">
        <v>2024</v>
      </c>
      <c r="C2767" t="s">
        <v>140</v>
      </c>
      <c r="D2767" t="s">
        <v>1064</v>
      </c>
      <c r="E2767" t="s">
        <v>167</v>
      </c>
      <c r="F2767" t="s">
        <v>165</v>
      </c>
      <c r="G2767" t="s">
        <v>1065</v>
      </c>
      <c r="H2767" t="s">
        <v>132</v>
      </c>
      <c r="I2767">
        <v>0</v>
      </c>
      <c r="P2767">
        <v>0.85480419102972605</v>
      </c>
      <c r="Q2767">
        <v>0</v>
      </c>
    </row>
    <row r="2768" spans="1:17">
      <c r="A2768" t="s">
        <v>122</v>
      </c>
      <c r="B2768">
        <v>2024</v>
      </c>
      <c r="C2768" t="s">
        <v>140</v>
      </c>
      <c r="D2768" t="s">
        <v>1064</v>
      </c>
      <c r="E2768" t="s">
        <v>167</v>
      </c>
      <c r="F2768" t="s">
        <v>165</v>
      </c>
      <c r="G2768" t="s">
        <v>1065</v>
      </c>
      <c r="H2768" t="s">
        <v>135</v>
      </c>
      <c r="I2768">
        <v>0</v>
      </c>
      <c r="P2768">
        <v>0.85480419102972605</v>
      </c>
      <c r="Q2768">
        <v>0</v>
      </c>
    </row>
    <row r="2769" spans="1:17">
      <c r="A2769" t="s">
        <v>122</v>
      </c>
      <c r="B2769">
        <v>2024</v>
      </c>
      <c r="C2769" t="s">
        <v>140</v>
      </c>
      <c r="D2769" t="s">
        <v>1064</v>
      </c>
      <c r="E2769" t="s">
        <v>167</v>
      </c>
      <c r="F2769" t="s">
        <v>165</v>
      </c>
      <c r="G2769" t="s">
        <v>1065</v>
      </c>
      <c r="H2769" t="s">
        <v>136</v>
      </c>
      <c r="I2769">
        <v>0</v>
      </c>
      <c r="P2769">
        <v>0.85480419102972605</v>
      </c>
      <c r="Q2769">
        <v>0</v>
      </c>
    </row>
    <row r="2770" spans="1:17">
      <c r="A2770" t="s">
        <v>122</v>
      </c>
      <c r="B2770">
        <v>2024</v>
      </c>
      <c r="C2770" t="s">
        <v>140</v>
      </c>
      <c r="D2770" t="s">
        <v>1064</v>
      </c>
      <c r="E2770" t="s">
        <v>167</v>
      </c>
      <c r="F2770" t="s">
        <v>166</v>
      </c>
      <c r="G2770" t="s">
        <v>1065</v>
      </c>
      <c r="H2770" t="s">
        <v>132</v>
      </c>
      <c r="I2770">
        <v>0</v>
      </c>
      <c r="P2770">
        <v>0.85480419102972605</v>
      </c>
      <c r="Q2770">
        <v>0</v>
      </c>
    </row>
    <row r="2771" spans="1:17">
      <c r="A2771" t="s">
        <v>122</v>
      </c>
      <c r="B2771">
        <v>2024</v>
      </c>
      <c r="C2771" t="s">
        <v>140</v>
      </c>
      <c r="D2771" t="s">
        <v>1064</v>
      </c>
      <c r="E2771" t="s">
        <v>167</v>
      </c>
      <c r="F2771" t="s">
        <v>166</v>
      </c>
      <c r="G2771" t="s">
        <v>1065</v>
      </c>
      <c r="H2771" t="s">
        <v>135</v>
      </c>
      <c r="I2771">
        <v>0</v>
      </c>
      <c r="P2771">
        <v>0.85480419102972605</v>
      </c>
      <c r="Q2771">
        <v>0</v>
      </c>
    </row>
    <row r="2772" spans="1:17">
      <c r="A2772" t="s">
        <v>122</v>
      </c>
      <c r="B2772">
        <v>2024</v>
      </c>
      <c r="C2772" t="s">
        <v>140</v>
      </c>
      <c r="D2772" t="s">
        <v>1064</v>
      </c>
      <c r="E2772" t="s">
        <v>167</v>
      </c>
      <c r="F2772" t="s">
        <v>166</v>
      </c>
      <c r="G2772" t="s">
        <v>1065</v>
      </c>
      <c r="H2772" t="s">
        <v>136</v>
      </c>
      <c r="I2772">
        <v>0</v>
      </c>
      <c r="P2772">
        <v>0.85480419102972605</v>
      </c>
      <c r="Q2772">
        <v>0</v>
      </c>
    </row>
    <row r="2773" spans="1:17">
      <c r="A2773" t="s">
        <v>122</v>
      </c>
      <c r="B2773">
        <v>2024</v>
      </c>
      <c r="C2773" t="s">
        <v>140</v>
      </c>
      <c r="D2773" t="s">
        <v>1064</v>
      </c>
      <c r="E2773" t="s">
        <v>167</v>
      </c>
      <c r="F2773" t="s">
        <v>160</v>
      </c>
      <c r="G2773" t="s">
        <v>1065</v>
      </c>
      <c r="H2773" t="s">
        <v>132</v>
      </c>
      <c r="I2773">
        <v>0</v>
      </c>
      <c r="P2773">
        <v>0.85480419102972605</v>
      </c>
      <c r="Q2773">
        <v>0</v>
      </c>
    </row>
    <row r="2774" spans="1:17">
      <c r="A2774" t="s">
        <v>122</v>
      </c>
      <c r="B2774">
        <v>2024</v>
      </c>
      <c r="C2774" t="s">
        <v>140</v>
      </c>
      <c r="D2774" t="s">
        <v>1064</v>
      </c>
      <c r="E2774" t="s">
        <v>167</v>
      </c>
      <c r="F2774" t="s">
        <v>160</v>
      </c>
      <c r="G2774" t="s">
        <v>1065</v>
      </c>
      <c r="H2774" t="s">
        <v>135</v>
      </c>
      <c r="I2774">
        <v>0</v>
      </c>
      <c r="P2774">
        <v>0.85480419102972605</v>
      </c>
      <c r="Q2774">
        <v>0</v>
      </c>
    </row>
    <row r="2775" spans="1:17">
      <c r="A2775" t="s">
        <v>122</v>
      </c>
      <c r="B2775">
        <v>2024</v>
      </c>
      <c r="C2775" t="s">
        <v>140</v>
      </c>
      <c r="D2775" t="s">
        <v>1064</v>
      </c>
      <c r="E2775" t="s">
        <v>167</v>
      </c>
      <c r="F2775" t="s">
        <v>160</v>
      </c>
      <c r="G2775" t="s">
        <v>1065</v>
      </c>
      <c r="H2775" t="s">
        <v>136</v>
      </c>
      <c r="I2775">
        <v>0</v>
      </c>
      <c r="P2775">
        <v>0.85480419102972605</v>
      </c>
      <c r="Q2775">
        <v>0</v>
      </c>
    </row>
    <row r="2776" spans="1:17">
      <c r="A2776" t="s">
        <v>122</v>
      </c>
      <c r="B2776">
        <v>2024</v>
      </c>
      <c r="C2776" t="s">
        <v>16</v>
      </c>
      <c r="D2776" t="s">
        <v>1062</v>
      </c>
      <c r="E2776" t="s">
        <v>162</v>
      </c>
      <c r="F2776" t="s">
        <v>164</v>
      </c>
      <c r="G2776" t="s">
        <v>1063</v>
      </c>
      <c r="H2776" t="s">
        <v>132</v>
      </c>
      <c r="I2776">
        <v>0</v>
      </c>
      <c r="P2776">
        <v>0.85480419102972605</v>
      </c>
      <c r="Q2776">
        <v>0</v>
      </c>
    </row>
    <row r="2777" spans="1:17">
      <c r="A2777" t="s">
        <v>122</v>
      </c>
      <c r="B2777">
        <v>2024</v>
      </c>
      <c r="C2777" t="s">
        <v>16</v>
      </c>
      <c r="D2777" t="s">
        <v>1062</v>
      </c>
      <c r="E2777" t="s">
        <v>162</v>
      </c>
      <c r="F2777" t="s">
        <v>164</v>
      </c>
      <c r="G2777" t="s">
        <v>1063</v>
      </c>
      <c r="H2777" t="s">
        <v>135</v>
      </c>
      <c r="I2777">
        <v>0</v>
      </c>
      <c r="P2777">
        <v>0.85480419102972605</v>
      </c>
      <c r="Q2777">
        <v>0</v>
      </c>
    </row>
    <row r="2778" spans="1:17">
      <c r="A2778" t="s">
        <v>122</v>
      </c>
      <c r="B2778">
        <v>2024</v>
      </c>
      <c r="C2778" t="s">
        <v>16</v>
      </c>
      <c r="D2778" t="s">
        <v>1062</v>
      </c>
      <c r="E2778" t="s">
        <v>162</v>
      </c>
      <c r="F2778" t="s">
        <v>164</v>
      </c>
      <c r="G2778" t="s">
        <v>1063</v>
      </c>
      <c r="H2778" t="s">
        <v>136</v>
      </c>
      <c r="I2778">
        <v>0</v>
      </c>
      <c r="P2778">
        <v>0.85480419102972605</v>
      </c>
      <c r="Q2778">
        <v>0</v>
      </c>
    </row>
    <row r="2779" spans="1:17">
      <c r="A2779" t="s">
        <v>122</v>
      </c>
      <c r="B2779">
        <v>2024</v>
      </c>
      <c r="C2779" t="s">
        <v>16</v>
      </c>
      <c r="D2779" t="s">
        <v>1062</v>
      </c>
      <c r="E2779" t="s">
        <v>162</v>
      </c>
      <c r="F2779" t="s">
        <v>159</v>
      </c>
      <c r="G2779" t="s">
        <v>1063</v>
      </c>
      <c r="H2779" t="s">
        <v>132</v>
      </c>
      <c r="I2779">
        <v>0</v>
      </c>
      <c r="P2779">
        <v>0.85480419102972605</v>
      </c>
      <c r="Q2779">
        <v>0</v>
      </c>
    </row>
    <row r="2780" spans="1:17">
      <c r="A2780" t="s">
        <v>122</v>
      </c>
      <c r="B2780">
        <v>2024</v>
      </c>
      <c r="C2780" t="s">
        <v>16</v>
      </c>
      <c r="D2780" t="s">
        <v>1062</v>
      </c>
      <c r="E2780" t="s">
        <v>162</v>
      </c>
      <c r="F2780" t="s">
        <v>159</v>
      </c>
      <c r="G2780" t="s">
        <v>1063</v>
      </c>
      <c r="H2780" t="s">
        <v>135</v>
      </c>
      <c r="I2780">
        <v>0</v>
      </c>
      <c r="P2780">
        <v>0.85480419102972605</v>
      </c>
      <c r="Q2780">
        <v>0</v>
      </c>
    </row>
    <row r="2781" spans="1:17">
      <c r="A2781" t="s">
        <v>122</v>
      </c>
      <c r="B2781">
        <v>2024</v>
      </c>
      <c r="C2781" t="s">
        <v>16</v>
      </c>
      <c r="D2781" t="s">
        <v>1062</v>
      </c>
      <c r="E2781" t="s">
        <v>162</v>
      </c>
      <c r="F2781" t="s">
        <v>159</v>
      </c>
      <c r="G2781" t="s">
        <v>1063</v>
      </c>
      <c r="H2781" t="s">
        <v>136</v>
      </c>
      <c r="I2781">
        <v>0</v>
      </c>
      <c r="P2781">
        <v>0.85480419102972605</v>
      </c>
      <c r="Q2781">
        <v>0</v>
      </c>
    </row>
    <row r="2782" spans="1:17">
      <c r="A2782" t="s">
        <v>122</v>
      </c>
      <c r="B2782">
        <v>2024</v>
      </c>
      <c r="C2782" t="s">
        <v>16</v>
      </c>
      <c r="D2782" t="s">
        <v>1062</v>
      </c>
      <c r="E2782" t="s">
        <v>162</v>
      </c>
      <c r="F2782" t="s">
        <v>126</v>
      </c>
      <c r="G2782" t="s">
        <v>1063</v>
      </c>
      <c r="H2782" t="s">
        <v>132</v>
      </c>
      <c r="I2782">
        <v>0</v>
      </c>
      <c r="P2782">
        <v>0.85480419102972605</v>
      </c>
      <c r="Q2782">
        <v>0</v>
      </c>
    </row>
    <row r="2783" spans="1:17">
      <c r="A2783" t="s">
        <v>122</v>
      </c>
      <c r="B2783">
        <v>2024</v>
      </c>
      <c r="C2783" t="s">
        <v>16</v>
      </c>
      <c r="D2783" t="s">
        <v>1062</v>
      </c>
      <c r="E2783" t="s">
        <v>162</v>
      </c>
      <c r="F2783" t="s">
        <v>126</v>
      </c>
      <c r="G2783" t="s">
        <v>1063</v>
      </c>
      <c r="H2783" t="s">
        <v>135</v>
      </c>
      <c r="I2783">
        <v>0</v>
      </c>
      <c r="P2783">
        <v>0.85480419102972605</v>
      </c>
      <c r="Q2783">
        <v>0</v>
      </c>
    </row>
    <row r="2784" spans="1:17">
      <c r="A2784" t="s">
        <v>122</v>
      </c>
      <c r="B2784">
        <v>2024</v>
      </c>
      <c r="C2784" t="s">
        <v>16</v>
      </c>
      <c r="D2784" t="s">
        <v>1062</v>
      </c>
      <c r="E2784" t="s">
        <v>162</v>
      </c>
      <c r="F2784" t="s">
        <v>126</v>
      </c>
      <c r="G2784" t="s">
        <v>1063</v>
      </c>
      <c r="H2784" t="s">
        <v>136</v>
      </c>
      <c r="I2784">
        <v>0</v>
      </c>
      <c r="P2784">
        <v>0.85480419102972605</v>
      </c>
      <c r="Q2784">
        <v>0</v>
      </c>
    </row>
    <row r="2785" spans="1:17">
      <c r="A2785" t="s">
        <v>122</v>
      </c>
      <c r="B2785">
        <v>2024</v>
      </c>
      <c r="C2785" t="s">
        <v>16</v>
      </c>
      <c r="D2785" t="s">
        <v>1062</v>
      </c>
      <c r="E2785" t="s">
        <v>162</v>
      </c>
      <c r="F2785" t="s">
        <v>165</v>
      </c>
      <c r="G2785" t="s">
        <v>1063</v>
      </c>
      <c r="H2785" t="s">
        <v>132</v>
      </c>
      <c r="I2785">
        <v>0</v>
      </c>
      <c r="P2785">
        <v>0.85480419102972605</v>
      </c>
      <c r="Q2785">
        <v>0</v>
      </c>
    </row>
    <row r="2786" spans="1:17">
      <c r="A2786" t="s">
        <v>122</v>
      </c>
      <c r="B2786">
        <v>2024</v>
      </c>
      <c r="C2786" t="s">
        <v>16</v>
      </c>
      <c r="D2786" t="s">
        <v>1062</v>
      </c>
      <c r="E2786" t="s">
        <v>162</v>
      </c>
      <c r="F2786" t="s">
        <v>165</v>
      </c>
      <c r="G2786" t="s">
        <v>1063</v>
      </c>
      <c r="H2786" t="s">
        <v>135</v>
      </c>
      <c r="I2786">
        <v>0</v>
      </c>
      <c r="P2786">
        <v>0.85480419102972605</v>
      </c>
      <c r="Q2786">
        <v>0</v>
      </c>
    </row>
    <row r="2787" spans="1:17">
      <c r="A2787" t="s">
        <v>122</v>
      </c>
      <c r="B2787">
        <v>2024</v>
      </c>
      <c r="C2787" t="s">
        <v>16</v>
      </c>
      <c r="D2787" t="s">
        <v>1062</v>
      </c>
      <c r="E2787" t="s">
        <v>162</v>
      </c>
      <c r="F2787" t="s">
        <v>165</v>
      </c>
      <c r="G2787" t="s">
        <v>1063</v>
      </c>
      <c r="H2787" t="s">
        <v>136</v>
      </c>
      <c r="I2787">
        <v>0</v>
      </c>
      <c r="P2787">
        <v>0.85480419102972605</v>
      </c>
      <c r="Q2787">
        <v>0</v>
      </c>
    </row>
    <row r="2788" spans="1:17">
      <c r="A2788" t="s">
        <v>122</v>
      </c>
      <c r="B2788">
        <v>2024</v>
      </c>
      <c r="C2788" t="s">
        <v>16</v>
      </c>
      <c r="D2788" t="s">
        <v>1062</v>
      </c>
      <c r="E2788" t="s">
        <v>162</v>
      </c>
      <c r="F2788" t="s">
        <v>166</v>
      </c>
      <c r="G2788" t="s">
        <v>1063</v>
      </c>
      <c r="H2788" t="s">
        <v>132</v>
      </c>
      <c r="I2788">
        <v>0</v>
      </c>
      <c r="P2788">
        <v>0.85480419102972605</v>
      </c>
      <c r="Q2788">
        <v>0</v>
      </c>
    </row>
    <row r="2789" spans="1:17">
      <c r="A2789" t="s">
        <v>122</v>
      </c>
      <c r="B2789">
        <v>2024</v>
      </c>
      <c r="C2789" t="s">
        <v>16</v>
      </c>
      <c r="D2789" t="s">
        <v>1062</v>
      </c>
      <c r="E2789" t="s">
        <v>162</v>
      </c>
      <c r="F2789" t="s">
        <v>166</v>
      </c>
      <c r="G2789" t="s">
        <v>1063</v>
      </c>
      <c r="H2789" t="s">
        <v>135</v>
      </c>
      <c r="I2789">
        <v>0</v>
      </c>
      <c r="P2789">
        <v>0.85480419102972605</v>
      </c>
      <c r="Q2789">
        <v>0</v>
      </c>
    </row>
    <row r="2790" spans="1:17">
      <c r="A2790" t="s">
        <v>122</v>
      </c>
      <c r="B2790">
        <v>2024</v>
      </c>
      <c r="C2790" t="s">
        <v>16</v>
      </c>
      <c r="D2790" t="s">
        <v>1062</v>
      </c>
      <c r="E2790" t="s">
        <v>162</v>
      </c>
      <c r="F2790" t="s">
        <v>166</v>
      </c>
      <c r="G2790" t="s">
        <v>1063</v>
      </c>
      <c r="H2790" t="s">
        <v>136</v>
      </c>
      <c r="I2790">
        <v>0</v>
      </c>
      <c r="P2790">
        <v>0.85480419102972605</v>
      </c>
      <c r="Q2790">
        <v>0</v>
      </c>
    </row>
    <row r="2791" spans="1:17">
      <c r="A2791" t="s">
        <v>122</v>
      </c>
      <c r="B2791">
        <v>2024</v>
      </c>
      <c r="C2791" t="s">
        <v>16</v>
      </c>
      <c r="D2791" t="s">
        <v>1062</v>
      </c>
      <c r="E2791" t="s">
        <v>162</v>
      </c>
      <c r="F2791" t="s">
        <v>160</v>
      </c>
      <c r="G2791" t="s">
        <v>1063</v>
      </c>
      <c r="H2791" t="s">
        <v>132</v>
      </c>
      <c r="I2791">
        <v>0</v>
      </c>
      <c r="P2791">
        <v>0.85480419102972605</v>
      </c>
      <c r="Q2791">
        <v>0</v>
      </c>
    </row>
    <row r="2792" spans="1:17">
      <c r="A2792" t="s">
        <v>122</v>
      </c>
      <c r="B2792">
        <v>2024</v>
      </c>
      <c r="C2792" t="s">
        <v>16</v>
      </c>
      <c r="D2792" t="s">
        <v>1062</v>
      </c>
      <c r="E2792" t="s">
        <v>162</v>
      </c>
      <c r="F2792" t="s">
        <v>160</v>
      </c>
      <c r="G2792" t="s">
        <v>1063</v>
      </c>
      <c r="H2792" t="s">
        <v>135</v>
      </c>
      <c r="I2792">
        <v>0</v>
      </c>
      <c r="P2792">
        <v>0.85480419102972605</v>
      </c>
      <c r="Q2792">
        <v>0</v>
      </c>
    </row>
    <row r="2793" spans="1:17">
      <c r="A2793" t="s">
        <v>122</v>
      </c>
      <c r="B2793">
        <v>2024</v>
      </c>
      <c r="C2793" t="s">
        <v>16</v>
      </c>
      <c r="D2793" t="s">
        <v>1062</v>
      </c>
      <c r="E2793" t="s">
        <v>162</v>
      </c>
      <c r="F2793" t="s">
        <v>160</v>
      </c>
      <c r="G2793" t="s">
        <v>1063</v>
      </c>
      <c r="H2793" t="s">
        <v>136</v>
      </c>
      <c r="I2793">
        <v>0</v>
      </c>
      <c r="P2793">
        <v>0.85480419102972605</v>
      </c>
      <c r="Q2793">
        <v>0</v>
      </c>
    </row>
    <row r="2794" spans="1:17">
      <c r="A2794" t="s">
        <v>122</v>
      </c>
      <c r="B2794">
        <v>2024</v>
      </c>
      <c r="C2794" t="s">
        <v>9</v>
      </c>
      <c r="D2794" t="s">
        <v>1064</v>
      </c>
      <c r="E2794" t="s">
        <v>162</v>
      </c>
      <c r="F2794" t="s">
        <v>164</v>
      </c>
      <c r="G2794" t="s">
        <v>1065</v>
      </c>
      <c r="H2794" t="s">
        <v>132</v>
      </c>
      <c r="I2794">
        <v>0</v>
      </c>
      <c r="P2794">
        <v>0.85480419102972605</v>
      </c>
      <c r="Q2794">
        <v>0</v>
      </c>
    </row>
    <row r="2795" spans="1:17">
      <c r="A2795" t="s">
        <v>122</v>
      </c>
      <c r="B2795">
        <v>2024</v>
      </c>
      <c r="C2795" t="s">
        <v>9</v>
      </c>
      <c r="D2795" t="s">
        <v>1064</v>
      </c>
      <c r="E2795" t="s">
        <v>162</v>
      </c>
      <c r="F2795" t="s">
        <v>164</v>
      </c>
      <c r="G2795" t="s">
        <v>1065</v>
      </c>
      <c r="H2795" t="s">
        <v>135</v>
      </c>
      <c r="I2795">
        <v>0</v>
      </c>
      <c r="P2795">
        <v>0.85480419102972605</v>
      </c>
      <c r="Q2795">
        <v>0</v>
      </c>
    </row>
    <row r="2796" spans="1:17">
      <c r="A2796" t="s">
        <v>122</v>
      </c>
      <c r="B2796">
        <v>2024</v>
      </c>
      <c r="C2796" t="s">
        <v>9</v>
      </c>
      <c r="D2796" t="s">
        <v>1064</v>
      </c>
      <c r="E2796" t="s">
        <v>162</v>
      </c>
      <c r="F2796" t="s">
        <v>164</v>
      </c>
      <c r="G2796" t="s">
        <v>1065</v>
      </c>
      <c r="H2796" t="s">
        <v>136</v>
      </c>
      <c r="I2796">
        <v>0</v>
      </c>
      <c r="P2796">
        <v>0.85480419102972605</v>
      </c>
      <c r="Q2796">
        <v>0</v>
      </c>
    </row>
    <row r="2797" spans="1:17">
      <c r="A2797" t="s">
        <v>122</v>
      </c>
      <c r="B2797">
        <v>2024</v>
      </c>
      <c r="C2797" t="s">
        <v>9</v>
      </c>
      <c r="D2797" t="s">
        <v>1064</v>
      </c>
      <c r="E2797" t="s">
        <v>162</v>
      </c>
      <c r="F2797" t="s">
        <v>159</v>
      </c>
      <c r="G2797" t="s">
        <v>1065</v>
      </c>
      <c r="H2797" t="s">
        <v>132</v>
      </c>
      <c r="I2797">
        <v>0</v>
      </c>
      <c r="P2797">
        <v>0.85480419102972605</v>
      </c>
      <c r="Q2797">
        <v>0</v>
      </c>
    </row>
    <row r="2798" spans="1:17">
      <c r="A2798" t="s">
        <v>122</v>
      </c>
      <c r="B2798">
        <v>2024</v>
      </c>
      <c r="C2798" t="s">
        <v>9</v>
      </c>
      <c r="D2798" t="s">
        <v>1064</v>
      </c>
      <c r="E2798" t="s">
        <v>162</v>
      </c>
      <c r="F2798" t="s">
        <v>159</v>
      </c>
      <c r="G2798" t="s">
        <v>1065</v>
      </c>
      <c r="H2798" t="s">
        <v>135</v>
      </c>
      <c r="I2798">
        <v>0</v>
      </c>
      <c r="P2798">
        <v>0.85480419102972605</v>
      </c>
      <c r="Q2798">
        <v>0</v>
      </c>
    </row>
    <row r="2799" spans="1:17">
      <c r="A2799" t="s">
        <v>122</v>
      </c>
      <c r="B2799">
        <v>2024</v>
      </c>
      <c r="C2799" t="s">
        <v>9</v>
      </c>
      <c r="D2799" t="s">
        <v>1064</v>
      </c>
      <c r="E2799" t="s">
        <v>162</v>
      </c>
      <c r="F2799" t="s">
        <v>159</v>
      </c>
      <c r="G2799" t="s">
        <v>1065</v>
      </c>
      <c r="H2799" t="s">
        <v>136</v>
      </c>
      <c r="I2799">
        <v>0</v>
      </c>
      <c r="P2799">
        <v>0.85480419102972605</v>
      </c>
      <c r="Q2799">
        <v>0</v>
      </c>
    </row>
    <row r="2800" spans="1:17">
      <c r="A2800" t="s">
        <v>122</v>
      </c>
      <c r="B2800">
        <v>2024</v>
      </c>
      <c r="C2800" t="s">
        <v>9</v>
      </c>
      <c r="D2800" t="s">
        <v>1064</v>
      </c>
      <c r="E2800" t="s">
        <v>162</v>
      </c>
      <c r="F2800" t="s">
        <v>126</v>
      </c>
      <c r="G2800" t="s">
        <v>1065</v>
      </c>
      <c r="H2800" t="s">
        <v>132</v>
      </c>
      <c r="I2800">
        <v>0</v>
      </c>
      <c r="P2800">
        <v>0.85480419102972605</v>
      </c>
      <c r="Q2800">
        <v>0</v>
      </c>
    </row>
    <row r="2801" spans="1:17">
      <c r="A2801" t="s">
        <v>122</v>
      </c>
      <c r="B2801">
        <v>2024</v>
      </c>
      <c r="C2801" t="s">
        <v>9</v>
      </c>
      <c r="D2801" t="s">
        <v>1064</v>
      </c>
      <c r="E2801" t="s">
        <v>162</v>
      </c>
      <c r="F2801" t="s">
        <v>126</v>
      </c>
      <c r="G2801" t="s">
        <v>1065</v>
      </c>
      <c r="H2801" t="s">
        <v>135</v>
      </c>
      <c r="I2801">
        <v>0</v>
      </c>
      <c r="P2801">
        <v>0.85480419102972605</v>
      </c>
      <c r="Q2801">
        <v>0</v>
      </c>
    </row>
    <row r="2802" spans="1:17">
      <c r="A2802" t="s">
        <v>122</v>
      </c>
      <c r="B2802">
        <v>2024</v>
      </c>
      <c r="C2802" t="s">
        <v>9</v>
      </c>
      <c r="D2802" t="s">
        <v>1064</v>
      </c>
      <c r="E2802" t="s">
        <v>162</v>
      </c>
      <c r="F2802" t="s">
        <v>126</v>
      </c>
      <c r="G2802" t="s">
        <v>1065</v>
      </c>
      <c r="H2802" t="s">
        <v>136</v>
      </c>
      <c r="I2802">
        <v>0</v>
      </c>
      <c r="P2802">
        <v>0.85480419102972605</v>
      </c>
      <c r="Q2802">
        <v>0</v>
      </c>
    </row>
    <row r="2803" spans="1:17">
      <c r="A2803" t="s">
        <v>122</v>
      </c>
      <c r="B2803">
        <v>2024</v>
      </c>
      <c r="C2803" t="s">
        <v>9</v>
      </c>
      <c r="D2803" t="s">
        <v>1064</v>
      </c>
      <c r="E2803" t="s">
        <v>162</v>
      </c>
      <c r="F2803" t="s">
        <v>165</v>
      </c>
      <c r="G2803" t="s">
        <v>1065</v>
      </c>
      <c r="H2803" t="s">
        <v>132</v>
      </c>
      <c r="I2803">
        <v>0</v>
      </c>
      <c r="P2803">
        <v>0.85480419102972605</v>
      </c>
      <c r="Q2803">
        <v>0</v>
      </c>
    </row>
    <row r="2804" spans="1:17">
      <c r="A2804" t="s">
        <v>122</v>
      </c>
      <c r="B2804">
        <v>2024</v>
      </c>
      <c r="C2804" t="s">
        <v>9</v>
      </c>
      <c r="D2804" t="s">
        <v>1064</v>
      </c>
      <c r="E2804" t="s">
        <v>162</v>
      </c>
      <c r="F2804" t="s">
        <v>165</v>
      </c>
      <c r="G2804" t="s">
        <v>1065</v>
      </c>
      <c r="H2804" t="s">
        <v>135</v>
      </c>
      <c r="I2804">
        <v>0</v>
      </c>
      <c r="P2804">
        <v>0.85480419102972605</v>
      </c>
      <c r="Q2804">
        <v>0</v>
      </c>
    </row>
    <row r="2805" spans="1:17">
      <c r="A2805" t="s">
        <v>122</v>
      </c>
      <c r="B2805">
        <v>2024</v>
      </c>
      <c r="C2805" t="s">
        <v>9</v>
      </c>
      <c r="D2805" t="s">
        <v>1064</v>
      </c>
      <c r="E2805" t="s">
        <v>162</v>
      </c>
      <c r="F2805" t="s">
        <v>165</v>
      </c>
      <c r="G2805" t="s">
        <v>1065</v>
      </c>
      <c r="H2805" t="s">
        <v>136</v>
      </c>
      <c r="I2805">
        <v>0</v>
      </c>
      <c r="P2805">
        <v>0.85480419102972605</v>
      </c>
      <c r="Q2805">
        <v>0</v>
      </c>
    </row>
    <row r="2806" spans="1:17">
      <c r="A2806" t="s">
        <v>122</v>
      </c>
      <c r="B2806">
        <v>2024</v>
      </c>
      <c r="C2806" t="s">
        <v>9</v>
      </c>
      <c r="D2806" t="s">
        <v>1064</v>
      </c>
      <c r="E2806" t="s">
        <v>162</v>
      </c>
      <c r="F2806" t="s">
        <v>166</v>
      </c>
      <c r="G2806" t="s">
        <v>1065</v>
      </c>
      <c r="H2806" t="s">
        <v>132</v>
      </c>
      <c r="I2806">
        <v>0</v>
      </c>
      <c r="P2806">
        <v>0.85480419102972605</v>
      </c>
      <c r="Q2806">
        <v>0</v>
      </c>
    </row>
    <row r="2807" spans="1:17">
      <c r="A2807" t="s">
        <v>122</v>
      </c>
      <c r="B2807">
        <v>2024</v>
      </c>
      <c r="C2807" t="s">
        <v>9</v>
      </c>
      <c r="D2807" t="s">
        <v>1064</v>
      </c>
      <c r="E2807" t="s">
        <v>162</v>
      </c>
      <c r="F2807" t="s">
        <v>166</v>
      </c>
      <c r="G2807" t="s">
        <v>1065</v>
      </c>
      <c r="H2807" t="s">
        <v>135</v>
      </c>
      <c r="I2807">
        <v>0</v>
      </c>
      <c r="P2807">
        <v>0.85480419102972605</v>
      </c>
      <c r="Q2807">
        <v>0</v>
      </c>
    </row>
    <row r="2808" spans="1:17">
      <c r="A2808" t="s">
        <v>122</v>
      </c>
      <c r="B2808">
        <v>2024</v>
      </c>
      <c r="C2808" t="s">
        <v>9</v>
      </c>
      <c r="D2808" t="s">
        <v>1064</v>
      </c>
      <c r="E2808" t="s">
        <v>162</v>
      </c>
      <c r="F2808" t="s">
        <v>166</v>
      </c>
      <c r="G2808" t="s">
        <v>1065</v>
      </c>
      <c r="H2808" t="s">
        <v>136</v>
      </c>
      <c r="I2808">
        <v>0</v>
      </c>
      <c r="P2808">
        <v>0.85480419102972605</v>
      </c>
      <c r="Q2808">
        <v>0</v>
      </c>
    </row>
    <row r="2809" spans="1:17">
      <c r="A2809" t="s">
        <v>122</v>
      </c>
      <c r="B2809">
        <v>2024</v>
      </c>
      <c r="C2809" t="s">
        <v>9</v>
      </c>
      <c r="D2809" t="s">
        <v>1064</v>
      </c>
      <c r="E2809" t="s">
        <v>162</v>
      </c>
      <c r="F2809" t="s">
        <v>160</v>
      </c>
      <c r="G2809" t="s">
        <v>1065</v>
      </c>
      <c r="H2809" t="s">
        <v>132</v>
      </c>
      <c r="I2809">
        <v>0</v>
      </c>
      <c r="P2809">
        <v>0.85480419102972605</v>
      </c>
      <c r="Q2809">
        <v>0</v>
      </c>
    </row>
    <row r="2810" spans="1:17">
      <c r="A2810" t="s">
        <v>122</v>
      </c>
      <c r="B2810">
        <v>2024</v>
      </c>
      <c r="C2810" t="s">
        <v>9</v>
      </c>
      <c r="D2810" t="s">
        <v>1064</v>
      </c>
      <c r="E2810" t="s">
        <v>162</v>
      </c>
      <c r="F2810" t="s">
        <v>160</v>
      </c>
      <c r="G2810" t="s">
        <v>1065</v>
      </c>
      <c r="H2810" t="s">
        <v>135</v>
      </c>
      <c r="I2810">
        <v>0</v>
      </c>
      <c r="P2810">
        <v>0.85480419102972605</v>
      </c>
      <c r="Q2810">
        <v>0</v>
      </c>
    </row>
    <row r="2811" spans="1:17">
      <c r="A2811" t="s">
        <v>122</v>
      </c>
      <c r="B2811">
        <v>2024</v>
      </c>
      <c r="C2811" t="s">
        <v>9</v>
      </c>
      <c r="D2811" t="s">
        <v>1064</v>
      </c>
      <c r="E2811" t="s">
        <v>162</v>
      </c>
      <c r="F2811" t="s">
        <v>160</v>
      </c>
      <c r="G2811" t="s">
        <v>1065</v>
      </c>
      <c r="H2811" t="s">
        <v>136</v>
      </c>
      <c r="I2811">
        <v>0</v>
      </c>
      <c r="P2811">
        <v>0.85480419102972605</v>
      </c>
      <c r="Q2811">
        <v>0</v>
      </c>
    </row>
    <row r="2812" spans="1:17">
      <c r="A2812" t="s">
        <v>122</v>
      </c>
      <c r="B2812">
        <v>2024</v>
      </c>
      <c r="C2812" t="s">
        <v>17</v>
      </c>
      <c r="D2812" t="s">
        <v>1062</v>
      </c>
      <c r="E2812" t="s">
        <v>162</v>
      </c>
      <c r="F2812" t="s">
        <v>164</v>
      </c>
      <c r="G2812" t="s">
        <v>1063</v>
      </c>
      <c r="H2812" t="s">
        <v>132</v>
      </c>
      <c r="I2812">
        <v>0</v>
      </c>
      <c r="P2812">
        <v>0.85480419102972605</v>
      </c>
      <c r="Q2812">
        <v>0</v>
      </c>
    </row>
    <row r="2813" spans="1:17">
      <c r="A2813" t="s">
        <v>122</v>
      </c>
      <c r="B2813">
        <v>2024</v>
      </c>
      <c r="C2813" t="s">
        <v>17</v>
      </c>
      <c r="D2813" t="s">
        <v>1062</v>
      </c>
      <c r="E2813" t="s">
        <v>162</v>
      </c>
      <c r="F2813" t="s">
        <v>164</v>
      </c>
      <c r="G2813" t="s">
        <v>1063</v>
      </c>
      <c r="H2813" t="s">
        <v>135</v>
      </c>
      <c r="I2813">
        <v>0</v>
      </c>
      <c r="P2813">
        <v>0.85480419102972605</v>
      </c>
      <c r="Q2813">
        <v>0</v>
      </c>
    </row>
    <row r="2814" spans="1:17">
      <c r="A2814" t="s">
        <v>122</v>
      </c>
      <c r="B2814">
        <v>2024</v>
      </c>
      <c r="C2814" t="s">
        <v>17</v>
      </c>
      <c r="D2814" t="s">
        <v>1062</v>
      </c>
      <c r="E2814" t="s">
        <v>162</v>
      </c>
      <c r="F2814" t="s">
        <v>164</v>
      </c>
      <c r="G2814" t="s">
        <v>1063</v>
      </c>
      <c r="H2814" t="s">
        <v>136</v>
      </c>
      <c r="I2814">
        <v>3301336446.9120002</v>
      </c>
      <c r="P2814">
        <v>0.85480419102972605</v>
      </c>
      <c r="Q2814">
        <v>2821996230.8195601</v>
      </c>
    </row>
    <row r="2815" spans="1:17">
      <c r="A2815" t="s">
        <v>122</v>
      </c>
      <c r="B2815">
        <v>2024</v>
      </c>
      <c r="C2815" t="s">
        <v>17</v>
      </c>
      <c r="D2815" t="s">
        <v>1062</v>
      </c>
      <c r="E2815" t="s">
        <v>162</v>
      </c>
      <c r="F2815" t="s">
        <v>159</v>
      </c>
      <c r="G2815" t="s">
        <v>1063</v>
      </c>
      <c r="H2815" t="s">
        <v>132</v>
      </c>
      <c r="I2815">
        <v>0</v>
      </c>
      <c r="P2815">
        <v>0.85480419102972605</v>
      </c>
      <c r="Q2815">
        <v>0</v>
      </c>
    </row>
    <row r="2816" spans="1:17">
      <c r="A2816" t="s">
        <v>122</v>
      </c>
      <c r="B2816">
        <v>2024</v>
      </c>
      <c r="C2816" t="s">
        <v>17</v>
      </c>
      <c r="D2816" t="s">
        <v>1062</v>
      </c>
      <c r="E2816" t="s">
        <v>162</v>
      </c>
      <c r="F2816" t="s">
        <v>159</v>
      </c>
      <c r="G2816" t="s">
        <v>1063</v>
      </c>
      <c r="H2816" t="s">
        <v>135</v>
      </c>
      <c r="I2816">
        <v>0</v>
      </c>
      <c r="P2816">
        <v>0.85480419102972605</v>
      </c>
      <c r="Q2816">
        <v>0</v>
      </c>
    </row>
    <row r="2817" spans="1:17">
      <c r="A2817" t="s">
        <v>122</v>
      </c>
      <c r="B2817">
        <v>2024</v>
      </c>
      <c r="C2817" t="s">
        <v>17</v>
      </c>
      <c r="D2817" t="s">
        <v>1062</v>
      </c>
      <c r="E2817" t="s">
        <v>162</v>
      </c>
      <c r="F2817" t="s">
        <v>159</v>
      </c>
      <c r="G2817" t="s">
        <v>1063</v>
      </c>
      <c r="H2817" t="s">
        <v>136</v>
      </c>
      <c r="I2817">
        <v>2246155230.1440001</v>
      </c>
      <c r="P2817">
        <v>0.85480419102972605</v>
      </c>
      <c r="Q2817">
        <v>1920022904.4304299</v>
      </c>
    </row>
    <row r="2818" spans="1:17">
      <c r="A2818" t="s">
        <v>122</v>
      </c>
      <c r="B2818">
        <v>2024</v>
      </c>
      <c r="C2818" t="s">
        <v>17</v>
      </c>
      <c r="D2818" t="s">
        <v>1062</v>
      </c>
      <c r="E2818" t="s">
        <v>162</v>
      </c>
      <c r="F2818" t="s">
        <v>126</v>
      </c>
      <c r="G2818" t="s">
        <v>1063</v>
      </c>
      <c r="H2818" t="s">
        <v>132</v>
      </c>
      <c r="I2818">
        <v>0</v>
      </c>
      <c r="P2818">
        <v>0.85480419102972605</v>
      </c>
      <c r="Q2818">
        <v>0</v>
      </c>
    </row>
    <row r="2819" spans="1:17">
      <c r="A2819" t="s">
        <v>122</v>
      </c>
      <c r="B2819">
        <v>2024</v>
      </c>
      <c r="C2819" t="s">
        <v>17</v>
      </c>
      <c r="D2819" t="s">
        <v>1062</v>
      </c>
      <c r="E2819" t="s">
        <v>162</v>
      </c>
      <c r="F2819" t="s">
        <v>126</v>
      </c>
      <c r="G2819" t="s">
        <v>1063</v>
      </c>
      <c r="H2819" t="s">
        <v>135</v>
      </c>
      <c r="I2819">
        <v>0</v>
      </c>
      <c r="P2819">
        <v>0.85480419102972605</v>
      </c>
      <c r="Q2819">
        <v>0</v>
      </c>
    </row>
    <row r="2820" spans="1:17">
      <c r="A2820" t="s">
        <v>122</v>
      </c>
      <c r="B2820">
        <v>2024</v>
      </c>
      <c r="C2820" t="s">
        <v>17</v>
      </c>
      <c r="D2820" t="s">
        <v>1062</v>
      </c>
      <c r="E2820" t="s">
        <v>162</v>
      </c>
      <c r="F2820" t="s">
        <v>126</v>
      </c>
      <c r="G2820" t="s">
        <v>1063</v>
      </c>
      <c r="H2820" t="s">
        <v>136</v>
      </c>
      <c r="I2820">
        <v>8790266640.9599991</v>
      </c>
      <c r="P2820">
        <v>0.85480419102972605</v>
      </c>
      <c r="Q2820">
        <v>7513956764.9614</v>
      </c>
    </row>
    <row r="2821" spans="1:17">
      <c r="A2821" t="s">
        <v>122</v>
      </c>
      <c r="B2821">
        <v>2024</v>
      </c>
      <c r="C2821" t="s">
        <v>17</v>
      </c>
      <c r="D2821" t="s">
        <v>1062</v>
      </c>
      <c r="E2821" t="s">
        <v>162</v>
      </c>
      <c r="F2821" t="s">
        <v>165</v>
      </c>
      <c r="G2821" t="s">
        <v>1063</v>
      </c>
      <c r="H2821" t="s">
        <v>132</v>
      </c>
      <c r="I2821">
        <v>0</v>
      </c>
      <c r="P2821">
        <v>0.85480419102972605</v>
      </c>
      <c r="Q2821">
        <v>0</v>
      </c>
    </row>
    <row r="2822" spans="1:17">
      <c r="A2822" t="s">
        <v>122</v>
      </c>
      <c r="B2822">
        <v>2024</v>
      </c>
      <c r="C2822" t="s">
        <v>17</v>
      </c>
      <c r="D2822" t="s">
        <v>1062</v>
      </c>
      <c r="E2822" t="s">
        <v>162</v>
      </c>
      <c r="F2822" t="s">
        <v>165</v>
      </c>
      <c r="G2822" t="s">
        <v>1063</v>
      </c>
      <c r="H2822" t="s">
        <v>135</v>
      </c>
      <c r="I2822">
        <v>0</v>
      </c>
      <c r="P2822">
        <v>0.85480419102972605</v>
      </c>
      <c r="Q2822">
        <v>0</v>
      </c>
    </row>
    <row r="2823" spans="1:17">
      <c r="A2823" t="s">
        <v>122</v>
      </c>
      <c r="B2823">
        <v>2024</v>
      </c>
      <c r="C2823" t="s">
        <v>17</v>
      </c>
      <c r="D2823" t="s">
        <v>1062</v>
      </c>
      <c r="E2823" t="s">
        <v>162</v>
      </c>
      <c r="F2823" t="s">
        <v>165</v>
      </c>
      <c r="G2823" t="s">
        <v>1063</v>
      </c>
      <c r="H2823" t="s">
        <v>136</v>
      </c>
      <c r="I2823">
        <v>9110487814.4447994</v>
      </c>
      <c r="P2823">
        <v>0.85480419102972605</v>
      </c>
      <c r="Q2823">
        <v>7787683166.1126604</v>
      </c>
    </row>
    <row r="2824" spans="1:17">
      <c r="A2824" t="s">
        <v>122</v>
      </c>
      <c r="B2824">
        <v>2024</v>
      </c>
      <c r="C2824" t="s">
        <v>17</v>
      </c>
      <c r="D2824" t="s">
        <v>1062</v>
      </c>
      <c r="E2824" t="s">
        <v>162</v>
      </c>
      <c r="F2824" t="s">
        <v>166</v>
      </c>
      <c r="G2824" t="s">
        <v>1063</v>
      </c>
      <c r="H2824" t="s">
        <v>132</v>
      </c>
      <c r="I2824">
        <v>0</v>
      </c>
      <c r="P2824">
        <v>0.85480419102972605</v>
      </c>
      <c r="Q2824">
        <v>0</v>
      </c>
    </row>
    <row r="2825" spans="1:17">
      <c r="A2825" t="s">
        <v>122</v>
      </c>
      <c r="B2825">
        <v>2024</v>
      </c>
      <c r="C2825" t="s">
        <v>17</v>
      </c>
      <c r="D2825" t="s">
        <v>1062</v>
      </c>
      <c r="E2825" t="s">
        <v>162</v>
      </c>
      <c r="F2825" t="s">
        <v>166</v>
      </c>
      <c r="G2825" t="s">
        <v>1063</v>
      </c>
      <c r="H2825" t="s">
        <v>135</v>
      </c>
      <c r="I2825">
        <v>0</v>
      </c>
      <c r="P2825">
        <v>0.85480419102972605</v>
      </c>
      <c r="Q2825">
        <v>0</v>
      </c>
    </row>
    <row r="2826" spans="1:17">
      <c r="A2826" t="s">
        <v>122</v>
      </c>
      <c r="B2826">
        <v>2024</v>
      </c>
      <c r="C2826" t="s">
        <v>17</v>
      </c>
      <c r="D2826" t="s">
        <v>1062</v>
      </c>
      <c r="E2826" t="s">
        <v>162</v>
      </c>
      <c r="F2826" t="s">
        <v>166</v>
      </c>
      <c r="G2826" t="s">
        <v>1063</v>
      </c>
      <c r="H2826" t="s">
        <v>136</v>
      </c>
      <c r="I2826">
        <v>0</v>
      </c>
      <c r="P2826">
        <v>0.85480419102972605</v>
      </c>
      <c r="Q2826">
        <v>0</v>
      </c>
    </row>
    <row r="2827" spans="1:17">
      <c r="A2827" t="s">
        <v>122</v>
      </c>
      <c r="B2827">
        <v>2024</v>
      </c>
      <c r="C2827" t="s">
        <v>17</v>
      </c>
      <c r="D2827" t="s">
        <v>1062</v>
      </c>
      <c r="E2827" t="s">
        <v>162</v>
      </c>
      <c r="F2827" t="s">
        <v>160</v>
      </c>
      <c r="G2827" t="s">
        <v>1063</v>
      </c>
      <c r="H2827" t="s">
        <v>132</v>
      </c>
      <c r="I2827">
        <v>0</v>
      </c>
      <c r="P2827">
        <v>0.85480419102972605</v>
      </c>
      <c r="Q2827">
        <v>0</v>
      </c>
    </row>
    <row r="2828" spans="1:17">
      <c r="A2828" t="s">
        <v>122</v>
      </c>
      <c r="B2828">
        <v>2024</v>
      </c>
      <c r="C2828" t="s">
        <v>17</v>
      </c>
      <c r="D2828" t="s">
        <v>1062</v>
      </c>
      <c r="E2828" t="s">
        <v>162</v>
      </c>
      <c r="F2828" t="s">
        <v>160</v>
      </c>
      <c r="G2828" t="s">
        <v>1063</v>
      </c>
      <c r="H2828" t="s">
        <v>135</v>
      </c>
      <c r="I2828">
        <v>0</v>
      </c>
      <c r="P2828">
        <v>0.85480419102972605</v>
      </c>
      <c r="Q2828">
        <v>0</v>
      </c>
    </row>
    <row r="2829" spans="1:17">
      <c r="A2829" t="s">
        <v>122</v>
      </c>
      <c r="B2829">
        <v>2024</v>
      </c>
      <c r="C2829" t="s">
        <v>17</v>
      </c>
      <c r="D2829" t="s">
        <v>1062</v>
      </c>
      <c r="E2829" t="s">
        <v>162</v>
      </c>
      <c r="F2829" t="s">
        <v>160</v>
      </c>
      <c r="G2829" t="s">
        <v>1063</v>
      </c>
      <c r="H2829" t="s">
        <v>136</v>
      </c>
      <c r="I2829">
        <v>0</v>
      </c>
      <c r="P2829">
        <v>0.85480419102972605</v>
      </c>
      <c r="Q2829">
        <v>0</v>
      </c>
    </row>
    <row r="2830" spans="1:17">
      <c r="A2830" t="s">
        <v>122</v>
      </c>
      <c r="B2830">
        <v>2024</v>
      </c>
      <c r="C2830" t="s">
        <v>143</v>
      </c>
      <c r="D2830" t="s">
        <v>1062</v>
      </c>
      <c r="E2830" t="s">
        <v>162</v>
      </c>
      <c r="F2830" t="s">
        <v>164</v>
      </c>
      <c r="G2830" t="s">
        <v>1063</v>
      </c>
      <c r="H2830" t="s">
        <v>132</v>
      </c>
      <c r="I2830">
        <v>0</v>
      </c>
      <c r="P2830">
        <v>0.85480419102972605</v>
      </c>
      <c r="Q2830">
        <v>0</v>
      </c>
    </row>
    <row r="2831" spans="1:17">
      <c r="A2831" t="s">
        <v>122</v>
      </c>
      <c r="B2831">
        <v>2024</v>
      </c>
      <c r="C2831" t="s">
        <v>143</v>
      </c>
      <c r="D2831" t="s">
        <v>1062</v>
      </c>
      <c r="E2831" t="s">
        <v>162</v>
      </c>
      <c r="F2831" t="s">
        <v>164</v>
      </c>
      <c r="G2831" t="s">
        <v>1063</v>
      </c>
      <c r="H2831" t="s">
        <v>135</v>
      </c>
      <c r="I2831">
        <v>0</v>
      </c>
      <c r="P2831">
        <v>0.85480419102972605</v>
      </c>
      <c r="Q2831">
        <v>0</v>
      </c>
    </row>
    <row r="2832" spans="1:17">
      <c r="A2832" t="s">
        <v>122</v>
      </c>
      <c r="B2832">
        <v>2024</v>
      </c>
      <c r="C2832" t="s">
        <v>143</v>
      </c>
      <c r="D2832" t="s">
        <v>1062</v>
      </c>
      <c r="E2832" t="s">
        <v>162</v>
      </c>
      <c r="F2832" t="s">
        <v>164</v>
      </c>
      <c r="G2832" t="s">
        <v>1063</v>
      </c>
      <c r="H2832" t="s">
        <v>136</v>
      </c>
      <c r="I2832">
        <v>0</v>
      </c>
      <c r="P2832">
        <v>0.85480419102972605</v>
      </c>
      <c r="Q2832">
        <v>0</v>
      </c>
    </row>
    <row r="2833" spans="1:17">
      <c r="A2833" t="s">
        <v>122</v>
      </c>
      <c r="B2833">
        <v>2024</v>
      </c>
      <c r="C2833" t="s">
        <v>143</v>
      </c>
      <c r="D2833" t="s">
        <v>1062</v>
      </c>
      <c r="E2833" t="s">
        <v>162</v>
      </c>
      <c r="F2833" t="s">
        <v>159</v>
      </c>
      <c r="G2833" t="s">
        <v>1063</v>
      </c>
      <c r="H2833" t="s">
        <v>132</v>
      </c>
      <c r="I2833">
        <v>0</v>
      </c>
      <c r="P2833">
        <v>0.85480419102972605</v>
      </c>
      <c r="Q2833">
        <v>0</v>
      </c>
    </row>
    <row r="2834" spans="1:17">
      <c r="A2834" t="s">
        <v>122</v>
      </c>
      <c r="B2834">
        <v>2024</v>
      </c>
      <c r="C2834" t="s">
        <v>143</v>
      </c>
      <c r="D2834" t="s">
        <v>1062</v>
      </c>
      <c r="E2834" t="s">
        <v>162</v>
      </c>
      <c r="F2834" t="s">
        <v>159</v>
      </c>
      <c r="G2834" t="s">
        <v>1063</v>
      </c>
      <c r="H2834" t="s">
        <v>135</v>
      </c>
      <c r="I2834">
        <v>0</v>
      </c>
      <c r="P2834">
        <v>0.85480419102972605</v>
      </c>
      <c r="Q2834">
        <v>0</v>
      </c>
    </row>
    <row r="2835" spans="1:17">
      <c r="A2835" t="s">
        <v>122</v>
      </c>
      <c r="B2835">
        <v>2024</v>
      </c>
      <c r="C2835" t="s">
        <v>143</v>
      </c>
      <c r="D2835" t="s">
        <v>1062</v>
      </c>
      <c r="E2835" t="s">
        <v>162</v>
      </c>
      <c r="F2835" t="s">
        <v>159</v>
      </c>
      <c r="G2835" t="s">
        <v>1063</v>
      </c>
      <c r="H2835" t="s">
        <v>136</v>
      </c>
      <c r="I2835">
        <v>0</v>
      </c>
      <c r="P2835">
        <v>0.85480419102972605</v>
      </c>
      <c r="Q2835">
        <v>0</v>
      </c>
    </row>
    <row r="2836" spans="1:17">
      <c r="A2836" t="s">
        <v>122</v>
      </c>
      <c r="B2836">
        <v>2024</v>
      </c>
      <c r="C2836" t="s">
        <v>143</v>
      </c>
      <c r="D2836" t="s">
        <v>1062</v>
      </c>
      <c r="E2836" t="s">
        <v>162</v>
      </c>
      <c r="F2836" t="s">
        <v>126</v>
      </c>
      <c r="G2836" t="s">
        <v>1063</v>
      </c>
      <c r="H2836" t="s">
        <v>132</v>
      </c>
      <c r="I2836">
        <v>0</v>
      </c>
      <c r="P2836">
        <v>0.85480419102972605</v>
      </c>
      <c r="Q2836">
        <v>0</v>
      </c>
    </row>
    <row r="2837" spans="1:17">
      <c r="A2837" t="s">
        <v>122</v>
      </c>
      <c r="B2837">
        <v>2024</v>
      </c>
      <c r="C2837" t="s">
        <v>143</v>
      </c>
      <c r="D2837" t="s">
        <v>1062</v>
      </c>
      <c r="E2837" t="s">
        <v>162</v>
      </c>
      <c r="F2837" t="s">
        <v>126</v>
      </c>
      <c r="G2837" t="s">
        <v>1063</v>
      </c>
      <c r="H2837" t="s">
        <v>135</v>
      </c>
      <c r="I2837">
        <v>0</v>
      </c>
      <c r="P2837">
        <v>0.85480419102972605</v>
      </c>
      <c r="Q2837">
        <v>0</v>
      </c>
    </row>
    <row r="2838" spans="1:17">
      <c r="A2838" t="s">
        <v>122</v>
      </c>
      <c r="B2838">
        <v>2024</v>
      </c>
      <c r="C2838" t="s">
        <v>143</v>
      </c>
      <c r="D2838" t="s">
        <v>1062</v>
      </c>
      <c r="E2838" t="s">
        <v>162</v>
      </c>
      <c r="F2838" t="s">
        <v>126</v>
      </c>
      <c r="G2838" t="s">
        <v>1063</v>
      </c>
      <c r="H2838" t="s">
        <v>136</v>
      </c>
      <c r="I2838">
        <v>0</v>
      </c>
      <c r="P2838">
        <v>0.85480419102972605</v>
      </c>
      <c r="Q2838">
        <v>0</v>
      </c>
    </row>
    <row r="2839" spans="1:17">
      <c r="A2839" t="s">
        <v>122</v>
      </c>
      <c r="B2839">
        <v>2024</v>
      </c>
      <c r="C2839" t="s">
        <v>143</v>
      </c>
      <c r="D2839" t="s">
        <v>1062</v>
      </c>
      <c r="E2839" t="s">
        <v>162</v>
      </c>
      <c r="F2839" t="s">
        <v>165</v>
      </c>
      <c r="G2839" t="s">
        <v>1063</v>
      </c>
      <c r="H2839" t="s">
        <v>132</v>
      </c>
      <c r="I2839">
        <v>0</v>
      </c>
      <c r="P2839">
        <v>0.85480419102972605</v>
      </c>
      <c r="Q2839">
        <v>0</v>
      </c>
    </row>
    <row r="2840" spans="1:17">
      <c r="A2840" t="s">
        <v>122</v>
      </c>
      <c r="B2840">
        <v>2024</v>
      </c>
      <c r="C2840" t="s">
        <v>143</v>
      </c>
      <c r="D2840" t="s">
        <v>1062</v>
      </c>
      <c r="E2840" t="s">
        <v>162</v>
      </c>
      <c r="F2840" t="s">
        <v>165</v>
      </c>
      <c r="G2840" t="s">
        <v>1063</v>
      </c>
      <c r="H2840" t="s">
        <v>135</v>
      </c>
      <c r="I2840">
        <v>0</v>
      </c>
      <c r="P2840">
        <v>0.85480419102972605</v>
      </c>
      <c r="Q2840">
        <v>0</v>
      </c>
    </row>
    <row r="2841" spans="1:17">
      <c r="A2841" t="s">
        <v>122</v>
      </c>
      <c r="B2841">
        <v>2024</v>
      </c>
      <c r="C2841" t="s">
        <v>143</v>
      </c>
      <c r="D2841" t="s">
        <v>1062</v>
      </c>
      <c r="E2841" t="s">
        <v>162</v>
      </c>
      <c r="F2841" t="s">
        <v>165</v>
      </c>
      <c r="G2841" t="s">
        <v>1063</v>
      </c>
      <c r="H2841" t="s">
        <v>136</v>
      </c>
      <c r="I2841">
        <v>0</v>
      </c>
      <c r="P2841">
        <v>0.85480419102972605</v>
      </c>
      <c r="Q2841">
        <v>0</v>
      </c>
    </row>
    <row r="2842" spans="1:17">
      <c r="A2842" t="s">
        <v>122</v>
      </c>
      <c r="B2842">
        <v>2024</v>
      </c>
      <c r="C2842" t="s">
        <v>143</v>
      </c>
      <c r="D2842" t="s">
        <v>1062</v>
      </c>
      <c r="E2842" t="s">
        <v>162</v>
      </c>
      <c r="F2842" t="s">
        <v>166</v>
      </c>
      <c r="G2842" t="s">
        <v>1063</v>
      </c>
      <c r="H2842" t="s">
        <v>132</v>
      </c>
      <c r="I2842">
        <v>0</v>
      </c>
      <c r="P2842">
        <v>0.85480419102972605</v>
      </c>
      <c r="Q2842">
        <v>0</v>
      </c>
    </row>
    <row r="2843" spans="1:17">
      <c r="A2843" t="s">
        <v>122</v>
      </c>
      <c r="B2843">
        <v>2024</v>
      </c>
      <c r="C2843" t="s">
        <v>143</v>
      </c>
      <c r="D2843" t="s">
        <v>1062</v>
      </c>
      <c r="E2843" t="s">
        <v>162</v>
      </c>
      <c r="F2843" t="s">
        <v>166</v>
      </c>
      <c r="G2843" t="s">
        <v>1063</v>
      </c>
      <c r="H2843" t="s">
        <v>135</v>
      </c>
      <c r="I2843">
        <v>0</v>
      </c>
      <c r="P2843">
        <v>0.85480419102972605</v>
      </c>
      <c r="Q2843">
        <v>0</v>
      </c>
    </row>
    <row r="2844" spans="1:17">
      <c r="A2844" t="s">
        <v>122</v>
      </c>
      <c r="B2844">
        <v>2024</v>
      </c>
      <c r="C2844" t="s">
        <v>143</v>
      </c>
      <c r="D2844" t="s">
        <v>1062</v>
      </c>
      <c r="E2844" t="s">
        <v>162</v>
      </c>
      <c r="F2844" t="s">
        <v>166</v>
      </c>
      <c r="G2844" t="s">
        <v>1063</v>
      </c>
      <c r="H2844" t="s">
        <v>136</v>
      </c>
      <c r="I2844">
        <v>0</v>
      </c>
      <c r="P2844">
        <v>0.85480419102972605</v>
      </c>
      <c r="Q2844">
        <v>0</v>
      </c>
    </row>
    <row r="2845" spans="1:17">
      <c r="A2845" t="s">
        <v>122</v>
      </c>
      <c r="B2845">
        <v>2024</v>
      </c>
      <c r="C2845" t="s">
        <v>143</v>
      </c>
      <c r="D2845" t="s">
        <v>1062</v>
      </c>
      <c r="E2845" t="s">
        <v>162</v>
      </c>
      <c r="F2845" t="s">
        <v>160</v>
      </c>
      <c r="G2845" t="s">
        <v>1063</v>
      </c>
      <c r="H2845" t="s">
        <v>132</v>
      </c>
      <c r="I2845">
        <v>0</v>
      </c>
      <c r="P2845">
        <v>0.85480419102972605</v>
      </c>
      <c r="Q2845">
        <v>0</v>
      </c>
    </row>
    <row r="2846" spans="1:17">
      <c r="A2846" t="s">
        <v>122</v>
      </c>
      <c r="B2846">
        <v>2024</v>
      </c>
      <c r="C2846" t="s">
        <v>143</v>
      </c>
      <c r="D2846" t="s">
        <v>1062</v>
      </c>
      <c r="E2846" t="s">
        <v>162</v>
      </c>
      <c r="F2846" t="s">
        <v>160</v>
      </c>
      <c r="G2846" t="s">
        <v>1063</v>
      </c>
      <c r="H2846" t="s">
        <v>135</v>
      </c>
      <c r="I2846">
        <v>0</v>
      </c>
      <c r="P2846">
        <v>0.85480419102972605</v>
      </c>
      <c r="Q2846">
        <v>0</v>
      </c>
    </row>
    <row r="2847" spans="1:17">
      <c r="A2847" t="s">
        <v>122</v>
      </c>
      <c r="B2847">
        <v>2024</v>
      </c>
      <c r="C2847" t="s">
        <v>143</v>
      </c>
      <c r="D2847" t="s">
        <v>1062</v>
      </c>
      <c r="E2847" t="s">
        <v>162</v>
      </c>
      <c r="F2847" t="s">
        <v>160</v>
      </c>
      <c r="G2847" t="s">
        <v>1063</v>
      </c>
      <c r="H2847" t="s">
        <v>136</v>
      </c>
      <c r="I2847">
        <v>0</v>
      </c>
      <c r="P2847">
        <v>0.85480419102972605</v>
      </c>
      <c r="Q2847">
        <v>0</v>
      </c>
    </row>
    <row r="2848" spans="1:17">
      <c r="A2848" t="s">
        <v>122</v>
      </c>
      <c r="B2848">
        <v>2024</v>
      </c>
      <c r="C2848" t="s">
        <v>10</v>
      </c>
      <c r="D2848" t="s">
        <v>1067</v>
      </c>
      <c r="E2848" t="s">
        <v>162</v>
      </c>
      <c r="F2848" t="s">
        <v>164</v>
      </c>
      <c r="G2848" t="s">
        <v>1068</v>
      </c>
      <c r="H2848" t="s">
        <v>132</v>
      </c>
      <c r="I2848">
        <v>0</v>
      </c>
      <c r="P2848">
        <v>0.85480419102972605</v>
      </c>
      <c r="Q2848">
        <v>0</v>
      </c>
    </row>
    <row r="2849" spans="1:17">
      <c r="A2849" t="s">
        <v>122</v>
      </c>
      <c r="B2849">
        <v>2024</v>
      </c>
      <c r="C2849" t="s">
        <v>10</v>
      </c>
      <c r="D2849" t="s">
        <v>1067</v>
      </c>
      <c r="E2849" t="s">
        <v>162</v>
      </c>
      <c r="F2849" t="s">
        <v>164</v>
      </c>
      <c r="G2849" t="s">
        <v>1068</v>
      </c>
      <c r="H2849" t="s">
        <v>135</v>
      </c>
      <c r="I2849">
        <v>0</v>
      </c>
      <c r="P2849">
        <v>0.85480419102972605</v>
      </c>
      <c r="Q2849">
        <v>0</v>
      </c>
    </row>
    <row r="2850" spans="1:17">
      <c r="A2850" t="s">
        <v>122</v>
      </c>
      <c r="B2850">
        <v>2024</v>
      </c>
      <c r="C2850" t="s">
        <v>10</v>
      </c>
      <c r="D2850" t="s">
        <v>1067</v>
      </c>
      <c r="E2850" t="s">
        <v>162</v>
      </c>
      <c r="F2850" t="s">
        <v>164</v>
      </c>
      <c r="G2850" t="s">
        <v>1068</v>
      </c>
      <c r="H2850" t="s">
        <v>136</v>
      </c>
      <c r="I2850">
        <v>0</v>
      </c>
      <c r="P2850">
        <v>0.85480419102972605</v>
      </c>
      <c r="Q2850">
        <v>0</v>
      </c>
    </row>
    <row r="2851" spans="1:17">
      <c r="A2851" t="s">
        <v>122</v>
      </c>
      <c r="B2851">
        <v>2024</v>
      </c>
      <c r="C2851" t="s">
        <v>10</v>
      </c>
      <c r="D2851" t="s">
        <v>1067</v>
      </c>
      <c r="E2851" t="s">
        <v>162</v>
      </c>
      <c r="F2851" t="s">
        <v>159</v>
      </c>
      <c r="G2851" t="s">
        <v>1068</v>
      </c>
      <c r="H2851" t="s">
        <v>132</v>
      </c>
      <c r="I2851">
        <v>0</v>
      </c>
      <c r="P2851">
        <v>0.85480419102972605</v>
      </c>
      <c r="Q2851">
        <v>0</v>
      </c>
    </row>
    <row r="2852" spans="1:17">
      <c r="A2852" t="s">
        <v>122</v>
      </c>
      <c r="B2852">
        <v>2024</v>
      </c>
      <c r="C2852" t="s">
        <v>10</v>
      </c>
      <c r="D2852" t="s">
        <v>1067</v>
      </c>
      <c r="E2852" t="s">
        <v>162</v>
      </c>
      <c r="F2852" t="s">
        <v>159</v>
      </c>
      <c r="G2852" t="s">
        <v>1068</v>
      </c>
      <c r="H2852" t="s">
        <v>135</v>
      </c>
      <c r="I2852">
        <v>0</v>
      </c>
      <c r="P2852">
        <v>0.85480419102972605</v>
      </c>
      <c r="Q2852">
        <v>0</v>
      </c>
    </row>
    <row r="2853" spans="1:17">
      <c r="A2853" t="s">
        <v>122</v>
      </c>
      <c r="B2853">
        <v>2024</v>
      </c>
      <c r="C2853" t="s">
        <v>10</v>
      </c>
      <c r="D2853" t="s">
        <v>1067</v>
      </c>
      <c r="E2853" t="s">
        <v>162</v>
      </c>
      <c r="F2853" t="s">
        <v>159</v>
      </c>
      <c r="G2853" t="s">
        <v>1068</v>
      </c>
      <c r="H2853" t="s">
        <v>136</v>
      </c>
      <c r="I2853">
        <v>0</v>
      </c>
      <c r="P2853">
        <v>0.85480419102972605</v>
      </c>
      <c r="Q2853">
        <v>0</v>
      </c>
    </row>
    <row r="2854" spans="1:17">
      <c r="A2854" t="s">
        <v>122</v>
      </c>
      <c r="B2854">
        <v>2024</v>
      </c>
      <c r="C2854" t="s">
        <v>10</v>
      </c>
      <c r="D2854" t="s">
        <v>1067</v>
      </c>
      <c r="E2854" t="s">
        <v>162</v>
      </c>
      <c r="F2854" t="s">
        <v>126</v>
      </c>
      <c r="G2854" t="s">
        <v>1068</v>
      </c>
      <c r="H2854" t="s">
        <v>132</v>
      </c>
      <c r="I2854">
        <v>0</v>
      </c>
      <c r="P2854">
        <v>0.85480419102972605</v>
      </c>
      <c r="Q2854">
        <v>0</v>
      </c>
    </row>
    <row r="2855" spans="1:17">
      <c r="A2855" t="s">
        <v>122</v>
      </c>
      <c r="B2855">
        <v>2024</v>
      </c>
      <c r="C2855" t="s">
        <v>10</v>
      </c>
      <c r="D2855" t="s">
        <v>1067</v>
      </c>
      <c r="E2855" t="s">
        <v>162</v>
      </c>
      <c r="F2855" t="s">
        <v>126</v>
      </c>
      <c r="G2855" t="s">
        <v>1068</v>
      </c>
      <c r="H2855" t="s">
        <v>135</v>
      </c>
      <c r="I2855">
        <v>0</v>
      </c>
      <c r="P2855">
        <v>0.85480419102972605</v>
      </c>
      <c r="Q2855">
        <v>0</v>
      </c>
    </row>
    <row r="2856" spans="1:17">
      <c r="A2856" t="s">
        <v>122</v>
      </c>
      <c r="B2856">
        <v>2024</v>
      </c>
      <c r="C2856" t="s">
        <v>10</v>
      </c>
      <c r="D2856" t="s">
        <v>1067</v>
      </c>
      <c r="E2856" t="s">
        <v>162</v>
      </c>
      <c r="F2856" t="s">
        <v>126</v>
      </c>
      <c r="G2856" t="s">
        <v>1068</v>
      </c>
      <c r="H2856" t="s">
        <v>136</v>
      </c>
      <c r="I2856">
        <v>0</v>
      </c>
      <c r="P2856">
        <v>0.85480419102972605</v>
      </c>
      <c r="Q2856">
        <v>0</v>
      </c>
    </row>
    <row r="2857" spans="1:17">
      <c r="A2857" t="s">
        <v>122</v>
      </c>
      <c r="B2857">
        <v>2024</v>
      </c>
      <c r="C2857" t="s">
        <v>10</v>
      </c>
      <c r="D2857" t="s">
        <v>1067</v>
      </c>
      <c r="E2857" t="s">
        <v>162</v>
      </c>
      <c r="F2857" t="s">
        <v>165</v>
      </c>
      <c r="G2857" t="s">
        <v>1068</v>
      </c>
      <c r="H2857" t="s">
        <v>132</v>
      </c>
      <c r="I2857">
        <v>0</v>
      </c>
      <c r="P2857">
        <v>0.85480419102972605</v>
      </c>
      <c r="Q2857">
        <v>0</v>
      </c>
    </row>
    <row r="2858" spans="1:17">
      <c r="A2858" t="s">
        <v>122</v>
      </c>
      <c r="B2858">
        <v>2024</v>
      </c>
      <c r="C2858" t="s">
        <v>10</v>
      </c>
      <c r="D2858" t="s">
        <v>1067</v>
      </c>
      <c r="E2858" t="s">
        <v>162</v>
      </c>
      <c r="F2858" t="s">
        <v>165</v>
      </c>
      <c r="G2858" t="s">
        <v>1068</v>
      </c>
      <c r="H2858" t="s">
        <v>135</v>
      </c>
      <c r="I2858">
        <v>0</v>
      </c>
      <c r="P2858">
        <v>0.85480419102972605</v>
      </c>
      <c r="Q2858">
        <v>0</v>
      </c>
    </row>
    <row r="2859" spans="1:17">
      <c r="A2859" t="s">
        <v>122</v>
      </c>
      <c r="B2859">
        <v>2024</v>
      </c>
      <c r="C2859" t="s">
        <v>10</v>
      </c>
      <c r="D2859" t="s">
        <v>1067</v>
      </c>
      <c r="E2859" t="s">
        <v>162</v>
      </c>
      <c r="F2859" t="s">
        <v>165</v>
      </c>
      <c r="G2859" t="s">
        <v>1068</v>
      </c>
      <c r="H2859" t="s">
        <v>136</v>
      </c>
      <c r="I2859">
        <v>0</v>
      </c>
      <c r="P2859">
        <v>0.85480419102972605</v>
      </c>
      <c r="Q2859">
        <v>0</v>
      </c>
    </row>
    <row r="2860" spans="1:17">
      <c r="A2860" t="s">
        <v>122</v>
      </c>
      <c r="B2860">
        <v>2024</v>
      </c>
      <c r="C2860" t="s">
        <v>10</v>
      </c>
      <c r="D2860" t="s">
        <v>1067</v>
      </c>
      <c r="E2860" t="s">
        <v>162</v>
      </c>
      <c r="F2860" t="s">
        <v>166</v>
      </c>
      <c r="G2860" t="s">
        <v>1068</v>
      </c>
      <c r="H2860" t="s">
        <v>132</v>
      </c>
      <c r="I2860">
        <v>0</v>
      </c>
      <c r="P2860">
        <v>0.85480419102972605</v>
      </c>
      <c r="Q2860">
        <v>0</v>
      </c>
    </row>
    <row r="2861" spans="1:17">
      <c r="A2861" t="s">
        <v>122</v>
      </c>
      <c r="B2861">
        <v>2024</v>
      </c>
      <c r="C2861" t="s">
        <v>10</v>
      </c>
      <c r="D2861" t="s">
        <v>1067</v>
      </c>
      <c r="E2861" t="s">
        <v>162</v>
      </c>
      <c r="F2861" t="s">
        <v>166</v>
      </c>
      <c r="G2861" t="s">
        <v>1068</v>
      </c>
      <c r="H2861" t="s">
        <v>135</v>
      </c>
      <c r="I2861">
        <v>0</v>
      </c>
      <c r="P2861">
        <v>0.85480419102972605</v>
      </c>
      <c r="Q2861">
        <v>0</v>
      </c>
    </row>
    <row r="2862" spans="1:17">
      <c r="A2862" t="s">
        <v>122</v>
      </c>
      <c r="B2862">
        <v>2024</v>
      </c>
      <c r="C2862" t="s">
        <v>10</v>
      </c>
      <c r="D2862" t="s">
        <v>1067</v>
      </c>
      <c r="E2862" t="s">
        <v>162</v>
      </c>
      <c r="F2862" t="s">
        <v>166</v>
      </c>
      <c r="G2862" t="s">
        <v>1068</v>
      </c>
      <c r="H2862" t="s">
        <v>136</v>
      </c>
      <c r="I2862">
        <v>0</v>
      </c>
      <c r="P2862">
        <v>0.85480419102972605</v>
      </c>
      <c r="Q2862">
        <v>0</v>
      </c>
    </row>
    <row r="2863" spans="1:17">
      <c r="A2863" t="s">
        <v>122</v>
      </c>
      <c r="B2863">
        <v>2024</v>
      </c>
      <c r="C2863" t="s">
        <v>10</v>
      </c>
      <c r="D2863" t="s">
        <v>1067</v>
      </c>
      <c r="E2863" t="s">
        <v>162</v>
      </c>
      <c r="F2863" t="s">
        <v>160</v>
      </c>
      <c r="G2863" t="s">
        <v>1068</v>
      </c>
      <c r="H2863" t="s">
        <v>132</v>
      </c>
      <c r="I2863">
        <v>0</v>
      </c>
      <c r="P2863">
        <v>0.85480419102972605</v>
      </c>
      <c r="Q2863">
        <v>0</v>
      </c>
    </row>
    <row r="2864" spans="1:17">
      <c r="A2864" t="s">
        <v>122</v>
      </c>
      <c r="B2864">
        <v>2024</v>
      </c>
      <c r="C2864" t="s">
        <v>10</v>
      </c>
      <c r="D2864" t="s">
        <v>1067</v>
      </c>
      <c r="E2864" t="s">
        <v>162</v>
      </c>
      <c r="F2864" t="s">
        <v>160</v>
      </c>
      <c r="G2864" t="s">
        <v>1068</v>
      </c>
      <c r="H2864" t="s">
        <v>135</v>
      </c>
      <c r="I2864">
        <v>0</v>
      </c>
      <c r="P2864">
        <v>0.85480419102972605</v>
      </c>
      <c r="Q2864">
        <v>0</v>
      </c>
    </row>
    <row r="2865" spans="1:17">
      <c r="A2865" t="s">
        <v>122</v>
      </c>
      <c r="B2865">
        <v>2024</v>
      </c>
      <c r="C2865" t="s">
        <v>10</v>
      </c>
      <c r="D2865" t="s">
        <v>1067</v>
      </c>
      <c r="E2865" t="s">
        <v>162</v>
      </c>
      <c r="F2865" t="s">
        <v>160</v>
      </c>
      <c r="G2865" t="s">
        <v>1068</v>
      </c>
      <c r="H2865" t="s">
        <v>136</v>
      </c>
      <c r="I2865">
        <v>0</v>
      </c>
      <c r="P2865">
        <v>0.85480419102972605</v>
      </c>
      <c r="Q2865">
        <v>0</v>
      </c>
    </row>
    <row r="2866" spans="1:17">
      <c r="A2866" t="s">
        <v>122</v>
      </c>
      <c r="B2866">
        <v>2024</v>
      </c>
      <c r="C2866" t="s">
        <v>11</v>
      </c>
      <c r="D2866" t="s">
        <v>1067</v>
      </c>
      <c r="E2866" t="s">
        <v>162</v>
      </c>
      <c r="F2866" t="s">
        <v>164</v>
      </c>
      <c r="G2866" t="s">
        <v>1068</v>
      </c>
      <c r="H2866" t="s">
        <v>132</v>
      </c>
      <c r="I2866">
        <v>0</v>
      </c>
      <c r="P2866">
        <v>0.85480419102972605</v>
      </c>
      <c r="Q2866">
        <v>0</v>
      </c>
    </row>
    <row r="2867" spans="1:17">
      <c r="A2867" t="s">
        <v>122</v>
      </c>
      <c r="B2867">
        <v>2024</v>
      </c>
      <c r="C2867" t="s">
        <v>11</v>
      </c>
      <c r="D2867" t="s">
        <v>1067</v>
      </c>
      <c r="E2867" t="s">
        <v>162</v>
      </c>
      <c r="F2867" t="s">
        <v>164</v>
      </c>
      <c r="G2867" t="s">
        <v>1068</v>
      </c>
      <c r="H2867" t="s">
        <v>135</v>
      </c>
      <c r="I2867">
        <v>0</v>
      </c>
      <c r="P2867">
        <v>0.85480419102972605</v>
      </c>
      <c r="Q2867">
        <v>0</v>
      </c>
    </row>
    <row r="2868" spans="1:17">
      <c r="A2868" t="s">
        <v>122</v>
      </c>
      <c r="B2868">
        <v>2024</v>
      </c>
      <c r="C2868" t="s">
        <v>11</v>
      </c>
      <c r="D2868" t="s">
        <v>1067</v>
      </c>
      <c r="E2868" t="s">
        <v>162</v>
      </c>
      <c r="F2868" t="s">
        <v>164</v>
      </c>
      <c r="G2868" t="s">
        <v>1068</v>
      </c>
      <c r="H2868" t="s">
        <v>136</v>
      </c>
      <c r="I2868">
        <v>0</v>
      </c>
      <c r="P2868">
        <v>0.85480419102972605</v>
      </c>
      <c r="Q2868">
        <v>0</v>
      </c>
    </row>
    <row r="2869" spans="1:17">
      <c r="A2869" t="s">
        <v>122</v>
      </c>
      <c r="B2869">
        <v>2024</v>
      </c>
      <c r="C2869" t="s">
        <v>11</v>
      </c>
      <c r="D2869" t="s">
        <v>1067</v>
      </c>
      <c r="E2869" t="s">
        <v>162</v>
      </c>
      <c r="F2869" t="s">
        <v>159</v>
      </c>
      <c r="G2869" t="s">
        <v>1068</v>
      </c>
      <c r="H2869" t="s">
        <v>132</v>
      </c>
      <c r="I2869">
        <v>0</v>
      </c>
      <c r="P2869">
        <v>0.85480419102972605</v>
      </c>
      <c r="Q2869">
        <v>0</v>
      </c>
    </row>
    <row r="2870" spans="1:17">
      <c r="A2870" t="s">
        <v>122</v>
      </c>
      <c r="B2870">
        <v>2024</v>
      </c>
      <c r="C2870" t="s">
        <v>11</v>
      </c>
      <c r="D2870" t="s">
        <v>1067</v>
      </c>
      <c r="E2870" t="s">
        <v>162</v>
      </c>
      <c r="F2870" t="s">
        <v>159</v>
      </c>
      <c r="G2870" t="s">
        <v>1068</v>
      </c>
      <c r="H2870" t="s">
        <v>135</v>
      </c>
      <c r="I2870">
        <v>0</v>
      </c>
      <c r="P2870">
        <v>0.85480419102972605</v>
      </c>
      <c r="Q2870">
        <v>0</v>
      </c>
    </row>
    <row r="2871" spans="1:17">
      <c r="A2871" t="s">
        <v>122</v>
      </c>
      <c r="B2871">
        <v>2024</v>
      </c>
      <c r="C2871" t="s">
        <v>11</v>
      </c>
      <c r="D2871" t="s">
        <v>1067</v>
      </c>
      <c r="E2871" t="s">
        <v>162</v>
      </c>
      <c r="F2871" t="s">
        <v>159</v>
      </c>
      <c r="G2871" t="s">
        <v>1068</v>
      </c>
      <c r="H2871" t="s">
        <v>136</v>
      </c>
      <c r="I2871">
        <v>0</v>
      </c>
      <c r="P2871">
        <v>0.85480419102972605</v>
      </c>
      <c r="Q2871">
        <v>0</v>
      </c>
    </row>
    <row r="2872" spans="1:17">
      <c r="A2872" t="s">
        <v>122</v>
      </c>
      <c r="B2872">
        <v>2024</v>
      </c>
      <c r="C2872" t="s">
        <v>11</v>
      </c>
      <c r="D2872" t="s">
        <v>1067</v>
      </c>
      <c r="E2872" t="s">
        <v>162</v>
      </c>
      <c r="F2872" t="s">
        <v>126</v>
      </c>
      <c r="G2872" t="s">
        <v>1068</v>
      </c>
      <c r="H2872" t="s">
        <v>132</v>
      </c>
      <c r="I2872">
        <v>0</v>
      </c>
      <c r="P2872">
        <v>0.85480419102972605</v>
      </c>
      <c r="Q2872">
        <v>0</v>
      </c>
    </row>
    <row r="2873" spans="1:17">
      <c r="A2873" t="s">
        <v>122</v>
      </c>
      <c r="B2873">
        <v>2024</v>
      </c>
      <c r="C2873" t="s">
        <v>11</v>
      </c>
      <c r="D2873" t="s">
        <v>1067</v>
      </c>
      <c r="E2873" t="s">
        <v>162</v>
      </c>
      <c r="F2873" t="s">
        <v>126</v>
      </c>
      <c r="G2873" t="s">
        <v>1068</v>
      </c>
      <c r="H2873" t="s">
        <v>135</v>
      </c>
      <c r="I2873">
        <v>0</v>
      </c>
      <c r="P2873">
        <v>0.85480419102972605</v>
      </c>
      <c r="Q2873">
        <v>0</v>
      </c>
    </row>
    <row r="2874" spans="1:17">
      <c r="A2874" t="s">
        <v>122</v>
      </c>
      <c r="B2874">
        <v>2024</v>
      </c>
      <c r="C2874" t="s">
        <v>11</v>
      </c>
      <c r="D2874" t="s">
        <v>1067</v>
      </c>
      <c r="E2874" t="s">
        <v>162</v>
      </c>
      <c r="F2874" t="s">
        <v>126</v>
      </c>
      <c r="G2874" t="s">
        <v>1068</v>
      </c>
      <c r="H2874" t="s">
        <v>136</v>
      </c>
      <c r="I2874">
        <v>0</v>
      </c>
      <c r="P2874">
        <v>0.85480419102972605</v>
      </c>
      <c r="Q2874">
        <v>0</v>
      </c>
    </row>
    <row r="2875" spans="1:17">
      <c r="A2875" t="s">
        <v>122</v>
      </c>
      <c r="B2875">
        <v>2024</v>
      </c>
      <c r="C2875" t="s">
        <v>11</v>
      </c>
      <c r="D2875" t="s">
        <v>1067</v>
      </c>
      <c r="E2875" t="s">
        <v>162</v>
      </c>
      <c r="F2875" t="s">
        <v>165</v>
      </c>
      <c r="G2875" t="s">
        <v>1068</v>
      </c>
      <c r="H2875" t="s">
        <v>132</v>
      </c>
      <c r="I2875">
        <v>0</v>
      </c>
      <c r="P2875">
        <v>0.85480419102972605</v>
      </c>
      <c r="Q2875">
        <v>0</v>
      </c>
    </row>
    <row r="2876" spans="1:17">
      <c r="A2876" t="s">
        <v>122</v>
      </c>
      <c r="B2876">
        <v>2024</v>
      </c>
      <c r="C2876" t="s">
        <v>11</v>
      </c>
      <c r="D2876" t="s">
        <v>1067</v>
      </c>
      <c r="E2876" t="s">
        <v>162</v>
      </c>
      <c r="F2876" t="s">
        <v>165</v>
      </c>
      <c r="G2876" t="s">
        <v>1068</v>
      </c>
      <c r="H2876" t="s">
        <v>135</v>
      </c>
      <c r="I2876">
        <v>0</v>
      </c>
      <c r="P2876">
        <v>0.85480419102972605</v>
      </c>
      <c r="Q2876">
        <v>0</v>
      </c>
    </row>
    <row r="2877" spans="1:17">
      <c r="A2877" t="s">
        <v>122</v>
      </c>
      <c r="B2877">
        <v>2024</v>
      </c>
      <c r="C2877" t="s">
        <v>11</v>
      </c>
      <c r="D2877" t="s">
        <v>1067</v>
      </c>
      <c r="E2877" t="s">
        <v>162</v>
      </c>
      <c r="F2877" t="s">
        <v>165</v>
      </c>
      <c r="G2877" t="s">
        <v>1068</v>
      </c>
      <c r="H2877" t="s">
        <v>136</v>
      </c>
      <c r="I2877">
        <v>0</v>
      </c>
      <c r="P2877">
        <v>0.85480419102972605</v>
      </c>
      <c r="Q2877">
        <v>0</v>
      </c>
    </row>
    <row r="2878" spans="1:17">
      <c r="A2878" t="s">
        <v>122</v>
      </c>
      <c r="B2878">
        <v>2024</v>
      </c>
      <c r="C2878" t="s">
        <v>11</v>
      </c>
      <c r="D2878" t="s">
        <v>1067</v>
      </c>
      <c r="E2878" t="s">
        <v>162</v>
      </c>
      <c r="F2878" t="s">
        <v>166</v>
      </c>
      <c r="G2878" t="s">
        <v>1068</v>
      </c>
      <c r="H2878" t="s">
        <v>132</v>
      </c>
      <c r="I2878">
        <v>0</v>
      </c>
      <c r="P2878">
        <v>0.85480419102972605</v>
      </c>
      <c r="Q2878">
        <v>0</v>
      </c>
    </row>
    <row r="2879" spans="1:17">
      <c r="A2879" t="s">
        <v>122</v>
      </c>
      <c r="B2879">
        <v>2024</v>
      </c>
      <c r="C2879" t="s">
        <v>11</v>
      </c>
      <c r="D2879" t="s">
        <v>1067</v>
      </c>
      <c r="E2879" t="s">
        <v>162</v>
      </c>
      <c r="F2879" t="s">
        <v>166</v>
      </c>
      <c r="G2879" t="s">
        <v>1068</v>
      </c>
      <c r="H2879" t="s">
        <v>135</v>
      </c>
      <c r="I2879">
        <v>0</v>
      </c>
      <c r="P2879">
        <v>0.85480419102972605</v>
      </c>
      <c r="Q2879">
        <v>0</v>
      </c>
    </row>
    <row r="2880" spans="1:17">
      <c r="A2880" t="s">
        <v>122</v>
      </c>
      <c r="B2880">
        <v>2024</v>
      </c>
      <c r="C2880" t="s">
        <v>11</v>
      </c>
      <c r="D2880" t="s">
        <v>1067</v>
      </c>
      <c r="E2880" t="s">
        <v>162</v>
      </c>
      <c r="F2880" t="s">
        <v>166</v>
      </c>
      <c r="G2880" t="s">
        <v>1068</v>
      </c>
      <c r="H2880" t="s">
        <v>136</v>
      </c>
      <c r="I2880">
        <v>0</v>
      </c>
      <c r="P2880">
        <v>0.85480419102972605</v>
      </c>
      <c r="Q2880">
        <v>0</v>
      </c>
    </row>
    <row r="2881" spans="1:17">
      <c r="A2881" t="s">
        <v>122</v>
      </c>
      <c r="B2881">
        <v>2024</v>
      </c>
      <c r="C2881" t="s">
        <v>11</v>
      </c>
      <c r="D2881" t="s">
        <v>1067</v>
      </c>
      <c r="E2881" t="s">
        <v>162</v>
      </c>
      <c r="F2881" t="s">
        <v>160</v>
      </c>
      <c r="G2881" t="s">
        <v>1068</v>
      </c>
      <c r="H2881" t="s">
        <v>132</v>
      </c>
      <c r="I2881">
        <v>0</v>
      </c>
      <c r="P2881">
        <v>0.85480419102972605</v>
      </c>
      <c r="Q2881">
        <v>0</v>
      </c>
    </row>
    <row r="2882" spans="1:17">
      <c r="A2882" t="s">
        <v>122</v>
      </c>
      <c r="B2882">
        <v>2024</v>
      </c>
      <c r="C2882" t="s">
        <v>11</v>
      </c>
      <c r="D2882" t="s">
        <v>1067</v>
      </c>
      <c r="E2882" t="s">
        <v>162</v>
      </c>
      <c r="F2882" t="s">
        <v>160</v>
      </c>
      <c r="G2882" t="s">
        <v>1068</v>
      </c>
      <c r="H2882" t="s">
        <v>135</v>
      </c>
      <c r="I2882">
        <v>0</v>
      </c>
      <c r="P2882">
        <v>0.85480419102972605</v>
      </c>
      <c r="Q2882">
        <v>0</v>
      </c>
    </row>
    <row r="2883" spans="1:17">
      <c r="A2883" t="s">
        <v>122</v>
      </c>
      <c r="B2883">
        <v>2024</v>
      </c>
      <c r="C2883" t="s">
        <v>11</v>
      </c>
      <c r="D2883" t="s">
        <v>1067</v>
      </c>
      <c r="E2883" t="s">
        <v>162</v>
      </c>
      <c r="F2883" t="s">
        <v>160</v>
      </c>
      <c r="G2883" t="s">
        <v>1068</v>
      </c>
      <c r="H2883" t="s">
        <v>136</v>
      </c>
      <c r="I2883">
        <v>0</v>
      </c>
      <c r="P2883">
        <v>0.85480419102972605</v>
      </c>
      <c r="Q2883">
        <v>0</v>
      </c>
    </row>
    <row r="2884" spans="1:17">
      <c r="A2884" t="s">
        <v>122</v>
      </c>
      <c r="B2884">
        <v>2024</v>
      </c>
      <c r="C2884" t="s">
        <v>12</v>
      </c>
      <c r="D2884" t="s">
        <v>1067</v>
      </c>
      <c r="E2884" t="s">
        <v>162</v>
      </c>
      <c r="F2884" t="s">
        <v>164</v>
      </c>
      <c r="G2884" t="s">
        <v>1068</v>
      </c>
      <c r="H2884" t="s">
        <v>132</v>
      </c>
      <c r="I2884">
        <v>0</v>
      </c>
      <c r="P2884">
        <v>0.85480419102972605</v>
      </c>
      <c r="Q2884">
        <v>0</v>
      </c>
    </row>
    <row r="2885" spans="1:17">
      <c r="A2885" t="s">
        <v>122</v>
      </c>
      <c r="B2885">
        <v>2024</v>
      </c>
      <c r="C2885" t="s">
        <v>12</v>
      </c>
      <c r="D2885" t="s">
        <v>1067</v>
      </c>
      <c r="E2885" t="s">
        <v>162</v>
      </c>
      <c r="F2885" t="s">
        <v>164</v>
      </c>
      <c r="G2885" t="s">
        <v>1068</v>
      </c>
      <c r="H2885" t="s">
        <v>135</v>
      </c>
      <c r="I2885">
        <v>0</v>
      </c>
      <c r="P2885">
        <v>0.85480419102972605</v>
      </c>
      <c r="Q2885">
        <v>0</v>
      </c>
    </row>
    <row r="2886" spans="1:17">
      <c r="A2886" t="s">
        <v>122</v>
      </c>
      <c r="B2886">
        <v>2024</v>
      </c>
      <c r="C2886" t="s">
        <v>12</v>
      </c>
      <c r="D2886" t="s">
        <v>1067</v>
      </c>
      <c r="E2886" t="s">
        <v>162</v>
      </c>
      <c r="F2886" t="s">
        <v>164</v>
      </c>
      <c r="G2886" t="s">
        <v>1068</v>
      </c>
      <c r="H2886" t="s">
        <v>136</v>
      </c>
      <c r="I2886">
        <v>0</v>
      </c>
      <c r="P2886">
        <v>0.85480419102972605</v>
      </c>
      <c r="Q2886">
        <v>0</v>
      </c>
    </row>
    <row r="2887" spans="1:17">
      <c r="A2887" t="s">
        <v>122</v>
      </c>
      <c r="B2887">
        <v>2024</v>
      </c>
      <c r="C2887" t="s">
        <v>12</v>
      </c>
      <c r="D2887" t="s">
        <v>1067</v>
      </c>
      <c r="E2887" t="s">
        <v>162</v>
      </c>
      <c r="F2887" t="s">
        <v>159</v>
      </c>
      <c r="G2887" t="s">
        <v>1068</v>
      </c>
      <c r="H2887" t="s">
        <v>132</v>
      </c>
      <c r="I2887">
        <v>0</v>
      </c>
      <c r="P2887">
        <v>0.85480419102972605</v>
      </c>
      <c r="Q2887">
        <v>0</v>
      </c>
    </row>
    <row r="2888" spans="1:17">
      <c r="A2888" t="s">
        <v>122</v>
      </c>
      <c r="B2888">
        <v>2024</v>
      </c>
      <c r="C2888" t="s">
        <v>12</v>
      </c>
      <c r="D2888" t="s">
        <v>1067</v>
      </c>
      <c r="E2888" t="s">
        <v>162</v>
      </c>
      <c r="F2888" t="s">
        <v>159</v>
      </c>
      <c r="G2888" t="s">
        <v>1068</v>
      </c>
      <c r="H2888" t="s">
        <v>135</v>
      </c>
      <c r="I2888">
        <v>0</v>
      </c>
      <c r="P2888">
        <v>0.85480419102972605</v>
      </c>
      <c r="Q2888">
        <v>0</v>
      </c>
    </row>
    <row r="2889" spans="1:17">
      <c r="A2889" t="s">
        <v>122</v>
      </c>
      <c r="B2889">
        <v>2024</v>
      </c>
      <c r="C2889" t="s">
        <v>12</v>
      </c>
      <c r="D2889" t="s">
        <v>1067</v>
      </c>
      <c r="E2889" t="s">
        <v>162</v>
      </c>
      <c r="F2889" t="s">
        <v>159</v>
      </c>
      <c r="G2889" t="s">
        <v>1068</v>
      </c>
      <c r="H2889" t="s">
        <v>136</v>
      </c>
      <c r="I2889">
        <v>0</v>
      </c>
      <c r="P2889">
        <v>0.85480419102972605</v>
      </c>
      <c r="Q2889">
        <v>0</v>
      </c>
    </row>
    <row r="2890" spans="1:17">
      <c r="A2890" t="s">
        <v>122</v>
      </c>
      <c r="B2890">
        <v>2024</v>
      </c>
      <c r="C2890" t="s">
        <v>12</v>
      </c>
      <c r="D2890" t="s">
        <v>1067</v>
      </c>
      <c r="E2890" t="s">
        <v>162</v>
      </c>
      <c r="F2890" t="s">
        <v>126</v>
      </c>
      <c r="G2890" t="s">
        <v>1068</v>
      </c>
      <c r="H2890" t="s">
        <v>132</v>
      </c>
      <c r="I2890">
        <v>0</v>
      </c>
      <c r="P2890">
        <v>0.85480419102972605</v>
      </c>
      <c r="Q2890">
        <v>0</v>
      </c>
    </row>
    <row r="2891" spans="1:17">
      <c r="A2891" t="s">
        <v>122</v>
      </c>
      <c r="B2891">
        <v>2024</v>
      </c>
      <c r="C2891" t="s">
        <v>12</v>
      </c>
      <c r="D2891" t="s">
        <v>1067</v>
      </c>
      <c r="E2891" t="s">
        <v>162</v>
      </c>
      <c r="F2891" t="s">
        <v>126</v>
      </c>
      <c r="G2891" t="s">
        <v>1068</v>
      </c>
      <c r="H2891" t="s">
        <v>135</v>
      </c>
      <c r="I2891">
        <v>0</v>
      </c>
      <c r="P2891">
        <v>0.85480419102972605</v>
      </c>
      <c r="Q2891">
        <v>0</v>
      </c>
    </row>
    <row r="2892" spans="1:17">
      <c r="A2892" t="s">
        <v>122</v>
      </c>
      <c r="B2892">
        <v>2024</v>
      </c>
      <c r="C2892" t="s">
        <v>12</v>
      </c>
      <c r="D2892" t="s">
        <v>1067</v>
      </c>
      <c r="E2892" t="s">
        <v>162</v>
      </c>
      <c r="F2892" t="s">
        <v>126</v>
      </c>
      <c r="G2892" t="s">
        <v>1068</v>
      </c>
      <c r="H2892" t="s">
        <v>136</v>
      </c>
      <c r="I2892">
        <v>0</v>
      </c>
      <c r="P2892">
        <v>0.85480419102972605</v>
      </c>
      <c r="Q2892">
        <v>0</v>
      </c>
    </row>
    <row r="2893" spans="1:17">
      <c r="A2893" t="s">
        <v>122</v>
      </c>
      <c r="B2893">
        <v>2024</v>
      </c>
      <c r="C2893" t="s">
        <v>12</v>
      </c>
      <c r="D2893" t="s">
        <v>1067</v>
      </c>
      <c r="E2893" t="s">
        <v>162</v>
      </c>
      <c r="F2893" t="s">
        <v>165</v>
      </c>
      <c r="G2893" t="s">
        <v>1068</v>
      </c>
      <c r="H2893" t="s">
        <v>132</v>
      </c>
      <c r="I2893">
        <v>0</v>
      </c>
      <c r="P2893">
        <v>0.85480419102972605</v>
      </c>
      <c r="Q2893">
        <v>0</v>
      </c>
    </row>
    <row r="2894" spans="1:17">
      <c r="A2894" t="s">
        <v>122</v>
      </c>
      <c r="B2894">
        <v>2024</v>
      </c>
      <c r="C2894" t="s">
        <v>12</v>
      </c>
      <c r="D2894" t="s">
        <v>1067</v>
      </c>
      <c r="E2894" t="s">
        <v>162</v>
      </c>
      <c r="F2894" t="s">
        <v>165</v>
      </c>
      <c r="G2894" t="s">
        <v>1068</v>
      </c>
      <c r="H2894" t="s">
        <v>135</v>
      </c>
      <c r="I2894">
        <v>0</v>
      </c>
      <c r="P2894">
        <v>0.85480419102972605</v>
      </c>
      <c r="Q2894">
        <v>0</v>
      </c>
    </row>
    <row r="2895" spans="1:17">
      <c r="A2895" t="s">
        <v>122</v>
      </c>
      <c r="B2895">
        <v>2024</v>
      </c>
      <c r="C2895" t="s">
        <v>12</v>
      </c>
      <c r="D2895" t="s">
        <v>1067</v>
      </c>
      <c r="E2895" t="s">
        <v>162</v>
      </c>
      <c r="F2895" t="s">
        <v>165</v>
      </c>
      <c r="G2895" t="s">
        <v>1068</v>
      </c>
      <c r="H2895" t="s">
        <v>136</v>
      </c>
      <c r="I2895">
        <v>0</v>
      </c>
      <c r="P2895">
        <v>0.85480419102972605</v>
      </c>
      <c r="Q2895">
        <v>0</v>
      </c>
    </row>
    <row r="2896" spans="1:17">
      <c r="A2896" t="s">
        <v>122</v>
      </c>
      <c r="B2896">
        <v>2024</v>
      </c>
      <c r="C2896" t="s">
        <v>12</v>
      </c>
      <c r="D2896" t="s">
        <v>1067</v>
      </c>
      <c r="E2896" t="s">
        <v>162</v>
      </c>
      <c r="F2896" t="s">
        <v>166</v>
      </c>
      <c r="G2896" t="s">
        <v>1068</v>
      </c>
      <c r="H2896" t="s">
        <v>132</v>
      </c>
      <c r="I2896">
        <v>0</v>
      </c>
      <c r="P2896">
        <v>0.85480419102972605</v>
      </c>
      <c r="Q2896">
        <v>0</v>
      </c>
    </row>
    <row r="2897" spans="1:17">
      <c r="A2897" t="s">
        <v>122</v>
      </c>
      <c r="B2897">
        <v>2024</v>
      </c>
      <c r="C2897" t="s">
        <v>12</v>
      </c>
      <c r="D2897" t="s">
        <v>1067</v>
      </c>
      <c r="E2897" t="s">
        <v>162</v>
      </c>
      <c r="F2897" t="s">
        <v>166</v>
      </c>
      <c r="G2897" t="s">
        <v>1068</v>
      </c>
      <c r="H2897" t="s">
        <v>135</v>
      </c>
      <c r="I2897">
        <v>0</v>
      </c>
      <c r="P2897">
        <v>0.85480419102972605</v>
      </c>
      <c r="Q2897">
        <v>0</v>
      </c>
    </row>
    <row r="2898" spans="1:17">
      <c r="A2898" t="s">
        <v>122</v>
      </c>
      <c r="B2898">
        <v>2024</v>
      </c>
      <c r="C2898" t="s">
        <v>12</v>
      </c>
      <c r="D2898" t="s">
        <v>1067</v>
      </c>
      <c r="E2898" t="s">
        <v>162</v>
      </c>
      <c r="F2898" t="s">
        <v>166</v>
      </c>
      <c r="G2898" t="s">
        <v>1068</v>
      </c>
      <c r="H2898" t="s">
        <v>136</v>
      </c>
      <c r="I2898">
        <v>0</v>
      </c>
      <c r="P2898">
        <v>0.85480419102972605</v>
      </c>
      <c r="Q2898">
        <v>0</v>
      </c>
    </row>
    <row r="2899" spans="1:17">
      <c r="A2899" t="s">
        <v>122</v>
      </c>
      <c r="B2899">
        <v>2024</v>
      </c>
      <c r="C2899" t="s">
        <v>12</v>
      </c>
      <c r="D2899" t="s">
        <v>1067</v>
      </c>
      <c r="E2899" t="s">
        <v>162</v>
      </c>
      <c r="F2899" t="s">
        <v>160</v>
      </c>
      <c r="G2899" t="s">
        <v>1068</v>
      </c>
      <c r="H2899" t="s">
        <v>132</v>
      </c>
      <c r="I2899">
        <v>0</v>
      </c>
      <c r="P2899">
        <v>0.85480419102972605</v>
      </c>
      <c r="Q2899">
        <v>0</v>
      </c>
    </row>
    <row r="2900" spans="1:17">
      <c r="A2900" t="s">
        <v>122</v>
      </c>
      <c r="B2900">
        <v>2024</v>
      </c>
      <c r="C2900" t="s">
        <v>12</v>
      </c>
      <c r="D2900" t="s">
        <v>1067</v>
      </c>
      <c r="E2900" t="s">
        <v>162</v>
      </c>
      <c r="F2900" t="s">
        <v>160</v>
      </c>
      <c r="G2900" t="s">
        <v>1068</v>
      </c>
      <c r="H2900" t="s">
        <v>135</v>
      </c>
      <c r="I2900">
        <v>0</v>
      </c>
      <c r="P2900">
        <v>0.85480419102972605</v>
      </c>
      <c r="Q2900">
        <v>0</v>
      </c>
    </row>
    <row r="2901" spans="1:17">
      <c r="A2901" t="s">
        <v>122</v>
      </c>
      <c r="B2901">
        <v>2024</v>
      </c>
      <c r="C2901" t="s">
        <v>12</v>
      </c>
      <c r="D2901" t="s">
        <v>1067</v>
      </c>
      <c r="E2901" t="s">
        <v>162</v>
      </c>
      <c r="F2901" t="s">
        <v>160</v>
      </c>
      <c r="G2901" t="s">
        <v>1068</v>
      </c>
      <c r="H2901" t="s">
        <v>136</v>
      </c>
      <c r="I2901">
        <v>0</v>
      </c>
      <c r="P2901">
        <v>0.85480419102972605</v>
      </c>
      <c r="Q2901">
        <v>0</v>
      </c>
    </row>
    <row r="2902" spans="1:17">
      <c r="A2902" t="s">
        <v>122</v>
      </c>
      <c r="B2902">
        <v>2024</v>
      </c>
      <c r="C2902" t="s">
        <v>23</v>
      </c>
      <c r="D2902" t="s">
        <v>1067</v>
      </c>
      <c r="E2902" t="s">
        <v>167</v>
      </c>
      <c r="F2902" t="s">
        <v>164</v>
      </c>
      <c r="G2902" t="s">
        <v>1068</v>
      </c>
      <c r="H2902" t="s">
        <v>132</v>
      </c>
      <c r="I2902">
        <v>0</v>
      </c>
      <c r="P2902">
        <v>0.85480419102972605</v>
      </c>
      <c r="Q2902">
        <v>0</v>
      </c>
    </row>
    <row r="2903" spans="1:17">
      <c r="A2903" t="s">
        <v>122</v>
      </c>
      <c r="B2903">
        <v>2024</v>
      </c>
      <c r="C2903" t="s">
        <v>23</v>
      </c>
      <c r="D2903" t="s">
        <v>1067</v>
      </c>
      <c r="E2903" t="s">
        <v>167</v>
      </c>
      <c r="F2903" t="s">
        <v>164</v>
      </c>
      <c r="G2903" t="s">
        <v>1068</v>
      </c>
      <c r="H2903" t="s">
        <v>135</v>
      </c>
      <c r="I2903">
        <v>0</v>
      </c>
      <c r="P2903">
        <v>0.85480419102972605</v>
      </c>
      <c r="Q2903">
        <v>0</v>
      </c>
    </row>
    <row r="2904" spans="1:17">
      <c r="A2904" t="s">
        <v>122</v>
      </c>
      <c r="B2904">
        <v>2024</v>
      </c>
      <c r="C2904" t="s">
        <v>23</v>
      </c>
      <c r="D2904" t="s">
        <v>1067</v>
      </c>
      <c r="E2904" t="s">
        <v>167</v>
      </c>
      <c r="F2904" t="s">
        <v>164</v>
      </c>
      <c r="G2904" t="s">
        <v>1068</v>
      </c>
      <c r="H2904" t="s">
        <v>136</v>
      </c>
      <c r="I2904">
        <v>0</v>
      </c>
      <c r="P2904">
        <v>0.85480419102972605</v>
      </c>
      <c r="Q2904">
        <v>0</v>
      </c>
    </row>
    <row r="2905" spans="1:17">
      <c r="A2905" t="s">
        <v>122</v>
      </c>
      <c r="B2905">
        <v>2024</v>
      </c>
      <c r="C2905" t="s">
        <v>23</v>
      </c>
      <c r="D2905" t="s">
        <v>1067</v>
      </c>
      <c r="E2905" t="s">
        <v>167</v>
      </c>
      <c r="F2905" t="s">
        <v>159</v>
      </c>
      <c r="G2905" t="s">
        <v>1068</v>
      </c>
      <c r="H2905" t="s">
        <v>132</v>
      </c>
      <c r="I2905">
        <v>0</v>
      </c>
      <c r="P2905">
        <v>0.85480419102972605</v>
      </c>
      <c r="Q2905">
        <v>0</v>
      </c>
    </row>
    <row r="2906" spans="1:17">
      <c r="A2906" t="s">
        <v>122</v>
      </c>
      <c r="B2906">
        <v>2024</v>
      </c>
      <c r="C2906" t="s">
        <v>23</v>
      </c>
      <c r="D2906" t="s">
        <v>1067</v>
      </c>
      <c r="E2906" t="s">
        <v>167</v>
      </c>
      <c r="F2906" t="s">
        <v>159</v>
      </c>
      <c r="G2906" t="s">
        <v>1068</v>
      </c>
      <c r="H2906" t="s">
        <v>135</v>
      </c>
      <c r="I2906">
        <v>0</v>
      </c>
      <c r="P2906">
        <v>0.85480419102972605</v>
      </c>
      <c r="Q2906">
        <v>0</v>
      </c>
    </row>
    <row r="2907" spans="1:17">
      <c r="A2907" t="s">
        <v>122</v>
      </c>
      <c r="B2907">
        <v>2024</v>
      </c>
      <c r="C2907" t="s">
        <v>23</v>
      </c>
      <c r="D2907" t="s">
        <v>1067</v>
      </c>
      <c r="E2907" t="s">
        <v>167</v>
      </c>
      <c r="F2907" t="s">
        <v>159</v>
      </c>
      <c r="G2907" t="s">
        <v>1068</v>
      </c>
      <c r="H2907" t="s">
        <v>136</v>
      </c>
      <c r="I2907">
        <v>0</v>
      </c>
      <c r="P2907">
        <v>0.85480419102972605</v>
      </c>
      <c r="Q2907">
        <v>0</v>
      </c>
    </row>
    <row r="2908" spans="1:17">
      <c r="A2908" t="s">
        <v>122</v>
      </c>
      <c r="B2908">
        <v>2024</v>
      </c>
      <c r="C2908" t="s">
        <v>23</v>
      </c>
      <c r="D2908" t="s">
        <v>1067</v>
      </c>
      <c r="E2908" t="s">
        <v>167</v>
      </c>
      <c r="F2908" t="s">
        <v>126</v>
      </c>
      <c r="G2908" t="s">
        <v>1068</v>
      </c>
      <c r="H2908" t="s">
        <v>132</v>
      </c>
      <c r="I2908">
        <v>0</v>
      </c>
      <c r="P2908">
        <v>0.85480419102972605</v>
      </c>
      <c r="Q2908">
        <v>0</v>
      </c>
    </row>
    <row r="2909" spans="1:17">
      <c r="A2909" t="s">
        <v>122</v>
      </c>
      <c r="B2909">
        <v>2024</v>
      </c>
      <c r="C2909" t="s">
        <v>23</v>
      </c>
      <c r="D2909" t="s">
        <v>1067</v>
      </c>
      <c r="E2909" t="s">
        <v>167</v>
      </c>
      <c r="F2909" t="s">
        <v>126</v>
      </c>
      <c r="G2909" t="s">
        <v>1068</v>
      </c>
      <c r="H2909" t="s">
        <v>135</v>
      </c>
      <c r="I2909">
        <v>0</v>
      </c>
      <c r="P2909">
        <v>0.85480419102972605</v>
      </c>
      <c r="Q2909">
        <v>0</v>
      </c>
    </row>
    <row r="2910" spans="1:17">
      <c r="A2910" t="s">
        <v>122</v>
      </c>
      <c r="B2910">
        <v>2024</v>
      </c>
      <c r="C2910" t="s">
        <v>23</v>
      </c>
      <c r="D2910" t="s">
        <v>1067</v>
      </c>
      <c r="E2910" t="s">
        <v>167</v>
      </c>
      <c r="F2910" t="s">
        <v>126</v>
      </c>
      <c r="G2910" t="s">
        <v>1068</v>
      </c>
      <c r="H2910" t="s">
        <v>136</v>
      </c>
      <c r="I2910">
        <v>0</v>
      </c>
      <c r="P2910">
        <v>0.85480419102972605</v>
      </c>
      <c r="Q2910">
        <v>0</v>
      </c>
    </row>
    <row r="2911" spans="1:17">
      <c r="A2911" t="s">
        <v>122</v>
      </c>
      <c r="B2911">
        <v>2024</v>
      </c>
      <c r="C2911" t="s">
        <v>23</v>
      </c>
      <c r="D2911" t="s">
        <v>1067</v>
      </c>
      <c r="E2911" t="s">
        <v>167</v>
      </c>
      <c r="F2911" t="s">
        <v>165</v>
      </c>
      <c r="G2911" t="s">
        <v>1068</v>
      </c>
      <c r="H2911" t="s">
        <v>132</v>
      </c>
      <c r="I2911">
        <v>0</v>
      </c>
      <c r="P2911">
        <v>0.85480419102972605</v>
      </c>
      <c r="Q2911">
        <v>0</v>
      </c>
    </row>
    <row r="2912" spans="1:17">
      <c r="A2912" t="s">
        <v>122</v>
      </c>
      <c r="B2912">
        <v>2024</v>
      </c>
      <c r="C2912" t="s">
        <v>23</v>
      </c>
      <c r="D2912" t="s">
        <v>1067</v>
      </c>
      <c r="E2912" t="s">
        <v>167</v>
      </c>
      <c r="F2912" t="s">
        <v>165</v>
      </c>
      <c r="G2912" t="s">
        <v>1068</v>
      </c>
      <c r="H2912" t="s">
        <v>135</v>
      </c>
      <c r="I2912">
        <v>0</v>
      </c>
      <c r="P2912">
        <v>0.85480419102972605</v>
      </c>
      <c r="Q2912">
        <v>0</v>
      </c>
    </row>
    <row r="2913" spans="1:17">
      <c r="A2913" t="s">
        <v>122</v>
      </c>
      <c r="B2913">
        <v>2024</v>
      </c>
      <c r="C2913" t="s">
        <v>23</v>
      </c>
      <c r="D2913" t="s">
        <v>1067</v>
      </c>
      <c r="E2913" t="s">
        <v>167</v>
      </c>
      <c r="F2913" t="s">
        <v>165</v>
      </c>
      <c r="G2913" t="s">
        <v>1068</v>
      </c>
      <c r="H2913" t="s">
        <v>136</v>
      </c>
      <c r="I2913">
        <v>0</v>
      </c>
      <c r="P2913">
        <v>0.85480419102972605</v>
      </c>
      <c r="Q2913">
        <v>0</v>
      </c>
    </row>
    <row r="2914" spans="1:17">
      <c r="A2914" t="s">
        <v>122</v>
      </c>
      <c r="B2914">
        <v>2024</v>
      </c>
      <c r="C2914" t="s">
        <v>23</v>
      </c>
      <c r="D2914" t="s">
        <v>1067</v>
      </c>
      <c r="E2914" t="s">
        <v>167</v>
      </c>
      <c r="F2914" t="s">
        <v>166</v>
      </c>
      <c r="G2914" t="s">
        <v>1068</v>
      </c>
      <c r="H2914" t="s">
        <v>132</v>
      </c>
      <c r="I2914">
        <v>0</v>
      </c>
      <c r="P2914">
        <v>0.85480419102972605</v>
      </c>
      <c r="Q2914">
        <v>0</v>
      </c>
    </row>
    <row r="2915" spans="1:17">
      <c r="A2915" t="s">
        <v>122</v>
      </c>
      <c r="B2915">
        <v>2024</v>
      </c>
      <c r="C2915" t="s">
        <v>23</v>
      </c>
      <c r="D2915" t="s">
        <v>1067</v>
      </c>
      <c r="E2915" t="s">
        <v>167</v>
      </c>
      <c r="F2915" t="s">
        <v>166</v>
      </c>
      <c r="G2915" t="s">
        <v>1068</v>
      </c>
      <c r="H2915" t="s">
        <v>135</v>
      </c>
      <c r="I2915">
        <v>0</v>
      </c>
      <c r="P2915">
        <v>0.85480419102972605</v>
      </c>
      <c r="Q2915">
        <v>0</v>
      </c>
    </row>
    <row r="2916" spans="1:17">
      <c r="A2916" t="s">
        <v>122</v>
      </c>
      <c r="B2916">
        <v>2024</v>
      </c>
      <c r="C2916" t="s">
        <v>23</v>
      </c>
      <c r="D2916" t="s">
        <v>1067</v>
      </c>
      <c r="E2916" t="s">
        <v>167</v>
      </c>
      <c r="F2916" t="s">
        <v>166</v>
      </c>
      <c r="G2916" t="s">
        <v>1068</v>
      </c>
      <c r="H2916" t="s">
        <v>136</v>
      </c>
      <c r="I2916">
        <v>0</v>
      </c>
      <c r="P2916">
        <v>0.85480419102972605</v>
      </c>
      <c r="Q2916">
        <v>0</v>
      </c>
    </row>
    <row r="2917" spans="1:17">
      <c r="A2917" t="s">
        <v>122</v>
      </c>
      <c r="B2917">
        <v>2024</v>
      </c>
      <c r="C2917" t="s">
        <v>23</v>
      </c>
      <c r="D2917" t="s">
        <v>1067</v>
      </c>
      <c r="E2917" t="s">
        <v>167</v>
      </c>
      <c r="F2917" t="s">
        <v>160</v>
      </c>
      <c r="G2917" t="s">
        <v>1068</v>
      </c>
      <c r="H2917" t="s">
        <v>132</v>
      </c>
      <c r="I2917">
        <v>0</v>
      </c>
      <c r="P2917">
        <v>0.85480419102972605</v>
      </c>
      <c r="Q2917">
        <v>0</v>
      </c>
    </row>
    <row r="2918" spans="1:17">
      <c r="A2918" t="s">
        <v>122</v>
      </c>
      <c r="B2918">
        <v>2024</v>
      </c>
      <c r="C2918" t="s">
        <v>23</v>
      </c>
      <c r="D2918" t="s">
        <v>1067</v>
      </c>
      <c r="E2918" t="s">
        <v>167</v>
      </c>
      <c r="F2918" t="s">
        <v>160</v>
      </c>
      <c r="G2918" t="s">
        <v>1068</v>
      </c>
      <c r="H2918" t="s">
        <v>135</v>
      </c>
      <c r="I2918">
        <v>0</v>
      </c>
      <c r="P2918">
        <v>0.85480419102972605</v>
      </c>
      <c r="Q2918">
        <v>0</v>
      </c>
    </row>
    <row r="2919" spans="1:17">
      <c r="A2919" t="s">
        <v>122</v>
      </c>
      <c r="B2919">
        <v>2024</v>
      </c>
      <c r="C2919" t="s">
        <v>23</v>
      </c>
      <c r="D2919" t="s">
        <v>1067</v>
      </c>
      <c r="E2919" t="s">
        <v>167</v>
      </c>
      <c r="F2919" t="s">
        <v>160</v>
      </c>
      <c r="G2919" t="s">
        <v>1068</v>
      </c>
      <c r="H2919" t="s">
        <v>136</v>
      </c>
      <c r="I2919">
        <v>0</v>
      </c>
      <c r="P2919">
        <v>0.85480419102972605</v>
      </c>
      <c r="Q2919">
        <v>0</v>
      </c>
    </row>
    <row r="2920" spans="1:17">
      <c r="A2920" t="s">
        <v>122</v>
      </c>
      <c r="B2920">
        <v>2024</v>
      </c>
      <c r="C2920" t="s">
        <v>18</v>
      </c>
      <c r="D2920" t="s">
        <v>1062</v>
      </c>
      <c r="E2920" t="s">
        <v>162</v>
      </c>
      <c r="F2920" t="s">
        <v>164</v>
      </c>
      <c r="G2920" t="s">
        <v>1063</v>
      </c>
      <c r="H2920" t="s">
        <v>132</v>
      </c>
      <c r="I2920">
        <v>0</v>
      </c>
      <c r="P2920">
        <v>0.85480419102972605</v>
      </c>
      <c r="Q2920">
        <v>0</v>
      </c>
    </row>
    <row r="2921" spans="1:17">
      <c r="A2921" t="s">
        <v>122</v>
      </c>
      <c r="B2921">
        <v>2024</v>
      </c>
      <c r="C2921" t="s">
        <v>18</v>
      </c>
      <c r="D2921" t="s">
        <v>1062</v>
      </c>
      <c r="E2921" t="s">
        <v>162</v>
      </c>
      <c r="F2921" t="s">
        <v>164</v>
      </c>
      <c r="G2921" t="s">
        <v>1063</v>
      </c>
      <c r="H2921" t="s">
        <v>135</v>
      </c>
      <c r="I2921">
        <v>0</v>
      </c>
      <c r="P2921">
        <v>0.85480419102972605</v>
      </c>
      <c r="Q2921">
        <v>0</v>
      </c>
    </row>
    <row r="2922" spans="1:17">
      <c r="A2922" t="s">
        <v>122</v>
      </c>
      <c r="B2922">
        <v>2024</v>
      </c>
      <c r="C2922" t="s">
        <v>18</v>
      </c>
      <c r="D2922" t="s">
        <v>1062</v>
      </c>
      <c r="E2922" t="s">
        <v>162</v>
      </c>
      <c r="F2922" t="s">
        <v>164</v>
      </c>
      <c r="G2922" t="s">
        <v>1063</v>
      </c>
      <c r="H2922" t="s">
        <v>136</v>
      </c>
      <c r="I2922">
        <v>0</v>
      </c>
      <c r="P2922">
        <v>0.85480419102972605</v>
      </c>
      <c r="Q2922">
        <v>0</v>
      </c>
    </row>
    <row r="2923" spans="1:17">
      <c r="A2923" t="s">
        <v>122</v>
      </c>
      <c r="B2923">
        <v>2024</v>
      </c>
      <c r="C2923" t="s">
        <v>18</v>
      </c>
      <c r="D2923" t="s">
        <v>1062</v>
      </c>
      <c r="E2923" t="s">
        <v>162</v>
      </c>
      <c r="F2923" t="s">
        <v>159</v>
      </c>
      <c r="G2923" t="s">
        <v>1063</v>
      </c>
      <c r="H2923" t="s">
        <v>132</v>
      </c>
      <c r="I2923">
        <v>0</v>
      </c>
      <c r="P2923">
        <v>0.85480419102972605</v>
      </c>
      <c r="Q2923">
        <v>0</v>
      </c>
    </row>
    <row r="2924" spans="1:17">
      <c r="A2924" t="s">
        <v>122</v>
      </c>
      <c r="B2924">
        <v>2024</v>
      </c>
      <c r="C2924" t="s">
        <v>18</v>
      </c>
      <c r="D2924" t="s">
        <v>1062</v>
      </c>
      <c r="E2924" t="s">
        <v>162</v>
      </c>
      <c r="F2924" t="s">
        <v>159</v>
      </c>
      <c r="G2924" t="s">
        <v>1063</v>
      </c>
      <c r="H2924" t="s">
        <v>135</v>
      </c>
      <c r="I2924">
        <v>0</v>
      </c>
      <c r="P2924">
        <v>0.85480419102972605</v>
      </c>
      <c r="Q2924">
        <v>0</v>
      </c>
    </row>
    <row r="2925" spans="1:17">
      <c r="A2925" t="s">
        <v>122</v>
      </c>
      <c r="B2925">
        <v>2024</v>
      </c>
      <c r="C2925" t="s">
        <v>18</v>
      </c>
      <c r="D2925" t="s">
        <v>1062</v>
      </c>
      <c r="E2925" t="s">
        <v>162</v>
      </c>
      <c r="F2925" t="s">
        <v>159</v>
      </c>
      <c r="G2925" t="s">
        <v>1063</v>
      </c>
      <c r="H2925" t="s">
        <v>136</v>
      </c>
      <c r="I2925">
        <v>0</v>
      </c>
      <c r="P2925">
        <v>0.85480419102972605</v>
      </c>
      <c r="Q2925">
        <v>0</v>
      </c>
    </row>
    <row r="2926" spans="1:17">
      <c r="A2926" t="s">
        <v>122</v>
      </c>
      <c r="B2926">
        <v>2024</v>
      </c>
      <c r="C2926" t="s">
        <v>18</v>
      </c>
      <c r="D2926" t="s">
        <v>1062</v>
      </c>
      <c r="E2926" t="s">
        <v>162</v>
      </c>
      <c r="F2926" t="s">
        <v>126</v>
      </c>
      <c r="G2926" t="s">
        <v>1063</v>
      </c>
      <c r="H2926" t="s">
        <v>132</v>
      </c>
      <c r="I2926">
        <v>0</v>
      </c>
      <c r="P2926">
        <v>0.85480419102972605</v>
      </c>
      <c r="Q2926">
        <v>0</v>
      </c>
    </row>
    <row r="2927" spans="1:17">
      <c r="A2927" t="s">
        <v>122</v>
      </c>
      <c r="B2927">
        <v>2024</v>
      </c>
      <c r="C2927" t="s">
        <v>18</v>
      </c>
      <c r="D2927" t="s">
        <v>1062</v>
      </c>
      <c r="E2927" t="s">
        <v>162</v>
      </c>
      <c r="F2927" t="s">
        <v>126</v>
      </c>
      <c r="G2927" t="s">
        <v>1063</v>
      </c>
      <c r="H2927" t="s">
        <v>135</v>
      </c>
      <c r="I2927">
        <v>0</v>
      </c>
      <c r="P2927">
        <v>0.85480419102972605</v>
      </c>
      <c r="Q2927">
        <v>0</v>
      </c>
    </row>
    <row r="2928" spans="1:17">
      <c r="A2928" t="s">
        <v>122</v>
      </c>
      <c r="B2928">
        <v>2024</v>
      </c>
      <c r="C2928" t="s">
        <v>18</v>
      </c>
      <c r="D2928" t="s">
        <v>1062</v>
      </c>
      <c r="E2928" t="s">
        <v>162</v>
      </c>
      <c r="F2928" t="s">
        <v>126</v>
      </c>
      <c r="G2928" t="s">
        <v>1063</v>
      </c>
      <c r="H2928" t="s">
        <v>136</v>
      </c>
      <c r="I2928">
        <v>0</v>
      </c>
      <c r="P2928">
        <v>0.85480419102972605</v>
      </c>
      <c r="Q2928">
        <v>0</v>
      </c>
    </row>
    <row r="2929" spans="1:17">
      <c r="A2929" t="s">
        <v>122</v>
      </c>
      <c r="B2929">
        <v>2024</v>
      </c>
      <c r="C2929" t="s">
        <v>18</v>
      </c>
      <c r="D2929" t="s">
        <v>1062</v>
      </c>
      <c r="E2929" t="s">
        <v>162</v>
      </c>
      <c r="F2929" t="s">
        <v>165</v>
      </c>
      <c r="G2929" t="s">
        <v>1063</v>
      </c>
      <c r="H2929" t="s">
        <v>132</v>
      </c>
      <c r="I2929">
        <v>0</v>
      </c>
      <c r="P2929">
        <v>0.85480419102972605</v>
      </c>
      <c r="Q2929">
        <v>0</v>
      </c>
    </row>
    <row r="2930" spans="1:17">
      <c r="A2930" t="s">
        <v>122</v>
      </c>
      <c r="B2930">
        <v>2024</v>
      </c>
      <c r="C2930" t="s">
        <v>18</v>
      </c>
      <c r="D2930" t="s">
        <v>1062</v>
      </c>
      <c r="E2930" t="s">
        <v>162</v>
      </c>
      <c r="F2930" t="s">
        <v>165</v>
      </c>
      <c r="G2930" t="s">
        <v>1063</v>
      </c>
      <c r="H2930" t="s">
        <v>135</v>
      </c>
      <c r="I2930">
        <v>0</v>
      </c>
      <c r="P2930">
        <v>0.85480419102972605</v>
      </c>
      <c r="Q2930">
        <v>0</v>
      </c>
    </row>
    <row r="2931" spans="1:17">
      <c r="A2931" t="s">
        <v>122</v>
      </c>
      <c r="B2931">
        <v>2024</v>
      </c>
      <c r="C2931" t="s">
        <v>18</v>
      </c>
      <c r="D2931" t="s">
        <v>1062</v>
      </c>
      <c r="E2931" t="s">
        <v>162</v>
      </c>
      <c r="F2931" t="s">
        <v>165</v>
      </c>
      <c r="G2931" t="s">
        <v>1063</v>
      </c>
      <c r="H2931" t="s">
        <v>136</v>
      </c>
      <c r="I2931">
        <v>0</v>
      </c>
      <c r="P2931">
        <v>0.85480419102972605</v>
      </c>
      <c r="Q2931">
        <v>0</v>
      </c>
    </row>
    <row r="2932" spans="1:17">
      <c r="A2932" t="s">
        <v>122</v>
      </c>
      <c r="B2932">
        <v>2024</v>
      </c>
      <c r="C2932" t="s">
        <v>18</v>
      </c>
      <c r="D2932" t="s">
        <v>1062</v>
      </c>
      <c r="E2932" t="s">
        <v>162</v>
      </c>
      <c r="F2932" t="s">
        <v>166</v>
      </c>
      <c r="G2932" t="s">
        <v>1063</v>
      </c>
      <c r="H2932" t="s">
        <v>132</v>
      </c>
      <c r="I2932">
        <v>0</v>
      </c>
      <c r="P2932">
        <v>0.85480419102972605</v>
      </c>
      <c r="Q2932">
        <v>0</v>
      </c>
    </row>
    <row r="2933" spans="1:17">
      <c r="A2933" t="s">
        <v>122</v>
      </c>
      <c r="B2933">
        <v>2024</v>
      </c>
      <c r="C2933" t="s">
        <v>18</v>
      </c>
      <c r="D2933" t="s">
        <v>1062</v>
      </c>
      <c r="E2933" t="s">
        <v>162</v>
      </c>
      <c r="F2933" t="s">
        <v>166</v>
      </c>
      <c r="G2933" t="s">
        <v>1063</v>
      </c>
      <c r="H2933" t="s">
        <v>135</v>
      </c>
      <c r="I2933">
        <v>0</v>
      </c>
      <c r="P2933">
        <v>0.85480419102972605</v>
      </c>
      <c r="Q2933">
        <v>0</v>
      </c>
    </row>
    <row r="2934" spans="1:17">
      <c r="A2934" t="s">
        <v>122</v>
      </c>
      <c r="B2934">
        <v>2024</v>
      </c>
      <c r="C2934" t="s">
        <v>18</v>
      </c>
      <c r="D2934" t="s">
        <v>1062</v>
      </c>
      <c r="E2934" t="s">
        <v>162</v>
      </c>
      <c r="F2934" t="s">
        <v>166</v>
      </c>
      <c r="G2934" t="s">
        <v>1063</v>
      </c>
      <c r="H2934" t="s">
        <v>136</v>
      </c>
      <c r="I2934">
        <v>0</v>
      </c>
      <c r="P2934">
        <v>0.85480419102972605</v>
      </c>
      <c r="Q2934">
        <v>0</v>
      </c>
    </row>
    <row r="2935" spans="1:17">
      <c r="A2935" t="s">
        <v>122</v>
      </c>
      <c r="B2935">
        <v>2024</v>
      </c>
      <c r="C2935" t="s">
        <v>18</v>
      </c>
      <c r="D2935" t="s">
        <v>1062</v>
      </c>
      <c r="E2935" t="s">
        <v>162</v>
      </c>
      <c r="F2935" t="s">
        <v>160</v>
      </c>
      <c r="G2935" t="s">
        <v>1063</v>
      </c>
      <c r="H2935" t="s">
        <v>132</v>
      </c>
      <c r="I2935">
        <v>0</v>
      </c>
      <c r="P2935">
        <v>0.85480419102972605</v>
      </c>
      <c r="Q2935">
        <v>0</v>
      </c>
    </row>
    <row r="2936" spans="1:17">
      <c r="A2936" t="s">
        <v>122</v>
      </c>
      <c r="B2936">
        <v>2024</v>
      </c>
      <c r="C2936" t="s">
        <v>18</v>
      </c>
      <c r="D2936" t="s">
        <v>1062</v>
      </c>
      <c r="E2936" t="s">
        <v>162</v>
      </c>
      <c r="F2936" t="s">
        <v>160</v>
      </c>
      <c r="G2936" t="s">
        <v>1063</v>
      </c>
      <c r="H2936" t="s">
        <v>135</v>
      </c>
      <c r="I2936">
        <v>0</v>
      </c>
      <c r="P2936">
        <v>0.85480419102972605</v>
      </c>
      <c r="Q2936">
        <v>0</v>
      </c>
    </row>
    <row r="2937" spans="1:17">
      <c r="A2937" t="s">
        <v>122</v>
      </c>
      <c r="B2937">
        <v>2024</v>
      </c>
      <c r="C2937" t="s">
        <v>18</v>
      </c>
      <c r="D2937" t="s">
        <v>1062</v>
      </c>
      <c r="E2937" t="s">
        <v>162</v>
      </c>
      <c r="F2937" t="s">
        <v>160</v>
      </c>
      <c r="G2937" t="s">
        <v>1063</v>
      </c>
      <c r="H2937" t="s">
        <v>136</v>
      </c>
      <c r="I2937">
        <v>0</v>
      </c>
      <c r="P2937">
        <v>0.85480419102972605</v>
      </c>
      <c r="Q2937">
        <v>0</v>
      </c>
    </row>
    <row r="2938" spans="1:17">
      <c r="A2938" t="s">
        <v>122</v>
      </c>
      <c r="B2938">
        <v>2024</v>
      </c>
      <c r="C2938" t="s">
        <v>19</v>
      </c>
      <c r="D2938" t="s">
        <v>1062</v>
      </c>
      <c r="E2938" t="s">
        <v>162</v>
      </c>
      <c r="F2938" t="s">
        <v>164</v>
      </c>
      <c r="G2938" t="s">
        <v>1063</v>
      </c>
      <c r="H2938" t="s">
        <v>132</v>
      </c>
      <c r="I2938">
        <v>0</v>
      </c>
      <c r="P2938">
        <v>0.85480419102972605</v>
      </c>
      <c r="Q2938">
        <v>0</v>
      </c>
    </row>
    <row r="2939" spans="1:17">
      <c r="A2939" t="s">
        <v>122</v>
      </c>
      <c r="B2939">
        <v>2024</v>
      </c>
      <c r="C2939" t="s">
        <v>19</v>
      </c>
      <c r="D2939" t="s">
        <v>1062</v>
      </c>
      <c r="E2939" t="s">
        <v>162</v>
      </c>
      <c r="F2939" t="s">
        <v>164</v>
      </c>
      <c r="G2939" t="s">
        <v>1063</v>
      </c>
      <c r="H2939" t="s">
        <v>135</v>
      </c>
      <c r="I2939">
        <v>0</v>
      </c>
      <c r="P2939">
        <v>0.85480419102972605</v>
      </c>
      <c r="Q2939">
        <v>0</v>
      </c>
    </row>
    <row r="2940" spans="1:17">
      <c r="A2940" t="s">
        <v>122</v>
      </c>
      <c r="B2940">
        <v>2024</v>
      </c>
      <c r="C2940" t="s">
        <v>19</v>
      </c>
      <c r="D2940" t="s">
        <v>1062</v>
      </c>
      <c r="E2940" t="s">
        <v>162</v>
      </c>
      <c r="F2940" t="s">
        <v>164</v>
      </c>
      <c r="G2940" t="s">
        <v>1063</v>
      </c>
      <c r="H2940" t="s">
        <v>136</v>
      </c>
      <c r="I2940">
        <v>0</v>
      </c>
      <c r="P2940">
        <v>0.85480419102972605</v>
      </c>
      <c r="Q2940">
        <v>0</v>
      </c>
    </row>
    <row r="2941" spans="1:17">
      <c r="A2941" t="s">
        <v>122</v>
      </c>
      <c r="B2941">
        <v>2024</v>
      </c>
      <c r="C2941" t="s">
        <v>19</v>
      </c>
      <c r="D2941" t="s">
        <v>1062</v>
      </c>
      <c r="E2941" t="s">
        <v>162</v>
      </c>
      <c r="F2941" t="s">
        <v>159</v>
      </c>
      <c r="G2941" t="s">
        <v>1063</v>
      </c>
      <c r="H2941" t="s">
        <v>132</v>
      </c>
      <c r="I2941">
        <v>0</v>
      </c>
      <c r="P2941">
        <v>0.85480419102972605</v>
      </c>
      <c r="Q2941">
        <v>0</v>
      </c>
    </row>
    <row r="2942" spans="1:17">
      <c r="A2942" t="s">
        <v>122</v>
      </c>
      <c r="B2942">
        <v>2024</v>
      </c>
      <c r="C2942" t="s">
        <v>19</v>
      </c>
      <c r="D2942" t="s">
        <v>1062</v>
      </c>
      <c r="E2942" t="s">
        <v>162</v>
      </c>
      <c r="F2942" t="s">
        <v>159</v>
      </c>
      <c r="G2942" t="s">
        <v>1063</v>
      </c>
      <c r="H2942" t="s">
        <v>135</v>
      </c>
      <c r="I2942">
        <v>0</v>
      </c>
      <c r="P2942">
        <v>0.85480419102972605</v>
      </c>
      <c r="Q2942">
        <v>0</v>
      </c>
    </row>
    <row r="2943" spans="1:17">
      <c r="A2943" t="s">
        <v>122</v>
      </c>
      <c r="B2943">
        <v>2024</v>
      </c>
      <c r="C2943" t="s">
        <v>19</v>
      </c>
      <c r="D2943" t="s">
        <v>1062</v>
      </c>
      <c r="E2943" t="s">
        <v>162</v>
      </c>
      <c r="F2943" t="s">
        <v>159</v>
      </c>
      <c r="G2943" t="s">
        <v>1063</v>
      </c>
      <c r="H2943" t="s">
        <v>136</v>
      </c>
      <c r="I2943">
        <v>0</v>
      </c>
      <c r="P2943">
        <v>0.85480419102972605</v>
      </c>
      <c r="Q2943">
        <v>0</v>
      </c>
    </row>
    <row r="2944" spans="1:17">
      <c r="A2944" t="s">
        <v>122</v>
      </c>
      <c r="B2944">
        <v>2024</v>
      </c>
      <c r="C2944" t="s">
        <v>19</v>
      </c>
      <c r="D2944" t="s">
        <v>1062</v>
      </c>
      <c r="E2944" t="s">
        <v>162</v>
      </c>
      <c r="F2944" t="s">
        <v>126</v>
      </c>
      <c r="G2944" t="s">
        <v>1063</v>
      </c>
      <c r="H2944" t="s">
        <v>132</v>
      </c>
      <c r="I2944">
        <v>0</v>
      </c>
      <c r="P2944">
        <v>0.85480419102972605</v>
      </c>
      <c r="Q2944">
        <v>0</v>
      </c>
    </row>
    <row r="2945" spans="1:17">
      <c r="A2945" t="s">
        <v>122</v>
      </c>
      <c r="B2945">
        <v>2024</v>
      </c>
      <c r="C2945" t="s">
        <v>19</v>
      </c>
      <c r="D2945" t="s">
        <v>1062</v>
      </c>
      <c r="E2945" t="s">
        <v>162</v>
      </c>
      <c r="F2945" t="s">
        <v>126</v>
      </c>
      <c r="G2945" t="s">
        <v>1063</v>
      </c>
      <c r="H2945" t="s">
        <v>135</v>
      </c>
      <c r="I2945">
        <v>0</v>
      </c>
      <c r="P2945">
        <v>0.85480419102972605</v>
      </c>
      <c r="Q2945">
        <v>0</v>
      </c>
    </row>
    <row r="2946" spans="1:17">
      <c r="A2946" t="s">
        <v>122</v>
      </c>
      <c r="B2946">
        <v>2024</v>
      </c>
      <c r="C2946" t="s">
        <v>19</v>
      </c>
      <c r="D2946" t="s">
        <v>1062</v>
      </c>
      <c r="E2946" t="s">
        <v>162</v>
      </c>
      <c r="F2946" t="s">
        <v>126</v>
      </c>
      <c r="G2946" t="s">
        <v>1063</v>
      </c>
      <c r="H2946" t="s">
        <v>136</v>
      </c>
      <c r="I2946">
        <v>0</v>
      </c>
      <c r="P2946">
        <v>0.85480419102972605</v>
      </c>
      <c r="Q2946">
        <v>0</v>
      </c>
    </row>
    <row r="2947" spans="1:17">
      <c r="A2947" t="s">
        <v>122</v>
      </c>
      <c r="B2947">
        <v>2024</v>
      </c>
      <c r="C2947" t="s">
        <v>19</v>
      </c>
      <c r="D2947" t="s">
        <v>1062</v>
      </c>
      <c r="E2947" t="s">
        <v>162</v>
      </c>
      <c r="F2947" t="s">
        <v>165</v>
      </c>
      <c r="G2947" t="s">
        <v>1063</v>
      </c>
      <c r="H2947" t="s">
        <v>132</v>
      </c>
      <c r="I2947">
        <v>0</v>
      </c>
      <c r="P2947">
        <v>0.85480419102972605</v>
      </c>
      <c r="Q2947">
        <v>0</v>
      </c>
    </row>
    <row r="2948" spans="1:17">
      <c r="A2948" t="s">
        <v>122</v>
      </c>
      <c r="B2948">
        <v>2024</v>
      </c>
      <c r="C2948" t="s">
        <v>19</v>
      </c>
      <c r="D2948" t="s">
        <v>1062</v>
      </c>
      <c r="E2948" t="s">
        <v>162</v>
      </c>
      <c r="F2948" t="s">
        <v>165</v>
      </c>
      <c r="G2948" t="s">
        <v>1063</v>
      </c>
      <c r="H2948" t="s">
        <v>135</v>
      </c>
      <c r="I2948">
        <v>0</v>
      </c>
      <c r="P2948">
        <v>0.85480419102972605</v>
      </c>
      <c r="Q2948">
        <v>0</v>
      </c>
    </row>
    <row r="2949" spans="1:17">
      <c r="A2949" t="s">
        <v>122</v>
      </c>
      <c r="B2949">
        <v>2024</v>
      </c>
      <c r="C2949" t="s">
        <v>19</v>
      </c>
      <c r="D2949" t="s">
        <v>1062</v>
      </c>
      <c r="E2949" t="s">
        <v>162</v>
      </c>
      <c r="F2949" t="s">
        <v>165</v>
      </c>
      <c r="G2949" t="s">
        <v>1063</v>
      </c>
      <c r="H2949" t="s">
        <v>136</v>
      </c>
      <c r="I2949">
        <v>0</v>
      </c>
      <c r="P2949">
        <v>0.85480419102972605</v>
      </c>
      <c r="Q2949">
        <v>0</v>
      </c>
    </row>
    <row r="2950" spans="1:17">
      <c r="A2950" t="s">
        <v>122</v>
      </c>
      <c r="B2950">
        <v>2024</v>
      </c>
      <c r="C2950" t="s">
        <v>19</v>
      </c>
      <c r="D2950" t="s">
        <v>1062</v>
      </c>
      <c r="E2950" t="s">
        <v>162</v>
      </c>
      <c r="F2950" t="s">
        <v>166</v>
      </c>
      <c r="G2950" t="s">
        <v>1063</v>
      </c>
      <c r="H2950" t="s">
        <v>132</v>
      </c>
      <c r="I2950">
        <v>0</v>
      </c>
      <c r="P2950">
        <v>0.85480419102972605</v>
      </c>
      <c r="Q2950">
        <v>0</v>
      </c>
    </row>
    <row r="2951" spans="1:17">
      <c r="A2951" t="s">
        <v>122</v>
      </c>
      <c r="B2951">
        <v>2024</v>
      </c>
      <c r="C2951" t="s">
        <v>19</v>
      </c>
      <c r="D2951" t="s">
        <v>1062</v>
      </c>
      <c r="E2951" t="s">
        <v>162</v>
      </c>
      <c r="F2951" t="s">
        <v>166</v>
      </c>
      <c r="G2951" t="s">
        <v>1063</v>
      </c>
      <c r="H2951" t="s">
        <v>135</v>
      </c>
      <c r="I2951">
        <v>0</v>
      </c>
      <c r="P2951">
        <v>0.85480419102972605</v>
      </c>
      <c r="Q2951">
        <v>0</v>
      </c>
    </row>
    <row r="2952" spans="1:17">
      <c r="A2952" t="s">
        <v>122</v>
      </c>
      <c r="B2952">
        <v>2024</v>
      </c>
      <c r="C2952" t="s">
        <v>19</v>
      </c>
      <c r="D2952" t="s">
        <v>1062</v>
      </c>
      <c r="E2952" t="s">
        <v>162</v>
      </c>
      <c r="F2952" t="s">
        <v>166</v>
      </c>
      <c r="G2952" t="s">
        <v>1063</v>
      </c>
      <c r="H2952" t="s">
        <v>136</v>
      </c>
      <c r="I2952">
        <v>0</v>
      </c>
      <c r="P2952">
        <v>0.85480419102972605</v>
      </c>
      <c r="Q2952">
        <v>0</v>
      </c>
    </row>
    <row r="2953" spans="1:17">
      <c r="A2953" t="s">
        <v>122</v>
      </c>
      <c r="B2953">
        <v>2024</v>
      </c>
      <c r="C2953" t="s">
        <v>19</v>
      </c>
      <c r="D2953" t="s">
        <v>1062</v>
      </c>
      <c r="E2953" t="s">
        <v>162</v>
      </c>
      <c r="F2953" t="s">
        <v>160</v>
      </c>
      <c r="G2953" t="s">
        <v>1063</v>
      </c>
      <c r="H2953" t="s">
        <v>132</v>
      </c>
      <c r="I2953">
        <v>0</v>
      </c>
      <c r="P2953">
        <v>0.85480419102972605</v>
      </c>
      <c r="Q2953">
        <v>0</v>
      </c>
    </row>
    <row r="2954" spans="1:17">
      <c r="A2954" t="s">
        <v>122</v>
      </c>
      <c r="B2954">
        <v>2024</v>
      </c>
      <c r="C2954" t="s">
        <v>19</v>
      </c>
      <c r="D2954" t="s">
        <v>1062</v>
      </c>
      <c r="E2954" t="s">
        <v>162</v>
      </c>
      <c r="F2954" t="s">
        <v>160</v>
      </c>
      <c r="G2954" t="s">
        <v>1063</v>
      </c>
      <c r="H2954" t="s">
        <v>135</v>
      </c>
      <c r="I2954">
        <v>0</v>
      </c>
      <c r="P2954">
        <v>0.85480419102972605</v>
      </c>
      <c r="Q2954">
        <v>0</v>
      </c>
    </row>
    <row r="2955" spans="1:17">
      <c r="A2955" t="s">
        <v>122</v>
      </c>
      <c r="B2955">
        <v>2024</v>
      </c>
      <c r="C2955" t="s">
        <v>19</v>
      </c>
      <c r="D2955" t="s">
        <v>1062</v>
      </c>
      <c r="E2955" t="s">
        <v>162</v>
      </c>
      <c r="F2955" t="s">
        <v>160</v>
      </c>
      <c r="G2955" t="s">
        <v>1063</v>
      </c>
      <c r="H2955" t="s">
        <v>136</v>
      </c>
      <c r="I2955">
        <v>0</v>
      </c>
      <c r="P2955">
        <v>0.85480419102972605</v>
      </c>
      <c r="Q2955">
        <v>0</v>
      </c>
    </row>
    <row r="2956" spans="1:17">
      <c r="A2956" t="s">
        <v>122</v>
      </c>
      <c r="B2956">
        <v>2024</v>
      </c>
      <c r="C2956" t="s">
        <v>20</v>
      </c>
      <c r="D2956" t="s">
        <v>1062</v>
      </c>
      <c r="E2956" t="s">
        <v>162</v>
      </c>
      <c r="F2956" t="s">
        <v>164</v>
      </c>
      <c r="G2956" t="s">
        <v>1063</v>
      </c>
      <c r="H2956" t="s">
        <v>132</v>
      </c>
      <c r="I2956">
        <v>0</v>
      </c>
      <c r="P2956">
        <v>0.85480419102972605</v>
      </c>
      <c r="Q2956">
        <v>0</v>
      </c>
    </row>
    <row r="2957" spans="1:17">
      <c r="A2957" t="s">
        <v>122</v>
      </c>
      <c r="B2957">
        <v>2024</v>
      </c>
      <c r="C2957" t="s">
        <v>20</v>
      </c>
      <c r="D2957" t="s">
        <v>1062</v>
      </c>
      <c r="E2957" t="s">
        <v>162</v>
      </c>
      <c r="F2957" t="s">
        <v>164</v>
      </c>
      <c r="G2957" t="s">
        <v>1063</v>
      </c>
      <c r="H2957" t="s">
        <v>135</v>
      </c>
      <c r="I2957">
        <v>0</v>
      </c>
      <c r="P2957">
        <v>0.85480419102972605</v>
      </c>
      <c r="Q2957">
        <v>0</v>
      </c>
    </row>
    <row r="2958" spans="1:17">
      <c r="A2958" t="s">
        <v>122</v>
      </c>
      <c r="B2958">
        <v>2024</v>
      </c>
      <c r="C2958" t="s">
        <v>20</v>
      </c>
      <c r="D2958" t="s">
        <v>1062</v>
      </c>
      <c r="E2958" t="s">
        <v>162</v>
      </c>
      <c r="F2958" t="s">
        <v>164</v>
      </c>
      <c r="G2958" t="s">
        <v>1063</v>
      </c>
      <c r="H2958" t="s">
        <v>136</v>
      </c>
      <c r="I2958">
        <v>0</v>
      </c>
      <c r="P2958">
        <v>0.85480419102972605</v>
      </c>
      <c r="Q2958">
        <v>0</v>
      </c>
    </row>
    <row r="2959" spans="1:17">
      <c r="A2959" t="s">
        <v>122</v>
      </c>
      <c r="B2959">
        <v>2024</v>
      </c>
      <c r="C2959" t="s">
        <v>20</v>
      </c>
      <c r="D2959" t="s">
        <v>1062</v>
      </c>
      <c r="E2959" t="s">
        <v>162</v>
      </c>
      <c r="F2959" t="s">
        <v>159</v>
      </c>
      <c r="G2959" t="s">
        <v>1063</v>
      </c>
      <c r="H2959" t="s">
        <v>132</v>
      </c>
      <c r="I2959">
        <v>0</v>
      </c>
      <c r="P2959">
        <v>0.85480419102972605</v>
      </c>
      <c r="Q2959">
        <v>0</v>
      </c>
    </row>
    <row r="2960" spans="1:17">
      <c r="A2960" t="s">
        <v>122</v>
      </c>
      <c r="B2960">
        <v>2024</v>
      </c>
      <c r="C2960" t="s">
        <v>20</v>
      </c>
      <c r="D2960" t="s">
        <v>1062</v>
      </c>
      <c r="E2960" t="s">
        <v>162</v>
      </c>
      <c r="F2960" t="s">
        <v>159</v>
      </c>
      <c r="G2960" t="s">
        <v>1063</v>
      </c>
      <c r="H2960" t="s">
        <v>135</v>
      </c>
      <c r="I2960">
        <v>0</v>
      </c>
      <c r="P2960">
        <v>0.85480419102972605</v>
      </c>
      <c r="Q2960">
        <v>0</v>
      </c>
    </row>
    <row r="2961" spans="1:17">
      <c r="A2961" t="s">
        <v>122</v>
      </c>
      <c r="B2961">
        <v>2024</v>
      </c>
      <c r="C2961" t="s">
        <v>20</v>
      </c>
      <c r="D2961" t="s">
        <v>1062</v>
      </c>
      <c r="E2961" t="s">
        <v>162</v>
      </c>
      <c r="F2961" t="s">
        <v>159</v>
      </c>
      <c r="G2961" t="s">
        <v>1063</v>
      </c>
      <c r="H2961" t="s">
        <v>136</v>
      </c>
      <c r="I2961">
        <v>0</v>
      </c>
      <c r="P2961">
        <v>0.85480419102972605</v>
      </c>
      <c r="Q2961">
        <v>0</v>
      </c>
    </row>
    <row r="2962" spans="1:17">
      <c r="A2962" t="s">
        <v>122</v>
      </c>
      <c r="B2962">
        <v>2024</v>
      </c>
      <c r="C2962" t="s">
        <v>20</v>
      </c>
      <c r="D2962" t="s">
        <v>1062</v>
      </c>
      <c r="E2962" t="s">
        <v>162</v>
      </c>
      <c r="F2962" t="s">
        <v>126</v>
      </c>
      <c r="G2962" t="s">
        <v>1063</v>
      </c>
      <c r="H2962" t="s">
        <v>132</v>
      </c>
      <c r="I2962">
        <v>0</v>
      </c>
      <c r="P2962">
        <v>0.85480419102972605</v>
      </c>
      <c r="Q2962">
        <v>0</v>
      </c>
    </row>
    <row r="2963" spans="1:17">
      <c r="A2963" t="s">
        <v>122</v>
      </c>
      <c r="B2963">
        <v>2024</v>
      </c>
      <c r="C2963" t="s">
        <v>20</v>
      </c>
      <c r="D2963" t="s">
        <v>1062</v>
      </c>
      <c r="E2963" t="s">
        <v>162</v>
      </c>
      <c r="F2963" t="s">
        <v>126</v>
      </c>
      <c r="G2963" t="s">
        <v>1063</v>
      </c>
      <c r="H2963" t="s">
        <v>135</v>
      </c>
      <c r="I2963">
        <v>0</v>
      </c>
      <c r="P2963">
        <v>0.85480419102972605</v>
      </c>
      <c r="Q2963">
        <v>0</v>
      </c>
    </row>
    <row r="2964" spans="1:17">
      <c r="A2964" t="s">
        <v>122</v>
      </c>
      <c r="B2964">
        <v>2024</v>
      </c>
      <c r="C2964" t="s">
        <v>20</v>
      </c>
      <c r="D2964" t="s">
        <v>1062</v>
      </c>
      <c r="E2964" t="s">
        <v>162</v>
      </c>
      <c r="F2964" t="s">
        <v>126</v>
      </c>
      <c r="G2964" t="s">
        <v>1063</v>
      </c>
      <c r="H2964" t="s">
        <v>136</v>
      </c>
      <c r="I2964">
        <v>0</v>
      </c>
      <c r="P2964">
        <v>0.85480419102972605</v>
      </c>
      <c r="Q2964">
        <v>0</v>
      </c>
    </row>
    <row r="2965" spans="1:17">
      <c r="A2965" t="s">
        <v>122</v>
      </c>
      <c r="B2965">
        <v>2024</v>
      </c>
      <c r="C2965" t="s">
        <v>20</v>
      </c>
      <c r="D2965" t="s">
        <v>1062</v>
      </c>
      <c r="E2965" t="s">
        <v>162</v>
      </c>
      <c r="F2965" t="s">
        <v>165</v>
      </c>
      <c r="G2965" t="s">
        <v>1063</v>
      </c>
      <c r="H2965" t="s">
        <v>132</v>
      </c>
      <c r="I2965">
        <v>0</v>
      </c>
      <c r="P2965">
        <v>0.85480419102972605</v>
      </c>
      <c r="Q2965">
        <v>0</v>
      </c>
    </row>
    <row r="2966" spans="1:17">
      <c r="A2966" t="s">
        <v>122</v>
      </c>
      <c r="B2966">
        <v>2024</v>
      </c>
      <c r="C2966" t="s">
        <v>20</v>
      </c>
      <c r="D2966" t="s">
        <v>1062</v>
      </c>
      <c r="E2966" t="s">
        <v>162</v>
      </c>
      <c r="F2966" t="s">
        <v>165</v>
      </c>
      <c r="G2966" t="s">
        <v>1063</v>
      </c>
      <c r="H2966" t="s">
        <v>135</v>
      </c>
      <c r="I2966">
        <v>0</v>
      </c>
      <c r="P2966">
        <v>0.85480419102972605</v>
      </c>
      <c r="Q2966">
        <v>0</v>
      </c>
    </row>
    <row r="2967" spans="1:17">
      <c r="A2967" t="s">
        <v>122</v>
      </c>
      <c r="B2967">
        <v>2024</v>
      </c>
      <c r="C2967" t="s">
        <v>20</v>
      </c>
      <c r="D2967" t="s">
        <v>1062</v>
      </c>
      <c r="E2967" t="s">
        <v>162</v>
      </c>
      <c r="F2967" t="s">
        <v>165</v>
      </c>
      <c r="G2967" t="s">
        <v>1063</v>
      </c>
      <c r="H2967" t="s">
        <v>136</v>
      </c>
      <c r="I2967">
        <v>0</v>
      </c>
      <c r="P2967">
        <v>0.85480419102972605</v>
      </c>
      <c r="Q2967">
        <v>0</v>
      </c>
    </row>
    <row r="2968" spans="1:17">
      <c r="A2968" t="s">
        <v>122</v>
      </c>
      <c r="B2968">
        <v>2024</v>
      </c>
      <c r="C2968" t="s">
        <v>20</v>
      </c>
      <c r="D2968" t="s">
        <v>1062</v>
      </c>
      <c r="E2968" t="s">
        <v>162</v>
      </c>
      <c r="F2968" t="s">
        <v>166</v>
      </c>
      <c r="G2968" t="s">
        <v>1063</v>
      </c>
      <c r="H2968" t="s">
        <v>132</v>
      </c>
      <c r="I2968">
        <v>0</v>
      </c>
      <c r="P2968">
        <v>0.85480419102972605</v>
      </c>
      <c r="Q2968">
        <v>0</v>
      </c>
    </row>
    <row r="2969" spans="1:17">
      <c r="A2969" t="s">
        <v>122</v>
      </c>
      <c r="B2969">
        <v>2024</v>
      </c>
      <c r="C2969" t="s">
        <v>20</v>
      </c>
      <c r="D2969" t="s">
        <v>1062</v>
      </c>
      <c r="E2969" t="s">
        <v>162</v>
      </c>
      <c r="F2969" t="s">
        <v>166</v>
      </c>
      <c r="G2969" t="s">
        <v>1063</v>
      </c>
      <c r="H2969" t="s">
        <v>135</v>
      </c>
      <c r="I2969">
        <v>0</v>
      </c>
      <c r="P2969">
        <v>0.85480419102972605</v>
      </c>
      <c r="Q2969">
        <v>0</v>
      </c>
    </row>
    <row r="2970" spans="1:17">
      <c r="A2970" t="s">
        <v>122</v>
      </c>
      <c r="B2970">
        <v>2024</v>
      </c>
      <c r="C2970" t="s">
        <v>20</v>
      </c>
      <c r="D2970" t="s">
        <v>1062</v>
      </c>
      <c r="E2970" t="s">
        <v>162</v>
      </c>
      <c r="F2970" t="s">
        <v>166</v>
      </c>
      <c r="G2970" t="s">
        <v>1063</v>
      </c>
      <c r="H2970" t="s">
        <v>136</v>
      </c>
      <c r="I2970">
        <v>0</v>
      </c>
      <c r="P2970">
        <v>0.85480419102972605</v>
      </c>
      <c r="Q2970">
        <v>0</v>
      </c>
    </row>
    <row r="2971" spans="1:17">
      <c r="A2971" t="s">
        <v>122</v>
      </c>
      <c r="B2971">
        <v>2024</v>
      </c>
      <c r="C2971" t="s">
        <v>20</v>
      </c>
      <c r="D2971" t="s">
        <v>1062</v>
      </c>
      <c r="E2971" t="s">
        <v>162</v>
      </c>
      <c r="F2971" t="s">
        <v>160</v>
      </c>
      <c r="G2971" t="s">
        <v>1063</v>
      </c>
      <c r="H2971" t="s">
        <v>132</v>
      </c>
      <c r="I2971">
        <v>0</v>
      </c>
      <c r="P2971">
        <v>0.85480419102972605</v>
      </c>
      <c r="Q2971">
        <v>0</v>
      </c>
    </row>
    <row r="2972" spans="1:17">
      <c r="A2972" t="s">
        <v>122</v>
      </c>
      <c r="B2972">
        <v>2024</v>
      </c>
      <c r="C2972" t="s">
        <v>20</v>
      </c>
      <c r="D2972" t="s">
        <v>1062</v>
      </c>
      <c r="E2972" t="s">
        <v>162</v>
      </c>
      <c r="F2972" t="s">
        <v>160</v>
      </c>
      <c r="G2972" t="s">
        <v>1063</v>
      </c>
      <c r="H2972" t="s">
        <v>135</v>
      </c>
      <c r="I2972">
        <v>0</v>
      </c>
      <c r="P2972">
        <v>0.85480419102972605</v>
      </c>
      <c r="Q2972">
        <v>0</v>
      </c>
    </row>
    <row r="2973" spans="1:17">
      <c r="A2973" t="s">
        <v>122</v>
      </c>
      <c r="B2973">
        <v>2024</v>
      </c>
      <c r="C2973" t="s">
        <v>20</v>
      </c>
      <c r="D2973" t="s">
        <v>1062</v>
      </c>
      <c r="E2973" t="s">
        <v>162</v>
      </c>
      <c r="F2973" t="s">
        <v>160</v>
      </c>
      <c r="G2973" t="s">
        <v>1063</v>
      </c>
      <c r="H2973" t="s">
        <v>136</v>
      </c>
      <c r="I2973">
        <v>0</v>
      </c>
      <c r="P2973">
        <v>0.85480419102972605</v>
      </c>
      <c r="Q2973">
        <v>0</v>
      </c>
    </row>
    <row r="2974" spans="1:17">
      <c r="A2974" t="s">
        <v>122</v>
      </c>
      <c r="B2974">
        <v>2025</v>
      </c>
      <c r="C2974" t="s">
        <v>5</v>
      </c>
      <c r="D2974" t="s">
        <v>1062</v>
      </c>
      <c r="E2974" t="s">
        <v>170</v>
      </c>
      <c r="F2974" t="s">
        <v>164</v>
      </c>
      <c r="G2974" t="s">
        <v>1063</v>
      </c>
      <c r="H2974" t="s">
        <v>132</v>
      </c>
      <c r="I2974">
        <v>0</v>
      </c>
      <c r="P2974">
        <v>0.82192710675935199</v>
      </c>
      <c r="Q2974">
        <v>0</v>
      </c>
    </row>
    <row r="2975" spans="1:17">
      <c r="A2975" t="s">
        <v>122</v>
      </c>
      <c r="B2975">
        <v>2025</v>
      </c>
      <c r="C2975" t="s">
        <v>5</v>
      </c>
      <c r="D2975" t="s">
        <v>1062</v>
      </c>
      <c r="E2975" t="s">
        <v>170</v>
      </c>
      <c r="F2975" t="s">
        <v>164</v>
      </c>
      <c r="G2975" t="s">
        <v>1063</v>
      </c>
      <c r="H2975" t="s">
        <v>135</v>
      </c>
      <c r="I2975">
        <v>0</v>
      </c>
      <c r="P2975">
        <v>0.82192710675935199</v>
      </c>
      <c r="Q2975">
        <v>0</v>
      </c>
    </row>
    <row r="2976" spans="1:17">
      <c r="A2976" t="s">
        <v>122</v>
      </c>
      <c r="B2976">
        <v>2025</v>
      </c>
      <c r="C2976" t="s">
        <v>5</v>
      </c>
      <c r="D2976" t="s">
        <v>1062</v>
      </c>
      <c r="E2976" t="s">
        <v>170</v>
      </c>
      <c r="F2976" t="s">
        <v>164</v>
      </c>
      <c r="G2976" t="s">
        <v>1063</v>
      </c>
      <c r="H2976" t="s">
        <v>136</v>
      </c>
      <c r="I2976">
        <v>0</v>
      </c>
      <c r="P2976">
        <v>0.82192710675935199</v>
      </c>
      <c r="Q2976">
        <v>0</v>
      </c>
    </row>
    <row r="2977" spans="1:17">
      <c r="A2977" t="s">
        <v>122</v>
      </c>
      <c r="B2977">
        <v>2025</v>
      </c>
      <c r="C2977" t="s">
        <v>5</v>
      </c>
      <c r="D2977" t="s">
        <v>1062</v>
      </c>
      <c r="E2977" t="s">
        <v>170</v>
      </c>
      <c r="F2977" t="s">
        <v>159</v>
      </c>
      <c r="G2977" t="s">
        <v>1063</v>
      </c>
      <c r="H2977" t="s">
        <v>132</v>
      </c>
      <c r="I2977">
        <v>0</v>
      </c>
      <c r="P2977">
        <v>0.82192710675935199</v>
      </c>
      <c r="Q2977">
        <v>0</v>
      </c>
    </row>
    <row r="2978" spans="1:17">
      <c r="A2978" t="s">
        <v>122</v>
      </c>
      <c r="B2978">
        <v>2025</v>
      </c>
      <c r="C2978" t="s">
        <v>5</v>
      </c>
      <c r="D2978" t="s">
        <v>1062</v>
      </c>
      <c r="E2978" t="s">
        <v>170</v>
      </c>
      <c r="F2978" t="s">
        <v>159</v>
      </c>
      <c r="G2978" t="s">
        <v>1063</v>
      </c>
      <c r="H2978" t="s">
        <v>135</v>
      </c>
      <c r="I2978">
        <v>0</v>
      </c>
      <c r="P2978">
        <v>0.82192710675935199</v>
      </c>
      <c r="Q2978">
        <v>0</v>
      </c>
    </row>
    <row r="2979" spans="1:17">
      <c r="A2979" t="s">
        <v>122</v>
      </c>
      <c r="B2979">
        <v>2025</v>
      </c>
      <c r="C2979" t="s">
        <v>5</v>
      </c>
      <c r="D2979" t="s">
        <v>1062</v>
      </c>
      <c r="E2979" t="s">
        <v>170</v>
      </c>
      <c r="F2979" t="s">
        <v>159</v>
      </c>
      <c r="G2979" t="s">
        <v>1063</v>
      </c>
      <c r="H2979" t="s">
        <v>136</v>
      </c>
      <c r="I2979">
        <v>0</v>
      </c>
      <c r="P2979">
        <v>0.82192710675935199</v>
      </c>
      <c r="Q2979">
        <v>0</v>
      </c>
    </row>
    <row r="2980" spans="1:17">
      <c r="A2980" t="s">
        <v>122</v>
      </c>
      <c r="B2980">
        <v>2025</v>
      </c>
      <c r="C2980" t="s">
        <v>5</v>
      </c>
      <c r="D2980" t="s">
        <v>1062</v>
      </c>
      <c r="E2980" t="s">
        <v>170</v>
      </c>
      <c r="F2980" t="s">
        <v>126</v>
      </c>
      <c r="G2980" t="s">
        <v>1063</v>
      </c>
      <c r="H2980" t="s">
        <v>132</v>
      </c>
      <c r="I2980">
        <v>0</v>
      </c>
      <c r="P2980">
        <v>0.82192710675935199</v>
      </c>
      <c r="Q2980">
        <v>0</v>
      </c>
    </row>
    <row r="2981" spans="1:17">
      <c r="A2981" t="s">
        <v>122</v>
      </c>
      <c r="B2981">
        <v>2025</v>
      </c>
      <c r="C2981" t="s">
        <v>5</v>
      </c>
      <c r="D2981" t="s">
        <v>1062</v>
      </c>
      <c r="E2981" t="s">
        <v>170</v>
      </c>
      <c r="F2981" t="s">
        <v>126</v>
      </c>
      <c r="G2981" t="s">
        <v>1063</v>
      </c>
      <c r="H2981" t="s">
        <v>135</v>
      </c>
      <c r="I2981">
        <v>0</v>
      </c>
      <c r="P2981">
        <v>0.82192710675935199</v>
      </c>
      <c r="Q2981">
        <v>0</v>
      </c>
    </row>
    <row r="2982" spans="1:17">
      <c r="A2982" t="s">
        <v>122</v>
      </c>
      <c r="B2982">
        <v>2025</v>
      </c>
      <c r="C2982" t="s">
        <v>5</v>
      </c>
      <c r="D2982" t="s">
        <v>1062</v>
      </c>
      <c r="E2982" t="s">
        <v>170</v>
      </c>
      <c r="F2982" t="s">
        <v>126</v>
      </c>
      <c r="G2982" t="s">
        <v>1063</v>
      </c>
      <c r="H2982" t="s">
        <v>136</v>
      </c>
      <c r="I2982">
        <v>0</v>
      </c>
      <c r="P2982">
        <v>0.82192710675935199</v>
      </c>
      <c r="Q2982">
        <v>0</v>
      </c>
    </row>
    <row r="2983" spans="1:17">
      <c r="A2983" t="s">
        <v>122</v>
      </c>
      <c r="B2983">
        <v>2025</v>
      </c>
      <c r="C2983" t="s">
        <v>5</v>
      </c>
      <c r="D2983" t="s">
        <v>1062</v>
      </c>
      <c r="E2983" t="s">
        <v>170</v>
      </c>
      <c r="F2983" t="s">
        <v>165</v>
      </c>
      <c r="G2983" t="s">
        <v>1063</v>
      </c>
      <c r="H2983" t="s">
        <v>132</v>
      </c>
      <c r="I2983">
        <v>0</v>
      </c>
      <c r="P2983">
        <v>0.82192710675935199</v>
      </c>
      <c r="Q2983">
        <v>0</v>
      </c>
    </row>
    <row r="2984" spans="1:17">
      <c r="A2984" t="s">
        <v>122</v>
      </c>
      <c r="B2984">
        <v>2025</v>
      </c>
      <c r="C2984" t="s">
        <v>5</v>
      </c>
      <c r="D2984" t="s">
        <v>1062</v>
      </c>
      <c r="E2984" t="s">
        <v>170</v>
      </c>
      <c r="F2984" t="s">
        <v>165</v>
      </c>
      <c r="G2984" t="s">
        <v>1063</v>
      </c>
      <c r="H2984" t="s">
        <v>135</v>
      </c>
      <c r="I2984">
        <v>0</v>
      </c>
      <c r="P2984">
        <v>0.82192710675935199</v>
      </c>
      <c r="Q2984">
        <v>0</v>
      </c>
    </row>
    <row r="2985" spans="1:17">
      <c r="A2985" t="s">
        <v>122</v>
      </c>
      <c r="B2985">
        <v>2025</v>
      </c>
      <c r="C2985" t="s">
        <v>5</v>
      </c>
      <c r="D2985" t="s">
        <v>1062</v>
      </c>
      <c r="E2985" t="s">
        <v>170</v>
      </c>
      <c r="F2985" t="s">
        <v>165</v>
      </c>
      <c r="G2985" t="s">
        <v>1063</v>
      </c>
      <c r="H2985" t="s">
        <v>136</v>
      </c>
      <c r="I2985">
        <v>0</v>
      </c>
      <c r="P2985">
        <v>0.82192710675935199</v>
      </c>
      <c r="Q2985">
        <v>0</v>
      </c>
    </row>
    <row r="2986" spans="1:17">
      <c r="A2986" t="s">
        <v>122</v>
      </c>
      <c r="B2986">
        <v>2025</v>
      </c>
      <c r="C2986" t="s">
        <v>5</v>
      </c>
      <c r="D2986" t="s">
        <v>1062</v>
      </c>
      <c r="E2986" t="s">
        <v>170</v>
      </c>
      <c r="F2986" t="s">
        <v>166</v>
      </c>
      <c r="G2986" t="s">
        <v>1063</v>
      </c>
      <c r="H2986" t="s">
        <v>132</v>
      </c>
      <c r="I2986">
        <v>0</v>
      </c>
      <c r="P2986">
        <v>0.82192710675935199</v>
      </c>
      <c r="Q2986">
        <v>0</v>
      </c>
    </row>
    <row r="2987" spans="1:17">
      <c r="A2987" t="s">
        <v>122</v>
      </c>
      <c r="B2987">
        <v>2025</v>
      </c>
      <c r="C2987" t="s">
        <v>5</v>
      </c>
      <c r="D2987" t="s">
        <v>1062</v>
      </c>
      <c r="E2987" t="s">
        <v>170</v>
      </c>
      <c r="F2987" t="s">
        <v>166</v>
      </c>
      <c r="G2987" t="s">
        <v>1063</v>
      </c>
      <c r="H2987" t="s">
        <v>135</v>
      </c>
      <c r="I2987">
        <v>0</v>
      </c>
      <c r="P2987">
        <v>0.82192710675935199</v>
      </c>
      <c r="Q2987">
        <v>0</v>
      </c>
    </row>
    <row r="2988" spans="1:17">
      <c r="A2988" t="s">
        <v>122</v>
      </c>
      <c r="B2988">
        <v>2025</v>
      </c>
      <c r="C2988" t="s">
        <v>5</v>
      </c>
      <c r="D2988" t="s">
        <v>1062</v>
      </c>
      <c r="E2988" t="s">
        <v>170</v>
      </c>
      <c r="F2988" t="s">
        <v>166</v>
      </c>
      <c r="G2988" t="s">
        <v>1063</v>
      </c>
      <c r="H2988" t="s">
        <v>136</v>
      </c>
      <c r="I2988">
        <v>0</v>
      </c>
      <c r="P2988">
        <v>0.82192710675935199</v>
      </c>
      <c r="Q2988">
        <v>0</v>
      </c>
    </row>
    <row r="2989" spans="1:17">
      <c r="A2989" t="s">
        <v>122</v>
      </c>
      <c r="B2989">
        <v>2025</v>
      </c>
      <c r="C2989" t="s">
        <v>5</v>
      </c>
      <c r="D2989" t="s">
        <v>1062</v>
      </c>
      <c r="E2989" t="s">
        <v>170</v>
      </c>
      <c r="F2989" t="s">
        <v>160</v>
      </c>
      <c r="G2989" t="s">
        <v>1063</v>
      </c>
      <c r="H2989" t="s">
        <v>132</v>
      </c>
      <c r="I2989">
        <v>0</v>
      </c>
      <c r="P2989">
        <v>0.82192710675935199</v>
      </c>
      <c r="Q2989">
        <v>0</v>
      </c>
    </row>
    <row r="2990" spans="1:17">
      <c r="A2990" t="s">
        <v>122</v>
      </c>
      <c r="B2990">
        <v>2025</v>
      </c>
      <c r="C2990" t="s">
        <v>5</v>
      </c>
      <c r="D2990" t="s">
        <v>1062</v>
      </c>
      <c r="E2990" t="s">
        <v>170</v>
      </c>
      <c r="F2990" t="s">
        <v>160</v>
      </c>
      <c r="G2990" t="s">
        <v>1063</v>
      </c>
      <c r="H2990" t="s">
        <v>135</v>
      </c>
      <c r="I2990">
        <v>0</v>
      </c>
      <c r="P2990">
        <v>0.82192710675935199</v>
      </c>
      <c r="Q2990">
        <v>0</v>
      </c>
    </row>
    <row r="2991" spans="1:17">
      <c r="A2991" t="s">
        <v>122</v>
      </c>
      <c r="B2991">
        <v>2025</v>
      </c>
      <c r="C2991" t="s">
        <v>5</v>
      </c>
      <c r="D2991" t="s">
        <v>1062</v>
      </c>
      <c r="E2991" t="s">
        <v>170</v>
      </c>
      <c r="F2991" t="s">
        <v>160</v>
      </c>
      <c r="G2991" t="s">
        <v>1063</v>
      </c>
      <c r="H2991" t="s">
        <v>136</v>
      </c>
      <c r="I2991">
        <v>0</v>
      </c>
      <c r="P2991">
        <v>0.82192710675935199</v>
      </c>
      <c r="Q2991">
        <v>0</v>
      </c>
    </row>
    <row r="2992" spans="1:17">
      <c r="A2992" t="s">
        <v>122</v>
      </c>
      <c r="B2992">
        <v>2025</v>
      </c>
      <c r="C2992" t="s">
        <v>7</v>
      </c>
      <c r="D2992" t="s">
        <v>1064</v>
      </c>
      <c r="E2992" t="s">
        <v>162</v>
      </c>
      <c r="F2992" t="s">
        <v>164</v>
      </c>
      <c r="G2992" t="s">
        <v>1065</v>
      </c>
      <c r="H2992" t="s">
        <v>132</v>
      </c>
      <c r="I2992">
        <v>0</v>
      </c>
      <c r="P2992">
        <v>0.82192710675935199</v>
      </c>
      <c r="Q2992">
        <v>0</v>
      </c>
    </row>
    <row r="2993" spans="1:17">
      <c r="A2993" t="s">
        <v>122</v>
      </c>
      <c r="B2993">
        <v>2025</v>
      </c>
      <c r="C2993" t="s">
        <v>7</v>
      </c>
      <c r="D2993" t="s">
        <v>1064</v>
      </c>
      <c r="E2993" t="s">
        <v>162</v>
      </c>
      <c r="F2993" t="s">
        <v>164</v>
      </c>
      <c r="G2993" t="s">
        <v>1065</v>
      </c>
      <c r="H2993" t="s">
        <v>135</v>
      </c>
      <c r="I2993">
        <v>0</v>
      </c>
      <c r="P2993">
        <v>0.82192710675935199</v>
      </c>
      <c r="Q2993">
        <v>0</v>
      </c>
    </row>
    <row r="2994" spans="1:17">
      <c r="A2994" t="s">
        <v>122</v>
      </c>
      <c r="B2994">
        <v>2025</v>
      </c>
      <c r="C2994" t="s">
        <v>7</v>
      </c>
      <c r="D2994" t="s">
        <v>1064</v>
      </c>
      <c r="E2994" t="s">
        <v>162</v>
      </c>
      <c r="F2994" t="s">
        <v>164</v>
      </c>
      <c r="G2994" t="s">
        <v>1065</v>
      </c>
      <c r="H2994" t="s">
        <v>136</v>
      </c>
      <c r="I2994">
        <v>0</v>
      </c>
      <c r="P2994">
        <v>0.82192710675935199</v>
      </c>
      <c r="Q2994">
        <v>0</v>
      </c>
    </row>
    <row r="2995" spans="1:17">
      <c r="A2995" t="s">
        <v>122</v>
      </c>
      <c r="B2995">
        <v>2025</v>
      </c>
      <c r="C2995" t="s">
        <v>7</v>
      </c>
      <c r="D2995" t="s">
        <v>1064</v>
      </c>
      <c r="E2995" t="s">
        <v>162</v>
      </c>
      <c r="F2995" t="s">
        <v>159</v>
      </c>
      <c r="G2995" t="s">
        <v>1065</v>
      </c>
      <c r="H2995" t="s">
        <v>132</v>
      </c>
      <c r="I2995">
        <v>0</v>
      </c>
      <c r="P2995">
        <v>0.82192710675935199</v>
      </c>
      <c r="Q2995">
        <v>0</v>
      </c>
    </row>
    <row r="2996" spans="1:17">
      <c r="A2996" t="s">
        <v>122</v>
      </c>
      <c r="B2996">
        <v>2025</v>
      </c>
      <c r="C2996" t="s">
        <v>7</v>
      </c>
      <c r="D2996" t="s">
        <v>1064</v>
      </c>
      <c r="E2996" t="s">
        <v>162</v>
      </c>
      <c r="F2996" t="s">
        <v>159</v>
      </c>
      <c r="G2996" t="s">
        <v>1065</v>
      </c>
      <c r="H2996" t="s">
        <v>135</v>
      </c>
      <c r="I2996">
        <v>0</v>
      </c>
      <c r="P2996">
        <v>0.82192710675935199</v>
      </c>
      <c r="Q2996">
        <v>0</v>
      </c>
    </row>
    <row r="2997" spans="1:17">
      <c r="A2997" t="s">
        <v>122</v>
      </c>
      <c r="B2997">
        <v>2025</v>
      </c>
      <c r="C2997" t="s">
        <v>7</v>
      </c>
      <c r="D2997" t="s">
        <v>1064</v>
      </c>
      <c r="E2997" t="s">
        <v>162</v>
      </c>
      <c r="F2997" t="s">
        <v>159</v>
      </c>
      <c r="G2997" t="s">
        <v>1065</v>
      </c>
      <c r="H2997" t="s">
        <v>136</v>
      </c>
      <c r="I2997">
        <v>0</v>
      </c>
      <c r="P2997">
        <v>0.82192710675935199</v>
      </c>
      <c r="Q2997">
        <v>0</v>
      </c>
    </row>
    <row r="2998" spans="1:17">
      <c r="A2998" t="s">
        <v>122</v>
      </c>
      <c r="B2998">
        <v>2025</v>
      </c>
      <c r="C2998" t="s">
        <v>7</v>
      </c>
      <c r="D2998" t="s">
        <v>1064</v>
      </c>
      <c r="E2998" t="s">
        <v>162</v>
      </c>
      <c r="F2998" t="s">
        <v>126</v>
      </c>
      <c r="G2998" t="s">
        <v>1065</v>
      </c>
      <c r="H2998" t="s">
        <v>132</v>
      </c>
      <c r="I2998">
        <v>0</v>
      </c>
      <c r="P2998">
        <v>0.82192710675935199</v>
      </c>
      <c r="Q2998">
        <v>0</v>
      </c>
    </row>
    <row r="2999" spans="1:17">
      <c r="A2999" t="s">
        <v>122</v>
      </c>
      <c r="B2999">
        <v>2025</v>
      </c>
      <c r="C2999" t="s">
        <v>7</v>
      </c>
      <c r="D2999" t="s">
        <v>1064</v>
      </c>
      <c r="E2999" t="s">
        <v>162</v>
      </c>
      <c r="F2999" t="s">
        <v>126</v>
      </c>
      <c r="G2999" t="s">
        <v>1065</v>
      </c>
      <c r="H2999" t="s">
        <v>135</v>
      </c>
      <c r="I2999">
        <v>0</v>
      </c>
      <c r="P2999">
        <v>0.82192710675935199</v>
      </c>
      <c r="Q2999">
        <v>0</v>
      </c>
    </row>
    <row r="3000" spans="1:17">
      <c r="A3000" t="s">
        <v>122</v>
      </c>
      <c r="B3000">
        <v>2025</v>
      </c>
      <c r="C3000" t="s">
        <v>7</v>
      </c>
      <c r="D3000" t="s">
        <v>1064</v>
      </c>
      <c r="E3000" t="s">
        <v>162</v>
      </c>
      <c r="F3000" t="s">
        <v>126</v>
      </c>
      <c r="G3000" t="s">
        <v>1065</v>
      </c>
      <c r="H3000" t="s">
        <v>136</v>
      </c>
      <c r="I3000">
        <v>0</v>
      </c>
      <c r="P3000">
        <v>0.82192710675935199</v>
      </c>
      <c r="Q3000">
        <v>0</v>
      </c>
    </row>
    <row r="3001" spans="1:17">
      <c r="A3001" t="s">
        <v>122</v>
      </c>
      <c r="B3001">
        <v>2025</v>
      </c>
      <c r="C3001" t="s">
        <v>7</v>
      </c>
      <c r="D3001" t="s">
        <v>1064</v>
      </c>
      <c r="E3001" t="s">
        <v>162</v>
      </c>
      <c r="F3001" t="s">
        <v>165</v>
      </c>
      <c r="G3001" t="s">
        <v>1065</v>
      </c>
      <c r="H3001" t="s">
        <v>132</v>
      </c>
      <c r="I3001">
        <v>0</v>
      </c>
      <c r="P3001">
        <v>0.82192710675935199</v>
      </c>
      <c r="Q3001">
        <v>0</v>
      </c>
    </row>
    <row r="3002" spans="1:17">
      <c r="A3002" t="s">
        <v>122</v>
      </c>
      <c r="B3002">
        <v>2025</v>
      </c>
      <c r="C3002" t="s">
        <v>7</v>
      </c>
      <c r="D3002" t="s">
        <v>1064</v>
      </c>
      <c r="E3002" t="s">
        <v>162</v>
      </c>
      <c r="F3002" t="s">
        <v>165</v>
      </c>
      <c r="G3002" t="s">
        <v>1065</v>
      </c>
      <c r="H3002" t="s">
        <v>135</v>
      </c>
      <c r="I3002">
        <v>0</v>
      </c>
      <c r="P3002">
        <v>0.82192710675935199</v>
      </c>
      <c r="Q3002">
        <v>0</v>
      </c>
    </row>
    <row r="3003" spans="1:17">
      <c r="A3003" t="s">
        <v>122</v>
      </c>
      <c r="B3003">
        <v>2025</v>
      </c>
      <c r="C3003" t="s">
        <v>7</v>
      </c>
      <c r="D3003" t="s">
        <v>1064</v>
      </c>
      <c r="E3003" t="s">
        <v>162</v>
      </c>
      <c r="F3003" t="s">
        <v>165</v>
      </c>
      <c r="G3003" t="s">
        <v>1065</v>
      </c>
      <c r="H3003" t="s">
        <v>136</v>
      </c>
      <c r="I3003">
        <v>0</v>
      </c>
      <c r="P3003">
        <v>0.82192710675935199</v>
      </c>
      <c r="Q3003">
        <v>0</v>
      </c>
    </row>
    <row r="3004" spans="1:17">
      <c r="A3004" t="s">
        <v>122</v>
      </c>
      <c r="B3004">
        <v>2025</v>
      </c>
      <c r="C3004" t="s">
        <v>7</v>
      </c>
      <c r="D3004" t="s">
        <v>1064</v>
      </c>
      <c r="E3004" t="s">
        <v>162</v>
      </c>
      <c r="F3004" t="s">
        <v>166</v>
      </c>
      <c r="G3004" t="s">
        <v>1065</v>
      </c>
      <c r="H3004" t="s">
        <v>132</v>
      </c>
      <c r="I3004">
        <v>0</v>
      </c>
      <c r="P3004">
        <v>0.82192710675935199</v>
      </c>
      <c r="Q3004">
        <v>0</v>
      </c>
    </row>
    <row r="3005" spans="1:17">
      <c r="A3005" t="s">
        <v>122</v>
      </c>
      <c r="B3005">
        <v>2025</v>
      </c>
      <c r="C3005" t="s">
        <v>7</v>
      </c>
      <c r="D3005" t="s">
        <v>1064</v>
      </c>
      <c r="E3005" t="s">
        <v>162</v>
      </c>
      <c r="F3005" t="s">
        <v>166</v>
      </c>
      <c r="G3005" t="s">
        <v>1065</v>
      </c>
      <c r="H3005" t="s">
        <v>135</v>
      </c>
      <c r="I3005">
        <v>0</v>
      </c>
      <c r="P3005">
        <v>0.82192710675935199</v>
      </c>
      <c r="Q3005">
        <v>0</v>
      </c>
    </row>
    <row r="3006" spans="1:17">
      <c r="A3006" t="s">
        <v>122</v>
      </c>
      <c r="B3006">
        <v>2025</v>
      </c>
      <c r="C3006" t="s">
        <v>7</v>
      </c>
      <c r="D3006" t="s">
        <v>1064</v>
      </c>
      <c r="E3006" t="s">
        <v>162</v>
      </c>
      <c r="F3006" t="s">
        <v>166</v>
      </c>
      <c r="G3006" t="s">
        <v>1065</v>
      </c>
      <c r="H3006" t="s">
        <v>136</v>
      </c>
      <c r="I3006">
        <v>0</v>
      </c>
      <c r="P3006">
        <v>0.82192710675935199</v>
      </c>
      <c r="Q3006">
        <v>0</v>
      </c>
    </row>
    <row r="3007" spans="1:17">
      <c r="A3007" t="s">
        <v>122</v>
      </c>
      <c r="B3007">
        <v>2025</v>
      </c>
      <c r="C3007" t="s">
        <v>7</v>
      </c>
      <c r="D3007" t="s">
        <v>1064</v>
      </c>
      <c r="E3007" t="s">
        <v>162</v>
      </c>
      <c r="F3007" t="s">
        <v>160</v>
      </c>
      <c r="G3007" t="s">
        <v>1065</v>
      </c>
      <c r="H3007" t="s">
        <v>132</v>
      </c>
      <c r="I3007">
        <v>0</v>
      </c>
      <c r="P3007">
        <v>0.82192710675935199</v>
      </c>
      <c r="Q3007">
        <v>0</v>
      </c>
    </row>
    <row r="3008" spans="1:17">
      <c r="A3008" t="s">
        <v>122</v>
      </c>
      <c r="B3008">
        <v>2025</v>
      </c>
      <c r="C3008" t="s">
        <v>7</v>
      </c>
      <c r="D3008" t="s">
        <v>1064</v>
      </c>
      <c r="E3008" t="s">
        <v>162</v>
      </c>
      <c r="F3008" t="s">
        <v>160</v>
      </c>
      <c r="G3008" t="s">
        <v>1065</v>
      </c>
      <c r="H3008" t="s">
        <v>135</v>
      </c>
      <c r="I3008">
        <v>0</v>
      </c>
      <c r="P3008">
        <v>0.82192710675935199</v>
      </c>
      <c r="Q3008">
        <v>0</v>
      </c>
    </row>
    <row r="3009" spans="1:17">
      <c r="A3009" t="s">
        <v>122</v>
      </c>
      <c r="B3009">
        <v>2025</v>
      </c>
      <c r="C3009" t="s">
        <v>7</v>
      </c>
      <c r="D3009" t="s">
        <v>1064</v>
      </c>
      <c r="E3009" t="s">
        <v>162</v>
      </c>
      <c r="F3009" t="s">
        <v>160</v>
      </c>
      <c r="G3009" t="s">
        <v>1065</v>
      </c>
      <c r="H3009" t="s">
        <v>136</v>
      </c>
      <c r="I3009">
        <v>0</v>
      </c>
      <c r="P3009">
        <v>0.82192710675935199</v>
      </c>
      <c r="Q3009">
        <v>0</v>
      </c>
    </row>
    <row r="3010" spans="1:17">
      <c r="A3010" t="s">
        <v>122</v>
      </c>
      <c r="B3010">
        <v>2025</v>
      </c>
      <c r="C3010" t="s">
        <v>13</v>
      </c>
      <c r="D3010" t="s">
        <v>1062</v>
      </c>
      <c r="E3010" t="s">
        <v>162</v>
      </c>
      <c r="F3010" t="s">
        <v>164</v>
      </c>
      <c r="G3010" t="s">
        <v>1063</v>
      </c>
      <c r="H3010" t="s">
        <v>132</v>
      </c>
      <c r="I3010">
        <v>0</v>
      </c>
      <c r="P3010">
        <v>0.82192710675935199</v>
      </c>
      <c r="Q3010">
        <v>0</v>
      </c>
    </row>
    <row r="3011" spans="1:17">
      <c r="A3011" t="s">
        <v>122</v>
      </c>
      <c r="B3011">
        <v>2025</v>
      </c>
      <c r="C3011" t="s">
        <v>13</v>
      </c>
      <c r="D3011" t="s">
        <v>1062</v>
      </c>
      <c r="E3011" t="s">
        <v>162</v>
      </c>
      <c r="F3011" t="s">
        <v>164</v>
      </c>
      <c r="G3011" t="s">
        <v>1063</v>
      </c>
      <c r="H3011" t="s">
        <v>135</v>
      </c>
      <c r="I3011">
        <v>0</v>
      </c>
      <c r="P3011">
        <v>0.82192710675935199</v>
      </c>
      <c r="Q3011">
        <v>0</v>
      </c>
    </row>
    <row r="3012" spans="1:17">
      <c r="A3012" t="s">
        <v>122</v>
      </c>
      <c r="B3012">
        <v>2025</v>
      </c>
      <c r="C3012" t="s">
        <v>13</v>
      </c>
      <c r="D3012" t="s">
        <v>1062</v>
      </c>
      <c r="E3012" t="s">
        <v>162</v>
      </c>
      <c r="F3012" t="s">
        <v>164</v>
      </c>
      <c r="G3012" t="s">
        <v>1063</v>
      </c>
      <c r="H3012" t="s">
        <v>136</v>
      </c>
      <c r="I3012">
        <v>0</v>
      </c>
      <c r="P3012">
        <v>0.82192710675935199</v>
      </c>
      <c r="Q3012">
        <v>0</v>
      </c>
    </row>
    <row r="3013" spans="1:17">
      <c r="A3013" t="s">
        <v>122</v>
      </c>
      <c r="B3013">
        <v>2025</v>
      </c>
      <c r="C3013" t="s">
        <v>13</v>
      </c>
      <c r="D3013" t="s">
        <v>1062</v>
      </c>
      <c r="E3013" t="s">
        <v>162</v>
      </c>
      <c r="F3013" t="s">
        <v>159</v>
      </c>
      <c r="G3013" t="s">
        <v>1063</v>
      </c>
      <c r="H3013" t="s">
        <v>132</v>
      </c>
      <c r="I3013">
        <v>0</v>
      </c>
      <c r="P3013">
        <v>0.82192710675935199</v>
      </c>
      <c r="Q3013">
        <v>0</v>
      </c>
    </row>
    <row r="3014" spans="1:17">
      <c r="A3014" t="s">
        <v>122</v>
      </c>
      <c r="B3014">
        <v>2025</v>
      </c>
      <c r="C3014" t="s">
        <v>13</v>
      </c>
      <c r="D3014" t="s">
        <v>1062</v>
      </c>
      <c r="E3014" t="s">
        <v>162</v>
      </c>
      <c r="F3014" t="s">
        <v>159</v>
      </c>
      <c r="G3014" t="s">
        <v>1063</v>
      </c>
      <c r="H3014" t="s">
        <v>135</v>
      </c>
      <c r="I3014">
        <v>0</v>
      </c>
      <c r="P3014">
        <v>0.82192710675935199</v>
      </c>
      <c r="Q3014">
        <v>0</v>
      </c>
    </row>
    <row r="3015" spans="1:17">
      <c r="A3015" t="s">
        <v>122</v>
      </c>
      <c r="B3015">
        <v>2025</v>
      </c>
      <c r="C3015" t="s">
        <v>13</v>
      </c>
      <c r="D3015" t="s">
        <v>1062</v>
      </c>
      <c r="E3015" t="s">
        <v>162</v>
      </c>
      <c r="F3015" t="s">
        <v>159</v>
      </c>
      <c r="G3015" t="s">
        <v>1063</v>
      </c>
      <c r="H3015" t="s">
        <v>136</v>
      </c>
      <c r="I3015">
        <v>0</v>
      </c>
      <c r="P3015">
        <v>0.82192710675935199</v>
      </c>
      <c r="Q3015">
        <v>0</v>
      </c>
    </row>
    <row r="3016" spans="1:17">
      <c r="A3016" t="s">
        <v>122</v>
      </c>
      <c r="B3016">
        <v>2025</v>
      </c>
      <c r="C3016" t="s">
        <v>13</v>
      </c>
      <c r="D3016" t="s">
        <v>1062</v>
      </c>
      <c r="E3016" t="s">
        <v>162</v>
      </c>
      <c r="F3016" t="s">
        <v>126</v>
      </c>
      <c r="G3016" t="s">
        <v>1063</v>
      </c>
      <c r="H3016" t="s">
        <v>132</v>
      </c>
      <c r="I3016">
        <v>0</v>
      </c>
      <c r="P3016">
        <v>0.82192710675935199</v>
      </c>
      <c r="Q3016">
        <v>0</v>
      </c>
    </row>
    <row r="3017" spans="1:17">
      <c r="A3017" t="s">
        <v>122</v>
      </c>
      <c r="B3017">
        <v>2025</v>
      </c>
      <c r="C3017" t="s">
        <v>13</v>
      </c>
      <c r="D3017" t="s">
        <v>1062</v>
      </c>
      <c r="E3017" t="s">
        <v>162</v>
      </c>
      <c r="F3017" t="s">
        <v>126</v>
      </c>
      <c r="G3017" t="s">
        <v>1063</v>
      </c>
      <c r="H3017" t="s">
        <v>135</v>
      </c>
      <c r="I3017">
        <v>0</v>
      </c>
      <c r="P3017">
        <v>0.82192710675935199</v>
      </c>
      <c r="Q3017">
        <v>0</v>
      </c>
    </row>
    <row r="3018" spans="1:17">
      <c r="A3018" t="s">
        <v>122</v>
      </c>
      <c r="B3018">
        <v>2025</v>
      </c>
      <c r="C3018" t="s">
        <v>13</v>
      </c>
      <c r="D3018" t="s">
        <v>1062</v>
      </c>
      <c r="E3018" t="s">
        <v>162</v>
      </c>
      <c r="F3018" t="s">
        <v>126</v>
      </c>
      <c r="G3018" t="s">
        <v>1063</v>
      </c>
      <c r="H3018" t="s">
        <v>136</v>
      </c>
      <c r="I3018">
        <v>0</v>
      </c>
      <c r="P3018">
        <v>0.82192710675935199</v>
      </c>
      <c r="Q3018">
        <v>0</v>
      </c>
    </row>
    <row r="3019" spans="1:17">
      <c r="A3019" t="s">
        <v>122</v>
      </c>
      <c r="B3019">
        <v>2025</v>
      </c>
      <c r="C3019" t="s">
        <v>13</v>
      </c>
      <c r="D3019" t="s">
        <v>1062</v>
      </c>
      <c r="E3019" t="s">
        <v>162</v>
      </c>
      <c r="F3019" t="s">
        <v>165</v>
      </c>
      <c r="G3019" t="s">
        <v>1063</v>
      </c>
      <c r="H3019" t="s">
        <v>132</v>
      </c>
      <c r="I3019">
        <v>0</v>
      </c>
      <c r="P3019">
        <v>0.82192710675935199</v>
      </c>
      <c r="Q3019">
        <v>0</v>
      </c>
    </row>
    <row r="3020" spans="1:17">
      <c r="A3020" t="s">
        <v>122</v>
      </c>
      <c r="B3020">
        <v>2025</v>
      </c>
      <c r="C3020" t="s">
        <v>13</v>
      </c>
      <c r="D3020" t="s">
        <v>1062</v>
      </c>
      <c r="E3020" t="s">
        <v>162</v>
      </c>
      <c r="F3020" t="s">
        <v>165</v>
      </c>
      <c r="G3020" t="s">
        <v>1063</v>
      </c>
      <c r="H3020" t="s">
        <v>135</v>
      </c>
      <c r="I3020">
        <v>0</v>
      </c>
      <c r="P3020">
        <v>0.82192710675935199</v>
      </c>
      <c r="Q3020">
        <v>0</v>
      </c>
    </row>
    <row r="3021" spans="1:17">
      <c r="A3021" t="s">
        <v>122</v>
      </c>
      <c r="B3021">
        <v>2025</v>
      </c>
      <c r="C3021" t="s">
        <v>13</v>
      </c>
      <c r="D3021" t="s">
        <v>1062</v>
      </c>
      <c r="E3021" t="s">
        <v>162</v>
      </c>
      <c r="F3021" t="s">
        <v>165</v>
      </c>
      <c r="G3021" t="s">
        <v>1063</v>
      </c>
      <c r="H3021" t="s">
        <v>136</v>
      </c>
      <c r="I3021">
        <v>0</v>
      </c>
      <c r="P3021">
        <v>0.82192710675935199</v>
      </c>
      <c r="Q3021">
        <v>0</v>
      </c>
    </row>
    <row r="3022" spans="1:17">
      <c r="A3022" t="s">
        <v>122</v>
      </c>
      <c r="B3022">
        <v>2025</v>
      </c>
      <c r="C3022" t="s">
        <v>13</v>
      </c>
      <c r="D3022" t="s">
        <v>1062</v>
      </c>
      <c r="E3022" t="s">
        <v>162</v>
      </c>
      <c r="F3022" t="s">
        <v>166</v>
      </c>
      <c r="G3022" t="s">
        <v>1063</v>
      </c>
      <c r="H3022" t="s">
        <v>132</v>
      </c>
      <c r="I3022">
        <v>0</v>
      </c>
      <c r="P3022">
        <v>0.82192710675935199</v>
      </c>
      <c r="Q3022">
        <v>0</v>
      </c>
    </row>
    <row r="3023" spans="1:17">
      <c r="A3023" t="s">
        <v>122</v>
      </c>
      <c r="B3023">
        <v>2025</v>
      </c>
      <c r="C3023" t="s">
        <v>13</v>
      </c>
      <c r="D3023" t="s">
        <v>1062</v>
      </c>
      <c r="E3023" t="s">
        <v>162</v>
      </c>
      <c r="F3023" t="s">
        <v>166</v>
      </c>
      <c r="G3023" t="s">
        <v>1063</v>
      </c>
      <c r="H3023" t="s">
        <v>135</v>
      </c>
      <c r="I3023">
        <v>0</v>
      </c>
      <c r="P3023">
        <v>0.82192710675935199</v>
      </c>
      <c r="Q3023">
        <v>0</v>
      </c>
    </row>
    <row r="3024" spans="1:17">
      <c r="A3024" t="s">
        <v>122</v>
      </c>
      <c r="B3024">
        <v>2025</v>
      </c>
      <c r="C3024" t="s">
        <v>13</v>
      </c>
      <c r="D3024" t="s">
        <v>1062</v>
      </c>
      <c r="E3024" t="s">
        <v>162</v>
      </c>
      <c r="F3024" t="s">
        <v>166</v>
      </c>
      <c r="G3024" t="s">
        <v>1063</v>
      </c>
      <c r="H3024" t="s">
        <v>136</v>
      </c>
      <c r="I3024">
        <v>0</v>
      </c>
      <c r="P3024">
        <v>0.82192710675935199</v>
      </c>
      <c r="Q3024">
        <v>0</v>
      </c>
    </row>
    <row r="3025" spans="1:17">
      <c r="A3025" t="s">
        <v>122</v>
      </c>
      <c r="B3025">
        <v>2025</v>
      </c>
      <c r="C3025" t="s">
        <v>13</v>
      </c>
      <c r="D3025" t="s">
        <v>1062</v>
      </c>
      <c r="E3025" t="s">
        <v>162</v>
      </c>
      <c r="F3025" t="s">
        <v>160</v>
      </c>
      <c r="G3025" t="s">
        <v>1063</v>
      </c>
      <c r="H3025" t="s">
        <v>132</v>
      </c>
      <c r="I3025">
        <v>0</v>
      </c>
      <c r="P3025">
        <v>0.82192710675935199</v>
      </c>
      <c r="Q3025">
        <v>0</v>
      </c>
    </row>
    <row r="3026" spans="1:17">
      <c r="A3026" t="s">
        <v>122</v>
      </c>
      <c r="B3026">
        <v>2025</v>
      </c>
      <c r="C3026" t="s">
        <v>13</v>
      </c>
      <c r="D3026" t="s">
        <v>1062</v>
      </c>
      <c r="E3026" t="s">
        <v>162</v>
      </c>
      <c r="F3026" t="s">
        <v>160</v>
      </c>
      <c r="G3026" t="s">
        <v>1063</v>
      </c>
      <c r="H3026" t="s">
        <v>135</v>
      </c>
      <c r="I3026">
        <v>0</v>
      </c>
      <c r="P3026">
        <v>0.82192710675935199</v>
      </c>
      <c r="Q3026">
        <v>0</v>
      </c>
    </row>
    <row r="3027" spans="1:17">
      <c r="A3027" t="s">
        <v>122</v>
      </c>
      <c r="B3027">
        <v>2025</v>
      </c>
      <c r="C3027" t="s">
        <v>13</v>
      </c>
      <c r="D3027" t="s">
        <v>1062</v>
      </c>
      <c r="E3027" t="s">
        <v>162</v>
      </c>
      <c r="F3027" t="s">
        <v>160</v>
      </c>
      <c r="G3027" t="s">
        <v>1063</v>
      </c>
      <c r="H3027" t="s">
        <v>136</v>
      </c>
      <c r="I3027">
        <v>0</v>
      </c>
      <c r="P3027">
        <v>0.82192710675935199</v>
      </c>
      <c r="Q3027">
        <v>0</v>
      </c>
    </row>
    <row r="3028" spans="1:17">
      <c r="A3028" t="s">
        <v>122</v>
      </c>
      <c r="B3028">
        <v>2025</v>
      </c>
      <c r="C3028" t="s">
        <v>142</v>
      </c>
      <c r="D3028" t="s">
        <v>1062</v>
      </c>
      <c r="E3028" t="s">
        <v>162</v>
      </c>
      <c r="F3028" t="s">
        <v>164</v>
      </c>
      <c r="G3028" t="s">
        <v>1063</v>
      </c>
      <c r="H3028" t="s">
        <v>132</v>
      </c>
      <c r="I3028">
        <v>0</v>
      </c>
      <c r="P3028">
        <v>0.82192710675935199</v>
      </c>
      <c r="Q3028">
        <v>0</v>
      </c>
    </row>
    <row r="3029" spans="1:17">
      <c r="A3029" t="s">
        <v>122</v>
      </c>
      <c r="B3029">
        <v>2025</v>
      </c>
      <c r="C3029" t="s">
        <v>142</v>
      </c>
      <c r="D3029" t="s">
        <v>1062</v>
      </c>
      <c r="E3029" t="s">
        <v>162</v>
      </c>
      <c r="F3029" t="s">
        <v>164</v>
      </c>
      <c r="G3029" t="s">
        <v>1063</v>
      </c>
      <c r="H3029" t="s">
        <v>135</v>
      </c>
      <c r="I3029">
        <v>0</v>
      </c>
      <c r="P3029">
        <v>0.82192710675935199</v>
      </c>
      <c r="Q3029">
        <v>0</v>
      </c>
    </row>
    <row r="3030" spans="1:17">
      <c r="A3030" t="s">
        <v>122</v>
      </c>
      <c r="B3030">
        <v>2025</v>
      </c>
      <c r="C3030" t="s">
        <v>142</v>
      </c>
      <c r="D3030" t="s">
        <v>1062</v>
      </c>
      <c r="E3030" t="s">
        <v>162</v>
      </c>
      <c r="F3030" t="s">
        <v>164</v>
      </c>
      <c r="G3030" t="s">
        <v>1063</v>
      </c>
      <c r="H3030" t="s">
        <v>136</v>
      </c>
      <c r="I3030">
        <v>0</v>
      </c>
      <c r="P3030">
        <v>0.82192710675935199</v>
      </c>
      <c r="Q3030">
        <v>0</v>
      </c>
    </row>
    <row r="3031" spans="1:17">
      <c r="A3031" t="s">
        <v>122</v>
      </c>
      <c r="B3031">
        <v>2025</v>
      </c>
      <c r="C3031" t="s">
        <v>142</v>
      </c>
      <c r="D3031" t="s">
        <v>1062</v>
      </c>
      <c r="E3031" t="s">
        <v>162</v>
      </c>
      <c r="F3031" t="s">
        <v>159</v>
      </c>
      <c r="G3031" t="s">
        <v>1063</v>
      </c>
      <c r="H3031" t="s">
        <v>132</v>
      </c>
      <c r="I3031">
        <v>0</v>
      </c>
      <c r="P3031">
        <v>0.82192710675935199</v>
      </c>
      <c r="Q3031">
        <v>0</v>
      </c>
    </row>
    <row r="3032" spans="1:17">
      <c r="A3032" t="s">
        <v>122</v>
      </c>
      <c r="B3032">
        <v>2025</v>
      </c>
      <c r="C3032" t="s">
        <v>142</v>
      </c>
      <c r="D3032" t="s">
        <v>1062</v>
      </c>
      <c r="E3032" t="s">
        <v>162</v>
      </c>
      <c r="F3032" t="s">
        <v>159</v>
      </c>
      <c r="G3032" t="s">
        <v>1063</v>
      </c>
      <c r="H3032" t="s">
        <v>135</v>
      </c>
      <c r="I3032">
        <v>0</v>
      </c>
      <c r="P3032">
        <v>0.82192710675935199</v>
      </c>
      <c r="Q3032">
        <v>0</v>
      </c>
    </row>
    <row r="3033" spans="1:17">
      <c r="A3033" t="s">
        <v>122</v>
      </c>
      <c r="B3033">
        <v>2025</v>
      </c>
      <c r="C3033" t="s">
        <v>142</v>
      </c>
      <c r="D3033" t="s">
        <v>1062</v>
      </c>
      <c r="E3033" t="s">
        <v>162</v>
      </c>
      <c r="F3033" t="s">
        <v>159</v>
      </c>
      <c r="G3033" t="s">
        <v>1063</v>
      </c>
      <c r="H3033" t="s">
        <v>136</v>
      </c>
      <c r="I3033">
        <v>0</v>
      </c>
      <c r="P3033">
        <v>0.82192710675935199</v>
      </c>
      <c r="Q3033">
        <v>0</v>
      </c>
    </row>
    <row r="3034" spans="1:17">
      <c r="A3034" t="s">
        <v>122</v>
      </c>
      <c r="B3034">
        <v>2025</v>
      </c>
      <c r="C3034" t="s">
        <v>142</v>
      </c>
      <c r="D3034" t="s">
        <v>1062</v>
      </c>
      <c r="E3034" t="s">
        <v>162</v>
      </c>
      <c r="F3034" t="s">
        <v>126</v>
      </c>
      <c r="G3034" t="s">
        <v>1063</v>
      </c>
      <c r="H3034" t="s">
        <v>132</v>
      </c>
      <c r="I3034">
        <v>0</v>
      </c>
      <c r="P3034">
        <v>0.82192710675935199</v>
      </c>
      <c r="Q3034">
        <v>0</v>
      </c>
    </row>
    <row r="3035" spans="1:17">
      <c r="A3035" t="s">
        <v>122</v>
      </c>
      <c r="B3035">
        <v>2025</v>
      </c>
      <c r="C3035" t="s">
        <v>142</v>
      </c>
      <c r="D3035" t="s">
        <v>1062</v>
      </c>
      <c r="E3035" t="s">
        <v>162</v>
      </c>
      <c r="F3035" t="s">
        <v>126</v>
      </c>
      <c r="G3035" t="s">
        <v>1063</v>
      </c>
      <c r="H3035" t="s">
        <v>135</v>
      </c>
      <c r="I3035">
        <v>0</v>
      </c>
      <c r="P3035">
        <v>0.82192710675935199</v>
      </c>
      <c r="Q3035">
        <v>0</v>
      </c>
    </row>
    <row r="3036" spans="1:17">
      <c r="A3036" t="s">
        <v>122</v>
      </c>
      <c r="B3036">
        <v>2025</v>
      </c>
      <c r="C3036" t="s">
        <v>142</v>
      </c>
      <c r="D3036" t="s">
        <v>1062</v>
      </c>
      <c r="E3036" t="s">
        <v>162</v>
      </c>
      <c r="F3036" t="s">
        <v>126</v>
      </c>
      <c r="G3036" t="s">
        <v>1063</v>
      </c>
      <c r="H3036" t="s">
        <v>136</v>
      </c>
      <c r="I3036">
        <v>0</v>
      </c>
      <c r="P3036">
        <v>0.82192710675935199</v>
      </c>
      <c r="Q3036">
        <v>0</v>
      </c>
    </row>
    <row r="3037" spans="1:17">
      <c r="A3037" t="s">
        <v>122</v>
      </c>
      <c r="B3037">
        <v>2025</v>
      </c>
      <c r="C3037" t="s">
        <v>142</v>
      </c>
      <c r="D3037" t="s">
        <v>1062</v>
      </c>
      <c r="E3037" t="s">
        <v>162</v>
      </c>
      <c r="F3037" t="s">
        <v>165</v>
      </c>
      <c r="G3037" t="s">
        <v>1063</v>
      </c>
      <c r="H3037" t="s">
        <v>132</v>
      </c>
      <c r="I3037">
        <v>0</v>
      </c>
      <c r="P3037">
        <v>0.82192710675935199</v>
      </c>
      <c r="Q3037">
        <v>0</v>
      </c>
    </row>
    <row r="3038" spans="1:17">
      <c r="A3038" t="s">
        <v>122</v>
      </c>
      <c r="B3038">
        <v>2025</v>
      </c>
      <c r="C3038" t="s">
        <v>142</v>
      </c>
      <c r="D3038" t="s">
        <v>1062</v>
      </c>
      <c r="E3038" t="s">
        <v>162</v>
      </c>
      <c r="F3038" t="s">
        <v>165</v>
      </c>
      <c r="G3038" t="s">
        <v>1063</v>
      </c>
      <c r="H3038" t="s">
        <v>135</v>
      </c>
      <c r="I3038">
        <v>0</v>
      </c>
      <c r="P3038">
        <v>0.82192710675935199</v>
      </c>
      <c r="Q3038">
        <v>0</v>
      </c>
    </row>
    <row r="3039" spans="1:17">
      <c r="A3039" t="s">
        <v>122</v>
      </c>
      <c r="B3039">
        <v>2025</v>
      </c>
      <c r="C3039" t="s">
        <v>142</v>
      </c>
      <c r="D3039" t="s">
        <v>1062</v>
      </c>
      <c r="E3039" t="s">
        <v>162</v>
      </c>
      <c r="F3039" t="s">
        <v>165</v>
      </c>
      <c r="G3039" t="s">
        <v>1063</v>
      </c>
      <c r="H3039" t="s">
        <v>136</v>
      </c>
      <c r="I3039">
        <v>0</v>
      </c>
      <c r="P3039">
        <v>0.82192710675935199</v>
      </c>
      <c r="Q3039">
        <v>0</v>
      </c>
    </row>
    <row r="3040" spans="1:17">
      <c r="A3040" t="s">
        <v>122</v>
      </c>
      <c r="B3040">
        <v>2025</v>
      </c>
      <c r="C3040" t="s">
        <v>142</v>
      </c>
      <c r="D3040" t="s">
        <v>1062</v>
      </c>
      <c r="E3040" t="s">
        <v>162</v>
      </c>
      <c r="F3040" t="s">
        <v>166</v>
      </c>
      <c r="G3040" t="s">
        <v>1063</v>
      </c>
      <c r="H3040" t="s">
        <v>132</v>
      </c>
      <c r="I3040">
        <v>0</v>
      </c>
      <c r="P3040">
        <v>0.82192710675935199</v>
      </c>
      <c r="Q3040">
        <v>0</v>
      </c>
    </row>
    <row r="3041" spans="1:17">
      <c r="A3041" t="s">
        <v>122</v>
      </c>
      <c r="B3041">
        <v>2025</v>
      </c>
      <c r="C3041" t="s">
        <v>142</v>
      </c>
      <c r="D3041" t="s">
        <v>1062</v>
      </c>
      <c r="E3041" t="s">
        <v>162</v>
      </c>
      <c r="F3041" t="s">
        <v>166</v>
      </c>
      <c r="G3041" t="s">
        <v>1063</v>
      </c>
      <c r="H3041" t="s">
        <v>135</v>
      </c>
      <c r="I3041">
        <v>0</v>
      </c>
      <c r="P3041">
        <v>0.82192710675935199</v>
      </c>
      <c r="Q3041">
        <v>0</v>
      </c>
    </row>
    <row r="3042" spans="1:17">
      <c r="A3042" t="s">
        <v>122</v>
      </c>
      <c r="B3042">
        <v>2025</v>
      </c>
      <c r="C3042" t="s">
        <v>142</v>
      </c>
      <c r="D3042" t="s">
        <v>1062</v>
      </c>
      <c r="E3042" t="s">
        <v>162</v>
      </c>
      <c r="F3042" t="s">
        <v>166</v>
      </c>
      <c r="G3042" t="s">
        <v>1063</v>
      </c>
      <c r="H3042" t="s">
        <v>136</v>
      </c>
      <c r="I3042">
        <v>0</v>
      </c>
      <c r="P3042">
        <v>0.82192710675935199</v>
      </c>
      <c r="Q3042">
        <v>0</v>
      </c>
    </row>
    <row r="3043" spans="1:17">
      <c r="A3043" t="s">
        <v>122</v>
      </c>
      <c r="B3043">
        <v>2025</v>
      </c>
      <c r="C3043" t="s">
        <v>142</v>
      </c>
      <c r="D3043" t="s">
        <v>1062</v>
      </c>
      <c r="E3043" t="s">
        <v>162</v>
      </c>
      <c r="F3043" t="s">
        <v>160</v>
      </c>
      <c r="G3043" t="s">
        <v>1063</v>
      </c>
      <c r="H3043" t="s">
        <v>132</v>
      </c>
      <c r="I3043">
        <v>0</v>
      </c>
      <c r="P3043">
        <v>0.82192710675935199</v>
      </c>
      <c r="Q3043">
        <v>0</v>
      </c>
    </row>
    <row r="3044" spans="1:17">
      <c r="A3044" t="s">
        <v>122</v>
      </c>
      <c r="B3044">
        <v>2025</v>
      </c>
      <c r="C3044" t="s">
        <v>142</v>
      </c>
      <c r="D3044" t="s">
        <v>1062</v>
      </c>
      <c r="E3044" t="s">
        <v>162</v>
      </c>
      <c r="F3044" t="s">
        <v>160</v>
      </c>
      <c r="G3044" t="s">
        <v>1063</v>
      </c>
      <c r="H3044" t="s">
        <v>135</v>
      </c>
      <c r="I3044">
        <v>0</v>
      </c>
      <c r="P3044">
        <v>0.82192710675935199</v>
      </c>
      <c r="Q3044">
        <v>0</v>
      </c>
    </row>
    <row r="3045" spans="1:17">
      <c r="A3045" t="s">
        <v>122</v>
      </c>
      <c r="B3045">
        <v>2025</v>
      </c>
      <c r="C3045" t="s">
        <v>142</v>
      </c>
      <c r="D3045" t="s">
        <v>1062</v>
      </c>
      <c r="E3045" t="s">
        <v>162</v>
      </c>
      <c r="F3045" t="s">
        <v>160</v>
      </c>
      <c r="G3045" t="s">
        <v>1063</v>
      </c>
      <c r="H3045" t="s">
        <v>136</v>
      </c>
      <c r="I3045">
        <v>0</v>
      </c>
      <c r="P3045">
        <v>0.82192710675935199</v>
      </c>
      <c r="Q3045">
        <v>0</v>
      </c>
    </row>
    <row r="3046" spans="1:17">
      <c r="A3046" t="s">
        <v>122</v>
      </c>
      <c r="B3046">
        <v>2025</v>
      </c>
      <c r="C3046" t="s">
        <v>137</v>
      </c>
      <c r="D3046" t="s">
        <v>1062</v>
      </c>
      <c r="E3046" t="s">
        <v>170</v>
      </c>
      <c r="F3046" t="s">
        <v>164</v>
      </c>
      <c r="G3046" t="s">
        <v>1063</v>
      </c>
      <c r="H3046" t="s">
        <v>132</v>
      </c>
      <c r="I3046">
        <v>0</v>
      </c>
      <c r="P3046">
        <v>0.82192710675935199</v>
      </c>
      <c r="Q3046">
        <v>0</v>
      </c>
    </row>
    <row r="3047" spans="1:17">
      <c r="A3047" t="s">
        <v>122</v>
      </c>
      <c r="B3047">
        <v>2025</v>
      </c>
      <c r="C3047" t="s">
        <v>137</v>
      </c>
      <c r="D3047" t="s">
        <v>1062</v>
      </c>
      <c r="E3047" t="s">
        <v>170</v>
      </c>
      <c r="F3047" t="s">
        <v>164</v>
      </c>
      <c r="G3047" t="s">
        <v>1063</v>
      </c>
      <c r="H3047" t="s">
        <v>135</v>
      </c>
      <c r="I3047">
        <v>0</v>
      </c>
      <c r="P3047">
        <v>0.82192710675935199</v>
      </c>
      <c r="Q3047">
        <v>0</v>
      </c>
    </row>
    <row r="3048" spans="1:17">
      <c r="A3048" t="s">
        <v>122</v>
      </c>
      <c r="B3048">
        <v>2025</v>
      </c>
      <c r="C3048" t="s">
        <v>137</v>
      </c>
      <c r="D3048" t="s">
        <v>1062</v>
      </c>
      <c r="E3048" t="s">
        <v>170</v>
      </c>
      <c r="F3048" t="s">
        <v>164</v>
      </c>
      <c r="G3048" t="s">
        <v>1063</v>
      </c>
      <c r="H3048" t="s">
        <v>136</v>
      </c>
      <c r="I3048">
        <v>0</v>
      </c>
      <c r="P3048">
        <v>0.82192710675935199</v>
      </c>
      <c r="Q3048">
        <v>0</v>
      </c>
    </row>
    <row r="3049" spans="1:17">
      <c r="A3049" t="s">
        <v>122</v>
      </c>
      <c r="B3049">
        <v>2025</v>
      </c>
      <c r="C3049" t="s">
        <v>137</v>
      </c>
      <c r="D3049" t="s">
        <v>1062</v>
      </c>
      <c r="E3049" t="s">
        <v>170</v>
      </c>
      <c r="F3049" t="s">
        <v>159</v>
      </c>
      <c r="G3049" t="s">
        <v>1063</v>
      </c>
      <c r="H3049" t="s">
        <v>132</v>
      </c>
      <c r="I3049">
        <v>0</v>
      </c>
      <c r="P3049">
        <v>0.82192710675935199</v>
      </c>
      <c r="Q3049">
        <v>0</v>
      </c>
    </row>
    <row r="3050" spans="1:17">
      <c r="A3050" t="s">
        <v>122</v>
      </c>
      <c r="B3050">
        <v>2025</v>
      </c>
      <c r="C3050" t="s">
        <v>137</v>
      </c>
      <c r="D3050" t="s">
        <v>1062</v>
      </c>
      <c r="E3050" t="s">
        <v>170</v>
      </c>
      <c r="F3050" t="s">
        <v>159</v>
      </c>
      <c r="G3050" t="s">
        <v>1063</v>
      </c>
      <c r="H3050" t="s">
        <v>135</v>
      </c>
      <c r="I3050">
        <v>0</v>
      </c>
      <c r="P3050">
        <v>0.82192710675935199</v>
      </c>
      <c r="Q3050">
        <v>0</v>
      </c>
    </row>
    <row r="3051" spans="1:17">
      <c r="A3051" t="s">
        <v>122</v>
      </c>
      <c r="B3051">
        <v>2025</v>
      </c>
      <c r="C3051" t="s">
        <v>137</v>
      </c>
      <c r="D3051" t="s">
        <v>1062</v>
      </c>
      <c r="E3051" t="s">
        <v>170</v>
      </c>
      <c r="F3051" t="s">
        <v>159</v>
      </c>
      <c r="G3051" t="s">
        <v>1063</v>
      </c>
      <c r="H3051" t="s">
        <v>136</v>
      </c>
      <c r="I3051">
        <v>0</v>
      </c>
      <c r="P3051">
        <v>0.82192710675935199</v>
      </c>
      <c r="Q3051">
        <v>0</v>
      </c>
    </row>
    <row r="3052" spans="1:17">
      <c r="A3052" t="s">
        <v>122</v>
      </c>
      <c r="B3052">
        <v>2025</v>
      </c>
      <c r="C3052" t="s">
        <v>137</v>
      </c>
      <c r="D3052" t="s">
        <v>1062</v>
      </c>
      <c r="E3052" t="s">
        <v>170</v>
      </c>
      <c r="F3052" t="s">
        <v>126</v>
      </c>
      <c r="G3052" t="s">
        <v>1063</v>
      </c>
      <c r="H3052" t="s">
        <v>132</v>
      </c>
      <c r="I3052">
        <v>0</v>
      </c>
      <c r="P3052">
        <v>0.82192710675935199</v>
      </c>
      <c r="Q3052">
        <v>0</v>
      </c>
    </row>
    <row r="3053" spans="1:17">
      <c r="A3053" t="s">
        <v>122</v>
      </c>
      <c r="B3053">
        <v>2025</v>
      </c>
      <c r="C3053" t="s">
        <v>137</v>
      </c>
      <c r="D3053" t="s">
        <v>1062</v>
      </c>
      <c r="E3053" t="s">
        <v>170</v>
      </c>
      <c r="F3053" t="s">
        <v>126</v>
      </c>
      <c r="G3053" t="s">
        <v>1063</v>
      </c>
      <c r="H3053" t="s">
        <v>135</v>
      </c>
      <c r="I3053">
        <v>0</v>
      </c>
      <c r="P3053">
        <v>0.82192710675935199</v>
      </c>
      <c r="Q3053">
        <v>0</v>
      </c>
    </row>
    <row r="3054" spans="1:17">
      <c r="A3054" t="s">
        <v>122</v>
      </c>
      <c r="B3054">
        <v>2025</v>
      </c>
      <c r="C3054" t="s">
        <v>137</v>
      </c>
      <c r="D3054" t="s">
        <v>1062</v>
      </c>
      <c r="E3054" t="s">
        <v>170</v>
      </c>
      <c r="F3054" t="s">
        <v>126</v>
      </c>
      <c r="G3054" t="s">
        <v>1063</v>
      </c>
      <c r="H3054" t="s">
        <v>136</v>
      </c>
      <c r="I3054">
        <v>0</v>
      </c>
      <c r="P3054">
        <v>0.82192710675935199</v>
      </c>
      <c r="Q3054">
        <v>0</v>
      </c>
    </row>
    <row r="3055" spans="1:17">
      <c r="A3055" t="s">
        <v>122</v>
      </c>
      <c r="B3055">
        <v>2025</v>
      </c>
      <c r="C3055" t="s">
        <v>137</v>
      </c>
      <c r="D3055" t="s">
        <v>1062</v>
      </c>
      <c r="E3055" t="s">
        <v>170</v>
      </c>
      <c r="F3055" t="s">
        <v>165</v>
      </c>
      <c r="G3055" t="s">
        <v>1063</v>
      </c>
      <c r="H3055" t="s">
        <v>132</v>
      </c>
      <c r="I3055">
        <v>0</v>
      </c>
      <c r="P3055">
        <v>0.82192710675935199</v>
      </c>
      <c r="Q3055">
        <v>0</v>
      </c>
    </row>
    <row r="3056" spans="1:17">
      <c r="A3056" t="s">
        <v>122</v>
      </c>
      <c r="B3056">
        <v>2025</v>
      </c>
      <c r="C3056" t="s">
        <v>137</v>
      </c>
      <c r="D3056" t="s">
        <v>1062</v>
      </c>
      <c r="E3056" t="s">
        <v>170</v>
      </c>
      <c r="F3056" t="s">
        <v>165</v>
      </c>
      <c r="G3056" t="s">
        <v>1063</v>
      </c>
      <c r="H3056" t="s">
        <v>135</v>
      </c>
      <c r="I3056">
        <v>0</v>
      </c>
      <c r="P3056">
        <v>0.82192710675935199</v>
      </c>
      <c r="Q3056">
        <v>0</v>
      </c>
    </row>
    <row r="3057" spans="1:17">
      <c r="A3057" t="s">
        <v>122</v>
      </c>
      <c r="B3057">
        <v>2025</v>
      </c>
      <c r="C3057" t="s">
        <v>137</v>
      </c>
      <c r="D3057" t="s">
        <v>1062</v>
      </c>
      <c r="E3057" t="s">
        <v>170</v>
      </c>
      <c r="F3057" t="s">
        <v>165</v>
      </c>
      <c r="G3057" t="s">
        <v>1063</v>
      </c>
      <c r="H3057" t="s">
        <v>136</v>
      </c>
      <c r="I3057">
        <v>0</v>
      </c>
      <c r="P3057">
        <v>0.82192710675935199</v>
      </c>
      <c r="Q3057">
        <v>0</v>
      </c>
    </row>
    <row r="3058" spans="1:17">
      <c r="A3058" t="s">
        <v>122</v>
      </c>
      <c r="B3058">
        <v>2025</v>
      </c>
      <c r="C3058" t="s">
        <v>137</v>
      </c>
      <c r="D3058" t="s">
        <v>1062</v>
      </c>
      <c r="E3058" t="s">
        <v>170</v>
      </c>
      <c r="F3058" t="s">
        <v>166</v>
      </c>
      <c r="G3058" t="s">
        <v>1063</v>
      </c>
      <c r="H3058" t="s">
        <v>132</v>
      </c>
      <c r="I3058">
        <v>0</v>
      </c>
      <c r="P3058">
        <v>0.82192710675935199</v>
      </c>
      <c r="Q3058">
        <v>0</v>
      </c>
    </row>
    <row r="3059" spans="1:17">
      <c r="A3059" t="s">
        <v>122</v>
      </c>
      <c r="B3059">
        <v>2025</v>
      </c>
      <c r="C3059" t="s">
        <v>137</v>
      </c>
      <c r="D3059" t="s">
        <v>1062</v>
      </c>
      <c r="E3059" t="s">
        <v>170</v>
      </c>
      <c r="F3059" t="s">
        <v>166</v>
      </c>
      <c r="G3059" t="s">
        <v>1063</v>
      </c>
      <c r="H3059" t="s">
        <v>135</v>
      </c>
      <c r="I3059">
        <v>0</v>
      </c>
      <c r="P3059">
        <v>0.82192710675935199</v>
      </c>
      <c r="Q3059">
        <v>0</v>
      </c>
    </row>
    <row r="3060" spans="1:17">
      <c r="A3060" t="s">
        <v>122</v>
      </c>
      <c r="B3060">
        <v>2025</v>
      </c>
      <c r="C3060" t="s">
        <v>137</v>
      </c>
      <c r="D3060" t="s">
        <v>1062</v>
      </c>
      <c r="E3060" t="s">
        <v>170</v>
      </c>
      <c r="F3060" t="s">
        <v>166</v>
      </c>
      <c r="G3060" t="s">
        <v>1063</v>
      </c>
      <c r="H3060" t="s">
        <v>136</v>
      </c>
      <c r="I3060">
        <v>0</v>
      </c>
      <c r="P3060">
        <v>0.82192710675935199</v>
      </c>
      <c r="Q3060">
        <v>0</v>
      </c>
    </row>
    <row r="3061" spans="1:17">
      <c r="A3061" t="s">
        <v>122</v>
      </c>
      <c r="B3061">
        <v>2025</v>
      </c>
      <c r="C3061" t="s">
        <v>137</v>
      </c>
      <c r="D3061" t="s">
        <v>1062</v>
      </c>
      <c r="E3061" t="s">
        <v>170</v>
      </c>
      <c r="F3061" t="s">
        <v>160</v>
      </c>
      <c r="G3061" t="s">
        <v>1063</v>
      </c>
      <c r="H3061" t="s">
        <v>132</v>
      </c>
      <c r="I3061">
        <v>0</v>
      </c>
      <c r="P3061">
        <v>0.82192710675935199</v>
      </c>
      <c r="Q3061">
        <v>0</v>
      </c>
    </row>
    <row r="3062" spans="1:17">
      <c r="A3062" t="s">
        <v>122</v>
      </c>
      <c r="B3062">
        <v>2025</v>
      </c>
      <c r="C3062" t="s">
        <v>137</v>
      </c>
      <c r="D3062" t="s">
        <v>1062</v>
      </c>
      <c r="E3062" t="s">
        <v>170</v>
      </c>
      <c r="F3062" t="s">
        <v>160</v>
      </c>
      <c r="G3062" t="s">
        <v>1063</v>
      </c>
      <c r="H3062" t="s">
        <v>135</v>
      </c>
      <c r="I3062">
        <v>0</v>
      </c>
      <c r="P3062">
        <v>0.82192710675935199</v>
      </c>
      <c r="Q3062">
        <v>0</v>
      </c>
    </row>
    <row r="3063" spans="1:17">
      <c r="A3063" t="s">
        <v>122</v>
      </c>
      <c r="B3063">
        <v>2025</v>
      </c>
      <c r="C3063" t="s">
        <v>137</v>
      </c>
      <c r="D3063" t="s">
        <v>1062</v>
      </c>
      <c r="E3063" t="s">
        <v>170</v>
      </c>
      <c r="F3063" t="s">
        <v>160</v>
      </c>
      <c r="G3063" t="s">
        <v>1063</v>
      </c>
      <c r="H3063" t="s">
        <v>136</v>
      </c>
      <c r="I3063">
        <v>0</v>
      </c>
      <c r="P3063">
        <v>0.82192710675935199</v>
      </c>
      <c r="Q3063">
        <v>0</v>
      </c>
    </row>
    <row r="3064" spans="1:17">
      <c r="A3064" t="s">
        <v>122</v>
      </c>
      <c r="B3064">
        <v>2025</v>
      </c>
      <c r="C3064" t="s">
        <v>148</v>
      </c>
      <c r="D3064" t="s">
        <v>1066</v>
      </c>
      <c r="E3064" t="s">
        <v>170</v>
      </c>
      <c r="F3064" t="s">
        <v>164</v>
      </c>
      <c r="G3064" t="s">
        <v>158</v>
      </c>
      <c r="H3064" t="s">
        <v>132</v>
      </c>
      <c r="I3064">
        <v>0</v>
      </c>
      <c r="P3064">
        <v>0.82192710675935199</v>
      </c>
      <c r="Q3064">
        <v>0</v>
      </c>
    </row>
    <row r="3065" spans="1:17">
      <c r="A3065" t="s">
        <v>122</v>
      </c>
      <c r="B3065">
        <v>2025</v>
      </c>
      <c r="C3065" t="s">
        <v>148</v>
      </c>
      <c r="D3065" t="s">
        <v>1066</v>
      </c>
      <c r="E3065" t="s">
        <v>170</v>
      </c>
      <c r="F3065" t="s">
        <v>164</v>
      </c>
      <c r="G3065" t="s">
        <v>158</v>
      </c>
      <c r="H3065" t="s">
        <v>135</v>
      </c>
      <c r="I3065">
        <v>0</v>
      </c>
      <c r="P3065">
        <v>0.82192710675935199</v>
      </c>
      <c r="Q3065">
        <v>0</v>
      </c>
    </row>
    <row r="3066" spans="1:17">
      <c r="A3066" t="s">
        <v>122</v>
      </c>
      <c r="B3066">
        <v>2025</v>
      </c>
      <c r="C3066" t="s">
        <v>148</v>
      </c>
      <c r="D3066" t="s">
        <v>1066</v>
      </c>
      <c r="E3066" t="s">
        <v>170</v>
      </c>
      <c r="F3066" t="s">
        <v>164</v>
      </c>
      <c r="G3066" t="s">
        <v>158</v>
      </c>
      <c r="H3066" t="s">
        <v>136</v>
      </c>
      <c r="I3066">
        <v>0</v>
      </c>
      <c r="P3066">
        <v>0.82192710675935199</v>
      </c>
      <c r="Q3066">
        <v>0</v>
      </c>
    </row>
    <row r="3067" spans="1:17">
      <c r="A3067" t="s">
        <v>122</v>
      </c>
      <c r="B3067">
        <v>2025</v>
      </c>
      <c r="C3067" t="s">
        <v>148</v>
      </c>
      <c r="D3067" t="s">
        <v>1066</v>
      </c>
      <c r="E3067" t="s">
        <v>170</v>
      </c>
      <c r="F3067" t="s">
        <v>159</v>
      </c>
      <c r="G3067" t="s">
        <v>158</v>
      </c>
      <c r="H3067" t="s">
        <v>132</v>
      </c>
      <c r="I3067">
        <v>282343065.18725997</v>
      </c>
      <c r="P3067">
        <v>0.82192710675935199</v>
      </c>
      <c r="Q3067">
        <v>232065418.68293199</v>
      </c>
    </row>
    <row r="3068" spans="1:17">
      <c r="A3068" t="s">
        <v>122</v>
      </c>
      <c r="B3068">
        <v>2025</v>
      </c>
      <c r="C3068" t="s">
        <v>148</v>
      </c>
      <c r="D3068" t="s">
        <v>1066</v>
      </c>
      <c r="E3068" t="s">
        <v>170</v>
      </c>
      <c r="F3068" t="s">
        <v>159</v>
      </c>
      <c r="G3068" t="s">
        <v>158</v>
      </c>
      <c r="H3068" t="s">
        <v>135</v>
      </c>
      <c r="I3068">
        <v>407790143.084261</v>
      </c>
      <c r="P3068">
        <v>0.82192710675935199</v>
      </c>
      <c r="Q3068">
        <v>335173772.47022802</v>
      </c>
    </row>
    <row r="3069" spans="1:17">
      <c r="A3069" t="s">
        <v>122</v>
      </c>
      <c r="B3069">
        <v>2025</v>
      </c>
      <c r="C3069" t="s">
        <v>148</v>
      </c>
      <c r="D3069" t="s">
        <v>1066</v>
      </c>
      <c r="E3069" t="s">
        <v>170</v>
      </c>
      <c r="F3069" t="s">
        <v>159</v>
      </c>
      <c r="G3069" t="s">
        <v>158</v>
      </c>
      <c r="H3069" t="s">
        <v>136</v>
      </c>
      <c r="I3069">
        <v>0</v>
      </c>
      <c r="P3069">
        <v>0.82192710675935199</v>
      </c>
      <c r="Q3069">
        <v>0</v>
      </c>
    </row>
    <row r="3070" spans="1:17">
      <c r="A3070" t="s">
        <v>122</v>
      </c>
      <c r="B3070">
        <v>2025</v>
      </c>
      <c r="C3070" t="s">
        <v>148</v>
      </c>
      <c r="D3070" t="s">
        <v>1066</v>
      </c>
      <c r="E3070" t="s">
        <v>170</v>
      </c>
      <c r="F3070" t="s">
        <v>126</v>
      </c>
      <c r="G3070" t="s">
        <v>158</v>
      </c>
      <c r="H3070" t="s">
        <v>132</v>
      </c>
      <c r="I3070">
        <v>0</v>
      </c>
      <c r="P3070">
        <v>0.82192710675935199</v>
      </c>
      <c r="Q3070">
        <v>0</v>
      </c>
    </row>
    <row r="3071" spans="1:17">
      <c r="A3071" t="s">
        <v>122</v>
      </c>
      <c r="B3071">
        <v>2025</v>
      </c>
      <c r="C3071" t="s">
        <v>148</v>
      </c>
      <c r="D3071" t="s">
        <v>1066</v>
      </c>
      <c r="E3071" t="s">
        <v>170</v>
      </c>
      <c r="F3071" t="s">
        <v>126</v>
      </c>
      <c r="G3071" t="s">
        <v>158</v>
      </c>
      <c r="H3071" t="s">
        <v>135</v>
      </c>
      <c r="I3071">
        <v>0</v>
      </c>
      <c r="P3071">
        <v>0.82192710675935199</v>
      </c>
      <c r="Q3071">
        <v>0</v>
      </c>
    </row>
    <row r="3072" spans="1:17">
      <c r="A3072" t="s">
        <v>122</v>
      </c>
      <c r="B3072">
        <v>2025</v>
      </c>
      <c r="C3072" t="s">
        <v>148</v>
      </c>
      <c r="D3072" t="s">
        <v>1066</v>
      </c>
      <c r="E3072" t="s">
        <v>170</v>
      </c>
      <c r="F3072" t="s">
        <v>126</v>
      </c>
      <c r="G3072" t="s">
        <v>158</v>
      </c>
      <c r="H3072" t="s">
        <v>136</v>
      </c>
      <c r="I3072">
        <v>0</v>
      </c>
      <c r="P3072">
        <v>0.82192710675935199</v>
      </c>
      <c r="Q3072">
        <v>0</v>
      </c>
    </row>
    <row r="3073" spans="1:17">
      <c r="A3073" t="s">
        <v>122</v>
      </c>
      <c r="B3073">
        <v>2025</v>
      </c>
      <c r="C3073" t="s">
        <v>148</v>
      </c>
      <c r="D3073" t="s">
        <v>1066</v>
      </c>
      <c r="E3073" t="s">
        <v>170</v>
      </c>
      <c r="F3073" t="s">
        <v>165</v>
      </c>
      <c r="G3073" t="s">
        <v>158</v>
      </c>
      <c r="H3073" t="s">
        <v>132</v>
      </c>
      <c r="I3073">
        <v>0</v>
      </c>
      <c r="P3073">
        <v>0.82192710675935199</v>
      </c>
      <c r="Q3073">
        <v>0</v>
      </c>
    </row>
    <row r="3074" spans="1:17">
      <c r="A3074" t="s">
        <v>122</v>
      </c>
      <c r="B3074">
        <v>2025</v>
      </c>
      <c r="C3074" t="s">
        <v>148</v>
      </c>
      <c r="D3074" t="s">
        <v>1066</v>
      </c>
      <c r="E3074" t="s">
        <v>170</v>
      </c>
      <c r="F3074" t="s">
        <v>165</v>
      </c>
      <c r="G3074" t="s">
        <v>158</v>
      </c>
      <c r="H3074" t="s">
        <v>135</v>
      </c>
      <c r="I3074">
        <v>0</v>
      </c>
      <c r="P3074">
        <v>0.82192710675935199</v>
      </c>
      <c r="Q3074">
        <v>0</v>
      </c>
    </row>
    <row r="3075" spans="1:17">
      <c r="A3075" t="s">
        <v>122</v>
      </c>
      <c r="B3075">
        <v>2025</v>
      </c>
      <c r="C3075" t="s">
        <v>148</v>
      </c>
      <c r="D3075" t="s">
        <v>1066</v>
      </c>
      <c r="E3075" t="s">
        <v>170</v>
      </c>
      <c r="F3075" t="s">
        <v>165</v>
      </c>
      <c r="G3075" t="s">
        <v>158</v>
      </c>
      <c r="H3075" t="s">
        <v>136</v>
      </c>
      <c r="I3075">
        <v>0</v>
      </c>
      <c r="P3075">
        <v>0.82192710675935199</v>
      </c>
      <c r="Q3075">
        <v>0</v>
      </c>
    </row>
    <row r="3076" spans="1:17">
      <c r="A3076" t="s">
        <v>122</v>
      </c>
      <c r="B3076">
        <v>2025</v>
      </c>
      <c r="C3076" t="s">
        <v>148</v>
      </c>
      <c r="D3076" t="s">
        <v>1066</v>
      </c>
      <c r="E3076" t="s">
        <v>170</v>
      </c>
      <c r="F3076" t="s">
        <v>166</v>
      </c>
      <c r="G3076" t="s">
        <v>158</v>
      </c>
      <c r="H3076" t="s">
        <v>132</v>
      </c>
      <c r="I3076">
        <v>0</v>
      </c>
      <c r="P3076">
        <v>0.82192710675935199</v>
      </c>
      <c r="Q3076">
        <v>0</v>
      </c>
    </row>
    <row r="3077" spans="1:17">
      <c r="A3077" t="s">
        <v>122</v>
      </c>
      <c r="B3077">
        <v>2025</v>
      </c>
      <c r="C3077" t="s">
        <v>148</v>
      </c>
      <c r="D3077" t="s">
        <v>1066</v>
      </c>
      <c r="E3077" t="s">
        <v>170</v>
      </c>
      <c r="F3077" t="s">
        <v>166</v>
      </c>
      <c r="G3077" t="s">
        <v>158</v>
      </c>
      <c r="H3077" t="s">
        <v>135</v>
      </c>
      <c r="I3077">
        <v>0</v>
      </c>
      <c r="P3077">
        <v>0.82192710675935199</v>
      </c>
      <c r="Q3077">
        <v>0</v>
      </c>
    </row>
    <row r="3078" spans="1:17">
      <c r="A3078" t="s">
        <v>122</v>
      </c>
      <c r="B3078">
        <v>2025</v>
      </c>
      <c r="C3078" t="s">
        <v>148</v>
      </c>
      <c r="D3078" t="s">
        <v>1066</v>
      </c>
      <c r="E3078" t="s">
        <v>170</v>
      </c>
      <c r="F3078" t="s">
        <v>166</v>
      </c>
      <c r="G3078" t="s">
        <v>158</v>
      </c>
      <c r="H3078" t="s">
        <v>136</v>
      </c>
      <c r="I3078">
        <v>0</v>
      </c>
      <c r="P3078">
        <v>0.82192710675935199</v>
      </c>
      <c r="Q3078">
        <v>0</v>
      </c>
    </row>
    <row r="3079" spans="1:17">
      <c r="A3079" t="s">
        <v>122</v>
      </c>
      <c r="B3079">
        <v>2025</v>
      </c>
      <c r="C3079" t="s">
        <v>148</v>
      </c>
      <c r="D3079" t="s">
        <v>1066</v>
      </c>
      <c r="E3079" t="s">
        <v>170</v>
      </c>
      <c r="F3079" t="s">
        <v>160</v>
      </c>
      <c r="G3079" t="s">
        <v>158</v>
      </c>
      <c r="H3079" t="s">
        <v>132</v>
      </c>
      <c r="I3079">
        <v>0</v>
      </c>
      <c r="P3079">
        <v>0.82192710675935199</v>
      </c>
      <c r="Q3079">
        <v>0</v>
      </c>
    </row>
    <row r="3080" spans="1:17">
      <c r="A3080" t="s">
        <v>122</v>
      </c>
      <c r="B3080">
        <v>2025</v>
      </c>
      <c r="C3080" t="s">
        <v>148</v>
      </c>
      <c r="D3080" t="s">
        <v>1066</v>
      </c>
      <c r="E3080" t="s">
        <v>170</v>
      </c>
      <c r="F3080" t="s">
        <v>160</v>
      </c>
      <c r="G3080" t="s">
        <v>158</v>
      </c>
      <c r="H3080" t="s">
        <v>135</v>
      </c>
      <c r="I3080">
        <v>0</v>
      </c>
      <c r="P3080">
        <v>0.82192710675935199</v>
      </c>
      <c r="Q3080">
        <v>0</v>
      </c>
    </row>
    <row r="3081" spans="1:17">
      <c r="A3081" t="s">
        <v>122</v>
      </c>
      <c r="B3081">
        <v>2025</v>
      </c>
      <c r="C3081" t="s">
        <v>148</v>
      </c>
      <c r="D3081" t="s">
        <v>1066</v>
      </c>
      <c r="E3081" t="s">
        <v>170</v>
      </c>
      <c r="F3081" t="s">
        <v>160</v>
      </c>
      <c r="G3081" t="s">
        <v>158</v>
      </c>
      <c r="H3081" t="s">
        <v>136</v>
      </c>
      <c r="I3081">
        <v>0</v>
      </c>
      <c r="P3081">
        <v>0.82192710675935199</v>
      </c>
      <c r="Q3081">
        <v>0</v>
      </c>
    </row>
    <row r="3082" spans="1:17">
      <c r="A3082" t="s">
        <v>122</v>
      </c>
      <c r="B3082">
        <v>2025</v>
      </c>
      <c r="C3082" t="s">
        <v>149</v>
      </c>
      <c r="D3082" t="s">
        <v>1066</v>
      </c>
      <c r="E3082" t="s">
        <v>170</v>
      </c>
      <c r="F3082" t="s">
        <v>164</v>
      </c>
      <c r="G3082" t="s">
        <v>158</v>
      </c>
      <c r="H3082" t="s">
        <v>132</v>
      </c>
      <c r="I3082">
        <v>0</v>
      </c>
      <c r="P3082">
        <v>0.82192710675935199</v>
      </c>
      <c r="Q3082">
        <v>0</v>
      </c>
    </row>
    <row r="3083" spans="1:17">
      <c r="A3083" t="s">
        <v>122</v>
      </c>
      <c r="B3083">
        <v>2025</v>
      </c>
      <c r="C3083" t="s">
        <v>149</v>
      </c>
      <c r="D3083" t="s">
        <v>1066</v>
      </c>
      <c r="E3083" t="s">
        <v>170</v>
      </c>
      <c r="F3083" t="s">
        <v>164</v>
      </c>
      <c r="G3083" t="s">
        <v>158</v>
      </c>
      <c r="H3083" t="s">
        <v>135</v>
      </c>
      <c r="I3083">
        <v>0</v>
      </c>
      <c r="P3083">
        <v>0.82192710675935199</v>
      </c>
      <c r="Q3083">
        <v>0</v>
      </c>
    </row>
    <row r="3084" spans="1:17">
      <c r="A3084" t="s">
        <v>122</v>
      </c>
      <c r="B3084">
        <v>2025</v>
      </c>
      <c r="C3084" t="s">
        <v>149</v>
      </c>
      <c r="D3084" t="s">
        <v>1066</v>
      </c>
      <c r="E3084" t="s">
        <v>170</v>
      </c>
      <c r="F3084" t="s">
        <v>164</v>
      </c>
      <c r="G3084" t="s">
        <v>158</v>
      </c>
      <c r="H3084" t="s">
        <v>136</v>
      </c>
      <c r="I3084">
        <v>0</v>
      </c>
      <c r="P3084">
        <v>0.82192710675935199</v>
      </c>
      <c r="Q3084">
        <v>0</v>
      </c>
    </row>
    <row r="3085" spans="1:17">
      <c r="A3085" t="s">
        <v>122</v>
      </c>
      <c r="B3085">
        <v>2025</v>
      </c>
      <c r="C3085" t="s">
        <v>149</v>
      </c>
      <c r="D3085" t="s">
        <v>1066</v>
      </c>
      <c r="E3085" t="s">
        <v>170</v>
      </c>
      <c r="F3085" t="s">
        <v>159</v>
      </c>
      <c r="G3085" t="s">
        <v>158</v>
      </c>
      <c r="H3085" t="s">
        <v>132</v>
      </c>
      <c r="I3085">
        <v>0</v>
      </c>
      <c r="P3085">
        <v>0.82192710675935199</v>
      </c>
      <c r="Q3085">
        <v>0</v>
      </c>
    </row>
    <row r="3086" spans="1:17">
      <c r="A3086" t="s">
        <v>122</v>
      </c>
      <c r="B3086">
        <v>2025</v>
      </c>
      <c r="C3086" t="s">
        <v>149</v>
      </c>
      <c r="D3086" t="s">
        <v>1066</v>
      </c>
      <c r="E3086" t="s">
        <v>170</v>
      </c>
      <c r="F3086" t="s">
        <v>159</v>
      </c>
      <c r="G3086" t="s">
        <v>158</v>
      </c>
      <c r="H3086" t="s">
        <v>135</v>
      </c>
      <c r="I3086">
        <v>0</v>
      </c>
      <c r="P3086">
        <v>0.82192710675935199</v>
      </c>
      <c r="Q3086">
        <v>0</v>
      </c>
    </row>
    <row r="3087" spans="1:17">
      <c r="A3087" t="s">
        <v>122</v>
      </c>
      <c r="B3087">
        <v>2025</v>
      </c>
      <c r="C3087" t="s">
        <v>149</v>
      </c>
      <c r="D3087" t="s">
        <v>1066</v>
      </c>
      <c r="E3087" t="s">
        <v>170</v>
      </c>
      <c r="F3087" t="s">
        <v>159</v>
      </c>
      <c r="G3087" t="s">
        <v>158</v>
      </c>
      <c r="H3087" t="s">
        <v>136</v>
      </c>
      <c r="I3087">
        <v>0</v>
      </c>
      <c r="P3087">
        <v>0.82192710675935199</v>
      </c>
      <c r="Q3087">
        <v>0</v>
      </c>
    </row>
    <row r="3088" spans="1:17">
      <c r="A3088" t="s">
        <v>122</v>
      </c>
      <c r="B3088">
        <v>2025</v>
      </c>
      <c r="C3088" t="s">
        <v>149</v>
      </c>
      <c r="D3088" t="s">
        <v>1066</v>
      </c>
      <c r="E3088" t="s">
        <v>170</v>
      </c>
      <c r="F3088" t="s">
        <v>126</v>
      </c>
      <c r="G3088" t="s">
        <v>158</v>
      </c>
      <c r="H3088" t="s">
        <v>132</v>
      </c>
      <c r="I3088">
        <v>0</v>
      </c>
      <c r="P3088">
        <v>0.82192710675935199</v>
      </c>
      <c r="Q3088">
        <v>0</v>
      </c>
    </row>
    <row r="3089" spans="1:17">
      <c r="A3089" t="s">
        <v>122</v>
      </c>
      <c r="B3089">
        <v>2025</v>
      </c>
      <c r="C3089" t="s">
        <v>149</v>
      </c>
      <c r="D3089" t="s">
        <v>1066</v>
      </c>
      <c r="E3089" t="s">
        <v>170</v>
      </c>
      <c r="F3089" t="s">
        <v>126</v>
      </c>
      <c r="G3089" t="s">
        <v>158</v>
      </c>
      <c r="H3089" t="s">
        <v>135</v>
      </c>
      <c r="I3089">
        <v>0</v>
      </c>
      <c r="P3089">
        <v>0.82192710675935199</v>
      </c>
      <c r="Q3089">
        <v>0</v>
      </c>
    </row>
    <row r="3090" spans="1:17">
      <c r="A3090" t="s">
        <v>122</v>
      </c>
      <c r="B3090">
        <v>2025</v>
      </c>
      <c r="C3090" t="s">
        <v>149</v>
      </c>
      <c r="D3090" t="s">
        <v>1066</v>
      </c>
      <c r="E3090" t="s">
        <v>170</v>
      </c>
      <c r="F3090" t="s">
        <v>126</v>
      </c>
      <c r="G3090" t="s">
        <v>158</v>
      </c>
      <c r="H3090" t="s">
        <v>136</v>
      </c>
      <c r="I3090">
        <v>0</v>
      </c>
      <c r="P3090">
        <v>0.82192710675935199</v>
      </c>
      <c r="Q3090">
        <v>0</v>
      </c>
    </row>
    <row r="3091" spans="1:17">
      <c r="A3091" t="s">
        <v>122</v>
      </c>
      <c r="B3091">
        <v>2025</v>
      </c>
      <c r="C3091" t="s">
        <v>149</v>
      </c>
      <c r="D3091" t="s">
        <v>1066</v>
      </c>
      <c r="E3091" t="s">
        <v>170</v>
      </c>
      <c r="F3091" t="s">
        <v>165</v>
      </c>
      <c r="G3091" t="s">
        <v>158</v>
      </c>
      <c r="H3091" t="s">
        <v>132</v>
      </c>
      <c r="I3091">
        <v>0</v>
      </c>
      <c r="P3091">
        <v>0.82192710675935199</v>
      </c>
      <c r="Q3091">
        <v>0</v>
      </c>
    </row>
    <row r="3092" spans="1:17">
      <c r="A3092" t="s">
        <v>122</v>
      </c>
      <c r="B3092">
        <v>2025</v>
      </c>
      <c r="C3092" t="s">
        <v>149</v>
      </c>
      <c r="D3092" t="s">
        <v>1066</v>
      </c>
      <c r="E3092" t="s">
        <v>170</v>
      </c>
      <c r="F3092" t="s">
        <v>165</v>
      </c>
      <c r="G3092" t="s">
        <v>158</v>
      </c>
      <c r="H3092" t="s">
        <v>135</v>
      </c>
      <c r="I3092">
        <v>0</v>
      </c>
      <c r="P3092">
        <v>0.82192710675935199</v>
      </c>
      <c r="Q3092">
        <v>0</v>
      </c>
    </row>
    <row r="3093" spans="1:17">
      <c r="A3093" t="s">
        <v>122</v>
      </c>
      <c r="B3093">
        <v>2025</v>
      </c>
      <c r="C3093" t="s">
        <v>149</v>
      </c>
      <c r="D3093" t="s">
        <v>1066</v>
      </c>
      <c r="E3093" t="s">
        <v>170</v>
      </c>
      <c r="F3093" t="s">
        <v>165</v>
      </c>
      <c r="G3093" t="s">
        <v>158</v>
      </c>
      <c r="H3093" t="s">
        <v>136</v>
      </c>
      <c r="I3093">
        <v>0</v>
      </c>
      <c r="P3093">
        <v>0.82192710675935199</v>
      </c>
      <c r="Q3093">
        <v>0</v>
      </c>
    </row>
    <row r="3094" spans="1:17">
      <c r="A3094" t="s">
        <v>122</v>
      </c>
      <c r="B3094">
        <v>2025</v>
      </c>
      <c r="C3094" t="s">
        <v>149</v>
      </c>
      <c r="D3094" t="s">
        <v>1066</v>
      </c>
      <c r="E3094" t="s">
        <v>170</v>
      </c>
      <c r="F3094" t="s">
        <v>166</v>
      </c>
      <c r="G3094" t="s">
        <v>158</v>
      </c>
      <c r="H3094" t="s">
        <v>132</v>
      </c>
      <c r="I3094">
        <v>0</v>
      </c>
      <c r="P3094">
        <v>0.82192710675935199</v>
      </c>
      <c r="Q3094">
        <v>0</v>
      </c>
    </row>
    <row r="3095" spans="1:17">
      <c r="A3095" t="s">
        <v>122</v>
      </c>
      <c r="B3095">
        <v>2025</v>
      </c>
      <c r="C3095" t="s">
        <v>149</v>
      </c>
      <c r="D3095" t="s">
        <v>1066</v>
      </c>
      <c r="E3095" t="s">
        <v>170</v>
      </c>
      <c r="F3095" t="s">
        <v>166</v>
      </c>
      <c r="G3095" t="s">
        <v>158</v>
      </c>
      <c r="H3095" t="s">
        <v>135</v>
      </c>
      <c r="I3095">
        <v>0</v>
      </c>
      <c r="P3095">
        <v>0.82192710675935199</v>
      </c>
      <c r="Q3095">
        <v>0</v>
      </c>
    </row>
    <row r="3096" spans="1:17">
      <c r="A3096" t="s">
        <v>122</v>
      </c>
      <c r="B3096">
        <v>2025</v>
      </c>
      <c r="C3096" t="s">
        <v>149</v>
      </c>
      <c r="D3096" t="s">
        <v>1066</v>
      </c>
      <c r="E3096" t="s">
        <v>170</v>
      </c>
      <c r="F3096" t="s">
        <v>166</v>
      </c>
      <c r="G3096" t="s">
        <v>158</v>
      </c>
      <c r="H3096" t="s">
        <v>136</v>
      </c>
      <c r="I3096">
        <v>0</v>
      </c>
      <c r="P3096">
        <v>0.82192710675935199</v>
      </c>
      <c r="Q3096">
        <v>0</v>
      </c>
    </row>
    <row r="3097" spans="1:17">
      <c r="A3097" t="s">
        <v>122</v>
      </c>
      <c r="B3097">
        <v>2025</v>
      </c>
      <c r="C3097" t="s">
        <v>149</v>
      </c>
      <c r="D3097" t="s">
        <v>1066</v>
      </c>
      <c r="E3097" t="s">
        <v>170</v>
      </c>
      <c r="F3097" t="s">
        <v>160</v>
      </c>
      <c r="G3097" t="s">
        <v>158</v>
      </c>
      <c r="H3097" t="s">
        <v>132</v>
      </c>
      <c r="I3097">
        <v>0</v>
      </c>
      <c r="P3097">
        <v>0.82192710675935199</v>
      </c>
      <c r="Q3097">
        <v>0</v>
      </c>
    </row>
    <row r="3098" spans="1:17">
      <c r="A3098" t="s">
        <v>122</v>
      </c>
      <c r="B3098">
        <v>2025</v>
      </c>
      <c r="C3098" t="s">
        <v>149</v>
      </c>
      <c r="D3098" t="s">
        <v>1066</v>
      </c>
      <c r="E3098" t="s">
        <v>170</v>
      </c>
      <c r="F3098" t="s">
        <v>160</v>
      </c>
      <c r="G3098" t="s">
        <v>158</v>
      </c>
      <c r="H3098" t="s">
        <v>135</v>
      </c>
      <c r="I3098">
        <v>0</v>
      </c>
      <c r="P3098">
        <v>0.82192710675935199</v>
      </c>
      <c r="Q3098">
        <v>0</v>
      </c>
    </row>
    <row r="3099" spans="1:17">
      <c r="A3099" t="s">
        <v>122</v>
      </c>
      <c r="B3099">
        <v>2025</v>
      </c>
      <c r="C3099" t="s">
        <v>149</v>
      </c>
      <c r="D3099" t="s">
        <v>1066</v>
      </c>
      <c r="E3099" t="s">
        <v>170</v>
      </c>
      <c r="F3099" t="s">
        <v>160</v>
      </c>
      <c r="G3099" t="s">
        <v>158</v>
      </c>
      <c r="H3099" t="s">
        <v>136</v>
      </c>
      <c r="I3099">
        <v>0</v>
      </c>
      <c r="P3099">
        <v>0.82192710675935199</v>
      </c>
      <c r="Q3099">
        <v>0</v>
      </c>
    </row>
    <row r="3100" spans="1:17">
      <c r="A3100" t="s">
        <v>122</v>
      </c>
      <c r="B3100">
        <v>2025</v>
      </c>
      <c r="C3100" t="s">
        <v>150</v>
      </c>
      <c r="D3100" t="s">
        <v>1066</v>
      </c>
      <c r="E3100" t="s">
        <v>170</v>
      </c>
      <c r="F3100" t="s">
        <v>164</v>
      </c>
      <c r="G3100" t="s">
        <v>158</v>
      </c>
      <c r="H3100" t="s">
        <v>132</v>
      </c>
      <c r="I3100">
        <v>0</v>
      </c>
      <c r="P3100">
        <v>0.82192710675935199</v>
      </c>
      <c r="Q3100">
        <v>0</v>
      </c>
    </row>
    <row r="3101" spans="1:17">
      <c r="A3101" t="s">
        <v>122</v>
      </c>
      <c r="B3101">
        <v>2025</v>
      </c>
      <c r="C3101" t="s">
        <v>150</v>
      </c>
      <c r="D3101" t="s">
        <v>1066</v>
      </c>
      <c r="E3101" t="s">
        <v>170</v>
      </c>
      <c r="F3101" t="s">
        <v>164</v>
      </c>
      <c r="G3101" t="s">
        <v>158</v>
      </c>
      <c r="H3101" t="s">
        <v>135</v>
      </c>
      <c r="I3101">
        <v>0</v>
      </c>
      <c r="P3101">
        <v>0.82192710675935199</v>
      </c>
      <c r="Q3101">
        <v>0</v>
      </c>
    </row>
    <row r="3102" spans="1:17">
      <c r="A3102" t="s">
        <v>122</v>
      </c>
      <c r="B3102">
        <v>2025</v>
      </c>
      <c r="C3102" t="s">
        <v>150</v>
      </c>
      <c r="D3102" t="s">
        <v>1066</v>
      </c>
      <c r="E3102" t="s">
        <v>170</v>
      </c>
      <c r="F3102" t="s">
        <v>164</v>
      </c>
      <c r="G3102" t="s">
        <v>158</v>
      </c>
      <c r="H3102" t="s">
        <v>136</v>
      </c>
      <c r="I3102">
        <v>0</v>
      </c>
      <c r="P3102">
        <v>0.82192710675935199</v>
      </c>
      <c r="Q3102">
        <v>0</v>
      </c>
    </row>
    <row r="3103" spans="1:17">
      <c r="A3103" t="s">
        <v>122</v>
      </c>
      <c r="B3103">
        <v>2025</v>
      </c>
      <c r="C3103" t="s">
        <v>150</v>
      </c>
      <c r="D3103" t="s">
        <v>1066</v>
      </c>
      <c r="E3103" t="s">
        <v>170</v>
      </c>
      <c r="F3103" t="s">
        <v>159</v>
      </c>
      <c r="G3103" t="s">
        <v>158</v>
      </c>
      <c r="H3103" t="s">
        <v>132</v>
      </c>
      <c r="I3103">
        <v>0</v>
      </c>
      <c r="P3103">
        <v>0.82192710675935199</v>
      </c>
      <c r="Q3103">
        <v>0</v>
      </c>
    </row>
    <row r="3104" spans="1:17">
      <c r="A3104" t="s">
        <v>122</v>
      </c>
      <c r="B3104">
        <v>2025</v>
      </c>
      <c r="C3104" t="s">
        <v>150</v>
      </c>
      <c r="D3104" t="s">
        <v>1066</v>
      </c>
      <c r="E3104" t="s">
        <v>170</v>
      </c>
      <c r="F3104" t="s">
        <v>159</v>
      </c>
      <c r="G3104" t="s">
        <v>158</v>
      </c>
      <c r="H3104" t="s">
        <v>135</v>
      </c>
      <c r="I3104">
        <v>0</v>
      </c>
      <c r="P3104">
        <v>0.82192710675935199</v>
      </c>
      <c r="Q3104">
        <v>0</v>
      </c>
    </row>
    <row r="3105" spans="1:17">
      <c r="A3105" t="s">
        <v>122</v>
      </c>
      <c r="B3105">
        <v>2025</v>
      </c>
      <c r="C3105" t="s">
        <v>150</v>
      </c>
      <c r="D3105" t="s">
        <v>1066</v>
      </c>
      <c r="E3105" t="s">
        <v>170</v>
      </c>
      <c r="F3105" t="s">
        <v>159</v>
      </c>
      <c r="G3105" t="s">
        <v>158</v>
      </c>
      <c r="H3105" t="s">
        <v>136</v>
      </c>
      <c r="I3105">
        <v>0</v>
      </c>
      <c r="P3105">
        <v>0.82192710675935199</v>
      </c>
      <c r="Q3105">
        <v>0</v>
      </c>
    </row>
    <row r="3106" spans="1:17">
      <c r="A3106" t="s">
        <v>122</v>
      </c>
      <c r="B3106">
        <v>2025</v>
      </c>
      <c r="C3106" t="s">
        <v>150</v>
      </c>
      <c r="D3106" t="s">
        <v>1066</v>
      </c>
      <c r="E3106" t="s">
        <v>170</v>
      </c>
      <c r="F3106" t="s">
        <v>126</v>
      </c>
      <c r="G3106" t="s">
        <v>158</v>
      </c>
      <c r="H3106" t="s">
        <v>132</v>
      </c>
      <c r="I3106">
        <v>0</v>
      </c>
      <c r="P3106">
        <v>0.82192710675935199</v>
      </c>
      <c r="Q3106">
        <v>0</v>
      </c>
    </row>
    <row r="3107" spans="1:17">
      <c r="A3107" t="s">
        <v>122</v>
      </c>
      <c r="B3107">
        <v>2025</v>
      </c>
      <c r="C3107" t="s">
        <v>150</v>
      </c>
      <c r="D3107" t="s">
        <v>1066</v>
      </c>
      <c r="E3107" t="s">
        <v>170</v>
      </c>
      <c r="F3107" t="s">
        <v>126</v>
      </c>
      <c r="G3107" t="s">
        <v>158</v>
      </c>
      <c r="H3107" t="s">
        <v>135</v>
      </c>
      <c r="I3107">
        <v>0</v>
      </c>
      <c r="P3107">
        <v>0.82192710675935199</v>
      </c>
      <c r="Q3107">
        <v>0</v>
      </c>
    </row>
    <row r="3108" spans="1:17">
      <c r="A3108" t="s">
        <v>122</v>
      </c>
      <c r="B3108">
        <v>2025</v>
      </c>
      <c r="C3108" t="s">
        <v>150</v>
      </c>
      <c r="D3108" t="s">
        <v>1066</v>
      </c>
      <c r="E3108" t="s">
        <v>170</v>
      </c>
      <c r="F3108" t="s">
        <v>126</v>
      </c>
      <c r="G3108" t="s">
        <v>158</v>
      </c>
      <c r="H3108" t="s">
        <v>136</v>
      </c>
      <c r="I3108">
        <v>0</v>
      </c>
      <c r="P3108">
        <v>0.82192710675935199</v>
      </c>
      <c r="Q3108">
        <v>0</v>
      </c>
    </row>
    <row r="3109" spans="1:17">
      <c r="A3109" t="s">
        <v>122</v>
      </c>
      <c r="B3109">
        <v>2025</v>
      </c>
      <c r="C3109" t="s">
        <v>150</v>
      </c>
      <c r="D3109" t="s">
        <v>1066</v>
      </c>
      <c r="E3109" t="s">
        <v>170</v>
      </c>
      <c r="F3109" t="s">
        <v>165</v>
      </c>
      <c r="G3109" t="s">
        <v>158</v>
      </c>
      <c r="H3109" t="s">
        <v>132</v>
      </c>
      <c r="I3109">
        <v>0</v>
      </c>
      <c r="P3109">
        <v>0.82192710675935199</v>
      </c>
      <c r="Q3109">
        <v>0</v>
      </c>
    </row>
    <row r="3110" spans="1:17">
      <c r="A3110" t="s">
        <v>122</v>
      </c>
      <c r="B3110">
        <v>2025</v>
      </c>
      <c r="C3110" t="s">
        <v>150</v>
      </c>
      <c r="D3110" t="s">
        <v>1066</v>
      </c>
      <c r="E3110" t="s">
        <v>170</v>
      </c>
      <c r="F3110" t="s">
        <v>165</v>
      </c>
      <c r="G3110" t="s">
        <v>158</v>
      </c>
      <c r="H3110" t="s">
        <v>135</v>
      </c>
      <c r="I3110">
        <v>0</v>
      </c>
      <c r="P3110">
        <v>0.82192710675935199</v>
      </c>
      <c r="Q3110">
        <v>0</v>
      </c>
    </row>
    <row r="3111" spans="1:17">
      <c r="A3111" t="s">
        <v>122</v>
      </c>
      <c r="B3111">
        <v>2025</v>
      </c>
      <c r="C3111" t="s">
        <v>150</v>
      </c>
      <c r="D3111" t="s">
        <v>1066</v>
      </c>
      <c r="E3111" t="s">
        <v>170</v>
      </c>
      <c r="F3111" t="s">
        <v>165</v>
      </c>
      <c r="G3111" t="s">
        <v>158</v>
      </c>
      <c r="H3111" t="s">
        <v>136</v>
      </c>
      <c r="I3111">
        <v>0</v>
      </c>
      <c r="P3111">
        <v>0.82192710675935199</v>
      </c>
      <c r="Q3111">
        <v>0</v>
      </c>
    </row>
    <row r="3112" spans="1:17">
      <c r="A3112" t="s">
        <v>122</v>
      </c>
      <c r="B3112">
        <v>2025</v>
      </c>
      <c r="C3112" t="s">
        <v>150</v>
      </c>
      <c r="D3112" t="s">
        <v>1066</v>
      </c>
      <c r="E3112" t="s">
        <v>170</v>
      </c>
      <c r="F3112" t="s">
        <v>166</v>
      </c>
      <c r="G3112" t="s">
        <v>158</v>
      </c>
      <c r="H3112" t="s">
        <v>132</v>
      </c>
      <c r="I3112">
        <v>0</v>
      </c>
      <c r="P3112">
        <v>0.82192710675935199</v>
      </c>
      <c r="Q3112">
        <v>0</v>
      </c>
    </row>
    <row r="3113" spans="1:17">
      <c r="A3113" t="s">
        <v>122</v>
      </c>
      <c r="B3113">
        <v>2025</v>
      </c>
      <c r="C3113" t="s">
        <v>150</v>
      </c>
      <c r="D3113" t="s">
        <v>1066</v>
      </c>
      <c r="E3113" t="s">
        <v>170</v>
      </c>
      <c r="F3113" t="s">
        <v>166</v>
      </c>
      <c r="G3113" t="s">
        <v>158</v>
      </c>
      <c r="H3113" t="s">
        <v>135</v>
      </c>
      <c r="I3113">
        <v>0</v>
      </c>
      <c r="P3113">
        <v>0.82192710675935199</v>
      </c>
      <c r="Q3113">
        <v>0</v>
      </c>
    </row>
    <row r="3114" spans="1:17">
      <c r="A3114" t="s">
        <v>122</v>
      </c>
      <c r="B3114">
        <v>2025</v>
      </c>
      <c r="C3114" t="s">
        <v>150</v>
      </c>
      <c r="D3114" t="s">
        <v>1066</v>
      </c>
      <c r="E3114" t="s">
        <v>170</v>
      </c>
      <c r="F3114" t="s">
        <v>166</v>
      </c>
      <c r="G3114" t="s">
        <v>158</v>
      </c>
      <c r="H3114" t="s">
        <v>136</v>
      </c>
      <c r="I3114">
        <v>0</v>
      </c>
      <c r="P3114">
        <v>0.82192710675935199</v>
      </c>
      <c r="Q3114">
        <v>0</v>
      </c>
    </row>
    <row r="3115" spans="1:17">
      <c r="A3115" t="s">
        <v>122</v>
      </c>
      <c r="B3115">
        <v>2025</v>
      </c>
      <c r="C3115" t="s">
        <v>150</v>
      </c>
      <c r="D3115" t="s">
        <v>1066</v>
      </c>
      <c r="E3115" t="s">
        <v>170</v>
      </c>
      <c r="F3115" t="s">
        <v>160</v>
      </c>
      <c r="G3115" t="s">
        <v>158</v>
      </c>
      <c r="H3115" t="s">
        <v>132</v>
      </c>
      <c r="I3115">
        <v>0</v>
      </c>
      <c r="P3115">
        <v>0.82192710675935199</v>
      </c>
      <c r="Q3115">
        <v>0</v>
      </c>
    </row>
    <row r="3116" spans="1:17">
      <c r="A3116" t="s">
        <v>122</v>
      </c>
      <c r="B3116">
        <v>2025</v>
      </c>
      <c r="C3116" t="s">
        <v>150</v>
      </c>
      <c r="D3116" t="s">
        <v>1066</v>
      </c>
      <c r="E3116" t="s">
        <v>170</v>
      </c>
      <c r="F3116" t="s">
        <v>160</v>
      </c>
      <c r="G3116" t="s">
        <v>158</v>
      </c>
      <c r="H3116" t="s">
        <v>135</v>
      </c>
      <c r="I3116">
        <v>0</v>
      </c>
      <c r="P3116">
        <v>0.82192710675935199</v>
      </c>
      <c r="Q3116">
        <v>0</v>
      </c>
    </row>
    <row r="3117" spans="1:17">
      <c r="A3117" t="s">
        <v>122</v>
      </c>
      <c r="B3117">
        <v>2025</v>
      </c>
      <c r="C3117" t="s">
        <v>150</v>
      </c>
      <c r="D3117" t="s">
        <v>1066</v>
      </c>
      <c r="E3117" t="s">
        <v>170</v>
      </c>
      <c r="F3117" t="s">
        <v>160</v>
      </c>
      <c r="G3117" t="s">
        <v>158</v>
      </c>
      <c r="H3117" t="s">
        <v>136</v>
      </c>
      <c r="I3117">
        <v>0</v>
      </c>
      <c r="P3117">
        <v>0.82192710675935199</v>
      </c>
      <c r="Q3117">
        <v>0</v>
      </c>
    </row>
    <row r="3118" spans="1:17">
      <c r="A3118" t="s">
        <v>122</v>
      </c>
      <c r="B3118">
        <v>2025</v>
      </c>
      <c r="C3118" t="s">
        <v>151</v>
      </c>
      <c r="D3118" t="s">
        <v>1066</v>
      </c>
      <c r="E3118" t="s">
        <v>170</v>
      </c>
      <c r="F3118" t="s">
        <v>164</v>
      </c>
      <c r="G3118" t="s">
        <v>158</v>
      </c>
      <c r="H3118" t="s">
        <v>132</v>
      </c>
      <c r="I3118">
        <v>0</v>
      </c>
      <c r="P3118">
        <v>0.82192710675935199</v>
      </c>
      <c r="Q3118">
        <v>0</v>
      </c>
    </row>
    <row r="3119" spans="1:17">
      <c r="A3119" t="s">
        <v>122</v>
      </c>
      <c r="B3119">
        <v>2025</v>
      </c>
      <c r="C3119" t="s">
        <v>151</v>
      </c>
      <c r="D3119" t="s">
        <v>1066</v>
      </c>
      <c r="E3119" t="s">
        <v>170</v>
      </c>
      <c r="F3119" t="s">
        <v>164</v>
      </c>
      <c r="G3119" t="s">
        <v>158</v>
      </c>
      <c r="H3119" t="s">
        <v>135</v>
      </c>
      <c r="I3119">
        <v>0</v>
      </c>
      <c r="P3119">
        <v>0.82192710675935199</v>
      </c>
      <c r="Q3119">
        <v>0</v>
      </c>
    </row>
    <row r="3120" spans="1:17">
      <c r="A3120" t="s">
        <v>122</v>
      </c>
      <c r="B3120">
        <v>2025</v>
      </c>
      <c r="C3120" t="s">
        <v>151</v>
      </c>
      <c r="D3120" t="s">
        <v>1066</v>
      </c>
      <c r="E3120" t="s">
        <v>170</v>
      </c>
      <c r="F3120" t="s">
        <v>164</v>
      </c>
      <c r="G3120" t="s">
        <v>158</v>
      </c>
      <c r="H3120" t="s">
        <v>136</v>
      </c>
      <c r="I3120">
        <v>0</v>
      </c>
      <c r="P3120">
        <v>0.82192710675935199</v>
      </c>
      <c r="Q3120">
        <v>0</v>
      </c>
    </row>
    <row r="3121" spans="1:17">
      <c r="A3121" t="s">
        <v>122</v>
      </c>
      <c r="B3121">
        <v>2025</v>
      </c>
      <c r="C3121" t="s">
        <v>151</v>
      </c>
      <c r="D3121" t="s">
        <v>1066</v>
      </c>
      <c r="E3121" t="s">
        <v>170</v>
      </c>
      <c r="F3121" t="s">
        <v>159</v>
      </c>
      <c r="G3121" t="s">
        <v>158</v>
      </c>
      <c r="H3121" t="s">
        <v>132</v>
      </c>
      <c r="I3121">
        <v>0</v>
      </c>
      <c r="P3121">
        <v>0.82192710675935199</v>
      </c>
      <c r="Q3121">
        <v>0</v>
      </c>
    </row>
    <row r="3122" spans="1:17">
      <c r="A3122" t="s">
        <v>122</v>
      </c>
      <c r="B3122">
        <v>2025</v>
      </c>
      <c r="C3122" t="s">
        <v>151</v>
      </c>
      <c r="D3122" t="s">
        <v>1066</v>
      </c>
      <c r="E3122" t="s">
        <v>170</v>
      </c>
      <c r="F3122" t="s">
        <v>159</v>
      </c>
      <c r="G3122" t="s">
        <v>158</v>
      </c>
      <c r="H3122" t="s">
        <v>135</v>
      </c>
      <c r="I3122">
        <v>0</v>
      </c>
      <c r="P3122">
        <v>0.82192710675935199</v>
      </c>
      <c r="Q3122">
        <v>0</v>
      </c>
    </row>
    <row r="3123" spans="1:17">
      <c r="A3123" t="s">
        <v>122</v>
      </c>
      <c r="B3123">
        <v>2025</v>
      </c>
      <c r="C3123" t="s">
        <v>151</v>
      </c>
      <c r="D3123" t="s">
        <v>1066</v>
      </c>
      <c r="E3123" t="s">
        <v>170</v>
      </c>
      <c r="F3123" t="s">
        <v>159</v>
      </c>
      <c r="G3123" t="s">
        <v>158</v>
      </c>
      <c r="H3123" t="s">
        <v>136</v>
      </c>
      <c r="I3123">
        <v>0</v>
      </c>
      <c r="P3123">
        <v>0.82192710675935199</v>
      </c>
      <c r="Q3123">
        <v>0</v>
      </c>
    </row>
    <row r="3124" spans="1:17">
      <c r="A3124" t="s">
        <v>122</v>
      </c>
      <c r="B3124">
        <v>2025</v>
      </c>
      <c r="C3124" t="s">
        <v>151</v>
      </c>
      <c r="D3124" t="s">
        <v>1066</v>
      </c>
      <c r="E3124" t="s">
        <v>170</v>
      </c>
      <c r="F3124" t="s">
        <v>126</v>
      </c>
      <c r="G3124" t="s">
        <v>158</v>
      </c>
      <c r="H3124" t="s">
        <v>132</v>
      </c>
      <c r="I3124">
        <v>0</v>
      </c>
      <c r="P3124">
        <v>0.82192710675935199</v>
      </c>
      <c r="Q3124">
        <v>0</v>
      </c>
    </row>
    <row r="3125" spans="1:17">
      <c r="A3125" t="s">
        <v>122</v>
      </c>
      <c r="B3125">
        <v>2025</v>
      </c>
      <c r="C3125" t="s">
        <v>151</v>
      </c>
      <c r="D3125" t="s">
        <v>1066</v>
      </c>
      <c r="E3125" t="s">
        <v>170</v>
      </c>
      <c r="F3125" t="s">
        <v>126</v>
      </c>
      <c r="G3125" t="s">
        <v>158</v>
      </c>
      <c r="H3125" t="s">
        <v>135</v>
      </c>
      <c r="I3125">
        <v>0</v>
      </c>
      <c r="P3125">
        <v>0.82192710675935199</v>
      </c>
      <c r="Q3125">
        <v>0</v>
      </c>
    </row>
    <row r="3126" spans="1:17">
      <c r="A3126" t="s">
        <v>122</v>
      </c>
      <c r="B3126">
        <v>2025</v>
      </c>
      <c r="C3126" t="s">
        <v>151</v>
      </c>
      <c r="D3126" t="s">
        <v>1066</v>
      </c>
      <c r="E3126" t="s">
        <v>170</v>
      </c>
      <c r="F3126" t="s">
        <v>126</v>
      </c>
      <c r="G3126" t="s">
        <v>158</v>
      </c>
      <c r="H3126" t="s">
        <v>136</v>
      </c>
      <c r="I3126">
        <v>0</v>
      </c>
      <c r="P3126">
        <v>0.82192710675935199</v>
      </c>
      <c r="Q3126">
        <v>0</v>
      </c>
    </row>
    <row r="3127" spans="1:17">
      <c r="A3127" t="s">
        <v>122</v>
      </c>
      <c r="B3127">
        <v>2025</v>
      </c>
      <c r="C3127" t="s">
        <v>151</v>
      </c>
      <c r="D3127" t="s">
        <v>1066</v>
      </c>
      <c r="E3127" t="s">
        <v>170</v>
      </c>
      <c r="F3127" t="s">
        <v>165</v>
      </c>
      <c r="G3127" t="s">
        <v>158</v>
      </c>
      <c r="H3127" t="s">
        <v>132</v>
      </c>
      <c r="I3127">
        <v>0</v>
      </c>
      <c r="P3127">
        <v>0.82192710675935199</v>
      </c>
      <c r="Q3127">
        <v>0</v>
      </c>
    </row>
    <row r="3128" spans="1:17">
      <c r="A3128" t="s">
        <v>122</v>
      </c>
      <c r="B3128">
        <v>2025</v>
      </c>
      <c r="C3128" t="s">
        <v>151</v>
      </c>
      <c r="D3128" t="s">
        <v>1066</v>
      </c>
      <c r="E3128" t="s">
        <v>170</v>
      </c>
      <c r="F3128" t="s">
        <v>165</v>
      </c>
      <c r="G3128" t="s">
        <v>158</v>
      </c>
      <c r="H3128" t="s">
        <v>135</v>
      </c>
      <c r="I3128">
        <v>0</v>
      </c>
      <c r="P3128">
        <v>0.82192710675935199</v>
      </c>
      <c r="Q3128">
        <v>0</v>
      </c>
    </row>
    <row r="3129" spans="1:17">
      <c r="A3129" t="s">
        <v>122</v>
      </c>
      <c r="B3129">
        <v>2025</v>
      </c>
      <c r="C3129" t="s">
        <v>151</v>
      </c>
      <c r="D3129" t="s">
        <v>1066</v>
      </c>
      <c r="E3129" t="s">
        <v>170</v>
      </c>
      <c r="F3129" t="s">
        <v>165</v>
      </c>
      <c r="G3129" t="s">
        <v>158</v>
      </c>
      <c r="H3129" t="s">
        <v>136</v>
      </c>
      <c r="I3129">
        <v>0</v>
      </c>
      <c r="P3129">
        <v>0.82192710675935199</v>
      </c>
      <c r="Q3129">
        <v>0</v>
      </c>
    </row>
    <row r="3130" spans="1:17">
      <c r="A3130" t="s">
        <v>122</v>
      </c>
      <c r="B3130">
        <v>2025</v>
      </c>
      <c r="C3130" t="s">
        <v>151</v>
      </c>
      <c r="D3130" t="s">
        <v>1066</v>
      </c>
      <c r="E3130" t="s">
        <v>170</v>
      </c>
      <c r="F3130" t="s">
        <v>166</v>
      </c>
      <c r="G3130" t="s">
        <v>158</v>
      </c>
      <c r="H3130" t="s">
        <v>132</v>
      </c>
      <c r="I3130">
        <v>0</v>
      </c>
      <c r="P3130">
        <v>0.82192710675935199</v>
      </c>
      <c r="Q3130">
        <v>0</v>
      </c>
    </row>
    <row r="3131" spans="1:17">
      <c r="A3131" t="s">
        <v>122</v>
      </c>
      <c r="B3131">
        <v>2025</v>
      </c>
      <c r="C3131" t="s">
        <v>151</v>
      </c>
      <c r="D3131" t="s">
        <v>1066</v>
      </c>
      <c r="E3131" t="s">
        <v>170</v>
      </c>
      <c r="F3131" t="s">
        <v>166</v>
      </c>
      <c r="G3131" t="s">
        <v>158</v>
      </c>
      <c r="H3131" t="s">
        <v>135</v>
      </c>
      <c r="I3131">
        <v>0</v>
      </c>
      <c r="P3131">
        <v>0.82192710675935199</v>
      </c>
      <c r="Q3131">
        <v>0</v>
      </c>
    </row>
    <row r="3132" spans="1:17">
      <c r="A3132" t="s">
        <v>122</v>
      </c>
      <c r="B3132">
        <v>2025</v>
      </c>
      <c r="C3132" t="s">
        <v>151</v>
      </c>
      <c r="D3132" t="s">
        <v>1066</v>
      </c>
      <c r="E3132" t="s">
        <v>170</v>
      </c>
      <c r="F3132" t="s">
        <v>166</v>
      </c>
      <c r="G3132" t="s">
        <v>158</v>
      </c>
      <c r="H3132" t="s">
        <v>136</v>
      </c>
      <c r="I3132">
        <v>0</v>
      </c>
      <c r="P3132">
        <v>0.82192710675935199</v>
      </c>
      <c r="Q3132">
        <v>0</v>
      </c>
    </row>
    <row r="3133" spans="1:17">
      <c r="A3133" t="s">
        <v>122</v>
      </c>
      <c r="B3133">
        <v>2025</v>
      </c>
      <c r="C3133" t="s">
        <v>151</v>
      </c>
      <c r="D3133" t="s">
        <v>1066</v>
      </c>
      <c r="E3133" t="s">
        <v>170</v>
      </c>
      <c r="F3133" t="s">
        <v>160</v>
      </c>
      <c r="G3133" t="s">
        <v>158</v>
      </c>
      <c r="H3133" t="s">
        <v>132</v>
      </c>
      <c r="I3133">
        <v>0</v>
      </c>
      <c r="P3133">
        <v>0.82192710675935199</v>
      </c>
      <c r="Q3133">
        <v>0</v>
      </c>
    </row>
    <row r="3134" spans="1:17">
      <c r="A3134" t="s">
        <v>122</v>
      </c>
      <c r="B3134">
        <v>2025</v>
      </c>
      <c r="C3134" t="s">
        <v>151</v>
      </c>
      <c r="D3134" t="s">
        <v>1066</v>
      </c>
      <c r="E3134" t="s">
        <v>170</v>
      </c>
      <c r="F3134" t="s">
        <v>160</v>
      </c>
      <c r="G3134" t="s">
        <v>158</v>
      </c>
      <c r="H3134" t="s">
        <v>135</v>
      </c>
      <c r="I3134">
        <v>0</v>
      </c>
      <c r="P3134">
        <v>0.82192710675935199</v>
      </c>
      <c r="Q3134">
        <v>0</v>
      </c>
    </row>
    <row r="3135" spans="1:17">
      <c r="A3135" t="s">
        <v>122</v>
      </c>
      <c r="B3135">
        <v>2025</v>
      </c>
      <c r="C3135" t="s">
        <v>151</v>
      </c>
      <c r="D3135" t="s">
        <v>1066</v>
      </c>
      <c r="E3135" t="s">
        <v>170</v>
      </c>
      <c r="F3135" t="s">
        <v>160</v>
      </c>
      <c r="G3135" t="s">
        <v>158</v>
      </c>
      <c r="H3135" t="s">
        <v>136</v>
      </c>
      <c r="I3135">
        <v>0</v>
      </c>
      <c r="P3135">
        <v>0.82192710675935199</v>
      </c>
      <c r="Q3135">
        <v>0</v>
      </c>
    </row>
    <row r="3136" spans="1:17">
      <c r="A3136" t="s">
        <v>122</v>
      </c>
      <c r="B3136">
        <v>2025</v>
      </c>
      <c r="C3136" t="s">
        <v>152</v>
      </c>
      <c r="D3136" t="s">
        <v>1066</v>
      </c>
      <c r="E3136" t="s">
        <v>170</v>
      </c>
      <c r="F3136" t="s">
        <v>164</v>
      </c>
      <c r="G3136" t="s">
        <v>158</v>
      </c>
      <c r="H3136" t="s">
        <v>132</v>
      </c>
      <c r="I3136">
        <v>0</v>
      </c>
      <c r="P3136">
        <v>0.82192710675935199</v>
      </c>
      <c r="Q3136">
        <v>0</v>
      </c>
    </row>
    <row r="3137" spans="1:17">
      <c r="A3137" t="s">
        <v>122</v>
      </c>
      <c r="B3137">
        <v>2025</v>
      </c>
      <c r="C3137" t="s">
        <v>152</v>
      </c>
      <c r="D3137" t="s">
        <v>1066</v>
      </c>
      <c r="E3137" t="s">
        <v>170</v>
      </c>
      <c r="F3137" t="s">
        <v>164</v>
      </c>
      <c r="G3137" t="s">
        <v>158</v>
      </c>
      <c r="H3137" t="s">
        <v>135</v>
      </c>
      <c r="I3137">
        <v>0</v>
      </c>
      <c r="P3137">
        <v>0.82192710675935199</v>
      </c>
      <c r="Q3137">
        <v>0</v>
      </c>
    </row>
    <row r="3138" spans="1:17">
      <c r="A3138" t="s">
        <v>122</v>
      </c>
      <c r="B3138">
        <v>2025</v>
      </c>
      <c r="C3138" t="s">
        <v>152</v>
      </c>
      <c r="D3138" t="s">
        <v>1066</v>
      </c>
      <c r="E3138" t="s">
        <v>170</v>
      </c>
      <c r="F3138" t="s">
        <v>164</v>
      </c>
      <c r="G3138" t="s">
        <v>158</v>
      </c>
      <c r="H3138" t="s">
        <v>136</v>
      </c>
      <c r="I3138">
        <v>0</v>
      </c>
      <c r="P3138">
        <v>0.82192710675935199</v>
      </c>
      <c r="Q3138">
        <v>0</v>
      </c>
    </row>
    <row r="3139" spans="1:17">
      <c r="A3139" t="s">
        <v>122</v>
      </c>
      <c r="B3139">
        <v>2025</v>
      </c>
      <c r="C3139" t="s">
        <v>152</v>
      </c>
      <c r="D3139" t="s">
        <v>1066</v>
      </c>
      <c r="E3139" t="s">
        <v>170</v>
      </c>
      <c r="F3139" t="s">
        <v>159</v>
      </c>
      <c r="G3139" t="s">
        <v>158</v>
      </c>
      <c r="H3139" t="s">
        <v>132</v>
      </c>
      <c r="I3139">
        <v>0</v>
      </c>
      <c r="P3139">
        <v>0.82192710675935199</v>
      </c>
      <c r="Q3139">
        <v>0</v>
      </c>
    </row>
    <row r="3140" spans="1:17">
      <c r="A3140" t="s">
        <v>122</v>
      </c>
      <c r="B3140">
        <v>2025</v>
      </c>
      <c r="C3140" t="s">
        <v>152</v>
      </c>
      <c r="D3140" t="s">
        <v>1066</v>
      </c>
      <c r="E3140" t="s">
        <v>170</v>
      </c>
      <c r="F3140" t="s">
        <v>159</v>
      </c>
      <c r="G3140" t="s">
        <v>158</v>
      </c>
      <c r="H3140" t="s">
        <v>135</v>
      </c>
      <c r="I3140">
        <v>0</v>
      </c>
      <c r="P3140">
        <v>0.82192710675935199</v>
      </c>
      <c r="Q3140">
        <v>0</v>
      </c>
    </row>
    <row r="3141" spans="1:17">
      <c r="A3141" t="s">
        <v>122</v>
      </c>
      <c r="B3141">
        <v>2025</v>
      </c>
      <c r="C3141" t="s">
        <v>152</v>
      </c>
      <c r="D3141" t="s">
        <v>1066</v>
      </c>
      <c r="E3141" t="s">
        <v>170</v>
      </c>
      <c r="F3141" t="s">
        <v>159</v>
      </c>
      <c r="G3141" t="s">
        <v>158</v>
      </c>
      <c r="H3141" t="s">
        <v>136</v>
      </c>
      <c r="I3141">
        <v>0</v>
      </c>
      <c r="P3141">
        <v>0.82192710675935199</v>
      </c>
      <c r="Q3141">
        <v>0</v>
      </c>
    </row>
    <row r="3142" spans="1:17">
      <c r="A3142" t="s">
        <v>122</v>
      </c>
      <c r="B3142">
        <v>2025</v>
      </c>
      <c r="C3142" t="s">
        <v>152</v>
      </c>
      <c r="D3142" t="s">
        <v>1066</v>
      </c>
      <c r="E3142" t="s">
        <v>170</v>
      </c>
      <c r="F3142" t="s">
        <v>126</v>
      </c>
      <c r="G3142" t="s">
        <v>158</v>
      </c>
      <c r="H3142" t="s">
        <v>132</v>
      </c>
      <c r="I3142">
        <v>0</v>
      </c>
      <c r="P3142">
        <v>0.82192710675935199</v>
      </c>
      <c r="Q3142">
        <v>0</v>
      </c>
    </row>
    <row r="3143" spans="1:17">
      <c r="A3143" t="s">
        <v>122</v>
      </c>
      <c r="B3143">
        <v>2025</v>
      </c>
      <c r="C3143" t="s">
        <v>152</v>
      </c>
      <c r="D3143" t="s">
        <v>1066</v>
      </c>
      <c r="E3143" t="s">
        <v>170</v>
      </c>
      <c r="F3143" t="s">
        <v>126</v>
      </c>
      <c r="G3143" t="s">
        <v>158</v>
      </c>
      <c r="H3143" t="s">
        <v>135</v>
      </c>
      <c r="I3143">
        <v>0</v>
      </c>
      <c r="P3143">
        <v>0.82192710675935199</v>
      </c>
      <c r="Q3143">
        <v>0</v>
      </c>
    </row>
    <row r="3144" spans="1:17">
      <c r="A3144" t="s">
        <v>122</v>
      </c>
      <c r="B3144">
        <v>2025</v>
      </c>
      <c r="C3144" t="s">
        <v>152</v>
      </c>
      <c r="D3144" t="s">
        <v>1066</v>
      </c>
      <c r="E3144" t="s">
        <v>170</v>
      </c>
      <c r="F3144" t="s">
        <v>126</v>
      </c>
      <c r="G3144" t="s">
        <v>158</v>
      </c>
      <c r="H3144" t="s">
        <v>136</v>
      </c>
      <c r="I3144">
        <v>0</v>
      </c>
      <c r="P3144">
        <v>0.82192710675935199</v>
      </c>
      <c r="Q3144">
        <v>0</v>
      </c>
    </row>
    <row r="3145" spans="1:17">
      <c r="A3145" t="s">
        <v>122</v>
      </c>
      <c r="B3145">
        <v>2025</v>
      </c>
      <c r="C3145" t="s">
        <v>152</v>
      </c>
      <c r="D3145" t="s">
        <v>1066</v>
      </c>
      <c r="E3145" t="s">
        <v>170</v>
      </c>
      <c r="F3145" t="s">
        <v>165</v>
      </c>
      <c r="G3145" t="s">
        <v>158</v>
      </c>
      <c r="H3145" t="s">
        <v>132</v>
      </c>
      <c r="I3145">
        <v>0</v>
      </c>
      <c r="P3145">
        <v>0.82192710675935199</v>
      </c>
      <c r="Q3145">
        <v>0</v>
      </c>
    </row>
    <row r="3146" spans="1:17">
      <c r="A3146" t="s">
        <v>122</v>
      </c>
      <c r="B3146">
        <v>2025</v>
      </c>
      <c r="C3146" t="s">
        <v>152</v>
      </c>
      <c r="D3146" t="s">
        <v>1066</v>
      </c>
      <c r="E3146" t="s">
        <v>170</v>
      </c>
      <c r="F3146" t="s">
        <v>165</v>
      </c>
      <c r="G3146" t="s">
        <v>158</v>
      </c>
      <c r="H3146" t="s">
        <v>135</v>
      </c>
      <c r="I3146">
        <v>0</v>
      </c>
      <c r="P3146">
        <v>0.82192710675935199</v>
      </c>
      <c r="Q3146">
        <v>0</v>
      </c>
    </row>
    <row r="3147" spans="1:17">
      <c r="A3147" t="s">
        <v>122</v>
      </c>
      <c r="B3147">
        <v>2025</v>
      </c>
      <c r="C3147" t="s">
        <v>152</v>
      </c>
      <c r="D3147" t="s">
        <v>1066</v>
      </c>
      <c r="E3147" t="s">
        <v>170</v>
      </c>
      <c r="F3147" t="s">
        <v>165</v>
      </c>
      <c r="G3147" t="s">
        <v>158</v>
      </c>
      <c r="H3147" t="s">
        <v>136</v>
      </c>
      <c r="I3147">
        <v>0</v>
      </c>
      <c r="P3147">
        <v>0.82192710675935199</v>
      </c>
      <c r="Q3147">
        <v>0</v>
      </c>
    </row>
    <row r="3148" spans="1:17">
      <c r="A3148" t="s">
        <v>122</v>
      </c>
      <c r="B3148">
        <v>2025</v>
      </c>
      <c r="C3148" t="s">
        <v>152</v>
      </c>
      <c r="D3148" t="s">
        <v>1066</v>
      </c>
      <c r="E3148" t="s">
        <v>170</v>
      </c>
      <c r="F3148" t="s">
        <v>166</v>
      </c>
      <c r="G3148" t="s">
        <v>158</v>
      </c>
      <c r="H3148" t="s">
        <v>132</v>
      </c>
      <c r="I3148">
        <v>0</v>
      </c>
      <c r="P3148">
        <v>0.82192710675935199</v>
      </c>
      <c r="Q3148">
        <v>0</v>
      </c>
    </row>
    <row r="3149" spans="1:17">
      <c r="A3149" t="s">
        <v>122</v>
      </c>
      <c r="B3149">
        <v>2025</v>
      </c>
      <c r="C3149" t="s">
        <v>152</v>
      </c>
      <c r="D3149" t="s">
        <v>1066</v>
      </c>
      <c r="E3149" t="s">
        <v>170</v>
      </c>
      <c r="F3149" t="s">
        <v>166</v>
      </c>
      <c r="G3149" t="s">
        <v>158</v>
      </c>
      <c r="H3149" t="s">
        <v>135</v>
      </c>
      <c r="I3149">
        <v>0</v>
      </c>
      <c r="P3149">
        <v>0.82192710675935199</v>
      </c>
      <c r="Q3149">
        <v>0</v>
      </c>
    </row>
    <row r="3150" spans="1:17">
      <c r="A3150" t="s">
        <v>122</v>
      </c>
      <c r="B3150">
        <v>2025</v>
      </c>
      <c r="C3150" t="s">
        <v>152</v>
      </c>
      <c r="D3150" t="s">
        <v>1066</v>
      </c>
      <c r="E3150" t="s">
        <v>170</v>
      </c>
      <c r="F3150" t="s">
        <v>166</v>
      </c>
      <c r="G3150" t="s">
        <v>158</v>
      </c>
      <c r="H3150" t="s">
        <v>136</v>
      </c>
      <c r="I3150">
        <v>0</v>
      </c>
      <c r="P3150">
        <v>0.82192710675935199</v>
      </c>
      <c r="Q3150">
        <v>0</v>
      </c>
    </row>
    <row r="3151" spans="1:17">
      <c r="A3151" t="s">
        <v>122</v>
      </c>
      <c r="B3151">
        <v>2025</v>
      </c>
      <c r="C3151" t="s">
        <v>152</v>
      </c>
      <c r="D3151" t="s">
        <v>1066</v>
      </c>
      <c r="E3151" t="s">
        <v>170</v>
      </c>
      <c r="F3151" t="s">
        <v>160</v>
      </c>
      <c r="G3151" t="s">
        <v>158</v>
      </c>
      <c r="H3151" t="s">
        <v>132</v>
      </c>
      <c r="I3151">
        <v>1306945408.62287</v>
      </c>
      <c r="P3151">
        <v>0.82192710675935199</v>
      </c>
      <c r="Q3151">
        <v>1074213858.4018099</v>
      </c>
    </row>
    <row r="3152" spans="1:17">
      <c r="A3152" t="s">
        <v>122</v>
      </c>
      <c r="B3152">
        <v>2025</v>
      </c>
      <c r="C3152" t="s">
        <v>152</v>
      </c>
      <c r="D3152" t="s">
        <v>1066</v>
      </c>
      <c r="E3152" t="s">
        <v>170</v>
      </c>
      <c r="F3152" t="s">
        <v>160</v>
      </c>
      <c r="G3152" t="s">
        <v>158</v>
      </c>
      <c r="H3152" t="s">
        <v>135</v>
      </c>
      <c r="I3152">
        <v>1887630761.6486399</v>
      </c>
      <c r="P3152">
        <v>0.82192710675935199</v>
      </c>
      <c r="Q3152">
        <v>1551494890.55181</v>
      </c>
    </row>
    <row r="3153" spans="1:17">
      <c r="A3153" t="s">
        <v>122</v>
      </c>
      <c r="B3153">
        <v>2025</v>
      </c>
      <c r="C3153" t="s">
        <v>152</v>
      </c>
      <c r="D3153" t="s">
        <v>1066</v>
      </c>
      <c r="E3153" t="s">
        <v>170</v>
      </c>
      <c r="F3153" t="s">
        <v>160</v>
      </c>
      <c r="G3153" t="s">
        <v>158</v>
      </c>
      <c r="H3153" t="s">
        <v>136</v>
      </c>
      <c r="I3153">
        <v>0</v>
      </c>
      <c r="P3153">
        <v>0.82192710675935199</v>
      </c>
      <c r="Q3153">
        <v>0</v>
      </c>
    </row>
    <row r="3154" spans="1:17">
      <c r="A3154" t="s">
        <v>122</v>
      </c>
      <c r="B3154">
        <v>2025</v>
      </c>
      <c r="C3154" t="s">
        <v>153</v>
      </c>
      <c r="D3154" t="s">
        <v>1066</v>
      </c>
      <c r="E3154" t="s">
        <v>170</v>
      </c>
      <c r="F3154" t="s">
        <v>164</v>
      </c>
      <c r="G3154" t="s">
        <v>158</v>
      </c>
      <c r="H3154" t="s">
        <v>132</v>
      </c>
      <c r="I3154">
        <v>0</v>
      </c>
      <c r="P3154">
        <v>0.82192710675935199</v>
      </c>
      <c r="Q3154">
        <v>0</v>
      </c>
    </row>
    <row r="3155" spans="1:17">
      <c r="A3155" t="s">
        <v>122</v>
      </c>
      <c r="B3155">
        <v>2025</v>
      </c>
      <c r="C3155" t="s">
        <v>153</v>
      </c>
      <c r="D3155" t="s">
        <v>1066</v>
      </c>
      <c r="E3155" t="s">
        <v>170</v>
      </c>
      <c r="F3155" t="s">
        <v>164</v>
      </c>
      <c r="G3155" t="s">
        <v>158</v>
      </c>
      <c r="H3155" t="s">
        <v>135</v>
      </c>
      <c r="I3155">
        <v>0</v>
      </c>
      <c r="P3155">
        <v>0.82192710675935199</v>
      </c>
      <c r="Q3155">
        <v>0</v>
      </c>
    </row>
    <row r="3156" spans="1:17">
      <c r="A3156" t="s">
        <v>122</v>
      </c>
      <c r="B3156">
        <v>2025</v>
      </c>
      <c r="C3156" t="s">
        <v>153</v>
      </c>
      <c r="D3156" t="s">
        <v>1066</v>
      </c>
      <c r="E3156" t="s">
        <v>170</v>
      </c>
      <c r="F3156" t="s">
        <v>164</v>
      </c>
      <c r="G3156" t="s">
        <v>158</v>
      </c>
      <c r="H3156" t="s">
        <v>136</v>
      </c>
      <c r="I3156">
        <v>0</v>
      </c>
      <c r="P3156">
        <v>0.82192710675935199</v>
      </c>
      <c r="Q3156">
        <v>0</v>
      </c>
    </row>
    <row r="3157" spans="1:17">
      <c r="A3157" t="s">
        <v>122</v>
      </c>
      <c r="B3157">
        <v>2025</v>
      </c>
      <c r="C3157" t="s">
        <v>153</v>
      </c>
      <c r="D3157" t="s">
        <v>1066</v>
      </c>
      <c r="E3157" t="s">
        <v>170</v>
      </c>
      <c r="F3157" t="s">
        <v>159</v>
      </c>
      <c r="G3157" t="s">
        <v>158</v>
      </c>
      <c r="H3157" t="s">
        <v>132</v>
      </c>
      <c r="I3157">
        <v>0</v>
      </c>
      <c r="P3157">
        <v>0.82192710675935199</v>
      </c>
      <c r="Q3157">
        <v>0</v>
      </c>
    </row>
    <row r="3158" spans="1:17">
      <c r="A3158" t="s">
        <v>122</v>
      </c>
      <c r="B3158">
        <v>2025</v>
      </c>
      <c r="C3158" t="s">
        <v>153</v>
      </c>
      <c r="D3158" t="s">
        <v>1066</v>
      </c>
      <c r="E3158" t="s">
        <v>170</v>
      </c>
      <c r="F3158" t="s">
        <v>159</v>
      </c>
      <c r="G3158" t="s">
        <v>158</v>
      </c>
      <c r="H3158" t="s">
        <v>135</v>
      </c>
      <c r="I3158">
        <v>0</v>
      </c>
      <c r="P3158">
        <v>0.82192710675935199</v>
      </c>
      <c r="Q3158">
        <v>0</v>
      </c>
    </row>
    <row r="3159" spans="1:17">
      <c r="A3159" t="s">
        <v>122</v>
      </c>
      <c r="B3159">
        <v>2025</v>
      </c>
      <c r="C3159" t="s">
        <v>153</v>
      </c>
      <c r="D3159" t="s">
        <v>1066</v>
      </c>
      <c r="E3159" t="s">
        <v>170</v>
      </c>
      <c r="F3159" t="s">
        <v>159</v>
      </c>
      <c r="G3159" t="s">
        <v>158</v>
      </c>
      <c r="H3159" t="s">
        <v>136</v>
      </c>
      <c r="I3159">
        <v>0</v>
      </c>
      <c r="P3159">
        <v>0.82192710675935199</v>
      </c>
      <c r="Q3159">
        <v>0</v>
      </c>
    </row>
    <row r="3160" spans="1:17">
      <c r="A3160" t="s">
        <v>122</v>
      </c>
      <c r="B3160">
        <v>2025</v>
      </c>
      <c r="C3160" t="s">
        <v>153</v>
      </c>
      <c r="D3160" t="s">
        <v>1066</v>
      </c>
      <c r="E3160" t="s">
        <v>170</v>
      </c>
      <c r="F3160" t="s">
        <v>126</v>
      </c>
      <c r="G3160" t="s">
        <v>158</v>
      </c>
      <c r="H3160" t="s">
        <v>132</v>
      </c>
      <c r="I3160">
        <v>0</v>
      </c>
      <c r="P3160">
        <v>0.82192710675935199</v>
      </c>
      <c r="Q3160">
        <v>0</v>
      </c>
    </row>
    <row r="3161" spans="1:17">
      <c r="A3161" t="s">
        <v>122</v>
      </c>
      <c r="B3161">
        <v>2025</v>
      </c>
      <c r="C3161" t="s">
        <v>153</v>
      </c>
      <c r="D3161" t="s">
        <v>1066</v>
      </c>
      <c r="E3161" t="s">
        <v>170</v>
      </c>
      <c r="F3161" t="s">
        <v>126</v>
      </c>
      <c r="G3161" t="s">
        <v>158</v>
      </c>
      <c r="H3161" t="s">
        <v>135</v>
      </c>
      <c r="I3161">
        <v>0</v>
      </c>
      <c r="P3161">
        <v>0.82192710675935199</v>
      </c>
      <c r="Q3161">
        <v>0</v>
      </c>
    </row>
    <row r="3162" spans="1:17">
      <c r="A3162" t="s">
        <v>122</v>
      </c>
      <c r="B3162">
        <v>2025</v>
      </c>
      <c r="C3162" t="s">
        <v>153</v>
      </c>
      <c r="D3162" t="s">
        <v>1066</v>
      </c>
      <c r="E3162" t="s">
        <v>170</v>
      </c>
      <c r="F3162" t="s">
        <v>126</v>
      </c>
      <c r="G3162" t="s">
        <v>158</v>
      </c>
      <c r="H3162" t="s">
        <v>136</v>
      </c>
      <c r="I3162">
        <v>0</v>
      </c>
      <c r="P3162">
        <v>0.82192710675935199</v>
      </c>
      <c r="Q3162">
        <v>0</v>
      </c>
    </row>
    <row r="3163" spans="1:17">
      <c r="A3163" t="s">
        <v>122</v>
      </c>
      <c r="B3163">
        <v>2025</v>
      </c>
      <c r="C3163" t="s">
        <v>153</v>
      </c>
      <c r="D3163" t="s">
        <v>1066</v>
      </c>
      <c r="E3163" t="s">
        <v>170</v>
      </c>
      <c r="F3163" t="s">
        <v>165</v>
      </c>
      <c r="G3163" t="s">
        <v>158</v>
      </c>
      <c r="H3163" t="s">
        <v>132</v>
      </c>
      <c r="I3163">
        <v>0</v>
      </c>
      <c r="P3163">
        <v>0.82192710675935199</v>
      </c>
      <c r="Q3163">
        <v>0</v>
      </c>
    </row>
    <row r="3164" spans="1:17">
      <c r="A3164" t="s">
        <v>122</v>
      </c>
      <c r="B3164">
        <v>2025</v>
      </c>
      <c r="C3164" t="s">
        <v>153</v>
      </c>
      <c r="D3164" t="s">
        <v>1066</v>
      </c>
      <c r="E3164" t="s">
        <v>170</v>
      </c>
      <c r="F3164" t="s">
        <v>165</v>
      </c>
      <c r="G3164" t="s">
        <v>158</v>
      </c>
      <c r="H3164" t="s">
        <v>135</v>
      </c>
      <c r="I3164">
        <v>0</v>
      </c>
      <c r="P3164">
        <v>0.82192710675935199</v>
      </c>
      <c r="Q3164">
        <v>0</v>
      </c>
    </row>
    <row r="3165" spans="1:17">
      <c r="A3165" t="s">
        <v>122</v>
      </c>
      <c r="B3165">
        <v>2025</v>
      </c>
      <c r="C3165" t="s">
        <v>153</v>
      </c>
      <c r="D3165" t="s">
        <v>1066</v>
      </c>
      <c r="E3165" t="s">
        <v>170</v>
      </c>
      <c r="F3165" t="s">
        <v>165</v>
      </c>
      <c r="G3165" t="s">
        <v>158</v>
      </c>
      <c r="H3165" t="s">
        <v>136</v>
      </c>
      <c r="I3165">
        <v>0</v>
      </c>
      <c r="P3165">
        <v>0.82192710675935199</v>
      </c>
      <c r="Q3165">
        <v>0</v>
      </c>
    </row>
    <row r="3166" spans="1:17">
      <c r="A3166" t="s">
        <v>122</v>
      </c>
      <c r="B3166">
        <v>2025</v>
      </c>
      <c r="C3166" t="s">
        <v>153</v>
      </c>
      <c r="D3166" t="s">
        <v>1066</v>
      </c>
      <c r="E3166" t="s">
        <v>170</v>
      </c>
      <c r="F3166" t="s">
        <v>166</v>
      </c>
      <c r="G3166" t="s">
        <v>158</v>
      </c>
      <c r="H3166" t="s">
        <v>132</v>
      </c>
      <c r="I3166">
        <v>0</v>
      </c>
      <c r="P3166">
        <v>0.82192710675935199</v>
      </c>
      <c r="Q3166">
        <v>0</v>
      </c>
    </row>
    <row r="3167" spans="1:17">
      <c r="A3167" t="s">
        <v>122</v>
      </c>
      <c r="B3167">
        <v>2025</v>
      </c>
      <c r="C3167" t="s">
        <v>153</v>
      </c>
      <c r="D3167" t="s">
        <v>1066</v>
      </c>
      <c r="E3167" t="s">
        <v>170</v>
      </c>
      <c r="F3167" t="s">
        <v>166</v>
      </c>
      <c r="G3167" t="s">
        <v>158</v>
      </c>
      <c r="H3167" t="s">
        <v>135</v>
      </c>
      <c r="I3167">
        <v>0</v>
      </c>
      <c r="P3167">
        <v>0.82192710675935199</v>
      </c>
      <c r="Q3167">
        <v>0</v>
      </c>
    </row>
    <row r="3168" spans="1:17">
      <c r="A3168" t="s">
        <v>122</v>
      </c>
      <c r="B3168">
        <v>2025</v>
      </c>
      <c r="C3168" t="s">
        <v>153</v>
      </c>
      <c r="D3168" t="s">
        <v>1066</v>
      </c>
      <c r="E3168" t="s">
        <v>170</v>
      </c>
      <c r="F3168" t="s">
        <v>166</v>
      </c>
      <c r="G3168" t="s">
        <v>158</v>
      </c>
      <c r="H3168" t="s">
        <v>136</v>
      </c>
      <c r="I3168">
        <v>0</v>
      </c>
      <c r="P3168">
        <v>0.82192710675935199</v>
      </c>
      <c r="Q3168">
        <v>0</v>
      </c>
    </row>
    <row r="3169" spans="1:17">
      <c r="A3169" t="s">
        <v>122</v>
      </c>
      <c r="B3169">
        <v>2025</v>
      </c>
      <c r="C3169" t="s">
        <v>153</v>
      </c>
      <c r="D3169" t="s">
        <v>1066</v>
      </c>
      <c r="E3169" t="s">
        <v>170</v>
      </c>
      <c r="F3169" t="s">
        <v>160</v>
      </c>
      <c r="G3169" t="s">
        <v>158</v>
      </c>
      <c r="H3169" t="s">
        <v>132</v>
      </c>
      <c r="I3169">
        <v>0</v>
      </c>
      <c r="P3169">
        <v>0.82192710675935199</v>
      </c>
      <c r="Q3169">
        <v>0</v>
      </c>
    </row>
    <row r="3170" spans="1:17">
      <c r="A3170" t="s">
        <v>122</v>
      </c>
      <c r="B3170">
        <v>2025</v>
      </c>
      <c r="C3170" t="s">
        <v>153</v>
      </c>
      <c r="D3170" t="s">
        <v>1066</v>
      </c>
      <c r="E3170" t="s">
        <v>170</v>
      </c>
      <c r="F3170" t="s">
        <v>160</v>
      </c>
      <c r="G3170" t="s">
        <v>158</v>
      </c>
      <c r="H3170" t="s">
        <v>135</v>
      </c>
      <c r="I3170">
        <v>0</v>
      </c>
      <c r="P3170">
        <v>0.82192710675935199</v>
      </c>
      <c r="Q3170">
        <v>0</v>
      </c>
    </row>
    <row r="3171" spans="1:17">
      <c r="A3171" t="s">
        <v>122</v>
      </c>
      <c r="B3171">
        <v>2025</v>
      </c>
      <c r="C3171" t="s">
        <v>153</v>
      </c>
      <c r="D3171" t="s">
        <v>1066</v>
      </c>
      <c r="E3171" t="s">
        <v>170</v>
      </c>
      <c r="F3171" t="s">
        <v>160</v>
      </c>
      <c r="G3171" t="s">
        <v>158</v>
      </c>
      <c r="H3171" t="s">
        <v>136</v>
      </c>
      <c r="I3171">
        <v>0</v>
      </c>
      <c r="P3171">
        <v>0.82192710675935199</v>
      </c>
      <c r="Q3171">
        <v>0</v>
      </c>
    </row>
    <row r="3172" spans="1:17">
      <c r="A3172" t="s">
        <v>122</v>
      </c>
      <c r="B3172">
        <v>2025</v>
      </c>
      <c r="C3172" t="s">
        <v>154</v>
      </c>
      <c r="D3172" t="s">
        <v>1066</v>
      </c>
      <c r="E3172" t="s">
        <v>170</v>
      </c>
      <c r="F3172" t="s">
        <v>164</v>
      </c>
      <c r="G3172" t="s">
        <v>158</v>
      </c>
      <c r="H3172" t="s">
        <v>132</v>
      </c>
      <c r="I3172">
        <v>0</v>
      </c>
      <c r="P3172">
        <v>0.82192710675935199</v>
      </c>
      <c r="Q3172">
        <v>0</v>
      </c>
    </row>
    <row r="3173" spans="1:17">
      <c r="A3173" t="s">
        <v>122</v>
      </c>
      <c r="B3173">
        <v>2025</v>
      </c>
      <c r="C3173" t="s">
        <v>154</v>
      </c>
      <c r="D3173" t="s">
        <v>1066</v>
      </c>
      <c r="E3173" t="s">
        <v>170</v>
      </c>
      <c r="F3173" t="s">
        <v>164</v>
      </c>
      <c r="G3173" t="s">
        <v>158</v>
      </c>
      <c r="H3173" t="s">
        <v>135</v>
      </c>
      <c r="I3173">
        <v>0</v>
      </c>
      <c r="P3173">
        <v>0.82192710675935199</v>
      </c>
      <c r="Q3173">
        <v>0</v>
      </c>
    </row>
    <row r="3174" spans="1:17">
      <c r="A3174" t="s">
        <v>122</v>
      </c>
      <c r="B3174">
        <v>2025</v>
      </c>
      <c r="C3174" t="s">
        <v>154</v>
      </c>
      <c r="D3174" t="s">
        <v>1066</v>
      </c>
      <c r="E3174" t="s">
        <v>170</v>
      </c>
      <c r="F3174" t="s">
        <v>164</v>
      </c>
      <c r="G3174" t="s">
        <v>158</v>
      </c>
      <c r="H3174" t="s">
        <v>136</v>
      </c>
      <c r="I3174">
        <v>0</v>
      </c>
      <c r="P3174">
        <v>0.82192710675935199</v>
      </c>
      <c r="Q3174">
        <v>0</v>
      </c>
    </row>
    <row r="3175" spans="1:17">
      <c r="A3175" t="s">
        <v>122</v>
      </c>
      <c r="B3175">
        <v>2025</v>
      </c>
      <c r="C3175" t="s">
        <v>154</v>
      </c>
      <c r="D3175" t="s">
        <v>1066</v>
      </c>
      <c r="E3175" t="s">
        <v>170</v>
      </c>
      <c r="F3175" t="s">
        <v>159</v>
      </c>
      <c r="G3175" t="s">
        <v>158</v>
      </c>
      <c r="H3175" t="s">
        <v>132</v>
      </c>
      <c r="I3175">
        <v>0</v>
      </c>
      <c r="P3175">
        <v>0.82192710675935199</v>
      </c>
      <c r="Q3175">
        <v>0</v>
      </c>
    </row>
    <row r="3176" spans="1:17">
      <c r="A3176" t="s">
        <v>122</v>
      </c>
      <c r="B3176">
        <v>2025</v>
      </c>
      <c r="C3176" t="s">
        <v>154</v>
      </c>
      <c r="D3176" t="s">
        <v>1066</v>
      </c>
      <c r="E3176" t="s">
        <v>170</v>
      </c>
      <c r="F3176" t="s">
        <v>159</v>
      </c>
      <c r="G3176" t="s">
        <v>158</v>
      </c>
      <c r="H3176" t="s">
        <v>135</v>
      </c>
      <c r="I3176">
        <v>0</v>
      </c>
      <c r="P3176">
        <v>0.82192710675935199</v>
      </c>
      <c r="Q3176">
        <v>0</v>
      </c>
    </row>
    <row r="3177" spans="1:17">
      <c r="A3177" t="s">
        <v>122</v>
      </c>
      <c r="B3177">
        <v>2025</v>
      </c>
      <c r="C3177" t="s">
        <v>154</v>
      </c>
      <c r="D3177" t="s">
        <v>1066</v>
      </c>
      <c r="E3177" t="s">
        <v>170</v>
      </c>
      <c r="F3177" t="s">
        <v>159</v>
      </c>
      <c r="G3177" t="s">
        <v>158</v>
      </c>
      <c r="H3177" t="s">
        <v>136</v>
      </c>
      <c r="I3177">
        <v>0</v>
      </c>
      <c r="P3177">
        <v>0.82192710675935199</v>
      </c>
      <c r="Q3177">
        <v>0</v>
      </c>
    </row>
    <row r="3178" spans="1:17">
      <c r="A3178" t="s">
        <v>122</v>
      </c>
      <c r="B3178">
        <v>2025</v>
      </c>
      <c r="C3178" t="s">
        <v>154</v>
      </c>
      <c r="D3178" t="s">
        <v>1066</v>
      </c>
      <c r="E3178" t="s">
        <v>170</v>
      </c>
      <c r="F3178" t="s">
        <v>126</v>
      </c>
      <c r="G3178" t="s">
        <v>158</v>
      </c>
      <c r="H3178" t="s">
        <v>132</v>
      </c>
      <c r="I3178">
        <v>0</v>
      </c>
      <c r="P3178">
        <v>0.82192710675935199</v>
      </c>
      <c r="Q3178">
        <v>0</v>
      </c>
    </row>
    <row r="3179" spans="1:17">
      <c r="A3179" t="s">
        <v>122</v>
      </c>
      <c r="B3179">
        <v>2025</v>
      </c>
      <c r="C3179" t="s">
        <v>154</v>
      </c>
      <c r="D3179" t="s">
        <v>1066</v>
      </c>
      <c r="E3179" t="s">
        <v>170</v>
      </c>
      <c r="F3179" t="s">
        <v>126</v>
      </c>
      <c r="G3179" t="s">
        <v>158</v>
      </c>
      <c r="H3179" t="s">
        <v>135</v>
      </c>
      <c r="I3179">
        <v>0</v>
      </c>
      <c r="P3179">
        <v>0.82192710675935199</v>
      </c>
      <c r="Q3179">
        <v>0</v>
      </c>
    </row>
    <row r="3180" spans="1:17">
      <c r="A3180" t="s">
        <v>122</v>
      </c>
      <c r="B3180">
        <v>2025</v>
      </c>
      <c r="C3180" t="s">
        <v>154</v>
      </c>
      <c r="D3180" t="s">
        <v>1066</v>
      </c>
      <c r="E3180" t="s">
        <v>170</v>
      </c>
      <c r="F3180" t="s">
        <v>126</v>
      </c>
      <c r="G3180" t="s">
        <v>158</v>
      </c>
      <c r="H3180" t="s">
        <v>136</v>
      </c>
      <c r="I3180">
        <v>0</v>
      </c>
      <c r="P3180">
        <v>0.82192710675935199</v>
      </c>
      <c r="Q3180">
        <v>0</v>
      </c>
    </row>
    <row r="3181" spans="1:17">
      <c r="A3181" t="s">
        <v>122</v>
      </c>
      <c r="B3181">
        <v>2025</v>
      </c>
      <c r="C3181" t="s">
        <v>154</v>
      </c>
      <c r="D3181" t="s">
        <v>1066</v>
      </c>
      <c r="E3181" t="s">
        <v>170</v>
      </c>
      <c r="F3181" t="s">
        <v>165</v>
      </c>
      <c r="G3181" t="s">
        <v>158</v>
      </c>
      <c r="H3181" t="s">
        <v>132</v>
      </c>
      <c r="I3181">
        <v>0</v>
      </c>
      <c r="P3181">
        <v>0.82192710675935199</v>
      </c>
      <c r="Q3181">
        <v>0</v>
      </c>
    </row>
    <row r="3182" spans="1:17">
      <c r="A3182" t="s">
        <v>122</v>
      </c>
      <c r="B3182">
        <v>2025</v>
      </c>
      <c r="C3182" t="s">
        <v>154</v>
      </c>
      <c r="D3182" t="s">
        <v>1066</v>
      </c>
      <c r="E3182" t="s">
        <v>170</v>
      </c>
      <c r="F3182" t="s">
        <v>165</v>
      </c>
      <c r="G3182" t="s">
        <v>158</v>
      </c>
      <c r="H3182" t="s">
        <v>135</v>
      </c>
      <c r="I3182">
        <v>0</v>
      </c>
      <c r="P3182">
        <v>0.82192710675935199</v>
      </c>
      <c r="Q3182">
        <v>0</v>
      </c>
    </row>
    <row r="3183" spans="1:17">
      <c r="A3183" t="s">
        <v>122</v>
      </c>
      <c r="B3183">
        <v>2025</v>
      </c>
      <c r="C3183" t="s">
        <v>154</v>
      </c>
      <c r="D3183" t="s">
        <v>1066</v>
      </c>
      <c r="E3183" t="s">
        <v>170</v>
      </c>
      <c r="F3183" t="s">
        <v>165</v>
      </c>
      <c r="G3183" t="s">
        <v>158</v>
      </c>
      <c r="H3183" t="s">
        <v>136</v>
      </c>
      <c r="I3183">
        <v>0</v>
      </c>
      <c r="P3183">
        <v>0.82192710675935199</v>
      </c>
      <c r="Q3183">
        <v>0</v>
      </c>
    </row>
    <row r="3184" spans="1:17">
      <c r="A3184" t="s">
        <v>122</v>
      </c>
      <c r="B3184">
        <v>2025</v>
      </c>
      <c r="C3184" t="s">
        <v>154</v>
      </c>
      <c r="D3184" t="s">
        <v>1066</v>
      </c>
      <c r="E3184" t="s">
        <v>170</v>
      </c>
      <c r="F3184" t="s">
        <v>166</v>
      </c>
      <c r="G3184" t="s">
        <v>158</v>
      </c>
      <c r="H3184" t="s">
        <v>132</v>
      </c>
      <c r="I3184">
        <v>0</v>
      </c>
      <c r="P3184">
        <v>0.82192710675935199</v>
      </c>
      <c r="Q3184">
        <v>0</v>
      </c>
    </row>
    <row r="3185" spans="1:17">
      <c r="A3185" t="s">
        <v>122</v>
      </c>
      <c r="B3185">
        <v>2025</v>
      </c>
      <c r="C3185" t="s">
        <v>154</v>
      </c>
      <c r="D3185" t="s">
        <v>1066</v>
      </c>
      <c r="E3185" t="s">
        <v>170</v>
      </c>
      <c r="F3185" t="s">
        <v>166</v>
      </c>
      <c r="G3185" t="s">
        <v>158</v>
      </c>
      <c r="H3185" t="s">
        <v>135</v>
      </c>
      <c r="I3185">
        <v>0</v>
      </c>
      <c r="P3185">
        <v>0.82192710675935199</v>
      </c>
      <c r="Q3185">
        <v>0</v>
      </c>
    </row>
    <row r="3186" spans="1:17">
      <c r="A3186" t="s">
        <v>122</v>
      </c>
      <c r="B3186">
        <v>2025</v>
      </c>
      <c r="C3186" t="s">
        <v>154</v>
      </c>
      <c r="D3186" t="s">
        <v>1066</v>
      </c>
      <c r="E3186" t="s">
        <v>170</v>
      </c>
      <c r="F3186" t="s">
        <v>166</v>
      </c>
      <c r="G3186" t="s">
        <v>158</v>
      </c>
      <c r="H3186" t="s">
        <v>136</v>
      </c>
      <c r="I3186">
        <v>0</v>
      </c>
      <c r="P3186">
        <v>0.82192710675935199</v>
      </c>
      <c r="Q3186">
        <v>0</v>
      </c>
    </row>
    <row r="3187" spans="1:17">
      <c r="A3187" t="s">
        <v>122</v>
      </c>
      <c r="B3187">
        <v>2025</v>
      </c>
      <c r="C3187" t="s">
        <v>154</v>
      </c>
      <c r="D3187" t="s">
        <v>1066</v>
      </c>
      <c r="E3187" t="s">
        <v>170</v>
      </c>
      <c r="F3187" t="s">
        <v>160</v>
      </c>
      <c r="G3187" t="s">
        <v>158</v>
      </c>
      <c r="H3187" t="s">
        <v>132</v>
      </c>
      <c r="I3187">
        <v>0</v>
      </c>
      <c r="P3187">
        <v>0.82192710675935199</v>
      </c>
      <c r="Q3187">
        <v>0</v>
      </c>
    </row>
    <row r="3188" spans="1:17">
      <c r="A3188" t="s">
        <v>122</v>
      </c>
      <c r="B3188">
        <v>2025</v>
      </c>
      <c r="C3188" t="s">
        <v>154</v>
      </c>
      <c r="D3188" t="s">
        <v>1066</v>
      </c>
      <c r="E3188" t="s">
        <v>170</v>
      </c>
      <c r="F3188" t="s">
        <v>160</v>
      </c>
      <c r="G3188" t="s">
        <v>158</v>
      </c>
      <c r="H3188" t="s">
        <v>135</v>
      </c>
      <c r="I3188">
        <v>0</v>
      </c>
      <c r="P3188">
        <v>0.82192710675935199</v>
      </c>
      <c r="Q3188">
        <v>0</v>
      </c>
    </row>
    <row r="3189" spans="1:17">
      <c r="A3189" t="s">
        <v>122</v>
      </c>
      <c r="B3189">
        <v>2025</v>
      </c>
      <c r="C3189" t="s">
        <v>154</v>
      </c>
      <c r="D3189" t="s">
        <v>1066</v>
      </c>
      <c r="E3189" t="s">
        <v>170</v>
      </c>
      <c r="F3189" t="s">
        <v>160</v>
      </c>
      <c r="G3189" t="s">
        <v>158</v>
      </c>
      <c r="H3189" t="s">
        <v>136</v>
      </c>
      <c r="I3189">
        <v>0</v>
      </c>
      <c r="P3189">
        <v>0.82192710675935199</v>
      </c>
      <c r="Q3189">
        <v>0</v>
      </c>
    </row>
    <row r="3190" spans="1:17">
      <c r="A3190" t="s">
        <v>122</v>
      </c>
      <c r="B3190">
        <v>2025</v>
      </c>
      <c r="C3190" t="s">
        <v>155</v>
      </c>
      <c r="D3190" t="s">
        <v>1066</v>
      </c>
      <c r="E3190" t="s">
        <v>170</v>
      </c>
      <c r="F3190" t="s">
        <v>164</v>
      </c>
      <c r="G3190" t="s">
        <v>158</v>
      </c>
      <c r="H3190" t="s">
        <v>132</v>
      </c>
      <c r="I3190">
        <v>0</v>
      </c>
      <c r="P3190">
        <v>0.82192710675935199</v>
      </c>
      <c r="Q3190">
        <v>0</v>
      </c>
    </row>
    <row r="3191" spans="1:17">
      <c r="A3191" t="s">
        <v>122</v>
      </c>
      <c r="B3191">
        <v>2025</v>
      </c>
      <c r="C3191" t="s">
        <v>155</v>
      </c>
      <c r="D3191" t="s">
        <v>1066</v>
      </c>
      <c r="E3191" t="s">
        <v>170</v>
      </c>
      <c r="F3191" t="s">
        <v>164</v>
      </c>
      <c r="G3191" t="s">
        <v>158</v>
      </c>
      <c r="H3191" t="s">
        <v>135</v>
      </c>
      <c r="I3191">
        <v>0</v>
      </c>
      <c r="P3191">
        <v>0.82192710675935199</v>
      </c>
      <c r="Q3191">
        <v>0</v>
      </c>
    </row>
    <row r="3192" spans="1:17">
      <c r="A3192" t="s">
        <v>122</v>
      </c>
      <c r="B3192">
        <v>2025</v>
      </c>
      <c r="C3192" t="s">
        <v>155</v>
      </c>
      <c r="D3192" t="s">
        <v>1066</v>
      </c>
      <c r="E3192" t="s">
        <v>170</v>
      </c>
      <c r="F3192" t="s">
        <v>164</v>
      </c>
      <c r="G3192" t="s">
        <v>158</v>
      </c>
      <c r="H3192" t="s">
        <v>136</v>
      </c>
      <c r="I3192">
        <v>0</v>
      </c>
      <c r="P3192">
        <v>0.82192710675935199</v>
      </c>
      <c r="Q3192">
        <v>0</v>
      </c>
    </row>
    <row r="3193" spans="1:17">
      <c r="A3193" t="s">
        <v>122</v>
      </c>
      <c r="B3193">
        <v>2025</v>
      </c>
      <c r="C3193" t="s">
        <v>155</v>
      </c>
      <c r="D3193" t="s">
        <v>1066</v>
      </c>
      <c r="E3193" t="s">
        <v>170</v>
      </c>
      <c r="F3193" t="s">
        <v>159</v>
      </c>
      <c r="G3193" t="s">
        <v>158</v>
      </c>
      <c r="H3193" t="s">
        <v>132</v>
      </c>
      <c r="I3193">
        <v>0</v>
      </c>
      <c r="P3193">
        <v>0.82192710675935199</v>
      </c>
      <c r="Q3193">
        <v>0</v>
      </c>
    </row>
    <row r="3194" spans="1:17">
      <c r="A3194" t="s">
        <v>122</v>
      </c>
      <c r="B3194">
        <v>2025</v>
      </c>
      <c r="C3194" t="s">
        <v>155</v>
      </c>
      <c r="D3194" t="s">
        <v>1066</v>
      </c>
      <c r="E3194" t="s">
        <v>170</v>
      </c>
      <c r="F3194" t="s">
        <v>159</v>
      </c>
      <c r="G3194" t="s">
        <v>158</v>
      </c>
      <c r="H3194" t="s">
        <v>135</v>
      </c>
      <c r="I3194">
        <v>0</v>
      </c>
      <c r="P3194">
        <v>0.82192710675935199</v>
      </c>
      <c r="Q3194">
        <v>0</v>
      </c>
    </row>
    <row r="3195" spans="1:17">
      <c r="A3195" t="s">
        <v>122</v>
      </c>
      <c r="B3195">
        <v>2025</v>
      </c>
      <c r="C3195" t="s">
        <v>155</v>
      </c>
      <c r="D3195" t="s">
        <v>1066</v>
      </c>
      <c r="E3195" t="s">
        <v>170</v>
      </c>
      <c r="F3195" t="s">
        <v>159</v>
      </c>
      <c r="G3195" t="s">
        <v>158</v>
      </c>
      <c r="H3195" t="s">
        <v>136</v>
      </c>
      <c r="I3195">
        <v>0</v>
      </c>
      <c r="P3195">
        <v>0.82192710675935199</v>
      </c>
      <c r="Q3195">
        <v>0</v>
      </c>
    </row>
    <row r="3196" spans="1:17">
      <c r="A3196" t="s">
        <v>122</v>
      </c>
      <c r="B3196">
        <v>2025</v>
      </c>
      <c r="C3196" t="s">
        <v>155</v>
      </c>
      <c r="D3196" t="s">
        <v>1066</v>
      </c>
      <c r="E3196" t="s">
        <v>170</v>
      </c>
      <c r="F3196" t="s">
        <v>126</v>
      </c>
      <c r="G3196" t="s">
        <v>158</v>
      </c>
      <c r="H3196" t="s">
        <v>132</v>
      </c>
      <c r="I3196">
        <v>0</v>
      </c>
      <c r="P3196">
        <v>0.82192710675935199</v>
      </c>
      <c r="Q3196">
        <v>0</v>
      </c>
    </row>
    <row r="3197" spans="1:17">
      <c r="A3197" t="s">
        <v>122</v>
      </c>
      <c r="B3197">
        <v>2025</v>
      </c>
      <c r="C3197" t="s">
        <v>155</v>
      </c>
      <c r="D3197" t="s">
        <v>1066</v>
      </c>
      <c r="E3197" t="s">
        <v>170</v>
      </c>
      <c r="F3197" t="s">
        <v>126</v>
      </c>
      <c r="G3197" t="s">
        <v>158</v>
      </c>
      <c r="H3197" t="s">
        <v>135</v>
      </c>
      <c r="I3197">
        <v>0</v>
      </c>
      <c r="P3197">
        <v>0.82192710675935199</v>
      </c>
      <c r="Q3197">
        <v>0</v>
      </c>
    </row>
    <row r="3198" spans="1:17">
      <c r="A3198" t="s">
        <v>122</v>
      </c>
      <c r="B3198">
        <v>2025</v>
      </c>
      <c r="C3198" t="s">
        <v>155</v>
      </c>
      <c r="D3198" t="s">
        <v>1066</v>
      </c>
      <c r="E3198" t="s">
        <v>170</v>
      </c>
      <c r="F3198" t="s">
        <v>126</v>
      </c>
      <c r="G3198" t="s">
        <v>158</v>
      </c>
      <c r="H3198" t="s">
        <v>136</v>
      </c>
      <c r="I3198">
        <v>0</v>
      </c>
      <c r="P3198">
        <v>0.82192710675935199</v>
      </c>
      <c r="Q3198">
        <v>0</v>
      </c>
    </row>
    <row r="3199" spans="1:17">
      <c r="A3199" t="s">
        <v>122</v>
      </c>
      <c r="B3199">
        <v>2025</v>
      </c>
      <c r="C3199" t="s">
        <v>155</v>
      </c>
      <c r="D3199" t="s">
        <v>1066</v>
      </c>
      <c r="E3199" t="s">
        <v>170</v>
      </c>
      <c r="F3199" t="s">
        <v>165</v>
      </c>
      <c r="G3199" t="s">
        <v>158</v>
      </c>
      <c r="H3199" t="s">
        <v>132</v>
      </c>
      <c r="I3199">
        <v>0</v>
      </c>
      <c r="P3199">
        <v>0.82192710675935199</v>
      </c>
      <c r="Q3199">
        <v>0</v>
      </c>
    </row>
    <row r="3200" spans="1:17">
      <c r="A3200" t="s">
        <v>122</v>
      </c>
      <c r="B3200">
        <v>2025</v>
      </c>
      <c r="C3200" t="s">
        <v>155</v>
      </c>
      <c r="D3200" t="s">
        <v>1066</v>
      </c>
      <c r="E3200" t="s">
        <v>170</v>
      </c>
      <c r="F3200" t="s">
        <v>165</v>
      </c>
      <c r="G3200" t="s">
        <v>158</v>
      </c>
      <c r="H3200" t="s">
        <v>135</v>
      </c>
      <c r="I3200">
        <v>0</v>
      </c>
      <c r="P3200">
        <v>0.82192710675935199</v>
      </c>
      <c r="Q3200">
        <v>0</v>
      </c>
    </row>
    <row r="3201" spans="1:17">
      <c r="A3201" t="s">
        <v>122</v>
      </c>
      <c r="B3201">
        <v>2025</v>
      </c>
      <c r="C3201" t="s">
        <v>155</v>
      </c>
      <c r="D3201" t="s">
        <v>1066</v>
      </c>
      <c r="E3201" t="s">
        <v>170</v>
      </c>
      <c r="F3201" t="s">
        <v>165</v>
      </c>
      <c r="G3201" t="s">
        <v>158</v>
      </c>
      <c r="H3201" t="s">
        <v>136</v>
      </c>
      <c r="I3201">
        <v>0</v>
      </c>
      <c r="P3201">
        <v>0.82192710675935199</v>
      </c>
      <c r="Q3201">
        <v>0</v>
      </c>
    </row>
    <row r="3202" spans="1:17">
      <c r="A3202" t="s">
        <v>122</v>
      </c>
      <c r="B3202">
        <v>2025</v>
      </c>
      <c r="C3202" t="s">
        <v>155</v>
      </c>
      <c r="D3202" t="s">
        <v>1066</v>
      </c>
      <c r="E3202" t="s">
        <v>170</v>
      </c>
      <c r="F3202" t="s">
        <v>166</v>
      </c>
      <c r="G3202" t="s">
        <v>158</v>
      </c>
      <c r="H3202" t="s">
        <v>132</v>
      </c>
      <c r="I3202">
        <v>0</v>
      </c>
      <c r="P3202">
        <v>0.82192710675935199</v>
      </c>
      <c r="Q3202">
        <v>0</v>
      </c>
    </row>
    <row r="3203" spans="1:17">
      <c r="A3203" t="s">
        <v>122</v>
      </c>
      <c r="B3203">
        <v>2025</v>
      </c>
      <c r="C3203" t="s">
        <v>155</v>
      </c>
      <c r="D3203" t="s">
        <v>1066</v>
      </c>
      <c r="E3203" t="s">
        <v>170</v>
      </c>
      <c r="F3203" t="s">
        <v>166</v>
      </c>
      <c r="G3203" t="s">
        <v>158</v>
      </c>
      <c r="H3203" t="s">
        <v>135</v>
      </c>
      <c r="I3203">
        <v>0</v>
      </c>
      <c r="P3203">
        <v>0.82192710675935199</v>
      </c>
      <c r="Q3203">
        <v>0</v>
      </c>
    </row>
    <row r="3204" spans="1:17">
      <c r="A3204" t="s">
        <v>122</v>
      </c>
      <c r="B3204">
        <v>2025</v>
      </c>
      <c r="C3204" t="s">
        <v>155</v>
      </c>
      <c r="D3204" t="s">
        <v>1066</v>
      </c>
      <c r="E3204" t="s">
        <v>170</v>
      </c>
      <c r="F3204" t="s">
        <v>166</v>
      </c>
      <c r="G3204" t="s">
        <v>158</v>
      </c>
      <c r="H3204" t="s">
        <v>136</v>
      </c>
      <c r="I3204">
        <v>0</v>
      </c>
      <c r="P3204">
        <v>0.82192710675935199</v>
      </c>
      <c r="Q3204">
        <v>0</v>
      </c>
    </row>
    <row r="3205" spans="1:17">
      <c r="A3205" t="s">
        <v>122</v>
      </c>
      <c r="B3205">
        <v>2025</v>
      </c>
      <c r="C3205" t="s">
        <v>155</v>
      </c>
      <c r="D3205" t="s">
        <v>1066</v>
      </c>
      <c r="E3205" t="s">
        <v>170</v>
      </c>
      <c r="F3205" t="s">
        <v>160</v>
      </c>
      <c r="G3205" t="s">
        <v>158</v>
      </c>
      <c r="H3205" t="s">
        <v>132</v>
      </c>
      <c r="I3205">
        <v>0</v>
      </c>
      <c r="P3205">
        <v>0.82192710675935199</v>
      </c>
      <c r="Q3205">
        <v>0</v>
      </c>
    </row>
    <row r="3206" spans="1:17">
      <c r="A3206" t="s">
        <v>122</v>
      </c>
      <c r="B3206">
        <v>2025</v>
      </c>
      <c r="C3206" t="s">
        <v>155</v>
      </c>
      <c r="D3206" t="s">
        <v>1066</v>
      </c>
      <c r="E3206" t="s">
        <v>170</v>
      </c>
      <c r="F3206" t="s">
        <v>160</v>
      </c>
      <c r="G3206" t="s">
        <v>158</v>
      </c>
      <c r="H3206" t="s">
        <v>135</v>
      </c>
      <c r="I3206">
        <v>0</v>
      </c>
      <c r="P3206">
        <v>0.82192710675935199</v>
      </c>
      <c r="Q3206">
        <v>0</v>
      </c>
    </row>
    <row r="3207" spans="1:17">
      <c r="A3207" t="s">
        <v>122</v>
      </c>
      <c r="B3207">
        <v>2025</v>
      </c>
      <c r="C3207" t="s">
        <v>155</v>
      </c>
      <c r="D3207" t="s">
        <v>1066</v>
      </c>
      <c r="E3207" t="s">
        <v>170</v>
      </c>
      <c r="F3207" t="s">
        <v>160</v>
      </c>
      <c r="G3207" t="s">
        <v>158</v>
      </c>
      <c r="H3207" t="s">
        <v>136</v>
      </c>
      <c r="I3207">
        <v>0</v>
      </c>
      <c r="P3207">
        <v>0.82192710675935199</v>
      </c>
      <c r="Q3207">
        <v>0</v>
      </c>
    </row>
    <row r="3208" spans="1:17">
      <c r="A3208" t="s">
        <v>122</v>
      </c>
      <c r="B3208">
        <v>2025</v>
      </c>
      <c r="C3208" t="s">
        <v>138</v>
      </c>
      <c r="D3208" t="s">
        <v>1064</v>
      </c>
      <c r="E3208" t="s">
        <v>170</v>
      </c>
      <c r="F3208" t="s">
        <v>164</v>
      </c>
      <c r="G3208" t="s">
        <v>1065</v>
      </c>
      <c r="H3208" t="s">
        <v>132</v>
      </c>
      <c r="I3208">
        <v>0</v>
      </c>
      <c r="P3208">
        <v>0.82192710675935199</v>
      </c>
      <c r="Q3208">
        <v>0</v>
      </c>
    </row>
    <row r="3209" spans="1:17">
      <c r="A3209" t="s">
        <v>122</v>
      </c>
      <c r="B3209">
        <v>2025</v>
      </c>
      <c r="C3209" t="s">
        <v>138</v>
      </c>
      <c r="D3209" t="s">
        <v>1064</v>
      </c>
      <c r="E3209" t="s">
        <v>170</v>
      </c>
      <c r="F3209" t="s">
        <v>164</v>
      </c>
      <c r="G3209" t="s">
        <v>1065</v>
      </c>
      <c r="H3209" t="s">
        <v>135</v>
      </c>
      <c r="I3209">
        <v>0</v>
      </c>
      <c r="P3209">
        <v>0.82192710675935199</v>
      </c>
      <c r="Q3209">
        <v>0</v>
      </c>
    </row>
    <row r="3210" spans="1:17">
      <c r="A3210" t="s">
        <v>122</v>
      </c>
      <c r="B3210">
        <v>2025</v>
      </c>
      <c r="C3210" t="s">
        <v>138</v>
      </c>
      <c r="D3210" t="s">
        <v>1064</v>
      </c>
      <c r="E3210" t="s">
        <v>170</v>
      </c>
      <c r="F3210" t="s">
        <v>164</v>
      </c>
      <c r="G3210" t="s">
        <v>1065</v>
      </c>
      <c r="H3210" t="s">
        <v>136</v>
      </c>
      <c r="I3210">
        <v>0</v>
      </c>
      <c r="P3210">
        <v>0.82192710675935199</v>
      </c>
      <c r="Q3210">
        <v>0</v>
      </c>
    </row>
    <row r="3211" spans="1:17">
      <c r="A3211" t="s">
        <v>122</v>
      </c>
      <c r="B3211">
        <v>2025</v>
      </c>
      <c r="C3211" t="s">
        <v>138</v>
      </c>
      <c r="D3211" t="s">
        <v>1064</v>
      </c>
      <c r="E3211" t="s">
        <v>170</v>
      </c>
      <c r="F3211" t="s">
        <v>159</v>
      </c>
      <c r="G3211" t="s">
        <v>1065</v>
      </c>
      <c r="H3211" t="s">
        <v>132</v>
      </c>
      <c r="I3211">
        <v>0</v>
      </c>
      <c r="P3211">
        <v>0.82192710675935199</v>
      </c>
      <c r="Q3211">
        <v>0</v>
      </c>
    </row>
    <row r="3212" spans="1:17">
      <c r="A3212" t="s">
        <v>122</v>
      </c>
      <c r="B3212">
        <v>2025</v>
      </c>
      <c r="C3212" t="s">
        <v>138</v>
      </c>
      <c r="D3212" t="s">
        <v>1064</v>
      </c>
      <c r="E3212" t="s">
        <v>170</v>
      </c>
      <c r="F3212" t="s">
        <v>159</v>
      </c>
      <c r="G3212" t="s">
        <v>1065</v>
      </c>
      <c r="H3212" t="s">
        <v>135</v>
      </c>
      <c r="I3212">
        <v>0</v>
      </c>
      <c r="P3212">
        <v>0.82192710675935199</v>
      </c>
      <c r="Q3212">
        <v>0</v>
      </c>
    </row>
    <row r="3213" spans="1:17">
      <c r="A3213" t="s">
        <v>122</v>
      </c>
      <c r="B3213">
        <v>2025</v>
      </c>
      <c r="C3213" t="s">
        <v>138</v>
      </c>
      <c r="D3213" t="s">
        <v>1064</v>
      </c>
      <c r="E3213" t="s">
        <v>170</v>
      </c>
      <c r="F3213" t="s">
        <v>159</v>
      </c>
      <c r="G3213" t="s">
        <v>1065</v>
      </c>
      <c r="H3213" t="s">
        <v>136</v>
      </c>
      <c r="I3213">
        <v>0</v>
      </c>
      <c r="P3213">
        <v>0.82192710675935199</v>
      </c>
      <c r="Q3213">
        <v>0</v>
      </c>
    </row>
    <row r="3214" spans="1:17">
      <c r="A3214" t="s">
        <v>122</v>
      </c>
      <c r="B3214">
        <v>2025</v>
      </c>
      <c r="C3214" t="s">
        <v>138</v>
      </c>
      <c r="D3214" t="s">
        <v>1064</v>
      </c>
      <c r="E3214" t="s">
        <v>170</v>
      </c>
      <c r="F3214" t="s">
        <v>126</v>
      </c>
      <c r="G3214" t="s">
        <v>1065</v>
      </c>
      <c r="H3214" t="s">
        <v>132</v>
      </c>
      <c r="I3214">
        <v>0</v>
      </c>
      <c r="P3214">
        <v>0.82192710675935199</v>
      </c>
      <c r="Q3214">
        <v>0</v>
      </c>
    </row>
    <row r="3215" spans="1:17">
      <c r="A3215" t="s">
        <v>122</v>
      </c>
      <c r="B3215">
        <v>2025</v>
      </c>
      <c r="C3215" t="s">
        <v>138</v>
      </c>
      <c r="D3215" t="s">
        <v>1064</v>
      </c>
      <c r="E3215" t="s">
        <v>170</v>
      </c>
      <c r="F3215" t="s">
        <v>126</v>
      </c>
      <c r="G3215" t="s">
        <v>1065</v>
      </c>
      <c r="H3215" t="s">
        <v>135</v>
      </c>
      <c r="I3215">
        <v>0</v>
      </c>
      <c r="P3215">
        <v>0.82192710675935199</v>
      </c>
      <c r="Q3215">
        <v>0</v>
      </c>
    </row>
    <row r="3216" spans="1:17">
      <c r="A3216" t="s">
        <v>122</v>
      </c>
      <c r="B3216">
        <v>2025</v>
      </c>
      <c r="C3216" t="s">
        <v>138</v>
      </c>
      <c r="D3216" t="s">
        <v>1064</v>
      </c>
      <c r="E3216" t="s">
        <v>170</v>
      </c>
      <c r="F3216" t="s">
        <v>126</v>
      </c>
      <c r="G3216" t="s">
        <v>1065</v>
      </c>
      <c r="H3216" t="s">
        <v>136</v>
      </c>
      <c r="I3216">
        <v>691417.65302690899</v>
      </c>
      <c r="P3216">
        <v>0.82192710675935199</v>
      </c>
      <c r="Q3216">
        <v>568294.91111474799</v>
      </c>
    </row>
    <row r="3217" spans="1:17">
      <c r="A3217" t="s">
        <v>122</v>
      </c>
      <c r="B3217">
        <v>2025</v>
      </c>
      <c r="C3217" t="s">
        <v>138</v>
      </c>
      <c r="D3217" t="s">
        <v>1064</v>
      </c>
      <c r="E3217" t="s">
        <v>170</v>
      </c>
      <c r="F3217" t="s">
        <v>165</v>
      </c>
      <c r="G3217" t="s">
        <v>1065</v>
      </c>
      <c r="H3217" t="s">
        <v>132</v>
      </c>
      <c r="I3217">
        <v>0</v>
      </c>
      <c r="P3217">
        <v>0.82192710675935199</v>
      </c>
      <c r="Q3217">
        <v>0</v>
      </c>
    </row>
    <row r="3218" spans="1:17">
      <c r="A3218" t="s">
        <v>122</v>
      </c>
      <c r="B3218">
        <v>2025</v>
      </c>
      <c r="C3218" t="s">
        <v>138</v>
      </c>
      <c r="D3218" t="s">
        <v>1064</v>
      </c>
      <c r="E3218" t="s">
        <v>170</v>
      </c>
      <c r="F3218" t="s">
        <v>165</v>
      </c>
      <c r="G3218" t="s">
        <v>1065</v>
      </c>
      <c r="H3218" t="s">
        <v>135</v>
      </c>
      <c r="I3218">
        <v>0</v>
      </c>
      <c r="P3218">
        <v>0.82192710675935199</v>
      </c>
      <c r="Q3218">
        <v>0</v>
      </c>
    </row>
    <row r="3219" spans="1:17">
      <c r="A3219" t="s">
        <v>122</v>
      </c>
      <c r="B3219">
        <v>2025</v>
      </c>
      <c r="C3219" t="s">
        <v>138</v>
      </c>
      <c r="D3219" t="s">
        <v>1064</v>
      </c>
      <c r="E3219" t="s">
        <v>170</v>
      </c>
      <c r="F3219" t="s">
        <v>165</v>
      </c>
      <c r="G3219" t="s">
        <v>1065</v>
      </c>
      <c r="H3219" t="s">
        <v>136</v>
      </c>
      <c r="I3219">
        <v>0</v>
      </c>
      <c r="P3219">
        <v>0.82192710675935199</v>
      </c>
      <c r="Q3219">
        <v>0</v>
      </c>
    </row>
    <row r="3220" spans="1:17">
      <c r="A3220" t="s">
        <v>122</v>
      </c>
      <c r="B3220">
        <v>2025</v>
      </c>
      <c r="C3220" t="s">
        <v>138</v>
      </c>
      <c r="D3220" t="s">
        <v>1064</v>
      </c>
      <c r="E3220" t="s">
        <v>170</v>
      </c>
      <c r="F3220" t="s">
        <v>166</v>
      </c>
      <c r="G3220" t="s">
        <v>1065</v>
      </c>
      <c r="H3220" t="s">
        <v>132</v>
      </c>
      <c r="I3220">
        <v>0</v>
      </c>
      <c r="P3220">
        <v>0.82192710675935199</v>
      </c>
      <c r="Q3220">
        <v>0</v>
      </c>
    </row>
    <row r="3221" spans="1:17">
      <c r="A3221" t="s">
        <v>122</v>
      </c>
      <c r="B3221">
        <v>2025</v>
      </c>
      <c r="C3221" t="s">
        <v>138</v>
      </c>
      <c r="D3221" t="s">
        <v>1064</v>
      </c>
      <c r="E3221" t="s">
        <v>170</v>
      </c>
      <c r="F3221" t="s">
        <v>166</v>
      </c>
      <c r="G3221" t="s">
        <v>1065</v>
      </c>
      <c r="H3221" t="s">
        <v>135</v>
      </c>
      <c r="I3221">
        <v>0</v>
      </c>
      <c r="P3221">
        <v>0.82192710675935199</v>
      </c>
      <c r="Q3221">
        <v>0</v>
      </c>
    </row>
    <row r="3222" spans="1:17">
      <c r="A3222" t="s">
        <v>122</v>
      </c>
      <c r="B3222">
        <v>2025</v>
      </c>
      <c r="C3222" t="s">
        <v>138</v>
      </c>
      <c r="D3222" t="s">
        <v>1064</v>
      </c>
      <c r="E3222" t="s">
        <v>170</v>
      </c>
      <c r="F3222" t="s">
        <v>166</v>
      </c>
      <c r="G3222" t="s">
        <v>1065</v>
      </c>
      <c r="H3222" t="s">
        <v>136</v>
      </c>
      <c r="I3222">
        <v>0</v>
      </c>
      <c r="P3222">
        <v>0.82192710675935199</v>
      </c>
      <c r="Q3222">
        <v>0</v>
      </c>
    </row>
    <row r="3223" spans="1:17">
      <c r="A3223" t="s">
        <v>122</v>
      </c>
      <c r="B3223">
        <v>2025</v>
      </c>
      <c r="C3223" t="s">
        <v>138</v>
      </c>
      <c r="D3223" t="s">
        <v>1064</v>
      </c>
      <c r="E3223" t="s">
        <v>170</v>
      </c>
      <c r="F3223" t="s">
        <v>160</v>
      </c>
      <c r="G3223" t="s">
        <v>1065</v>
      </c>
      <c r="H3223" t="s">
        <v>132</v>
      </c>
      <c r="I3223">
        <v>0</v>
      </c>
      <c r="P3223">
        <v>0.82192710675935199</v>
      </c>
      <c r="Q3223">
        <v>0</v>
      </c>
    </row>
    <row r="3224" spans="1:17">
      <c r="A3224" t="s">
        <v>122</v>
      </c>
      <c r="B3224">
        <v>2025</v>
      </c>
      <c r="C3224" t="s">
        <v>138</v>
      </c>
      <c r="D3224" t="s">
        <v>1064</v>
      </c>
      <c r="E3224" t="s">
        <v>170</v>
      </c>
      <c r="F3224" t="s">
        <v>160</v>
      </c>
      <c r="G3224" t="s">
        <v>1065</v>
      </c>
      <c r="H3224" t="s">
        <v>135</v>
      </c>
      <c r="I3224">
        <v>0</v>
      </c>
      <c r="P3224">
        <v>0.82192710675935199</v>
      </c>
      <c r="Q3224">
        <v>0</v>
      </c>
    </row>
    <row r="3225" spans="1:17">
      <c r="A3225" t="s">
        <v>122</v>
      </c>
      <c r="B3225">
        <v>2025</v>
      </c>
      <c r="C3225" t="s">
        <v>138</v>
      </c>
      <c r="D3225" t="s">
        <v>1064</v>
      </c>
      <c r="E3225" t="s">
        <v>170</v>
      </c>
      <c r="F3225" t="s">
        <v>160</v>
      </c>
      <c r="G3225" t="s">
        <v>1065</v>
      </c>
      <c r="H3225" t="s">
        <v>136</v>
      </c>
      <c r="I3225">
        <v>0</v>
      </c>
      <c r="P3225">
        <v>0.82192710675935199</v>
      </c>
      <c r="Q3225">
        <v>0</v>
      </c>
    </row>
    <row r="3226" spans="1:17">
      <c r="A3226" t="s">
        <v>122</v>
      </c>
      <c r="B3226">
        <v>2025</v>
      </c>
      <c r="C3226" t="s">
        <v>21</v>
      </c>
      <c r="D3226" t="s">
        <v>1067</v>
      </c>
      <c r="E3226" t="s">
        <v>167</v>
      </c>
      <c r="F3226" t="s">
        <v>164</v>
      </c>
      <c r="G3226" t="s">
        <v>1068</v>
      </c>
      <c r="H3226" t="s">
        <v>132</v>
      </c>
      <c r="I3226">
        <v>0</v>
      </c>
      <c r="P3226">
        <v>0.82192710675935199</v>
      </c>
      <c r="Q3226">
        <v>0</v>
      </c>
    </row>
    <row r="3227" spans="1:17">
      <c r="A3227" t="s">
        <v>122</v>
      </c>
      <c r="B3227">
        <v>2025</v>
      </c>
      <c r="C3227" t="s">
        <v>21</v>
      </c>
      <c r="D3227" t="s">
        <v>1067</v>
      </c>
      <c r="E3227" t="s">
        <v>167</v>
      </c>
      <c r="F3227" t="s">
        <v>164</v>
      </c>
      <c r="G3227" t="s">
        <v>1068</v>
      </c>
      <c r="H3227" t="s">
        <v>135</v>
      </c>
      <c r="I3227">
        <v>0</v>
      </c>
      <c r="P3227">
        <v>0.82192710675935199</v>
      </c>
      <c r="Q3227">
        <v>0</v>
      </c>
    </row>
    <row r="3228" spans="1:17">
      <c r="A3228" t="s">
        <v>122</v>
      </c>
      <c r="B3228">
        <v>2025</v>
      </c>
      <c r="C3228" t="s">
        <v>21</v>
      </c>
      <c r="D3228" t="s">
        <v>1067</v>
      </c>
      <c r="E3228" t="s">
        <v>167</v>
      </c>
      <c r="F3228" t="s">
        <v>164</v>
      </c>
      <c r="G3228" t="s">
        <v>1068</v>
      </c>
      <c r="H3228" t="s">
        <v>136</v>
      </c>
      <c r="I3228">
        <v>0</v>
      </c>
      <c r="P3228">
        <v>0.82192710675935199</v>
      </c>
      <c r="Q3228">
        <v>0</v>
      </c>
    </row>
    <row r="3229" spans="1:17">
      <c r="A3229" t="s">
        <v>122</v>
      </c>
      <c r="B3229">
        <v>2025</v>
      </c>
      <c r="C3229" t="s">
        <v>21</v>
      </c>
      <c r="D3229" t="s">
        <v>1067</v>
      </c>
      <c r="E3229" t="s">
        <v>167</v>
      </c>
      <c r="F3229" t="s">
        <v>159</v>
      </c>
      <c r="G3229" t="s">
        <v>1068</v>
      </c>
      <c r="H3229" t="s">
        <v>132</v>
      </c>
      <c r="I3229">
        <v>0</v>
      </c>
      <c r="P3229">
        <v>0.82192710675935199</v>
      </c>
      <c r="Q3229">
        <v>0</v>
      </c>
    </row>
    <row r="3230" spans="1:17">
      <c r="A3230" t="s">
        <v>122</v>
      </c>
      <c r="B3230">
        <v>2025</v>
      </c>
      <c r="C3230" t="s">
        <v>21</v>
      </c>
      <c r="D3230" t="s">
        <v>1067</v>
      </c>
      <c r="E3230" t="s">
        <v>167</v>
      </c>
      <c r="F3230" t="s">
        <v>159</v>
      </c>
      <c r="G3230" t="s">
        <v>1068</v>
      </c>
      <c r="H3230" t="s">
        <v>135</v>
      </c>
      <c r="I3230">
        <v>0</v>
      </c>
      <c r="P3230">
        <v>0.82192710675935199</v>
      </c>
      <c r="Q3230">
        <v>0</v>
      </c>
    </row>
    <row r="3231" spans="1:17">
      <c r="A3231" t="s">
        <v>122</v>
      </c>
      <c r="B3231">
        <v>2025</v>
      </c>
      <c r="C3231" t="s">
        <v>21</v>
      </c>
      <c r="D3231" t="s">
        <v>1067</v>
      </c>
      <c r="E3231" t="s">
        <v>167</v>
      </c>
      <c r="F3231" t="s">
        <v>159</v>
      </c>
      <c r="G3231" t="s">
        <v>1068</v>
      </c>
      <c r="H3231" t="s">
        <v>136</v>
      </c>
      <c r="I3231">
        <v>0</v>
      </c>
      <c r="P3231">
        <v>0.82192710675935199</v>
      </c>
      <c r="Q3231">
        <v>0</v>
      </c>
    </row>
    <row r="3232" spans="1:17">
      <c r="A3232" t="s">
        <v>122</v>
      </c>
      <c r="B3232">
        <v>2025</v>
      </c>
      <c r="C3232" t="s">
        <v>21</v>
      </c>
      <c r="D3232" t="s">
        <v>1067</v>
      </c>
      <c r="E3232" t="s">
        <v>167</v>
      </c>
      <c r="F3232" t="s">
        <v>126</v>
      </c>
      <c r="G3232" t="s">
        <v>1068</v>
      </c>
      <c r="H3232" t="s">
        <v>132</v>
      </c>
      <c r="I3232">
        <v>0</v>
      </c>
      <c r="P3232">
        <v>0.82192710675935199</v>
      </c>
      <c r="Q3232">
        <v>0</v>
      </c>
    </row>
    <row r="3233" spans="1:17">
      <c r="A3233" t="s">
        <v>122</v>
      </c>
      <c r="B3233">
        <v>2025</v>
      </c>
      <c r="C3233" t="s">
        <v>21</v>
      </c>
      <c r="D3233" t="s">
        <v>1067</v>
      </c>
      <c r="E3233" t="s">
        <v>167</v>
      </c>
      <c r="F3233" t="s">
        <v>126</v>
      </c>
      <c r="G3233" t="s">
        <v>1068</v>
      </c>
      <c r="H3233" t="s">
        <v>135</v>
      </c>
      <c r="I3233">
        <v>0</v>
      </c>
      <c r="P3233">
        <v>0.82192710675935199</v>
      </c>
      <c r="Q3233">
        <v>0</v>
      </c>
    </row>
    <row r="3234" spans="1:17">
      <c r="A3234" t="s">
        <v>122</v>
      </c>
      <c r="B3234">
        <v>2025</v>
      </c>
      <c r="C3234" t="s">
        <v>21</v>
      </c>
      <c r="D3234" t="s">
        <v>1067</v>
      </c>
      <c r="E3234" t="s">
        <v>167</v>
      </c>
      <c r="F3234" t="s">
        <v>126</v>
      </c>
      <c r="G3234" t="s">
        <v>1068</v>
      </c>
      <c r="H3234" t="s">
        <v>136</v>
      </c>
      <c r="I3234">
        <v>0</v>
      </c>
      <c r="P3234">
        <v>0.82192710675935199</v>
      </c>
      <c r="Q3234">
        <v>0</v>
      </c>
    </row>
    <row r="3235" spans="1:17">
      <c r="A3235" t="s">
        <v>122</v>
      </c>
      <c r="B3235">
        <v>2025</v>
      </c>
      <c r="C3235" t="s">
        <v>21</v>
      </c>
      <c r="D3235" t="s">
        <v>1067</v>
      </c>
      <c r="E3235" t="s">
        <v>167</v>
      </c>
      <c r="F3235" t="s">
        <v>165</v>
      </c>
      <c r="G3235" t="s">
        <v>1068</v>
      </c>
      <c r="H3235" t="s">
        <v>132</v>
      </c>
      <c r="I3235">
        <v>0</v>
      </c>
      <c r="P3235">
        <v>0.82192710675935199</v>
      </c>
      <c r="Q3235">
        <v>0</v>
      </c>
    </row>
    <row r="3236" spans="1:17">
      <c r="A3236" t="s">
        <v>122</v>
      </c>
      <c r="B3236">
        <v>2025</v>
      </c>
      <c r="C3236" t="s">
        <v>21</v>
      </c>
      <c r="D3236" t="s">
        <v>1067</v>
      </c>
      <c r="E3236" t="s">
        <v>167</v>
      </c>
      <c r="F3236" t="s">
        <v>165</v>
      </c>
      <c r="G3236" t="s">
        <v>1068</v>
      </c>
      <c r="H3236" t="s">
        <v>135</v>
      </c>
      <c r="I3236">
        <v>0</v>
      </c>
      <c r="P3236">
        <v>0.82192710675935199</v>
      </c>
      <c r="Q3236">
        <v>0</v>
      </c>
    </row>
    <row r="3237" spans="1:17">
      <c r="A3237" t="s">
        <v>122</v>
      </c>
      <c r="B3237">
        <v>2025</v>
      </c>
      <c r="C3237" t="s">
        <v>21</v>
      </c>
      <c r="D3237" t="s">
        <v>1067</v>
      </c>
      <c r="E3237" t="s">
        <v>167</v>
      </c>
      <c r="F3237" t="s">
        <v>165</v>
      </c>
      <c r="G3237" t="s">
        <v>1068</v>
      </c>
      <c r="H3237" t="s">
        <v>136</v>
      </c>
      <c r="I3237">
        <v>0</v>
      </c>
      <c r="P3237">
        <v>0.82192710675935199</v>
      </c>
      <c r="Q3237">
        <v>0</v>
      </c>
    </row>
    <row r="3238" spans="1:17">
      <c r="A3238" t="s">
        <v>122</v>
      </c>
      <c r="B3238">
        <v>2025</v>
      </c>
      <c r="C3238" t="s">
        <v>21</v>
      </c>
      <c r="D3238" t="s">
        <v>1067</v>
      </c>
      <c r="E3238" t="s">
        <v>167</v>
      </c>
      <c r="F3238" t="s">
        <v>166</v>
      </c>
      <c r="G3238" t="s">
        <v>1068</v>
      </c>
      <c r="H3238" t="s">
        <v>132</v>
      </c>
      <c r="I3238">
        <v>0</v>
      </c>
      <c r="P3238">
        <v>0.82192710675935199</v>
      </c>
      <c r="Q3238">
        <v>0</v>
      </c>
    </row>
    <row r="3239" spans="1:17">
      <c r="A3239" t="s">
        <v>122</v>
      </c>
      <c r="B3239">
        <v>2025</v>
      </c>
      <c r="C3239" t="s">
        <v>21</v>
      </c>
      <c r="D3239" t="s">
        <v>1067</v>
      </c>
      <c r="E3239" t="s">
        <v>167</v>
      </c>
      <c r="F3239" t="s">
        <v>166</v>
      </c>
      <c r="G3239" t="s">
        <v>1068</v>
      </c>
      <c r="H3239" t="s">
        <v>135</v>
      </c>
      <c r="I3239">
        <v>0</v>
      </c>
      <c r="P3239">
        <v>0.82192710675935199</v>
      </c>
      <c r="Q3239">
        <v>0</v>
      </c>
    </row>
    <row r="3240" spans="1:17">
      <c r="A3240" t="s">
        <v>122</v>
      </c>
      <c r="B3240">
        <v>2025</v>
      </c>
      <c r="C3240" t="s">
        <v>21</v>
      </c>
      <c r="D3240" t="s">
        <v>1067</v>
      </c>
      <c r="E3240" t="s">
        <v>167</v>
      </c>
      <c r="F3240" t="s">
        <v>166</v>
      </c>
      <c r="G3240" t="s">
        <v>1068</v>
      </c>
      <c r="H3240" t="s">
        <v>136</v>
      </c>
      <c r="I3240">
        <v>0</v>
      </c>
      <c r="P3240">
        <v>0.82192710675935199</v>
      </c>
      <c r="Q3240">
        <v>0</v>
      </c>
    </row>
    <row r="3241" spans="1:17">
      <c r="A3241" t="s">
        <v>122</v>
      </c>
      <c r="B3241">
        <v>2025</v>
      </c>
      <c r="C3241" t="s">
        <v>21</v>
      </c>
      <c r="D3241" t="s">
        <v>1067</v>
      </c>
      <c r="E3241" t="s">
        <v>167</v>
      </c>
      <c r="F3241" t="s">
        <v>160</v>
      </c>
      <c r="G3241" t="s">
        <v>1068</v>
      </c>
      <c r="H3241" t="s">
        <v>132</v>
      </c>
      <c r="I3241">
        <v>0</v>
      </c>
      <c r="P3241">
        <v>0.82192710675935199</v>
      </c>
      <c r="Q3241">
        <v>0</v>
      </c>
    </row>
    <row r="3242" spans="1:17">
      <c r="A3242" t="s">
        <v>122</v>
      </c>
      <c r="B3242">
        <v>2025</v>
      </c>
      <c r="C3242" t="s">
        <v>21</v>
      </c>
      <c r="D3242" t="s">
        <v>1067</v>
      </c>
      <c r="E3242" t="s">
        <v>167</v>
      </c>
      <c r="F3242" t="s">
        <v>160</v>
      </c>
      <c r="G3242" t="s">
        <v>1068</v>
      </c>
      <c r="H3242" t="s">
        <v>135</v>
      </c>
      <c r="I3242">
        <v>0</v>
      </c>
      <c r="P3242">
        <v>0.82192710675935199</v>
      </c>
      <c r="Q3242">
        <v>0</v>
      </c>
    </row>
    <row r="3243" spans="1:17">
      <c r="A3243" t="s">
        <v>122</v>
      </c>
      <c r="B3243">
        <v>2025</v>
      </c>
      <c r="C3243" t="s">
        <v>21</v>
      </c>
      <c r="D3243" t="s">
        <v>1067</v>
      </c>
      <c r="E3243" t="s">
        <v>167</v>
      </c>
      <c r="F3243" t="s">
        <v>160</v>
      </c>
      <c r="G3243" t="s">
        <v>1068</v>
      </c>
      <c r="H3243" t="s">
        <v>136</v>
      </c>
      <c r="I3243">
        <v>0</v>
      </c>
      <c r="P3243">
        <v>0.82192710675935199</v>
      </c>
      <c r="Q3243">
        <v>0</v>
      </c>
    </row>
    <row r="3244" spans="1:17">
      <c r="A3244" t="s">
        <v>122</v>
      </c>
      <c r="B3244">
        <v>2025</v>
      </c>
      <c r="C3244" t="s">
        <v>22</v>
      </c>
      <c r="D3244" t="s">
        <v>1067</v>
      </c>
      <c r="E3244" t="s">
        <v>167</v>
      </c>
      <c r="F3244" t="s">
        <v>164</v>
      </c>
      <c r="G3244" t="s">
        <v>1068</v>
      </c>
      <c r="H3244" t="s">
        <v>132</v>
      </c>
      <c r="I3244">
        <v>0</v>
      </c>
      <c r="P3244">
        <v>0.82192710675935199</v>
      </c>
      <c r="Q3244">
        <v>0</v>
      </c>
    </row>
    <row r="3245" spans="1:17">
      <c r="A3245" t="s">
        <v>122</v>
      </c>
      <c r="B3245">
        <v>2025</v>
      </c>
      <c r="C3245" t="s">
        <v>22</v>
      </c>
      <c r="D3245" t="s">
        <v>1067</v>
      </c>
      <c r="E3245" t="s">
        <v>167</v>
      </c>
      <c r="F3245" t="s">
        <v>164</v>
      </c>
      <c r="G3245" t="s">
        <v>1068</v>
      </c>
      <c r="H3245" t="s">
        <v>135</v>
      </c>
      <c r="I3245">
        <v>0</v>
      </c>
      <c r="P3245">
        <v>0.82192710675935199</v>
      </c>
      <c r="Q3245">
        <v>0</v>
      </c>
    </row>
    <row r="3246" spans="1:17">
      <c r="A3246" t="s">
        <v>122</v>
      </c>
      <c r="B3246">
        <v>2025</v>
      </c>
      <c r="C3246" t="s">
        <v>22</v>
      </c>
      <c r="D3246" t="s">
        <v>1067</v>
      </c>
      <c r="E3246" t="s">
        <v>167</v>
      </c>
      <c r="F3246" t="s">
        <v>164</v>
      </c>
      <c r="G3246" t="s">
        <v>1068</v>
      </c>
      <c r="H3246" t="s">
        <v>136</v>
      </c>
      <c r="I3246">
        <v>0</v>
      </c>
      <c r="P3246">
        <v>0.82192710675935199</v>
      </c>
      <c r="Q3246">
        <v>0</v>
      </c>
    </row>
    <row r="3247" spans="1:17">
      <c r="A3247" t="s">
        <v>122</v>
      </c>
      <c r="B3247">
        <v>2025</v>
      </c>
      <c r="C3247" t="s">
        <v>22</v>
      </c>
      <c r="D3247" t="s">
        <v>1067</v>
      </c>
      <c r="E3247" t="s">
        <v>167</v>
      </c>
      <c r="F3247" t="s">
        <v>159</v>
      </c>
      <c r="G3247" t="s">
        <v>1068</v>
      </c>
      <c r="H3247" t="s">
        <v>132</v>
      </c>
      <c r="I3247">
        <v>0</v>
      </c>
      <c r="P3247">
        <v>0.82192710675935199</v>
      </c>
      <c r="Q3247">
        <v>0</v>
      </c>
    </row>
    <row r="3248" spans="1:17">
      <c r="A3248" t="s">
        <v>122</v>
      </c>
      <c r="B3248">
        <v>2025</v>
      </c>
      <c r="C3248" t="s">
        <v>22</v>
      </c>
      <c r="D3248" t="s">
        <v>1067</v>
      </c>
      <c r="E3248" t="s">
        <v>167</v>
      </c>
      <c r="F3248" t="s">
        <v>159</v>
      </c>
      <c r="G3248" t="s">
        <v>1068</v>
      </c>
      <c r="H3248" t="s">
        <v>135</v>
      </c>
      <c r="I3248">
        <v>0</v>
      </c>
      <c r="P3248">
        <v>0.82192710675935199</v>
      </c>
      <c r="Q3248">
        <v>0</v>
      </c>
    </row>
    <row r="3249" spans="1:17">
      <c r="A3249" t="s">
        <v>122</v>
      </c>
      <c r="B3249">
        <v>2025</v>
      </c>
      <c r="C3249" t="s">
        <v>22</v>
      </c>
      <c r="D3249" t="s">
        <v>1067</v>
      </c>
      <c r="E3249" t="s">
        <v>167</v>
      </c>
      <c r="F3249" t="s">
        <v>159</v>
      </c>
      <c r="G3249" t="s">
        <v>1068</v>
      </c>
      <c r="H3249" t="s">
        <v>136</v>
      </c>
      <c r="I3249">
        <v>0</v>
      </c>
      <c r="P3249">
        <v>0.82192710675935199</v>
      </c>
      <c r="Q3249">
        <v>0</v>
      </c>
    </row>
    <row r="3250" spans="1:17">
      <c r="A3250" t="s">
        <v>122</v>
      </c>
      <c r="B3250">
        <v>2025</v>
      </c>
      <c r="C3250" t="s">
        <v>22</v>
      </c>
      <c r="D3250" t="s">
        <v>1067</v>
      </c>
      <c r="E3250" t="s">
        <v>167</v>
      </c>
      <c r="F3250" t="s">
        <v>126</v>
      </c>
      <c r="G3250" t="s">
        <v>1068</v>
      </c>
      <c r="H3250" t="s">
        <v>132</v>
      </c>
      <c r="I3250">
        <v>0</v>
      </c>
      <c r="P3250">
        <v>0.82192710675935199</v>
      </c>
      <c r="Q3250">
        <v>0</v>
      </c>
    </row>
    <row r="3251" spans="1:17">
      <c r="A3251" t="s">
        <v>122</v>
      </c>
      <c r="B3251">
        <v>2025</v>
      </c>
      <c r="C3251" t="s">
        <v>22</v>
      </c>
      <c r="D3251" t="s">
        <v>1067</v>
      </c>
      <c r="E3251" t="s">
        <v>167</v>
      </c>
      <c r="F3251" t="s">
        <v>126</v>
      </c>
      <c r="G3251" t="s">
        <v>1068</v>
      </c>
      <c r="H3251" t="s">
        <v>135</v>
      </c>
      <c r="I3251">
        <v>0</v>
      </c>
      <c r="P3251">
        <v>0.82192710675935199</v>
      </c>
      <c r="Q3251">
        <v>0</v>
      </c>
    </row>
    <row r="3252" spans="1:17">
      <c r="A3252" t="s">
        <v>122</v>
      </c>
      <c r="B3252">
        <v>2025</v>
      </c>
      <c r="C3252" t="s">
        <v>22</v>
      </c>
      <c r="D3252" t="s">
        <v>1067</v>
      </c>
      <c r="E3252" t="s">
        <v>167</v>
      </c>
      <c r="F3252" t="s">
        <v>126</v>
      </c>
      <c r="G3252" t="s">
        <v>1068</v>
      </c>
      <c r="H3252" t="s">
        <v>136</v>
      </c>
      <c r="I3252">
        <v>0</v>
      </c>
      <c r="P3252">
        <v>0.82192710675935199</v>
      </c>
      <c r="Q3252">
        <v>0</v>
      </c>
    </row>
    <row r="3253" spans="1:17">
      <c r="A3253" t="s">
        <v>122</v>
      </c>
      <c r="B3253">
        <v>2025</v>
      </c>
      <c r="C3253" t="s">
        <v>22</v>
      </c>
      <c r="D3253" t="s">
        <v>1067</v>
      </c>
      <c r="E3253" t="s">
        <v>167</v>
      </c>
      <c r="F3253" t="s">
        <v>165</v>
      </c>
      <c r="G3253" t="s">
        <v>1068</v>
      </c>
      <c r="H3253" t="s">
        <v>132</v>
      </c>
      <c r="I3253">
        <v>0</v>
      </c>
      <c r="P3253">
        <v>0.82192710675935199</v>
      </c>
      <c r="Q3253">
        <v>0</v>
      </c>
    </row>
    <row r="3254" spans="1:17">
      <c r="A3254" t="s">
        <v>122</v>
      </c>
      <c r="B3254">
        <v>2025</v>
      </c>
      <c r="C3254" t="s">
        <v>22</v>
      </c>
      <c r="D3254" t="s">
        <v>1067</v>
      </c>
      <c r="E3254" t="s">
        <v>167</v>
      </c>
      <c r="F3254" t="s">
        <v>165</v>
      </c>
      <c r="G3254" t="s">
        <v>1068</v>
      </c>
      <c r="H3254" t="s">
        <v>135</v>
      </c>
      <c r="I3254">
        <v>0</v>
      </c>
      <c r="P3254">
        <v>0.82192710675935199</v>
      </c>
      <c r="Q3254">
        <v>0</v>
      </c>
    </row>
    <row r="3255" spans="1:17">
      <c r="A3255" t="s">
        <v>122</v>
      </c>
      <c r="B3255">
        <v>2025</v>
      </c>
      <c r="C3255" t="s">
        <v>22</v>
      </c>
      <c r="D3255" t="s">
        <v>1067</v>
      </c>
      <c r="E3255" t="s">
        <v>167</v>
      </c>
      <c r="F3255" t="s">
        <v>165</v>
      </c>
      <c r="G3255" t="s">
        <v>1068</v>
      </c>
      <c r="H3255" t="s">
        <v>136</v>
      </c>
      <c r="I3255">
        <v>0</v>
      </c>
      <c r="P3255">
        <v>0.82192710675935199</v>
      </c>
      <c r="Q3255">
        <v>0</v>
      </c>
    </row>
    <row r="3256" spans="1:17">
      <c r="A3256" t="s">
        <v>122</v>
      </c>
      <c r="B3256">
        <v>2025</v>
      </c>
      <c r="C3256" t="s">
        <v>22</v>
      </c>
      <c r="D3256" t="s">
        <v>1067</v>
      </c>
      <c r="E3256" t="s">
        <v>167</v>
      </c>
      <c r="F3256" t="s">
        <v>166</v>
      </c>
      <c r="G3256" t="s">
        <v>1068</v>
      </c>
      <c r="H3256" t="s">
        <v>132</v>
      </c>
      <c r="I3256">
        <v>0</v>
      </c>
      <c r="P3256">
        <v>0.82192710675935199</v>
      </c>
      <c r="Q3256">
        <v>0</v>
      </c>
    </row>
    <row r="3257" spans="1:17">
      <c r="A3257" t="s">
        <v>122</v>
      </c>
      <c r="B3257">
        <v>2025</v>
      </c>
      <c r="C3257" t="s">
        <v>22</v>
      </c>
      <c r="D3257" t="s">
        <v>1067</v>
      </c>
      <c r="E3257" t="s">
        <v>167</v>
      </c>
      <c r="F3257" t="s">
        <v>166</v>
      </c>
      <c r="G3257" t="s">
        <v>1068</v>
      </c>
      <c r="H3257" t="s">
        <v>135</v>
      </c>
      <c r="I3257">
        <v>0</v>
      </c>
      <c r="P3257">
        <v>0.82192710675935199</v>
      </c>
      <c r="Q3257">
        <v>0</v>
      </c>
    </row>
    <row r="3258" spans="1:17">
      <c r="A3258" t="s">
        <v>122</v>
      </c>
      <c r="B3258">
        <v>2025</v>
      </c>
      <c r="C3258" t="s">
        <v>22</v>
      </c>
      <c r="D3258" t="s">
        <v>1067</v>
      </c>
      <c r="E3258" t="s">
        <v>167</v>
      </c>
      <c r="F3258" t="s">
        <v>166</v>
      </c>
      <c r="G3258" t="s">
        <v>1068</v>
      </c>
      <c r="H3258" t="s">
        <v>136</v>
      </c>
      <c r="I3258">
        <v>0</v>
      </c>
      <c r="P3258">
        <v>0.82192710675935199</v>
      </c>
      <c r="Q3258">
        <v>0</v>
      </c>
    </row>
    <row r="3259" spans="1:17">
      <c r="A3259" t="s">
        <v>122</v>
      </c>
      <c r="B3259">
        <v>2025</v>
      </c>
      <c r="C3259" t="s">
        <v>22</v>
      </c>
      <c r="D3259" t="s">
        <v>1067</v>
      </c>
      <c r="E3259" t="s">
        <v>167</v>
      </c>
      <c r="F3259" t="s">
        <v>160</v>
      </c>
      <c r="G3259" t="s">
        <v>1068</v>
      </c>
      <c r="H3259" t="s">
        <v>132</v>
      </c>
      <c r="I3259">
        <v>0</v>
      </c>
      <c r="P3259">
        <v>0.82192710675935199</v>
      </c>
      <c r="Q3259">
        <v>0</v>
      </c>
    </row>
    <row r="3260" spans="1:17">
      <c r="A3260" t="s">
        <v>122</v>
      </c>
      <c r="B3260">
        <v>2025</v>
      </c>
      <c r="C3260" t="s">
        <v>22</v>
      </c>
      <c r="D3260" t="s">
        <v>1067</v>
      </c>
      <c r="E3260" t="s">
        <v>167</v>
      </c>
      <c r="F3260" t="s">
        <v>160</v>
      </c>
      <c r="G3260" t="s">
        <v>1068</v>
      </c>
      <c r="H3260" t="s">
        <v>135</v>
      </c>
      <c r="I3260">
        <v>0</v>
      </c>
      <c r="P3260">
        <v>0.82192710675935199</v>
      </c>
      <c r="Q3260">
        <v>0</v>
      </c>
    </row>
    <row r="3261" spans="1:17">
      <c r="A3261" t="s">
        <v>122</v>
      </c>
      <c r="B3261">
        <v>2025</v>
      </c>
      <c r="C3261" t="s">
        <v>22</v>
      </c>
      <c r="D3261" t="s">
        <v>1067</v>
      </c>
      <c r="E3261" t="s">
        <v>167</v>
      </c>
      <c r="F3261" t="s">
        <v>160</v>
      </c>
      <c r="G3261" t="s">
        <v>1068</v>
      </c>
      <c r="H3261" t="s">
        <v>136</v>
      </c>
      <c r="I3261">
        <v>0</v>
      </c>
      <c r="P3261">
        <v>0.82192710675935199</v>
      </c>
      <c r="Q3261">
        <v>0</v>
      </c>
    </row>
    <row r="3262" spans="1:17">
      <c r="A3262" t="s">
        <v>122</v>
      </c>
      <c r="B3262">
        <v>2025</v>
      </c>
      <c r="C3262" t="s">
        <v>24</v>
      </c>
      <c r="D3262" t="s">
        <v>1067</v>
      </c>
      <c r="E3262" t="s">
        <v>167</v>
      </c>
      <c r="F3262" t="s">
        <v>164</v>
      </c>
      <c r="G3262" t="s">
        <v>1068</v>
      </c>
      <c r="H3262" t="s">
        <v>132</v>
      </c>
      <c r="I3262">
        <v>0</v>
      </c>
      <c r="P3262">
        <v>0.82192710675935199</v>
      </c>
      <c r="Q3262">
        <v>0</v>
      </c>
    </row>
    <row r="3263" spans="1:17">
      <c r="A3263" t="s">
        <v>122</v>
      </c>
      <c r="B3263">
        <v>2025</v>
      </c>
      <c r="C3263" t="s">
        <v>24</v>
      </c>
      <c r="D3263" t="s">
        <v>1067</v>
      </c>
      <c r="E3263" t="s">
        <v>167</v>
      </c>
      <c r="F3263" t="s">
        <v>164</v>
      </c>
      <c r="G3263" t="s">
        <v>1068</v>
      </c>
      <c r="H3263" t="s">
        <v>135</v>
      </c>
      <c r="I3263">
        <v>0</v>
      </c>
      <c r="P3263">
        <v>0.82192710675935199</v>
      </c>
      <c r="Q3263">
        <v>0</v>
      </c>
    </row>
    <row r="3264" spans="1:17">
      <c r="A3264" t="s">
        <v>122</v>
      </c>
      <c r="B3264">
        <v>2025</v>
      </c>
      <c r="C3264" t="s">
        <v>24</v>
      </c>
      <c r="D3264" t="s">
        <v>1067</v>
      </c>
      <c r="E3264" t="s">
        <v>167</v>
      </c>
      <c r="F3264" t="s">
        <v>164</v>
      </c>
      <c r="G3264" t="s">
        <v>1068</v>
      </c>
      <c r="H3264" t="s">
        <v>136</v>
      </c>
      <c r="I3264">
        <v>0</v>
      </c>
      <c r="P3264">
        <v>0.82192710675935199</v>
      </c>
      <c r="Q3264">
        <v>0</v>
      </c>
    </row>
    <row r="3265" spans="1:17">
      <c r="A3265" t="s">
        <v>122</v>
      </c>
      <c r="B3265">
        <v>2025</v>
      </c>
      <c r="C3265" t="s">
        <v>24</v>
      </c>
      <c r="D3265" t="s">
        <v>1067</v>
      </c>
      <c r="E3265" t="s">
        <v>167</v>
      </c>
      <c r="F3265" t="s">
        <v>159</v>
      </c>
      <c r="G3265" t="s">
        <v>1068</v>
      </c>
      <c r="H3265" t="s">
        <v>132</v>
      </c>
      <c r="I3265">
        <v>0</v>
      </c>
      <c r="P3265">
        <v>0.82192710675935199</v>
      </c>
      <c r="Q3265">
        <v>0</v>
      </c>
    </row>
    <row r="3266" spans="1:17">
      <c r="A3266" t="s">
        <v>122</v>
      </c>
      <c r="B3266">
        <v>2025</v>
      </c>
      <c r="C3266" t="s">
        <v>24</v>
      </c>
      <c r="D3266" t="s">
        <v>1067</v>
      </c>
      <c r="E3266" t="s">
        <v>167</v>
      </c>
      <c r="F3266" t="s">
        <v>159</v>
      </c>
      <c r="G3266" t="s">
        <v>1068</v>
      </c>
      <c r="H3266" t="s">
        <v>135</v>
      </c>
      <c r="I3266">
        <v>0</v>
      </c>
      <c r="P3266">
        <v>0.82192710675935199</v>
      </c>
      <c r="Q3266">
        <v>0</v>
      </c>
    </row>
    <row r="3267" spans="1:17">
      <c r="A3267" t="s">
        <v>122</v>
      </c>
      <c r="B3267">
        <v>2025</v>
      </c>
      <c r="C3267" t="s">
        <v>24</v>
      </c>
      <c r="D3267" t="s">
        <v>1067</v>
      </c>
      <c r="E3267" t="s">
        <v>167</v>
      </c>
      <c r="F3267" t="s">
        <v>159</v>
      </c>
      <c r="G3267" t="s">
        <v>1068</v>
      </c>
      <c r="H3267" t="s">
        <v>136</v>
      </c>
      <c r="I3267">
        <v>0</v>
      </c>
      <c r="P3267">
        <v>0.82192710675935199</v>
      </c>
      <c r="Q3267">
        <v>0</v>
      </c>
    </row>
    <row r="3268" spans="1:17">
      <c r="A3268" t="s">
        <v>122</v>
      </c>
      <c r="B3268">
        <v>2025</v>
      </c>
      <c r="C3268" t="s">
        <v>24</v>
      </c>
      <c r="D3268" t="s">
        <v>1067</v>
      </c>
      <c r="E3268" t="s">
        <v>167</v>
      </c>
      <c r="F3268" t="s">
        <v>126</v>
      </c>
      <c r="G3268" t="s">
        <v>1068</v>
      </c>
      <c r="H3268" t="s">
        <v>132</v>
      </c>
      <c r="I3268">
        <v>0</v>
      </c>
      <c r="P3268">
        <v>0.82192710675935199</v>
      </c>
      <c r="Q3268">
        <v>0</v>
      </c>
    </row>
    <row r="3269" spans="1:17">
      <c r="A3269" t="s">
        <v>122</v>
      </c>
      <c r="B3269">
        <v>2025</v>
      </c>
      <c r="C3269" t="s">
        <v>24</v>
      </c>
      <c r="D3269" t="s">
        <v>1067</v>
      </c>
      <c r="E3269" t="s">
        <v>167</v>
      </c>
      <c r="F3269" t="s">
        <v>126</v>
      </c>
      <c r="G3269" t="s">
        <v>1068</v>
      </c>
      <c r="H3269" t="s">
        <v>135</v>
      </c>
      <c r="I3269">
        <v>0</v>
      </c>
      <c r="P3269">
        <v>0.82192710675935199</v>
      </c>
      <c r="Q3269">
        <v>0</v>
      </c>
    </row>
    <row r="3270" spans="1:17">
      <c r="A3270" t="s">
        <v>122</v>
      </c>
      <c r="B3270">
        <v>2025</v>
      </c>
      <c r="C3270" t="s">
        <v>24</v>
      </c>
      <c r="D3270" t="s">
        <v>1067</v>
      </c>
      <c r="E3270" t="s">
        <v>167</v>
      </c>
      <c r="F3270" t="s">
        <v>126</v>
      </c>
      <c r="G3270" t="s">
        <v>1068</v>
      </c>
      <c r="H3270" t="s">
        <v>136</v>
      </c>
      <c r="I3270">
        <v>0</v>
      </c>
      <c r="P3270">
        <v>0.82192710675935199</v>
      </c>
      <c r="Q3270">
        <v>0</v>
      </c>
    </row>
    <row r="3271" spans="1:17">
      <c r="A3271" t="s">
        <v>122</v>
      </c>
      <c r="B3271">
        <v>2025</v>
      </c>
      <c r="C3271" t="s">
        <v>24</v>
      </c>
      <c r="D3271" t="s">
        <v>1067</v>
      </c>
      <c r="E3271" t="s">
        <v>167</v>
      </c>
      <c r="F3271" t="s">
        <v>165</v>
      </c>
      <c r="G3271" t="s">
        <v>1068</v>
      </c>
      <c r="H3271" t="s">
        <v>132</v>
      </c>
      <c r="I3271">
        <v>0</v>
      </c>
      <c r="P3271">
        <v>0.82192710675935199</v>
      </c>
      <c r="Q3271">
        <v>0</v>
      </c>
    </row>
    <row r="3272" spans="1:17">
      <c r="A3272" t="s">
        <v>122</v>
      </c>
      <c r="B3272">
        <v>2025</v>
      </c>
      <c r="C3272" t="s">
        <v>24</v>
      </c>
      <c r="D3272" t="s">
        <v>1067</v>
      </c>
      <c r="E3272" t="s">
        <v>167</v>
      </c>
      <c r="F3272" t="s">
        <v>165</v>
      </c>
      <c r="G3272" t="s">
        <v>1068</v>
      </c>
      <c r="H3272" t="s">
        <v>135</v>
      </c>
      <c r="I3272">
        <v>0</v>
      </c>
      <c r="P3272">
        <v>0.82192710675935199</v>
      </c>
      <c r="Q3272">
        <v>0</v>
      </c>
    </row>
    <row r="3273" spans="1:17">
      <c r="A3273" t="s">
        <v>122</v>
      </c>
      <c r="B3273">
        <v>2025</v>
      </c>
      <c r="C3273" t="s">
        <v>24</v>
      </c>
      <c r="D3273" t="s">
        <v>1067</v>
      </c>
      <c r="E3273" t="s">
        <v>167</v>
      </c>
      <c r="F3273" t="s">
        <v>165</v>
      </c>
      <c r="G3273" t="s">
        <v>1068</v>
      </c>
      <c r="H3273" t="s">
        <v>136</v>
      </c>
      <c r="I3273">
        <v>0</v>
      </c>
      <c r="P3273">
        <v>0.82192710675935199</v>
      </c>
      <c r="Q3273">
        <v>0</v>
      </c>
    </row>
    <row r="3274" spans="1:17">
      <c r="A3274" t="s">
        <v>122</v>
      </c>
      <c r="B3274">
        <v>2025</v>
      </c>
      <c r="C3274" t="s">
        <v>24</v>
      </c>
      <c r="D3274" t="s">
        <v>1067</v>
      </c>
      <c r="E3274" t="s">
        <v>167</v>
      </c>
      <c r="F3274" t="s">
        <v>166</v>
      </c>
      <c r="G3274" t="s">
        <v>1068</v>
      </c>
      <c r="H3274" t="s">
        <v>132</v>
      </c>
      <c r="I3274">
        <v>0</v>
      </c>
      <c r="P3274">
        <v>0.82192710675935199</v>
      </c>
      <c r="Q3274">
        <v>0</v>
      </c>
    </row>
    <row r="3275" spans="1:17">
      <c r="A3275" t="s">
        <v>122</v>
      </c>
      <c r="B3275">
        <v>2025</v>
      </c>
      <c r="C3275" t="s">
        <v>24</v>
      </c>
      <c r="D3275" t="s">
        <v>1067</v>
      </c>
      <c r="E3275" t="s">
        <v>167</v>
      </c>
      <c r="F3275" t="s">
        <v>166</v>
      </c>
      <c r="G3275" t="s">
        <v>1068</v>
      </c>
      <c r="H3275" t="s">
        <v>135</v>
      </c>
      <c r="I3275">
        <v>0</v>
      </c>
      <c r="P3275">
        <v>0.82192710675935199</v>
      </c>
      <c r="Q3275">
        <v>0</v>
      </c>
    </row>
    <row r="3276" spans="1:17">
      <c r="A3276" t="s">
        <v>122</v>
      </c>
      <c r="B3276">
        <v>2025</v>
      </c>
      <c r="C3276" t="s">
        <v>24</v>
      </c>
      <c r="D3276" t="s">
        <v>1067</v>
      </c>
      <c r="E3276" t="s">
        <v>167</v>
      </c>
      <c r="F3276" t="s">
        <v>166</v>
      </c>
      <c r="G3276" t="s">
        <v>1068</v>
      </c>
      <c r="H3276" t="s">
        <v>136</v>
      </c>
      <c r="I3276">
        <v>0</v>
      </c>
      <c r="P3276">
        <v>0.82192710675935199</v>
      </c>
      <c r="Q3276">
        <v>0</v>
      </c>
    </row>
    <row r="3277" spans="1:17">
      <c r="A3277" t="s">
        <v>122</v>
      </c>
      <c r="B3277">
        <v>2025</v>
      </c>
      <c r="C3277" t="s">
        <v>24</v>
      </c>
      <c r="D3277" t="s">
        <v>1067</v>
      </c>
      <c r="E3277" t="s">
        <v>167</v>
      </c>
      <c r="F3277" t="s">
        <v>160</v>
      </c>
      <c r="G3277" t="s">
        <v>1068</v>
      </c>
      <c r="H3277" t="s">
        <v>132</v>
      </c>
      <c r="I3277">
        <v>0</v>
      </c>
      <c r="P3277">
        <v>0.82192710675935199</v>
      </c>
      <c r="Q3277">
        <v>0</v>
      </c>
    </row>
    <row r="3278" spans="1:17">
      <c r="A3278" t="s">
        <v>122</v>
      </c>
      <c r="B3278">
        <v>2025</v>
      </c>
      <c r="C3278" t="s">
        <v>24</v>
      </c>
      <c r="D3278" t="s">
        <v>1067</v>
      </c>
      <c r="E3278" t="s">
        <v>167</v>
      </c>
      <c r="F3278" t="s">
        <v>160</v>
      </c>
      <c r="G3278" t="s">
        <v>1068</v>
      </c>
      <c r="H3278" t="s">
        <v>135</v>
      </c>
      <c r="I3278">
        <v>0</v>
      </c>
      <c r="P3278">
        <v>0.82192710675935199</v>
      </c>
      <c r="Q3278">
        <v>0</v>
      </c>
    </row>
    <row r="3279" spans="1:17">
      <c r="A3279" t="s">
        <v>122</v>
      </c>
      <c r="B3279">
        <v>2025</v>
      </c>
      <c r="C3279" t="s">
        <v>24</v>
      </c>
      <c r="D3279" t="s">
        <v>1067</v>
      </c>
      <c r="E3279" t="s">
        <v>167</v>
      </c>
      <c r="F3279" t="s">
        <v>160</v>
      </c>
      <c r="G3279" t="s">
        <v>1068</v>
      </c>
      <c r="H3279" t="s">
        <v>136</v>
      </c>
      <c r="I3279">
        <v>0</v>
      </c>
      <c r="P3279">
        <v>0.82192710675935199</v>
      </c>
      <c r="Q3279">
        <v>0</v>
      </c>
    </row>
    <row r="3280" spans="1:17">
      <c r="A3280" t="s">
        <v>122</v>
      </c>
      <c r="B3280">
        <v>2025</v>
      </c>
      <c r="C3280" t="s">
        <v>14</v>
      </c>
      <c r="D3280" t="s">
        <v>1062</v>
      </c>
      <c r="E3280" t="s">
        <v>162</v>
      </c>
      <c r="F3280" t="s">
        <v>164</v>
      </c>
      <c r="G3280" t="s">
        <v>1063</v>
      </c>
      <c r="H3280" t="s">
        <v>132</v>
      </c>
      <c r="I3280">
        <v>0</v>
      </c>
      <c r="P3280">
        <v>0.82192710675935199</v>
      </c>
      <c r="Q3280">
        <v>0</v>
      </c>
    </row>
    <row r="3281" spans="1:17">
      <c r="A3281" t="s">
        <v>122</v>
      </c>
      <c r="B3281">
        <v>2025</v>
      </c>
      <c r="C3281" t="s">
        <v>14</v>
      </c>
      <c r="D3281" t="s">
        <v>1062</v>
      </c>
      <c r="E3281" t="s">
        <v>162</v>
      </c>
      <c r="F3281" t="s">
        <v>164</v>
      </c>
      <c r="G3281" t="s">
        <v>1063</v>
      </c>
      <c r="H3281" t="s">
        <v>135</v>
      </c>
      <c r="I3281">
        <v>0</v>
      </c>
      <c r="P3281">
        <v>0.82192710675935199</v>
      </c>
      <c r="Q3281">
        <v>0</v>
      </c>
    </row>
    <row r="3282" spans="1:17">
      <c r="A3282" t="s">
        <v>122</v>
      </c>
      <c r="B3282">
        <v>2025</v>
      </c>
      <c r="C3282" t="s">
        <v>14</v>
      </c>
      <c r="D3282" t="s">
        <v>1062</v>
      </c>
      <c r="E3282" t="s">
        <v>162</v>
      </c>
      <c r="F3282" t="s">
        <v>164</v>
      </c>
      <c r="G3282" t="s">
        <v>1063</v>
      </c>
      <c r="H3282" t="s">
        <v>136</v>
      </c>
      <c r="I3282">
        <v>0</v>
      </c>
      <c r="P3282">
        <v>0.82192710675935199</v>
      </c>
      <c r="Q3282">
        <v>0</v>
      </c>
    </row>
    <row r="3283" spans="1:17">
      <c r="A3283" t="s">
        <v>122</v>
      </c>
      <c r="B3283">
        <v>2025</v>
      </c>
      <c r="C3283" t="s">
        <v>14</v>
      </c>
      <c r="D3283" t="s">
        <v>1062</v>
      </c>
      <c r="E3283" t="s">
        <v>162</v>
      </c>
      <c r="F3283" t="s">
        <v>159</v>
      </c>
      <c r="G3283" t="s">
        <v>1063</v>
      </c>
      <c r="H3283" t="s">
        <v>132</v>
      </c>
      <c r="I3283">
        <v>0</v>
      </c>
      <c r="P3283">
        <v>0.82192710675935199</v>
      </c>
      <c r="Q3283">
        <v>0</v>
      </c>
    </row>
    <row r="3284" spans="1:17">
      <c r="A3284" t="s">
        <v>122</v>
      </c>
      <c r="B3284">
        <v>2025</v>
      </c>
      <c r="C3284" t="s">
        <v>14</v>
      </c>
      <c r="D3284" t="s">
        <v>1062</v>
      </c>
      <c r="E3284" t="s">
        <v>162</v>
      </c>
      <c r="F3284" t="s">
        <v>159</v>
      </c>
      <c r="G3284" t="s">
        <v>1063</v>
      </c>
      <c r="H3284" t="s">
        <v>135</v>
      </c>
      <c r="I3284">
        <v>0</v>
      </c>
      <c r="P3284">
        <v>0.82192710675935199</v>
      </c>
      <c r="Q3284">
        <v>0</v>
      </c>
    </row>
    <row r="3285" spans="1:17">
      <c r="A3285" t="s">
        <v>122</v>
      </c>
      <c r="B3285">
        <v>2025</v>
      </c>
      <c r="C3285" t="s">
        <v>14</v>
      </c>
      <c r="D3285" t="s">
        <v>1062</v>
      </c>
      <c r="E3285" t="s">
        <v>162</v>
      </c>
      <c r="F3285" t="s">
        <v>159</v>
      </c>
      <c r="G3285" t="s">
        <v>1063</v>
      </c>
      <c r="H3285" t="s">
        <v>136</v>
      </c>
      <c r="I3285">
        <v>0</v>
      </c>
      <c r="P3285">
        <v>0.82192710675935199</v>
      </c>
      <c r="Q3285">
        <v>0</v>
      </c>
    </row>
    <row r="3286" spans="1:17">
      <c r="A3286" t="s">
        <v>122</v>
      </c>
      <c r="B3286">
        <v>2025</v>
      </c>
      <c r="C3286" t="s">
        <v>14</v>
      </c>
      <c r="D3286" t="s">
        <v>1062</v>
      </c>
      <c r="E3286" t="s">
        <v>162</v>
      </c>
      <c r="F3286" t="s">
        <v>126</v>
      </c>
      <c r="G3286" t="s">
        <v>1063</v>
      </c>
      <c r="H3286" t="s">
        <v>132</v>
      </c>
      <c r="I3286">
        <v>0</v>
      </c>
      <c r="P3286">
        <v>0.82192710675935199</v>
      </c>
      <c r="Q3286">
        <v>0</v>
      </c>
    </row>
    <row r="3287" spans="1:17">
      <c r="A3287" t="s">
        <v>122</v>
      </c>
      <c r="B3287">
        <v>2025</v>
      </c>
      <c r="C3287" t="s">
        <v>14</v>
      </c>
      <c r="D3287" t="s">
        <v>1062</v>
      </c>
      <c r="E3287" t="s">
        <v>162</v>
      </c>
      <c r="F3287" t="s">
        <v>126</v>
      </c>
      <c r="G3287" t="s">
        <v>1063</v>
      </c>
      <c r="H3287" t="s">
        <v>135</v>
      </c>
      <c r="I3287">
        <v>0</v>
      </c>
      <c r="P3287">
        <v>0.82192710675935199</v>
      </c>
      <c r="Q3287">
        <v>0</v>
      </c>
    </row>
    <row r="3288" spans="1:17">
      <c r="A3288" t="s">
        <v>122</v>
      </c>
      <c r="B3288">
        <v>2025</v>
      </c>
      <c r="C3288" t="s">
        <v>14</v>
      </c>
      <c r="D3288" t="s">
        <v>1062</v>
      </c>
      <c r="E3288" t="s">
        <v>162</v>
      </c>
      <c r="F3288" t="s">
        <v>126</v>
      </c>
      <c r="G3288" t="s">
        <v>1063</v>
      </c>
      <c r="H3288" t="s">
        <v>136</v>
      </c>
      <c r="I3288">
        <v>0</v>
      </c>
      <c r="P3288">
        <v>0.82192710675935199</v>
      </c>
      <c r="Q3288">
        <v>0</v>
      </c>
    </row>
    <row r="3289" spans="1:17">
      <c r="A3289" t="s">
        <v>122</v>
      </c>
      <c r="B3289">
        <v>2025</v>
      </c>
      <c r="C3289" t="s">
        <v>14</v>
      </c>
      <c r="D3289" t="s">
        <v>1062</v>
      </c>
      <c r="E3289" t="s">
        <v>162</v>
      </c>
      <c r="F3289" t="s">
        <v>165</v>
      </c>
      <c r="G3289" t="s">
        <v>1063</v>
      </c>
      <c r="H3289" t="s">
        <v>132</v>
      </c>
      <c r="I3289">
        <v>0</v>
      </c>
      <c r="P3289">
        <v>0.82192710675935199</v>
      </c>
      <c r="Q3289">
        <v>0</v>
      </c>
    </row>
    <row r="3290" spans="1:17">
      <c r="A3290" t="s">
        <v>122</v>
      </c>
      <c r="B3290">
        <v>2025</v>
      </c>
      <c r="C3290" t="s">
        <v>14</v>
      </c>
      <c r="D3290" t="s">
        <v>1062</v>
      </c>
      <c r="E3290" t="s">
        <v>162</v>
      </c>
      <c r="F3290" t="s">
        <v>165</v>
      </c>
      <c r="G3290" t="s">
        <v>1063</v>
      </c>
      <c r="H3290" t="s">
        <v>135</v>
      </c>
      <c r="I3290">
        <v>0</v>
      </c>
      <c r="P3290">
        <v>0.82192710675935199</v>
      </c>
      <c r="Q3290">
        <v>0</v>
      </c>
    </row>
    <row r="3291" spans="1:17">
      <c r="A3291" t="s">
        <v>122</v>
      </c>
      <c r="B3291">
        <v>2025</v>
      </c>
      <c r="C3291" t="s">
        <v>14</v>
      </c>
      <c r="D3291" t="s">
        <v>1062</v>
      </c>
      <c r="E3291" t="s">
        <v>162</v>
      </c>
      <c r="F3291" t="s">
        <v>165</v>
      </c>
      <c r="G3291" t="s">
        <v>1063</v>
      </c>
      <c r="H3291" t="s">
        <v>136</v>
      </c>
      <c r="I3291">
        <v>0</v>
      </c>
      <c r="P3291">
        <v>0.82192710675935199</v>
      </c>
      <c r="Q3291">
        <v>0</v>
      </c>
    </row>
    <row r="3292" spans="1:17">
      <c r="A3292" t="s">
        <v>122</v>
      </c>
      <c r="B3292">
        <v>2025</v>
      </c>
      <c r="C3292" t="s">
        <v>14</v>
      </c>
      <c r="D3292" t="s">
        <v>1062</v>
      </c>
      <c r="E3292" t="s">
        <v>162</v>
      </c>
      <c r="F3292" t="s">
        <v>166</v>
      </c>
      <c r="G3292" t="s">
        <v>1063</v>
      </c>
      <c r="H3292" t="s">
        <v>132</v>
      </c>
      <c r="I3292">
        <v>0</v>
      </c>
      <c r="P3292">
        <v>0.82192710675935199</v>
      </c>
      <c r="Q3292">
        <v>0</v>
      </c>
    </row>
    <row r="3293" spans="1:17">
      <c r="A3293" t="s">
        <v>122</v>
      </c>
      <c r="B3293">
        <v>2025</v>
      </c>
      <c r="C3293" t="s">
        <v>14</v>
      </c>
      <c r="D3293" t="s">
        <v>1062</v>
      </c>
      <c r="E3293" t="s">
        <v>162</v>
      </c>
      <c r="F3293" t="s">
        <v>166</v>
      </c>
      <c r="G3293" t="s">
        <v>1063</v>
      </c>
      <c r="H3293" t="s">
        <v>135</v>
      </c>
      <c r="I3293">
        <v>0</v>
      </c>
      <c r="P3293">
        <v>0.82192710675935199</v>
      </c>
      <c r="Q3293">
        <v>0</v>
      </c>
    </row>
    <row r="3294" spans="1:17">
      <c r="A3294" t="s">
        <v>122</v>
      </c>
      <c r="B3294">
        <v>2025</v>
      </c>
      <c r="C3294" t="s">
        <v>14</v>
      </c>
      <c r="D3294" t="s">
        <v>1062</v>
      </c>
      <c r="E3294" t="s">
        <v>162</v>
      </c>
      <c r="F3294" t="s">
        <v>166</v>
      </c>
      <c r="G3294" t="s">
        <v>1063</v>
      </c>
      <c r="H3294" t="s">
        <v>136</v>
      </c>
      <c r="I3294">
        <v>0</v>
      </c>
      <c r="P3294">
        <v>0.82192710675935199</v>
      </c>
      <c r="Q3294">
        <v>0</v>
      </c>
    </row>
    <row r="3295" spans="1:17">
      <c r="A3295" t="s">
        <v>122</v>
      </c>
      <c r="B3295">
        <v>2025</v>
      </c>
      <c r="C3295" t="s">
        <v>14</v>
      </c>
      <c r="D3295" t="s">
        <v>1062</v>
      </c>
      <c r="E3295" t="s">
        <v>162</v>
      </c>
      <c r="F3295" t="s">
        <v>160</v>
      </c>
      <c r="G3295" t="s">
        <v>1063</v>
      </c>
      <c r="H3295" t="s">
        <v>132</v>
      </c>
      <c r="I3295">
        <v>0</v>
      </c>
      <c r="P3295">
        <v>0.82192710675935199</v>
      </c>
      <c r="Q3295">
        <v>0</v>
      </c>
    </row>
    <row r="3296" spans="1:17">
      <c r="A3296" t="s">
        <v>122</v>
      </c>
      <c r="B3296">
        <v>2025</v>
      </c>
      <c r="C3296" t="s">
        <v>14</v>
      </c>
      <c r="D3296" t="s">
        <v>1062</v>
      </c>
      <c r="E3296" t="s">
        <v>162</v>
      </c>
      <c r="F3296" t="s">
        <v>160</v>
      </c>
      <c r="G3296" t="s">
        <v>1063</v>
      </c>
      <c r="H3296" t="s">
        <v>135</v>
      </c>
      <c r="I3296">
        <v>0</v>
      </c>
      <c r="P3296">
        <v>0.82192710675935199</v>
      </c>
      <c r="Q3296">
        <v>0</v>
      </c>
    </row>
    <row r="3297" spans="1:17">
      <c r="A3297" t="s">
        <v>122</v>
      </c>
      <c r="B3297">
        <v>2025</v>
      </c>
      <c r="C3297" t="s">
        <v>14</v>
      </c>
      <c r="D3297" t="s">
        <v>1062</v>
      </c>
      <c r="E3297" t="s">
        <v>162</v>
      </c>
      <c r="F3297" t="s">
        <v>160</v>
      </c>
      <c r="G3297" t="s">
        <v>1063</v>
      </c>
      <c r="H3297" t="s">
        <v>136</v>
      </c>
      <c r="I3297">
        <v>0</v>
      </c>
      <c r="P3297">
        <v>0.82192710675935199</v>
      </c>
      <c r="Q3297">
        <v>0</v>
      </c>
    </row>
    <row r="3298" spans="1:17">
      <c r="A3298" t="s">
        <v>122</v>
      </c>
      <c r="B3298">
        <v>2025</v>
      </c>
      <c r="C3298" t="s">
        <v>15</v>
      </c>
      <c r="D3298" t="s">
        <v>1062</v>
      </c>
      <c r="E3298" t="s">
        <v>162</v>
      </c>
      <c r="F3298" t="s">
        <v>164</v>
      </c>
      <c r="G3298" t="s">
        <v>1063</v>
      </c>
      <c r="H3298" t="s">
        <v>132</v>
      </c>
      <c r="I3298">
        <v>0</v>
      </c>
      <c r="P3298">
        <v>0.82192710675935199</v>
      </c>
      <c r="Q3298">
        <v>0</v>
      </c>
    </row>
    <row r="3299" spans="1:17">
      <c r="A3299" t="s">
        <v>122</v>
      </c>
      <c r="B3299">
        <v>2025</v>
      </c>
      <c r="C3299" t="s">
        <v>15</v>
      </c>
      <c r="D3299" t="s">
        <v>1062</v>
      </c>
      <c r="E3299" t="s">
        <v>162</v>
      </c>
      <c r="F3299" t="s">
        <v>164</v>
      </c>
      <c r="G3299" t="s">
        <v>1063</v>
      </c>
      <c r="H3299" t="s">
        <v>135</v>
      </c>
      <c r="I3299">
        <v>3913159882.2024899</v>
      </c>
      <c r="P3299">
        <v>0.82192710675935199</v>
      </c>
      <c r="Q3299">
        <v>3216332180.26546</v>
      </c>
    </row>
    <row r="3300" spans="1:17">
      <c r="A3300" t="s">
        <v>122</v>
      </c>
      <c r="B3300">
        <v>2025</v>
      </c>
      <c r="C3300" t="s">
        <v>15</v>
      </c>
      <c r="D3300" t="s">
        <v>1062</v>
      </c>
      <c r="E3300" t="s">
        <v>162</v>
      </c>
      <c r="F3300" t="s">
        <v>164</v>
      </c>
      <c r="G3300" t="s">
        <v>1063</v>
      </c>
      <c r="H3300" t="s">
        <v>136</v>
      </c>
      <c r="I3300">
        <v>404848820.837111</v>
      </c>
      <c r="P3300">
        <v>0.82192710675935199</v>
      </c>
      <c r="Q3300">
        <v>332756219.98558199</v>
      </c>
    </row>
    <row r="3301" spans="1:17">
      <c r="A3301" t="s">
        <v>122</v>
      </c>
      <c r="B3301">
        <v>2025</v>
      </c>
      <c r="C3301" t="s">
        <v>15</v>
      </c>
      <c r="D3301" t="s">
        <v>1062</v>
      </c>
      <c r="E3301" t="s">
        <v>162</v>
      </c>
      <c r="F3301" t="s">
        <v>159</v>
      </c>
      <c r="G3301" t="s">
        <v>1063</v>
      </c>
      <c r="H3301" t="s">
        <v>132</v>
      </c>
      <c r="I3301">
        <v>0</v>
      </c>
      <c r="P3301">
        <v>0.82192710675935199</v>
      </c>
      <c r="Q3301">
        <v>0</v>
      </c>
    </row>
    <row r="3302" spans="1:17">
      <c r="A3302" t="s">
        <v>122</v>
      </c>
      <c r="B3302">
        <v>2025</v>
      </c>
      <c r="C3302" t="s">
        <v>15</v>
      </c>
      <c r="D3302" t="s">
        <v>1062</v>
      </c>
      <c r="E3302" t="s">
        <v>162</v>
      </c>
      <c r="F3302" t="s">
        <v>159</v>
      </c>
      <c r="G3302" t="s">
        <v>1063</v>
      </c>
      <c r="H3302" t="s">
        <v>135</v>
      </c>
      <c r="I3302">
        <v>1634016854.2375901</v>
      </c>
      <c r="P3302">
        <v>0.82192710675935199</v>
      </c>
      <c r="Q3302">
        <v>1343042745.3995199</v>
      </c>
    </row>
    <row r="3303" spans="1:17">
      <c r="A3303" t="s">
        <v>122</v>
      </c>
      <c r="B3303">
        <v>2025</v>
      </c>
      <c r="C3303" t="s">
        <v>15</v>
      </c>
      <c r="D3303" t="s">
        <v>1062</v>
      </c>
      <c r="E3303" t="s">
        <v>162</v>
      </c>
      <c r="F3303" t="s">
        <v>159</v>
      </c>
      <c r="G3303" t="s">
        <v>1063</v>
      </c>
      <c r="H3303" t="s">
        <v>136</v>
      </c>
      <c r="I3303">
        <v>169052585.78234199</v>
      </c>
      <c r="P3303">
        <v>0.82192710675935199</v>
      </c>
      <c r="Q3303">
        <v>138948902.722267</v>
      </c>
    </row>
    <row r="3304" spans="1:17">
      <c r="A3304" t="s">
        <v>122</v>
      </c>
      <c r="B3304">
        <v>2025</v>
      </c>
      <c r="C3304" t="s">
        <v>15</v>
      </c>
      <c r="D3304" t="s">
        <v>1062</v>
      </c>
      <c r="E3304" t="s">
        <v>162</v>
      </c>
      <c r="F3304" t="s">
        <v>126</v>
      </c>
      <c r="G3304" t="s">
        <v>1063</v>
      </c>
      <c r="H3304" t="s">
        <v>132</v>
      </c>
      <c r="I3304">
        <v>0</v>
      </c>
      <c r="P3304">
        <v>0.82192710675935199</v>
      </c>
      <c r="Q3304">
        <v>0</v>
      </c>
    </row>
    <row r="3305" spans="1:17">
      <c r="A3305" t="s">
        <v>122</v>
      </c>
      <c r="B3305">
        <v>2025</v>
      </c>
      <c r="C3305" t="s">
        <v>15</v>
      </c>
      <c r="D3305" t="s">
        <v>1062</v>
      </c>
      <c r="E3305" t="s">
        <v>162</v>
      </c>
      <c r="F3305" t="s">
        <v>126</v>
      </c>
      <c r="G3305" t="s">
        <v>1063</v>
      </c>
      <c r="H3305" t="s">
        <v>135</v>
      </c>
      <c r="I3305">
        <v>0</v>
      </c>
      <c r="P3305">
        <v>0.82192710675935199</v>
      </c>
      <c r="Q3305">
        <v>0</v>
      </c>
    </row>
    <row r="3306" spans="1:17">
      <c r="A3306" t="s">
        <v>122</v>
      </c>
      <c r="B3306">
        <v>2025</v>
      </c>
      <c r="C3306" t="s">
        <v>15</v>
      </c>
      <c r="D3306" t="s">
        <v>1062</v>
      </c>
      <c r="E3306" t="s">
        <v>162</v>
      </c>
      <c r="F3306" t="s">
        <v>126</v>
      </c>
      <c r="G3306" t="s">
        <v>1063</v>
      </c>
      <c r="H3306" t="s">
        <v>136</v>
      </c>
      <c r="I3306">
        <v>0</v>
      </c>
      <c r="P3306">
        <v>0.82192710675935199</v>
      </c>
      <c r="Q3306">
        <v>0</v>
      </c>
    </row>
    <row r="3307" spans="1:17">
      <c r="A3307" t="s">
        <v>122</v>
      </c>
      <c r="B3307">
        <v>2025</v>
      </c>
      <c r="C3307" t="s">
        <v>15</v>
      </c>
      <c r="D3307" t="s">
        <v>1062</v>
      </c>
      <c r="E3307" t="s">
        <v>162</v>
      </c>
      <c r="F3307" t="s">
        <v>165</v>
      </c>
      <c r="G3307" t="s">
        <v>1063</v>
      </c>
      <c r="H3307" t="s">
        <v>132</v>
      </c>
      <c r="I3307">
        <v>0</v>
      </c>
      <c r="P3307">
        <v>0.82192710675935199</v>
      </c>
      <c r="Q3307">
        <v>0</v>
      </c>
    </row>
    <row r="3308" spans="1:17">
      <c r="A3308" t="s">
        <v>122</v>
      </c>
      <c r="B3308">
        <v>2025</v>
      </c>
      <c r="C3308" t="s">
        <v>15</v>
      </c>
      <c r="D3308" t="s">
        <v>1062</v>
      </c>
      <c r="E3308" t="s">
        <v>162</v>
      </c>
      <c r="F3308" t="s">
        <v>165</v>
      </c>
      <c r="G3308" t="s">
        <v>1063</v>
      </c>
      <c r="H3308" t="s">
        <v>135</v>
      </c>
      <c r="I3308">
        <v>14422259590.9655</v>
      </c>
      <c r="P3308">
        <v>0.82192710675935199</v>
      </c>
      <c r="Q3308">
        <v>11854046098.534599</v>
      </c>
    </row>
    <row r="3309" spans="1:17">
      <c r="A3309" t="s">
        <v>122</v>
      </c>
      <c r="B3309">
        <v>2025</v>
      </c>
      <c r="C3309" t="s">
        <v>15</v>
      </c>
      <c r="D3309" t="s">
        <v>1062</v>
      </c>
      <c r="E3309" t="s">
        <v>162</v>
      </c>
      <c r="F3309" t="s">
        <v>165</v>
      </c>
      <c r="G3309" t="s">
        <v>1063</v>
      </c>
      <c r="H3309" t="s">
        <v>136</v>
      </c>
      <c r="I3309">
        <v>1492102281.78123</v>
      </c>
      <c r="P3309">
        <v>0.82192710675935199</v>
      </c>
      <c r="Q3309">
        <v>1226399311.45348</v>
      </c>
    </row>
    <row r="3310" spans="1:17">
      <c r="A3310" t="s">
        <v>122</v>
      </c>
      <c r="B3310">
        <v>2025</v>
      </c>
      <c r="C3310" t="s">
        <v>15</v>
      </c>
      <c r="D3310" t="s">
        <v>1062</v>
      </c>
      <c r="E3310" t="s">
        <v>162</v>
      </c>
      <c r="F3310" t="s">
        <v>166</v>
      </c>
      <c r="G3310" t="s">
        <v>1063</v>
      </c>
      <c r="H3310" t="s">
        <v>132</v>
      </c>
      <c r="I3310">
        <v>0</v>
      </c>
      <c r="P3310">
        <v>0.82192710675935199</v>
      </c>
      <c r="Q3310">
        <v>0</v>
      </c>
    </row>
    <row r="3311" spans="1:17">
      <c r="A3311" t="s">
        <v>122</v>
      </c>
      <c r="B3311">
        <v>2025</v>
      </c>
      <c r="C3311" t="s">
        <v>15</v>
      </c>
      <c r="D3311" t="s">
        <v>1062</v>
      </c>
      <c r="E3311" t="s">
        <v>162</v>
      </c>
      <c r="F3311" t="s">
        <v>166</v>
      </c>
      <c r="G3311" t="s">
        <v>1063</v>
      </c>
      <c r="H3311" t="s">
        <v>135</v>
      </c>
      <c r="I3311">
        <v>0</v>
      </c>
      <c r="P3311">
        <v>0.82192710675935199</v>
      </c>
      <c r="Q3311">
        <v>0</v>
      </c>
    </row>
    <row r="3312" spans="1:17">
      <c r="A3312" t="s">
        <v>122</v>
      </c>
      <c r="B3312">
        <v>2025</v>
      </c>
      <c r="C3312" t="s">
        <v>15</v>
      </c>
      <c r="D3312" t="s">
        <v>1062</v>
      </c>
      <c r="E3312" t="s">
        <v>162</v>
      </c>
      <c r="F3312" t="s">
        <v>166</v>
      </c>
      <c r="G3312" t="s">
        <v>1063</v>
      </c>
      <c r="H3312" t="s">
        <v>136</v>
      </c>
      <c r="I3312">
        <v>0</v>
      </c>
      <c r="P3312">
        <v>0.82192710675935199</v>
      </c>
      <c r="Q3312">
        <v>0</v>
      </c>
    </row>
    <row r="3313" spans="1:17">
      <c r="A3313" t="s">
        <v>122</v>
      </c>
      <c r="B3313">
        <v>2025</v>
      </c>
      <c r="C3313" t="s">
        <v>15</v>
      </c>
      <c r="D3313" t="s">
        <v>1062</v>
      </c>
      <c r="E3313" t="s">
        <v>162</v>
      </c>
      <c r="F3313" t="s">
        <v>160</v>
      </c>
      <c r="G3313" t="s">
        <v>1063</v>
      </c>
      <c r="H3313" t="s">
        <v>132</v>
      </c>
      <c r="I3313">
        <v>0</v>
      </c>
      <c r="P3313">
        <v>0.82192710675935199</v>
      </c>
      <c r="Q3313">
        <v>0</v>
      </c>
    </row>
    <row r="3314" spans="1:17">
      <c r="A3314" t="s">
        <v>122</v>
      </c>
      <c r="B3314">
        <v>2025</v>
      </c>
      <c r="C3314" t="s">
        <v>15</v>
      </c>
      <c r="D3314" t="s">
        <v>1062</v>
      </c>
      <c r="E3314" t="s">
        <v>162</v>
      </c>
      <c r="F3314" t="s">
        <v>160</v>
      </c>
      <c r="G3314" t="s">
        <v>1063</v>
      </c>
      <c r="H3314" t="s">
        <v>135</v>
      </c>
      <c r="I3314">
        <v>1069473.00108964</v>
      </c>
      <c r="P3314">
        <v>0.82192710675935199</v>
      </c>
      <c r="Q3314">
        <v>879028.84954284702</v>
      </c>
    </row>
    <row r="3315" spans="1:17">
      <c r="A3315" t="s">
        <v>122</v>
      </c>
      <c r="B3315">
        <v>2025</v>
      </c>
      <c r="C3315" t="s">
        <v>15</v>
      </c>
      <c r="D3315" t="s">
        <v>1062</v>
      </c>
      <c r="E3315" t="s">
        <v>162</v>
      </c>
      <c r="F3315" t="s">
        <v>160</v>
      </c>
      <c r="G3315" t="s">
        <v>1063</v>
      </c>
      <c r="H3315" t="s">
        <v>136</v>
      </c>
      <c r="I3315">
        <v>110645.84541446601</v>
      </c>
      <c r="P3315">
        <v>0.82192710675935199</v>
      </c>
      <c r="Q3315">
        <v>90942.819596454501</v>
      </c>
    </row>
    <row r="3316" spans="1:17">
      <c r="A3316" t="s">
        <v>122</v>
      </c>
      <c r="B3316">
        <v>2025</v>
      </c>
      <c r="C3316" t="s">
        <v>156</v>
      </c>
      <c r="D3316" t="s">
        <v>1066</v>
      </c>
      <c r="E3316" t="s">
        <v>167</v>
      </c>
      <c r="F3316" t="s">
        <v>164</v>
      </c>
      <c r="G3316" t="s">
        <v>158</v>
      </c>
      <c r="H3316" t="s">
        <v>132</v>
      </c>
      <c r="I3316">
        <v>0</v>
      </c>
      <c r="P3316">
        <v>0.82192710675935199</v>
      </c>
      <c r="Q3316">
        <v>0</v>
      </c>
    </row>
    <row r="3317" spans="1:17">
      <c r="A3317" t="s">
        <v>122</v>
      </c>
      <c r="B3317">
        <v>2025</v>
      </c>
      <c r="C3317" t="s">
        <v>156</v>
      </c>
      <c r="D3317" t="s">
        <v>1066</v>
      </c>
      <c r="E3317" t="s">
        <v>167</v>
      </c>
      <c r="F3317" t="s">
        <v>164</v>
      </c>
      <c r="G3317" t="s">
        <v>158</v>
      </c>
      <c r="H3317" t="s">
        <v>135</v>
      </c>
      <c r="I3317">
        <v>0</v>
      </c>
      <c r="P3317">
        <v>0.82192710675935199</v>
      </c>
      <c r="Q3317">
        <v>0</v>
      </c>
    </row>
    <row r="3318" spans="1:17">
      <c r="A3318" t="s">
        <v>122</v>
      </c>
      <c r="B3318">
        <v>2025</v>
      </c>
      <c r="C3318" t="s">
        <v>156</v>
      </c>
      <c r="D3318" t="s">
        <v>1066</v>
      </c>
      <c r="E3318" t="s">
        <v>167</v>
      </c>
      <c r="F3318" t="s">
        <v>164</v>
      </c>
      <c r="G3318" t="s">
        <v>158</v>
      </c>
      <c r="H3318" t="s">
        <v>136</v>
      </c>
      <c r="I3318">
        <v>0</v>
      </c>
      <c r="P3318">
        <v>0.82192710675935199</v>
      </c>
      <c r="Q3318">
        <v>0</v>
      </c>
    </row>
    <row r="3319" spans="1:17">
      <c r="A3319" t="s">
        <v>122</v>
      </c>
      <c r="B3319">
        <v>2025</v>
      </c>
      <c r="C3319" t="s">
        <v>156</v>
      </c>
      <c r="D3319" t="s">
        <v>1066</v>
      </c>
      <c r="E3319" t="s">
        <v>167</v>
      </c>
      <c r="F3319" t="s">
        <v>159</v>
      </c>
      <c r="G3319" t="s">
        <v>158</v>
      </c>
      <c r="H3319" t="s">
        <v>132</v>
      </c>
      <c r="I3319">
        <v>0</v>
      </c>
      <c r="P3319">
        <v>0.82192710675935199</v>
      </c>
      <c r="Q3319">
        <v>0</v>
      </c>
    </row>
    <row r="3320" spans="1:17">
      <c r="A3320" t="s">
        <v>122</v>
      </c>
      <c r="B3320">
        <v>2025</v>
      </c>
      <c r="C3320" t="s">
        <v>156</v>
      </c>
      <c r="D3320" t="s">
        <v>1066</v>
      </c>
      <c r="E3320" t="s">
        <v>167</v>
      </c>
      <c r="F3320" t="s">
        <v>159</v>
      </c>
      <c r="G3320" t="s">
        <v>158</v>
      </c>
      <c r="H3320" t="s">
        <v>135</v>
      </c>
      <c r="I3320">
        <v>0</v>
      </c>
      <c r="P3320">
        <v>0.82192710675935199</v>
      </c>
      <c r="Q3320">
        <v>0</v>
      </c>
    </row>
    <row r="3321" spans="1:17">
      <c r="A3321" t="s">
        <v>122</v>
      </c>
      <c r="B3321">
        <v>2025</v>
      </c>
      <c r="C3321" t="s">
        <v>156</v>
      </c>
      <c r="D3321" t="s">
        <v>1066</v>
      </c>
      <c r="E3321" t="s">
        <v>167</v>
      </c>
      <c r="F3321" t="s">
        <v>159</v>
      </c>
      <c r="G3321" t="s">
        <v>158</v>
      </c>
      <c r="H3321" t="s">
        <v>136</v>
      </c>
      <c r="I3321">
        <v>0</v>
      </c>
      <c r="P3321">
        <v>0.82192710675935199</v>
      </c>
      <c r="Q3321">
        <v>0</v>
      </c>
    </row>
    <row r="3322" spans="1:17">
      <c r="A3322" t="s">
        <v>122</v>
      </c>
      <c r="B3322">
        <v>2025</v>
      </c>
      <c r="C3322" t="s">
        <v>156</v>
      </c>
      <c r="D3322" t="s">
        <v>1066</v>
      </c>
      <c r="E3322" t="s">
        <v>167</v>
      </c>
      <c r="F3322" t="s">
        <v>126</v>
      </c>
      <c r="G3322" t="s">
        <v>158</v>
      </c>
      <c r="H3322" t="s">
        <v>132</v>
      </c>
      <c r="I3322">
        <v>0</v>
      </c>
      <c r="P3322">
        <v>0.82192710675935199</v>
      </c>
      <c r="Q3322">
        <v>0</v>
      </c>
    </row>
    <row r="3323" spans="1:17">
      <c r="A3323" t="s">
        <v>122</v>
      </c>
      <c r="B3323">
        <v>2025</v>
      </c>
      <c r="C3323" t="s">
        <v>156</v>
      </c>
      <c r="D3323" t="s">
        <v>1066</v>
      </c>
      <c r="E3323" t="s">
        <v>167</v>
      </c>
      <c r="F3323" t="s">
        <v>126</v>
      </c>
      <c r="G3323" t="s">
        <v>158</v>
      </c>
      <c r="H3323" t="s">
        <v>135</v>
      </c>
      <c r="I3323">
        <v>0</v>
      </c>
      <c r="P3323">
        <v>0.82192710675935199</v>
      </c>
      <c r="Q3323">
        <v>0</v>
      </c>
    </row>
    <row r="3324" spans="1:17">
      <c r="A3324" t="s">
        <v>122</v>
      </c>
      <c r="B3324">
        <v>2025</v>
      </c>
      <c r="C3324" t="s">
        <v>156</v>
      </c>
      <c r="D3324" t="s">
        <v>1066</v>
      </c>
      <c r="E3324" t="s">
        <v>167</v>
      </c>
      <c r="F3324" t="s">
        <v>126</v>
      </c>
      <c r="G3324" t="s">
        <v>158</v>
      </c>
      <c r="H3324" t="s">
        <v>136</v>
      </c>
      <c r="I3324">
        <v>0</v>
      </c>
      <c r="P3324">
        <v>0.82192710675935199</v>
      </c>
      <c r="Q3324">
        <v>0</v>
      </c>
    </row>
    <row r="3325" spans="1:17">
      <c r="A3325" t="s">
        <v>122</v>
      </c>
      <c r="B3325">
        <v>2025</v>
      </c>
      <c r="C3325" t="s">
        <v>156</v>
      </c>
      <c r="D3325" t="s">
        <v>1066</v>
      </c>
      <c r="E3325" t="s">
        <v>167</v>
      </c>
      <c r="F3325" t="s">
        <v>165</v>
      </c>
      <c r="G3325" t="s">
        <v>158</v>
      </c>
      <c r="H3325" t="s">
        <v>132</v>
      </c>
      <c r="I3325">
        <v>0</v>
      </c>
      <c r="P3325">
        <v>0.82192710675935199</v>
      </c>
      <c r="Q3325">
        <v>0</v>
      </c>
    </row>
    <row r="3326" spans="1:17">
      <c r="A3326" t="s">
        <v>122</v>
      </c>
      <c r="B3326">
        <v>2025</v>
      </c>
      <c r="C3326" t="s">
        <v>156</v>
      </c>
      <c r="D3326" t="s">
        <v>1066</v>
      </c>
      <c r="E3326" t="s">
        <v>167</v>
      </c>
      <c r="F3326" t="s">
        <v>165</v>
      </c>
      <c r="G3326" t="s">
        <v>158</v>
      </c>
      <c r="H3326" t="s">
        <v>135</v>
      </c>
      <c r="I3326">
        <v>0</v>
      </c>
      <c r="P3326">
        <v>0.82192710675935199</v>
      </c>
      <c r="Q3326">
        <v>0</v>
      </c>
    </row>
    <row r="3327" spans="1:17">
      <c r="A3327" t="s">
        <v>122</v>
      </c>
      <c r="B3327">
        <v>2025</v>
      </c>
      <c r="C3327" t="s">
        <v>156</v>
      </c>
      <c r="D3327" t="s">
        <v>1066</v>
      </c>
      <c r="E3327" t="s">
        <v>167</v>
      </c>
      <c r="F3327" t="s">
        <v>165</v>
      </c>
      <c r="G3327" t="s">
        <v>158</v>
      </c>
      <c r="H3327" t="s">
        <v>136</v>
      </c>
      <c r="I3327">
        <v>0</v>
      </c>
      <c r="P3327">
        <v>0.82192710675935199</v>
      </c>
      <c r="Q3327">
        <v>0</v>
      </c>
    </row>
    <row r="3328" spans="1:17">
      <c r="A3328" t="s">
        <v>122</v>
      </c>
      <c r="B3328">
        <v>2025</v>
      </c>
      <c r="C3328" t="s">
        <v>156</v>
      </c>
      <c r="D3328" t="s">
        <v>1066</v>
      </c>
      <c r="E3328" t="s">
        <v>167</v>
      </c>
      <c r="F3328" t="s">
        <v>166</v>
      </c>
      <c r="G3328" t="s">
        <v>158</v>
      </c>
      <c r="H3328" t="s">
        <v>132</v>
      </c>
      <c r="I3328">
        <v>0</v>
      </c>
      <c r="P3328">
        <v>0.82192710675935199</v>
      </c>
      <c r="Q3328">
        <v>0</v>
      </c>
    </row>
    <row r="3329" spans="1:17">
      <c r="A3329" t="s">
        <v>122</v>
      </c>
      <c r="B3329">
        <v>2025</v>
      </c>
      <c r="C3329" t="s">
        <v>156</v>
      </c>
      <c r="D3329" t="s">
        <v>1066</v>
      </c>
      <c r="E3329" t="s">
        <v>167</v>
      </c>
      <c r="F3329" t="s">
        <v>166</v>
      </c>
      <c r="G3329" t="s">
        <v>158</v>
      </c>
      <c r="H3329" t="s">
        <v>135</v>
      </c>
      <c r="I3329">
        <v>0</v>
      </c>
      <c r="P3329">
        <v>0.82192710675935199</v>
      </c>
      <c r="Q3329">
        <v>0</v>
      </c>
    </row>
    <row r="3330" spans="1:17">
      <c r="A3330" t="s">
        <v>122</v>
      </c>
      <c r="B3330">
        <v>2025</v>
      </c>
      <c r="C3330" t="s">
        <v>156</v>
      </c>
      <c r="D3330" t="s">
        <v>1066</v>
      </c>
      <c r="E3330" t="s">
        <v>167</v>
      </c>
      <c r="F3330" t="s">
        <v>166</v>
      </c>
      <c r="G3330" t="s">
        <v>158</v>
      </c>
      <c r="H3330" t="s">
        <v>136</v>
      </c>
      <c r="I3330">
        <v>0</v>
      </c>
      <c r="P3330">
        <v>0.82192710675935199</v>
      </c>
      <c r="Q3330">
        <v>0</v>
      </c>
    </row>
    <row r="3331" spans="1:17">
      <c r="A3331" t="s">
        <v>122</v>
      </c>
      <c r="B3331">
        <v>2025</v>
      </c>
      <c r="C3331" t="s">
        <v>156</v>
      </c>
      <c r="D3331" t="s">
        <v>1066</v>
      </c>
      <c r="E3331" t="s">
        <v>167</v>
      </c>
      <c r="F3331" t="s">
        <v>160</v>
      </c>
      <c r="G3331" t="s">
        <v>158</v>
      </c>
      <c r="H3331" t="s">
        <v>132</v>
      </c>
      <c r="I3331">
        <v>0</v>
      </c>
      <c r="P3331">
        <v>0.82192710675935199</v>
      </c>
      <c r="Q3331">
        <v>0</v>
      </c>
    </row>
    <row r="3332" spans="1:17">
      <c r="A3332" t="s">
        <v>122</v>
      </c>
      <c r="B3332">
        <v>2025</v>
      </c>
      <c r="C3332" t="s">
        <v>156</v>
      </c>
      <c r="D3332" t="s">
        <v>1066</v>
      </c>
      <c r="E3332" t="s">
        <v>167</v>
      </c>
      <c r="F3332" t="s">
        <v>160</v>
      </c>
      <c r="G3332" t="s">
        <v>158</v>
      </c>
      <c r="H3332" t="s">
        <v>135</v>
      </c>
      <c r="I3332">
        <v>0</v>
      </c>
      <c r="P3332">
        <v>0.82192710675935199</v>
      </c>
      <c r="Q3332">
        <v>0</v>
      </c>
    </row>
    <row r="3333" spans="1:17">
      <c r="A3333" t="s">
        <v>122</v>
      </c>
      <c r="B3333">
        <v>2025</v>
      </c>
      <c r="C3333" t="s">
        <v>156</v>
      </c>
      <c r="D3333" t="s">
        <v>1066</v>
      </c>
      <c r="E3333" t="s">
        <v>167</v>
      </c>
      <c r="F3333" t="s">
        <v>160</v>
      </c>
      <c r="G3333" t="s">
        <v>158</v>
      </c>
      <c r="H3333" t="s">
        <v>136</v>
      </c>
      <c r="I3333">
        <v>0</v>
      </c>
      <c r="P3333">
        <v>0.82192710675935199</v>
      </c>
      <c r="Q3333">
        <v>0</v>
      </c>
    </row>
    <row r="3334" spans="1:17">
      <c r="A3334" t="s">
        <v>122</v>
      </c>
      <c r="B3334">
        <v>2025</v>
      </c>
      <c r="C3334" t="s">
        <v>157</v>
      </c>
      <c r="D3334" t="s">
        <v>1066</v>
      </c>
      <c r="E3334" t="s">
        <v>167</v>
      </c>
      <c r="F3334" t="s">
        <v>164</v>
      </c>
      <c r="G3334" t="s">
        <v>158</v>
      </c>
      <c r="H3334" t="s">
        <v>132</v>
      </c>
      <c r="I3334">
        <v>0</v>
      </c>
      <c r="P3334">
        <v>0.82192710675935199</v>
      </c>
      <c r="Q3334">
        <v>0</v>
      </c>
    </row>
    <row r="3335" spans="1:17">
      <c r="A3335" t="s">
        <v>122</v>
      </c>
      <c r="B3335">
        <v>2025</v>
      </c>
      <c r="C3335" t="s">
        <v>157</v>
      </c>
      <c r="D3335" t="s">
        <v>1066</v>
      </c>
      <c r="E3335" t="s">
        <v>167</v>
      </c>
      <c r="F3335" t="s">
        <v>164</v>
      </c>
      <c r="G3335" t="s">
        <v>158</v>
      </c>
      <c r="H3335" t="s">
        <v>135</v>
      </c>
      <c r="I3335">
        <v>0</v>
      </c>
      <c r="P3335">
        <v>0.82192710675935199</v>
      </c>
      <c r="Q3335">
        <v>0</v>
      </c>
    </row>
    <row r="3336" spans="1:17">
      <c r="A3336" t="s">
        <v>122</v>
      </c>
      <c r="B3336">
        <v>2025</v>
      </c>
      <c r="C3336" t="s">
        <v>157</v>
      </c>
      <c r="D3336" t="s">
        <v>1066</v>
      </c>
      <c r="E3336" t="s">
        <v>167</v>
      </c>
      <c r="F3336" t="s">
        <v>164</v>
      </c>
      <c r="G3336" t="s">
        <v>158</v>
      </c>
      <c r="H3336" t="s">
        <v>136</v>
      </c>
      <c r="I3336">
        <v>0</v>
      </c>
      <c r="P3336">
        <v>0.82192710675935199</v>
      </c>
      <c r="Q3336">
        <v>0</v>
      </c>
    </row>
    <row r="3337" spans="1:17">
      <c r="A3337" t="s">
        <v>122</v>
      </c>
      <c r="B3337">
        <v>2025</v>
      </c>
      <c r="C3337" t="s">
        <v>157</v>
      </c>
      <c r="D3337" t="s">
        <v>1066</v>
      </c>
      <c r="E3337" t="s">
        <v>167</v>
      </c>
      <c r="F3337" t="s">
        <v>159</v>
      </c>
      <c r="G3337" t="s">
        <v>158</v>
      </c>
      <c r="H3337" t="s">
        <v>132</v>
      </c>
      <c r="I3337">
        <v>0</v>
      </c>
      <c r="P3337">
        <v>0.82192710675935199</v>
      </c>
      <c r="Q3337">
        <v>0</v>
      </c>
    </row>
    <row r="3338" spans="1:17">
      <c r="A3338" t="s">
        <v>122</v>
      </c>
      <c r="B3338">
        <v>2025</v>
      </c>
      <c r="C3338" t="s">
        <v>157</v>
      </c>
      <c r="D3338" t="s">
        <v>1066</v>
      </c>
      <c r="E3338" t="s">
        <v>167</v>
      </c>
      <c r="F3338" t="s">
        <v>159</v>
      </c>
      <c r="G3338" t="s">
        <v>158</v>
      </c>
      <c r="H3338" t="s">
        <v>135</v>
      </c>
      <c r="I3338">
        <v>0</v>
      </c>
      <c r="P3338">
        <v>0.82192710675935199</v>
      </c>
      <c r="Q3338">
        <v>0</v>
      </c>
    </row>
    <row r="3339" spans="1:17">
      <c r="A3339" t="s">
        <v>122</v>
      </c>
      <c r="B3339">
        <v>2025</v>
      </c>
      <c r="C3339" t="s">
        <v>157</v>
      </c>
      <c r="D3339" t="s">
        <v>1066</v>
      </c>
      <c r="E3339" t="s">
        <v>167</v>
      </c>
      <c r="F3339" t="s">
        <v>159</v>
      </c>
      <c r="G3339" t="s">
        <v>158</v>
      </c>
      <c r="H3339" t="s">
        <v>136</v>
      </c>
      <c r="I3339">
        <v>0</v>
      </c>
      <c r="P3339">
        <v>0.82192710675935199</v>
      </c>
      <c r="Q3339">
        <v>0</v>
      </c>
    </row>
    <row r="3340" spans="1:17">
      <c r="A3340" t="s">
        <v>122</v>
      </c>
      <c r="B3340">
        <v>2025</v>
      </c>
      <c r="C3340" t="s">
        <v>157</v>
      </c>
      <c r="D3340" t="s">
        <v>1066</v>
      </c>
      <c r="E3340" t="s">
        <v>167</v>
      </c>
      <c r="F3340" t="s">
        <v>126</v>
      </c>
      <c r="G3340" t="s">
        <v>158</v>
      </c>
      <c r="H3340" t="s">
        <v>132</v>
      </c>
      <c r="I3340">
        <v>0</v>
      </c>
      <c r="P3340">
        <v>0.82192710675935199</v>
      </c>
      <c r="Q3340">
        <v>0</v>
      </c>
    </row>
    <row r="3341" spans="1:17">
      <c r="A3341" t="s">
        <v>122</v>
      </c>
      <c r="B3341">
        <v>2025</v>
      </c>
      <c r="C3341" t="s">
        <v>157</v>
      </c>
      <c r="D3341" t="s">
        <v>1066</v>
      </c>
      <c r="E3341" t="s">
        <v>167</v>
      </c>
      <c r="F3341" t="s">
        <v>126</v>
      </c>
      <c r="G3341" t="s">
        <v>158</v>
      </c>
      <c r="H3341" t="s">
        <v>135</v>
      </c>
      <c r="I3341">
        <v>0</v>
      </c>
      <c r="P3341">
        <v>0.82192710675935199</v>
      </c>
      <c r="Q3341">
        <v>0</v>
      </c>
    </row>
    <row r="3342" spans="1:17">
      <c r="A3342" t="s">
        <v>122</v>
      </c>
      <c r="B3342">
        <v>2025</v>
      </c>
      <c r="C3342" t="s">
        <v>157</v>
      </c>
      <c r="D3342" t="s">
        <v>1066</v>
      </c>
      <c r="E3342" t="s">
        <v>167</v>
      </c>
      <c r="F3342" t="s">
        <v>126</v>
      </c>
      <c r="G3342" t="s">
        <v>158</v>
      </c>
      <c r="H3342" t="s">
        <v>136</v>
      </c>
      <c r="I3342">
        <v>0</v>
      </c>
      <c r="P3342">
        <v>0.82192710675935199</v>
      </c>
      <c r="Q3342">
        <v>0</v>
      </c>
    </row>
    <row r="3343" spans="1:17">
      <c r="A3343" t="s">
        <v>122</v>
      </c>
      <c r="B3343">
        <v>2025</v>
      </c>
      <c r="C3343" t="s">
        <v>157</v>
      </c>
      <c r="D3343" t="s">
        <v>1066</v>
      </c>
      <c r="E3343" t="s">
        <v>167</v>
      </c>
      <c r="F3343" t="s">
        <v>165</v>
      </c>
      <c r="G3343" t="s">
        <v>158</v>
      </c>
      <c r="H3343" t="s">
        <v>132</v>
      </c>
      <c r="I3343">
        <v>0</v>
      </c>
      <c r="P3343">
        <v>0.82192710675935199</v>
      </c>
      <c r="Q3343">
        <v>0</v>
      </c>
    </row>
    <row r="3344" spans="1:17">
      <c r="A3344" t="s">
        <v>122</v>
      </c>
      <c r="B3344">
        <v>2025</v>
      </c>
      <c r="C3344" t="s">
        <v>157</v>
      </c>
      <c r="D3344" t="s">
        <v>1066</v>
      </c>
      <c r="E3344" t="s">
        <v>167</v>
      </c>
      <c r="F3344" t="s">
        <v>165</v>
      </c>
      <c r="G3344" t="s">
        <v>158</v>
      </c>
      <c r="H3344" t="s">
        <v>135</v>
      </c>
      <c r="I3344">
        <v>0</v>
      </c>
      <c r="P3344">
        <v>0.82192710675935199</v>
      </c>
      <c r="Q3344">
        <v>0</v>
      </c>
    </row>
    <row r="3345" spans="1:17">
      <c r="A3345" t="s">
        <v>122</v>
      </c>
      <c r="B3345">
        <v>2025</v>
      </c>
      <c r="C3345" t="s">
        <v>157</v>
      </c>
      <c r="D3345" t="s">
        <v>1066</v>
      </c>
      <c r="E3345" t="s">
        <v>167</v>
      </c>
      <c r="F3345" t="s">
        <v>165</v>
      </c>
      <c r="G3345" t="s">
        <v>158</v>
      </c>
      <c r="H3345" t="s">
        <v>136</v>
      </c>
      <c r="I3345">
        <v>0</v>
      </c>
      <c r="P3345">
        <v>0.82192710675935199</v>
      </c>
      <c r="Q3345">
        <v>0</v>
      </c>
    </row>
    <row r="3346" spans="1:17">
      <c r="A3346" t="s">
        <v>122</v>
      </c>
      <c r="B3346">
        <v>2025</v>
      </c>
      <c r="C3346" t="s">
        <v>157</v>
      </c>
      <c r="D3346" t="s">
        <v>1066</v>
      </c>
      <c r="E3346" t="s">
        <v>167</v>
      </c>
      <c r="F3346" t="s">
        <v>166</v>
      </c>
      <c r="G3346" t="s">
        <v>158</v>
      </c>
      <c r="H3346" t="s">
        <v>132</v>
      </c>
      <c r="I3346">
        <v>0</v>
      </c>
      <c r="P3346">
        <v>0.82192710675935199</v>
      </c>
      <c r="Q3346">
        <v>0</v>
      </c>
    </row>
    <row r="3347" spans="1:17">
      <c r="A3347" t="s">
        <v>122</v>
      </c>
      <c r="B3347">
        <v>2025</v>
      </c>
      <c r="C3347" t="s">
        <v>157</v>
      </c>
      <c r="D3347" t="s">
        <v>1066</v>
      </c>
      <c r="E3347" t="s">
        <v>167</v>
      </c>
      <c r="F3347" t="s">
        <v>166</v>
      </c>
      <c r="G3347" t="s">
        <v>158</v>
      </c>
      <c r="H3347" t="s">
        <v>135</v>
      </c>
      <c r="I3347">
        <v>0</v>
      </c>
      <c r="P3347">
        <v>0.82192710675935199</v>
      </c>
      <c r="Q3347">
        <v>0</v>
      </c>
    </row>
    <row r="3348" spans="1:17">
      <c r="A3348" t="s">
        <v>122</v>
      </c>
      <c r="B3348">
        <v>2025</v>
      </c>
      <c r="C3348" t="s">
        <v>157</v>
      </c>
      <c r="D3348" t="s">
        <v>1066</v>
      </c>
      <c r="E3348" t="s">
        <v>167</v>
      </c>
      <c r="F3348" t="s">
        <v>166</v>
      </c>
      <c r="G3348" t="s">
        <v>158</v>
      </c>
      <c r="H3348" t="s">
        <v>136</v>
      </c>
      <c r="I3348">
        <v>0</v>
      </c>
      <c r="P3348">
        <v>0.82192710675935199</v>
      </c>
      <c r="Q3348">
        <v>0</v>
      </c>
    </row>
    <row r="3349" spans="1:17">
      <c r="A3349" t="s">
        <v>122</v>
      </c>
      <c r="B3349">
        <v>2025</v>
      </c>
      <c r="C3349" t="s">
        <v>157</v>
      </c>
      <c r="D3349" t="s">
        <v>1066</v>
      </c>
      <c r="E3349" t="s">
        <v>167</v>
      </c>
      <c r="F3349" t="s">
        <v>160</v>
      </c>
      <c r="G3349" t="s">
        <v>158</v>
      </c>
      <c r="H3349" t="s">
        <v>132</v>
      </c>
      <c r="I3349">
        <v>0</v>
      </c>
      <c r="P3349">
        <v>0.82192710675935199</v>
      </c>
      <c r="Q3349">
        <v>0</v>
      </c>
    </row>
    <row r="3350" spans="1:17">
      <c r="A3350" t="s">
        <v>122</v>
      </c>
      <c r="B3350">
        <v>2025</v>
      </c>
      <c r="C3350" t="s">
        <v>157</v>
      </c>
      <c r="D3350" t="s">
        <v>1066</v>
      </c>
      <c r="E3350" t="s">
        <v>167</v>
      </c>
      <c r="F3350" t="s">
        <v>160</v>
      </c>
      <c r="G3350" t="s">
        <v>158</v>
      </c>
      <c r="H3350" t="s">
        <v>135</v>
      </c>
      <c r="I3350">
        <v>0</v>
      </c>
      <c r="P3350">
        <v>0.82192710675935199</v>
      </c>
      <c r="Q3350">
        <v>0</v>
      </c>
    </row>
    <row r="3351" spans="1:17">
      <c r="A3351" t="s">
        <v>122</v>
      </c>
      <c r="B3351">
        <v>2025</v>
      </c>
      <c r="C3351" t="s">
        <v>157</v>
      </c>
      <c r="D3351" t="s">
        <v>1066</v>
      </c>
      <c r="E3351" t="s">
        <v>167</v>
      </c>
      <c r="F3351" t="s">
        <v>160</v>
      </c>
      <c r="G3351" t="s">
        <v>158</v>
      </c>
      <c r="H3351" t="s">
        <v>136</v>
      </c>
      <c r="I3351">
        <v>0</v>
      </c>
      <c r="P3351">
        <v>0.82192710675935199</v>
      </c>
      <c r="Q3351">
        <v>0</v>
      </c>
    </row>
    <row r="3352" spans="1:17">
      <c r="A3352" t="s">
        <v>122</v>
      </c>
      <c r="B3352">
        <v>2025</v>
      </c>
      <c r="C3352" t="s">
        <v>140</v>
      </c>
      <c r="D3352" t="s">
        <v>1064</v>
      </c>
      <c r="E3352" t="s">
        <v>167</v>
      </c>
      <c r="F3352" t="s">
        <v>164</v>
      </c>
      <c r="G3352" t="s">
        <v>1065</v>
      </c>
      <c r="H3352" t="s">
        <v>132</v>
      </c>
      <c r="I3352">
        <v>0</v>
      </c>
      <c r="P3352">
        <v>0.82192710675935199</v>
      </c>
      <c r="Q3352">
        <v>0</v>
      </c>
    </row>
    <row r="3353" spans="1:17">
      <c r="A3353" t="s">
        <v>122</v>
      </c>
      <c r="B3353">
        <v>2025</v>
      </c>
      <c r="C3353" t="s">
        <v>140</v>
      </c>
      <c r="D3353" t="s">
        <v>1064</v>
      </c>
      <c r="E3353" t="s">
        <v>167</v>
      </c>
      <c r="F3353" t="s">
        <v>164</v>
      </c>
      <c r="G3353" t="s">
        <v>1065</v>
      </c>
      <c r="H3353" t="s">
        <v>135</v>
      </c>
      <c r="I3353">
        <v>0</v>
      </c>
      <c r="P3353">
        <v>0.82192710675935199</v>
      </c>
      <c r="Q3353">
        <v>0</v>
      </c>
    </row>
    <row r="3354" spans="1:17">
      <c r="A3354" t="s">
        <v>122</v>
      </c>
      <c r="B3354">
        <v>2025</v>
      </c>
      <c r="C3354" t="s">
        <v>140</v>
      </c>
      <c r="D3354" t="s">
        <v>1064</v>
      </c>
      <c r="E3354" t="s">
        <v>167</v>
      </c>
      <c r="F3354" t="s">
        <v>164</v>
      </c>
      <c r="G3354" t="s">
        <v>1065</v>
      </c>
      <c r="H3354" t="s">
        <v>136</v>
      </c>
      <c r="I3354">
        <v>0</v>
      </c>
      <c r="P3354">
        <v>0.82192710675935199</v>
      </c>
      <c r="Q3354">
        <v>0</v>
      </c>
    </row>
    <row r="3355" spans="1:17">
      <c r="A3355" t="s">
        <v>122</v>
      </c>
      <c r="B3355">
        <v>2025</v>
      </c>
      <c r="C3355" t="s">
        <v>140</v>
      </c>
      <c r="D3355" t="s">
        <v>1064</v>
      </c>
      <c r="E3355" t="s">
        <v>167</v>
      </c>
      <c r="F3355" t="s">
        <v>159</v>
      </c>
      <c r="G3355" t="s">
        <v>1065</v>
      </c>
      <c r="H3355" t="s">
        <v>132</v>
      </c>
      <c r="I3355">
        <v>0</v>
      </c>
      <c r="P3355">
        <v>0.82192710675935199</v>
      </c>
      <c r="Q3355">
        <v>0</v>
      </c>
    </row>
    <row r="3356" spans="1:17">
      <c r="A3356" t="s">
        <v>122</v>
      </c>
      <c r="B3356">
        <v>2025</v>
      </c>
      <c r="C3356" t="s">
        <v>140</v>
      </c>
      <c r="D3356" t="s">
        <v>1064</v>
      </c>
      <c r="E3356" t="s">
        <v>167</v>
      </c>
      <c r="F3356" t="s">
        <v>159</v>
      </c>
      <c r="G3356" t="s">
        <v>1065</v>
      </c>
      <c r="H3356" t="s">
        <v>135</v>
      </c>
      <c r="I3356">
        <v>0</v>
      </c>
      <c r="P3356">
        <v>0.82192710675935199</v>
      </c>
      <c r="Q3356">
        <v>0</v>
      </c>
    </row>
    <row r="3357" spans="1:17">
      <c r="A3357" t="s">
        <v>122</v>
      </c>
      <c r="B3357">
        <v>2025</v>
      </c>
      <c r="C3357" t="s">
        <v>140</v>
      </c>
      <c r="D3357" t="s">
        <v>1064</v>
      </c>
      <c r="E3357" t="s">
        <v>167</v>
      </c>
      <c r="F3357" t="s">
        <v>159</v>
      </c>
      <c r="G3357" t="s">
        <v>1065</v>
      </c>
      <c r="H3357" t="s">
        <v>136</v>
      </c>
      <c r="I3357">
        <v>0</v>
      </c>
      <c r="P3357">
        <v>0.82192710675935199</v>
      </c>
      <c r="Q3357">
        <v>0</v>
      </c>
    </row>
    <row r="3358" spans="1:17">
      <c r="A3358" t="s">
        <v>122</v>
      </c>
      <c r="B3358">
        <v>2025</v>
      </c>
      <c r="C3358" t="s">
        <v>140</v>
      </c>
      <c r="D3358" t="s">
        <v>1064</v>
      </c>
      <c r="E3358" t="s">
        <v>167</v>
      </c>
      <c r="F3358" t="s">
        <v>126</v>
      </c>
      <c r="G3358" t="s">
        <v>1065</v>
      </c>
      <c r="H3358" t="s">
        <v>132</v>
      </c>
      <c r="I3358">
        <v>0</v>
      </c>
      <c r="P3358">
        <v>0.82192710675935199</v>
      </c>
      <c r="Q3358">
        <v>0</v>
      </c>
    </row>
    <row r="3359" spans="1:17">
      <c r="A3359" t="s">
        <v>122</v>
      </c>
      <c r="B3359">
        <v>2025</v>
      </c>
      <c r="C3359" t="s">
        <v>140</v>
      </c>
      <c r="D3359" t="s">
        <v>1064</v>
      </c>
      <c r="E3359" t="s">
        <v>167</v>
      </c>
      <c r="F3359" t="s">
        <v>126</v>
      </c>
      <c r="G3359" t="s">
        <v>1065</v>
      </c>
      <c r="H3359" t="s">
        <v>135</v>
      </c>
      <c r="I3359">
        <v>0</v>
      </c>
      <c r="P3359">
        <v>0.82192710675935199</v>
      </c>
      <c r="Q3359">
        <v>0</v>
      </c>
    </row>
    <row r="3360" spans="1:17">
      <c r="A3360" t="s">
        <v>122</v>
      </c>
      <c r="B3360">
        <v>2025</v>
      </c>
      <c r="C3360" t="s">
        <v>140</v>
      </c>
      <c r="D3360" t="s">
        <v>1064</v>
      </c>
      <c r="E3360" t="s">
        <v>167</v>
      </c>
      <c r="F3360" t="s">
        <v>126</v>
      </c>
      <c r="G3360" t="s">
        <v>1065</v>
      </c>
      <c r="H3360" t="s">
        <v>136</v>
      </c>
      <c r="I3360">
        <v>0</v>
      </c>
      <c r="P3360">
        <v>0.82192710675935199</v>
      </c>
      <c r="Q3360">
        <v>0</v>
      </c>
    </row>
    <row r="3361" spans="1:17">
      <c r="A3361" t="s">
        <v>122</v>
      </c>
      <c r="B3361">
        <v>2025</v>
      </c>
      <c r="C3361" t="s">
        <v>140</v>
      </c>
      <c r="D3361" t="s">
        <v>1064</v>
      </c>
      <c r="E3361" t="s">
        <v>167</v>
      </c>
      <c r="F3361" t="s">
        <v>165</v>
      </c>
      <c r="G3361" t="s">
        <v>1065</v>
      </c>
      <c r="H3361" t="s">
        <v>132</v>
      </c>
      <c r="I3361">
        <v>0</v>
      </c>
      <c r="P3361">
        <v>0.82192710675935199</v>
      </c>
      <c r="Q3361">
        <v>0</v>
      </c>
    </row>
    <row r="3362" spans="1:17">
      <c r="A3362" t="s">
        <v>122</v>
      </c>
      <c r="B3362">
        <v>2025</v>
      </c>
      <c r="C3362" t="s">
        <v>140</v>
      </c>
      <c r="D3362" t="s">
        <v>1064</v>
      </c>
      <c r="E3362" t="s">
        <v>167</v>
      </c>
      <c r="F3362" t="s">
        <v>165</v>
      </c>
      <c r="G3362" t="s">
        <v>1065</v>
      </c>
      <c r="H3362" t="s">
        <v>135</v>
      </c>
      <c r="I3362">
        <v>0</v>
      </c>
      <c r="P3362">
        <v>0.82192710675935199</v>
      </c>
      <c r="Q3362">
        <v>0</v>
      </c>
    </row>
    <row r="3363" spans="1:17">
      <c r="A3363" t="s">
        <v>122</v>
      </c>
      <c r="B3363">
        <v>2025</v>
      </c>
      <c r="C3363" t="s">
        <v>140</v>
      </c>
      <c r="D3363" t="s">
        <v>1064</v>
      </c>
      <c r="E3363" t="s">
        <v>167</v>
      </c>
      <c r="F3363" t="s">
        <v>165</v>
      </c>
      <c r="G3363" t="s">
        <v>1065</v>
      </c>
      <c r="H3363" t="s">
        <v>136</v>
      </c>
      <c r="I3363">
        <v>0</v>
      </c>
      <c r="P3363">
        <v>0.82192710675935199</v>
      </c>
      <c r="Q3363">
        <v>0</v>
      </c>
    </row>
    <row r="3364" spans="1:17">
      <c r="A3364" t="s">
        <v>122</v>
      </c>
      <c r="B3364">
        <v>2025</v>
      </c>
      <c r="C3364" t="s">
        <v>140</v>
      </c>
      <c r="D3364" t="s">
        <v>1064</v>
      </c>
      <c r="E3364" t="s">
        <v>167</v>
      </c>
      <c r="F3364" t="s">
        <v>166</v>
      </c>
      <c r="G3364" t="s">
        <v>1065</v>
      </c>
      <c r="H3364" t="s">
        <v>132</v>
      </c>
      <c r="I3364">
        <v>0</v>
      </c>
      <c r="P3364">
        <v>0.82192710675935199</v>
      </c>
      <c r="Q3364">
        <v>0</v>
      </c>
    </row>
    <row r="3365" spans="1:17">
      <c r="A3365" t="s">
        <v>122</v>
      </c>
      <c r="B3365">
        <v>2025</v>
      </c>
      <c r="C3365" t="s">
        <v>140</v>
      </c>
      <c r="D3365" t="s">
        <v>1064</v>
      </c>
      <c r="E3365" t="s">
        <v>167</v>
      </c>
      <c r="F3365" t="s">
        <v>166</v>
      </c>
      <c r="G3365" t="s">
        <v>1065</v>
      </c>
      <c r="H3365" t="s">
        <v>135</v>
      </c>
      <c r="I3365">
        <v>0</v>
      </c>
      <c r="P3365">
        <v>0.82192710675935199</v>
      </c>
      <c r="Q3365">
        <v>0</v>
      </c>
    </row>
    <row r="3366" spans="1:17">
      <c r="A3366" t="s">
        <v>122</v>
      </c>
      <c r="B3366">
        <v>2025</v>
      </c>
      <c r="C3366" t="s">
        <v>140</v>
      </c>
      <c r="D3366" t="s">
        <v>1064</v>
      </c>
      <c r="E3366" t="s">
        <v>167</v>
      </c>
      <c r="F3366" t="s">
        <v>166</v>
      </c>
      <c r="G3366" t="s">
        <v>1065</v>
      </c>
      <c r="H3366" t="s">
        <v>136</v>
      </c>
      <c r="I3366">
        <v>0</v>
      </c>
      <c r="P3366">
        <v>0.82192710675935199</v>
      </c>
      <c r="Q3366">
        <v>0</v>
      </c>
    </row>
    <row r="3367" spans="1:17">
      <c r="A3367" t="s">
        <v>122</v>
      </c>
      <c r="B3367">
        <v>2025</v>
      </c>
      <c r="C3367" t="s">
        <v>140</v>
      </c>
      <c r="D3367" t="s">
        <v>1064</v>
      </c>
      <c r="E3367" t="s">
        <v>167</v>
      </c>
      <c r="F3367" t="s">
        <v>160</v>
      </c>
      <c r="G3367" t="s">
        <v>1065</v>
      </c>
      <c r="H3367" t="s">
        <v>132</v>
      </c>
      <c r="I3367">
        <v>0</v>
      </c>
      <c r="P3367">
        <v>0.82192710675935199</v>
      </c>
      <c r="Q3367">
        <v>0</v>
      </c>
    </row>
    <row r="3368" spans="1:17">
      <c r="A3368" t="s">
        <v>122</v>
      </c>
      <c r="B3368">
        <v>2025</v>
      </c>
      <c r="C3368" t="s">
        <v>140</v>
      </c>
      <c r="D3368" t="s">
        <v>1064</v>
      </c>
      <c r="E3368" t="s">
        <v>167</v>
      </c>
      <c r="F3368" t="s">
        <v>160</v>
      </c>
      <c r="G3368" t="s">
        <v>1065</v>
      </c>
      <c r="H3368" t="s">
        <v>135</v>
      </c>
      <c r="I3368">
        <v>0</v>
      </c>
      <c r="P3368">
        <v>0.82192710675935199</v>
      </c>
      <c r="Q3368">
        <v>0</v>
      </c>
    </row>
    <row r="3369" spans="1:17">
      <c r="A3369" t="s">
        <v>122</v>
      </c>
      <c r="B3369">
        <v>2025</v>
      </c>
      <c r="C3369" t="s">
        <v>140</v>
      </c>
      <c r="D3369" t="s">
        <v>1064</v>
      </c>
      <c r="E3369" t="s">
        <v>167</v>
      </c>
      <c r="F3369" t="s">
        <v>160</v>
      </c>
      <c r="G3369" t="s">
        <v>1065</v>
      </c>
      <c r="H3369" t="s">
        <v>136</v>
      </c>
      <c r="I3369">
        <v>0</v>
      </c>
      <c r="P3369">
        <v>0.82192710675935199</v>
      </c>
      <c r="Q3369">
        <v>0</v>
      </c>
    </row>
    <row r="3370" spans="1:17">
      <c r="A3370" t="s">
        <v>122</v>
      </c>
      <c r="B3370">
        <v>2025</v>
      </c>
      <c r="C3370" t="s">
        <v>16</v>
      </c>
      <c r="D3370" t="s">
        <v>1062</v>
      </c>
      <c r="E3370" t="s">
        <v>162</v>
      </c>
      <c r="F3370" t="s">
        <v>164</v>
      </c>
      <c r="G3370" t="s">
        <v>1063</v>
      </c>
      <c r="H3370" t="s">
        <v>132</v>
      </c>
      <c r="I3370">
        <v>0</v>
      </c>
      <c r="P3370">
        <v>0.82192710675935199</v>
      </c>
      <c r="Q3370">
        <v>0</v>
      </c>
    </row>
    <row r="3371" spans="1:17">
      <c r="A3371" t="s">
        <v>122</v>
      </c>
      <c r="B3371">
        <v>2025</v>
      </c>
      <c r="C3371" t="s">
        <v>16</v>
      </c>
      <c r="D3371" t="s">
        <v>1062</v>
      </c>
      <c r="E3371" t="s">
        <v>162</v>
      </c>
      <c r="F3371" t="s">
        <v>164</v>
      </c>
      <c r="G3371" t="s">
        <v>1063</v>
      </c>
      <c r="H3371" t="s">
        <v>135</v>
      </c>
      <c r="I3371">
        <v>0</v>
      </c>
      <c r="P3371">
        <v>0.82192710675935199</v>
      </c>
      <c r="Q3371">
        <v>0</v>
      </c>
    </row>
    <row r="3372" spans="1:17">
      <c r="A3372" t="s">
        <v>122</v>
      </c>
      <c r="B3372">
        <v>2025</v>
      </c>
      <c r="C3372" t="s">
        <v>16</v>
      </c>
      <c r="D3372" t="s">
        <v>1062</v>
      </c>
      <c r="E3372" t="s">
        <v>162</v>
      </c>
      <c r="F3372" t="s">
        <v>164</v>
      </c>
      <c r="G3372" t="s">
        <v>1063</v>
      </c>
      <c r="H3372" t="s">
        <v>136</v>
      </c>
      <c r="I3372">
        <v>0</v>
      </c>
      <c r="P3372">
        <v>0.82192710675935199</v>
      </c>
      <c r="Q3372">
        <v>0</v>
      </c>
    </row>
    <row r="3373" spans="1:17">
      <c r="A3373" t="s">
        <v>122</v>
      </c>
      <c r="B3373">
        <v>2025</v>
      </c>
      <c r="C3373" t="s">
        <v>16</v>
      </c>
      <c r="D3373" t="s">
        <v>1062</v>
      </c>
      <c r="E3373" t="s">
        <v>162</v>
      </c>
      <c r="F3373" t="s">
        <v>159</v>
      </c>
      <c r="G3373" t="s">
        <v>1063</v>
      </c>
      <c r="H3373" t="s">
        <v>132</v>
      </c>
      <c r="I3373">
        <v>0</v>
      </c>
      <c r="P3373">
        <v>0.82192710675935199</v>
      </c>
      <c r="Q3373">
        <v>0</v>
      </c>
    </row>
    <row r="3374" spans="1:17">
      <c r="A3374" t="s">
        <v>122</v>
      </c>
      <c r="B3374">
        <v>2025</v>
      </c>
      <c r="C3374" t="s">
        <v>16</v>
      </c>
      <c r="D3374" t="s">
        <v>1062</v>
      </c>
      <c r="E3374" t="s">
        <v>162</v>
      </c>
      <c r="F3374" t="s">
        <v>159</v>
      </c>
      <c r="G3374" t="s">
        <v>1063</v>
      </c>
      <c r="H3374" t="s">
        <v>135</v>
      </c>
      <c r="I3374">
        <v>0</v>
      </c>
      <c r="P3374">
        <v>0.82192710675935199</v>
      </c>
      <c r="Q3374">
        <v>0</v>
      </c>
    </row>
    <row r="3375" spans="1:17">
      <c r="A3375" t="s">
        <v>122</v>
      </c>
      <c r="B3375">
        <v>2025</v>
      </c>
      <c r="C3375" t="s">
        <v>16</v>
      </c>
      <c r="D3375" t="s">
        <v>1062</v>
      </c>
      <c r="E3375" t="s">
        <v>162</v>
      </c>
      <c r="F3375" t="s">
        <v>159</v>
      </c>
      <c r="G3375" t="s">
        <v>1063</v>
      </c>
      <c r="H3375" t="s">
        <v>136</v>
      </c>
      <c r="I3375">
        <v>0</v>
      </c>
      <c r="P3375">
        <v>0.82192710675935199</v>
      </c>
      <c r="Q3375">
        <v>0</v>
      </c>
    </row>
    <row r="3376" spans="1:17">
      <c r="A3376" t="s">
        <v>122</v>
      </c>
      <c r="B3376">
        <v>2025</v>
      </c>
      <c r="C3376" t="s">
        <v>16</v>
      </c>
      <c r="D3376" t="s">
        <v>1062</v>
      </c>
      <c r="E3376" t="s">
        <v>162</v>
      </c>
      <c r="F3376" t="s">
        <v>126</v>
      </c>
      <c r="G3376" t="s">
        <v>1063</v>
      </c>
      <c r="H3376" t="s">
        <v>132</v>
      </c>
      <c r="I3376">
        <v>0</v>
      </c>
      <c r="P3376">
        <v>0.82192710675935199</v>
      </c>
      <c r="Q3376">
        <v>0</v>
      </c>
    </row>
    <row r="3377" spans="1:17">
      <c r="A3377" t="s">
        <v>122</v>
      </c>
      <c r="B3377">
        <v>2025</v>
      </c>
      <c r="C3377" t="s">
        <v>16</v>
      </c>
      <c r="D3377" t="s">
        <v>1062</v>
      </c>
      <c r="E3377" t="s">
        <v>162</v>
      </c>
      <c r="F3377" t="s">
        <v>126</v>
      </c>
      <c r="G3377" t="s">
        <v>1063</v>
      </c>
      <c r="H3377" t="s">
        <v>135</v>
      </c>
      <c r="I3377">
        <v>0</v>
      </c>
      <c r="P3377">
        <v>0.82192710675935199</v>
      </c>
      <c r="Q3377">
        <v>0</v>
      </c>
    </row>
    <row r="3378" spans="1:17">
      <c r="A3378" t="s">
        <v>122</v>
      </c>
      <c r="B3378">
        <v>2025</v>
      </c>
      <c r="C3378" t="s">
        <v>16</v>
      </c>
      <c r="D3378" t="s">
        <v>1062</v>
      </c>
      <c r="E3378" t="s">
        <v>162</v>
      </c>
      <c r="F3378" t="s">
        <v>126</v>
      </c>
      <c r="G3378" t="s">
        <v>1063</v>
      </c>
      <c r="H3378" t="s">
        <v>136</v>
      </c>
      <c r="I3378">
        <v>0</v>
      </c>
      <c r="P3378">
        <v>0.82192710675935199</v>
      </c>
      <c r="Q3378">
        <v>0</v>
      </c>
    </row>
    <row r="3379" spans="1:17">
      <c r="A3379" t="s">
        <v>122</v>
      </c>
      <c r="B3379">
        <v>2025</v>
      </c>
      <c r="C3379" t="s">
        <v>16</v>
      </c>
      <c r="D3379" t="s">
        <v>1062</v>
      </c>
      <c r="E3379" t="s">
        <v>162</v>
      </c>
      <c r="F3379" t="s">
        <v>165</v>
      </c>
      <c r="G3379" t="s">
        <v>1063</v>
      </c>
      <c r="H3379" t="s">
        <v>132</v>
      </c>
      <c r="I3379">
        <v>0</v>
      </c>
      <c r="P3379">
        <v>0.82192710675935199</v>
      </c>
      <c r="Q3379">
        <v>0</v>
      </c>
    </row>
    <row r="3380" spans="1:17">
      <c r="A3380" t="s">
        <v>122</v>
      </c>
      <c r="B3380">
        <v>2025</v>
      </c>
      <c r="C3380" t="s">
        <v>16</v>
      </c>
      <c r="D3380" t="s">
        <v>1062</v>
      </c>
      <c r="E3380" t="s">
        <v>162</v>
      </c>
      <c r="F3380" t="s">
        <v>165</v>
      </c>
      <c r="G3380" t="s">
        <v>1063</v>
      </c>
      <c r="H3380" t="s">
        <v>135</v>
      </c>
      <c r="I3380">
        <v>0</v>
      </c>
      <c r="P3380">
        <v>0.82192710675935199</v>
      </c>
      <c r="Q3380">
        <v>0</v>
      </c>
    </row>
    <row r="3381" spans="1:17">
      <c r="A3381" t="s">
        <v>122</v>
      </c>
      <c r="B3381">
        <v>2025</v>
      </c>
      <c r="C3381" t="s">
        <v>16</v>
      </c>
      <c r="D3381" t="s">
        <v>1062</v>
      </c>
      <c r="E3381" t="s">
        <v>162</v>
      </c>
      <c r="F3381" t="s">
        <v>165</v>
      </c>
      <c r="G3381" t="s">
        <v>1063</v>
      </c>
      <c r="H3381" t="s">
        <v>136</v>
      </c>
      <c r="I3381">
        <v>0</v>
      </c>
      <c r="P3381">
        <v>0.82192710675935199</v>
      </c>
      <c r="Q3381">
        <v>0</v>
      </c>
    </row>
    <row r="3382" spans="1:17">
      <c r="A3382" t="s">
        <v>122</v>
      </c>
      <c r="B3382">
        <v>2025</v>
      </c>
      <c r="C3382" t="s">
        <v>16</v>
      </c>
      <c r="D3382" t="s">
        <v>1062</v>
      </c>
      <c r="E3382" t="s">
        <v>162</v>
      </c>
      <c r="F3382" t="s">
        <v>166</v>
      </c>
      <c r="G3382" t="s">
        <v>1063</v>
      </c>
      <c r="H3382" t="s">
        <v>132</v>
      </c>
      <c r="I3382">
        <v>0</v>
      </c>
      <c r="P3382">
        <v>0.82192710675935199</v>
      </c>
      <c r="Q3382">
        <v>0</v>
      </c>
    </row>
    <row r="3383" spans="1:17">
      <c r="A3383" t="s">
        <v>122</v>
      </c>
      <c r="B3383">
        <v>2025</v>
      </c>
      <c r="C3383" t="s">
        <v>16</v>
      </c>
      <c r="D3383" t="s">
        <v>1062</v>
      </c>
      <c r="E3383" t="s">
        <v>162</v>
      </c>
      <c r="F3383" t="s">
        <v>166</v>
      </c>
      <c r="G3383" t="s">
        <v>1063</v>
      </c>
      <c r="H3383" t="s">
        <v>135</v>
      </c>
      <c r="I3383">
        <v>0</v>
      </c>
      <c r="P3383">
        <v>0.82192710675935199</v>
      </c>
      <c r="Q3383">
        <v>0</v>
      </c>
    </row>
    <row r="3384" spans="1:17">
      <c r="A3384" t="s">
        <v>122</v>
      </c>
      <c r="B3384">
        <v>2025</v>
      </c>
      <c r="C3384" t="s">
        <v>16</v>
      </c>
      <c r="D3384" t="s">
        <v>1062</v>
      </c>
      <c r="E3384" t="s">
        <v>162</v>
      </c>
      <c r="F3384" t="s">
        <v>166</v>
      </c>
      <c r="G3384" t="s">
        <v>1063</v>
      </c>
      <c r="H3384" t="s">
        <v>136</v>
      </c>
      <c r="I3384">
        <v>0</v>
      </c>
      <c r="P3384">
        <v>0.82192710675935199</v>
      </c>
      <c r="Q3384">
        <v>0</v>
      </c>
    </row>
    <row r="3385" spans="1:17">
      <c r="A3385" t="s">
        <v>122</v>
      </c>
      <c r="B3385">
        <v>2025</v>
      </c>
      <c r="C3385" t="s">
        <v>16</v>
      </c>
      <c r="D3385" t="s">
        <v>1062</v>
      </c>
      <c r="E3385" t="s">
        <v>162</v>
      </c>
      <c r="F3385" t="s">
        <v>160</v>
      </c>
      <c r="G3385" t="s">
        <v>1063</v>
      </c>
      <c r="H3385" t="s">
        <v>132</v>
      </c>
      <c r="I3385">
        <v>0</v>
      </c>
      <c r="P3385">
        <v>0.82192710675935199</v>
      </c>
      <c r="Q3385">
        <v>0</v>
      </c>
    </row>
    <row r="3386" spans="1:17">
      <c r="A3386" t="s">
        <v>122</v>
      </c>
      <c r="B3386">
        <v>2025</v>
      </c>
      <c r="C3386" t="s">
        <v>16</v>
      </c>
      <c r="D3386" t="s">
        <v>1062</v>
      </c>
      <c r="E3386" t="s">
        <v>162</v>
      </c>
      <c r="F3386" t="s">
        <v>160</v>
      </c>
      <c r="G3386" t="s">
        <v>1063</v>
      </c>
      <c r="H3386" t="s">
        <v>135</v>
      </c>
      <c r="I3386">
        <v>0</v>
      </c>
      <c r="P3386">
        <v>0.82192710675935199</v>
      </c>
      <c r="Q3386">
        <v>0</v>
      </c>
    </row>
    <row r="3387" spans="1:17">
      <c r="A3387" t="s">
        <v>122</v>
      </c>
      <c r="B3387">
        <v>2025</v>
      </c>
      <c r="C3387" t="s">
        <v>16</v>
      </c>
      <c r="D3387" t="s">
        <v>1062</v>
      </c>
      <c r="E3387" t="s">
        <v>162</v>
      </c>
      <c r="F3387" t="s">
        <v>160</v>
      </c>
      <c r="G3387" t="s">
        <v>1063</v>
      </c>
      <c r="H3387" t="s">
        <v>136</v>
      </c>
      <c r="I3387">
        <v>0</v>
      </c>
      <c r="P3387">
        <v>0.82192710675935199</v>
      </c>
      <c r="Q3387">
        <v>0</v>
      </c>
    </row>
    <row r="3388" spans="1:17">
      <c r="A3388" t="s">
        <v>122</v>
      </c>
      <c r="B3388">
        <v>2025</v>
      </c>
      <c r="C3388" t="s">
        <v>9</v>
      </c>
      <c r="D3388" t="s">
        <v>1064</v>
      </c>
      <c r="E3388" t="s">
        <v>162</v>
      </c>
      <c r="F3388" t="s">
        <v>164</v>
      </c>
      <c r="G3388" t="s">
        <v>1065</v>
      </c>
      <c r="H3388" t="s">
        <v>132</v>
      </c>
      <c r="I3388">
        <v>0</v>
      </c>
      <c r="P3388">
        <v>0.82192710675935199</v>
      </c>
      <c r="Q3388">
        <v>0</v>
      </c>
    </row>
    <row r="3389" spans="1:17">
      <c r="A3389" t="s">
        <v>122</v>
      </c>
      <c r="B3389">
        <v>2025</v>
      </c>
      <c r="C3389" t="s">
        <v>9</v>
      </c>
      <c r="D3389" t="s">
        <v>1064</v>
      </c>
      <c r="E3389" t="s">
        <v>162</v>
      </c>
      <c r="F3389" t="s">
        <v>164</v>
      </c>
      <c r="G3389" t="s">
        <v>1065</v>
      </c>
      <c r="H3389" t="s">
        <v>135</v>
      </c>
      <c r="I3389">
        <v>0</v>
      </c>
      <c r="P3389">
        <v>0.82192710675935199</v>
      </c>
      <c r="Q3389">
        <v>0</v>
      </c>
    </row>
    <row r="3390" spans="1:17">
      <c r="A3390" t="s">
        <v>122</v>
      </c>
      <c r="B3390">
        <v>2025</v>
      </c>
      <c r="C3390" t="s">
        <v>9</v>
      </c>
      <c r="D3390" t="s">
        <v>1064</v>
      </c>
      <c r="E3390" t="s">
        <v>162</v>
      </c>
      <c r="F3390" t="s">
        <v>164</v>
      </c>
      <c r="G3390" t="s">
        <v>1065</v>
      </c>
      <c r="H3390" t="s">
        <v>136</v>
      </c>
      <c r="I3390">
        <v>0</v>
      </c>
      <c r="P3390">
        <v>0.82192710675935199</v>
      </c>
      <c r="Q3390">
        <v>0</v>
      </c>
    </row>
    <row r="3391" spans="1:17">
      <c r="A3391" t="s">
        <v>122</v>
      </c>
      <c r="B3391">
        <v>2025</v>
      </c>
      <c r="C3391" t="s">
        <v>9</v>
      </c>
      <c r="D3391" t="s">
        <v>1064</v>
      </c>
      <c r="E3391" t="s">
        <v>162</v>
      </c>
      <c r="F3391" t="s">
        <v>159</v>
      </c>
      <c r="G3391" t="s">
        <v>1065</v>
      </c>
      <c r="H3391" t="s">
        <v>132</v>
      </c>
      <c r="I3391">
        <v>0</v>
      </c>
      <c r="P3391">
        <v>0.82192710675935199</v>
      </c>
      <c r="Q3391">
        <v>0</v>
      </c>
    </row>
    <row r="3392" spans="1:17">
      <c r="A3392" t="s">
        <v>122</v>
      </c>
      <c r="B3392">
        <v>2025</v>
      </c>
      <c r="C3392" t="s">
        <v>9</v>
      </c>
      <c r="D3392" t="s">
        <v>1064</v>
      </c>
      <c r="E3392" t="s">
        <v>162</v>
      </c>
      <c r="F3392" t="s">
        <v>159</v>
      </c>
      <c r="G3392" t="s">
        <v>1065</v>
      </c>
      <c r="H3392" t="s">
        <v>135</v>
      </c>
      <c r="I3392">
        <v>0</v>
      </c>
      <c r="P3392">
        <v>0.82192710675935199</v>
      </c>
      <c r="Q3392">
        <v>0</v>
      </c>
    </row>
    <row r="3393" spans="1:17">
      <c r="A3393" t="s">
        <v>122</v>
      </c>
      <c r="B3393">
        <v>2025</v>
      </c>
      <c r="C3393" t="s">
        <v>9</v>
      </c>
      <c r="D3393" t="s">
        <v>1064</v>
      </c>
      <c r="E3393" t="s">
        <v>162</v>
      </c>
      <c r="F3393" t="s">
        <v>159</v>
      </c>
      <c r="G3393" t="s">
        <v>1065</v>
      </c>
      <c r="H3393" t="s">
        <v>136</v>
      </c>
      <c r="I3393">
        <v>0</v>
      </c>
      <c r="P3393">
        <v>0.82192710675935199</v>
      </c>
      <c r="Q3393">
        <v>0</v>
      </c>
    </row>
    <row r="3394" spans="1:17">
      <c r="A3394" t="s">
        <v>122</v>
      </c>
      <c r="B3394">
        <v>2025</v>
      </c>
      <c r="C3394" t="s">
        <v>9</v>
      </c>
      <c r="D3394" t="s">
        <v>1064</v>
      </c>
      <c r="E3394" t="s">
        <v>162</v>
      </c>
      <c r="F3394" t="s">
        <v>126</v>
      </c>
      <c r="G3394" t="s">
        <v>1065</v>
      </c>
      <c r="H3394" t="s">
        <v>132</v>
      </c>
      <c r="I3394">
        <v>0</v>
      </c>
      <c r="P3394">
        <v>0.82192710675935199</v>
      </c>
      <c r="Q3394">
        <v>0</v>
      </c>
    </row>
    <row r="3395" spans="1:17">
      <c r="A3395" t="s">
        <v>122</v>
      </c>
      <c r="B3395">
        <v>2025</v>
      </c>
      <c r="C3395" t="s">
        <v>9</v>
      </c>
      <c r="D3395" t="s">
        <v>1064</v>
      </c>
      <c r="E3395" t="s">
        <v>162</v>
      </c>
      <c r="F3395" t="s">
        <v>126</v>
      </c>
      <c r="G3395" t="s">
        <v>1065</v>
      </c>
      <c r="H3395" t="s">
        <v>135</v>
      </c>
      <c r="I3395">
        <v>0</v>
      </c>
      <c r="P3395">
        <v>0.82192710675935199</v>
      </c>
      <c r="Q3395">
        <v>0</v>
      </c>
    </row>
    <row r="3396" spans="1:17">
      <c r="A3396" t="s">
        <v>122</v>
      </c>
      <c r="B3396">
        <v>2025</v>
      </c>
      <c r="C3396" t="s">
        <v>9</v>
      </c>
      <c r="D3396" t="s">
        <v>1064</v>
      </c>
      <c r="E3396" t="s">
        <v>162</v>
      </c>
      <c r="F3396" t="s">
        <v>126</v>
      </c>
      <c r="G3396" t="s">
        <v>1065</v>
      </c>
      <c r="H3396" t="s">
        <v>136</v>
      </c>
      <c r="I3396">
        <v>0</v>
      </c>
      <c r="P3396">
        <v>0.82192710675935199</v>
      </c>
      <c r="Q3396">
        <v>0</v>
      </c>
    </row>
    <row r="3397" spans="1:17">
      <c r="A3397" t="s">
        <v>122</v>
      </c>
      <c r="B3397">
        <v>2025</v>
      </c>
      <c r="C3397" t="s">
        <v>9</v>
      </c>
      <c r="D3397" t="s">
        <v>1064</v>
      </c>
      <c r="E3397" t="s">
        <v>162</v>
      </c>
      <c r="F3397" t="s">
        <v>165</v>
      </c>
      <c r="G3397" t="s">
        <v>1065</v>
      </c>
      <c r="H3397" t="s">
        <v>132</v>
      </c>
      <c r="I3397">
        <v>0</v>
      </c>
      <c r="P3397">
        <v>0.82192710675935199</v>
      </c>
      <c r="Q3397">
        <v>0</v>
      </c>
    </row>
    <row r="3398" spans="1:17">
      <c r="A3398" t="s">
        <v>122</v>
      </c>
      <c r="B3398">
        <v>2025</v>
      </c>
      <c r="C3398" t="s">
        <v>9</v>
      </c>
      <c r="D3398" t="s">
        <v>1064</v>
      </c>
      <c r="E3398" t="s">
        <v>162</v>
      </c>
      <c r="F3398" t="s">
        <v>165</v>
      </c>
      <c r="G3398" t="s">
        <v>1065</v>
      </c>
      <c r="H3398" t="s">
        <v>135</v>
      </c>
      <c r="I3398">
        <v>0</v>
      </c>
      <c r="P3398">
        <v>0.82192710675935199</v>
      </c>
      <c r="Q3398">
        <v>0</v>
      </c>
    </row>
    <row r="3399" spans="1:17">
      <c r="A3399" t="s">
        <v>122</v>
      </c>
      <c r="B3399">
        <v>2025</v>
      </c>
      <c r="C3399" t="s">
        <v>9</v>
      </c>
      <c r="D3399" t="s">
        <v>1064</v>
      </c>
      <c r="E3399" t="s">
        <v>162</v>
      </c>
      <c r="F3399" t="s">
        <v>165</v>
      </c>
      <c r="G3399" t="s">
        <v>1065</v>
      </c>
      <c r="H3399" t="s">
        <v>136</v>
      </c>
      <c r="I3399">
        <v>0</v>
      </c>
      <c r="P3399">
        <v>0.82192710675935199</v>
      </c>
      <c r="Q3399">
        <v>0</v>
      </c>
    </row>
    <row r="3400" spans="1:17">
      <c r="A3400" t="s">
        <v>122</v>
      </c>
      <c r="B3400">
        <v>2025</v>
      </c>
      <c r="C3400" t="s">
        <v>9</v>
      </c>
      <c r="D3400" t="s">
        <v>1064</v>
      </c>
      <c r="E3400" t="s">
        <v>162</v>
      </c>
      <c r="F3400" t="s">
        <v>166</v>
      </c>
      <c r="G3400" t="s">
        <v>1065</v>
      </c>
      <c r="H3400" t="s">
        <v>132</v>
      </c>
      <c r="I3400">
        <v>0</v>
      </c>
      <c r="P3400">
        <v>0.82192710675935199</v>
      </c>
      <c r="Q3400">
        <v>0</v>
      </c>
    </row>
    <row r="3401" spans="1:17">
      <c r="A3401" t="s">
        <v>122</v>
      </c>
      <c r="B3401">
        <v>2025</v>
      </c>
      <c r="C3401" t="s">
        <v>9</v>
      </c>
      <c r="D3401" t="s">
        <v>1064</v>
      </c>
      <c r="E3401" t="s">
        <v>162</v>
      </c>
      <c r="F3401" t="s">
        <v>166</v>
      </c>
      <c r="G3401" t="s">
        <v>1065</v>
      </c>
      <c r="H3401" t="s">
        <v>135</v>
      </c>
      <c r="I3401">
        <v>0</v>
      </c>
      <c r="P3401">
        <v>0.82192710675935199</v>
      </c>
      <c r="Q3401">
        <v>0</v>
      </c>
    </row>
    <row r="3402" spans="1:17">
      <c r="A3402" t="s">
        <v>122</v>
      </c>
      <c r="B3402">
        <v>2025</v>
      </c>
      <c r="C3402" t="s">
        <v>9</v>
      </c>
      <c r="D3402" t="s">
        <v>1064</v>
      </c>
      <c r="E3402" t="s">
        <v>162</v>
      </c>
      <c r="F3402" t="s">
        <v>166</v>
      </c>
      <c r="G3402" t="s">
        <v>1065</v>
      </c>
      <c r="H3402" t="s">
        <v>136</v>
      </c>
      <c r="I3402">
        <v>0</v>
      </c>
      <c r="P3402">
        <v>0.82192710675935199</v>
      </c>
      <c r="Q3402">
        <v>0</v>
      </c>
    </row>
    <row r="3403" spans="1:17">
      <c r="A3403" t="s">
        <v>122</v>
      </c>
      <c r="B3403">
        <v>2025</v>
      </c>
      <c r="C3403" t="s">
        <v>9</v>
      </c>
      <c r="D3403" t="s">
        <v>1064</v>
      </c>
      <c r="E3403" t="s">
        <v>162</v>
      </c>
      <c r="F3403" t="s">
        <v>160</v>
      </c>
      <c r="G3403" t="s">
        <v>1065</v>
      </c>
      <c r="H3403" t="s">
        <v>132</v>
      </c>
      <c r="I3403">
        <v>0</v>
      </c>
      <c r="P3403">
        <v>0.82192710675935199</v>
      </c>
      <c r="Q3403">
        <v>0</v>
      </c>
    </row>
    <row r="3404" spans="1:17">
      <c r="A3404" t="s">
        <v>122</v>
      </c>
      <c r="B3404">
        <v>2025</v>
      </c>
      <c r="C3404" t="s">
        <v>9</v>
      </c>
      <c r="D3404" t="s">
        <v>1064</v>
      </c>
      <c r="E3404" t="s">
        <v>162</v>
      </c>
      <c r="F3404" t="s">
        <v>160</v>
      </c>
      <c r="G3404" t="s">
        <v>1065</v>
      </c>
      <c r="H3404" t="s">
        <v>135</v>
      </c>
      <c r="I3404">
        <v>0</v>
      </c>
      <c r="P3404">
        <v>0.82192710675935199</v>
      </c>
      <c r="Q3404">
        <v>0</v>
      </c>
    </row>
    <row r="3405" spans="1:17">
      <c r="A3405" t="s">
        <v>122</v>
      </c>
      <c r="B3405">
        <v>2025</v>
      </c>
      <c r="C3405" t="s">
        <v>9</v>
      </c>
      <c r="D3405" t="s">
        <v>1064</v>
      </c>
      <c r="E3405" t="s">
        <v>162</v>
      </c>
      <c r="F3405" t="s">
        <v>160</v>
      </c>
      <c r="G3405" t="s">
        <v>1065</v>
      </c>
      <c r="H3405" t="s">
        <v>136</v>
      </c>
      <c r="I3405">
        <v>0</v>
      </c>
      <c r="P3405">
        <v>0.82192710675935199</v>
      </c>
      <c r="Q3405">
        <v>0</v>
      </c>
    </row>
    <row r="3406" spans="1:17">
      <c r="A3406" t="s">
        <v>122</v>
      </c>
      <c r="B3406">
        <v>2025</v>
      </c>
      <c r="C3406" t="s">
        <v>17</v>
      </c>
      <c r="D3406" t="s">
        <v>1062</v>
      </c>
      <c r="E3406" t="s">
        <v>162</v>
      </c>
      <c r="F3406" t="s">
        <v>164</v>
      </c>
      <c r="G3406" t="s">
        <v>1063</v>
      </c>
      <c r="H3406" t="s">
        <v>132</v>
      </c>
      <c r="I3406">
        <v>0</v>
      </c>
      <c r="P3406">
        <v>0.82192710675935199</v>
      </c>
      <c r="Q3406">
        <v>0</v>
      </c>
    </row>
    <row r="3407" spans="1:17">
      <c r="A3407" t="s">
        <v>122</v>
      </c>
      <c r="B3407">
        <v>2025</v>
      </c>
      <c r="C3407" t="s">
        <v>17</v>
      </c>
      <c r="D3407" t="s">
        <v>1062</v>
      </c>
      <c r="E3407" t="s">
        <v>162</v>
      </c>
      <c r="F3407" t="s">
        <v>164</v>
      </c>
      <c r="G3407" t="s">
        <v>1063</v>
      </c>
      <c r="H3407" t="s">
        <v>135</v>
      </c>
      <c r="I3407">
        <v>0</v>
      </c>
      <c r="P3407">
        <v>0.82192710675935199</v>
      </c>
      <c r="Q3407">
        <v>0</v>
      </c>
    </row>
    <row r="3408" spans="1:17">
      <c r="A3408" t="s">
        <v>122</v>
      </c>
      <c r="B3408">
        <v>2025</v>
      </c>
      <c r="C3408" t="s">
        <v>17</v>
      </c>
      <c r="D3408" t="s">
        <v>1062</v>
      </c>
      <c r="E3408" t="s">
        <v>162</v>
      </c>
      <c r="F3408" t="s">
        <v>164</v>
      </c>
      <c r="G3408" t="s">
        <v>1063</v>
      </c>
      <c r="H3408" t="s">
        <v>136</v>
      </c>
      <c r="I3408">
        <v>3301336446.9120002</v>
      </c>
      <c r="P3408">
        <v>0.82192710675935199</v>
      </c>
      <c r="Q3408">
        <v>2713457914.2495799</v>
      </c>
    </row>
    <row r="3409" spans="1:17">
      <c r="A3409" t="s">
        <v>122</v>
      </c>
      <c r="B3409">
        <v>2025</v>
      </c>
      <c r="C3409" t="s">
        <v>17</v>
      </c>
      <c r="D3409" t="s">
        <v>1062</v>
      </c>
      <c r="E3409" t="s">
        <v>162</v>
      </c>
      <c r="F3409" t="s">
        <v>159</v>
      </c>
      <c r="G3409" t="s">
        <v>1063</v>
      </c>
      <c r="H3409" t="s">
        <v>132</v>
      </c>
      <c r="I3409">
        <v>0</v>
      </c>
      <c r="P3409">
        <v>0.82192710675935199</v>
      </c>
      <c r="Q3409">
        <v>0</v>
      </c>
    </row>
    <row r="3410" spans="1:17">
      <c r="A3410" t="s">
        <v>122</v>
      </c>
      <c r="B3410">
        <v>2025</v>
      </c>
      <c r="C3410" t="s">
        <v>17</v>
      </c>
      <c r="D3410" t="s">
        <v>1062</v>
      </c>
      <c r="E3410" t="s">
        <v>162</v>
      </c>
      <c r="F3410" t="s">
        <v>159</v>
      </c>
      <c r="G3410" t="s">
        <v>1063</v>
      </c>
      <c r="H3410" t="s">
        <v>135</v>
      </c>
      <c r="I3410">
        <v>0</v>
      </c>
      <c r="P3410">
        <v>0.82192710675935199</v>
      </c>
      <c r="Q3410">
        <v>0</v>
      </c>
    </row>
    <row r="3411" spans="1:17">
      <c r="A3411" t="s">
        <v>122</v>
      </c>
      <c r="B3411">
        <v>2025</v>
      </c>
      <c r="C3411" t="s">
        <v>17</v>
      </c>
      <c r="D3411" t="s">
        <v>1062</v>
      </c>
      <c r="E3411" t="s">
        <v>162</v>
      </c>
      <c r="F3411" t="s">
        <v>159</v>
      </c>
      <c r="G3411" t="s">
        <v>1063</v>
      </c>
      <c r="H3411" t="s">
        <v>136</v>
      </c>
      <c r="I3411">
        <v>2246155230.1440001</v>
      </c>
      <c r="P3411">
        <v>0.82192710675935199</v>
      </c>
      <c r="Q3411">
        <v>1846175869.64464</v>
      </c>
    </row>
    <row r="3412" spans="1:17">
      <c r="A3412" t="s">
        <v>122</v>
      </c>
      <c r="B3412">
        <v>2025</v>
      </c>
      <c r="C3412" t="s">
        <v>17</v>
      </c>
      <c r="D3412" t="s">
        <v>1062</v>
      </c>
      <c r="E3412" t="s">
        <v>162</v>
      </c>
      <c r="F3412" t="s">
        <v>126</v>
      </c>
      <c r="G3412" t="s">
        <v>1063</v>
      </c>
      <c r="H3412" t="s">
        <v>132</v>
      </c>
      <c r="I3412">
        <v>0</v>
      </c>
      <c r="P3412">
        <v>0.82192710675935199</v>
      </c>
      <c r="Q3412">
        <v>0</v>
      </c>
    </row>
    <row r="3413" spans="1:17">
      <c r="A3413" t="s">
        <v>122</v>
      </c>
      <c r="B3413">
        <v>2025</v>
      </c>
      <c r="C3413" t="s">
        <v>17</v>
      </c>
      <c r="D3413" t="s">
        <v>1062</v>
      </c>
      <c r="E3413" t="s">
        <v>162</v>
      </c>
      <c r="F3413" t="s">
        <v>126</v>
      </c>
      <c r="G3413" t="s">
        <v>1063</v>
      </c>
      <c r="H3413" t="s">
        <v>135</v>
      </c>
      <c r="I3413">
        <v>0</v>
      </c>
      <c r="P3413">
        <v>0.82192710675935199</v>
      </c>
      <c r="Q3413">
        <v>0</v>
      </c>
    </row>
    <row r="3414" spans="1:17">
      <c r="A3414" t="s">
        <v>122</v>
      </c>
      <c r="B3414">
        <v>2025</v>
      </c>
      <c r="C3414" t="s">
        <v>17</v>
      </c>
      <c r="D3414" t="s">
        <v>1062</v>
      </c>
      <c r="E3414" t="s">
        <v>162</v>
      </c>
      <c r="F3414" t="s">
        <v>126</v>
      </c>
      <c r="G3414" t="s">
        <v>1063</v>
      </c>
      <c r="H3414" t="s">
        <v>136</v>
      </c>
      <c r="I3414">
        <v>8790266640.9599991</v>
      </c>
      <c r="P3414">
        <v>0.82192710675935199</v>
      </c>
      <c r="Q3414">
        <v>7224958427.8474998</v>
      </c>
    </row>
    <row r="3415" spans="1:17">
      <c r="A3415" t="s">
        <v>122</v>
      </c>
      <c r="B3415">
        <v>2025</v>
      </c>
      <c r="C3415" t="s">
        <v>17</v>
      </c>
      <c r="D3415" t="s">
        <v>1062</v>
      </c>
      <c r="E3415" t="s">
        <v>162</v>
      </c>
      <c r="F3415" t="s">
        <v>165</v>
      </c>
      <c r="G3415" t="s">
        <v>1063</v>
      </c>
      <c r="H3415" t="s">
        <v>132</v>
      </c>
      <c r="I3415">
        <v>0</v>
      </c>
      <c r="P3415">
        <v>0.82192710675935199</v>
      </c>
      <c r="Q3415">
        <v>0</v>
      </c>
    </row>
    <row r="3416" spans="1:17">
      <c r="A3416" t="s">
        <v>122</v>
      </c>
      <c r="B3416">
        <v>2025</v>
      </c>
      <c r="C3416" t="s">
        <v>17</v>
      </c>
      <c r="D3416" t="s">
        <v>1062</v>
      </c>
      <c r="E3416" t="s">
        <v>162</v>
      </c>
      <c r="F3416" t="s">
        <v>165</v>
      </c>
      <c r="G3416" t="s">
        <v>1063</v>
      </c>
      <c r="H3416" t="s">
        <v>135</v>
      </c>
      <c r="I3416">
        <v>0</v>
      </c>
      <c r="P3416">
        <v>0.82192710675935199</v>
      </c>
      <c r="Q3416">
        <v>0</v>
      </c>
    </row>
    <row r="3417" spans="1:17">
      <c r="A3417" t="s">
        <v>122</v>
      </c>
      <c r="B3417">
        <v>2025</v>
      </c>
      <c r="C3417" t="s">
        <v>17</v>
      </c>
      <c r="D3417" t="s">
        <v>1062</v>
      </c>
      <c r="E3417" t="s">
        <v>162</v>
      </c>
      <c r="F3417" t="s">
        <v>165</v>
      </c>
      <c r="G3417" t="s">
        <v>1063</v>
      </c>
      <c r="H3417" t="s">
        <v>136</v>
      </c>
      <c r="I3417">
        <v>9110487814.4447994</v>
      </c>
      <c r="P3417">
        <v>0.82192710675935199</v>
      </c>
      <c r="Q3417">
        <v>7488156890.4929399</v>
      </c>
    </row>
    <row r="3418" spans="1:17">
      <c r="A3418" t="s">
        <v>122</v>
      </c>
      <c r="B3418">
        <v>2025</v>
      </c>
      <c r="C3418" t="s">
        <v>17</v>
      </c>
      <c r="D3418" t="s">
        <v>1062</v>
      </c>
      <c r="E3418" t="s">
        <v>162</v>
      </c>
      <c r="F3418" t="s">
        <v>166</v>
      </c>
      <c r="G3418" t="s">
        <v>1063</v>
      </c>
      <c r="H3418" t="s">
        <v>132</v>
      </c>
      <c r="I3418">
        <v>0</v>
      </c>
      <c r="P3418">
        <v>0.82192710675935199</v>
      </c>
      <c r="Q3418">
        <v>0</v>
      </c>
    </row>
    <row r="3419" spans="1:17">
      <c r="A3419" t="s">
        <v>122</v>
      </c>
      <c r="B3419">
        <v>2025</v>
      </c>
      <c r="C3419" t="s">
        <v>17</v>
      </c>
      <c r="D3419" t="s">
        <v>1062</v>
      </c>
      <c r="E3419" t="s">
        <v>162</v>
      </c>
      <c r="F3419" t="s">
        <v>166</v>
      </c>
      <c r="G3419" t="s">
        <v>1063</v>
      </c>
      <c r="H3419" t="s">
        <v>135</v>
      </c>
      <c r="I3419">
        <v>0</v>
      </c>
      <c r="P3419">
        <v>0.82192710675935199</v>
      </c>
      <c r="Q3419">
        <v>0</v>
      </c>
    </row>
    <row r="3420" spans="1:17">
      <c r="A3420" t="s">
        <v>122</v>
      </c>
      <c r="B3420">
        <v>2025</v>
      </c>
      <c r="C3420" t="s">
        <v>17</v>
      </c>
      <c r="D3420" t="s">
        <v>1062</v>
      </c>
      <c r="E3420" t="s">
        <v>162</v>
      </c>
      <c r="F3420" t="s">
        <v>166</v>
      </c>
      <c r="G3420" t="s">
        <v>1063</v>
      </c>
      <c r="H3420" t="s">
        <v>136</v>
      </c>
      <c r="I3420">
        <v>0</v>
      </c>
      <c r="P3420">
        <v>0.82192710675935199</v>
      </c>
      <c r="Q3420">
        <v>0</v>
      </c>
    </row>
    <row r="3421" spans="1:17">
      <c r="A3421" t="s">
        <v>122</v>
      </c>
      <c r="B3421">
        <v>2025</v>
      </c>
      <c r="C3421" t="s">
        <v>17</v>
      </c>
      <c r="D3421" t="s">
        <v>1062</v>
      </c>
      <c r="E3421" t="s">
        <v>162</v>
      </c>
      <c r="F3421" t="s">
        <v>160</v>
      </c>
      <c r="G3421" t="s">
        <v>1063</v>
      </c>
      <c r="H3421" t="s">
        <v>132</v>
      </c>
      <c r="I3421">
        <v>0</v>
      </c>
      <c r="P3421">
        <v>0.82192710675935199</v>
      </c>
      <c r="Q3421">
        <v>0</v>
      </c>
    </row>
    <row r="3422" spans="1:17">
      <c r="A3422" t="s">
        <v>122</v>
      </c>
      <c r="B3422">
        <v>2025</v>
      </c>
      <c r="C3422" t="s">
        <v>17</v>
      </c>
      <c r="D3422" t="s">
        <v>1062</v>
      </c>
      <c r="E3422" t="s">
        <v>162</v>
      </c>
      <c r="F3422" t="s">
        <v>160</v>
      </c>
      <c r="G3422" t="s">
        <v>1063</v>
      </c>
      <c r="H3422" t="s">
        <v>135</v>
      </c>
      <c r="I3422">
        <v>0</v>
      </c>
      <c r="P3422">
        <v>0.82192710675935199</v>
      </c>
      <c r="Q3422">
        <v>0</v>
      </c>
    </row>
    <row r="3423" spans="1:17">
      <c r="A3423" t="s">
        <v>122</v>
      </c>
      <c r="B3423">
        <v>2025</v>
      </c>
      <c r="C3423" t="s">
        <v>17</v>
      </c>
      <c r="D3423" t="s">
        <v>1062</v>
      </c>
      <c r="E3423" t="s">
        <v>162</v>
      </c>
      <c r="F3423" t="s">
        <v>160</v>
      </c>
      <c r="G3423" t="s">
        <v>1063</v>
      </c>
      <c r="H3423" t="s">
        <v>136</v>
      </c>
      <c r="I3423">
        <v>0</v>
      </c>
      <c r="P3423">
        <v>0.82192710675935199</v>
      </c>
      <c r="Q3423">
        <v>0</v>
      </c>
    </row>
    <row r="3424" spans="1:17">
      <c r="A3424" t="s">
        <v>122</v>
      </c>
      <c r="B3424">
        <v>2025</v>
      </c>
      <c r="C3424" t="s">
        <v>143</v>
      </c>
      <c r="D3424" t="s">
        <v>1062</v>
      </c>
      <c r="E3424" t="s">
        <v>162</v>
      </c>
      <c r="F3424" t="s">
        <v>164</v>
      </c>
      <c r="G3424" t="s">
        <v>1063</v>
      </c>
      <c r="H3424" t="s">
        <v>132</v>
      </c>
      <c r="I3424">
        <v>0</v>
      </c>
      <c r="P3424">
        <v>0.82192710675935199</v>
      </c>
      <c r="Q3424">
        <v>0</v>
      </c>
    </row>
    <row r="3425" spans="1:17">
      <c r="A3425" t="s">
        <v>122</v>
      </c>
      <c r="B3425">
        <v>2025</v>
      </c>
      <c r="C3425" t="s">
        <v>143</v>
      </c>
      <c r="D3425" t="s">
        <v>1062</v>
      </c>
      <c r="E3425" t="s">
        <v>162</v>
      </c>
      <c r="F3425" t="s">
        <v>164</v>
      </c>
      <c r="G3425" t="s">
        <v>1063</v>
      </c>
      <c r="H3425" t="s">
        <v>135</v>
      </c>
      <c r="I3425">
        <v>0</v>
      </c>
      <c r="P3425">
        <v>0.82192710675935199</v>
      </c>
      <c r="Q3425">
        <v>0</v>
      </c>
    </row>
    <row r="3426" spans="1:17">
      <c r="A3426" t="s">
        <v>122</v>
      </c>
      <c r="B3426">
        <v>2025</v>
      </c>
      <c r="C3426" t="s">
        <v>143</v>
      </c>
      <c r="D3426" t="s">
        <v>1062</v>
      </c>
      <c r="E3426" t="s">
        <v>162</v>
      </c>
      <c r="F3426" t="s">
        <v>164</v>
      </c>
      <c r="G3426" t="s">
        <v>1063</v>
      </c>
      <c r="H3426" t="s">
        <v>136</v>
      </c>
      <c r="I3426">
        <v>0</v>
      </c>
      <c r="P3426">
        <v>0.82192710675935199</v>
      </c>
      <c r="Q3426">
        <v>0</v>
      </c>
    </row>
    <row r="3427" spans="1:17">
      <c r="A3427" t="s">
        <v>122</v>
      </c>
      <c r="B3427">
        <v>2025</v>
      </c>
      <c r="C3427" t="s">
        <v>143</v>
      </c>
      <c r="D3427" t="s">
        <v>1062</v>
      </c>
      <c r="E3427" t="s">
        <v>162</v>
      </c>
      <c r="F3427" t="s">
        <v>159</v>
      </c>
      <c r="G3427" t="s">
        <v>1063</v>
      </c>
      <c r="H3427" t="s">
        <v>132</v>
      </c>
      <c r="I3427">
        <v>0</v>
      </c>
      <c r="P3427">
        <v>0.82192710675935199</v>
      </c>
      <c r="Q3427">
        <v>0</v>
      </c>
    </row>
    <row r="3428" spans="1:17">
      <c r="A3428" t="s">
        <v>122</v>
      </c>
      <c r="B3428">
        <v>2025</v>
      </c>
      <c r="C3428" t="s">
        <v>143</v>
      </c>
      <c r="D3428" t="s">
        <v>1062</v>
      </c>
      <c r="E3428" t="s">
        <v>162</v>
      </c>
      <c r="F3428" t="s">
        <v>159</v>
      </c>
      <c r="G3428" t="s">
        <v>1063</v>
      </c>
      <c r="H3428" t="s">
        <v>135</v>
      </c>
      <c r="I3428">
        <v>0</v>
      </c>
      <c r="P3428">
        <v>0.82192710675935199</v>
      </c>
      <c r="Q3428">
        <v>0</v>
      </c>
    </row>
    <row r="3429" spans="1:17">
      <c r="A3429" t="s">
        <v>122</v>
      </c>
      <c r="B3429">
        <v>2025</v>
      </c>
      <c r="C3429" t="s">
        <v>143</v>
      </c>
      <c r="D3429" t="s">
        <v>1062</v>
      </c>
      <c r="E3429" t="s">
        <v>162</v>
      </c>
      <c r="F3429" t="s">
        <v>159</v>
      </c>
      <c r="G3429" t="s">
        <v>1063</v>
      </c>
      <c r="H3429" t="s">
        <v>136</v>
      </c>
      <c r="I3429">
        <v>0</v>
      </c>
      <c r="P3429">
        <v>0.82192710675935199</v>
      </c>
      <c r="Q3429">
        <v>0</v>
      </c>
    </row>
    <row r="3430" spans="1:17">
      <c r="A3430" t="s">
        <v>122</v>
      </c>
      <c r="B3430">
        <v>2025</v>
      </c>
      <c r="C3430" t="s">
        <v>143</v>
      </c>
      <c r="D3430" t="s">
        <v>1062</v>
      </c>
      <c r="E3430" t="s">
        <v>162</v>
      </c>
      <c r="F3430" t="s">
        <v>126</v>
      </c>
      <c r="G3430" t="s">
        <v>1063</v>
      </c>
      <c r="H3430" t="s">
        <v>132</v>
      </c>
      <c r="I3430">
        <v>0</v>
      </c>
      <c r="P3430">
        <v>0.82192710675935199</v>
      </c>
      <c r="Q3430">
        <v>0</v>
      </c>
    </row>
    <row r="3431" spans="1:17">
      <c r="A3431" t="s">
        <v>122</v>
      </c>
      <c r="B3431">
        <v>2025</v>
      </c>
      <c r="C3431" t="s">
        <v>143</v>
      </c>
      <c r="D3431" t="s">
        <v>1062</v>
      </c>
      <c r="E3431" t="s">
        <v>162</v>
      </c>
      <c r="F3431" t="s">
        <v>126</v>
      </c>
      <c r="G3431" t="s">
        <v>1063</v>
      </c>
      <c r="H3431" t="s">
        <v>135</v>
      </c>
      <c r="I3431">
        <v>0</v>
      </c>
      <c r="P3431">
        <v>0.82192710675935199</v>
      </c>
      <c r="Q3431">
        <v>0</v>
      </c>
    </row>
    <row r="3432" spans="1:17">
      <c r="A3432" t="s">
        <v>122</v>
      </c>
      <c r="B3432">
        <v>2025</v>
      </c>
      <c r="C3432" t="s">
        <v>143</v>
      </c>
      <c r="D3432" t="s">
        <v>1062</v>
      </c>
      <c r="E3432" t="s">
        <v>162</v>
      </c>
      <c r="F3432" t="s">
        <v>126</v>
      </c>
      <c r="G3432" t="s">
        <v>1063</v>
      </c>
      <c r="H3432" t="s">
        <v>136</v>
      </c>
      <c r="I3432">
        <v>0</v>
      </c>
      <c r="P3432">
        <v>0.82192710675935199</v>
      </c>
      <c r="Q3432">
        <v>0</v>
      </c>
    </row>
    <row r="3433" spans="1:17">
      <c r="A3433" t="s">
        <v>122</v>
      </c>
      <c r="B3433">
        <v>2025</v>
      </c>
      <c r="C3433" t="s">
        <v>143</v>
      </c>
      <c r="D3433" t="s">
        <v>1062</v>
      </c>
      <c r="E3433" t="s">
        <v>162</v>
      </c>
      <c r="F3433" t="s">
        <v>165</v>
      </c>
      <c r="G3433" t="s">
        <v>1063</v>
      </c>
      <c r="H3433" t="s">
        <v>132</v>
      </c>
      <c r="I3433">
        <v>0</v>
      </c>
      <c r="P3433">
        <v>0.82192710675935199</v>
      </c>
      <c r="Q3433">
        <v>0</v>
      </c>
    </row>
    <row r="3434" spans="1:17">
      <c r="A3434" t="s">
        <v>122</v>
      </c>
      <c r="B3434">
        <v>2025</v>
      </c>
      <c r="C3434" t="s">
        <v>143</v>
      </c>
      <c r="D3434" t="s">
        <v>1062</v>
      </c>
      <c r="E3434" t="s">
        <v>162</v>
      </c>
      <c r="F3434" t="s">
        <v>165</v>
      </c>
      <c r="G3434" t="s">
        <v>1063</v>
      </c>
      <c r="H3434" t="s">
        <v>135</v>
      </c>
      <c r="I3434">
        <v>0</v>
      </c>
      <c r="P3434">
        <v>0.82192710675935199</v>
      </c>
      <c r="Q3434">
        <v>0</v>
      </c>
    </row>
    <row r="3435" spans="1:17">
      <c r="A3435" t="s">
        <v>122</v>
      </c>
      <c r="B3435">
        <v>2025</v>
      </c>
      <c r="C3435" t="s">
        <v>143</v>
      </c>
      <c r="D3435" t="s">
        <v>1062</v>
      </c>
      <c r="E3435" t="s">
        <v>162</v>
      </c>
      <c r="F3435" t="s">
        <v>165</v>
      </c>
      <c r="G3435" t="s">
        <v>1063</v>
      </c>
      <c r="H3435" t="s">
        <v>136</v>
      </c>
      <c r="I3435">
        <v>0</v>
      </c>
      <c r="P3435">
        <v>0.82192710675935199</v>
      </c>
      <c r="Q3435">
        <v>0</v>
      </c>
    </row>
    <row r="3436" spans="1:17">
      <c r="A3436" t="s">
        <v>122</v>
      </c>
      <c r="B3436">
        <v>2025</v>
      </c>
      <c r="C3436" t="s">
        <v>143</v>
      </c>
      <c r="D3436" t="s">
        <v>1062</v>
      </c>
      <c r="E3436" t="s">
        <v>162</v>
      </c>
      <c r="F3436" t="s">
        <v>166</v>
      </c>
      <c r="G3436" t="s">
        <v>1063</v>
      </c>
      <c r="H3436" t="s">
        <v>132</v>
      </c>
      <c r="I3436">
        <v>0</v>
      </c>
      <c r="P3436">
        <v>0.82192710675935199</v>
      </c>
      <c r="Q3436">
        <v>0</v>
      </c>
    </row>
    <row r="3437" spans="1:17">
      <c r="A3437" t="s">
        <v>122</v>
      </c>
      <c r="B3437">
        <v>2025</v>
      </c>
      <c r="C3437" t="s">
        <v>143</v>
      </c>
      <c r="D3437" t="s">
        <v>1062</v>
      </c>
      <c r="E3437" t="s">
        <v>162</v>
      </c>
      <c r="F3437" t="s">
        <v>166</v>
      </c>
      <c r="G3437" t="s">
        <v>1063</v>
      </c>
      <c r="H3437" t="s">
        <v>135</v>
      </c>
      <c r="I3437">
        <v>0</v>
      </c>
      <c r="P3437">
        <v>0.82192710675935199</v>
      </c>
      <c r="Q3437">
        <v>0</v>
      </c>
    </row>
    <row r="3438" spans="1:17">
      <c r="A3438" t="s">
        <v>122</v>
      </c>
      <c r="B3438">
        <v>2025</v>
      </c>
      <c r="C3438" t="s">
        <v>143</v>
      </c>
      <c r="D3438" t="s">
        <v>1062</v>
      </c>
      <c r="E3438" t="s">
        <v>162</v>
      </c>
      <c r="F3438" t="s">
        <v>166</v>
      </c>
      <c r="G3438" t="s">
        <v>1063</v>
      </c>
      <c r="H3438" t="s">
        <v>136</v>
      </c>
      <c r="I3438">
        <v>0</v>
      </c>
      <c r="P3438">
        <v>0.82192710675935199</v>
      </c>
      <c r="Q3438">
        <v>0</v>
      </c>
    </row>
    <row r="3439" spans="1:17">
      <c r="A3439" t="s">
        <v>122</v>
      </c>
      <c r="B3439">
        <v>2025</v>
      </c>
      <c r="C3439" t="s">
        <v>143</v>
      </c>
      <c r="D3439" t="s">
        <v>1062</v>
      </c>
      <c r="E3439" t="s">
        <v>162</v>
      </c>
      <c r="F3439" t="s">
        <v>160</v>
      </c>
      <c r="G3439" t="s">
        <v>1063</v>
      </c>
      <c r="H3439" t="s">
        <v>132</v>
      </c>
      <c r="I3439">
        <v>0</v>
      </c>
      <c r="P3439">
        <v>0.82192710675935199</v>
      </c>
      <c r="Q3439">
        <v>0</v>
      </c>
    </row>
    <row r="3440" spans="1:17">
      <c r="A3440" t="s">
        <v>122</v>
      </c>
      <c r="B3440">
        <v>2025</v>
      </c>
      <c r="C3440" t="s">
        <v>143</v>
      </c>
      <c r="D3440" t="s">
        <v>1062</v>
      </c>
      <c r="E3440" t="s">
        <v>162</v>
      </c>
      <c r="F3440" t="s">
        <v>160</v>
      </c>
      <c r="G3440" t="s">
        <v>1063</v>
      </c>
      <c r="H3440" t="s">
        <v>135</v>
      </c>
      <c r="I3440">
        <v>0</v>
      </c>
      <c r="P3440">
        <v>0.82192710675935199</v>
      </c>
      <c r="Q3440">
        <v>0</v>
      </c>
    </row>
    <row r="3441" spans="1:17">
      <c r="A3441" t="s">
        <v>122</v>
      </c>
      <c r="B3441">
        <v>2025</v>
      </c>
      <c r="C3441" t="s">
        <v>143</v>
      </c>
      <c r="D3441" t="s">
        <v>1062</v>
      </c>
      <c r="E3441" t="s">
        <v>162</v>
      </c>
      <c r="F3441" t="s">
        <v>160</v>
      </c>
      <c r="G3441" t="s">
        <v>1063</v>
      </c>
      <c r="H3441" t="s">
        <v>136</v>
      </c>
      <c r="I3441">
        <v>0</v>
      </c>
      <c r="P3441">
        <v>0.82192710675935199</v>
      </c>
      <c r="Q3441">
        <v>0</v>
      </c>
    </row>
    <row r="3442" spans="1:17">
      <c r="A3442" t="s">
        <v>122</v>
      </c>
      <c r="B3442">
        <v>2025</v>
      </c>
      <c r="C3442" t="s">
        <v>10</v>
      </c>
      <c r="D3442" t="s">
        <v>1067</v>
      </c>
      <c r="E3442" t="s">
        <v>162</v>
      </c>
      <c r="F3442" t="s">
        <v>164</v>
      </c>
      <c r="G3442" t="s">
        <v>1068</v>
      </c>
      <c r="H3442" t="s">
        <v>132</v>
      </c>
      <c r="I3442">
        <v>0</v>
      </c>
      <c r="P3442">
        <v>0.82192710675935199</v>
      </c>
      <c r="Q3442">
        <v>0</v>
      </c>
    </row>
    <row r="3443" spans="1:17">
      <c r="A3443" t="s">
        <v>122</v>
      </c>
      <c r="B3443">
        <v>2025</v>
      </c>
      <c r="C3443" t="s">
        <v>10</v>
      </c>
      <c r="D3443" t="s">
        <v>1067</v>
      </c>
      <c r="E3443" t="s">
        <v>162</v>
      </c>
      <c r="F3443" t="s">
        <v>164</v>
      </c>
      <c r="G3443" t="s">
        <v>1068</v>
      </c>
      <c r="H3443" t="s">
        <v>135</v>
      </c>
      <c r="I3443">
        <v>0</v>
      </c>
      <c r="P3443">
        <v>0.82192710675935199</v>
      </c>
      <c r="Q3443">
        <v>0</v>
      </c>
    </row>
    <row r="3444" spans="1:17">
      <c r="A3444" t="s">
        <v>122</v>
      </c>
      <c r="B3444">
        <v>2025</v>
      </c>
      <c r="C3444" t="s">
        <v>10</v>
      </c>
      <c r="D3444" t="s">
        <v>1067</v>
      </c>
      <c r="E3444" t="s">
        <v>162</v>
      </c>
      <c r="F3444" t="s">
        <v>164</v>
      </c>
      <c r="G3444" t="s">
        <v>1068</v>
      </c>
      <c r="H3444" t="s">
        <v>136</v>
      </c>
      <c r="I3444">
        <v>0</v>
      </c>
      <c r="P3444">
        <v>0.82192710675935199</v>
      </c>
      <c r="Q3444">
        <v>0</v>
      </c>
    </row>
    <row r="3445" spans="1:17">
      <c r="A3445" t="s">
        <v>122</v>
      </c>
      <c r="B3445">
        <v>2025</v>
      </c>
      <c r="C3445" t="s">
        <v>10</v>
      </c>
      <c r="D3445" t="s">
        <v>1067</v>
      </c>
      <c r="E3445" t="s">
        <v>162</v>
      </c>
      <c r="F3445" t="s">
        <v>159</v>
      </c>
      <c r="G3445" t="s">
        <v>1068</v>
      </c>
      <c r="H3445" t="s">
        <v>132</v>
      </c>
      <c r="I3445">
        <v>0</v>
      </c>
      <c r="P3445">
        <v>0.82192710675935199</v>
      </c>
      <c r="Q3445">
        <v>0</v>
      </c>
    </row>
    <row r="3446" spans="1:17">
      <c r="A3446" t="s">
        <v>122</v>
      </c>
      <c r="B3446">
        <v>2025</v>
      </c>
      <c r="C3446" t="s">
        <v>10</v>
      </c>
      <c r="D3446" t="s">
        <v>1067</v>
      </c>
      <c r="E3446" t="s">
        <v>162</v>
      </c>
      <c r="F3446" t="s">
        <v>159</v>
      </c>
      <c r="G3446" t="s">
        <v>1068</v>
      </c>
      <c r="H3446" t="s">
        <v>135</v>
      </c>
      <c r="I3446">
        <v>0</v>
      </c>
      <c r="P3446">
        <v>0.82192710675935199</v>
      </c>
      <c r="Q3446">
        <v>0</v>
      </c>
    </row>
    <row r="3447" spans="1:17">
      <c r="A3447" t="s">
        <v>122</v>
      </c>
      <c r="B3447">
        <v>2025</v>
      </c>
      <c r="C3447" t="s">
        <v>10</v>
      </c>
      <c r="D3447" t="s">
        <v>1067</v>
      </c>
      <c r="E3447" t="s">
        <v>162</v>
      </c>
      <c r="F3447" t="s">
        <v>159</v>
      </c>
      <c r="G3447" t="s">
        <v>1068</v>
      </c>
      <c r="H3447" t="s">
        <v>136</v>
      </c>
      <c r="I3447">
        <v>0</v>
      </c>
      <c r="P3447">
        <v>0.82192710675935199</v>
      </c>
      <c r="Q3447">
        <v>0</v>
      </c>
    </row>
    <row r="3448" spans="1:17">
      <c r="A3448" t="s">
        <v>122</v>
      </c>
      <c r="B3448">
        <v>2025</v>
      </c>
      <c r="C3448" t="s">
        <v>10</v>
      </c>
      <c r="D3448" t="s">
        <v>1067</v>
      </c>
      <c r="E3448" t="s">
        <v>162</v>
      </c>
      <c r="F3448" t="s">
        <v>126</v>
      </c>
      <c r="G3448" t="s">
        <v>1068</v>
      </c>
      <c r="H3448" t="s">
        <v>132</v>
      </c>
      <c r="I3448">
        <v>0</v>
      </c>
      <c r="P3448">
        <v>0.82192710675935199</v>
      </c>
      <c r="Q3448">
        <v>0</v>
      </c>
    </row>
    <row r="3449" spans="1:17">
      <c r="A3449" t="s">
        <v>122</v>
      </c>
      <c r="B3449">
        <v>2025</v>
      </c>
      <c r="C3449" t="s">
        <v>10</v>
      </c>
      <c r="D3449" t="s">
        <v>1067</v>
      </c>
      <c r="E3449" t="s">
        <v>162</v>
      </c>
      <c r="F3449" t="s">
        <v>126</v>
      </c>
      <c r="G3449" t="s">
        <v>1068</v>
      </c>
      <c r="H3449" t="s">
        <v>135</v>
      </c>
      <c r="I3449">
        <v>0</v>
      </c>
      <c r="P3449">
        <v>0.82192710675935199</v>
      </c>
      <c r="Q3449">
        <v>0</v>
      </c>
    </row>
    <row r="3450" spans="1:17">
      <c r="A3450" t="s">
        <v>122</v>
      </c>
      <c r="B3450">
        <v>2025</v>
      </c>
      <c r="C3450" t="s">
        <v>10</v>
      </c>
      <c r="D3450" t="s">
        <v>1067</v>
      </c>
      <c r="E3450" t="s">
        <v>162</v>
      </c>
      <c r="F3450" t="s">
        <v>126</v>
      </c>
      <c r="G3450" t="s">
        <v>1068</v>
      </c>
      <c r="H3450" t="s">
        <v>136</v>
      </c>
      <c r="I3450">
        <v>0</v>
      </c>
      <c r="P3450">
        <v>0.82192710675935199</v>
      </c>
      <c r="Q3450">
        <v>0</v>
      </c>
    </row>
    <row r="3451" spans="1:17">
      <c r="A3451" t="s">
        <v>122</v>
      </c>
      <c r="B3451">
        <v>2025</v>
      </c>
      <c r="C3451" t="s">
        <v>10</v>
      </c>
      <c r="D3451" t="s">
        <v>1067</v>
      </c>
      <c r="E3451" t="s">
        <v>162</v>
      </c>
      <c r="F3451" t="s">
        <v>165</v>
      </c>
      <c r="G3451" t="s">
        <v>1068</v>
      </c>
      <c r="H3451" t="s">
        <v>132</v>
      </c>
      <c r="I3451">
        <v>0</v>
      </c>
      <c r="P3451">
        <v>0.82192710675935199</v>
      </c>
      <c r="Q3451">
        <v>0</v>
      </c>
    </row>
    <row r="3452" spans="1:17">
      <c r="A3452" t="s">
        <v>122</v>
      </c>
      <c r="B3452">
        <v>2025</v>
      </c>
      <c r="C3452" t="s">
        <v>10</v>
      </c>
      <c r="D3452" t="s">
        <v>1067</v>
      </c>
      <c r="E3452" t="s">
        <v>162</v>
      </c>
      <c r="F3452" t="s">
        <v>165</v>
      </c>
      <c r="G3452" t="s">
        <v>1068</v>
      </c>
      <c r="H3452" t="s">
        <v>135</v>
      </c>
      <c r="I3452">
        <v>0</v>
      </c>
      <c r="P3452">
        <v>0.82192710675935199</v>
      </c>
      <c r="Q3452">
        <v>0</v>
      </c>
    </row>
    <row r="3453" spans="1:17">
      <c r="A3453" t="s">
        <v>122</v>
      </c>
      <c r="B3453">
        <v>2025</v>
      </c>
      <c r="C3453" t="s">
        <v>10</v>
      </c>
      <c r="D3453" t="s">
        <v>1067</v>
      </c>
      <c r="E3453" t="s">
        <v>162</v>
      </c>
      <c r="F3453" t="s">
        <v>165</v>
      </c>
      <c r="G3453" t="s">
        <v>1068</v>
      </c>
      <c r="H3453" t="s">
        <v>136</v>
      </c>
      <c r="I3453">
        <v>0</v>
      </c>
      <c r="P3453">
        <v>0.82192710675935199</v>
      </c>
      <c r="Q3453">
        <v>0</v>
      </c>
    </row>
    <row r="3454" spans="1:17">
      <c r="A3454" t="s">
        <v>122</v>
      </c>
      <c r="B3454">
        <v>2025</v>
      </c>
      <c r="C3454" t="s">
        <v>10</v>
      </c>
      <c r="D3454" t="s">
        <v>1067</v>
      </c>
      <c r="E3454" t="s">
        <v>162</v>
      </c>
      <c r="F3454" t="s">
        <v>166</v>
      </c>
      <c r="G3454" t="s">
        <v>1068</v>
      </c>
      <c r="H3454" t="s">
        <v>132</v>
      </c>
      <c r="I3454">
        <v>0</v>
      </c>
      <c r="P3454">
        <v>0.82192710675935199</v>
      </c>
      <c r="Q3454">
        <v>0</v>
      </c>
    </row>
    <row r="3455" spans="1:17">
      <c r="A3455" t="s">
        <v>122</v>
      </c>
      <c r="B3455">
        <v>2025</v>
      </c>
      <c r="C3455" t="s">
        <v>10</v>
      </c>
      <c r="D3455" t="s">
        <v>1067</v>
      </c>
      <c r="E3455" t="s">
        <v>162</v>
      </c>
      <c r="F3455" t="s">
        <v>166</v>
      </c>
      <c r="G3455" t="s">
        <v>1068</v>
      </c>
      <c r="H3455" t="s">
        <v>135</v>
      </c>
      <c r="I3455">
        <v>0</v>
      </c>
      <c r="P3455">
        <v>0.82192710675935199</v>
      </c>
      <c r="Q3455">
        <v>0</v>
      </c>
    </row>
    <row r="3456" spans="1:17">
      <c r="A3456" t="s">
        <v>122</v>
      </c>
      <c r="B3456">
        <v>2025</v>
      </c>
      <c r="C3456" t="s">
        <v>10</v>
      </c>
      <c r="D3456" t="s">
        <v>1067</v>
      </c>
      <c r="E3456" t="s">
        <v>162</v>
      </c>
      <c r="F3456" t="s">
        <v>166</v>
      </c>
      <c r="G3456" t="s">
        <v>1068</v>
      </c>
      <c r="H3456" t="s">
        <v>136</v>
      </c>
      <c r="I3456">
        <v>0</v>
      </c>
      <c r="P3456">
        <v>0.82192710675935199</v>
      </c>
      <c r="Q3456">
        <v>0</v>
      </c>
    </row>
    <row r="3457" spans="1:17">
      <c r="A3457" t="s">
        <v>122</v>
      </c>
      <c r="B3457">
        <v>2025</v>
      </c>
      <c r="C3457" t="s">
        <v>10</v>
      </c>
      <c r="D3457" t="s">
        <v>1067</v>
      </c>
      <c r="E3457" t="s">
        <v>162</v>
      </c>
      <c r="F3457" t="s">
        <v>160</v>
      </c>
      <c r="G3457" t="s">
        <v>1068</v>
      </c>
      <c r="H3457" t="s">
        <v>132</v>
      </c>
      <c r="I3457">
        <v>0</v>
      </c>
      <c r="P3457">
        <v>0.82192710675935199</v>
      </c>
      <c r="Q3457">
        <v>0</v>
      </c>
    </row>
    <row r="3458" spans="1:17">
      <c r="A3458" t="s">
        <v>122</v>
      </c>
      <c r="B3458">
        <v>2025</v>
      </c>
      <c r="C3458" t="s">
        <v>10</v>
      </c>
      <c r="D3458" t="s">
        <v>1067</v>
      </c>
      <c r="E3458" t="s">
        <v>162</v>
      </c>
      <c r="F3458" t="s">
        <v>160</v>
      </c>
      <c r="G3458" t="s">
        <v>1068</v>
      </c>
      <c r="H3458" t="s">
        <v>135</v>
      </c>
      <c r="I3458">
        <v>0</v>
      </c>
      <c r="P3458">
        <v>0.82192710675935199</v>
      </c>
      <c r="Q3458">
        <v>0</v>
      </c>
    </row>
    <row r="3459" spans="1:17">
      <c r="A3459" t="s">
        <v>122</v>
      </c>
      <c r="B3459">
        <v>2025</v>
      </c>
      <c r="C3459" t="s">
        <v>10</v>
      </c>
      <c r="D3459" t="s">
        <v>1067</v>
      </c>
      <c r="E3459" t="s">
        <v>162</v>
      </c>
      <c r="F3459" t="s">
        <v>160</v>
      </c>
      <c r="G3459" t="s">
        <v>1068</v>
      </c>
      <c r="H3459" t="s">
        <v>136</v>
      </c>
      <c r="I3459">
        <v>0</v>
      </c>
      <c r="P3459">
        <v>0.82192710675935199</v>
      </c>
      <c r="Q3459">
        <v>0</v>
      </c>
    </row>
    <row r="3460" spans="1:17">
      <c r="A3460" t="s">
        <v>122</v>
      </c>
      <c r="B3460">
        <v>2025</v>
      </c>
      <c r="C3460" t="s">
        <v>11</v>
      </c>
      <c r="D3460" t="s">
        <v>1067</v>
      </c>
      <c r="E3460" t="s">
        <v>162</v>
      </c>
      <c r="F3460" t="s">
        <v>164</v>
      </c>
      <c r="G3460" t="s">
        <v>1068</v>
      </c>
      <c r="H3460" t="s">
        <v>132</v>
      </c>
      <c r="I3460">
        <v>0</v>
      </c>
      <c r="P3460">
        <v>0.82192710675935199</v>
      </c>
      <c r="Q3460">
        <v>0</v>
      </c>
    </row>
    <row r="3461" spans="1:17">
      <c r="A3461" t="s">
        <v>122</v>
      </c>
      <c r="B3461">
        <v>2025</v>
      </c>
      <c r="C3461" t="s">
        <v>11</v>
      </c>
      <c r="D3461" t="s">
        <v>1067</v>
      </c>
      <c r="E3461" t="s">
        <v>162</v>
      </c>
      <c r="F3461" t="s">
        <v>164</v>
      </c>
      <c r="G3461" t="s">
        <v>1068</v>
      </c>
      <c r="H3461" t="s">
        <v>135</v>
      </c>
      <c r="I3461">
        <v>0</v>
      </c>
      <c r="P3461">
        <v>0.82192710675935199</v>
      </c>
      <c r="Q3461">
        <v>0</v>
      </c>
    </row>
    <row r="3462" spans="1:17">
      <c r="A3462" t="s">
        <v>122</v>
      </c>
      <c r="B3462">
        <v>2025</v>
      </c>
      <c r="C3462" t="s">
        <v>11</v>
      </c>
      <c r="D3462" t="s">
        <v>1067</v>
      </c>
      <c r="E3462" t="s">
        <v>162</v>
      </c>
      <c r="F3462" t="s">
        <v>164</v>
      </c>
      <c r="G3462" t="s">
        <v>1068</v>
      </c>
      <c r="H3462" t="s">
        <v>136</v>
      </c>
      <c r="I3462">
        <v>0</v>
      </c>
      <c r="P3462">
        <v>0.82192710675935199</v>
      </c>
      <c r="Q3462">
        <v>0</v>
      </c>
    </row>
    <row r="3463" spans="1:17">
      <c r="A3463" t="s">
        <v>122</v>
      </c>
      <c r="B3463">
        <v>2025</v>
      </c>
      <c r="C3463" t="s">
        <v>11</v>
      </c>
      <c r="D3463" t="s">
        <v>1067</v>
      </c>
      <c r="E3463" t="s">
        <v>162</v>
      </c>
      <c r="F3463" t="s">
        <v>159</v>
      </c>
      <c r="G3463" t="s">
        <v>1068</v>
      </c>
      <c r="H3463" t="s">
        <v>132</v>
      </c>
      <c r="I3463">
        <v>0</v>
      </c>
      <c r="P3463">
        <v>0.82192710675935199</v>
      </c>
      <c r="Q3463">
        <v>0</v>
      </c>
    </row>
    <row r="3464" spans="1:17">
      <c r="A3464" t="s">
        <v>122</v>
      </c>
      <c r="B3464">
        <v>2025</v>
      </c>
      <c r="C3464" t="s">
        <v>11</v>
      </c>
      <c r="D3464" t="s">
        <v>1067</v>
      </c>
      <c r="E3464" t="s">
        <v>162</v>
      </c>
      <c r="F3464" t="s">
        <v>159</v>
      </c>
      <c r="G3464" t="s">
        <v>1068</v>
      </c>
      <c r="H3464" t="s">
        <v>135</v>
      </c>
      <c r="I3464">
        <v>0</v>
      </c>
      <c r="P3464">
        <v>0.82192710675935199</v>
      </c>
      <c r="Q3464">
        <v>0</v>
      </c>
    </row>
    <row r="3465" spans="1:17">
      <c r="A3465" t="s">
        <v>122</v>
      </c>
      <c r="B3465">
        <v>2025</v>
      </c>
      <c r="C3465" t="s">
        <v>11</v>
      </c>
      <c r="D3465" t="s">
        <v>1067</v>
      </c>
      <c r="E3465" t="s">
        <v>162</v>
      </c>
      <c r="F3465" t="s">
        <v>159</v>
      </c>
      <c r="G3465" t="s">
        <v>1068</v>
      </c>
      <c r="H3465" t="s">
        <v>136</v>
      </c>
      <c r="I3465">
        <v>0</v>
      </c>
      <c r="P3465">
        <v>0.82192710675935199</v>
      </c>
      <c r="Q3465">
        <v>0</v>
      </c>
    </row>
    <row r="3466" spans="1:17">
      <c r="A3466" t="s">
        <v>122</v>
      </c>
      <c r="B3466">
        <v>2025</v>
      </c>
      <c r="C3466" t="s">
        <v>11</v>
      </c>
      <c r="D3466" t="s">
        <v>1067</v>
      </c>
      <c r="E3466" t="s">
        <v>162</v>
      </c>
      <c r="F3466" t="s">
        <v>126</v>
      </c>
      <c r="G3466" t="s">
        <v>1068</v>
      </c>
      <c r="H3466" t="s">
        <v>132</v>
      </c>
      <c r="I3466">
        <v>0</v>
      </c>
      <c r="P3466">
        <v>0.82192710675935199</v>
      </c>
      <c r="Q3466">
        <v>0</v>
      </c>
    </row>
    <row r="3467" spans="1:17">
      <c r="A3467" t="s">
        <v>122</v>
      </c>
      <c r="B3467">
        <v>2025</v>
      </c>
      <c r="C3467" t="s">
        <v>11</v>
      </c>
      <c r="D3467" t="s">
        <v>1067</v>
      </c>
      <c r="E3467" t="s">
        <v>162</v>
      </c>
      <c r="F3467" t="s">
        <v>126</v>
      </c>
      <c r="G3467" t="s">
        <v>1068</v>
      </c>
      <c r="H3467" t="s">
        <v>135</v>
      </c>
      <c r="I3467">
        <v>0</v>
      </c>
      <c r="P3467">
        <v>0.82192710675935199</v>
      </c>
      <c r="Q3467">
        <v>0</v>
      </c>
    </row>
    <row r="3468" spans="1:17">
      <c r="A3468" t="s">
        <v>122</v>
      </c>
      <c r="B3468">
        <v>2025</v>
      </c>
      <c r="C3468" t="s">
        <v>11</v>
      </c>
      <c r="D3468" t="s">
        <v>1067</v>
      </c>
      <c r="E3468" t="s">
        <v>162</v>
      </c>
      <c r="F3468" t="s">
        <v>126</v>
      </c>
      <c r="G3468" t="s">
        <v>1068</v>
      </c>
      <c r="H3468" t="s">
        <v>136</v>
      </c>
      <c r="I3468">
        <v>0</v>
      </c>
      <c r="P3468">
        <v>0.82192710675935199</v>
      </c>
      <c r="Q3468">
        <v>0</v>
      </c>
    </row>
    <row r="3469" spans="1:17">
      <c r="A3469" t="s">
        <v>122</v>
      </c>
      <c r="B3469">
        <v>2025</v>
      </c>
      <c r="C3469" t="s">
        <v>11</v>
      </c>
      <c r="D3469" t="s">
        <v>1067</v>
      </c>
      <c r="E3469" t="s">
        <v>162</v>
      </c>
      <c r="F3469" t="s">
        <v>165</v>
      </c>
      <c r="G3469" t="s">
        <v>1068</v>
      </c>
      <c r="H3469" t="s">
        <v>132</v>
      </c>
      <c r="I3469">
        <v>0</v>
      </c>
      <c r="P3469">
        <v>0.82192710675935199</v>
      </c>
      <c r="Q3469">
        <v>0</v>
      </c>
    </row>
    <row r="3470" spans="1:17">
      <c r="A3470" t="s">
        <v>122</v>
      </c>
      <c r="B3470">
        <v>2025</v>
      </c>
      <c r="C3470" t="s">
        <v>11</v>
      </c>
      <c r="D3470" t="s">
        <v>1067</v>
      </c>
      <c r="E3470" t="s">
        <v>162</v>
      </c>
      <c r="F3470" t="s">
        <v>165</v>
      </c>
      <c r="G3470" t="s">
        <v>1068</v>
      </c>
      <c r="H3470" t="s">
        <v>135</v>
      </c>
      <c r="I3470">
        <v>0</v>
      </c>
      <c r="P3470">
        <v>0.82192710675935199</v>
      </c>
      <c r="Q3470">
        <v>0</v>
      </c>
    </row>
    <row r="3471" spans="1:17">
      <c r="A3471" t="s">
        <v>122</v>
      </c>
      <c r="B3471">
        <v>2025</v>
      </c>
      <c r="C3471" t="s">
        <v>11</v>
      </c>
      <c r="D3471" t="s">
        <v>1067</v>
      </c>
      <c r="E3471" t="s">
        <v>162</v>
      </c>
      <c r="F3471" t="s">
        <v>165</v>
      </c>
      <c r="G3471" t="s">
        <v>1068</v>
      </c>
      <c r="H3471" t="s">
        <v>136</v>
      </c>
      <c r="I3471">
        <v>0</v>
      </c>
      <c r="P3471">
        <v>0.82192710675935199</v>
      </c>
      <c r="Q3471">
        <v>0</v>
      </c>
    </row>
    <row r="3472" spans="1:17">
      <c r="A3472" t="s">
        <v>122</v>
      </c>
      <c r="B3472">
        <v>2025</v>
      </c>
      <c r="C3472" t="s">
        <v>11</v>
      </c>
      <c r="D3472" t="s">
        <v>1067</v>
      </c>
      <c r="E3472" t="s">
        <v>162</v>
      </c>
      <c r="F3472" t="s">
        <v>166</v>
      </c>
      <c r="G3472" t="s">
        <v>1068</v>
      </c>
      <c r="H3472" t="s">
        <v>132</v>
      </c>
      <c r="I3472">
        <v>0</v>
      </c>
      <c r="P3472">
        <v>0.82192710675935199</v>
      </c>
      <c r="Q3472">
        <v>0</v>
      </c>
    </row>
    <row r="3473" spans="1:17">
      <c r="A3473" t="s">
        <v>122</v>
      </c>
      <c r="B3473">
        <v>2025</v>
      </c>
      <c r="C3473" t="s">
        <v>11</v>
      </c>
      <c r="D3473" t="s">
        <v>1067</v>
      </c>
      <c r="E3473" t="s">
        <v>162</v>
      </c>
      <c r="F3473" t="s">
        <v>166</v>
      </c>
      <c r="G3473" t="s">
        <v>1068</v>
      </c>
      <c r="H3473" t="s">
        <v>135</v>
      </c>
      <c r="I3473">
        <v>0</v>
      </c>
      <c r="P3473">
        <v>0.82192710675935199</v>
      </c>
      <c r="Q3473">
        <v>0</v>
      </c>
    </row>
    <row r="3474" spans="1:17">
      <c r="A3474" t="s">
        <v>122</v>
      </c>
      <c r="B3474">
        <v>2025</v>
      </c>
      <c r="C3474" t="s">
        <v>11</v>
      </c>
      <c r="D3474" t="s">
        <v>1067</v>
      </c>
      <c r="E3474" t="s">
        <v>162</v>
      </c>
      <c r="F3474" t="s">
        <v>166</v>
      </c>
      <c r="G3474" t="s">
        <v>1068</v>
      </c>
      <c r="H3474" t="s">
        <v>136</v>
      </c>
      <c r="I3474">
        <v>0</v>
      </c>
      <c r="P3474">
        <v>0.82192710675935199</v>
      </c>
      <c r="Q3474">
        <v>0</v>
      </c>
    </row>
    <row r="3475" spans="1:17">
      <c r="A3475" t="s">
        <v>122</v>
      </c>
      <c r="B3475">
        <v>2025</v>
      </c>
      <c r="C3475" t="s">
        <v>11</v>
      </c>
      <c r="D3475" t="s">
        <v>1067</v>
      </c>
      <c r="E3475" t="s">
        <v>162</v>
      </c>
      <c r="F3475" t="s">
        <v>160</v>
      </c>
      <c r="G3475" t="s">
        <v>1068</v>
      </c>
      <c r="H3475" t="s">
        <v>132</v>
      </c>
      <c r="I3475">
        <v>0</v>
      </c>
      <c r="P3475">
        <v>0.82192710675935199</v>
      </c>
      <c r="Q3475">
        <v>0</v>
      </c>
    </row>
    <row r="3476" spans="1:17">
      <c r="A3476" t="s">
        <v>122</v>
      </c>
      <c r="B3476">
        <v>2025</v>
      </c>
      <c r="C3476" t="s">
        <v>11</v>
      </c>
      <c r="D3476" t="s">
        <v>1067</v>
      </c>
      <c r="E3476" t="s">
        <v>162</v>
      </c>
      <c r="F3476" t="s">
        <v>160</v>
      </c>
      <c r="G3476" t="s">
        <v>1068</v>
      </c>
      <c r="H3476" t="s">
        <v>135</v>
      </c>
      <c r="I3476">
        <v>0</v>
      </c>
      <c r="P3476">
        <v>0.82192710675935199</v>
      </c>
      <c r="Q3476">
        <v>0</v>
      </c>
    </row>
    <row r="3477" spans="1:17">
      <c r="A3477" t="s">
        <v>122</v>
      </c>
      <c r="B3477">
        <v>2025</v>
      </c>
      <c r="C3477" t="s">
        <v>11</v>
      </c>
      <c r="D3477" t="s">
        <v>1067</v>
      </c>
      <c r="E3477" t="s">
        <v>162</v>
      </c>
      <c r="F3477" t="s">
        <v>160</v>
      </c>
      <c r="G3477" t="s">
        <v>1068</v>
      </c>
      <c r="H3477" t="s">
        <v>136</v>
      </c>
      <c r="I3477">
        <v>0</v>
      </c>
      <c r="P3477">
        <v>0.82192710675935199</v>
      </c>
      <c r="Q3477">
        <v>0</v>
      </c>
    </row>
    <row r="3478" spans="1:17">
      <c r="A3478" t="s">
        <v>122</v>
      </c>
      <c r="B3478">
        <v>2025</v>
      </c>
      <c r="C3478" t="s">
        <v>12</v>
      </c>
      <c r="D3478" t="s">
        <v>1067</v>
      </c>
      <c r="E3478" t="s">
        <v>162</v>
      </c>
      <c r="F3478" t="s">
        <v>164</v>
      </c>
      <c r="G3478" t="s">
        <v>1068</v>
      </c>
      <c r="H3478" t="s">
        <v>132</v>
      </c>
      <c r="I3478">
        <v>0</v>
      </c>
      <c r="P3478">
        <v>0.82192710675935199</v>
      </c>
      <c r="Q3478">
        <v>0</v>
      </c>
    </row>
    <row r="3479" spans="1:17">
      <c r="A3479" t="s">
        <v>122</v>
      </c>
      <c r="B3479">
        <v>2025</v>
      </c>
      <c r="C3479" t="s">
        <v>12</v>
      </c>
      <c r="D3479" t="s">
        <v>1067</v>
      </c>
      <c r="E3479" t="s">
        <v>162</v>
      </c>
      <c r="F3479" t="s">
        <v>164</v>
      </c>
      <c r="G3479" t="s">
        <v>1068</v>
      </c>
      <c r="H3479" t="s">
        <v>135</v>
      </c>
      <c r="I3479">
        <v>0</v>
      </c>
      <c r="P3479">
        <v>0.82192710675935199</v>
      </c>
      <c r="Q3479">
        <v>0</v>
      </c>
    </row>
    <row r="3480" spans="1:17">
      <c r="A3480" t="s">
        <v>122</v>
      </c>
      <c r="B3480">
        <v>2025</v>
      </c>
      <c r="C3480" t="s">
        <v>12</v>
      </c>
      <c r="D3480" t="s">
        <v>1067</v>
      </c>
      <c r="E3480" t="s">
        <v>162</v>
      </c>
      <c r="F3480" t="s">
        <v>164</v>
      </c>
      <c r="G3480" t="s">
        <v>1068</v>
      </c>
      <c r="H3480" t="s">
        <v>136</v>
      </c>
      <c r="I3480">
        <v>0</v>
      </c>
      <c r="P3480">
        <v>0.82192710675935199</v>
      </c>
      <c r="Q3480">
        <v>0</v>
      </c>
    </row>
    <row r="3481" spans="1:17">
      <c r="A3481" t="s">
        <v>122</v>
      </c>
      <c r="B3481">
        <v>2025</v>
      </c>
      <c r="C3481" t="s">
        <v>12</v>
      </c>
      <c r="D3481" t="s">
        <v>1067</v>
      </c>
      <c r="E3481" t="s">
        <v>162</v>
      </c>
      <c r="F3481" t="s">
        <v>159</v>
      </c>
      <c r="G3481" t="s">
        <v>1068</v>
      </c>
      <c r="H3481" t="s">
        <v>132</v>
      </c>
      <c r="I3481">
        <v>0</v>
      </c>
      <c r="P3481">
        <v>0.82192710675935199</v>
      </c>
      <c r="Q3481">
        <v>0</v>
      </c>
    </row>
    <row r="3482" spans="1:17">
      <c r="A3482" t="s">
        <v>122</v>
      </c>
      <c r="B3482">
        <v>2025</v>
      </c>
      <c r="C3482" t="s">
        <v>12</v>
      </c>
      <c r="D3482" t="s">
        <v>1067</v>
      </c>
      <c r="E3482" t="s">
        <v>162</v>
      </c>
      <c r="F3482" t="s">
        <v>159</v>
      </c>
      <c r="G3482" t="s">
        <v>1068</v>
      </c>
      <c r="H3482" t="s">
        <v>135</v>
      </c>
      <c r="I3482">
        <v>0</v>
      </c>
      <c r="P3482">
        <v>0.82192710675935199</v>
      </c>
      <c r="Q3482">
        <v>0</v>
      </c>
    </row>
    <row r="3483" spans="1:17">
      <c r="A3483" t="s">
        <v>122</v>
      </c>
      <c r="B3483">
        <v>2025</v>
      </c>
      <c r="C3483" t="s">
        <v>12</v>
      </c>
      <c r="D3483" t="s">
        <v>1067</v>
      </c>
      <c r="E3483" t="s">
        <v>162</v>
      </c>
      <c r="F3483" t="s">
        <v>159</v>
      </c>
      <c r="G3483" t="s">
        <v>1068</v>
      </c>
      <c r="H3483" t="s">
        <v>136</v>
      </c>
      <c r="I3483">
        <v>0</v>
      </c>
      <c r="P3483">
        <v>0.82192710675935199</v>
      </c>
      <c r="Q3483">
        <v>0</v>
      </c>
    </row>
    <row r="3484" spans="1:17">
      <c r="A3484" t="s">
        <v>122</v>
      </c>
      <c r="B3484">
        <v>2025</v>
      </c>
      <c r="C3484" t="s">
        <v>12</v>
      </c>
      <c r="D3484" t="s">
        <v>1067</v>
      </c>
      <c r="E3484" t="s">
        <v>162</v>
      </c>
      <c r="F3484" t="s">
        <v>126</v>
      </c>
      <c r="G3484" t="s">
        <v>1068</v>
      </c>
      <c r="H3484" t="s">
        <v>132</v>
      </c>
      <c r="I3484">
        <v>0</v>
      </c>
      <c r="P3484">
        <v>0.82192710675935199</v>
      </c>
      <c r="Q3484">
        <v>0</v>
      </c>
    </row>
    <row r="3485" spans="1:17">
      <c r="A3485" t="s">
        <v>122</v>
      </c>
      <c r="B3485">
        <v>2025</v>
      </c>
      <c r="C3485" t="s">
        <v>12</v>
      </c>
      <c r="D3485" t="s">
        <v>1067</v>
      </c>
      <c r="E3485" t="s">
        <v>162</v>
      </c>
      <c r="F3485" t="s">
        <v>126</v>
      </c>
      <c r="G3485" t="s">
        <v>1068</v>
      </c>
      <c r="H3485" t="s">
        <v>135</v>
      </c>
      <c r="I3485">
        <v>0</v>
      </c>
      <c r="P3485">
        <v>0.82192710675935199</v>
      </c>
      <c r="Q3485">
        <v>0</v>
      </c>
    </row>
    <row r="3486" spans="1:17">
      <c r="A3486" t="s">
        <v>122</v>
      </c>
      <c r="B3486">
        <v>2025</v>
      </c>
      <c r="C3486" t="s">
        <v>12</v>
      </c>
      <c r="D3486" t="s">
        <v>1067</v>
      </c>
      <c r="E3486" t="s">
        <v>162</v>
      </c>
      <c r="F3486" t="s">
        <v>126</v>
      </c>
      <c r="G3486" t="s">
        <v>1068</v>
      </c>
      <c r="H3486" t="s">
        <v>136</v>
      </c>
      <c r="I3486">
        <v>0</v>
      </c>
      <c r="P3486">
        <v>0.82192710675935199</v>
      </c>
      <c r="Q3486">
        <v>0</v>
      </c>
    </row>
    <row r="3487" spans="1:17">
      <c r="A3487" t="s">
        <v>122</v>
      </c>
      <c r="B3487">
        <v>2025</v>
      </c>
      <c r="C3487" t="s">
        <v>12</v>
      </c>
      <c r="D3487" t="s">
        <v>1067</v>
      </c>
      <c r="E3487" t="s">
        <v>162</v>
      </c>
      <c r="F3487" t="s">
        <v>165</v>
      </c>
      <c r="G3487" t="s">
        <v>1068</v>
      </c>
      <c r="H3487" t="s">
        <v>132</v>
      </c>
      <c r="I3487">
        <v>0</v>
      </c>
      <c r="P3487">
        <v>0.82192710675935199</v>
      </c>
      <c r="Q3487">
        <v>0</v>
      </c>
    </row>
    <row r="3488" spans="1:17">
      <c r="A3488" t="s">
        <v>122</v>
      </c>
      <c r="B3488">
        <v>2025</v>
      </c>
      <c r="C3488" t="s">
        <v>12</v>
      </c>
      <c r="D3488" t="s">
        <v>1067</v>
      </c>
      <c r="E3488" t="s">
        <v>162</v>
      </c>
      <c r="F3488" t="s">
        <v>165</v>
      </c>
      <c r="G3488" t="s">
        <v>1068</v>
      </c>
      <c r="H3488" t="s">
        <v>135</v>
      </c>
      <c r="I3488">
        <v>0</v>
      </c>
      <c r="P3488">
        <v>0.82192710675935199</v>
      </c>
      <c r="Q3488">
        <v>0</v>
      </c>
    </row>
    <row r="3489" spans="1:17">
      <c r="A3489" t="s">
        <v>122</v>
      </c>
      <c r="B3489">
        <v>2025</v>
      </c>
      <c r="C3489" t="s">
        <v>12</v>
      </c>
      <c r="D3489" t="s">
        <v>1067</v>
      </c>
      <c r="E3489" t="s">
        <v>162</v>
      </c>
      <c r="F3489" t="s">
        <v>165</v>
      </c>
      <c r="G3489" t="s">
        <v>1068</v>
      </c>
      <c r="H3489" t="s">
        <v>136</v>
      </c>
      <c r="I3489">
        <v>0</v>
      </c>
      <c r="P3489">
        <v>0.82192710675935199</v>
      </c>
      <c r="Q3489">
        <v>0</v>
      </c>
    </row>
    <row r="3490" spans="1:17">
      <c r="A3490" t="s">
        <v>122</v>
      </c>
      <c r="B3490">
        <v>2025</v>
      </c>
      <c r="C3490" t="s">
        <v>12</v>
      </c>
      <c r="D3490" t="s">
        <v>1067</v>
      </c>
      <c r="E3490" t="s">
        <v>162</v>
      </c>
      <c r="F3490" t="s">
        <v>166</v>
      </c>
      <c r="G3490" t="s">
        <v>1068</v>
      </c>
      <c r="H3490" t="s">
        <v>132</v>
      </c>
      <c r="I3490">
        <v>0</v>
      </c>
      <c r="P3490">
        <v>0.82192710675935199</v>
      </c>
      <c r="Q3490">
        <v>0</v>
      </c>
    </row>
    <row r="3491" spans="1:17">
      <c r="A3491" t="s">
        <v>122</v>
      </c>
      <c r="B3491">
        <v>2025</v>
      </c>
      <c r="C3491" t="s">
        <v>12</v>
      </c>
      <c r="D3491" t="s">
        <v>1067</v>
      </c>
      <c r="E3491" t="s">
        <v>162</v>
      </c>
      <c r="F3491" t="s">
        <v>166</v>
      </c>
      <c r="G3491" t="s">
        <v>1068</v>
      </c>
      <c r="H3491" t="s">
        <v>135</v>
      </c>
      <c r="I3491">
        <v>0</v>
      </c>
      <c r="P3491">
        <v>0.82192710675935199</v>
      </c>
      <c r="Q3491">
        <v>0</v>
      </c>
    </row>
    <row r="3492" spans="1:17">
      <c r="A3492" t="s">
        <v>122</v>
      </c>
      <c r="B3492">
        <v>2025</v>
      </c>
      <c r="C3492" t="s">
        <v>12</v>
      </c>
      <c r="D3492" t="s">
        <v>1067</v>
      </c>
      <c r="E3492" t="s">
        <v>162</v>
      </c>
      <c r="F3492" t="s">
        <v>166</v>
      </c>
      <c r="G3492" t="s">
        <v>1068</v>
      </c>
      <c r="H3492" t="s">
        <v>136</v>
      </c>
      <c r="I3492">
        <v>0</v>
      </c>
      <c r="P3492">
        <v>0.82192710675935199</v>
      </c>
      <c r="Q3492">
        <v>0</v>
      </c>
    </row>
    <row r="3493" spans="1:17">
      <c r="A3493" t="s">
        <v>122</v>
      </c>
      <c r="B3493">
        <v>2025</v>
      </c>
      <c r="C3493" t="s">
        <v>12</v>
      </c>
      <c r="D3493" t="s">
        <v>1067</v>
      </c>
      <c r="E3493" t="s">
        <v>162</v>
      </c>
      <c r="F3493" t="s">
        <v>160</v>
      </c>
      <c r="G3493" t="s">
        <v>1068</v>
      </c>
      <c r="H3493" t="s">
        <v>132</v>
      </c>
      <c r="I3493">
        <v>0</v>
      </c>
      <c r="P3493">
        <v>0.82192710675935199</v>
      </c>
      <c r="Q3493">
        <v>0</v>
      </c>
    </row>
    <row r="3494" spans="1:17">
      <c r="A3494" t="s">
        <v>122</v>
      </c>
      <c r="B3494">
        <v>2025</v>
      </c>
      <c r="C3494" t="s">
        <v>12</v>
      </c>
      <c r="D3494" t="s">
        <v>1067</v>
      </c>
      <c r="E3494" t="s">
        <v>162</v>
      </c>
      <c r="F3494" t="s">
        <v>160</v>
      </c>
      <c r="G3494" t="s">
        <v>1068</v>
      </c>
      <c r="H3494" t="s">
        <v>135</v>
      </c>
      <c r="I3494">
        <v>0</v>
      </c>
      <c r="P3494">
        <v>0.82192710675935199</v>
      </c>
      <c r="Q3494">
        <v>0</v>
      </c>
    </row>
    <row r="3495" spans="1:17">
      <c r="A3495" t="s">
        <v>122</v>
      </c>
      <c r="B3495">
        <v>2025</v>
      </c>
      <c r="C3495" t="s">
        <v>12</v>
      </c>
      <c r="D3495" t="s">
        <v>1067</v>
      </c>
      <c r="E3495" t="s">
        <v>162</v>
      </c>
      <c r="F3495" t="s">
        <v>160</v>
      </c>
      <c r="G3495" t="s">
        <v>1068</v>
      </c>
      <c r="H3495" t="s">
        <v>136</v>
      </c>
      <c r="I3495">
        <v>0</v>
      </c>
      <c r="P3495">
        <v>0.82192710675935199</v>
      </c>
      <c r="Q3495">
        <v>0</v>
      </c>
    </row>
    <row r="3496" spans="1:17">
      <c r="A3496" t="s">
        <v>122</v>
      </c>
      <c r="B3496">
        <v>2025</v>
      </c>
      <c r="C3496" t="s">
        <v>23</v>
      </c>
      <c r="D3496" t="s">
        <v>1067</v>
      </c>
      <c r="E3496" t="s">
        <v>167</v>
      </c>
      <c r="F3496" t="s">
        <v>164</v>
      </c>
      <c r="G3496" t="s">
        <v>1068</v>
      </c>
      <c r="H3496" t="s">
        <v>132</v>
      </c>
      <c r="I3496">
        <v>0</v>
      </c>
      <c r="P3496">
        <v>0.82192710675935199</v>
      </c>
      <c r="Q3496">
        <v>0</v>
      </c>
    </row>
    <row r="3497" spans="1:17">
      <c r="A3497" t="s">
        <v>122</v>
      </c>
      <c r="B3497">
        <v>2025</v>
      </c>
      <c r="C3497" t="s">
        <v>23</v>
      </c>
      <c r="D3497" t="s">
        <v>1067</v>
      </c>
      <c r="E3497" t="s">
        <v>167</v>
      </c>
      <c r="F3497" t="s">
        <v>164</v>
      </c>
      <c r="G3497" t="s">
        <v>1068</v>
      </c>
      <c r="H3497" t="s">
        <v>135</v>
      </c>
      <c r="I3497">
        <v>0</v>
      </c>
      <c r="P3497">
        <v>0.82192710675935199</v>
      </c>
      <c r="Q3497">
        <v>0</v>
      </c>
    </row>
    <row r="3498" spans="1:17">
      <c r="A3498" t="s">
        <v>122</v>
      </c>
      <c r="B3498">
        <v>2025</v>
      </c>
      <c r="C3498" t="s">
        <v>23</v>
      </c>
      <c r="D3498" t="s">
        <v>1067</v>
      </c>
      <c r="E3498" t="s">
        <v>167</v>
      </c>
      <c r="F3498" t="s">
        <v>164</v>
      </c>
      <c r="G3498" t="s">
        <v>1068</v>
      </c>
      <c r="H3498" t="s">
        <v>136</v>
      </c>
      <c r="I3498">
        <v>0</v>
      </c>
      <c r="P3498">
        <v>0.82192710675935199</v>
      </c>
      <c r="Q3498">
        <v>0</v>
      </c>
    </row>
    <row r="3499" spans="1:17">
      <c r="A3499" t="s">
        <v>122</v>
      </c>
      <c r="B3499">
        <v>2025</v>
      </c>
      <c r="C3499" t="s">
        <v>23</v>
      </c>
      <c r="D3499" t="s">
        <v>1067</v>
      </c>
      <c r="E3499" t="s">
        <v>167</v>
      </c>
      <c r="F3499" t="s">
        <v>159</v>
      </c>
      <c r="G3499" t="s">
        <v>1068</v>
      </c>
      <c r="H3499" t="s">
        <v>132</v>
      </c>
      <c r="I3499">
        <v>0</v>
      </c>
      <c r="P3499">
        <v>0.82192710675935199</v>
      </c>
      <c r="Q3499">
        <v>0</v>
      </c>
    </row>
    <row r="3500" spans="1:17">
      <c r="A3500" t="s">
        <v>122</v>
      </c>
      <c r="B3500">
        <v>2025</v>
      </c>
      <c r="C3500" t="s">
        <v>23</v>
      </c>
      <c r="D3500" t="s">
        <v>1067</v>
      </c>
      <c r="E3500" t="s">
        <v>167</v>
      </c>
      <c r="F3500" t="s">
        <v>159</v>
      </c>
      <c r="G3500" t="s">
        <v>1068</v>
      </c>
      <c r="H3500" t="s">
        <v>135</v>
      </c>
      <c r="I3500">
        <v>0</v>
      </c>
      <c r="P3500">
        <v>0.82192710675935199</v>
      </c>
      <c r="Q3500">
        <v>0</v>
      </c>
    </row>
    <row r="3501" spans="1:17">
      <c r="A3501" t="s">
        <v>122</v>
      </c>
      <c r="B3501">
        <v>2025</v>
      </c>
      <c r="C3501" t="s">
        <v>23</v>
      </c>
      <c r="D3501" t="s">
        <v>1067</v>
      </c>
      <c r="E3501" t="s">
        <v>167</v>
      </c>
      <c r="F3501" t="s">
        <v>159</v>
      </c>
      <c r="G3501" t="s">
        <v>1068</v>
      </c>
      <c r="H3501" t="s">
        <v>136</v>
      </c>
      <c r="I3501">
        <v>0</v>
      </c>
      <c r="P3501">
        <v>0.82192710675935199</v>
      </c>
      <c r="Q3501">
        <v>0</v>
      </c>
    </row>
    <row r="3502" spans="1:17">
      <c r="A3502" t="s">
        <v>122</v>
      </c>
      <c r="B3502">
        <v>2025</v>
      </c>
      <c r="C3502" t="s">
        <v>23</v>
      </c>
      <c r="D3502" t="s">
        <v>1067</v>
      </c>
      <c r="E3502" t="s">
        <v>167</v>
      </c>
      <c r="F3502" t="s">
        <v>126</v>
      </c>
      <c r="G3502" t="s">
        <v>1068</v>
      </c>
      <c r="H3502" t="s">
        <v>132</v>
      </c>
      <c r="I3502">
        <v>0</v>
      </c>
      <c r="P3502">
        <v>0.82192710675935199</v>
      </c>
      <c r="Q3502">
        <v>0</v>
      </c>
    </row>
    <row r="3503" spans="1:17">
      <c r="A3503" t="s">
        <v>122</v>
      </c>
      <c r="B3503">
        <v>2025</v>
      </c>
      <c r="C3503" t="s">
        <v>23</v>
      </c>
      <c r="D3503" t="s">
        <v>1067</v>
      </c>
      <c r="E3503" t="s">
        <v>167</v>
      </c>
      <c r="F3503" t="s">
        <v>126</v>
      </c>
      <c r="G3503" t="s">
        <v>1068</v>
      </c>
      <c r="H3503" t="s">
        <v>135</v>
      </c>
      <c r="I3503">
        <v>0</v>
      </c>
      <c r="P3503">
        <v>0.82192710675935199</v>
      </c>
      <c r="Q3503">
        <v>0</v>
      </c>
    </row>
    <row r="3504" spans="1:17">
      <c r="A3504" t="s">
        <v>122</v>
      </c>
      <c r="B3504">
        <v>2025</v>
      </c>
      <c r="C3504" t="s">
        <v>23</v>
      </c>
      <c r="D3504" t="s">
        <v>1067</v>
      </c>
      <c r="E3504" t="s">
        <v>167</v>
      </c>
      <c r="F3504" t="s">
        <v>126</v>
      </c>
      <c r="G3504" t="s">
        <v>1068</v>
      </c>
      <c r="H3504" t="s">
        <v>136</v>
      </c>
      <c r="I3504">
        <v>0</v>
      </c>
      <c r="P3504">
        <v>0.82192710675935199</v>
      </c>
      <c r="Q3504">
        <v>0</v>
      </c>
    </row>
    <row r="3505" spans="1:17">
      <c r="A3505" t="s">
        <v>122</v>
      </c>
      <c r="B3505">
        <v>2025</v>
      </c>
      <c r="C3505" t="s">
        <v>23</v>
      </c>
      <c r="D3505" t="s">
        <v>1067</v>
      </c>
      <c r="E3505" t="s">
        <v>167</v>
      </c>
      <c r="F3505" t="s">
        <v>165</v>
      </c>
      <c r="G3505" t="s">
        <v>1068</v>
      </c>
      <c r="H3505" t="s">
        <v>132</v>
      </c>
      <c r="I3505">
        <v>0</v>
      </c>
      <c r="P3505">
        <v>0.82192710675935199</v>
      </c>
      <c r="Q3505">
        <v>0</v>
      </c>
    </row>
    <row r="3506" spans="1:17">
      <c r="A3506" t="s">
        <v>122</v>
      </c>
      <c r="B3506">
        <v>2025</v>
      </c>
      <c r="C3506" t="s">
        <v>23</v>
      </c>
      <c r="D3506" t="s">
        <v>1067</v>
      </c>
      <c r="E3506" t="s">
        <v>167</v>
      </c>
      <c r="F3506" t="s">
        <v>165</v>
      </c>
      <c r="G3506" t="s">
        <v>1068</v>
      </c>
      <c r="H3506" t="s">
        <v>135</v>
      </c>
      <c r="I3506">
        <v>0</v>
      </c>
      <c r="P3506">
        <v>0.82192710675935199</v>
      </c>
      <c r="Q3506">
        <v>0</v>
      </c>
    </row>
    <row r="3507" spans="1:17">
      <c r="A3507" t="s">
        <v>122</v>
      </c>
      <c r="B3507">
        <v>2025</v>
      </c>
      <c r="C3507" t="s">
        <v>23</v>
      </c>
      <c r="D3507" t="s">
        <v>1067</v>
      </c>
      <c r="E3507" t="s">
        <v>167</v>
      </c>
      <c r="F3507" t="s">
        <v>165</v>
      </c>
      <c r="G3507" t="s">
        <v>1068</v>
      </c>
      <c r="H3507" t="s">
        <v>136</v>
      </c>
      <c r="I3507">
        <v>0</v>
      </c>
      <c r="P3507">
        <v>0.82192710675935199</v>
      </c>
      <c r="Q3507">
        <v>0</v>
      </c>
    </row>
    <row r="3508" spans="1:17">
      <c r="A3508" t="s">
        <v>122</v>
      </c>
      <c r="B3508">
        <v>2025</v>
      </c>
      <c r="C3508" t="s">
        <v>23</v>
      </c>
      <c r="D3508" t="s">
        <v>1067</v>
      </c>
      <c r="E3508" t="s">
        <v>167</v>
      </c>
      <c r="F3508" t="s">
        <v>166</v>
      </c>
      <c r="G3508" t="s">
        <v>1068</v>
      </c>
      <c r="H3508" t="s">
        <v>132</v>
      </c>
      <c r="I3508">
        <v>0</v>
      </c>
      <c r="P3508">
        <v>0.82192710675935199</v>
      </c>
      <c r="Q3508">
        <v>0</v>
      </c>
    </row>
    <row r="3509" spans="1:17">
      <c r="A3509" t="s">
        <v>122</v>
      </c>
      <c r="B3509">
        <v>2025</v>
      </c>
      <c r="C3509" t="s">
        <v>23</v>
      </c>
      <c r="D3509" t="s">
        <v>1067</v>
      </c>
      <c r="E3509" t="s">
        <v>167</v>
      </c>
      <c r="F3509" t="s">
        <v>166</v>
      </c>
      <c r="G3509" t="s">
        <v>1068</v>
      </c>
      <c r="H3509" t="s">
        <v>135</v>
      </c>
      <c r="I3509">
        <v>0</v>
      </c>
      <c r="P3509">
        <v>0.82192710675935199</v>
      </c>
      <c r="Q3509">
        <v>0</v>
      </c>
    </row>
    <row r="3510" spans="1:17">
      <c r="A3510" t="s">
        <v>122</v>
      </c>
      <c r="B3510">
        <v>2025</v>
      </c>
      <c r="C3510" t="s">
        <v>23</v>
      </c>
      <c r="D3510" t="s">
        <v>1067</v>
      </c>
      <c r="E3510" t="s">
        <v>167</v>
      </c>
      <c r="F3510" t="s">
        <v>166</v>
      </c>
      <c r="G3510" t="s">
        <v>1068</v>
      </c>
      <c r="H3510" t="s">
        <v>136</v>
      </c>
      <c r="I3510">
        <v>0</v>
      </c>
      <c r="P3510">
        <v>0.82192710675935199</v>
      </c>
      <c r="Q3510">
        <v>0</v>
      </c>
    </row>
    <row r="3511" spans="1:17">
      <c r="A3511" t="s">
        <v>122</v>
      </c>
      <c r="B3511">
        <v>2025</v>
      </c>
      <c r="C3511" t="s">
        <v>23</v>
      </c>
      <c r="D3511" t="s">
        <v>1067</v>
      </c>
      <c r="E3511" t="s">
        <v>167</v>
      </c>
      <c r="F3511" t="s">
        <v>160</v>
      </c>
      <c r="G3511" t="s">
        <v>1068</v>
      </c>
      <c r="H3511" t="s">
        <v>132</v>
      </c>
      <c r="I3511">
        <v>0</v>
      </c>
      <c r="P3511">
        <v>0.82192710675935199</v>
      </c>
      <c r="Q3511">
        <v>0</v>
      </c>
    </row>
    <row r="3512" spans="1:17">
      <c r="A3512" t="s">
        <v>122</v>
      </c>
      <c r="B3512">
        <v>2025</v>
      </c>
      <c r="C3512" t="s">
        <v>23</v>
      </c>
      <c r="D3512" t="s">
        <v>1067</v>
      </c>
      <c r="E3512" t="s">
        <v>167</v>
      </c>
      <c r="F3512" t="s">
        <v>160</v>
      </c>
      <c r="G3512" t="s">
        <v>1068</v>
      </c>
      <c r="H3512" t="s">
        <v>135</v>
      </c>
      <c r="I3512">
        <v>0</v>
      </c>
      <c r="P3512">
        <v>0.82192710675935199</v>
      </c>
      <c r="Q3512">
        <v>0</v>
      </c>
    </row>
    <row r="3513" spans="1:17">
      <c r="A3513" t="s">
        <v>122</v>
      </c>
      <c r="B3513">
        <v>2025</v>
      </c>
      <c r="C3513" t="s">
        <v>23</v>
      </c>
      <c r="D3513" t="s">
        <v>1067</v>
      </c>
      <c r="E3513" t="s">
        <v>167</v>
      </c>
      <c r="F3513" t="s">
        <v>160</v>
      </c>
      <c r="G3513" t="s">
        <v>1068</v>
      </c>
      <c r="H3513" t="s">
        <v>136</v>
      </c>
      <c r="I3513">
        <v>0</v>
      </c>
      <c r="P3513">
        <v>0.82192710675935199</v>
      </c>
      <c r="Q3513">
        <v>0</v>
      </c>
    </row>
    <row r="3514" spans="1:17">
      <c r="A3514" t="s">
        <v>122</v>
      </c>
      <c r="B3514">
        <v>2025</v>
      </c>
      <c r="C3514" t="s">
        <v>18</v>
      </c>
      <c r="D3514" t="s">
        <v>1062</v>
      </c>
      <c r="E3514" t="s">
        <v>162</v>
      </c>
      <c r="F3514" t="s">
        <v>164</v>
      </c>
      <c r="G3514" t="s">
        <v>1063</v>
      </c>
      <c r="H3514" t="s">
        <v>132</v>
      </c>
      <c r="I3514">
        <v>0</v>
      </c>
      <c r="P3514">
        <v>0.82192710675935199</v>
      </c>
      <c r="Q3514">
        <v>0</v>
      </c>
    </row>
    <row r="3515" spans="1:17">
      <c r="A3515" t="s">
        <v>122</v>
      </c>
      <c r="B3515">
        <v>2025</v>
      </c>
      <c r="C3515" t="s">
        <v>18</v>
      </c>
      <c r="D3515" t="s">
        <v>1062</v>
      </c>
      <c r="E3515" t="s">
        <v>162</v>
      </c>
      <c r="F3515" t="s">
        <v>164</v>
      </c>
      <c r="G3515" t="s">
        <v>1063</v>
      </c>
      <c r="H3515" t="s">
        <v>135</v>
      </c>
      <c r="I3515">
        <v>0</v>
      </c>
      <c r="P3515">
        <v>0.82192710675935199</v>
      </c>
      <c r="Q3515">
        <v>0</v>
      </c>
    </row>
    <row r="3516" spans="1:17">
      <c r="A3516" t="s">
        <v>122</v>
      </c>
      <c r="B3516">
        <v>2025</v>
      </c>
      <c r="C3516" t="s">
        <v>18</v>
      </c>
      <c r="D3516" t="s">
        <v>1062</v>
      </c>
      <c r="E3516" t="s">
        <v>162</v>
      </c>
      <c r="F3516" t="s">
        <v>164</v>
      </c>
      <c r="G3516" t="s">
        <v>1063</v>
      </c>
      <c r="H3516" t="s">
        <v>136</v>
      </c>
      <c r="I3516">
        <v>0</v>
      </c>
      <c r="P3516">
        <v>0.82192710675935199</v>
      </c>
      <c r="Q3516">
        <v>0</v>
      </c>
    </row>
    <row r="3517" spans="1:17">
      <c r="A3517" t="s">
        <v>122</v>
      </c>
      <c r="B3517">
        <v>2025</v>
      </c>
      <c r="C3517" t="s">
        <v>18</v>
      </c>
      <c r="D3517" t="s">
        <v>1062</v>
      </c>
      <c r="E3517" t="s">
        <v>162</v>
      </c>
      <c r="F3517" t="s">
        <v>159</v>
      </c>
      <c r="G3517" t="s">
        <v>1063</v>
      </c>
      <c r="H3517" t="s">
        <v>132</v>
      </c>
      <c r="I3517">
        <v>0</v>
      </c>
      <c r="P3517">
        <v>0.82192710675935199</v>
      </c>
      <c r="Q3517">
        <v>0</v>
      </c>
    </row>
    <row r="3518" spans="1:17">
      <c r="A3518" t="s">
        <v>122</v>
      </c>
      <c r="B3518">
        <v>2025</v>
      </c>
      <c r="C3518" t="s">
        <v>18</v>
      </c>
      <c r="D3518" t="s">
        <v>1062</v>
      </c>
      <c r="E3518" t="s">
        <v>162</v>
      </c>
      <c r="F3518" t="s">
        <v>159</v>
      </c>
      <c r="G3518" t="s">
        <v>1063</v>
      </c>
      <c r="H3518" t="s">
        <v>135</v>
      </c>
      <c r="I3518">
        <v>0</v>
      </c>
      <c r="P3518">
        <v>0.82192710675935199</v>
      </c>
      <c r="Q3518">
        <v>0</v>
      </c>
    </row>
    <row r="3519" spans="1:17">
      <c r="A3519" t="s">
        <v>122</v>
      </c>
      <c r="B3519">
        <v>2025</v>
      </c>
      <c r="C3519" t="s">
        <v>18</v>
      </c>
      <c r="D3519" t="s">
        <v>1062</v>
      </c>
      <c r="E3519" t="s">
        <v>162</v>
      </c>
      <c r="F3519" t="s">
        <v>159</v>
      </c>
      <c r="G3519" t="s">
        <v>1063</v>
      </c>
      <c r="H3519" t="s">
        <v>136</v>
      </c>
      <c r="I3519">
        <v>0</v>
      </c>
      <c r="P3519">
        <v>0.82192710675935199</v>
      </c>
      <c r="Q3519">
        <v>0</v>
      </c>
    </row>
    <row r="3520" spans="1:17">
      <c r="A3520" t="s">
        <v>122</v>
      </c>
      <c r="B3520">
        <v>2025</v>
      </c>
      <c r="C3520" t="s">
        <v>18</v>
      </c>
      <c r="D3520" t="s">
        <v>1062</v>
      </c>
      <c r="E3520" t="s">
        <v>162</v>
      </c>
      <c r="F3520" t="s">
        <v>126</v>
      </c>
      <c r="G3520" t="s">
        <v>1063</v>
      </c>
      <c r="H3520" t="s">
        <v>132</v>
      </c>
      <c r="I3520">
        <v>0</v>
      </c>
      <c r="P3520">
        <v>0.82192710675935199</v>
      </c>
      <c r="Q3520">
        <v>0</v>
      </c>
    </row>
    <row r="3521" spans="1:17">
      <c r="A3521" t="s">
        <v>122</v>
      </c>
      <c r="B3521">
        <v>2025</v>
      </c>
      <c r="C3521" t="s">
        <v>18</v>
      </c>
      <c r="D3521" t="s">
        <v>1062</v>
      </c>
      <c r="E3521" t="s">
        <v>162</v>
      </c>
      <c r="F3521" t="s">
        <v>126</v>
      </c>
      <c r="G3521" t="s">
        <v>1063</v>
      </c>
      <c r="H3521" t="s">
        <v>135</v>
      </c>
      <c r="I3521">
        <v>0</v>
      </c>
      <c r="P3521">
        <v>0.82192710675935199</v>
      </c>
      <c r="Q3521">
        <v>0</v>
      </c>
    </row>
    <row r="3522" spans="1:17">
      <c r="A3522" t="s">
        <v>122</v>
      </c>
      <c r="B3522">
        <v>2025</v>
      </c>
      <c r="C3522" t="s">
        <v>18</v>
      </c>
      <c r="D3522" t="s">
        <v>1062</v>
      </c>
      <c r="E3522" t="s">
        <v>162</v>
      </c>
      <c r="F3522" t="s">
        <v>126</v>
      </c>
      <c r="G3522" t="s">
        <v>1063</v>
      </c>
      <c r="H3522" t="s">
        <v>136</v>
      </c>
      <c r="I3522">
        <v>0</v>
      </c>
      <c r="P3522">
        <v>0.82192710675935199</v>
      </c>
      <c r="Q3522">
        <v>0</v>
      </c>
    </row>
    <row r="3523" spans="1:17">
      <c r="A3523" t="s">
        <v>122</v>
      </c>
      <c r="B3523">
        <v>2025</v>
      </c>
      <c r="C3523" t="s">
        <v>18</v>
      </c>
      <c r="D3523" t="s">
        <v>1062</v>
      </c>
      <c r="E3523" t="s">
        <v>162</v>
      </c>
      <c r="F3523" t="s">
        <v>165</v>
      </c>
      <c r="G3523" t="s">
        <v>1063</v>
      </c>
      <c r="H3523" t="s">
        <v>132</v>
      </c>
      <c r="I3523">
        <v>0</v>
      </c>
      <c r="P3523">
        <v>0.82192710675935199</v>
      </c>
      <c r="Q3523">
        <v>0</v>
      </c>
    </row>
    <row r="3524" spans="1:17">
      <c r="A3524" t="s">
        <v>122</v>
      </c>
      <c r="B3524">
        <v>2025</v>
      </c>
      <c r="C3524" t="s">
        <v>18</v>
      </c>
      <c r="D3524" t="s">
        <v>1062</v>
      </c>
      <c r="E3524" t="s">
        <v>162</v>
      </c>
      <c r="F3524" t="s">
        <v>165</v>
      </c>
      <c r="G3524" t="s">
        <v>1063</v>
      </c>
      <c r="H3524" t="s">
        <v>135</v>
      </c>
      <c r="I3524">
        <v>0</v>
      </c>
      <c r="P3524">
        <v>0.82192710675935199</v>
      </c>
      <c r="Q3524">
        <v>0</v>
      </c>
    </row>
    <row r="3525" spans="1:17">
      <c r="A3525" t="s">
        <v>122</v>
      </c>
      <c r="B3525">
        <v>2025</v>
      </c>
      <c r="C3525" t="s">
        <v>18</v>
      </c>
      <c r="D3525" t="s">
        <v>1062</v>
      </c>
      <c r="E3525" t="s">
        <v>162</v>
      </c>
      <c r="F3525" t="s">
        <v>165</v>
      </c>
      <c r="G3525" t="s">
        <v>1063</v>
      </c>
      <c r="H3525" t="s">
        <v>136</v>
      </c>
      <c r="I3525">
        <v>0</v>
      </c>
      <c r="P3525">
        <v>0.82192710675935199</v>
      </c>
      <c r="Q3525">
        <v>0</v>
      </c>
    </row>
    <row r="3526" spans="1:17">
      <c r="A3526" t="s">
        <v>122</v>
      </c>
      <c r="B3526">
        <v>2025</v>
      </c>
      <c r="C3526" t="s">
        <v>18</v>
      </c>
      <c r="D3526" t="s">
        <v>1062</v>
      </c>
      <c r="E3526" t="s">
        <v>162</v>
      </c>
      <c r="F3526" t="s">
        <v>166</v>
      </c>
      <c r="G3526" t="s">
        <v>1063</v>
      </c>
      <c r="H3526" t="s">
        <v>132</v>
      </c>
      <c r="I3526">
        <v>0</v>
      </c>
      <c r="P3526">
        <v>0.82192710675935199</v>
      </c>
      <c r="Q3526">
        <v>0</v>
      </c>
    </row>
    <row r="3527" spans="1:17">
      <c r="A3527" t="s">
        <v>122</v>
      </c>
      <c r="B3527">
        <v>2025</v>
      </c>
      <c r="C3527" t="s">
        <v>18</v>
      </c>
      <c r="D3527" t="s">
        <v>1062</v>
      </c>
      <c r="E3527" t="s">
        <v>162</v>
      </c>
      <c r="F3527" t="s">
        <v>166</v>
      </c>
      <c r="G3527" t="s">
        <v>1063</v>
      </c>
      <c r="H3527" t="s">
        <v>135</v>
      </c>
      <c r="I3527">
        <v>0</v>
      </c>
      <c r="P3527">
        <v>0.82192710675935199</v>
      </c>
      <c r="Q3527">
        <v>0</v>
      </c>
    </row>
    <row r="3528" spans="1:17">
      <c r="A3528" t="s">
        <v>122</v>
      </c>
      <c r="B3528">
        <v>2025</v>
      </c>
      <c r="C3528" t="s">
        <v>18</v>
      </c>
      <c r="D3528" t="s">
        <v>1062</v>
      </c>
      <c r="E3528" t="s">
        <v>162</v>
      </c>
      <c r="F3528" t="s">
        <v>166</v>
      </c>
      <c r="G3528" t="s">
        <v>1063</v>
      </c>
      <c r="H3528" t="s">
        <v>136</v>
      </c>
      <c r="I3528">
        <v>0</v>
      </c>
      <c r="P3528">
        <v>0.82192710675935199</v>
      </c>
      <c r="Q3528">
        <v>0</v>
      </c>
    </row>
    <row r="3529" spans="1:17">
      <c r="A3529" t="s">
        <v>122</v>
      </c>
      <c r="B3529">
        <v>2025</v>
      </c>
      <c r="C3529" t="s">
        <v>18</v>
      </c>
      <c r="D3529" t="s">
        <v>1062</v>
      </c>
      <c r="E3529" t="s">
        <v>162</v>
      </c>
      <c r="F3529" t="s">
        <v>160</v>
      </c>
      <c r="G3529" t="s">
        <v>1063</v>
      </c>
      <c r="H3529" t="s">
        <v>132</v>
      </c>
      <c r="I3529">
        <v>0</v>
      </c>
      <c r="P3529">
        <v>0.82192710675935199</v>
      </c>
      <c r="Q3529">
        <v>0</v>
      </c>
    </row>
    <row r="3530" spans="1:17">
      <c r="A3530" t="s">
        <v>122</v>
      </c>
      <c r="B3530">
        <v>2025</v>
      </c>
      <c r="C3530" t="s">
        <v>18</v>
      </c>
      <c r="D3530" t="s">
        <v>1062</v>
      </c>
      <c r="E3530" t="s">
        <v>162</v>
      </c>
      <c r="F3530" t="s">
        <v>160</v>
      </c>
      <c r="G3530" t="s">
        <v>1063</v>
      </c>
      <c r="H3530" t="s">
        <v>135</v>
      </c>
      <c r="I3530">
        <v>0</v>
      </c>
      <c r="P3530">
        <v>0.82192710675935199</v>
      </c>
      <c r="Q3530">
        <v>0</v>
      </c>
    </row>
    <row r="3531" spans="1:17">
      <c r="A3531" t="s">
        <v>122</v>
      </c>
      <c r="B3531">
        <v>2025</v>
      </c>
      <c r="C3531" t="s">
        <v>18</v>
      </c>
      <c r="D3531" t="s">
        <v>1062</v>
      </c>
      <c r="E3531" t="s">
        <v>162</v>
      </c>
      <c r="F3531" t="s">
        <v>160</v>
      </c>
      <c r="G3531" t="s">
        <v>1063</v>
      </c>
      <c r="H3531" t="s">
        <v>136</v>
      </c>
      <c r="I3531">
        <v>0</v>
      </c>
      <c r="P3531">
        <v>0.82192710675935199</v>
      </c>
      <c r="Q3531">
        <v>0</v>
      </c>
    </row>
    <row r="3532" spans="1:17">
      <c r="A3532" t="s">
        <v>122</v>
      </c>
      <c r="B3532">
        <v>2025</v>
      </c>
      <c r="C3532" t="s">
        <v>19</v>
      </c>
      <c r="D3532" t="s">
        <v>1062</v>
      </c>
      <c r="E3532" t="s">
        <v>162</v>
      </c>
      <c r="F3532" t="s">
        <v>164</v>
      </c>
      <c r="G3532" t="s">
        <v>1063</v>
      </c>
      <c r="H3532" t="s">
        <v>132</v>
      </c>
      <c r="I3532">
        <v>0</v>
      </c>
      <c r="P3532">
        <v>0.82192710675935199</v>
      </c>
      <c r="Q3532">
        <v>0</v>
      </c>
    </row>
    <row r="3533" spans="1:17">
      <c r="A3533" t="s">
        <v>122</v>
      </c>
      <c r="B3533">
        <v>2025</v>
      </c>
      <c r="C3533" t="s">
        <v>19</v>
      </c>
      <c r="D3533" t="s">
        <v>1062</v>
      </c>
      <c r="E3533" t="s">
        <v>162</v>
      </c>
      <c r="F3533" t="s">
        <v>164</v>
      </c>
      <c r="G3533" t="s">
        <v>1063</v>
      </c>
      <c r="H3533" t="s">
        <v>135</v>
      </c>
      <c r="I3533">
        <v>0</v>
      </c>
      <c r="P3533">
        <v>0.82192710675935199</v>
      </c>
      <c r="Q3533">
        <v>0</v>
      </c>
    </row>
    <row r="3534" spans="1:17">
      <c r="A3534" t="s">
        <v>122</v>
      </c>
      <c r="B3534">
        <v>2025</v>
      </c>
      <c r="C3534" t="s">
        <v>19</v>
      </c>
      <c r="D3534" t="s">
        <v>1062</v>
      </c>
      <c r="E3534" t="s">
        <v>162</v>
      </c>
      <c r="F3534" t="s">
        <v>164</v>
      </c>
      <c r="G3534" t="s">
        <v>1063</v>
      </c>
      <c r="H3534" t="s">
        <v>136</v>
      </c>
      <c r="I3534">
        <v>0</v>
      </c>
      <c r="P3534">
        <v>0.82192710675935199</v>
      </c>
      <c r="Q3534">
        <v>0</v>
      </c>
    </row>
    <row r="3535" spans="1:17">
      <c r="A3535" t="s">
        <v>122</v>
      </c>
      <c r="B3535">
        <v>2025</v>
      </c>
      <c r="C3535" t="s">
        <v>19</v>
      </c>
      <c r="D3535" t="s">
        <v>1062</v>
      </c>
      <c r="E3535" t="s">
        <v>162</v>
      </c>
      <c r="F3535" t="s">
        <v>159</v>
      </c>
      <c r="G3535" t="s">
        <v>1063</v>
      </c>
      <c r="H3535" t="s">
        <v>132</v>
      </c>
      <c r="I3535">
        <v>0</v>
      </c>
      <c r="P3535">
        <v>0.82192710675935199</v>
      </c>
      <c r="Q3535">
        <v>0</v>
      </c>
    </row>
    <row r="3536" spans="1:17">
      <c r="A3536" t="s">
        <v>122</v>
      </c>
      <c r="B3536">
        <v>2025</v>
      </c>
      <c r="C3536" t="s">
        <v>19</v>
      </c>
      <c r="D3536" t="s">
        <v>1062</v>
      </c>
      <c r="E3536" t="s">
        <v>162</v>
      </c>
      <c r="F3536" t="s">
        <v>159</v>
      </c>
      <c r="G3536" t="s">
        <v>1063</v>
      </c>
      <c r="H3536" t="s">
        <v>135</v>
      </c>
      <c r="I3536">
        <v>0</v>
      </c>
      <c r="P3536">
        <v>0.82192710675935199</v>
      </c>
      <c r="Q3536">
        <v>0</v>
      </c>
    </row>
    <row r="3537" spans="1:17">
      <c r="A3537" t="s">
        <v>122</v>
      </c>
      <c r="B3537">
        <v>2025</v>
      </c>
      <c r="C3537" t="s">
        <v>19</v>
      </c>
      <c r="D3537" t="s">
        <v>1062</v>
      </c>
      <c r="E3537" t="s">
        <v>162</v>
      </c>
      <c r="F3537" t="s">
        <v>159</v>
      </c>
      <c r="G3537" t="s">
        <v>1063</v>
      </c>
      <c r="H3537" t="s">
        <v>136</v>
      </c>
      <c r="I3537">
        <v>0</v>
      </c>
      <c r="P3537">
        <v>0.82192710675935199</v>
      </c>
      <c r="Q3537">
        <v>0</v>
      </c>
    </row>
    <row r="3538" spans="1:17">
      <c r="A3538" t="s">
        <v>122</v>
      </c>
      <c r="B3538">
        <v>2025</v>
      </c>
      <c r="C3538" t="s">
        <v>19</v>
      </c>
      <c r="D3538" t="s">
        <v>1062</v>
      </c>
      <c r="E3538" t="s">
        <v>162</v>
      </c>
      <c r="F3538" t="s">
        <v>126</v>
      </c>
      <c r="G3538" t="s">
        <v>1063</v>
      </c>
      <c r="H3538" t="s">
        <v>132</v>
      </c>
      <c r="I3538">
        <v>0</v>
      </c>
      <c r="P3538">
        <v>0.82192710675935199</v>
      </c>
      <c r="Q3538">
        <v>0</v>
      </c>
    </row>
    <row r="3539" spans="1:17">
      <c r="A3539" t="s">
        <v>122</v>
      </c>
      <c r="B3539">
        <v>2025</v>
      </c>
      <c r="C3539" t="s">
        <v>19</v>
      </c>
      <c r="D3539" t="s">
        <v>1062</v>
      </c>
      <c r="E3539" t="s">
        <v>162</v>
      </c>
      <c r="F3539" t="s">
        <v>126</v>
      </c>
      <c r="G3539" t="s">
        <v>1063</v>
      </c>
      <c r="H3539" t="s">
        <v>135</v>
      </c>
      <c r="I3539">
        <v>0</v>
      </c>
      <c r="P3539">
        <v>0.82192710675935199</v>
      </c>
      <c r="Q3539">
        <v>0</v>
      </c>
    </row>
    <row r="3540" spans="1:17">
      <c r="A3540" t="s">
        <v>122</v>
      </c>
      <c r="B3540">
        <v>2025</v>
      </c>
      <c r="C3540" t="s">
        <v>19</v>
      </c>
      <c r="D3540" t="s">
        <v>1062</v>
      </c>
      <c r="E3540" t="s">
        <v>162</v>
      </c>
      <c r="F3540" t="s">
        <v>126</v>
      </c>
      <c r="G3540" t="s">
        <v>1063</v>
      </c>
      <c r="H3540" t="s">
        <v>136</v>
      </c>
      <c r="I3540">
        <v>0</v>
      </c>
      <c r="P3540">
        <v>0.82192710675935199</v>
      </c>
      <c r="Q3540">
        <v>0</v>
      </c>
    </row>
    <row r="3541" spans="1:17">
      <c r="A3541" t="s">
        <v>122</v>
      </c>
      <c r="B3541">
        <v>2025</v>
      </c>
      <c r="C3541" t="s">
        <v>19</v>
      </c>
      <c r="D3541" t="s">
        <v>1062</v>
      </c>
      <c r="E3541" t="s">
        <v>162</v>
      </c>
      <c r="F3541" t="s">
        <v>165</v>
      </c>
      <c r="G3541" t="s">
        <v>1063</v>
      </c>
      <c r="H3541" t="s">
        <v>132</v>
      </c>
      <c r="I3541">
        <v>0</v>
      </c>
      <c r="P3541">
        <v>0.82192710675935199</v>
      </c>
      <c r="Q3541">
        <v>0</v>
      </c>
    </row>
    <row r="3542" spans="1:17">
      <c r="A3542" t="s">
        <v>122</v>
      </c>
      <c r="B3542">
        <v>2025</v>
      </c>
      <c r="C3542" t="s">
        <v>19</v>
      </c>
      <c r="D3542" t="s">
        <v>1062</v>
      </c>
      <c r="E3542" t="s">
        <v>162</v>
      </c>
      <c r="F3542" t="s">
        <v>165</v>
      </c>
      <c r="G3542" t="s">
        <v>1063</v>
      </c>
      <c r="H3542" t="s">
        <v>135</v>
      </c>
      <c r="I3542">
        <v>0</v>
      </c>
      <c r="P3542">
        <v>0.82192710675935199</v>
      </c>
      <c r="Q3542">
        <v>0</v>
      </c>
    </row>
    <row r="3543" spans="1:17">
      <c r="A3543" t="s">
        <v>122</v>
      </c>
      <c r="B3543">
        <v>2025</v>
      </c>
      <c r="C3543" t="s">
        <v>19</v>
      </c>
      <c r="D3543" t="s">
        <v>1062</v>
      </c>
      <c r="E3543" t="s">
        <v>162</v>
      </c>
      <c r="F3543" t="s">
        <v>165</v>
      </c>
      <c r="G3543" t="s">
        <v>1063</v>
      </c>
      <c r="H3543" t="s">
        <v>136</v>
      </c>
      <c r="I3543">
        <v>0</v>
      </c>
      <c r="P3543">
        <v>0.82192710675935199</v>
      </c>
      <c r="Q3543">
        <v>0</v>
      </c>
    </row>
    <row r="3544" spans="1:17">
      <c r="A3544" t="s">
        <v>122</v>
      </c>
      <c r="B3544">
        <v>2025</v>
      </c>
      <c r="C3544" t="s">
        <v>19</v>
      </c>
      <c r="D3544" t="s">
        <v>1062</v>
      </c>
      <c r="E3544" t="s">
        <v>162</v>
      </c>
      <c r="F3544" t="s">
        <v>166</v>
      </c>
      <c r="G3544" t="s">
        <v>1063</v>
      </c>
      <c r="H3544" t="s">
        <v>132</v>
      </c>
      <c r="I3544">
        <v>0</v>
      </c>
      <c r="P3544">
        <v>0.82192710675935199</v>
      </c>
      <c r="Q3544">
        <v>0</v>
      </c>
    </row>
    <row r="3545" spans="1:17">
      <c r="A3545" t="s">
        <v>122</v>
      </c>
      <c r="B3545">
        <v>2025</v>
      </c>
      <c r="C3545" t="s">
        <v>19</v>
      </c>
      <c r="D3545" t="s">
        <v>1062</v>
      </c>
      <c r="E3545" t="s">
        <v>162</v>
      </c>
      <c r="F3545" t="s">
        <v>166</v>
      </c>
      <c r="G3545" t="s">
        <v>1063</v>
      </c>
      <c r="H3545" t="s">
        <v>135</v>
      </c>
      <c r="I3545">
        <v>0</v>
      </c>
      <c r="P3545">
        <v>0.82192710675935199</v>
      </c>
      <c r="Q3545">
        <v>0</v>
      </c>
    </row>
    <row r="3546" spans="1:17">
      <c r="A3546" t="s">
        <v>122</v>
      </c>
      <c r="B3546">
        <v>2025</v>
      </c>
      <c r="C3546" t="s">
        <v>19</v>
      </c>
      <c r="D3546" t="s">
        <v>1062</v>
      </c>
      <c r="E3546" t="s">
        <v>162</v>
      </c>
      <c r="F3546" t="s">
        <v>166</v>
      </c>
      <c r="G3546" t="s">
        <v>1063</v>
      </c>
      <c r="H3546" t="s">
        <v>136</v>
      </c>
      <c r="I3546">
        <v>0</v>
      </c>
      <c r="P3546">
        <v>0.82192710675935199</v>
      </c>
      <c r="Q3546">
        <v>0</v>
      </c>
    </row>
    <row r="3547" spans="1:17">
      <c r="A3547" t="s">
        <v>122</v>
      </c>
      <c r="B3547">
        <v>2025</v>
      </c>
      <c r="C3547" t="s">
        <v>19</v>
      </c>
      <c r="D3547" t="s">
        <v>1062</v>
      </c>
      <c r="E3547" t="s">
        <v>162</v>
      </c>
      <c r="F3547" t="s">
        <v>160</v>
      </c>
      <c r="G3547" t="s">
        <v>1063</v>
      </c>
      <c r="H3547" t="s">
        <v>132</v>
      </c>
      <c r="I3547">
        <v>0</v>
      </c>
      <c r="P3547">
        <v>0.82192710675935199</v>
      </c>
      <c r="Q3547">
        <v>0</v>
      </c>
    </row>
    <row r="3548" spans="1:17">
      <c r="A3548" t="s">
        <v>122</v>
      </c>
      <c r="B3548">
        <v>2025</v>
      </c>
      <c r="C3548" t="s">
        <v>19</v>
      </c>
      <c r="D3548" t="s">
        <v>1062</v>
      </c>
      <c r="E3548" t="s">
        <v>162</v>
      </c>
      <c r="F3548" t="s">
        <v>160</v>
      </c>
      <c r="G3548" t="s">
        <v>1063</v>
      </c>
      <c r="H3548" t="s">
        <v>135</v>
      </c>
      <c r="I3548">
        <v>0</v>
      </c>
      <c r="P3548">
        <v>0.82192710675935199</v>
      </c>
      <c r="Q3548">
        <v>0</v>
      </c>
    </row>
    <row r="3549" spans="1:17">
      <c r="A3549" t="s">
        <v>122</v>
      </c>
      <c r="B3549">
        <v>2025</v>
      </c>
      <c r="C3549" t="s">
        <v>19</v>
      </c>
      <c r="D3549" t="s">
        <v>1062</v>
      </c>
      <c r="E3549" t="s">
        <v>162</v>
      </c>
      <c r="F3549" t="s">
        <v>160</v>
      </c>
      <c r="G3549" t="s">
        <v>1063</v>
      </c>
      <c r="H3549" t="s">
        <v>136</v>
      </c>
      <c r="I3549">
        <v>0</v>
      </c>
      <c r="P3549">
        <v>0.82192710675935199</v>
      </c>
      <c r="Q3549">
        <v>0</v>
      </c>
    </row>
    <row r="3550" spans="1:17">
      <c r="A3550" t="s">
        <v>122</v>
      </c>
      <c r="B3550">
        <v>2025</v>
      </c>
      <c r="C3550" t="s">
        <v>20</v>
      </c>
      <c r="D3550" t="s">
        <v>1062</v>
      </c>
      <c r="E3550" t="s">
        <v>162</v>
      </c>
      <c r="F3550" t="s">
        <v>164</v>
      </c>
      <c r="G3550" t="s">
        <v>1063</v>
      </c>
      <c r="H3550" t="s">
        <v>132</v>
      </c>
      <c r="I3550">
        <v>0</v>
      </c>
      <c r="P3550">
        <v>0.82192710675935199</v>
      </c>
      <c r="Q3550">
        <v>0</v>
      </c>
    </row>
    <row r="3551" spans="1:17">
      <c r="A3551" t="s">
        <v>122</v>
      </c>
      <c r="B3551">
        <v>2025</v>
      </c>
      <c r="C3551" t="s">
        <v>20</v>
      </c>
      <c r="D3551" t="s">
        <v>1062</v>
      </c>
      <c r="E3551" t="s">
        <v>162</v>
      </c>
      <c r="F3551" t="s">
        <v>164</v>
      </c>
      <c r="G3551" t="s">
        <v>1063</v>
      </c>
      <c r="H3551" t="s">
        <v>135</v>
      </c>
      <c r="I3551">
        <v>0</v>
      </c>
      <c r="P3551">
        <v>0.82192710675935199</v>
      </c>
      <c r="Q3551">
        <v>0</v>
      </c>
    </row>
    <row r="3552" spans="1:17">
      <c r="A3552" t="s">
        <v>122</v>
      </c>
      <c r="B3552">
        <v>2025</v>
      </c>
      <c r="C3552" t="s">
        <v>20</v>
      </c>
      <c r="D3552" t="s">
        <v>1062</v>
      </c>
      <c r="E3552" t="s">
        <v>162</v>
      </c>
      <c r="F3552" t="s">
        <v>164</v>
      </c>
      <c r="G3552" t="s">
        <v>1063</v>
      </c>
      <c r="H3552" t="s">
        <v>136</v>
      </c>
      <c r="I3552">
        <v>0</v>
      </c>
      <c r="P3552">
        <v>0.82192710675935199</v>
      </c>
      <c r="Q3552">
        <v>0</v>
      </c>
    </row>
    <row r="3553" spans="1:17">
      <c r="A3553" t="s">
        <v>122</v>
      </c>
      <c r="B3553">
        <v>2025</v>
      </c>
      <c r="C3553" t="s">
        <v>20</v>
      </c>
      <c r="D3553" t="s">
        <v>1062</v>
      </c>
      <c r="E3553" t="s">
        <v>162</v>
      </c>
      <c r="F3553" t="s">
        <v>159</v>
      </c>
      <c r="G3553" t="s">
        <v>1063</v>
      </c>
      <c r="H3553" t="s">
        <v>132</v>
      </c>
      <c r="I3553">
        <v>0</v>
      </c>
      <c r="P3553">
        <v>0.82192710675935199</v>
      </c>
      <c r="Q3553">
        <v>0</v>
      </c>
    </row>
    <row r="3554" spans="1:17">
      <c r="A3554" t="s">
        <v>122</v>
      </c>
      <c r="B3554">
        <v>2025</v>
      </c>
      <c r="C3554" t="s">
        <v>20</v>
      </c>
      <c r="D3554" t="s">
        <v>1062</v>
      </c>
      <c r="E3554" t="s">
        <v>162</v>
      </c>
      <c r="F3554" t="s">
        <v>159</v>
      </c>
      <c r="G3554" t="s">
        <v>1063</v>
      </c>
      <c r="H3554" t="s">
        <v>135</v>
      </c>
      <c r="I3554">
        <v>0</v>
      </c>
      <c r="P3554">
        <v>0.82192710675935199</v>
      </c>
      <c r="Q3554">
        <v>0</v>
      </c>
    </row>
    <row r="3555" spans="1:17">
      <c r="A3555" t="s">
        <v>122</v>
      </c>
      <c r="B3555">
        <v>2025</v>
      </c>
      <c r="C3555" t="s">
        <v>20</v>
      </c>
      <c r="D3555" t="s">
        <v>1062</v>
      </c>
      <c r="E3555" t="s">
        <v>162</v>
      </c>
      <c r="F3555" t="s">
        <v>159</v>
      </c>
      <c r="G3555" t="s">
        <v>1063</v>
      </c>
      <c r="H3555" t="s">
        <v>136</v>
      </c>
      <c r="I3555">
        <v>0</v>
      </c>
      <c r="P3555">
        <v>0.82192710675935199</v>
      </c>
      <c r="Q3555">
        <v>0</v>
      </c>
    </row>
    <row r="3556" spans="1:17">
      <c r="A3556" t="s">
        <v>122</v>
      </c>
      <c r="B3556">
        <v>2025</v>
      </c>
      <c r="C3556" t="s">
        <v>20</v>
      </c>
      <c r="D3556" t="s">
        <v>1062</v>
      </c>
      <c r="E3556" t="s">
        <v>162</v>
      </c>
      <c r="F3556" t="s">
        <v>126</v>
      </c>
      <c r="G3556" t="s">
        <v>1063</v>
      </c>
      <c r="H3556" t="s">
        <v>132</v>
      </c>
      <c r="I3556">
        <v>0</v>
      </c>
      <c r="P3556">
        <v>0.82192710675935199</v>
      </c>
      <c r="Q3556">
        <v>0</v>
      </c>
    </row>
    <row r="3557" spans="1:17">
      <c r="A3557" t="s">
        <v>122</v>
      </c>
      <c r="B3557">
        <v>2025</v>
      </c>
      <c r="C3557" t="s">
        <v>20</v>
      </c>
      <c r="D3557" t="s">
        <v>1062</v>
      </c>
      <c r="E3557" t="s">
        <v>162</v>
      </c>
      <c r="F3557" t="s">
        <v>126</v>
      </c>
      <c r="G3557" t="s">
        <v>1063</v>
      </c>
      <c r="H3557" t="s">
        <v>135</v>
      </c>
      <c r="I3557">
        <v>0</v>
      </c>
      <c r="P3557">
        <v>0.82192710675935199</v>
      </c>
      <c r="Q3557">
        <v>0</v>
      </c>
    </row>
    <row r="3558" spans="1:17">
      <c r="A3558" t="s">
        <v>122</v>
      </c>
      <c r="B3558">
        <v>2025</v>
      </c>
      <c r="C3558" t="s">
        <v>20</v>
      </c>
      <c r="D3558" t="s">
        <v>1062</v>
      </c>
      <c r="E3558" t="s">
        <v>162</v>
      </c>
      <c r="F3558" t="s">
        <v>126</v>
      </c>
      <c r="G3558" t="s">
        <v>1063</v>
      </c>
      <c r="H3558" t="s">
        <v>136</v>
      </c>
      <c r="I3558">
        <v>0</v>
      </c>
      <c r="P3558">
        <v>0.82192710675935199</v>
      </c>
      <c r="Q3558">
        <v>0</v>
      </c>
    </row>
    <row r="3559" spans="1:17">
      <c r="A3559" t="s">
        <v>122</v>
      </c>
      <c r="B3559">
        <v>2025</v>
      </c>
      <c r="C3559" t="s">
        <v>20</v>
      </c>
      <c r="D3559" t="s">
        <v>1062</v>
      </c>
      <c r="E3559" t="s">
        <v>162</v>
      </c>
      <c r="F3559" t="s">
        <v>165</v>
      </c>
      <c r="G3559" t="s">
        <v>1063</v>
      </c>
      <c r="H3559" t="s">
        <v>132</v>
      </c>
      <c r="I3559">
        <v>0</v>
      </c>
      <c r="P3559">
        <v>0.82192710675935199</v>
      </c>
      <c r="Q3559">
        <v>0</v>
      </c>
    </row>
    <row r="3560" spans="1:17">
      <c r="A3560" t="s">
        <v>122</v>
      </c>
      <c r="B3560">
        <v>2025</v>
      </c>
      <c r="C3560" t="s">
        <v>20</v>
      </c>
      <c r="D3560" t="s">
        <v>1062</v>
      </c>
      <c r="E3560" t="s">
        <v>162</v>
      </c>
      <c r="F3560" t="s">
        <v>165</v>
      </c>
      <c r="G3560" t="s">
        <v>1063</v>
      </c>
      <c r="H3560" t="s">
        <v>135</v>
      </c>
      <c r="I3560">
        <v>0</v>
      </c>
      <c r="P3560">
        <v>0.82192710675935199</v>
      </c>
      <c r="Q3560">
        <v>0</v>
      </c>
    </row>
    <row r="3561" spans="1:17">
      <c r="A3561" t="s">
        <v>122</v>
      </c>
      <c r="B3561">
        <v>2025</v>
      </c>
      <c r="C3561" t="s">
        <v>20</v>
      </c>
      <c r="D3561" t="s">
        <v>1062</v>
      </c>
      <c r="E3561" t="s">
        <v>162</v>
      </c>
      <c r="F3561" t="s">
        <v>165</v>
      </c>
      <c r="G3561" t="s">
        <v>1063</v>
      </c>
      <c r="H3561" t="s">
        <v>136</v>
      </c>
      <c r="I3561">
        <v>0</v>
      </c>
      <c r="P3561">
        <v>0.82192710675935199</v>
      </c>
      <c r="Q3561">
        <v>0</v>
      </c>
    </row>
    <row r="3562" spans="1:17">
      <c r="A3562" t="s">
        <v>122</v>
      </c>
      <c r="B3562">
        <v>2025</v>
      </c>
      <c r="C3562" t="s">
        <v>20</v>
      </c>
      <c r="D3562" t="s">
        <v>1062</v>
      </c>
      <c r="E3562" t="s">
        <v>162</v>
      </c>
      <c r="F3562" t="s">
        <v>166</v>
      </c>
      <c r="G3562" t="s">
        <v>1063</v>
      </c>
      <c r="H3562" t="s">
        <v>132</v>
      </c>
      <c r="I3562">
        <v>0</v>
      </c>
      <c r="P3562">
        <v>0.82192710675935199</v>
      </c>
      <c r="Q3562">
        <v>0</v>
      </c>
    </row>
    <row r="3563" spans="1:17">
      <c r="A3563" t="s">
        <v>122</v>
      </c>
      <c r="B3563">
        <v>2025</v>
      </c>
      <c r="C3563" t="s">
        <v>20</v>
      </c>
      <c r="D3563" t="s">
        <v>1062</v>
      </c>
      <c r="E3563" t="s">
        <v>162</v>
      </c>
      <c r="F3563" t="s">
        <v>166</v>
      </c>
      <c r="G3563" t="s">
        <v>1063</v>
      </c>
      <c r="H3563" t="s">
        <v>135</v>
      </c>
      <c r="I3563">
        <v>0</v>
      </c>
      <c r="P3563">
        <v>0.82192710675935199</v>
      </c>
      <c r="Q3563">
        <v>0</v>
      </c>
    </row>
    <row r="3564" spans="1:17">
      <c r="A3564" t="s">
        <v>122</v>
      </c>
      <c r="B3564">
        <v>2025</v>
      </c>
      <c r="C3564" t="s">
        <v>20</v>
      </c>
      <c r="D3564" t="s">
        <v>1062</v>
      </c>
      <c r="E3564" t="s">
        <v>162</v>
      </c>
      <c r="F3564" t="s">
        <v>166</v>
      </c>
      <c r="G3564" t="s">
        <v>1063</v>
      </c>
      <c r="H3564" t="s">
        <v>136</v>
      </c>
      <c r="I3564">
        <v>0</v>
      </c>
      <c r="P3564">
        <v>0.82192710675935199</v>
      </c>
      <c r="Q3564">
        <v>0</v>
      </c>
    </row>
    <row r="3565" spans="1:17">
      <c r="A3565" t="s">
        <v>122</v>
      </c>
      <c r="B3565">
        <v>2025</v>
      </c>
      <c r="C3565" t="s">
        <v>20</v>
      </c>
      <c r="D3565" t="s">
        <v>1062</v>
      </c>
      <c r="E3565" t="s">
        <v>162</v>
      </c>
      <c r="F3565" t="s">
        <v>160</v>
      </c>
      <c r="G3565" t="s">
        <v>1063</v>
      </c>
      <c r="H3565" t="s">
        <v>132</v>
      </c>
      <c r="I3565">
        <v>0</v>
      </c>
      <c r="P3565">
        <v>0.82192710675935199</v>
      </c>
      <c r="Q3565">
        <v>0</v>
      </c>
    </row>
    <row r="3566" spans="1:17">
      <c r="A3566" t="s">
        <v>122</v>
      </c>
      <c r="B3566">
        <v>2025</v>
      </c>
      <c r="C3566" t="s">
        <v>20</v>
      </c>
      <c r="D3566" t="s">
        <v>1062</v>
      </c>
      <c r="E3566" t="s">
        <v>162</v>
      </c>
      <c r="F3566" t="s">
        <v>160</v>
      </c>
      <c r="G3566" t="s">
        <v>1063</v>
      </c>
      <c r="H3566" t="s">
        <v>135</v>
      </c>
      <c r="I3566">
        <v>0</v>
      </c>
      <c r="P3566">
        <v>0.82192710675935199</v>
      </c>
      <c r="Q3566">
        <v>0</v>
      </c>
    </row>
    <row r="3567" spans="1:17">
      <c r="A3567" t="s">
        <v>122</v>
      </c>
      <c r="B3567">
        <v>2025</v>
      </c>
      <c r="C3567" t="s">
        <v>20</v>
      </c>
      <c r="D3567" t="s">
        <v>1062</v>
      </c>
      <c r="E3567" t="s">
        <v>162</v>
      </c>
      <c r="F3567" t="s">
        <v>160</v>
      </c>
      <c r="G3567" t="s">
        <v>1063</v>
      </c>
      <c r="H3567" t="s">
        <v>136</v>
      </c>
      <c r="I3567">
        <v>0</v>
      </c>
      <c r="P3567">
        <v>0.82192710675935199</v>
      </c>
      <c r="Q3567">
        <v>0</v>
      </c>
    </row>
    <row r="3568" spans="1:17">
      <c r="A3568" t="s">
        <v>122</v>
      </c>
      <c r="B3568">
        <v>2026</v>
      </c>
      <c r="C3568" t="s">
        <v>5</v>
      </c>
      <c r="D3568" t="s">
        <v>1062</v>
      </c>
      <c r="E3568" t="s">
        <v>170</v>
      </c>
      <c r="F3568" t="s">
        <v>164</v>
      </c>
      <c r="G3568" t="s">
        <v>1063</v>
      </c>
      <c r="H3568" t="s">
        <v>132</v>
      </c>
      <c r="I3568">
        <v>0</v>
      </c>
      <c r="P3568">
        <v>0.79031452573014604</v>
      </c>
      <c r="Q3568">
        <v>0</v>
      </c>
    </row>
    <row r="3569" spans="1:17">
      <c r="A3569" t="s">
        <v>122</v>
      </c>
      <c r="B3569">
        <v>2026</v>
      </c>
      <c r="C3569" t="s">
        <v>5</v>
      </c>
      <c r="D3569" t="s">
        <v>1062</v>
      </c>
      <c r="E3569" t="s">
        <v>170</v>
      </c>
      <c r="F3569" t="s">
        <v>164</v>
      </c>
      <c r="G3569" t="s">
        <v>1063</v>
      </c>
      <c r="H3569" t="s">
        <v>135</v>
      </c>
      <c r="I3569">
        <v>0</v>
      </c>
      <c r="P3569">
        <v>0.79031452573014604</v>
      </c>
      <c r="Q3569">
        <v>0</v>
      </c>
    </row>
    <row r="3570" spans="1:17">
      <c r="A3570" t="s">
        <v>122</v>
      </c>
      <c r="B3570">
        <v>2026</v>
      </c>
      <c r="C3570" t="s">
        <v>5</v>
      </c>
      <c r="D3570" t="s">
        <v>1062</v>
      </c>
      <c r="E3570" t="s">
        <v>170</v>
      </c>
      <c r="F3570" t="s">
        <v>164</v>
      </c>
      <c r="G3570" t="s">
        <v>1063</v>
      </c>
      <c r="H3570" t="s">
        <v>136</v>
      </c>
      <c r="I3570">
        <v>0</v>
      </c>
      <c r="P3570">
        <v>0.79031452573014604</v>
      </c>
      <c r="Q3570">
        <v>0</v>
      </c>
    </row>
    <row r="3571" spans="1:17">
      <c r="A3571" t="s">
        <v>122</v>
      </c>
      <c r="B3571">
        <v>2026</v>
      </c>
      <c r="C3571" t="s">
        <v>5</v>
      </c>
      <c r="D3571" t="s">
        <v>1062</v>
      </c>
      <c r="E3571" t="s">
        <v>170</v>
      </c>
      <c r="F3571" t="s">
        <v>159</v>
      </c>
      <c r="G3571" t="s">
        <v>1063</v>
      </c>
      <c r="H3571" t="s">
        <v>132</v>
      </c>
      <c r="I3571">
        <v>0</v>
      </c>
      <c r="P3571">
        <v>0.79031452573014604</v>
      </c>
      <c r="Q3571">
        <v>0</v>
      </c>
    </row>
    <row r="3572" spans="1:17">
      <c r="A3572" t="s">
        <v>122</v>
      </c>
      <c r="B3572">
        <v>2026</v>
      </c>
      <c r="C3572" t="s">
        <v>5</v>
      </c>
      <c r="D3572" t="s">
        <v>1062</v>
      </c>
      <c r="E3572" t="s">
        <v>170</v>
      </c>
      <c r="F3572" t="s">
        <v>159</v>
      </c>
      <c r="G3572" t="s">
        <v>1063</v>
      </c>
      <c r="H3572" t="s">
        <v>135</v>
      </c>
      <c r="I3572">
        <v>0</v>
      </c>
      <c r="P3572">
        <v>0.79031452573014604</v>
      </c>
      <c r="Q3572">
        <v>0</v>
      </c>
    </row>
    <row r="3573" spans="1:17">
      <c r="A3573" t="s">
        <v>122</v>
      </c>
      <c r="B3573">
        <v>2026</v>
      </c>
      <c r="C3573" t="s">
        <v>5</v>
      </c>
      <c r="D3573" t="s">
        <v>1062</v>
      </c>
      <c r="E3573" t="s">
        <v>170</v>
      </c>
      <c r="F3573" t="s">
        <v>159</v>
      </c>
      <c r="G3573" t="s">
        <v>1063</v>
      </c>
      <c r="H3573" t="s">
        <v>136</v>
      </c>
      <c r="I3573">
        <v>0</v>
      </c>
      <c r="P3573">
        <v>0.79031452573014604</v>
      </c>
      <c r="Q3573">
        <v>0</v>
      </c>
    </row>
    <row r="3574" spans="1:17">
      <c r="A3574" t="s">
        <v>122</v>
      </c>
      <c r="B3574">
        <v>2026</v>
      </c>
      <c r="C3574" t="s">
        <v>5</v>
      </c>
      <c r="D3574" t="s">
        <v>1062</v>
      </c>
      <c r="E3574" t="s">
        <v>170</v>
      </c>
      <c r="F3574" t="s">
        <v>126</v>
      </c>
      <c r="G3574" t="s">
        <v>1063</v>
      </c>
      <c r="H3574" t="s">
        <v>132</v>
      </c>
      <c r="I3574">
        <v>0</v>
      </c>
      <c r="P3574">
        <v>0.79031452573014604</v>
      </c>
      <c r="Q3574">
        <v>0</v>
      </c>
    </row>
    <row r="3575" spans="1:17">
      <c r="A3575" t="s">
        <v>122</v>
      </c>
      <c r="B3575">
        <v>2026</v>
      </c>
      <c r="C3575" t="s">
        <v>5</v>
      </c>
      <c r="D3575" t="s">
        <v>1062</v>
      </c>
      <c r="E3575" t="s">
        <v>170</v>
      </c>
      <c r="F3575" t="s">
        <v>126</v>
      </c>
      <c r="G3575" t="s">
        <v>1063</v>
      </c>
      <c r="H3575" t="s">
        <v>135</v>
      </c>
      <c r="I3575">
        <v>0</v>
      </c>
      <c r="P3575">
        <v>0.79031452573014604</v>
      </c>
      <c r="Q3575">
        <v>0</v>
      </c>
    </row>
    <row r="3576" spans="1:17">
      <c r="A3576" t="s">
        <v>122</v>
      </c>
      <c r="B3576">
        <v>2026</v>
      </c>
      <c r="C3576" t="s">
        <v>5</v>
      </c>
      <c r="D3576" t="s">
        <v>1062</v>
      </c>
      <c r="E3576" t="s">
        <v>170</v>
      </c>
      <c r="F3576" t="s">
        <v>126</v>
      </c>
      <c r="G3576" t="s">
        <v>1063</v>
      </c>
      <c r="H3576" t="s">
        <v>136</v>
      </c>
      <c r="I3576">
        <v>0</v>
      </c>
      <c r="P3576">
        <v>0.79031452573014604</v>
      </c>
      <c r="Q3576">
        <v>0</v>
      </c>
    </row>
    <row r="3577" spans="1:17">
      <c r="A3577" t="s">
        <v>122</v>
      </c>
      <c r="B3577">
        <v>2026</v>
      </c>
      <c r="C3577" t="s">
        <v>5</v>
      </c>
      <c r="D3577" t="s">
        <v>1062</v>
      </c>
      <c r="E3577" t="s">
        <v>170</v>
      </c>
      <c r="F3577" t="s">
        <v>165</v>
      </c>
      <c r="G3577" t="s">
        <v>1063</v>
      </c>
      <c r="H3577" t="s">
        <v>132</v>
      </c>
      <c r="I3577">
        <v>0</v>
      </c>
      <c r="P3577">
        <v>0.79031452573014604</v>
      </c>
      <c r="Q3577">
        <v>0</v>
      </c>
    </row>
    <row r="3578" spans="1:17">
      <c r="A3578" t="s">
        <v>122</v>
      </c>
      <c r="B3578">
        <v>2026</v>
      </c>
      <c r="C3578" t="s">
        <v>5</v>
      </c>
      <c r="D3578" t="s">
        <v>1062</v>
      </c>
      <c r="E3578" t="s">
        <v>170</v>
      </c>
      <c r="F3578" t="s">
        <v>165</v>
      </c>
      <c r="G3578" t="s">
        <v>1063</v>
      </c>
      <c r="H3578" t="s">
        <v>135</v>
      </c>
      <c r="I3578">
        <v>0</v>
      </c>
      <c r="P3578">
        <v>0.79031452573014604</v>
      </c>
      <c r="Q3578">
        <v>0</v>
      </c>
    </row>
    <row r="3579" spans="1:17">
      <c r="A3579" t="s">
        <v>122</v>
      </c>
      <c r="B3579">
        <v>2026</v>
      </c>
      <c r="C3579" t="s">
        <v>5</v>
      </c>
      <c r="D3579" t="s">
        <v>1062</v>
      </c>
      <c r="E3579" t="s">
        <v>170</v>
      </c>
      <c r="F3579" t="s">
        <v>165</v>
      </c>
      <c r="G3579" t="s">
        <v>1063</v>
      </c>
      <c r="H3579" t="s">
        <v>136</v>
      </c>
      <c r="I3579">
        <v>0</v>
      </c>
      <c r="P3579">
        <v>0.79031452573014604</v>
      </c>
      <c r="Q3579">
        <v>0</v>
      </c>
    </row>
    <row r="3580" spans="1:17">
      <c r="A3580" t="s">
        <v>122</v>
      </c>
      <c r="B3580">
        <v>2026</v>
      </c>
      <c r="C3580" t="s">
        <v>5</v>
      </c>
      <c r="D3580" t="s">
        <v>1062</v>
      </c>
      <c r="E3580" t="s">
        <v>170</v>
      </c>
      <c r="F3580" t="s">
        <v>166</v>
      </c>
      <c r="G3580" t="s">
        <v>1063</v>
      </c>
      <c r="H3580" t="s">
        <v>132</v>
      </c>
      <c r="I3580">
        <v>0</v>
      </c>
      <c r="P3580">
        <v>0.79031452573014604</v>
      </c>
      <c r="Q3580">
        <v>0</v>
      </c>
    </row>
    <row r="3581" spans="1:17">
      <c r="A3581" t="s">
        <v>122</v>
      </c>
      <c r="B3581">
        <v>2026</v>
      </c>
      <c r="C3581" t="s">
        <v>5</v>
      </c>
      <c r="D3581" t="s">
        <v>1062</v>
      </c>
      <c r="E3581" t="s">
        <v>170</v>
      </c>
      <c r="F3581" t="s">
        <v>166</v>
      </c>
      <c r="G3581" t="s">
        <v>1063</v>
      </c>
      <c r="H3581" t="s">
        <v>135</v>
      </c>
      <c r="I3581">
        <v>0</v>
      </c>
      <c r="P3581">
        <v>0.79031452573014604</v>
      </c>
      <c r="Q3581">
        <v>0</v>
      </c>
    </row>
    <row r="3582" spans="1:17">
      <c r="A3582" t="s">
        <v>122</v>
      </c>
      <c r="B3582">
        <v>2026</v>
      </c>
      <c r="C3582" t="s">
        <v>5</v>
      </c>
      <c r="D3582" t="s">
        <v>1062</v>
      </c>
      <c r="E3582" t="s">
        <v>170</v>
      </c>
      <c r="F3582" t="s">
        <v>166</v>
      </c>
      <c r="G3582" t="s">
        <v>1063</v>
      </c>
      <c r="H3582" t="s">
        <v>136</v>
      </c>
      <c r="I3582">
        <v>0</v>
      </c>
      <c r="P3582">
        <v>0.79031452573014604</v>
      </c>
      <c r="Q3582">
        <v>0</v>
      </c>
    </row>
    <row r="3583" spans="1:17">
      <c r="A3583" t="s">
        <v>122</v>
      </c>
      <c r="B3583">
        <v>2026</v>
      </c>
      <c r="C3583" t="s">
        <v>5</v>
      </c>
      <c r="D3583" t="s">
        <v>1062</v>
      </c>
      <c r="E3583" t="s">
        <v>170</v>
      </c>
      <c r="F3583" t="s">
        <v>160</v>
      </c>
      <c r="G3583" t="s">
        <v>1063</v>
      </c>
      <c r="H3583" t="s">
        <v>132</v>
      </c>
      <c r="I3583">
        <v>0</v>
      </c>
      <c r="P3583">
        <v>0.79031452573014604</v>
      </c>
      <c r="Q3583">
        <v>0</v>
      </c>
    </row>
    <row r="3584" spans="1:17">
      <c r="A3584" t="s">
        <v>122</v>
      </c>
      <c r="B3584">
        <v>2026</v>
      </c>
      <c r="C3584" t="s">
        <v>5</v>
      </c>
      <c r="D3584" t="s">
        <v>1062</v>
      </c>
      <c r="E3584" t="s">
        <v>170</v>
      </c>
      <c r="F3584" t="s">
        <v>160</v>
      </c>
      <c r="G3584" t="s">
        <v>1063</v>
      </c>
      <c r="H3584" t="s">
        <v>135</v>
      </c>
      <c r="I3584">
        <v>0</v>
      </c>
      <c r="P3584">
        <v>0.79031452573014604</v>
      </c>
      <c r="Q3584">
        <v>0</v>
      </c>
    </row>
    <row r="3585" spans="1:17">
      <c r="A3585" t="s">
        <v>122</v>
      </c>
      <c r="B3585">
        <v>2026</v>
      </c>
      <c r="C3585" t="s">
        <v>5</v>
      </c>
      <c r="D3585" t="s">
        <v>1062</v>
      </c>
      <c r="E3585" t="s">
        <v>170</v>
      </c>
      <c r="F3585" t="s">
        <v>160</v>
      </c>
      <c r="G3585" t="s">
        <v>1063</v>
      </c>
      <c r="H3585" t="s">
        <v>136</v>
      </c>
      <c r="I3585">
        <v>0</v>
      </c>
      <c r="P3585">
        <v>0.79031452573014604</v>
      </c>
      <c r="Q3585">
        <v>0</v>
      </c>
    </row>
    <row r="3586" spans="1:17">
      <c r="A3586" t="s">
        <v>122</v>
      </c>
      <c r="B3586">
        <v>2026</v>
      </c>
      <c r="C3586" t="s">
        <v>7</v>
      </c>
      <c r="D3586" t="s">
        <v>1064</v>
      </c>
      <c r="E3586" t="s">
        <v>162</v>
      </c>
      <c r="F3586" t="s">
        <v>164</v>
      </c>
      <c r="G3586" t="s">
        <v>1065</v>
      </c>
      <c r="H3586" t="s">
        <v>132</v>
      </c>
      <c r="I3586">
        <v>0</v>
      </c>
      <c r="P3586">
        <v>0.79031452573014604</v>
      </c>
      <c r="Q3586">
        <v>0</v>
      </c>
    </row>
    <row r="3587" spans="1:17">
      <c r="A3587" t="s">
        <v>122</v>
      </c>
      <c r="B3587">
        <v>2026</v>
      </c>
      <c r="C3587" t="s">
        <v>7</v>
      </c>
      <c r="D3587" t="s">
        <v>1064</v>
      </c>
      <c r="E3587" t="s">
        <v>162</v>
      </c>
      <c r="F3587" t="s">
        <v>164</v>
      </c>
      <c r="G3587" t="s">
        <v>1065</v>
      </c>
      <c r="H3587" t="s">
        <v>135</v>
      </c>
      <c r="I3587">
        <v>0</v>
      </c>
      <c r="P3587">
        <v>0.79031452573014604</v>
      </c>
      <c r="Q3587">
        <v>0</v>
      </c>
    </row>
    <row r="3588" spans="1:17">
      <c r="A3588" t="s">
        <v>122</v>
      </c>
      <c r="B3588">
        <v>2026</v>
      </c>
      <c r="C3588" t="s">
        <v>7</v>
      </c>
      <c r="D3588" t="s">
        <v>1064</v>
      </c>
      <c r="E3588" t="s">
        <v>162</v>
      </c>
      <c r="F3588" t="s">
        <v>164</v>
      </c>
      <c r="G3588" t="s">
        <v>1065</v>
      </c>
      <c r="H3588" t="s">
        <v>136</v>
      </c>
      <c r="I3588">
        <v>0</v>
      </c>
      <c r="P3588">
        <v>0.79031452573014604</v>
      </c>
      <c r="Q3588">
        <v>0</v>
      </c>
    </row>
    <row r="3589" spans="1:17">
      <c r="A3589" t="s">
        <v>122</v>
      </c>
      <c r="B3589">
        <v>2026</v>
      </c>
      <c r="C3589" t="s">
        <v>7</v>
      </c>
      <c r="D3589" t="s">
        <v>1064</v>
      </c>
      <c r="E3589" t="s">
        <v>162</v>
      </c>
      <c r="F3589" t="s">
        <v>159</v>
      </c>
      <c r="G3589" t="s">
        <v>1065</v>
      </c>
      <c r="H3589" t="s">
        <v>132</v>
      </c>
      <c r="I3589">
        <v>0</v>
      </c>
      <c r="P3589">
        <v>0.79031452573014604</v>
      </c>
      <c r="Q3589">
        <v>0</v>
      </c>
    </row>
    <row r="3590" spans="1:17">
      <c r="A3590" t="s">
        <v>122</v>
      </c>
      <c r="B3590">
        <v>2026</v>
      </c>
      <c r="C3590" t="s">
        <v>7</v>
      </c>
      <c r="D3590" t="s">
        <v>1064</v>
      </c>
      <c r="E3590" t="s">
        <v>162</v>
      </c>
      <c r="F3590" t="s">
        <v>159</v>
      </c>
      <c r="G3590" t="s">
        <v>1065</v>
      </c>
      <c r="H3590" t="s">
        <v>135</v>
      </c>
      <c r="I3590">
        <v>0</v>
      </c>
      <c r="P3590">
        <v>0.79031452573014604</v>
      </c>
      <c r="Q3590">
        <v>0</v>
      </c>
    </row>
    <row r="3591" spans="1:17">
      <c r="A3591" t="s">
        <v>122</v>
      </c>
      <c r="B3591">
        <v>2026</v>
      </c>
      <c r="C3591" t="s">
        <v>7</v>
      </c>
      <c r="D3591" t="s">
        <v>1064</v>
      </c>
      <c r="E3591" t="s">
        <v>162</v>
      </c>
      <c r="F3591" t="s">
        <v>159</v>
      </c>
      <c r="G3591" t="s">
        <v>1065</v>
      </c>
      <c r="H3591" t="s">
        <v>136</v>
      </c>
      <c r="I3591">
        <v>0</v>
      </c>
      <c r="P3591">
        <v>0.79031452573014604</v>
      </c>
      <c r="Q3591">
        <v>0</v>
      </c>
    </row>
    <row r="3592" spans="1:17">
      <c r="A3592" t="s">
        <v>122</v>
      </c>
      <c r="B3592">
        <v>2026</v>
      </c>
      <c r="C3592" t="s">
        <v>7</v>
      </c>
      <c r="D3592" t="s">
        <v>1064</v>
      </c>
      <c r="E3592" t="s">
        <v>162</v>
      </c>
      <c r="F3592" t="s">
        <v>126</v>
      </c>
      <c r="G3592" t="s">
        <v>1065</v>
      </c>
      <c r="H3592" t="s">
        <v>132</v>
      </c>
      <c r="I3592">
        <v>0</v>
      </c>
      <c r="P3592">
        <v>0.79031452573014604</v>
      </c>
      <c r="Q3592">
        <v>0</v>
      </c>
    </row>
    <row r="3593" spans="1:17">
      <c r="A3593" t="s">
        <v>122</v>
      </c>
      <c r="B3593">
        <v>2026</v>
      </c>
      <c r="C3593" t="s">
        <v>7</v>
      </c>
      <c r="D3593" t="s">
        <v>1064</v>
      </c>
      <c r="E3593" t="s">
        <v>162</v>
      </c>
      <c r="F3593" t="s">
        <v>126</v>
      </c>
      <c r="G3593" t="s">
        <v>1065</v>
      </c>
      <c r="H3593" t="s">
        <v>135</v>
      </c>
      <c r="I3593">
        <v>0</v>
      </c>
      <c r="P3593">
        <v>0.79031452573014604</v>
      </c>
      <c r="Q3593">
        <v>0</v>
      </c>
    </row>
    <row r="3594" spans="1:17">
      <c r="A3594" t="s">
        <v>122</v>
      </c>
      <c r="B3594">
        <v>2026</v>
      </c>
      <c r="C3594" t="s">
        <v>7</v>
      </c>
      <c r="D3594" t="s">
        <v>1064</v>
      </c>
      <c r="E3594" t="s">
        <v>162</v>
      </c>
      <c r="F3594" t="s">
        <v>126</v>
      </c>
      <c r="G3594" t="s">
        <v>1065</v>
      </c>
      <c r="H3594" t="s">
        <v>136</v>
      </c>
      <c r="I3594">
        <v>0</v>
      </c>
      <c r="P3594">
        <v>0.79031452573014604</v>
      </c>
      <c r="Q3594">
        <v>0</v>
      </c>
    </row>
    <row r="3595" spans="1:17">
      <c r="A3595" t="s">
        <v>122</v>
      </c>
      <c r="B3595">
        <v>2026</v>
      </c>
      <c r="C3595" t="s">
        <v>7</v>
      </c>
      <c r="D3595" t="s">
        <v>1064</v>
      </c>
      <c r="E3595" t="s">
        <v>162</v>
      </c>
      <c r="F3595" t="s">
        <v>165</v>
      </c>
      <c r="G3595" t="s">
        <v>1065</v>
      </c>
      <c r="H3595" t="s">
        <v>132</v>
      </c>
      <c r="I3595">
        <v>0</v>
      </c>
      <c r="P3595">
        <v>0.79031452573014604</v>
      </c>
      <c r="Q3595">
        <v>0</v>
      </c>
    </row>
    <row r="3596" spans="1:17">
      <c r="A3596" t="s">
        <v>122</v>
      </c>
      <c r="B3596">
        <v>2026</v>
      </c>
      <c r="C3596" t="s">
        <v>7</v>
      </c>
      <c r="D3596" t="s">
        <v>1064</v>
      </c>
      <c r="E3596" t="s">
        <v>162</v>
      </c>
      <c r="F3596" t="s">
        <v>165</v>
      </c>
      <c r="G3596" t="s">
        <v>1065</v>
      </c>
      <c r="H3596" t="s">
        <v>135</v>
      </c>
      <c r="I3596">
        <v>0</v>
      </c>
      <c r="P3596">
        <v>0.79031452573014604</v>
      </c>
      <c r="Q3596">
        <v>0</v>
      </c>
    </row>
    <row r="3597" spans="1:17">
      <c r="A3597" t="s">
        <v>122</v>
      </c>
      <c r="B3597">
        <v>2026</v>
      </c>
      <c r="C3597" t="s">
        <v>7</v>
      </c>
      <c r="D3597" t="s">
        <v>1064</v>
      </c>
      <c r="E3597" t="s">
        <v>162</v>
      </c>
      <c r="F3597" t="s">
        <v>165</v>
      </c>
      <c r="G3597" t="s">
        <v>1065</v>
      </c>
      <c r="H3597" t="s">
        <v>136</v>
      </c>
      <c r="I3597">
        <v>0</v>
      </c>
      <c r="P3597">
        <v>0.79031452573014604</v>
      </c>
      <c r="Q3597">
        <v>0</v>
      </c>
    </row>
    <row r="3598" spans="1:17">
      <c r="A3598" t="s">
        <v>122</v>
      </c>
      <c r="B3598">
        <v>2026</v>
      </c>
      <c r="C3598" t="s">
        <v>7</v>
      </c>
      <c r="D3598" t="s">
        <v>1064</v>
      </c>
      <c r="E3598" t="s">
        <v>162</v>
      </c>
      <c r="F3598" t="s">
        <v>166</v>
      </c>
      <c r="G3598" t="s">
        <v>1065</v>
      </c>
      <c r="H3598" t="s">
        <v>132</v>
      </c>
      <c r="I3598">
        <v>0</v>
      </c>
      <c r="P3598">
        <v>0.79031452573014604</v>
      </c>
      <c r="Q3598">
        <v>0</v>
      </c>
    </row>
    <row r="3599" spans="1:17">
      <c r="A3599" t="s">
        <v>122</v>
      </c>
      <c r="B3599">
        <v>2026</v>
      </c>
      <c r="C3599" t="s">
        <v>7</v>
      </c>
      <c r="D3599" t="s">
        <v>1064</v>
      </c>
      <c r="E3599" t="s">
        <v>162</v>
      </c>
      <c r="F3599" t="s">
        <v>166</v>
      </c>
      <c r="G3599" t="s">
        <v>1065</v>
      </c>
      <c r="H3599" t="s">
        <v>135</v>
      </c>
      <c r="I3599">
        <v>0</v>
      </c>
      <c r="P3599">
        <v>0.79031452573014604</v>
      </c>
      <c r="Q3599">
        <v>0</v>
      </c>
    </row>
    <row r="3600" spans="1:17">
      <c r="A3600" t="s">
        <v>122</v>
      </c>
      <c r="B3600">
        <v>2026</v>
      </c>
      <c r="C3600" t="s">
        <v>7</v>
      </c>
      <c r="D3600" t="s">
        <v>1064</v>
      </c>
      <c r="E3600" t="s">
        <v>162</v>
      </c>
      <c r="F3600" t="s">
        <v>166</v>
      </c>
      <c r="G3600" t="s">
        <v>1065</v>
      </c>
      <c r="H3600" t="s">
        <v>136</v>
      </c>
      <c r="I3600">
        <v>0</v>
      </c>
      <c r="P3600">
        <v>0.79031452573014604</v>
      </c>
      <c r="Q3600">
        <v>0</v>
      </c>
    </row>
    <row r="3601" spans="1:17">
      <c r="A3601" t="s">
        <v>122</v>
      </c>
      <c r="B3601">
        <v>2026</v>
      </c>
      <c r="C3601" t="s">
        <v>7</v>
      </c>
      <c r="D3601" t="s">
        <v>1064</v>
      </c>
      <c r="E3601" t="s">
        <v>162</v>
      </c>
      <c r="F3601" t="s">
        <v>160</v>
      </c>
      <c r="G3601" t="s">
        <v>1065</v>
      </c>
      <c r="H3601" t="s">
        <v>132</v>
      </c>
      <c r="I3601">
        <v>0</v>
      </c>
      <c r="P3601">
        <v>0.79031452573014604</v>
      </c>
      <c r="Q3601">
        <v>0</v>
      </c>
    </row>
    <row r="3602" spans="1:17">
      <c r="A3602" t="s">
        <v>122</v>
      </c>
      <c r="B3602">
        <v>2026</v>
      </c>
      <c r="C3602" t="s">
        <v>7</v>
      </c>
      <c r="D3602" t="s">
        <v>1064</v>
      </c>
      <c r="E3602" t="s">
        <v>162</v>
      </c>
      <c r="F3602" t="s">
        <v>160</v>
      </c>
      <c r="G3602" t="s">
        <v>1065</v>
      </c>
      <c r="H3602" t="s">
        <v>135</v>
      </c>
      <c r="I3602">
        <v>0</v>
      </c>
      <c r="P3602">
        <v>0.79031452573014604</v>
      </c>
      <c r="Q3602">
        <v>0</v>
      </c>
    </row>
    <row r="3603" spans="1:17">
      <c r="A3603" t="s">
        <v>122</v>
      </c>
      <c r="B3603">
        <v>2026</v>
      </c>
      <c r="C3603" t="s">
        <v>7</v>
      </c>
      <c r="D3603" t="s">
        <v>1064</v>
      </c>
      <c r="E3603" t="s">
        <v>162</v>
      </c>
      <c r="F3603" t="s">
        <v>160</v>
      </c>
      <c r="G3603" t="s">
        <v>1065</v>
      </c>
      <c r="H3603" t="s">
        <v>136</v>
      </c>
      <c r="I3603">
        <v>0</v>
      </c>
      <c r="P3603">
        <v>0.79031452573014604</v>
      </c>
      <c r="Q3603">
        <v>0</v>
      </c>
    </row>
    <row r="3604" spans="1:17">
      <c r="A3604" t="s">
        <v>122</v>
      </c>
      <c r="B3604">
        <v>2026</v>
      </c>
      <c r="C3604" t="s">
        <v>13</v>
      </c>
      <c r="D3604" t="s">
        <v>1062</v>
      </c>
      <c r="E3604" t="s">
        <v>162</v>
      </c>
      <c r="F3604" t="s">
        <v>164</v>
      </c>
      <c r="G3604" t="s">
        <v>1063</v>
      </c>
      <c r="H3604" t="s">
        <v>132</v>
      </c>
      <c r="I3604">
        <v>0</v>
      </c>
      <c r="P3604">
        <v>0.79031452573014604</v>
      </c>
      <c r="Q3604">
        <v>0</v>
      </c>
    </row>
    <row r="3605" spans="1:17">
      <c r="A3605" t="s">
        <v>122</v>
      </c>
      <c r="B3605">
        <v>2026</v>
      </c>
      <c r="C3605" t="s">
        <v>13</v>
      </c>
      <c r="D3605" t="s">
        <v>1062</v>
      </c>
      <c r="E3605" t="s">
        <v>162</v>
      </c>
      <c r="F3605" t="s">
        <v>164</v>
      </c>
      <c r="G3605" t="s">
        <v>1063</v>
      </c>
      <c r="H3605" t="s">
        <v>135</v>
      </c>
      <c r="I3605">
        <v>0</v>
      </c>
      <c r="P3605">
        <v>0.79031452573014604</v>
      </c>
      <c r="Q3605">
        <v>0</v>
      </c>
    </row>
    <row r="3606" spans="1:17">
      <c r="A3606" t="s">
        <v>122</v>
      </c>
      <c r="B3606">
        <v>2026</v>
      </c>
      <c r="C3606" t="s">
        <v>13</v>
      </c>
      <c r="D3606" t="s">
        <v>1062</v>
      </c>
      <c r="E3606" t="s">
        <v>162</v>
      </c>
      <c r="F3606" t="s">
        <v>164</v>
      </c>
      <c r="G3606" t="s">
        <v>1063</v>
      </c>
      <c r="H3606" t="s">
        <v>136</v>
      </c>
      <c r="I3606">
        <v>0</v>
      </c>
      <c r="P3606">
        <v>0.79031452573014604</v>
      </c>
      <c r="Q3606">
        <v>0</v>
      </c>
    </row>
    <row r="3607" spans="1:17">
      <c r="A3607" t="s">
        <v>122</v>
      </c>
      <c r="B3607">
        <v>2026</v>
      </c>
      <c r="C3607" t="s">
        <v>13</v>
      </c>
      <c r="D3607" t="s">
        <v>1062</v>
      </c>
      <c r="E3607" t="s">
        <v>162</v>
      </c>
      <c r="F3607" t="s">
        <v>159</v>
      </c>
      <c r="G3607" t="s">
        <v>1063</v>
      </c>
      <c r="H3607" t="s">
        <v>132</v>
      </c>
      <c r="I3607">
        <v>0</v>
      </c>
      <c r="P3607">
        <v>0.79031452573014604</v>
      </c>
      <c r="Q3607">
        <v>0</v>
      </c>
    </row>
    <row r="3608" spans="1:17">
      <c r="A3608" t="s">
        <v>122</v>
      </c>
      <c r="B3608">
        <v>2026</v>
      </c>
      <c r="C3608" t="s">
        <v>13</v>
      </c>
      <c r="D3608" t="s">
        <v>1062</v>
      </c>
      <c r="E3608" t="s">
        <v>162</v>
      </c>
      <c r="F3608" t="s">
        <v>159</v>
      </c>
      <c r="G3608" t="s">
        <v>1063</v>
      </c>
      <c r="H3608" t="s">
        <v>135</v>
      </c>
      <c r="I3608">
        <v>0</v>
      </c>
      <c r="P3608">
        <v>0.79031452573014604</v>
      </c>
      <c r="Q3608">
        <v>0</v>
      </c>
    </row>
    <row r="3609" spans="1:17">
      <c r="A3609" t="s">
        <v>122</v>
      </c>
      <c r="B3609">
        <v>2026</v>
      </c>
      <c r="C3609" t="s">
        <v>13</v>
      </c>
      <c r="D3609" t="s">
        <v>1062</v>
      </c>
      <c r="E3609" t="s">
        <v>162</v>
      </c>
      <c r="F3609" t="s">
        <v>159</v>
      </c>
      <c r="G3609" t="s">
        <v>1063</v>
      </c>
      <c r="H3609" t="s">
        <v>136</v>
      </c>
      <c r="I3609">
        <v>0</v>
      </c>
      <c r="P3609">
        <v>0.79031452573014604</v>
      </c>
      <c r="Q3609">
        <v>0</v>
      </c>
    </row>
    <row r="3610" spans="1:17">
      <c r="A3610" t="s">
        <v>122</v>
      </c>
      <c r="B3610">
        <v>2026</v>
      </c>
      <c r="C3610" t="s">
        <v>13</v>
      </c>
      <c r="D3610" t="s">
        <v>1062</v>
      </c>
      <c r="E3610" t="s">
        <v>162</v>
      </c>
      <c r="F3610" t="s">
        <v>126</v>
      </c>
      <c r="G3610" t="s">
        <v>1063</v>
      </c>
      <c r="H3610" t="s">
        <v>132</v>
      </c>
      <c r="I3610">
        <v>0</v>
      </c>
      <c r="P3610">
        <v>0.79031452573014604</v>
      </c>
      <c r="Q3610">
        <v>0</v>
      </c>
    </row>
    <row r="3611" spans="1:17">
      <c r="A3611" t="s">
        <v>122</v>
      </c>
      <c r="B3611">
        <v>2026</v>
      </c>
      <c r="C3611" t="s">
        <v>13</v>
      </c>
      <c r="D3611" t="s">
        <v>1062</v>
      </c>
      <c r="E3611" t="s">
        <v>162</v>
      </c>
      <c r="F3611" t="s">
        <v>126</v>
      </c>
      <c r="G3611" t="s">
        <v>1063</v>
      </c>
      <c r="H3611" t="s">
        <v>135</v>
      </c>
      <c r="I3611">
        <v>0</v>
      </c>
      <c r="P3611">
        <v>0.79031452573014604</v>
      </c>
      <c r="Q3611">
        <v>0</v>
      </c>
    </row>
    <row r="3612" spans="1:17">
      <c r="A3612" t="s">
        <v>122</v>
      </c>
      <c r="B3612">
        <v>2026</v>
      </c>
      <c r="C3612" t="s">
        <v>13</v>
      </c>
      <c r="D3612" t="s">
        <v>1062</v>
      </c>
      <c r="E3612" t="s">
        <v>162</v>
      </c>
      <c r="F3612" t="s">
        <v>126</v>
      </c>
      <c r="G3612" t="s">
        <v>1063</v>
      </c>
      <c r="H3612" t="s">
        <v>136</v>
      </c>
      <c r="I3612">
        <v>0</v>
      </c>
      <c r="P3612">
        <v>0.79031452573014604</v>
      </c>
      <c r="Q3612">
        <v>0</v>
      </c>
    </row>
    <row r="3613" spans="1:17">
      <c r="A3613" t="s">
        <v>122</v>
      </c>
      <c r="B3613">
        <v>2026</v>
      </c>
      <c r="C3613" t="s">
        <v>13</v>
      </c>
      <c r="D3613" t="s">
        <v>1062</v>
      </c>
      <c r="E3613" t="s">
        <v>162</v>
      </c>
      <c r="F3613" t="s">
        <v>165</v>
      </c>
      <c r="G3613" t="s">
        <v>1063</v>
      </c>
      <c r="H3613" t="s">
        <v>132</v>
      </c>
      <c r="I3613">
        <v>0</v>
      </c>
      <c r="P3613">
        <v>0.79031452573014604</v>
      </c>
      <c r="Q3613">
        <v>0</v>
      </c>
    </row>
    <row r="3614" spans="1:17">
      <c r="A3614" t="s">
        <v>122</v>
      </c>
      <c r="B3614">
        <v>2026</v>
      </c>
      <c r="C3614" t="s">
        <v>13</v>
      </c>
      <c r="D3614" t="s">
        <v>1062</v>
      </c>
      <c r="E3614" t="s">
        <v>162</v>
      </c>
      <c r="F3614" t="s">
        <v>165</v>
      </c>
      <c r="G3614" t="s">
        <v>1063</v>
      </c>
      <c r="H3614" t="s">
        <v>135</v>
      </c>
      <c r="I3614">
        <v>0</v>
      </c>
      <c r="P3614">
        <v>0.79031452573014604</v>
      </c>
      <c r="Q3614">
        <v>0</v>
      </c>
    </row>
    <row r="3615" spans="1:17">
      <c r="A3615" t="s">
        <v>122</v>
      </c>
      <c r="B3615">
        <v>2026</v>
      </c>
      <c r="C3615" t="s">
        <v>13</v>
      </c>
      <c r="D3615" t="s">
        <v>1062</v>
      </c>
      <c r="E3615" t="s">
        <v>162</v>
      </c>
      <c r="F3615" t="s">
        <v>165</v>
      </c>
      <c r="G3615" t="s">
        <v>1063</v>
      </c>
      <c r="H3615" t="s">
        <v>136</v>
      </c>
      <c r="I3615">
        <v>0</v>
      </c>
      <c r="P3615">
        <v>0.79031452573014604</v>
      </c>
      <c r="Q3615">
        <v>0</v>
      </c>
    </row>
    <row r="3616" spans="1:17">
      <c r="A3616" t="s">
        <v>122</v>
      </c>
      <c r="B3616">
        <v>2026</v>
      </c>
      <c r="C3616" t="s">
        <v>13</v>
      </c>
      <c r="D3616" t="s">
        <v>1062</v>
      </c>
      <c r="E3616" t="s">
        <v>162</v>
      </c>
      <c r="F3616" t="s">
        <v>166</v>
      </c>
      <c r="G3616" t="s">
        <v>1063</v>
      </c>
      <c r="H3616" t="s">
        <v>132</v>
      </c>
      <c r="I3616">
        <v>0</v>
      </c>
      <c r="P3616">
        <v>0.79031452573014604</v>
      </c>
      <c r="Q3616">
        <v>0</v>
      </c>
    </row>
    <row r="3617" spans="1:17">
      <c r="A3617" t="s">
        <v>122</v>
      </c>
      <c r="B3617">
        <v>2026</v>
      </c>
      <c r="C3617" t="s">
        <v>13</v>
      </c>
      <c r="D3617" t="s">
        <v>1062</v>
      </c>
      <c r="E3617" t="s">
        <v>162</v>
      </c>
      <c r="F3617" t="s">
        <v>166</v>
      </c>
      <c r="G3617" t="s">
        <v>1063</v>
      </c>
      <c r="H3617" t="s">
        <v>135</v>
      </c>
      <c r="I3617">
        <v>0</v>
      </c>
      <c r="P3617">
        <v>0.79031452573014604</v>
      </c>
      <c r="Q3617">
        <v>0</v>
      </c>
    </row>
    <row r="3618" spans="1:17">
      <c r="A3618" t="s">
        <v>122</v>
      </c>
      <c r="B3618">
        <v>2026</v>
      </c>
      <c r="C3618" t="s">
        <v>13</v>
      </c>
      <c r="D3618" t="s">
        <v>1062</v>
      </c>
      <c r="E3618" t="s">
        <v>162</v>
      </c>
      <c r="F3618" t="s">
        <v>166</v>
      </c>
      <c r="G3618" t="s">
        <v>1063</v>
      </c>
      <c r="H3618" t="s">
        <v>136</v>
      </c>
      <c r="I3618">
        <v>0</v>
      </c>
      <c r="P3618">
        <v>0.79031452573014604</v>
      </c>
      <c r="Q3618">
        <v>0</v>
      </c>
    </row>
    <row r="3619" spans="1:17">
      <c r="A3619" t="s">
        <v>122</v>
      </c>
      <c r="B3619">
        <v>2026</v>
      </c>
      <c r="C3619" t="s">
        <v>13</v>
      </c>
      <c r="D3619" t="s">
        <v>1062</v>
      </c>
      <c r="E3619" t="s">
        <v>162</v>
      </c>
      <c r="F3619" t="s">
        <v>160</v>
      </c>
      <c r="G3619" t="s">
        <v>1063</v>
      </c>
      <c r="H3619" t="s">
        <v>132</v>
      </c>
      <c r="I3619">
        <v>0</v>
      </c>
      <c r="P3619">
        <v>0.79031452573014604</v>
      </c>
      <c r="Q3619">
        <v>0</v>
      </c>
    </row>
    <row r="3620" spans="1:17">
      <c r="A3620" t="s">
        <v>122</v>
      </c>
      <c r="B3620">
        <v>2026</v>
      </c>
      <c r="C3620" t="s">
        <v>13</v>
      </c>
      <c r="D3620" t="s">
        <v>1062</v>
      </c>
      <c r="E3620" t="s">
        <v>162</v>
      </c>
      <c r="F3620" t="s">
        <v>160</v>
      </c>
      <c r="G3620" t="s">
        <v>1063</v>
      </c>
      <c r="H3620" t="s">
        <v>135</v>
      </c>
      <c r="I3620">
        <v>0</v>
      </c>
      <c r="P3620">
        <v>0.79031452573014604</v>
      </c>
      <c r="Q3620">
        <v>0</v>
      </c>
    </row>
    <row r="3621" spans="1:17">
      <c r="A3621" t="s">
        <v>122</v>
      </c>
      <c r="B3621">
        <v>2026</v>
      </c>
      <c r="C3621" t="s">
        <v>13</v>
      </c>
      <c r="D3621" t="s">
        <v>1062</v>
      </c>
      <c r="E3621" t="s">
        <v>162</v>
      </c>
      <c r="F3621" t="s">
        <v>160</v>
      </c>
      <c r="G3621" t="s">
        <v>1063</v>
      </c>
      <c r="H3621" t="s">
        <v>136</v>
      </c>
      <c r="I3621">
        <v>0</v>
      </c>
      <c r="P3621">
        <v>0.79031452573014604</v>
      </c>
      <c r="Q3621">
        <v>0</v>
      </c>
    </row>
    <row r="3622" spans="1:17">
      <c r="A3622" t="s">
        <v>122</v>
      </c>
      <c r="B3622">
        <v>2026</v>
      </c>
      <c r="C3622" t="s">
        <v>142</v>
      </c>
      <c r="D3622" t="s">
        <v>1062</v>
      </c>
      <c r="E3622" t="s">
        <v>162</v>
      </c>
      <c r="F3622" t="s">
        <v>164</v>
      </c>
      <c r="G3622" t="s">
        <v>1063</v>
      </c>
      <c r="H3622" t="s">
        <v>132</v>
      </c>
      <c r="I3622">
        <v>0</v>
      </c>
      <c r="P3622">
        <v>0.79031452573014604</v>
      </c>
      <c r="Q3622">
        <v>0</v>
      </c>
    </row>
    <row r="3623" spans="1:17">
      <c r="A3623" t="s">
        <v>122</v>
      </c>
      <c r="B3623">
        <v>2026</v>
      </c>
      <c r="C3623" t="s">
        <v>142</v>
      </c>
      <c r="D3623" t="s">
        <v>1062</v>
      </c>
      <c r="E3623" t="s">
        <v>162</v>
      </c>
      <c r="F3623" t="s">
        <v>164</v>
      </c>
      <c r="G3623" t="s">
        <v>1063</v>
      </c>
      <c r="H3623" t="s">
        <v>135</v>
      </c>
      <c r="I3623">
        <v>0</v>
      </c>
      <c r="P3623">
        <v>0.79031452573014604</v>
      </c>
      <c r="Q3623">
        <v>0</v>
      </c>
    </row>
    <row r="3624" spans="1:17">
      <c r="A3624" t="s">
        <v>122</v>
      </c>
      <c r="B3624">
        <v>2026</v>
      </c>
      <c r="C3624" t="s">
        <v>142</v>
      </c>
      <c r="D3624" t="s">
        <v>1062</v>
      </c>
      <c r="E3624" t="s">
        <v>162</v>
      </c>
      <c r="F3624" t="s">
        <v>164</v>
      </c>
      <c r="G3624" t="s">
        <v>1063</v>
      </c>
      <c r="H3624" t="s">
        <v>136</v>
      </c>
      <c r="I3624">
        <v>0</v>
      </c>
      <c r="P3624">
        <v>0.79031452573014604</v>
      </c>
      <c r="Q3624">
        <v>0</v>
      </c>
    </row>
    <row r="3625" spans="1:17">
      <c r="A3625" t="s">
        <v>122</v>
      </c>
      <c r="B3625">
        <v>2026</v>
      </c>
      <c r="C3625" t="s">
        <v>142</v>
      </c>
      <c r="D3625" t="s">
        <v>1062</v>
      </c>
      <c r="E3625" t="s">
        <v>162</v>
      </c>
      <c r="F3625" t="s">
        <v>159</v>
      </c>
      <c r="G3625" t="s">
        <v>1063</v>
      </c>
      <c r="H3625" t="s">
        <v>132</v>
      </c>
      <c r="I3625">
        <v>0</v>
      </c>
      <c r="P3625">
        <v>0.79031452573014604</v>
      </c>
      <c r="Q3625">
        <v>0</v>
      </c>
    </row>
    <row r="3626" spans="1:17">
      <c r="A3626" t="s">
        <v>122</v>
      </c>
      <c r="B3626">
        <v>2026</v>
      </c>
      <c r="C3626" t="s">
        <v>142</v>
      </c>
      <c r="D3626" t="s">
        <v>1062</v>
      </c>
      <c r="E3626" t="s">
        <v>162</v>
      </c>
      <c r="F3626" t="s">
        <v>159</v>
      </c>
      <c r="G3626" t="s">
        <v>1063</v>
      </c>
      <c r="H3626" t="s">
        <v>135</v>
      </c>
      <c r="I3626">
        <v>0</v>
      </c>
      <c r="P3626">
        <v>0.79031452573014604</v>
      </c>
      <c r="Q3626">
        <v>0</v>
      </c>
    </row>
    <row r="3627" spans="1:17">
      <c r="A3627" t="s">
        <v>122</v>
      </c>
      <c r="B3627">
        <v>2026</v>
      </c>
      <c r="C3627" t="s">
        <v>142</v>
      </c>
      <c r="D3627" t="s">
        <v>1062</v>
      </c>
      <c r="E3627" t="s">
        <v>162</v>
      </c>
      <c r="F3627" t="s">
        <v>159</v>
      </c>
      <c r="G3627" t="s">
        <v>1063</v>
      </c>
      <c r="H3627" t="s">
        <v>136</v>
      </c>
      <c r="I3627">
        <v>0</v>
      </c>
      <c r="P3627">
        <v>0.79031452573014604</v>
      </c>
      <c r="Q3627">
        <v>0</v>
      </c>
    </row>
    <row r="3628" spans="1:17">
      <c r="A3628" t="s">
        <v>122</v>
      </c>
      <c r="B3628">
        <v>2026</v>
      </c>
      <c r="C3628" t="s">
        <v>142</v>
      </c>
      <c r="D3628" t="s">
        <v>1062</v>
      </c>
      <c r="E3628" t="s">
        <v>162</v>
      </c>
      <c r="F3628" t="s">
        <v>126</v>
      </c>
      <c r="G3628" t="s">
        <v>1063</v>
      </c>
      <c r="H3628" t="s">
        <v>132</v>
      </c>
      <c r="I3628">
        <v>0</v>
      </c>
      <c r="P3628">
        <v>0.79031452573014604</v>
      </c>
      <c r="Q3628">
        <v>0</v>
      </c>
    </row>
    <row r="3629" spans="1:17">
      <c r="A3629" t="s">
        <v>122</v>
      </c>
      <c r="B3629">
        <v>2026</v>
      </c>
      <c r="C3629" t="s">
        <v>142</v>
      </c>
      <c r="D3629" t="s">
        <v>1062</v>
      </c>
      <c r="E3629" t="s">
        <v>162</v>
      </c>
      <c r="F3629" t="s">
        <v>126</v>
      </c>
      <c r="G3629" t="s">
        <v>1063</v>
      </c>
      <c r="H3629" t="s">
        <v>135</v>
      </c>
      <c r="I3629">
        <v>0</v>
      </c>
      <c r="P3629">
        <v>0.79031452573014604</v>
      </c>
      <c r="Q3629">
        <v>0</v>
      </c>
    </row>
    <row r="3630" spans="1:17">
      <c r="A3630" t="s">
        <v>122</v>
      </c>
      <c r="B3630">
        <v>2026</v>
      </c>
      <c r="C3630" t="s">
        <v>142</v>
      </c>
      <c r="D3630" t="s">
        <v>1062</v>
      </c>
      <c r="E3630" t="s">
        <v>162</v>
      </c>
      <c r="F3630" t="s">
        <v>126</v>
      </c>
      <c r="G3630" t="s">
        <v>1063</v>
      </c>
      <c r="H3630" t="s">
        <v>136</v>
      </c>
      <c r="I3630">
        <v>0</v>
      </c>
      <c r="P3630">
        <v>0.79031452573014604</v>
      </c>
      <c r="Q3630">
        <v>0</v>
      </c>
    </row>
    <row r="3631" spans="1:17">
      <c r="A3631" t="s">
        <v>122</v>
      </c>
      <c r="B3631">
        <v>2026</v>
      </c>
      <c r="C3631" t="s">
        <v>142</v>
      </c>
      <c r="D3631" t="s">
        <v>1062</v>
      </c>
      <c r="E3631" t="s">
        <v>162</v>
      </c>
      <c r="F3631" t="s">
        <v>165</v>
      </c>
      <c r="G3631" t="s">
        <v>1063</v>
      </c>
      <c r="H3631" t="s">
        <v>132</v>
      </c>
      <c r="I3631">
        <v>0</v>
      </c>
      <c r="P3631">
        <v>0.79031452573014604</v>
      </c>
      <c r="Q3631">
        <v>0</v>
      </c>
    </row>
    <row r="3632" spans="1:17">
      <c r="A3632" t="s">
        <v>122</v>
      </c>
      <c r="B3632">
        <v>2026</v>
      </c>
      <c r="C3632" t="s">
        <v>142</v>
      </c>
      <c r="D3632" t="s">
        <v>1062</v>
      </c>
      <c r="E3632" t="s">
        <v>162</v>
      </c>
      <c r="F3632" t="s">
        <v>165</v>
      </c>
      <c r="G3632" t="s">
        <v>1063</v>
      </c>
      <c r="H3632" t="s">
        <v>135</v>
      </c>
      <c r="I3632">
        <v>0</v>
      </c>
      <c r="P3632">
        <v>0.79031452573014604</v>
      </c>
      <c r="Q3632">
        <v>0</v>
      </c>
    </row>
    <row r="3633" spans="1:17">
      <c r="A3633" t="s">
        <v>122</v>
      </c>
      <c r="B3633">
        <v>2026</v>
      </c>
      <c r="C3633" t="s">
        <v>142</v>
      </c>
      <c r="D3633" t="s">
        <v>1062</v>
      </c>
      <c r="E3633" t="s">
        <v>162</v>
      </c>
      <c r="F3633" t="s">
        <v>165</v>
      </c>
      <c r="G3633" t="s">
        <v>1063</v>
      </c>
      <c r="H3633" t="s">
        <v>136</v>
      </c>
      <c r="I3633">
        <v>0</v>
      </c>
      <c r="P3633">
        <v>0.79031452573014604</v>
      </c>
      <c r="Q3633">
        <v>0</v>
      </c>
    </row>
    <row r="3634" spans="1:17">
      <c r="A3634" t="s">
        <v>122</v>
      </c>
      <c r="B3634">
        <v>2026</v>
      </c>
      <c r="C3634" t="s">
        <v>142</v>
      </c>
      <c r="D3634" t="s">
        <v>1062</v>
      </c>
      <c r="E3634" t="s">
        <v>162</v>
      </c>
      <c r="F3634" t="s">
        <v>166</v>
      </c>
      <c r="G3634" t="s">
        <v>1063</v>
      </c>
      <c r="H3634" t="s">
        <v>132</v>
      </c>
      <c r="I3634">
        <v>0</v>
      </c>
      <c r="P3634">
        <v>0.79031452573014604</v>
      </c>
      <c r="Q3634">
        <v>0</v>
      </c>
    </row>
    <row r="3635" spans="1:17">
      <c r="A3635" t="s">
        <v>122</v>
      </c>
      <c r="B3635">
        <v>2026</v>
      </c>
      <c r="C3635" t="s">
        <v>142</v>
      </c>
      <c r="D3635" t="s">
        <v>1062</v>
      </c>
      <c r="E3635" t="s">
        <v>162</v>
      </c>
      <c r="F3635" t="s">
        <v>166</v>
      </c>
      <c r="G3635" t="s">
        <v>1063</v>
      </c>
      <c r="H3635" t="s">
        <v>135</v>
      </c>
      <c r="I3635">
        <v>0</v>
      </c>
      <c r="P3635">
        <v>0.79031452573014604</v>
      </c>
      <c r="Q3635">
        <v>0</v>
      </c>
    </row>
    <row r="3636" spans="1:17">
      <c r="A3636" t="s">
        <v>122</v>
      </c>
      <c r="B3636">
        <v>2026</v>
      </c>
      <c r="C3636" t="s">
        <v>142</v>
      </c>
      <c r="D3636" t="s">
        <v>1062</v>
      </c>
      <c r="E3636" t="s">
        <v>162</v>
      </c>
      <c r="F3636" t="s">
        <v>166</v>
      </c>
      <c r="G3636" t="s">
        <v>1063</v>
      </c>
      <c r="H3636" t="s">
        <v>136</v>
      </c>
      <c r="I3636">
        <v>0</v>
      </c>
      <c r="P3636">
        <v>0.79031452573014604</v>
      </c>
      <c r="Q3636">
        <v>0</v>
      </c>
    </row>
    <row r="3637" spans="1:17">
      <c r="A3637" t="s">
        <v>122</v>
      </c>
      <c r="B3637">
        <v>2026</v>
      </c>
      <c r="C3637" t="s">
        <v>142</v>
      </c>
      <c r="D3637" t="s">
        <v>1062</v>
      </c>
      <c r="E3637" t="s">
        <v>162</v>
      </c>
      <c r="F3637" t="s">
        <v>160</v>
      </c>
      <c r="G3637" t="s">
        <v>1063</v>
      </c>
      <c r="H3637" t="s">
        <v>132</v>
      </c>
      <c r="I3637">
        <v>0</v>
      </c>
      <c r="P3637">
        <v>0.79031452573014604</v>
      </c>
      <c r="Q3637">
        <v>0</v>
      </c>
    </row>
    <row r="3638" spans="1:17">
      <c r="A3638" t="s">
        <v>122</v>
      </c>
      <c r="B3638">
        <v>2026</v>
      </c>
      <c r="C3638" t="s">
        <v>142</v>
      </c>
      <c r="D3638" t="s">
        <v>1062</v>
      </c>
      <c r="E3638" t="s">
        <v>162</v>
      </c>
      <c r="F3638" t="s">
        <v>160</v>
      </c>
      <c r="G3638" t="s">
        <v>1063</v>
      </c>
      <c r="H3638" t="s">
        <v>135</v>
      </c>
      <c r="I3638">
        <v>0</v>
      </c>
      <c r="P3638">
        <v>0.79031452573014604</v>
      </c>
      <c r="Q3638">
        <v>0</v>
      </c>
    </row>
    <row r="3639" spans="1:17">
      <c r="A3639" t="s">
        <v>122</v>
      </c>
      <c r="B3639">
        <v>2026</v>
      </c>
      <c r="C3639" t="s">
        <v>142</v>
      </c>
      <c r="D3639" t="s">
        <v>1062</v>
      </c>
      <c r="E3639" t="s">
        <v>162</v>
      </c>
      <c r="F3639" t="s">
        <v>160</v>
      </c>
      <c r="G3639" t="s">
        <v>1063</v>
      </c>
      <c r="H3639" t="s">
        <v>136</v>
      </c>
      <c r="I3639">
        <v>0</v>
      </c>
      <c r="P3639">
        <v>0.79031452573014604</v>
      </c>
      <c r="Q3639">
        <v>0</v>
      </c>
    </row>
    <row r="3640" spans="1:17">
      <c r="A3640" t="s">
        <v>122</v>
      </c>
      <c r="B3640">
        <v>2026</v>
      </c>
      <c r="C3640" t="s">
        <v>137</v>
      </c>
      <c r="D3640" t="s">
        <v>1062</v>
      </c>
      <c r="E3640" t="s">
        <v>170</v>
      </c>
      <c r="F3640" t="s">
        <v>164</v>
      </c>
      <c r="G3640" t="s">
        <v>1063</v>
      </c>
      <c r="H3640" t="s">
        <v>132</v>
      </c>
      <c r="I3640">
        <v>0</v>
      </c>
      <c r="P3640">
        <v>0.79031452573014604</v>
      </c>
      <c r="Q3640">
        <v>0</v>
      </c>
    </row>
    <row r="3641" spans="1:17">
      <c r="A3641" t="s">
        <v>122</v>
      </c>
      <c r="B3641">
        <v>2026</v>
      </c>
      <c r="C3641" t="s">
        <v>137</v>
      </c>
      <c r="D3641" t="s">
        <v>1062</v>
      </c>
      <c r="E3641" t="s">
        <v>170</v>
      </c>
      <c r="F3641" t="s">
        <v>164</v>
      </c>
      <c r="G3641" t="s">
        <v>1063</v>
      </c>
      <c r="H3641" t="s">
        <v>135</v>
      </c>
      <c r="I3641">
        <v>0</v>
      </c>
      <c r="P3641">
        <v>0.79031452573014604</v>
      </c>
      <c r="Q3641">
        <v>0</v>
      </c>
    </row>
    <row r="3642" spans="1:17">
      <c r="A3642" t="s">
        <v>122</v>
      </c>
      <c r="B3642">
        <v>2026</v>
      </c>
      <c r="C3642" t="s">
        <v>137</v>
      </c>
      <c r="D3642" t="s">
        <v>1062</v>
      </c>
      <c r="E3642" t="s">
        <v>170</v>
      </c>
      <c r="F3642" t="s">
        <v>164</v>
      </c>
      <c r="G3642" t="s">
        <v>1063</v>
      </c>
      <c r="H3642" t="s">
        <v>136</v>
      </c>
      <c r="I3642">
        <v>0</v>
      </c>
      <c r="P3642">
        <v>0.79031452573014604</v>
      </c>
      <c r="Q3642">
        <v>0</v>
      </c>
    </row>
    <row r="3643" spans="1:17">
      <c r="A3643" t="s">
        <v>122</v>
      </c>
      <c r="B3643">
        <v>2026</v>
      </c>
      <c r="C3643" t="s">
        <v>137</v>
      </c>
      <c r="D3643" t="s">
        <v>1062</v>
      </c>
      <c r="E3643" t="s">
        <v>170</v>
      </c>
      <c r="F3643" t="s">
        <v>159</v>
      </c>
      <c r="G3643" t="s">
        <v>1063</v>
      </c>
      <c r="H3643" t="s">
        <v>132</v>
      </c>
      <c r="I3643">
        <v>0</v>
      </c>
      <c r="P3643">
        <v>0.79031452573014604</v>
      </c>
      <c r="Q3643">
        <v>0</v>
      </c>
    </row>
    <row r="3644" spans="1:17">
      <c r="A3644" t="s">
        <v>122</v>
      </c>
      <c r="B3644">
        <v>2026</v>
      </c>
      <c r="C3644" t="s">
        <v>137</v>
      </c>
      <c r="D3644" t="s">
        <v>1062</v>
      </c>
      <c r="E3644" t="s">
        <v>170</v>
      </c>
      <c r="F3644" t="s">
        <v>159</v>
      </c>
      <c r="G3644" t="s">
        <v>1063</v>
      </c>
      <c r="H3644" t="s">
        <v>135</v>
      </c>
      <c r="I3644">
        <v>0</v>
      </c>
      <c r="P3644">
        <v>0.79031452573014604</v>
      </c>
      <c r="Q3644">
        <v>0</v>
      </c>
    </row>
    <row r="3645" spans="1:17">
      <c r="A3645" t="s">
        <v>122</v>
      </c>
      <c r="B3645">
        <v>2026</v>
      </c>
      <c r="C3645" t="s">
        <v>137</v>
      </c>
      <c r="D3645" t="s">
        <v>1062</v>
      </c>
      <c r="E3645" t="s">
        <v>170</v>
      </c>
      <c r="F3645" t="s">
        <v>159</v>
      </c>
      <c r="G3645" t="s">
        <v>1063</v>
      </c>
      <c r="H3645" t="s">
        <v>136</v>
      </c>
      <c r="I3645">
        <v>0</v>
      </c>
      <c r="P3645">
        <v>0.79031452573014604</v>
      </c>
      <c r="Q3645">
        <v>0</v>
      </c>
    </row>
    <row r="3646" spans="1:17">
      <c r="A3646" t="s">
        <v>122</v>
      </c>
      <c r="B3646">
        <v>2026</v>
      </c>
      <c r="C3646" t="s">
        <v>137</v>
      </c>
      <c r="D3646" t="s">
        <v>1062</v>
      </c>
      <c r="E3646" t="s">
        <v>170</v>
      </c>
      <c r="F3646" t="s">
        <v>126</v>
      </c>
      <c r="G3646" t="s">
        <v>1063</v>
      </c>
      <c r="H3646" t="s">
        <v>132</v>
      </c>
      <c r="I3646">
        <v>0</v>
      </c>
      <c r="P3646">
        <v>0.79031452573014604</v>
      </c>
      <c r="Q3646">
        <v>0</v>
      </c>
    </row>
    <row r="3647" spans="1:17">
      <c r="A3647" t="s">
        <v>122</v>
      </c>
      <c r="B3647">
        <v>2026</v>
      </c>
      <c r="C3647" t="s">
        <v>137</v>
      </c>
      <c r="D3647" t="s">
        <v>1062</v>
      </c>
      <c r="E3647" t="s">
        <v>170</v>
      </c>
      <c r="F3647" t="s">
        <v>126</v>
      </c>
      <c r="G3647" t="s">
        <v>1063</v>
      </c>
      <c r="H3647" t="s">
        <v>135</v>
      </c>
      <c r="I3647">
        <v>0</v>
      </c>
      <c r="P3647">
        <v>0.79031452573014604</v>
      </c>
      <c r="Q3647">
        <v>0</v>
      </c>
    </row>
    <row r="3648" spans="1:17">
      <c r="A3648" t="s">
        <v>122</v>
      </c>
      <c r="B3648">
        <v>2026</v>
      </c>
      <c r="C3648" t="s">
        <v>137</v>
      </c>
      <c r="D3648" t="s">
        <v>1062</v>
      </c>
      <c r="E3648" t="s">
        <v>170</v>
      </c>
      <c r="F3648" t="s">
        <v>126</v>
      </c>
      <c r="G3648" t="s">
        <v>1063</v>
      </c>
      <c r="H3648" t="s">
        <v>136</v>
      </c>
      <c r="I3648">
        <v>0</v>
      </c>
      <c r="P3648">
        <v>0.79031452573014604</v>
      </c>
      <c r="Q3648">
        <v>0</v>
      </c>
    </row>
    <row r="3649" spans="1:17">
      <c r="A3649" t="s">
        <v>122</v>
      </c>
      <c r="B3649">
        <v>2026</v>
      </c>
      <c r="C3649" t="s">
        <v>137</v>
      </c>
      <c r="D3649" t="s">
        <v>1062</v>
      </c>
      <c r="E3649" t="s">
        <v>170</v>
      </c>
      <c r="F3649" t="s">
        <v>165</v>
      </c>
      <c r="G3649" t="s">
        <v>1063</v>
      </c>
      <c r="H3649" t="s">
        <v>132</v>
      </c>
      <c r="I3649">
        <v>0</v>
      </c>
      <c r="P3649">
        <v>0.79031452573014604</v>
      </c>
      <c r="Q3649">
        <v>0</v>
      </c>
    </row>
    <row r="3650" spans="1:17">
      <c r="A3650" t="s">
        <v>122</v>
      </c>
      <c r="B3650">
        <v>2026</v>
      </c>
      <c r="C3650" t="s">
        <v>137</v>
      </c>
      <c r="D3650" t="s">
        <v>1062</v>
      </c>
      <c r="E3650" t="s">
        <v>170</v>
      </c>
      <c r="F3650" t="s">
        <v>165</v>
      </c>
      <c r="G3650" t="s">
        <v>1063</v>
      </c>
      <c r="H3650" t="s">
        <v>135</v>
      </c>
      <c r="I3650">
        <v>0</v>
      </c>
      <c r="P3650">
        <v>0.79031452573014604</v>
      </c>
      <c r="Q3650">
        <v>0</v>
      </c>
    </row>
    <row r="3651" spans="1:17">
      <c r="A3651" t="s">
        <v>122</v>
      </c>
      <c r="B3651">
        <v>2026</v>
      </c>
      <c r="C3651" t="s">
        <v>137</v>
      </c>
      <c r="D3651" t="s">
        <v>1062</v>
      </c>
      <c r="E3651" t="s">
        <v>170</v>
      </c>
      <c r="F3651" t="s">
        <v>165</v>
      </c>
      <c r="G3651" t="s">
        <v>1063</v>
      </c>
      <c r="H3651" t="s">
        <v>136</v>
      </c>
      <c r="I3651">
        <v>0</v>
      </c>
      <c r="P3651">
        <v>0.79031452573014604</v>
      </c>
      <c r="Q3651">
        <v>0</v>
      </c>
    </row>
    <row r="3652" spans="1:17">
      <c r="A3652" t="s">
        <v>122</v>
      </c>
      <c r="B3652">
        <v>2026</v>
      </c>
      <c r="C3652" t="s">
        <v>137</v>
      </c>
      <c r="D3652" t="s">
        <v>1062</v>
      </c>
      <c r="E3652" t="s">
        <v>170</v>
      </c>
      <c r="F3652" t="s">
        <v>166</v>
      </c>
      <c r="G3652" t="s">
        <v>1063</v>
      </c>
      <c r="H3652" t="s">
        <v>132</v>
      </c>
      <c r="I3652">
        <v>0</v>
      </c>
      <c r="P3652">
        <v>0.79031452573014604</v>
      </c>
      <c r="Q3652">
        <v>0</v>
      </c>
    </row>
    <row r="3653" spans="1:17">
      <c r="A3653" t="s">
        <v>122</v>
      </c>
      <c r="B3653">
        <v>2026</v>
      </c>
      <c r="C3653" t="s">
        <v>137</v>
      </c>
      <c r="D3653" t="s">
        <v>1062</v>
      </c>
      <c r="E3653" t="s">
        <v>170</v>
      </c>
      <c r="F3653" t="s">
        <v>166</v>
      </c>
      <c r="G3653" t="s">
        <v>1063</v>
      </c>
      <c r="H3653" t="s">
        <v>135</v>
      </c>
      <c r="I3653">
        <v>0</v>
      </c>
      <c r="P3653">
        <v>0.79031452573014604</v>
      </c>
      <c r="Q3653">
        <v>0</v>
      </c>
    </row>
    <row r="3654" spans="1:17">
      <c r="A3654" t="s">
        <v>122</v>
      </c>
      <c r="B3654">
        <v>2026</v>
      </c>
      <c r="C3654" t="s">
        <v>137</v>
      </c>
      <c r="D3654" t="s">
        <v>1062</v>
      </c>
      <c r="E3654" t="s">
        <v>170</v>
      </c>
      <c r="F3654" t="s">
        <v>166</v>
      </c>
      <c r="G3654" t="s">
        <v>1063</v>
      </c>
      <c r="H3654" t="s">
        <v>136</v>
      </c>
      <c r="I3654">
        <v>0</v>
      </c>
      <c r="P3654">
        <v>0.79031452573014604</v>
      </c>
      <c r="Q3654">
        <v>0</v>
      </c>
    </row>
    <row r="3655" spans="1:17">
      <c r="A3655" t="s">
        <v>122</v>
      </c>
      <c r="B3655">
        <v>2026</v>
      </c>
      <c r="C3655" t="s">
        <v>137</v>
      </c>
      <c r="D3655" t="s">
        <v>1062</v>
      </c>
      <c r="E3655" t="s">
        <v>170</v>
      </c>
      <c r="F3655" t="s">
        <v>160</v>
      </c>
      <c r="G3655" t="s">
        <v>1063</v>
      </c>
      <c r="H3655" t="s">
        <v>132</v>
      </c>
      <c r="I3655">
        <v>0</v>
      </c>
      <c r="P3655">
        <v>0.79031452573014604</v>
      </c>
      <c r="Q3655">
        <v>0</v>
      </c>
    </row>
    <row r="3656" spans="1:17">
      <c r="A3656" t="s">
        <v>122</v>
      </c>
      <c r="B3656">
        <v>2026</v>
      </c>
      <c r="C3656" t="s">
        <v>137</v>
      </c>
      <c r="D3656" t="s">
        <v>1062</v>
      </c>
      <c r="E3656" t="s">
        <v>170</v>
      </c>
      <c r="F3656" t="s">
        <v>160</v>
      </c>
      <c r="G3656" t="s">
        <v>1063</v>
      </c>
      <c r="H3656" t="s">
        <v>135</v>
      </c>
      <c r="I3656">
        <v>0</v>
      </c>
      <c r="P3656">
        <v>0.79031452573014604</v>
      </c>
      <c r="Q3656">
        <v>0</v>
      </c>
    </row>
    <row r="3657" spans="1:17">
      <c r="A3657" t="s">
        <v>122</v>
      </c>
      <c r="B3657">
        <v>2026</v>
      </c>
      <c r="C3657" t="s">
        <v>137</v>
      </c>
      <c r="D3657" t="s">
        <v>1062</v>
      </c>
      <c r="E3657" t="s">
        <v>170</v>
      </c>
      <c r="F3657" t="s">
        <v>160</v>
      </c>
      <c r="G3657" t="s">
        <v>1063</v>
      </c>
      <c r="H3657" t="s">
        <v>136</v>
      </c>
      <c r="I3657">
        <v>0</v>
      </c>
      <c r="P3657">
        <v>0.79031452573014604</v>
      </c>
      <c r="Q3657">
        <v>0</v>
      </c>
    </row>
    <row r="3658" spans="1:17">
      <c r="A3658" t="s">
        <v>122</v>
      </c>
      <c r="B3658">
        <v>2026</v>
      </c>
      <c r="C3658" t="s">
        <v>148</v>
      </c>
      <c r="D3658" t="s">
        <v>1066</v>
      </c>
      <c r="E3658" t="s">
        <v>170</v>
      </c>
      <c r="F3658" t="s">
        <v>164</v>
      </c>
      <c r="G3658" t="s">
        <v>158</v>
      </c>
      <c r="H3658" t="s">
        <v>132</v>
      </c>
      <c r="I3658">
        <v>0</v>
      </c>
      <c r="P3658">
        <v>0.79031452573014604</v>
      </c>
      <c r="Q3658">
        <v>0</v>
      </c>
    </row>
    <row r="3659" spans="1:17">
      <c r="A3659" t="s">
        <v>122</v>
      </c>
      <c r="B3659">
        <v>2026</v>
      </c>
      <c r="C3659" t="s">
        <v>148</v>
      </c>
      <c r="D3659" t="s">
        <v>1066</v>
      </c>
      <c r="E3659" t="s">
        <v>170</v>
      </c>
      <c r="F3659" t="s">
        <v>164</v>
      </c>
      <c r="G3659" t="s">
        <v>158</v>
      </c>
      <c r="H3659" t="s">
        <v>135</v>
      </c>
      <c r="I3659">
        <v>0</v>
      </c>
      <c r="P3659">
        <v>0.79031452573014604</v>
      </c>
      <c r="Q3659">
        <v>0</v>
      </c>
    </row>
    <row r="3660" spans="1:17">
      <c r="A3660" t="s">
        <v>122</v>
      </c>
      <c r="B3660">
        <v>2026</v>
      </c>
      <c r="C3660" t="s">
        <v>148</v>
      </c>
      <c r="D3660" t="s">
        <v>1066</v>
      </c>
      <c r="E3660" t="s">
        <v>170</v>
      </c>
      <c r="F3660" t="s">
        <v>164</v>
      </c>
      <c r="G3660" t="s">
        <v>158</v>
      </c>
      <c r="H3660" t="s">
        <v>136</v>
      </c>
      <c r="I3660">
        <v>0</v>
      </c>
      <c r="P3660">
        <v>0.79031452573014604</v>
      </c>
      <c r="Q3660">
        <v>0</v>
      </c>
    </row>
    <row r="3661" spans="1:17">
      <c r="A3661" t="s">
        <v>122</v>
      </c>
      <c r="B3661">
        <v>2026</v>
      </c>
      <c r="C3661" t="s">
        <v>148</v>
      </c>
      <c r="D3661" t="s">
        <v>1066</v>
      </c>
      <c r="E3661" t="s">
        <v>170</v>
      </c>
      <c r="F3661" t="s">
        <v>159</v>
      </c>
      <c r="G3661" t="s">
        <v>158</v>
      </c>
      <c r="H3661" t="s">
        <v>132</v>
      </c>
      <c r="I3661">
        <v>282343065.18725997</v>
      </c>
      <c r="P3661">
        <v>0.79031452573014604</v>
      </c>
      <c r="Q3661">
        <v>223139825.656665</v>
      </c>
    </row>
    <row r="3662" spans="1:17">
      <c r="A3662" t="s">
        <v>122</v>
      </c>
      <c r="B3662">
        <v>2026</v>
      </c>
      <c r="C3662" t="s">
        <v>148</v>
      </c>
      <c r="D3662" t="s">
        <v>1066</v>
      </c>
      <c r="E3662" t="s">
        <v>170</v>
      </c>
      <c r="F3662" t="s">
        <v>159</v>
      </c>
      <c r="G3662" t="s">
        <v>158</v>
      </c>
      <c r="H3662" t="s">
        <v>135</v>
      </c>
      <c r="I3662">
        <v>407790143.084261</v>
      </c>
      <c r="P3662">
        <v>0.79031452573014604</v>
      </c>
      <c r="Q3662">
        <v>322282473.52906603</v>
      </c>
    </row>
    <row r="3663" spans="1:17">
      <c r="A3663" t="s">
        <v>122</v>
      </c>
      <c r="B3663">
        <v>2026</v>
      </c>
      <c r="C3663" t="s">
        <v>148</v>
      </c>
      <c r="D3663" t="s">
        <v>1066</v>
      </c>
      <c r="E3663" t="s">
        <v>170</v>
      </c>
      <c r="F3663" t="s">
        <v>159</v>
      </c>
      <c r="G3663" t="s">
        <v>158</v>
      </c>
      <c r="H3663" t="s">
        <v>136</v>
      </c>
      <c r="I3663">
        <v>0</v>
      </c>
      <c r="P3663">
        <v>0.79031452573014604</v>
      </c>
      <c r="Q3663">
        <v>0</v>
      </c>
    </row>
    <row r="3664" spans="1:17">
      <c r="A3664" t="s">
        <v>122</v>
      </c>
      <c r="B3664">
        <v>2026</v>
      </c>
      <c r="C3664" t="s">
        <v>148</v>
      </c>
      <c r="D3664" t="s">
        <v>1066</v>
      </c>
      <c r="E3664" t="s">
        <v>170</v>
      </c>
      <c r="F3664" t="s">
        <v>126</v>
      </c>
      <c r="G3664" t="s">
        <v>158</v>
      </c>
      <c r="H3664" t="s">
        <v>132</v>
      </c>
      <c r="I3664">
        <v>0</v>
      </c>
      <c r="P3664">
        <v>0.79031452573014604</v>
      </c>
      <c r="Q3664">
        <v>0</v>
      </c>
    </row>
    <row r="3665" spans="1:17">
      <c r="A3665" t="s">
        <v>122</v>
      </c>
      <c r="B3665">
        <v>2026</v>
      </c>
      <c r="C3665" t="s">
        <v>148</v>
      </c>
      <c r="D3665" t="s">
        <v>1066</v>
      </c>
      <c r="E3665" t="s">
        <v>170</v>
      </c>
      <c r="F3665" t="s">
        <v>126</v>
      </c>
      <c r="G3665" t="s">
        <v>158</v>
      </c>
      <c r="H3665" t="s">
        <v>135</v>
      </c>
      <c r="I3665">
        <v>0</v>
      </c>
      <c r="P3665">
        <v>0.79031452573014604</v>
      </c>
      <c r="Q3665">
        <v>0</v>
      </c>
    </row>
    <row r="3666" spans="1:17">
      <c r="A3666" t="s">
        <v>122</v>
      </c>
      <c r="B3666">
        <v>2026</v>
      </c>
      <c r="C3666" t="s">
        <v>148</v>
      </c>
      <c r="D3666" t="s">
        <v>1066</v>
      </c>
      <c r="E3666" t="s">
        <v>170</v>
      </c>
      <c r="F3666" t="s">
        <v>126</v>
      </c>
      <c r="G3666" t="s">
        <v>158</v>
      </c>
      <c r="H3666" t="s">
        <v>136</v>
      </c>
      <c r="I3666">
        <v>0</v>
      </c>
      <c r="P3666">
        <v>0.79031452573014604</v>
      </c>
      <c r="Q3666">
        <v>0</v>
      </c>
    </row>
    <row r="3667" spans="1:17">
      <c r="A3667" t="s">
        <v>122</v>
      </c>
      <c r="B3667">
        <v>2026</v>
      </c>
      <c r="C3667" t="s">
        <v>148</v>
      </c>
      <c r="D3667" t="s">
        <v>1066</v>
      </c>
      <c r="E3667" t="s">
        <v>170</v>
      </c>
      <c r="F3667" t="s">
        <v>165</v>
      </c>
      <c r="G3667" t="s">
        <v>158</v>
      </c>
      <c r="H3667" t="s">
        <v>132</v>
      </c>
      <c r="I3667">
        <v>0</v>
      </c>
      <c r="P3667">
        <v>0.79031452573014604</v>
      </c>
      <c r="Q3667">
        <v>0</v>
      </c>
    </row>
    <row r="3668" spans="1:17">
      <c r="A3668" t="s">
        <v>122</v>
      </c>
      <c r="B3668">
        <v>2026</v>
      </c>
      <c r="C3668" t="s">
        <v>148</v>
      </c>
      <c r="D3668" t="s">
        <v>1066</v>
      </c>
      <c r="E3668" t="s">
        <v>170</v>
      </c>
      <c r="F3668" t="s">
        <v>165</v>
      </c>
      <c r="G3668" t="s">
        <v>158</v>
      </c>
      <c r="H3668" t="s">
        <v>135</v>
      </c>
      <c r="I3668">
        <v>0</v>
      </c>
      <c r="P3668">
        <v>0.79031452573014604</v>
      </c>
      <c r="Q3668">
        <v>0</v>
      </c>
    </row>
    <row r="3669" spans="1:17">
      <c r="A3669" t="s">
        <v>122</v>
      </c>
      <c r="B3669">
        <v>2026</v>
      </c>
      <c r="C3669" t="s">
        <v>148</v>
      </c>
      <c r="D3669" t="s">
        <v>1066</v>
      </c>
      <c r="E3669" t="s">
        <v>170</v>
      </c>
      <c r="F3669" t="s">
        <v>165</v>
      </c>
      <c r="G3669" t="s">
        <v>158</v>
      </c>
      <c r="H3669" t="s">
        <v>136</v>
      </c>
      <c r="I3669">
        <v>0</v>
      </c>
      <c r="P3669">
        <v>0.79031452573014604</v>
      </c>
      <c r="Q3669">
        <v>0</v>
      </c>
    </row>
    <row r="3670" spans="1:17">
      <c r="A3670" t="s">
        <v>122</v>
      </c>
      <c r="B3670">
        <v>2026</v>
      </c>
      <c r="C3670" t="s">
        <v>148</v>
      </c>
      <c r="D3670" t="s">
        <v>1066</v>
      </c>
      <c r="E3670" t="s">
        <v>170</v>
      </c>
      <c r="F3670" t="s">
        <v>166</v>
      </c>
      <c r="G3670" t="s">
        <v>158</v>
      </c>
      <c r="H3670" t="s">
        <v>132</v>
      </c>
      <c r="I3670">
        <v>0</v>
      </c>
      <c r="P3670">
        <v>0.79031452573014604</v>
      </c>
      <c r="Q3670">
        <v>0</v>
      </c>
    </row>
    <row r="3671" spans="1:17">
      <c r="A3671" t="s">
        <v>122</v>
      </c>
      <c r="B3671">
        <v>2026</v>
      </c>
      <c r="C3671" t="s">
        <v>148</v>
      </c>
      <c r="D3671" t="s">
        <v>1066</v>
      </c>
      <c r="E3671" t="s">
        <v>170</v>
      </c>
      <c r="F3671" t="s">
        <v>166</v>
      </c>
      <c r="G3671" t="s">
        <v>158</v>
      </c>
      <c r="H3671" t="s">
        <v>135</v>
      </c>
      <c r="I3671">
        <v>0</v>
      </c>
      <c r="P3671">
        <v>0.79031452573014604</v>
      </c>
      <c r="Q3671">
        <v>0</v>
      </c>
    </row>
    <row r="3672" spans="1:17">
      <c r="A3672" t="s">
        <v>122</v>
      </c>
      <c r="B3672">
        <v>2026</v>
      </c>
      <c r="C3672" t="s">
        <v>148</v>
      </c>
      <c r="D3672" t="s">
        <v>1066</v>
      </c>
      <c r="E3672" t="s">
        <v>170</v>
      </c>
      <c r="F3672" t="s">
        <v>166</v>
      </c>
      <c r="G3672" t="s">
        <v>158</v>
      </c>
      <c r="H3672" t="s">
        <v>136</v>
      </c>
      <c r="I3672">
        <v>0</v>
      </c>
      <c r="P3672">
        <v>0.79031452573014604</v>
      </c>
      <c r="Q3672">
        <v>0</v>
      </c>
    </row>
    <row r="3673" spans="1:17">
      <c r="A3673" t="s">
        <v>122</v>
      </c>
      <c r="B3673">
        <v>2026</v>
      </c>
      <c r="C3673" t="s">
        <v>148</v>
      </c>
      <c r="D3673" t="s">
        <v>1066</v>
      </c>
      <c r="E3673" t="s">
        <v>170</v>
      </c>
      <c r="F3673" t="s">
        <v>160</v>
      </c>
      <c r="G3673" t="s">
        <v>158</v>
      </c>
      <c r="H3673" t="s">
        <v>132</v>
      </c>
      <c r="I3673">
        <v>0</v>
      </c>
      <c r="P3673">
        <v>0.79031452573014604</v>
      </c>
      <c r="Q3673">
        <v>0</v>
      </c>
    </row>
    <row r="3674" spans="1:17">
      <c r="A3674" t="s">
        <v>122</v>
      </c>
      <c r="B3674">
        <v>2026</v>
      </c>
      <c r="C3674" t="s">
        <v>148</v>
      </c>
      <c r="D3674" t="s">
        <v>1066</v>
      </c>
      <c r="E3674" t="s">
        <v>170</v>
      </c>
      <c r="F3674" t="s">
        <v>160</v>
      </c>
      <c r="G3674" t="s">
        <v>158</v>
      </c>
      <c r="H3674" t="s">
        <v>135</v>
      </c>
      <c r="I3674">
        <v>0</v>
      </c>
      <c r="P3674">
        <v>0.79031452573014604</v>
      </c>
      <c r="Q3674">
        <v>0</v>
      </c>
    </row>
    <row r="3675" spans="1:17">
      <c r="A3675" t="s">
        <v>122</v>
      </c>
      <c r="B3675">
        <v>2026</v>
      </c>
      <c r="C3675" t="s">
        <v>148</v>
      </c>
      <c r="D3675" t="s">
        <v>1066</v>
      </c>
      <c r="E3675" t="s">
        <v>170</v>
      </c>
      <c r="F3675" t="s">
        <v>160</v>
      </c>
      <c r="G3675" t="s">
        <v>158</v>
      </c>
      <c r="H3675" t="s">
        <v>136</v>
      </c>
      <c r="I3675">
        <v>0</v>
      </c>
      <c r="P3675">
        <v>0.79031452573014604</v>
      </c>
      <c r="Q3675">
        <v>0</v>
      </c>
    </row>
    <row r="3676" spans="1:17">
      <c r="A3676" t="s">
        <v>122</v>
      </c>
      <c r="B3676">
        <v>2026</v>
      </c>
      <c r="C3676" t="s">
        <v>149</v>
      </c>
      <c r="D3676" t="s">
        <v>1066</v>
      </c>
      <c r="E3676" t="s">
        <v>170</v>
      </c>
      <c r="F3676" t="s">
        <v>164</v>
      </c>
      <c r="G3676" t="s">
        <v>158</v>
      </c>
      <c r="H3676" t="s">
        <v>132</v>
      </c>
      <c r="I3676">
        <v>0</v>
      </c>
      <c r="P3676">
        <v>0.79031452573014604</v>
      </c>
      <c r="Q3676">
        <v>0</v>
      </c>
    </row>
    <row r="3677" spans="1:17">
      <c r="A3677" t="s">
        <v>122</v>
      </c>
      <c r="B3677">
        <v>2026</v>
      </c>
      <c r="C3677" t="s">
        <v>149</v>
      </c>
      <c r="D3677" t="s">
        <v>1066</v>
      </c>
      <c r="E3677" t="s">
        <v>170</v>
      </c>
      <c r="F3677" t="s">
        <v>164</v>
      </c>
      <c r="G3677" t="s">
        <v>158</v>
      </c>
      <c r="H3677" t="s">
        <v>135</v>
      </c>
      <c r="I3677">
        <v>0</v>
      </c>
      <c r="P3677">
        <v>0.79031452573014604</v>
      </c>
      <c r="Q3677">
        <v>0</v>
      </c>
    </row>
    <row r="3678" spans="1:17">
      <c r="A3678" t="s">
        <v>122</v>
      </c>
      <c r="B3678">
        <v>2026</v>
      </c>
      <c r="C3678" t="s">
        <v>149</v>
      </c>
      <c r="D3678" t="s">
        <v>1066</v>
      </c>
      <c r="E3678" t="s">
        <v>170</v>
      </c>
      <c r="F3678" t="s">
        <v>164</v>
      </c>
      <c r="G3678" t="s">
        <v>158</v>
      </c>
      <c r="H3678" t="s">
        <v>136</v>
      </c>
      <c r="I3678">
        <v>0</v>
      </c>
      <c r="P3678">
        <v>0.79031452573014604</v>
      </c>
      <c r="Q3678">
        <v>0</v>
      </c>
    </row>
    <row r="3679" spans="1:17">
      <c r="A3679" t="s">
        <v>122</v>
      </c>
      <c r="B3679">
        <v>2026</v>
      </c>
      <c r="C3679" t="s">
        <v>149</v>
      </c>
      <c r="D3679" t="s">
        <v>1066</v>
      </c>
      <c r="E3679" t="s">
        <v>170</v>
      </c>
      <c r="F3679" t="s">
        <v>159</v>
      </c>
      <c r="G3679" t="s">
        <v>158</v>
      </c>
      <c r="H3679" t="s">
        <v>132</v>
      </c>
      <c r="I3679">
        <v>0</v>
      </c>
      <c r="P3679">
        <v>0.79031452573014604</v>
      </c>
      <c r="Q3679">
        <v>0</v>
      </c>
    </row>
    <row r="3680" spans="1:17">
      <c r="A3680" t="s">
        <v>122</v>
      </c>
      <c r="B3680">
        <v>2026</v>
      </c>
      <c r="C3680" t="s">
        <v>149</v>
      </c>
      <c r="D3680" t="s">
        <v>1066</v>
      </c>
      <c r="E3680" t="s">
        <v>170</v>
      </c>
      <c r="F3680" t="s">
        <v>159</v>
      </c>
      <c r="G3680" t="s">
        <v>158</v>
      </c>
      <c r="H3680" t="s">
        <v>135</v>
      </c>
      <c r="I3680">
        <v>0</v>
      </c>
      <c r="P3680">
        <v>0.79031452573014604</v>
      </c>
      <c r="Q3680">
        <v>0</v>
      </c>
    </row>
    <row r="3681" spans="1:17">
      <c r="A3681" t="s">
        <v>122</v>
      </c>
      <c r="B3681">
        <v>2026</v>
      </c>
      <c r="C3681" t="s">
        <v>149</v>
      </c>
      <c r="D3681" t="s">
        <v>1066</v>
      </c>
      <c r="E3681" t="s">
        <v>170</v>
      </c>
      <c r="F3681" t="s">
        <v>159</v>
      </c>
      <c r="G3681" t="s">
        <v>158</v>
      </c>
      <c r="H3681" t="s">
        <v>136</v>
      </c>
      <c r="I3681">
        <v>0</v>
      </c>
      <c r="P3681">
        <v>0.79031452573014604</v>
      </c>
      <c r="Q3681">
        <v>0</v>
      </c>
    </row>
    <row r="3682" spans="1:17">
      <c r="A3682" t="s">
        <v>122</v>
      </c>
      <c r="B3682">
        <v>2026</v>
      </c>
      <c r="C3682" t="s">
        <v>149</v>
      </c>
      <c r="D3682" t="s">
        <v>1066</v>
      </c>
      <c r="E3682" t="s">
        <v>170</v>
      </c>
      <c r="F3682" t="s">
        <v>126</v>
      </c>
      <c r="G3682" t="s">
        <v>158</v>
      </c>
      <c r="H3682" t="s">
        <v>132</v>
      </c>
      <c r="I3682">
        <v>0</v>
      </c>
      <c r="P3682">
        <v>0.79031452573014604</v>
      </c>
      <c r="Q3682">
        <v>0</v>
      </c>
    </row>
    <row r="3683" spans="1:17">
      <c r="A3683" t="s">
        <v>122</v>
      </c>
      <c r="B3683">
        <v>2026</v>
      </c>
      <c r="C3683" t="s">
        <v>149</v>
      </c>
      <c r="D3683" t="s">
        <v>1066</v>
      </c>
      <c r="E3683" t="s">
        <v>170</v>
      </c>
      <c r="F3683" t="s">
        <v>126</v>
      </c>
      <c r="G3683" t="s">
        <v>158</v>
      </c>
      <c r="H3683" t="s">
        <v>135</v>
      </c>
      <c r="I3683">
        <v>0</v>
      </c>
      <c r="P3683">
        <v>0.79031452573014604</v>
      </c>
      <c r="Q3683">
        <v>0</v>
      </c>
    </row>
    <row r="3684" spans="1:17">
      <c r="A3684" t="s">
        <v>122</v>
      </c>
      <c r="B3684">
        <v>2026</v>
      </c>
      <c r="C3684" t="s">
        <v>149</v>
      </c>
      <c r="D3684" t="s">
        <v>1066</v>
      </c>
      <c r="E3684" t="s">
        <v>170</v>
      </c>
      <c r="F3684" t="s">
        <v>126</v>
      </c>
      <c r="G3684" t="s">
        <v>158</v>
      </c>
      <c r="H3684" t="s">
        <v>136</v>
      </c>
      <c r="I3684">
        <v>0</v>
      </c>
      <c r="P3684">
        <v>0.79031452573014604</v>
      </c>
      <c r="Q3684">
        <v>0</v>
      </c>
    </row>
    <row r="3685" spans="1:17">
      <c r="A3685" t="s">
        <v>122</v>
      </c>
      <c r="B3685">
        <v>2026</v>
      </c>
      <c r="C3685" t="s">
        <v>149</v>
      </c>
      <c r="D3685" t="s">
        <v>1066</v>
      </c>
      <c r="E3685" t="s">
        <v>170</v>
      </c>
      <c r="F3685" t="s">
        <v>165</v>
      </c>
      <c r="G3685" t="s">
        <v>158</v>
      </c>
      <c r="H3685" t="s">
        <v>132</v>
      </c>
      <c r="I3685">
        <v>0</v>
      </c>
      <c r="P3685">
        <v>0.79031452573014604</v>
      </c>
      <c r="Q3685">
        <v>0</v>
      </c>
    </row>
    <row r="3686" spans="1:17">
      <c r="A3686" t="s">
        <v>122</v>
      </c>
      <c r="B3686">
        <v>2026</v>
      </c>
      <c r="C3686" t="s">
        <v>149</v>
      </c>
      <c r="D3686" t="s">
        <v>1066</v>
      </c>
      <c r="E3686" t="s">
        <v>170</v>
      </c>
      <c r="F3686" t="s">
        <v>165</v>
      </c>
      <c r="G3686" t="s">
        <v>158</v>
      </c>
      <c r="H3686" t="s">
        <v>135</v>
      </c>
      <c r="I3686">
        <v>0</v>
      </c>
      <c r="P3686">
        <v>0.79031452573014604</v>
      </c>
      <c r="Q3686">
        <v>0</v>
      </c>
    </row>
    <row r="3687" spans="1:17">
      <c r="A3687" t="s">
        <v>122</v>
      </c>
      <c r="B3687">
        <v>2026</v>
      </c>
      <c r="C3687" t="s">
        <v>149</v>
      </c>
      <c r="D3687" t="s">
        <v>1066</v>
      </c>
      <c r="E3687" t="s">
        <v>170</v>
      </c>
      <c r="F3687" t="s">
        <v>165</v>
      </c>
      <c r="G3687" t="s">
        <v>158</v>
      </c>
      <c r="H3687" t="s">
        <v>136</v>
      </c>
      <c r="I3687">
        <v>0</v>
      </c>
      <c r="P3687">
        <v>0.79031452573014604</v>
      </c>
      <c r="Q3687">
        <v>0</v>
      </c>
    </row>
    <row r="3688" spans="1:17">
      <c r="A3688" t="s">
        <v>122</v>
      </c>
      <c r="B3688">
        <v>2026</v>
      </c>
      <c r="C3688" t="s">
        <v>149</v>
      </c>
      <c r="D3688" t="s">
        <v>1066</v>
      </c>
      <c r="E3688" t="s">
        <v>170</v>
      </c>
      <c r="F3688" t="s">
        <v>166</v>
      </c>
      <c r="G3688" t="s">
        <v>158</v>
      </c>
      <c r="H3688" t="s">
        <v>132</v>
      </c>
      <c r="I3688">
        <v>0</v>
      </c>
      <c r="P3688">
        <v>0.79031452573014604</v>
      </c>
      <c r="Q3688">
        <v>0</v>
      </c>
    </row>
    <row r="3689" spans="1:17">
      <c r="A3689" t="s">
        <v>122</v>
      </c>
      <c r="B3689">
        <v>2026</v>
      </c>
      <c r="C3689" t="s">
        <v>149</v>
      </c>
      <c r="D3689" t="s">
        <v>1066</v>
      </c>
      <c r="E3689" t="s">
        <v>170</v>
      </c>
      <c r="F3689" t="s">
        <v>166</v>
      </c>
      <c r="G3689" t="s">
        <v>158</v>
      </c>
      <c r="H3689" t="s">
        <v>135</v>
      </c>
      <c r="I3689">
        <v>0</v>
      </c>
      <c r="P3689">
        <v>0.79031452573014604</v>
      </c>
      <c r="Q3689">
        <v>0</v>
      </c>
    </row>
    <row r="3690" spans="1:17">
      <c r="A3690" t="s">
        <v>122</v>
      </c>
      <c r="B3690">
        <v>2026</v>
      </c>
      <c r="C3690" t="s">
        <v>149</v>
      </c>
      <c r="D3690" t="s">
        <v>1066</v>
      </c>
      <c r="E3690" t="s">
        <v>170</v>
      </c>
      <c r="F3690" t="s">
        <v>166</v>
      </c>
      <c r="G3690" t="s">
        <v>158</v>
      </c>
      <c r="H3690" t="s">
        <v>136</v>
      </c>
      <c r="I3690">
        <v>0</v>
      </c>
      <c r="P3690">
        <v>0.79031452573014604</v>
      </c>
      <c r="Q3690">
        <v>0</v>
      </c>
    </row>
    <row r="3691" spans="1:17">
      <c r="A3691" t="s">
        <v>122</v>
      </c>
      <c r="B3691">
        <v>2026</v>
      </c>
      <c r="C3691" t="s">
        <v>149</v>
      </c>
      <c r="D3691" t="s">
        <v>1066</v>
      </c>
      <c r="E3691" t="s">
        <v>170</v>
      </c>
      <c r="F3691" t="s">
        <v>160</v>
      </c>
      <c r="G3691" t="s">
        <v>158</v>
      </c>
      <c r="H3691" t="s">
        <v>132</v>
      </c>
      <c r="I3691">
        <v>0</v>
      </c>
      <c r="P3691">
        <v>0.79031452573014604</v>
      </c>
      <c r="Q3691">
        <v>0</v>
      </c>
    </row>
    <row r="3692" spans="1:17">
      <c r="A3692" t="s">
        <v>122</v>
      </c>
      <c r="B3692">
        <v>2026</v>
      </c>
      <c r="C3692" t="s">
        <v>149</v>
      </c>
      <c r="D3692" t="s">
        <v>1066</v>
      </c>
      <c r="E3692" t="s">
        <v>170</v>
      </c>
      <c r="F3692" t="s">
        <v>160</v>
      </c>
      <c r="G3692" t="s">
        <v>158</v>
      </c>
      <c r="H3692" t="s">
        <v>135</v>
      </c>
      <c r="I3692">
        <v>0</v>
      </c>
      <c r="P3692">
        <v>0.79031452573014604</v>
      </c>
      <c r="Q3692">
        <v>0</v>
      </c>
    </row>
    <row r="3693" spans="1:17">
      <c r="A3693" t="s">
        <v>122</v>
      </c>
      <c r="B3693">
        <v>2026</v>
      </c>
      <c r="C3693" t="s">
        <v>149</v>
      </c>
      <c r="D3693" t="s">
        <v>1066</v>
      </c>
      <c r="E3693" t="s">
        <v>170</v>
      </c>
      <c r="F3693" t="s">
        <v>160</v>
      </c>
      <c r="G3693" t="s">
        <v>158</v>
      </c>
      <c r="H3693" t="s">
        <v>136</v>
      </c>
      <c r="I3693">
        <v>0</v>
      </c>
      <c r="P3693">
        <v>0.79031452573014604</v>
      </c>
      <c r="Q3693">
        <v>0</v>
      </c>
    </row>
    <row r="3694" spans="1:17">
      <c r="A3694" t="s">
        <v>122</v>
      </c>
      <c r="B3694">
        <v>2026</v>
      </c>
      <c r="C3694" t="s">
        <v>150</v>
      </c>
      <c r="D3694" t="s">
        <v>1066</v>
      </c>
      <c r="E3694" t="s">
        <v>170</v>
      </c>
      <c r="F3694" t="s">
        <v>164</v>
      </c>
      <c r="G3694" t="s">
        <v>158</v>
      </c>
      <c r="H3694" t="s">
        <v>132</v>
      </c>
      <c r="I3694">
        <v>0</v>
      </c>
      <c r="P3694">
        <v>0.79031452573014604</v>
      </c>
      <c r="Q3694">
        <v>0</v>
      </c>
    </row>
    <row r="3695" spans="1:17">
      <c r="A3695" t="s">
        <v>122</v>
      </c>
      <c r="B3695">
        <v>2026</v>
      </c>
      <c r="C3695" t="s">
        <v>150</v>
      </c>
      <c r="D3695" t="s">
        <v>1066</v>
      </c>
      <c r="E3695" t="s">
        <v>170</v>
      </c>
      <c r="F3695" t="s">
        <v>164</v>
      </c>
      <c r="G3695" t="s">
        <v>158</v>
      </c>
      <c r="H3695" t="s">
        <v>135</v>
      </c>
      <c r="I3695">
        <v>0</v>
      </c>
      <c r="P3695">
        <v>0.79031452573014604</v>
      </c>
      <c r="Q3695">
        <v>0</v>
      </c>
    </row>
    <row r="3696" spans="1:17">
      <c r="A3696" t="s">
        <v>122</v>
      </c>
      <c r="B3696">
        <v>2026</v>
      </c>
      <c r="C3696" t="s">
        <v>150</v>
      </c>
      <c r="D3696" t="s">
        <v>1066</v>
      </c>
      <c r="E3696" t="s">
        <v>170</v>
      </c>
      <c r="F3696" t="s">
        <v>164</v>
      </c>
      <c r="G3696" t="s">
        <v>158</v>
      </c>
      <c r="H3696" t="s">
        <v>136</v>
      </c>
      <c r="I3696">
        <v>0</v>
      </c>
      <c r="P3696">
        <v>0.79031452573014604</v>
      </c>
      <c r="Q3696">
        <v>0</v>
      </c>
    </row>
    <row r="3697" spans="1:17">
      <c r="A3697" t="s">
        <v>122</v>
      </c>
      <c r="B3697">
        <v>2026</v>
      </c>
      <c r="C3697" t="s">
        <v>150</v>
      </c>
      <c r="D3697" t="s">
        <v>1066</v>
      </c>
      <c r="E3697" t="s">
        <v>170</v>
      </c>
      <c r="F3697" t="s">
        <v>159</v>
      </c>
      <c r="G3697" t="s">
        <v>158</v>
      </c>
      <c r="H3697" t="s">
        <v>132</v>
      </c>
      <c r="I3697">
        <v>0</v>
      </c>
      <c r="P3697">
        <v>0.79031452573014604</v>
      </c>
      <c r="Q3697">
        <v>0</v>
      </c>
    </row>
    <row r="3698" spans="1:17">
      <c r="A3698" t="s">
        <v>122</v>
      </c>
      <c r="B3698">
        <v>2026</v>
      </c>
      <c r="C3698" t="s">
        <v>150</v>
      </c>
      <c r="D3698" t="s">
        <v>1066</v>
      </c>
      <c r="E3698" t="s">
        <v>170</v>
      </c>
      <c r="F3698" t="s">
        <v>159</v>
      </c>
      <c r="G3698" t="s">
        <v>158</v>
      </c>
      <c r="H3698" t="s">
        <v>135</v>
      </c>
      <c r="I3698">
        <v>0</v>
      </c>
      <c r="P3698">
        <v>0.79031452573014604</v>
      </c>
      <c r="Q3698">
        <v>0</v>
      </c>
    </row>
    <row r="3699" spans="1:17">
      <c r="A3699" t="s">
        <v>122</v>
      </c>
      <c r="B3699">
        <v>2026</v>
      </c>
      <c r="C3699" t="s">
        <v>150</v>
      </c>
      <c r="D3699" t="s">
        <v>1066</v>
      </c>
      <c r="E3699" t="s">
        <v>170</v>
      </c>
      <c r="F3699" t="s">
        <v>159</v>
      </c>
      <c r="G3699" t="s">
        <v>158</v>
      </c>
      <c r="H3699" t="s">
        <v>136</v>
      </c>
      <c r="I3699">
        <v>0</v>
      </c>
      <c r="P3699">
        <v>0.79031452573014604</v>
      </c>
      <c r="Q3699">
        <v>0</v>
      </c>
    </row>
    <row r="3700" spans="1:17">
      <c r="A3700" t="s">
        <v>122</v>
      </c>
      <c r="B3700">
        <v>2026</v>
      </c>
      <c r="C3700" t="s">
        <v>150</v>
      </c>
      <c r="D3700" t="s">
        <v>1066</v>
      </c>
      <c r="E3700" t="s">
        <v>170</v>
      </c>
      <c r="F3700" t="s">
        <v>126</v>
      </c>
      <c r="G3700" t="s">
        <v>158</v>
      </c>
      <c r="H3700" t="s">
        <v>132</v>
      </c>
      <c r="I3700">
        <v>0</v>
      </c>
      <c r="P3700">
        <v>0.79031452573014604</v>
      </c>
      <c r="Q3700">
        <v>0</v>
      </c>
    </row>
    <row r="3701" spans="1:17">
      <c r="A3701" t="s">
        <v>122</v>
      </c>
      <c r="B3701">
        <v>2026</v>
      </c>
      <c r="C3701" t="s">
        <v>150</v>
      </c>
      <c r="D3701" t="s">
        <v>1066</v>
      </c>
      <c r="E3701" t="s">
        <v>170</v>
      </c>
      <c r="F3701" t="s">
        <v>126</v>
      </c>
      <c r="G3701" t="s">
        <v>158</v>
      </c>
      <c r="H3701" t="s">
        <v>135</v>
      </c>
      <c r="I3701">
        <v>0</v>
      </c>
      <c r="P3701">
        <v>0.79031452573014604</v>
      </c>
      <c r="Q3701">
        <v>0</v>
      </c>
    </row>
    <row r="3702" spans="1:17">
      <c r="A3702" t="s">
        <v>122</v>
      </c>
      <c r="B3702">
        <v>2026</v>
      </c>
      <c r="C3702" t="s">
        <v>150</v>
      </c>
      <c r="D3702" t="s">
        <v>1066</v>
      </c>
      <c r="E3702" t="s">
        <v>170</v>
      </c>
      <c r="F3702" t="s">
        <v>126</v>
      </c>
      <c r="G3702" t="s">
        <v>158</v>
      </c>
      <c r="H3702" t="s">
        <v>136</v>
      </c>
      <c r="I3702">
        <v>0</v>
      </c>
      <c r="P3702">
        <v>0.79031452573014604</v>
      </c>
      <c r="Q3702">
        <v>0</v>
      </c>
    </row>
    <row r="3703" spans="1:17">
      <c r="A3703" t="s">
        <v>122</v>
      </c>
      <c r="B3703">
        <v>2026</v>
      </c>
      <c r="C3703" t="s">
        <v>150</v>
      </c>
      <c r="D3703" t="s">
        <v>1066</v>
      </c>
      <c r="E3703" t="s">
        <v>170</v>
      </c>
      <c r="F3703" t="s">
        <v>165</v>
      </c>
      <c r="G3703" t="s">
        <v>158</v>
      </c>
      <c r="H3703" t="s">
        <v>132</v>
      </c>
      <c r="I3703">
        <v>0</v>
      </c>
      <c r="P3703">
        <v>0.79031452573014604</v>
      </c>
      <c r="Q3703">
        <v>0</v>
      </c>
    </row>
    <row r="3704" spans="1:17">
      <c r="A3704" t="s">
        <v>122</v>
      </c>
      <c r="B3704">
        <v>2026</v>
      </c>
      <c r="C3704" t="s">
        <v>150</v>
      </c>
      <c r="D3704" t="s">
        <v>1066</v>
      </c>
      <c r="E3704" t="s">
        <v>170</v>
      </c>
      <c r="F3704" t="s">
        <v>165</v>
      </c>
      <c r="G3704" t="s">
        <v>158</v>
      </c>
      <c r="H3704" t="s">
        <v>135</v>
      </c>
      <c r="I3704">
        <v>0</v>
      </c>
      <c r="P3704">
        <v>0.79031452573014604</v>
      </c>
      <c r="Q3704">
        <v>0</v>
      </c>
    </row>
    <row r="3705" spans="1:17">
      <c r="A3705" t="s">
        <v>122</v>
      </c>
      <c r="B3705">
        <v>2026</v>
      </c>
      <c r="C3705" t="s">
        <v>150</v>
      </c>
      <c r="D3705" t="s">
        <v>1066</v>
      </c>
      <c r="E3705" t="s">
        <v>170</v>
      </c>
      <c r="F3705" t="s">
        <v>165</v>
      </c>
      <c r="G3705" t="s">
        <v>158</v>
      </c>
      <c r="H3705" t="s">
        <v>136</v>
      </c>
      <c r="I3705">
        <v>0</v>
      </c>
      <c r="P3705">
        <v>0.79031452573014604</v>
      </c>
      <c r="Q3705">
        <v>0</v>
      </c>
    </row>
    <row r="3706" spans="1:17">
      <c r="A3706" t="s">
        <v>122</v>
      </c>
      <c r="B3706">
        <v>2026</v>
      </c>
      <c r="C3706" t="s">
        <v>150</v>
      </c>
      <c r="D3706" t="s">
        <v>1066</v>
      </c>
      <c r="E3706" t="s">
        <v>170</v>
      </c>
      <c r="F3706" t="s">
        <v>166</v>
      </c>
      <c r="G3706" t="s">
        <v>158</v>
      </c>
      <c r="H3706" t="s">
        <v>132</v>
      </c>
      <c r="I3706">
        <v>0</v>
      </c>
      <c r="P3706">
        <v>0.79031452573014604</v>
      </c>
      <c r="Q3706">
        <v>0</v>
      </c>
    </row>
    <row r="3707" spans="1:17">
      <c r="A3707" t="s">
        <v>122</v>
      </c>
      <c r="B3707">
        <v>2026</v>
      </c>
      <c r="C3707" t="s">
        <v>150</v>
      </c>
      <c r="D3707" t="s">
        <v>1066</v>
      </c>
      <c r="E3707" t="s">
        <v>170</v>
      </c>
      <c r="F3707" t="s">
        <v>166</v>
      </c>
      <c r="G3707" t="s">
        <v>158</v>
      </c>
      <c r="H3707" t="s">
        <v>135</v>
      </c>
      <c r="I3707">
        <v>0</v>
      </c>
      <c r="P3707">
        <v>0.79031452573014604</v>
      </c>
      <c r="Q3707">
        <v>0</v>
      </c>
    </row>
    <row r="3708" spans="1:17">
      <c r="A3708" t="s">
        <v>122</v>
      </c>
      <c r="B3708">
        <v>2026</v>
      </c>
      <c r="C3708" t="s">
        <v>150</v>
      </c>
      <c r="D3708" t="s">
        <v>1066</v>
      </c>
      <c r="E3708" t="s">
        <v>170</v>
      </c>
      <c r="F3708" t="s">
        <v>166</v>
      </c>
      <c r="G3708" t="s">
        <v>158</v>
      </c>
      <c r="H3708" t="s">
        <v>136</v>
      </c>
      <c r="I3708">
        <v>0</v>
      </c>
      <c r="P3708">
        <v>0.79031452573014604</v>
      </c>
      <c r="Q3708">
        <v>0</v>
      </c>
    </row>
    <row r="3709" spans="1:17">
      <c r="A3709" t="s">
        <v>122</v>
      </c>
      <c r="B3709">
        <v>2026</v>
      </c>
      <c r="C3709" t="s">
        <v>150</v>
      </c>
      <c r="D3709" t="s">
        <v>1066</v>
      </c>
      <c r="E3709" t="s">
        <v>170</v>
      </c>
      <c r="F3709" t="s">
        <v>160</v>
      </c>
      <c r="G3709" t="s">
        <v>158</v>
      </c>
      <c r="H3709" t="s">
        <v>132</v>
      </c>
      <c r="I3709">
        <v>0</v>
      </c>
      <c r="P3709">
        <v>0.79031452573014604</v>
      </c>
      <c r="Q3709">
        <v>0</v>
      </c>
    </row>
    <row r="3710" spans="1:17">
      <c r="A3710" t="s">
        <v>122</v>
      </c>
      <c r="B3710">
        <v>2026</v>
      </c>
      <c r="C3710" t="s">
        <v>150</v>
      </c>
      <c r="D3710" t="s">
        <v>1066</v>
      </c>
      <c r="E3710" t="s">
        <v>170</v>
      </c>
      <c r="F3710" t="s">
        <v>160</v>
      </c>
      <c r="G3710" t="s">
        <v>158</v>
      </c>
      <c r="H3710" t="s">
        <v>135</v>
      </c>
      <c r="I3710">
        <v>0</v>
      </c>
      <c r="P3710">
        <v>0.79031452573014604</v>
      </c>
      <c r="Q3710">
        <v>0</v>
      </c>
    </row>
    <row r="3711" spans="1:17">
      <c r="A3711" t="s">
        <v>122</v>
      </c>
      <c r="B3711">
        <v>2026</v>
      </c>
      <c r="C3711" t="s">
        <v>150</v>
      </c>
      <c r="D3711" t="s">
        <v>1066</v>
      </c>
      <c r="E3711" t="s">
        <v>170</v>
      </c>
      <c r="F3711" t="s">
        <v>160</v>
      </c>
      <c r="G3711" t="s">
        <v>158</v>
      </c>
      <c r="H3711" t="s">
        <v>136</v>
      </c>
      <c r="I3711">
        <v>0</v>
      </c>
      <c r="P3711">
        <v>0.79031452573014604</v>
      </c>
      <c r="Q3711">
        <v>0</v>
      </c>
    </row>
    <row r="3712" spans="1:17">
      <c r="A3712" t="s">
        <v>122</v>
      </c>
      <c r="B3712">
        <v>2026</v>
      </c>
      <c r="C3712" t="s">
        <v>151</v>
      </c>
      <c r="D3712" t="s">
        <v>1066</v>
      </c>
      <c r="E3712" t="s">
        <v>170</v>
      </c>
      <c r="F3712" t="s">
        <v>164</v>
      </c>
      <c r="G3712" t="s">
        <v>158</v>
      </c>
      <c r="H3712" t="s">
        <v>132</v>
      </c>
      <c r="I3712">
        <v>0</v>
      </c>
      <c r="P3712">
        <v>0.79031452573014604</v>
      </c>
      <c r="Q3712">
        <v>0</v>
      </c>
    </row>
    <row r="3713" spans="1:17">
      <c r="A3713" t="s">
        <v>122</v>
      </c>
      <c r="B3713">
        <v>2026</v>
      </c>
      <c r="C3713" t="s">
        <v>151</v>
      </c>
      <c r="D3713" t="s">
        <v>1066</v>
      </c>
      <c r="E3713" t="s">
        <v>170</v>
      </c>
      <c r="F3713" t="s">
        <v>164</v>
      </c>
      <c r="G3713" t="s">
        <v>158</v>
      </c>
      <c r="H3713" t="s">
        <v>135</v>
      </c>
      <c r="I3713">
        <v>0</v>
      </c>
      <c r="P3713">
        <v>0.79031452573014604</v>
      </c>
      <c r="Q3713">
        <v>0</v>
      </c>
    </row>
    <row r="3714" spans="1:17">
      <c r="A3714" t="s">
        <v>122</v>
      </c>
      <c r="B3714">
        <v>2026</v>
      </c>
      <c r="C3714" t="s">
        <v>151</v>
      </c>
      <c r="D3714" t="s">
        <v>1066</v>
      </c>
      <c r="E3714" t="s">
        <v>170</v>
      </c>
      <c r="F3714" t="s">
        <v>164</v>
      </c>
      <c r="G3714" t="s">
        <v>158</v>
      </c>
      <c r="H3714" t="s">
        <v>136</v>
      </c>
      <c r="I3714">
        <v>0</v>
      </c>
      <c r="P3714">
        <v>0.79031452573014604</v>
      </c>
      <c r="Q3714">
        <v>0</v>
      </c>
    </row>
    <row r="3715" spans="1:17">
      <c r="A3715" t="s">
        <v>122</v>
      </c>
      <c r="B3715">
        <v>2026</v>
      </c>
      <c r="C3715" t="s">
        <v>151</v>
      </c>
      <c r="D3715" t="s">
        <v>1066</v>
      </c>
      <c r="E3715" t="s">
        <v>170</v>
      </c>
      <c r="F3715" t="s">
        <v>159</v>
      </c>
      <c r="G3715" t="s">
        <v>158</v>
      </c>
      <c r="H3715" t="s">
        <v>132</v>
      </c>
      <c r="I3715">
        <v>0</v>
      </c>
      <c r="P3715">
        <v>0.79031452573014604</v>
      </c>
      <c r="Q3715">
        <v>0</v>
      </c>
    </row>
    <row r="3716" spans="1:17">
      <c r="A3716" t="s">
        <v>122</v>
      </c>
      <c r="B3716">
        <v>2026</v>
      </c>
      <c r="C3716" t="s">
        <v>151</v>
      </c>
      <c r="D3716" t="s">
        <v>1066</v>
      </c>
      <c r="E3716" t="s">
        <v>170</v>
      </c>
      <c r="F3716" t="s">
        <v>159</v>
      </c>
      <c r="G3716" t="s">
        <v>158</v>
      </c>
      <c r="H3716" t="s">
        <v>135</v>
      </c>
      <c r="I3716">
        <v>0</v>
      </c>
      <c r="P3716">
        <v>0.79031452573014604</v>
      </c>
      <c r="Q3716">
        <v>0</v>
      </c>
    </row>
    <row r="3717" spans="1:17">
      <c r="A3717" t="s">
        <v>122</v>
      </c>
      <c r="B3717">
        <v>2026</v>
      </c>
      <c r="C3717" t="s">
        <v>151</v>
      </c>
      <c r="D3717" t="s">
        <v>1066</v>
      </c>
      <c r="E3717" t="s">
        <v>170</v>
      </c>
      <c r="F3717" t="s">
        <v>159</v>
      </c>
      <c r="G3717" t="s">
        <v>158</v>
      </c>
      <c r="H3717" t="s">
        <v>136</v>
      </c>
      <c r="I3717">
        <v>0</v>
      </c>
      <c r="P3717">
        <v>0.79031452573014604</v>
      </c>
      <c r="Q3717">
        <v>0</v>
      </c>
    </row>
    <row r="3718" spans="1:17">
      <c r="A3718" t="s">
        <v>122</v>
      </c>
      <c r="B3718">
        <v>2026</v>
      </c>
      <c r="C3718" t="s">
        <v>151</v>
      </c>
      <c r="D3718" t="s">
        <v>1066</v>
      </c>
      <c r="E3718" t="s">
        <v>170</v>
      </c>
      <c r="F3718" t="s">
        <v>126</v>
      </c>
      <c r="G3718" t="s">
        <v>158</v>
      </c>
      <c r="H3718" t="s">
        <v>132</v>
      </c>
      <c r="I3718">
        <v>0</v>
      </c>
      <c r="P3718">
        <v>0.79031452573014604</v>
      </c>
      <c r="Q3718">
        <v>0</v>
      </c>
    </row>
    <row r="3719" spans="1:17">
      <c r="A3719" t="s">
        <v>122</v>
      </c>
      <c r="B3719">
        <v>2026</v>
      </c>
      <c r="C3719" t="s">
        <v>151</v>
      </c>
      <c r="D3719" t="s">
        <v>1066</v>
      </c>
      <c r="E3719" t="s">
        <v>170</v>
      </c>
      <c r="F3719" t="s">
        <v>126</v>
      </c>
      <c r="G3719" t="s">
        <v>158</v>
      </c>
      <c r="H3719" t="s">
        <v>135</v>
      </c>
      <c r="I3719">
        <v>0</v>
      </c>
      <c r="P3719">
        <v>0.79031452573014604</v>
      </c>
      <c r="Q3719">
        <v>0</v>
      </c>
    </row>
    <row r="3720" spans="1:17">
      <c r="A3720" t="s">
        <v>122</v>
      </c>
      <c r="B3720">
        <v>2026</v>
      </c>
      <c r="C3720" t="s">
        <v>151</v>
      </c>
      <c r="D3720" t="s">
        <v>1066</v>
      </c>
      <c r="E3720" t="s">
        <v>170</v>
      </c>
      <c r="F3720" t="s">
        <v>126</v>
      </c>
      <c r="G3720" t="s">
        <v>158</v>
      </c>
      <c r="H3720" t="s">
        <v>136</v>
      </c>
      <c r="I3720">
        <v>0</v>
      </c>
      <c r="P3720">
        <v>0.79031452573014604</v>
      </c>
      <c r="Q3720">
        <v>0</v>
      </c>
    </row>
    <row r="3721" spans="1:17">
      <c r="A3721" t="s">
        <v>122</v>
      </c>
      <c r="B3721">
        <v>2026</v>
      </c>
      <c r="C3721" t="s">
        <v>151</v>
      </c>
      <c r="D3721" t="s">
        <v>1066</v>
      </c>
      <c r="E3721" t="s">
        <v>170</v>
      </c>
      <c r="F3721" t="s">
        <v>165</v>
      </c>
      <c r="G3721" t="s">
        <v>158</v>
      </c>
      <c r="H3721" t="s">
        <v>132</v>
      </c>
      <c r="I3721">
        <v>0</v>
      </c>
      <c r="P3721">
        <v>0.79031452573014604</v>
      </c>
      <c r="Q3721">
        <v>0</v>
      </c>
    </row>
    <row r="3722" spans="1:17">
      <c r="A3722" t="s">
        <v>122</v>
      </c>
      <c r="B3722">
        <v>2026</v>
      </c>
      <c r="C3722" t="s">
        <v>151</v>
      </c>
      <c r="D3722" t="s">
        <v>1066</v>
      </c>
      <c r="E3722" t="s">
        <v>170</v>
      </c>
      <c r="F3722" t="s">
        <v>165</v>
      </c>
      <c r="G3722" t="s">
        <v>158</v>
      </c>
      <c r="H3722" t="s">
        <v>135</v>
      </c>
      <c r="I3722">
        <v>0</v>
      </c>
      <c r="P3722">
        <v>0.79031452573014604</v>
      </c>
      <c r="Q3722">
        <v>0</v>
      </c>
    </row>
    <row r="3723" spans="1:17">
      <c r="A3723" t="s">
        <v>122</v>
      </c>
      <c r="B3723">
        <v>2026</v>
      </c>
      <c r="C3723" t="s">
        <v>151</v>
      </c>
      <c r="D3723" t="s">
        <v>1066</v>
      </c>
      <c r="E3723" t="s">
        <v>170</v>
      </c>
      <c r="F3723" t="s">
        <v>165</v>
      </c>
      <c r="G3723" t="s">
        <v>158</v>
      </c>
      <c r="H3723" t="s">
        <v>136</v>
      </c>
      <c r="I3723">
        <v>0</v>
      </c>
      <c r="P3723">
        <v>0.79031452573014604</v>
      </c>
      <c r="Q3723">
        <v>0</v>
      </c>
    </row>
    <row r="3724" spans="1:17">
      <c r="A3724" t="s">
        <v>122</v>
      </c>
      <c r="B3724">
        <v>2026</v>
      </c>
      <c r="C3724" t="s">
        <v>151</v>
      </c>
      <c r="D3724" t="s">
        <v>1066</v>
      </c>
      <c r="E3724" t="s">
        <v>170</v>
      </c>
      <c r="F3724" t="s">
        <v>166</v>
      </c>
      <c r="G3724" t="s">
        <v>158</v>
      </c>
      <c r="H3724" t="s">
        <v>132</v>
      </c>
      <c r="I3724">
        <v>0</v>
      </c>
      <c r="P3724">
        <v>0.79031452573014604</v>
      </c>
      <c r="Q3724">
        <v>0</v>
      </c>
    </row>
    <row r="3725" spans="1:17">
      <c r="A3725" t="s">
        <v>122</v>
      </c>
      <c r="B3725">
        <v>2026</v>
      </c>
      <c r="C3725" t="s">
        <v>151</v>
      </c>
      <c r="D3725" t="s">
        <v>1066</v>
      </c>
      <c r="E3725" t="s">
        <v>170</v>
      </c>
      <c r="F3725" t="s">
        <v>166</v>
      </c>
      <c r="G3725" t="s">
        <v>158</v>
      </c>
      <c r="H3725" t="s">
        <v>135</v>
      </c>
      <c r="I3725">
        <v>0</v>
      </c>
      <c r="P3725">
        <v>0.79031452573014604</v>
      </c>
      <c r="Q3725">
        <v>0</v>
      </c>
    </row>
    <row r="3726" spans="1:17">
      <c r="A3726" t="s">
        <v>122</v>
      </c>
      <c r="B3726">
        <v>2026</v>
      </c>
      <c r="C3726" t="s">
        <v>151</v>
      </c>
      <c r="D3726" t="s">
        <v>1066</v>
      </c>
      <c r="E3726" t="s">
        <v>170</v>
      </c>
      <c r="F3726" t="s">
        <v>166</v>
      </c>
      <c r="G3726" t="s">
        <v>158</v>
      </c>
      <c r="H3726" t="s">
        <v>136</v>
      </c>
      <c r="I3726">
        <v>0</v>
      </c>
      <c r="P3726">
        <v>0.79031452573014604</v>
      </c>
      <c r="Q3726">
        <v>0</v>
      </c>
    </row>
    <row r="3727" spans="1:17">
      <c r="A3727" t="s">
        <v>122</v>
      </c>
      <c r="B3727">
        <v>2026</v>
      </c>
      <c r="C3727" t="s">
        <v>151</v>
      </c>
      <c r="D3727" t="s">
        <v>1066</v>
      </c>
      <c r="E3727" t="s">
        <v>170</v>
      </c>
      <c r="F3727" t="s">
        <v>160</v>
      </c>
      <c r="G3727" t="s">
        <v>158</v>
      </c>
      <c r="H3727" t="s">
        <v>132</v>
      </c>
      <c r="I3727">
        <v>0</v>
      </c>
      <c r="P3727">
        <v>0.79031452573014604</v>
      </c>
      <c r="Q3727">
        <v>0</v>
      </c>
    </row>
    <row r="3728" spans="1:17">
      <c r="A3728" t="s">
        <v>122</v>
      </c>
      <c r="B3728">
        <v>2026</v>
      </c>
      <c r="C3728" t="s">
        <v>151</v>
      </c>
      <c r="D3728" t="s">
        <v>1066</v>
      </c>
      <c r="E3728" t="s">
        <v>170</v>
      </c>
      <c r="F3728" t="s">
        <v>160</v>
      </c>
      <c r="G3728" t="s">
        <v>158</v>
      </c>
      <c r="H3728" t="s">
        <v>135</v>
      </c>
      <c r="I3728">
        <v>0</v>
      </c>
      <c r="P3728">
        <v>0.79031452573014604</v>
      </c>
      <c r="Q3728">
        <v>0</v>
      </c>
    </row>
    <row r="3729" spans="1:17">
      <c r="A3729" t="s">
        <v>122</v>
      </c>
      <c r="B3729">
        <v>2026</v>
      </c>
      <c r="C3729" t="s">
        <v>151</v>
      </c>
      <c r="D3729" t="s">
        <v>1066</v>
      </c>
      <c r="E3729" t="s">
        <v>170</v>
      </c>
      <c r="F3729" t="s">
        <v>160</v>
      </c>
      <c r="G3729" t="s">
        <v>158</v>
      </c>
      <c r="H3729" t="s">
        <v>136</v>
      </c>
      <c r="I3729">
        <v>0</v>
      </c>
      <c r="P3729">
        <v>0.79031452573014604</v>
      </c>
      <c r="Q3729">
        <v>0</v>
      </c>
    </row>
    <row r="3730" spans="1:17">
      <c r="A3730" t="s">
        <v>122</v>
      </c>
      <c r="B3730">
        <v>2026</v>
      </c>
      <c r="C3730" t="s">
        <v>152</v>
      </c>
      <c r="D3730" t="s">
        <v>1066</v>
      </c>
      <c r="E3730" t="s">
        <v>170</v>
      </c>
      <c r="F3730" t="s">
        <v>164</v>
      </c>
      <c r="G3730" t="s">
        <v>158</v>
      </c>
      <c r="H3730" t="s">
        <v>132</v>
      </c>
      <c r="I3730">
        <v>0</v>
      </c>
      <c r="P3730">
        <v>0.79031452573014604</v>
      </c>
      <c r="Q3730">
        <v>0</v>
      </c>
    </row>
    <row r="3731" spans="1:17">
      <c r="A3731" t="s">
        <v>122</v>
      </c>
      <c r="B3731">
        <v>2026</v>
      </c>
      <c r="C3731" t="s">
        <v>152</v>
      </c>
      <c r="D3731" t="s">
        <v>1066</v>
      </c>
      <c r="E3731" t="s">
        <v>170</v>
      </c>
      <c r="F3731" t="s">
        <v>164</v>
      </c>
      <c r="G3731" t="s">
        <v>158</v>
      </c>
      <c r="H3731" t="s">
        <v>135</v>
      </c>
      <c r="I3731">
        <v>0</v>
      </c>
      <c r="P3731">
        <v>0.79031452573014604</v>
      </c>
      <c r="Q3731">
        <v>0</v>
      </c>
    </row>
    <row r="3732" spans="1:17">
      <c r="A3732" t="s">
        <v>122</v>
      </c>
      <c r="B3732">
        <v>2026</v>
      </c>
      <c r="C3732" t="s">
        <v>152</v>
      </c>
      <c r="D3732" t="s">
        <v>1066</v>
      </c>
      <c r="E3732" t="s">
        <v>170</v>
      </c>
      <c r="F3732" t="s">
        <v>164</v>
      </c>
      <c r="G3732" t="s">
        <v>158</v>
      </c>
      <c r="H3732" t="s">
        <v>136</v>
      </c>
      <c r="I3732">
        <v>0</v>
      </c>
      <c r="P3732">
        <v>0.79031452573014604</v>
      </c>
      <c r="Q3732">
        <v>0</v>
      </c>
    </row>
    <row r="3733" spans="1:17">
      <c r="A3733" t="s">
        <v>122</v>
      </c>
      <c r="B3733">
        <v>2026</v>
      </c>
      <c r="C3733" t="s">
        <v>152</v>
      </c>
      <c r="D3733" t="s">
        <v>1066</v>
      </c>
      <c r="E3733" t="s">
        <v>170</v>
      </c>
      <c r="F3733" t="s">
        <v>159</v>
      </c>
      <c r="G3733" t="s">
        <v>158</v>
      </c>
      <c r="H3733" t="s">
        <v>132</v>
      </c>
      <c r="I3733">
        <v>0</v>
      </c>
      <c r="P3733">
        <v>0.79031452573014604</v>
      </c>
      <c r="Q3733">
        <v>0</v>
      </c>
    </row>
    <row r="3734" spans="1:17">
      <c r="A3734" t="s">
        <v>122</v>
      </c>
      <c r="B3734">
        <v>2026</v>
      </c>
      <c r="C3734" t="s">
        <v>152</v>
      </c>
      <c r="D3734" t="s">
        <v>1066</v>
      </c>
      <c r="E3734" t="s">
        <v>170</v>
      </c>
      <c r="F3734" t="s">
        <v>159</v>
      </c>
      <c r="G3734" t="s">
        <v>158</v>
      </c>
      <c r="H3734" t="s">
        <v>135</v>
      </c>
      <c r="I3734">
        <v>0</v>
      </c>
      <c r="P3734">
        <v>0.79031452573014604</v>
      </c>
      <c r="Q3734">
        <v>0</v>
      </c>
    </row>
    <row r="3735" spans="1:17">
      <c r="A3735" t="s">
        <v>122</v>
      </c>
      <c r="B3735">
        <v>2026</v>
      </c>
      <c r="C3735" t="s">
        <v>152</v>
      </c>
      <c r="D3735" t="s">
        <v>1066</v>
      </c>
      <c r="E3735" t="s">
        <v>170</v>
      </c>
      <c r="F3735" t="s">
        <v>159</v>
      </c>
      <c r="G3735" t="s">
        <v>158</v>
      </c>
      <c r="H3735" t="s">
        <v>136</v>
      </c>
      <c r="I3735">
        <v>0</v>
      </c>
      <c r="P3735">
        <v>0.79031452573014604</v>
      </c>
      <c r="Q3735">
        <v>0</v>
      </c>
    </row>
    <row r="3736" spans="1:17">
      <c r="A3736" t="s">
        <v>122</v>
      </c>
      <c r="B3736">
        <v>2026</v>
      </c>
      <c r="C3736" t="s">
        <v>152</v>
      </c>
      <c r="D3736" t="s">
        <v>1066</v>
      </c>
      <c r="E3736" t="s">
        <v>170</v>
      </c>
      <c r="F3736" t="s">
        <v>126</v>
      </c>
      <c r="G3736" t="s">
        <v>158</v>
      </c>
      <c r="H3736" t="s">
        <v>132</v>
      </c>
      <c r="I3736">
        <v>0</v>
      </c>
      <c r="P3736">
        <v>0.79031452573014604</v>
      </c>
      <c r="Q3736">
        <v>0</v>
      </c>
    </row>
    <row r="3737" spans="1:17">
      <c r="A3737" t="s">
        <v>122</v>
      </c>
      <c r="B3737">
        <v>2026</v>
      </c>
      <c r="C3737" t="s">
        <v>152</v>
      </c>
      <c r="D3737" t="s">
        <v>1066</v>
      </c>
      <c r="E3737" t="s">
        <v>170</v>
      </c>
      <c r="F3737" t="s">
        <v>126</v>
      </c>
      <c r="G3737" t="s">
        <v>158</v>
      </c>
      <c r="H3737" t="s">
        <v>135</v>
      </c>
      <c r="I3737">
        <v>0</v>
      </c>
      <c r="P3737">
        <v>0.79031452573014604</v>
      </c>
      <c r="Q3737">
        <v>0</v>
      </c>
    </row>
    <row r="3738" spans="1:17">
      <c r="A3738" t="s">
        <v>122</v>
      </c>
      <c r="B3738">
        <v>2026</v>
      </c>
      <c r="C3738" t="s">
        <v>152</v>
      </c>
      <c r="D3738" t="s">
        <v>1066</v>
      </c>
      <c r="E3738" t="s">
        <v>170</v>
      </c>
      <c r="F3738" t="s">
        <v>126</v>
      </c>
      <c r="G3738" t="s">
        <v>158</v>
      </c>
      <c r="H3738" t="s">
        <v>136</v>
      </c>
      <c r="I3738">
        <v>0</v>
      </c>
      <c r="P3738">
        <v>0.79031452573014604</v>
      </c>
      <c r="Q3738">
        <v>0</v>
      </c>
    </row>
    <row r="3739" spans="1:17">
      <c r="A3739" t="s">
        <v>122</v>
      </c>
      <c r="B3739">
        <v>2026</v>
      </c>
      <c r="C3739" t="s">
        <v>152</v>
      </c>
      <c r="D3739" t="s">
        <v>1066</v>
      </c>
      <c r="E3739" t="s">
        <v>170</v>
      </c>
      <c r="F3739" t="s">
        <v>165</v>
      </c>
      <c r="G3739" t="s">
        <v>158</v>
      </c>
      <c r="H3739" t="s">
        <v>132</v>
      </c>
      <c r="I3739">
        <v>0</v>
      </c>
      <c r="P3739">
        <v>0.79031452573014604</v>
      </c>
      <c r="Q3739">
        <v>0</v>
      </c>
    </row>
    <row r="3740" spans="1:17">
      <c r="A3740" t="s">
        <v>122</v>
      </c>
      <c r="B3740">
        <v>2026</v>
      </c>
      <c r="C3740" t="s">
        <v>152</v>
      </c>
      <c r="D3740" t="s">
        <v>1066</v>
      </c>
      <c r="E3740" t="s">
        <v>170</v>
      </c>
      <c r="F3740" t="s">
        <v>165</v>
      </c>
      <c r="G3740" t="s">
        <v>158</v>
      </c>
      <c r="H3740" t="s">
        <v>135</v>
      </c>
      <c r="I3740">
        <v>0</v>
      </c>
      <c r="P3740">
        <v>0.79031452573014604</v>
      </c>
      <c r="Q3740">
        <v>0</v>
      </c>
    </row>
    <row r="3741" spans="1:17">
      <c r="A3741" t="s">
        <v>122</v>
      </c>
      <c r="B3741">
        <v>2026</v>
      </c>
      <c r="C3741" t="s">
        <v>152</v>
      </c>
      <c r="D3741" t="s">
        <v>1066</v>
      </c>
      <c r="E3741" t="s">
        <v>170</v>
      </c>
      <c r="F3741" t="s">
        <v>165</v>
      </c>
      <c r="G3741" t="s">
        <v>158</v>
      </c>
      <c r="H3741" t="s">
        <v>136</v>
      </c>
      <c r="I3741">
        <v>0</v>
      </c>
      <c r="P3741">
        <v>0.79031452573014604</v>
      </c>
      <c r="Q3741">
        <v>0</v>
      </c>
    </row>
    <row r="3742" spans="1:17">
      <c r="A3742" t="s">
        <v>122</v>
      </c>
      <c r="B3742">
        <v>2026</v>
      </c>
      <c r="C3742" t="s">
        <v>152</v>
      </c>
      <c r="D3742" t="s">
        <v>1066</v>
      </c>
      <c r="E3742" t="s">
        <v>170</v>
      </c>
      <c r="F3742" t="s">
        <v>166</v>
      </c>
      <c r="G3742" t="s">
        <v>158</v>
      </c>
      <c r="H3742" t="s">
        <v>132</v>
      </c>
      <c r="I3742">
        <v>0</v>
      </c>
      <c r="P3742">
        <v>0.79031452573014604</v>
      </c>
      <c r="Q3742">
        <v>0</v>
      </c>
    </row>
    <row r="3743" spans="1:17">
      <c r="A3743" t="s">
        <v>122</v>
      </c>
      <c r="B3743">
        <v>2026</v>
      </c>
      <c r="C3743" t="s">
        <v>152</v>
      </c>
      <c r="D3743" t="s">
        <v>1066</v>
      </c>
      <c r="E3743" t="s">
        <v>170</v>
      </c>
      <c r="F3743" t="s">
        <v>166</v>
      </c>
      <c r="G3743" t="s">
        <v>158</v>
      </c>
      <c r="H3743" t="s">
        <v>135</v>
      </c>
      <c r="I3743">
        <v>0</v>
      </c>
      <c r="P3743">
        <v>0.79031452573014604</v>
      </c>
      <c r="Q3743">
        <v>0</v>
      </c>
    </row>
    <row r="3744" spans="1:17">
      <c r="A3744" t="s">
        <v>122</v>
      </c>
      <c r="B3744">
        <v>2026</v>
      </c>
      <c r="C3744" t="s">
        <v>152</v>
      </c>
      <c r="D3744" t="s">
        <v>1066</v>
      </c>
      <c r="E3744" t="s">
        <v>170</v>
      </c>
      <c r="F3744" t="s">
        <v>166</v>
      </c>
      <c r="G3744" t="s">
        <v>158</v>
      </c>
      <c r="H3744" t="s">
        <v>136</v>
      </c>
      <c r="I3744">
        <v>0</v>
      </c>
      <c r="P3744">
        <v>0.79031452573014604</v>
      </c>
      <c r="Q3744">
        <v>0</v>
      </c>
    </row>
    <row r="3745" spans="1:17">
      <c r="A3745" t="s">
        <v>122</v>
      </c>
      <c r="B3745">
        <v>2026</v>
      </c>
      <c r="C3745" t="s">
        <v>152</v>
      </c>
      <c r="D3745" t="s">
        <v>1066</v>
      </c>
      <c r="E3745" t="s">
        <v>170</v>
      </c>
      <c r="F3745" t="s">
        <v>160</v>
      </c>
      <c r="G3745" t="s">
        <v>158</v>
      </c>
      <c r="H3745" t="s">
        <v>132</v>
      </c>
      <c r="I3745">
        <v>1306945408.62287</v>
      </c>
      <c r="P3745">
        <v>0.79031452573014604</v>
      </c>
      <c r="Q3745">
        <v>1032897940.77098</v>
      </c>
    </row>
    <row r="3746" spans="1:17">
      <c r="A3746" t="s">
        <v>122</v>
      </c>
      <c r="B3746">
        <v>2026</v>
      </c>
      <c r="C3746" t="s">
        <v>152</v>
      </c>
      <c r="D3746" t="s">
        <v>1066</v>
      </c>
      <c r="E3746" t="s">
        <v>170</v>
      </c>
      <c r="F3746" t="s">
        <v>160</v>
      </c>
      <c r="G3746" t="s">
        <v>158</v>
      </c>
      <c r="H3746" t="s">
        <v>135</v>
      </c>
      <c r="I3746">
        <v>1887630761.6486399</v>
      </c>
      <c r="P3746">
        <v>0.79031452573014604</v>
      </c>
      <c r="Q3746">
        <v>1491822010.1459799</v>
      </c>
    </row>
    <row r="3747" spans="1:17">
      <c r="A3747" t="s">
        <v>122</v>
      </c>
      <c r="B3747">
        <v>2026</v>
      </c>
      <c r="C3747" t="s">
        <v>152</v>
      </c>
      <c r="D3747" t="s">
        <v>1066</v>
      </c>
      <c r="E3747" t="s">
        <v>170</v>
      </c>
      <c r="F3747" t="s">
        <v>160</v>
      </c>
      <c r="G3747" t="s">
        <v>158</v>
      </c>
      <c r="H3747" t="s">
        <v>136</v>
      </c>
      <c r="I3747">
        <v>0</v>
      </c>
      <c r="P3747">
        <v>0.79031452573014604</v>
      </c>
      <c r="Q3747">
        <v>0</v>
      </c>
    </row>
    <row r="3748" spans="1:17">
      <c r="A3748" t="s">
        <v>122</v>
      </c>
      <c r="B3748">
        <v>2026</v>
      </c>
      <c r="C3748" t="s">
        <v>153</v>
      </c>
      <c r="D3748" t="s">
        <v>1066</v>
      </c>
      <c r="E3748" t="s">
        <v>170</v>
      </c>
      <c r="F3748" t="s">
        <v>164</v>
      </c>
      <c r="G3748" t="s">
        <v>158</v>
      </c>
      <c r="H3748" t="s">
        <v>132</v>
      </c>
      <c r="I3748">
        <v>0</v>
      </c>
      <c r="P3748">
        <v>0.79031452573014604</v>
      </c>
      <c r="Q3748">
        <v>0</v>
      </c>
    </row>
    <row r="3749" spans="1:17">
      <c r="A3749" t="s">
        <v>122</v>
      </c>
      <c r="B3749">
        <v>2026</v>
      </c>
      <c r="C3749" t="s">
        <v>153</v>
      </c>
      <c r="D3749" t="s">
        <v>1066</v>
      </c>
      <c r="E3749" t="s">
        <v>170</v>
      </c>
      <c r="F3749" t="s">
        <v>164</v>
      </c>
      <c r="G3749" t="s">
        <v>158</v>
      </c>
      <c r="H3749" t="s">
        <v>135</v>
      </c>
      <c r="I3749">
        <v>0</v>
      </c>
      <c r="P3749">
        <v>0.79031452573014604</v>
      </c>
      <c r="Q3749">
        <v>0</v>
      </c>
    </row>
    <row r="3750" spans="1:17">
      <c r="A3750" t="s">
        <v>122</v>
      </c>
      <c r="B3750">
        <v>2026</v>
      </c>
      <c r="C3750" t="s">
        <v>153</v>
      </c>
      <c r="D3750" t="s">
        <v>1066</v>
      </c>
      <c r="E3750" t="s">
        <v>170</v>
      </c>
      <c r="F3750" t="s">
        <v>164</v>
      </c>
      <c r="G3750" t="s">
        <v>158</v>
      </c>
      <c r="H3750" t="s">
        <v>136</v>
      </c>
      <c r="I3750">
        <v>0</v>
      </c>
      <c r="P3750">
        <v>0.79031452573014604</v>
      </c>
      <c r="Q3750">
        <v>0</v>
      </c>
    </row>
    <row r="3751" spans="1:17">
      <c r="A3751" t="s">
        <v>122</v>
      </c>
      <c r="B3751">
        <v>2026</v>
      </c>
      <c r="C3751" t="s">
        <v>153</v>
      </c>
      <c r="D3751" t="s">
        <v>1066</v>
      </c>
      <c r="E3751" t="s">
        <v>170</v>
      </c>
      <c r="F3751" t="s">
        <v>159</v>
      </c>
      <c r="G3751" t="s">
        <v>158</v>
      </c>
      <c r="H3751" t="s">
        <v>132</v>
      </c>
      <c r="I3751">
        <v>0</v>
      </c>
      <c r="P3751">
        <v>0.79031452573014604</v>
      </c>
      <c r="Q3751">
        <v>0</v>
      </c>
    </row>
    <row r="3752" spans="1:17">
      <c r="A3752" t="s">
        <v>122</v>
      </c>
      <c r="B3752">
        <v>2026</v>
      </c>
      <c r="C3752" t="s">
        <v>153</v>
      </c>
      <c r="D3752" t="s">
        <v>1066</v>
      </c>
      <c r="E3752" t="s">
        <v>170</v>
      </c>
      <c r="F3752" t="s">
        <v>159</v>
      </c>
      <c r="G3752" t="s">
        <v>158</v>
      </c>
      <c r="H3752" t="s">
        <v>135</v>
      </c>
      <c r="I3752">
        <v>0</v>
      </c>
      <c r="P3752">
        <v>0.79031452573014604</v>
      </c>
      <c r="Q3752">
        <v>0</v>
      </c>
    </row>
    <row r="3753" spans="1:17">
      <c r="A3753" t="s">
        <v>122</v>
      </c>
      <c r="B3753">
        <v>2026</v>
      </c>
      <c r="C3753" t="s">
        <v>153</v>
      </c>
      <c r="D3753" t="s">
        <v>1066</v>
      </c>
      <c r="E3753" t="s">
        <v>170</v>
      </c>
      <c r="F3753" t="s">
        <v>159</v>
      </c>
      <c r="G3753" t="s">
        <v>158</v>
      </c>
      <c r="H3753" t="s">
        <v>136</v>
      </c>
      <c r="I3753">
        <v>0</v>
      </c>
      <c r="P3753">
        <v>0.79031452573014604</v>
      </c>
      <c r="Q3753">
        <v>0</v>
      </c>
    </row>
    <row r="3754" spans="1:17">
      <c r="A3754" t="s">
        <v>122</v>
      </c>
      <c r="B3754">
        <v>2026</v>
      </c>
      <c r="C3754" t="s">
        <v>153</v>
      </c>
      <c r="D3754" t="s">
        <v>1066</v>
      </c>
      <c r="E3754" t="s">
        <v>170</v>
      </c>
      <c r="F3754" t="s">
        <v>126</v>
      </c>
      <c r="G3754" t="s">
        <v>158</v>
      </c>
      <c r="H3754" t="s">
        <v>132</v>
      </c>
      <c r="I3754">
        <v>0</v>
      </c>
      <c r="P3754">
        <v>0.79031452573014604</v>
      </c>
      <c r="Q3754">
        <v>0</v>
      </c>
    </row>
    <row r="3755" spans="1:17">
      <c r="A3755" t="s">
        <v>122</v>
      </c>
      <c r="B3755">
        <v>2026</v>
      </c>
      <c r="C3755" t="s">
        <v>153</v>
      </c>
      <c r="D3755" t="s">
        <v>1066</v>
      </c>
      <c r="E3755" t="s">
        <v>170</v>
      </c>
      <c r="F3755" t="s">
        <v>126</v>
      </c>
      <c r="G3755" t="s">
        <v>158</v>
      </c>
      <c r="H3755" t="s">
        <v>135</v>
      </c>
      <c r="I3755">
        <v>0</v>
      </c>
      <c r="P3755">
        <v>0.79031452573014604</v>
      </c>
      <c r="Q3755">
        <v>0</v>
      </c>
    </row>
    <row r="3756" spans="1:17">
      <c r="A3756" t="s">
        <v>122</v>
      </c>
      <c r="B3756">
        <v>2026</v>
      </c>
      <c r="C3756" t="s">
        <v>153</v>
      </c>
      <c r="D3756" t="s">
        <v>1066</v>
      </c>
      <c r="E3756" t="s">
        <v>170</v>
      </c>
      <c r="F3756" t="s">
        <v>126</v>
      </c>
      <c r="G3756" t="s">
        <v>158</v>
      </c>
      <c r="H3756" t="s">
        <v>136</v>
      </c>
      <c r="I3756">
        <v>0</v>
      </c>
      <c r="P3756">
        <v>0.79031452573014604</v>
      </c>
      <c r="Q3756">
        <v>0</v>
      </c>
    </row>
    <row r="3757" spans="1:17">
      <c r="A3757" t="s">
        <v>122</v>
      </c>
      <c r="B3757">
        <v>2026</v>
      </c>
      <c r="C3757" t="s">
        <v>153</v>
      </c>
      <c r="D3757" t="s">
        <v>1066</v>
      </c>
      <c r="E3757" t="s">
        <v>170</v>
      </c>
      <c r="F3757" t="s">
        <v>165</v>
      </c>
      <c r="G3757" t="s">
        <v>158</v>
      </c>
      <c r="H3757" t="s">
        <v>132</v>
      </c>
      <c r="I3757">
        <v>0</v>
      </c>
      <c r="P3757">
        <v>0.79031452573014604</v>
      </c>
      <c r="Q3757">
        <v>0</v>
      </c>
    </row>
    <row r="3758" spans="1:17">
      <c r="A3758" t="s">
        <v>122</v>
      </c>
      <c r="B3758">
        <v>2026</v>
      </c>
      <c r="C3758" t="s">
        <v>153</v>
      </c>
      <c r="D3758" t="s">
        <v>1066</v>
      </c>
      <c r="E3758" t="s">
        <v>170</v>
      </c>
      <c r="F3758" t="s">
        <v>165</v>
      </c>
      <c r="G3758" t="s">
        <v>158</v>
      </c>
      <c r="H3758" t="s">
        <v>135</v>
      </c>
      <c r="I3758">
        <v>0</v>
      </c>
      <c r="P3758">
        <v>0.79031452573014604</v>
      </c>
      <c r="Q3758">
        <v>0</v>
      </c>
    </row>
    <row r="3759" spans="1:17">
      <c r="A3759" t="s">
        <v>122</v>
      </c>
      <c r="B3759">
        <v>2026</v>
      </c>
      <c r="C3759" t="s">
        <v>153</v>
      </c>
      <c r="D3759" t="s">
        <v>1066</v>
      </c>
      <c r="E3759" t="s">
        <v>170</v>
      </c>
      <c r="F3759" t="s">
        <v>165</v>
      </c>
      <c r="G3759" t="s">
        <v>158</v>
      </c>
      <c r="H3759" t="s">
        <v>136</v>
      </c>
      <c r="I3759">
        <v>0</v>
      </c>
      <c r="P3759">
        <v>0.79031452573014604</v>
      </c>
      <c r="Q3759">
        <v>0</v>
      </c>
    </row>
    <row r="3760" spans="1:17">
      <c r="A3760" t="s">
        <v>122</v>
      </c>
      <c r="B3760">
        <v>2026</v>
      </c>
      <c r="C3760" t="s">
        <v>153</v>
      </c>
      <c r="D3760" t="s">
        <v>1066</v>
      </c>
      <c r="E3760" t="s">
        <v>170</v>
      </c>
      <c r="F3760" t="s">
        <v>166</v>
      </c>
      <c r="G3760" t="s">
        <v>158</v>
      </c>
      <c r="H3760" t="s">
        <v>132</v>
      </c>
      <c r="I3760">
        <v>0</v>
      </c>
      <c r="P3760">
        <v>0.79031452573014604</v>
      </c>
      <c r="Q3760">
        <v>0</v>
      </c>
    </row>
    <row r="3761" spans="1:17">
      <c r="A3761" t="s">
        <v>122</v>
      </c>
      <c r="B3761">
        <v>2026</v>
      </c>
      <c r="C3761" t="s">
        <v>153</v>
      </c>
      <c r="D3761" t="s">
        <v>1066</v>
      </c>
      <c r="E3761" t="s">
        <v>170</v>
      </c>
      <c r="F3761" t="s">
        <v>166</v>
      </c>
      <c r="G3761" t="s">
        <v>158</v>
      </c>
      <c r="H3761" t="s">
        <v>135</v>
      </c>
      <c r="I3761">
        <v>0</v>
      </c>
      <c r="P3761">
        <v>0.79031452573014604</v>
      </c>
      <c r="Q3761">
        <v>0</v>
      </c>
    </row>
    <row r="3762" spans="1:17">
      <c r="A3762" t="s">
        <v>122</v>
      </c>
      <c r="B3762">
        <v>2026</v>
      </c>
      <c r="C3762" t="s">
        <v>153</v>
      </c>
      <c r="D3762" t="s">
        <v>1066</v>
      </c>
      <c r="E3762" t="s">
        <v>170</v>
      </c>
      <c r="F3762" t="s">
        <v>166</v>
      </c>
      <c r="G3762" t="s">
        <v>158</v>
      </c>
      <c r="H3762" t="s">
        <v>136</v>
      </c>
      <c r="I3762">
        <v>0</v>
      </c>
      <c r="P3762">
        <v>0.79031452573014604</v>
      </c>
      <c r="Q3762">
        <v>0</v>
      </c>
    </row>
    <row r="3763" spans="1:17">
      <c r="A3763" t="s">
        <v>122</v>
      </c>
      <c r="B3763">
        <v>2026</v>
      </c>
      <c r="C3763" t="s">
        <v>153</v>
      </c>
      <c r="D3763" t="s">
        <v>1066</v>
      </c>
      <c r="E3763" t="s">
        <v>170</v>
      </c>
      <c r="F3763" t="s">
        <v>160</v>
      </c>
      <c r="G3763" t="s">
        <v>158</v>
      </c>
      <c r="H3763" t="s">
        <v>132</v>
      </c>
      <c r="I3763">
        <v>0</v>
      </c>
      <c r="P3763">
        <v>0.79031452573014604</v>
      </c>
      <c r="Q3763">
        <v>0</v>
      </c>
    </row>
    <row r="3764" spans="1:17">
      <c r="A3764" t="s">
        <v>122</v>
      </c>
      <c r="B3764">
        <v>2026</v>
      </c>
      <c r="C3764" t="s">
        <v>153</v>
      </c>
      <c r="D3764" t="s">
        <v>1066</v>
      </c>
      <c r="E3764" t="s">
        <v>170</v>
      </c>
      <c r="F3764" t="s">
        <v>160</v>
      </c>
      <c r="G3764" t="s">
        <v>158</v>
      </c>
      <c r="H3764" t="s">
        <v>135</v>
      </c>
      <c r="I3764">
        <v>0</v>
      </c>
      <c r="P3764">
        <v>0.79031452573014604</v>
      </c>
      <c r="Q3764">
        <v>0</v>
      </c>
    </row>
    <row r="3765" spans="1:17">
      <c r="A3765" t="s">
        <v>122</v>
      </c>
      <c r="B3765">
        <v>2026</v>
      </c>
      <c r="C3765" t="s">
        <v>153</v>
      </c>
      <c r="D3765" t="s">
        <v>1066</v>
      </c>
      <c r="E3765" t="s">
        <v>170</v>
      </c>
      <c r="F3765" t="s">
        <v>160</v>
      </c>
      <c r="G3765" t="s">
        <v>158</v>
      </c>
      <c r="H3765" t="s">
        <v>136</v>
      </c>
      <c r="I3765">
        <v>0</v>
      </c>
      <c r="P3765">
        <v>0.79031452573014604</v>
      </c>
      <c r="Q3765">
        <v>0</v>
      </c>
    </row>
    <row r="3766" spans="1:17">
      <c r="A3766" t="s">
        <v>122</v>
      </c>
      <c r="B3766">
        <v>2026</v>
      </c>
      <c r="C3766" t="s">
        <v>154</v>
      </c>
      <c r="D3766" t="s">
        <v>1066</v>
      </c>
      <c r="E3766" t="s">
        <v>170</v>
      </c>
      <c r="F3766" t="s">
        <v>164</v>
      </c>
      <c r="G3766" t="s">
        <v>158</v>
      </c>
      <c r="H3766" t="s">
        <v>132</v>
      </c>
      <c r="I3766">
        <v>0</v>
      </c>
      <c r="P3766">
        <v>0.79031452573014604</v>
      </c>
      <c r="Q3766">
        <v>0</v>
      </c>
    </row>
    <row r="3767" spans="1:17">
      <c r="A3767" t="s">
        <v>122</v>
      </c>
      <c r="B3767">
        <v>2026</v>
      </c>
      <c r="C3767" t="s">
        <v>154</v>
      </c>
      <c r="D3767" t="s">
        <v>1066</v>
      </c>
      <c r="E3767" t="s">
        <v>170</v>
      </c>
      <c r="F3767" t="s">
        <v>164</v>
      </c>
      <c r="G3767" t="s">
        <v>158</v>
      </c>
      <c r="H3767" t="s">
        <v>135</v>
      </c>
      <c r="I3767">
        <v>0</v>
      </c>
      <c r="P3767">
        <v>0.79031452573014604</v>
      </c>
      <c r="Q3767">
        <v>0</v>
      </c>
    </row>
    <row r="3768" spans="1:17">
      <c r="A3768" t="s">
        <v>122</v>
      </c>
      <c r="B3768">
        <v>2026</v>
      </c>
      <c r="C3768" t="s">
        <v>154</v>
      </c>
      <c r="D3768" t="s">
        <v>1066</v>
      </c>
      <c r="E3768" t="s">
        <v>170</v>
      </c>
      <c r="F3768" t="s">
        <v>164</v>
      </c>
      <c r="G3768" t="s">
        <v>158</v>
      </c>
      <c r="H3768" t="s">
        <v>136</v>
      </c>
      <c r="I3768">
        <v>0</v>
      </c>
      <c r="P3768">
        <v>0.79031452573014604</v>
      </c>
      <c r="Q3768">
        <v>0</v>
      </c>
    </row>
    <row r="3769" spans="1:17">
      <c r="A3769" t="s">
        <v>122</v>
      </c>
      <c r="B3769">
        <v>2026</v>
      </c>
      <c r="C3769" t="s">
        <v>154</v>
      </c>
      <c r="D3769" t="s">
        <v>1066</v>
      </c>
      <c r="E3769" t="s">
        <v>170</v>
      </c>
      <c r="F3769" t="s">
        <v>159</v>
      </c>
      <c r="G3769" t="s">
        <v>158</v>
      </c>
      <c r="H3769" t="s">
        <v>132</v>
      </c>
      <c r="I3769">
        <v>0</v>
      </c>
      <c r="P3769">
        <v>0.79031452573014604</v>
      </c>
      <c r="Q3769">
        <v>0</v>
      </c>
    </row>
    <row r="3770" spans="1:17">
      <c r="A3770" t="s">
        <v>122</v>
      </c>
      <c r="B3770">
        <v>2026</v>
      </c>
      <c r="C3770" t="s">
        <v>154</v>
      </c>
      <c r="D3770" t="s">
        <v>1066</v>
      </c>
      <c r="E3770" t="s">
        <v>170</v>
      </c>
      <c r="F3770" t="s">
        <v>159</v>
      </c>
      <c r="G3770" t="s">
        <v>158</v>
      </c>
      <c r="H3770" t="s">
        <v>135</v>
      </c>
      <c r="I3770">
        <v>0</v>
      </c>
      <c r="P3770">
        <v>0.79031452573014604</v>
      </c>
      <c r="Q3770">
        <v>0</v>
      </c>
    </row>
    <row r="3771" spans="1:17">
      <c r="A3771" t="s">
        <v>122</v>
      </c>
      <c r="B3771">
        <v>2026</v>
      </c>
      <c r="C3771" t="s">
        <v>154</v>
      </c>
      <c r="D3771" t="s">
        <v>1066</v>
      </c>
      <c r="E3771" t="s">
        <v>170</v>
      </c>
      <c r="F3771" t="s">
        <v>159</v>
      </c>
      <c r="G3771" t="s">
        <v>158</v>
      </c>
      <c r="H3771" t="s">
        <v>136</v>
      </c>
      <c r="I3771">
        <v>0</v>
      </c>
      <c r="P3771">
        <v>0.79031452573014604</v>
      </c>
      <c r="Q3771">
        <v>0</v>
      </c>
    </row>
    <row r="3772" spans="1:17">
      <c r="A3772" t="s">
        <v>122</v>
      </c>
      <c r="B3772">
        <v>2026</v>
      </c>
      <c r="C3772" t="s">
        <v>154</v>
      </c>
      <c r="D3772" t="s">
        <v>1066</v>
      </c>
      <c r="E3772" t="s">
        <v>170</v>
      </c>
      <c r="F3772" t="s">
        <v>126</v>
      </c>
      <c r="G3772" t="s">
        <v>158</v>
      </c>
      <c r="H3772" t="s">
        <v>132</v>
      </c>
      <c r="I3772">
        <v>0</v>
      </c>
      <c r="P3772">
        <v>0.79031452573014604</v>
      </c>
      <c r="Q3772">
        <v>0</v>
      </c>
    </row>
    <row r="3773" spans="1:17">
      <c r="A3773" t="s">
        <v>122</v>
      </c>
      <c r="B3773">
        <v>2026</v>
      </c>
      <c r="C3773" t="s">
        <v>154</v>
      </c>
      <c r="D3773" t="s">
        <v>1066</v>
      </c>
      <c r="E3773" t="s">
        <v>170</v>
      </c>
      <c r="F3773" t="s">
        <v>126</v>
      </c>
      <c r="G3773" t="s">
        <v>158</v>
      </c>
      <c r="H3773" t="s">
        <v>135</v>
      </c>
      <c r="I3773">
        <v>0</v>
      </c>
      <c r="P3773">
        <v>0.79031452573014604</v>
      </c>
      <c r="Q3773">
        <v>0</v>
      </c>
    </row>
    <row r="3774" spans="1:17">
      <c r="A3774" t="s">
        <v>122</v>
      </c>
      <c r="B3774">
        <v>2026</v>
      </c>
      <c r="C3774" t="s">
        <v>154</v>
      </c>
      <c r="D3774" t="s">
        <v>1066</v>
      </c>
      <c r="E3774" t="s">
        <v>170</v>
      </c>
      <c r="F3774" t="s">
        <v>126</v>
      </c>
      <c r="G3774" t="s">
        <v>158</v>
      </c>
      <c r="H3774" t="s">
        <v>136</v>
      </c>
      <c r="I3774">
        <v>0</v>
      </c>
      <c r="P3774">
        <v>0.79031452573014604</v>
      </c>
      <c r="Q3774">
        <v>0</v>
      </c>
    </row>
    <row r="3775" spans="1:17">
      <c r="A3775" t="s">
        <v>122</v>
      </c>
      <c r="B3775">
        <v>2026</v>
      </c>
      <c r="C3775" t="s">
        <v>154</v>
      </c>
      <c r="D3775" t="s">
        <v>1066</v>
      </c>
      <c r="E3775" t="s">
        <v>170</v>
      </c>
      <c r="F3775" t="s">
        <v>165</v>
      </c>
      <c r="G3775" t="s">
        <v>158</v>
      </c>
      <c r="H3775" t="s">
        <v>132</v>
      </c>
      <c r="I3775">
        <v>0</v>
      </c>
      <c r="P3775">
        <v>0.79031452573014604</v>
      </c>
      <c r="Q3775">
        <v>0</v>
      </c>
    </row>
    <row r="3776" spans="1:17">
      <c r="A3776" t="s">
        <v>122</v>
      </c>
      <c r="B3776">
        <v>2026</v>
      </c>
      <c r="C3776" t="s">
        <v>154</v>
      </c>
      <c r="D3776" t="s">
        <v>1066</v>
      </c>
      <c r="E3776" t="s">
        <v>170</v>
      </c>
      <c r="F3776" t="s">
        <v>165</v>
      </c>
      <c r="G3776" t="s">
        <v>158</v>
      </c>
      <c r="H3776" t="s">
        <v>135</v>
      </c>
      <c r="I3776">
        <v>0</v>
      </c>
      <c r="P3776">
        <v>0.79031452573014604</v>
      </c>
      <c r="Q3776">
        <v>0</v>
      </c>
    </row>
    <row r="3777" spans="1:17">
      <c r="A3777" t="s">
        <v>122</v>
      </c>
      <c r="B3777">
        <v>2026</v>
      </c>
      <c r="C3777" t="s">
        <v>154</v>
      </c>
      <c r="D3777" t="s">
        <v>1066</v>
      </c>
      <c r="E3777" t="s">
        <v>170</v>
      </c>
      <c r="F3777" t="s">
        <v>165</v>
      </c>
      <c r="G3777" t="s">
        <v>158</v>
      </c>
      <c r="H3777" t="s">
        <v>136</v>
      </c>
      <c r="I3777">
        <v>0</v>
      </c>
      <c r="P3777">
        <v>0.79031452573014604</v>
      </c>
      <c r="Q3777">
        <v>0</v>
      </c>
    </row>
    <row r="3778" spans="1:17">
      <c r="A3778" t="s">
        <v>122</v>
      </c>
      <c r="B3778">
        <v>2026</v>
      </c>
      <c r="C3778" t="s">
        <v>154</v>
      </c>
      <c r="D3778" t="s">
        <v>1066</v>
      </c>
      <c r="E3778" t="s">
        <v>170</v>
      </c>
      <c r="F3778" t="s">
        <v>166</v>
      </c>
      <c r="G3778" t="s">
        <v>158</v>
      </c>
      <c r="H3778" t="s">
        <v>132</v>
      </c>
      <c r="I3778">
        <v>0</v>
      </c>
      <c r="P3778">
        <v>0.79031452573014604</v>
      </c>
      <c r="Q3778">
        <v>0</v>
      </c>
    </row>
    <row r="3779" spans="1:17">
      <c r="A3779" t="s">
        <v>122</v>
      </c>
      <c r="B3779">
        <v>2026</v>
      </c>
      <c r="C3779" t="s">
        <v>154</v>
      </c>
      <c r="D3779" t="s">
        <v>1066</v>
      </c>
      <c r="E3779" t="s">
        <v>170</v>
      </c>
      <c r="F3779" t="s">
        <v>166</v>
      </c>
      <c r="G3779" t="s">
        <v>158</v>
      </c>
      <c r="H3779" t="s">
        <v>135</v>
      </c>
      <c r="I3779">
        <v>0</v>
      </c>
      <c r="P3779">
        <v>0.79031452573014604</v>
      </c>
      <c r="Q3779">
        <v>0</v>
      </c>
    </row>
    <row r="3780" spans="1:17">
      <c r="A3780" t="s">
        <v>122</v>
      </c>
      <c r="B3780">
        <v>2026</v>
      </c>
      <c r="C3780" t="s">
        <v>154</v>
      </c>
      <c r="D3780" t="s">
        <v>1066</v>
      </c>
      <c r="E3780" t="s">
        <v>170</v>
      </c>
      <c r="F3780" t="s">
        <v>166</v>
      </c>
      <c r="G3780" t="s">
        <v>158</v>
      </c>
      <c r="H3780" t="s">
        <v>136</v>
      </c>
      <c r="I3780">
        <v>0</v>
      </c>
      <c r="P3780">
        <v>0.79031452573014604</v>
      </c>
      <c r="Q3780">
        <v>0</v>
      </c>
    </row>
    <row r="3781" spans="1:17">
      <c r="A3781" t="s">
        <v>122</v>
      </c>
      <c r="B3781">
        <v>2026</v>
      </c>
      <c r="C3781" t="s">
        <v>154</v>
      </c>
      <c r="D3781" t="s">
        <v>1066</v>
      </c>
      <c r="E3781" t="s">
        <v>170</v>
      </c>
      <c r="F3781" t="s">
        <v>160</v>
      </c>
      <c r="G3781" t="s">
        <v>158</v>
      </c>
      <c r="H3781" t="s">
        <v>132</v>
      </c>
      <c r="I3781">
        <v>0</v>
      </c>
      <c r="P3781">
        <v>0.79031452573014604</v>
      </c>
      <c r="Q3781">
        <v>0</v>
      </c>
    </row>
    <row r="3782" spans="1:17">
      <c r="A3782" t="s">
        <v>122</v>
      </c>
      <c r="B3782">
        <v>2026</v>
      </c>
      <c r="C3782" t="s">
        <v>154</v>
      </c>
      <c r="D3782" t="s">
        <v>1066</v>
      </c>
      <c r="E3782" t="s">
        <v>170</v>
      </c>
      <c r="F3782" t="s">
        <v>160</v>
      </c>
      <c r="G3782" t="s">
        <v>158</v>
      </c>
      <c r="H3782" t="s">
        <v>135</v>
      </c>
      <c r="I3782">
        <v>0</v>
      </c>
      <c r="P3782">
        <v>0.79031452573014604</v>
      </c>
      <c r="Q3782">
        <v>0</v>
      </c>
    </row>
    <row r="3783" spans="1:17">
      <c r="A3783" t="s">
        <v>122</v>
      </c>
      <c r="B3783">
        <v>2026</v>
      </c>
      <c r="C3783" t="s">
        <v>154</v>
      </c>
      <c r="D3783" t="s">
        <v>1066</v>
      </c>
      <c r="E3783" t="s">
        <v>170</v>
      </c>
      <c r="F3783" t="s">
        <v>160</v>
      </c>
      <c r="G3783" t="s">
        <v>158</v>
      </c>
      <c r="H3783" t="s">
        <v>136</v>
      </c>
      <c r="I3783">
        <v>0</v>
      </c>
      <c r="P3783">
        <v>0.79031452573014604</v>
      </c>
      <c r="Q3783">
        <v>0</v>
      </c>
    </row>
    <row r="3784" spans="1:17">
      <c r="A3784" t="s">
        <v>122</v>
      </c>
      <c r="B3784">
        <v>2026</v>
      </c>
      <c r="C3784" t="s">
        <v>155</v>
      </c>
      <c r="D3784" t="s">
        <v>1066</v>
      </c>
      <c r="E3784" t="s">
        <v>170</v>
      </c>
      <c r="F3784" t="s">
        <v>164</v>
      </c>
      <c r="G3784" t="s">
        <v>158</v>
      </c>
      <c r="H3784" t="s">
        <v>132</v>
      </c>
      <c r="I3784">
        <v>0</v>
      </c>
      <c r="P3784">
        <v>0.79031452573014604</v>
      </c>
      <c r="Q3784">
        <v>0</v>
      </c>
    </row>
    <row r="3785" spans="1:17">
      <c r="A3785" t="s">
        <v>122</v>
      </c>
      <c r="B3785">
        <v>2026</v>
      </c>
      <c r="C3785" t="s">
        <v>155</v>
      </c>
      <c r="D3785" t="s">
        <v>1066</v>
      </c>
      <c r="E3785" t="s">
        <v>170</v>
      </c>
      <c r="F3785" t="s">
        <v>164</v>
      </c>
      <c r="G3785" t="s">
        <v>158</v>
      </c>
      <c r="H3785" t="s">
        <v>135</v>
      </c>
      <c r="I3785">
        <v>0</v>
      </c>
      <c r="P3785">
        <v>0.79031452573014604</v>
      </c>
      <c r="Q3785">
        <v>0</v>
      </c>
    </row>
    <row r="3786" spans="1:17">
      <c r="A3786" t="s">
        <v>122</v>
      </c>
      <c r="B3786">
        <v>2026</v>
      </c>
      <c r="C3786" t="s">
        <v>155</v>
      </c>
      <c r="D3786" t="s">
        <v>1066</v>
      </c>
      <c r="E3786" t="s">
        <v>170</v>
      </c>
      <c r="F3786" t="s">
        <v>164</v>
      </c>
      <c r="G3786" t="s">
        <v>158</v>
      </c>
      <c r="H3786" t="s">
        <v>136</v>
      </c>
      <c r="I3786">
        <v>0</v>
      </c>
      <c r="P3786">
        <v>0.79031452573014604</v>
      </c>
      <c r="Q3786">
        <v>0</v>
      </c>
    </row>
    <row r="3787" spans="1:17">
      <c r="A3787" t="s">
        <v>122</v>
      </c>
      <c r="B3787">
        <v>2026</v>
      </c>
      <c r="C3787" t="s">
        <v>155</v>
      </c>
      <c r="D3787" t="s">
        <v>1066</v>
      </c>
      <c r="E3787" t="s">
        <v>170</v>
      </c>
      <c r="F3787" t="s">
        <v>159</v>
      </c>
      <c r="G3787" t="s">
        <v>158</v>
      </c>
      <c r="H3787" t="s">
        <v>132</v>
      </c>
      <c r="I3787">
        <v>0</v>
      </c>
      <c r="P3787">
        <v>0.79031452573014604</v>
      </c>
      <c r="Q3787">
        <v>0</v>
      </c>
    </row>
    <row r="3788" spans="1:17">
      <c r="A3788" t="s">
        <v>122</v>
      </c>
      <c r="B3788">
        <v>2026</v>
      </c>
      <c r="C3788" t="s">
        <v>155</v>
      </c>
      <c r="D3788" t="s">
        <v>1066</v>
      </c>
      <c r="E3788" t="s">
        <v>170</v>
      </c>
      <c r="F3788" t="s">
        <v>159</v>
      </c>
      <c r="G3788" t="s">
        <v>158</v>
      </c>
      <c r="H3788" t="s">
        <v>135</v>
      </c>
      <c r="I3788">
        <v>0</v>
      </c>
      <c r="P3788">
        <v>0.79031452573014604</v>
      </c>
      <c r="Q3788">
        <v>0</v>
      </c>
    </row>
    <row r="3789" spans="1:17">
      <c r="A3789" t="s">
        <v>122</v>
      </c>
      <c r="B3789">
        <v>2026</v>
      </c>
      <c r="C3789" t="s">
        <v>155</v>
      </c>
      <c r="D3789" t="s">
        <v>1066</v>
      </c>
      <c r="E3789" t="s">
        <v>170</v>
      </c>
      <c r="F3789" t="s">
        <v>159</v>
      </c>
      <c r="G3789" t="s">
        <v>158</v>
      </c>
      <c r="H3789" t="s">
        <v>136</v>
      </c>
      <c r="I3789">
        <v>0</v>
      </c>
      <c r="P3789">
        <v>0.79031452573014604</v>
      </c>
      <c r="Q3789">
        <v>0</v>
      </c>
    </row>
    <row r="3790" spans="1:17">
      <c r="A3790" t="s">
        <v>122</v>
      </c>
      <c r="B3790">
        <v>2026</v>
      </c>
      <c r="C3790" t="s">
        <v>155</v>
      </c>
      <c r="D3790" t="s">
        <v>1066</v>
      </c>
      <c r="E3790" t="s">
        <v>170</v>
      </c>
      <c r="F3790" t="s">
        <v>126</v>
      </c>
      <c r="G3790" t="s">
        <v>158</v>
      </c>
      <c r="H3790" t="s">
        <v>132</v>
      </c>
      <c r="I3790">
        <v>0</v>
      </c>
      <c r="P3790">
        <v>0.79031452573014604</v>
      </c>
      <c r="Q3790">
        <v>0</v>
      </c>
    </row>
    <row r="3791" spans="1:17">
      <c r="A3791" t="s">
        <v>122</v>
      </c>
      <c r="B3791">
        <v>2026</v>
      </c>
      <c r="C3791" t="s">
        <v>155</v>
      </c>
      <c r="D3791" t="s">
        <v>1066</v>
      </c>
      <c r="E3791" t="s">
        <v>170</v>
      </c>
      <c r="F3791" t="s">
        <v>126</v>
      </c>
      <c r="G3791" t="s">
        <v>158</v>
      </c>
      <c r="H3791" t="s">
        <v>135</v>
      </c>
      <c r="I3791">
        <v>0</v>
      </c>
      <c r="P3791">
        <v>0.79031452573014604</v>
      </c>
      <c r="Q3791">
        <v>0</v>
      </c>
    </row>
    <row r="3792" spans="1:17">
      <c r="A3792" t="s">
        <v>122</v>
      </c>
      <c r="B3792">
        <v>2026</v>
      </c>
      <c r="C3792" t="s">
        <v>155</v>
      </c>
      <c r="D3792" t="s">
        <v>1066</v>
      </c>
      <c r="E3792" t="s">
        <v>170</v>
      </c>
      <c r="F3792" t="s">
        <v>126</v>
      </c>
      <c r="G3792" t="s">
        <v>158</v>
      </c>
      <c r="H3792" t="s">
        <v>136</v>
      </c>
      <c r="I3792">
        <v>0</v>
      </c>
      <c r="P3792">
        <v>0.79031452573014604</v>
      </c>
      <c r="Q3792">
        <v>0</v>
      </c>
    </row>
    <row r="3793" spans="1:17">
      <c r="A3793" t="s">
        <v>122</v>
      </c>
      <c r="B3793">
        <v>2026</v>
      </c>
      <c r="C3793" t="s">
        <v>155</v>
      </c>
      <c r="D3793" t="s">
        <v>1066</v>
      </c>
      <c r="E3793" t="s">
        <v>170</v>
      </c>
      <c r="F3793" t="s">
        <v>165</v>
      </c>
      <c r="G3793" t="s">
        <v>158</v>
      </c>
      <c r="H3793" t="s">
        <v>132</v>
      </c>
      <c r="I3793">
        <v>0</v>
      </c>
      <c r="P3793">
        <v>0.79031452573014604</v>
      </c>
      <c r="Q3793">
        <v>0</v>
      </c>
    </row>
    <row r="3794" spans="1:17">
      <c r="A3794" t="s">
        <v>122</v>
      </c>
      <c r="B3794">
        <v>2026</v>
      </c>
      <c r="C3794" t="s">
        <v>155</v>
      </c>
      <c r="D3794" t="s">
        <v>1066</v>
      </c>
      <c r="E3794" t="s">
        <v>170</v>
      </c>
      <c r="F3794" t="s">
        <v>165</v>
      </c>
      <c r="G3794" t="s">
        <v>158</v>
      </c>
      <c r="H3794" t="s">
        <v>135</v>
      </c>
      <c r="I3794">
        <v>0</v>
      </c>
      <c r="P3794">
        <v>0.79031452573014604</v>
      </c>
      <c r="Q3794">
        <v>0</v>
      </c>
    </row>
    <row r="3795" spans="1:17">
      <c r="A3795" t="s">
        <v>122</v>
      </c>
      <c r="B3795">
        <v>2026</v>
      </c>
      <c r="C3795" t="s">
        <v>155</v>
      </c>
      <c r="D3795" t="s">
        <v>1066</v>
      </c>
      <c r="E3795" t="s">
        <v>170</v>
      </c>
      <c r="F3795" t="s">
        <v>165</v>
      </c>
      <c r="G3795" t="s">
        <v>158</v>
      </c>
      <c r="H3795" t="s">
        <v>136</v>
      </c>
      <c r="I3795">
        <v>0</v>
      </c>
      <c r="P3795">
        <v>0.79031452573014604</v>
      </c>
      <c r="Q3795">
        <v>0</v>
      </c>
    </row>
    <row r="3796" spans="1:17">
      <c r="A3796" t="s">
        <v>122</v>
      </c>
      <c r="B3796">
        <v>2026</v>
      </c>
      <c r="C3796" t="s">
        <v>155</v>
      </c>
      <c r="D3796" t="s">
        <v>1066</v>
      </c>
      <c r="E3796" t="s">
        <v>170</v>
      </c>
      <c r="F3796" t="s">
        <v>166</v>
      </c>
      <c r="G3796" t="s">
        <v>158</v>
      </c>
      <c r="H3796" t="s">
        <v>132</v>
      </c>
      <c r="I3796">
        <v>0</v>
      </c>
      <c r="P3796">
        <v>0.79031452573014604</v>
      </c>
      <c r="Q3796">
        <v>0</v>
      </c>
    </row>
    <row r="3797" spans="1:17">
      <c r="A3797" t="s">
        <v>122</v>
      </c>
      <c r="B3797">
        <v>2026</v>
      </c>
      <c r="C3797" t="s">
        <v>155</v>
      </c>
      <c r="D3797" t="s">
        <v>1066</v>
      </c>
      <c r="E3797" t="s">
        <v>170</v>
      </c>
      <c r="F3797" t="s">
        <v>166</v>
      </c>
      <c r="G3797" t="s">
        <v>158</v>
      </c>
      <c r="H3797" t="s">
        <v>135</v>
      </c>
      <c r="I3797">
        <v>0</v>
      </c>
      <c r="P3797">
        <v>0.79031452573014604</v>
      </c>
      <c r="Q3797">
        <v>0</v>
      </c>
    </row>
    <row r="3798" spans="1:17">
      <c r="A3798" t="s">
        <v>122</v>
      </c>
      <c r="B3798">
        <v>2026</v>
      </c>
      <c r="C3798" t="s">
        <v>155</v>
      </c>
      <c r="D3798" t="s">
        <v>1066</v>
      </c>
      <c r="E3798" t="s">
        <v>170</v>
      </c>
      <c r="F3798" t="s">
        <v>166</v>
      </c>
      <c r="G3798" t="s">
        <v>158</v>
      </c>
      <c r="H3798" t="s">
        <v>136</v>
      </c>
      <c r="I3798">
        <v>0</v>
      </c>
      <c r="P3798">
        <v>0.79031452573014604</v>
      </c>
      <c r="Q3798">
        <v>0</v>
      </c>
    </row>
    <row r="3799" spans="1:17">
      <c r="A3799" t="s">
        <v>122</v>
      </c>
      <c r="B3799">
        <v>2026</v>
      </c>
      <c r="C3799" t="s">
        <v>155</v>
      </c>
      <c r="D3799" t="s">
        <v>1066</v>
      </c>
      <c r="E3799" t="s">
        <v>170</v>
      </c>
      <c r="F3799" t="s">
        <v>160</v>
      </c>
      <c r="G3799" t="s">
        <v>158</v>
      </c>
      <c r="H3799" t="s">
        <v>132</v>
      </c>
      <c r="I3799">
        <v>0</v>
      </c>
      <c r="P3799">
        <v>0.79031452573014604</v>
      </c>
      <c r="Q3799">
        <v>0</v>
      </c>
    </row>
    <row r="3800" spans="1:17">
      <c r="A3800" t="s">
        <v>122</v>
      </c>
      <c r="B3800">
        <v>2026</v>
      </c>
      <c r="C3800" t="s">
        <v>155</v>
      </c>
      <c r="D3800" t="s">
        <v>1066</v>
      </c>
      <c r="E3800" t="s">
        <v>170</v>
      </c>
      <c r="F3800" t="s">
        <v>160</v>
      </c>
      <c r="G3800" t="s">
        <v>158</v>
      </c>
      <c r="H3800" t="s">
        <v>135</v>
      </c>
      <c r="I3800">
        <v>0</v>
      </c>
      <c r="P3800">
        <v>0.79031452573014604</v>
      </c>
      <c r="Q3800">
        <v>0</v>
      </c>
    </row>
    <row r="3801" spans="1:17">
      <c r="A3801" t="s">
        <v>122</v>
      </c>
      <c r="B3801">
        <v>2026</v>
      </c>
      <c r="C3801" t="s">
        <v>155</v>
      </c>
      <c r="D3801" t="s">
        <v>1066</v>
      </c>
      <c r="E3801" t="s">
        <v>170</v>
      </c>
      <c r="F3801" t="s">
        <v>160</v>
      </c>
      <c r="G3801" t="s">
        <v>158</v>
      </c>
      <c r="H3801" t="s">
        <v>136</v>
      </c>
      <c r="I3801">
        <v>0</v>
      </c>
      <c r="P3801">
        <v>0.79031452573014604</v>
      </c>
      <c r="Q3801">
        <v>0</v>
      </c>
    </row>
    <row r="3802" spans="1:17">
      <c r="A3802" t="s">
        <v>122</v>
      </c>
      <c r="B3802">
        <v>2026</v>
      </c>
      <c r="C3802" t="s">
        <v>138</v>
      </c>
      <c r="D3802" t="s">
        <v>1064</v>
      </c>
      <c r="E3802" t="s">
        <v>170</v>
      </c>
      <c r="F3802" t="s">
        <v>164</v>
      </c>
      <c r="G3802" t="s">
        <v>1065</v>
      </c>
      <c r="H3802" t="s">
        <v>132</v>
      </c>
      <c r="I3802">
        <v>0</v>
      </c>
      <c r="P3802">
        <v>0.79031452573014604</v>
      </c>
      <c r="Q3802">
        <v>0</v>
      </c>
    </row>
    <row r="3803" spans="1:17">
      <c r="A3803" t="s">
        <v>122</v>
      </c>
      <c r="B3803">
        <v>2026</v>
      </c>
      <c r="C3803" t="s">
        <v>138</v>
      </c>
      <c r="D3803" t="s">
        <v>1064</v>
      </c>
      <c r="E3803" t="s">
        <v>170</v>
      </c>
      <c r="F3803" t="s">
        <v>164</v>
      </c>
      <c r="G3803" t="s">
        <v>1065</v>
      </c>
      <c r="H3803" t="s">
        <v>135</v>
      </c>
      <c r="I3803">
        <v>0</v>
      </c>
      <c r="P3803">
        <v>0.79031452573014604</v>
      </c>
      <c r="Q3803">
        <v>0</v>
      </c>
    </row>
    <row r="3804" spans="1:17">
      <c r="A3804" t="s">
        <v>122</v>
      </c>
      <c r="B3804">
        <v>2026</v>
      </c>
      <c r="C3804" t="s">
        <v>138</v>
      </c>
      <c r="D3804" t="s">
        <v>1064</v>
      </c>
      <c r="E3804" t="s">
        <v>170</v>
      </c>
      <c r="F3804" t="s">
        <v>164</v>
      </c>
      <c r="G3804" t="s">
        <v>1065</v>
      </c>
      <c r="H3804" t="s">
        <v>136</v>
      </c>
      <c r="I3804">
        <v>0</v>
      </c>
      <c r="P3804">
        <v>0.79031452573014604</v>
      </c>
      <c r="Q3804">
        <v>0</v>
      </c>
    </row>
    <row r="3805" spans="1:17">
      <c r="A3805" t="s">
        <v>122</v>
      </c>
      <c r="B3805">
        <v>2026</v>
      </c>
      <c r="C3805" t="s">
        <v>138</v>
      </c>
      <c r="D3805" t="s">
        <v>1064</v>
      </c>
      <c r="E3805" t="s">
        <v>170</v>
      </c>
      <c r="F3805" t="s">
        <v>159</v>
      </c>
      <c r="G3805" t="s">
        <v>1065</v>
      </c>
      <c r="H3805" t="s">
        <v>132</v>
      </c>
      <c r="I3805">
        <v>0</v>
      </c>
      <c r="P3805">
        <v>0.79031452573014604</v>
      </c>
      <c r="Q3805">
        <v>0</v>
      </c>
    </row>
    <row r="3806" spans="1:17">
      <c r="A3806" t="s">
        <v>122</v>
      </c>
      <c r="B3806">
        <v>2026</v>
      </c>
      <c r="C3806" t="s">
        <v>138</v>
      </c>
      <c r="D3806" t="s">
        <v>1064</v>
      </c>
      <c r="E3806" t="s">
        <v>170</v>
      </c>
      <c r="F3806" t="s">
        <v>159</v>
      </c>
      <c r="G3806" t="s">
        <v>1065</v>
      </c>
      <c r="H3806" t="s">
        <v>135</v>
      </c>
      <c r="I3806">
        <v>0</v>
      </c>
      <c r="P3806">
        <v>0.79031452573014604</v>
      </c>
      <c r="Q3806">
        <v>0</v>
      </c>
    </row>
    <row r="3807" spans="1:17">
      <c r="A3807" t="s">
        <v>122</v>
      </c>
      <c r="B3807">
        <v>2026</v>
      </c>
      <c r="C3807" t="s">
        <v>138</v>
      </c>
      <c r="D3807" t="s">
        <v>1064</v>
      </c>
      <c r="E3807" t="s">
        <v>170</v>
      </c>
      <c r="F3807" t="s">
        <v>159</v>
      </c>
      <c r="G3807" t="s">
        <v>1065</v>
      </c>
      <c r="H3807" t="s">
        <v>136</v>
      </c>
      <c r="I3807">
        <v>0</v>
      </c>
      <c r="P3807">
        <v>0.79031452573014604</v>
      </c>
      <c r="Q3807">
        <v>0</v>
      </c>
    </row>
    <row r="3808" spans="1:17">
      <c r="A3808" t="s">
        <v>122</v>
      </c>
      <c r="B3808">
        <v>2026</v>
      </c>
      <c r="C3808" t="s">
        <v>138</v>
      </c>
      <c r="D3808" t="s">
        <v>1064</v>
      </c>
      <c r="E3808" t="s">
        <v>170</v>
      </c>
      <c r="F3808" t="s">
        <v>126</v>
      </c>
      <c r="G3808" t="s">
        <v>1065</v>
      </c>
      <c r="H3808" t="s">
        <v>132</v>
      </c>
      <c r="I3808">
        <v>0</v>
      </c>
      <c r="P3808">
        <v>0.79031452573014604</v>
      </c>
      <c r="Q3808">
        <v>0</v>
      </c>
    </row>
    <row r="3809" spans="1:17">
      <c r="A3809" t="s">
        <v>122</v>
      </c>
      <c r="B3809">
        <v>2026</v>
      </c>
      <c r="C3809" t="s">
        <v>138</v>
      </c>
      <c r="D3809" t="s">
        <v>1064</v>
      </c>
      <c r="E3809" t="s">
        <v>170</v>
      </c>
      <c r="F3809" t="s">
        <v>126</v>
      </c>
      <c r="G3809" t="s">
        <v>1065</v>
      </c>
      <c r="H3809" t="s">
        <v>135</v>
      </c>
      <c r="I3809">
        <v>0</v>
      </c>
      <c r="P3809">
        <v>0.79031452573014604</v>
      </c>
      <c r="Q3809">
        <v>0</v>
      </c>
    </row>
    <row r="3810" spans="1:17">
      <c r="A3810" t="s">
        <v>122</v>
      </c>
      <c r="B3810">
        <v>2026</v>
      </c>
      <c r="C3810" t="s">
        <v>138</v>
      </c>
      <c r="D3810" t="s">
        <v>1064</v>
      </c>
      <c r="E3810" t="s">
        <v>170</v>
      </c>
      <c r="F3810" t="s">
        <v>126</v>
      </c>
      <c r="G3810" t="s">
        <v>1065</v>
      </c>
      <c r="H3810" t="s">
        <v>136</v>
      </c>
      <c r="I3810">
        <v>691417.65302690899</v>
      </c>
      <c r="P3810">
        <v>0.79031452573014604</v>
      </c>
      <c r="Q3810">
        <v>546437.41453341197</v>
      </c>
    </row>
    <row r="3811" spans="1:17">
      <c r="A3811" t="s">
        <v>122</v>
      </c>
      <c r="B3811">
        <v>2026</v>
      </c>
      <c r="C3811" t="s">
        <v>138</v>
      </c>
      <c r="D3811" t="s">
        <v>1064</v>
      </c>
      <c r="E3811" t="s">
        <v>170</v>
      </c>
      <c r="F3811" t="s">
        <v>165</v>
      </c>
      <c r="G3811" t="s">
        <v>1065</v>
      </c>
      <c r="H3811" t="s">
        <v>132</v>
      </c>
      <c r="I3811">
        <v>0</v>
      </c>
      <c r="P3811">
        <v>0.79031452573014604</v>
      </c>
      <c r="Q3811">
        <v>0</v>
      </c>
    </row>
    <row r="3812" spans="1:17">
      <c r="A3812" t="s">
        <v>122</v>
      </c>
      <c r="B3812">
        <v>2026</v>
      </c>
      <c r="C3812" t="s">
        <v>138</v>
      </c>
      <c r="D3812" t="s">
        <v>1064</v>
      </c>
      <c r="E3812" t="s">
        <v>170</v>
      </c>
      <c r="F3812" t="s">
        <v>165</v>
      </c>
      <c r="G3812" t="s">
        <v>1065</v>
      </c>
      <c r="H3812" t="s">
        <v>135</v>
      </c>
      <c r="I3812">
        <v>0</v>
      </c>
      <c r="P3812">
        <v>0.79031452573014604</v>
      </c>
      <c r="Q3812">
        <v>0</v>
      </c>
    </row>
    <row r="3813" spans="1:17">
      <c r="A3813" t="s">
        <v>122</v>
      </c>
      <c r="B3813">
        <v>2026</v>
      </c>
      <c r="C3813" t="s">
        <v>138</v>
      </c>
      <c r="D3813" t="s">
        <v>1064</v>
      </c>
      <c r="E3813" t="s">
        <v>170</v>
      </c>
      <c r="F3813" t="s">
        <v>165</v>
      </c>
      <c r="G3813" t="s">
        <v>1065</v>
      </c>
      <c r="H3813" t="s">
        <v>136</v>
      </c>
      <c r="I3813">
        <v>0</v>
      </c>
      <c r="P3813">
        <v>0.79031452573014604</v>
      </c>
      <c r="Q3813">
        <v>0</v>
      </c>
    </row>
    <row r="3814" spans="1:17">
      <c r="A3814" t="s">
        <v>122</v>
      </c>
      <c r="B3814">
        <v>2026</v>
      </c>
      <c r="C3814" t="s">
        <v>138</v>
      </c>
      <c r="D3814" t="s">
        <v>1064</v>
      </c>
      <c r="E3814" t="s">
        <v>170</v>
      </c>
      <c r="F3814" t="s">
        <v>166</v>
      </c>
      <c r="G3814" t="s">
        <v>1065</v>
      </c>
      <c r="H3814" t="s">
        <v>132</v>
      </c>
      <c r="I3814">
        <v>0</v>
      </c>
      <c r="P3814">
        <v>0.79031452573014604</v>
      </c>
      <c r="Q3814">
        <v>0</v>
      </c>
    </row>
    <row r="3815" spans="1:17">
      <c r="A3815" t="s">
        <v>122</v>
      </c>
      <c r="B3815">
        <v>2026</v>
      </c>
      <c r="C3815" t="s">
        <v>138</v>
      </c>
      <c r="D3815" t="s">
        <v>1064</v>
      </c>
      <c r="E3815" t="s">
        <v>170</v>
      </c>
      <c r="F3815" t="s">
        <v>166</v>
      </c>
      <c r="G3815" t="s">
        <v>1065</v>
      </c>
      <c r="H3815" t="s">
        <v>135</v>
      </c>
      <c r="I3815">
        <v>0</v>
      </c>
      <c r="P3815">
        <v>0.79031452573014604</v>
      </c>
      <c r="Q3815">
        <v>0</v>
      </c>
    </row>
    <row r="3816" spans="1:17">
      <c r="A3816" t="s">
        <v>122</v>
      </c>
      <c r="B3816">
        <v>2026</v>
      </c>
      <c r="C3816" t="s">
        <v>138</v>
      </c>
      <c r="D3816" t="s">
        <v>1064</v>
      </c>
      <c r="E3816" t="s">
        <v>170</v>
      </c>
      <c r="F3816" t="s">
        <v>166</v>
      </c>
      <c r="G3816" t="s">
        <v>1065</v>
      </c>
      <c r="H3816" t="s">
        <v>136</v>
      </c>
      <c r="I3816">
        <v>0</v>
      </c>
      <c r="P3816">
        <v>0.79031452573014604</v>
      </c>
      <c r="Q3816">
        <v>0</v>
      </c>
    </row>
    <row r="3817" spans="1:17">
      <c r="A3817" t="s">
        <v>122</v>
      </c>
      <c r="B3817">
        <v>2026</v>
      </c>
      <c r="C3817" t="s">
        <v>138</v>
      </c>
      <c r="D3817" t="s">
        <v>1064</v>
      </c>
      <c r="E3817" t="s">
        <v>170</v>
      </c>
      <c r="F3817" t="s">
        <v>160</v>
      </c>
      <c r="G3817" t="s">
        <v>1065</v>
      </c>
      <c r="H3817" t="s">
        <v>132</v>
      </c>
      <c r="I3817">
        <v>0</v>
      </c>
      <c r="P3817">
        <v>0.79031452573014604</v>
      </c>
      <c r="Q3817">
        <v>0</v>
      </c>
    </row>
    <row r="3818" spans="1:17">
      <c r="A3818" t="s">
        <v>122</v>
      </c>
      <c r="B3818">
        <v>2026</v>
      </c>
      <c r="C3818" t="s">
        <v>138</v>
      </c>
      <c r="D3818" t="s">
        <v>1064</v>
      </c>
      <c r="E3818" t="s">
        <v>170</v>
      </c>
      <c r="F3818" t="s">
        <v>160</v>
      </c>
      <c r="G3818" t="s">
        <v>1065</v>
      </c>
      <c r="H3818" t="s">
        <v>135</v>
      </c>
      <c r="I3818">
        <v>0</v>
      </c>
      <c r="P3818">
        <v>0.79031452573014604</v>
      </c>
      <c r="Q3818">
        <v>0</v>
      </c>
    </row>
    <row r="3819" spans="1:17">
      <c r="A3819" t="s">
        <v>122</v>
      </c>
      <c r="B3819">
        <v>2026</v>
      </c>
      <c r="C3819" t="s">
        <v>138</v>
      </c>
      <c r="D3819" t="s">
        <v>1064</v>
      </c>
      <c r="E3819" t="s">
        <v>170</v>
      </c>
      <c r="F3819" t="s">
        <v>160</v>
      </c>
      <c r="G3819" t="s">
        <v>1065</v>
      </c>
      <c r="H3819" t="s">
        <v>136</v>
      </c>
      <c r="I3819">
        <v>0</v>
      </c>
      <c r="P3819">
        <v>0.79031452573014604</v>
      </c>
      <c r="Q3819">
        <v>0</v>
      </c>
    </row>
    <row r="3820" spans="1:17">
      <c r="A3820" t="s">
        <v>122</v>
      </c>
      <c r="B3820">
        <v>2026</v>
      </c>
      <c r="C3820" t="s">
        <v>21</v>
      </c>
      <c r="D3820" t="s">
        <v>1067</v>
      </c>
      <c r="E3820" t="s">
        <v>167</v>
      </c>
      <c r="F3820" t="s">
        <v>164</v>
      </c>
      <c r="G3820" t="s">
        <v>1068</v>
      </c>
      <c r="H3820" t="s">
        <v>132</v>
      </c>
      <c r="I3820">
        <v>0</v>
      </c>
      <c r="P3820">
        <v>0.79031452573014604</v>
      </c>
      <c r="Q3820">
        <v>0</v>
      </c>
    </row>
    <row r="3821" spans="1:17">
      <c r="A3821" t="s">
        <v>122</v>
      </c>
      <c r="B3821">
        <v>2026</v>
      </c>
      <c r="C3821" t="s">
        <v>21</v>
      </c>
      <c r="D3821" t="s">
        <v>1067</v>
      </c>
      <c r="E3821" t="s">
        <v>167</v>
      </c>
      <c r="F3821" t="s">
        <v>164</v>
      </c>
      <c r="G3821" t="s">
        <v>1068</v>
      </c>
      <c r="H3821" t="s">
        <v>135</v>
      </c>
      <c r="I3821">
        <v>0</v>
      </c>
      <c r="P3821">
        <v>0.79031452573014604</v>
      </c>
      <c r="Q3821">
        <v>0</v>
      </c>
    </row>
    <row r="3822" spans="1:17">
      <c r="A3822" t="s">
        <v>122</v>
      </c>
      <c r="B3822">
        <v>2026</v>
      </c>
      <c r="C3822" t="s">
        <v>21</v>
      </c>
      <c r="D3822" t="s">
        <v>1067</v>
      </c>
      <c r="E3822" t="s">
        <v>167</v>
      </c>
      <c r="F3822" t="s">
        <v>164</v>
      </c>
      <c r="G3822" t="s">
        <v>1068</v>
      </c>
      <c r="H3822" t="s">
        <v>136</v>
      </c>
      <c r="I3822">
        <v>0</v>
      </c>
      <c r="P3822">
        <v>0.79031452573014604</v>
      </c>
      <c r="Q3822">
        <v>0</v>
      </c>
    </row>
    <row r="3823" spans="1:17">
      <c r="A3823" t="s">
        <v>122</v>
      </c>
      <c r="B3823">
        <v>2026</v>
      </c>
      <c r="C3823" t="s">
        <v>21</v>
      </c>
      <c r="D3823" t="s">
        <v>1067</v>
      </c>
      <c r="E3823" t="s">
        <v>167</v>
      </c>
      <c r="F3823" t="s">
        <v>159</v>
      </c>
      <c r="G3823" t="s">
        <v>1068</v>
      </c>
      <c r="H3823" t="s">
        <v>132</v>
      </c>
      <c r="I3823">
        <v>0</v>
      </c>
      <c r="P3823">
        <v>0.79031452573014604</v>
      </c>
      <c r="Q3823">
        <v>0</v>
      </c>
    </row>
    <row r="3824" spans="1:17">
      <c r="A3824" t="s">
        <v>122</v>
      </c>
      <c r="B3824">
        <v>2026</v>
      </c>
      <c r="C3824" t="s">
        <v>21</v>
      </c>
      <c r="D3824" t="s">
        <v>1067</v>
      </c>
      <c r="E3824" t="s">
        <v>167</v>
      </c>
      <c r="F3824" t="s">
        <v>159</v>
      </c>
      <c r="G3824" t="s">
        <v>1068</v>
      </c>
      <c r="H3824" t="s">
        <v>135</v>
      </c>
      <c r="I3824">
        <v>0</v>
      </c>
      <c r="P3824">
        <v>0.79031452573014604</v>
      </c>
      <c r="Q3824">
        <v>0</v>
      </c>
    </row>
    <row r="3825" spans="1:17">
      <c r="A3825" t="s">
        <v>122</v>
      </c>
      <c r="B3825">
        <v>2026</v>
      </c>
      <c r="C3825" t="s">
        <v>21</v>
      </c>
      <c r="D3825" t="s">
        <v>1067</v>
      </c>
      <c r="E3825" t="s">
        <v>167</v>
      </c>
      <c r="F3825" t="s">
        <v>159</v>
      </c>
      <c r="G3825" t="s">
        <v>1068</v>
      </c>
      <c r="H3825" t="s">
        <v>136</v>
      </c>
      <c r="I3825">
        <v>0</v>
      </c>
      <c r="P3825">
        <v>0.79031452573014604</v>
      </c>
      <c r="Q3825">
        <v>0</v>
      </c>
    </row>
    <row r="3826" spans="1:17">
      <c r="A3826" t="s">
        <v>122</v>
      </c>
      <c r="B3826">
        <v>2026</v>
      </c>
      <c r="C3826" t="s">
        <v>21</v>
      </c>
      <c r="D3826" t="s">
        <v>1067</v>
      </c>
      <c r="E3826" t="s">
        <v>167</v>
      </c>
      <c r="F3826" t="s">
        <v>126</v>
      </c>
      <c r="G3826" t="s">
        <v>1068</v>
      </c>
      <c r="H3826" t="s">
        <v>132</v>
      </c>
      <c r="I3826">
        <v>0</v>
      </c>
      <c r="P3826">
        <v>0.79031452573014604</v>
      </c>
      <c r="Q3826">
        <v>0</v>
      </c>
    </row>
    <row r="3827" spans="1:17">
      <c r="A3827" t="s">
        <v>122</v>
      </c>
      <c r="B3827">
        <v>2026</v>
      </c>
      <c r="C3827" t="s">
        <v>21</v>
      </c>
      <c r="D3827" t="s">
        <v>1067</v>
      </c>
      <c r="E3827" t="s">
        <v>167</v>
      </c>
      <c r="F3827" t="s">
        <v>126</v>
      </c>
      <c r="G3827" t="s">
        <v>1068</v>
      </c>
      <c r="H3827" t="s">
        <v>135</v>
      </c>
      <c r="I3827">
        <v>0</v>
      </c>
      <c r="P3827">
        <v>0.79031452573014604</v>
      </c>
      <c r="Q3827">
        <v>0</v>
      </c>
    </row>
    <row r="3828" spans="1:17">
      <c r="A3828" t="s">
        <v>122</v>
      </c>
      <c r="B3828">
        <v>2026</v>
      </c>
      <c r="C3828" t="s">
        <v>21</v>
      </c>
      <c r="D3828" t="s">
        <v>1067</v>
      </c>
      <c r="E3828" t="s">
        <v>167</v>
      </c>
      <c r="F3828" t="s">
        <v>126</v>
      </c>
      <c r="G3828" t="s">
        <v>1068</v>
      </c>
      <c r="H3828" t="s">
        <v>136</v>
      </c>
      <c r="I3828">
        <v>0</v>
      </c>
      <c r="P3828">
        <v>0.79031452573014604</v>
      </c>
      <c r="Q3828">
        <v>0</v>
      </c>
    </row>
    <row r="3829" spans="1:17">
      <c r="A3829" t="s">
        <v>122</v>
      </c>
      <c r="B3829">
        <v>2026</v>
      </c>
      <c r="C3829" t="s">
        <v>21</v>
      </c>
      <c r="D3829" t="s">
        <v>1067</v>
      </c>
      <c r="E3829" t="s">
        <v>167</v>
      </c>
      <c r="F3829" t="s">
        <v>165</v>
      </c>
      <c r="G3829" t="s">
        <v>1068</v>
      </c>
      <c r="H3829" t="s">
        <v>132</v>
      </c>
      <c r="I3829">
        <v>0</v>
      </c>
      <c r="P3829">
        <v>0.79031452573014604</v>
      </c>
      <c r="Q3829">
        <v>0</v>
      </c>
    </row>
    <row r="3830" spans="1:17">
      <c r="A3830" t="s">
        <v>122</v>
      </c>
      <c r="B3830">
        <v>2026</v>
      </c>
      <c r="C3830" t="s">
        <v>21</v>
      </c>
      <c r="D3830" t="s">
        <v>1067</v>
      </c>
      <c r="E3830" t="s">
        <v>167</v>
      </c>
      <c r="F3830" t="s">
        <v>165</v>
      </c>
      <c r="G3830" t="s">
        <v>1068</v>
      </c>
      <c r="H3830" t="s">
        <v>135</v>
      </c>
      <c r="I3830">
        <v>0</v>
      </c>
      <c r="P3830">
        <v>0.79031452573014604</v>
      </c>
      <c r="Q3830">
        <v>0</v>
      </c>
    </row>
    <row r="3831" spans="1:17">
      <c r="A3831" t="s">
        <v>122</v>
      </c>
      <c r="B3831">
        <v>2026</v>
      </c>
      <c r="C3831" t="s">
        <v>21</v>
      </c>
      <c r="D3831" t="s">
        <v>1067</v>
      </c>
      <c r="E3831" t="s">
        <v>167</v>
      </c>
      <c r="F3831" t="s">
        <v>165</v>
      </c>
      <c r="G3831" t="s">
        <v>1068</v>
      </c>
      <c r="H3831" t="s">
        <v>136</v>
      </c>
      <c r="I3831">
        <v>0</v>
      </c>
      <c r="P3831">
        <v>0.79031452573014604</v>
      </c>
      <c r="Q3831">
        <v>0</v>
      </c>
    </row>
    <row r="3832" spans="1:17">
      <c r="A3832" t="s">
        <v>122</v>
      </c>
      <c r="B3832">
        <v>2026</v>
      </c>
      <c r="C3832" t="s">
        <v>21</v>
      </c>
      <c r="D3832" t="s">
        <v>1067</v>
      </c>
      <c r="E3832" t="s">
        <v>167</v>
      </c>
      <c r="F3832" t="s">
        <v>166</v>
      </c>
      <c r="G3832" t="s">
        <v>1068</v>
      </c>
      <c r="H3832" t="s">
        <v>132</v>
      </c>
      <c r="I3832">
        <v>0</v>
      </c>
      <c r="P3832">
        <v>0.79031452573014604</v>
      </c>
      <c r="Q3832">
        <v>0</v>
      </c>
    </row>
    <row r="3833" spans="1:17">
      <c r="A3833" t="s">
        <v>122</v>
      </c>
      <c r="B3833">
        <v>2026</v>
      </c>
      <c r="C3833" t="s">
        <v>21</v>
      </c>
      <c r="D3833" t="s">
        <v>1067</v>
      </c>
      <c r="E3833" t="s">
        <v>167</v>
      </c>
      <c r="F3833" t="s">
        <v>166</v>
      </c>
      <c r="G3833" t="s">
        <v>1068</v>
      </c>
      <c r="H3833" t="s">
        <v>135</v>
      </c>
      <c r="I3833">
        <v>0</v>
      </c>
      <c r="P3833">
        <v>0.79031452573014604</v>
      </c>
      <c r="Q3833">
        <v>0</v>
      </c>
    </row>
    <row r="3834" spans="1:17">
      <c r="A3834" t="s">
        <v>122</v>
      </c>
      <c r="B3834">
        <v>2026</v>
      </c>
      <c r="C3834" t="s">
        <v>21</v>
      </c>
      <c r="D3834" t="s">
        <v>1067</v>
      </c>
      <c r="E3834" t="s">
        <v>167</v>
      </c>
      <c r="F3834" t="s">
        <v>166</v>
      </c>
      <c r="G3834" t="s">
        <v>1068</v>
      </c>
      <c r="H3834" t="s">
        <v>136</v>
      </c>
      <c r="I3834">
        <v>0</v>
      </c>
      <c r="P3834">
        <v>0.79031452573014604</v>
      </c>
      <c r="Q3834">
        <v>0</v>
      </c>
    </row>
    <row r="3835" spans="1:17">
      <c r="A3835" t="s">
        <v>122</v>
      </c>
      <c r="B3835">
        <v>2026</v>
      </c>
      <c r="C3835" t="s">
        <v>21</v>
      </c>
      <c r="D3835" t="s">
        <v>1067</v>
      </c>
      <c r="E3835" t="s">
        <v>167</v>
      </c>
      <c r="F3835" t="s">
        <v>160</v>
      </c>
      <c r="G3835" t="s">
        <v>1068</v>
      </c>
      <c r="H3835" t="s">
        <v>132</v>
      </c>
      <c r="I3835">
        <v>0</v>
      </c>
      <c r="P3835">
        <v>0.79031452573014604</v>
      </c>
      <c r="Q3835">
        <v>0</v>
      </c>
    </row>
    <row r="3836" spans="1:17">
      <c r="A3836" t="s">
        <v>122</v>
      </c>
      <c r="B3836">
        <v>2026</v>
      </c>
      <c r="C3836" t="s">
        <v>21</v>
      </c>
      <c r="D3836" t="s">
        <v>1067</v>
      </c>
      <c r="E3836" t="s">
        <v>167</v>
      </c>
      <c r="F3836" t="s">
        <v>160</v>
      </c>
      <c r="G3836" t="s">
        <v>1068</v>
      </c>
      <c r="H3836" t="s">
        <v>135</v>
      </c>
      <c r="I3836">
        <v>0</v>
      </c>
      <c r="P3836">
        <v>0.79031452573014604</v>
      </c>
      <c r="Q3836">
        <v>0</v>
      </c>
    </row>
    <row r="3837" spans="1:17">
      <c r="A3837" t="s">
        <v>122</v>
      </c>
      <c r="B3837">
        <v>2026</v>
      </c>
      <c r="C3837" t="s">
        <v>21</v>
      </c>
      <c r="D3837" t="s">
        <v>1067</v>
      </c>
      <c r="E3837" t="s">
        <v>167</v>
      </c>
      <c r="F3837" t="s">
        <v>160</v>
      </c>
      <c r="G3837" t="s">
        <v>1068</v>
      </c>
      <c r="H3837" t="s">
        <v>136</v>
      </c>
      <c r="I3837">
        <v>0</v>
      </c>
      <c r="P3837">
        <v>0.79031452573014604</v>
      </c>
      <c r="Q3837">
        <v>0</v>
      </c>
    </row>
    <row r="3838" spans="1:17">
      <c r="A3838" t="s">
        <v>122</v>
      </c>
      <c r="B3838">
        <v>2026</v>
      </c>
      <c r="C3838" t="s">
        <v>22</v>
      </c>
      <c r="D3838" t="s">
        <v>1067</v>
      </c>
      <c r="E3838" t="s">
        <v>167</v>
      </c>
      <c r="F3838" t="s">
        <v>164</v>
      </c>
      <c r="G3838" t="s">
        <v>1068</v>
      </c>
      <c r="H3838" t="s">
        <v>132</v>
      </c>
      <c r="I3838">
        <v>0</v>
      </c>
      <c r="P3838">
        <v>0.79031452573014604</v>
      </c>
      <c r="Q3838">
        <v>0</v>
      </c>
    </row>
    <row r="3839" spans="1:17">
      <c r="A3839" t="s">
        <v>122</v>
      </c>
      <c r="B3839">
        <v>2026</v>
      </c>
      <c r="C3839" t="s">
        <v>22</v>
      </c>
      <c r="D3839" t="s">
        <v>1067</v>
      </c>
      <c r="E3839" t="s">
        <v>167</v>
      </c>
      <c r="F3839" t="s">
        <v>164</v>
      </c>
      <c r="G3839" t="s">
        <v>1068</v>
      </c>
      <c r="H3839" t="s">
        <v>135</v>
      </c>
      <c r="I3839">
        <v>0</v>
      </c>
      <c r="P3839">
        <v>0.79031452573014604</v>
      </c>
      <c r="Q3839">
        <v>0</v>
      </c>
    </row>
    <row r="3840" spans="1:17">
      <c r="A3840" t="s">
        <v>122</v>
      </c>
      <c r="B3840">
        <v>2026</v>
      </c>
      <c r="C3840" t="s">
        <v>22</v>
      </c>
      <c r="D3840" t="s">
        <v>1067</v>
      </c>
      <c r="E3840" t="s">
        <v>167</v>
      </c>
      <c r="F3840" t="s">
        <v>164</v>
      </c>
      <c r="G3840" t="s">
        <v>1068</v>
      </c>
      <c r="H3840" t="s">
        <v>136</v>
      </c>
      <c r="I3840">
        <v>0</v>
      </c>
      <c r="P3840">
        <v>0.79031452573014604</v>
      </c>
      <c r="Q3840">
        <v>0</v>
      </c>
    </row>
    <row r="3841" spans="1:17">
      <c r="A3841" t="s">
        <v>122</v>
      </c>
      <c r="B3841">
        <v>2026</v>
      </c>
      <c r="C3841" t="s">
        <v>22</v>
      </c>
      <c r="D3841" t="s">
        <v>1067</v>
      </c>
      <c r="E3841" t="s">
        <v>167</v>
      </c>
      <c r="F3841" t="s">
        <v>159</v>
      </c>
      <c r="G3841" t="s">
        <v>1068</v>
      </c>
      <c r="H3841" t="s">
        <v>132</v>
      </c>
      <c r="I3841">
        <v>0</v>
      </c>
      <c r="P3841">
        <v>0.79031452573014604</v>
      </c>
      <c r="Q3841">
        <v>0</v>
      </c>
    </row>
    <row r="3842" spans="1:17">
      <c r="A3842" t="s">
        <v>122</v>
      </c>
      <c r="B3842">
        <v>2026</v>
      </c>
      <c r="C3842" t="s">
        <v>22</v>
      </c>
      <c r="D3842" t="s">
        <v>1067</v>
      </c>
      <c r="E3842" t="s">
        <v>167</v>
      </c>
      <c r="F3842" t="s">
        <v>159</v>
      </c>
      <c r="G3842" t="s">
        <v>1068</v>
      </c>
      <c r="H3842" t="s">
        <v>135</v>
      </c>
      <c r="I3842">
        <v>0</v>
      </c>
      <c r="P3842">
        <v>0.79031452573014604</v>
      </c>
      <c r="Q3842">
        <v>0</v>
      </c>
    </row>
    <row r="3843" spans="1:17">
      <c r="A3843" t="s">
        <v>122</v>
      </c>
      <c r="B3843">
        <v>2026</v>
      </c>
      <c r="C3843" t="s">
        <v>22</v>
      </c>
      <c r="D3843" t="s">
        <v>1067</v>
      </c>
      <c r="E3843" t="s">
        <v>167</v>
      </c>
      <c r="F3843" t="s">
        <v>159</v>
      </c>
      <c r="G3843" t="s">
        <v>1068</v>
      </c>
      <c r="H3843" t="s">
        <v>136</v>
      </c>
      <c r="I3843">
        <v>0</v>
      </c>
      <c r="P3843">
        <v>0.79031452573014604</v>
      </c>
      <c r="Q3843">
        <v>0</v>
      </c>
    </row>
    <row r="3844" spans="1:17">
      <c r="A3844" t="s">
        <v>122</v>
      </c>
      <c r="B3844">
        <v>2026</v>
      </c>
      <c r="C3844" t="s">
        <v>22</v>
      </c>
      <c r="D3844" t="s">
        <v>1067</v>
      </c>
      <c r="E3844" t="s">
        <v>167</v>
      </c>
      <c r="F3844" t="s">
        <v>126</v>
      </c>
      <c r="G3844" t="s">
        <v>1068</v>
      </c>
      <c r="H3844" t="s">
        <v>132</v>
      </c>
      <c r="I3844">
        <v>0</v>
      </c>
      <c r="P3844">
        <v>0.79031452573014604</v>
      </c>
      <c r="Q3844">
        <v>0</v>
      </c>
    </row>
    <row r="3845" spans="1:17">
      <c r="A3845" t="s">
        <v>122</v>
      </c>
      <c r="B3845">
        <v>2026</v>
      </c>
      <c r="C3845" t="s">
        <v>22</v>
      </c>
      <c r="D3845" t="s">
        <v>1067</v>
      </c>
      <c r="E3845" t="s">
        <v>167</v>
      </c>
      <c r="F3845" t="s">
        <v>126</v>
      </c>
      <c r="G3845" t="s">
        <v>1068</v>
      </c>
      <c r="H3845" t="s">
        <v>135</v>
      </c>
      <c r="I3845">
        <v>0</v>
      </c>
      <c r="P3845">
        <v>0.79031452573014604</v>
      </c>
      <c r="Q3845">
        <v>0</v>
      </c>
    </row>
    <row r="3846" spans="1:17">
      <c r="A3846" t="s">
        <v>122</v>
      </c>
      <c r="B3846">
        <v>2026</v>
      </c>
      <c r="C3846" t="s">
        <v>22</v>
      </c>
      <c r="D3846" t="s">
        <v>1067</v>
      </c>
      <c r="E3846" t="s">
        <v>167</v>
      </c>
      <c r="F3846" t="s">
        <v>126</v>
      </c>
      <c r="G3846" t="s">
        <v>1068</v>
      </c>
      <c r="H3846" t="s">
        <v>136</v>
      </c>
      <c r="I3846">
        <v>0</v>
      </c>
      <c r="P3846">
        <v>0.79031452573014604</v>
      </c>
      <c r="Q3846">
        <v>0</v>
      </c>
    </row>
    <row r="3847" spans="1:17">
      <c r="A3847" t="s">
        <v>122</v>
      </c>
      <c r="B3847">
        <v>2026</v>
      </c>
      <c r="C3847" t="s">
        <v>22</v>
      </c>
      <c r="D3847" t="s">
        <v>1067</v>
      </c>
      <c r="E3847" t="s">
        <v>167</v>
      </c>
      <c r="F3847" t="s">
        <v>165</v>
      </c>
      <c r="G3847" t="s">
        <v>1068</v>
      </c>
      <c r="H3847" t="s">
        <v>132</v>
      </c>
      <c r="I3847">
        <v>0</v>
      </c>
      <c r="P3847">
        <v>0.79031452573014604</v>
      </c>
      <c r="Q3847">
        <v>0</v>
      </c>
    </row>
    <row r="3848" spans="1:17">
      <c r="A3848" t="s">
        <v>122</v>
      </c>
      <c r="B3848">
        <v>2026</v>
      </c>
      <c r="C3848" t="s">
        <v>22</v>
      </c>
      <c r="D3848" t="s">
        <v>1067</v>
      </c>
      <c r="E3848" t="s">
        <v>167</v>
      </c>
      <c r="F3848" t="s">
        <v>165</v>
      </c>
      <c r="G3848" t="s">
        <v>1068</v>
      </c>
      <c r="H3848" t="s">
        <v>135</v>
      </c>
      <c r="I3848">
        <v>0</v>
      </c>
      <c r="P3848">
        <v>0.79031452573014604</v>
      </c>
      <c r="Q3848">
        <v>0</v>
      </c>
    </row>
    <row r="3849" spans="1:17">
      <c r="A3849" t="s">
        <v>122</v>
      </c>
      <c r="B3849">
        <v>2026</v>
      </c>
      <c r="C3849" t="s">
        <v>22</v>
      </c>
      <c r="D3849" t="s">
        <v>1067</v>
      </c>
      <c r="E3849" t="s">
        <v>167</v>
      </c>
      <c r="F3849" t="s">
        <v>165</v>
      </c>
      <c r="G3849" t="s">
        <v>1068</v>
      </c>
      <c r="H3849" t="s">
        <v>136</v>
      </c>
      <c r="I3849">
        <v>0</v>
      </c>
      <c r="P3849">
        <v>0.79031452573014604</v>
      </c>
      <c r="Q3849">
        <v>0</v>
      </c>
    </row>
    <row r="3850" spans="1:17">
      <c r="A3850" t="s">
        <v>122</v>
      </c>
      <c r="B3850">
        <v>2026</v>
      </c>
      <c r="C3850" t="s">
        <v>22</v>
      </c>
      <c r="D3850" t="s">
        <v>1067</v>
      </c>
      <c r="E3850" t="s">
        <v>167</v>
      </c>
      <c r="F3850" t="s">
        <v>166</v>
      </c>
      <c r="G3850" t="s">
        <v>1068</v>
      </c>
      <c r="H3850" t="s">
        <v>132</v>
      </c>
      <c r="I3850">
        <v>0</v>
      </c>
      <c r="P3850">
        <v>0.79031452573014604</v>
      </c>
      <c r="Q3850">
        <v>0</v>
      </c>
    </row>
    <row r="3851" spans="1:17">
      <c r="A3851" t="s">
        <v>122</v>
      </c>
      <c r="B3851">
        <v>2026</v>
      </c>
      <c r="C3851" t="s">
        <v>22</v>
      </c>
      <c r="D3851" t="s">
        <v>1067</v>
      </c>
      <c r="E3851" t="s">
        <v>167</v>
      </c>
      <c r="F3851" t="s">
        <v>166</v>
      </c>
      <c r="G3851" t="s">
        <v>1068</v>
      </c>
      <c r="H3851" t="s">
        <v>135</v>
      </c>
      <c r="I3851">
        <v>0</v>
      </c>
      <c r="P3851">
        <v>0.79031452573014604</v>
      </c>
      <c r="Q3851">
        <v>0</v>
      </c>
    </row>
    <row r="3852" spans="1:17">
      <c r="A3852" t="s">
        <v>122</v>
      </c>
      <c r="B3852">
        <v>2026</v>
      </c>
      <c r="C3852" t="s">
        <v>22</v>
      </c>
      <c r="D3852" t="s">
        <v>1067</v>
      </c>
      <c r="E3852" t="s">
        <v>167</v>
      </c>
      <c r="F3852" t="s">
        <v>166</v>
      </c>
      <c r="G3852" t="s">
        <v>1068</v>
      </c>
      <c r="H3852" t="s">
        <v>136</v>
      </c>
      <c r="I3852">
        <v>0</v>
      </c>
      <c r="P3852">
        <v>0.79031452573014604</v>
      </c>
      <c r="Q3852">
        <v>0</v>
      </c>
    </row>
    <row r="3853" spans="1:17">
      <c r="A3853" t="s">
        <v>122</v>
      </c>
      <c r="B3853">
        <v>2026</v>
      </c>
      <c r="C3853" t="s">
        <v>22</v>
      </c>
      <c r="D3853" t="s">
        <v>1067</v>
      </c>
      <c r="E3853" t="s">
        <v>167</v>
      </c>
      <c r="F3853" t="s">
        <v>160</v>
      </c>
      <c r="G3853" t="s">
        <v>1068</v>
      </c>
      <c r="H3853" t="s">
        <v>132</v>
      </c>
      <c r="I3853">
        <v>0</v>
      </c>
      <c r="P3853">
        <v>0.79031452573014604</v>
      </c>
      <c r="Q3853">
        <v>0</v>
      </c>
    </row>
    <row r="3854" spans="1:17">
      <c r="A3854" t="s">
        <v>122</v>
      </c>
      <c r="B3854">
        <v>2026</v>
      </c>
      <c r="C3854" t="s">
        <v>22</v>
      </c>
      <c r="D3854" t="s">
        <v>1067</v>
      </c>
      <c r="E3854" t="s">
        <v>167</v>
      </c>
      <c r="F3854" t="s">
        <v>160</v>
      </c>
      <c r="G3854" t="s">
        <v>1068</v>
      </c>
      <c r="H3854" t="s">
        <v>135</v>
      </c>
      <c r="I3854">
        <v>0</v>
      </c>
      <c r="P3854">
        <v>0.79031452573014604</v>
      </c>
      <c r="Q3854">
        <v>0</v>
      </c>
    </row>
    <row r="3855" spans="1:17">
      <c r="A3855" t="s">
        <v>122</v>
      </c>
      <c r="B3855">
        <v>2026</v>
      </c>
      <c r="C3855" t="s">
        <v>22</v>
      </c>
      <c r="D3855" t="s">
        <v>1067</v>
      </c>
      <c r="E3855" t="s">
        <v>167</v>
      </c>
      <c r="F3855" t="s">
        <v>160</v>
      </c>
      <c r="G3855" t="s">
        <v>1068</v>
      </c>
      <c r="H3855" t="s">
        <v>136</v>
      </c>
      <c r="I3855">
        <v>0</v>
      </c>
      <c r="P3855">
        <v>0.79031452573014604</v>
      </c>
      <c r="Q3855">
        <v>0</v>
      </c>
    </row>
    <row r="3856" spans="1:17">
      <c r="A3856" t="s">
        <v>122</v>
      </c>
      <c r="B3856">
        <v>2026</v>
      </c>
      <c r="C3856" t="s">
        <v>24</v>
      </c>
      <c r="D3856" t="s">
        <v>1067</v>
      </c>
      <c r="E3856" t="s">
        <v>167</v>
      </c>
      <c r="F3856" t="s">
        <v>164</v>
      </c>
      <c r="G3856" t="s">
        <v>1068</v>
      </c>
      <c r="H3856" t="s">
        <v>132</v>
      </c>
      <c r="I3856">
        <v>0</v>
      </c>
      <c r="P3856">
        <v>0.79031452573014604</v>
      </c>
      <c r="Q3856">
        <v>0</v>
      </c>
    </row>
    <row r="3857" spans="1:17">
      <c r="A3857" t="s">
        <v>122</v>
      </c>
      <c r="B3857">
        <v>2026</v>
      </c>
      <c r="C3857" t="s">
        <v>24</v>
      </c>
      <c r="D3857" t="s">
        <v>1067</v>
      </c>
      <c r="E3857" t="s">
        <v>167</v>
      </c>
      <c r="F3857" t="s">
        <v>164</v>
      </c>
      <c r="G3857" t="s">
        <v>1068</v>
      </c>
      <c r="H3857" t="s">
        <v>135</v>
      </c>
      <c r="I3857">
        <v>0</v>
      </c>
      <c r="P3857">
        <v>0.79031452573014604</v>
      </c>
      <c r="Q3857">
        <v>0</v>
      </c>
    </row>
    <row r="3858" spans="1:17">
      <c r="A3858" t="s">
        <v>122</v>
      </c>
      <c r="B3858">
        <v>2026</v>
      </c>
      <c r="C3858" t="s">
        <v>24</v>
      </c>
      <c r="D3858" t="s">
        <v>1067</v>
      </c>
      <c r="E3858" t="s">
        <v>167</v>
      </c>
      <c r="F3858" t="s">
        <v>164</v>
      </c>
      <c r="G3858" t="s">
        <v>1068</v>
      </c>
      <c r="H3858" t="s">
        <v>136</v>
      </c>
      <c r="I3858">
        <v>0</v>
      </c>
      <c r="P3858">
        <v>0.79031452573014604</v>
      </c>
      <c r="Q3858">
        <v>0</v>
      </c>
    </row>
    <row r="3859" spans="1:17">
      <c r="A3859" t="s">
        <v>122</v>
      </c>
      <c r="B3859">
        <v>2026</v>
      </c>
      <c r="C3859" t="s">
        <v>24</v>
      </c>
      <c r="D3859" t="s">
        <v>1067</v>
      </c>
      <c r="E3859" t="s">
        <v>167</v>
      </c>
      <c r="F3859" t="s">
        <v>159</v>
      </c>
      <c r="G3859" t="s">
        <v>1068</v>
      </c>
      <c r="H3859" t="s">
        <v>132</v>
      </c>
      <c r="I3859">
        <v>0</v>
      </c>
      <c r="P3859">
        <v>0.79031452573014604</v>
      </c>
      <c r="Q3859">
        <v>0</v>
      </c>
    </row>
    <row r="3860" spans="1:17">
      <c r="A3860" t="s">
        <v>122</v>
      </c>
      <c r="B3860">
        <v>2026</v>
      </c>
      <c r="C3860" t="s">
        <v>24</v>
      </c>
      <c r="D3860" t="s">
        <v>1067</v>
      </c>
      <c r="E3860" t="s">
        <v>167</v>
      </c>
      <c r="F3860" t="s">
        <v>159</v>
      </c>
      <c r="G3860" t="s">
        <v>1068</v>
      </c>
      <c r="H3860" t="s">
        <v>135</v>
      </c>
      <c r="I3860">
        <v>0</v>
      </c>
      <c r="P3860">
        <v>0.79031452573014604</v>
      </c>
      <c r="Q3860">
        <v>0</v>
      </c>
    </row>
    <row r="3861" spans="1:17">
      <c r="A3861" t="s">
        <v>122</v>
      </c>
      <c r="B3861">
        <v>2026</v>
      </c>
      <c r="C3861" t="s">
        <v>24</v>
      </c>
      <c r="D3861" t="s">
        <v>1067</v>
      </c>
      <c r="E3861" t="s">
        <v>167</v>
      </c>
      <c r="F3861" t="s">
        <v>159</v>
      </c>
      <c r="G3861" t="s">
        <v>1068</v>
      </c>
      <c r="H3861" t="s">
        <v>136</v>
      </c>
      <c r="I3861">
        <v>0</v>
      </c>
      <c r="P3861">
        <v>0.79031452573014604</v>
      </c>
      <c r="Q3861">
        <v>0</v>
      </c>
    </row>
    <row r="3862" spans="1:17">
      <c r="A3862" t="s">
        <v>122</v>
      </c>
      <c r="B3862">
        <v>2026</v>
      </c>
      <c r="C3862" t="s">
        <v>24</v>
      </c>
      <c r="D3862" t="s">
        <v>1067</v>
      </c>
      <c r="E3862" t="s">
        <v>167</v>
      </c>
      <c r="F3862" t="s">
        <v>126</v>
      </c>
      <c r="G3862" t="s">
        <v>1068</v>
      </c>
      <c r="H3862" t="s">
        <v>132</v>
      </c>
      <c r="I3862">
        <v>0</v>
      </c>
      <c r="P3862">
        <v>0.79031452573014604</v>
      </c>
      <c r="Q3862">
        <v>0</v>
      </c>
    </row>
    <row r="3863" spans="1:17">
      <c r="A3863" t="s">
        <v>122</v>
      </c>
      <c r="B3863">
        <v>2026</v>
      </c>
      <c r="C3863" t="s">
        <v>24</v>
      </c>
      <c r="D3863" t="s">
        <v>1067</v>
      </c>
      <c r="E3863" t="s">
        <v>167</v>
      </c>
      <c r="F3863" t="s">
        <v>126</v>
      </c>
      <c r="G3863" t="s">
        <v>1068</v>
      </c>
      <c r="H3863" t="s">
        <v>135</v>
      </c>
      <c r="I3863">
        <v>0</v>
      </c>
      <c r="P3863">
        <v>0.79031452573014604</v>
      </c>
      <c r="Q3863">
        <v>0</v>
      </c>
    </row>
    <row r="3864" spans="1:17">
      <c r="A3864" t="s">
        <v>122</v>
      </c>
      <c r="B3864">
        <v>2026</v>
      </c>
      <c r="C3864" t="s">
        <v>24</v>
      </c>
      <c r="D3864" t="s">
        <v>1067</v>
      </c>
      <c r="E3864" t="s">
        <v>167</v>
      </c>
      <c r="F3864" t="s">
        <v>126</v>
      </c>
      <c r="G3864" t="s">
        <v>1068</v>
      </c>
      <c r="H3864" t="s">
        <v>136</v>
      </c>
      <c r="I3864">
        <v>0</v>
      </c>
      <c r="P3864">
        <v>0.79031452573014604</v>
      </c>
      <c r="Q3864">
        <v>0</v>
      </c>
    </row>
    <row r="3865" spans="1:17">
      <c r="A3865" t="s">
        <v>122</v>
      </c>
      <c r="B3865">
        <v>2026</v>
      </c>
      <c r="C3865" t="s">
        <v>24</v>
      </c>
      <c r="D3865" t="s">
        <v>1067</v>
      </c>
      <c r="E3865" t="s">
        <v>167</v>
      </c>
      <c r="F3865" t="s">
        <v>165</v>
      </c>
      <c r="G3865" t="s">
        <v>1068</v>
      </c>
      <c r="H3865" t="s">
        <v>132</v>
      </c>
      <c r="I3865">
        <v>0</v>
      </c>
      <c r="P3865">
        <v>0.79031452573014604</v>
      </c>
      <c r="Q3865">
        <v>0</v>
      </c>
    </row>
    <row r="3866" spans="1:17">
      <c r="A3866" t="s">
        <v>122</v>
      </c>
      <c r="B3866">
        <v>2026</v>
      </c>
      <c r="C3866" t="s">
        <v>24</v>
      </c>
      <c r="D3866" t="s">
        <v>1067</v>
      </c>
      <c r="E3866" t="s">
        <v>167</v>
      </c>
      <c r="F3866" t="s">
        <v>165</v>
      </c>
      <c r="G3866" t="s">
        <v>1068</v>
      </c>
      <c r="H3866" t="s">
        <v>135</v>
      </c>
      <c r="I3866">
        <v>0</v>
      </c>
      <c r="P3866">
        <v>0.79031452573014604</v>
      </c>
      <c r="Q3866">
        <v>0</v>
      </c>
    </row>
    <row r="3867" spans="1:17">
      <c r="A3867" t="s">
        <v>122</v>
      </c>
      <c r="B3867">
        <v>2026</v>
      </c>
      <c r="C3867" t="s">
        <v>24</v>
      </c>
      <c r="D3867" t="s">
        <v>1067</v>
      </c>
      <c r="E3867" t="s">
        <v>167</v>
      </c>
      <c r="F3867" t="s">
        <v>165</v>
      </c>
      <c r="G3867" t="s">
        <v>1068</v>
      </c>
      <c r="H3867" t="s">
        <v>136</v>
      </c>
      <c r="I3867">
        <v>0</v>
      </c>
      <c r="P3867">
        <v>0.79031452573014604</v>
      </c>
      <c r="Q3867">
        <v>0</v>
      </c>
    </row>
    <row r="3868" spans="1:17">
      <c r="A3868" t="s">
        <v>122</v>
      </c>
      <c r="B3868">
        <v>2026</v>
      </c>
      <c r="C3868" t="s">
        <v>24</v>
      </c>
      <c r="D3868" t="s">
        <v>1067</v>
      </c>
      <c r="E3868" t="s">
        <v>167</v>
      </c>
      <c r="F3868" t="s">
        <v>166</v>
      </c>
      <c r="G3868" t="s">
        <v>1068</v>
      </c>
      <c r="H3868" t="s">
        <v>132</v>
      </c>
      <c r="I3868">
        <v>0</v>
      </c>
      <c r="P3868">
        <v>0.79031452573014604</v>
      </c>
      <c r="Q3868">
        <v>0</v>
      </c>
    </row>
    <row r="3869" spans="1:17">
      <c r="A3869" t="s">
        <v>122</v>
      </c>
      <c r="B3869">
        <v>2026</v>
      </c>
      <c r="C3869" t="s">
        <v>24</v>
      </c>
      <c r="D3869" t="s">
        <v>1067</v>
      </c>
      <c r="E3869" t="s">
        <v>167</v>
      </c>
      <c r="F3869" t="s">
        <v>166</v>
      </c>
      <c r="G3869" t="s">
        <v>1068</v>
      </c>
      <c r="H3869" t="s">
        <v>135</v>
      </c>
      <c r="I3869">
        <v>0</v>
      </c>
      <c r="P3869">
        <v>0.79031452573014604</v>
      </c>
      <c r="Q3869">
        <v>0</v>
      </c>
    </row>
    <row r="3870" spans="1:17">
      <c r="A3870" t="s">
        <v>122</v>
      </c>
      <c r="B3870">
        <v>2026</v>
      </c>
      <c r="C3870" t="s">
        <v>24</v>
      </c>
      <c r="D3870" t="s">
        <v>1067</v>
      </c>
      <c r="E3870" t="s">
        <v>167</v>
      </c>
      <c r="F3870" t="s">
        <v>166</v>
      </c>
      <c r="G3870" t="s">
        <v>1068</v>
      </c>
      <c r="H3870" t="s">
        <v>136</v>
      </c>
      <c r="I3870">
        <v>0</v>
      </c>
      <c r="P3870">
        <v>0.79031452573014604</v>
      </c>
      <c r="Q3870">
        <v>0</v>
      </c>
    </row>
    <row r="3871" spans="1:17">
      <c r="A3871" t="s">
        <v>122</v>
      </c>
      <c r="B3871">
        <v>2026</v>
      </c>
      <c r="C3871" t="s">
        <v>24</v>
      </c>
      <c r="D3871" t="s">
        <v>1067</v>
      </c>
      <c r="E3871" t="s">
        <v>167</v>
      </c>
      <c r="F3871" t="s">
        <v>160</v>
      </c>
      <c r="G3871" t="s">
        <v>1068</v>
      </c>
      <c r="H3871" t="s">
        <v>132</v>
      </c>
      <c r="I3871">
        <v>0</v>
      </c>
      <c r="P3871">
        <v>0.79031452573014604</v>
      </c>
      <c r="Q3871">
        <v>0</v>
      </c>
    </row>
    <row r="3872" spans="1:17">
      <c r="A3872" t="s">
        <v>122</v>
      </c>
      <c r="B3872">
        <v>2026</v>
      </c>
      <c r="C3872" t="s">
        <v>24</v>
      </c>
      <c r="D3872" t="s">
        <v>1067</v>
      </c>
      <c r="E3872" t="s">
        <v>167</v>
      </c>
      <c r="F3872" t="s">
        <v>160</v>
      </c>
      <c r="G3872" t="s">
        <v>1068</v>
      </c>
      <c r="H3872" t="s">
        <v>135</v>
      </c>
      <c r="I3872">
        <v>0</v>
      </c>
      <c r="P3872">
        <v>0.79031452573014604</v>
      </c>
      <c r="Q3872">
        <v>0</v>
      </c>
    </row>
    <row r="3873" spans="1:17">
      <c r="A3873" t="s">
        <v>122</v>
      </c>
      <c r="B3873">
        <v>2026</v>
      </c>
      <c r="C3873" t="s">
        <v>24</v>
      </c>
      <c r="D3873" t="s">
        <v>1067</v>
      </c>
      <c r="E3873" t="s">
        <v>167</v>
      </c>
      <c r="F3873" t="s">
        <v>160</v>
      </c>
      <c r="G3873" t="s">
        <v>1068</v>
      </c>
      <c r="H3873" t="s">
        <v>136</v>
      </c>
      <c r="I3873">
        <v>0</v>
      </c>
      <c r="P3873">
        <v>0.79031452573014604</v>
      </c>
      <c r="Q3873">
        <v>0</v>
      </c>
    </row>
    <row r="3874" spans="1:17">
      <c r="A3874" t="s">
        <v>122</v>
      </c>
      <c r="B3874">
        <v>2026</v>
      </c>
      <c r="C3874" t="s">
        <v>14</v>
      </c>
      <c r="D3874" t="s">
        <v>1062</v>
      </c>
      <c r="E3874" t="s">
        <v>162</v>
      </c>
      <c r="F3874" t="s">
        <v>164</v>
      </c>
      <c r="G3874" t="s">
        <v>1063</v>
      </c>
      <c r="H3874" t="s">
        <v>132</v>
      </c>
      <c r="I3874">
        <v>0</v>
      </c>
      <c r="P3874">
        <v>0.79031452573014604</v>
      </c>
      <c r="Q3874">
        <v>0</v>
      </c>
    </row>
    <row r="3875" spans="1:17">
      <c r="A3875" t="s">
        <v>122</v>
      </c>
      <c r="B3875">
        <v>2026</v>
      </c>
      <c r="C3875" t="s">
        <v>14</v>
      </c>
      <c r="D3875" t="s">
        <v>1062</v>
      </c>
      <c r="E3875" t="s">
        <v>162</v>
      </c>
      <c r="F3875" t="s">
        <v>164</v>
      </c>
      <c r="G3875" t="s">
        <v>1063</v>
      </c>
      <c r="H3875" t="s">
        <v>135</v>
      </c>
      <c r="I3875">
        <v>0</v>
      </c>
      <c r="P3875">
        <v>0.79031452573014604</v>
      </c>
      <c r="Q3875">
        <v>0</v>
      </c>
    </row>
    <row r="3876" spans="1:17">
      <c r="A3876" t="s">
        <v>122</v>
      </c>
      <c r="B3876">
        <v>2026</v>
      </c>
      <c r="C3876" t="s">
        <v>14</v>
      </c>
      <c r="D3876" t="s">
        <v>1062</v>
      </c>
      <c r="E3876" t="s">
        <v>162</v>
      </c>
      <c r="F3876" t="s">
        <v>164</v>
      </c>
      <c r="G3876" t="s">
        <v>1063</v>
      </c>
      <c r="H3876" t="s">
        <v>136</v>
      </c>
      <c r="I3876">
        <v>0</v>
      </c>
      <c r="P3876">
        <v>0.79031452573014604</v>
      </c>
      <c r="Q3876">
        <v>0</v>
      </c>
    </row>
    <row r="3877" spans="1:17">
      <c r="A3877" t="s">
        <v>122</v>
      </c>
      <c r="B3877">
        <v>2026</v>
      </c>
      <c r="C3877" t="s">
        <v>14</v>
      </c>
      <c r="D3877" t="s">
        <v>1062</v>
      </c>
      <c r="E3877" t="s">
        <v>162</v>
      </c>
      <c r="F3877" t="s">
        <v>159</v>
      </c>
      <c r="G3877" t="s">
        <v>1063</v>
      </c>
      <c r="H3877" t="s">
        <v>132</v>
      </c>
      <c r="I3877">
        <v>0</v>
      </c>
      <c r="P3877">
        <v>0.79031452573014604</v>
      </c>
      <c r="Q3877">
        <v>0</v>
      </c>
    </row>
    <row r="3878" spans="1:17">
      <c r="A3878" t="s">
        <v>122</v>
      </c>
      <c r="B3878">
        <v>2026</v>
      </c>
      <c r="C3878" t="s">
        <v>14</v>
      </c>
      <c r="D3878" t="s">
        <v>1062</v>
      </c>
      <c r="E3878" t="s">
        <v>162</v>
      </c>
      <c r="F3878" t="s">
        <v>159</v>
      </c>
      <c r="G3878" t="s">
        <v>1063</v>
      </c>
      <c r="H3878" t="s">
        <v>135</v>
      </c>
      <c r="I3878">
        <v>0</v>
      </c>
      <c r="P3878">
        <v>0.79031452573014604</v>
      </c>
      <c r="Q3878">
        <v>0</v>
      </c>
    </row>
    <row r="3879" spans="1:17">
      <c r="A3879" t="s">
        <v>122</v>
      </c>
      <c r="B3879">
        <v>2026</v>
      </c>
      <c r="C3879" t="s">
        <v>14</v>
      </c>
      <c r="D3879" t="s">
        <v>1062</v>
      </c>
      <c r="E3879" t="s">
        <v>162</v>
      </c>
      <c r="F3879" t="s">
        <v>159</v>
      </c>
      <c r="G3879" t="s">
        <v>1063</v>
      </c>
      <c r="H3879" t="s">
        <v>136</v>
      </c>
      <c r="I3879">
        <v>0</v>
      </c>
      <c r="P3879">
        <v>0.79031452573014604</v>
      </c>
      <c r="Q3879">
        <v>0</v>
      </c>
    </row>
    <row r="3880" spans="1:17">
      <c r="A3880" t="s">
        <v>122</v>
      </c>
      <c r="B3880">
        <v>2026</v>
      </c>
      <c r="C3880" t="s">
        <v>14</v>
      </c>
      <c r="D3880" t="s">
        <v>1062</v>
      </c>
      <c r="E3880" t="s">
        <v>162</v>
      </c>
      <c r="F3880" t="s">
        <v>126</v>
      </c>
      <c r="G3880" t="s">
        <v>1063</v>
      </c>
      <c r="H3880" t="s">
        <v>132</v>
      </c>
      <c r="I3880">
        <v>0</v>
      </c>
      <c r="P3880">
        <v>0.79031452573014604</v>
      </c>
      <c r="Q3880">
        <v>0</v>
      </c>
    </row>
    <row r="3881" spans="1:17">
      <c r="A3881" t="s">
        <v>122</v>
      </c>
      <c r="B3881">
        <v>2026</v>
      </c>
      <c r="C3881" t="s">
        <v>14</v>
      </c>
      <c r="D3881" t="s">
        <v>1062</v>
      </c>
      <c r="E3881" t="s">
        <v>162</v>
      </c>
      <c r="F3881" t="s">
        <v>126</v>
      </c>
      <c r="G3881" t="s">
        <v>1063</v>
      </c>
      <c r="H3881" t="s">
        <v>135</v>
      </c>
      <c r="I3881">
        <v>0</v>
      </c>
      <c r="P3881">
        <v>0.79031452573014604</v>
      </c>
      <c r="Q3881">
        <v>0</v>
      </c>
    </row>
    <row r="3882" spans="1:17">
      <c r="A3882" t="s">
        <v>122</v>
      </c>
      <c r="B3882">
        <v>2026</v>
      </c>
      <c r="C3882" t="s">
        <v>14</v>
      </c>
      <c r="D3882" t="s">
        <v>1062</v>
      </c>
      <c r="E3882" t="s">
        <v>162</v>
      </c>
      <c r="F3882" t="s">
        <v>126</v>
      </c>
      <c r="G3882" t="s">
        <v>1063</v>
      </c>
      <c r="H3882" t="s">
        <v>136</v>
      </c>
      <c r="I3882">
        <v>0</v>
      </c>
      <c r="P3882">
        <v>0.79031452573014604</v>
      </c>
      <c r="Q3882">
        <v>0</v>
      </c>
    </row>
    <row r="3883" spans="1:17">
      <c r="A3883" t="s">
        <v>122</v>
      </c>
      <c r="B3883">
        <v>2026</v>
      </c>
      <c r="C3883" t="s">
        <v>14</v>
      </c>
      <c r="D3883" t="s">
        <v>1062</v>
      </c>
      <c r="E3883" t="s">
        <v>162</v>
      </c>
      <c r="F3883" t="s">
        <v>165</v>
      </c>
      <c r="G3883" t="s">
        <v>1063</v>
      </c>
      <c r="H3883" t="s">
        <v>132</v>
      </c>
      <c r="I3883">
        <v>0</v>
      </c>
      <c r="P3883">
        <v>0.79031452573014604</v>
      </c>
      <c r="Q3883">
        <v>0</v>
      </c>
    </row>
    <row r="3884" spans="1:17">
      <c r="A3884" t="s">
        <v>122</v>
      </c>
      <c r="B3884">
        <v>2026</v>
      </c>
      <c r="C3884" t="s">
        <v>14</v>
      </c>
      <c r="D3884" t="s">
        <v>1062</v>
      </c>
      <c r="E3884" t="s">
        <v>162</v>
      </c>
      <c r="F3884" t="s">
        <v>165</v>
      </c>
      <c r="G3884" t="s">
        <v>1063</v>
      </c>
      <c r="H3884" t="s">
        <v>135</v>
      </c>
      <c r="I3884">
        <v>0</v>
      </c>
      <c r="P3884">
        <v>0.79031452573014604</v>
      </c>
      <c r="Q3884">
        <v>0</v>
      </c>
    </row>
    <row r="3885" spans="1:17">
      <c r="A3885" t="s">
        <v>122</v>
      </c>
      <c r="B3885">
        <v>2026</v>
      </c>
      <c r="C3885" t="s">
        <v>14</v>
      </c>
      <c r="D3885" t="s">
        <v>1062</v>
      </c>
      <c r="E3885" t="s">
        <v>162</v>
      </c>
      <c r="F3885" t="s">
        <v>165</v>
      </c>
      <c r="G3885" t="s">
        <v>1063</v>
      </c>
      <c r="H3885" t="s">
        <v>136</v>
      </c>
      <c r="I3885">
        <v>0</v>
      </c>
      <c r="P3885">
        <v>0.79031452573014604</v>
      </c>
      <c r="Q3885">
        <v>0</v>
      </c>
    </row>
    <row r="3886" spans="1:17">
      <c r="A3886" t="s">
        <v>122</v>
      </c>
      <c r="B3886">
        <v>2026</v>
      </c>
      <c r="C3886" t="s">
        <v>14</v>
      </c>
      <c r="D3886" t="s">
        <v>1062</v>
      </c>
      <c r="E3886" t="s">
        <v>162</v>
      </c>
      <c r="F3886" t="s">
        <v>166</v>
      </c>
      <c r="G3886" t="s">
        <v>1063</v>
      </c>
      <c r="H3886" t="s">
        <v>132</v>
      </c>
      <c r="I3886">
        <v>0</v>
      </c>
      <c r="P3886">
        <v>0.79031452573014604</v>
      </c>
      <c r="Q3886">
        <v>0</v>
      </c>
    </row>
    <row r="3887" spans="1:17">
      <c r="A3887" t="s">
        <v>122</v>
      </c>
      <c r="B3887">
        <v>2026</v>
      </c>
      <c r="C3887" t="s">
        <v>14</v>
      </c>
      <c r="D3887" t="s">
        <v>1062</v>
      </c>
      <c r="E3887" t="s">
        <v>162</v>
      </c>
      <c r="F3887" t="s">
        <v>166</v>
      </c>
      <c r="G3887" t="s">
        <v>1063</v>
      </c>
      <c r="H3887" t="s">
        <v>135</v>
      </c>
      <c r="I3887">
        <v>0</v>
      </c>
      <c r="P3887">
        <v>0.79031452573014604</v>
      </c>
      <c r="Q3887">
        <v>0</v>
      </c>
    </row>
    <row r="3888" spans="1:17">
      <c r="A3888" t="s">
        <v>122</v>
      </c>
      <c r="B3888">
        <v>2026</v>
      </c>
      <c r="C3888" t="s">
        <v>14</v>
      </c>
      <c r="D3888" t="s">
        <v>1062</v>
      </c>
      <c r="E3888" t="s">
        <v>162</v>
      </c>
      <c r="F3888" t="s">
        <v>166</v>
      </c>
      <c r="G3888" t="s">
        <v>1063</v>
      </c>
      <c r="H3888" t="s">
        <v>136</v>
      </c>
      <c r="I3888">
        <v>0</v>
      </c>
      <c r="P3888">
        <v>0.79031452573014604</v>
      </c>
      <c r="Q3888">
        <v>0</v>
      </c>
    </row>
    <row r="3889" spans="1:17">
      <c r="A3889" t="s">
        <v>122</v>
      </c>
      <c r="B3889">
        <v>2026</v>
      </c>
      <c r="C3889" t="s">
        <v>14</v>
      </c>
      <c r="D3889" t="s">
        <v>1062</v>
      </c>
      <c r="E3889" t="s">
        <v>162</v>
      </c>
      <c r="F3889" t="s">
        <v>160</v>
      </c>
      <c r="G3889" t="s">
        <v>1063</v>
      </c>
      <c r="H3889" t="s">
        <v>132</v>
      </c>
      <c r="I3889">
        <v>0</v>
      </c>
      <c r="P3889">
        <v>0.79031452573014604</v>
      </c>
      <c r="Q3889">
        <v>0</v>
      </c>
    </row>
    <row r="3890" spans="1:17">
      <c r="A3890" t="s">
        <v>122</v>
      </c>
      <c r="B3890">
        <v>2026</v>
      </c>
      <c r="C3890" t="s">
        <v>14</v>
      </c>
      <c r="D3890" t="s">
        <v>1062</v>
      </c>
      <c r="E3890" t="s">
        <v>162</v>
      </c>
      <c r="F3890" t="s">
        <v>160</v>
      </c>
      <c r="G3890" t="s">
        <v>1063</v>
      </c>
      <c r="H3890" t="s">
        <v>135</v>
      </c>
      <c r="I3890">
        <v>0</v>
      </c>
      <c r="P3890">
        <v>0.79031452573014604</v>
      </c>
      <c r="Q3890">
        <v>0</v>
      </c>
    </row>
    <row r="3891" spans="1:17">
      <c r="A3891" t="s">
        <v>122</v>
      </c>
      <c r="B3891">
        <v>2026</v>
      </c>
      <c r="C3891" t="s">
        <v>14</v>
      </c>
      <c r="D3891" t="s">
        <v>1062</v>
      </c>
      <c r="E3891" t="s">
        <v>162</v>
      </c>
      <c r="F3891" t="s">
        <v>160</v>
      </c>
      <c r="G3891" t="s">
        <v>1063</v>
      </c>
      <c r="H3891" t="s">
        <v>136</v>
      </c>
      <c r="I3891">
        <v>0</v>
      </c>
      <c r="P3891">
        <v>0.79031452573014604</v>
      </c>
      <c r="Q3891">
        <v>0</v>
      </c>
    </row>
    <row r="3892" spans="1:17">
      <c r="A3892" t="s">
        <v>122</v>
      </c>
      <c r="B3892">
        <v>2026</v>
      </c>
      <c r="C3892" t="s">
        <v>15</v>
      </c>
      <c r="D3892" t="s">
        <v>1062</v>
      </c>
      <c r="E3892" t="s">
        <v>162</v>
      </c>
      <c r="F3892" t="s">
        <v>164</v>
      </c>
      <c r="G3892" t="s">
        <v>1063</v>
      </c>
      <c r="H3892" t="s">
        <v>132</v>
      </c>
      <c r="I3892">
        <v>0</v>
      </c>
      <c r="P3892">
        <v>0.79031452573014604</v>
      </c>
      <c r="Q3892">
        <v>0</v>
      </c>
    </row>
    <row r="3893" spans="1:17">
      <c r="A3893" t="s">
        <v>122</v>
      </c>
      <c r="B3893">
        <v>2026</v>
      </c>
      <c r="C3893" t="s">
        <v>15</v>
      </c>
      <c r="D3893" t="s">
        <v>1062</v>
      </c>
      <c r="E3893" t="s">
        <v>162</v>
      </c>
      <c r="F3893" t="s">
        <v>164</v>
      </c>
      <c r="G3893" t="s">
        <v>1063</v>
      </c>
      <c r="H3893" t="s">
        <v>135</v>
      </c>
      <c r="I3893">
        <v>3913159882.2024899</v>
      </c>
      <c r="P3893">
        <v>0.79031452573014604</v>
      </c>
      <c r="Q3893">
        <v>3092627096.40909</v>
      </c>
    </row>
    <row r="3894" spans="1:17">
      <c r="A3894" t="s">
        <v>122</v>
      </c>
      <c r="B3894">
        <v>2026</v>
      </c>
      <c r="C3894" t="s">
        <v>15</v>
      </c>
      <c r="D3894" t="s">
        <v>1062</v>
      </c>
      <c r="E3894" t="s">
        <v>162</v>
      </c>
      <c r="F3894" t="s">
        <v>164</v>
      </c>
      <c r="G3894" t="s">
        <v>1063</v>
      </c>
      <c r="H3894" t="s">
        <v>136</v>
      </c>
      <c r="I3894">
        <v>404848820.837111</v>
      </c>
      <c r="P3894">
        <v>0.79031452573014604</v>
      </c>
      <c r="Q3894">
        <v>319957903.83228999</v>
      </c>
    </row>
    <row r="3895" spans="1:17">
      <c r="A3895" t="s">
        <v>122</v>
      </c>
      <c r="B3895">
        <v>2026</v>
      </c>
      <c r="C3895" t="s">
        <v>15</v>
      </c>
      <c r="D3895" t="s">
        <v>1062</v>
      </c>
      <c r="E3895" t="s">
        <v>162</v>
      </c>
      <c r="F3895" t="s">
        <v>159</v>
      </c>
      <c r="G3895" t="s">
        <v>1063</v>
      </c>
      <c r="H3895" t="s">
        <v>132</v>
      </c>
      <c r="I3895">
        <v>0</v>
      </c>
      <c r="P3895">
        <v>0.79031452573014604</v>
      </c>
      <c r="Q3895">
        <v>0</v>
      </c>
    </row>
    <row r="3896" spans="1:17">
      <c r="A3896" t="s">
        <v>122</v>
      </c>
      <c r="B3896">
        <v>2026</v>
      </c>
      <c r="C3896" t="s">
        <v>15</v>
      </c>
      <c r="D3896" t="s">
        <v>1062</v>
      </c>
      <c r="E3896" t="s">
        <v>162</v>
      </c>
      <c r="F3896" t="s">
        <v>159</v>
      </c>
      <c r="G3896" t="s">
        <v>1063</v>
      </c>
      <c r="H3896" t="s">
        <v>135</v>
      </c>
      <c r="I3896">
        <v>1634016854.2375901</v>
      </c>
      <c r="P3896">
        <v>0.79031452573014604</v>
      </c>
      <c r="Q3896">
        <v>1291387255.1918499</v>
      </c>
    </row>
    <row r="3897" spans="1:17">
      <c r="A3897" t="s">
        <v>122</v>
      </c>
      <c r="B3897">
        <v>2026</v>
      </c>
      <c r="C3897" t="s">
        <v>15</v>
      </c>
      <c r="D3897" t="s">
        <v>1062</v>
      </c>
      <c r="E3897" t="s">
        <v>162</v>
      </c>
      <c r="F3897" t="s">
        <v>159</v>
      </c>
      <c r="G3897" t="s">
        <v>1063</v>
      </c>
      <c r="H3897" t="s">
        <v>136</v>
      </c>
      <c r="I3897">
        <v>169052585.78234199</v>
      </c>
      <c r="P3897">
        <v>0.79031452573014604</v>
      </c>
      <c r="Q3897">
        <v>133604714.15602601</v>
      </c>
    </row>
    <row r="3898" spans="1:17">
      <c r="A3898" t="s">
        <v>122</v>
      </c>
      <c r="B3898">
        <v>2026</v>
      </c>
      <c r="C3898" t="s">
        <v>15</v>
      </c>
      <c r="D3898" t="s">
        <v>1062</v>
      </c>
      <c r="E3898" t="s">
        <v>162</v>
      </c>
      <c r="F3898" t="s">
        <v>126</v>
      </c>
      <c r="G3898" t="s">
        <v>1063</v>
      </c>
      <c r="H3898" t="s">
        <v>132</v>
      </c>
      <c r="I3898">
        <v>0</v>
      </c>
      <c r="P3898">
        <v>0.79031452573014604</v>
      </c>
      <c r="Q3898">
        <v>0</v>
      </c>
    </row>
    <row r="3899" spans="1:17">
      <c r="A3899" t="s">
        <v>122</v>
      </c>
      <c r="B3899">
        <v>2026</v>
      </c>
      <c r="C3899" t="s">
        <v>15</v>
      </c>
      <c r="D3899" t="s">
        <v>1062</v>
      </c>
      <c r="E3899" t="s">
        <v>162</v>
      </c>
      <c r="F3899" t="s">
        <v>126</v>
      </c>
      <c r="G3899" t="s">
        <v>1063</v>
      </c>
      <c r="H3899" t="s">
        <v>135</v>
      </c>
      <c r="I3899">
        <v>0</v>
      </c>
      <c r="P3899">
        <v>0.79031452573014604</v>
      </c>
      <c r="Q3899">
        <v>0</v>
      </c>
    </row>
    <row r="3900" spans="1:17">
      <c r="A3900" t="s">
        <v>122</v>
      </c>
      <c r="B3900">
        <v>2026</v>
      </c>
      <c r="C3900" t="s">
        <v>15</v>
      </c>
      <c r="D3900" t="s">
        <v>1062</v>
      </c>
      <c r="E3900" t="s">
        <v>162</v>
      </c>
      <c r="F3900" t="s">
        <v>126</v>
      </c>
      <c r="G3900" t="s">
        <v>1063</v>
      </c>
      <c r="H3900" t="s">
        <v>136</v>
      </c>
      <c r="I3900">
        <v>0</v>
      </c>
      <c r="P3900">
        <v>0.79031452573014604</v>
      </c>
      <c r="Q3900">
        <v>0</v>
      </c>
    </row>
    <row r="3901" spans="1:17">
      <c r="A3901" t="s">
        <v>122</v>
      </c>
      <c r="B3901">
        <v>2026</v>
      </c>
      <c r="C3901" t="s">
        <v>15</v>
      </c>
      <c r="D3901" t="s">
        <v>1062</v>
      </c>
      <c r="E3901" t="s">
        <v>162</v>
      </c>
      <c r="F3901" t="s">
        <v>165</v>
      </c>
      <c r="G3901" t="s">
        <v>1063</v>
      </c>
      <c r="H3901" t="s">
        <v>132</v>
      </c>
      <c r="I3901">
        <v>0</v>
      </c>
      <c r="P3901">
        <v>0.79031452573014604</v>
      </c>
      <c r="Q3901">
        <v>0</v>
      </c>
    </row>
    <row r="3902" spans="1:17">
      <c r="A3902" t="s">
        <v>122</v>
      </c>
      <c r="B3902">
        <v>2026</v>
      </c>
      <c r="C3902" t="s">
        <v>15</v>
      </c>
      <c r="D3902" t="s">
        <v>1062</v>
      </c>
      <c r="E3902" t="s">
        <v>162</v>
      </c>
      <c r="F3902" t="s">
        <v>165</v>
      </c>
      <c r="G3902" t="s">
        <v>1063</v>
      </c>
      <c r="H3902" t="s">
        <v>135</v>
      </c>
      <c r="I3902">
        <v>14422259590.9655</v>
      </c>
      <c r="P3902">
        <v>0.79031452573014604</v>
      </c>
      <c r="Q3902">
        <v>11398121248.591</v>
      </c>
    </row>
    <row r="3903" spans="1:17">
      <c r="A3903" t="s">
        <v>122</v>
      </c>
      <c r="B3903">
        <v>2026</v>
      </c>
      <c r="C3903" t="s">
        <v>15</v>
      </c>
      <c r="D3903" t="s">
        <v>1062</v>
      </c>
      <c r="E3903" t="s">
        <v>162</v>
      </c>
      <c r="F3903" t="s">
        <v>165</v>
      </c>
      <c r="G3903" t="s">
        <v>1063</v>
      </c>
      <c r="H3903" t="s">
        <v>136</v>
      </c>
      <c r="I3903">
        <v>1492102281.78123</v>
      </c>
      <c r="P3903">
        <v>0.79031452573014604</v>
      </c>
      <c r="Q3903">
        <v>1179230107.1668</v>
      </c>
    </row>
    <row r="3904" spans="1:17">
      <c r="A3904" t="s">
        <v>122</v>
      </c>
      <c r="B3904">
        <v>2026</v>
      </c>
      <c r="C3904" t="s">
        <v>15</v>
      </c>
      <c r="D3904" t="s">
        <v>1062</v>
      </c>
      <c r="E3904" t="s">
        <v>162</v>
      </c>
      <c r="F3904" t="s">
        <v>166</v>
      </c>
      <c r="G3904" t="s">
        <v>1063</v>
      </c>
      <c r="H3904" t="s">
        <v>132</v>
      </c>
      <c r="I3904">
        <v>0</v>
      </c>
      <c r="P3904">
        <v>0.79031452573014604</v>
      </c>
      <c r="Q3904">
        <v>0</v>
      </c>
    </row>
    <row r="3905" spans="1:17">
      <c r="A3905" t="s">
        <v>122</v>
      </c>
      <c r="B3905">
        <v>2026</v>
      </c>
      <c r="C3905" t="s">
        <v>15</v>
      </c>
      <c r="D3905" t="s">
        <v>1062</v>
      </c>
      <c r="E3905" t="s">
        <v>162</v>
      </c>
      <c r="F3905" t="s">
        <v>166</v>
      </c>
      <c r="G3905" t="s">
        <v>1063</v>
      </c>
      <c r="H3905" t="s">
        <v>135</v>
      </c>
      <c r="I3905">
        <v>0</v>
      </c>
      <c r="P3905">
        <v>0.79031452573014604</v>
      </c>
      <c r="Q3905">
        <v>0</v>
      </c>
    </row>
    <row r="3906" spans="1:17">
      <c r="A3906" t="s">
        <v>122</v>
      </c>
      <c r="B3906">
        <v>2026</v>
      </c>
      <c r="C3906" t="s">
        <v>15</v>
      </c>
      <c r="D3906" t="s">
        <v>1062</v>
      </c>
      <c r="E3906" t="s">
        <v>162</v>
      </c>
      <c r="F3906" t="s">
        <v>166</v>
      </c>
      <c r="G3906" t="s">
        <v>1063</v>
      </c>
      <c r="H3906" t="s">
        <v>136</v>
      </c>
      <c r="I3906">
        <v>0</v>
      </c>
      <c r="P3906">
        <v>0.79031452573014604</v>
      </c>
      <c r="Q3906">
        <v>0</v>
      </c>
    </row>
    <row r="3907" spans="1:17">
      <c r="A3907" t="s">
        <v>122</v>
      </c>
      <c r="B3907">
        <v>2026</v>
      </c>
      <c r="C3907" t="s">
        <v>15</v>
      </c>
      <c r="D3907" t="s">
        <v>1062</v>
      </c>
      <c r="E3907" t="s">
        <v>162</v>
      </c>
      <c r="F3907" t="s">
        <v>160</v>
      </c>
      <c r="G3907" t="s">
        <v>1063</v>
      </c>
      <c r="H3907" t="s">
        <v>132</v>
      </c>
      <c r="I3907">
        <v>0</v>
      </c>
      <c r="P3907">
        <v>0.79031452573014604</v>
      </c>
      <c r="Q3907">
        <v>0</v>
      </c>
    </row>
    <row r="3908" spans="1:17">
      <c r="A3908" t="s">
        <v>122</v>
      </c>
      <c r="B3908">
        <v>2026</v>
      </c>
      <c r="C3908" t="s">
        <v>15</v>
      </c>
      <c r="D3908" t="s">
        <v>1062</v>
      </c>
      <c r="E3908" t="s">
        <v>162</v>
      </c>
      <c r="F3908" t="s">
        <v>160</v>
      </c>
      <c r="G3908" t="s">
        <v>1063</v>
      </c>
      <c r="H3908" t="s">
        <v>135</v>
      </c>
      <c r="I3908">
        <v>1069473.00108964</v>
      </c>
      <c r="P3908">
        <v>0.79031452573014604</v>
      </c>
      <c r="Q3908">
        <v>845220.04763735202</v>
      </c>
    </row>
    <row r="3909" spans="1:17">
      <c r="A3909" t="s">
        <v>122</v>
      </c>
      <c r="B3909">
        <v>2026</v>
      </c>
      <c r="C3909" t="s">
        <v>15</v>
      </c>
      <c r="D3909" t="s">
        <v>1062</v>
      </c>
      <c r="E3909" t="s">
        <v>162</v>
      </c>
      <c r="F3909" t="s">
        <v>160</v>
      </c>
      <c r="G3909" t="s">
        <v>1063</v>
      </c>
      <c r="H3909" t="s">
        <v>136</v>
      </c>
      <c r="I3909">
        <v>110645.84541446601</v>
      </c>
      <c r="P3909">
        <v>0.79031452573014604</v>
      </c>
      <c r="Q3909">
        <v>87445.018842744699</v>
      </c>
    </row>
    <row r="3910" spans="1:17">
      <c r="A3910" t="s">
        <v>122</v>
      </c>
      <c r="B3910">
        <v>2026</v>
      </c>
      <c r="C3910" t="s">
        <v>156</v>
      </c>
      <c r="D3910" t="s">
        <v>1066</v>
      </c>
      <c r="E3910" t="s">
        <v>167</v>
      </c>
      <c r="F3910" t="s">
        <v>164</v>
      </c>
      <c r="G3910" t="s">
        <v>158</v>
      </c>
      <c r="H3910" t="s">
        <v>132</v>
      </c>
      <c r="I3910">
        <v>0</v>
      </c>
      <c r="P3910">
        <v>0.79031452573014604</v>
      </c>
      <c r="Q3910">
        <v>0</v>
      </c>
    </row>
    <row r="3911" spans="1:17">
      <c r="A3911" t="s">
        <v>122</v>
      </c>
      <c r="B3911">
        <v>2026</v>
      </c>
      <c r="C3911" t="s">
        <v>156</v>
      </c>
      <c r="D3911" t="s">
        <v>1066</v>
      </c>
      <c r="E3911" t="s">
        <v>167</v>
      </c>
      <c r="F3911" t="s">
        <v>164</v>
      </c>
      <c r="G3911" t="s">
        <v>158</v>
      </c>
      <c r="H3911" t="s">
        <v>135</v>
      </c>
      <c r="I3911">
        <v>0</v>
      </c>
      <c r="P3911">
        <v>0.79031452573014604</v>
      </c>
      <c r="Q3911">
        <v>0</v>
      </c>
    </row>
    <row r="3912" spans="1:17">
      <c r="A3912" t="s">
        <v>122</v>
      </c>
      <c r="B3912">
        <v>2026</v>
      </c>
      <c r="C3912" t="s">
        <v>156</v>
      </c>
      <c r="D3912" t="s">
        <v>1066</v>
      </c>
      <c r="E3912" t="s">
        <v>167</v>
      </c>
      <c r="F3912" t="s">
        <v>164</v>
      </c>
      <c r="G3912" t="s">
        <v>158</v>
      </c>
      <c r="H3912" t="s">
        <v>136</v>
      </c>
      <c r="I3912">
        <v>0</v>
      </c>
      <c r="P3912">
        <v>0.79031452573014604</v>
      </c>
      <c r="Q3912">
        <v>0</v>
      </c>
    </row>
    <row r="3913" spans="1:17">
      <c r="A3913" t="s">
        <v>122</v>
      </c>
      <c r="B3913">
        <v>2026</v>
      </c>
      <c r="C3913" t="s">
        <v>156</v>
      </c>
      <c r="D3913" t="s">
        <v>1066</v>
      </c>
      <c r="E3913" t="s">
        <v>167</v>
      </c>
      <c r="F3913" t="s">
        <v>159</v>
      </c>
      <c r="G3913" t="s">
        <v>158</v>
      </c>
      <c r="H3913" t="s">
        <v>132</v>
      </c>
      <c r="I3913">
        <v>0</v>
      </c>
      <c r="P3913">
        <v>0.79031452573014604</v>
      </c>
      <c r="Q3913">
        <v>0</v>
      </c>
    </row>
    <row r="3914" spans="1:17">
      <c r="A3914" t="s">
        <v>122</v>
      </c>
      <c r="B3914">
        <v>2026</v>
      </c>
      <c r="C3914" t="s">
        <v>156</v>
      </c>
      <c r="D3914" t="s">
        <v>1066</v>
      </c>
      <c r="E3914" t="s">
        <v>167</v>
      </c>
      <c r="F3914" t="s">
        <v>159</v>
      </c>
      <c r="G3914" t="s">
        <v>158</v>
      </c>
      <c r="H3914" t="s">
        <v>135</v>
      </c>
      <c r="I3914">
        <v>0</v>
      </c>
      <c r="P3914">
        <v>0.79031452573014604</v>
      </c>
      <c r="Q3914">
        <v>0</v>
      </c>
    </row>
    <row r="3915" spans="1:17">
      <c r="A3915" t="s">
        <v>122</v>
      </c>
      <c r="B3915">
        <v>2026</v>
      </c>
      <c r="C3915" t="s">
        <v>156</v>
      </c>
      <c r="D3915" t="s">
        <v>1066</v>
      </c>
      <c r="E3915" t="s">
        <v>167</v>
      </c>
      <c r="F3915" t="s">
        <v>159</v>
      </c>
      <c r="G3915" t="s">
        <v>158</v>
      </c>
      <c r="H3915" t="s">
        <v>136</v>
      </c>
      <c r="I3915">
        <v>0</v>
      </c>
      <c r="P3915">
        <v>0.79031452573014604</v>
      </c>
      <c r="Q3915">
        <v>0</v>
      </c>
    </row>
    <row r="3916" spans="1:17">
      <c r="A3916" t="s">
        <v>122</v>
      </c>
      <c r="B3916">
        <v>2026</v>
      </c>
      <c r="C3916" t="s">
        <v>156</v>
      </c>
      <c r="D3916" t="s">
        <v>1066</v>
      </c>
      <c r="E3916" t="s">
        <v>167</v>
      </c>
      <c r="F3916" t="s">
        <v>126</v>
      </c>
      <c r="G3916" t="s">
        <v>158</v>
      </c>
      <c r="H3916" t="s">
        <v>132</v>
      </c>
      <c r="I3916">
        <v>0</v>
      </c>
      <c r="P3916">
        <v>0.79031452573014604</v>
      </c>
      <c r="Q3916">
        <v>0</v>
      </c>
    </row>
    <row r="3917" spans="1:17">
      <c r="A3917" t="s">
        <v>122</v>
      </c>
      <c r="B3917">
        <v>2026</v>
      </c>
      <c r="C3917" t="s">
        <v>156</v>
      </c>
      <c r="D3917" t="s">
        <v>1066</v>
      </c>
      <c r="E3917" t="s">
        <v>167</v>
      </c>
      <c r="F3917" t="s">
        <v>126</v>
      </c>
      <c r="G3917" t="s">
        <v>158</v>
      </c>
      <c r="H3917" t="s">
        <v>135</v>
      </c>
      <c r="I3917">
        <v>0</v>
      </c>
      <c r="P3917">
        <v>0.79031452573014604</v>
      </c>
      <c r="Q3917">
        <v>0</v>
      </c>
    </row>
    <row r="3918" spans="1:17">
      <c r="A3918" t="s">
        <v>122</v>
      </c>
      <c r="B3918">
        <v>2026</v>
      </c>
      <c r="C3918" t="s">
        <v>156</v>
      </c>
      <c r="D3918" t="s">
        <v>1066</v>
      </c>
      <c r="E3918" t="s">
        <v>167</v>
      </c>
      <c r="F3918" t="s">
        <v>126</v>
      </c>
      <c r="G3918" t="s">
        <v>158</v>
      </c>
      <c r="H3918" t="s">
        <v>136</v>
      </c>
      <c r="I3918">
        <v>0</v>
      </c>
      <c r="P3918">
        <v>0.79031452573014604</v>
      </c>
      <c r="Q3918">
        <v>0</v>
      </c>
    </row>
    <row r="3919" spans="1:17">
      <c r="A3919" t="s">
        <v>122</v>
      </c>
      <c r="B3919">
        <v>2026</v>
      </c>
      <c r="C3919" t="s">
        <v>156</v>
      </c>
      <c r="D3919" t="s">
        <v>1066</v>
      </c>
      <c r="E3919" t="s">
        <v>167</v>
      </c>
      <c r="F3919" t="s">
        <v>165</v>
      </c>
      <c r="G3919" t="s">
        <v>158</v>
      </c>
      <c r="H3919" t="s">
        <v>132</v>
      </c>
      <c r="I3919">
        <v>0</v>
      </c>
      <c r="P3919">
        <v>0.79031452573014604</v>
      </c>
      <c r="Q3919">
        <v>0</v>
      </c>
    </row>
    <row r="3920" spans="1:17">
      <c r="A3920" t="s">
        <v>122</v>
      </c>
      <c r="B3920">
        <v>2026</v>
      </c>
      <c r="C3920" t="s">
        <v>156</v>
      </c>
      <c r="D3920" t="s">
        <v>1066</v>
      </c>
      <c r="E3920" t="s">
        <v>167</v>
      </c>
      <c r="F3920" t="s">
        <v>165</v>
      </c>
      <c r="G3920" t="s">
        <v>158</v>
      </c>
      <c r="H3920" t="s">
        <v>135</v>
      </c>
      <c r="I3920">
        <v>0</v>
      </c>
      <c r="P3920">
        <v>0.79031452573014604</v>
      </c>
      <c r="Q3920">
        <v>0</v>
      </c>
    </row>
    <row r="3921" spans="1:17">
      <c r="A3921" t="s">
        <v>122</v>
      </c>
      <c r="B3921">
        <v>2026</v>
      </c>
      <c r="C3921" t="s">
        <v>156</v>
      </c>
      <c r="D3921" t="s">
        <v>1066</v>
      </c>
      <c r="E3921" t="s">
        <v>167</v>
      </c>
      <c r="F3921" t="s">
        <v>165</v>
      </c>
      <c r="G3921" t="s">
        <v>158</v>
      </c>
      <c r="H3921" t="s">
        <v>136</v>
      </c>
      <c r="I3921">
        <v>0</v>
      </c>
      <c r="P3921">
        <v>0.79031452573014604</v>
      </c>
      <c r="Q3921">
        <v>0</v>
      </c>
    </row>
    <row r="3922" spans="1:17">
      <c r="A3922" t="s">
        <v>122</v>
      </c>
      <c r="B3922">
        <v>2026</v>
      </c>
      <c r="C3922" t="s">
        <v>156</v>
      </c>
      <c r="D3922" t="s">
        <v>1066</v>
      </c>
      <c r="E3922" t="s">
        <v>167</v>
      </c>
      <c r="F3922" t="s">
        <v>166</v>
      </c>
      <c r="G3922" t="s">
        <v>158</v>
      </c>
      <c r="H3922" t="s">
        <v>132</v>
      </c>
      <c r="I3922">
        <v>0</v>
      </c>
      <c r="P3922">
        <v>0.79031452573014604</v>
      </c>
      <c r="Q3922">
        <v>0</v>
      </c>
    </row>
    <row r="3923" spans="1:17">
      <c r="A3923" t="s">
        <v>122</v>
      </c>
      <c r="B3923">
        <v>2026</v>
      </c>
      <c r="C3923" t="s">
        <v>156</v>
      </c>
      <c r="D3923" t="s">
        <v>1066</v>
      </c>
      <c r="E3923" t="s">
        <v>167</v>
      </c>
      <c r="F3923" t="s">
        <v>166</v>
      </c>
      <c r="G3923" t="s">
        <v>158</v>
      </c>
      <c r="H3923" t="s">
        <v>135</v>
      </c>
      <c r="I3923">
        <v>0</v>
      </c>
      <c r="P3923">
        <v>0.79031452573014604</v>
      </c>
      <c r="Q3923">
        <v>0</v>
      </c>
    </row>
    <row r="3924" spans="1:17">
      <c r="A3924" t="s">
        <v>122</v>
      </c>
      <c r="B3924">
        <v>2026</v>
      </c>
      <c r="C3924" t="s">
        <v>156</v>
      </c>
      <c r="D3924" t="s">
        <v>1066</v>
      </c>
      <c r="E3924" t="s">
        <v>167</v>
      </c>
      <c r="F3924" t="s">
        <v>166</v>
      </c>
      <c r="G3924" t="s">
        <v>158</v>
      </c>
      <c r="H3924" t="s">
        <v>136</v>
      </c>
      <c r="I3924">
        <v>0</v>
      </c>
      <c r="P3924">
        <v>0.79031452573014604</v>
      </c>
      <c r="Q3924">
        <v>0</v>
      </c>
    </row>
    <row r="3925" spans="1:17">
      <c r="A3925" t="s">
        <v>122</v>
      </c>
      <c r="B3925">
        <v>2026</v>
      </c>
      <c r="C3925" t="s">
        <v>156</v>
      </c>
      <c r="D3925" t="s">
        <v>1066</v>
      </c>
      <c r="E3925" t="s">
        <v>167</v>
      </c>
      <c r="F3925" t="s">
        <v>160</v>
      </c>
      <c r="G3925" t="s">
        <v>158</v>
      </c>
      <c r="H3925" t="s">
        <v>132</v>
      </c>
      <c r="I3925">
        <v>0</v>
      </c>
      <c r="P3925">
        <v>0.79031452573014604</v>
      </c>
      <c r="Q3925">
        <v>0</v>
      </c>
    </row>
    <row r="3926" spans="1:17">
      <c r="A3926" t="s">
        <v>122</v>
      </c>
      <c r="B3926">
        <v>2026</v>
      </c>
      <c r="C3926" t="s">
        <v>156</v>
      </c>
      <c r="D3926" t="s">
        <v>1066</v>
      </c>
      <c r="E3926" t="s">
        <v>167</v>
      </c>
      <c r="F3926" t="s">
        <v>160</v>
      </c>
      <c r="G3926" t="s">
        <v>158</v>
      </c>
      <c r="H3926" t="s">
        <v>135</v>
      </c>
      <c r="I3926">
        <v>0</v>
      </c>
      <c r="P3926">
        <v>0.79031452573014604</v>
      </c>
      <c r="Q3926">
        <v>0</v>
      </c>
    </row>
    <row r="3927" spans="1:17">
      <c r="A3927" t="s">
        <v>122</v>
      </c>
      <c r="B3927">
        <v>2026</v>
      </c>
      <c r="C3927" t="s">
        <v>156</v>
      </c>
      <c r="D3927" t="s">
        <v>1066</v>
      </c>
      <c r="E3927" t="s">
        <v>167</v>
      </c>
      <c r="F3927" t="s">
        <v>160</v>
      </c>
      <c r="G3927" t="s">
        <v>158</v>
      </c>
      <c r="H3927" t="s">
        <v>136</v>
      </c>
      <c r="I3927">
        <v>0</v>
      </c>
      <c r="P3927">
        <v>0.79031452573014604</v>
      </c>
      <c r="Q3927">
        <v>0</v>
      </c>
    </row>
    <row r="3928" spans="1:17">
      <c r="A3928" t="s">
        <v>122</v>
      </c>
      <c r="B3928">
        <v>2026</v>
      </c>
      <c r="C3928" t="s">
        <v>157</v>
      </c>
      <c r="D3928" t="s">
        <v>1066</v>
      </c>
      <c r="E3928" t="s">
        <v>167</v>
      </c>
      <c r="F3928" t="s">
        <v>164</v>
      </c>
      <c r="G3928" t="s">
        <v>158</v>
      </c>
      <c r="H3928" t="s">
        <v>132</v>
      </c>
      <c r="I3928">
        <v>0</v>
      </c>
      <c r="P3928">
        <v>0.79031452573014604</v>
      </c>
      <c r="Q3928">
        <v>0</v>
      </c>
    </row>
    <row r="3929" spans="1:17">
      <c r="A3929" t="s">
        <v>122</v>
      </c>
      <c r="B3929">
        <v>2026</v>
      </c>
      <c r="C3929" t="s">
        <v>157</v>
      </c>
      <c r="D3929" t="s">
        <v>1066</v>
      </c>
      <c r="E3929" t="s">
        <v>167</v>
      </c>
      <c r="F3929" t="s">
        <v>164</v>
      </c>
      <c r="G3929" t="s">
        <v>158</v>
      </c>
      <c r="H3929" t="s">
        <v>135</v>
      </c>
      <c r="I3929">
        <v>0</v>
      </c>
      <c r="P3929">
        <v>0.79031452573014604</v>
      </c>
      <c r="Q3929">
        <v>0</v>
      </c>
    </row>
    <row r="3930" spans="1:17">
      <c r="A3930" t="s">
        <v>122</v>
      </c>
      <c r="B3930">
        <v>2026</v>
      </c>
      <c r="C3930" t="s">
        <v>157</v>
      </c>
      <c r="D3930" t="s">
        <v>1066</v>
      </c>
      <c r="E3930" t="s">
        <v>167</v>
      </c>
      <c r="F3930" t="s">
        <v>164</v>
      </c>
      <c r="G3930" t="s">
        <v>158</v>
      </c>
      <c r="H3930" t="s">
        <v>136</v>
      </c>
      <c r="I3930">
        <v>0</v>
      </c>
      <c r="P3930">
        <v>0.79031452573014604</v>
      </c>
      <c r="Q3930">
        <v>0</v>
      </c>
    </row>
    <row r="3931" spans="1:17">
      <c r="A3931" t="s">
        <v>122</v>
      </c>
      <c r="B3931">
        <v>2026</v>
      </c>
      <c r="C3931" t="s">
        <v>157</v>
      </c>
      <c r="D3931" t="s">
        <v>1066</v>
      </c>
      <c r="E3931" t="s">
        <v>167</v>
      </c>
      <c r="F3931" t="s">
        <v>159</v>
      </c>
      <c r="G3931" t="s">
        <v>158</v>
      </c>
      <c r="H3931" t="s">
        <v>132</v>
      </c>
      <c r="I3931">
        <v>0</v>
      </c>
      <c r="P3931">
        <v>0.79031452573014604</v>
      </c>
      <c r="Q3931">
        <v>0</v>
      </c>
    </row>
    <row r="3932" spans="1:17">
      <c r="A3932" t="s">
        <v>122</v>
      </c>
      <c r="B3932">
        <v>2026</v>
      </c>
      <c r="C3932" t="s">
        <v>157</v>
      </c>
      <c r="D3932" t="s">
        <v>1066</v>
      </c>
      <c r="E3932" t="s">
        <v>167</v>
      </c>
      <c r="F3932" t="s">
        <v>159</v>
      </c>
      <c r="G3932" t="s">
        <v>158</v>
      </c>
      <c r="H3932" t="s">
        <v>135</v>
      </c>
      <c r="I3932">
        <v>0</v>
      </c>
      <c r="P3932">
        <v>0.79031452573014604</v>
      </c>
      <c r="Q3932">
        <v>0</v>
      </c>
    </row>
    <row r="3933" spans="1:17">
      <c r="A3933" t="s">
        <v>122</v>
      </c>
      <c r="B3933">
        <v>2026</v>
      </c>
      <c r="C3933" t="s">
        <v>157</v>
      </c>
      <c r="D3933" t="s">
        <v>1066</v>
      </c>
      <c r="E3933" t="s">
        <v>167</v>
      </c>
      <c r="F3933" t="s">
        <v>159</v>
      </c>
      <c r="G3933" t="s">
        <v>158</v>
      </c>
      <c r="H3933" t="s">
        <v>136</v>
      </c>
      <c r="I3933">
        <v>0</v>
      </c>
      <c r="P3933">
        <v>0.79031452573014604</v>
      </c>
      <c r="Q3933">
        <v>0</v>
      </c>
    </row>
    <row r="3934" spans="1:17">
      <c r="A3934" t="s">
        <v>122</v>
      </c>
      <c r="B3934">
        <v>2026</v>
      </c>
      <c r="C3934" t="s">
        <v>157</v>
      </c>
      <c r="D3934" t="s">
        <v>1066</v>
      </c>
      <c r="E3934" t="s">
        <v>167</v>
      </c>
      <c r="F3934" t="s">
        <v>126</v>
      </c>
      <c r="G3934" t="s">
        <v>158</v>
      </c>
      <c r="H3934" t="s">
        <v>132</v>
      </c>
      <c r="I3934">
        <v>0</v>
      </c>
      <c r="P3934">
        <v>0.79031452573014604</v>
      </c>
      <c r="Q3934">
        <v>0</v>
      </c>
    </row>
    <row r="3935" spans="1:17">
      <c r="A3935" t="s">
        <v>122</v>
      </c>
      <c r="B3935">
        <v>2026</v>
      </c>
      <c r="C3935" t="s">
        <v>157</v>
      </c>
      <c r="D3935" t="s">
        <v>1066</v>
      </c>
      <c r="E3935" t="s">
        <v>167</v>
      </c>
      <c r="F3935" t="s">
        <v>126</v>
      </c>
      <c r="G3935" t="s">
        <v>158</v>
      </c>
      <c r="H3935" t="s">
        <v>135</v>
      </c>
      <c r="I3935">
        <v>0</v>
      </c>
      <c r="P3935">
        <v>0.79031452573014604</v>
      </c>
      <c r="Q3935">
        <v>0</v>
      </c>
    </row>
    <row r="3936" spans="1:17">
      <c r="A3936" t="s">
        <v>122</v>
      </c>
      <c r="B3936">
        <v>2026</v>
      </c>
      <c r="C3936" t="s">
        <v>157</v>
      </c>
      <c r="D3936" t="s">
        <v>1066</v>
      </c>
      <c r="E3936" t="s">
        <v>167</v>
      </c>
      <c r="F3936" t="s">
        <v>126</v>
      </c>
      <c r="G3936" t="s">
        <v>158</v>
      </c>
      <c r="H3936" t="s">
        <v>136</v>
      </c>
      <c r="I3936">
        <v>0</v>
      </c>
      <c r="P3936">
        <v>0.79031452573014604</v>
      </c>
      <c r="Q3936">
        <v>0</v>
      </c>
    </row>
    <row r="3937" spans="1:17">
      <c r="A3937" t="s">
        <v>122</v>
      </c>
      <c r="B3937">
        <v>2026</v>
      </c>
      <c r="C3937" t="s">
        <v>157</v>
      </c>
      <c r="D3937" t="s">
        <v>1066</v>
      </c>
      <c r="E3937" t="s">
        <v>167</v>
      </c>
      <c r="F3937" t="s">
        <v>165</v>
      </c>
      <c r="G3937" t="s">
        <v>158</v>
      </c>
      <c r="H3937" t="s">
        <v>132</v>
      </c>
      <c r="I3937">
        <v>0</v>
      </c>
      <c r="P3937">
        <v>0.79031452573014604</v>
      </c>
      <c r="Q3937">
        <v>0</v>
      </c>
    </row>
    <row r="3938" spans="1:17">
      <c r="A3938" t="s">
        <v>122</v>
      </c>
      <c r="B3938">
        <v>2026</v>
      </c>
      <c r="C3938" t="s">
        <v>157</v>
      </c>
      <c r="D3938" t="s">
        <v>1066</v>
      </c>
      <c r="E3938" t="s">
        <v>167</v>
      </c>
      <c r="F3938" t="s">
        <v>165</v>
      </c>
      <c r="G3938" t="s">
        <v>158</v>
      </c>
      <c r="H3938" t="s">
        <v>135</v>
      </c>
      <c r="I3938">
        <v>0</v>
      </c>
      <c r="P3938">
        <v>0.79031452573014604</v>
      </c>
      <c r="Q3938">
        <v>0</v>
      </c>
    </row>
    <row r="3939" spans="1:17">
      <c r="A3939" t="s">
        <v>122</v>
      </c>
      <c r="B3939">
        <v>2026</v>
      </c>
      <c r="C3939" t="s">
        <v>157</v>
      </c>
      <c r="D3939" t="s">
        <v>1066</v>
      </c>
      <c r="E3939" t="s">
        <v>167</v>
      </c>
      <c r="F3939" t="s">
        <v>165</v>
      </c>
      <c r="G3939" t="s">
        <v>158</v>
      </c>
      <c r="H3939" t="s">
        <v>136</v>
      </c>
      <c r="I3939">
        <v>0</v>
      </c>
      <c r="P3939">
        <v>0.79031452573014604</v>
      </c>
      <c r="Q3939">
        <v>0</v>
      </c>
    </row>
    <row r="3940" spans="1:17">
      <c r="A3940" t="s">
        <v>122</v>
      </c>
      <c r="B3940">
        <v>2026</v>
      </c>
      <c r="C3940" t="s">
        <v>157</v>
      </c>
      <c r="D3940" t="s">
        <v>1066</v>
      </c>
      <c r="E3940" t="s">
        <v>167</v>
      </c>
      <c r="F3940" t="s">
        <v>166</v>
      </c>
      <c r="G3940" t="s">
        <v>158</v>
      </c>
      <c r="H3940" t="s">
        <v>132</v>
      </c>
      <c r="I3940">
        <v>0</v>
      </c>
      <c r="P3940">
        <v>0.79031452573014604</v>
      </c>
      <c r="Q3940">
        <v>0</v>
      </c>
    </row>
    <row r="3941" spans="1:17">
      <c r="A3941" t="s">
        <v>122</v>
      </c>
      <c r="B3941">
        <v>2026</v>
      </c>
      <c r="C3941" t="s">
        <v>157</v>
      </c>
      <c r="D3941" t="s">
        <v>1066</v>
      </c>
      <c r="E3941" t="s">
        <v>167</v>
      </c>
      <c r="F3941" t="s">
        <v>166</v>
      </c>
      <c r="G3941" t="s">
        <v>158</v>
      </c>
      <c r="H3941" t="s">
        <v>135</v>
      </c>
      <c r="I3941">
        <v>0</v>
      </c>
      <c r="P3941">
        <v>0.79031452573014604</v>
      </c>
      <c r="Q3941">
        <v>0</v>
      </c>
    </row>
    <row r="3942" spans="1:17">
      <c r="A3942" t="s">
        <v>122</v>
      </c>
      <c r="B3942">
        <v>2026</v>
      </c>
      <c r="C3942" t="s">
        <v>157</v>
      </c>
      <c r="D3942" t="s">
        <v>1066</v>
      </c>
      <c r="E3942" t="s">
        <v>167</v>
      </c>
      <c r="F3942" t="s">
        <v>166</v>
      </c>
      <c r="G3942" t="s">
        <v>158</v>
      </c>
      <c r="H3942" t="s">
        <v>136</v>
      </c>
      <c r="I3942">
        <v>0</v>
      </c>
      <c r="P3942">
        <v>0.79031452573014604</v>
      </c>
      <c r="Q3942">
        <v>0</v>
      </c>
    </row>
    <row r="3943" spans="1:17">
      <c r="A3943" t="s">
        <v>122</v>
      </c>
      <c r="B3943">
        <v>2026</v>
      </c>
      <c r="C3943" t="s">
        <v>157</v>
      </c>
      <c r="D3943" t="s">
        <v>1066</v>
      </c>
      <c r="E3943" t="s">
        <v>167</v>
      </c>
      <c r="F3943" t="s">
        <v>160</v>
      </c>
      <c r="G3943" t="s">
        <v>158</v>
      </c>
      <c r="H3943" t="s">
        <v>132</v>
      </c>
      <c r="I3943">
        <v>0</v>
      </c>
      <c r="P3943">
        <v>0.79031452573014604</v>
      </c>
      <c r="Q3943">
        <v>0</v>
      </c>
    </row>
    <row r="3944" spans="1:17">
      <c r="A3944" t="s">
        <v>122</v>
      </c>
      <c r="B3944">
        <v>2026</v>
      </c>
      <c r="C3944" t="s">
        <v>157</v>
      </c>
      <c r="D3944" t="s">
        <v>1066</v>
      </c>
      <c r="E3944" t="s">
        <v>167</v>
      </c>
      <c r="F3944" t="s">
        <v>160</v>
      </c>
      <c r="G3944" t="s">
        <v>158</v>
      </c>
      <c r="H3944" t="s">
        <v>135</v>
      </c>
      <c r="I3944">
        <v>0</v>
      </c>
      <c r="P3944">
        <v>0.79031452573014604</v>
      </c>
      <c r="Q3944">
        <v>0</v>
      </c>
    </row>
    <row r="3945" spans="1:17">
      <c r="A3945" t="s">
        <v>122</v>
      </c>
      <c r="B3945">
        <v>2026</v>
      </c>
      <c r="C3945" t="s">
        <v>157</v>
      </c>
      <c r="D3945" t="s">
        <v>1066</v>
      </c>
      <c r="E3945" t="s">
        <v>167</v>
      </c>
      <c r="F3945" t="s">
        <v>160</v>
      </c>
      <c r="G3945" t="s">
        <v>158</v>
      </c>
      <c r="H3945" t="s">
        <v>136</v>
      </c>
      <c r="I3945">
        <v>0</v>
      </c>
      <c r="P3945">
        <v>0.79031452573014604</v>
      </c>
      <c r="Q3945">
        <v>0</v>
      </c>
    </row>
    <row r="3946" spans="1:17">
      <c r="A3946" t="s">
        <v>122</v>
      </c>
      <c r="B3946">
        <v>2026</v>
      </c>
      <c r="C3946" t="s">
        <v>140</v>
      </c>
      <c r="D3946" t="s">
        <v>1064</v>
      </c>
      <c r="E3946" t="s">
        <v>167</v>
      </c>
      <c r="F3946" t="s">
        <v>164</v>
      </c>
      <c r="G3946" t="s">
        <v>1065</v>
      </c>
      <c r="H3946" t="s">
        <v>132</v>
      </c>
      <c r="I3946">
        <v>0</v>
      </c>
      <c r="P3946">
        <v>0.79031452573014604</v>
      </c>
      <c r="Q3946">
        <v>0</v>
      </c>
    </row>
    <row r="3947" spans="1:17">
      <c r="A3947" t="s">
        <v>122</v>
      </c>
      <c r="B3947">
        <v>2026</v>
      </c>
      <c r="C3947" t="s">
        <v>140</v>
      </c>
      <c r="D3947" t="s">
        <v>1064</v>
      </c>
      <c r="E3947" t="s">
        <v>167</v>
      </c>
      <c r="F3947" t="s">
        <v>164</v>
      </c>
      <c r="G3947" t="s">
        <v>1065</v>
      </c>
      <c r="H3947" t="s">
        <v>135</v>
      </c>
      <c r="I3947">
        <v>0</v>
      </c>
      <c r="P3947">
        <v>0.79031452573014604</v>
      </c>
      <c r="Q3947">
        <v>0</v>
      </c>
    </row>
    <row r="3948" spans="1:17">
      <c r="A3948" t="s">
        <v>122</v>
      </c>
      <c r="B3948">
        <v>2026</v>
      </c>
      <c r="C3948" t="s">
        <v>140</v>
      </c>
      <c r="D3948" t="s">
        <v>1064</v>
      </c>
      <c r="E3948" t="s">
        <v>167</v>
      </c>
      <c r="F3948" t="s">
        <v>164</v>
      </c>
      <c r="G3948" t="s">
        <v>1065</v>
      </c>
      <c r="H3948" t="s">
        <v>136</v>
      </c>
      <c r="I3948">
        <v>0</v>
      </c>
      <c r="P3948">
        <v>0.79031452573014604</v>
      </c>
      <c r="Q3948">
        <v>0</v>
      </c>
    </row>
    <row r="3949" spans="1:17">
      <c r="A3949" t="s">
        <v>122</v>
      </c>
      <c r="B3949">
        <v>2026</v>
      </c>
      <c r="C3949" t="s">
        <v>140</v>
      </c>
      <c r="D3949" t="s">
        <v>1064</v>
      </c>
      <c r="E3949" t="s">
        <v>167</v>
      </c>
      <c r="F3949" t="s">
        <v>159</v>
      </c>
      <c r="G3949" t="s">
        <v>1065</v>
      </c>
      <c r="H3949" t="s">
        <v>132</v>
      </c>
      <c r="I3949">
        <v>0</v>
      </c>
      <c r="P3949">
        <v>0.79031452573014604</v>
      </c>
      <c r="Q3949">
        <v>0</v>
      </c>
    </row>
    <row r="3950" spans="1:17">
      <c r="A3950" t="s">
        <v>122</v>
      </c>
      <c r="B3950">
        <v>2026</v>
      </c>
      <c r="C3950" t="s">
        <v>140</v>
      </c>
      <c r="D3950" t="s">
        <v>1064</v>
      </c>
      <c r="E3950" t="s">
        <v>167</v>
      </c>
      <c r="F3950" t="s">
        <v>159</v>
      </c>
      <c r="G3950" t="s">
        <v>1065</v>
      </c>
      <c r="H3950" t="s">
        <v>135</v>
      </c>
      <c r="I3950">
        <v>0</v>
      </c>
      <c r="P3950">
        <v>0.79031452573014604</v>
      </c>
      <c r="Q3950">
        <v>0</v>
      </c>
    </row>
    <row r="3951" spans="1:17">
      <c r="A3951" t="s">
        <v>122</v>
      </c>
      <c r="B3951">
        <v>2026</v>
      </c>
      <c r="C3951" t="s">
        <v>140</v>
      </c>
      <c r="D3951" t="s">
        <v>1064</v>
      </c>
      <c r="E3951" t="s">
        <v>167</v>
      </c>
      <c r="F3951" t="s">
        <v>159</v>
      </c>
      <c r="G3951" t="s">
        <v>1065</v>
      </c>
      <c r="H3951" t="s">
        <v>136</v>
      </c>
      <c r="I3951">
        <v>0</v>
      </c>
      <c r="P3951">
        <v>0.79031452573014604</v>
      </c>
      <c r="Q3951">
        <v>0</v>
      </c>
    </row>
    <row r="3952" spans="1:17">
      <c r="A3952" t="s">
        <v>122</v>
      </c>
      <c r="B3952">
        <v>2026</v>
      </c>
      <c r="C3952" t="s">
        <v>140</v>
      </c>
      <c r="D3952" t="s">
        <v>1064</v>
      </c>
      <c r="E3952" t="s">
        <v>167</v>
      </c>
      <c r="F3952" t="s">
        <v>126</v>
      </c>
      <c r="G3952" t="s">
        <v>1065</v>
      </c>
      <c r="H3952" t="s">
        <v>132</v>
      </c>
      <c r="I3952">
        <v>0</v>
      </c>
      <c r="P3952">
        <v>0.79031452573014604</v>
      </c>
      <c r="Q3952">
        <v>0</v>
      </c>
    </row>
    <row r="3953" spans="1:17">
      <c r="A3953" t="s">
        <v>122</v>
      </c>
      <c r="B3953">
        <v>2026</v>
      </c>
      <c r="C3953" t="s">
        <v>140</v>
      </c>
      <c r="D3953" t="s">
        <v>1064</v>
      </c>
      <c r="E3953" t="s">
        <v>167</v>
      </c>
      <c r="F3953" t="s">
        <v>126</v>
      </c>
      <c r="G3953" t="s">
        <v>1065</v>
      </c>
      <c r="H3953" t="s">
        <v>135</v>
      </c>
      <c r="I3953">
        <v>0</v>
      </c>
      <c r="P3953">
        <v>0.79031452573014604</v>
      </c>
      <c r="Q3953">
        <v>0</v>
      </c>
    </row>
    <row r="3954" spans="1:17">
      <c r="A3954" t="s">
        <v>122</v>
      </c>
      <c r="B3954">
        <v>2026</v>
      </c>
      <c r="C3954" t="s">
        <v>140</v>
      </c>
      <c r="D3954" t="s">
        <v>1064</v>
      </c>
      <c r="E3954" t="s">
        <v>167</v>
      </c>
      <c r="F3954" t="s">
        <v>126</v>
      </c>
      <c r="G3954" t="s">
        <v>1065</v>
      </c>
      <c r="H3954" t="s">
        <v>136</v>
      </c>
      <c r="I3954">
        <v>0</v>
      </c>
      <c r="P3954">
        <v>0.79031452573014604</v>
      </c>
      <c r="Q3954">
        <v>0</v>
      </c>
    </row>
    <row r="3955" spans="1:17">
      <c r="A3955" t="s">
        <v>122</v>
      </c>
      <c r="B3955">
        <v>2026</v>
      </c>
      <c r="C3955" t="s">
        <v>140</v>
      </c>
      <c r="D3955" t="s">
        <v>1064</v>
      </c>
      <c r="E3955" t="s">
        <v>167</v>
      </c>
      <c r="F3955" t="s">
        <v>165</v>
      </c>
      <c r="G3955" t="s">
        <v>1065</v>
      </c>
      <c r="H3955" t="s">
        <v>132</v>
      </c>
      <c r="I3955">
        <v>0</v>
      </c>
      <c r="P3955">
        <v>0.79031452573014604</v>
      </c>
      <c r="Q3955">
        <v>0</v>
      </c>
    </row>
    <row r="3956" spans="1:17">
      <c r="A3956" t="s">
        <v>122</v>
      </c>
      <c r="B3956">
        <v>2026</v>
      </c>
      <c r="C3956" t="s">
        <v>140</v>
      </c>
      <c r="D3956" t="s">
        <v>1064</v>
      </c>
      <c r="E3956" t="s">
        <v>167</v>
      </c>
      <c r="F3956" t="s">
        <v>165</v>
      </c>
      <c r="G3956" t="s">
        <v>1065</v>
      </c>
      <c r="H3956" t="s">
        <v>135</v>
      </c>
      <c r="I3956">
        <v>0</v>
      </c>
      <c r="P3956">
        <v>0.79031452573014604</v>
      </c>
      <c r="Q3956">
        <v>0</v>
      </c>
    </row>
    <row r="3957" spans="1:17">
      <c r="A3957" t="s">
        <v>122</v>
      </c>
      <c r="B3957">
        <v>2026</v>
      </c>
      <c r="C3957" t="s">
        <v>140</v>
      </c>
      <c r="D3957" t="s">
        <v>1064</v>
      </c>
      <c r="E3957" t="s">
        <v>167</v>
      </c>
      <c r="F3957" t="s">
        <v>165</v>
      </c>
      <c r="G3957" t="s">
        <v>1065</v>
      </c>
      <c r="H3957" t="s">
        <v>136</v>
      </c>
      <c r="I3957">
        <v>0</v>
      </c>
      <c r="P3957">
        <v>0.79031452573014604</v>
      </c>
      <c r="Q3957">
        <v>0</v>
      </c>
    </row>
    <row r="3958" spans="1:17">
      <c r="A3958" t="s">
        <v>122</v>
      </c>
      <c r="B3958">
        <v>2026</v>
      </c>
      <c r="C3958" t="s">
        <v>140</v>
      </c>
      <c r="D3958" t="s">
        <v>1064</v>
      </c>
      <c r="E3958" t="s">
        <v>167</v>
      </c>
      <c r="F3958" t="s">
        <v>166</v>
      </c>
      <c r="G3958" t="s">
        <v>1065</v>
      </c>
      <c r="H3958" t="s">
        <v>132</v>
      </c>
      <c r="I3958">
        <v>0</v>
      </c>
      <c r="P3958">
        <v>0.79031452573014604</v>
      </c>
      <c r="Q3958">
        <v>0</v>
      </c>
    </row>
    <row r="3959" spans="1:17">
      <c r="A3959" t="s">
        <v>122</v>
      </c>
      <c r="B3959">
        <v>2026</v>
      </c>
      <c r="C3959" t="s">
        <v>140</v>
      </c>
      <c r="D3959" t="s">
        <v>1064</v>
      </c>
      <c r="E3959" t="s">
        <v>167</v>
      </c>
      <c r="F3959" t="s">
        <v>166</v>
      </c>
      <c r="G3959" t="s">
        <v>1065</v>
      </c>
      <c r="H3959" t="s">
        <v>135</v>
      </c>
      <c r="I3959">
        <v>0</v>
      </c>
      <c r="P3959">
        <v>0.79031452573014604</v>
      </c>
      <c r="Q3959">
        <v>0</v>
      </c>
    </row>
    <row r="3960" spans="1:17">
      <c r="A3960" t="s">
        <v>122</v>
      </c>
      <c r="B3960">
        <v>2026</v>
      </c>
      <c r="C3960" t="s">
        <v>140</v>
      </c>
      <c r="D3960" t="s">
        <v>1064</v>
      </c>
      <c r="E3960" t="s">
        <v>167</v>
      </c>
      <c r="F3960" t="s">
        <v>166</v>
      </c>
      <c r="G3960" t="s">
        <v>1065</v>
      </c>
      <c r="H3960" t="s">
        <v>136</v>
      </c>
      <c r="I3960">
        <v>0</v>
      </c>
      <c r="P3960">
        <v>0.79031452573014604</v>
      </c>
      <c r="Q3960">
        <v>0</v>
      </c>
    </row>
    <row r="3961" spans="1:17">
      <c r="A3961" t="s">
        <v>122</v>
      </c>
      <c r="B3961">
        <v>2026</v>
      </c>
      <c r="C3961" t="s">
        <v>140</v>
      </c>
      <c r="D3961" t="s">
        <v>1064</v>
      </c>
      <c r="E3961" t="s">
        <v>167</v>
      </c>
      <c r="F3961" t="s">
        <v>160</v>
      </c>
      <c r="G3961" t="s">
        <v>1065</v>
      </c>
      <c r="H3961" t="s">
        <v>132</v>
      </c>
      <c r="I3961">
        <v>0</v>
      </c>
      <c r="P3961">
        <v>0.79031452573014604</v>
      </c>
      <c r="Q3961">
        <v>0</v>
      </c>
    </row>
    <row r="3962" spans="1:17">
      <c r="A3962" t="s">
        <v>122</v>
      </c>
      <c r="B3962">
        <v>2026</v>
      </c>
      <c r="C3962" t="s">
        <v>140</v>
      </c>
      <c r="D3962" t="s">
        <v>1064</v>
      </c>
      <c r="E3962" t="s">
        <v>167</v>
      </c>
      <c r="F3962" t="s">
        <v>160</v>
      </c>
      <c r="G3962" t="s">
        <v>1065</v>
      </c>
      <c r="H3962" t="s">
        <v>135</v>
      </c>
      <c r="I3962">
        <v>0</v>
      </c>
      <c r="P3962">
        <v>0.79031452573014604</v>
      </c>
      <c r="Q3962">
        <v>0</v>
      </c>
    </row>
    <row r="3963" spans="1:17">
      <c r="A3963" t="s">
        <v>122</v>
      </c>
      <c r="B3963">
        <v>2026</v>
      </c>
      <c r="C3963" t="s">
        <v>140</v>
      </c>
      <c r="D3963" t="s">
        <v>1064</v>
      </c>
      <c r="E3963" t="s">
        <v>167</v>
      </c>
      <c r="F3963" t="s">
        <v>160</v>
      </c>
      <c r="G3963" t="s">
        <v>1065</v>
      </c>
      <c r="H3963" t="s">
        <v>136</v>
      </c>
      <c r="I3963">
        <v>0</v>
      </c>
      <c r="P3963">
        <v>0.79031452573014604</v>
      </c>
      <c r="Q3963">
        <v>0</v>
      </c>
    </row>
    <row r="3964" spans="1:17">
      <c r="A3964" t="s">
        <v>122</v>
      </c>
      <c r="B3964">
        <v>2026</v>
      </c>
      <c r="C3964" t="s">
        <v>16</v>
      </c>
      <c r="D3964" t="s">
        <v>1062</v>
      </c>
      <c r="E3964" t="s">
        <v>162</v>
      </c>
      <c r="F3964" t="s">
        <v>164</v>
      </c>
      <c r="G3964" t="s">
        <v>1063</v>
      </c>
      <c r="H3964" t="s">
        <v>132</v>
      </c>
      <c r="I3964">
        <v>0</v>
      </c>
      <c r="P3964">
        <v>0.79031452573014604</v>
      </c>
      <c r="Q3964">
        <v>0</v>
      </c>
    </row>
    <row r="3965" spans="1:17">
      <c r="A3965" t="s">
        <v>122</v>
      </c>
      <c r="B3965">
        <v>2026</v>
      </c>
      <c r="C3965" t="s">
        <v>16</v>
      </c>
      <c r="D3965" t="s">
        <v>1062</v>
      </c>
      <c r="E3965" t="s">
        <v>162</v>
      </c>
      <c r="F3965" t="s">
        <v>164</v>
      </c>
      <c r="G3965" t="s">
        <v>1063</v>
      </c>
      <c r="H3965" t="s">
        <v>135</v>
      </c>
      <c r="I3965">
        <v>0</v>
      </c>
      <c r="P3965">
        <v>0.79031452573014604</v>
      </c>
      <c r="Q3965">
        <v>0</v>
      </c>
    </row>
    <row r="3966" spans="1:17">
      <c r="A3966" t="s">
        <v>122</v>
      </c>
      <c r="B3966">
        <v>2026</v>
      </c>
      <c r="C3966" t="s">
        <v>16</v>
      </c>
      <c r="D3966" t="s">
        <v>1062</v>
      </c>
      <c r="E3966" t="s">
        <v>162</v>
      </c>
      <c r="F3966" t="s">
        <v>164</v>
      </c>
      <c r="G3966" t="s">
        <v>1063</v>
      </c>
      <c r="H3966" t="s">
        <v>136</v>
      </c>
      <c r="I3966">
        <v>0</v>
      </c>
      <c r="P3966">
        <v>0.79031452573014604</v>
      </c>
      <c r="Q3966">
        <v>0</v>
      </c>
    </row>
    <row r="3967" spans="1:17">
      <c r="A3967" t="s">
        <v>122</v>
      </c>
      <c r="B3967">
        <v>2026</v>
      </c>
      <c r="C3967" t="s">
        <v>16</v>
      </c>
      <c r="D3967" t="s">
        <v>1062</v>
      </c>
      <c r="E3967" t="s">
        <v>162</v>
      </c>
      <c r="F3967" t="s">
        <v>159</v>
      </c>
      <c r="G3967" t="s">
        <v>1063</v>
      </c>
      <c r="H3967" t="s">
        <v>132</v>
      </c>
      <c r="I3967">
        <v>0</v>
      </c>
      <c r="P3967">
        <v>0.79031452573014604</v>
      </c>
      <c r="Q3967">
        <v>0</v>
      </c>
    </row>
    <row r="3968" spans="1:17">
      <c r="A3968" t="s">
        <v>122</v>
      </c>
      <c r="B3968">
        <v>2026</v>
      </c>
      <c r="C3968" t="s">
        <v>16</v>
      </c>
      <c r="D3968" t="s">
        <v>1062</v>
      </c>
      <c r="E3968" t="s">
        <v>162</v>
      </c>
      <c r="F3968" t="s">
        <v>159</v>
      </c>
      <c r="G3968" t="s">
        <v>1063</v>
      </c>
      <c r="H3968" t="s">
        <v>135</v>
      </c>
      <c r="I3968">
        <v>0</v>
      </c>
      <c r="P3968">
        <v>0.79031452573014604</v>
      </c>
      <c r="Q3968">
        <v>0</v>
      </c>
    </row>
    <row r="3969" spans="1:17">
      <c r="A3969" t="s">
        <v>122</v>
      </c>
      <c r="B3969">
        <v>2026</v>
      </c>
      <c r="C3969" t="s">
        <v>16</v>
      </c>
      <c r="D3969" t="s">
        <v>1062</v>
      </c>
      <c r="E3969" t="s">
        <v>162</v>
      </c>
      <c r="F3969" t="s">
        <v>159</v>
      </c>
      <c r="G3969" t="s">
        <v>1063</v>
      </c>
      <c r="H3969" t="s">
        <v>136</v>
      </c>
      <c r="I3969">
        <v>0</v>
      </c>
      <c r="P3969">
        <v>0.79031452573014604</v>
      </c>
      <c r="Q3969">
        <v>0</v>
      </c>
    </row>
    <row r="3970" spans="1:17">
      <c r="A3970" t="s">
        <v>122</v>
      </c>
      <c r="B3970">
        <v>2026</v>
      </c>
      <c r="C3970" t="s">
        <v>16</v>
      </c>
      <c r="D3970" t="s">
        <v>1062</v>
      </c>
      <c r="E3970" t="s">
        <v>162</v>
      </c>
      <c r="F3970" t="s">
        <v>126</v>
      </c>
      <c r="G3970" t="s">
        <v>1063</v>
      </c>
      <c r="H3970" t="s">
        <v>132</v>
      </c>
      <c r="I3970">
        <v>0</v>
      </c>
      <c r="P3970">
        <v>0.79031452573014604</v>
      </c>
      <c r="Q3970">
        <v>0</v>
      </c>
    </row>
    <row r="3971" spans="1:17">
      <c r="A3971" t="s">
        <v>122</v>
      </c>
      <c r="B3971">
        <v>2026</v>
      </c>
      <c r="C3971" t="s">
        <v>16</v>
      </c>
      <c r="D3971" t="s">
        <v>1062</v>
      </c>
      <c r="E3971" t="s">
        <v>162</v>
      </c>
      <c r="F3971" t="s">
        <v>126</v>
      </c>
      <c r="G3971" t="s">
        <v>1063</v>
      </c>
      <c r="H3971" t="s">
        <v>135</v>
      </c>
      <c r="I3971">
        <v>0</v>
      </c>
      <c r="P3971">
        <v>0.79031452573014604</v>
      </c>
      <c r="Q3971">
        <v>0</v>
      </c>
    </row>
    <row r="3972" spans="1:17">
      <c r="A3972" t="s">
        <v>122</v>
      </c>
      <c r="B3972">
        <v>2026</v>
      </c>
      <c r="C3972" t="s">
        <v>16</v>
      </c>
      <c r="D3972" t="s">
        <v>1062</v>
      </c>
      <c r="E3972" t="s">
        <v>162</v>
      </c>
      <c r="F3972" t="s">
        <v>126</v>
      </c>
      <c r="G3972" t="s">
        <v>1063</v>
      </c>
      <c r="H3972" t="s">
        <v>136</v>
      </c>
      <c r="I3972">
        <v>0</v>
      </c>
      <c r="P3972">
        <v>0.79031452573014604</v>
      </c>
      <c r="Q3972">
        <v>0</v>
      </c>
    </row>
    <row r="3973" spans="1:17">
      <c r="A3973" t="s">
        <v>122</v>
      </c>
      <c r="B3973">
        <v>2026</v>
      </c>
      <c r="C3973" t="s">
        <v>16</v>
      </c>
      <c r="D3973" t="s">
        <v>1062</v>
      </c>
      <c r="E3973" t="s">
        <v>162</v>
      </c>
      <c r="F3973" t="s">
        <v>165</v>
      </c>
      <c r="G3973" t="s">
        <v>1063</v>
      </c>
      <c r="H3973" t="s">
        <v>132</v>
      </c>
      <c r="I3973">
        <v>0</v>
      </c>
      <c r="P3973">
        <v>0.79031452573014604</v>
      </c>
      <c r="Q3973">
        <v>0</v>
      </c>
    </row>
    <row r="3974" spans="1:17">
      <c r="A3974" t="s">
        <v>122</v>
      </c>
      <c r="B3974">
        <v>2026</v>
      </c>
      <c r="C3974" t="s">
        <v>16</v>
      </c>
      <c r="D3974" t="s">
        <v>1062</v>
      </c>
      <c r="E3974" t="s">
        <v>162</v>
      </c>
      <c r="F3974" t="s">
        <v>165</v>
      </c>
      <c r="G3974" t="s">
        <v>1063</v>
      </c>
      <c r="H3974" t="s">
        <v>135</v>
      </c>
      <c r="I3974">
        <v>0</v>
      </c>
      <c r="P3974">
        <v>0.79031452573014604</v>
      </c>
      <c r="Q3974">
        <v>0</v>
      </c>
    </row>
    <row r="3975" spans="1:17">
      <c r="A3975" t="s">
        <v>122</v>
      </c>
      <c r="B3975">
        <v>2026</v>
      </c>
      <c r="C3975" t="s">
        <v>16</v>
      </c>
      <c r="D3975" t="s">
        <v>1062</v>
      </c>
      <c r="E3975" t="s">
        <v>162</v>
      </c>
      <c r="F3975" t="s">
        <v>165</v>
      </c>
      <c r="G3975" t="s">
        <v>1063</v>
      </c>
      <c r="H3975" t="s">
        <v>136</v>
      </c>
      <c r="I3975">
        <v>0</v>
      </c>
      <c r="P3975">
        <v>0.79031452573014604</v>
      </c>
      <c r="Q3975">
        <v>0</v>
      </c>
    </row>
    <row r="3976" spans="1:17">
      <c r="A3976" t="s">
        <v>122</v>
      </c>
      <c r="B3976">
        <v>2026</v>
      </c>
      <c r="C3976" t="s">
        <v>16</v>
      </c>
      <c r="D3976" t="s">
        <v>1062</v>
      </c>
      <c r="E3976" t="s">
        <v>162</v>
      </c>
      <c r="F3976" t="s">
        <v>166</v>
      </c>
      <c r="G3976" t="s">
        <v>1063</v>
      </c>
      <c r="H3976" t="s">
        <v>132</v>
      </c>
      <c r="I3976">
        <v>0</v>
      </c>
      <c r="P3976">
        <v>0.79031452573014604</v>
      </c>
      <c r="Q3976">
        <v>0</v>
      </c>
    </row>
    <row r="3977" spans="1:17">
      <c r="A3977" t="s">
        <v>122</v>
      </c>
      <c r="B3977">
        <v>2026</v>
      </c>
      <c r="C3977" t="s">
        <v>16</v>
      </c>
      <c r="D3977" t="s">
        <v>1062</v>
      </c>
      <c r="E3977" t="s">
        <v>162</v>
      </c>
      <c r="F3977" t="s">
        <v>166</v>
      </c>
      <c r="G3977" t="s">
        <v>1063</v>
      </c>
      <c r="H3977" t="s">
        <v>135</v>
      </c>
      <c r="I3977">
        <v>0</v>
      </c>
      <c r="P3977">
        <v>0.79031452573014604</v>
      </c>
      <c r="Q3977">
        <v>0</v>
      </c>
    </row>
    <row r="3978" spans="1:17">
      <c r="A3978" t="s">
        <v>122</v>
      </c>
      <c r="B3978">
        <v>2026</v>
      </c>
      <c r="C3978" t="s">
        <v>16</v>
      </c>
      <c r="D3978" t="s">
        <v>1062</v>
      </c>
      <c r="E3978" t="s">
        <v>162</v>
      </c>
      <c r="F3978" t="s">
        <v>166</v>
      </c>
      <c r="G3978" t="s">
        <v>1063</v>
      </c>
      <c r="H3978" t="s">
        <v>136</v>
      </c>
      <c r="I3978">
        <v>0</v>
      </c>
      <c r="P3978">
        <v>0.79031452573014604</v>
      </c>
      <c r="Q3978">
        <v>0</v>
      </c>
    </row>
    <row r="3979" spans="1:17">
      <c r="A3979" t="s">
        <v>122</v>
      </c>
      <c r="B3979">
        <v>2026</v>
      </c>
      <c r="C3979" t="s">
        <v>16</v>
      </c>
      <c r="D3979" t="s">
        <v>1062</v>
      </c>
      <c r="E3979" t="s">
        <v>162</v>
      </c>
      <c r="F3979" t="s">
        <v>160</v>
      </c>
      <c r="G3979" t="s">
        <v>1063</v>
      </c>
      <c r="H3979" t="s">
        <v>132</v>
      </c>
      <c r="I3979">
        <v>0</v>
      </c>
      <c r="P3979">
        <v>0.79031452573014604</v>
      </c>
      <c r="Q3979">
        <v>0</v>
      </c>
    </row>
    <row r="3980" spans="1:17">
      <c r="A3980" t="s">
        <v>122</v>
      </c>
      <c r="B3980">
        <v>2026</v>
      </c>
      <c r="C3980" t="s">
        <v>16</v>
      </c>
      <c r="D3980" t="s">
        <v>1062</v>
      </c>
      <c r="E3980" t="s">
        <v>162</v>
      </c>
      <c r="F3980" t="s">
        <v>160</v>
      </c>
      <c r="G3980" t="s">
        <v>1063</v>
      </c>
      <c r="H3980" t="s">
        <v>135</v>
      </c>
      <c r="I3980">
        <v>0</v>
      </c>
      <c r="P3980">
        <v>0.79031452573014604</v>
      </c>
      <c r="Q3980">
        <v>0</v>
      </c>
    </row>
    <row r="3981" spans="1:17">
      <c r="A3981" t="s">
        <v>122</v>
      </c>
      <c r="B3981">
        <v>2026</v>
      </c>
      <c r="C3981" t="s">
        <v>16</v>
      </c>
      <c r="D3981" t="s">
        <v>1062</v>
      </c>
      <c r="E3981" t="s">
        <v>162</v>
      </c>
      <c r="F3981" t="s">
        <v>160</v>
      </c>
      <c r="G3981" t="s">
        <v>1063</v>
      </c>
      <c r="H3981" t="s">
        <v>136</v>
      </c>
      <c r="I3981">
        <v>0</v>
      </c>
      <c r="P3981">
        <v>0.79031452573014604</v>
      </c>
      <c r="Q3981">
        <v>0</v>
      </c>
    </row>
    <row r="3982" spans="1:17">
      <c r="A3982" t="s">
        <v>122</v>
      </c>
      <c r="B3982">
        <v>2026</v>
      </c>
      <c r="C3982" t="s">
        <v>9</v>
      </c>
      <c r="D3982" t="s">
        <v>1064</v>
      </c>
      <c r="E3982" t="s">
        <v>162</v>
      </c>
      <c r="F3982" t="s">
        <v>164</v>
      </c>
      <c r="G3982" t="s">
        <v>1065</v>
      </c>
      <c r="H3982" t="s">
        <v>132</v>
      </c>
      <c r="I3982">
        <v>0</v>
      </c>
      <c r="P3982">
        <v>0.79031452573014604</v>
      </c>
      <c r="Q3982">
        <v>0</v>
      </c>
    </row>
    <row r="3983" spans="1:17">
      <c r="A3983" t="s">
        <v>122</v>
      </c>
      <c r="B3983">
        <v>2026</v>
      </c>
      <c r="C3983" t="s">
        <v>9</v>
      </c>
      <c r="D3983" t="s">
        <v>1064</v>
      </c>
      <c r="E3983" t="s">
        <v>162</v>
      </c>
      <c r="F3983" t="s">
        <v>164</v>
      </c>
      <c r="G3983" t="s">
        <v>1065</v>
      </c>
      <c r="H3983" t="s">
        <v>135</v>
      </c>
      <c r="I3983">
        <v>0</v>
      </c>
      <c r="P3983">
        <v>0.79031452573014604</v>
      </c>
      <c r="Q3983">
        <v>0</v>
      </c>
    </row>
    <row r="3984" spans="1:17">
      <c r="A3984" t="s">
        <v>122</v>
      </c>
      <c r="B3984">
        <v>2026</v>
      </c>
      <c r="C3984" t="s">
        <v>9</v>
      </c>
      <c r="D3984" t="s">
        <v>1064</v>
      </c>
      <c r="E3984" t="s">
        <v>162</v>
      </c>
      <c r="F3984" t="s">
        <v>164</v>
      </c>
      <c r="G3984" t="s">
        <v>1065</v>
      </c>
      <c r="H3984" t="s">
        <v>136</v>
      </c>
      <c r="I3984">
        <v>0</v>
      </c>
      <c r="P3984">
        <v>0.79031452573014604</v>
      </c>
      <c r="Q3984">
        <v>0</v>
      </c>
    </row>
    <row r="3985" spans="1:17">
      <c r="A3985" t="s">
        <v>122</v>
      </c>
      <c r="B3985">
        <v>2026</v>
      </c>
      <c r="C3985" t="s">
        <v>9</v>
      </c>
      <c r="D3985" t="s">
        <v>1064</v>
      </c>
      <c r="E3985" t="s">
        <v>162</v>
      </c>
      <c r="F3985" t="s">
        <v>159</v>
      </c>
      <c r="G3985" t="s">
        <v>1065</v>
      </c>
      <c r="H3985" t="s">
        <v>132</v>
      </c>
      <c r="I3985">
        <v>0</v>
      </c>
      <c r="P3985">
        <v>0.79031452573014604</v>
      </c>
      <c r="Q3985">
        <v>0</v>
      </c>
    </row>
    <row r="3986" spans="1:17">
      <c r="A3986" t="s">
        <v>122</v>
      </c>
      <c r="B3986">
        <v>2026</v>
      </c>
      <c r="C3986" t="s">
        <v>9</v>
      </c>
      <c r="D3986" t="s">
        <v>1064</v>
      </c>
      <c r="E3986" t="s">
        <v>162</v>
      </c>
      <c r="F3986" t="s">
        <v>159</v>
      </c>
      <c r="G3986" t="s">
        <v>1065</v>
      </c>
      <c r="H3986" t="s">
        <v>135</v>
      </c>
      <c r="I3986">
        <v>0</v>
      </c>
      <c r="P3986">
        <v>0.79031452573014604</v>
      </c>
      <c r="Q3986">
        <v>0</v>
      </c>
    </row>
    <row r="3987" spans="1:17">
      <c r="A3987" t="s">
        <v>122</v>
      </c>
      <c r="B3987">
        <v>2026</v>
      </c>
      <c r="C3987" t="s">
        <v>9</v>
      </c>
      <c r="D3987" t="s">
        <v>1064</v>
      </c>
      <c r="E3987" t="s">
        <v>162</v>
      </c>
      <c r="F3987" t="s">
        <v>159</v>
      </c>
      <c r="G3987" t="s">
        <v>1065</v>
      </c>
      <c r="H3987" t="s">
        <v>136</v>
      </c>
      <c r="I3987">
        <v>0</v>
      </c>
      <c r="P3987">
        <v>0.79031452573014604</v>
      </c>
      <c r="Q3987">
        <v>0</v>
      </c>
    </row>
    <row r="3988" spans="1:17">
      <c r="A3988" t="s">
        <v>122</v>
      </c>
      <c r="B3988">
        <v>2026</v>
      </c>
      <c r="C3988" t="s">
        <v>9</v>
      </c>
      <c r="D3988" t="s">
        <v>1064</v>
      </c>
      <c r="E3988" t="s">
        <v>162</v>
      </c>
      <c r="F3988" t="s">
        <v>126</v>
      </c>
      <c r="G3988" t="s">
        <v>1065</v>
      </c>
      <c r="H3988" t="s">
        <v>132</v>
      </c>
      <c r="I3988">
        <v>0</v>
      </c>
      <c r="P3988">
        <v>0.79031452573014604</v>
      </c>
      <c r="Q3988">
        <v>0</v>
      </c>
    </row>
    <row r="3989" spans="1:17">
      <c r="A3989" t="s">
        <v>122</v>
      </c>
      <c r="B3989">
        <v>2026</v>
      </c>
      <c r="C3989" t="s">
        <v>9</v>
      </c>
      <c r="D3989" t="s">
        <v>1064</v>
      </c>
      <c r="E3989" t="s">
        <v>162</v>
      </c>
      <c r="F3989" t="s">
        <v>126</v>
      </c>
      <c r="G3989" t="s">
        <v>1065</v>
      </c>
      <c r="H3989" t="s">
        <v>135</v>
      </c>
      <c r="I3989">
        <v>0</v>
      </c>
      <c r="P3989">
        <v>0.79031452573014604</v>
      </c>
      <c r="Q3989">
        <v>0</v>
      </c>
    </row>
    <row r="3990" spans="1:17">
      <c r="A3990" t="s">
        <v>122</v>
      </c>
      <c r="B3990">
        <v>2026</v>
      </c>
      <c r="C3990" t="s">
        <v>9</v>
      </c>
      <c r="D3990" t="s">
        <v>1064</v>
      </c>
      <c r="E3990" t="s">
        <v>162</v>
      </c>
      <c r="F3990" t="s">
        <v>126</v>
      </c>
      <c r="G3990" t="s">
        <v>1065</v>
      </c>
      <c r="H3990" t="s">
        <v>136</v>
      </c>
      <c r="I3990">
        <v>0</v>
      </c>
      <c r="P3990">
        <v>0.79031452573014604</v>
      </c>
      <c r="Q3990">
        <v>0</v>
      </c>
    </row>
    <row r="3991" spans="1:17">
      <c r="A3991" t="s">
        <v>122</v>
      </c>
      <c r="B3991">
        <v>2026</v>
      </c>
      <c r="C3991" t="s">
        <v>9</v>
      </c>
      <c r="D3991" t="s">
        <v>1064</v>
      </c>
      <c r="E3991" t="s">
        <v>162</v>
      </c>
      <c r="F3991" t="s">
        <v>165</v>
      </c>
      <c r="G3991" t="s">
        <v>1065</v>
      </c>
      <c r="H3991" t="s">
        <v>132</v>
      </c>
      <c r="I3991">
        <v>0</v>
      </c>
      <c r="P3991">
        <v>0.79031452573014604</v>
      </c>
      <c r="Q3991">
        <v>0</v>
      </c>
    </row>
    <row r="3992" spans="1:17">
      <c r="A3992" t="s">
        <v>122</v>
      </c>
      <c r="B3992">
        <v>2026</v>
      </c>
      <c r="C3992" t="s">
        <v>9</v>
      </c>
      <c r="D3992" t="s">
        <v>1064</v>
      </c>
      <c r="E3992" t="s">
        <v>162</v>
      </c>
      <c r="F3992" t="s">
        <v>165</v>
      </c>
      <c r="G3992" t="s">
        <v>1065</v>
      </c>
      <c r="H3992" t="s">
        <v>135</v>
      </c>
      <c r="I3992">
        <v>0</v>
      </c>
      <c r="P3992">
        <v>0.79031452573014604</v>
      </c>
      <c r="Q3992">
        <v>0</v>
      </c>
    </row>
    <row r="3993" spans="1:17">
      <c r="A3993" t="s">
        <v>122</v>
      </c>
      <c r="B3993">
        <v>2026</v>
      </c>
      <c r="C3993" t="s">
        <v>9</v>
      </c>
      <c r="D3993" t="s">
        <v>1064</v>
      </c>
      <c r="E3993" t="s">
        <v>162</v>
      </c>
      <c r="F3993" t="s">
        <v>165</v>
      </c>
      <c r="G3993" t="s">
        <v>1065</v>
      </c>
      <c r="H3993" t="s">
        <v>136</v>
      </c>
      <c r="I3993">
        <v>0</v>
      </c>
      <c r="P3993">
        <v>0.79031452573014604</v>
      </c>
      <c r="Q3993">
        <v>0</v>
      </c>
    </row>
    <row r="3994" spans="1:17">
      <c r="A3994" t="s">
        <v>122</v>
      </c>
      <c r="B3994">
        <v>2026</v>
      </c>
      <c r="C3994" t="s">
        <v>9</v>
      </c>
      <c r="D3994" t="s">
        <v>1064</v>
      </c>
      <c r="E3994" t="s">
        <v>162</v>
      </c>
      <c r="F3994" t="s">
        <v>166</v>
      </c>
      <c r="G3994" t="s">
        <v>1065</v>
      </c>
      <c r="H3994" t="s">
        <v>132</v>
      </c>
      <c r="I3994">
        <v>0</v>
      </c>
      <c r="P3994">
        <v>0.79031452573014604</v>
      </c>
      <c r="Q3994">
        <v>0</v>
      </c>
    </row>
    <row r="3995" spans="1:17">
      <c r="A3995" t="s">
        <v>122</v>
      </c>
      <c r="B3995">
        <v>2026</v>
      </c>
      <c r="C3995" t="s">
        <v>9</v>
      </c>
      <c r="D3995" t="s">
        <v>1064</v>
      </c>
      <c r="E3995" t="s">
        <v>162</v>
      </c>
      <c r="F3995" t="s">
        <v>166</v>
      </c>
      <c r="G3995" t="s">
        <v>1065</v>
      </c>
      <c r="H3995" t="s">
        <v>135</v>
      </c>
      <c r="I3995">
        <v>0</v>
      </c>
      <c r="P3995">
        <v>0.79031452573014604</v>
      </c>
      <c r="Q3995">
        <v>0</v>
      </c>
    </row>
    <row r="3996" spans="1:17">
      <c r="A3996" t="s">
        <v>122</v>
      </c>
      <c r="B3996">
        <v>2026</v>
      </c>
      <c r="C3996" t="s">
        <v>9</v>
      </c>
      <c r="D3996" t="s">
        <v>1064</v>
      </c>
      <c r="E3996" t="s">
        <v>162</v>
      </c>
      <c r="F3996" t="s">
        <v>166</v>
      </c>
      <c r="G3996" t="s">
        <v>1065</v>
      </c>
      <c r="H3996" t="s">
        <v>136</v>
      </c>
      <c r="I3996">
        <v>0</v>
      </c>
      <c r="P3996">
        <v>0.79031452573014604</v>
      </c>
      <c r="Q3996">
        <v>0</v>
      </c>
    </row>
    <row r="3997" spans="1:17">
      <c r="A3997" t="s">
        <v>122</v>
      </c>
      <c r="B3997">
        <v>2026</v>
      </c>
      <c r="C3997" t="s">
        <v>9</v>
      </c>
      <c r="D3997" t="s">
        <v>1064</v>
      </c>
      <c r="E3997" t="s">
        <v>162</v>
      </c>
      <c r="F3997" t="s">
        <v>160</v>
      </c>
      <c r="G3997" t="s">
        <v>1065</v>
      </c>
      <c r="H3997" t="s">
        <v>132</v>
      </c>
      <c r="I3997">
        <v>0</v>
      </c>
      <c r="P3997">
        <v>0.79031452573014604</v>
      </c>
      <c r="Q3997">
        <v>0</v>
      </c>
    </row>
    <row r="3998" spans="1:17">
      <c r="A3998" t="s">
        <v>122</v>
      </c>
      <c r="B3998">
        <v>2026</v>
      </c>
      <c r="C3998" t="s">
        <v>9</v>
      </c>
      <c r="D3998" t="s">
        <v>1064</v>
      </c>
      <c r="E3998" t="s">
        <v>162</v>
      </c>
      <c r="F3998" t="s">
        <v>160</v>
      </c>
      <c r="G3998" t="s">
        <v>1065</v>
      </c>
      <c r="H3998" t="s">
        <v>135</v>
      </c>
      <c r="I3998">
        <v>0</v>
      </c>
      <c r="P3998">
        <v>0.79031452573014604</v>
      </c>
      <c r="Q3998">
        <v>0</v>
      </c>
    </row>
    <row r="3999" spans="1:17">
      <c r="A3999" t="s">
        <v>122</v>
      </c>
      <c r="B3999">
        <v>2026</v>
      </c>
      <c r="C3999" t="s">
        <v>9</v>
      </c>
      <c r="D3999" t="s">
        <v>1064</v>
      </c>
      <c r="E3999" t="s">
        <v>162</v>
      </c>
      <c r="F3999" t="s">
        <v>160</v>
      </c>
      <c r="G3999" t="s">
        <v>1065</v>
      </c>
      <c r="H3999" t="s">
        <v>136</v>
      </c>
      <c r="I3999">
        <v>0</v>
      </c>
      <c r="P3999">
        <v>0.79031452573014604</v>
      </c>
      <c r="Q3999">
        <v>0</v>
      </c>
    </row>
    <row r="4000" spans="1:17">
      <c r="A4000" t="s">
        <v>122</v>
      </c>
      <c r="B4000">
        <v>2026</v>
      </c>
      <c r="C4000" t="s">
        <v>17</v>
      </c>
      <c r="D4000" t="s">
        <v>1062</v>
      </c>
      <c r="E4000" t="s">
        <v>162</v>
      </c>
      <c r="F4000" t="s">
        <v>164</v>
      </c>
      <c r="G4000" t="s">
        <v>1063</v>
      </c>
      <c r="H4000" t="s">
        <v>132</v>
      </c>
      <c r="I4000">
        <v>0</v>
      </c>
      <c r="P4000">
        <v>0.79031452573014604</v>
      </c>
      <c r="Q4000">
        <v>0</v>
      </c>
    </row>
    <row r="4001" spans="1:17">
      <c r="A4001" t="s">
        <v>122</v>
      </c>
      <c r="B4001">
        <v>2026</v>
      </c>
      <c r="C4001" t="s">
        <v>17</v>
      </c>
      <c r="D4001" t="s">
        <v>1062</v>
      </c>
      <c r="E4001" t="s">
        <v>162</v>
      </c>
      <c r="F4001" t="s">
        <v>164</v>
      </c>
      <c r="G4001" t="s">
        <v>1063</v>
      </c>
      <c r="H4001" t="s">
        <v>135</v>
      </c>
      <c r="I4001">
        <v>0</v>
      </c>
      <c r="P4001">
        <v>0.79031452573014604</v>
      </c>
      <c r="Q4001">
        <v>0</v>
      </c>
    </row>
    <row r="4002" spans="1:17">
      <c r="A4002" t="s">
        <v>122</v>
      </c>
      <c r="B4002">
        <v>2026</v>
      </c>
      <c r="C4002" t="s">
        <v>17</v>
      </c>
      <c r="D4002" t="s">
        <v>1062</v>
      </c>
      <c r="E4002" t="s">
        <v>162</v>
      </c>
      <c r="F4002" t="s">
        <v>164</v>
      </c>
      <c r="G4002" t="s">
        <v>1063</v>
      </c>
      <c r="H4002" t="s">
        <v>136</v>
      </c>
      <c r="I4002">
        <v>3301336446.9120002</v>
      </c>
      <c r="P4002">
        <v>0.79031452573014604</v>
      </c>
      <c r="Q4002">
        <v>2609094148.3168998</v>
      </c>
    </row>
    <row r="4003" spans="1:17">
      <c r="A4003" t="s">
        <v>122</v>
      </c>
      <c r="B4003">
        <v>2026</v>
      </c>
      <c r="C4003" t="s">
        <v>17</v>
      </c>
      <c r="D4003" t="s">
        <v>1062</v>
      </c>
      <c r="E4003" t="s">
        <v>162</v>
      </c>
      <c r="F4003" t="s">
        <v>159</v>
      </c>
      <c r="G4003" t="s">
        <v>1063</v>
      </c>
      <c r="H4003" t="s">
        <v>132</v>
      </c>
      <c r="I4003">
        <v>0</v>
      </c>
      <c r="P4003">
        <v>0.79031452573014604</v>
      </c>
      <c r="Q4003">
        <v>0</v>
      </c>
    </row>
    <row r="4004" spans="1:17">
      <c r="A4004" t="s">
        <v>122</v>
      </c>
      <c r="B4004">
        <v>2026</v>
      </c>
      <c r="C4004" t="s">
        <v>17</v>
      </c>
      <c r="D4004" t="s">
        <v>1062</v>
      </c>
      <c r="E4004" t="s">
        <v>162</v>
      </c>
      <c r="F4004" t="s">
        <v>159</v>
      </c>
      <c r="G4004" t="s">
        <v>1063</v>
      </c>
      <c r="H4004" t="s">
        <v>135</v>
      </c>
      <c r="I4004">
        <v>0</v>
      </c>
      <c r="P4004">
        <v>0.79031452573014604</v>
      </c>
      <c r="Q4004">
        <v>0</v>
      </c>
    </row>
    <row r="4005" spans="1:17">
      <c r="A4005" t="s">
        <v>122</v>
      </c>
      <c r="B4005">
        <v>2026</v>
      </c>
      <c r="C4005" t="s">
        <v>17</v>
      </c>
      <c r="D4005" t="s">
        <v>1062</v>
      </c>
      <c r="E4005" t="s">
        <v>162</v>
      </c>
      <c r="F4005" t="s">
        <v>159</v>
      </c>
      <c r="G4005" t="s">
        <v>1063</v>
      </c>
      <c r="H4005" t="s">
        <v>136</v>
      </c>
      <c r="I4005">
        <v>2246155230.1440001</v>
      </c>
      <c r="P4005">
        <v>0.79031452573014604</v>
      </c>
      <c r="Q4005">
        <v>1775169105.4275401</v>
      </c>
    </row>
    <row r="4006" spans="1:17">
      <c r="A4006" t="s">
        <v>122</v>
      </c>
      <c r="B4006">
        <v>2026</v>
      </c>
      <c r="C4006" t="s">
        <v>17</v>
      </c>
      <c r="D4006" t="s">
        <v>1062</v>
      </c>
      <c r="E4006" t="s">
        <v>162</v>
      </c>
      <c r="F4006" t="s">
        <v>126</v>
      </c>
      <c r="G4006" t="s">
        <v>1063</v>
      </c>
      <c r="H4006" t="s">
        <v>132</v>
      </c>
      <c r="I4006">
        <v>0</v>
      </c>
      <c r="P4006">
        <v>0.79031452573014604</v>
      </c>
      <c r="Q4006">
        <v>0</v>
      </c>
    </row>
    <row r="4007" spans="1:17">
      <c r="A4007" t="s">
        <v>122</v>
      </c>
      <c r="B4007">
        <v>2026</v>
      </c>
      <c r="C4007" t="s">
        <v>17</v>
      </c>
      <c r="D4007" t="s">
        <v>1062</v>
      </c>
      <c r="E4007" t="s">
        <v>162</v>
      </c>
      <c r="F4007" t="s">
        <v>126</v>
      </c>
      <c r="G4007" t="s">
        <v>1063</v>
      </c>
      <c r="H4007" t="s">
        <v>135</v>
      </c>
      <c r="I4007">
        <v>0</v>
      </c>
      <c r="P4007">
        <v>0.79031452573014604</v>
      </c>
      <c r="Q4007">
        <v>0</v>
      </c>
    </row>
    <row r="4008" spans="1:17">
      <c r="A4008" t="s">
        <v>122</v>
      </c>
      <c r="B4008">
        <v>2026</v>
      </c>
      <c r="C4008" t="s">
        <v>17</v>
      </c>
      <c r="D4008" t="s">
        <v>1062</v>
      </c>
      <c r="E4008" t="s">
        <v>162</v>
      </c>
      <c r="F4008" t="s">
        <v>126</v>
      </c>
      <c r="G4008" t="s">
        <v>1063</v>
      </c>
      <c r="H4008" t="s">
        <v>136</v>
      </c>
      <c r="I4008">
        <v>8790266640.9599991</v>
      </c>
      <c r="P4008">
        <v>0.79031452573014604</v>
      </c>
      <c r="Q4008">
        <v>6947075411.39182</v>
      </c>
    </row>
    <row r="4009" spans="1:17">
      <c r="A4009" t="s">
        <v>122</v>
      </c>
      <c r="B4009">
        <v>2026</v>
      </c>
      <c r="C4009" t="s">
        <v>17</v>
      </c>
      <c r="D4009" t="s">
        <v>1062</v>
      </c>
      <c r="E4009" t="s">
        <v>162</v>
      </c>
      <c r="F4009" t="s">
        <v>165</v>
      </c>
      <c r="G4009" t="s">
        <v>1063</v>
      </c>
      <c r="H4009" t="s">
        <v>132</v>
      </c>
      <c r="I4009">
        <v>0</v>
      </c>
      <c r="P4009">
        <v>0.79031452573014604</v>
      </c>
      <c r="Q4009">
        <v>0</v>
      </c>
    </row>
    <row r="4010" spans="1:17">
      <c r="A4010" t="s">
        <v>122</v>
      </c>
      <c r="B4010">
        <v>2026</v>
      </c>
      <c r="C4010" t="s">
        <v>17</v>
      </c>
      <c r="D4010" t="s">
        <v>1062</v>
      </c>
      <c r="E4010" t="s">
        <v>162</v>
      </c>
      <c r="F4010" t="s">
        <v>165</v>
      </c>
      <c r="G4010" t="s">
        <v>1063</v>
      </c>
      <c r="H4010" t="s">
        <v>135</v>
      </c>
      <c r="I4010">
        <v>0</v>
      </c>
      <c r="P4010">
        <v>0.79031452573014604</v>
      </c>
      <c r="Q4010">
        <v>0</v>
      </c>
    </row>
    <row r="4011" spans="1:17">
      <c r="A4011" t="s">
        <v>122</v>
      </c>
      <c r="B4011">
        <v>2026</v>
      </c>
      <c r="C4011" t="s">
        <v>17</v>
      </c>
      <c r="D4011" t="s">
        <v>1062</v>
      </c>
      <c r="E4011" t="s">
        <v>162</v>
      </c>
      <c r="F4011" t="s">
        <v>165</v>
      </c>
      <c r="G4011" t="s">
        <v>1063</v>
      </c>
      <c r="H4011" t="s">
        <v>136</v>
      </c>
      <c r="I4011">
        <v>9110487814.4447994</v>
      </c>
      <c r="P4011">
        <v>0.79031452573014604</v>
      </c>
      <c r="Q4011">
        <v>7200150856.2432098</v>
      </c>
    </row>
    <row r="4012" spans="1:17">
      <c r="A4012" t="s">
        <v>122</v>
      </c>
      <c r="B4012">
        <v>2026</v>
      </c>
      <c r="C4012" t="s">
        <v>17</v>
      </c>
      <c r="D4012" t="s">
        <v>1062</v>
      </c>
      <c r="E4012" t="s">
        <v>162</v>
      </c>
      <c r="F4012" t="s">
        <v>166</v>
      </c>
      <c r="G4012" t="s">
        <v>1063</v>
      </c>
      <c r="H4012" t="s">
        <v>132</v>
      </c>
      <c r="I4012">
        <v>0</v>
      </c>
      <c r="P4012">
        <v>0.79031452573014604</v>
      </c>
      <c r="Q4012">
        <v>0</v>
      </c>
    </row>
    <row r="4013" spans="1:17">
      <c r="A4013" t="s">
        <v>122</v>
      </c>
      <c r="B4013">
        <v>2026</v>
      </c>
      <c r="C4013" t="s">
        <v>17</v>
      </c>
      <c r="D4013" t="s">
        <v>1062</v>
      </c>
      <c r="E4013" t="s">
        <v>162</v>
      </c>
      <c r="F4013" t="s">
        <v>166</v>
      </c>
      <c r="G4013" t="s">
        <v>1063</v>
      </c>
      <c r="H4013" t="s">
        <v>135</v>
      </c>
      <c r="I4013">
        <v>0</v>
      </c>
      <c r="P4013">
        <v>0.79031452573014604</v>
      </c>
      <c r="Q4013">
        <v>0</v>
      </c>
    </row>
    <row r="4014" spans="1:17">
      <c r="A4014" t="s">
        <v>122</v>
      </c>
      <c r="B4014">
        <v>2026</v>
      </c>
      <c r="C4014" t="s">
        <v>17</v>
      </c>
      <c r="D4014" t="s">
        <v>1062</v>
      </c>
      <c r="E4014" t="s">
        <v>162</v>
      </c>
      <c r="F4014" t="s">
        <v>166</v>
      </c>
      <c r="G4014" t="s">
        <v>1063</v>
      </c>
      <c r="H4014" t="s">
        <v>136</v>
      </c>
      <c r="I4014">
        <v>0</v>
      </c>
      <c r="P4014">
        <v>0.79031452573014604</v>
      </c>
      <c r="Q4014">
        <v>0</v>
      </c>
    </row>
    <row r="4015" spans="1:17">
      <c r="A4015" t="s">
        <v>122</v>
      </c>
      <c r="B4015">
        <v>2026</v>
      </c>
      <c r="C4015" t="s">
        <v>17</v>
      </c>
      <c r="D4015" t="s">
        <v>1062</v>
      </c>
      <c r="E4015" t="s">
        <v>162</v>
      </c>
      <c r="F4015" t="s">
        <v>160</v>
      </c>
      <c r="G4015" t="s">
        <v>1063</v>
      </c>
      <c r="H4015" t="s">
        <v>132</v>
      </c>
      <c r="I4015">
        <v>0</v>
      </c>
      <c r="P4015">
        <v>0.79031452573014604</v>
      </c>
      <c r="Q4015">
        <v>0</v>
      </c>
    </row>
    <row r="4016" spans="1:17">
      <c r="A4016" t="s">
        <v>122</v>
      </c>
      <c r="B4016">
        <v>2026</v>
      </c>
      <c r="C4016" t="s">
        <v>17</v>
      </c>
      <c r="D4016" t="s">
        <v>1062</v>
      </c>
      <c r="E4016" t="s">
        <v>162</v>
      </c>
      <c r="F4016" t="s">
        <v>160</v>
      </c>
      <c r="G4016" t="s">
        <v>1063</v>
      </c>
      <c r="H4016" t="s">
        <v>135</v>
      </c>
      <c r="I4016">
        <v>0</v>
      </c>
      <c r="P4016">
        <v>0.79031452573014604</v>
      </c>
      <c r="Q4016">
        <v>0</v>
      </c>
    </row>
    <row r="4017" spans="1:17">
      <c r="A4017" t="s">
        <v>122</v>
      </c>
      <c r="B4017">
        <v>2026</v>
      </c>
      <c r="C4017" t="s">
        <v>17</v>
      </c>
      <c r="D4017" t="s">
        <v>1062</v>
      </c>
      <c r="E4017" t="s">
        <v>162</v>
      </c>
      <c r="F4017" t="s">
        <v>160</v>
      </c>
      <c r="G4017" t="s">
        <v>1063</v>
      </c>
      <c r="H4017" t="s">
        <v>136</v>
      </c>
      <c r="I4017">
        <v>0</v>
      </c>
      <c r="P4017">
        <v>0.79031452573014604</v>
      </c>
      <c r="Q4017">
        <v>0</v>
      </c>
    </row>
    <row r="4018" spans="1:17">
      <c r="A4018" t="s">
        <v>122</v>
      </c>
      <c r="B4018">
        <v>2026</v>
      </c>
      <c r="C4018" t="s">
        <v>143</v>
      </c>
      <c r="D4018" t="s">
        <v>1062</v>
      </c>
      <c r="E4018" t="s">
        <v>162</v>
      </c>
      <c r="F4018" t="s">
        <v>164</v>
      </c>
      <c r="G4018" t="s">
        <v>1063</v>
      </c>
      <c r="H4018" t="s">
        <v>132</v>
      </c>
      <c r="I4018">
        <v>0</v>
      </c>
      <c r="P4018">
        <v>0.79031452573014604</v>
      </c>
      <c r="Q4018">
        <v>0</v>
      </c>
    </row>
    <row r="4019" spans="1:17">
      <c r="A4019" t="s">
        <v>122</v>
      </c>
      <c r="B4019">
        <v>2026</v>
      </c>
      <c r="C4019" t="s">
        <v>143</v>
      </c>
      <c r="D4019" t="s">
        <v>1062</v>
      </c>
      <c r="E4019" t="s">
        <v>162</v>
      </c>
      <c r="F4019" t="s">
        <v>164</v>
      </c>
      <c r="G4019" t="s">
        <v>1063</v>
      </c>
      <c r="H4019" t="s">
        <v>135</v>
      </c>
      <c r="I4019">
        <v>0</v>
      </c>
      <c r="P4019">
        <v>0.79031452573014604</v>
      </c>
      <c r="Q4019">
        <v>0</v>
      </c>
    </row>
    <row r="4020" spans="1:17">
      <c r="A4020" t="s">
        <v>122</v>
      </c>
      <c r="B4020">
        <v>2026</v>
      </c>
      <c r="C4020" t="s">
        <v>143</v>
      </c>
      <c r="D4020" t="s">
        <v>1062</v>
      </c>
      <c r="E4020" t="s">
        <v>162</v>
      </c>
      <c r="F4020" t="s">
        <v>164</v>
      </c>
      <c r="G4020" t="s">
        <v>1063</v>
      </c>
      <c r="H4020" t="s">
        <v>136</v>
      </c>
      <c r="I4020">
        <v>0</v>
      </c>
      <c r="P4020">
        <v>0.79031452573014604</v>
      </c>
      <c r="Q4020">
        <v>0</v>
      </c>
    </row>
    <row r="4021" spans="1:17">
      <c r="A4021" t="s">
        <v>122</v>
      </c>
      <c r="B4021">
        <v>2026</v>
      </c>
      <c r="C4021" t="s">
        <v>143</v>
      </c>
      <c r="D4021" t="s">
        <v>1062</v>
      </c>
      <c r="E4021" t="s">
        <v>162</v>
      </c>
      <c r="F4021" t="s">
        <v>159</v>
      </c>
      <c r="G4021" t="s">
        <v>1063</v>
      </c>
      <c r="H4021" t="s">
        <v>132</v>
      </c>
      <c r="I4021">
        <v>0</v>
      </c>
      <c r="P4021">
        <v>0.79031452573014604</v>
      </c>
      <c r="Q4021">
        <v>0</v>
      </c>
    </row>
    <row r="4022" spans="1:17">
      <c r="A4022" t="s">
        <v>122</v>
      </c>
      <c r="B4022">
        <v>2026</v>
      </c>
      <c r="C4022" t="s">
        <v>143</v>
      </c>
      <c r="D4022" t="s">
        <v>1062</v>
      </c>
      <c r="E4022" t="s">
        <v>162</v>
      </c>
      <c r="F4022" t="s">
        <v>159</v>
      </c>
      <c r="G4022" t="s">
        <v>1063</v>
      </c>
      <c r="H4022" t="s">
        <v>135</v>
      </c>
      <c r="I4022">
        <v>0</v>
      </c>
      <c r="P4022">
        <v>0.79031452573014604</v>
      </c>
      <c r="Q4022">
        <v>0</v>
      </c>
    </row>
    <row r="4023" spans="1:17">
      <c r="A4023" t="s">
        <v>122</v>
      </c>
      <c r="B4023">
        <v>2026</v>
      </c>
      <c r="C4023" t="s">
        <v>143</v>
      </c>
      <c r="D4023" t="s">
        <v>1062</v>
      </c>
      <c r="E4023" t="s">
        <v>162</v>
      </c>
      <c r="F4023" t="s">
        <v>159</v>
      </c>
      <c r="G4023" t="s">
        <v>1063</v>
      </c>
      <c r="H4023" t="s">
        <v>136</v>
      </c>
      <c r="I4023">
        <v>0</v>
      </c>
      <c r="P4023">
        <v>0.79031452573014604</v>
      </c>
      <c r="Q4023">
        <v>0</v>
      </c>
    </row>
    <row r="4024" spans="1:17">
      <c r="A4024" t="s">
        <v>122</v>
      </c>
      <c r="B4024">
        <v>2026</v>
      </c>
      <c r="C4024" t="s">
        <v>143</v>
      </c>
      <c r="D4024" t="s">
        <v>1062</v>
      </c>
      <c r="E4024" t="s">
        <v>162</v>
      </c>
      <c r="F4024" t="s">
        <v>126</v>
      </c>
      <c r="G4024" t="s">
        <v>1063</v>
      </c>
      <c r="H4024" t="s">
        <v>132</v>
      </c>
      <c r="I4024">
        <v>0</v>
      </c>
      <c r="P4024">
        <v>0.79031452573014604</v>
      </c>
      <c r="Q4024">
        <v>0</v>
      </c>
    </row>
    <row r="4025" spans="1:17">
      <c r="A4025" t="s">
        <v>122</v>
      </c>
      <c r="B4025">
        <v>2026</v>
      </c>
      <c r="C4025" t="s">
        <v>143</v>
      </c>
      <c r="D4025" t="s">
        <v>1062</v>
      </c>
      <c r="E4025" t="s">
        <v>162</v>
      </c>
      <c r="F4025" t="s">
        <v>126</v>
      </c>
      <c r="G4025" t="s">
        <v>1063</v>
      </c>
      <c r="H4025" t="s">
        <v>135</v>
      </c>
      <c r="I4025">
        <v>0</v>
      </c>
      <c r="P4025">
        <v>0.79031452573014604</v>
      </c>
      <c r="Q4025">
        <v>0</v>
      </c>
    </row>
    <row r="4026" spans="1:17">
      <c r="A4026" t="s">
        <v>122</v>
      </c>
      <c r="B4026">
        <v>2026</v>
      </c>
      <c r="C4026" t="s">
        <v>143</v>
      </c>
      <c r="D4026" t="s">
        <v>1062</v>
      </c>
      <c r="E4026" t="s">
        <v>162</v>
      </c>
      <c r="F4026" t="s">
        <v>126</v>
      </c>
      <c r="G4026" t="s">
        <v>1063</v>
      </c>
      <c r="H4026" t="s">
        <v>136</v>
      </c>
      <c r="I4026">
        <v>0</v>
      </c>
      <c r="P4026">
        <v>0.79031452573014604</v>
      </c>
      <c r="Q4026">
        <v>0</v>
      </c>
    </row>
    <row r="4027" spans="1:17">
      <c r="A4027" t="s">
        <v>122</v>
      </c>
      <c r="B4027">
        <v>2026</v>
      </c>
      <c r="C4027" t="s">
        <v>143</v>
      </c>
      <c r="D4027" t="s">
        <v>1062</v>
      </c>
      <c r="E4027" t="s">
        <v>162</v>
      </c>
      <c r="F4027" t="s">
        <v>165</v>
      </c>
      <c r="G4027" t="s">
        <v>1063</v>
      </c>
      <c r="H4027" t="s">
        <v>132</v>
      </c>
      <c r="I4027">
        <v>0</v>
      </c>
      <c r="P4027">
        <v>0.79031452573014604</v>
      </c>
      <c r="Q4027">
        <v>0</v>
      </c>
    </row>
    <row r="4028" spans="1:17">
      <c r="A4028" t="s">
        <v>122</v>
      </c>
      <c r="B4028">
        <v>2026</v>
      </c>
      <c r="C4028" t="s">
        <v>143</v>
      </c>
      <c r="D4028" t="s">
        <v>1062</v>
      </c>
      <c r="E4028" t="s">
        <v>162</v>
      </c>
      <c r="F4028" t="s">
        <v>165</v>
      </c>
      <c r="G4028" t="s">
        <v>1063</v>
      </c>
      <c r="H4028" t="s">
        <v>135</v>
      </c>
      <c r="I4028">
        <v>0</v>
      </c>
      <c r="P4028">
        <v>0.79031452573014604</v>
      </c>
      <c r="Q4028">
        <v>0</v>
      </c>
    </row>
    <row r="4029" spans="1:17">
      <c r="A4029" t="s">
        <v>122</v>
      </c>
      <c r="B4029">
        <v>2026</v>
      </c>
      <c r="C4029" t="s">
        <v>143</v>
      </c>
      <c r="D4029" t="s">
        <v>1062</v>
      </c>
      <c r="E4029" t="s">
        <v>162</v>
      </c>
      <c r="F4029" t="s">
        <v>165</v>
      </c>
      <c r="G4029" t="s">
        <v>1063</v>
      </c>
      <c r="H4029" t="s">
        <v>136</v>
      </c>
      <c r="I4029">
        <v>0</v>
      </c>
      <c r="P4029">
        <v>0.79031452573014604</v>
      </c>
      <c r="Q4029">
        <v>0</v>
      </c>
    </row>
    <row r="4030" spans="1:17">
      <c r="A4030" t="s">
        <v>122</v>
      </c>
      <c r="B4030">
        <v>2026</v>
      </c>
      <c r="C4030" t="s">
        <v>143</v>
      </c>
      <c r="D4030" t="s">
        <v>1062</v>
      </c>
      <c r="E4030" t="s">
        <v>162</v>
      </c>
      <c r="F4030" t="s">
        <v>166</v>
      </c>
      <c r="G4030" t="s">
        <v>1063</v>
      </c>
      <c r="H4030" t="s">
        <v>132</v>
      </c>
      <c r="I4030">
        <v>0</v>
      </c>
      <c r="P4030">
        <v>0.79031452573014604</v>
      </c>
      <c r="Q4030">
        <v>0</v>
      </c>
    </row>
    <row r="4031" spans="1:17">
      <c r="A4031" t="s">
        <v>122</v>
      </c>
      <c r="B4031">
        <v>2026</v>
      </c>
      <c r="C4031" t="s">
        <v>143</v>
      </c>
      <c r="D4031" t="s">
        <v>1062</v>
      </c>
      <c r="E4031" t="s">
        <v>162</v>
      </c>
      <c r="F4031" t="s">
        <v>166</v>
      </c>
      <c r="G4031" t="s">
        <v>1063</v>
      </c>
      <c r="H4031" t="s">
        <v>135</v>
      </c>
      <c r="I4031">
        <v>0</v>
      </c>
      <c r="P4031">
        <v>0.79031452573014604</v>
      </c>
      <c r="Q4031">
        <v>0</v>
      </c>
    </row>
    <row r="4032" spans="1:17">
      <c r="A4032" t="s">
        <v>122</v>
      </c>
      <c r="B4032">
        <v>2026</v>
      </c>
      <c r="C4032" t="s">
        <v>143</v>
      </c>
      <c r="D4032" t="s">
        <v>1062</v>
      </c>
      <c r="E4032" t="s">
        <v>162</v>
      </c>
      <c r="F4032" t="s">
        <v>166</v>
      </c>
      <c r="G4032" t="s">
        <v>1063</v>
      </c>
      <c r="H4032" t="s">
        <v>136</v>
      </c>
      <c r="I4032">
        <v>0</v>
      </c>
      <c r="P4032">
        <v>0.79031452573014604</v>
      </c>
      <c r="Q4032">
        <v>0</v>
      </c>
    </row>
    <row r="4033" spans="1:17">
      <c r="A4033" t="s">
        <v>122</v>
      </c>
      <c r="B4033">
        <v>2026</v>
      </c>
      <c r="C4033" t="s">
        <v>143</v>
      </c>
      <c r="D4033" t="s">
        <v>1062</v>
      </c>
      <c r="E4033" t="s">
        <v>162</v>
      </c>
      <c r="F4033" t="s">
        <v>160</v>
      </c>
      <c r="G4033" t="s">
        <v>1063</v>
      </c>
      <c r="H4033" t="s">
        <v>132</v>
      </c>
      <c r="I4033">
        <v>0</v>
      </c>
      <c r="P4033">
        <v>0.79031452573014604</v>
      </c>
      <c r="Q4033">
        <v>0</v>
      </c>
    </row>
    <row r="4034" spans="1:17">
      <c r="A4034" t="s">
        <v>122</v>
      </c>
      <c r="B4034">
        <v>2026</v>
      </c>
      <c r="C4034" t="s">
        <v>143</v>
      </c>
      <c r="D4034" t="s">
        <v>1062</v>
      </c>
      <c r="E4034" t="s">
        <v>162</v>
      </c>
      <c r="F4034" t="s">
        <v>160</v>
      </c>
      <c r="G4034" t="s">
        <v>1063</v>
      </c>
      <c r="H4034" t="s">
        <v>135</v>
      </c>
      <c r="I4034">
        <v>0</v>
      </c>
      <c r="P4034">
        <v>0.79031452573014604</v>
      </c>
      <c r="Q4034">
        <v>0</v>
      </c>
    </row>
    <row r="4035" spans="1:17">
      <c r="A4035" t="s">
        <v>122</v>
      </c>
      <c r="B4035">
        <v>2026</v>
      </c>
      <c r="C4035" t="s">
        <v>143</v>
      </c>
      <c r="D4035" t="s">
        <v>1062</v>
      </c>
      <c r="E4035" t="s">
        <v>162</v>
      </c>
      <c r="F4035" t="s">
        <v>160</v>
      </c>
      <c r="G4035" t="s">
        <v>1063</v>
      </c>
      <c r="H4035" t="s">
        <v>136</v>
      </c>
      <c r="I4035">
        <v>0</v>
      </c>
      <c r="P4035">
        <v>0.79031452573014604</v>
      </c>
      <c r="Q4035">
        <v>0</v>
      </c>
    </row>
    <row r="4036" spans="1:17">
      <c r="A4036" t="s">
        <v>122</v>
      </c>
      <c r="B4036">
        <v>2026</v>
      </c>
      <c r="C4036" t="s">
        <v>10</v>
      </c>
      <c r="D4036" t="s">
        <v>1067</v>
      </c>
      <c r="E4036" t="s">
        <v>162</v>
      </c>
      <c r="F4036" t="s">
        <v>164</v>
      </c>
      <c r="G4036" t="s">
        <v>1068</v>
      </c>
      <c r="H4036" t="s">
        <v>132</v>
      </c>
      <c r="I4036">
        <v>0</v>
      </c>
      <c r="P4036">
        <v>0.79031452573014604</v>
      </c>
      <c r="Q4036">
        <v>0</v>
      </c>
    </row>
    <row r="4037" spans="1:17">
      <c r="A4037" t="s">
        <v>122</v>
      </c>
      <c r="B4037">
        <v>2026</v>
      </c>
      <c r="C4037" t="s">
        <v>10</v>
      </c>
      <c r="D4037" t="s">
        <v>1067</v>
      </c>
      <c r="E4037" t="s">
        <v>162</v>
      </c>
      <c r="F4037" t="s">
        <v>164</v>
      </c>
      <c r="G4037" t="s">
        <v>1068</v>
      </c>
      <c r="H4037" t="s">
        <v>135</v>
      </c>
      <c r="I4037">
        <v>0</v>
      </c>
      <c r="P4037">
        <v>0.79031452573014604</v>
      </c>
      <c r="Q4037">
        <v>0</v>
      </c>
    </row>
    <row r="4038" spans="1:17">
      <c r="A4038" t="s">
        <v>122</v>
      </c>
      <c r="B4038">
        <v>2026</v>
      </c>
      <c r="C4038" t="s">
        <v>10</v>
      </c>
      <c r="D4038" t="s">
        <v>1067</v>
      </c>
      <c r="E4038" t="s">
        <v>162</v>
      </c>
      <c r="F4038" t="s">
        <v>164</v>
      </c>
      <c r="G4038" t="s">
        <v>1068</v>
      </c>
      <c r="H4038" t="s">
        <v>136</v>
      </c>
      <c r="I4038">
        <v>0</v>
      </c>
      <c r="P4038">
        <v>0.79031452573014604</v>
      </c>
      <c r="Q4038">
        <v>0</v>
      </c>
    </row>
    <row r="4039" spans="1:17">
      <c r="A4039" t="s">
        <v>122</v>
      </c>
      <c r="B4039">
        <v>2026</v>
      </c>
      <c r="C4039" t="s">
        <v>10</v>
      </c>
      <c r="D4039" t="s">
        <v>1067</v>
      </c>
      <c r="E4039" t="s">
        <v>162</v>
      </c>
      <c r="F4039" t="s">
        <v>159</v>
      </c>
      <c r="G4039" t="s">
        <v>1068</v>
      </c>
      <c r="H4039" t="s">
        <v>132</v>
      </c>
      <c r="I4039">
        <v>0</v>
      </c>
      <c r="P4039">
        <v>0.79031452573014604</v>
      </c>
      <c r="Q4039">
        <v>0</v>
      </c>
    </row>
    <row r="4040" spans="1:17">
      <c r="A4040" t="s">
        <v>122</v>
      </c>
      <c r="B4040">
        <v>2026</v>
      </c>
      <c r="C4040" t="s">
        <v>10</v>
      </c>
      <c r="D4040" t="s">
        <v>1067</v>
      </c>
      <c r="E4040" t="s">
        <v>162</v>
      </c>
      <c r="F4040" t="s">
        <v>159</v>
      </c>
      <c r="G4040" t="s">
        <v>1068</v>
      </c>
      <c r="H4040" t="s">
        <v>135</v>
      </c>
      <c r="I4040">
        <v>0</v>
      </c>
      <c r="P4040">
        <v>0.79031452573014604</v>
      </c>
      <c r="Q4040">
        <v>0</v>
      </c>
    </row>
    <row r="4041" spans="1:17">
      <c r="A4041" t="s">
        <v>122</v>
      </c>
      <c r="B4041">
        <v>2026</v>
      </c>
      <c r="C4041" t="s">
        <v>10</v>
      </c>
      <c r="D4041" t="s">
        <v>1067</v>
      </c>
      <c r="E4041" t="s">
        <v>162</v>
      </c>
      <c r="F4041" t="s">
        <v>159</v>
      </c>
      <c r="G4041" t="s">
        <v>1068</v>
      </c>
      <c r="H4041" t="s">
        <v>136</v>
      </c>
      <c r="I4041">
        <v>0</v>
      </c>
      <c r="P4041">
        <v>0.79031452573014604</v>
      </c>
      <c r="Q4041">
        <v>0</v>
      </c>
    </row>
    <row r="4042" spans="1:17">
      <c r="A4042" t="s">
        <v>122</v>
      </c>
      <c r="B4042">
        <v>2026</v>
      </c>
      <c r="C4042" t="s">
        <v>10</v>
      </c>
      <c r="D4042" t="s">
        <v>1067</v>
      </c>
      <c r="E4042" t="s">
        <v>162</v>
      </c>
      <c r="F4042" t="s">
        <v>126</v>
      </c>
      <c r="G4042" t="s">
        <v>1068</v>
      </c>
      <c r="H4042" t="s">
        <v>132</v>
      </c>
      <c r="I4042">
        <v>0</v>
      </c>
      <c r="P4042">
        <v>0.79031452573014604</v>
      </c>
      <c r="Q4042">
        <v>0</v>
      </c>
    </row>
    <row r="4043" spans="1:17">
      <c r="A4043" t="s">
        <v>122</v>
      </c>
      <c r="B4043">
        <v>2026</v>
      </c>
      <c r="C4043" t="s">
        <v>10</v>
      </c>
      <c r="D4043" t="s">
        <v>1067</v>
      </c>
      <c r="E4043" t="s">
        <v>162</v>
      </c>
      <c r="F4043" t="s">
        <v>126</v>
      </c>
      <c r="G4043" t="s">
        <v>1068</v>
      </c>
      <c r="H4043" t="s">
        <v>135</v>
      </c>
      <c r="I4043">
        <v>0</v>
      </c>
      <c r="P4043">
        <v>0.79031452573014604</v>
      </c>
      <c r="Q4043">
        <v>0</v>
      </c>
    </row>
    <row r="4044" spans="1:17">
      <c r="A4044" t="s">
        <v>122</v>
      </c>
      <c r="B4044">
        <v>2026</v>
      </c>
      <c r="C4044" t="s">
        <v>10</v>
      </c>
      <c r="D4044" t="s">
        <v>1067</v>
      </c>
      <c r="E4044" t="s">
        <v>162</v>
      </c>
      <c r="F4044" t="s">
        <v>126</v>
      </c>
      <c r="G4044" t="s">
        <v>1068</v>
      </c>
      <c r="H4044" t="s">
        <v>136</v>
      </c>
      <c r="I4044">
        <v>0</v>
      </c>
      <c r="P4044">
        <v>0.79031452573014604</v>
      </c>
      <c r="Q4044">
        <v>0</v>
      </c>
    </row>
    <row r="4045" spans="1:17">
      <c r="A4045" t="s">
        <v>122</v>
      </c>
      <c r="B4045">
        <v>2026</v>
      </c>
      <c r="C4045" t="s">
        <v>10</v>
      </c>
      <c r="D4045" t="s">
        <v>1067</v>
      </c>
      <c r="E4045" t="s">
        <v>162</v>
      </c>
      <c r="F4045" t="s">
        <v>165</v>
      </c>
      <c r="G4045" t="s">
        <v>1068</v>
      </c>
      <c r="H4045" t="s">
        <v>132</v>
      </c>
      <c r="I4045">
        <v>0</v>
      </c>
      <c r="P4045">
        <v>0.79031452573014604</v>
      </c>
      <c r="Q4045">
        <v>0</v>
      </c>
    </row>
    <row r="4046" spans="1:17">
      <c r="A4046" t="s">
        <v>122</v>
      </c>
      <c r="B4046">
        <v>2026</v>
      </c>
      <c r="C4046" t="s">
        <v>10</v>
      </c>
      <c r="D4046" t="s">
        <v>1067</v>
      </c>
      <c r="E4046" t="s">
        <v>162</v>
      </c>
      <c r="F4046" t="s">
        <v>165</v>
      </c>
      <c r="G4046" t="s">
        <v>1068</v>
      </c>
      <c r="H4046" t="s">
        <v>135</v>
      </c>
      <c r="I4046">
        <v>0</v>
      </c>
      <c r="P4046">
        <v>0.79031452573014604</v>
      </c>
      <c r="Q4046">
        <v>0</v>
      </c>
    </row>
    <row r="4047" spans="1:17">
      <c r="A4047" t="s">
        <v>122</v>
      </c>
      <c r="B4047">
        <v>2026</v>
      </c>
      <c r="C4047" t="s">
        <v>10</v>
      </c>
      <c r="D4047" t="s">
        <v>1067</v>
      </c>
      <c r="E4047" t="s">
        <v>162</v>
      </c>
      <c r="F4047" t="s">
        <v>165</v>
      </c>
      <c r="G4047" t="s">
        <v>1068</v>
      </c>
      <c r="H4047" t="s">
        <v>136</v>
      </c>
      <c r="I4047">
        <v>0</v>
      </c>
      <c r="P4047">
        <v>0.79031452573014604</v>
      </c>
      <c r="Q4047">
        <v>0</v>
      </c>
    </row>
    <row r="4048" spans="1:17">
      <c r="A4048" t="s">
        <v>122</v>
      </c>
      <c r="B4048">
        <v>2026</v>
      </c>
      <c r="C4048" t="s">
        <v>10</v>
      </c>
      <c r="D4048" t="s">
        <v>1067</v>
      </c>
      <c r="E4048" t="s">
        <v>162</v>
      </c>
      <c r="F4048" t="s">
        <v>166</v>
      </c>
      <c r="G4048" t="s">
        <v>1068</v>
      </c>
      <c r="H4048" t="s">
        <v>132</v>
      </c>
      <c r="I4048">
        <v>0</v>
      </c>
      <c r="P4048">
        <v>0.79031452573014604</v>
      </c>
      <c r="Q4048">
        <v>0</v>
      </c>
    </row>
    <row r="4049" spans="1:17">
      <c r="A4049" t="s">
        <v>122</v>
      </c>
      <c r="B4049">
        <v>2026</v>
      </c>
      <c r="C4049" t="s">
        <v>10</v>
      </c>
      <c r="D4049" t="s">
        <v>1067</v>
      </c>
      <c r="E4049" t="s">
        <v>162</v>
      </c>
      <c r="F4049" t="s">
        <v>166</v>
      </c>
      <c r="G4049" t="s">
        <v>1068</v>
      </c>
      <c r="H4049" t="s">
        <v>135</v>
      </c>
      <c r="I4049">
        <v>0</v>
      </c>
      <c r="P4049">
        <v>0.79031452573014604</v>
      </c>
      <c r="Q4049">
        <v>0</v>
      </c>
    </row>
    <row r="4050" spans="1:17">
      <c r="A4050" t="s">
        <v>122</v>
      </c>
      <c r="B4050">
        <v>2026</v>
      </c>
      <c r="C4050" t="s">
        <v>10</v>
      </c>
      <c r="D4050" t="s">
        <v>1067</v>
      </c>
      <c r="E4050" t="s">
        <v>162</v>
      </c>
      <c r="F4050" t="s">
        <v>166</v>
      </c>
      <c r="G4050" t="s">
        <v>1068</v>
      </c>
      <c r="H4050" t="s">
        <v>136</v>
      </c>
      <c r="I4050">
        <v>0</v>
      </c>
      <c r="P4050">
        <v>0.79031452573014604</v>
      </c>
      <c r="Q4050">
        <v>0</v>
      </c>
    </row>
    <row r="4051" spans="1:17">
      <c r="A4051" t="s">
        <v>122</v>
      </c>
      <c r="B4051">
        <v>2026</v>
      </c>
      <c r="C4051" t="s">
        <v>10</v>
      </c>
      <c r="D4051" t="s">
        <v>1067</v>
      </c>
      <c r="E4051" t="s">
        <v>162</v>
      </c>
      <c r="F4051" t="s">
        <v>160</v>
      </c>
      <c r="G4051" t="s">
        <v>1068</v>
      </c>
      <c r="H4051" t="s">
        <v>132</v>
      </c>
      <c r="I4051">
        <v>0</v>
      </c>
      <c r="P4051">
        <v>0.79031452573014604</v>
      </c>
      <c r="Q4051">
        <v>0</v>
      </c>
    </row>
    <row r="4052" spans="1:17">
      <c r="A4052" t="s">
        <v>122</v>
      </c>
      <c r="B4052">
        <v>2026</v>
      </c>
      <c r="C4052" t="s">
        <v>10</v>
      </c>
      <c r="D4052" t="s">
        <v>1067</v>
      </c>
      <c r="E4052" t="s">
        <v>162</v>
      </c>
      <c r="F4052" t="s">
        <v>160</v>
      </c>
      <c r="G4052" t="s">
        <v>1068</v>
      </c>
      <c r="H4052" t="s">
        <v>135</v>
      </c>
      <c r="I4052">
        <v>0</v>
      </c>
      <c r="P4052">
        <v>0.79031452573014604</v>
      </c>
      <c r="Q4052">
        <v>0</v>
      </c>
    </row>
    <row r="4053" spans="1:17">
      <c r="A4053" t="s">
        <v>122</v>
      </c>
      <c r="B4053">
        <v>2026</v>
      </c>
      <c r="C4053" t="s">
        <v>10</v>
      </c>
      <c r="D4053" t="s">
        <v>1067</v>
      </c>
      <c r="E4053" t="s">
        <v>162</v>
      </c>
      <c r="F4053" t="s">
        <v>160</v>
      </c>
      <c r="G4053" t="s">
        <v>1068</v>
      </c>
      <c r="H4053" t="s">
        <v>136</v>
      </c>
      <c r="I4053">
        <v>0</v>
      </c>
      <c r="P4053">
        <v>0.79031452573014604</v>
      </c>
      <c r="Q4053">
        <v>0</v>
      </c>
    </row>
    <row r="4054" spans="1:17">
      <c r="A4054" t="s">
        <v>122</v>
      </c>
      <c r="B4054">
        <v>2026</v>
      </c>
      <c r="C4054" t="s">
        <v>11</v>
      </c>
      <c r="D4054" t="s">
        <v>1067</v>
      </c>
      <c r="E4054" t="s">
        <v>162</v>
      </c>
      <c r="F4054" t="s">
        <v>164</v>
      </c>
      <c r="G4054" t="s">
        <v>1068</v>
      </c>
      <c r="H4054" t="s">
        <v>132</v>
      </c>
      <c r="I4054">
        <v>0</v>
      </c>
      <c r="P4054">
        <v>0.79031452573014604</v>
      </c>
      <c r="Q4054">
        <v>0</v>
      </c>
    </row>
    <row r="4055" spans="1:17">
      <c r="A4055" t="s">
        <v>122</v>
      </c>
      <c r="B4055">
        <v>2026</v>
      </c>
      <c r="C4055" t="s">
        <v>11</v>
      </c>
      <c r="D4055" t="s">
        <v>1067</v>
      </c>
      <c r="E4055" t="s">
        <v>162</v>
      </c>
      <c r="F4055" t="s">
        <v>164</v>
      </c>
      <c r="G4055" t="s">
        <v>1068</v>
      </c>
      <c r="H4055" t="s">
        <v>135</v>
      </c>
      <c r="I4055">
        <v>0</v>
      </c>
      <c r="P4055">
        <v>0.79031452573014604</v>
      </c>
      <c r="Q4055">
        <v>0</v>
      </c>
    </row>
    <row r="4056" spans="1:17">
      <c r="A4056" t="s">
        <v>122</v>
      </c>
      <c r="B4056">
        <v>2026</v>
      </c>
      <c r="C4056" t="s">
        <v>11</v>
      </c>
      <c r="D4056" t="s">
        <v>1067</v>
      </c>
      <c r="E4056" t="s">
        <v>162</v>
      </c>
      <c r="F4056" t="s">
        <v>164</v>
      </c>
      <c r="G4056" t="s">
        <v>1068</v>
      </c>
      <c r="H4056" t="s">
        <v>136</v>
      </c>
      <c r="I4056">
        <v>0</v>
      </c>
      <c r="P4056">
        <v>0.79031452573014604</v>
      </c>
      <c r="Q4056">
        <v>0</v>
      </c>
    </row>
    <row r="4057" spans="1:17">
      <c r="A4057" t="s">
        <v>122</v>
      </c>
      <c r="B4057">
        <v>2026</v>
      </c>
      <c r="C4057" t="s">
        <v>11</v>
      </c>
      <c r="D4057" t="s">
        <v>1067</v>
      </c>
      <c r="E4057" t="s">
        <v>162</v>
      </c>
      <c r="F4057" t="s">
        <v>159</v>
      </c>
      <c r="G4057" t="s">
        <v>1068</v>
      </c>
      <c r="H4057" t="s">
        <v>132</v>
      </c>
      <c r="I4057">
        <v>0</v>
      </c>
      <c r="P4057">
        <v>0.79031452573014604</v>
      </c>
      <c r="Q4057">
        <v>0</v>
      </c>
    </row>
    <row r="4058" spans="1:17">
      <c r="A4058" t="s">
        <v>122</v>
      </c>
      <c r="B4058">
        <v>2026</v>
      </c>
      <c r="C4058" t="s">
        <v>11</v>
      </c>
      <c r="D4058" t="s">
        <v>1067</v>
      </c>
      <c r="E4058" t="s">
        <v>162</v>
      </c>
      <c r="F4058" t="s">
        <v>159</v>
      </c>
      <c r="G4058" t="s">
        <v>1068</v>
      </c>
      <c r="H4058" t="s">
        <v>135</v>
      </c>
      <c r="I4058">
        <v>0</v>
      </c>
      <c r="P4058">
        <v>0.79031452573014604</v>
      </c>
      <c r="Q4058">
        <v>0</v>
      </c>
    </row>
    <row r="4059" spans="1:17">
      <c r="A4059" t="s">
        <v>122</v>
      </c>
      <c r="B4059">
        <v>2026</v>
      </c>
      <c r="C4059" t="s">
        <v>11</v>
      </c>
      <c r="D4059" t="s">
        <v>1067</v>
      </c>
      <c r="E4059" t="s">
        <v>162</v>
      </c>
      <c r="F4059" t="s">
        <v>159</v>
      </c>
      <c r="G4059" t="s">
        <v>1068</v>
      </c>
      <c r="H4059" t="s">
        <v>136</v>
      </c>
      <c r="I4059">
        <v>0</v>
      </c>
      <c r="P4059">
        <v>0.79031452573014604</v>
      </c>
      <c r="Q4059">
        <v>0</v>
      </c>
    </row>
    <row r="4060" spans="1:17">
      <c r="A4060" t="s">
        <v>122</v>
      </c>
      <c r="B4060">
        <v>2026</v>
      </c>
      <c r="C4060" t="s">
        <v>11</v>
      </c>
      <c r="D4060" t="s">
        <v>1067</v>
      </c>
      <c r="E4060" t="s">
        <v>162</v>
      </c>
      <c r="F4060" t="s">
        <v>126</v>
      </c>
      <c r="G4060" t="s">
        <v>1068</v>
      </c>
      <c r="H4060" t="s">
        <v>132</v>
      </c>
      <c r="I4060">
        <v>0</v>
      </c>
      <c r="P4060">
        <v>0.79031452573014604</v>
      </c>
      <c r="Q4060">
        <v>0</v>
      </c>
    </row>
    <row r="4061" spans="1:17">
      <c r="A4061" t="s">
        <v>122</v>
      </c>
      <c r="B4061">
        <v>2026</v>
      </c>
      <c r="C4061" t="s">
        <v>11</v>
      </c>
      <c r="D4061" t="s">
        <v>1067</v>
      </c>
      <c r="E4061" t="s">
        <v>162</v>
      </c>
      <c r="F4061" t="s">
        <v>126</v>
      </c>
      <c r="G4061" t="s">
        <v>1068</v>
      </c>
      <c r="H4061" t="s">
        <v>135</v>
      </c>
      <c r="I4061">
        <v>0</v>
      </c>
      <c r="P4061">
        <v>0.79031452573014604</v>
      </c>
      <c r="Q4061">
        <v>0</v>
      </c>
    </row>
    <row r="4062" spans="1:17">
      <c r="A4062" t="s">
        <v>122</v>
      </c>
      <c r="B4062">
        <v>2026</v>
      </c>
      <c r="C4062" t="s">
        <v>11</v>
      </c>
      <c r="D4062" t="s">
        <v>1067</v>
      </c>
      <c r="E4062" t="s">
        <v>162</v>
      </c>
      <c r="F4062" t="s">
        <v>126</v>
      </c>
      <c r="G4062" t="s">
        <v>1068</v>
      </c>
      <c r="H4062" t="s">
        <v>136</v>
      </c>
      <c r="I4062">
        <v>0</v>
      </c>
      <c r="P4062">
        <v>0.79031452573014604</v>
      </c>
      <c r="Q4062">
        <v>0</v>
      </c>
    </row>
    <row r="4063" spans="1:17">
      <c r="A4063" t="s">
        <v>122</v>
      </c>
      <c r="B4063">
        <v>2026</v>
      </c>
      <c r="C4063" t="s">
        <v>11</v>
      </c>
      <c r="D4063" t="s">
        <v>1067</v>
      </c>
      <c r="E4063" t="s">
        <v>162</v>
      </c>
      <c r="F4063" t="s">
        <v>165</v>
      </c>
      <c r="G4063" t="s">
        <v>1068</v>
      </c>
      <c r="H4063" t="s">
        <v>132</v>
      </c>
      <c r="I4063">
        <v>0</v>
      </c>
      <c r="P4063">
        <v>0.79031452573014604</v>
      </c>
      <c r="Q4063">
        <v>0</v>
      </c>
    </row>
    <row r="4064" spans="1:17">
      <c r="A4064" t="s">
        <v>122</v>
      </c>
      <c r="B4064">
        <v>2026</v>
      </c>
      <c r="C4064" t="s">
        <v>11</v>
      </c>
      <c r="D4064" t="s">
        <v>1067</v>
      </c>
      <c r="E4064" t="s">
        <v>162</v>
      </c>
      <c r="F4064" t="s">
        <v>165</v>
      </c>
      <c r="G4064" t="s">
        <v>1068</v>
      </c>
      <c r="H4064" t="s">
        <v>135</v>
      </c>
      <c r="I4064">
        <v>0</v>
      </c>
      <c r="P4064">
        <v>0.79031452573014604</v>
      </c>
      <c r="Q4064">
        <v>0</v>
      </c>
    </row>
    <row r="4065" spans="1:17">
      <c r="A4065" t="s">
        <v>122</v>
      </c>
      <c r="B4065">
        <v>2026</v>
      </c>
      <c r="C4065" t="s">
        <v>11</v>
      </c>
      <c r="D4065" t="s">
        <v>1067</v>
      </c>
      <c r="E4065" t="s">
        <v>162</v>
      </c>
      <c r="F4065" t="s">
        <v>165</v>
      </c>
      <c r="G4065" t="s">
        <v>1068</v>
      </c>
      <c r="H4065" t="s">
        <v>136</v>
      </c>
      <c r="I4065">
        <v>0</v>
      </c>
      <c r="P4065">
        <v>0.79031452573014604</v>
      </c>
      <c r="Q4065">
        <v>0</v>
      </c>
    </row>
    <row r="4066" spans="1:17">
      <c r="A4066" t="s">
        <v>122</v>
      </c>
      <c r="B4066">
        <v>2026</v>
      </c>
      <c r="C4066" t="s">
        <v>11</v>
      </c>
      <c r="D4066" t="s">
        <v>1067</v>
      </c>
      <c r="E4066" t="s">
        <v>162</v>
      </c>
      <c r="F4066" t="s">
        <v>166</v>
      </c>
      <c r="G4066" t="s">
        <v>1068</v>
      </c>
      <c r="H4066" t="s">
        <v>132</v>
      </c>
      <c r="I4066">
        <v>0</v>
      </c>
      <c r="P4066">
        <v>0.79031452573014604</v>
      </c>
      <c r="Q4066">
        <v>0</v>
      </c>
    </row>
    <row r="4067" spans="1:17">
      <c r="A4067" t="s">
        <v>122</v>
      </c>
      <c r="B4067">
        <v>2026</v>
      </c>
      <c r="C4067" t="s">
        <v>11</v>
      </c>
      <c r="D4067" t="s">
        <v>1067</v>
      </c>
      <c r="E4067" t="s">
        <v>162</v>
      </c>
      <c r="F4067" t="s">
        <v>166</v>
      </c>
      <c r="G4067" t="s">
        <v>1068</v>
      </c>
      <c r="H4067" t="s">
        <v>135</v>
      </c>
      <c r="I4067">
        <v>0</v>
      </c>
      <c r="P4067">
        <v>0.79031452573014604</v>
      </c>
      <c r="Q4067">
        <v>0</v>
      </c>
    </row>
    <row r="4068" spans="1:17">
      <c r="A4068" t="s">
        <v>122</v>
      </c>
      <c r="B4068">
        <v>2026</v>
      </c>
      <c r="C4068" t="s">
        <v>11</v>
      </c>
      <c r="D4068" t="s">
        <v>1067</v>
      </c>
      <c r="E4068" t="s">
        <v>162</v>
      </c>
      <c r="F4068" t="s">
        <v>166</v>
      </c>
      <c r="G4068" t="s">
        <v>1068</v>
      </c>
      <c r="H4068" t="s">
        <v>136</v>
      </c>
      <c r="I4068">
        <v>0</v>
      </c>
      <c r="P4068">
        <v>0.79031452573014604</v>
      </c>
      <c r="Q4068">
        <v>0</v>
      </c>
    </row>
    <row r="4069" spans="1:17">
      <c r="A4069" t="s">
        <v>122</v>
      </c>
      <c r="B4069">
        <v>2026</v>
      </c>
      <c r="C4069" t="s">
        <v>11</v>
      </c>
      <c r="D4069" t="s">
        <v>1067</v>
      </c>
      <c r="E4069" t="s">
        <v>162</v>
      </c>
      <c r="F4069" t="s">
        <v>160</v>
      </c>
      <c r="G4069" t="s">
        <v>1068</v>
      </c>
      <c r="H4069" t="s">
        <v>132</v>
      </c>
      <c r="I4069">
        <v>0</v>
      </c>
      <c r="P4069">
        <v>0.79031452573014604</v>
      </c>
      <c r="Q4069">
        <v>0</v>
      </c>
    </row>
    <row r="4070" spans="1:17">
      <c r="A4070" t="s">
        <v>122</v>
      </c>
      <c r="B4070">
        <v>2026</v>
      </c>
      <c r="C4070" t="s">
        <v>11</v>
      </c>
      <c r="D4070" t="s">
        <v>1067</v>
      </c>
      <c r="E4070" t="s">
        <v>162</v>
      </c>
      <c r="F4070" t="s">
        <v>160</v>
      </c>
      <c r="G4070" t="s">
        <v>1068</v>
      </c>
      <c r="H4070" t="s">
        <v>135</v>
      </c>
      <c r="I4070">
        <v>0</v>
      </c>
      <c r="P4070">
        <v>0.79031452573014604</v>
      </c>
      <c r="Q4070">
        <v>0</v>
      </c>
    </row>
    <row r="4071" spans="1:17">
      <c r="A4071" t="s">
        <v>122</v>
      </c>
      <c r="B4071">
        <v>2026</v>
      </c>
      <c r="C4071" t="s">
        <v>11</v>
      </c>
      <c r="D4071" t="s">
        <v>1067</v>
      </c>
      <c r="E4071" t="s">
        <v>162</v>
      </c>
      <c r="F4071" t="s">
        <v>160</v>
      </c>
      <c r="G4071" t="s">
        <v>1068</v>
      </c>
      <c r="H4071" t="s">
        <v>136</v>
      </c>
      <c r="I4071">
        <v>0</v>
      </c>
      <c r="P4071">
        <v>0.79031452573014604</v>
      </c>
      <c r="Q4071">
        <v>0</v>
      </c>
    </row>
    <row r="4072" spans="1:17">
      <c r="A4072" t="s">
        <v>122</v>
      </c>
      <c r="B4072">
        <v>2026</v>
      </c>
      <c r="C4072" t="s">
        <v>12</v>
      </c>
      <c r="D4072" t="s">
        <v>1067</v>
      </c>
      <c r="E4072" t="s">
        <v>162</v>
      </c>
      <c r="F4072" t="s">
        <v>164</v>
      </c>
      <c r="G4072" t="s">
        <v>1068</v>
      </c>
      <c r="H4072" t="s">
        <v>132</v>
      </c>
      <c r="I4072">
        <v>0</v>
      </c>
      <c r="P4072">
        <v>0.79031452573014604</v>
      </c>
      <c r="Q4072">
        <v>0</v>
      </c>
    </row>
    <row r="4073" spans="1:17">
      <c r="A4073" t="s">
        <v>122</v>
      </c>
      <c r="B4073">
        <v>2026</v>
      </c>
      <c r="C4073" t="s">
        <v>12</v>
      </c>
      <c r="D4073" t="s">
        <v>1067</v>
      </c>
      <c r="E4073" t="s">
        <v>162</v>
      </c>
      <c r="F4073" t="s">
        <v>164</v>
      </c>
      <c r="G4073" t="s">
        <v>1068</v>
      </c>
      <c r="H4073" t="s">
        <v>135</v>
      </c>
      <c r="I4073">
        <v>0</v>
      </c>
      <c r="P4073">
        <v>0.79031452573014604</v>
      </c>
      <c r="Q4073">
        <v>0</v>
      </c>
    </row>
    <row r="4074" spans="1:17">
      <c r="A4074" t="s">
        <v>122</v>
      </c>
      <c r="B4074">
        <v>2026</v>
      </c>
      <c r="C4074" t="s">
        <v>12</v>
      </c>
      <c r="D4074" t="s">
        <v>1067</v>
      </c>
      <c r="E4074" t="s">
        <v>162</v>
      </c>
      <c r="F4074" t="s">
        <v>164</v>
      </c>
      <c r="G4074" t="s">
        <v>1068</v>
      </c>
      <c r="H4074" t="s">
        <v>136</v>
      </c>
      <c r="I4074">
        <v>0</v>
      </c>
      <c r="P4074">
        <v>0.79031452573014604</v>
      </c>
      <c r="Q4074">
        <v>0</v>
      </c>
    </row>
    <row r="4075" spans="1:17">
      <c r="A4075" t="s">
        <v>122</v>
      </c>
      <c r="B4075">
        <v>2026</v>
      </c>
      <c r="C4075" t="s">
        <v>12</v>
      </c>
      <c r="D4075" t="s">
        <v>1067</v>
      </c>
      <c r="E4075" t="s">
        <v>162</v>
      </c>
      <c r="F4075" t="s">
        <v>159</v>
      </c>
      <c r="G4075" t="s">
        <v>1068</v>
      </c>
      <c r="H4075" t="s">
        <v>132</v>
      </c>
      <c r="I4075">
        <v>0</v>
      </c>
      <c r="P4075">
        <v>0.79031452573014604</v>
      </c>
      <c r="Q4075">
        <v>0</v>
      </c>
    </row>
    <row r="4076" spans="1:17">
      <c r="A4076" t="s">
        <v>122</v>
      </c>
      <c r="B4076">
        <v>2026</v>
      </c>
      <c r="C4076" t="s">
        <v>12</v>
      </c>
      <c r="D4076" t="s">
        <v>1067</v>
      </c>
      <c r="E4076" t="s">
        <v>162</v>
      </c>
      <c r="F4076" t="s">
        <v>159</v>
      </c>
      <c r="G4076" t="s">
        <v>1068</v>
      </c>
      <c r="H4076" t="s">
        <v>135</v>
      </c>
      <c r="I4076">
        <v>0</v>
      </c>
      <c r="P4076">
        <v>0.79031452573014604</v>
      </c>
      <c r="Q4076">
        <v>0</v>
      </c>
    </row>
    <row r="4077" spans="1:17">
      <c r="A4077" t="s">
        <v>122</v>
      </c>
      <c r="B4077">
        <v>2026</v>
      </c>
      <c r="C4077" t="s">
        <v>12</v>
      </c>
      <c r="D4077" t="s">
        <v>1067</v>
      </c>
      <c r="E4077" t="s">
        <v>162</v>
      </c>
      <c r="F4077" t="s">
        <v>159</v>
      </c>
      <c r="G4077" t="s">
        <v>1068</v>
      </c>
      <c r="H4077" t="s">
        <v>136</v>
      </c>
      <c r="I4077">
        <v>0</v>
      </c>
      <c r="P4077">
        <v>0.79031452573014604</v>
      </c>
      <c r="Q4077">
        <v>0</v>
      </c>
    </row>
    <row r="4078" spans="1:17">
      <c r="A4078" t="s">
        <v>122</v>
      </c>
      <c r="B4078">
        <v>2026</v>
      </c>
      <c r="C4078" t="s">
        <v>12</v>
      </c>
      <c r="D4078" t="s">
        <v>1067</v>
      </c>
      <c r="E4078" t="s">
        <v>162</v>
      </c>
      <c r="F4078" t="s">
        <v>126</v>
      </c>
      <c r="G4078" t="s">
        <v>1068</v>
      </c>
      <c r="H4078" t="s">
        <v>132</v>
      </c>
      <c r="I4078">
        <v>0</v>
      </c>
      <c r="P4078">
        <v>0.79031452573014604</v>
      </c>
      <c r="Q4078">
        <v>0</v>
      </c>
    </row>
    <row r="4079" spans="1:17">
      <c r="A4079" t="s">
        <v>122</v>
      </c>
      <c r="B4079">
        <v>2026</v>
      </c>
      <c r="C4079" t="s">
        <v>12</v>
      </c>
      <c r="D4079" t="s">
        <v>1067</v>
      </c>
      <c r="E4079" t="s">
        <v>162</v>
      </c>
      <c r="F4079" t="s">
        <v>126</v>
      </c>
      <c r="G4079" t="s">
        <v>1068</v>
      </c>
      <c r="H4079" t="s">
        <v>135</v>
      </c>
      <c r="I4079">
        <v>0</v>
      </c>
      <c r="P4079">
        <v>0.79031452573014604</v>
      </c>
      <c r="Q4079">
        <v>0</v>
      </c>
    </row>
    <row r="4080" spans="1:17">
      <c r="A4080" t="s">
        <v>122</v>
      </c>
      <c r="B4080">
        <v>2026</v>
      </c>
      <c r="C4080" t="s">
        <v>12</v>
      </c>
      <c r="D4080" t="s">
        <v>1067</v>
      </c>
      <c r="E4080" t="s">
        <v>162</v>
      </c>
      <c r="F4080" t="s">
        <v>126</v>
      </c>
      <c r="G4080" t="s">
        <v>1068</v>
      </c>
      <c r="H4080" t="s">
        <v>136</v>
      </c>
      <c r="I4080">
        <v>0</v>
      </c>
      <c r="P4080">
        <v>0.79031452573014604</v>
      </c>
      <c r="Q4080">
        <v>0</v>
      </c>
    </row>
    <row r="4081" spans="1:17">
      <c r="A4081" t="s">
        <v>122</v>
      </c>
      <c r="B4081">
        <v>2026</v>
      </c>
      <c r="C4081" t="s">
        <v>12</v>
      </c>
      <c r="D4081" t="s">
        <v>1067</v>
      </c>
      <c r="E4081" t="s">
        <v>162</v>
      </c>
      <c r="F4081" t="s">
        <v>165</v>
      </c>
      <c r="G4081" t="s">
        <v>1068</v>
      </c>
      <c r="H4081" t="s">
        <v>132</v>
      </c>
      <c r="I4081">
        <v>0</v>
      </c>
      <c r="P4081">
        <v>0.79031452573014604</v>
      </c>
      <c r="Q4081">
        <v>0</v>
      </c>
    </row>
    <row r="4082" spans="1:17">
      <c r="A4082" t="s">
        <v>122</v>
      </c>
      <c r="B4082">
        <v>2026</v>
      </c>
      <c r="C4082" t="s">
        <v>12</v>
      </c>
      <c r="D4082" t="s">
        <v>1067</v>
      </c>
      <c r="E4082" t="s">
        <v>162</v>
      </c>
      <c r="F4082" t="s">
        <v>165</v>
      </c>
      <c r="G4082" t="s">
        <v>1068</v>
      </c>
      <c r="H4082" t="s">
        <v>135</v>
      </c>
      <c r="I4082">
        <v>0</v>
      </c>
      <c r="P4082">
        <v>0.79031452573014604</v>
      </c>
      <c r="Q4082">
        <v>0</v>
      </c>
    </row>
    <row r="4083" spans="1:17">
      <c r="A4083" t="s">
        <v>122</v>
      </c>
      <c r="B4083">
        <v>2026</v>
      </c>
      <c r="C4083" t="s">
        <v>12</v>
      </c>
      <c r="D4083" t="s">
        <v>1067</v>
      </c>
      <c r="E4083" t="s">
        <v>162</v>
      </c>
      <c r="F4083" t="s">
        <v>165</v>
      </c>
      <c r="G4083" t="s">
        <v>1068</v>
      </c>
      <c r="H4083" t="s">
        <v>136</v>
      </c>
      <c r="I4083">
        <v>0</v>
      </c>
      <c r="P4083">
        <v>0.79031452573014604</v>
      </c>
      <c r="Q4083">
        <v>0</v>
      </c>
    </row>
    <row r="4084" spans="1:17">
      <c r="A4084" t="s">
        <v>122</v>
      </c>
      <c r="B4084">
        <v>2026</v>
      </c>
      <c r="C4084" t="s">
        <v>12</v>
      </c>
      <c r="D4084" t="s">
        <v>1067</v>
      </c>
      <c r="E4084" t="s">
        <v>162</v>
      </c>
      <c r="F4084" t="s">
        <v>166</v>
      </c>
      <c r="G4084" t="s">
        <v>1068</v>
      </c>
      <c r="H4084" t="s">
        <v>132</v>
      </c>
      <c r="I4084">
        <v>0</v>
      </c>
      <c r="P4084">
        <v>0.79031452573014604</v>
      </c>
      <c r="Q4084">
        <v>0</v>
      </c>
    </row>
    <row r="4085" spans="1:17">
      <c r="A4085" t="s">
        <v>122</v>
      </c>
      <c r="B4085">
        <v>2026</v>
      </c>
      <c r="C4085" t="s">
        <v>12</v>
      </c>
      <c r="D4085" t="s">
        <v>1067</v>
      </c>
      <c r="E4085" t="s">
        <v>162</v>
      </c>
      <c r="F4085" t="s">
        <v>166</v>
      </c>
      <c r="G4085" t="s">
        <v>1068</v>
      </c>
      <c r="H4085" t="s">
        <v>135</v>
      </c>
      <c r="I4085">
        <v>0</v>
      </c>
      <c r="P4085">
        <v>0.79031452573014604</v>
      </c>
      <c r="Q4085">
        <v>0</v>
      </c>
    </row>
    <row r="4086" spans="1:17">
      <c r="A4086" t="s">
        <v>122</v>
      </c>
      <c r="B4086">
        <v>2026</v>
      </c>
      <c r="C4086" t="s">
        <v>12</v>
      </c>
      <c r="D4086" t="s">
        <v>1067</v>
      </c>
      <c r="E4086" t="s">
        <v>162</v>
      </c>
      <c r="F4086" t="s">
        <v>166</v>
      </c>
      <c r="G4086" t="s">
        <v>1068</v>
      </c>
      <c r="H4086" t="s">
        <v>136</v>
      </c>
      <c r="I4086">
        <v>0</v>
      </c>
      <c r="P4086">
        <v>0.79031452573014604</v>
      </c>
      <c r="Q4086">
        <v>0</v>
      </c>
    </row>
    <row r="4087" spans="1:17">
      <c r="A4087" t="s">
        <v>122</v>
      </c>
      <c r="B4087">
        <v>2026</v>
      </c>
      <c r="C4087" t="s">
        <v>12</v>
      </c>
      <c r="D4087" t="s">
        <v>1067</v>
      </c>
      <c r="E4087" t="s">
        <v>162</v>
      </c>
      <c r="F4087" t="s">
        <v>160</v>
      </c>
      <c r="G4087" t="s">
        <v>1068</v>
      </c>
      <c r="H4087" t="s">
        <v>132</v>
      </c>
      <c r="I4087">
        <v>0</v>
      </c>
      <c r="P4087">
        <v>0.79031452573014604</v>
      </c>
      <c r="Q4087">
        <v>0</v>
      </c>
    </row>
    <row r="4088" spans="1:17">
      <c r="A4088" t="s">
        <v>122</v>
      </c>
      <c r="B4088">
        <v>2026</v>
      </c>
      <c r="C4088" t="s">
        <v>12</v>
      </c>
      <c r="D4088" t="s">
        <v>1067</v>
      </c>
      <c r="E4088" t="s">
        <v>162</v>
      </c>
      <c r="F4088" t="s">
        <v>160</v>
      </c>
      <c r="G4088" t="s">
        <v>1068</v>
      </c>
      <c r="H4088" t="s">
        <v>135</v>
      </c>
      <c r="I4088">
        <v>0</v>
      </c>
      <c r="P4088">
        <v>0.79031452573014604</v>
      </c>
      <c r="Q4088">
        <v>0</v>
      </c>
    </row>
    <row r="4089" spans="1:17">
      <c r="A4089" t="s">
        <v>122</v>
      </c>
      <c r="B4089">
        <v>2026</v>
      </c>
      <c r="C4089" t="s">
        <v>12</v>
      </c>
      <c r="D4089" t="s">
        <v>1067</v>
      </c>
      <c r="E4089" t="s">
        <v>162</v>
      </c>
      <c r="F4089" t="s">
        <v>160</v>
      </c>
      <c r="G4089" t="s">
        <v>1068</v>
      </c>
      <c r="H4089" t="s">
        <v>136</v>
      </c>
      <c r="I4089">
        <v>0</v>
      </c>
      <c r="P4089">
        <v>0.79031452573014604</v>
      </c>
      <c r="Q4089">
        <v>0</v>
      </c>
    </row>
    <row r="4090" spans="1:17">
      <c r="A4090" t="s">
        <v>122</v>
      </c>
      <c r="B4090">
        <v>2026</v>
      </c>
      <c r="C4090" t="s">
        <v>23</v>
      </c>
      <c r="D4090" t="s">
        <v>1067</v>
      </c>
      <c r="E4090" t="s">
        <v>167</v>
      </c>
      <c r="F4090" t="s">
        <v>164</v>
      </c>
      <c r="G4090" t="s">
        <v>1068</v>
      </c>
      <c r="H4090" t="s">
        <v>132</v>
      </c>
      <c r="I4090">
        <v>0</v>
      </c>
      <c r="P4090">
        <v>0.79031452573014604</v>
      </c>
      <c r="Q4090">
        <v>0</v>
      </c>
    </row>
    <row r="4091" spans="1:17">
      <c r="A4091" t="s">
        <v>122</v>
      </c>
      <c r="B4091">
        <v>2026</v>
      </c>
      <c r="C4091" t="s">
        <v>23</v>
      </c>
      <c r="D4091" t="s">
        <v>1067</v>
      </c>
      <c r="E4091" t="s">
        <v>167</v>
      </c>
      <c r="F4091" t="s">
        <v>164</v>
      </c>
      <c r="G4091" t="s">
        <v>1068</v>
      </c>
      <c r="H4091" t="s">
        <v>135</v>
      </c>
      <c r="I4091">
        <v>0</v>
      </c>
      <c r="P4091">
        <v>0.79031452573014604</v>
      </c>
      <c r="Q4091">
        <v>0</v>
      </c>
    </row>
    <row r="4092" spans="1:17">
      <c r="A4092" t="s">
        <v>122</v>
      </c>
      <c r="B4092">
        <v>2026</v>
      </c>
      <c r="C4092" t="s">
        <v>23</v>
      </c>
      <c r="D4092" t="s">
        <v>1067</v>
      </c>
      <c r="E4092" t="s">
        <v>167</v>
      </c>
      <c r="F4092" t="s">
        <v>164</v>
      </c>
      <c r="G4092" t="s">
        <v>1068</v>
      </c>
      <c r="H4092" t="s">
        <v>136</v>
      </c>
      <c r="I4092">
        <v>0</v>
      </c>
      <c r="P4092">
        <v>0.79031452573014604</v>
      </c>
      <c r="Q4092">
        <v>0</v>
      </c>
    </row>
    <row r="4093" spans="1:17">
      <c r="A4093" t="s">
        <v>122</v>
      </c>
      <c r="B4093">
        <v>2026</v>
      </c>
      <c r="C4093" t="s">
        <v>23</v>
      </c>
      <c r="D4093" t="s">
        <v>1067</v>
      </c>
      <c r="E4093" t="s">
        <v>167</v>
      </c>
      <c r="F4093" t="s">
        <v>159</v>
      </c>
      <c r="G4093" t="s">
        <v>1068</v>
      </c>
      <c r="H4093" t="s">
        <v>132</v>
      </c>
      <c r="I4093">
        <v>0</v>
      </c>
      <c r="P4093">
        <v>0.79031452573014604</v>
      </c>
      <c r="Q4093">
        <v>0</v>
      </c>
    </row>
    <row r="4094" spans="1:17">
      <c r="A4094" t="s">
        <v>122</v>
      </c>
      <c r="B4094">
        <v>2026</v>
      </c>
      <c r="C4094" t="s">
        <v>23</v>
      </c>
      <c r="D4094" t="s">
        <v>1067</v>
      </c>
      <c r="E4094" t="s">
        <v>167</v>
      </c>
      <c r="F4094" t="s">
        <v>159</v>
      </c>
      <c r="G4094" t="s">
        <v>1068</v>
      </c>
      <c r="H4094" t="s">
        <v>135</v>
      </c>
      <c r="I4094">
        <v>0</v>
      </c>
      <c r="P4094">
        <v>0.79031452573014604</v>
      </c>
      <c r="Q4094">
        <v>0</v>
      </c>
    </row>
    <row r="4095" spans="1:17">
      <c r="A4095" t="s">
        <v>122</v>
      </c>
      <c r="B4095">
        <v>2026</v>
      </c>
      <c r="C4095" t="s">
        <v>23</v>
      </c>
      <c r="D4095" t="s">
        <v>1067</v>
      </c>
      <c r="E4095" t="s">
        <v>167</v>
      </c>
      <c r="F4095" t="s">
        <v>159</v>
      </c>
      <c r="G4095" t="s">
        <v>1068</v>
      </c>
      <c r="H4095" t="s">
        <v>136</v>
      </c>
      <c r="I4095">
        <v>0</v>
      </c>
      <c r="P4095">
        <v>0.79031452573014604</v>
      </c>
      <c r="Q4095">
        <v>0</v>
      </c>
    </row>
    <row r="4096" spans="1:17">
      <c r="A4096" t="s">
        <v>122</v>
      </c>
      <c r="B4096">
        <v>2026</v>
      </c>
      <c r="C4096" t="s">
        <v>23</v>
      </c>
      <c r="D4096" t="s">
        <v>1067</v>
      </c>
      <c r="E4096" t="s">
        <v>167</v>
      </c>
      <c r="F4096" t="s">
        <v>126</v>
      </c>
      <c r="G4096" t="s">
        <v>1068</v>
      </c>
      <c r="H4096" t="s">
        <v>132</v>
      </c>
      <c r="I4096">
        <v>0</v>
      </c>
      <c r="P4096">
        <v>0.79031452573014604</v>
      </c>
      <c r="Q4096">
        <v>0</v>
      </c>
    </row>
    <row r="4097" spans="1:17">
      <c r="A4097" t="s">
        <v>122</v>
      </c>
      <c r="B4097">
        <v>2026</v>
      </c>
      <c r="C4097" t="s">
        <v>23</v>
      </c>
      <c r="D4097" t="s">
        <v>1067</v>
      </c>
      <c r="E4097" t="s">
        <v>167</v>
      </c>
      <c r="F4097" t="s">
        <v>126</v>
      </c>
      <c r="G4097" t="s">
        <v>1068</v>
      </c>
      <c r="H4097" t="s">
        <v>135</v>
      </c>
      <c r="I4097">
        <v>0</v>
      </c>
      <c r="P4097">
        <v>0.79031452573014604</v>
      </c>
      <c r="Q4097">
        <v>0</v>
      </c>
    </row>
    <row r="4098" spans="1:17">
      <c r="A4098" t="s">
        <v>122</v>
      </c>
      <c r="B4098">
        <v>2026</v>
      </c>
      <c r="C4098" t="s">
        <v>23</v>
      </c>
      <c r="D4098" t="s">
        <v>1067</v>
      </c>
      <c r="E4098" t="s">
        <v>167</v>
      </c>
      <c r="F4098" t="s">
        <v>126</v>
      </c>
      <c r="G4098" t="s">
        <v>1068</v>
      </c>
      <c r="H4098" t="s">
        <v>136</v>
      </c>
      <c r="I4098">
        <v>0</v>
      </c>
      <c r="P4098">
        <v>0.79031452573014604</v>
      </c>
      <c r="Q4098">
        <v>0</v>
      </c>
    </row>
    <row r="4099" spans="1:17">
      <c r="A4099" t="s">
        <v>122</v>
      </c>
      <c r="B4099">
        <v>2026</v>
      </c>
      <c r="C4099" t="s">
        <v>23</v>
      </c>
      <c r="D4099" t="s">
        <v>1067</v>
      </c>
      <c r="E4099" t="s">
        <v>167</v>
      </c>
      <c r="F4099" t="s">
        <v>165</v>
      </c>
      <c r="G4099" t="s">
        <v>1068</v>
      </c>
      <c r="H4099" t="s">
        <v>132</v>
      </c>
      <c r="I4099">
        <v>0</v>
      </c>
      <c r="P4099">
        <v>0.79031452573014604</v>
      </c>
      <c r="Q4099">
        <v>0</v>
      </c>
    </row>
    <row r="4100" spans="1:17">
      <c r="A4100" t="s">
        <v>122</v>
      </c>
      <c r="B4100">
        <v>2026</v>
      </c>
      <c r="C4100" t="s">
        <v>23</v>
      </c>
      <c r="D4100" t="s">
        <v>1067</v>
      </c>
      <c r="E4100" t="s">
        <v>167</v>
      </c>
      <c r="F4100" t="s">
        <v>165</v>
      </c>
      <c r="G4100" t="s">
        <v>1068</v>
      </c>
      <c r="H4100" t="s">
        <v>135</v>
      </c>
      <c r="I4100">
        <v>0</v>
      </c>
      <c r="P4100">
        <v>0.79031452573014604</v>
      </c>
      <c r="Q4100">
        <v>0</v>
      </c>
    </row>
    <row r="4101" spans="1:17">
      <c r="A4101" t="s">
        <v>122</v>
      </c>
      <c r="B4101">
        <v>2026</v>
      </c>
      <c r="C4101" t="s">
        <v>23</v>
      </c>
      <c r="D4101" t="s">
        <v>1067</v>
      </c>
      <c r="E4101" t="s">
        <v>167</v>
      </c>
      <c r="F4101" t="s">
        <v>165</v>
      </c>
      <c r="G4101" t="s">
        <v>1068</v>
      </c>
      <c r="H4101" t="s">
        <v>136</v>
      </c>
      <c r="I4101">
        <v>0</v>
      </c>
      <c r="P4101">
        <v>0.79031452573014604</v>
      </c>
      <c r="Q4101">
        <v>0</v>
      </c>
    </row>
    <row r="4102" spans="1:17">
      <c r="A4102" t="s">
        <v>122</v>
      </c>
      <c r="B4102">
        <v>2026</v>
      </c>
      <c r="C4102" t="s">
        <v>23</v>
      </c>
      <c r="D4102" t="s">
        <v>1067</v>
      </c>
      <c r="E4102" t="s">
        <v>167</v>
      </c>
      <c r="F4102" t="s">
        <v>166</v>
      </c>
      <c r="G4102" t="s">
        <v>1068</v>
      </c>
      <c r="H4102" t="s">
        <v>132</v>
      </c>
      <c r="I4102">
        <v>0</v>
      </c>
      <c r="P4102">
        <v>0.79031452573014604</v>
      </c>
      <c r="Q4102">
        <v>0</v>
      </c>
    </row>
    <row r="4103" spans="1:17">
      <c r="A4103" t="s">
        <v>122</v>
      </c>
      <c r="B4103">
        <v>2026</v>
      </c>
      <c r="C4103" t="s">
        <v>23</v>
      </c>
      <c r="D4103" t="s">
        <v>1067</v>
      </c>
      <c r="E4103" t="s">
        <v>167</v>
      </c>
      <c r="F4103" t="s">
        <v>166</v>
      </c>
      <c r="G4103" t="s">
        <v>1068</v>
      </c>
      <c r="H4103" t="s">
        <v>135</v>
      </c>
      <c r="I4103">
        <v>0</v>
      </c>
      <c r="P4103">
        <v>0.79031452573014604</v>
      </c>
      <c r="Q4103">
        <v>0</v>
      </c>
    </row>
    <row r="4104" spans="1:17">
      <c r="A4104" t="s">
        <v>122</v>
      </c>
      <c r="B4104">
        <v>2026</v>
      </c>
      <c r="C4104" t="s">
        <v>23</v>
      </c>
      <c r="D4104" t="s">
        <v>1067</v>
      </c>
      <c r="E4104" t="s">
        <v>167</v>
      </c>
      <c r="F4104" t="s">
        <v>166</v>
      </c>
      <c r="G4104" t="s">
        <v>1068</v>
      </c>
      <c r="H4104" t="s">
        <v>136</v>
      </c>
      <c r="I4104">
        <v>0</v>
      </c>
      <c r="P4104">
        <v>0.79031452573014604</v>
      </c>
      <c r="Q4104">
        <v>0</v>
      </c>
    </row>
    <row r="4105" spans="1:17">
      <c r="A4105" t="s">
        <v>122</v>
      </c>
      <c r="B4105">
        <v>2026</v>
      </c>
      <c r="C4105" t="s">
        <v>23</v>
      </c>
      <c r="D4105" t="s">
        <v>1067</v>
      </c>
      <c r="E4105" t="s">
        <v>167</v>
      </c>
      <c r="F4105" t="s">
        <v>160</v>
      </c>
      <c r="G4105" t="s">
        <v>1068</v>
      </c>
      <c r="H4105" t="s">
        <v>132</v>
      </c>
      <c r="I4105">
        <v>0</v>
      </c>
      <c r="P4105">
        <v>0.79031452573014604</v>
      </c>
      <c r="Q4105">
        <v>0</v>
      </c>
    </row>
    <row r="4106" spans="1:17">
      <c r="A4106" t="s">
        <v>122</v>
      </c>
      <c r="B4106">
        <v>2026</v>
      </c>
      <c r="C4106" t="s">
        <v>23</v>
      </c>
      <c r="D4106" t="s">
        <v>1067</v>
      </c>
      <c r="E4106" t="s">
        <v>167</v>
      </c>
      <c r="F4106" t="s">
        <v>160</v>
      </c>
      <c r="G4106" t="s">
        <v>1068</v>
      </c>
      <c r="H4106" t="s">
        <v>135</v>
      </c>
      <c r="I4106">
        <v>0</v>
      </c>
      <c r="P4106">
        <v>0.79031452573014604</v>
      </c>
      <c r="Q4106">
        <v>0</v>
      </c>
    </row>
    <row r="4107" spans="1:17">
      <c r="A4107" t="s">
        <v>122</v>
      </c>
      <c r="B4107">
        <v>2026</v>
      </c>
      <c r="C4107" t="s">
        <v>23</v>
      </c>
      <c r="D4107" t="s">
        <v>1067</v>
      </c>
      <c r="E4107" t="s">
        <v>167</v>
      </c>
      <c r="F4107" t="s">
        <v>160</v>
      </c>
      <c r="G4107" t="s">
        <v>1068</v>
      </c>
      <c r="H4107" t="s">
        <v>136</v>
      </c>
      <c r="I4107">
        <v>0</v>
      </c>
      <c r="P4107">
        <v>0.79031452573014604</v>
      </c>
      <c r="Q4107">
        <v>0</v>
      </c>
    </row>
    <row r="4108" spans="1:17">
      <c r="A4108" t="s">
        <v>122</v>
      </c>
      <c r="B4108">
        <v>2026</v>
      </c>
      <c r="C4108" t="s">
        <v>18</v>
      </c>
      <c r="D4108" t="s">
        <v>1062</v>
      </c>
      <c r="E4108" t="s">
        <v>162</v>
      </c>
      <c r="F4108" t="s">
        <v>164</v>
      </c>
      <c r="G4108" t="s">
        <v>1063</v>
      </c>
      <c r="H4108" t="s">
        <v>132</v>
      </c>
      <c r="I4108">
        <v>0</v>
      </c>
      <c r="P4108">
        <v>0.79031452573014604</v>
      </c>
      <c r="Q4108">
        <v>0</v>
      </c>
    </row>
    <row r="4109" spans="1:17">
      <c r="A4109" t="s">
        <v>122</v>
      </c>
      <c r="B4109">
        <v>2026</v>
      </c>
      <c r="C4109" t="s">
        <v>18</v>
      </c>
      <c r="D4109" t="s">
        <v>1062</v>
      </c>
      <c r="E4109" t="s">
        <v>162</v>
      </c>
      <c r="F4109" t="s">
        <v>164</v>
      </c>
      <c r="G4109" t="s">
        <v>1063</v>
      </c>
      <c r="H4109" t="s">
        <v>135</v>
      </c>
      <c r="I4109">
        <v>0</v>
      </c>
      <c r="P4109">
        <v>0.79031452573014604</v>
      </c>
      <c r="Q4109">
        <v>0</v>
      </c>
    </row>
    <row r="4110" spans="1:17">
      <c r="A4110" t="s">
        <v>122</v>
      </c>
      <c r="B4110">
        <v>2026</v>
      </c>
      <c r="C4110" t="s">
        <v>18</v>
      </c>
      <c r="D4110" t="s">
        <v>1062</v>
      </c>
      <c r="E4110" t="s">
        <v>162</v>
      </c>
      <c r="F4110" t="s">
        <v>164</v>
      </c>
      <c r="G4110" t="s">
        <v>1063</v>
      </c>
      <c r="H4110" t="s">
        <v>136</v>
      </c>
      <c r="I4110">
        <v>0</v>
      </c>
      <c r="P4110">
        <v>0.79031452573014604</v>
      </c>
      <c r="Q4110">
        <v>0</v>
      </c>
    </row>
    <row r="4111" spans="1:17">
      <c r="A4111" t="s">
        <v>122</v>
      </c>
      <c r="B4111">
        <v>2026</v>
      </c>
      <c r="C4111" t="s">
        <v>18</v>
      </c>
      <c r="D4111" t="s">
        <v>1062</v>
      </c>
      <c r="E4111" t="s">
        <v>162</v>
      </c>
      <c r="F4111" t="s">
        <v>159</v>
      </c>
      <c r="G4111" t="s">
        <v>1063</v>
      </c>
      <c r="H4111" t="s">
        <v>132</v>
      </c>
      <c r="I4111">
        <v>0</v>
      </c>
      <c r="P4111">
        <v>0.79031452573014604</v>
      </c>
      <c r="Q4111">
        <v>0</v>
      </c>
    </row>
    <row r="4112" spans="1:17">
      <c r="A4112" t="s">
        <v>122</v>
      </c>
      <c r="B4112">
        <v>2026</v>
      </c>
      <c r="C4112" t="s">
        <v>18</v>
      </c>
      <c r="D4112" t="s">
        <v>1062</v>
      </c>
      <c r="E4112" t="s">
        <v>162</v>
      </c>
      <c r="F4112" t="s">
        <v>159</v>
      </c>
      <c r="G4112" t="s">
        <v>1063</v>
      </c>
      <c r="H4112" t="s">
        <v>135</v>
      </c>
      <c r="I4112">
        <v>0</v>
      </c>
      <c r="P4112">
        <v>0.79031452573014604</v>
      </c>
      <c r="Q4112">
        <v>0</v>
      </c>
    </row>
    <row r="4113" spans="1:17">
      <c r="A4113" t="s">
        <v>122</v>
      </c>
      <c r="B4113">
        <v>2026</v>
      </c>
      <c r="C4113" t="s">
        <v>18</v>
      </c>
      <c r="D4113" t="s">
        <v>1062</v>
      </c>
      <c r="E4113" t="s">
        <v>162</v>
      </c>
      <c r="F4113" t="s">
        <v>159</v>
      </c>
      <c r="G4113" t="s">
        <v>1063</v>
      </c>
      <c r="H4113" t="s">
        <v>136</v>
      </c>
      <c r="I4113">
        <v>0</v>
      </c>
      <c r="P4113">
        <v>0.79031452573014604</v>
      </c>
      <c r="Q4113">
        <v>0</v>
      </c>
    </row>
    <row r="4114" spans="1:17">
      <c r="A4114" t="s">
        <v>122</v>
      </c>
      <c r="B4114">
        <v>2026</v>
      </c>
      <c r="C4114" t="s">
        <v>18</v>
      </c>
      <c r="D4114" t="s">
        <v>1062</v>
      </c>
      <c r="E4114" t="s">
        <v>162</v>
      </c>
      <c r="F4114" t="s">
        <v>126</v>
      </c>
      <c r="G4114" t="s">
        <v>1063</v>
      </c>
      <c r="H4114" t="s">
        <v>132</v>
      </c>
      <c r="I4114">
        <v>0</v>
      </c>
      <c r="P4114">
        <v>0.79031452573014604</v>
      </c>
      <c r="Q4114">
        <v>0</v>
      </c>
    </row>
    <row r="4115" spans="1:17">
      <c r="A4115" t="s">
        <v>122</v>
      </c>
      <c r="B4115">
        <v>2026</v>
      </c>
      <c r="C4115" t="s">
        <v>18</v>
      </c>
      <c r="D4115" t="s">
        <v>1062</v>
      </c>
      <c r="E4115" t="s">
        <v>162</v>
      </c>
      <c r="F4115" t="s">
        <v>126</v>
      </c>
      <c r="G4115" t="s">
        <v>1063</v>
      </c>
      <c r="H4115" t="s">
        <v>135</v>
      </c>
      <c r="I4115">
        <v>0</v>
      </c>
      <c r="P4115">
        <v>0.79031452573014604</v>
      </c>
      <c r="Q4115">
        <v>0</v>
      </c>
    </row>
    <row r="4116" spans="1:17">
      <c r="A4116" t="s">
        <v>122</v>
      </c>
      <c r="B4116">
        <v>2026</v>
      </c>
      <c r="C4116" t="s">
        <v>18</v>
      </c>
      <c r="D4116" t="s">
        <v>1062</v>
      </c>
      <c r="E4116" t="s">
        <v>162</v>
      </c>
      <c r="F4116" t="s">
        <v>126</v>
      </c>
      <c r="G4116" t="s">
        <v>1063</v>
      </c>
      <c r="H4116" t="s">
        <v>136</v>
      </c>
      <c r="I4116">
        <v>0</v>
      </c>
      <c r="P4116">
        <v>0.79031452573014604</v>
      </c>
      <c r="Q4116">
        <v>0</v>
      </c>
    </row>
    <row r="4117" spans="1:17">
      <c r="A4117" t="s">
        <v>122</v>
      </c>
      <c r="B4117">
        <v>2026</v>
      </c>
      <c r="C4117" t="s">
        <v>18</v>
      </c>
      <c r="D4117" t="s">
        <v>1062</v>
      </c>
      <c r="E4117" t="s">
        <v>162</v>
      </c>
      <c r="F4117" t="s">
        <v>165</v>
      </c>
      <c r="G4117" t="s">
        <v>1063</v>
      </c>
      <c r="H4117" t="s">
        <v>132</v>
      </c>
      <c r="I4117">
        <v>0</v>
      </c>
      <c r="P4117">
        <v>0.79031452573014604</v>
      </c>
      <c r="Q4117">
        <v>0</v>
      </c>
    </row>
    <row r="4118" spans="1:17">
      <c r="A4118" t="s">
        <v>122</v>
      </c>
      <c r="B4118">
        <v>2026</v>
      </c>
      <c r="C4118" t="s">
        <v>18</v>
      </c>
      <c r="D4118" t="s">
        <v>1062</v>
      </c>
      <c r="E4118" t="s">
        <v>162</v>
      </c>
      <c r="F4118" t="s">
        <v>165</v>
      </c>
      <c r="G4118" t="s">
        <v>1063</v>
      </c>
      <c r="H4118" t="s">
        <v>135</v>
      </c>
      <c r="I4118">
        <v>0</v>
      </c>
      <c r="P4118">
        <v>0.79031452573014604</v>
      </c>
      <c r="Q4118">
        <v>0</v>
      </c>
    </row>
    <row r="4119" spans="1:17">
      <c r="A4119" t="s">
        <v>122</v>
      </c>
      <c r="B4119">
        <v>2026</v>
      </c>
      <c r="C4119" t="s">
        <v>18</v>
      </c>
      <c r="D4119" t="s">
        <v>1062</v>
      </c>
      <c r="E4119" t="s">
        <v>162</v>
      </c>
      <c r="F4119" t="s">
        <v>165</v>
      </c>
      <c r="G4119" t="s">
        <v>1063</v>
      </c>
      <c r="H4119" t="s">
        <v>136</v>
      </c>
      <c r="I4119">
        <v>0</v>
      </c>
      <c r="P4119">
        <v>0.79031452573014604</v>
      </c>
      <c r="Q4119">
        <v>0</v>
      </c>
    </row>
    <row r="4120" spans="1:17">
      <c r="A4120" t="s">
        <v>122</v>
      </c>
      <c r="B4120">
        <v>2026</v>
      </c>
      <c r="C4120" t="s">
        <v>18</v>
      </c>
      <c r="D4120" t="s">
        <v>1062</v>
      </c>
      <c r="E4120" t="s">
        <v>162</v>
      </c>
      <c r="F4120" t="s">
        <v>166</v>
      </c>
      <c r="G4120" t="s">
        <v>1063</v>
      </c>
      <c r="H4120" t="s">
        <v>132</v>
      </c>
      <c r="I4120">
        <v>0</v>
      </c>
      <c r="P4120">
        <v>0.79031452573014604</v>
      </c>
      <c r="Q4120">
        <v>0</v>
      </c>
    </row>
    <row r="4121" spans="1:17">
      <c r="A4121" t="s">
        <v>122</v>
      </c>
      <c r="B4121">
        <v>2026</v>
      </c>
      <c r="C4121" t="s">
        <v>18</v>
      </c>
      <c r="D4121" t="s">
        <v>1062</v>
      </c>
      <c r="E4121" t="s">
        <v>162</v>
      </c>
      <c r="F4121" t="s">
        <v>166</v>
      </c>
      <c r="G4121" t="s">
        <v>1063</v>
      </c>
      <c r="H4121" t="s">
        <v>135</v>
      </c>
      <c r="I4121">
        <v>0</v>
      </c>
      <c r="P4121">
        <v>0.79031452573014604</v>
      </c>
      <c r="Q4121">
        <v>0</v>
      </c>
    </row>
    <row r="4122" spans="1:17">
      <c r="A4122" t="s">
        <v>122</v>
      </c>
      <c r="B4122">
        <v>2026</v>
      </c>
      <c r="C4122" t="s">
        <v>18</v>
      </c>
      <c r="D4122" t="s">
        <v>1062</v>
      </c>
      <c r="E4122" t="s">
        <v>162</v>
      </c>
      <c r="F4122" t="s">
        <v>166</v>
      </c>
      <c r="G4122" t="s">
        <v>1063</v>
      </c>
      <c r="H4122" t="s">
        <v>136</v>
      </c>
      <c r="I4122">
        <v>0</v>
      </c>
      <c r="P4122">
        <v>0.79031452573014604</v>
      </c>
      <c r="Q4122">
        <v>0</v>
      </c>
    </row>
    <row r="4123" spans="1:17">
      <c r="A4123" t="s">
        <v>122</v>
      </c>
      <c r="B4123">
        <v>2026</v>
      </c>
      <c r="C4123" t="s">
        <v>18</v>
      </c>
      <c r="D4123" t="s">
        <v>1062</v>
      </c>
      <c r="E4123" t="s">
        <v>162</v>
      </c>
      <c r="F4123" t="s">
        <v>160</v>
      </c>
      <c r="G4123" t="s">
        <v>1063</v>
      </c>
      <c r="H4123" t="s">
        <v>132</v>
      </c>
      <c r="I4123">
        <v>0</v>
      </c>
      <c r="P4123">
        <v>0.79031452573014604</v>
      </c>
      <c r="Q4123">
        <v>0</v>
      </c>
    </row>
    <row r="4124" spans="1:17">
      <c r="A4124" t="s">
        <v>122</v>
      </c>
      <c r="B4124">
        <v>2026</v>
      </c>
      <c r="C4124" t="s">
        <v>18</v>
      </c>
      <c r="D4124" t="s">
        <v>1062</v>
      </c>
      <c r="E4124" t="s">
        <v>162</v>
      </c>
      <c r="F4124" t="s">
        <v>160</v>
      </c>
      <c r="G4124" t="s">
        <v>1063</v>
      </c>
      <c r="H4124" t="s">
        <v>135</v>
      </c>
      <c r="I4124">
        <v>0</v>
      </c>
      <c r="P4124">
        <v>0.79031452573014604</v>
      </c>
      <c r="Q4124">
        <v>0</v>
      </c>
    </row>
    <row r="4125" spans="1:17">
      <c r="A4125" t="s">
        <v>122</v>
      </c>
      <c r="B4125">
        <v>2026</v>
      </c>
      <c r="C4125" t="s">
        <v>18</v>
      </c>
      <c r="D4125" t="s">
        <v>1062</v>
      </c>
      <c r="E4125" t="s">
        <v>162</v>
      </c>
      <c r="F4125" t="s">
        <v>160</v>
      </c>
      <c r="G4125" t="s">
        <v>1063</v>
      </c>
      <c r="H4125" t="s">
        <v>136</v>
      </c>
      <c r="I4125">
        <v>0</v>
      </c>
      <c r="P4125">
        <v>0.79031452573014604</v>
      </c>
      <c r="Q4125">
        <v>0</v>
      </c>
    </row>
    <row r="4126" spans="1:17">
      <c r="A4126" t="s">
        <v>122</v>
      </c>
      <c r="B4126">
        <v>2026</v>
      </c>
      <c r="C4126" t="s">
        <v>19</v>
      </c>
      <c r="D4126" t="s">
        <v>1062</v>
      </c>
      <c r="E4126" t="s">
        <v>162</v>
      </c>
      <c r="F4126" t="s">
        <v>164</v>
      </c>
      <c r="G4126" t="s">
        <v>1063</v>
      </c>
      <c r="H4126" t="s">
        <v>132</v>
      </c>
      <c r="I4126">
        <v>0</v>
      </c>
      <c r="P4126">
        <v>0.79031452573014604</v>
      </c>
      <c r="Q4126">
        <v>0</v>
      </c>
    </row>
    <row r="4127" spans="1:17">
      <c r="A4127" t="s">
        <v>122</v>
      </c>
      <c r="B4127">
        <v>2026</v>
      </c>
      <c r="C4127" t="s">
        <v>19</v>
      </c>
      <c r="D4127" t="s">
        <v>1062</v>
      </c>
      <c r="E4127" t="s">
        <v>162</v>
      </c>
      <c r="F4127" t="s">
        <v>164</v>
      </c>
      <c r="G4127" t="s">
        <v>1063</v>
      </c>
      <c r="H4127" t="s">
        <v>135</v>
      </c>
      <c r="I4127">
        <v>0</v>
      </c>
      <c r="P4127">
        <v>0.79031452573014604</v>
      </c>
      <c r="Q4127">
        <v>0</v>
      </c>
    </row>
    <row r="4128" spans="1:17">
      <c r="A4128" t="s">
        <v>122</v>
      </c>
      <c r="B4128">
        <v>2026</v>
      </c>
      <c r="C4128" t="s">
        <v>19</v>
      </c>
      <c r="D4128" t="s">
        <v>1062</v>
      </c>
      <c r="E4128" t="s">
        <v>162</v>
      </c>
      <c r="F4128" t="s">
        <v>164</v>
      </c>
      <c r="G4128" t="s">
        <v>1063</v>
      </c>
      <c r="H4128" t="s">
        <v>136</v>
      </c>
      <c r="I4128">
        <v>0</v>
      </c>
      <c r="P4128">
        <v>0.79031452573014604</v>
      </c>
      <c r="Q4128">
        <v>0</v>
      </c>
    </row>
    <row r="4129" spans="1:17">
      <c r="A4129" t="s">
        <v>122</v>
      </c>
      <c r="B4129">
        <v>2026</v>
      </c>
      <c r="C4129" t="s">
        <v>19</v>
      </c>
      <c r="D4129" t="s">
        <v>1062</v>
      </c>
      <c r="E4129" t="s">
        <v>162</v>
      </c>
      <c r="F4129" t="s">
        <v>159</v>
      </c>
      <c r="G4129" t="s">
        <v>1063</v>
      </c>
      <c r="H4129" t="s">
        <v>132</v>
      </c>
      <c r="I4129">
        <v>0</v>
      </c>
      <c r="P4129">
        <v>0.79031452573014604</v>
      </c>
      <c r="Q4129">
        <v>0</v>
      </c>
    </row>
    <row r="4130" spans="1:17">
      <c r="A4130" t="s">
        <v>122</v>
      </c>
      <c r="B4130">
        <v>2026</v>
      </c>
      <c r="C4130" t="s">
        <v>19</v>
      </c>
      <c r="D4130" t="s">
        <v>1062</v>
      </c>
      <c r="E4130" t="s">
        <v>162</v>
      </c>
      <c r="F4130" t="s">
        <v>159</v>
      </c>
      <c r="G4130" t="s">
        <v>1063</v>
      </c>
      <c r="H4130" t="s">
        <v>135</v>
      </c>
      <c r="I4130">
        <v>0</v>
      </c>
      <c r="P4130">
        <v>0.79031452573014604</v>
      </c>
      <c r="Q4130">
        <v>0</v>
      </c>
    </row>
    <row r="4131" spans="1:17">
      <c r="A4131" t="s">
        <v>122</v>
      </c>
      <c r="B4131">
        <v>2026</v>
      </c>
      <c r="C4131" t="s">
        <v>19</v>
      </c>
      <c r="D4131" t="s">
        <v>1062</v>
      </c>
      <c r="E4131" t="s">
        <v>162</v>
      </c>
      <c r="F4131" t="s">
        <v>159</v>
      </c>
      <c r="G4131" t="s">
        <v>1063</v>
      </c>
      <c r="H4131" t="s">
        <v>136</v>
      </c>
      <c r="I4131">
        <v>0</v>
      </c>
      <c r="P4131">
        <v>0.79031452573014604</v>
      </c>
      <c r="Q4131">
        <v>0</v>
      </c>
    </row>
    <row r="4132" spans="1:17">
      <c r="A4132" t="s">
        <v>122</v>
      </c>
      <c r="B4132">
        <v>2026</v>
      </c>
      <c r="C4132" t="s">
        <v>19</v>
      </c>
      <c r="D4132" t="s">
        <v>1062</v>
      </c>
      <c r="E4132" t="s">
        <v>162</v>
      </c>
      <c r="F4132" t="s">
        <v>126</v>
      </c>
      <c r="G4132" t="s">
        <v>1063</v>
      </c>
      <c r="H4132" t="s">
        <v>132</v>
      </c>
      <c r="I4132">
        <v>0</v>
      </c>
      <c r="P4132">
        <v>0.79031452573014604</v>
      </c>
      <c r="Q4132">
        <v>0</v>
      </c>
    </row>
    <row r="4133" spans="1:17">
      <c r="A4133" t="s">
        <v>122</v>
      </c>
      <c r="B4133">
        <v>2026</v>
      </c>
      <c r="C4133" t="s">
        <v>19</v>
      </c>
      <c r="D4133" t="s">
        <v>1062</v>
      </c>
      <c r="E4133" t="s">
        <v>162</v>
      </c>
      <c r="F4133" t="s">
        <v>126</v>
      </c>
      <c r="G4133" t="s">
        <v>1063</v>
      </c>
      <c r="H4133" t="s">
        <v>135</v>
      </c>
      <c r="I4133">
        <v>0</v>
      </c>
      <c r="P4133">
        <v>0.79031452573014604</v>
      </c>
      <c r="Q4133">
        <v>0</v>
      </c>
    </row>
    <row r="4134" spans="1:17">
      <c r="A4134" t="s">
        <v>122</v>
      </c>
      <c r="B4134">
        <v>2026</v>
      </c>
      <c r="C4134" t="s">
        <v>19</v>
      </c>
      <c r="D4134" t="s">
        <v>1062</v>
      </c>
      <c r="E4134" t="s">
        <v>162</v>
      </c>
      <c r="F4134" t="s">
        <v>126</v>
      </c>
      <c r="G4134" t="s">
        <v>1063</v>
      </c>
      <c r="H4134" t="s">
        <v>136</v>
      </c>
      <c r="I4134">
        <v>0</v>
      </c>
      <c r="P4134">
        <v>0.79031452573014604</v>
      </c>
      <c r="Q4134">
        <v>0</v>
      </c>
    </row>
    <row r="4135" spans="1:17">
      <c r="A4135" t="s">
        <v>122</v>
      </c>
      <c r="B4135">
        <v>2026</v>
      </c>
      <c r="C4135" t="s">
        <v>19</v>
      </c>
      <c r="D4135" t="s">
        <v>1062</v>
      </c>
      <c r="E4135" t="s">
        <v>162</v>
      </c>
      <c r="F4135" t="s">
        <v>165</v>
      </c>
      <c r="G4135" t="s">
        <v>1063</v>
      </c>
      <c r="H4135" t="s">
        <v>132</v>
      </c>
      <c r="I4135">
        <v>0</v>
      </c>
      <c r="P4135">
        <v>0.79031452573014604</v>
      </c>
      <c r="Q4135">
        <v>0</v>
      </c>
    </row>
    <row r="4136" spans="1:17">
      <c r="A4136" t="s">
        <v>122</v>
      </c>
      <c r="B4136">
        <v>2026</v>
      </c>
      <c r="C4136" t="s">
        <v>19</v>
      </c>
      <c r="D4136" t="s">
        <v>1062</v>
      </c>
      <c r="E4136" t="s">
        <v>162</v>
      </c>
      <c r="F4136" t="s">
        <v>165</v>
      </c>
      <c r="G4136" t="s">
        <v>1063</v>
      </c>
      <c r="H4136" t="s">
        <v>135</v>
      </c>
      <c r="I4136">
        <v>0</v>
      </c>
      <c r="P4136">
        <v>0.79031452573014604</v>
      </c>
      <c r="Q4136">
        <v>0</v>
      </c>
    </row>
    <row r="4137" spans="1:17">
      <c r="A4137" t="s">
        <v>122</v>
      </c>
      <c r="B4137">
        <v>2026</v>
      </c>
      <c r="C4137" t="s">
        <v>19</v>
      </c>
      <c r="D4137" t="s">
        <v>1062</v>
      </c>
      <c r="E4137" t="s">
        <v>162</v>
      </c>
      <c r="F4137" t="s">
        <v>165</v>
      </c>
      <c r="G4137" t="s">
        <v>1063</v>
      </c>
      <c r="H4137" t="s">
        <v>136</v>
      </c>
      <c r="I4137">
        <v>0</v>
      </c>
      <c r="P4137">
        <v>0.79031452573014604</v>
      </c>
      <c r="Q4137">
        <v>0</v>
      </c>
    </row>
    <row r="4138" spans="1:17">
      <c r="A4138" t="s">
        <v>122</v>
      </c>
      <c r="B4138">
        <v>2026</v>
      </c>
      <c r="C4138" t="s">
        <v>19</v>
      </c>
      <c r="D4138" t="s">
        <v>1062</v>
      </c>
      <c r="E4138" t="s">
        <v>162</v>
      </c>
      <c r="F4138" t="s">
        <v>166</v>
      </c>
      <c r="G4138" t="s">
        <v>1063</v>
      </c>
      <c r="H4138" t="s">
        <v>132</v>
      </c>
      <c r="I4138">
        <v>0</v>
      </c>
      <c r="P4138">
        <v>0.79031452573014604</v>
      </c>
      <c r="Q4138">
        <v>0</v>
      </c>
    </row>
    <row r="4139" spans="1:17">
      <c r="A4139" t="s">
        <v>122</v>
      </c>
      <c r="B4139">
        <v>2026</v>
      </c>
      <c r="C4139" t="s">
        <v>19</v>
      </c>
      <c r="D4139" t="s">
        <v>1062</v>
      </c>
      <c r="E4139" t="s">
        <v>162</v>
      </c>
      <c r="F4139" t="s">
        <v>166</v>
      </c>
      <c r="G4139" t="s">
        <v>1063</v>
      </c>
      <c r="H4139" t="s">
        <v>135</v>
      </c>
      <c r="I4139">
        <v>0</v>
      </c>
      <c r="P4139">
        <v>0.79031452573014604</v>
      </c>
      <c r="Q4139">
        <v>0</v>
      </c>
    </row>
    <row r="4140" spans="1:17">
      <c r="A4140" t="s">
        <v>122</v>
      </c>
      <c r="B4140">
        <v>2026</v>
      </c>
      <c r="C4140" t="s">
        <v>19</v>
      </c>
      <c r="D4140" t="s">
        <v>1062</v>
      </c>
      <c r="E4140" t="s">
        <v>162</v>
      </c>
      <c r="F4140" t="s">
        <v>166</v>
      </c>
      <c r="G4140" t="s">
        <v>1063</v>
      </c>
      <c r="H4140" t="s">
        <v>136</v>
      </c>
      <c r="I4140">
        <v>0</v>
      </c>
      <c r="P4140">
        <v>0.79031452573014604</v>
      </c>
      <c r="Q4140">
        <v>0</v>
      </c>
    </row>
    <row r="4141" spans="1:17">
      <c r="A4141" t="s">
        <v>122</v>
      </c>
      <c r="B4141">
        <v>2026</v>
      </c>
      <c r="C4141" t="s">
        <v>19</v>
      </c>
      <c r="D4141" t="s">
        <v>1062</v>
      </c>
      <c r="E4141" t="s">
        <v>162</v>
      </c>
      <c r="F4141" t="s">
        <v>160</v>
      </c>
      <c r="G4141" t="s">
        <v>1063</v>
      </c>
      <c r="H4141" t="s">
        <v>132</v>
      </c>
      <c r="I4141">
        <v>0</v>
      </c>
      <c r="P4141">
        <v>0.79031452573014604</v>
      </c>
      <c r="Q4141">
        <v>0</v>
      </c>
    </row>
    <row r="4142" spans="1:17">
      <c r="A4142" t="s">
        <v>122</v>
      </c>
      <c r="B4142">
        <v>2026</v>
      </c>
      <c r="C4142" t="s">
        <v>19</v>
      </c>
      <c r="D4142" t="s">
        <v>1062</v>
      </c>
      <c r="E4142" t="s">
        <v>162</v>
      </c>
      <c r="F4142" t="s">
        <v>160</v>
      </c>
      <c r="G4142" t="s">
        <v>1063</v>
      </c>
      <c r="H4142" t="s">
        <v>135</v>
      </c>
      <c r="I4142">
        <v>0</v>
      </c>
      <c r="P4142">
        <v>0.79031452573014604</v>
      </c>
      <c r="Q4142">
        <v>0</v>
      </c>
    </row>
    <row r="4143" spans="1:17">
      <c r="A4143" t="s">
        <v>122</v>
      </c>
      <c r="B4143">
        <v>2026</v>
      </c>
      <c r="C4143" t="s">
        <v>19</v>
      </c>
      <c r="D4143" t="s">
        <v>1062</v>
      </c>
      <c r="E4143" t="s">
        <v>162</v>
      </c>
      <c r="F4143" t="s">
        <v>160</v>
      </c>
      <c r="G4143" t="s">
        <v>1063</v>
      </c>
      <c r="H4143" t="s">
        <v>136</v>
      </c>
      <c r="I4143">
        <v>0</v>
      </c>
      <c r="P4143">
        <v>0.79031452573014604</v>
      </c>
      <c r="Q4143">
        <v>0</v>
      </c>
    </row>
    <row r="4144" spans="1:17">
      <c r="A4144" t="s">
        <v>122</v>
      </c>
      <c r="B4144">
        <v>2026</v>
      </c>
      <c r="C4144" t="s">
        <v>20</v>
      </c>
      <c r="D4144" t="s">
        <v>1062</v>
      </c>
      <c r="E4144" t="s">
        <v>162</v>
      </c>
      <c r="F4144" t="s">
        <v>164</v>
      </c>
      <c r="G4144" t="s">
        <v>1063</v>
      </c>
      <c r="H4144" t="s">
        <v>132</v>
      </c>
      <c r="I4144">
        <v>0</v>
      </c>
      <c r="P4144">
        <v>0.79031452573014604</v>
      </c>
      <c r="Q4144">
        <v>0</v>
      </c>
    </row>
    <row r="4145" spans="1:17">
      <c r="A4145" t="s">
        <v>122</v>
      </c>
      <c r="B4145">
        <v>2026</v>
      </c>
      <c r="C4145" t="s">
        <v>20</v>
      </c>
      <c r="D4145" t="s">
        <v>1062</v>
      </c>
      <c r="E4145" t="s">
        <v>162</v>
      </c>
      <c r="F4145" t="s">
        <v>164</v>
      </c>
      <c r="G4145" t="s">
        <v>1063</v>
      </c>
      <c r="H4145" t="s">
        <v>135</v>
      </c>
      <c r="I4145">
        <v>0</v>
      </c>
      <c r="P4145">
        <v>0.79031452573014604</v>
      </c>
      <c r="Q4145">
        <v>0</v>
      </c>
    </row>
    <row r="4146" spans="1:17">
      <c r="A4146" t="s">
        <v>122</v>
      </c>
      <c r="B4146">
        <v>2026</v>
      </c>
      <c r="C4146" t="s">
        <v>20</v>
      </c>
      <c r="D4146" t="s">
        <v>1062</v>
      </c>
      <c r="E4146" t="s">
        <v>162</v>
      </c>
      <c r="F4146" t="s">
        <v>164</v>
      </c>
      <c r="G4146" t="s">
        <v>1063</v>
      </c>
      <c r="H4146" t="s">
        <v>136</v>
      </c>
      <c r="I4146">
        <v>0</v>
      </c>
      <c r="P4146">
        <v>0.79031452573014604</v>
      </c>
      <c r="Q4146">
        <v>0</v>
      </c>
    </row>
    <row r="4147" spans="1:17">
      <c r="A4147" t="s">
        <v>122</v>
      </c>
      <c r="B4147">
        <v>2026</v>
      </c>
      <c r="C4147" t="s">
        <v>20</v>
      </c>
      <c r="D4147" t="s">
        <v>1062</v>
      </c>
      <c r="E4147" t="s">
        <v>162</v>
      </c>
      <c r="F4147" t="s">
        <v>159</v>
      </c>
      <c r="G4147" t="s">
        <v>1063</v>
      </c>
      <c r="H4147" t="s">
        <v>132</v>
      </c>
      <c r="I4147">
        <v>0</v>
      </c>
      <c r="P4147">
        <v>0.79031452573014604</v>
      </c>
      <c r="Q4147">
        <v>0</v>
      </c>
    </row>
    <row r="4148" spans="1:17">
      <c r="A4148" t="s">
        <v>122</v>
      </c>
      <c r="B4148">
        <v>2026</v>
      </c>
      <c r="C4148" t="s">
        <v>20</v>
      </c>
      <c r="D4148" t="s">
        <v>1062</v>
      </c>
      <c r="E4148" t="s">
        <v>162</v>
      </c>
      <c r="F4148" t="s">
        <v>159</v>
      </c>
      <c r="G4148" t="s">
        <v>1063</v>
      </c>
      <c r="H4148" t="s">
        <v>135</v>
      </c>
      <c r="I4148">
        <v>0</v>
      </c>
      <c r="P4148">
        <v>0.79031452573014604</v>
      </c>
      <c r="Q4148">
        <v>0</v>
      </c>
    </row>
    <row r="4149" spans="1:17">
      <c r="A4149" t="s">
        <v>122</v>
      </c>
      <c r="B4149">
        <v>2026</v>
      </c>
      <c r="C4149" t="s">
        <v>20</v>
      </c>
      <c r="D4149" t="s">
        <v>1062</v>
      </c>
      <c r="E4149" t="s">
        <v>162</v>
      </c>
      <c r="F4149" t="s">
        <v>159</v>
      </c>
      <c r="G4149" t="s">
        <v>1063</v>
      </c>
      <c r="H4149" t="s">
        <v>136</v>
      </c>
      <c r="I4149">
        <v>0</v>
      </c>
      <c r="P4149">
        <v>0.79031452573014604</v>
      </c>
      <c r="Q4149">
        <v>0</v>
      </c>
    </row>
    <row r="4150" spans="1:17">
      <c r="A4150" t="s">
        <v>122</v>
      </c>
      <c r="B4150">
        <v>2026</v>
      </c>
      <c r="C4150" t="s">
        <v>20</v>
      </c>
      <c r="D4150" t="s">
        <v>1062</v>
      </c>
      <c r="E4150" t="s">
        <v>162</v>
      </c>
      <c r="F4150" t="s">
        <v>126</v>
      </c>
      <c r="G4150" t="s">
        <v>1063</v>
      </c>
      <c r="H4150" t="s">
        <v>132</v>
      </c>
      <c r="I4150">
        <v>0</v>
      </c>
      <c r="P4150">
        <v>0.79031452573014604</v>
      </c>
      <c r="Q4150">
        <v>0</v>
      </c>
    </row>
    <row r="4151" spans="1:17">
      <c r="A4151" t="s">
        <v>122</v>
      </c>
      <c r="B4151">
        <v>2026</v>
      </c>
      <c r="C4151" t="s">
        <v>20</v>
      </c>
      <c r="D4151" t="s">
        <v>1062</v>
      </c>
      <c r="E4151" t="s">
        <v>162</v>
      </c>
      <c r="F4151" t="s">
        <v>126</v>
      </c>
      <c r="G4151" t="s">
        <v>1063</v>
      </c>
      <c r="H4151" t="s">
        <v>135</v>
      </c>
      <c r="I4151">
        <v>0</v>
      </c>
      <c r="P4151">
        <v>0.79031452573014604</v>
      </c>
      <c r="Q4151">
        <v>0</v>
      </c>
    </row>
    <row r="4152" spans="1:17">
      <c r="A4152" t="s">
        <v>122</v>
      </c>
      <c r="B4152">
        <v>2026</v>
      </c>
      <c r="C4152" t="s">
        <v>20</v>
      </c>
      <c r="D4152" t="s">
        <v>1062</v>
      </c>
      <c r="E4152" t="s">
        <v>162</v>
      </c>
      <c r="F4152" t="s">
        <v>126</v>
      </c>
      <c r="G4152" t="s">
        <v>1063</v>
      </c>
      <c r="H4152" t="s">
        <v>136</v>
      </c>
      <c r="I4152">
        <v>0</v>
      </c>
      <c r="P4152">
        <v>0.79031452573014604</v>
      </c>
      <c r="Q4152">
        <v>0</v>
      </c>
    </row>
    <row r="4153" spans="1:17">
      <c r="A4153" t="s">
        <v>122</v>
      </c>
      <c r="B4153">
        <v>2026</v>
      </c>
      <c r="C4153" t="s">
        <v>20</v>
      </c>
      <c r="D4153" t="s">
        <v>1062</v>
      </c>
      <c r="E4153" t="s">
        <v>162</v>
      </c>
      <c r="F4153" t="s">
        <v>165</v>
      </c>
      <c r="G4153" t="s">
        <v>1063</v>
      </c>
      <c r="H4153" t="s">
        <v>132</v>
      </c>
      <c r="I4153">
        <v>0</v>
      </c>
      <c r="P4153">
        <v>0.79031452573014604</v>
      </c>
      <c r="Q4153">
        <v>0</v>
      </c>
    </row>
    <row r="4154" spans="1:17">
      <c r="A4154" t="s">
        <v>122</v>
      </c>
      <c r="B4154">
        <v>2026</v>
      </c>
      <c r="C4154" t="s">
        <v>20</v>
      </c>
      <c r="D4154" t="s">
        <v>1062</v>
      </c>
      <c r="E4154" t="s">
        <v>162</v>
      </c>
      <c r="F4154" t="s">
        <v>165</v>
      </c>
      <c r="G4154" t="s">
        <v>1063</v>
      </c>
      <c r="H4154" t="s">
        <v>135</v>
      </c>
      <c r="I4154">
        <v>0</v>
      </c>
      <c r="P4154">
        <v>0.79031452573014604</v>
      </c>
      <c r="Q4154">
        <v>0</v>
      </c>
    </row>
    <row r="4155" spans="1:17">
      <c r="A4155" t="s">
        <v>122</v>
      </c>
      <c r="B4155">
        <v>2026</v>
      </c>
      <c r="C4155" t="s">
        <v>20</v>
      </c>
      <c r="D4155" t="s">
        <v>1062</v>
      </c>
      <c r="E4155" t="s">
        <v>162</v>
      </c>
      <c r="F4155" t="s">
        <v>165</v>
      </c>
      <c r="G4155" t="s">
        <v>1063</v>
      </c>
      <c r="H4155" t="s">
        <v>136</v>
      </c>
      <c r="I4155">
        <v>0</v>
      </c>
      <c r="P4155">
        <v>0.79031452573014604</v>
      </c>
      <c r="Q4155">
        <v>0</v>
      </c>
    </row>
    <row r="4156" spans="1:17">
      <c r="A4156" t="s">
        <v>122</v>
      </c>
      <c r="B4156">
        <v>2026</v>
      </c>
      <c r="C4156" t="s">
        <v>20</v>
      </c>
      <c r="D4156" t="s">
        <v>1062</v>
      </c>
      <c r="E4156" t="s">
        <v>162</v>
      </c>
      <c r="F4156" t="s">
        <v>166</v>
      </c>
      <c r="G4156" t="s">
        <v>1063</v>
      </c>
      <c r="H4156" t="s">
        <v>132</v>
      </c>
      <c r="I4156">
        <v>0</v>
      </c>
      <c r="P4156">
        <v>0.79031452573014604</v>
      </c>
      <c r="Q4156">
        <v>0</v>
      </c>
    </row>
    <row r="4157" spans="1:17">
      <c r="A4157" t="s">
        <v>122</v>
      </c>
      <c r="B4157">
        <v>2026</v>
      </c>
      <c r="C4157" t="s">
        <v>20</v>
      </c>
      <c r="D4157" t="s">
        <v>1062</v>
      </c>
      <c r="E4157" t="s">
        <v>162</v>
      </c>
      <c r="F4157" t="s">
        <v>166</v>
      </c>
      <c r="G4157" t="s">
        <v>1063</v>
      </c>
      <c r="H4157" t="s">
        <v>135</v>
      </c>
      <c r="I4157">
        <v>0</v>
      </c>
      <c r="P4157">
        <v>0.79031452573014604</v>
      </c>
      <c r="Q4157">
        <v>0</v>
      </c>
    </row>
    <row r="4158" spans="1:17">
      <c r="A4158" t="s">
        <v>122</v>
      </c>
      <c r="B4158">
        <v>2026</v>
      </c>
      <c r="C4158" t="s">
        <v>20</v>
      </c>
      <c r="D4158" t="s">
        <v>1062</v>
      </c>
      <c r="E4158" t="s">
        <v>162</v>
      </c>
      <c r="F4158" t="s">
        <v>166</v>
      </c>
      <c r="G4158" t="s">
        <v>1063</v>
      </c>
      <c r="H4158" t="s">
        <v>136</v>
      </c>
      <c r="I4158">
        <v>0</v>
      </c>
      <c r="P4158">
        <v>0.79031452573014604</v>
      </c>
      <c r="Q4158">
        <v>0</v>
      </c>
    </row>
    <row r="4159" spans="1:17">
      <c r="A4159" t="s">
        <v>122</v>
      </c>
      <c r="B4159">
        <v>2026</v>
      </c>
      <c r="C4159" t="s">
        <v>20</v>
      </c>
      <c r="D4159" t="s">
        <v>1062</v>
      </c>
      <c r="E4159" t="s">
        <v>162</v>
      </c>
      <c r="F4159" t="s">
        <v>160</v>
      </c>
      <c r="G4159" t="s">
        <v>1063</v>
      </c>
      <c r="H4159" t="s">
        <v>132</v>
      </c>
      <c r="I4159">
        <v>0</v>
      </c>
      <c r="P4159">
        <v>0.79031452573014604</v>
      </c>
      <c r="Q4159">
        <v>0</v>
      </c>
    </row>
    <row r="4160" spans="1:17">
      <c r="A4160" t="s">
        <v>122</v>
      </c>
      <c r="B4160">
        <v>2026</v>
      </c>
      <c r="C4160" t="s">
        <v>20</v>
      </c>
      <c r="D4160" t="s">
        <v>1062</v>
      </c>
      <c r="E4160" t="s">
        <v>162</v>
      </c>
      <c r="F4160" t="s">
        <v>160</v>
      </c>
      <c r="G4160" t="s">
        <v>1063</v>
      </c>
      <c r="H4160" t="s">
        <v>135</v>
      </c>
      <c r="I4160">
        <v>0</v>
      </c>
      <c r="P4160">
        <v>0.79031452573014604</v>
      </c>
      <c r="Q4160">
        <v>0</v>
      </c>
    </row>
    <row r="4161" spans="1:17">
      <c r="A4161" t="s">
        <v>122</v>
      </c>
      <c r="B4161">
        <v>2026</v>
      </c>
      <c r="C4161" t="s">
        <v>20</v>
      </c>
      <c r="D4161" t="s">
        <v>1062</v>
      </c>
      <c r="E4161" t="s">
        <v>162</v>
      </c>
      <c r="F4161" t="s">
        <v>160</v>
      </c>
      <c r="G4161" t="s">
        <v>1063</v>
      </c>
      <c r="H4161" t="s">
        <v>136</v>
      </c>
      <c r="I4161">
        <v>0</v>
      </c>
      <c r="P4161">
        <v>0.79031452573014604</v>
      </c>
      <c r="Q4161">
        <v>0</v>
      </c>
    </row>
    <row r="4162" spans="1:17">
      <c r="A4162" t="s">
        <v>122</v>
      </c>
      <c r="B4162">
        <v>2027</v>
      </c>
      <c r="C4162" t="s">
        <v>5</v>
      </c>
      <c r="D4162" t="s">
        <v>1062</v>
      </c>
      <c r="E4162" t="s">
        <v>170</v>
      </c>
      <c r="F4162" t="s">
        <v>164</v>
      </c>
      <c r="G4162" t="s">
        <v>1063</v>
      </c>
      <c r="H4162" t="s">
        <v>132</v>
      </c>
      <c r="I4162">
        <v>0</v>
      </c>
      <c r="P4162">
        <v>0.75991781320206298</v>
      </c>
      <c r="Q4162">
        <v>0</v>
      </c>
    </row>
    <row r="4163" spans="1:17">
      <c r="A4163" t="s">
        <v>122</v>
      </c>
      <c r="B4163">
        <v>2027</v>
      </c>
      <c r="C4163" t="s">
        <v>5</v>
      </c>
      <c r="D4163" t="s">
        <v>1062</v>
      </c>
      <c r="E4163" t="s">
        <v>170</v>
      </c>
      <c r="F4163" t="s">
        <v>164</v>
      </c>
      <c r="G4163" t="s">
        <v>1063</v>
      </c>
      <c r="H4163" t="s">
        <v>135</v>
      </c>
      <c r="I4163">
        <v>0</v>
      </c>
      <c r="P4163">
        <v>0.75991781320206298</v>
      </c>
      <c r="Q4163">
        <v>0</v>
      </c>
    </row>
    <row r="4164" spans="1:17">
      <c r="A4164" t="s">
        <v>122</v>
      </c>
      <c r="B4164">
        <v>2027</v>
      </c>
      <c r="C4164" t="s">
        <v>5</v>
      </c>
      <c r="D4164" t="s">
        <v>1062</v>
      </c>
      <c r="E4164" t="s">
        <v>170</v>
      </c>
      <c r="F4164" t="s">
        <v>164</v>
      </c>
      <c r="G4164" t="s">
        <v>1063</v>
      </c>
      <c r="H4164" t="s">
        <v>136</v>
      </c>
      <c r="I4164">
        <v>0</v>
      </c>
      <c r="P4164">
        <v>0.75991781320206298</v>
      </c>
      <c r="Q4164">
        <v>0</v>
      </c>
    </row>
    <row r="4165" spans="1:17">
      <c r="A4165" t="s">
        <v>122</v>
      </c>
      <c r="B4165">
        <v>2027</v>
      </c>
      <c r="C4165" t="s">
        <v>5</v>
      </c>
      <c r="D4165" t="s">
        <v>1062</v>
      </c>
      <c r="E4165" t="s">
        <v>170</v>
      </c>
      <c r="F4165" t="s">
        <v>159</v>
      </c>
      <c r="G4165" t="s">
        <v>1063</v>
      </c>
      <c r="H4165" t="s">
        <v>132</v>
      </c>
      <c r="I4165">
        <v>0</v>
      </c>
      <c r="P4165">
        <v>0.75991781320206298</v>
      </c>
      <c r="Q4165">
        <v>0</v>
      </c>
    </row>
    <row r="4166" spans="1:17">
      <c r="A4166" t="s">
        <v>122</v>
      </c>
      <c r="B4166">
        <v>2027</v>
      </c>
      <c r="C4166" t="s">
        <v>5</v>
      </c>
      <c r="D4166" t="s">
        <v>1062</v>
      </c>
      <c r="E4166" t="s">
        <v>170</v>
      </c>
      <c r="F4166" t="s">
        <v>159</v>
      </c>
      <c r="G4166" t="s">
        <v>1063</v>
      </c>
      <c r="H4166" t="s">
        <v>135</v>
      </c>
      <c r="I4166">
        <v>0</v>
      </c>
      <c r="P4166">
        <v>0.75991781320206298</v>
      </c>
      <c r="Q4166">
        <v>0</v>
      </c>
    </row>
    <row r="4167" spans="1:17">
      <c r="A4167" t="s">
        <v>122</v>
      </c>
      <c r="B4167">
        <v>2027</v>
      </c>
      <c r="C4167" t="s">
        <v>5</v>
      </c>
      <c r="D4167" t="s">
        <v>1062</v>
      </c>
      <c r="E4167" t="s">
        <v>170</v>
      </c>
      <c r="F4167" t="s">
        <v>159</v>
      </c>
      <c r="G4167" t="s">
        <v>1063</v>
      </c>
      <c r="H4167" t="s">
        <v>136</v>
      </c>
      <c r="I4167">
        <v>0</v>
      </c>
      <c r="P4167">
        <v>0.75991781320206298</v>
      </c>
      <c r="Q4167">
        <v>0</v>
      </c>
    </row>
    <row r="4168" spans="1:17">
      <c r="A4168" t="s">
        <v>122</v>
      </c>
      <c r="B4168">
        <v>2027</v>
      </c>
      <c r="C4168" t="s">
        <v>5</v>
      </c>
      <c r="D4168" t="s">
        <v>1062</v>
      </c>
      <c r="E4168" t="s">
        <v>170</v>
      </c>
      <c r="F4168" t="s">
        <v>126</v>
      </c>
      <c r="G4168" t="s">
        <v>1063</v>
      </c>
      <c r="H4168" t="s">
        <v>132</v>
      </c>
      <c r="I4168">
        <v>0</v>
      </c>
      <c r="P4168">
        <v>0.75991781320206298</v>
      </c>
      <c r="Q4168">
        <v>0</v>
      </c>
    </row>
    <row r="4169" spans="1:17">
      <c r="A4169" t="s">
        <v>122</v>
      </c>
      <c r="B4169">
        <v>2027</v>
      </c>
      <c r="C4169" t="s">
        <v>5</v>
      </c>
      <c r="D4169" t="s">
        <v>1062</v>
      </c>
      <c r="E4169" t="s">
        <v>170</v>
      </c>
      <c r="F4169" t="s">
        <v>126</v>
      </c>
      <c r="G4169" t="s">
        <v>1063</v>
      </c>
      <c r="H4169" t="s">
        <v>135</v>
      </c>
      <c r="I4169">
        <v>0</v>
      </c>
      <c r="P4169">
        <v>0.75991781320206298</v>
      </c>
      <c r="Q4169">
        <v>0</v>
      </c>
    </row>
    <row r="4170" spans="1:17">
      <c r="A4170" t="s">
        <v>122</v>
      </c>
      <c r="B4170">
        <v>2027</v>
      </c>
      <c r="C4170" t="s">
        <v>5</v>
      </c>
      <c r="D4170" t="s">
        <v>1062</v>
      </c>
      <c r="E4170" t="s">
        <v>170</v>
      </c>
      <c r="F4170" t="s">
        <v>126</v>
      </c>
      <c r="G4170" t="s">
        <v>1063</v>
      </c>
      <c r="H4170" t="s">
        <v>136</v>
      </c>
      <c r="I4170">
        <v>0</v>
      </c>
      <c r="P4170">
        <v>0.75991781320206298</v>
      </c>
      <c r="Q4170">
        <v>0</v>
      </c>
    </row>
    <row r="4171" spans="1:17">
      <c r="A4171" t="s">
        <v>122</v>
      </c>
      <c r="B4171">
        <v>2027</v>
      </c>
      <c r="C4171" t="s">
        <v>5</v>
      </c>
      <c r="D4171" t="s">
        <v>1062</v>
      </c>
      <c r="E4171" t="s">
        <v>170</v>
      </c>
      <c r="F4171" t="s">
        <v>165</v>
      </c>
      <c r="G4171" t="s">
        <v>1063</v>
      </c>
      <c r="H4171" t="s">
        <v>132</v>
      </c>
      <c r="I4171">
        <v>0</v>
      </c>
      <c r="P4171">
        <v>0.75991781320206298</v>
      </c>
      <c r="Q4171">
        <v>0</v>
      </c>
    </row>
    <row r="4172" spans="1:17">
      <c r="A4172" t="s">
        <v>122</v>
      </c>
      <c r="B4172">
        <v>2027</v>
      </c>
      <c r="C4172" t="s">
        <v>5</v>
      </c>
      <c r="D4172" t="s">
        <v>1062</v>
      </c>
      <c r="E4172" t="s">
        <v>170</v>
      </c>
      <c r="F4172" t="s">
        <v>165</v>
      </c>
      <c r="G4172" t="s">
        <v>1063</v>
      </c>
      <c r="H4172" t="s">
        <v>135</v>
      </c>
      <c r="I4172">
        <v>0</v>
      </c>
      <c r="P4172">
        <v>0.75991781320206298</v>
      </c>
      <c r="Q4172">
        <v>0</v>
      </c>
    </row>
    <row r="4173" spans="1:17">
      <c r="A4173" t="s">
        <v>122</v>
      </c>
      <c r="B4173">
        <v>2027</v>
      </c>
      <c r="C4173" t="s">
        <v>5</v>
      </c>
      <c r="D4173" t="s">
        <v>1062</v>
      </c>
      <c r="E4173" t="s">
        <v>170</v>
      </c>
      <c r="F4173" t="s">
        <v>165</v>
      </c>
      <c r="G4173" t="s">
        <v>1063</v>
      </c>
      <c r="H4173" t="s">
        <v>136</v>
      </c>
      <c r="I4173">
        <v>0</v>
      </c>
      <c r="P4173">
        <v>0.75991781320206298</v>
      </c>
      <c r="Q4173">
        <v>0</v>
      </c>
    </row>
    <row r="4174" spans="1:17">
      <c r="A4174" t="s">
        <v>122</v>
      </c>
      <c r="B4174">
        <v>2027</v>
      </c>
      <c r="C4174" t="s">
        <v>5</v>
      </c>
      <c r="D4174" t="s">
        <v>1062</v>
      </c>
      <c r="E4174" t="s">
        <v>170</v>
      </c>
      <c r="F4174" t="s">
        <v>166</v>
      </c>
      <c r="G4174" t="s">
        <v>1063</v>
      </c>
      <c r="H4174" t="s">
        <v>132</v>
      </c>
      <c r="I4174">
        <v>0</v>
      </c>
      <c r="P4174">
        <v>0.75991781320206298</v>
      </c>
      <c r="Q4174">
        <v>0</v>
      </c>
    </row>
    <row r="4175" spans="1:17">
      <c r="A4175" t="s">
        <v>122</v>
      </c>
      <c r="B4175">
        <v>2027</v>
      </c>
      <c r="C4175" t="s">
        <v>5</v>
      </c>
      <c r="D4175" t="s">
        <v>1062</v>
      </c>
      <c r="E4175" t="s">
        <v>170</v>
      </c>
      <c r="F4175" t="s">
        <v>166</v>
      </c>
      <c r="G4175" t="s">
        <v>1063</v>
      </c>
      <c r="H4175" t="s">
        <v>135</v>
      </c>
      <c r="I4175">
        <v>0</v>
      </c>
      <c r="P4175">
        <v>0.75991781320206298</v>
      </c>
      <c r="Q4175">
        <v>0</v>
      </c>
    </row>
    <row r="4176" spans="1:17">
      <c r="A4176" t="s">
        <v>122</v>
      </c>
      <c r="B4176">
        <v>2027</v>
      </c>
      <c r="C4176" t="s">
        <v>5</v>
      </c>
      <c r="D4176" t="s">
        <v>1062</v>
      </c>
      <c r="E4176" t="s">
        <v>170</v>
      </c>
      <c r="F4176" t="s">
        <v>166</v>
      </c>
      <c r="G4176" t="s">
        <v>1063</v>
      </c>
      <c r="H4176" t="s">
        <v>136</v>
      </c>
      <c r="I4176">
        <v>0</v>
      </c>
      <c r="P4176">
        <v>0.75991781320206298</v>
      </c>
      <c r="Q4176">
        <v>0</v>
      </c>
    </row>
    <row r="4177" spans="1:17">
      <c r="A4177" t="s">
        <v>122</v>
      </c>
      <c r="B4177">
        <v>2027</v>
      </c>
      <c r="C4177" t="s">
        <v>5</v>
      </c>
      <c r="D4177" t="s">
        <v>1062</v>
      </c>
      <c r="E4177" t="s">
        <v>170</v>
      </c>
      <c r="F4177" t="s">
        <v>160</v>
      </c>
      <c r="G4177" t="s">
        <v>1063</v>
      </c>
      <c r="H4177" t="s">
        <v>132</v>
      </c>
      <c r="I4177">
        <v>0</v>
      </c>
      <c r="P4177">
        <v>0.75991781320206298</v>
      </c>
      <c r="Q4177">
        <v>0</v>
      </c>
    </row>
    <row r="4178" spans="1:17">
      <c r="A4178" t="s">
        <v>122</v>
      </c>
      <c r="B4178">
        <v>2027</v>
      </c>
      <c r="C4178" t="s">
        <v>5</v>
      </c>
      <c r="D4178" t="s">
        <v>1062</v>
      </c>
      <c r="E4178" t="s">
        <v>170</v>
      </c>
      <c r="F4178" t="s">
        <v>160</v>
      </c>
      <c r="G4178" t="s">
        <v>1063</v>
      </c>
      <c r="H4178" t="s">
        <v>135</v>
      </c>
      <c r="I4178">
        <v>0</v>
      </c>
      <c r="P4178">
        <v>0.75991781320206298</v>
      </c>
      <c r="Q4178">
        <v>0</v>
      </c>
    </row>
    <row r="4179" spans="1:17">
      <c r="A4179" t="s">
        <v>122</v>
      </c>
      <c r="B4179">
        <v>2027</v>
      </c>
      <c r="C4179" t="s">
        <v>5</v>
      </c>
      <c r="D4179" t="s">
        <v>1062</v>
      </c>
      <c r="E4179" t="s">
        <v>170</v>
      </c>
      <c r="F4179" t="s">
        <v>160</v>
      </c>
      <c r="G4179" t="s">
        <v>1063</v>
      </c>
      <c r="H4179" t="s">
        <v>136</v>
      </c>
      <c r="I4179">
        <v>0</v>
      </c>
      <c r="P4179">
        <v>0.75991781320206298</v>
      </c>
      <c r="Q4179">
        <v>0</v>
      </c>
    </row>
    <row r="4180" spans="1:17">
      <c r="A4180" t="s">
        <v>122</v>
      </c>
      <c r="B4180">
        <v>2027</v>
      </c>
      <c r="C4180" t="s">
        <v>7</v>
      </c>
      <c r="D4180" t="s">
        <v>1064</v>
      </c>
      <c r="E4180" t="s">
        <v>162</v>
      </c>
      <c r="F4180" t="s">
        <v>164</v>
      </c>
      <c r="G4180" t="s">
        <v>1065</v>
      </c>
      <c r="H4180" t="s">
        <v>132</v>
      </c>
      <c r="I4180">
        <v>0</v>
      </c>
      <c r="P4180">
        <v>0.75991781320206298</v>
      </c>
      <c r="Q4180">
        <v>0</v>
      </c>
    </row>
    <row r="4181" spans="1:17">
      <c r="A4181" t="s">
        <v>122</v>
      </c>
      <c r="B4181">
        <v>2027</v>
      </c>
      <c r="C4181" t="s">
        <v>7</v>
      </c>
      <c r="D4181" t="s">
        <v>1064</v>
      </c>
      <c r="E4181" t="s">
        <v>162</v>
      </c>
      <c r="F4181" t="s">
        <v>164</v>
      </c>
      <c r="G4181" t="s">
        <v>1065</v>
      </c>
      <c r="H4181" t="s">
        <v>135</v>
      </c>
      <c r="I4181">
        <v>0</v>
      </c>
      <c r="P4181">
        <v>0.75991781320206298</v>
      </c>
      <c r="Q4181">
        <v>0</v>
      </c>
    </row>
    <row r="4182" spans="1:17">
      <c r="A4182" t="s">
        <v>122</v>
      </c>
      <c r="B4182">
        <v>2027</v>
      </c>
      <c r="C4182" t="s">
        <v>7</v>
      </c>
      <c r="D4182" t="s">
        <v>1064</v>
      </c>
      <c r="E4182" t="s">
        <v>162</v>
      </c>
      <c r="F4182" t="s">
        <v>164</v>
      </c>
      <c r="G4182" t="s">
        <v>1065</v>
      </c>
      <c r="H4182" t="s">
        <v>136</v>
      </c>
      <c r="I4182">
        <v>0</v>
      </c>
      <c r="P4182">
        <v>0.75991781320206298</v>
      </c>
      <c r="Q4182">
        <v>0</v>
      </c>
    </row>
    <row r="4183" spans="1:17">
      <c r="A4183" t="s">
        <v>122</v>
      </c>
      <c r="B4183">
        <v>2027</v>
      </c>
      <c r="C4183" t="s">
        <v>7</v>
      </c>
      <c r="D4183" t="s">
        <v>1064</v>
      </c>
      <c r="E4183" t="s">
        <v>162</v>
      </c>
      <c r="F4183" t="s">
        <v>159</v>
      </c>
      <c r="G4183" t="s">
        <v>1065</v>
      </c>
      <c r="H4183" t="s">
        <v>132</v>
      </c>
      <c r="I4183">
        <v>0</v>
      </c>
      <c r="P4183">
        <v>0.75991781320206298</v>
      </c>
      <c r="Q4183">
        <v>0</v>
      </c>
    </row>
    <row r="4184" spans="1:17">
      <c r="A4184" t="s">
        <v>122</v>
      </c>
      <c r="B4184">
        <v>2027</v>
      </c>
      <c r="C4184" t="s">
        <v>7</v>
      </c>
      <c r="D4184" t="s">
        <v>1064</v>
      </c>
      <c r="E4184" t="s">
        <v>162</v>
      </c>
      <c r="F4184" t="s">
        <v>159</v>
      </c>
      <c r="G4184" t="s">
        <v>1065</v>
      </c>
      <c r="H4184" t="s">
        <v>135</v>
      </c>
      <c r="I4184">
        <v>0</v>
      </c>
      <c r="P4184">
        <v>0.75991781320206298</v>
      </c>
      <c r="Q4184">
        <v>0</v>
      </c>
    </row>
    <row r="4185" spans="1:17">
      <c r="A4185" t="s">
        <v>122</v>
      </c>
      <c r="B4185">
        <v>2027</v>
      </c>
      <c r="C4185" t="s">
        <v>7</v>
      </c>
      <c r="D4185" t="s">
        <v>1064</v>
      </c>
      <c r="E4185" t="s">
        <v>162</v>
      </c>
      <c r="F4185" t="s">
        <v>159</v>
      </c>
      <c r="G4185" t="s">
        <v>1065</v>
      </c>
      <c r="H4185" t="s">
        <v>136</v>
      </c>
      <c r="I4185">
        <v>0</v>
      </c>
      <c r="P4185">
        <v>0.75991781320206298</v>
      </c>
      <c r="Q4185">
        <v>0</v>
      </c>
    </row>
    <row r="4186" spans="1:17">
      <c r="A4186" t="s">
        <v>122</v>
      </c>
      <c r="B4186">
        <v>2027</v>
      </c>
      <c r="C4186" t="s">
        <v>7</v>
      </c>
      <c r="D4186" t="s">
        <v>1064</v>
      </c>
      <c r="E4186" t="s">
        <v>162</v>
      </c>
      <c r="F4186" t="s">
        <v>126</v>
      </c>
      <c r="G4186" t="s">
        <v>1065</v>
      </c>
      <c r="H4186" t="s">
        <v>132</v>
      </c>
      <c r="I4186">
        <v>0</v>
      </c>
      <c r="P4186">
        <v>0.75991781320206298</v>
      </c>
      <c r="Q4186">
        <v>0</v>
      </c>
    </row>
    <row r="4187" spans="1:17">
      <c r="A4187" t="s">
        <v>122</v>
      </c>
      <c r="B4187">
        <v>2027</v>
      </c>
      <c r="C4187" t="s">
        <v>7</v>
      </c>
      <c r="D4187" t="s">
        <v>1064</v>
      </c>
      <c r="E4187" t="s">
        <v>162</v>
      </c>
      <c r="F4187" t="s">
        <v>126</v>
      </c>
      <c r="G4187" t="s">
        <v>1065</v>
      </c>
      <c r="H4187" t="s">
        <v>135</v>
      </c>
      <c r="I4187">
        <v>0</v>
      </c>
      <c r="P4187">
        <v>0.75991781320206298</v>
      </c>
      <c r="Q4187">
        <v>0</v>
      </c>
    </row>
    <row r="4188" spans="1:17">
      <c r="A4188" t="s">
        <v>122</v>
      </c>
      <c r="B4188">
        <v>2027</v>
      </c>
      <c r="C4188" t="s">
        <v>7</v>
      </c>
      <c r="D4188" t="s">
        <v>1064</v>
      </c>
      <c r="E4188" t="s">
        <v>162</v>
      </c>
      <c r="F4188" t="s">
        <v>126</v>
      </c>
      <c r="G4188" t="s">
        <v>1065</v>
      </c>
      <c r="H4188" t="s">
        <v>136</v>
      </c>
      <c r="I4188">
        <v>0</v>
      </c>
      <c r="P4188">
        <v>0.75991781320206298</v>
      </c>
      <c r="Q4188">
        <v>0</v>
      </c>
    </row>
    <row r="4189" spans="1:17">
      <c r="A4189" t="s">
        <v>122</v>
      </c>
      <c r="B4189">
        <v>2027</v>
      </c>
      <c r="C4189" t="s">
        <v>7</v>
      </c>
      <c r="D4189" t="s">
        <v>1064</v>
      </c>
      <c r="E4189" t="s">
        <v>162</v>
      </c>
      <c r="F4189" t="s">
        <v>165</v>
      </c>
      <c r="G4189" t="s">
        <v>1065</v>
      </c>
      <c r="H4189" t="s">
        <v>132</v>
      </c>
      <c r="I4189">
        <v>0</v>
      </c>
      <c r="P4189">
        <v>0.75991781320206298</v>
      </c>
      <c r="Q4189">
        <v>0</v>
      </c>
    </row>
    <row r="4190" spans="1:17">
      <c r="A4190" t="s">
        <v>122</v>
      </c>
      <c r="B4190">
        <v>2027</v>
      </c>
      <c r="C4190" t="s">
        <v>7</v>
      </c>
      <c r="D4190" t="s">
        <v>1064</v>
      </c>
      <c r="E4190" t="s">
        <v>162</v>
      </c>
      <c r="F4190" t="s">
        <v>165</v>
      </c>
      <c r="G4190" t="s">
        <v>1065</v>
      </c>
      <c r="H4190" t="s">
        <v>135</v>
      </c>
      <c r="I4190">
        <v>0</v>
      </c>
      <c r="P4190">
        <v>0.75991781320206298</v>
      </c>
      <c r="Q4190">
        <v>0</v>
      </c>
    </row>
    <row r="4191" spans="1:17">
      <c r="A4191" t="s">
        <v>122</v>
      </c>
      <c r="B4191">
        <v>2027</v>
      </c>
      <c r="C4191" t="s">
        <v>7</v>
      </c>
      <c r="D4191" t="s">
        <v>1064</v>
      </c>
      <c r="E4191" t="s">
        <v>162</v>
      </c>
      <c r="F4191" t="s">
        <v>165</v>
      </c>
      <c r="G4191" t="s">
        <v>1065</v>
      </c>
      <c r="H4191" t="s">
        <v>136</v>
      </c>
      <c r="I4191">
        <v>0</v>
      </c>
      <c r="P4191">
        <v>0.75991781320206298</v>
      </c>
      <c r="Q4191">
        <v>0</v>
      </c>
    </row>
    <row r="4192" spans="1:17">
      <c r="A4192" t="s">
        <v>122</v>
      </c>
      <c r="B4192">
        <v>2027</v>
      </c>
      <c r="C4192" t="s">
        <v>7</v>
      </c>
      <c r="D4192" t="s">
        <v>1064</v>
      </c>
      <c r="E4192" t="s">
        <v>162</v>
      </c>
      <c r="F4192" t="s">
        <v>166</v>
      </c>
      <c r="G4192" t="s">
        <v>1065</v>
      </c>
      <c r="H4192" t="s">
        <v>132</v>
      </c>
      <c r="I4192">
        <v>0</v>
      </c>
      <c r="P4192">
        <v>0.75991781320206298</v>
      </c>
      <c r="Q4192">
        <v>0</v>
      </c>
    </row>
    <row r="4193" spans="1:17">
      <c r="A4193" t="s">
        <v>122</v>
      </c>
      <c r="B4193">
        <v>2027</v>
      </c>
      <c r="C4193" t="s">
        <v>7</v>
      </c>
      <c r="D4193" t="s">
        <v>1064</v>
      </c>
      <c r="E4193" t="s">
        <v>162</v>
      </c>
      <c r="F4193" t="s">
        <v>166</v>
      </c>
      <c r="G4193" t="s">
        <v>1065</v>
      </c>
      <c r="H4193" t="s">
        <v>135</v>
      </c>
      <c r="I4193">
        <v>0</v>
      </c>
      <c r="P4193">
        <v>0.75991781320206298</v>
      </c>
      <c r="Q4193">
        <v>0</v>
      </c>
    </row>
    <row r="4194" spans="1:17">
      <c r="A4194" t="s">
        <v>122</v>
      </c>
      <c r="B4194">
        <v>2027</v>
      </c>
      <c r="C4194" t="s">
        <v>7</v>
      </c>
      <c r="D4194" t="s">
        <v>1064</v>
      </c>
      <c r="E4194" t="s">
        <v>162</v>
      </c>
      <c r="F4194" t="s">
        <v>166</v>
      </c>
      <c r="G4194" t="s">
        <v>1065</v>
      </c>
      <c r="H4194" t="s">
        <v>136</v>
      </c>
      <c r="I4194">
        <v>0</v>
      </c>
      <c r="P4194">
        <v>0.75991781320206298</v>
      </c>
      <c r="Q4194">
        <v>0</v>
      </c>
    </row>
    <row r="4195" spans="1:17">
      <c r="A4195" t="s">
        <v>122</v>
      </c>
      <c r="B4195">
        <v>2027</v>
      </c>
      <c r="C4195" t="s">
        <v>7</v>
      </c>
      <c r="D4195" t="s">
        <v>1064</v>
      </c>
      <c r="E4195" t="s">
        <v>162</v>
      </c>
      <c r="F4195" t="s">
        <v>160</v>
      </c>
      <c r="G4195" t="s">
        <v>1065</v>
      </c>
      <c r="H4195" t="s">
        <v>132</v>
      </c>
      <c r="I4195">
        <v>0</v>
      </c>
      <c r="P4195">
        <v>0.75991781320206298</v>
      </c>
      <c r="Q4195">
        <v>0</v>
      </c>
    </row>
    <row r="4196" spans="1:17">
      <c r="A4196" t="s">
        <v>122</v>
      </c>
      <c r="B4196">
        <v>2027</v>
      </c>
      <c r="C4196" t="s">
        <v>7</v>
      </c>
      <c r="D4196" t="s">
        <v>1064</v>
      </c>
      <c r="E4196" t="s">
        <v>162</v>
      </c>
      <c r="F4196" t="s">
        <v>160</v>
      </c>
      <c r="G4196" t="s">
        <v>1065</v>
      </c>
      <c r="H4196" t="s">
        <v>135</v>
      </c>
      <c r="I4196">
        <v>0</v>
      </c>
      <c r="P4196">
        <v>0.75991781320206298</v>
      </c>
      <c r="Q4196">
        <v>0</v>
      </c>
    </row>
    <row r="4197" spans="1:17">
      <c r="A4197" t="s">
        <v>122</v>
      </c>
      <c r="B4197">
        <v>2027</v>
      </c>
      <c r="C4197" t="s">
        <v>7</v>
      </c>
      <c r="D4197" t="s">
        <v>1064</v>
      </c>
      <c r="E4197" t="s">
        <v>162</v>
      </c>
      <c r="F4197" t="s">
        <v>160</v>
      </c>
      <c r="G4197" t="s">
        <v>1065</v>
      </c>
      <c r="H4197" t="s">
        <v>136</v>
      </c>
      <c r="I4197">
        <v>0</v>
      </c>
      <c r="P4197">
        <v>0.75991781320206298</v>
      </c>
      <c r="Q4197">
        <v>0</v>
      </c>
    </row>
    <row r="4198" spans="1:17">
      <c r="A4198" t="s">
        <v>122</v>
      </c>
      <c r="B4198">
        <v>2027</v>
      </c>
      <c r="C4198" t="s">
        <v>13</v>
      </c>
      <c r="D4198" t="s">
        <v>1062</v>
      </c>
      <c r="E4198" t="s">
        <v>162</v>
      </c>
      <c r="F4198" t="s">
        <v>164</v>
      </c>
      <c r="G4198" t="s">
        <v>1063</v>
      </c>
      <c r="H4198" t="s">
        <v>132</v>
      </c>
      <c r="I4198">
        <v>0</v>
      </c>
      <c r="P4198">
        <v>0.75991781320206298</v>
      </c>
      <c r="Q4198">
        <v>0</v>
      </c>
    </row>
    <row r="4199" spans="1:17">
      <c r="A4199" t="s">
        <v>122</v>
      </c>
      <c r="B4199">
        <v>2027</v>
      </c>
      <c r="C4199" t="s">
        <v>13</v>
      </c>
      <c r="D4199" t="s">
        <v>1062</v>
      </c>
      <c r="E4199" t="s">
        <v>162</v>
      </c>
      <c r="F4199" t="s">
        <v>164</v>
      </c>
      <c r="G4199" t="s">
        <v>1063</v>
      </c>
      <c r="H4199" t="s">
        <v>135</v>
      </c>
      <c r="I4199">
        <v>0</v>
      </c>
      <c r="P4199">
        <v>0.75991781320206298</v>
      </c>
      <c r="Q4199">
        <v>0</v>
      </c>
    </row>
    <row r="4200" spans="1:17">
      <c r="A4200" t="s">
        <v>122</v>
      </c>
      <c r="B4200">
        <v>2027</v>
      </c>
      <c r="C4200" t="s">
        <v>13</v>
      </c>
      <c r="D4200" t="s">
        <v>1062</v>
      </c>
      <c r="E4200" t="s">
        <v>162</v>
      </c>
      <c r="F4200" t="s">
        <v>164</v>
      </c>
      <c r="G4200" t="s">
        <v>1063</v>
      </c>
      <c r="H4200" t="s">
        <v>136</v>
      </c>
      <c r="I4200">
        <v>0</v>
      </c>
      <c r="P4200">
        <v>0.75991781320206298</v>
      </c>
      <c r="Q4200">
        <v>0</v>
      </c>
    </row>
    <row r="4201" spans="1:17">
      <c r="A4201" t="s">
        <v>122</v>
      </c>
      <c r="B4201">
        <v>2027</v>
      </c>
      <c r="C4201" t="s">
        <v>13</v>
      </c>
      <c r="D4201" t="s">
        <v>1062</v>
      </c>
      <c r="E4201" t="s">
        <v>162</v>
      </c>
      <c r="F4201" t="s">
        <v>159</v>
      </c>
      <c r="G4201" t="s">
        <v>1063</v>
      </c>
      <c r="H4201" t="s">
        <v>132</v>
      </c>
      <c r="I4201">
        <v>0</v>
      </c>
      <c r="P4201">
        <v>0.75991781320206298</v>
      </c>
      <c r="Q4201">
        <v>0</v>
      </c>
    </row>
    <row r="4202" spans="1:17">
      <c r="A4202" t="s">
        <v>122</v>
      </c>
      <c r="B4202">
        <v>2027</v>
      </c>
      <c r="C4202" t="s">
        <v>13</v>
      </c>
      <c r="D4202" t="s">
        <v>1062</v>
      </c>
      <c r="E4202" t="s">
        <v>162</v>
      </c>
      <c r="F4202" t="s">
        <v>159</v>
      </c>
      <c r="G4202" t="s">
        <v>1063</v>
      </c>
      <c r="H4202" t="s">
        <v>135</v>
      </c>
      <c r="I4202">
        <v>0</v>
      </c>
      <c r="P4202">
        <v>0.75991781320206298</v>
      </c>
      <c r="Q4202">
        <v>0</v>
      </c>
    </row>
    <row r="4203" spans="1:17">
      <c r="A4203" t="s">
        <v>122</v>
      </c>
      <c r="B4203">
        <v>2027</v>
      </c>
      <c r="C4203" t="s">
        <v>13</v>
      </c>
      <c r="D4203" t="s">
        <v>1062</v>
      </c>
      <c r="E4203" t="s">
        <v>162</v>
      </c>
      <c r="F4203" t="s">
        <v>159</v>
      </c>
      <c r="G4203" t="s">
        <v>1063</v>
      </c>
      <c r="H4203" t="s">
        <v>136</v>
      </c>
      <c r="I4203">
        <v>0</v>
      </c>
      <c r="P4203">
        <v>0.75991781320206298</v>
      </c>
      <c r="Q4203">
        <v>0</v>
      </c>
    </row>
    <row r="4204" spans="1:17">
      <c r="A4204" t="s">
        <v>122</v>
      </c>
      <c r="B4204">
        <v>2027</v>
      </c>
      <c r="C4204" t="s">
        <v>13</v>
      </c>
      <c r="D4204" t="s">
        <v>1062</v>
      </c>
      <c r="E4204" t="s">
        <v>162</v>
      </c>
      <c r="F4204" t="s">
        <v>126</v>
      </c>
      <c r="G4204" t="s">
        <v>1063</v>
      </c>
      <c r="H4204" t="s">
        <v>132</v>
      </c>
      <c r="I4204">
        <v>0</v>
      </c>
      <c r="P4204">
        <v>0.75991781320206298</v>
      </c>
      <c r="Q4204">
        <v>0</v>
      </c>
    </row>
    <row r="4205" spans="1:17">
      <c r="A4205" t="s">
        <v>122</v>
      </c>
      <c r="B4205">
        <v>2027</v>
      </c>
      <c r="C4205" t="s">
        <v>13</v>
      </c>
      <c r="D4205" t="s">
        <v>1062</v>
      </c>
      <c r="E4205" t="s">
        <v>162</v>
      </c>
      <c r="F4205" t="s">
        <v>126</v>
      </c>
      <c r="G4205" t="s">
        <v>1063</v>
      </c>
      <c r="H4205" t="s">
        <v>135</v>
      </c>
      <c r="I4205">
        <v>0</v>
      </c>
      <c r="P4205">
        <v>0.75991781320206298</v>
      </c>
      <c r="Q4205">
        <v>0</v>
      </c>
    </row>
    <row r="4206" spans="1:17">
      <c r="A4206" t="s">
        <v>122</v>
      </c>
      <c r="B4206">
        <v>2027</v>
      </c>
      <c r="C4206" t="s">
        <v>13</v>
      </c>
      <c r="D4206" t="s">
        <v>1062</v>
      </c>
      <c r="E4206" t="s">
        <v>162</v>
      </c>
      <c r="F4206" t="s">
        <v>126</v>
      </c>
      <c r="G4206" t="s">
        <v>1063</v>
      </c>
      <c r="H4206" t="s">
        <v>136</v>
      </c>
      <c r="I4206">
        <v>0</v>
      </c>
      <c r="P4206">
        <v>0.75991781320206298</v>
      </c>
      <c r="Q4206">
        <v>0</v>
      </c>
    </row>
    <row r="4207" spans="1:17">
      <c r="A4207" t="s">
        <v>122</v>
      </c>
      <c r="B4207">
        <v>2027</v>
      </c>
      <c r="C4207" t="s">
        <v>13</v>
      </c>
      <c r="D4207" t="s">
        <v>1062</v>
      </c>
      <c r="E4207" t="s">
        <v>162</v>
      </c>
      <c r="F4207" t="s">
        <v>165</v>
      </c>
      <c r="G4207" t="s">
        <v>1063</v>
      </c>
      <c r="H4207" t="s">
        <v>132</v>
      </c>
      <c r="I4207">
        <v>0</v>
      </c>
      <c r="P4207">
        <v>0.75991781320206298</v>
      </c>
      <c r="Q4207">
        <v>0</v>
      </c>
    </row>
    <row r="4208" spans="1:17">
      <c r="A4208" t="s">
        <v>122</v>
      </c>
      <c r="B4208">
        <v>2027</v>
      </c>
      <c r="C4208" t="s">
        <v>13</v>
      </c>
      <c r="D4208" t="s">
        <v>1062</v>
      </c>
      <c r="E4208" t="s">
        <v>162</v>
      </c>
      <c r="F4208" t="s">
        <v>165</v>
      </c>
      <c r="G4208" t="s">
        <v>1063</v>
      </c>
      <c r="H4208" t="s">
        <v>135</v>
      </c>
      <c r="I4208">
        <v>0</v>
      </c>
      <c r="P4208">
        <v>0.75991781320206298</v>
      </c>
      <c r="Q4208">
        <v>0</v>
      </c>
    </row>
    <row r="4209" spans="1:17">
      <c r="A4209" t="s">
        <v>122</v>
      </c>
      <c r="B4209">
        <v>2027</v>
      </c>
      <c r="C4209" t="s">
        <v>13</v>
      </c>
      <c r="D4209" t="s">
        <v>1062</v>
      </c>
      <c r="E4209" t="s">
        <v>162</v>
      </c>
      <c r="F4209" t="s">
        <v>165</v>
      </c>
      <c r="G4209" t="s">
        <v>1063</v>
      </c>
      <c r="H4209" t="s">
        <v>136</v>
      </c>
      <c r="I4209">
        <v>0</v>
      </c>
      <c r="P4209">
        <v>0.75991781320206298</v>
      </c>
      <c r="Q4209">
        <v>0</v>
      </c>
    </row>
    <row r="4210" spans="1:17">
      <c r="A4210" t="s">
        <v>122</v>
      </c>
      <c r="B4210">
        <v>2027</v>
      </c>
      <c r="C4210" t="s">
        <v>13</v>
      </c>
      <c r="D4210" t="s">
        <v>1062</v>
      </c>
      <c r="E4210" t="s">
        <v>162</v>
      </c>
      <c r="F4210" t="s">
        <v>166</v>
      </c>
      <c r="G4210" t="s">
        <v>1063</v>
      </c>
      <c r="H4210" t="s">
        <v>132</v>
      </c>
      <c r="I4210">
        <v>0</v>
      </c>
      <c r="P4210">
        <v>0.75991781320206298</v>
      </c>
      <c r="Q4210">
        <v>0</v>
      </c>
    </row>
    <row r="4211" spans="1:17">
      <c r="A4211" t="s">
        <v>122</v>
      </c>
      <c r="B4211">
        <v>2027</v>
      </c>
      <c r="C4211" t="s">
        <v>13</v>
      </c>
      <c r="D4211" t="s">
        <v>1062</v>
      </c>
      <c r="E4211" t="s">
        <v>162</v>
      </c>
      <c r="F4211" t="s">
        <v>166</v>
      </c>
      <c r="G4211" t="s">
        <v>1063</v>
      </c>
      <c r="H4211" t="s">
        <v>135</v>
      </c>
      <c r="I4211">
        <v>0</v>
      </c>
      <c r="P4211">
        <v>0.75991781320206298</v>
      </c>
      <c r="Q4211">
        <v>0</v>
      </c>
    </row>
    <row r="4212" spans="1:17">
      <c r="A4212" t="s">
        <v>122</v>
      </c>
      <c r="B4212">
        <v>2027</v>
      </c>
      <c r="C4212" t="s">
        <v>13</v>
      </c>
      <c r="D4212" t="s">
        <v>1062</v>
      </c>
      <c r="E4212" t="s">
        <v>162</v>
      </c>
      <c r="F4212" t="s">
        <v>166</v>
      </c>
      <c r="G4212" t="s">
        <v>1063</v>
      </c>
      <c r="H4212" t="s">
        <v>136</v>
      </c>
      <c r="I4212">
        <v>0</v>
      </c>
      <c r="P4212">
        <v>0.75991781320206298</v>
      </c>
      <c r="Q4212">
        <v>0</v>
      </c>
    </row>
    <row r="4213" spans="1:17">
      <c r="A4213" t="s">
        <v>122</v>
      </c>
      <c r="B4213">
        <v>2027</v>
      </c>
      <c r="C4213" t="s">
        <v>13</v>
      </c>
      <c r="D4213" t="s">
        <v>1062</v>
      </c>
      <c r="E4213" t="s">
        <v>162</v>
      </c>
      <c r="F4213" t="s">
        <v>160</v>
      </c>
      <c r="G4213" t="s">
        <v>1063</v>
      </c>
      <c r="H4213" t="s">
        <v>132</v>
      </c>
      <c r="I4213">
        <v>0</v>
      </c>
      <c r="P4213">
        <v>0.75991781320206298</v>
      </c>
      <c r="Q4213">
        <v>0</v>
      </c>
    </row>
    <row r="4214" spans="1:17">
      <c r="A4214" t="s">
        <v>122</v>
      </c>
      <c r="B4214">
        <v>2027</v>
      </c>
      <c r="C4214" t="s">
        <v>13</v>
      </c>
      <c r="D4214" t="s">
        <v>1062</v>
      </c>
      <c r="E4214" t="s">
        <v>162</v>
      </c>
      <c r="F4214" t="s">
        <v>160</v>
      </c>
      <c r="G4214" t="s">
        <v>1063</v>
      </c>
      <c r="H4214" t="s">
        <v>135</v>
      </c>
      <c r="I4214">
        <v>0</v>
      </c>
      <c r="P4214">
        <v>0.75991781320206298</v>
      </c>
      <c r="Q4214">
        <v>0</v>
      </c>
    </row>
    <row r="4215" spans="1:17">
      <c r="A4215" t="s">
        <v>122</v>
      </c>
      <c r="B4215">
        <v>2027</v>
      </c>
      <c r="C4215" t="s">
        <v>13</v>
      </c>
      <c r="D4215" t="s">
        <v>1062</v>
      </c>
      <c r="E4215" t="s">
        <v>162</v>
      </c>
      <c r="F4215" t="s">
        <v>160</v>
      </c>
      <c r="G4215" t="s">
        <v>1063</v>
      </c>
      <c r="H4215" t="s">
        <v>136</v>
      </c>
      <c r="I4215">
        <v>0</v>
      </c>
      <c r="P4215">
        <v>0.75991781320206298</v>
      </c>
      <c r="Q4215">
        <v>0</v>
      </c>
    </row>
    <row r="4216" spans="1:17">
      <c r="A4216" t="s">
        <v>122</v>
      </c>
      <c r="B4216">
        <v>2027</v>
      </c>
      <c r="C4216" t="s">
        <v>142</v>
      </c>
      <c r="D4216" t="s">
        <v>1062</v>
      </c>
      <c r="E4216" t="s">
        <v>162</v>
      </c>
      <c r="F4216" t="s">
        <v>164</v>
      </c>
      <c r="G4216" t="s">
        <v>1063</v>
      </c>
      <c r="H4216" t="s">
        <v>132</v>
      </c>
      <c r="I4216">
        <v>0</v>
      </c>
      <c r="P4216">
        <v>0.75991781320206298</v>
      </c>
      <c r="Q4216">
        <v>0</v>
      </c>
    </row>
    <row r="4217" spans="1:17">
      <c r="A4217" t="s">
        <v>122</v>
      </c>
      <c r="B4217">
        <v>2027</v>
      </c>
      <c r="C4217" t="s">
        <v>142</v>
      </c>
      <c r="D4217" t="s">
        <v>1062</v>
      </c>
      <c r="E4217" t="s">
        <v>162</v>
      </c>
      <c r="F4217" t="s">
        <v>164</v>
      </c>
      <c r="G4217" t="s">
        <v>1063</v>
      </c>
      <c r="H4217" t="s">
        <v>135</v>
      </c>
      <c r="I4217">
        <v>0</v>
      </c>
      <c r="P4217">
        <v>0.75991781320206298</v>
      </c>
      <c r="Q4217">
        <v>0</v>
      </c>
    </row>
    <row r="4218" spans="1:17">
      <c r="A4218" t="s">
        <v>122</v>
      </c>
      <c r="B4218">
        <v>2027</v>
      </c>
      <c r="C4218" t="s">
        <v>142</v>
      </c>
      <c r="D4218" t="s">
        <v>1062</v>
      </c>
      <c r="E4218" t="s">
        <v>162</v>
      </c>
      <c r="F4218" t="s">
        <v>164</v>
      </c>
      <c r="G4218" t="s">
        <v>1063</v>
      </c>
      <c r="H4218" t="s">
        <v>136</v>
      </c>
      <c r="I4218">
        <v>0</v>
      </c>
      <c r="P4218">
        <v>0.75991781320206298</v>
      </c>
      <c r="Q4218">
        <v>0</v>
      </c>
    </row>
    <row r="4219" spans="1:17">
      <c r="A4219" t="s">
        <v>122</v>
      </c>
      <c r="B4219">
        <v>2027</v>
      </c>
      <c r="C4219" t="s">
        <v>142</v>
      </c>
      <c r="D4219" t="s">
        <v>1062</v>
      </c>
      <c r="E4219" t="s">
        <v>162</v>
      </c>
      <c r="F4219" t="s">
        <v>159</v>
      </c>
      <c r="G4219" t="s">
        <v>1063</v>
      </c>
      <c r="H4219" t="s">
        <v>132</v>
      </c>
      <c r="I4219">
        <v>0</v>
      </c>
      <c r="P4219">
        <v>0.75991781320206298</v>
      </c>
      <c r="Q4219">
        <v>0</v>
      </c>
    </row>
    <row r="4220" spans="1:17">
      <c r="A4220" t="s">
        <v>122</v>
      </c>
      <c r="B4220">
        <v>2027</v>
      </c>
      <c r="C4220" t="s">
        <v>142</v>
      </c>
      <c r="D4220" t="s">
        <v>1062</v>
      </c>
      <c r="E4220" t="s">
        <v>162</v>
      </c>
      <c r="F4220" t="s">
        <v>159</v>
      </c>
      <c r="G4220" t="s">
        <v>1063</v>
      </c>
      <c r="H4220" t="s">
        <v>135</v>
      </c>
      <c r="I4220">
        <v>0</v>
      </c>
      <c r="P4220">
        <v>0.75991781320206298</v>
      </c>
      <c r="Q4220">
        <v>0</v>
      </c>
    </row>
    <row r="4221" spans="1:17">
      <c r="A4221" t="s">
        <v>122</v>
      </c>
      <c r="B4221">
        <v>2027</v>
      </c>
      <c r="C4221" t="s">
        <v>142</v>
      </c>
      <c r="D4221" t="s">
        <v>1062</v>
      </c>
      <c r="E4221" t="s">
        <v>162</v>
      </c>
      <c r="F4221" t="s">
        <v>159</v>
      </c>
      <c r="G4221" t="s">
        <v>1063</v>
      </c>
      <c r="H4221" t="s">
        <v>136</v>
      </c>
      <c r="I4221">
        <v>0</v>
      </c>
      <c r="P4221">
        <v>0.75991781320206298</v>
      </c>
      <c r="Q4221">
        <v>0</v>
      </c>
    </row>
    <row r="4222" spans="1:17">
      <c r="A4222" t="s">
        <v>122</v>
      </c>
      <c r="B4222">
        <v>2027</v>
      </c>
      <c r="C4222" t="s">
        <v>142</v>
      </c>
      <c r="D4222" t="s">
        <v>1062</v>
      </c>
      <c r="E4222" t="s">
        <v>162</v>
      </c>
      <c r="F4222" t="s">
        <v>126</v>
      </c>
      <c r="G4222" t="s">
        <v>1063</v>
      </c>
      <c r="H4222" t="s">
        <v>132</v>
      </c>
      <c r="I4222">
        <v>0</v>
      </c>
      <c r="P4222">
        <v>0.75991781320206298</v>
      </c>
      <c r="Q4222">
        <v>0</v>
      </c>
    </row>
    <row r="4223" spans="1:17">
      <c r="A4223" t="s">
        <v>122</v>
      </c>
      <c r="B4223">
        <v>2027</v>
      </c>
      <c r="C4223" t="s">
        <v>142</v>
      </c>
      <c r="D4223" t="s">
        <v>1062</v>
      </c>
      <c r="E4223" t="s">
        <v>162</v>
      </c>
      <c r="F4223" t="s">
        <v>126</v>
      </c>
      <c r="G4223" t="s">
        <v>1063</v>
      </c>
      <c r="H4223" t="s">
        <v>135</v>
      </c>
      <c r="I4223">
        <v>0</v>
      </c>
      <c r="P4223">
        <v>0.75991781320206298</v>
      </c>
      <c r="Q4223">
        <v>0</v>
      </c>
    </row>
    <row r="4224" spans="1:17">
      <c r="A4224" t="s">
        <v>122</v>
      </c>
      <c r="B4224">
        <v>2027</v>
      </c>
      <c r="C4224" t="s">
        <v>142</v>
      </c>
      <c r="D4224" t="s">
        <v>1062</v>
      </c>
      <c r="E4224" t="s">
        <v>162</v>
      </c>
      <c r="F4224" t="s">
        <v>126</v>
      </c>
      <c r="G4224" t="s">
        <v>1063</v>
      </c>
      <c r="H4224" t="s">
        <v>136</v>
      </c>
      <c r="I4224">
        <v>0</v>
      </c>
      <c r="P4224">
        <v>0.75991781320206298</v>
      </c>
      <c r="Q4224">
        <v>0</v>
      </c>
    </row>
    <row r="4225" spans="1:17">
      <c r="A4225" t="s">
        <v>122</v>
      </c>
      <c r="B4225">
        <v>2027</v>
      </c>
      <c r="C4225" t="s">
        <v>142</v>
      </c>
      <c r="D4225" t="s">
        <v>1062</v>
      </c>
      <c r="E4225" t="s">
        <v>162</v>
      </c>
      <c r="F4225" t="s">
        <v>165</v>
      </c>
      <c r="G4225" t="s">
        <v>1063</v>
      </c>
      <c r="H4225" t="s">
        <v>132</v>
      </c>
      <c r="I4225">
        <v>0</v>
      </c>
      <c r="P4225">
        <v>0.75991781320206298</v>
      </c>
      <c r="Q4225">
        <v>0</v>
      </c>
    </row>
    <row r="4226" spans="1:17">
      <c r="A4226" t="s">
        <v>122</v>
      </c>
      <c r="B4226">
        <v>2027</v>
      </c>
      <c r="C4226" t="s">
        <v>142</v>
      </c>
      <c r="D4226" t="s">
        <v>1062</v>
      </c>
      <c r="E4226" t="s">
        <v>162</v>
      </c>
      <c r="F4226" t="s">
        <v>165</v>
      </c>
      <c r="G4226" t="s">
        <v>1063</v>
      </c>
      <c r="H4226" t="s">
        <v>135</v>
      </c>
      <c r="I4226">
        <v>0</v>
      </c>
      <c r="P4226">
        <v>0.75991781320206298</v>
      </c>
      <c r="Q4226">
        <v>0</v>
      </c>
    </row>
    <row r="4227" spans="1:17">
      <c r="A4227" t="s">
        <v>122</v>
      </c>
      <c r="B4227">
        <v>2027</v>
      </c>
      <c r="C4227" t="s">
        <v>142</v>
      </c>
      <c r="D4227" t="s">
        <v>1062</v>
      </c>
      <c r="E4227" t="s">
        <v>162</v>
      </c>
      <c r="F4227" t="s">
        <v>165</v>
      </c>
      <c r="G4227" t="s">
        <v>1063</v>
      </c>
      <c r="H4227" t="s">
        <v>136</v>
      </c>
      <c r="I4227">
        <v>0</v>
      </c>
      <c r="P4227">
        <v>0.75991781320206298</v>
      </c>
      <c r="Q4227">
        <v>0</v>
      </c>
    </row>
    <row r="4228" spans="1:17">
      <c r="A4228" t="s">
        <v>122</v>
      </c>
      <c r="B4228">
        <v>2027</v>
      </c>
      <c r="C4228" t="s">
        <v>142</v>
      </c>
      <c r="D4228" t="s">
        <v>1062</v>
      </c>
      <c r="E4228" t="s">
        <v>162</v>
      </c>
      <c r="F4228" t="s">
        <v>166</v>
      </c>
      <c r="G4228" t="s">
        <v>1063</v>
      </c>
      <c r="H4228" t="s">
        <v>132</v>
      </c>
      <c r="I4228">
        <v>0</v>
      </c>
      <c r="P4228">
        <v>0.75991781320206298</v>
      </c>
      <c r="Q4228">
        <v>0</v>
      </c>
    </row>
    <row r="4229" spans="1:17">
      <c r="A4229" t="s">
        <v>122</v>
      </c>
      <c r="B4229">
        <v>2027</v>
      </c>
      <c r="C4229" t="s">
        <v>142</v>
      </c>
      <c r="D4229" t="s">
        <v>1062</v>
      </c>
      <c r="E4229" t="s">
        <v>162</v>
      </c>
      <c r="F4229" t="s">
        <v>166</v>
      </c>
      <c r="G4229" t="s">
        <v>1063</v>
      </c>
      <c r="H4229" t="s">
        <v>135</v>
      </c>
      <c r="I4229">
        <v>0</v>
      </c>
      <c r="P4229">
        <v>0.75991781320206298</v>
      </c>
      <c r="Q4229">
        <v>0</v>
      </c>
    </row>
    <row r="4230" spans="1:17">
      <c r="A4230" t="s">
        <v>122</v>
      </c>
      <c r="B4230">
        <v>2027</v>
      </c>
      <c r="C4230" t="s">
        <v>142</v>
      </c>
      <c r="D4230" t="s">
        <v>1062</v>
      </c>
      <c r="E4230" t="s">
        <v>162</v>
      </c>
      <c r="F4230" t="s">
        <v>166</v>
      </c>
      <c r="G4230" t="s">
        <v>1063</v>
      </c>
      <c r="H4230" t="s">
        <v>136</v>
      </c>
      <c r="I4230">
        <v>0</v>
      </c>
      <c r="P4230">
        <v>0.75991781320206298</v>
      </c>
      <c r="Q4230">
        <v>0</v>
      </c>
    </row>
    <row r="4231" spans="1:17">
      <c r="A4231" t="s">
        <v>122</v>
      </c>
      <c r="B4231">
        <v>2027</v>
      </c>
      <c r="C4231" t="s">
        <v>142</v>
      </c>
      <c r="D4231" t="s">
        <v>1062</v>
      </c>
      <c r="E4231" t="s">
        <v>162</v>
      </c>
      <c r="F4231" t="s">
        <v>160</v>
      </c>
      <c r="G4231" t="s">
        <v>1063</v>
      </c>
      <c r="H4231" t="s">
        <v>132</v>
      </c>
      <c r="I4231">
        <v>0</v>
      </c>
      <c r="P4231">
        <v>0.75991781320206298</v>
      </c>
      <c r="Q4231">
        <v>0</v>
      </c>
    </row>
    <row r="4232" spans="1:17">
      <c r="A4232" t="s">
        <v>122</v>
      </c>
      <c r="B4232">
        <v>2027</v>
      </c>
      <c r="C4232" t="s">
        <v>142</v>
      </c>
      <c r="D4232" t="s">
        <v>1062</v>
      </c>
      <c r="E4232" t="s">
        <v>162</v>
      </c>
      <c r="F4232" t="s">
        <v>160</v>
      </c>
      <c r="G4232" t="s">
        <v>1063</v>
      </c>
      <c r="H4232" t="s">
        <v>135</v>
      </c>
      <c r="I4232">
        <v>0</v>
      </c>
      <c r="P4232">
        <v>0.75991781320206298</v>
      </c>
      <c r="Q4232">
        <v>0</v>
      </c>
    </row>
    <row r="4233" spans="1:17">
      <c r="A4233" t="s">
        <v>122</v>
      </c>
      <c r="B4233">
        <v>2027</v>
      </c>
      <c r="C4233" t="s">
        <v>142</v>
      </c>
      <c r="D4233" t="s">
        <v>1062</v>
      </c>
      <c r="E4233" t="s">
        <v>162</v>
      </c>
      <c r="F4233" t="s">
        <v>160</v>
      </c>
      <c r="G4233" t="s">
        <v>1063</v>
      </c>
      <c r="H4233" t="s">
        <v>136</v>
      </c>
      <c r="I4233">
        <v>0</v>
      </c>
      <c r="P4233">
        <v>0.75991781320206298</v>
      </c>
      <c r="Q4233">
        <v>0</v>
      </c>
    </row>
    <row r="4234" spans="1:17">
      <c r="A4234" t="s">
        <v>122</v>
      </c>
      <c r="B4234">
        <v>2027</v>
      </c>
      <c r="C4234" t="s">
        <v>137</v>
      </c>
      <c r="D4234" t="s">
        <v>1062</v>
      </c>
      <c r="E4234" t="s">
        <v>170</v>
      </c>
      <c r="F4234" t="s">
        <v>164</v>
      </c>
      <c r="G4234" t="s">
        <v>1063</v>
      </c>
      <c r="H4234" t="s">
        <v>132</v>
      </c>
      <c r="I4234">
        <v>0</v>
      </c>
      <c r="P4234">
        <v>0.75991781320206298</v>
      </c>
      <c r="Q4234">
        <v>0</v>
      </c>
    </row>
    <row r="4235" spans="1:17">
      <c r="A4235" t="s">
        <v>122</v>
      </c>
      <c r="B4235">
        <v>2027</v>
      </c>
      <c r="C4235" t="s">
        <v>137</v>
      </c>
      <c r="D4235" t="s">
        <v>1062</v>
      </c>
      <c r="E4235" t="s">
        <v>170</v>
      </c>
      <c r="F4235" t="s">
        <v>164</v>
      </c>
      <c r="G4235" t="s">
        <v>1063</v>
      </c>
      <c r="H4235" t="s">
        <v>135</v>
      </c>
      <c r="I4235">
        <v>0</v>
      </c>
      <c r="P4235">
        <v>0.75991781320206298</v>
      </c>
      <c r="Q4235">
        <v>0</v>
      </c>
    </row>
    <row r="4236" spans="1:17">
      <c r="A4236" t="s">
        <v>122</v>
      </c>
      <c r="B4236">
        <v>2027</v>
      </c>
      <c r="C4236" t="s">
        <v>137</v>
      </c>
      <c r="D4236" t="s">
        <v>1062</v>
      </c>
      <c r="E4236" t="s">
        <v>170</v>
      </c>
      <c r="F4236" t="s">
        <v>164</v>
      </c>
      <c r="G4236" t="s">
        <v>1063</v>
      </c>
      <c r="H4236" t="s">
        <v>136</v>
      </c>
      <c r="I4236">
        <v>0</v>
      </c>
      <c r="P4236">
        <v>0.75991781320206298</v>
      </c>
      <c r="Q4236">
        <v>0</v>
      </c>
    </row>
    <row r="4237" spans="1:17">
      <c r="A4237" t="s">
        <v>122</v>
      </c>
      <c r="B4237">
        <v>2027</v>
      </c>
      <c r="C4237" t="s">
        <v>137</v>
      </c>
      <c r="D4237" t="s">
        <v>1062</v>
      </c>
      <c r="E4237" t="s">
        <v>170</v>
      </c>
      <c r="F4237" t="s">
        <v>159</v>
      </c>
      <c r="G4237" t="s">
        <v>1063</v>
      </c>
      <c r="H4237" t="s">
        <v>132</v>
      </c>
      <c r="I4237">
        <v>0</v>
      </c>
      <c r="P4237">
        <v>0.75991781320206298</v>
      </c>
      <c r="Q4237">
        <v>0</v>
      </c>
    </row>
    <row r="4238" spans="1:17">
      <c r="A4238" t="s">
        <v>122</v>
      </c>
      <c r="B4238">
        <v>2027</v>
      </c>
      <c r="C4238" t="s">
        <v>137</v>
      </c>
      <c r="D4238" t="s">
        <v>1062</v>
      </c>
      <c r="E4238" t="s">
        <v>170</v>
      </c>
      <c r="F4238" t="s">
        <v>159</v>
      </c>
      <c r="G4238" t="s">
        <v>1063</v>
      </c>
      <c r="H4238" t="s">
        <v>135</v>
      </c>
      <c r="I4238">
        <v>0</v>
      </c>
      <c r="P4238">
        <v>0.75991781320206298</v>
      </c>
      <c r="Q4238">
        <v>0</v>
      </c>
    </row>
    <row r="4239" spans="1:17">
      <c r="A4239" t="s">
        <v>122</v>
      </c>
      <c r="B4239">
        <v>2027</v>
      </c>
      <c r="C4239" t="s">
        <v>137</v>
      </c>
      <c r="D4239" t="s">
        <v>1062</v>
      </c>
      <c r="E4239" t="s">
        <v>170</v>
      </c>
      <c r="F4239" t="s">
        <v>159</v>
      </c>
      <c r="G4239" t="s">
        <v>1063</v>
      </c>
      <c r="H4239" t="s">
        <v>136</v>
      </c>
      <c r="I4239">
        <v>0</v>
      </c>
      <c r="P4239">
        <v>0.75991781320206298</v>
      </c>
      <c r="Q4239">
        <v>0</v>
      </c>
    </row>
    <row r="4240" spans="1:17">
      <c r="A4240" t="s">
        <v>122</v>
      </c>
      <c r="B4240">
        <v>2027</v>
      </c>
      <c r="C4240" t="s">
        <v>137</v>
      </c>
      <c r="D4240" t="s">
        <v>1062</v>
      </c>
      <c r="E4240" t="s">
        <v>170</v>
      </c>
      <c r="F4240" t="s">
        <v>126</v>
      </c>
      <c r="G4240" t="s">
        <v>1063</v>
      </c>
      <c r="H4240" t="s">
        <v>132</v>
      </c>
      <c r="I4240">
        <v>0</v>
      </c>
      <c r="P4240">
        <v>0.75991781320206298</v>
      </c>
      <c r="Q4240">
        <v>0</v>
      </c>
    </row>
    <row r="4241" spans="1:17">
      <c r="A4241" t="s">
        <v>122</v>
      </c>
      <c r="B4241">
        <v>2027</v>
      </c>
      <c r="C4241" t="s">
        <v>137</v>
      </c>
      <c r="D4241" t="s">
        <v>1062</v>
      </c>
      <c r="E4241" t="s">
        <v>170</v>
      </c>
      <c r="F4241" t="s">
        <v>126</v>
      </c>
      <c r="G4241" t="s">
        <v>1063</v>
      </c>
      <c r="H4241" t="s">
        <v>135</v>
      </c>
      <c r="I4241">
        <v>0</v>
      </c>
      <c r="P4241">
        <v>0.75991781320206298</v>
      </c>
      <c r="Q4241">
        <v>0</v>
      </c>
    </row>
    <row r="4242" spans="1:17">
      <c r="A4242" t="s">
        <v>122</v>
      </c>
      <c r="B4242">
        <v>2027</v>
      </c>
      <c r="C4242" t="s">
        <v>137</v>
      </c>
      <c r="D4242" t="s">
        <v>1062</v>
      </c>
      <c r="E4242" t="s">
        <v>170</v>
      </c>
      <c r="F4242" t="s">
        <v>126</v>
      </c>
      <c r="G4242" t="s">
        <v>1063</v>
      </c>
      <c r="H4242" t="s">
        <v>136</v>
      </c>
      <c r="I4242">
        <v>0</v>
      </c>
      <c r="P4242">
        <v>0.75991781320206298</v>
      </c>
      <c r="Q4242">
        <v>0</v>
      </c>
    </row>
    <row r="4243" spans="1:17">
      <c r="A4243" t="s">
        <v>122</v>
      </c>
      <c r="B4243">
        <v>2027</v>
      </c>
      <c r="C4243" t="s">
        <v>137</v>
      </c>
      <c r="D4243" t="s">
        <v>1062</v>
      </c>
      <c r="E4243" t="s">
        <v>170</v>
      </c>
      <c r="F4243" t="s">
        <v>165</v>
      </c>
      <c r="G4243" t="s">
        <v>1063</v>
      </c>
      <c r="H4243" t="s">
        <v>132</v>
      </c>
      <c r="I4243">
        <v>0</v>
      </c>
      <c r="P4243">
        <v>0.75991781320206298</v>
      </c>
      <c r="Q4243">
        <v>0</v>
      </c>
    </row>
    <row r="4244" spans="1:17">
      <c r="A4244" t="s">
        <v>122</v>
      </c>
      <c r="B4244">
        <v>2027</v>
      </c>
      <c r="C4244" t="s">
        <v>137</v>
      </c>
      <c r="D4244" t="s">
        <v>1062</v>
      </c>
      <c r="E4244" t="s">
        <v>170</v>
      </c>
      <c r="F4244" t="s">
        <v>165</v>
      </c>
      <c r="G4244" t="s">
        <v>1063</v>
      </c>
      <c r="H4244" t="s">
        <v>135</v>
      </c>
      <c r="I4244">
        <v>0</v>
      </c>
      <c r="P4244">
        <v>0.75991781320206298</v>
      </c>
      <c r="Q4244">
        <v>0</v>
      </c>
    </row>
    <row r="4245" spans="1:17">
      <c r="A4245" t="s">
        <v>122</v>
      </c>
      <c r="B4245">
        <v>2027</v>
      </c>
      <c r="C4245" t="s">
        <v>137</v>
      </c>
      <c r="D4245" t="s">
        <v>1062</v>
      </c>
      <c r="E4245" t="s">
        <v>170</v>
      </c>
      <c r="F4245" t="s">
        <v>165</v>
      </c>
      <c r="G4245" t="s">
        <v>1063</v>
      </c>
      <c r="H4245" t="s">
        <v>136</v>
      </c>
      <c r="I4245">
        <v>0</v>
      </c>
      <c r="P4245">
        <v>0.75991781320206298</v>
      </c>
      <c r="Q4245">
        <v>0</v>
      </c>
    </row>
    <row r="4246" spans="1:17">
      <c r="A4246" t="s">
        <v>122</v>
      </c>
      <c r="B4246">
        <v>2027</v>
      </c>
      <c r="C4246" t="s">
        <v>137</v>
      </c>
      <c r="D4246" t="s">
        <v>1062</v>
      </c>
      <c r="E4246" t="s">
        <v>170</v>
      </c>
      <c r="F4246" t="s">
        <v>166</v>
      </c>
      <c r="G4246" t="s">
        <v>1063</v>
      </c>
      <c r="H4246" t="s">
        <v>132</v>
      </c>
      <c r="I4246">
        <v>0</v>
      </c>
      <c r="P4246">
        <v>0.75991781320206298</v>
      </c>
      <c r="Q4246">
        <v>0</v>
      </c>
    </row>
    <row r="4247" spans="1:17">
      <c r="A4247" t="s">
        <v>122</v>
      </c>
      <c r="B4247">
        <v>2027</v>
      </c>
      <c r="C4247" t="s">
        <v>137</v>
      </c>
      <c r="D4247" t="s">
        <v>1062</v>
      </c>
      <c r="E4247" t="s">
        <v>170</v>
      </c>
      <c r="F4247" t="s">
        <v>166</v>
      </c>
      <c r="G4247" t="s">
        <v>1063</v>
      </c>
      <c r="H4247" t="s">
        <v>135</v>
      </c>
      <c r="I4247">
        <v>0</v>
      </c>
      <c r="P4247">
        <v>0.75991781320206298</v>
      </c>
      <c r="Q4247">
        <v>0</v>
      </c>
    </row>
    <row r="4248" spans="1:17">
      <c r="A4248" t="s">
        <v>122</v>
      </c>
      <c r="B4248">
        <v>2027</v>
      </c>
      <c r="C4248" t="s">
        <v>137</v>
      </c>
      <c r="D4248" t="s">
        <v>1062</v>
      </c>
      <c r="E4248" t="s">
        <v>170</v>
      </c>
      <c r="F4248" t="s">
        <v>166</v>
      </c>
      <c r="G4248" t="s">
        <v>1063</v>
      </c>
      <c r="H4248" t="s">
        <v>136</v>
      </c>
      <c r="I4248">
        <v>0</v>
      </c>
      <c r="P4248">
        <v>0.75991781320206298</v>
      </c>
      <c r="Q4248">
        <v>0</v>
      </c>
    </row>
    <row r="4249" spans="1:17">
      <c r="A4249" t="s">
        <v>122</v>
      </c>
      <c r="B4249">
        <v>2027</v>
      </c>
      <c r="C4249" t="s">
        <v>137</v>
      </c>
      <c r="D4249" t="s">
        <v>1062</v>
      </c>
      <c r="E4249" t="s">
        <v>170</v>
      </c>
      <c r="F4249" t="s">
        <v>160</v>
      </c>
      <c r="G4249" t="s">
        <v>1063</v>
      </c>
      <c r="H4249" t="s">
        <v>132</v>
      </c>
      <c r="I4249">
        <v>0</v>
      </c>
      <c r="P4249">
        <v>0.75991781320206298</v>
      </c>
      <c r="Q4249">
        <v>0</v>
      </c>
    </row>
    <row r="4250" spans="1:17">
      <c r="A4250" t="s">
        <v>122</v>
      </c>
      <c r="B4250">
        <v>2027</v>
      </c>
      <c r="C4250" t="s">
        <v>137</v>
      </c>
      <c r="D4250" t="s">
        <v>1062</v>
      </c>
      <c r="E4250" t="s">
        <v>170</v>
      </c>
      <c r="F4250" t="s">
        <v>160</v>
      </c>
      <c r="G4250" t="s">
        <v>1063</v>
      </c>
      <c r="H4250" t="s">
        <v>135</v>
      </c>
      <c r="I4250">
        <v>0</v>
      </c>
      <c r="P4250">
        <v>0.75991781320206298</v>
      </c>
      <c r="Q4250">
        <v>0</v>
      </c>
    </row>
    <row r="4251" spans="1:17">
      <c r="A4251" t="s">
        <v>122</v>
      </c>
      <c r="B4251">
        <v>2027</v>
      </c>
      <c r="C4251" t="s">
        <v>137</v>
      </c>
      <c r="D4251" t="s">
        <v>1062</v>
      </c>
      <c r="E4251" t="s">
        <v>170</v>
      </c>
      <c r="F4251" t="s">
        <v>160</v>
      </c>
      <c r="G4251" t="s">
        <v>1063</v>
      </c>
      <c r="H4251" t="s">
        <v>136</v>
      </c>
      <c r="I4251">
        <v>0</v>
      </c>
      <c r="P4251">
        <v>0.75991781320206298</v>
      </c>
      <c r="Q4251">
        <v>0</v>
      </c>
    </row>
    <row r="4252" spans="1:17">
      <c r="A4252" t="s">
        <v>122</v>
      </c>
      <c r="B4252">
        <v>2027</v>
      </c>
      <c r="C4252" t="s">
        <v>148</v>
      </c>
      <c r="D4252" t="s">
        <v>1066</v>
      </c>
      <c r="E4252" t="s">
        <v>170</v>
      </c>
      <c r="F4252" t="s">
        <v>164</v>
      </c>
      <c r="G4252" t="s">
        <v>158</v>
      </c>
      <c r="H4252" t="s">
        <v>132</v>
      </c>
      <c r="I4252">
        <v>0</v>
      </c>
      <c r="P4252">
        <v>0.75991781320206298</v>
      </c>
      <c r="Q4252">
        <v>0</v>
      </c>
    </row>
    <row r="4253" spans="1:17">
      <c r="A4253" t="s">
        <v>122</v>
      </c>
      <c r="B4253">
        <v>2027</v>
      </c>
      <c r="C4253" t="s">
        <v>148</v>
      </c>
      <c r="D4253" t="s">
        <v>1066</v>
      </c>
      <c r="E4253" t="s">
        <v>170</v>
      </c>
      <c r="F4253" t="s">
        <v>164</v>
      </c>
      <c r="G4253" t="s">
        <v>158</v>
      </c>
      <c r="H4253" t="s">
        <v>135</v>
      </c>
      <c r="I4253">
        <v>0</v>
      </c>
      <c r="P4253">
        <v>0.75991781320206298</v>
      </c>
      <c r="Q4253">
        <v>0</v>
      </c>
    </row>
    <row r="4254" spans="1:17">
      <c r="A4254" t="s">
        <v>122</v>
      </c>
      <c r="B4254">
        <v>2027</v>
      </c>
      <c r="C4254" t="s">
        <v>148</v>
      </c>
      <c r="D4254" t="s">
        <v>1066</v>
      </c>
      <c r="E4254" t="s">
        <v>170</v>
      </c>
      <c r="F4254" t="s">
        <v>164</v>
      </c>
      <c r="G4254" t="s">
        <v>158</v>
      </c>
      <c r="H4254" t="s">
        <v>136</v>
      </c>
      <c r="I4254">
        <v>0</v>
      </c>
      <c r="P4254">
        <v>0.75991781320206298</v>
      </c>
      <c r="Q4254">
        <v>0</v>
      </c>
    </row>
    <row r="4255" spans="1:17">
      <c r="A4255" t="s">
        <v>122</v>
      </c>
      <c r="B4255">
        <v>2027</v>
      </c>
      <c r="C4255" t="s">
        <v>148</v>
      </c>
      <c r="D4255" t="s">
        <v>1066</v>
      </c>
      <c r="E4255" t="s">
        <v>170</v>
      </c>
      <c r="F4255" t="s">
        <v>159</v>
      </c>
      <c r="G4255" t="s">
        <v>158</v>
      </c>
      <c r="H4255" t="s">
        <v>132</v>
      </c>
      <c r="I4255">
        <v>282343065.18725997</v>
      </c>
      <c r="P4255">
        <v>0.75991781320206298</v>
      </c>
      <c r="Q4255">
        <v>214557524.66986999</v>
      </c>
    </row>
    <row r="4256" spans="1:17">
      <c r="A4256" t="s">
        <v>122</v>
      </c>
      <c r="B4256">
        <v>2027</v>
      </c>
      <c r="C4256" t="s">
        <v>148</v>
      </c>
      <c r="D4256" t="s">
        <v>1066</v>
      </c>
      <c r="E4256" t="s">
        <v>170</v>
      </c>
      <c r="F4256" t="s">
        <v>159</v>
      </c>
      <c r="G4256" t="s">
        <v>158</v>
      </c>
      <c r="H4256" t="s">
        <v>135</v>
      </c>
      <c r="I4256">
        <v>407790143.084261</v>
      </c>
      <c r="P4256">
        <v>0.75991781320206298</v>
      </c>
      <c r="Q4256">
        <v>309886993.77794802</v>
      </c>
    </row>
    <row r="4257" spans="1:17">
      <c r="A4257" t="s">
        <v>122</v>
      </c>
      <c r="B4257">
        <v>2027</v>
      </c>
      <c r="C4257" t="s">
        <v>148</v>
      </c>
      <c r="D4257" t="s">
        <v>1066</v>
      </c>
      <c r="E4257" t="s">
        <v>170</v>
      </c>
      <c r="F4257" t="s">
        <v>159</v>
      </c>
      <c r="G4257" t="s">
        <v>158</v>
      </c>
      <c r="H4257" t="s">
        <v>136</v>
      </c>
      <c r="I4257">
        <v>0</v>
      </c>
      <c r="P4257">
        <v>0.75991781320206298</v>
      </c>
      <c r="Q4257">
        <v>0</v>
      </c>
    </row>
    <row r="4258" spans="1:17">
      <c r="A4258" t="s">
        <v>122</v>
      </c>
      <c r="B4258">
        <v>2027</v>
      </c>
      <c r="C4258" t="s">
        <v>148</v>
      </c>
      <c r="D4258" t="s">
        <v>1066</v>
      </c>
      <c r="E4258" t="s">
        <v>170</v>
      </c>
      <c r="F4258" t="s">
        <v>126</v>
      </c>
      <c r="G4258" t="s">
        <v>158</v>
      </c>
      <c r="H4258" t="s">
        <v>132</v>
      </c>
      <c r="I4258">
        <v>0</v>
      </c>
      <c r="P4258">
        <v>0.75991781320206298</v>
      </c>
      <c r="Q4258">
        <v>0</v>
      </c>
    </row>
    <row r="4259" spans="1:17">
      <c r="A4259" t="s">
        <v>122</v>
      </c>
      <c r="B4259">
        <v>2027</v>
      </c>
      <c r="C4259" t="s">
        <v>148</v>
      </c>
      <c r="D4259" t="s">
        <v>1066</v>
      </c>
      <c r="E4259" t="s">
        <v>170</v>
      </c>
      <c r="F4259" t="s">
        <v>126</v>
      </c>
      <c r="G4259" t="s">
        <v>158</v>
      </c>
      <c r="H4259" t="s">
        <v>135</v>
      </c>
      <c r="I4259">
        <v>0</v>
      </c>
      <c r="P4259">
        <v>0.75991781320206298</v>
      </c>
      <c r="Q4259">
        <v>0</v>
      </c>
    </row>
    <row r="4260" spans="1:17">
      <c r="A4260" t="s">
        <v>122</v>
      </c>
      <c r="B4260">
        <v>2027</v>
      </c>
      <c r="C4260" t="s">
        <v>148</v>
      </c>
      <c r="D4260" t="s">
        <v>1066</v>
      </c>
      <c r="E4260" t="s">
        <v>170</v>
      </c>
      <c r="F4260" t="s">
        <v>126</v>
      </c>
      <c r="G4260" t="s">
        <v>158</v>
      </c>
      <c r="H4260" t="s">
        <v>136</v>
      </c>
      <c r="I4260">
        <v>0</v>
      </c>
      <c r="P4260">
        <v>0.75991781320206298</v>
      </c>
      <c r="Q4260">
        <v>0</v>
      </c>
    </row>
    <row r="4261" spans="1:17">
      <c r="A4261" t="s">
        <v>122</v>
      </c>
      <c r="B4261">
        <v>2027</v>
      </c>
      <c r="C4261" t="s">
        <v>148</v>
      </c>
      <c r="D4261" t="s">
        <v>1066</v>
      </c>
      <c r="E4261" t="s">
        <v>170</v>
      </c>
      <c r="F4261" t="s">
        <v>165</v>
      </c>
      <c r="G4261" t="s">
        <v>158</v>
      </c>
      <c r="H4261" t="s">
        <v>132</v>
      </c>
      <c r="I4261">
        <v>0</v>
      </c>
      <c r="P4261">
        <v>0.75991781320206298</v>
      </c>
      <c r="Q4261">
        <v>0</v>
      </c>
    </row>
    <row r="4262" spans="1:17">
      <c r="A4262" t="s">
        <v>122</v>
      </c>
      <c r="B4262">
        <v>2027</v>
      </c>
      <c r="C4262" t="s">
        <v>148</v>
      </c>
      <c r="D4262" t="s">
        <v>1066</v>
      </c>
      <c r="E4262" t="s">
        <v>170</v>
      </c>
      <c r="F4262" t="s">
        <v>165</v>
      </c>
      <c r="G4262" t="s">
        <v>158</v>
      </c>
      <c r="H4262" t="s">
        <v>135</v>
      </c>
      <c r="I4262">
        <v>0</v>
      </c>
      <c r="P4262">
        <v>0.75991781320206298</v>
      </c>
      <c r="Q4262">
        <v>0</v>
      </c>
    </row>
    <row r="4263" spans="1:17">
      <c r="A4263" t="s">
        <v>122</v>
      </c>
      <c r="B4263">
        <v>2027</v>
      </c>
      <c r="C4263" t="s">
        <v>148</v>
      </c>
      <c r="D4263" t="s">
        <v>1066</v>
      </c>
      <c r="E4263" t="s">
        <v>170</v>
      </c>
      <c r="F4263" t="s">
        <v>165</v>
      </c>
      <c r="G4263" t="s">
        <v>158</v>
      </c>
      <c r="H4263" t="s">
        <v>136</v>
      </c>
      <c r="I4263">
        <v>0</v>
      </c>
      <c r="P4263">
        <v>0.75991781320206298</v>
      </c>
      <c r="Q4263">
        <v>0</v>
      </c>
    </row>
    <row r="4264" spans="1:17">
      <c r="A4264" t="s">
        <v>122</v>
      </c>
      <c r="B4264">
        <v>2027</v>
      </c>
      <c r="C4264" t="s">
        <v>148</v>
      </c>
      <c r="D4264" t="s">
        <v>1066</v>
      </c>
      <c r="E4264" t="s">
        <v>170</v>
      </c>
      <c r="F4264" t="s">
        <v>166</v>
      </c>
      <c r="G4264" t="s">
        <v>158</v>
      </c>
      <c r="H4264" t="s">
        <v>132</v>
      </c>
      <c r="I4264">
        <v>0</v>
      </c>
      <c r="P4264">
        <v>0.75991781320206298</v>
      </c>
      <c r="Q4264">
        <v>0</v>
      </c>
    </row>
    <row r="4265" spans="1:17">
      <c r="A4265" t="s">
        <v>122</v>
      </c>
      <c r="B4265">
        <v>2027</v>
      </c>
      <c r="C4265" t="s">
        <v>148</v>
      </c>
      <c r="D4265" t="s">
        <v>1066</v>
      </c>
      <c r="E4265" t="s">
        <v>170</v>
      </c>
      <c r="F4265" t="s">
        <v>166</v>
      </c>
      <c r="G4265" t="s">
        <v>158</v>
      </c>
      <c r="H4265" t="s">
        <v>135</v>
      </c>
      <c r="I4265">
        <v>0</v>
      </c>
      <c r="P4265">
        <v>0.75991781320206298</v>
      </c>
      <c r="Q4265">
        <v>0</v>
      </c>
    </row>
    <row r="4266" spans="1:17">
      <c r="A4266" t="s">
        <v>122</v>
      </c>
      <c r="B4266">
        <v>2027</v>
      </c>
      <c r="C4266" t="s">
        <v>148</v>
      </c>
      <c r="D4266" t="s">
        <v>1066</v>
      </c>
      <c r="E4266" t="s">
        <v>170</v>
      </c>
      <c r="F4266" t="s">
        <v>166</v>
      </c>
      <c r="G4266" t="s">
        <v>158</v>
      </c>
      <c r="H4266" t="s">
        <v>136</v>
      </c>
      <c r="I4266">
        <v>0</v>
      </c>
      <c r="P4266">
        <v>0.75991781320206298</v>
      </c>
      <c r="Q4266">
        <v>0</v>
      </c>
    </row>
    <row r="4267" spans="1:17">
      <c r="A4267" t="s">
        <v>122</v>
      </c>
      <c r="B4267">
        <v>2027</v>
      </c>
      <c r="C4267" t="s">
        <v>148</v>
      </c>
      <c r="D4267" t="s">
        <v>1066</v>
      </c>
      <c r="E4267" t="s">
        <v>170</v>
      </c>
      <c r="F4267" t="s">
        <v>160</v>
      </c>
      <c r="G4267" t="s">
        <v>158</v>
      </c>
      <c r="H4267" t="s">
        <v>132</v>
      </c>
      <c r="I4267">
        <v>0</v>
      </c>
      <c r="P4267">
        <v>0.75991781320206298</v>
      </c>
      <c r="Q4267">
        <v>0</v>
      </c>
    </row>
    <row r="4268" spans="1:17">
      <c r="A4268" t="s">
        <v>122</v>
      </c>
      <c r="B4268">
        <v>2027</v>
      </c>
      <c r="C4268" t="s">
        <v>148</v>
      </c>
      <c r="D4268" t="s">
        <v>1066</v>
      </c>
      <c r="E4268" t="s">
        <v>170</v>
      </c>
      <c r="F4268" t="s">
        <v>160</v>
      </c>
      <c r="G4268" t="s">
        <v>158</v>
      </c>
      <c r="H4268" t="s">
        <v>135</v>
      </c>
      <c r="I4268">
        <v>0</v>
      </c>
      <c r="P4268">
        <v>0.75991781320206298</v>
      </c>
      <c r="Q4268">
        <v>0</v>
      </c>
    </row>
    <row r="4269" spans="1:17">
      <c r="A4269" t="s">
        <v>122</v>
      </c>
      <c r="B4269">
        <v>2027</v>
      </c>
      <c r="C4269" t="s">
        <v>148</v>
      </c>
      <c r="D4269" t="s">
        <v>1066</v>
      </c>
      <c r="E4269" t="s">
        <v>170</v>
      </c>
      <c r="F4269" t="s">
        <v>160</v>
      </c>
      <c r="G4269" t="s">
        <v>158</v>
      </c>
      <c r="H4269" t="s">
        <v>136</v>
      </c>
      <c r="I4269">
        <v>0</v>
      </c>
      <c r="P4269">
        <v>0.75991781320206298</v>
      </c>
      <c r="Q4269">
        <v>0</v>
      </c>
    </row>
    <row r="4270" spans="1:17">
      <c r="A4270" t="s">
        <v>122</v>
      </c>
      <c r="B4270">
        <v>2027</v>
      </c>
      <c r="C4270" t="s">
        <v>149</v>
      </c>
      <c r="D4270" t="s">
        <v>1066</v>
      </c>
      <c r="E4270" t="s">
        <v>170</v>
      </c>
      <c r="F4270" t="s">
        <v>164</v>
      </c>
      <c r="G4270" t="s">
        <v>158</v>
      </c>
      <c r="H4270" t="s">
        <v>132</v>
      </c>
      <c r="I4270">
        <v>0</v>
      </c>
      <c r="P4270">
        <v>0.75991781320206298</v>
      </c>
      <c r="Q4270">
        <v>0</v>
      </c>
    </row>
    <row r="4271" spans="1:17">
      <c r="A4271" t="s">
        <v>122</v>
      </c>
      <c r="B4271">
        <v>2027</v>
      </c>
      <c r="C4271" t="s">
        <v>149</v>
      </c>
      <c r="D4271" t="s">
        <v>1066</v>
      </c>
      <c r="E4271" t="s">
        <v>170</v>
      </c>
      <c r="F4271" t="s">
        <v>164</v>
      </c>
      <c r="G4271" t="s">
        <v>158</v>
      </c>
      <c r="H4271" t="s">
        <v>135</v>
      </c>
      <c r="I4271">
        <v>0</v>
      </c>
      <c r="P4271">
        <v>0.75991781320206298</v>
      </c>
      <c r="Q4271">
        <v>0</v>
      </c>
    </row>
    <row r="4272" spans="1:17">
      <c r="A4272" t="s">
        <v>122</v>
      </c>
      <c r="B4272">
        <v>2027</v>
      </c>
      <c r="C4272" t="s">
        <v>149</v>
      </c>
      <c r="D4272" t="s">
        <v>1066</v>
      </c>
      <c r="E4272" t="s">
        <v>170</v>
      </c>
      <c r="F4272" t="s">
        <v>164</v>
      </c>
      <c r="G4272" t="s">
        <v>158</v>
      </c>
      <c r="H4272" t="s">
        <v>136</v>
      </c>
      <c r="I4272">
        <v>0</v>
      </c>
      <c r="P4272">
        <v>0.75991781320206298</v>
      </c>
      <c r="Q4272">
        <v>0</v>
      </c>
    </row>
    <row r="4273" spans="1:17">
      <c r="A4273" t="s">
        <v>122</v>
      </c>
      <c r="B4273">
        <v>2027</v>
      </c>
      <c r="C4273" t="s">
        <v>149</v>
      </c>
      <c r="D4273" t="s">
        <v>1066</v>
      </c>
      <c r="E4273" t="s">
        <v>170</v>
      </c>
      <c r="F4273" t="s">
        <v>159</v>
      </c>
      <c r="G4273" t="s">
        <v>158</v>
      </c>
      <c r="H4273" t="s">
        <v>132</v>
      </c>
      <c r="I4273">
        <v>0</v>
      </c>
      <c r="P4273">
        <v>0.75991781320206298</v>
      </c>
      <c r="Q4273">
        <v>0</v>
      </c>
    </row>
    <row r="4274" spans="1:17">
      <c r="A4274" t="s">
        <v>122</v>
      </c>
      <c r="B4274">
        <v>2027</v>
      </c>
      <c r="C4274" t="s">
        <v>149</v>
      </c>
      <c r="D4274" t="s">
        <v>1066</v>
      </c>
      <c r="E4274" t="s">
        <v>170</v>
      </c>
      <c r="F4274" t="s">
        <v>159</v>
      </c>
      <c r="G4274" t="s">
        <v>158</v>
      </c>
      <c r="H4274" t="s">
        <v>135</v>
      </c>
      <c r="I4274">
        <v>0</v>
      </c>
      <c r="P4274">
        <v>0.75991781320206298</v>
      </c>
      <c r="Q4274">
        <v>0</v>
      </c>
    </row>
    <row r="4275" spans="1:17">
      <c r="A4275" t="s">
        <v>122</v>
      </c>
      <c r="B4275">
        <v>2027</v>
      </c>
      <c r="C4275" t="s">
        <v>149</v>
      </c>
      <c r="D4275" t="s">
        <v>1066</v>
      </c>
      <c r="E4275" t="s">
        <v>170</v>
      </c>
      <c r="F4275" t="s">
        <v>159</v>
      </c>
      <c r="G4275" t="s">
        <v>158</v>
      </c>
      <c r="H4275" t="s">
        <v>136</v>
      </c>
      <c r="I4275">
        <v>0</v>
      </c>
      <c r="P4275">
        <v>0.75991781320206298</v>
      </c>
      <c r="Q4275">
        <v>0</v>
      </c>
    </row>
    <row r="4276" spans="1:17">
      <c r="A4276" t="s">
        <v>122</v>
      </c>
      <c r="B4276">
        <v>2027</v>
      </c>
      <c r="C4276" t="s">
        <v>149</v>
      </c>
      <c r="D4276" t="s">
        <v>1066</v>
      </c>
      <c r="E4276" t="s">
        <v>170</v>
      </c>
      <c r="F4276" t="s">
        <v>126</v>
      </c>
      <c r="G4276" t="s">
        <v>158</v>
      </c>
      <c r="H4276" t="s">
        <v>132</v>
      </c>
      <c r="I4276">
        <v>0</v>
      </c>
      <c r="P4276">
        <v>0.75991781320206298</v>
      </c>
      <c r="Q4276">
        <v>0</v>
      </c>
    </row>
    <row r="4277" spans="1:17">
      <c r="A4277" t="s">
        <v>122</v>
      </c>
      <c r="B4277">
        <v>2027</v>
      </c>
      <c r="C4277" t="s">
        <v>149</v>
      </c>
      <c r="D4277" t="s">
        <v>1066</v>
      </c>
      <c r="E4277" t="s">
        <v>170</v>
      </c>
      <c r="F4277" t="s">
        <v>126</v>
      </c>
      <c r="G4277" t="s">
        <v>158</v>
      </c>
      <c r="H4277" t="s">
        <v>135</v>
      </c>
      <c r="I4277">
        <v>0</v>
      </c>
      <c r="P4277">
        <v>0.75991781320206298</v>
      </c>
      <c r="Q4277">
        <v>0</v>
      </c>
    </row>
    <row r="4278" spans="1:17">
      <c r="A4278" t="s">
        <v>122</v>
      </c>
      <c r="B4278">
        <v>2027</v>
      </c>
      <c r="C4278" t="s">
        <v>149</v>
      </c>
      <c r="D4278" t="s">
        <v>1066</v>
      </c>
      <c r="E4278" t="s">
        <v>170</v>
      </c>
      <c r="F4278" t="s">
        <v>126</v>
      </c>
      <c r="G4278" t="s">
        <v>158</v>
      </c>
      <c r="H4278" t="s">
        <v>136</v>
      </c>
      <c r="I4278">
        <v>0</v>
      </c>
      <c r="P4278">
        <v>0.75991781320206298</v>
      </c>
      <c r="Q4278">
        <v>0</v>
      </c>
    </row>
    <row r="4279" spans="1:17">
      <c r="A4279" t="s">
        <v>122</v>
      </c>
      <c r="B4279">
        <v>2027</v>
      </c>
      <c r="C4279" t="s">
        <v>149</v>
      </c>
      <c r="D4279" t="s">
        <v>1066</v>
      </c>
      <c r="E4279" t="s">
        <v>170</v>
      </c>
      <c r="F4279" t="s">
        <v>165</v>
      </c>
      <c r="G4279" t="s">
        <v>158</v>
      </c>
      <c r="H4279" t="s">
        <v>132</v>
      </c>
      <c r="I4279">
        <v>0</v>
      </c>
      <c r="P4279">
        <v>0.75991781320206298</v>
      </c>
      <c r="Q4279">
        <v>0</v>
      </c>
    </row>
    <row r="4280" spans="1:17">
      <c r="A4280" t="s">
        <v>122</v>
      </c>
      <c r="B4280">
        <v>2027</v>
      </c>
      <c r="C4280" t="s">
        <v>149</v>
      </c>
      <c r="D4280" t="s">
        <v>1066</v>
      </c>
      <c r="E4280" t="s">
        <v>170</v>
      </c>
      <c r="F4280" t="s">
        <v>165</v>
      </c>
      <c r="G4280" t="s">
        <v>158</v>
      </c>
      <c r="H4280" t="s">
        <v>135</v>
      </c>
      <c r="I4280">
        <v>0</v>
      </c>
      <c r="P4280">
        <v>0.75991781320206298</v>
      </c>
      <c r="Q4280">
        <v>0</v>
      </c>
    </row>
    <row r="4281" spans="1:17">
      <c r="A4281" t="s">
        <v>122</v>
      </c>
      <c r="B4281">
        <v>2027</v>
      </c>
      <c r="C4281" t="s">
        <v>149</v>
      </c>
      <c r="D4281" t="s">
        <v>1066</v>
      </c>
      <c r="E4281" t="s">
        <v>170</v>
      </c>
      <c r="F4281" t="s">
        <v>165</v>
      </c>
      <c r="G4281" t="s">
        <v>158</v>
      </c>
      <c r="H4281" t="s">
        <v>136</v>
      </c>
      <c r="I4281">
        <v>0</v>
      </c>
      <c r="P4281">
        <v>0.75991781320206298</v>
      </c>
      <c r="Q4281">
        <v>0</v>
      </c>
    </row>
    <row r="4282" spans="1:17">
      <c r="A4282" t="s">
        <v>122</v>
      </c>
      <c r="B4282">
        <v>2027</v>
      </c>
      <c r="C4282" t="s">
        <v>149</v>
      </c>
      <c r="D4282" t="s">
        <v>1066</v>
      </c>
      <c r="E4282" t="s">
        <v>170</v>
      </c>
      <c r="F4282" t="s">
        <v>166</v>
      </c>
      <c r="G4282" t="s">
        <v>158</v>
      </c>
      <c r="H4282" t="s">
        <v>132</v>
      </c>
      <c r="I4282">
        <v>0</v>
      </c>
      <c r="P4282">
        <v>0.75991781320206298</v>
      </c>
      <c r="Q4282">
        <v>0</v>
      </c>
    </row>
    <row r="4283" spans="1:17">
      <c r="A4283" t="s">
        <v>122</v>
      </c>
      <c r="B4283">
        <v>2027</v>
      </c>
      <c r="C4283" t="s">
        <v>149</v>
      </c>
      <c r="D4283" t="s">
        <v>1066</v>
      </c>
      <c r="E4283" t="s">
        <v>170</v>
      </c>
      <c r="F4283" t="s">
        <v>166</v>
      </c>
      <c r="G4283" t="s">
        <v>158</v>
      </c>
      <c r="H4283" t="s">
        <v>135</v>
      </c>
      <c r="I4283">
        <v>0</v>
      </c>
      <c r="P4283">
        <v>0.75991781320206298</v>
      </c>
      <c r="Q4283">
        <v>0</v>
      </c>
    </row>
    <row r="4284" spans="1:17">
      <c r="A4284" t="s">
        <v>122</v>
      </c>
      <c r="B4284">
        <v>2027</v>
      </c>
      <c r="C4284" t="s">
        <v>149</v>
      </c>
      <c r="D4284" t="s">
        <v>1066</v>
      </c>
      <c r="E4284" t="s">
        <v>170</v>
      </c>
      <c r="F4284" t="s">
        <v>166</v>
      </c>
      <c r="G4284" t="s">
        <v>158</v>
      </c>
      <c r="H4284" t="s">
        <v>136</v>
      </c>
      <c r="I4284">
        <v>0</v>
      </c>
      <c r="P4284">
        <v>0.75991781320206298</v>
      </c>
      <c r="Q4284">
        <v>0</v>
      </c>
    </row>
    <row r="4285" spans="1:17">
      <c r="A4285" t="s">
        <v>122</v>
      </c>
      <c r="B4285">
        <v>2027</v>
      </c>
      <c r="C4285" t="s">
        <v>149</v>
      </c>
      <c r="D4285" t="s">
        <v>1066</v>
      </c>
      <c r="E4285" t="s">
        <v>170</v>
      </c>
      <c r="F4285" t="s">
        <v>160</v>
      </c>
      <c r="G4285" t="s">
        <v>158</v>
      </c>
      <c r="H4285" t="s">
        <v>132</v>
      </c>
      <c r="I4285">
        <v>0</v>
      </c>
      <c r="P4285">
        <v>0.75991781320206298</v>
      </c>
      <c r="Q4285">
        <v>0</v>
      </c>
    </row>
    <row r="4286" spans="1:17">
      <c r="A4286" t="s">
        <v>122</v>
      </c>
      <c r="B4286">
        <v>2027</v>
      </c>
      <c r="C4286" t="s">
        <v>149</v>
      </c>
      <c r="D4286" t="s">
        <v>1066</v>
      </c>
      <c r="E4286" t="s">
        <v>170</v>
      </c>
      <c r="F4286" t="s">
        <v>160</v>
      </c>
      <c r="G4286" t="s">
        <v>158</v>
      </c>
      <c r="H4286" t="s">
        <v>135</v>
      </c>
      <c r="I4286">
        <v>0</v>
      </c>
      <c r="P4286">
        <v>0.75991781320206298</v>
      </c>
      <c r="Q4286">
        <v>0</v>
      </c>
    </row>
    <row r="4287" spans="1:17">
      <c r="A4287" t="s">
        <v>122</v>
      </c>
      <c r="B4287">
        <v>2027</v>
      </c>
      <c r="C4287" t="s">
        <v>149</v>
      </c>
      <c r="D4287" t="s">
        <v>1066</v>
      </c>
      <c r="E4287" t="s">
        <v>170</v>
      </c>
      <c r="F4287" t="s">
        <v>160</v>
      </c>
      <c r="G4287" t="s">
        <v>158</v>
      </c>
      <c r="H4287" t="s">
        <v>136</v>
      </c>
      <c r="I4287">
        <v>0</v>
      </c>
      <c r="P4287">
        <v>0.75991781320206298</v>
      </c>
      <c r="Q4287">
        <v>0</v>
      </c>
    </row>
    <row r="4288" spans="1:17">
      <c r="A4288" t="s">
        <v>122</v>
      </c>
      <c r="B4288">
        <v>2027</v>
      </c>
      <c r="C4288" t="s">
        <v>150</v>
      </c>
      <c r="D4288" t="s">
        <v>1066</v>
      </c>
      <c r="E4288" t="s">
        <v>170</v>
      </c>
      <c r="F4288" t="s">
        <v>164</v>
      </c>
      <c r="G4288" t="s">
        <v>158</v>
      </c>
      <c r="H4288" t="s">
        <v>132</v>
      </c>
      <c r="I4288">
        <v>0</v>
      </c>
      <c r="P4288">
        <v>0.75991781320206298</v>
      </c>
      <c r="Q4288">
        <v>0</v>
      </c>
    </row>
    <row r="4289" spans="1:17">
      <c r="A4289" t="s">
        <v>122</v>
      </c>
      <c r="B4289">
        <v>2027</v>
      </c>
      <c r="C4289" t="s">
        <v>150</v>
      </c>
      <c r="D4289" t="s">
        <v>1066</v>
      </c>
      <c r="E4289" t="s">
        <v>170</v>
      </c>
      <c r="F4289" t="s">
        <v>164</v>
      </c>
      <c r="G4289" t="s">
        <v>158</v>
      </c>
      <c r="H4289" t="s">
        <v>135</v>
      </c>
      <c r="I4289">
        <v>0</v>
      </c>
      <c r="P4289">
        <v>0.75991781320206298</v>
      </c>
      <c r="Q4289">
        <v>0</v>
      </c>
    </row>
    <row r="4290" spans="1:17">
      <c r="A4290" t="s">
        <v>122</v>
      </c>
      <c r="B4290">
        <v>2027</v>
      </c>
      <c r="C4290" t="s">
        <v>150</v>
      </c>
      <c r="D4290" t="s">
        <v>1066</v>
      </c>
      <c r="E4290" t="s">
        <v>170</v>
      </c>
      <c r="F4290" t="s">
        <v>164</v>
      </c>
      <c r="G4290" t="s">
        <v>158</v>
      </c>
      <c r="H4290" t="s">
        <v>136</v>
      </c>
      <c r="I4290">
        <v>0</v>
      </c>
      <c r="P4290">
        <v>0.75991781320206298</v>
      </c>
      <c r="Q4290">
        <v>0</v>
      </c>
    </row>
    <row r="4291" spans="1:17">
      <c r="A4291" t="s">
        <v>122</v>
      </c>
      <c r="B4291">
        <v>2027</v>
      </c>
      <c r="C4291" t="s">
        <v>150</v>
      </c>
      <c r="D4291" t="s">
        <v>1066</v>
      </c>
      <c r="E4291" t="s">
        <v>170</v>
      </c>
      <c r="F4291" t="s">
        <v>159</v>
      </c>
      <c r="G4291" t="s">
        <v>158</v>
      </c>
      <c r="H4291" t="s">
        <v>132</v>
      </c>
      <c r="I4291">
        <v>0</v>
      </c>
      <c r="P4291">
        <v>0.75991781320206298</v>
      </c>
      <c r="Q4291">
        <v>0</v>
      </c>
    </row>
    <row r="4292" spans="1:17">
      <c r="A4292" t="s">
        <v>122</v>
      </c>
      <c r="B4292">
        <v>2027</v>
      </c>
      <c r="C4292" t="s">
        <v>150</v>
      </c>
      <c r="D4292" t="s">
        <v>1066</v>
      </c>
      <c r="E4292" t="s">
        <v>170</v>
      </c>
      <c r="F4292" t="s">
        <v>159</v>
      </c>
      <c r="G4292" t="s">
        <v>158</v>
      </c>
      <c r="H4292" t="s">
        <v>135</v>
      </c>
      <c r="I4292">
        <v>0</v>
      </c>
      <c r="P4292">
        <v>0.75991781320206298</v>
      </c>
      <c r="Q4292">
        <v>0</v>
      </c>
    </row>
    <row r="4293" spans="1:17">
      <c r="A4293" t="s">
        <v>122</v>
      </c>
      <c r="B4293">
        <v>2027</v>
      </c>
      <c r="C4293" t="s">
        <v>150</v>
      </c>
      <c r="D4293" t="s">
        <v>1066</v>
      </c>
      <c r="E4293" t="s">
        <v>170</v>
      </c>
      <c r="F4293" t="s">
        <v>159</v>
      </c>
      <c r="G4293" t="s">
        <v>158</v>
      </c>
      <c r="H4293" t="s">
        <v>136</v>
      </c>
      <c r="I4293">
        <v>0</v>
      </c>
      <c r="P4293">
        <v>0.75991781320206298</v>
      </c>
      <c r="Q4293">
        <v>0</v>
      </c>
    </row>
    <row r="4294" spans="1:17">
      <c r="A4294" t="s">
        <v>122</v>
      </c>
      <c r="B4294">
        <v>2027</v>
      </c>
      <c r="C4294" t="s">
        <v>150</v>
      </c>
      <c r="D4294" t="s">
        <v>1066</v>
      </c>
      <c r="E4294" t="s">
        <v>170</v>
      </c>
      <c r="F4294" t="s">
        <v>126</v>
      </c>
      <c r="G4294" t="s">
        <v>158</v>
      </c>
      <c r="H4294" t="s">
        <v>132</v>
      </c>
      <c r="I4294">
        <v>0</v>
      </c>
      <c r="P4294">
        <v>0.75991781320206298</v>
      </c>
      <c r="Q4294">
        <v>0</v>
      </c>
    </row>
    <row r="4295" spans="1:17">
      <c r="A4295" t="s">
        <v>122</v>
      </c>
      <c r="B4295">
        <v>2027</v>
      </c>
      <c r="C4295" t="s">
        <v>150</v>
      </c>
      <c r="D4295" t="s">
        <v>1066</v>
      </c>
      <c r="E4295" t="s">
        <v>170</v>
      </c>
      <c r="F4295" t="s">
        <v>126</v>
      </c>
      <c r="G4295" t="s">
        <v>158</v>
      </c>
      <c r="H4295" t="s">
        <v>135</v>
      </c>
      <c r="I4295">
        <v>0</v>
      </c>
      <c r="P4295">
        <v>0.75991781320206298</v>
      </c>
      <c r="Q4295">
        <v>0</v>
      </c>
    </row>
    <row r="4296" spans="1:17">
      <c r="A4296" t="s">
        <v>122</v>
      </c>
      <c r="B4296">
        <v>2027</v>
      </c>
      <c r="C4296" t="s">
        <v>150</v>
      </c>
      <c r="D4296" t="s">
        <v>1066</v>
      </c>
      <c r="E4296" t="s">
        <v>170</v>
      </c>
      <c r="F4296" t="s">
        <v>126</v>
      </c>
      <c r="G4296" t="s">
        <v>158</v>
      </c>
      <c r="H4296" t="s">
        <v>136</v>
      </c>
      <c r="I4296">
        <v>0</v>
      </c>
      <c r="P4296">
        <v>0.75991781320206298</v>
      </c>
      <c r="Q4296">
        <v>0</v>
      </c>
    </row>
    <row r="4297" spans="1:17">
      <c r="A4297" t="s">
        <v>122</v>
      </c>
      <c r="B4297">
        <v>2027</v>
      </c>
      <c r="C4297" t="s">
        <v>150</v>
      </c>
      <c r="D4297" t="s">
        <v>1066</v>
      </c>
      <c r="E4297" t="s">
        <v>170</v>
      </c>
      <c r="F4297" t="s">
        <v>165</v>
      </c>
      <c r="G4297" t="s">
        <v>158</v>
      </c>
      <c r="H4297" t="s">
        <v>132</v>
      </c>
      <c r="I4297">
        <v>0</v>
      </c>
      <c r="P4297">
        <v>0.75991781320206298</v>
      </c>
      <c r="Q4297">
        <v>0</v>
      </c>
    </row>
    <row r="4298" spans="1:17">
      <c r="A4298" t="s">
        <v>122</v>
      </c>
      <c r="B4298">
        <v>2027</v>
      </c>
      <c r="C4298" t="s">
        <v>150</v>
      </c>
      <c r="D4298" t="s">
        <v>1066</v>
      </c>
      <c r="E4298" t="s">
        <v>170</v>
      </c>
      <c r="F4298" t="s">
        <v>165</v>
      </c>
      <c r="G4298" t="s">
        <v>158</v>
      </c>
      <c r="H4298" t="s">
        <v>135</v>
      </c>
      <c r="I4298">
        <v>0</v>
      </c>
      <c r="P4298">
        <v>0.75991781320206298</v>
      </c>
      <c r="Q4298">
        <v>0</v>
      </c>
    </row>
    <row r="4299" spans="1:17">
      <c r="A4299" t="s">
        <v>122</v>
      </c>
      <c r="B4299">
        <v>2027</v>
      </c>
      <c r="C4299" t="s">
        <v>150</v>
      </c>
      <c r="D4299" t="s">
        <v>1066</v>
      </c>
      <c r="E4299" t="s">
        <v>170</v>
      </c>
      <c r="F4299" t="s">
        <v>165</v>
      </c>
      <c r="G4299" t="s">
        <v>158</v>
      </c>
      <c r="H4299" t="s">
        <v>136</v>
      </c>
      <c r="I4299">
        <v>0</v>
      </c>
      <c r="P4299">
        <v>0.75991781320206298</v>
      </c>
      <c r="Q4299">
        <v>0</v>
      </c>
    </row>
    <row r="4300" spans="1:17">
      <c r="A4300" t="s">
        <v>122</v>
      </c>
      <c r="B4300">
        <v>2027</v>
      </c>
      <c r="C4300" t="s">
        <v>150</v>
      </c>
      <c r="D4300" t="s">
        <v>1066</v>
      </c>
      <c r="E4300" t="s">
        <v>170</v>
      </c>
      <c r="F4300" t="s">
        <v>166</v>
      </c>
      <c r="G4300" t="s">
        <v>158</v>
      </c>
      <c r="H4300" t="s">
        <v>132</v>
      </c>
      <c r="I4300">
        <v>0</v>
      </c>
      <c r="P4300">
        <v>0.75991781320206298</v>
      </c>
      <c r="Q4300">
        <v>0</v>
      </c>
    </row>
    <row r="4301" spans="1:17">
      <c r="A4301" t="s">
        <v>122</v>
      </c>
      <c r="B4301">
        <v>2027</v>
      </c>
      <c r="C4301" t="s">
        <v>150</v>
      </c>
      <c r="D4301" t="s">
        <v>1066</v>
      </c>
      <c r="E4301" t="s">
        <v>170</v>
      </c>
      <c r="F4301" t="s">
        <v>166</v>
      </c>
      <c r="G4301" t="s">
        <v>158</v>
      </c>
      <c r="H4301" t="s">
        <v>135</v>
      </c>
      <c r="I4301">
        <v>0</v>
      </c>
      <c r="P4301">
        <v>0.75991781320206298</v>
      </c>
      <c r="Q4301">
        <v>0</v>
      </c>
    </row>
    <row r="4302" spans="1:17">
      <c r="A4302" t="s">
        <v>122</v>
      </c>
      <c r="B4302">
        <v>2027</v>
      </c>
      <c r="C4302" t="s">
        <v>150</v>
      </c>
      <c r="D4302" t="s">
        <v>1066</v>
      </c>
      <c r="E4302" t="s">
        <v>170</v>
      </c>
      <c r="F4302" t="s">
        <v>166</v>
      </c>
      <c r="G4302" t="s">
        <v>158</v>
      </c>
      <c r="H4302" t="s">
        <v>136</v>
      </c>
      <c r="I4302">
        <v>0</v>
      </c>
      <c r="P4302">
        <v>0.75991781320206298</v>
      </c>
      <c r="Q4302">
        <v>0</v>
      </c>
    </row>
    <row r="4303" spans="1:17">
      <c r="A4303" t="s">
        <v>122</v>
      </c>
      <c r="B4303">
        <v>2027</v>
      </c>
      <c r="C4303" t="s">
        <v>150</v>
      </c>
      <c r="D4303" t="s">
        <v>1066</v>
      </c>
      <c r="E4303" t="s">
        <v>170</v>
      </c>
      <c r="F4303" t="s">
        <v>160</v>
      </c>
      <c r="G4303" t="s">
        <v>158</v>
      </c>
      <c r="H4303" t="s">
        <v>132</v>
      </c>
      <c r="I4303">
        <v>0</v>
      </c>
      <c r="P4303">
        <v>0.75991781320206298</v>
      </c>
      <c r="Q4303">
        <v>0</v>
      </c>
    </row>
    <row r="4304" spans="1:17">
      <c r="A4304" t="s">
        <v>122</v>
      </c>
      <c r="B4304">
        <v>2027</v>
      </c>
      <c r="C4304" t="s">
        <v>150</v>
      </c>
      <c r="D4304" t="s">
        <v>1066</v>
      </c>
      <c r="E4304" t="s">
        <v>170</v>
      </c>
      <c r="F4304" t="s">
        <v>160</v>
      </c>
      <c r="G4304" t="s">
        <v>158</v>
      </c>
      <c r="H4304" t="s">
        <v>135</v>
      </c>
      <c r="I4304">
        <v>0</v>
      </c>
      <c r="P4304">
        <v>0.75991781320206298</v>
      </c>
      <c r="Q4304">
        <v>0</v>
      </c>
    </row>
    <row r="4305" spans="1:17">
      <c r="A4305" t="s">
        <v>122</v>
      </c>
      <c r="B4305">
        <v>2027</v>
      </c>
      <c r="C4305" t="s">
        <v>150</v>
      </c>
      <c r="D4305" t="s">
        <v>1066</v>
      </c>
      <c r="E4305" t="s">
        <v>170</v>
      </c>
      <c r="F4305" t="s">
        <v>160</v>
      </c>
      <c r="G4305" t="s">
        <v>158</v>
      </c>
      <c r="H4305" t="s">
        <v>136</v>
      </c>
      <c r="I4305">
        <v>0</v>
      </c>
      <c r="P4305">
        <v>0.75991781320206298</v>
      </c>
      <c r="Q4305">
        <v>0</v>
      </c>
    </row>
    <row r="4306" spans="1:17">
      <c r="A4306" t="s">
        <v>122</v>
      </c>
      <c r="B4306">
        <v>2027</v>
      </c>
      <c r="C4306" t="s">
        <v>151</v>
      </c>
      <c r="D4306" t="s">
        <v>1066</v>
      </c>
      <c r="E4306" t="s">
        <v>170</v>
      </c>
      <c r="F4306" t="s">
        <v>164</v>
      </c>
      <c r="G4306" t="s">
        <v>158</v>
      </c>
      <c r="H4306" t="s">
        <v>132</v>
      </c>
      <c r="I4306">
        <v>0</v>
      </c>
      <c r="P4306">
        <v>0.75991781320206298</v>
      </c>
      <c r="Q4306">
        <v>0</v>
      </c>
    </row>
    <row r="4307" spans="1:17">
      <c r="A4307" t="s">
        <v>122</v>
      </c>
      <c r="B4307">
        <v>2027</v>
      </c>
      <c r="C4307" t="s">
        <v>151</v>
      </c>
      <c r="D4307" t="s">
        <v>1066</v>
      </c>
      <c r="E4307" t="s">
        <v>170</v>
      </c>
      <c r="F4307" t="s">
        <v>164</v>
      </c>
      <c r="G4307" t="s">
        <v>158</v>
      </c>
      <c r="H4307" t="s">
        <v>135</v>
      </c>
      <c r="I4307">
        <v>0</v>
      </c>
      <c r="P4307">
        <v>0.75991781320206298</v>
      </c>
      <c r="Q4307">
        <v>0</v>
      </c>
    </row>
    <row r="4308" spans="1:17">
      <c r="A4308" t="s">
        <v>122</v>
      </c>
      <c r="B4308">
        <v>2027</v>
      </c>
      <c r="C4308" t="s">
        <v>151</v>
      </c>
      <c r="D4308" t="s">
        <v>1066</v>
      </c>
      <c r="E4308" t="s">
        <v>170</v>
      </c>
      <c r="F4308" t="s">
        <v>164</v>
      </c>
      <c r="G4308" t="s">
        <v>158</v>
      </c>
      <c r="H4308" t="s">
        <v>136</v>
      </c>
      <c r="I4308">
        <v>0</v>
      </c>
      <c r="P4308">
        <v>0.75991781320206298</v>
      </c>
      <c r="Q4308">
        <v>0</v>
      </c>
    </row>
    <row r="4309" spans="1:17">
      <c r="A4309" t="s">
        <v>122</v>
      </c>
      <c r="B4309">
        <v>2027</v>
      </c>
      <c r="C4309" t="s">
        <v>151</v>
      </c>
      <c r="D4309" t="s">
        <v>1066</v>
      </c>
      <c r="E4309" t="s">
        <v>170</v>
      </c>
      <c r="F4309" t="s">
        <v>159</v>
      </c>
      <c r="G4309" t="s">
        <v>158</v>
      </c>
      <c r="H4309" t="s">
        <v>132</v>
      </c>
      <c r="I4309">
        <v>0</v>
      </c>
      <c r="P4309">
        <v>0.75991781320206298</v>
      </c>
      <c r="Q4309">
        <v>0</v>
      </c>
    </row>
    <row r="4310" spans="1:17">
      <c r="A4310" t="s">
        <v>122</v>
      </c>
      <c r="B4310">
        <v>2027</v>
      </c>
      <c r="C4310" t="s">
        <v>151</v>
      </c>
      <c r="D4310" t="s">
        <v>1066</v>
      </c>
      <c r="E4310" t="s">
        <v>170</v>
      </c>
      <c r="F4310" t="s">
        <v>159</v>
      </c>
      <c r="G4310" t="s">
        <v>158</v>
      </c>
      <c r="H4310" t="s">
        <v>135</v>
      </c>
      <c r="I4310">
        <v>0</v>
      </c>
      <c r="P4310">
        <v>0.75991781320206298</v>
      </c>
      <c r="Q4310">
        <v>0</v>
      </c>
    </row>
    <row r="4311" spans="1:17">
      <c r="A4311" t="s">
        <v>122</v>
      </c>
      <c r="B4311">
        <v>2027</v>
      </c>
      <c r="C4311" t="s">
        <v>151</v>
      </c>
      <c r="D4311" t="s">
        <v>1066</v>
      </c>
      <c r="E4311" t="s">
        <v>170</v>
      </c>
      <c r="F4311" t="s">
        <v>159</v>
      </c>
      <c r="G4311" t="s">
        <v>158</v>
      </c>
      <c r="H4311" t="s">
        <v>136</v>
      </c>
      <c r="I4311">
        <v>0</v>
      </c>
      <c r="P4311">
        <v>0.75991781320206298</v>
      </c>
      <c r="Q4311">
        <v>0</v>
      </c>
    </row>
    <row r="4312" spans="1:17">
      <c r="A4312" t="s">
        <v>122</v>
      </c>
      <c r="B4312">
        <v>2027</v>
      </c>
      <c r="C4312" t="s">
        <v>151</v>
      </c>
      <c r="D4312" t="s">
        <v>1066</v>
      </c>
      <c r="E4312" t="s">
        <v>170</v>
      </c>
      <c r="F4312" t="s">
        <v>126</v>
      </c>
      <c r="G4312" t="s">
        <v>158</v>
      </c>
      <c r="H4312" t="s">
        <v>132</v>
      </c>
      <c r="I4312">
        <v>0</v>
      </c>
      <c r="P4312">
        <v>0.75991781320206298</v>
      </c>
      <c r="Q4312">
        <v>0</v>
      </c>
    </row>
    <row r="4313" spans="1:17">
      <c r="A4313" t="s">
        <v>122</v>
      </c>
      <c r="B4313">
        <v>2027</v>
      </c>
      <c r="C4313" t="s">
        <v>151</v>
      </c>
      <c r="D4313" t="s">
        <v>1066</v>
      </c>
      <c r="E4313" t="s">
        <v>170</v>
      </c>
      <c r="F4313" t="s">
        <v>126</v>
      </c>
      <c r="G4313" t="s">
        <v>158</v>
      </c>
      <c r="H4313" t="s">
        <v>135</v>
      </c>
      <c r="I4313">
        <v>0</v>
      </c>
      <c r="P4313">
        <v>0.75991781320206298</v>
      </c>
      <c r="Q4313">
        <v>0</v>
      </c>
    </row>
    <row r="4314" spans="1:17">
      <c r="A4314" t="s">
        <v>122</v>
      </c>
      <c r="B4314">
        <v>2027</v>
      </c>
      <c r="C4314" t="s">
        <v>151</v>
      </c>
      <c r="D4314" t="s">
        <v>1066</v>
      </c>
      <c r="E4314" t="s">
        <v>170</v>
      </c>
      <c r="F4314" t="s">
        <v>126</v>
      </c>
      <c r="G4314" t="s">
        <v>158</v>
      </c>
      <c r="H4314" t="s">
        <v>136</v>
      </c>
      <c r="I4314">
        <v>0</v>
      </c>
      <c r="P4314">
        <v>0.75991781320206298</v>
      </c>
      <c r="Q4314">
        <v>0</v>
      </c>
    </row>
    <row r="4315" spans="1:17">
      <c r="A4315" t="s">
        <v>122</v>
      </c>
      <c r="B4315">
        <v>2027</v>
      </c>
      <c r="C4315" t="s">
        <v>151</v>
      </c>
      <c r="D4315" t="s">
        <v>1066</v>
      </c>
      <c r="E4315" t="s">
        <v>170</v>
      </c>
      <c r="F4315" t="s">
        <v>165</v>
      </c>
      <c r="G4315" t="s">
        <v>158</v>
      </c>
      <c r="H4315" t="s">
        <v>132</v>
      </c>
      <c r="I4315">
        <v>0</v>
      </c>
      <c r="P4315">
        <v>0.75991781320206298</v>
      </c>
      <c r="Q4315">
        <v>0</v>
      </c>
    </row>
    <row r="4316" spans="1:17">
      <c r="A4316" t="s">
        <v>122</v>
      </c>
      <c r="B4316">
        <v>2027</v>
      </c>
      <c r="C4316" t="s">
        <v>151</v>
      </c>
      <c r="D4316" t="s">
        <v>1066</v>
      </c>
      <c r="E4316" t="s">
        <v>170</v>
      </c>
      <c r="F4316" t="s">
        <v>165</v>
      </c>
      <c r="G4316" t="s">
        <v>158</v>
      </c>
      <c r="H4316" t="s">
        <v>135</v>
      </c>
      <c r="I4316">
        <v>0</v>
      </c>
      <c r="P4316">
        <v>0.75991781320206298</v>
      </c>
      <c r="Q4316">
        <v>0</v>
      </c>
    </row>
    <row r="4317" spans="1:17">
      <c r="A4317" t="s">
        <v>122</v>
      </c>
      <c r="B4317">
        <v>2027</v>
      </c>
      <c r="C4317" t="s">
        <v>151</v>
      </c>
      <c r="D4317" t="s">
        <v>1066</v>
      </c>
      <c r="E4317" t="s">
        <v>170</v>
      </c>
      <c r="F4317" t="s">
        <v>165</v>
      </c>
      <c r="G4317" t="s">
        <v>158</v>
      </c>
      <c r="H4317" t="s">
        <v>136</v>
      </c>
      <c r="I4317">
        <v>0</v>
      </c>
      <c r="P4317">
        <v>0.75991781320206298</v>
      </c>
      <c r="Q4317">
        <v>0</v>
      </c>
    </row>
    <row r="4318" spans="1:17">
      <c r="A4318" t="s">
        <v>122</v>
      </c>
      <c r="B4318">
        <v>2027</v>
      </c>
      <c r="C4318" t="s">
        <v>151</v>
      </c>
      <c r="D4318" t="s">
        <v>1066</v>
      </c>
      <c r="E4318" t="s">
        <v>170</v>
      </c>
      <c r="F4318" t="s">
        <v>166</v>
      </c>
      <c r="G4318" t="s">
        <v>158</v>
      </c>
      <c r="H4318" t="s">
        <v>132</v>
      </c>
      <c r="I4318">
        <v>0</v>
      </c>
      <c r="P4318">
        <v>0.75991781320206298</v>
      </c>
      <c r="Q4318">
        <v>0</v>
      </c>
    </row>
    <row r="4319" spans="1:17">
      <c r="A4319" t="s">
        <v>122</v>
      </c>
      <c r="B4319">
        <v>2027</v>
      </c>
      <c r="C4319" t="s">
        <v>151</v>
      </c>
      <c r="D4319" t="s">
        <v>1066</v>
      </c>
      <c r="E4319" t="s">
        <v>170</v>
      </c>
      <c r="F4319" t="s">
        <v>166</v>
      </c>
      <c r="G4319" t="s">
        <v>158</v>
      </c>
      <c r="H4319" t="s">
        <v>135</v>
      </c>
      <c r="I4319">
        <v>0</v>
      </c>
      <c r="P4319">
        <v>0.75991781320206298</v>
      </c>
      <c r="Q4319">
        <v>0</v>
      </c>
    </row>
    <row r="4320" spans="1:17">
      <c r="A4320" t="s">
        <v>122</v>
      </c>
      <c r="B4320">
        <v>2027</v>
      </c>
      <c r="C4320" t="s">
        <v>151</v>
      </c>
      <c r="D4320" t="s">
        <v>1066</v>
      </c>
      <c r="E4320" t="s">
        <v>170</v>
      </c>
      <c r="F4320" t="s">
        <v>166</v>
      </c>
      <c r="G4320" t="s">
        <v>158</v>
      </c>
      <c r="H4320" t="s">
        <v>136</v>
      </c>
      <c r="I4320">
        <v>0</v>
      </c>
      <c r="P4320">
        <v>0.75991781320206298</v>
      </c>
      <c r="Q4320">
        <v>0</v>
      </c>
    </row>
    <row r="4321" spans="1:17">
      <c r="A4321" t="s">
        <v>122</v>
      </c>
      <c r="B4321">
        <v>2027</v>
      </c>
      <c r="C4321" t="s">
        <v>151</v>
      </c>
      <c r="D4321" t="s">
        <v>1066</v>
      </c>
      <c r="E4321" t="s">
        <v>170</v>
      </c>
      <c r="F4321" t="s">
        <v>160</v>
      </c>
      <c r="G4321" t="s">
        <v>158</v>
      </c>
      <c r="H4321" t="s">
        <v>132</v>
      </c>
      <c r="I4321">
        <v>0</v>
      </c>
      <c r="P4321">
        <v>0.75991781320206298</v>
      </c>
      <c r="Q4321">
        <v>0</v>
      </c>
    </row>
    <row r="4322" spans="1:17">
      <c r="A4322" t="s">
        <v>122</v>
      </c>
      <c r="B4322">
        <v>2027</v>
      </c>
      <c r="C4322" t="s">
        <v>151</v>
      </c>
      <c r="D4322" t="s">
        <v>1066</v>
      </c>
      <c r="E4322" t="s">
        <v>170</v>
      </c>
      <c r="F4322" t="s">
        <v>160</v>
      </c>
      <c r="G4322" t="s">
        <v>158</v>
      </c>
      <c r="H4322" t="s">
        <v>135</v>
      </c>
      <c r="I4322">
        <v>0</v>
      </c>
      <c r="P4322">
        <v>0.75991781320206298</v>
      </c>
      <c r="Q4322">
        <v>0</v>
      </c>
    </row>
    <row r="4323" spans="1:17">
      <c r="A4323" t="s">
        <v>122</v>
      </c>
      <c r="B4323">
        <v>2027</v>
      </c>
      <c r="C4323" t="s">
        <v>151</v>
      </c>
      <c r="D4323" t="s">
        <v>1066</v>
      </c>
      <c r="E4323" t="s">
        <v>170</v>
      </c>
      <c r="F4323" t="s">
        <v>160</v>
      </c>
      <c r="G4323" t="s">
        <v>158</v>
      </c>
      <c r="H4323" t="s">
        <v>136</v>
      </c>
      <c r="I4323">
        <v>0</v>
      </c>
      <c r="P4323">
        <v>0.75991781320206298</v>
      </c>
      <c r="Q4323">
        <v>0</v>
      </c>
    </row>
    <row r="4324" spans="1:17">
      <c r="A4324" t="s">
        <v>122</v>
      </c>
      <c r="B4324">
        <v>2027</v>
      </c>
      <c r="C4324" t="s">
        <v>152</v>
      </c>
      <c r="D4324" t="s">
        <v>1066</v>
      </c>
      <c r="E4324" t="s">
        <v>170</v>
      </c>
      <c r="F4324" t="s">
        <v>164</v>
      </c>
      <c r="G4324" t="s">
        <v>158</v>
      </c>
      <c r="H4324" t="s">
        <v>132</v>
      </c>
      <c r="I4324">
        <v>0</v>
      </c>
      <c r="P4324">
        <v>0.75991781320206298</v>
      </c>
      <c r="Q4324">
        <v>0</v>
      </c>
    </row>
    <row r="4325" spans="1:17">
      <c r="A4325" t="s">
        <v>122</v>
      </c>
      <c r="B4325">
        <v>2027</v>
      </c>
      <c r="C4325" t="s">
        <v>152</v>
      </c>
      <c r="D4325" t="s">
        <v>1066</v>
      </c>
      <c r="E4325" t="s">
        <v>170</v>
      </c>
      <c r="F4325" t="s">
        <v>164</v>
      </c>
      <c r="G4325" t="s">
        <v>158</v>
      </c>
      <c r="H4325" t="s">
        <v>135</v>
      </c>
      <c r="I4325">
        <v>0</v>
      </c>
      <c r="P4325">
        <v>0.75991781320206298</v>
      </c>
      <c r="Q4325">
        <v>0</v>
      </c>
    </row>
    <row r="4326" spans="1:17">
      <c r="A4326" t="s">
        <v>122</v>
      </c>
      <c r="B4326">
        <v>2027</v>
      </c>
      <c r="C4326" t="s">
        <v>152</v>
      </c>
      <c r="D4326" t="s">
        <v>1066</v>
      </c>
      <c r="E4326" t="s">
        <v>170</v>
      </c>
      <c r="F4326" t="s">
        <v>164</v>
      </c>
      <c r="G4326" t="s">
        <v>158</v>
      </c>
      <c r="H4326" t="s">
        <v>136</v>
      </c>
      <c r="I4326">
        <v>0</v>
      </c>
      <c r="P4326">
        <v>0.75991781320206298</v>
      </c>
      <c r="Q4326">
        <v>0</v>
      </c>
    </row>
    <row r="4327" spans="1:17">
      <c r="A4327" t="s">
        <v>122</v>
      </c>
      <c r="B4327">
        <v>2027</v>
      </c>
      <c r="C4327" t="s">
        <v>152</v>
      </c>
      <c r="D4327" t="s">
        <v>1066</v>
      </c>
      <c r="E4327" t="s">
        <v>170</v>
      </c>
      <c r="F4327" t="s">
        <v>159</v>
      </c>
      <c r="G4327" t="s">
        <v>158</v>
      </c>
      <c r="H4327" t="s">
        <v>132</v>
      </c>
      <c r="I4327">
        <v>0</v>
      </c>
      <c r="P4327">
        <v>0.75991781320206298</v>
      </c>
      <c r="Q4327">
        <v>0</v>
      </c>
    </row>
    <row r="4328" spans="1:17">
      <c r="A4328" t="s">
        <v>122</v>
      </c>
      <c r="B4328">
        <v>2027</v>
      </c>
      <c r="C4328" t="s">
        <v>152</v>
      </c>
      <c r="D4328" t="s">
        <v>1066</v>
      </c>
      <c r="E4328" t="s">
        <v>170</v>
      </c>
      <c r="F4328" t="s">
        <v>159</v>
      </c>
      <c r="G4328" t="s">
        <v>158</v>
      </c>
      <c r="H4328" t="s">
        <v>135</v>
      </c>
      <c r="I4328">
        <v>0</v>
      </c>
      <c r="P4328">
        <v>0.75991781320206298</v>
      </c>
      <c r="Q4328">
        <v>0</v>
      </c>
    </row>
    <row r="4329" spans="1:17">
      <c r="A4329" t="s">
        <v>122</v>
      </c>
      <c r="B4329">
        <v>2027</v>
      </c>
      <c r="C4329" t="s">
        <v>152</v>
      </c>
      <c r="D4329" t="s">
        <v>1066</v>
      </c>
      <c r="E4329" t="s">
        <v>170</v>
      </c>
      <c r="F4329" t="s">
        <v>159</v>
      </c>
      <c r="G4329" t="s">
        <v>158</v>
      </c>
      <c r="H4329" t="s">
        <v>136</v>
      </c>
      <c r="I4329">
        <v>0</v>
      </c>
      <c r="P4329">
        <v>0.75991781320206298</v>
      </c>
      <c r="Q4329">
        <v>0</v>
      </c>
    </row>
    <row r="4330" spans="1:17">
      <c r="A4330" t="s">
        <v>122</v>
      </c>
      <c r="B4330">
        <v>2027</v>
      </c>
      <c r="C4330" t="s">
        <v>152</v>
      </c>
      <c r="D4330" t="s">
        <v>1066</v>
      </c>
      <c r="E4330" t="s">
        <v>170</v>
      </c>
      <c r="F4330" t="s">
        <v>126</v>
      </c>
      <c r="G4330" t="s">
        <v>158</v>
      </c>
      <c r="H4330" t="s">
        <v>132</v>
      </c>
      <c r="I4330">
        <v>0</v>
      </c>
      <c r="P4330">
        <v>0.75991781320206298</v>
      </c>
      <c r="Q4330">
        <v>0</v>
      </c>
    </row>
    <row r="4331" spans="1:17">
      <c r="A4331" t="s">
        <v>122</v>
      </c>
      <c r="B4331">
        <v>2027</v>
      </c>
      <c r="C4331" t="s">
        <v>152</v>
      </c>
      <c r="D4331" t="s">
        <v>1066</v>
      </c>
      <c r="E4331" t="s">
        <v>170</v>
      </c>
      <c r="F4331" t="s">
        <v>126</v>
      </c>
      <c r="G4331" t="s">
        <v>158</v>
      </c>
      <c r="H4331" t="s">
        <v>135</v>
      </c>
      <c r="I4331">
        <v>0</v>
      </c>
      <c r="P4331">
        <v>0.75991781320206298</v>
      </c>
      <c r="Q4331">
        <v>0</v>
      </c>
    </row>
    <row r="4332" spans="1:17">
      <c r="A4332" t="s">
        <v>122</v>
      </c>
      <c r="B4332">
        <v>2027</v>
      </c>
      <c r="C4332" t="s">
        <v>152</v>
      </c>
      <c r="D4332" t="s">
        <v>1066</v>
      </c>
      <c r="E4332" t="s">
        <v>170</v>
      </c>
      <c r="F4332" t="s">
        <v>126</v>
      </c>
      <c r="G4332" t="s">
        <v>158</v>
      </c>
      <c r="H4332" t="s">
        <v>136</v>
      </c>
      <c r="I4332">
        <v>0</v>
      </c>
      <c r="P4332">
        <v>0.75991781320206298</v>
      </c>
      <c r="Q4332">
        <v>0</v>
      </c>
    </row>
    <row r="4333" spans="1:17">
      <c r="A4333" t="s">
        <v>122</v>
      </c>
      <c r="B4333">
        <v>2027</v>
      </c>
      <c r="C4333" t="s">
        <v>152</v>
      </c>
      <c r="D4333" t="s">
        <v>1066</v>
      </c>
      <c r="E4333" t="s">
        <v>170</v>
      </c>
      <c r="F4333" t="s">
        <v>165</v>
      </c>
      <c r="G4333" t="s">
        <v>158</v>
      </c>
      <c r="H4333" t="s">
        <v>132</v>
      </c>
      <c r="I4333">
        <v>0</v>
      </c>
      <c r="P4333">
        <v>0.75991781320206298</v>
      </c>
      <c r="Q4333">
        <v>0</v>
      </c>
    </row>
    <row r="4334" spans="1:17">
      <c r="A4334" t="s">
        <v>122</v>
      </c>
      <c r="B4334">
        <v>2027</v>
      </c>
      <c r="C4334" t="s">
        <v>152</v>
      </c>
      <c r="D4334" t="s">
        <v>1066</v>
      </c>
      <c r="E4334" t="s">
        <v>170</v>
      </c>
      <c r="F4334" t="s">
        <v>165</v>
      </c>
      <c r="G4334" t="s">
        <v>158</v>
      </c>
      <c r="H4334" t="s">
        <v>135</v>
      </c>
      <c r="I4334">
        <v>0</v>
      </c>
      <c r="P4334">
        <v>0.75991781320206298</v>
      </c>
      <c r="Q4334">
        <v>0</v>
      </c>
    </row>
    <row r="4335" spans="1:17">
      <c r="A4335" t="s">
        <v>122</v>
      </c>
      <c r="B4335">
        <v>2027</v>
      </c>
      <c r="C4335" t="s">
        <v>152</v>
      </c>
      <c r="D4335" t="s">
        <v>1066</v>
      </c>
      <c r="E4335" t="s">
        <v>170</v>
      </c>
      <c r="F4335" t="s">
        <v>165</v>
      </c>
      <c r="G4335" t="s">
        <v>158</v>
      </c>
      <c r="H4335" t="s">
        <v>136</v>
      </c>
      <c r="I4335">
        <v>0</v>
      </c>
      <c r="P4335">
        <v>0.75991781320206298</v>
      </c>
      <c r="Q4335">
        <v>0</v>
      </c>
    </row>
    <row r="4336" spans="1:17">
      <c r="A4336" t="s">
        <v>122</v>
      </c>
      <c r="B4336">
        <v>2027</v>
      </c>
      <c r="C4336" t="s">
        <v>152</v>
      </c>
      <c r="D4336" t="s">
        <v>1066</v>
      </c>
      <c r="E4336" t="s">
        <v>170</v>
      </c>
      <c r="F4336" t="s">
        <v>166</v>
      </c>
      <c r="G4336" t="s">
        <v>158</v>
      </c>
      <c r="H4336" t="s">
        <v>132</v>
      </c>
      <c r="I4336">
        <v>0</v>
      </c>
      <c r="P4336">
        <v>0.75991781320206298</v>
      </c>
      <c r="Q4336">
        <v>0</v>
      </c>
    </row>
    <row r="4337" spans="1:17">
      <c r="A4337" t="s">
        <v>122</v>
      </c>
      <c r="B4337">
        <v>2027</v>
      </c>
      <c r="C4337" t="s">
        <v>152</v>
      </c>
      <c r="D4337" t="s">
        <v>1066</v>
      </c>
      <c r="E4337" t="s">
        <v>170</v>
      </c>
      <c r="F4337" t="s">
        <v>166</v>
      </c>
      <c r="G4337" t="s">
        <v>158</v>
      </c>
      <c r="H4337" t="s">
        <v>135</v>
      </c>
      <c r="I4337">
        <v>0</v>
      </c>
      <c r="P4337">
        <v>0.75991781320206298</v>
      </c>
      <c r="Q4337">
        <v>0</v>
      </c>
    </row>
    <row r="4338" spans="1:17">
      <c r="A4338" t="s">
        <v>122</v>
      </c>
      <c r="B4338">
        <v>2027</v>
      </c>
      <c r="C4338" t="s">
        <v>152</v>
      </c>
      <c r="D4338" t="s">
        <v>1066</v>
      </c>
      <c r="E4338" t="s">
        <v>170</v>
      </c>
      <c r="F4338" t="s">
        <v>166</v>
      </c>
      <c r="G4338" t="s">
        <v>158</v>
      </c>
      <c r="H4338" t="s">
        <v>136</v>
      </c>
      <c r="I4338">
        <v>0</v>
      </c>
      <c r="P4338">
        <v>0.75991781320206298</v>
      </c>
      <c r="Q4338">
        <v>0</v>
      </c>
    </row>
    <row r="4339" spans="1:17">
      <c r="A4339" t="s">
        <v>122</v>
      </c>
      <c r="B4339">
        <v>2027</v>
      </c>
      <c r="C4339" t="s">
        <v>152</v>
      </c>
      <c r="D4339" t="s">
        <v>1066</v>
      </c>
      <c r="E4339" t="s">
        <v>170</v>
      </c>
      <c r="F4339" t="s">
        <v>160</v>
      </c>
      <c r="G4339" t="s">
        <v>158</v>
      </c>
      <c r="H4339" t="s">
        <v>132</v>
      </c>
      <c r="I4339">
        <v>1306945408.62287</v>
      </c>
      <c r="P4339">
        <v>0.75991781320206298</v>
      </c>
      <c r="Q4339">
        <v>993171096.89516902</v>
      </c>
    </row>
    <row r="4340" spans="1:17">
      <c r="A4340" t="s">
        <v>122</v>
      </c>
      <c r="B4340">
        <v>2027</v>
      </c>
      <c r="C4340" t="s">
        <v>152</v>
      </c>
      <c r="D4340" t="s">
        <v>1066</v>
      </c>
      <c r="E4340" t="s">
        <v>170</v>
      </c>
      <c r="F4340" t="s">
        <v>160</v>
      </c>
      <c r="G4340" t="s">
        <v>158</v>
      </c>
      <c r="H4340" t="s">
        <v>135</v>
      </c>
      <c r="I4340">
        <v>1887630761.6486399</v>
      </c>
      <c r="P4340">
        <v>0.75991781320206298</v>
      </c>
      <c r="Q4340">
        <v>1434444240.5249801</v>
      </c>
    </row>
    <row r="4341" spans="1:17">
      <c r="A4341" t="s">
        <v>122</v>
      </c>
      <c r="B4341">
        <v>2027</v>
      </c>
      <c r="C4341" t="s">
        <v>152</v>
      </c>
      <c r="D4341" t="s">
        <v>1066</v>
      </c>
      <c r="E4341" t="s">
        <v>170</v>
      </c>
      <c r="F4341" t="s">
        <v>160</v>
      </c>
      <c r="G4341" t="s">
        <v>158</v>
      </c>
      <c r="H4341" t="s">
        <v>136</v>
      </c>
      <c r="I4341">
        <v>0</v>
      </c>
      <c r="P4341">
        <v>0.75991781320206298</v>
      </c>
      <c r="Q4341">
        <v>0</v>
      </c>
    </row>
    <row r="4342" spans="1:17">
      <c r="A4342" t="s">
        <v>122</v>
      </c>
      <c r="B4342">
        <v>2027</v>
      </c>
      <c r="C4342" t="s">
        <v>153</v>
      </c>
      <c r="D4342" t="s">
        <v>1066</v>
      </c>
      <c r="E4342" t="s">
        <v>170</v>
      </c>
      <c r="F4342" t="s">
        <v>164</v>
      </c>
      <c r="G4342" t="s">
        <v>158</v>
      </c>
      <c r="H4342" t="s">
        <v>132</v>
      </c>
      <c r="I4342">
        <v>0</v>
      </c>
      <c r="P4342">
        <v>0.75991781320206298</v>
      </c>
      <c r="Q4342">
        <v>0</v>
      </c>
    </row>
    <row r="4343" spans="1:17">
      <c r="A4343" t="s">
        <v>122</v>
      </c>
      <c r="B4343">
        <v>2027</v>
      </c>
      <c r="C4343" t="s">
        <v>153</v>
      </c>
      <c r="D4343" t="s">
        <v>1066</v>
      </c>
      <c r="E4343" t="s">
        <v>170</v>
      </c>
      <c r="F4343" t="s">
        <v>164</v>
      </c>
      <c r="G4343" t="s">
        <v>158</v>
      </c>
      <c r="H4343" t="s">
        <v>135</v>
      </c>
      <c r="I4343">
        <v>0</v>
      </c>
      <c r="P4343">
        <v>0.75991781320206298</v>
      </c>
      <c r="Q4343">
        <v>0</v>
      </c>
    </row>
    <row r="4344" spans="1:17">
      <c r="A4344" t="s">
        <v>122</v>
      </c>
      <c r="B4344">
        <v>2027</v>
      </c>
      <c r="C4344" t="s">
        <v>153</v>
      </c>
      <c r="D4344" t="s">
        <v>1066</v>
      </c>
      <c r="E4344" t="s">
        <v>170</v>
      </c>
      <c r="F4344" t="s">
        <v>164</v>
      </c>
      <c r="G4344" t="s">
        <v>158</v>
      </c>
      <c r="H4344" t="s">
        <v>136</v>
      </c>
      <c r="I4344">
        <v>0</v>
      </c>
      <c r="P4344">
        <v>0.75991781320206298</v>
      </c>
      <c r="Q4344">
        <v>0</v>
      </c>
    </row>
    <row r="4345" spans="1:17">
      <c r="A4345" t="s">
        <v>122</v>
      </c>
      <c r="B4345">
        <v>2027</v>
      </c>
      <c r="C4345" t="s">
        <v>153</v>
      </c>
      <c r="D4345" t="s">
        <v>1066</v>
      </c>
      <c r="E4345" t="s">
        <v>170</v>
      </c>
      <c r="F4345" t="s">
        <v>159</v>
      </c>
      <c r="G4345" t="s">
        <v>158</v>
      </c>
      <c r="H4345" t="s">
        <v>132</v>
      </c>
      <c r="I4345">
        <v>0</v>
      </c>
      <c r="P4345">
        <v>0.75991781320206298</v>
      </c>
      <c r="Q4345">
        <v>0</v>
      </c>
    </row>
    <row r="4346" spans="1:17">
      <c r="A4346" t="s">
        <v>122</v>
      </c>
      <c r="B4346">
        <v>2027</v>
      </c>
      <c r="C4346" t="s">
        <v>153</v>
      </c>
      <c r="D4346" t="s">
        <v>1066</v>
      </c>
      <c r="E4346" t="s">
        <v>170</v>
      </c>
      <c r="F4346" t="s">
        <v>159</v>
      </c>
      <c r="G4346" t="s">
        <v>158</v>
      </c>
      <c r="H4346" t="s">
        <v>135</v>
      </c>
      <c r="I4346">
        <v>0</v>
      </c>
      <c r="P4346">
        <v>0.75991781320206298</v>
      </c>
      <c r="Q4346">
        <v>0</v>
      </c>
    </row>
    <row r="4347" spans="1:17">
      <c r="A4347" t="s">
        <v>122</v>
      </c>
      <c r="B4347">
        <v>2027</v>
      </c>
      <c r="C4347" t="s">
        <v>153</v>
      </c>
      <c r="D4347" t="s">
        <v>1066</v>
      </c>
      <c r="E4347" t="s">
        <v>170</v>
      </c>
      <c r="F4347" t="s">
        <v>159</v>
      </c>
      <c r="G4347" t="s">
        <v>158</v>
      </c>
      <c r="H4347" t="s">
        <v>136</v>
      </c>
      <c r="I4347">
        <v>0</v>
      </c>
      <c r="P4347">
        <v>0.75991781320206298</v>
      </c>
      <c r="Q4347">
        <v>0</v>
      </c>
    </row>
    <row r="4348" spans="1:17">
      <c r="A4348" t="s">
        <v>122</v>
      </c>
      <c r="B4348">
        <v>2027</v>
      </c>
      <c r="C4348" t="s">
        <v>153</v>
      </c>
      <c r="D4348" t="s">
        <v>1066</v>
      </c>
      <c r="E4348" t="s">
        <v>170</v>
      </c>
      <c r="F4348" t="s">
        <v>126</v>
      </c>
      <c r="G4348" t="s">
        <v>158</v>
      </c>
      <c r="H4348" t="s">
        <v>132</v>
      </c>
      <c r="I4348">
        <v>0</v>
      </c>
      <c r="P4348">
        <v>0.75991781320206298</v>
      </c>
      <c r="Q4348">
        <v>0</v>
      </c>
    </row>
    <row r="4349" spans="1:17">
      <c r="A4349" t="s">
        <v>122</v>
      </c>
      <c r="B4349">
        <v>2027</v>
      </c>
      <c r="C4349" t="s">
        <v>153</v>
      </c>
      <c r="D4349" t="s">
        <v>1066</v>
      </c>
      <c r="E4349" t="s">
        <v>170</v>
      </c>
      <c r="F4349" t="s">
        <v>126</v>
      </c>
      <c r="G4349" t="s">
        <v>158</v>
      </c>
      <c r="H4349" t="s">
        <v>135</v>
      </c>
      <c r="I4349">
        <v>0</v>
      </c>
      <c r="P4349">
        <v>0.75991781320206298</v>
      </c>
      <c r="Q4349">
        <v>0</v>
      </c>
    </row>
    <row r="4350" spans="1:17">
      <c r="A4350" t="s">
        <v>122</v>
      </c>
      <c r="B4350">
        <v>2027</v>
      </c>
      <c r="C4350" t="s">
        <v>153</v>
      </c>
      <c r="D4350" t="s">
        <v>1066</v>
      </c>
      <c r="E4350" t="s">
        <v>170</v>
      </c>
      <c r="F4350" t="s">
        <v>126</v>
      </c>
      <c r="G4350" t="s">
        <v>158</v>
      </c>
      <c r="H4350" t="s">
        <v>136</v>
      </c>
      <c r="I4350">
        <v>0</v>
      </c>
      <c r="P4350">
        <v>0.75991781320206298</v>
      </c>
      <c r="Q4350">
        <v>0</v>
      </c>
    </row>
    <row r="4351" spans="1:17">
      <c r="A4351" t="s">
        <v>122</v>
      </c>
      <c r="B4351">
        <v>2027</v>
      </c>
      <c r="C4351" t="s">
        <v>153</v>
      </c>
      <c r="D4351" t="s">
        <v>1066</v>
      </c>
      <c r="E4351" t="s">
        <v>170</v>
      </c>
      <c r="F4351" t="s">
        <v>165</v>
      </c>
      <c r="G4351" t="s">
        <v>158</v>
      </c>
      <c r="H4351" t="s">
        <v>132</v>
      </c>
      <c r="I4351">
        <v>0</v>
      </c>
      <c r="P4351">
        <v>0.75991781320206298</v>
      </c>
      <c r="Q4351">
        <v>0</v>
      </c>
    </row>
    <row r="4352" spans="1:17">
      <c r="A4352" t="s">
        <v>122</v>
      </c>
      <c r="B4352">
        <v>2027</v>
      </c>
      <c r="C4352" t="s">
        <v>153</v>
      </c>
      <c r="D4352" t="s">
        <v>1066</v>
      </c>
      <c r="E4352" t="s">
        <v>170</v>
      </c>
      <c r="F4352" t="s">
        <v>165</v>
      </c>
      <c r="G4352" t="s">
        <v>158</v>
      </c>
      <c r="H4352" t="s">
        <v>135</v>
      </c>
      <c r="I4352">
        <v>0</v>
      </c>
      <c r="P4352">
        <v>0.75991781320206298</v>
      </c>
      <c r="Q4352">
        <v>0</v>
      </c>
    </row>
    <row r="4353" spans="1:17">
      <c r="A4353" t="s">
        <v>122</v>
      </c>
      <c r="B4353">
        <v>2027</v>
      </c>
      <c r="C4353" t="s">
        <v>153</v>
      </c>
      <c r="D4353" t="s">
        <v>1066</v>
      </c>
      <c r="E4353" t="s">
        <v>170</v>
      </c>
      <c r="F4353" t="s">
        <v>165</v>
      </c>
      <c r="G4353" t="s">
        <v>158</v>
      </c>
      <c r="H4353" t="s">
        <v>136</v>
      </c>
      <c r="I4353">
        <v>0</v>
      </c>
      <c r="P4353">
        <v>0.75991781320206298</v>
      </c>
      <c r="Q4353">
        <v>0</v>
      </c>
    </row>
    <row r="4354" spans="1:17">
      <c r="A4354" t="s">
        <v>122</v>
      </c>
      <c r="B4354">
        <v>2027</v>
      </c>
      <c r="C4354" t="s">
        <v>153</v>
      </c>
      <c r="D4354" t="s">
        <v>1066</v>
      </c>
      <c r="E4354" t="s">
        <v>170</v>
      </c>
      <c r="F4354" t="s">
        <v>166</v>
      </c>
      <c r="G4354" t="s">
        <v>158</v>
      </c>
      <c r="H4354" t="s">
        <v>132</v>
      </c>
      <c r="I4354">
        <v>0</v>
      </c>
      <c r="P4354">
        <v>0.75991781320206298</v>
      </c>
      <c r="Q4354">
        <v>0</v>
      </c>
    </row>
    <row r="4355" spans="1:17">
      <c r="A4355" t="s">
        <v>122</v>
      </c>
      <c r="B4355">
        <v>2027</v>
      </c>
      <c r="C4355" t="s">
        <v>153</v>
      </c>
      <c r="D4355" t="s">
        <v>1066</v>
      </c>
      <c r="E4355" t="s">
        <v>170</v>
      </c>
      <c r="F4355" t="s">
        <v>166</v>
      </c>
      <c r="G4355" t="s">
        <v>158</v>
      </c>
      <c r="H4355" t="s">
        <v>135</v>
      </c>
      <c r="I4355">
        <v>0</v>
      </c>
      <c r="P4355">
        <v>0.75991781320206298</v>
      </c>
      <c r="Q4355">
        <v>0</v>
      </c>
    </row>
    <row r="4356" spans="1:17">
      <c r="A4356" t="s">
        <v>122</v>
      </c>
      <c r="B4356">
        <v>2027</v>
      </c>
      <c r="C4356" t="s">
        <v>153</v>
      </c>
      <c r="D4356" t="s">
        <v>1066</v>
      </c>
      <c r="E4356" t="s">
        <v>170</v>
      </c>
      <c r="F4356" t="s">
        <v>166</v>
      </c>
      <c r="G4356" t="s">
        <v>158</v>
      </c>
      <c r="H4356" t="s">
        <v>136</v>
      </c>
      <c r="I4356">
        <v>0</v>
      </c>
      <c r="P4356">
        <v>0.75991781320206298</v>
      </c>
      <c r="Q4356">
        <v>0</v>
      </c>
    </row>
    <row r="4357" spans="1:17">
      <c r="A4357" t="s">
        <v>122</v>
      </c>
      <c r="B4357">
        <v>2027</v>
      </c>
      <c r="C4357" t="s">
        <v>153</v>
      </c>
      <c r="D4357" t="s">
        <v>1066</v>
      </c>
      <c r="E4357" t="s">
        <v>170</v>
      </c>
      <c r="F4357" t="s">
        <v>160</v>
      </c>
      <c r="G4357" t="s">
        <v>158</v>
      </c>
      <c r="H4357" t="s">
        <v>132</v>
      </c>
      <c r="I4357">
        <v>0</v>
      </c>
      <c r="P4357">
        <v>0.75991781320206298</v>
      </c>
      <c r="Q4357">
        <v>0</v>
      </c>
    </row>
    <row r="4358" spans="1:17">
      <c r="A4358" t="s">
        <v>122</v>
      </c>
      <c r="B4358">
        <v>2027</v>
      </c>
      <c r="C4358" t="s">
        <v>153</v>
      </c>
      <c r="D4358" t="s">
        <v>1066</v>
      </c>
      <c r="E4358" t="s">
        <v>170</v>
      </c>
      <c r="F4358" t="s">
        <v>160</v>
      </c>
      <c r="G4358" t="s">
        <v>158</v>
      </c>
      <c r="H4358" t="s">
        <v>135</v>
      </c>
      <c r="I4358">
        <v>0</v>
      </c>
      <c r="P4358">
        <v>0.75991781320206298</v>
      </c>
      <c r="Q4358">
        <v>0</v>
      </c>
    </row>
    <row r="4359" spans="1:17">
      <c r="A4359" t="s">
        <v>122</v>
      </c>
      <c r="B4359">
        <v>2027</v>
      </c>
      <c r="C4359" t="s">
        <v>153</v>
      </c>
      <c r="D4359" t="s">
        <v>1066</v>
      </c>
      <c r="E4359" t="s">
        <v>170</v>
      </c>
      <c r="F4359" t="s">
        <v>160</v>
      </c>
      <c r="G4359" t="s">
        <v>158</v>
      </c>
      <c r="H4359" t="s">
        <v>136</v>
      </c>
      <c r="I4359">
        <v>0</v>
      </c>
      <c r="P4359">
        <v>0.75991781320206298</v>
      </c>
      <c r="Q4359">
        <v>0</v>
      </c>
    </row>
    <row r="4360" spans="1:17">
      <c r="A4360" t="s">
        <v>122</v>
      </c>
      <c r="B4360">
        <v>2027</v>
      </c>
      <c r="C4360" t="s">
        <v>154</v>
      </c>
      <c r="D4360" t="s">
        <v>1066</v>
      </c>
      <c r="E4360" t="s">
        <v>170</v>
      </c>
      <c r="F4360" t="s">
        <v>164</v>
      </c>
      <c r="G4360" t="s">
        <v>158</v>
      </c>
      <c r="H4360" t="s">
        <v>132</v>
      </c>
      <c r="I4360">
        <v>0</v>
      </c>
      <c r="P4360">
        <v>0.75991781320206298</v>
      </c>
      <c r="Q4360">
        <v>0</v>
      </c>
    </row>
    <row r="4361" spans="1:17">
      <c r="A4361" t="s">
        <v>122</v>
      </c>
      <c r="B4361">
        <v>2027</v>
      </c>
      <c r="C4361" t="s">
        <v>154</v>
      </c>
      <c r="D4361" t="s">
        <v>1066</v>
      </c>
      <c r="E4361" t="s">
        <v>170</v>
      </c>
      <c r="F4361" t="s">
        <v>164</v>
      </c>
      <c r="G4361" t="s">
        <v>158</v>
      </c>
      <c r="H4361" t="s">
        <v>135</v>
      </c>
      <c r="I4361">
        <v>0</v>
      </c>
      <c r="P4361">
        <v>0.75991781320206298</v>
      </c>
      <c r="Q4361">
        <v>0</v>
      </c>
    </row>
    <row r="4362" spans="1:17">
      <c r="A4362" t="s">
        <v>122</v>
      </c>
      <c r="B4362">
        <v>2027</v>
      </c>
      <c r="C4362" t="s">
        <v>154</v>
      </c>
      <c r="D4362" t="s">
        <v>1066</v>
      </c>
      <c r="E4362" t="s">
        <v>170</v>
      </c>
      <c r="F4362" t="s">
        <v>164</v>
      </c>
      <c r="G4362" t="s">
        <v>158</v>
      </c>
      <c r="H4362" t="s">
        <v>136</v>
      </c>
      <c r="I4362">
        <v>0</v>
      </c>
      <c r="P4362">
        <v>0.75991781320206298</v>
      </c>
      <c r="Q4362">
        <v>0</v>
      </c>
    </row>
    <row r="4363" spans="1:17">
      <c r="A4363" t="s">
        <v>122</v>
      </c>
      <c r="B4363">
        <v>2027</v>
      </c>
      <c r="C4363" t="s">
        <v>154</v>
      </c>
      <c r="D4363" t="s">
        <v>1066</v>
      </c>
      <c r="E4363" t="s">
        <v>170</v>
      </c>
      <c r="F4363" t="s">
        <v>159</v>
      </c>
      <c r="G4363" t="s">
        <v>158</v>
      </c>
      <c r="H4363" t="s">
        <v>132</v>
      </c>
      <c r="I4363">
        <v>0</v>
      </c>
      <c r="P4363">
        <v>0.75991781320206298</v>
      </c>
      <c r="Q4363">
        <v>0</v>
      </c>
    </row>
    <row r="4364" spans="1:17">
      <c r="A4364" t="s">
        <v>122</v>
      </c>
      <c r="B4364">
        <v>2027</v>
      </c>
      <c r="C4364" t="s">
        <v>154</v>
      </c>
      <c r="D4364" t="s">
        <v>1066</v>
      </c>
      <c r="E4364" t="s">
        <v>170</v>
      </c>
      <c r="F4364" t="s">
        <v>159</v>
      </c>
      <c r="G4364" t="s">
        <v>158</v>
      </c>
      <c r="H4364" t="s">
        <v>135</v>
      </c>
      <c r="I4364">
        <v>0</v>
      </c>
      <c r="P4364">
        <v>0.75991781320206298</v>
      </c>
      <c r="Q4364">
        <v>0</v>
      </c>
    </row>
    <row r="4365" spans="1:17">
      <c r="A4365" t="s">
        <v>122</v>
      </c>
      <c r="B4365">
        <v>2027</v>
      </c>
      <c r="C4365" t="s">
        <v>154</v>
      </c>
      <c r="D4365" t="s">
        <v>1066</v>
      </c>
      <c r="E4365" t="s">
        <v>170</v>
      </c>
      <c r="F4365" t="s">
        <v>159</v>
      </c>
      <c r="G4365" t="s">
        <v>158</v>
      </c>
      <c r="H4365" t="s">
        <v>136</v>
      </c>
      <c r="I4365">
        <v>0</v>
      </c>
      <c r="P4365">
        <v>0.75991781320206298</v>
      </c>
      <c r="Q4365">
        <v>0</v>
      </c>
    </row>
    <row r="4366" spans="1:17">
      <c r="A4366" t="s">
        <v>122</v>
      </c>
      <c r="B4366">
        <v>2027</v>
      </c>
      <c r="C4366" t="s">
        <v>154</v>
      </c>
      <c r="D4366" t="s">
        <v>1066</v>
      </c>
      <c r="E4366" t="s">
        <v>170</v>
      </c>
      <c r="F4366" t="s">
        <v>126</v>
      </c>
      <c r="G4366" t="s">
        <v>158</v>
      </c>
      <c r="H4366" t="s">
        <v>132</v>
      </c>
      <c r="I4366">
        <v>0</v>
      </c>
      <c r="P4366">
        <v>0.75991781320206298</v>
      </c>
      <c r="Q4366">
        <v>0</v>
      </c>
    </row>
    <row r="4367" spans="1:17">
      <c r="A4367" t="s">
        <v>122</v>
      </c>
      <c r="B4367">
        <v>2027</v>
      </c>
      <c r="C4367" t="s">
        <v>154</v>
      </c>
      <c r="D4367" t="s">
        <v>1066</v>
      </c>
      <c r="E4367" t="s">
        <v>170</v>
      </c>
      <c r="F4367" t="s">
        <v>126</v>
      </c>
      <c r="G4367" t="s">
        <v>158</v>
      </c>
      <c r="H4367" t="s">
        <v>135</v>
      </c>
      <c r="I4367">
        <v>0</v>
      </c>
      <c r="P4367">
        <v>0.75991781320206298</v>
      </c>
      <c r="Q4367">
        <v>0</v>
      </c>
    </row>
    <row r="4368" spans="1:17">
      <c r="A4368" t="s">
        <v>122</v>
      </c>
      <c r="B4368">
        <v>2027</v>
      </c>
      <c r="C4368" t="s">
        <v>154</v>
      </c>
      <c r="D4368" t="s">
        <v>1066</v>
      </c>
      <c r="E4368" t="s">
        <v>170</v>
      </c>
      <c r="F4368" t="s">
        <v>126</v>
      </c>
      <c r="G4368" t="s">
        <v>158</v>
      </c>
      <c r="H4368" t="s">
        <v>136</v>
      </c>
      <c r="I4368">
        <v>0</v>
      </c>
      <c r="P4368">
        <v>0.75991781320206298</v>
      </c>
      <c r="Q4368">
        <v>0</v>
      </c>
    </row>
    <row r="4369" spans="1:17">
      <c r="A4369" t="s">
        <v>122</v>
      </c>
      <c r="B4369">
        <v>2027</v>
      </c>
      <c r="C4369" t="s">
        <v>154</v>
      </c>
      <c r="D4369" t="s">
        <v>1066</v>
      </c>
      <c r="E4369" t="s">
        <v>170</v>
      </c>
      <c r="F4369" t="s">
        <v>165</v>
      </c>
      <c r="G4369" t="s">
        <v>158</v>
      </c>
      <c r="H4369" t="s">
        <v>132</v>
      </c>
      <c r="I4369">
        <v>0</v>
      </c>
      <c r="P4369">
        <v>0.75991781320206298</v>
      </c>
      <c r="Q4369">
        <v>0</v>
      </c>
    </row>
    <row r="4370" spans="1:17">
      <c r="A4370" t="s">
        <v>122</v>
      </c>
      <c r="B4370">
        <v>2027</v>
      </c>
      <c r="C4370" t="s">
        <v>154</v>
      </c>
      <c r="D4370" t="s">
        <v>1066</v>
      </c>
      <c r="E4370" t="s">
        <v>170</v>
      </c>
      <c r="F4370" t="s">
        <v>165</v>
      </c>
      <c r="G4370" t="s">
        <v>158</v>
      </c>
      <c r="H4370" t="s">
        <v>135</v>
      </c>
      <c r="I4370">
        <v>0</v>
      </c>
      <c r="P4370">
        <v>0.75991781320206298</v>
      </c>
      <c r="Q4370">
        <v>0</v>
      </c>
    </row>
    <row r="4371" spans="1:17">
      <c r="A4371" t="s">
        <v>122</v>
      </c>
      <c r="B4371">
        <v>2027</v>
      </c>
      <c r="C4371" t="s">
        <v>154</v>
      </c>
      <c r="D4371" t="s">
        <v>1066</v>
      </c>
      <c r="E4371" t="s">
        <v>170</v>
      </c>
      <c r="F4371" t="s">
        <v>165</v>
      </c>
      <c r="G4371" t="s">
        <v>158</v>
      </c>
      <c r="H4371" t="s">
        <v>136</v>
      </c>
      <c r="I4371">
        <v>0</v>
      </c>
      <c r="P4371">
        <v>0.75991781320206298</v>
      </c>
      <c r="Q4371">
        <v>0</v>
      </c>
    </row>
    <row r="4372" spans="1:17">
      <c r="A4372" t="s">
        <v>122</v>
      </c>
      <c r="B4372">
        <v>2027</v>
      </c>
      <c r="C4372" t="s">
        <v>154</v>
      </c>
      <c r="D4372" t="s">
        <v>1066</v>
      </c>
      <c r="E4372" t="s">
        <v>170</v>
      </c>
      <c r="F4372" t="s">
        <v>166</v>
      </c>
      <c r="G4372" t="s">
        <v>158</v>
      </c>
      <c r="H4372" t="s">
        <v>132</v>
      </c>
      <c r="I4372">
        <v>0</v>
      </c>
      <c r="P4372">
        <v>0.75991781320206298</v>
      </c>
      <c r="Q4372">
        <v>0</v>
      </c>
    </row>
    <row r="4373" spans="1:17">
      <c r="A4373" t="s">
        <v>122</v>
      </c>
      <c r="B4373">
        <v>2027</v>
      </c>
      <c r="C4373" t="s">
        <v>154</v>
      </c>
      <c r="D4373" t="s">
        <v>1066</v>
      </c>
      <c r="E4373" t="s">
        <v>170</v>
      </c>
      <c r="F4373" t="s">
        <v>166</v>
      </c>
      <c r="G4373" t="s">
        <v>158</v>
      </c>
      <c r="H4373" t="s">
        <v>135</v>
      </c>
      <c r="I4373">
        <v>0</v>
      </c>
      <c r="P4373">
        <v>0.75991781320206298</v>
      </c>
      <c r="Q4373">
        <v>0</v>
      </c>
    </row>
    <row r="4374" spans="1:17">
      <c r="A4374" t="s">
        <v>122</v>
      </c>
      <c r="B4374">
        <v>2027</v>
      </c>
      <c r="C4374" t="s">
        <v>154</v>
      </c>
      <c r="D4374" t="s">
        <v>1066</v>
      </c>
      <c r="E4374" t="s">
        <v>170</v>
      </c>
      <c r="F4374" t="s">
        <v>166</v>
      </c>
      <c r="G4374" t="s">
        <v>158</v>
      </c>
      <c r="H4374" t="s">
        <v>136</v>
      </c>
      <c r="I4374">
        <v>0</v>
      </c>
      <c r="P4374">
        <v>0.75991781320206298</v>
      </c>
      <c r="Q4374">
        <v>0</v>
      </c>
    </row>
    <row r="4375" spans="1:17">
      <c r="A4375" t="s">
        <v>122</v>
      </c>
      <c r="B4375">
        <v>2027</v>
      </c>
      <c r="C4375" t="s">
        <v>154</v>
      </c>
      <c r="D4375" t="s">
        <v>1066</v>
      </c>
      <c r="E4375" t="s">
        <v>170</v>
      </c>
      <c r="F4375" t="s">
        <v>160</v>
      </c>
      <c r="G4375" t="s">
        <v>158</v>
      </c>
      <c r="H4375" t="s">
        <v>132</v>
      </c>
      <c r="I4375">
        <v>0</v>
      </c>
      <c r="P4375">
        <v>0.75991781320206298</v>
      </c>
      <c r="Q4375">
        <v>0</v>
      </c>
    </row>
    <row r="4376" spans="1:17">
      <c r="A4376" t="s">
        <v>122</v>
      </c>
      <c r="B4376">
        <v>2027</v>
      </c>
      <c r="C4376" t="s">
        <v>154</v>
      </c>
      <c r="D4376" t="s">
        <v>1066</v>
      </c>
      <c r="E4376" t="s">
        <v>170</v>
      </c>
      <c r="F4376" t="s">
        <v>160</v>
      </c>
      <c r="G4376" t="s">
        <v>158</v>
      </c>
      <c r="H4376" t="s">
        <v>135</v>
      </c>
      <c r="I4376">
        <v>0</v>
      </c>
      <c r="P4376">
        <v>0.75991781320206298</v>
      </c>
      <c r="Q4376">
        <v>0</v>
      </c>
    </row>
    <row r="4377" spans="1:17">
      <c r="A4377" t="s">
        <v>122</v>
      </c>
      <c r="B4377">
        <v>2027</v>
      </c>
      <c r="C4377" t="s">
        <v>154</v>
      </c>
      <c r="D4377" t="s">
        <v>1066</v>
      </c>
      <c r="E4377" t="s">
        <v>170</v>
      </c>
      <c r="F4377" t="s">
        <v>160</v>
      </c>
      <c r="G4377" t="s">
        <v>158</v>
      </c>
      <c r="H4377" t="s">
        <v>136</v>
      </c>
      <c r="I4377">
        <v>0</v>
      </c>
      <c r="P4377">
        <v>0.75991781320206298</v>
      </c>
      <c r="Q4377">
        <v>0</v>
      </c>
    </row>
    <row r="4378" spans="1:17">
      <c r="A4378" t="s">
        <v>122</v>
      </c>
      <c r="B4378">
        <v>2027</v>
      </c>
      <c r="C4378" t="s">
        <v>155</v>
      </c>
      <c r="D4378" t="s">
        <v>1066</v>
      </c>
      <c r="E4378" t="s">
        <v>170</v>
      </c>
      <c r="F4378" t="s">
        <v>164</v>
      </c>
      <c r="G4378" t="s">
        <v>158</v>
      </c>
      <c r="H4378" t="s">
        <v>132</v>
      </c>
      <c r="I4378">
        <v>0</v>
      </c>
      <c r="P4378">
        <v>0.75991781320206298</v>
      </c>
      <c r="Q4378">
        <v>0</v>
      </c>
    </row>
    <row r="4379" spans="1:17">
      <c r="A4379" t="s">
        <v>122</v>
      </c>
      <c r="B4379">
        <v>2027</v>
      </c>
      <c r="C4379" t="s">
        <v>155</v>
      </c>
      <c r="D4379" t="s">
        <v>1066</v>
      </c>
      <c r="E4379" t="s">
        <v>170</v>
      </c>
      <c r="F4379" t="s">
        <v>164</v>
      </c>
      <c r="G4379" t="s">
        <v>158</v>
      </c>
      <c r="H4379" t="s">
        <v>135</v>
      </c>
      <c r="I4379">
        <v>0</v>
      </c>
      <c r="P4379">
        <v>0.75991781320206298</v>
      </c>
      <c r="Q4379">
        <v>0</v>
      </c>
    </row>
    <row r="4380" spans="1:17">
      <c r="A4380" t="s">
        <v>122</v>
      </c>
      <c r="B4380">
        <v>2027</v>
      </c>
      <c r="C4380" t="s">
        <v>155</v>
      </c>
      <c r="D4380" t="s">
        <v>1066</v>
      </c>
      <c r="E4380" t="s">
        <v>170</v>
      </c>
      <c r="F4380" t="s">
        <v>164</v>
      </c>
      <c r="G4380" t="s">
        <v>158</v>
      </c>
      <c r="H4380" t="s">
        <v>136</v>
      </c>
      <c r="I4380">
        <v>0</v>
      </c>
      <c r="P4380">
        <v>0.75991781320206298</v>
      </c>
      <c r="Q4380">
        <v>0</v>
      </c>
    </row>
    <row r="4381" spans="1:17">
      <c r="A4381" t="s">
        <v>122</v>
      </c>
      <c r="B4381">
        <v>2027</v>
      </c>
      <c r="C4381" t="s">
        <v>155</v>
      </c>
      <c r="D4381" t="s">
        <v>1066</v>
      </c>
      <c r="E4381" t="s">
        <v>170</v>
      </c>
      <c r="F4381" t="s">
        <v>159</v>
      </c>
      <c r="G4381" t="s">
        <v>158</v>
      </c>
      <c r="H4381" t="s">
        <v>132</v>
      </c>
      <c r="I4381">
        <v>0</v>
      </c>
      <c r="P4381">
        <v>0.75991781320206298</v>
      </c>
      <c r="Q4381">
        <v>0</v>
      </c>
    </row>
    <row r="4382" spans="1:17">
      <c r="A4382" t="s">
        <v>122</v>
      </c>
      <c r="B4382">
        <v>2027</v>
      </c>
      <c r="C4382" t="s">
        <v>155</v>
      </c>
      <c r="D4382" t="s">
        <v>1066</v>
      </c>
      <c r="E4382" t="s">
        <v>170</v>
      </c>
      <c r="F4382" t="s">
        <v>159</v>
      </c>
      <c r="G4382" t="s">
        <v>158</v>
      </c>
      <c r="H4382" t="s">
        <v>135</v>
      </c>
      <c r="I4382">
        <v>0</v>
      </c>
      <c r="P4382">
        <v>0.75991781320206298</v>
      </c>
      <c r="Q4382">
        <v>0</v>
      </c>
    </row>
    <row r="4383" spans="1:17">
      <c r="A4383" t="s">
        <v>122</v>
      </c>
      <c r="B4383">
        <v>2027</v>
      </c>
      <c r="C4383" t="s">
        <v>155</v>
      </c>
      <c r="D4383" t="s">
        <v>1066</v>
      </c>
      <c r="E4383" t="s">
        <v>170</v>
      </c>
      <c r="F4383" t="s">
        <v>159</v>
      </c>
      <c r="G4383" t="s">
        <v>158</v>
      </c>
      <c r="H4383" t="s">
        <v>136</v>
      </c>
      <c r="I4383">
        <v>0</v>
      </c>
      <c r="P4383">
        <v>0.75991781320206298</v>
      </c>
      <c r="Q4383">
        <v>0</v>
      </c>
    </row>
    <row r="4384" spans="1:17">
      <c r="A4384" t="s">
        <v>122</v>
      </c>
      <c r="B4384">
        <v>2027</v>
      </c>
      <c r="C4384" t="s">
        <v>155</v>
      </c>
      <c r="D4384" t="s">
        <v>1066</v>
      </c>
      <c r="E4384" t="s">
        <v>170</v>
      </c>
      <c r="F4384" t="s">
        <v>126</v>
      </c>
      <c r="G4384" t="s">
        <v>158</v>
      </c>
      <c r="H4384" t="s">
        <v>132</v>
      </c>
      <c r="I4384">
        <v>0</v>
      </c>
      <c r="P4384">
        <v>0.75991781320206298</v>
      </c>
      <c r="Q4384">
        <v>0</v>
      </c>
    </row>
    <row r="4385" spans="1:17">
      <c r="A4385" t="s">
        <v>122</v>
      </c>
      <c r="B4385">
        <v>2027</v>
      </c>
      <c r="C4385" t="s">
        <v>155</v>
      </c>
      <c r="D4385" t="s">
        <v>1066</v>
      </c>
      <c r="E4385" t="s">
        <v>170</v>
      </c>
      <c r="F4385" t="s">
        <v>126</v>
      </c>
      <c r="G4385" t="s">
        <v>158</v>
      </c>
      <c r="H4385" t="s">
        <v>135</v>
      </c>
      <c r="I4385">
        <v>0</v>
      </c>
      <c r="P4385">
        <v>0.75991781320206298</v>
      </c>
      <c r="Q4385">
        <v>0</v>
      </c>
    </row>
    <row r="4386" spans="1:17">
      <c r="A4386" t="s">
        <v>122</v>
      </c>
      <c r="B4386">
        <v>2027</v>
      </c>
      <c r="C4386" t="s">
        <v>155</v>
      </c>
      <c r="D4386" t="s">
        <v>1066</v>
      </c>
      <c r="E4386" t="s">
        <v>170</v>
      </c>
      <c r="F4386" t="s">
        <v>126</v>
      </c>
      <c r="G4386" t="s">
        <v>158</v>
      </c>
      <c r="H4386" t="s">
        <v>136</v>
      </c>
      <c r="I4386">
        <v>0</v>
      </c>
      <c r="P4386">
        <v>0.75991781320206298</v>
      </c>
      <c r="Q4386">
        <v>0</v>
      </c>
    </row>
    <row r="4387" spans="1:17">
      <c r="A4387" t="s">
        <v>122</v>
      </c>
      <c r="B4387">
        <v>2027</v>
      </c>
      <c r="C4387" t="s">
        <v>155</v>
      </c>
      <c r="D4387" t="s">
        <v>1066</v>
      </c>
      <c r="E4387" t="s">
        <v>170</v>
      </c>
      <c r="F4387" t="s">
        <v>165</v>
      </c>
      <c r="G4387" t="s">
        <v>158</v>
      </c>
      <c r="H4387" t="s">
        <v>132</v>
      </c>
      <c r="I4387">
        <v>0</v>
      </c>
      <c r="P4387">
        <v>0.75991781320206298</v>
      </c>
      <c r="Q4387">
        <v>0</v>
      </c>
    </row>
    <row r="4388" spans="1:17">
      <c r="A4388" t="s">
        <v>122</v>
      </c>
      <c r="B4388">
        <v>2027</v>
      </c>
      <c r="C4388" t="s">
        <v>155</v>
      </c>
      <c r="D4388" t="s">
        <v>1066</v>
      </c>
      <c r="E4388" t="s">
        <v>170</v>
      </c>
      <c r="F4388" t="s">
        <v>165</v>
      </c>
      <c r="G4388" t="s">
        <v>158</v>
      </c>
      <c r="H4388" t="s">
        <v>135</v>
      </c>
      <c r="I4388">
        <v>0</v>
      </c>
      <c r="P4388">
        <v>0.75991781320206298</v>
      </c>
      <c r="Q4388">
        <v>0</v>
      </c>
    </row>
    <row r="4389" spans="1:17">
      <c r="A4389" t="s">
        <v>122</v>
      </c>
      <c r="B4389">
        <v>2027</v>
      </c>
      <c r="C4389" t="s">
        <v>155</v>
      </c>
      <c r="D4389" t="s">
        <v>1066</v>
      </c>
      <c r="E4389" t="s">
        <v>170</v>
      </c>
      <c r="F4389" t="s">
        <v>165</v>
      </c>
      <c r="G4389" t="s">
        <v>158</v>
      </c>
      <c r="H4389" t="s">
        <v>136</v>
      </c>
      <c r="I4389">
        <v>0</v>
      </c>
      <c r="P4389">
        <v>0.75991781320206298</v>
      </c>
      <c r="Q4389">
        <v>0</v>
      </c>
    </row>
    <row r="4390" spans="1:17">
      <c r="A4390" t="s">
        <v>122</v>
      </c>
      <c r="B4390">
        <v>2027</v>
      </c>
      <c r="C4390" t="s">
        <v>155</v>
      </c>
      <c r="D4390" t="s">
        <v>1066</v>
      </c>
      <c r="E4390" t="s">
        <v>170</v>
      </c>
      <c r="F4390" t="s">
        <v>166</v>
      </c>
      <c r="G4390" t="s">
        <v>158</v>
      </c>
      <c r="H4390" t="s">
        <v>132</v>
      </c>
      <c r="I4390">
        <v>0</v>
      </c>
      <c r="P4390">
        <v>0.75991781320206298</v>
      </c>
      <c r="Q4390">
        <v>0</v>
      </c>
    </row>
    <row r="4391" spans="1:17">
      <c r="A4391" t="s">
        <v>122</v>
      </c>
      <c r="B4391">
        <v>2027</v>
      </c>
      <c r="C4391" t="s">
        <v>155</v>
      </c>
      <c r="D4391" t="s">
        <v>1066</v>
      </c>
      <c r="E4391" t="s">
        <v>170</v>
      </c>
      <c r="F4391" t="s">
        <v>166</v>
      </c>
      <c r="G4391" t="s">
        <v>158</v>
      </c>
      <c r="H4391" t="s">
        <v>135</v>
      </c>
      <c r="I4391">
        <v>0</v>
      </c>
      <c r="P4391">
        <v>0.75991781320206298</v>
      </c>
      <c r="Q4391">
        <v>0</v>
      </c>
    </row>
    <row r="4392" spans="1:17">
      <c r="A4392" t="s">
        <v>122</v>
      </c>
      <c r="B4392">
        <v>2027</v>
      </c>
      <c r="C4392" t="s">
        <v>155</v>
      </c>
      <c r="D4392" t="s">
        <v>1066</v>
      </c>
      <c r="E4392" t="s">
        <v>170</v>
      </c>
      <c r="F4392" t="s">
        <v>166</v>
      </c>
      <c r="G4392" t="s">
        <v>158</v>
      </c>
      <c r="H4392" t="s">
        <v>136</v>
      </c>
      <c r="I4392">
        <v>0</v>
      </c>
      <c r="P4392">
        <v>0.75991781320206298</v>
      </c>
      <c r="Q4392">
        <v>0</v>
      </c>
    </row>
    <row r="4393" spans="1:17">
      <c r="A4393" t="s">
        <v>122</v>
      </c>
      <c r="B4393">
        <v>2027</v>
      </c>
      <c r="C4393" t="s">
        <v>155</v>
      </c>
      <c r="D4393" t="s">
        <v>1066</v>
      </c>
      <c r="E4393" t="s">
        <v>170</v>
      </c>
      <c r="F4393" t="s">
        <v>160</v>
      </c>
      <c r="G4393" t="s">
        <v>158</v>
      </c>
      <c r="H4393" t="s">
        <v>132</v>
      </c>
      <c r="I4393">
        <v>0</v>
      </c>
      <c r="P4393">
        <v>0.75991781320206298</v>
      </c>
      <c r="Q4393">
        <v>0</v>
      </c>
    </row>
    <row r="4394" spans="1:17">
      <c r="A4394" t="s">
        <v>122</v>
      </c>
      <c r="B4394">
        <v>2027</v>
      </c>
      <c r="C4394" t="s">
        <v>155</v>
      </c>
      <c r="D4394" t="s">
        <v>1066</v>
      </c>
      <c r="E4394" t="s">
        <v>170</v>
      </c>
      <c r="F4394" t="s">
        <v>160</v>
      </c>
      <c r="G4394" t="s">
        <v>158</v>
      </c>
      <c r="H4394" t="s">
        <v>135</v>
      </c>
      <c r="I4394">
        <v>0</v>
      </c>
      <c r="P4394">
        <v>0.75991781320206298</v>
      </c>
      <c r="Q4394">
        <v>0</v>
      </c>
    </row>
    <row r="4395" spans="1:17">
      <c r="A4395" t="s">
        <v>122</v>
      </c>
      <c r="B4395">
        <v>2027</v>
      </c>
      <c r="C4395" t="s">
        <v>155</v>
      </c>
      <c r="D4395" t="s">
        <v>1066</v>
      </c>
      <c r="E4395" t="s">
        <v>170</v>
      </c>
      <c r="F4395" t="s">
        <v>160</v>
      </c>
      <c r="G4395" t="s">
        <v>158</v>
      </c>
      <c r="H4395" t="s">
        <v>136</v>
      </c>
      <c r="I4395">
        <v>0</v>
      </c>
      <c r="P4395">
        <v>0.75991781320206298</v>
      </c>
      <c r="Q4395">
        <v>0</v>
      </c>
    </row>
    <row r="4396" spans="1:17">
      <c r="A4396" t="s">
        <v>122</v>
      </c>
      <c r="B4396">
        <v>2027</v>
      </c>
      <c r="C4396" t="s">
        <v>138</v>
      </c>
      <c r="D4396" t="s">
        <v>1064</v>
      </c>
      <c r="E4396" t="s">
        <v>170</v>
      </c>
      <c r="F4396" t="s">
        <v>164</v>
      </c>
      <c r="G4396" t="s">
        <v>1065</v>
      </c>
      <c r="H4396" t="s">
        <v>132</v>
      </c>
      <c r="I4396">
        <v>0</v>
      </c>
      <c r="P4396">
        <v>0.75991781320206298</v>
      </c>
      <c r="Q4396">
        <v>0</v>
      </c>
    </row>
    <row r="4397" spans="1:17">
      <c r="A4397" t="s">
        <v>122</v>
      </c>
      <c r="B4397">
        <v>2027</v>
      </c>
      <c r="C4397" t="s">
        <v>138</v>
      </c>
      <c r="D4397" t="s">
        <v>1064</v>
      </c>
      <c r="E4397" t="s">
        <v>170</v>
      </c>
      <c r="F4397" t="s">
        <v>164</v>
      </c>
      <c r="G4397" t="s">
        <v>1065</v>
      </c>
      <c r="H4397" t="s">
        <v>135</v>
      </c>
      <c r="I4397">
        <v>0</v>
      </c>
      <c r="P4397">
        <v>0.75991781320206298</v>
      </c>
      <c r="Q4397">
        <v>0</v>
      </c>
    </row>
    <row r="4398" spans="1:17">
      <c r="A4398" t="s">
        <v>122</v>
      </c>
      <c r="B4398">
        <v>2027</v>
      </c>
      <c r="C4398" t="s">
        <v>138</v>
      </c>
      <c r="D4398" t="s">
        <v>1064</v>
      </c>
      <c r="E4398" t="s">
        <v>170</v>
      </c>
      <c r="F4398" t="s">
        <v>164</v>
      </c>
      <c r="G4398" t="s">
        <v>1065</v>
      </c>
      <c r="H4398" t="s">
        <v>136</v>
      </c>
      <c r="I4398">
        <v>0</v>
      </c>
      <c r="P4398">
        <v>0.75991781320206298</v>
      </c>
      <c r="Q4398">
        <v>0</v>
      </c>
    </row>
    <row r="4399" spans="1:17">
      <c r="A4399" t="s">
        <v>122</v>
      </c>
      <c r="B4399">
        <v>2027</v>
      </c>
      <c r="C4399" t="s">
        <v>138</v>
      </c>
      <c r="D4399" t="s">
        <v>1064</v>
      </c>
      <c r="E4399" t="s">
        <v>170</v>
      </c>
      <c r="F4399" t="s">
        <v>159</v>
      </c>
      <c r="G4399" t="s">
        <v>1065</v>
      </c>
      <c r="H4399" t="s">
        <v>132</v>
      </c>
      <c r="I4399">
        <v>0</v>
      </c>
      <c r="P4399">
        <v>0.75991781320206298</v>
      </c>
      <c r="Q4399">
        <v>0</v>
      </c>
    </row>
    <row r="4400" spans="1:17">
      <c r="A4400" t="s">
        <v>122</v>
      </c>
      <c r="B4400">
        <v>2027</v>
      </c>
      <c r="C4400" t="s">
        <v>138</v>
      </c>
      <c r="D4400" t="s">
        <v>1064</v>
      </c>
      <c r="E4400" t="s">
        <v>170</v>
      </c>
      <c r="F4400" t="s">
        <v>159</v>
      </c>
      <c r="G4400" t="s">
        <v>1065</v>
      </c>
      <c r="H4400" t="s">
        <v>135</v>
      </c>
      <c r="I4400">
        <v>0</v>
      </c>
      <c r="P4400">
        <v>0.75991781320206298</v>
      </c>
      <c r="Q4400">
        <v>0</v>
      </c>
    </row>
    <row r="4401" spans="1:17">
      <c r="A4401" t="s">
        <v>122</v>
      </c>
      <c r="B4401">
        <v>2027</v>
      </c>
      <c r="C4401" t="s">
        <v>138</v>
      </c>
      <c r="D4401" t="s">
        <v>1064</v>
      </c>
      <c r="E4401" t="s">
        <v>170</v>
      </c>
      <c r="F4401" t="s">
        <v>159</v>
      </c>
      <c r="G4401" t="s">
        <v>1065</v>
      </c>
      <c r="H4401" t="s">
        <v>136</v>
      </c>
      <c r="I4401">
        <v>0</v>
      </c>
      <c r="P4401">
        <v>0.75991781320206298</v>
      </c>
      <c r="Q4401">
        <v>0</v>
      </c>
    </row>
    <row r="4402" spans="1:17">
      <c r="A4402" t="s">
        <v>122</v>
      </c>
      <c r="B4402">
        <v>2027</v>
      </c>
      <c r="C4402" t="s">
        <v>138</v>
      </c>
      <c r="D4402" t="s">
        <v>1064</v>
      </c>
      <c r="E4402" t="s">
        <v>170</v>
      </c>
      <c r="F4402" t="s">
        <v>126</v>
      </c>
      <c r="G4402" t="s">
        <v>1065</v>
      </c>
      <c r="H4402" t="s">
        <v>132</v>
      </c>
      <c r="I4402">
        <v>0</v>
      </c>
      <c r="P4402">
        <v>0.75991781320206298</v>
      </c>
      <c r="Q4402">
        <v>0</v>
      </c>
    </row>
    <row r="4403" spans="1:17">
      <c r="A4403" t="s">
        <v>122</v>
      </c>
      <c r="B4403">
        <v>2027</v>
      </c>
      <c r="C4403" t="s">
        <v>138</v>
      </c>
      <c r="D4403" t="s">
        <v>1064</v>
      </c>
      <c r="E4403" t="s">
        <v>170</v>
      </c>
      <c r="F4403" t="s">
        <v>126</v>
      </c>
      <c r="G4403" t="s">
        <v>1065</v>
      </c>
      <c r="H4403" t="s">
        <v>135</v>
      </c>
      <c r="I4403">
        <v>0</v>
      </c>
      <c r="P4403">
        <v>0.75991781320206298</v>
      </c>
      <c r="Q4403">
        <v>0</v>
      </c>
    </row>
    <row r="4404" spans="1:17">
      <c r="A4404" t="s">
        <v>122</v>
      </c>
      <c r="B4404">
        <v>2027</v>
      </c>
      <c r="C4404" t="s">
        <v>138</v>
      </c>
      <c r="D4404" t="s">
        <v>1064</v>
      </c>
      <c r="E4404" t="s">
        <v>170</v>
      </c>
      <c r="F4404" t="s">
        <v>126</v>
      </c>
      <c r="G4404" t="s">
        <v>1065</v>
      </c>
      <c r="H4404" t="s">
        <v>136</v>
      </c>
      <c r="I4404">
        <v>691417.65302690899</v>
      </c>
      <c r="P4404">
        <v>0.75991781320206298</v>
      </c>
      <c r="Q4404">
        <v>525420.59089751099</v>
      </c>
    </row>
    <row r="4405" spans="1:17">
      <c r="A4405" t="s">
        <v>122</v>
      </c>
      <c r="B4405">
        <v>2027</v>
      </c>
      <c r="C4405" t="s">
        <v>138</v>
      </c>
      <c r="D4405" t="s">
        <v>1064</v>
      </c>
      <c r="E4405" t="s">
        <v>170</v>
      </c>
      <c r="F4405" t="s">
        <v>165</v>
      </c>
      <c r="G4405" t="s">
        <v>1065</v>
      </c>
      <c r="H4405" t="s">
        <v>132</v>
      </c>
      <c r="I4405">
        <v>0</v>
      </c>
      <c r="P4405">
        <v>0.75991781320206298</v>
      </c>
      <c r="Q4405">
        <v>0</v>
      </c>
    </row>
    <row r="4406" spans="1:17">
      <c r="A4406" t="s">
        <v>122</v>
      </c>
      <c r="B4406">
        <v>2027</v>
      </c>
      <c r="C4406" t="s">
        <v>138</v>
      </c>
      <c r="D4406" t="s">
        <v>1064</v>
      </c>
      <c r="E4406" t="s">
        <v>170</v>
      </c>
      <c r="F4406" t="s">
        <v>165</v>
      </c>
      <c r="G4406" t="s">
        <v>1065</v>
      </c>
      <c r="H4406" t="s">
        <v>135</v>
      </c>
      <c r="I4406">
        <v>0</v>
      </c>
      <c r="P4406">
        <v>0.75991781320206298</v>
      </c>
      <c r="Q4406">
        <v>0</v>
      </c>
    </row>
    <row r="4407" spans="1:17">
      <c r="A4407" t="s">
        <v>122</v>
      </c>
      <c r="B4407">
        <v>2027</v>
      </c>
      <c r="C4407" t="s">
        <v>138</v>
      </c>
      <c r="D4407" t="s">
        <v>1064</v>
      </c>
      <c r="E4407" t="s">
        <v>170</v>
      </c>
      <c r="F4407" t="s">
        <v>165</v>
      </c>
      <c r="G4407" t="s">
        <v>1065</v>
      </c>
      <c r="H4407" t="s">
        <v>136</v>
      </c>
      <c r="I4407">
        <v>0</v>
      </c>
      <c r="P4407">
        <v>0.75991781320206298</v>
      </c>
      <c r="Q4407">
        <v>0</v>
      </c>
    </row>
    <row r="4408" spans="1:17">
      <c r="A4408" t="s">
        <v>122</v>
      </c>
      <c r="B4408">
        <v>2027</v>
      </c>
      <c r="C4408" t="s">
        <v>138</v>
      </c>
      <c r="D4408" t="s">
        <v>1064</v>
      </c>
      <c r="E4408" t="s">
        <v>170</v>
      </c>
      <c r="F4408" t="s">
        <v>166</v>
      </c>
      <c r="G4408" t="s">
        <v>1065</v>
      </c>
      <c r="H4408" t="s">
        <v>132</v>
      </c>
      <c r="I4408">
        <v>0</v>
      </c>
      <c r="P4408">
        <v>0.75991781320206298</v>
      </c>
      <c r="Q4408">
        <v>0</v>
      </c>
    </row>
    <row r="4409" spans="1:17">
      <c r="A4409" t="s">
        <v>122</v>
      </c>
      <c r="B4409">
        <v>2027</v>
      </c>
      <c r="C4409" t="s">
        <v>138</v>
      </c>
      <c r="D4409" t="s">
        <v>1064</v>
      </c>
      <c r="E4409" t="s">
        <v>170</v>
      </c>
      <c r="F4409" t="s">
        <v>166</v>
      </c>
      <c r="G4409" t="s">
        <v>1065</v>
      </c>
      <c r="H4409" t="s">
        <v>135</v>
      </c>
      <c r="I4409">
        <v>0</v>
      </c>
      <c r="P4409">
        <v>0.75991781320206298</v>
      </c>
      <c r="Q4409">
        <v>0</v>
      </c>
    </row>
    <row r="4410" spans="1:17">
      <c r="A4410" t="s">
        <v>122</v>
      </c>
      <c r="B4410">
        <v>2027</v>
      </c>
      <c r="C4410" t="s">
        <v>138</v>
      </c>
      <c r="D4410" t="s">
        <v>1064</v>
      </c>
      <c r="E4410" t="s">
        <v>170</v>
      </c>
      <c r="F4410" t="s">
        <v>166</v>
      </c>
      <c r="G4410" t="s">
        <v>1065</v>
      </c>
      <c r="H4410" t="s">
        <v>136</v>
      </c>
      <c r="I4410">
        <v>0</v>
      </c>
      <c r="P4410">
        <v>0.75991781320206298</v>
      </c>
      <c r="Q4410">
        <v>0</v>
      </c>
    </row>
    <row r="4411" spans="1:17">
      <c r="A4411" t="s">
        <v>122</v>
      </c>
      <c r="B4411">
        <v>2027</v>
      </c>
      <c r="C4411" t="s">
        <v>138</v>
      </c>
      <c r="D4411" t="s">
        <v>1064</v>
      </c>
      <c r="E4411" t="s">
        <v>170</v>
      </c>
      <c r="F4411" t="s">
        <v>160</v>
      </c>
      <c r="G4411" t="s">
        <v>1065</v>
      </c>
      <c r="H4411" t="s">
        <v>132</v>
      </c>
      <c r="I4411">
        <v>0</v>
      </c>
      <c r="P4411">
        <v>0.75991781320206298</v>
      </c>
      <c r="Q4411">
        <v>0</v>
      </c>
    </row>
    <row r="4412" spans="1:17">
      <c r="A4412" t="s">
        <v>122</v>
      </c>
      <c r="B4412">
        <v>2027</v>
      </c>
      <c r="C4412" t="s">
        <v>138</v>
      </c>
      <c r="D4412" t="s">
        <v>1064</v>
      </c>
      <c r="E4412" t="s">
        <v>170</v>
      </c>
      <c r="F4412" t="s">
        <v>160</v>
      </c>
      <c r="G4412" t="s">
        <v>1065</v>
      </c>
      <c r="H4412" t="s">
        <v>135</v>
      </c>
      <c r="I4412">
        <v>0</v>
      </c>
      <c r="P4412">
        <v>0.75991781320206298</v>
      </c>
      <c r="Q4412">
        <v>0</v>
      </c>
    </row>
    <row r="4413" spans="1:17">
      <c r="A4413" t="s">
        <v>122</v>
      </c>
      <c r="B4413">
        <v>2027</v>
      </c>
      <c r="C4413" t="s">
        <v>138</v>
      </c>
      <c r="D4413" t="s">
        <v>1064</v>
      </c>
      <c r="E4413" t="s">
        <v>170</v>
      </c>
      <c r="F4413" t="s">
        <v>160</v>
      </c>
      <c r="G4413" t="s">
        <v>1065</v>
      </c>
      <c r="H4413" t="s">
        <v>136</v>
      </c>
      <c r="I4413">
        <v>0</v>
      </c>
      <c r="P4413">
        <v>0.75991781320206298</v>
      </c>
      <c r="Q4413">
        <v>0</v>
      </c>
    </row>
    <row r="4414" spans="1:17">
      <c r="A4414" t="s">
        <v>122</v>
      </c>
      <c r="B4414">
        <v>2027</v>
      </c>
      <c r="C4414" t="s">
        <v>21</v>
      </c>
      <c r="D4414" t="s">
        <v>1067</v>
      </c>
      <c r="E4414" t="s">
        <v>167</v>
      </c>
      <c r="F4414" t="s">
        <v>164</v>
      </c>
      <c r="G4414" t="s">
        <v>1068</v>
      </c>
      <c r="H4414" t="s">
        <v>132</v>
      </c>
      <c r="I4414">
        <v>0</v>
      </c>
      <c r="P4414">
        <v>0.75991781320206298</v>
      </c>
      <c r="Q4414">
        <v>0</v>
      </c>
    </row>
    <row r="4415" spans="1:17">
      <c r="A4415" t="s">
        <v>122</v>
      </c>
      <c r="B4415">
        <v>2027</v>
      </c>
      <c r="C4415" t="s">
        <v>21</v>
      </c>
      <c r="D4415" t="s">
        <v>1067</v>
      </c>
      <c r="E4415" t="s">
        <v>167</v>
      </c>
      <c r="F4415" t="s">
        <v>164</v>
      </c>
      <c r="G4415" t="s">
        <v>1068</v>
      </c>
      <c r="H4415" t="s">
        <v>135</v>
      </c>
      <c r="I4415">
        <v>0</v>
      </c>
      <c r="P4415">
        <v>0.75991781320206298</v>
      </c>
      <c r="Q4415">
        <v>0</v>
      </c>
    </row>
    <row r="4416" spans="1:17">
      <c r="A4416" t="s">
        <v>122</v>
      </c>
      <c r="B4416">
        <v>2027</v>
      </c>
      <c r="C4416" t="s">
        <v>21</v>
      </c>
      <c r="D4416" t="s">
        <v>1067</v>
      </c>
      <c r="E4416" t="s">
        <v>167</v>
      </c>
      <c r="F4416" t="s">
        <v>164</v>
      </c>
      <c r="G4416" t="s">
        <v>1068</v>
      </c>
      <c r="H4416" t="s">
        <v>136</v>
      </c>
      <c r="I4416">
        <v>0</v>
      </c>
      <c r="P4416">
        <v>0.75991781320206298</v>
      </c>
      <c r="Q4416">
        <v>0</v>
      </c>
    </row>
    <row r="4417" spans="1:17">
      <c r="A4417" t="s">
        <v>122</v>
      </c>
      <c r="B4417">
        <v>2027</v>
      </c>
      <c r="C4417" t="s">
        <v>21</v>
      </c>
      <c r="D4417" t="s">
        <v>1067</v>
      </c>
      <c r="E4417" t="s">
        <v>167</v>
      </c>
      <c r="F4417" t="s">
        <v>159</v>
      </c>
      <c r="G4417" t="s">
        <v>1068</v>
      </c>
      <c r="H4417" t="s">
        <v>132</v>
      </c>
      <c r="I4417">
        <v>0</v>
      </c>
      <c r="P4417">
        <v>0.75991781320206298</v>
      </c>
      <c r="Q4417">
        <v>0</v>
      </c>
    </row>
    <row r="4418" spans="1:17">
      <c r="A4418" t="s">
        <v>122</v>
      </c>
      <c r="B4418">
        <v>2027</v>
      </c>
      <c r="C4418" t="s">
        <v>21</v>
      </c>
      <c r="D4418" t="s">
        <v>1067</v>
      </c>
      <c r="E4418" t="s">
        <v>167</v>
      </c>
      <c r="F4418" t="s">
        <v>159</v>
      </c>
      <c r="G4418" t="s">
        <v>1068</v>
      </c>
      <c r="H4418" t="s">
        <v>135</v>
      </c>
      <c r="I4418">
        <v>0</v>
      </c>
      <c r="P4418">
        <v>0.75991781320206298</v>
      </c>
      <c r="Q4418">
        <v>0</v>
      </c>
    </row>
    <row r="4419" spans="1:17">
      <c r="A4419" t="s">
        <v>122</v>
      </c>
      <c r="B4419">
        <v>2027</v>
      </c>
      <c r="C4419" t="s">
        <v>21</v>
      </c>
      <c r="D4419" t="s">
        <v>1067</v>
      </c>
      <c r="E4419" t="s">
        <v>167</v>
      </c>
      <c r="F4419" t="s">
        <v>159</v>
      </c>
      <c r="G4419" t="s">
        <v>1068</v>
      </c>
      <c r="H4419" t="s">
        <v>136</v>
      </c>
      <c r="I4419">
        <v>0</v>
      </c>
      <c r="P4419">
        <v>0.75991781320206298</v>
      </c>
      <c r="Q4419">
        <v>0</v>
      </c>
    </row>
    <row r="4420" spans="1:17">
      <c r="A4420" t="s">
        <v>122</v>
      </c>
      <c r="B4420">
        <v>2027</v>
      </c>
      <c r="C4420" t="s">
        <v>21</v>
      </c>
      <c r="D4420" t="s">
        <v>1067</v>
      </c>
      <c r="E4420" t="s">
        <v>167</v>
      </c>
      <c r="F4420" t="s">
        <v>126</v>
      </c>
      <c r="G4420" t="s">
        <v>1068</v>
      </c>
      <c r="H4420" t="s">
        <v>132</v>
      </c>
      <c r="I4420">
        <v>0</v>
      </c>
      <c r="P4420">
        <v>0.75991781320206298</v>
      </c>
      <c r="Q4420">
        <v>0</v>
      </c>
    </row>
    <row r="4421" spans="1:17">
      <c r="A4421" t="s">
        <v>122</v>
      </c>
      <c r="B4421">
        <v>2027</v>
      </c>
      <c r="C4421" t="s">
        <v>21</v>
      </c>
      <c r="D4421" t="s">
        <v>1067</v>
      </c>
      <c r="E4421" t="s">
        <v>167</v>
      </c>
      <c r="F4421" t="s">
        <v>126</v>
      </c>
      <c r="G4421" t="s">
        <v>1068</v>
      </c>
      <c r="H4421" t="s">
        <v>135</v>
      </c>
      <c r="I4421">
        <v>0</v>
      </c>
      <c r="P4421">
        <v>0.75991781320206298</v>
      </c>
      <c r="Q4421">
        <v>0</v>
      </c>
    </row>
    <row r="4422" spans="1:17">
      <c r="A4422" t="s">
        <v>122</v>
      </c>
      <c r="B4422">
        <v>2027</v>
      </c>
      <c r="C4422" t="s">
        <v>21</v>
      </c>
      <c r="D4422" t="s">
        <v>1067</v>
      </c>
      <c r="E4422" t="s">
        <v>167</v>
      </c>
      <c r="F4422" t="s">
        <v>126</v>
      </c>
      <c r="G4422" t="s">
        <v>1068</v>
      </c>
      <c r="H4422" t="s">
        <v>136</v>
      </c>
      <c r="I4422">
        <v>0</v>
      </c>
      <c r="P4422">
        <v>0.75991781320206298</v>
      </c>
      <c r="Q4422">
        <v>0</v>
      </c>
    </row>
    <row r="4423" spans="1:17">
      <c r="A4423" t="s">
        <v>122</v>
      </c>
      <c r="B4423">
        <v>2027</v>
      </c>
      <c r="C4423" t="s">
        <v>21</v>
      </c>
      <c r="D4423" t="s">
        <v>1067</v>
      </c>
      <c r="E4423" t="s">
        <v>167</v>
      </c>
      <c r="F4423" t="s">
        <v>165</v>
      </c>
      <c r="G4423" t="s">
        <v>1068</v>
      </c>
      <c r="H4423" t="s">
        <v>132</v>
      </c>
      <c r="I4423">
        <v>0</v>
      </c>
      <c r="P4423">
        <v>0.75991781320206298</v>
      </c>
      <c r="Q4423">
        <v>0</v>
      </c>
    </row>
    <row r="4424" spans="1:17">
      <c r="A4424" t="s">
        <v>122</v>
      </c>
      <c r="B4424">
        <v>2027</v>
      </c>
      <c r="C4424" t="s">
        <v>21</v>
      </c>
      <c r="D4424" t="s">
        <v>1067</v>
      </c>
      <c r="E4424" t="s">
        <v>167</v>
      </c>
      <c r="F4424" t="s">
        <v>165</v>
      </c>
      <c r="G4424" t="s">
        <v>1068</v>
      </c>
      <c r="H4424" t="s">
        <v>135</v>
      </c>
      <c r="I4424">
        <v>0</v>
      </c>
      <c r="P4424">
        <v>0.75991781320206298</v>
      </c>
      <c r="Q4424">
        <v>0</v>
      </c>
    </row>
    <row r="4425" spans="1:17">
      <c r="A4425" t="s">
        <v>122</v>
      </c>
      <c r="B4425">
        <v>2027</v>
      </c>
      <c r="C4425" t="s">
        <v>21</v>
      </c>
      <c r="D4425" t="s">
        <v>1067</v>
      </c>
      <c r="E4425" t="s">
        <v>167</v>
      </c>
      <c r="F4425" t="s">
        <v>165</v>
      </c>
      <c r="G4425" t="s">
        <v>1068</v>
      </c>
      <c r="H4425" t="s">
        <v>136</v>
      </c>
      <c r="I4425">
        <v>0</v>
      </c>
      <c r="P4425">
        <v>0.75991781320206298</v>
      </c>
      <c r="Q4425">
        <v>0</v>
      </c>
    </row>
    <row r="4426" spans="1:17">
      <c r="A4426" t="s">
        <v>122</v>
      </c>
      <c r="B4426">
        <v>2027</v>
      </c>
      <c r="C4426" t="s">
        <v>21</v>
      </c>
      <c r="D4426" t="s">
        <v>1067</v>
      </c>
      <c r="E4426" t="s">
        <v>167</v>
      </c>
      <c r="F4426" t="s">
        <v>166</v>
      </c>
      <c r="G4426" t="s">
        <v>1068</v>
      </c>
      <c r="H4426" t="s">
        <v>132</v>
      </c>
      <c r="I4426">
        <v>0</v>
      </c>
      <c r="P4426">
        <v>0.75991781320206298</v>
      </c>
      <c r="Q4426">
        <v>0</v>
      </c>
    </row>
    <row r="4427" spans="1:17">
      <c r="A4427" t="s">
        <v>122</v>
      </c>
      <c r="B4427">
        <v>2027</v>
      </c>
      <c r="C4427" t="s">
        <v>21</v>
      </c>
      <c r="D4427" t="s">
        <v>1067</v>
      </c>
      <c r="E4427" t="s">
        <v>167</v>
      </c>
      <c r="F4427" t="s">
        <v>166</v>
      </c>
      <c r="G4427" t="s">
        <v>1068</v>
      </c>
      <c r="H4427" t="s">
        <v>135</v>
      </c>
      <c r="I4427">
        <v>0</v>
      </c>
      <c r="P4427">
        <v>0.75991781320206298</v>
      </c>
      <c r="Q4427">
        <v>0</v>
      </c>
    </row>
    <row r="4428" spans="1:17">
      <c r="A4428" t="s">
        <v>122</v>
      </c>
      <c r="B4428">
        <v>2027</v>
      </c>
      <c r="C4428" t="s">
        <v>21</v>
      </c>
      <c r="D4428" t="s">
        <v>1067</v>
      </c>
      <c r="E4428" t="s">
        <v>167</v>
      </c>
      <c r="F4428" t="s">
        <v>166</v>
      </c>
      <c r="G4428" t="s">
        <v>1068</v>
      </c>
      <c r="H4428" t="s">
        <v>136</v>
      </c>
      <c r="I4428">
        <v>0</v>
      </c>
      <c r="P4428">
        <v>0.75991781320206298</v>
      </c>
      <c r="Q4428">
        <v>0</v>
      </c>
    </row>
    <row r="4429" spans="1:17">
      <c r="A4429" t="s">
        <v>122</v>
      </c>
      <c r="B4429">
        <v>2027</v>
      </c>
      <c r="C4429" t="s">
        <v>21</v>
      </c>
      <c r="D4429" t="s">
        <v>1067</v>
      </c>
      <c r="E4429" t="s">
        <v>167</v>
      </c>
      <c r="F4429" t="s">
        <v>160</v>
      </c>
      <c r="G4429" t="s">
        <v>1068</v>
      </c>
      <c r="H4429" t="s">
        <v>132</v>
      </c>
      <c r="I4429">
        <v>0</v>
      </c>
      <c r="P4429">
        <v>0.75991781320206298</v>
      </c>
      <c r="Q4429">
        <v>0</v>
      </c>
    </row>
    <row r="4430" spans="1:17">
      <c r="A4430" t="s">
        <v>122</v>
      </c>
      <c r="B4430">
        <v>2027</v>
      </c>
      <c r="C4430" t="s">
        <v>21</v>
      </c>
      <c r="D4430" t="s">
        <v>1067</v>
      </c>
      <c r="E4430" t="s">
        <v>167</v>
      </c>
      <c r="F4430" t="s">
        <v>160</v>
      </c>
      <c r="G4430" t="s">
        <v>1068</v>
      </c>
      <c r="H4430" t="s">
        <v>135</v>
      </c>
      <c r="I4430">
        <v>0</v>
      </c>
      <c r="P4430">
        <v>0.75991781320206298</v>
      </c>
      <c r="Q4430">
        <v>0</v>
      </c>
    </row>
    <row r="4431" spans="1:17">
      <c r="A4431" t="s">
        <v>122</v>
      </c>
      <c r="B4431">
        <v>2027</v>
      </c>
      <c r="C4431" t="s">
        <v>21</v>
      </c>
      <c r="D4431" t="s">
        <v>1067</v>
      </c>
      <c r="E4431" t="s">
        <v>167</v>
      </c>
      <c r="F4431" t="s">
        <v>160</v>
      </c>
      <c r="G4431" t="s">
        <v>1068</v>
      </c>
      <c r="H4431" t="s">
        <v>136</v>
      </c>
      <c r="I4431">
        <v>0</v>
      </c>
      <c r="P4431">
        <v>0.75991781320206298</v>
      </c>
      <c r="Q4431">
        <v>0</v>
      </c>
    </row>
    <row r="4432" spans="1:17">
      <c r="A4432" t="s">
        <v>122</v>
      </c>
      <c r="B4432">
        <v>2027</v>
      </c>
      <c r="C4432" t="s">
        <v>22</v>
      </c>
      <c r="D4432" t="s">
        <v>1067</v>
      </c>
      <c r="E4432" t="s">
        <v>167</v>
      </c>
      <c r="F4432" t="s">
        <v>164</v>
      </c>
      <c r="G4432" t="s">
        <v>1068</v>
      </c>
      <c r="H4432" t="s">
        <v>132</v>
      </c>
      <c r="I4432">
        <v>0</v>
      </c>
      <c r="P4432">
        <v>0.75991781320206298</v>
      </c>
      <c r="Q4432">
        <v>0</v>
      </c>
    </row>
    <row r="4433" spans="1:17">
      <c r="A4433" t="s">
        <v>122</v>
      </c>
      <c r="B4433">
        <v>2027</v>
      </c>
      <c r="C4433" t="s">
        <v>22</v>
      </c>
      <c r="D4433" t="s">
        <v>1067</v>
      </c>
      <c r="E4433" t="s">
        <v>167</v>
      </c>
      <c r="F4433" t="s">
        <v>164</v>
      </c>
      <c r="G4433" t="s">
        <v>1068</v>
      </c>
      <c r="H4433" t="s">
        <v>135</v>
      </c>
      <c r="I4433">
        <v>0</v>
      </c>
      <c r="P4433">
        <v>0.75991781320206298</v>
      </c>
      <c r="Q4433">
        <v>0</v>
      </c>
    </row>
    <row r="4434" spans="1:17">
      <c r="A4434" t="s">
        <v>122</v>
      </c>
      <c r="B4434">
        <v>2027</v>
      </c>
      <c r="C4434" t="s">
        <v>22</v>
      </c>
      <c r="D4434" t="s">
        <v>1067</v>
      </c>
      <c r="E4434" t="s">
        <v>167</v>
      </c>
      <c r="F4434" t="s">
        <v>164</v>
      </c>
      <c r="G4434" t="s">
        <v>1068</v>
      </c>
      <c r="H4434" t="s">
        <v>136</v>
      </c>
      <c r="I4434">
        <v>0</v>
      </c>
      <c r="P4434">
        <v>0.75991781320206298</v>
      </c>
      <c r="Q4434">
        <v>0</v>
      </c>
    </row>
    <row r="4435" spans="1:17">
      <c r="A4435" t="s">
        <v>122</v>
      </c>
      <c r="B4435">
        <v>2027</v>
      </c>
      <c r="C4435" t="s">
        <v>22</v>
      </c>
      <c r="D4435" t="s">
        <v>1067</v>
      </c>
      <c r="E4435" t="s">
        <v>167</v>
      </c>
      <c r="F4435" t="s">
        <v>159</v>
      </c>
      <c r="G4435" t="s">
        <v>1068</v>
      </c>
      <c r="H4435" t="s">
        <v>132</v>
      </c>
      <c r="I4435">
        <v>0</v>
      </c>
      <c r="P4435">
        <v>0.75991781320206298</v>
      </c>
      <c r="Q4435">
        <v>0</v>
      </c>
    </row>
    <row r="4436" spans="1:17">
      <c r="A4436" t="s">
        <v>122</v>
      </c>
      <c r="B4436">
        <v>2027</v>
      </c>
      <c r="C4436" t="s">
        <v>22</v>
      </c>
      <c r="D4436" t="s">
        <v>1067</v>
      </c>
      <c r="E4436" t="s">
        <v>167</v>
      </c>
      <c r="F4436" t="s">
        <v>159</v>
      </c>
      <c r="G4436" t="s">
        <v>1068</v>
      </c>
      <c r="H4436" t="s">
        <v>135</v>
      </c>
      <c r="I4436">
        <v>0</v>
      </c>
      <c r="P4436">
        <v>0.75991781320206298</v>
      </c>
      <c r="Q4436">
        <v>0</v>
      </c>
    </row>
    <row r="4437" spans="1:17">
      <c r="A4437" t="s">
        <v>122</v>
      </c>
      <c r="B4437">
        <v>2027</v>
      </c>
      <c r="C4437" t="s">
        <v>22</v>
      </c>
      <c r="D4437" t="s">
        <v>1067</v>
      </c>
      <c r="E4437" t="s">
        <v>167</v>
      </c>
      <c r="F4437" t="s">
        <v>159</v>
      </c>
      <c r="G4437" t="s">
        <v>1068</v>
      </c>
      <c r="H4437" t="s">
        <v>136</v>
      </c>
      <c r="I4437">
        <v>0</v>
      </c>
      <c r="P4437">
        <v>0.75991781320206298</v>
      </c>
      <c r="Q4437">
        <v>0</v>
      </c>
    </row>
    <row r="4438" spans="1:17">
      <c r="A4438" t="s">
        <v>122</v>
      </c>
      <c r="B4438">
        <v>2027</v>
      </c>
      <c r="C4438" t="s">
        <v>22</v>
      </c>
      <c r="D4438" t="s">
        <v>1067</v>
      </c>
      <c r="E4438" t="s">
        <v>167</v>
      </c>
      <c r="F4438" t="s">
        <v>126</v>
      </c>
      <c r="G4438" t="s">
        <v>1068</v>
      </c>
      <c r="H4438" t="s">
        <v>132</v>
      </c>
      <c r="I4438">
        <v>0</v>
      </c>
      <c r="P4438">
        <v>0.75991781320206298</v>
      </c>
      <c r="Q4438">
        <v>0</v>
      </c>
    </row>
    <row r="4439" spans="1:17">
      <c r="A4439" t="s">
        <v>122</v>
      </c>
      <c r="B4439">
        <v>2027</v>
      </c>
      <c r="C4439" t="s">
        <v>22</v>
      </c>
      <c r="D4439" t="s">
        <v>1067</v>
      </c>
      <c r="E4439" t="s">
        <v>167</v>
      </c>
      <c r="F4439" t="s">
        <v>126</v>
      </c>
      <c r="G4439" t="s">
        <v>1068</v>
      </c>
      <c r="H4439" t="s">
        <v>135</v>
      </c>
      <c r="I4439">
        <v>0</v>
      </c>
      <c r="P4439">
        <v>0.75991781320206298</v>
      </c>
      <c r="Q4439">
        <v>0</v>
      </c>
    </row>
    <row r="4440" spans="1:17">
      <c r="A4440" t="s">
        <v>122</v>
      </c>
      <c r="B4440">
        <v>2027</v>
      </c>
      <c r="C4440" t="s">
        <v>22</v>
      </c>
      <c r="D4440" t="s">
        <v>1067</v>
      </c>
      <c r="E4440" t="s">
        <v>167</v>
      </c>
      <c r="F4440" t="s">
        <v>126</v>
      </c>
      <c r="G4440" t="s">
        <v>1068</v>
      </c>
      <c r="H4440" t="s">
        <v>136</v>
      </c>
      <c r="I4440">
        <v>0</v>
      </c>
      <c r="P4440">
        <v>0.75991781320206298</v>
      </c>
      <c r="Q4440">
        <v>0</v>
      </c>
    </row>
    <row r="4441" spans="1:17">
      <c r="A4441" t="s">
        <v>122</v>
      </c>
      <c r="B4441">
        <v>2027</v>
      </c>
      <c r="C4441" t="s">
        <v>22</v>
      </c>
      <c r="D4441" t="s">
        <v>1067</v>
      </c>
      <c r="E4441" t="s">
        <v>167</v>
      </c>
      <c r="F4441" t="s">
        <v>165</v>
      </c>
      <c r="G4441" t="s">
        <v>1068</v>
      </c>
      <c r="H4441" t="s">
        <v>132</v>
      </c>
      <c r="I4441">
        <v>0</v>
      </c>
      <c r="P4441">
        <v>0.75991781320206298</v>
      </c>
      <c r="Q4441">
        <v>0</v>
      </c>
    </row>
    <row r="4442" spans="1:17">
      <c r="A4442" t="s">
        <v>122</v>
      </c>
      <c r="B4442">
        <v>2027</v>
      </c>
      <c r="C4442" t="s">
        <v>22</v>
      </c>
      <c r="D4442" t="s">
        <v>1067</v>
      </c>
      <c r="E4442" t="s">
        <v>167</v>
      </c>
      <c r="F4442" t="s">
        <v>165</v>
      </c>
      <c r="G4442" t="s">
        <v>1068</v>
      </c>
      <c r="H4442" t="s">
        <v>135</v>
      </c>
      <c r="I4442">
        <v>0</v>
      </c>
      <c r="P4442">
        <v>0.75991781320206298</v>
      </c>
      <c r="Q4442">
        <v>0</v>
      </c>
    </row>
    <row r="4443" spans="1:17">
      <c r="A4443" t="s">
        <v>122</v>
      </c>
      <c r="B4443">
        <v>2027</v>
      </c>
      <c r="C4443" t="s">
        <v>22</v>
      </c>
      <c r="D4443" t="s">
        <v>1067</v>
      </c>
      <c r="E4443" t="s">
        <v>167</v>
      </c>
      <c r="F4443" t="s">
        <v>165</v>
      </c>
      <c r="G4443" t="s">
        <v>1068</v>
      </c>
      <c r="H4443" t="s">
        <v>136</v>
      </c>
      <c r="I4443">
        <v>0</v>
      </c>
      <c r="P4443">
        <v>0.75991781320206298</v>
      </c>
      <c r="Q4443">
        <v>0</v>
      </c>
    </row>
    <row r="4444" spans="1:17">
      <c r="A4444" t="s">
        <v>122</v>
      </c>
      <c r="B4444">
        <v>2027</v>
      </c>
      <c r="C4444" t="s">
        <v>22</v>
      </c>
      <c r="D4444" t="s">
        <v>1067</v>
      </c>
      <c r="E4444" t="s">
        <v>167</v>
      </c>
      <c r="F4444" t="s">
        <v>166</v>
      </c>
      <c r="G4444" t="s">
        <v>1068</v>
      </c>
      <c r="H4444" t="s">
        <v>132</v>
      </c>
      <c r="I4444">
        <v>0</v>
      </c>
      <c r="P4444">
        <v>0.75991781320206298</v>
      </c>
      <c r="Q4444">
        <v>0</v>
      </c>
    </row>
    <row r="4445" spans="1:17">
      <c r="A4445" t="s">
        <v>122</v>
      </c>
      <c r="B4445">
        <v>2027</v>
      </c>
      <c r="C4445" t="s">
        <v>22</v>
      </c>
      <c r="D4445" t="s">
        <v>1067</v>
      </c>
      <c r="E4445" t="s">
        <v>167</v>
      </c>
      <c r="F4445" t="s">
        <v>166</v>
      </c>
      <c r="G4445" t="s">
        <v>1068</v>
      </c>
      <c r="H4445" t="s">
        <v>135</v>
      </c>
      <c r="I4445">
        <v>0</v>
      </c>
      <c r="P4445">
        <v>0.75991781320206298</v>
      </c>
      <c r="Q4445">
        <v>0</v>
      </c>
    </row>
    <row r="4446" spans="1:17">
      <c r="A4446" t="s">
        <v>122</v>
      </c>
      <c r="B4446">
        <v>2027</v>
      </c>
      <c r="C4446" t="s">
        <v>22</v>
      </c>
      <c r="D4446" t="s">
        <v>1067</v>
      </c>
      <c r="E4446" t="s">
        <v>167</v>
      </c>
      <c r="F4446" t="s">
        <v>166</v>
      </c>
      <c r="G4446" t="s">
        <v>1068</v>
      </c>
      <c r="H4446" t="s">
        <v>136</v>
      </c>
      <c r="I4446">
        <v>0</v>
      </c>
      <c r="P4446">
        <v>0.75991781320206298</v>
      </c>
      <c r="Q4446">
        <v>0</v>
      </c>
    </row>
    <row r="4447" spans="1:17">
      <c r="A4447" t="s">
        <v>122</v>
      </c>
      <c r="B4447">
        <v>2027</v>
      </c>
      <c r="C4447" t="s">
        <v>22</v>
      </c>
      <c r="D4447" t="s">
        <v>1067</v>
      </c>
      <c r="E4447" t="s">
        <v>167</v>
      </c>
      <c r="F4447" t="s">
        <v>160</v>
      </c>
      <c r="G4447" t="s">
        <v>1068</v>
      </c>
      <c r="H4447" t="s">
        <v>132</v>
      </c>
      <c r="I4447">
        <v>0</v>
      </c>
      <c r="P4447">
        <v>0.75991781320206298</v>
      </c>
      <c r="Q4447">
        <v>0</v>
      </c>
    </row>
    <row r="4448" spans="1:17">
      <c r="A4448" t="s">
        <v>122</v>
      </c>
      <c r="B4448">
        <v>2027</v>
      </c>
      <c r="C4448" t="s">
        <v>22</v>
      </c>
      <c r="D4448" t="s">
        <v>1067</v>
      </c>
      <c r="E4448" t="s">
        <v>167</v>
      </c>
      <c r="F4448" t="s">
        <v>160</v>
      </c>
      <c r="G4448" t="s">
        <v>1068</v>
      </c>
      <c r="H4448" t="s">
        <v>135</v>
      </c>
      <c r="I4448">
        <v>0</v>
      </c>
      <c r="P4448">
        <v>0.75991781320206298</v>
      </c>
      <c r="Q4448">
        <v>0</v>
      </c>
    </row>
    <row r="4449" spans="1:17">
      <c r="A4449" t="s">
        <v>122</v>
      </c>
      <c r="B4449">
        <v>2027</v>
      </c>
      <c r="C4449" t="s">
        <v>22</v>
      </c>
      <c r="D4449" t="s">
        <v>1067</v>
      </c>
      <c r="E4449" t="s">
        <v>167</v>
      </c>
      <c r="F4449" t="s">
        <v>160</v>
      </c>
      <c r="G4449" t="s">
        <v>1068</v>
      </c>
      <c r="H4449" t="s">
        <v>136</v>
      </c>
      <c r="I4449">
        <v>0</v>
      </c>
      <c r="P4449">
        <v>0.75991781320206298</v>
      </c>
      <c r="Q4449">
        <v>0</v>
      </c>
    </row>
    <row r="4450" spans="1:17">
      <c r="A4450" t="s">
        <v>122</v>
      </c>
      <c r="B4450">
        <v>2027</v>
      </c>
      <c r="C4450" t="s">
        <v>24</v>
      </c>
      <c r="D4450" t="s">
        <v>1067</v>
      </c>
      <c r="E4450" t="s">
        <v>167</v>
      </c>
      <c r="F4450" t="s">
        <v>164</v>
      </c>
      <c r="G4450" t="s">
        <v>1068</v>
      </c>
      <c r="H4450" t="s">
        <v>132</v>
      </c>
      <c r="I4450">
        <v>0</v>
      </c>
      <c r="P4450">
        <v>0.75991781320206298</v>
      </c>
      <c r="Q4450">
        <v>0</v>
      </c>
    </row>
    <row r="4451" spans="1:17">
      <c r="A4451" t="s">
        <v>122</v>
      </c>
      <c r="B4451">
        <v>2027</v>
      </c>
      <c r="C4451" t="s">
        <v>24</v>
      </c>
      <c r="D4451" t="s">
        <v>1067</v>
      </c>
      <c r="E4451" t="s">
        <v>167</v>
      </c>
      <c r="F4451" t="s">
        <v>164</v>
      </c>
      <c r="G4451" t="s">
        <v>1068</v>
      </c>
      <c r="H4451" t="s">
        <v>135</v>
      </c>
      <c r="I4451">
        <v>0</v>
      </c>
      <c r="P4451">
        <v>0.75991781320206298</v>
      </c>
      <c r="Q4451">
        <v>0</v>
      </c>
    </row>
    <row r="4452" spans="1:17">
      <c r="A4452" t="s">
        <v>122</v>
      </c>
      <c r="B4452">
        <v>2027</v>
      </c>
      <c r="C4452" t="s">
        <v>24</v>
      </c>
      <c r="D4452" t="s">
        <v>1067</v>
      </c>
      <c r="E4452" t="s">
        <v>167</v>
      </c>
      <c r="F4452" t="s">
        <v>164</v>
      </c>
      <c r="G4452" t="s">
        <v>1068</v>
      </c>
      <c r="H4452" t="s">
        <v>136</v>
      </c>
      <c r="I4452">
        <v>0</v>
      </c>
      <c r="P4452">
        <v>0.75991781320206298</v>
      </c>
      <c r="Q4452">
        <v>0</v>
      </c>
    </row>
    <row r="4453" spans="1:17">
      <c r="A4453" t="s">
        <v>122</v>
      </c>
      <c r="B4453">
        <v>2027</v>
      </c>
      <c r="C4453" t="s">
        <v>24</v>
      </c>
      <c r="D4453" t="s">
        <v>1067</v>
      </c>
      <c r="E4453" t="s">
        <v>167</v>
      </c>
      <c r="F4453" t="s">
        <v>159</v>
      </c>
      <c r="G4453" t="s">
        <v>1068</v>
      </c>
      <c r="H4453" t="s">
        <v>132</v>
      </c>
      <c r="I4453">
        <v>0</v>
      </c>
      <c r="P4453">
        <v>0.75991781320206298</v>
      </c>
      <c r="Q4453">
        <v>0</v>
      </c>
    </row>
    <row r="4454" spans="1:17">
      <c r="A4454" t="s">
        <v>122</v>
      </c>
      <c r="B4454">
        <v>2027</v>
      </c>
      <c r="C4454" t="s">
        <v>24</v>
      </c>
      <c r="D4454" t="s">
        <v>1067</v>
      </c>
      <c r="E4454" t="s">
        <v>167</v>
      </c>
      <c r="F4454" t="s">
        <v>159</v>
      </c>
      <c r="G4454" t="s">
        <v>1068</v>
      </c>
      <c r="H4454" t="s">
        <v>135</v>
      </c>
      <c r="I4454">
        <v>0</v>
      </c>
      <c r="P4454">
        <v>0.75991781320206298</v>
      </c>
      <c r="Q4454">
        <v>0</v>
      </c>
    </row>
    <row r="4455" spans="1:17">
      <c r="A4455" t="s">
        <v>122</v>
      </c>
      <c r="B4455">
        <v>2027</v>
      </c>
      <c r="C4455" t="s">
        <v>24</v>
      </c>
      <c r="D4455" t="s">
        <v>1067</v>
      </c>
      <c r="E4455" t="s">
        <v>167</v>
      </c>
      <c r="F4455" t="s">
        <v>159</v>
      </c>
      <c r="G4455" t="s">
        <v>1068</v>
      </c>
      <c r="H4455" t="s">
        <v>136</v>
      </c>
      <c r="I4455">
        <v>0</v>
      </c>
      <c r="P4455">
        <v>0.75991781320206298</v>
      </c>
      <c r="Q4455">
        <v>0</v>
      </c>
    </row>
    <row r="4456" spans="1:17">
      <c r="A4456" t="s">
        <v>122</v>
      </c>
      <c r="B4456">
        <v>2027</v>
      </c>
      <c r="C4456" t="s">
        <v>24</v>
      </c>
      <c r="D4456" t="s">
        <v>1067</v>
      </c>
      <c r="E4456" t="s">
        <v>167</v>
      </c>
      <c r="F4456" t="s">
        <v>126</v>
      </c>
      <c r="G4456" t="s">
        <v>1068</v>
      </c>
      <c r="H4456" t="s">
        <v>132</v>
      </c>
      <c r="I4456">
        <v>0</v>
      </c>
      <c r="P4456">
        <v>0.75991781320206298</v>
      </c>
      <c r="Q4456">
        <v>0</v>
      </c>
    </row>
    <row r="4457" spans="1:17">
      <c r="A4457" t="s">
        <v>122</v>
      </c>
      <c r="B4457">
        <v>2027</v>
      </c>
      <c r="C4457" t="s">
        <v>24</v>
      </c>
      <c r="D4457" t="s">
        <v>1067</v>
      </c>
      <c r="E4457" t="s">
        <v>167</v>
      </c>
      <c r="F4457" t="s">
        <v>126</v>
      </c>
      <c r="G4457" t="s">
        <v>1068</v>
      </c>
      <c r="H4457" t="s">
        <v>135</v>
      </c>
      <c r="I4457">
        <v>0</v>
      </c>
      <c r="P4457">
        <v>0.75991781320206298</v>
      </c>
      <c r="Q4457">
        <v>0</v>
      </c>
    </row>
    <row r="4458" spans="1:17">
      <c r="A4458" t="s">
        <v>122</v>
      </c>
      <c r="B4458">
        <v>2027</v>
      </c>
      <c r="C4458" t="s">
        <v>24</v>
      </c>
      <c r="D4458" t="s">
        <v>1067</v>
      </c>
      <c r="E4458" t="s">
        <v>167</v>
      </c>
      <c r="F4458" t="s">
        <v>126</v>
      </c>
      <c r="G4458" t="s">
        <v>1068</v>
      </c>
      <c r="H4458" t="s">
        <v>136</v>
      </c>
      <c r="I4458">
        <v>0</v>
      </c>
      <c r="P4458">
        <v>0.75991781320206298</v>
      </c>
      <c r="Q4458">
        <v>0</v>
      </c>
    </row>
    <row r="4459" spans="1:17">
      <c r="A4459" t="s">
        <v>122</v>
      </c>
      <c r="B4459">
        <v>2027</v>
      </c>
      <c r="C4459" t="s">
        <v>24</v>
      </c>
      <c r="D4459" t="s">
        <v>1067</v>
      </c>
      <c r="E4459" t="s">
        <v>167</v>
      </c>
      <c r="F4459" t="s">
        <v>165</v>
      </c>
      <c r="G4459" t="s">
        <v>1068</v>
      </c>
      <c r="H4459" t="s">
        <v>132</v>
      </c>
      <c r="I4459">
        <v>0</v>
      </c>
      <c r="P4459">
        <v>0.75991781320206298</v>
      </c>
      <c r="Q4459">
        <v>0</v>
      </c>
    </row>
    <row r="4460" spans="1:17">
      <c r="A4460" t="s">
        <v>122</v>
      </c>
      <c r="B4460">
        <v>2027</v>
      </c>
      <c r="C4460" t="s">
        <v>24</v>
      </c>
      <c r="D4460" t="s">
        <v>1067</v>
      </c>
      <c r="E4460" t="s">
        <v>167</v>
      </c>
      <c r="F4460" t="s">
        <v>165</v>
      </c>
      <c r="G4460" t="s">
        <v>1068</v>
      </c>
      <c r="H4460" t="s">
        <v>135</v>
      </c>
      <c r="I4460">
        <v>0</v>
      </c>
      <c r="P4460">
        <v>0.75991781320206298</v>
      </c>
      <c r="Q4460">
        <v>0</v>
      </c>
    </row>
    <row r="4461" spans="1:17">
      <c r="A4461" t="s">
        <v>122</v>
      </c>
      <c r="B4461">
        <v>2027</v>
      </c>
      <c r="C4461" t="s">
        <v>24</v>
      </c>
      <c r="D4461" t="s">
        <v>1067</v>
      </c>
      <c r="E4461" t="s">
        <v>167</v>
      </c>
      <c r="F4461" t="s">
        <v>165</v>
      </c>
      <c r="G4461" t="s">
        <v>1068</v>
      </c>
      <c r="H4461" t="s">
        <v>136</v>
      </c>
      <c r="I4461">
        <v>0</v>
      </c>
      <c r="P4461">
        <v>0.75991781320206298</v>
      </c>
      <c r="Q4461">
        <v>0</v>
      </c>
    </row>
    <row r="4462" spans="1:17">
      <c r="A4462" t="s">
        <v>122</v>
      </c>
      <c r="B4462">
        <v>2027</v>
      </c>
      <c r="C4462" t="s">
        <v>24</v>
      </c>
      <c r="D4462" t="s">
        <v>1067</v>
      </c>
      <c r="E4462" t="s">
        <v>167</v>
      </c>
      <c r="F4462" t="s">
        <v>166</v>
      </c>
      <c r="G4462" t="s">
        <v>1068</v>
      </c>
      <c r="H4462" t="s">
        <v>132</v>
      </c>
      <c r="I4462">
        <v>0</v>
      </c>
      <c r="P4462">
        <v>0.75991781320206298</v>
      </c>
      <c r="Q4462">
        <v>0</v>
      </c>
    </row>
    <row r="4463" spans="1:17">
      <c r="A4463" t="s">
        <v>122</v>
      </c>
      <c r="B4463">
        <v>2027</v>
      </c>
      <c r="C4463" t="s">
        <v>24</v>
      </c>
      <c r="D4463" t="s">
        <v>1067</v>
      </c>
      <c r="E4463" t="s">
        <v>167</v>
      </c>
      <c r="F4463" t="s">
        <v>166</v>
      </c>
      <c r="G4463" t="s">
        <v>1068</v>
      </c>
      <c r="H4463" t="s">
        <v>135</v>
      </c>
      <c r="I4463">
        <v>0</v>
      </c>
      <c r="P4463">
        <v>0.75991781320206298</v>
      </c>
      <c r="Q4463">
        <v>0</v>
      </c>
    </row>
    <row r="4464" spans="1:17">
      <c r="A4464" t="s">
        <v>122</v>
      </c>
      <c r="B4464">
        <v>2027</v>
      </c>
      <c r="C4464" t="s">
        <v>24</v>
      </c>
      <c r="D4464" t="s">
        <v>1067</v>
      </c>
      <c r="E4464" t="s">
        <v>167</v>
      </c>
      <c r="F4464" t="s">
        <v>166</v>
      </c>
      <c r="G4464" t="s">
        <v>1068</v>
      </c>
      <c r="H4464" t="s">
        <v>136</v>
      </c>
      <c r="I4464">
        <v>0</v>
      </c>
      <c r="P4464">
        <v>0.75991781320206298</v>
      </c>
      <c r="Q4464">
        <v>0</v>
      </c>
    </row>
    <row r="4465" spans="1:17">
      <c r="A4465" t="s">
        <v>122</v>
      </c>
      <c r="B4465">
        <v>2027</v>
      </c>
      <c r="C4465" t="s">
        <v>24</v>
      </c>
      <c r="D4465" t="s">
        <v>1067</v>
      </c>
      <c r="E4465" t="s">
        <v>167</v>
      </c>
      <c r="F4465" t="s">
        <v>160</v>
      </c>
      <c r="G4465" t="s">
        <v>1068</v>
      </c>
      <c r="H4465" t="s">
        <v>132</v>
      </c>
      <c r="I4465">
        <v>0</v>
      </c>
      <c r="P4465">
        <v>0.75991781320206298</v>
      </c>
      <c r="Q4465">
        <v>0</v>
      </c>
    </row>
    <row r="4466" spans="1:17">
      <c r="A4466" t="s">
        <v>122</v>
      </c>
      <c r="B4466">
        <v>2027</v>
      </c>
      <c r="C4466" t="s">
        <v>24</v>
      </c>
      <c r="D4466" t="s">
        <v>1067</v>
      </c>
      <c r="E4466" t="s">
        <v>167</v>
      </c>
      <c r="F4466" t="s">
        <v>160</v>
      </c>
      <c r="G4466" t="s">
        <v>1068</v>
      </c>
      <c r="H4466" t="s">
        <v>135</v>
      </c>
      <c r="I4466">
        <v>0</v>
      </c>
      <c r="P4466">
        <v>0.75991781320206298</v>
      </c>
      <c r="Q4466">
        <v>0</v>
      </c>
    </row>
    <row r="4467" spans="1:17">
      <c r="A4467" t="s">
        <v>122</v>
      </c>
      <c r="B4467">
        <v>2027</v>
      </c>
      <c r="C4467" t="s">
        <v>24</v>
      </c>
      <c r="D4467" t="s">
        <v>1067</v>
      </c>
      <c r="E4467" t="s">
        <v>167</v>
      </c>
      <c r="F4467" t="s">
        <v>160</v>
      </c>
      <c r="G4467" t="s">
        <v>1068</v>
      </c>
      <c r="H4467" t="s">
        <v>136</v>
      </c>
      <c r="I4467">
        <v>0</v>
      </c>
      <c r="P4467">
        <v>0.75991781320206298</v>
      </c>
      <c r="Q4467">
        <v>0</v>
      </c>
    </row>
    <row r="4468" spans="1:17">
      <c r="A4468" t="s">
        <v>122</v>
      </c>
      <c r="B4468">
        <v>2027</v>
      </c>
      <c r="C4468" t="s">
        <v>14</v>
      </c>
      <c r="D4468" t="s">
        <v>1062</v>
      </c>
      <c r="E4468" t="s">
        <v>162</v>
      </c>
      <c r="F4468" t="s">
        <v>164</v>
      </c>
      <c r="G4468" t="s">
        <v>1063</v>
      </c>
      <c r="H4468" t="s">
        <v>132</v>
      </c>
      <c r="I4468">
        <v>0</v>
      </c>
      <c r="P4468">
        <v>0.75991781320206298</v>
      </c>
      <c r="Q4468">
        <v>0</v>
      </c>
    </row>
    <row r="4469" spans="1:17">
      <c r="A4469" t="s">
        <v>122</v>
      </c>
      <c r="B4469">
        <v>2027</v>
      </c>
      <c r="C4469" t="s">
        <v>14</v>
      </c>
      <c r="D4469" t="s">
        <v>1062</v>
      </c>
      <c r="E4469" t="s">
        <v>162</v>
      </c>
      <c r="F4469" t="s">
        <v>164</v>
      </c>
      <c r="G4469" t="s">
        <v>1063</v>
      </c>
      <c r="H4469" t="s">
        <v>135</v>
      </c>
      <c r="I4469">
        <v>0</v>
      </c>
      <c r="P4469">
        <v>0.75991781320206298</v>
      </c>
      <c r="Q4469">
        <v>0</v>
      </c>
    </row>
    <row r="4470" spans="1:17">
      <c r="A4470" t="s">
        <v>122</v>
      </c>
      <c r="B4470">
        <v>2027</v>
      </c>
      <c r="C4470" t="s">
        <v>14</v>
      </c>
      <c r="D4470" t="s">
        <v>1062</v>
      </c>
      <c r="E4470" t="s">
        <v>162</v>
      </c>
      <c r="F4470" t="s">
        <v>164</v>
      </c>
      <c r="G4470" t="s">
        <v>1063</v>
      </c>
      <c r="H4470" t="s">
        <v>136</v>
      </c>
      <c r="I4470">
        <v>0</v>
      </c>
      <c r="P4470">
        <v>0.75991781320206298</v>
      </c>
      <c r="Q4470">
        <v>0</v>
      </c>
    </row>
    <row r="4471" spans="1:17">
      <c r="A4471" t="s">
        <v>122</v>
      </c>
      <c r="B4471">
        <v>2027</v>
      </c>
      <c r="C4471" t="s">
        <v>14</v>
      </c>
      <c r="D4471" t="s">
        <v>1062</v>
      </c>
      <c r="E4471" t="s">
        <v>162</v>
      </c>
      <c r="F4471" t="s">
        <v>159</v>
      </c>
      <c r="G4471" t="s">
        <v>1063</v>
      </c>
      <c r="H4471" t="s">
        <v>132</v>
      </c>
      <c r="I4471">
        <v>0</v>
      </c>
      <c r="P4471">
        <v>0.75991781320206298</v>
      </c>
      <c r="Q4471">
        <v>0</v>
      </c>
    </row>
    <row r="4472" spans="1:17">
      <c r="A4472" t="s">
        <v>122</v>
      </c>
      <c r="B4472">
        <v>2027</v>
      </c>
      <c r="C4472" t="s">
        <v>14</v>
      </c>
      <c r="D4472" t="s">
        <v>1062</v>
      </c>
      <c r="E4472" t="s">
        <v>162</v>
      </c>
      <c r="F4472" t="s">
        <v>159</v>
      </c>
      <c r="G4472" t="s">
        <v>1063</v>
      </c>
      <c r="H4472" t="s">
        <v>135</v>
      </c>
      <c r="I4472">
        <v>0</v>
      </c>
      <c r="P4472">
        <v>0.75991781320206298</v>
      </c>
      <c r="Q4472">
        <v>0</v>
      </c>
    </row>
    <row r="4473" spans="1:17">
      <c r="A4473" t="s">
        <v>122</v>
      </c>
      <c r="B4473">
        <v>2027</v>
      </c>
      <c r="C4473" t="s">
        <v>14</v>
      </c>
      <c r="D4473" t="s">
        <v>1062</v>
      </c>
      <c r="E4473" t="s">
        <v>162</v>
      </c>
      <c r="F4473" t="s">
        <v>159</v>
      </c>
      <c r="G4473" t="s">
        <v>1063</v>
      </c>
      <c r="H4473" t="s">
        <v>136</v>
      </c>
      <c r="I4473">
        <v>0</v>
      </c>
      <c r="P4473">
        <v>0.75991781320206298</v>
      </c>
      <c r="Q4473">
        <v>0</v>
      </c>
    </row>
    <row r="4474" spans="1:17">
      <c r="A4474" t="s">
        <v>122</v>
      </c>
      <c r="B4474">
        <v>2027</v>
      </c>
      <c r="C4474" t="s">
        <v>14</v>
      </c>
      <c r="D4474" t="s">
        <v>1062</v>
      </c>
      <c r="E4474" t="s">
        <v>162</v>
      </c>
      <c r="F4474" t="s">
        <v>126</v>
      </c>
      <c r="G4474" t="s">
        <v>1063</v>
      </c>
      <c r="H4474" t="s">
        <v>132</v>
      </c>
      <c r="I4474">
        <v>0</v>
      </c>
      <c r="P4474">
        <v>0.75991781320206298</v>
      </c>
      <c r="Q4474">
        <v>0</v>
      </c>
    </row>
    <row r="4475" spans="1:17">
      <c r="A4475" t="s">
        <v>122</v>
      </c>
      <c r="B4475">
        <v>2027</v>
      </c>
      <c r="C4475" t="s">
        <v>14</v>
      </c>
      <c r="D4475" t="s">
        <v>1062</v>
      </c>
      <c r="E4475" t="s">
        <v>162</v>
      </c>
      <c r="F4475" t="s">
        <v>126</v>
      </c>
      <c r="G4475" t="s">
        <v>1063</v>
      </c>
      <c r="H4475" t="s">
        <v>135</v>
      </c>
      <c r="I4475">
        <v>0</v>
      </c>
      <c r="P4475">
        <v>0.75991781320206298</v>
      </c>
      <c r="Q4475">
        <v>0</v>
      </c>
    </row>
    <row r="4476" spans="1:17">
      <c r="A4476" t="s">
        <v>122</v>
      </c>
      <c r="B4476">
        <v>2027</v>
      </c>
      <c r="C4476" t="s">
        <v>14</v>
      </c>
      <c r="D4476" t="s">
        <v>1062</v>
      </c>
      <c r="E4476" t="s">
        <v>162</v>
      </c>
      <c r="F4476" t="s">
        <v>126</v>
      </c>
      <c r="G4476" t="s">
        <v>1063</v>
      </c>
      <c r="H4476" t="s">
        <v>136</v>
      </c>
      <c r="I4476">
        <v>0</v>
      </c>
      <c r="P4476">
        <v>0.75991781320206298</v>
      </c>
      <c r="Q4476">
        <v>0</v>
      </c>
    </row>
    <row r="4477" spans="1:17">
      <c r="A4477" t="s">
        <v>122</v>
      </c>
      <c r="B4477">
        <v>2027</v>
      </c>
      <c r="C4477" t="s">
        <v>14</v>
      </c>
      <c r="D4477" t="s">
        <v>1062</v>
      </c>
      <c r="E4477" t="s">
        <v>162</v>
      </c>
      <c r="F4477" t="s">
        <v>165</v>
      </c>
      <c r="G4477" t="s">
        <v>1063</v>
      </c>
      <c r="H4477" t="s">
        <v>132</v>
      </c>
      <c r="I4477">
        <v>0</v>
      </c>
      <c r="P4477">
        <v>0.75991781320206298</v>
      </c>
      <c r="Q4477">
        <v>0</v>
      </c>
    </row>
    <row r="4478" spans="1:17">
      <c r="A4478" t="s">
        <v>122</v>
      </c>
      <c r="B4478">
        <v>2027</v>
      </c>
      <c r="C4478" t="s">
        <v>14</v>
      </c>
      <c r="D4478" t="s">
        <v>1062</v>
      </c>
      <c r="E4478" t="s">
        <v>162</v>
      </c>
      <c r="F4478" t="s">
        <v>165</v>
      </c>
      <c r="G4478" t="s">
        <v>1063</v>
      </c>
      <c r="H4478" t="s">
        <v>135</v>
      </c>
      <c r="I4478">
        <v>0</v>
      </c>
      <c r="P4478">
        <v>0.75991781320206298</v>
      </c>
      <c r="Q4478">
        <v>0</v>
      </c>
    </row>
    <row r="4479" spans="1:17">
      <c r="A4479" t="s">
        <v>122</v>
      </c>
      <c r="B4479">
        <v>2027</v>
      </c>
      <c r="C4479" t="s">
        <v>14</v>
      </c>
      <c r="D4479" t="s">
        <v>1062</v>
      </c>
      <c r="E4479" t="s">
        <v>162</v>
      </c>
      <c r="F4479" t="s">
        <v>165</v>
      </c>
      <c r="G4479" t="s">
        <v>1063</v>
      </c>
      <c r="H4479" t="s">
        <v>136</v>
      </c>
      <c r="I4479">
        <v>0</v>
      </c>
      <c r="P4479">
        <v>0.75991781320206298</v>
      </c>
      <c r="Q4479">
        <v>0</v>
      </c>
    </row>
    <row r="4480" spans="1:17">
      <c r="A4480" t="s">
        <v>122</v>
      </c>
      <c r="B4480">
        <v>2027</v>
      </c>
      <c r="C4480" t="s">
        <v>14</v>
      </c>
      <c r="D4480" t="s">
        <v>1062</v>
      </c>
      <c r="E4480" t="s">
        <v>162</v>
      </c>
      <c r="F4480" t="s">
        <v>166</v>
      </c>
      <c r="G4480" t="s">
        <v>1063</v>
      </c>
      <c r="H4480" t="s">
        <v>132</v>
      </c>
      <c r="I4480">
        <v>0</v>
      </c>
      <c r="P4480">
        <v>0.75991781320206298</v>
      </c>
      <c r="Q4480">
        <v>0</v>
      </c>
    </row>
    <row r="4481" spans="1:17">
      <c r="A4481" t="s">
        <v>122</v>
      </c>
      <c r="B4481">
        <v>2027</v>
      </c>
      <c r="C4481" t="s">
        <v>14</v>
      </c>
      <c r="D4481" t="s">
        <v>1062</v>
      </c>
      <c r="E4481" t="s">
        <v>162</v>
      </c>
      <c r="F4481" t="s">
        <v>166</v>
      </c>
      <c r="G4481" t="s">
        <v>1063</v>
      </c>
      <c r="H4481" t="s">
        <v>135</v>
      </c>
      <c r="I4481">
        <v>0</v>
      </c>
      <c r="P4481">
        <v>0.75991781320206298</v>
      </c>
      <c r="Q4481">
        <v>0</v>
      </c>
    </row>
    <row r="4482" spans="1:17">
      <c r="A4482" t="s">
        <v>122</v>
      </c>
      <c r="B4482">
        <v>2027</v>
      </c>
      <c r="C4482" t="s">
        <v>14</v>
      </c>
      <c r="D4482" t="s">
        <v>1062</v>
      </c>
      <c r="E4482" t="s">
        <v>162</v>
      </c>
      <c r="F4482" t="s">
        <v>166</v>
      </c>
      <c r="G4482" t="s">
        <v>1063</v>
      </c>
      <c r="H4482" t="s">
        <v>136</v>
      </c>
      <c r="I4482">
        <v>0</v>
      </c>
      <c r="P4482">
        <v>0.75991781320206298</v>
      </c>
      <c r="Q4482">
        <v>0</v>
      </c>
    </row>
    <row r="4483" spans="1:17">
      <c r="A4483" t="s">
        <v>122</v>
      </c>
      <c r="B4483">
        <v>2027</v>
      </c>
      <c r="C4483" t="s">
        <v>14</v>
      </c>
      <c r="D4483" t="s">
        <v>1062</v>
      </c>
      <c r="E4483" t="s">
        <v>162</v>
      </c>
      <c r="F4483" t="s">
        <v>160</v>
      </c>
      <c r="G4483" t="s">
        <v>1063</v>
      </c>
      <c r="H4483" t="s">
        <v>132</v>
      </c>
      <c r="I4483">
        <v>0</v>
      </c>
      <c r="P4483">
        <v>0.75991781320206298</v>
      </c>
      <c r="Q4483">
        <v>0</v>
      </c>
    </row>
    <row r="4484" spans="1:17">
      <c r="A4484" t="s">
        <v>122</v>
      </c>
      <c r="B4484">
        <v>2027</v>
      </c>
      <c r="C4484" t="s">
        <v>14</v>
      </c>
      <c r="D4484" t="s">
        <v>1062</v>
      </c>
      <c r="E4484" t="s">
        <v>162</v>
      </c>
      <c r="F4484" t="s">
        <v>160</v>
      </c>
      <c r="G4484" t="s">
        <v>1063</v>
      </c>
      <c r="H4484" t="s">
        <v>135</v>
      </c>
      <c r="I4484">
        <v>0</v>
      </c>
      <c r="P4484">
        <v>0.75991781320206298</v>
      </c>
      <c r="Q4484">
        <v>0</v>
      </c>
    </row>
    <row r="4485" spans="1:17">
      <c r="A4485" t="s">
        <v>122</v>
      </c>
      <c r="B4485">
        <v>2027</v>
      </c>
      <c r="C4485" t="s">
        <v>14</v>
      </c>
      <c r="D4485" t="s">
        <v>1062</v>
      </c>
      <c r="E4485" t="s">
        <v>162</v>
      </c>
      <c r="F4485" t="s">
        <v>160</v>
      </c>
      <c r="G4485" t="s">
        <v>1063</v>
      </c>
      <c r="H4485" t="s">
        <v>136</v>
      </c>
      <c r="I4485">
        <v>0</v>
      </c>
      <c r="P4485">
        <v>0.75991781320206298</v>
      </c>
      <c r="Q4485">
        <v>0</v>
      </c>
    </row>
    <row r="4486" spans="1:17">
      <c r="A4486" t="s">
        <v>122</v>
      </c>
      <c r="B4486">
        <v>2027</v>
      </c>
      <c r="C4486" t="s">
        <v>15</v>
      </c>
      <c r="D4486" t="s">
        <v>1062</v>
      </c>
      <c r="E4486" t="s">
        <v>162</v>
      </c>
      <c r="F4486" t="s">
        <v>164</v>
      </c>
      <c r="G4486" t="s">
        <v>1063</v>
      </c>
      <c r="H4486" t="s">
        <v>132</v>
      </c>
      <c r="I4486">
        <v>0</v>
      </c>
      <c r="P4486">
        <v>0.75991781320206298</v>
      </c>
      <c r="Q4486">
        <v>0</v>
      </c>
    </row>
    <row r="4487" spans="1:17">
      <c r="A4487" t="s">
        <v>122</v>
      </c>
      <c r="B4487">
        <v>2027</v>
      </c>
      <c r="C4487" t="s">
        <v>15</v>
      </c>
      <c r="D4487" t="s">
        <v>1062</v>
      </c>
      <c r="E4487" t="s">
        <v>162</v>
      </c>
      <c r="F4487" t="s">
        <v>164</v>
      </c>
      <c r="G4487" t="s">
        <v>1063</v>
      </c>
      <c r="H4487" t="s">
        <v>135</v>
      </c>
      <c r="I4487">
        <v>3913159882.2024899</v>
      </c>
      <c r="P4487">
        <v>0.75991781320206298</v>
      </c>
      <c r="Q4487">
        <v>2973679900.3933601</v>
      </c>
    </row>
    <row r="4488" spans="1:17">
      <c r="A4488" t="s">
        <v>122</v>
      </c>
      <c r="B4488">
        <v>2027</v>
      </c>
      <c r="C4488" t="s">
        <v>15</v>
      </c>
      <c r="D4488" t="s">
        <v>1062</v>
      </c>
      <c r="E4488" t="s">
        <v>162</v>
      </c>
      <c r="F4488" t="s">
        <v>164</v>
      </c>
      <c r="G4488" t="s">
        <v>1063</v>
      </c>
      <c r="H4488" t="s">
        <v>136</v>
      </c>
      <c r="I4488">
        <v>404848820.837111</v>
      </c>
      <c r="P4488">
        <v>0.75991781320206298</v>
      </c>
      <c r="Q4488">
        <v>307651830.60797101</v>
      </c>
    </row>
    <row r="4489" spans="1:17">
      <c r="A4489" t="s">
        <v>122</v>
      </c>
      <c r="B4489">
        <v>2027</v>
      </c>
      <c r="C4489" t="s">
        <v>15</v>
      </c>
      <c r="D4489" t="s">
        <v>1062</v>
      </c>
      <c r="E4489" t="s">
        <v>162</v>
      </c>
      <c r="F4489" t="s">
        <v>159</v>
      </c>
      <c r="G4489" t="s">
        <v>1063</v>
      </c>
      <c r="H4489" t="s">
        <v>132</v>
      </c>
      <c r="I4489">
        <v>0</v>
      </c>
      <c r="P4489">
        <v>0.75991781320206298</v>
      </c>
      <c r="Q4489">
        <v>0</v>
      </c>
    </row>
    <row r="4490" spans="1:17">
      <c r="A4490" t="s">
        <v>122</v>
      </c>
      <c r="B4490">
        <v>2027</v>
      </c>
      <c r="C4490" t="s">
        <v>15</v>
      </c>
      <c r="D4490" t="s">
        <v>1062</v>
      </c>
      <c r="E4490" t="s">
        <v>162</v>
      </c>
      <c r="F4490" t="s">
        <v>159</v>
      </c>
      <c r="G4490" t="s">
        <v>1063</v>
      </c>
      <c r="H4490" t="s">
        <v>135</v>
      </c>
      <c r="I4490">
        <v>1634016854.2375901</v>
      </c>
      <c r="P4490">
        <v>0.75991781320206298</v>
      </c>
      <c r="Q4490">
        <v>1241718514.6075499</v>
      </c>
    </row>
    <row r="4491" spans="1:17">
      <c r="A4491" t="s">
        <v>122</v>
      </c>
      <c r="B4491">
        <v>2027</v>
      </c>
      <c r="C4491" t="s">
        <v>15</v>
      </c>
      <c r="D4491" t="s">
        <v>1062</v>
      </c>
      <c r="E4491" t="s">
        <v>162</v>
      </c>
      <c r="F4491" t="s">
        <v>159</v>
      </c>
      <c r="G4491" t="s">
        <v>1063</v>
      </c>
      <c r="H4491" t="s">
        <v>136</v>
      </c>
      <c r="I4491">
        <v>169052585.78234199</v>
      </c>
      <c r="P4491">
        <v>0.75991781320206298</v>
      </c>
      <c r="Q4491">
        <v>128466071.30387101</v>
      </c>
    </row>
    <row r="4492" spans="1:17">
      <c r="A4492" t="s">
        <v>122</v>
      </c>
      <c r="B4492">
        <v>2027</v>
      </c>
      <c r="C4492" t="s">
        <v>15</v>
      </c>
      <c r="D4492" t="s">
        <v>1062</v>
      </c>
      <c r="E4492" t="s">
        <v>162</v>
      </c>
      <c r="F4492" t="s">
        <v>126</v>
      </c>
      <c r="G4492" t="s">
        <v>1063</v>
      </c>
      <c r="H4492" t="s">
        <v>132</v>
      </c>
      <c r="I4492">
        <v>0</v>
      </c>
      <c r="P4492">
        <v>0.75991781320206298</v>
      </c>
      <c r="Q4492">
        <v>0</v>
      </c>
    </row>
    <row r="4493" spans="1:17">
      <c r="A4493" t="s">
        <v>122</v>
      </c>
      <c r="B4493">
        <v>2027</v>
      </c>
      <c r="C4493" t="s">
        <v>15</v>
      </c>
      <c r="D4493" t="s">
        <v>1062</v>
      </c>
      <c r="E4493" t="s">
        <v>162</v>
      </c>
      <c r="F4493" t="s">
        <v>126</v>
      </c>
      <c r="G4493" t="s">
        <v>1063</v>
      </c>
      <c r="H4493" t="s">
        <v>135</v>
      </c>
      <c r="I4493">
        <v>0</v>
      </c>
      <c r="P4493">
        <v>0.75991781320206298</v>
      </c>
      <c r="Q4493">
        <v>0</v>
      </c>
    </row>
    <row r="4494" spans="1:17">
      <c r="A4494" t="s">
        <v>122</v>
      </c>
      <c r="B4494">
        <v>2027</v>
      </c>
      <c r="C4494" t="s">
        <v>15</v>
      </c>
      <c r="D4494" t="s">
        <v>1062</v>
      </c>
      <c r="E4494" t="s">
        <v>162</v>
      </c>
      <c r="F4494" t="s">
        <v>126</v>
      </c>
      <c r="G4494" t="s">
        <v>1063</v>
      </c>
      <c r="H4494" t="s">
        <v>136</v>
      </c>
      <c r="I4494">
        <v>0</v>
      </c>
      <c r="P4494">
        <v>0.75991781320206298</v>
      </c>
      <c r="Q4494">
        <v>0</v>
      </c>
    </row>
    <row r="4495" spans="1:17">
      <c r="A4495" t="s">
        <v>122</v>
      </c>
      <c r="B4495">
        <v>2027</v>
      </c>
      <c r="C4495" t="s">
        <v>15</v>
      </c>
      <c r="D4495" t="s">
        <v>1062</v>
      </c>
      <c r="E4495" t="s">
        <v>162</v>
      </c>
      <c r="F4495" t="s">
        <v>165</v>
      </c>
      <c r="G4495" t="s">
        <v>1063</v>
      </c>
      <c r="H4495" t="s">
        <v>132</v>
      </c>
      <c r="I4495">
        <v>0</v>
      </c>
      <c r="P4495">
        <v>0.75991781320206298</v>
      </c>
      <c r="Q4495">
        <v>0</v>
      </c>
    </row>
    <row r="4496" spans="1:17">
      <c r="A4496" t="s">
        <v>122</v>
      </c>
      <c r="B4496">
        <v>2027</v>
      </c>
      <c r="C4496" t="s">
        <v>15</v>
      </c>
      <c r="D4496" t="s">
        <v>1062</v>
      </c>
      <c r="E4496" t="s">
        <v>162</v>
      </c>
      <c r="F4496" t="s">
        <v>165</v>
      </c>
      <c r="G4496" t="s">
        <v>1063</v>
      </c>
      <c r="H4496" t="s">
        <v>135</v>
      </c>
      <c r="I4496">
        <v>14422259590.9655</v>
      </c>
      <c r="P4496">
        <v>0.75991781320206298</v>
      </c>
      <c r="Q4496">
        <v>10959731969.799</v>
      </c>
    </row>
    <row r="4497" spans="1:17">
      <c r="A4497" t="s">
        <v>122</v>
      </c>
      <c r="B4497">
        <v>2027</v>
      </c>
      <c r="C4497" t="s">
        <v>15</v>
      </c>
      <c r="D4497" t="s">
        <v>1062</v>
      </c>
      <c r="E4497" t="s">
        <v>162</v>
      </c>
      <c r="F4497" t="s">
        <v>165</v>
      </c>
      <c r="G4497" t="s">
        <v>1063</v>
      </c>
      <c r="H4497" t="s">
        <v>136</v>
      </c>
      <c r="I4497">
        <v>1492102281.78123</v>
      </c>
      <c r="P4497">
        <v>0.75991781320206298</v>
      </c>
      <c r="Q4497">
        <v>1133875103.0450001</v>
      </c>
    </row>
    <row r="4498" spans="1:17">
      <c r="A4498" t="s">
        <v>122</v>
      </c>
      <c r="B4498">
        <v>2027</v>
      </c>
      <c r="C4498" t="s">
        <v>15</v>
      </c>
      <c r="D4498" t="s">
        <v>1062</v>
      </c>
      <c r="E4498" t="s">
        <v>162</v>
      </c>
      <c r="F4498" t="s">
        <v>166</v>
      </c>
      <c r="G4498" t="s">
        <v>1063</v>
      </c>
      <c r="H4498" t="s">
        <v>132</v>
      </c>
      <c r="I4498">
        <v>0</v>
      </c>
      <c r="P4498">
        <v>0.75991781320206298</v>
      </c>
      <c r="Q4498">
        <v>0</v>
      </c>
    </row>
    <row r="4499" spans="1:17">
      <c r="A4499" t="s">
        <v>122</v>
      </c>
      <c r="B4499">
        <v>2027</v>
      </c>
      <c r="C4499" t="s">
        <v>15</v>
      </c>
      <c r="D4499" t="s">
        <v>1062</v>
      </c>
      <c r="E4499" t="s">
        <v>162</v>
      </c>
      <c r="F4499" t="s">
        <v>166</v>
      </c>
      <c r="G4499" t="s">
        <v>1063</v>
      </c>
      <c r="H4499" t="s">
        <v>135</v>
      </c>
      <c r="I4499">
        <v>0</v>
      </c>
      <c r="P4499">
        <v>0.75991781320206298</v>
      </c>
      <c r="Q4499">
        <v>0</v>
      </c>
    </row>
    <row r="4500" spans="1:17">
      <c r="A4500" t="s">
        <v>122</v>
      </c>
      <c r="B4500">
        <v>2027</v>
      </c>
      <c r="C4500" t="s">
        <v>15</v>
      </c>
      <c r="D4500" t="s">
        <v>1062</v>
      </c>
      <c r="E4500" t="s">
        <v>162</v>
      </c>
      <c r="F4500" t="s">
        <v>166</v>
      </c>
      <c r="G4500" t="s">
        <v>1063</v>
      </c>
      <c r="H4500" t="s">
        <v>136</v>
      </c>
      <c r="I4500">
        <v>0</v>
      </c>
      <c r="P4500">
        <v>0.75991781320206298</v>
      </c>
      <c r="Q4500">
        <v>0</v>
      </c>
    </row>
    <row r="4501" spans="1:17">
      <c r="A4501" t="s">
        <v>122</v>
      </c>
      <c r="B4501">
        <v>2027</v>
      </c>
      <c r="C4501" t="s">
        <v>15</v>
      </c>
      <c r="D4501" t="s">
        <v>1062</v>
      </c>
      <c r="E4501" t="s">
        <v>162</v>
      </c>
      <c r="F4501" t="s">
        <v>160</v>
      </c>
      <c r="G4501" t="s">
        <v>1063</v>
      </c>
      <c r="H4501" t="s">
        <v>132</v>
      </c>
      <c r="I4501">
        <v>0</v>
      </c>
      <c r="P4501">
        <v>0.75991781320206298</v>
      </c>
      <c r="Q4501">
        <v>0</v>
      </c>
    </row>
    <row r="4502" spans="1:17">
      <c r="A4502" t="s">
        <v>122</v>
      </c>
      <c r="B4502">
        <v>2027</v>
      </c>
      <c r="C4502" t="s">
        <v>15</v>
      </c>
      <c r="D4502" t="s">
        <v>1062</v>
      </c>
      <c r="E4502" t="s">
        <v>162</v>
      </c>
      <c r="F4502" t="s">
        <v>160</v>
      </c>
      <c r="G4502" t="s">
        <v>1063</v>
      </c>
      <c r="H4502" t="s">
        <v>135</v>
      </c>
      <c r="I4502">
        <v>1069473.00108964</v>
      </c>
      <c r="P4502">
        <v>0.75991781320206298</v>
      </c>
      <c r="Q4502">
        <v>812711.58426668495</v>
      </c>
    </row>
    <row r="4503" spans="1:17">
      <c r="A4503" t="s">
        <v>122</v>
      </c>
      <c r="B4503">
        <v>2027</v>
      </c>
      <c r="C4503" t="s">
        <v>15</v>
      </c>
      <c r="D4503" t="s">
        <v>1062</v>
      </c>
      <c r="E4503" t="s">
        <v>162</v>
      </c>
      <c r="F4503" t="s">
        <v>160</v>
      </c>
      <c r="G4503" t="s">
        <v>1063</v>
      </c>
      <c r="H4503" t="s">
        <v>136</v>
      </c>
      <c r="I4503">
        <v>110645.84541446601</v>
      </c>
      <c r="P4503">
        <v>0.75991781320206298</v>
      </c>
      <c r="Q4503">
        <v>84081.748887254493</v>
      </c>
    </row>
    <row r="4504" spans="1:17">
      <c r="A4504" t="s">
        <v>122</v>
      </c>
      <c r="B4504">
        <v>2027</v>
      </c>
      <c r="C4504" t="s">
        <v>156</v>
      </c>
      <c r="D4504" t="s">
        <v>1066</v>
      </c>
      <c r="E4504" t="s">
        <v>167</v>
      </c>
      <c r="F4504" t="s">
        <v>164</v>
      </c>
      <c r="G4504" t="s">
        <v>158</v>
      </c>
      <c r="H4504" t="s">
        <v>132</v>
      </c>
      <c r="I4504">
        <v>0</v>
      </c>
      <c r="P4504">
        <v>0.75991781320206298</v>
      </c>
      <c r="Q4504">
        <v>0</v>
      </c>
    </row>
    <row r="4505" spans="1:17">
      <c r="A4505" t="s">
        <v>122</v>
      </c>
      <c r="B4505">
        <v>2027</v>
      </c>
      <c r="C4505" t="s">
        <v>156</v>
      </c>
      <c r="D4505" t="s">
        <v>1066</v>
      </c>
      <c r="E4505" t="s">
        <v>167</v>
      </c>
      <c r="F4505" t="s">
        <v>164</v>
      </c>
      <c r="G4505" t="s">
        <v>158</v>
      </c>
      <c r="H4505" t="s">
        <v>135</v>
      </c>
      <c r="I4505">
        <v>0</v>
      </c>
      <c r="P4505">
        <v>0.75991781320206298</v>
      </c>
      <c r="Q4505">
        <v>0</v>
      </c>
    </row>
    <row r="4506" spans="1:17">
      <c r="A4506" t="s">
        <v>122</v>
      </c>
      <c r="B4506">
        <v>2027</v>
      </c>
      <c r="C4506" t="s">
        <v>156</v>
      </c>
      <c r="D4506" t="s">
        <v>1066</v>
      </c>
      <c r="E4506" t="s">
        <v>167</v>
      </c>
      <c r="F4506" t="s">
        <v>164</v>
      </c>
      <c r="G4506" t="s">
        <v>158</v>
      </c>
      <c r="H4506" t="s">
        <v>136</v>
      </c>
      <c r="I4506">
        <v>0</v>
      </c>
      <c r="P4506">
        <v>0.75991781320206298</v>
      </c>
      <c r="Q4506">
        <v>0</v>
      </c>
    </row>
    <row r="4507" spans="1:17">
      <c r="A4507" t="s">
        <v>122</v>
      </c>
      <c r="B4507">
        <v>2027</v>
      </c>
      <c r="C4507" t="s">
        <v>156</v>
      </c>
      <c r="D4507" t="s">
        <v>1066</v>
      </c>
      <c r="E4507" t="s">
        <v>167</v>
      </c>
      <c r="F4507" t="s">
        <v>159</v>
      </c>
      <c r="G4507" t="s">
        <v>158</v>
      </c>
      <c r="H4507" t="s">
        <v>132</v>
      </c>
      <c r="I4507">
        <v>0</v>
      </c>
      <c r="P4507">
        <v>0.75991781320206298</v>
      </c>
      <c r="Q4507">
        <v>0</v>
      </c>
    </row>
    <row r="4508" spans="1:17">
      <c r="A4508" t="s">
        <v>122</v>
      </c>
      <c r="B4508">
        <v>2027</v>
      </c>
      <c r="C4508" t="s">
        <v>156</v>
      </c>
      <c r="D4508" t="s">
        <v>1066</v>
      </c>
      <c r="E4508" t="s">
        <v>167</v>
      </c>
      <c r="F4508" t="s">
        <v>159</v>
      </c>
      <c r="G4508" t="s">
        <v>158</v>
      </c>
      <c r="H4508" t="s">
        <v>135</v>
      </c>
      <c r="I4508">
        <v>0</v>
      </c>
      <c r="P4508">
        <v>0.75991781320206298</v>
      </c>
      <c r="Q4508">
        <v>0</v>
      </c>
    </row>
    <row r="4509" spans="1:17">
      <c r="A4509" t="s">
        <v>122</v>
      </c>
      <c r="B4509">
        <v>2027</v>
      </c>
      <c r="C4509" t="s">
        <v>156</v>
      </c>
      <c r="D4509" t="s">
        <v>1066</v>
      </c>
      <c r="E4509" t="s">
        <v>167</v>
      </c>
      <c r="F4509" t="s">
        <v>159</v>
      </c>
      <c r="G4509" t="s">
        <v>158</v>
      </c>
      <c r="H4509" t="s">
        <v>136</v>
      </c>
      <c r="I4509">
        <v>0</v>
      </c>
      <c r="P4509">
        <v>0.75991781320206298</v>
      </c>
      <c r="Q4509">
        <v>0</v>
      </c>
    </row>
    <row r="4510" spans="1:17">
      <c r="A4510" t="s">
        <v>122</v>
      </c>
      <c r="B4510">
        <v>2027</v>
      </c>
      <c r="C4510" t="s">
        <v>156</v>
      </c>
      <c r="D4510" t="s">
        <v>1066</v>
      </c>
      <c r="E4510" t="s">
        <v>167</v>
      </c>
      <c r="F4510" t="s">
        <v>126</v>
      </c>
      <c r="G4510" t="s">
        <v>158</v>
      </c>
      <c r="H4510" t="s">
        <v>132</v>
      </c>
      <c r="I4510">
        <v>0</v>
      </c>
      <c r="P4510">
        <v>0.75991781320206298</v>
      </c>
      <c r="Q4510">
        <v>0</v>
      </c>
    </row>
    <row r="4511" spans="1:17">
      <c r="A4511" t="s">
        <v>122</v>
      </c>
      <c r="B4511">
        <v>2027</v>
      </c>
      <c r="C4511" t="s">
        <v>156</v>
      </c>
      <c r="D4511" t="s">
        <v>1066</v>
      </c>
      <c r="E4511" t="s">
        <v>167</v>
      </c>
      <c r="F4511" t="s">
        <v>126</v>
      </c>
      <c r="G4511" t="s">
        <v>158</v>
      </c>
      <c r="H4511" t="s">
        <v>135</v>
      </c>
      <c r="I4511">
        <v>0</v>
      </c>
      <c r="P4511">
        <v>0.75991781320206298</v>
      </c>
      <c r="Q4511">
        <v>0</v>
      </c>
    </row>
    <row r="4512" spans="1:17">
      <c r="A4512" t="s">
        <v>122</v>
      </c>
      <c r="B4512">
        <v>2027</v>
      </c>
      <c r="C4512" t="s">
        <v>156</v>
      </c>
      <c r="D4512" t="s">
        <v>1066</v>
      </c>
      <c r="E4512" t="s">
        <v>167</v>
      </c>
      <c r="F4512" t="s">
        <v>126</v>
      </c>
      <c r="G4512" t="s">
        <v>158</v>
      </c>
      <c r="H4512" t="s">
        <v>136</v>
      </c>
      <c r="I4512">
        <v>0</v>
      </c>
      <c r="P4512">
        <v>0.75991781320206298</v>
      </c>
      <c r="Q4512">
        <v>0</v>
      </c>
    </row>
    <row r="4513" spans="1:17">
      <c r="A4513" t="s">
        <v>122</v>
      </c>
      <c r="B4513">
        <v>2027</v>
      </c>
      <c r="C4513" t="s">
        <v>156</v>
      </c>
      <c r="D4513" t="s">
        <v>1066</v>
      </c>
      <c r="E4513" t="s">
        <v>167</v>
      </c>
      <c r="F4513" t="s">
        <v>165</v>
      </c>
      <c r="G4513" t="s">
        <v>158</v>
      </c>
      <c r="H4513" t="s">
        <v>132</v>
      </c>
      <c r="I4513">
        <v>0</v>
      </c>
      <c r="P4513">
        <v>0.75991781320206298</v>
      </c>
      <c r="Q4513">
        <v>0</v>
      </c>
    </row>
    <row r="4514" spans="1:17">
      <c r="A4514" t="s">
        <v>122</v>
      </c>
      <c r="B4514">
        <v>2027</v>
      </c>
      <c r="C4514" t="s">
        <v>156</v>
      </c>
      <c r="D4514" t="s">
        <v>1066</v>
      </c>
      <c r="E4514" t="s">
        <v>167</v>
      </c>
      <c r="F4514" t="s">
        <v>165</v>
      </c>
      <c r="G4514" t="s">
        <v>158</v>
      </c>
      <c r="H4514" t="s">
        <v>135</v>
      </c>
      <c r="I4514">
        <v>0</v>
      </c>
      <c r="P4514">
        <v>0.75991781320206298</v>
      </c>
      <c r="Q4514">
        <v>0</v>
      </c>
    </row>
    <row r="4515" spans="1:17">
      <c r="A4515" t="s">
        <v>122</v>
      </c>
      <c r="B4515">
        <v>2027</v>
      </c>
      <c r="C4515" t="s">
        <v>156</v>
      </c>
      <c r="D4515" t="s">
        <v>1066</v>
      </c>
      <c r="E4515" t="s">
        <v>167</v>
      </c>
      <c r="F4515" t="s">
        <v>165</v>
      </c>
      <c r="G4515" t="s">
        <v>158</v>
      </c>
      <c r="H4515" t="s">
        <v>136</v>
      </c>
      <c r="I4515">
        <v>0</v>
      </c>
      <c r="P4515">
        <v>0.75991781320206298</v>
      </c>
      <c r="Q4515">
        <v>0</v>
      </c>
    </row>
    <row r="4516" spans="1:17">
      <c r="A4516" t="s">
        <v>122</v>
      </c>
      <c r="B4516">
        <v>2027</v>
      </c>
      <c r="C4516" t="s">
        <v>156</v>
      </c>
      <c r="D4516" t="s">
        <v>1066</v>
      </c>
      <c r="E4516" t="s">
        <v>167</v>
      </c>
      <c r="F4516" t="s">
        <v>166</v>
      </c>
      <c r="G4516" t="s">
        <v>158</v>
      </c>
      <c r="H4516" t="s">
        <v>132</v>
      </c>
      <c r="I4516">
        <v>0</v>
      </c>
      <c r="P4516">
        <v>0.75991781320206298</v>
      </c>
      <c r="Q4516">
        <v>0</v>
      </c>
    </row>
    <row r="4517" spans="1:17">
      <c r="A4517" t="s">
        <v>122</v>
      </c>
      <c r="B4517">
        <v>2027</v>
      </c>
      <c r="C4517" t="s">
        <v>156</v>
      </c>
      <c r="D4517" t="s">
        <v>1066</v>
      </c>
      <c r="E4517" t="s">
        <v>167</v>
      </c>
      <c r="F4517" t="s">
        <v>166</v>
      </c>
      <c r="G4517" t="s">
        <v>158</v>
      </c>
      <c r="H4517" t="s">
        <v>135</v>
      </c>
      <c r="I4517">
        <v>0</v>
      </c>
      <c r="P4517">
        <v>0.75991781320206298</v>
      </c>
      <c r="Q4517">
        <v>0</v>
      </c>
    </row>
    <row r="4518" spans="1:17">
      <c r="A4518" t="s">
        <v>122</v>
      </c>
      <c r="B4518">
        <v>2027</v>
      </c>
      <c r="C4518" t="s">
        <v>156</v>
      </c>
      <c r="D4518" t="s">
        <v>1066</v>
      </c>
      <c r="E4518" t="s">
        <v>167</v>
      </c>
      <c r="F4518" t="s">
        <v>166</v>
      </c>
      <c r="G4518" t="s">
        <v>158</v>
      </c>
      <c r="H4518" t="s">
        <v>136</v>
      </c>
      <c r="I4518">
        <v>0</v>
      </c>
      <c r="P4518">
        <v>0.75991781320206298</v>
      </c>
      <c r="Q4518">
        <v>0</v>
      </c>
    </row>
    <row r="4519" spans="1:17">
      <c r="A4519" t="s">
        <v>122</v>
      </c>
      <c r="B4519">
        <v>2027</v>
      </c>
      <c r="C4519" t="s">
        <v>156</v>
      </c>
      <c r="D4519" t="s">
        <v>1066</v>
      </c>
      <c r="E4519" t="s">
        <v>167</v>
      </c>
      <c r="F4519" t="s">
        <v>160</v>
      </c>
      <c r="G4519" t="s">
        <v>158</v>
      </c>
      <c r="H4519" t="s">
        <v>132</v>
      </c>
      <c r="I4519">
        <v>0</v>
      </c>
      <c r="P4519">
        <v>0.75991781320206298</v>
      </c>
      <c r="Q4519">
        <v>0</v>
      </c>
    </row>
    <row r="4520" spans="1:17">
      <c r="A4520" t="s">
        <v>122</v>
      </c>
      <c r="B4520">
        <v>2027</v>
      </c>
      <c r="C4520" t="s">
        <v>156</v>
      </c>
      <c r="D4520" t="s">
        <v>1066</v>
      </c>
      <c r="E4520" t="s">
        <v>167</v>
      </c>
      <c r="F4520" t="s">
        <v>160</v>
      </c>
      <c r="G4520" t="s">
        <v>158</v>
      </c>
      <c r="H4520" t="s">
        <v>135</v>
      </c>
      <c r="I4520">
        <v>0</v>
      </c>
      <c r="P4520">
        <v>0.75991781320206298</v>
      </c>
      <c r="Q4520">
        <v>0</v>
      </c>
    </row>
    <row r="4521" spans="1:17">
      <c r="A4521" t="s">
        <v>122</v>
      </c>
      <c r="B4521">
        <v>2027</v>
      </c>
      <c r="C4521" t="s">
        <v>156</v>
      </c>
      <c r="D4521" t="s">
        <v>1066</v>
      </c>
      <c r="E4521" t="s">
        <v>167</v>
      </c>
      <c r="F4521" t="s">
        <v>160</v>
      </c>
      <c r="G4521" t="s">
        <v>158</v>
      </c>
      <c r="H4521" t="s">
        <v>136</v>
      </c>
      <c r="I4521">
        <v>0</v>
      </c>
      <c r="P4521">
        <v>0.75991781320206298</v>
      </c>
      <c r="Q4521">
        <v>0</v>
      </c>
    </row>
    <row r="4522" spans="1:17">
      <c r="A4522" t="s">
        <v>122</v>
      </c>
      <c r="B4522">
        <v>2027</v>
      </c>
      <c r="C4522" t="s">
        <v>157</v>
      </c>
      <c r="D4522" t="s">
        <v>1066</v>
      </c>
      <c r="E4522" t="s">
        <v>167</v>
      </c>
      <c r="F4522" t="s">
        <v>164</v>
      </c>
      <c r="G4522" t="s">
        <v>158</v>
      </c>
      <c r="H4522" t="s">
        <v>132</v>
      </c>
      <c r="I4522">
        <v>0</v>
      </c>
      <c r="P4522">
        <v>0.75991781320206298</v>
      </c>
      <c r="Q4522">
        <v>0</v>
      </c>
    </row>
    <row r="4523" spans="1:17">
      <c r="A4523" t="s">
        <v>122</v>
      </c>
      <c r="B4523">
        <v>2027</v>
      </c>
      <c r="C4523" t="s">
        <v>157</v>
      </c>
      <c r="D4523" t="s">
        <v>1066</v>
      </c>
      <c r="E4523" t="s">
        <v>167</v>
      </c>
      <c r="F4523" t="s">
        <v>164</v>
      </c>
      <c r="G4523" t="s">
        <v>158</v>
      </c>
      <c r="H4523" t="s">
        <v>135</v>
      </c>
      <c r="I4523">
        <v>0</v>
      </c>
      <c r="P4523">
        <v>0.75991781320206298</v>
      </c>
      <c r="Q4523">
        <v>0</v>
      </c>
    </row>
    <row r="4524" spans="1:17">
      <c r="A4524" t="s">
        <v>122</v>
      </c>
      <c r="B4524">
        <v>2027</v>
      </c>
      <c r="C4524" t="s">
        <v>157</v>
      </c>
      <c r="D4524" t="s">
        <v>1066</v>
      </c>
      <c r="E4524" t="s">
        <v>167</v>
      </c>
      <c r="F4524" t="s">
        <v>164</v>
      </c>
      <c r="G4524" t="s">
        <v>158</v>
      </c>
      <c r="H4524" t="s">
        <v>136</v>
      </c>
      <c r="I4524">
        <v>0</v>
      </c>
      <c r="P4524">
        <v>0.75991781320206298</v>
      </c>
      <c r="Q4524">
        <v>0</v>
      </c>
    </row>
    <row r="4525" spans="1:17">
      <c r="A4525" t="s">
        <v>122</v>
      </c>
      <c r="B4525">
        <v>2027</v>
      </c>
      <c r="C4525" t="s">
        <v>157</v>
      </c>
      <c r="D4525" t="s">
        <v>1066</v>
      </c>
      <c r="E4525" t="s">
        <v>167</v>
      </c>
      <c r="F4525" t="s">
        <v>159</v>
      </c>
      <c r="G4525" t="s">
        <v>158</v>
      </c>
      <c r="H4525" t="s">
        <v>132</v>
      </c>
      <c r="I4525">
        <v>0</v>
      </c>
      <c r="P4525">
        <v>0.75991781320206298</v>
      </c>
      <c r="Q4525">
        <v>0</v>
      </c>
    </row>
    <row r="4526" spans="1:17">
      <c r="A4526" t="s">
        <v>122</v>
      </c>
      <c r="B4526">
        <v>2027</v>
      </c>
      <c r="C4526" t="s">
        <v>157</v>
      </c>
      <c r="D4526" t="s">
        <v>1066</v>
      </c>
      <c r="E4526" t="s">
        <v>167</v>
      </c>
      <c r="F4526" t="s">
        <v>159</v>
      </c>
      <c r="G4526" t="s">
        <v>158</v>
      </c>
      <c r="H4526" t="s">
        <v>135</v>
      </c>
      <c r="I4526">
        <v>0</v>
      </c>
      <c r="P4526">
        <v>0.75991781320206298</v>
      </c>
      <c r="Q4526">
        <v>0</v>
      </c>
    </row>
    <row r="4527" spans="1:17">
      <c r="A4527" t="s">
        <v>122</v>
      </c>
      <c r="B4527">
        <v>2027</v>
      </c>
      <c r="C4527" t="s">
        <v>157</v>
      </c>
      <c r="D4527" t="s">
        <v>1066</v>
      </c>
      <c r="E4527" t="s">
        <v>167</v>
      </c>
      <c r="F4527" t="s">
        <v>159</v>
      </c>
      <c r="G4527" t="s">
        <v>158</v>
      </c>
      <c r="H4527" t="s">
        <v>136</v>
      </c>
      <c r="I4527">
        <v>0</v>
      </c>
      <c r="P4527">
        <v>0.75991781320206298</v>
      </c>
      <c r="Q4527">
        <v>0</v>
      </c>
    </row>
    <row r="4528" spans="1:17">
      <c r="A4528" t="s">
        <v>122</v>
      </c>
      <c r="B4528">
        <v>2027</v>
      </c>
      <c r="C4528" t="s">
        <v>157</v>
      </c>
      <c r="D4528" t="s">
        <v>1066</v>
      </c>
      <c r="E4528" t="s">
        <v>167</v>
      </c>
      <c r="F4528" t="s">
        <v>126</v>
      </c>
      <c r="G4528" t="s">
        <v>158</v>
      </c>
      <c r="H4528" t="s">
        <v>132</v>
      </c>
      <c r="I4528">
        <v>0</v>
      </c>
      <c r="P4528">
        <v>0.75991781320206298</v>
      </c>
      <c r="Q4528">
        <v>0</v>
      </c>
    </row>
    <row r="4529" spans="1:17">
      <c r="A4529" t="s">
        <v>122</v>
      </c>
      <c r="B4529">
        <v>2027</v>
      </c>
      <c r="C4529" t="s">
        <v>157</v>
      </c>
      <c r="D4529" t="s">
        <v>1066</v>
      </c>
      <c r="E4529" t="s">
        <v>167</v>
      </c>
      <c r="F4529" t="s">
        <v>126</v>
      </c>
      <c r="G4529" t="s">
        <v>158</v>
      </c>
      <c r="H4529" t="s">
        <v>135</v>
      </c>
      <c r="I4529">
        <v>0</v>
      </c>
      <c r="P4529">
        <v>0.75991781320206298</v>
      </c>
      <c r="Q4529">
        <v>0</v>
      </c>
    </row>
    <row r="4530" spans="1:17">
      <c r="A4530" t="s">
        <v>122</v>
      </c>
      <c r="B4530">
        <v>2027</v>
      </c>
      <c r="C4530" t="s">
        <v>157</v>
      </c>
      <c r="D4530" t="s">
        <v>1066</v>
      </c>
      <c r="E4530" t="s">
        <v>167</v>
      </c>
      <c r="F4530" t="s">
        <v>126</v>
      </c>
      <c r="G4530" t="s">
        <v>158</v>
      </c>
      <c r="H4530" t="s">
        <v>136</v>
      </c>
      <c r="I4530">
        <v>0</v>
      </c>
      <c r="P4530">
        <v>0.75991781320206298</v>
      </c>
      <c r="Q4530">
        <v>0</v>
      </c>
    </row>
    <row r="4531" spans="1:17">
      <c r="A4531" t="s">
        <v>122</v>
      </c>
      <c r="B4531">
        <v>2027</v>
      </c>
      <c r="C4531" t="s">
        <v>157</v>
      </c>
      <c r="D4531" t="s">
        <v>1066</v>
      </c>
      <c r="E4531" t="s">
        <v>167</v>
      </c>
      <c r="F4531" t="s">
        <v>165</v>
      </c>
      <c r="G4531" t="s">
        <v>158</v>
      </c>
      <c r="H4531" t="s">
        <v>132</v>
      </c>
      <c r="I4531">
        <v>0</v>
      </c>
      <c r="P4531">
        <v>0.75991781320206298</v>
      </c>
      <c r="Q4531">
        <v>0</v>
      </c>
    </row>
    <row r="4532" spans="1:17">
      <c r="A4532" t="s">
        <v>122</v>
      </c>
      <c r="B4532">
        <v>2027</v>
      </c>
      <c r="C4532" t="s">
        <v>157</v>
      </c>
      <c r="D4532" t="s">
        <v>1066</v>
      </c>
      <c r="E4532" t="s">
        <v>167</v>
      </c>
      <c r="F4532" t="s">
        <v>165</v>
      </c>
      <c r="G4532" t="s">
        <v>158</v>
      </c>
      <c r="H4532" t="s">
        <v>135</v>
      </c>
      <c r="I4532">
        <v>0</v>
      </c>
      <c r="P4532">
        <v>0.75991781320206298</v>
      </c>
      <c r="Q4532">
        <v>0</v>
      </c>
    </row>
    <row r="4533" spans="1:17">
      <c r="A4533" t="s">
        <v>122</v>
      </c>
      <c r="B4533">
        <v>2027</v>
      </c>
      <c r="C4533" t="s">
        <v>157</v>
      </c>
      <c r="D4533" t="s">
        <v>1066</v>
      </c>
      <c r="E4533" t="s">
        <v>167</v>
      </c>
      <c r="F4533" t="s">
        <v>165</v>
      </c>
      <c r="G4533" t="s">
        <v>158</v>
      </c>
      <c r="H4533" t="s">
        <v>136</v>
      </c>
      <c r="I4533">
        <v>0</v>
      </c>
      <c r="P4533">
        <v>0.75991781320206298</v>
      </c>
      <c r="Q4533">
        <v>0</v>
      </c>
    </row>
    <row r="4534" spans="1:17">
      <c r="A4534" t="s">
        <v>122</v>
      </c>
      <c r="B4534">
        <v>2027</v>
      </c>
      <c r="C4534" t="s">
        <v>157</v>
      </c>
      <c r="D4534" t="s">
        <v>1066</v>
      </c>
      <c r="E4534" t="s">
        <v>167</v>
      </c>
      <c r="F4534" t="s">
        <v>166</v>
      </c>
      <c r="G4534" t="s">
        <v>158</v>
      </c>
      <c r="H4534" t="s">
        <v>132</v>
      </c>
      <c r="I4534">
        <v>0</v>
      </c>
      <c r="P4534">
        <v>0.75991781320206298</v>
      </c>
      <c r="Q4534">
        <v>0</v>
      </c>
    </row>
    <row r="4535" spans="1:17">
      <c r="A4535" t="s">
        <v>122</v>
      </c>
      <c r="B4535">
        <v>2027</v>
      </c>
      <c r="C4535" t="s">
        <v>157</v>
      </c>
      <c r="D4535" t="s">
        <v>1066</v>
      </c>
      <c r="E4535" t="s">
        <v>167</v>
      </c>
      <c r="F4535" t="s">
        <v>166</v>
      </c>
      <c r="G4535" t="s">
        <v>158</v>
      </c>
      <c r="H4535" t="s">
        <v>135</v>
      </c>
      <c r="I4535">
        <v>0</v>
      </c>
      <c r="P4535">
        <v>0.75991781320206298</v>
      </c>
      <c r="Q4535">
        <v>0</v>
      </c>
    </row>
    <row r="4536" spans="1:17">
      <c r="A4536" t="s">
        <v>122</v>
      </c>
      <c r="B4536">
        <v>2027</v>
      </c>
      <c r="C4536" t="s">
        <v>157</v>
      </c>
      <c r="D4536" t="s">
        <v>1066</v>
      </c>
      <c r="E4536" t="s">
        <v>167</v>
      </c>
      <c r="F4536" t="s">
        <v>166</v>
      </c>
      <c r="G4536" t="s">
        <v>158</v>
      </c>
      <c r="H4536" t="s">
        <v>136</v>
      </c>
      <c r="I4536">
        <v>0</v>
      </c>
      <c r="P4536">
        <v>0.75991781320206298</v>
      </c>
      <c r="Q4536">
        <v>0</v>
      </c>
    </row>
    <row r="4537" spans="1:17">
      <c r="A4537" t="s">
        <v>122</v>
      </c>
      <c r="B4537">
        <v>2027</v>
      </c>
      <c r="C4537" t="s">
        <v>157</v>
      </c>
      <c r="D4537" t="s">
        <v>1066</v>
      </c>
      <c r="E4537" t="s">
        <v>167</v>
      </c>
      <c r="F4537" t="s">
        <v>160</v>
      </c>
      <c r="G4537" t="s">
        <v>158</v>
      </c>
      <c r="H4537" t="s">
        <v>132</v>
      </c>
      <c r="I4537">
        <v>0</v>
      </c>
      <c r="P4537">
        <v>0.75991781320206298</v>
      </c>
      <c r="Q4537">
        <v>0</v>
      </c>
    </row>
    <row r="4538" spans="1:17">
      <c r="A4538" t="s">
        <v>122</v>
      </c>
      <c r="B4538">
        <v>2027</v>
      </c>
      <c r="C4538" t="s">
        <v>157</v>
      </c>
      <c r="D4538" t="s">
        <v>1066</v>
      </c>
      <c r="E4538" t="s">
        <v>167</v>
      </c>
      <c r="F4538" t="s">
        <v>160</v>
      </c>
      <c r="G4538" t="s">
        <v>158</v>
      </c>
      <c r="H4538" t="s">
        <v>135</v>
      </c>
      <c r="I4538">
        <v>0</v>
      </c>
      <c r="P4538">
        <v>0.75991781320206298</v>
      </c>
      <c r="Q4538">
        <v>0</v>
      </c>
    </row>
    <row r="4539" spans="1:17">
      <c r="A4539" t="s">
        <v>122</v>
      </c>
      <c r="B4539">
        <v>2027</v>
      </c>
      <c r="C4539" t="s">
        <v>157</v>
      </c>
      <c r="D4539" t="s">
        <v>1066</v>
      </c>
      <c r="E4539" t="s">
        <v>167</v>
      </c>
      <c r="F4539" t="s">
        <v>160</v>
      </c>
      <c r="G4539" t="s">
        <v>158</v>
      </c>
      <c r="H4539" t="s">
        <v>136</v>
      </c>
      <c r="I4539">
        <v>0</v>
      </c>
      <c r="P4539">
        <v>0.75991781320206298</v>
      </c>
      <c r="Q4539">
        <v>0</v>
      </c>
    </row>
    <row r="4540" spans="1:17">
      <c r="A4540" t="s">
        <v>122</v>
      </c>
      <c r="B4540">
        <v>2027</v>
      </c>
      <c r="C4540" t="s">
        <v>140</v>
      </c>
      <c r="D4540" t="s">
        <v>1064</v>
      </c>
      <c r="E4540" t="s">
        <v>167</v>
      </c>
      <c r="F4540" t="s">
        <v>164</v>
      </c>
      <c r="G4540" t="s">
        <v>1065</v>
      </c>
      <c r="H4540" t="s">
        <v>132</v>
      </c>
      <c r="I4540">
        <v>0</v>
      </c>
      <c r="P4540">
        <v>0.75991781320206298</v>
      </c>
      <c r="Q4540">
        <v>0</v>
      </c>
    </row>
    <row r="4541" spans="1:17">
      <c r="A4541" t="s">
        <v>122</v>
      </c>
      <c r="B4541">
        <v>2027</v>
      </c>
      <c r="C4541" t="s">
        <v>140</v>
      </c>
      <c r="D4541" t="s">
        <v>1064</v>
      </c>
      <c r="E4541" t="s">
        <v>167</v>
      </c>
      <c r="F4541" t="s">
        <v>164</v>
      </c>
      <c r="G4541" t="s">
        <v>1065</v>
      </c>
      <c r="H4541" t="s">
        <v>135</v>
      </c>
      <c r="I4541">
        <v>0</v>
      </c>
      <c r="P4541">
        <v>0.75991781320206298</v>
      </c>
      <c r="Q4541">
        <v>0</v>
      </c>
    </row>
    <row r="4542" spans="1:17">
      <c r="A4542" t="s">
        <v>122</v>
      </c>
      <c r="B4542">
        <v>2027</v>
      </c>
      <c r="C4542" t="s">
        <v>140</v>
      </c>
      <c r="D4542" t="s">
        <v>1064</v>
      </c>
      <c r="E4542" t="s">
        <v>167</v>
      </c>
      <c r="F4542" t="s">
        <v>164</v>
      </c>
      <c r="G4542" t="s">
        <v>1065</v>
      </c>
      <c r="H4542" t="s">
        <v>136</v>
      </c>
      <c r="I4542">
        <v>0</v>
      </c>
      <c r="P4542">
        <v>0.75991781320206298</v>
      </c>
      <c r="Q4542">
        <v>0</v>
      </c>
    </row>
    <row r="4543" spans="1:17">
      <c r="A4543" t="s">
        <v>122</v>
      </c>
      <c r="B4543">
        <v>2027</v>
      </c>
      <c r="C4543" t="s">
        <v>140</v>
      </c>
      <c r="D4543" t="s">
        <v>1064</v>
      </c>
      <c r="E4543" t="s">
        <v>167</v>
      </c>
      <c r="F4543" t="s">
        <v>159</v>
      </c>
      <c r="G4543" t="s">
        <v>1065</v>
      </c>
      <c r="H4543" t="s">
        <v>132</v>
      </c>
      <c r="I4543">
        <v>0</v>
      </c>
      <c r="P4543">
        <v>0.75991781320206298</v>
      </c>
      <c r="Q4543">
        <v>0</v>
      </c>
    </row>
    <row r="4544" spans="1:17">
      <c r="A4544" t="s">
        <v>122</v>
      </c>
      <c r="B4544">
        <v>2027</v>
      </c>
      <c r="C4544" t="s">
        <v>140</v>
      </c>
      <c r="D4544" t="s">
        <v>1064</v>
      </c>
      <c r="E4544" t="s">
        <v>167</v>
      </c>
      <c r="F4544" t="s">
        <v>159</v>
      </c>
      <c r="G4544" t="s">
        <v>1065</v>
      </c>
      <c r="H4544" t="s">
        <v>135</v>
      </c>
      <c r="I4544">
        <v>0</v>
      </c>
      <c r="P4544">
        <v>0.75991781320206298</v>
      </c>
      <c r="Q4544">
        <v>0</v>
      </c>
    </row>
    <row r="4545" spans="1:17">
      <c r="A4545" t="s">
        <v>122</v>
      </c>
      <c r="B4545">
        <v>2027</v>
      </c>
      <c r="C4545" t="s">
        <v>140</v>
      </c>
      <c r="D4545" t="s">
        <v>1064</v>
      </c>
      <c r="E4545" t="s">
        <v>167</v>
      </c>
      <c r="F4545" t="s">
        <v>159</v>
      </c>
      <c r="G4545" t="s">
        <v>1065</v>
      </c>
      <c r="H4545" t="s">
        <v>136</v>
      </c>
      <c r="I4545">
        <v>0</v>
      </c>
      <c r="P4545">
        <v>0.75991781320206298</v>
      </c>
      <c r="Q4545">
        <v>0</v>
      </c>
    </row>
    <row r="4546" spans="1:17">
      <c r="A4546" t="s">
        <v>122</v>
      </c>
      <c r="B4546">
        <v>2027</v>
      </c>
      <c r="C4546" t="s">
        <v>140</v>
      </c>
      <c r="D4546" t="s">
        <v>1064</v>
      </c>
      <c r="E4546" t="s">
        <v>167</v>
      </c>
      <c r="F4546" t="s">
        <v>126</v>
      </c>
      <c r="G4546" t="s">
        <v>1065</v>
      </c>
      <c r="H4546" t="s">
        <v>132</v>
      </c>
      <c r="I4546">
        <v>0</v>
      </c>
      <c r="P4546">
        <v>0.75991781320206298</v>
      </c>
      <c r="Q4546">
        <v>0</v>
      </c>
    </row>
    <row r="4547" spans="1:17">
      <c r="A4547" t="s">
        <v>122</v>
      </c>
      <c r="B4547">
        <v>2027</v>
      </c>
      <c r="C4547" t="s">
        <v>140</v>
      </c>
      <c r="D4547" t="s">
        <v>1064</v>
      </c>
      <c r="E4547" t="s">
        <v>167</v>
      </c>
      <c r="F4547" t="s">
        <v>126</v>
      </c>
      <c r="G4547" t="s">
        <v>1065</v>
      </c>
      <c r="H4547" t="s">
        <v>135</v>
      </c>
      <c r="I4547">
        <v>0</v>
      </c>
      <c r="P4547">
        <v>0.75991781320206298</v>
      </c>
      <c r="Q4547">
        <v>0</v>
      </c>
    </row>
    <row r="4548" spans="1:17">
      <c r="A4548" t="s">
        <v>122</v>
      </c>
      <c r="B4548">
        <v>2027</v>
      </c>
      <c r="C4548" t="s">
        <v>140</v>
      </c>
      <c r="D4548" t="s">
        <v>1064</v>
      </c>
      <c r="E4548" t="s">
        <v>167</v>
      </c>
      <c r="F4548" t="s">
        <v>126</v>
      </c>
      <c r="G4548" t="s">
        <v>1065</v>
      </c>
      <c r="H4548" t="s">
        <v>136</v>
      </c>
      <c r="I4548">
        <v>0</v>
      </c>
      <c r="P4548">
        <v>0.75991781320206298</v>
      </c>
      <c r="Q4548">
        <v>0</v>
      </c>
    </row>
    <row r="4549" spans="1:17">
      <c r="A4549" t="s">
        <v>122</v>
      </c>
      <c r="B4549">
        <v>2027</v>
      </c>
      <c r="C4549" t="s">
        <v>140</v>
      </c>
      <c r="D4549" t="s">
        <v>1064</v>
      </c>
      <c r="E4549" t="s">
        <v>167</v>
      </c>
      <c r="F4549" t="s">
        <v>165</v>
      </c>
      <c r="G4549" t="s">
        <v>1065</v>
      </c>
      <c r="H4549" t="s">
        <v>132</v>
      </c>
      <c r="I4549">
        <v>0</v>
      </c>
      <c r="P4549">
        <v>0.75991781320206298</v>
      </c>
      <c r="Q4549">
        <v>0</v>
      </c>
    </row>
    <row r="4550" spans="1:17">
      <c r="A4550" t="s">
        <v>122</v>
      </c>
      <c r="B4550">
        <v>2027</v>
      </c>
      <c r="C4550" t="s">
        <v>140</v>
      </c>
      <c r="D4550" t="s">
        <v>1064</v>
      </c>
      <c r="E4550" t="s">
        <v>167</v>
      </c>
      <c r="F4550" t="s">
        <v>165</v>
      </c>
      <c r="G4550" t="s">
        <v>1065</v>
      </c>
      <c r="H4550" t="s">
        <v>135</v>
      </c>
      <c r="I4550">
        <v>0</v>
      </c>
      <c r="P4550">
        <v>0.75991781320206298</v>
      </c>
      <c r="Q4550">
        <v>0</v>
      </c>
    </row>
    <row r="4551" spans="1:17">
      <c r="A4551" t="s">
        <v>122</v>
      </c>
      <c r="B4551">
        <v>2027</v>
      </c>
      <c r="C4551" t="s">
        <v>140</v>
      </c>
      <c r="D4551" t="s">
        <v>1064</v>
      </c>
      <c r="E4551" t="s">
        <v>167</v>
      </c>
      <c r="F4551" t="s">
        <v>165</v>
      </c>
      <c r="G4551" t="s">
        <v>1065</v>
      </c>
      <c r="H4551" t="s">
        <v>136</v>
      </c>
      <c r="I4551">
        <v>0</v>
      </c>
      <c r="P4551">
        <v>0.75991781320206298</v>
      </c>
      <c r="Q4551">
        <v>0</v>
      </c>
    </row>
    <row r="4552" spans="1:17">
      <c r="A4552" t="s">
        <v>122</v>
      </c>
      <c r="B4552">
        <v>2027</v>
      </c>
      <c r="C4552" t="s">
        <v>140</v>
      </c>
      <c r="D4552" t="s">
        <v>1064</v>
      </c>
      <c r="E4552" t="s">
        <v>167</v>
      </c>
      <c r="F4552" t="s">
        <v>166</v>
      </c>
      <c r="G4552" t="s">
        <v>1065</v>
      </c>
      <c r="H4552" t="s">
        <v>132</v>
      </c>
      <c r="I4552">
        <v>0</v>
      </c>
      <c r="P4552">
        <v>0.75991781320206298</v>
      </c>
      <c r="Q4552">
        <v>0</v>
      </c>
    </row>
    <row r="4553" spans="1:17">
      <c r="A4553" t="s">
        <v>122</v>
      </c>
      <c r="B4553">
        <v>2027</v>
      </c>
      <c r="C4553" t="s">
        <v>140</v>
      </c>
      <c r="D4553" t="s">
        <v>1064</v>
      </c>
      <c r="E4553" t="s">
        <v>167</v>
      </c>
      <c r="F4553" t="s">
        <v>166</v>
      </c>
      <c r="G4553" t="s">
        <v>1065</v>
      </c>
      <c r="H4553" t="s">
        <v>135</v>
      </c>
      <c r="I4553">
        <v>0</v>
      </c>
      <c r="P4553">
        <v>0.75991781320206298</v>
      </c>
      <c r="Q4553">
        <v>0</v>
      </c>
    </row>
    <row r="4554" spans="1:17">
      <c r="A4554" t="s">
        <v>122</v>
      </c>
      <c r="B4554">
        <v>2027</v>
      </c>
      <c r="C4554" t="s">
        <v>140</v>
      </c>
      <c r="D4554" t="s">
        <v>1064</v>
      </c>
      <c r="E4554" t="s">
        <v>167</v>
      </c>
      <c r="F4554" t="s">
        <v>166</v>
      </c>
      <c r="G4554" t="s">
        <v>1065</v>
      </c>
      <c r="H4554" t="s">
        <v>136</v>
      </c>
      <c r="I4554">
        <v>0</v>
      </c>
      <c r="P4554">
        <v>0.75991781320206298</v>
      </c>
      <c r="Q4554">
        <v>0</v>
      </c>
    </row>
    <row r="4555" spans="1:17">
      <c r="A4555" t="s">
        <v>122</v>
      </c>
      <c r="B4555">
        <v>2027</v>
      </c>
      <c r="C4555" t="s">
        <v>140</v>
      </c>
      <c r="D4555" t="s">
        <v>1064</v>
      </c>
      <c r="E4555" t="s">
        <v>167</v>
      </c>
      <c r="F4555" t="s">
        <v>160</v>
      </c>
      <c r="G4555" t="s">
        <v>1065</v>
      </c>
      <c r="H4555" t="s">
        <v>132</v>
      </c>
      <c r="I4555">
        <v>0</v>
      </c>
      <c r="P4555">
        <v>0.75991781320206298</v>
      </c>
      <c r="Q4555">
        <v>0</v>
      </c>
    </row>
    <row r="4556" spans="1:17">
      <c r="A4556" t="s">
        <v>122</v>
      </c>
      <c r="B4556">
        <v>2027</v>
      </c>
      <c r="C4556" t="s">
        <v>140</v>
      </c>
      <c r="D4556" t="s">
        <v>1064</v>
      </c>
      <c r="E4556" t="s">
        <v>167</v>
      </c>
      <c r="F4556" t="s">
        <v>160</v>
      </c>
      <c r="G4556" t="s">
        <v>1065</v>
      </c>
      <c r="H4556" t="s">
        <v>135</v>
      </c>
      <c r="I4556">
        <v>0</v>
      </c>
      <c r="P4556">
        <v>0.75991781320206298</v>
      </c>
      <c r="Q4556">
        <v>0</v>
      </c>
    </row>
    <row r="4557" spans="1:17">
      <c r="A4557" t="s">
        <v>122</v>
      </c>
      <c r="B4557">
        <v>2027</v>
      </c>
      <c r="C4557" t="s">
        <v>140</v>
      </c>
      <c r="D4557" t="s">
        <v>1064</v>
      </c>
      <c r="E4557" t="s">
        <v>167</v>
      </c>
      <c r="F4557" t="s">
        <v>160</v>
      </c>
      <c r="G4557" t="s">
        <v>1065</v>
      </c>
      <c r="H4557" t="s">
        <v>136</v>
      </c>
      <c r="I4557">
        <v>0</v>
      </c>
      <c r="P4557">
        <v>0.75991781320206298</v>
      </c>
      <c r="Q4557">
        <v>0</v>
      </c>
    </row>
    <row r="4558" spans="1:17">
      <c r="A4558" t="s">
        <v>122</v>
      </c>
      <c r="B4558">
        <v>2027</v>
      </c>
      <c r="C4558" t="s">
        <v>16</v>
      </c>
      <c r="D4558" t="s">
        <v>1062</v>
      </c>
      <c r="E4558" t="s">
        <v>162</v>
      </c>
      <c r="F4558" t="s">
        <v>164</v>
      </c>
      <c r="G4558" t="s">
        <v>1063</v>
      </c>
      <c r="H4558" t="s">
        <v>132</v>
      </c>
      <c r="I4558">
        <v>0</v>
      </c>
      <c r="P4558">
        <v>0.75991781320206298</v>
      </c>
      <c r="Q4558">
        <v>0</v>
      </c>
    </row>
    <row r="4559" spans="1:17">
      <c r="A4559" t="s">
        <v>122</v>
      </c>
      <c r="B4559">
        <v>2027</v>
      </c>
      <c r="C4559" t="s">
        <v>16</v>
      </c>
      <c r="D4559" t="s">
        <v>1062</v>
      </c>
      <c r="E4559" t="s">
        <v>162</v>
      </c>
      <c r="F4559" t="s">
        <v>164</v>
      </c>
      <c r="G4559" t="s">
        <v>1063</v>
      </c>
      <c r="H4559" t="s">
        <v>135</v>
      </c>
      <c r="I4559">
        <v>0</v>
      </c>
      <c r="P4559">
        <v>0.75991781320206298</v>
      </c>
      <c r="Q4559">
        <v>0</v>
      </c>
    </row>
    <row r="4560" spans="1:17">
      <c r="A4560" t="s">
        <v>122</v>
      </c>
      <c r="B4560">
        <v>2027</v>
      </c>
      <c r="C4560" t="s">
        <v>16</v>
      </c>
      <c r="D4560" t="s">
        <v>1062</v>
      </c>
      <c r="E4560" t="s">
        <v>162</v>
      </c>
      <c r="F4560" t="s">
        <v>164</v>
      </c>
      <c r="G4560" t="s">
        <v>1063</v>
      </c>
      <c r="H4560" t="s">
        <v>136</v>
      </c>
      <c r="I4560">
        <v>0</v>
      </c>
      <c r="P4560">
        <v>0.75991781320206298</v>
      </c>
      <c r="Q4560">
        <v>0</v>
      </c>
    </row>
    <row r="4561" spans="1:17">
      <c r="A4561" t="s">
        <v>122</v>
      </c>
      <c r="B4561">
        <v>2027</v>
      </c>
      <c r="C4561" t="s">
        <v>16</v>
      </c>
      <c r="D4561" t="s">
        <v>1062</v>
      </c>
      <c r="E4561" t="s">
        <v>162</v>
      </c>
      <c r="F4561" t="s">
        <v>159</v>
      </c>
      <c r="G4561" t="s">
        <v>1063</v>
      </c>
      <c r="H4561" t="s">
        <v>132</v>
      </c>
      <c r="I4561">
        <v>0</v>
      </c>
      <c r="P4561">
        <v>0.75991781320206298</v>
      </c>
      <c r="Q4561">
        <v>0</v>
      </c>
    </row>
    <row r="4562" spans="1:17">
      <c r="A4562" t="s">
        <v>122</v>
      </c>
      <c r="B4562">
        <v>2027</v>
      </c>
      <c r="C4562" t="s">
        <v>16</v>
      </c>
      <c r="D4562" t="s">
        <v>1062</v>
      </c>
      <c r="E4562" t="s">
        <v>162</v>
      </c>
      <c r="F4562" t="s">
        <v>159</v>
      </c>
      <c r="G4562" t="s">
        <v>1063</v>
      </c>
      <c r="H4562" t="s">
        <v>135</v>
      </c>
      <c r="I4562">
        <v>0</v>
      </c>
      <c r="P4562">
        <v>0.75991781320206298</v>
      </c>
      <c r="Q4562">
        <v>0</v>
      </c>
    </row>
    <row r="4563" spans="1:17">
      <c r="A4563" t="s">
        <v>122</v>
      </c>
      <c r="B4563">
        <v>2027</v>
      </c>
      <c r="C4563" t="s">
        <v>16</v>
      </c>
      <c r="D4563" t="s">
        <v>1062</v>
      </c>
      <c r="E4563" t="s">
        <v>162</v>
      </c>
      <c r="F4563" t="s">
        <v>159</v>
      </c>
      <c r="G4563" t="s">
        <v>1063</v>
      </c>
      <c r="H4563" t="s">
        <v>136</v>
      </c>
      <c r="I4563">
        <v>0</v>
      </c>
      <c r="P4563">
        <v>0.75991781320206298</v>
      </c>
      <c r="Q4563">
        <v>0</v>
      </c>
    </row>
    <row r="4564" spans="1:17">
      <c r="A4564" t="s">
        <v>122</v>
      </c>
      <c r="B4564">
        <v>2027</v>
      </c>
      <c r="C4564" t="s">
        <v>16</v>
      </c>
      <c r="D4564" t="s">
        <v>1062</v>
      </c>
      <c r="E4564" t="s">
        <v>162</v>
      </c>
      <c r="F4564" t="s">
        <v>126</v>
      </c>
      <c r="G4564" t="s">
        <v>1063</v>
      </c>
      <c r="H4564" t="s">
        <v>132</v>
      </c>
      <c r="I4564">
        <v>0</v>
      </c>
      <c r="P4564">
        <v>0.75991781320206298</v>
      </c>
      <c r="Q4564">
        <v>0</v>
      </c>
    </row>
    <row r="4565" spans="1:17">
      <c r="A4565" t="s">
        <v>122</v>
      </c>
      <c r="B4565">
        <v>2027</v>
      </c>
      <c r="C4565" t="s">
        <v>16</v>
      </c>
      <c r="D4565" t="s">
        <v>1062</v>
      </c>
      <c r="E4565" t="s">
        <v>162</v>
      </c>
      <c r="F4565" t="s">
        <v>126</v>
      </c>
      <c r="G4565" t="s">
        <v>1063</v>
      </c>
      <c r="H4565" t="s">
        <v>135</v>
      </c>
      <c r="I4565">
        <v>0</v>
      </c>
      <c r="P4565">
        <v>0.75991781320206298</v>
      </c>
      <c r="Q4565">
        <v>0</v>
      </c>
    </row>
    <row r="4566" spans="1:17">
      <c r="A4566" t="s">
        <v>122</v>
      </c>
      <c r="B4566">
        <v>2027</v>
      </c>
      <c r="C4566" t="s">
        <v>16</v>
      </c>
      <c r="D4566" t="s">
        <v>1062</v>
      </c>
      <c r="E4566" t="s">
        <v>162</v>
      </c>
      <c r="F4566" t="s">
        <v>126</v>
      </c>
      <c r="G4566" t="s">
        <v>1063</v>
      </c>
      <c r="H4566" t="s">
        <v>136</v>
      </c>
      <c r="I4566">
        <v>0</v>
      </c>
      <c r="P4566">
        <v>0.75991781320206298</v>
      </c>
      <c r="Q4566">
        <v>0</v>
      </c>
    </row>
    <row r="4567" spans="1:17">
      <c r="A4567" t="s">
        <v>122</v>
      </c>
      <c r="B4567">
        <v>2027</v>
      </c>
      <c r="C4567" t="s">
        <v>16</v>
      </c>
      <c r="D4567" t="s">
        <v>1062</v>
      </c>
      <c r="E4567" t="s">
        <v>162</v>
      </c>
      <c r="F4567" t="s">
        <v>165</v>
      </c>
      <c r="G4567" t="s">
        <v>1063</v>
      </c>
      <c r="H4567" t="s">
        <v>132</v>
      </c>
      <c r="I4567">
        <v>0</v>
      </c>
      <c r="P4567">
        <v>0.75991781320206298</v>
      </c>
      <c r="Q4567">
        <v>0</v>
      </c>
    </row>
    <row r="4568" spans="1:17">
      <c r="A4568" t="s">
        <v>122</v>
      </c>
      <c r="B4568">
        <v>2027</v>
      </c>
      <c r="C4568" t="s">
        <v>16</v>
      </c>
      <c r="D4568" t="s">
        <v>1062</v>
      </c>
      <c r="E4568" t="s">
        <v>162</v>
      </c>
      <c r="F4568" t="s">
        <v>165</v>
      </c>
      <c r="G4568" t="s">
        <v>1063</v>
      </c>
      <c r="H4568" t="s">
        <v>135</v>
      </c>
      <c r="I4568">
        <v>0</v>
      </c>
      <c r="P4568">
        <v>0.75991781320206298</v>
      </c>
      <c r="Q4568">
        <v>0</v>
      </c>
    </row>
    <row r="4569" spans="1:17">
      <c r="A4569" t="s">
        <v>122</v>
      </c>
      <c r="B4569">
        <v>2027</v>
      </c>
      <c r="C4569" t="s">
        <v>16</v>
      </c>
      <c r="D4569" t="s">
        <v>1062</v>
      </c>
      <c r="E4569" t="s">
        <v>162</v>
      </c>
      <c r="F4569" t="s">
        <v>165</v>
      </c>
      <c r="G4569" t="s">
        <v>1063</v>
      </c>
      <c r="H4569" t="s">
        <v>136</v>
      </c>
      <c r="I4569">
        <v>0</v>
      </c>
      <c r="P4569">
        <v>0.75991781320206298</v>
      </c>
      <c r="Q4569">
        <v>0</v>
      </c>
    </row>
    <row r="4570" spans="1:17">
      <c r="A4570" t="s">
        <v>122</v>
      </c>
      <c r="B4570">
        <v>2027</v>
      </c>
      <c r="C4570" t="s">
        <v>16</v>
      </c>
      <c r="D4570" t="s">
        <v>1062</v>
      </c>
      <c r="E4570" t="s">
        <v>162</v>
      </c>
      <c r="F4570" t="s">
        <v>166</v>
      </c>
      <c r="G4570" t="s">
        <v>1063</v>
      </c>
      <c r="H4570" t="s">
        <v>132</v>
      </c>
      <c r="I4570">
        <v>0</v>
      </c>
      <c r="P4570">
        <v>0.75991781320206298</v>
      </c>
      <c r="Q4570">
        <v>0</v>
      </c>
    </row>
    <row r="4571" spans="1:17">
      <c r="A4571" t="s">
        <v>122</v>
      </c>
      <c r="B4571">
        <v>2027</v>
      </c>
      <c r="C4571" t="s">
        <v>16</v>
      </c>
      <c r="D4571" t="s">
        <v>1062</v>
      </c>
      <c r="E4571" t="s">
        <v>162</v>
      </c>
      <c r="F4571" t="s">
        <v>166</v>
      </c>
      <c r="G4571" t="s">
        <v>1063</v>
      </c>
      <c r="H4571" t="s">
        <v>135</v>
      </c>
      <c r="I4571">
        <v>0</v>
      </c>
      <c r="P4571">
        <v>0.75991781320206298</v>
      </c>
      <c r="Q4571">
        <v>0</v>
      </c>
    </row>
    <row r="4572" spans="1:17">
      <c r="A4572" t="s">
        <v>122</v>
      </c>
      <c r="B4572">
        <v>2027</v>
      </c>
      <c r="C4572" t="s">
        <v>16</v>
      </c>
      <c r="D4572" t="s">
        <v>1062</v>
      </c>
      <c r="E4572" t="s">
        <v>162</v>
      </c>
      <c r="F4572" t="s">
        <v>166</v>
      </c>
      <c r="G4572" t="s">
        <v>1063</v>
      </c>
      <c r="H4572" t="s">
        <v>136</v>
      </c>
      <c r="I4572">
        <v>0</v>
      </c>
      <c r="P4572">
        <v>0.75991781320206298</v>
      </c>
      <c r="Q4572">
        <v>0</v>
      </c>
    </row>
    <row r="4573" spans="1:17">
      <c r="A4573" t="s">
        <v>122</v>
      </c>
      <c r="B4573">
        <v>2027</v>
      </c>
      <c r="C4573" t="s">
        <v>16</v>
      </c>
      <c r="D4573" t="s">
        <v>1062</v>
      </c>
      <c r="E4573" t="s">
        <v>162</v>
      </c>
      <c r="F4573" t="s">
        <v>160</v>
      </c>
      <c r="G4573" t="s">
        <v>1063</v>
      </c>
      <c r="H4573" t="s">
        <v>132</v>
      </c>
      <c r="I4573">
        <v>0</v>
      </c>
      <c r="P4573">
        <v>0.75991781320206298</v>
      </c>
      <c r="Q4573">
        <v>0</v>
      </c>
    </row>
    <row r="4574" spans="1:17">
      <c r="A4574" t="s">
        <v>122</v>
      </c>
      <c r="B4574">
        <v>2027</v>
      </c>
      <c r="C4574" t="s">
        <v>16</v>
      </c>
      <c r="D4574" t="s">
        <v>1062</v>
      </c>
      <c r="E4574" t="s">
        <v>162</v>
      </c>
      <c r="F4574" t="s">
        <v>160</v>
      </c>
      <c r="G4574" t="s">
        <v>1063</v>
      </c>
      <c r="H4574" t="s">
        <v>135</v>
      </c>
      <c r="I4574">
        <v>0</v>
      </c>
      <c r="P4574">
        <v>0.75991781320206298</v>
      </c>
      <c r="Q4574">
        <v>0</v>
      </c>
    </row>
    <row r="4575" spans="1:17">
      <c r="A4575" t="s">
        <v>122</v>
      </c>
      <c r="B4575">
        <v>2027</v>
      </c>
      <c r="C4575" t="s">
        <v>16</v>
      </c>
      <c r="D4575" t="s">
        <v>1062</v>
      </c>
      <c r="E4575" t="s">
        <v>162</v>
      </c>
      <c r="F4575" t="s">
        <v>160</v>
      </c>
      <c r="G4575" t="s">
        <v>1063</v>
      </c>
      <c r="H4575" t="s">
        <v>136</v>
      </c>
      <c r="I4575">
        <v>0</v>
      </c>
      <c r="P4575">
        <v>0.75991781320206298</v>
      </c>
      <c r="Q4575">
        <v>0</v>
      </c>
    </row>
    <row r="4576" spans="1:17">
      <c r="A4576" t="s">
        <v>122</v>
      </c>
      <c r="B4576">
        <v>2027</v>
      </c>
      <c r="C4576" t="s">
        <v>9</v>
      </c>
      <c r="D4576" t="s">
        <v>1064</v>
      </c>
      <c r="E4576" t="s">
        <v>162</v>
      </c>
      <c r="F4576" t="s">
        <v>164</v>
      </c>
      <c r="G4576" t="s">
        <v>1065</v>
      </c>
      <c r="H4576" t="s">
        <v>132</v>
      </c>
      <c r="I4576">
        <v>0</v>
      </c>
      <c r="P4576">
        <v>0.75991781320206298</v>
      </c>
      <c r="Q4576">
        <v>0</v>
      </c>
    </row>
    <row r="4577" spans="1:17">
      <c r="A4577" t="s">
        <v>122</v>
      </c>
      <c r="B4577">
        <v>2027</v>
      </c>
      <c r="C4577" t="s">
        <v>9</v>
      </c>
      <c r="D4577" t="s">
        <v>1064</v>
      </c>
      <c r="E4577" t="s">
        <v>162</v>
      </c>
      <c r="F4577" t="s">
        <v>164</v>
      </c>
      <c r="G4577" t="s">
        <v>1065</v>
      </c>
      <c r="H4577" t="s">
        <v>135</v>
      </c>
      <c r="I4577">
        <v>0</v>
      </c>
      <c r="P4577">
        <v>0.75991781320206298</v>
      </c>
      <c r="Q4577">
        <v>0</v>
      </c>
    </row>
    <row r="4578" spans="1:17">
      <c r="A4578" t="s">
        <v>122</v>
      </c>
      <c r="B4578">
        <v>2027</v>
      </c>
      <c r="C4578" t="s">
        <v>9</v>
      </c>
      <c r="D4578" t="s">
        <v>1064</v>
      </c>
      <c r="E4578" t="s">
        <v>162</v>
      </c>
      <c r="F4578" t="s">
        <v>164</v>
      </c>
      <c r="G4578" t="s">
        <v>1065</v>
      </c>
      <c r="H4578" t="s">
        <v>136</v>
      </c>
      <c r="I4578">
        <v>0</v>
      </c>
      <c r="P4578">
        <v>0.75991781320206298</v>
      </c>
      <c r="Q4578">
        <v>0</v>
      </c>
    </row>
    <row r="4579" spans="1:17">
      <c r="A4579" t="s">
        <v>122</v>
      </c>
      <c r="B4579">
        <v>2027</v>
      </c>
      <c r="C4579" t="s">
        <v>9</v>
      </c>
      <c r="D4579" t="s">
        <v>1064</v>
      </c>
      <c r="E4579" t="s">
        <v>162</v>
      </c>
      <c r="F4579" t="s">
        <v>159</v>
      </c>
      <c r="G4579" t="s">
        <v>1065</v>
      </c>
      <c r="H4579" t="s">
        <v>132</v>
      </c>
      <c r="I4579">
        <v>0</v>
      </c>
      <c r="P4579">
        <v>0.75991781320206298</v>
      </c>
      <c r="Q4579">
        <v>0</v>
      </c>
    </row>
    <row r="4580" spans="1:17">
      <c r="A4580" t="s">
        <v>122</v>
      </c>
      <c r="B4580">
        <v>2027</v>
      </c>
      <c r="C4580" t="s">
        <v>9</v>
      </c>
      <c r="D4580" t="s">
        <v>1064</v>
      </c>
      <c r="E4580" t="s">
        <v>162</v>
      </c>
      <c r="F4580" t="s">
        <v>159</v>
      </c>
      <c r="G4580" t="s">
        <v>1065</v>
      </c>
      <c r="H4580" t="s">
        <v>135</v>
      </c>
      <c r="I4580">
        <v>0</v>
      </c>
      <c r="P4580">
        <v>0.75991781320206298</v>
      </c>
      <c r="Q4580">
        <v>0</v>
      </c>
    </row>
    <row r="4581" spans="1:17">
      <c r="A4581" t="s">
        <v>122</v>
      </c>
      <c r="B4581">
        <v>2027</v>
      </c>
      <c r="C4581" t="s">
        <v>9</v>
      </c>
      <c r="D4581" t="s">
        <v>1064</v>
      </c>
      <c r="E4581" t="s">
        <v>162</v>
      </c>
      <c r="F4581" t="s">
        <v>159</v>
      </c>
      <c r="G4581" t="s">
        <v>1065</v>
      </c>
      <c r="H4581" t="s">
        <v>136</v>
      </c>
      <c r="I4581">
        <v>0</v>
      </c>
      <c r="P4581">
        <v>0.75991781320206298</v>
      </c>
      <c r="Q4581">
        <v>0</v>
      </c>
    </row>
    <row r="4582" spans="1:17">
      <c r="A4582" t="s">
        <v>122</v>
      </c>
      <c r="B4582">
        <v>2027</v>
      </c>
      <c r="C4582" t="s">
        <v>9</v>
      </c>
      <c r="D4582" t="s">
        <v>1064</v>
      </c>
      <c r="E4582" t="s">
        <v>162</v>
      </c>
      <c r="F4582" t="s">
        <v>126</v>
      </c>
      <c r="G4582" t="s">
        <v>1065</v>
      </c>
      <c r="H4582" t="s">
        <v>132</v>
      </c>
      <c r="I4582">
        <v>0</v>
      </c>
      <c r="P4582">
        <v>0.75991781320206298</v>
      </c>
      <c r="Q4582">
        <v>0</v>
      </c>
    </row>
    <row r="4583" spans="1:17">
      <c r="A4583" t="s">
        <v>122</v>
      </c>
      <c r="B4583">
        <v>2027</v>
      </c>
      <c r="C4583" t="s">
        <v>9</v>
      </c>
      <c r="D4583" t="s">
        <v>1064</v>
      </c>
      <c r="E4583" t="s">
        <v>162</v>
      </c>
      <c r="F4583" t="s">
        <v>126</v>
      </c>
      <c r="G4583" t="s">
        <v>1065</v>
      </c>
      <c r="H4583" t="s">
        <v>135</v>
      </c>
      <c r="I4583">
        <v>0</v>
      </c>
      <c r="P4583">
        <v>0.75991781320206298</v>
      </c>
      <c r="Q4583">
        <v>0</v>
      </c>
    </row>
    <row r="4584" spans="1:17">
      <c r="A4584" t="s">
        <v>122</v>
      </c>
      <c r="B4584">
        <v>2027</v>
      </c>
      <c r="C4584" t="s">
        <v>9</v>
      </c>
      <c r="D4584" t="s">
        <v>1064</v>
      </c>
      <c r="E4584" t="s">
        <v>162</v>
      </c>
      <c r="F4584" t="s">
        <v>126</v>
      </c>
      <c r="G4584" t="s">
        <v>1065</v>
      </c>
      <c r="H4584" t="s">
        <v>136</v>
      </c>
      <c r="I4584">
        <v>0</v>
      </c>
      <c r="P4584">
        <v>0.75991781320206298</v>
      </c>
      <c r="Q4584">
        <v>0</v>
      </c>
    </row>
    <row r="4585" spans="1:17">
      <c r="A4585" t="s">
        <v>122</v>
      </c>
      <c r="B4585">
        <v>2027</v>
      </c>
      <c r="C4585" t="s">
        <v>9</v>
      </c>
      <c r="D4585" t="s">
        <v>1064</v>
      </c>
      <c r="E4585" t="s">
        <v>162</v>
      </c>
      <c r="F4585" t="s">
        <v>165</v>
      </c>
      <c r="G4585" t="s">
        <v>1065</v>
      </c>
      <c r="H4585" t="s">
        <v>132</v>
      </c>
      <c r="I4585">
        <v>0</v>
      </c>
      <c r="P4585">
        <v>0.75991781320206298</v>
      </c>
      <c r="Q4585">
        <v>0</v>
      </c>
    </row>
    <row r="4586" spans="1:17">
      <c r="A4586" t="s">
        <v>122</v>
      </c>
      <c r="B4586">
        <v>2027</v>
      </c>
      <c r="C4586" t="s">
        <v>9</v>
      </c>
      <c r="D4586" t="s">
        <v>1064</v>
      </c>
      <c r="E4586" t="s">
        <v>162</v>
      </c>
      <c r="F4586" t="s">
        <v>165</v>
      </c>
      <c r="G4586" t="s">
        <v>1065</v>
      </c>
      <c r="H4586" t="s">
        <v>135</v>
      </c>
      <c r="I4586">
        <v>0</v>
      </c>
      <c r="P4586">
        <v>0.75991781320206298</v>
      </c>
      <c r="Q4586">
        <v>0</v>
      </c>
    </row>
    <row r="4587" spans="1:17">
      <c r="A4587" t="s">
        <v>122</v>
      </c>
      <c r="B4587">
        <v>2027</v>
      </c>
      <c r="C4587" t="s">
        <v>9</v>
      </c>
      <c r="D4587" t="s">
        <v>1064</v>
      </c>
      <c r="E4587" t="s">
        <v>162</v>
      </c>
      <c r="F4587" t="s">
        <v>165</v>
      </c>
      <c r="G4587" t="s">
        <v>1065</v>
      </c>
      <c r="H4587" t="s">
        <v>136</v>
      </c>
      <c r="I4587">
        <v>0</v>
      </c>
      <c r="P4587">
        <v>0.75991781320206298</v>
      </c>
      <c r="Q4587">
        <v>0</v>
      </c>
    </row>
    <row r="4588" spans="1:17">
      <c r="A4588" t="s">
        <v>122</v>
      </c>
      <c r="B4588">
        <v>2027</v>
      </c>
      <c r="C4588" t="s">
        <v>9</v>
      </c>
      <c r="D4588" t="s">
        <v>1064</v>
      </c>
      <c r="E4588" t="s">
        <v>162</v>
      </c>
      <c r="F4588" t="s">
        <v>166</v>
      </c>
      <c r="G4588" t="s">
        <v>1065</v>
      </c>
      <c r="H4588" t="s">
        <v>132</v>
      </c>
      <c r="I4588">
        <v>0</v>
      </c>
      <c r="P4588">
        <v>0.75991781320206298</v>
      </c>
      <c r="Q4588">
        <v>0</v>
      </c>
    </row>
    <row r="4589" spans="1:17">
      <c r="A4589" t="s">
        <v>122</v>
      </c>
      <c r="B4589">
        <v>2027</v>
      </c>
      <c r="C4589" t="s">
        <v>9</v>
      </c>
      <c r="D4589" t="s">
        <v>1064</v>
      </c>
      <c r="E4589" t="s">
        <v>162</v>
      </c>
      <c r="F4589" t="s">
        <v>166</v>
      </c>
      <c r="G4589" t="s">
        <v>1065</v>
      </c>
      <c r="H4589" t="s">
        <v>135</v>
      </c>
      <c r="I4589">
        <v>0</v>
      </c>
      <c r="P4589">
        <v>0.75991781320206298</v>
      </c>
      <c r="Q4589">
        <v>0</v>
      </c>
    </row>
    <row r="4590" spans="1:17">
      <c r="A4590" t="s">
        <v>122</v>
      </c>
      <c r="B4590">
        <v>2027</v>
      </c>
      <c r="C4590" t="s">
        <v>9</v>
      </c>
      <c r="D4590" t="s">
        <v>1064</v>
      </c>
      <c r="E4590" t="s">
        <v>162</v>
      </c>
      <c r="F4590" t="s">
        <v>166</v>
      </c>
      <c r="G4590" t="s">
        <v>1065</v>
      </c>
      <c r="H4590" t="s">
        <v>136</v>
      </c>
      <c r="I4590">
        <v>0</v>
      </c>
      <c r="P4590">
        <v>0.75991781320206298</v>
      </c>
      <c r="Q4590">
        <v>0</v>
      </c>
    </row>
    <row r="4591" spans="1:17">
      <c r="A4591" t="s">
        <v>122</v>
      </c>
      <c r="B4591">
        <v>2027</v>
      </c>
      <c r="C4591" t="s">
        <v>9</v>
      </c>
      <c r="D4591" t="s">
        <v>1064</v>
      </c>
      <c r="E4591" t="s">
        <v>162</v>
      </c>
      <c r="F4591" t="s">
        <v>160</v>
      </c>
      <c r="G4591" t="s">
        <v>1065</v>
      </c>
      <c r="H4591" t="s">
        <v>132</v>
      </c>
      <c r="I4591">
        <v>0</v>
      </c>
      <c r="P4591">
        <v>0.75991781320206298</v>
      </c>
      <c r="Q4591">
        <v>0</v>
      </c>
    </row>
    <row r="4592" spans="1:17">
      <c r="A4592" t="s">
        <v>122</v>
      </c>
      <c r="B4592">
        <v>2027</v>
      </c>
      <c r="C4592" t="s">
        <v>9</v>
      </c>
      <c r="D4592" t="s">
        <v>1064</v>
      </c>
      <c r="E4592" t="s">
        <v>162</v>
      </c>
      <c r="F4592" t="s">
        <v>160</v>
      </c>
      <c r="G4592" t="s">
        <v>1065</v>
      </c>
      <c r="H4592" t="s">
        <v>135</v>
      </c>
      <c r="I4592">
        <v>0</v>
      </c>
      <c r="P4592">
        <v>0.75991781320206298</v>
      </c>
      <c r="Q4592">
        <v>0</v>
      </c>
    </row>
    <row r="4593" spans="1:17">
      <c r="A4593" t="s">
        <v>122</v>
      </c>
      <c r="B4593">
        <v>2027</v>
      </c>
      <c r="C4593" t="s">
        <v>9</v>
      </c>
      <c r="D4593" t="s">
        <v>1064</v>
      </c>
      <c r="E4593" t="s">
        <v>162</v>
      </c>
      <c r="F4593" t="s">
        <v>160</v>
      </c>
      <c r="G4593" t="s">
        <v>1065</v>
      </c>
      <c r="H4593" t="s">
        <v>136</v>
      </c>
      <c r="I4593">
        <v>0</v>
      </c>
      <c r="P4593">
        <v>0.75991781320206298</v>
      </c>
      <c r="Q4593">
        <v>0</v>
      </c>
    </row>
    <row r="4594" spans="1:17">
      <c r="A4594" t="s">
        <v>122</v>
      </c>
      <c r="B4594">
        <v>2027</v>
      </c>
      <c r="C4594" t="s">
        <v>17</v>
      </c>
      <c r="D4594" t="s">
        <v>1062</v>
      </c>
      <c r="E4594" t="s">
        <v>162</v>
      </c>
      <c r="F4594" t="s">
        <v>164</v>
      </c>
      <c r="G4594" t="s">
        <v>1063</v>
      </c>
      <c r="H4594" t="s">
        <v>132</v>
      </c>
      <c r="I4594">
        <v>0</v>
      </c>
      <c r="P4594">
        <v>0.75991781320206298</v>
      </c>
      <c r="Q4594">
        <v>0</v>
      </c>
    </row>
    <row r="4595" spans="1:17">
      <c r="A4595" t="s">
        <v>122</v>
      </c>
      <c r="B4595">
        <v>2027</v>
      </c>
      <c r="C4595" t="s">
        <v>17</v>
      </c>
      <c r="D4595" t="s">
        <v>1062</v>
      </c>
      <c r="E4595" t="s">
        <v>162</v>
      </c>
      <c r="F4595" t="s">
        <v>164</v>
      </c>
      <c r="G4595" t="s">
        <v>1063</v>
      </c>
      <c r="H4595" t="s">
        <v>135</v>
      </c>
      <c r="I4595">
        <v>0</v>
      </c>
      <c r="P4595">
        <v>0.75991781320206298</v>
      </c>
      <c r="Q4595">
        <v>0</v>
      </c>
    </row>
    <row r="4596" spans="1:17">
      <c r="A4596" t="s">
        <v>122</v>
      </c>
      <c r="B4596">
        <v>2027</v>
      </c>
      <c r="C4596" t="s">
        <v>17</v>
      </c>
      <c r="D4596" t="s">
        <v>1062</v>
      </c>
      <c r="E4596" t="s">
        <v>162</v>
      </c>
      <c r="F4596" t="s">
        <v>164</v>
      </c>
      <c r="G4596" t="s">
        <v>1063</v>
      </c>
      <c r="H4596" t="s">
        <v>136</v>
      </c>
      <c r="I4596">
        <v>3301336446.9120002</v>
      </c>
      <c r="P4596">
        <v>0.75991781320206298</v>
      </c>
      <c r="Q4596">
        <v>2508744373.38164</v>
      </c>
    </row>
    <row r="4597" spans="1:17">
      <c r="A4597" t="s">
        <v>122</v>
      </c>
      <c r="B4597">
        <v>2027</v>
      </c>
      <c r="C4597" t="s">
        <v>17</v>
      </c>
      <c r="D4597" t="s">
        <v>1062</v>
      </c>
      <c r="E4597" t="s">
        <v>162</v>
      </c>
      <c r="F4597" t="s">
        <v>159</v>
      </c>
      <c r="G4597" t="s">
        <v>1063</v>
      </c>
      <c r="H4597" t="s">
        <v>132</v>
      </c>
      <c r="I4597">
        <v>0</v>
      </c>
      <c r="P4597">
        <v>0.75991781320206298</v>
      </c>
      <c r="Q4597">
        <v>0</v>
      </c>
    </row>
    <row r="4598" spans="1:17">
      <c r="A4598" t="s">
        <v>122</v>
      </c>
      <c r="B4598">
        <v>2027</v>
      </c>
      <c r="C4598" t="s">
        <v>17</v>
      </c>
      <c r="D4598" t="s">
        <v>1062</v>
      </c>
      <c r="E4598" t="s">
        <v>162</v>
      </c>
      <c r="F4598" t="s">
        <v>159</v>
      </c>
      <c r="G4598" t="s">
        <v>1063</v>
      </c>
      <c r="H4598" t="s">
        <v>135</v>
      </c>
      <c r="I4598">
        <v>0</v>
      </c>
      <c r="P4598">
        <v>0.75991781320206298</v>
      </c>
      <c r="Q4598">
        <v>0</v>
      </c>
    </row>
    <row r="4599" spans="1:17">
      <c r="A4599" t="s">
        <v>122</v>
      </c>
      <c r="B4599">
        <v>2027</v>
      </c>
      <c r="C4599" t="s">
        <v>17</v>
      </c>
      <c r="D4599" t="s">
        <v>1062</v>
      </c>
      <c r="E4599" t="s">
        <v>162</v>
      </c>
      <c r="F4599" t="s">
        <v>159</v>
      </c>
      <c r="G4599" t="s">
        <v>1063</v>
      </c>
      <c r="H4599" t="s">
        <v>136</v>
      </c>
      <c r="I4599">
        <v>2246155230.1440001</v>
      </c>
      <c r="P4599">
        <v>0.75991781320206298</v>
      </c>
      <c r="Q4599">
        <v>1706893370.60341</v>
      </c>
    </row>
    <row r="4600" spans="1:17">
      <c r="A4600" t="s">
        <v>122</v>
      </c>
      <c r="B4600">
        <v>2027</v>
      </c>
      <c r="C4600" t="s">
        <v>17</v>
      </c>
      <c r="D4600" t="s">
        <v>1062</v>
      </c>
      <c r="E4600" t="s">
        <v>162</v>
      </c>
      <c r="F4600" t="s">
        <v>126</v>
      </c>
      <c r="G4600" t="s">
        <v>1063</v>
      </c>
      <c r="H4600" t="s">
        <v>132</v>
      </c>
      <c r="I4600">
        <v>0</v>
      </c>
      <c r="P4600">
        <v>0.75991781320206298</v>
      </c>
      <c r="Q4600">
        <v>0</v>
      </c>
    </row>
    <row r="4601" spans="1:17">
      <c r="A4601" t="s">
        <v>122</v>
      </c>
      <c r="B4601">
        <v>2027</v>
      </c>
      <c r="C4601" t="s">
        <v>17</v>
      </c>
      <c r="D4601" t="s">
        <v>1062</v>
      </c>
      <c r="E4601" t="s">
        <v>162</v>
      </c>
      <c r="F4601" t="s">
        <v>126</v>
      </c>
      <c r="G4601" t="s">
        <v>1063</v>
      </c>
      <c r="H4601" t="s">
        <v>135</v>
      </c>
      <c r="I4601">
        <v>0</v>
      </c>
      <c r="P4601">
        <v>0.75991781320206298</v>
      </c>
      <c r="Q4601">
        <v>0</v>
      </c>
    </row>
    <row r="4602" spans="1:17">
      <c r="A4602" t="s">
        <v>122</v>
      </c>
      <c r="B4602">
        <v>2027</v>
      </c>
      <c r="C4602" t="s">
        <v>17</v>
      </c>
      <c r="D4602" t="s">
        <v>1062</v>
      </c>
      <c r="E4602" t="s">
        <v>162</v>
      </c>
      <c r="F4602" t="s">
        <v>126</v>
      </c>
      <c r="G4602" t="s">
        <v>1063</v>
      </c>
      <c r="H4602" t="s">
        <v>136</v>
      </c>
      <c r="I4602">
        <v>8790266640.9599991</v>
      </c>
      <c r="P4602">
        <v>0.75991781320206298</v>
      </c>
      <c r="Q4602">
        <v>6679880203.2613697</v>
      </c>
    </row>
    <row r="4603" spans="1:17">
      <c r="A4603" t="s">
        <v>122</v>
      </c>
      <c r="B4603">
        <v>2027</v>
      </c>
      <c r="C4603" t="s">
        <v>17</v>
      </c>
      <c r="D4603" t="s">
        <v>1062</v>
      </c>
      <c r="E4603" t="s">
        <v>162</v>
      </c>
      <c r="F4603" t="s">
        <v>165</v>
      </c>
      <c r="G4603" t="s">
        <v>1063</v>
      </c>
      <c r="H4603" t="s">
        <v>132</v>
      </c>
      <c r="I4603">
        <v>0</v>
      </c>
      <c r="P4603">
        <v>0.75991781320206298</v>
      </c>
      <c r="Q4603">
        <v>0</v>
      </c>
    </row>
    <row r="4604" spans="1:17">
      <c r="A4604" t="s">
        <v>122</v>
      </c>
      <c r="B4604">
        <v>2027</v>
      </c>
      <c r="C4604" t="s">
        <v>17</v>
      </c>
      <c r="D4604" t="s">
        <v>1062</v>
      </c>
      <c r="E4604" t="s">
        <v>162</v>
      </c>
      <c r="F4604" t="s">
        <v>165</v>
      </c>
      <c r="G4604" t="s">
        <v>1063</v>
      </c>
      <c r="H4604" t="s">
        <v>135</v>
      </c>
      <c r="I4604">
        <v>0</v>
      </c>
      <c r="P4604">
        <v>0.75991781320206298</v>
      </c>
      <c r="Q4604">
        <v>0</v>
      </c>
    </row>
    <row r="4605" spans="1:17">
      <c r="A4605" t="s">
        <v>122</v>
      </c>
      <c r="B4605">
        <v>2027</v>
      </c>
      <c r="C4605" t="s">
        <v>17</v>
      </c>
      <c r="D4605" t="s">
        <v>1062</v>
      </c>
      <c r="E4605" t="s">
        <v>162</v>
      </c>
      <c r="F4605" t="s">
        <v>165</v>
      </c>
      <c r="G4605" t="s">
        <v>1063</v>
      </c>
      <c r="H4605" t="s">
        <v>136</v>
      </c>
      <c r="I4605">
        <v>9110487814.4447994</v>
      </c>
      <c r="P4605">
        <v>0.75991781320206298</v>
      </c>
      <c r="Q4605">
        <v>6923221977.1569405</v>
      </c>
    </row>
    <row r="4606" spans="1:17">
      <c r="A4606" t="s">
        <v>122</v>
      </c>
      <c r="B4606">
        <v>2027</v>
      </c>
      <c r="C4606" t="s">
        <v>17</v>
      </c>
      <c r="D4606" t="s">
        <v>1062</v>
      </c>
      <c r="E4606" t="s">
        <v>162</v>
      </c>
      <c r="F4606" t="s">
        <v>166</v>
      </c>
      <c r="G4606" t="s">
        <v>1063</v>
      </c>
      <c r="H4606" t="s">
        <v>132</v>
      </c>
      <c r="I4606">
        <v>0</v>
      </c>
      <c r="P4606">
        <v>0.75991781320206298</v>
      </c>
      <c r="Q4606">
        <v>0</v>
      </c>
    </row>
    <row r="4607" spans="1:17">
      <c r="A4607" t="s">
        <v>122</v>
      </c>
      <c r="B4607">
        <v>2027</v>
      </c>
      <c r="C4607" t="s">
        <v>17</v>
      </c>
      <c r="D4607" t="s">
        <v>1062</v>
      </c>
      <c r="E4607" t="s">
        <v>162</v>
      </c>
      <c r="F4607" t="s">
        <v>166</v>
      </c>
      <c r="G4607" t="s">
        <v>1063</v>
      </c>
      <c r="H4607" t="s">
        <v>135</v>
      </c>
      <c r="I4607">
        <v>0</v>
      </c>
      <c r="P4607">
        <v>0.75991781320206298</v>
      </c>
      <c r="Q4607">
        <v>0</v>
      </c>
    </row>
    <row r="4608" spans="1:17">
      <c r="A4608" t="s">
        <v>122</v>
      </c>
      <c r="B4608">
        <v>2027</v>
      </c>
      <c r="C4608" t="s">
        <v>17</v>
      </c>
      <c r="D4608" t="s">
        <v>1062</v>
      </c>
      <c r="E4608" t="s">
        <v>162</v>
      </c>
      <c r="F4608" t="s">
        <v>166</v>
      </c>
      <c r="G4608" t="s">
        <v>1063</v>
      </c>
      <c r="H4608" t="s">
        <v>136</v>
      </c>
      <c r="I4608">
        <v>0</v>
      </c>
      <c r="P4608">
        <v>0.75991781320206298</v>
      </c>
      <c r="Q4608">
        <v>0</v>
      </c>
    </row>
    <row r="4609" spans="1:17">
      <c r="A4609" t="s">
        <v>122</v>
      </c>
      <c r="B4609">
        <v>2027</v>
      </c>
      <c r="C4609" t="s">
        <v>17</v>
      </c>
      <c r="D4609" t="s">
        <v>1062</v>
      </c>
      <c r="E4609" t="s">
        <v>162</v>
      </c>
      <c r="F4609" t="s">
        <v>160</v>
      </c>
      <c r="G4609" t="s">
        <v>1063</v>
      </c>
      <c r="H4609" t="s">
        <v>132</v>
      </c>
      <c r="I4609">
        <v>0</v>
      </c>
      <c r="P4609">
        <v>0.75991781320206298</v>
      </c>
      <c r="Q4609">
        <v>0</v>
      </c>
    </row>
    <row r="4610" spans="1:17">
      <c r="A4610" t="s">
        <v>122</v>
      </c>
      <c r="B4610">
        <v>2027</v>
      </c>
      <c r="C4610" t="s">
        <v>17</v>
      </c>
      <c r="D4610" t="s">
        <v>1062</v>
      </c>
      <c r="E4610" t="s">
        <v>162</v>
      </c>
      <c r="F4610" t="s">
        <v>160</v>
      </c>
      <c r="G4610" t="s">
        <v>1063</v>
      </c>
      <c r="H4610" t="s">
        <v>135</v>
      </c>
      <c r="I4610">
        <v>0</v>
      </c>
      <c r="P4610">
        <v>0.75991781320206298</v>
      </c>
      <c r="Q4610">
        <v>0</v>
      </c>
    </row>
    <row r="4611" spans="1:17">
      <c r="A4611" t="s">
        <v>122</v>
      </c>
      <c r="B4611">
        <v>2027</v>
      </c>
      <c r="C4611" t="s">
        <v>17</v>
      </c>
      <c r="D4611" t="s">
        <v>1062</v>
      </c>
      <c r="E4611" t="s">
        <v>162</v>
      </c>
      <c r="F4611" t="s">
        <v>160</v>
      </c>
      <c r="G4611" t="s">
        <v>1063</v>
      </c>
      <c r="H4611" t="s">
        <v>136</v>
      </c>
      <c r="I4611">
        <v>0</v>
      </c>
      <c r="P4611">
        <v>0.75991781320206298</v>
      </c>
      <c r="Q4611">
        <v>0</v>
      </c>
    </row>
    <row r="4612" spans="1:17">
      <c r="A4612" t="s">
        <v>122</v>
      </c>
      <c r="B4612">
        <v>2027</v>
      </c>
      <c r="C4612" t="s">
        <v>143</v>
      </c>
      <c r="D4612" t="s">
        <v>1062</v>
      </c>
      <c r="E4612" t="s">
        <v>162</v>
      </c>
      <c r="F4612" t="s">
        <v>164</v>
      </c>
      <c r="G4612" t="s">
        <v>1063</v>
      </c>
      <c r="H4612" t="s">
        <v>132</v>
      </c>
      <c r="I4612">
        <v>0</v>
      </c>
      <c r="P4612">
        <v>0.75991781320206298</v>
      </c>
      <c r="Q4612">
        <v>0</v>
      </c>
    </row>
    <row r="4613" spans="1:17">
      <c r="A4613" t="s">
        <v>122</v>
      </c>
      <c r="B4613">
        <v>2027</v>
      </c>
      <c r="C4613" t="s">
        <v>143</v>
      </c>
      <c r="D4613" t="s">
        <v>1062</v>
      </c>
      <c r="E4613" t="s">
        <v>162</v>
      </c>
      <c r="F4613" t="s">
        <v>164</v>
      </c>
      <c r="G4613" t="s">
        <v>1063</v>
      </c>
      <c r="H4613" t="s">
        <v>135</v>
      </c>
      <c r="I4613">
        <v>0</v>
      </c>
      <c r="P4613">
        <v>0.75991781320206298</v>
      </c>
      <c r="Q4613">
        <v>0</v>
      </c>
    </row>
    <row r="4614" spans="1:17">
      <c r="A4614" t="s">
        <v>122</v>
      </c>
      <c r="B4614">
        <v>2027</v>
      </c>
      <c r="C4614" t="s">
        <v>143</v>
      </c>
      <c r="D4614" t="s">
        <v>1062</v>
      </c>
      <c r="E4614" t="s">
        <v>162</v>
      </c>
      <c r="F4614" t="s">
        <v>164</v>
      </c>
      <c r="G4614" t="s">
        <v>1063</v>
      </c>
      <c r="H4614" t="s">
        <v>136</v>
      </c>
      <c r="I4614">
        <v>0</v>
      </c>
      <c r="P4614">
        <v>0.75991781320206298</v>
      </c>
      <c r="Q4614">
        <v>0</v>
      </c>
    </row>
    <row r="4615" spans="1:17">
      <c r="A4615" t="s">
        <v>122</v>
      </c>
      <c r="B4615">
        <v>2027</v>
      </c>
      <c r="C4615" t="s">
        <v>143</v>
      </c>
      <c r="D4615" t="s">
        <v>1062</v>
      </c>
      <c r="E4615" t="s">
        <v>162</v>
      </c>
      <c r="F4615" t="s">
        <v>159</v>
      </c>
      <c r="G4615" t="s">
        <v>1063</v>
      </c>
      <c r="H4615" t="s">
        <v>132</v>
      </c>
      <c r="I4615">
        <v>0</v>
      </c>
      <c r="P4615">
        <v>0.75991781320206298</v>
      </c>
      <c r="Q4615">
        <v>0</v>
      </c>
    </row>
    <row r="4616" spans="1:17">
      <c r="A4616" t="s">
        <v>122</v>
      </c>
      <c r="B4616">
        <v>2027</v>
      </c>
      <c r="C4616" t="s">
        <v>143</v>
      </c>
      <c r="D4616" t="s">
        <v>1062</v>
      </c>
      <c r="E4616" t="s">
        <v>162</v>
      </c>
      <c r="F4616" t="s">
        <v>159</v>
      </c>
      <c r="G4616" t="s">
        <v>1063</v>
      </c>
      <c r="H4616" t="s">
        <v>135</v>
      </c>
      <c r="I4616">
        <v>0</v>
      </c>
      <c r="P4616">
        <v>0.75991781320206298</v>
      </c>
      <c r="Q4616">
        <v>0</v>
      </c>
    </row>
    <row r="4617" spans="1:17">
      <c r="A4617" t="s">
        <v>122</v>
      </c>
      <c r="B4617">
        <v>2027</v>
      </c>
      <c r="C4617" t="s">
        <v>143</v>
      </c>
      <c r="D4617" t="s">
        <v>1062</v>
      </c>
      <c r="E4617" t="s">
        <v>162</v>
      </c>
      <c r="F4617" t="s">
        <v>159</v>
      </c>
      <c r="G4617" t="s">
        <v>1063</v>
      </c>
      <c r="H4617" t="s">
        <v>136</v>
      </c>
      <c r="I4617">
        <v>0</v>
      </c>
      <c r="P4617">
        <v>0.75991781320206298</v>
      </c>
      <c r="Q4617">
        <v>0</v>
      </c>
    </row>
    <row r="4618" spans="1:17">
      <c r="A4618" t="s">
        <v>122</v>
      </c>
      <c r="B4618">
        <v>2027</v>
      </c>
      <c r="C4618" t="s">
        <v>143</v>
      </c>
      <c r="D4618" t="s">
        <v>1062</v>
      </c>
      <c r="E4618" t="s">
        <v>162</v>
      </c>
      <c r="F4618" t="s">
        <v>126</v>
      </c>
      <c r="G4618" t="s">
        <v>1063</v>
      </c>
      <c r="H4618" t="s">
        <v>132</v>
      </c>
      <c r="I4618">
        <v>0</v>
      </c>
      <c r="P4618">
        <v>0.75991781320206298</v>
      </c>
      <c r="Q4618">
        <v>0</v>
      </c>
    </row>
    <row r="4619" spans="1:17">
      <c r="A4619" t="s">
        <v>122</v>
      </c>
      <c r="B4619">
        <v>2027</v>
      </c>
      <c r="C4619" t="s">
        <v>143</v>
      </c>
      <c r="D4619" t="s">
        <v>1062</v>
      </c>
      <c r="E4619" t="s">
        <v>162</v>
      </c>
      <c r="F4619" t="s">
        <v>126</v>
      </c>
      <c r="G4619" t="s">
        <v>1063</v>
      </c>
      <c r="H4619" t="s">
        <v>135</v>
      </c>
      <c r="I4619">
        <v>0</v>
      </c>
      <c r="P4619">
        <v>0.75991781320206298</v>
      </c>
      <c r="Q4619">
        <v>0</v>
      </c>
    </row>
    <row r="4620" spans="1:17">
      <c r="A4620" t="s">
        <v>122</v>
      </c>
      <c r="B4620">
        <v>2027</v>
      </c>
      <c r="C4620" t="s">
        <v>143</v>
      </c>
      <c r="D4620" t="s">
        <v>1062</v>
      </c>
      <c r="E4620" t="s">
        <v>162</v>
      </c>
      <c r="F4620" t="s">
        <v>126</v>
      </c>
      <c r="G4620" t="s">
        <v>1063</v>
      </c>
      <c r="H4620" t="s">
        <v>136</v>
      </c>
      <c r="I4620">
        <v>0</v>
      </c>
      <c r="P4620">
        <v>0.75991781320206298</v>
      </c>
      <c r="Q4620">
        <v>0</v>
      </c>
    </row>
    <row r="4621" spans="1:17">
      <c r="A4621" t="s">
        <v>122</v>
      </c>
      <c r="B4621">
        <v>2027</v>
      </c>
      <c r="C4621" t="s">
        <v>143</v>
      </c>
      <c r="D4621" t="s">
        <v>1062</v>
      </c>
      <c r="E4621" t="s">
        <v>162</v>
      </c>
      <c r="F4621" t="s">
        <v>165</v>
      </c>
      <c r="G4621" t="s">
        <v>1063</v>
      </c>
      <c r="H4621" t="s">
        <v>132</v>
      </c>
      <c r="I4621">
        <v>0</v>
      </c>
      <c r="P4621">
        <v>0.75991781320206298</v>
      </c>
      <c r="Q4621">
        <v>0</v>
      </c>
    </row>
    <row r="4622" spans="1:17">
      <c r="A4622" t="s">
        <v>122</v>
      </c>
      <c r="B4622">
        <v>2027</v>
      </c>
      <c r="C4622" t="s">
        <v>143</v>
      </c>
      <c r="D4622" t="s">
        <v>1062</v>
      </c>
      <c r="E4622" t="s">
        <v>162</v>
      </c>
      <c r="F4622" t="s">
        <v>165</v>
      </c>
      <c r="G4622" t="s">
        <v>1063</v>
      </c>
      <c r="H4622" t="s">
        <v>135</v>
      </c>
      <c r="I4622">
        <v>0</v>
      </c>
      <c r="P4622">
        <v>0.75991781320206298</v>
      </c>
      <c r="Q4622">
        <v>0</v>
      </c>
    </row>
    <row r="4623" spans="1:17">
      <c r="A4623" t="s">
        <v>122</v>
      </c>
      <c r="B4623">
        <v>2027</v>
      </c>
      <c r="C4623" t="s">
        <v>143</v>
      </c>
      <c r="D4623" t="s">
        <v>1062</v>
      </c>
      <c r="E4623" t="s">
        <v>162</v>
      </c>
      <c r="F4623" t="s">
        <v>165</v>
      </c>
      <c r="G4623" t="s">
        <v>1063</v>
      </c>
      <c r="H4623" t="s">
        <v>136</v>
      </c>
      <c r="I4623">
        <v>0</v>
      </c>
      <c r="P4623">
        <v>0.75991781320206298</v>
      </c>
      <c r="Q4623">
        <v>0</v>
      </c>
    </row>
    <row r="4624" spans="1:17">
      <c r="A4624" t="s">
        <v>122</v>
      </c>
      <c r="B4624">
        <v>2027</v>
      </c>
      <c r="C4624" t="s">
        <v>143</v>
      </c>
      <c r="D4624" t="s">
        <v>1062</v>
      </c>
      <c r="E4624" t="s">
        <v>162</v>
      </c>
      <c r="F4624" t="s">
        <v>166</v>
      </c>
      <c r="G4624" t="s">
        <v>1063</v>
      </c>
      <c r="H4624" t="s">
        <v>132</v>
      </c>
      <c r="I4624">
        <v>0</v>
      </c>
      <c r="P4624">
        <v>0.75991781320206298</v>
      </c>
      <c r="Q4624">
        <v>0</v>
      </c>
    </row>
    <row r="4625" spans="1:17">
      <c r="A4625" t="s">
        <v>122</v>
      </c>
      <c r="B4625">
        <v>2027</v>
      </c>
      <c r="C4625" t="s">
        <v>143</v>
      </c>
      <c r="D4625" t="s">
        <v>1062</v>
      </c>
      <c r="E4625" t="s">
        <v>162</v>
      </c>
      <c r="F4625" t="s">
        <v>166</v>
      </c>
      <c r="G4625" t="s">
        <v>1063</v>
      </c>
      <c r="H4625" t="s">
        <v>135</v>
      </c>
      <c r="I4625">
        <v>0</v>
      </c>
      <c r="P4625">
        <v>0.75991781320206298</v>
      </c>
      <c r="Q4625">
        <v>0</v>
      </c>
    </row>
    <row r="4626" spans="1:17">
      <c r="A4626" t="s">
        <v>122</v>
      </c>
      <c r="B4626">
        <v>2027</v>
      </c>
      <c r="C4626" t="s">
        <v>143</v>
      </c>
      <c r="D4626" t="s">
        <v>1062</v>
      </c>
      <c r="E4626" t="s">
        <v>162</v>
      </c>
      <c r="F4626" t="s">
        <v>166</v>
      </c>
      <c r="G4626" t="s">
        <v>1063</v>
      </c>
      <c r="H4626" t="s">
        <v>136</v>
      </c>
      <c r="I4626">
        <v>0</v>
      </c>
      <c r="P4626">
        <v>0.75991781320206298</v>
      </c>
      <c r="Q4626">
        <v>0</v>
      </c>
    </row>
    <row r="4627" spans="1:17">
      <c r="A4627" t="s">
        <v>122</v>
      </c>
      <c r="B4627">
        <v>2027</v>
      </c>
      <c r="C4627" t="s">
        <v>143</v>
      </c>
      <c r="D4627" t="s">
        <v>1062</v>
      </c>
      <c r="E4627" t="s">
        <v>162</v>
      </c>
      <c r="F4627" t="s">
        <v>160</v>
      </c>
      <c r="G4627" t="s">
        <v>1063</v>
      </c>
      <c r="H4627" t="s">
        <v>132</v>
      </c>
      <c r="I4627">
        <v>0</v>
      </c>
      <c r="P4627">
        <v>0.75991781320206298</v>
      </c>
      <c r="Q4627">
        <v>0</v>
      </c>
    </row>
    <row r="4628" spans="1:17">
      <c r="A4628" t="s">
        <v>122</v>
      </c>
      <c r="B4628">
        <v>2027</v>
      </c>
      <c r="C4628" t="s">
        <v>143</v>
      </c>
      <c r="D4628" t="s">
        <v>1062</v>
      </c>
      <c r="E4628" t="s">
        <v>162</v>
      </c>
      <c r="F4628" t="s">
        <v>160</v>
      </c>
      <c r="G4628" t="s">
        <v>1063</v>
      </c>
      <c r="H4628" t="s">
        <v>135</v>
      </c>
      <c r="I4628">
        <v>0</v>
      </c>
      <c r="P4628">
        <v>0.75991781320206298</v>
      </c>
      <c r="Q4628">
        <v>0</v>
      </c>
    </row>
    <row r="4629" spans="1:17">
      <c r="A4629" t="s">
        <v>122</v>
      </c>
      <c r="B4629">
        <v>2027</v>
      </c>
      <c r="C4629" t="s">
        <v>143</v>
      </c>
      <c r="D4629" t="s">
        <v>1062</v>
      </c>
      <c r="E4629" t="s">
        <v>162</v>
      </c>
      <c r="F4629" t="s">
        <v>160</v>
      </c>
      <c r="G4629" t="s">
        <v>1063</v>
      </c>
      <c r="H4629" t="s">
        <v>136</v>
      </c>
      <c r="I4629">
        <v>0</v>
      </c>
      <c r="P4629">
        <v>0.75991781320206298</v>
      </c>
      <c r="Q4629">
        <v>0</v>
      </c>
    </row>
    <row r="4630" spans="1:17">
      <c r="A4630" t="s">
        <v>122</v>
      </c>
      <c r="B4630">
        <v>2027</v>
      </c>
      <c r="C4630" t="s">
        <v>10</v>
      </c>
      <c r="D4630" t="s">
        <v>1067</v>
      </c>
      <c r="E4630" t="s">
        <v>162</v>
      </c>
      <c r="F4630" t="s">
        <v>164</v>
      </c>
      <c r="G4630" t="s">
        <v>1068</v>
      </c>
      <c r="H4630" t="s">
        <v>132</v>
      </c>
      <c r="I4630">
        <v>0</v>
      </c>
      <c r="P4630">
        <v>0.75991781320206298</v>
      </c>
      <c r="Q4630">
        <v>0</v>
      </c>
    </row>
    <row r="4631" spans="1:17">
      <c r="A4631" t="s">
        <v>122</v>
      </c>
      <c r="B4631">
        <v>2027</v>
      </c>
      <c r="C4631" t="s">
        <v>10</v>
      </c>
      <c r="D4631" t="s">
        <v>1067</v>
      </c>
      <c r="E4631" t="s">
        <v>162</v>
      </c>
      <c r="F4631" t="s">
        <v>164</v>
      </c>
      <c r="G4631" t="s">
        <v>1068</v>
      </c>
      <c r="H4631" t="s">
        <v>135</v>
      </c>
      <c r="I4631">
        <v>0</v>
      </c>
      <c r="P4631">
        <v>0.75991781320206298</v>
      </c>
      <c r="Q4631">
        <v>0</v>
      </c>
    </row>
    <row r="4632" spans="1:17">
      <c r="A4632" t="s">
        <v>122</v>
      </c>
      <c r="B4632">
        <v>2027</v>
      </c>
      <c r="C4632" t="s">
        <v>10</v>
      </c>
      <c r="D4632" t="s">
        <v>1067</v>
      </c>
      <c r="E4632" t="s">
        <v>162</v>
      </c>
      <c r="F4632" t="s">
        <v>164</v>
      </c>
      <c r="G4632" t="s">
        <v>1068</v>
      </c>
      <c r="H4632" t="s">
        <v>136</v>
      </c>
      <c r="I4632">
        <v>0</v>
      </c>
      <c r="P4632">
        <v>0.75991781320206298</v>
      </c>
      <c r="Q4632">
        <v>0</v>
      </c>
    </row>
    <row r="4633" spans="1:17">
      <c r="A4633" t="s">
        <v>122</v>
      </c>
      <c r="B4633">
        <v>2027</v>
      </c>
      <c r="C4633" t="s">
        <v>10</v>
      </c>
      <c r="D4633" t="s">
        <v>1067</v>
      </c>
      <c r="E4633" t="s">
        <v>162</v>
      </c>
      <c r="F4633" t="s">
        <v>159</v>
      </c>
      <c r="G4633" t="s">
        <v>1068</v>
      </c>
      <c r="H4633" t="s">
        <v>132</v>
      </c>
      <c r="I4633">
        <v>0</v>
      </c>
      <c r="P4633">
        <v>0.75991781320206298</v>
      </c>
      <c r="Q4633">
        <v>0</v>
      </c>
    </row>
    <row r="4634" spans="1:17">
      <c r="A4634" t="s">
        <v>122</v>
      </c>
      <c r="B4634">
        <v>2027</v>
      </c>
      <c r="C4634" t="s">
        <v>10</v>
      </c>
      <c r="D4634" t="s">
        <v>1067</v>
      </c>
      <c r="E4634" t="s">
        <v>162</v>
      </c>
      <c r="F4634" t="s">
        <v>159</v>
      </c>
      <c r="G4634" t="s">
        <v>1068</v>
      </c>
      <c r="H4634" t="s">
        <v>135</v>
      </c>
      <c r="I4634">
        <v>0</v>
      </c>
      <c r="P4634">
        <v>0.75991781320206298</v>
      </c>
      <c r="Q4634">
        <v>0</v>
      </c>
    </row>
    <row r="4635" spans="1:17">
      <c r="A4635" t="s">
        <v>122</v>
      </c>
      <c r="B4635">
        <v>2027</v>
      </c>
      <c r="C4635" t="s">
        <v>10</v>
      </c>
      <c r="D4635" t="s">
        <v>1067</v>
      </c>
      <c r="E4635" t="s">
        <v>162</v>
      </c>
      <c r="F4635" t="s">
        <v>159</v>
      </c>
      <c r="G4635" t="s">
        <v>1068</v>
      </c>
      <c r="H4635" t="s">
        <v>136</v>
      </c>
      <c r="I4635">
        <v>0</v>
      </c>
      <c r="P4635">
        <v>0.75991781320206298</v>
      </c>
      <c r="Q4635">
        <v>0</v>
      </c>
    </row>
    <row r="4636" spans="1:17">
      <c r="A4636" t="s">
        <v>122</v>
      </c>
      <c r="B4636">
        <v>2027</v>
      </c>
      <c r="C4636" t="s">
        <v>10</v>
      </c>
      <c r="D4636" t="s">
        <v>1067</v>
      </c>
      <c r="E4636" t="s">
        <v>162</v>
      </c>
      <c r="F4636" t="s">
        <v>126</v>
      </c>
      <c r="G4636" t="s">
        <v>1068</v>
      </c>
      <c r="H4636" t="s">
        <v>132</v>
      </c>
      <c r="I4636">
        <v>0</v>
      </c>
      <c r="P4636">
        <v>0.75991781320206298</v>
      </c>
      <c r="Q4636">
        <v>0</v>
      </c>
    </row>
    <row r="4637" spans="1:17">
      <c r="A4637" t="s">
        <v>122</v>
      </c>
      <c r="B4637">
        <v>2027</v>
      </c>
      <c r="C4637" t="s">
        <v>10</v>
      </c>
      <c r="D4637" t="s">
        <v>1067</v>
      </c>
      <c r="E4637" t="s">
        <v>162</v>
      </c>
      <c r="F4637" t="s">
        <v>126</v>
      </c>
      <c r="G4637" t="s">
        <v>1068</v>
      </c>
      <c r="H4637" t="s">
        <v>135</v>
      </c>
      <c r="I4637">
        <v>0</v>
      </c>
      <c r="P4637">
        <v>0.75991781320206298</v>
      </c>
      <c r="Q4637">
        <v>0</v>
      </c>
    </row>
    <row r="4638" spans="1:17">
      <c r="A4638" t="s">
        <v>122</v>
      </c>
      <c r="B4638">
        <v>2027</v>
      </c>
      <c r="C4638" t="s">
        <v>10</v>
      </c>
      <c r="D4638" t="s">
        <v>1067</v>
      </c>
      <c r="E4638" t="s">
        <v>162</v>
      </c>
      <c r="F4638" t="s">
        <v>126</v>
      </c>
      <c r="G4638" t="s">
        <v>1068</v>
      </c>
      <c r="H4638" t="s">
        <v>136</v>
      </c>
      <c r="I4638">
        <v>0</v>
      </c>
      <c r="P4638">
        <v>0.75991781320206298</v>
      </c>
      <c r="Q4638">
        <v>0</v>
      </c>
    </row>
    <row r="4639" spans="1:17">
      <c r="A4639" t="s">
        <v>122</v>
      </c>
      <c r="B4639">
        <v>2027</v>
      </c>
      <c r="C4639" t="s">
        <v>10</v>
      </c>
      <c r="D4639" t="s">
        <v>1067</v>
      </c>
      <c r="E4639" t="s">
        <v>162</v>
      </c>
      <c r="F4639" t="s">
        <v>165</v>
      </c>
      <c r="G4639" t="s">
        <v>1068</v>
      </c>
      <c r="H4639" t="s">
        <v>132</v>
      </c>
      <c r="I4639">
        <v>0</v>
      </c>
      <c r="P4639">
        <v>0.75991781320206298</v>
      </c>
      <c r="Q4639">
        <v>0</v>
      </c>
    </row>
    <row r="4640" spans="1:17">
      <c r="A4640" t="s">
        <v>122</v>
      </c>
      <c r="B4640">
        <v>2027</v>
      </c>
      <c r="C4640" t="s">
        <v>10</v>
      </c>
      <c r="D4640" t="s">
        <v>1067</v>
      </c>
      <c r="E4640" t="s">
        <v>162</v>
      </c>
      <c r="F4640" t="s">
        <v>165</v>
      </c>
      <c r="G4640" t="s">
        <v>1068</v>
      </c>
      <c r="H4640" t="s">
        <v>135</v>
      </c>
      <c r="I4640">
        <v>0</v>
      </c>
      <c r="P4640">
        <v>0.75991781320206298</v>
      </c>
      <c r="Q4640">
        <v>0</v>
      </c>
    </row>
    <row r="4641" spans="1:17">
      <c r="A4641" t="s">
        <v>122</v>
      </c>
      <c r="B4641">
        <v>2027</v>
      </c>
      <c r="C4641" t="s">
        <v>10</v>
      </c>
      <c r="D4641" t="s">
        <v>1067</v>
      </c>
      <c r="E4641" t="s">
        <v>162</v>
      </c>
      <c r="F4641" t="s">
        <v>165</v>
      </c>
      <c r="G4641" t="s">
        <v>1068</v>
      </c>
      <c r="H4641" t="s">
        <v>136</v>
      </c>
      <c r="I4641">
        <v>0</v>
      </c>
      <c r="P4641">
        <v>0.75991781320206298</v>
      </c>
      <c r="Q4641">
        <v>0</v>
      </c>
    </row>
    <row r="4642" spans="1:17">
      <c r="A4642" t="s">
        <v>122</v>
      </c>
      <c r="B4642">
        <v>2027</v>
      </c>
      <c r="C4642" t="s">
        <v>10</v>
      </c>
      <c r="D4642" t="s">
        <v>1067</v>
      </c>
      <c r="E4642" t="s">
        <v>162</v>
      </c>
      <c r="F4642" t="s">
        <v>166</v>
      </c>
      <c r="G4642" t="s">
        <v>1068</v>
      </c>
      <c r="H4642" t="s">
        <v>132</v>
      </c>
      <c r="I4642">
        <v>0</v>
      </c>
      <c r="P4642">
        <v>0.75991781320206298</v>
      </c>
      <c r="Q4642">
        <v>0</v>
      </c>
    </row>
    <row r="4643" spans="1:17">
      <c r="A4643" t="s">
        <v>122</v>
      </c>
      <c r="B4643">
        <v>2027</v>
      </c>
      <c r="C4643" t="s">
        <v>10</v>
      </c>
      <c r="D4643" t="s">
        <v>1067</v>
      </c>
      <c r="E4643" t="s">
        <v>162</v>
      </c>
      <c r="F4643" t="s">
        <v>166</v>
      </c>
      <c r="G4643" t="s">
        <v>1068</v>
      </c>
      <c r="H4643" t="s">
        <v>135</v>
      </c>
      <c r="I4643">
        <v>0</v>
      </c>
      <c r="P4643">
        <v>0.75991781320206298</v>
      </c>
      <c r="Q4643">
        <v>0</v>
      </c>
    </row>
    <row r="4644" spans="1:17">
      <c r="A4644" t="s">
        <v>122</v>
      </c>
      <c r="B4644">
        <v>2027</v>
      </c>
      <c r="C4644" t="s">
        <v>10</v>
      </c>
      <c r="D4644" t="s">
        <v>1067</v>
      </c>
      <c r="E4644" t="s">
        <v>162</v>
      </c>
      <c r="F4644" t="s">
        <v>166</v>
      </c>
      <c r="G4644" t="s">
        <v>1068</v>
      </c>
      <c r="H4644" t="s">
        <v>136</v>
      </c>
      <c r="I4644">
        <v>0</v>
      </c>
      <c r="P4644">
        <v>0.75991781320206298</v>
      </c>
      <c r="Q4644">
        <v>0</v>
      </c>
    </row>
    <row r="4645" spans="1:17">
      <c r="A4645" t="s">
        <v>122</v>
      </c>
      <c r="B4645">
        <v>2027</v>
      </c>
      <c r="C4645" t="s">
        <v>10</v>
      </c>
      <c r="D4645" t="s">
        <v>1067</v>
      </c>
      <c r="E4645" t="s">
        <v>162</v>
      </c>
      <c r="F4645" t="s">
        <v>160</v>
      </c>
      <c r="G4645" t="s">
        <v>1068</v>
      </c>
      <c r="H4645" t="s">
        <v>132</v>
      </c>
      <c r="I4645">
        <v>0</v>
      </c>
      <c r="P4645">
        <v>0.75991781320206298</v>
      </c>
      <c r="Q4645">
        <v>0</v>
      </c>
    </row>
    <row r="4646" spans="1:17">
      <c r="A4646" t="s">
        <v>122</v>
      </c>
      <c r="B4646">
        <v>2027</v>
      </c>
      <c r="C4646" t="s">
        <v>10</v>
      </c>
      <c r="D4646" t="s">
        <v>1067</v>
      </c>
      <c r="E4646" t="s">
        <v>162</v>
      </c>
      <c r="F4646" t="s">
        <v>160</v>
      </c>
      <c r="G4646" t="s">
        <v>1068</v>
      </c>
      <c r="H4646" t="s">
        <v>135</v>
      </c>
      <c r="I4646">
        <v>0</v>
      </c>
      <c r="P4646">
        <v>0.75991781320206298</v>
      </c>
      <c r="Q4646">
        <v>0</v>
      </c>
    </row>
    <row r="4647" spans="1:17">
      <c r="A4647" t="s">
        <v>122</v>
      </c>
      <c r="B4647">
        <v>2027</v>
      </c>
      <c r="C4647" t="s">
        <v>10</v>
      </c>
      <c r="D4647" t="s">
        <v>1067</v>
      </c>
      <c r="E4647" t="s">
        <v>162</v>
      </c>
      <c r="F4647" t="s">
        <v>160</v>
      </c>
      <c r="G4647" t="s">
        <v>1068</v>
      </c>
      <c r="H4647" t="s">
        <v>136</v>
      </c>
      <c r="I4647">
        <v>0</v>
      </c>
      <c r="P4647">
        <v>0.75991781320206298</v>
      </c>
      <c r="Q4647">
        <v>0</v>
      </c>
    </row>
    <row r="4648" spans="1:17">
      <c r="A4648" t="s">
        <v>122</v>
      </c>
      <c r="B4648">
        <v>2027</v>
      </c>
      <c r="C4648" t="s">
        <v>11</v>
      </c>
      <c r="D4648" t="s">
        <v>1067</v>
      </c>
      <c r="E4648" t="s">
        <v>162</v>
      </c>
      <c r="F4648" t="s">
        <v>164</v>
      </c>
      <c r="G4648" t="s">
        <v>1068</v>
      </c>
      <c r="H4648" t="s">
        <v>132</v>
      </c>
      <c r="I4648">
        <v>0</v>
      </c>
      <c r="P4648">
        <v>0.75991781320206298</v>
      </c>
      <c r="Q4648">
        <v>0</v>
      </c>
    </row>
    <row r="4649" spans="1:17">
      <c r="A4649" t="s">
        <v>122</v>
      </c>
      <c r="B4649">
        <v>2027</v>
      </c>
      <c r="C4649" t="s">
        <v>11</v>
      </c>
      <c r="D4649" t="s">
        <v>1067</v>
      </c>
      <c r="E4649" t="s">
        <v>162</v>
      </c>
      <c r="F4649" t="s">
        <v>164</v>
      </c>
      <c r="G4649" t="s">
        <v>1068</v>
      </c>
      <c r="H4649" t="s">
        <v>135</v>
      </c>
      <c r="I4649">
        <v>0</v>
      </c>
      <c r="P4649">
        <v>0.75991781320206298</v>
      </c>
      <c r="Q4649">
        <v>0</v>
      </c>
    </row>
    <row r="4650" spans="1:17">
      <c r="A4650" t="s">
        <v>122</v>
      </c>
      <c r="B4650">
        <v>2027</v>
      </c>
      <c r="C4650" t="s">
        <v>11</v>
      </c>
      <c r="D4650" t="s">
        <v>1067</v>
      </c>
      <c r="E4650" t="s">
        <v>162</v>
      </c>
      <c r="F4650" t="s">
        <v>164</v>
      </c>
      <c r="G4650" t="s">
        <v>1068</v>
      </c>
      <c r="H4650" t="s">
        <v>136</v>
      </c>
      <c r="I4650">
        <v>0</v>
      </c>
      <c r="P4650">
        <v>0.75991781320206298</v>
      </c>
      <c r="Q4650">
        <v>0</v>
      </c>
    </row>
    <row r="4651" spans="1:17">
      <c r="A4651" t="s">
        <v>122</v>
      </c>
      <c r="B4651">
        <v>2027</v>
      </c>
      <c r="C4651" t="s">
        <v>11</v>
      </c>
      <c r="D4651" t="s">
        <v>1067</v>
      </c>
      <c r="E4651" t="s">
        <v>162</v>
      </c>
      <c r="F4651" t="s">
        <v>159</v>
      </c>
      <c r="G4651" t="s">
        <v>1068</v>
      </c>
      <c r="H4651" t="s">
        <v>132</v>
      </c>
      <c r="I4651">
        <v>0</v>
      </c>
      <c r="P4651">
        <v>0.75991781320206298</v>
      </c>
      <c r="Q4651">
        <v>0</v>
      </c>
    </row>
    <row r="4652" spans="1:17">
      <c r="A4652" t="s">
        <v>122</v>
      </c>
      <c r="B4652">
        <v>2027</v>
      </c>
      <c r="C4652" t="s">
        <v>11</v>
      </c>
      <c r="D4652" t="s">
        <v>1067</v>
      </c>
      <c r="E4652" t="s">
        <v>162</v>
      </c>
      <c r="F4652" t="s">
        <v>159</v>
      </c>
      <c r="G4652" t="s">
        <v>1068</v>
      </c>
      <c r="H4652" t="s">
        <v>135</v>
      </c>
      <c r="I4652">
        <v>0</v>
      </c>
      <c r="P4652">
        <v>0.75991781320206298</v>
      </c>
      <c r="Q4652">
        <v>0</v>
      </c>
    </row>
    <row r="4653" spans="1:17">
      <c r="A4653" t="s">
        <v>122</v>
      </c>
      <c r="B4653">
        <v>2027</v>
      </c>
      <c r="C4653" t="s">
        <v>11</v>
      </c>
      <c r="D4653" t="s">
        <v>1067</v>
      </c>
      <c r="E4653" t="s">
        <v>162</v>
      </c>
      <c r="F4653" t="s">
        <v>159</v>
      </c>
      <c r="G4653" t="s">
        <v>1068</v>
      </c>
      <c r="H4653" t="s">
        <v>136</v>
      </c>
      <c r="I4653">
        <v>0</v>
      </c>
      <c r="P4653">
        <v>0.75991781320206298</v>
      </c>
      <c r="Q4653">
        <v>0</v>
      </c>
    </row>
    <row r="4654" spans="1:17">
      <c r="A4654" t="s">
        <v>122</v>
      </c>
      <c r="B4654">
        <v>2027</v>
      </c>
      <c r="C4654" t="s">
        <v>11</v>
      </c>
      <c r="D4654" t="s">
        <v>1067</v>
      </c>
      <c r="E4654" t="s">
        <v>162</v>
      </c>
      <c r="F4654" t="s">
        <v>126</v>
      </c>
      <c r="G4654" t="s">
        <v>1068</v>
      </c>
      <c r="H4654" t="s">
        <v>132</v>
      </c>
      <c r="I4654">
        <v>0</v>
      </c>
      <c r="P4654">
        <v>0.75991781320206298</v>
      </c>
      <c r="Q4654">
        <v>0</v>
      </c>
    </row>
    <row r="4655" spans="1:17">
      <c r="A4655" t="s">
        <v>122</v>
      </c>
      <c r="B4655">
        <v>2027</v>
      </c>
      <c r="C4655" t="s">
        <v>11</v>
      </c>
      <c r="D4655" t="s">
        <v>1067</v>
      </c>
      <c r="E4655" t="s">
        <v>162</v>
      </c>
      <c r="F4655" t="s">
        <v>126</v>
      </c>
      <c r="G4655" t="s">
        <v>1068</v>
      </c>
      <c r="H4655" t="s">
        <v>135</v>
      </c>
      <c r="I4655">
        <v>0</v>
      </c>
      <c r="P4655">
        <v>0.75991781320206298</v>
      </c>
      <c r="Q4655">
        <v>0</v>
      </c>
    </row>
    <row r="4656" spans="1:17">
      <c r="A4656" t="s">
        <v>122</v>
      </c>
      <c r="B4656">
        <v>2027</v>
      </c>
      <c r="C4656" t="s">
        <v>11</v>
      </c>
      <c r="D4656" t="s">
        <v>1067</v>
      </c>
      <c r="E4656" t="s">
        <v>162</v>
      </c>
      <c r="F4656" t="s">
        <v>126</v>
      </c>
      <c r="G4656" t="s">
        <v>1068</v>
      </c>
      <c r="H4656" t="s">
        <v>136</v>
      </c>
      <c r="I4656">
        <v>0</v>
      </c>
      <c r="P4656">
        <v>0.75991781320206298</v>
      </c>
      <c r="Q4656">
        <v>0</v>
      </c>
    </row>
    <row r="4657" spans="1:17">
      <c r="A4657" t="s">
        <v>122</v>
      </c>
      <c r="B4657">
        <v>2027</v>
      </c>
      <c r="C4657" t="s">
        <v>11</v>
      </c>
      <c r="D4657" t="s">
        <v>1067</v>
      </c>
      <c r="E4657" t="s">
        <v>162</v>
      </c>
      <c r="F4657" t="s">
        <v>165</v>
      </c>
      <c r="G4657" t="s">
        <v>1068</v>
      </c>
      <c r="H4657" t="s">
        <v>132</v>
      </c>
      <c r="I4657">
        <v>0</v>
      </c>
      <c r="P4657">
        <v>0.75991781320206298</v>
      </c>
      <c r="Q4657">
        <v>0</v>
      </c>
    </row>
    <row r="4658" spans="1:17">
      <c r="A4658" t="s">
        <v>122</v>
      </c>
      <c r="B4658">
        <v>2027</v>
      </c>
      <c r="C4658" t="s">
        <v>11</v>
      </c>
      <c r="D4658" t="s">
        <v>1067</v>
      </c>
      <c r="E4658" t="s">
        <v>162</v>
      </c>
      <c r="F4658" t="s">
        <v>165</v>
      </c>
      <c r="G4658" t="s">
        <v>1068</v>
      </c>
      <c r="H4658" t="s">
        <v>135</v>
      </c>
      <c r="I4658">
        <v>0</v>
      </c>
      <c r="P4658">
        <v>0.75991781320206298</v>
      </c>
      <c r="Q4658">
        <v>0</v>
      </c>
    </row>
    <row r="4659" spans="1:17">
      <c r="A4659" t="s">
        <v>122</v>
      </c>
      <c r="B4659">
        <v>2027</v>
      </c>
      <c r="C4659" t="s">
        <v>11</v>
      </c>
      <c r="D4659" t="s">
        <v>1067</v>
      </c>
      <c r="E4659" t="s">
        <v>162</v>
      </c>
      <c r="F4659" t="s">
        <v>165</v>
      </c>
      <c r="G4659" t="s">
        <v>1068</v>
      </c>
      <c r="H4659" t="s">
        <v>136</v>
      </c>
      <c r="I4659">
        <v>0</v>
      </c>
      <c r="P4659">
        <v>0.75991781320206298</v>
      </c>
      <c r="Q4659">
        <v>0</v>
      </c>
    </row>
    <row r="4660" spans="1:17">
      <c r="A4660" t="s">
        <v>122</v>
      </c>
      <c r="B4660">
        <v>2027</v>
      </c>
      <c r="C4660" t="s">
        <v>11</v>
      </c>
      <c r="D4660" t="s">
        <v>1067</v>
      </c>
      <c r="E4660" t="s">
        <v>162</v>
      </c>
      <c r="F4660" t="s">
        <v>166</v>
      </c>
      <c r="G4660" t="s">
        <v>1068</v>
      </c>
      <c r="H4660" t="s">
        <v>132</v>
      </c>
      <c r="I4660">
        <v>0</v>
      </c>
      <c r="P4660">
        <v>0.75991781320206298</v>
      </c>
      <c r="Q4660">
        <v>0</v>
      </c>
    </row>
    <row r="4661" spans="1:17">
      <c r="A4661" t="s">
        <v>122</v>
      </c>
      <c r="B4661">
        <v>2027</v>
      </c>
      <c r="C4661" t="s">
        <v>11</v>
      </c>
      <c r="D4661" t="s">
        <v>1067</v>
      </c>
      <c r="E4661" t="s">
        <v>162</v>
      </c>
      <c r="F4661" t="s">
        <v>166</v>
      </c>
      <c r="G4661" t="s">
        <v>1068</v>
      </c>
      <c r="H4661" t="s">
        <v>135</v>
      </c>
      <c r="I4661">
        <v>0</v>
      </c>
      <c r="P4661">
        <v>0.75991781320206298</v>
      </c>
      <c r="Q4661">
        <v>0</v>
      </c>
    </row>
    <row r="4662" spans="1:17">
      <c r="A4662" t="s">
        <v>122</v>
      </c>
      <c r="B4662">
        <v>2027</v>
      </c>
      <c r="C4662" t="s">
        <v>11</v>
      </c>
      <c r="D4662" t="s">
        <v>1067</v>
      </c>
      <c r="E4662" t="s">
        <v>162</v>
      </c>
      <c r="F4662" t="s">
        <v>166</v>
      </c>
      <c r="G4662" t="s">
        <v>1068</v>
      </c>
      <c r="H4662" t="s">
        <v>136</v>
      </c>
      <c r="I4662">
        <v>0</v>
      </c>
      <c r="P4662">
        <v>0.75991781320206298</v>
      </c>
      <c r="Q4662">
        <v>0</v>
      </c>
    </row>
    <row r="4663" spans="1:17">
      <c r="A4663" t="s">
        <v>122</v>
      </c>
      <c r="B4663">
        <v>2027</v>
      </c>
      <c r="C4663" t="s">
        <v>11</v>
      </c>
      <c r="D4663" t="s">
        <v>1067</v>
      </c>
      <c r="E4663" t="s">
        <v>162</v>
      </c>
      <c r="F4663" t="s">
        <v>160</v>
      </c>
      <c r="G4663" t="s">
        <v>1068</v>
      </c>
      <c r="H4663" t="s">
        <v>132</v>
      </c>
      <c r="I4663">
        <v>0</v>
      </c>
      <c r="P4663">
        <v>0.75991781320206298</v>
      </c>
      <c r="Q4663">
        <v>0</v>
      </c>
    </row>
    <row r="4664" spans="1:17">
      <c r="A4664" t="s">
        <v>122</v>
      </c>
      <c r="B4664">
        <v>2027</v>
      </c>
      <c r="C4664" t="s">
        <v>11</v>
      </c>
      <c r="D4664" t="s">
        <v>1067</v>
      </c>
      <c r="E4664" t="s">
        <v>162</v>
      </c>
      <c r="F4664" t="s">
        <v>160</v>
      </c>
      <c r="G4664" t="s">
        <v>1068</v>
      </c>
      <c r="H4664" t="s">
        <v>135</v>
      </c>
      <c r="I4664">
        <v>0</v>
      </c>
      <c r="P4664">
        <v>0.75991781320206298</v>
      </c>
      <c r="Q4664">
        <v>0</v>
      </c>
    </row>
    <row r="4665" spans="1:17">
      <c r="A4665" t="s">
        <v>122</v>
      </c>
      <c r="B4665">
        <v>2027</v>
      </c>
      <c r="C4665" t="s">
        <v>11</v>
      </c>
      <c r="D4665" t="s">
        <v>1067</v>
      </c>
      <c r="E4665" t="s">
        <v>162</v>
      </c>
      <c r="F4665" t="s">
        <v>160</v>
      </c>
      <c r="G4665" t="s">
        <v>1068</v>
      </c>
      <c r="H4665" t="s">
        <v>136</v>
      </c>
      <c r="I4665">
        <v>0</v>
      </c>
      <c r="P4665">
        <v>0.75991781320206298</v>
      </c>
      <c r="Q4665">
        <v>0</v>
      </c>
    </row>
    <row r="4666" spans="1:17">
      <c r="A4666" t="s">
        <v>122</v>
      </c>
      <c r="B4666">
        <v>2027</v>
      </c>
      <c r="C4666" t="s">
        <v>12</v>
      </c>
      <c r="D4666" t="s">
        <v>1067</v>
      </c>
      <c r="E4666" t="s">
        <v>162</v>
      </c>
      <c r="F4666" t="s">
        <v>164</v>
      </c>
      <c r="G4666" t="s">
        <v>1068</v>
      </c>
      <c r="H4666" t="s">
        <v>132</v>
      </c>
      <c r="I4666">
        <v>0</v>
      </c>
      <c r="P4666">
        <v>0.75991781320206298</v>
      </c>
      <c r="Q4666">
        <v>0</v>
      </c>
    </row>
    <row r="4667" spans="1:17">
      <c r="A4667" t="s">
        <v>122</v>
      </c>
      <c r="B4667">
        <v>2027</v>
      </c>
      <c r="C4667" t="s">
        <v>12</v>
      </c>
      <c r="D4667" t="s">
        <v>1067</v>
      </c>
      <c r="E4667" t="s">
        <v>162</v>
      </c>
      <c r="F4667" t="s">
        <v>164</v>
      </c>
      <c r="G4667" t="s">
        <v>1068</v>
      </c>
      <c r="H4667" t="s">
        <v>135</v>
      </c>
      <c r="I4667">
        <v>0</v>
      </c>
      <c r="P4667">
        <v>0.75991781320206298</v>
      </c>
      <c r="Q4667">
        <v>0</v>
      </c>
    </row>
    <row r="4668" spans="1:17">
      <c r="A4668" t="s">
        <v>122</v>
      </c>
      <c r="B4668">
        <v>2027</v>
      </c>
      <c r="C4668" t="s">
        <v>12</v>
      </c>
      <c r="D4668" t="s">
        <v>1067</v>
      </c>
      <c r="E4668" t="s">
        <v>162</v>
      </c>
      <c r="F4668" t="s">
        <v>164</v>
      </c>
      <c r="G4668" t="s">
        <v>1068</v>
      </c>
      <c r="H4668" t="s">
        <v>136</v>
      </c>
      <c r="I4668">
        <v>0</v>
      </c>
      <c r="P4668">
        <v>0.75991781320206298</v>
      </c>
      <c r="Q4668">
        <v>0</v>
      </c>
    </row>
    <row r="4669" spans="1:17">
      <c r="A4669" t="s">
        <v>122</v>
      </c>
      <c r="B4669">
        <v>2027</v>
      </c>
      <c r="C4669" t="s">
        <v>12</v>
      </c>
      <c r="D4669" t="s">
        <v>1067</v>
      </c>
      <c r="E4669" t="s">
        <v>162</v>
      </c>
      <c r="F4669" t="s">
        <v>159</v>
      </c>
      <c r="G4669" t="s">
        <v>1068</v>
      </c>
      <c r="H4669" t="s">
        <v>132</v>
      </c>
      <c r="I4669">
        <v>0</v>
      </c>
      <c r="P4669">
        <v>0.75991781320206298</v>
      </c>
      <c r="Q4669">
        <v>0</v>
      </c>
    </row>
    <row r="4670" spans="1:17">
      <c r="A4670" t="s">
        <v>122</v>
      </c>
      <c r="B4670">
        <v>2027</v>
      </c>
      <c r="C4670" t="s">
        <v>12</v>
      </c>
      <c r="D4670" t="s">
        <v>1067</v>
      </c>
      <c r="E4670" t="s">
        <v>162</v>
      </c>
      <c r="F4670" t="s">
        <v>159</v>
      </c>
      <c r="G4670" t="s">
        <v>1068</v>
      </c>
      <c r="H4670" t="s">
        <v>135</v>
      </c>
      <c r="I4670">
        <v>0</v>
      </c>
      <c r="P4670">
        <v>0.75991781320206298</v>
      </c>
      <c r="Q4670">
        <v>0</v>
      </c>
    </row>
    <row r="4671" spans="1:17">
      <c r="A4671" t="s">
        <v>122</v>
      </c>
      <c r="B4671">
        <v>2027</v>
      </c>
      <c r="C4671" t="s">
        <v>12</v>
      </c>
      <c r="D4671" t="s">
        <v>1067</v>
      </c>
      <c r="E4671" t="s">
        <v>162</v>
      </c>
      <c r="F4671" t="s">
        <v>159</v>
      </c>
      <c r="G4671" t="s">
        <v>1068</v>
      </c>
      <c r="H4671" t="s">
        <v>136</v>
      </c>
      <c r="I4671">
        <v>0</v>
      </c>
      <c r="P4671">
        <v>0.75991781320206298</v>
      </c>
      <c r="Q4671">
        <v>0</v>
      </c>
    </row>
    <row r="4672" spans="1:17">
      <c r="A4672" t="s">
        <v>122</v>
      </c>
      <c r="B4672">
        <v>2027</v>
      </c>
      <c r="C4672" t="s">
        <v>12</v>
      </c>
      <c r="D4672" t="s">
        <v>1067</v>
      </c>
      <c r="E4672" t="s">
        <v>162</v>
      </c>
      <c r="F4672" t="s">
        <v>126</v>
      </c>
      <c r="G4672" t="s">
        <v>1068</v>
      </c>
      <c r="H4672" t="s">
        <v>132</v>
      </c>
      <c r="I4672">
        <v>0</v>
      </c>
      <c r="P4672">
        <v>0.75991781320206298</v>
      </c>
      <c r="Q4672">
        <v>0</v>
      </c>
    </row>
    <row r="4673" spans="1:17">
      <c r="A4673" t="s">
        <v>122</v>
      </c>
      <c r="B4673">
        <v>2027</v>
      </c>
      <c r="C4673" t="s">
        <v>12</v>
      </c>
      <c r="D4673" t="s">
        <v>1067</v>
      </c>
      <c r="E4673" t="s">
        <v>162</v>
      </c>
      <c r="F4673" t="s">
        <v>126</v>
      </c>
      <c r="G4673" t="s">
        <v>1068</v>
      </c>
      <c r="H4673" t="s">
        <v>135</v>
      </c>
      <c r="I4673">
        <v>0</v>
      </c>
      <c r="P4673">
        <v>0.75991781320206298</v>
      </c>
      <c r="Q4673">
        <v>0</v>
      </c>
    </row>
    <row r="4674" spans="1:17">
      <c r="A4674" t="s">
        <v>122</v>
      </c>
      <c r="B4674">
        <v>2027</v>
      </c>
      <c r="C4674" t="s">
        <v>12</v>
      </c>
      <c r="D4674" t="s">
        <v>1067</v>
      </c>
      <c r="E4674" t="s">
        <v>162</v>
      </c>
      <c r="F4674" t="s">
        <v>126</v>
      </c>
      <c r="G4674" t="s">
        <v>1068</v>
      </c>
      <c r="H4674" t="s">
        <v>136</v>
      </c>
      <c r="I4674">
        <v>0</v>
      </c>
      <c r="P4674">
        <v>0.75991781320206298</v>
      </c>
      <c r="Q4674">
        <v>0</v>
      </c>
    </row>
    <row r="4675" spans="1:17">
      <c r="A4675" t="s">
        <v>122</v>
      </c>
      <c r="B4675">
        <v>2027</v>
      </c>
      <c r="C4675" t="s">
        <v>12</v>
      </c>
      <c r="D4675" t="s">
        <v>1067</v>
      </c>
      <c r="E4675" t="s">
        <v>162</v>
      </c>
      <c r="F4675" t="s">
        <v>165</v>
      </c>
      <c r="G4675" t="s">
        <v>1068</v>
      </c>
      <c r="H4675" t="s">
        <v>132</v>
      </c>
      <c r="I4675">
        <v>0</v>
      </c>
      <c r="P4675">
        <v>0.75991781320206298</v>
      </c>
      <c r="Q4675">
        <v>0</v>
      </c>
    </row>
    <row r="4676" spans="1:17">
      <c r="A4676" t="s">
        <v>122</v>
      </c>
      <c r="B4676">
        <v>2027</v>
      </c>
      <c r="C4676" t="s">
        <v>12</v>
      </c>
      <c r="D4676" t="s">
        <v>1067</v>
      </c>
      <c r="E4676" t="s">
        <v>162</v>
      </c>
      <c r="F4676" t="s">
        <v>165</v>
      </c>
      <c r="G4676" t="s">
        <v>1068</v>
      </c>
      <c r="H4676" t="s">
        <v>135</v>
      </c>
      <c r="I4676">
        <v>0</v>
      </c>
      <c r="P4676">
        <v>0.75991781320206298</v>
      </c>
      <c r="Q4676">
        <v>0</v>
      </c>
    </row>
    <row r="4677" spans="1:17">
      <c r="A4677" t="s">
        <v>122</v>
      </c>
      <c r="B4677">
        <v>2027</v>
      </c>
      <c r="C4677" t="s">
        <v>12</v>
      </c>
      <c r="D4677" t="s">
        <v>1067</v>
      </c>
      <c r="E4677" t="s">
        <v>162</v>
      </c>
      <c r="F4677" t="s">
        <v>165</v>
      </c>
      <c r="G4677" t="s">
        <v>1068</v>
      </c>
      <c r="H4677" t="s">
        <v>136</v>
      </c>
      <c r="I4677">
        <v>0</v>
      </c>
      <c r="P4677">
        <v>0.75991781320206298</v>
      </c>
      <c r="Q4677">
        <v>0</v>
      </c>
    </row>
    <row r="4678" spans="1:17">
      <c r="A4678" t="s">
        <v>122</v>
      </c>
      <c r="B4678">
        <v>2027</v>
      </c>
      <c r="C4678" t="s">
        <v>12</v>
      </c>
      <c r="D4678" t="s">
        <v>1067</v>
      </c>
      <c r="E4678" t="s">
        <v>162</v>
      </c>
      <c r="F4678" t="s">
        <v>166</v>
      </c>
      <c r="G4678" t="s">
        <v>1068</v>
      </c>
      <c r="H4678" t="s">
        <v>132</v>
      </c>
      <c r="I4678">
        <v>0</v>
      </c>
      <c r="P4678">
        <v>0.75991781320206298</v>
      </c>
      <c r="Q4678">
        <v>0</v>
      </c>
    </row>
    <row r="4679" spans="1:17">
      <c r="A4679" t="s">
        <v>122</v>
      </c>
      <c r="B4679">
        <v>2027</v>
      </c>
      <c r="C4679" t="s">
        <v>12</v>
      </c>
      <c r="D4679" t="s">
        <v>1067</v>
      </c>
      <c r="E4679" t="s">
        <v>162</v>
      </c>
      <c r="F4679" t="s">
        <v>166</v>
      </c>
      <c r="G4679" t="s">
        <v>1068</v>
      </c>
      <c r="H4679" t="s">
        <v>135</v>
      </c>
      <c r="I4679">
        <v>0</v>
      </c>
      <c r="P4679">
        <v>0.75991781320206298</v>
      </c>
      <c r="Q4679">
        <v>0</v>
      </c>
    </row>
    <row r="4680" spans="1:17">
      <c r="A4680" t="s">
        <v>122</v>
      </c>
      <c r="B4680">
        <v>2027</v>
      </c>
      <c r="C4680" t="s">
        <v>12</v>
      </c>
      <c r="D4680" t="s">
        <v>1067</v>
      </c>
      <c r="E4680" t="s">
        <v>162</v>
      </c>
      <c r="F4680" t="s">
        <v>166</v>
      </c>
      <c r="G4680" t="s">
        <v>1068</v>
      </c>
      <c r="H4680" t="s">
        <v>136</v>
      </c>
      <c r="I4680">
        <v>0</v>
      </c>
      <c r="P4680">
        <v>0.75991781320206298</v>
      </c>
      <c r="Q4680">
        <v>0</v>
      </c>
    </row>
    <row r="4681" spans="1:17">
      <c r="A4681" t="s">
        <v>122</v>
      </c>
      <c r="B4681">
        <v>2027</v>
      </c>
      <c r="C4681" t="s">
        <v>12</v>
      </c>
      <c r="D4681" t="s">
        <v>1067</v>
      </c>
      <c r="E4681" t="s">
        <v>162</v>
      </c>
      <c r="F4681" t="s">
        <v>160</v>
      </c>
      <c r="G4681" t="s">
        <v>1068</v>
      </c>
      <c r="H4681" t="s">
        <v>132</v>
      </c>
      <c r="I4681">
        <v>0</v>
      </c>
      <c r="P4681">
        <v>0.75991781320206298</v>
      </c>
      <c r="Q4681">
        <v>0</v>
      </c>
    </row>
    <row r="4682" spans="1:17">
      <c r="A4682" t="s">
        <v>122</v>
      </c>
      <c r="B4682">
        <v>2027</v>
      </c>
      <c r="C4682" t="s">
        <v>12</v>
      </c>
      <c r="D4682" t="s">
        <v>1067</v>
      </c>
      <c r="E4682" t="s">
        <v>162</v>
      </c>
      <c r="F4682" t="s">
        <v>160</v>
      </c>
      <c r="G4682" t="s">
        <v>1068</v>
      </c>
      <c r="H4682" t="s">
        <v>135</v>
      </c>
      <c r="I4682">
        <v>0</v>
      </c>
      <c r="P4682">
        <v>0.75991781320206298</v>
      </c>
      <c r="Q4682">
        <v>0</v>
      </c>
    </row>
    <row r="4683" spans="1:17">
      <c r="A4683" t="s">
        <v>122</v>
      </c>
      <c r="B4683">
        <v>2027</v>
      </c>
      <c r="C4683" t="s">
        <v>12</v>
      </c>
      <c r="D4683" t="s">
        <v>1067</v>
      </c>
      <c r="E4683" t="s">
        <v>162</v>
      </c>
      <c r="F4683" t="s">
        <v>160</v>
      </c>
      <c r="G4683" t="s">
        <v>1068</v>
      </c>
      <c r="H4683" t="s">
        <v>136</v>
      </c>
      <c r="I4683">
        <v>0</v>
      </c>
      <c r="P4683">
        <v>0.75991781320206298</v>
      </c>
      <c r="Q4683">
        <v>0</v>
      </c>
    </row>
    <row r="4684" spans="1:17">
      <c r="A4684" t="s">
        <v>122</v>
      </c>
      <c r="B4684">
        <v>2027</v>
      </c>
      <c r="C4684" t="s">
        <v>23</v>
      </c>
      <c r="D4684" t="s">
        <v>1067</v>
      </c>
      <c r="E4684" t="s">
        <v>167</v>
      </c>
      <c r="F4684" t="s">
        <v>164</v>
      </c>
      <c r="G4684" t="s">
        <v>1068</v>
      </c>
      <c r="H4684" t="s">
        <v>132</v>
      </c>
      <c r="I4684">
        <v>0</v>
      </c>
      <c r="P4684">
        <v>0.75991781320206298</v>
      </c>
      <c r="Q4684">
        <v>0</v>
      </c>
    </row>
    <row r="4685" spans="1:17">
      <c r="A4685" t="s">
        <v>122</v>
      </c>
      <c r="B4685">
        <v>2027</v>
      </c>
      <c r="C4685" t="s">
        <v>23</v>
      </c>
      <c r="D4685" t="s">
        <v>1067</v>
      </c>
      <c r="E4685" t="s">
        <v>167</v>
      </c>
      <c r="F4685" t="s">
        <v>164</v>
      </c>
      <c r="G4685" t="s">
        <v>1068</v>
      </c>
      <c r="H4685" t="s">
        <v>135</v>
      </c>
      <c r="I4685">
        <v>0</v>
      </c>
      <c r="P4685">
        <v>0.75991781320206298</v>
      </c>
      <c r="Q4685">
        <v>0</v>
      </c>
    </row>
    <row r="4686" spans="1:17">
      <c r="A4686" t="s">
        <v>122</v>
      </c>
      <c r="B4686">
        <v>2027</v>
      </c>
      <c r="C4686" t="s">
        <v>23</v>
      </c>
      <c r="D4686" t="s">
        <v>1067</v>
      </c>
      <c r="E4686" t="s">
        <v>167</v>
      </c>
      <c r="F4686" t="s">
        <v>164</v>
      </c>
      <c r="G4686" t="s">
        <v>1068</v>
      </c>
      <c r="H4686" t="s">
        <v>136</v>
      </c>
      <c r="I4686">
        <v>0</v>
      </c>
      <c r="P4686">
        <v>0.75991781320206298</v>
      </c>
      <c r="Q4686">
        <v>0</v>
      </c>
    </row>
    <row r="4687" spans="1:17">
      <c r="A4687" t="s">
        <v>122</v>
      </c>
      <c r="B4687">
        <v>2027</v>
      </c>
      <c r="C4687" t="s">
        <v>23</v>
      </c>
      <c r="D4687" t="s">
        <v>1067</v>
      </c>
      <c r="E4687" t="s">
        <v>167</v>
      </c>
      <c r="F4687" t="s">
        <v>159</v>
      </c>
      <c r="G4687" t="s">
        <v>1068</v>
      </c>
      <c r="H4687" t="s">
        <v>132</v>
      </c>
      <c r="I4687">
        <v>0</v>
      </c>
      <c r="P4687">
        <v>0.75991781320206298</v>
      </c>
      <c r="Q4687">
        <v>0</v>
      </c>
    </row>
    <row r="4688" spans="1:17">
      <c r="A4688" t="s">
        <v>122</v>
      </c>
      <c r="B4688">
        <v>2027</v>
      </c>
      <c r="C4688" t="s">
        <v>23</v>
      </c>
      <c r="D4688" t="s">
        <v>1067</v>
      </c>
      <c r="E4688" t="s">
        <v>167</v>
      </c>
      <c r="F4688" t="s">
        <v>159</v>
      </c>
      <c r="G4688" t="s">
        <v>1068</v>
      </c>
      <c r="H4688" t="s">
        <v>135</v>
      </c>
      <c r="I4688">
        <v>0</v>
      </c>
      <c r="P4688">
        <v>0.75991781320206298</v>
      </c>
      <c r="Q4688">
        <v>0</v>
      </c>
    </row>
    <row r="4689" spans="1:17">
      <c r="A4689" t="s">
        <v>122</v>
      </c>
      <c r="B4689">
        <v>2027</v>
      </c>
      <c r="C4689" t="s">
        <v>23</v>
      </c>
      <c r="D4689" t="s">
        <v>1067</v>
      </c>
      <c r="E4689" t="s">
        <v>167</v>
      </c>
      <c r="F4689" t="s">
        <v>159</v>
      </c>
      <c r="G4689" t="s">
        <v>1068</v>
      </c>
      <c r="H4689" t="s">
        <v>136</v>
      </c>
      <c r="I4689">
        <v>0</v>
      </c>
      <c r="P4689">
        <v>0.75991781320206298</v>
      </c>
      <c r="Q4689">
        <v>0</v>
      </c>
    </row>
    <row r="4690" spans="1:17">
      <c r="A4690" t="s">
        <v>122</v>
      </c>
      <c r="B4690">
        <v>2027</v>
      </c>
      <c r="C4690" t="s">
        <v>23</v>
      </c>
      <c r="D4690" t="s">
        <v>1067</v>
      </c>
      <c r="E4690" t="s">
        <v>167</v>
      </c>
      <c r="F4690" t="s">
        <v>126</v>
      </c>
      <c r="G4690" t="s">
        <v>1068</v>
      </c>
      <c r="H4690" t="s">
        <v>132</v>
      </c>
      <c r="I4690">
        <v>0</v>
      </c>
      <c r="P4690">
        <v>0.75991781320206298</v>
      </c>
      <c r="Q4690">
        <v>0</v>
      </c>
    </row>
    <row r="4691" spans="1:17">
      <c r="A4691" t="s">
        <v>122</v>
      </c>
      <c r="B4691">
        <v>2027</v>
      </c>
      <c r="C4691" t="s">
        <v>23</v>
      </c>
      <c r="D4691" t="s">
        <v>1067</v>
      </c>
      <c r="E4691" t="s">
        <v>167</v>
      </c>
      <c r="F4691" t="s">
        <v>126</v>
      </c>
      <c r="G4691" t="s">
        <v>1068</v>
      </c>
      <c r="H4691" t="s">
        <v>135</v>
      </c>
      <c r="I4691">
        <v>0</v>
      </c>
      <c r="P4691">
        <v>0.75991781320206298</v>
      </c>
      <c r="Q4691">
        <v>0</v>
      </c>
    </row>
    <row r="4692" spans="1:17">
      <c r="A4692" t="s">
        <v>122</v>
      </c>
      <c r="B4692">
        <v>2027</v>
      </c>
      <c r="C4692" t="s">
        <v>23</v>
      </c>
      <c r="D4692" t="s">
        <v>1067</v>
      </c>
      <c r="E4692" t="s">
        <v>167</v>
      </c>
      <c r="F4692" t="s">
        <v>126</v>
      </c>
      <c r="G4692" t="s">
        <v>1068</v>
      </c>
      <c r="H4692" t="s">
        <v>136</v>
      </c>
      <c r="I4692">
        <v>0</v>
      </c>
      <c r="P4692">
        <v>0.75991781320206298</v>
      </c>
      <c r="Q4692">
        <v>0</v>
      </c>
    </row>
    <row r="4693" spans="1:17">
      <c r="A4693" t="s">
        <v>122</v>
      </c>
      <c r="B4693">
        <v>2027</v>
      </c>
      <c r="C4693" t="s">
        <v>23</v>
      </c>
      <c r="D4693" t="s">
        <v>1067</v>
      </c>
      <c r="E4693" t="s">
        <v>167</v>
      </c>
      <c r="F4693" t="s">
        <v>165</v>
      </c>
      <c r="G4693" t="s">
        <v>1068</v>
      </c>
      <c r="H4693" t="s">
        <v>132</v>
      </c>
      <c r="I4693">
        <v>0</v>
      </c>
      <c r="P4693">
        <v>0.75991781320206298</v>
      </c>
      <c r="Q4693">
        <v>0</v>
      </c>
    </row>
    <row r="4694" spans="1:17">
      <c r="A4694" t="s">
        <v>122</v>
      </c>
      <c r="B4694">
        <v>2027</v>
      </c>
      <c r="C4694" t="s">
        <v>23</v>
      </c>
      <c r="D4694" t="s">
        <v>1067</v>
      </c>
      <c r="E4694" t="s">
        <v>167</v>
      </c>
      <c r="F4694" t="s">
        <v>165</v>
      </c>
      <c r="G4694" t="s">
        <v>1068</v>
      </c>
      <c r="H4694" t="s">
        <v>135</v>
      </c>
      <c r="I4694">
        <v>0</v>
      </c>
      <c r="P4694">
        <v>0.75991781320206298</v>
      </c>
      <c r="Q4694">
        <v>0</v>
      </c>
    </row>
    <row r="4695" spans="1:17">
      <c r="A4695" t="s">
        <v>122</v>
      </c>
      <c r="B4695">
        <v>2027</v>
      </c>
      <c r="C4695" t="s">
        <v>23</v>
      </c>
      <c r="D4695" t="s">
        <v>1067</v>
      </c>
      <c r="E4695" t="s">
        <v>167</v>
      </c>
      <c r="F4695" t="s">
        <v>165</v>
      </c>
      <c r="G4695" t="s">
        <v>1068</v>
      </c>
      <c r="H4695" t="s">
        <v>136</v>
      </c>
      <c r="I4695">
        <v>0</v>
      </c>
      <c r="P4695">
        <v>0.75991781320206298</v>
      </c>
      <c r="Q4695">
        <v>0</v>
      </c>
    </row>
    <row r="4696" spans="1:17">
      <c r="A4696" t="s">
        <v>122</v>
      </c>
      <c r="B4696">
        <v>2027</v>
      </c>
      <c r="C4696" t="s">
        <v>23</v>
      </c>
      <c r="D4696" t="s">
        <v>1067</v>
      </c>
      <c r="E4696" t="s">
        <v>167</v>
      </c>
      <c r="F4696" t="s">
        <v>166</v>
      </c>
      <c r="G4696" t="s">
        <v>1068</v>
      </c>
      <c r="H4696" t="s">
        <v>132</v>
      </c>
      <c r="I4696">
        <v>0</v>
      </c>
      <c r="P4696">
        <v>0.75991781320206298</v>
      </c>
      <c r="Q4696">
        <v>0</v>
      </c>
    </row>
    <row r="4697" spans="1:17">
      <c r="A4697" t="s">
        <v>122</v>
      </c>
      <c r="B4697">
        <v>2027</v>
      </c>
      <c r="C4697" t="s">
        <v>23</v>
      </c>
      <c r="D4697" t="s">
        <v>1067</v>
      </c>
      <c r="E4697" t="s">
        <v>167</v>
      </c>
      <c r="F4697" t="s">
        <v>166</v>
      </c>
      <c r="G4697" t="s">
        <v>1068</v>
      </c>
      <c r="H4697" t="s">
        <v>135</v>
      </c>
      <c r="I4697">
        <v>0</v>
      </c>
      <c r="P4697">
        <v>0.75991781320206298</v>
      </c>
      <c r="Q4697">
        <v>0</v>
      </c>
    </row>
    <row r="4698" spans="1:17">
      <c r="A4698" t="s">
        <v>122</v>
      </c>
      <c r="B4698">
        <v>2027</v>
      </c>
      <c r="C4698" t="s">
        <v>23</v>
      </c>
      <c r="D4698" t="s">
        <v>1067</v>
      </c>
      <c r="E4698" t="s">
        <v>167</v>
      </c>
      <c r="F4698" t="s">
        <v>166</v>
      </c>
      <c r="G4698" t="s">
        <v>1068</v>
      </c>
      <c r="H4698" t="s">
        <v>136</v>
      </c>
      <c r="I4698">
        <v>0</v>
      </c>
      <c r="P4698">
        <v>0.75991781320206298</v>
      </c>
      <c r="Q4698">
        <v>0</v>
      </c>
    </row>
    <row r="4699" spans="1:17">
      <c r="A4699" t="s">
        <v>122</v>
      </c>
      <c r="B4699">
        <v>2027</v>
      </c>
      <c r="C4699" t="s">
        <v>23</v>
      </c>
      <c r="D4699" t="s">
        <v>1067</v>
      </c>
      <c r="E4699" t="s">
        <v>167</v>
      </c>
      <c r="F4699" t="s">
        <v>160</v>
      </c>
      <c r="G4699" t="s">
        <v>1068</v>
      </c>
      <c r="H4699" t="s">
        <v>132</v>
      </c>
      <c r="I4699">
        <v>0</v>
      </c>
      <c r="P4699">
        <v>0.75991781320206298</v>
      </c>
      <c r="Q4699">
        <v>0</v>
      </c>
    </row>
    <row r="4700" spans="1:17">
      <c r="A4700" t="s">
        <v>122</v>
      </c>
      <c r="B4700">
        <v>2027</v>
      </c>
      <c r="C4700" t="s">
        <v>23</v>
      </c>
      <c r="D4700" t="s">
        <v>1067</v>
      </c>
      <c r="E4700" t="s">
        <v>167</v>
      </c>
      <c r="F4700" t="s">
        <v>160</v>
      </c>
      <c r="G4700" t="s">
        <v>1068</v>
      </c>
      <c r="H4700" t="s">
        <v>135</v>
      </c>
      <c r="I4700">
        <v>0</v>
      </c>
      <c r="P4700">
        <v>0.75991781320206298</v>
      </c>
      <c r="Q4700">
        <v>0</v>
      </c>
    </row>
    <row r="4701" spans="1:17">
      <c r="A4701" t="s">
        <v>122</v>
      </c>
      <c r="B4701">
        <v>2027</v>
      </c>
      <c r="C4701" t="s">
        <v>23</v>
      </c>
      <c r="D4701" t="s">
        <v>1067</v>
      </c>
      <c r="E4701" t="s">
        <v>167</v>
      </c>
      <c r="F4701" t="s">
        <v>160</v>
      </c>
      <c r="G4701" t="s">
        <v>1068</v>
      </c>
      <c r="H4701" t="s">
        <v>136</v>
      </c>
      <c r="I4701">
        <v>0</v>
      </c>
      <c r="P4701">
        <v>0.75991781320206298</v>
      </c>
      <c r="Q4701">
        <v>0</v>
      </c>
    </row>
    <row r="4702" spans="1:17">
      <c r="A4702" t="s">
        <v>122</v>
      </c>
      <c r="B4702">
        <v>2027</v>
      </c>
      <c r="C4702" t="s">
        <v>18</v>
      </c>
      <c r="D4702" t="s">
        <v>1062</v>
      </c>
      <c r="E4702" t="s">
        <v>162</v>
      </c>
      <c r="F4702" t="s">
        <v>164</v>
      </c>
      <c r="G4702" t="s">
        <v>1063</v>
      </c>
      <c r="H4702" t="s">
        <v>132</v>
      </c>
      <c r="I4702">
        <v>0</v>
      </c>
      <c r="P4702">
        <v>0.75991781320206298</v>
      </c>
      <c r="Q4702">
        <v>0</v>
      </c>
    </row>
    <row r="4703" spans="1:17">
      <c r="A4703" t="s">
        <v>122</v>
      </c>
      <c r="B4703">
        <v>2027</v>
      </c>
      <c r="C4703" t="s">
        <v>18</v>
      </c>
      <c r="D4703" t="s">
        <v>1062</v>
      </c>
      <c r="E4703" t="s">
        <v>162</v>
      </c>
      <c r="F4703" t="s">
        <v>164</v>
      </c>
      <c r="G4703" t="s">
        <v>1063</v>
      </c>
      <c r="H4703" t="s">
        <v>135</v>
      </c>
      <c r="I4703">
        <v>0</v>
      </c>
      <c r="P4703">
        <v>0.75991781320206298</v>
      </c>
      <c r="Q4703">
        <v>0</v>
      </c>
    </row>
    <row r="4704" spans="1:17">
      <c r="A4704" t="s">
        <v>122</v>
      </c>
      <c r="B4704">
        <v>2027</v>
      </c>
      <c r="C4704" t="s">
        <v>18</v>
      </c>
      <c r="D4704" t="s">
        <v>1062</v>
      </c>
      <c r="E4704" t="s">
        <v>162</v>
      </c>
      <c r="F4704" t="s">
        <v>164</v>
      </c>
      <c r="G4704" t="s">
        <v>1063</v>
      </c>
      <c r="H4704" t="s">
        <v>136</v>
      </c>
      <c r="I4704">
        <v>0</v>
      </c>
      <c r="P4704">
        <v>0.75991781320206298</v>
      </c>
      <c r="Q4704">
        <v>0</v>
      </c>
    </row>
    <row r="4705" spans="1:17">
      <c r="A4705" t="s">
        <v>122</v>
      </c>
      <c r="B4705">
        <v>2027</v>
      </c>
      <c r="C4705" t="s">
        <v>18</v>
      </c>
      <c r="D4705" t="s">
        <v>1062</v>
      </c>
      <c r="E4705" t="s">
        <v>162</v>
      </c>
      <c r="F4705" t="s">
        <v>159</v>
      </c>
      <c r="G4705" t="s">
        <v>1063</v>
      </c>
      <c r="H4705" t="s">
        <v>132</v>
      </c>
      <c r="I4705">
        <v>0</v>
      </c>
      <c r="P4705">
        <v>0.75991781320206298</v>
      </c>
      <c r="Q4705">
        <v>0</v>
      </c>
    </row>
    <row r="4706" spans="1:17">
      <c r="A4706" t="s">
        <v>122</v>
      </c>
      <c r="B4706">
        <v>2027</v>
      </c>
      <c r="C4706" t="s">
        <v>18</v>
      </c>
      <c r="D4706" t="s">
        <v>1062</v>
      </c>
      <c r="E4706" t="s">
        <v>162</v>
      </c>
      <c r="F4706" t="s">
        <v>159</v>
      </c>
      <c r="G4706" t="s">
        <v>1063</v>
      </c>
      <c r="H4706" t="s">
        <v>135</v>
      </c>
      <c r="I4706">
        <v>0</v>
      </c>
      <c r="P4706">
        <v>0.75991781320206298</v>
      </c>
      <c r="Q4706">
        <v>0</v>
      </c>
    </row>
    <row r="4707" spans="1:17">
      <c r="A4707" t="s">
        <v>122</v>
      </c>
      <c r="B4707">
        <v>2027</v>
      </c>
      <c r="C4707" t="s">
        <v>18</v>
      </c>
      <c r="D4707" t="s">
        <v>1062</v>
      </c>
      <c r="E4707" t="s">
        <v>162</v>
      </c>
      <c r="F4707" t="s">
        <v>159</v>
      </c>
      <c r="G4707" t="s">
        <v>1063</v>
      </c>
      <c r="H4707" t="s">
        <v>136</v>
      </c>
      <c r="I4707">
        <v>0</v>
      </c>
      <c r="P4707">
        <v>0.75991781320206298</v>
      </c>
      <c r="Q4707">
        <v>0</v>
      </c>
    </row>
    <row r="4708" spans="1:17">
      <c r="A4708" t="s">
        <v>122</v>
      </c>
      <c r="B4708">
        <v>2027</v>
      </c>
      <c r="C4708" t="s">
        <v>18</v>
      </c>
      <c r="D4708" t="s">
        <v>1062</v>
      </c>
      <c r="E4708" t="s">
        <v>162</v>
      </c>
      <c r="F4708" t="s">
        <v>126</v>
      </c>
      <c r="G4708" t="s">
        <v>1063</v>
      </c>
      <c r="H4708" t="s">
        <v>132</v>
      </c>
      <c r="I4708">
        <v>0</v>
      </c>
      <c r="P4708">
        <v>0.75991781320206298</v>
      </c>
      <c r="Q4708">
        <v>0</v>
      </c>
    </row>
    <row r="4709" spans="1:17">
      <c r="A4709" t="s">
        <v>122</v>
      </c>
      <c r="B4709">
        <v>2027</v>
      </c>
      <c r="C4709" t="s">
        <v>18</v>
      </c>
      <c r="D4709" t="s">
        <v>1062</v>
      </c>
      <c r="E4709" t="s">
        <v>162</v>
      </c>
      <c r="F4709" t="s">
        <v>126</v>
      </c>
      <c r="G4709" t="s">
        <v>1063</v>
      </c>
      <c r="H4709" t="s">
        <v>135</v>
      </c>
      <c r="I4709">
        <v>0</v>
      </c>
      <c r="P4709">
        <v>0.75991781320206298</v>
      </c>
      <c r="Q4709">
        <v>0</v>
      </c>
    </row>
    <row r="4710" spans="1:17">
      <c r="A4710" t="s">
        <v>122</v>
      </c>
      <c r="B4710">
        <v>2027</v>
      </c>
      <c r="C4710" t="s">
        <v>18</v>
      </c>
      <c r="D4710" t="s">
        <v>1062</v>
      </c>
      <c r="E4710" t="s">
        <v>162</v>
      </c>
      <c r="F4710" t="s">
        <v>126</v>
      </c>
      <c r="G4710" t="s">
        <v>1063</v>
      </c>
      <c r="H4710" t="s">
        <v>136</v>
      </c>
      <c r="I4710">
        <v>0</v>
      </c>
      <c r="P4710">
        <v>0.75991781320206298</v>
      </c>
      <c r="Q4710">
        <v>0</v>
      </c>
    </row>
    <row r="4711" spans="1:17">
      <c r="A4711" t="s">
        <v>122</v>
      </c>
      <c r="B4711">
        <v>2027</v>
      </c>
      <c r="C4711" t="s">
        <v>18</v>
      </c>
      <c r="D4711" t="s">
        <v>1062</v>
      </c>
      <c r="E4711" t="s">
        <v>162</v>
      </c>
      <c r="F4711" t="s">
        <v>165</v>
      </c>
      <c r="G4711" t="s">
        <v>1063</v>
      </c>
      <c r="H4711" t="s">
        <v>132</v>
      </c>
      <c r="I4711">
        <v>0</v>
      </c>
      <c r="P4711">
        <v>0.75991781320206298</v>
      </c>
      <c r="Q4711">
        <v>0</v>
      </c>
    </row>
    <row r="4712" spans="1:17">
      <c r="A4712" t="s">
        <v>122</v>
      </c>
      <c r="B4712">
        <v>2027</v>
      </c>
      <c r="C4712" t="s">
        <v>18</v>
      </c>
      <c r="D4712" t="s">
        <v>1062</v>
      </c>
      <c r="E4712" t="s">
        <v>162</v>
      </c>
      <c r="F4712" t="s">
        <v>165</v>
      </c>
      <c r="G4712" t="s">
        <v>1063</v>
      </c>
      <c r="H4712" t="s">
        <v>135</v>
      </c>
      <c r="I4712">
        <v>0</v>
      </c>
      <c r="P4712">
        <v>0.75991781320206298</v>
      </c>
      <c r="Q4712">
        <v>0</v>
      </c>
    </row>
    <row r="4713" spans="1:17">
      <c r="A4713" t="s">
        <v>122</v>
      </c>
      <c r="B4713">
        <v>2027</v>
      </c>
      <c r="C4713" t="s">
        <v>18</v>
      </c>
      <c r="D4713" t="s">
        <v>1062</v>
      </c>
      <c r="E4713" t="s">
        <v>162</v>
      </c>
      <c r="F4713" t="s">
        <v>165</v>
      </c>
      <c r="G4713" t="s">
        <v>1063</v>
      </c>
      <c r="H4713" t="s">
        <v>136</v>
      </c>
      <c r="I4713">
        <v>0</v>
      </c>
      <c r="P4713">
        <v>0.75991781320206298</v>
      </c>
      <c r="Q4713">
        <v>0</v>
      </c>
    </row>
    <row r="4714" spans="1:17">
      <c r="A4714" t="s">
        <v>122</v>
      </c>
      <c r="B4714">
        <v>2027</v>
      </c>
      <c r="C4714" t="s">
        <v>18</v>
      </c>
      <c r="D4714" t="s">
        <v>1062</v>
      </c>
      <c r="E4714" t="s">
        <v>162</v>
      </c>
      <c r="F4714" t="s">
        <v>166</v>
      </c>
      <c r="G4714" t="s">
        <v>1063</v>
      </c>
      <c r="H4714" t="s">
        <v>132</v>
      </c>
      <c r="I4714">
        <v>0</v>
      </c>
      <c r="P4714">
        <v>0.75991781320206298</v>
      </c>
      <c r="Q4714">
        <v>0</v>
      </c>
    </row>
    <row r="4715" spans="1:17">
      <c r="A4715" t="s">
        <v>122</v>
      </c>
      <c r="B4715">
        <v>2027</v>
      </c>
      <c r="C4715" t="s">
        <v>18</v>
      </c>
      <c r="D4715" t="s">
        <v>1062</v>
      </c>
      <c r="E4715" t="s">
        <v>162</v>
      </c>
      <c r="F4715" t="s">
        <v>166</v>
      </c>
      <c r="G4715" t="s">
        <v>1063</v>
      </c>
      <c r="H4715" t="s">
        <v>135</v>
      </c>
      <c r="I4715">
        <v>0</v>
      </c>
      <c r="P4715">
        <v>0.75991781320206298</v>
      </c>
      <c r="Q4715">
        <v>0</v>
      </c>
    </row>
    <row r="4716" spans="1:17">
      <c r="A4716" t="s">
        <v>122</v>
      </c>
      <c r="B4716">
        <v>2027</v>
      </c>
      <c r="C4716" t="s">
        <v>18</v>
      </c>
      <c r="D4716" t="s">
        <v>1062</v>
      </c>
      <c r="E4716" t="s">
        <v>162</v>
      </c>
      <c r="F4716" t="s">
        <v>166</v>
      </c>
      <c r="G4716" t="s">
        <v>1063</v>
      </c>
      <c r="H4716" t="s">
        <v>136</v>
      </c>
      <c r="I4716">
        <v>0</v>
      </c>
      <c r="P4716">
        <v>0.75991781320206298</v>
      </c>
      <c r="Q4716">
        <v>0</v>
      </c>
    </row>
    <row r="4717" spans="1:17">
      <c r="A4717" t="s">
        <v>122</v>
      </c>
      <c r="B4717">
        <v>2027</v>
      </c>
      <c r="C4717" t="s">
        <v>18</v>
      </c>
      <c r="D4717" t="s">
        <v>1062</v>
      </c>
      <c r="E4717" t="s">
        <v>162</v>
      </c>
      <c r="F4717" t="s">
        <v>160</v>
      </c>
      <c r="G4717" t="s">
        <v>1063</v>
      </c>
      <c r="H4717" t="s">
        <v>132</v>
      </c>
      <c r="I4717">
        <v>0</v>
      </c>
      <c r="P4717">
        <v>0.75991781320206298</v>
      </c>
      <c r="Q4717">
        <v>0</v>
      </c>
    </row>
    <row r="4718" spans="1:17">
      <c r="A4718" t="s">
        <v>122</v>
      </c>
      <c r="B4718">
        <v>2027</v>
      </c>
      <c r="C4718" t="s">
        <v>18</v>
      </c>
      <c r="D4718" t="s">
        <v>1062</v>
      </c>
      <c r="E4718" t="s">
        <v>162</v>
      </c>
      <c r="F4718" t="s">
        <v>160</v>
      </c>
      <c r="G4718" t="s">
        <v>1063</v>
      </c>
      <c r="H4718" t="s">
        <v>135</v>
      </c>
      <c r="I4718">
        <v>0</v>
      </c>
      <c r="P4718">
        <v>0.75991781320206298</v>
      </c>
      <c r="Q4718">
        <v>0</v>
      </c>
    </row>
    <row r="4719" spans="1:17">
      <c r="A4719" t="s">
        <v>122</v>
      </c>
      <c r="B4719">
        <v>2027</v>
      </c>
      <c r="C4719" t="s">
        <v>18</v>
      </c>
      <c r="D4719" t="s">
        <v>1062</v>
      </c>
      <c r="E4719" t="s">
        <v>162</v>
      </c>
      <c r="F4719" t="s">
        <v>160</v>
      </c>
      <c r="G4719" t="s">
        <v>1063</v>
      </c>
      <c r="H4719" t="s">
        <v>136</v>
      </c>
      <c r="I4719">
        <v>0</v>
      </c>
      <c r="P4719">
        <v>0.75991781320206298</v>
      </c>
      <c r="Q4719">
        <v>0</v>
      </c>
    </row>
    <row r="4720" spans="1:17">
      <c r="A4720" t="s">
        <v>122</v>
      </c>
      <c r="B4720">
        <v>2027</v>
      </c>
      <c r="C4720" t="s">
        <v>19</v>
      </c>
      <c r="D4720" t="s">
        <v>1062</v>
      </c>
      <c r="E4720" t="s">
        <v>162</v>
      </c>
      <c r="F4720" t="s">
        <v>164</v>
      </c>
      <c r="G4720" t="s">
        <v>1063</v>
      </c>
      <c r="H4720" t="s">
        <v>132</v>
      </c>
      <c r="I4720">
        <v>0</v>
      </c>
      <c r="P4720">
        <v>0.75991781320206298</v>
      </c>
      <c r="Q4720">
        <v>0</v>
      </c>
    </row>
    <row r="4721" spans="1:17">
      <c r="A4721" t="s">
        <v>122</v>
      </c>
      <c r="B4721">
        <v>2027</v>
      </c>
      <c r="C4721" t="s">
        <v>19</v>
      </c>
      <c r="D4721" t="s">
        <v>1062</v>
      </c>
      <c r="E4721" t="s">
        <v>162</v>
      </c>
      <c r="F4721" t="s">
        <v>164</v>
      </c>
      <c r="G4721" t="s">
        <v>1063</v>
      </c>
      <c r="H4721" t="s">
        <v>135</v>
      </c>
      <c r="I4721">
        <v>0</v>
      </c>
      <c r="P4721">
        <v>0.75991781320206298</v>
      </c>
      <c r="Q4721">
        <v>0</v>
      </c>
    </row>
    <row r="4722" spans="1:17">
      <c r="A4722" t="s">
        <v>122</v>
      </c>
      <c r="B4722">
        <v>2027</v>
      </c>
      <c r="C4722" t="s">
        <v>19</v>
      </c>
      <c r="D4722" t="s">
        <v>1062</v>
      </c>
      <c r="E4722" t="s">
        <v>162</v>
      </c>
      <c r="F4722" t="s">
        <v>164</v>
      </c>
      <c r="G4722" t="s">
        <v>1063</v>
      </c>
      <c r="H4722" t="s">
        <v>136</v>
      </c>
      <c r="I4722">
        <v>0</v>
      </c>
      <c r="P4722">
        <v>0.75991781320206298</v>
      </c>
      <c r="Q4722">
        <v>0</v>
      </c>
    </row>
    <row r="4723" spans="1:17">
      <c r="A4723" t="s">
        <v>122</v>
      </c>
      <c r="B4723">
        <v>2027</v>
      </c>
      <c r="C4723" t="s">
        <v>19</v>
      </c>
      <c r="D4723" t="s">
        <v>1062</v>
      </c>
      <c r="E4723" t="s">
        <v>162</v>
      </c>
      <c r="F4723" t="s">
        <v>159</v>
      </c>
      <c r="G4723" t="s">
        <v>1063</v>
      </c>
      <c r="H4723" t="s">
        <v>132</v>
      </c>
      <c r="I4723">
        <v>0</v>
      </c>
      <c r="P4723">
        <v>0.75991781320206298</v>
      </c>
      <c r="Q4723">
        <v>0</v>
      </c>
    </row>
    <row r="4724" spans="1:17">
      <c r="A4724" t="s">
        <v>122</v>
      </c>
      <c r="B4724">
        <v>2027</v>
      </c>
      <c r="C4724" t="s">
        <v>19</v>
      </c>
      <c r="D4724" t="s">
        <v>1062</v>
      </c>
      <c r="E4724" t="s">
        <v>162</v>
      </c>
      <c r="F4724" t="s">
        <v>159</v>
      </c>
      <c r="G4724" t="s">
        <v>1063</v>
      </c>
      <c r="H4724" t="s">
        <v>135</v>
      </c>
      <c r="I4724">
        <v>0</v>
      </c>
      <c r="P4724">
        <v>0.75991781320206298</v>
      </c>
      <c r="Q4724">
        <v>0</v>
      </c>
    </row>
    <row r="4725" spans="1:17">
      <c r="A4725" t="s">
        <v>122</v>
      </c>
      <c r="B4725">
        <v>2027</v>
      </c>
      <c r="C4725" t="s">
        <v>19</v>
      </c>
      <c r="D4725" t="s">
        <v>1062</v>
      </c>
      <c r="E4725" t="s">
        <v>162</v>
      </c>
      <c r="F4725" t="s">
        <v>159</v>
      </c>
      <c r="G4725" t="s">
        <v>1063</v>
      </c>
      <c r="H4725" t="s">
        <v>136</v>
      </c>
      <c r="I4725">
        <v>0</v>
      </c>
      <c r="P4725">
        <v>0.75991781320206298</v>
      </c>
      <c r="Q4725">
        <v>0</v>
      </c>
    </row>
    <row r="4726" spans="1:17">
      <c r="A4726" t="s">
        <v>122</v>
      </c>
      <c r="B4726">
        <v>2027</v>
      </c>
      <c r="C4726" t="s">
        <v>19</v>
      </c>
      <c r="D4726" t="s">
        <v>1062</v>
      </c>
      <c r="E4726" t="s">
        <v>162</v>
      </c>
      <c r="F4726" t="s">
        <v>126</v>
      </c>
      <c r="G4726" t="s">
        <v>1063</v>
      </c>
      <c r="H4726" t="s">
        <v>132</v>
      </c>
      <c r="I4726">
        <v>0</v>
      </c>
      <c r="P4726">
        <v>0.75991781320206298</v>
      </c>
      <c r="Q4726">
        <v>0</v>
      </c>
    </row>
    <row r="4727" spans="1:17">
      <c r="A4727" t="s">
        <v>122</v>
      </c>
      <c r="B4727">
        <v>2027</v>
      </c>
      <c r="C4727" t="s">
        <v>19</v>
      </c>
      <c r="D4727" t="s">
        <v>1062</v>
      </c>
      <c r="E4727" t="s">
        <v>162</v>
      </c>
      <c r="F4727" t="s">
        <v>126</v>
      </c>
      <c r="G4727" t="s">
        <v>1063</v>
      </c>
      <c r="H4727" t="s">
        <v>135</v>
      </c>
      <c r="I4727">
        <v>0</v>
      </c>
      <c r="P4727">
        <v>0.75991781320206298</v>
      </c>
      <c r="Q4727">
        <v>0</v>
      </c>
    </row>
    <row r="4728" spans="1:17">
      <c r="A4728" t="s">
        <v>122</v>
      </c>
      <c r="B4728">
        <v>2027</v>
      </c>
      <c r="C4728" t="s">
        <v>19</v>
      </c>
      <c r="D4728" t="s">
        <v>1062</v>
      </c>
      <c r="E4728" t="s">
        <v>162</v>
      </c>
      <c r="F4728" t="s">
        <v>126</v>
      </c>
      <c r="G4728" t="s">
        <v>1063</v>
      </c>
      <c r="H4728" t="s">
        <v>136</v>
      </c>
      <c r="I4728">
        <v>0</v>
      </c>
      <c r="P4728">
        <v>0.75991781320206298</v>
      </c>
      <c r="Q4728">
        <v>0</v>
      </c>
    </row>
    <row r="4729" spans="1:17">
      <c r="A4729" t="s">
        <v>122</v>
      </c>
      <c r="B4729">
        <v>2027</v>
      </c>
      <c r="C4729" t="s">
        <v>19</v>
      </c>
      <c r="D4729" t="s">
        <v>1062</v>
      </c>
      <c r="E4729" t="s">
        <v>162</v>
      </c>
      <c r="F4729" t="s">
        <v>165</v>
      </c>
      <c r="G4729" t="s">
        <v>1063</v>
      </c>
      <c r="H4729" t="s">
        <v>132</v>
      </c>
      <c r="I4729">
        <v>0</v>
      </c>
      <c r="P4729">
        <v>0.75991781320206298</v>
      </c>
      <c r="Q4729">
        <v>0</v>
      </c>
    </row>
    <row r="4730" spans="1:17">
      <c r="A4730" t="s">
        <v>122</v>
      </c>
      <c r="B4730">
        <v>2027</v>
      </c>
      <c r="C4730" t="s">
        <v>19</v>
      </c>
      <c r="D4730" t="s">
        <v>1062</v>
      </c>
      <c r="E4730" t="s">
        <v>162</v>
      </c>
      <c r="F4730" t="s">
        <v>165</v>
      </c>
      <c r="G4730" t="s">
        <v>1063</v>
      </c>
      <c r="H4730" t="s">
        <v>135</v>
      </c>
      <c r="I4730">
        <v>0</v>
      </c>
      <c r="P4730">
        <v>0.75991781320206298</v>
      </c>
      <c r="Q4730">
        <v>0</v>
      </c>
    </row>
    <row r="4731" spans="1:17">
      <c r="A4731" t="s">
        <v>122</v>
      </c>
      <c r="B4731">
        <v>2027</v>
      </c>
      <c r="C4731" t="s">
        <v>19</v>
      </c>
      <c r="D4731" t="s">
        <v>1062</v>
      </c>
      <c r="E4731" t="s">
        <v>162</v>
      </c>
      <c r="F4731" t="s">
        <v>165</v>
      </c>
      <c r="G4731" t="s">
        <v>1063</v>
      </c>
      <c r="H4731" t="s">
        <v>136</v>
      </c>
      <c r="I4731">
        <v>0</v>
      </c>
      <c r="P4731">
        <v>0.75991781320206298</v>
      </c>
      <c r="Q4731">
        <v>0</v>
      </c>
    </row>
    <row r="4732" spans="1:17">
      <c r="A4732" t="s">
        <v>122</v>
      </c>
      <c r="B4732">
        <v>2027</v>
      </c>
      <c r="C4732" t="s">
        <v>19</v>
      </c>
      <c r="D4732" t="s">
        <v>1062</v>
      </c>
      <c r="E4732" t="s">
        <v>162</v>
      </c>
      <c r="F4732" t="s">
        <v>166</v>
      </c>
      <c r="G4732" t="s">
        <v>1063</v>
      </c>
      <c r="H4732" t="s">
        <v>132</v>
      </c>
      <c r="I4732">
        <v>0</v>
      </c>
      <c r="P4732">
        <v>0.75991781320206298</v>
      </c>
      <c r="Q4732">
        <v>0</v>
      </c>
    </row>
    <row r="4733" spans="1:17">
      <c r="A4733" t="s">
        <v>122</v>
      </c>
      <c r="B4733">
        <v>2027</v>
      </c>
      <c r="C4733" t="s">
        <v>19</v>
      </c>
      <c r="D4733" t="s">
        <v>1062</v>
      </c>
      <c r="E4733" t="s">
        <v>162</v>
      </c>
      <c r="F4733" t="s">
        <v>166</v>
      </c>
      <c r="G4733" t="s">
        <v>1063</v>
      </c>
      <c r="H4733" t="s">
        <v>135</v>
      </c>
      <c r="I4733">
        <v>0</v>
      </c>
      <c r="P4733">
        <v>0.75991781320206298</v>
      </c>
      <c r="Q4733">
        <v>0</v>
      </c>
    </row>
    <row r="4734" spans="1:17">
      <c r="A4734" t="s">
        <v>122</v>
      </c>
      <c r="B4734">
        <v>2027</v>
      </c>
      <c r="C4734" t="s">
        <v>19</v>
      </c>
      <c r="D4734" t="s">
        <v>1062</v>
      </c>
      <c r="E4734" t="s">
        <v>162</v>
      </c>
      <c r="F4734" t="s">
        <v>166</v>
      </c>
      <c r="G4734" t="s">
        <v>1063</v>
      </c>
      <c r="H4734" t="s">
        <v>136</v>
      </c>
      <c r="I4734">
        <v>0</v>
      </c>
      <c r="P4734">
        <v>0.75991781320206298</v>
      </c>
      <c r="Q4734">
        <v>0</v>
      </c>
    </row>
    <row r="4735" spans="1:17">
      <c r="A4735" t="s">
        <v>122</v>
      </c>
      <c r="B4735">
        <v>2027</v>
      </c>
      <c r="C4735" t="s">
        <v>19</v>
      </c>
      <c r="D4735" t="s">
        <v>1062</v>
      </c>
      <c r="E4735" t="s">
        <v>162</v>
      </c>
      <c r="F4735" t="s">
        <v>160</v>
      </c>
      <c r="G4735" t="s">
        <v>1063</v>
      </c>
      <c r="H4735" t="s">
        <v>132</v>
      </c>
      <c r="I4735">
        <v>0</v>
      </c>
      <c r="P4735">
        <v>0.75991781320206298</v>
      </c>
      <c r="Q4735">
        <v>0</v>
      </c>
    </row>
    <row r="4736" spans="1:17">
      <c r="A4736" t="s">
        <v>122</v>
      </c>
      <c r="B4736">
        <v>2027</v>
      </c>
      <c r="C4736" t="s">
        <v>19</v>
      </c>
      <c r="D4736" t="s">
        <v>1062</v>
      </c>
      <c r="E4736" t="s">
        <v>162</v>
      </c>
      <c r="F4736" t="s">
        <v>160</v>
      </c>
      <c r="G4736" t="s">
        <v>1063</v>
      </c>
      <c r="H4736" t="s">
        <v>135</v>
      </c>
      <c r="I4736">
        <v>0</v>
      </c>
      <c r="P4736">
        <v>0.75991781320206298</v>
      </c>
      <c r="Q4736">
        <v>0</v>
      </c>
    </row>
    <row r="4737" spans="1:17">
      <c r="A4737" t="s">
        <v>122</v>
      </c>
      <c r="B4737">
        <v>2027</v>
      </c>
      <c r="C4737" t="s">
        <v>19</v>
      </c>
      <c r="D4737" t="s">
        <v>1062</v>
      </c>
      <c r="E4737" t="s">
        <v>162</v>
      </c>
      <c r="F4737" t="s">
        <v>160</v>
      </c>
      <c r="G4737" t="s">
        <v>1063</v>
      </c>
      <c r="H4737" t="s">
        <v>136</v>
      </c>
      <c r="I4737">
        <v>0</v>
      </c>
      <c r="P4737">
        <v>0.75991781320206298</v>
      </c>
      <c r="Q4737">
        <v>0</v>
      </c>
    </row>
    <row r="4738" spans="1:17">
      <c r="A4738" t="s">
        <v>122</v>
      </c>
      <c r="B4738">
        <v>2027</v>
      </c>
      <c r="C4738" t="s">
        <v>20</v>
      </c>
      <c r="D4738" t="s">
        <v>1062</v>
      </c>
      <c r="E4738" t="s">
        <v>162</v>
      </c>
      <c r="F4738" t="s">
        <v>164</v>
      </c>
      <c r="G4738" t="s">
        <v>1063</v>
      </c>
      <c r="H4738" t="s">
        <v>132</v>
      </c>
      <c r="I4738">
        <v>0</v>
      </c>
      <c r="P4738">
        <v>0.75991781320206298</v>
      </c>
      <c r="Q4738">
        <v>0</v>
      </c>
    </row>
    <row r="4739" spans="1:17">
      <c r="A4739" t="s">
        <v>122</v>
      </c>
      <c r="B4739">
        <v>2027</v>
      </c>
      <c r="C4739" t="s">
        <v>20</v>
      </c>
      <c r="D4739" t="s">
        <v>1062</v>
      </c>
      <c r="E4739" t="s">
        <v>162</v>
      </c>
      <c r="F4739" t="s">
        <v>164</v>
      </c>
      <c r="G4739" t="s">
        <v>1063</v>
      </c>
      <c r="H4739" t="s">
        <v>135</v>
      </c>
      <c r="I4739">
        <v>0</v>
      </c>
      <c r="P4739">
        <v>0.75991781320206298</v>
      </c>
      <c r="Q4739">
        <v>0</v>
      </c>
    </row>
    <row r="4740" spans="1:17">
      <c r="A4740" t="s">
        <v>122</v>
      </c>
      <c r="B4740">
        <v>2027</v>
      </c>
      <c r="C4740" t="s">
        <v>20</v>
      </c>
      <c r="D4740" t="s">
        <v>1062</v>
      </c>
      <c r="E4740" t="s">
        <v>162</v>
      </c>
      <c r="F4740" t="s">
        <v>164</v>
      </c>
      <c r="G4740" t="s">
        <v>1063</v>
      </c>
      <c r="H4740" t="s">
        <v>136</v>
      </c>
      <c r="I4740">
        <v>0</v>
      </c>
      <c r="P4740">
        <v>0.75991781320206298</v>
      </c>
      <c r="Q4740">
        <v>0</v>
      </c>
    </row>
    <row r="4741" spans="1:17">
      <c r="A4741" t="s">
        <v>122</v>
      </c>
      <c r="B4741">
        <v>2027</v>
      </c>
      <c r="C4741" t="s">
        <v>20</v>
      </c>
      <c r="D4741" t="s">
        <v>1062</v>
      </c>
      <c r="E4741" t="s">
        <v>162</v>
      </c>
      <c r="F4741" t="s">
        <v>159</v>
      </c>
      <c r="G4741" t="s">
        <v>1063</v>
      </c>
      <c r="H4741" t="s">
        <v>132</v>
      </c>
      <c r="I4741">
        <v>0</v>
      </c>
      <c r="P4741">
        <v>0.75991781320206298</v>
      </c>
      <c r="Q4741">
        <v>0</v>
      </c>
    </row>
    <row r="4742" spans="1:17">
      <c r="A4742" t="s">
        <v>122</v>
      </c>
      <c r="B4742">
        <v>2027</v>
      </c>
      <c r="C4742" t="s">
        <v>20</v>
      </c>
      <c r="D4742" t="s">
        <v>1062</v>
      </c>
      <c r="E4742" t="s">
        <v>162</v>
      </c>
      <c r="F4742" t="s">
        <v>159</v>
      </c>
      <c r="G4742" t="s">
        <v>1063</v>
      </c>
      <c r="H4742" t="s">
        <v>135</v>
      </c>
      <c r="I4742">
        <v>0</v>
      </c>
      <c r="P4742">
        <v>0.75991781320206298</v>
      </c>
      <c r="Q4742">
        <v>0</v>
      </c>
    </row>
    <row r="4743" spans="1:17">
      <c r="A4743" t="s">
        <v>122</v>
      </c>
      <c r="B4743">
        <v>2027</v>
      </c>
      <c r="C4743" t="s">
        <v>20</v>
      </c>
      <c r="D4743" t="s">
        <v>1062</v>
      </c>
      <c r="E4743" t="s">
        <v>162</v>
      </c>
      <c r="F4743" t="s">
        <v>159</v>
      </c>
      <c r="G4743" t="s">
        <v>1063</v>
      </c>
      <c r="H4743" t="s">
        <v>136</v>
      </c>
      <c r="I4743">
        <v>0</v>
      </c>
      <c r="P4743">
        <v>0.75991781320206298</v>
      </c>
      <c r="Q4743">
        <v>0</v>
      </c>
    </row>
    <row r="4744" spans="1:17">
      <c r="A4744" t="s">
        <v>122</v>
      </c>
      <c r="B4744">
        <v>2027</v>
      </c>
      <c r="C4744" t="s">
        <v>20</v>
      </c>
      <c r="D4744" t="s">
        <v>1062</v>
      </c>
      <c r="E4744" t="s">
        <v>162</v>
      </c>
      <c r="F4744" t="s">
        <v>126</v>
      </c>
      <c r="G4744" t="s">
        <v>1063</v>
      </c>
      <c r="H4744" t="s">
        <v>132</v>
      </c>
      <c r="I4744">
        <v>0</v>
      </c>
      <c r="P4744">
        <v>0.75991781320206298</v>
      </c>
      <c r="Q4744">
        <v>0</v>
      </c>
    </row>
    <row r="4745" spans="1:17">
      <c r="A4745" t="s">
        <v>122</v>
      </c>
      <c r="B4745">
        <v>2027</v>
      </c>
      <c r="C4745" t="s">
        <v>20</v>
      </c>
      <c r="D4745" t="s">
        <v>1062</v>
      </c>
      <c r="E4745" t="s">
        <v>162</v>
      </c>
      <c r="F4745" t="s">
        <v>126</v>
      </c>
      <c r="G4745" t="s">
        <v>1063</v>
      </c>
      <c r="H4745" t="s">
        <v>135</v>
      </c>
      <c r="I4745">
        <v>0</v>
      </c>
      <c r="P4745">
        <v>0.75991781320206298</v>
      </c>
      <c r="Q4745">
        <v>0</v>
      </c>
    </row>
    <row r="4746" spans="1:17">
      <c r="A4746" t="s">
        <v>122</v>
      </c>
      <c r="B4746">
        <v>2027</v>
      </c>
      <c r="C4746" t="s">
        <v>20</v>
      </c>
      <c r="D4746" t="s">
        <v>1062</v>
      </c>
      <c r="E4746" t="s">
        <v>162</v>
      </c>
      <c r="F4746" t="s">
        <v>126</v>
      </c>
      <c r="G4746" t="s">
        <v>1063</v>
      </c>
      <c r="H4746" t="s">
        <v>136</v>
      </c>
      <c r="I4746">
        <v>0</v>
      </c>
      <c r="P4746">
        <v>0.75991781320206298</v>
      </c>
      <c r="Q4746">
        <v>0</v>
      </c>
    </row>
    <row r="4747" spans="1:17">
      <c r="A4747" t="s">
        <v>122</v>
      </c>
      <c r="B4747">
        <v>2027</v>
      </c>
      <c r="C4747" t="s">
        <v>20</v>
      </c>
      <c r="D4747" t="s">
        <v>1062</v>
      </c>
      <c r="E4747" t="s">
        <v>162</v>
      </c>
      <c r="F4747" t="s">
        <v>165</v>
      </c>
      <c r="G4747" t="s">
        <v>1063</v>
      </c>
      <c r="H4747" t="s">
        <v>132</v>
      </c>
      <c r="I4747">
        <v>0</v>
      </c>
      <c r="P4747">
        <v>0.75991781320206298</v>
      </c>
      <c r="Q4747">
        <v>0</v>
      </c>
    </row>
    <row r="4748" spans="1:17">
      <c r="A4748" t="s">
        <v>122</v>
      </c>
      <c r="B4748">
        <v>2027</v>
      </c>
      <c r="C4748" t="s">
        <v>20</v>
      </c>
      <c r="D4748" t="s">
        <v>1062</v>
      </c>
      <c r="E4748" t="s">
        <v>162</v>
      </c>
      <c r="F4748" t="s">
        <v>165</v>
      </c>
      <c r="G4748" t="s">
        <v>1063</v>
      </c>
      <c r="H4748" t="s">
        <v>135</v>
      </c>
      <c r="I4748">
        <v>0</v>
      </c>
      <c r="P4748">
        <v>0.75991781320206298</v>
      </c>
      <c r="Q4748">
        <v>0</v>
      </c>
    </row>
    <row r="4749" spans="1:17">
      <c r="A4749" t="s">
        <v>122</v>
      </c>
      <c r="B4749">
        <v>2027</v>
      </c>
      <c r="C4749" t="s">
        <v>20</v>
      </c>
      <c r="D4749" t="s">
        <v>1062</v>
      </c>
      <c r="E4749" t="s">
        <v>162</v>
      </c>
      <c r="F4749" t="s">
        <v>165</v>
      </c>
      <c r="G4749" t="s">
        <v>1063</v>
      </c>
      <c r="H4749" t="s">
        <v>136</v>
      </c>
      <c r="I4749">
        <v>0</v>
      </c>
      <c r="P4749">
        <v>0.75991781320206298</v>
      </c>
      <c r="Q4749">
        <v>0</v>
      </c>
    </row>
    <row r="4750" spans="1:17">
      <c r="A4750" t="s">
        <v>122</v>
      </c>
      <c r="B4750">
        <v>2027</v>
      </c>
      <c r="C4750" t="s">
        <v>20</v>
      </c>
      <c r="D4750" t="s">
        <v>1062</v>
      </c>
      <c r="E4750" t="s">
        <v>162</v>
      </c>
      <c r="F4750" t="s">
        <v>166</v>
      </c>
      <c r="G4750" t="s">
        <v>1063</v>
      </c>
      <c r="H4750" t="s">
        <v>132</v>
      </c>
      <c r="I4750">
        <v>0</v>
      </c>
      <c r="P4750">
        <v>0.75991781320206298</v>
      </c>
      <c r="Q4750">
        <v>0</v>
      </c>
    </row>
    <row r="4751" spans="1:17">
      <c r="A4751" t="s">
        <v>122</v>
      </c>
      <c r="B4751">
        <v>2027</v>
      </c>
      <c r="C4751" t="s">
        <v>20</v>
      </c>
      <c r="D4751" t="s">
        <v>1062</v>
      </c>
      <c r="E4751" t="s">
        <v>162</v>
      </c>
      <c r="F4751" t="s">
        <v>166</v>
      </c>
      <c r="G4751" t="s">
        <v>1063</v>
      </c>
      <c r="H4751" t="s">
        <v>135</v>
      </c>
      <c r="I4751">
        <v>0</v>
      </c>
      <c r="P4751">
        <v>0.75991781320206298</v>
      </c>
      <c r="Q4751">
        <v>0</v>
      </c>
    </row>
    <row r="4752" spans="1:17">
      <c r="A4752" t="s">
        <v>122</v>
      </c>
      <c r="B4752">
        <v>2027</v>
      </c>
      <c r="C4752" t="s">
        <v>20</v>
      </c>
      <c r="D4752" t="s">
        <v>1062</v>
      </c>
      <c r="E4752" t="s">
        <v>162</v>
      </c>
      <c r="F4752" t="s">
        <v>166</v>
      </c>
      <c r="G4752" t="s">
        <v>1063</v>
      </c>
      <c r="H4752" t="s">
        <v>136</v>
      </c>
      <c r="I4752">
        <v>0</v>
      </c>
      <c r="P4752">
        <v>0.75991781320206298</v>
      </c>
      <c r="Q4752">
        <v>0</v>
      </c>
    </row>
    <row r="4753" spans="1:17">
      <c r="A4753" t="s">
        <v>122</v>
      </c>
      <c r="B4753">
        <v>2027</v>
      </c>
      <c r="C4753" t="s">
        <v>20</v>
      </c>
      <c r="D4753" t="s">
        <v>1062</v>
      </c>
      <c r="E4753" t="s">
        <v>162</v>
      </c>
      <c r="F4753" t="s">
        <v>160</v>
      </c>
      <c r="G4753" t="s">
        <v>1063</v>
      </c>
      <c r="H4753" t="s">
        <v>132</v>
      </c>
      <c r="I4753">
        <v>0</v>
      </c>
      <c r="P4753">
        <v>0.75991781320206298</v>
      </c>
      <c r="Q4753">
        <v>0</v>
      </c>
    </row>
    <row r="4754" spans="1:17">
      <c r="A4754" t="s">
        <v>122</v>
      </c>
      <c r="B4754">
        <v>2027</v>
      </c>
      <c r="C4754" t="s">
        <v>20</v>
      </c>
      <c r="D4754" t="s">
        <v>1062</v>
      </c>
      <c r="E4754" t="s">
        <v>162</v>
      </c>
      <c r="F4754" t="s">
        <v>160</v>
      </c>
      <c r="G4754" t="s">
        <v>1063</v>
      </c>
      <c r="H4754" t="s">
        <v>135</v>
      </c>
      <c r="I4754">
        <v>0</v>
      </c>
      <c r="P4754">
        <v>0.75991781320206298</v>
      </c>
      <c r="Q4754">
        <v>0</v>
      </c>
    </row>
    <row r="4755" spans="1:17">
      <c r="A4755" t="s">
        <v>122</v>
      </c>
      <c r="B4755">
        <v>2027</v>
      </c>
      <c r="C4755" t="s">
        <v>20</v>
      </c>
      <c r="D4755" t="s">
        <v>1062</v>
      </c>
      <c r="E4755" t="s">
        <v>162</v>
      </c>
      <c r="F4755" t="s">
        <v>160</v>
      </c>
      <c r="G4755" t="s">
        <v>1063</v>
      </c>
      <c r="H4755" t="s">
        <v>136</v>
      </c>
      <c r="I4755">
        <v>0</v>
      </c>
      <c r="P4755">
        <v>0.75991781320206298</v>
      </c>
      <c r="Q4755">
        <v>0</v>
      </c>
    </row>
    <row r="4756" spans="1:17">
      <c r="A4756" t="s">
        <v>122</v>
      </c>
      <c r="B4756">
        <v>2028</v>
      </c>
      <c r="C4756" t="s">
        <v>5</v>
      </c>
      <c r="D4756" t="s">
        <v>1062</v>
      </c>
      <c r="E4756" t="s">
        <v>170</v>
      </c>
      <c r="F4756" t="s">
        <v>164</v>
      </c>
      <c r="G4756" t="s">
        <v>1063</v>
      </c>
      <c r="H4756" t="s">
        <v>132</v>
      </c>
      <c r="I4756">
        <v>0</v>
      </c>
      <c r="P4756">
        <v>0.73069020500198401</v>
      </c>
      <c r="Q4756">
        <v>0</v>
      </c>
    </row>
    <row r="4757" spans="1:17">
      <c r="A4757" t="s">
        <v>122</v>
      </c>
      <c r="B4757">
        <v>2028</v>
      </c>
      <c r="C4757" t="s">
        <v>5</v>
      </c>
      <c r="D4757" t="s">
        <v>1062</v>
      </c>
      <c r="E4757" t="s">
        <v>170</v>
      </c>
      <c r="F4757" t="s">
        <v>164</v>
      </c>
      <c r="G4757" t="s">
        <v>1063</v>
      </c>
      <c r="H4757" t="s">
        <v>135</v>
      </c>
      <c r="I4757">
        <v>0</v>
      </c>
      <c r="P4757">
        <v>0.73069020500198401</v>
      </c>
      <c r="Q4757">
        <v>0</v>
      </c>
    </row>
    <row r="4758" spans="1:17">
      <c r="A4758" t="s">
        <v>122</v>
      </c>
      <c r="B4758">
        <v>2028</v>
      </c>
      <c r="C4758" t="s">
        <v>5</v>
      </c>
      <c r="D4758" t="s">
        <v>1062</v>
      </c>
      <c r="E4758" t="s">
        <v>170</v>
      </c>
      <c r="F4758" t="s">
        <v>164</v>
      </c>
      <c r="G4758" t="s">
        <v>1063</v>
      </c>
      <c r="H4758" t="s">
        <v>136</v>
      </c>
      <c r="I4758">
        <v>0</v>
      </c>
      <c r="P4758">
        <v>0.73069020500198401</v>
      </c>
      <c r="Q4758">
        <v>0</v>
      </c>
    </row>
    <row r="4759" spans="1:17">
      <c r="A4759" t="s">
        <v>122</v>
      </c>
      <c r="B4759">
        <v>2028</v>
      </c>
      <c r="C4759" t="s">
        <v>5</v>
      </c>
      <c r="D4759" t="s">
        <v>1062</v>
      </c>
      <c r="E4759" t="s">
        <v>170</v>
      </c>
      <c r="F4759" t="s">
        <v>159</v>
      </c>
      <c r="G4759" t="s">
        <v>1063</v>
      </c>
      <c r="H4759" t="s">
        <v>132</v>
      </c>
      <c r="I4759">
        <v>0</v>
      </c>
      <c r="P4759">
        <v>0.73069020500198401</v>
      </c>
      <c r="Q4759">
        <v>0</v>
      </c>
    </row>
    <row r="4760" spans="1:17">
      <c r="A4760" t="s">
        <v>122</v>
      </c>
      <c r="B4760">
        <v>2028</v>
      </c>
      <c r="C4760" t="s">
        <v>5</v>
      </c>
      <c r="D4760" t="s">
        <v>1062</v>
      </c>
      <c r="E4760" t="s">
        <v>170</v>
      </c>
      <c r="F4760" t="s">
        <v>159</v>
      </c>
      <c r="G4760" t="s">
        <v>1063</v>
      </c>
      <c r="H4760" t="s">
        <v>135</v>
      </c>
      <c r="I4760">
        <v>0</v>
      </c>
      <c r="P4760">
        <v>0.73069020500198401</v>
      </c>
      <c r="Q4760">
        <v>0</v>
      </c>
    </row>
    <row r="4761" spans="1:17">
      <c r="A4761" t="s">
        <v>122</v>
      </c>
      <c r="B4761">
        <v>2028</v>
      </c>
      <c r="C4761" t="s">
        <v>5</v>
      </c>
      <c r="D4761" t="s">
        <v>1062</v>
      </c>
      <c r="E4761" t="s">
        <v>170</v>
      </c>
      <c r="F4761" t="s">
        <v>159</v>
      </c>
      <c r="G4761" t="s">
        <v>1063</v>
      </c>
      <c r="H4761" t="s">
        <v>136</v>
      </c>
      <c r="I4761">
        <v>0</v>
      </c>
      <c r="P4761">
        <v>0.73069020500198401</v>
      </c>
      <c r="Q4761">
        <v>0</v>
      </c>
    </row>
    <row r="4762" spans="1:17">
      <c r="A4762" t="s">
        <v>122</v>
      </c>
      <c r="B4762">
        <v>2028</v>
      </c>
      <c r="C4762" t="s">
        <v>5</v>
      </c>
      <c r="D4762" t="s">
        <v>1062</v>
      </c>
      <c r="E4762" t="s">
        <v>170</v>
      </c>
      <c r="F4762" t="s">
        <v>126</v>
      </c>
      <c r="G4762" t="s">
        <v>1063</v>
      </c>
      <c r="H4762" t="s">
        <v>132</v>
      </c>
      <c r="I4762">
        <v>0</v>
      </c>
      <c r="P4762">
        <v>0.73069020500198401</v>
      </c>
      <c r="Q4762">
        <v>0</v>
      </c>
    </row>
    <row r="4763" spans="1:17">
      <c r="A4763" t="s">
        <v>122</v>
      </c>
      <c r="B4763">
        <v>2028</v>
      </c>
      <c r="C4763" t="s">
        <v>5</v>
      </c>
      <c r="D4763" t="s">
        <v>1062</v>
      </c>
      <c r="E4763" t="s">
        <v>170</v>
      </c>
      <c r="F4763" t="s">
        <v>126</v>
      </c>
      <c r="G4763" t="s">
        <v>1063</v>
      </c>
      <c r="H4763" t="s">
        <v>135</v>
      </c>
      <c r="I4763">
        <v>0</v>
      </c>
      <c r="P4763">
        <v>0.73069020500198401</v>
      </c>
      <c r="Q4763">
        <v>0</v>
      </c>
    </row>
    <row r="4764" spans="1:17">
      <c r="A4764" t="s">
        <v>122</v>
      </c>
      <c r="B4764">
        <v>2028</v>
      </c>
      <c r="C4764" t="s">
        <v>5</v>
      </c>
      <c r="D4764" t="s">
        <v>1062</v>
      </c>
      <c r="E4764" t="s">
        <v>170</v>
      </c>
      <c r="F4764" t="s">
        <v>126</v>
      </c>
      <c r="G4764" t="s">
        <v>1063</v>
      </c>
      <c r="H4764" t="s">
        <v>136</v>
      </c>
      <c r="I4764">
        <v>0</v>
      </c>
      <c r="P4764">
        <v>0.73069020500198401</v>
      </c>
      <c r="Q4764">
        <v>0</v>
      </c>
    </row>
    <row r="4765" spans="1:17">
      <c r="A4765" t="s">
        <v>122</v>
      </c>
      <c r="B4765">
        <v>2028</v>
      </c>
      <c r="C4765" t="s">
        <v>5</v>
      </c>
      <c r="D4765" t="s">
        <v>1062</v>
      </c>
      <c r="E4765" t="s">
        <v>170</v>
      </c>
      <c r="F4765" t="s">
        <v>165</v>
      </c>
      <c r="G4765" t="s">
        <v>1063</v>
      </c>
      <c r="H4765" t="s">
        <v>132</v>
      </c>
      <c r="I4765">
        <v>0</v>
      </c>
      <c r="P4765">
        <v>0.73069020500198401</v>
      </c>
      <c r="Q4765">
        <v>0</v>
      </c>
    </row>
    <row r="4766" spans="1:17">
      <c r="A4766" t="s">
        <v>122</v>
      </c>
      <c r="B4766">
        <v>2028</v>
      </c>
      <c r="C4766" t="s">
        <v>5</v>
      </c>
      <c r="D4766" t="s">
        <v>1062</v>
      </c>
      <c r="E4766" t="s">
        <v>170</v>
      </c>
      <c r="F4766" t="s">
        <v>165</v>
      </c>
      <c r="G4766" t="s">
        <v>1063</v>
      </c>
      <c r="H4766" t="s">
        <v>135</v>
      </c>
      <c r="I4766">
        <v>0</v>
      </c>
      <c r="P4766">
        <v>0.73069020500198401</v>
      </c>
      <c r="Q4766">
        <v>0</v>
      </c>
    </row>
    <row r="4767" spans="1:17">
      <c r="A4767" t="s">
        <v>122</v>
      </c>
      <c r="B4767">
        <v>2028</v>
      </c>
      <c r="C4767" t="s">
        <v>5</v>
      </c>
      <c r="D4767" t="s">
        <v>1062</v>
      </c>
      <c r="E4767" t="s">
        <v>170</v>
      </c>
      <c r="F4767" t="s">
        <v>165</v>
      </c>
      <c r="G4767" t="s">
        <v>1063</v>
      </c>
      <c r="H4767" t="s">
        <v>136</v>
      </c>
      <c r="I4767">
        <v>0</v>
      </c>
      <c r="P4767">
        <v>0.73069020500198401</v>
      </c>
      <c r="Q4767">
        <v>0</v>
      </c>
    </row>
    <row r="4768" spans="1:17">
      <c r="A4768" t="s">
        <v>122</v>
      </c>
      <c r="B4768">
        <v>2028</v>
      </c>
      <c r="C4768" t="s">
        <v>5</v>
      </c>
      <c r="D4768" t="s">
        <v>1062</v>
      </c>
      <c r="E4768" t="s">
        <v>170</v>
      </c>
      <c r="F4768" t="s">
        <v>166</v>
      </c>
      <c r="G4768" t="s">
        <v>1063</v>
      </c>
      <c r="H4768" t="s">
        <v>132</v>
      </c>
      <c r="I4768">
        <v>0</v>
      </c>
      <c r="P4768">
        <v>0.73069020500198401</v>
      </c>
      <c r="Q4768">
        <v>0</v>
      </c>
    </row>
    <row r="4769" spans="1:17">
      <c r="A4769" t="s">
        <v>122</v>
      </c>
      <c r="B4769">
        <v>2028</v>
      </c>
      <c r="C4769" t="s">
        <v>5</v>
      </c>
      <c r="D4769" t="s">
        <v>1062</v>
      </c>
      <c r="E4769" t="s">
        <v>170</v>
      </c>
      <c r="F4769" t="s">
        <v>166</v>
      </c>
      <c r="G4769" t="s">
        <v>1063</v>
      </c>
      <c r="H4769" t="s">
        <v>135</v>
      </c>
      <c r="I4769">
        <v>0</v>
      </c>
      <c r="P4769">
        <v>0.73069020500198401</v>
      </c>
      <c r="Q4769">
        <v>0</v>
      </c>
    </row>
    <row r="4770" spans="1:17">
      <c r="A4770" t="s">
        <v>122</v>
      </c>
      <c r="B4770">
        <v>2028</v>
      </c>
      <c r="C4770" t="s">
        <v>5</v>
      </c>
      <c r="D4770" t="s">
        <v>1062</v>
      </c>
      <c r="E4770" t="s">
        <v>170</v>
      </c>
      <c r="F4770" t="s">
        <v>166</v>
      </c>
      <c r="G4770" t="s">
        <v>1063</v>
      </c>
      <c r="H4770" t="s">
        <v>136</v>
      </c>
      <c r="I4770">
        <v>0</v>
      </c>
      <c r="P4770">
        <v>0.73069020500198401</v>
      </c>
      <c r="Q4770">
        <v>0</v>
      </c>
    </row>
    <row r="4771" spans="1:17">
      <c r="A4771" t="s">
        <v>122</v>
      </c>
      <c r="B4771">
        <v>2028</v>
      </c>
      <c r="C4771" t="s">
        <v>5</v>
      </c>
      <c r="D4771" t="s">
        <v>1062</v>
      </c>
      <c r="E4771" t="s">
        <v>170</v>
      </c>
      <c r="F4771" t="s">
        <v>160</v>
      </c>
      <c r="G4771" t="s">
        <v>1063</v>
      </c>
      <c r="H4771" t="s">
        <v>132</v>
      </c>
      <c r="I4771">
        <v>0</v>
      </c>
      <c r="P4771">
        <v>0.73069020500198401</v>
      </c>
      <c r="Q4771">
        <v>0</v>
      </c>
    </row>
    <row r="4772" spans="1:17">
      <c r="A4772" t="s">
        <v>122</v>
      </c>
      <c r="B4772">
        <v>2028</v>
      </c>
      <c r="C4772" t="s">
        <v>5</v>
      </c>
      <c r="D4772" t="s">
        <v>1062</v>
      </c>
      <c r="E4772" t="s">
        <v>170</v>
      </c>
      <c r="F4772" t="s">
        <v>160</v>
      </c>
      <c r="G4772" t="s">
        <v>1063</v>
      </c>
      <c r="H4772" t="s">
        <v>135</v>
      </c>
      <c r="I4772">
        <v>0</v>
      </c>
      <c r="P4772">
        <v>0.73069020500198401</v>
      </c>
      <c r="Q4772">
        <v>0</v>
      </c>
    </row>
    <row r="4773" spans="1:17">
      <c r="A4773" t="s">
        <v>122</v>
      </c>
      <c r="B4773">
        <v>2028</v>
      </c>
      <c r="C4773" t="s">
        <v>5</v>
      </c>
      <c r="D4773" t="s">
        <v>1062</v>
      </c>
      <c r="E4773" t="s">
        <v>170</v>
      </c>
      <c r="F4773" t="s">
        <v>160</v>
      </c>
      <c r="G4773" t="s">
        <v>1063</v>
      </c>
      <c r="H4773" t="s">
        <v>136</v>
      </c>
      <c r="I4773">
        <v>0</v>
      </c>
      <c r="P4773">
        <v>0.73069020500198401</v>
      </c>
      <c r="Q4773">
        <v>0</v>
      </c>
    </row>
    <row r="4774" spans="1:17">
      <c r="A4774" t="s">
        <v>122</v>
      </c>
      <c r="B4774">
        <v>2028</v>
      </c>
      <c r="C4774" t="s">
        <v>7</v>
      </c>
      <c r="D4774" t="s">
        <v>1064</v>
      </c>
      <c r="E4774" t="s">
        <v>162</v>
      </c>
      <c r="F4774" t="s">
        <v>164</v>
      </c>
      <c r="G4774" t="s">
        <v>1065</v>
      </c>
      <c r="H4774" t="s">
        <v>132</v>
      </c>
      <c r="I4774">
        <v>0</v>
      </c>
      <c r="P4774">
        <v>0.73069020500198401</v>
      </c>
      <c r="Q4774">
        <v>0</v>
      </c>
    </row>
    <row r="4775" spans="1:17">
      <c r="A4775" t="s">
        <v>122</v>
      </c>
      <c r="B4775">
        <v>2028</v>
      </c>
      <c r="C4775" t="s">
        <v>7</v>
      </c>
      <c r="D4775" t="s">
        <v>1064</v>
      </c>
      <c r="E4775" t="s">
        <v>162</v>
      </c>
      <c r="F4775" t="s">
        <v>164</v>
      </c>
      <c r="G4775" t="s">
        <v>1065</v>
      </c>
      <c r="H4775" t="s">
        <v>135</v>
      </c>
      <c r="I4775">
        <v>0</v>
      </c>
      <c r="P4775">
        <v>0.73069020500198401</v>
      </c>
      <c r="Q4775">
        <v>0</v>
      </c>
    </row>
    <row r="4776" spans="1:17">
      <c r="A4776" t="s">
        <v>122</v>
      </c>
      <c r="B4776">
        <v>2028</v>
      </c>
      <c r="C4776" t="s">
        <v>7</v>
      </c>
      <c r="D4776" t="s">
        <v>1064</v>
      </c>
      <c r="E4776" t="s">
        <v>162</v>
      </c>
      <c r="F4776" t="s">
        <v>164</v>
      </c>
      <c r="G4776" t="s">
        <v>1065</v>
      </c>
      <c r="H4776" t="s">
        <v>136</v>
      </c>
      <c r="I4776">
        <v>0</v>
      </c>
      <c r="P4776">
        <v>0.73069020500198401</v>
      </c>
      <c r="Q4776">
        <v>0</v>
      </c>
    </row>
    <row r="4777" spans="1:17">
      <c r="A4777" t="s">
        <v>122</v>
      </c>
      <c r="B4777">
        <v>2028</v>
      </c>
      <c r="C4777" t="s">
        <v>7</v>
      </c>
      <c r="D4777" t="s">
        <v>1064</v>
      </c>
      <c r="E4777" t="s">
        <v>162</v>
      </c>
      <c r="F4777" t="s">
        <v>159</v>
      </c>
      <c r="G4777" t="s">
        <v>1065</v>
      </c>
      <c r="H4777" t="s">
        <v>132</v>
      </c>
      <c r="I4777">
        <v>0</v>
      </c>
      <c r="P4777">
        <v>0.73069020500198401</v>
      </c>
      <c r="Q4777">
        <v>0</v>
      </c>
    </row>
    <row r="4778" spans="1:17">
      <c r="A4778" t="s">
        <v>122</v>
      </c>
      <c r="B4778">
        <v>2028</v>
      </c>
      <c r="C4778" t="s">
        <v>7</v>
      </c>
      <c r="D4778" t="s">
        <v>1064</v>
      </c>
      <c r="E4778" t="s">
        <v>162</v>
      </c>
      <c r="F4778" t="s">
        <v>159</v>
      </c>
      <c r="G4778" t="s">
        <v>1065</v>
      </c>
      <c r="H4778" t="s">
        <v>135</v>
      </c>
      <c r="I4778">
        <v>0</v>
      </c>
      <c r="P4778">
        <v>0.73069020500198401</v>
      </c>
      <c r="Q4778">
        <v>0</v>
      </c>
    </row>
    <row r="4779" spans="1:17">
      <c r="A4779" t="s">
        <v>122</v>
      </c>
      <c r="B4779">
        <v>2028</v>
      </c>
      <c r="C4779" t="s">
        <v>7</v>
      </c>
      <c r="D4779" t="s">
        <v>1064</v>
      </c>
      <c r="E4779" t="s">
        <v>162</v>
      </c>
      <c r="F4779" t="s">
        <v>159</v>
      </c>
      <c r="G4779" t="s">
        <v>1065</v>
      </c>
      <c r="H4779" t="s">
        <v>136</v>
      </c>
      <c r="I4779">
        <v>0</v>
      </c>
      <c r="P4779">
        <v>0.73069020500198401</v>
      </c>
      <c r="Q4779">
        <v>0</v>
      </c>
    </row>
    <row r="4780" spans="1:17">
      <c r="A4780" t="s">
        <v>122</v>
      </c>
      <c r="B4780">
        <v>2028</v>
      </c>
      <c r="C4780" t="s">
        <v>7</v>
      </c>
      <c r="D4780" t="s">
        <v>1064</v>
      </c>
      <c r="E4780" t="s">
        <v>162</v>
      </c>
      <c r="F4780" t="s">
        <v>126</v>
      </c>
      <c r="G4780" t="s">
        <v>1065</v>
      </c>
      <c r="H4780" t="s">
        <v>132</v>
      </c>
      <c r="I4780">
        <v>0</v>
      </c>
      <c r="P4780">
        <v>0.73069020500198401</v>
      </c>
      <c r="Q4780">
        <v>0</v>
      </c>
    </row>
    <row r="4781" spans="1:17">
      <c r="A4781" t="s">
        <v>122</v>
      </c>
      <c r="B4781">
        <v>2028</v>
      </c>
      <c r="C4781" t="s">
        <v>7</v>
      </c>
      <c r="D4781" t="s">
        <v>1064</v>
      </c>
      <c r="E4781" t="s">
        <v>162</v>
      </c>
      <c r="F4781" t="s">
        <v>126</v>
      </c>
      <c r="G4781" t="s">
        <v>1065</v>
      </c>
      <c r="H4781" t="s">
        <v>135</v>
      </c>
      <c r="I4781">
        <v>0</v>
      </c>
      <c r="P4781">
        <v>0.73069020500198401</v>
      </c>
      <c r="Q4781">
        <v>0</v>
      </c>
    </row>
    <row r="4782" spans="1:17">
      <c r="A4782" t="s">
        <v>122</v>
      </c>
      <c r="B4782">
        <v>2028</v>
      </c>
      <c r="C4782" t="s">
        <v>7</v>
      </c>
      <c r="D4782" t="s">
        <v>1064</v>
      </c>
      <c r="E4782" t="s">
        <v>162</v>
      </c>
      <c r="F4782" t="s">
        <v>126</v>
      </c>
      <c r="G4782" t="s">
        <v>1065</v>
      </c>
      <c r="H4782" t="s">
        <v>136</v>
      </c>
      <c r="I4782">
        <v>0</v>
      </c>
      <c r="P4782">
        <v>0.73069020500198401</v>
      </c>
      <c r="Q4782">
        <v>0</v>
      </c>
    </row>
    <row r="4783" spans="1:17">
      <c r="A4783" t="s">
        <v>122</v>
      </c>
      <c r="B4783">
        <v>2028</v>
      </c>
      <c r="C4783" t="s">
        <v>7</v>
      </c>
      <c r="D4783" t="s">
        <v>1064</v>
      </c>
      <c r="E4783" t="s">
        <v>162</v>
      </c>
      <c r="F4783" t="s">
        <v>165</v>
      </c>
      <c r="G4783" t="s">
        <v>1065</v>
      </c>
      <c r="H4783" t="s">
        <v>132</v>
      </c>
      <c r="I4783">
        <v>0</v>
      </c>
      <c r="P4783">
        <v>0.73069020500198401</v>
      </c>
      <c r="Q4783">
        <v>0</v>
      </c>
    </row>
    <row r="4784" spans="1:17">
      <c r="A4784" t="s">
        <v>122</v>
      </c>
      <c r="B4784">
        <v>2028</v>
      </c>
      <c r="C4784" t="s">
        <v>7</v>
      </c>
      <c r="D4784" t="s">
        <v>1064</v>
      </c>
      <c r="E4784" t="s">
        <v>162</v>
      </c>
      <c r="F4784" t="s">
        <v>165</v>
      </c>
      <c r="G4784" t="s">
        <v>1065</v>
      </c>
      <c r="H4784" t="s">
        <v>135</v>
      </c>
      <c r="I4784">
        <v>0</v>
      </c>
      <c r="P4784">
        <v>0.73069020500198401</v>
      </c>
      <c r="Q4784">
        <v>0</v>
      </c>
    </row>
    <row r="4785" spans="1:17">
      <c r="A4785" t="s">
        <v>122</v>
      </c>
      <c r="B4785">
        <v>2028</v>
      </c>
      <c r="C4785" t="s">
        <v>7</v>
      </c>
      <c r="D4785" t="s">
        <v>1064</v>
      </c>
      <c r="E4785" t="s">
        <v>162</v>
      </c>
      <c r="F4785" t="s">
        <v>165</v>
      </c>
      <c r="G4785" t="s">
        <v>1065</v>
      </c>
      <c r="H4785" t="s">
        <v>136</v>
      </c>
      <c r="I4785">
        <v>0</v>
      </c>
      <c r="P4785">
        <v>0.73069020500198401</v>
      </c>
      <c r="Q4785">
        <v>0</v>
      </c>
    </row>
    <row r="4786" spans="1:17">
      <c r="A4786" t="s">
        <v>122</v>
      </c>
      <c r="B4786">
        <v>2028</v>
      </c>
      <c r="C4786" t="s">
        <v>7</v>
      </c>
      <c r="D4786" t="s">
        <v>1064</v>
      </c>
      <c r="E4786" t="s">
        <v>162</v>
      </c>
      <c r="F4786" t="s">
        <v>166</v>
      </c>
      <c r="G4786" t="s">
        <v>1065</v>
      </c>
      <c r="H4786" t="s">
        <v>132</v>
      </c>
      <c r="I4786">
        <v>0</v>
      </c>
      <c r="P4786">
        <v>0.73069020500198401</v>
      </c>
      <c r="Q4786">
        <v>0</v>
      </c>
    </row>
    <row r="4787" spans="1:17">
      <c r="A4787" t="s">
        <v>122</v>
      </c>
      <c r="B4787">
        <v>2028</v>
      </c>
      <c r="C4787" t="s">
        <v>7</v>
      </c>
      <c r="D4787" t="s">
        <v>1064</v>
      </c>
      <c r="E4787" t="s">
        <v>162</v>
      </c>
      <c r="F4787" t="s">
        <v>166</v>
      </c>
      <c r="G4787" t="s">
        <v>1065</v>
      </c>
      <c r="H4787" t="s">
        <v>135</v>
      </c>
      <c r="I4787">
        <v>0</v>
      </c>
      <c r="P4787">
        <v>0.73069020500198401</v>
      </c>
      <c r="Q4787">
        <v>0</v>
      </c>
    </row>
    <row r="4788" spans="1:17">
      <c r="A4788" t="s">
        <v>122</v>
      </c>
      <c r="B4788">
        <v>2028</v>
      </c>
      <c r="C4788" t="s">
        <v>7</v>
      </c>
      <c r="D4788" t="s">
        <v>1064</v>
      </c>
      <c r="E4788" t="s">
        <v>162</v>
      </c>
      <c r="F4788" t="s">
        <v>166</v>
      </c>
      <c r="G4788" t="s">
        <v>1065</v>
      </c>
      <c r="H4788" t="s">
        <v>136</v>
      </c>
      <c r="I4788">
        <v>0</v>
      </c>
      <c r="P4788">
        <v>0.73069020500198401</v>
      </c>
      <c r="Q4788">
        <v>0</v>
      </c>
    </row>
    <row r="4789" spans="1:17">
      <c r="A4789" t="s">
        <v>122</v>
      </c>
      <c r="B4789">
        <v>2028</v>
      </c>
      <c r="C4789" t="s">
        <v>7</v>
      </c>
      <c r="D4789" t="s">
        <v>1064</v>
      </c>
      <c r="E4789" t="s">
        <v>162</v>
      </c>
      <c r="F4789" t="s">
        <v>160</v>
      </c>
      <c r="G4789" t="s">
        <v>1065</v>
      </c>
      <c r="H4789" t="s">
        <v>132</v>
      </c>
      <c r="I4789">
        <v>0</v>
      </c>
      <c r="P4789">
        <v>0.73069020500198401</v>
      </c>
      <c r="Q4789">
        <v>0</v>
      </c>
    </row>
    <row r="4790" spans="1:17">
      <c r="A4790" t="s">
        <v>122</v>
      </c>
      <c r="B4790">
        <v>2028</v>
      </c>
      <c r="C4790" t="s">
        <v>7</v>
      </c>
      <c r="D4790" t="s">
        <v>1064</v>
      </c>
      <c r="E4790" t="s">
        <v>162</v>
      </c>
      <c r="F4790" t="s">
        <v>160</v>
      </c>
      <c r="G4790" t="s">
        <v>1065</v>
      </c>
      <c r="H4790" t="s">
        <v>135</v>
      </c>
      <c r="I4790">
        <v>0</v>
      </c>
      <c r="P4790">
        <v>0.73069020500198401</v>
      </c>
      <c r="Q4790">
        <v>0</v>
      </c>
    </row>
    <row r="4791" spans="1:17">
      <c r="A4791" t="s">
        <v>122</v>
      </c>
      <c r="B4791">
        <v>2028</v>
      </c>
      <c r="C4791" t="s">
        <v>7</v>
      </c>
      <c r="D4791" t="s">
        <v>1064</v>
      </c>
      <c r="E4791" t="s">
        <v>162</v>
      </c>
      <c r="F4791" t="s">
        <v>160</v>
      </c>
      <c r="G4791" t="s">
        <v>1065</v>
      </c>
      <c r="H4791" t="s">
        <v>136</v>
      </c>
      <c r="I4791">
        <v>0</v>
      </c>
      <c r="P4791">
        <v>0.73069020500198401</v>
      </c>
      <c r="Q4791">
        <v>0</v>
      </c>
    </row>
    <row r="4792" spans="1:17">
      <c r="A4792" t="s">
        <v>122</v>
      </c>
      <c r="B4792">
        <v>2028</v>
      </c>
      <c r="C4792" t="s">
        <v>13</v>
      </c>
      <c r="D4792" t="s">
        <v>1062</v>
      </c>
      <c r="E4792" t="s">
        <v>162</v>
      </c>
      <c r="F4792" t="s">
        <v>164</v>
      </c>
      <c r="G4792" t="s">
        <v>1063</v>
      </c>
      <c r="H4792" t="s">
        <v>132</v>
      </c>
      <c r="I4792">
        <v>0</v>
      </c>
      <c r="P4792">
        <v>0.73069020500198401</v>
      </c>
      <c r="Q4792">
        <v>0</v>
      </c>
    </row>
    <row r="4793" spans="1:17">
      <c r="A4793" t="s">
        <v>122</v>
      </c>
      <c r="B4793">
        <v>2028</v>
      </c>
      <c r="C4793" t="s">
        <v>13</v>
      </c>
      <c r="D4793" t="s">
        <v>1062</v>
      </c>
      <c r="E4793" t="s">
        <v>162</v>
      </c>
      <c r="F4793" t="s">
        <v>164</v>
      </c>
      <c r="G4793" t="s">
        <v>1063</v>
      </c>
      <c r="H4793" t="s">
        <v>135</v>
      </c>
      <c r="I4793">
        <v>0</v>
      </c>
      <c r="P4793">
        <v>0.73069020500198401</v>
      </c>
      <c r="Q4793">
        <v>0</v>
      </c>
    </row>
    <row r="4794" spans="1:17">
      <c r="A4794" t="s">
        <v>122</v>
      </c>
      <c r="B4794">
        <v>2028</v>
      </c>
      <c r="C4794" t="s">
        <v>13</v>
      </c>
      <c r="D4794" t="s">
        <v>1062</v>
      </c>
      <c r="E4794" t="s">
        <v>162</v>
      </c>
      <c r="F4794" t="s">
        <v>164</v>
      </c>
      <c r="G4794" t="s">
        <v>1063</v>
      </c>
      <c r="H4794" t="s">
        <v>136</v>
      </c>
      <c r="I4794">
        <v>0</v>
      </c>
      <c r="P4794">
        <v>0.73069020500198401</v>
      </c>
      <c r="Q4794">
        <v>0</v>
      </c>
    </row>
    <row r="4795" spans="1:17">
      <c r="A4795" t="s">
        <v>122</v>
      </c>
      <c r="B4795">
        <v>2028</v>
      </c>
      <c r="C4795" t="s">
        <v>13</v>
      </c>
      <c r="D4795" t="s">
        <v>1062</v>
      </c>
      <c r="E4795" t="s">
        <v>162</v>
      </c>
      <c r="F4795" t="s">
        <v>159</v>
      </c>
      <c r="G4795" t="s">
        <v>1063</v>
      </c>
      <c r="H4795" t="s">
        <v>132</v>
      </c>
      <c r="I4795">
        <v>0</v>
      </c>
      <c r="P4795">
        <v>0.73069020500198401</v>
      </c>
      <c r="Q4795">
        <v>0</v>
      </c>
    </row>
    <row r="4796" spans="1:17">
      <c r="A4796" t="s">
        <v>122</v>
      </c>
      <c r="B4796">
        <v>2028</v>
      </c>
      <c r="C4796" t="s">
        <v>13</v>
      </c>
      <c r="D4796" t="s">
        <v>1062</v>
      </c>
      <c r="E4796" t="s">
        <v>162</v>
      </c>
      <c r="F4796" t="s">
        <v>159</v>
      </c>
      <c r="G4796" t="s">
        <v>1063</v>
      </c>
      <c r="H4796" t="s">
        <v>135</v>
      </c>
      <c r="I4796">
        <v>0</v>
      </c>
      <c r="P4796">
        <v>0.73069020500198401</v>
      </c>
      <c r="Q4796">
        <v>0</v>
      </c>
    </row>
    <row r="4797" spans="1:17">
      <c r="A4797" t="s">
        <v>122</v>
      </c>
      <c r="B4797">
        <v>2028</v>
      </c>
      <c r="C4797" t="s">
        <v>13</v>
      </c>
      <c r="D4797" t="s">
        <v>1062</v>
      </c>
      <c r="E4797" t="s">
        <v>162</v>
      </c>
      <c r="F4797" t="s">
        <v>159</v>
      </c>
      <c r="G4797" t="s">
        <v>1063</v>
      </c>
      <c r="H4797" t="s">
        <v>136</v>
      </c>
      <c r="I4797">
        <v>0</v>
      </c>
      <c r="P4797">
        <v>0.73069020500198401</v>
      </c>
      <c r="Q4797">
        <v>0</v>
      </c>
    </row>
    <row r="4798" spans="1:17">
      <c r="A4798" t="s">
        <v>122</v>
      </c>
      <c r="B4798">
        <v>2028</v>
      </c>
      <c r="C4798" t="s">
        <v>13</v>
      </c>
      <c r="D4798" t="s">
        <v>1062</v>
      </c>
      <c r="E4798" t="s">
        <v>162</v>
      </c>
      <c r="F4798" t="s">
        <v>126</v>
      </c>
      <c r="G4798" t="s">
        <v>1063</v>
      </c>
      <c r="H4798" t="s">
        <v>132</v>
      </c>
      <c r="I4798">
        <v>0</v>
      </c>
      <c r="P4798">
        <v>0.73069020500198401</v>
      </c>
      <c r="Q4798">
        <v>0</v>
      </c>
    </row>
    <row r="4799" spans="1:17">
      <c r="A4799" t="s">
        <v>122</v>
      </c>
      <c r="B4799">
        <v>2028</v>
      </c>
      <c r="C4799" t="s">
        <v>13</v>
      </c>
      <c r="D4799" t="s">
        <v>1062</v>
      </c>
      <c r="E4799" t="s">
        <v>162</v>
      </c>
      <c r="F4799" t="s">
        <v>126</v>
      </c>
      <c r="G4799" t="s">
        <v>1063</v>
      </c>
      <c r="H4799" t="s">
        <v>135</v>
      </c>
      <c r="I4799">
        <v>0</v>
      </c>
      <c r="P4799">
        <v>0.73069020500198401</v>
      </c>
      <c r="Q4799">
        <v>0</v>
      </c>
    </row>
    <row r="4800" spans="1:17">
      <c r="A4800" t="s">
        <v>122</v>
      </c>
      <c r="B4800">
        <v>2028</v>
      </c>
      <c r="C4800" t="s">
        <v>13</v>
      </c>
      <c r="D4800" t="s">
        <v>1062</v>
      </c>
      <c r="E4800" t="s">
        <v>162</v>
      </c>
      <c r="F4800" t="s">
        <v>126</v>
      </c>
      <c r="G4800" t="s">
        <v>1063</v>
      </c>
      <c r="H4800" t="s">
        <v>136</v>
      </c>
      <c r="I4800">
        <v>0</v>
      </c>
      <c r="P4800">
        <v>0.73069020500198401</v>
      </c>
      <c r="Q4800">
        <v>0</v>
      </c>
    </row>
    <row r="4801" spans="1:17">
      <c r="A4801" t="s">
        <v>122</v>
      </c>
      <c r="B4801">
        <v>2028</v>
      </c>
      <c r="C4801" t="s">
        <v>13</v>
      </c>
      <c r="D4801" t="s">
        <v>1062</v>
      </c>
      <c r="E4801" t="s">
        <v>162</v>
      </c>
      <c r="F4801" t="s">
        <v>165</v>
      </c>
      <c r="G4801" t="s">
        <v>1063</v>
      </c>
      <c r="H4801" t="s">
        <v>132</v>
      </c>
      <c r="I4801">
        <v>0</v>
      </c>
      <c r="P4801">
        <v>0.73069020500198401</v>
      </c>
      <c r="Q4801">
        <v>0</v>
      </c>
    </row>
    <row r="4802" spans="1:17">
      <c r="A4802" t="s">
        <v>122</v>
      </c>
      <c r="B4802">
        <v>2028</v>
      </c>
      <c r="C4802" t="s">
        <v>13</v>
      </c>
      <c r="D4802" t="s">
        <v>1062</v>
      </c>
      <c r="E4802" t="s">
        <v>162</v>
      </c>
      <c r="F4802" t="s">
        <v>165</v>
      </c>
      <c r="G4802" t="s">
        <v>1063</v>
      </c>
      <c r="H4802" t="s">
        <v>135</v>
      </c>
      <c r="I4802">
        <v>0</v>
      </c>
      <c r="P4802">
        <v>0.73069020500198401</v>
      </c>
      <c r="Q4802">
        <v>0</v>
      </c>
    </row>
    <row r="4803" spans="1:17">
      <c r="A4803" t="s">
        <v>122</v>
      </c>
      <c r="B4803">
        <v>2028</v>
      </c>
      <c r="C4803" t="s">
        <v>13</v>
      </c>
      <c r="D4803" t="s">
        <v>1062</v>
      </c>
      <c r="E4803" t="s">
        <v>162</v>
      </c>
      <c r="F4803" t="s">
        <v>165</v>
      </c>
      <c r="G4803" t="s">
        <v>1063</v>
      </c>
      <c r="H4803" t="s">
        <v>136</v>
      </c>
      <c r="I4803">
        <v>0</v>
      </c>
      <c r="P4803">
        <v>0.73069020500198401</v>
      </c>
      <c r="Q4803">
        <v>0</v>
      </c>
    </row>
    <row r="4804" spans="1:17">
      <c r="A4804" t="s">
        <v>122</v>
      </c>
      <c r="B4804">
        <v>2028</v>
      </c>
      <c r="C4804" t="s">
        <v>13</v>
      </c>
      <c r="D4804" t="s">
        <v>1062</v>
      </c>
      <c r="E4804" t="s">
        <v>162</v>
      </c>
      <c r="F4804" t="s">
        <v>166</v>
      </c>
      <c r="G4804" t="s">
        <v>1063</v>
      </c>
      <c r="H4804" t="s">
        <v>132</v>
      </c>
      <c r="I4804">
        <v>0</v>
      </c>
      <c r="P4804">
        <v>0.73069020500198401</v>
      </c>
      <c r="Q4804">
        <v>0</v>
      </c>
    </row>
    <row r="4805" spans="1:17">
      <c r="A4805" t="s">
        <v>122</v>
      </c>
      <c r="B4805">
        <v>2028</v>
      </c>
      <c r="C4805" t="s">
        <v>13</v>
      </c>
      <c r="D4805" t="s">
        <v>1062</v>
      </c>
      <c r="E4805" t="s">
        <v>162</v>
      </c>
      <c r="F4805" t="s">
        <v>166</v>
      </c>
      <c r="G4805" t="s">
        <v>1063</v>
      </c>
      <c r="H4805" t="s">
        <v>135</v>
      </c>
      <c r="I4805">
        <v>0</v>
      </c>
      <c r="P4805">
        <v>0.73069020500198401</v>
      </c>
      <c r="Q4805">
        <v>0</v>
      </c>
    </row>
    <row r="4806" spans="1:17">
      <c r="A4806" t="s">
        <v>122</v>
      </c>
      <c r="B4806">
        <v>2028</v>
      </c>
      <c r="C4806" t="s">
        <v>13</v>
      </c>
      <c r="D4806" t="s">
        <v>1062</v>
      </c>
      <c r="E4806" t="s">
        <v>162</v>
      </c>
      <c r="F4806" t="s">
        <v>166</v>
      </c>
      <c r="G4806" t="s">
        <v>1063</v>
      </c>
      <c r="H4806" t="s">
        <v>136</v>
      </c>
      <c r="I4806">
        <v>0</v>
      </c>
      <c r="P4806">
        <v>0.73069020500198401</v>
      </c>
      <c r="Q4806">
        <v>0</v>
      </c>
    </row>
    <row r="4807" spans="1:17">
      <c r="A4807" t="s">
        <v>122</v>
      </c>
      <c r="B4807">
        <v>2028</v>
      </c>
      <c r="C4807" t="s">
        <v>13</v>
      </c>
      <c r="D4807" t="s">
        <v>1062</v>
      </c>
      <c r="E4807" t="s">
        <v>162</v>
      </c>
      <c r="F4807" t="s">
        <v>160</v>
      </c>
      <c r="G4807" t="s">
        <v>1063</v>
      </c>
      <c r="H4807" t="s">
        <v>132</v>
      </c>
      <c r="I4807">
        <v>0</v>
      </c>
      <c r="P4807">
        <v>0.73069020500198401</v>
      </c>
      <c r="Q4807">
        <v>0</v>
      </c>
    </row>
    <row r="4808" spans="1:17">
      <c r="A4808" t="s">
        <v>122</v>
      </c>
      <c r="B4808">
        <v>2028</v>
      </c>
      <c r="C4808" t="s">
        <v>13</v>
      </c>
      <c r="D4808" t="s">
        <v>1062</v>
      </c>
      <c r="E4808" t="s">
        <v>162</v>
      </c>
      <c r="F4808" t="s">
        <v>160</v>
      </c>
      <c r="G4808" t="s">
        <v>1063</v>
      </c>
      <c r="H4808" t="s">
        <v>135</v>
      </c>
      <c r="I4808">
        <v>0</v>
      </c>
      <c r="P4808">
        <v>0.73069020500198401</v>
      </c>
      <c r="Q4808">
        <v>0</v>
      </c>
    </row>
    <row r="4809" spans="1:17">
      <c r="A4809" t="s">
        <v>122</v>
      </c>
      <c r="B4809">
        <v>2028</v>
      </c>
      <c r="C4809" t="s">
        <v>13</v>
      </c>
      <c r="D4809" t="s">
        <v>1062</v>
      </c>
      <c r="E4809" t="s">
        <v>162</v>
      </c>
      <c r="F4809" t="s">
        <v>160</v>
      </c>
      <c r="G4809" t="s">
        <v>1063</v>
      </c>
      <c r="H4809" t="s">
        <v>136</v>
      </c>
      <c r="I4809">
        <v>0</v>
      </c>
      <c r="P4809">
        <v>0.73069020500198401</v>
      </c>
      <c r="Q4809">
        <v>0</v>
      </c>
    </row>
    <row r="4810" spans="1:17">
      <c r="A4810" t="s">
        <v>122</v>
      </c>
      <c r="B4810">
        <v>2028</v>
      </c>
      <c r="C4810" t="s">
        <v>142</v>
      </c>
      <c r="D4810" t="s">
        <v>1062</v>
      </c>
      <c r="E4810" t="s">
        <v>162</v>
      </c>
      <c r="F4810" t="s">
        <v>164</v>
      </c>
      <c r="G4810" t="s">
        <v>1063</v>
      </c>
      <c r="H4810" t="s">
        <v>132</v>
      </c>
      <c r="I4810">
        <v>0</v>
      </c>
      <c r="P4810">
        <v>0.73069020500198401</v>
      </c>
      <c r="Q4810">
        <v>0</v>
      </c>
    </row>
    <row r="4811" spans="1:17">
      <c r="A4811" t="s">
        <v>122</v>
      </c>
      <c r="B4811">
        <v>2028</v>
      </c>
      <c r="C4811" t="s">
        <v>142</v>
      </c>
      <c r="D4811" t="s">
        <v>1062</v>
      </c>
      <c r="E4811" t="s">
        <v>162</v>
      </c>
      <c r="F4811" t="s">
        <v>164</v>
      </c>
      <c r="G4811" t="s">
        <v>1063</v>
      </c>
      <c r="H4811" t="s">
        <v>135</v>
      </c>
      <c r="I4811">
        <v>0</v>
      </c>
      <c r="P4811">
        <v>0.73069020500198401</v>
      </c>
      <c r="Q4811">
        <v>0</v>
      </c>
    </row>
    <row r="4812" spans="1:17">
      <c r="A4812" t="s">
        <v>122</v>
      </c>
      <c r="B4812">
        <v>2028</v>
      </c>
      <c r="C4812" t="s">
        <v>142</v>
      </c>
      <c r="D4812" t="s">
        <v>1062</v>
      </c>
      <c r="E4812" t="s">
        <v>162</v>
      </c>
      <c r="F4812" t="s">
        <v>164</v>
      </c>
      <c r="G4812" t="s">
        <v>1063</v>
      </c>
      <c r="H4812" t="s">
        <v>136</v>
      </c>
      <c r="I4812">
        <v>0</v>
      </c>
      <c r="P4812">
        <v>0.73069020500198401</v>
      </c>
      <c r="Q4812">
        <v>0</v>
      </c>
    </row>
    <row r="4813" spans="1:17">
      <c r="A4813" t="s">
        <v>122</v>
      </c>
      <c r="B4813">
        <v>2028</v>
      </c>
      <c r="C4813" t="s">
        <v>142</v>
      </c>
      <c r="D4813" t="s">
        <v>1062</v>
      </c>
      <c r="E4813" t="s">
        <v>162</v>
      </c>
      <c r="F4813" t="s">
        <v>159</v>
      </c>
      <c r="G4813" t="s">
        <v>1063</v>
      </c>
      <c r="H4813" t="s">
        <v>132</v>
      </c>
      <c r="I4813">
        <v>0</v>
      </c>
      <c r="P4813">
        <v>0.73069020500198401</v>
      </c>
      <c r="Q4813">
        <v>0</v>
      </c>
    </row>
    <row r="4814" spans="1:17">
      <c r="A4814" t="s">
        <v>122</v>
      </c>
      <c r="B4814">
        <v>2028</v>
      </c>
      <c r="C4814" t="s">
        <v>142</v>
      </c>
      <c r="D4814" t="s">
        <v>1062</v>
      </c>
      <c r="E4814" t="s">
        <v>162</v>
      </c>
      <c r="F4814" t="s">
        <v>159</v>
      </c>
      <c r="G4814" t="s">
        <v>1063</v>
      </c>
      <c r="H4814" t="s">
        <v>135</v>
      </c>
      <c r="I4814">
        <v>0</v>
      </c>
      <c r="P4814">
        <v>0.73069020500198401</v>
      </c>
      <c r="Q4814">
        <v>0</v>
      </c>
    </row>
    <row r="4815" spans="1:17">
      <c r="A4815" t="s">
        <v>122</v>
      </c>
      <c r="B4815">
        <v>2028</v>
      </c>
      <c r="C4815" t="s">
        <v>142</v>
      </c>
      <c r="D4815" t="s">
        <v>1062</v>
      </c>
      <c r="E4815" t="s">
        <v>162</v>
      </c>
      <c r="F4815" t="s">
        <v>159</v>
      </c>
      <c r="G4815" t="s">
        <v>1063</v>
      </c>
      <c r="H4815" t="s">
        <v>136</v>
      </c>
      <c r="I4815">
        <v>0</v>
      </c>
      <c r="P4815">
        <v>0.73069020500198401</v>
      </c>
      <c r="Q4815">
        <v>0</v>
      </c>
    </row>
    <row r="4816" spans="1:17">
      <c r="A4816" t="s">
        <v>122</v>
      </c>
      <c r="B4816">
        <v>2028</v>
      </c>
      <c r="C4816" t="s">
        <v>142</v>
      </c>
      <c r="D4816" t="s">
        <v>1062</v>
      </c>
      <c r="E4816" t="s">
        <v>162</v>
      </c>
      <c r="F4816" t="s">
        <v>126</v>
      </c>
      <c r="G4816" t="s">
        <v>1063</v>
      </c>
      <c r="H4816" t="s">
        <v>132</v>
      </c>
      <c r="I4816">
        <v>0</v>
      </c>
      <c r="P4816">
        <v>0.73069020500198401</v>
      </c>
      <c r="Q4816">
        <v>0</v>
      </c>
    </row>
    <row r="4817" spans="1:17">
      <c r="A4817" t="s">
        <v>122</v>
      </c>
      <c r="B4817">
        <v>2028</v>
      </c>
      <c r="C4817" t="s">
        <v>142</v>
      </c>
      <c r="D4817" t="s">
        <v>1062</v>
      </c>
      <c r="E4817" t="s">
        <v>162</v>
      </c>
      <c r="F4817" t="s">
        <v>126</v>
      </c>
      <c r="G4817" t="s">
        <v>1063</v>
      </c>
      <c r="H4817" t="s">
        <v>135</v>
      </c>
      <c r="I4817">
        <v>0</v>
      </c>
      <c r="P4817">
        <v>0.73069020500198401</v>
      </c>
      <c r="Q4817">
        <v>0</v>
      </c>
    </row>
    <row r="4818" spans="1:17">
      <c r="A4818" t="s">
        <v>122</v>
      </c>
      <c r="B4818">
        <v>2028</v>
      </c>
      <c r="C4818" t="s">
        <v>142</v>
      </c>
      <c r="D4818" t="s">
        <v>1062</v>
      </c>
      <c r="E4818" t="s">
        <v>162</v>
      </c>
      <c r="F4818" t="s">
        <v>126</v>
      </c>
      <c r="G4818" t="s">
        <v>1063</v>
      </c>
      <c r="H4818" t="s">
        <v>136</v>
      </c>
      <c r="I4818">
        <v>0</v>
      </c>
      <c r="P4818">
        <v>0.73069020500198401</v>
      </c>
      <c r="Q4818">
        <v>0</v>
      </c>
    </row>
    <row r="4819" spans="1:17">
      <c r="A4819" t="s">
        <v>122</v>
      </c>
      <c r="B4819">
        <v>2028</v>
      </c>
      <c r="C4819" t="s">
        <v>142</v>
      </c>
      <c r="D4819" t="s">
        <v>1062</v>
      </c>
      <c r="E4819" t="s">
        <v>162</v>
      </c>
      <c r="F4819" t="s">
        <v>165</v>
      </c>
      <c r="G4819" t="s">
        <v>1063</v>
      </c>
      <c r="H4819" t="s">
        <v>132</v>
      </c>
      <c r="I4819">
        <v>0</v>
      </c>
      <c r="P4819">
        <v>0.73069020500198401</v>
      </c>
      <c r="Q4819">
        <v>0</v>
      </c>
    </row>
    <row r="4820" spans="1:17">
      <c r="A4820" t="s">
        <v>122</v>
      </c>
      <c r="B4820">
        <v>2028</v>
      </c>
      <c r="C4820" t="s">
        <v>142</v>
      </c>
      <c r="D4820" t="s">
        <v>1062</v>
      </c>
      <c r="E4820" t="s">
        <v>162</v>
      </c>
      <c r="F4820" t="s">
        <v>165</v>
      </c>
      <c r="G4820" t="s">
        <v>1063</v>
      </c>
      <c r="H4820" t="s">
        <v>135</v>
      </c>
      <c r="I4820">
        <v>0</v>
      </c>
      <c r="P4820">
        <v>0.73069020500198401</v>
      </c>
      <c r="Q4820">
        <v>0</v>
      </c>
    </row>
    <row r="4821" spans="1:17">
      <c r="A4821" t="s">
        <v>122</v>
      </c>
      <c r="B4821">
        <v>2028</v>
      </c>
      <c r="C4821" t="s">
        <v>142</v>
      </c>
      <c r="D4821" t="s">
        <v>1062</v>
      </c>
      <c r="E4821" t="s">
        <v>162</v>
      </c>
      <c r="F4821" t="s">
        <v>165</v>
      </c>
      <c r="G4821" t="s">
        <v>1063</v>
      </c>
      <c r="H4821" t="s">
        <v>136</v>
      </c>
      <c r="I4821">
        <v>0</v>
      </c>
      <c r="P4821">
        <v>0.73069020500198401</v>
      </c>
      <c r="Q4821">
        <v>0</v>
      </c>
    </row>
    <row r="4822" spans="1:17">
      <c r="A4822" t="s">
        <v>122</v>
      </c>
      <c r="B4822">
        <v>2028</v>
      </c>
      <c r="C4822" t="s">
        <v>142</v>
      </c>
      <c r="D4822" t="s">
        <v>1062</v>
      </c>
      <c r="E4822" t="s">
        <v>162</v>
      </c>
      <c r="F4822" t="s">
        <v>166</v>
      </c>
      <c r="G4822" t="s">
        <v>1063</v>
      </c>
      <c r="H4822" t="s">
        <v>132</v>
      </c>
      <c r="I4822">
        <v>0</v>
      </c>
      <c r="P4822">
        <v>0.73069020500198401</v>
      </c>
      <c r="Q4822">
        <v>0</v>
      </c>
    </row>
    <row r="4823" spans="1:17">
      <c r="A4823" t="s">
        <v>122</v>
      </c>
      <c r="B4823">
        <v>2028</v>
      </c>
      <c r="C4823" t="s">
        <v>142</v>
      </c>
      <c r="D4823" t="s">
        <v>1062</v>
      </c>
      <c r="E4823" t="s">
        <v>162</v>
      </c>
      <c r="F4823" t="s">
        <v>166</v>
      </c>
      <c r="G4823" t="s">
        <v>1063</v>
      </c>
      <c r="H4823" t="s">
        <v>135</v>
      </c>
      <c r="I4823">
        <v>0</v>
      </c>
      <c r="P4823">
        <v>0.73069020500198401</v>
      </c>
      <c r="Q4823">
        <v>0</v>
      </c>
    </row>
    <row r="4824" spans="1:17">
      <c r="A4824" t="s">
        <v>122</v>
      </c>
      <c r="B4824">
        <v>2028</v>
      </c>
      <c r="C4824" t="s">
        <v>142</v>
      </c>
      <c r="D4824" t="s">
        <v>1062</v>
      </c>
      <c r="E4824" t="s">
        <v>162</v>
      </c>
      <c r="F4824" t="s">
        <v>166</v>
      </c>
      <c r="G4824" t="s">
        <v>1063</v>
      </c>
      <c r="H4824" t="s">
        <v>136</v>
      </c>
      <c r="I4824">
        <v>0</v>
      </c>
      <c r="P4824">
        <v>0.73069020500198401</v>
      </c>
      <c r="Q4824">
        <v>0</v>
      </c>
    </row>
    <row r="4825" spans="1:17">
      <c r="A4825" t="s">
        <v>122</v>
      </c>
      <c r="B4825">
        <v>2028</v>
      </c>
      <c r="C4825" t="s">
        <v>142</v>
      </c>
      <c r="D4825" t="s">
        <v>1062</v>
      </c>
      <c r="E4825" t="s">
        <v>162</v>
      </c>
      <c r="F4825" t="s">
        <v>160</v>
      </c>
      <c r="G4825" t="s">
        <v>1063</v>
      </c>
      <c r="H4825" t="s">
        <v>132</v>
      </c>
      <c r="I4825">
        <v>0</v>
      </c>
      <c r="P4825">
        <v>0.73069020500198401</v>
      </c>
      <c r="Q4825">
        <v>0</v>
      </c>
    </row>
    <row r="4826" spans="1:17">
      <c r="A4826" t="s">
        <v>122</v>
      </c>
      <c r="B4826">
        <v>2028</v>
      </c>
      <c r="C4826" t="s">
        <v>142</v>
      </c>
      <c r="D4826" t="s">
        <v>1062</v>
      </c>
      <c r="E4826" t="s">
        <v>162</v>
      </c>
      <c r="F4826" t="s">
        <v>160</v>
      </c>
      <c r="G4826" t="s">
        <v>1063</v>
      </c>
      <c r="H4826" t="s">
        <v>135</v>
      </c>
      <c r="I4826">
        <v>0</v>
      </c>
      <c r="P4826">
        <v>0.73069020500198401</v>
      </c>
      <c r="Q4826">
        <v>0</v>
      </c>
    </row>
    <row r="4827" spans="1:17">
      <c r="A4827" t="s">
        <v>122</v>
      </c>
      <c r="B4827">
        <v>2028</v>
      </c>
      <c r="C4827" t="s">
        <v>142</v>
      </c>
      <c r="D4827" t="s">
        <v>1062</v>
      </c>
      <c r="E4827" t="s">
        <v>162</v>
      </c>
      <c r="F4827" t="s">
        <v>160</v>
      </c>
      <c r="G4827" t="s">
        <v>1063</v>
      </c>
      <c r="H4827" t="s">
        <v>136</v>
      </c>
      <c r="I4827">
        <v>0</v>
      </c>
      <c r="P4827">
        <v>0.73069020500198401</v>
      </c>
      <c r="Q4827">
        <v>0</v>
      </c>
    </row>
    <row r="4828" spans="1:17">
      <c r="A4828" t="s">
        <v>122</v>
      </c>
      <c r="B4828">
        <v>2028</v>
      </c>
      <c r="C4828" t="s">
        <v>137</v>
      </c>
      <c r="D4828" t="s">
        <v>1062</v>
      </c>
      <c r="E4828" t="s">
        <v>170</v>
      </c>
      <c r="F4828" t="s">
        <v>164</v>
      </c>
      <c r="G4828" t="s">
        <v>1063</v>
      </c>
      <c r="H4828" t="s">
        <v>132</v>
      </c>
      <c r="I4828">
        <v>0</v>
      </c>
      <c r="P4828">
        <v>0.73069020500198401</v>
      </c>
      <c r="Q4828">
        <v>0</v>
      </c>
    </row>
    <row r="4829" spans="1:17">
      <c r="A4829" t="s">
        <v>122</v>
      </c>
      <c r="B4829">
        <v>2028</v>
      </c>
      <c r="C4829" t="s">
        <v>137</v>
      </c>
      <c r="D4829" t="s">
        <v>1062</v>
      </c>
      <c r="E4829" t="s">
        <v>170</v>
      </c>
      <c r="F4829" t="s">
        <v>164</v>
      </c>
      <c r="G4829" t="s">
        <v>1063</v>
      </c>
      <c r="H4829" t="s">
        <v>135</v>
      </c>
      <c r="I4829">
        <v>0</v>
      </c>
      <c r="P4829">
        <v>0.73069020500198401</v>
      </c>
      <c r="Q4829">
        <v>0</v>
      </c>
    </row>
    <row r="4830" spans="1:17">
      <c r="A4830" t="s">
        <v>122</v>
      </c>
      <c r="B4830">
        <v>2028</v>
      </c>
      <c r="C4830" t="s">
        <v>137</v>
      </c>
      <c r="D4830" t="s">
        <v>1062</v>
      </c>
      <c r="E4830" t="s">
        <v>170</v>
      </c>
      <c r="F4830" t="s">
        <v>164</v>
      </c>
      <c r="G4830" t="s">
        <v>1063</v>
      </c>
      <c r="H4830" t="s">
        <v>136</v>
      </c>
      <c r="I4830">
        <v>0</v>
      </c>
      <c r="P4830">
        <v>0.73069020500198401</v>
      </c>
      <c r="Q4830">
        <v>0</v>
      </c>
    </row>
    <row r="4831" spans="1:17">
      <c r="A4831" t="s">
        <v>122</v>
      </c>
      <c r="B4831">
        <v>2028</v>
      </c>
      <c r="C4831" t="s">
        <v>137</v>
      </c>
      <c r="D4831" t="s">
        <v>1062</v>
      </c>
      <c r="E4831" t="s">
        <v>170</v>
      </c>
      <c r="F4831" t="s">
        <v>159</v>
      </c>
      <c r="G4831" t="s">
        <v>1063</v>
      </c>
      <c r="H4831" t="s">
        <v>132</v>
      </c>
      <c r="I4831">
        <v>0</v>
      </c>
      <c r="P4831">
        <v>0.73069020500198401</v>
      </c>
      <c r="Q4831">
        <v>0</v>
      </c>
    </row>
    <row r="4832" spans="1:17">
      <c r="A4832" t="s">
        <v>122</v>
      </c>
      <c r="B4832">
        <v>2028</v>
      </c>
      <c r="C4832" t="s">
        <v>137</v>
      </c>
      <c r="D4832" t="s">
        <v>1062</v>
      </c>
      <c r="E4832" t="s">
        <v>170</v>
      </c>
      <c r="F4832" t="s">
        <v>159</v>
      </c>
      <c r="G4832" t="s">
        <v>1063</v>
      </c>
      <c r="H4832" t="s">
        <v>135</v>
      </c>
      <c r="I4832">
        <v>0</v>
      </c>
      <c r="P4832">
        <v>0.73069020500198401</v>
      </c>
      <c r="Q4832">
        <v>0</v>
      </c>
    </row>
    <row r="4833" spans="1:17">
      <c r="A4833" t="s">
        <v>122</v>
      </c>
      <c r="B4833">
        <v>2028</v>
      </c>
      <c r="C4833" t="s">
        <v>137</v>
      </c>
      <c r="D4833" t="s">
        <v>1062</v>
      </c>
      <c r="E4833" t="s">
        <v>170</v>
      </c>
      <c r="F4833" t="s">
        <v>159</v>
      </c>
      <c r="G4833" t="s">
        <v>1063</v>
      </c>
      <c r="H4833" t="s">
        <v>136</v>
      </c>
      <c r="I4833">
        <v>0</v>
      </c>
      <c r="P4833">
        <v>0.73069020500198401</v>
      </c>
      <c r="Q4833">
        <v>0</v>
      </c>
    </row>
    <row r="4834" spans="1:17">
      <c r="A4834" t="s">
        <v>122</v>
      </c>
      <c r="B4834">
        <v>2028</v>
      </c>
      <c r="C4834" t="s">
        <v>137</v>
      </c>
      <c r="D4834" t="s">
        <v>1062</v>
      </c>
      <c r="E4834" t="s">
        <v>170</v>
      </c>
      <c r="F4834" t="s">
        <v>126</v>
      </c>
      <c r="G4834" t="s">
        <v>1063</v>
      </c>
      <c r="H4834" t="s">
        <v>132</v>
      </c>
      <c r="I4834">
        <v>0</v>
      </c>
      <c r="P4834">
        <v>0.73069020500198401</v>
      </c>
      <c r="Q4834">
        <v>0</v>
      </c>
    </row>
    <row r="4835" spans="1:17">
      <c r="A4835" t="s">
        <v>122</v>
      </c>
      <c r="B4835">
        <v>2028</v>
      </c>
      <c r="C4835" t="s">
        <v>137</v>
      </c>
      <c r="D4835" t="s">
        <v>1062</v>
      </c>
      <c r="E4835" t="s">
        <v>170</v>
      </c>
      <c r="F4835" t="s">
        <v>126</v>
      </c>
      <c r="G4835" t="s">
        <v>1063</v>
      </c>
      <c r="H4835" t="s">
        <v>135</v>
      </c>
      <c r="I4835">
        <v>0</v>
      </c>
      <c r="P4835">
        <v>0.73069020500198401</v>
      </c>
      <c r="Q4835">
        <v>0</v>
      </c>
    </row>
    <row r="4836" spans="1:17">
      <c r="A4836" t="s">
        <v>122</v>
      </c>
      <c r="B4836">
        <v>2028</v>
      </c>
      <c r="C4836" t="s">
        <v>137</v>
      </c>
      <c r="D4836" t="s">
        <v>1062</v>
      </c>
      <c r="E4836" t="s">
        <v>170</v>
      </c>
      <c r="F4836" t="s">
        <v>126</v>
      </c>
      <c r="G4836" t="s">
        <v>1063</v>
      </c>
      <c r="H4836" t="s">
        <v>136</v>
      </c>
      <c r="I4836">
        <v>0</v>
      </c>
      <c r="P4836">
        <v>0.73069020500198401</v>
      </c>
      <c r="Q4836">
        <v>0</v>
      </c>
    </row>
    <row r="4837" spans="1:17">
      <c r="A4837" t="s">
        <v>122</v>
      </c>
      <c r="B4837">
        <v>2028</v>
      </c>
      <c r="C4837" t="s">
        <v>137</v>
      </c>
      <c r="D4837" t="s">
        <v>1062</v>
      </c>
      <c r="E4837" t="s">
        <v>170</v>
      </c>
      <c r="F4837" t="s">
        <v>165</v>
      </c>
      <c r="G4837" t="s">
        <v>1063</v>
      </c>
      <c r="H4837" t="s">
        <v>132</v>
      </c>
      <c r="I4837">
        <v>0</v>
      </c>
      <c r="P4837">
        <v>0.73069020500198401</v>
      </c>
      <c r="Q4837">
        <v>0</v>
      </c>
    </row>
    <row r="4838" spans="1:17">
      <c r="A4838" t="s">
        <v>122</v>
      </c>
      <c r="B4838">
        <v>2028</v>
      </c>
      <c r="C4838" t="s">
        <v>137</v>
      </c>
      <c r="D4838" t="s">
        <v>1062</v>
      </c>
      <c r="E4838" t="s">
        <v>170</v>
      </c>
      <c r="F4838" t="s">
        <v>165</v>
      </c>
      <c r="G4838" t="s">
        <v>1063</v>
      </c>
      <c r="H4838" t="s">
        <v>135</v>
      </c>
      <c r="I4838">
        <v>0</v>
      </c>
      <c r="P4838">
        <v>0.73069020500198401</v>
      </c>
      <c r="Q4838">
        <v>0</v>
      </c>
    </row>
    <row r="4839" spans="1:17">
      <c r="A4839" t="s">
        <v>122</v>
      </c>
      <c r="B4839">
        <v>2028</v>
      </c>
      <c r="C4839" t="s">
        <v>137</v>
      </c>
      <c r="D4839" t="s">
        <v>1062</v>
      </c>
      <c r="E4839" t="s">
        <v>170</v>
      </c>
      <c r="F4839" t="s">
        <v>165</v>
      </c>
      <c r="G4839" t="s">
        <v>1063</v>
      </c>
      <c r="H4839" t="s">
        <v>136</v>
      </c>
      <c r="I4839">
        <v>0</v>
      </c>
      <c r="P4839">
        <v>0.73069020500198401</v>
      </c>
      <c r="Q4839">
        <v>0</v>
      </c>
    </row>
    <row r="4840" spans="1:17">
      <c r="A4840" t="s">
        <v>122</v>
      </c>
      <c r="B4840">
        <v>2028</v>
      </c>
      <c r="C4840" t="s">
        <v>137</v>
      </c>
      <c r="D4840" t="s">
        <v>1062</v>
      </c>
      <c r="E4840" t="s">
        <v>170</v>
      </c>
      <c r="F4840" t="s">
        <v>166</v>
      </c>
      <c r="G4840" t="s">
        <v>1063</v>
      </c>
      <c r="H4840" t="s">
        <v>132</v>
      </c>
      <c r="I4840">
        <v>0</v>
      </c>
      <c r="P4840">
        <v>0.73069020500198401</v>
      </c>
      <c r="Q4840">
        <v>0</v>
      </c>
    </row>
    <row r="4841" spans="1:17">
      <c r="A4841" t="s">
        <v>122</v>
      </c>
      <c r="B4841">
        <v>2028</v>
      </c>
      <c r="C4841" t="s">
        <v>137</v>
      </c>
      <c r="D4841" t="s">
        <v>1062</v>
      </c>
      <c r="E4841" t="s">
        <v>170</v>
      </c>
      <c r="F4841" t="s">
        <v>166</v>
      </c>
      <c r="G4841" t="s">
        <v>1063</v>
      </c>
      <c r="H4841" t="s">
        <v>135</v>
      </c>
      <c r="I4841">
        <v>0</v>
      </c>
      <c r="P4841">
        <v>0.73069020500198401</v>
      </c>
      <c r="Q4841">
        <v>0</v>
      </c>
    </row>
    <row r="4842" spans="1:17">
      <c r="A4842" t="s">
        <v>122</v>
      </c>
      <c r="B4842">
        <v>2028</v>
      </c>
      <c r="C4842" t="s">
        <v>137</v>
      </c>
      <c r="D4842" t="s">
        <v>1062</v>
      </c>
      <c r="E4842" t="s">
        <v>170</v>
      </c>
      <c r="F4842" t="s">
        <v>166</v>
      </c>
      <c r="G4842" t="s">
        <v>1063</v>
      </c>
      <c r="H4842" t="s">
        <v>136</v>
      </c>
      <c r="I4842">
        <v>0</v>
      </c>
      <c r="P4842">
        <v>0.73069020500198401</v>
      </c>
      <c r="Q4842">
        <v>0</v>
      </c>
    </row>
    <row r="4843" spans="1:17">
      <c r="A4843" t="s">
        <v>122</v>
      </c>
      <c r="B4843">
        <v>2028</v>
      </c>
      <c r="C4843" t="s">
        <v>137</v>
      </c>
      <c r="D4843" t="s">
        <v>1062</v>
      </c>
      <c r="E4843" t="s">
        <v>170</v>
      </c>
      <c r="F4843" t="s">
        <v>160</v>
      </c>
      <c r="G4843" t="s">
        <v>1063</v>
      </c>
      <c r="H4843" t="s">
        <v>132</v>
      </c>
      <c r="I4843">
        <v>0</v>
      </c>
      <c r="P4843">
        <v>0.73069020500198401</v>
      </c>
      <c r="Q4843">
        <v>0</v>
      </c>
    </row>
    <row r="4844" spans="1:17">
      <c r="A4844" t="s">
        <v>122</v>
      </c>
      <c r="B4844">
        <v>2028</v>
      </c>
      <c r="C4844" t="s">
        <v>137</v>
      </c>
      <c r="D4844" t="s">
        <v>1062</v>
      </c>
      <c r="E4844" t="s">
        <v>170</v>
      </c>
      <c r="F4844" t="s">
        <v>160</v>
      </c>
      <c r="G4844" t="s">
        <v>1063</v>
      </c>
      <c r="H4844" t="s">
        <v>135</v>
      </c>
      <c r="I4844">
        <v>0</v>
      </c>
      <c r="P4844">
        <v>0.73069020500198401</v>
      </c>
      <c r="Q4844">
        <v>0</v>
      </c>
    </row>
    <row r="4845" spans="1:17">
      <c r="A4845" t="s">
        <v>122</v>
      </c>
      <c r="B4845">
        <v>2028</v>
      </c>
      <c r="C4845" t="s">
        <v>137</v>
      </c>
      <c r="D4845" t="s">
        <v>1062</v>
      </c>
      <c r="E4845" t="s">
        <v>170</v>
      </c>
      <c r="F4845" t="s">
        <v>160</v>
      </c>
      <c r="G4845" t="s">
        <v>1063</v>
      </c>
      <c r="H4845" t="s">
        <v>136</v>
      </c>
      <c r="I4845">
        <v>0</v>
      </c>
      <c r="P4845">
        <v>0.73069020500198401</v>
      </c>
      <c r="Q4845">
        <v>0</v>
      </c>
    </row>
    <row r="4846" spans="1:17">
      <c r="A4846" t="s">
        <v>122</v>
      </c>
      <c r="B4846">
        <v>2028</v>
      </c>
      <c r="C4846" t="s">
        <v>148</v>
      </c>
      <c r="D4846" t="s">
        <v>1066</v>
      </c>
      <c r="E4846" t="s">
        <v>170</v>
      </c>
      <c r="F4846" t="s">
        <v>164</v>
      </c>
      <c r="G4846" t="s">
        <v>158</v>
      </c>
      <c r="H4846" t="s">
        <v>132</v>
      </c>
      <c r="I4846">
        <v>0</v>
      </c>
      <c r="P4846">
        <v>0.73069020500198401</v>
      </c>
      <c r="Q4846">
        <v>0</v>
      </c>
    </row>
    <row r="4847" spans="1:17">
      <c r="A4847" t="s">
        <v>122</v>
      </c>
      <c r="B4847">
        <v>2028</v>
      </c>
      <c r="C4847" t="s">
        <v>148</v>
      </c>
      <c r="D4847" t="s">
        <v>1066</v>
      </c>
      <c r="E4847" t="s">
        <v>170</v>
      </c>
      <c r="F4847" t="s">
        <v>164</v>
      </c>
      <c r="G4847" t="s">
        <v>158</v>
      </c>
      <c r="H4847" t="s">
        <v>135</v>
      </c>
      <c r="I4847">
        <v>0</v>
      </c>
      <c r="P4847">
        <v>0.73069020500198401</v>
      </c>
      <c r="Q4847">
        <v>0</v>
      </c>
    </row>
    <row r="4848" spans="1:17">
      <c r="A4848" t="s">
        <v>122</v>
      </c>
      <c r="B4848">
        <v>2028</v>
      </c>
      <c r="C4848" t="s">
        <v>148</v>
      </c>
      <c r="D4848" t="s">
        <v>1066</v>
      </c>
      <c r="E4848" t="s">
        <v>170</v>
      </c>
      <c r="F4848" t="s">
        <v>164</v>
      </c>
      <c r="G4848" t="s">
        <v>158</v>
      </c>
      <c r="H4848" t="s">
        <v>136</v>
      </c>
      <c r="I4848">
        <v>0</v>
      </c>
      <c r="P4848">
        <v>0.73069020500198401</v>
      </c>
      <c r="Q4848">
        <v>0</v>
      </c>
    </row>
    <row r="4849" spans="1:17">
      <c r="A4849" t="s">
        <v>122</v>
      </c>
      <c r="B4849">
        <v>2028</v>
      </c>
      <c r="C4849" t="s">
        <v>148</v>
      </c>
      <c r="D4849" t="s">
        <v>1066</v>
      </c>
      <c r="E4849" t="s">
        <v>170</v>
      </c>
      <c r="F4849" t="s">
        <v>159</v>
      </c>
      <c r="G4849" t="s">
        <v>158</v>
      </c>
      <c r="H4849" t="s">
        <v>132</v>
      </c>
      <c r="I4849">
        <v>282343065.18725997</v>
      </c>
      <c r="P4849">
        <v>0.73069020500198401</v>
      </c>
      <c r="Q4849">
        <v>206305312.18256801</v>
      </c>
    </row>
    <row r="4850" spans="1:17">
      <c r="A4850" t="s">
        <v>122</v>
      </c>
      <c r="B4850">
        <v>2028</v>
      </c>
      <c r="C4850" t="s">
        <v>148</v>
      </c>
      <c r="D4850" t="s">
        <v>1066</v>
      </c>
      <c r="E4850" t="s">
        <v>170</v>
      </c>
      <c r="F4850" t="s">
        <v>159</v>
      </c>
      <c r="G4850" t="s">
        <v>158</v>
      </c>
      <c r="H4850" t="s">
        <v>135</v>
      </c>
      <c r="I4850">
        <v>407790143.084261</v>
      </c>
      <c r="P4850">
        <v>0.73069020500198401</v>
      </c>
      <c r="Q4850">
        <v>297968263.24802703</v>
      </c>
    </row>
    <row r="4851" spans="1:17">
      <c r="A4851" t="s">
        <v>122</v>
      </c>
      <c r="B4851">
        <v>2028</v>
      </c>
      <c r="C4851" t="s">
        <v>148</v>
      </c>
      <c r="D4851" t="s">
        <v>1066</v>
      </c>
      <c r="E4851" t="s">
        <v>170</v>
      </c>
      <c r="F4851" t="s">
        <v>159</v>
      </c>
      <c r="G4851" t="s">
        <v>158</v>
      </c>
      <c r="H4851" t="s">
        <v>136</v>
      </c>
      <c r="I4851">
        <v>0</v>
      </c>
      <c r="P4851">
        <v>0.73069020500198401</v>
      </c>
      <c r="Q4851">
        <v>0</v>
      </c>
    </row>
    <row r="4852" spans="1:17">
      <c r="A4852" t="s">
        <v>122</v>
      </c>
      <c r="B4852">
        <v>2028</v>
      </c>
      <c r="C4852" t="s">
        <v>148</v>
      </c>
      <c r="D4852" t="s">
        <v>1066</v>
      </c>
      <c r="E4852" t="s">
        <v>170</v>
      </c>
      <c r="F4852" t="s">
        <v>126</v>
      </c>
      <c r="G4852" t="s">
        <v>158</v>
      </c>
      <c r="H4852" t="s">
        <v>132</v>
      </c>
      <c r="I4852">
        <v>0</v>
      </c>
      <c r="P4852">
        <v>0.73069020500198401</v>
      </c>
      <c r="Q4852">
        <v>0</v>
      </c>
    </row>
    <row r="4853" spans="1:17">
      <c r="A4853" t="s">
        <v>122</v>
      </c>
      <c r="B4853">
        <v>2028</v>
      </c>
      <c r="C4853" t="s">
        <v>148</v>
      </c>
      <c r="D4853" t="s">
        <v>1066</v>
      </c>
      <c r="E4853" t="s">
        <v>170</v>
      </c>
      <c r="F4853" t="s">
        <v>126</v>
      </c>
      <c r="G4853" t="s">
        <v>158</v>
      </c>
      <c r="H4853" t="s">
        <v>135</v>
      </c>
      <c r="I4853">
        <v>0</v>
      </c>
      <c r="P4853">
        <v>0.73069020500198401</v>
      </c>
      <c r="Q4853">
        <v>0</v>
      </c>
    </row>
    <row r="4854" spans="1:17">
      <c r="A4854" t="s">
        <v>122</v>
      </c>
      <c r="B4854">
        <v>2028</v>
      </c>
      <c r="C4854" t="s">
        <v>148</v>
      </c>
      <c r="D4854" t="s">
        <v>1066</v>
      </c>
      <c r="E4854" t="s">
        <v>170</v>
      </c>
      <c r="F4854" t="s">
        <v>126</v>
      </c>
      <c r="G4854" t="s">
        <v>158</v>
      </c>
      <c r="H4854" t="s">
        <v>136</v>
      </c>
      <c r="I4854">
        <v>0</v>
      </c>
      <c r="P4854">
        <v>0.73069020500198401</v>
      </c>
      <c r="Q4854">
        <v>0</v>
      </c>
    </row>
    <row r="4855" spans="1:17">
      <c r="A4855" t="s">
        <v>122</v>
      </c>
      <c r="B4855">
        <v>2028</v>
      </c>
      <c r="C4855" t="s">
        <v>148</v>
      </c>
      <c r="D4855" t="s">
        <v>1066</v>
      </c>
      <c r="E4855" t="s">
        <v>170</v>
      </c>
      <c r="F4855" t="s">
        <v>165</v>
      </c>
      <c r="G4855" t="s">
        <v>158</v>
      </c>
      <c r="H4855" t="s">
        <v>132</v>
      </c>
      <c r="I4855">
        <v>0</v>
      </c>
      <c r="P4855">
        <v>0.73069020500198401</v>
      </c>
      <c r="Q4855">
        <v>0</v>
      </c>
    </row>
    <row r="4856" spans="1:17">
      <c r="A4856" t="s">
        <v>122</v>
      </c>
      <c r="B4856">
        <v>2028</v>
      </c>
      <c r="C4856" t="s">
        <v>148</v>
      </c>
      <c r="D4856" t="s">
        <v>1066</v>
      </c>
      <c r="E4856" t="s">
        <v>170</v>
      </c>
      <c r="F4856" t="s">
        <v>165</v>
      </c>
      <c r="G4856" t="s">
        <v>158</v>
      </c>
      <c r="H4856" t="s">
        <v>135</v>
      </c>
      <c r="I4856">
        <v>0</v>
      </c>
      <c r="P4856">
        <v>0.73069020500198401</v>
      </c>
      <c r="Q4856">
        <v>0</v>
      </c>
    </row>
    <row r="4857" spans="1:17">
      <c r="A4857" t="s">
        <v>122</v>
      </c>
      <c r="B4857">
        <v>2028</v>
      </c>
      <c r="C4857" t="s">
        <v>148</v>
      </c>
      <c r="D4857" t="s">
        <v>1066</v>
      </c>
      <c r="E4857" t="s">
        <v>170</v>
      </c>
      <c r="F4857" t="s">
        <v>165</v>
      </c>
      <c r="G4857" t="s">
        <v>158</v>
      </c>
      <c r="H4857" t="s">
        <v>136</v>
      </c>
      <c r="I4857">
        <v>0</v>
      </c>
      <c r="P4857">
        <v>0.73069020500198401</v>
      </c>
      <c r="Q4857">
        <v>0</v>
      </c>
    </row>
    <row r="4858" spans="1:17">
      <c r="A4858" t="s">
        <v>122</v>
      </c>
      <c r="B4858">
        <v>2028</v>
      </c>
      <c r="C4858" t="s">
        <v>148</v>
      </c>
      <c r="D4858" t="s">
        <v>1066</v>
      </c>
      <c r="E4858" t="s">
        <v>170</v>
      </c>
      <c r="F4858" t="s">
        <v>166</v>
      </c>
      <c r="G4858" t="s">
        <v>158</v>
      </c>
      <c r="H4858" t="s">
        <v>132</v>
      </c>
      <c r="I4858">
        <v>0</v>
      </c>
      <c r="P4858">
        <v>0.73069020500198401</v>
      </c>
      <c r="Q4858">
        <v>0</v>
      </c>
    </row>
    <row r="4859" spans="1:17">
      <c r="A4859" t="s">
        <v>122</v>
      </c>
      <c r="B4859">
        <v>2028</v>
      </c>
      <c r="C4859" t="s">
        <v>148</v>
      </c>
      <c r="D4859" t="s">
        <v>1066</v>
      </c>
      <c r="E4859" t="s">
        <v>170</v>
      </c>
      <c r="F4859" t="s">
        <v>166</v>
      </c>
      <c r="G4859" t="s">
        <v>158</v>
      </c>
      <c r="H4859" t="s">
        <v>135</v>
      </c>
      <c r="I4859">
        <v>0</v>
      </c>
      <c r="P4859">
        <v>0.73069020500198401</v>
      </c>
      <c r="Q4859">
        <v>0</v>
      </c>
    </row>
    <row r="4860" spans="1:17">
      <c r="A4860" t="s">
        <v>122</v>
      </c>
      <c r="B4860">
        <v>2028</v>
      </c>
      <c r="C4860" t="s">
        <v>148</v>
      </c>
      <c r="D4860" t="s">
        <v>1066</v>
      </c>
      <c r="E4860" t="s">
        <v>170</v>
      </c>
      <c r="F4860" t="s">
        <v>166</v>
      </c>
      <c r="G4860" t="s">
        <v>158</v>
      </c>
      <c r="H4860" t="s">
        <v>136</v>
      </c>
      <c r="I4860">
        <v>0</v>
      </c>
      <c r="P4860">
        <v>0.73069020500198401</v>
      </c>
      <c r="Q4860">
        <v>0</v>
      </c>
    </row>
    <row r="4861" spans="1:17">
      <c r="A4861" t="s">
        <v>122</v>
      </c>
      <c r="B4861">
        <v>2028</v>
      </c>
      <c r="C4861" t="s">
        <v>148</v>
      </c>
      <c r="D4861" t="s">
        <v>1066</v>
      </c>
      <c r="E4861" t="s">
        <v>170</v>
      </c>
      <c r="F4861" t="s">
        <v>160</v>
      </c>
      <c r="G4861" t="s">
        <v>158</v>
      </c>
      <c r="H4861" t="s">
        <v>132</v>
      </c>
      <c r="I4861">
        <v>0</v>
      </c>
      <c r="P4861">
        <v>0.73069020500198401</v>
      </c>
      <c r="Q4861">
        <v>0</v>
      </c>
    </row>
    <row r="4862" spans="1:17">
      <c r="A4862" t="s">
        <v>122</v>
      </c>
      <c r="B4862">
        <v>2028</v>
      </c>
      <c r="C4862" t="s">
        <v>148</v>
      </c>
      <c r="D4862" t="s">
        <v>1066</v>
      </c>
      <c r="E4862" t="s">
        <v>170</v>
      </c>
      <c r="F4862" t="s">
        <v>160</v>
      </c>
      <c r="G4862" t="s">
        <v>158</v>
      </c>
      <c r="H4862" t="s">
        <v>135</v>
      </c>
      <c r="I4862">
        <v>0</v>
      </c>
      <c r="P4862">
        <v>0.73069020500198401</v>
      </c>
      <c r="Q4862">
        <v>0</v>
      </c>
    </row>
    <row r="4863" spans="1:17">
      <c r="A4863" t="s">
        <v>122</v>
      </c>
      <c r="B4863">
        <v>2028</v>
      </c>
      <c r="C4863" t="s">
        <v>148</v>
      </c>
      <c r="D4863" t="s">
        <v>1066</v>
      </c>
      <c r="E4863" t="s">
        <v>170</v>
      </c>
      <c r="F4863" t="s">
        <v>160</v>
      </c>
      <c r="G4863" t="s">
        <v>158</v>
      </c>
      <c r="H4863" t="s">
        <v>136</v>
      </c>
      <c r="I4863">
        <v>0</v>
      </c>
      <c r="P4863">
        <v>0.73069020500198401</v>
      </c>
      <c r="Q4863">
        <v>0</v>
      </c>
    </row>
    <row r="4864" spans="1:17">
      <c r="A4864" t="s">
        <v>122</v>
      </c>
      <c r="B4864">
        <v>2028</v>
      </c>
      <c r="C4864" t="s">
        <v>149</v>
      </c>
      <c r="D4864" t="s">
        <v>1066</v>
      </c>
      <c r="E4864" t="s">
        <v>170</v>
      </c>
      <c r="F4864" t="s">
        <v>164</v>
      </c>
      <c r="G4864" t="s">
        <v>158</v>
      </c>
      <c r="H4864" t="s">
        <v>132</v>
      </c>
      <c r="I4864">
        <v>0</v>
      </c>
      <c r="P4864">
        <v>0.73069020500198401</v>
      </c>
      <c r="Q4864">
        <v>0</v>
      </c>
    </row>
    <row r="4865" spans="1:17">
      <c r="A4865" t="s">
        <v>122</v>
      </c>
      <c r="B4865">
        <v>2028</v>
      </c>
      <c r="C4865" t="s">
        <v>149</v>
      </c>
      <c r="D4865" t="s">
        <v>1066</v>
      </c>
      <c r="E4865" t="s">
        <v>170</v>
      </c>
      <c r="F4865" t="s">
        <v>164</v>
      </c>
      <c r="G4865" t="s">
        <v>158</v>
      </c>
      <c r="H4865" t="s">
        <v>135</v>
      </c>
      <c r="I4865">
        <v>0</v>
      </c>
      <c r="P4865">
        <v>0.73069020500198401</v>
      </c>
      <c r="Q4865">
        <v>0</v>
      </c>
    </row>
    <row r="4866" spans="1:17">
      <c r="A4866" t="s">
        <v>122</v>
      </c>
      <c r="B4866">
        <v>2028</v>
      </c>
      <c r="C4866" t="s">
        <v>149</v>
      </c>
      <c r="D4866" t="s">
        <v>1066</v>
      </c>
      <c r="E4866" t="s">
        <v>170</v>
      </c>
      <c r="F4866" t="s">
        <v>164</v>
      </c>
      <c r="G4866" t="s">
        <v>158</v>
      </c>
      <c r="H4866" t="s">
        <v>136</v>
      </c>
      <c r="I4866">
        <v>0</v>
      </c>
      <c r="P4866">
        <v>0.73069020500198401</v>
      </c>
      <c r="Q4866">
        <v>0</v>
      </c>
    </row>
    <row r="4867" spans="1:17">
      <c r="A4867" t="s">
        <v>122</v>
      </c>
      <c r="B4867">
        <v>2028</v>
      </c>
      <c r="C4867" t="s">
        <v>149</v>
      </c>
      <c r="D4867" t="s">
        <v>1066</v>
      </c>
      <c r="E4867" t="s">
        <v>170</v>
      </c>
      <c r="F4867" t="s">
        <v>159</v>
      </c>
      <c r="G4867" t="s">
        <v>158</v>
      </c>
      <c r="H4867" t="s">
        <v>132</v>
      </c>
      <c r="I4867">
        <v>0</v>
      </c>
      <c r="P4867">
        <v>0.73069020500198401</v>
      </c>
      <c r="Q4867">
        <v>0</v>
      </c>
    </row>
    <row r="4868" spans="1:17">
      <c r="A4868" t="s">
        <v>122</v>
      </c>
      <c r="B4868">
        <v>2028</v>
      </c>
      <c r="C4868" t="s">
        <v>149</v>
      </c>
      <c r="D4868" t="s">
        <v>1066</v>
      </c>
      <c r="E4868" t="s">
        <v>170</v>
      </c>
      <c r="F4868" t="s">
        <v>159</v>
      </c>
      <c r="G4868" t="s">
        <v>158</v>
      </c>
      <c r="H4868" t="s">
        <v>135</v>
      </c>
      <c r="I4868">
        <v>0</v>
      </c>
      <c r="P4868">
        <v>0.73069020500198401</v>
      </c>
      <c r="Q4868">
        <v>0</v>
      </c>
    </row>
    <row r="4869" spans="1:17">
      <c r="A4869" t="s">
        <v>122</v>
      </c>
      <c r="B4869">
        <v>2028</v>
      </c>
      <c r="C4869" t="s">
        <v>149</v>
      </c>
      <c r="D4869" t="s">
        <v>1066</v>
      </c>
      <c r="E4869" t="s">
        <v>170</v>
      </c>
      <c r="F4869" t="s">
        <v>159</v>
      </c>
      <c r="G4869" t="s">
        <v>158</v>
      </c>
      <c r="H4869" t="s">
        <v>136</v>
      </c>
      <c r="I4869">
        <v>0</v>
      </c>
      <c r="P4869">
        <v>0.73069020500198401</v>
      </c>
      <c r="Q4869">
        <v>0</v>
      </c>
    </row>
    <row r="4870" spans="1:17">
      <c r="A4870" t="s">
        <v>122</v>
      </c>
      <c r="B4870">
        <v>2028</v>
      </c>
      <c r="C4870" t="s">
        <v>149</v>
      </c>
      <c r="D4870" t="s">
        <v>1066</v>
      </c>
      <c r="E4870" t="s">
        <v>170</v>
      </c>
      <c r="F4870" t="s">
        <v>126</v>
      </c>
      <c r="G4870" t="s">
        <v>158</v>
      </c>
      <c r="H4870" t="s">
        <v>132</v>
      </c>
      <c r="I4870">
        <v>0</v>
      </c>
      <c r="P4870">
        <v>0.73069020500198401</v>
      </c>
      <c r="Q4870">
        <v>0</v>
      </c>
    </row>
    <row r="4871" spans="1:17">
      <c r="A4871" t="s">
        <v>122</v>
      </c>
      <c r="B4871">
        <v>2028</v>
      </c>
      <c r="C4871" t="s">
        <v>149</v>
      </c>
      <c r="D4871" t="s">
        <v>1066</v>
      </c>
      <c r="E4871" t="s">
        <v>170</v>
      </c>
      <c r="F4871" t="s">
        <v>126</v>
      </c>
      <c r="G4871" t="s">
        <v>158</v>
      </c>
      <c r="H4871" t="s">
        <v>135</v>
      </c>
      <c r="I4871">
        <v>0</v>
      </c>
      <c r="P4871">
        <v>0.73069020500198401</v>
      </c>
      <c r="Q4871">
        <v>0</v>
      </c>
    </row>
    <row r="4872" spans="1:17">
      <c r="A4872" t="s">
        <v>122</v>
      </c>
      <c r="B4872">
        <v>2028</v>
      </c>
      <c r="C4872" t="s">
        <v>149</v>
      </c>
      <c r="D4872" t="s">
        <v>1066</v>
      </c>
      <c r="E4872" t="s">
        <v>170</v>
      </c>
      <c r="F4872" t="s">
        <v>126</v>
      </c>
      <c r="G4872" t="s">
        <v>158</v>
      </c>
      <c r="H4872" t="s">
        <v>136</v>
      </c>
      <c r="I4872">
        <v>0</v>
      </c>
      <c r="P4872">
        <v>0.73069020500198401</v>
      </c>
      <c r="Q4872">
        <v>0</v>
      </c>
    </row>
    <row r="4873" spans="1:17">
      <c r="A4873" t="s">
        <v>122</v>
      </c>
      <c r="B4873">
        <v>2028</v>
      </c>
      <c r="C4873" t="s">
        <v>149</v>
      </c>
      <c r="D4873" t="s">
        <v>1066</v>
      </c>
      <c r="E4873" t="s">
        <v>170</v>
      </c>
      <c r="F4873" t="s">
        <v>165</v>
      </c>
      <c r="G4873" t="s">
        <v>158</v>
      </c>
      <c r="H4873" t="s">
        <v>132</v>
      </c>
      <c r="I4873">
        <v>0</v>
      </c>
      <c r="P4873">
        <v>0.73069020500198401</v>
      </c>
      <c r="Q4873">
        <v>0</v>
      </c>
    </row>
    <row r="4874" spans="1:17">
      <c r="A4874" t="s">
        <v>122</v>
      </c>
      <c r="B4874">
        <v>2028</v>
      </c>
      <c r="C4874" t="s">
        <v>149</v>
      </c>
      <c r="D4874" t="s">
        <v>1066</v>
      </c>
      <c r="E4874" t="s">
        <v>170</v>
      </c>
      <c r="F4874" t="s">
        <v>165</v>
      </c>
      <c r="G4874" t="s">
        <v>158</v>
      </c>
      <c r="H4874" t="s">
        <v>135</v>
      </c>
      <c r="I4874">
        <v>0</v>
      </c>
      <c r="P4874">
        <v>0.73069020500198401</v>
      </c>
      <c r="Q4874">
        <v>0</v>
      </c>
    </row>
    <row r="4875" spans="1:17">
      <c r="A4875" t="s">
        <v>122</v>
      </c>
      <c r="B4875">
        <v>2028</v>
      </c>
      <c r="C4875" t="s">
        <v>149</v>
      </c>
      <c r="D4875" t="s">
        <v>1066</v>
      </c>
      <c r="E4875" t="s">
        <v>170</v>
      </c>
      <c r="F4875" t="s">
        <v>165</v>
      </c>
      <c r="G4875" t="s">
        <v>158</v>
      </c>
      <c r="H4875" t="s">
        <v>136</v>
      </c>
      <c r="I4875">
        <v>0</v>
      </c>
      <c r="P4875">
        <v>0.73069020500198401</v>
      </c>
      <c r="Q4875">
        <v>0</v>
      </c>
    </row>
    <row r="4876" spans="1:17">
      <c r="A4876" t="s">
        <v>122</v>
      </c>
      <c r="B4876">
        <v>2028</v>
      </c>
      <c r="C4876" t="s">
        <v>149</v>
      </c>
      <c r="D4876" t="s">
        <v>1066</v>
      </c>
      <c r="E4876" t="s">
        <v>170</v>
      </c>
      <c r="F4876" t="s">
        <v>166</v>
      </c>
      <c r="G4876" t="s">
        <v>158</v>
      </c>
      <c r="H4876" t="s">
        <v>132</v>
      </c>
      <c r="I4876">
        <v>0</v>
      </c>
      <c r="P4876">
        <v>0.73069020500198401</v>
      </c>
      <c r="Q4876">
        <v>0</v>
      </c>
    </row>
    <row r="4877" spans="1:17">
      <c r="A4877" t="s">
        <v>122</v>
      </c>
      <c r="B4877">
        <v>2028</v>
      </c>
      <c r="C4877" t="s">
        <v>149</v>
      </c>
      <c r="D4877" t="s">
        <v>1066</v>
      </c>
      <c r="E4877" t="s">
        <v>170</v>
      </c>
      <c r="F4877" t="s">
        <v>166</v>
      </c>
      <c r="G4877" t="s">
        <v>158</v>
      </c>
      <c r="H4877" t="s">
        <v>135</v>
      </c>
      <c r="I4877">
        <v>0</v>
      </c>
      <c r="P4877">
        <v>0.73069020500198401</v>
      </c>
      <c r="Q4877">
        <v>0</v>
      </c>
    </row>
    <row r="4878" spans="1:17">
      <c r="A4878" t="s">
        <v>122</v>
      </c>
      <c r="B4878">
        <v>2028</v>
      </c>
      <c r="C4878" t="s">
        <v>149</v>
      </c>
      <c r="D4878" t="s">
        <v>1066</v>
      </c>
      <c r="E4878" t="s">
        <v>170</v>
      </c>
      <c r="F4878" t="s">
        <v>166</v>
      </c>
      <c r="G4878" t="s">
        <v>158</v>
      </c>
      <c r="H4878" t="s">
        <v>136</v>
      </c>
      <c r="I4878">
        <v>0</v>
      </c>
      <c r="P4878">
        <v>0.73069020500198401</v>
      </c>
      <c r="Q4878">
        <v>0</v>
      </c>
    </row>
    <row r="4879" spans="1:17">
      <c r="A4879" t="s">
        <v>122</v>
      </c>
      <c r="B4879">
        <v>2028</v>
      </c>
      <c r="C4879" t="s">
        <v>149</v>
      </c>
      <c r="D4879" t="s">
        <v>1066</v>
      </c>
      <c r="E4879" t="s">
        <v>170</v>
      </c>
      <c r="F4879" t="s">
        <v>160</v>
      </c>
      <c r="G4879" t="s">
        <v>158</v>
      </c>
      <c r="H4879" t="s">
        <v>132</v>
      </c>
      <c r="I4879">
        <v>0</v>
      </c>
      <c r="P4879">
        <v>0.73069020500198401</v>
      </c>
      <c r="Q4879">
        <v>0</v>
      </c>
    </row>
    <row r="4880" spans="1:17">
      <c r="A4880" t="s">
        <v>122</v>
      </c>
      <c r="B4880">
        <v>2028</v>
      </c>
      <c r="C4880" t="s">
        <v>149</v>
      </c>
      <c r="D4880" t="s">
        <v>1066</v>
      </c>
      <c r="E4880" t="s">
        <v>170</v>
      </c>
      <c r="F4880" t="s">
        <v>160</v>
      </c>
      <c r="G4880" t="s">
        <v>158</v>
      </c>
      <c r="H4880" t="s">
        <v>135</v>
      </c>
      <c r="I4880">
        <v>0</v>
      </c>
      <c r="P4880">
        <v>0.73069020500198401</v>
      </c>
      <c r="Q4880">
        <v>0</v>
      </c>
    </row>
    <row r="4881" spans="1:17">
      <c r="A4881" t="s">
        <v>122</v>
      </c>
      <c r="B4881">
        <v>2028</v>
      </c>
      <c r="C4881" t="s">
        <v>149</v>
      </c>
      <c r="D4881" t="s">
        <v>1066</v>
      </c>
      <c r="E4881" t="s">
        <v>170</v>
      </c>
      <c r="F4881" t="s">
        <v>160</v>
      </c>
      <c r="G4881" t="s">
        <v>158</v>
      </c>
      <c r="H4881" t="s">
        <v>136</v>
      </c>
      <c r="I4881">
        <v>0</v>
      </c>
      <c r="P4881">
        <v>0.73069020500198401</v>
      </c>
      <c r="Q4881">
        <v>0</v>
      </c>
    </row>
    <row r="4882" spans="1:17">
      <c r="A4882" t="s">
        <v>122</v>
      </c>
      <c r="B4882">
        <v>2028</v>
      </c>
      <c r="C4882" t="s">
        <v>150</v>
      </c>
      <c r="D4882" t="s">
        <v>1066</v>
      </c>
      <c r="E4882" t="s">
        <v>170</v>
      </c>
      <c r="F4882" t="s">
        <v>164</v>
      </c>
      <c r="G4882" t="s">
        <v>158</v>
      </c>
      <c r="H4882" t="s">
        <v>132</v>
      </c>
      <c r="I4882">
        <v>0</v>
      </c>
      <c r="P4882">
        <v>0.73069020500198401</v>
      </c>
      <c r="Q4882">
        <v>0</v>
      </c>
    </row>
    <row r="4883" spans="1:17">
      <c r="A4883" t="s">
        <v>122</v>
      </c>
      <c r="B4883">
        <v>2028</v>
      </c>
      <c r="C4883" t="s">
        <v>150</v>
      </c>
      <c r="D4883" t="s">
        <v>1066</v>
      </c>
      <c r="E4883" t="s">
        <v>170</v>
      </c>
      <c r="F4883" t="s">
        <v>164</v>
      </c>
      <c r="G4883" t="s">
        <v>158</v>
      </c>
      <c r="H4883" t="s">
        <v>135</v>
      </c>
      <c r="I4883">
        <v>0</v>
      </c>
      <c r="P4883">
        <v>0.73069020500198401</v>
      </c>
      <c r="Q4883">
        <v>0</v>
      </c>
    </row>
    <row r="4884" spans="1:17">
      <c r="A4884" t="s">
        <v>122</v>
      </c>
      <c r="B4884">
        <v>2028</v>
      </c>
      <c r="C4884" t="s">
        <v>150</v>
      </c>
      <c r="D4884" t="s">
        <v>1066</v>
      </c>
      <c r="E4884" t="s">
        <v>170</v>
      </c>
      <c r="F4884" t="s">
        <v>164</v>
      </c>
      <c r="G4884" t="s">
        <v>158</v>
      </c>
      <c r="H4884" t="s">
        <v>136</v>
      </c>
      <c r="I4884">
        <v>0</v>
      </c>
      <c r="P4884">
        <v>0.73069020500198401</v>
      </c>
      <c r="Q4884">
        <v>0</v>
      </c>
    </row>
    <row r="4885" spans="1:17">
      <c r="A4885" t="s">
        <v>122</v>
      </c>
      <c r="B4885">
        <v>2028</v>
      </c>
      <c r="C4885" t="s">
        <v>150</v>
      </c>
      <c r="D4885" t="s">
        <v>1066</v>
      </c>
      <c r="E4885" t="s">
        <v>170</v>
      </c>
      <c r="F4885" t="s">
        <v>159</v>
      </c>
      <c r="G4885" t="s">
        <v>158</v>
      </c>
      <c r="H4885" t="s">
        <v>132</v>
      </c>
      <c r="I4885">
        <v>0</v>
      </c>
      <c r="P4885">
        <v>0.73069020500198401</v>
      </c>
      <c r="Q4885">
        <v>0</v>
      </c>
    </row>
    <row r="4886" spans="1:17">
      <c r="A4886" t="s">
        <v>122</v>
      </c>
      <c r="B4886">
        <v>2028</v>
      </c>
      <c r="C4886" t="s">
        <v>150</v>
      </c>
      <c r="D4886" t="s">
        <v>1066</v>
      </c>
      <c r="E4886" t="s">
        <v>170</v>
      </c>
      <c r="F4886" t="s">
        <v>159</v>
      </c>
      <c r="G4886" t="s">
        <v>158</v>
      </c>
      <c r="H4886" t="s">
        <v>135</v>
      </c>
      <c r="I4886">
        <v>0</v>
      </c>
      <c r="P4886">
        <v>0.73069020500198401</v>
      </c>
      <c r="Q4886">
        <v>0</v>
      </c>
    </row>
    <row r="4887" spans="1:17">
      <c r="A4887" t="s">
        <v>122</v>
      </c>
      <c r="B4887">
        <v>2028</v>
      </c>
      <c r="C4887" t="s">
        <v>150</v>
      </c>
      <c r="D4887" t="s">
        <v>1066</v>
      </c>
      <c r="E4887" t="s">
        <v>170</v>
      </c>
      <c r="F4887" t="s">
        <v>159</v>
      </c>
      <c r="G4887" t="s">
        <v>158</v>
      </c>
      <c r="H4887" t="s">
        <v>136</v>
      </c>
      <c r="I4887">
        <v>0</v>
      </c>
      <c r="P4887">
        <v>0.73069020500198401</v>
      </c>
      <c r="Q4887">
        <v>0</v>
      </c>
    </row>
    <row r="4888" spans="1:17">
      <c r="A4888" t="s">
        <v>122</v>
      </c>
      <c r="B4888">
        <v>2028</v>
      </c>
      <c r="C4888" t="s">
        <v>150</v>
      </c>
      <c r="D4888" t="s">
        <v>1066</v>
      </c>
      <c r="E4888" t="s">
        <v>170</v>
      </c>
      <c r="F4888" t="s">
        <v>126</v>
      </c>
      <c r="G4888" t="s">
        <v>158</v>
      </c>
      <c r="H4888" t="s">
        <v>132</v>
      </c>
      <c r="I4888">
        <v>0</v>
      </c>
      <c r="P4888">
        <v>0.73069020500198401</v>
      </c>
      <c r="Q4888">
        <v>0</v>
      </c>
    </row>
    <row r="4889" spans="1:17">
      <c r="A4889" t="s">
        <v>122</v>
      </c>
      <c r="B4889">
        <v>2028</v>
      </c>
      <c r="C4889" t="s">
        <v>150</v>
      </c>
      <c r="D4889" t="s">
        <v>1066</v>
      </c>
      <c r="E4889" t="s">
        <v>170</v>
      </c>
      <c r="F4889" t="s">
        <v>126</v>
      </c>
      <c r="G4889" t="s">
        <v>158</v>
      </c>
      <c r="H4889" t="s">
        <v>135</v>
      </c>
      <c r="I4889">
        <v>0</v>
      </c>
      <c r="P4889">
        <v>0.73069020500198401</v>
      </c>
      <c r="Q4889">
        <v>0</v>
      </c>
    </row>
    <row r="4890" spans="1:17">
      <c r="A4890" t="s">
        <v>122</v>
      </c>
      <c r="B4890">
        <v>2028</v>
      </c>
      <c r="C4890" t="s">
        <v>150</v>
      </c>
      <c r="D4890" t="s">
        <v>1066</v>
      </c>
      <c r="E4890" t="s">
        <v>170</v>
      </c>
      <c r="F4890" t="s">
        <v>126</v>
      </c>
      <c r="G4890" t="s">
        <v>158</v>
      </c>
      <c r="H4890" t="s">
        <v>136</v>
      </c>
      <c r="I4890">
        <v>0</v>
      </c>
      <c r="P4890">
        <v>0.73069020500198401</v>
      </c>
      <c r="Q4890">
        <v>0</v>
      </c>
    </row>
    <row r="4891" spans="1:17">
      <c r="A4891" t="s">
        <v>122</v>
      </c>
      <c r="B4891">
        <v>2028</v>
      </c>
      <c r="C4891" t="s">
        <v>150</v>
      </c>
      <c r="D4891" t="s">
        <v>1066</v>
      </c>
      <c r="E4891" t="s">
        <v>170</v>
      </c>
      <c r="F4891" t="s">
        <v>165</v>
      </c>
      <c r="G4891" t="s">
        <v>158</v>
      </c>
      <c r="H4891" t="s">
        <v>132</v>
      </c>
      <c r="I4891">
        <v>0</v>
      </c>
      <c r="P4891">
        <v>0.73069020500198401</v>
      </c>
      <c r="Q4891">
        <v>0</v>
      </c>
    </row>
    <row r="4892" spans="1:17">
      <c r="A4892" t="s">
        <v>122</v>
      </c>
      <c r="B4892">
        <v>2028</v>
      </c>
      <c r="C4892" t="s">
        <v>150</v>
      </c>
      <c r="D4892" t="s">
        <v>1066</v>
      </c>
      <c r="E4892" t="s">
        <v>170</v>
      </c>
      <c r="F4892" t="s">
        <v>165</v>
      </c>
      <c r="G4892" t="s">
        <v>158</v>
      </c>
      <c r="H4892" t="s">
        <v>135</v>
      </c>
      <c r="I4892">
        <v>0</v>
      </c>
      <c r="P4892">
        <v>0.73069020500198401</v>
      </c>
      <c r="Q4892">
        <v>0</v>
      </c>
    </row>
    <row r="4893" spans="1:17">
      <c r="A4893" t="s">
        <v>122</v>
      </c>
      <c r="B4893">
        <v>2028</v>
      </c>
      <c r="C4893" t="s">
        <v>150</v>
      </c>
      <c r="D4893" t="s">
        <v>1066</v>
      </c>
      <c r="E4893" t="s">
        <v>170</v>
      </c>
      <c r="F4893" t="s">
        <v>165</v>
      </c>
      <c r="G4893" t="s">
        <v>158</v>
      </c>
      <c r="H4893" t="s">
        <v>136</v>
      </c>
      <c r="I4893">
        <v>0</v>
      </c>
      <c r="P4893">
        <v>0.73069020500198401</v>
      </c>
      <c r="Q4893">
        <v>0</v>
      </c>
    </row>
    <row r="4894" spans="1:17">
      <c r="A4894" t="s">
        <v>122</v>
      </c>
      <c r="B4894">
        <v>2028</v>
      </c>
      <c r="C4894" t="s">
        <v>150</v>
      </c>
      <c r="D4894" t="s">
        <v>1066</v>
      </c>
      <c r="E4894" t="s">
        <v>170</v>
      </c>
      <c r="F4894" t="s">
        <v>166</v>
      </c>
      <c r="G4894" t="s">
        <v>158</v>
      </c>
      <c r="H4894" t="s">
        <v>132</v>
      </c>
      <c r="I4894">
        <v>0</v>
      </c>
      <c r="P4894">
        <v>0.73069020500198401</v>
      </c>
      <c r="Q4894">
        <v>0</v>
      </c>
    </row>
    <row r="4895" spans="1:17">
      <c r="A4895" t="s">
        <v>122</v>
      </c>
      <c r="B4895">
        <v>2028</v>
      </c>
      <c r="C4895" t="s">
        <v>150</v>
      </c>
      <c r="D4895" t="s">
        <v>1066</v>
      </c>
      <c r="E4895" t="s">
        <v>170</v>
      </c>
      <c r="F4895" t="s">
        <v>166</v>
      </c>
      <c r="G4895" t="s">
        <v>158</v>
      </c>
      <c r="H4895" t="s">
        <v>135</v>
      </c>
      <c r="I4895">
        <v>0</v>
      </c>
      <c r="P4895">
        <v>0.73069020500198401</v>
      </c>
      <c r="Q4895">
        <v>0</v>
      </c>
    </row>
    <row r="4896" spans="1:17">
      <c r="A4896" t="s">
        <v>122</v>
      </c>
      <c r="B4896">
        <v>2028</v>
      </c>
      <c r="C4896" t="s">
        <v>150</v>
      </c>
      <c r="D4896" t="s">
        <v>1066</v>
      </c>
      <c r="E4896" t="s">
        <v>170</v>
      </c>
      <c r="F4896" t="s">
        <v>166</v>
      </c>
      <c r="G4896" t="s">
        <v>158</v>
      </c>
      <c r="H4896" t="s">
        <v>136</v>
      </c>
      <c r="I4896">
        <v>0</v>
      </c>
      <c r="P4896">
        <v>0.73069020500198401</v>
      </c>
      <c r="Q4896">
        <v>0</v>
      </c>
    </row>
    <row r="4897" spans="1:17">
      <c r="A4897" t="s">
        <v>122</v>
      </c>
      <c r="B4897">
        <v>2028</v>
      </c>
      <c r="C4897" t="s">
        <v>150</v>
      </c>
      <c r="D4897" t="s">
        <v>1066</v>
      </c>
      <c r="E4897" t="s">
        <v>170</v>
      </c>
      <c r="F4897" t="s">
        <v>160</v>
      </c>
      <c r="G4897" t="s">
        <v>158</v>
      </c>
      <c r="H4897" t="s">
        <v>132</v>
      </c>
      <c r="I4897">
        <v>0</v>
      </c>
      <c r="P4897">
        <v>0.73069020500198401</v>
      </c>
      <c r="Q4897">
        <v>0</v>
      </c>
    </row>
    <row r="4898" spans="1:17">
      <c r="A4898" t="s">
        <v>122</v>
      </c>
      <c r="B4898">
        <v>2028</v>
      </c>
      <c r="C4898" t="s">
        <v>150</v>
      </c>
      <c r="D4898" t="s">
        <v>1066</v>
      </c>
      <c r="E4898" t="s">
        <v>170</v>
      </c>
      <c r="F4898" t="s">
        <v>160</v>
      </c>
      <c r="G4898" t="s">
        <v>158</v>
      </c>
      <c r="H4898" t="s">
        <v>135</v>
      </c>
      <c r="I4898">
        <v>0</v>
      </c>
      <c r="P4898">
        <v>0.73069020500198401</v>
      </c>
      <c r="Q4898">
        <v>0</v>
      </c>
    </row>
    <row r="4899" spans="1:17">
      <c r="A4899" t="s">
        <v>122</v>
      </c>
      <c r="B4899">
        <v>2028</v>
      </c>
      <c r="C4899" t="s">
        <v>150</v>
      </c>
      <c r="D4899" t="s">
        <v>1066</v>
      </c>
      <c r="E4899" t="s">
        <v>170</v>
      </c>
      <c r="F4899" t="s">
        <v>160</v>
      </c>
      <c r="G4899" t="s">
        <v>158</v>
      </c>
      <c r="H4899" t="s">
        <v>136</v>
      </c>
      <c r="I4899">
        <v>0</v>
      </c>
      <c r="P4899">
        <v>0.73069020500198401</v>
      </c>
      <c r="Q4899">
        <v>0</v>
      </c>
    </row>
    <row r="4900" spans="1:17">
      <c r="A4900" t="s">
        <v>122</v>
      </c>
      <c r="B4900">
        <v>2028</v>
      </c>
      <c r="C4900" t="s">
        <v>151</v>
      </c>
      <c r="D4900" t="s">
        <v>1066</v>
      </c>
      <c r="E4900" t="s">
        <v>170</v>
      </c>
      <c r="F4900" t="s">
        <v>164</v>
      </c>
      <c r="G4900" t="s">
        <v>158</v>
      </c>
      <c r="H4900" t="s">
        <v>132</v>
      </c>
      <c r="I4900">
        <v>0</v>
      </c>
      <c r="P4900">
        <v>0.73069020500198401</v>
      </c>
      <c r="Q4900">
        <v>0</v>
      </c>
    </row>
    <row r="4901" spans="1:17">
      <c r="A4901" t="s">
        <v>122</v>
      </c>
      <c r="B4901">
        <v>2028</v>
      </c>
      <c r="C4901" t="s">
        <v>151</v>
      </c>
      <c r="D4901" t="s">
        <v>1066</v>
      </c>
      <c r="E4901" t="s">
        <v>170</v>
      </c>
      <c r="F4901" t="s">
        <v>164</v>
      </c>
      <c r="G4901" t="s">
        <v>158</v>
      </c>
      <c r="H4901" t="s">
        <v>135</v>
      </c>
      <c r="I4901">
        <v>0</v>
      </c>
      <c r="P4901">
        <v>0.73069020500198401</v>
      </c>
      <c r="Q4901">
        <v>0</v>
      </c>
    </row>
    <row r="4902" spans="1:17">
      <c r="A4902" t="s">
        <v>122</v>
      </c>
      <c r="B4902">
        <v>2028</v>
      </c>
      <c r="C4902" t="s">
        <v>151</v>
      </c>
      <c r="D4902" t="s">
        <v>1066</v>
      </c>
      <c r="E4902" t="s">
        <v>170</v>
      </c>
      <c r="F4902" t="s">
        <v>164</v>
      </c>
      <c r="G4902" t="s">
        <v>158</v>
      </c>
      <c r="H4902" t="s">
        <v>136</v>
      </c>
      <c r="I4902">
        <v>0</v>
      </c>
      <c r="P4902">
        <v>0.73069020500198401</v>
      </c>
      <c r="Q4902">
        <v>0</v>
      </c>
    </row>
    <row r="4903" spans="1:17">
      <c r="A4903" t="s">
        <v>122</v>
      </c>
      <c r="B4903">
        <v>2028</v>
      </c>
      <c r="C4903" t="s">
        <v>151</v>
      </c>
      <c r="D4903" t="s">
        <v>1066</v>
      </c>
      <c r="E4903" t="s">
        <v>170</v>
      </c>
      <c r="F4903" t="s">
        <v>159</v>
      </c>
      <c r="G4903" t="s">
        <v>158</v>
      </c>
      <c r="H4903" t="s">
        <v>132</v>
      </c>
      <c r="I4903">
        <v>0</v>
      </c>
      <c r="P4903">
        <v>0.73069020500198401</v>
      </c>
      <c r="Q4903">
        <v>0</v>
      </c>
    </row>
    <row r="4904" spans="1:17">
      <c r="A4904" t="s">
        <v>122</v>
      </c>
      <c r="B4904">
        <v>2028</v>
      </c>
      <c r="C4904" t="s">
        <v>151</v>
      </c>
      <c r="D4904" t="s">
        <v>1066</v>
      </c>
      <c r="E4904" t="s">
        <v>170</v>
      </c>
      <c r="F4904" t="s">
        <v>159</v>
      </c>
      <c r="G4904" t="s">
        <v>158</v>
      </c>
      <c r="H4904" t="s">
        <v>135</v>
      </c>
      <c r="I4904">
        <v>0</v>
      </c>
      <c r="P4904">
        <v>0.73069020500198401</v>
      </c>
      <c r="Q4904">
        <v>0</v>
      </c>
    </row>
    <row r="4905" spans="1:17">
      <c r="A4905" t="s">
        <v>122</v>
      </c>
      <c r="B4905">
        <v>2028</v>
      </c>
      <c r="C4905" t="s">
        <v>151</v>
      </c>
      <c r="D4905" t="s">
        <v>1066</v>
      </c>
      <c r="E4905" t="s">
        <v>170</v>
      </c>
      <c r="F4905" t="s">
        <v>159</v>
      </c>
      <c r="G4905" t="s">
        <v>158</v>
      </c>
      <c r="H4905" t="s">
        <v>136</v>
      </c>
      <c r="I4905">
        <v>0</v>
      </c>
      <c r="P4905">
        <v>0.73069020500198401</v>
      </c>
      <c r="Q4905">
        <v>0</v>
      </c>
    </row>
    <row r="4906" spans="1:17">
      <c r="A4906" t="s">
        <v>122</v>
      </c>
      <c r="B4906">
        <v>2028</v>
      </c>
      <c r="C4906" t="s">
        <v>151</v>
      </c>
      <c r="D4906" t="s">
        <v>1066</v>
      </c>
      <c r="E4906" t="s">
        <v>170</v>
      </c>
      <c r="F4906" t="s">
        <v>126</v>
      </c>
      <c r="G4906" t="s">
        <v>158</v>
      </c>
      <c r="H4906" t="s">
        <v>132</v>
      </c>
      <c r="I4906">
        <v>0</v>
      </c>
      <c r="P4906">
        <v>0.73069020500198401</v>
      </c>
      <c r="Q4906">
        <v>0</v>
      </c>
    </row>
    <row r="4907" spans="1:17">
      <c r="A4907" t="s">
        <v>122</v>
      </c>
      <c r="B4907">
        <v>2028</v>
      </c>
      <c r="C4907" t="s">
        <v>151</v>
      </c>
      <c r="D4907" t="s">
        <v>1066</v>
      </c>
      <c r="E4907" t="s">
        <v>170</v>
      </c>
      <c r="F4907" t="s">
        <v>126</v>
      </c>
      <c r="G4907" t="s">
        <v>158</v>
      </c>
      <c r="H4907" t="s">
        <v>135</v>
      </c>
      <c r="I4907">
        <v>0</v>
      </c>
      <c r="P4907">
        <v>0.73069020500198401</v>
      </c>
      <c r="Q4907">
        <v>0</v>
      </c>
    </row>
    <row r="4908" spans="1:17">
      <c r="A4908" t="s">
        <v>122</v>
      </c>
      <c r="B4908">
        <v>2028</v>
      </c>
      <c r="C4908" t="s">
        <v>151</v>
      </c>
      <c r="D4908" t="s">
        <v>1066</v>
      </c>
      <c r="E4908" t="s">
        <v>170</v>
      </c>
      <c r="F4908" t="s">
        <v>126</v>
      </c>
      <c r="G4908" t="s">
        <v>158</v>
      </c>
      <c r="H4908" t="s">
        <v>136</v>
      </c>
      <c r="I4908">
        <v>0</v>
      </c>
      <c r="P4908">
        <v>0.73069020500198401</v>
      </c>
      <c r="Q4908">
        <v>0</v>
      </c>
    </row>
    <row r="4909" spans="1:17">
      <c r="A4909" t="s">
        <v>122</v>
      </c>
      <c r="B4909">
        <v>2028</v>
      </c>
      <c r="C4909" t="s">
        <v>151</v>
      </c>
      <c r="D4909" t="s">
        <v>1066</v>
      </c>
      <c r="E4909" t="s">
        <v>170</v>
      </c>
      <c r="F4909" t="s">
        <v>165</v>
      </c>
      <c r="G4909" t="s">
        <v>158</v>
      </c>
      <c r="H4909" t="s">
        <v>132</v>
      </c>
      <c r="I4909">
        <v>0</v>
      </c>
      <c r="P4909">
        <v>0.73069020500198401</v>
      </c>
      <c r="Q4909">
        <v>0</v>
      </c>
    </row>
    <row r="4910" spans="1:17">
      <c r="A4910" t="s">
        <v>122</v>
      </c>
      <c r="B4910">
        <v>2028</v>
      </c>
      <c r="C4910" t="s">
        <v>151</v>
      </c>
      <c r="D4910" t="s">
        <v>1066</v>
      </c>
      <c r="E4910" t="s">
        <v>170</v>
      </c>
      <c r="F4910" t="s">
        <v>165</v>
      </c>
      <c r="G4910" t="s">
        <v>158</v>
      </c>
      <c r="H4910" t="s">
        <v>135</v>
      </c>
      <c r="I4910">
        <v>0</v>
      </c>
      <c r="P4910">
        <v>0.73069020500198401</v>
      </c>
      <c r="Q4910">
        <v>0</v>
      </c>
    </row>
    <row r="4911" spans="1:17">
      <c r="A4911" t="s">
        <v>122</v>
      </c>
      <c r="B4911">
        <v>2028</v>
      </c>
      <c r="C4911" t="s">
        <v>151</v>
      </c>
      <c r="D4911" t="s">
        <v>1066</v>
      </c>
      <c r="E4911" t="s">
        <v>170</v>
      </c>
      <c r="F4911" t="s">
        <v>165</v>
      </c>
      <c r="G4911" t="s">
        <v>158</v>
      </c>
      <c r="H4911" t="s">
        <v>136</v>
      </c>
      <c r="I4911">
        <v>0</v>
      </c>
      <c r="P4911">
        <v>0.73069020500198401</v>
      </c>
      <c r="Q4911">
        <v>0</v>
      </c>
    </row>
    <row r="4912" spans="1:17">
      <c r="A4912" t="s">
        <v>122</v>
      </c>
      <c r="B4912">
        <v>2028</v>
      </c>
      <c r="C4912" t="s">
        <v>151</v>
      </c>
      <c r="D4912" t="s">
        <v>1066</v>
      </c>
      <c r="E4912" t="s">
        <v>170</v>
      </c>
      <c r="F4912" t="s">
        <v>166</v>
      </c>
      <c r="G4912" t="s">
        <v>158</v>
      </c>
      <c r="H4912" t="s">
        <v>132</v>
      </c>
      <c r="I4912">
        <v>0</v>
      </c>
      <c r="P4912">
        <v>0.73069020500198401</v>
      </c>
      <c r="Q4912">
        <v>0</v>
      </c>
    </row>
    <row r="4913" spans="1:17">
      <c r="A4913" t="s">
        <v>122</v>
      </c>
      <c r="B4913">
        <v>2028</v>
      </c>
      <c r="C4913" t="s">
        <v>151</v>
      </c>
      <c r="D4913" t="s">
        <v>1066</v>
      </c>
      <c r="E4913" t="s">
        <v>170</v>
      </c>
      <c r="F4913" t="s">
        <v>166</v>
      </c>
      <c r="G4913" t="s">
        <v>158</v>
      </c>
      <c r="H4913" t="s">
        <v>135</v>
      </c>
      <c r="I4913">
        <v>0</v>
      </c>
      <c r="P4913">
        <v>0.73069020500198401</v>
      </c>
      <c r="Q4913">
        <v>0</v>
      </c>
    </row>
    <row r="4914" spans="1:17">
      <c r="A4914" t="s">
        <v>122</v>
      </c>
      <c r="B4914">
        <v>2028</v>
      </c>
      <c r="C4914" t="s">
        <v>151</v>
      </c>
      <c r="D4914" t="s">
        <v>1066</v>
      </c>
      <c r="E4914" t="s">
        <v>170</v>
      </c>
      <c r="F4914" t="s">
        <v>166</v>
      </c>
      <c r="G4914" t="s">
        <v>158</v>
      </c>
      <c r="H4914" t="s">
        <v>136</v>
      </c>
      <c r="I4914">
        <v>0</v>
      </c>
      <c r="P4914">
        <v>0.73069020500198401</v>
      </c>
      <c r="Q4914">
        <v>0</v>
      </c>
    </row>
    <row r="4915" spans="1:17">
      <c r="A4915" t="s">
        <v>122</v>
      </c>
      <c r="B4915">
        <v>2028</v>
      </c>
      <c r="C4915" t="s">
        <v>151</v>
      </c>
      <c r="D4915" t="s">
        <v>1066</v>
      </c>
      <c r="E4915" t="s">
        <v>170</v>
      </c>
      <c r="F4915" t="s">
        <v>160</v>
      </c>
      <c r="G4915" t="s">
        <v>158</v>
      </c>
      <c r="H4915" t="s">
        <v>132</v>
      </c>
      <c r="I4915">
        <v>0</v>
      </c>
      <c r="P4915">
        <v>0.73069020500198401</v>
      </c>
      <c r="Q4915">
        <v>0</v>
      </c>
    </row>
    <row r="4916" spans="1:17">
      <c r="A4916" t="s">
        <v>122</v>
      </c>
      <c r="B4916">
        <v>2028</v>
      </c>
      <c r="C4916" t="s">
        <v>151</v>
      </c>
      <c r="D4916" t="s">
        <v>1066</v>
      </c>
      <c r="E4916" t="s">
        <v>170</v>
      </c>
      <c r="F4916" t="s">
        <v>160</v>
      </c>
      <c r="G4916" t="s">
        <v>158</v>
      </c>
      <c r="H4916" t="s">
        <v>135</v>
      </c>
      <c r="I4916">
        <v>0</v>
      </c>
      <c r="P4916">
        <v>0.73069020500198401</v>
      </c>
      <c r="Q4916">
        <v>0</v>
      </c>
    </row>
    <row r="4917" spans="1:17">
      <c r="A4917" t="s">
        <v>122</v>
      </c>
      <c r="B4917">
        <v>2028</v>
      </c>
      <c r="C4917" t="s">
        <v>151</v>
      </c>
      <c r="D4917" t="s">
        <v>1066</v>
      </c>
      <c r="E4917" t="s">
        <v>170</v>
      </c>
      <c r="F4917" t="s">
        <v>160</v>
      </c>
      <c r="G4917" t="s">
        <v>158</v>
      </c>
      <c r="H4917" t="s">
        <v>136</v>
      </c>
      <c r="I4917">
        <v>0</v>
      </c>
      <c r="P4917">
        <v>0.73069020500198401</v>
      </c>
      <c r="Q4917">
        <v>0</v>
      </c>
    </row>
    <row r="4918" spans="1:17">
      <c r="A4918" t="s">
        <v>122</v>
      </c>
      <c r="B4918">
        <v>2028</v>
      </c>
      <c r="C4918" t="s">
        <v>152</v>
      </c>
      <c r="D4918" t="s">
        <v>1066</v>
      </c>
      <c r="E4918" t="s">
        <v>170</v>
      </c>
      <c r="F4918" t="s">
        <v>164</v>
      </c>
      <c r="G4918" t="s">
        <v>158</v>
      </c>
      <c r="H4918" t="s">
        <v>132</v>
      </c>
      <c r="I4918">
        <v>0</v>
      </c>
      <c r="P4918">
        <v>0.73069020500198401</v>
      </c>
      <c r="Q4918">
        <v>0</v>
      </c>
    </row>
    <row r="4919" spans="1:17">
      <c r="A4919" t="s">
        <v>122</v>
      </c>
      <c r="B4919">
        <v>2028</v>
      </c>
      <c r="C4919" t="s">
        <v>152</v>
      </c>
      <c r="D4919" t="s">
        <v>1066</v>
      </c>
      <c r="E4919" t="s">
        <v>170</v>
      </c>
      <c r="F4919" t="s">
        <v>164</v>
      </c>
      <c r="G4919" t="s">
        <v>158</v>
      </c>
      <c r="H4919" t="s">
        <v>135</v>
      </c>
      <c r="I4919">
        <v>0</v>
      </c>
      <c r="P4919">
        <v>0.73069020500198401</v>
      </c>
      <c r="Q4919">
        <v>0</v>
      </c>
    </row>
    <row r="4920" spans="1:17">
      <c r="A4920" t="s">
        <v>122</v>
      </c>
      <c r="B4920">
        <v>2028</v>
      </c>
      <c r="C4920" t="s">
        <v>152</v>
      </c>
      <c r="D4920" t="s">
        <v>1066</v>
      </c>
      <c r="E4920" t="s">
        <v>170</v>
      </c>
      <c r="F4920" t="s">
        <v>164</v>
      </c>
      <c r="G4920" t="s">
        <v>158</v>
      </c>
      <c r="H4920" t="s">
        <v>136</v>
      </c>
      <c r="I4920">
        <v>0</v>
      </c>
      <c r="P4920">
        <v>0.73069020500198401</v>
      </c>
      <c r="Q4920">
        <v>0</v>
      </c>
    </row>
    <row r="4921" spans="1:17">
      <c r="A4921" t="s">
        <v>122</v>
      </c>
      <c r="B4921">
        <v>2028</v>
      </c>
      <c r="C4921" t="s">
        <v>152</v>
      </c>
      <c r="D4921" t="s">
        <v>1066</v>
      </c>
      <c r="E4921" t="s">
        <v>170</v>
      </c>
      <c r="F4921" t="s">
        <v>159</v>
      </c>
      <c r="G4921" t="s">
        <v>158</v>
      </c>
      <c r="H4921" t="s">
        <v>132</v>
      </c>
      <c r="I4921">
        <v>0</v>
      </c>
      <c r="P4921">
        <v>0.73069020500198401</v>
      </c>
      <c r="Q4921">
        <v>0</v>
      </c>
    </row>
    <row r="4922" spans="1:17">
      <c r="A4922" t="s">
        <v>122</v>
      </c>
      <c r="B4922">
        <v>2028</v>
      </c>
      <c r="C4922" t="s">
        <v>152</v>
      </c>
      <c r="D4922" t="s">
        <v>1066</v>
      </c>
      <c r="E4922" t="s">
        <v>170</v>
      </c>
      <c r="F4922" t="s">
        <v>159</v>
      </c>
      <c r="G4922" t="s">
        <v>158</v>
      </c>
      <c r="H4922" t="s">
        <v>135</v>
      </c>
      <c r="I4922">
        <v>0</v>
      </c>
      <c r="P4922">
        <v>0.73069020500198401</v>
      </c>
      <c r="Q4922">
        <v>0</v>
      </c>
    </row>
    <row r="4923" spans="1:17">
      <c r="A4923" t="s">
        <v>122</v>
      </c>
      <c r="B4923">
        <v>2028</v>
      </c>
      <c r="C4923" t="s">
        <v>152</v>
      </c>
      <c r="D4923" t="s">
        <v>1066</v>
      </c>
      <c r="E4923" t="s">
        <v>170</v>
      </c>
      <c r="F4923" t="s">
        <v>159</v>
      </c>
      <c r="G4923" t="s">
        <v>158</v>
      </c>
      <c r="H4923" t="s">
        <v>136</v>
      </c>
      <c r="I4923">
        <v>0</v>
      </c>
      <c r="P4923">
        <v>0.73069020500198401</v>
      </c>
      <c r="Q4923">
        <v>0</v>
      </c>
    </row>
    <row r="4924" spans="1:17">
      <c r="A4924" t="s">
        <v>122</v>
      </c>
      <c r="B4924">
        <v>2028</v>
      </c>
      <c r="C4924" t="s">
        <v>152</v>
      </c>
      <c r="D4924" t="s">
        <v>1066</v>
      </c>
      <c r="E4924" t="s">
        <v>170</v>
      </c>
      <c r="F4924" t="s">
        <v>126</v>
      </c>
      <c r="G4924" t="s">
        <v>158</v>
      </c>
      <c r="H4924" t="s">
        <v>132</v>
      </c>
      <c r="I4924">
        <v>0</v>
      </c>
      <c r="P4924">
        <v>0.73069020500198401</v>
      </c>
      <c r="Q4924">
        <v>0</v>
      </c>
    </row>
    <row r="4925" spans="1:17">
      <c r="A4925" t="s">
        <v>122</v>
      </c>
      <c r="B4925">
        <v>2028</v>
      </c>
      <c r="C4925" t="s">
        <v>152</v>
      </c>
      <c r="D4925" t="s">
        <v>1066</v>
      </c>
      <c r="E4925" t="s">
        <v>170</v>
      </c>
      <c r="F4925" t="s">
        <v>126</v>
      </c>
      <c r="G4925" t="s">
        <v>158</v>
      </c>
      <c r="H4925" t="s">
        <v>135</v>
      </c>
      <c r="I4925">
        <v>0</v>
      </c>
      <c r="P4925">
        <v>0.73069020500198401</v>
      </c>
      <c r="Q4925">
        <v>0</v>
      </c>
    </row>
    <row r="4926" spans="1:17">
      <c r="A4926" t="s">
        <v>122</v>
      </c>
      <c r="B4926">
        <v>2028</v>
      </c>
      <c r="C4926" t="s">
        <v>152</v>
      </c>
      <c r="D4926" t="s">
        <v>1066</v>
      </c>
      <c r="E4926" t="s">
        <v>170</v>
      </c>
      <c r="F4926" t="s">
        <v>126</v>
      </c>
      <c r="G4926" t="s">
        <v>158</v>
      </c>
      <c r="H4926" t="s">
        <v>136</v>
      </c>
      <c r="I4926">
        <v>0</v>
      </c>
      <c r="P4926">
        <v>0.73069020500198401</v>
      </c>
      <c r="Q4926">
        <v>0</v>
      </c>
    </row>
    <row r="4927" spans="1:17">
      <c r="A4927" t="s">
        <v>122</v>
      </c>
      <c r="B4927">
        <v>2028</v>
      </c>
      <c r="C4927" t="s">
        <v>152</v>
      </c>
      <c r="D4927" t="s">
        <v>1066</v>
      </c>
      <c r="E4927" t="s">
        <v>170</v>
      </c>
      <c r="F4927" t="s">
        <v>165</v>
      </c>
      <c r="G4927" t="s">
        <v>158</v>
      </c>
      <c r="H4927" t="s">
        <v>132</v>
      </c>
      <c r="I4927">
        <v>0</v>
      </c>
      <c r="P4927">
        <v>0.73069020500198401</v>
      </c>
      <c r="Q4927">
        <v>0</v>
      </c>
    </row>
    <row r="4928" spans="1:17">
      <c r="A4928" t="s">
        <v>122</v>
      </c>
      <c r="B4928">
        <v>2028</v>
      </c>
      <c r="C4928" t="s">
        <v>152</v>
      </c>
      <c r="D4928" t="s">
        <v>1066</v>
      </c>
      <c r="E4928" t="s">
        <v>170</v>
      </c>
      <c r="F4928" t="s">
        <v>165</v>
      </c>
      <c r="G4928" t="s">
        <v>158</v>
      </c>
      <c r="H4928" t="s">
        <v>135</v>
      </c>
      <c r="I4928">
        <v>0</v>
      </c>
      <c r="P4928">
        <v>0.73069020500198401</v>
      </c>
      <c r="Q4928">
        <v>0</v>
      </c>
    </row>
    <row r="4929" spans="1:17">
      <c r="A4929" t="s">
        <v>122</v>
      </c>
      <c r="B4929">
        <v>2028</v>
      </c>
      <c r="C4929" t="s">
        <v>152</v>
      </c>
      <c r="D4929" t="s">
        <v>1066</v>
      </c>
      <c r="E4929" t="s">
        <v>170</v>
      </c>
      <c r="F4929" t="s">
        <v>165</v>
      </c>
      <c r="G4929" t="s">
        <v>158</v>
      </c>
      <c r="H4929" t="s">
        <v>136</v>
      </c>
      <c r="I4929">
        <v>0</v>
      </c>
      <c r="P4929">
        <v>0.73069020500198401</v>
      </c>
      <c r="Q4929">
        <v>0</v>
      </c>
    </row>
    <row r="4930" spans="1:17">
      <c r="A4930" t="s">
        <v>122</v>
      </c>
      <c r="B4930">
        <v>2028</v>
      </c>
      <c r="C4930" t="s">
        <v>152</v>
      </c>
      <c r="D4930" t="s">
        <v>1066</v>
      </c>
      <c r="E4930" t="s">
        <v>170</v>
      </c>
      <c r="F4930" t="s">
        <v>166</v>
      </c>
      <c r="G4930" t="s">
        <v>158</v>
      </c>
      <c r="H4930" t="s">
        <v>132</v>
      </c>
      <c r="I4930">
        <v>0</v>
      </c>
      <c r="P4930">
        <v>0.73069020500198401</v>
      </c>
      <c r="Q4930">
        <v>0</v>
      </c>
    </row>
    <row r="4931" spans="1:17">
      <c r="A4931" t="s">
        <v>122</v>
      </c>
      <c r="B4931">
        <v>2028</v>
      </c>
      <c r="C4931" t="s">
        <v>152</v>
      </c>
      <c r="D4931" t="s">
        <v>1066</v>
      </c>
      <c r="E4931" t="s">
        <v>170</v>
      </c>
      <c r="F4931" t="s">
        <v>166</v>
      </c>
      <c r="G4931" t="s">
        <v>158</v>
      </c>
      <c r="H4931" t="s">
        <v>135</v>
      </c>
      <c r="I4931">
        <v>0</v>
      </c>
      <c r="P4931">
        <v>0.73069020500198401</v>
      </c>
      <c r="Q4931">
        <v>0</v>
      </c>
    </row>
    <row r="4932" spans="1:17">
      <c r="A4932" t="s">
        <v>122</v>
      </c>
      <c r="B4932">
        <v>2028</v>
      </c>
      <c r="C4932" t="s">
        <v>152</v>
      </c>
      <c r="D4932" t="s">
        <v>1066</v>
      </c>
      <c r="E4932" t="s">
        <v>170</v>
      </c>
      <c r="F4932" t="s">
        <v>166</v>
      </c>
      <c r="G4932" t="s">
        <v>158</v>
      </c>
      <c r="H4932" t="s">
        <v>136</v>
      </c>
      <c r="I4932">
        <v>0</v>
      </c>
      <c r="P4932">
        <v>0.73069020500198401</v>
      </c>
      <c r="Q4932">
        <v>0</v>
      </c>
    </row>
    <row r="4933" spans="1:17">
      <c r="A4933" t="s">
        <v>122</v>
      </c>
      <c r="B4933">
        <v>2028</v>
      </c>
      <c r="C4933" t="s">
        <v>152</v>
      </c>
      <c r="D4933" t="s">
        <v>1066</v>
      </c>
      <c r="E4933" t="s">
        <v>170</v>
      </c>
      <c r="F4933" t="s">
        <v>160</v>
      </c>
      <c r="G4933" t="s">
        <v>158</v>
      </c>
      <c r="H4933" t="s">
        <v>132</v>
      </c>
      <c r="I4933">
        <v>1306945408.62287</v>
      </c>
      <c r="P4933">
        <v>0.73069020500198401</v>
      </c>
      <c r="Q4933">
        <v>954972208.55304694</v>
      </c>
    </row>
    <row r="4934" spans="1:17">
      <c r="A4934" t="s">
        <v>122</v>
      </c>
      <c r="B4934">
        <v>2028</v>
      </c>
      <c r="C4934" t="s">
        <v>152</v>
      </c>
      <c r="D4934" t="s">
        <v>1066</v>
      </c>
      <c r="E4934" t="s">
        <v>170</v>
      </c>
      <c r="F4934" t="s">
        <v>160</v>
      </c>
      <c r="G4934" t="s">
        <v>158</v>
      </c>
      <c r="H4934" t="s">
        <v>135</v>
      </c>
      <c r="I4934">
        <v>1887630761.6486399</v>
      </c>
      <c r="P4934">
        <v>0.73069020500198401</v>
      </c>
      <c r="Q4934">
        <v>1379273308.1970899</v>
      </c>
    </row>
    <row r="4935" spans="1:17">
      <c r="A4935" t="s">
        <v>122</v>
      </c>
      <c r="B4935">
        <v>2028</v>
      </c>
      <c r="C4935" t="s">
        <v>152</v>
      </c>
      <c r="D4935" t="s">
        <v>1066</v>
      </c>
      <c r="E4935" t="s">
        <v>170</v>
      </c>
      <c r="F4935" t="s">
        <v>160</v>
      </c>
      <c r="G4935" t="s">
        <v>158</v>
      </c>
      <c r="H4935" t="s">
        <v>136</v>
      </c>
      <c r="I4935">
        <v>0</v>
      </c>
      <c r="P4935">
        <v>0.73069020500198401</v>
      </c>
      <c r="Q4935">
        <v>0</v>
      </c>
    </row>
    <row r="4936" spans="1:17">
      <c r="A4936" t="s">
        <v>122</v>
      </c>
      <c r="B4936">
        <v>2028</v>
      </c>
      <c r="C4936" t="s">
        <v>153</v>
      </c>
      <c r="D4936" t="s">
        <v>1066</v>
      </c>
      <c r="E4936" t="s">
        <v>170</v>
      </c>
      <c r="F4936" t="s">
        <v>164</v>
      </c>
      <c r="G4936" t="s">
        <v>158</v>
      </c>
      <c r="H4936" t="s">
        <v>132</v>
      </c>
      <c r="I4936">
        <v>0</v>
      </c>
      <c r="P4936">
        <v>0.73069020500198401</v>
      </c>
      <c r="Q4936">
        <v>0</v>
      </c>
    </row>
    <row r="4937" spans="1:17">
      <c r="A4937" t="s">
        <v>122</v>
      </c>
      <c r="B4937">
        <v>2028</v>
      </c>
      <c r="C4937" t="s">
        <v>153</v>
      </c>
      <c r="D4937" t="s">
        <v>1066</v>
      </c>
      <c r="E4937" t="s">
        <v>170</v>
      </c>
      <c r="F4937" t="s">
        <v>164</v>
      </c>
      <c r="G4937" t="s">
        <v>158</v>
      </c>
      <c r="H4937" t="s">
        <v>135</v>
      </c>
      <c r="I4937">
        <v>0</v>
      </c>
      <c r="P4937">
        <v>0.73069020500198401</v>
      </c>
      <c r="Q4937">
        <v>0</v>
      </c>
    </row>
    <row r="4938" spans="1:17">
      <c r="A4938" t="s">
        <v>122</v>
      </c>
      <c r="B4938">
        <v>2028</v>
      </c>
      <c r="C4938" t="s">
        <v>153</v>
      </c>
      <c r="D4938" t="s">
        <v>1066</v>
      </c>
      <c r="E4938" t="s">
        <v>170</v>
      </c>
      <c r="F4938" t="s">
        <v>164</v>
      </c>
      <c r="G4938" t="s">
        <v>158</v>
      </c>
      <c r="H4938" t="s">
        <v>136</v>
      </c>
      <c r="I4938">
        <v>0</v>
      </c>
      <c r="P4938">
        <v>0.73069020500198401</v>
      </c>
      <c r="Q4938">
        <v>0</v>
      </c>
    </row>
    <row r="4939" spans="1:17">
      <c r="A4939" t="s">
        <v>122</v>
      </c>
      <c r="B4939">
        <v>2028</v>
      </c>
      <c r="C4939" t="s">
        <v>153</v>
      </c>
      <c r="D4939" t="s">
        <v>1066</v>
      </c>
      <c r="E4939" t="s">
        <v>170</v>
      </c>
      <c r="F4939" t="s">
        <v>159</v>
      </c>
      <c r="G4939" t="s">
        <v>158</v>
      </c>
      <c r="H4939" t="s">
        <v>132</v>
      </c>
      <c r="I4939">
        <v>0</v>
      </c>
      <c r="P4939">
        <v>0.73069020500198401</v>
      </c>
      <c r="Q4939">
        <v>0</v>
      </c>
    </row>
    <row r="4940" spans="1:17">
      <c r="A4940" t="s">
        <v>122</v>
      </c>
      <c r="B4940">
        <v>2028</v>
      </c>
      <c r="C4940" t="s">
        <v>153</v>
      </c>
      <c r="D4940" t="s">
        <v>1066</v>
      </c>
      <c r="E4940" t="s">
        <v>170</v>
      </c>
      <c r="F4940" t="s">
        <v>159</v>
      </c>
      <c r="G4940" t="s">
        <v>158</v>
      </c>
      <c r="H4940" t="s">
        <v>135</v>
      </c>
      <c r="I4940">
        <v>0</v>
      </c>
      <c r="P4940">
        <v>0.73069020500198401</v>
      </c>
      <c r="Q4940">
        <v>0</v>
      </c>
    </row>
    <row r="4941" spans="1:17">
      <c r="A4941" t="s">
        <v>122</v>
      </c>
      <c r="B4941">
        <v>2028</v>
      </c>
      <c r="C4941" t="s">
        <v>153</v>
      </c>
      <c r="D4941" t="s">
        <v>1066</v>
      </c>
      <c r="E4941" t="s">
        <v>170</v>
      </c>
      <c r="F4941" t="s">
        <v>159</v>
      </c>
      <c r="G4941" t="s">
        <v>158</v>
      </c>
      <c r="H4941" t="s">
        <v>136</v>
      </c>
      <c r="I4941">
        <v>0</v>
      </c>
      <c r="P4941">
        <v>0.73069020500198401</v>
      </c>
      <c r="Q4941">
        <v>0</v>
      </c>
    </row>
    <row r="4942" spans="1:17">
      <c r="A4942" t="s">
        <v>122</v>
      </c>
      <c r="B4942">
        <v>2028</v>
      </c>
      <c r="C4942" t="s">
        <v>153</v>
      </c>
      <c r="D4942" t="s">
        <v>1066</v>
      </c>
      <c r="E4942" t="s">
        <v>170</v>
      </c>
      <c r="F4942" t="s">
        <v>126</v>
      </c>
      <c r="G4942" t="s">
        <v>158</v>
      </c>
      <c r="H4942" t="s">
        <v>132</v>
      </c>
      <c r="I4942">
        <v>0</v>
      </c>
      <c r="P4942">
        <v>0.73069020500198401</v>
      </c>
      <c r="Q4942">
        <v>0</v>
      </c>
    </row>
    <row r="4943" spans="1:17">
      <c r="A4943" t="s">
        <v>122</v>
      </c>
      <c r="B4943">
        <v>2028</v>
      </c>
      <c r="C4943" t="s">
        <v>153</v>
      </c>
      <c r="D4943" t="s">
        <v>1066</v>
      </c>
      <c r="E4943" t="s">
        <v>170</v>
      </c>
      <c r="F4943" t="s">
        <v>126</v>
      </c>
      <c r="G4943" t="s">
        <v>158</v>
      </c>
      <c r="H4943" t="s">
        <v>135</v>
      </c>
      <c r="I4943">
        <v>0</v>
      </c>
      <c r="P4943">
        <v>0.73069020500198401</v>
      </c>
      <c r="Q4943">
        <v>0</v>
      </c>
    </row>
    <row r="4944" spans="1:17">
      <c r="A4944" t="s">
        <v>122</v>
      </c>
      <c r="B4944">
        <v>2028</v>
      </c>
      <c r="C4944" t="s">
        <v>153</v>
      </c>
      <c r="D4944" t="s">
        <v>1066</v>
      </c>
      <c r="E4944" t="s">
        <v>170</v>
      </c>
      <c r="F4944" t="s">
        <v>126</v>
      </c>
      <c r="G4944" t="s">
        <v>158</v>
      </c>
      <c r="H4944" t="s">
        <v>136</v>
      </c>
      <c r="I4944">
        <v>0</v>
      </c>
      <c r="P4944">
        <v>0.73069020500198401</v>
      </c>
      <c r="Q4944">
        <v>0</v>
      </c>
    </row>
    <row r="4945" spans="1:17">
      <c r="A4945" t="s">
        <v>122</v>
      </c>
      <c r="B4945">
        <v>2028</v>
      </c>
      <c r="C4945" t="s">
        <v>153</v>
      </c>
      <c r="D4945" t="s">
        <v>1066</v>
      </c>
      <c r="E4945" t="s">
        <v>170</v>
      </c>
      <c r="F4945" t="s">
        <v>165</v>
      </c>
      <c r="G4945" t="s">
        <v>158</v>
      </c>
      <c r="H4945" t="s">
        <v>132</v>
      </c>
      <c r="I4945">
        <v>0</v>
      </c>
      <c r="P4945">
        <v>0.73069020500198401</v>
      </c>
      <c r="Q4945">
        <v>0</v>
      </c>
    </row>
    <row r="4946" spans="1:17">
      <c r="A4946" t="s">
        <v>122</v>
      </c>
      <c r="B4946">
        <v>2028</v>
      </c>
      <c r="C4946" t="s">
        <v>153</v>
      </c>
      <c r="D4946" t="s">
        <v>1066</v>
      </c>
      <c r="E4946" t="s">
        <v>170</v>
      </c>
      <c r="F4946" t="s">
        <v>165</v>
      </c>
      <c r="G4946" t="s">
        <v>158</v>
      </c>
      <c r="H4946" t="s">
        <v>135</v>
      </c>
      <c r="I4946">
        <v>0</v>
      </c>
      <c r="P4946">
        <v>0.73069020500198401</v>
      </c>
      <c r="Q4946">
        <v>0</v>
      </c>
    </row>
    <row r="4947" spans="1:17">
      <c r="A4947" t="s">
        <v>122</v>
      </c>
      <c r="B4947">
        <v>2028</v>
      </c>
      <c r="C4947" t="s">
        <v>153</v>
      </c>
      <c r="D4947" t="s">
        <v>1066</v>
      </c>
      <c r="E4947" t="s">
        <v>170</v>
      </c>
      <c r="F4947" t="s">
        <v>165</v>
      </c>
      <c r="G4947" t="s">
        <v>158</v>
      </c>
      <c r="H4947" t="s">
        <v>136</v>
      </c>
      <c r="I4947">
        <v>0</v>
      </c>
      <c r="P4947">
        <v>0.73069020500198401</v>
      </c>
      <c r="Q4947">
        <v>0</v>
      </c>
    </row>
    <row r="4948" spans="1:17">
      <c r="A4948" t="s">
        <v>122</v>
      </c>
      <c r="B4948">
        <v>2028</v>
      </c>
      <c r="C4948" t="s">
        <v>153</v>
      </c>
      <c r="D4948" t="s">
        <v>1066</v>
      </c>
      <c r="E4948" t="s">
        <v>170</v>
      </c>
      <c r="F4948" t="s">
        <v>166</v>
      </c>
      <c r="G4948" t="s">
        <v>158</v>
      </c>
      <c r="H4948" t="s">
        <v>132</v>
      </c>
      <c r="I4948">
        <v>0</v>
      </c>
      <c r="P4948">
        <v>0.73069020500198401</v>
      </c>
      <c r="Q4948">
        <v>0</v>
      </c>
    </row>
    <row r="4949" spans="1:17">
      <c r="A4949" t="s">
        <v>122</v>
      </c>
      <c r="B4949">
        <v>2028</v>
      </c>
      <c r="C4949" t="s">
        <v>153</v>
      </c>
      <c r="D4949" t="s">
        <v>1066</v>
      </c>
      <c r="E4949" t="s">
        <v>170</v>
      </c>
      <c r="F4949" t="s">
        <v>166</v>
      </c>
      <c r="G4949" t="s">
        <v>158</v>
      </c>
      <c r="H4949" t="s">
        <v>135</v>
      </c>
      <c r="I4949">
        <v>0</v>
      </c>
      <c r="P4949">
        <v>0.73069020500198401</v>
      </c>
      <c r="Q4949">
        <v>0</v>
      </c>
    </row>
    <row r="4950" spans="1:17">
      <c r="A4950" t="s">
        <v>122</v>
      </c>
      <c r="B4950">
        <v>2028</v>
      </c>
      <c r="C4950" t="s">
        <v>153</v>
      </c>
      <c r="D4950" t="s">
        <v>1066</v>
      </c>
      <c r="E4950" t="s">
        <v>170</v>
      </c>
      <c r="F4950" t="s">
        <v>166</v>
      </c>
      <c r="G4950" t="s">
        <v>158</v>
      </c>
      <c r="H4950" t="s">
        <v>136</v>
      </c>
      <c r="I4950">
        <v>0</v>
      </c>
      <c r="P4950">
        <v>0.73069020500198401</v>
      </c>
      <c r="Q4950">
        <v>0</v>
      </c>
    </row>
    <row r="4951" spans="1:17">
      <c r="A4951" t="s">
        <v>122</v>
      </c>
      <c r="B4951">
        <v>2028</v>
      </c>
      <c r="C4951" t="s">
        <v>153</v>
      </c>
      <c r="D4951" t="s">
        <v>1066</v>
      </c>
      <c r="E4951" t="s">
        <v>170</v>
      </c>
      <c r="F4951" t="s">
        <v>160</v>
      </c>
      <c r="G4951" t="s">
        <v>158</v>
      </c>
      <c r="H4951" t="s">
        <v>132</v>
      </c>
      <c r="I4951">
        <v>0</v>
      </c>
      <c r="P4951">
        <v>0.73069020500198401</v>
      </c>
      <c r="Q4951">
        <v>0</v>
      </c>
    </row>
    <row r="4952" spans="1:17">
      <c r="A4952" t="s">
        <v>122</v>
      </c>
      <c r="B4952">
        <v>2028</v>
      </c>
      <c r="C4952" t="s">
        <v>153</v>
      </c>
      <c r="D4952" t="s">
        <v>1066</v>
      </c>
      <c r="E4952" t="s">
        <v>170</v>
      </c>
      <c r="F4952" t="s">
        <v>160</v>
      </c>
      <c r="G4952" t="s">
        <v>158</v>
      </c>
      <c r="H4952" t="s">
        <v>135</v>
      </c>
      <c r="I4952">
        <v>0</v>
      </c>
      <c r="P4952">
        <v>0.73069020500198401</v>
      </c>
      <c r="Q4952">
        <v>0</v>
      </c>
    </row>
    <row r="4953" spans="1:17">
      <c r="A4953" t="s">
        <v>122</v>
      </c>
      <c r="B4953">
        <v>2028</v>
      </c>
      <c r="C4953" t="s">
        <v>153</v>
      </c>
      <c r="D4953" t="s">
        <v>1066</v>
      </c>
      <c r="E4953" t="s">
        <v>170</v>
      </c>
      <c r="F4953" t="s">
        <v>160</v>
      </c>
      <c r="G4953" t="s">
        <v>158</v>
      </c>
      <c r="H4953" t="s">
        <v>136</v>
      </c>
      <c r="I4953">
        <v>0</v>
      </c>
      <c r="P4953">
        <v>0.73069020500198401</v>
      </c>
      <c r="Q4953">
        <v>0</v>
      </c>
    </row>
    <row r="4954" spans="1:17">
      <c r="A4954" t="s">
        <v>122</v>
      </c>
      <c r="B4954">
        <v>2028</v>
      </c>
      <c r="C4954" t="s">
        <v>154</v>
      </c>
      <c r="D4954" t="s">
        <v>1066</v>
      </c>
      <c r="E4954" t="s">
        <v>170</v>
      </c>
      <c r="F4954" t="s">
        <v>164</v>
      </c>
      <c r="G4954" t="s">
        <v>158</v>
      </c>
      <c r="H4954" t="s">
        <v>132</v>
      </c>
      <c r="I4954">
        <v>0</v>
      </c>
      <c r="P4954">
        <v>0.73069020500198401</v>
      </c>
      <c r="Q4954">
        <v>0</v>
      </c>
    </row>
    <row r="4955" spans="1:17">
      <c r="A4955" t="s">
        <v>122</v>
      </c>
      <c r="B4955">
        <v>2028</v>
      </c>
      <c r="C4955" t="s">
        <v>154</v>
      </c>
      <c r="D4955" t="s">
        <v>1066</v>
      </c>
      <c r="E4955" t="s">
        <v>170</v>
      </c>
      <c r="F4955" t="s">
        <v>164</v>
      </c>
      <c r="G4955" t="s">
        <v>158</v>
      </c>
      <c r="H4955" t="s">
        <v>135</v>
      </c>
      <c r="I4955">
        <v>0</v>
      </c>
      <c r="P4955">
        <v>0.73069020500198401</v>
      </c>
      <c r="Q4955">
        <v>0</v>
      </c>
    </row>
    <row r="4956" spans="1:17">
      <c r="A4956" t="s">
        <v>122</v>
      </c>
      <c r="B4956">
        <v>2028</v>
      </c>
      <c r="C4956" t="s">
        <v>154</v>
      </c>
      <c r="D4956" t="s">
        <v>1066</v>
      </c>
      <c r="E4956" t="s">
        <v>170</v>
      </c>
      <c r="F4956" t="s">
        <v>164</v>
      </c>
      <c r="G4956" t="s">
        <v>158</v>
      </c>
      <c r="H4956" t="s">
        <v>136</v>
      </c>
      <c r="I4956">
        <v>0</v>
      </c>
      <c r="P4956">
        <v>0.73069020500198401</v>
      </c>
      <c r="Q4956">
        <v>0</v>
      </c>
    </row>
    <row r="4957" spans="1:17">
      <c r="A4957" t="s">
        <v>122</v>
      </c>
      <c r="B4957">
        <v>2028</v>
      </c>
      <c r="C4957" t="s">
        <v>154</v>
      </c>
      <c r="D4957" t="s">
        <v>1066</v>
      </c>
      <c r="E4957" t="s">
        <v>170</v>
      </c>
      <c r="F4957" t="s">
        <v>159</v>
      </c>
      <c r="G4957" t="s">
        <v>158</v>
      </c>
      <c r="H4957" t="s">
        <v>132</v>
      </c>
      <c r="I4957">
        <v>0</v>
      </c>
      <c r="P4957">
        <v>0.73069020500198401</v>
      </c>
      <c r="Q4957">
        <v>0</v>
      </c>
    </row>
    <row r="4958" spans="1:17">
      <c r="A4958" t="s">
        <v>122</v>
      </c>
      <c r="B4958">
        <v>2028</v>
      </c>
      <c r="C4958" t="s">
        <v>154</v>
      </c>
      <c r="D4958" t="s">
        <v>1066</v>
      </c>
      <c r="E4958" t="s">
        <v>170</v>
      </c>
      <c r="F4958" t="s">
        <v>159</v>
      </c>
      <c r="G4958" t="s">
        <v>158</v>
      </c>
      <c r="H4958" t="s">
        <v>135</v>
      </c>
      <c r="I4958">
        <v>0</v>
      </c>
      <c r="P4958">
        <v>0.73069020500198401</v>
      </c>
      <c r="Q4958">
        <v>0</v>
      </c>
    </row>
    <row r="4959" spans="1:17">
      <c r="A4959" t="s">
        <v>122</v>
      </c>
      <c r="B4959">
        <v>2028</v>
      </c>
      <c r="C4959" t="s">
        <v>154</v>
      </c>
      <c r="D4959" t="s">
        <v>1066</v>
      </c>
      <c r="E4959" t="s">
        <v>170</v>
      </c>
      <c r="F4959" t="s">
        <v>159</v>
      </c>
      <c r="G4959" t="s">
        <v>158</v>
      </c>
      <c r="H4959" t="s">
        <v>136</v>
      </c>
      <c r="I4959">
        <v>0</v>
      </c>
      <c r="P4959">
        <v>0.73069020500198401</v>
      </c>
      <c r="Q4959">
        <v>0</v>
      </c>
    </row>
    <row r="4960" spans="1:17">
      <c r="A4960" t="s">
        <v>122</v>
      </c>
      <c r="B4960">
        <v>2028</v>
      </c>
      <c r="C4960" t="s">
        <v>154</v>
      </c>
      <c r="D4960" t="s">
        <v>1066</v>
      </c>
      <c r="E4960" t="s">
        <v>170</v>
      </c>
      <c r="F4960" t="s">
        <v>126</v>
      </c>
      <c r="G4960" t="s">
        <v>158</v>
      </c>
      <c r="H4960" t="s">
        <v>132</v>
      </c>
      <c r="I4960">
        <v>0</v>
      </c>
      <c r="P4960">
        <v>0.73069020500198401</v>
      </c>
      <c r="Q4960">
        <v>0</v>
      </c>
    </row>
    <row r="4961" spans="1:17">
      <c r="A4961" t="s">
        <v>122</v>
      </c>
      <c r="B4961">
        <v>2028</v>
      </c>
      <c r="C4961" t="s">
        <v>154</v>
      </c>
      <c r="D4961" t="s">
        <v>1066</v>
      </c>
      <c r="E4961" t="s">
        <v>170</v>
      </c>
      <c r="F4961" t="s">
        <v>126</v>
      </c>
      <c r="G4961" t="s">
        <v>158</v>
      </c>
      <c r="H4961" t="s">
        <v>135</v>
      </c>
      <c r="I4961">
        <v>0</v>
      </c>
      <c r="P4961">
        <v>0.73069020500198401</v>
      </c>
      <c r="Q4961">
        <v>0</v>
      </c>
    </row>
    <row r="4962" spans="1:17">
      <c r="A4962" t="s">
        <v>122</v>
      </c>
      <c r="B4962">
        <v>2028</v>
      </c>
      <c r="C4962" t="s">
        <v>154</v>
      </c>
      <c r="D4962" t="s">
        <v>1066</v>
      </c>
      <c r="E4962" t="s">
        <v>170</v>
      </c>
      <c r="F4962" t="s">
        <v>126</v>
      </c>
      <c r="G4962" t="s">
        <v>158</v>
      </c>
      <c r="H4962" t="s">
        <v>136</v>
      </c>
      <c r="I4962">
        <v>0</v>
      </c>
      <c r="P4962">
        <v>0.73069020500198401</v>
      </c>
      <c r="Q4962">
        <v>0</v>
      </c>
    </row>
    <row r="4963" spans="1:17">
      <c r="A4963" t="s">
        <v>122</v>
      </c>
      <c r="B4963">
        <v>2028</v>
      </c>
      <c r="C4963" t="s">
        <v>154</v>
      </c>
      <c r="D4963" t="s">
        <v>1066</v>
      </c>
      <c r="E4963" t="s">
        <v>170</v>
      </c>
      <c r="F4963" t="s">
        <v>165</v>
      </c>
      <c r="G4963" t="s">
        <v>158</v>
      </c>
      <c r="H4963" t="s">
        <v>132</v>
      </c>
      <c r="I4963">
        <v>0</v>
      </c>
      <c r="P4963">
        <v>0.73069020500198401</v>
      </c>
      <c r="Q4963">
        <v>0</v>
      </c>
    </row>
    <row r="4964" spans="1:17">
      <c r="A4964" t="s">
        <v>122</v>
      </c>
      <c r="B4964">
        <v>2028</v>
      </c>
      <c r="C4964" t="s">
        <v>154</v>
      </c>
      <c r="D4964" t="s">
        <v>1066</v>
      </c>
      <c r="E4964" t="s">
        <v>170</v>
      </c>
      <c r="F4964" t="s">
        <v>165</v>
      </c>
      <c r="G4964" t="s">
        <v>158</v>
      </c>
      <c r="H4964" t="s">
        <v>135</v>
      </c>
      <c r="I4964">
        <v>0</v>
      </c>
      <c r="P4964">
        <v>0.73069020500198401</v>
      </c>
      <c r="Q4964">
        <v>0</v>
      </c>
    </row>
    <row r="4965" spans="1:17">
      <c r="A4965" t="s">
        <v>122</v>
      </c>
      <c r="B4965">
        <v>2028</v>
      </c>
      <c r="C4965" t="s">
        <v>154</v>
      </c>
      <c r="D4965" t="s">
        <v>1066</v>
      </c>
      <c r="E4965" t="s">
        <v>170</v>
      </c>
      <c r="F4965" t="s">
        <v>165</v>
      </c>
      <c r="G4965" t="s">
        <v>158</v>
      </c>
      <c r="H4965" t="s">
        <v>136</v>
      </c>
      <c r="I4965">
        <v>0</v>
      </c>
      <c r="P4965">
        <v>0.73069020500198401</v>
      </c>
      <c r="Q4965">
        <v>0</v>
      </c>
    </row>
    <row r="4966" spans="1:17">
      <c r="A4966" t="s">
        <v>122</v>
      </c>
      <c r="B4966">
        <v>2028</v>
      </c>
      <c r="C4966" t="s">
        <v>154</v>
      </c>
      <c r="D4966" t="s">
        <v>1066</v>
      </c>
      <c r="E4966" t="s">
        <v>170</v>
      </c>
      <c r="F4966" t="s">
        <v>166</v>
      </c>
      <c r="G4966" t="s">
        <v>158</v>
      </c>
      <c r="H4966" t="s">
        <v>132</v>
      </c>
      <c r="I4966">
        <v>0</v>
      </c>
      <c r="P4966">
        <v>0.73069020500198401</v>
      </c>
      <c r="Q4966">
        <v>0</v>
      </c>
    </row>
    <row r="4967" spans="1:17">
      <c r="A4967" t="s">
        <v>122</v>
      </c>
      <c r="B4967">
        <v>2028</v>
      </c>
      <c r="C4967" t="s">
        <v>154</v>
      </c>
      <c r="D4967" t="s">
        <v>1066</v>
      </c>
      <c r="E4967" t="s">
        <v>170</v>
      </c>
      <c r="F4967" t="s">
        <v>166</v>
      </c>
      <c r="G4967" t="s">
        <v>158</v>
      </c>
      <c r="H4967" t="s">
        <v>135</v>
      </c>
      <c r="I4967">
        <v>0</v>
      </c>
      <c r="P4967">
        <v>0.73069020500198401</v>
      </c>
      <c r="Q4967">
        <v>0</v>
      </c>
    </row>
    <row r="4968" spans="1:17">
      <c r="A4968" t="s">
        <v>122</v>
      </c>
      <c r="B4968">
        <v>2028</v>
      </c>
      <c r="C4968" t="s">
        <v>154</v>
      </c>
      <c r="D4968" t="s">
        <v>1066</v>
      </c>
      <c r="E4968" t="s">
        <v>170</v>
      </c>
      <c r="F4968" t="s">
        <v>166</v>
      </c>
      <c r="G4968" t="s">
        <v>158</v>
      </c>
      <c r="H4968" t="s">
        <v>136</v>
      </c>
      <c r="I4968">
        <v>0</v>
      </c>
      <c r="P4968">
        <v>0.73069020500198401</v>
      </c>
      <c r="Q4968">
        <v>0</v>
      </c>
    </row>
    <row r="4969" spans="1:17">
      <c r="A4969" t="s">
        <v>122</v>
      </c>
      <c r="B4969">
        <v>2028</v>
      </c>
      <c r="C4969" t="s">
        <v>154</v>
      </c>
      <c r="D4969" t="s">
        <v>1066</v>
      </c>
      <c r="E4969" t="s">
        <v>170</v>
      </c>
      <c r="F4969" t="s">
        <v>160</v>
      </c>
      <c r="G4969" t="s">
        <v>158</v>
      </c>
      <c r="H4969" t="s">
        <v>132</v>
      </c>
      <c r="I4969">
        <v>0</v>
      </c>
      <c r="P4969">
        <v>0.73069020500198401</v>
      </c>
      <c r="Q4969">
        <v>0</v>
      </c>
    </row>
    <row r="4970" spans="1:17">
      <c r="A4970" t="s">
        <v>122</v>
      </c>
      <c r="B4970">
        <v>2028</v>
      </c>
      <c r="C4970" t="s">
        <v>154</v>
      </c>
      <c r="D4970" t="s">
        <v>1066</v>
      </c>
      <c r="E4970" t="s">
        <v>170</v>
      </c>
      <c r="F4970" t="s">
        <v>160</v>
      </c>
      <c r="G4970" t="s">
        <v>158</v>
      </c>
      <c r="H4970" t="s">
        <v>135</v>
      </c>
      <c r="I4970">
        <v>0</v>
      </c>
      <c r="P4970">
        <v>0.73069020500198401</v>
      </c>
      <c r="Q4970">
        <v>0</v>
      </c>
    </row>
    <row r="4971" spans="1:17">
      <c r="A4971" t="s">
        <v>122</v>
      </c>
      <c r="B4971">
        <v>2028</v>
      </c>
      <c r="C4971" t="s">
        <v>154</v>
      </c>
      <c r="D4971" t="s">
        <v>1066</v>
      </c>
      <c r="E4971" t="s">
        <v>170</v>
      </c>
      <c r="F4971" t="s">
        <v>160</v>
      </c>
      <c r="G4971" t="s">
        <v>158</v>
      </c>
      <c r="H4971" t="s">
        <v>136</v>
      </c>
      <c r="I4971">
        <v>0</v>
      </c>
      <c r="P4971">
        <v>0.73069020500198401</v>
      </c>
      <c r="Q4971">
        <v>0</v>
      </c>
    </row>
    <row r="4972" spans="1:17">
      <c r="A4972" t="s">
        <v>122</v>
      </c>
      <c r="B4972">
        <v>2028</v>
      </c>
      <c r="C4972" t="s">
        <v>155</v>
      </c>
      <c r="D4972" t="s">
        <v>1066</v>
      </c>
      <c r="E4972" t="s">
        <v>170</v>
      </c>
      <c r="F4972" t="s">
        <v>164</v>
      </c>
      <c r="G4972" t="s">
        <v>158</v>
      </c>
      <c r="H4972" t="s">
        <v>132</v>
      </c>
      <c r="I4972">
        <v>0</v>
      </c>
      <c r="P4972">
        <v>0.73069020500198401</v>
      </c>
      <c r="Q4972">
        <v>0</v>
      </c>
    </row>
    <row r="4973" spans="1:17">
      <c r="A4973" t="s">
        <v>122</v>
      </c>
      <c r="B4973">
        <v>2028</v>
      </c>
      <c r="C4973" t="s">
        <v>155</v>
      </c>
      <c r="D4973" t="s">
        <v>1066</v>
      </c>
      <c r="E4973" t="s">
        <v>170</v>
      </c>
      <c r="F4973" t="s">
        <v>164</v>
      </c>
      <c r="G4973" t="s">
        <v>158</v>
      </c>
      <c r="H4973" t="s">
        <v>135</v>
      </c>
      <c r="I4973">
        <v>0</v>
      </c>
      <c r="P4973">
        <v>0.73069020500198401</v>
      </c>
      <c r="Q4973">
        <v>0</v>
      </c>
    </row>
    <row r="4974" spans="1:17">
      <c r="A4974" t="s">
        <v>122</v>
      </c>
      <c r="B4974">
        <v>2028</v>
      </c>
      <c r="C4974" t="s">
        <v>155</v>
      </c>
      <c r="D4974" t="s">
        <v>1066</v>
      </c>
      <c r="E4974" t="s">
        <v>170</v>
      </c>
      <c r="F4974" t="s">
        <v>164</v>
      </c>
      <c r="G4974" t="s">
        <v>158</v>
      </c>
      <c r="H4974" t="s">
        <v>136</v>
      </c>
      <c r="I4974">
        <v>0</v>
      </c>
      <c r="P4974">
        <v>0.73069020500198401</v>
      </c>
      <c r="Q4974">
        <v>0</v>
      </c>
    </row>
    <row r="4975" spans="1:17">
      <c r="A4975" t="s">
        <v>122</v>
      </c>
      <c r="B4975">
        <v>2028</v>
      </c>
      <c r="C4975" t="s">
        <v>155</v>
      </c>
      <c r="D4975" t="s">
        <v>1066</v>
      </c>
      <c r="E4975" t="s">
        <v>170</v>
      </c>
      <c r="F4975" t="s">
        <v>159</v>
      </c>
      <c r="G4975" t="s">
        <v>158</v>
      </c>
      <c r="H4975" t="s">
        <v>132</v>
      </c>
      <c r="I4975">
        <v>0</v>
      </c>
      <c r="P4975">
        <v>0.73069020500198401</v>
      </c>
      <c r="Q4975">
        <v>0</v>
      </c>
    </row>
    <row r="4976" spans="1:17">
      <c r="A4976" t="s">
        <v>122</v>
      </c>
      <c r="B4976">
        <v>2028</v>
      </c>
      <c r="C4976" t="s">
        <v>155</v>
      </c>
      <c r="D4976" t="s">
        <v>1066</v>
      </c>
      <c r="E4976" t="s">
        <v>170</v>
      </c>
      <c r="F4976" t="s">
        <v>159</v>
      </c>
      <c r="G4976" t="s">
        <v>158</v>
      </c>
      <c r="H4976" t="s">
        <v>135</v>
      </c>
      <c r="I4976">
        <v>0</v>
      </c>
      <c r="P4976">
        <v>0.73069020500198401</v>
      </c>
      <c r="Q4976">
        <v>0</v>
      </c>
    </row>
    <row r="4977" spans="1:17">
      <c r="A4977" t="s">
        <v>122</v>
      </c>
      <c r="B4977">
        <v>2028</v>
      </c>
      <c r="C4977" t="s">
        <v>155</v>
      </c>
      <c r="D4977" t="s">
        <v>1066</v>
      </c>
      <c r="E4977" t="s">
        <v>170</v>
      </c>
      <c r="F4977" t="s">
        <v>159</v>
      </c>
      <c r="G4977" t="s">
        <v>158</v>
      </c>
      <c r="H4977" t="s">
        <v>136</v>
      </c>
      <c r="I4977">
        <v>0</v>
      </c>
      <c r="P4977">
        <v>0.73069020500198401</v>
      </c>
      <c r="Q4977">
        <v>0</v>
      </c>
    </row>
    <row r="4978" spans="1:17">
      <c r="A4978" t="s">
        <v>122</v>
      </c>
      <c r="B4978">
        <v>2028</v>
      </c>
      <c r="C4978" t="s">
        <v>155</v>
      </c>
      <c r="D4978" t="s">
        <v>1066</v>
      </c>
      <c r="E4978" t="s">
        <v>170</v>
      </c>
      <c r="F4978" t="s">
        <v>126</v>
      </c>
      <c r="G4978" t="s">
        <v>158</v>
      </c>
      <c r="H4978" t="s">
        <v>132</v>
      </c>
      <c r="I4978">
        <v>0</v>
      </c>
      <c r="P4978">
        <v>0.73069020500198401</v>
      </c>
      <c r="Q4978">
        <v>0</v>
      </c>
    </row>
    <row r="4979" spans="1:17">
      <c r="A4979" t="s">
        <v>122</v>
      </c>
      <c r="B4979">
        <v>2028</v>
      </c>
      <c r="C4979" t="s">
        <v>155</v>
      </c>
      <c r="D4979" t="s">
        <v>1066</v>
      </c>
      <c r="E4979" t="s">
        <v>170</v>
      </c>
      <c r="F4979" t="s">
        <v>126</v>
      </c>
      <c r="G4979" t="s">
        <v>158</v>
      </c>
      <c r="H4979" t="s">
        <v>135</v>
      </c>
      <c r="I4979">
        <v>0</v>
      </c>
      <c r="P4979">
        <v>0.73069020500198401</v>
      </c>
      <c r="Q4979">
        <v>0</v>
      </c>
    </row>
    <row r="4980" spans="1:17">
      <c r="A4980" t="s">
        <v>122</v>
      </c>
      <c r="B4980">
        <v>2028</v>
      </c>
      <c r="C4980" t="s">
        <v>155</v>
      </c>
      <c r="D4980" t="s">
        <v>1066</v>
      </c>
      <c r="E4980" t="s">
        <v>170</v>
      </c>
      <c r="F4980" t="s">
        <v>126</v>
      </c>
      <c r="G4980" t="s">
        <v>158</v>
      </c>
      <c r="H4980" t="s">
        <v>136</v>
      </c>
      <c r="I4980">
        <v>0</v>
      </c>
      <c r="P4980">
        <v>0.73069020500198401</v>
      </c>
      <c r="Q4980">
        <v>0</v>
      </c>
    </row>
    <row r="4981" spans="1:17">
      <c r="A4981" t="s">
        <v>122</v>
      </c>
      <c r="B4981">
        <v>2028</v>
      </c>
      <c r="C4981" t="s">
        <v>155</v>
      </c>
      <c r="D4981" t="s">
        <v>1066</v>
      </c>
      <c r="E4981" t="s">
        <v>170</v>
      </c>
      <c r="F4981" t="s">
        <v>165</v>
      </c>
      <c r="G4981" t="s">
        <v>158</v>
      </c>
      <c r="H4981" t="s">
        <v>132</v>
      </c>
      <c r="I4981">
        <v>0</v>
      </c>
      <c r="P4981">
        <v>0.73069020500198401</v>
      </c>
      <c r="Q4981">
        <v>0</v>
      </c>
    </row>
    <row r="4982" spans="1:17">
      <c r="A4982" t="s">
        <v>122</v>
      </c>
      <c r="B4982">
        <v>2028</v>
      </c>
      <c r="C4982" t="s">
        <v>155</v>
      </c>
      <c r="D4982" t="s">
        <v>1066</v>
      </c>
      <c r="E4982" t="s">
        <v>170</v>
      </c>
      <c r="F4982" t="s">
        <v>165</v>
      </c>
      <c r="G4982" t="s">
        <v>158</v>
      </c>
      <c r="H4982" t="s">
        <v>135</v>
      </c>
      <c r="I4982">
        <v>0</v>
      </c>
      <c r="P4982">
        <v>0.73069020500198401</v>
      </c>
      <c r="Q4982">
        <v>0</v>
      </c>
    </row>
    <row r="4983" spans="1:17">
      <c r="A4983" t="s">
        <v>122</v>
      </c>
      <c r="B4983">
        <v>2028</v>
      </c>
      <c r="C4983" t="s">
        <v>155</v>
      </c>
      <c r="D4983" t="s">
        <v>1066</v>
      </c>
      <c r="E4983" t="s">
        <v>170</v>
      </c>
      <c r="F4983" t="s">
        <v>165</v>
      </c>
      <c r="G4983" t="s">
        <v>158</v>
      </c>
      <c r="H4983" t="s">
        <v>136</v>
      </c>
      <c r="I4983">
        <v>0</v>
      </c>
      <c r="P4983">
        <v>0.73069020500198401</v>
      </c>
      <c r="Q4983">
        <v>0</v>
      </c>
    </row>
    <row r="4984" spans="1:17">
      <c r="A4984" t="s">
        <v>122</v>
      </c>
      <c r="B4984">
        <v>2028</v>
      </c>
      <c r="C4984" t="s">
        <v>155</v>
      </c>
      <c r="D4984" t="s">
        <v>1066</v>
      </c>
      <c r="E4984" t="s">
        <v>170</v>
      </c>
      <c r="F4984" t="s">
        <v>166</v>
      </c>
      <c r="G4984" t="s">
        <v>158</v>
      </c>
      <c r="H4984" t="s">
        <v>132</v>
      </c>
      <c r="I4984">
        <v>0</v>
      </c>
      <c r="P4984">
        <v>0.73069020500198401</v>
      </c>
      <c r="Q4984">
        <v>0</v>
      </c>
    </row>
    <row r="4985" spans="1:17">
      <c r="A4985" t="s">
        <v>122</v>
      </c>
      <c r="B4985">
        <v>2028</v>
      </c>
      <c r="C4985" t="s">
        <v>155</v>
      </c>
      <c r="D4985" t="s">
        <v>1066</v>
      </c>
      <c r="E4985" t="s">
        <v>170</v>
      </c>
      <c r="F4985" t="s">
        <v>166</v>
      </c>
      <c r="G4985" t="s">
        <v>158</v>
      </c>
      <c r="H4985" t="s">
        <v>135</v>
      </c>
      <c r="I4985">
        <v>0</v>
      </c>
      <c r="P4985">
        <v>0.73069020500198401</v>
      </c>
      <c r="Q4985">
        <v>0</v>
      </c>
    </row>
    <row r="4986" spans="1:17">
      <c r="A4986" t="s">
        <v>122</v>
      </c>
      <c r="B4986">
        <v>2028</v>
      </c>
      <c r="C4986" t="s">
        <v>155</v>
      </c>
      <c r="D4986" t="s">
        <v>1066</v>
      </c>
      <c r="E4986" t="s">
        <v>170</v>
      </c>
      <c r="F4986" t="s">
        <v>166</v>
      </c>
      <c r="G4986" t="s">
        <v>158</v>
      </c>
      <c r="H4986" t="s">
        <v>136</v>
      </c>
      <c r="I4986">
        <v>0</v>
      </c>
      <c r="P4986">
        <v>0.73069020500198401</v>
      </c>
      <c r="Q4986">
        <v>0</v>
      </c>
    </row>
    <row r="4987" spans="1:17">
      <c r="A4987" t="s">
        <v>122</v>
      </c>
      <c r="B4987">
        <v>2028</v>
      </c>
      <c r="C4987" t="s">
        <v>155</v>
      </c>
      <c r="D4987" t="s">
        <v>1066</v>
      </c>
      <c r="E4987" t="s">
        <v>170</v>
      </c>
      <c r="F4987" t="s">
        <v>160</v>
      </c>
      <c r="G4987" t="s">
        <v>158</v>
      </c>
      <c r="H4987" t="s">
        <v>132</v>
      </c>
      <c r="I4987">
        <v>0</v>
      </c>
      <c r="P4987">
        <v>0.73069020500198401</v>
      </c>
      <c r="Q4987">
        <v>0</v>
      </c>
    </row>
    <row r="4988" spans="1:17">
      <c r="A4988" t="s">
        <v>122</v>
      </c>
      <c r="B4988">
        <v>2028</v>
      </c>
      <c r="C4988" t="s">
        <v>155</v>
      </c>
      <c r="D4988" t="s">
        <v>1066</v>
      </c>
      <c r="E4988" t="s">
        <v>170</v>
      </c>
      <c r="F4988" t="s">
        <v>160</v>
      </c>
      <c r="G4988" t="s">
        <v>158</v>
      </c>
      <c r="H4988" t="s">
        <v>135</v>
      </c>
      <c r="I4988">
        <v>0</v>
      </c>
      <c r="P4988">
        <v>0.73069020500198401</v>
      </c>
      <c r="Q4988">
        <v>0</v>
      </c>
    </row>
    <row r="4989" spans="1:17">
      <c r="A4989" t="s">
        <v>122</v>
      </c>
      <c r="B4989">
        <v>2028</v>
      </c>
      <c r="C4989" t="s">
        <v>155</v>
      </c>
      <c r="D4989" t="s">
        <v>1066</v>
      </c>
      <c r="E4989" t="s">
        <v>170</v>
      </c>
      <c r="F4989" t="s">
        <v>160</v>
      </c>
      <c r="G4989" t="s">
        <v>158</v>
      </c>
      <c r="H4989" t="s">
        <v>136</v>
      </c>
      <c r="I4989">
        <v>0</v>
      </c>
      <c r="P4989">
        <v>0.73069020500198401</v>
      </c>
      <c r="Q4989">
        <v>0</v>
      </c>
    </row>
    <row r="4990" spans="1:17">
      <c r="A4990" t="s">
        <v>122</v>
      </c>
      <c r="B4990">
        <v>2028</v>
      </c>
      <c r="C4990" t="s">
        <v>138</v>
      </c>
      <c r="D4990" t="s">
        <v>1064</v>
      </c>
      <c r="E4990" t="s">
        <v>170</v>
      </c>
      <c r="F4990" t="s">
        <v>164</v>
      </c>
      <c r="G4990" t="s">
        <v>1065</v>
      </c>
      <c r="H4990" t="s">
        <v>132</v>
      </c>
      <c r="I4990">
        <v>0</v>
      </c>
      <c r="P4990">
        <v>0.73069020500198401</v>
      </c>
      <c r="Q4990">
        <v>0</v>
      </c>
    </row>
    <row r="4991" spans="1:17">
      <c r="A4991" t="s">
        <v>122</v>
      </c>
      <c r="B4991">
        <v>2028</v>
      </c>
      <c r="C4991" t="s">
        <v>138</v>
      </c>
      <c r="D4991" t="s">
        <v>1064</v>
      </c>
      <c r="E4991" t="s">
        <v>170</v>
      </c>
      <c r="F4991" t="s">
        <v>164</v>
      </c>
      <c r="G4991" t="s">
        <v>1065</v>
      </c>
      <c r="H4991" t="s">
        <v>135</v>
      </c>
      <c r="I4991">
        <v>0</v>
      </c>
      <c r="P4991">
        <v>0.73069020500198401</v>
      </c>
      <c r="Q4991">
        <v>0</v>
      </c>
    </row>
    <row r="4992" spans="1:17">
      <c r="A4992" t="s">
        <v>122</v>
      </c>
      <c r="B4992">
        <v>2028</v>
      </c>
      <c r="C4992" t="s">
        <v>138</v>
      </c>
      <c r="D4992" t="s">
        <v>1064</v>
      </c>
      <c r="E4992" t="s">
        <v>170</v>
      </c>
      <c r="F4992" t="s">
        <v>164</v>
      </c>
      <c r="G4992" t="s">
        <v>1065</v>
      </c>
      <c r="H4992" t="s">
        <v>136</v>
      </c>
      <c r="I4992">
        <v>0</v>
      </c>
      <c r="P4992">
        <v>0.73069020500198401</v>
      </c>
      <c r="Q4992">
        <v>0</v>
      </c>
    </row>
    <row r="4993" spans="1:17">
      <c r="A4993" t="s">
        <v>122</v>
      </c>
      <c r="B4993">
        <v>2028</v>
      </c>
      <c r="C4993" t="s">
        <v>138</v>
      </c>
      <c r="D4993" t="s">
        <v>1064</v>
      </c>
      <c r="E4993" t="s">
        <v>170</v>
      </c>
      <c r="F4993" t="s">
        <v>159</v>
      </c>
      <c r="G4993" t="s">
        <v>1065</v>
      </c>
      <c r="H4993" t="s">
        <v>132</v>
      </c>
      <c r="I4993">
        <v>0</v>
      </c>
      <c r="P4993">
        <v>0.73069020500198401</v>
      </c>
      <c r="Q4993">
        <v>0</v>
      </c>
    </row>
    <row r="4994" spans="1:17">
      <c r="A4994" t="s">
        <v>122</v>
      </c>
      <c r="B4994">
        <v>2028</v>
      </c>
      <c r="C4994" t="s">
        <v>138</v>
      </c>
      <c r="D4994" t="s">
        <v>1064</v>
      </c>
      <c r="E4994" t="s">
        <v>170</v>
      </c>
      <c r="F4994" t="s">
        <v>159</v>
      </c>
      <c r="G4994" t="s">
        <v>1065</v>
      </c>
      <c r="H4994" t="s">
        <v>135</v>
      </c>
      <c r="I4994">
        <v>0</v>
      </c>
      <c r="P4994">
        <v>0.73069020500198401</v>
      </c>
      <c r="Q4994">
        <v>0</v>
      </c>
    </row>
    <row r="4995" spans="1:17">
      <c r="A4995" t="s">
        <v>122</v>
      </c>
      <c r="B4995">
        <v>2028</v>
      </c>
      <c r="C4995" t="s">
        <v>138</v>
      </c>
      <c r="D4995" t="s">
        <v>1064</v>
      </c>
      <c r="E4995" t="s">
        <v>170</v>
      </c>
      <c r="F4995" t="s">
        <v>159</v>
      </c>
      <c r="G4995" t="s">
        <v>1065</v>
      </c>
      <c r="H4995" t="s">
        <v>136</v>
      </c>
      <c r="I4995">
        <v>0</v>
      </c>
      <c r="P4995">
        <v>0.73069020500198401</v>
      </c>
      <c r="Q4995">
        <v>0</v>
      </c>
    </row>
    <row r="4996" spans="1:17">
      <c r="A4996" t="s">
        <v>122</v>
      </c>
      <c r="B4996">
        <v>2028</v>
      </c>
      <c r="C4996" t="s">
        <v>138</v>
      </c>
      <c r="D4996" t="s">
        <v>1064</v>
      </c>
      <c r="E4996" t="s">
        <v>170</v>
      </c>
      <c r="F4996" t="s">
        <v>126</v>
      </c>
      <c r="G4996" t="s">
        <v>1065</v>
      </c>
      <c r="H4996" t="s">
        <v>132</v>
      </c>
      <c r="I4996">
        <v>0</v>
      </c>
      <c r="P4996">
        <v>0.73069020500198401</v>
      </c>
      <c r="Q4996">
        <v>0</v>
      </c>
    </row>
    <row r="4997" spans="1:17">
      <c r="A4997" t="s">
        <v>122</v>
      </c>
      <c r="B4997">
        <v>2028</v>
      </c>
      <c r="C4997" t="s">
        <v>138</v>
      </c>
      <c r="D4997" t="s">
        <v>1064</v>
      </c>
      <c r="E4997" t="s">
        <v>170</v>
      </c>
      <c r="F4997" t="s">
        <v>126</v>
      </c>
      <c r="G4997" t="s">
        <v>1065</v>
      </c>
      <c r="H4997" t="s">
        <v>135</v>
      </c>
      <c r="I4997">
        <v>0</v>
      </c>
      <c r="P4997">
        <v>0.73069020500198401</v>
      </c>
      <c r="Q4997">
        <v>0</v>
      </c>
    </row>
    <row r="4998" spans="1:17">
      <c r="A4998" t="s">
        <v>122</v>
      </c>
      <c r="B4998">
        <v>2028</v>
      </c>
      <c r="C4998" t="s">
        <v>138</v>
      </c>
      <c r="D4998" t="s">
        <v>1064</v>
      </c>
      <c r="E4998" t="s">
        <v>170</v>
      </c>
      <c r="F4998" t="s">
        <v>126</v>
      </c>
      <c r="G4998" t="s">
        <v>1065</v>
      </c>
      <c r="H4998" t="s">
        <v>136</v>
      </c>
      <c r="I4998">
        <v>691417.65302690899</v>
      </c>
      <c r="P4998">
        <v>0.73069020500198401</v>
      </c>
      <c r="Q4998">
        <v>505212.10663222201</v>
      </c>
    </row>
    <row r="4999" spans="1:17">
      <c r="A4999" t="s">
        <v>122</v>
      </c>
      <c r="B4999">
        <v>2028</v>
      </c>
      <c r="C4999" t="s">
        <v>138</v>
      </c>
      <c r="D4999" t="s">
        <v>1064</v>
      </c>
      <c r="E4999" t="s">
        <v>170</v>
      </c>
      <c r="F4999" t="s">
        <v>165</v>
      </c>
      <c r="G4999" t="s">
        <v>1065</v>
      </c>
      <c r="H4999" t="s">
        <v>132</v>
      </c>
      <c r="I4999">
        <v>0</v>
      </c>
      <c r="P4999">
        <v>0.73069020500198401</v>
      </c>
      <c r="Q4999">
        <v>0</v>
      </c>
    </row>
    <row r="5000" spans="1:17">
      <c r="A5000" t="s">
        <v>122</v>
      </c>
      <c r="B5000">
        <v>2028</v>
      </c>
      <c r="C5000" t="s">
        <v>138</v>
      </c>
      <c r="D5000" t="s">
        <v>1064</v>
      </c>
      <c r="E5000" t="s">
        <v>170</v>
      </c>
      <c r="F5000" t="s">
        <v>165</v>
      </c>
      <c r="G5000" t="s">
        <v>1065</v>
      </c>
      <c r="H5000" t="s">
        <v>135</v>
      </c>
      <c r="I5000">
        <v>0</v>
      </c>
      <c r="P5000">
        <v>0.73069020500198401</v>
      </c>
      <c r="Q5000">
        <v>0</v>
      </c>
    </row>
    <row r="5001" spans="1:17">
      <c r="A5001" t="s">
        <v>122</v>
      </c>
      <c r="B5001">
        <v>2028</v>
      </c>
      <c r="C5001" t="s">
        <v>138</v>
      </c>
      <c r="D5001" t="s">
        <v>1064</v>
      </c>
      <c r="E5001" t="s">
        <v>170</v>
      </c>
      <c r="F5001" t="s">
        <v>165</v>
      </c>
      <c r="G5001" t="s">
        <v>1065</v>
      </c>
      <c r="H5001" t="s">
        <v>136</v>
      </c>
      <c r="I5001">
        <v>0</v>
      </c>
      <c r="P5001">
        <v>0.73069020500198401</v>
      </c>
      <c r="Q5001">
        <v>0</v>
      </c>
    </row>
    <row r="5002" spans="1:17">
      <c r="A5002" t="s">
        <v>122</v>
      </c>
      <c r="B5002">
        <v>2028</v>
      </c>
      <c r="C5002" t="s">
        <v>138</v>
      </c>
      <c r="D5002" t="s">
        <v>1064</v>
      </c>
      <c r="E5002" t="s">
        <v>170</v>
      </c>
      <c r="F5002" t="s">
        <v>166</v>
      </c>
      <c r="G5002" t="s">
        <v>1065</v>
      </c>
      <c r="H5002" t="s">
        <v>132</v>
      </c>
      <c r="I5002">
        <v>0</v>
      </c>
      <c r="P5002">
        <v>0.73069020500198401</v>
      </c>
      <c r="Q5002">
        <v>0</v>
      </c>
    </row>
    <row r="5003" spans="1:17">
      <c r="A5003" t="s">
        <v>122</v>
      </c>
      <c r="B5003">
        <v>2028</v>
      </c>
      <c r="C5003" t="s">
        <v>138</v>
      </c>
      <c r="D5003" t="s">
        <v>1064</v>
      </c>
      <c r="E5003" t="s">
        <v>170</v>
      </c>
      <c r="F5003" t="s">
        <v>166</v>
      </c>
      <c r="G5003" t="s">
        <v>1065</v>
      </c>
      <c r="H5003" t="s">
        <v>135</v>
      </c>
      <c r="I5003">
        <v>0</v>
      </c>
      <c r="P5003">
        <v>0.73069020500198401</v>
      </c>
      <c r="Q5003">
        <v>0</v>
      </c>
    </row>
    <row r="5004" spans="1:17">
      <c r="A5004" t="s">
        <v>122</v>
      </c>
      <c r="B5004">
        <v>2028</v>
      </c>
      <c r="C5004" t="s">
        <v>138</v>
      </c>
      <c r="D5004" t="s">
        <v>1064</v>
      </c>
      <c r="E5004" t="s">
        <v>170</v>
      </c>
      <c r="F5004" t="s">
        <v>166</v>
      </c>
      <c r="G5004" t="s">
        <v>1065</v>
      </c>
      <c r="H5004" t="s">
        <v>136</v>
      </c>
      <c r="I5004">
        <v>0</v>
      </c>
      <c r="P5004">
        <v>0.73069020500198401</v>
      </c>
      <c r="Q5004">
        <v>0</v>
      </c>
    </row>
    <row r="5005" spans="1:17">
      <c r="A5005" t="s">
        <v>122</v>
      </c>
      <c r="B5005">
        <v>2028</v>
      </c>
      <c r="C5005" t="s">
        <v>138</v>
      </c>
      <c r="D5005" t="s">
        <v>1064</v>
      </c>
      <c r="E5005" t="s">
        <v>170</v>
      </c>
      <c r="F5005" t="s">
        <v>160</v>
      </c>
      <c r="G5005" t="s">
        <v>1065</v>
      </c>
      <c r="H5005" t="s">
        <v>132</v>
      </c>
      <c r="I5005">
        <v>0</v>
      </c>
      <c r="P5005">
        <v>0.73069020500198401</v>
      </c>
      <c r="Q5005">
        <v>0</v>
      </c>
    </row>
    <row r="5006" spans="1:17">
      <c r="A5006" t="s">
        <v>122</v>
      </c>
      <c r="B5006">
        <v>2028</v>
      </c>
      <c r="C5006" t="s">
        <v>138</v>
      </c>
      <c r="D5006" t="s">
        <v>1064</v>
      </c>
      <c r="E5006" t="s">
        <v>170</v>
      </c>
      <c r="F5006" t="s">
        <v>160</v>
      </c>
      <c r="G5006" t="s">
        <v>1065</v>
      </c>
      <c r="H5006" t="s">
        <v>135</v>
      </c>
      <c r="I5006">
        <v>0</v>
      </c>
      <c r="P5006">
        <v>0.73069020500198401</v>
      </c>
      <c r="Q5006">
        <v>0</v>
      </c>
    </row>
    <row r="5007" spans="1:17">
      <c r="A5007" t="s">
        <v>122</v>
      </c>
      <c r="B5007">
        <v>2028</v>
      </c>
      <c r="C5007" t="s">
        <v>138</v>
      </c>
      <c r="D5007" t="s">
        <v>1064</v>
      </c>
      <c r="E5007" t="s">
        <v>170</v>
      </c>
      <c r="F5007" t="s">
        <v>160</v>
      </c>
      <c r="G5007" t="s">
        <v>1065</v>
      </c>
      <c r="H5007" t="s">
        <v>136</v>
      </c>
      <c r="I5007">
        <v>0</v>
      </c>
      <c r="P5007">
        <v>0.73069020500198401</v>
      </c>
      <c r="Q5007">
        <v>0</v>
      </c>
    </row>
    <row r="5008" spans="1:17">
      <c r="A5008" t="s">
        <v>122</v>
      </c>
      <c r="B5008">
        <v>2028</v>
      </c>
      <c r="C5008" t="s">
        <v>21</v>
      </c>
      <c r="D5008" t="s">
        <v>1067</v>
      </c>
      <c r="E5008" t="s">
        <v>167</v>
      </c>
      <c r="F5008" t="s">
        <v>164</v>
      </c>
      <c r="G5008" t="s">
        <v>1068</v>
      </c>
      <c r="H5008" t="s">
        <v>132</v>
      </c>
      <c r="I5008">
        <v>0</v>
      </c>
      <c r="P5008">
        <v>0.73069020500198401</v>
      </c>
      <c r="Q5008">
        <v>0</v>
      </c>
    </row>
    <row r="5009" spans="1:17">
      <c r="A5009" t="s">
        <v>122</v>
      </c>
      <c r="B5009">
        <v>2028</v>
      </c>
      <c r="C5009" t="s">
        <v>21</v>
      </c>
      <c r="D5009" t="s">
        <v>1067</v>
      </c>
      <c r="E5009" t="s">
        <v>167</v>
      </c>
      <c r="F5009" t="s">
        <v>164</v>
      </c>
      <c r="G5009" t="s">
        <v>1068</v>
      </c>
      <c r="H5009" t="s">
        <v>135</v>
      </c>
      <c r="I5009">
        <v>0</v>
      </c>
      <c r="P5009">
        <v>0.73069020500198401</v>
      </c>
      <c r="Q5009">
        <v>0</v>
      </c>
    </row>
    <row r="5010" spans="1:17">
      <c r="A5010" t="s">
        <v>122</v>
      </c>
      <c r="B5010">
        <v>2028</v>
      </c>
      <c r="C5010" t="s">
        <v>21</v>
      </c>
      <c r="D5010" t="s">
        <v>1067</v>
      </c>
      <c r="E5010" t="s">
        <v>167</v>
      </c>
      <c r="F5010" t="s">
        <v>164</v>
      </c>
      <c r="G5010" t="s">
        <v>1068</v>
      </c>
      <c r="H5010" t="s">
        <v>136</v>
      </c>
      <c r="I5010">
        <v>0</v>
      </c>
      <c r="P5010">
        <v>0.73069020500198401</v>
      </c>
      <c r="Q5010">
        <v>0</v>
      </c>
    </row>
    <row r="5011" spans="1:17">
      <c r="A5011" t="s">
        <v>122</v>
      </c>
      <c r="B5011">
        <v>2028</v>
      </c>
      <c r="C5011" t="s">
        <v>21</v>
      </c>
      <c r="D5011" t="s">
        <v>1067</v>
      </c>
      <c r="E5011" t="s">
        <v>167</v>
      </c>
      <c r="F5011" t="s">
        <v>159</v>
      </c>
      <c r="G5011" t="s">
        <v>1068</v>
      </c>
      <c r="H5011" t="s">
        <v>132</v>
      </c>
      <c r="I5011">
        <v>0</v>
      </c>
      <c r="P5011">
        <v>0.73069020500198401</v>
      </c>
      <c r="Q5011">
        <v>0</v>
      </c>
    </row>
    <row r="5012" spans="1:17">
      <c r="A5012" t="s">
        <v>122</v>
      </c>
      <c r="B5012">
        <v>2028</v>
      </c>
      <c r="C5012" t="s">
        <v>21</v>
      </c>
      <c r="D5012" t="s">
        <v>1067</v>
      </c>
      <c r="E5012" t="s">
        <v>167</v>
      </c>
      <c r="F5012" t="s">
        <v>159</v>
      </c>
      <c r="G5012" t="s">
        <v>1068</v>
      </c>
      <c r="H5012" t="s">
        <v>135</v>
      </c>
      <c r="I5012">
        <v>0</v>
      </c>
      <c r="P5012">
        <v>0.73069020500198401</v>
      </c>
      <c r="Q5012">
        <v>0</v>
      </c>
    </row>
    <row r="5013" spans="1:17">
      <c r="A5013" t="s">
        <v>122</v>
      </c>
      <c r="B5013">
        <v>2028</v>
      </c>
      <c r="C5013" t="s">
        <v>21</v>
      </c>
      <c r="D5013" t="s">
        <v>1067</v>
      </c>
      <c r="E5013" t="s">
        <v>167</v>
      </c>
      <c r="F5013" t="s">
        <v>159</v>
      </c>
      <c r="G5013" t="s">
        <v>1068</v>
      </c>
      <c r="H5013" t="s">
        <v>136</v>
      </c>
      <c r="I5013">
        <v>0</v>
      </c>
      <c r="P5013">
        <v>0.73069020500198401</v>
      </c>
      <c r="Q5013">
        <v>0</v>
      </c>
    </row>
    <row r="5014" spans="1:17">
      <c r="A5014" t="s">
        <v>122</v>
      </c>
      <c r="B5014">
        <v>2028</v>
      </c>
      <c r="C5014" t="s">
        <v>21</v>
      </c>
      <c r="D5014" t="s">
        <v>1067</v>
      </c>
      <c r="E5014" t="s">
        <v>167</v>
      </c>
      <c r="F5014" t="s">
        <v>126</v>
      </c>
      <c r="G5014" t="s">
        <v>1068</v>
      </c>
      <c r="H5014" t="s">
        <v>132</v>
      </c>
      <c r="I5014">
        <v>0</v>
      </c>
      <c r="P5014">
        <v>0.73069020500198401</v>
      </c>
      <c r="Q5014">
        <v>0</v>
      </c>
    </row>
    <row r="5015" spans="1:17">
      <c r="A5015" t="s">
        <v>122</v>
      </c>
      <c r="B5015">
        <v>2028</v>
      </c>
      <c r="C5015" t="s">
        <v>21</v>
      </c>
      <c r="D5015" t="s">
        <v>1067</v>
      </c>
      <c r="E5015" t="s">
        <v>167</v>
      </c>
      <c r="F5015" t="s">
        <v>126</v>
      </c>
      <c r="G5015" t="s">
        <v>1068</v>
      </c>
      <c r="H5015" t="s">
        <v>135</v>
      </c>
      <c r="I5015">
        <v>0</v>
      </c>
      <c r="P5015">
        <v>0.73069020500198401</v>
      </c>
      <c r="Q5015">
        <v>0</v>
      </c>
    </row>
    <row r="5016" spans="1:17">
      <c r="A5016" t="s">
        <v>122</v>
      </c>
      <c r="B5016">
        <v>2028</v>
      </c>
      <c r="C5016" t="s">
        <v>21</v>
      </c>
      <c r="D5016" t="s">
        <v>1067</v>
      </c>
      <c r="E5016" t="s">
        <v>167</v>
      </c>
      <c r="F5016" t="s">
        <v>126</v>
      </c>
      <c r="G5016" t="s">
        <v>1068</v>
      </c>
      <c r="H5016" t="s">
        <v>136</v>
      </c>
      <c r="I5016">
        <v>0</v>
      </c>
      <c r="P5016">
        <v>0.73069020500198401</v>
      </c>
      <c r="Q5016">
        <v>0</v>
      </c>
    </row>
    <row r="5017" spans="1:17">
      <c r="A5017" t="s">
        <v>122</v>
      </c>
      <c r="B5017">
        <v>2028</v>
      </c>
      <c r="C5017" t="s">
        <v>21</v>
      </c>
      <c r="D5017" t="s">
        <v>1067</v>
      </c>
      <c r="E5017" t="s">
        <v>167</v>
      </c>
      <c r="F5017" t="s">
        <v>165</v>
      </c>
      <c r="G5017" t="s">
        <v>1068</v>
      </c>
      <c r="H5017" t="s">
        <v>132</v>
      </c>
      <c r="I5017">
        <v>0</v>
      </c>
      <c r="P5017">
        <v>0.73069020500198401</v>
      </c>
      <c r="Q5017">
        <v>0</v>
      </c>
    </row>
    <row r="5018" spans="1:17">
      <c r="A5018" t="s">
        <v>122</v>
      </c>
      <c r="B5018">
        <v>2028</v>
      </c>
      <c r="C5018" t="s">
        <v>21</v>
      </c>
      <c r="D5018" t="s">
        <v>1067</v>
      </c>
      <c r="E5018" t="s">
        <v>167</v>
      </c>
      <c r="F5018" t="s">
        <v>165</v>
      </c>
      <c r="G5018" t="s">
        <v>1068</v>
      </c>
      <c r="H5018" t="s">
        <v>135</v>
      </c>
      <c r="I5018">
        <v>0</v>
      </c>
      <c r="P5018">
        <v>0.73069020500198401</v>
      </c>
      <c r="Q5018">
        <v>0</v>
      </c>
    </row>
    <row r="5019" spans="1:17">
      <c r="A5019" t="s">
        <v>122</v>
      </c>
      <c r="B5019">
        <v>2028</v>
      </c>
      <c r="C5019" t="s">
        <v>21</v>
      </c>
      <c r="D5019" t="s">
        <v>1067</v>
      </c>
      <c r="E5019" t="s">
        <v>167</v>
      </c>
      <c r="F5019" t="s">
        <v>165</v>
      </c>
      <c r="G5019" t="s">
        <v>1068</v>
      </c>
      <c r="H5019" t="s">
        <v>136</v>
      </c>
      <c r="I5019">
        <v>0</v>
      </c>
      <c r="P5019">
        <v>0.73069020500198401</v>
      </c>
      <c r="Q5019">
        <v>0</v>
      </c>
    </row>
    <row r="5020" spans="1:17">
      <c r="A5020" t="s">
        <v>122</v>
      </c>
      <c r="B5020">
        <v>2028</v>
      </c>
      <c r="C5020" t="s">
        <v>21</v>
      </c>
      <c r="D5020" t="s">
        <v>1067</v>
      </c>
      <c r="E5020" t="s">
        <v>167</v>
      </c>
      <c r="F5020" t="s">
        <v>166</v>
      </c>
      <c r="G5020" t="s">
        <v>1068</v>
      </c>
      <c r="H5020" t="s">
        <v>132</v>
      </c>
      <c r="I5020">
        <v>0</v>
      </c>
      <c r="P5020">
        <v>0.73069020500198401</v>
      </c>
      <c r="Q5020">
        <v>0</v>
      </c>
    </row>
    <row r="5021" spans="1:17">
      <c r="A5021" t="s">
        <v>122</v>
      </c>
      <c r="B5021">
        <v>2028</v>
      </c>
      <c r="C5021" t="s">
        <v>21</v>
      </c>
      <c r="D5021" t="s">
        <v>1067</v>
      </c>
      <c r="E5021" t="s">
        <v>167</v>
      </c>
      <c r="F5021" t="s">
        <v>166</v>
      </c>
      <c r="G5021" t="s">
        <v>1068</v>
      </c>
      <c r="H5021" t="s">
        <v>135</v>
      </c>
      <c r="I5021">
        <v>0</v>
      </c>
      <c r="P5021">
        <v>0.73069020500198401</v>
      </c>
      <c r="Q5021">
        <v>0</v>
      </c>
    </row>
    <row r="5022" spans="1:17">
      <c r="A5022" t="s">
        <v>122</v>
      </c>
      <c r="B5022">
        <v>2028</v>
      </c>
      <c r="C5022" t="s">
        <v>21</v>
      </c>
      <c r="D5022" t="s">
        <v>1067</v>
      </c>
      <c r="E5022" t="s">
        <v>167</v>
      </c>
      <c r="F5022" t="s">
        <v>166</v>
      </c>
      <c r="G5022" t="s">
        <v>1068</v>
      </c>
      <c r="H5022" t="s">
        <v>136</v>
      </c>
      <c r="I5022">
        <v>0</v>
      </c>
      <c r="P5022">
        <v>0.73069020500198401</v>
      </c>
      <c r="Q5022">
        <v>0</v>
      </c>
    </row>
    <row r="5023" spans="1:17">
      <c r="A5023" t="s">
        <v>122</v>
      </c>
      <c r="B5023">
        <v>2028</v>
      </c>
      <c r="C5023" t="s">
        <v>21</v>
      </c>
      <c r="D5023" t="s">
        <v>1067</v>
      </c>
      <c r="E5023" t="s">
        <v>167</v>
      </c>
      <c r="F5023" t="s">
        <v>160</v>
      </c>
      <c r="G5023" t="s">
        <v>1068</v>
      </c>
      <c r="H5023" t="s">
        <v>132</v>
      </c>
      <c r="I5023">
        <v>0</v>
      </c>
      <c r="P5023">
        <v>0.73069020500198401</v>
      </c>
      <c r="Q5023">
        <v>0</v>
      </c>
    </row>
    <row r="5024" spans="1:17">
      <c r="A5024" t="s">
        <v>122</v>
      </c>
      <c r="B5024">
        <v>2028</v>
      </c>
      <c r="C5024" t="s">
        <v>21</v>
      </c>
      <c r="D5024" t="s">
        <v>1067</v>
      </c>
      <c r="E5024" t="s">
        <v>167</v>
      </c>
      <c r="F5024" t="s">
        <v>160</v>
      </c>
      <c r="G5024" t="s">
        <v>1068</v>
      </c>
      <c r="H5024" t="s">
        <v>135</v>
      </c>
      <c r="I5024">
        <v>0</v>
      </c>
      <c r="P5024">
        <v>0.73069020500198401</v>
      </c>
      <c r="Q5024">
        <v>0</v>
      </c>
    </row>
    <row r="5025" spans="1:17">
      <c r="A5025" t="s">
        <v>122</v>
      </c>
      <c r="B5025">
        <v>2028</v>
      </c>
      <c r="C5025" t="s">
        <v>21</v>
      </c>
      <c r="D5025" t="s">
        <v>1067</v>
      </c>
      <c r="E5025" t="s">
        <v>167</v>
      </c>
      <c r="F5025" t="s">
        <v>160</v>
      </c>
      <c r="G5025" t="s">
        <v>1068</v>
      </c>
      <c r="H5025" t="s">
        <v>136</v>
      </c>
      <c r="I5025">
        <v>0</v>
      </c>
      <c r="P5025">
        <v>0.73069020500198401</v>
      </c>
      <c r="Q5025">
        <v>0</v>
      </c>
    </row>
    <row r="5026" spans="1:17">
      <c r="A5026" t="s">
        <v>122</v>
      </c>
      <c r="B5026">
        <v>2028</v>
      </c>
      <c r="C5026" t="s">
        <v>22</v>
      </c>
      <c r="D5026" t="s">
        <v>1067</v>
      </c>
      <c r="E5026" t="s">
        <v>167</v>
      </c>
      <c r="F5026" t="s">
        <v>164</v>
      </c>
      <c r="G5026" t="s">
        <v>1068</v>
      </c>
      <c r="H5026" t="s">
        <v>132</v>
      </c>
      <c r="I5026">
        <v>0</v>
      </c>
      <c r="P5026">
        <v>0.73069020500198401</v>
      </c>
      <c r="Q5026">
        <v>0</v>
      </c>
    </row>
    <row r="5027" spans="1:17">
      <c r="A5027" t="s">
        <v>122</v>
      </c>
      <c r="B5027">
        <v>2028</v>
      </c>
      <c r="C5027" t="s">
        <v>22</v>
      </c>
      <c r="D5027" t="s">
        <v>1067</v>
      </c>
      <c r="E5027" t="s">
        <v>167</v>
      </c>
      <c r="F5027" t="s">
        <v>164</v>
      </c>
      <c r="G5027" t="s">
        <v>1068</v>
      </c>
      <c r="H5027" t="s">
        <v>135</v>
      </c>
      <c r="I5027">
        <v>0</v>
      </c>
      <c r="P5027">
        <v>0.73069020500198401</v>
      </c>
      <c r="Q5027">
        <v>0</v>
      </c>
    </row>
    <row r="5028" spans="1:17">
      <c r="A5028" t="s">
        <v>122</v>
      </c>
      <c r="B5028">
        <v>2028</v>
      </c>
      <c r="C5028" t="s">
        <v>22</v>
      </c>
      <c r="D5028" t="s">
        <v>1067</v>
      </c>
      <c r="E5028" t="s">
        <v>167</v>
      </c>
      <c r="F5028" t="s">
        <v>164</v>
      </c>
      <c r="G5028" t="s">
        <v>1068</v>
      </c>
      <c r="H5028" t="s">
        <v>136</v>
      </c>
      <c r="I5028">
        <v>0</v>
      </c>
      <c r="P5028">
        <v>0.73069020500198401</v>
      </c>
      <c r="Q5028">
        <v>0</v>
      </c>
    </row>
    <row r="5029" spans="1:17">
      <c r="A5029" t="s">
        <v>122</v>
      </c>
      <c r="B5029">
        <v>2028</v>
      </c>
      <c r="C5029" t="s">
        <v>22</v>
      </c>
      <c r="D5029" t="s">
        <v>1067</v>
      </c>
      <c r="E5029" t="s">
        <v>167</v>
      </c>
      <c r="F5029" t="s">
        <v>159</v>
      </c>
      <c r="G5029" t="s">
        <v>1068</v>
      </c>
      <c r="H5029" t="s">
        <v>132</v>
      </c>
      <c r="I5029">
        <v>0</v>
      </c>
      <c r="P5029">
        <v>0.73069020500198401</v>
      </c>
      <c r="Q5029">
        <v>0</v>
      </c>
    </row>
    <row r="5030" spans="1:17">
      <c r="A5030" t="s">
        <v>122</v>
      </c>
      <c r="B5030">
        <v>2028</v>
      </c>
      <c r="C5030" t="s">
        <v>22</v>
      </c>
      <c r="D5030" t="s">
        <v>1067</v>
      </c>
      <c r="E5030" t="s">
        <v>167</v>
      </c>
      <c r="F5030" t="s">
        <v>159</v>
      </c>
      <c r="G5030" t="s">
        <v>1068</v>
      </c>
      <c r="H5030" t="s">
        <v>135</v>
      </c>
      <c r="I5030">
        <v>0</v>
      </c>
      <c r="P5030">
        <v>0.73069020500198401</v>
      </c>
      <c r="Q5030">
        <v>0</v>
      </c>
    </row>
    <row r="5031" spans="1:17">
      <c r="A5031" t="s">
        <v>122</v>
      </c>
      <c r="B5031">
        <v>2028</v>
      </c>
      <c r="C5031" t="s">
        <v>22</v>
      </c>
      <c r="D5031" t="s">
        <v>1067</v>
      </c>
      <c r="E5031" t="s">
        <v>167</v>
      </c>
      <c r="F5031" t="s">
        <v>159</v>
      </c>
      <c r="G5031" t="s">
        <v>1068</v>
      </c>
      <c r="H5031" t="s">
        <v>136</v>
      </c>
      <c r="I5031">
        <v>0</v>
      </c>
      <c r="P5031">
        <v>0.73069020500198401</v>
      </c>
      <c r="Q5031">
        <v>0</v>
      </c>
    </row>
    <row r="5032" spans="1:17">
      <c r="A5032" t="s">
        <v>122</v>
      </c>
      <c r="B5032">
        <v>2028</v>
      </c>
      <c r="C5032" t="s">
        <v>22</v>
      </c>
      <c r="D5032" t="s">
        <v>1067</v>
      </c>
      <c r="E5032" t="s">
        <v>167</v>
      </c>
      <c r="F5032" t="s">
        <v>126</v>
      </c>
      <c r="G5032" t="s">
        <v>1068</v>
      </c>
      <c r="H5032" t="s">
        <v>132</v>
      </c>
      <c r="I5032">
        <v>0</v>
      </c>
      <c r="P5032">
        <v>0.73069020500198401</v>
      </c>
      <c r="Q5032">
        <v>0</v>
      </c>
    </row>
    <row r="5033" spans="1:17">
      <c r="A5033" t="s">
        <v>122</v>
      </c>
      <c r="B5033">
        <v>2028</v>
      </c>
      <c r="C5033" t="s">
        <v>22</v>
      </c>
      <c r="D5033" t="s">
        <v>1067</v>
      </c>
      <c r="E5033" t="s">
        <v>167</v>
      </c>
      <c r="F5033" t="s">
        <v>126</v>
      </c>
      <c r="G5033" t="s">
        <v>1068</v>
      </c>
      <c r="H5033" t="s">
        <v>135</v>
      </c>
      <c r="I5033">
        <v>0</v>
      </c>
      <c r="P5033">
        <v>0.73069020500198401</v>
      </c>
      <c r="Q5033">
        <v>0</v>
      </c>
    </row>
    <row r="5034" spans="1:17">
      <c r="A5034" t="s">
        <v>122</v>
      </c>
      <c r="B5034">
        <v>2028</v>
      </c>
      <c r="C5034" t="s">
        <v>22</v>
      </c>
      <c r="D5034" t="s">
        <v>1067</v>
      </c>
      <c r="E5034" t="s">
        <v>167</v>
      </c>
      <c r="F5034" t="s">
        <v>126</v>
      </c>
      <c r="G5034" t="s">
        <v>1068</v>
      </c>
      <c r="H5034" t="s">
        <v>136</v>
      </c>
      <c r="I5034">
        <v>0</v>
      </c>
      <c r="P5034">
        <v>0.73069020500198401</v>
      </c>
      <c r="Q5034">
        <v>0</v>
      </c>
    </row>
    <row r="5035" spans="1:17">
      <c r="A5035" t="s">
        <v>122</v>
      </c>
      <c r="B5035">
        <v>2028</v>
      </c>
      <c r="C5035" t="s">
        <v>22</v>
      </c>
      <c r="D5035" t="s">
        <v>1067</v>
      </c>
      <c r="E5035" t="s">
        <v>167</v>
      </c>
      <c r="F5035" t="s">
        <v>165</v>
      </c>
      <c r="G5035" t="s">
        <v>1068</v>
      </c>
      <c r="H5035" t="s">
        <v>132</v>
      </c>
      <c r="I5035">
        <v>0</v>
      </c>
      <c r="P5035">
        <v>0.73069020500198401</v>
      </c>
      <c r="Q5035">
        <v>0</v>
      </c>
    </row>
    <row r="5036" spans="1:17">
      <c r="A5036" t="s">
        <v>122</v>
      </c>
      <c r="B5036">
        <v>2028</v>
      </c>
      <c r="C5036" t="s">
        <v>22</v>
      </c>
      <c r="D5036" t="s">
        <v>1067</v>
      </c>
      <c r="E5036" t="s">
        <v>167</v>
      </c>
      <c r="F5036" t="s">
        <v>165</v>
      </c>
      <c r="G5036" t="s">
        <v>1068</v>
      </c>
      <c r="H5036" t="s">
        <v>135</v>
      </c>
      <c r="I5036">
        <v>0</v>
      </c>
      <c r="P5036">
        <v>0.73069020500198401</v>
      </c>
      <c r="Q5036">
        <v>0</v>
      </c>
    </row>
    <row r="5037" spans="1:17">
      <c r="A5037" t="s">
        <v>122</v>
      </c>
      <c r="B5037">
        <v>2028</v>
      </c>
      <c r="C5037" t="s">
        <v>22</v>
      </c>
      <c r="D5037" t="s">
        <v>1067</v>
      </c>
      <c r="E5037" t="s">
        <v>167</v>
      </c>
      <c r="F5037" t="s">
        <v>165</v>
      </c>
      <c r="G5037" t="s">
        <v>1068</v>
      </c>
      <c r="H5037" t="s">
        <v>136</v>
      </c>
      <c r="I5037">
        <v>0</v>
      </c>
      <c r="P5037">
        <v>0.73069020500198401</v>
      </c>
      <c r="Q5037">
        <v>0</v>
      </c>
    </row>
    <row r="5038" spans="1:17">
      <c r="A5038" t="s">
        <v>122</v>
      </c>
      <c r="B5038">
        <v>2028</v>
      </c>
      <c r="C5038" t="s">
        <v>22</v>
      </c>
      <c r="D5038" t="s">
        <v>1067</v>
      </c>
      <c r="E5038" t="s">
        <v>167</v>
      </c>
      <c r="F5038" t="s">
        <v>166</v>
      </c>
      <c r="G5038" t="s">
        <v>1068</v>
      </c>
      <c r="H5038" t="s">
        <v>132</v>
      </c>
      <c r="I5038">
        <v>0</v>
      </c>
      <c r="P5038">
        <v>0.73069020500198401</v>
      </c>
      <c r="Q5038">
        <v>0</v>
      </c>
    </row>
    <row r="5039" spans="1:17">
      <c r="A5039" t="s">
        <v>122</v>
      </c>
      <c r="B5039">
        <v>2028</v>
      </c>
      <c r="C5039" t="s">
        <v>22</v>
      </c>
      <c r="D5039" t="s">
        <v>1067</v>
      </c>
      <c r="E5039" t="s">
        <v>167</v>
      </c>
      <c r="F5039" t="s">
        <v>166</v>
      </c>
      <c r="G5039" t="s">
        <v>1068</v>
      </c>
      <c r="H5039" t="s">
        <v>135</v>
      </c>
      <c r="I5039">
        <v>0</v>
      </c>
      <c r="P5039">
        <v>0.73069020500198401</v>
      </c>
      <c r="Q5039">
        <v>0</v>
      </c>
    </row>
    <row r="5040" spans="1:17">
      <c r="A5040" t="s">
        <v>122</v>
      </c>
      <c r="B5040">
        <v>2028</v>
      </c>
      <c r="C5040" t="s">
        <v>22</v>
      </c>
      <c r="D5040" t="s">
        <v>1067</v>
      </c>
      <c r="E5040" t="s">
        <v>167</v>
      </c>
      <c r="F5040" t="s">
        <v>166</v>
      </c>
      <c r="G5040" t="s">
        <v>1068</v>
      </c>
      <c r="H5040" t="s">
        <v>136</v>
      </c>
      <c r="I5040">
        <v>0</v>
      </c>
      <c r="P5040">
        <v>0.73069020500198401</v>
      </c>
      <c r="Q5040">
        <v>0</v>
      </c>
    </row>
    <row r="5041" spans="1:17">
      <c r="A5041" t="s">
        <v>122</v>
      </c>
      <c r="B5041">
        <v>2028</v>
      </c>
      <c r="C5041" t="s">
        <v>22</v>
      </c>
      <c r="D5041" t="s">
        <v>1067</v>
      </c>
      <c r="E5041" t="s">
        <v>167</v>
      </c>
      <c r="F5041" t="s">
        <v>160</v>
      </c>
      <c r="G5041" t="s">
        <v>1068</v>
      </c>
      <c r="H5041" t="s">
        <v>132</v>
      </c>
      <c r="I5041">
        <v>0</v>
      </c>
      <c r="P5041">
        <v>0.73069020500198401</v>
      </c>
      <c r="Q5041">
        <v>0</v>
      </c>
    </row>
    <row r="5042" spans="1:17">
      <c r="A5042" t="s">
        <v>122</v>
      </c>
      <c r="B5042">
        <v>2028</v>
      </c>
      <c r="C5042" t="s">
        <v>22</v>
      </c>
      <c r="D5042" t="s">
        <v>1067</v>
      </c>
      <c r="E5042" t="s">
        <v>167</v>
      </c>
      <c r="F5042" t="s">
        <v>160</v>
      </c>
      <c r="G5042" t="s">
        <v>1068</v>
      </c>
      <c r="H5042" t="s">
        <v>135</v>
      </c>
      <c r="I5042">
        <v>0</v>
      </c>
      <c r="P5042">
        <v>0.73069020500198401</v>
      </c>
      <c r="Q5042">
        <v>0</v>
      </c>
    </row>
    <row r="5043" spans="1:17">
      <c r="A5043" t="s">
        <v>122</v>
      </c>
      <c r="B5043">
        <v>2028</v>
      </c>
      <c r="C5043" t="s">
        <v>22</v>
      </c>
      <c r="D5043" t="s">
        <v>1067</v>
      </c>
      <c r="E5043" t="s">
        <v>167</v>
      </c>
      <c r="F5043" t="s">
        <v>160</v>
      </c>
      <c r="G5043" t="s">
        <v>1068</v>
      </c>
      <c r="H5043" t="s">
        <v>136</v>
      </c>
      <c r="I5043">
        <v>0</v>
      </c>
      <c r="P5043">
        <v>0.73069020500198401</v>
      </c>
      <c r="Q5043">
        <v>0</v>
      </c>
    </row>
    <row r="5044" spans="1:17">
      <c r="A5044" t="s">
        <v>122</v>
      </c>
      <c r="B5044">
        <v>2028</v>
      </c>
      <c r="C5044" t="s">
        <v>24</v>
      </c>
      <c r="D5044" t="s">
        <v>1067</v>
      </c>
      <c r="E5044" t="s">
        <v>167</v>
      </c>
      <c r="F5044" t="s">
        <v>164</v>
      </c>
      <c r="G5044" t="s">
        <v>1068</v>
      </c>
      <c r="H5044" t="s">
        <v>132</v>
      </c>
      <c r="I5044">
        <v>0</v>
      </c>
      <c r="P5044">
        <v>0.73069020500198401</v>
      </c>
      <c r="Q5044">
        <v>0</v>
      </c>
    </row>
    <row r="5045" spans="1:17">
      <c r="A5045" t="s">
        <v>122</v>
      </c>
      <c r="B5045">
        <v>2028</v>
      </c>
      <c r="C5045" t="s">
        <v>24</v>
      </c>
      <c r="D5045" t="s">
        <v>1067</v>
      </c>
      <c r="E5045" t="s">
        <v>167</v>
      </c>
      <c r="F5045" t="s">
        <v>164</v>
      </c>
      <c r="G5045" t="s">
        <v>1068</v>
      </c>
      <c r="H5045" t="s">
        <v>135</v>
      </c>
      <c r="I5045">
        <v>0</v>
      </c>
      <c r="P5045">
        <v>0.73069020500198401</v>
      </c>
      <c r="Q5045">
        <v>0</v>
      </c>
    </row>
    <row r="5046" spans="1:17">
      <c r="A5046" t="s">
        <v>122</v>
      </c>
      <c r="B5046">
        <v>2028</v>
      </c>
      <c r="C5046" t="s">
        <v>24</v>
      </c>
      <c r="D5046" t="s">
        <v>1067</v>
      </c>
      <c r="E5046" t="s">
        <v>167</v>
      </c>
      <c r="F5046" t="s">
        <v>164</v>
      </c>
      <c r="G5046" t="s">
        <v>1068</v>
      </c>
      <c r="H5046" t="s">
        <v>136</v>
      </c>
      <c r="I5046">
        <v>0</v>
      </c>
      <c r="P5046">
        <v>0.73069020500198401</v>
      </c>
      <c r="Q5046">
        <v>0</v>
      </c>
    </row>
    <row r="5047" spans="1:17">
      <c r="A5047" t="s">
        <v>122</v>
      </c>
      <c r="B5047">
        <v>2028</v>
      </c>
      <c r="C5047" t="s">
        <v>24</v>
      </c>
      <c r="D5047" t="s">
        <v>1067</v>
      </c>
      <c r="E5047" t="s">
        <v>167</v>
      </c>
      <c r="F5047" t="s">
        <v>159</v>
      </c>
      <c r="G5047" t="s">
        <v>1068</v>
      </c>
      <c r="H5047" t="s">
        <v>132</v>
      </c>
      <c r="I5047">
        <v>0</v>
      </c>
      <c r="P5047">
        <v>0.73069020500198401</v>
      </c>
      <c r="Q5047">
        <v>0</v>
      </c>
    </row>
    <row r="5048" spans="1:17">
      <c r="A5048" t="s">
        <v>122</v>
      </c>
      <c r="B5048">
        <v>2028</v>
      </c>
      <c r="C5048" t="s">
        <v>24</v>
      </c>
      <c r="D5048" t="s">
        <v>1067</v>
      </c>
      <c r="E5048" t="s">
        <v>167</v>
      </c>
      <c r="F5048" t="s">
        <v>159</v>
      </c>
      <c r="G5048" t="s">
        <v>1068</v>
      </c>
      <c r="H5048" t="s">
        <v>135</v>
      </c>
      <c r="I5048">
        <v>0</v>
      </c>
      <c r="P5048">
        <v>0.73069020500198401</v>
      </c>
      <c r="Q5048">
        <v>0</v>
      </c>
    </row>
    <row r="5049" spans="1:17">
      <c r="A5049" t="s">
        <v>122</v>
      </c>
      <c r="B5049">
        <v>2028</v>
      </c>
      <c r="C5049" t="s">
        <v>24</v>
      </c>
      <c r="D5049" t="s">
        <v>1067</v>
      </c>
      <c r="E5049" t="s">
        <v>167</v>
      </c>
      <c r="F5049" t="s">
        <v>159</v>
      </c>
      <c r="G5049" t="s">
        <v>1068</v>
      </c>
      <c r="H5049" t="s">
        <v>136</v>
      </c>
      <c r="I5049">
        <v>0</v>
      </c>
      <c r="P5049">
        <v>0.73069020500198401</v>
      </c>
      <c r="Q5049">
        <v>0</v>
      </c>
    </row>
    <row r="5050" spans="1:17">
      <c r="A5050" t="s">
        <v>122</v>
      </c>
      <c r="B5050">
        <v>2028</v>
      </c>
      <c r="C5050" t="s">
        <v>24</v>
      </c>
      <c r="D5050" t="s">
        <v>1067</v>
      </c>
      <c r="E5050" t="s">
        <v>167</v>
      </c>
      <c r="F5050" t="s">
        <v>126</v>
      </c>
      <c r="G5050" t="s">
        <v>1068</v>
      </c>
      <c r="H5050" t="s">
        <v>132</v>
      </c>
      <c r="I5050">
        <v>0</v>
      </c>
      <c r="P5050">
        <v>0.73069020500198401</v>
      </c>
      <c r="Q5050">
        <v>0</v>
      </c>
    </row>
    <row r="5051" spans="1:17">
      <c r="A5051" t="s">
        <v>122</v>
      </c>
      <c r="B5051">
        <v>2028</v>
      </c>
      <c r="C5051" t="s">
        <v>24</v>
      </c>
      <c r="D5051" t="s">
        <v>1067</v>
      </c>
      <c r="E5051" t="s">
        <v>167</v>
      </c>
      <c r="F5051" t="s">
        <v>126</v>
      </c>
      <c r="G5051" t="s">
        <v>1068</v>
      </c>
      <c r="H5051" t="s">
        <v>135</v>
      </c>
      <c r="I5051">
        <v>0</v>
      </c>
      <c r="P5051">
        <v>0.73069020500198401</v>
      </c>
      <c r="Q5051">
        <v>0</v>
      </c>
    </row>
    <row r="5052" spans="1:17">
      <c r="A5052" t="s">
        <v>122</v>
      </c>
      <c r="B5052">
        <v>2028</v>
      </c>
      <c r="C5052" t="s">
        <v>24</v>
      </c>
      <c r="D5052" t="s">
        <v>1067</v>
      </c>
      <c r="E5052" t="s">
        <v>167</v>
      </c>
      <c r="F5052" t="s">
        <v>126</v>
      </c>
      <c r="G5052" t="s">
        <v>1068</v>
      </c>
      <c r="H5052" t="s">
        <v>136</v>
      </c>
      <c r="I5052">
        <v>0</v>
      </c>
      <c r="P5052">
        <v>0.73069020500198401</v>
      </c>
      <c r="Q5052">
        <v>0</v>
      </c>
    </row>
    <row r="5053" spans="1:17">
      <c r="A5053" t="s">
        <v>122</v>
      </c>
      <c r="B5053">
        <v>2028</v>
      </c>
      <c r="C5053" t="s">
        <v>24</v>
      </c>
      <c r="D5053" t="s">
        <v>1067</v>
      </c>
      <c r="E5053" t="s">
        <v>167</v>
      </c>
      <c r="F5053" t="s">
        <v>165</v>
      </c>
      <c r="G5053" t="s">
        <v>1068</v>
      </c>
      <c r="H5053" t="s">
        <v>132</v>
      </c>
      <c r="I5053">
        <v>0</v>
      </c>
      <c r="P5053">
        <v>0.73069020500198401</v>
      </c>
      <c r="Q5053">
        <v>0</v>
      </c>
    </row>
    <row r="5054" spans="1:17">
      <c r="A5054" t="s">
        <v>122</v>
      </c>
      <c r="B5054">
        <v>2028</v>
      </c>
      <c r="C5054" t="s">
        <v>24</v>
      </c>
      <c r="D5054" t="s">
        <v>1067</v>
      </c>
      <c r="E5054" t="s">
        <v>167</v>
      </c>
      <c r="F5054" t="s">
        <v>165</v>
      </c>
      <c r="G5054" t="s">
        <v>1068</v>
      </c>
      <c r="H5054" t="s">
        <v>135</v>
      </c>
      <c r="I5054">
        <v>0</v>
      </c>
      <c r="P5054">
        <v>0.73069020500198401</v>
      </c>
      <c r="Q5054">
        <v>0</v>
      </c>
    </row>
    <row r="5055" spans="1:17">
      <c r="A5055" t="s">
        <v>122</v>
      </c>
      <c r="B5055">
        <v>2028</v>
      </c>
      <c r="C5055" t="s">
        <v>24</v>
      </c>
      <c r="D5055" t="s">
        <v>1067</v>
      </c>
      <c r="E5055" t="s">
        <v>167</v>
      </c>
      <c r="F5055" t="s">
        <v>165</v>
      </c>
      <c r="G5055" t="s">
        <v>1068</v>
      </c>
      <c r="H5055" t="s">
        <v>136</v>
      </c>
      <c r="I5055">
        <v>0</v>
      </c>
      <c r="P5055">
        <v>0.73069020500198401</v>
      </c>
      <c r="Q5055">
        <v>0</v>
      </c>
    </row>
    <row r="5056" spans="1:17">
      <c r="A5056" t="s">
        <v>122</v>
      </c>
      <c r="B5056">
        <v>2028</v>
      </c>
      <c r="C5056" t="s">
        <v>24</v>
      </c>
      <c r="D5056" t="s">
        <v>1067</v>
      </c>
      <c r="E5056" t="s">
        <v>167</v>
      </c>
      <c r="F5056" t="s">
        <v>166</v>
      </c>
      <c r="G5056" t="s">
        <v>1068</v>
      </c>
      <c r="H5056" t="s">
        <v>132</v>
      </c>
      <c r="I5056">
        <v>0</v>
      </c>
      <c r="P5056">
        <v>0.73069020500198401</v>
      </c>
      <c r="Q5056">
        <v>0</v>
      </c>
    </row>
    <row r="5057" spans="1:17">
      <c r="A5057" t="s">
        <v>122</v>
      </c>
      <c r="B5057">
        <v>2028</v>
      </c>
      <c r="C5057" t="s">
        <v>24</v>
      </c>
      <c r="D5057" t="s">
        <v>1067</v>
      </c>
      <c r="E5057" t="s">
        <v>167</v>
      </c>
      <c r="F5057" t="s">
        <v>166</v>
      </c>
      <c r="G5057" t="s">
        <v>1068</v>
      </c>
      <c r="H5057" t="s">
        <v>135</v>
      </c>
      <c r="I5057">
        <v>0</v>
      </c>
      <c r="P5057">
        <v>0.73069020500198401</v>
      </c>
      <c r="Q5057">
        <v>0</v>
      </c>
    </row>
    <row r="5058" spans="1:17">
      <c r="A5058" t="s">
        <v>122</v>
      </c>
      <c r="B5058">
        <v>2028</v>
      </c>
      <c r="C5058" t="s">
        <v>24</v>
      </c>
      <c r="D5058" t="s">
        <v>1067</v>
      </c>
      <c r="E5058" t="s">
        <v>167</v>
      </c>
      <c r="F5058" t="s">
        <v>166</v>
      </c>
      <c r="G5058" t="s">
        <v>1068</v>
      </c>
      <c r="H5058" t="s">
        <v>136</v>
      </c>
      <c r="I5058">
        <v>0</v>
      </c>
      <c r="P5058">
        <v>0.73069020500198401</v>
      </c>
      <c r="Q5058">
        <v>0</v>
      </c>
    </row>
    <row r="5059" spans="1:17">
      <c r="A5059" t="s">
        <v>122</v>
      </c>
      <c r="B5059">
        <v>2028</v>
      </c>
      <c r="C5059" t="s">
        <v>24</v>
      </c>
      <c r="D5059" t="s">
        <v>1067</v>
      </c>
      <c r="E5059" t="s">
        <v>167</v>
      </c>
      <c r="F5059" t="s">
        <v>160</v>
      </c>
      <c r="G5059" t="s">
        <v>1068</v>
      </c>
      <c r="H5059" t="s">
        <v>132</v>
      </c>
      <c r="I5059">
        <v>0</v>
      </c>
      <c r="P5059">
        <v>0.73069020500198401</v>
      </c>
      <c r="Q5059">
        <v>0</v>
      </c>
    </row>
    <row r="5060" spans="1:17">
      <c r="A5060" t="s">
        <v>122</v>
      </c>
      <c r="B5060">
        <v>2028</v>
      </c>
      <c r="C5060" t="s">
        <v>24</v>
      </c>
      <c r="D5060" t="s">
        <v>1067</v>
      </c>
      <c r="E5060" t="s">
        <v>167</v>
      </c>
      <c r="F5060" t="s">
        <v>160</v>
      </c>
      <c r="G5060" t="s">
        <v>1068</v>
      </c>
      <c r="H5060" t="s">
        <v>135</v>
      </c>
      <c r="I5060">
        <v>0</v>
      </c>
      <c r="P5060">
        <v>0.73069020500198401</v>
      </c>
      <c r="Q5060">
        <v>0</v>
      </c>
    </row>
    <row r="5061" spans="1:17">
      <c r="A5061" t="s">
        <v>122</v>
      </c>
      <c r="B5061">
        <v>2028</v>
      </c>
      <c r="C5061" t="s">
        <v>24</v>
      </c>
      <c r="D5061" t="s">
        <v>1067</v>
      </c>
      <c r="E5061" t="s">
        <v>167</v>
      </c>
      <c r="F5061" t="s">
        <v>160</v>
      </c>
      <c r="G5061" t="s">
        <v>1068</v>
      </c>
      <c r="H5061" t="s">
        <v>136</v>
      </c>
      <c r="I5061">
        <v>0</v>
      </c>
      <c r="P5061">
        <v>0.73069020500198401</v>
      </c>
      <c r="Q5061">
        <v>0</v>
      </c>
    </row>
    <row r="5062" spans="1:17">
      <c r="A5062" t="s">
        <v>122</v>
      </c>
      <c r="B5062">
        <v>2028</v>
      </c>
      <c r="C5062" t="s">
        <v>14</v>
      </c>
      <c r="D5062" t="s">
        <v>1062</v>
      </c>
      <c r="E5062" t="s">
        <v>162</v>
      </c>
      <c r="F5062" t="s">
        <v>164</v>
      </c>
      <c r="G5062" t="s">
        <v>1063</v>
      </c>
      <c r="H5062" t="s">
        <v>132</v>
      </c>
      <c r="I5062">
        <v>0</v>
      </c>
      <c r="P5062">
        <v>0.73069020500198401</v>
      </c>
      <c r="Q5062">
        <v>0</v>
      </c>
    </row>
    <row r="5063" spans="1:17">
      <c r="A5063" t="s">
        <v>122</v>
      </c>
      <c r="B5063">
        <v>2028</v>
      </c>
      <c r="C5063" t="s">
        <v>14</v>
      </c>
      <c r="D5063" t="s">
        <v>1062</v>
      </c>
      <c r="E5063" t="s">
        <v>162</v>
      </c>
      <c r="F5063" t="s">
        <v>164</v>
      </c>
      <c r="G5063" t="s">
        <v>1063</v>
      </c>
      <c r="H5063" t="s">
        <v>135</v>
      </c>
      <c r="I5063">
        <v>0</v>
      </c>
      <c r="P5063">
        <v>0.73069020500198401</v>
      </c>
      <c r="Q5063">
        <v>0</v>
      </c>
    </row>
    <row r="5064" spans="1:17">
      <c r="A5064" t="s">
        <v>122</v>
      </c>
      <c r="B5064">
        <v>2028</v>
      </c>
      <c r="C5064" t="s">
        <v>14</v>
      </c>
      <c r="D5064" t="s">
        <v>1062</v>
      </c>
      <c r="E5064" t="s">
        <v>162</v>
      </c>
      <c r="F5064" t="s">
        <v>164</v>
      </c>
      <c r="G5064" t="s">
        <v>1063</v>
      </c>
      <c r="H5064" t="s">
        <v>136</v>
      </c>
      <c r="I5064">
        <v>0</v>
      </c>
      <c r="P5064">
        <v>0.73069020500198401</v>
      </c>
      <c r="Q5064">
        <v>0</v>
      </c>
    </row>
    <row r="5065" spans="1:17">
      <c r="A5065" t="s">
        <v>122</v>
      </c>
      <c r="B5065">
        <v>2028</v>
      </c>
      <c r="C5065" t="s">
        <v>14</v>
      </c>
      <c r="D5065" t="s">
        <v>1062</v>
      </c>
      <c r="E5065" t="s">
        <v>162</v>
      </c>
      <c r="F5065" t="s">
        <v>159</v>
      </c>
      <c r="G5065" t="s">
        <v>1063</v>
      </c>
      <c r="H5065" t="s">
        <v>132</v>
      </c>
      <c r="I5065">
        <v>0</v>
      </c>
      <c r="P5065">
        <v>0.73069020500198401</v>
      </c>
      <c r="Q5065">
        <v>0</v>
      </c>
    </row>
    <row r="5066" spans="1:17">
      <c r="A5066" t="s">
        <v>122</v>
      </c>
      <c r="B5066">
        <v>2028</v>
      </c>
      <c r="C5066" t="s">
        <v>14</v>
      </c>
      <c r="D5066" t="s">
        <v>1062</v>
      </c>
      <c r="E5066" t="s">
        <v>162</v>
      </c>
      <c r="F5066" t="s">
        <v>159</v>
      </c>
      <c r="G5066" t="s">
        <v>1063</v>
      </c>
      <c r="H5066" t="s">
        <v>135</v>
      </c>
      <c r="I5066">
        <v>0</v>
      </c>
      <c r="P5066">
        <v>0.73069020500198401</v>
      </c>
      <c r="Q5066">
        <v>0</v>
      </c>
    </row>
    <row r="5067" spans="1:17">
      <c r="A5067" t="s">
        <v>122</v>
      </c>
      <c r="B5067">
        <v>2028</v>
      </c>
      <c r="C5067" t="s">
        <v>14</v>
      </c>
      <c r="D5067" t="s">
        <v>1062</v>
      </c>
      <c r="E5067" t="s">
        <v>162</v>
      </c>
      <c r="F5067" t="s">
        <v>159</v>
      </c>
      <c r="G5067" t="s">
        <v>1063</v>
      </c>
      <c r="H5067" t="s">
        <v>136</v>
      </c>
      <c r="I5067">
        <v>0</v>
      </c>
      <c r="P5067">
        <v>0.73069020500198401</v>
      </c>
      <c r="Q5067">
        <v>0</v>
      </c>
    </row>
    <row r="5068" spans="1:17">
      <c r="A5068" t="s">
        <v>122</v>
      </c>
      <c r="B5068">
        <v>2028</v>
      </c>
      <c r="C5068" t="s">
        <v>14</v>
      </c>
      <c r="D5068" t="s">
        <v>1062</v>
      </c>
      <c r="E5068" t="s">
        <v>162</v>
      </c>
      <c r="F5068" t="s">
        <v>126</v>
      </c>
      <c r="G5068" t="s">
        <v>1063</v>
      </c>
      <c r="H5068" t="s">
        <v>132</v>
      </c>
      <c r="I5068">
        <v>0</v>
      </c>
      <c r="P5068">
        <v>0.73069020500198401</v>
      </c>
      <c r="Q5068">
        <v>0</v>
      </c>
    </row>
    <row r="5069" spans="1:17">
      <c r="A5069" t="s">
        <v>122</v>
      </c>
      <c r="B5069">
        <v>2028</v>
      </c>
      <c r="C5069" t="s">
        <v>14</v>
      </c>
      <c r="D5069" t="s">
        <v>1062</v>
      </c>
      <c r="E5069" t="s">
        <v>162</v>
      </c>
      <c r="F5069" t="s">
        <v>126</v>
      </c>
      <c r="G5069" t="s">
        <v>1063</v>
      </c>
      <c r="H5069" t="s">
        <v>135</v>
      </c>
      <c r="I5069">
        <v>0</v>
      </c>
      <c r="P5069">
        <v>0.73069020500198401</v>
      </c>
      <c r="Q5069">
        <v>0</v>
      </c>
    </row>
    <row r="5070" spans="1:17">
      <c r="A5070" t="s">
        <v>122</v>
      </c>
      <c r="B5070">
        <v>2028</v>
      </c>
      <c r="C5070" t="s">
        <v>14</v>
      </c>
      <c r="D5070" t="s">
        <v>1062</v>
      </c>
      <c r="E5070" t="s">
        <v>162</v>
      </c>
      <c r="F5070" t="s">
        <v>126</v>
      </c>
      <c r="G5070" t="s">
        <v>1063</v>
      </c>
      <c r="H5070" t="s">
        <v>136</v>
      </c>
      <c r="I5070">
        <v>0</v>
      </c>
      <c r="P5070">
        <v>0.73069020500198401</v>
      </c>
      <c r="Q5070">
        <v>0</v>
      </c>
    </row>
    <row r="5071" spans="1:17">
      <c r="A5071" t="s">
        <v>122</v>
      </c>
      <c r="B5071">
        <v>2028</v>
      </c>
      <c r="C5071" t="s">
        <v>14</v>
      </c>
      <c r="D5071" t="s">
        <v>1062</v>
      </c>
      <c r="E5071" t="s">
        <v>162</v>
      </c>
      <c r="F5071" t="s">
        <v>165</v>
      </c>
      <c r="G5071" t="s">
        <v>1063</v>
      </c>
      <c r="H5071" t="s">
        <v>132</v>
      </c>
      <c r="I5071">
        <v>0</v>
      </c>
      <c r="P5071">
        <v>0.73069020500198401</v>
      </c>
      <c r="Q5071">
        <v>0</v>
      </c>
    </row>
    <row r="5072" spans="1:17">
      <c r="A5072" t="s">
        <v>122</v>
      </c>
      <c r="B5072">
        <v>2028</v>
      </c>
      <c r="C5072" t="s">
        <v>14</v>
      </c>
      <c r="D5072" t="s">
        <v>1062</v>
      </c>
      <c r="E5072" t="s">
        <v>162</v>
      </c>
      <c r="F5072" t="s">
        <v>165</v>
      </c>
      <c r="G5072" t="s">
        <v>1063</v>
      </c>
      <c r="H5072" t="s">
        <v>135</v>
      </c>
      <c r="I5072">
        <v>0</v>
      </c>
      <c r="P5072">
        <v>0.73069020500198401</v>
      </c>
      <c r="Q5072">
        <v>0</v>
      </c>
    </row>
    <row r="5073" spans="1:17">
      <c r="A5073" t="s">
        <v>122</v>
      </c>
      <c r="B5073">
        <v>2028</v>
      </c>
      <c r="C5073" t="s">
        <v>14</v>
      </c>
      <c r="D5073" t="s">
        <v>1062</v>
      </c>
      <c r="E5073" t="s">
        <v>162</v>
      </c>
      <c r="F5073" t="s">
        <v>165</v>
      </c>
      <c r="G5073" t="s">
        <v>1063</v>
      </c>
      <c r="H5073" t="s">
        <v>136</v>
      </c>
      <c r="I5073">
        <v>0</v>
      </c>
      <c r="P5073">
        <v>0.73069020500198401</v>
      </c>
      <c r="Q5073">
        <v>0</v>
      </c>
    </row>
    <row r="5074" spans="1:17">
      <c r="A5074" t="s">
        <v>122</v>
      </c>
      <c r="B5074">
        <v>2028</v>
      </c>
      <c r="C5074" t="s">
        <v>14</v>
      </c>
      <c r="D5074" t="s">
        <v>1062</v>
      </c>
      <c r="E5074" t="s">
        <v>162</v>
      </c>
      <c r="F5074" t="s">
        <v>166</v>
      </c>
      <c r="G5074" t="s">
        <v>1063</v>
      </c>
      <c r="H5074" t="s">
        <v>132</v>
      </c>
      <c r="I5074">
        <v>0</v>
      </c>
      <c r="P5074">
        <v>0.73069020500198401</v>
      </c>
      <c r="Q5074">
        <v>0</v>
      </c>
    </row>
    <row r="5075" spans="1:17">
      <c r="A5075" t="s">
        <v>122</v>
      </c>
      <c r="B5075">
        <v>2028</v>
      </c>
      <c r="C5075" t="s">
        <v>14</v>
      </c>
      <c r="D5075" t="s">
        <v>1062</v>
      </c>
      <c r="E5075" t="s">
        <v>162</v>
      </c>
      <c r="F5075" t="s">
        <v>166</v>
      </c>
      <c r="G5075" t="s">
        <v>1063</v>
      </c>
      <c r="H5075" t="s">
        <v>135</v>
      </c>
      <c r="I5075">
        <v>0</v>
      </c>
      <c r="P5075">
        <v>0.73069020500198401</v>
      </c>
      <c r="Q5075">
        <v>0</v>
      </c>
    </row>
    <row r="5076" spans="1:17">
      <c r="A5076" t="s">
        <v>122</v>
      </c>
      <c r="B5076">
        <v>2028</v>
      </c>
      <c r="C5076" t="s">
        <v>14</v>
      </c>
      <c r="D5076" t="s">
        <v>1062</v>
      </c>
      <c r="E5076" t="s">
        <v>162</v>
      </c>
      <c r="F5076" t="s">
        <v>166</v>
      </c>
      <c r="G5076" t="s">
        <v>1063</v>
      </c>
      <c r="H5076" t="s">
        <v>136</v>
      </c>
      <c r="I5076">
        <v>0</v>
      </c>
      <c r="P5076">
        <v>0.73069020500198401</v>
      </c>
      <c r="Q5076">
        <v>0</v>
      </c>
    </row>
    <row r="5077" spans="1:17">
      <c r="A5077" t="s">
        <v>122</v>
      </c>
      <c r="B5077">
        <v>2028</v>
      </c>
      <c r="C5077" t="s">
        <v>14</v>
      </c>
      <c r="D5077" t="s">
        <v>1062</v>
      </c>
      <c r="E5077" t="s">
        <v>162</v>
      </c>
      <c r="F5077" t="s">
        <v>160</v>
      </c>
      <c r="G5077" t="s">
        <v>1063</v>
      </c>
      <c r="H5077" t="s">
        <v>132</v>
      </c>
      <c r="I5077">
        <v>0</v>
      </c>
      <c r="P5077">
        <v>0.73069020500198401</v>
      </c>
      <c r="Q5077">
        <v>0</v>
      </c>
    </row>
    <row r="5078" spans="1:17">
      <c r="A5078" t="s">
        <v>122</v>
      </c>
      <c r="B5078">
        <v>2028</v>
      </c>
      <c r="C5078" t="s">
        <v>14</v>
      </c>
      <c r="D5078" t="s">
        <v>1062</v>
      </c>
      <c r="E5078" t="s">
        <v>162</v>
      </c>
      <c r="F5078" t="s">
        <v>160</v>
      </c>
      <c r="G5078" t="s">
        <v>1063</v>
      </c>
      <c r="H5078" t="s">
        <v>135</v>
      </c>
      <c r="I5078">
        <v>0</v>
      </c>
      <c r="P5078">
        <v>0.73069020500198401</v>
      </c>
      <c r="Q5078">
        <v>0</v>
      </c>
    </row>
    <row r="5079" spans="1:17">
      <c r="A5079" t="s">
        <v>122</v>
      </c>
      <c r="B5079">
        <v>2028</v>
      </c>
      <c r="C5079" t="s">
        <v>14</v>
      </c>
      <c r="D5079" t="s">
        <v>1062</v>
      </c>
      <c r="E5079" t="s">
        <v>162</v>
      </c>
      <c r="F5079" t="s">
        <v>160</v>
      </c>
      <c r="G5079" t="s">
        <v>1063</v>
      </c>
      <c r="H5079" t="s">
        <v>136</v>
      </c>
      <c r="I5079">
        <v>0</v>
      </c>
      <c r="P5079">
        <v>0.73069020500198401</v>
      </c>
      <c r="Q5079">
        <v>0</v>
      </c>
    </row>
    <row r="5080" spans="1:17">
      <c r="A5080" t="s">
        <v>122</v>
      </c>
      <c r="B5080">
        <v>2028</v>
      </c>
      <c r="C5080" t="s">
        <v>15</v>
      </c>
      <c r="D5080" t="s">
        <v>1062</v>
      </c>
      <c r="E5080" t="s">
        <v>162</v>
      </c>
      <c r="F5080" t="s">
        <v>164</v>
      </c>
      <c r="G5080" t="s">
        <v>1063</v>
      </c>
      <c r="H5080" t="s">
        <v>132</v>
      </c>
      <c r="I5080">
        <v>0</v>
      </c>
      <c r="P5080">
        <v>0.73069020500198401</v>
      </c>
      <c r="Q5080">
        <v>0</v>
      </c>
    </row>
    <row r="5081" spans="1:17">
      <c r="A5081" t="s">
        <v>122</v>
      </c>
      <c r="B5081">
        <v>2028</v>
      </c>
      <c r="C5081" t="s">
        <v>15</v>
      </c>
      <c r="D5081" t="s">
        <v>1062</v>
      </c>
      <c r="E5081" t="s">
        <v>162</v>
      </c>
      <c r="F5081" t="s">
        <v>164</v>
      </c>
      <c r="G5081" t="s">
        <v>1063</v>
      </c>
      <c r="H5081" t="s">
        <v>135</v>
      </c>
      <c r="I5081">
        <v>3913159882.2024899</v>
      </c>
      <c r="P5081">
        <v>0.73069020500198401</v>
      </c>
      <c r="Q5081">
        <v>2859307596.5320702</v>
      </c>
    </row>
    <row r="5082" spans="1:17">
      <c r="A5082" t="s">
        <v>122</v>
      </c>
      <c r="B5082">
        <v>2028</v>
      </c>
      <c r="C5082" t="s">
        <v>15</v>
      </c>
      <c r="D5082" t="s">
        <v>1062</v>
      </c>
      <c r="E5082" t="s">
        <v>162</v>
      </c>
      <c r="F5082" t="s">
        <v>164</v>
      </c>
      <c r="G5082" t="s">
        <v>1063</v>
      </c>
      <c r="H5082" t="s">
        <v>136</v>
      </c>
      <c r="I5082">
        <v>404848820.837111</v>
      </c>
      <c r="P5082">
        <v>0.73069020500198401</v>
      </c>
      <c r="Q5082">
        <v>295819067.89227998</v>
      </c>
    </row>
    <row r="5083" spans="1:17">
      <c r="A5083" t="s">
        <v>122</v>
      </c>
      <c r="B5083">
        <v>2028</v>
      </c>
      <c r="C5083" t="s">
        <v>15</v>
      </c>
      <c r="D5083" t="s">
        <v>1062</v>
      </c>
      <c r="E5083" t="s">
        <v>162</v>
      </c>
      <c r="F5083" t="s">
        <v>159</v>
      </c>
      <c r="G5083" t="s">
        <v>1063</v>
      </c>
      <c r="H5083" t="s">
        <v>132</v>
      </c>
      <c r="I5083">
        <v>0</v>
      </c>
      <c r="P5083">
        <v>0.73069020500198401</v>
      </c>
      <c r="Q5083">
        <v>0</v>
      </c>
    </row>
    <row r="5084" spans="1:17">
      <c r="A5084" t="s">
        <v>122</v>
      </c>
      <c r="B5084">
        <v>2028</v>
      </c>
      <c r="C5084" t="s">
        <v>15</v>
      </c>
      <c r="D5084" t="s">
        <v>1062</v>
      </c>
      <c r="E5084" t="s">
        <v>162</v>
      </c>
      <c r="F5084" t="s">
        <v>159</v>
      </c>
      <c r="G5084" t="s">
        <v>1063</v>
      </c>
      <c r="H5084" t="s">
        <v>135</v>
      </c>
      <c r="I5084">
        <v>1634016854.2375901</v>
      </c>
      <c r="P5084">
        <v>0.73069020500198401</v>
      </c>
      <c r="Q5084">
        <v>1193960110.1995599</v>
      </c>
    </row>
    <row r="5085" spans="1:17">
      <c r="A5085" t="s">
        <v>122</v>
      </c>
      <c r="B5085">
        <v>2028</v>
      </c>
      <c r="C5085" t="s">
        <v>15</v>
      </c>
      <c r="D5085" t="s">
        <v>1062</v>
      </c>
      <c r="E5085" t="s">
        <v>162</v>
      </c>
      <c r="F5085" t="s">
        <v>159</v>
      </c>
      <c r="G5085" t="s">
        <v>1063</v>
      </c>
      <c r="H5085" t="s">
        <v>136</v>
      </c>
      <c r="I5085">
        <v>169052585.78234199</v>
      </c>
      <c r="P5085">
        <v>0.73069020500198401</v>
      </c>
      <c r="Q5085">
        <v>123525068.561415</v>
      </c>
    </row>
    <row r="5086" spans="1:17">
      <c r="A5086" t="s">
        <v>122</v>
      </c>
      <c r="B5086">
        <v>2028</v>
      </c>
      <c r="C5086" t="s">
        <v>15</v>
      </c>
      <c r="D5086" t="s">
        <v>1062</v>
      </c>
      <c r="E5086" t="s">
        <v>162</v>
      </c>
      <c r="F5086" t="s">
        <v>126</v>
      </c>
      <c r="G5086" t="s">
        <v>1063</v>
      </c>
      <c r="H5086" t="s">
        <v>132</v>
      </c>
      <c r="I5086">
        <v>0</v>
      </c>
      <c r="P5086">
        <v>0.73069020500198401</v>
      </c>
      <c r="Q5086">
        <v>0</v>
      </c>
    </row>
    <row r="5087" spans="1:17">
      <c r="A5087" t="s">
        <v>122</v>
      </c>
      <c r="B5087">
        <v>2028</v>
      </c>
      <c r="C5087" t="s">
        <v>15</v>
      </c>
      <c r="D5087" t="s">
        <v>1062</v>
      </c>
      <c r="E5087" t="s">
        <v>162</v>
      </c>
      <c r="F5087" t="s">
        <v>126</v>
      </c>
      <c r="G5087" t="s">
        <v>1063</v>
      </c>
      <c r="H5087" t="s">
        <v>135</v>
      </c>
      <c r="I5087">
        <v>0</v>
      </c>
      <c r="P5087">
        <v>0.73069020500198401</v>
      </c>
      <c r="Q5087">
        <v>0</v>
      </c>
    </row>
    <row r="5088" spans="1:17">
      <c r="A5088" t="s">
        <v>122</v>
      </c>
      <c r="B5088">
        <v>2028</v>
      </c>
      <c r="C5088" t="s">
        <v>15</v>
      </c>
      <c r="D5088" t="s">
        <v>1062</v>
      </c>
      <c r="E5088" t="s">
        <v>162</v>
      </c>
      <c r="F5088" t="s">
        <v>126</v>
      </c>
      <c r="G5088" t="s">
        <v>1063</v>
      </c>
      <c r="H5088" t="s">
        <v>136</v>
      </c>
      <c r="I5088">
        <v>0</v>
      </c>
      <c r="P5088">
        <v>0.73069020500198401</v>
      </c>
      <c r="Q5088">
        <v>0</v>
      </c>
    </row>
    <row r="5089" spans="1:17">
      <c r="A5089" t="s">
        <v>122</v>
      </c>
      <c r="B5089">
        <v>2028</v>
      </c>
      <c r="C5089" t="s">
        <v>15</v>
      </c>
      <c r="D5089" t="s">
        <v>1062</v>
      </c>
      <c r="E5089" t="s">
        <v>162</v>
      </c>
      <c r="F5089" t="s">
        <v>165</v>
      </c>
      <c r="G5089" t="s">
        <v>1063</v>
      </c>
      <c r="H5089" t="s">
        <v>132</v>
      </c>
      <c r="I5089">
        <v>0</v>
      </c>
      <c r="P5089">
        <v>0.73069020500198401</v>
      </c>
      <c r="Q5089">
        <v>0</v>
      </c>
    </row>
    <row r="5090" spans="1:17">
      <c r="A5090" t="s">
        <v>122</v>
      </c>
      <c r="B5090">
        <v>2028</v>
      </c>
      <c r="C5090" t="s">
        <v>15</v>
      </c>
      <c r="D5090" t="s">
        <v>1062</v>
      </c>
      <c r="E5090" t="s">
        <v>162</v>
      </c>
      <c r="F5090" t="s">
        <v>165</v>
      </c>
      <c r="G5090" t="s">
        <v>1063</v>
      </c>
      <c r="H5090" t="s">
        <v>135</v>
      </c>
      <c r="I5090">
        <v>14422259590.9655</v>
      </c>
      <c r="P5090">
        <v>0.73069020500198401</v>
      </c>
      <c r="Q5090">
        <v>10538203817.114401</v>
      </c>
    </row>
    <row r="5091" spans="1:17">
      <c r="A5091" t="s">
        <v>122</v>
      </c>
      <c r="B5091">
        <v>2028</v>
      </c>
      <c r="C5091" t="s">
        <v>15</v>
      </c>
      <c r="D5091" t="s">
        <v>1062</v>
      </c>
      <c r="E5091" t="s">
        <v>162</v>
      </c>
      <c r="F5091" t="s">
        <v>165</v>
      </c>
      <c r="G5091" t="s">
        <v>1063</v>
      </c>
      <c r="H5091" t="s">
        <v>136</v>
      </c>
      <c r="I5091">
        <v>1492102281.78123</v>
      </c>
      <c r="P5091">
        <v>0.73069020500198401</v>
      </c>
      <c r="Q5091">
        <v>1090264522.1586599</v>
      </c>
    </row>
    <row r="5092" spans="1:17">
      <c r="A5092" t="s">
        <v>122</v>
      </c>
      <c r="B5092">
        <v>2028</v>
      </c>
      <c r="C5092" t="s">
        <v>15</v>
      </c>
      <c r="D5092" t="s">
        <v>1062</v>
      </c>
      <c r="E5092" t="s">
        <v>162</v>
      </c>
      <c r="F5092" t="s">
        <v>166</v>
      </c>
      <c r="G5092" t="s">
        <v>1063</v>
      </c>
      <c r="H5092" t="s">
        <v>132</v>
      </c>
      <c r="I5092">
        <v>0</v>
      </c>
      <c r="P5092">
        <v>0.73069020500198401</v>
      </c>
      <c r="Q5092">
        <v>0</v>
      </c>
    </row>
    <row r="5093" spans="1:17">
      <c r="A5093" t="s">
        <v>122</v>
      </c>
      <c r="B5093">
        <v>2028</v>
      </c>
      <c r="C5093" t="s">
        <v>15</v>
      </c>
      <c r="D5093" t="s">
        <v>1062</v>
      </c>
      <c r="E5093" t="s">
        <v>162</v>
      </c>
      <c r="F5093" t="s">
        <v>166</v>
      </c>
      <c r="G5093" t="s">
        <v>1063</v>
      </c>
      <c r="H5093" t="s">
        <v>135</v>
      </c>
      <c r="I5093">
        <v>0</v>
      </c>
      <c r="P5093">
        <v>0.73069020500198401</v>
      </c>
      <c r="Q5093">
        <v>0</v>
      </c>
    </row>
    <row r="5094" spans="1:17">
      <c r="A5094" t="s">
        <v>122</v>
      </c>
      <c r="B5094">
        <v>2028</v>
      </c>
      <c r="C5094" t="s">
        <v>15</v>
      </c>
      <c r="D5094" t="s">
        <v>1062</v>
      </c>
      <c r="E5094" t="s">
        <v>162</v>
      </c>
      <c r="F5094" t="s">
        <v>166</v>
      </c>
      <c r="G5094" t="s">
        <v>1063</v>
      </c>
      <c r="H5094" t="s">
        <v>136</v>
      </c>
      <c r="I5094">
        <v>0</v>
      </c>
      <c r="P5094">
        <v>0.73069020500198401</v>
      </c>
      <c r="Q5094">
        <v>0</v>
      </c>
    </row>
    <row r="5095" spans="1:17">
      <c r="A5095" t="s">
        <v>122</v>
      </c>
      <c r="B5095">
        <v>2028</v>
      </c>
      <c r="C5095" t="s">
        <v>15</v>
      </c>
      <c r="D5095" t="s">
        <v>1062</v>
      </c>
      <c r="E5095" t="s">
        <v>162</v>
      </c>
      <c r="F5095" t="s">
        <v>160</v>
      </c>
      <c r="G5095" t="s">
        <v>1063</v>
      </c>
      <c r="H5095" t="s">
        <v>132</v>
      </c>
      <c r="I5095">
        <v>0</v>
      </c>
      <c r="P5095">
        <v>0.73069020500198401</v>
      </c>
      <c r="Q5095">
        <v>0</v>
      </c>
    </row>
    <row r="5096" spans="1:17">
      <c r="A5096" t="s">
        <v>122</v>
      </c>
      <c r="B5096">
        <v>2028</v>
      </c>
      <c r="C5096" t="s">
        <v>15</v>
      </c>
      <c r="D5096" t="s">
        <v>1062</v>
      </c>
      <c r="E5096" t="s">
        <v>162</v>
      </c>
      <c r="F5096" t="s">
        <v>160</v>
      </c>
      <c r="G5096" t="s">
        <v>1063</v>
      </c>
      <c r="H5096" t="s">
        <v>135</v>
      </c>
      <c r="I5096">
        <v>1069473.00108964</v>
      </c>
      <c r="P5096">
        <v>0.73069020500198401</v>
      </c>
      <c r="Q5096">
        <v>781453.44641027402</v>
      </c>
    </row>
    <row r="5097" spans="1:17">
      <c r="A5097" t="s">
        <v>122</v>
      </c>
      <c r="B5097">
        <v>2028</v>
      </c>
      <c r="C5097" t="s">
        <v>15</v>
      </c>
      <c r="D5097" t="s">
        <v>1062</v>
      </c>
      <c r="E5097" t="s">
        <v>162</v>
      </c>
      <c r="F5097" t="s">
        <v>160</v>
      </c>
      <c r="G5097" t="s">
        <v>1063</v>
      </c>
      <c r="H5097" t="s">
        <v>136</v>
      </c>
      <c r="I5097">
        <v>110645.84541446601</v>
      </c>
      <c r="P5097">
        <v>0.73069020500198401</v>
      </c>
      <c r="Q5097">
        <v>80847.835468513993</v>
      </c>
    </row>
    <row r="5098" spans="1:17">
      <c r="A5098" t="s">
        <v>122</v>
      </c>
      <c r="B5098">
        <v>2028</v>
      </c>
      <c r="C5098" t="s">
        <v>156</v>
      </c>
      <c r="D5098" t="s">
        <v>1066</v>
      </c>
      <c r="E5098" t="s">
        <v>167</v>
      </c>
      <c r="F5098" t="s">
        <v>164</v>
      </c>
      <c r="G5098" t="s">
        <v>158</v>
      </c>
      <c r="H5098" t="s">
        <v>132</v>
      </c>
      <c r="I5098">
        <v>0</v>
      </c>
      <c r="P5098">
        <v>0.73069020500198401</v>
      </c>
      <c r="Q5098">
        <v>0</v>
      </c>
    </row>
    <row r="5099" spans="1:17">
      <c r="A5099" t="s">
        <v>122</v>
      </c>
      <c r="B5099">
        <v>2028</v>
      </c>
      <c r="C5099" t="s">
        <v>156</v>
      </c>
      <c r="D5099" t="s">
        <v>1066</v>
      </c>
      <c r="E5099" t="s">
        <v>167</v>
      </c>
      <c r="F5099" t="s">
        <v>164</v>
      </c>
      <c r="G5099" t="s">
        <v>158</v>
      </c>
      <c r="H5099" t="s">
        <v>135</v>
      </c>
      <c r="I5099">
        <v>0</v>
      </c>
      <c r="P5099">
        <v>0.73069020500198401</v>
      </c>
      <c r="Q5099">
        <v>0</v>
      </c>
    </row>
    <row r="5100" spans="1:17">
      <c r="A5100" t="s">
        <v>122</v>
      </c>
      <c r="B5100">
        <v>2028</v>
      </c>
      <c r="C5100" t="s">
        <v>156</v>
      </c>
      <c r="D5100" t="s">
        <v>1066</v>
      </c>
      <c r="E5100" t="s">
        <v>167</v>
      </c>
      <c r="F5100" t="s">
        <v>164</v>
      </c>
      <c r="G5100" t="s">
        <v>158</v>
      </c>
      <c r="H5100" t="s">
        <v>136</v>
      </c>
      <c r="I5100">
        <v>0</v>
      </c>
      <c r="P5100">
        <v>0.73069020500198401</v>
      </c>
      <c r="Q5100">
        <v>0</v>
      </c>
    </row>
    <row r="5101" spans="1:17">
      <c r="A5101" t="s">
        <v>122</v>
      </c>
      <c r="B5101">
        <v>2028</v>
      </c>
      <c r="C5101" t="s">
        <v>156</v>
      </c>
      <c r="D5101" t="s">
        <v>1066</v>
      </c>
      <c r="E5101" t="s">
        <v>167</v>
      </c>
      <c r="F5101" t="s">
        <v>159</v>
      </c>
      <c r="G5101" t="s">
        <v>158</v>
      </c>
      <c r="H5101" t="s">
        <v>132</v>
      </c>
      <c r="I5101">
        <v>0</v>
      </c>
      <c r="P5101">
        <v>0.73069020500198401</v>
      </c>
      <c r="Q5101">
        <v>0</v>
      </c>
    </row>
    <row r="5102" spans="1:17">
      <c r="A5102" t="s">
        <v>122</v>
      </c>
      <c r="B5102">
        <v>2028</v>
      </c>
      <c r="C5102" t="s">
        <v>156</v>
      </c>
      <c r="D5102" t="s">
        <v>1066</v>
      </c>
      <c r="E5102" t="s">
        <v>167</v>
      </c>
      <c r="F5102" t="s">
        <v>159</v>
      </c>
      <c r="G5102" t="s">
        <v>158</v>
      </c>
      <c r="H5102" t="s">
        <v>135</v>
      </c>
      <c r="I5102">
        <v>0</v>
      </c>
      <c r="P5102">
        <v>0.73069020500198401</v>
      </c>
      <c r="Q5102">
        <v>0</v>
      </c>
    </row>
    <row r="5103" spans="1:17">
      <c r="A5103" t="s">
        <v>122</v>
      </c>
      <c r="B5103">
        <v>2028</v>
      </c>
      <c r="C5103" t="s">
        <v>156</v>
      </c>
      <c r="D5103" t="s">
        <v>1066</v>
      </c>
      <c r="E5103" t="s">
        <v>167</v>
      </c>
      <c r="F5103" t="s">
        <v>159</v>
      </c>
      <c r="G5103" t="s">
        <v>158</v>
      </c>
      <c r="H5103" t="s">
        <v>136</v>
      </c>
      <c r="I5103">
        <v>0</v>
      </c>
      <c r="P5103">
        <v>0.73069020500198401</v>
      </c>
      <c r="Q5103">
        <v>0</v>
      </c>
    </row>
    <row r="5104" spans="1:17">
      <c r="A5104" t="s">
        <v>122</v>
      </c>
      <c r="B5104">
        <v>2028</v>
      </c>
      <c r="C5104" t="s">
        <v>156</v>
      </c>
      <c r="D5104" t="s">
        <v>1066</v>
      </c>
      <c r="E5104" t="s">
        <v>167</v>
      </c>
      <c r="F5104" t="s">
        <v>126</v>
      </c>
      <c r="G5104" t="s">
        <v>158</v>
      </c>
      <c r="H5104" t="s">
        <v>132</v>
      </c>
      <c r="I5104">
        <v>0</v>
      </c>
      <c r="P5104">
        <v>0.73069020500198401</v>
      </c>
      <c r="Q5104">
        <v>0</v>
      </c>
    </row>
    <row r="5105" spans="1:17">
      <c r="A5105" t="s">
        <v>122</v>
      </c>
      <c r="B5105">
        <v>2028</v>
      </c>
      <c r="C5105" t="s">
        <v>156</v>
      </c>
      <c r="D5105" t="s">
        <v>1066</v>
      </c>
      <c r="E5105" t="s">
        <v>167</v>
      </c>
      <c r="F5105" t="s">
        <v>126</v>
      </c>
      <c r="G5105" t="s">
        <v>158</v>
      </c>
      <c r="H5105" t="s">
        <v>135</v>
      </c>
      <c r="I5105">
        <v>0</v>
      </c>
      <c r="P5105">
        <v>0.73069020500198401</v>
      </c>
      <c r="Q5105">
        <v>0</v>
      </c>
    </row>
    <row r="5106" spans="1:17">
      <c r="A5106" t="s">
        <v>122</v>
      </c>
      <c r="B5106">
        <v>2028</v>
      </c>
      <c r="C5106" t="s">
        <v>156</v>
      </c>
      <c r="D5106" t="s">
        <v>1066</v>
      </c>
      <c r="E5106" t="s">
        <v>167</v>
      </c>
      <c r="F5106" t="s">
        <v>126</v>
      </c>
      <c r="G5106" t="s">
        <v>158</v>
      </c>
      <c r="H5106" t="s">
        <v>136</v>
      </c>
      <c r="I5106">
        <v>0</v>
      </c>
      <c r="P5106">
        <v>0.73069020500198401</v>
      </c>
      <c r="Q5106">
        <v>0</v>
      </c>
    </row>
    <row r="5107" spans="1:17">
      <c r="A5107" t="s">
        <v>122</v>
      </c>
      <c r="B5107">
        <v>2028</v>
      </c>
      <c r="C5107" t="s">
        <v>156</v>
      </c>
      <c r="D5107" t="s">
        <v>1066</v>
      </c>
      <c r="E5107" t="s">
        <v>167</v>
      </c>
      <c r="F5107" t="s">
        <v>165</v>
      </c>
      <c r="G5107" t="s">
        <v>158</v>
      </c>
      <c r="H5107" t="s">
        <v>132</v>
      </c>
      <c r="I5107">
        <v>0</v>
      </c>
      <c r="P5107">
        <v>0.73069020500198401</v>
      </c>
      <c r="Q5107">
        <v>0</v>
      </c>
    </row>
    <row r="5108" spans="1:17">
      <c r="A5108" t="s">
        <v>122</v>
      </c>
      <c r="B5108">
        <v>2028</v>
      </c>
      <c r="C5108" t="s">
        <v>156</v>
      </c>
      <c r="D5108" t="s">
        <v>1066</v>
      </c>
      <c r="E5108" t="s">
        <v>167</v>
      </c>
      <c r="F5108" t="s">
        <v>165</v>
      </c>
      <c r="G5108" t="s">
        <v>158</v>
      </c>
      <c r="H5108" t="s">
        <v>135</v>
      </c>
      <c r="I5108">
        <v>0</v>
      </c>
      <c r="P5108">
        <v>0.73069020500198401</v>
      </c>
      <c r="Q5108">
        <v>0</v>
      </c>
    </row>
    <row r="5109" spans="1:17">
      <c r="A5109" t="s">
        <v>122</v>
      </c>
      <c r="B5109">
        <v>2028</v>
      </c>
      <c r="C5109" t="s">
        <v>156</v>
      </c>
      <c r="D5109" t="s">
        <v>1066</v>
      </c>
      <c r="E5109" t="s">
        <v>167</v>
      </c>
      <c r="F5109" t="s">
        <v>165</v>
      </c>
      <c r="G5109" t="s">
        <v>158</v>
      </c>
      <c r="H5109" t="s">
        <v>136</v>
      </c>
      <c r="I5109">
        <v>0</v>
      </c>
      <c r="P5109">
        <v>0.73069020500198401</v>
      </c>
      <c r="Q5109">
        <v>0</v>
      </c>
    </row>
    <row r="5110" spans="1:17">
      <c r="A5110" t="s">
        <v>122</v>
      </c>
      <c r="B5110">
        <v>2028</v>
      </c>
      <c r="C5110" t="s">
        <v>156</v>
      </c>
      <c r="D5110" t="s">
        <v>1066</v>
      </c>
      <c r="E5110" t="s">
        <v>167</v>
      </c>
      <c r="F5110" t="s">
        <v>166</v>
      </c>
      <c r="G5110" t="s">
        <v>158</v>
      </c>
      <c r="H5110" t="s">
        <v>132</v>
      </c>
      <c r="I5110">
        <v>0</v>
      </c>
      <c r="P5110">
        <v>0.73069020500198401</v>
      </c>
      <c r="Q5110">
        <v>0</v>
      </c>
    </row>
    <row r="5111" spans="1:17">
      <c r="A5111" t="s">
        <v>122</v>
      </c>
      <c r="B5111">
        <v>2028</v>
      </c>
      <c r="C5111" t="s">
        <v>156</v>
      </c>
      <c r="D5111" t="s">
        <v>1066</v>
      </c>
      <c r="E5111" t="s">
        <v>167</v>
      </c>
      <c r="F5111" t="s">
        <v>166</v>
      </c>
      <c r="G5111" t="s">
        <v>158</v>
      </c>
      <c r="H5111" t="s">
        <v>135</v>
      </c>
      <c r="I5111">
        <v>0</v>
      </c>
      <c r="P5111">
        <v>0.73069020500198401</v>
      </c>
      <c r="Q5111">
        <v>0</v>
      </c>
    </row>
    <row r="5112" spans="1:17">
      <c r="A5112" t="s">
        <v>122</v>
      </c>
      <c r="B5112">
        <v>2028</v>
      </c>
      <c r="C5112" t="s">
        <v>156</v>
      </c>
      <c r="D5112" t="s">
        <v>1066</v>
      </c>
      <c r="E5112" t="s">
        <v>167</v>
      </c>
      <c r="F5112" t="s">
        <v>166</v>
      </c>
      <c r="G5112" t="s">
        <v>158</v>
      </c>
      <c r="H5112" t="s">
        <v>136</v>
      </c>
      <c r="I5112">
        <v>0</v>
      </c>
      <c r="P5112">
        <v>0.73069020500198401</v>
      </c>
      <c r="Q5112">
        <v>0</v>
      </c>
    </row>
    <row r="5113" spans="1:17">
      <c r="A5113" t="s">
        <v>122</v>
      </c>
      <c r="B5113">
        <v>2028</v>
      </c>
      <c r="C5113" t="s">
        <v>156</v>
      </c>
      <c r="D5113" t="s">
        <v>1066</v>
      </c>
      <c r="E5113" t="s">
        <v>167</v>
      </c>
      <c r="F5113" t="s">
        <v>160</v>
      </c>
      <c r="G5113" t="s">
        <v>158</v>
      </c>
      <c r="H5113" t="s">
        <v>132</v>
      </c>
      <c r="I5113">
        <v>0</v>
      </c>
      <c r="P5113">
        <v>0.73069020500198401</v>
      </c>
      <c r="Q5113">
        <v>0</v>
      </c>
    </row>
    <row r="5114" spans="1:17">
      <c r="A5114" t="s">
        <v>122</v>
      </c>
      <c r="B5114">
        <v>2028</v>
      </c>
      <c r="C5114" t="s">
        <v>156</v>
      </c>
      <c r="D5114" t="s">
        <v>1066</v>
      </c>
      <c r="E5114" t="s">
        <v>167</v>
      </c>
      <c r="F5114" t="s">
        <v>160</v>
      </c>
      <c r="G5114" t="s">
        <v>158</v>
      </c>
      <c r="H5114" t="s">
        <v>135</v>
      </c>
      <c r="I5114">
        <v>0</v>
      </c>
      <c r="P5114">
        <v>0.73069020500198401</v>
      </c>
      <c r="Q5114">
        <v>0</v>
      </c>
    </row>
    <row r="5115" spans="1:17">
      <c r="A5115" t="s">
        <v>122</v>
      </c>
      <c r="B5115">
        <v>2028</v>
      </c>
      <c r="C5115" t="s">
        <v>156</v>
      </c>
      <c r="D5115" t="s">
        <v>1066</v>
      </c>
      <c r="E5115" t="s">
        <v>167</v>
      </c>
      <c r="F5115" t="s">
        <v>160</v>
      </c>
      <c r="G5115" t="s">
        <v>158</v>
      </c>
      <c r="H5115" t="s">
        <v>136</v>
      </c>
      <c r="I5115">
        <v>0</v>
      </c>
      <c r="P5115">
        <v>0.73069020500198401</v>
      </c>
      <c r="Q5115">
        <v>0</v>
      </c>
    </row>
    <row r="5116" spans="1:17">
      <c r="A5116" t="s">
        <v>122</v>
      </c>
      <c r="B5116">
        <v>2028</v>
      </c>
      <c r="C5116" t="s">
        <v>157</v>
      </c>
      <c r="D5116" t="s">
        <v>1066</v>
      </c>
      <c r="E5116" t="s">
        <v>167</v>
      </c>
      <c r="F5116" t="s">
        <v>164</v>
      </c>
      <c r="G5116" t="s">
        <v>158</v>
      </c>
      <c r="H5116" t="s">
        <v>132</v>
      </c>
      <c r="I5116">
        <v>0</v>
      </c>
      <c r="P5116">
        <v>0.73069020500198401</v>
      </c>
      <c r="Q5116">
        <v>0</v>
      </c>
    </row>
    <row r="5117" spans="1:17">
      <c r="A5117" t="s">
        <v>122</v>
      </c>
      <c r="B5117">
        <v>2028</v>
      </c>
      <c r="C5117" t="s">
        <v>157</v>
      </c>
      <c r="D5117" t="s">
        <v>1066</v>
      </c>
      <c r="E5117" t="s">
        <v>167</v>
      </c>
      <c r="F5117" t="s">
        <v>164</v>
      </c>
      <c r="G5117" t="s">
        <v>158</v>
      </c>
      <c r="H5117" t="s">
        <v>135</v>
      </c>
      <c r="I5117">
        <v>0</v>
      </c>
      <c r="P5117">
        <v>0.73069020500198401</v>
      </c>
      <c r="Q5117">
        <v>0</v>
      </c>
    </row>
    <row r="5118" spans="1:17">
      <c r="A5118" t="s">
        <v>122</v>
      </c>
      <c r="B5118">
        <v>2028</v>
      </c>
      <c r="C5118" t="s">
        <v>157</v>
      </c>
      <c r="D5118" t="s">
        <v>1066</v>
      </c>
      <c r="E5118" t="s">
        <v>167</v>
      </c>
      <c r="F5118" t="s">
        <v>164</v>
      </c>
      <c r="G5118" t="s">
        <v>158</v>
      </c>
      <c r="H5118" t="s">
        <v>136</v>
      </c>
      <c r="I5118">
        <v>0</v>
      </c>
      <c r="P5118">
        <v>0.73069020500198401</v>
      </c>
      <c r="Q5118">
        <v>0</v>
      </c>
    </row>
    <row r="5119" spans="1:17">
      <c r="A5119" t="s">
        <v>122</v>
      </c>
      <c r="B5119">
        <v>2028</v>
      </c>
      <c r="C5119" t="s">
        <v>157</v>
      </c>
      <c r="D5119" t="s">
        <v>1066</v>
      </c>
      <c r="E5119" t="s">
        <v>167</v>
      </c>
      <c r="F5119" t="s">
        <v>159</v>
      </c>
      <c r="G5119" t="s">
        <v>158</v>
      </c>
      <c r="H5119" t="s">
        <v>132</v>
      </c>
      <c r="I5119">
        <v>0</v>
      </c>
      <c r="P5119">
        <v>0.73069020500198401</v>
      </c>
      <c r="Q5119">
        <v>0</v>
      </c>
    </row>
    <row r="5120" spans="1:17">
      <c r="A5120" t="s">
        <v>122</v>
      </c>
      <c r="B5120">
        <v>2028</v>
      </c>
      <c r="C5120" t="s">
        <v>157</v>
      </c>
      <c r="D5120" t="s">
        <v>1066</v>
      </c>
      <c r="E5120" t="s">
        <v>167</v>
      </c>
      <c r="F5120" t="s">
        <v>159</v>
      </c>
      <c r="G5120" t="s">
        <v>158</v>
      </c>
      <c r="H5120" t="s">
        <v>135</v>
      </c>
      <c r="I5120">
        <v>0</v>
      </c>
      <c r="P5120">
        <v>0.73069020500198401</v>
      </c>
      <c r="Q5120">
        <v>0</v>
      </c>
    </row>
    <row r="5121" spans="1:17">
      <c r="A5121" t="s">
        <v>122</v>
      </c>
      <c r="B5121">
        <v>2028</v>
      </c>
      <c r="C5121" t="s">
        <v>157</v>
      </c>
      <c r="D5121" t="s">
        <v>1066</v>
      </c>
      <c r="E5121" t="s">
        <v>167</v>
      </c>
      <c r="F5121" t="s">
        <v>159</v>
      </c>
      <c r="G5121" t="s">
        <v>158</v>
      </c>
      <c r="H5121" t="s">
        <v>136</v>
      </c>
      <c r="I5121">
        <v>0</v>
      </c>
      <c r="P5121">
        <v>0.73069020500198401</v>
      </c>
      <c r="Q5121">
        <v>0</v>
      </c>
    </row>
    <row r="5122" spans="1:17">
      <c r="A5122" t="s">
        <v>122</v>
      </c>
      <c r="B5122">
        <v>2028</v>
      </c>
      <c r="C5122" t="s">
        <v>157</v>
      </c>
      <c r="D5122" t="s">
        <v>1066</v>
      </c>
      <c r="E5122" t="s">
        <v>167</v>
      </c>
      <c r="F5122" t="s">
        <v>126</v>
      </c>
      <c r="G5122" t="s">
        <v>158</v>
      </c>
      <c r="H5122" t="s">
        <v>132</v>
      </c>
      <c r="I5122">
        <v>0</v>
      </c>
      <c r="P5122">
        <v>0.73069020500198401</v>
      </c>
      <c r="Q5122">
        <v>0</v>
      </c>
    </row>
    <row r="5123" spans="1:17">
      <c r="A5123" t="s">
        <v>122</v>
      </c>
      <c r="B5123">
        <v>2028</v>
      </c>
      <c r="C5123" t="s">
        <v>157</v>
      </c>
      <c r="D5123" t="s">
        <v>1066</v>
      </c>
      <c r="E5123" t="s">
        <v>167</v>
      </c>
      <c r="F5123" t="s">
        <v>126</v>
      </c>
      <c r="G5123" t="s">
        <v>158</v>
      </c>
      <c r="H5123" t="s">
        <v>135</v>
      </c>
      <c r="I5123">
        <v>0</v>
      </c>
      <c r="P5123">
        <v>0.73069020500198401</v>
      </c>
      <c r="Q5123">
        <v>0</v>
      </c>
    </row>
    <row r="5124" spans="1:17">
      <c r="A5124" t="s">
        <v>122</v>
      </c>
      <c r="B5124">
        <v>2028</v>
      </c>
      <c r="C5124" t="s">
        <v>157</v>
      </c>
      <c r="D5124" t="s">
        <v>1066</v>
      </c>
      <c r="E5124" t="s">
        <v>167</v>
      </c>
      <c r="F5124" t="s">
        <v>126</v>
      </c>
      <c r="G5124" t="s">
        <v>158</v>
      </c>
      <c r="H5124" t="s">
        <v>136</v>
      </c>
      <c r="I5124">
        <v>0</v>
      </c>
      <c r="P5124">
        <v>0.73069020500198401</v>
      </c>
      <c r="Q5124">
        <v>0</v>
      </c>
    </row>
    <row r="5125" spans="1:17">
      <c r="A5125" t="s">
        <v>122</v>
      </c>
      <c r="B5125">
        <v>2028</v>
      </c>
      <c r="C5125" t="s">
        <v>157</v>
      </c>
      <c r="D5125" t="s">
        <v>1066</v>
      </c>
      <c r="E5125" t="s">
        <v>167</v>
      </c>
      <c r="F5125" t="s">
        <v>165</v>
      </c>
      <c r="G5125" t="s">
        <v>158</v>
      </c>
      <c r="H5125" t="s">
        <v>132</v>
      </c>
      <c r="I5125">
        <v>0</v>
      </c>
      <c r="P5125">
        <v>0.73069020500198401</v>
      </c>
      <c r="Q5125">
        <v>0</v>
      </c>
    </row>
    <row r="5126" spans="1:17">
      <c r="A5126" t="s">
        <v>122</v>
      </c>
      <c r="B5126">
        <v>2028</v>
      </c>
      <c r="C5126" t="s">
        <v>157</v>
      </c>
      <c r="D5126" t="s">
        <v>1066</v>
      </c>
      <c r="E5126" t="s">
        <v>167</v>
      </c>
      <c r="F5126" t="s">
        <v>165</v>
      </c>
      <c r="G5126" t="s">
        <v>158</v>
      </c>
      <c r="H5126" t="s">
        <v>135</v>
      </c>
      <c r="I5126">
        <v>0</v>
      </c>
      <c r="P5126">
        <v>0.73069020500198401</v>
      </c>
      <c r="Q5126">
        <v>0</v>
      </c>
    </row>
    <row r="5127" spans="1:17">
      <c r="A5127" t="s">
        <v>122</v>
      </c>
      <c r="B5127">
        <v>2028</v>
      </c>
      <c r="C5127" t="s">
        <v>157</v>
      </c>
      <c r="D5127" t="s">
        <v>1066</v>
      </c>
      <c r="E5127" t="s">
        <v>167</v>
      </c>
      <c r="F5127" t="s">
        <v>165</v>
      </c>
      <c r="G5127" t="s">
        <v>158</v>
      </c>
      <c r="H5127" t="s">
        <v>136</v>
      </c>
      <c r="I5127">
        <v>0</v>
      </c>
      <c r="P5127">
        <v>0.73069020500198401</v>
      </c>
      <c r="Q5127">
        <v>0</v>
      </c>
    </row>
    <row r="5128" spans="1:17">
      <c r="A5128" t="s">
        <v>122</v>
      </c>
      <c r="B5128">
        <v>2028</v>
      </c>
      <c r="C5128" t="s">
        <v>157</v>
      </c>
      <c r="D5128" t="s">
        <v>1066</v>
      </c>
      <c r="E5128" t="s">
        <v>167</v>
      </c>
      <c r="F5128" t="s">
        <v>166</v>
      </c>
      <c r="G5128" t="s">
        <v>158</v>
      </c>
      <c r="H5128" t="s">
        <v>132</v>
      </c>
      <c r="I5128">
        <v>0</v>
      </c>
      <c r="P5128">
        <v>0.73069020500198401</v>
      </c>
      <c r="Q5128">
        <v>0</v>
      </c>
    </row>
    <row r="5129" spans="1:17">
      <c r="A5129" t="s">
        <v>122</v>
      </c>
      <c r="B5129">
        <v>2028</v>
      </c>
      <c r="C5129" t="s">
        <v>157</v>
      </c>
      <c r="D5129" t="s">
        <v>1066</v>
      </c>
      <c r="E5129" t="s">
        <v>167</v>
      </c>
      <c r="F5129" t="s">
        <v>166</v>
      </c>
      <c r="G5129" t="s">
        <v>158</v>
      </c>
      <c r="H5129" t="s">
        <v>135</v>
      </c>
      <c r="I5129">
        <v>0</v>
      </c>
      <c r="P5129">
        <v>0.73069020500198401</v>
      </c>
      <c r="Q5129">
        <v>0</v>
      </c>
    </row>
    <row r="5130" spans="1:17">
      <c r="A5130" t="s">
        <v>122</v>
      </c>
      <c r="B5130">
        <v>2028</v>
      </c>
      <c r="C5130" t="s">
        <v>157</v>
      </c>
      <c r="D5130" t="s">
        <v>1066</v>
      </c>
      <c r="E5130" t="s">
        <v>167</v>
      </c>
      <c r="F5130" t="s">
        <v>166</v>
      </c>
      <c r="G5130" t="s">
        <v>158</v>
      </c>
      <c r="H5130" t="s">
        <v>136</v>
      </c>
      <c r="I5130">
        <v>0</v>
      </c>
      <c r="P5130">
        <v>0.73069020500198401</v>
      </c>
      <c r="Q5130">
        <v>0</v>
      </c>
    </row>
    <row r="5131" spans="1:17">
      <c r="A5131" t="s">
        <v>122</v>
      </c>
      <c r="B5131">
        <v>2028</v>
      </c>
      <c r="C5131" t="s">
        <v>157</v>
      </c>
      <c r="D5131" t="s">
        <v>1066</v>
      </c>
      <c r="E5131" t="s">
        <v>167</v>
      </c>
      <c r="F5131" t="s">
        <v>160</v>
      </c>
      <c r="G5131" t="s">
        <v>158</v>
      </c>
      <c r="H5131" t="s">
        <v>132</v>
      </c>
      <c r="I5131">
        <v>0</v>
      </c>
      <c r="P5131">
        <v>0.73069020500198401</v>
      </c>
      <c r="Q5131">
        <v>0</v>
      </c>
    </row>
    <row r="5132" spans="1:17">
      <c r="A5132" t="s">
        <v>122</v>
      </c>
      <c r="B5132">
        <v>2028</v>
      </c>
      <c r="C5132" t="s">
        <v>157</v>
      </c>
      <c r="D5132" t="s">
        <v>1066</v>
      </c>
      <c r="E5132" t="s">
        <v>167</v>
      </c>
      <c r="F5132" t="s">
        <v>160</v>
      </c>
      <c r="G5132" t="s">
        <v>158</v>
      </c>
      <c r="H5132" t="s">
        <v>135</v>
      </c>
      <c r="I5132">
        <v>0</v>
      </c>
      <c r="P5132">
        <v>0.73069020500198401</v>
      </c>
      <c r="Q5132">
        <v>0</v>
      </c>
    </row>
    <row r="5133" spans="1:17">
      <c r="A5133" t="s">
        <v>122</v>
      </c>
      <c r="B5133">
        <v>2028</v>
      </c>
      <c r="C5133" t="s">
        <v>157</v>
      </c>
      <c r="D5133" t="s">
        <v>1066</v>
      </c>
      <c r="E5133" t="s">
        <v>167</v>
      </c>
      <c r="F5133" t="s">
        <v>160</v>
      </c>
      <c r="G5133" t="s">
        <v>158</v>
      </c>
      <c r="H5133" t="s">
        <v>136</v>
      </c>
      <c r="I5133">
        <v>0</v>
      </c>
      <c r="P5133">
        <v>0.73069020500198401</v>
      </c>
      <c r="Q5133">
        <v>0</v>
      </c>
    </row>
    <row r="5134" spans="1:17">
      <c r="A5134" t="s">
        <v>122</v>
      </c>
      <c r="B5134">
        <v>2028</v>
      </c>
      <c r="C5134" t="s">
        <v>140</v>
      </c>
      <c r="D5134" t="s">
        <v>1064</v>
      </c>
      <c r="E5134" t="s">
        <v>167</v>
      </c>
      <c r="F5134" t="s">
        <v>164</v>
      </c>
      <c r="G5134" t="s">
        <v>1065</v>
      </c>
      <c r="H5134" t="s">
        <v>132</v>
      </c>
      <c r="I5134">
        <v>0</v>
      </c>
      <c r="P5134">
        <v>0.73069020500198401</v>
      </c>
      <c r="Q5134">
        <v>0</v>
      </c>
    </row>
    <row r="5135" spans="1:17">
      <c r="A5135" t="s">
        <v>122</v>
      </c>
      <c r="B5135">
        <v>2028</v>
      </c>
      <c r="C5135" t="s">
        <v>140</v>
      </c>
      <c r="D5135" t="s">
        <v>1064</v>
      </c>
      <c r="E5135" t="s">
        <v>167</v>
      </c>
      <c r="F5135" t="s">
        <v>164</v>
      </c>
      <c r="G5135" t="s">
        <v>1065</v>
      </c>
      <c r="H5135" t="s">
        <v>135</v>
      </c>
      <c r="I5135">
        <v>0</v>
      </c>
      <c r="P5135">
        <v>0.73069020500198401</v>
      </c>
      <c r="Q5135">
        <v>0</v>
      </c>
    </row>
    <row r="5136" spans="1:17">
      <c r="A5136" t="s">
        <v>122</v>
      </c>
      <c r="B5136">
        <v>2028</v>
      </c>
      <c r="C5136" t="s">
        <v>140</v>
      </c>
      <c r="D5136" t="s">
        <v>1064</v>
      </c>
      <c r="E5136" t="s">
        <v>167</v>
      </c>
      <c r="F5136" t="s">
        <v>164</v>
      </c>
      <c r="G5136" t="s">
        <v>1065</v>
      </c>
      <c r="H5136" t="s">
        <v>136</v>
      </c>
      <c r="I5136">
        <v>0</v>
      </c>
      <c r="P5136">
        <v>0.73069020500198401</v>
      </c>
      <c r="Q5136">
        <v>0</v>
      </c>
    </row>
    <row r="5137" spans="1:17">
      <c r="A5137" t="s">
        <v>122</v>
      </c>
      <c r="B5137">
        <v>2028</v>
      </c>
      <c r="C5137" t="s">
        <v>140</v>
      </c>
      <c r="D5137" t="s">
        <v>1064</v>
      </c>
      <c r="E5137" t="s">
        <v>167</v>
      </c>
      <c r="F5137" t="s">
        <v>159</v>
      </c>
      <c r="G5137" t="s">
        <v>1065</v>
      </c>
      <c r="H5137" t="s">
        <v>132</v>
      </c>
      <c r="I5137">
        <v>0</v>
      </c>
      <c r="P5137">
        <v>0.73069020500198401</v>
      </c>
      <c r="Q5137">
        <v>0</v>
      </c>
    </row>
    <row r="5138" spans="1:17">
      <c r="A5138" t="s">
        <v>122</v>
      </c>
      <c r="B5138">
        <v>2028</v>
      </c>
      <c r="C5138" t="s">
        <v>140</v>
      </c>
      <c r="D5138" t="s">
        <v>1064</v>
      </c>
      <c r="E5138" t="s">
        <v>167</v>
      </c>
      <c r="F5138" t="s">
        <v>159</v>
      </c>
      <c r="G5138" t="s">
        <v>1065</v>
      </c>
      <c r="H5138" t="s">
        <v>135</v>
      </c>
      <c r="I5138">
        <v>0</v>
      </c>
      <c r="P5138">
        <v>0.73069020500198401</v>
      </c>
      <c r="Q5138">
        <v>0</v>
      </c>
    </row>
    <row r="5139" spans="1:17">
      <c r="A5139" t="s">
        <v>122</v>
      </c>
      <c r="B5139">
        <v>2028</v>
      </c>
      <c r="C5139" t="s">
        <v>140</v>
      </c>
      <c r="D5139" t="s">
        <v>1064</v>
      </c>
      <c r="E5139" t="s">
        <v>167</v>
      </c>
      <c r="F5139" t="s">
        <v>159</v>
      </c>
      <c r="G5139" t="s">
        <v>1065</v>
      </c>
      <c r="H5139" t="s">
        <v>136</v>
      </c>
      <c r="I5139">
        <v>0</v>
      </c>
      <c r="P5139">
        <v>0.73069020500198401</v>
      </c>
      <c r="Q5139">
        <v>0</v>
      </c>
    </row>
    <row r="5140" spans="1:17">
      <c r="A5140" t="s">
        <v>122</v>
      </c>
      <c r="B5140">
        <v>2028</v>
      </c>
      <c r="C5140" t="s">
        <v>140</v>
      </c>
      <c r="D5140" t="s">
        <v>1064</v>
      </c>
      <c r="E5140" t="s">
        <v>167</v>
      </c>
      <c r="F5140" t="s">
        <v>126</v>
      </c>
      <c r="G5140" t="s">
        <v>1065</v>
      </c>
      <c r="H5140" t="s">
        <v>132</v>
      </c>
      <c r="I5140">
        <v>0</v>
      </c>
      <c r="P5140">
        <v>0.73069020500198401</v>
      </c>
      <c r="Q5140">
        <v>0</v>
      </c>
    </row>
    <row r="5141" spans="1:17">
      <c r="A5141" t="s">
        <v>122</v>
      </c>
      <c r="B5141">
        <v>2028</v>
      </c>
      <c r="C5141" t="s">
        <v>140</v>
      </c>
      <c r="D5141" t="s">
        <v>1064</v>
      </c>
      <c r="E5141" t="s">
        <v>167</v>
      </c>
      <c r="F5141" t="s">
        <v>126</v>
      </c>
      <c r="G5141" t="s">
        <v>1065</v>
      </c>
      <c r="H5141" t="s">
        <v>135</v>
      </c>
      <c r="I5141">
        <v>0</v>
      </c>
      <c r="P5141">
        <v>0.73069020500198401</v>
      </c>
      <c r="Q5141">
        <v>0</v>
      </c>
    </row>
    <row r="5142" spans="1:17">
      <c r="A5142" t="s">
        <v>122</v>
      </c>
      <c r="B5142">
        <v>2028</v>
      </c>
      <c r="C5142" t="s">
        <v>140</v>
      </c>
      <c r="D5142" t="s">
        <v>1064</v>
      </c>
      <c r="E5142" t="s">
        <v>167</v>
      </c>
      <c r="F5142" t="s">
        <v>126</v>
      </c>
      <c r="G5142" t="s">
        <v>1065</v>
      </c>
      <c r="H5142" t="s">
        <v>136</v>
      </c>
      <c r="I5142">
        <v>0</v>
      </c>
      <c r="P5142">
        <v>0.73069020500198401</v>
      </c>
      <c r="Q5142">
        <v>0</v>
      </c>
    </row>
    <row r="5143" spans="1:17">
      <c r="A5143" t="s">
        <v>122</v>
      </c>
      <c r="B5143">
        <v>2028</v>
      </c>
      <c r="C5143" t="s">
        <v>140</v>
      </c>
      <c r="D5143" t="s">
        <v>1064</v>
      </c>
      <c r="E5143" t="s">
        <v>167</v>
      </c>
      <c r="F5143" t="s">
        <v>165</v>
      </c>
      <c r="G5143" t="s">
        <v>1065</v>
      </c>
      <c r="H5143" t="s">
        <v>132</v>
      </c>
      <c r="I5143">
        <v>0</v>
      </c>
      <c r="P5143">
        <v>0.73069020500198401</v>
      </c>
      <c r="Q5143">
        <v>0</v>
      </c>
    </row>
    <row r="5144" spans="1:17">
      <c r="A5144" t="s">
        <v>122</v>
      </c>
      <c r="B5144">
        <v>2028</v>
      </c>
      <c r="C5144" t="s">
        <v>140</v>
      </c>
      <c r="D5144" t="s">
        <v>1064</v>
      </c>
      <c r="E5144" t="s">
        <v>167</v>
      </c>
      <c r="F5144" t="s">
        <v>165</v>
      </c>
      <c r="G5144" t="s">
        <v>1065</v>
      </c>
      <c r="H5144" t="s">
        <v>135</v>
      </c>
      <c r="I5144">
        <v>0</v>
      </c>
      <c r="P5144">
        <v>0.73069020500198401</v>
      </c>
      <c r="Q5144">
        <v>0</v>
      </c>
    </row>
    <row r="5145" spans="1:17">
      <c r="A5145" t="s">
        <v>122</v>
      </c>
      <c r="B5145">
        <v>2028</v>
      </c>
      <c r="C5145" t="s">
        <v>140</v>
      </c>
      <c r="D5145" t="s">
        <v>1064</v>
      </c>
      <c r="E5145" t="s">
        <v>167</v>
      </c>
      <c r="F5145" t="s">
        <v>165</v>
      </c>
      <c r="G5145" t="s">
        <v>1065</v>
      </c>
      <c r="H5145" t="s">
        <v>136</v>
      </c>
      <c r="I5145">
        <v>0</v>
      </c>
      <c r="P5145">
        <v>0.73069020500198401</v>
      </c>
      <c r="Q5145">
        <v>0</v>
      </c>
    </row>
    <row r="5146" spans="1:17">
      <c r="A5146" t="s">
        <v>122</v>
      </c>
      <c r="B5146">
        <v>2028</v>
      </c>
      <c r="C5146" t="s">
        <v>140</v>
      </c>
      <c r="D5146" t="s">
        <v>1064</v>
      </c>
      <c r="E5146" t="s">
        <v>167</v>
      </c>
      <c r="F5146" t="s">
        <v>166</v>
      </c>
      <c r="G5146" t="s">
        <v>1065</v>
      </c>
      <c r="H5146" t="s">
        <v>132</v>
      </c>
      <c r="I5146">
        <v>0</v>
      </c>
      <c r="P5146">
        <v>0.73069020500198401</v>
      </c>
      <c r="Q5146">
        <v>0</v>
      </c>
    </row>
    <row r="5147" spans="1:17">
      <c r="A5147" t="s">
        <v>122</v>
      </c>
      <c r="B5147">
        <v>2028</v>
      </c>
      <c r="C5147" t="s">
        <v>140</v>
      </c>
      <c r="D5147" t="s">
        <v>1064</v>
      </c>
      <c r="E5147" t="s">
        <v>167</v>
      </c>
      <c r="F5147" t="s">
        <v>166</v>
      </c>
      <c r="G5147" t="s">
        <v>1065</v>
      </c>
      <c r="H5147" t="s">
        <v>135</v>
      </c>
      <c r="I5147">
        <v>0</v>
      </c>
      <c r="P5147">
        <v>0.73069020500198401</v>
      </c>
      <c r="Q5147">
        <v>0</v>
      </c>
    </row>
    <row r="5148" spans="1:17">
      <c r="A5148" t="s">
        <v>122</v>
      </c>
      <c r="B5148">
        <v>2028</v>
      </c>
      <c r="C5148" t="s">
        <v>140</v>
      </c>
      <c r="D5148" t="s">
        <v>1064</v>
      </c>
      <c r="E5148" t="s">
        <v>167</v>
      </c>
      <c r="F5148" t="s">
        <v>166</v>
      </c>
      <c r="G5148" t="s">
        <v>1065</v>
      </c>
      <c r="H5148" t="s">
        <v>136</v>
      </c>
      <c r="I5148">
        <v>0</v>
      </c>
      <c r="P5148">
        <v>0.73069020500198401</v>
      </c>
      <c r="Q5148">
        <v>0</v>
      </c>
    </row>
    <row r="5149" spans="1:17">
      <c r="A5149" t="s">
        <v>122</v>
      </c>
      <c r="B5149">
        <v>2028</v>
      </c>
      <c r="C5149" t="s">
        <v>140</v>
      </c>
      <c r="D5149" t="s">
        <v>1064</v>
      </c>
      <c r="E5149" t="s">
        <v>167</v>
      </c>
      <c r="F5149" t="s">
        <v>160</v>
      </c>
      <c r="G5149" t="s">
        <v>1065</v>
      </c>
      <c r="H5149" t="s">
        <v>132</v>
      </c>
      <c r="I5149">
        <v>0</v>
      </c>
      <c r="P5149">
        <v>0.73069020500198401</v>
      </c>
      <c r="Q5149">
        <v>0</v>
      </c>
    </row>
    <row r="5150" spans="1:17">
      <c r="A5150" t="s">
        <v>122</v>
      </c>
      <c r="B5150">
        <v>2028</v>
      </c>
      <c r="C5150" t="s">
        <v>140</v>
      </c>
      <c r="D5150" t="s">
        <v>1064</v>
      </c>
      <c r="E5150" t="s">
        <v>167</v>
      </c>
      <c r="F5150" t="s">
        <v>160</v>
      </c>
      <c r="G5150" t="s">
        <v>1065</v>
      </c>
      <c r="H5150" t="s">
        <v>135</v>
      </c>
      <c r="I5150">
        <v>0</v>
      </c>
      <c r="P5150">
        <v>0.73069020500198401</v>
      </c>
      <c r="Q5150">
        <v>0</v>
      </c>
    </row>
    <row r="5151" spans="1:17">
      <c r="A5151" t="s">
        <v>122</v>
      </c>
      <c r="B5151">
        <v>2028</v>
      </c>
      <c r="C5151" t="s">
        <v>140</v>
      </c>
      <c r="D5151" t="s">
        <v>1064</v>
      </c>
      <c r="E5151" t="s">
        <v>167</v>
      </c>
      <c r="F5151" t="s">
        <v>160</v>
      </c>
      <c r="G5151" t="s">
        <v>1065</v>
      </c>
      <c r="H5151" t="s">
        <v>136</v>
      </c>
      <c r="I5151">
        <v>0</v>
      </c>
      <c r="P5151">
        <v>0.73069020500198401</v>
      </c>
      <c r="Q5151">
        <v>0</v>
      </c>
    </row>
    <row r="5152" spans="1:17">
      <c r="A5152" t="s">
        <v>122</v>
      </c>
      <c r="B5152">
        <v>2028</v>
      </c>
      <c r="C5152" t="s">
        <v>16</v>
      </c>
      <c r="D5152" t="s">
        <v>1062</v>
      </c>
      <c r="E5152" t="s">
        <v>162</v>
      </c>
      <c r="F5152" t="s">
        <v>164</v>
      </c>
      <c r="G5152" t="s">
        <v>1063</v>
      </c>
      <c r="H5152" t="s">
        <v>132</v>
      </c>
      <c r="I5152">
        <v>0</v>
      </c>
      <c r="P5152">
        <v>0.73069020500198401</v>
      </c>
      <c r="Q5152">
        <v>0</v>
      </c>
    </row>
    <row r="5153" spans="1:17">
      <c r="A5153" t="s">
        <v>122</v>
      </c>
      <c r="B5153">
        <v>2028</v>
      </c>
      <c r="C5153" t="s">
        <v>16</v>
      </c>
      <c r="D5153" t="s">
        <v>1062</v>
      </c>
      <c r="E5153" t="s">
        <v>162</v>
      </c>
      <c r="F5153" t="s">
        <v>164</v>
      </c>
      <c r="G5153" t="s">
        <v>1063</v>
      </c>
      <c r="H5153" t="s">
        <v>135</v>
      </c>
      <c r="I5153">
        <v>0</v>
      </c>
      <c r="P5153">
        <v>0.73069020500198401</v>
      </c>
      <c r="Q5153">
        <v>0</v>
      </c>
    </row>
    <row r="5154" spans="1:17">
      <c r="A5154" t="s">
        <v>122</v>
      </c>
      <c r="B5154">
        <v>2028</v>
      </c>
      <c r="C5154" t="s">
        <v>16</v>
      </c>
      <c r="D5154" t="s">
        <v>1062</v>
      </c>
      <c r="E5154" t="s">
        <v>162</v>
      </c>
      <c r="F5154" t="s">
        <v>164</v>
      </c>
      <c r="G5154" t="s">
        <v>1063</v>
      </c>
      <c r="H5154" t="s">
        <v>136</v>
      </c>
      <c r="I5154">
        <v>0</v>
      </c>
      <c r="P5154">
        <v>0.73069020500198401</v>
      </c>
      <c r="Q5154">
        <v>0</v>
      </c>
    </row>
    <row r="5155" spans="1:17">
      <c r="A5155" t="s">
        <v>122</v>
      </c>
      <c r="B5155">
        <v>2028</v>
      </c>
      <c r="C5155" t="s">
        <v>16</v>
      </c>
      <c r="D5155" t="s">
        <v>1062</v>
      </c>
      <c r="E5155" t="s">
        <v>162</v>
      </c>
      <c r="F5155" t="s">
        <v>159</v>
      </c>
      <c r="G5155" t="s">
        <v>1063</v>
      </c>
      <c r="H5155" t="s">
        <v>132</v>
      </c>
      <c r="I5155">
        <v>0</v>
      </c>
      <c r="P5155">
        <v>0.73069020500198401</v>
      </c>
      <c r="Q5155">
        <v>0</v>
      </c>
    </row>
    <row r="5156" spans="1:17">
      <c r="A5156" t="s">
        <v>122</v>
      </c>
      <c r="B5156">
        <v>2028</v>
      </c>
      <c r="C5156" t="s">
        <v>16</v>
      </c>
      <c r="D5156" t="s">
        <v>1062</v>
      </c>
      <c r="E5156" t="s">
        <v>162</v>
      </c>
      <c r="F5156" t="s">
        <v>159</v>
      </c>
      <c r="G5156" t="s">
        <v>1063</v>
      </c>
      <c r="H5156" t="s">
        <v>135</v>
      </c>
      <c r="I5156">
        <v>0</v>
      </c>
      <c r="P5156">
        <v>0.73069020500198401</v>
      </c>
      <c r="Q5156">
        <v>0</v>
      </c>
    </row>
    <row r="5157" spans="1:17">
      <c r="A5157" t="s">
        <v>122</v>
      </c>
      <c r="B5157">
        <v>2028</v>
      </c>
      <c r="C5157" t="s">
        <v>16</v>
      </c>
      <c r="D5157" t="s">
        <v>1062</v>
      </c>
      <c r="E5157" t="s">
        <v>162</v>
      </c>
      <c r="F5157" t="s">
        <v>159</v>
      </c>
      <c r="G5157" t="s">
        <v>1063</v>
      </c>
      <c r="H5157" t="s">
        <v>136</v>
      </c>
      <c r="I5157">
        <v>0</v>
      </c>
      <c r="P5157">
        <v>0.73069020500198401</v>
      </c>
      <c r="Q5157">
        <v>0</v>
      </c>
    </row>
    <row r="5158" spans="1:17">
      <c r="A5158" t="s">
        <v>122</v>
      </c>
      <c r="B5158">
        <v>2028</v>
      </c>
      <c r="C5158" t="s">
        <v>16</v>
      </c>
      <c r="D5158" t="s">
        <v>1062</v>
      </c>
      <c r="E5158" t="s">
        <v>162</v>
      </c>
      <c r="F5158" t="s">
        <v>126</v>
      </c>
      <c r="G5158" t="s">
        <v>1063</v>
      </c>
      <c r="H5158" t="s">
        <v>132</v>
      </c>
      <c r="I5158">
        <v>0</v>
      </c>
      <c r="P5158">
        <v>0.73069020500198401</v>
      </c>
      <c r="Q5158">
        <v>0</v>
      </c>
    </row>
    <row r="5159" spans="1:17">
      <c r="A5159" t="s">
        <v>122</v>
      </c>
      <c r="B5159">
        <v>2028</v>
      </c>
      <c r="C5159" t="s">
        <v>16</v>
      </c>
      <c r="D5159" t="s">
        <v>1062</v>
      </c>
      <c r="E5159" t="s">
        <v>162</v>
      </c>
      <c r="F5159" t="s">
        <v>126</v>
      </c>
      <c r="G5159" t="s">
        <v>1063</v>
      </c>
      <c r="H5159" t="s">
        <v>135</v>
      </c>
      <c r="I5159">
        <v>0</v>
      </c>
      <c r="P5159">
        <v>0.73069020500198401</v>
      </c>
      <c r="Q5159">
        <v>0</v>
      </c>
    </row>
    <row r="5160" spans="1:17">
      <c r="A5160" t="s">
        <v>122</v>
      </c>
      <c r="B5160">
        <v>2028</v>
      </c>
      <c r="C5160" t="s">
        <v>16</v>
      </c>
      <c r="D5160" t="s">
        <v>1062</v>
      </c>
      <c r="E5160" t="s">
        <v>162</v>
      </c>
      <c r="F5160" t="s">
        <v>126</v>
      </c>
      <c r="G5160" t="s">
        <v>1063</v>
      </c>
      <c r="H5160" t="s">
        <v>136</v>
      </c>
      <c r="I5160">
        <v>0</v>
      </c>
      <c r="P5160">
        <v>0.73069020500198401</v>
      </c>
      <c r="Q5160">
        <v>0</v>
      </c>
    </row>
    <row r="5161" spans="1:17">
      <c r="A5161" t="s">
        <v>122</v>
      </c>
      <c r="B5161">
        <v>2028</v>
      </c>
      <c r="C5161" t="s">
        <v>16</v>
      </c>
      <c r="D5161" t="s">
        <v>1062</v>
      </c>
      <c r="E5161" t="s">
        <v>162</v>
      </c>
      <c r="F5161" t="s">
        <v>165</v>
      </c>
      <c r="G5161" t="s">
        <v>1063</v>
      </c>
      <c r="H5161" t="s">
        <v>132</v>
      </c>
      <c r="I5161">
        <v>0</v>
      </c>
      <c r="P5161">
        <v>0.73069020500198401</v>
      </c>
      <c r="Q5161">
        <v>0</v>
      </c>
    </row>
    <row r="5162" spans="1:17">
      <c r="A5162" t="s">
        <v>122</v>
      </c>
      <c r="B5162">
        <v>2028</v>
      </c>
      <c r="C5162" t="s">
        <v>16</v>
      </c>
      <c r="D5162" t="s">
        <v>1062</v>
      </c>
      <c r="E5162" t="s">
        <v>162</v>
      </c>
      <c r="F5162" t="s">
        <v>165</v>
      </c>
      <c r="G5162" t="s">
        <v>1063</v>
      </c>
      <c r="H5162" t="s">
        <v>135</v>
      </c>
      <c r="I5162">
        <v>0</v>
      </c>
      <c r="P5162">
        <v>0.73069020500198401</v>
      </c>
      <c r="Q5162">
        <v>0</v>
      </c>
    </row>
    <row r="5163" spans="1:17">
      <c r="A5163" t="s">
        <v>122</v>
      </c>
      <c r="B5163">
        <v>2028</v>
      </c>
      <c r="C5163" t="s">
        <v>16</v>
      </c>
      <c r="D5163" t="s">
        <v>1062</v>
      </c>
      <c r="E5163" t="s">
        <v>162</v>
      </c>
      <c r="F5163" t="s">
        <v>165</v>
      </c>
      <c r="G5163" t="s">
        <v>1063</v>
      </c>
      <c r="H5163" t="s">
        <v>136</v>
      </c>
      <c r="I5163">
        <v>0</v>
      </c>
      <c r="P5163">
        <v>0.73069020500198401</v>
      </c>
      <c r="Q5163">
        <v>0</v>
      </c>
    </row>
    <row r="5164" spans="1:17">
      <c r="A5164" t="s">
        <v>122</v>
      </c>
      <c r="B5164">
        <v>2028</v>
      </c>
      <c r="C5164" t="s">
        <v>16</v>
      </c>
      <c r="D5164" t="s">
        <v>1062</v>
      </c>
      <c r="E5164" t="s">
        <v>162</v>
      </c>
      <c r="F5164" t="s">
        <v>166</v>
      </c>
      <c r="G5164" t="s">
        <v>1063</v>
      </c>
      <c r="H5164" t="s">
        <v>132</v>
      </c>
      <c r="I5164">
        <v>0</v>
      </c>
      <c r="P5164">
        <v>0.73069020500198401</v>
      </c>
      <c r="Q5164">
        <v>0</v>
      </c>
    </row>
    <row r="5165" spans="1:17">
      <c r="A5165" t="s">
        <v>122</v>
      </c>
      <c r="B5165">
        <v>2028</v>
      </c>
      <c r="C5165" t="s">
        <v>16</v>
      </c>
      <c r="D5165" t="s">
        <v>1062</v>
      </c>
      <c r="E5165" t="s">
        <v>162</v>
      </c>
      <c r="F5165" t="s">
        <v>166</v>
      </c>
      <c r="G5165" t="s">
        <v>1063</v>
      </c>
      <c r="H5165" t="s">
        <v>135</v>
      </c>
      <c r="I5165">
        <v>0</v>
      </c>
      <c r="P5165">
        <v>0.73069020500198401</v>
      </c>
      <c r="Q5165">
        <v>0</v>
      </c>
    </row>
    <row r="5166" spans="1:17">
      <c r="A5166" t="s">
        <v>122</v>
      </c>
      <c r="B5166">
        <v>2028</v>
      </c>
      <c r="C5166" t="s">
        <v>16</v>
      </c>
      <c r="D5166" t="s">
        <v>1062</v>
      </c>
      <c r="E5166" t="s">
        <v>162</v>
      </c>
      <c r="F5166" t="s">
        <v>166</v>
      </c>
      <c r="G5166" t="s">
        <v>1063</v>
      </c>
      <c r="H5166" t="s">
        <v>136</v>
      </c>
      <c r="I5166">
        <v>0</v>
      </c>
      <c r="P5166">
        <v>0.73069020500198401</v>
      </c>
      <c r="Q5166">
        <v>0</v>
      </c>
    </row>
    <row r="5167" spans="1:17">
      <c r="A5167" t="s">
        <v>122</v>
      </c>
      <c r="B5167">
        <v>2028</v>
      </c>
      <c r="C5167" t="s">
        <v>16</v>
      </c>
      <c r="D5167" t="s">
        <v>1062</v>
      </c>
      <c r="E5167" t="s">
        <v>162</v>
      </c>
      <c r="F5167" t="s">
        <v>160</v>
      </c>
      <c r="G5167" t="s">
        <v>1063</v>
      </c>
      <c r="H5167" t="s">
        <v>132</v>
      </c>
      <c r="I5167">
        <v>0</v>
      </c>
      <c r="P5167">
        <v>0.73069020500198401</v>
      </c>
      <c r="Q5167">
        <v>0</v>
      </c>
    </row>
    <row r="5168" spans="1:17">
      <c r="A5168" t="s">
        <v>122</v>
      </c>
      <c r="B5168">
        <v>2028</v>
      </c>
      <c r="C5168" t="s">
        <v>16</v>
      </c>
      <c r="D5168" t="s">
        <v>1062</v>
      </c>
      <c r="E5168" t="s">
        <v>162</v>
      </c>
      <c r="F5168" t="s">
        <v>160</v>
      </c>
      <c r="G5168" t="s">
        <v>1063</v>
      </c>
      <c r="H5168" t="s">
        <v>135</v>
      </c>
      <c r="I5168">
        <v>0</v>
      </c>
      <c r="P5168">
        <v>0.73069020500198401</v>
      </c>
      <c r="Q5168">
        <v>0</v>
      </c>
    </row>
    <row r="5169" spans="1:17">
      <c r="A5169" t="s">
        <v>122</v>
      </c>
      <c r="B5169">
        <v>2028</v>
      </c>
      <c r="C5169" t="s">
        <v>16</v>
      </c>
      <c r="D5169" t="s">
        <v>1062</v>
      </c>
      <c r="E5169" t="s">
        <v>162</v>
      </c>
      <c r="F5169" t="s">
        <v>160</v>
      </c>
      <c r="G5169" t="s">
        <v>1063</v>
      </c>
      <c r="H5169" t="s">
        <v>136</v>
      </c>
      <c r="I5169">
        <v>0</v>
      </c>
      <c r="P5169">
        <v>0.73069020500198401</v>
      </c>
      <c r="Q5169">
        <v>0</v>
      </c>
    </row>
    <row r="5170" spans="1:17">
      <c r="A5170" t="s">
        <v>122</v>
      </c>
      <c r="B5170">
        <v>2028</v>
      </c>
      <c r="C5170" t="s">
        <v>9</v>
      </c>
      <c r="D5170" t="s">
        <v>1064</v>
      </c>
      <c r="E5170" t="s">
        <v>162</v>
      </c>
      <c r="F5170" t="s">
        <v>164</v>
      </c>
      <c r="G5170" t="s">
        <v>1065</v>
      </c>
      <c r="H5170" t="s">
        <v>132</v>
      </c>
      <c r="I5170">
        <v>0</v>
      </c>
      <c r="P5170">
        <v>0.73069020500198401</v>
      </c>
      <c r="Q5170">
        <v>0</v>
      </c>
    </row>
    <row r="5171" spans="1:17">
      <c r="A5171" t="s">
        <v>122</v>
      </c>
      <c r="B5171">
        <v>2028</v>
      </c>
      <c r="C5171" t="s">
        <v>9</v>
      </c>
      <c r="D5171" t="s">
        <v>1064</v>
      </c>
      <c r="E5171" t="s">
        <v>162</v>
      </c>
      <c r="F5171" t="s">
        <v>164</v>
      </c>
      <c r="G5171" t="s">
        <v>1065</v>
      </c>
      <c r="H5171" t="s">
        <v>135</v>
      </c>
      <c r="I5171">
        <v>0</v>
      </c>
      <c r="P5171">
        <v>0.73069020500198401</v>
      </c>
      <c r="Q5171">
        <v>0</v>
      </c>
    </row>
    <row r="5172" spans="1:17">
      <c r="A5172" t="s">
        <v>122</v>
      </c>
      <c r="B5172">
        <v>2028</v>
      </c>
      <c r="C5172" t="s">
        <v>9</v>
      </c>
      <c r="D5172" t="s">
        <v>1064</v>
      </c>
      <c r="E5172" t="s">
        <v>162</v>
      </c>
      <c r="F5172" t="s">
        <v>164</v>
      </c>
      <c r="G5172" t="s">
        <v>1065</v>
      </c>
      <c r="H5172" t="s">
        <v>136</v>
      </c>
      <c r="I5172">
        <v>0</v>
      </c>
      <c r="P5172">
        <v>0.73069020500198401</v>
      </c>
      <c r="Q5172">
        <v>0</v>
      </c>
    </row>
    <row r="5173" spans="1:17">
      <c r="A5173" t="s">
        <v>122</v>
      </c>
      <c r="B5173">
        <v>2028</v>
      </c>
      <c r="C5173" t="s">
        <v>9</v>
      </c>
      <c r="D5173" t="s">
        <v>1064</v>
      </c>
      <c r="E5173" t="s">
        <v>162</v>
      </c>
      <c r="F5173" t="s">
        <v>159</v>
      </c>
      <c r="G5173" t="s">
        <v>1065</v>
      </c>
      <c r="H5173" t="s">
        <v>132</v>
      </c>
      <c r="I5173">
        <v>0</v>
      </c>
      <c r="P5173">
        <v>0.73069020500198401</v>
      </c>
      <c r="Q5173">
        <v>0</v>
      </c>
    </row>
    <row r="5174" spans="1:17">
      <c r="A5174" t="s">
        <v>122</v>
      </c>
      <c r="B5174">
        <v>2028</v>
      </c>
      <c r="C5174" t="s">
        <v>9</v>
      </c>
      <c r="D5174" t="s">
        <v>1064</v>
      </c>
      <c r="E5174" t="s">
        <v>162</v>
      </c>
      <c r="F5174" t="s">
        <v>159</v>
      </c>
      <c r="G5174" t="s">
        <v>1065</v>
      </c>
      <c r="H5174" t="s">
        <v>135</v>
      </c>
      <c r="I5174">
        <v>0</v>
      </c>
      <c r="P5174">
        <v>0.73069020500198401</v>
      </c>
      <c r="Q5174">
        <v>0</v>
      </c>
    </row>
    <row r="5175" spans="1:17">
      <c r="A5175" t="s">
        <v>122</v>
      </c>
      <c r="B5175">
        <v>2028</v>
      </c>
      <c r="C5175" t="s">
        <v>9</v>
      </c>
      <c r="D5175" t="s">
        <v>1064</v>
      </c>
      <c r="E5175" t="s">
        <v>162</v>
      </c>
      <c r="F5175" t="s">
        <v>159</v>
      </c>
      <c r="G5175" t="s">
        <v>1065</v>
      </c>
      <c r="H5175" t="s">
        <v>136</v>
      </c>
      <c r="I5175">
        <v>0</v>
      </c>
      <c r="P5175">
        <v>0.73069020500198401</v>
      </c>
      <c r="Q5175">
        <v>0</v>
      </c>
    </row>
    <row r="5176" spans="1:17">
      <c r="A5176" t="s">
        <v>122</v>
      </c>
      <c r="B5176">
        <v>2028</v>
      </c>
      <c r="C5176" t="s">
        <v>9</v>
      </c>
      <c r="D5176" t="s">
        <v>1064</v>
      </c>
      <c r="E5176" t="s">
        <v>162</v>
      </c>
      <c r="F5176" t="s">
        <v>126</v>
      </c>
      <c r="G5176" t="s">
        <v>1065</v>
      </c>
      <c r="H5176" t="s">
        <v>132</v>
      </c>
      <c r="I5176">
        <v>0</v>
      </c>
      <c r="P5176">
        <v>0.73069020500198401</v>
      </c>
      <c r="Q5176">
        <v>0</v>
      </c>
    </row>
    <row r="5177" spans="1:17">
      <c r="A5177" t="s">
        <v>122</v>
      </c>
      <c r="B5177">
        <v>2028</v>
      </c>
      <c r="C5177" t="s">
        <v>9</v>
      </c>
      <c r="D5177" t="s">
        <v>1064</v>
      </c>
      <c r="E5177" t="s">
        <v>162</v>
      </c>
      <c r="F5177" t="s">
        <v>126</v>
      </c>
      <c r="G5177" t="s">
        <v>1065</v>
      </c>
      <c r="H5177" t="s">
        <v>135</v>
      </c>
      <c r="I5177">
        <v>0</v>
      </c>
      <c r="P5177">
        <v>0.73069020500198401</v>
      </c>
      <c r="Q5177">
        <v>0</v>
      </c>
    </row>
    <row r="5178" spans="1:17">
      <c r="A5178" t="s">
        <v>122</v>
      </c>
      <c r="B5178">
        <v>2028</v>
      </c>
      <c r="C5178" t="s">
        <v>9</v>
      </c>
      <c r="D5178" t="s">
        <v>1064</v>
      </c>
      <c r="E5178" t="s">
        <v>162</v>
      </c>
      <c r="F5178" t="s">
        <v>126</v>
      </c>
      <c r="G5178" t="s">
        <v>1065</v>
      </c>
      <c r="H5178" t="s">
        <v>136</v>
      </c>
      <c r="I5178">
        <v>0</v>
      </c>
      <c r="P5178">
        <v>0.73069020500198401</v>
      </c>
      <c r="Q5178">
        <v>0</v>
      </c>
    </row>
    <row r="5179" spans="1:17">
      <c r="A5179" t="s">
        <v>122</v>
      </c>
      <c r="B5179">
        <v>2028</v>
      </c>
      <c r="C5179" t="s">
        <v>9</v>
      </c>
      <c r="D5179" t="s">
        <v>1064</v>
      </c>
      <c r="E5179" t="s">
        <v>162</v>
      </c>
      <c r="F5179" t="s">
        <v>165</v>
      </c>
      <c r="G5179" t="s">
        <v>1065</v>
      </c>
      <c r="H5179" t="s">
        <v>132</v>
      </c>
      <c r="I5179">
        <v>0</v>
      </c>
      <c r="P5179">
        <v>0.73069020500198401</v>
      </c>
      <c r="Q5179">
        <v>0</v>
      </c>
    </row>
    <row r="5180" spans="1:17">
      <c r="A5180" t="s">
        <v>122</v>
      </c>
      <c r="B5180">
        <v>2028</v>
      </c>
      <c r="C5180" t="s">
        <v>9</v>
      </c>
      <c r="D5180" t="s">
        <v>1064</v>
      </c>
      <c r="E5180" t="s">
        <v>162</v>
      </c>
      <c r="F5180" t="s">
        <v>165</v>
      </c>
      <c r="G5180" t="s">
        <v>1065</v>
      </c>
      <c r="H5180" t="s">
        <v>135</v>
      </c>
      <c r="I5180">
        <v>0</v>
      </c>
      <c r="P5180">
        <v>0.73069020500198401</v>
      </c>
      <c r="Q5180">
        <v>0</v>
      </c>
    </row>
    <row r="5181" spans="1:17">
      <c r="A5181" t="s">
        <v>122</v>
      </c>
      <c r="B5181">
        <v>2028</v>
      </c>
      <c r="C5181" t="s">
        <v>9</v>
      </c>
      <c r="D5181" t="s">
        <v>1064</v>
      </c>
      <c r="E5181" t="s">
        <v>162</v>
      </c>
      <c r="F5181" t="s">
        <v>165</v>
      </c>
      <c r="G5181" t="s">
        <v>1065</v>
      </c>
      <c r="H5181" t="s">
        <v>136</v>
      </c>
      <c r="I5181">
        <v>0</v>
      </c>
      <c r="P5181">
        <v>0.73069020500198401</v>
      </c>
      <c r="Q5181">
        <v>0</v>
      </c>
    </row>
    <row r="5182" spans="1:17">
      <c r="A5182" t="s">
        <v>122</v>
      </c>
      <c r="B5182">
        <v>2028</v>
      </c>
      <c r="C5182" t="s">
        <v>9</v>
      </c>
      <c r="D5182" t="s">
        <v>1064</v>
      </c>
      <c r="E5182" t="s">
        <v>162</v>
      </c>
      <c r="F5182" t="s">
        <v>166</v>
      </c>
      <c r="G5182" t="s">
        <v>1065</v>
      </c>
      <c r="H5182" t="s">
        <v>132</v>
      </c>
      <c r="I5182">
        <v>0</v>
      </c>
      <c r="P5182">
        <v>0.73069020500198401</v>
      </c>
      <c r="Q5182">
        <v>0</v>
      </c>
    </row>
    <row r="5183" spans="1:17">
      <c r="A5183" t="s">
        <v>122</v>
      </c>
      <c r="B5183">
        <v>2028</v>
      </c>
      <c r="C5183" t="s">
        <v>9</v>
      </c>
      <c r="D5183" t="s">
        <v>1064</v>
      </c>
      <c r="E5183" t="s">
        <v>162</v>
      </c>
      <c r="F5183" t="s">
        <v>166</v>
      </c>
      <c r="G5183" t="s">
        <v>1065</v>
      </c>
      <c r="H5183" t="s">
        <v>135</v>
      </c>
      <c r="I5183">
        <v>0</v>
      </c>
      <c r="P5183">
        <v>0.73069020500198401</v>
      </c>
      <c r="Q5183">
        <v>0</v>
      </c>
    </row>
    <row r="5184" spans="1:17">
      <c r="A5184" t="s">
        <v>122</v>
      </c>
      <c r="B5184">
        <v>2028</v>
      </c>
      <c r="C5184" t="s">
        <v>9</v>
      </c>
      <c r="D5184" t="s">
        <v>1064</v>
      </c>
      <c r="E5184" t="s">
        <v>162</v>
      </c>
      <c r="F5184" t="s">
        <v>166</v>
      </c>
      <c r="G5184" t="s">
        <v>1065</v>
      </c>
      <c r="H5184" t="s">
        <v>136</v>
      </c>
      <c r="I5184">
        <v>0</v>
      </c>
      <c r="P5184">
        <v>0.73069020500198401</v>
      </c>
      <c r="Q5184">
        <v>0</v>
      </c>
    </row>
    <row r="5185" spans="1:17">
      <c r="A5185" t="s">
        <v>122</v>
      </c>
      <c r="B5185">
        <v>2028</v>
      </c>
      <c r="C5185" t="s">
        <v>9</v>
      </c>
      <c r="D5185" t="s">
        <v>1064</v>
      </c>
      <c r="E5185" t="s">
        <v>162</v>
      </c>
      <c r="F5185" t="s">
        <v>160</v>
      </c>
      <c r="G5185" t="s">
        <v>1065</v>
      </c>
      <c r="H5185" t="s">
        <v>132</v>
      </c>
      <c r="I5185">
        <v>0</v>
      </c>
      <c r="P5185">
        <v>0.73069020500198401</v>
      </c>
      <c r="Q5185">
        <v>0</v>
      </c>
    </row>
    <row r="5186" spans="1:17">
      <c r="A5186" t="s">
        <v>122</v>
      </c>
      <c r="B5186">
        <v>2028</v>
      </c>
      <c r="C5186" t="s">
        <v>9</v>
      </c>
      <c r="D5186" t="s">
        <v>1064</v>
      </c>
      <c r="E5186" t="s">
        <v>162</v>
      </c>
      <c r="F5186" t="s">
        <v>160</v>
      </c>
      <c r="G5186" t="s">
        <v>1065</v>
      </c>
      <c r="H5186" t="s">
        <v>135</v>
      </c>
      <c r="I5186">
        <v>0</v>
      </c>
      <c r="P5186">
        <v>0.73069020500198401</v>
      </c>
      <c r="Q5186">
        <v>0</v>
      </c>
    </row>
    <row r="5187" spans="1:17">
      <c r="A5187" t="s">
        <v>122</v>
      </c>
      <c r="B5187">
        <v>2028</v>
      </c>
      <c r="C5187" t="s">
        <v>9</v>
      </c>
      <c r="D5187" t="s">
        <v>1064</v>
      </c>
      <c r="E5187" t="s">
        <v>162</v>
      </c>
      <c r="F5187" t="s">
        <v>160</v>
      </c>
      <c r="G5187" t="s">
        <v>1065</v>
      </c>
      <c r="H5187" t="s">
        <v>136</v>
      </c>
      <c r="I5187">
        <v>0</v>
      </c>
      <c r="P5187">
        <v>0.73069020500198401</v>
      </c>
      <c r="Q5187">
        <v>0</v>
      </c>
    </row>
    <row r="5188" spans="1:17">
      <c r="A5188" t="s">
        <v>122</v>
      </c>
      <c r="B5188">
        <v>2028</v>
      </c>
      <c r="C5188" t="s">
        <v>17</v>
      </c>
      <c r="D5188" t="s">
        <v>1062</v>
      </c>
      <c r="E5188" t="s">
        <v>162</v>
      </c>
      <c r="F5188" t="s">
        <v>164</v>
      </c>
      <c r="G5188" t="s">
        <v>1063</v>
      </c>
      <c r="H5188" t="s">
        <v>132</v>
      </c>
      <c r="I5188">
        <v>0</v>
      </c>
      <c r="P5188">
        <v>0.73069020500198401</v>
      </c>
      <c r="Q5188">
        <v>0</v>
      </c>
    </row>
    <row r="5189" spans="1:17">
      <c r="A5189" t="s">
        <v>122</v>
      </c>
      <c r="B5189">
        <v>2028</v>
      </c>
      <c r="C5189" t="s">
        <v>17</v>
      </c>
      <c r="D5189" t="s">
        <v>1062</v>
      </c>
      <c r="E5189" t="s">
        <v>162</v>
      </c>
      <c r="F5189" t="s">
        <v>164</v>
      </c>
      <c r="G5189" t="s">
        <v>1063</v>
      </c>
      <c r="H5189" t="s">
        <v>135</v>
      </c>
      <c r="I5189">
        <v>0</v>
      </c>
      <c r="P5189">
        <v>0.73069020500198401</v>
      </c>
      <c r="Q5189">
        <v>0</v>
      </c>
    </row>
    <row r="5190" spans="1:17">
      <c r="A5190" t="s">
        <v>122</v>
      </c>
      <c r="B5190">
        <v>2028</v>
      </c>
      <c r="C5190" t="s">
        <v>17</v>
      </c>
      <c r="D5190" t="s">
        <v>1062</v>
      </c>
      <c r="E5190" t="s">
        <v>162</v>
      </c>
      <c r="F5190" t="s">
        <v>164</v>
      </c>
      <c r="G5190" t="s">
        <v>1063</v>
      </c>
      <c r="H5190" t="s">
        <v>136</v>
      </c>
      <c r="I5190">
        <v>3301336446.9120002</v>
      </c>
      <c r="P5190">
        <v>0.73069020500198401</v>
      </c>
      <c r="Q5190">
        <v>2412254205.1746502</v>
      </c>
    </row>
    <row r="5191" spans="1:17">
      <c r="A5191" t="s">
        <v>122</v>
      </c>
      <c r="B5191">
        <v>2028</v>
      </c>
      <c r="C5191" t="s">
        <v>17</v>
      </c>
      <c r="D5191" t="s">
        <v>1062</v>
      </c>
      <c r="E5191" t="s">
        <v>162</v>
      </c>
      <c r="F5191" t="s">
        <v>159</v>
      </c>
      <c r="G5191" t="s">
        <v>1063</v>
      </c>
      <c r="H5191" t="s">
        <v>132</v>
      </c>
      <c r="I5191">
        <v>0</v>
      </c>
      <c r="P5191">
        <v>0.73069020500198401</v>
      </c>
      <c r="Q5191">
        <v>0</v>
      </c>
    </row>
    <row r="5192" spans="1:17">
      <c r="A5192" t="s">
        <v>122</v>
      </c>
      <c r="B5192">
        <v>2028</v>
      </c>
      <c r="C5192" t="s">
        <v>17</v>
      </c>
      <c r="D5192" t="s">
        <v>1062</v>
      </c>
      <c r="E5192" t="s">
        <v>162</v>
      </c>
      <c r="F5192" t="s">
        <v>159</v>
      </c>
      <c r="G5192" t="s">
        <v>1063</v>
      </c>
      <c r="H5192" t="s">
        <v>135</v>
      </c>
      <c r="I5192">
        <v>0</v>
      </c>
      <c r="P5192">
        <v>0.73069020500198401</v>
      </c>
      <c r="Q5192">
        <v>0</v>
      </c>
    </row>
    <row r="5193" spans="1:17">
      <c r="A5193" t="s">
        <v>122</v>
      </c>
      <c r="B5193">
        <v>2028</v>
      </c>
      <c r="C5193" t="s">
        <v>17</v>
      </c>
      <c r="D5193" t="s">
        <v>1062</v>
      </c>
      <c r="E5193" t="s">
        <v>162</v>
      </c>
      <c r="F5193" t="s">
        <v>159</v>
      </c>
      <c r="G5193" t="s">
        <v>1063</v>
      </c>
      <c r="H5193" t="s">
        <v>136</v>
      </c>
      <c r="I5193">
        <v>2246155230.1440001</v>
      </c>
      <c r="P5193">
        <v>0.73069020500198401</v>
      </c>
      <c r="Q5193">
        <v>1641243625.5802</v>
      </c>
    </row>
    <row r="5194" spans="1:17">
      <c r="A5194" t="s">
        <v>122</v>
      </c>
      <c r="B5194">
        <v>2028</v>
      </c>
      <c r="C5194" t="s">
        <v>17</v>
      </c>
      <c r="D5194" t="s">
        <v>1062</v>
      </c>
      <c r="E5194" t="s">
        <v>162</v>
      </c>
      <c r="F5194" t="s">
        <v>126</v>
      </c>
      <c r="G5194" t="s">
        <v>1063</v>
      </c>
      <c r="H5194" t="s">
        <v>132</v>
      </c>
      <c r="I5194">
        <v>0</v>
      </c>
      <c r="P5194">
        <v>0.73069020500198401</v>
      </c>
      <c r="Q5194">
        <v>0</v>
      </c>
    </row>
    <row r="5195" spans="1:17">
      <c r="A5195" t="s">
        <v>122</v>
      </c>
      <c r="B5195">
        <v>2028</v>
      </c>
      <c r="C5195" t="s">
        <v>17</v>
      </c>
      <c r="D5195" t="s">
        <v>1062</v>
      </c>
      <c r="E5195" t="s">
        <v>162</v>
      </c>
      <c r="F5195" t="s">
        <v>126</v>
      </c>
      <c r="G5195" t="s">
        <v>1063</v>
      </c>
      <c r="H5195" t="s">
        <v>135</v>
      </c>
      <c r="I5195">
        <v>0</v>
      </c>
      <c r="P5195">
        <v>0.73069020500198401</v>
      </c>
      <c r="Q5195">
        <v>0</v>
      </c>
    </row>
    <row r="5196" spans="1:17">
      <c r="A5196" t="s">
        <v>122</v>
      </c>
      <c r="B5196">
        <v>2028</v>
      </c>
      <c r="C5196" t="s">
        <v>17</v>
      </c>
      <c r="D5196" t="s">
        <v>1062</v>
      </c>
      <c r="E5196" t="s">
        <v>162</v>
      </c>
      <c r="F5196" t="s">
        <v>126</v>
      </c>
      <c r="G5196" t="s">
        <v>1063</v>
      </c>
      <c r="H5196" t="s">
        <v>136</v>
      </c>
      <c r="I5196">
        <v>8790266640.9599991</v>
      </c>
      <c r="P5196">
        <v>0.73069020500198401</v>
      </c>
      <c r="Q5196">
        <v>6422961733.90516</v>
      </c>
    </row>
    <row r="5197" spans="1:17">
      <c r="A5197" t="s">
        <v>122</v>
      </c>
      <c r="B5197">
        <v>2028</v>
      </c>
      <c r="C5197" t="s">
        <v>17</v>
      </c>
      <c r="D5197" t="s">
        <v>1062</v>
      </c>
      <c r="E5197" t="s">
        <v>162</v>
      </c>
      <c r="F5197" t="s">
        <v>165</v>
      </c>
      <c r="G5197" t="s">
        <v>1063</v>
      </c>
      <c r="H5197" t="s">
        <v>132</v>
      </c>
      <c r="I5197">
        <v>0</v>
      </c>
      <c r="P5197">
        <v>0.73069020500198401</v>
      </c>
      <c r="Q5197">
        <v>0</v>
      </c>
    </row>
    <row r="5198" spans="1:17">
      <c r="A5198" t="s">
        <v>122</v>
      </c>
      <c r="B5198">
        <v>2028</v>
      </c>
      <c r="C5198" t="s">
        <v>17</v>
      </c>
      <c r="D5198" t="s">
        <v>1062</v>
      </c>
      <c r="E5198" t="s">
        <v>162</v>
      </c>
      <c r="F5198" t="s">
        <v>165</v>
      </c>
      <c r="G5198" t="s">
        <v>1063</v>
      </c>
      <c r="H5198" t="s">
        <v>135</v>
      </c>
      <c r="I5198">
        <v>0</v>
      </c>
      <c r="P5198">
        <v>0.73069020500198401</v>
      </c>
      <c r="Q5198">
        <v>0</v>
      </c>
    </row>
    <row r="5199" spans="1:17">
      <c r="A5199" t="s">
        <v>122</v>
      </c>
      <c r="B5199">
        <v>2028</v>
      </c>
      <c r="C5199" t="s">
        <v>17</v>
      </c>
      <c r="D5199" t="s">
        <v>1062</v>
      </c>
      <c r="E5199" t="s">
        <v>162</v>
      </c>
      <c r="F5199" t="s">
        <v>165</v>
      </c>
      <c r="G5199" t="s">
        <v>1063</v>
      </c>
      <c r="H5199" t="s">
        <v>136</v>
      </c>
      <c r="I5199">
        <v>9110487814.4447994</v>
      </c>
      <c r="P5199">
        <v>0.73069020500198401</v>
      </c>
      <c r="Q5199">
        <v>6656944208.8047504</v>
      </c>
    </row>
    <row r="5200" spans="1:17">
      <c r="A5200" t="s">
        <v>122</v>
      </c>
      <c r="B5200">
        <v>2028</v>
      </c>
      <c r="C5200" t="s">
        <v>17</v>
      </c>
      <c r="D5200" t="s">
        <v>1062</v>
      </c>
      <c r="E5200" t="s">
        <v>162</v>
      </c>
      <c r="F5200" t="s">
        <v>166</v>
      </c>
      <c r="G5200" t="s">
        <v>1063</v>
      </c>
      <c r="H5200" t="s">
        <v>132</v>
      </c>
      <c r="I5200">
        <v>0</v>
      </c>
      <c r="P5200">
        <v>0.73069020500198401</v>
      </c>
      <c r="Q5200">
        <v>0</v>
      </c>
    </row>
    <row r="5201" spans="1:17">
      <c r="A5201" t="s">
        <v>122</v>
      </c>
      <c r="B5201">
        <v>2028</v>
      </c>
      <c r="C5201" t="s">
        <v>17</v>
      </c>
      <c r="D5201" t="s">
        <v>1062</v>
      </c>
      <c r="E5201" t="s">
        <v>162</v>
      </c>
      <c r="F5201" t="s">
        <v>166</v>
      </c>
      <c r="G5201" t="s">
        <v>1063</v>
      </c>
      <c r="H5201" t="s">
        <v>135</v>
      </c>
      <c r="I5201">
        <v>0</v>
      </c>
      <c r="P5201">
        <v>0.73069020500198401</v>
      </c>
      <c r="Q5201">
        <v>0</v>
      </c>
    </row>
    <row r="5202" spans="1:17">
      <c r="A5202" t="s">
        <v>122</v>
      </c>
      <c r="B5202">
        <v>2028</v>
      </c>
      <c r="C5202" t="s">
        <v>17</v>
      </c>
      <c r="D5202" t="s">
        <v>1062</v>
      </c>
      <c r="E5202" t="s">
        <v>162</v>
      </c>
      <c r="F5202" t="s">
        <v>166</v>
      </c>
      <c r="G5202" t="s">
        <v>1063</v>
      </c>
      <c r="H5202" t="s">
        <v>136</v>
      </c>
      <c r="I5202">
        <v>0</v>
      </c>
      <c r="P5202">
        <v>0.73069020500198401</v>
      </c>
      <c r="Q5202">
        <v>0</v>
      </c>
    </row>
    <row r="5203" spans="1:17">
      <c r="A5203" t="s">
        <v>122</v>
      </c>
      <c r="B5203">
        <v>2028</v>
      </c>
      <c r="C5203" t="s">
        <v>17</v>
      </c>
      <c r="D5203" t="s">
        <v>1062</v>
      </c>
      <c r="E5203" t="s">
        <v>162</v>
      </c>
      <c r="F5203" t="s">
        <v>160</v>
      </c>
      <c r="G5203" t="s">
        <v>1063</v>
      </c>
      <c r="H5203" t="s">
        <v>132</v>
      </c>
      <c r="I5203">
        <v>0</v>
      </c>
      <c r="P5203">
        <v>0.73069020500198401</v>
      </c>
      <c r="Q5203">
        <v>0</v>
      </c>
    </row>
    <row r="5204" spans="1:17">
      <c r="A5204" t="s">
        <v>122</v>
      </c>
      <c r="B5204">
        <v>2028</v>
      </c>
      <c r="C5204" t="s">
        <v>17</v>
      </c>
      <c r="D5204" t="s">
        <v>1062</v>
      </c>
      <c r="E5204" t="s">
        <v>162</v>
      </c>
      <c r="F5204" t="s">
        <v>160</v>
      </c>
      <c r="G5204" t="s">
        <v>1063</v>
      </c>
      <c r="H5204" t="s">
        <v>135</v>
      </c>
      <c r="I5204">
        <v>0</v>
      </c>
      <c r="P5204">
        <v>0.73069020500198401</v>
      </c>
      <c r="Q5204">
        <v>0</v>
      </c>
    </row>
    <row r="5205" spans="1:17">
      <c r="A5205" t="s">
        <v>122</v>
      </c>
      <c r="B5205">
        <v>2028</v>
      </c>
      <c r="C5205" t="s">
        <v>17</v>
      </c>
      <c r="D5205" t="s">
        <v>1062</v>
      </c>
      <c r="E5205" t="s">
        <v>162</v>
      </c>
      <c r="F5205" t="s">
        <v>160</v>
      </c>
      <c r="G5205" t="s">
        <v>1063</v>
      </c>
      <c r="H5205" t="s">
        <v>136</v>
      </c>
      <c r="I5205">
        <v>0</v>
      </c>
      <c r="P5205">
        <v>0.73069020500198401</v>
      </c>
      <c r="Q5205">
        <v>0</v>
      </c>
    </row>
    <row r="5206" spans="1:17">
      <c r="A5206" t="s">
        <v>122</v>
      </c>
      <c r="B5206">
        <v>2028</v>
      </c>
      <c r="C5206" t="s">
        <v>143</v>
      </c>
      <c r="D5206" t="s">
        <v>1062</v>
      </c>
      <c r="E5206" t="s">
        <v>162</v>
      </c>
      <c r="F5206" t="s">
        <v>164</v>
      </c>
      <c r="G5206" t="s">
        <v>1063</v>
      </c>
      <c r="H5206" t="s">
        <v>132</v>
      </c>
      <c r="I5206">
        <v>0</v>
      </c>
      <c r="P5206">
        <v>0.73069020500198401</v>
      </c>
      <c r="Q5206">
        <v>0</v>
      </c>
    </row>
    <row r="5207" spans="1:17">
      <c r="A5207" t="s">
        <v>122</v>
      </c>
      <c r="B5207">
        <v>2028</v>
      </c>
      <c r="C5207" t="s">
        <v>143</v>
      </c>
      <c r="D5207" t="s">
        <v>1062</v>
      </c>
      <c r="E5207" t="s">
        <v>162</v>
      </c>
      <c r="F5207" t="s">
        <v>164</v>
      </c>
      <c r="G5207" t="s">
        <v>1063</v>
      </c>
      <c r="H5207" t="s">
        <v>135</v>
      </c>
      <c r="I5207">
        <v>0</v>
      </c>
      <c r="P5207">
        <v>0.73069020500198401</v>
      </c>
      <c r="Q5207">
        <v>0</v>
      </c>
    </row>
    <row r="5208" spans="1:17">
      <c r="A5208" t="s">
        <v>122</v>
      </c>
      <c r="B5208">
        <v>2028</v>
      </c>
      <c r="C5208" t="s">
        <v>143</v>
      </c>
      <c r="D5208" t="s">
        <v>1062</v>
      </c>
      <c r="E5208" t="s">
        <v>162</v>
      </c>
      <c r="F5208" t="s">
        <v>164</v>
      </c>
      <c r="G5208" t="s">
        <v>1063</v>
      </c>
      <c r="H5208" t="s">
        <v>136</v>
      </c>
      <c r="I5208">
        <v>0</v>
      </c>
      <c r="P5208">
        <v>0.73069020500198401</v>
      </c>
      <c r="Q5208">
        <v>0</v>
      </c>
    </row>
    <row r="5209" spans="1:17">
      <c r="A5209" t="s">
        <v>122</v>
      </c>
      <c r="B5209">
        <v>2028</v>
      </c>
      <c r="C5209" t="s">
        <v>143</v>
      </c>
      <c r="D5209" t="s">
        <v>1062</v>
      </c>
      <c r="E5209" t="s">
        <v>162</v>
      </c>
      <c r="F5209" t="s">
        <v>159</v>
      </c>
      <c r="G5209" t="s">
        <v>1063</v>
      </c>
      <c r="H5209" t="s">
        <v>132</v>
      </c>
      <c r="I5209">
        <v>0</v>
      </c>
      <c r="P5209">
        <v>0.73069020500198401</v>
      </c>
      <c r="Q5209">
        <v>0</v>
      </c>
    </row>
    <row r="5210" spans="1:17">
      <c r="A5210" t="s">
        <v>122</v>
      </c>
      <c r="B5210">
        <v>2028</v>
      </c>
      <c r="C5210" t="s">
        <v>143</v>
      </c>
      <c r="D5210" t="s">
        <v>1062</v>
      </c>
      <c r="E5210" t="s">
        <v>162</v>
      </c>
      <c r="F5210" t="s">
        <v>159</v>
      </c>
      <c r="G5210" t="s">
        <v>1063</v>
      </c>
      <c r="H5210" t="s">
        <v>135</v>
      </c>
      <c r="I5210">
        <v>0</v>
      </c>
      <c r="P5210">
        <v>0.73069020500198401</v>
      </c>
      <c r="Q5210">
        <v>0</v>
      </c>
    </row>
    <row r="5211" spans="1:17">
      <c r="A5211" t="s">
        <v>122</v>
      </c>
      <c r="B5211">
        <v>2028</v>
      </c>
      <c r="C5211" t="s">
        <v>143</v>
      </c>
      <c r="D5211" t="s">
        <v>1062</v>
      </c>
      <c r="E5211" t="s">
        <v>162</v>
      </c>
      <c r="F5211" t="s">
        <v>159</v>
      </c>
      <c r="G5211" t="s">
        <v>1063</v>
      </c>
      <c r="H5211" t="s">
        <v>136</v>
      </c>
      <c r="I5211">
        <v>0</v>
      </c>
      <c r="P5211">
        <v>0.73069020500198401</v>
      </c>
      <c r="Q5211">
        <v>0</v>
      </c>
    </row>
    <row r="5212" spans="1:17">
      <c r="A5212" t="s">
        <v>122</v>
      </c>
      <c r="B5212">
        <v>2028</v>
      </c>
      <c r="C5212" t="s">
        <v>143</v>
      </c>
      <c r="D5212" t="s">
        <v>1062</v>
      </c>
      <c r="E5212" t="s">
        <v>162</v>
      </c>
      <c r="F5212" t="s">
        <v>126</v>
      </c>
      <c r="G5212" t="s">
        <v>1063</v>
      </c>
      <c r="H5212" t="s">
        <v>132</v>
      </c>
      <c r="I5212">
        <v>0</v>
      </c>
      <c r="P5212">
        <v>0.73069020500198401</v>
      </c>
      <c r="Q5212">
        <v>0</v>
      </c>
    </row>
    <row r="5213" spans="1:17">
      <c r="A5213" t="s">
        <v>122</v>
      </c>
      <c r="B5213">
        <v>2028</v>
      </c>
      <c r="C5213" t="s">
        <v>143</v>
      </c>
      <c r="D5213" t="s">
        <v>1062</v>
      </c>
      <c r="E5213" t="s">
        <v>162</v>
      </c>
      <c r="F5213" t="s">
        <v>126</v>
      </c>
      <c r="G5213" t="s">
        <v>1063</v>
      </c>
      <c r="H5213" t="s">
        <v>135</v>
      </c>
      <c r="I5213">
        <v>0</v>
      </c>
      <c r="P5213">
        <v>0.73069020500198401</v>
      </c>
      <c r="Q5213">
        <v>0</v>
      </c>
    </row>
    <row r="5214" spans="1:17">
      <c r="A5214" t="s">
        <v>122</v>
      </c>
      <c r="B5214">
        <v>2028</v>
      </c>
      <c r="C5214" t="s">
        <v>143</v>
      </c>
      <c r="D5214" t="s">
        <v>1062</v>
      </c>
      <c r="E5214" t="s">
        <v>162</v>
      </c>
      <c r="F5214" t="s">
        <v>126</v>
      </c>
      <c r="G5214" t="s">
        <v>1063</v>
      </c>
      <c r="H5214" t="s">
        <v>136</v>
      </c>
      <c r="I5214">
        <v>0</v>
      </c>
      <c r="P5214">
        <v>0.73069020500198401</v>
      </c>
      <c r="Q5214">
        <v>0</v>
      </c>
    </row>
    <row r="5215" spans="1:17">
      <c r="A5215" t="s">
        <v>122</v>
      </c>
      <c r="B5215">
        <v>2028</v>
      </c>
      <c r="C5215" t="s">
        <v>143</v>
      </c>
      <c r="D5215" t="s">
        <v>1062</v>
      </c>
      <c r="E5215" t="s">
        <v>162</v>
      </c>
      <c r="F5215" t="s">
        <v>165</v>
      </c>
      <c r="G5215" t="s">
        <v>1063</v>
      </c>
      <c r="H5215" t="s">
        <v>132</v>
      </c>
      <c r="I5215">
        <v>0</v>
      </c>
      <c r="P5215">
        <v>0.73069020500198401</v>
      </c>
      <c r="Q5215">
        <v>0</v>
      </c>
    </row>
    <row r="5216" spans="1:17">
      <c r="A5216" t="s">
        <v>122</v>
      </c>
      <c r="B5216">
        <v>2028</v>
      </c>
      <c r="C5216" t="s">
        <v>143</v>
      </c>
      <c r="D5216" t="s">
        <v>1062</v>
      </c>
      <c r="E5216" t="s">
        <v>162</v>
      </c>
      <c r="F5216" t="s">
        <v>165</v>
      </c>
      <c r="G5216" t="s">
        <v>1063</v>
      </c>
      <c r="H5216" t="s">
        <v>135</v>
      </c>
      <c r="I5216">
        <v>0</v>
      </c>
      <c r="P5216">
        <v>0.73069020500198401</v>
      </c>
      <c r="Q5216">
        <v>0</v>
      </c>
    </row>
    <row r="5217" spans="1:17">
      <c r="A5217" t="s">
        <v>122</v>
      </c>
      <c r="B5217">
        <v>2028</v>
      </c>
      <c r="C5217" t="s">
        <v>143</v>
      </c>
      <c r="D5217" t="s">
        <v>1062</v>
      </c>
      <c r="E5217" t="s">
        <v>162</v>
      </c>
      <c r="F5217" t="s">
        <v>165</v>
      </c>
      <c r="G5217" t="s">
        <v>1063</v>
      </c>
      <c r="H5217" t="s">
        <v>136</v>
      </c>
      <c r="I5217">
        <v>0</v>
      </c>
      <c r="P5217">
        <v>0.73069020500198401</v>
      </c>
      <c r="Q5217">
        <v>0</v>
      </c>
    </row>
    <row r="5218" spans="1:17">
      <c r="A5218" t="s">
        <v>122</v>
      </c>
      <c r="B5218">
        <v>2028</v>
      </c>
      <c r="C5218" t="s">
        <v>143</v>
      </c>
      <c r="D5218" t="s">
        <v>1062</v>
      </c>
      <c r="E5218" t="s">
        <v>162</v>
      </c>
      <c r="F5218" t="s">
        <v>166</v>
      </c>
      <c r="G5218" t="s">
        <v>1063</v>
      </c>
      <c r="H5218" t="s">
        <v>132</v>
      </c>
      <c r="I5218">
        <v>0</v>
      </c>
      <c r="P5218">
        <v>0.73069020500198401</v>
      </c>
      <c r="Q5218">
        <v>0</v>
      </c>
    </row>
    <row r="5219" spans="1:17">
      <c r="A5219" t="s">
        <v>122</v>
      </c>
      <c r="B5219">
        <v>2028</v>
      </c>
      <c r="C5219" t="s">
        <v>143</v>
      </c>
      <c r="D5219" t="s">
        <v>1062</v>
      </c>
      <c r="E5219" t="s">
        <v>162</v>
      </c>
      <c r="F5219" t="s">
        <v>166</v>
      </c>
      <c r="G5219" t="s">
        <v>1063</v>
      </c>
      <c r="H5219" t="s">
        <v>135</v>
      </c>
      <c r="I5219">
        <v>0</v>
      </c>
      <c r="P5219">
        <v>0.73069020500198401</v>
      </c>
      <c r="Q5219">
        <v>0</v>
      </c>
    </row>
    <row r="5220" spans="1:17">
      <c r="A5220" t="s">
        <v>122</v>
      </c>
      <c r="B5220">
        <v>2028</v>
      </c>
      <c r="C5220" t="s">
        <v>143</v>
      </c>
      <c r="D5220" t="s">
        <v>1062</v>
      </c>
      <c r="E5220" t="s">
        <v>162</v>
      </c>
      <c r="F5220" t="s">
        <v>166</v>
      </c>
      <c r="G5220" t="s">
        <v>1063</v>
      </c>
      <c r="H5220" t="s">
        <v>136</v>
      </c>
      <c r="I5220">
        <v>0</v>
      </c>
      <c r="P5220">
        <v>0.73069020500198401</v>
      </c>
      <c r="Q5220">
        <v>0</v>
      </c>
    </row>
    <row r="5221" spans="1:17">
      <c r="A5221" t="s">
        <v>122</v>
      </c>
      <c r="B5221">
        <v>2028</v>
      </c>
      <c r="C5221" t="s">
        <v>143</v>
      </c>
      <c r="D5221" t="s">
        <v>1062</v>
      </c>
      <c r="E5221" t="s">
        <v>162</v>
      </c>
      <c r="F5221" t="s">
        <v>160</v>
      </c>
      <c r="G5221" t="s">
        <v>1063</v>
      </c>
      <c r="H5221" t="s">
        <v>132</v>
      </c>
      <c r="I5221">
        <v>0</v>
      </c>
      <c r="P5221">
        <v>0.73069020500198401</v>
      </c>
      <c r="Q5221">
        <v>0</v>
      </c>
    </row>
    <row r="5222" spans="1:17">
      <c r="A5222" t="s">
        <v>122</v>
      </c>
      <c r="B5222">
        <v>2028</v>
      </c>
      <c r="C5222" t="s">
        <v>143</v>
      </c>
      <c r="D5222" t="s">
        <v>1062</v>
      </c>
      <c r="E5222" t="s">
        <v>162</v>
      </c>
      <c r="F5222" t="s">
        <v>160</v>
      </c>
      <c r="G5222" t="s">
        <v>1063</v>
      </c>
      <c r="H5222" t="s">
        <v>135</v>
      </c>
      <c r="I5222">
        <v>0</v>
      </c>
      <c r="P5222">
        <v>0.73069020500198401</v>
      </c>
      <c r="Q5222">
        <v>0</v>
      </c>
    </row>
    <row r="5223" spans="1:17">
      <c r="A5223" t="s">
        <v>122</v>
      </c>
      <c r="B5223">
        <v>2028</v>
      </c>
      <c r="C5223" t="s">
        <v>143</v>
      </c>
      <c r="D5223" t="s">
        <v>1062</v>
      </c>
      <c r="E5223" t="s">
        <v>162</v>
      </c>
      <c r="F5223" t="s">
        <v>160</v>
      </c>
      <c r="G5223" t="s">
        <v>1063</v>
      </c>
      <c r="H5223" t="s">
        <v>136</v>
      </c>
      <c r="I5223">
        <v>0</v>
      </c>
      <c r="P5223">
        <v>0.73069020500198401</v>
      </c>
      <c r="Q5223">
        <v>0</v>
      </c>
    </row>
    <row r="5224" spans="1:17">
      <c r="A5224" t="s">
        <v>122</v>
      </c>
      <c r="B5224">
        <v>2028</v>
      </c>
      <c r="C5224" t="s">
        <v>10</v>
      </c>
      <c r="D5224" t="s">
        <v>1067</v>
      </c>
      <c r="E5224" t="s">
        <v>162</v>
      </c>
      <c r="F5224" t="s">
        <v>164</v>
      </c>
      <c r="G5224" t="s">
        <v>1068</v>
      </c>
      <c r="H5224" t="s">
        <v>132</v>
      </c>
      <c r="I5224">
        <v>0</v>
      </c>
      <c r="P5224">
        <v>0.73069020500198401</v>
      </c>
      <c r="Q5224">
        <v>0</v>
      </c>
    </row>
    <row r="5225" spans="1:17">
      <c r="A5225" t="s">
        <v>122</v>
      </c>
      <c r="B5225">
        <v>2028</v>
      </c>
      <c r="C5225" t="s">
        <v>10</v>
      </c>
      <c r="D5225" t="s">
        <v>1067</v>
      </c>
      <c r="E5225" t="s">
        <v>162</v>
      </c>
      <c r="F5225" t="s">
        <v>164</v>
      </c>
      <c r="G5225" t="s">
        <v>1068</v>
      </c>
      <c r="H5225" t="s">
        <v>135</v>
      </c>
      <c r="I5225">
        <v>0</v>
      </c>
      <c r="P5225">
        <v>0.73069020500198401</v>
      </c>
      <c r="Q5225">
        <v>0</v>
      </c>
    </row>
    <row r="5226" spans="1:17">
      <c r="A5226" t="s">
        <v>122</v>
      </c>
      <c r="B5226">
        <v>2028</v>
      </c>
      <c r="C5226" t="s">
        <v>10</v>
      </c>
      <c r="D5226" t="s">
        <v>1067</v>
      </c>
      <c r="E5226" t="s">
        <v>162</v>
      </c>
      <c r="F5226" t="s">
        <v>164</v>
      </c>
      <c r="G5226" t="s">
        <v>1068</v>
      </c>
      <c r="H5226" t="s">
        <v>136</v>
      </c>
      <c r="I5226">
        <v>0</v>
      </c>
      <c r="P5226">
        <v>0.73069020500198401</v>
      </c>
      <c r="Q5226">
        <v>0</v>
      </c>
    </row>
    <row r="5227" spans="1:17">
      <c r="A5227" t="s">
        <v>122</v>
      </c>
      <c r="B5227">
        <v>2028</v>
      </c>
      <c r="C5227" t="s">
        <v>10</v>
      </c>
      <c r="D5227" t="s">
        <v>1067</v>
      </c>
      <c r="E5227" t="s">
        <v>162</v>
      </c>
      <c r="F5227" t="s">
        <v>159</v>
      </c>
      <c r="G5227" t="s">
        <v>1068</v>
      </c>
      <c r="H5227" t="s">
        <v>132</v>
      </c>
      <c r="I5227">
        <v>0</v>
      </c>
      <c r="P5227">
        <v>0.73069020500198401</v>
      </c>
      <c r="Q5227">
        <v>0</v>
      </c>
    </row>
    <row r="5228" spans="1:17">
      <c r="A5228" t="s">
        <v>122</v>
      </c>
      <c r="B5228">
        <v>2028</v>
      </c>
      <c r="C5228" t="s">
        <v>10</v>
      </c>
      <c r="D5228" t="s">
        <v>1067</v>
      </c>
      <c r="E5228" t="s">
        <v>162</v>
      </c>
      <c r="F5228" t="s">
        <v>159</v>
      </c>
      <c r="G5228" t="s">
        <v>1068</v>
      </c>
      <c r="H5228" t="s">
        <v>135</v>
      </c>
      <c r="I5228">
        <v>0</v>
      </c>
      <c r="P5228">
        <v>0.73069020500198401</v>
      </c>
      <c r="Q5228">
        <v>0</v>
      </c>
    </row>
    <row r="5229" spans="1:17">
      <c r="A5229" t="s">
        <v>122</v>
      </c>
      <c r="B5229">
        <v>2028</v>
      </c>
      <c r="C5229" t="s">
        <v>10</v>
      </c>
      <c r="D5229" t="s">
        <v>1067</v>
      </c>
      <c r="E5229" t="s">
        <v>162</v>
      </c>
      <c r="F5229" t="s">
        <v>159</v>
      </c>
      <c r="G5229" t="s">
        <v>1068</v>
      </c>
      <c r="H5229" t="s">
        <v>136</v>
      </c>
      <c r="I5229">
        <v>0</v>
      </c>
      <c r="P5229">
        <v>0.73069020500198401</v>
      </c>
      <c r="Q5229">
        <v>0</v>
      </c>
    </row>
    <row r="5230" spans="1:17">
      <c r="A5230" t="s">
        <v>122</v>
      </c>
      <c r="B5230">
        <v>2028</v>
      </c>
      <c r="C5230" t="s">
        <v>10</v>
      </c>
      <c r="D5230" t="s">
        <v>1067</v>
      </c>
      <c r="E5230" t="s">
        <v>162</v>
      </c>
      <c r="F5230" t="s">
        <v>126</v>
      </c>
      <c r="G5230" t="s">
        <v>1068</v>
      </c>
      <c r="H5230" t="s">
        <v>132</v>
      </c>
      <c r="I5230">
        <v>0</v>
      </c>
      <c r="P5230">
        <v>0.73069020500198401</v>
      </c>
      <c r="Q5230">
        <v>0</v>
      </c>
    </row>
    <row r="5231" spans="1:17">
      <c r="A5231" t="s">
        <v>122</v>
      </c>
      <c r="B5231">
        <v>2028</v>
      </c>
      <c r="C5231" t="s">
        <v>10</v>
      </c>
      <c r="D5231" t="s">
        <v>1067</v>
      </c>
      <c r="E5231" t="s">
        <v>162</v>
      </c>
      <c r="F5231" t="s">
        <v>126</v>
      </c>
      <c r="G5231" t="s">
        <v>1068</v>
      </c>
      <c r="H5231" t="s">
        <v>135</v>
      </c>
      <c r="I5231">
        <v>0</v>
      </c>
      <c r="P5231">
        <v>0.73069020500198401</v>
      </c>
      <c r="Q5231">
        <v>0</v>
      </c>
    </row>
    <row r="5232" spans="1:17">
      <c r="A5232" t="s">
        <v>122</v>
      </c>
      <c r="B5232">
        <v>2028</v>
      </c>
      <c r="C5232" t="s">
        <v>10</v>
      </c>
      <c r="D5232" t="s">
        <v>1067</v>
      </c>
      <c r="E5232" t="s">
        <v>162</v>
      </c>
      <c r="F5232" t="s">
        <v>126</v>
      </c>
      <c r="G5232" t="s">
        <v>1068</v>
      </c>
      <c r="H5232" t="s">
        <v>136</v>
      </c>
      <c r="I5232">
        <v>0</v>
      </c>
      <c r="P5232">
        <v>0.73069020500198401</v>
      </c>
      <c r="Q5232">
        <v>0</v>
      </c>
    </row>
    <row r="5233" spans="1:17">
      <c r="A5233" t="s">
        <v>122</v>
      </c>
      <c r="B5233">
        <v>2028</v>
      </c>
      <c r="C5233" t="s">
        <v>10</v>
      </c>
      <c r="D5233" t="s">
        <v>1067</v>
      </c>
      <c r="E5233" t="s">
        <v>162</v>
      </c>
      <c r="F5233" t="s">
        <v>165</v>
      </c>
      <c r="G5233" t="s">
        <v>1068</v>
      </c>
      <c r="H5233" t="s">
        <v>132</v>
      </c>
      <c r="I5233">
        <v>0</v>
      </c>
      <c r="P5233">
        <v>0.73069020500198401</v>
      </c>
      <c r="Q5233">
        <v>0</v>
      </c>
    </row>
    <row r="5234" spans="1:17">
      <c r="A5234" t="s">
        <v>122</v>
      </c>
      <c r="B5234">
        <v>2028</v>
      </c>
      <c r="C5234" t="s">
        <v>10</v>
      </c>
      <c r="D5234" t="s">
        <v>1067</v>
      </c>
      <c r="E5234" t="s">
        <v>162</v>
      </c>
      <c r="F5234" t="s">
        <v>165</v>
      </c>
      <c r="G5234" t="s">
        <v>1068</v>
      </c>
      <c r="H5234" t="s">
        <v>135</v>
      </c>
      <c r="I5234">
        <v>0</v>
      </c>
      <c r="P5234">
        <v>0.73069020500198401</v>
      </c>
      <c r="Q5234">
        <v>0</v>
      </c>
    </row>
    <row r="5235" spans="1:17">
      <c r="A5235" t="s">
        <v>122</v>
      </c>
      <c r="B5235">
        <v>2028</v>
      </c>
      <c r="C5235" t="s">
        <v>10</v>
      </c>
      <c r="D5235" t="s">
        <v>1067</v>
      </c>
      <c r="E5235" t="s">
        <v>162</v>
      </c>
      <c r="F5235" t="s">
        <v>165</v>
      </c>
      <c r="G5235" t="s">
        <v>1068</v>
      </c>
      <c r="H5235" t="s">
        <v>136</v>
      </c>
      <c r="I5235">
        <v>0</v>
      </c>
      <c r="P5235">
        <v>0.73069020500198401</v>
      </c>
      <c r="Q5235">
        <v>0</v>
      </c>
    </row>
    <row r="5236" spans="1:17">
      <c r="A5236" t="s">
        <v>122</v>
      </c>
      <c r="B5236">
        <v>2028</v>
      </c>
      <c r="C5236" t="s">
        <v>10</v>
      </c>
      <c r="D5236" t="s">
        <v>1067</v>
      </c>
      <c r="E5236" t="s">
        <v>162</v>
      </c>
      <c r="F5236" t="s">
        <v>166</v>
      </c>
      <c r="G5236" t="s">
        <v>1068</v>
      </c>
      <c r="H5236" t="s">
        <v>132</v>
      </c>
      <c r="I5236">
        <v>0</v>
      </c>
      <c r="P5236">
        <v>0.73069020500198401</v>
      </c>
      <c r="Q5236">
        <v>0</v>
      </c>
    </row>
    <row r="5237" spans="1:17">
      <c r="A5237" t="s">
        <v>122</v>
      </c>
      <c r="B5237">
        <v>2028</v>
      </c>
      <c r="C5237" t="s">
        <v>10</v>
      </c>
      <c r="D5237" t="s">
        <v>1067</v>
      </c>
      <c r="E5237" t="s">
        <v>162</v>
      </c>
      <c r="F5237" t="s">
        <v>166</v>
      </c>
      <c r="G5237" t="s">
        <v>1068</v>
      </c>
      <c r="H5237" t="s">
        <v>135</v>
      </c>
      <c r="I5237">
        <v>0</v>
      </c>
      <c r="P5237">
        <v>0.73069020500198401</v>
      </c>
      <c r="Q5237">
        <v>0</v>
      </c>
    </row>
    <row r="5238" spans="1:17">
      <c r="A5238" t="s">
        <v>122</v>
      </c>
      <c r="B5238">
        <v>2028</v>
      </c>
      <c r="C5238" t="s">
        <v>10</v>
      </c>
      <c r="D5238" t="s">
        <v>1067</v>
      </c>
      <c r="E5238" t="s">
        <v>162</v>
      </c>
      <c r="F5238" t="s">
        <v>166</v>
      </c>
      <c r="G5238" t="s">
        <v>1068</v>
      </c>
      <c r="H5238" t="s">
        <v>136</v>
      </c>
      <c r="I5238">
        <v>0</v>
      </c>
      <c r="P5238">
        <v>0.73069020500198401</v>
      </c>
      <c r="Q5238">
        <v>0</v>
      </c>
    </row>
    <row r="5239" spans="1:17">
      <c r="A5239" t="s">
        <v>122</v>
      </c>
      <c r="B5239">
        <v>2028</v>
      </c>
      <c r="C5239" t="s">
        <v>10</v>
      </c>
      <c r="D5239" t="s">
        <v>1067</v>
      </c>
      <c r="E5239" t="s">
        <v>162</v>
      </c>
      <c r="F5239" t="s">
        <v>160</v>
      </c>
      <c r="G5239" t="s">
        <v>1068</v>
      </c>
      <c r="H5239" t="s">
        <v>132</v>
      </c>
      <c r="I5239">
        <v>0</v>
      </c>
      <c r="P5239">
        <v>0.73069020500198401</v>
      </c>
      <c r="Q5239">
        <v>0</v>
      </c>
    </row>
    <row r="5240" spans="1:17">
      <c r="A5240" t="s">
        <v>122</v>
      </c>
      <c r="B5240">
        <v>2028</v>
      </c>
      <c r="C5240" t="s">
        <v>10</v>
      </c>
      <c r="D5240" t="s">
        <v>1067</v>
      </c>
      <c r="E5240" t="s">
        <v>162</v>
      </c>
      <c r="F5240" t="s">
        <v>160</v>
      </c>
      <c r="G5240" t="s">
        <v>1068</v>
      </c>
      <c r="H5240" t="s">
        <v>135</v>
      </c>
      <c r="I5240">
        <v>0</v>
      </c>
      <c r="P5240">
        <v>0.73069020500198401</v>
      </c>
      <c r="Q5240">
        <v>0</v>
      </c>
    </row>
    <row r="5241" spans="1:17">
      <c r="A5241" t="s">
        <v>122</v>
      </c>
      <c r="B5241">
        <v>2028</v>
      </c>
      <c r="C5241" t="s">
        <v>10</v>
      </c>
      <c r="D5241" t="s">
        <v>1067</v>
      </c>
      <c r="E5241" t="s">
        <v>162</v>
      </c>
      <c r="F5241" t="s">
        <v>160</v>
      </c>
      <c r="G5241" t="s">
        <v>1068</v>
      </c>
      <c r="H5241" t="s">
        <v>136</v>
      </c>
      <c r="I5241">
        <v>0</v>
      </c>
      <c r="P5241">
        <v>0.73069020500198401</v>
      </c>
      <c r="Q5241">
        <v>0</v>
      </c>
    </row>
    <row r="5242" spans="1:17">
      <c r="A5242" t="s">
        <v>122</v>
      </c>
      <c r="B5242">
        <v>2028</v>
      </c>
      <c r="C5242" t="s">
        <v>11</v>
      </c>
      <c r="D5242" t="s">
        <v>1067</v>
      </c>
      <c r="E5242" t="s">
        <v>162</v>
      </c>
      <c r="F5242" t="s">
        <v>164</v>
      </c>
      <c r="G5242" t="s">
        <v>1068</v>
      </c>
      <c r="H5242" t="s">
        <v>132</v>
      </c>
      <c r="I5242">
        <v>0</v>
      </c>
      <c r="P5242">
        <v>0.73069020500198401</v>
      </c>
      <c r="Q5242">
        <v>0</v>
      </c>
    </row>
    <row r="5243" spans="1:17">
      <c r="A5243" t="s">
        <v>122</v>
      </c>
      <c r="B5243">
        <v>2028</v>
      </c>
      <c r="C5243" t="s">
        <v>11</v>
      </c>
      <c r="D5243" t="s">
        <v>1067</v>
      </c>
      <c r="E5243" t="s">
        <v>162</v>
      </c>
      <c r="F5243" t="s">
        <v>164</v>
      </c>
      <c r="G5243" t="s">
        <v>1068</v>
      </c>
      <c r="H5243" t="s">
        <v>135</v>
      </c>
      <c r="I5243">
        <v>0</v>
      </c>
      <c r="P5243">
        <v>0.73069020500198401</v>
      </c>
      <c r="Q5243">
        <v>0</v>
      </c>
    </row>
    <row r="5244" spans="1:17">
      <c r="A5244" t="s">
        <v>122</v>
      </c>
      <c r="B5244">
        <v>2028</v>
      </c>
      <c r="C5244" t="s">
        <v>11</v>
      </c>
      <c r="D5244" t="s">
        <v>1067</v>
      </c>
      <c r="E5244" t="s">
        <v>162</v>
      </c>
      <c r="F5244" t="s">
        <v>164</v>
      </c>
      <c r="G5244" t="s">
        <v>1068</v>
      </c>
      <c r="H5244" t="s">
        <v>136</v>
      </c>
      <c r="I5244">
        <v>0</v>
      </c>
      <c r="P5244">
        <v>0.73069020500198401</v>
      </c>
      <c r="Q5244">
        <v>0</v>
      </c>
    </row>
    <row r="5245" spans="1:17">
      <c r="A5245" t="s">
        <v>122</v>
      </c>
      <c r="B5245">
        <v>2028</v>
      </c>
      <c r="C5245" t="s">
        <v>11</v>
      </c>
      <c r="D5245" t="s">
        <v>1067</v>
      </c>
      <c r="E5245" t="s">
        <v>162</v>
      </c>
      <c r="F5245" t="s">
        <v>159</v>
      </c>
      <c r="G5245" t="s">
        <v>1068</v>
      </c>
      <c r="H5245" t="s">
        <v>132</v>
      </c>
      <c r="I5245">
        <v>0</v>
      </c>
      <c r="P5245">
        <v>0.73069020500198401</v>
      </c>
      <c r="Q5245">
        <v>0</v>
      </c>
    </row>
    <row r="5246" spans="1:17">
      <c r="A5246" t="s">
        <v>122</v>
      </c>
      <c r="B5246">
        <v>2028</v>
      </c>
      <c r="C5246" t="s">
        <v>11</v>
      </c>
      <c r="D5246" t="s">
        <v>1067</v>
      </c>
      <c r="E5246" t="s">
        <v>162</v>
      </c>
      <c r="F5246" t="s">
        <v>159</v>
      </c>
      <c r="G5246" t="s">
        <v>1068</v>
      </c>
      <c r="H5246" t="s">
        <v>135</v>
      </c>
      <c r="I5246">
        <v>0</v>
      </c>
      <c r="P5246">
        <v>0.73069020500198401</v>
      </c>
      <c r="Q5246">
        <v>0</v>
      </c>
    </row>
    <row r="5247" spans="1:17">
      <c r="A5247" t="s">
        <v>122</v>
      </c>
      <c r="B5247">
        <v>2028</v>
      </c>
      <c r="C5247" t="s">
        <v>11</v>
      </c>
      <c r="D5247" t="s">
        <v>1067</v>
      </c>
      <c r="E5247" t="s">
        <v>162</v>
      </c>
      <c r="F5247" t="s">
        <v>159</v>
      </c>
      <c r="G5247" t="s">
        <v>1068</v>
      </c>
      <c r="H5247" t="s">
        <v>136</v>
      </c>
      <c r="I5247">
        <v>0</v>
      </c>
      <c r="P5247">
        <v>0.73069020500198401</v>
      </c>
      <c r="Q5247">
        <v>0</v>
      </c>
    </row>
    <row r="5248" spans="1:17">
      <c r="A5248" t="s">
        <v>122</v>
      </c>
      <c r="B5248">
        <v>2028</v>
      </c>
      <c r="C5248" t="s">
        <v>11</v>
      </c>
      <c r="D5248" t="s">
        <v>1067</v>
      </c>
      <c r="E5248" t="s">
        <v>162</v>
      </c>
      <c r="F5248" t="s">
        <v>126</v>
      </c>
      <c r="G5248" t="s">
        <v>1068</v>
      </c>
      <c r="H5248" t="s">
        <v>132</v>
      </c>
      <c r="I5248">
        <v>0</v>
      </c>
      <c r="P5248">
        <v>0.73069020500198401</v>
      </c>
      <c r="Q5248">
        <v>0</v>
      </c>
    </row>
    <row r="5249" spans="1:17">
      <c r="A5249" t="s">
        <v>122</v>
      </c>
      <c r="B5249">
        <v>2028</v>
      </c>
      <c r="C5249" t="s">
        <v>11</v>
      </c>
      <c r="D5249" t="s">
        <v>1067</v>
      </c>
      <c r="E5249" t="s">
        <v>162</v>
      </c>
      <c r="F5249" t="s">
        <v>126</v>
      </c>
      <c r="G5249" t="s">
        <v>1068</v>
      </c>
      <c r="H5249" t="s">
        <v>135</v>
      </c>
      <c r="I5249">
        <v>0</v>
      </c>
      <c r="P5249">
        <v>0.73069020500198401</v>
      </c>
      <c r="Q5249">
        <v>0</v>
      </c>
    </row>
    <row r="5250" spans="1:17">
      <c r="A5250" t="s">
        <v>122</v>
      </c>
      <c r="B5250">
        <v>2028</v>
      </c>
      <c r="C5250" t="s">
        <v>11</v>
      </c>
      <c r="D5250" t="s">
        <v>1067</v>
      </c>
      <c r="E5250" t="s">
        <v>162</v>
      </c>
      <c r="F5250" t="s">
        <v>126</v>
      </c>
      <c r="G5250" t="s">
        <v>1068</v>
      </c>
      <c r="H5250" t="s">
        <v>136</v>
      </c>
      <c r="I5250">
        <v>0</v>
      </c>
      <c r="P5250">
        <v>0.73069020500198401</v>
      </c>
      <c r="Q5250">
        <v>0</v>
      </c>
    </row>
    <row r="5251" spans="1:17">
      <c r="A5251" t="s">
        <v>122</v>
      </c>
      <c r="B5251">
        <v>2028</v>
      </c>
      <c r="C5251" t="s">
        <v>11</v>
      </c>
      <c r="D5251" t="s">
        <v>1067</v>
      </c>
      <c r="E5251" t="s">
        <v>162</v>
      </c>
      <c r="F5251" t="s">
        <v>165</v>
      </c>
      <c r="G5251" t="s">
        <v>1068</v>
      </c>
      <c r="H5251" t="s">
        <v>132</v>
      </c>
      <c r="I5251">
        <v>0</v>
      </c>
      <c r="P5251">
        <v>0.73069020500198401</v>
      </c>
      <c r="Q5251">
        <v>0</v>
      </c>
    </row>
    <row r="5252" spans="1:17">
      <c r="A5252" t="s">
        <v>122</v>
      </c>
      <c r="B5252">
        <v>2028</v>
      </c>
      <c r="C5252" t="s">
        <v>11</v>
      </c>
      <c r="D5252" t="s">
        <v>1067</v>
      </c>
      <c r="E5252" t="s">
        <v>162</v>
      </c>
      <c r="F5252" t="s">
        <v>165</v>
      </c>
      <c r="G5252" t="s">
        <v>1068</v>
      </c>
      <c r="H5252" t="s">
        <v>135</v>
      </c>
      <c r="I5252">
        <v>0</v>
      </c>
      <c r="P5252">
        <v>0.73069020500198401</v>
      </c>
      <c r="Q5252">
        <v>0</v>
      </c>
    </row>
    <row r="5253" spans="1:17">
      <c r="A5253" t="s">
        <v>122</v>
      </c>
      <c r="B5253">
        <v>2028</v>
      </c>
      <c r="C5253" t="s">
        <v>11</v>
      </c>
      <c r="D5253" t="s">
        <v>1067</v>
      </c>
      <c r="E5253" t="s">
        <v>162</v>
      </c>
      <c r="F5253" t="s">
        <v>165</v>
      </c>
      <c r="G5253" t="s">
        <v>1068</v>
      </c>
      <c r="H5253" t="s">
        <v>136</v>
      </c>
      <c r="I5253">
        <v>0</v>
      </c>
      <c r="P5253">
        <v>0.73069020500198401</v>
      </c>
      <c r="Q5253">
        <v>0</v>
      </c>
    </row>
    <row r="5254" spans="1:17">
      <c r="A5254" t="s">
        <v>122</v>
      </c>
      <c r="B5254">
        <v>2028</v>
      </c>
      <c r="C5254" t="s">
        <v>11</v>
      </c>
      <c r="D5254" t="s">
        <v>1067</v>
      </c>
      <c r="E5254" t="s">
        <v>162</v>
      </c>
      <c r="F5254" t="s">
        <v>166</v>
      </c>
      <c r="G5254" t="s">
        <v>1068</v>
      </c>
      <c r="H5254" t="s">
        <v>132</v>
      </c>
      <c r="I5254">
        <v>0</v>
      </c>
      <c r="P5254">
        <v>0.73069020500198401</v>
      </c>
      <c r="Q5254">
        <v>0</v>
      </c>
    </row>
    <row r="5255" spans="1:17">
      <c r="A5255" t="s">
        <v>122</v>
      </c>
      <c r="B5255">
        <v>2028</v>
      </c>
      <c r="C5255" t="s">
        <v>11</v>
      </c>
      <c r="D5255" t="s">
        <v>1067</v>
      </c>
      <c r="E5255" t="s">
        <v>162</v>
      </c>
      <c r="F5255" t="s">
        <v>166</v>
      </c>
      <c r="G5255" t="s">
        <v>1068</v>
      </c>
      <c r="H5255" t="s">
        <v>135</v>
      </c>
      <c r="I5255">
        <v>0</v>
      </c>
      <c r="P5255">
        <v>0.73069020500198401</v>
      </c>
      <c r="Q5255">
        <v>0</v>
      </c>
    </row>
    <row r="5256" spans="1:17">
      <c r="A5256" t="s">
        <v>122</v>
      </c>
      <c r="B5256">
        <v>2028</v>
      </c>
      <c r="C5256" t="s">
        <v>11</v>
      </c>
      <c r="D5256" t="s">
        <v>1067</v>
      </c>
      <c r="E5256" t="s">
        <v>162</v>
      </c>
      <c r="F5256" t="s">
        <v>166</v>
      </c>
      <c r="G5256" t="s">
        <v>1068</v>
      </c>
      <c r="H5256" t="s">
        <v>136</v>
      </c>
      <c r="I5256">
        <v>0</v>
      </c>
      <c r="P5256">
        <v>0.73069020500198401</v>
      </c>
      <c r="Q5256">
        <v>0</v>
      </c>
    </row>
    <row r="5257" spans="1:17">
      <c r="A5257" t="s">
        <v>122</v>
      </c>
      <c r="B5257">
        <v>2028</v>
      </c>
      <c r="C5257" t="s">
        <v>11</v>
      </c>
      <c r="D5257" t="s">
        <v>1067</v>
      </c>
      <c r="E5257" t="s">
        <v>162</v>
      </c>
      <c r="F5257" t="s">
        <v>160</v>
      </c>
      <c r="G5257" t="s">
        <v>1068</v>
      </c>
      <c r="H5257" t="s">
        <v>132</v>
      </c>
      <c r="I5257">
        <v>0</v>
      </c>
      <c r="P5257">
        <v>0.73069020500198401</v>
      </c>
      <c r="Q5257">
        <v>0</v>
      </c>
    </row>
    <row r="5258" spans="1:17">
      <c r="A5258" t="s">
        <v>122</v>
      </c>
      <c r="B5258">
        <v>2028</v>
      </c>
      <c r="C5258" t="s">
        <v>11</v>
      </c>
      <c r="D5258" t="s">
        <v>1067</v>
      </c>
      <c r="E5258" t="s">
        <v>162</v>
      </c>
      <c r="F5258" t="s">
        <v>160</v>
      </c>
      <c r="G5258" t="s">
        <v>1068</v>
      </c>
      <c r="H5258" t="s">
        <v>135</v>
      </c>
      <c r="I5258">
        <v>0</v>
      </c>
      <c r="P5258">
        <v>0.73069020500198401</v>
      </c>
      <c r="Q5258">
        <v>0</v>
      </c>
    </row>
    <row r="5259" spans="1:17">
      <c r="A5259" t="s">
        <v>122</v>
      </c>
      <c r="B5259">
        <v>2028</v>
      </c>
      <c r="C5259" t="s">
        <v>11</v>
      </c>
      <c r="D5259" t="s">
        <v>1067</v>
      </c>
      <c r="E5259" t="s">
        <v>162</v>
      </c>
      <c r="F5259" t="s">
        <v>160</v>
      </c>
      <c r="G5259" t="s">
        <v>1068</v>
      </c>
      <c r="H5259" t="s">
        <v>136</v>
      </c>
      <c r="I5259">
        <v>0</v>
      </c>
      <c r="P5259">
        <v>0.73069020500198401</v>
      </c>
      <c r="Q5259">
        <v>0</v>
      </c>
    </row>
    <row r="5260" spans="1:17">
      <c r="A5260" t="s">
        <v>122</v>
      </c>
      <c r="B5260">
        <v>2028</v>
      </c>
      <c r="C5260" t="s">
        <v>12</v>
      </c>
      <c r="D5260" t="s">
        <v>1067</v>
      </c>
      <c r="E5260" t="s">
        <v>162</v>
      </c>
      <c r="F5260" t="s">
        <v>164</v>
      </c>
      <c r="G5260" t="s">
        <v>1068</v>
      </c>
      <c r="H5260" t="s">
        <v>132</v>
      </c>
      <c r="I5260">
        <v>0</v>
      </c>
      <c r="P5260">
        <v>0.73069020500198401</v>
      </c>
      <c r="Q5260">
        <v>0</v>
      </c>
    </row>
    <row r="5261" spans="1:17">
      <c r="A5261" t="s">
        <v>122</v>
      </c>
      <c r="B5261">
        <v>2028</v>
      </c>
      <c r="C5261" t="s">
        <v>12</v>
      </c>
      <c r="D5261" t="s">
        <v>1067</v>
      </c>
      <c r="E5261" t="s">
        <v>162</v>
      </c>
      <c r="F5261" t="s">
        <v>164</v>
      </c>
      <c r="G5261" t="s">
        <v>1068</v>
      </c>
      <c r="H5261" t="s">
        <v>135</v>
      </c>
      <c r="I5261">
        <v>0</v>
      </c>
      <c r="P5261">
        <v>0.73069020500198401</v>
      </c>
      <c r="Q5261">
        <v>0</v>
      </c>
    </row>
    <row r="5262" spans="1:17">
      <c r="A5262" t="s">
        <v>122</v>
      </c>
      <c r="B5262">
        <v>2028</v>
      </c>
      <c r="C5262" t="s">
        <v>12</v>
      </c>
      <c r="D5262" t="s">
        <v>1067</v>
      </c>
      <c r="E5262" t="s">
        <v>162</v>
      </c>
      <c r="F5262" t="s">
        <v>164</v>
      </c>
      <c r="G5262" t="s">
        <v>1068</v>
      </c>
      <c r="H5262" t="s">
        <v>136</v>
      </c>
      <c r="I5262">
        <v>0</v>
      </c>
      <c r="P5262">
        <v>0.73069020500198401</v>
      </c>
      <c r="Q5262">
        <v>0</v>
      </c>
    </row>
    <row r="5263" spans="1:17">
      <c r="A5263" t="s">
        <v>122</v>
      </c>
      <c r="B5263">
        <v>2028</v>
      </c>
      <c r="C5263" t="s">
        <v>12</v>
      </c>
      <c r="D5263" t="s">
        <v>1067</v>
      </c>
      <c r="E5263" t="s">
        <v>162</v>
      </c>
      <c r="F5263" t="s">
        <v>159</v>
      </c>
      <c r="G5263" t="s">
        <v>1068</v>
      </c>
      <c r="H5263" t="s">
        <v>132</v>
      </c>
      <c r="I5263">
        <v>0</v>
      </c>
      <c r="P5263">
        <v>0.73069020500198401</v>
      </c>
      <c r="Q5263">
        <v>0</v>
      </c>
    </row>
    <row r="5264" spans="1:17">
      <c r="A5264" t="s">
        <v>122</v>
      </c>
      <c r="B5264">
        <v>2028</v>
      </c>
      <c r="C5264" t="s">
        <v>12</v>
      </c>
      <c r="D5264" t="s">
        <v>1067</v>
      </c>
      <c r="E5264" t="s">
        <v>162</v>
      </c>
      <c r="F5264" t="s">
        <v>159</v>
      </c>
      <c r="G5264" t="s">
        <v>1068</v>
      </c>
      <c r="H5264" t="s">
        <v>135</v>
      </c>
      <c r="I5264">
        <v>0</v>
      </c>
      <c r="P5264">
        <v>0.73069020500198401</v>
      </c>
      <c r="Q5264">
        <v>0</v>
      </c>
    </row>
    <row r="5265" spans="1:17">
      <c r="A5265" t="s">
        <v>122</v>
      </c>
      <c r="B5265">
        <v>2028</v>
      </c>
      <c r="C5265" t="s">
        <v>12</v>
      </c>
      <c r="D5265" t="s">
        <v>1067</v>
      </c>
      <c r="E5265" t="s">
        <v>162</v>
      </c>
      <c r="F5265" t="s">
        <v>159</v>
      </c>
      <c r="G5265" t="s">
        <v>1068</v>
      </c>
      <c r="H5265" t="s">
        <v>136</v>
      </c>
      <c r="I5265">
        <v>0</v>
      </c>
      <c r="P5265">
        <v>0.73069020500198401</v>
      </c>
      <c r="Q5265">
        <v>0</v>
      </c>
    </row>
    <row r="5266" spans="1:17">
      <c r="A5266" t="s">
        <v>122</v>
      </c>
      <c r="B5266">
        <v>2028</v>
      </c>
      <c r="C5266" t="s">
        <v>12</v>
      </c>
      <c r="D5266" t="s">
        <v>1067</v>
      </c>
      <c r="E5266" t="s">
        <v>162</v>
      </c>
      <c r="F5266" t="s">
        <v>126</v>
      </c>
      <c r="G5266" t="s">
        <v>1068</v>
      </c>
      <c r="H5266" t="s">
        <v>132</v>
      </c>
      <c r="I5266">
        <v>0</v>
      </c>
      <c r="P5266">
        <v>0.73069020500198401</v>
      </c>
      <c r="Q5266">
        <v>0</v>
      </c>
    </row>
    <row r="5267" spans="1:17">
      <c r="A5267" t="s">
        <v>122</v>
      </c>
      <c r="B5267">
        <v>2028</v>
      </c>
      <c r="C5267" t="s">
        <v>12</v>
      </c>
      <c r="D5267" t="s">
        <v>1067</v>
      </c>
      <c r="E5267" t="s">
        <v>162</v>
      </c>
      <c r="F5267" t="s">
        <v>126</v>
      </c>
      <c r="G5267" t="s">
        <v>1068</v>
      </c>
      <c r="H5267" t="s">
        <v>135</v>
      </c>
      <c r="I5267">
        <v>0</v>
      </c>
      <c r="P5267">
        <v>0.73069020500198401</v>
      </c>
      <c r="Q5267">
        <v>0</v>
      </c>
    </row>
    <row r="5268" spans="1:17">
      <c r="A5268" t="s">
        <v>122</v>
      </c>
      <c r="B5268">
        <v>2028</v>
      </c>
      <c r="C5268" t="s">
        <v>12</v>
      </c>
      <c r="D5268" t="s">
        <v>1067</v>
      </c>
      <c r="E5268" t="s">
        <v>162</v>
      </c>
      <c r="F5268" t="s">
        <v>126</v>
      </c>
      <c r="G5268" t="s">
        <v>1068</v>
      </c>
      <c r="H5268" t="s">
        <v>136</v>
      </c>
      <c r="I5268">
        <v>0</v>
      </c>
      <c r="P5268">
        <v>0.73069020500198401</v>
      </c>
      <c r="Q5268">
        <v>0</v>
      </c>
    </row>
    <row r="5269" spans="1:17">
      <c r="A5269" t="s">
        <v>122</v>
      </c>
      <c r="B5269">
        <v>2028</v>
      </c>
      <c r="C5269" t="s">
        <v>12</v>
      </c>
      <c r="D5269" t="s">
        <v>1067</v>
      </c>
      <c r="E5269" t="s">
        <v>162</v>
      </c>
      <c r="F5269" t="s">
        <v>165</v>
      </c>
      <c r="G5269" t="s">
        <v>1068</v>
      </c>
      <c r="H5269" t="s">
        <v>132</v>
      </c>
      <c r="I5269">
        <v>0</v>
      </c>
      <c r="P5269">
        <v>0.73069020500198401</v>
      </c>
      <c r="Q5269">
        <v>0</v>
      </c>
    </row>
    <row r="5270" spans="1:17">
      <c r="A5270" t="s">
        <v>122</v>
      </c>
      <c r="B5270">
        <v>2028</v>
      </c>
      <c r="C5270" t="s">
        <v>12</v>
      </c>
      <c r="D5270" t="s">
        <v>1067</v>
      </c>
      <c r="E5270" t="s">
        <v>162</v>
      </c>
      <c r="F5270" t="s">
        <v>165</v>
      </c>
      <c r="G5270" t="s">
        <v>1068</v>
      </c>
      <c r="H5270" t="s">
        <v>135</v>
      </c>
      <c r="I5270">
        <v>0</v>
      </c>
      <c r="P5270">
        <v>0.73069020500198401</v>
      </c>
      <c r="Q5270">
        <v>0</v>
      </c>
    </row>
    <row r="5271" spans="1:17">
      <c r="A5271" t="s">
        <v>122</v>
      </c>
      <c r="B5271">
        <v>2028</v>
      </c>
      <c r="C5271" t="s">
        <v>12</v>
      </c>
      <c r="D5271" t="s">
        <v>1067</v>
      </c>
      <c r="E5271" t="s">
        <v>162</v>
      </c>
      <c r="F5271" t="s">
        <v>165</v>
      </c>
      <c r="G5271" t="s">
        <v>1068</v>
      </c>
      <c r="H5271" t="s">
        <v>136</v>
      </c>
      <c r="I5271">
        <v>0</v>
      </c>
      <c r="P5271">
        <v>0.73069020500198401</v>
      </c>
      <c r="Q5271">
        <v>0</v>
      </c>
    </row>
    <row r="5272" spans="1:17">
      <c r="A5272" t="s">
        <v>122</v>
      </c>
      <c r="B5272">
        <v>2028</v>
      </c>
      <c r="C5272" t="s">
        <v>12</v>
      </c>
      <c r="D5272" t="s">
        <v>1067</v>
      </c>
      <c r="E5272" t="s">
        <v>162</v>
      </c>
      <c r="F5272" t="s">
        <v>166</v>
      </c>
      <c r="G5272" t="s">
        <v>1068</v>
      </c>
      <c r="H5272" t="s">
        <v>132</v>
      </c>
      <c r="I5272">
        <v>0</v>
      </c>
      <c r="P5272">
        <v>0.73069020500198401</v>
      </c>
      <c r="Q5272">
        <v>0</v>
      </c>
    </row>
    <row r="5273" spans="1:17">
      <c r="A5273" t="s">
        <v>122</v>
      </c>
      <c r="B5273">
        <v>2028</v>
      </c>
      <c r="C5273" t="s">
        <v>12</v>
      </c>
      <c r="D5273" t="s">
        <v>1067</v>
      </c>
      <c r="E5273" t="s">
        <v>162</v>
      </c>
      <c r="F5273" t="s">
        <v>166</v>
      </c>
      <c r="G5273" t="s">
        <v>1068</v>
      </c>
      <c r="H5273" t="s">
        <v>135</v>
      </c>
      <c r="I5273">
        <v>0</v>
      </c>
      <c r="P5273">
        <v>0.73069020500198401</v>
      </c>
      <c r="Q5273">
        <v>0</v>
      </c>
    </row>
    <row r="5274" spans="1:17">
      <c r="A5274" t="s">
        <v>122</v>
      </c>
      <c r="B5274">
        <v>2028</v>
      </c>
      <c r="C5274" t="s">
        <v>12</v>
      </c>
      <c r="D5274" t="s">
        <v>1067</v>
      </c>
      <c r="E5274" t="s">
        <v>162</v>
      </c>
      <c r="F5274" t="s">
        <v>166</v>
      </c>
      <c r="G5274" t="s">
        <v>1068</v>
      </c>
      <c r="H5274" t="s">
        <v>136</v>
      </c>
      <c r="I5274">
        <v>0</v>
      </c>
      <c r="P5274">
        <v>0.73069020500198401</v>
      </c>
      <c r="Q5274">
        <v>0</v>
      </c>
    </row>
    <row r="5275" spans="1:17">
      <c r="A5275" t="s">
        <v>122</v>
      </c>
      <c r="B5275">
        <v>2028</v>
      </c>
      <c r="C5275" t="s">
        <v>12</v>
      </c>
      <c r="D5275" t="s">
        <v>1067</v>
      </c>
      <c r="E5275" t="s">
        <v>162</v>
      </c>
      <c r="F5275" t="s">
        <v>160</v>
      </c>
      <c r="G5275" t="s">
        <v>1068</v>
      </c>
      <c r="H5275" t="s">
        <v>132</v>
      </c>
      <c r="I5275">
        <v>0</v>
      </c>
      <c r="P5275">
        <v>0.73069020500198401</v>
      </c>
      <c r="Q5275">
        <v>0</v>
      </c>
    </row>
    <row r="5276" spans="1:17">
      <c r="A5276" t="s">
        <v>122</v>
      </c>
      <c r="B5276">
        <v>2028</v>
      </c>
      <c r="C5276" t="s">
        <v>12</v>
      </c>
      <c r="D5276" t="s">
        <v>1067</v>
      </c>
      <c r="E5276" t="s">
        <v>162</v>
      </c>
      <c r="F5276" t="s">
        <v>160</v>
      </c>
      <c r="G5276" t="s">
        <v>1068</v>
      </c>
      <c r="H5276" t="s">
        <v>135</v>
      </c>
      <c r="I5276">
        <v>0</v>
      </c>
      <c r="P5276">
        <v>0.73069020500198401</v>
      </c>
      <c r="Q5276">
        <v>0</v>
      </c>
    </row>
    <row r="5277" spans="1:17">
      <c r="A5277" t="s">
        <v>122</v>
      </c>
      <c r="B5277">
        <v>2028</v>
      </c>
      <c r="C5277" t="s">
        <v>12</v>
      </c>
      <c r="D5277" t="s">
        <v>1067</v>
      </c>
      <c r="E5277" t="s">
        <v>162</v>
      </c>
      <c r="F5277" t="s">
        <v>160</v>
      </c>
      <c r="G5277" t="s">
        <v>1068</v>
      </c>
      <c r="H5277" t="s">
        <v>136</v>
      </c>
      <c r="I5277">
        <v>0</v>
      </c>
      <c r="P5277">
        <v>0.73069020500198401</v>
      </c>
      <c r="Q5277">
        <v>0</v>
      </c>
    </row>
    <row r="5278" spans="1:17">
      <c r="A5278" t="s">
        <v>122</v>
      </c>
      <c r="B5278">
        <v>2028</v>
      </c>
      <c r="C5278" t="s">
        <v>23</v>
      </c>
      <c r="D5278" t="s">
        <v>1067</v>
      </c>
      <c r="E5278" t="s">
        <v>167</v>
      </c>
      <c r="F5278" t="s">
        <v>164</v>
      </c>
      <c r="G5278" t="s">
        <v>1068</v>
      </c>
      <c r="H5278" t="s">
        <v>132</v>
      </c>
      <c r="I5278">
        <v>0</v>
      </c>
      <c r="P5278">
        <v>0.73069020500198401</v>
      </c>
      <c r="Q5278">
        <v>0</v>
      </c>
    </row>
    <row r="5279" spans="1:17">
      <c r="A5279" t="s">
        <v>122</v>
      </c>
      <c r="B5279">
        <v>2028</v>
      </c>
      <c r="C5279" t="s">
        <v>23</v>
      </c>
      <c r="D5279" t="s">
        <v>1067</v>
      </c>
      <c r="E5279" t="s">
        <v>167</v>
      </c>
      <c r="F5279" t="s">
        <v>164</v>
      </c>
      <c r="G5279" t="s">
        <v>1068</v>
      </c>
      <c r="H5279" t="s">
        <v>135</v>
      </c>
      <c r="I5279">
        <v>0</v>
      </c>
      <c r="P5279">
        <v>0.73069020500198401</v>
      </c>
      <c r="Q5279">
        <v>0</v>
      </c>
    </row>
    <row r="5280" spans="1:17">
      <c r="A5280" t="s">
        <v>122</v>
      </c>
      <c r="B5280">
        <v>2028</v>
      </c>
      <c r="C5280" t="s">
        <v>23</v>
      </c>
      <c r="D5280" t="s">
        <v>1067</v>
      </c>
      <c r="E5280" t="s">
        <v>167</v>
      </c>
      <c r="F5280" t="s">
        <v>164</v>
      </c>
      <c r="G5280" t="s">
        <v>1068</v>
      </c>
      <c r="H5280" t="s">
        <v>136</v>
      </c>
      <c r="I5280">
        <v>0</v>
      </c>
      <c r="P5280">
        <v>0.73069020500198401</v>
      </c>
      <c r="Q5280">
        <v>0</v>
      </c>
    </row>
    <row r="5281" spans="1:17">
      <c r="A5281" t="s">
        <v>122</v>
      </c>
      <c r="B5281">
        <v>2028</v>
      </c>
      <c r="C5281" t="s">
        <v>23</v>
      </c>
      <c r="D5281" t="s">
        <v>1067</v>
      </c>
      <c r="E5281" t="s">
        <v>167</v>
      </c>
      <c r="F5281" t="s">
        <v>159</v>
      </c>
      <c r="G5281" t="s">
        <v>1068</v>
      </c>
      <c r="H5281" t="s">
        <v>132</v>
      </c>
      <c r="I5281">
        <v>0</v>
      </c>
      <c r="P5281">
        <v>0.73069020500198401</v>
      </c>
      <c r="Q5281">
        <v>0</v>
      </c>
    </row>
    <row r="5282" spans="1:17">
      <c r="A5282" t="s">
        <v>122</v>
      </c>
      <c r="B5282">
        <v>2028</v>
      </c>
      <c r="C5282" t="s">
        <v>23</v>
      </c>
      <c r="D5282" t="s">
        <v>1067</v>
      </c>
      <c r="E5282" t="s">
        <v>167</v>
      </c>
      <c r="F5282" t="s">
        <v>159</v>
      </c>
      <c r="G5282" t="s">
        <v>1068</v>
      </c>
      <c r="H5282" t="s">
        <v>135</v>
      </c>
      <c r="I5282">
        <v>0</v>
      </c>
      <c r="P5282">
        <v>0.73069020500198401</v>
      </c>
      <c r="Q5282">
        <v>0</v>
      </c>
    </row>
    <row r="5283" spans="1:17">
      <c r="A5283" t="s">
        <v>122</v>
      </c>
      <c r="B5283">
        <v>2028</v>
      </c>
      <c r="C5283" t="s">
        <v>23</v>
      </c>
      <c r="D5283" t="s">
        <v>1067</v>
      </c>
      <c r="E5283" t="s">
        <v>167</v>
      </c>
      <c r="F5283" t="s">
        <v>159</v>
      </c>
      <c r="G5283" t="s">
        <v>1068</v>
      </c>
      <c r="H5283" t="s">
        <v>136</v>
      </c>
      <c r="I5283">
        <v>0</v>
      </c>
      <c r="P5283">
        <v>0.73069020500198401</v>
      </c>
      <c r="Q5283">
        <v>0</v>
      </c>
    </row>
    <row r="5284" spans="1:17">
      <c r="A5284" t="s">
        <v>122</v>
      </c>
      <c r="B5284">
        <v>2028</v>
      </c>
      <c r="C5284" t="s">
        <v>23</v>
      </c>
      <c r="D5284" t="s">
        <v>1067</v>
      </c>
      <c r="E5284" t="s">
        <v>167</v>
      </c>
      <c r="F5284" t="s">
        <v>126</v>
      </c>
      <c r="G5284" t="s">
        <v>1068</v>
      </c>
      <c r="H5284" t="s">
        <v>132</v>
      </c>
      <c r="I5284">
        <v>0</v>
      </c>
      <c r="P5284">
        <v>0.73069020500198401</v>
      </c>
      <c r="Q5284">
        <v>0</v>
      </c>
    </row>
    <row r="5285" spans="1:17">
      <c r="A5285" t="s">
        <v>122</v>
      </c>
      <c r="B5285">
        <v>2028</v>
      </c>
      <c r="C5285" t="s">
        <v>23</v>
      </c>
      <c r="D5285" t="s">
        <v>1067</v>
      </c>
      <c r="E5285" t="s">
        <v>167</v>
      </c>
      <c r="F5285" t="s">
        <v>126</v>
      </c>
      <c r="G5285" t="s">
        <v>1068</v>
      </c>
      <c r="H5285" t="s">
        <v>135</v>
      </c>
      <c r="I5285">
        <v>0</v>
      </c>
      <c r="P5285">
        <v>0.73069020500198401</v>
      </c>
      <c r="Q5285">
        <v>0</v>
      </c>
    </row>
    <row r="5286" spans="1:17">
      <c r="A5286" t="s">
        <v>122</v>
      </c>
      <c r="B5286">
        <v>2028</v>
      </c>
      <c r="C5286" t="s">
        <v>23</v>
      </c>
      <c r="D5286" t="s">
        <v>1067</v>
      </c>
      <c r="E5286" t="s">
        <v>167</v>
      </c>
      <c r="F5286" t="s">
        <v>126</v>
      </c>
      <c r="G5286" t="s">
        <v>1068</v>
      </c>
      <c r="H5286" t="s">
        <v>136</v>
      </c>
      <c r="I5286">
        <v>0</v>
      </c>
      <c r="P5286">
        <v>0.73069020500198401</v>
      </c>
      <c r="Q5286">
        <v>0</v>
      </c>
    </row>
    <row r="5287" spans="1:17">
      <c r="A5287" t="s">
        <v>122</v>
      </c>
      <c r="B5287">
        <v>2028</v>
      </c>
      <c r="C5287" t="s">
        <v>23</v>
      </c>
      <c r="D5287" t="s">
        <v>1067</v>
      </c>
      <c r="E5287" t="s">
        <v>167</v>
      </c>
      <c r="F5287" t="s">
        <v>165</v>
      </c>
      <c r="G5287" t="s">
        <v>1068</v>
      </c>
      <c r="H5287" t="s">
        <v>132</v>
      </c>
      <c r="I5287">
        <v>0</v>
      </c>
      <c r="P5287">
        <v>0.73069020500198401</v>
      </c>
      <c r="Q5287">
        <v>0</v>
      </c>
    </row>
    <row r="5288" spans="1:17">
      <c r="A5288" t="s">
        <v>122</v>
      </c>
      <c r="B5288">
        <v>2028</v>
      </c>
      <c r="C5288" t="s">
        <v>23</v>
      </c>
      <c r="D5288" t="s">
        <v>1067</v>
      </c>
      <c r="E5288" t="s">
        <v>167</v>
      </c>
      <c r="F5288" t="s">
        <v>165</v>
      </c>
      <c r="G5288" t="s">
        <v>1068</v>
      </c>
      <c r="H5288" t="s">
        <v>135</v>
      </c>
      <c r="I5288">
        <v>0</v>
      </c>
      <c r="P5288">
        <v>0.73069020500198401</v>
      </c>
      <c r="Q5288">
        <v>0</v>
      </c>
    </row>
    <row r="5289" spans="1:17">
      <c r="A5289" t="s">
        <v>122</v>
      </c>
      <c r="B5289">
        <v>2028</v>
      </c>
      <c r="C5289" t="s">
        <v>23</v>
      </c>
      <c r="D5289" t="s">
        <v>1067</v>
      </c>
      <c r="E5289" t="s">
        <v>167</v>
      </c>
      <c r="F5289" t="s">
        <v>165</v>
      </c>
      <c r="G5289" t="s">
        <v>1068</v>
      </c>
      <c r="H5289" t="s">
        <v>136</v>
      </c>
      <c r="I5289">
        <v>0</v>
      </c>
      <c r="P5289">
        <v>0.73069020500198401</v>
      </c>
      <c r="Q5289">
        <v>0</v>
      </c>
    </row>
    <row r="5290" spans="1:17">
      <c r="A5290" t="s">
        <v>122</v>
      </c>
      <c r="B5290">
        <v>2028</v>
      </c>
      <c r="C5290" t="s">
        <v>23</v>
      </c>
      <c r="D5290" t="s">
        <v>1067</v>
      </c>
      <c r="E5290" t="s">
        <v>167</v>
      </c>
      <c r="F5290" t="s">
        <v>166</v>
      </c>
      <c r="G5290" t="s">
        <v>1068</v>
      </c>
      <c r="H5290" t="s">
        <v>132</v>
      </c>
      <c r="I5290">
        <v>0</v>
      </c>
      <c r="P5290">
        <v>0.73069020500198401</v>
      </c>
      <c r="Q5290">
        <v>0</v>
      </c>
    </row>
    <row r="5291" spans="1:17">
      <c r="A5291" t="s">
        <v>122</v>
      </c>
      <c r="B5291">
        <v>2028</v>
      </c>
      <c r="C5291" t="s">
        <v>23</v>
      </c>
      <c r="D5291" t="s">
        <v>1067</v>
      </c>
      <c r="E5291" t="s">
        <v>167</v>
      </c>
      <c r="F5291" t="s">
        <v>166</v>
      </c>
      <c r="G5291" t="s">
        <v>1068</v>
      </c>
      <c r="H5291" t="s">
        <v>135</v>
      </c>
      <c r="I5291">
        <v>0</v>
      </c>
      <c r="P5291">
        <v>0.73069020500198401</v>
      </c>
      <c r="Q5291">
        <v>0</v>
      </c>
    </row>
    <row r="5292" spans="1:17">
      <c r="A5292" t="s">
        <v>122</v>
      </c>
      <c r="B5292">
        <v>2028</v>
      </c>
      <c r="C5292" t="s">
        <v>23</v>
      </c>
      <c r="D5292" t="s">
        <v>1067</v>
      </c>
      <c r="E5292" t="s">
        <v>167</v>
      </c>
      <c r="F5292" t="s">
        <v>166</v>
      </c>
      <c r="G5292" t="s">
        <v>1068</v>
      </c>
      <c r="H5292" t="s">
        <v>136</v>
      </c>
      <c r="I5292">
        <v>0</v>
      </c>
      <c r="P5292">
        <v>0.73069020500198401</v>
      </c>
      <c r="Q5292">
        <v>0</v>
      </c>
    </row>
    <row r="5293" spans="1:17">
      <c r="A5293" t="s">
        <v>122</v>
      </c>
      <c r="B5293">
        <v>2028</v>
      </c>
      <c r="C5293" t="s">
        <v>23</v>
      </c>
      <c r="D5293" t="s">
        <v>1067</v>
      </c>
      <c r="E5293" t="s">
        <v>167</v>
      </c>
      <c r="F5293" t="s">
        <v>160</v>
      </c>
      <c r="G5293" t="s">
        <v>1068</v>
      </c>
      <c r="H5293" t="s">
        <v>132</v>
      </c>
      <c r="I5293">
        <v>0</v>
      </c>
      <c r="P5293">
        <v>0.73069020500198401</v>
      </c>
      <c r="Q5293">
        <v>0</v>
      </c>
    </row>
    <row r="5294" spans="1:17">
      <c r="A5294" t="s">
        <v>122</v>
      </c>
      <c r="B5294">
        <v>2028</v>
      </c>
      <c r="C5294" t="s">
        <v>23</v>
      </c>
      <c r="D5294" t="s">
        <v>1067</v>
      </c>
      <c r="E5294" t="s">
        <v>167</v>
      </c>
      <c r="F5294" t="s">
        <v>160</v>
      </c>
      <c r="G5294" t="s">
        <v>1068</v>
      </c>
      <c r="H5294" t="s">
        <v>135</v>
      </c>
      <c r="I5294">
        <v>0</v>
      </c>
      <c r="P5294">
        <v>0.73069020500198401</v>
      </c>
      <c r="Q5294">
        <v>0</v>
      </c>
    </row>
    <row r="5295" spans="1:17">
      <c r="A5295" t="s">
        <v>122</v>
      </c>
      <c r="B5295">
        <v>2028</v>
      </c>
      <c r="C5295" t="s">
        <v>23</v>
      </c>
      <c r="D5295" t="s">
        <v>1067</v>
      </c>
      <c r="E5295" t="s">
        <v>167</v>
      </c>
      <c r="F5295" t="s">
        <v>160</v>
      </c>
      <c r="G5295" t="s">
        <v>1068</v>
      </c>
      <c r="H5295" t="s">
        <v>136</v>
      </c>
      <c r="I5295">
        <v>0</v>
      </c>
      <c r="P5295">
        <v>0.73069020500198401</v>
      </c>
      <c r="Q5295">
        <v>0</v>
      </c>
    </row>
    <row r="5296" spans="1:17">
      <c r="A5296" t="s">
        <v>122</v>
      </c>
      <c r="B5296">
        <v>2028</v>
      </c>
      <c r="C5296" t="s">
        <v>18</v>
      </c>
      <c r="D5296" t="s">
        <v>1062</v>
      </c>
      <c r="E5296" t="s">
        <v>162</v>
      </c>
      <c r="F5296" t="s">
        <v>164</v>
      </c>
      <c r="G5296" t="s">
        <v>1063</v>
      </c>
      <c r="H5296" t="s">
        <v>132</v>
      </c>
      <c r="I5296">
        <v>0</v>
      </c>
      <c r="P5296">
        <v>0.73069020500198401</v>
      </c>
      <c r="Q5296">
        <v>0</v>
      </c>
    </row>
    <row r="5297" spans="1:17">
      <c r="A5297" t="s">
        <v>122</v>
      </c>
      <c r="B5297">
        <v>2028</v>
      </c>
      <c r="C5297" t="s">
        <v>18</v>
      </c>
      <c r="D5297" t="s">
        <v>1062</v>
      </c>
      <c r="E5297" t="s">
        <v>162</v>
      </c>
      <c r="F5297" t="s">
        <v>164</v>
      </c>
      <c r="G5297" t="s">
        <v>1063</v>
      </c>
      <c r="H5297" t="s">
        <v>135</v>
      </c>
      <c r="I5297">
        <v>0</v>
      </c>
      <c r="P5297">
        <v>0.73069020500198401</v>
      </c>
      <c r="Q5297">
        <v>0</v>
      </c>
    </row>
    <row r="5298" spans="1:17">
      <c r="A5298" t="s">
        <v>122</v>
      </c>
      <c r="B5298">
        <v>2028</v>
      </c>
      <c r="C5298" t="s">
        <v>18</v>
      </c>
      <c r="D5298" t="s">
        <v>1062</v>
      </c>
      <c r="E5298" t="s">
        <v>162</v>
      </c>
      <c r="F5298" t="s">
        <v>164</v>
      </c>
      <c r="G5298" t="s">
        <v>1063</v>
      </c>
      <c r="H5298" t="s">
        <v>136</v>
      </c>
      <c r="I5298">
        <v>0</v>
      </c>
      <c r="P5298">
        <v>0.73069020500198401</v>
      </c>
      <c r="Q5298">
        <v>0</v>
      </c>
    </row>
    <row r="5299" spans="1:17">
      <c r="A5299" t="s">
        <v>122</v>
      </c>
      <c r="B5299">
        <v>2028</v>
      </c>
      <c r="C5299" t="s">
        <v>18</v>
      </c>
      <c r="D5299" t="s">
        <v>1062</v>
      </c>
      <c r="E5299" t="s">
        <v>162</v>
      </c>
      <c r="F5299" t="s">
        <v>159</v>
      </c>
      <c r="G5299" t="s">
        <v>1063</v>
      </c>
      <c r="H5299" t="s">
        <v>132</v>
      </c>
      <c r="I5299">
        <v>0</v>
      </c>
      <c r="P5299">
        <v>0.73069020500198401</v>
      </c>
      <c r="Q5299">
        <v>0</v>
      </c>
    </row>
    <row r="5300" spans="1:17">
      <c r="A5300" t="s">
        <v>122</v>
      </c>
      <c r="B5300">
        <v>2028</v>
      </c>
      <c r="C5300" t="s">
        <v>18</v>
      </c>
      <c r="D5300" t="s">
        <v>1062</v>
      </c>
      <c r="E5300" t="s">
        <v>162</v>
      </c>
      <c r="F5300" t="s">
        <v>159</v>
      </c>
      <c r="G5300" t="s">
        <v>1063</v>
      </c>
      <c r="H5300" t="s">
        <v>135</v>
      </c>
      <c r="I5300">
        <v>0</v>
      </c>
      <c r="P5300">
        <v>0.73069020500198401</v>
      </c>
      <c r="Q5300">
        <v>0</v>
      </c>
    </row>
    <row r="5301" spans="1:17">
      <c r="A5301" t="s">
        <v>122</v>
      </c>
      <c r="B5301">
        <v>2028</v>
      </c>
      <c r="C5301" t="s">
        <v>18</v>
      </c>
      <c r="D5301" t="s">
        <v>1062</v>
      </c>
      <c r="E5301" t="s">
        <v>162</v>
      </c>
      <c r="F5301" t="s">
        <v>159</v>
      </c>
      <c r="G5301" t="s">
        <v>1063</v>
      </c>
      <c r="H5301" t="s">
        <v>136</v>
      </c>
      <c r="I5301">
        <v>0</v>
      </c>
      <c r="P5301">
        <v>0.73069020500198401</v>
      </c>
      <c r="Q5301">
        <v>0</v>
      </c>
    </row>
    <row r="5302" spans="1:17">
      <c r="A5302" t="s">
        <v>122</v>
      </c>
      <c r="B5302">
        <v>2028</v>
      </c>
      <c r="C5302" t="s">
        <v>18</v>
      </c>
      <c r="D5302" t="s">
        <v>1062</v>
      </c>
      <c r="E5302" t="s">
        <v>162</v>
      </c>
      <c r="F5302" t="s">
        <v>126</v>
      </c>
      <c r="G5302" t="s">
        <v>1063</v>
      </c>
      <c r="H5302" t="s">
        <v>132</v>
      </c>
      <c r="I5302">
        <v>0</v>
      </c>
      <c r="P5302">
        <v>0.73069020500198401</v>
      </c>
      <c r="Q5302">
        <v>0</v>
      </c>
    </row>
    <row r="5303" spans="1:17">
      <c r="A5303" t="s">
        <v>122</v>
      </c>
      <c r="B5303">
        <v>2028</v>
      </c>
      <c r="C5303" t="s">
        <v>18</v>
      </c>
      <c r="D5303" t="s">
        <v>1062</v>
      </c>
      <c r="E5303" t="s">
        <v>162</v>
      </c>
      <c r="F5303" t="s">
        <v>126</v>
      </c>
      <c r="G5303" t="s">
        <v>1063</v>
      </c>
      <c r="H5303" t="s">
        <v>135</v>
      </c>
      <c r="I5303">
        <v>0</v>
      </c>
      <c r="P5303">
        <v>0.73069020500198401</v>
      </c>
      <c r="Q5303">
        <v>0</v>
      </c>
    </row>
    <row r="5304" spans="1:17">
      <c r="A5304" t="s">
        <v>122</v>
      </c>
      <c r="B5304">
        <v>2028</v>
      </c>
      <c r="C5304" t="s">
        <v>18</v>
      </c>
      <c r="D5304" t="s">
        <v>1062</v>
      </c>
      <c r="E5304" t="s">
        <v>162</v>
      </c>
      <c r="F5304" t="s">
        <v>126</v>
      </c>
      <c r="G5304" t="s">
        <v>1063</v>
      </c>
      <c r="H5304" t="s">
        <v>136</v>
      </c>
      <c r="I5304">
        <v>0</v>
      </c>
      <c r="P5304">
        <v>0.73069020500198401</v>
      </c>
      <c r="Q5304">
        <v>0</v>
      </c>
    </row>
    <row r="5305" spans="1:17">
      <c r="A5305" t="s">
        <v>122</v>
      </c>
      <c r="B5305">
        <v>2028</v>
      </c>
      <c r="C5305" t="s">
        <v>18</v>
      </c>
      <c r="D5305" t="s">
        <v>1062</v>
      </c>
      <c r="E5305" t="s">
        <v>162</v>
      </c>
      <c r="F5305" t="s">
        <v>165</v>
      </c>
      <c r="G5305" t="s">
        <v>1063</v>
      </c>
      <c r="H5305" t="s">
        <v>132</v>
      </c>
      <c r="I5305">
        <v>0</v>
      </c>
      <c r="P5305">
        <v>0.73069020500198401</v>
      </c>
      <c r="Q5305">
        <v>0</v>
      </c>
    </row>
    <row r="5306" spans="1:17">
      <c r="A5306" t="s">
        <v>122</v>
      </c>
      <c r="B5306">
        <v>2028</v>
      </c>
      <c r="C5306" t="s">
        <v>18</v>
      </c>
      <c r="D5306" t="s">
        <v>1062</v>
      </c>
      <c r="E5306" t="s">
        <v>162</v>
      </c>
      <c r="F5306" t="s">
        <v>165</v>
      </c>
      <c r="G5306" t="s">
        <v>1063</v>
      </c>
      <c r="H5306" t="s">
        <v>135</v>
      </c>
      <c r="I5306">
        <v>0</v>
      </c>
      <c r="P5306">
        <v>0.73069020500198401</v>
      </c>
      <c r="Q5306">
        <v>0</v>
      </c>
    </row>
    <row r="5307" spans="1:17">
      <c r="A5307" t="s">
        <v>122</v>
      </c>
      <c r="B5307">
        <v>2028</v>
      </c>
      <c r="C5307" t="s">
        <v>18</v>
      </c>
      <c r="D5307" t="s">
        <v>1062</v>
      </c>
      <c r="E5307" t="s">
        <v>162</v>
      </c>
      <c r="F5307" t="s">
        <v>165</v>
      </c>
      <c r="G5307" t="s">
        <v>1063</v>
      </c>
      <c r="H5307" t="s">
        <v>136</v>
      </c>
      <c r="I5307">
        <v>0</v>
      </c>
      <c r="P5307">
        <v>0.73069020500198401</v>
      </c>
      <c r="Q5307">
        <v>0</v>
      </c>
    </row>
    <row r="5308" spans="1:17">
      <c r="A5308" t="s">
        <v>122</v>
      </c>
      <c r="B5308">
        <v>2028</v>
      </c>
      <c r="C5308" t="s">
        <v>18</v>
      </c>
      <c r="D5308" t="s">
        <v>1062</v>
      </c>
      <c r="E5308" t="s">
        <v>162</v>
      </c>
      <c r="F5308" t="s">
        <v>166</v>
      </c>
      <c r="G5308" t="s">
        <v>1063</v>
      </c>
      <c r="H5308" t="s">
        <v>132</v>
      </c>
      <c r="I5308">
        <v>0</v>
      </c>
      <c r="P5308">
        <v>0.73069020500198401</v>
      </c>
      <c r="Q5308">
        <v>0</v>
      </c>
    </row>
    <row r="5309" spans="1:17">
      <c r="A5309" t="s">
        <v>122</v>
      </c>
      <c r="B5309">
        <v>2028</v>
      </c>
      <c r="C5309" t="s">
        <v>18</v>
      </c>
      <c r="D5309" t="s">
        <v>1062</v>
      </c>
      <c r="E5309" t="s">
        <v>162</v>
      </c>
      <c r="F5309" t="s">
        <v>166</v>
      </c>
      <c r="G5309" t="s">
        <v>1063</v>
      </c>
      <c r="H5309" t="s">
        <v>135</v>
      </c>
      <c r="I5309">
        <v>0</v>
      </c>
      <c r="P5309">
        <v>0.73069020500198401</v>
      </c>
      <c r="Q5309">
        <v>0</v>
      </c>
    </row>
    <row r="5310" spans="1:17">
      <c r="A5310" t="s">
        <v>122</v>
      </c>
      <c r="B5310">
        <v>2028</v>
      </c>
      <c r="C5310" t="s">
        <v>18</v>
      </c>
      <c r="D5310" t="s">
        <v>1062</v>
      </c>
      <c r="E5310" t="s">
        <v>162</v>
      </c>
      <c r="F5310" t="s">
        <v>166</v>
      </c>
      <c r="G5310" t="s">
        <v>1063</v>
      </c>
      <c r="H5310" t="s">
        <v>136</v>
      </c>
      <c r="I5310">
        <v>0</v>
      </c>
      <c r="P5310">
        <v>0.73069020500198401</v>
      </c>
      <c r="Q5310">
        <v>0</v>
      </c>
    </row>
    <row r="5311" spans="1:17">
      <c r="A5311" t="s">
        <v>122</v>
      </c>
      <c r="B5311">
        <v>2028</v>
      </c>
      <c r="C5311" t="s">
        <v>18</v>
      </c>
      <c r="D5311" t="s">
        <v>1062</v>
      </c>
      <c r="E5311" t="s">
        <v>162</v>
      </c>
      <c r="F5311" t="s">
        <v>160</v>
      </c>
      <c r="G5311" t="s">
        <v>1063</v>
      </c>
      <c r="H5311" t="s">
        <v>132</v>
      </c>
      <c r="I5311">
        <v>0</v>
      </c>
      <c r="P5311">
        <v>0.73069020500198401</v>
      </c>
      <c r="Q5311">
        <v>0</v>
      </c>
    </row>
    <row r="5312" spans="1:17">
      <c r="A5312" t="s">
        <v>122</v>
      </c>
      <c r="B5312">
        <v>2028</v>
      </c>
      <c r="C5312" t="s">
        <v>18</v>
      </c>
      <c r="D5312" t="s">
        <v>1062</v>
      </c>
      <c r="E5312" t="s">
        <v>162</v>
      </c>
      <c r="F5312" t="s">
        <v>160</v>
      </c>
      <c r="G5312" t="s">
        <v>1063</v>
      </c>
      <c r="H5312" t="s">
        <v>135</v>
      </c>
      <c r="I5312">
        <v>0</v>
      </c>
      <c r="P5312">
        <v>0.73069020500198401</v>
      </c>
      <c r="Q5312">
        <v>0</v>
      </c>
    </row>
    <row r="5313" spans="1:17">
      <c r="A5313" t="s">
        <v>122</v>
      </c>
      <c r="B5313">
        <v>2028</v>
      </c>
      <c r="C5313" t="s">
        <v>18</v>
      </c>
      <c r="D5313" t="s">
        <v>1062</v>
      </c>
      <c r="E5313" t="s">
        <v>162</v>
      </c>
      <c r="F5313" t="s">
        <v>160</v>
      </c>
      <c r="G5313" t="s">
        <v>1063</v>
      </c>
      <c r="H5313" t="s">
        <v>136</v>
      </c>
      <c r="I5313">
        <v>0</v>
      </c>
      <c r="P5313">
        <v>0.73069020500198401</v>
      </c>
      <c r="Q5313">
        <v>0</v>
      </c>
    </row>
    <row r="5314" spans="1:17">
      <c r="A5314" t="s">
        <v>122</v>
      </c>
      <c r="B5314">
        <v>2028</v>
      </c>
      <c r="C5314" t="s">
        <v>19</v>
      </c>
      <c r="D5314" t="s">
        <v>1062</v>
      </c>
      <c r="E5314" t="s">
        <v>162</v>
      </c>
      <c r="F5314" t="s">
        <v>164</v>
      </c>
      <c r="G5314" t="s">
        <v>1063</v>
      </c>
      <c r="H5314" t="s">
        <v>132</v>
      </c>
      <c r="I5314">
        <v>0</v>
      </c>
      <c r="P5314">
        <v>0.73069020500198401</v>
      </c>
      <c r="Q5314">
        <v>0</v>
      </c>
    </row>
    <row r="5315" spans="1:17">
      <c r="A5315" t="s">
        <v>122</v>
      </c>
      <c r="B5315">
        <v>2028</v>
      </c>
      <c r="C5315" t="s">
        <v>19</v>
      </c>
      <c r="D5315" t="s">
        <v>1062</v>
      </c>
      <c r="E5315" t="s">
        <v>162</v>
      </c>
      <c r="F5315" t="s">
        <v>164</v>
      </c>
      <c r="G5315" t="s">
        <v>1063</v>
      </c>
      <c r="H5315" t="s">
        <v>135</v>
      </c>
      <c r="I5315">
        <v>0</v>
      </c>
      <c r="P5315">
        <v>0.73069020500198401</v>
      </c>
      <c r="Q5315">
        <v>0</v>
      </c>
    </row>
    <row r="5316" spans="1:17">
      <c r="A5316" t="s">
        <v>122</v>
      </c>
      <c r="B5316">
        <v>2028</v>
      </c>
      <c r="C5316" t="s">
        <v>19</v>
      </c>
      <c r="D5316" t="s">
        <v>1062</v>
      </c>
      <c r="E5316" t="s">
        <v>162</v>
      </c>
      <c r="F5316" t="s">
        <v>164</v>
      </c>
      <c r="G5316" t="s">
        <v>1063</v>
      </c>
      <c r="H5316" t="s">
        <v>136</v>
      </c>
      <c r="I5316">
        <v>0</v>
      </c>
      <c r="P5316">
        <v>0.73069020500198401</v>
      </c>
      <c r="Q5316">
        <v>0</v>
      </c>
    </row>
    <row r="5317" spans="1:17">
      <c r="A5317" t="s">
        <v>122</v>
      </c>
      <c r="B5317">
        <v>2028</v>
      </c>
      <c r="C5317" t="s">
        <v>19</v>
      </c>
      <c r="D5317" t="s">
        <v>1062</v>
      </c>
      <c r="E5317" t="s">
        <v>162</v>
      </c>
      <c r="F5317" t="s">
        <v>159</v>
      </c>
      <c r="G5317" t="s">
        <v>1063</v>
      </c>
      <c r="H5317" t="s">
        <v>132</v>
      </c>
      <c r="I5317">
        <v>0</v>
      </c>
      <c r="P5317">
        <v>0.73069020500198401</v>
      </c>
      <c r="Q5317">
        <v>0</v>
      </c>
    </row>
    <row r="5318" spans="1:17">
      <c r="A5318" t="s">
        <v>122</v>
      </c>
      <c r="B5318">
        <v>2028</v>
      </c>
      <c r="C5318" t="s">
        <v>19</v>
      </c>
      <c r="D5318" t="s">
        <v>1062</v>
      </c>
      <c r="E5318" t="s">
        <v>162</v>
      </c>
      <c r="F5318" t="s">
        <v>159</v>
      </c>
      <c r="G5318" t="s">
        <v>1063</v>
      </c>
      <c r="H5318" t="s">
        <v>135</v>
      </c>
      <c r="I5318">
        <v>0</v>
      </c>
      <c r="P5318">
        <v>0.73069020500198401</v>
      </c>
      <c r="Q5318">
        <v>0</v>
      </c>
    </row>
    <row r="5319" spans="1:17">
      <c r="A5319" t="s">
        <v>122</v>
      </c>
      <c r="B5319">
        <v>2028</v>
      </c>
      <c r="C5319" t="s">
        <v>19</v>
      </c>
      <c r="D5319" t="s">
        <v>1062</v>
      </c>
      <c r="E5319" t="s">
        <v>162</v>
      </c>
      <c r="F5319" t="s">
        <v>159</v>
      </c>
      <c r="G5319" t="s">
        <v>1063</v>
      </c>
      <c r="H5319" t="s">
        <v>136</v>
      </c>
      <c r="I5319">
        <v>0</v>
      </c>
      <c r="P5319">
        <v>0.73069020500198401</v>
      </c>
      <c r="Q5319">
        <v>0</v>
      </c>
    </row>
    <row r="5320" spans="1:17">
      <c r="A5320" t="s">
        <v>122</v>
      </c>
      <c r="B5320">
        <v>2028</v>
      </c>
      <c r="C5320" t="s">
        <v>19</v>
      </c>
      <c r="D5320" t="s">
        <v>1062</v>
      </c>
      <c r="E5320" t="s">
        <v>162</v>
      </c>
      <c r="F5320" t="s">
        <v>126</v>
      </c>
      <c r="G5320" t="s">
        <v>1063</v>
      </c>
      <c r="H5320" t="s">
        <v>132</v>
      </c>
      <c r="I5320">
        <v>0</v>
      </c>
      <c r="P5320">
        <v>0.73069020500198401</v>
      </c>
      <c r="Q5320">
        <v>0</v>
      </c>
    </row>
    <row r="5321" spans="1:17">
      <c r="A5321" t="s">
        <v>122</v>
      </c>
      <c r="B5321">
        <v>2028</v>
      </c>
      <c r="C5321" t="s">
        <v>19</v>
      </c>
      <c r="D5321" t="s">
        <v>1062</v>
      </c>
      <c r="E5321" t="s">
        <v>162</v>
      </c>
      <c r="F5321" t="s">
        <v>126</v>
      </c>
      <c r="G5321" t="s">
        <v>1063</v>
      </c>
      <c r="H5321" t="s">
        <v>135</v>
      </c>
      <c r="I5321">
        <v>0</v>
      </c>
      <c r="P5321">
        <v>0.73069020500198401</v>
      </c>
      <c r="Q5321">
        <v>0</v>
      </c>
    </row>
    <row r="5322" spans="1:17">
      <c r="A5322" t="s">
        <v>122</v>
      </c>
      <c r="B5322">
        <v>2028</v>
      </c>
      <c r="C5322" t="s">
        <v>19</v>
      </c>
      <c r="D5322" t="s">
        <v>1062</v>
      </c>
      <c r="E5322" t="s">
        <v>162</v>
      </c>
      <c r="F5322" t="s">
        <v>126</v>
      </c>
      <c r="G5322" t="s">
        <v>1063</v>
      </c>
      <c r="H5322" t="s">
        <v>136</v>
      </c>
      <c r="I5322">
        <v>0</v>
      </c>
      <c r="P5322">
        <v>0.73069020500198401</v>
      </c>
      <c r="Q5322">
        <v>0</v>
      </c>
    </row>
    <row r="5323" spans="1:17">
      <c r="A5323" t="s">
        <v>122</v>
      </c>
      <c r="B5323">
        <v>2028</v>
      </c>
      <c r="C5323" t="s">
        <v>19</v>
      </c>
      <c r="D5323" t="s">
        <v>1062</v>
      </c>
      <c r="E5323" t="s">
        <v>162</v>
      </c>
      <c r="F5323" t="s">
        <v>165</v>
      </c>
      <c r="G5323" t="s">
        <v>1063</v>
      </c>
      <c r="H5323" t="s">
        <v>132</v>
      </c>
      <c r="I5323">
        <v>0</v>
      </c>
      <c r="P5323">
        <v>0.73069020500198401</v>
      </c>
      <c r="Q5323">
        <v>0</v>
      </c>
    </row>
    <row r="5324" spans="1:17">
      <c r="A5324" t="s">
        <v>122</v>
      </c>
      <c r="B5324">
        <v>2028</v>
      </c>
      <c r="C5324" t="s">
        <v>19</v>
      </c>
      <c r="D5324" t="s">
        <v>1062</v>
      </c>
      <c r="E5324" t="s">
        <v>162</v>
      </c>
      <c r="F5324" t="s">
        <v>165</v>
      </c>
      <c r="G5324" t="s">
        <v>1063</v>
      </c>
      <c r="H5324" t="s">
        <v>135</v>
      </c>
      <c r="I5324">
        <v>0</v>
      </c>
      <c r="P5324">
        <v>0.73069020500198401</v>
      </c>
      <c r="Q5324">
        <v>0</v>
      </c>
    </row>
    <row r="5325" spans="1:17">
      <c r="A5325" t="s">
        <v>122</v>
      </c>
      <c r="B5325">
        <v>2028</v>
      </c>
      <c r="C5325" t="s">
        <v>19</v>
      </c>
      <c r="D5325" t="s">
        <v>1062</v>
      </c>
      <c r="E5325" t="s">
        <v>162</v>
      </c>
      <c r="F5325" t="s">
        <v>165</v>
      </c>
      <c r="G5325" t="s">
        <v>1063</v>
      </c>
      <c r="H5325" t="s">
        <v>136</v>
      </c>
      <c r="I5325">
        <v>0</v>
      </c>
      <c r="P5325">
        <v>0.73069020500198401</v>
      </c>
      <c r="Q5325">
        <v>0</v>
      </c>
    </row>
    <row r="5326" spans="1:17">
      <c r="A5326" t="s">
        <v>122</v>
      </c>
      <c r="B5326">
        <v>2028</v>
      </c>
      <c r="C5326" t="s">
        <v>19</v>
      </c>
      <c r="D5326" t="s">
        <v>1062</v>
      </c>
      <c r="E5326" t="s">
        <v>162</v>
      </c>
      <c r="F5326" t="s">
        <v>166</v>
      </c>
      <c r="G5326" t="s">
        <v>1063</v>
      </c>
      <c r="H5326" t="s">
        <v>132</v>
      </c>
      <c r="I5326">
        <v>0</v>
      </c>
      <c r="P5326">
        <v>0.73069020500198401</v>
      </c>
      <c r="Q5326">
        <v>0</v>
      </c>
    </row>
    <row r="5327" spans="1:17">
      <c r="A5327" t="s">
        <v>122</v>
      </c>
      <c r="B5327">
        <v>2028</v>
      </c>
      <c r="C5327" t="s">
        <v>19</v>
      </c>
      <c r="D5327" t="s">
        <v>1062</v>
      </c>
      <c r="E5327" t="s">
        <v>162</v>
      </c>
      <c r="F5327" t="s">
        <v>166</v>
      </c>
      <c r="G5327" t="s">
        <v>1063</v>
      </c>
      <c r="H5327" t="s">
        <v>135</v>
      </c>
      <c r="I5327">
        <v>0</v>
      </c>
      <c r="P5327">
        <v>0.73069020500198401</v>
      </c>
      <c r="Q5327">
        <v>0</v>
      </c>
    </row>
    <row r="5328" spans="1:17">
      <c r="A5328" t="s">
        <v>122</v>
      </c>
      <c r="B5328">
        <v>2028</v>
      </c>
      <c r="C5328" t="s">
        <v>19</v>
      </c>
      <c r="D5328" t="s">
        <v>1062</v>
      </c>
      <c r="E5328" t="s">
        <v>162</v>
      </c>
      <c r="F5328" t="s">
        <v>166</v>
      </c>
      <c r="G5328" t="s">
        <v>1063</v>
      </c>
      <c r="H5328" t="s">
        <v>136</v>
      </c>
      <c r="I5328">
        <v>0</v>
      </c>
      <c r="P5328">
        <v>0.73069020500198401</v>
      </c>
      <c r="Q5328">
        <v>0</v>
      </c>
    </row>
    <row r="5329" spans="1:17">
      <c r="A5329" t="s">
        <v>122</v>
      </c>
      <c r="B5329">
        <v>2028</v>
      </c>
      <c r="C5329" t="s">
        <v>19</v>
      </c>
      <c r="D5329" t="s">
        <v>1062</v>
      </c>
      <c r="E5329" t="s">
        <v>162</v>
      </c>
      <c r="F5329" t="s">
        <v>160</v>
      </c>
      <c r="G5329" t="s">
        <v>1063</v>
      </c>
      <c r="H5329" t="s">
        <v>132</v>
      </c>
      <c r="I5329">
        <v>0</v>
      </c>
      <c r="P5329">
        <v>0.73069020500198401</v>
      </c>
      <c r="Q5329">
        <v>0</v>
      </c>
    </row>
    <row r="5330" spans="1:17">
      <c r="A5330" t="s">
        <v>122</v>
      </c>
      <c r="B5330">
        <v>2028</v>
      </c>
      <c r="C5330" t="s">
        <v>19</v>
      </c>
      <c r="D5330" t="s">
        <v>1062</v>
      </c>
      <c r="E5330" t="s">
        <v>162</v>
      </c>
      <c r="F5330" t="s">
        <v>160</v>
      </c>
      <c r="G5330" t="s">
        <v>1063</v>
      </c>
      <c r="H5330" t="s">
        <v>135</v>
      </c>
      <c r="I5330">
        <v>0</v>
      </c>
      <c r="P5330">
        <v>0.73069020500198401</v>
      </c>
      <c r="Q5330">
        <v>0</v>
      </c>
    </row>
    <row r="5331" spans="1:17">
      <c r="A5331" t="s">
        <v>122</v>
      </c>
      <c r="B5331">
        <v>2028</v>
      </c>
      <c r="C5331" t="s">
        <v>19</v>
      </c>
      <c r="D5331" t="s">
        <v>1062</v>
      </c>
      <c r="E5331" t="s">
        <v>162</v>
      </c>
      <c r="F5331" t="s">
        <v>160</v>
      </c>
      <c r="G5331" t="s">
        <v>1063</v>
      </c>
      <c r="H5331" t="s">
        <v>136</v>
      </c>
      <c r="I5331">
        <v>0</v>
      </c>
      <c r="P5331">
        <v>0.73069020500198401</v>
      </c>
      <c r="Q5331">
        <v>0</v>
      </c>
    </row>
    <row r="5332" spans="1:17">
      <c r="A5332" t="s">
        <v>122</v>
      </c>
      <c r="B5332">
        <v>2028</v>
      </c>
      <c r="C5332" t="s">
        <v>20</v>
      </c>
      <c r="D5332" t="s">
        <v>1062</v>
      </c>
      <c r="E5332" t="s">
        <v>162</v>
      </c>
      <c r="F5332" t="s">
        <v>164</v>
      </c>
      <c r="G5332" t="s">
        <v>1063</v>
      </c>
      <c r="H5332" t="s">
        <v>132</v>
      </c>
      <c r="I5332">
        <v>0</v>
      </c>
      <c r="P5332">
        <v>0.73069020500198401</v>
      </c>
      <c r="Q5332">
        <v>0</v>
      </c>
    </row>
    <row r="5333" spans="1:17">
      <c r="A5333" t="s">
        <v>122</v>
      </c>
      <c r="B5333">
        <v>2028</v>
      </c>
      <c r="C5333" t="s">
        <v>20</v>
      </c>
      <c r="D5333" t="s">
        <v>1062</v>
      </c>
      <c r="E5333" t="s">
        <v>162</v>
      </c>
      <c r="F5333" t="s">
        <v>164</v>
      </c>
      <c r="G5333" t="s">
        <v>1063</v>
      </c>
      <c r="H5333" t="s">
        <v>135</v>
      </c>
      <c r="I5333">
        <v>0</v>
      </c>
      <c r="P5333">
        <v>0.73069020500198401</v>
      </c>
      <c r="Q5333">
        <v>0</v>
      </c>
    </row>
    <row r="5334" spans="1:17">
      <c r="A5334" t="s">
        <v>122</v>
      </c>
      <c r="B5334">
        <v>2028</v>
      </c>
      <c r="C5334" t="s">
        <v>20</v>
      </c>
      <c r="D5334" t="s">
        <v>1062</v>
      </c>
      <c r="E5334" t="s">
        <v>162</v>
      </c>
      <c r="F5334" t="s">
        <v>164</v>
      </c>
      <c r="G5334" t="s">
        <v>1063</v>
      </c>
      <c r="H5334" t="s">
        <v>136</v>
      </c>
      <c r="I5334">
        <v>0</v>
      </c>
      <c r="P5334">
        <v>0.73069020500198401</v>
      </c>
      <c r="Q5334">
        <v>0</v>
      </c>
    </row>
    <row r="5335" spans="1:17">
      <c r="A5335" t="s">
        <v>122</v>
      </c>
      <c r="B5335">
        <v>2028</v>
      </c>
      <c r="C5335" t="s">
        <v>20</v>
      </c>
      <c r="D5335" t="s">
        <v>1062</v>
      </c>
      <c r="E5335" t="s">
        <v>162</v>
      </c>
      <c r="F5335" t="s">
        <v>159</v>
      </c>
      <c r="G5335" t="s">
        <v>1063</v>
      </c>
      <c r="H5335" t="s">
        <v>132</v>
      </c>
      <c r="I5335">
        <v>0</v>
      </c>
      <c r="P5335">
        <v>0.73069020500198401</v>
      </c>
      <c r="Q5335">
        <v>0</v>
      </c>
    </row>
    <row r="5336" spans="1:17">
      <c r="A5336" t="s">
        <v>122</v>
      </c>
      <c r="B5336">
        <v>2028</v>
      </c>
      <c r="C5336" t="s">
        <v>20</v>
      </c>
      <c r="D5336" t="s">
        <v>1062</v>
      </c>
      <c r="E5336" t="s">
        <v>162</v>
      </c>
      <c r="F5336" t="s">
        <v>159</v>
      </c>
      <c r="G5336" t="s">
        <v>1063</v>
      </c>
      <c r="H5336" t="s">
        <v>135</v>
      </c>
      <c r="I5336">
        <v>0</v>
      </c>
      <c r="P5336">
        <v>0.73069020500198401</v>
      </c>
      <c r="Q5336">
        <v>0</v>
      </c>
    </row>
    <row r="5337" spans="1:17">
      <c r="A5337" t="s">
        <v>122</v>
      </c>
      <c r="B5337">
        <v>2028</v>
      </c>
      <c r="C5337" t="s">
        <v>20</v>
      </c>
      <c r="D5337" t="s">
        <v>1062</v>
      </c>
      <c r="E5337" t="s">
        <v>162</v>
      </c>
      <c r="F5337" t="s">
        <v>159</v>
      </c>
      <c r="G5337" t="s">
        <v>1063</v>
      </c>
      <c r="H5337" t="s">
        <v>136</v>
      </c>
      <c r="I5337">
        <v>0</v>
      </c>
      <c r="P5337">
        <v>0.73069020500198401</v>
      </c>
      <c r="Q5337">
        <v>0</v>
      </c>
    </row>
    <row r="5338" spans="1:17">
      <c r="A5338" t="s">
        <v>122</v>
      </c>
      <c r="B5338">
        <v>2028</v>
      </c>
      <c r="C5338" t="s">
        <v>20</v>
      </c>
      <c r="D5338" t="s">
        <v>1062</v>
      </c>
      <c r="E5338" t="s">
        <v>162</v>
      </c>
      <c r="F5338" t="s">
        <v>126</v>
      </c>
      <c r="G5338" t="s">
        <v>1063</v>
      </c>
      <c r="H5338" t="s">
        <v>132</v>
      </c>
      <c r="I5338">
        <v>0</v>
      </c>
      <c r="P5338">
        <v>0.73069020500198401</v>
      </c>
      <c r="Q5338">
        <v>0</v>
      </c>
    </row>
    <row r="5339" spans="1:17">
      <c r="A5339" t="s">
        <v>122</v>
      </c>
      <c r="B5339">
        <v>2028</v>
      </c>
      <c r="C5339" t="s">
        <v>20</v>
      </c>
      <c r="D5339" t="s">
        <v>1062</v>
      </c>
      <c r="E5339" t="s">
        <v>162</v>
      </c>
      <c r="F5339" t="s">
        <v>126</v>
      </c>
      <c r="G5339" t="s">
        <v>1063</v>
      </c>
      <c r="H5339" t="s">
        <v>135</v>
      </c>
      <c r="I5339">
        <v>0</v>
      </c>
      <c r="P5339">
        <v>0.73069020500198401</v>
      </c>
      <c r="Q5339">
        <v>0</v>
      </c>
    </row>
    <row r="5340" spans="1:17">
      <c r="A5340" t="s">
        <v>122</v>
      </c>
      <c r="B5340">
        <v>2028</v>
      </c>
      <c r="C5340" t="s">
        <v>20</v>
      </c>
      <c r="D5340" t="s">
        <v>1062</v>
      </c>
      <c r="E5340" t="s">
        <v>162</v>
      </c>
      <c r="F5340" t="s">
        <v>126</v>
      </c>
      <c r="G5340" t="s">
        <v>1063</v>
      </c>
      <c r="H5340" t="s">
        <v>136</v>
      </c>
      <c r="I5340">
        <v>0</v>
      </c>
      <c r="P5340">
        <v>0.73069020500198401</v>
      </c>
      <c r="Q5340">
        <v>0</v>
      </c>
    </row>
    <row r="5341" spans="1:17">
      <c r="A5341" t="s">
        <v>122</v>
      </c>
      <c r="B5341">
        <v>2028</v>
      </c>
      <c r="C5341" t="s">
        <v>20</v>
      </c>
      <c r="D5341" t="s">
        <v>1062</v>
      </c>
      <c r="E5341" t="s">
        <v>162</v>
      </c>
      <c r="F5341" t="s">
        <v>165</v>
      </c>
      <c r="G5341" t="s">
        <v>1063</v>
      </c>
      <c r="H5341" t="s">
        <v>132</v>
      </c>
      <c r="I5341">
        <v>0</v>
      </c>
      <c r="P5341">
        <v>0.73069020500198401</v>
      </c>
      <c r="Q5341">
        <v>0</v>
      </c>
    </row>
    <row r="5342" spans="1:17">
      <c r="A5342" t="s">
        <v>122</v>
      </c>
      <c r="B5342">
        <v>2028</v>
      </c>
      <c r="C5342" t="s">
        <v>20</v>
      </c>
      <c r="D5342" t="s">
        <v>1062</v>
      </c>
      <c r="E5342" t="s">
        <v>162</v>
      </c>
      <c r="F5342" t="s">
        <v>165</v>
      </c>
      <c r="G5342" t="s">
        <v>1063</v>
      </c>
      <c r="H5342" t="s">
        <v>135</v>
      </c>
      <c r="I5342">
        <v>0</v>
      </c>
      <c r="P5342">
        <v>0.73069020500198401</v>
      </c>
      <c r="Q5342">
        <v>0</v>
      </c>
    </row>
    <row r="5343" spans="1:17">
      <c r="A5343" t="s">
        <v>122</v>
      </c>
      <c r="B5343">
        <v>2028</v>
      </c>
      <c r="C5343" t="s">
        <v>20</v>
      </c>
      <c r="D5343" t="s">
        <v>1062</v>
      </c>
      <c r="E5343" t="s">
        <v>162</v>
      </c>
      <c r="F5343" t="s">
        <v>165</v>
      </c>
      <c r="G5343" t="s">
        <v>1063</v>
      </c>
      <c r="H5343" t="s">
        <v>136</v>
      </c>
      <c r="I5343">
        <v>0</v>
      </c>
      <c r="P5343">
        <v>0.73069020500198401</v>
      </c>
      <c r="Q5343">
        <v>0</v>
      </c>
    </row>
    <row r="5344" spans="1:17">
      <c r="A5344" t="s">
        <v>122</v>
      </c>
      <c r="B5344">
        <v>2028</v>
      </c>
      <c r="C5344" t="s">
        <v>20</v>
      </c>
      <c r="D5344" t="s">
        <v>1062</v>
      </c>
      <c r="E5344" t="s">
        <v>162</v>
      </c>
      <c r="F5344" t="s">
        <v>166</v>
      </c>
      <c r="G5344" t="s">
        <v>1063</v>
      </c>
      <c r="H5344" t="s">
        <v>132</v>
      </c>
      <c r="I5344">
        <v>0</v>
      </c>
      <c r="P5344">
        <v>0.73069020500198401</v>
      </c>
      <c r="Q5344">
        <v>0</v>
      </c>
    </row>
    <row r="5345" spans="1:17">
      <c r="A5345" t="s">
        <v>122</v>
      </c>
      <c r="B5345">
        <v>2028</v>
      </c>
      <c r="C5345" t="s">
        <v>20</v>
      </c>
      <c r="D5345" t="s">
        <v>1062</v>
      </c>
      <c r="E5345" t="s">
        <v>162</v>
      </c>
      <c r="F5345" t="s">
        <v>166</v>
      </c>
      <c r="G5345" t="s">
        <v>1063</v>
      </c>
      <c r="H5345" t="s">
        <v>135</v>
      </c>
      <c r="I5345">
        <v>0</v>
      </c>
      <c r="P5345">
        <v>0.73069020500198401</v>
      </c>
      <c r="Q5345">
        <v>0</v>
      </c>
    </row>
    <row r="5346" spans="1:17">
      <c r="A5346" t="s">
        <v>122</v>
      </c>
      <c r="B5346">
        <v>2028</v>
      </c>
      <c r="C5346" t="s">
        <v>20</v>
      </c>
      <c r="D5346" t="s">
        <v>1062</v>
      </c>
      <c r="E5346" t="s">
        <v>162</v>
      </c>
      <c r="F5346" t="s">
        <v>166</v>
      </c>
      <c r="G5346" t="s">
        <v>1063</v>
      </c>
      <c r="H5346" t="s">
        <v>136</v>
      </c>
      <c r="I5346">
        <v>0</v>
      </c>
      <c r="P5346">
        <v>0.73069020500198401</v>
      </c>
      <c r="Q5346">
        <v>0</v>
      </c>
    </row>
    <row r="5347" spans="1:17">
      <c r="A5347" t="s">
        <v>122</v>
      </c>
      <c r="B5347">
        <v>2028</v>
      </c>
      <c r="C5347" t="s">
        <v>20</v>
      </c>
      <c r="D5347" t="s">
        <v>1062</v>
      </c>
      <c r="E5347" t="s">
        <v>162</v>
      </c>
      <c r="F5347" t="s">
        <v>160</v>
      </c>
      <c r="G5347" t="s">
        <v>1063</v>
      </c>
      <c r="H5347" t="s">
        <v>132</v>
      </c>
      <c r="I5347">
        <v>0</v>
      </c>
      <c r="P5347">
        <v>0.73069020500198401</v>
      </c>
      <c r="Q5347">
        <v>0</v>
      </c>
    </row>
    <row r="5348" spans="1:17">
      <c r="A5348" t="s">
        <v>122</v>
      </c>
      <c r="B5348">
        <v>2028</v>
      </c>
      <c r="C5348" t="s">
        <v>20</v>
      </c>
      <c r="D5348" t="s">
        <v>1062</v>
      </c>
      <c r="E5348" t="s">
        <v>162</v>
      </c>
      <c r="F5348" t="s">
        <v>160</v>
      </c>
      <c r="G5348" t="s">
        <v>1063</v>
      </c>
      <c r="H5348" t="s">
        <v>135</v>
      </c>
      <c r="I5348">
        <v>0</v>
      </c>
      <c r="P5348">
        <v>0.73069020500198401</v>
      </c>
      <c r="Q5348">
        <v>0</v>
      </c>
    </row>
    <row r="5349" spans="1:17">
      <c r="A5349" t="s">
        <v>122</v>
      </c>
      <c r="B5349">
        <v>2028</v>
      </c>
      <c r="C5349" t="s">
        <v>20</v>
      </c>
      <c r="D5349" t="s">
        <v>1062</v>
      </c>
      <c r="E5349" t="s">
        <v>162</v>
      </c>
      <c r="F5349" t="s">
        <v>160</v>
      </c>
      <c r="G5349" t="s">
        <v>1063</v>
      </c>
      <c r="H5349" t="s">
        <v>136</v>
      </c>
      <c r="I5349">
        <v>0</v>
      </c>
      <c r="P5349">
        <v>0.73069020500198401</v>
      </c>
      <c r="Q5349">
        <v>0</v>
      </c>
    </row>
    <row r="5350" spans="1:17">
      <c r="A5350" t="s">
        <v>122</v>
      </c>
      <c r="B5350">
        <v>2029</v>
      </c>
      <c r="C5350" t="s">
        <v>5</v>
      </c>
      <c r="D5350" t="s">
        <v>1062</v>
      </c>
      <c r="E5350" t="s">
        <v>170</v>
      </c>
      <c r="F5350" t="s">
        <v>164</v>
      </c>
      <c r="G5350" t="s">
        <v>1063</v>
      </c>
      <c r="H5350" t="s">
        <v>132</v>
      </c>
      <c r="I5350">
        <v>0</v>
      </c>
      <c r="P5350">
        <v>0.702586735578831</v>
      </c>
      <c r="Q5350">
        <v>0</v>
      </c>
    </row>
    <row r="5351" spans="1:17">
      <c r="A5351" t="s">
        <v>122</v>
      </c>
      <c r="B5351">
        <v>2029</v>
      </c>
      <c r="C5351" t="s">
        <v>5</v>
      </c>
      <c r="D5351" t="s">
        <v>1062</v>
      </c>
      <c r="E5351" t="s">
        <v>170</v>
      </c>
      <c r="F5351" t="s">
        <v>164</v>
      </c>
      <c r="G5351" t="s">
        <v>1063</v>
      </c>
      <c r="H5351" t="s">
        <v>135</v>
      </c>
      <c r="I5351">
        <v>0</v>
      </c>
      <c r="P5351">
        <v>0.702586735578831</v>
      </c>
      <c r="Q5351">
        <v>0</v>
      </c>
    </row>
    <row r="5352" spans="1:17">
      <c r="A5352" t="s">
        <v>122</v>
      </c>
      <c r="B5352">
        <v>2029</v>
      </c>
      <c r="C5352" t="s">
        <v>5</v>
      </c>
      <c r="D5352" t="s">
        <v>1062</v>
      </c>
      <c r="E5352" t="s">
        <v>170</v>
      </c>
      <c r="F5352" t="s">
        <v>164</v>
      </c>
      <c r="G5352" t="s">
        <v>1063</v>
      </c>
      <c r="H5352" t="s">
        <v>136</v>
      </c>
      <c r="I5352">
        <v>0</v>
      </c>
      <c r="P5352">
        <v>0.702586735578831</v>
      </c>
      <c r="Q5352">
        <v>0</v>
      </c>
    </row>
    <row r="5353" spans="1:17">
      <c r="A5353" t="s">
        <v>122</v>
      </c>
      <c r="B5353">
        <v>2029</v>
      </c>
      <c r="C5353" t="s">
        <v>5</v>
      </c>
      <c r="D5353" t="s">
        <v>1062</v>
      </c>
      <c r="E5353" t="s">
        <v>170</v>
      </c>
      <c r="F5353" t="s">
        <v>159</v>
      </c>
      <c r="G5353" t="s">
        <v>1063</v>
      </c>
      <c r="H5353" t="s">
        <v>132</v>
      </c>
      <c r="I5353">
        <v>0</v>
      </c>
      <c r="P5353">
        <v>0.702586735578831</v>
      </c>
      <c r="Q5353">
        <v>0</v>
      </c>
    </row>
    <row r="5354" spans="1:17">
      <c r="A5354" t="s">
        <v>122</v>
      </c>
      <c r="B5354">
        <v>2029</v>
      </c>
      <c r="C5354" t="s">
        <v>5</v>
      </c>
      <c r="D5354" t="s">
        <v>1062</v>
      </c>
      <c r="E5354" t="s">
        <v>170</v>
      </c>
      <c r="F5354" t="s">
        <v>159</v>
      </c>
      <c r="G5354" t="s">
        <v>1063</v>
      </c>
      <c r="H5354" t="s">
        <v>135</v>
      </c>
      <c r="I5354">
        <v>0</v>
      </c>
      <c r="P5354">
        <v>0.702586735578831</v>
      </c>
      <c r="Q5354">
        <v>0</v>
      </c>
    </row>
    <row r="5355" spans="1:17">
      <c r="A5355" t="s">
        <v>122</v>
      </c>
      <c r="B5355">
        <v>2029</v>
      </c>
      <c r="C5355" t="s">
        <v>5</v>
      </c>
      <c r="D5355" t="s">
        <v>1062</v>
      </c>
      <c r="E5355" t="s">
        <v>170</v>
      </c>
      <c r="F5355" t="s">
        <v>159</v>
      </c>
      <c r="G5355" t="s">
        <v>1063</v>
      </c>
      <c r="H5355" t="s">
        <v>136</v>
      </c>
      <c r="I5355">
        <v>0</v>
      </c>
      <c r="P5355">
        <v>0.702586735578831</v>
      </c>
      <c r="Q5355">
        <v>0</v>
      </c>
    </row>
    <row r="5356" spans="1:17">
      <c r="A5356" t="s">
        <v>122</v>
      </c>
      <c r="B5356">
        <v>2029</v>
      </c>
      <c r="C5356" t="s">
        <v>5</v>
      </c>
      <c r="D5356" t="s">
        <v>1062</v>
      </c>
      <c r="E5356" t="s">
        <v>170</v>
      </c>
      <c r="F5356" t="s">
        <v>126</v>
      </c>
      <c r="G5356" t="s">
        <v>1063</v>
      </c>
      <c r="H5356" t="s">
        <v>132</v>
      </c>
      <c r="I5356">
        <v>0</v>
      </c>
      <c r="P5356">
        <v>0.702586735578831</v>
      </c>
      <c r="Q5356">
        <v>0</v>
      </c>
    </row>
    <row r="5357" spans="1:17">
      <c r="A5357" t="s">
        <v>122</v>
      </c>
      <c r="B5357">
        <v>2029</v>
      </c>
      <c r="C5357" t="s">
        <v>5</v>
      </c>
      <c r="D5357" t="s">
        <v>1062</v>
      </c>
      <c r="E5357" t="s">
        <v>170</v>
      </c>
      <c r="F5357" t="s">
        <v>126</v>
      </c>
      <c r="G5357" t="s">
        <v>1063</v>
      </c>
      <c r="H5357" t="s">
        <v>135</v>
      </c>
      <c r="I5357">
        <v>0</v>
      </c>
      <c r="P5357">
        <v>0.702586735578831</v>
      </c>
      <c r="Q5357">
        <v>0</v>
      </c>
    </row>
    <row r="5358" spans="1:17">
      <c r="A5358" t="s">
        <v>122</v>
      </c>
      <c r="B5358">
        <v>2029</v>
      </c>
      <c r="C5358" t="s">
        <v>5</v>
      </c>
      <c r="D5358" t="s">
        <v>1062</v>
      </c>
      <c r="E5358" t="s">
        <v>170</v>
      </c>
      <c r="F5358" t="s">
        <v>126</v>
      </c>
      <c r="G5358" t="s">
        <v>1063</v>
      </c>
      <c r="H5358" t="s">
        <v>136</v>
      </c>
      <c r="I5358">
        <v>0</v>
      </c>
      <c r="P5358">
        <v>0.702586735578831</v>
      </c>
      <c r="Q5358">
        <v>0</v>
      </c>
    </row>
    <row r="5359" spans="1:17">
      <c r="A5359" t="s">
        <v>122</v>
      </c>
      <c r="B5359">
        <v>2029</v>
      </c>
      <c r="C5359" t="s">
        <v>5</v>
      </c>
      <c r="D5359" t="s">
        <v>1062</v>
      </c>
      <c r="E5359" t="s">
        <v>170</v>
      </c>
      <c r="F5359" t="s">
        <v>165</v>
      </c>
      <c r="G5359" t="s">
        <v>1063</v>
      </c>
      <c r="H5359" t="s">
        <v>132</v>
      </c>
      <c r="I5359">
        <v>0</v>
      </c>
      <c r="P5359">
        <v>0.702586735578831</v>
      </c>
      <c r="Q5359">
        <v>0</v>
      </c>
    </row>
    <row r="5360" spans="1:17">
      <c r="A5360" t="s">
        <v>122</v>
      </c>
      <c r="B5360">
        <v>2029</v>
      </c>
      <c r="C5360" t="s">
        <v>5</v>
      </c>
      <c r="D5360" t="s">
        <v>1062</v>
      </c>
      <c r="E5360" t="s">
        <v>170</v>
      </c>
      <c r="F5360" t="s">
        <v>165</v>
      </c>
      <c r="G5360" t="s">
        <v>1063</v>
      </c>
      <c r="H5360" t="s">
        <v>135</v>
      </c>
      <c r="I5360">
        <v>0</v>
      </c>
      <c r="P5360">
        <v>0.702586735578831</v>
      </c>
      <c r="Q5360">
        <v>0</v>
      </c>
    </row>
    <row r="5361" spans="1:17">
      <c r="A5361" t="s">
        <v>122</v>
      </c>
      <c r="B5361">
        <v>2029</v>
      </c>
      <c r="C5361" t="s">
        <v>5</v>
      </c>
      <c r="D5361" t="s">
        <v>1062</v>
      </c>
      <c r="E5361" t="s">
        <v>170</v>
      </c>
      <c r="F5361" t="s">
        <v>165</v>
      </c>
      <c r="G5361" t="s">
        <v>1063</v>
      </c>
      <c r="H5361" t="s">
        <v>136</v>
      </c>
      <c r="I5361">
        <v>0</v>
      </c>
      <c r="P5361">
        <v>0.702586735578831</v>
      </c>
      <c r="Q5361">
        <v>0</v>
      </c>
    </row>
    <row r="5362" spans="1:17">
      <c r="A5362" t="s">
        <v>122</v>
      </c>
      <c r="B5362">
        <v>2029</v>
      </c>
      <c r="C5362" t="s">
        <v>5</v>
      </c>
      <c r="D5362" t="s">
        <v>1062</v>
      </c>
      <c r="E5362" t="s">
        <v>170</v>
      </c>
      <c r="F5362" t="s">
        <v>166</v>
      </c>
      <c r="G5362" t="s">
        <v>1063</v>
      </c>
      <c r="H5362" t="s">
        <v>132</v>
      </c>
      <c r="I5362">
        <v>0</v>
      </c>
      <c r="P5362">
        <v>0.702586735578831</v>
      </c>
      <c r="Q5362">
        <v>0</v>
      </c>
    </row>
    <row r="5363" spans="1:17">
      <c r="A5363" t="s">
        <v>122</v>
      </c>
      <c r="B5363">
        <v>2029</v>
      </c>
      <c r="C5363" t="s">
        <v>5</v>
      </c>
      <c r="D5363" t="s">
        <v>1062</v>
      </c>
      <c r="E5363" t="s">
        <v>170</v>
      </c>
      <c r="F5363" t="s">
        <v>166</v>
      </c>
      <c r="G5363" t="s">
        <v>1063</v>
      </c>
      <c r="H5363" t="s">
        <v>135</v>
      </c>
      <c r="I5363">
        <v>0</v>
      </c>
      <c r="P5363">
        <v>0.702586735578831</v>
      </c>
      <c r="Q5363">
        <v>0</v>
      </c>
    </row>
    <row r="5364" spans="1:17">
      <c r="A5364" t="s">
        <v>122</v>
      </c>
      <c r="B5364">
        <v>2029</v>
      </c>
      <c r="C5364" t="s">
        <v>5</v>
      </c>
      <c r="D5364" t="s">
        <v>1062</v>
      </c>
      <c r="E5364" t="s">
        <v>170</v>
      </c>
      <c r="F5364" t="s">
        <v>166</v>
      </c>
      <c r="G5364" t="s">
        <v>1063</v>
      </c>
      <c r="H5364" t="s">
        <v>136</v>
      </c>
      <c r="I5364">
        <v>0</v>
      </c>
      <c r="P5364">
        <v>0.702586735578831</v>
      </c>
      <c r="Q5364">
        <v>0</v>
      </c>
    </row>
    <row r="5365" spans="1:17">
      <c r="A5365" t="s">
        <v>122</v>
      </c>
      <c r="B5365">
        <v>2029</v>
      </c>
      <c r="C5365" t="s">
        <v>5</v>
      </c>
      <c r="D5365" t="s">
        <v>1062</v>
      </c>
      <c r="E5365" t="s">
        <v>170</v>
      </c>
      <c r="F5365" t="s">
        <v>160</v>
      </c>
      <c r="G5365" t="s">
        <v>1063</v>
      </c>
      <c r="H5365" t="s">
        <v>132</v>
      </c>
      <c r="I5365">
        <v>0</v>
      </c>
      <c r="P5365">
        <v>0.702586735578831</v>
      </c>
      <c r="Q5365">
        <v>0</v>
      </c>
    </row>
    <row r="5366" spans="1:17">
      <c r="A5366" t="s">
        <v>122</v>
      </c>
      <c r="B5366">
        <v>2029</v>
      </c>
      <c r="C5366" t="s">
        <v>5</v>
      </c>
      <c r="D5366" t="s">
        <v>1062</v>
      </c>
      <c r="E5366" t="s">
        <v>170</v>
      </c>
      <c r="F5366" t="s">
        <v>160</v>
      </c>
      <c r="G5366" t="s">
        <v>1063</v>
      </c>
      <c r="H5366" t="s">
        <v>135</v>
      </c>
      <c r="I5366">
        <v>0</v>
      </c>
      <c r="P5366">
        <v>0.702586735578831</v>
      </c>
      <c r="Q5366">
        <v>0</v>
      </c>
    </row>
    <row r="5367" spans="1:17">
      <c r="A5367" t="s">
        <v>122</v>
      </c>
      <c r="B5367">
        <v>2029</v>
      </c>
      <c r="C5367" t="s">
        <v>5</v>
      </c>
      <c r="D5367" t="s">
        <v>1062</v>
      </c>
      <c r="E5367" t="s">
        <v>170</v>
      </c>
      <c r="F5367" t="s">
        <v>160</v>
      </c>
      <c r="G5367" t="s">
        <v>1063</v>
      </c>
      <c r="H5367" t="s">
        <v>136</v>
      </c>
      <c r="I5367">
        <v>0</v>
      </c>
      <c r="P5367">
        <v>0.702586735578831</v>
      </c>
      <c r="Q5367">
        <v>0</v>
      </c>
    </row>
    <row r="5368" spans="1:17">
      <c r="A5368" t="s">
        <v>122</v>
      </c>
      <c r="B5368">
        <v>2029</v>
      </c>
      <c r="C5368" t="s">
        <v>7</v>
      </c>
      <c r="D5368" t="s">
        <v>1064</v>
      </c>
      <c r="E5368" t="s">
        <v>162</v>
      </c>
      <c r="F5368" t="s">
        <v>164</v>
      </c>
      <c r="G5368" t="s">
        <v>1065</v>
      </c>
      <c r="H5368" t="s">
        <v>132</v>
      </c>
      <c r="I5368">
        <v>0</v>
      </c>
      <c r="P5368">
        <v>0.702586735578831</v>
      </c>
      <c r="Q5368">
        <v>0</v>
      </c>
    </row>
    <row r="5369" spans="1:17">
      <c r="A5369" t="s">
        <v>122</v>
      </c>
      <c r="B5369">
        <v>2029</v>
      </c>
      <c r="C5369" t="s">
        <v>7</v>
      </c>
      <c r="D5369" t="s">
        <v>1064</v>
      </c>
      <c r="E5369" t="s">
        <v>162</v>
      </c>
      <c r="F5369" t="s">
        <v>164</v>
      </c>
      <c r="G5369" t="s">
        <v>1065</v>
      </c>
      <c r="H5369" t="s">
        <v>135</v>
      </c>
      <c r="I5369">
        <v>0</v>
      </c>
      <c r="P5369">
        <v>0.702586735578831</v>
      </c>
      <c r="Q5369">
        <v>0</v>
      </c>
    </row>
    <row r="5370" spans="1:17">
      <c r="A5370" t="s">
        <v>122</v>
      </c>
      <c r="B5370">
        <v>2029</v>
      </c>
      <c r="C5370" t="s">
        <v>7</v>
      </c>
      <c r="D5370" t="s">
        <v>1064</v>
      </c>
      <c r="E5370" t="s">
        <v>162</v>
      </c>
      <c r="F5370" t="s">
        <v>164</v>
      </c>
      <c r="G5370" t="s">
        <v>1065</v>
      </c>
      <c r="H5370" t="s">
        <v>136</v>
      </c>
      <c r="I5370">
        <v>0</v>
      </c>
      <c r="P5370">
        <v>0.702586735578831</v>
      </c>
      <c r="Q5370">
        <v>0</v>
      </c>
    </row>
    <row r="5371" spans="1:17">
      <c r="A5371" t="s">
        <v>122</v>
      </c>
      <c r="B5371">
        <v>2029</v>
      </c>
      <c r="C5371" t="s">
        <v>7</v>
      </c>
      <c r="D5371" t="s">
        <v>1064</v>
      </c>
      <c r="E5371" t="s">
        <v>162</v>
      </c>
      <c r="F5371" t="s">
        <v>159</v>
      </c>
      <c r="G5371" t="s">
        <v>1065</v>
      </c>
      <c r="H5371" t="s">
        <v>132</v>
      </c>
      <c r="I5371">
        <v>0</v>
      </c>
      <c r="P5371">
        <v>0.702586735578831</v>
      </c>
      <c r="Q5371">
        <v>0</v>
      </c>
    </row>
    <row r="5372" spans="1:17">
      <c r="A5372" t="s">
        <v>122</v>
      </c>
      <c r="B5372">
        <v>2029</v>
      </c>
      <c r="C5372" t="s">
        <v>7</v>
      </c>
      <c r="D5372" t="s">
        <v>1064</v>
      </c>
      <c r="E5372" t="s">
        <v>162</v>
      </c>
      <c r="F5372" t="s">
        <v>159</v>
      </c>
      <c r="G5372" t="s">
        <v>1065</v>
      </c>
      <c r="H5372" t="s">
        <v>135</v>
      </c>
      <c r="I5372">
        <v>0</v>
      </c>
      <c r="P5372">
        <v>0.702586735578831</v>
      </c>
      <c r="Q5372">
        <v>0</v>
      </c>
    </row>
    <row r="5373" spans="1:17">
      <c r="A5373" t="s">
        <v>122</v>
      </c>
      <c r="B5373">
        <v>2029</v>
      </c>
      <c r="C5373" t="s">
        <v>7</v>
      </c>
      <c r="D5373" t="s">
        <v>1064</v>
      </c>
      <c r="E5373" t="s">
        <v>162</v>
      </c>
      <c r="F5373" t="s">
        <v>159</v>
      </c>
      <c r="G5373" t="s">
        <v>1065</v>
      </c>
      <c r="H5373" t="s">
        <v>136</v>
      </c>
      <c r="I5373">
        <v>0</v>
      </c>
      <c r="P5373">
        <v>0.702586735578831</v>
      </c>
      <c r="Q5373">
        <v>0</v>
      </c>
    </row>
    <row r="5374" spans="1:17">
      <c r="A5374" t="s">
        <v>122</v>
      </c>
      <c r="B5374">
        <v>2029</v>
      </c>
      <c r="C5374" t="s">
        <v>7</v>
      </c>
      <c r="D5374" t="s">
        <v>1064</v>
      </c>
      <c r="E5374" t="s">
        <v>162</v>
      </c>
      <c r="F5374" t="s">
        <v>126</v>
      </c>
      <c r="G5374" t="s">
        <v>1065</v>
      </c>
      <c r="H5374" t="s">
        <v>132</v>
      </c>
      <c r="I5374">
        <v>0</v>
      </c>
      <c r="P5374">
        <v>0.702586735578831</v>
      </c>
      <c r="Q5374">
        <v>0</v>
      </c>
    </row>
    <row r="5375" spans="1:17">
      <c r="A5375" t="s">
        <v>122</v>
      </c>
      <c r="B5375">
        <v>2029</v>
      </c>
      <c r="C5375" t="s">
        <v>7</v>
      </c>
      <c r="D5375" t="s">
        <v>1064</v>
      </c>
      <c r="E5375" t="s">
        <v>162</v>
      </c>
      <c r="F5375" t="s">
        <v>126</v>
      </c>
      <c r="G5375" t="s">
        <v>1065</v>
      </c>
      <c r="H5375" t="s">
        <v>135</v>
      </c>
      <c r="I5375">
        <v>0</v>
      </c>
      <c r="P5375">
        <v>0.702586735578831</v>
      </c>
      <c r="Q5375">
        <v>0</v>
      </c>
    </row>
    <row r="5376" spans="1:17">
      <c r="A5376" t="s">
        <v>122</v>
      </c>
      <c r="B5376">
        <v>2029</v>
      </c>
      <c r="C5376" t="s">
        <v>7</v>
      </c>
      <c r="D5376" t="s">
        <v>1064</v>
      </c>
      <c r="E5376" t="s">
        <v>162</v>
      </c>
      <c r="F5376" t="s">
        <v>126</v>
      </c>
      <c r="G5376" t="s">
        <v>1065</v>
      </c>
      <c r="H5376" t="s">
        <v>136</v>
      </c>
      <c r="I5376">
        <v>0</v>
      </c>
      <c r="P5376">
        <v>0.702586735578831</v>
      </c>
      <c r="Q5376">
        <v>0</v>
      </c>
    </row>
    <row r="5377" spans="1:17">
      <c r="A5377" t="s">
        <v>122</v>
      </c>
      <c r="B5377">
        <v>2029</v>
      </c>
      <c r="C5377" t="s">
        <v>7</v>
      </c>
      <c r="D5377" t="s">
        <v>1064</v>
      </c>
      <c r="E5377" t="s">
        <v>162</v>
      </c>
      <c r="F5377" t="s">
        <v>165</v>
      </c>
      <c r="G5377" t="s">
        <v>1065</v>
      </c>
      <c r="H5377" t="s">
        <v>132</v>
      </c>
      <c r="I5377">
        <v>0</v>
      </c>
      <c r="P5377">
        <v>0.702586735578831</v>
      </c>
      <c r="Q5377">
        <v>0</v>
      </c>
    </row>
    <row r="5378" spans="1:17">
      <c r="A5378" t="s">
        <v>122</v>
      </c>
      <c r="B5378">
        <v>2029</v>
      </c>
      <c r="C5378" t="s">
        <v>7</v>
      </c>
      <c r="D5378" t="s">
        <v>1064</v>
      </c>
      <c r="E5378" t="s">
        <v>162</v>
      </c>
      <c r="F5378" t="s">
        <v>165</v>
      </c>
      <c r="G5378" t="s">
        <v>1065</v>
      </c>
      <c r="H5378" t="s">
        <v>135</v>
      </c>
      <c r="I5378">
        <v>0</v>
      </c>
      <c r="P5378">
        <v>0.702586735578831</v>
      </c>
      <c r="Q5378">
        <v>0</v>
      </c>
    </row>
    <row r="5379" spans="1:17">
      <c r="A5379" t="s">
        <v>122</v>
      </c>
      <c r="B5379">
        <v>2029</v>
      </c>
      <c r="C5379" t="s">
        <v>7</v>
      </c>
      <c r="D5379" t="s">
        <v>1064</v>
      </c>
      <c r="E5379" t="s">
        <v>162</v>
      </c>
      <c r="F5379" t="s">
        <v>165</v>
      </c>
      <c r="G5379" t="s">
        <v>1065</v>
      </c>
      <c r="H5379" t="s">
        <v>136</v>
      </c>
      <c r="I5379">
        <v>0</v>
      </c>
      <c r="P5379">
        <v>0.702586735578831</v>
      </c>
      <c r="Q5379">
        <v>0</v>
      </c>
    </row>
    <row r="5380" spans="1:17">
      <c r="A5380" t="s">
        <v>122</v>
      </c>
      <c r="B5380">
        <v>2029</v>
      </c>
      <c r="C5380" t="s">
        <v>7</v>
      </c>
      <c r="D5380" t="s">
        <v>1064</v>
      </c>
      <c r="E5380" t="s">
        <v>162</v>
      </c>
      <c r="F5380" t="s">
        <v>166</v>
      </c>
      <c r="G5380" t="s">
        <v>1065</v>
      </c>
      <c r="H5380" t="s">
        <v>132</v>
      </c>
      <c r="I5380">
        <v>0</v>
      </c>
      <c r="P5380">
        <v>0.702586735578831</v>
      </c>
      <c r="Q5380">
        <v>0</v>
      </c>
    </row>
    <row r="5381" spans="1:17">
      <c r="A5381" t="s">
        <v>122</v>
      </c>
      <c r="B5381">
        <v>2029</v>
      </c>
      <c r="C5381" t="s">
        <v>7</v>
      </c>
      <c r="D5381" t="s">
        <v>1064</v>
      </c>
      <c r="E5381" t="s">
        <v>162</v>
      </c>
      <c r="F5381" t="s">
        <v>166</v>
      </c>
      <c r="G5381" t="s">
        <v>1065</v>
      </c>
      <c r="H5381" t="s">
        <v>135</v>
      </c>
      <c r="I5381">
        <v>0</v>
      </c>
      <c r="P5381">
        <v>0.702586735578831</v>
      </c>
      <c r="Q5381">
        <v>0</v>
      </c>
    </row>
    <row r="5382" spans="1:17">
      <c r="A5382" t="s">
        <v>122</v>
      </c>
      <c r="B5382">
        <v>2029</v>
      </c>
      <c r="C5382" t="s">
        <v>7</v>
      </c>
      <c r="D5382" t="s">
        <v>1064</v>
      </c>
      <c r="E5382" t="s">
        <v>162</v>
      </c>
      <c r="F5382" t="s">
        <v>166</v>
      </c>
      <c r="G5382" t="s">
        <v>1065</v>
      </c>
      <c r="H5382" t="s">
        <v>136</v>
      </c>
      <c r="I5382">
        <v>0</v>
      </c>
      <c r="P5382">
        <v>0.702586735578831</v>
      </c>
      <c r="Q5382">
        <v>0</v>
      </c>
    </row>
    <row r="5383" spans="1:17">
      <c r="A5383" t="s">
        <v>122</v>
      </c>
      <c r="B5383">
        <v>2029</v>
      </c>
      <c r="C5383" t="s">
        <v>7</v>
      </c>
      <c r="D5383" t="s">
        <v>1064</v>
      </c>
      <c r="E5383" t="s">
        <v>162</v>
      </c>
      <c r="F5383" t="s">
        <v>160</v>
      </c>
      <c r="G5383" t="s">
        <v>1065</v>
      </c>
      <c r="H5383" t="s">
        <v>132</v>
      </c>
      <c r="I5383">
        <v>0</v>
      </c>
      <c r="P5383">
        <v>0.702586735578831</v>
      </c>
      <c r="Q5383">
        <v>0</v>
      </c>
    </row>
    <row r="5384" spans="1:17">
      <c r="A5384" t="s">
        <v>122</v>
      </c>
      <c r="B5384">
        <v>2029</v>
      </c>
      <c r="C5384" t="s">
        <v>7</v>
      </c>
      <c r="D5384" t="s">
        <v>1064</v>
      </c>
      <c r="E5384" t="s">
        <v>162</v>
      </c>
      <c r="F5384" t="s">
        <v>160</v>
      </c>
      <c r="G5384" t="s">
        <v>1065</v>
      </c>
      <c r="H5384" t="s">
        <v>135</v>
      </c>
      <c r="I5384">
        <v>0</v>
      </c>
      <c r="P5384">
        <v>0.702586735578831</v>
      </c>
      <c r="Q5384">
        <v>0</v>
      </c>
    </row>
    <row r="5385" spans="1:17">
      <c r="A5385" t="s">
        <v>122</v>
      </c>
      <c r="B5385">
        <v>2029</v>
      </c>
      <c r="C5385" t="s">
        <v>7</v>
      </c>
      <c r="D5385" t="s">
        <v>1064</v>
      </c>
      <c r="E5385" t="s">
        <v>162</v>
      </c>
      <c r="F5385" t="s">
        <v>160</v>
      </c>
      <c r="G5385" t="s">
        <v>1065</v>
      </c>
      <c r="H5385" t="s">
        <v>136</v>
      </c>
      <c r="I5385">
        <v>0</v>
      </c>
      <c r="P5385">
        <v>0.702586735578831</v>
      </c>
      <c r="Q5385">
        <v>0</v>
      </c>
    </row>
    <row r="5386" spans="1:17">
      <c r="A5386" t="s">
        <v>122</v>
      </c>
      <c r="B5386">
        <v>2029</v>
      </c>
      <c r="C5386" t="s">
        <v>13</v>
      </c>
      <c r="D5386" t="s">
        <v>1062</v>
      </c>
      <c r="E5386" t="s">
        <v>162</v>
      </c>
      <c r="F5386" t="s">
        <v>164</v>
      </c>
      <c r="G5386" t="s">
        <v>1063</v>
      </c>
      <c r="H5386" t="s">
        <v>132</v>
      </c>
      <c r="I5386">
        <v>0</v>
      </c>
      <c r="P5386">
        <v>0.702586735578831</v>
      </c>
      <c r="Q5386">
        <v>0</v>
      </c>
    </row>
    <row r="5387" spans="1:17">
      <c r="A5387" t="s">
        <v>122</v>
      </c>
      <c r="B5387">
        <v>2029</v>
      </c>
      <c r="C5387" t="s">
        <v>13</v>
      </c>
      <c r="D5387" t="s">
        <v>1062</v>
      </c>
      <c r="E5387" t="s">
        <v>162</v>
      </c>
      <c r="F5387" t="s">
        <v>164</v>
      </c>
      <c r="G5387" t="s">
        <v>1063</v>
      </c>
      <c r="H5387" t="s">
        <v>135</v>
      </c>
      <c r="I5387">
        <v>0</v>
      </c>
      <c r="P5387">
        <v>0.702586735578831</v>
      </c>
      <c r="Q5387">
        <v>0</v>
      </c>
    </row>
    <row r="5388" spans="1:17">
      <c r="A5388" t="s">
        <v>122</v>
      </c>
      <c r="B5388">
        <v>2029</v>
      </c>
      <c r="C5388" t="s">
        <v>13</v>
      </c>
      <c r="D5388" t="s">
        <v>1062</v>
      </c>
      <c r="E5388" t="s">
        <v>162</v>
      </c>
      <c r="F5388" t="s">
        <v>164</v>
      </c>
      <c r="G5388" t="s">
        <v>1063</v>
      </c>
      <c r="H5388" t="s">
        <v>136</v>
      </c>
      <c r="I5388">
        <v>0</v>
      </c>
      <c r="P5388">
        <v>0.702586735578831</v>
      </c>
      <c r="Q5388">
        <v>0</v>
      </c>
    </row>
    <row r="5389" spans="1:17">
      <c r="A5389" t="s">
        <v>122</v>
      </c>
      <c r="B5389">
        <v>2029</v>
      </c>
      <c r="C5389" t="s">
        <v>13</v>
      </c>
      <c r="D5389" t="s">
        <v>1062</v>
      </c>
      <c r="E5389" t="s">
        <v>162</v>
      </c>
      <c r="F5389" t="s">
        <v>159</v>
      </c>
      <c r="G5389" t="s">
        <v>1063</v>
      </c>
      <c r="H5389" t="s">
        <v>132</v>
      </c>
      <c r="I5389">
        <v>0</v>
      </c>
      <c r="P5389">
        <v>0.702586735578831</v>
      </c>
      <c r="Q5389">
        <v>0</v>
      </c>
    </row>
    <row r="5390" spans="1:17">
      <c r="A5390" t="s">
        <v>122</v>
      </c>
      <c r="B5390">
        <v>2029</v>
      </c>
      <c r="C5390" t="s">
        <v>13</v>
      </c>
      <c r="D5390" t="s">
        <v>1062</v>
      </c>
      <c r="E5390" t="s">
        <v>162</v>
      </c>
      <c r="F5390" t="s">
        <v>159</v>
      </c>
      <c r="G5390" t="s">
        <v>1063</v>
      </c>
      <c r="H5390" t="s">
        <v>135</v>
      </c>
      <c r="I5390">
        <v>0</v>
      </c>
      <c r="P5390">
        <v>0.702586735578831</v>
      </c>
      <c r="Q5390">
        <v>0</v>
      </c>
    </row>
    <row r="5391" spans="1:17">
      <c r="A5391" t="s">
        <v>122</v>
      </c>
      <c r="B5391">
        <v>2029</v>
      </c>
      <c r="C5391" t="s">
        <v>13</v>
      </c>
      <c r="D5391" t="s">
        <v>1062</v>
      </c>
      <c r="E5391" t="s">
        <v>162</v>
      </c>
      <c r="F5391" t="s">
        <v>159</v>
      </c>
      <c r="G5391" t="s">
        <v>1063</v>
      </c>
      <c r="H5391" t="s">
        <v>136</v>
      </c>
      <c r="I5391">
        <v>0</v>
      </c>
      <c r="P5391">
        <v>0.702586735578831</v>
      </c>
      <c r="Q5391">
        <v>0</v>
      </c>
    </row>
    <row r="5392" spans="1:17">
      <c r="A5392" t="s">
        <v>122</v>
      </c>
      <c r="B5392">
        <v>2029</v>
      </c>
      <c r="C5392" t="s">
        <v>13</v>
      </c>
      <c r="D5392" t="s">
        <v>1062</v>
      </c>
      <c r="E5392" t="s">
        <v>162</v>
      </c>
      <c r="F5392" t="s">
        <v>126</v>
      </c>
      <c r="G5392" t="s">
        <v>1063</v>
      </c>
      <c r="H5392" t="s">
        <v>132</v>
      </c>
      <c r="I5392">
        <v>0</v>
      </c>
      <c r="P5392">
        <v>0.702586735578831</v>
      </c>
      <c r="Q5392">
        <v>0</v>
      </c>
    </row>
    <row r="5393" spans="1:17">
      <c r="A5393" t="s">
        <v>122</v>
      </c>
      <c r="B5393">
        <v>2029</v>
      </c>
      <c r="C5393" t="s">
        <v>13</v>
      </c>
      <c r="D5393" t="s">
        <v>1062</v>
      </c>
      <c r="E5393" t="s">
        <v>162</v>
      </c>
      <c r="F5393" t="s">
        <v>126</v>
      </c>
      <c r="G5393" t="s">
        <v>1063</v>
      </c>
      <c r="H5393" t="s">
        <v>135</v>
      </c>
      <c r="I5393">
        <v>0</v>
      </c>
      <c r="P5393">
        <v>0.702586735578831</v>
      </c>
      <c r="Q5393">
        <v>0</v>
      </c>
    </row>
    <row r="5394" spans="1:17">
      <c r="A5394" t="s">
        <v>122</v>
      </c>
      <c r="B5394">
        <v>2029</v>
      </c>
      <c r="C5394" t="s">
        <v>13</v>
      </c>
      <c r="D5394" t="s">
        <v>1062</v>
      </c>
      <c r="E5394" t="s">
        <v>162</v>
      </c>
      <c r="F5394" t="s">
        <v>126</v>
      </c>
      <c r="G5394" t="s">
        <v>1063</v>
      </c>
      <c r="H5394" t="s">
        <v>136</v>
      </c>
      <c r="I5394">
        <v>0</v>
      </c>
      <c r="P5394">
        <v>0.702586735578831</v>
      </c>
      <c r="Q5394">
        <v>0</v>
      </c>
    </row>
    <row r="5395" spans="1:17">
      <c r="A5395" t="s">
        <v>122</v>
      </c>
      <c r="B5395">
        <v>2029</v>
      </c>
      <c r="C5395" t="s">
        <v>13</v>
      </c>
      <c r="D5395" t="s">
        <v>1062</v>
      </c>
      <c r="E5395" t="s">
        <v>162</v>
      </c>
      <c r="F5395" t="s">
        <v>165</v>
      </c>
      <c r="G5395" t="s">
        <v>1063</v>
      </c>
      <c r="H5395" t="s">
        <v>132</v>
      </c>
      <c r="I5395">
        <v>0</v>
      </c>
      <c r="P5395">
        <v>0.702586735578831</v>
      </c>
      <c r="Q5395">
        <v>0</v>
      </c>
    </row>
    <row r="5396" spans="1:17">
      <c r="A5396" t="s">
        <v>122</v>
      </c>
      <c r="B5396">
        <v>2029</v>
      </c>
      <c r="C5396" t="s">
        <v>13</v>
      </c>
      <c r="D5396" t="s">
        <v>1062</v>
      </c>
      <c r="E5396" t="s">
        <v>162</v>
      </c>
      <c r="F5396" t="s">
        <v>165</v>
      </c>
      <c r="G5396" t="s">
        <v>1063</v>
      </c>
      <c r="H5396" t="s">
        <v>135</v>
      </c>
      <c r="I5396">
        <v>0</v>
      </c>
      <c r="P5396">
        <v>0.702586735578831</v>
      </c>
      <c r="Q5396">
        <v>0</v>
      </c>
    </row>
    <row r="5397" spans="1:17">
      <c r="A5397" t="s">
        <v>122</v>
      </c>
      <c r="B5397">
        <v>2029</v>
      </c>
      <c r="C5397" t="s">
        <v>13</v>
      </c>
      <c r="D5397" t="s">
        <v>1062</v>
      </c>
      <c r="E5397" t="s">
        <v>162</v>
      </c>
      <c r="F5397" t="s">
        <v>165</v>
      </c>
      <c r="G5397" t="s">
        <v>1063</v>
      </c>
      <c r="H5397" t="s">
        <v>136</v>
      </c>
      <c r="I5397">
        <v>0</v>
      </c>
      <c r="P5397">
        <v>0.702586735578831</v>
      </c>
      <c r="Q5397">
        <v>0</v>
      </c>
    </row>
    <row r="5398" spans="1:17">
      <c r="A5398" t="s">
        <v>122</v>
      </c>
      <c r="B5398">
        <v>2029</v>
      </c>
      <c r="C5398" t="s">
        <v>13</v>
      </c>
      <c r="D5398" t="s">
        <v>1062</v>
      </c>
      <c r="E5398" t="s">
        <v>162</v>
      </c>
      <c r="F5398" t="s">
        <v>166</v>
      </c>
      <c r="G5398" t="s">
        <v>1063</v>
      </c>
      <c r="H5398" t="s">
        <v>132</v>
      </c>
      <c r="I5398">
        <v>0</v>
      </c>
      <c r="P5398">
        <v>0.702586735578831</v>
      </c>
      <c r="Q5398">
        <v>0</v>
      </c>
    </row>
    <row r="5399" spans="1:17">
      <c r="A5399" t="s">
        <v>122</v>
      </c>
      <c r="B5399">
        <v>2029</v>
      </c>
      <c r="C5399" t="s">
        <v>13</v>
      </c>
      <c r="D5399" t="s">
        <v>1062</v>
      </c>
      <c r="E5399" t="s">
        <v>162</v>
      </c>
      <c r="F5399" t="s">
        <v>166</v>
      </c>
      <c r="G5399" t="s">
        <v>1063</v>
      </c>
      <c r="H5399" t="s">
        <v>135</v>
      </c>
      <c r="I5399">
        <v>0</v>
      </c>
      <c r="P5399">
        <v>0.702586735578831</v>
      </c>
      <c r="Q5399">
        <v>0</v>
      </c>
    </row>
    <row r="5400" spans="1:17">
      <c r="A5400" t="s">
        <v>122</v>
      </c>
      <c r="B5400">
        <v>2029</v>
      </c>
      <c r="C5400" t="s">
        <v>13</v>
      </c>
      <c r="D5400" t="s">
        <v>1062</v>
      </c>
      <c r="E5400" t="s">
        <v>162</v>
      </c>
      <c r="F5400" t="s">
        <v>166</v>
      </c>
      <c r="G5400" t="s">
        <v>1063</v>
      </c>
      <c r="H5400" t="s">
        <v>136</v>
      </c>
      <c r="I5400">
        <v>0</v>
      </c>
      <c r="P5400">
        <v>0.702586735578831</v>
      </c>
      <c r="Q5400">
        <v>0</v>
      </c>
    </row>
    <row r="5401" spans="1:17">
      <c r="A5401" t="s">
        <v>122</v>
      </c>
      <c r="B5401">
        <v>2029</v>
      </c>
      <c r="C5401" t="s">
        <v>13</v>
      </c>
      <c r="D5401" t="s">
        <v>1062</v>
      </c>
      <c r="E5401" t="s">
        <v>162</v>
      </c>
      <c r="F5401" t="s">
        <v>160</v>
      </c>
      <c r="G5401" t="s">
        <v>1063</v>
      </c>
      <c r="H5401" t="s">
        <v>132</v>
      </c>
      <c r="I5401">
        <v>0</v>
      </c>
      <c r="P5401">
        <v>0.702586735578831</v>
      </c>
      <c r="Q5401">
        <v>0</v>
      </c>
    </row>
    <row r="5402" spans="1:17">
      <c r="A5402" t="s">
        <v>122</v>
      </c>
      <c r="B5402">
        <v>2029</v>
      </c>
      <c r="C5402" t="s">
        <v>13</v>
      </c>
      <c r="D5402" t="s">
        <v>1062</v>
      </c>
      <c r="E5402" t="s">
        <v>162</v>
      </c>
      <c r="F5402" t="s">
        <v>160</v>
      </c>
      <c r="G5402" t="s">
        <v>1063</v>
      </c>
      <c r="H5402" t="s">
        <v>135</v>
      </c>
      <c r="I5402">
        <v>0</v>
      </c>
      <c r="P5402">
        <v>0.702586735578831</v>
      </c>
      <c r="Q5402">
        <v>0</v>
      </c>
    </row>
    <row r="5403" spans="1:17">
      <c r="A5403" t="s">
        <v>122</v>
      </c>
      <c r="B5403">
        <v>2029</v>
      </c>
      <c r="C5403" t="s">
        <v>13</v>
      </c>
      <c r="D5403" t="s">
        <v>1062</v>
      </c>
      <c r="E5403" t="s">
        <v>162</v>
      </c>
      <c r="F5403" t="s">
        <v>160</v>
      </c>
      <c r="G5403" t="s">
        <v>1063</v>
      </c>
      <c r="H5403" t="s">
        <v>136</v>
      </c>
      <c r="I5403">
        <v>0</v>
      </c>
      <c r="P5403">
        <v>0.702586735578831</v>
      </c>
      <c r="Q5403">
        <v>0</v>
      </c>
    </row>
    <row r="5404" spans="1:17">
      <c r="A5404" t="s">
        <v>122</v>
      </c>
      <c r="B5404">
        <v>2029</v>
      </c>
      <c r="C5404" t="s">
        <v>142</v>
      </c>
      <c r="D5404" t="s">
        <v>1062</v>
      </c>
      <c r="E5404" t="s">
        <v>162</v>
      </c>
      <c r="F5404" t="s">
        <v>164</v>
      </c>
      <c r="G5404" t="s">
        <v>1063</v>
      </c>
      <c r="H5404" t="s">
        <v>132</v>
      </c>
      <c r="I5404">
        <v>0</v>
      </c>
      <c r="P5404">
        <v>0.702586735578831</v>
      </c>
      <c r="Q5404">
        <v>0</v>
      </c>
    </row>
    <row r="5405" spans="1:17">
      <c r="A5405" t="s">
        <v>122</v>
      </c>
      <c r="B5405">
        <v>2029</v>
      </c>
      <c r="C5405" t="s">
        <v>142</v>
      </c>
      <c r="D5405" t="s">
        <v>1062</v>
      </c>
      <c r="E5405" t="s">
        <v>162</v>
      </c>
      <c r="F5405" t="s">
        <v>164</v>
      </c>
      <c r="G5405" t="s">
        <v>1063</v>
      </c>
      <c r="H5405" t="s">
        <v>135</v>
      </c>
      <c r="I5405">
        <v>0</v>
      </c>
      <c r="P5405">
        <v>0.702586735578831</v>
      </c>
      <c r="Q5405">
        <v>0</v>
      </c>
    </row>
    <row r="5406" spans="1:17">
      <c r="A5406" t="s">
        <v>122</v>
      </c>
      <c r="B5406">
        <v>2029</v>
      </c>
      <c r="C5406" t="s">
        <v>142</v>
      </c>
      <c r="D5406" t="s">
        <v>1062</v>
      </c>
      <c r="E5406" t="s">
        <v>162</v>
      </c>
      <c r="F5406" t="s">
        <v>164</v>
      </c>
      <c r="G5406" t="s">
        <v>1063</v>
      </c>
      <c r="H5406" t="s">
        <v>136</v>
      </c>
      <c r="I5406">
        <v>0</v>
      </c>
      <c r="P5406">
        <v>0.702586735578831</v>
      </c>
      <c r="Q5406">
        <v>0</v>
      </c>
    </row>
    <row r="5407" spans="1:17">
      <c r="A5407" t="s">
        <v>122</v>
      </c>
      <c r="B5407">
        <v>2029</v>
      </c>
      <c r="C5407" t="s">
        <v>142</v>
      </c>
      <c r="D5407" t="s">
        <v>1062</v>
      </c>
      <c r="E5407" t="s">
        <v>162</v>
      </c>
      <c r="F5407" t="s">
        <v>159</v>
      </c>
      <c r="G5407" t="s">
        <v>1063</v>
      </c>
      <c r="H5407" t="s">
        <v>132</v>
      </c>
      <c r="I5407">
        <v>0</v>
      </c>
      <c r="P5407">
        <v>0.702586735578831</v>
      </c>
      <c r="Q5407">
        <v>0</v>
      </c>
    </row>
    <row r="5408" spans="1:17">
      <c r="A5408" t="s">
        <v>122</v>
      </c>
      <c r="B5408">
        <v>2029</v>
      </c>
      <c r="C5408" t="s">
        <v>142</v>
      </c>
      <c r="D5408" t="s">
        <v>1062</v>
      </c>
      <c r="E5408" t="s">
        <v>162</v>
      </c>
      <c r="F5408" t="s">
        <v>159</v>
      </c>
      <c r="G5408" t="s">
        <v>1063</v>
      </c>
      <c r="H5408" t="s">
        <v>135</v>
      </c>
      <c r="I5408">
        <v>0</v>
      </c>
      <c r="P5408">
        <v>0.702586735578831</v>
      </c>
      <c r="Q5408">
        <v>0</v>
      </c>
    </row>
    <row r="5409" spans="1:17">
      <c r="A5409" t="s">
        <v>122</v>
      </c>
      <c r="B5409">
        <v>2029</v>
      </c>
      <c r="C5409" t="s">
        <v>142</v>
      </c>
      <c r="D5409" t="s">
        <v>1062</v>
      </c>
      <c r="E5409" t="s">
        <v>162</v>
      </c>
      <c r="F5409" t="s">
        <v>159</v>
      </c>
      <c r="G5409" t="s">
        <v>1063</v>
      </c>
      <c r="H5409" t="s">
        <v>136</v>
      </c>
      <c r="I5409">
        <v>0</v>
      </c>
      <c r="P5409">
        <v>0.702586735578831</v>
      </c>
      <c r="Q5409">
        <v>0</v>
      </c>
    </row>
    <row r="5410" spans="1:17">
      <c r="A5410" t="s">
        <v>122</v>
      </c>
      <c r="B5410">
        <v>2029</v>
      </c>
      <c r="C5410" t="s">
        <v>142</v>
      </c>
      <c r="D5410" t="s">
        <v>1062</v>
      </c>
      <c r="E5410" t="s">
        <v>162</v>
      </c>
      <c r="F5410" t="s">
        <v>126</v>
      </c>
      <c r="G5410" t="s">
        <v>1063</v>
      </c>
      <c r="H5410" t="s">
        <v>132</v>
      </c>
      <c r="I5410">
        <v>0</v>
      </c>
      <c r="P5410">
        <v>0.702586735578831</v>
      </c>
      <c r="Q5410">
        <v>0</v>
      </c>
    </row>
    <row r="5411" spans="1:17">
      <c r="A5411" t="s">
        <v>122</v>
      </c>
      <c r="B5411">
        <v>2029</v>
      </c>
      <c r="C5411" t="s">
        <v>142</v>
      </c>
      <c r="D5411" t="s">
        <v>1062</v>
      </c>
      <c r="E5411" t="s">
        <v>162</v>
      </c>
      <c r="F5411" t="s">
        <v>126</v>
      </c>
      <c r="G5411" t="s">
        <v>1063</v>
      </c>
      <c r="H5411" t="s">
        <v>135</v>
      </c>
      <c r="I5411">
        <v>0</v>
      </c>
      <c r="P5411">
        <v>0.702586735578831</v>
      </c>
      <c r="Q5411">
        <v>0</v>
      </c>
    </row>
    <row r="5412" spans="1:17">
      <c r="A5412" t="s">
        <v>122</v>
      </c>
      <c r="B5412">
        <v>2029</v>
      </c>
      <c r="C5412" t="s">
        <v>142</v>
      </c>
      <c r="D5412" t="s">
        <v>1062</v>
      </c>
      <c r="E5412" t="s">
        <v>162</v>
      </c>
      <c r="F5412" t="s">
        <v>126</v>
      </c>
      <c r="G5412" t="s">
        <v>1063</v>
      </c>
      <c r="H5412" t="s">
        <v>136</v>
      </c>
      <c r="I5412">
        <v>0</v>
      </c>
      <c r="P5412">
        <v>0.702586735578831</v>
      </c>
      <c r="Q5412">
        <v>0</v>
      </c>
    </row>
    <row r="5413" spans="1:17">
      <c r="A5413" t="s">
        <v>122</v>
      </c>
      <c r="B5413">
        <v>2029</v>
      </c>
      <c r="C5413" t="s">
        <v>142</v>
      </c>
      <c r="D5413" t="s">
        <v>1062</v>
      </c>
      <c r="E5413" t="s">
        <v>162</v>
      </c>
      <c r="F5413" t="s">
        <v>165</v>
      </c>
      <c r="G5413" t="s">
        <v>1063</v>
      </c>
      <c r="H5413" t="s">
        <v>132</v>
      </c>
      <c r="I5413">
        <v>0</v>
      </c>
      <c r="P5413">
        <v>0.702586735578831</v>
      </c>
      <c r="Q5413">
        <v>0</v>
      </c>
    </row>
    <row r="5414" spans="1:17">
      <c r="A5414" t="s">
        <v>122</v>
      </c>
      <c r="B5414">
        <v>2029</v>
      </c>
      <c r="C5414" t="s">
        <v>142</v>
      </c>
      <c r="D5414" t="s">
        <v>1062</v>
      </c>
      <c r="E5414" t="s">
        <v>162</v>
      </c>
      <c r="F5414" t="s">
        <v>165</v>
      </c>
      <c r="G5414" t="s">
        <v>1063</v>
      </c>
      <c r="H5414" t="s">
        <v>135</v>
      </c>
      <c r="I5414">
        <v>0</v>
      </c>
      <c r="P5414">
        <v>0.702586735578831</v>
      </c>
      <c r="Q5414">
        <v>0</v>
      </c>
    </row>
    <row r="5415" spans="1:17">
      <c r="A5415" t="s">
        <v>122</v>
      </c>
      <c r="B5415">
        <v>2029</v>
      </c>
      <c r="C5415" t="s">
        <v>142</v>
      </c>
      <c r="D5415" t="s">
        <v>1062</v>
      </c>
      <c r="E5415" t="s">
        <v>162</v>
      </c>
      <c r="F5415" t="s">
        <v>165</v>
      </c>
      <c r="G5415" t="s">
        <v>1063</v>
      </c>
      <c r="H5415" t="s">
        <v>136</v>
      </c>
      <c r="I5415">
        <v>0</v>
      </c>
      <c r="P5415">
        <v>0.702586735578831</v>
      </c>
      <c r="Q5415">
        <v>0</v>
      </c>
    </row>
    <row r="5416" spans="1:17">
      <c r="A5416" t="s">
        <v>122</v>
      </c>
      <c r="B5416">
        <v>2029</v>
      </c>
      <c r="C5416" t="s">
        <v>142</v>
      </c>
      <c r="D5416" t="s">
        <v>1062</v>
      </c>
      <c r="E5416" t="s">
        <v>162</v>
      </c>
      <c r="F5416" t="s">
        <v>166</v>
      </c>
      <c r="G5416" t="s">
        <v>1063</v>
      </c>
      <c r="H5416" t="s">
        <v>132</v>
      </c>
      <c r="I5416">
        <v>0</v>
      </c>
      <c r="P5416">
        <v>0.702586735578831</v>
      </c>
      <c r="Q5416">
        <v>0</v>
      </c>
    </row>
    <row r="5417" spans="1:17">
      <c r="A5417" t="s">
        <v>122</v>
      </c>
      <c r="B5417">
        <v>2029</v>
      </c>
      <c r="C5417" t="s">
        <v>142</v>
      </c>
      <c r="D5417" t="s">
        <v>1062</v>
      </c>
      <c r="E5417" t="s">
        <v>162</v>
      </c>
      <c r="F5417" t="s">
        <v>166</v>
      </c>
      <c r="G5417" t="s">
        <v>1063</v>
      </c>
      <c r="H5417" t="s">
        <v>135</v>
      </c>
      <c r="I5417">
        <v>0</v>
      </c>
      <c r="P5417">
        <v>0.702586735578831</v>
      </c>
      <c r="Q5417">
        <v>0</v>
      </c>
    </row>
    <row r="5418" spans="1:17">
      <c r="A5418" t="s">
        <v>122</v>
      </c>
      <c r="B5418">
        <v>2029</v>
      </c>
      <c r="C5418" t="s">
        <v>142</v>
      </c>
      <c r="D5418" t="s">
        <v>1062</v>
      </c>
      <c r="E5418" t="s">
        <v>162</v>
      </c>
      <c r="F5418" t="s">
        <v>166</v>
      </c>
      <c r="G5418" t="s">
        <v>1063</v>
      </c>
      <c r="H5418" t="s">
        <v>136</v>
      </c>
      <c r="I5418">
        <v>0</v>
      </c>
      <c r="P5418">
        <v>0.702586735578831</v>
      </c>
      <c r="Q5418">
        <v>0</v>
      </c>
    </row>
    <row r="5419" spans="1:17">
      <c r="A5419" t="s">
        <v>122</v>
      </c>
      <c r="B5419">
        <v>2029</v>
      </c>
      <c r="C5419" t="s">
        <v>142</v>
      </c>
      <c r="D5419" t="s">
        <v>1062</v>
      </c>
      <c r="E5419" t="s">
        <v>162</v>
      </c>
      <c r="F5419" t="s">
        <v>160</v>
      </c>
      <c r="G5419" t="s">
        <v>1063</v>
      </c>
      <c r="H5419" t="s">
        <v>132</v>
      </c>
      <c r="I5419">
        <v>0</v>
      </c>
      <c r="P5419">
        <v>0.702586735578831</v>
      </c>
      <c r="Q5419">
        <v>0</v>
      </c>
    </row>
    <row r="5420" spans="1:17">
      <c r="A5420" t="s">
        <v>122</v>
      </c>
      <c r="B5420">
        <v>2029</v>
      </c>
      <c r="C5420" t="s">
        <v>142</v>
      </c>
      <c r="D5420" t="s">
        <v>1062</v>
      </c>
      <c r="E5420" t="s">
        <v>162</v>
      </c>
      <c r="F5420" t="s">
        <v>160</v>
      </c>
      <c r="G5420" t="s">
        <v>1063</v>
      </c>
      <c r="H5420" t="s">
        <v>135</v>
      </c>
      <c r="I5420">
        <v>0</v>
      </c>
      <c r="P5420">
        <v>0.702586735578831</v>
      </c>
      <c r="Q5420">
        <v>0</v>
      </c>
    </row>
    <row r="5421" spans="1:17">
      <c r="A5421" t="s">
        <v>122</v>
      </c>
      <c r="B5421">
        <v>2029</v>
      </c>
      <c r="C5421" t="s">
        <v>142</v>
      </c>
      <c r="D5421" t="s">
        <v>1062</v>
      </c>
      <c r="E5421" t="s">
        <v>162</v>
      </c>
      <c r="F5421" t="s">
        <v>160</v>
      </c>
      <c r="G5421" t="s">
        <v>1063</v>
      </c>
      <c r="H5421" t="s">
        <v>136</v>
      </c>
      <c r="I5421">
        <v>0</v>
      </c>
      <c r="P5421">
        <v>0.702586735578831</v>
      </c>
      <c r="Q5421">
        <v>0</v>
      </c>
    </row>
    <row r="5422" spans="1:17">
      <c r="A5422" t="s">
        <v>122</v>
      </c>
      <c r="B5422">
        <v>2029</v>
      </c>
      <c r="C5422" t="s">
        <v>137</v>
      </c>
      <c r="D5422" t="s">
        <v>1062</v>
      </c>
      <c r="E5422" t="s">
        <v>170</v>
      </c>
      <c r="F5422" t="s">
        <v>164</v>
      </c>
      <c r="G5422" t="s">
        <v>1063</v>
      </c>
      <c r="H5422" t="s">
        <v>132</v>
      </c>
      <c r="I5422">
        <v>0</v>
      </c>
      <c r="P5422">
        <v>0.702586735578831</v>
      </c>
      <c r="Q5422">
        <v>0</v>
      </c>
    </row>
    <row r="5423" spans="1:17">
      <c r="A5423" t="s">
        <v>122</v>
      </c>
      <c r="B5423">
        <v>2029</v>
      </c>
      <c r="C5423" t="s">
        <v>137</v>
      </c>
      <c r="D5423" t="s">
        <v>1062</v>
      </c>
      <c r="E5423" t="s">
        <v>170</v>
      </c>
      <c r="F5423" t="s">
        <v>164</v>
      </c>
      <c r="G5423" t="s">
        <v>1063</v>
      </c>
      <c r="H5423" t="s">
        <v>135</v>
      </c>
      <c r="I5423">
        <v>0</v>
      </c>
      <c r="P5423">
        <v>0.702586735578831</v>
      </c>
      <c r="Q5423">
        <v>0</v>
      </c>
    </row>
    <row r="5424" spans="1:17">
      <c r="A5424" t="s">
        <v>122</v>
      </c>
      <c r="B5424">
        <v>2029</v>
      </c>
      <c r="C5424" t="s">
        <v>137</v>
      </c>
      <c r="D5424" t="s">
        <v>1062</v>
      </c>
      <c r="E5424" t="s">
        <v>170</v>
      </c>
      <c r="F5424" t="s">
        <v>164</v>
      </c>
      <c r="G5424" t="s">
        <v>1063</v>
      </c>
      <c r="H5424" t="s">
        <v>136</v>
      </c>
      <c r="I5424">
        <v>0</v>
      </c>
      <c r="P5424">
        <v>0.702586735578831</v>
      </c>
      <c r="Q5424">
        <v>0</v>
      </c>
    </row>
    <row r="5425" spans="1:17">
      <c r="A5425" t="s">
        <v>122</v>
      </c>
      <c r="B5425">
        <v>2029</v>
      </c>
      <c r="C5425" t="s">
        <v>137</v>
      </c>
      <c r="D5425" t="s">
        <v>1062</v>
      </c>
      <c r="E5425" t="s">
        <v>170</v>
      </c>
      <c r="F5425" t="s">
        <v>159</v>
      </c>
      <c r="G5425" t="s">
        <v>1063</v>
      </c>
      <c r="H5425" t="s">
        <v>132</v>
      </c>
      <c r="I5425">
        <v>0</v>
      </c>
      <c r="P5425">
        <v>0.702586735578831</v>
      </c>
      <c r="Q5425">
        <v>0</v>
      </c>
    </row>
    <row r="5426" spans="1:17">
      <c r="A5426" t="s">
        <v>122</v>
      </c>
      <c r="B5426">
        <v>2029</v>
      </c>
      <c r="C5426" t="s">
        <v>137</v>
      </c>
      <c r="D5426" t="s">
        <v>1062</v>
      </c>
      <c r="E5426" t="s">
        <v>170</v>
      </c>
      <c r="F5426" t="s">
        <v>159</v>
      </c>
      <c r="G5426" t="s">
        <v>1063</v>
      </c>
      <c r="H5426" t="s">
        <v>135</v>
      </c>
      <c r="I5426">
        <v>0</v>
      </c>
      <c r="P5426">
        <v>0.702586735578831</v>
      </c>
      <c r="Q5426">
        <v>0</v>
      </c>
    </row>
    <row r="5427" spans="1:17">
      <c r="A5427" t="s">
        <v>122</v>
      </c>
      <c r="B5427">
        <v>2029</v>
      </c>
      <c r="C5427" t="s">
        <v>137</v>
      </c>
      <c r="D5427" t="s">
        <v>1062</v>
      </c>
      <c r="E5427" t="s">
        <v>170</v>
      </c>
      <c r="F5427" t="s">
        <v>159</v>
      </c>
      <c r="G5427" t="s">
        <v>1063</v>
      </c>
      <c r="H5427" t="s">
        <v>136</v>
      </c>
      <c r="I5427">
        <v>0</v>
      </c>
      <c r="P5427">
        <v>0.702586735578831</v>
      </c>
      <c r="Q5427">
        <v>0</v>
      </c>
    </row>
    <row r="5428" spans="1:17">
      <c r="A5428" t="s">
        <v>122</v>
      </c>
      <c r="B5428">
        <v>2029</v>
      </c>
      <c r="C5428" t="s">
        <v>137</v>
      </c>
      <c r="D5428" t="s">
        <v>1062</v>
      </c>
      <c r="E5428" t="s">
        <v>170</v>
      </c>
      <c r="F5428" t="s">
        <v>126</v>
      </c>
      <c r="G5428" t="s">
        <v>1063</v>
      </c>
      <c r="H5428" t="s">
        <v>132</v>
      </c>
      <c r="I5428">
        <v>0</v>
      </c>
      <c r="P5428">
        <v>0.702586735578831</v>
      </c>
      <c r="Q5428">
        <v>0</v>
      </c>
    </row>
    <row r="5429" spans="1:17">
      <c r="A5429" t="s">
        <v>122</v>
      </c>
      <c r="B5429">
        <v>2029</v>
      </c>
      <c r="C5429" t="s">
        <v>137</v>
      </c>
      <c r="D5429" t="s">
        <v>1062</v>
      </c>
      <c r="E5429" t="s">
        <v>170</v>
      </c>
      <c r="F5429" t="s">
        <v>126</v>
      </c>
      <c r="G5429" t="s">
        <v>1063</v>
      </c>
      <c r="H5429" t="s">
        <v>135</v>
      </c>
      <c r="I5429">
        <v>0</v>
      </c>
      <c r="P5429">
        <v>0.702586735578831</v>
      </c>
      <c r="Q5429">
        <v>0</v>
      </c>
    </row>
    <row r="5430" spans="1:17">
      <c r="A5430" t="s">
        <v>122</v>
      </c>
      <c r="B5430">
        <v>2029</v>
      </c>
      <c r="C5430" t="s">
        <v>137</v>
      </c>
      <c r="D5430" t="s">
        <v>1062</v>
      </c>
      <c r="E5430" t="s">
        <v>170</v>
      </c>
      <c r="F5430" t="s">
        <v>126</v>
      </c>
      <c r="G5430" t="s">
        <v>1063</v>
      </c>
      <c r="H5430" t="s">
        <v>136</v>
      </c>
      <c r="I5430">
        <v>0</v>
      </c>
      <c r="P5430">
        <v>0.702586735578831</v>
      </c>
      <c r="Q5430">
        <v>0</v>
      </c>
    </row>
    <row r="5431" spans="1:17">
      <c r="A5431" t="s">
        <v>122</v>
      </c>
      <c r="B5431">
        <v>2029</v>
      </c>
      <c r="C5431" t="s">
        <v>137</v>
      </c>
      <c r="D5431" t="s">
        <v>1062</v>
      </c>
      <c r="E5431" t="s">
        <v>170</v>
      </c>
      <c r="F5431" t="s">
        <v>165</v>
      </c>
      <c r="G5431" t="s">
        <v>1063</v>
      </c>
      <c r="H5431" t="s">
        <v>132</v>
      </c>
      <c r="I5431">
        <v>0</v>
      </c>
      <c r="P5431">
        <v>0.702586735578831</v>
      </c>
      <c r="Q5431">
        <v>0</v>
      </c>
    </row>
    <row r="5432" spans="1:17">
      <c r="A5432" t="s">
        <v>122</v>
      </c>
      <c r="B5432">
        <v>2029</v>
      </c>
      <c r="C5432" t="s">
        <v>137</v>
      </c>
      <c r="D5432" t="s">
        <v>1062</v>
      </c>
      <c r="E5432" t="s">
        <v>170</v>
      </c>
      <c r="F5432" t="s">
        <v>165</v>
      </c>
      <c r="G5432" t="s">
        <v>1063</v>
      </c>
      <c r="H5432" t="s">
        <v>135</v>
      </c>
      <c r="I5432">
        <v>0</v>
      </c>
      <c r="P5432">
        <v>0.702586735578831</v>
      </c>
      <c r="Q5432">
        <v>0</v>
      </c>
    </row>
    <row r="5433" spans="1:17">
      <c r="A5433" t="s">
        <v>122</v>
      </c>
      <c r="B5433">
        <v>2029</v>
      </c>
      <c r="C5433" t="s">
        <v>137</v>
      </c>
      <c r="D5433" t="s">
        <v>1062</v>
      </c>
      <c r="E5433" t="s">
        <v>170</v>
      </c>
      <c r="F5433" t="s">
        <v>165</v>
      </c>
      <c r="G5433" t="s">
        <v>1063</v>
      </c>
      <c r="H5433" t="s">
        <v>136</v>
      </c>
      <c r="I5433">
        <v>0</v>
      </c>
      <c r="P5433">
        <v>0.702586735578831</v>
      </c>
      <c r="Q5433">
        <v>0</v>
      </c>
    </row>
    <row r="5434" spans="1:17">
      <c r="A5434" t="s">
        <v>122</v>
      </c>
      <c r="B5434">
        <v>2029</v>
      </c>
      <c r="C5434" t="s">
        <v>137</v>
      </c>
      <c r="D5434" t="s">
        <v>1062</v>
      </c>
      <c r="E5434" t="s">
        <v>170</v>
      </c>
      <c r="F5434" t="s">
        <v>166</v>
      </c>
      <c r="G5434" t="s">
        <v>1063</v>
      </c>
      <c r="H5434" t="s">
        <v>132</v>
      </c>
      <c r="I5434">
        <v>0</v>
      </c>
      <c r="P5434">
        <v>0.702586735578831</v>
      </c>
      <c r="Q5434">
        <v>0</v>
      </c>
    </row>
    <row r="5435" spans="1:17">
      <c r="A5435" t="s">
        <v>122</v>
      </c>
      <c r="B5435">
        <v>2029</v>
      </c>
      <c r="C5435" t="s">
        <v>137</v>
      </c>
      <c r="D5435" t="s">
        <v>1062</v>
      </c>
      <c r="E5435" t="s">
        <v>170</v>
      </c>
      <c r="F5435" t="s">
        <v>166</v>
      </c>
      <c r="G5435" t="s">
        <v>1063</v>
      </c>
      <c r="H5435" t="s">
        <v>135</v>
      </c>
      <c r="I5435">
        <v>0</v>
      </c>
      <c r="P5435">
        <v>0.702586735578831</v>
      </c>
      <c r="Q5435">
        <v>0</v>
      </c>
    </row>
    <row r="5436" spans="1:17">
      <c r="A5436" t="s">
        <v>122</v>
      </c>
      <c r="B5436">
        <v>2029</v>
      </c>
      <c r="C5436" t="s">
        <v>137</v>
      </c>
      <c r="D5436" t="s">
        <v>1062</v>
      </c>
      <c r="E5436" t="s">
        <v>170</v>
      </c>
      <c r="F5436" t="s">
        <v>166</v>
      </c>
      <c r="G5436" t="s">
        <v>1063</v>
      </c>
      <c r="H5436" t="s">
        <v>136</v>
      </c>
      <c r="I5436">
        <v>0</v>
      </c>
      <c r="P5436">
        <v>0.702586735578831</v>
      </c>
      <c r="Q5436">
        <v>0</v>
      </c>
    </row>
    <row r="5437" spans="1:17">
      <c r="A5437" t="s">
        <v>122</v>
      </c>
      <c r="B5437">
        <v>2029</v>
      </c>
      <c r="C5437" t="s">
        <v>137</v>
      </c>
      <c r="D5437" t="s">
        <v>1062</v>
      </c>
      <c r="E5437" t="s">
        <v>170</v>
      </c>
      <c r="F5437" t="s">
        <v>160</v>
      </c>
      <c r="G5437" t="s">
        <v>1063</v>
      </c>
      <c r="H5437" t="s">
        <v>132</v>
      </c>
      <c r="I5437">
        <v>0</v>
      </c>
      <c r="P5437">
        <v>0.702586735578831</v>
      </c>
      <c r="Q5437">
        <v>0</v>
      </c>
    </row>
    <row r="5438" spans="1:17">
      <c r="A5438" t="s">
        <v>122</v>
      </c>
      <c r="B5438">
        <v>2029</v>
      </c>
      <c r="C5438" t="s">
        <v>137</v>
      </c>
      <c r="D5438" t="s">
        <v>1062</v>
      </c>
      <c r="E5438" t="s">
        <v>170</v>
      </c>
      <c r="F5438" t="s">
        <v>160</v>
      </c>
      <c r="G5438" t="s">
        <v>1063</v>
      </c>
      <c r="H5438" t="s">
        <v>135</v>
      </c>
      <c r="I5438">
        <v>0</v>
      </c>
      <c r="P5438">
        <v>0.702586735578831</v>
      </c>
      <c r="Q5438">
        <v>0</v>
      </c>
    </row>
    <row r="5439" spans="1:17">
      <c r="A5439" t="s">
        <v>122</v>
      </c>
      <c r="B5439">
        <v>2029</v>
      </c>
      <c r="C5439" t="s">
        <v>137</v>
      </c>
      <c r="D5439" t="s">
        <v>1062</v>
      </c>
      <c r="E5439" t="s">
        <v>170</v>
      </c>
      <c r="F5439" t="s">
        <v>160</v>
      </c>
      <c r="G5439" t="s">
        <v>1063</v>
      </c>
      <c r="H5439" t="s">
        <v>136</v>
      </c>
      <c r="I5439">
        <v>0</v>
      </c>
      <c r="P5439">
        <v>0.702586735578831</v>
      </c>
      <c r="Q5439">
        <v>0</v>
      </c>
    </row>
    <row r="5440" spans="1:17">
      <c r="A5440" t="s">
        <v>122</v>
      </c>
      <c r="B5440">
        <v>2029</v>
      </c>
      <c r="C5440" t="s">
        <v>148</v>
      </c>
      <c r="D5440" t="s">
        <v>1066</v>
      </c>
      <c r="E5440" t="s">
        <v>170</v>
      </c>
      <c r="F5440" t="s">
        <v>164</v>
      </c>
      <c r="G5440" t="s">
        <v>158</v>
      </c>
      <c r="H5440" t="s">
        <v>132</v>
      </c>
      <c r="I5440">
        <v>0</v>
      </c>
      <c r="P5440">
        <v>0.702586735578831</v>
      </c>
      <c r="Q5440">
        <v>0</v>
      </c>
    </row>
    <row r="5441" spans="1:17">
      <c r="A5441" t="s">
        <v>122</v>
      </c>
      <c r="B5441">
        <v>2029</v>
      </c>
      <c r="C5441" t="s">
        <v>148</v>
      </c>
      <c r="D5441" t="s">
        <v>1066</v>
      </c>
      <c r="E5441" t="s">
        <v>170</v>
      </c>
      <c r="F5441" t="s">
        <v>164</v>
      </c>
      <c r="G5441" t="s">
        <v>158</v>
      </c>
      <c r="H5441" t="s">
        <v>135</v>
      </c>
      <c r="I5441">
        <v>0</v>
      </c>
      <c r="P5441">
        <v>0.702586735578831</v>
      </c>
      <c r="Q5441">
        <v>0</v>
      </c>
    </row>
    <row r="5442" spans="1:17">
      <c r="A5442" t="s">
        <v>122</v>
      </c>
      <c r="B5442">
        <v>2029</v>
      </c>
      <c r="C5442" t="s">
        <v>148</v>
      </c>
      <c r="D5442" t="s">
        <v>1066</v>
      </c>
      <c r="E5442" t="s">
        <v>170</v>
      </c>
      <c r="F5442" t="s">
        <v>164</v>
      </c>
      <c r="G5442" t="s">
        <v>158</v>
      </c>
      <c r="H5442" t="s">
        <v>136</v>
      </c>
      <c r="I5442">
        <v>0</v>
      </c>
      <c r="P5442">
        <v>0.702586735578831</v>
      </c>
      <c r="Q5442">
        <v>0</v>
      </c>
    </row>
    <row r="5443" spans="1:17">
      <c r="A5443" t="s">
        <v>122</v>
      </c>
      <c r="B5443">
        <v>2029</v>
      </c>
      <c r="C5443" t="s">
        <v>148</v>
      </c>
      <c r="D5443" t="s">
        <v>1066</v>
      </c>
      <c r="E5443" t="s">
        <v>170</v>
      </c>
      <c r="F5443" t="s">
        <v>159</v>
      </c>
      <c r="G5443" t="s">
        <v>158</v>
      </c>
      <c r="H5443" t="s">
        <v>132</v>
      </c>
      <c r="I5443">
        <v>282343065.18725997</v>
      </c>
      <c r="P5443">
        <v>0.702586735578831</v>
      </c>
      <c r="Q5443">
        <v>198370492.48323801</v>
      </c>
    </row>
    <row r="5444" spans="1:17">
      <c r="A5444" t="s">
        <v>122</v>
      </c>
      <c r="B5444">
        <v>2029</v>
      </c>
      <c r="C5444" t="s">
        <v>148</v>
      </c>
      <c r="D5444" t="s">
        <v>1066</v>
      </c>
      <c r="E5444" t="s">
        <v>170</v>
      </c>
      <c r="F5444" t="s">
        <v>159</v>
      </c>
      <c r="G5444" t="s">
        <v>158</v>
      </c>
      <c r="H5444" t="s">
        <v>135</v>
      </c>
      <c r="I5444">
        <v>407790143.084261</v>
      </c>
      <c r="P5444">
        <v>0.702586735578831</v>
      </c>
      <c r="Q5444">
        <v>286507945.43079501</v>
      </c>
    </row>
    <row r="5445" spans="1:17">
      <c r="A5445" t="s">
        <v>122</v>
      </c>
      <c r="B5445">
        <v>2029</v>
      </c>
      <c r="C5445" t="s">
        <v>148</v>
      </c>
      <c r="D5445" t="s">
        <v>1066</v>
      </c>
      <c r="E5445" t="s">
        <v>170</v>
      </c>
      <c r="F5445" t="s">
        <v>159</v>
      </c>
      <c r="G5445" t="s">
        <v>158</v>
      </c>
      <c r="H5445" t="s">
        <v>136</v>
      </c>
      <c r="I5445">
        <v>0</v>
      </c>
      <c r="P5445">
        <v>0.702586735578831</v>
      </c>
      <c r="Q5445">
        <v>0</v>
      </c>
    </row>
    <row r="5446" spans="1:17">
      <c r="A5446" t="s">
        <v>122</v>
      </c>
      <c r="B5446">
        <v>2029</v>
      </c>
      <c r="C5446" t="s">
        <v>148</v>
      </c>
      <c r="D5446" t="s">
        <v>1066</v>
      </c>
      <c r="E5446" t="s">
        <v>170</v>
      </c>
      <c r="F5446" t="s">
        <v>126</v>
      </c>
      <c r="G5446" t="s">
        <v>158</v>
      </c>
      <c r="H5446" t="s">
        <v>132</v>
      </c>
      <c r="I5446">
        <v>0</v>
      </c>
      <c r="P5446">
        <v>0.702586735578831</v>
      </c>
      <c r="Q5446">
        <v>0</v>
      </c>
    </row>
    <row r="5447" spans="1:17">
      <c r="A5447" t="s">
        <v>122</v>
      </c>
      <c r="B5447">
        <v>2029</v>
      </c>
      <c r="C5447" t="s">
        <v>148</v>
      </c>
      <c r="D5447" t="s">
        <v>1066</v>
      </c>
      <c r="E5447" t="s">
        <v>170</v>
      </c>
      <c r="F5447" t="s">
        <v>126</v>
      </c>
      <c r="G5447" t="s">
        <v>158</v>
      </c>
      <c r="H5447" t="s">
        <v>135</v>
      </c>
      <c r="I5447">
        <v>0</v>
      </c>
      <c r="P5447">
        <v>0.702586735578831</v>
      </c>
      <c r="Q5447">
        <v>0</v>
      </c>
    </row>
    <row r="5448" spans="1:17">
      <c r="A5448" t="s">
        <v>122</v>
      </c>
      <c r="B5448">
        <v>2029</v>
      </c>
      <c r="C5448" t="s">
        <v>148</v>
      </c>
      <c r="D5448" t="s">
        <v>1066</v>
      </c>
      <c r="E5448" t="s">
        <v>170</v>
      </c>
      <c r="F5448" t="s">
        <v>126</v>
      </c>
      <c r="G5448" t="s">
        <v>158</v>
      </c>
      <c r="H5448" t="s">
        <v>136</v>
      </c>
      <c r="I5448">
        <v>0</v>
      </c>
      <c r="P5448">
        <v>0.702586735578831</v>
      </c>
      <c r="Q5448">
        <v>0</v>
      </c>
    </row>
    <row r="5449" spans="1:17">
      <c r="A5449" t="s">
        <v>122</v>
      </c>
      <c r="B5449">
        <v>2029</v>
      </c>
      <c r="C5449" t="s">
        <v>148</v>
      </c>
      <c r="D5449" t="s">
        <v>1066</v>
      </c>
      <c r="E5449" t="s">
        <v>170</v>
      </c>
      <c r="F5449" t="s">
        <v>165</v>
      </c>
      <c r="G5449" t="s">
        <v>158</v>
      </c>
      <c r="H5449" t="s">
        <v>132</v>
      </c>
      <c r="I5449">
        <v>0</v>
      </c>
      <c r="P5449">
        <v>0.702586735578831</v>
      </c>
      <c r="Q5449">
        <v>0</v>
      </c>
    </row>
    <row r="5450" spans="1:17">
      <c r="A5450" t="s">
        <v>122</v>
      </c>
      <c r="B5450">
        <v>2029</v>
      </c>
      <c r="C5450" t="s">
        <v>148</v>
      </c>
      <c r="D5450" t="s">
        <v>1066</v>
      </c>
      <c r="E5450" t="s">
        <v>170</v>
      </c>
      <c r="F5450" t="s">
        <v>165</v>
      </c>
      <c r="G5450" t="s">
        <v>158</v>
      </c>
      <c r="H5450" t="s">
        <v>135</v>
      </c>
      <c r="I5450">
        <v>0</v>
      </c>
      <c r="P5450">
        <v>0.702586735578831</v>
      </c>
      <c r="Q5450">
        <v>0</v>
      </c>
    </row>
    <row r="5451" spans="1:17">
      <c r="A5451" t="s">
        <v>122</v>
      </c>
      <c r="B5451">
        <v>2029</v>
      </c>
      <c r="C5451" t="s">
        <v>148</v>
      </c>
      <c r="D5451" t="s">
        <v>1066</v>
      </c>
      <c r="E5451" t="s">
        <v>170</v>
      </c>
      <c r="F5451" t="s">
        <v>165</v>
      </c>
      <c r="G5451" t="s">
        <v>158</v>
      </c>
      <c r="H5451" t="s">
        <v>136</v>
      </c>
      <c r="I5451">
        <v>0</v>
      </c>
      <c r="P5451">
        <v>0.702586735578831</v>
      </c>
      <c r="Q5451">
        <v>0</v>
      </c>
    </row>
    <row r="5452" spans="1:17">
      <c r="A5452" t="s">
        <v>122</v>
      </c>
      <c r="B5452">
        <v>2029</v>
      </c>
      <c r="C5452" t="s">
        <v>148</v>
      </c>
      <c r="D5452" t="s">
        <v>1066</v>
      </c>
      <c r="E5452" t="s">
        <v>170</v>
      </c>
      <c r="F5452" t="s">
        <v>166</v>
      </c>
      <c r="G5452" t="s">
        <v>158</v>
      </c>
      <c r="H5452" t="s">
        <v>132</v>
      </c>
      <c r="I5452">
        <v>0</v>
      </c>
      <c r="P5452">
        <v>0.702586735578831</v>
      </c>
      <c r="Q5452">
        <v>0</v>
      </c>
    </row>
    <row r="5453" spans="1:17">
      <c r="A5453" t="s">
        <v>122</v>
      </c>
      <c r="B5453">
        <v>2029</v>
      </c>
      <c r="C5453" t="s">
        <v>148</v>
      </c>
      <c r="D5453" t="s">
        <v>1066</v>
      </c>
      <c r="E5453" t="s">
        <v>170</v>
      </c>
      <c r="F5453" t="s">
        <v>166</v>
      </c>
      <c r="G5453" t="s">
        <v>158</v>
      </c>
      <c r="H5453" t="s">
        <v>135</v>
      </c>
      <c r="I5453">
        <v>0</v>
      </c>
      <c r="P5453">
        <v>0.702586735578831</v>
      </c>
      <c r="Q5453">
        <v>0</v>
      </c>
    </row>
    <row r="5454" spans="1:17">
      <c r="A5454" t="s">
        <v>122</v>
      </c>
      <c r="B5454">
        <v>2029</v>
      </c>
      <c r="C5454" t="s">
        <v>148</v>
      </c>
      <c r="D5454" t="s">
        <v>1066</v>
      </c>
      <c r="E5454" t="s">
        <v>170</v>
      </c>
      <c r="F5454" t="s">
        <v>166</v>
      </c>
      <c r="G5454" t="s">
        <v>158</v>
      </c>
      <c r="H5454" t="s">
        <v>136</v>
      </c>
      <c r="I5454">
        <v>0</v>
      </c>
      <c r="P5454">
        <v>0.702586735578831</v>
      </c>
      <c r="Q5454">
        <v>0</v>
      </c>
    </row>
    <row r="5455" spans="1:17">
      <c r="A5455" t="s">
        <v>122</v>
      </c>
      <c r="B5455">
        <v>2029</v>
      </c>
      <c r="C5455" t="s">
        <v>148</v>
      </c>
      <c r="D5455" t="s">
        <v>1066</v>
      </c>
      <c r="E5455" t="s">
        <v>170</v>
      </c>
      <c r="F5455" t="s">
        <v>160</v>
      </c>
      <c r="G5455" t="s">
        <v>158</v>
      </c>
      <c r="H5455" t="s">
        <v>132</v>
      </c>
      <c r="I5455">
        <v>0</v>
      </c>
      <c r="P5455">
        <v>0.702586735578831</v>
      </c>
      <c r="Q5455">
        <v>0</v>
      </c>
    </row>
    <row r="5456" spans="1:17">
      <c r="A5456" t="s">
        <v>122</v>
      </c>
      <c r="B5456">
        <v>2029</v>
      </c>
      <c r="C5456" t="s">
        <v>148</v>
      </c>
      <c r="D5456" t="s">
        <v>1066</v>
      </c>
      <c r="E5456" t="s">
        <v>170</v>
      </c>
      <c r="F5456" t="s">
        <v>160</v>
      </c>
      <c r="G5456" t="s">
        <v>158</v>
      </c>
      <c r="H5456" t="s">
        <v>135</v>
      </c>
      <c r="I5456">
        <v>0</v>
      </c>
      <c r="P5456">
        <v>0.702586735578831</v>
      </c>
      <c r="Q5456">
        <v>0</v>
      </c>
    </row>
    <row r="5457" spans="1:17">
      <c r="A5457" t="s">
        <v>122</v>
      </c>
      <c r="B5457">
        <v>2029</v>
      </c>
      <c r="C5457" t="s">
        <v>148</v>
      </c>
      <c r="D5457" t="s">
        <v>1066</v>
      </c>
      <c r="E5457" t="s">
        <v>170</v>
      </c>
      <c r="F5457" t="s">
        <v>160</v>
      </c>
      <c r="G5457" t="s">
        <v>158</v>
      </c>
      <c r="H5457" t="s">
        <v>136</v>
      </c>
      <c r="I5457">
        <v>0</v>
      </c>
      <c r="P5457">
        <v>0.702586735578831</v>
      </c>
      <c r="Q5457">
        <v>0</v>
      </c>
    </row>
    <row r="5458" spans="1:17">
      <c r="A5458" t="s">
        <v>122</v>
      </c>
      <c r="B5458">
        <v>2029</v>
      </c>
      <c r="C5458" t="s">
        <v>149</v>
      </c>
      <c r="D5458" t="s">
        <v>1066</v>
      </c>
      <c r="E5458" t="s">
        <v>170</v>
      </c>
      <c r="F5458" t="s">
        <v>164</v>
      </c>
      <c r="G5458" t="s">
        <v>158</v>
      </c>
      <c r="H5458" t="s">
        <v>132</v>
      </c>
      <c r="I5458">
        <v>0</v>
      </c>
      <c r="P5458">
        <v>0.702586735578831</v>
      </c>
      <c r="Q5458">
        <v>0</v>
      </c>
    </row>
    <row r="5459" spans="1:17">
      <c r="A5459" t="s">
        <v>122</v>
      </c>
      <c r="B5459">
        <v>2029</v>
      </c>
      <c r="C5459" t="s">
        <v>149</v>
      </c>
      <c r="D5459" t="s">
        <v>1066</v>
      </c>
      <c r="E5459" t="s">
        <v>170</v>
      </c>
      <c r="F5459" t="s">
        <v>164</v>
      </c>
      <c r="G5459" t="s">
        <v>158</v>
      </c>
      <c r="H5459" t="s">
        <v>135</v>
      </c>
      <c r="I5459">
        <v>0</v>
      </c>
      <c r="P5459">
        <v>0.702586735578831</v>
      </c>
      <c r="Q5459">
        <v>0</v>
      </c>
    </row>
    <row r="5460" spans="1:17">
      <c r="A5460" t="s">
        <v>122</v>
      </c>
      <c r="B5460">
        <v>2029</v>
      </c>
      <c r="C5460" t="s">
        <v>149</v>
      </c>
      <c r="D5460" t="s">
        <v>1066</v>
      </c>
      <c r="E5460" t="s">
        <v>170</v>
      </c>
      <c r="F5460" t="s">
        <v>164</v>
      </c>
      <c r="G5460" t="s">
        <v>158</v>
      </c>
      <c r="H5460" t="s">
        <v>136</v>
      </c>
      <c r="I5460">
        <v>0</v>
      </c>
      <c r="P5460">
        <v>0.702586735578831</v>
      </c>
      <c r="Q5460">
        <v>0</v>
      </c>
    </row>
    <row r="5461" spans="1:17">
      <c r="A5461" t="s">
        <v>122</v>
      </c>
      <c r="B5461">
        <v>2029</v>
      </c>
      <c r="C5461" t="s">
        <v>149</v>
      </c>
      <c r="D5461" t="s">
        <v>1066</v>
      </c>
      <c r="E5461" t="s">
        <v>170</v>
      </c>
      <c r="F5461" t="s">
        <v>159</v>
      </c>
      <c r="G5461" t="s">
        <v>158</v>
      </c>
      <c r="H5461" t="s">
        <v>132</v>
      </c>
      <c r="I5461">
        <v>0</v>
      </c>
      <c r="P5461">
        <v>0.702586735578831</v>
      </c>
      <c r="Q5461">
        <v>0</v>
      </c>
    </row>
    <row r="5462" spans="1:17">
      <c r="A5462" t="s">
        <v>122</v>
      </c>
      <c r="B5462">
        <v>2029</v>
      </c>
      <c r="C5462" t="s">
        <v>149</v>
      </c>
      <c r="D5462" t="s">
        <v>1066</v>
      </c>
      <c r="E5462" t="s">
        <v>170</v>
      </c>
      <c r="F5462" t="s">
        <v>159</v>
      </c>
      <c r="G5462" t="s">
        <v>158</v>
      </c>
      <c r="H5462" t="s">
        <v>135</v>
      </c>
      <c r="I5462">
        <v>0</v>
      </c>
      <c r="P5462">
        <v>0.702586735578831</v>
      </c>
      <c r="Q5462">
        <v>0</v>
      </c>
    </row>
    <row r="5463" spans="1:17">
      <c r="A5463" t="s">
        <v>122</v>
      </c>
      <c r="B5463">
        <v>2029</v>
      </c>
      <c r="C5463" t="s">
        <v>149</v>
      </c>
      <c r="D5463" t="s">
        <v>1066</v>
      </c>
      <c r="E5463" t="s">
        <v>170</v>
      </c>
      <c r="F5463" t="s">
        <v>159</v>
      </c>
      <c r="G5463" t="s">
        <v>158</v>
      </c>
      <c r="H5463" t="s">
        <v>136</v>
      </c>
      <c r="I5463">
        <v>0</v>
      </c>
      <c r="P5463">
        <v>0.702586735578831</v>
      </c>
      <c r="Q5463">
        <v>0</v>
      </c>
    </row>
    <row r="5464" spans="1:17">
      <c r="A5464" t="s">
        <v>122</v>
      </c>
      <c r="B5464">
        <v>2029</v>
      </c>
      <c r="C5464" t="s">
        <v>149</v>
      </c>
      <c r="D5464" t="s">
        <v>1066</v>
      </c>
      <c r="E5464" t="s">
        <v>170</v>
      </c>
      <c r="F5464" t="s">
        <v>126</v>
      </c>
      <c r="G5464" t="s">
        <v>158</v>
      </c>
      <c r="H5464" t="s">
        <v>132</v>
      </c>
      <c r="I5464">
        <v>0</v>
      </c>
      <c r="P5464">
        <v>0.702586735578831</v>
      </c>
      <c r="Q5464">
        <v>0</v>
      </c>
    </row>
    <row r="5465" spans="1:17">
      <c r="A5465" t="s">
        <v>122</v>
      </c>
      <c r="B5465">
        <v>2029</v>
      </c>
      <c r="C5465" t="s">
        <v>149</v>
      </c>
      <c r="D5465" t="s">
        <v>1066</v>
      </c>
      <c r="E5465" t="s">
        <v>170</v>
      </c>
      <c r="F5465" t="s">
        <v>126</v>
      </c>
      <c r="G5465" t="s">
        <v>158</v>
      </c>
      <c r="H5465" t="s">
        <v>135</v>
      </c>
      <c r="I5465">
        <v>0</v>
      </c>
      <c r="P5465">
        <v>0.702586735578831</v>
      </c>
      <c r="Q5465">
        <v>0</v>
      </c>
    </row>
    <row r="5466" spans="1:17">
      <c r="A5466" t="s">
        <v>122</v>
      </c>
      <c r="B5466">
        <v>2029</v>
      </c>
      <c r="C5466" t="s">
        <v>149</v>
      </c>
      <c r="D5466" t="s">
        <v>1066</v>
      </c>
      <c r="E5466" t="s">
        <v>170</v>
      </c>
      <c r="F5466" t="s">
        <v>126</v>
      </c>
      <c r="G5466" t="s">
        <v>158</v>
      </c>
      <c r="H5466" t="s">
        <v>136</v>
      </c>
      <c r="I5466">
        <v>0</v>
      </c>
      <c r="P5466">
        <v>0.702586735578831</v>
      </c>
      <c r="Q5466">
        <v>0</v>
      </c>
    </row>
    <row r="5467" spans="1:17">
      <c r="A5467" t="s">
        <v>122</v>
      </c>
      <c r="B5467">
        <v>2029</v>
      </c>
      <c r="C5467" t="s">
        <v>149</v>
      </c>
      <c r="D5467" t="s">
        <v>1066</v>
      </c>
      <c r="E5467" t="s">
        <v>170</v>
      </c>
      <c r="F5467" t="s">
        <v>165</v>
      </c>
      <c r="G5467" t="s">
        <v>158</v>
      </c>
      <c r="H5467" t="s">
        <v>132</v>
      </c>
      <c r="I5467">
        <v>0</v>
      </c>
      <c r="P5467">
        <v>0.702586735578831</v>
      </c>
      <c r="Q5467">
        <v>0</v>
      </c>
    </row>
    <row r="5468" spans="1:17">
      <c r="A5468" t="s">
        <v>122</v>
      </c>
      <c r="B5468">
        <v>2029</v>
      </c>
      <c r="C5468" t="s">
        <v>149</v>
      </c>
      <c r="D5468" t="s">
        <v>1066</v>
      </c>
      <c r="E5468" t="s">
        <v>170</v>
      </c>
      <c r="F5468" t="s">
        <v>165</v>
      </c>
      <c r="G5468" t="s">
        <v>158</v>
      </c>
      <c r="H5468" t="s">
        <v>135</v>
      </c>
      <c r="I5468">
        <v>0</v>
      </c>
      <c r="P5468">
        <v>0.702586735578831</v>
      </c>
      <c r="Q5468">
        <v>0</v>
      </c>
    </row>
    <row r="5469" spans="1:17">
      <c r="A5469" t="s">
        <v>122</v>
      </c>
      <c r="B5469">
        <v>2029</v>
      </c>
      <c r="C5469" t="s">
        <v>149</v>
      </c>
      <c r="D5469" t="s">
        <v>1066</v>
      </c>
      <c r="E5469" t="s">
        <v>170</v>
      </c>
      <c r="F5469" t="s">
        <v>165</v>
      </c>
      <c r="G5469" t="s">
        <v>158</v>
      </c>
      <c r="H5469" t="s">
        <v>136</v>
      </c>
      <c r="I5469">
        <v>0</v>
      </c>
      <c r="P5469">
        <v>0.702586735578831</v>
      </c>
      <c r="Q5469">
        <v>0</v>
      </c>
    </row>
    <row r="5470" spans="1:17">
      <c r="A5470" t="s">
        <v>122</v>
      </c>
      <c r="B5470">
        <v>2029</v>
      </c>
      <c r="C5470" t="s">
        <v>149</v>
      </c>
      <c r="D5470" t="s">
        <v>1066</v>
      </c>
      <c r="E5470" t="s">
        <v>170</v>
      </c>
      <c r="F5470" t="s">
        <v>166</v>
      </c>
      <c r="G5470" t="s">
        <v>158</v>
      </c>
      <c r="H5470" t="s">
        <v>132</v>
      </c>
      <c r="I5470">
        <v>0</v>
      </c>
      <c r="P5470">
        <v>0.702586735578831</v>
      </c>
      <c r="Q5470">
        <v>0</v>
      </c>
    </row>
    <row r="5471" spans="1:17">
      <c r="A5471" t="s">
        <v>122</v>
      </c>
      <c r="B5471">
        <v>2029</v>
      </c>
      <c r="C5471" t="s">
        <v>149</v>
      </c>
      <c r="D5471" t="s">
        <v>1066</v>
      </c>
      <c r="E5471" t="s">
        <v>170</v>
      </c>
      <c r="F5471" t="s">
        <v>166</v>
      </c>
      <c r="G5471" t="s">
        <v>158</v>
      </c>
      <c r="H5471" t="s">
        <v>135</v>
      </c>
      <c r="I5471">
        <v>0</v>
      </c>
      <c r="P5471">
        <v>0.702586735578831</v>
      </c>
      <c r="Q5471">
        <v>0</v>
      </c>
    </row>
    <row r="5472" spans="1:17">
      <c r="A5472" t="s">
        <v>122</v>
      </c>
      <c r="B5472">
        <v>2029</v>
      </c>
      <c r="C5472" t="s">
        <v>149</v>
      </c>
      <c r="D5472" t="s">
        <v>1066</v>
      </c>
      <c r="E5472" t="s">
        <v>170</v>
      </c>
      <c r="F5472" t="s">
        <v>166</v>
      </c>
      <c r="G5472" t="s">
        <v>158</v>
      </c>
      <c r="H5472" t="s">
        <v>136</v>
      </c>
      <c r="I5472">
        <v>0</v>
      </c>
      <c r="P5472">
        <v>0.702586735578831</v>
      </c>
      <c r="Q5472">
        <v>0</v>
      </c>
    </row>
    <row r="5473" spans="1:17">
      <c r="A5473" t="s">
        <v>122</v>
      </c>
      <c r="B5473">
        <v>2029</v>
      </c>
      <c r="C5473" t="s">
        <v>149</v>
      </c>
      <c r="D5473" t="s">
        <v>1066</v>
      </c>
      <c r="E5473" t="s">
        <v>170</v>
      </c>
      <c r="F5473" t="s">
        <v>160</v>
      </c>
      <c r="G5473" t="s">
        <v>158</v>
      </c>
      <c r="H5473" t="s">
        <v>132</v>
      </c>
      <c r="I5473">
        <v>0</v>
      </c>
      <c r="P5473">
        <v>0.702586735578831</v>
      </c>
      <c r="Q5473">
        <v>0</v>
      </c>
    </row>
    <row r="5474" spans="1:17">
      <c r="A5474" t="s">
        <v>122</v>
      </c>
      <c r="B5474">
        <v>2029</v>
      </c>
      <c r="C5474" t="s">
        <v>149</v>
      </c>
      <c r="D5474" t="s">
        <v>1066</v>
      </c>
      <c r="E5474" t="s">
        <v>170</v>
      </c>
      <c r="F5474" t="s">
        <v>160</v>
      </c>
      <c r="G5474" t="s">
        <v>158</v>
      </c>
      <c r="H5474" t="s">
        <v>135</v>
      </c>
      <c r="I5474">
        <v>0</v>
      </c>
      <c r="P5474">
        <v>0.702586735578831</v>
      </c>
      <c r="Q5474">
        <v>0</v>
      </c>
    </row>
    <row r="5475" spans="1:17">
      <c r="A5475" t="s">
        <v>122</v>
      </c>
      <c r="B5475">
        <v>2029</v>
      </c>
      <c r="C5475" t="s">
        <v>149</v>
      </c>
      <c r="D5475" t="s">
        <v>1066</v>
      </c>
      <c r="E5475" t="s">
        <v>170</v>
      </c>
      <c r="F5475" t="s">
        <v>160</v>
      </c>
      <c r="G5475" t="s">
        <v>158</v>
      </c>
      <c r="H5475" t="s">
        <v>136</v>
      </c>
      <c r="I5475">
        <v>0</v>
      </c>
      <c r="P5475">
        <v>0.702586735578831</v>
      </c>
      <c r="Q5475">
        <v>0</v>
      </c>
    </row>
    <row r="5476" spans="1:17">
      <c r="A5476" t="s">
        <v>122</v>
      </c>
      <c r="B5476">
        <v>2029</v>
      </c>
      <c r="C5476" t="s">
        <v>150</v>
      </c>
      <c r="D5476" t="s">
        <v>1066</v>
      </c>
      <c r="E5476" t="s">
        <v>170</v>
      </c>
      <c r="F5476" t="s">
        <v>164</v>
      </c>
      <c r="G5476" t="s">
        <v>158</v>
      </c>
      <c r="H5476" t="s">
        <v>132</v>
      </c>
      <c r="I5476">
        <v>0</v>
      </c>
      <c r="P5476">
        <v>0.702586735578831</v>
      </c>
      <c r="Q5476">
        <v>0</v>
      </c>
    </row>
    <row r="5477" spans="1:17">
      <c r="A5477" t="s">
        <v>122</v>
      </c>
      <c r="B5477">
        <v>2029</v>
      </c>
      <c r="C5477" t="s">
        <v>150</v>
      </c>
      <c r="D5477" t="s">
        <v>1066</v>
      </c>
      <c r="E5477" t="s">
        <v>170</v>
      </c>
      <c r="F5477" t="s">
        <v>164</v>
      </c>
      <c r="G5477" t="s">
        <v>158</v>
      </c>
      <c r="H5477" t="s">
        <v>135</v>
      </c>
      <c r="I5477">
        <v>0</v>
      </c>
      <c r="P5477">
        <v>0.702586735578831</v>
      </c>
      <c r="Q5477">
        <v>0</v>
      </c>
    </row>
    <row r="5478" spans="1:17">
      <c r="A5478" t="s">
        <v>122</v>
      </c>
      <c r="B5478">
        <v>2029</v>
      </c>
      <c r="C5478" t="s">
        <v>150</v>
      </c>
      <c r="D5478" t="s">
        <v>1066</v>
      </c>
      <c r="E5478" t="s">
        <v>170</v>
      </c>
      <c r="F5478" t="s">
        <v>164</v>
      </c>
      <c r="G5478" t="s">
        <v>158</v>
      </c>
      <c r="H5478" t="s">
        <v>136</v>
      </c>
      <c r="I5478">
        <v>0</v>
      </c>
      <c r="P5478">
        <v>0.702586735578831</v>
      </c>
      <c r="Q5478">
        <v>0</v>
      </c>
    </row>
    <row r="5479" spans="1:17">
      <c r="A5479" t="s">
        <v>122</v>
      </c>
      <c r="B5479">
        <v>2029</v>
      </c>
      <c r="C5479" t="s">
        <v>150</v>
      </c>
      <c r="D5479" t="s">
        <v>1066</v>
      </c>
      <c r="E5479" t="s">
        <v>170</v>
      </c>
      <c r="F5479" t="s">
        <v>159</v>
      </c>
      <c r="G5479" t="s">
        <v>158</v>
      </c>
      <c r="H5479" t="s">
        <v>132</v>
      </c>
      <c r="I5479">
        <v>0</v>
      </c>
      <c r="P5479">
        <v>0.702586735578831</v>
      </c>
      <c r="Q5479">
        <v>0</v>
      </c>
    </row>
    <row r="5480" spans="1:17">
      <c r="A5480" t="s">
        <v>122</v>
      </c>
      <c r="B5480">
        <v>2029</v>
      </c>
      <c r="C5480" t="s">
        <v>150</v>
      </c>
      <c r="D5480" t="s">
        <v>1066</v>
      </c>
      <c r="E5480" t="s">
        <v>170</v>
      </c>
      <c r="F5480" t="s">
        <v>159</v>
      </c>
      <c r="G5480" t="s">
        <v>158</v>
      </c>
      <c r="H5480" t="s">
        <v>135</v>
      </c>
      <c r="I5480">
        <v>0</v>
      </c>
      <c r="P5480">
        <v>0.702586735578831</v>
      </c>
      <c r="Q5480">
        <v>0</v>
      </c>
    </row>
    <row r="5481" spans="1:17">
      <c r="A5481" t="s">
        <v>122</v>
      </c>
      <c r="B5481">
        <v>2029</v>
      </c>
      <c r="C5481" t="s">
        <v>150</v>
      </c>
      <c r="D5481" t="s">
        <v>1066</v>
      </c>
      <c r="E5481" t="s">
        <v>170</v>
      </c>
      <c r="F5481" t="s">
        <v>159</v>
      </c>
      <c r="G5481" t="s">
        <v>158</v>
      </c>
      <c r="H5481" t="s">
        <v>136</v>
      </c>
      <c r="I5481">
        <v>0</v>
      </c>
      <c r="P5481">
        <v>0.702586735578831</v>
      </c>
      <c r="Q5481">
        <v>0</v>
      </c>
    </row>
    <row r="5482" spans="1:17">
      <c r="A5482" t="s">
        <v>122</v>
      </c>
      <c r="B5482">
        <v>2029</v>
      </c>
      <c r="C5482" t="s">
        <v>150</v>
      </c>
      <c r="D5482" t="s">
        <v>1066</v>
      </c>
      <c r="E5482" t="s">
        <v>170</v>
      </c>
      <c r="F5482" t="s">
        <v>126</v>
      </c>
      <c r="G5482" t="s">
        <v>158</v>
      </c>
      <c r="H5482" t="s">
        <v>132</v>
      </c>
      <c r="I5482">
        <v>0</v>
      </c>
      <c r="P5482">
        <v>0.702586735578831</v>
      </c>
      <c r="Q5482">
        <v>0</v>
      </c>
    </row>
    <row r="5483" spans="1:17">
      <c r="A5483" t="s">
        <v>122</v>
      </c>
      <c r="B5483">
        <v>2029</v>
      </c>
      <c r="C5483" t="s">
        <v>150</v>
      </c>
      <c r="D5483" t="s">
        <v>1066</v>
      </c>
      <c r="E5483" t="s">
        <v>170</v>
      </c>
      <c r="F5483" t="s">
        <v>126</v>
      </c>
      <c r="G5483" t="s">
        <v>158</v>
      </c>
      <c r="H5483" t="s">
        <v>135</v>
      </c>
      <c r="I5483">
        <v>0</v>
      </c>
      <c r="P5483">
        <v>0.702586735578831</v>
      </c>
      <c r="Q5483">
        <v>0</v>
      </c>
    </row>
    <row r="5484" spans="1:17">
      <c r="A5484" t="s">
        <v>122</v>
      </c>
      <c r="B5484">
        <v>2029</v>
      </c>
      <c r="C5484" t="s">
        <v>150</v>
      </c>
      <c r="D5484" t="s">
        <v>1066</v>
      </c>
      <c r="E5484" t="s">
        <v>170</v>
      </c>
      <c r="F5484" t="s">
        <v>126</v>
      </c>
      <c r="G5484" t="s">
        <v>158</v>
      </c>
      <c r="H5484" t="s">
        <v>136</v>
      </c>
      <c r="I5484">
        <v>0</v>
      </c>
      <c r="P5484">
        <v>0.702586735578831</v>
      </c>
      <c r="Q5484">
        <v>0</v>
      </c>
    </row>
    <row r="5485" spans="1:17">
      <c r="A5485" t="s">
        <v>122</v>
      </c>
      <c r="B5485">
        <v>2029</v>
      </c>
      <c r="C5485" t="s">
        <v>150</v>
      </c>
      <c r="D5485" t="s">
        <v>1066</v>
      </c>
      <c r="E5485" t="s">
        <v>170</v>
      </c>
      <c r="F5485" t="s">
        <v>165</v>
      </c>
      <c r="G5485" t="s">
        <v>158</v>
      </c>
      <c r="H5485" t="s">
        <v>132</v>
      </c>
      <c r="I5485">
        <v>0</v>
      </c>
      <c r="P5485">
        <v>0.702586735578831</v>
      </c>
      <c r="Q5485">
        <v>0</v>
      </c>
    </row>
    <row r="5486" spans="1:17">
      <c r="A5486" t="s">
        <v>122</v>
      </c>
      <c r="B5486">
        <v>2029</v>
      </c>
      <c r="C5486" t="s">
        <v>150</v>
      </c>
      <c r="D5486" t="s">
        <v>1066</v>
      </c>
      <c r="E5486" t="s">
        <v>170</v>
      </c>
      <c r="F5486" t="s">
        <v>165</v>
      </c>
      <c r="G5486" t="s">
        <v>158</v>
      </c>
      <c r="H5486" t="s">
        <v>135</v>
      </c>
      <c r="I5486">
        <v>0</v>
      </c>
      <c r="P5486">
        <v>0.702586735578831</v>
      </c>
      <c r="Q5486">
        <v>0</v>
      </c>
    </row>
    <row r="5487" spans="1:17">
      <c r="A5487" t="s">
        <v>122</v>
      </c>
      <c r="B5487">
        <v>2029</v>
      </c>
      <c r="C5487" t="s">
        <v>150</v>
      </c>
      <c r="D5487" t="s">
        <v>1066</v>
      </c>
      <c r="E5487" t="s">
        <v>170</v>
      </c>
      <c r="F5487" t="s">
        <v>165</v>
      </c>
      <c r="G5487" t="s">
        <v>158</v>
      </c>
      <c r="H5487" t="s">
        <v>136</v>
      </c>
      <c r="I5487">
        <v>0</v>
      </c>
      <c r="P5487">
        <v>0.702586735578831</v>
      </c>
      <c r="Q5487">
        <v>0</v>
      </c>
    </row>
    <row r="5488" spans="1:17">
      <c r="A5488" t="s">
        <v>122</v>
      </c>
      <c r="B5488">
        <v>2029</v>
      </c>
      <c r="C5488" t="s">
        <v>150</v>
      </c>
      <c r="D5488" t="s">
        <v>1066</v>
      </c>
      <c r="E5488" t="s">
        <v>170</v>
      </c>
      <c r="F5488" t="s">
        <v>166</v>
      </c>
      <c r="G5488" t="s">
        <v>158</v>
      </c>
      <c r="H5488" t="s">
        <v>132</v>
      </c>
      <c r="I5488">
        <v>0</v>
      </c>
      <c r="P5488">
        <v>0.702586735578831</v>
      </c>
      <c r="Q5488">
        <v>0</v>
      </c>
    </row>
    <row r="5489" spans="1:17">
      <c r="A5489" t="s">
        <v>122</v>
      </c>
      <c r="B5489">
        <v>2029</v>
      </c>
      <c r="C5489" t="s">
        <v>150</v>
      </c>
      <c r="D5489" t="s">
        <v>1066</v>
      </c>
      <c r="E5489" t="s">
        <v>170</v>
      </c>
      <c r="F5489" t="s">
        <v>166</v>
      </c>
      <c r="G5489" t="s">
        <v>158</v>
      </c>
      <c r="H5489" t="s">
        <v>135</v>
      </c>
      <c r="I5489">
        <v>0</v>
      </c>
      <c r="P5489">
        <v>0.702586735578831</v>
      </c>
      <c r="Q5489">
        <v>0</v>
      </c>
    </row>
    <row r="5490" spans="1:17">
      <c r="A5490" t="s">
        <v>122</v>
      </c>
      <c r="B5490">
        <v>2029</v>
      </c>
      <c r="C5490" t="s">
        <v>150</v>
      </c>
      <c r="D5490" t="s">
        <v>1066</v>
      </c>
      <c r="E5490" t="s">
        <v>170</v>
      </c>
      <c r="F5490" t="s">
        <v>166</v>
      </c>
      <c r="G5490" t="s">
        <v>158</v>
      </c>
      <c r="H5490" t="s">
        <v>136</v>
      </c>
      <c r="I5490">
        <v>0</v>
      </c>
      <c r="P5490">
        <v>0.702586735578831</v>
      </c>
      <c r="Q5490">
        <v>0</v>
      </c>
    </row>
    <row r="5491" spans="1:17">
      <c r="A5491" t="s">
        <v>122</v>
      </c>
      <c r="B5491">
        <v>2029</v>
      </c>
      <c r="C5491" t="s">
        <v>150</v>
      </c>
      <c r="D5491" t="s">
        <v>1066</v>
      </c>
      <c r="E5491" t="s">
        <v>170</v>
      </c>
      <c r="F5491" t="s">
        <v>160</v>
      </c>
      <c r="G5491" t="s">
        <v>158</v>
      </c>
      <c r="H5491" t="s">
        <v>132</v>
      </c>
      <c r="I5491">
        <v>0</v>
      </c>
      <c r="P5491">
        <v>0.702586735578831</v>
      </c>
      <c r="Q5491">
        <v>0</v>
      </c>
    </row>
    <row r="5492" spans="1:17">
      <c r="A5492" t="s">
        <v>122</v>
      </c>
      <c r="B5492">
        <v>2029</v>
      </c>
      <c r="C5492" t="s">
        <v>150</v>
      </c>
      <c r="D5492" t="s">
        <v>1066</v>
      </c>
      <c r="E5492" t="s">
        <v>170</v>
      </c>
      <c r="F5492" t="s">
        <v>160</v>
      </c>
      <c r="G5492" t="s">
        <v>158</v>
      </c>
      <c r="H5492" t="s">
        <v>135</v>
      </c>
      <c r="I5492">
        <v>0</v>
      </c>
      <c r="P5492">
        <v>0.702586735578831</v>
      </c>
      <c r="Q5492">
        <v>0</v>
      </c>
    </row>
    <row r="5493" spans="1:17">
      <c r="A5493" t="s">
        <v>122</v>
      </c>
      <c r="B5493">
        <v>2029</v>
      </c>
      <c r="C5493" t="s">
        <v>150</v>
      </c>
      <c r="D5493" t="s">
        <v>1066</v>
      </c>
      <c r="E5493" t="s">
        <v>170</v>
      </c>
      <c r="F5493" t="s">
        <v>160</v>
      </c>
      <c r="G5493" t="s">
        <v>158</v>
      </c>
      <c r="H5493" t="s">
        <v>136</v>
      </c>
      <c r="I5493">
        <v>0</v>
      </c>
      <c r="P5493">
        <v>0.702586735578831</v>
      </c>
      <c r="Q5493">
        <v>0</v>
      </c>
    </row>
    <row r="5494" spans="1:17">
      <c r="A5494" t="s">
        <v>122</v>
      </c>
      <c r="B5494">
        <v>2029</v>
      </c>
      <c r="C5494" t="s">
        <v>151</v>
      </c>
      <c r="D5494" t="s">
        <v>1066</v>
      </c>
      <c r="E5494" t="s">
        <v>170</v>
      </c>
      <c r="F5494" t="s">
        <v>164</v>
      </c>
      <c r="G5494" t="s">
        <v>158</v>
      </c>
      <c r="H5494" t="s">
        <v>132</v>
      </c>
      <c r="I5494">
        <v>0</v>
      </c>
      <c r="P5494">
        <v>0.702586735578831</v>
      </c>
      <c r="Q5494">
        <v>0</v>
      </c>
    </row>
    <row r="5495" spans="1:17">
      <c r="A5495" t="s">
        <v>122</v>
      </c>
      <c r="B5495">
        <v>2029</v>
      </c>
      <c r="C5495" t="s">
        <v>151</v>
      </c>
      <c r="D5495" t="s">
        <v>1066</v>
      </c>
      <c r="E5495" t="s">
        <v>170</v>
      </c>
      <c r="F5495" t="s">
        <v>164</v>
      </c>
      <c r="G5495" t="s">
        <v>158</v>
      </c>
      <c r="H5495" t="s">
        <v>135</v>
      </c>
      <c r="I5495">
        <v>0</v>
      </c>
      <c r="P5495">
        <v>0.702586735578831</v>
      </c>
      <c r="Q5495">
        <v>0</v>
      </c>
    </row>
    <row r="5496" spans="1:17">
      <c r="A5496" t="s">
        <v>122</v>
      </c>
      <c r="B5496">
        <v>2029</v>
      </c>
      <c r="C5496" t="s">
        <v>151</v>
      </c>
      <c r="D5496" t="s">
        <v>1066</v>
      </c>
      <c r="E5496" t="s">
        <v>170</v>
      </c>
      <c r="F5496" t="s">
        <v>164</v>
      </c>
      <c r="G5496" t="s">
        <v>158</v>
      </c>
      <c r="H5496" t="s">
        <v>136</v>
      </c>
      <c r="I5496">
        <v>0</v>
      </c>
      <c r="P5496">
        <v>0.702586735578831</v>
      </c>
      <c r="Q5496">
        <v>0</v>
      </c>
    </row>
    <row r="5497" spans="1:17">
      <c r="A5497" t="s">
        <v>122</v>
      </c>
      <c r="B5497">
        <v>2029</v>
      </c>
      <c r="C5497" t="s">
        <v>151</v>
      </c>
      <c r="D5497" t="s">
        <v>1066</v>
      </c>
      <c r="E5497" t="s">
        <v>170</v>
      </c>
      <c r="F5497" t="s">
        <v>159</v>
      </c>
      <c r="G5497" t="s">
        <v>158</v>
      </c>
      <c r="H5497" t="s">
        <v>132</v>
      </c>
      <c r="I5497">
        <v>0</v>
      </c>
      <c r="P5497">
        <v>0.702586735578831</v>
      </c>
      <c r="Q5497">
        <v>0</v>
      </c>
    </row>
    <row r="5498" spans="1:17">
      <c r="A5498" t="s">
        <v>122</v>
      </c>
      <c r="B5498">
        <v>2029</v>
      </c>
      <c r="C5498" t="s">
        <v>151</v>
      </c>
      <c r="D5498" t="s">
        <v>1066</v>
      </c>
      <c r="E5498" t="s">
        <v>170</v>
      </c>
      <c r="F5498" t="s">
        <v>159</v>
      </c>
      <c r="G5498" t="s">
        <v>158</v>
      </c>
      <c r="H5498" t="s">
        <v>135</v>
      </c>
      <c r="I5498">
        <v>0</v>
      </c>
      <c r="P5498">
        <v>0.702586735578831</v>
      </c>
      <c r="Q5498">
        <v>0</v>
      </c>
    </row>
    <row r="5499" spans="1:17">
      <c r="A5499" t="s">
        <v>122</v>
      </c>
      <c r="B5499">
        <v>2029</v>
      </c>
      <c r="C5499" t="s">
        <v>151</v>
      </c>
      <c r="D5499" t="s">
        <v>1066</v>
      </c>
      <c r="E5499" t="s">
        <v>170</v>
      </c>
      <c r="F5499" t="s">
        <v>159</v>
      </c>
      <c r="G5499" t="s">
        <v>158</v>
      </c>
      <c r="H5499" t="s">
        <v>136</v>
      </c>
      <c r="I5499">
        <v>0</v>
      </c>
      <c r="P5499">
        <v>0.702586735578831</v>
      </c>
      <c r="Q5499">
        <v>0</v>
      </c>
    </row>
    <row r="5500" spans="1:17">
      <c r="A5500" t="s">
        <v>122</v>
      </c>
      <c r="B5500">
        <v>2029</v>
      </c>
      <c r="C5500" t="s">
        <v>151</v>
      </c>
      <c r="D5500" t="s">
        <v>1066</v>
      </c>
      <c r="E5500" t="s">
        <v>170</v>
      </c>
      <c r="F5500" t="s">
        <v>126</v>
      </c>
      <c r="G5500" t="s">
        <v>158</v>
      </c>
      <c r="H5500" t="s">
        <v>132</v>
      </c>
      <c r="I5500">
        <v>0</v>
      </c>
      <c r="P5500">
        <v>0.702586735578831</v>
      </c>
      <c r="Q5500">
        <v>0</v>
      </c>
    </row>
    <row r="5501" spans="1:17">
      <c r="A5501" t="s">
        <v>122</v>
      </c>
      <c r="B5501">
        <v>2029</v>
      </c>
      <c r="C5501" t="s">
        <v>151</v>
      </c>
      <c r="D5501" t="s">
        <v>1066</v>
      </c>
      <c r="E5501" t="s">
        <v>170</v>
      </c>
      <c r="F5501" t="s">
        <v>126</v>
      </c>
      <c r="G5501" t="s">
        <v>158</v>
      </c>
      <c r="H5501" t="s">
        <v>135</v>
      </c>
      <c r="I5501">
        <v>0</v>
      </c>
      <c r="P5501">
        <v>0.702586735578831</v>
      </c>
      <c r="Q5501">
        <v>0</v>
      </c>
    </row>
    <row r="5502" spans="1:17">
      <c r="A5502" t="s">
        <v>122</v>
      </c>
      <c r="B5502">
        <v>2029</v>
      </c>
      <c r="C5502" t="s">
        <v>151</v>
      </c>
      <c r="D5502" t="s">
        <v>1066</v>
      </c>
      <c r="E5502" t="s">
        <v>170</v>
      </c>
      <c r="F5502" t="s">
        <v>126</v>
      </c>
      <c r="G5502" t="s">
        <v>158</v>
      </c>
      <c r="H5502" t="s">
        <v>136</v>
      </c>
      <c r="I5502">
        <v>0</v>
      </c>
      <c r="P5502">
        <v>0.702586735578831</v>
      </c>
      <c r="Q5502">
        <v>0</v>
      </c>
    </row>
    <row r="5503" spans="1:17">
      <c r="A5503" t="s">
        <v>122</v>
      </c>
      <c r="B5503">
        <v>2029</v>
      </c>
      <c r="C5503" t="s">
        <v>151</v>
      </c>
      <c r="D5503" t="s">
        <v>1066</v>
      </c>
      <c r="E5503" t="s">
        <v>170</v>
      </c>
      <c r="F5503" t="s">
        <v>165</v>
      </c>
      <c r="G5503" t="s">
        <v>158</v>
      </c>
      <c r="H5503" t="s">
        <v>132</v>
      </c>
      <c r="I5503">
        <v>0</v>
      </c>
      <c r="P5503">
        <v>0.702586735578831</v>
      </c>
      <c r="Q5503">
        <v>0</v>
      </c>
    </row>
    <row r="5504" spans="1:17">
      <c r="A5504" t="s">
        <v>122</v>
      </c>
      <c r="B5504">
        <v>2029</v>
      </c>
      <c r="C5504" t="s">
        <v>151</v>
      </c>
      <c r="D5504" t="s">
        <v>1066</v>
      </c>
      <c r="E5504" t="s">
        <v>170</v>
      </c>
      <c r="F5504" t="s">
        <v>165</v>
      </c>
      <c r="G5504" t="s">
        <v>158</v>
      </c>
      <c r="H5504" t="s">
        <v>135</v>
      </c>
      <c r="I5504">
        <v>0</v>
      </c>
      <c r="P5504">
        <v>0.702586735578831</v>
      </c>
      <c r="Q5504">
        <v>0</v>
      </c>
    </row>
    <row r="5505" spans="1:17">
      <c r="A5505" t="s">
        <v>122</v>
      </c>
      <c r="B5505">
        <v>2029</v>
      </c>
      <c r="C5505" t="s">
        <v>151</v>
      </c>
      <c r="D5505" t="s">
        <v>1066</v>
      </c>
      <c r="E5505" t="s">
        <v>170</v>
      </c>
      <c r="F5505" t="s">
        <v>165</v>
      </c>
      <c r="G5505" t="s">
        <v>158</v>
      </c>
      <c r="H5505" t="s">
        <v>136</v>
      </c>
      <c r="I5505">
        <v>0</v>
      </c>
      <c r="P5505">
        <v>0.702586735578831</v>
      </c>
      <c r="Q5505">
        <v>0</v>
      </c>
    </row>
    <row r="5506" spans="1:17">
      <c r="A5506" t="s">
        <v>122</v>
      </c>
      <c r="B5506">
        <v>2029</v>
      </c>
      <c r="C5506" t="s">
        <v>151</v>
      </c>
      <c r="D5506" t="s">
        <v>1066</v>
      </c>
      <c r="E5506" t="s">
        <v>170</v>
      </c>
      <c r="F5506" t="s">
        <v>166</v>
      </c>
      <c r="G5506" t="s">
        <v>158</v>
      </c>
      <c r="H5506" t="s">
        <v>132</v>
      </c>
      <c r="I5506">
        <v>0</v>
      </c>
      <c r="P5506">
        <v>0.702586735578831</v>
      </c>
      <c r="Q5506">
        <v>0</v>
      </c>
    </row>
    <row r="5507" spans="1:17">
      <c r="A5507" t="s">
        <v>122</v>
      </c>
      <c r="B5507">
        <v>2029</v>
      </c>
      <c r="C5507" t="s">
        <v>151</v>
      </c>
      <c r="D5507" t="s">
        <v>1066</v>
      </c>
      <c r="E5507" t="s">
        <v>170</v>
      </c>
      <c r="F5507" t="s">
        <v>166</v>
      </c>
      <c r="G5507" t="s">
        <v>158</v>
      </c>
      <c r="H5507" t="s">
        <v>135</v>
      </c>
      <c r="I5507">
        <v>0</v>
      </c>
      <c r="P5507">
        <v>0.702586735578831</v>
      </c>
      <c r="Q5507">
        <v>0</v>
      </c>
    </row>
    <row r="5508" spans="1:17">
      <c r="A5508" t="s">
        <v>122</v>
      </c>
      <c r="B5508">
        <v>2029</v>
      </c>
      <c r="C5508" t="s">
        <v>151</v>
      </c>
      <c r="D5508" t="s">
        <v>1066</v>
      </c>
      <c r="E5508" t="s">
        <v>170</v>
      </c>
      <c r="F5508" t="s">
        <v>166</v>
      </c>
      <c r="G5508" t="s">
        <v>158</v>
      </c>
      <c r="H5508" t="s">
        <v>136</v>
      </c>
      <c r="I5508">
        <v>0</v>
      </c>
      <c r="P5508">
        <v>0.702586735578831</v>
      </c>
      <c r="Q5508">
        <v>0</v>
      </c>
    </row>
    <row r="5509" spans="1:17">
      <c r="A5509" t="s">
        <v>122</v>
      </c>
      <c r="B5509">
        <v>2029</v>
      </c>
      <c r="C5509" t="s">
        <v>151</v>
      </c>
      <c r="D5509" t="s">
        <v>1066</v>
      </c>
      <c r="E5509" t="s">
        <v>170</v>
      </c>
      <c r="F5509" t="s">
        <v>160</v>
      </c>
      <c r="G5509" t="s">
        <v>158</v>
      </c>
      <c r="H5509" t="s">
        <v>132</v>
      </c>
      <c r="I5509">
        <v>0</v>
      </c>
      <c r="P5509">
        <v>0.702586735578831</v>
      </c>
      <c r="Q5509">
        <v>0</v>
      </c>
    </row>
    <row r="5510" spans="1:17">
      <c r="A5510" t="s">
        <v>122</v>
      </c>
      <c r="B5510">
        <v>2029</v>
      </c>
      <c r="C5510" t="s">
        <v>151</v>
      </c>
      <c r="D5510" t="s">
        <v>1066</v>
      </c>
      <c r="E5510" t="s">
        <v>170</v>
      </c>
      <c r="F5510" t="s">
        <v>160</v>
      </c>
      <c r="G5510" t="s">
        <v>158</v>
      </c>
      <c r="H5510" t="s">
        <v>135</v>
      </c>
      <c r="I5510">
        <v>0</v>
      </c>
      <c r="P5510">
        <v>0.702586735578831</v>
      </c>
      <c r="Q5510">
        <v>0</v>
      </c>
    </row>
    <row r="5511" spans="1:17">
      <c r="A5511" t="s">
        <v>122</v>
      </c>
      <c r="B5511">
        <v>2029</v>
      </c>
      <c r="C5511" t="s">
        <v>151</v>
      </c>
      <c r="D5511" t="s">
        <v>1066</v>
      </c>
      <c r="E5511" t="s">
        <v>170</v>
      </c>
      <c r="F5511" t="s">
        <v>160</v>
      </c>
      <c r="G5511" t="s">
        <v>158</v>
      </c>
      <c r="H5511" t="s">
        <v>136</v>
      </c>
      <c r="I5511">
        <v>0</v>
      </c>
      <c r="P5511">
        <v>0.702586735578831</v>
      </c>
      <c r="Q5511">
        <v>0</v>
      </c>
    </row>
    <row r="5512" spans="1:17">
      <c r="A5512" t="s">
        <v>122</v>
      </c>
      <c r="B5512">
        <v>2029</v>
      </c>
      <c r="C5512" t="s">
        <v>152</v>
      </c>
      <c r="D5512" t="s">
        <v>1066</v>
      </c>
      <c r="E5512" t="s">
        <v>170</v>
      </c>
      <c r="F5512" t="s">
        <v>164</v>
      </c>
      <c r="G5512" t="s">
        <v>158</v>
      </c>
      <c r="H5512" t="s">
        <v>132</v>
      </c>
      <c r="I5512">
        <v>0</v>
      </c>
      <c r="P5512">
        <v>0.702586735578831</v>
      </c>
      <c r="Q5512">
        <v>0</v>
      </c>
    </row>
    <row r="5513" spans="1:17">
      <c r="A5513" t="s">
        <v>122</v>
      </c>
      <c r="B5513">
        <v>2029</v>
      </c>
      <c r="C5513" t="s">
        <v>152</v>
      </c>
      <c r="D5513" t="s">
        <v>1066</v>
      </c>
      <c r="E5513" t="s">
        <v>170</v>
      </c>
      <c r="F5513" t="s">
        <v>164</v>
      </c>
      <c r="G5513" t="s">
        <v>158</v>
      </c>
      <c r="H5513" t="s">
        <v>135</v>
      </c>
      <c r="I5513">
        <v>0</v>
      </c>
      <c r="P5513">
        <v>0.702586735578831</v>
      </c>
      <c r="Q5513">
        <v>0</v>
      </c>
    </row>
    <row r="5514" spans="1:17">
      <c r="A5514" t="s">
        <v>122</v>
      </c>
      <c r="B5514">
        <v>2029</v>
      </c>
      <c r="C5514" t="s">
        <v>152</v>
      </c>
      <c r="D5514" t="s">
        <v>1066</v>
      </c>
      <c r="E5514" t="s">
        <v>170</v>
      </c>
      <c r="F5514" t="s">
        <v>164</v>
      </c>
      <c r="G5514" t="s">
        <v>158</v>
      </c>
      <c r="H5514" t="s">
        <v>136</v>
      </c>
      <c r="I5514">
        <v>0</v>
      </c>
      <c r="P5514">
        <v>0.702586735578831</v>
      </c>
      <c r="Q5514">
        <v>0</v>
      </c>
    </row>
    <row r="5515" spans="1:17">
      <c r="A5515" t="s">
        <v>122</v>
      </c>
      <c r="B5515">
        <v>2029</v>
      </c>
      <c r="C5515" t="s">
        <v>152</v>
      </c>
      <c r="D5515" t="s">
        <v>1066</v>
      </c>
      <c r="E5515" t="s">
        <v>170</v>
      </c>
      <c r="F5515" t="s">
        <v>159</v>
      </c>
      <c r="G5515" t="s">
        <v>158</v>
      </c>
      <c r="H5515" t="s">
        <v>132</v>
      </c>
      <c r="I5515">
        <v>0</v>
      </c>
      <c r="P5515">
        <v>0.702586735578831</v>
      </c>
      <c r="Q5515">
        <v>0</v>
      </c>
    </row>
    <row r="5516" spans="1:17">
      <c r="A5516" t="s">
        <v>122</v>
      </c>
      <c r="B5516">
        <v>2029</v>
      </c>
      <c r="C5516" t="s">
        <v>152</v>
      </c>
      <c r="D5516" t="s">
        <v>1066</v>
      </c>
      <c r="E5516" t="s">
        <v>170</v>
      </c>
      <c r="F5516" t="s">
        <v>159</v>
      </c>
      <c r="G5516" t="s">
        <v>158</v>
      </c>
      <c r="H5516" t="s">
        <v>135</v>
      </c>
      <c r="I5516">
        <v>0</v>
      </c>
      <c r="P5516">
        <v>0.702586735578831</v>
      </c>
      <c r="Q5516">
        <v>0</v>
      </c>
    </row>
    <row r="5517" spans="1:17">
      <c r="A5517" t="s">
        <v>122</v>
      </c>
      <c r="B5517">
        <v>2029</v>
      </c>
      <c r="C5517" t="s">
        <v>152</v>
      </c>
      <c r="D5517" t="s">
        <v>1066</v>
      </c>
      <c r="E5517" t="s">
        <v>170</v>
      </c>
      <c r="F5517" t="s">
        <v>159</v>
      </c>
      <c r="G5517" t="s">
        <v>158</v>
      </c>
      <c r="H5517" t="s">
        <v>136</v>
      </c>
      <c r="I5517">
        <v>0</v>
      </c>
      <c r="P5517">
        <v>0.702586735578831</v>
      </c>
      <c r="Q5517">
        <v>0</v>
      </c>
    </row>
    <row r="5518" spans="1:17">
      <c r="A5518" t="s">
        <v>122</v>
      </c>
      <c r="B5518">
        <v>2029</v>
      </c>
      <c r="C5518" t="s">
        <v>152</v>
      </c>
      <c r="D5518" t="s">
        <v>1066</v>
      </c>
      <c r="E5518" t="s">
        <v>170</v>
      </c>
      <c r="F5518" t="s">
        <v>126</v>
      </c>
      <c r="G5518" t="s">
        <v>158</v>
      </c>
      <c r="H5518" t="s">
        <v>132</v>
      </c>
      <c r="I5518">
        <v>0</v>
      </c>
      <c r="P5518">
        <v>0.702586735578831</v>
      </c>
      <c r="Q5518">
        <v>0</v>
      </c>
    </row>
    <row r="5519" spans="1:17">
      <c r="A5519" t="s">
        <v>122</v>
      </c>
      <c r="B5519">
        <v>2029</v>
      </c>
      <c r="C5519" t="s">
        <v>152</v>
      </c>
      <c r="D5519" t="s">
        <v>1066</v>
      </c>
      <c r="E5519" t="s">
        <v>170</v>
      </c>
      <c r="F5519" t="s">
        <v>126</v>
      </c>
      <c r="G5519" t="s">
        <v>158</v>
      </c>
      <c r="H5519" t="s">
        <v>135</v>
      </c>
      <c r="I5519">
        <v>0</v>
      </c>
      <c r="P5519">
        <v>0.702586735578831</v>
      </c>
      <c r="Q5519">
        <v>0</v>
      </c>
    </row>
    <row r="5520" spans="1:17">
      <c r="A5520" t="s">
        <v>122</v>
      </c>
      <c r="B5520">
        <v>2029</v>
      </c>
      <c r="C5520" t="s">
        <v>152</v>
      </c>
      <c r="D5520" t="s">
        <v>1066</v>
      </c>
      <c r="E5520" t="s">
        <v>170</v>
      </c>
      <c r="F5520" t="s">
        <v>126</v>
      </c>
      <c r="G5520" t="s">
        <v>158</v>
      </c>
      <c r="H5520" t="s">
        <v>136</v>
      </c>
      <c r="I5520">
        <v>0</v>
      </c>
      <c r="P5520">
        <v>0.702586735578831</v>
      </c>
      <c r="Q5520">
        <v>0</v>
      </c>
    </row>
    <row r="5521" spans="1:17">
      <c r="A5521" t="s">
        <v>122</v>
      </c>
      <c r="B5521">
        <v>2029</v>
      </c>
      <c r="C5521" t="s">
        <v>152</v>
      </c>
      <c r="D5521" t="s">
        <v>1066</v>
      </c>
      <c r="E5521" t="s">
        <v>170</v>
      </c>
      <c r="F5521" t="s">
        <v>165</v>
      </c>
      <c r="G5521" t="s">
        <v>158</v>
      </c>
      <c r="H5521" t="s">
        <v>132</v>
      </c>
      <c r="I5521">
        <v>0</v>
      </c>
      <c r="P5521">
        <v>0.702586735578831</v>
      </c>
      <c r="Q5521">
        <v>0</v>
      </c>
    </row>
    <row r="5522" spans="1:17">
      <c r="A5522" t="s">
        <v>122</v>
      </c>
      <c r="B5522">
        <v>2029</v>
      </c>
      <c r="C5522" t="s">
        <v>152</v>
      </c>
      <c r="D5522" t="s">
        <v>1066</v>
      </c>
      <c r="E5522" t="s">
        <v>170</v>
      </c>
      <c r="F5522" t="s">
        <v>165</v>
      </c>
      <c r="G5522" t="s">
        <v>158</v>
      </c>
      <c r="H5522" t="s">
        <v>135</v>
      </c>
      <c r="I5522">
        <v>0</v>
      </c>
      <c r="P5522">
        <v>0.702586735578831</v>
      </c>
      <c r="Q5522">
        <v>0</v>
      </c>
    </row>
    <row r="5523" spans="1:17">
      <c r="A5523" t="s">
        <v>122</v>
      </c>
      <c r="B5523">
        <v>2029</v>
      </c>
      <c r="C5523" t="s">
        <v>152</v>
      </c>
      <c r="D5523" t="s">
        <v>1066</v>
      </c>
      <c r="E5523" t="s">
        <v>170</v>
      </c>
      <c r="F5523" t="s">
        <v>165</v>
      </c>
      <c r="G5523" t="s">
        <v>158</v>
      </c>
      <c r="H5523" t="s">
        <v>136</v>
      </c>
      <c r="I5523">
        <v>0</v>
      </c>
      <c r="P5523">
        <v>0.702586735578831</v>
      </c>
      <c r="Q5523">
        <v>0</v>
      </c>
    </row>
    <row r="5524" spans="1:17">
      <c r="A5524" t="s">
        <v>122</v>
      </c>
      <c r="B5524">
        <v>2029</v>
      </c>
      <c r="C5524" t="s">
        <v>152</v>
      </c>
      <c r="D5524" t="s">
        <v>1066</v>
      </c>
      <c r="E5524" t="s">
        <v>170</v>
      </c>
      <c r="F5524" t="s">
        <v>166</v>
      </c>
      <c r="G5524" t="s">
        <v>158</v>
      </c>
      <c r="H5524" t="s">
        <v>132</v>
      </c>
      <c r="I5524">
        <v>0</v>
      </c>
      <c r="P5524">
        <v>0.702586735578831</v>
      </c>
      <c r="Q5524">
        <v>0</v>
      </c>
    </row>
    <row r="5525" spans="1:17">
      <c r="A5525" t="s">
        <v>122</v>
      </c>
      <c r="B5525">
        <v>2029</v>
      </c>
      <c r="C5525" t="s">
        <v>152</v>
      </c>
      <c r="D5525" t="s">
        <v>1066</v>
      </c>
      <c r="E5525" t="s">
        <v>170</v>
      </c>
      <c r="F5525" t="s">
        <v>166</v>
      </c>
      <c r="G5525" t="s">
        <v>158</v>
      </c>
      <c r="H5525" t="s">
        <v>135</v>
      </c>
      <c r="I5525">
        <v>0</v>
      </c>
      <c r="P5525">
        <v>0.702586735578831</v>
      </c>
      <c r="Q5525">
        <v>0</v>
      </c>
    </row>
    <row r="5526" spans="1:17">
      <c r="A5526" t="s">
        <v>122</v>
      </c>
      <c r="B5526">
        <v>2029</v>
      </c>
      <c r="C5526" t="s">
        <v>152</v>
      </c>
      <c r="D5526" t="s">
        <v>1066</v>
      </c>
      <c r="E5526" t="s">
        <v>170</v>
      </c>
      <c r="F5526" t="s">
        <v>166</v>
      </c>
      <c r="G5526" t="s">
        <v>158</v>
      </c>
      <c r="H5526" t="s">
        <v>136</v>
      </c>
      <c r="I5526">
        <v>0</v>
      </c>
      <c r="P5526">
        <v>0.702586735578831</v>
      </c>
      <c r="Q5526">
        <v>0</v>
      </c>
    </row>
    <row r="5527" spans="1:17">
      <c r="A5527" t="s">
        <v>122</v>
      </c>
      <c r="B5527">
        <v>2029</v>
      </c>
      <c r="C5527" t="s">
        <v>152</v>
      </c>
      <c r="D5527" t="s">
        <v>1066</v>
      </c>
      <c r="E5527" t="s">
        <v>170</v>
      </c>
      <c r="F5527" t="s">
        <v>160</v>
      </c>
      <c r="G5527" t="s">
        <v>158</v>
      </c>
      <c r="H5527" t="s">
        <v>132</v>
      </c>
      <c r="I5527">
        <v>1306945408.62287</v>
      </c>
      <c r="P5527">
        <v>0.702586735578831</v>
      </c>
      <c r="Q5527">
        <v>918242508.22408402</v>
      </c>
    </row>
    <row r="5528" spans="1:17">
      <c r="A5528" t="s">
        <v>122</v>
      </c>
      <c r="B5528">
        <v>2029</v>
      </c>
      <c r="C5528" t="s">
        <v>152</v>
      </c>
      <c r="D5528" t="s">
        <v>1066</v>
      </c>
      <c r="E5528" t="s">
        <v>170</v>
      </c>
      <c r="F5528" t="s">
        <v>160</v>
      </c>
      <c r="G5528" t="s">
        <v>158</v>
      </c>
      <c r="H5528" t="s">
        <v>135</v>
      </c>
      <c r="I5528">
        <v>1887630761.6486399</v>
      </c>
      <c r="P5528">
        <v>0.702586735578831</v>
      </c>
      <c r="Q5528">
        <v>1326224334.8048999</v>
      </c>
    </row>
    <row r="5529" spans="1:17">
      <c r="A5529" t="s">
        <v>122</v>
      </c>
      <c r="B5529">
        <v>2029</v>
      </c>
      <c r="C5529" t="s">
        <v>152</v>
      </c>
      <c r="D5529" t="s">
        <v>1066</v>
      </c>
      <c r="E5529" t="s">
        <v>170</v>
      </c>
      <c r="F5529" t="s">
        <v>160</v>
      </c>
      <c r="G5529" t="s">
        <v>158</v>
      </c>
      <c r="H5529" t="s">
        <v>136</v>
      </c>
      <c r="I5529">
        <v>0</v>
      </c>
      <c r="P5529">
        <v>0.702586735578831</v>
      </c>
      <c r="Q5529">
        <v>0</v>
      </c>
    </row>
    <row r="5530" spans="1:17">
      <c r="A5530" t="s">
        <v>122</v>
      </c>
      <c r="B5530">
        <v>2029</v>
      </c>
      <c r="C5530" t="s">
        <v>153</v>
      </c>
      <c r="D5530" t="s">
        <v>1066</v>
      </c>
      <c r="E5530" t="s">
        <v>170</v>
      </c>
      <c r="F5530" t="s">
        <v>164</v>
      </c>
      <c r="G5530" t="s">
        <v>158</v>
      </c>
      <c r="H5530" t="s">
        <v>132</v>
      </c>
      <c r="I5530">
        <v>0</v>
      </c>
      <c r="P5530">
        <v>0.702586735578831</v>
      </c>
      <c r="Q5530">
        <v>0</v>
      </c>
    </row>
    <row r="5531" spans="1:17">
      <c r="A5531" t="s">
        <v>122</v>
      </c>
      <c r="B5531">
        <v>2029</v>
      </c>
      <c r="C5531" t="s">
        <v>153</v>
      </c>
      <c r="D5531" t="s">
        <v>1066</v>
      </c>
      <c r="E5531" t="s">
        <v>170</v>
      </c>
      <c r="F5531" t="s">
        <v>164</v>
      </c>
      <c r="G5531" t="s">
        <v>158</v>
      </c>
      <c r="H5531" t="s">
        <v>135</v>
      </c>
      <c r="I5531">
        <v>0</v>
      </c>
      <c r="P5531">
        <v>0.702586735578831</v>
      </c>
      <c r="Q5531">
        <v>0</v>
      </c>
    </row>
    <row r="5532" spans="1:17">
      <c r="A5532" t="s">
        <v>122</v>
      </c>
      <c r="B5532">
        <v>2029</v>
      </c>
      <c r="C5532" t="s">
        <v>153</v>
      </c>
      <c r="D5532" t="s">
        <v>1066</v>
      </c>
      <c r="E5532" t="s">
        <v>170</v>
      </c>
      <c r="F5532" t="s">
        <v>164</v>
      </c>
      <c r="G5532" t="s">
        <v>158</v>
      </c>
      <c r="H5532" t="s">
        <v>136</v>
      </c>
      <c r="I5532">
        <v>0</v>
      </c>
      <c r="P5532">
        <v>0.702586735578831</v>
      </c>
      <c r="Q5532">
        <v>0</v>
      </c>
    </row>
    <row r="5533" spans="1:17">
      <c r="A5533" t="s">
        <v>122</v>
      </c>
      <c r="B5533">
        <v>2029</v>
      </c>
      <c r="C5533" t="s">
        <v>153</v>
      </c>
      <c r="D5533" t="s">
        <v>1066</v>
      </c>
      <c r="E5533" t="s">
        <v>170</v>
      </c>
      <c r="F5533" t="s">
        <v>159</v>
      </c>
      <c r="G5533" t="s">
        <v>158</v>
      </c>
      <c r="H5533" t="s">
        <v>132</v>
      </c>
      <c r="I5533">
        <v>0</v>
      </c>
      <c r="P5533">
        <v>0.702586735578831</v>
      </c>
      <c r="Q5533">
        <v>0</v>
      </c>
    </row>
    <row r="5534" spans="1:17">
      <c r="A5534" t="s">
        <v>122</v>
      </c>
      <c r="B5534">
        <v>2029</v>
      </c>
      <c r="C5534" t="s">
        <v>153</v>
      </c>
      <c r="D5534" t="s">
        <v>1066</v>
      </c>
      <c r="E5534" t="s">
        <v>170</v>
      </c>
      <c r="F5534" t="s">
        <v>159</v>
      </c>
      <c r="G5534" t="s">
        <v>158</v>
      </c>
      <c r="H5534" t="s">
        <v>135</v>
      </c>
      <c r="I5534">
        <v>0</v>
      </c>
      <c r="P5534">
        <v>0.702586735578831</v>
      </c>
      <c r="Q5534">
        <v>0</v>
      </c>
    </row>
    <row r="5535" spans="1:17">
      <c r="A5535" t="s">
        <v>122</v>
      </c>
      <c r="B5535">
        <v>2029</v>
      </c>
      <c r="C5535" t="s">
        <v>153</v>
      </c>
      <c r="D5535" t="s">
        <v>1066</v>
      </c>
      <c r="E5535" t="s">
        <v>170</v>
      </c>
      <c r="F5535" t="s">
        <v>159</v>
      </c>
      <c r="G5535" t="s">
        <v>158</v>
      </c>
      <c r="H5535" t="s">
        <v>136</v>
      </c>
      <c r="I5535">
        <v>0</v>
      </c>
      <c r="P5535">
        <v>0.702586735578831</v>
      </c>
      <c r="Q5535">
        <v>0</v>
      </c>
    </row>
    <row r="5536" spans="1:17">
      <c r="A5536" t="s">
        <v>122</v>
      </c>
      <c r="B5536">
        <v>2029</v>
      </c>
      <c r="C5536" t="s">
        <v>153</v>
      </c>
      <c r="D5536" t="s">
        <v>1066</v>
      </c>
      <c r="E5536" t="s">
        <v>170</v>
      </c>
      <c r="F5536" t="s">
        <v>126</v>
      </c>
      <c r="G5536" t="s">
        <v>158</v>
      </c>
      <c r="H5536" t="s">
        <v>132</v>
      </c>
      <c r="I5536">
        <v>0</v>
      </c>
      <c r="P5536">
        <v>0.702586735578831</v>
      </c>
      <c r="Q5536">
        <v>0</v>
      </c>
    </row>
    <row r="5537" spans="1:17">
      <c r="A5537" t="s">
        <v>122</v>
      </c>
      <c r="B5537">
        <v>2029</v>
      </c>
      <c r="C5537" t="s">
        <v>153</v>
      </c>
      <c r="D5537" t="s">
        <v>1066</v>
      </c>
      <c r="E5537" t="s">
        <v>170</v>
      </c>
      <c r="F5537" t="s">
        <v>126</v>
      </c>
      <c r="G5537" t="s">
        <v>158</v>
      </c>
      <c r="H5537" t="s">
        <v>135</v>
      </c>
      <c r="I5537">
        <v>0</v>
      </c>
      <c r="P5537">
        <v>0.702586735578831</v>
      </c>
      <c r="Q5537">
        <v>0</v>
      </c>
    </row>
    <row r="5538" spans="1:17">
      <c r="A5538" t="s">
        <v>122</v>
      </c>
      <c r="B5538">
        <v>2029</v>
      </c>
      <c r="C5538" t="s">
        <v>153</v>
      </c>
      <c r="D5538" t="s">
        <v>1066</v>
      </c>
      <c r="E5538" t="s">
        <v>170</v>
      </c>
      <c r="F5538" t="s">
        <v>126</v>
      </c>
      <c r="G5538" t="s">
        <v>158</v>
      </c>
      <c r="H5538" t="s">
        <v>136</v>
      </c>
      <c r="I5538">
        <v>0</v>
      </c>
      <c r="P5538">
        <v>0.702586735578831</v>
      </c>
      <c r="Q5538">
        <v>0</v>
      </c>
    </row>
    <row r="5539" spans="1:17">
      <c r="A5539" t="s">
        <v>122</v>
      </c>
      <c r="B5539">
        <v>2029</v>
      </c>
      <c r="C5539" t="s">
        <v>153</v>
      </c>
      <c r="D5539" t="s">
        <v>1066</v>
      </c>
      <c r="E5539" t="s">
        <v>170</v>
      </c>
      <c r="F5539" t="s">
        <v>165</v>
      </c>
      <c r="G5539" t="s">
        <v>158</v>
      </c>
      <c r="H5539" t="s">
        <v>132</v>
      </c>
      <c r="I5539">
        <v>0</v>
      </c>
      <c r="P5539">
        <v>0.702586735578831</v>
      </c>
      <c r="Q5539">
        <v>0</v>
      </c>
    </row>
    <row r="5540" spans="1:17">
      <c r="A5540" t="s">
        <v>122</v>
      </c>
      <c r="B5540">
        <v>2029</v>
      </c>
      <c r="C5540" t="s">
        <v>153</v>
      </c>
      <c r="D5540" t="s">
        <v>1066</v>
      </c>
      <c r="E5540" t="s">
        <v>170</v>
      </c>
      <c r="F5540" t="s">
        <v>165</v>
      </c>
      <c r="G5540" t="s">
        <v>158</v>
      </c>
      <c r="H5540" t="s">
        <v>135</v>
      </c>
      <c r="I5540">
        <v>0</v>
      </c>
      <c r="P5540">
        <v>0.702586735578831</v>
      </c>
      <c r="Q5540">
        <v>0</v>
      </c>
    </row>
    <row r="5541" spans="1:17">
      <c r="A5541" t="s">
        <v>122</v>
      </c>
      <c r="B5541">
        <v>2029</v>
      </c>
      <c r="C5541" t="s">
        <v>153</v>
      </c>
      <c r="D5541" t="s">
        <v>1066</v>
      </c>
      <c r="E5541" t="s">
        <v>170</v>
      </c>
      <c r="F5541" t="s">
        <v>165</v>
      </c>
      <c r="G5541" t="s">
        <v>158</v>
      </c>
      <c r="H5541" t="s">
        <v>136</v>
      </c>
      <c r="I5541">
        <v>0</v>
      </c>
      <c r="P5541">
        <v>0.702586735578831</v>
      </c>
      <c r="Q5541">
        <v>0</v>
      </c>
    </row>
    <row r="5542" spans="1:17">
      <c r="A5542" t="s">
        <v>122</v>
      </c>
      <c r="B5542">
        <v>2029</v>
      </c>
      <c r="C5542" t="s">
        <v>153</v>
      </c>
      <c r="D5542" t="s">
        <v>1066</v>
      </c>
      <c r="E5542" t="s">
        <v>170</v>
      </c>
      <c r="F5542" t="s">
        <v>166</v>
      </c>
      <c r="G5542" t="s">
        <v>158</v>
      </c>
      <c r="H5542" t="s">
        <v>132</v>
      </c>
      <c r="I5542">
        <v>0</v>
      </c>
      <c r="P5542">
        <v>0.702586735578831</v>
      </c>
      <c r="Q5542">
        <v>0</v>
      </c>
    </row>
    <row r="5543" spans="1:17">
      <c r="A5543" t="s">
        <v>122</v>
      </c>
      <c r="B5543">
        <v>2029</v>
      </c>
      <c r="C5543" t="s">
        <v>153</v>
      </c>
      <c r="D5543" t="s">
        <v>1066</v>
      </c>
      <c r="E5543" t="s">
        <v>170</v>
      </c>
      <c r="F5543" t="s">
        <v>166</v>
      </c>
      <c r="G5543" t="s">
        <v>158</v>
      </c>
      <c r="H5543" t="s">
        <v>135</v>
      </c>
      <c r="I5543">
        <v>0</v>
      </c>
      <c r="P5543">
        <v>0.702586735578831</v>
      </c>
      <c r="Q5543">
        <v>0</v>
      </c>
    </row>
    <row r="5544" spans="1:17">
      <c r="A5544" t="s">
        <v>122</v>
      </c>
      <c r="B5544">
        <v>2029</v>
      </c>
      <c r="C5544" t="s">
        <v>153</v>
      </c>
      <c r="D5544" t="s">
        <v>1066</v>
      </c>
      <c r="E5544" t="s">
        <v>170</v>
      </c>
      <c r="F5544" t="s">
        <v>166</v>
      </c>
      <c r="G5544" t="s">
        <v>158</v>
      </c>
      <c r="H5544" t="s">
        <v>136</v>
      </c>
      <c r="I5544">
        <v>0</v>
      </c>
      <c r="P5544">
        <v>0.702586735578831</v>
      </c>
      <c r="Q5544">
        <v>0</v>
      </c>
    </row>
    <row r="5545" spans="1:17">
      <c r="A5545" t="s">
        <v>122</v>
      </c>
      <c r="B5545">
        <v>2029</v>
      </c>
      <c r="C5545" t="s">
        <v>153</v>
      </c>
      <c r="D5545" t="s">
        <v>1066</v>
      </c>
      <c r="E5545" t="s">
        <v>170</v>
      </c>
      <c r="F5545" t="s">
        <v>160</v>
      </c>
      <c r="G5545" t="s">
        <v>158</v>
      </c>
      <c r="H5545" t="s">
        <v>132</v>
      </c>
      <c r="I5545">
        <v>0</v>
      </c>
      <c r="P5545">
        <v>0.702586735578831</v>
      </c>
      <c r="Q5545">
        <v>0</v>
      </c>
    </row>
    <row r="5546" spans="1:17">
      <c r="A5546" t="s">
        <v>122</v>
      </c>
      <c r="B5546">
        <v>2029</v>
      </c>
      <c r="C5546" t="s">
        <v>153</v>
      </c>
      <c r="D5546" t="s">
        <v>1066</v>
      </c>
      <c r="E5546" t="s">
        <v>170</v>
      </c>
      <c r="F5546" t="s">
        <v>160</v>
      </c>
      <c r="G5546" t="s">
        <v>158</v>
      </c>
      <c r="H5546" t="s">
        <v>135</v>
      </c>
      <c r="I5546">
        <v>0</v>
      </c>
      <c r="P5546">
        <v>0.702586735578831</v>
      </c>
      <c r="Q5546">
        <v>0</v>
      </c>
    </row>
    <row r="5547" spans="1:17">
      <c r="A5547" t="s">
        <v>122</v>
      </c>
      <c r="B5547">
        <v>2029</v>
      </c>
      <c r="C5547" t="s">
        <v>153</v>
      </c>
      <c r="D5547" t="s">
        <v>1066</v>
      </c>
      <c r="E5547" t="s">
        <v>170</v>
      </c>
      <c r="F5547" t="s">
        <v>160</v>
      </c>
      <c r="G5547" t="s">
        <v>158</v>
      </c>
      <c r="H5547" t="s">
        <v>136</v>
      </c>
      <c r="I5547">
        <v>0</v>
      </c>
      <c r="P5547">
        <v>0.702586735578831</v>
      </c>
      <c r="Q5547">
        <v>0</v>
      </c>
    </row>
    <row r="5548" spans="1:17">
      <c r="A5548" t="s">
        <v>122</v>
      </c>
      <c r="B5548">
        <v>2029</v>
      </c>
      <c r="C5548" t="s">
        <v>154</v>
      </c>
      <c r="D5548" t="s">
        <v>1066</v>
      </c>
      <c r="E5548" t="s">
        <v>170</v>
      </c>
      <c r="F5548" t="s">
        <v>164</v>
      </c>
      <c r="G5548" t="s">
        <v>158</v>
      </c>
      <c r="H5548" t="s">
        <v>132</v>
      </c>
      <c r="I5548">
        <v>0</v>
      </c>
      <c r="P5548">
        <v>0.702586735578831</v>
      </c>
      <c r="Q5548">
        <v>0</v>
      </c>
    </row>
    <row r="5549" spans="1:17">
      <c r="A5549" t="s">
        <v>122</v>
      </c>
      <c r="B5549">
        <v>2029</v>
      </c>
      <c r="C5549" t="s">
        <v>154</v>
      </c>
      <c r="D5549" t="s">
        <v>1066</v>
      </c>
      <c r="E5549" t="s">
        <v>170</v>
      </c>
      <c r="F5549" t="s">
        <v>164</v>
      </c>
      <c r="G5549" t="s">
        <v>158</v>
      </c>
      <c r="H5549" t="s">
        <v>135</v>
      </c>
      <c r="I5549">
        <v>0</v>
      </c>
      <c r="P5549">
        <v>0.702586735578831</v>
      </c>
      <c r="Q5549">
        <v>0</v>
      </c>
    </row>
    <row r="5550" spans="1:17">
      <c r="A5550" t="s">
        <v>122</v>
      </c>
      <c r="B5550">
        <v>2029</v>
      </c>
      <c r="C5550" t="s">
        <v>154</v>
      </c>
      <c r="D5550" t="s">
        <v>1066</v>
      </c>
      <c r="E5550" t="s">
        <v>170</v>
      </c>
      <c r="F5550" t="s">
        <v>164</v>
      </c>
      <c r="G5550" t="s">
        <v>158</v>
      </c>
      <c r="H5550" t="s">
        <v>136</v>
      </c>
      <c r="I5550">
        <v>0</v>
      </c>
      <c r="P5550">
        <v>0.702586735578831</v>
      </c>
      <c r="Q5550">
        <v>0</v>
      </c>
    </row>
    <row r="5551" spans="1:17">
      <c r="A5551" t="s">
        <v>122</v>
      </c>
      <c r="B5551">
        <v>2029</v>
      </c>
      <c r="C5551" t="s">
        <v>154</v>
      </c>
      <c r="D5551" t="s">
        <v>1066</v>
      </c>
      <c r="E5551" t="s">
        <v>170</v>
      </c>
      <c r="F5551" t="s">
        <v>159</v>
      </c>
      <c r="G5551" t="s">
        <v>158</v>
      </c>
      <c r="H5551" t="s">
        <v>132</v>
      </c>
      <c r="I5551">
        <v>0</v>
      </c>
      <c r="P5551">
        <v>0.702586735578831</v>
      </c>
      <c r="Q5551">
        <v>0</v>
      </c>
    </row>
    <row r="5552" spans="1:17">
      <c r="A5552" t="s">
        <v>122</v>
      </c>
      <c r="B5552">
        <v>2029</v>
      </c>
      <c r="C5552" t="s">
        <v>154</v>
      </c>
      <c r="D5552" t="s">
        <v>1066</v>
      </c>
      <c r="E5552" t="s">
        <v>170</v>
      </c>
      <c r="F5552" t="s">
        <v>159</v>
      </c>
      <c r="G5552" t="s">
        <v>158</v>
      </c>
      <c r="H5552" t="s">
        <v>135</v>
      </c>
      <c r="I5552">
        <v>0</v>
      </c>
      <c r="P5552">
        <v>0.702586735578831</v>
      </c>
      <c r="Q5552">
        <v>0</v>
      </c>
    </row>
    <row r="5553" spans="1:17">
      <c r="A5553" t="s">
        <v>122</v>
      </c>
      <c r="B5553">
        <v>2029</v>
      </c>
      <c r="C5553" t="s">
        <v>154</v>
      </c>
      <c r="D5553" t="s">
        <v>1066</v>
      </c>
      <c r="E5553" t="s">
        <v>170</v>
      </c>
      <c r="F5553" t="s">
        <v>159</v>
      </c>
      <c r="G5553" t="s">
        <v>158</v>
      </c>
      <c r="H5553" t="s">
        <v>136</v>
      </c>
      <c r="I5553">
        <v>0</v>
      </c>
      <c r="P5553">
        <v>0.702586735578831</v>
      </c>
      <c r="Q5553">
        <v>0</v>
      </c>
    </row>
    <row r="5554" spans="1:17">
      <c r="A5554" t="s">
        <v>122</v>
      </c>
      <c r="B5554">
        <v>2029</v>
      </c>
      <c r="C5554" t="s">
        <v>154</v>
      </c>
      <c r="D5554" t="s">
        <v>1066</v>
      </c>
      <c r="E5554" t="s">
        <v>170</v>
      </c>
      <c r="F5554" t="s">
        <v>126</v>
      </c>
      <c r="G5554" t="s">
        <v>158</v>
      </c>
      <c r="H5554" t="s">
        <v>132</v>
      </c>
      <c r="I5554">
        <v>0</v>
      </c>
      <c r="P5554">
        <v>0.702586735578831</v>
      </c>
      <c r="Q5554">
        <v>0</v>
      </c>
    </row>
    <row r="5555" spans="1:17">
      <c r="A5555" t="s">
        <v>122</v>
      </c>
      <c r="B5555">
        <v>2029</v>
      </c>
      <c r="C5555" t="s">
        <v>154</v>
      </c>
      <c r="D5555" t="s">
        <v>1066</v>
      </c>
      <c r="E5555" t="s">
        <v>170</v>
      </c>
      <c r="F5555" t="s">
        <v>126</v>
      </c>
      <c r="G5555" t="s">
        <v>158</v>
      </c>
      <c r="H5555" t="s">
        <v>135</v>
      </c>
      <c r="I5555">
        <v>0</v>
      </c>
      <c r="P5555">
        <v>0.702586735578831</v>
      </c>
      <c r="Q5555">
        <v>0</v>
      </c>
    </row>
    <row r="5556" spans="1:17">
      <c r="A5556" t="s">
        <v>122</v>
      </c>
      <c r="B5556">
        <v>2029</v>
      </c>
      <c r="C5556" t="s">
        <v>154</v>
      </c>
      <c r="D5556" t="s">
        <v>1066</v>
      </c>
      <c r="E5556" t="s">
        <v>170</v>
      </c>
      <c r="F5556" t="s">
        <v>126</v>
      </c>
      <c r="G5556" t="s">
        <v>158</v>
      </c>
      <c r="H5556" t="s">
        <v>136</v>
      </c>
      <c r="I5556">
        <v>0</v>
      </c>
      <c r="P5556">
        <v>0.702586735578831</v>
      </c>
      <c r="Q5556">
        <v>0</v>
      </c>
    </row>
    <row r="5557" spans="1:17">
      <c r="A5557" t="s">
        <v>122</v>
      </c>
      <c r="B5557">
        <v>2029</v>
      </c>
      <c r="C5557" t="s">
        <v>154</v>
      </c>
      <c r="D5557" t="s">
        <v>1066</v>
      </c>
      <c r="E5557" t="s">
        <v>170</v>
      </c>
      <c r="F5557" t="s">
        <v>165</v>
      </c>
      <c r="G5557" t="s">
        <v>158</v>
      </c>
      <c r="H5557" t="s">
        <v>132</v>
      </c>
      <c r="I5557">
        <v>0</v>
      </c>
      <c r="P5557">
        <v>0.702586735578831</v>
      </c>
      <c r="Q5557">
        <v>0</v>
      </c>
    </row>
    <row r="5558" spans="1:17">
      <c r="A5558" t="s">
        <v>122</v>
      </c>
      <c r="B5558">
        <v>2029</v>
      </c>
      <c r="C5558" t="s">
        <v>154</v>
      </c>
      <c r="D5558" t="s">
        <v>1066</v>
      </c>
      <c r="E5558" t="s">
        <v>170</v>
      </c>
      <c r="F5558" t="s">
        <v>165</v>
      </c>
      <c r="G5558" t="s">
        <v>158</v>
      </c>
      <c r="H5558" t="s">
        <v>135</v>
      </c>
      <c r="I5558">
        <v>0</v>
      </c>
      <c r="P5558">
        <v>0.702586735578831</v>
      </c>
      <c r="Q5558">
        <v>0</v>
      </c>
    </row>
    <row r="5559" spans="1:17">
      <c r="A5559" t="s">
        <v>122</v>
      </c>
      <c r="B5559">
        <v>2029</v>
      </c>
      <c r="C5559" t="s">
        <v>154</v>
      </c>
      <c r="D5559" t="s">
        <v>1066</v>
      </c>
      <c r="E5559" t="s">
        <v>170</v>
      </c>
      <c r="F5559" t="s">
        <v>165</v>
      </c>
      <c r="G5559" t="s">
        <v>158</v>
      </c>
      <c r="H5559" t="s">
        <v>136</v>
      </c>
      <c r="I5559">
        <v>0</v>
      </c>
      <c r="P5559">
        <v>0.702586735578831</v>
      </c>
      <c r="Q5559">
        <v>0</v>
      </c>
    </row>
    <row r="5560" spans="1:17">
      <c r="A5560" t="s">
        <v>122</v>
      </c>
      <c r="B5560">
        <v>2029</v>
      </c>
      <c r="C5560" t="s">
        <v>154</v>
      </c>
      <c r="D5560" t="s">
        <v>1066</v>
      </c>
      <c r="E5560" t="s">
        <v>170</v>
      </c>
      <c r="F5560" t="s">
        <v>166</v>
      </c>
      <c r="G5560" t="s">
        <v>158</v>
      </c>
      <c r="H5560" t="s">
        <v>132</v>
      </c>
      <c r="I5560">
        <v>0</v>
      </c>
      <c r="P5560">
        <v>0.702586735578831</v>
      </c>
      <c r="Q5560">
        <v>0</v>
      </c>
    </row>
    <row r="5561" spans="1:17">
      <c r="A5561" t="s">
        <v>122</v>
      </c>
      <c r="B5561">
        <v>2029</v>
      </c>
      <c r="C5561" t="s">
        <v>154</v>
      </c>
      <c r="D5561" t="s">
        <v>1066</v>
      </c>
      <c r="E5561" t="s">
        <v>170</v>
      </c>
      <c r="F5561" t="s">
        <v>166</v>
      </c>
      <c r="G5561" t="s">
        <v>158</v>
      </c>
      <c r="H5561" t="s">
        <v>135</v>
      </c>
      <c r="I5561">
        <v>0</v>
      </c>
      <c r="P5561">
        <v>0.702586735578831</v>
      </c>
      <c r="Q5561">
        <v>0</v>
      </c>
    </row>
    <row r="5562" spans="1:17">
      <c r="A5562" t="s">
        <v>122</v>
      </c>
      <c r="B5562">
        <v>2029</v>
      </c>
      <c r="C5562" t="s">
        <v>154</v>
      </c>
      <c r="D5562" t="s">
        <v>1066</v>
      </c>
      <c r="E5562" t="s">
        <v>170</v>
      </c>
      <c r="F5562" t="s">
        <v>166</v>
      </c>
      <c r="G5562" t="s">
        <v>158</v>
      </c>
      <c r="H5562" t="s">
        <v>136</v>
      </c>
      <c r="I5562">
        <v>0</v>
      </c>
      <c r="P5562">
        <v>0.702586735578831</v>
      </c>
      <c r="Q5562">
        <v>0</v>
      </c>
    </row>
    <row r="5563" spans="1:17">
      <c r="A5563" t="s">
        <v>122</v>
      </c>
      <c r="B5563">
        <v>2029</v>
      </c>
      <c r="C5563" t="s">
        <v>154</v>
      </c>
      <c r="D5563" t="s">
        <v>1066</v>
      </c>
      <c r="E5563" t="s">
        <v>170</v>
      </c>
      <c r="F5563" t="s">
        <v>160</v>
      </c>
      <c r="G5563" t="s">
        <v>158</v>
      </c>
      <c r="H5563" t="s">
        <v>132</v>
      </c>
      <c r="I5563">
        <v>0</v>
      </c>
      <c r="P5563">
        <v>0.702586735578831</v>
      </c>
      <c r="Q5563">
        <v>0</v>
      </c>
    </row>
    <row r="5564" spans="1:17">
      <c r="A5564" t="s">
        <v>122</v>
      </c>
      <c r="B5564">
        <v>2029</v>
      </c>
      <c r="C5564" t="s">
        <v>154</v>
      </c>
      <c r="D5564" t="s">
        <v>1066</v>
      </c>
      <c r="E5564" t="s">
        <v>170</v>
      </c>
      <c r="F5564" t="s">
        <v>160</v>
      </c>
      <c r="G5564" t="s">
        <v>158</v>
      </c>
      <c r="H5564" t="s">
        <v>135</v>
      </c>
      <c r="I5564">
        <v>0</v>
      </c>
      <c r="P5564">
        <v>0.702586735578831</v>
      </c>
      <c r="Q5564">
        <v>0</v>
      </c>
    </row>
    <row r="5565" spans="1:17">
      <c r="A5565" t="s">
        <v>122</v>
      </c>
      <c r="B5565">
        <v>2029</v>
      </c>
      <c r="C5565" t="s">
        <v>154</v>
      </c>
      <c r="D5565" t="s">
        <v>1066</v>
      </c>
      <c r="E5565" t="s">
        <v>170</v>
      </c>
      <c r="F5565" t="s">
        <v>160</v>
      </c>
      <c r="G5565" t="s">
        <v>158</v>
      </c>
      <c r="H5565" t="s">
        <v>136</v>
      </c>
      <c r="I5565">
        <v>0</v>
      </c>
      <c r="P5565">
        <v>0.702586735578831</v>
      </c>
      <c r="Q5565">
        <v>0</v>
      </c>
    </row>
    <row r="5566" spans="1:17">
      <c r="A5566" t="s">
        <v>122</v>
      </c>
      <c r="B5566">
        <v>2029</v>
      </c>
      <c r="C5566" t="s">
        <v>155</v>
      </c>
      <c r="D5566" t="s">
        <v>1066</v>
      </c>
      <c r="E5566" t="s">
        <v>170</v>
      </c>
      <c r="F5566" t="s">
        <v>164</v>
      </c>
      <c r="G5566" t="s">
        <v>158</v>
      </c>
      <c r="H5566" t="s">
        <v>132</v>
      </c>
      <c r="I5566">
        <v>0</v>
      </c>
      <c r="P5566">
        <v>0.702586735578831</v>
      </c>
      <c r="Q5566">
        <v>0</v>
      </c>
    </row>
    <row r="5567" spans="1:17">
      <c r="A5567" t="s">
        <v>122</v>
      </c>
      <c r="B5567">
        <v>2029</v>
      </c>
      <c r="C5567" t="s">
        <v>155</v>
      </c>
      <c r="D5567" t="s">
        <v>1066</v>
      </c>
      <c r="E5567" t="s">
        <v>170</v>
      </c>
      <c r="F5567" t="s">
        <v>164</v>
      </c>
      <c r="G5567" t="s">
        <v>158</v>
      </c>
      <c r="H5567" t="s">
        <v>135</v>
      </c>
      <c r="I5567">
        <v>0</v>
      </c>
      <c r="P5567">
        <v>0.702586735578831</v>
      </c>
      <c r="Q5567">
        <v>0</v>
      </c>
    </row>
    <row r="5568" spans="1:17">
      <c r="A5568" t="s">
        <v>122</v>
      </c>
      <c r="B5568">
        <v>2029</v>
      </c>
      <c r="C5568" t="s">
        <v>155</v>
      </c>
      <c r="D5568" t="s">
        <v>1066</v>
      </c>
      <c r="E5568" t="s">
        <v>170</v>
      </c>
      <c r="F5568" t="s">
        <v>164</v>
      </c>
      <c r="G5568" t="s">
        <v>158</v>
      </c>
      <c r="H5568" t="s">
        <v>136</v>
      </c>
      <c r="I5568">
        <v>0</v>
      </c>
      <c r="P5568">
        <v>0.702586735578831</v>
      </c>
      <c r="Q5568">
        <v>0</v>
      </c>
    </row>
    <row r="5569" spans="1:17">
      <c r="A5569" t="s">
        <v>122</v>
      </c>
      <c r="B5569">
        <v>2029</v>
      </c>
      <c r="C5569" t="s">
        <v>155</v>
      </c>
      <c r="D5569" t="s">
        <v>1066</v>
      </c>
      <c r="E5569" t="s">
        <v>170</v>
      </c>
      <c r="F5569" t="s">
        <v>159</v>
      </c>
      <c r="G5569" t="s">
        <v>158</v>
      </c>
      <c r="H5569" t="s">
        <v>132</v>
      </c>
      <c r="I5569">
        <v>0</v>
      </c>
      <c r="P5569">
        <v>0.702586735578831</v>
      </c>
      <c r="Q5569">
        <v>0</v>
      </c>
    </row>
    <row r="5570" spans="1:17">
      <c r="A5570" t="s">
        <v>122</v>
      </c>
      <c r="B5570">
        <v>2029</v>
      </c>
      <c r="C5570" t="s">
        <v>155</v>
      </c>
      <c r="D5570" t="s">
        <v>1066</v>
      </c>
      <c r="E5570" t="s">
        <v>170</v>
      </c>
      <c r="F5570" t="s">
        <v>159</v>
      </c>
      <c r="G5570" t="s">
        <v>158</v>
      </c>
      <c r="H5570" t="s">
        <v>135</v>
      </c>
      <c r="I5570">
        <v>0</v>
      </c>
      <c r="P5570">
        <v>0.702586735578831</v>
      </c>
      <c r="Q5570">
        <v>0</v>
      </c>
    </row>
    <row r="5571" spans="1:17">
      <c r="A5571" t="s">
        <v>122</v>
      </c>
      <c r="B5571">
        <v>2029</v>
      </c>
      <c r="C5571" t="s">
        <v>155</v>
      </c>
      <c r="D5571" t="s">
        <v>1066</v>
      </c>
      <c r="E5571" t="s">
        <v>170</v>
      </c>
      <c r="F5571" t="s">
        <v>159</v>
      </c>
      <c r="G5571" t="s">
        <v>158</v>
      </c>
      <c r="H5571" t="s">
        <v>136</v>
      </c>
      <c r="I5571">
        <v>0</v>
      </c>
      <c r="P5571">
        <v>0.702586735578831</v>
      </c>
      <c r="Q5571">
        <v>0</v>
      </c>
    </row>
    <row r="5572" spans="1:17">
      <c r="A5572" t="s">
        <v>122</v>
      </c>
      <c r="B5572">
        <v>2029</v>
      </c>
      <c r="C5572" t="s">
        <v>155</v>
      </c>
      <c r="D5572" t="s">
        <v>1066</v>
      </c>
      <c r="E5572" t="s">
        <v>170</v>
      </c>
      <c r="F5572" t="s">
        <v>126</v>
      </c>
      <c r="G5572" t="s">
        <v>158</v>
      </c>
      <c r="H5572" t="s">
        <v>132</v>
      </c>
      <c r="I5572">
        <v>0</v>
      </c>
      <c r="P5572">
        <v>0.702586735578831</v>
      </c>
      <c r="Q5572">
        <v>0</v>
      </c>
    </row>
    <row r="5573" spans="1:17">
      <c r="A5573" t="s">
        <v>122</v>
      </c>
      <c r="B5573">
        <v>2029</v>
      </c>
      <c r="C5573" t="s">
        <v>155</v>
      </c>
      <c r="D5573" t="s">
        <v>1066</v>
      </c>
      <c r="E5573" t="s">
        <v>170</v>
      </c>
      <c r="F5573" t="s">
        <v>126</v>
      </c>
      <c r="G5573" t="s">
        <v>158</v>
      </c>
      <c r="H5573" t="s">
        <v>135</v>
      </c>
      <c r="I5573">
        <v>0</v>
      </c>
      <c r="P5573">
        <v>0.702586735578831</v>
      </c>
      <c r="Q5573">
        <v>0</v>
      </c>
    </row>
    <row r="5574" spans="1:17">
      <c r="A5574" t="s">
        <v>122</v>
      </c>
      <c r="B5574">
        <v>2029</v>
      </c>
      <c r="C5574" t="s">
        <v>155</v>
      </c>
      <c r="D5574" t="s">
        <v>1066</v>
      </c>
      <c r="E5574" t="s">
        <v>170</v>
      </c>
      <c r="F5574" t="s">
        <v>126</v>
      </c>
      <c r="G5574" t="s">
        <v>158</v>
      </c>
      <c r="H5574" t="s">
        <v>136</v>
      </c>
      <c r="I5574">
        <v>0</v>
      </c>
      <c r="P5574">
        <v>0.702586735578831</v>
      </c>
      <c r="Q5574">
        <v>0</v>
      </c>
    </row>
    <row r="5575" spans="1:17">
      <c r="A5575" t="s">
        <v>122</v>
      </c>
      <c r="B5575">
        <v>2029</v>
      </c>
      <c r="C5575" t="s">
        <v>155</v>
      </c>
      <c r="D5575" t="s">
        <v>1066</v>
      </c>
      <c r="E5575" t="s">
        <v>170</v>
      </c>
      <c r="F5575" t="s">
        <v>165</v>
      </c>
      <c r="G5575" t="s">
        <v>158</v>
      </c>
      <c r="H5575" t="s">
        <v>132</v>
      </c>
      <c r="I5575">
        <v>0</v>
      </c>
      <c r="P5575">
        <v>0.702586735578831</v>
      </c>
      <c r="Q5575">
        <v>0</v>
      </c>
    </row>
    <row r="5576" spans="1:17">
      <c r="A5576" t="s">
        <v>122</v>
      </c>
      <c r="B5576">
        <v>2029</v>
      </c>
      <c r="C5576" t="s">
        <v>155</v>
      </c>
      <c r="D5576" t="s">
        <v>1066</v>
      </c>
      <c r="E5576" t="s">
        <v>170</v>
      </c>
      <c r="F5576" t="s">
        <v>165</v>
      </c>
      <c r="G5576" t="s">
        <v>158</v>
      </c>
      <c r="H5576" t="s">
        <v>135</v>
      </c>
      <c r="I5576">
        <v>0</v>
      </c>
      <c r="P5576">
        <v>0.702586735578831</v>
      </c>
      <c r="Q5576">
        <v>0</v>
      </c>
    </row>
    <row r="5577" spans="1:17">
      <c r="A5577" t="s">
        <v>122</v>
      </c>
      <c r="B5577">
        <v>2029</v>
      </c>
      <c r="C5577" t="s">
        <v>155</v>
      </c>
      <c r="D5577" t="s">
        <v>1066</v>
      </c>
      <c r="E5577" t="s">
        <v>170</v>
      </c>
      <c r="F5577" t="s">
        <v>165</v>
      </c>
      <c r="G5577" t="s">
        <v>158</v>
      </c>
      <c r="H5577" t="s">
        <v>136</v>
      </c>
      <c r="I5577">
        <v>0</v>
      </c>
      <c r="P5577">
        <v>0.702586735578831</v>
      </c>
      <c r="Q5577">
        <v>0</v>
      </c>
    </row>
    <row r="5578" spans="1:17">
      <c r="A5578" t="s">
        <v>122</v>
      </c>
      <c r="B5578">
        <v>2029</v>
      </c>
      <c r="C5578" t="s">
        <v>155</v>
      </c>
      <c r="D5578" t="s">
        <v>1066</v>
      </c>
      <c r="E5578" t="s">
        <v>170</v>
      </c>
      <c r="F5578" t="s">
        <v>166</v>
      </c>
      <c r="G5578" t="s">
        <v>158</v>
      </c>
      <c r="H5578" t="s">
        <v>132</v>
      </c>
      <c r="I5578">
        <v>0</v>
      </c>
      <c r="P5578">
        <v>0.702586735578831</v>
      </c>
      <c r="Q5578">
        <v>0</v>
      </c>
    </row>
    <row r="5579" spans="1:17">
      <c r="A5579" t="s">
        <v>122</v>
      </c>
      <c r="B5579">
        <v>2029</v>
      </c>
      <c r="C5579" t="s">
        <v>155</v>
      </c>
      <c r="D5579" t="s">
        <v>1066</v>
      </c>
      <c r="E5579" t="s">
        <v>170</v>
      </c>
      <c r="F5579" t="s">
        <v>166</v>
      </c>
      <c r="G5579" t="s">
        <v>158</v>
      </c>
      <c r="H5579" t="s">
        <v>135</v>
      </c>
      <c r="I5579">
        <v>0</v>
      </c>
      <c r="P5579">
        <v>0.702586735578831</v>
      </c>
      <c r="Q5579">
        <v>0</v>
      </c>
    </row>
    <row r="5580" spans="1:17">
      <c r="A5580" t="s">
        <v>122</v>
      </c>
      <c r="B5580">
        <v>2029</v>
      </c>
      <c r="C5580" t="s">
        <v>155</v>
      </c>
      <c r="D5580" t="s">
        <v>1066</v>
      </c>
      <c r="E5580" t="s">
        <v>170</v>
      </c>
      <c r="F5580" t="s">
        <v>166</v>
      </c>
      <c r="G5580" t="s">
        <v>158</v>
      </c>
      <c r="H5580" t="s">
        <v>136</v>
      </c>
      <c r="I5580">
        <v>0</v>
      </c>
      <c r="P5580">
        <v>0.702586735578831</v>
      </c>
      <c r="Q5580">
        <v>0</v>
      </c>
    </row>
    <row r="5581" spans="1:17">
      <c r="A5581" t="s">
        <v>122</v>
      </c>
      <c r="B5581">
        <v>2029</v>
      </c>
      <c r="C5581" t="s">
        <v>155</v>
      </c>
      <c r="D5581" t="s">
        <v>1066</v>
      </c>
      <c r="E5581" t="s">
        <v>170</v>
      </c>
      <c r="F5581" t="s">
        <v>160</v>
      </c>
      <c r="G5581" t="s">
        <v>158</v>
      </c>
      <c r="H5581" t="s">
        <v>132</v>
      </c>
      <c r="I5581">
        <v>0</v>
      </c>
      <c r="P5581">
        <v>0.702586735578831</v>
      </c>
      <c r="Q5581">
        <v>0</v>
      </c>
    </row>
    <row r="5582" spans="1:17">
      <c r="A5582" t="s">
        <v>122</v>
      </c>
      <c r="B5582">
        <v>2029</v>
      </c>
      <c r="C5582" t="s">
        <v>155</v>
      </c>
      <c r="D5582" t="s">
        <v>1066</v>
      </c>
      <c r="E5582" t="s">
        <v>170</v>
      </c>
      <c r="F5582" t="s">
        <v>160</v>
      </c>
      <c r="G5582" t="s">
        <v>158</v>
      </c>
      <c r="H5582" t="s">
        <v>135</v>
      </c>
      <c r="I5582">
        <v>0</v>
      </c>
      <c r="P5582">
        <v>0.702586735578831</v>
      </c>
      <c r="Q5582">
        <v>0</v>
      </c>
    </row>
    <row r="5583" spans="1:17">
      <c r="A5583" t="s">
        <v>122</v>
      </c>
      <c r="B5583">
        <v>2029</v>
      </c>
      <c r="C5583" t="s">
        <v>155</v>
      </c>
      <c r="D5583" t="s">
        <v>1066</v>
      </c>
      <c r="E5583" t="s">
        <v>170</v>
      </c>
      <c r="F5583" t="s">
        <v>160</v>
      </c>
      <c r="G5583" t="s">
        <v>158</v>
      </c>
      <c r="H5583" t="s">
        <v>136</v>
      </c>
      <c r="I5583">
        <v>0</v>
      </c>
      <c r="P5583">
        <v>0.702586735578831</v>
      </c>
      <c r="Q5583">
        <v>0</v>
      </c>
    </row>
    <row r="5584" spans="1:17">
      <c r="A5584" t="s">
        <v>122</v>
      </c>
      <c r="B5584">
        <v>2029</v>
      </c>
      <c r="C5584" t="s">
        <v>138</v>
      </c>
      <c r="D5584" t="s">
        <v>1064</v>
      </c>
      <c r="E5584" t="s">
        <v>170</v>
      </c>
      <c r="F5584" t="s">
        <v>164</v>
      </c>
      <c r="G5584" t="s">
        <v>1065</v>
      </c>
      <c r="H5584" t="s">
        <v>132</v>
      </c>
      <c r="I5584">
        <v>0</v>
      </c>
      <c r="P5584">
        <v>0.702586735578831</v>
      </c>
      <c r="Q5584">
        <v>0</v>
      </c>
    </row>
    <row r="5585" spans="1:17">
      <c r="A5585" t="s">
        <v>122</v>
      </c>
      <c r="B5585">
        <v>2029</v>
      </c>
      <c r="C5585" t="s">
        <v>138</v>
      </c>
      <c r="D5585" t="s">
        <v>1064</v>
      </c>
      <c r="E5585" t="s">
        <v>170</v>
      </c>
      <c r="F5585" t="s">
        <v>164</v>
      </c>
      <c r="G5585" t="s">
        <v>1065</v>
      </c>
      <c r="H5585" t="s">
        <v>135</v>
      </c>
      <c r="I5585">
        <v>0</v>
      </c>
      <c r="P5585">
        <v>0.702586735578831</v>
      </c>
      <c r="Q5585">
        <v>0</v>
      </c>
    </row>
    <row r="5586" spans="1:17">
      <c r="A5586" t="s">
        <v>122</v>
      </c>
      <c r="B5586">
        <v>2029</v>
      </c>
      <c r="C5586" t="s">
        <v>138</v>
      </c>
      <c r="D5586" t="s">
        <v>1064</v>
      </c>
      <c r="E5586" t="s">
        <v>170</v>
      </c>
      <c r="F5586" t="s">
        <v>164</v>
      </c>
      <c r="G5586" t="s">
        <v>1065</v>
      </c>
      <c r="H5586" t="s">
        <v>136</v>
      </c>
      <c r="I5586">
        <v>0</v>
      </c>
      <c r="P5586">
        <v>0.702586735578831</v>
      </c>
      <c r="Q5586">
        <v>0</v>
      </c>
    </row>
    <row r="5587" spans="1:17">
      <c r="A5587" t="s">
        <v>122</v>
      </c>
      <c r="B5587">
        <v>2029</v>
      </c>
      <c r="C5587" t="s">
        <v>138</v>
      </c>
      <c r="D5587" t="s">
        <v>1064</v>
      </c>
      <c r="E5587" t="s">
        <v>170</v>
      </c>
      <c r="F5587" t="s">
        <v>159</v>
      </c>
      <c r="G5587" t="s">
        <v>1065</v>
      </c>
      <c r="H5587" t="s">
        <v>132</v>
      </c>
      <c r="I5587">
        <v>0</v>
      </c>
      <c r="P5587">
        <v>0.702586735578831</v>
      </c>
      <c r="Q5587">
        <v>0</v>
      </c>
    </row>
    <row r="5588" spans="1:17">
      <c r="A5588" t="s">
        <v>122</v>
      </c>
      <c r="B5588">
        <v>2029</v>
      </c>
      <c r="C5588" t="s">
        <v>138</v>
      </c>
      <c r="D5588" t="s">
        <v>1064</v>
      </c>
      <c r="E5588" t="s">
        <v>170</v>
      </c>
      <c r="F5588" t="s">
        <v>159</v>
      </c>
      <c r="G5588" t="s">
        <v>1065</v>
      </c>
      <c r="H5588" t="s">
        <v>135</v>
      </c>
      <c r="I5588">
        <v>0</v>
      </c>
      <c r="P5588">
        <v>0.702586735578831</v>
      </c>
      <c r="Q5588">
        <v>0</v>
      </c>
    </row>
    <row r="5589" spans="1:17">
      <c r="A5589" t="s">
        <v>122</v>
      </c>
      <c r="B5589">
        <v>2029</v>
      </c>
      <c r="C5589" t="s">
        <v>138</v>
      </c>
      <c r="D5589" t="s">
        <v>1064</v>
      </c>
      <c r="E5589" t="s">
        <v>170</v>
      </c>
      <c r="F5589" t="s">
        <v>159</v>
      </c>
      <c r="G5589" t="s">
        <v>1065</v>
      </c>
      <c r="H5589" t="s">
        <v>136</v>
      </c>
      <c r="I5589">
        <v>0</v>
      </c>
      <c r="P5589">
        <v>0.702586735578831</v>
      </c>
      <c r="Q5589">
        <v>0</v>
      </c>
    </row>
    <row r="5590" spans="1:17">
      <c r="A5590" t="s">
        <v>122</v>
      </c>
      <c r="B5590">
        <v>2029</v>
      </c>
      <c r="C5590" t="s">
        <v>138</v>
      </c>
      <c r="D5590" t="s">
        <v>1064</v>
      </c>
      <c r="E5590" t="s">
        <v>170</v>
      </c>
      <c r="F5590" t="s">
        <v>126</v>
      </c>
      <c r="G5590" t="s">
        <v>1065</v>
      </c>
      <c r="H5590" t="s">
        <v>132</v>
      </c>
      <c r="I5590">
        <v>0</v>
      </c>
      <c r="P5590">
        <v>0.702586735578831</v>
      </c>
      <c r="Q5590">
        <v>0</v>
      </c>
    </row>
    <row r="5591" spans="1:17">
      <c r="A5591" t="s">
        <v>122</v>
      </c>
      <c r="B5591">
        <v>2029</v>
      </c>
      <c r="C5591" t="s">
        <v>138</v>
      </c>
      <c r="D5591" t="s">
        <v>1064</v>
      </c>
      <c r="E5591" t="s">
        <v>170</v>
      </c>
      <c r="F5591" t="s">
        <v>126</v>
      </c>
      <c r="G5591" t="s">
        <v>1065</v>
      </c>
      <c r="H5591" t="s">
        <v>135</v>
      </c>
      <c r="I5591">
        <v>0</v>
      </c>
      <c r="P5591">
        <v>0.702586735578831</v>
      </c>
      <c r="Q5591">
        <v>0</v>
      </c>
    </row>
    <row r="5592" spans="1:17">
      <c r="A5592" t="s">
        <v>122</v>
      </c>
      <c r="B5592">
        <v>2029</v>
      </c>
      <c r="C5592" t="s">
        <v>138</v>
      </c>
      <c r="D5592" t="s">
        <v>1064</v>
      </c>
      <c r="E5592" t="s">
        <v>170</v>
      </c>
      <c r="F5592" t="s">
        <v>126</v>
      </c>
      <c r="G5592" t="s">
        <v>1065</v>
      </c>
      <c r="H5592" t="s">
        <v>136</v>
      </c>
      <c r="I5592">
        <v>691417.65302690899</v>
      </c>
      <c r="P5592">
        <v>0.702586735578831</v>
      </c>
      <c r="Q5592">
        <v>485780.871761752</v>
      </c>
    </row>
    <row r="5593" spans="1:17">
      <c r="A5593" t="s">
        <v>122</v>
      </c>
      <c r="B5593">
        <v>2029</v>
      </c>
      <c r="C5593" t="s">
        <v>138</v>
      </c>
      <c r="D5593" t="s">
        <v>1064</v>
      </c>
      <c r="E5593" t="s">
        <v>170</v>
      </c>
      <c r="F5593" t="s">
        <v>165</v>
      </c>
      <c r="G5593" t="s">
        <v>1065</v>
      </c>
      <c r="H5593" t="s">
        <v>132</v>
      </c>
      <c r="I5593">
        <v>0</v>
      </c>
      <c r="P5593">
        <v>0.702586735578831</v>
      </c>
      <c r="Q5593">
        <v>0</v>
      </c>
    </row>
    <row r="5594" spans="1:17">
      <c r="A5594" t="s">
        <v>122</v>
      </c>
      <c r="B5594">
        <v>2029</v>
      </c>
      <c r="C5594" t="s">
        <v>138</v>
      </c>
      <c r="D5594" t="s">
        <v>1064</v>
      </c>
      <c r="E5594" t="s">
        <v>170</v>
      </c>
      <c r="F5594" t="s">
        <v>165</v>
      </c>
      <c r="G5594" t="s">
        <v>1065</v>
      </c>
      <c r="H5594" t="s">
        <v>135</v>
      </c>
      <c r="I5594">
        <v>0</v>
      </c>
      <c r="P5594">
        <v>0.702586735578831</v>
      </c>
      <c r="Q5594">
        <v>0</v>
      </c>
    </row>
    <row r="5595" spans="1:17">
      <c r="A5595" t="s">
        <v>122</v>
      </c>
      <c r="B5595">
        <v>2029</v>
      </c>
      <c r="C5595" t="s">
        <v>138</v>
      </c>
      <c r="D5595" t="s">
        <v>1064</v>
      </c>
      <c r="E5595" t="s">
        <v>170</v>
      </c>
      <c r="F5595" t="s">
        <v>165</v>
      </c>
      <c r="G5595" t="s">
        <v>1065</v>
      </c>
      <c r="H5595" t="s">
        <v>136</v>
      </c>
      <c r="I5595">
        <v>0</v>
      </c>
      <c r="P5595">
        <v>0.702586735578831</v>
      </c>
      <c r="Q5595">
        <v>0</v>
      </c>
    </row>
    <row r="5596" spans="1:17">
      <c r="A5596" t="s">
        <v>122</v>
      </c>
      <c r="B5596">
        <v>2029</v>
      </c>
      <c r="C5596" t="s">
        <v>138</v>
      </c>
      <c r="D5596" t="s">
        <v>1064</v>
      </c>
      <c r="E5596" t="s">
        <v>170</v>
      </c>
      <c r="F5596" t="s">
        <v>166</v>
      </c>
      <c r="G5596" t="s">
        <v>1065</v>
      </c>
      <c r="H5596" t="s">
        <v>132</v>
      </c>
      <c r="I5596">
        <v>0</v>
      </c>
      <c r="P5596">
        <v>0.702586735578831</v>
      </c>
      <c r="Q5596">
        <v>0</v>
      </c>
    </row>
    <row r="5597" spans="1:17">
      <c r="A5597" t="s">
        <v>122</v>
      </c>
      <c r="B5597">
        <v>2029</v>
      </c>
      <c r="C5597" t="s">
        <v>138</v>
      </c>
      <c r="D5597" t="s">
        <v>1064</v>
      </c>
      <c r="E5597" t="s">
        <v>170</v>
      </c>
      <c r="F5597" t="s">
        <v>166</v>
      </c>
      <c r="G5597" t="s">
        <v>1065</v>
      </c>
      <c r="H5597" t="s">
        <v>135</v>
      </c>
      <c r="I5597">
        <v>0</v>
      </c>
      <c r="P5597">
        <v>0.702586735578831</v>
      </c>
      <c r="Q5597">
        <v>0</v>
      </c>
    </row>
    <row r="5598" spans="1:17">
      <c r="A5598" t="s">
        <v>122</v>
      </c>
      <c r="B5598">
        <v>2029</v>
      </c>
      <c r="C5598" t="s">
        <v>138</v>
      </c>
      <c r="D5598" t="s">
        <v>1064</v>
      </c>
      <c r="E5598" t="s">
        <v>170</v>
      </c>
      <c r="F5598" t="s">
        <v>166</v>
      </c>
      <c r="G5598" t="s">
        <v>1065</v>
      </c>
      <c r="H5598" t="s">
        <v>136</v>
      </c>
      <c r="I5598">
        <v>0</v>
      </c>
      <c r="P5598">
        <v>0.702586735578831</v>
      </c>
      <c r="Q5598">
        <v>0</v>
      </c>
    </row>
    <row r="5599" spans="1:17">
      <c r="A5599" t="s">
        <v>122</v>
      </c>
      <c r="B5599">
        <v>2029</v>
      </c>
      <c r="C5599" t="s">
        <v>138</v>
      </c>
      <c r="D5599" t="s">
        <v>1064</v>
      </c>
      <c r="E5599" t="s">
        <v>170</v>
      </c>
      <c r="F5599" t="s">
        <v>160</v>
      </c>
      <c r="G5599" t="s">
        <v>1065</v>
      </c>
      <c r="H5599" t="s">
        <v>132</v>
      </c>
      <c r="I5599">
        <v>0</v>
      </c>
      <c r="P5599">
        <v>0.702586735578831</v>
      </c>
      <c r="Q5599">
        <v>0</v>
      </c>
    </row>
    <row r="5600" spans="1:17">
      <c r="A5600" t="s">
        <v>122</v>
      </c>
      <c r="B5600">
        <v>2029</v>
      </c>
      <c r="C5600" t="s">
        <v>138</v>
      </c>
      <c r="D5600" t="s">
        <v>1064</v>
      </c>
      <c r="E5600" t="s">
        <v>170</v>
      </c>
      <c r="F5600" t="s">
        <v>160</v>
      </c>
      <c r="G5600" t="s">
        <v>1065</v>
      </c>
      <c r="H5600" t="s">
        <v>135</v>
      </c>
      <c r="I5600">
        <v>0</v>
      </c>
      <c r="P5600">
        <v>0.702586735578831</v>
      </c>
      <c r="Q5600">
        <v>0</v>
      </c>
    </row>
    <row r="5601" spans="1:17">
      <c r="A5601" t="s">
        <v>122</v>
      </c>
      <c r="B5601">
        <v>2029</v>
      </c>
      <c r="C5601" t="s">
        <v>138</v>
      </c>
      <c r="D5601" t="s">
        <v>1064</v>
      </c>
      <c r="E5601" t="s">
        <v>170</v>
      </c>
      <c r="F5601" t="s">
        <v>160</v>
      </c>
      <c r="G5601" t="s">
        <v>1065</v>
      </c>
      <c r="H5601" t="s">
        <v>136</v>
      </c>
      <c r="I5601">
        <v>0</v>
      </c>
      <c r="P5601">
        <v>0.702586735578831</v>
      </c>
      <c r="Q5601">
        <v>0</v>
      </c>
    </row>
    <row r="5602" spans="1:17">
      <c r="A5602" t="s">
        <v>122</v>
      </c>
      <c r="B5602">
        <v>2029</v>
      </c>
      <c r="C5602" t="s">
        <v>21</v>
      </c>
      <c r="D5602" t="s">
        <v>1067</v>
      </c>
      <c r="E5602" t="s">
        <v>167</v>
      </c>
      <c r="F5602" t="s">
        <v>164</v>
      </c>
      <c r="G5602" t="s">
        <v>1068</v>
      </c>
      <c r="H5602" t="s">
        <v>132</v>
      </c>
      <c r="I5602">
        <v>0</v>
      </c>
      <c r="P5602">
        <v>0.702586735578831</v>
      </c>
      <c r="Q5602">
        <v>0</v>
      </c>
    </row>
    <row r="5603" spans="1:17">
      <c r="A5603" t="s">
        <v>122</v>
      </c>
      <c r="B5603">
        <v>2029</v>
      </c>
      <c r="C5603" t="s">
        <v>21</v>
      </c>
      <c r="D5603" t="s">
        <v>1067</v>
      </c>
      <c r="E5603" t="s">
        <v>167</v>
      </c>
      <c r="F5603" t="s">
        <v>164</v>
      </c>
      <c r="G5603" t="s">
        <v>1068</v>
      </c>
      <c r="H5603" t="s">
        <v>135</v>
      </c>
      <c r="I5603">
        <v>0</v>
      </c>
      <c r="P5603">
        <v>0.702586735578831</v>
      </c>
      <c r="Q5603">
        <v>0</v>
      </c>
    </row>
    <row r="5604" spans="1:17">
      <c r="A5604" t="s">
        <v>122</v>
      </c>
      <c r="B5604">
        <v>2029</v>
      </c>
      <c r="C5604" t="s">
        <v>21</v>
      </c>
      <c r="D5604" t="s">
        <v>1067</v>
      </c>
      <c r="E5604" t="s">
        <v>167</v>
      </c>
      <c r="F5604" t="s">
        <v>164</v>
      </c>
      <c r="G5604" t="s">
        <v>1068</v>
      </c>
      <c r="H5604" t="s">
        <v>136</v>
      </c>
      <c r="I5604">
        <v>0</v>
      </c>
      <c r="P5604">
        <v>0.702586735578831</v>
      </c>
      <c r="Q5604">
        <v>0</v>
      </c>
    </row>
    <row r="5605" spans="1:17">
      <c r="A5605" t="s">
        <v>122</v>
      </c>
      <c r="B5605">
        <v>2029</v>
      </c>
      <c r="C5605" t="s">
        <v>21</v>
      </c>
      <c r="D5605" t="s">
        <v>1067</v>
      </c>
      <c r="E5605" t="s">
        <v>167</v>
      </c>
      <c r="F5605" t="s">
        <v>159</v>
      </c>
      <c r="G5605" t="s">
        <v>1068</v>
      </c>
      <c r="H5605" t="s">
        <v>132</v>
      </c>
      <c r="I5605">
        <v>0</v>
      </c>
      <c r="P5605">
        <v>0.702586735578831</v>
      </c>
      <c r="Q5605">
        <v>0</v>
      </c>
    </row>
    <row r="5606" spans="1:17">
      <c r="A5606" t="s">
        <v>122</v>
      </c>
      <c r="B5606">
        <v>2029</v>
      </c>
      <c r="C5606" t="s">
        <v>21</v>
      </c>
      <c r="D5606" t="s">
        <v>1067</v>
      </c>
      <c r="E5606" t="s">
        <v>167</v>
      </c>
      <c r="F5606" t="s">
        <v>159</v>
      </c>
      <c r="G5606" t="s">
        <v>1068</v>
      </c>
      <c r="H5606" t="s">
        <v>135</v>
      </c>
      <c r="I5606">
        <v>0</v>
      </c>
      <c r="P5606">
        <v>0.702586735578831</v>
      </c>
      <c r="Q5606">
        <v>0</v>
      </c>
    </row>
    <row r="5607" spans="1:17">
      <c r="A5607" t="s">
        <v>122</v>
      </c>
      <c r="B5607">
        <v>2029</v>
      </c>
      <c r="C5607" t="s">
        <v>21</v>
      </c>
      <c r="D5607" t="s">
        <v>1067</v>
      </c>
      <c r="E5607" t="s">
        <v>167</v>
      </c>
      <c r="F5607" t="s">
        <v>159</v>
      </c>
      <c r="G5607" t="s">
        <v>1068</v>
      </c>
      <c r="H5607" t="s">
        <v>136</v>
      </c>
      <c r="I5607">
        <v>0</v>
      </c>
      <c r="P5607">
        <v>0.702586735578831</v>
      </c>
      <c r="Q5607">
        <v>0</v>
      </c>
    </row>
    <row r="5608" spans="1:17">
      <c r="A5608" t="s">
        <v>122</v>
      </c>
      <c r="B5608">
        <v>2029</v>
      </c>
      <c r="C5608" t="s">
        <v>21</v>
      </c>
      <c r="D5608" t="s">
        <v>1067</v>
      </c>
      <c r="E5608" t="s">
        <v>167</v>
      </c>
      <c r="F5608" t="s">
        <v>126</v>
      </c>
      <c r="G5608" t="s">
        <v>1068</v>
      </c>
      <c r="H5608" t="s">
        <v>132</v>
      </c>
      <c r="I5608">
        <v>0</v>
      </c>
      <c r="P5608">
        <v>0.702586735578831</v>
      </c>
      <c r="Q5608">
        <v>0</v>
      </c>
    </row>
    <row r="5609" spans="1:17">
      <c r="A5609" t="s">
        <v>122</v>
      </c>
      <c r="B5609">
        <v>2029</v>
      </c>
      <c r="C5609" t="s">
        <v>21</v>
      </c>
      <c r="D5609" t="s">
        <v>1067</v>
      </c>
      <c r="E5609" t="s">
        <v>167</v>
      </c>
      <c r="F5609" t="s">
        <v>126</v>
      </c>
      <c r="G5609" t="s">
        <v>1068</v>
      </c>
      <c r="H5609" t="s">
        <v>135</v>
      </c>
      <c r="I5609">
        <v>0</v>
      </c>
      <c r="P5609">
        <v>0.702586735578831</v>
      </c>
      <c r="Q5609">
        <v>0</v>
      </c>
    </row>
    <row r="5610" spans="1:17">
      <c r="A5610" t="s">
        <v>122</v>
      </c>
      <c r="B5610">
        <v>2029</v>
      </c>
      <c r="C5610" t="s">
        <v>21</v>
      </c>
      <c r="D5610" t="s">
        <v>1067</v>
      </c>
      <c r="E5610" t="s">
        <v>167</v>
      </c>
      <c r="F5610" t="s">
        <v>126</v>
      </c>
      <c r="G5610" t="s">
        <v>1068</v>
      </c>
      <c r="H5610" t="s">
        <v>136</v>
      </c>
      <c r="I5610">
        <v>0</v>
      </c>
      <c r="P5610">
        <v>0.702586735578831</v>
      </c>
      <c r="Q5610">
        <v>0</v>
      </c>
    </row>
    <row r="5611" spans="1:17">
      <c r="A5611" t="s">
        <v>122</v>
      </c>
      <c r="B5611">
        <v>2029</v>
      </c>
      <c r="C5611" t="s">
        <v>21</v>
      </c>
      <c r="D5611" t="s">
        <v>1067</v>
      </c>
      <c r="E5611" t="s">
        <v>167</v>
      </c>
      <c r="F5611" t="s">
        <v>165</v>
      </c>
      <c r="G5611" t="s">
        <v>1068</v>
      </c>
      <c r="H5611" t="s">
        <v>132</v>
      </c>
      <c r="I5611">
        <v>0</v>
      </c>
      <c r="P5611">
        <v>0.702586735578831</v>
      </c>
      <c r="Q5611">
        <v>0</v>
      </c>
    </row>
    <row r="5612" spans="1:17">
      <c r="A5612" t="s">
        <v>122</v>
      </c>
      <c r="B5612">
        <v>2029</v>
      </c>
      <c r="C5612" t="s">
        <v>21</v>
      </c>
      <c r="D5612" t="s">
        <v>1067</v>
      </c>
      <c r="E5612" t="s">
        <v>167</v>
      </c>
      <c r="F5612" t="s">
        <v>165</v>
      </c>
      <c r="G5612" t="s">
        <v>1068</v>
      </c>
      <c r="H5612" t="s">
        <v>135</v>
      </c>
      <c r="I5612">
        <v>0</v>
      </c>
      <c r="P5612">
        <v>0.702586735578831</v>
      </c>
      <c r="Q5612">
        <v>0</v>
      </c>
    </row>
    <row r="5613" spans="1:17">
      <c r="A5613" t="s">
        <v>122</v>
      </c>
      <c r="B5613">
        <v>2029</v>
      </c>
      <c r="C5613" t="s">
        <v>21</v>
      </c>
      <c r="D5613" t="s">
        <v>1067</v>
      </c>
      <c r="E5613" t="s">
        <v>167</v>
      </c>
      <c r="F5613" t="s">
        <v>165</v>
      </c>
      <c r="G5613" t="s">
        <v>1068</v>
      </c>
      <c r="H5613" t="s">
        <v>136</v>
      </c>
      <c r="I5613">
        <v>0</v>
      </c>
      <c r="P5613">
        <v>0.702586735578831</v>
      </c>
      <c r="Q5613">
        <v>0</v>
      </c>
    </row>
    <row r="5614" spans="1:17">
      <c r="A5614" t="s">
        <v>122</v>
      </c>
      <c r="B5614">
        <v>2029</v>
      </c>
      <c r="C5614" t="s">
        <v>21</v>
      </c>
      <c r="D5614" t="s">
        <v>1067</v>
      </c>
      <c r="E5614" t="s">
        <v>167</v>
      </c>
      <c r="F5614" t="s">
        <v>166</v>
      </c>
      <c r="G5614" t="s">
        <v>1068</v>
      </c>
      <c r="H5614" t="s">
        <v>132</v>
      </c>
      <c r="I5614">
        <v>0</v>
      </c>
      <c r="P5614">
        <v>0.702586735578831</v>
      </c>
      <c r="Q5614">
        <v>0</v>
      </c>
    </row>
    <row r="5615" spans="1:17">
      <c r="A5615" t="s">
        <v>122</v>
      </c>
      <c r="B5615">
        <v>2029</v>
      </c>
      <c r="C5615" t="s">
        <v>21</v>
      </c>
      <c r="D5615" t="s">
        <v>1067</v>
      </c>
      <c r="E5615" t="s">
        <v>167</v>
      </c>
      <c r="F5615" t="s">
        <v>166</v>
      </c>
      <c r="G5615" t="s">
        <v>1068</v>
      </c>
      <c r="H5615" t="s">
        <v>135</v>
      </c>
      <c r="I5615">
        <v>0</v>
      </c>
      <c r="P5615">
        <v>0.702586735578831</v>
      </c>
      <c r="Q5615">
        <v>0</v>
      </c>
    </row>
    <row r="5616" spans="1:17">
      <c r="A5616" t="s">
        <v>122</v>
      </c>
      <c r="B5616">
        <v>2029</v>
      </c>
      <c r="C5616" t="s">
        <v>21</v>
      </c>
      <c r="D5616" t="s">
        <v>1067</v>
      </c>
      <c r="E5616" t="s">
        <v>167</v>
      </c>
      <c r="F5616" t="s">
        <v>166</v>
      </c>
      <c r="G5616" t="s">
        <v>1068</v>
      </c>
      <c r="H5616" t="s">
        <v>136</v>
      </c>
      <c r="I5616">
        <v>0</v>
      </c>
      <c r="P5616">
        <v>0.702586735578831</v>
      </c>
      <c r="Q5616">
        <v>0</v>
      </c>
    </row>
    <row r="5617" spans="1:17">
      <c r="A5617" t="s">
        <v>122</v>
      </c>
      <c r="B5617">
        <v>2029</v>
      </c>
      <c r="C5617" t="s">
        <v>21</v>
      </c>
      <c r="D5617" t="s">
        <v>1067</v>
      </c>
      <c r="E5617" t="s">
        <v>167</v>
      </c>
      <c r="F5617" t="s">
        <v>160</v>
      </c>
      <c r="G5617" t="s">
        <v>1068</v>
      </c>
      <c r="H5617" t="s">
        <v>132</v>
      </c>
      <c r="I5617">
        <v>0</v>
      </c>
      <c r="P5617">
        <v>0.702586735578831</v>
      </c>
      <c r="Q5617">
        <v>0</v>
      </c>
    </row>
    <row r="5618" spans="1:17">
      <c r="A5618" t="s">
        <v>122</v>
      </c>
      <c r="B5618">
        <v>2029</v>
      </c>
      <c r="C5618" t="s">
        <v>21</v>
      </c>
      <c r="D5618" t="s">
        <v>1067</v>
      </c>
      <c r="E5618" t="s">
        <v>167</v>
      </c>
      <c r="F5618" t="s">
        <v>160</v>
      </c>
      <c r="G5618" t="s">
        <v>1068</v>
      </c>
      <c r="H5618" t="s">
        <v>135</v>
      </c>
      <c r="I5618">
        <v>0</v>
      </c>
      <c r="P5618">
        <v>0.702586735578831</v>
      </c>
      <c r="Q5618">
        <v>0</v>
      </c>
    </row>
    <row r="5619" spans="1:17">
      <c r="A5619" t="s">
        <v>122</v>
      </c>
      <c r="B5619">
        <v>2029</v>
      </c>
      <c r="C5619" t="s">
        <v>21</v>
      </c>
      <c r="D5619" t="s">
        <v>1067</v>
      </c>
      <c r="E5619" t="s">
        <v>167</v>
      </c>
      <c r="F5619" t="s">
        <v>160</v>
      </c>
      <c r="G5619" t="s">
        <v>1068</v>
      </c>
      <c r="H5619" t="s">
        <v>136</v>
      </c>
      <c r="I5619">
        <v>0</v>
      </c>
      <c r="P5619">
        <v>0.702586735578831</v>
      </c>
      <c r="Q5619">
        <v>0</v>
      </c>
    </row>
    <row r="5620" spans="1:17">
      <c r="A5620" t="s">
        <v>122</v>
      </c>
      <c r="B5620">
        <v>2029</v>
      </c>
      <c r="C5620" t="s">
        <v>22</v>
      </c>
      <c r="D5620" t="s">
        <v>1067</v>
      </c>
      <c r="E5620" t="s">
        <v>167</v>
      </c>
      <c r="F5620" t="s">
        <v>164</v>
      </c>
      <c r="G5620" t="s">
        <v>1068</v>
      </c>
      <c r="H5620" t="s">
        <v>132</v>
      </c>
      <c r="I5620">
        <v>0</v>
      </c>
      <c r="P5620">
        <v>0.702586735578831</v>
      </c>
      <c r="Q5620">
        <v>0</v>
      </c>
    </row>
    <row r="5621" spans="1:17">
      <c r="A5621" t="s">
        <v>122</v>
      </c>
      <c r="B5621">
        <v>2029</v>
      </c>
      <c r="C5621" t="s">
        <v>22</v>
      </c>
      <c r="D5621" t="s">
        <v>1067</v>
      </c>
      <c r="E5621" t="s">
        <v>167</v>
      </c>
      <c r="F5621" t="s">
        <v>164</v>
      </c>
      <c r="G5621" t="s">
        <v>1068</v>
      </c>
      <c r="H5621" t="s">
        <v>135</v>
      </c>
      <c r="I5621">
        <v>0</v>
      </c>
      <c r="P5621">
        <v>0.702586735578831</v>
      </c>
      <c r="Q5621">
        <v>0</v>
      </c>
    </row>
    <row r="5622" spans="1:17">
      <c r="A5622" t="s">
        <v>122</v>
      </c>
      <c r="B5622">
        <v>2029</v>
      </c>
      <c r="C5622" t="s">
        <v>22</v>
      </c>
      <c r="D5622" t="s">
        <v>1067</v>
      </c>
      <c r="E5622" t="s">
        <v>167</v>
      </c>
      <c r="F5622" t="s">
        <v>164</v>
      </c>
      <c r="G5622" t="s">
        <v>1068</v>
      </c>
      <c r="H5622" t="s">
        <v>136</v>
      </c>
      <c r="I5622">
        <v>0</v>
      </c>
      <c r="P5622">
        <v>0.702586735578831</v>
      </c>
      <c r="Q5622">
        <v>0</v>
      </c>
    </row>
    <row r="5623" spans="1:17">
      <c r="A5623" t="s">
        <v>122</v>
      </c>
      <c r="B5623">
        <v>2029</v>
      </c>
      <c r="C5623" t="s">
        <v>22</v>
      </c>
      <c r="D5623" t="s">
        <v>1067</v>
      </c>
      <c r="E5623" t="s">
        <v>167</v>
      </c>
      <c r="F5623" t="s">
        <v>159</v>
      </c>
      <c r="G5623" t="s">
        <v>1068</v>
      </c>
      <c r="H5623" t="s">
        <v>132</v>
      </c>
      <c r="I5623">
        <v>0</v>
      </c>
      <c r="P5623">
        <v>0.702586735578831</v>
      </c>
      <c r="Q5623">
        <v>0</v>
      </c>
    </row>
    <row r="5624" spans="1:17">
      <c r="A5624" t="s">
        <v>122</v>
      </c>
      <c r="B5624">
        <v>2029</v>
      </c>
      <c r="C5624" t="s">
        <v>22</v>
      </c>
      <c r="D5624" t="s">
        <v>1067</v>
      </c>
      <c r="E5624" t="s">
        <v>167</v>
      </c>
      <c r="F5624" t="s">
        <v>159</v>
      </c>
      <c r="G5624" t="s">
        <v>1068</v>
      </c>
      <c r="H5624" t="s">
        <v>135</v>
      </c>
      <c r="I5624">
        <v>0</v>
      </c>
      <c r="P5624">
        <v>0.702586735578831</v>
      </c>
      <c r="Q5624">
        <v>0</v>
      </c>
    </row>
    <row r="5625" spans="1:17">
      <c r="A5625" t="s">
        <v>122</v>
      </c>
      <c r="B5625">
        <v>2029</v>
      </c>
      <c r="C5625" t="s">
        <v>22</v>
      </c>
      <c r="D5625" t="s">
        <v>1067</v>
      </c>
      <c r="E5625" t="s">
        <v>167</v>
      </c>
      <c r="F5625" t="s">
        <v>159</v>
      </c>
      <c r="G5625" t="s">
        <v>1068</v>
      </c>
      <c r="H5625" t="s">
        <v>136</v>
      </c>
      <c r="I5625">
        <v>0</v>
      </c>
      <c r="P5625">
        <v>0.702586735578831</v>
      </c>
      <c r="Q5625">
        <v>0</v>
      </c>
    </row>
    <row r="5626" spans="1:17">
      <c r="A5626" t="s">
        <v>122</v>
      </c>
      <c r="B5626">
        <v>2029</v>
      </c>
      <c r="C5626" t="s">
        <v>22</v>
      </c>
      <c r="D5626" t="s">
        <v>1067</v>
      </c>
      <c r="E5626" t="s">
        <v>167</v>
      </c>
      <c r="F5626" t="s">
        <v>126</v>
      </c>
      <c r="G5626" t="s">
        <v>1068</v>
      </c>
      <c r="H5626" t="s">
        <v>132</v>
      </c>
      <c r="I5626">
        <v>0</v>
      </c>
      <c r="P5626">
        <v>0.702586735578831</v>
      </c>
      <c r="Q5626">
        <v>0</v>
      </c>
    </row>
    <row r="5627" spans="1:17">
      <c r="A5627" t="s">
        <v>122</v>
      </c>
      <c r="B5627">
        <v>2029</v>
      </c>
      <c r="C5627" t="s">
        <v>22</v>
      </c>
      <c r="D5627" t="s">
        <v>1067</v>
      </c>
      <c r="E5627" t="s">
        <v>167</v>
      </c>
      <c r="F5627" t="s">
        <v>126</v>
      </c>
      <c r="G5627" t="s">
        <v>1068</v>
      </c>
      <c r="H5627" t="s">
        <v>135</v>
      </c>
      <c r="I5627">
        <v>0</v>
      </c>
      <c r="P5627">
        <v>0.702586735578831</v>
      </c>
      <c r="Q5627">
        <v>0</v>
      </c>
    </row>
    <row r="5628" spans="1:17">
      <c r="A5628" t="s">
        <v>122</v>
      </c>
      <c r="B5628">
        <v>2029</v>
      </c>
      <c r="C5628" t="s">
        <v>22</v>
      </c>
      <c r="D5628" t="s">
        <v>1067</v>
      </c>
      <c r="E5628" t="s">
        <v>167</v>
      </c>
      <c r="F5628" t="s">
        <v>126</v>
      </c>
      <c r="G5628" t="s">
        <v>1068</v>
      </c>
      <c r="H5628" t="s">
        <v>136</v>
      </c>
      <c r="I5628">
        <v>0</v>
      </c>
      <c r="P5628">
        <v>0.702586735578831</v>
      </c>
      <c r="Q5628">
        <v>0</v>
      </c>
    </row>
    <row r="5629" spans="1:17">
      <c r="A5629" t="s">
        <v>122</v>
      </c>
      <c r="B5629">
        <v>2029</v>
      </c>
      <c r="C5629" t="s">
        <v>22</v>
      </c>
      <c r="D5629" t="s">
        <v>1067</v>
      </c>
      <c r="E5629" t="s">
        <v>167</v>
      </c>
      <c r="F5629" t="s">
        <v>165</v>
      </c>
      <c r="G5629" t="s">
        <v>1068</v>
      </c>
      <c r="H5629" t="s">
        <v>132</v>
      </c>
      <c r="I5629">
        <v>0</v>
      </c>
      <c r="P5629">
        <v>0.702586735578831</v>
      </c>
      <c r="Q5629">
        <v>0</v>
      </c>
    </row>
    <row r="5630" spans="1:17">
      <c r="A5630" t="s">
        <v>122</v>
      </c>
      <c r="B5630">
        <v>2029</v>
      </c>
      <c r="C5630" t="s">
        <v>22</v>
      </c>
      <c r="D5630" t="s">
        <v>1067</v>
      </c>
      <c r="E5630" t="s">
        <v>167</v>
      </c>
      <c r="F5630" t="s">
        <v>165</v>
      </c>
      <c r="G5630" t="s">
        <v>1068</v>
      </c>
      <c r="H5630" t="s">
        <v>135</v>
      </c>
      <c r="I5630">
        <v>0</v>
      </c>
      <c r="P5630">
        <v>0.702586735578831</v>
      </c>
      <c r="Q5630">
        <v>0</v>
      </c>
    </row>
    <row r="5631" spans="1:17">
      <c r="A5631" t="s">
        <v>122</v>
      </c>
      <c r="B5631">
        <v>2029</v>
      </c>
      <c r="C5631" t="s">
        <v>22</v>
      </c>
      <c r="D5631" t="s">
        <v>1067</v>
      </c>
      <c r="E5631" t="s">
        <v>167</v>
      </c>
      <c r="F5631" t="s">
        <v>165</v>
      </c>
      <c r="G5631" t="s">
        <v>1068</v>
      </c>
      <c r="H5631" t="s">
        <v>136</v>
      </c>
      <c r="I5631">
        <v>0</v>
      </c>
      <c r="P5631">
        <v>0.702586735578831</v>
      </c>
      <c r="Q5631">
        <v>0</v>
      </c>
    </row>
    <row r="5632" spans="1:17">
      <c r="A5632" t="s">
        <v>122</v>
      </c>
      <c r="B5632">
        <v>2029</v>
      </c>
      <c r="C5632" t="s">
        <v>22</v>
      </c>
      <c r="D5632" t="s">
        <v>1067</v>
      </c>
      <c r="E5632" t="s">
        <v>167</v>
      </c>
      <c r="F5632" t="s">
        <v>166</v>
      </c>
      <c r="G5632" t="s">
        <v>1068</v>
      </c>
      <c r="H5632" t="s">
        <v>132</v>
      </c>
      <c r="I5632">
        <v>0</v>
      </c>
      <c r="P5632">
        <v>0.702586735578831</v>
      </c>
      <c r="Q5632">
        <v>0</v>
      </c>
    </row>
    <row r="5633" spans="1:17">
      <c r="A5633" t="s">
        <v>122</v>
      </c>
      <c r="B5633">
        <v>2029</v>
      </c>
      <c r="C5633" t="s">
        <v>22</v>
      </c>
      <c r="D5633" t="s">
        <v>1067</v>
      </c>
      <c r="E5633" t="s">
        <v>167</v>
      </c>
      <c r="F5633" t="s">
        <v>166</v>
      </c>
      <c r="G5633" t="s">
        <v>1068</v>
      </c>
      <c r="H5633" t="s">
        <v>135</v>
      </c>
      <c r="I5633">
        <v>0</v>
      </c>
      <c r="P5633">
        <v>0.702586735578831</v>
      </c>
      <c r="Q5633">
        <v>0</v>
      </c>
    </row>
    <row r="5634" spans="1:17">
      <c r="A5634" t="s">
        <v>122</v>
      </c>
      <c r="B5634">
        <v>2029</v>
      </c>
      <c r="C5634" t="s">
        <v>22</v>
      </c>
      <c r="D5634" t="s">
        <v>1067</v>
      </c>
      <c r="E5634" t="s">
        <v>167</v>
      </c>
      <c r="F5634" t="s">
        <v>166</v>
      </c>
      <c r="G5634" t="s">
        <v>1068</v>
      </c>
      <c r="H5634" t="s">
        <v>136</v>
      </c>
      <c r="I5634">
        <v>0</v>
      </c>
      <c r="P5634">
        <v>0.702586735578831</v>
      </c>
      <c r="Q5634">
        <v>0</v>
      </c>
    </row>
    <row r="5635" spans="1:17">
      <c r="A5635" t="s">
        <v>122</v>
      </c>
      <c r="B5635">
        <v>2029</v>
      </c>
      <c r="C5635" t="s">
        <v>22</v>
      </c>
      <c r="D5635" t="s">
        <v>1067</v>
      </c>
      <c r="E5635" t="s">
        <v>167</v>
      </c>
      <c r="F5635" t="s">
        <v>160</v>
      </c>
      <c r="G5635" t="s">
        <v>1068</v>
      </c>
      <c r="H5635" t="s">
        <v>132</v>
      </c>
      <c r="I5635">
        <v>0</v>
      </c>
      <c r="P5635">
        <v>0.702586735578831</v>
      </c>
      <c r="Q5635">
        <v>0</v>
      </c>
    </row>
    <row r="5636" spans="1:17">
      <c r="A5636" t="s">
        <v>122</v>
      </c>
      <c r="B5636">
        <v>2029</v>
      </c>
      <c r="C5636" t="s">
        <v>22</v>
      </c>
      <c r="D5636" t="s">
        <v>1067</v>
      </c>
      <c r="E5636" t="s">
        <v>167</v>
      </c>
      <c r="F5636" t="s">
        <v>160</v>
      </c>
      <c r="G5636" t="s">
        <v>1068</v>
      </c>
      <c r="H5636" t="s">
        <v>135</v>
      </c>
      <c r="I5636">
        <v>0</v>
      </c>
      <c r="P5636">
        <v>0.702586735578831</v>
      </c>
      <c r="Q5636">
        <v>0</v>
      </c>
    </row>
    <row r="5637" spans="1:17">
      <c r="A5637" t="s">
        <v>122</v>
      </c>
      <c r="B5637">
        <v>2029</v>
      </c>
      <c r="C5637" t="s">
        <v>22</v>
      </c>
      <c r="D5637" t="s">
        <v>1067</v>
      </c>
      <c r="E5637" t="s">
        <v>167</v>
      </c>
      <c r="F5637" t="s">
        <v>160</v>
      </c>
      <c r="G5637" t="s">
        <v>1068</v>
      </c>
      <c r="H5637" t="s">
        <v>136</v>
      </c>
      <c r="I5637">
        <v>0</v>
      </c>
      <c r="P5637">
        <v>0.702586735578831</v>
      </c>
      <c r="Q5637">
        <v>0</v>
      </c>
    </row>
    <row r="5638" spans="1:17">
      <c r="A5638" t="s">
        <v>122</v>
      </c>
      <c r="B5638">
        <v>2029</v>
      </c>
      <c r="C5638" t="s">
        <v>24</v>
      </c>
      <c r="D5638" t="s">
        <v>1067</v>
      </c>
      <c r="E5638" t="s">
        <v>167</v>
      </c>
      <c r="F5638" t="s">
        <v>164</v>
      </c>
      <c r="G5638" t="s">
        <v>1068</v>
      </c>
      <c r="H5638" t="s">
        <v>132</v>
      </c>
      <c r="I5638">
        <v>0</v>
      </c>
      <c r="P5638">
        <v>0.702586735578831</v>
      </c>
      <c r="Q5638">
        <v>0</v>
      </c>
    </row>
    <row r="5639" spans="1:17">
      <c r="A5639" t="s">
        <v>122</v>
      </c>
      <c r="B5639">
        <v>2029</v>
      </c>
      <c r="C5639" t="s">
        <v>24</v>
      </c>
      <c r="D5639" t="s">
        <v>1067</v>
      </c>
      <c r="E5639" t="s">
        <v>167</v>
      </c>
      <c r="F5639" t="s">
        <v>164</v>
      </c>
      <c r="G5639" t="s">
        <v>1068</v>
      </c>
      <c r="H5639" t="s">
        <v>135</v>
      </c>
      <c r="I5639">
        <v>0</v>
      </c>
      <c r="P5639">
        <v>0.702586735578831</v>
      </c>
      <c r="Q5639">
        <v>0</v>
      </c>
    </row>
    <row r="5640" spans="1:17">
      <c r="A5640" t="s">
        <v>122</v>
      </c>
      <c r="B5640">
        <v>2029</v>
      </c>
      <c r="C5640" t="s">
        <v>24</v>
      </c>
      <c r="D5640" t="s">
        <v>1067</v>
      </c>
      <c r="E5640" t="s">
        <v>167</v>
      </c>
      <c r="F5640" t="s">
        <v>164</v>
      </c>
      <c r="G5640" t="s">
        <v>1068</v>
      </c>
      <c r="H5640" t="s">
        <v>136</v>
      </c>
      <c r="I5640">
        <v>0</v>
      </c>
      <c r="P5640">
        <v>0.702586735578831</v>
      </c>
      <c r="Q5640">
        <v>0</v>
      </c>
    </row>
    <row r="5641" spans="1:17">
      <c r="A5641" t="s">
        <v>122</v>
      </c>
      <c r="B5641">
        <v>2029</v>
      </c>
      <c r="C5641" t="s">
        <v>24</v>
      </c>
      <c r="D5641" t="s">
        <v>1067</v>
      </c>
      <c r="E5641" t="s">
        <v>167</v>
      </c>
      <c r="F5641" t="s">
        <v>159</v>
      </c>
      <c r="G5641" t="s">
        <v>1068</v>
      </c>
      <c r="H5641" t="s">
        <v>132</v>
      </c>
      <c r="I5641">
        <v>0</v>
      </c>
      <c r="P5641">
        <v>0.702586735578831</v>
      </c>
      <c r="Q5641">
        <v>0</v>
      </c>
    </row>
    <row r="5642" spans="1:17">
      <c r="A5642" t="s">
        <v>122</v>
      </c>
      <c r="B5642">
        <v>2029</v>
      </c>
      <c r="C5642" t="s">
        <v>24</v>
      </c>
      <c r="D5642" t="s">
        <v>1067</v>
      </c>
      <c r="E5642" t="s">
        <v>167</v>
      </c>
      <c r="F5642" t="s">
        <v>159</v>
      </c>
      <c r="G5642" t="s">
        <v>1068</v>
      </c>
      <c r="H5642" t="s">
        <v>135</v>
      </c>
      <c r="I5642">
        <v>0</v>
      </c>
      <c r="P5642">
        <v>0.702586735578831</v>
      </c>
      <c r="Q5642">
        <v>0</v>
      </c>
    </row>
    <row r="5643" spans="1:17">
      <c r="A5643" t="s">
        <v>122</v>
      </c>
      <c r="B5643">
        <v>2029</v>
      </c>
      <c r="C5643" t="s">
        <v>24</v>
      </c>
      <c r="D5643" t="s">
        <v>1067</v>
      </c>
      <c r="E5643" t="s">
        <v>167</v>
      </c>
      <c r="F5643" t="s">
        <v>159</v>
      </c>
      <c r="G5643" t="s">
        <v>1068</v>
      </c>
      <c r="H5643" t="s">
        <v>136</v>
      </c>
      <c r="I5643">
        <v>0</v>
      </c>
      <c r="P5643">
        <v>0.702586735578831</v>
      </c>
      <c r="Q5643">
        <v>0</v>
      </c>
    </row>
    <row r="5644" spans="1:17">
      <c r="A5644" t="s">
        <v>122</v>
      </c>
      <c r="B5644">
        <v>2029</v>
      </c>
      <c r="C5644" t="s">
        <v>24</v>
      </c>
      <c r="D5644" t="s">
        <v>1067</v>
      </c>
      <c r="E5644" t="s">
        <v>167</v>
      </c>
      <c r="F5644" t="s">
        <v>126</v>
      </c>
      <c r="G5644" t="s">
        <v>1068</v>
      </c>
      <c r="H5644" t="s">
        <v>132</v>
      </c>
      <c r="I5644">
        <v>0</v>
      </c>
      <c r="P5644">
        <v>0.702586735578831</v>
      </c>
      <c r="Q5644">
        <v>0</v>
      </c>
    </row>
    <row r="5645" spans="1:17">
      <c r="A5645" t="s">
        <v>122</v>
      </c>
      <c r="B5645">
        <v>2029</v>
      </c>
      <c r="C5645" t="s">
        <v>24</v>
      </c>
      <c r="D5645" t="s">
        <v>1067</v>
      </c>
      <c r="E5645" t="s">
        <v>167</v>
      </c>
      <c r="F5645" t="s">
        <v>126</v>
      </c>
      <c r="G5645" t="s">
        <v>1068</v>
      </c>
      <c r="H5645" t="s">
        <v>135</v>
      </c>
      <c r="I5645">
        <v>0</v>
      </c>
      <c r="P5645">
        <v>0.702586735578831</v>
      </c>
      <c r="Q5645">
        <v>0</v>
      </c>
    </row>
    <row r="5646" spans="1:17">
      <c r="A5646" t="s">
        <v>122</v>
      </c>
      <c r="B5646">
        <v>2029</v>
      </c>
      <c r="C5646" t="s">
        <v>24</v>
      </c>
      <c r="D5646" t="s">
        <v>1067</v>
      </c>
      <c r="E5646" t="s">
        <v>167</v>
      </c>
      <c r="F5646" t="s">
        <v>126</v>
      </c>
      <c r="G5646" t="s">
        <v>1068</v>
      </c>
      <c r="H5646" t="s">
        <v>136</v>
      </c>
      <c r="I5646">
        <v>0</v>
      </c>
      <c r="P5646">
        <v>0.702586735578831</v>
      </c>
      <c r="Q5646">
        <v>0</v>
      </c>
    </row>
    <row r="5647" spans="1:17">
      <c r="A5647" t="s">
        <v>122</v>
      </c>
      <c r="B5647">
        <v>2029</v>
      </c>
      <c r="C5647" t="s">
        <v>24</v>
      </c>
      <c r="D5647" t="s">
        <v>1067</v>
      </c>
      <c r="E5647" t="s">
        <v>167</v>
      </c>
      <c r="F5647" t="s">
        <v>165</v>
      </c>
      <c r="G5647" t="s">
        <v>1068</v>
      </c>
      <c r="H5647" t="s">
        <v>132</v>
      </c>
      <c r="I5647">
        <v>0</v>
      </c>
      <c r="P5647">
        <v>0.702586735578831</v>
      </c>
      <c r="Q5647">
        <v>0</v>
      </c>
    </row>
    <row r="5648" spans="1:17">
      <c r="A5648" t="s">
        <v>122</v>
      </c>
      <c r="B5648">
        <v>2029</v>
      </c>
      <c r="C5648" t="s">
        <v>24</v>
      </c>
      <c r="D5648" t="s">
        <v>1067</v>
      </c>
      <c r="E5648" t="s">
        <v>167</v>
      </c>
      <c r="F5648" t="s">
        <v>165</v>
      </c>
      <c r="G5648" t="s">
        <v>1068</v>
      </c>
      <c r="H5648" t="s">
        <v>135</v>
      </c>
      <c r="I5648">
        <v>0</v>
      </c>
      <c r="P5648">
        <v>0.702586735578831</v>
      </c>
      <c r="Q5648">
        <v>0</v>
      </c>
    </row>
    <row r="5649" spans="1:17">
      <c r="A5649" t="s">
        <v>122</v>
      </c>
      <c r="B5649">
        <v>2029</v>
      </c>
      <c r="C5649" t="s">
        <v>24</v>
      </c>
      <c r="D5649" t="s">
        <v>1067</v>
      </c>
      <c r="E5649" t="s">
        <v>167</v>
      </c>
      <c r="F5649" t="s">
        <v>165</v>
      </c>
      <c r="G5649" t="s">
        <v>1068</v>
      </c>
      <c r="H5649" t="s">
        <v>136</v>
      </c>
      <c r="I5649">
        <v>0</v>
      </c>
      <c r="P5649">
        <v>0.702586735578831</v>
      </c>
      <c r="Q5649">
        <v>0</v>
      </c>
    </row>
    <row r="5650" spans="1:17">
      <c r="A5650" t="s">
        <v>122</v>
      </c>
      <c r="B5650">
        <v>2029</v>
      </c>
      <c r="C5650" t="s">
        <v>24</v>
      </c>
      <c r="D5650" t="s">
        <v>1067</v>
      </c>
      <c r="E5650" t="s">
        <v>167</v>
      </c>
      <c r="F5650" t="s">
        <v>166</v>
      </c>
      <c r="G5650" t="s">
        <v>1068</v>
      </c>
      <c r="H5650" t="s">
        <v>132</v>
      </c>
      <c r="I5650">
        <v>0</v>
      </c>
      <c r="P5650">
        <v>0.702586735578831</v>
      </c>
      <c r="Q5650">
        <v>0</v>
      </c>
    </row>
    <row r="5651" spans="1:17">
      <c r="A5651" t="s">
        <v>122</v>
      </c>
      <c r="B5651">
        <v>2029</v>
      </c>
      <c r="C5651" t="s">
        <v>24</v>
      </c>
      <c r="D5651" t="s">
        <v>1067</v>
      </c>
      <c r="E5651" t="s">
        <v>167</v>
      </c>
      <c r="F5651" t="s">
        <v>166</v>
      </c>
      <c r="G5651" t="s">
        <v>1068</v>
      </c>
      <c r="H5651" t="s">
        <v>135</v>
      </c>
      <c r="I5651">
        <v>0</v>
      </c>
      <c r="P5651">
        <v>0.702586735578831</v>
      </c>
      <c r="Q5651">
        <v>0</v>
      </c>
    </row>
    <row r="5652" spans="1:17">
      <c r="A5652" t="s">
        <v>122</v>
      </c>
      <c r="B5652">
        <v>2029</v>
      </c>
      <c r="C5652" t="s">
        <v>24</v>
      </c>
      <c r="D5652" t="s">
        <v>1067</v>
      </c>
      <c r="E5652" t="s">
        <v>167</v>
      </c>
      <c r="F5652" t="s">
        <v>166</v>
      </c>
      <c r="G5652" t="s">
        <v>1068</v>
      </c>
      <c r="H5652" t="s">
        <v>136</v>
      </c>
      <c r="I5652">
        <v>0</v>
      </c>
      <c r="P5652">
        <v>0.702586735578831</v>
      </c>
      <c r="Q5652">
        <v>0</v>
      </c>
    </row>
    <row r="5653" spans="1:17">
      <c r="A5653" t="s">
        <v>122</v>
      </c>
      <c r="B5653">
        <v>2029</v>
      </c>
      <c r="C5653" t="s">
        <v>24</v>
      </c>
      <c r="D5653" t="s">
        <v>1067</v>
      </c>
      <c r="E5653" t="s">
        <v>167</v>
      </c>
      <c r="F5653" t="s">
        <v>160</v>
      </c>
      <c r="G5653" t="s">
        <v>1068</v>
      </c>
      <c r="H5653" t="s">
        <v>132</v>
      </c>
      <c r="I5653">
        <v>0</v>
      </c>
      <c r="P5653">
        <v>0.702586735578831</v>
      </c>
      <c r="Q5653">
        <v>0</v>
      </c>
    </row>
    <row r="5654" spans="1:17">
      <c r="A5654" t="s">
        <v>122</v>
      </c>
      <c r="B5654">
        <v>2029</v>
      </c>
      <c r="C5654" t="s">
        <v>24</v>
      </c>
      <c r="D5654" t="s">
        <v>1067</v>
      </c>
      <c r="E5654" t="s">
        <v>167</v>
      </c>
      <c r="F5654" t="s">
        <v>160</v>
      </c>
      <c r="G5654" t="s">
        <v>1068</v>
      </c>
      <c r="H5654" t="s">
        <v>135</v>
      </c>
      <c r="I5654">
        <v>0</v>
      </c>
      <c r="P5654">
        <v>0.702586735578831</v>
      </c>
      <c r="Q5654">
        <v>0</v>
      </c>
    </row>
    <row r="5655" spans="1:17">
      <c r="A5655" t="s">
        <v>122</v>
      </c>
      <c r="B5655">
        <v>2029</v>
      </c>
      <c r="C5655" t="s">
        <v>24</v>
      </c>
      <c r="D5655" t="s">
        <v>1067</v>
      </c>
      <c r="E5655" t="s">
        <v>167</v>
      </c>
      <c r="F5655" t="s">
        <v>160</v>
      </c>
      <c r="G5655" t="s">
        <v>1068</v>
      </c>
      <c r="H5655" t="s">
        <v>136</v>
      </c>
      <c r="I5655">
        <v>0</v>
      </c>
      <c r="P5655">
        <v>0.702586735578831</v>
      </c>
      <c r="Q5655">
        <v>0</v>
      </c>
    </row>
    <row r="5656" spans="1:17">
      <c r="A5656" t="s">
        <v>122</v>
      </c>
      <c r="B5656">
        <v>2029</v>
      </c>
      <c r="C5656" t="s">
        <v>14</v>
      </c>
      <c r="D5656" t="s">
        <v>1062</v>
      </c>
      <c r="E5656" t="s">
        <v>162</v>
      </c>
      <c r="F5656" t="s">
        <v>164</v>
      </c>
      <c r="G5656" t="s">
        <v>1063</v>
      </c>
      <c r="H5656" t="s">
        <v>132</v>
      </c>
      <c r="I5656">
        <v>0</v>
      </c>
      <c r="P5656">
        <v>0.702586735578831</v>
      </c>
      <c r="Q5656">
        <v>0</v>
      </c>
    </row>
    <row r="5657" spans="1:17">
      <c r="A5657" t="s">
        <v>122</v>
      </c>
      <c r="B5657">
        <v>2029</v>
      </c>
      <c r="C5657" t="s">
        <v>14</v>
      </c>
      <c r="D5657" t="s">
        <v>1062</v>
      </c>
      <c r="E5657" t="s">
        <v>162</v>
      </c>
      <c r="F5657" t="s">
        <v>164</v>
      </c>
      <c r="G5657" t="s">
        <v>1063</v>
      </c>
      <c r="H5657" t="s">
        <v>135</v>
      </c>
      <c r="I5657">
        <v>0</v>
      </c>
      <c r="P5657">
        <v>0.702586735578831</v>
      </c>
      <c r="Q5657">
        <v>0</v>
      </c>
    </row>
    <row r="5658" spans="1:17">
      <c r="A5658" t="s">
        <v>122</v>
      </c>
      <c r="B5658">
        <v>2029</v>
      </c>
      <c r="C5658" t="s">
        <v>14</v>
      </c>
      <c r="D5658" t="s">
        <v>1062</v>
      </c>
      <c r="E5658" t="s">
        <v>162</v>
      </c>
      <c r="F5658" t="s">
        <v>164</v>
      </c>
      <c r="G5658" t="s">
        <v>1063</v>
      </c>
      <c r="H5658" t="s">
        <v>136</v>
      </c>
      <c r="I5658">
        <v>0</v>
      </c>
      <c r="P5658">
        <v>0.702586735578831</v>
      </c>
      <c r="Q5658">
        <v>0</v>
      </c>
    </row>
    <row r="5659" spans="1:17">
      <c r="A5659" t="s">
        <v>122</v>
      </c>
      <c r="B5659">
        <v>2029</v>
      </c>
      <c r="C5659" t="s">
        <v>14</v>
      </c>
      <c r="D5659" t="s">
        <v>1062</v>
      </c>
      <c r="E5659" t="s">
        <v>162</v>
      </c>
      <c r="F5659" t="s">
        <v>159</v>
      </c>
      <c r="G5659" t="s">
        <v>1063</v>
      </c>
      <c r="H5659" t="s">
        <v>132</v>
      </c>
      <c r="I5659">
        <v>0</v>
      </c>
      <c r="P5659">
        <v>0.702586735578831</v>
      </c>
      <c r="Q5659">
        <v>0</v>
      </c>
    </row>
    <row r="5660" spans="1:17">
      <c r="A5660" t="s">
        <v>122</v>
      </c>
      <c r="B5660">
        <v>2029</v>
      </c>
      <c r="C5660" t="s">
        <v>14</v>
      </c>
      <c r="D5660" t="s">
        <v>1062</v>
      </c>
      <c r="E5660" t="s">
        <v>162</v>
      </c>
      <c r="F5660" t="s">
        <v>159</v>
      </c>
      <c r="G5660" t="s">
        <v>1063</v>
      </c>
      <c r="H5660" t="s">
        <v>135</v>
      </c>
      <c r="I5660">
        <v>0</v>
      </c>
      <c r="P5660">
        <v>0.702586735578831</v>
      </c>
      <c r="Q5660">
        <v>0</v>
      </c>
    </row>
    <row r="5661" spans="1:17">
      <c r="A5661" t="s">
        <v>122</v>
      </c>
      <c r="B5661">
        <v>2029</v>
      </c>
      <c r="C5661" t="s">
        <v>14</v>
      </c>
      <c r="D5661" t="s">
        <v>1062</v>
      </c>
      <c r="E5661" t="s">
        <v>162</v>
      </c>
      <c r="F5661" t="s">
        <v>159</v>
      </c>
      <c r="G5661" t="s">
        <v>1063</v>
      </c>
      <c r="H5661" t="s">
        <v>136</v>
      </c>
      <c r="I5661">
        <v>0</v>
      </c>
      <c r="P5661">
        <v>0.702586735578831</v>
      </c>
      <c r="Q5661">
        <v>0</v>
      </c>
    </row>
    <row r="5662" spans="1:17">
      <c r="A5662" t="s">
        <v>122</v>
      </c>
      <c r="B5662">
        <v>2029</v>
      </c>
      <c r="C5662" t="s">
        <v>14</v>
      </c>
      <c r="D5662" t="s">
        <v>1062</v>
      </c>
      <c r="E5662" t="s">
        <v>162</v>
      </c>
      <c r="F5662" t="s">
        <v>126</v>
      </c>
      <c r="G5662" t="s">
        <v>1063</v>
      </c>
      <c r="H5662" t="s">
        <v>132</v>
      </c>
      <c r="I5662">
        <v>0</v>
      </c>
      <c r="P5662">
        <v>0.702586735578831</v>
      </c>
      <c r="Q5662">
        <v>0</v>
      </c>
    </row>
    <row r="5663" spans="1:17">
      <c r="A5663" t="s">
        <v>122</v>
      </c>
      <c r="B5663">
        <v>2029</v>
      </c>
      <c r="C5663" t="s">
        <v>14</v>
      </c>
      <c r="D5663" t="s">
        <v>1062</v>
      </c>
      <c r="E5663" t="s">
        <v>162</v>
      </c>
      <c r="F5663" t="s">
        <v>126</v>
      </c>
      <c r="G5663" t="s">
        <v>1063</v>
      </c>
      <c r="H5663" t="s">
        <v>135</v>
      </c>
      <c r="I5663">
        <v>0</v>
      </c>
      <c r="P5663">
        <v>0.702586735578831</v>
      </c>
      <c r="Q5663">
        <v>0</v>
      </c>
    </row>
    <row r="5664" spans="1:17">
      <c r="A5664" t="s">
        <v>122</v>
      </c>
      <c r="B5664">
        <v>2029</v>
      </c>
      <c r="C5664" t="s">
        <v>14</v>
      </c>
      <c r="D5664" t="s">
        <v>1062</v>
      </c>
      <c r="E5664" t="s">
        <v>162</v>
      </c>
      <c r="F5664" t="s">
        <v>126</v>
      </c>
      <c r="G5664" t="s">
        <v>1063</v>
      </c>
      <c r="H5664" t="s">
        <v>136</v>
      </c>
      <c r="I5664">
        <v>0</v>
      </c>
      <c r="P5664">
        <v>0.702586735578831</v>
      </c>
      <c r="Q5664">
        <v>0</v>
      </c>
    </row>
    <row r="5665" spans="1:17">
      <c r="A5665" t="s">
        <v>122</v>
      </c>
      <c r="B5665">
        <v>2029</v>
      </c>
      <c r="C5665" t="s">
        <v>14</v>
      </c>
      <c r="D5665" t="s">
        <v>1062</v>
      </c>
      <c r="E5665" t="s">
        <v>162</v>
      </c>
      <c r="F5665" t="s">
        <v>165</v>
      </c>
      <c r="G5665" t="s">
        <v>1063</v>
      </c>
      <c r="H5665" t="s">
        <v>132</v>
      </c>
      <c r="I5665">
        <v>0</v>
      </c>
      <c r="P5665">
        <v>0.702586735578831</v>
      </c>
      <c r="Q5665">
        <v>0</v>
      </c>
    </row>
    <row r="5666" spans="1:17">
      <c r="A5666" t="s">
        <v>122</v>
      </c>
      <c r="B5666">
        <v>2029</v>
      </c>
      <c r="C5666" t="s">
        <v>14</v>
      </c>
      <c r="D5666" t="s">
        <v>1062</v>
      </c>
      <c r="E5666" t="s">
        <v>162</v>
      </c>
      <c r="F5666" t="s">
        <v>165</v>
      </c>
      <c r="G5666" t="s">
        <v>1063</v>
      </c>
      <c r="H5666" t="s">
        <v>135</v>
      </c>
      <c r="I5666">
        <v>0</v>
      </c>
      <c r="P5666">
        <v>0.702586735578831</v>
      </c>
      <c r="Q5666">
        <v>0</v>
      </c>
    </row>
    <row r="5667" spans="1:17">
      <c r="A5667" t="s">
        <v>122</v>
      </c>
      <c r="B5667">
        <v>2029</v>
      </c>
      <c r="C5667" t="s">
        <v>14</v>
      </c>
      <c r="D5667" t="s">
        <v>1062</v>
      </c>
      <c r="E5667" t="s">
        <v>162</v>
      </c>
      <c r="F5667" t="s">
        <v>165</v>
      </c>
      <c r="G5667" t="s">
        <v>1063</v>
      </c>
      <c r="H5667" t="s">
        <v>136</v>
      </c>
      <c r="I5667">
        <v>0</v>
      </c>
      <c r="P5667">
        <v>0.702586735578831</v>
      </c>
      <c r="Q5667">
        <v>0</v>
      </c>
    </row>
    <row r="5668" spans="1:17">
      <c r="A5668" t="s">
        <v>122</v>
      </c>
      <c r="B5668">
        <v>2029</v>
      </c>
      <c r="C5668" t="s">
        <v>14</v>
      </c>
      <c r="D5668" t="s">
        <v>1062</v>
      </c>
      <c r="E5668" t="s">
        <v>162</v>
      </c>
      <c r="F5668" t="s">
        <v>166</v>
      </c>
      <c r="G5668" t="s">
        <v>1063</v>
      </c>
      <c r="H5668" t="s">
        <v>132</v>
      </c>
      <c r="I5668">
        <v>0</v>
      </c>
      <c r="P5668">
        <v>0.702586735578831</v>
      </c>
      <c r="Q5668">
        <v>0</v>
      </c>
    </row>
    <row r="5669" spans="1:17">
      <c r="A5669" t="s">
        <v>122</v>
      </c>
      <c r="B5669">
        <v>2029</v>
      </c>
      <c r="C5669" t="s">
        <v>14</v>
      </c>
      <c r="D5669" t="s">
        <v>1062</v>
      </c>
      <c r="E5669" t="s">
        <v>162</v>
      </c>
      <c r="F5669" t="s">
        <v>166</v>
      </c>
      <c r="G5669" t="s">
        <v>1063</v>
      </c>
      <c r="H5669" t="s">
        <v>135</v>
      </c>
      <c r="I5669">
        <v>0</v>
      </c>
      <c r="P5669">
        <v>0.702586735578831</v>
      </c>
      <c r="Q5669">
        <v>0</v>
      </c>
    </row>
    <row r="5670" spans="1:17">
      <c r="A5670" t="s">
        <v>122</v>
      </c>
      <c r="B5670">
        <v>2029</v>
      </c>
      <c r="C5670" t="s">
        <v>14</v>
      </c>
      <c r="D5670" t="s">
        <v>1062</v>
      </c>
      <c r="E5670" t="s">
        <v>162</v>
      </c>
      <c r="F5670" t="s">
        <v>166</v>
      </c>
      <c r="G5670" t="s">
        <v>1063</v>
      </c>
      <c r="H5670" t="s">
        <v>136</v>
      </c>
      <c r="I5670">
        <v>0</v>
      </c>
      <c r="P5670">
        <v>0.702586735578831</v>
      </c>
      <c r="Q5670">
        <v>0</v>
      </c>
    </row>
    <row r="5671" spans="1:17">
      <c r="A5671" t="s">
        <v>122</v>
      </c>
      <c r="B5671">
        <v>2029</v>
      </c>
      <c r="C5671" t="s">
        <v>14</v>
      </c>
      <c r="D5671" t="s">
        <v>1062</v>
      </c>
      <c r="E5671" t="s">
        <v>162</v>
      </c>
      <c r="F5671" t="s">
        <v>160</v>
      </c>
      <c r="G5671" t="s">
        <v>1063</v>
      </c>
      <c r="H5671" t="s">
        <v>132</v>
      </c>
      <c r="I5671">
        <v>0</v>
      </c>
      <c r="P5671">
        <v>0.702586735578831</v>
      </c>
      <c r="Q5671">
        <v>0</v>
      </c>
    </row>
    <row r="5672" spans="1:17">
      <c r="A5672" t="s">
        <v>122</v>
      </c>
      <c r="B5672">
        <v>2029</v>
      </c>
      <c r="C5672" t="s">
        <v>14</v>
      </c>
      <c r="D5672" t="s">
        <v>1062</v>
      </c>
      <c r="E5672" t="s">
        <v>162</v>
      </c>
      <c r="F5672" t="s">
        <v>160</v>
      </c>
      <c r="G5672" t="s">
        <v>1063</v>
      </c>
      <c r="H5672" t="s">
        <v>135</v>
      </c>
      <c r="I5672">
        <v>0</v>
      </c>
      <c r="P5672">
        <v>0.702586735578831</v>
      </c>
      <c r="Q5672">
        <v>0</v>
      </c>
    </row>
    <row r="5673" spans="1:17">
      <c r="A5673" t="s">
        <v>122</v>
      </c>
      <c r="B5673">
        <v>2029</v>
      </c>
      <c r="C5673" t="s">
        <v>14</v>
      </c>
      <c r="D5673" t="s">
        <v>1062</v>
      </c>
      <c r="E5673" t="s">
        <v>162</v>
      </c>
      <c r="F5673" t="s">
        <v>160</v>
      </c>
      <c r="G5673" t="s">
        <v>1063</v>
      </c>
      <c r="H5673" t="s">
        <v>136</v>
      </c>
      <c r="I5673">
        <v>0</v>
      </c>
      <c r="P5673">
        <v>0.702586735578831</v>
      </c>
      <c r="Q5673">
        <v>0</v>
      </c>
    </row>
    <row r="5674" spans="1:17">
      <c r="A5674" t="s">
        <v>122</v>
      </c>
      <c r="B5674">
        <v>2029</v>
      </c>
      <c r="C5674" t="s">
        <v>15</v>
      </c>
      <c r="D5674" t="s">
        <v>1062</v>
      </c>
      <c r="E5674" t="s">
        <v>162</v>
      </c>
      <c r="F5674" t="s">
        <v>164</v>
      </c>
      <c r="G5674" t="s">
        <v>1063</v>
      </c>
      <c r="H5674" t="s">
        <v>132</v>
      </c>
      <c r="I5674">
        <v>0</v>
      </c>
      <c r="P5674">
        <v>0.702586735578831</v>
      </c>
      <c r="Q5674">
        <v>0</v>
      </c>
    </row>
    <row r="5675" spans="1:17">
      <c r="A5675" t="s">
        <v>122</v>
      </c>
      <c r="B5675">
        <v>2029</v>
      </c>
      <c r="C5675" t="s">
        <v>15</v>
      </c>
      <c r="D5675" t="s">
        <v>1062</v>
      </c>
      <c r="E5675" t="s">
        <v>162</v>
      </c>
      <c r="F5675" t="s">
        <v>164</v>
      </c>
      <c r="G5675" t="s">
        <v>1063</v>
      </c>
      <c r="H5675" t="s">
        <v>135</v>
      </c>
      <c r="I5675">
        <v>3913159882.2024899</v>
      </c>
      <c r="P5675">
        <v>0.702586735578831</v>
      </c>
      <c r="Q5675">
        <v>2749334227.43469</v>
      </c>
    </row>
    <row r="5676" spans="1:17">
      <c r="A5676" t="s">
        <v>122</v>
      </c>
      <c r="B5676">
        <v>2029</v>
      </c>
      <c r="C5676" t="s">
        <v>15</v>
      </c>
      <c r="D5676" t="s">
        <v>1062</v>
      </c>
      <c r="E5676" t="s">
        <v>162</v>
      </c>
      <c r="F5676" t="s">
        <v>164</v>
      </c>
      <c r="G5676" t="s">
        <v>1063</v>
      </c>
      <c r="H5676" t="s">
        <v>136</v>
      </c>
      <c r="I5676">
        <v>404848820.837111</v>
      </c>
      <c r="P5676">
        <v>0.702586735578831</v>
      </c>
      <c r="Q5676">
        <v>284441411.43488503</v>
      </c>
    </row>
    <row r="5677" spans="1:17">
      <c r="A5677" t="s">
        <v>122</v>
      </c>
      <c r="B5677">
        <v>2029</v>
      </c>
      <c r="C5677" t="s">
        <v>15</v>
      </c>
      <c r="D5677" t="s">
        <v>1062</v>
      </c>
      <c r="E5677" t="s">
        <v>162</v>
      </c>
      <c r="F5677" t="s">
        <v>159</v>
      </c>
      <c r="G5677" t="s">
        <v>1063</v>
      </c>
      <c r="H5677" t="s">
        <v>132</v>
      </c>
      <c r="I5677">
        <v>0</v>
      </c>
      <c r="P5677">
        <v>0.702586735578831</v>
      </c>
      <c r="Q5677">
        <v>0</v>
      </c>
    </row>
    <row r="5678" spans="1:17">
      <c r="A5678" t="s">
        <v>122</v>
      </c>
      <c r="B5678">
        <v>2029</v>
      </c>
      <c r="C5678" t="s">
        <v>15</v>
      </c>
      <c r="D5678" t="s">
        <v>1062</v>
      </c>
      <c r="E5678" t="s">
        <v>162</v>
      </c>
      <c r="F5678" t="s">
        <v>159</v>
      </c>
      <c r="G5678" t="s">
        <v>1063</v>
      </c>
      <c r="H5678" t="s">
        <v>135</v>
      </c>
      <c r="I5678">
        <v>1634016854.2375901</v>
      </c>
      <c r="P5678">
        <v>0.702586735578831</v>
      </c>
      <c r="Q5678">
        <v>1148038567.4995799</v>
      </c>
    </row>
    <row r="5679" spans="1:17">
      <c r="A5679" t="s">
        <v>122</v>
      </c>
      <c r="B5679">
        <v>2029</v>
      </c>
      <c r="C5679" t="s">
        <v>15</v>
      </c>
      <c r="D5679" t="s">
        <v>1062</v>
      </c>
      <c r="E5679" t="s">
        <v>162</v>
      </c>
      <c r="F5679" t="s">
        <v>159</v>
      </c>
      <c r="G5679" t="s">
        <v>1063</v>
      </c>
      <c r="H5679" t="s">
        <v>136</v>
      </c>
      <c r="I5679">
        <v>169052585.78234199</v>
      </c>
      <c r="P5679">
        <v>0.702586735578831</v>
      </c>
      <c r="Q5679">
        <v>118774104.385976</v>
      </c>
    </row>
    <row r="5680" spans="1:17">
      <c r="A5680" t="s">
        <v>122</v>
      </c>
      <c r="B5680">
        <v>2029</v>
      </c>
      <c r="C5680" t="s">
        <v>15</v>
      </c>
      <c r="D5680" t="s">
        <v>1062</v>
      </c>
      <c r="E5680" t="s">
        <v>162</v>
      </c>
      <c r="F5680" t="s">
        <v>126</v>
      </c>
      <c r="G5680" t="s">
        <v>1063</v>
      </c>
      <c r="H5680" t="s">
        <v>132</v>
      </c>
      <c r="I5680">
        <v>0</v>
      </c>
      <c r="P5680">
        <v>0.702586735578831</v>
      </c>
      <c r="Q5680">
        <v>0</v>
      </c>
    </row>
    <row r="5681" spans="1:17">
      <c r="A5681" t="s">
        <v>122</v>
      </c>
      <c r="B5681">
        <v>2029</v>
      </c>
      <c r="C5681" t="s">
        <v>15</v>
      </c>
      <c r="D5681" t="s">
        <v>1062</v>
      </c>
      <c r="E5681" t="s">
        <v>162</v>
      </c>
      <c r="F5681" t="s">
        <v>126</v>
      </c>
      <c r="G5681" t="s">
        <v>1063</v>
      </c>
      <c r="H5681" t="s">
        <v>135</v>
      </c>
      <c r="I5681">
        <v>0</v>
      </c>
      <c r="P5681">
        <v>0.702586735578831</v>
      </c>
      <c r="Q5681">
        <v>0</v>
      </c>
    </row>
    <row r="5682" spans="1:17">
      <c r="A5682" t="s">
        <v>122</v>
      </c>
      <c r="B5682">
        <v>2029</v>
      </c>
      <c r="C5682" t="s">
        <v>15</v>
      </c>
      <c r="D5682" t="s">
        <v>1062</v>
      </c>
      <c r="E5682" t="s">
        <v>162</v>
      </c>
      <c r="F5682" t="s">
        <v>126</v>
      </c>
      <c r="G5682" t="s">
        <v>1063</v>
      </c>
      <c r="H5682" t="s">
        <v>136</v>
      </c>
      <c r="I5682">
        <v>0</v>
      </c>
      <c r="P5682">
        <v>0.702586735578831</v>
      </c>
      <c r="Q5682">
        <v>0</v>
      </c>
    </row>
    <row r="5683" spans="1:17">
      <c r="A5683" t="s">
        <v>122</v>
      </c>
      <c r="B5683">
        <v>2029</v>
      </c>
      <c r="C5683" t="s">
        <v>15</v>
      </c>
      <c r="D5683" t="s">
        <v>1062</v>
      </c>
      <c r="E5683" t="s">
        <v>162</v>
      </c>
      <c r="F5683" t="s">
        <v>165</v>
      </c>
      <c r="G5683" t="s">
        <v>1063</v>
      </c>
      <c r="H5683" t="s">
        <v>132</v>
      </c>
      <c r="I5683">
        <v>0</v>
      </c>
      <c r="P5683">
        <v>0.702586735578831</v>
      </c>
      <c r="Q5683">
        <v>0</v>
      </c>
    </row>
    <row r="5684" spans="1:17">
      <c r="A5684" t="s">
        <v>122</v>
      </c>
      <c r="B5684">
        <v>2029</v>
      </c>
      <c r="C5684" t="s">
        <v>15</v>
      </c>
      <c r="D5684" t="s">
        <v>1062</v>
      </c>
      <c r="E5684" t="s">
        <v>162</v>
      </c>
      <c r="F5684" t="s">
        <v>165</v>
      </c>
      <c r="G5684" t="s">
        <v>1063</v>
      </c>
      <c r="H5684" t="s">
        <v>135</v>
      </c>
      <c r="I5684">
        <v>14422259590.9655</v>
      </c>
      <c r="P5684">
        <v>0.702586735578831</v>
      </c>
      <c r="Q5684">
        <v>10132888285.686899</v>
      </c>
    </row>
    <row r="5685" spans="1:17">
      <c r="A5685" t="s">
        <v>122</v>
      </c>
      <c r="B5685">
        <v>2029</v>
      </c>
      <c r="C5685" t="s">
        <v>15</v>
      </c>
      <c r="D5685" t="s">
        <v>1062</v>
      </c>
      <c r="E5685" t="s">
        <v>162</v>
      </c>
      <c r="F5685" t="s">
        <v>165</v>
      </c>
      <c r="G5685" t="s">
        <v>1063</v>
      </c>
      <c r="H5685" t="s">
        <v>136</v>
      </c>
      <c r="I5685">
        <v>1492102281.78123</v>
      </c>
      <c r="P5685">
        <v>0.702586735578831</v>
      </c>
      <c r="Q5685">
        <v>1048331271.3063999</v>
      </c>
    </row>
    <row r="5686" spans="1:17">
      <c r="A5686" t="s">
        <v>122</v>
      </c>
      <c r="B5686">
        <v>2029</v>
      </c>
      <c r="C5686" t="s">
        <v>15</v>
      </c>
      <c r="D5686" t="s">
        <v>1062</v>
      </c>
      <c r="E5686" t="s">
        <v>162</v>
      </c>
      <c r="F5686" t="s">
        <v>166</v>
      </c>
      <c r="G5686" t="s">
        <v>1063</v>
      </c>
      <c r="H5686" t="s">
        <v>132</v>
      </c>
      <c r="I5686">
        <v>0</v>
      </c>
      <c r="P5686">
        <v>0.702586735578831</v>
      </c>
      <c r="Q5686">
        <v>0</v>
      </c>
    </row>
    <row r="5687" spans="1:17">
      <c r="A5687" t="s">
        <v>122</v>
      </c>
      <c r="B5687">
        <v>2029</v>
      </c>
      <c r="C5687" t="s">
        <v>15</v>
      </c>
      <c r="D5687" t="s">
        <v>1062</v>
      </c>
      <c r="E5687" t="s">
        <v>162</v>
      </c>
      <c r="F5687" t="s">
        <v>166</v>
      </c>
      <c r="G5687" t="s">
        <v>1063</v>
      </c>
      <c r="H5687" t="s">
        <v>135</v>
      </c>
      <c r="I5687">
        <v>0</v>
      </c>
      <c r="P5687">
        <v>0.702586735578831</v>
      </c>
      <c r="Q5687">
        <v>0</v>
      </c>
    </row>
    <row r="5688" spans="1:17">
      <c r="A5688" t="s">
        <v>122</v>
      </c>
      <c r="B5688">
        <v>2029</v>
      </c>
      <c r="C5688" t="s">
        <v>15</v>
      </c>
      <c r="D5688" t="s">
        <v>1062</v>
      </c>
      <c r="E5688" t="s">
        <v>162</v>
      </c>
      <c r="F5688" t="s">
        <v>166</v>
      </c>
      <c r="G5688" t="s">
        <v>1063</v>
      </c>
      <c r="H5688" t="s">
        <v>136</v>
      </c>
      <c r="I5688">
        <v>0</v>
      </c>
      <c r="P5688">
        <v>0.702586735578831</v>
      </c>
      <c r="Q5688">
        <v>0</v>
      </c>
    </row>
    <row r="5689" spans="1:17">
      <c r="A5689" t="s">
        <v>122</v>
      </c>
      <c r="B5689">
        <v>2029</v>
      </c>
      <c r="C5689" t="s">
        <v>15</v>
      </c>
      <c r="D5689" t="s">
        <v>1062</v>
      </c>
      <c r="E5689" t="s">
        <v>162</v>
      </c>
      <c r="F5689" t="s">
        <v>160</v>
      </c>
      <c r="G5689" t="s">
        <v>1063</v>
      </c>
      <c r="H5689" t="s">
        <v>132</v>
      </c>
      <c r="I5689">
        <v>0</v>
      </c>
      <c r="P5689">
        <v>0.702586735578831</v>
      </c>
      <c r="Q5689">
        <v>0</v>
      </c>
    </row>
    <row r="5690" spans="1:17">
      <c r="A5690" t="s">
        <v>122</v>
      </c>
      <c r="B5690">
        <v>2029</v>
      </c>
      <c r="C5690" t="s">
        <v>15</v>
      </c>
      <c r="D5690" t="s">
        <v>1062</v>
      </c>
      <c r="E5690" t="s">
        <v>162</v>
      </c>
      <c r="F5690" t="s">
        <v>160</v>
      </c>
      <c r="G5690" t="s">
        <v>1063</v>
      </c>
      <c r="H5690" t="s">
        <v>135</v>
      </c>
      <c r="I5690">
        <v>1069473.00108964</v>
      </c>
      <c r="P5690">
        <v>0.702586735578831</v>
      </c>
      <c r="Q5690">
        <v>751397.54462526296</v>
      </c>
    </row>
    <row r="5691" spans="1:17">
      <c r="A5691" t="s">
        <v>122</v>
      </c>
      <c r="B5691">
        <v>2029</v>
      </c>
      <c r="C5691" t="s">
        <v>15</v>
      </c>
      <c r="D5691" t="s">
        <v>1062</v>
      </c>
      <c r="E5691" t="s">
        <v>162</v>
      </c>
      <c r="F5691" t="s">
        <v>160</v>
      </c>
      <c r="G5691" t="s">
        <v>1063</v>
      </c>
      <c r="H5691" t="s">
        <v>136</v>
      </c>
      <c r="I5691">
        <v>110645.84541446601</v>
      </c>
      <c r="P5691">
        <v>0.702586735578831</v>
      </c>
      <c r="Q5691">
        <v>77738.303335109595</v>
      </c>
    </row>
    <row r="5692" spans="1:17">
      <c r="A5692" t="s">
        <v>122</v>
      </c>
      <c r="B5692">
        <v>2029</v>
      </c>
      <c r="C5692" t="s">
        <v>156</v>
      </c>
      <c r="D5692" t="s">
        <v>1066</v>
      </c>
      <c r="E5692" t="s">
        <v>167</v>
      </c>
      <c r="F5692" t="s">
        <v>164</v>
      </c>
      <c r="G5692" t="s">
        <v>158</v>
      </c>
      <c r="H5692" t="s">
        <v>132</v>
      </c>
      <c r="I5692">
        <v>0</v>
      </c>
      <c r="P5692">
        <v>0.702586735578831</v>
      </c>
      <c r="Q5692">
        <v>0</v>
      </c>
    </row>
    <row r="5693" spans="1:17">
      <c r="A5693" t="s">
        <v>122</v>
      </c>
      <c r="B5693">
        <v>2029</v>
      </c>
      <c r="C5693" t="s">
        <v>156</v>
      </c>
      <c r="D5693" t="s">
        <v>1066</v>
      </c>
      <c r="E5693" t="s">
        <v>167</v>
      </c>
      <c r="F5693" t="s">
        <v>164</v>
      </c>
      <c r="G5693" t="s">
        <v>158</v>
      </c>
      <c r="H5693" t="s">
        <v>135</v>
      </c>
      <c r="I5693">
        <v>0</v>
      </c>
      <c r="P5693">
        <v>0.702586735578831</v>
      </c>
      <c r="Q5693">
        <v>0</v>
      </c>
    </row>
    <row r="5694" spans="1:17">
      <c r="A5694" t="s">
        <v>122</v>
      </c>
      <c r="B5694">
        <v>2029</v>
      </c>
      <c r="C5694" t="s">
        <v>156</v>
      </c>
      <c r="D5694" t="s">
        <v>1066</v>
      </c>
      <c r="E5694" t="s">
        <v>167</v>
      </c>
      <c r="F5694" t="s">
        <v>164</v>
      </c>
      <c r="G5694" t="s">
        <v>158</v>
      </c>
      <c r="H5694" t="s">
        <v>136</v>
      </c>
      <c r="I5694">
        <v>0</v>
      </c>
      <c r="P5694">
        <v>0.702586735578831</v>
      </c>
      <c r="Q5694">
        <v>0</v>
      </c>
    </row>
    <row r="5695" spans="1:17">
      <c r="A5695" t="s">
        <v>122</v>
      </c>
      <c r="B5695">
        <v>2029</v>
      </c>
      <c r="C5695" t="s">
        <v>156</v>
      </c>
      <c r="D5695" t="s">
        <v>1066</v>
      </c>
      <c r="E5695" t="s">
        <v>167</v>
      </c>
      <c r="F5695" t="s">
        <v>159</v>
      </c>
      <c r="G5695" t="s">
        <v>158</v>
      </c>
      <c r="H5695" t="s">
        <v>132</v>
      </c>
      <c r="I5695">
        <v>0</v>
      </c>
      <c r="P5695">
        <v>0.702586735578831</v>
      </c>
      <c r="Q5695">
        <v>0</v>
      </c>
    </row>
    <row r="5696" spans="1:17">
      <c r="A5696" t="s">
        <v>122</v>
      </c>
      <c r="B5696">
        <v>2029</v>
      </c>
      <c r="C5696" t="s">
        <v>156</v>
      </c>
      <c r="D5696" t="s">
        <v>1066</v>
      </c>
      <c r="E5696" t="s">
        <v>167</v>
      </c>
      <c r="F5696" t="s">
        <v>159</v>
      </c>
      <c r="G5696" t="s">
        <v>158</v>
      </c>
      <c r="H5696" t="s">
        <v>135</v>
      </c>
      <c r="I5696">
        <v>0</v>
      </c>
      <c r="P5696">
        <v>0.702586735578831</v>
      </c>
      <c r="Q5696">
        <v>0</v>
      </c>
    </row>
    <row r="5697" spans="1:17">
      <c r="A5697" t="s">
        <v>122</v>
      </c>
      <c r="B5697">
        <v>2029</v>
      </c>
      <c r="C5697" t="s">
        <v>156</v>
      </c>
      <c r="D5697" t="s">
        <v>1066</v>
      </c>
      <c r="E5697" t="s">
        <v>167</v>
      </c>
      <c r="F5697" t="s">
        <v>159</v>
      </c>
      <c r="G5697" t="s">
        <v>158</v>
      </c>
      <c r="H5697" t="s">
        <v>136</v>
      </c>
      <c r="I5697">
        <v>0</v>
      </c>
      <c r="P5697">
        <v>0.702586735578831</v>
      </c>
      <c r="Q5697">
        <v>0</v>
      </c>
    </row>
    <row r="5698" spans="1:17">
      <c r="A5698" t="s">
        <v>122</v>
      </c>
      <c r="B5698">
        <v>2029</v>
      </c>
      <c r="C5698" t="s">
        <v>156</v>
      </c>
      <c r="D5698" t="s">
        <v>1066</v>
      </c>
      <c r="E5698" t="s">
        <v>167</v>
      </c>
      <c r="F5698" t="s">
        <v>126</v>
      </c>
      <c r="G5698" t="s">
        <v>158</v>
      </c>
      <c r="H5698" t="s">
        <v>132</v>
      </c>
      <c r="I5698">
        <v>0</v>
      </c>
      <c r="P5698">
        <v>0.702586735578831</v>
      </c>
      <c r="Q5698">
        <v>0</v>
      </c>
    </row>
    <row r="5699" spans="1:17">
      <c r="A5699" t="s">
        <v>122</v>
      </c>
      <c r="B5699">
        <v>2029</v>
      </c>
      <c r="C5699" t="s">
        <v>156</v>
      </c>
      <c r="D5699" t="s">
        <v>1066</v>
      </c>
      <c r="E5699" t="s">
        <v>167</v>
      </c>
      <c r="F5699" t="s">
        <v>126</v>
      </c>
      <c r="G5699" t="s">
        <v>158</v>
      </c>
      <c r="H5699" t="s">
        <v>135</v>
      </c>
      <c r="I5699">
        <v>0</v>
      </c>
      <c r="P5699">
        <v>0.702586735578831</v>
      </c>
      <c r="Q5699">
        <v>0</v>
      </c>
    </row>
    <row r="5700" spans="1:17">
      <c r="A5700" t="s">
        <v>122</v>
      </c>
      <c r="B5700">
        <v>2029</v>
      </c>
      <c r="C5700" t="s">
        <v>156</v>
      </c>
      <c r="D5700" t="s">
        <v>1066</v>
      </c>
      <c r="E5700" t="s">
        <v>167</v>
      </c>
      <c r="F5700" t="s">
        <v>126</v>
      </c>
      <c r="G5700" t="s">
        <v>158</v>
      </c>
      <c r="H5700" t="s">
        <v>136</v>
      </c>
      <c r="I5700">
        <v>0</v>
      </c>
      <c r="P5700">
        <v>0.702586735578831</v>
      </c>
      <c r="Q5700">
        <v>0</v>
      </c>
    </row>
    <row r="5701" spans="1:17">
      <c r="A5701" t="s">
        <v>122</v>
      </c>
      <c r="B5701">
        <v>2029</v>
      </c>
      <c r="C5701" t="s">
        <v>156</v>
      </c>
      <c r="D5701" t="s">
        <v>1066</v>
      </c>
      <c r="E5701" t="s">
        <v>167</v>
      </c>
      <c r="F5701" t="s">
        <v>165</v>
      </c>
      <c r="G5701" t="s">
        <v>158</v>
      </c>
      <c r="H5701" t="s">
        <v>132</v>
      </c>
      <c r="I5701">
        <v>0</v>
      </c>
      <c r="P5701">
        <v>0.702586735578831</v>
      </c>
      <c r="Q5701">
        <v>0</v>
      </c>
    </row>
    <row r="5702" spans="1:17">
      <c r="A5702" t="s">
        <v>122</v>
      </c>
      <c r="B5702">
        <v>2029</v>
      </c>
      <c r="C5702" t="s">
        <v>156</v>
      </c>
      <c r="D5702" t="s">
        <v>1066</v>
      </c>
      <c r="E5702" t="s">
        <v>167</v>
      </c>
      <c r="F5702" t="s">
        <v>165</v>
      </c>
      <c r="G5702" t="s">
        <v>158</v>
      </c>
      <c r="H5702" t="s">
        <v>135</v>
      </c>
      <c r="I5702">
        <v>0</v>
      </c>
      <c r="P5702">
        <v>0.702586735578831</v>
      </c>
      <c r="Q5702">
        <v>0</v>
      </c>
    </row>
    <row r="5703" spans="1:17">
      <c r="A5703" t="s">
        <v>122</v>
      </c>
      <c r="B5703">
        <v>2029</v>
      </c>
      <c r="C5703" t="s">
        <v>156</v>
      </c>
      <c r="D5703" t="s">
        <v>1066</v>
      </c>
      <c r="E5703" t="s">
        <v>167</v>
      </c>
      <c r="F5703" t="s">
        <v>165</v>
      </c>
      <c r="G5703" t="s">
        <v>158</v>
      </c>
      <c r="H5703" t="s">
        <v>136</v>
      </c>
      <c r="I5703">
        <v>0</v>
      </c>
      <c r="P5703">
        <v>0.702586735578831</v>
      </c>
      <c r="Q5703">
        <v>0</v>
      </c>
    </row>
    <row r="5704" spans="1:17">
      <c r="A5704" t="s">
        <v>122</v>
      </c>
      <c r="B5704">
        <v>2029</v>
      </c>
      <c r="C5704" t="s">
        <v>156</v>
      </c>
      <c r="D5704" t="s">
        <v>1066</v>
      </c>
      <c r="E5704" t="s">
        <v>167</v>
      </c>
      <c r="F5704" t="s">
        <v>166</v>
      </c>
      <c r="G5704" t="s">
        <v>158</v>
      </c>
      <c r="H5704" t="s">
        <v>132</v>
      </c>
      <c r="I5704">
        <v>0</v>
      </c>
      <c r="P5704">
        <v>0.702586735578831</v>
      </c>
      <c r="Q5704">
        <v>0</v>
      </c>
    </row>
    <row r="5705" spans="1:17">
      <c r="A5705" t="s">
        <v>122</v>
      </c>
      <c r="B5705">
        <v>2029</v>
      </c>
      <c r="C5705" t="s">
        <v>156</v>
      </c>
      <c r="D5705" t="s">
        <v>1066</v>
      </c>
      <c r="E5705" t="s">
        <v>167</v>
      </c>
      <c r="F5705" t="s">
        <v>166</v>
      </c>
      <c r="G5705" t="s">
        <v>158</v>
      </c>
      <c r="H5705" t="s">
        <v>135</v>
      </c>
      <c r="I5705">
        <v>0</v>
      </c>
      <c r="P5705">
        <v>0.702586735578831</v>
      </c>
      <c r="Q5705">
        <v>0</v>
      </c>
    </row>
    <row r="5706" spans="1:17">
      <c r="A5706" t="s">
        <v>122</v>
      </c>
      <c r="B5706">
        <v>2029</v>
      </c>
      <c r="C5706" t="s">
        <v>156</v>
      </c>
      <c r="D5706" t="s">
        <v>1066</v>
      </c>
      <c r="E5706" t="s">
        <v>167</v>
      </c>
      <c r="F5706" t="s">
        <v>166</v>
      </c>
      <c r="G5706" t="s">
        <v>158</v>
      </c>
      <c r="H5706" t="s">
        <v>136</v>
      </c>
      <c r="I5706">
        <v>0</v>
      </c>
      <c r="P5706">
        <v>0.702586735578831</v>
      </c>
      <c r="Q5706">
        <v>0</v>
      </c>
    </row>
    <row r="5707" spans="1:17">
      <c r="A5707" t="s">
        <v>122</v>
      </c>
      <c r="B5707">
        <v>2029</v>
      </c>
      <c r="C5707" t="s">
        <v>156</v>
      </c>
      <c r="D5707" t="s">
        <v>1066</v>
      </c>
      <c r="E5707" t="s">
        <v>167</v>
      </c>
      <c r="F5707" t="s">
        <v>160</v>
      </c>
      <c r="G5707" t="s">
        <v>158</v>
      </c>
      <c r="H5707" t="s">
        <v>132</v>
      </c>
      <c r="I5707">
        <v>0</v>
      </c>
      <c r="P5707">
        <v>0.702586735578831</v>
      </c>
      <c r="Q5707">
        <v>0</v>
      </c>
    </row>
    <row r="5708" spans="1:17">
      <c r="A5708" t="s">
        <v>122</v>
      </c>
      <c r="B5708">
        <v>2029</v>
      </c>
      <c r="C5708" t="s">
        <v>156</v>
      </c>
      <c r="D5708" t="s">
        <v>1066</v>
      </c>
      <c r="E5708" t="s">
        <v>167</v>
      </c>
      <c r="F5708" t="s">
        <v>160</v>
      </c>
      <c r="G5708" t="s">
        <v>158</v>
      </c>
      <c r="H5708" t="s">
        <v>135</v>
      </c>
      <c r="I5708">
        <v>0</v>
      </c>
      <c r="P5708">
        <v>0.702586735578831</v>
      </c>
      <c r="Q5708">
        <v>0</v>
      </c>
    </row>
    <row r="5709" spans="1:17">
      <c r="A5709" t="s">
        <v>122</v>
      </c>
      <c r="B5709">
        <v>2029</v>
      </c>
      <c r="C5709" t="s">
        <v>156</v>
      </c>
      <c r="D5709" t="s">
        <v>1066</v>
      </c>
      <c r="E5709" t="s">
        <v>167</v>
      </c>
      <c r="F5709" t="s">
        <v>160</v>
      </c>
      <c r="G5709" t="s">
        <v>158</v>
      </c>
      <c r="H5709" t="s">
        <v>136</v>
      </c>
      <c r="I5709">
        <v>0</v>
      </c>
      <c r="P5709">
        <v>0.702586735578831</v>
      </c>
      <c r="Q5709">
        <v>0</v>
      </c>
    </row>
    <row r="5710" spans="1:17">
      <c r="A5710" t="s">
        <v>122</v>
      </c>
      <c r="B5710">
        <v>2029</v>
      </c>
      <c r="C5710" t="s">
        <v>157</v>
      </c>
      <c r="D5710" t="s">
        <v>1066</v>
      </c>
      <c r="E5710" t="s">
        <v>167</v>
      </c>
      <c r="F5710" t="s">
        <v>164</v>
      </c>
      <c r="G5710" t="s">
        <v>158</v>
      </c>
      <c r="H5710" t="s">
        <v>132</v>
      </c>
      <c r="I5710">
        <v>0</v>
      </c>
      <c r="P5710">
        <v>0.702586735578831</v>
      </c>
      <c r="Q5710">
        <v>0</v>
      </c>
    </row>
    <row r="5711" spans="1:17">
      <c r="A5711" t="s">
        <v>122</v>
      </c>
      <c r="B5711">
        <v>2029</v>
      </c>
      <c r="C5711" t="s">
        <v>157</v>
      </c>
      <c r="D5711" t="s">
        <v>1066</v>
      </c>
      <c r="E5711" t="s">
        <v>167</v>
      </c>
      <c r="F5711" t="s">
        <v>164</v>
      </c>
      <c r="G5711" t="s">
        <v>158</v>
      </c>
      <c r="H5711" t="s">
        <v>135</v>
      </c>
      <c r="I5711">
        <v>0</v>
      </c>
      <c r="P5711">
        <v>0.702586735578831</v>
      </c>
      <c r="Q5711">
        <v>0</v>
      </c>
    </row>
    <row r="5712" spans="1:17">
      <c r="A5712" t="s">
        <v>122</v>
      </c>
      <c r="B5712">
        <v>2029</v>
      </c>
      <c r="C5712" t="s">
        <v>157</v>
      </c>
      <c r="D5712" t="s">
        <v>1066</v>
      </c>
      <c r="E5712" t="s">
        <v>167</v>
      </c>
      <c r="F5712" t="s">
        <v>164</v>
      </c>
      <c r="G5712" t="s">
        <v>158</v>
      </c>
      <c r="H5712" t="s">
        <v>136</v>
      </c>
      <c r="I5712">
        <v>0</v>
      </c>
      <c r="P5712">
        <v>0.702586735578831</v>
      </c>
      <c r="Q5712">
        <v>0</v>
      </c>
    </row>
    <row r="5713" spans="1:17">
      <c r="A5713" t="s">
        <v>122</v>
      </c>
      <c r="B5713">
        <v>2029</v>
      </c>
      <c r="C5713" t="s">
        <v>157</v>
      </c>
      <c r="D5713" t="s">
        <v>1066</v>
      </c>
      <c r="E5713" t="s">
        <v>167</v>
      </c>
      <c r="F5713" t="s">
        <v>159</v>
      </c>
      <c r="G5713" t="s">
        <v>158</v>
      </c>
      <c r="H5713" t="s">
        <v>132</v>
      </c>
      <c r="I5713">
        <v>0</v>
      </c>
      <c r="P5713">
        <v>0.702586735578831</v>
      </c>
      <c r="Q5713">
        <v>0</v>
      </c>
    </row>
    <row r="5714" spans="1:17">
      <c r="A5714" t="s">
        <v>122</v>
      </c>
      <c r="B5714">
        <v>2029</v>
      </c>
      <c r="C5714" t="s">
        <v>157</v>
      </c>
      <c r="D5714" t="s">
        <v>1066</v>
      </c>
      <c r="E5714" t="s">
        <v>167</v>
      </c>
      <c r="F5714" t="s">
        <v>159</v>
      </c>
      <c r="G5714" t="s">
        <v>158</v>
      </c>
      <c r="H5714" t="s">
        <v>135</v>
      </c>
      <c r="I5714">
        <v>0</v>
      </c>
      <c r="P5714">
        <v>0.702586735578831</v>
      </c>
      <c r="Q5714">
        <v>0</v>
      </c>
    </row>
    <row r="5715" spans="1:17">
      <c r="A5715" t="s">
        <v>122</v>
      </c>
      <c r="B5715">
        <v>2029</v>
      </c>
      <c r="C5715" t="s">
        <v>157</v>
      </c>
      <c r="D5715" t="s">
        <v>1066</v>
      </c>
      <c r="E5715" t="s">
        <v>167</v>
      </c>
      <c r="F5715" t="s">
        <v>159</v>
      </c>
      <c r="G5715" t="s">
        <v>158</v>
      </c>
      <c r="H5715" t="s">
        <v>136</v>
      </c>
      <c r="I5715">
        <v>0</v>
      </c>
      <c r="P5715">
        <v>0.702586735578831</v>
      </c>
      <c r="Q5715">
        <v>0</v>
      </c>
    </row>
    <row r="5716" spans="1:17">
      <c r="A5716" t="s">
        <v>122</v>
      </c>
      <c r="B5716">
        <v>2029</v>
      </c>
      <c r="C5716" t="s">
        <v>157</v>
      </c>
      <c r="D5716" t="s">
        <v>1066</v>
      </c>
      <c r="E5716" t="s">
        <v>167</v>
      </c>
      <c r="F5716" t="s">
        <v>126</v>
      </c>
      <c r="G5716" t="s">
        <v>158</v>
      </c>
      <c r="H5716" t="s">
        <v>132</v>
      </c>
      <c r="I5716">
        <v>0</v>
      </c>
      <c r="P5716">
        <v>0.702586735578831</v>
      </c>
      <c r="Q5716">
        <v>0</v>
      </c>
    </row>
    <row r="5717" spans="1:17">
      <c r="A5717" t="s">
        <v>122</v>
      </c>
      <c r="B5717">
        <v>2029</v>
      </c>
      <c r="C5717" t="s">
        <v>157</v>
      </c>
      <c r="D5717" t="s">
        <v>1066</v>
      </c>
      <c r="E5717" t="s">
        <v>167</v>
      </c>
      <c r="F5717" t="s">
        <v>126</v>
      </c>
      <c r="G5717" t="s">
        <v>158</v>
      </c>
      <c r="H5717" t="s">
        <v>135</v>
      </c>
      <c r="I5717">
        <v>0</v>
      </c>
      <c r="P5717">
        <v>0.702586735578831</v>
      </c>
      <c r="Q5717">
        <v>0</v>
      </c>
    </row>
    <row r="5718" spans="1:17">
      <c r="A5718" t="s">
        <v>122</v>
      </c>
      <c r="B5718">
        <v>2029</v>
      </c>
      <c r="C5718" t="s">
        <v>157</v>
      </c>
      <c r="D5718" t="s">
        <v>1066</v>
      </c>
      <c r="E5718" t="s">
        <v>167</v>
      </c>
      <c r="F5718" t="s">
        <v>126</v>
      </c>
      <c r="G5718" t="s">
        <v>158</v>
      </c>
      <c r="H5718" t="s">
        <v>136</v>
      </c>
      <c r="I5718">
        <v>0</v>
      </c>
      <c r="P5718">
        <v>0.702586735578831</v>
      </c>
      <c r="Q5718">
        <v>0</v>
      </c>
    </row>
    <row r="5719" spans="1:17">
      <c r="A5719" t="s">
        <v>122</v>
      </c>
      <c r="B5719">
        <v>2029</v>
      </c>
      <c r="C5719" t="s">
        <v>157</v>
      </c>
      <c r="D5719" t="s">
        <v>1066</v>
      </c>
      <c r="E5719" t="s">
        <v>167</v>
      </c>
      <c r="F5719" t="s">
        <v>165</v>
      </c>
      <c r="G5719" t="s">
        <v>158</v>
      </c>
      <c r="H5719" t="s">
        <v>132</v>
      </c>
      <c r="I5719">
        <v>0</v>
      </c>
      <c r="P5719">
        <v>0.702586735578831</v>
      </c>
      <c r="Q5719">
        <v>0</v>
      </c>
    </row>
    <row r="5720" spans="1:17">
      <c r="A5720" t="s">
        <v>122</v>
      </c>
      <c r="B5720">
        <v>2029</v>
      </c>
      <c r="C5720" t="s">
        <v>157</v>
      </c>
      <c r="D5720" t="s">
        <v>1066</v>
      </c>
      <c r="E5720" t="s">
        <v>167</v>
      </c>
      <c r="F5720" t="s">
        <v>165</v>
      </c>
      <c r="G5720" t="s">
        <v>158</v>
      </c>
      <c r="H5720" t="s">
        <v>135</v>
      </c>
      <c r="I5720">
        <v>0</v>
      </c>
      <c r="P5720">
        <v>0.702586735578831</v>
      </c>
      <c r="Q5720">
        <v>0</v>
      </c>
    </row>
    <row r="5721" spans="1:17">
      <c r="A5721" t="s">
        <v>122</v>
      </c>
      <c r="B5721">
        <v>2029</v>
      </c>
      <c r="C5721" t="s">
        <v>157</v>
      </c>
      <c r="D5721" t="s">
        <v>1066</v>
      </c>
      <c r="E5721" t="s">
        <v>167</v>
      </c>
      <c r="F5721" t="s">
        <v>165</v>
      </c>
      <c r="G5721" t="s">
        <v>158</v>
      </c>
      <c r="H5721" t="s">
        <v>136</v>
      </c>
      <c r="I5721">
        <v>0</v>
      </c>
      <c r="P5721">
        <v>0.702586735578831</v>
      </c>
      <c r="Q5721">
        <v>0</v>
      </c>
    </row>
    <row r="5722" spans="1:17">
      <c r="A5722" t="s">
        <v>122</v>
      </c>
      <c r="B5722">
        <v>2029</v>
      </c>
      <c r="C5722" t="s">
        <v>157</v>
      </c>
      <c r="D5722" t="s">
        <v>1066</v>
      </c>
      <c r="E5722" t="s">
        <v>167</v>
      </c>
      <c r="F5722" t="s">
        <v>166</v>
      </c>
      <c r="G5722" t="s">
        <v>158</v>
      </c>
      <c r="H5722" t="s">
        <v>132</v>
      </c>
      <c r="I5722">
        <v>0</v>
      </c>
      <c r="P5722">
        <v>0.702586735578831</v>
      </c>
      <c r="Q5722">
        <v>0</v>
      </c>
    </row>
    <row r="5723" spans="1:17">
      <c r="A5723" t="s">
        <v>122</v>
      </c>
      <c r="B5723">
        <v>2029</v>
      </c>
      <c r="C5723" t="s">
        <v>157</v>
      </c>
      <c r="D5723" t="s">
        <v>1066</v>
      </c>
      <c r="E5723" t="s">
        <v>167</v>
      </c>
      <c r="F5723" t="s">
        <v>166</v>
      </c>
      <c r="G5723" t="s">
        <v>158</v>
      </c>
      <c r="H5723" t="s">
        <v>135</v>
      </c>
      <c r="I5723">
        <v>0</v>
      </c>
      <c r="P5723">
        <v>0.702586735578831</v>
      </c>
      <c r="Q5723">
        <v>0</v>
      </c>
    </row>
    <row r="5724" spans="1:17">
      <c r="A5724" t="s">
        <v>122</v>
      </c>
      <c r="B5724">
        <v>2029</v>
      </c>
      <c r="C5724" t="s">
        <v>157</v>
      </c>
      <c r="D5724" t="s">
        <v>1066</v>
      </c>
      <c r="E5724" t="s">
        <v>167</v>
      </c>
      <c r="F5724" t="s">
        <v>166</v>
      </c>
      <c r="G5724" t="s">
        <v>158</v>
      </c>
      <c r="H5724" t="s">
        <v>136</v>
      </c>
      <c r="I5724">
        <v>0</v>
      </c>
      <c r="P5724">
        <v>0.702586735578831</v>
      </c>
      <c r="Q5724">
        <v>0</v>
      </c>
    </row>
    <row r="5725" spans="1:17">
      <c r="A5725" t="s">
        <v>122</v>
      </c>
      <c r="B5725">
        <v>2029</v>
      </c>
      <c r="C5725" t="s">
        <v>157</v>
      </c>
      <c r="D5725" t="s">
        <v>1066</v>
      </c>
      <c r="E5725" t="s">
        <v>167</v>
      </c>
      <c r="F5725" t="s">
        <v>160</v>
      </c>
      <c r="G5725" t="s">
        <v>158</v>
      </c>
      <c r="H5725" t="s">
        <v>132</v>
      </c>
      <c r="I5725">
        <v>0</v>
      </c>
      <c r="P5725">
        <v>0.702586735578831</v>
      </c>
      <c r="Q5725">
        <v>0</v>
      </c>
    </row>
    <row r="5726" spans="1:17">
      <c r="A5726" t="s">
        <v>122</v>
      </c>
      <c r="B5726">
        <v>2029</v>
      </c>
      <c r="C5726" t="s">
        <v>157</v>
      </c>
      <c r="D5726" t="s">
        <v>1066</v>
      </c>
      <c r="E5726" t="s">
        <v>167</v>
      </c>
      <c r="F5726" t="s">
        <v>160</v>
      </c>
      <c r="G5726" t="s">
        <v>158</v>
      </c>
      <c r="H5726" t="s">
        <v>135</v>
      </c>
      <c r="I5726">
        <v>0</v>
      </c>
      <c r="P5726">
        <v>0.702586735578831</v>
      </c>
      <c r="Q5726">
        <v>0</v>
      </c>
    </row>
    <row r="5727" spans="1:17">
      <c r="A5727" t="s">
        <v>122</v>
      </c>
      <c r="B5727">
        <v>2029</v>
      </c>
      <c r="C5727" t="s">
        <v>157</v>
      </c>
      <c r="D5727" t="s">
        <v>1066</v>
      </c>
      <c r="E5727" t="s">
        <v>167</v>
      </c>
      <c r="F5727" t="s">
        <v>160</v>
      </c>
      <c r="G5727" t="s">
        <v>158</v>
      </c>
      <c r="H5727" t="s">
        <v>136</v>
      </c>
      <c r="I5727">
        <v>0</v>
      </c>
      <c r="P5727">
        <v>0.702586735578831</v>
      </c>
      <c r="Q5727">
        <v>0</v>
      </c>
    </row>
    <row r="5728" spans="1:17">
      <c r="A5728" t="s">
        <v>122</v>
      </c>
      <c r="B5728">
        <v>2029</v>
      </c>
      <c r="C5728" t="s">
        <v>140</v>
      </c>
      <c r="D5728" t="s">
        <v>1064</v>
      </c>
      <c r="E5728" t="s">
        <v>167</v>
      </c>
      <c r="F5728" t="s">
        <v>164</v>
      </c>
      <c r="G5728" t="s">
        <v>1065</v>
      </c>
      <c r="H5728" t="s">
        <v>132</v>
      </c>
      <c r="I5728">
        <v>0</v>
      </c>
      <c r="P5728">
        <v>0.702586735578831</v>
      </c>
      <c r="Q5728">
        <v>0</v>
      </c>
    </row>
    <row r="5729" spans="1:17">
      <c r="A5729" t="s">
        <v>122</v>
      </c>
      <c r="B5729">
        <v>2029</v>
      </c>
      <c r="C5729" t="s">
        <v>140</v>
      </c>
      <c r="D5729" t="s">
        <v>1064</v>
      </c>
      <c r="E5729" t="s">
        <v>167</v>
      </c>
      <c r="F5729" t="s">
        <v>164</v>
      </c>
      <c r="G5729" t="s">
        <v>1065</v>
      </c>
      <c r="H5729" t="s">
        <v>135</v>
      </c>
      <c r="I5729">
        <v>0</v>
      </c>
      <c r="P5729">
        <v>0.702586735578831</v>
      </c>
      <c r="Q5729">
        <v>0</v>
      </c>
    </row>
    <row r="5730" spans="1:17">
      <c r="A5730" t="s">
        <v>122</v>
      </c>
      <c r="B5730">
        <v>2029</v>
      </c>
      <c r="C5730" t="s">
        <v>140</v>
      </c>
      <c r="D5730" t="s">
        <v>1064</v>
      </c>
      <c r="E5730" t="s">
        <v>167</v>
      </c>
      <c r="F5730" t="s">
        <v>164</v>
      </c>
      <c r="G5730" t="s">
        <v>1065</v>
      </c>
      <c r="H5730" t="s">
        <v>136</v>
      </c>
      <c r="I5730">
        <v>0</v>
      </c>
      <c r="P5730">
        <v>0.702586735578831</v>
      </c>
      <c r="Q5730">
        <v>0</v>
      </c>
    </row>
    <row r="5731" spans="1:17">
      <c r="A5731" t="s">
        <v>122</v>
      </c>
      <c r="B5731">
        <v>2029</v>
      </c>
      <c r="C5731" t="s">
        <v>140</v>
      </c>
      <c r="D5731" t="s">
        <v>1064</v>
      </c>
      <c r="E5731" t="s">
        <v>167</v>
      </c>
      <c r="F5731" t="s">
        <v>159</v>
      </c>
      <c r="G5731" t="s">
        <v>1065</v>
      </c>
      <c r="H5731" t="s">
        <v>132</v>
      </c>
      <c r="I5731">
        <v>0</v>
      </c>
      <c r="P5731">
        <v>0.702586735578831</v>
      </c>
      <c r="Q5731">
        <v>0</v>
      </c>
    </row>
    <row r="5732" spans="1:17">
      <c r="A5732" t="s">
        <v>122</v>
      </c>
      <c r="B5732">
        <v>2029</v>
      </c>
      <c r="C5732" t="s">
        <v>140</v>
      </c>
      <c r="D5732" t="s">
        <v>1064</v>
      </c>
      <c r="E5732" t="s">
        <v>167</v>
      </c>
      <c r="F5732" t="s">
        <v>159</v>
      </c>
      <c r="G5732" t="s">
        <v>1065</v>
      </c>
      <c r="H5732" t="s">
        <v>135</v>
      </c>
      <c r="I5732">
        <v>0</v>
      </c>
      <c r="P5732">
        <v>0.702586735578831</v>
      </c>
      <c r="Q5732">
        <v>0</v>
      </c>
    </row>
    <row r="5733" spans="1:17">
      <c r="A5733" t="s">
        <v>122</v>
      </c>
      <c r="B5733">
        <v>2029</v>
      </c>
      <c r="C5733" t="s">
        <v>140</v>
      </c>
      <c r="D5733" t="s">
        <v>1064</v>
      </c>
      <c r="E5733" t="s">
        <v>167</v>
      </c>
      <c r="F5733" t="s">
        <v>159</v>
      </c>
      <c r="G5733" t="s">
        <v>1065</v>
      </c>
      <c r="H5733" t="s">
        <v>136</v>
      </c>
      <c r="I5733">
        <v>0</v>
      </c>
      <c r="P5733">
        <v>0.702586735578831</v>
      </c>
      <c r="Q5733">
        <v>0</v>
      </c>
    </row>
    <row r="5734" spans="1:17">
      <c r="A5734" t="s">
        <v>122</v>
      </c>
      <c r="B5734">
        <v>2029</v>
      </c>
      <c r="C5734" t="s">
        <v>140</v>
      </c>
      <c r="D5734" t="s">
        <v>1064</v>
      </c>
      <c r="E5734" t="s">
        <v>167</v>
      </c>
      <c r="F5734" t="s">
        <v>126</v>
      </c>
      <c r="G5734" t="s">
        <v>1065</v>
      </c>
      <c r="H5734" t="s">
        <v>132</v>
      </c>
      <c r="I5734">
        <v>0</v>
      </c>
      <c r="P5734">
        <v>0.702586735578831</v>
      </c>
      <c r="Q5734">
        <v>0</v>
      </c>
    </row>
    <row r="5735" spans="1:17">
      <c r="A5735" t="s">
        <v>122</v>
      </c>
      <c r="B5735">
        <v>2029</v>
      </c>
      <c r="C5735" t="s">
        <v>140</v>
      </c>
      <c r="D5735" t="s">
        <v>1064</v>
      </c>
      <c r="E5735" t="s">
        <v>167</v>
      </c>
      <c r="F5735" t="s">
        <v>126</v>
      </c>
      <c r="G5735" t="s">
        <v>1065</v>
      </c>
      <c r="H5735" t="s">
        <v>135</v>
      </c>
      <c r="I5735">
        <v>0</v>
      </c>
      <c r="P5735">
        <v>0.702586735578831</v>
      </c>
      <c r="Q5735">
        <v>0</v>
      </c>
    </row>
    <row r="5736" spans="1:17">
      <c r="A5736" t="s">
        <v>122</v>
      </c>
      <c r="B5736">
        <v>2029</v>
      </c>
      <c r="C5736" t="s">
        <v>140</v>
      </c>
      <c r="D5736" t="s">
        <v>1064</v>
      </c>
      <c r="E5736" t="s">
        <v>167</v>
      </c>
      <c r="F5736" t="s">
        <v>126</v>
      </c>
      <c r="G5736" t="s">
        <v>1065</v>
      </c>
      <c r="H5736" t="s">
        <v>136</v>
      </c>
      <c r="I5736">
        <v>0</v>
      </c>
      <c r="P5736">
        <v>0.702586735578831</v>
      </c>
      <c r="Q5736">
        <v>0</v>
      </c>
    </row>
    <row r="5737" spans="1:17">
      <c r="A5737" t="s">
        <v>122</v>
      </c>
      <c r="B5737">
        <v>2029</v>
      </c>
      <c r="C5737" t="s">
        <v>140</v>
      </c>
      <c r="D5737" t="s">
        <v>1064</v>
      </c>
      <c r="E5737" t="s">
        <v>167</v>
      </c>
      <c r="F5737" t="s">
        <v>165</v>
      </c>
      <c r="G5737" t="s">
        <v>1065</v>
      </c>
      <c r="H5737" t="s">
        <v>132</v>
      </c>
      <c r="I5737">
        <v>0</v>
      </c>
      <c r="P5737">
        <v>0.702586735578831</v>
      </c>
      <c r="Q5737">
        <v>0</v>
      </c>
    </row>
    <row r="5738" spans="1:17">
      <c r="A5738" t="s">
        <v>122</v>
      </c>
      <c r="B5738">
        <v>2029</v>
      </c>
      <c r="C5738" t="s">
        <v>140</v>
      </c>
      <c r="D5738" t="s">
        <v>1064</v>
      </c>
      <c r="E5738" t="s">
        <v>167</v>
      </c>
      <c r="F5738" t="s">
        <v>165</v>
      </c>
      <c r="G5738" t="s">
        <v>1065</v>
      </c>
      <c r="H5738" t="s">
        <v>135</v>
      </c>
      <c r="I5738">
        <v>0</v>
      </c>
      <c r="P5738">
        <v>0.702586735578831</v>
      </c>
      <c r="Q5738">
        <v>0</v>
      </c>
    </row>
    <row r="5739" spans="1:17">
      <c r="A5739" t="s">
        <v>122</v>
      </c>
      <c r="B5739">
        <v>2029</v>
      </c>
      <c r="C5739" t="s">
        <v>140</v>
      </c>
      <c r="D5739" t="s">
        <v>1064</v>
      </c>
      <c r="E5739" t="s">
        <v>167</v>
      </c>
      <c r="F5739" t="s">
        <v>165</v>
      </c>
      <c r="G5739" t="s">
        <v>1065</v>
      </c>
      <c r="H5739" t="s">
        <v>136</v>
      </c>
      <c r="I5739">
        <v>0</v>
      </c>
      <c r="P5739">
        <v>0.702586735578831</v>
      </c>
      <c r="Q5739">
        <v>0</v>
      </c>
    </row>
    <row r="5740" spans="1:17">
      <c r="A5740" t="s">
        <v>122</v>
      </c>
      <c r="B5740">
        <v>2029</v>
      </c>
      <c r="C5740" t="s">
        <v>140</v>
      </c>
      <c r="D5740" t="s">
        <v>1064</v>
      </c>
      <c r="E5740" t="s">
        <v>167</v>
      </c>
      <c r="F5740" t="s">
        <v>166</v>
      </c>
      <c r="G5740" t="s">
        <v>1065</v>
      </c>
      <c r="H5740" t="s">
        <v>132</v>
      </c>
      <c r="I5740">
        <v>0</v>
      </c>
      <c r="P5740">
        <v>0.702586735578831</v>
      </c>
      <c r="Q5740">
        <v>0</v>
      </c>
    </row>
    <row r="5741" spans="1:17">
      <c r="A5741" t="s">
        <v>122</v>
      </c>
      <c r="B5741">
        <v>2029</v>
      </c>
      <c r="C5741" t="s">
        <v>140</v>
      </c>
      <c r="D5741" t="s">
        <v>1064</v>
      </c>
      <c r="E5741" t="s">
        <v>167</v>
      </c>
      <c r="F5741" t="s">
        <v>166</v>
      </c>
      <c r="G5741" t="s">
        <v>1065</v>
      </c>
      <c r="H5741" t="s">
        <v>135</v>
      </c>
      <c r="I5741">
        <v>0</v>
      </c>
      <c r="P5741">
        <v>0.702586735578831</v>
      </c>
      <c r="Q5741">
        <v>0</v>
      </c>
    </row>
    <row r="5742" spans="1:17">
      <c r="A5742" t="s">
        <v>122</v>
      </c>
      <c r="B5742">
        <v>2029</v>
      </c>
      <c r="C5742" t="s">
        <v>140</v>
      </c>
      <c r="D5742" t="s">
        <v>1064</v>
      </c>
      <c r="E5742" t="s">
        <v>167</v>
      </c>
      <c r="F5742" t="s">
        <v>166</v>
      </c>
      <c r="G5742" t="s">
        <v>1065</v>
      </c>
      <c r="H5742" t="s">
        <v>136</v>
      </c>
      <c r="I5742">
        <v>0</v>
      </c>
      <c r="P5742">
        <v>0.702586735578831</v>
      </c>
      <c r="Q5742">
        <v>0</v>
      </c>
    </row>
    <row r="5743" spans="1:17">
      <c r="A5743" t="s">
        <v>122</v>
      </c>
      <c r="B5743">
        <v>2029</v>
      </c>
      <c r="C5743" t="s">
        <v>140</v>
      </c>
      <c r="D5743" t="s">
        <v>1064</v>
      </c>
      <c r="E5743" t="s">
        <v>167</v>
      </c>
      <c r="F5743" t="s">
        <v>160</v>
      </c>
      <c r="G5743" t="s">
        <v>1065</v>
      </c>
      <c r="H5743" t="s">
        <v>132</v>
      </c>
      <c r="I5743">
        <v>0</v>
      </c>
      <c r="P5743">
        <v>0.702586735578831</v>
      </c>
      <c r="Q5743">
        <v>0</v>
      </c>
    </row>
    <row r="5744" spans="1:17">
      <c r="A5744" t="s">
        <v>122</v>
      </c>
      <c r="B5744">
        <v>2029</v>
      </c>
      <c r="C5744" t="s">
        <v>140</v>
      </c>
      <c r="D5744" t="s">
        <v>1064</v>
      </c>
      <c r="E5744" t="s">
        <v>167</v>
      </c>
      <c r="F5744" t="s">
        <v>160</v>
      </c>
      <c r="G5744" t="s">
        <v>1065</v>
      </c>
      <c r="H5744" t="s">
        <v>135</v>
      </c>
      <c r="I5744">
        <v>0</v>
      </c>
      <c r="P5744">
        <v>0.702586735578831</v>
      </c>
      <c r="Q5744">
        <v>0</v>
      </c>
    </row>
    <row r="5745" spans="1:17">
      <c r="A5745" t="s">
        <v>122</v>
      </c>
      <c r="B5745">
        <v>2029</v>
      </c>
      <c r="C5745" t="s">
        <v>140</v>
      </c>
      <c r="D5745" t="s">
        <v>1064</v>
      </c>
      <c r="E5745" t="s">
        <v>167</v>
      </c>
      <c r="F5745" t="s">
        <v>160</v>
      </c>
      <c r="G5745" t="s">
        <v>1065</v>
      </c>
      <c r="H5745" t="s">
        <v>136</v>
      </c>
      <c r="I5745">
        <v>0</v>
      </c>
      <c r="P5745">
        <v>0.702586735578831</v>
      </c>
      <c r="Q5745">
        <v>0</v>
      </c>
    </row>
    <row r="5746" spans="1:17">
      <c r="A5746" t="s">
        <v>122</v>
      </c>
      <c r="B5746">
        <v>2029</v>
      </c>
      <c r="C5746" t="s">
        <v>16</v>
      </c>
      <c r="D5746" t="s">
        <v>1062</v>
      </c>
      <c r="E5746" t="s">
        <v>162</v>
      </c>
      <c r="F5746" t="s">
        <v>164</v>
      </c>
      <c r="G5746" t="s">
        <v>1063</v>
      </c>
      <c r="H5746" t="s">
        <v>132</v>
      </c>
      <c r="I5746">
        <v>0</v>
      </c>
      <c r="P5746">
        <v>0.702586735578831</v>
      </c>
      <c r="Q5746">
        <v>0</v>
      </c>
    </row>
    <row r="5747" spans="1:17">
      <c r="A5747" t="s">
        <v>122</v>
      </c>
      <c r="B5747">
        <v>2029</v>
      </c>
      <c r="C5747" t="s">
        <v>16</v>
      </c>
      <c r="D5747" t="s">
        <v>1062</v>
      </c>
      <c r="E5747" t="s">
        <v>162</v>
      </c>
      <c r="F5747" t="s">
        <v>164</v>
      </c>
      <c r="G5747" t="s">
        <v>1063</v>
      </c>
      <c r="H5747" t="s">
        <v>135</v>
      </c>
      <c r="I5747">
        <v>0</v>
      </c>
      <c r="P5747">
        <v>0.702586735578831</v>
      </c>
      <c r="Q5747">
        <v>0</v>
      </c>
    </row>
    <row r="5748" spans="1:17">
      <c r="A5748" t="s">
        <v>122</v>
      </c>
      <c r="B5748">
        <v>2029</v>
      </c>
      <c r="C5748" t="s">
        <v>16</v>
      </c>
      <c r="D5748" t="s">
        <v>1062</v>
      </c>
      <c r="E5748" t="s">
        <v>162</v>
      </c>
      <c r="F5748" t="s">
        <v>164</v>
      </c>
      <c r="G5748" t="s">
        <v>1063</v>
      </c>
      <c r="H5748" t="s">
        <v>136</v>
      </c>
      <c r="I5748">
        <v>0</v>
      </c>
      <c r="P5748">
        <v>0.702586735578831</v>
      </c>
      <c r="Q5748">
        <v>0</v>
      </c>
    </row>
    <row r="5749" spans="1:17">
      <c r="A5749" t="s">
        <v>122</v>
      </c>
      <c r="B5749">
        <v>2029</v>
      </c>
      <c r="C5749" t="s">
        <v>16</v>
      </c>
      <c r="D5749" t="s">
        <v>1062</v>
      </c>
      <c r="E5749" t="s">
        <v>162</v>
      </c>
      <c r="F5749" t="s">
        <v>159</v>
      </c>
      <c r="G5749" t="s">
        <v>1063</v>
      </c>
      <c r="H5749" t="s">
        <v>132</v>
      </c>
      <c r="I5749">
        <v>0</v>
      </c>
      <c r="P5749">
        <v>0.702586735578831</v>
      </c>
      <c r="Q5749">
        <v>0</v>
      </c>
    </row>
    <row r="5750" spans="1:17">
      <c r="A5750" t="s">
        <v>122</v>
      </c>
      <c r="B5750">
        <v>2029</v>
      </c>
      <c r="C5750" t="s">
        <v>16</v>
      </c>
      <c r="D5750" t="s">
        <v>1062</v>
      </c>
      <c r="E5750" t="s">
        <v>162</v>
      </c>
      <c r="F5750" t="s">
        <v>159</v>
      </c>
      <c r="G5750" t="s">
        <v>1063</v>
      </c>
      <c r="H5750" t="s">
        <v>135</v>
      </c>
      <c r="I5750">
        <v>0</v>
      </c>
      <c r="P5750">
        <v>0.702586735578831</v>
      </c>
      <c r="Q5750">
        <v>0</v>
      </c>
    </row>
    <row r="5751" spans="1:17">
      <c r="A5751" t="s">
        <v>122</v>
      </c>
      <c r="B5751">
        <v>2029</v>
      </c>
      <c r="C5751" t="s">
        <v>16</v>
      </c>
      <c r="D5751" t="s">
        <v>1062</v>
      </c>
      <c r="E5751" t="s">
        <v>162</v>
      </c>
      <c r="F5751" t="s">
        <v>159</v>
      </c>
      <c r="G5751" t="s">
        <v>1063</v>
      </c>
      <c r="H5751" t="s">
        <v>136</v>
      </c>
      <c r="I5751">
        <v>0</v>
      </c>
      <c r="P5751">
        <v>0.702586735578831</v>
      </c>
      <c r="Q5751">
        <v>0</v>
      </c>
    </row>
    <row r="5752" spans="1:17">
      <c r="A5752" t="s">
        <v>122</v>
      </c>
      <c r="B5752">
        <v>2029</v>
      </c>
      <c r="C5752" t="s">
        <v>16</v>
      </c>
      <c r="D5752" t="s">
        <v>1062</v>
      </c>
      <c r="E5752" t="s">
        <v>162</v>
      </c>
      <c r="F5752" t="s">
        <v>126</v>
      </c>
      <c r="G5752" t="s">
        <v>1063</v>
      </c>
      <c r="H5752" t="s">
        <v>132</v>
      </c>
      <c r="I5752">
        <v>0</v>
      </c>
      <c r="P5752">
        <v>0.702586735578831</v>
      </c>
      <c r="Q5752">
        <v>0</v>
      </c>
    </row>
    <row r="5753" spans="1:17">
      <c r="A5753" t="s">
        <v>122</v>
      </c>
      <c r="B5753">
        <v>2029</v>
      </c>
      <c r="C5753" t="s">
        <v>16</v>
      </c>
      <c r="D5753" t="s">
        <v>1062</v>
      </c>
      <c r="E5753" t="s">
        <v>162</v>
      </c>
      <c r="F5753" t="s">
        <v>126</v>
      </c>
      <c r="G5753" t="s">
        <v>1063</v>
      </c>
      <c r="H5753" t="s">
        <v>135</v>
      </c>
      <c r="I5753">
        <v>0</v>
      </c>
      <c r="P5753">
        <v>0.702586735578831</v>
      </c>
      <c r="Q5753">
        <v>0</v>
      </c>
    </row>
    <row r="5754" spans="1:17">
      <c r="A5754" t="s">
        <v>122</v>
      </c>
      <c r="B5754">
        <v>2029</v>
      </c>
      <c r="C5754" t="s">
        <v>16</v>
      </c>
      <c r="D5754" t="s">
        <v>1062</v>
      </c>
      <c r="E5754" t="s">
        <v>162</v>
      </c>
      <c r="F5754" t="s">
        <v>126</v>
      </c>
      <c r="G5754" t="s">
        <v>1063</v>
      </c>
      <c r="H5754" t="s">
        <v>136</v>
      </c>
      <c r="I5754">
        <v>0</v>
      </c>
      <c r="P5754">
        <v>0.702586735578831</v>
      </c>
      <c r="Q5754">
        <v>0</v>
      </c>
    </row>
    <row r="5755" spans="1:17">
      <c r="A5755" t="s">
        <v>122</v>
      </c>
      <c r="B5755">
        <v>2029</v>
      </c>
      <c r="C5755" t="s">
        <v>16</v>
      </c>
      <c r="D5755" t="s">
        <v>1062</v>
      </c>
      <c r="E5755" t="s">
        <v>162</v>
      </c>
      <c r="F5755" t="s">
        <v>165</v>
      </c>
      <c r="G5755" t="s">
        <v>1063</v>
      </c>
      <c r="H5755" t="s">
        <v>132</v>
      </c>
      <c r="I5755">
        <v>0</v>
      </c>
      <c r="P5755">
        <v>0.702586735578831</v>
      </c>
      <c r="Q5755">
        <v>0</v>
      </c>
    </row>
    <row r="5756" spans="1:17">
      <c r="A5756" t="s">
        <v>122</v>
      </c>
      <c r="B5756">
        <v>2029</v>
      </c>
      <c r="C5756" t="s">
        <v>16</v>
      </c>
      <c r="D5756" t="s">
        <v>1062</v>
      </c>
      <c r="E5756" t="s">
        <v>162</v>
      </c>
      <c r="F5756" t="s">
        <v>165</v>
      </c>
      <c r="G5756" t="s">
        <v>1063</v>
      </c>
      <c r="H5756" t="s">
        <v>135</v>
      </c>
      <c r="I5756">
        <v>0</v>
      </c>
      <c r="P5756">
        <v>0.702586735578831</v>
      </c>
      <c r="Q5756">
        <v>0</v>
      </c>
    </row>
    <row r="5757" spans="1:17">
      <c r="A5757" t="s">
        <v>122</v>
      </c>
      <c r="B5757">
        <v>2029</v>
      </c>
      <c r="C5757" t="s">
        <v>16</v>
      </c>
      <c r="D5757" t="s">
        <v>1062</v>
      </c>
      <c r="E5757" t="s">
        <v>162</v>
      </c>
      <c r="F5757" t="s">
        <v>165</v>
      </c>
      <c r="G5757" t="s">
        <v>1063</v>
      </c>
      <c r="H5757" t="s">
        <v>136</v>
      </c>
      <c r="I5757">
        <v>0</v>
      </c>
      <c r="P5757">
        <v>0.702586735578831</v>
      </c>
      <c r="Q5757">
        <v>0</v>
      </c>
    </row>
    <row r="5758" spans="1:17">
      <c r="A5758" t="s">
        <v>122</v>
      </c>
      <c r="B5758">
        <v>2029</v>
      </c>
      <c r="C5758" t="s">
        <v>16</v>
      </c>
      <c r="D5758" t="s">
        <v>1062</v>
      </c>
      <c r="E5758" t="s">
        <v>162</v>
      </c>
      <c r="F5758" t="s">
        <v>166</v>
      </c>
      <c r="G5758" t="s">
        <v>1063</v>
      </c>
      <c r="H5758" t="s">
        <v>132</v>
      </c>
      <c r="I5758">
        <v>0</v>
      </c>
      <c r="P5758">
        <v>0.702586735578831</v>
      </c>
      <c r="Q5758">
        <v>0</v>
      </c>
    </row>
    <row r="5759" spans="1:17">
      <c r="A5759" t="s">
        <v>122</v>
      </c>
      <c r="B5759">
        <v>2029</v>
      </c>
      <c r="C5759" t="s">
        <v>16</v>
      </c>
      <c r="D5759" t="s">
        <v>1062</v>
      </c>
      <c r="E5759" t="s">
        <v>162</v>
      </c>
      <c r="F5759" t="s">
        <v>166</v>
      </c>
      <c r="G5759" t="s">
        <v>1063</v>
      </c>
      <c r="H5759" t="s">
        <v>135</v>
      </c>
      <c r="I5759">
        <v>0</v>
      </c>
      <c r="P5759">
        <v>0.702586735578831</v>
      </c>
      <c r="Q5759">
        <v>0</v>
      </c>
    </row>
    <row r="5760" spans="1:17">
      <c r="A5760" t="s">
        <v>122</v>
      </c>
      <c r="B5760">
        <v>2029</v>
      </c>
      <c r="C5760" t="s">
        <v>16</v>
      </c>
      <c r="D5760" t="s">
        <v>1062</v>
      </c>
      <c r="E5760" t="s">
        <v>162</v>
      </c>
      <c r="F5760" t="s">
        <v>166</v>
      </c>
      <c r="G5760" t="s">
        <v>1063</v>
      </c>
      <c r="H5760" t="s">
        <v>136</v>
      </c>
      <c r="I5760">
        <v>0</v>
      </c>
      <c r="P5760">
        <v>0.702586735578831</v>
      </c>
      <c r="Q5760">
        <v>0</v>
      </c>
    </row>
    <row r="5761" spans="1:17">
      <c r="A5761" t="s">
        <v>122</v>
      </c>
      <c r="B5761">
        <v>2029</v>
      </c>
      <c r="C5761" t="s">
        <v>16</v>
      </c>
      <c r="D5761" t="s">
        <v>1062</v>
      </c>
      <c r="E5761" t="s">
        <v>162</v>
      </c>
      <c r="F5761" t="s">
        <v>160</v>
      </c>
      <c r="G5761" t="s">
        <v>1063</v>
      </c>
      <c r="H5761" t="s">
        <v>132</v>
      </c>
      <c r="I5761">
        <v>0</v>
      </c>
      <c r="P5761">
        <v>0.702586735578831</v>
      </c>
      <c r="Q5761">
        <v>0</v>
      </c>
    </row>
    <row r="5762" spans="1:17">
      <c r="A5762" t="s">
        <v>122</v>
      </c>
      <c r="B5762">
        <v>2029</v>
      </c>
      <c r="C5762" t="s">
        <v>16</v>
      </c>
      <c r="D5762" t="s">
        <v>1062</v>
      </c>
      <c r="E5762" t="s">
        <v>162</v>
      </c>
      <c r="F5762" t="s">
        <v>160</v>
      </c>
      <c r="G5762" t="s">
        <v>1063</v>
      </c>
      <c r="H5762" t="s">
        <v>135</v>
      </c>
      <c r="I5762">
        <v>0</v>
      </c>
      <c r="P5762">
        <v>0.702586735578831</v>
      </c>
      <c r="Q5762">
        <v>0</v>
      </c>
    </row>
    <row r="5763" spans="1:17">
      <c r="A5763" t="s">
        <v>122</v>
      </c>
      <c r="B5763">
        <v>2029</v>
      </c>
      <c r="C5763" t="s">
        <v>16</v>
      </c>
      <c r="D5763" t="s">
        <v>1062</v>
      </c>
      <c r="E5763" t="s">
        <v>162</v>
      </c>
      <c r="F5763" t="s">
        <v>160</v>
      </c>
      <c r="G5763" t="s">
        <v>1063</v>
      </c>
      <c r="H5763" t="s">
        <v>136</v>
      </c>
      <c r="I5763">
        <v>0</v>
      </c>
      <c r="P5763">
        <v>0.702586735578831</v>
      </c>
      <c r="Q5763">
        <v>0</v>
      </c>
    </row>
    <row r="5764" spans="1:17">
      <c r="A5764" t="s">
        <v>122</v>
      </c>
      <c r="B5764">
        <v>2029</v>
      </c>
      <c r="C5764" t="s">
        <v>9</v>
      </c>
      <c r="D5764" t="s">
        <v>1064</v>
      </c>
      <c r="E5764" t="s">
        <v>162</v>
      </c>
      <c r="F5764" t="s">
        <v>164</v>
      </c>
      <c r="G5764" t="s">
        <v>1065</v>
      </c>
      <c r="H5764" t="s">
        <v>132</v>
      </c>
      <c r="I5764">
        <v>0</v>
      </c>
      <c r="P5764">
        <v>0.702586735578831</v>
      </c>
      <c r="Q5764">
        <v>0</v>
      </c>
    </row>
    <row r="5765" spans="1:17">
      <c r="A5765" t="s">
        <v>122</v>
      </c>
      <c r="B5765">
        <v>2029</v>
      </c>
      <c r="C5765" t="s">
        <v>9</v>
      </c>
      <c r="D5765" t="s">
        <v>1064</v>
      </c>
      <c r="E5765" t="s">
        <v>162</v>
      </c>
      <c r="F5765" t="s">
        <v>164</v>
      </c>
      <c r="G5765" t="s">
        <v>1065</v>
      </c>
      <c r="H5765" t="s">
        <v>135</v>
      </c>
      <c r="I5765">
        <v>0</v>
      </c>
      <c r="P5765">
        <v>0.702586735578831</v>
      </c>
      <c r="Q5765">
        <v>0</v>
      </c>
    </row>
    <row r="5766" spans="1:17">
      <c r="A5766" t="s">
        <v>122</v>
      </c>
      <c r="B5766">
        <v>2029</v>
      </c>
      <c r="C5766" t="s">
        <v>9</v>
      </c>
      <c r="D5766" t="s">
        <v>1064</v>
      </c>
      <c r="E5766" t="s">
        <v>162</v>
      </c>
      <c r="F5766" t="s">
        <v>164</v>
      </c>
      <c r="G5766" t="s">
        <v>1065</v>
      </c>
      <c r="H5766" t="s">
        <v>136</v>
      </c>
      <c r="I5766">
        <v>0</v>
      </c>
      <c r="P5766">
        <v>0.702586735578831</v>
      </c>
      <c r="Q5766">
        <v>0</v>
      </c>
    </row>
    <row r="5767" spans="1:17">
      <c r="A5767" t="s">
        <v>122</v>
      </c>
      <c r="B5767">
        <v>2029</v>
      </c>
      <c r="C5767" t="s">
        <v>9</v>
      </c>
      <c r="D5767" t="s">
        <v>1064</v>
      </c>
      <c r="E5767" t="s">
        <v>162</v>
      </c>
      <c r="F5767" t="s">
        <v>159</v>
      </c>
      <c r="G5767" t="s">
        <v>1065</v>
      </c>
      <c r="H5767" t="s">
        <v>132</v>
      </c>
      <c r="I5767">
        <v>0</v>
      </c>
      <c r="P5767">
        <v>0.702586735578831</v>
      </c>
      <c r="Q5767">
        <v>0</v>
      </c>
    </row>
    <row r="5768" spans="1:17">
      <c r="A5768" t="s">
        <v>122</v>
      </c>
      <c r="B5768">
        <v>2029</v>
      </c>
      <c r="C5768" t="s">
        <v>9</v>
      </c>
      <c r="D5768" t="s">
        <v>1064</v>
      </c>
      <c r="E5768" t="s">
        <v>162</v>
      </c>
      <c r="F5768" t="s">
        <v>159</v>
      </c>
      <c r="G5768" t="s">
        <v>1065</v>
      </c>
      <c r="H5768" t="s">
        <v>135</v>
      </c>
      <c r="I5768">
        <v>0</v>
      </c>
      <c r="P5768">
        <v>0.702586735578831</v>
      </c>
      <c r="Q5768">
        <v>0</v>
      </c>
    </row>
    <row r="5769" spans="1:17">
      <c r="A5769" t="s">
        <v>122</v>
      </c>
      <c r="B5769">
        <v>2029</v>
      </c>
      <c r="C5769" t="s">
        <v>9</v>
      </c>
      <c r="D5769" t="s">
        <v>1064</v>
      </c>
      <c r="E5769" t="s">
        <v>162</v>
      </c>
      <c r="F5769" t="s">
        <v>159</v>
      </c>
      <c r="G5769" t="s">
        <v>1065</v>
      </c>
      <c r="H5769" t="s">
        <v>136</v>
      </c>
      <c r="I5769">
        <v>0</v>
      </c>
      <c r="P5769">
        <v>0.702586735578831</v>
      </c>
      <c r="Q5769">
        <v>0</v>
      </c>
    </row>
    <row r="5770" spans="1:17">
      <c r="A5770" t="s">
        <v>122</v>
      </c>
      <c r="B5770">
        <v>2029</v>
      </c>
      <c r="C5770" t="s">
        <v>9</v>
      </c>
      <c r="D5770" t="s">
        <v>1064</v>
      </c>
      <c r="E5770" t="s">
        <v>162</v>
      </c>
      <c r="F5770" t="s">
        <v>126</v>
      </c>
      <c r="G5770" t="s">
        <v>1065</v>
      </c>
      <c r="H5770" t="s">
        <v>132</v>
      </c>
      <c r="I5770">
        <v>0</v>
      </c>
      <c r="P5770">
        <v>0.702586735578831</v>
      </c>
      <c r="Q5770">
        <v>0</v>
      </c>
    </row>
    <row r="5771" spans="1:17">
      <c r="A5771" t="s">
        <v>122</v>
      </c>
      <c r="B5771">
        <v>2029</v>
      </c>
      <c r="C5771" t="s">
        <v>9</v>
      </c>
      <c r="D5771" t="s">
        <v>1064</v>
      </c>
      <c r="E5771" t="s">
        <v>162</v>
      </c>
      <c r="F5771" t="s">
        <v>126</v>
      </c>
      <c r="G5771" t="s">
        <v>1065</v>
      </c>
      <c r="H5771" t="s">
        <v>135</v>
      </c>
      <c r="I5771">
        <v>0</v>
      </c>
      <c r="P5771">
        <v>0.702586735578831</v>
      </c>
      <c r="Q5771">
        <v>0</v>
      </c>
    </row>
    <row r="5772" spans="1:17">
      <c r="A5772" t="s">
        <v>122</v>
      </c>
      <c r="B5772">
        <v>2029</v>
      </c>
      <c r="C5772" t="s">
        <v>9</v>
      </c>
      <c r="D5772" t="s">
        <v>1064</v>
      </c>
      <c r="E5772" t="s">
        <v>162</v>
      </c>
      <c r="F5772" t="s">
        <v>126</v>
      </c>
      <c r="G5772" t="s">
        <v>1065</v>
      </c>
      <c r="H5772" t="s">
        <v>136</v>
      </c>
      <c r="I5772">
        <v>0</v>
      </c>
      <c r="P5772">
        <v>0.702586735578831</v>
      </c>
      <c r="Q5772">
        <v>0</v>
      </c>
    </row>
    <row r="5773" spans="1:17">
      <c r="A5773" t="s">
        <v>122</v>
      </c>
      <c r="B5773">
        <v>2029</v>
      </c>
      <c r="C5773" t="s">
        <v>9</v>
      </c>
      <c r="D5773" t="s">
        <v>1064</v>
      </c>
      <c r="E5773" t="s">
        <v>162</v>
      </c>
      <c r="F5773" t="s">
        <v>165</v>
      </c>
      <c r="G5773" t="s">
        <v>1065</v>
      </c>
      <c r="H5773" t="s">
        <v>132</v>
      </c>
      <c r="I5773">
        <v>0</v>
      </c>
      <c r="P5773">
        <v>0.702586735578831</v>
      </c>
      <c r="Q5773">
        <v>0</v>
      </c>
    </row>
    <row r="5774" spans="1:17">
      <c r="A5774" t="s">
        <v>122</v>
      </c>
      <c r="B5774">
        <v>2029</v>
      </c>
      <c r="C5774" t="s">
        <v>9</v>
      </c>
      <c r="D5774" t="s">
        <v>1064</v>
      </c>
      <c r="E5774" t="s">
        <v>162</v>
      </c>
      <c r="F5774" t="s">
        <v>165</v>
      </c>
      <c r="G5774" t="s">
        <v>1065</v>
      </c>
      <c r="H5774" t="s">
        <v>135</v>
      </c>
      <c r="I5774">
        <v>0</v>
      </c>
      <c r="P5774">
        <v>0.702586735578831</v>
      </c>
      <c r="Q5774">
        <v>0</v>
      </c>
    </row>
    <row r="5775" spans="1:17">
      <c r="A5775" t="s">
        <v>122</v>
      </c>
      <c r="B5775">
        <v>2029</v>
      </c>
      <c r="C5775" t="s">
        <v>9</v>
      </c>
      <c r="D5775" t="s">
        <v>1064</v>
      </c>
      <c r="E5775" t="s">
        <v>162</v>
      </c>
      <c r="F5775" t="s">
        <v>165</v>
      </c>
      <c r="G5775" t="s">
        <v>1065</v>
      </c>
      <c r="H5775" t="s">
        <v>136</v>
      </c>
      <c r="I5775">
        <v>0</v>
      </c>
      <c r="P5775">
        <v>0.702586735578831</v>
      </c>
      <c r="Q5775">
        <v>0</v>
      </c>
    </row>
    <row r="5776" spans="1:17">
      <c r="A5776" t="s">
        <v>122</v>
      </c>
      <c r="B5776">
        <v>2029</v>
      </c>
      <c r="C5776" t="s">
        <v>9</v>
      </c>
      <c r="D5776" t="s">
        <v>1064</v>
      </c>
      <c r="E5776" t="s">
        <v>162</v>
      </c>
      <c r="F5776" t="s">
        <v>166</v>
      </c>
      <c r="G5776" t="s">
        <v>1065</v>
      </c>
      <c r="H5776" t="s">
        <v>132</v>
      </c>
      <c r="I5776">
        <v>0</v>
      </c>
      <c r="P5776">
        <v>0.702586735578831</v>
      </c>
      <c r="Q5776">
        <v>0</v>
      </c>
    </row>
    <row r="5777" spans="1:17">
      <c r="A5777" t="s">
        <v>122</v>
      </c>
      <c r="B5777">
        <v>2029</v>
      </c>
      <c r="C5777" t="s">
        <v>9</v>
      </c>
      <c r="D5777" t="s">
        <v>1064</v>
      </c>
      <c r="E5777" t="s">
        <v>162</v>
      </c>
      <c r="F5777" t="s">
        <v>166</v>
      </c>
      <c r="G5777" t="s">
        <v>1065</v>
      </c>
      <c r="H5777" t="s">
        <v>135</v>
      </c>
      <c r="I5777">
        <v>0</v>
      </c>
      <c r="P5777">
        <v>0.702586735578831</v>
      </c>
      <c r="Q5777">
        <v>0</v>
      </c>
    </row>
    <row r="5778" spans="1:17">
      <c r="A5778" t="s">
        <v>122</v>
      </c>
      <c r="B5778">
        <v>2029</v>
      </c>
      <c r="C5778" t="s">
        <v>9</v>
      </c>
      <c r="D5778" t="s">
        <v>1064</v>
      </c>
      <c r="E5778" t="s">
        <v>162</v>
      </c>
      <c r="F5778" t="s">
        <v>166</v>
      </c>
      <c r="G5778" t="s">
        <v>1065</v>
      </c>
      <c r="H5778" t="s">
        <v>136</v>
      </c>
      <c r="I5778">
        <v>0</v>
      </c>
      <c r="P5778">
        <v>0.702586735578831</v>
      </c>
      <c r="Q5778">
        <v>0</v>
      </c>
    </row>
    <row r="5779" spans="1:17">
      <c r="A5779" t="s">
        <v>122</v>
      </c>
      <c r="B5779">
        <v>2029</v>
      </c>
      <c r="C5779" t="s">
        <v>9</v>
      </c>
      <c r="D5779" t="s">
        <v>1064</v>
      </c>
      <c r="E5779" t="s">
        <v>162</v>
      </c>
      <c r="F5779" t="s">
        <v>160</v>
      </c>
      <c r="G5779" t="s">
        <v>1065</v>
      </c>
      <c r="H5779" t="s">
        <v>132</v>
      </c>
      <c r="I5779">
        <v>0</v>
      </c>
      <c r="P5779">
        <v>0.702586735578831</v>
      </c>
      <c r="Q5779">
        <v>0</v>
      </c>
    </row>
    <row r="5780" spans="1:17">
      <c r="A5780" t="s">
        <v>122</v>
      </c>
      <c r="B5780">
        <v>2029</v>
      </c>
      <c r="C5780" t="s">
        <v>9</v>
      </c>
      <c r="D5780" t="s">
        <v>1064</v>
      </c>
      <c r="E5780" t="s">
        <v>162</v>
      </c>
      <c r="F5780" t="s">
        <v>160</v>
      </c>
      <c r="G5780" t="s">
        <v>1065</v>
      </c>
      <c r="H5780" t="s">
        <v>135</v>
      </c>
      <c r="I5780">
        <v>0</v>
      </c>
      <c r="P5780">
        <v>0.702586735578831</v>
      </c>
      <c r="Q5780">
        <v>0</v>
      </c>
    </row>
    <row r="5781" spans="1:17">
      <c r="A5781" t="s">
        <v>122</v>
      </c>
      <c r="B5781">
        <v>2029</v>
      </c>
      <c r="C5781" t="s">
        <v>9</v>
      </c>
      <c r="D5781" t="s">
        <v>1064</v>
      </c>
      <c r="E5781" t="s">
        <v>162</v>
      </c>
      <c r="F5781" t="s">
        <v>160</v>
      </c>
      <c r="G5781" t="s">
        <v>1065</v>
      </c>
      <c r="H5781" t="s">
        <v>136</v>
      </c>
      <c r="I5781">
        <v>0</v>
      </c>
      <c r="P5781">
        <v>0.702586735578831</v>
      </c>
      <c r="Q5781">
        <v>0</v>
      </c>
    </row>
    <row r="5782" spans="1:17">
      <c r="A5782" t="s">
        <v>122</v>
      </c>
      <c r="B5782">
        <v>2029</v>
      </c>
      <c r="C5782" t="s">
        <v>17</v>
      </c>
      <c r="D5782" t="s">
        <v>1062</v>
      </c>
      <c r="E5782" t="s">
        <v>162</v>
      </c>
      <c r="F5782" t="s">
        <v>164</v>
      </c>
      <c r="G5782" t="s">
        <v>1063</v>
      </c>
      <c r="H5782" t="s">
        <v>132</v>
      </c>
      <c r="I5782">
        <v>0</v>
      </c>
      <c r="P5782">
        <v>0.702586735578831</v>
      </c>
      <c r="Q5782">
        <v>0</v>
      </c>
    </row>
    <row r="5783" spans="1:17">
      <c r="A5783" t="s">
        <v>122</v>
      </c>
      <c r="B5783">
        <v>2029</v>
      </c>
      <c r="C5783" t="s">
        <v>17</v>
      </c>
      <c r="D5783" t="s">
        <v>1062</v>
      </c>
      <c r="E5783" t="s">
        <v>162</v>
      </c>
      <c r="F5783" t="s">
        <v>164</v>
      </c>
      <c r="G5783" t="s">
        <v>1063</v>
      </c>
      <c r="H5783" t="s">
        <v>135</v>
      </c>
      <c r="I5783">
        <v>0</v>
      </c>
      <c r="P5783">
        <v>0.702586735578831</v>
      </c>
      <c r="Q5783">
        <v>0</v>
      </c>
    </row>
    <row r="5784" spans="1:17">
      <c r="A5784" t="s">
        <v>122</v>
      </c>
      <c r="B5784">
        <v>2029</v>
      </c>
      <c r="C5784" t="s">
        <v>17</v>
      </c>
      <c r="D5784" t="s">
        <v>1062</v>
      </c>
      <c r="E5784" t="s">
        <v>162</v>
      </c>
      <c r="F5784" t="s">
        <v>164</v>
      </c>
      <c r="G5784" t="s">
        <v>1063</v>
      </c>
      <c r="H5784" t="s">
        <v>136</v>
      </c>
      <c r="I5784">
        <v>3301336446.9120002</v>
      </c>
      <c r="P5784">
        <v>0.702586735578831</v>
      </c>
      <c r="Q5784">
        <v>2319475197.28332</v>
      </c>
    </row>
    <row r="5785" spans="1:17">
      <c r="A5785" t="s">
        <v>122</v>
      </c>
      <c r="B5785">
        <v>2029</v>
      </c>
      <c r="C5785" t="s">
        <v>17</v>
      </c>
      <c r="D5785" t="s">
        <v>1062</v>
      </c>
      <c r="E5785" t="s">
        <v>162</v>
      </c>
      <c r="F5785" t="s">
        <v>159</v>
      </c>
      <c r="G5785" t="s">
        <v>1063</v>
      </c>
      <c r="H5785" t="s">
        <v>132</v>
      </c>
      <c r="I5785">
        <v>0</v>
      </c>
      <c r="P5785">
        <v>0.702586735578831</v>
      </c>
      <c r="Q5785">
        <v>0</v>
      </c>
    </row>
    <row r="5786" spans="1:17">
      <c r="A5786" t="s">
        <v>122</v>
      </c>
      <c r="B5786">
        <v>2029</v>
      </c>
      <c r="C5786" t="s">
        <v>17</v>
      </c>
      <c r="D5786" t="s">
        <v>1062</v>
      </c>
      <c r="E5786" t="s">
        <v>162</v>
      </c>
      <c r="F5786" t="s">
        <v>159</v>
      </c>
      <c r="G5786" t="s">
        <v>1063</v>
      </c>
      <c r="H5786" t="s">
        <v>135</v>
      </c>
      <c r="I5786">
        <v>0</v>
      </c>
      <c r="P5786">
        <v>0.702586735578831</v>
      </c>
      <c r="Q5786">
        <v>0</v>
      </c>
    </row>
    <row r="5787" spans="1:17">
      <c r="A5787" t="s">
        <v>122</v>
      </c>
      <c r="B5787">
        <v>2029</v>
      </c>
      <c r="C5787" t="s">
        <v>17</v>
      </c>
      <c r="D5787" t="s">
        <v>1062</v>
      </c>
      <c r="E5787" t="s">
        <v>162</v>
      </c>
      <c r="F5787" t="s">
        <v>159</v>
      </c>
      <c r="G5787" t="s">
        <v>1063</v>
      </c>
      <c r="H5787" t="s">
        <v>136</v>
      </c>
      <c r="I5787">
        <v>2246155230.1440001</v>
      </c>
      <c r="P5787">
        <v>0.702586735578831</v>
      </c>
      <c r="Q5787">
        <v>1578118870.75019</v>
      </c>
    </row>
    <row r="5788" spans="1:17">
      <c r="A5788" t="s">
        <v>122</v>
      </c>
      <c r="B5788">
        <v>2029</v>
      </c>
      <c r="C5788" t="s">
        <v>17</v>
      </c>
      <c r="D5788" t="s">
        <v>1062</v>
      </c>
      <c r="E5788" t="s">
        <v>162</v>
      </c>
      <c r="F5788" t="s">
        <v>126</v>
      </c>
      <c r="G5788" t="s">
        <v>1063</v>
      </c>
      <c r="H5788" t="s">
        <v>132</v>
      </c>
      <c r="I5788">
        <v>0</v>
      </c>
      <c r="P5788">
        <v>0.702586735578831</v>
      </c>
      <c r="Q5788">
        <v>0</v>
      </c>
    </row>
    <row r="5789" spans="1:17">
      <c r="A5789" t="s">
        <v>122</v>
      </c>
      <c r="B5789">
        <v>2029</v>
      </c>
      <c r="C5789" t="s">
        <v>17</v>
      </c>
      <c r="D5789" t="s">
        <v>1062</v>
      </c>
      <c r="E5789" t="s">
        <v>162</v>
      </c>
      <c r="F5789" t="s">
        <v>126</v>
      </c>
      <c r="G5789" t="s">
        <v>1063</v>
      </c>
      <c r="H5789" t="s">
        <v>135</v>
      </c>
      <c r="I5789">
        <v>0</v>
      </c>
      <c r="P5789">
        <v>0.702586735578831</v>
      </c>
      <c r="Q5789">
        <v>0</v>
      </c>
    </row>
    <row r="5790" spans="1:17">
      <c r="A5790" t="s">
        <v>122</v>
      </c>
      <c r="B5790">
        <v>2029</v>
      </c>
      <c r="C5790" t="s">
        <v>17</v>
      </c>
      <c r="D5790" t="s">
        <v>1062</v>
      </c>
      <c r="E5790" t="s">
        <v>162</v>
      </c>
      <c r="F5790" t="s">
        <v>126</v>
      </c>
      <c r="G5790" t="s">
        <v>1063</v>
      </c>
      <c r="H5790" t="s">
        <v>136</v>
      </c>
      <c r="I5790">
        <v>8790266640.9599991</v>
      </c>
      <c r="P5790">
        <v>0.702586735578831</v>
      </c>
      <c r="Q5790">
        <v>6175924744.1395798</v>
      </c>
    </row>
    <row r="5791" spans="1:17">
      <c r="A5791" t="s">
        <v>122</v>
      </c>
      <c r="B5791">
        <v>2029</v>
      </c>
      <c r="C5791" t="s">
        <v>17</v>
      </c>
      <c r="D5791" t="s">
        <v>1062</v>
      </c>
      <c r="E5791" t="s">
        <v>162</v>
      </c>
      <c r="F5791" t="s">
        <v>165</v>
      </c>
      <c r="G5791" t="s">
        <v>1063</v>
      </c>
      <c r="H5791" t="s">
        <v>132</v>
      </c>
      <c r="I5791">
        <v>0</v>
      </c>
      <c r="P5791">
        <v>0.702586735578831</v>
      </c>
      <c r="Q5791">
        <v>0</v>
      </c>
    </row>
    <row r="5792" spans="1:17">
      <c r="A5792" t="s">
        <v>122</v>
      </c>
      <c r="B5792">
        <v>2029</v>
      </c>
      <c r="C5792" t="s">
        <v>17</v>
      </c>
      <c r="D5792" t="s">
        <v>1062</v>
      </c>
      <c r="E5792" t="s">
        <v>162</v>
      </c>
      <c r="F5792" t="s">
        <v>165</v>
      </c>
      <c r="G5792" t="s">
        <v>1063</v>
      </c>
      <c r="H5792" t="s">
        <v>135</v>
      </c>
      <c r="I5792">
        <v>0</v>
      </c>
      <c r="P5792">
        <v>0.702586735578831</v>
      </c>
      <c r="Q5792">
        <v>0</v>
      </c>
    </row>
    <row r="5793" spans="1:17">
      <c r="A5793" t="s">
        <v>122</v>
      </c>
      <c r="B5793">
        <v>2029</v>
      </c>
      <c r="C5793" t="s">
        <v>17</v>
      </c>
      <c r="D5793" t="s">
        <v>1062</v>
      </c>
      <c r="E5793" t="s">
        <v>162</v>
      </c>
      <c r="F5793" t="s">
        <v>165</v>
      </c>
      <c r="G5793" t="s">
        <v>1063</v>
      </c>
      <c r="H5793" t="s">
        <v>136</v>
      </c>
      <c r="I5793">
        <v>9110487814.4447994</v>
      </c>
      <c r="P5793">
        <v>0.702586735578831</v>
      </c>
      <c r="Q5793">
        <v>6400907893.0814896</v>
      </c>
    </row>
    <row r="5794" spans="1:17">
      <c r="A5794" t="s">
        <v>122</v>
      </c>
      <c r="B5794">
        <v>2029</v>
      </c>
      <c r="C5794" t="s">
        <v>17</v>
      </c>
      <c r="D5794" t="s">
        <v>1062</v>
      </c>
      <c r="E5794" t="s">
        <v>162</v>
      </c>
      <c r="F5794" t="s">
        <v>166</v>
      </c>
      <c r="G5794" t="s">
        <v>1063</v>
      </c>
      <c r="H5794" t="s">
        <v>132</v>
      </c>
      <c r="I5794">
        <v>0</v>
      </c>
      <c r="P5794">
        <v>0.702586735578831</v>
      </c>
      <c r="Q5794">
        <v>0</v>
      </c>
    </row>
    <row r="5795" spans="1:17">
      <c r="A5795" t="s">
        <v>122</v>
      </c>
      <c r="B5795">
        <v>2029</v>
      </c>
      <c r="C5795" t="s">
        <v>17</v>
      </c>
      <c r="D5795" t="s">
        <v>1062</v>
      </c>
      <c r="E5795" t="s">
        <v>162</v>
      </c>
      <c r="F5795" t="s">
        <v>166</v>
      </c>
      <c r="G5795" t="s">
        <v>1063</v>
      </c>
      <c r="H5795" t="s">
        <v>135</v>
      </c>
      <c r="I5795">
        <v>0</v>
      </c>
      <c r="P5795">
        <v>0.702586735578831</v>
      </c>
      <c r="Q5795">
        <v>0</v>
      </c>
    </row>
    <row r="5796" spans="1:17">
      <c r="A5796" t="s">
        <v>122</v>
      </c>
      <c r="B5796">
        <v>2029</v>
      </c>
      <c r="C5796" t="s">
        <v>17</v>
      </c>
      <c r="D5796" t="s">
        <v>1062</v>
      </c>
      <c r="E5796" t="s">
        <v>162</v>
      </c>
      <c r="F5796" t="s">
        <v>166</v>
      </c>
      <c r="G5796" t="s">
        <v>1063</v>
      </c>
      <c r="H5796" t="s">
        <v>136</v>
      </c>
      <c r="I5796">
        <v>0</v>
      </c>
      <c r="P5796">
        <v>0.702586735578831</v>
      </c>
      <c r="Q5796">
        <v>0</v>
      </c>
    </row>
    <row r="5797" spans="1:17">
      <c r="A5797" t="s">
        <v>122</v>
      </c>
      <c r="B5797">
        <v>2029</v>
      </c>
      <c r="C5797" t="s">
        <v>17</v>
      </c>
      <c r="D5797" t="s">
        <v>1062</v>
      </c>
      <c r="E5797" t="s">
        <v>162</v>
      </c>
      <c r="F5797" t="s">
        <v>160</v>
      </c>
      <c r="G5797" t="s">
        <v>1063</v>
      </c>
      <c r="H5797" t="s">
        <v>132</v>
      </c>
      <c r="I5797">
        <v>0</v>
      </c>
      <c r="P5797">
        <v>0.702586735578831</v>
      </c>
      <c r="Q5797">
        <v>0</v>
      </c>
    </row>
    <row r="5798" spans="1:17">
      <c r="A5798" t="s">
        <v>122</v>
      </c>
      <c r="B5798">
        <v>2029</v>
      </c>
      <c r="C5798" t="s">
        <v>17</v>
      </c>
      <c r="D5798" t="s">
        <v>1062</v>
      </c>
      <c r="E5798" t="s">
        <v>162</v>
      </c>
      <c r="F5798" t="s">
        <v>160</v>
      </c>
      <c r="G5798" t="s">
        <v>1063</v>
      </c>
      <c r="H5798" t="s">
        <v>135</v>
      </c>
      <c r="I5798">
        <v>0</v>
      </c>
      <c r="P5798">
        <v>0.702586735578831</v>
      </c>
      <c r="Q5798">
        <v>0</v>
      </c>
    </row>
    <row r="5799" spans="1:17">
      <c r="A5799" t="s">
        <v>122</v>
      </c>
      <c r="B5799">
        <v>2029</v>
      </c>
      <c r="C5799" t="s">
        <v>17</v>
      </c>
      <c r="D5799" t="s">
        <v>1062</v>
      </c>
      <c r="E5799" t="s">
        <v>162</v>
      </c>
      <c r="F5799" t="s">
        <v>160</v>
      </c>
      <c r="G5799" t="s">
        <v>1063</v>
      </c>
      <c r="H5799" t="s">
        <v>136</v>
      </c>
      <c r="I5799">
        <v>0</v>
      </c>
      <c r="P5799">
        <v>0.702586735578831</v>
      </c>
      <c r="Q5799">
        <v>0</v>
      </c>
    </row>
    <row r="5800" spans="1:17">
      <c r="A5800" t="s">
        <v>122</v>
      </c>
      <c r="B5800">
        <v>2029</v>
      </c>
      <c r="C5800" t="s">
        <v>143</v>
      </c>
      <c r="D5800" t="s">
        <v>1062</v>
      </c>
      <c r="E5800" t="s">
        <v>162</v>
      </c>
      <c r="F5800" t="s">
        <v>164</v>
      </c>
      <c r="G5800" t="s">
        <v>1063</v>
      </c>
      <c r="H5800" t="s">
        <v>132</v>
      </c>
      <c r="I5800">
        <v>0</v>
      </c>
      <c r="P5800">
        <v>0.702586735578831</v>
      </c>
      <c r="Q5800">
        <v>0</v>
      </c>
    </row>
    <row r="5801" spans="1:17">
      <c r="A5801" t="s">
        <v>122</v>
      </c>
      <c r="B5801">
        <v>2029</v>
      </c>
      <c r="C5801" t="s">
        <v>143</v>
      </c>
      <c r="D5801" t="s">
        <v>1062</v>
      </c>
      <c r="E5801" t="s">
        <v>162</v>
      </c>
      <c r="F5801" t="s">
        <v>164</v>
      </c>
      <c r="G5801" t="s">
        <v>1063</v>
      </c>
      <c r="H5801" t="s">
        <v>135</v>
      </c>
      <c r="I5801">
        <v>0</v>
      </c>
      <c r="P5801">
        <v>0.702586735578831</v>
      </c>
      <c r="Q5801">
        <v>0</v>
      </c>
    </row>
    <row r="5802" spans="1:17">
      <c r="A5802" t="s">
        <v>122</v>
      </c>
      <c r="B5802">
        <v>2029</v>
      </c>
      <c r="C5802" t="s">
        <v>143</v>
      </c>
      <c r="D5802" t="s">
        <v>1062</v>
      </c>
      <c r="E5802" t="s">
        <v>162</v>
      </c>
      <c r="F5802" t="s">
        <v>164</v>
      </c>
      <c r="G5802" t="s">
        <v>1063</v>
      </c>
      <c r="H5802" t="s">
        <v>136</v>
      </c>
      <c r="I5802">
        <v>0</v>
      </c>
      <c r="P5802">
        <v>0.702586735578831</v>
      </c>
      <c r="Q5802">
        <v>0</v>
      </c>
    </row>
    <row r="5803" spans="1:17">
      <c r="A5803" t="s">
        <v>122</v>
      </c>
      <c r="B5803">
        <v>2029</v>
      </c>
      <c r="C5803" t="s">
        <v>143</v>
      </c>
      <c r="D5803" t="s">
        <v>1062</v>
      </c>
      <c r="E5803" t="s">
        <v>162</v>
      </c>
      <c r="F5803" t="s">
        <v>159</v>
      </c>
      <c r="G5803" t="s">
        <v>1063</v>
      </c>
      <c r="H5803" t="s">
        <v>132</v>
      </c>
      <c r="I5803">
        <v>0</v>
      </c>
      <c r="P5803">
        <v>0.702586735578831</v>
      </c>
      <c r="Q5803">
        <v>0</v>
      </c>
    </row>
    <row r="5804" spans="1:17">
      <c r="A5804" t="s">
        <v>122</v>
      </c>
      <c r="B5804">
        <v>2029</v>
      </c>
      <c r="C5804" t="s">
        <v>143</v>
      </c>
      <c r="D5804" t="s">
        <v>1062</v>
      </c>
      <c r="E5804" t="s">
        <v>162</v>
      </c>
      <c r="F5804" t="s">
        <v>159</v>
      </c>
      <c r="G5804" t="s">
        <v>1063</v>
      </c>
      <c r="H5804" t="s">
        <v>135</v>
      </c>
      <c r="I5804">
        <v>0</v>
      </c>
      <c r="P5804">
        <v>0.702586735578831</v>
      </c>
      <c r="Q5804">
        <v>0</v>
      </c>
    </row>
    <row r="5805" spans="1:17">
      <c r="A5805" t="s">
        <v>122</v>
      </c>
      <c r="B5805">
        <v>2029</v>
      </c>
      <c r="C5805" t="s">
        <v>143</v>
      </c>
      <c r="D5805" t="s">
        <v>1062</v>
      </c>
      <c r="E5805" t="s">
        <v>162</v>
      </c>
      <c r="F5805" t="s">
        <v>159</v>
      </c>
      <c r="G5805" t="s">
        <v>1063</v>
      </c>
      <c r="H5805" t="s">
        <v>136</v>
      </c>
      <c r="I5805">
        <v>0</v>
      </c>
      <c r="P5805">
        <v>0.702586735578831</v>
      </c>
      <c r="Q5805">
        <v>0</v>
      </c>
    </row>
    <row r="5806" spans="1:17">
      <c r="A5806" t="s">
        <v>122</v>
      </c>
      <c r="B5806">
        <v>2029</v>
      </c>
      <c r="C5806" t="s">
        <v>143</v>
      </c>
      <c r="D5806" t="s">
        <v>1062</v>
      </c>
      <c r="E5806" t="s">
        <v>162</v>
      </c>
      <c r="F5806" t="s">
        <v>126</v>
      </c>
      <c r="G5806" t="s">
        <v>1063</v>
      </c>
      <c r="H5806" t="s">
        <v>132</v>
      </c>
      <c r="I5806">
        <v>0</v>
      </c>
      <c r="P5806">
        <v>0.702586735578831</v>
      </c>
      <c r="Q5806">
        <v>0</v>
      </c>
    </row>
    <row r="5807" spans="1:17">
      <c r="A5807" t="s">
        <v>122</v>
      </c>
      <c r="B5807">
        <v>2029</v>
      </c>
      <c r="C5807" t="s">
        <v>143</v>
      </c>
      <c r="D5807" t="s">
        <v>1062</v>
      </c>
      <c r="E5807" t="s">
        <v>162</v>
      </c>
      <c r="F5807" t="s">
        <v>126</v>
      </c>
      <c r="G5807" t="s">
        <v>1063</v>
      </c>
      <c r="H5807" t="s">
        <v>135</v>
      </c>
      <c r="I5807">
        <v>0</v>
      </c>
      <c r="P5807">
        <v>0.702586735578831</v>
      </c>
      <c r="Q5807">
        <v>0</v>
      </c>
    </row>
    <row r="5808" spans="1:17">
      <c r="A5808" t="s">
        <v>122</v>
      </c>
      <c r="B5808">
        <v>2029</v>
      </c>
      <c r="C5808" t="s">
        <v>143</v>
      </c>
      <c r="D5808" t="s">
        <v>1062</v>
      </c>
      <c r="E5808" t="s">
        <v>162</v>
      </c>
      <c r="F5808" t="s">
        <v>126</v>
      </c>
      <c r="G5808" t="s">
        <v>1063</v>
      </c>
      <c r="H5808" t="s">
        <v>136</v>
      </c>
      <c r="I5808">
        <v>0</v>
      </c>
      <c r="P5808">
        <v>0.702586735578831</v>
      </c>
      <c r="Q5808">
        <v>0</v>
      </c>
    </row>
    <row r="5809" spans="1:17">
      <c r="A5809" t="s">
        <v>122</v>
      </c>
      <c r="B5809">
        <v>2029</v>
      </c>
      <c r="C5809" t="s">
        <v>143</v>
      </c>
      <c r="D5809" t="s">
        <v>1062</v>
      </c>
      <c r="E5809" t="s">
        <v>162</v>
      </c>
      <c r="F5809" t="s">
        <v>165</v>
      </c>
      <c r="G5809" t="s">
        <v>1063</v>
      </c>
      <c r="H5809" t="s">
        <v>132</v>
      </c>
      <c r="I5809">
        <v>0</v>
      </c>
      <c r="P5809">
        <v>0.702586735578831</v>
      </c>
      <c r="Q5809">
        <v>0</v>
      </c>
    </row>
    <row r="5810" spans="1:17">
      <c r="A5810" t="s">
        <v>122</v>
      </c>
      <c r="B5810">
        <v>2029</v>
      </c>
      <c r="C5810" t="s">
        <v>143</v>
      </c>
      <c r="D5810" t="s">
        <v>1062</v>
      </c>
      <c r="E5810" t="s">
        <v>162</v>
      </c>
      <c r="F5810" t="s">
        <v>165</v>
      </c>
      <c r="G5810" t="s">
        <v>1063</v>
      </c>
      <c r="H5810" t="s">
        <v>135</v>
      </c>
      <c r="I5810">
        <v>0</v>
      </c>
      <c r="P5810">
        <v>0.702586735578831</v>
      </c>
      <c r="Q5810">
        <v>0</v>
      </c>
    </row>
    <row r="5811" spans="1:17">
      <c r="A5811" t="s">
        <v>122</v>
      </c>
      <c r="B5811">
        <v>2029</v>
      </c>
      <c r="C5811" t="s">
        <v>143</v>
      </c>
      <c r="D5811" t="s">
        <v>1062</v>
      </c>
      <c r="E5811" t="s">
        <v>162</v>
      </c>
      <c r="F5811" t="s">
        <v>165</v>
      </c>
      <c r="G5811" t="s">
        <v>1063</v>
      </c>
      <c r="H5811" t="s">
        <v>136</v>
      </c>
      <c r="I5811">
        <v>0</v>
      </c>
      <c r="P5811">
        <v>0.702586735578831</v>
      </c>
      <c r="Q5811">
        <v>0</v>
      </c>
    </row>
    <row r="5812" spans="1:17">
      <c r="A5812" t="s">
        <v>122</v>
      </c>
      <c r="B5812">
        <v>2029</v>
      </c>
      <c r="C5812" t="s">
        <v>143</v>
      </c>
      <c r="D5812" t="s">
        <v>1062</v>
      </c>
      <c r="E5812" t="s">
        <v>162</v>
      </c>
      <c r="F5812" t="s">
        <v>166</v>
      </c>
      <c r="G5812" t="s">
        <v>1063</v>
      </c>
      <c r="H5812" t="s">
        <v>132</v>
      </c>
      <c r="I5812">
        <v>0</v>
      </c>
      <c r="P5812">
        <v>0.702586735578831</v>
      </c>
      <c r="Q5812">
        <v>0</v>
      </c>
    </row>
    <row r="5813" spans="1:17">
      <c r="A5813" t="s">
        <v>122</v>
      </c>
      <c r="B5813">
        <v>2029</v>
      </c>
      <c r="C5813" t="s">
        <v>143</v>
      </c>
      <c r="D5813" t="s">
        <v>1062</v>
      </c>
      <c r="E5813" t="s">
        <v>162</v>
      </c>
      <c r="F5813" t="s">
        <v>166</v>
      </c>
      <c r="G5813" t="s">
        <v>1063</v>
      </c>
      <c r="H5813" t="s">
        <v>135</v>
      </c>
      <c r="I5813">
        <v>0</v>
      </c>
      <c r="P5813">
        <v>0.702586735578831</v>
      </c>
      <c r="Q5813">
        <v>0</v>
      </c>
    </row>
    <row r="5814" spans="1:17">
      <c r="A5814" t="s">
        <v>122</v>
      </c>
      <c r="B5814">
        <v>2029</v>
      </c>
      <c r="C5814" t="s">
        <v>143</v>
      </c>
      <c r="D5814" t="s">
        <v>1062</v>
      </c>
      <c r="E5814" t="s">
        <v>162</v>
      </c>
      <c r="F5814" t="s">
        <v>166</v>
      </c>
      <c r="G5814" t="s">
        <v>1063</v>
      </c>
      <c r="H5814" t="s">
        <v>136</v>
      </c>
      <c r="I5814">
        <v>0</v>
      </c>
      <c r="P5814">
        <v>0.702586735578831</v>
      </c>
      <c r="Q5814">
        <v>0</v>
      </c>
    </row>
    <row r="5815" spans="1:17">
      <c r="A5815" t="s">
        <v>122</v>
      </c>
      <c r="B5815">
        <v>2029</v>
      </c>
      <c r="C5815" t="s">
        <v>143</v>
      </c>
      <c r="D5815" t="s">
        <v>1062</v>
      </c>
      <c r="E5815" t="s">
        <v>162</v>
      </c>
      <c r="F5815" t="s">
        <v>160</v>
      </c>
      <c r="G5815" t="s">
        <v>1063</v>
      </c>
      <c r="H5815" t="s">
        <v>132</v>
      </c>
      <c r="I5815">
        <v>0</v>
      </c>
      <c r="P5815">
        <v>0.702586735578831</v>
      </c>
      <c r="Q5815">
        <v>0</v>
      </c>
    </row>
    <row r="5816" spans="1:17">
      <c r="A5816" t="s">
        <v>122</v>
      </c>
      <c r="B5816">
        <v>2029</v>
      </c>
      <c r="C5816" t="s">
        <v>143</v>
      </c>
      <c r="D5816" t="s">
        <v>1062</v>
      </c>
      <c r="E5816" t="s">
        <v>162</v>
      </c>
      <c r="F5816" t="s">
        <v>160</v>
      </c>
      <c r="G5816" t="s">
        <v>1063</v>
      </c>
      <c r="H5816" t="s">
        <v>135</v>
      </c>
      <c r="I5816">
        <v>0</v>
      </c>
      <c r="P5816">
        <v>0.702586735578831</v>
      </c>
      <c r="Q5816">
        <v>0</v>
      </c>
    </row>
    <row r="5817" spans="1:17">
      <c r="A5817" t="s">
        <v>122</v>
      </c>
      <c r="B5817">
        <v>2029</v>
      </c>
      <c r="C5817" t="s">
        <v>143</v>
      </c>
      <c r="D5817" t="s">
        <v>1062</v>
      </c>
      <c r="E5817" t="s">
        <v>162</v>
      </c>
      <c r="F5817" t="s">
        <v>160</v>
      </c>
      <c r="G5817" t="s">
        <v>1063</v>
      </c>
      <c r="H5817" t="s">
        <v>136</v>
      </c>
      <c r="I5817">
        <v>0</v>
      </c>
      <c r="P5817">
        <v>0.702586735578831</v>
      </c>
      <c r="Q5817">
        <v>0</v>
      </c>
    </row>
    <row r="5818" spans="1:17">
      <c r="A5818" t="s">
        <v>122</v>
      </c>
      <c r="B5818">
        <v>2029</v>
      </c>
      <c r="C5818" t="s">
        <v>10</v>
      </c>
      <c r="D5818" t="s">
        <v>1067</v>
      </c>
      <c r="E5818" t="s">
        <v>162</v>
      </c>
      <c r="F5818" t="s">
        <v>164</v>
      </c>
      <c r="G5818" t="s">
        <v>1068</v>
      </c>
      <c r="H5818" t="s">
        <v>132</v>
      </c>
      <c r="I5818">
        <v>0</v>
      </c>
      <c r="P5818">
        <v>0.702586735578831</v>
      </c>
      <c r="Q5818">
        <v>0</v>
      </c>
    </row>
    <row r="5819" spans="1:17">
      <c r="A5819" t="s">
        <v>122</v>
      </c>
      <c r="B5819">
        <v>2029</v>
      </c>
      <c r="C5819" t="s">
        <v>10</v>
      </c>
      <c r="D5819" t="s">
        <v>1067</v>
      </c>
      <c r="E5819" t="s">
        <v>162</v>
      </c>
      <c r="F5819" t="s">
        <v>164</v>
      </c>
      <c r="G5819" t="s">
        <v>1068</v>
      </c>
      <c r="H5819" t="s">
        <v>135</v>
      </c>
      <c r="I5819">
        <v>0</v>
      </c>
      <c r="P5819">
        <v>0.702586735578831</v>
      </c>
      <c r="Q5819">
        <v>0</v>
      </c>
    </row>
    <row r="5820" spans="1:17">
      <c r="A5820" t="s">
        <v>122</v>
      </c>
      <c r="B5820">
        <v>2029</v>
      </c>
      <c r="C5820" t="s">
        <v>10</v>
      </c>
      <c r="D5820" t="s">
        <v>1067</v>
      </c>
      <c r="E5820" t="s">
        <v>162</v>
      </c>
      <c r="F5820" t="s">
        <v>164</v>
      </c>
      <c r="G5820" t="s">
        <v>1068</v>
      </c>
      <c r="H5820" t="s">
        <v>136</v>
      </c>
      <c r="I5820">
        <v>0</v>
      </c>
      <c r="P5820">
        <v>0.702586735578831</v>
      </c>
      <c r="Q5820">
        <v>0</v>
      </c>
    </row>
    <row r="5821" spans="1:17">
      <c r="A5821" t="s">
        <v>122</v>
      </c>
      <c r="B5821">
        <v>2029</v>
      </c>
      <c r="C5821" t="s">
        <v>10</v>
      </c>
      <c r="D5821" t="s">
        <v>1067</v>
      </c>
      <c r="E5821" t="s">
        <v>162</v>
      </c>
      <c r="F5821" t="s">
        <v>159</v>
      </c>
      <c r="G5821" t="s">
        <v>1068</v>
      </c>
      <c r="H5821" t="s">
        <v>132</v>
      </c>
      <c r="I5821">
        <v>0</v>
      </c>
      <c r="P5821">
        <v>0.702586735578831</v>
      </c>
      <c r="Q5821">
        <v>0</v>
      </c>
    </row>
    <row r="5822" spans="1:17">
      <c r="A5822" t="s">
        <v>122</v>
      </c>
      <c r="B5822">
        <v>2029</v>
      </c>
      <c r="C5822" t="s">
        <v>10</v>
      </c>
      <c r="D5822" t="s">
        <v>1067</v>
      </c>
      <c r="E5822" t="s">
        <v>162</v>
      </c>
      <c r="F5822" t="s">
        <v>159</v>
      </c>
      <c r="G5822" t="s">
        <v>1068</v>
      </c>
      <c r="H5822" t="s">
        <v>135</v>
      </c>
      <c r="I5822">
        <v>0</v>
      </c>
      <c r="P5822">
        <v>0.702586735578831</v>
      </c>
      <c r="Q5822">
        <v>0</v>
      </c>
    </row>
    <row r="5823" spans="1:17">
      <c r="A5823" t="s">
        <v>122</v>
      </c>
      <c r="B5823">
        <v>2029</v>
      </c>
      <c r="C5823" t="s">
        <v>10</v>
      </c>
      <c r="D5823" t="s">
        <v>1067</v>
      </c>
      <c r="E5823" t="s">
        <v>162</v>
      </c>
      <c r="F5823" t="s">
        <v>159</v>
      </c>
      <c r="G5823" t="s">
        <v>1068</v>
      </c>
      <c r="H5823" t="s">
        <v>136</v>
      </c>
      <c r="I5823">
        <v>0</v>
      </c>
      <c r="P5823">
        <v>0.702586735578831</v>
      </c>
      <c r="Q5823">
        <v>0</v>
      </c>
    </row>
    <row r="5824" spans="1:17">
      <c r="A5824" t="s">
        <v>122</v>
      </c>
      <c r="B5824">
        <v>2029</v>
      </c>
      <c r="C5824" t="s">
        <v>10</v>
      </c>
      <c r="D5824" t="s">
        <v>1067</v>
      </c>
      <c r="E5824" t="s">
        <v>162</v>
      </c>
      <c r="F5824" t="s">
        <v>126</v>
      </c>
      <c r="G5824" t="s">
        <v>1068</v>
      </c>
      <c r="H5824" t="s">
        <v>132</v>
      </c>
      <c r="I5824">
        <v>0</v>
      </c>
      <c r="P5824">
        <v>0.702586735578831</v>
      </c>
      <c r="Q5824">
        <v>0</v>
      </c>
    </row>
    <row r="5825" spans="1:17">
      <c r="A5825" t="s">
        <v>122</v>
      </c>
      <c r="B5825">
        <v>2029</v>
      </c>
      <c r="C5825" t="s">
        <v>10</v>
      </c>
      <c r="D5825" t="s">
        <v>1067</v>
      </c>
      <c r="E5825" t="s">
        <v>162</v>
      </c>
      <c r="F5825" t="s">
        <v>126</v>
      </c>
      <c r="G5825" t="s">
        <v>1068</v>
      </c>
      <c r="H5825" t="s">
        <v>135</v>
      </c>
      <c r="I5825">
        <v>0</v>
      </c>
      <c r="P5825">
        <v>0.702586735578831</v>
      </c>
      <c r="Q5825">
        <v>0</v>
      </c>
    </row>
    <row r="5826" spans="1:17">
      <c r="A5826" t="s">
        <v>122</v>
      </c>
      <c r="B5826">
        <v>2029</v>
      </c>
      <c r="C5826" t="s">
        <v>10</v>
      </c>
      <c r="D5826" t="s">
        <v>1067</v>
      </c>
      <c r="E5826" t="s">
        <v>162</v>
      </c>
      <c r="F5826" t="s">
        <v>126</v>
      </c>
      <c r="G5826" t="s">
        <v>1068</v>
      </c>
      <c r="H5826" t="s">
        <v>136</v>
      </c>
      <c r="I5826">
        <v>0</v>
      </c>
      <c r="P5826">
        <v>0.702586735578831</v>
      </c>
      <c r="Q5826">
        <v>0</v>
      </c>
    </row>
    <row r="5827" spans="1:17">
      <c r="A5827" t="s">
        <v>122</v>
      </c>
      <c r="B5827">
        <v>2029</v>
      </c>
      <c r="C5827" t="s">
        <v>10</v>
      </c>
      <c r="D5827" t="s">
        <v>1067</v>
      </c>
      <c r="E5827" t="s">
        <v>162</v>
      </c>
      <c r="F5827" t="s">
        <v>165</v>
      </c>
      <c r="G5827" t="s">
        <v>1068</v>
      </c>
      <c r="H5827" t="s">
        <v>132</v>
      </c>
      <c r="I5827">
        <v>0</v>
      </c>
      <c r="P5827">
        <v>0.702586735578831</v>
      </c>
      <c r="Q5827">
        <v>0</v>
      </c>
    </row>
    <row r="5828" spans="1:17">
      <c r="A5828" t="s">
        <v>122</v>
      </c>
      <c r="B5828">
        <v>2029</v>
      </c>
      <c r="C5828" t="s">
        <v>10</v>
      </c>
      <c r="D5828" t="s">
        <v>1067</v>
      </c>
      <c r="E5828" t="s">
        <v>162</v>
      </c>
      <c r="F5828" t="s">
        <v>165</v>
      </c>
      <c r="G5828" t="s">
        <v>1068</v>
      </c>
      <c r="H5828" t="s">
        <v>135</v>
      </c>
      <c r="I5828">
        <v>0</v>
      </c>
      <c r="P5828">
        <v>0.702586735578831</v>
      </c>
      <c r="Q5828">
        <v>0</v>
      </c>
    </row>
    <row r="5829" spans="1:17">
      <c r="A5829" t="s">
        <v>122</v>
      </c>
      <c r="B5829">
        <v>2029</v>
      </c>
      <c r="C5829" t="s">
        <v>10</v>
      </c>
      <c r="D5829" t="s">
        <v>1067</v>
      </c>
      <c r="E5829" t="s">
        <v>162</v>
      </c>
      <c r="F5829" t="s">
        <v>165</v>
      </c>
      <c r="G5829" t="s">
        <v>1068</v>
      </c>
      <c r="H5829" t="s">
        <v>136</v>
      </c>
      <c r="I5829">
        <v>0</v>
      </c>
      <c r="P5829">
        <v>0.702586735578831</v>
      </c>
      <c r="Q5829">
        <v>0</v>
      </c>
    </row>
    <row r="5830" spans="1:17">
      <c r="A5830" t="s">
        <v>122</v>
      </c>
      <c r="B5830">
        <v>2029</v>
      </c>
      <c r="C5830" t="s">
        <v>10</v>
      </c>
      <c r="D5830" t="s">
        <v>1067</v>
      </c>
      <c r="E5830" t="s">
        <v>162</v>
      </c>
      <c r="F5830" t="s">
        <v>166</v>
      </c>
      <c r="G5830" t="s">
        <v>1068</v>
      </c>
      <c r="H5830" t="s">
        <v>132</v>
      </c>
      <c r="I5830">
        <v>0</v>
      </c>
      <c r="P5830">
        <v>0.702586735578831</v>
      </c>
      <c r="Q5830">
        <v>0</v>
      </c>
    </row>
    <row r="5831" spans="1:17">
      <c r="A5831" t="s">
        <v>122</v>
      </c>
      <c r="B5831">
        <v>2029</v>
      </c>
      <c r="C5831" t="s">
        <v>10</v>
      </c>
      <c r="D5831" t="s">
        <v>1067</v>
      </c>
      <c r="E5831" t="s">
        <v>162</v>
      </c>
      <c r="F5831" t="s">
        <v>166</v>
      </c>
      <c r="G5831" t="s">
        <v>1068</v>
      </c>
      <c r="H5831" t="s">
        <v>135</v>
      </c>
      <c r="I5831">
        <v>0</v>
      </c>
      <c r="P5831">
        <v>0.702586735578831</v>
      </c>
      <c r="Q5831">
        <v>0</v>
      </c>
    </row>
    <row r="5832" spans="1:17">
      <c r="A5832" t="s">
        <v>122</v>
      </c>
      <c r="B5832">
        <v>2029</v>
      </c>
      <c r="C5832" t="s">
        <v>10</v>
      </c>
      <c r="D5832" t="s">
        <v>1067</v>
      </c>
      <c r="E5832" t="s">
        <v>162</v>
      </c>
      <c r="F5832" t="s">
        <v>166</v>
      </c>
      <c r="G5832" t="s">
        <v>1068</v>
      </c>
      <c r="H5832" t="s">
        <v>136</v>
      </c>
      <c r="I5832">
        <v>0</v>
      </c>
      <c r="P5832">
        <v>0.702586735578831</v>
      </c>
      <c r="Q5832">
        <v>0</v>
      </c>
    </row>
    <row r="5833" spans="1:17">
      <c r="A5833" t="s">
        <v>122</v>
      </c>
      <c r="B5833">
        <v>2029</v>
      </c>
      <c r="C5833" t="s">
        <v>10</v>
      </c>
      <c r="D5833" t="s">
        <v>1067</v>
      </c>
      <c r="E5833" t="s">
        <v>162</v>
      </c>
      <c r="F5833" t="s">
        <v>160</v>
      </c>
      <c r="G5833" t="s">
        <v>1068</v>
      </c>
      <c r="H5833" t="s">
        <v>132</v>
      </c>
      <c r="I5833">
        <v>0</v>
      </c>
      <c r="P5833">
        <v>0.702586735578831</v>
      </c>
      <c r="Q5833">
        <v>0</v>
      </c>
    </row>
    <row r="5834" spans="1:17">
      <c r="A5834" t="s">
        <v>122</v>
      </c>
      <c r="B5834">
        <v>2029</v>
      </c>
      <c r="C5834" t="s">
        <v>10</v>
      </c>
      <c r="D5834" t="s">
        <v>1067</v>
      </c>
      <c r="E5834" t="s">
        <v>162</v>
      </c>
      <c r="F5834" t="s">
        <v>160</v>
      </c>
      <c r="G5834" t="s">
        <v>1068</v>
      </c>
      <c r="H5834" t="s">
        <v>135</v>
      </c>
      <c r="I5834">
        <v>0</v>
      </c>
      <c r="P5834">
        <v>0.702586735578831</v>
      </c>
      <c r="Q5834">
        <v>0</v>
      </c>
    </row>
    <row r="5835" spans="1:17">
      <c r="A5835" t="s">
        <v>122</v>
      </c>
      <c r="B5835">
        <v>2029</v>
      </c>
      <c r="C5835" t="s">
        <v>10</v>
      </c>
      <c r="D5835" t="s">
        <v>1067</v>
      </c>
      <c r="E5835" t="s">
        <v>162</v>
      </c>
      <c r="F5835" t="s">
        <v>160</v>
      </c>
      <c r="G5835" t="s">
        <v>1068</v>
      </c>
      <c r="H5835" t="s">
        <v>136</v>
      </c>
      <c r="I5835">
        <v>0</v>
      </c>
      <c r="P5835">
        <v>0.702586735578831</v>
      </c>
      <c r="Q5835">
        <v>0</v>
      </c>
    </row>
    <row r="5836" spans="1:17">
      <c r="A5836" t="s">
        <v>122</v>
      </c>
      <c r="B5836">
        <v>2029</v>
      </c>
      <c r="C5836" t="s">
        <v>11</v>
      </c>
      <c r="D5836" t="s">
        <v>1067</v>
      </c>
      <c r="E5836" t="s">
        <v>162</v>
      </c>
      <c r="F5836" t="s">
        <v>164</v>
      </c>
      <c r="G5836" t="s">
        <v>1068</v>
      </c>
      <c r="H5836" t="s">
        <v>132</v>
      </c>
      <c r="I5836">
        <v>0</v>
      </c>
      <c r="P5836">
        <v>0.702586735578831</v>
      </c>
      <c r="Q5836">
        <v>0</v>
      </c>
    </row>
    <row r="5837" spans="1:17">
      <c r="A5837" t="s">
        <v>122</v>
      </c>
      <c r="B5837">
        <v>2029</v>
      </c>
      <c r="C5837" t="s">
        <v>11</v>
      </c>
      <c r="D5837" t="s">
        <v>1067</v>
      </c>
      <c r="E5837" t="s">
        <v>162</v>
      </c>
      <c r="F5837" t="s">
        <v>164</v>
      </c>
      <c r="G5837" t="s">
        <v>1068</v>
      </c>
      <c r="H5837" t="s">
        <v>135</v>
      </c>
      <c r="I5837">
        <v>0</v>
      </c>
      <c r="P5837">
        <v>0.702586735578831</v>
      </c>
      <c r="Q5837">
        <v>0</v>
      </c>
    </row>
    <row r="5838" spans="1:17">
      <c r="A5838" t="s">
        <v>122</v>
      </c>
      <c r="B5838">
        <v>2029</v>
      </c>
      <c r="C5838" t="s">
        <v>11</v>
      </c>
      <c r="D5838" t="s">
        <v>1067</v>
      </c>
      <c r="E5838" t="s">
        <v>162</v>
      </c>
      <c r="F5838" t="s">
        <v>164</v>
      </c>
      <c r="G5838" t="s">
        <v>1068</v>
      </c>
      <c r="H5838" t="s">
        <v>136</v>
      </c>
      <c r="I5838">
        <v>0</v>
      </c>
      <c r="P5838">
        <v>0.702586735578831</v>
      </c>
      <c r="Q5838">
        <v>0</v>
      </c>
    </row>
    <row r="5839" spans="1:17">
      <c r="A5839" t="s">
        <v>122</v>
      </c>
      <c r="B5839">
        <v>2029</v>
      </c>
      <c r="C5839" t="s">
        <v>11</v>
      </c>
      <c r="D5839" t="s">
        <v>1067</v>
      </c>
      <c r="E5839" t="s">
        <v>162</v>
      </c>
      <c r="F5839" t="s">
        <v>159</v>
      </c>
      <c r="G5839" t="s">
        <v>1068</v>
      </c>
      <c r="H5839" t="s">
        <v>132</v>
      </c>
      <c r="I5839">
        <v>0</v>
      </c>
      <c r="P5839">
        <v>0.702586735578831</v>
      </c>
      <c r="Q5839">
        <v>0</v>
      </c>
    </row>
    <row r="5840" spans="1:17">
      <c r="A5840" t="s">
        <v>122</v>
      </c>
      <c r="B5840">
        <v>2029</v>
      </c>
      <c r="C5840" t="s">
        <v>11</v>
      </c>
      <c r="D5840" t="s">
        <v>1067</v>
      </c>
      <c r="E5840" t="s">
        <v>162</v>
      </c>
      <c r="F5840" t="s">
        <v>159</v>
      </c>
      <c r="G5840" t="s">
        <v>1068</v>
      </c>
      <c r="H5840" t="s">
        <v>135</v>
      </c>
      <c r="I5840">
        <v>0</v>
      </c>
      <c r="P5840">
        <v>0.702586735578831</v>
      </c>
      <c r="Q5840">
        <v>0</v>
      </c>
    </row>
    <row r="5841" spans="1:17">
      <c r="A5841" t="s">
        <v>122</v>
      </c>
      <c r="B5841">
        <v>2029</v>
      </c>
      <c r="C5841" t="s">
        <v>11</v>
      </c>
      <c r="D5841" t="s">
        <v>1067</v>
      </c>
      <c r="E5841" t="s">
        <v>162</v>
      </c>
      <c r="F5841" t="s">
        <v>159</v>
      </c>
      <c r="G5841" t="s">
        <v>1068</v>
      </c>
      <c r="H5841" t="s">
        <v>136</v>
      </c>
      <c r="I5841">
        <v>0</v>
      </c>
      <c r="P5841">
        <v>0.702586735578831</v>
      </c>
      <c r="Q5841">
        <v>0</v>
      </c>
    </row>
    <row r="5842" spans="1:17">
      <c r="A5842" t="s">
        <v>122</v>
      </c>
      <c r="B5842">
        <v>2029</v>
      </c>
      <c r="C5842" t="s">
        <v>11</v>
      </c>
      <c r="D5842" t="s">
        <v>1067</v>
      </c>
      <c r="E5842" t="s">
        <v>162</v>
      </c>
      <c r="F5842" t="s">
        <v>126</v>
      </c>
      <c r="G5842" t="s">
        <v>1068</v>
      </c>
      <c r="H5842" t="s">
        <v>132</v>
      </c>
      <c r="I5842">
        <v>0</v>
      </c>
      <c r="P5842">
        <v>0.702586735578831</v>
      </c>
      <c r="Q5842">
        <v>0</v>
      </c>
    </row>
    <row r="5843" spans="1:17">
      <c r="A5843" t="s">
        <v>122</v>
      </c>
      <c r="B5843">
        <v>2029</v>
      </c>
      <c r="C5843" t="s">
        <v>11</v>
      </c>
      <c r="D5843" t="s">
        <v>1067</v>
      </c>
      <c r="E5843" t="s">
        <v>162</v>
      </c>
      <c r="F5843" t="s">
        <v>126</v>
      </c>
      <c r="G5843" t="s">
        <v>1068</v>
      </c>
      <c r="H5843" t="s">
        <v>135</v>
      </c>
      <c r="I5843">
        <v>0</v>
      </c>
      <c r="P5843">
        <v>0.702586735578831</v>
      </c>
      <c r="Q5843">
        <v>0</v>
      </c>
    </row>
    <row r="5844" spans="1:17">
      <c r="A5844" t="s">
        <v>122</v>
      </c>
      <c r="B5844">
        <v>2029</v>
      </c>
      <c r="C5844" t="s">
        <v>11</v>
      </c>
      <c r="D5844" t="s">
        <v>1067</v>
      </c>
      <c r="E5844" t="s">
        <v>162</v>
      </c>
      <c r="F5844" t="s">
        <v>126</v>
      </c>
      <c r="G5844" t="s">
        <v>1068</v>
      </c>
      <c r="H5844" t="s">
        <v>136</v>
      </c>
      <c r="I5844">
        <v>0</v>
      </c>
      <c r="P5844">
        <v>0.702586735578831</v>
      </c>
      <c r="Q5844">
        <v>0</v>
      </c>
    </row>
    <row r="5845" spans="1:17">
      <c r="A5845" t="s">
        <v>122</v>
      </c>
      <c r="B5845">
        <v>2029</v>
      </c>
      <c r="C5845" t="s">
        <v>11</v>
      </c>
      <c r="D5845" t="s">
        <v>1067</v>
      </c>
      <c r="E5845" t="s">
        <v>162</v>
      </c>
      <c r="F5845" t="s">
        <v>165</v>
      </c>
      <c r="G5845" t="s">
        <v>1068</v>
      </c>
      <c r="H5845" t="s">
        <v>132</v>
      </c>
      <c r="I5845">
        <v>0</v>
      </c>
      <c r="P5845">
        <v>0.702586735578831</v>
      </c>
      <c r="Q5845">
        <v>0</v>
      </c>
    </row>
    <row r="5846" spans="1:17">
      <c r="A5846" t="s">
        <v>122</v>
      </c>
      <c r="B5846">
        <v>2029</v>
      </c>
      <c r="C5846" t="s">
        <v>11</v>
      </c>
      <c r="D5846" t="s">
        <v>1067</v>
      </c>
      <c r="E5846" t="s">
        <v>162</v>
      </c>
      <c r="F5846" t="s">
        <v>165</v>
      </c>
      <c r="G5846" t="s">
        <v>1068</v>
      </c>
      <c r="H5846" t="s">
        <v>135</v>
      </c>
      <c r="I5846">
        <v>0</v>
      </c>
      <c r="P5846">
        <v>0.702586735578831</v>
      </c>
      <c r="Q5846">
        <v>0</v>
      </c>
    </row>
    <row r="5847" spans="1:17">
      <c r="A5847" t="s">
        <v>122</v>
      </c>
      <c r="B5847">
        <v>2029</v>
      </c>
      <c r="C5847" t="s">
        <v>11</v>
      </c>
      <c r="D5847" t="s">
        <v>1067</v>
      </c>
      <c r="E5847" t="s">
        <v>162</v>
      </c>
      <c r="F5847" t="s">
        <v>165</v>
      </c>
      <c r="G5847" t="s">
        <v>1068</v>
      </c>
      <c r="H5847" t="s">
        <v>136</v>
      </c>
      <c r="I5847">
        <v>0</v>
      </c>
      <c r="P5847">
        <v>0.702586735578831</v>
      </c>
      <c r="Q5847">
        <v>0</v>
      </c>
    </row>
    <row r="5848" spans="1:17">
      <c r="A5848" t="s">
        <v>122</v>
      </c>
      <c r="B5848">
        <v>2029</v>
      </c>
      <c r="C5848" t="s">
        <v>11</v>
      </c>
      <c r="D5848" t="s">
        <v>1067</v>
      </c>
      <c r="E5848" t="s">
        <v>162</v>
      </c>
      <c r="F5848" t="s">
        <v>166</v>
      </c>
      <c r="G5848" t="s">
        <v>1068</v>
      </c>
      <c r="H5848" t="s">
        <v>132</v>
      </c>
      <c r="I5848">
        <v>0</v>
      </c>
      <c r="P5848">
        <v>0.702586735578831</v>
      </c>
      <c r="Q5848">
        <v>0</v>
      </c>
    </row>
    <row r="5849" spans="1:17">
      <c r="A5849" t="s">
        <v>122</v>
      </c>
      <c r="B5849">
        <v>2029</v>
      </c>
      <c r="C5849" t="s">
        <v>11</v>
      </c>
      <c r="D5849" t="s">
        <v>1067</v>
      </c>
      <c r="E5849" t="s">
        <v>162</v>
      </c>
      <c r="F5849" t="s">
        <v>166</v>
      </c>
      <c r="G5849" t="s">
        <v>1068</v>
      </c>
      <c r="H5849" t="s">
        <v>135</v>
      </c>
      <c r="I5849">
        <v>0</v>
      </c>
      <c r="P5849">
        <v>0.702586735578831</v>
      </c>
      <c r="Q5849">
        <v>0</v>
      </c>
    </row>
    <row r="5850" spans="1:17">
      <c r="A5850" t="s">
        <v>122</v>
      </c>
      <c r="B5850">
        <v>2029</v>
      </c>
      <c r="C5850" t="s">
        <v>11</v>
      </c>
      <c r="D5850" t="s">
        <v>1067</v>
      </c>
      <c r="E5850" t="s">
        <v>162</v>
      </c>
      <c r="F5850" t="s">
        <v>166</v>
      </c>
      <c r="G5850" t="s">
        <v>1068</v>
      </c>
      <c r="H5850" t="s">
        <v>136</v>
      </c>
      <c r="I5850">
        <v>0</v>
      </c>
      <c r="P5850">
        <v>0.702586735578831</v>
      </c>
      <c r="Q5850">
        <v>0</v>
      </c>
    </row>
    <row r="5851" spans="1:17">
      <c r="A5851" t="s">
        <v>122</v>
      </c>
      <c r="B5851">
        <v>2029</v>
      </c>
      <c r="C5851" t="s">
        <v>11</v>
      </c>
      <c r="D5851" t="s">
        <v>1067</v>
      </c>
      <c r="E5851" t="s">
        <v>162</v>
      </c>
      <c r="F5851" t="s">
        <v>160</v>
      </c>
      <c r="G5851" t="s">
        <v>1068</v>
      </c>
      <c r="H5851" t="s">
        <v>132</v>
      </c>
      <c r="I5851">
        <v>0</v>
      </c>
      <c r="P5851">
        <v>0.702586735578831</v>
      </c>
      <c r="Q5851">
        <v>0</v>
      </c>
    </row>
    <row r="5852" spans="1:17">
      <c r="A5852" t="s">
        <v>122</v>
      </c>
      <c r="B5852">
        <v>2029</v>
      </c>
      <c r="C5852" t="s">
        <v>11</v>
      </c>
      <c r="D5852" t="s">
        <v>1067</v>
      </c>
      <c r="E5852" t="s">
        <v>162</v>
      </c>
      <c r="F5852" t="s">
        <v>160</v>
      </c>
      <c r="G5852" t="s">
        <v>1068</v>
      </c>
      <c r="H5852" t="s">
        <v>135</v>
      </c>
      <c r="I5852">
        <v>0</v>
      </c>
      <c r="P5852">
        <v>0.702586735578831</v>
      </c>
      <c r="Q5852">
        <v>0</v>
      </c>
    </row>
    <row r="5853" spans="1:17">
      <c r="A5853" t="s">
        <v>122</v>
      </c>
      <c r="B5853">
        <v>2029</v>
      </c>
      <c r="C5853" t="s">
        <v>11</v>
      </c>
      <c r="D5853" t="s">
        <v>1067</v>
      </c>
      <c r="E5853" t="s">
        <v>162</v>
      </c>
      <c r="F5853" t="s">
        <v>160</v>
      </c>
      <c r="G5853" t="s">
        <v>1068</v>
      </c>
      <c r="H5853" t="s">
        <v>136</v>
      </c>
      <c r="I5853">
        <v>0</v>
      </c>
      <c r="P5853">
        <v>0.702586735578831</v>
      </c>
      <c r="Q5853">
        <v>0</v>
      </c>
    </row>
    <row r="5854" spans="1:17">
      <c r="A5854" t="s">
        <v>122</v>
      </c>
      <c r="B5854">
        <v>2029</v>
      </c>
      <c r="C5854" t="s">
        <v>12</v>
      </c>
      <c r="D5854" t="s">
        <v>1067</v>
      </c>
      <c r="E5854" t="s">
        <v>162</v>
      </c>
      <c r="F5854" t="s">
        <v>164</v>
      </c>
      <c r="G5854" t="s">
        <v>1068</v>
      </c>
      <c r="H5854" t="s">
        <v>132</v>
      </c>
      <c r="I5854">
        <v>0</v>
      </c>
      <c r="P5854">
        <v>0.702586735578831</v>
      </c>
      <c r="Q5854">
        <v>0</v>
      </c>
    </row>
    <row r="5855" spans="1:17">
      <c r="A5855" t="s">
        <v>122</v>
      </c>
      <c r="B5855">
        <v>2029</v>
      </c>
      <c r="C5855" t="s">
        <v>12</v>
      </c>
      <c r="D5855" t="s">
        <v>1067</v>
      </c>
      <c r="E5855" t="s">
        <v>162</v>
      </c>
      <c r="F5855" t="s">
        <v>164</v>
      </c>
      <c r="G5855" t="s">
        <v>1068</v>
      </c>
      <c r="H5855" t="s">
        <v>135</v>
      </c>
      <c r="I5855">
        <v>0</v>
      </c>
      <c r="P5855">
        <v>0.702586735578831</v>
      </c>
      <c r="Q5855">
        <v>0</v>
      </c>
    </row>
    <row r="5856" spans="1:17">
      <c r="A5856" t="s">
        <v>122</v>
      </c>
      <c r="B5856">
        <v>2029</v>
      </c>
      <c r="C5856" t="s">
        <v>12</v>
      </c>
      <c r="D5856" t="s">
        <v>1067</v>
      </c>
      <c r="E5856" t="s">
        <v>162</v>
      </c>
      <c r="F5856" t="s">
        <v>164</v>
      </c>
      <c r="G5856" t="s">
        <v>1068</v>
      </c>
      <c r="H5856" t="s">
        <v>136</v>
      </c>
      <c r="I5856">
        <v>0</v>
      </c>
      <c r="P5856">
        <v>0.702586735578831</v>
      </c>
      <c r="Q5856">
        <v>0</v>
      </c>
    </row>
    <row r="5857" spans="1:17">
      <c r="A5857" t="s">
        <v>122</v>
      </c>
      <c r="B5857">
        <v>2029</v>
      </c>
      <c r="C5857" t="s">
        <v>12</v>
      </c>
      <c r="D5857" t="s">
        <v>1067</v>
      </c>
      <c r="E5857" t="s">
        <v>162</v>
      </c>
      <c r="F5857" t="s">
        <v>159</v>
      </c>
      <c r="G5857" t="s">
        <v>1068</v>
      </c>
      <c r="H5857" t="s">
        <v>132</v>
      </c>
      <c r="I5857">
        <v>0</v>
      </c>
      <c r="P5857">
        <v>0.702586735578831</v>
      </c>
      <c r="Q5857">
        <v>0</v>
      </c>
    </row>
    <row r="5858" spans="1:17">
      <c r="A5858" t="s">
        <v>122</v>
      </c>
      <c r="B5858">
        <v>2029</v>
      </c>
      <c r="C5858" t="s">
        <v>12</v>
      </c>
      <c r="D5858" t="s">
        <v>1067</v>
      </c>
      <c r="E5858" t="s">
        <v>162</v>
      </c>
      <c r="F5858" t="s">
        <v>159</v>
      </c>
      <c r="G5858" t="s">
        <v>1068</v>
      </c>
      <c r="H5858" t="s">
        <v>135</v>
      </c>
      <c r="I5858">
        <v>0</v>
      </c>
      <c r="P5858">
        <v>0.702586735578831</v>
      </c>
      <c r="Q5858">
        <v>0</v>
      </c>
    </row>
    <row r="5859" spans="1:17">
      <c r="A5859" t="s">
        <v>122</v>
      </c>
      <c r="B5859">
        <v>2029</v>
      </c>
      <c r="C5859" t="s">
        <v>12</v>
      </c>
      <c r="D5859" t="s">
        <v>1067</v>
      </c>
      <c r="E5859" t="s">
        <v>162</v>
      </c>
      <c r="F5859" t="s">
        <v>159</v>
      </c>
      <c r="G5859" t="s">
        <v>1068</v>
      </c>
      <c r="H5859" t="s">
        <v>136</v>
      </c>
      <c r="I5859">
        <v>0</v>
      </c>
      <c r="P5859">
        <v>0.702586735578831</v>
      </c>
      <c r="Q5859">
        <v>0</v>
      </c>
    </row>
    <row r="5860" spans="1:17">
      <c r="A5860" t="s">
        <v>122</v>
      </c>
      <c r="B5860">
        <v>2029</v>
      </c>
      <c r="C5860" t="s">
        <v>12</v>
      </c>
      <c r="D5860" t="s">
        <v>1067</v>
      </c>
      <c r="E5860" t="s">
        <v>162</v>
      </c>
      <c r="F5860" t="s">
        <v>126</v>
      </c>
      <c r="G5860" t="s">
        <v>1068</v>
      </c>
      <c r="H5860" t="s">
        <v>132</v>
      </c>
      <c r="I5860">
        <v>0</v>
      </c>
      <c r="P5860">
        <v>0.702586735578831</v>
      </c>
      <c r="Q5860">
        <v>0</v>
      </c>
    </row>
    <row r="5861" spans="1:17">
      <c r="A5861" t="s">
        <v>122</v>
      </c>
      <c r="B5861">
        <v>2029</v>
      </c>
      <c r="C5861" t="s">
        <v>12</v>
      </c>
      <c r="D5861" t="s">
        <v>1067</v>
      </c>
      <c r="E5861" t="s">
        <v>162</v>
      </c>
      <c r="F5861" t="s">
        <v>126</v>
      </c>
      <c r="G5861" t="s">
        <v>1068</v>
      </c>
      <c r="H5861" t="s">
        <v>135</v>
      </c>
      <c r="I5861">
        <v>0</v>
      </c>
      <c r="P5861">
        <v>0.702586735578831</v>
      </c>
      <c r="Q5861">
        <v>0</v>
      </c>
    </row>
    <row r="5862" spans="1:17">
      <c r="A5862" t="s">
        <v>122</v>
      </c>
      <c r="B5862">
        <v>2029</v>
      </c>
      <c r="C5862" t="s">
        <v>12</v>
      </c>
      <c r="D5862" t="s">
        <v>1067</v>
      </c>
      <c r="E5862" t="s">
        <v>162</v>
      </c>
      <c r="F5862" t="s">
        <v>126</v>
      </c>
      <c r="G5862" t="s">
        <v>1068</v>
      </c>
      <c r="H5862" t="s">
        <v>136</v>
      </c>
      <c r="I5862">
        <v>0</v>
      </c>
      <c r="P5862">
        <v>0.702586735578831</v>
      </c>
      <c r="Q5862">
        <v>0</v>
      </c>
    </row>
    <row r="5863" spans="1:17">
      <c r="A5863" t="s">
        <v>122</v>
      </c>
      <c r="B5863">
        <v>2029</v>
      </c>
      <c r="C5863" t="s">
        <v>12</v>
      </c>
      <c r="D5863" t="s">
        <v>1067</v>
      </c>
      <c r="E5863" t="s">
        <v>162</v>
      </c>
      <c r="F5863" t="s">
        <v>165</v>
      </c>
      <c r="G5863" t="s">
        <v>1068</v>
      </c>
      <c r="H5863" t="s">
        <v>132</v>
      </c>
      <c r="I5863">
        <v>0</v>
      </c>
      <c r="P5863">
        <v>0.702586735578831</v>
      </c>
      <c r="Q5863">
        <v>0</v>
      </c>
    </row>
    <row r="5864" spans="1:17">
      <c r="A5864" t="s">
        <v>122</v>
      </c>
      <c r="B5864">
        <v>2029</v>
      </c>
      <c r="C5864" t="s">
        <v>12</v>
      </c>
      <c r="D5864" t="s">
        <v>1067</v>
      </c>
      <c r="E5864" t="s">
        <v>162</v>
      </c>
      <c r="F5864" t="s">
        <v>165</v>
      </c>
      <c r="G5864" t="s">
        <v>1068</v>
      </c>
      <c r="H5864" t="s">
        <v>135</v>
      </c>
      <c r="I5864">
        <v>0</v>
      </c>
      <c r="P5864">
        <v>0.702586735578831</v>
      </c>
      <c r="Q5864">
        <v>0</v>
      </c>
    </row>
    <row r="5865" spans="1:17">
      <c r="A5865" t="s">
        <v>122</v>
      </c>
      <c r="B5865">
        <v>2029</v>
      </c>
      <c r="C5865" t="s">
        <v>12</v>
      </c>
      <c r="D5865" t="s">
        <v>1067</v>
      </c>
      <c r="E5865" t="s">
        <v>162</v>
      </c>
      <c r="F5865" t="s">
        <v>165</v>
      </c>
      <c r="G5865" t="s">
        <v>1068</v>
      </c>
      <c r="H5865" t="s">
        <v>136</v>
      </c>
      <c r="I5865">
        <v>0</v>
      </c>
      <c r="P5865">
        <v>0.702586735578831</v>
      </c>
      <c r="Q5865">
        <v>0</v>
      </c>
    </row>
    <row r="5866" spans="1:17">
      <c r="A5866" t="s">
        <v>122</v>
      </c>
      <c r="B5866">
        <v>2029</v>
      </c>
      <c r="C5866" t="s">
        <v>12</v>
      </c>
      <c r="D5866" t="s">
        <v>1067</v>
      </c>
      <c r="E5866" t="s">
        <v>162</v>
      </c>
      <c r="F5866" t="s">
        <v>166</v>
      </c>
      <c r="G5866" t="s">
        <v>1068</v>
      </c>
      <c r="H5866" t="s">
        <v>132</v>
      </c>
      <c r="I5866">
        <v>0</v>
      </c>
      <c r="P5866">
        <v>0.702586735578831</v>
      </c>
      <c r="Q5866">
        <v>0</v>
      </c>
    </row>
    <row r="5867" spans="1:17">
      <c r="A5867" t="s">
        <v>122</v>
      </c>
      <c r="B5867">
        <v>2029</v>
      </c>
      <c r="C5867" t="s">
        <v>12</v>
      </c>
      <c r="D5867" t="s">
        <v>1067</v>
      </c>
      <c r="E5867" t="s">
        <v>162</v>
      </c>
      <c r="F5867" t="s">
        <v>166</v>
      </c>
      <c r="G5867" t="s">
        <v>1068</v>
      </c>
      <c r="H5867" t="s">
        <v>135</v>
      </c>
      <c r="I5867">
        <v>0</v>
      </c>
      <c r="P5867">
        <v>0.702586735578831</v>
      </c>
      <c r="Q5867">
        <v>0</v>
      </c>
    </row>
    <row r="5868" spans="1:17">
      <c r="A5868" t="s">
        <v>122</v>
      </c>
      <c r="B5868">
        <v>2029</v>
      </c>
      <c r="C5868" t="s">
        <v>12</v>
      </c>
      <c r="D5868" t="s">
        <v>1067</v>
      </c>
      <c r="E5868" t="s">
        <v>162</v>
      </c>
      <c r="F5868" t="s">
        <v>166</v>
      </c>
      <c r="G5868" t="s">
        <v>1068</v>
      </c>
      <c r="H5868" t="s">
        <v>136</v>
      </c>
      <c r="I5868">
        <v>0</v>
      </c>
      <c r="P5868">
        <v>0.702586735578831</v>
      </c>
      <c r="Q5868">
        <v>0</v>
      </c>
    </row>
    <row r="5869" spans="1:17">
      <c r="A5869" t="s">
        <v>122</v>
      </c>
      <c r="B5869">
        <v>2029</v>
      </c>
      <c r="C5869" t="s">
        <v>12</v>
      </c>
      <c r="D5869" t="s">
        <v>1067</v>
      </c>
      <c r="E5869" t="s">
        <v>162</v>
      </c>
      <c r="F5869" t="s">
        <v>160</v>
      </c>
      <c r="G5869" t="s">
        <v>1068</v>
      </c>
      <c r="H5869" t="s">
        <v>132</v>
      </c>
      <c r="I5869">
        <v>0</v>
      </c>
      <c r="P5869">
        <v>0.702586735578831</v>
      </c>
      <c r="Q5869">
        <v>0</v>
      </c>
    </row>
    <row r="5870" spans="1:17">
      <c r="A5870" t="s">
        <v>122</v>
      </c>
      <c r="B5870">
        <v>2029</v>
      </c>
      <c r="C5870" t="s">
        <v>12</v>
      </c>
      <c r="D5870" t="s">
        <v>1067</v>
      </c>
      <c r="E5870" t="s">
        <v>162</v>
      </c>
      <c r="F5870" t="s">
        <v>160</v>
      </c>
      <c r="G5870" t="s">
        <v>1068</v>
      </c>
      <c r="H5870" t="s">
        <v>135</v>
      </c>
      <c r="I5870">
        <v>0</v>
      </c>
      <c r="P5870">
        <v>0.702586735578831</v>
      </c>
      <c r="Q5870">
        <v>0</v>
      </c>
    </row>
    <row r="5871" spans="1:17">
      <c r="A5871" t="s">
        <v>122</v>
      </c>
      <c r="B5871">
        <v>2029</v>
      </c>
      <c r="C5871" t="s">
        <v>12</v>
      </c>
      <c r="D5871" t="s">
        <v>1067</v>
      </c>
      <c r="E5871" t="s">
        <v>162</v>
      </c>
      <c r="F5871" t="s">
        <v>160</v>
      </c>
      <c r="G5871" t="s">
        <v>1068</v>
      </c>
      <c r="H5871" t="s">
        <v>136</v>
      </c>
      <c r="I5871">
        <v>0</v>
      </c>
      <c r="P5871">
        <v>0.702586735578831</v>
      </c>
      <c r="Q5871">
        <v>0</v>
      </c>
    </row>
    <row r="5872" spans="1:17">
      <c r="A5872" t="s">
        <v>122</v>
      </c>
      <c r="B5872">
        <v>2029</v>
      </c>
      <c r="C5872" t="s">
        <v>23</v>
      </c>
      <c r="D5872" t="s">
        <v>1067</v>
      </c>
      <c r="E5872" t="s">
        <v>167</v>
      </c>
      <c r="F5872" t="s">
        <v>164</v>
      </c>
      <c r="G5872" t="s">
        <v>1068</v>
      </c>
      <c r="H5872" t="s">
        <v>132</v>
      </c>
      <c r="I5872">
        <v>0</v>
      </c>
      <c r="P5872">
        <v>0.702586735578831</v>
      </c>
      <c r="Q5872">
        <v>0</v>
      </c>
    </row>
    <row r="5873" spans="1:17">
      <c r="A5873" t="s">
        <v>122</v>
      </c>
      <c r="B5873">
        <v>2029</v>
      </c>
      <c r="C5873" t="s">
        <v>23</v>
      </c>
      <c r="D5873" t="s">
        <v>1067</v>
      </c>
      <c r="E5873" t="s">
        <v>167</v>
      </c>
      <c r="F5873" t="s">
        <v>164</v>
      </c>
      <c r="G5873" t="s">
        <v>1068</v>
      </c>
      <c r="H5873" t="s">
        <v>135</v>
      </c>
      <c r="I5873">
        <v>0</v>
      </c>
      <c r="P5873">
        <v>0.702586735578831</v>
      </c>
      <c r="Q5873">
        <v>0</v>
      </c>
    </row>
    <row r="5874" spans="1:17">
      <c r="A5874" t="s">
        <v>122</v>
      </c>
      <c r="B5874">
        <v>2029</v>
      </c>
      <c r="C5874" t="s">
        <v>23</v>
      </c>
      <c r="D5874" t="s">
        <v>1067</v>
      </c>
      <c r="E5874" t="s">
        <v>167</v>
      </c>
      <c r="F5874" t="s">
        <v>164</v>
      </c>
      <c r="G5874" t="s">
        <v>1068</v>
      </c>
      <c r="H5874" t="s">
        <v>136</v>
      </c>
      <c r="I5874">
        <v>0</v>
      </c>
      <c r="P5874">
        <v>0.702586735578831</v>
      </c>
      <c r="Q5874">
        <v>0</v>
      </c>
    </row>
    <row r="5875" spans="1:17">
      <c r="A5875" t="s">
        <v>122</v>
      </c>
      <c r="B5875">
        <v>2029</v>
      </c>
      <c r="C5875" t="s">
        <v>23</v>
      </c>
      <c r="D5875" t="s">
        <v>1067</v>
      </c>
      <c r="E5875" t="s">
        <v>167</v>
      </c>
      <c r="F5875" t="s">
        <v>159</v>
      </c>
      <c r="G5875" t="s">
        <v>1068</v>
      </c>
      <c r="H5875" t="s">
        <v>132</v>
      </c>
      <c r="I5875">
        <v>0</v>
      </c>
      <c r="P5875">
        <v>0.702586735578831</v>
      </c>
      <c r="Q5875">
        <v>0</v>
      </c>
    </row>
    <row r="5876" spans="1:17">
      <c r="A5876" t="s">
        <v>122</v>
      </c>
      <c r="B5876">
        <v>2029</v>
      </c>
      <c r="C5876" t="s">
        <v>23</v>
      </c>
      <c r="D5876" t="s">
        <v>1067</v>
      </c>
      <c r="E5876" t="s">
        <v>167</v>
      </c>
      <c r="F5876" t="s">
        <v>159</v>
      </c>
      <c r="G5876" t="s">
        <v>1068</v>
      </c>
      <c r="H5876" t="s">
        <v>135</v>
      </c>
      <c r="I5876">
        <v>0</v>
      </c>
      <c r="P5876">
        <v>0.702586735578831</v>
      </c>
      <c r="Q5876">
        <v>0</v>
      </c>
    </row>
    <row r="5877" spans="1:17">
      <c r="A5877" t="s">
        <v>122</v>
      </c>
      <c r="B5877">
        <v>2029</v>
      </c>
      <c r="C5877" t="s">
        <v>23</v>
      </c>
      <c r="D5877" t="s">
        <v>1067</v>
      </c>
      <c r="E5877" t="s">
        <v>167</v>
      </c>
      <c r="F5877" t="s">
        <v>159</v>
      </c>
      <c r="G5877" t="s">
        <v>1068</v>
      </c>
      <c r="H5877" t="s">
        <v>136</v>
      </c>
      <c r="I5877">
        <v>0</v>
      </c>
      <c r="P5877">
        <v>0.702586735578831</v>
      </c>
      <c r="Q5877">
        <v>0</v>
      </c>
    </row>
    <row r="5878" spans="1:17">
      <c r="A5878" t="s">
        <v>122</v>
      </c>
      <c r="B5878">
        <v>2029</v>
      </c>
      <c r="C5878" t="s">
        <v>23</v>
      </c>
      <c r="D5878" t="s">
        <v>1067</v>
      </c>
      <c r="E5878" t="s">
        <v>167</v>
      </c>
      <c r="F5878" t="s">
        <v>126</v>
      </c>
      <c r="G5878" t="s">
        <v>1068</v>
      </c>
      <c r="H5878" t="s">
        <v>132</v>
      </c>
      <c r="I5878">
        <v>0</v>
      </c>
      <c r="P5878">
        <v>0.702586735578831</v>
      </c>
      <c r="Q5878">
        <v>0</v>
      </c>
    </row>
    <row r="5879" spans="1:17">
      <c r="A5879" t="s">
        <v>122</v>
      </c>
      <c r="B5879">
        <v>2029</v>
      </c>
      <c r="C5879" t="s">
        <v>23</v>
      </c>
      <c r="D5879" t="s">
        <v>1067</v>
      </c>
      <c r="E5879" t="s">
        <v>167</v>
      </c>
      <c r="F5879" t="s">
        <v>126</v>
      </c>
      <c r="G5879" t="s">
        <v>1068</v>
      </c>
      <c r="H5879" t="s">
        <v>135</v>
      </c>
      <c r="I5879">
        <v>0</v>
      </c>
      <c r="P5879">
        <v>0.702586735578831</v>
      </c>
      <c r="Q5879">
        <v>0</v>
      </c>
    </row>
    <row r="5880" spans="1:17">
      <c r="A5880" t="s">
        <v>122</v>
      </c>
      <c r="B5880">
        <v>2029</v>
      </c>
      <c r="C5880" t="s">
        <v>23</v>
      </c>
      <c r="D5880" t="s">
        <v>1067</v>
      </c>
      <c r="E5880" t="s">
        <v>167</v>
      </c>
      <c r="F5880" t="s">
        <v>126</v>
      </c>
      <c r="G5880" t="s">
        <v>1068</v>
      </c>
      <c r="H5880" t="s">
        <v>136</v>
      </c>
      <c r="I5880">
        <v>0</v>
      </c>
      <c r="P5880">
        <v>0.702586735578831</v>
      </c>
      <c r="Q5880">
        <v>0</v>
      </c>
    </row>
    <row r="5881" spans="1:17">
      <c r="A5881" t="s">
        <v>122</v>
      </c>
      <c r="B5881">
        <v>2029</v>
      </c>
      <c r="C5881" t="s">
        <v>23</v>
      </c>
      <c r="D5881" t="s">
        <v>1067</v>
      </c>
      <c r="E5881" t="s">
        <v>167</v>
      </c>
      <c r="F5881" t="s">
        <v>165</v>
      </c>
      <c r="G5881" t="s">
        <v>1068</v>
      </c>
      <c r="H5881" t="s">
        <v>132</v>
      </c>
      <c r="I5881">
        <v>0</v>
      </c>
      <c r="P5881">
        <v>0.702586735578831</v>
      </c>
      <c r="Q5881">
        <v>0</v>
      </c>
    </row>
    <row r="5882" spans="1:17">
      <c r="A5882" t="s">
        <v>122</v>
      </c>
      <c r="B5882">
        <v>2029</v>
      </c>
      <c r="C5882" t="s">
        <v>23</v>
      </c>
      <c r="D5882" t="s">
        <v>1067</v>
      </c>
      <c r="E5882" t="s">
        <v>167</v>
      </c>
      <c r="F5882" t="s">
        <v>165</v>
      </c>
      <c r="G5882" t="s">
        <v>1068</v>
      </c>
      <c r="H5882" t="s">
        <v>135</v>
      </c>
      <c r="I5882">
        <v>0</v>
      </c>
      <c r="P5882">
        <v>0.702586735578831</v>
      </c>
      <c r="Q5882">
        <v>0</v>
      </c>
    </row>
    <row r="5883" spans="1:17">
      <c r="A5883" t="s">
        <v>122</v>
      </c>
      <c r="B5883">
        <v>2029</v>
      </c>
      <c r="C5883" t="s">
        <v>23</v>
      </c>
      <c r="D5883" t="s">
        <v>1067</v>
      </c>
      <c r="E5883" t="s">
        <v>167</v>
      </c>
      <c r="F5883" t="s">
        <v>165</v>
      </c>
      <c r="G5883" t="s">
        <v>1068</v>
      </c>
      <c r="H5883" t="s">
        <v>136</v>
      </c>
      <c r="I5883">
        <v>0</v>
      </c>
      <c r="P5883">
        <v>0.702586735578831</v>
      </c>
      <c r="Q5883">
        <v>0</v>
      </c>
    </row>
    <row r="5884" spans="1:17">
      <c r="A5884" t="s">
        <v>122</v>
      </c>
      <c r="B5884">
        <v>2029</v>
      </c>
      <c r="C5884" t="s">
        <v>23</v>
      </c>
      <c r="D5884" t="s">
        <v>1067</v>
      </c>
      <c r="E5884" t="s">
        <v>167</v>
      </c>
      <c r="F5884" t="s">
        <v>166</v>
      </c>
      <c r="G5884" t="s">
        <v>1068</v>
      </c>
      <c r="H5884" t="s">
        <v>132</v>
      </c>
      <c r="I5884">
        <v>0</v>
      </c>
      <c r="P5884">
        <v>0.702586735578831</v>
      </c>
      <c r="Q5884">
        <v>0</v>
      </c>
    </row>
    <row r="5885" spans="1:17">
      <c r="A5885" t="s">
        <v>122</v>
      </c>
      <c r="B5885">
        <v>2029</v>
      </c>
      <c r="C5885" t="s">
        <v>23</v>
      </c>
      <c r="D5885" t="s">
        <v>1067</v>
      </c>
      <c r="E5885" t="s">
        <v>167</v>
      </c>
      <c r="F5885" t="s">
        <v>166</v>
      </c>
      <c r="G5885" t="s">
        <v>1068</v>
      </c>
      <c r="H5885" t="s">
        <v>135</v>
      </c>
      <c r="I5885">
        <v>0</v>
      </c>
      <c r="P5885">
        <v>0.702586735578831</v>
      </c>
      <c r="Q5885">
        <v>0</v>
      </c>
    </row>
    <row r="5886" spans="1:17">
      <c r="A5886" t="s">
        <v>122</v>
      </c>
      <c r="B5886">
        <v>2029</v>
      </c>
      <c r="C5886" t="s">
        <v>23</v>
      </c>
      <c r="D5886" t="s">
        <v>1067</v>
      </c>
      <c r="E5886" t="s">
        <v>167</v>
      </c>
      <c r="F5886" t="s">
        <v>166</v>
      </c>
      <c r="G5886" t="s">
        <v>1068</v>
      </c>
      <c r="H5886" t="s">
        <v>136</v>
      </c>
      <c r="I5886">
        <v>0</v>
      </c>
      <c r="P5886">
        <v>0.702586735578831</v>
      </c>
      <c r="Q5886">
        <v>0</v>
      </c>
    </row>
    <row r="5887" spans="1:17">
      <c r="A5887" t="s">
        <v>122</v>
      </c>
      <c r="B5887">
        <v>2029</v>
      </c>
      <c r="C5887" t="s">
        <v>23</v>
      </c>
      <c r="D5887" t="s">
        <v>1067</v>
      </c>
      <c r="E5887" t="s">
        <v>167</v>
      </c>
      <c r="F5887" t="s">
        <v>160</v>
      </c>
      <c r="G5887" t="s">
        <v>1068</v>
      </c>
      <c r="H5887" t="s">
        <v>132</v>
      </c>
      <c r="I5887">
        <v>0</v>
      </c>
      <c r="P5887">
        <v>0.702586735578831</v>
      </c>
      <c r="Q5887">
        <v>0</v>
      </c>
    </row>
    <row r="5888" spans="1:17">
      <c r="A5888" t="s">
        <v>122</v>
      </c>
      <c r="B5888">
        <v>2029</v>
      </c>
      <c r="C5888" t="s">
        <v>23</v>
      </c>
      <c r="D5888" t="s">
        <v>1067</v>
      </c>
      <c r="E5888" t="s">
        <v>167</v>
      </c>
      <c r="F5888" t="s">
        <v>160</v>
      </c>
      <c r="G5888" t="s">
        <v>1068</v>
      </c>
      <c r="H5888" t="s">
        <v>135</v>
      </c>
      <c r="I5888">
        <v>0</v>
      </c>
      <c r="P5888">
        <v>0.702586735578831</v>
      </c>
      <c r="Q5888">
        <v>0</v>
      </c>
    </row>
    <row r="5889" spans="1:17">
      <c r="A5889" t="s">
        <v>122</v>
      </c>
      <c r="B5889">
        <v>2029</v>
      </c>
      <c r="C5889" t="s">
        <v>23</v>
      </c>
      <c r="D5889" t="s">
        <v>1067</v>
      </c>
      <c r="E5889" t="s">
        <v>167</v>
      </c>
      <c r="F5889" t="s">
        <v>160</v>
      </c>
      <c r="G5889" t="s">
        <v>1068</v>
      </c>
      <c r="H5889" t="s">
        <v>136</v>
      </c>
      <c r="I5889">
        <v>0</v>
      </c>
      <c r="P5889">
        <v>0.702586735578831</v>
      </c>
      <c r="Q5889">
        <v>0</v>
      </c>
    </row>
    <row r="5890" spans="1:17">
      <c r="A5890" t="s">
        <v>122</v>
      </c>
      <c r="B5890">
        <v>2029</v>
      </c>
      <c r="C5890" t="s">
        <v>18</v>
      </c>
      <c r="D5890" t="s">
        <v>1062</v>
      </c>
      <c r="E5890" t="s">
        <v>162</v>
      </c>
      <c r="F5890" t="s">
        <v>164</v>
      </c>
      <c r="G5890" t="s">
        <v>1063</v>
      </c>
      <c r="H5890" t="s">
        <v>132</v>
      </c>
      <c r="I5890">
        <v>0</v>
      </c>
      <c r="P5890">
        <v>0.702586735578831</v>
      </c>
      <c r="Q5890">
        <v>0</v>
      </c>
    </row>
    <row r="5891" spans="1:17">
      <c r="A5891" t="s">
        <v>122</v>
      </c>
      <c r="B5891">
        <v>2029</v>
      </c>
      <c r="C5891" t="s">
        <v>18</v>
      </c>
      <c r="D5891" t="s">
        <v>1062</v>
      </c>
      <c r="E5891" t="s">
        <v>162</v>
      </c>
      <c r="F5891" t="s">
        <v>164</v>
      </c>
      <c r="G5891" t="s">
        <v>1063</v>
      </c>
      <c r="H5891" t="s">
        <v>135</v>
      </c>
      <c r="I5891">
        <v>0</v>
      </c>
      <c r="P5891">
        <v>0.702586735578831</v>
      </c>
      <c r="Q5891">
        <v>0</v>
      </c>
    </row>
    <row r="5892" spans="1:17">
      <c r="A5892" t="s">
        <v>122</v>
      </c>
      <c r="B5892">
        <v>2029</v>
      </c>
      <c r="C5892" t="s">
        <v>18</v>
      </c>
      <c r="D5892" t="s">
        <v>1062</v>
      </c>
      <c r="E5892" t="s">
        <v>162</v>
      </c>
      <c r="F5892" t="s">
        <v>164</v>
      </c>
      <c r="G5892" t="s">
        <v>1063</v>
      </c>
      <c r="H5892" t="s">
        <v>136</v>
      </c>
      <c r="I5892">
        <v>0</v>
      </c>
      <c r="P5892">
        <v>0.702586735578831</v>
      </c>
      <c r="Q5892">
        <v>0</v>
      </c>
    </row>
    <row r="5893" spans="1:17">
      <c r="A5893" t="s">
        <v>122</v>
      </c>
      <c r="B5893">
        <v>2029</v>
      </c>
      <c r="C5893" t="s">
        <v>18</v>
      </c>
      <c r="D5893" t="s">
        <v>1062</v>
      </c>
      <c r="E5893" t="s">
        <v>162</v>
      </c>
      <c r="F5893" t="s">
        <v>159</v>
      </c>
      <c r="G5893" t="s">
        <v>1063</v>
      </c>
      <c r="H5893" t="s">
        <v>132</v>
      </c>
      <c r="I5893">
        <v>0</v>
      </c>
      <c r="P5893">
        <v>0.702586735578831</v>
      </c>
      <c r="Q5893">
        <v>0</v>
      </c>
    </row>
    <row r="5894" spans="1:17">
      <c r="A5894" t="s">
        <v>122</v>
      </c>
      <c r="B5894">
        <v>2029</v>
      </c>
      <c r="C5894" t="s">
        <v>18</v>
      </c>
      <c r="D5894" t="s">
        <v>1062</v>
      </c>
      <c r="E5894" t="s">
        <v>162</v>
      </c>
      <c r="F5894" t="s">
        <v>159</v>
      </c>
      <c r="G5894" t="s">
        <v>1063</v>
      </c>
      <c r="H5894" t="s">
        <v>135</v>
      </c>
      <c r="I5894">
        <v>0</v>
      </c>
      <c r="P5894">
        <v>0.702586735578831</v>
      </c>
      <c r="Q5894">
        <v>0</v>
      </c>
    </row>
    <row r="5895" spans="1:17">
      <c r="A5895" t="s">
        <v>122</v>
      </c>
      <c r="B5895">
        <v>2029</v>
      </c>
      <c r="C5895" t="s">
        <v>18</v>
      </c>
      <c r="D5895" t="s">
        <v>1062</v>
      </c>
      <c r="E5895" t="s">
        <v>162</v>
      </c>
      <c r="F5895" t="s">
        <v>159</v>
      </c>
      <c r="G5895" t="s">
        <v>1063</v>
      </c>
      <c r="H5895" t="s">
        <v>136</v>
      </c>
      <c r="I5895">
        <v>0</v>
      </c>
      <c r="P5895">
        <v>0.702586735578831</v>
      </c>
      <c r="Q5895">
        <v>0</v>
      </c>
    </row>
    <row r="5896" spans="1:17">
      <c r="A5896" t="s">
        <v>122</v>
      </c>
      <c r="B5896">
        <v>2029</v>
      </c>
      <c r="C5896" t="s">
        <v>18</v>
      </c>
      <c r="D5896" t="s">
        <v>1062</v>
      </c>
      <c r="E5896" t="s">
        <v>162</v>
      </c>
      <c r="F5896" t="s">
        <v>126</v>
      </c>
      <c r="G5896" t="s">
        <v>1063</v>
      </c>
      <c r="H5896" t="s">
        <v>132</v>
      </c>
      <c r="I5896">
        <v>0</v>
      </c>
      <c r="P5896">
        <v>0.702586735578831</v>
      </c>
      <c r="Q5896">
        <v>0</v>
      </c>
    </row>
    <row r="5897" spans="1:17">
      <c r="A5897" t="s">
        <v>122</v>
      </c>
      <c r="B5897">
        <v>2029</v>
      </c>
      <c r="C5897" t="s">
        <v>18</v>
      </c>
      <c r="D5897" t="s">
        <v>1062</v>
      </c>
      <c r="E5897" t="s">
        <v>162</v>
      </c>
      <c r="F5897" t="s">
        <v>126</v>
      </c>
      <c r="G5897" t="s">
        <v>1063</v>
      </c>
      <c r="H5897" t="s">
        <v>135</v>
      </c>
      <c r="I5897">
        <v>0</v>
      </c>
      <c r="P5897">
        <v>0.702586735578831</v>
      </c>
      <c r="Q5897">
        <v>0</v>
      </c>
    </row>
    <row r="5898" spans="1:17">
      <c r="A5898" t="s">
        <v>122</v>
      </c>
      <c r="B5898">
        <v>2029</v>
      </c>
      <c r="C5898" t="s">
        <v>18</v>
      </c>
      <c r="D5898" t="s">
        <v>1062</v>
      </c>
      <c r="E5898" t="s">
        <v>162</v>
      </c>
      <c r="F5898" t="s">
        <v>126</v>
      </c>
      <c r="G5898" t="s">
        <v>1063</v>
      </c>
      <c r="H5898" t="s">
        <v>136</v>
      </c>
      <c r="I5898">
        <v>0</v>
      </c>
      <c r="P5898">
        <v>0.702586735578831</v>
      </c>
      <c r="Q5898">
        <v>0</v>
      </c>
    </row>
    <row r="5899" spans="1:17">
      <c r="A5899" t="s">
        <v>122</v>
      </c>
      <c r="B5899">
        <v>2029</v>
      </c>
      <c r="C5899" t="s">
        <v>18</v>
      </c>
      <c r="D5899" t="s">
        <v>1062</v>
      </c>
      <c r="E5899" t="s">
        <v>162</v>
      </c>
      <c r="F5899" t="s">
        <v>165</v>
      </c>
      <c r="G5899" t="s">
        <v>1063</v>
      </c>
      <c r="H5899" t="s">
        <v>132</v>
      </c>
      <c r="I5899">
        <v>0</v>
      </c>
      <c r="P5899">
        <v>0.702586735578831</v>
      </c>
      <c r="Q5899">
        <v>0</v>
      </c>
    </row>
    <row r="5900" spans="1:17">
      <c r="A5900" t="s">
        <v>122</v>
      </c>
      <c r="B5900">
        <v>2029</v>
      </c>
      <c r="C5900" t="s">
        <v>18</v>
      </c>
      <c r="D5900" t="s">
        <v>1062</v>
      </c>
      <c r="E5900" t="s">
        <v>162</v>
      </c>
      <c r="F5900" t="s">
        <v>165</v>
      </c>
      <c r="G5900" t="s">
        <v>1063</v>
      </c>
      <c r="H5900" t="s">
        <v>135</v>
      </c>
      <c r="I5900">
        <v>0</v>
      </c>
      <c r="P5900">
        <v>0.702586735578831</v>
      </c>
      <c r="Q5900">
        <v>0</v>
      </c>
    </row>
    <row r="5901" spans="1:17">
      <c r="A5901" t="s">
        <v>122</v>
      </c>
      <c r="B5901">
        <v>2029</v>
      </c>
      <c r="C5901" t="s">
        <v>18</v>
      </c>
      <c r="D5901" t="s">
        <v>1062</v>
      </c>
      <c r="E5901" t="s">
        <v>162</v>
      </c>
      <c r="F5901" t="s">
        <v>165</v>
      </c>
      <c r="G5901" t="s">
        <v>1063</v>
      </c>
      <c r="H5901" t="s">
        <v>136</v>
      </c>
      <c r="I5901">
        <v>0</v>
      </c>
      <c r="P5901">
        <v>0.702586735578831</v>
      </c>
      <c r="Q5901">
        <v>0</v>
      </c>
    </row>
    <row r="5902" spans="1:17">
      <c r="A5902" t="s">
        <v>122</v>
      </c>
      <c r="B5902">
        <v>2029</v>
      </c>
      <c r="C5902" t="s">
        <v>18</v>
      </c>
      <c r="D5902" t="s">
        <v>1062</v>
      </c>
      <c r="E5902" t="s">
        <v>162</v>
      </c>
      <c r="F5902" t="s">
        <v>166</v>
      </c>
      <c r="G5902" t="s">
        <v>1063</v>
      </c>
      <c r="H5902" t="s">
        <v>132</v>
      </c>
      <c r="I5902">
        <v>0</v>
      </c>
      <c r="P5902">
        <v>0.702586735578831</v>
      </c>
      <c r="Q5902">
        <v>0</v>
      </c>
    </row>
    <row r="5903" spans="1:17">
      <c r="A5903" t="s">
        <v>122</v>
      </c>
      <c r="B5903">
        <v>2029</v>
      </c>
      <c r="C5903" t="s">
        <v>18</v>
      </c>
      <c r="D5903" t="s">
        <v>1062</v>
      </c>
      <c r="E5903" t="s">
        <v>162</v>
      </c>
      <c r="F5903" t="s">
        <v>166</v>
      </c>
      <c r="G5903" t="s">
        <v>1063</v>
      </c>
      <c r="H5903" t="s">
        <v>135</v>
      </c>
      <c r="I5903">
        <v>0</v>
      </c>
      <c r="P5903">
        <v>0.702586735578831</v>
      </c>
      <c r="Q5903">
        <v>0</v>
      </c>
    </row>
    <row r="5904" spans="1:17">
      <c r="A5904" t="s">
        <v>122</v>
      </c>
      <c r="B5904">
        <v>2029</v>
      </c>
      <c r="C5904" t="s">
        <v>18</v>
      </c>
      <c r="D5904" t="s">
        <v>1062</v>
      </c>
      <c r="E5904" t="s">
        <v>162</v>
      </c>
      <c r="F5904" t="s">
        <v>166</v>
      </c>
      <c r="G5904" t="s">
        <v>1063</v>
      </c>
      <c r="H5904" t="s">
        <v>136</v>
      </c>
      <c r="I5904">
        <v>0</v>
      </c>
      <c r="P5904">
        <v>0.702586735578831</v>
      </c>
      <c r="Q5904">
        <v>0</v>
      </c>
    </row>
    <row r="5905" spans="1:17">
      <c r="A5905" t="s">
        <v>122</v>
      </c>
      <c r="B5905">
        <v>2029</v>
      </c>
      <c r="C5905" t="s">
        <v>18</v>
      </c>
      <c r="D5905" t="s">
        <v>1062</v>
      </c>
      <c r="E5905" t="s">
        <v>162</v>
      </c>
      <c r="F5905" t="s">
        <v>160</v>
      </c>
      <c r="G5905" t="s">
        <v>1063</v>
      </c>
      <c r="H5905" t="s">
        <v>132</v>
      </c>
      <c r="I5905">
        <v>0</v>
      </c>
      <c r="P5905">
        <v>0.702586735578831</v>
      </c>
      <c r="Q5905">
        <v>0</v>
      </c>
    </row>
    <row r="5906" spans="1:17">
      <c r="A5906" t="s">
        <v>122</v>
      </c>
      <c r="B5906">
        <v>2029</v>
      </c>
      <c r="C5906" t="s">
        <v>18</v>
      </c>
      <c r="D5906" t="s">
        <v>1062</v>
      </c>
      <c r="E5906" t="s">
        <v>162</v>
      </c>
      <c r="F5906" t="s">
        <v>160</v>
      </c>
      <c r="G5906" t="s">
        <v>1063</v>
      </c>
      <c r="H5906" t="s">
        <v>135</v>
      </c>
      <c r="I5906">
        <v>0</v>
      </c>
      <c r="P5906">
        <v>0.702586735578831</v>
      </c>
      <c r="Q5906">
        <v>0</v>
      </c>
    </row>
    <row r="5907" spans="1:17">
      <c r="A5907" t="s">
        <v>122</v>
      </c>
      <c r="B5907">
        <v>2029</v>
      </c>
      <c r="C5907" t="s">
        <v>18</v>
      </c>
      <c r="D5907" t="s">
        <v>1062</v>
      </c>
      <c r="E5907" t="s">
        <v>162</v>
      </c>
      <c r="F5907" t="s">
        <v>160</v>
      </c>
      <c r="G5907" t="s">
        <v>1063</v>
      </c>
      <c r="H5907" t="s">
        <v>136</v>
      </c>
      <c r="I5907">
        <v>0</v>
      </c>
      <c r="P5907">
        <v>0.702586735578831</v>
      </c>
      <c r="Q5907">
        <v>0</v>
      </c>
    </row>
    <row r="5908" spans="1:17">
      <c r="A5908" t="s">
        <v>122</v>
      </c>
      <c r="B5908">
        <v>2029</v>
      </c>
      <c r="C5908" t="s">
        <v>19</v>
      </c>
      <c r="D5908" t="s">
        <v>1062</v>
      </c>
      <c r="E5908" t="s">
        <v>162</v>
      </c>
      <c r="F5908" t="s">
        <v>164</v>
      </c>
      <c r="G5908" t="s">
        <v>1063</v>
      </c>
      <c r="H5908" t="s">
        <v>132</v>
      </c>
      <c r="I5908">
        <v>0</v>
      </c>
      <c r="P5908">
        <v>0.702586735578831</v>
      </c>
      <c r="Q5908">
        <v>0</v>
      </c>
    </row>
    <row r="5909" spans="1:17">
      <c r="A5909" t="s">
        <v>122</v>
      </c>
      <c r="B5909">
        <v>2029</v>
      </c>
      <c r="C5909" t="s">
        <v>19</v>
      </c>
      <c r="D5909" t="s">
        <v>1062</v>
      </c>
      <c r="E5909" t="s">
        <v>162</v>
      </c>
      <c r="F5909" t="s">
        <v>164</v>
      </c>
      <c r="G5909" t="s">
        <v>1063</v>
      </c>
      <c r="H5909" t="s">
        <v>135</v>
      </c>
      <c r="I5909">
        <v>0</v>
      </c>
      <c r="P5909">
        <v>0.702586735578831</v>
      </c>
      <c r="Q5909">
        <v>0</v>
      </c>
    </row>
    <row r="5910" spans="1:17">
      <c r="A5910" t="s">
        <v>122</v>
      </c>
      <c r="B5910">
        <v>2029</v>
      </c>
      <c r="C5910" t="s">
        <v>19</v>
      </c>
      <c r="D5910" t="s">
        <v>1062</v>
      </c>
      <c r="E5910" t="s">
        <v>162</v>
      </c>
      <c r="F5910" t="s">
        <v>164</v>
      </c>
      <c r="G5910" t="s">
        <v>1063</v>
      </c>
      <c r="H5910" t="s">
        <v>136</v>
      </c>
      <c r="I5910">
        <v>0</v>
      </c>
      <c r="P5910">
        <v>0.702586735578831</v>
      </c>
      <c r="Q5910">
        <v>0</v>
      </c>
    </row>
    <row r="5911" spans="1:17">
      <c r="A5911" t="s">
        <v>122</v>
      </c>
      <c r="B5911">
        <v>2029</v>
      </c>
      <c r="C5911" t="s">
        <v>19</v>
      </c>
      <c r="D5911" t="s">
        <v>1062</v>
      </c>
      <c r="E5911" t="s">
        <v>162</v>
      </c>
      <c r="F5911" t="s">
        <v>159</v>
      </c>
      <c r="G5911" t="s">
        <v>1063</v>
      </c>
      <c r="H5911" t="s">
        <v>132</v>
      </c>
      <c r="I5911">
        <v>0</v>
      </c>
      <c r="P5911">
        <v>0.702586735578831</v>
      </c>
      <c r="Q5911">
        <v>0</v>
      </c>
    </row>
    <row r="5912" spans="1:17">
      <c r="A5912" t="s">
        <v>122</v>
      </c>
      <c r="B5912">
        <v>2029</v>
      </c>
      <c r="C5912" t="s">
        <v>19</v>
      </c>
      <c r="D5912" t="s">
        <v>1062</v>
      </c>
      <c r="E5912" t="s">
        <v>162</v>
      </c>
      <c r="F5912" t="s">
        <v>159</v>
      </c>
      <c r="G5912" t="s">
        <v>1063</v>
      </c>
      <c r="H5912" t="s">
        <v>135</v>
      </c>
      <c r="I5912">
        <v>0</v>
      </c>
      <c r="P5912">
        <v>0.702586735578831</v>
      </c>
      <c r="Q5912">
        <v>0</v>
      </c>
    </row>
    <row r="5913" spans="1:17">
      <c r="A5913" t="s">
        <v>122</v>
      </c>
      <c r="B5913">
        <v>2029</v>
      </c>
      <c r="C5913" t="s">
        <v>19</v>
      </c>
      <c r="D5913" t="s">
        <v>1062</v>
      </c>
      <c r="E5913" t="s">
        <v>162</v>
      </c>
      <c r="F5913" t="s">
        <v>159</v>
      </c>
      <c r="G5913" t="s">
        <v>1063</v>
      </c>
      <c r="H5913" t="s">
        <v>136</v>
      </c>
      <c r="I5913">
        <v>0</v>
      </c>
      <c r="P5913">
        <v>0.702586735578831</v>
      </c>
      <c r="Q5913">
        <v>0</v>
      </c>
    </row>
    <row r="5914" spans="1:17">
      <c r="A5914" t="s">
        <v>122</v>
      </c>
      <c r="B5914">
        <v>2029</v>
      </c>
      <c r="C5914" t="s">
        <v>19</v>
      </c>
      <c r="D5914" t="s">
        <v>1062</v>
      </c>
      <c r="E5914" t="s">
        <v>162</v>
      </c>
      <c r="F5914" t="s">
        <v>126</v>
      </c>
      <c r="G5914" t="s">
        <v>1063</v>
      </c>
      <c r="H5914" t="s">
        <v>132</v>
      </c>
      <c r="I5914">
        <v>0</v>
      </c>
      <c r="P5914">
        <v>0.702586735578831</v>
      </c>
      <c r="Q5914">
        <v>0</v>
      </c>
    </row>
    <row r="5915" spans="1:17">
      <c r="A5915" t="s">
        <v>122</v>
      </c>
      <c r="B5915">
        <v>2029</v>
      </c>
      <c r="C5915" t="s">
        <v>19</v>
      </c>
      <c r="D5915" t="s">
        <v>1062</v>
      </c>
      <c r="E5915" t="s">
        <v>162</v>
      </c>
      <c r="F5915" t="s">
        <v>126</v>
      </c>
      <c r="G5915" t="s">
        <v>1063</v>
      </c>
      <c r="H5915" t="s">
        <v>135</v>
      </c>
      <c r="I5915">
        <v>0</v>
      </c>
      <c r="P5915">
        <v>0.702586735578831</v>
      </c>
      <c r="Q5915">
        <v>0</v>
      </c>
    </row>
    <row r="5916" spans="1:17">
      <c r="A5916" t="s">
        <v>122</v>
      </c>
      <c r="B5916">
        <v>2029</v>
      </c>
      <c r="C5916" t="s">
        <v>19</v>
      </c>
      <c r="D5916" t="s">
        <v>1062</v>
      </c>
      <c r="E5916" t="s">
        <v>162</v>
      </c>
      <c r="F5916" t="s">
        <v>126</v>
      </c>
      <c r="G5916" t="s">
        <v>1063</v>
      </c>
      <c r="H5916" t="s">
        <v>136</v>
      </c>
      <c r="I5916">
        <v>0</v>
      </c>
      <c r="P5916">
        <v>0.702586735578831</v>
      </c>
      <c r="Q5916">
        <v>0</v>
      </c>
    </row>
    <row r="5917" spans="1:17">
      <c r="A5917" t="s">
        <v>122</v>
      </c>
      <c r="B5917">
        <v>2029</v>
      </c>
      <c r="C5917" t="s">
        <v>19</v>
      </c>
      <c r="D5917" t="s">
        <v>1062</v>
      </c>
      <c r="E5917" t="s">
        <v>162</v>
      </c>
      <c r="F5917" t="s">
        <v>165</v>
      </c>
      <c r="G5917" t="s">
        <v>1063</v>
      </c>
      <c r="H5917" t="s">
        <v>132</v>
      </c>
      <c r="I5917">
        <v>0</v>
      </c>
      <c r="P5917">
        <v>0.702586735578831</v>
      </c>
      <c r="Q5917">
        <v>0</v>
      </c>
    </row>
    <row r="5918" spans="1:17">
      <c r="A5918" t="s">
        <v>122</v>
      </c>
      <c r="B5918">
        <v>2029</v>
      </c>
      <c r="C5918" t="s">
        <v>19</v>
      </c>
      <c r="D5918" t="s">
        <v>1062</v>
      </c>
      <c r="E5918" t="s">
        <v>162</v>
      </c>
      <c r="F5918" t="s">
        <v>165</v>
      </c>
      <c r="G5918" t="s">
        <v>1063</v>
      </c>
      <c r="H5918" t="s">
        <v>135</v>
      </c>
      <c r="I5918">
        <v>0</v>
      </c>
      <c r="P5918">
        <v>0.702586735578831</v>
      </c>
      <c r="Q5918">
        <v>0</v>
      </c>
    </row>
    <row r="5919" spans="1:17">
      <c r="A5919" t="s">
        <v>122</v>
      </c>
      <c r="B5919">
        <v>2029</v>
      </c>
      <c r="C5919" t="s">
        <v>19</v>
      </c>
      <c r="D5919" t="s">
        <v>1062</v>
      </c>
      <c r="E5919" t="s">
        <v>162</v>
      </c>
      <c r="F5919" t="s">
        <v>165</v>
      </c>
      <c r="G5919" t="s">
        <v>1063</v>
      </c>
      <c r="H5919" t="s">
        <v>136</v>
      </c>
      <c r="I5919">
        <v>0</v>
      </c>
      <c r="P5919">
        <v>0.702586735578831</v>
      </c>
      <c r="Q5919">
        <v>0</v>
      </c>
    </row>
    <row r="5920" spans="1:17">
      <c r="A5920" t="s">
        <v>122</v>
      </c>
      <c r="B5920">
        <v>2029</v>
      </c>
      <c r="C5920" t="s">
        <v>19</v>
      </c>
      <c r="D5920" t="s">
        <v>1062</v>
      </c>
      <c r="E5920" t="s">
        <v>162</v>
      </c>
      <c r="F5920" t="s">
        <v>166</v>
      </c>
      <c r="G5920" t="s">
        <v>1063</v>
      </c>
      <c r="H5920" t="s">
        <v>132</v>
      </c>
      <c r="I5920">
        <v>0</v>
      </c>
      <c r="P5920">
        <v>0.702586735578831</v>
      </c>
      <c r="Q5920">
        <v>0</v>
      </c>
    </row>
    <row r="5921" spans="1:17">
      <c r="A5921" t="s">
        <v>122</v>
      </c>
      <c r="B5921">
        <v>2029</v>
      </c>
      <c r="C5921" t="s">
        <v>19</v>
      </c>
      <c r="D5921" t="s">
        <v>1062</v>
      </c>
      <c r="E5921" t="s">
        <v>162</v>
      </c>
      <c r="F5921" t="s">
        <v>166</v>
      </c>
      <c r="G5921" t="s">
        <v>1063</v>
      </c>
      <c r="H5921" t="s">
        <v>135</v>
      </c>
      <c r="I5921">
        <v>0</v>
      </c>
      <c r="P5921">
        <v>0.702586735578831</v>
      </c>
      <c r="Q5921">
        <v>0</v>
      </c>
    </row>
    <row r="5922" spans="1:17">
      <c r="A5922" t="s">
        <v>122</v>
      </c>
      <c r="B5922">
        <v>2029</v>
      </c>
      <c r="C5922" t="s">
        <v>19</v>
      </c>
      <c r="D5922" t="s">
        <v>1062</v>
      </c>
      <c r="E5922" t="s">
        <v>162</v>
      </c>
      <c r="F5922" t="s">
        <v>166</v>
      </c>
      <c r="G5922" t="s">
        <v>1063</v>
      </c>
      <c r="H5922" t="s">
        <v>136</v>
      </c>
      <c r="I5922">
        <v>0</v>
      </c>
      <c r="P5922">
        <v>0.702586735578831</v>
      </c>
      <c r="Q5922">
        <v>0</v>
      </c>
    </row>
    <row r="5923" spans="1:17">
      <c r="A5923" t="s">
        <v>122</v>
      </c>
      <c r="B5923">
        <v>2029</v>
      </c>
      <c r="C5923" t="s">
        <v>19</v>
      </c>
      <c r="D5923" t="s">
        <v>1062</v>
      </c>
      <c r="E5923" t="s">
        <v>162</v>
      </c>
      <c r="F5923" t="s">
        <v>160</v>
      </c>
      <c r="G5923" t="s">
        <v>1063</v>
      </c>
      <c r="H5923" t="s">
        <v>132</v>
      </c>
      <c r="I5923">
        <v>0</v>
      </c>
      <c r="P5923">
        <v>0.702586735578831</v>
      </c>
      <c r="Q5923">
        <v>0</v>
      </c>
    </row>
    <row r="5924" spans="1:17">
      <c r="A5924" t="s">
        <v>122</v>
      </c>
      <c r="B5924">
        <v>2029</v>
      </c>
      <c r="C5924" t="s">
        <v>19</v>
      </c>
      <c r="D5924" t="s">
        <v>1062</v>
      </c>
      <c r="E5924" t="s">
        <v>162</v>
      </c>
      <c r="F5924" t="s">
        <v>160</v>
      </c>
      <c r="G5924" t="s">
        <v>1063</v>
      </c>
      <c r="H5924" t="s">
        <v>135</v>
      </c>
      <c r="I5924">
        <v>0</v>
      </c>
      <c r="P5924">
        <v>0.702586735578831</v>
      </c>
      <c r="Q5924">
        <v>0</v>
      </c>
    </row>
    <row r="5925" spans="1:17">
      <c r="A5925" t="s">
        <v>122</v>
      </c>
      <c r="B5925">
        <v>2029</v>
      </c>
      <c r="C5925" t="s">
        <v>19</v>
      </c>
      <c r="D5925" t="s">
        <v>1062</v>
      </c>
      <c r="E5925" t="s">
        <v>162</v>
      </c>
      <c r="F5925" t="s">
        <v>160</v>
      </c>
      <c r="G5925" t="s">
        <v>1063</v>
      </c>
      <c r="H5925" t="s">
        <v>136</v>
      </c>
      <c r="I5925">
        <v>0</v>
      </c>
      <c r="P5925">
        <v>0.702586735578831</v>
      </c>
      <c r="Q5925">
        <v>0</v>
      </c>
    </row>
    <row r="5926" spans="1:17">
      <c r="A5926" t="s">
        <v>122</v>
      </c>
      <c r="B5926">
        <v>2029</v>
      </c>
      <c r="C5926" t="s">
        <v>20</v>
      </c>
      <c r="D5926" t="s">
        <v>1062</v>
      </c>
      <c r="E5926" t="s">
        <v>162</v>
      </c>
      <c r="F5926" t="s">
        <v>164</v>
      </c>
      <c r="G5926" t="s">
        <v>1063</v>
      </c>
      <c r="H5926" t="s">
        <v>132</v>
      </c>
      <c r="I5926">
        <v>0</v>
      </c>
      <c r="P5926">
        <v>0.702586735578831</v>
      </c>
      <c r="Q5926">
        <v>0</v>
      </c>
    </row>
    <row r="5927" spans="1:17">
      <c r="A5927" t="s">
        <v>122</v>
      </c>
      <c r="B5927">
        <v>2029</v>
      </c>
      <c r="C5927" t="s">
        <v>20</v>
      </c>
      <c r="D5927" t="s">
        <v>1062</v>
      </c>
      <c r="E5927" t="s">
        <v>162</v>
      </c>
      <c r="F5927" t="s">
        <v>164</v>
      </c>
      <c r="G5927" t="s">
        <v>1063</v>
      </c>
      <c r="H5927" t="s">
        <v>135</v>
      </c>
      <c r="I5927">
        <v>0</v>
      </c>
      <c r="P5927">
        <v>0.702586735578831</v>
      </c>
      <c r="Q5927">
        <v>0</v>
      </c>
    </row>
    <row r="5928" spans="1:17">
      <c r="A5928" t="s">
        <v>122</v>
      </c>
      <c r="B5928">
        <v>2029</v>
      </c>
      <c r="C5928" t="s">
        <v>20</v>
      </c>
      <c r="D5928" t="s">
        <v>1062</v>
      </c>
      <c r="E5928" t="s">
        <v>162</v>
      </c>
      <c r="F5928" t="s">
        <v>164</v>
      </c>
      <c r="G5928" t="s">
        <v>1063</v>
      </c>
      <c r="H5928" t="s">
        <v>136</v>
      </c>
      <c r="I5928">
        <v>0</v>
      </c>
      <c r="P5928">
        <v>0.702586735578831</v>
      </c>
      <c r="Q5928">
        <v>0</v>
      </c>
    </row>
    <row r="5929" spans="1:17">
      <c r="A5929" t="s">
        <v>122</v>
      </c>
      <c r="B5929">
        <v>2029</v>
      </c>
      <c r="C5929" t="s">
        <v>20</v>
      </c>
      <c r="D5929" t="s">
        <v>1062</v>
      </c>
      <c r="E5929" t="s">
        <v>162</v>
      </c>
      <c r="F5929" t="s">
        <v>159</v>
      </c>
      <c r="G5929" t="s">
        <v>1063</v>
      </c>
      <c r="H5929" t="s">
        <v>132</v>
      </c>
      <c r="I5929">
        <v>0</v>
      </c>
      <c r="P5929">
        <v>0.702586735578831</v>
      </c>
      <c r="Q5929">
        <v>0</v>
      </c>
    </row>
    <row r="5930" spans="1:17">
      <c r="A5930" t="s">
        <v>122</v>
      </c>
      <c r="B5930">
        <v>2029</v>
      </c>
      <c r="C5930" t="s">
        <v>20</v>
      </c>
      <c r="D5930" t="s">
        <v>1062</v>
      </c>
      <c r="E5930" t="s">
        <v>162</v>
      </c>
      <c r="F5930" t="s">
        <v>159</v>
      </c>
      <c r="G5930" t="s">
        <v>1063</v>
      </c>
      <c r="H5930" t="s">
        <v>135</v>
      </c>
      <c r="I5930">
        <v>0</v>
      </c>
      <c r="P5930">
        <v>0.702586735578831</v>
      </c>
      <c r="Q5930">
        <v>0</v>
      </c>
    </row>
    <row r="5931" spans="1:17">
      <c r="A5931" t="s">
        <v>122</v>
      </c>
      <c r="B5931">
        <v>2029</v>
      </c>
      <c r="C5931" t="s">
        <v>20</v>
      </c>
      <c r="D5931" t="s">
        <v>1062</v>
      </c>
      <c r="E5931" t="s">
        <v>162</v>
      </c>
      <c r="F5931" t="s">
        <v>159</v>
      </c>
      <c r="G5931" t="s">
        <v>1063</v>
      </c>
      <c r="H5931" t="s">
        <v>136</v>
      </c>
      <c r="I5931">
        <v>0</v>
      </c>
      <c r="P5931">
        <v>0.702586735578831</v>
      </c>
      <c r="Q5931">
        <v>0</v>
      </c>
    </row>
    <row r="5932" spans="1:17">
      <c r="A5932" t="s">
        <v>122</v>
      </c>
      <c r="B5932">
        <v>2029</v>
      </c>
      <c r="C5932" t="s">
        <v>20</v>
      </c>
      <c r="D5932" t="s">
        <v>1062</v>
      </c>
      <c r="E5932" t="s">
        <v>162</v>
      </c>
      <c r="F5932" t="s">
        <v>126</v>
      </c>
      <c r="G5932" t="s">
        <v>1063</v>
      </c>
      <c r="H5932" t="s">
        <v>132</v>
      </c>
      <c r="I5932">
        <v>0</v>
      </c>
      <c r="P5932">
        <v>0.702586735578831</v>
      </c>
      <c r="Q5932">
        <v>0</v>
      </c>
    </row>
    <row r="5933" spans="1:17">
      <c r="A5933" t="s">
        <v>122</v>
      </c>
      <c r="B5933">
        <v>2029</v>
      </c>
      <c r="C5933" t="s">
        <v>20</v>
      </c>
      <c r="D5933" t="s">
        <v>1062</v>
      </c>
      <c r="E5933" t="s">
        <v>162</v>
      </c>
      <c r="F5933" t="s">
        <v>126</v>
      </c>
      <c r="G5933" t="s">
        <v>1063</v>
      </c>
      <c r="H5933" t="s">
        <v>135</v>
      </c>
      <c r="I5933">
        <v>0</v>
      </c>
      <c r="P5933">
        <v>0.702586735578831</v>
      </c>
      <c r="Q5933">
        <v>0</v>
      </c>
    </row>
    <row r="5934" spans="1:17">
      <c r="A5934" t="s">
        <v>122</v>
      </c>
      <c r="B5934">
        <v>2029</v>
      </c>
      <c r="C5934" t="s">
        <v>20</v>
      </c>
      <c r="D5934" t="s">
        <v>1062</v>
      </c>
      <c r="E5934" t="s">
        <v>162</v>
      </c>
      <c r="F5934" t="s">
        <v>126</v>
      </c>
      <c r="G5934" t="s">
        <v>1063</v>
      </c>
      <c r="H5934" t="s">
        <v>136</v>
      </c>
      <c r="I5934">
        <v>0</v>
      </c>
      <c r="P5934">
        <v>0.702586735578831</v>
      </c>
      <c r="Q5934">
        <v>0</v>
      </c>
    </row>
    <row r="5935" spans="1:17">
      <c r="A5935" t="s">
        <v>122</v>
      </c>
      <c r="B5935">
        <v>2029</v>
      </c>
      <c r="C5935" t="s">
        <v>20</v>
      </c>
      <c r="D5935" t="s">
        <v>1062</v>
      </c>
      <c r="E5935" t="s">
        <v>162</v>
      </c>
      <c r="F5935" t="s">
        <v>165</v>
      </c>
      <c r="G5935" t="s">
        <v>1063</v>
      </c>
      <c r="H5935" t="s">
        <v>132</v>
      </c>
      <c r="I5935">
        <v>0</v>
      </c>
      <c r="P5935">
        <v>0.702586735578831</v>
      </c>
      <c r="Q5935">
        <v>0</v>
      </c>
    </row>
    <row r="5936" spans="1:17">
      <c r="A5936" t="s">
        <v>122</v>
      </c>
      <c r="B5936">
        <v>2029</v>
      </c>
      <c r="C5936" t="s">
        <v>20</v>
      </c>
      <c r="D5936" t="s">
        <v>1062</v>
      </c>
      <c r="E5936" t="s">
        <v>162</v>
      </c>
      <c r="F5936" t="s">
        <v>165</v>
      </c>
      <c r="G5936" t="s">
        <v>1063</v>
      </c>
      <c r="H5936" t="s">
        <v>135</v>
      </c>
      <c r="I5936">
        <v>0</v>
      </c>
      <c r="P5936">
        <v>0.702586735578831</v>
      </c>
      <c r="Q5936">
        <v>0</v>
      </c>
    </row>
    <row r="5937" spans="1:17">
      <c r="A5937" t="s">
        <v>122</v>
      </c>
      <c r="B5937">
        <v>2029</v>
      </c>
      <c r="C5937" t="s">
        <v>20</v>
      </c>
      <c r="D5937" t="s">
        <v>1062</v>
      </c>
      <c r="E5937" t="s">
        <v>162</v>
      </c>
      <c r="F5937" t="s">
        <v>165</v>
      </c>
      <c r="G5937" t="s">
        <v>1063</v>
      </c>
      <c r="H5937" t="s">
        <v>136</v>
      </c>
      <c r="I5937">
        <v>0</v>
      </c>
      <c r="P5937">
        <v>0.702586735578831</v>
      </c>
      <c r="Q5937">
        <v>0</v>
      </c>
    </row>
    <row r="5938" spans="1:17">
      <c r="A5938" t="s">
        <v>122</v>
      </c>
      <c r="B5938">
        <v>2029</v>
      </c>
      <c r="C5938" t="s">
        <v>20</v>
      </c>
      <c r="D5938" t="s">
        <v>1062</v>
      </c>
      <c r="E5938" t="s">
        <v>162</v>
      </c>
      <c r="F5938" t="s">
        <v>166</v>
      </c>
      <c r="G5938" t="s">
        <v>1063</v>
      </c>
      <c r="H5938" t="s">
        <v>132</v>
      </c>
      <c r="I5938">
        <v>0</v>
      </c>
      <c r="P5938">
        <v>0.702586735578831</v>
      </c>
      <c r="Q5938">
        <v>0</v>
      </c>
    </row>
    <row r="5939" spans="1:17">
      <c r="A5939" t="s">
        <v>122</v>
      </c>
      <c r="B5939">
        <v>2029</v>
      </c>
      <c r="C5939" t="s">
        <v>20</v>
      </c>
      <c r="D5939" t="s">
        <v>1062</v>
      </c>
      <c r="E5939" t="s">
        <v>162</v>
      </c>
      <c r="F5939" t="s">
        <v>166</v>
      </c>
      <c r="G5939" t="s">
        <v>1063</v>
      </c>
      <c r="H5939" t="s">
        <v>135</v>
      </c>
      <c r="I5939">
        <v>0</v>
      </c>
      <c r="P5939">
        <v>0.702586735578831</v>
      </c>
      <c r="Q5939">
        <v>0</v>
      </c>
    </row>
    <row r="5940" spans="1:17">
      <c r="A5940" t="s">
        <v>122</v>
      </c>
      <c r="B5940">
        <v>2029</v>
      </c>
      <c r="C5940" t="s">
        <v>20</v>
      </c>
      <c r="D5940" t="s">
        <v>1062</v>
      </c>
      <c r="E5940" t="s">
        <v>162</v>
      </c>
      <c r="F5940" t="s">
        <v>166</v>
      </c>
      <c r="G5940" t="s">
        <v>1063</v>
      </c>
      <c r="H5940" t="s">
        <v>136</v>
      </c>
      <c r="I5940">
        <v>0</v>
      </c>
      <c r="P5940">
        <v>0.702586735578831</v>
      </c>
      <c r="Q5940">
        <v>0</v>
      </c>
    </row>
    <row r="5941" spans="1:17">
      <c r="A5941" t="s">
        <v>122</v>
      </c>
      <c r="B5941">
        <v>2029</v>
      </c>
      <c r="C5941" t="s">
        <v>20</v>
      </c>
      <c r="D5941" t="s">
        <v>1062</v>
      </c>
      <c r="E5941" t="s">
        <v>162</v>
      </c>
      <c r="F5941" t="s">
        <v>160</v>
      </c>
      <c r="G5941" t="s">
        <v>1063</v>
      </c>
      <c r="H5941" t="s">
        <v>132</v>
      </c>
      <c r="I5941">
        <v>0</v>
      </c>
      <c r="P5941">
        <v>0.702586735578831</v>
      </c>
      <c r="Q5941">
        <v>0</v>
      </c>
    </row>
    <row r="5942" spans="1:17">
      <c r="A5942" t="s">
        <v>122</v>
      </c>
      <c r="B5942">
        <v>2029</v>
      </c>
      <c r="C5942" t="s">
        <v>20</v>
      </c>
      <c r="D5942" t="s">
        <v>1062</v>
      </c>
      <c r="E5942" t="s">
        <v>162</v>
      </c>
      <c r="F5942" t="s">
        <v>160</v>
      </c>
      <c r="G5942" t="s">
        <v>1063</v>
      </c>
      <c r="H5942" t="s">
        <v>135</v>
      </c>
      <c r="I5942">
        <v>0</v>
      </c>
      <c r="P5942">
        <v>0.702586735578831</v>
      </c>
      <c r="Q5942">
        <v>0</v>
      </c>
    </row>
    <row r="5943" spans="1:17">
      <c r="A5943" t="s">
        <v>122</v>
      </c>
      <c r="B5943">
        <v>2029</v>
      </c>
      <c r="C5943" t="s">
        <v>20</v>
      </c>
      <c r="D5943" t="s">
        <v>1062</v>
      </c>
      <c r="E5943" t="s">
        <v>162</v>
      </c>
      <c r="F5943" t="s">
        <v>160</v>
      </c>
      <c r="G5943" t="s">
        <v>1063</v>
      </c>
      <c r="H5943" t="s">
        <v>136</v>
      </c>
      <c r="I5943">
        <v>0</v>
      </c>
      <c r="P5943">
        <v>0.702586735578831</v>
      </c>
      <c r="Q5943">
        <v>0</v>
      </c>
    </row>
    <row r="5944" spans="1:17">
      <c r="A5944" t="s">
        <v>122</v>
      </c>
      <c r="B5944">
        <v>2030</v>
      </c>
      <c r="C5944" t="s">
        <v>5</v>
      </c>
      <c r="D5944" t="s">
        <v>1062</v>
      </c>
      <c r="E5944" t="s">
        <v>170</v>
      </c>
      <c r="F5944" t="s">
        <v>164</v>
      </c>
      <c r="G5944" t="s">
        <v>1063</v>
      </c>
      <c r="H5944" t="s">
        <v>132</v>
      </c>
      <c r="I5944">
        <v>0</v>
      </c>
      <c r="P5944">
        <v>0.67556416882579895</v>
      </c>
      <c r="Q5944">
        <v>0</v>
      </c>
    </row>
    <row r="5945" spans="1:17">
      <c r="A5945" t="s">
        <v>122</v>
      </c>
      <c r="B5945">
        <v>2030</v>
      </c>
      <c r="C5945" t="s">
        <v>5</v>
      </c>
      <c r="D5945" t="s">
        <v>1062</v>
      </c>
      <c r="E5945" t="s">
        <v>170</v>
      </c>
      <c r="F5945" t="s">
        <v>164</v>
      </c>
      <c r="G5945" t="s">
        <v>1063</v>
      </c>
      <c r="H5945" t="s">
        <v>135</v>
      </c>
      <c r="I5945">
        <v>0</v>
      </c>
      <c r="P5945">
        <v>0.67556416882579895</v>
      </c>
      <c r="Q5945">
        <v>0</v>
      </c>
    </row>
    <row r="5946" spans="1:17">
      <c r="A5946" t="s">
        <v>122</v>
      </c>
      <c r="B5946">
        <v>2030</v>
      </c>
      <c r="C5946" t="s">
        <v>5</v>
      </c>
      <c r="D5946" t="s">
        <v>1062</v>
      </c>
      <c r="E5946" t="s">
        <v>170</v>
      </c>
      <c r="F5946" t="s">
        <v>164</v>
      </c>
      <c r="G5946" t="s">
        <v>1063</v>
      </c>
      <c r="H5946" t="s">
        <v>136</v>
      </c>
      <c r="I5946">
        <v>0</v>
      </c>
      <c r="P5946">
        <v>0.67556416882579895</v>
      </c>
      <c r="Q5946">
        <v>0</v>
      </c>
    </row>
    <row r="5947" spans="1:17">
      <c r="A5947" t="s">
        <v>122</v>
      </c>
      <c r="B5947">
        <v>2030</v>
      </c>
      <c r="C5947" t="s">
        <v>5</v>
      </c>
      <c r="D5947" t="s">
        <v>1062</v>
      </c>
      <c r="E5947" t="s">
        <v>170</v>
      </c>
      <c r="F5947" t="s">
        <v>159</v>
      </c>
      <c r="G5947" t="s">
        <v>1063</v>
      </c>
      <c r="H5947" t="s">
        <v>132</v>
      </c>
      <c r="I5947">
        <v>0</v>
      </c>
      <c r="P5947">
        <v>0.67556416882579895</v>
      </c>
      <c r="Q5947">
        <v>0</v>
      </c>
    </row>
    <row r="5948" spans="1:17">
      <c r="A5948" t="s">
        <v>122</v>
      </c>
      <c r="B5948">
        <v>2030</v>
      </c>
      <c r="C5948" t="s">
        <v>5</v>
      </c>
      <c r="D5948" t="s">
        <v>1062</v>
      </c>
      <c r="E5948" t="s">
        <v>170</v>
      </c>
      <c r="F5948" t="s">
        <v>159</v>
      </c>
      <c r="G5948" t="s">
        <v>1063</v>
      </c>
      <c r="H5948" t="s">
        <v>135</v>
      </c>
      <c r="I5948">
        <v>0</v>
      </c>
      <c r="P5948">
        <v>0.67556416882579895</v>
      </c>
      <c r="Q5948">
        <v>0</v>
      </c>
    </row>
    <row r="5949" spans="1:17">
      <c r="A5949" t="s">
        <v>122</v>
      </c>
      <c r="B5949">
        <v>2030</v>
      </c>
      <c r="C5949" t="s">
        <v>5</v>
      </c>
      <c r="D5949" t="s">
        <v>1062</v>
      </c>
      <c r="E5949" t="s">
        <v>170</v>
      </c>
      <c r="F5949" t="s">
        <v>159</v>
      </c>
      <c r="G5949" t="s">
        <v>1063</v>
      </c>
      <c r="H5949" t="s">
        <v>136</v>
      </c>
      <c r="I5949">
        <v>0</v>
      </c>
      <c r="P5949">
        <v>0.67556416882579895</v>
      </c>
      <c r="Q5949">
        <v>0</v>
      </c>
    </row>
    <row r="5950" spans="1:17">
      <c r="A5950" t="s">
        <v>122</v>
      </c>
      <c r="B5950">
        <v>2030</v>
      </c>
      <c r="C5950" t="s">
        <v>5</v>
      </c>
      <c r="D5950" t="s">
        <v>1062</v>
      </c>
      <c r="E5950" t="s">
        <v>170</v>
      </c>
      <c r="F5950" t="s">
        <v>126</v>
      </c>
      <c r="G5950" t="s">
        <v>1063</v>
      </c>
      <c r="H5950" t="s">
        <v>132</v>
      </c>
      <c r="I5950">
        <v>0</v>
      </c>
      <c r="P5950">
        <v>0.67556416882579895</v>
      </c>
      <c r="Q5950">
        <v>0</v>
      </c>
    </row>
    <row r="5951" spans="1:17">
      <c r="A5951" t="s">
        <v>122</v>
      </c>
      <c r="B5951">
        <v>2030</v>
      </c>
      <c r="C5951" t="s">
        <v>5</v>
      </c>
      <c r="D5951" t="s">
        <v>1062</v>
      </c>
      <c r="E5951" t="s">
        <v>170</v>
      </c>
      <c r="F5951" t="s">
        <v>126</v>
      </c>
      <c r="G5951" t="s">
        <v>1063</v>
      </c>
      <c r="H5951" t="s">
        <v>135</v>
      </c>
      <c r="I5951">
        <v>0</v>
      </c>
      <c r="P5951">
        <v>0.67556416882579895</v>
      </c>
      <c r="Q5951">
        <v>0</v>
      </c>
    </row>
    <row r="5952" spans="1:17">
      <c r="A5952" t="s">
        <v>122</v>
      </c>
      <c r="B5952">
        <v>2030</v>
      </c>
      <c r="C5952" t="s">
        <v>5</v>
      </c>
      <c r="D5952" t="s">
        <v>1062</v>
      </c>
      <c r="E5952" t="s">
        <v>170</v>
      </c>
      <c r="F5952" t="s">
        <v>126</v>
      </c>
      <c r="G5952" t="s">
        <v>1063</v>
      </c>
      <c r="H5952" t="s">
        <v>136</v>
      </c>
      <c r="I5952">
        <v>0</v>
      </c>
      <c r="P5952">
        <v>0.67556416882579895</v>
      </c>
      <c r="Q5952">
        <v>0</v>
      </c>
    </row>
    <row r="5953" spans="1:17">
      <c r="A5953" t="s">
        <v>122</v>
      </c>
      <c r="B5953">
        <v>2030</v>
      </c>
      <c r="C5953" t="s">
        <v>5</v>
      </c>
      <c r="D5953" t="s">
        <v>1062</v>
      </c>
      <c r="E5953" t="s">
        <v>170</v>
      </c>
      <c r="F5953" t="s">
        <v>165</v>
      </c>
      <c r="G5953" t="s">
        <v>1063</v>
      </c>
      <c r="H5953" t="s">
        <v>132</v>
      </c>
      <c r="I5953">
        <v>0</v>
      </c>
      <c r="P5953">
        <v>0.67556416882579895</v>
      </c>
      <c r="Q5953">
        <v>0</v>
      </c>
    </row>
    <row r="5954" spans="1:17">
      <c r="A5954" t="s">
        <v>122</v>
      </c>
      <c r="B5954">
        <v>2030</v>
      </c>
      <c r="C5954" t="s">
        <v>5</v>
      </c>
      <c r="D5954" t="s">
        <v>1062</v>
      </c>
      <c r="E5954" t="s">
        <v>170</v>
      </c>
      <c r="F5954" t="s">
        <v>165</v>
      </c>
      <c r="G5954" t="s">
        <v>1063</v>
      </c>
      <c r="H5954" t="s">
        <v>135</v>
      </c>
      <c r="I5954">
        <v>0</v>
      </c>
      <c r="P5954">
        <v>0.67556416882579895</v>
      </c>
      <c r="Q5954">
        <v>0</v>
      </c>
    </row>
    <row r="5955" spans="1:17">
      <c r="A5955" t="s">
        <v>122</v>
      </c>
      <c r="B5955">
        <v>2030</v>
      </c>
      <c r="C5955" t="s">
        <v>5</v>
      </c>
      <c r="D5955" t="s">
        <v>1062</v>
      </c>
      <c r="E5955" t="s">
        <v>170</v>
      </c>
      <c r="F5955" t="s">
        <v>165</v>
      </c>
      <c r="G5955" t="s">
        <v>1063</v>
      </c>
      <c r="H5955" t="s">
        <v>136</v>
      </c>
      <c r="I5955">
        <v>0</v>
      </c>
      <c r="P5955">
        <v>0.67556416882579895</v>
      </c>
      <c r="Q5955">
        <v>0</v>
      </c>
    </row>
    <row r="5956" spans="1:17">
      <c r="A5956" t="s">
        <v>122</v>
      </c>
      <c r="B5956">
        <v>2030</v>
      </c>
      <c r="C5956" t="s">
        <v>5</v>
      </c>
      <c r="D5956" t="s">
        <v>1062</v>
      </c>
      <c r="E5956" t="s">
        <v>170</v>
      </c>
      <c r="F5956" t="s">
        <v>166</v>
      </c>
      <c r="G5956" t="s">
        <v>1063</v>
      </c>
      <c r="H5956" t="s">
        <v>132</v>
      </c>
      <c r="I5956">
        <v>0</v>
      </c>
      <c r="P5956">
        <v>0.67556416882579895</v>
      </c>
      <c r="Q5956">
        <v>0</v>
      </c>
    </row>
    <row r="5957" spans="1:17">
      <c r="A5957" t="s">
        <v>122</v>
      </c>
      <c r="B5957">
        <v>2030</v>
      </c>
      <c r="C5957" t="s">
        <v>5</v>
      </c>
      <c r="D5957" t="s">
        <v>1062</v>
      </c>
      <c r="E5957" t="s">
        <v>170</v>
      </c>
      <c r="F5957" t="s">
        <v>166</v>
      </c>
      <c r="G5957" t="s">
        <v>1063</v>
      </c>
      <c r="H5957" t="s">
        <v>135</v>
      </c>
      <c r="I5957">
        <v>0</v>
      </c>
      <c r="P5957">
        <v>0.67556416882579895</v>
      </c>
      <c r="Q5957">
        <v>0</v>
      </c>
    </row>
    <row r="5958" spans="1:17">
      <c r="A5958" t="s">
        <v>122</v>
      </c>
      <c r="B5958">
        <v>2030</v>
      </c>
      <c r="C5958" t="s">
        <v>5</v>
      </c>
      <c r="D5958" t="s">
        <v>1062</v>
      </c>
      <c r="E5958" t="s">
        <v>170</v>
      </c>
      <c r="F5958" t="s">
        <v>166</v>
      </c>
      <c r="G5958" t="s">
        <v>1063</v>
      </c>
      <c r="H5958" t="s">
        <v>136</v>
      </c>
      <c r="I5958">
        <v>0</v>
      </c>
      <c r="P5958">
        <v>0.67556416882579895</v>
      </c>
      <c r="Q5958">
        <v>0</v>
      </c>
    </row>
    <row r="5959" spans="1:17">
      <c r="A5959" t="s">
        <v>122</v>
      </c>
      <c r="B5959">
        <v>2030</v>
      </c>
      <c r="C5959" t="s">
        <v>5</v>
      </c>
      <c r="D5959" t="s">
        <v>1062</v>
      </c>
      <c r="E5959" t="s">
        <v>170</v>
      </c>
      <c r="F5959" t="s">
        <v>160</v>
      </c>
      <c r="G5959" t="s">
        <v>1063</v>
      </c>
      <c r="H5959" t="s">
        <v>132</v>
      </c>
      <c r="I5959">
        <v>0</v>
      </c>
      <c r="P5959">
        <v>0.67556416882579895</v>
      </c>
      <c r="Q5959">
        <v>0</v>
      </c>
    </row>
    <row r="5960" spans="1:17">
      <c r="A5960" t="s">
        <v>122</v>
      </c>
      <c r="B5960">
        <v>2030</v>
      </c>
      <c r="C5960" t="s">
        <v>5</v>
      </c>
      <c r="D5960" t="s">
        <v>1062</v>
      </c>
      <c r="E5960" t="s">
        <v>170</v>
      </c>
      <c r="F5960" t="s">
        <v>160</v>
      </c>
      <c r="G5960" t="s">
        <v>1063</v>
      </c>
      <c r="H5960" t="s">
        <v>135</v>
      </c>
      <c r="I5960">
        <v>0</v>
      </c>
      <c r="P5960">
        <v>0.67556416882579895</v>
      </c>
      <c r="Q5960">
        <v>0</v>
      </c>
    </row>
    <row r="5961" spans="1:17">
      <c r="A5961" t="s">
        <v>122</v>
      </c>
      <c r="B5961">
        <v>2030</v>
      </c>
      <c r="C5961" t="s">
        <v>5</v>
      </c>
      <c r="D5961" t="s">
        <v>1062</v>
      </c>
      <c r="E5961" t="s">
        <v>170</v>
      </c>
      <c r="F5961" t="s">
        <v>160</v>
      </c>
      <c r="G5961" t="s">
        <v>1063</v>
      </c>
      <c r="H5961" t="s">
        <v>136</v>
      </c>
      <c r="I5961">
        <v>0</v>
      </c>
      <c r="P5961">
        <v>0.67556416882579895</v>
      </c>
      <c r="Q5961">
        <v>0</v>
      </c>
    </row>
    <row r="5962" spans="1:17">
      <c r="A5962" t="s">
        <v>122</v>
      </c>
      <c r="B5962">
        <v>2030</v>
      </c>
      <c r="C5962" t="s">
        <v>7</v>
      </c>
      <c r="D5962" t="s">
        <v>1064</v>
      </c>
      <c r="E5962" t="s">
        <v>162</v>
      </c>
      <c r="F5962" t="s">
        <v>164</v>
      </c>
      <c r="G5962" t="s">
        <v>1065</v>
      </c>
      <c r="H5962" t="s">
        <v>132</v>
      </c>
      <c r="I5962">
        <v>0</v>
      </c>
      <c r="P5962">
        <v>0.67556416882579895</v>
      </c>
      <c r="Q5962">
        <v>0</v>
      </c>
    </row>
    <row r="5963" spans="1:17">
      <c r="A5963" t="s">
        <v>122</v>
      </c>
      <c r="B5963">
        <v>2030</v>
      </c>
      <c r="C5963" t="s">
        <v>7</v>
      </c>
      <c r="D5963" t="s">
        <v>1064</v>
      </c>
      <c r="E5963" t="s">
        <v>162</v>
      </c>
      <c r="F5963" t="s">
        <v>164</v>
      </c>
      <c r="G5963" t="s">
        <v>1065</v>
      </c>
      <c r="H5963" t="s">
        <v>135</v>
      </c>
      <c r="I5963">
        <v>0</v>
      </c>
      <c r="P5963">
        <v>0.67556416882579895</v>
      </c>
      <c r="Q5963">
        <v>0</v>
      </c>
    </row>
    <row r="5964" spans="1:17">
      <c r="A5964" t="s">
        <v>122</v>
      </c>
      <c r="B5964">
        <v>2030</v>
      </c>
      <c r="C5964" t="s">
        <v>7</v>
      </c>
      <c r="D5964" t="s">
        <v>1064</v>
      </c>
      <c r="E5964" t="s">
        <v>162</v>
      </c>
      <c r="F5964" t="s">
        <v>164</v>
      </c>
      <c r="G5964" t="s">
        <v>1065</v>
      </c>
      <c r="H5964" t="s">
        <v>136</v>
      </c>
      <c r="I5964">
        <v>0</v>
      </c>
      <c r="P5964">
        <v>0.67556416882579895</v>
      </c>
      <c r="Q5964">
        <v>0</v>
      </c>
    </row>
    <row r="5965" spans="1:17">
      <c r="A5965" t="s">
        <v>122</v>
      </c>
      <c r="B5965">
        <v>2030</v>
      </c>
      <c r="C5965" t="s">
        <v>7</v>
      </c>
      <c r="D5965" t="s">
        <v>1064</v>
      </c>
      <c r="E5965" t="s">
        <v>162</v>
      </c>
      <c r="F5965" t="s">
        <v>159</v>
      </c>
      <c r="G5965" t="s">
        <v>1065</v>
      </c>
      <c r="H5965" t="s">
        <v>132</v>
      </c>
      <c r="I5965">
        <v>0</v>
      </c>
      <c r="P5965">
        <v>0.67556416882579895</v>
      </c>
      <c r="Q5965">
        <v>0</v>
      </c>
    </row>
    <row r="5966" spans="1:17">
      <c r="A5966" t="s">
        <v>122</v>
      </c>
      <c r="B5966">
        <v>2030</v>
      </c>
      <c r="C5966" t="s">
        <v>7</v>
      </c>
      <c r="D5966" t="s">
        <v>1064</v>
      </c>
      <c r="E5966" t="s">
        <v>162</v>
      </c>
      <c r="F5966" t="s">
        <v>159</v>
      </c>
      <c r="G5966" t="s">
        <v>1065</v>
      </c>
      <c r="H5966" t="s">
        <v>135</v>
      </c>
      <c r="I5966">
        <v>0</v>
      </c>
      <c r="P5966">
        <v>0.67556416882579895</v>
      </c>
      <c r="Q5966">
        <v>0</v>
      </c>
    </row>
    <row r="5967" spans="1:17">
      <c r="A5967" t="s">
        <v>122</v>
      </c>
      <c r="B5967">
        <v>2030</v>
      </c>
      <c r="C5967" t="s">
        <v>7</v>
      </c>
      <c r="D5967" t="s">
        <v>1064</v>
      </c>
      <c r="E5967" t="s">
        <v>162</v>
      </c>
      <c r="F5967" t="s">
        <v>159</v>
      </c>
      <c r="G5967" t="s">
        <v>1065</v>
      </c>
      <c r="H5967" t="s">
        <v>136</v>
      </c>
      <c r="I5967">
        <v>0</v>
      </c>
      <c r="P5967">
        <v>0.67556416882579895</v>
      </c>
      <c r="Q5967">
        <v>0</v>
      </c>
    </row>
    <row r="5968" spans="1:17">
      <c r="A5968" t="s">
        <v>122</v>
      </c>
      <c r="B5968">
        <v>2030</v>
      </c>
      <c r="C5968" t="s">
        <v>7</v>
      </c>
      <c r="D5968" t="s">
        <v>1064</v>
      </c>
      <c r="E5968" t="s">
        <v>162</v>
      </c>
      <c r="F5968" t="s">
        <v>126</v>
      </c>
      <c r="G5968" t="s">
        <v>1065</v>
      </c>
      <c r="H5968" t="s">
        <v>132</v>
      </c>
      <c r="I5968">
        <v>0</v>
      </c>
      <c r="P5968">
        <v>0.67556416882579895</v>
      </c>
      <c r="Q5968">
        <v>0</v>
      </c>
    </row>
    <row r="5969" spans="1:17">
      <c r="A5969" t="s">
        <v>122</v>
      </c>
      <c r="B5969">
        <v>2030</v>
      </c>
      <c r="C5969" t="s">
        <v>7</v>
      </c>
      <c r="D5969" t="s">
        <v>1064</v>
      </c>
      <c r="E5969" t="s">
        <v>162</v>
      </c>
      <c r="F5969" t="s">
        <v>126</v>
      </c>
      <c r="G5969" t="s">
        <v>1065</v>
      </c>
      <c r="H5969" t="s">
        <v>135</v>
      </c>
      <c r="I5969">
        <v>0</v>
      </c>
      <c r="P5969">
        <v>0.67556416882579895</v>
      </c>
      <c r="Q5969">
        <v>0</v>
      </c>
    </row>
    <row r="5970" spans="1:17">
      <c r="A5970" t="s">
        <v>122</v>
      </c>
      <c r="B5970">
        <v>2030</v>
      </c>
      <c r="C5970" t="s">
        <v>7</v>
      </c>
      <c r="D5970" t="s">
        <v>1064</v>
      </c>
      <c r="E5970" t="s">
        <v>162</v>
      </c>
      <c r="F5970" t="s">
        <v>126</v>
      </c>
      <c r="G5970" t="s">
        <v>1065</v>
      </c>
      <c r="H5970" t="s">
        <v>136</v>
      </c>
      <c r="I5970">
        <v>0</v>
      </c>
      <c r="P5970">
        <v>0.67556416882579895</v>
      </c>
      <c r="Q5970">
        <v>0</v>
      </c>
    </row>
    <row r="5971" spans="1:17">
      <c r="A5971" t="s">
        <v>122</v>
      </c>
      <c r="B5971">
        <v>2030</v>
      </c>
      <c r="C5971" t="s">
        <v>7</v>
      </c>
      <c r="D5971" t="s">
        <v>1064</v>
      </c>
      <c r="E5971" t="s">
        <v>162</v>
      </c>
      <c r="F5971" t="s">
        <v>165</v>
      </c>
      <c r="G5971" t="s">
        <v>1065</v>
      </c>
      <c r="H5971" t="s">
        <v>132</v>
      </c>
      <c r="I5971">
        <v>0</v>
      </c>
      <c r="P5971">
        <v>0.67556416882579895</v>
      </c>
      <c r="Q5971">
        <v>0</v>
      </c>
    </row>
    <row r="5972" spans="1:17">
      <c r="A5972" t="s">
        <v>122</v>
      </c>
      <c r="B5972">
        <v>2030</v>
      </c>
      <c r="C5972" t="s">
        <v>7</v>
      </c>
      <c r="D5972" t="s">
        <v>1064</v>
      </c>
      <c r="E5972" t="s">
        <v>162</v>
      </c>
      <c r="F5972" t="s">
        <v>165</v>
      </c>
      <c r="G5972" t="s">
        <v>1065</v>
      </c>
      <c r="H5972" t="s">
        <v>135</v>
      </c>
      <c r="I5972">
        <v>0</v>
      </c>
      <c r="P5972">
        <v>0.67556416882579895</v>
      </c>
      <c r="Q5972">
        <v>0</v>
      </c>
    </row>
    <row r="5973" spans="1:17">
      <c r="A5973" t="s">
        <v>122</v>
      </c>
      <c r="B5973">
        <v>2030</v>
      </c>
      <c r="C5973" t="s">
        <v>7</v>
      </c>
      <c r="D5973" t="s">
        <v>1064</v>
      </c>
      <c r="E5973" t="s">
        <v>162</v>
      </c>
      <c r="F5973" t="s">
        <v>165</v>
      </c>
      <c r="G5973" t="s">
        <v>1065</v>
      </c>
      <c r="H5973" t="s">
        <v>136</v>
      </c>
      <c r="I5973">
        <v>0</v>
      </c>
      <c r="P5973">
        <v>0.67556416882579895</v>
      </c>
      <c r="Q5973">
        <v>0</v>
      </c>
    </row>
    <row r="5974" spans="1:17">
      <c r="A5974" t="s">
        <v>122</v>
      </c>
      <c r="B5974">
        <v>2030</v>
      </c>
      <c r="C5974" t="s">
        <v>7</v>
      </c>
      <c r="D5974" t="s">
        <v>1064</v>
      </c>
      <c r="E5974" t="s">
        <v>162</v>
      </c>
      <c r="F5974" t="s">
        <v>166</v>
      </c>
      <c r="G5974" t="s">
        <v>1065</v>
      </c>
      <c r="H5974" t="s">
        <v>132</v>
      </c>
      <c r="I5974">
        <v>0</v>
      </c>
      <c r="P5974">
        <v>0.67556416882579895</v>
      </c>
      <c r="Q5974">
        <v>0</v>
      </c>
    </row>
    <row r="5975" spans="1:17">
      <c r="A5975" t="s">
        <v>122</v>
      </c>
      <c r="B5975">
        <v>2030</v>
      </c>
      <c r="C5975" t="s">
        <v>7</v>
      </c>
      <c r="D5975" t="s">
        <v>1064</v>
      </c>
      <c r="E5975" t="s">
        <v>162</v>
      </c>
      <c r="F5975" t="s">
        <v>166</v>
      </c>
      <c r="G5975" t="s">
        <v>1065</v>
      </c>
      <c r="H5975" t="s">
        <v>135</v>
      </c>
      <c r="I5975">
        <v>0</v>
      </c>
      <c r="P5975">
        <v>0.67556416882579895</v>
      </c>
      <c r="Q5975">
        <v>0</v>
      </c>
    </row>
    <row r="5976" spans="1:17">
      <c r="A5976" t="s">
        <v>122</v>
      </c>
      <c r="B5976">
        <v>2030</v>
      </c>
      <c r="C5976" t="s">
        <v>7</v>
      </c>
      <c r="D5976" t="s">
        <v>1064</v>
      </c>
      <c r="E5976" t="s">
        <v>162</v>
      </c>
      <c r="F5976" t="s">
        <v>166</v>
      </c>
      <c r="G5976" t="s">
        <v>1065</v>
      </c>
      <c r="H5976" t="s">
        <v>136</v>
      </c>
      <c r="I5976">
        <v>0</v>
      </c>
      <c r="P5976">
        <v>0.67556416882579895</v>
      </c>
      <c r="Q5976">
        <v>0</v>
      </c>
    </row>
    <row r="5977" spans="1:17">
      <c r="A5977" t="s">
        <v>122</v>
      </c>
      <c r="B5977">
        <v>2030</v>
      </c>
      <c r="C5977" t="s">
        <v>7</v>
      </c>
      <c r="D5977" t="s">
        <v>1064</v>
      </c>
      <c r="E5977" t="s">
        <v>162</v>
      </c>
      <c r="F5977" t="s">
        <v>160</v>
      </c>
      <c r="G5977" t="s">
        <v>1065</v>
      </c>
      <c r="H5977" t="s">
        <v>132</v>
      </c>
      <c r="I5977">
        <v>0</v>
      </c>
      <c r="P5977">
        <v>0.67556416882579895</v>
      </c>
      <c r="Q5977">
        <v>0</v>
      </c>
    </row>
    <row r="5978" spans="1:17">
      <c r="A5978" t="s">
        <v>122</v>
      </c>
      <c r="B5978">
        <v>2030</v>
      </c>
      <c r="C5978" t="s">
        <v>7</v>
      </c>
      <c r="D5978" t="s">
        <v>1064</v>
      </c>
      <c r="E5978" t="s">
        <v>162</v>
      </c>
      <c r="F5978" t="s">
        <v>160</v>
      </c>
      <c r="G5978" t="s">
        <v>1065</v>
      </c>
      <c r="H5978" t="s">
        <v>135</v>
      </c>
      <c r="I5978">
        <v>0</v>
      </c>
      <c r="P5978">
        <v>0.67556416882579895</v>
      </c>
      <c r="Q5978">
        <v>0</v>
      </c>
    </row>
    <row r="5979" spans="1:17">
      <c r="A5979" t="s">
        <v>122</v>
      </c>
      <c r="B5979">
        <v>2030</v>
      </c>
      <c r="C5979" t="s">
        <v>7</v>
      </c>
      <c r="D5979" t="s">
        <v>1064</v>
      </c>
      <c r="E5979" t="s">
        <v>162</v>
      </c>
      <c r="F5979" t="s">
        <v>160</v>
      </c>
      <c r="G5979" t="s">
        <v>1065</v>
      </c>
      <c r="H5979" t="s">
        <v>136</v>
      </c>
      <c r="I5979">
        <v>0</v>
      </c>
      <c r="P5979">
        <v>0.67556416882579895</v>
      </c>
      <c r="Q5979">
        <v>0</v>
      </c>
    </row>
    <row r="5980" spans="1:17">
      <c r="A5980" t="s">
        <v>122</v>
      </c>
      <c r="B5980">
        <v>2030</v>
      </c>
      <c r="C5980" t="s">
        <v>13</v>
      </c>
      <c r="D5980" t="s">
        <v>1062</v>
      </c>
      <c r="E5980" t="s">
        <v>162</v>
      </c>
      <c r="F5980" t="s">
        <v>164</v>
      </c>
      <c r="G5980" t="s">
        <v>1063</v>
      </c>
      <c r="H5980" t="s">
        <v>132</v>
      </c>
      <c r="I5980">
        <v>0</v>
      </c>
      <c r="P5980">
        <v>0.67556416882579895</v>
      </c>
      <c r="Q5980">
        <v>0</v>
      </c>
    </row>
    <row r="5981" spans="1:17">
      <c r="A5981" t="s">
        <v>122</v>
      </c>
      <c r="B5981">
        <v>2030</v>
      </c>
      <c r="C5981" t="s">
        <v>13</v>
      </c>
      <c r="D5981" t="s">
        <v>1062</v>
      </c>
      <c r="E5981" t="s">
        <v>162</v>
      </c>
      <c r="F5981" t="s">
        <v>164</v>
      </c>
      <c r="G5981" t="s">
        <v>1063</v>
      </c>
      <c r="H5981" t="s">
        <v>135</v>
      </c>
      <c r="I5981">
        <v>0</v>
      </c>
      <c r="P5981">
        <v>0.67556416882579895</v>
      </c>
      <c r="Q5981">
        <v>0</v>
      </c>
    </row>
    <row r="5982" spans="1:17">
      <c r="A5982" t="s">
        <v>122</v>
      </c>
      <c r="B5982">
        <v>2030</v>
      </c>
      <c r="C5982" t="s">
        <v>13</v>
      </c>
      <c r="D5982" t="s">
        <v>1062</v>
      </c>
      <c r="E5982" t="s">
        <v>162</v>
      </c>
      <c r="F5982" t="s">
        <v>164</v>
      </c>
      <c r="G5982" t="s">
        <v>1063</v>
      </c>
      <c r="H5982" t="s">
        <v>136</v>
      </c>
      <c r="I5982">
        <v>0</v>
      </c>
      <c r="P5982">
        <v>0.67556416882579895</v>
      </c>
      <c r="Q5982">
        <v>0</v>
      </c>
    </row>
    <row r="5983" spans="1:17">
      <c r="A5983" t="s">
        <v>122</v>
      </c>
      <c r="B5983">
        <v>2030</v>
      </c>
      <c r="C5983" t="s">
        <v>13</v>
      </c>
      <c r="D5983" t="s">
        <v>1062</v>
      </c>
      <c r="E5983" t="s">
        <v>162</v>
      </c>
      <c r="F5983" t="s">
        <v>159</v>
      </c>
      <c r="G5983" t="s">
        <v>1063</v>
      </c>
      <c r="H5983" t="s">
        <v>132</v>
      </c>
      <c r="I5983">
        <v>0</v>
      </c>
      <c r="P5983">
        <v>0.67556416882579895</v>
      </c>
      <c r="Q5983">
        <v>0</v>
      </c>
    </row>
    <row r="5984" spans="1:17">
      <c r="A5984" t="s">
        <v>122</v>
      </c>
      <c r="B5984">
        <v>2030</v>
      </c>
      <c r="C5984" t="s">
        <v>13</v>
      </c>
      <c r="D5984" t="s">
        <v>1062</v>
      </c>
      <c r="E5984" t="s">
        <v>162</v>
      </c>
      <c r="F5984" t="s">
        <v>159</v>
      </c>
      <c r="G5984" t="s">
        <v>1063</v>
      </c>
      <c r="H5984" t="s">
        <v>135</v>
      </c>
      <c r="I5984">
        <v>0</v>
      </c>
      <c r="P5984">
        <v>0.67556416882579895</v>
      </c>
      <c r="Q5984">
        <v>0</v>
      </c>
    </row>
    <row r="5985" spans="1:17">
      <c r="A5985" t="s">
        <v>122</v>
      </c>
      <c r="B5985">
        <v>2030</v>
      </c>
      <c r="C5985" t="s">
        <v>13</v>
      </c>
      <c r="D5985" t="s">
        <v>1062</v>
      </c>
      <c r="E5985" t="s">
        <v>162</v>
      </c>
      <c r="F5985" t="s">
        <v>159</v>
      </c>
      <c r="G5985" t="s">
        <v>1063</v>
      </c>
      <c r="H5985" t="s">
        <v>136</v>
      </c>
      <c r="I5985">
        <v>0</v>
      </c>
      <c r="P5985">
        <v>0.67556416882579895</v>
      </c>
      <c r="Q5985">
        <v>0</v>
      </c>
    </row>
    <row r="5986" spans="1:17">
      <c r="A5986" t="s">
        <v>122</v>
      </c>
      <c r="B5986">
        <v>2030</v>
      </c>
      <c r="C5986" t="s">
        <v>13</v>
      </c>
      <c r="D5986" t="s">
        <v>1062</v>
      </c>
      <c r="E5986" t="s">
        <v>162</v>
      </c>
      <c r="F5986" t="s">
        <v>126</v>
      </c>
      <c r="G5986" t="s">
        <v>1063</v>
      </c>
      <c r="H5986" t="s">
        <v>132</v>
      </c>
      <c r="I5986">
        <v>0</v>
      </c>
      <c r="P5986">
        <v>0.67556416882579895</v>
      </c>
      <c r="Q5986">
        <v>0</v>
      </c>
    </row>
    <row r="5987" spans="1:17">
      <c r="A5987" t="s">
        <v>122</v>
      </c>
      <c r="B5987">
        <v>2030</v>
      </c>
      <c r="C5987" t="s">
        <v>13</v>
      </c>
      <c r="D5987" t="s">
        <v>1062</v>
      </c>
      <c r="E5987" t="s">
        <v>162</v>
      </c>
      <c r="F5987" t="s">
        <v>126</v>
      </c>
      <c r="G5987" t="s">
        <v>1063</v>
      </c>
      <c r="H5987" t="s">
        <v>135</v>
      </c>
      <c r="I5987">
        <v>2498962.9090909101</v>
      </c>
      <c r="P5987">
        <v>0.67556416882579895</v>
      </c>
      <c r="Q5987">
        <v>1688209.8006064999</v>
      </c>
    </row>
    <row r="5988" spans="1:17">
      <c r="A5988" t="s">
        <v>122</v>
      </c>
      <c r="B5988">
        <v>2030</v>
      </c>
      <c r="C5988" t="s">
        <v>13</v>
      </c>
      <c r="D5988" t="s">
        <v>1062</v>
      </c>
      <c r="E5988" t="s">
        <v>162</v>
      </c>
      <c r="F5988" t="s">
        <v>126</v>
      </c>
      <c r="G5988" t="s">
        <v>1063</v>
      </c>
      <c r="H5988" t="s">
        <v>136</v>
      </c>
      <c r="I5988">
        <v>32070.024000000001</v>
      </c>
      <c r="P5988">
        <v>0.67556416882579895</v>
      </c>
      <c r="Q5988">
        <v>21665.359107783399</v>
      </c>
    </row>
    <row r="5989" spans="1:17">
      <c r="A5989" t="s">
        <v>122</v>
      </c>
      <c r="B5989">
        <v>2030</v>
      </c>
      <c r="C5989" t="s">
        <v>13</v>
      </c>
      <c r="D5989" t="s">
        <v>1062</v>
      </c>
      <c r="E5989" t="s">
        <v>162</v>
      </c>
      <c r="F5989" t="s">
        <v>165</v>
      </c>
      <c r="G5989" t="s">
        <v>1063</v>
      </c>
      <c r="H5989" t="s">
        <v>132</v>
      </c>
      <c r="I5989">
        <v>0</v>
      </c>
      <c r="P5989">
        <v>0.67556416882579895</v>
      </c>
      <c r="Q5989">
        <v>0</v>
      </c>
    </row>
    <row r="5990" spans="1:17">
      <c r="A5990" t="s">
        <v>122</v>
      </c>
      <c r="B5990">
        <v>2030</v>
      </c>
      <c r="C5990" t="s">
        <v>13</v>
      </c>
      <c r="D5990" t="s">
        <v>1062</v>
      </c>
      <c r="E5990" t="s">
        <v>162</v>
      </c>
      <c r="F5990" t="s">
        <v>165</v>
      </c>
      <c r="G5990" t="s">
        <v>1063</v>
      </c>
      <c r="H5990" t="s">
        <v>135</v>
      </c>
      <c r="I5990">
        <v>0</v>
      </c>
      <c r="P5990">
        <v>0.67556416882579895</v>
      </c>
      <c r="Q5990">
        <v>0</v>
      </c>
    </row>
    <row r="5991" spans="1:17">
      <c r="A5991" t="s">
        <v>122</v>
      </c>
      <c r="B5991">
        <v>2030</v>
      </c>
      <c r="C5991" t="s">
        <v>13</v>
      </c>
      <c r="D5991" t="s">
        <v>1062</v>
      </c>
      <c r="E5991" t="s">
        <v>162</v>
      </c>
      <c r="F5991" t="s">
        <v>165</v>
      </c>
      <c r="G5991" t="s">
        <v>1063</v>
      </c>
      <c r="H5991" t="s">
        <v>136</v>
      </c>
      <c r="I5991">
        <v>0</v>
      </c>
      <c r="P5991">
        <v>0.67556416882579895</v>
      </c>
      <c r="Q5991">
        <v>0</v>
      </c>
    </row>
    <row r="5992" spans="1:17">
      <c r="A5992" t="s">
        <v>122</v>
      </c>
      <c r="B5992">
        <v>2030</v>
      </c>
      <c r="C5992" t="s">
        <v>13</v>
      </c>
      <c r="D5992" t="s">
        <v>1062</v>
      </c>
      <c r="E5992" t="s">
        <v>162</v>
      </c>
      <c r="F5992" t="s">
        <v>166</v>
      </c>
      <c r="G5992" t="s">
        <v>1063</v>
      </c>
      <c r="H5992" t="s">
        <v>132</v>
      </c>
      <c r="I5992">
        <v>0</v>
      </c>
      <c r="P5992">
        <v>0.67556416882579895</v>
      </c>
      <c r="Q5992">
        <v>0</v>
      </c>
    </row>
    <row r="5993" spans="1:17">
      <c r="A5993" t="s">
        <v>122</v>
      </c>
      <c r="B5993">
        <v>2030</v>
      </c>
      <c r="C5993" t="s">
        <v>13</v>
      </c>
      <c r="D5993" t="s">
        <v>1062</v>
      </c>
      <c r="E5993" t="s">
        <v>162</v>
      </c>
      <c r="F5993" t="s">
        <v>166</v>
      </c>
      <c r="G5993" t="s">
        <v>1063</v>
      </c>
      <c r="H5993" t="s">
        <v>135</v>
      </c>
      <c r="I5993">
        <v>449170.909090909</v>
      </c>
      <c r="P5993">
        <v>0.67556416882579895</v>
      </c>
      <c r="Q5993">
        <v>303443.77186072798</v>
      </c>
    </row>
    <row r="5994" spans="1:17">
      <c r="A5994" t="s">
        <v>122</v>
      </c>
      <c r="B5994">
        <v>2030</v>
      </c>
      <c r="C5994" t="s">
        <v>13</v>
      </c>
      <c r="D5994" t="s">
        <v>1062</v>
      </c>
      <c r="E5994" t="s">
        <v>162</v>
      </c>
      <c r="F5994" t="s">
        <v>166</v>
      </c>
      <c r="G5994" t="s">
        <v>1063</v>
      </c>
      <c r="H5994" t="s">
        <v>136</v>
      </c>
      <c r="I5994">
        <v>5764.36</v>
      </c>
      <c r="P5994">
        <v>0.67556416882579895</v>
      </c>
      <c r="Q5994">
        <v>3894.1950722126799</v>
      </c>
    </row>
    <row r="5995" spans="1:17">
      <c r="A5995" t="s">
        <v>122</v>
      </c>
      <c r="B5995">
        <v>2030</v>
      </c>
      <c r="C5995" t="s">
        <v>13</v>
      </c>
      <c r="D5995" t="s">
        <v>1062</v>
      </c>
      <c r="E5995" t="s">
        <v>162</v>
      </c>
      <c r="F5995" t="s">
        <v>160</v>
      </c>
      <c r="G5995" t="s">
        <v>1063</v>
      </c>
      <c r="H5995" t="s">
        <v>132</v>
      </c>
      <c r="I5995">
        <v>0</v>
      </c>
      <c r="P5995">
        <v>0.67556416882579895</v>
      </c>
      <c r="Q5995">
        <v>0</v>
      </c>
    </row>
    <row r="5996" spans="1:17">
      <c r="A5996" t="s">
        <v>122</v>
      </c>
      <c r="B5996">
        <v>2030</v>
      </c>
      <c r="C5996" t="s">
        <v>13</v>
      </c>
      <c r="D5996" t="s">
        <v>1062</v>
      </c>
      <c r="E5996" t="s">
        <v>162</v>
      </c>
      <c r="F5996" t="s">
        <v>160</v>
      </c>
      <c r="G5996" t="s">
        <v>1063</v>
      </c>
      <c r="H5996" t="s">
        <v>135</v>
      </c>
      <c r="I5996">
        <v>0</v>
      </c>
      <c r="P5996">
        <v>0.67556416882579895</v>
      </c>
      <c r="Q5996">
        <v>0</v>
      </c>
    </row>
    <row r="5997" spans="1:17">
      <c r="A5997" t="s">
        <v>122</v>
      </c>
      <c r="B5997">
        <v>2030</v>
      </c>
      <c r="C5997" t="s">
        <v>13</v>
      </c>
      <c r="D5997" t="s">
        <v>1062</v>
      </c>
      <c r="E5997" t="s">
        <v>162</v>
      </c>
      <c r="F5997" t="s">
        <v>160</v>
      </c>
      <c r="G5997" t="s">
        <v>1063</v>
      </c>
      <c r="H5997" t="s">
        <v>136</v>
      </c>
      <c r="I5997">
        <v>0</v>
      </c>
      <c r="P5997">
        <v>0.67556416882579895</v>
      </c>
      <c r="Q5997">
        <v>0</v>
      </c>
    </row>
    <row r="5998" spans="1:17">
      <c r="A5998" t="s">
        <v>122</v>
      </c>
      <c r="B5998">
        <v>2030</v>
      </c>
      <c r="C5998" t="s">
        <v>142</v>
      </c>
      <c r="D5998" t="s">
        <v>1062</v>
      </c>
      <c r="E5998" t="s">
        <v>162</v>
      </c>
      <c r="F5998" t="s">
        <v>164</v>
      </c>
      <c r="G5998" t="s">
        <v>1063</v>
      </c>
      <c r="H5998" t="s">
        <v>132</v>
      </c>
      <c r="I5998">
        <v>0</v>
      </c>
      <c r="P5998">
        <v>0.67556416882579895</v>
      </c>
      <c r="Q5998">
        <v>0</v>
      </c>
    </row>
    <row r="5999" spans="1:17">
      <c r="A5999" t="s">
        <v>122</v>
      </c>
      <c r="B5999">
        <v>2030</v>
      </c>
      <c r="C5999" t="s">
        <v>142</v>
      </c>
      <c r="D5999" t="s">
        <v>1062</v>
      </c>
      <c r="E5999" t="s">
        <v>162</v>
      </c>
      <c r="F5999" t="s">
        <v>164</v>
      </c>
      <c r="G5999" t="s">
        <v>1063</v>
      </c>
      <c r="H5999" t="s">
        <v>135</v>
      </c>
      <c r="I5999">
        <v>0</v>
      </c>
      <c r="P5999">
        <v>0.67556416882579895</v>
      </c>
      <c r="Q5999">
        <v>0</v>
      </c>
    </row>
    <row r="6000" spans="1:17">
      <c r="A6000" t="s">
        <v>122</v>
      </c>
      <c r="B6000">
        <v>2030</v>
      </c>
      <c r="C6000" t="s">
        <v>142</v>
      </c>
      <c r="D6000" t="s">
        <v>1062</v>
      </c>
      <c r="E6000" t="s">
        <v>162</v>
      </c>
      <c r="F6000" t="s">
        <v>164</v>
      </c>
      <c r="G6000" t="s">
        <v>1063</v>
      </c>
      <c r="H6000" t="s">
        <v>136</v>
      </c>
      <c r="I6000">
        <v>0</v>
      </c>
      <c r="P6000">
        <v>0.67556416882579895</v>
      </c>
      <c r="Q6000">
        <v>0</v>
      </c>
    </row>
    <row r="6001" spans="1:17">
      <c r="A6001" t="s">
        <v>122</v>
      </c>
      <c r="B6001">
        <v>2030</v>
      </c>
      <c r="C6001" t="s">
        <v>142</v>
      </c>
      <c r="D6001" t="s">
        <v>1062</v>
      </c>
      <c r="E6001" t="s">
        <v>162</v>
      </c>
      <c r="F6001" t="s">
        <v>159</v>
      </c>
      <c r="G6001" t="s">
        <v>1063</v>
      </c>
      <c r="H6001" t="s">
        <v>132</v>
      </c>
      <c r="I6001">
        <v>0</v>
      </c>
      <c r="P6001">
        <v>0.67556416882579895</v>
      </c>
      <c r="Q6001">
        <v>0</v>
      </c>
    </row>
    <row r="6002" spans="1:17">
      <c r="A6002" t="s">
        <v>122</v>
      </c>
      <c r="B6002">
        <v>2030</v>
      </c>
      <c r="C6002" t="s">
        <v>142</v>
      </c>
      <c r="D6002" t="s">
        <v>1062</v>
      </c>
      <c r="E6002" t="s">
        <v>162</v>
      </c>
      <c r="F6002" t="s">
        <v>159</v>
      </c>
      <c r="G6002" t="s">
        <v>1063</v>
      </c>
      <c r="H6002" t="s">
        <v>135</v>
      </c>
      <c r="I6002">
        <v>0</v>
      </c>
      <c r="P6002">
        <v>0.67556416882579895</v>
      </c>
      <c r="Q6002">
        <v>0</v>
      </c>
    </row>
    <row r="6003" spans="1:17">
      <c r="A6003" t="s">
        <v>122</v>
      </c>
      <c r="B6003">
        <v>2030</v>
      </c>
      <c r="C6003" t="s">
        <v>142</v>
      </c>
      <c r="D6003" t="s">
        <v>1062</v>
      </c>
      <c r="E6003" t="s">
        <v>162</v>
      </c>
      <c r="F6003" t="s">
        <v>159</v>
      </c>
      <c r="G6003" t="s">
        <v>1063</v>
      </c>
      <c r="H6003" t="s">
        <v>136</v>
      </c>
      <c r="I6003">
        <v>0</v>
      </c>
      <c r="P6003">
        <v>0.67556416882579895</v>
      </c>
      <c r="Q6003">
        <v>0</v>
      </c>
    </row>
    <row r="6004" spans="1:17">
      <c r="A6004" t="s">
        <v>122</v>
      </c>
      <c r="B6004">
        <v>2030</v>
      </c>
      <c r="C6004" t="s">
        <v>142</v>
      </c>
      <c r="D6004" t="s">
        <v>1062</v>
      </c>
      <c r="E6004" t="s">
        <v>162</v>
      </c>
      <c r="F6004" t="s">
        <v>126</v>
      </c>
      <c r="G6004" t="s">
        <v>1063</v>
      </c>
      <c r="H6004" t="s">
        <v>132</v>
      </c>
      <c r="I6004">
        <v>0</v>
      </c>
      <c r="P6004">
        <v>0.67556416882579895</v>
      </c>
      <c r="Q6004">
        <v>0</v>
      </c>
    </row>
    <row r="6005" spans="1:17">
      <c r="A6005" t="s">
        <v>122</v>
      </c>
      <c r="B6005">
        <v>2030</v>
      </c>
      <c r="C6005" t="s">
        <v>142</v>
      </c>
      <c r="D6005" t="s">
        <v>1062</v>
      </c>
      <c r="E6005" t="s">
        <v>162</v>
      </c>
      <c r="F6005" t="s">
        <v>126</v>
      </c>
      <c r="G6005" t="s">
        <v>1063</v>
      </c>
      <c r="H6005" t="s">
        <v>135</v>
      </c>
      <c r="I6005">
        <v>0</v>
      </c>
      <c r="P6005">
        <v>0.67556416882579895</v>
      </c>
      <c r="Q6005">
        <v>0</v>
      </c>
    </row>
    <row r="6006" spans="1:17">
      <c r="A6006" t="s">
        <v>122</v>
      </c>
      <c r="B6006">
        <v>2030</v>
      </c>
      <c r="C6006" t="s">
        <v>142</v>
      </c>
      <c r="D6006" t="s">
        <v>1062</v>
      </c>
      <c r="E6006" t="s">
        <v>162</v>
      </c>
      <c r="F6006" t="s">
        <v>126</v>
      </c>
      <c r="G6006" t="s">
        <v>1063</v>
      </c>
      <c r="H6006" t="s">
        <v>136</v>
      </c>
      <c r="I6006">
        <v>0</v>
      </c>
      <c r="P6006">
        <v>0.67556416882579895</v>
      </c>
      <c r="Q6006">
        <v>0</v>
      </c>
    </row>
    <row r="6007" spans="1:17">
      <c r="A6007" t="s">
        <v>122</v>
      </c>
      <c r="B6007">
        <v>2030</v>
      </c>
      <c r="C6007" t="s">
        <v>142</v>
      </c>
      <c r="D6007" t="s">
        <v>1062</v>
      </c>
      <c r="E6007" t="s">
        <v>162</v>
      </c>
      <c r="F6007" t="s">
        <v>165</v>
      </c>
      <c r="G6007" t="s">
        <v>1063</v>
      </c>
      <c r="H6007" t="s">
        <v>132</v>
      </c>
      <c r="I6007">
        <v>0</v>
      </c>
      <c r="P6007">
        <v>0.67556416882579895</v>
      </c>
      <c r="Q6007">
        <v>0</v>
      </c>
    </row>
    <row r="6008" spans="1:17">
      <c r="A6008" t="s">
        <v>122</v>
      </c>
      <c r="B6008">
        <v>2030</v>
      </c>
      <c r="C6008" t="s">
        <v>142</v>
      </c>
      <c r="D6008" t="s">
        <v>1062</v>
      </c>
      <c r="E6008" t="s">
        <v>162</v>
      </c>
      <c r="F6008" t="s">
        <v>165</v>
      </c>
      <c r="G6008" t="s">
        <v>1063</v>
      </c>
      <c r="H6008" t="s">
        <v>135</v>
      </c>
      <c r="I6008">
        <v>0</v>
      </c>
      <c r="P6008">
        <v>0.67556416882579895</v>
      </c>
      <c r="Q6008">
        <v>0</v>
      </c>
    </row>
    <row r="6009" spans="1:17">
      <c r="A6009" t="s">
        <v>122</v>
      </c>
      <c r="B6009">
        <v>2030</v>
      </c>
      <c r="C6009" t="s">
        <v>142</v>
      </c>
      <c r="D6009" t="s">
        <v>1062</v>
      </c>
      <c r="E6009" t="s">
        <v>162</v>
      </c>
      <c r="F6009" t="s">
        <v>165</v>
      </c>
      <c r="G6009" t="s">
        <v>1063</v>
      </c>
      <c r="H6009" t="s">
        <v>136</v>
      </c>
      <c r="I6009">
        <v>0</v>
      </c>
      <c r="P6009">
        <v>0.67556416882579895</v>
      </c>
      <c r="Q6009">
        <v>0</v>
      </c>
    </row>
    <row r="6010" spans="1:17">
      <c r="A6010" t="s">
        <v>122</v>
      </c>
      <c r="B6010">
        <v>2030</v>
      </c>
      <c r="C6010" t="s">
        <v>142</v>
      </c>
      <c r="D6010" t="s">
        <v>1062</v>
      </c>
      <c r="E6010" t="s">
        <v>162</v>
      </c>
      <c r="F6010" t="s">
        <v>166</v>
      </c>
      <c r="G6010" t="s">
        <v>1063</v>
      </c>
      <c r="H6010" t="s">
        <v>132</v>
      </c>
      <c r="I6010">
        <v>0</v>
      </c>
      <c r="P6010">
        <v>0.67556416882579895</v>
      </c>
      <c r="Q6010">
        <v>0</v>
      </c>
    </row>
    <row r="6011" spans="1:17">
      <c r="A6011" t="s">
        <v>122</v>
      </c>
      <c r="B6011">
        <v>2030</v>
      </c>
      <c r="C6011" t="s">
        <v>142</v>
      </c>
      <c r="D6011" t="s">
        <v>1062</v>
      </c>
      <c r="E6011" t="s">
        <v>162</v>
      </c>
      <c r="F6011" t="s">
        <v>166</v>
      </c>
      <c r="G6011" t="s">
        <v>1063</v>
      </c>
      <c r="H6011" t="s">
        <v>135</v>
      </c>
      <c r="I6011">
        <v>0</v>
      </c>
      <c r="P6011">
        <v>0.67556416882579895</v>
      </c>
      <c r="Q6011">
        <v>0</v>
      </c>
    </row>
    <row r="6012" spans="1:17">
      <c r="A6012" t="s">
        <v>122</v>
      </c>
      <c r="B6012">
        <v>2030</v>
      </c>
      <c r="C6012" t="s">
        <v>142</v>
      </c>
      <c r="D6012" t="s">
        <v>1062</v>
      </c>
      <c r="E6012" t="s">
        <v>162</v>
      </c>
      <c r="F6012" t="s">
        <v>166</v>
      </c>
      <c r="G6012" t="s">
        <v>1063</v>
      </c>
      <c r="H6012" t="s">
        <v>136</v>
      </c>
      <c r="I6012">
        <v>0</v>
      </c>
      <c r="P6012">
        <v>0.67556416882579895</v>
      </c>
      <c r="Q6012">
        <v>0</v>
      </c>
    </row>
    <row r="6013" spans="1:17">
      <c r="A6013" t="s">
        <v>122</v>
      </c>
      <c r="B6013">
        <v>2030</v>
      </c>
      <c r="C6013" t="s">
        <v>142</v>
      </c>
      <c r="D6013" t="s">
        <v>1062</v>
      </c>
      <c r="E6013" t="s">
        <v>162</v>
      </c>
      <c r="F6013" t="s">
        <v>160</v>
      </c>
      <c r="G6013" t="s">
        <v>1063</v>
      </c>
      <c r="H6013" t="s">
        <v>132</v>
      </c>
      <c r="I6013">
        <v>0</v>
      </c>
      <c r="P6013">
        <v>0.67556416882579895</v>
      </c>
      <c r="Q6013">
        <v>0</v>
      </c>
    </row>
    <row r="6014" spans="1:17">
      <c r="A6014" t="s">
        <v>122</v>
      </c>
      <c r="B6014">
        <v>2030</v>
      </c>
      <c r="C6014" t="s">
        <v>142</v>
      </c>
      <c r="D6014" t="s">
        <v>1062</v>
      </c>
      <c r="E6014" t="s">
        <v>162</v>
      </c>
      <c r="F6014" t="s">
        <v>160</v>
      </c>
      <c r="G6014" t="s">
        <v>1063</v>
      </c>
      <c r="H6014" t="s">
        <v>135</v>
      </c>
      <c r="I6014">
        <v>0</v>
      </c>
      <c r="P6014">
        <v>0.67556416882579895</v>
      </c>
      <c r="Q6014">
        <v>0</v>
      </c>
    </row>
    <row r="6015" spans="1:17">
      <c r="A6015" t="s">
        <v>122</v>
      </c>
      <c r="B6015">
        <v>2030</v>
      </c>
      <c r="C6015" t="s">
        <v>142</v>
      </c>
      <c r="D6015" t="s">
        <v>1062</v>
      </c>
      <c r="E6015" t="s">
        <v>162</v>
      </c>
      <c r="F6015" t="s">
        <v>160</v>
      </c>
      <c r="G6015" t="s">
        <v>1063</v>
      </c>
      <c r="H6015" t="s">
        <v>136</v>
      </c>
      <c r="I6015">
        <v>0</v>
      </c>
      <c r="P6015">
        <v>0.67556416882579895</v>
      </c>
      <c r="Q6015">
        <v>0</v>
      </c>
    </row>
    <row r="6016" spans="1:17">
      <c r="A6016" t="s">
        <v>122</v>
      </c>
      <c r="B6016">
        <v>2030</v>
      </c>
      <c r="C6016" t="s">
        <v>137</v>
      </c>
      <c r="D6016" t="s">
        <v>1062</v>
      </c>
      <c r="E6016" t="s">
        <v>170</v>
      </c>
      <c r="F6016" t="s">
        <v>164</v>
      </c>
      <c r="G6016" t="s">
        <v>1063</v>
      </c>
      <c r="H6016" t="s">
        <v>132</v>
      </c>
      <c r="I6016">
        <v>0</v>
      </c>
      <c r="P6016">
        <v>0.67556416882579895</v>
      </c>
      <c r="Q6016">
        <v>0</v>
      </c>
    </row>
    <row r="6017" spans="1:17">
      <c r="A6017" t="s">
        <v>122</v>
      </c>
      <c r="B6017">
        <v>2030</v>
      </c>
      <c r="C6017" t="s">
        <v>137</v>
      </c>
      <c r="D6017" t="s">
        <v>1062</v>
      </c>
      <c r="E6017" t="s">
        <v>170</v>
      </c>
      <c r="F6017" t="s">
        <v>164</v>
      </c>
      <c r="G6017" t="s">
        <v>1063</v>
      </c>
      <c r="H6017" t="s">
        <v>135</v>
      </c>
      <c r="I6017">
        <v>0</v>
      </c>
      <c r="P6017">
        <v>0.67556416882579895</v>
      </c>
      <c r="Q6017">
        <v>0</v>
      </c>
    </row>
    <row r="6018" spans="1:17">
      <c r="A6018" t="s">
        <v>122</v>
      </c>
      <c r="B6018">
        <v>2030</v>
      </c>
      <c r="C6018" t="s">
        <v>137</v>
      </c>
      <c r="D6018" t="s">
        <v>1062</v>
      </c>
      <c r="E6018" t="s">
        <v>170</v>
      </c>
      <c r="F6018" t="s">
        <v>164</v>
      </c>
      <c r="G6018" t="s">
        <v>1063</v>
      </c>
      <c r="H6018" t="s">
        <v>136</v>
      </c>
      <c r="I6018">
        <v>0</v>
      </c>
      <c r="P6018">
        <v>0.67556416882579895</v>
      </c>
      <c r="Q6018">
        <v>0</v>
      </c>
    </row>
    <row r="6019" spans="1:17">
      <c r="A6019" t="s">
        <v>122</v>
      </c>
      <c r="B6019">
        <v>2030</v>
      </c>
      <c r="C6019" t="s">
        <v>137</v>
      </c>
      <c r="D6019" t="s">
        <v>1062</v>
      </c>
      <c r="E6019" t="s">
        <v>170</v>
      </c>
      <c r="F6019" t="s">
        <v>159</v>
      </c>
      <c r="G6019" t="s">
        <v>1063</v>
      </c>
      <c r="H6019" t="s">
        <v>132</v>
      </c>
      <c r="I6019">
        <v>0</v>
      </c>
      <c r="P6019">
        <v>0.67556416882579895</v>
      </c>
      <c r="Q6019">
        <v>0</v>
      </c>
    </row>
    <row r="6020" spans="1:17">
      <c r="A6020" t="s">
        <v>122</v>
      </c>
      <c r="B6020">
        <v>2030</v>
      </c>
      <c r="C6020" t="s">
        <v>137</v>
      </c>
      <c r="D6020" t="s">
        <v>1062</v>
      </c>
      <c r="E6020" t="s">
        <v>170</v>
      </c>
      <c r="F6020" t="s">
        <v>159</v>
      </c>
      <c r="G6020" t="s">
        <v>1063</v>
      </c>
      <c r="H6020" t="s">
        <v>135</v>
      </c>
      <c r="I6020">
        <v>0</v>
      </c>
      <c r="P6020">
        <v>0.67556416882579895</v>
      </c>
      <c r="Q6020">
        <v>0</v>
      </c>
    </row>
    <row r="6021" spans="1:17">
      <c r="A6021" t="s">
        <v>122</v>
      </c>
      <c r="B6021">
        <v>2030</v>
      </c>
      <c r="C6021" t="s">
        <v>137</v>
      </c>
      <c r="D6021" t="s">
        <v>1062</v>
      </c>
      <c r="E6021" t="s">
        <v>170</v>
      </c>
      <c r="F6021" t="s">
        <v>159</v>
      </c>
      <c r="G6021" t="s">
        <v>1063</v>
      </c>
      <c r="H6021" t="s">
        <v>136</v>
      </c>
      <c r="I6021">
        <v>0</v>
      </c>
      <c r="P6021">
        <v>0.67556416882579895</v>
      </c>
      <c r="Q6021">
        <v>0</v>
      </c>
    </row>
    <row r="6022" spans="1:17">
      <c r="A6022" t="s">
        <v>122</v>
      </c>
      <c r="B6022">
        <v>2030</v>
      </c>
      <c r="C6022" t="s">
        <v>137</v>
      </c>
      <c r="D6022" t="s">
        <v>1062</v>
      </c>
      <c r="E6022" t="s">
        <v>170</v>
      </c>
      <c r="F6022" t="s">
        <v>126</v>
      </c>
      <c r="G6022" t="s">
        <v>1063</v>
      </c>
      <c r="H6022" t="s">
        <v>132</v>
      </c>
      <c r="I6022">
        <v>0</v>
      </c>
      <c r="P6022">
        <v>0.67556416882579895</v>
      </c>
      <c r="Q6022">
        <v>0</v>
      </c>
    </row>
    <row r="6023" spans="1:17">
      <c r="A6023" t="s">
        <v>122</v>
      </c>
      <c r="B6023">
        <v>2030</v>
      </c>
      <c r="C6023" t="s">
        <v>137</v>
      </c>
      <c r="D6023" t="s">
        <v>1062</v>
      </c>
      <c r="E6023" t="s">
        <v>170</v>
      </c>
      <c r="F6023" t="s">
        <v>126</v>
      </c>
      <c r="G6023" t="s">
        <v>1063</v>
      </c>
      <c r="H6023" t="s">
        <v>135</v>
      </c>
      <c r="I6023">
        <v>0</v>
      </c>
      <c r="P6023">
        <v>0.67556416882579895</v>
      </c>
      <c r="Q6023">
        <v>0</v>
      </c>
    </row>
    <row r="6024" spans="1:17">
      <c r="A6024" t="s">
        <v>122</v>
      </c>
      <c r="B6024">
        <v>2030</v>
      </c>
      <c r="C6024" t="s">
        <v>137</v>
      </c>
      <c r="D6024" t="s">
        <v>1062</v>
      </c>
      <c r="E6024" t="s">
        <v>170</v>
      </c>
      <c r="F6024" t="s">
        <v>126</v>
      </c>
      <c r="G6024" t="s">
        <v>1063</v>
      </c>
      <c r="H6024" t="s">
        <v>136</v>
      </c>
      <c r="I6024">
        <v>0</v>
      </c>
      <c r="P6024">
        <v>0.67556416882579895</v>
      </c>
      <c r="Q6024">
        <v>0</v>
      </c>
    </row>
    <row r="6025" spans="1:17">
      <c r="A6025" t="s">
        <v>122</v>
      </c>
      <c r="B6025">
        <v>2030</v>
      </c>
      <c r="C6025" t="s">
        <v>137</v>
      </c>
      <c r="D6025" t="s">
        <v>1062</v>
      </c>
      <c r="E6025" t="s">
        <v>170</v>
      </c>
      <c r="F6025" t="s">
        <v>165</v>
      </c>
      <c r="G6025" t="s">
        <v>1063</v>
      </c>
      <c r="H6025" t="s">
        <v>132</v>
      </c>
      <c r="I6025">
        <v>0</v>
      </c>
      <c r="P6025">
        <v>0.67556416882579895</v>
      </c>
      <c r="Q6025">
        <v>0</v>
      </c>
    </row>
    <row r="6026" spans="1:17">
      <c r="A6026" t="s">
        <v>122</v>
      </c>
      <c r="B6026">
        <v>2030</v>
      </c>
      <c r="C6026" t="s">
        <v>137</v>
      </c>
      <c r="D6026" t="s">
        <v>1062</v>
      </c>
      <c r="E6026" t="s">
        <v>170</v>
      </c>
      <c r="F6026" t="s">
        <v>165</v>
      </c>
      <c r="G6026" t="s">
        <v>1063</v>
      </c>
      <c r="H6026" t="s">
        <v>135</v>
      </c>
      <c r="I6026">
        <v>0</v>
      </c>
      <c r="P6026">
        <v>0.67556416882579895</v>
      </c>
      <c r="Q6026">
        <v>0</v>
      </c>
    </row>
    <row r="6027" spans="1:17">
      <c r="A6027" t="s">
        <v>122</v>
      </c>
      <c r="B6027">
        <v>2030</v>
      </c>
      <c r="C6027" t="s">
        <v>137</v>
      </c>
      <c r="D6027" t="s">
        <v>1062</v>
      </c>
      <c r="E6027" t="s">
        <v>170</v>
      </c>
      <c r="F6027" t="s">
        <v>165</v>
      </c>
      <c r="G6027" t="s">
        <v>1063</v>
      </c>
      <c r="H6027" t="s">
        <v>136</v>
      </c>
      <c r="I6027">
        <v>0</v>
      </c>
      <c r="P6027">
        <v>0.67556416882579895</v>
      </c>
      <c r="Q6027">
        <v>0</v>
      </c>
    </row>
    <row r="6028" spans="1:17">
      <c r="A6028" t="s">
        <v>122</v>
      </c>
      <c r="B6028">
        <v>2030</v>
      </c>
      <c r="C6028" t="s">
        <v>137</v>
      </c>
      <c r="D6028" t="s">
        <v>1062</v>
      </c>
      <c r="E6028" t="s">
        <v>170</v>
      </c>
      <c r="F6028" t="s">
        <v>166</v>
      </c>
      <c r="G6028" t="s">
        <v>1063</v>
      </c>
      <c r="H6028" t="s">
        <v>132</v>
      </c>
      <c r="I6028">
        <v>0</v>
      </c>
      <c r="P6028">
        <v>0.67556416882579895</v>
      </c>
      <c r="Q6028">
        <v>0</v>
      </c>
    </row>
    <row r="6029" spans="1:17">
      <c r="A6029" t="s">
        <v>122</v>
      </c>
      <c r="B6029">
        <v>2030</v>
      </c>
      <c r="C6029" t="s">
        <v>137</v>
      </c>
      <c r="D6029" t="s">
        <v>1062</v>
      </c>
      <c r="E6029" t="s">
        <v>170</v>
      </c>
      <c r="F6029" t="s">
        <v>166</v>
      </c>
      <c r="G6029" t="s">
        <v>1063</v>
      </c>
      <c r="H6029" t="s">
        <v>135</v>
      </c>
      <c r="I6029">
        <v>0</v>
      </c>
      <c r="P6029">
        <v>0.67556416882579895</v>
      </c>
      <c r="Q6029">
        <v>0</v>
      </c>
    </row>
    <row r="6030" spans="1:17">
      <c r="A6030" t="s">
        <v>122</v>
      </c>
      <c r="B6030">
        <v>2030</v>
      </c>
      <c r="C6030" t="s">
        <v>137</v>
      </c>
      <c r="D6030" t="s">
        <v>1062</v>
      </c>
      <c r="E6030" t="s">
        <v>170</v>
      </c>
      <c r="F6030" t="s">
        <v>166</v>
      </c>
      <c r="G6030" t="s">
        <v>1063</v>
      </c>
      <c r="H6030" t="s">
        <v>136</v>
      </c>
      <c r="I6030">
        <v>0</v>
      </c>
      <c r="P6030">
        <v>0.67556416882579895</v>
      </c>
      <c r="Q6030">
        <v>0</v>
      </c>
    </row>
    <row r="6031" spans="1:17">
      <c r="A6031" t="s">
        <v>122</v>
      </c>
      <c r="B6031">
        <v>2030</v>
      </c>
      <c r="C6031" t="s">
        <v>137</v>
      </c>
      <c r="D6031" t="s">
        <v>1062</v>
      </c>
      <c r="E6031" t="s">
        <v>170</v>
      </c>
      <c r="F6031" t="s">
        <v>160</v>
      </c>
      <c r="G6031" t="s">
        <v>1063</v>
      </c>
      <c r="H6031" t="s">
        <v>132</v>
      </c>
      <c r="I6031">
        <v>0</v>
      </c>
      <c r="P6031">
        <v>0.67556416882579895</v>
      </c>
      <c r="Q6031">
        <v>0</v>
      </c>
    </row>
    <row r="6032" spans="1:17">
      <c r="A6032" t="s">
        <v>122</v>
      </c>
      <c r="B6032">
        <v>2030</v>
      </c>
      <c r="C6032" t="s">
        <v>137</v>
      </c>
      <c r="D6032" t="s">
        <v>1062</v>
      </c>
      <c r="E6032" t="s">
        <v>170</v>
      </c>
      <c r="F6032" t="s">
        <v>160</v>
      </c>
      <c r="G6032" t="s">
        <v>1063</v>
      </c>
      <c r="H6032" t="s">
        <v>135</v>
      </c>
      <c r="I6032">
        <v>0</v>
      </c>
      <c r="P6032">
        <v>0.67556416882579895</v>
      </c>
      <c r="Q6032">
        <v>0</v>
      </c>
    </row>
    <row r="6033" spans="1:17">
      <c r="A6033" t="s">
        <v>122</v>
      </c>
      <c r="B6033">
        <v>2030</v>
      </c>
      <c r="C6033" t="s">
        <v>137</v>
      </c>
      <c r="D6033" t="s">
        <v>1062</v>
      </c>
      <c r="E6033" t="s">
        <v>170</v>
      </c>
      <c r="F6033" t="s">
        <v>160</v>
      </c>
      <c r="G6033" t="s">
        <v>1063</v>
      </c>
      <c r="H6033" t="s">
        <v>136</v>
      </c>
      <c r="I6033">
        <v>0</v>
      </c>
      <c r="P6033">
        <v>0.67556416882579895</v>
      </c>
      <c r="Q6033">
        <v>0</v>
      </c>
    </row>
    <row r="6034" spans="1:17">
      <c r="A6034" t="s">
        <v>122</v>
      </c>
      <c r="B6034">
        <v>2030</v>
      </c>
      <c r="C6034" t="s">
        <v>148</v>
      </c>
      <c r="D6034" t="s">
        <v>1066</v>
      </c>
      <c r="E6034" t="s">
        <v>170</v>
      </c>
      <c r="F6034" t="s">
        <v>164</v>
      </c>
      <c r="G6034" t="s">
        <v>158</v>
      </c>
      <c r="H6034" t="s">
        <v>132</v>
      </c>
      <c r="I6034">
        <v>0</v>
      </c>
      <c r="P6034">
        <v>0.67556416882579895</v>
      </c>
      <c r="Q6034">
        <v>0</v>
      </c>
    </row>
    <row r="6035" spans="1:17">
      <c r="A6035" t="s">
        <v>122</v>
      </c>
      <c r="B6035">
        <v>2030</v>
      </c>
      <c r="C6035" t="s">
        <v>148</v>
      </c>
      <c r="D6035" t="s">
        <v>1066</v>
      </c>
      <c r="E6035" t="s">
        <v>170</v>
      </c>
      <c r="F6035" t="s">
        <v>164</v>
      </c>
      <c r="G6035" t="s">
        <v>158</v>
      </c>
      <c r="H6035" t="s">
        <v>135</v>
      </c>
      <c r="I6035">
        <v>0</v>
      </c>
      <c r="P6035">
        <v>0.67556416882579895</v>
      </c>
      <c r="Q6035">
        <v>0</v>
      </c>
    </row>
    <row r="6036" spans="1:17">
      <c r="A6036" t="s">
        <v>122</v>
      </c>
      <c r="B6036">
        <v>2030</v>
      </c>
      <c r="C6036" t="s">
        <v>148</v>
      </c>
      <c r="D6036" t="s">
        <v>1066</v>
      </c>
      <c r="E6036" t="s">
        <v>170</v>
      </c>
      <c r="F6036" t="s">
        <v>164</v>
      </c>
      <c r="G6036" t="s">
        <v>158</v>
      </c>
      <c r="H6036" t="s">
        <v>136</v>
      </c>
      <c r="I6036">
        <v>0</v>
      </c>
      <c r="P6036">
        <v>0.67556416882579895</v>
      </c>
      <c r="Q6036">
        <v>0</v>
      </c>
    </row>
    <row r="6037" spans="1:17">
      <c r="A6037" t="s">
        <v>122</v>
      </c>
      <c r="B6037">
        <v>2030</v>
      </c>
      <c r="C6037" t="s">
        <v>148</v>
      </c>
      <c r="D6037" t="s">
        <v>1066</v>
      </c>
      <c r="E6037" t="s">
        <v>170</v>
      </c>
      <c r="F6037" t="s">
        <v>159</v>
      </c>
      <c r="G6037" t="s">
        <v>158</v>
      </c>
      <c r="H6037" t="s">
        <v>132</v>
      </c>
      <c r="I6037">
        <v>0</v>
      </c>
      <c r="P6037">
        <v>0.67556416882579895</v>
      </c>
      <c r="Q6037">
        <v>0</v>
      </c>
    </row>
    <row r="6038" spans="1:17">
      <c r="A6038" t="s">
        <v>122</v>
      </c>
      <c r="B6038">
        <v>2030</v>
      </c>
      <c r="C6038" t="s">
        <v>148</v>
      </c>
      <c r="D6038" t="s">
        <v>1066</v>
      </c>
      <c r="E6038" t="s">
        <v>170</v>
      </c>
      <c r="F6038" t="s">
        <v>159</v>
      </c>
      <c r="G6038" t="s">
        <v>158</v>
      </c>
      <c r="H6038" t="s">
        <v>135</v>
      </c>
      <c r="I6038">
        <v>0</v>
      </c>
      <c r="P6038">
        <v>0.67556416882579895</v>
      </c>
      <c r="Q6038">
        <v>0</v>
      </c>
    </row>
    <row r="6039" spans="1:17">
      <c r="A6039" t="s">
        <v>122</v>
      </c>
      <c r="B6039">
        <v>2030</v>
      </c>
      <c r="C6039" t="s">
        <v>148</v>
      </c>
      <c r="D6039" t="s">
        <v>1066</v>
      </c>
      <c r="E6039" t="s">
        <v>170</v>
      </c>
      <c r="F6039" t="s">
        <v>159</v>
      </c>
      <c r="G6039" t="s">
        <v>158</v>
      </c>
      <c r="H6039" t="s">
        <v>136</v>
      </c>
      <c r="I6039">
        <v>0</v>
      </c>
      <c r="P6039">
        <v>0.67556416882579895</v>
      </c>
      <c r="Q6039">
        <v>0</v>
      </c>
    </row>
    <row r="6040" spans="1:17">
      <c r="A6040" t="s">
        <v>122</v>
      </c>
      <c r="B6040">
        <v>2030</v>
      </c>
      <c r="C6040" t="s">
        <v>148</v>
      </c>
      <c r="D6040" t="s">
        <v>1066</v>
      </c>
      <c r="E6040" t="s">
        <v>170</v>
      </c>
      <c r="F6040" t="s">
        <v>126</v>
      </c>
      <c r="G6040" t="s">
        <v>158</v>
      </c>
      <c r="H6040" t="s">
        <v>132</v>
      </c>
      <c r="I6040">
        <v>0</v>
      </c>
      <c r="P6040">
        <v>0.67556416882579895</v>
      </c>
      <c r="Q6040">
        <v>0</v>
      </c>
    </row>
    <row r="6041" spans="1:17">
      <c r="A6041" t="s">
        <v>122</v>
      </c>
      <c r="B6041">
        <v>2030</v>
      </c>
      <c r="C6041" t="s">
        <v>148</v>
      </c>
      <c r="D6041" t="s">
        <v>1066</v>
      </c>
      <c r="E6041" t="s">
        <v>170</v>
      </c>
      <c r="F6041" t="s">
        <v>126</v>
      </c>
      <c r="G6041" t="s">
        <v>158</v>
      </c>
      <c r="H6041" t="s">
        <v>135</v>
      </c>
      <c r="I6041">
        <v>0</v>
      </c>
      <c r="P6041">
        <v>0.67556416882579895</v>
      </c>
      <c r="Q6041">
        <v>0</v>
      </c>
    </row>
    <row r="6042" spans="1:17">
      <c r="A6042" t="s">
        <v>122</v>
      </c>
      <c r="B6042">
        <v>2030</v>
      </c>
      <c r="C6042" t="s">
        <v>148</v>
      </c>
      <c r="D6042" t="s">
        <v>1066</v>
      </c>
      <c r="E6042" t="s">
        <v>170</v>
      </c>
      <c r="F6042" t="s">
        <v>126</v>
      </c>
      <c r="G6042" t="s">
        <v>158</v>
      </c>
      <c r="H6042" t="s">
        <v>136</v>
      </c>
      <c r="I6042">
        <v>0</v>
      </c>
      <c r="P6042">
        <v>0.67556416882579895</v>
      </c>
      <c r="Q6042">
        <v>0</v>
      </c>
    </row>
    <row r="6043" spans="1:17">
      <c r="A6043" t="s">
        <v>122</v>
      </c>
      <c r="B6043">
        <v>2030</v>
      </c>
      <c r="C6043" t="s">
        <v>148</v>
      </c>
      <c r="D6043" t="s">
        <v>1066</v>
      </c>
      <c r="E6043" t="s">
        <v>170</v>
      </c>
      <c r="F6043" t="s">
        <v>165</v>
      </c>
      <c r="G6043" t="s">
        <v>158</v>
      </c>
      <c r="H6043" t="s">
        <v>132</v>
      </c>
      <c r="I6043">
        <v>0</v>
      </c>
      <c r="P6043">
        <v>0.67556416882579895</v>
      </c>
      <c r="Q6043">
        <v>0</v>
      </c>
    </row>
    <row r="6044" spans="1:17">
      <c r="A6044" t="s">
        <v>122</v>
      </c>
      <c r="B6044">
        <v>2030</v>
      </c>
      <c r="C6044" t="s">
        <v>148</v>
      </c>
      <c r="D6044" t="s">
        <v>1066</v>
      </c>
      <c r="E6044" t="s">
        <v>170</v>
      </c>
      <c r="F6044" t="s">
        <v>165</v>
      </c>
      <c r="G6044" t="s">
        <v>158</v>
      </c>
      <c r="H6044" t="s">
        <v>135</v>
      </c>
      <c r="I6044">
        <v>0</v>
      </c>
      <c r="P6044">
        <v>0.67556416882579895</v>
      </c>
      <c r="Q6044">
        <v>0</v>
      </c>
    </row>
    <row r="6045" spans="1:17">
      <c r="A6045" t="s">
        <v>122</v>
      </c>
      <c r="B6045">
        <v>2030</v>
      </c>
      <c r="C6045" t="s">
        <v>148</v>
      </c>
      <c r="D6045" t="s">
        <v>1066</v>
      </c>
      <c r="E6045" t="s">
        <v>170</v>
      </c>
      <c r="F6045" t="s">
        <v>165</v>
      </c>
      <c r="G6045" t="s">
        <v>158</v>
      </c>
      <c r="H6045" t="s">
        <v>136</v>
      </c>
      <c r="I6045">
        <v>0</v>
      </c>
      <c r="P6045">
        <v>0.67556416882579895</v>
      </c>
      <c r="Q6045">
        <v>0</v>
      </c>
    </row>
    <row r="6046" spans="1:17">
      <c r="A6046" t="s">
        <v>122</v>
      </c>
      <c r="B6046">
        <v>2030</v>
      </c>
      <c r="C6046" t="s">
        <v>148</v>
      </c>
      <c r="D6046" t="s">
        <v>1066</v>
      </c>
      <c r="E6046" t="s">
        <v>170</v>
      </c>
      <c r="F6046" t="s">
        <v>166</v>
      </c>
      <c r="G6046" t="s">
        <v>158</v>
      </c>
      <c r="H6046" t="s">
        <v>132</v>
      </c>
      <c r="I6046">
        <v>0</v>
      </c>
      <c r="P6046">
        <v>0.67556416882579895</v>
      </c>
      <c r="Q6046">
        <v>0</v>
      </c>
    </row>
    <row r="6047" spans="1:17">
      <c r="A6047" t="s">
        <v>122</v>
      </c>
      <c r="B6047">
        <v>2030</v>
      </c>
      <c r="C6047" t="s">
        <v>148</v>
      </c>
      <c r="D6047" t="s">
        <v>1066</v>
      </c>
      <c r="E6047" t="s">
        <v>170</v>
      </c>
      <c r="F6047" t="s">
        <v>166</v>
      </c>
      <c r="G6047" t="s">
        <v>158</v>
      </c>
      <c r="H6047" t="s">
        <v>135</v>
      </c>
      <c r="I6047">
        <v>0</v>
      </c>
      <c r="P6047">
        <v>0.67556416882579895</v>
      </c>
      <c r="Q6047">
        <v>0</v>
      </c>
    </row>
    <row r="6048" spans="1:17">
      <c r="A6048" t="s">
        <v>122</v>
      </c>
      <c r="B6048">
        <v>2030</v>
      </c>
      <c r="C6048" t="s">
        <v>148</v>
      </c>
      <c r="D6048" t="s">
        <v>1066</v>
      </c>
      <c r="E6048" t="s">
        <v>170</v>
      </c>
      <c r="F6048" t="s">
        <v>166</v>
      </c>
      <c r="G6048" t="s">
        <v>158</v>
      </c>
      <c r="H6048" t="s">
        <v>136</v>
      </c>
      <c r="I6048">
        <v>0</v>
      </c>
      <c r="P6048">
        <v>0.67556416882579895</v>
      </c>
      <c r="Q6048">
        <v>0</v>
      </c>
    </row>
    <row r="6049" spans="1:17">
      <c r="A6049" t="s">
        <v>122</v>
      </c>
      <c r="B6049">
        <v>2030</v>
      </c>
      <c r="C6049" t="s">
        <v>148</v>
      </c>
      <c r="D6049" t="s">
        <v>1066</v>
      </c>
      <c r="E6049" t="s">
        <v>170</v>
      </c>
      <c r="F6049" t="s">
        <v>160</v>
      </c>
      <c r="G6049" t="s">
        <v>158</v>
      </c>
      <c r="H6049" t="s">
        <v>132</v>
      </c>
      <c r="I6049">
        <v>0</v>
      </c>
      <c r="P6049">
        <v>0.67556416882579895</v>
      </c>
      <c r="Q6049">
        <v>0</v>
      </c>
    </row>
    <row r="6050" spans="1:17">
      <c r="A6050" t="s">
        <v>122</v>
      </c>
      <c r="B6050">
        <v>2030</v>
      </c>
      <c r="C6050" t="s">
        <v>148</v>
      </c>
      <c r="D6050" t="s">
        <v>1066</v>
      </c>
      <c r="E6050" t="s">
        <v>170</v>
      </c>
      <c r="F6050" t="s">
        <v>160</v>
      </c>
      <c r="G6050" t="s">
        <v>158</v>
      </c>
      <c r="H6050" t="s">
        <v>135</v>
      </c>
      <c r="I6050">
        <v>0</v>
      </c>
      <c r="P6050">
        <v>0.67556416882579895</v>
      </c>
      <c r="Q6050">
        <v>0</v>
      </c>
    </row>
    <row r="6051" spans="1:17">
      <c r="A6051" t="s">
        <v>122</v>
      </c>
      <c r="B6051">
        <v>2030</v>
      </c>
      <c r="C6051" t="s">
        <v>148</v>
      </c>
      <c r="D6051" t="s">
        <v>1066</v>
      </c>
      <c r="E6051" t="s">
        <v>170</v>
      </c>
      <c r="F6051" t="s">
        <v>160</v>
      </c>
      <c r="G6051" t="s">
        <v>158</v>
      </c>
      <c r="H6051" t="s">
        <v>136</v>
      </c>
      <c r="I6051">
        <v>0</v>
      </c>
      <c r="P6051">
        <v>0.67556416882579895</v>
      </c>
      <c r="Q6051">
        <v>0</v>
      </c>
    </row>
    <row r="6052" spans="1:17">
      <c r="A6052" t="s">
        <v>122</v>
      </c>
      <c r="B6052">
        <v>2030</v>
      </c>
      <c r="C6052" t="s">
        <v>149</v>
      </c>
      <c r="D6052" t="s">
        <v>1066</v>
      </c>
      <c r="E6052" t="s">
        <v>170</v>
      </c>
      <c r="F6052" t="s">
        <v>164</v>
      </c>
      <c r="G6052" t="s">
        <v>158</v>
      </c>
      <c r="H6052" t="s">
        <v>132</v>
      </c>
      <c r="I6052">
        <v>0</v>
      </c>
      <c r="P6052">
        <v>0.67556416882579895</v>
      </c>
      <c r="Q6052">
        <v>0</v>
      </c>
    </row>
    <row r="6053" spans="1:17">
      <c r="A6053" t="s">
        <v>122</v>
      </c>
      <c r="B6053">
        <v>2030</v>
      </c>
      <c r="C6053" t="s">
        <v>149</v>
      </c>
      <c r="D6053" t="s">
        <v>1066</v>
      </c>
      <c r="E6053" t="s">
        <v>170</v>
      </c>
      <c r="F6053" t="s">
        <v>164</v>
      </c>
      <c r="G6053" t="s">
        <v>158</v>
      </c>
      <c r="H6053" t="s">
        <v>135</v>
      </c>
      <c r="I6053">
        <v>0</v>
      </c>
      <c r="P6053">
        <v>0.67556416882579895</v>
      </c>
      <c r="Q6053">
        <v>0</v>
      </c>
    </row>
    <row r="6054" spans="1:17">
      <c r="A6054" t="s">
        <v>122</v>
      </c>
      <c r="B6054">
        <v>2030</v>
      </c>
      <c r="C6054" t="s">
        <v>149</v>
      </c>
      <c r="D6054" t="s">
        <v>1066</v>
      </c>
      <c r="E6054" t="s">
        <v>170</v>
      </c>
      <c r="F6054" t="s">
        <v>164</v>
      </c>
      <c r="G6054" t="s">
        <v>158</v>
      </c>
      <c r="H6054" t="s">
        <v>136</v>
      </c>
      <c r="I6054">
        <v>0</v>
      </c>
      <c r="P6054">
        <v>0.67556416882579895</v>
      </c>
      <c r="Q6054">
        <v>0</v>
      </c>
    </row>
    <row r="6055" spans="1:17">
      <c r="A6055" t="s">
        <v>122</v>
      </c>
      <c r="B6055">
        <v>2030</v>
      </c>
      <c r="C6055" t="s">
        <v>149</v>
      </c>
      <c r="D6055" t="s">
        <v>1066</v>
      </c>
      <c r="E6055" t="s">
        <v>170</v>
      </c>
      <c r="F6055" t="s">
        <v>159</v>
      </c>
      <c r="G6055" t="s">
        <v>158</v>
      </c>
      <c r="H6055" t="s">
        <v>132</v>
      </c>
      <c r="I6055">
        <v>2371206202.78722</v>
      </c>
      <c r="P6055">
        <v>0.67556416882579895</v>
      </c>
      <c r="Q6055">
        <v>1601901947.50052</v>
      </c>
    </row>
    <row r="6056" spans="1:17">
      <c r="A6056" t="s">
        <v>122</v>
      </c>
      <c r="B6056">
        <v>2030</v>
      </c>
      <c r="C6056" t="s">
        <v>149</v>
      </c>
      <c r="D6056" t="s">
        <v>1066</v>
      </c>
      <c r="E6056" t="s">
        <v>170</v>
      </c>
      <c r="F6056" t="s">
        <v>159</v>
      </c>
      <c r="G6056" t="s">
        <v>158</v>
      </c>
      <c r="H6056" t="s">
        <v>135</v>
      </c>
      <c r="I6056">
        <v>644356120.82670903</v>
      </c>
      <c r="P6056">
        <v>0.67556416882579895</v>
      </c>
      <c r="Q6056">
        <v>435303907.19411099</v>
      </c>
    </row>
    <row r="6057" spans="1:17">
      <c r="A6057" t="s">
        <v>122</v>
      </c>
      <c r="B6057">
        <v>2030</v>
      </c>
      <c r="C6057" t="s">
        <v>149</v>
      </c>
      <c r="D6057" t="s">
        <v>1066</v>
      </c>
      <c r="E6057" t="s">
        <v>170</v>
      </c>
      <c r="F6057" t="s">
        <v>159</v>
      </c>
      <c r="G6057" t="s">
        <v>158</v>
      </c>
      <c r="H6057" t="s">
        <v>136</v>
      </c>
      <c r="I6057">
        <v>0</v>
      </c>
      <c r="P6057">
        <v>0.67556416882579895</v>
      </c>
      <c r="Q6057">
        <v>0</v>
      </c>
    </row>
    <row r="6058" spans="1:17">
      <c r="A6058" t="s">
        <v>122</v>
      </c>
      <c r="B6058">
        <v>2030</v>
      </c>
      <c r="C6058" t="s">
        <v>149</v>
      </c>
      <c r="D6058" t="s">
        <v>1066</v>
      </c>
      <c r="E6058" t="s">
        <v>170</v>
      </c>
      <c r="F6058" t="s">
        <v>126</v>
      </c>
      <c r="G6058" t="s">
        <v>158</v>
      </c>
      <c r="H6058" t="s">
        <v>132</v>
      </c>
      <c r="I6058">
        <v>0</v>
      </c>
      <c r="P6058">
        <v>0.67556416882579895</v>
      </c>
      <c r="Q6058">
        <v>0</v>
      </c>
    </row>
    <row r="6059" spans="1:17">
      <c r="A6059" t="s">
        <v>122</v>
      </c>
      <c r="B6059">
        <v>2030</v>
      </c>
      <c r="C6059" t="s">
        <v>149</v>
      </c>
      <c r="D6059" t="s">
        <v>1066</v>
      </c>
      <c r="E6059" t="s">
        <v>170</v>
      </c>
      <c r="F6059" t="s">
        <v>126</v>
      </c>
      <c r="G6059" t="s">
        <v>158</v>
      </c>
      <c r="H6059" t="s">
        <v>135</v>
      </c>
      <c r="I6059">
        <v>0</v>
      </c>
      <c r="P6059">
        <v>0.67556416882579895</v>
      </c>
      <c r="Q6059">
        <v>0</v>
      </c>
    </row>
    <row r="6060" spans="1:17">
      <c r="A6060" t="s">
        <v>122</v>
      </c>
      <c r="B6060">
        <v>2030</v>
      </c>
      <c r="C6060" t="s">
        <v>149</v>
      </c>
      <c r="D6060" t="s">
        <v>1066</v>
      </c>
      <c r="E6060" t="s">
        <v>170</v>
      </c>
      <c r="F6060" t="s">
        <v>126</v>
      </c>
      <c r="G6060" t="s">
        <v>158</v>
      </c>
      <c r="H6060" t="s">
        <v>136</v>
      </c>
      <c r="I6060">
        <v>0</v>
      </c>
      <c r="P6060">
        <v>0.67556416882579895</v>
      </c>
      <c r="Q6060">
        <v>0</v>
      </c>
    </row>
    <row r="6061" spans="1:17">
      <c r="A6061" t="s">
        <v>122</v>
      </c>
      <c r="B6061">
        <v>2030</v>
      </c>
      <c r="C6061" t="s">
        <v>149</v>
      </c>
      <c r="D6061" t="s">
        <v>1066</v>
      </c>
      <c r="E6061" t="s">
        <v>170</v>
      </c>
      <c r="F6061" t="s">
        <v>165</v>
      </c>
      <c r="G6061" t="s">
        <v>158</v>
      </c>
      <c r="H6061" t="s">
        <v>132</v>
      </c>
      <c r="I6061">
        <v>0</v>
      </c>
      <c r="P6061">
        <v>0.67556416882579895</v>
      </c>
      <c r="Q6061">
        <v>0</v>
      </c>
    </row>
    <row r="6062" spans="1:17">
      <c r="A6062" t="s">
        <v>122</v>
      </c>
      <c r="B6062">
        <v>2030</v>
      </c>
      <c r="C6062" t="s">
        <v>149</v>
      </c>
      <c r="D6062" t="s">
        <v>1066</v>
      </c>
      <c r="E6062" t="s">
        <v>170</v>
      </c>
      <c r="F6062" t="s">
        <v>165</v>
      </c>
      <c r="G6062" t="s">
        <v>158</v>
      </c>
      <c r="H6062" t="s">
        <v>135</v>
      </c>
      <c r="I6062">
        <v>0</v>
      </c>
      <c r="P6062">
        <v>0.67556416882579895</v>
      </c>
      <c r="Q6062">
        <v>0</v>
      </c>
    </row>
    <row r="6063" spans="1:17">
      <c r="A6063" t="s">
        <v>122</v>
      </c>
      <c r="B6063">
        <v>2030</v>
      </c>
      <c r="C6063" t="s">
        <v>149</v>
      </c>
      <c r="D6063" t="s">
        <v>1066</v>
      </c>
      <c r="E6063" t="s">
        <v>170</v>
      </c>
      <c r="F6063" t="s">
        <v>165</v>
      </c>
      <c r="G6063" t="s">
        <v>158</v>
      </c>
      <c r="H6063" t="s">
        <v>136</v>
      </c>
      <c r="I6063">
        <v>0</v>
      </c>
      <c r="P6063">
        <v>0.67556416882579895</v>
      </c>
      <c r="Q6063">
        <v>0</v>
      </c>
    </row>
    <row r="6064" spans="1:17">
      <c r="A6064" t="s">
        <v>122</v>
      </c>
      <c r="B6064">
        <v>2030</v>
      </c>
      <c r="C6064" t="s">
        <v>149</v>
      </c>
      <c r="D6064" t="s">
        <v>1066</v>
      </c>
      <c r="E6064" t="s">
        <v>170</v>
      </c>
      <c r="F6064" t="s">
        <v>166</v>
      </c>
      <c r="G6064" t="s">
        <v>158</v>
      </c>
      <c r="H6064" t="s">
        <v>132</v>
      </c>
      <c r="I6064">
        <v>0</v>
      </c>
      <c r="P6064">
        <v>0.67556416882579895</v>
      </c>
      <c r="Q6064">
        <v>0</v>
      </c>
    </row>
    <row r="6065" spans="1:17">
      <c r="A6065" t="s">
        <v>122</v>
      </c>
      <c r="B6065">
        <v>2030</v>
      </c>
      <c r="C6065" t="s">
        <v>149</v>
      </c>
      <c r="D6065" t="s">
        <v>1066</v>
      </c>
      <c r="E6065" t="s">
        <v>170</v>
      </c>
      <c r="F6065" t="s">
        <v>166</v>
      </c>
      <c r="G6065" t="s">
        <v>158</v>
      </c>
      <c r="H6065" t="s">
        <v>135</v>
      </c>
      <c r="I6065">
        <v>0</v>
      </c>
      <c r="P6065">
        <v>0.67556416882579895</v>
      </c>
      <c r="Q6065">
        <v>0</v>
      </c>
    </row>
    <row r="6066" spans="1:17">
      <c r="A6066" t="s">
        <v>122</v>
      </c>
      <c r="B6066">
        <v>2030</v>
      </c>
      <c r="C6066" t="s">
        <v>149</v>
      </c>
      <c r="D6066" t="s">
        <v>1066</v>
      </c>
      <c r="E6066" t="s">
        <v>170</v>
      </c>
      <c r="F6066" t="s">
        <v>166</v>
      </c>
      <c r="G6066" t="s">
        <v>158</v>
      </c>
      <c r="H6066" t="s">
        <v>136</v>
      </c>
      <c r="I6066">
        <v>0</v>
      </c>
      <c r="P6066">
        <v>0.67556416882579895</v>
      </c>
      <c r="Q6066">
        <v>0</v>
      </c>
    </row>
    <row r="6067" spans="1:17">
      <c r="A6067" t="s">
        <v>122</v>
      </c>
      <c r="B6067">
        <v>2030</v>
      </c>
      <c r="C6067" t="s">
        <v>149</v>
      </c>
      <c r="D6067" t="s">
        <v>1066</v>
      </c>
      <c r="E6067" t="s">
        <v>170</v>
      </c>
      <c r="F6067" t="s">
        <v>160</v>
      </c>
      <c r="G6067" t="s">
        <v>158</v>
      </c>
      <c r="H6067" t="s">
        <v>132</v>
      </c>
      <c r="I6067">
        <v>0</v>
      </c>
      <c r="P6067">
        <v>0.67556416882579895</v>
      </c>
      <c r="Q6067">
        <v>0</v>
      </c>
    </row>
    <row r="6068" spans="1:17">
      <c r="A6068" t="s">
        <v>122</v>
      </c>
      <c r="B6068">
        <v>2030</v>
      </c>
      <c r="C6068" t="s">
        <v>149</v>
      </c>
      <c r="D6068" t="s">
        <v>1066</v>
      </c>
      <c r="E6068" t="s">
        <v>170</v>
      </c>
      <c r="F6068" t="s">
        <v>160</v>
      </c>
      <c r="G6068" t="s">
        <v>158</v>
      </c>
      <c r="H6068" t="s">
        <v>135</v>
      </c>
      <c r="I6068">
        <v>0</v>
      </c>
      <c r="P6068">
        <v>0.67556416882579895</v>
      </c>
      <c r="Q6068">
        <v>0</v>
      </c>
    </row>
    <row r="6069" spans="1:17">
      <c r="A6069" t="s">
        <v>122</v>
      </c>
      <c r="B6069">
        <v>2030</v>
      </c>
      <c r="C6069" t="s">
        <v>149</v>
      </c>
      <c r="D6069" t="s">
        <v>1066</v>
      </c>
      <c r="E6069" t="s">
        <v>170</v>
      </c>
      <c r="F6069" t="s">
        <v>160</v>
      </c>
      <c r="G6069" t="s">
        <v>158</v>
      </c>
      <c r="H6069" t="s">
        <v>136</v>
      </c>
      <c r="I6069">
        <v>0</v>
      </c>
      <c r="P6069">
        <v>0.67556416882579895</v>
      </c>
      <c r="Q6069">
        <v>0</v>
      </c>
    </row>
    <row r="6070" spans="1:17">
      <c r="A6070" t="s">
        <v>122</v>
      </c>
      <c r="B6070">
        <v>2030</v>
      </c>
      <c r="C6070" t="s">
        <v>150</v>
      </c>
      <c r="D6070" t="s">
        <v>1066</v>
      </c>
      <c r="E6070" t="s">
        <v>170</v>
      </c>
      <c r="F6070" t="s">
        <v>164</v>
      </c>
      <c r="G6070" t="s">
        <v>158</v>
      </c>
      <c r="H6070" t="s">
        <v>132</v>
      </c>
      <c r="I6070">
        <v>0</v>
      </c>
      <c r="P6070">
        <v>0.67556416882579895</v>
      </c>
      <c r="Q6070">
        <v>0</v>
      </c>
    </row>
    <row r="6071" spans="1:17">
      <c r="A6071" t="s">
        <v>122</v>
      </c>
      <c r="B6071">
        <v>2030</v>
      </c>
      <c r="C6071" t="s">
        <v>150</v>
      </c>
      <c r="D6071" t="s">
        <v>1066</v>
      </c>
      <c r="E6071" t="s">
        <v>170</v>
      </c>
      <c r="F6071" t="s">
        <v>164</v>
      </c>
      <c r="G6071" t="s">
        <v>158</v>
      </c>
      <c r="H6071" t="s">
        <v>135</v>
      </c>
      <c r="I6071">
        <v>0</v>
      </c>
      <c r="P6071">
        <v>0.67556416882579895</v>
      </c>
      <c r="Q6071">
        <v>0</v>
      </c>
    </row>
    <row r="6072" spans="1:17">
      <c r="A6072" t="s">
        <v>122</v>
      </c>
      <c r="B6072">
        <v>2030</v>
      </c>
      <c r="C6072" t="s">
        <v>150</v>
      </c>
      <c r="D6072" t="s">
        <v>1066</v>
      </c>
      <c r="E6072" t="s">
        <v>170</v>
      </c>
      <c r="F6072" t="s">
        <v>164</v>
      </c>
      <c r="G6072" t="s">
        <v>158</v>
      </c>
      <c r="H6072" t="s">
        <v>136</v>
      </c>
      <c r="I6072">
        <v>0</v>
      </c>
      <c r="P6072">
        <v>0.67556416882579895</v>
      </c>
      <c r="Q6072">
        <v>0</v>
      </c>
    </row>
    <row r="6073" spans="1:17">
      <c r="A6073" t="s">
        <v>122</v>
      </c>
      <c r="B6073">
        <v>2030</v>
      </c>
      <c r="C6073" t="s">
        <v>150</v>
      </c>
      <c r="D6073" t="s">
        <v>1066</v>
      </c>
      <c r="E6073" t="s">
        <v>170</v>
      </c>
      <c r="F6073" t="s">
        <v>159</v>
      </c>
      <c r="G6073" t="s">
        <v>158</v>
      </c>
      <c r="H6073" t="s">
        <v>132</v>
      </c>
      <c r="I6073">
        <v>0</v>
      </c>
      <c r="P6073">
        <v>0.67556416882579895</v>
      </c>
      <c r="Q6073">
        <v>0</v>
      </c>
    </row>
    <row r="6074" spans="1:17">
      <c r="A6074" t="s">
        <v>122</v>
      </c>
      <c r="B6074">
        <v>2030</v>
      </c>
      <c r="C6074" t="s">
        <v>150</v>
      </c>
      <c r="D6074" t="s">
        <v>1066</v>
      </c>
      <c r="E6074" t="s">
        <v>170</v>
      </c>
      <c r="F6074" t="s">
        <v>159</v>
      </c>
      <c r="G6074" t="s">
        <v>158</v>
      </c>
      <c r="H6074" t="s">
        <v>135</v>
      </c>
      <c r="I6074">
        <v>0</v>
      </c>
      <c r="P6074">
        <v>0.67556416882579895</v>
      </c>
      <c r="Q6074">
        <v>0</v>
      </c>
    </row>
    <row r="6075" spans="1:17">
      <c r="A6075" t="s">
        <v>122</v>
      </c>
      <c r="B6075">
        <v>2030</v>
      </c>
      <c r="C6075" t="s">
        <v>150</v>
      </c>
      <c r="D6075" t="s">
        <v>1066</v>
      </c>
      <c r="E6075" t="s">
        <v>170</v>
      </c>
      <c r="F6075" t="s">
        <v>159</v>
      </c>
      <c r="G6075" t="s">
        <v>158</v>
      </c>
      <c r="H6075" t="s">
        <v>136</v>
      </c>
      <c r="I6075">
        <v>0</v>
      </c>
      <c r="P6075">
        <v>0.67556416882579895</v>
      </c>
      <c r="Q6075">
        <v>0</v>
      </c>
    </row>
    <row r="6076" spans="1:17">
      <c r="A6076" t="s">
        <v>122</v>
      </c>
      <c r="B6076">
        <v>2030</v>
      </c>
      <c r="C6076" t="s">
        <v>150</v>
      </c>
      <c r="D6076" t="s">
        <v>1066</v>
      </c>
      <c r="E6076" t="s">
        <v>170</v>
      </c>
      <c r="F6076" t="s">
        <v>126</v>
      </c>
      <c r="G6076" t="s">
        <v>158</v>
      </c>
      <c r="H6076" t="s">
        <v>132</v>
      </c>
      <c r="I6076">
        <v>0</v>
      </c>
      <c r="P6076">
        <v>0.67556416882579895</v>
      </c>
      <c r="Q6076">
        <v>0</v>
      </c>
    </row>
    <row r="6077" spans="1:17">
      <c r="A6077" t="s">
        <v>122</v>
      </c>
      <c r="B6077">
        <v>2030</v>
      </c>
      <c r="C6077" t="s">
        <v>150</v>
      </c>
      <c r="D6077" t="s">
        <v>1066</v>
      </c>
      <c r="E6077" t="s">
        <v>170</v>
      </c>
      <c r="F6077" t="s">
        <v>126</v>
      </c>
      <c r="G6077" t="s">
        <v>158</v>
      </c>
      <c r="H6077" t="s">
        <v>135</v>
      </c>
      <c r="I6077">
        <v>0</v>
      </c>
      <c r="P6077">
        <v>0.67556416882579895</v>
      </c>
      <c r="Q6077">
        <v>0</v>
      </c>
    </row>
    <row r="6078" spans="1:17">
      <c r="A6078" t="s">
        <v>122</v>
      </c>
      <c r="B6078">
        <v>2030</v>
      </c>
      <c r="C6078" t="s">
        <v>150</v>
      </c>
      <c r="D6078" t="s">
        <v>1066</v>
      </c>
      <c r="E6078" t="s">
        <v>170</v>
      </c>
      <c r="F6078" t="s">
        <v>126</v>
      </c>
      <c r="G6078" t="s">
        <v>158</v>
      </c>
      <c r="H6078" t="s">
        <v>136</v>
      </c>
      <c r="I6078">
        <v>0</v>
      </c>
      <c r="P6078">
        <v>0.67556416882579895</v>
      </c>
      <c r="Q6078">
        <v>0</v>
      </c>
    </row>
    <row r="6079" spans="1:17">
      <c r="A6079" t="s">
        <v>122</v>
      </c>
      <c r="B6079">
        <v>2030</v>
      </c>
      <c r="C6079" t="s">
        <v>150</v>
      </c>
      <c r="D6079" t="s">
        <v>1066</v>
      </c>
      <c r="E6079" t="s">
        <v>170</v>
      </c>
      <c r="F6079" t="s">
        <v>165</v>
      </c>
      <c r="G6079" t="s">
        <v>158</v>
      </c>
      <c r="H6079" t="s">
        <v>132</v>
      </c>
      <c r="I6079">
        <v>0</v>
      </c>
      <c r="P6079">
        <v>0.67556416882579895</v>
      </c>
      <c r="Q6079">
        <v>0</v>
      </c>
    </row>
    <row r="6080" spans="1:17">
      <c r="A6080" t="s">
        <v>122</v>
      </c>
      <c r="B6080">
        <v>2030</v>
      </c>
      <c r="C6080" t="s">
        <v>150</v>
      </c>
      <c r="D6080" t="s">
        <v>1066</v>
      </c>
      <c r="E6080" t="s">
        <v>170</v>
      </c>
      <c r="F6080" t="s">
        <v>165</v>
      </c>
      <c r="G6080" t="s">
        <v>158</v>
      </c>
      <c r="H6080" t="s">
        <v>135</v>
      </c>
      <c r="I6080">
        <v>0</v>
      </c>
      <c r="P6080">
        <v>0.67556416882579895</v>
      </c>
      <c r="Q6080">
        <v>0</v>
      </c>
    </row>
    <row r="6081" spans="1:17">
      <c r="A6081" t="s">
        <v>122</v>
      </c>
      <c r="B6081">
        <v>2030</v>
      </c>
      <c r="C6081" t="s">
        <v>150</v>
      </c>
      <c r="D6081" t="s">
        <v>1066</v>
      </c>
      <c r="E6081" t="s">
        <v>170</v>
      </c>
      <c r="F6081" t="s">
        <v>165</v>
      </c>
      <c r="G6081" t="s">
        <v>158</v>
      </c>
      <c r="H6081" t="s">
        <v>136</v>
      </c>
      <c r="I6081">
        <v>0</v>
      </c>
      <c r="P6081">
        <v>0.67556416882579895</v>
      </c>
      <c r="Q6081">
        <v>0</v>
      </c>
    </row>
    <row r="6082" spans="1:17">
      <c r="A6082" t="s">
        <v>122</v>
      </c>
      <c r="B6082">
        <v>2030</v>
      </c>
      <c r="C6082" t="s">
        <v>150</v>
      </c>
      <c r="D6082" t="s">
        <v>1066</v>
      </c>
      <c r="E6082" t="s">
        <v>170</v>
      </c>
      <c r="F6082" t="s">
        <v>166</v>
      </c>
      <c r="G6082" t="s">
        <v>158</v>
      </c>
      <c r="H6082" t="s">
        <v>132</v>
      </c>
      <c r="I6082">
        <v>0</v>
      </c>
      <c r="P6082">
        <v>0.67556416882579895</v>
      </c>
      <c r="Q6082">
        <v>0</v>
      </c>
    </row>
    <row r="6083" spans="1:17">
      <c r="A6083" t="s">
        <v>122</v>
      </c>
      <c r="B6083">
        <v>2030</v>
      </c>
      <c r="C6083" t="s">
        <v>150</v>
      </c>
      <c r="D6083" t="s">
        <v>1066</v>
      </c>
      <c r="E6083" t="s">
        <v>170</v>
      </c>
      <c r="F6083" t="s">
        <v>166</v>
      </c>
      <c r="G6083" t="s">
        <v>158</v>
      </c>
      <c r="H6083" t="s">
        <v>135</v>
      </c>
      <c r="I6083">
        <v>0</v>
      </c>
      <c r="P6083">
        <v>0.67556416882579895</v>
      </c>
      <c r="Q6083">
        <v>0</v>
      </c>
    </row>
    <row r="6084" spans="1:17">
      <c r="A6084" t="s">
        <v>122</v>
      </c>
      <c r="B6084">
        <v>2030</v>
      </c>
      <c r="C6084" t="s">
        <v>150</v>
      </c>
      <c r="D6084" t="s">
        <v>1066</v>
      </c>
      <c r="E6084" t="s">
        <v>170</v>
      </c>
      <c r="F6084" t="s">
        <v>166</v>
      </c>
      <c r="G6084" t="s">
        <v>158</v>
      </c>
      <c r="H6084" t="s">
        <v>136</v>
      </c>
      <c r="I6084">
        <v>0</v>
      </c>
      <c r="P6084">
        <v>0.67556416882579895</v>
      </c>
      <c r="Q6084">
        <v>0</v>
      </c>
    </row>
    <row r="6085" spans="1:17">
      <c r="A6085" t="s">
        <v>122</v>
      </c>
      <c r="B6085">
        <v>2030</v>
      </c>
      <c r="C6085" t="s">
        <v>150</v>
      </c>
      <c r="D6085" t="s">
        <v>1066</v>
      </c>
      <c r="E6085" t="s">
        <v>170</v>
      </c>
      <c r="F6085" t="s">
        <v>160</v>
      </c>
      <c r="G6085" t="s">
        <v>158</v>
      </c>
      <c r="H6085" t="s">
        <v>132</v>
      </c>
      <c r="I6085">
        <v>0</v>
      </c>
      <c r="P6085">
        <v>0.67556416882579895</v>
      </c>
      <c r="Q6085">
        <v>0</v>
      </c>
    </row>
    <row r="6086" spans="1:17">
      <c r="A6086" t="s">
        <v>122</v>
      </c>
      <c r="B6086">
        <v>2030</v>
      </c>
      <c r="C6086" t="s">
        <v>150</v>
      </c>
      <c r="D6086" t="s">
        <v>1066</v>
      </c>
      <c r="E6086" t="s">
        <v>170</v>
      </c>
      <c r="F6086" t="s">
        <v>160</v>
      </c>
      <c r="G6086" t="s">
        <v>158</v>
      </c>
      <c r="H6086" t="s">
        <v>135</v>
      </c>
      <c r="I6086">
        <v>0</v>
      </c>
      <c r="P6086">
        <v>0.67556416882579895</v>
      </c>
      <c r="Q6086">
        <v>0</v>
      </c>
    </row>
    <row r="6087" spans="1:17">
      <c r="A6087" t="s">
        <v>122</v>
      </c>
      <c r="B6087">
        <v>2030</v>
      </c>
      <c r="C6087" t="s">
        <v>150</v>
      </c>
      <c r="D6087" t="s">
        <v>1066</v>
      </c>
      <c r="E6087" t="s">
        <v>170</v>
      </c>
      <c r="F6087" t="s">
        <v>160</v>
      </c>
      <c r="G6087" t="s">
        <v>158</v>
      </c>
      <c r="H6087" t="s">
        <v>136</v>
      </c>
      <c r="I6087">
        <v>0</v>
      </c>
      <c r="P6087">
        <v>0.67556416882579895</v>
      </c>
      <c r="Q6087">
        <v>0</v>
      </c>
    </row>
    <row r="6088" spans="1:17">
      <c r="A6088" t="s">
        <v>122</v>
      </c>
      <c r="B6088">
        <v>2030</v>
      </c>
      <c r="C6088" t="s">
        <v>151</v>
      </c>
      <c r="D6088" t="s">
        <v>1066</v>
      </c>
      <c r="E6088" t="s">
        <v>170</v>
      </c>
      <c r="F6088" t="s">
        <v>164</v>
      </c>
      <c r="G6088" t="s">
        <v>158</v>
      </c>
      <c r="H6088" t="s">
        <v>132</v>
      </c>
      <c r="I6088">
        <v>0</v>
      </c>
      <c r="P6088">
        <v>0.67556416882579895</v>
      </c>
      <c r="Q6088">
        <v>0</v>
      </c>
    </row>
    <row r="6089" spans="1:17">
      <c r="A6089" t="s">
        <v>122</v>
      </c>
      <c r="B6089">
        <v>2030</v>
      </c>
      <c r="C6089" t="s">
        <v>151</v>
      </c>
      <c r="D6089" t="s">
        <v>1066</v>
      </c>
      <c r="E6089" t="s">
        <v>170</v>
      </c>
      <c r="F6089" t="s">
        <v>164</v>
      </c>
      <c r="G6089" t="s">
        <v>158</v>
      </c>
      <c r="H6089" t="s">
        <v>135</v>
      </c>
      <c r="I6089">
        <v>0</v>
      </c>
      <c r="P6089">
        <v>0.67556416882579895</v>
      </c>
      <c r="Q6089">
        <v>0</v>
      </c>
    </row>
    <row r="6090" spans="1:17">
      <c r="A6090" t="s">
        <v>122</v>
      </c>
      <c r="B6090">
        <v>2030</v>
      </c>
      <c r="C6090" t="s">
        <v>151</v>
      </c>
      <c r="D6090" t="s">
        <v>1066</v>
      </c>
      <c r="E6090" t="s">
        <v>170</v>
      </c>
      <c r="F6090" t="s">
        <v>164</v>
      </c>
      <c r="G6090" t="s">
        <v>158</v>
      </c>
      <c r="H6090" t="s">
        <v>136</v>
      </c>
      <c r="I6090">
        <v>0</v>
      </c>
      <c r="P6090">
        <v>0.67556416882579895</v>
      </c>
      <c r="Q6090">
        <v>0</v>
      </c>
    </row>
    <row r="6091" spans="1:17">
      <c r="A6091" t="s">
        <v>122</v>
      </c>
      <c r="B6091">
        <v>2030</v>
      </c>
      <c r="C6091" t="s">
        <v>151</v>
      </c>
      <c r="D6091" t="s">
        <v>1066</v>
      </c>
      <c r="E6091" t="s">
        <v>170</v>
      </c>
      <c r="F6091" t="s">
        <v>159</v>
      </c>
      <c r="G6091" t="s">
        <v>158</v>
      </c>
      <c r="H6091" t="s">
        <v>132</v>
      </c>
      <c r="I6091">
        <v>0</v>
      </c>
      <c r="P6091">
        <v>0.67556416882579895</v>
      </c>
      <c r="Q6091">
        <v>0</v>
      </c>
    </row>
    <row r="6092" spans="1:17">
      <c r="A6092" t="s">
        <v>122</v>
      </c>
      <c r="B6092">
        <v>2030</v>
      </c>
      <c r="C6092" t="s">
        <v>151</v>
      </c>
      <c r="D6092" t="s">
        <v>1066</v>
      </c>
      <c r="E6092" t="s">
        <v>170</v>
      </c>
      <c r="F6092" t="s">
        <v>159</v>
      </c>
      <c r="G6092" t="s">
        <v>158</v>
      </c>
      <c r="H6092" t="s">
        <v>135</v>
      </c>
      <c r="I6092">
        <v>0</v>
      </c>
      <c r="P6092">
        <v>0.67556416882579895</v>
      </c>
      <c r="Q6092">
        <v>0</v>
      </c>
    </row>
    <row r="6093" spans="1:17">
      <c r="A6093" t="s">
        <v>122</v>
      </c>
      <c r="B6093">
        <v>2030</v>
      </c>
      <c r="C6093" t="s">
        <v>151</v>
      </c>
      <c r="D6093" t="s">
        <v>1066</v>
      </c>
      <c r="E6093" t="s">
        <v>170</v>
      </c>
      <c r="F6093" t="s">
        <v>159</v>
      </c>
      <c r="G6093" t="s">
        <v>158</v>
      </c>
      <c r="H6093" t="s">
        <v>136</v>
      </c>
      <c r="I6093">
        <v>0</v>
      </c>
      <c r="P6093">
        <v>0.67556416882579895</v>
      </c>
      <c r="Q6093">
        <v>0</v>
      </c>
    </row>
    <row r="6094" spans="1:17">
      <c r="A6094" t="s">
        <v>122</v>
      </c>
      <c r="B6094">
        <v>2030</v>
      </c>
      <c r="C6094" t="s">
        <v>151</v>
      </c>
      <c r="D6094" t="s">
        <v>1066</v>
      </c>
      <c r="E6094" t="s">
        <v>170</v>
      </c>
      <c r="F6094" t="s">
        <v>126</v>
      </c>
      <c r="G6094" t="s">
        <v>158</v>
      </c>
      <c r="H6094" t="s">
        <v>132</v>
      </c>
      <c r="I6094">
        <v>0</v>
      </c>
      <c r="P6094">
        <v>0.67556416882579895</v>
      </c>
      <c r="Q6094">
        <v>0</v>
      </c>
    </row>
    <row r="6095" spans="1:17">
      <c r="A6095" t="s">
        <v>122</v>
      </c>
      <c r="B6095">
        <v>2030</v>
      </c>
      <c r="C6095" t="s">
        <v>151</v>
      </c>
      <c r="D6095" t="s">
        <v>1066</v>
      </c>
      <c r="E6095" t="s">
        <v>170</v>
      </c>
      <c r="F6095" t="s">
        <v>126</v>
      </c>
      <c r="G6095" t="s">
        <v>158</v>
      </c>
      <c r="H6095" t="s">
        <v>135</v>
      </c>
      <c r="I6095">
        <v>0</v>
      </c>
      <c r="P6095">
        <v>0.67556416882579895</v>
      </c>
      <c r="Q6095">
        <v>0</v>
      </c>
    </row>
    <row r="6096" spans="1:17">
      <c r="A6096" t="s">
        <v>122</v>
      </c>
      <c r="B6096">
        <v>2030</v>
      </c>
      <c r="C6096" t="s">
        <v>151</v>
      </c>
      <c r="D6096" t="s">
        <v>1066</v>
      </c>
      <c r="E6096" t="s">
        <v>170</v>
      </c>
      <c r="F6096" t="s">
        <v>126</v>
      </c>
      <c r="G6096" t="s">
        <v>158</v>
      </c>
      <c r="H6096" t="s">
        <v>136</v>
      </c>
      <c r="I6096">
        <v>0</v>
      </c>
      <c r="P6096">
        <v>0.67556416882579895</v>
      </c>
      <c r="Q6096">
        <v>0</v>
      </c>
    </row>
    <row r="6097" spans="1:17">
      <c r="A6097" t="s">
        <v>122</v>
      </c>
      <c r="B6097">
        <v>2030</v>
      </c>
      <c r="C6097" t="s">
        <v>151</v>
      </c>
      <c r="D6097" t="s">
        <v>1066</v>
      </c>
      <c r="E6097" t="s">
        <v>170</v>
      </c>
      <c r="F6097" t="s">
        <v>165</v>
      </c>
      <c r="G6097" t="s">
        <v>158</v>
      </c>
      <c r="H6097" t="s">
        <v>132</v>
      </c>
      <c r="I6097">
        <v>0</v>
      </c>
      <c r="P6097">
        <v>0.67556416882579895</v>
      </c>
      <c r="Q6097">
        <v>0</v>
      </c>
    </row>
    <row r="6098" spans="1:17">
      <c r="A6098" t="s">
        <v>122</v>
      </c>
      <c r="B6098">
        <v>2030</v>
      </c>
      <c r="C6098" t="s">
        <v>151</v>
      </c>
      <c r="D6098" t="s">
        <v>1066</v>
      </c>
      <c r="E6098" t="s">
        <v>170</v>
      </c>
      <c r="F6098" t="s">
        <v>165</v>
      </c>
      <c r="G6098" t="s">
        <v>158</v>
      </c>
      <c r="H6098" t="s">
        <v>135</v>
      </c>
      <c r="I6098">
        <v>0</v>
      </c>
      <c r="P6098">
        <v>0.67556416882579895</v>
      </c>
      <c r="Q6098">
        <v>0</v>
      </c>
    </row>
    <row r="6099" spans="1:17">
      <c r="A6099" t="s">
        <v>122</v>
      </c>
      <c r="B6099">
        <v>2030</v>
      </c>
      <c r="C6099" t="s">
        <v>151</v>
      </c>
      <c r="D6099" t="s">
        <v>1066</v>
      </c>
      <c r="E6099" t="s">
        <v>170</v>
      </c>
      <c r="F6099" t="s">
        <v>165</v>
      </c>
      <c r="G6099" t="s">
        <v>158</v>
      </c>
      <c r="H6099" t="s">
        <v>136</v>
      </c>
      <c r="I6099">
        <v>0</v>
      </c>
      <c r="P6099">
        <v>0.67556416882579895</v>
      </c>
      <c r="Q6099">
        <v>0</v>
      </c>
    </row>
    <row r="6100" spans="1:17">
      <c r="A6100" t="s">
        <v>122</v>
      </c>
      <c r="B6100">
        <v>2030</v>
      </c>
      <c r="C6100" t="s">
        <v>151</v>
      </c>
      <c r="D6100" t="s">
        <v>1066</v>
      </c>
      <c r="E6100" t="s">
        <v>170</v>
      </c>
      <c r="F6100" t="s">
        <v>166</v>
      </c>
      <c r="G6100" t="s">
        <v>158</v>
      </c>
      <c r="H6100" t="s">
        <v>132</v>
      </c>
      <c r="I6100">
        <v>0</v>
      </c>
      <c r="P6100">
        <v>0.67556416882579895</v>
      </c>
      <c r="Q6100">
        <v>0</v>
      </c>
    </row>
    <row r="6101" spans="1:17">
      <c r="A6101" t="s">
        <v>122</v>
      </c>
      <c r="B6101">
        <v>2030</v>
      </c>
      <c r="C6101" t="s">
        <v>151</v>
      </c>
      <c r="D6101" t="s">
        <v>1066</v>
      </c>
      <c r="E6101" t="s">
        <v>170</v>
      </c>
      <c r="F6101" t="s">
        <v>166</v>
      </c>
      <c r="G6101" t="s">
        <v>158</v>
      </c>
      <c r="H6101" t="s">
        <v>135</v>
      </c>
      <c r="I6101">
        <v>0</v>
      </c>
      <c r="P6101">
        <v>0.67556416882579895</v>
      </c>
      <c r="Q6101">
        <v>0</v>
      </c>
    </row>
    <row r="6102" spans="1:17">
      <c r="A6102" t="s">
        <v>122</v>
      </c>
      <c r="B6102">
        <v>2030</v>
      </c>
      <c r="C6102" t="s">
        <v>151</v>
      </c>
      <c r="D6102" t="s">
        <v>1066</v>
      </c>
      <c r="E6102" t="s">
        <v>170</v>
      </c>
      <c r="F6102" t="s">
        <v>166</v>
      </c>
      <c r="G6102" t="s">
        <v>158</v>
      </c>
      <c r="H6102" t="s">
        <v>136</v>
      </c>
      <c r="I6102">
        <v>0</v>
      </c>
      <c r="P6102">
        <v>0.67556416882579895</v>
      </c>
      <c r="Q6102">
        <v>0</v>
      </c>
    </row>
    <row r="6103" spans="1:17">
      <c r="A6103" t="s">
        <v>122</v>
      </c>
      <c r="B6103">
        <v>2030</v>
      </c>
      <c r="C6103" t="s">
        <v>151</v>
      </c>
      <c r="D6103" t="s">
        <v>1066</v>
      </c>
      <c r="E6103" t="s">
        <v>170</v>
      </c>
      <c r="F6103" t="s">
        <v>160</v>
      </c>
      <c r="G6103" t="s">
        <v>158</v>
      </c>
      <c r="H6103" t="s">
        <v>132</v>
      </c>
      <c r="I6103">
        <v>0</v>
      </c>
      <c r="P6103">
        <v>0.67556416882579895</v>
      </c>
      <c r="Q6103">
        <v>0</v>
      </c>
    </row>
    <row r="6104" spans="1:17">
      <c r="A6104" t="s">
        <v>122</v>
      </c>
      <c r="B6104">
        <v>2030</v>
      </c>
      <c r="C6104" t="s">
        <v>151</v>
      </c>
      <c r="D6104" t="s">
        <v>1066</v>
      </c>
      <c r="E6104" t="s">
        <v>170</v>
      </c>
      <c r="F6104" t="s">
        <v>160</v>
      </c>
      <c r="G6104" t="s">
        <v>158</v>
      </c>
      <c r="H6104" t="s">
        <v>135</v>
      </c>
      <c r="I6104">
        <v>0</v>
      </c>
      <c r="P6104">
        <v>0.67556416882579895</v>
      </c>
      <c r="Q6104">
        <v>0</v>
      </c>
    </row>
    <row r="6105" spans="1:17">
      <c r="A6105" t="s">
        <v>122</v>
      </c>
      <c r="B6105">
        <v>2030</v>
      </c>
      <c r="C6105" t="s">
        <v>151</v>
      </c>
      <c r="D6105" t="s">
        <v>1066</v>
      </c>
      <c r="E6105" t="s">
        <v>170</v>
      </c>
      <c r="F6105" t="s">
        <v>160</v>
      </c>
      <c r="G6105" t="s">
        <v>158</v>
      </c>
      <c r="H6105" t="s">
        <v>136</v>
      </c>
      <c r="I6105">
        <v>0</v>
      </c>
      <c r="P6105">
        <v>0.67556416882579895</v>
      </c>
      <c r="Q6105">
        <v>0</v>
      </c>
    </row>
    <row r="6106" spans="1:17">
      <c r="A6106" t="s">
        <v>122</v>
      </c>
      <c r="B6106">
        <v>2030</v>
      </c>
      <c r="C6106" t="s">
        <v>152</v>
      </c>
      <c r="D6106" t="s">
        <v>1066</v>
      </c>
      <c r="E6106" t="s">
        <v>170</v>
      </c>
      <c r="F6106" t="s">
        <v>164</v>
      </c>
      <c r="G6106" t="s">
        <v>158</v>
      </c>
      <c r="H6106" t="s">
        <v>132</v>
      </c>
      <c r="I6106">
        <v>0</v>
      </c>
      <c r="P6106">
        <v>0.67556416882579895</v>
      </c>
      <c r="Q6106">
        <v>0</v>
      </c>
    </row>
    <row r="6107" spans="1:17">
      <c r="A6107" t="s">
        <v>122</v>
      </c>
      <c r="B6107">
        <v>2030</v>
      </c>
      <c r="C6107" t="s">
        <v>152</v>
      </c>
      <c r="D6107" t="s">
        <v>1066</v>
      </c>
      <c r="E6107" t="s">
        <v>170</v>
      </c>
      <c r="F6107" t="s">
        <v>164</v>
      </c>
      <c r="G6107" t="s">
        <v>158</v>
      </c>
      <c r="H6107" t="s">
        <v>135</v>
      </c>
      <c r="I6107">
        <v>0</v>
      </c>
      <c r="P6107">
        <v>0.67556416882579895</v>
      </c>
      <c r="Q6107">
        <v>0</v>
      </c>
    </row>
    <row r="6108" spans="1:17">
      <c r="A6108" t="s">
        <v>122</v>
      </c>
      <c r="B6108">
        <v>2030</v>
      </c>
      <c r="C6108" t="s">
        <v>152</v>
      </c>
      <c r="D6108" t="s">
        <v>1066</v>
      </c>
      <c r="E6108" t="s">
        <v>170</v>
      </c>
      <c r="F6108" t="s">
        <v>164</v>
      </c>
      <c r="G6108" t="s">
        <v>158</v>
      </c>
      <c r="H6108" t="s">
        <v>136</v>
      </c>
      <c r="I6108">
        <v>0</v>
      </c>
      <c r="P6108">
        <v>0.67556416882579895</v>
      </c>
      <c r="Q6108">
        <v>0</v>
      </c>
    </row>
    <row r="6109" spans="1:17">
      <c r="A6109" t="s">
        <v>122</v>
      </c>
      <c r="B6109">
        <v>2030</v>
      </c>
      <c r="C6109" t="s">
        <v>152</v>
      </c>
      <c r="D6109" t="s">
        <v>1066</v>
      </c>
      <c r="E6109" t="s">
        <v>170</v>
      </c>
      <c r="F6109" t="s">
        <v>159</v>
      </c>
      <c r="G6109" t="s">
        <v>158</v>
      </c>
      <c r="H6109" t="s">
        <v>132</v>
      </c>
      <c r="I6109">
        <v>0</v>
      </c>
      <c r="P6109">
        <v>0.67556416882579895</v>
      </c>
      <c r="Q6109">
        <v>0</v>
      </c>
    </row>
    <row r="6110" spans="1:17">
      <c r="A6110" t="s">
        <v>122</v>
      </c>
      <c r="B6110">
        <v>2030</v>
      </c>
      <c r="C6110" t="s">
        <v>152</v>
      </c>
      <c r="D6110" t="s">
        <v>1066</v>
      </c>
      <c r="E6110" t="s">
        <v>170</v>
      </c>
      <c r="F6110" t="s">
        <v>159</v>
      </c>
      <c r="G6110" t="s">
        <v>158</v>
      </c>
      <c r="H6110" t="s">
        <v>135</v>
      </c>
      <c r="I6110">
        <v>0</v>
      </c>
      <c r="P6110">
        <v>0.67556416882579895</v>
      </c>
      <c r="Q6110">
        <v>0</v>
      </c>
    </row>
    <row r="6111" spans="1:17">
      <c r="A6111" t="s">
        <v>122</v>
      </c>
      <c r="B6111">
        <v>2030</v>
      </c>
      <c r="C6111" t="s">
        <v>152</v>
      </c>
      <c r="D6111" t="s">
        <v>1066</v>
      </c>
      <c r="E6111" t="s">
        <v>170</v>
      </c>
      <c r="F6111" t="s">
        <v>159</v>
      </c>
      <c r="G6111" t="s">
        <v>158</v>
      </c>
      <c r="H6111" t="s">
        <v>136</v>
      </c>
      <c r="I6111">
        <v>0</v>
      </c>
      <c r="P6111">
        <v>0.67556416882579895</v>
      </c>
      <c r="Q6111">
        <v>0</v>
      </c>
    </row>
    <row r="6112" spans="1:17">
      <c r="A6112" t="s">
        <v>122</v>
      </c>
      <c r="B6112">
        <v>2030</v>
      </c>
      <c r="C6112" t="s">
        <v>152</v>
      </c>
      <c r="D6112" t="s">
        <v>1066</v>
      </c>
      <c r="E6112" t="s">
        <v>170</v>
      </c>
      <c r="F6112" t="s">
        <v>126</v>
      </c>
      <c r="G6112" t="s">
        <v>158</v>
      </c>
      <c r="H6112" t="s">
        <v>132</v>
      </c>
      <c r="I6112">
        <v>0</v>
      </c>
      <c r="P6112">
        <v>0.67556416882579895</v>
      </c>
      <c r="Q6112">
        <v>0</v>
      </c>
    </row>
    <row r="6113" spans="1:17">
      <c r="A6113" t="s">
        <v>122</v>
      </c>
      <c r="B6113">
        <v>2030</v>
      </c>
      <c r="C6113" t="s">
        <v>152</v>
      </c>
      <c r="D6113" t="s">
        <v>1066</v>
      </c>
      <c r="E6113" t="s">
        <v>170</v>
      </c>
      <c r="F6113" t="s">
        <v>126</v>
      </c>
      <c r="G6113" t="s">
        <v>158</v>
      </c>
      <c r="H6113" t="s">
        <v>135</v>
      </c>
      <c r="I6113">
        <v>0</v>
      </c>
      <c r="P6113">
        <v>0.67556416882579895</v>
      </c>
      <c r="Q6113">
        <v>0</v>
      </c>
    </row>
    <row r="6114" spans="1:17">
      <c r="A6114" t="s">
        <v>122</v>
      </c>
      <c r="B6114">
        <v>2030</v>
      </c>
      <c r="C6114" t="s">
        <v>152</v>
      </c>
      <c r="D6114" t="s">
        <v>1066</v>
      </c>
      <c r="E6114" t="s">
        <v>170</v>
      </c>
      <c r="F6114" t="s">
        <v>126</v>
      </c>
      <c r="G6114" t="s">
        <v>158</v>
      </c>
      <c r="H6114" t="s">
        <v>136</v>
      </c>
      <c r="I6114">
        <v>0</v>
      </c>
      <c r="P6114">
        <v>0.67556416882579895</v>
      </c>
      <c r="Q6114">
        <v>0</v>
      </c>
    </row>
    <row r="6115" spans="1:17">
      <c r="A6115" t="s">
        <v>122</v>
      </c>
      <c r="B6115">
        <v>2030</v>
      </c>
      <c r="C6115" t="s">
        <v>152</v>
      </c>
      <c r="D6115" t="s">
        <v>1066</v>
      </c>
      <c r="E6115" t="s">
        <v>170</v>
      </c>
      <c r="F6115" t="s">
        <v>165</v>
      </c>
      <c r="G6115" t="s">
        <v>158</v>
      </c>
      <c r="H6115" t="s">
        <v>132</v>
      </c>
      <c r="I6115">
        <v>0</v>
      </c>
      <c r="P6115">
        <v>0.67556416882579895</v>
      </c>
      <c r="Q6115">
        <v>0</v>
      </c>
    </row>
    <row r="6116" spans="1:17">
      <c r="A6116" t="s">
        <v>122</v>
      </c>
      <c r="B6116">
        <v>2030</v>
      </c>
      <c r="C6116" t="s">
        <v>152</v>
      </c>
      <c r="D6116" t="s">
        <v>1066</v>
      </c>
      <c r="E6116" t="s">
        <v>170</v>
      </c>
      <c r="F6116" t="s">
        <v>165</v>
      </c>
      <c r="G6116" t="s">
        <v>158</v>
      </c>
      <c r="H6116" t="s">
        <v>135</v>
      </c>
      <c r="I6116">
        <v>0</v>
      </c>
      <c r="P6116">
        <v>0.67556416882579895</v>
      </c>
      <c r="Q6116">
        <v>0</v>
      </c>
    </row>
    <row r="6117" spans="1:17">
      <c r="A6117" t="s">
        <v>122</v>
      </c>
      <c r="B6117">
        <v>2030</v>
      </c>
      <c r="C6117" t="s">
        <v>152</v>
      </c>
      <c r="D6117" t="s">
        <v>1066</v>
      </c>
      <c r="E6117" t="s">
        <v>170</v>
      </c>
      <c r="F6117" t="s">
        <v>165</v>
      </c>
      <c r="G6117" t="s">
        <v>158</v>
      </c>
      <c r="H6117" t="s">
        <v>136</v>
      </c>
      <c r="I6117">
        <v>0</v>
      </c>
      <c r="P6117">
        <v>0.67556416882579895</v>
      </c>
      <c r="Q6117">
        <v>0</v>
      </c>
    </row>
    <row r="6118" spans="1:17">
      <c r="A6118" t="s">
        <v>122</v>
      </c>
      <c r="B6118">
        <v>2030</v>
      </c>
      <c r="C6118" t="s">
        <v>152</v>
      </c>
      <c r="D6118" t="s">
        <v>1066</v>
      </c>
      <c r="E6118" t="s">
        <v>170</v>
      </c>
      <c r="F6118" t="s">
        <v>166</v>
      </c>
      <c r="G6118" t="s">
        <v>158</v>
      </c>
      <c r="H6118" t="s">
        <v>132</v>
      </c>
      <c r="I6118">
        <v>0</v>
      </c>
      <c r="P6118">
        <v>0.67556416882579895</v>
      </c>
      <c r="Q6118">
        <v>0</v>
      </c>
    </row>
    <row r="6119" spans="1:17">
      <c r="A6119" t="s">
        <v>122</v>
      </c>
      <c r="B6119">
        <v>2030</v>
      </c>
      <c r="C6119" t="s">
        <v>152</v>
      </c>
      <c r="D6119" t="s">
        <v>1066</v>
      </c>
      <c r="E6119" t="s">
        <v>170</v>
      </c>
      <c r="F6119" t="s">
        <v>166</v>
      </c>
      <c r="G6119" t="s">
        <v>158</v>
      </c>
      <c r="H6119" t="s">
        <v>135</v>
      </c>
      <c r="I6119">
        <v>0</v>
      </c>
      <c r="P6119">
        <v>0.67556416882579895</v>
      </c>
      <c r="Q6119">
        <v>0</v>
      </c>
    </row>
    <row r="6120" spans="1:17">
      <c r="A6120" t="s">
        <v>122</v>
      </c>
      <c r="B6120">
        <v>2030</v>
      </c>
      <c r="C6120" t="s">
        <v>152</v>
      </c>
      <c r="D6120" t="s">
        <v>1066</v>
      </c>
      <c r="E6120" t="s">
        <v>170</v>
      </c>
      <c r="F6120" t="s">
        <v>166</v>
      </c>
      <c r="G6120" t="s">
        <v>158</v>
      </c>
      <c r="H6120" t="s">
        <v>136</v>
      </c>
      <c r="I6120">
        <v>0</v>
      </c>
      <c r="P6120">
        <v>0.67556416882579895</v>
      </c>
      <c r="Q6120">
        <v>0</v>
      </c>
    </row>
    <row r="6121" spans="1:17">
      <c r="A6121" t="s">
        <v>122</v>
      </c>
      <c r="B6121">
        <v>2030</v>
      </c>
      <c r="C6121" t="s">
        <v>152</v>
      </c>
      <c r="D6121" t="s">
        <v>1066</v>
      </c>
      <c r="E6121" t="s">
        <v>170</v>
      </c>
      <c r="F6121" t="s">
        <v>160</v>
      </c>
      <c r="G6121" t="s">
        <v>158</v>
      </c>
      <c r="H6121" t="s">
        <v>132</v>
      </c>
      <c r="I6121">
        <v>0</v>
      </c>
      <c r="P6121">
        <v>0.67556416882579895</v>
      </c>
      <c r="Q6121">
        <v>0</v>
      </c>
    </row>
    <row r="6122" spans="1:17">
      <c r="A6122" t="s">
        <v>122</v>
      </c>
      <c r="B6122">
        <v>2030</v>
      </c>
      <c r="C6122" t="s">
        <v>152</v>
      </c>
      <c r="D6122" t="s">
        <v>1066</v>
      </c>
      <c r="E6122" t="s">
        <v>170</v>
      </c>
      <c r="F6122" t="s">
        <v>160</v>
      </c>
      <c r="G6122" t="s">
        <v>158</v>
      </c>
      <c r="H6122" t="s">
        <v>135</v>
      </c>
      <c r="I6122">
        <v>0</v>
      </c>
      <c r="P6122">
        <v>0.67556416882579895</v>
      </c>
      <c r="Q6122">
        <v>0</v>
      </c>
    </row>
    <row r="6123" spans="1:17">
      <c r="A6123" t="s">
        <v>122</v>
      </c>
      <c r="B6123">
        <v>2030</v>
      </c>
      <c r="C6123" t="s">
        <v>152</v>
      </c>
      <c r="D6123" t="s">
        <v>1066</v>
      </c>
      <c r="E6123" t="s">
        <v>170</v>
      </c>
      <c r="F6123" t="s">
        <v>160</v>
      </c>
      <c r="G6123" t="s">
        <v>158</v>
      </c>
      <c r="H6123" t="s">
        <v>136</v>
      </c>
      <c r="I6123">
        <v>0</v>
      </c>
      <c r="P6123">
        <v>0.67556416882579895</v>
      </c>
      <c r="Q6123">
        <v>0</v>
      </c>
    </row>
    <row r="6124" spans="1:17">
      <c r="A6124" t="s">
        <v>122</v>
      </c>
      <c r="B6124">
        <v>2030</v>
      </c>
      <c r="C6124" t="s">
        <v>153</v>
      </c>
      <c r="D6124" t="s">
        <v>1066</v>
      </c>
      <c r="E6124" t="s">
        <v>170</v>
      </c>
      <c r="F6124" t="s">
        <v>164</v>
      </c>
      <c r="G6124" t="s">
        <v>158</v>
      </c>
      <c r="H6124" t="s">
        <v>132</v>
      </c>
      <c r="I6124">
        <v>0</v>
      </c>
      <c r="P6124">
        <v>0.67556416882579895</v>
      </c>
      <c r="Q6124">
        <v>0</v>
      </c>
    </row>
    <row r="6125" spans="1:17">
      <c r="A6125" t="s">
        <v>122</v>
      </c>
      <c r="B6125">
        <v>2030</v>
      </c>
      <c r="C6125" t="s">
        <v>153</v>
      </c>
      <c r="D6125" t="s">
        <v>1066</v>
      </c>
      <c r="E6125" t="s">
        <v>170</v>
      </c>
      <c r="F6125" t="s">
        <v>164</v>
      </c>
      <c r="G6125" t="s">
        <v>158</v>
      </c>
      <c r="H6125" t="s">
        <v>135</v>
      </c>
      <c r="I6125">
        <v>0</v>
      </c>
      <c r="P6125">
        <v>0.67556416882579895</v>
      </c>
      <c r="Q6125">
        <v>0</v>
      </c>
    </row>
    <row r="6126" spans="1:17">
      <c r="A6126" t="s">
        <v>122</v>
      </c>
      <c r="B6126">
        <v>2030</v>
      </c>
      <c r="C6126" t="s">
        <v>153</v>
      </c>
      <c r="D6126" t="s">
        <v>1066</v>
      </c>
      <c r="E6126" t="s">
        <v>170</v>
      </c>
      <c r="F6126" t="s">
        <v>164</v>
      </c>
      <c r="G6126" t="s">
        <v>158</v>
      </c>
      <c r="H6126" t="s">
        <v>136</v>
      </c>
      <c r="I6126">
        <v>0</v>
      </c>
      <c r="P6126">
        <v>0.67556416882579895</v>
      </c>
      <c r="Q6126">
        <v>0</v>
      </c>
    </row>
    <row r="6127" spans="1:17">
      <c r="A6127" t="s">
        <v>122</v>
      </c>
      <c r="B6127">
        <v>2030</v>
      </c>
      <c r="C6127" t="s">
        <v>153</v>
      </c>
      <c r="D6127" t="s">
        <v>1066</v>
      </c>
      <c r="E6127" t="s">
        <v>170</v>
      </c>
      <c r="F6127" t="s">
        <v>159</v>
      </c>
      <c r="G6127" t="s">
        <v>158</v>
      </c>
      <c r="H6127" t="s">
        <v>132</v>
      </c>
      <c r="I6127">
        <v>0</v>
      </c>
      <c r="P6127">
        <v>0.67556416882579895</v>
      </c>
      <c r="Q6127">
        <v>0</v>
      </c>
    </row>
    <row r="6128" spans="1:17">
      <c r="A6128" t="s">
        <v>122</v>
      </c>
      <c r="B6128">
        <v>2030</v>
      </c>
      <c r="C6128" t="s">
        <v>153</v>
      </c>
      <c r="D6128" t="s">
        <v>1066</v>
      </c>
      <c r="E6128" t="s">
        <v>170</v>
      </c>
      <c r="F6128" t="s">
        <v>159</v>
      </c>
      <c r="G6128" t="s">
        <v>158</v>
      </c>
      <c r="H6128" t="s">
        <v>135</v>
      </c>
      <c r="I6128">
        <v>0</v>
      </c>
      <c r="P6128">
        <v>0.67556416882579895</v>
      </c>
      <c r="Q6128">
        <v>0</v>
      </c>
    </row>
    <row r="6129" spans="1:17">
      <c r="A6129" t="s">
        <v>122</v>
      </c>
      <c r="B6129">
        <v>2030</v>
      </c>
      <c r="C6129" t="s">
        <v>153</v>
      </c>
      <c r="D6129" t="s">
        <v>1066</v>
      </c>
      <c r="E6129" t="s">
        <v>170</v>
      </c>
      <c r="F6129" t="s">
        <v>159</v>
      </c>
      <c r="G6129" t="s">
        <v>158</v>
      </c>
      <c r="H6129" t="s">
        <v>136</v>
      </c>
      <c r="I6129">
        <v>0</v>
      </c>
      <c r="P6129">
        <v>0.67556416882579895</v>
      </c>
      <c r="Q6129">
        <v>0</v>
      </c>
    </row>
    <row r="6130" spans="1:17">
      <c r="A6130" t="s">
        <v>122</v>
      </c>
      <c r="B6130">
        <v>2030</v>
      </c>
      <c r="C6130" t="s">
        <v>153</v>
      </c>
      <c r="D6130" t="s">
        <v>1066</v>
      </c>
      <c r="E6130" t="s">
        <v>170</v>
      </c>
      <c r="F6130" t="s">
        <v>126</v>
      </c>
      <c r="G6130" t="s">
        <v>158</v>
      </c>
      <c r="H6130" t="s">
        <v>132</v>
      </c>
      <c r="I6130">
        <v>0</v>
      </c>
      <c r="P6130">
        <v>0.67556416882579895</v>
      </c>
      <c r="Q6130">
        <v>0</v>
      </c>
    </row>
    <row r="6131" spans="1:17">
      <c r="A6131" t="s">
        <v>122</v>
      </c>
      <c r="B6131">
        <v>2030</v>
      </c>
      <c r="C6131" t="s">
        <v>153</v>
      </c>
      <c r="D6131" t="s">
        <v>1066</v>
      </c>
      <c r="E6131" t="s">
        <v>170</v>
      </c>
      <c r="F6131" t="s">
        <v>126</v>
      </c>
      <c r="G6131" t="s">
        <v>158</v>
      </c>
      <c r="H6131" t="s">
        <v>135</v>
      </c>
      <c r="I6131">
        <v>0</v>
      </c>
      <c r="P6131">
        <v>0.67556416882579895</v>
      </c>
      <c r="Q6131">
        <v>0</v>
      </c>
    </row>
    <row r="6132" spans="1:17">
      <c r="A6132" t="s">
        <v>122</v>
      </c>
      <c r="B6132">
        <v>2030</v>
      </c>
      <c r="C6132" t="s">
        <v>153</v>
      </c>
      <c r="D6132" t="s">
        <v>1066</v>
      </c>
      <c r="E6132" t="s">
        <v>170</v>
      </c>
      <c r="F6132" t="s">
        <v>126</v>
      </c>
      <c r="G6132" t="s">
        <v>158</v>
      </c>
      <c r="H6132" t="s">
        <v>136</v>
      </c>
      <c r="I6132">
        <v>0</v>
      </c>
      <c r="P6132">
        <v>0.67556416882579895</v>
      </c>
      <c r="Q6132">
        <v>0</v>
      </c>
    </row>
    <row r="6133" spans="1:17">
      <c r="A6133" t="s">
        <v>122</v>
      </c>
      <c r="B6133">
        <v>2030</v>
      </c>
      <c r="C6133" t="s">
        <v>153</v>
      </c>
      <c r="D6133" t="s">
        <v>1066</v>
      </c>
      <c r="E6133" t="s">
        <v>170</v>
      </c>
      <c r="F6133" t="s">
        <v>165</v>
      </c>
      <c r="G6133" t="s">
        <v>158</v>
      </c>
      <c r="H6133" t="s">
        <v>132</v>
      </c>
      <c r="I6133">
        <v>0</v>
      </c>
      <c r="P6133">
        <v>0.67556416882579895</v>
      </c>
      <c r="Q6133">
        <v>0</v>
      </c>
    </row>
    <row r="6134" spans="1:17">
      <c r="A6134" t="s">
        <v>122</v>
      </c>
      <c r="B6134">
        <v>2030</v>
      </c>
      <c r="C6134" t="s">
        <v>153</v>
      </c>
      <c r="D6134" t="s">
        <v>1066</v>
      </c>
      <c r="E6134" t="s">
        <v>170</v>
      </c>
      <c r="F6134" t="s">
        <v>165</v>
      </c>
      <c r="G6134" t="s">
        <v>158</v>
      </c>
      <c r="H6134" t="s">
        <v>135</v>
      </c>
      <c r="I6134">
        <v>0</v>
      </c>
      <c r="P6134">
        <v>0.67556416882579895</v>
      </c>
      <c r="Q6134">
        <v>0</v>
      </c>
    </row>
    <row r="6135" spans="1:17">
      <c r="A6135" t="s">
        <v>122</v>
      </c>
      <c r="B6135">
        <v>2030</v>
      </c>
      <c r="C6135" t="s">
        <v>153</v>
      </c>
      <c r="D6135" t="s">
        <v>1066</v>
      </c>
      <c r="E6135" t="s">
        <v>170</v>
      </c>
      <c r="F6135" t="s">
        <v>165</v>
      </c>
      <c r="G6135" t="s">
        <v>158</v>
      </c>
      <c r="H6135" t="s">
        <v>136</v>
      </c>
      <c r="I6135">
        <v>0</v>
      </c>
      <c r="P6135">
        <v>0.67556416882579895</v>
      </c>
      <c r="Q6135">
        <v>0</v>
      </c>
    </row>
    <row r="6136" spans="1:17">
      <c r="A6136" t="s">
        <v>122</v>
      </c>
      <c r="B6136">
        <v>2030</v>
      </c>
      <c r="C6136" t="s">
        <v>153</v>
      </c>
      <c r="D6136" t="s">
        <v>1066</v>
      </c>
      <c r="E6136" t="s">
        <v>170</v>
      </c>
      <c r="F6136" t="s">
        <v>166</v>
      </c>
      <c r="G6136" t="s">
        <v>158</v>
      </c>
      <c r="H6136" t="s">
        <v>132</v>
      </c>
      <c r="I6136">
        <v>0</v>
      </c>
      <c r="P6136">
        <v>0.67556416882579895</v>
      </c>
      <c r="Q6136">
        <v>0</v>
      </c>
    </row>
    <row r="6137" spans="1:17">
      <c r="A6137" t="s">
        <v>122</v>
      </c>
      <c r="B6137">
        <v>2030</v>
      </c>
      <c r="C6137" t="s">
        <v>153</v>
      </c>
      <c r="D6137" t="s">
        <v>1066</v>
      </c>
      <c r="E6137" t="s">
        <v>170</v>
      </c>
      <c r="F6137" t="s">
        <v>166</v>
      </c>
      <c r="G6137" t="s">
        <v>158</v>
      </c>
      <c r="H6137" t="s">
        <v>135</v>
      </c>
      <c r="I6137">
        <v>0</v>
      </c>
      <c r="P6137">
        <v>0.67556416882579895</v>
      </c>
      <c r="Q6137">
        <v>0</v>
      </c>
    </row>
    <row r="6138" spans="1:17">
      <c r="A6138" t="s">
        <v>122</v>
      </c>
      <c r="B6138">
        <v>2030</v>
      </c>
      <c r="C6138" t="s">
        <v>153</v>
      </c>
      <c r="D6138" t="s">
        <v>1066</v>
      </c>
      <c r="E6138" t="s">
        <v>170</v>
      </c>
      <c r="F6138" t="s">
        <v>166</v>
      </c>
      <c r="G6138" t="s">
        <v>158</v>
      </c>
      <c r="H6138" t="s">
        <v>136</v>
      </c>
      <c r="I6138">
        <v>0</v>
      </c>
      <c r="P6138">
        <v>0.67556416882579895</v>
      </c>
      <c r="Q6138">
        <v>0</v>
      </c>
    </row>
    <row r="6139" spans="1:17">
      <c r="A6139" t="s">
        <v>122</v>
      </c>
      <c r="B6139">
        <v>2030</v>
      </c>
      <c r="C6139" t="s">
        <v>153</v>
      </c>
      <c r="D6139" t="s">
        <v>1066</v>
      </c>
      <c r="E6139" t="s">
        <v>170</v>
      </c>
      <c r="F6139" t="s">
        <v>160</v>
      </c>
      <c r="G6139" t="s">
        <v>158</v>
      </c>
      <c r="H6139" t="s">
        <v>132</v>
      </c>
      <c r="I6139">
        <v>9010810122.2354507</v>
      </c>
      <c r="P6139">
        <v>0.67556416882579895</v>
      </c>
      <c r="Q6139">
        <v>6087380450.6750803</v>
      </c>
    </row>
    <row r="6140" spans="1:17">
      <c r="A6140" t="s">
        <v>122</v>
      </c>
      <c r="B6140">
        <v>2030</v>
      </c>
      <c r="C6140" t="s">
        <v>153</v>
      </c>
      <c r="D6140" t="s">
        <v>1066</v>
      </c>
      <c r="E6140" t="s">
        <v>170</v>
      </c>
      <c r="F6140" t="s">
        <v>160</v>
      </c>
      <c r="G6140" t="s">
        <v>158</v>
      </c>
      <c r="H6140" t="s">
        <v>135</v>
      </c>
      <c r="I6140">
        <v>2448614822.7196999</v>
      </c>
      <c r="P6140">
        <v>0.67556416882579895</v>
      </c>
      <c r="Q6140">
        <v>1654196437.4851601</v>
      </c>
    </row>
    <row r="6141" spans="1:17">
      <c r="A6141" t="s">
        <v>122</v>
      </c>
      <c r="B6141">
        <v>2030</v>
      </c>
      <c r="C6141" t="s">
        <v>153</v>
      </c>
      <c r="D6141" t="s">
        <v>1066</v>
      </c>
      <c r="E6141" t="s">
        <v>170</v>
      </c>
      <c r="F6141" t="s">
        <v>160</v>
      </c>
      <c r="G6141" t="s">
        <v>158</v>
      </c>
      <c r="H6141" t="s">
        <v>136</v>
      </c>
      <c r="I6141">
        <v>0</v>
      </c>
      <c r="P6141">
        <v>0.67556416882579895</v>
      </c>
      <c r="Q6141">
        <v>0</v>
      </c>
    </row>
    <row r="6142" spans="1:17">
      <c r="A6142" t="s">
        <v>122</v>
      </c>
      <c r="B6142">
        <v>2030</v>
      </c>
      <c r="C6142" t="s">
        <v>154</v>
      </c>
      <c r="D6142" t="s">
        <v>1066</v>
      </c>
      <c r="E6142" t="s">
        <v>170</v>
      </c>
      <c r="F6142" t="s">
        <v>164</v>
      </c>
      <c r="G6142" t="s">
        <v>158</v>
      </c>
      <c r="H6142" t="s">
        <v>132</v>
      </c>
      <c r="I6142">
        <v>0</v>
      </c>
      <c r="P6142">
        <v>0.67556416882579895</v>
      </c>
      <c r="Q6142">
        <v>0</v>
      </c>
    </row>
    <row r="6143" spans="1:17">
      <c r="A6143" t="s">
        <v>122</v>
      </c>
      <c r="B6143">
        <v>2030</v>
      </c>
      <c r="C6143" t="s">
        <v>154</v>
      </c>
      <c r="D6143" t="s">
        <v>1066</v>
      </c>
      <c r="E6143" t="s">
        <v>170</v>
      </c>
      <c r="F6143" t="s">
        <v>164</v>
      </c>
      <c r="G6143" t="s">
        <v>158</v>
      </c>
      <c r="H6143" t="s">
        <v>135</v>
      </c>
      <c r="I6143">
        <v>0</v>
      </c>
      <c r="P6143">
        <v>0.67556416882579895</v>
      </c>
      <c r="Q6143">
        <v>0</v>
      </c>
    </row>
    <row r="6144" spans="1:17">
      <c r="A6144" t="s">
        <v>122</v>
      </c>
      <c r="B6144">
        <v>2030</v>
      </c>
      <c r="C6144" t="s">
        <v>154</v>
      </c>
      <c r="D6144" t="s">
        <v>1066</v>
      </c>
      <c r="E6144" t="s">
        <v>170</v>
      </c>
      <c r="F6144" t="s">
        <v>164</v>
      </c>
      <c r="G6144" t="s">
        <v>158</v>
      </c>
      <c r="H6144" t="s">
        <v>136</v>
      </c>
      <c r="I6144">
        <v>0</v>
      </c>
      <c r="P6144">
        <v>0.67556416882579895</v>
      </c>
      <c r="Q6144">
        <v>0</v>
      </c>
    </row>
    <row r="6145" spans="1:17">
      <c r="A6145" t="s">
        <v>122</v>
      </c>
      <c r="B6145">
        <v>2030</v>
      </c>
      <c r="C6145" t="s">
        <v>154</v>
      </c>
      <c r="D6145" t="s">
        <v>1066</v>
      </c>
      <c r="E6145" t="s">
        <v>170</v>
      </c>
      <c r="F6145" t="s">
        <v>159</v>
      </c>
      <c r="G6145" t="s">
        <v>158</v>
      </c>
      <c r="H6145" t="s">
        <v>132</v>
      </c>
      <c r="I6145">
        <v>0</v>
      </c>
      <c r="P6145">
        <v>0.67556416882579895</v>
      </c>
      <c r="Q6145">
        <v>0</v>
      </c>
    </row>
    <row r="6146" spans="1:17">
      <c r="A6146" t="s">
        <v>122</v>
      </c>
      <c r="B6146">
        <v>2030</v>
      </c>
      <c r="C6146" t="s">
        <v>154</v>
      </c>
      <c r="D6146" t="s">
        <v>1066</v>
      </c>
      <c r="E6146" t="s">
        <v>170</v>
      </c>
      <c r="F6146" t="s">
        <v>159</v>
      </c>
      <c r="G6146" t="s">
        <v>158</v>
      </c>
      <c r="H6146" t="s">
        <v>135</v>
      </c>
      <c r="I6146">
        <v>0</v>
      </c>
      <c r="P6146">
        <v>0.67556416882579895</v>
      </c>
      <c r="Q6146">
        <v>0</v>
      </c>
    </row>
    <row r="6147" spans="1:17">
      <c r="A6147" t="s">
        <v>122</v>
      </c>
      <c r="B6147">
        <v>2030</v>
      </c>
      <c r="C6147" t="s">
        <v>154</v>
      </c>
      <c r="D6147" t="s">
        <v>1066</v>
      </c>
      <c r="E6147" t="s">
        <v>170</v>
      </c>
      <c r="F6147" t="s">
        <v>159</v>
      </c>
      <c r="G6147" t="s">
        <v>158</v>
      </c>
      <c r="H6147" t="s">
        <v>136</v>
      </c>
      <c r="I6147">
        <v>0</v>
      </c>
      <c r="P6147">
        <v>0.67556416882579895</v>
      </c>
      <c r="Q6147">
        <v>0</v>
      </c>
    </row>
    <row r="6148" spans="1:17">
      <c r="A6148" t="s">
        <v>122</v>
      </c>
      <c r="B6148">
        <v>2030</v>
      </c>
      <c r="C6148" t="s">
        <v>154</v>
      </c>
      <c r="D6148" t="s">
        <v>1066</v>
      </c>
      <c r="E6148" t="s">
        <v>170</v>
      </c>
      <c r="F6148" t="s">
        <v>126</v>
      </c>
      <c r="G6148" t="s">
        <v>158</v>
      </c>
      <c r="H6148" t="s">
        <v>132</v>
      </c>
      <c r="I6148">
        <v>0</v>
      </c>
      <c r="P6148">
        <v>0.67556416882579895</v>
      </c>
      <c r="Q6148">
        <v>0</v>
      </c>
    </row>
    <row r="6149" spans="1:17">
      <c r="A6149" t="s">
        <v>122</v>
      </c>
      <c r="B6149">
        <v>2030</v>
      </c>
      <c r="C6149" t="s">
        <v>154</v>
      </c>
      <c r="D6149" t="s">
        <v>1066</v>
      </c>
      <c r="E6149" t="s">
        <v>170</v>
      </c>
      <c r="F6149" t="s">
        <v>126</v>
      </c>
      <c r="G6149" t="s">
        <v>158</v>
      </c>
      <c r="H6149" t="s">
        <v>135</v>
      </c>
      <c r="I6149">
        <v>0</v>
      </c>
      <c r="P6149">
        <v>0.67556416882579895</v>
      </c>
      <c r="Q6149">
        <v>0</v>
      </c>
    </row>
    <row r="6150" spans="1:17">
      <c r="A6150" t="s">
        <v>122</v>
      </c>
      <c r="B6150">
        <v>2030</v>
      </c>
      <c r="C6150" t="s">
        <v>154</v>
      </c>
      <c r="D6150" t="s">
        <v>1066</v>
      </c>
      <c r="E6150" t="s">
        <v>170</v>
      </c>
      <c r="F6150" t="s">
        <v>126</v>
      </c>
      <c r="G6150" t="s">
        <v>158</v>
      </c>
      <c r="H6150" t="s">
        <v>136</v>
      </c>
      <c r="I6150">
        <v>0</v>
      </c>
      <c r="P6150">
        <v>0.67556416882579895</v>
      </c>
      <c r="Q6150">
        <v>0</v>
      </c>
    </row>
    <row r="6151" spans="1:17">
      <c r="A6151" t="s">
        <v>122</v>
      </c>
      <c r="B6151">
        <v>2030</v>
      </c>
      <c r="C6151" t="s">
        <v>154</v>
      </c>
      <c r="D6151" t="s">
        <v>1066</v>
      </c>
      <c r="E6151" t="s">
        <v>170</v>
      </c>
      <c r="F6151" t="s">
        <v>165</v>
      </c>
      <c r="G6151" t="s">
        <v>158</v>
      </c>
      <c r="H6151" t="s">
        <v>132</v>
      </c>
      <c r="I6151">
        <v>0</v>
      </c>
      <c r="P6151">
        <v>0.67556416882579895</v>
      </c>
      <c r="Q6151">
        <v>0</v>
      </c>
    </row>
    <row r="6152" spans="1:17">
      <c r="A6152" t="s">
        <v>122</v>
      </c>
      <c r="B6152">
        <v>2030</v>
      </c>
      <c r="C6152" t="s">
        <v>154</v>
      </c>
      <c r="D6152" t="s">
        <v>1066</v>
      </c>
      <c r="E6152" t="s">
        <v>170</v>
      </c>
      <c r="F6152" t="s">
        <v>165</v>
      </c>
      <c r="G6152" t="s">
        <v>158</v>
      </c>
      <c r="H6152" t="s">
        <v>135</v>
      </c>
      <c r="I6152">
        <v>0</v>
      </c>
      <c r="P6152">
        <v>0.67556416882579895</v>
      </c>
      <c r="Q6152">
        <v>0</v>
      </c>
    </row>
    <row r="6153" spans="1:17">
      <c r="A6153" t="s">
        <v>122</v>
      </c>
      <c r="B6153">
        <v>2030</v>
      </c>
      <c r="C6153" t="s">
        <v>154</v>
      </c>
      <c r="D6153" t="s">
        <v>1066</v>
      </c>
      <c r="E6153" t="s">
        <v>170</v>
      </c>
      <c r="F6153" t="s">
        <v>165</v>
      </c>
      <c r="G6153" t="s">
        <v>158</v>
      </c>
      <c r="H6153" t="s">
        <v>136</v>
      </c>
      <c r="I6153">
        <v>0</v>
      </c>
      <c r="P6153">
        <v>0.67556416882579895</v>
      </c>
      <c r="Q6153">
        <v>0</v>
      </c>
    </row>
    <row r="6154" spans="1:17">
      <c r="A6154" t="s">
        <v>122</v>
      </c>
      <c r="B6154">
        <v>2030</v>
      </c>
      <c r="C6154" t="s">
        <v>154</v>
      </c>
      <c r="D6154" t="s">
        <v>1066</v>
      </c>
      <c r="E6154" t="s">
        <v>170</v>
      </c>
      <c r="F6154" t="s">
        <v>166</v>
      </c>
      <c r="G6154" t="s">
        <v>158</v>
      </c>
      <c r="H6154" t="s">
        <v>132</v>
      </c>
      <c r="I6154">
        <v>0</v>
      </c>
      <c r="P6154">
        <v>0.67556416882579895</v>
      </c>
      <c r="Q6154">
        <v>0</v>
      </c>
    </row>
    <row r="6155" spans="1:17">
      <c r="A6155" t="s">
        <v>122</v>
      </c>
      <c r="B6155">
        <v>2030</v>
      </c>
      <c r="C6155" t="s">
        <v>154</v>
      </c>
      <c r="D6155" t="s">
        <v>1066</v>
      </c>
      <c r="E6155" t="s">
        <v>170</v>
      </c>
      <c r="F6155" t="s">
        <v>166</v>
      </c>
      <c r="G6155" t="s">
        <v>158</v>
      </c>
      <c r="H6155" t="s">
        <v>135</v>
      </c>
      <c r="I6155">
        <v>0</v>
      </c>
      <c r="P6155">
        <v>0.67556416882579895</v>
      </c>
      <c r="Q6155">
        <v>0</v>
      </c>
    </row>
    <row r="6156" spans="1:17">
      <c r="A6156" t="s">
        <v>122</v>
      </c>
      <c r="B6156">
        <v>2030</v>
      </c>
      <c r="C6156" t="s">
        <v>154</v>
      </c>
      <c r="D6156" t="s">
        <v>1066</v>
      </c>
      <c r="E6156" t="s">
        <v>170</v>
      </c>
      <c r="F6156" t="s">
        <v>166</v>
      </c>
      <c r="G6156" t="s">
        <v>158</v>
      </c>
      <c r="H6156" t="s">
        <v>136</v>
      </c>
      <c r="I6156">
        <v>0</v>
      </c>
      <c r="P6156">
        <v>0.67556416882579895</v>
      </c>
      <c r="Q6156">
        <v>0</v>
      </c>
    </row>
    <row r="6157" spans="1:17">
      <c r="A6157" t="s">
        <v>122</v>
      </c>
      <c r="B6157">
        <v>2030</v>
      </c>
      <c r="C6157" t="s">
        <v>154</v>
      </c>
      <c r="D6157" t="s">
        <v>1066</v>
      </c>
      <c r="E6157" t="s">
        <v>170</v>
      </c>
      <c r="F6157" t="s">
        <v>160</v>
      </c>
      <c r="G6157" t="s">
        <v>158</v>
      </c>
      <c r="H6157" t="s">
        <v>132</v>
      </c>
      <c r="I6157">
        <v>0</v>
      </c>
      <c r="P6157">
        <v>0.67556416882579895</v>
      </c>
      <c r="Q6157">
        <v>0</v>
      </c>
    </row>
    <row r="6158" spans="1:17">
      <c r="A6158" t="s">
        <v>122</v>
      </c>
      <c r="B6158">
        <v>2030</v>
      </c>
      <c r="C6158" t="s">
        <v>154</v>
      </c>
      <c r="D6158" t="s">
        <v>1066</v>
      </c>
      <c r="E6158" t="s">
        <v>170</v>
      </c>
      <c r="F6158" t="s">
        <v>160</v>
      </c>
      <c r="G6158" t="s">
        <v>158</v>
      </c>
      <c r="H6158" t="s">
        <v>135</v>
      </c>
      <c r="I6158">
        <v>0</v>
      </c>
      <c r="P6158">
        <v>0.67556416882579895</v>
      </c>
      <c r="Q6158">
        <v>0</v>
      </c>
    </row>
    <row r="6159" spans="1:17">
      <c r="A6159" t="s">
        <v>122</v>
      </c>
      <c r="B6159">
        <v>2030</v>
      </c>
      <c r="C6159" t="s">
        <v>154</v>
      </c>
      <c r="D6159" t="s">
        <v>1066</v>
      </c>
      <c r="E6159" t="s">
        <v>170</v>
      </c>
      <c r="F6159" t="s">
        <v>160</v>
      </c>
      <c r="G6159" t="s">
        <v>158</v>
      </c>
      <c r="H6159" t="s">
        <v>136</v>
      </c>
      <c r="I6159">
        <v>0</v>
      </c>
      <c r="P6159">
        <v>0.67556416882579895</v>
      </c>
      <c r="Q6159">
        <v>0</v>
      </c>
    </row>
    <row r="6160" spans="1:17">
      <c r="A6160" t="s">
        <v>122</v>
      </c>
      <c r="B6160">
        <v>2030</v>
      </c>
      <c r="C6160" t="s">
        <v>155</v>
      </c>
      <c r="D6160" t="s">
        <v>1066</v>
      </c>
      <c r="E6160" t="s">
        <v>170</v>
      </c>
      <c r="F6160" t="s">
        <v>164</v>
      </c>
      <c r="G6160" t="s">
        <v>158</v>
      </c>
      <c r="H6160" t="s">
        <v>132</v>
      </c>
      <c r="I6160">
        <v>0</v>
      </c>
      <c r="P6160">
        <v>0.67556416882579895</v>
      </c>
      <c r="Q6160">
        <v>0</v>
      </c>
    </row>
    <row r="6161" spans="1:17">
      <c r="A6161" t="s">
        <v>122</v>
      </c>
      <c r="B6161">
        <v>2030</v>
      </c>
      <c r="C6161" t="s">
        <v>155</v>
      </c>
      <c r="D6161" t="s">
        <v>1066</v>
      </c>
      <c r="E6161" t="s">
        <v>170</v>
      </c>
      <c r="F6161" t="s">
        <v>164</v>
      </c>
      <c r="G6161" t="s">
        <v>158</v>
      </c>
      <c r="H6161" t="s">
        <v>135</v>
      </c>
      <c r="I6161">
        <v>0</v>
      </c>
      <c r="P6161">
        <v>0.67556416882579895</v>
      </c>
      <c r="Q6161">
        <v>0</v>
      </c>
    </row>
    <row r="6162" spans="1:17">
      <c r="A6162" t="s">
        <v>122</v>
      </c>
      <c r="B6162">
        <v>2030</v>
      </c>
      <c r="C6162" t="s">
        <v>155</v>
      </c>
      <c r="D6162" t="s">
        <v>1066</v>
      </c>
      <c r="E6162" t="s">
        <v>170</v>
      </c>
      <c r="F6162" t="s">
        <v>164</v>
      </c>
      <c r="G6162" t="s">
        <v>158</v>
      </c>
      <c r="H6162" t="s">
        <v>136</v>
      </c>
      <c r="I6162">
        <v>0</v>
      </c>
      <c r="P6162">
        <v>0.67556416882579895</v>
      </c>
      <c r="Q6162">
        <v>0</v>
      </c>
    </row>
    <row r="6163" spans="1:17">
      <c r="A6163" t="s">
        <v>122</v>
      </c>
      <c r="B6163">
        <v>2030</v>
      </c>
      <c r="C6163" t="s">
        <v>155</v>
      </c>
      <c r="D6163" t="s">
        <v>1066</v>
      </c>
      <c r="E6163" t="s">
        <v>170</v>
      </c>
      <c r="F6163" t="s">
        <v>159</v>
      </c>
      <c r="G6163" t="s">
        <v>158</v>
      </c>
      <c r="H6163" t="s">
        <v>132</v>
      </c>
      <c r="I6163">
        <v>0</v>
      </c>
      <c r="P6163">
        <v>0.67556416882579895</v>
      </c>
      <c r="Q6163">
        <v>0</v>
      </c>
    </row>
    <row r="6164" spans="1:17">
      <c r="A6164" t="s">
        <v>122</v>
      </c>
      <c r="B6164">
        <v>2030</v>
      </c>
      <c r="C6164" t="s">
        <v>155</v>
      </c>
      <c r="D6164" t="s">
        <v>1066</v>
      </c>
      <c r="E6164" t="s">
        <v>170</v>
      </c>
      <c r="F6164" t="s">
        <v>159</v>
      </c>
      <c r="G6164" t="s">
        <v>158</v>
      </c>
      <c r="H6164" t="s">
        <v>135</v>
      </c>
      <c r="I6164">
        <v>0</v>
      </c>
      <c r="P6164">
        <v>0.67556416882579895</v>
      </c>
      <c r="Q6164">
        <v>0</v>
      </c>
    </row>
    <row r="6165" spans="1:17">
      <c r="A6165" t="s">
        <v>122</v>
      </c>
      <c r="B6165">
        <v>2030</v>
      </c>
      <c r="C6165" t="s">
        <v>155</v>
      </c>
      <c r="D6165" t="s">
        <v>1066</v>
      </c>
      <c r="E6165" t="s">
        <v>170</v>
      </c>
      <c r="F6165" t="s">
        <v>159</v>
      </c>
      <c r="G6165" t="s">
        <v>158</v>
      </c>
      <c r="H6165" t="s">
        <v>136</v>
      </c>
      <c r="I6165">
        <v>0</v>
      </c>
      <c r="P6165">
        <v>0.67556416882579895</v>
      </c>
      <c r="Q6165">
        <v>0</v>
      </c>
    </row>
    <row r="6166" spans="1:17">
      <c r="A6166" t="s">
        <v>122</v>
      </c>
      <c r="B6166">
        <v>2030</v>
      </c>
      <c r="C6166" t="s">
        <v>155</v>
      </c>
      <c r="D6166" t="s">
        <v>1066</v>
      </c>
      <c r="E6166" t="s">
        <v>170</v>
      </c>
      <c r="F6166" t="s">
        <v>126</v>
      </c>
      <c r="G6166" t="s">
        <v>158</v>
      </c>
      <c r="H6166" t="s">
        <v>132</v>
      </c>
      <c r="I6166">
        <v>0</v>
      </c>
      <c r="P6166">
        <v>0.67556416882579895</v>
      </c>
      <c r="Q6166">
        <v>0</v>
      </c>
    </row>
    <row r="6167" spans="1:17">
      <c r="A6167" t="s">
        <v>122</v>
      </c>
      <c r="B6167">
        <v>2030</v>
      </c>
      <c r="C6167" t="s">
        <v>155</v>
      </c>
      <c r="D6167" t="s">
        <v>1066</v>
      </c>
      <c r="E6167" t="s">
        <v>170</v>
      </c>
      <c r="F6167" t="s">
        <v>126</v>
      </c>
      <c r="G6167" t="s">
        <v>158</v>
      </c>
      <c r="H6167" t="s">
        <v>135</v>
      </c>
      <c r="I6167">
        <v>0</v>
      </c>
      <c r="P6167">
        <v>0.67556416882579895</v>
      </c>
      <c r="Q6167">
        <v>0</v>
      </c>
    </row>
    <row r="6168" spans="1:17">
      <c r="A6168" t="s">
        <v>122</v>
      </c>
      <c r="B6168">
        <v>2030</v>
      </c>
      <c r="C6168" t="s">
        <v>155</v>
      </c>
      <c r="D6168" t="s">
        <v>1066</v>
      </c>
      <c r="E6168" t="s">
        <v>170</v>
      </c>
      <c r="F6168" t="s">
        <v>126</v>
      </c>
      <c r="G6168" t="s">
        <v>158</v>
      </c>
      <c r="H6168" t="s">
        <v>136</v>
      </c>
      <c r="I6168">
        <v>0</v>
      </c>
      <c r="P6168">
        <v>0.67556416882579895</v>
      </c>
      <c r="Q6168">
        <v>0</v>
      </c>
    </row>
    <row r="6169" spans="1:17">
      <c r="A6169" t="s">
        <v>122</v>
      </c>
      <c r="B6169">
        <v>2030</v>
      </c>
      <c r="C6169" t="s">
        <v>155</v>
      </c>
      <c r="D6169" t="s">
        <v>1066</v>
      </c>
      <c r="E6169" t="s">
        <v>170</v>
      </c>
      <c r="F6169" t="s">
        <v>165</v>
      </c>
      <c r="G6169" t="s">
        <v>158</v>
      </c>
      <c r="H6169" t="s">
        <v>132</v>
      </c>
      <c r="I6169">
        <v>0</v>
      </c>
      <c r="P6169">
        <v>0.67556416882579895</v>
      </c>
      <c r="Q6169">
        <v>0</v>
      </c>
    </row>
    <row r="6170" spans="1:17">
      <c r="A6170" t="s">
        <v>122</v>
      </c>
      <c r="B6170">
        <v>2030</v>
      </c>
      <c r="C6170" t="s">
        <v>155</v>
      </c>
      <c r="D6170" t="s">
        <v>1066</v>
      </c>
      <c r="E6170" t="s">
        <v>170</v>
      </c>
      <c r="F6170" t="s">
        <v>165</v>
      </c>
      <c r="G6170" t="s">
        <v>158</v>
      </c>
      <c r="H6170" t="s">
        <v>135</v>
      </c>
      <c r="I6170">
        <v>0</v>
      </c>
      <c r="P6170">
        <v>0.67556416882579895</v>
      </c>
      <c r="Q6170">
        <v>0</v>
      </c>
    </row>
    <row r="6171" spans="1:17">
      <c r="A6171" t="s">
        <v>122</v>
      </c>
      <c r="B6171">
        <v>2030</v>
      </c>
      <c r="C6171" t="s">
        <v>155</v>
      </c>
      <c r="D6171" t="s">
        <v>1066</v>
      </c>
      <c r="E6171" t="s">
        <v>170</v>
      </c>
      <c r="F6171" t="s">
        <v>165</v>
      </c>
      <c r="G6171" t="s">
        <v>158</v>
      </c>
      <c r="H6171" t="s">
        <v>136</v>
      </c>
      <c r="I6171">
        <v>0</v>
      </c>
      <c r="P6171">
        <v>0.67556416882579895</v>
      </c>
      <c r="Q6171">
        <v>0</v>
      </c>
    </row>
    <row r="6172" spans="1:17">
      <c r="A6172" t="s">
        <v>122</v>
      </c>
      <c r="B6172">
        <v>2030</v>
      </c>
      <c r="C6172" t="s">
        <v>155</v>
      </c>
      <c r="D6172" t="s">
        <v>1066</v>
      </c>
      <c r="E6172" t="s">
        <v>170</v>
      </c>
      <c r="F6172" t="s">
        <v>166</v>
      </c>
      <c r="G6172" t="s">
        <v>158</v>
      </c>
      <c r="H6172" t="s">
        <v>132</v>
      </c>
      <c r="I6172">
        <v>0</v>
      </c>
      <c r="P6172">
        <v>0.67556416882579895</v>
      </c>
      <c r="Q6172">
        <v>0</v>
      </c>
    </row>
    <row r="6173" spans="1:17">
      <c r="A6173" t="s">
        <v>122</v>
      </c>
      <c r="B6173">
        <v>2030</v>
      </c>
      <c r="C6173" t="s">
        <v>155</v>
      </c>
      <c r="D6173" t="s">
        <v>1066</v>
      </c>
      <c r="E6173" t="s">
        <v>170</v>
      </c>
      <c r="F6173" t="s">
        <v>166</v>
      </c>
      <c r="G6173" t="s">
        <v>158</v>
      </c>
      <c r="H6173" t="s">
        <v>135</v>
      </c>
      <c r="I6173">
        <v>0</v>
      </c>
      <c r="P6173">
        <v>0.67556416882579895</v>
      </c>
      <c r="Q6173">
        <v>0</v>
      </c>
    </row>
    <row r="6174" spans="1:17">
      <c r="A6174" t="s">
        <v>122</v>
      </c>
      <c r="B6174">
        <v>2030</v>
      </c>
      <c r="C6174" t="s">
        <v>155</v>
      </c>
      <c r="D6174" t="s">
        <v>1066</v>
      </c>
      <c r="E6174" t="s">
        <v>170</v>
      </c>
      <c r="F6174" t="s">
        <v>166</v>
      </c>
      <c r="G6174" t="s">
        <v>158</v>
      </c>
      <c r="H6174" t="s">
        <v>136</v>
      </c>
      <c r="I6174">
        <v>0</v>
      </c>
      <c r="P6174">
        <v>0.67556416882579895</v>
      </c>
      <c r="Q6174">
        <v>0</v>
      </c>
    </row>
    <row r="6175" spans="1:17">
      <c r="A6175" t="s">
        <v>122</v>
      </c>
      <c r="B6175">
        <v>2030</v>
      </c>
      <c r="C6175" t="s">
        <v>155</v>
      </c>
      <c r="D6175" t="s">
        <v>1066</v>
      </c>
      <c r="E6175" t="s">
        <v>170</v>
      </c>
      <c r="F6175" t="s">
        <v>160</v>
      </c>
      <c r="G6175" t="s">
        <v>158</v>
      </c>
      <c r="H6175" t="s">
        <v>132</v>
      </c>
      <c r="I6175">
        <v>0</v>
      </c>
      <c r="P6175">
        <v>0.67556416882579895</v>
      </c>
      <c r="Q6175">
        <v>0</v>
      </c>
    </row>
    <row r="6176" spans="1:17">
      <c r="A6176" t="s">
        <v>122</v>
      </c>
      <c r="B6176">
        <v>2030</v>
      </c>
      <c r="C6176" t="s">
        <v>155</v>
      </c>
      <c r="D6176" t="s">
        <v>1066</v>
      </c>
      <c r="E6176" t="s">
        <v>170</v>
      </c>
      <c r="F6176" t="s">
        <v>160</v>
      </c>
      <c r="G6176" t="s">
        <v>158</v>
      </c>
      <c r="H6176" t="s">
        <v>135</v>
      </c>
      <c r="I6176">
        <v>0</v>
      </c>
      <c r="P6176">
        <v>0.67556416882579895</v>
      </c>
      <c r="Q6176">
        <v>0</v>
      </c>
    </row>
    <row r="6177" spans="1:17">
      <c r="A6177" t="s">
        <v>122</v>
      </c>
      <c r="B6177">
        <v>2030</v>
      </c>
      <c r="C6177" t="s">
        <v>155</v>
      </c>
      <c r="D6177" t="s">
        <v>1066</v>
      </c>
      <c r="E6177" t="s">
        <v>170</v>
      </c>
      <c r="F6177" t="s">
        <v>160</v>
      </c>
      <c r="G6177" t="s">
        <v>158</v>
      </c>
      <c r="H6177" t="s">
        <v>136</v>
      </c>
      <c r="I6177">
        <v>0</v>
      </c>
      <c r="P6177">
        <v>0.67556416882579895</v>
      </c>
      <c r="Q6177">
        <v>0</v>
      </c>
    </row>
    <row r="6178" spans="1:17">
      <c r="A6178" t="s">
        <v>122</v>
      </c>
      <c r="B6178">
        <v>2030</v>
      </c>
      <c r="C6178" t="s">
        <v>138</v>
      </c>
      <c r="D6178" t="s">
        <v>1064</v>
      </c>
      <c r="E6178" t="s">
        <v>170</v>
      </c>
      <c r="F6178" t="s">
        <v>164</v>
      </c>
      <c r="G6178" t="s">
        <v>1065</v>
      </c>
      <c r="H6178" t="s">
        <v>132</v>
      </c>
      <c r="I6178">
        <v>0</v>
      </c>
      <c r="P6178">
        <v>0.67556416882579895</v>
      </c>
      <c r="Q6178">
        <v>0</v>
      </c>
    </row>
    <row r="6179" spans="1:17">
      <c r="A6179" t="s">
        <v>122</v>
      </c>
      <c r="B6179">
        <v>2030</v>
      </c>
      <c r="C6179" t="s">
        <v>138</v>
      </c>
      <c r="D6179" t="s">
        <v>1064</v>
      </c>
      <c r="E6179" t="s">
        <v>170</v>
      </c>
      <c r="F6179" t="s">
        <v>164</v>
      </c>
      <c r="G6179" t="s">
        <v>1065</v>
      </c>
      <c r="H6179" t="s">
        <v>135</v>
      </c>
      <c r="I6179">
        <v>0</v>
      </c>
      <c r="P6179">
        <v>0.67556416882579895</v>
      </c>
      <c r="Q6179">
        <v>0</v>
      </c>
    </row>
    <row r="6180" spans="1:17">
      <c r="A6180" t="s">
        <v>122</v>
      </c>
      <c r="B6180">
        <v>2030</v>
      </c>
      <c r="C6180" t="s">
        <v>138</v>
      </c>
      <c r="D6180" t="s">
        <v>1064</v>
      </c>
      <c r="E6180" t="s">
        <v>170</v>
      </c>
      <c r="F6180" t="s">
        <v>164</v>
      </c>
      <c r="G6180" t="s">
        <v>1065</v>
      </c>
      <c r="H6180" t="s">
        <v>136</v>
      </c>
      <c r="I6180">
        <v>0</v>
      </c>
      <c r="P6180">
        <v>0.67556416882579895</v>
      </c>
      <c r="Q6180">
        <v>0</v>
      </c>
    </row>
    <row r="6181" spans="1:17">
      <c r="A6181" t="s">
        <v>122</v>
      </c>
      <c r="B6181">
        <v>2030</v>
      </c>
      <c r="C6181" t="s">
        <v>138</v>
      </c>
      <c r="D6181" t="s">
        <v>1064</v>
      </c>
      <c r="E6181" t="s">
        <v>170</v>
      </c>
      <c r="F6181" t="s">
        <v>159</v>
      </c>
      <c r="G6181" t="s">
        <v>1065</v>
      </c>
      <c r="H6181" t="s">
        <v>132</v>
      </c>
      <c r="I6181">
        <v>0</v>
      </c>
      <c r="P6181">
        <v>0.67556416882579895</v>
      </c>
      <c r="Q6181">
        <v>0</v>
      </c>
    </row>
    <row r="6182" spans="1:17">
      <c r="A6182" t="s">
        <v>122</v>
      </c>
      <c r="B6182">
        <v>2030</v>
      </c>
      <c r="C6182" t="s">
        <v>138</v>
      </c>
      <c r="D6182" t="s">
        <v>1064</v>
      </c>
      <c r="E6182" t="s">
        <v>170</v>
      </c>
      <c r="F6182" t="s">
        <v>159</v>
      </c>
      <c r="G6182" t="s">
        <v>1065</v>
      </c>
      <c r="H6182" t="s">
        <v>135</v>
      </c>
      <c r="I6182">
        <v>0</v>
      </c>
      <c r="P6182">
        <v>0.67556416882579895</v>
      </c>
      <c r="Q6182">
        <v>0</v>
      </c>
    </row>
    <row r="6183" spans="1:17">
      <c r="A6183" t="s">
        <v>122</v>
      </c>
      <c r="B6183">
        <v>2030</v>
      </c>
      <c r="C6183" t="s">
        <v>138</v>
      </c>
      <c r="D6183" t="s">
        <v>1064</v>
      </c>
      <c r="E6183" t="s">
        <v>170</v>
      </c>
      <c r="F6183" t="s">
        <v>159</v>
      </c>
      <c r="G6183" t="s">
        <v>1065</v>
      </c>
      <c r="H6183" t="s">
        <v>136</v>
      </c>
      <c r="I6183">
        <v>0</v>
      </c>
      <c r="P6183">
        <v>0.67556416882579895</v>
      </c>
      <c r="Q6183">
        <v>0</v>
      </c>
    </row>
    <row r="6184" spans="1:17">
      <c r="A6184" t="s">
        <v>122</v>
      </c>
      <c r="B6184">
        <v>2030</v>
      </c>
      <c r="C6184" t="s">
        <v>138</v>
      </c>
      <c r="D6184" t="s">
        <v>1064</v>
      </c>
      <c r="E6184" t="s">
        <v>170</v>
      </c>
      <c r="F6184" t="s">
        <v>126</v>
      </c>
      <c r="G6184" t="s">
        <v>1065</v>
      </c>
      <c r="H6184" t="s">
        <v>132</v>
      </c>
      <c r="I6184">
        <v>0</v>
      </c>
      <c r="P6184">
        <v>0.67556416882579895</v>
      </c>
      <c r="Q6184">
        <v>0</v>
      </c>
    </row>
    <row r="6185" spans="1:17">
      <c r="A6185" t="s">
        <v>122</v>
      </c>
      <c r="B6185">
        <v>2030</v>
      </c>
      <c r="C6185" t="s">
        <v>138</v>
      </c>
      <c r="D6185" t="s">
        <v>1064</v>
      </c>
      <c r="E6185" t="s">
        <v>170</v>
      </c>
      <c r="F6185" t="s">
        <v>126</v>
      </c>
      <c r="G6185" t="s">
        <v>1065</v>
      </c>
      <c r="H6185" t="s">
        <v>135</v>
      </c>
      <c r="I6185">
        <v>0</v>
      </c>
      <c r="P6185">
        <v>0.67556416882579895</v>
      </c>
      <c r="Q6185">
        <v>0</v>
      </c>
    </row>
    <row r="6186" spans="1:17">
      <c r="A6186" t="s">
        <v>122</v>
      </c>
      <c r="B6186">
        <v>2030</v>
      </c>
      <c r="C6186" t="s">
        <v>138</v>
      </c>
      <c r="D6186" t="s">
        <v>1064</v>
      </c>
      <c r="E6186" t="s">
        <v>170</v>
      </c>
      <c r="F6186" t="s">
        <v>126</v>
      </c>
      <c r="G6186" t="s">
        <v>1065</v>
      </c>
      <c r="H6186" t="s">
        <v>136</v>
      </c>
      <c r="I6186">
        <v>1318707.6422810999</v>
      </c>
      <c r="P6186">
        <v>0.67556416882579895</v>
      </c>
      <c r="Q6186">
        <v>890871.63228185999</v>
      </c>
    </row>
    <row r="6187" spans="1:17">
      <c r="A6187" t="s">
        <v>122</v>
      </c>
      <c r="B6187">
        <v>2030</v>
      </c>
      <c r="C6187" t="s">
        <v>138</v>
      </c>
      <c r="D6187" t="s">
        <v>1064</v>
      </c>
      <c r="E6187" t="s">
        <v>170</v>
      </c>
      <c r="F6187" t="s">
        <v>165</v>
      </c>
      <c r="G6187" t="s">
        <v>1065</v>
      </c>
      <c r="H6187" t="s">
        <v>132</v>
      </c>
      <c r="I6187">
        <v>0</v>
      </c>
      <c r="P6187">
        <v>0.67556416882579895</v>
      </c>
      <c r="Q6187">
        <v>0</v>
      </c>
    </row>
    <row r="6188" spans="1:17">
      <c r="A6188" t="s">
        <v>122</v>
      </c>
      <c r="B6188">
        <v>2030</v>
      </c>
      <c r="C6188" t="s">
        <v>138</v>
      </c>
      <c r="D6188" t="s">
        <v>1064</v>
      </c>
      <c r="E6188" t="s">
        <v>170</v>
      </c>
      <c r="F6188" t="s">
        <v>165</v>
      </c>
      <c r="G6188" t="s">
        <v>1065</v>
      </c>
      <c r="H6188" t="s">
        <v>135</v>
      </c>
      <c r="I6188">
        <v>0</v>
      </c>
      <c r="P6188">
        <v>0.67556416882579895</v>
      </c>
      <c r="Q6188">
        <v>0</v>
      </c>
    </row>
    <row r="6189" spans="1:17">
      <c r="A6189" t="s">
        <v>122</v>
      </c>
      <c r="B6189">
        <v>2030</v>
      </c>
      <c r="C6189" t="s">
        <v>138</v>
      </c>
      <c r="D6189" t="s">
        <v>1064</v>
      </c>
      <c r="E6189" t="s">
        <v>170</v>
      </c>
      <c r="F6189" t="s">
        <v>165</v>
      </c>
      <c r="G6189" t="s">
        <v>1065</v>
      </c>
      <c r="H6189" t="s">
        <v>136</v>
      </c>
      <c r="I6189">
        <v>0</v>
      </c>
      <c r="P6189">
        <v>0.67556416882579895</v>
      </c>
      <c r="Q6189">
        <v>0</v>
      </c>
    </row>
    <row r="6190" spans="1:17">
      <c r="A6190" t="s">
        <v>122</v>
      </c>
      <c r="B6190">
        <v>2030</v>
      </c>
      <c r="C6190" t="s">
        <v>138</v>
      </c>
      <c r="D6190" t="s">
        <v>1064</v>
      </c>
      <c r="E6190" t="s">
        <v>170</v>
      </c>
      <c r="F6190" t="s">
        <v>166</v>
      </c>
      <c r="G6190" t="s">
        <v>1065</v>
      </c>
      <c r="H6190" t="s">
        <v>132</v>
      </c>
      <c r="I6190">
        <v>0</v>
      </c>
      <c r="P6190">
        <v>0.67556416882579895</v>
      </c>
      <c r="Q6190">
        <v>0</v>
      </c>
    </row>
    <row r="6191" spans="1:17">
      <c r="A6191" t="s">
        <v>122</v>
      </c>
      <c r="B6191">
        <v>2030</v>
      </c>
      <c r="C6191" t="s">
        <v>138</v>
      </c>
      <c r="D6191" t="s">
        <v>1064</v>
      </c>
      <c r="E6191" t="s">
        <v>170</v>
      </c>
      <c r="F6191" t="s">
        <v>166</v>
      </c>
      <c r="G6191" t="s">
        <v>1065</v>
      </c>
      <c r="H6191" t="s">
        <v>135</v>
      </c>
      <c r="I6191">
        <v>0</v>
      </c>
      <c r="P6191">
        <v>0.67556416882579895</v>
      </c>
      <c r="Q6191">
        <v>0</v>
      </c>
    </row>
    <row r="6192" spans="1:17">
      <c r="A6192" t="s">
        <v>122</v>
      </c>
      <c r="B6192">
        <v>2030</v>
      </c>
      <c r="C6192" t="s">
        <v>138</v>
      </c>
      <c r="D6192" t="s">
        <v>1064</v>
      </c>
      <c r="E6192" t="s">
        <v>170</v>
      </c>
      <c r="F6192" t="s">
        <v>166</v>
      </c>
      <c r="G6192" t="s">
        <v>1065</v>
      </c>
      <c r="H6192" t="s">
        <v>136</v>
      </c>
      <c r="I6192">
        <v>0</v>
      </c>
      <c r="P6192">
        <v>0.67556416882579895</v>
      </c>
      <c r="Q6192">
        <v>0</v>
      </c>
    </row>
    <row r="6193" spans="1:17">
      <c r="A6193" t="s">
        <v>122</v>
      </c>
      <c r="B6193">
        <v>2030</v>
      </c>
      <c r="C6193" t="s">
        <v>138</v>
      </c>
      <c r="D6193" t="s">
        <v>1064</v>
      </c>
      <c r="E6193" t="s">
        <v>170</v>
      </c>
      <c r="F6193" t="s">
        <v>160</v>
      </c>
      <c r="G6193" t="s">
        <v>1065</v>
      </c>
      <c r="H6193" t="s">
        <v>132</v>
      </c>
      <c r="I6193">
        <v>0</v>
      </c>
      <c r="P6193">
        <v>0.67556416882579895</v>
      </c>
      <c r="Q6193">
        <v>0</v>
      </c>
    </row>
    <row r="6194" spans="1:17">
      <c r="A6194" t="s">
        <v>122</v>
      </c>
      <c r="B6194">
        <v>2030</v>
      </c>
      <c r="C6194" t="s">
        <v>138</v>
      </c>
      <c r="D6194" t="s">
        <v>1064</v>
      </c>
      <c r="E6194" t="s">
        <v>170</v>
      </c>
      <c r="F6194" t="s">
        <v>160</v>
      </c>
      <c r="G6194" t="s">
        <v>1065</v>
      </c>
      <c r="H6194" t="s">
        <v>135</v>
      </c>
      <c r="I6194">
        <v>0</v>
      </c>
      <c r="P6194">
        <v>0.67556416882579895</v>
      </c>
      <c r="Q6194">
        <v>0</v>
      </c>
    </row>
    <row r="6195" spans="1:17">
      <c r="A6195" t="s">
        <v>122</v>
      </c>
      <c r="B6195">
        <v>2030</v>
      </c>
      <c r="C6195" t="s">
        <v>138</v>
      </c>
      <c r="D6195" t="s">
        <v>1064</v>
      </c>
      <c r="E6195" t="s">
        <v>170</v>
      </c>
      <c r="F6195" t="s">
        <v>160</v>
      </c>
      <c r="G6195" t="s">
        <v>1065</v>
      </c>
      <c r="H6195" t="s">
        <v>136</v>
      </c>
      <c r="I6195">
        <v>0</v>
      </c>
      <c r="P6195">
        <v>0.67556416882579895</v>
      </c>
      <c r="Q6195">
        <v>0</v>
      </c>
    </row>
    <row r="6196" spans="1:17">
      <c r="A6196" t="s">
        <v>122</v>
      </c>
      <c r="B6196">
        <v>2030</v>
      </c>
      <c r="C6196" t="s">
        <v>21</v>
      </c>
      <c r="D6196" t="s">
        <v>1067</v>
      </c>
      <c r="E6196" t="s">
        <v>167</v>
      </c>
      <c r="F6196" t="s">
        <v>164</v>
      </c>
      <c r="G6196" t="s">
        <v>1068</v>
      </c>
      <c r="H6196" t="s">
        <v>132</v>
      </c>
      <c r="I6196">
        <v>0</v>
      </c>
      <c r="P6196">
        <v>0.67556416882579895</v>
      </c>
      <c r="Q6196">
        <v>0</v>
      </c>
    </row>
    <row r="6197" spans="1:17">
      <c r="A6197" t="s">
        <v>122</v>
      </c>
      <c r="B6197">
        <v>2030</v>
      </c>
      <c r="C6197" t="s">
        <v>21</v>
      </c>
      <c r="D6197" t="s">
        <v>1067</v>
      </c>
      <c r="E6197" t="s">
        <v>167</v>
      </c>
      <c r="F6197" t="s">
        <v>164</v>
      </c>
      <c r="G6197" t="s">
        <v>1068</v>
      </c>
      <c r="H6197" t="s">
        <v>135</v>
      </c>
      <c r="I6197">
        <v>0</v>
      </c>
      <c r="P6197">
        <v>0.67556416882579895</v>
      </c>
      <c r="Q6197">
        <v>0</v>
      </c>
    </row>
    <row r="6198" spans="1:17">
      <c r="A6198" t="s">
        <v>122</v>
      </c>
      <c r="B6198">
        <v>2030</v>
      </c>
      <c r="C6198" t="s">
        <v>21</v>
      </c>
      <c r="D6198" t="s">
        <v>1067</v>
      </c>
      <c r="E6198" t="s">
        <v>167</v>
      </c>
      <c r="F6198" t="s">
        <v>164</v>
      </c>
      <c r="G6198" t="s">
        <v>1068</v>
      </c>
      <c r="H6198" t="s">
        <v>136</v>
      </c>
      <c r="I6198">
        <v>0</v>
      </c>
      <c r="P6198">
        <v>0.67556416882579895</v>
      </c>
      <c r="Q6198">
        <v>0</v>
      </c>
    </row>
    <row r="6199" spans="1:17">
      <c r="A6199" t="s">
        <v>122</v>
      </c>
      <c r="B6199">
        <v>2030</v>
      </c>
      <c r="C6199" t="s">
        <v>21</v>
      </c>
      <c r="D6199" t="s">
        <v>1067</v>
      </c>
      <c r="E6199" t="s">
        <v>167</v>
      </c>
      <c r="F6199" t="s">
        <v>159</v>
      </c>
      <c r="G6199" t="s">
        <v>1068</v>
      </c>
      <c r="H6199" t="s">
        <v>132</v>
      </c>
      <c r="I6199">
        <v>0</v>
      </c>
      <c r="P6199">
        <v>0.67556416882579895</v>
      </c>
      <c r="Q6199">
        <v>0</v>
      </c>
    </row>
    <row r="6200" spans="1:17">
      <c r="A6200" t="s">
        <v>122</v>
      </c>
      <c r="B6200">
        <v>2030</v>
      </c>
      <c r="C6200" t="s">
        <v>21</v>
      </c>
      <c r="D6200" t="s">
        <v>1067</v>
      </c>
      <c r="E6200" t="s">
        <v>167</v>
      </c>
      <c r="F6200" t="s">
        <v>159</v>
      </c>
      <c r="G6200" t="s">
        <v>1068</v>
      </c>
      <c r="H6200" t="s">
        <v>135</v>
      </c>
      <c r="I6200">
        <v>0</v>
      </c>
      <c r="P6200">
        <v>0.67556416882579895</v>
      </c>
      <c r="Q6200">
        <v>0</v>
      </c>
    </row>
    <row r="6201" spans="1:17">
      <c r="A6201" t="s">
        <v>122</v>
      </c>
      <c r="B6201">
        <v>2030</v>
      </c>
      <c r="C6201" t="s">
        <v>21</v>
      </c>
      <c r="D6201" t="s">
        <v>1067</v>
      </c>
      <c r="E6201" t="s">
        <v>167</v>
      </c>
      <c r="F6201" t="s">
        <v>159</v>
      </c>
      <c r="G6201" t="s">
        <v>1068</v>
      </c>
      <c r="H6201" t="s">
        <v>136</v>
      </c>
      <c r="I6201">
        <v>0</v>
      </c>
      <c r="P6201">
        <v>0.67556416882579895</v>
      </c>
      <c r="Q6201">
        <v>0</v>
      </c>
    </row>
    <row r="6202" spans="1:17">
      <c r="A6202" t="s">
        <v>122</v>
      </c>
      <c r="B6202">
        <v>2030</v>
      </c>
      <c r="C6202" t="s">
        <v>21</v>
      </c>
      <c r="D6202" t="s">
        <v>1067</v>
      </c>
      <c r="E6202" t="s">
        <v>167</v>
      </c>
      <c r="F6202" t="s">
        <v>126</v>
      </c>
      <c r="G6202" t="s">
        <v>1068</v>
      </c>
      <c r="H6202" t="s">
        <v>132</v>
      </c>
      <c r="I6202">
        <v>0</v>
      </c>
      <c r="P6202">
        <v>0.67556416882579895</v>
      </c>
      <c r="Q6202">
        <v>0</v>
      </c>
    </row>
    <row r="6203" spans="1:17">
      <c r="A6203" t="s">
        <v>122</v>
      </c>
      <c r="B6203">
        <v>2030</v>
      </c>
      <c r="C6203" t="s">
        <v>21</v>
      </c>
      <c r="D6203" t="s">
        <v>1067</v>
      </c>
      <c r="E6203" t="s">
        <v>167</v>
      </c>
      <c r="F6203" t="s">
        <v>126</v>
      </c>
      <c r="G6203" t="s">
        <v>1068</v>
      </c>
      <c r="H6203" t="s">
        <v>135</v>
      </c>
      <c r="I6203">
        <v>0</v>
      </c>
      <c r="P6203">
        <v>0.67556416882579895</v>
      </c>
      <c r="Q6203">
        <v>0</v>
      </c>
    </row>
    <row r="6204" spans="1:17">
      <c r="A6204" t="s">
        <v>122</v>
      </c>
      <c r="B6204">
        <v>2030</v>
      </c>
      <c r="C6204" t="s">
        <v>21</v>
      </c>
      <c r="D6204" t="s">
        <v>1067</v>
      </c>
      <c r="E6204" t="s">
        <v>167</v>
      </c>
      <c r="F6204" t="s">
        <v>126</v>
      </c>
      <c r="G6204" t="s">
        <v>1068</v>
      </c>
      <c r="H6204" t="s">
        <v>136</v>
      </c>
      <c r="I6204">
        <v>0</v>
      </c>
      <c r="P6204">
        <v>0.67556416882579895</v>
      </c>
      <c r="Q6204">
        <v>0</v>
      </c>
    </row>
    <row r="6205" spans="1:17">
      <c r="A6205" t="s">
        <v>122</v>
      </c>
      <c r="B6205">
        <v>2030</v>
      </c>
      <c r="C6205" t="s">
        <v>21</v>
      </c>
      <c r="D6205" t="s">
        <v>1067</v>
      </c>
      <c r="E6205" t="s">
        <v>167</v>
      </c>
      <c r="F6205" t="s">
        <v>165</v>
      </c>
      <c r="G6205" t="s">
        <v>1068</v>
      </c>
      <c r="H6205" t="s">
        <v>132</v>
      </c>
      <c r="I6205">
        <v>0</v>
      </c>
      <c r="P6205">
        <v>0.67556416882579895</v>
      </c>
      <c r="Q6205">
        <v>0</v>
      </c>
    </row>
    <row r="6206" spans="1:17">
      <c r="A6206" t="s">
        <v>122</v>
      </c>
      <c r="B6206">
        <v>2030</v>
      </c>
      <c r="C6206" t="s">
        <v>21</v>
      </c>
      <c r="D6206" t="s">
        <v>1067</v>
      </c>
      <c r="E6206" t="s">
        <v>167</v>
      </c>
      <c r="F6206" t="s">
        <v>165</v>
      </c>
      <c r="G6206" t="s">
        <v>1068</v>
      </c>
      <c r="H6206" t="s">
        <v>135</v>
      </c>
      <c r="I6206">
        <v>0</v>
      </c>
      <c r="P6206">
        <v>0.67556416882579895</v>
      </c>
      <c r="Q6206">
        <v>0</v>
      </c>
    </row>
    <row r="6207" spans="1:17">
      <c r="A6207" t="s">
        <v>122</v>
      </c>
      <c r="B6207">
        <v>2030</v>
      </c>
      <c r="C6207" t="s">
        <v>21</v>
      </c>
      <c r="D6207" t="s">
        <v>1067</v>
      </c>
      <c r="E6207" t="s">
        <v>167</v>
      </c>
      <c r="F6207" t="s">
        <v>165</v>
      </c>
      <c r="G6207" t="s">
        <v>1068</v>
      </c>
      <c r="H6207" t="s">
        <v>136</v>
      </c>
      <c r="I6207">
        <v>0</v>
      </c>
      <c r="P6207">
        <v>0.67556416882579895</v>
      </c>
      <c r="Q6207">
        <v>0</v>
      </c>
    </row>
    <row r="6208" spans="1:17">
      <c r="A6208" t="s">
        <v>122</v>
      </c>
      <c r="B6208">
        <v>2030</v>
      </c>
      <c r="C6208" t="s">
        <v>21</v>
      </c>
      <c r="D6208" t="s">
        <v>1067</v>
      </c>
      <c r="E6208" t="s">
        <v>167</v>
      </c>
      <c r="F6208" t="s">
        <v>166</v>
      </c>
      <c r="G6208" t="s">
        <v>1068</v>
      </c>
      <c r="H6208" t="s">
        <v>132</v>
      </c>
      <c r="I6208">
        <v>0</v>
      </c>
      <c r="P6208">
        <v>0.67556416882579895</v>
      </c>
      <c r="Q6208">
        <v>0</v>
      </c>
    </row>
    <row r="6209" spans="1:17">
      <c r="A6209" t="s">
        <v>122</v>
      </c>
      <c r="B6209">
        <v>2030</v>
      </c>
      <c r="C6209" t="s">
        <v>21</v>
      </c>
      <c r="D6209" t="s">
        <v>1067</v>
      </c>
      <c r="E6209" t="s">
        <v>167</v>
      </c>
      <c r="F6209" t="s">
        <v>166</v>
      </c>
      <c r="G6209" t="s">
        <v>1068</v>
      </c>
      <c r="H6209" t="s">
        <v>135</v>
      </c>
      <c r="I6209">
        <v>0</v>
      </c>
      <c r="P6209">
        <v>0.67556416882579895</v>
      </c>
      <c r="Q6209">
        <v>0</v>
      </c>
    </row>
    <row r="6210" spans="1:17">
      <c r="A6210" t="s">
        <v>122</v>
      </c>
      <c r="B6210">
        <v>2030</v>
      </c>
      <c r="C6210" t="s">
        <v>21</v>
      </c>
      <c r="D6210" t="s">
        <v>1067</v>
      </c>
      <c r="E6210" t="s">
        <v>167</v>
      </c>
      <c r="F6210" t="s">
        <v>166</v>
      </c>
      <c r="G6210" t="s">
        <v>1068</v>
      </c>
      <c r="H6210" t="s">
        <v>136</v>
      </c>
      <c r="I6210">
        <v>0</v>
      </c>
      <c r="P6210">
        <v>0.67556416882579895</v>
      </c>
      <c r="Q6210">
        <v>0</v>
      </c>
    </row>
    <row r="6211" spans="1:17">
      <c r="A6211" t="s">
        <v>122</v>
      </c>
      <c r="B6211">
        <v>2030</v>
      </c>
      <c r="C6211" t="s">
        <v>21</v>
      </c>
      <c r="D6211" t="s">
        <v>1067</v>
      </c>
      <c r="E6211" t="s">
        <v>167</v>
      </c>
      <c r="F6211" t="s">
        <v>160</v>
      </c>
      <c r="G6211" t="s">
        <v>1068</v>
      </c>
      <c r="H6211" t="s">
        <v>132</v>
      </c>
      <c r="I6211">
        <v>0</v>
      </c>
      <c r="P6211">
        <v>0.67556416882579895</v>
      </c>
      <c r="Q6211">
        <v>0</v>
      </c>
    </row>
    <row r="6212" spans="1:17">
      <c r="A6212" t="s">
        <v>122</v>
      </c>
      <c r="B6212">
        <v>2030</v>
      </c>
      <c r="C6212" t="s">
        <v>21</v>
      </c>
      <c r="D6212" t="s">
        <v>1067</v>
      </c>
      <c r="E6212" t="s">
        <v>167</v>
      </c>
      <c r="F6212" t="s">
        <v>160</v>
      </c>
      <c r="G6212" t="s">
        <v>1068</v>
      </c>
      <c r="H6212" t="s">
        <v>135</v>
      </c>
      <c r="I6212">
        <v>0</v>
      </c>
      <c r="P6212">
        <v>0.67556416882579895</v>
      </c>
      <c r="Q6212">
        <v>0</v>
      </c>
    </row>
    <row r="6213" spans="1:17">
      <c r="A6213" t="s">
        <v>122</v>
      </c>
      <c r="B6213">
        <v>2030</v>
      </c>
      <c r="C6213" t="s">
        <v>21</v>
      </c>
      <c r="D6213" t="s">
        <v>1067</v>
      </c>
      <c r="E6213" t="s">
        <v>167</v>
      </c>
      <c r="F6213" t="s">
        <v>160</v>
      </c>
      <c r="G6213" t="s">
        <v>1068</v>
      </c>
      <c r="H6213" t="s">
        <v>136</v>
      </c>
      <c r="I6213">
        <v>0</v>
      </c>
      <c r="P6213">
        <v>0.67556416882579895</v>
      </c>
      <c r="Q6213">
        <v>0</v>
      </c>
    </row>
    <row r="6214" spans="1:17">
      <c r="A6214" t="s">
        <v>122</v>
      </c>
      <c r="B6214">
        <v>2030</v>
      </c>
      <c r="C6214" t="s">
        <v>22</v>
      </c>
      <c r="D6214" t="s">
        <v>1067</v>
      </c>
      <c r="E6214" t="s">
        <v>167</v>
      </c>
      <c r="F6214" t="s">
        <v>164</v>
      </c>
      <c r="G6214" t="s">
        <v>1068</v>
      </c>
      <c r="H6214" t="s">
        <v>132</v>
      </c>
      <c r="I6214">
        <v>0</v>
      </c>
      <c r="P6214">
        <v>0.67556416882579895</v>
      </c>
      <c r="Q6214">
        <v>0</v>
      </c>
    </row>
    <row r="6215" spans="1:17">
      <c r="A6215" t="s">
        <v>122</v>
      </c>
      <c r="B6215">
        <v>2030</v>
      </c>
      <c r="C6215" t="s">
        <v>22</v>
      </c>
      <c r="D6215" t="s">
        <v>1067</v>
      </c>
      <c r="E6215" t="s">
        <v>167</v>
      </c>
      <c r="F6215" t="s">
        <v>164</v>
      </c>
      <c r="G6215" t="s">
        <v>1068</v>
      </c>
      <c r="H6215" t="s">
        <v>135</v>
      </c>
      <c r="I6215">
        <v>0</v>
      </c>
      <c r="P6215">
        <v>0.67556416882579895</v>
      </c>
      <c r="Q6215">
        <v>0</v>
      </c>
    </row>
    <row r="6216" spans="1:17">
      <c r="A6216" t="s">
        <v>122</v>
      </c>
      <c r="B6216">
        <v>2030</v>
      </c>
      <c r="C6216" t="s">
        <v>22</v>
      </c>
      <c r="D6216" t="s">
        <v>1067</v>
      </c>
      <c r="E6216" t="s">
        <v>167</v>
      </c>
      <c r="F6216" t="s">
        <v>164</v>
      </c>
      <c r="G6216" t="s">
        <v>1068</v>
      </c>
      <c r="H6216" t="s">
        <v>136</v>
      </c>
      <c r="I6216">
        <v>0</v>
      </c>
      <c r="P6216">
        <v>0.67556416882579895</v>
      </c>
      <c r="Q6216">
        <v>0</v>
      </c>
    </row>
    <row r="6217" spans="1:17">
      <c r="A6217" t="s">
        <v>122</v>
      </c>
      <c r="B6217">
        <v>2030</v>
      </c>
      <c r="C6217" t="s">
        <v>22</v>
      </c>
      <c r="D6217" t="s">
        <v>1067</v>
      </c>
      <c r="E6217" t="s">
        <v>167</v>
      </c>
      <c r="F6217" t="s">
        <v>159</v>
      </c>
      <c r="G6217" t="s">
        <v>1068</v>
      </c>
      <c r="H6217" t="s">
        <v>132</v>
      </c>
      <c r="I6217">
        <v>0</v>
      </c>
      <c r="P6217">
        <v>0.67556416882579895</v>
      </c>
      <c r="Q6217">
        <v>0</v>
      </c>
    </row>
    <row r="6218" spans="1:17">
      <c r="A6218" t="s">
        <v>122</v>
      </c>
      <c r="B6218">
        <v>2030</v>
      </c>
      <c r="C6218" t="s">
        <v>22</v>
      </c>
      <c r="D6218" t="s">
        <v>1067</v>
      </c>
      <c r="E6218" t="s">
        <v>167</v>
      </c>
      <c r="F6218" t="s">
        <v>159</v>
      </c>
      <c r="G6218" t="s">
        <v>1068</v>
      </c>
      <c r="H6218" t="s">
        <v>135</v>
      </c>
      <c r="I6218">
        <v>0</v>
      </c>
      <c r="P6218">
        <v>0.67556416882579895</v>
      </c>
      <c r="Q6218">
        <v>0</v>
      </c>
    </row>
    <row r="6219" spans="1:17">
      <c r="A6219" t="s">
        <v>122</v>
      </c>
      <c r="B6219">
        <v>2030</v>
      </c>
      <c r="C6219" t="s">
        <v>22</v>
      </c>
      <c r="D6219" t="s">
        <v>1067</v>
      </c>
      <c r="E6219" t="s">
        <v>167</v>
      </c>
      <c r="F6219" t="s">
        <v>159</v>
      </c>
      <c r="G6219" t="s">
        <v>1068</v>
      </c>
      <c r="H6219" t="s">
        <v>136</v>
      </c>
      <c r="I6219">
        <v>0</v>
      </c>
      <c r="P6219">
        <v>0.67556416882579895</v>
      </c>
      <c r="Q6219">
        <v>0</v>
      </c>
    </row>
    <row r="6220" spans="1:17">
      <c r="A6220" t="s">
        <v>122</v>
      </c>
      <c r="B6220">
        <v>2030</v>
      </c>
      <c r="C6220" t="s">
        <v>22</v>
      </c>
      <c r="D6220" t="s">
        <v>1067</v>
      </c>
      <c r="E6220" t="s">
        <v>167</v>
      </c>
      <c r="F6220" t="s">
        <v>126</v>
      </c>
      <c r="G6220" t="s">
        <v>1068</v>
      </c>
      <c r="H6220" t="s">
        <v>132</v>
      </c>
      <c r="I6220">
        <v>0</v>
      </c>
      <c r="P6220">
        <v>0.67556416882579895</v>
      </c>
      <c r="Q6220">
        <v>0</v>
      </c>
    </row>
    <row r="6221" spans="1:17">
      <c r="A6221" t="s">
        <v>122</v>
      </c>
      <c r="B6221">
        <v>2030</v>
      </c>
      <c r="C6221" t="s">
        <v>22</v>
      </c>
      <c r="D6221" t="s">
        <v>1067</v>
      </c>
      <c r="E6221" t="s">
        <v>167</v>
      </c>
      <c r="F6221" t="s">
        <v>126</v>
      </c>
      <c r="G6221" t="s">
        <v>1068</v>
      </c>
      <c r="H6221" t="s">
        <v>135</v>
      </c>
      <c r="I6221">
        <v>0</v>
      </c>
      <c r="P6221">
        <v>0.67556416882579895</v>
      </c>
      <c r="Q6221">
        <v>0</v>
      </c>
    </row>
    <row r="6222" spans="1:17">
      <c r="A6222" t="s">
        <v>122</v>
      </c>
      <c r="B6222">
        <v>2030</v>
      </c>
      <c r="C6222" t="s">
        <v>22</v>
      </c>
      <c r="D6222" t="s">
        <v>1067</v>
      </c>
      <c r="E6222" t="s">
        <v>167</v>
      </c>
      <c r="F6222" t="s">
        <v>126</v>
      </c>
      <c r="G6222" t="s">
        <v>1068</v>
      </c>
      <c r="H6222" t="s">
        <v>136</v>
      </c>
      <c r="I6222">
        <v>0</v>
      </c>
      <c r="P6222">
        <v>0.67556416882579895</v>
      </c>
      <c r="Q6222">
        <v>0</v>
      </c>
    </row>
    <row r="6223" spans="1:17">
      <c r="A6223" t="s">
        <v>122</v>
      </c>
      <c r="B6223">
        <v>2030</v>
      </c>
      <c r="C6223" t="s">
        <v>22</v>
      </c>
      <c r="D6223" t="s">
        <v>1067</v>
      </c>
      <c r="E6223" t="s">
        <v>167</v>
      </c>
      <c r="F6223" t="s">
        <v>165</v>
      </c>
      <c r="G6223" t="s">
        <v>1068</v>
      </c>
      <c r="H6223" t="s">
        <v>132</v>
      </c>
      <c r="I6223">
        <v>0</v>
      </c>
      <c r="P6223">
        <v>0.67556416882579895</v>
      </c>
      <c r="Q6223">
        <v>0</v>
      </c>
    </row>
    <row r="6224" spans="1:17">
      <c r="A6224" t="s">
        <v>122</v>
      </c>
      <c r="B6224">
        <v>2030</v>
      </c>
      <c r="C6224" t="s">
        <v>22</v>
      </c>
      <c r="D6224" t="s">
        <v>1067</v>
      </c>
      <c r="E6224" t="s">
        <v>167</v>
      </c>
      <c r="F6224" t="s">
        <v>165</v>
      </c>
      <c r="G6224" t="s">
        <v>1068</v>
      </c>
      <c r="H6224" t="s">
        <v>135</v>
      </c>
      <c r="I6224">
        <v>0</v>
      </c>
      <c r="P6224">
        <v>0.67556416882579895</v>
      </c>
      <c r="Q6224">
        <v>0</v>
      </c>
    </row>
    <row r="6225" spans="1:17">
      <c r="A6225" t="s">
        <v>122</v>
      </c>
      <c r="B6225">
        <v>2030</v>
      </c>
      <c r="C6225" t="s">
        <v>22</v>
      </c>
      <c r="D6225" t="s">
        <v>1067</v>
      </c>
      <c r="E6225" t="s">
        <v>167</v>
      </c>
      <c r="F6225" t="s">
        <v>165</v>
      </c>
      <c r="G6225" t="s">
        <v>1068</v>
      </c>
      <c r="H6225" t="s">
        <v>136</v>
      </c>
      <c r="I6225">
        <v>0</v>
      </c>
      <c r="P6225">
        <v>0.67556416882579895</v>
      </c>
      <c r="Q6225">
        <v>0</v>
      </c>
    </row>
    <row r="6226" spans="1:17">
      <c r="A6226" t="s">
        <v>122</v>
      </c>
      <c r="B6226">
        <v>2030</v>
      </c>
      <c r="C6226" t="s">
        <v>22</v>
      </c>
      <c r="D6226" t="s">
        <v>1067</v>
      </c>
      <c r="E6226" t="s">
        <v>167</v>
      </c>
      <c r="F6226" t="s">
        <v>166</v>
      </c>
      <c r="G6226" t="s">
        <v>1068</v>
      </c>
      <c r="H6226" t="s">
        <v>132</v>
      </c>
      <c r="I6226">
        <v>0</v>
      </c>
      <c r="P6226">
        <v>0.67556416882579895</v>
      </c>
      <c r="Q6226">
        <v>0</v>
      </c>
    </row>
    <row r="6227" spans="1:17">
      <c r="A6227" t="s">
        <v>122</v>
      </c>
      <c r="B6227">
        <v>2030</v>
      </c>
      <c r="C6227" t="s">
        <v>22</v>
      </c>
      <c r="D6227" t="s">
        <v>1067</v>
      </c>
      <c r="E6227" t="s">
        <v>167</v>
      </c>
      <c r="F6227" t="s">
        <v>166</v>
      </c>
      <c r="G6227" t="s">
        <v>1068</v>
      </c>
      <c r="H6227" t="s">
        <v>135</v>
      </c>
      <c r="I6227">
        <v>0</v>
      </c>
      <c r="P6227">
        <v>0.67556416882579895</v>
      </c>
      <c r="Q6227">
        <v>0</v>
      </c>
    </row>
    <row r="6228" spans="1:17">
      <c r="A6228" t="s">
        <v>122</v>
      </c>
      <c r="B6228">
        <v>2030</v>
      </c>
      <c r="C6228" t="s">
        <v>22</v>
      </c>
      <c r="D6228" t="s">
        <v>1067</v>
      </c>
      <c r="E6228" t="s">
        <v>167</v>
      </c>
      <c r="F6228" t="s">
        <v>166</v>
      </c>
      <c r="G6228" t="s">
        <v>1068</v>
      </c>
      <c r="H6228" t="s">
        <v>136</v>
      </c>
      <c r="I6228">
        <v>0</v>
      </c>
      <c r="P6228">
        <v>0.67556416882579895</v>
      </c>
      <c r="Q6228">
        <v>0</v>
      </c>
    </row>
    <row r="6229" spans="1:17">
      <c r="A6229" t="s">
        <v>122</v>
      </c>
      <c r="B6229">
        <v>2030</v>
      </c>
      <c r="C6229" t="s">
        <v>22</v>
      </c>
      <c r="D6229" t="s">
        <v>1067</v>
      </c>
      <c r="E6229" t="s">
        <v>167</v>
      </c>
      <c r="F6229" t="s">
        <v>160</v>
      </c>
      <c r="G6229" t="s">
        <v>1068</v>
      </c>
      <c r="H6229" t="s">
        <v>132</v>
      </c>
      <c r="I6229">
        <v>0</v>
      </c>
      <c r="P6229">
        <v>0.67556416882579895</v>
      </c>
      <c r="Q6229">
        <v>0</v>
      </c>
    </row>
    <row r="6230" spans="1:17">
      <c r="A6230" t="s">
        <v>122</v>
      </c>
      <c r="B6230">
        <v>2030</v>
      </c>
      <c r="C6230" t="s">
        <v>22</v>
      </c>
      <c r="D6230" t="s">
        <v>1067</v>
      </c>
      <c r="E6230" t="s">
        <v>167</v>
      </c>
      <c r="F6230" t="s">
        <v>160</v>
      </c>
      <c r="G6230" t="s">
        <v>1068</v>
      </c>
      <c r="H6230" t="s">
        <v>135</v>
      </c>
      <c r="I6230">
        <v>0</v>
      </c>
      <c r="P6230">
        <v>0.67556416882579895</v>
      </c>
      <c r="Q6230">
        <v>0</v>
      </c>
    </row>
    <row r="6231" spans="1:17">
      <c r="A6231" t="s">
        <v>122</v>
      </c>
      <c r="B6231">
        <v>2030</v>
      </c>
      <c r="C6231" t="s">
        <v>22</v>
      </c>
      <c r="D6231" t="s">
        <v>1067</v>
      </c>
      <c r="E6231" t="s">
        <v>167</v>
      </c>
      <c r="F6231" t="s">
        <v>160</v>
      </c>
      <c r="G6231" t="s">
        <v>1068</v>
      </c>
      <c r="H6231" t="s">
        <v>136</v>
      </c>
      <c r="I6231">
        <v>0</v>
      </c>
      <c r="P6231">
        <v>0.67556416882579895</v>
      </c>
      <c r="Q6231">
        <v>0</v>
      </c>
    </row>
    <row r="6232" spans="1:17">
      <c r="A6232" t="s">
        <v>122</v>
      </c>
      <c r="B6232">
        <v>2030</v>
      </c>
      <c r="C6232" t="s">
        <v>24</v>
      </c>
      <c r="D6232" t="s">
        <v>1067</v>
      </c>
      <c r="E6232" t="s">
        <v>167</v>
      </c>
      <c r="F6232" t="s">
        <v>164</v>
      </c>
      <c r="G6232" t="s">
        <v>1068</v>
      </c>
      <c r="H6232" t="s">
        <v>132</v>
      </c>
      <c r="I6232">
        <v>0</v>
      </c>
      <c r="P6232">
        <v>0.67556416882579895</v>
      </c>
      <c r="Q6232">
        <v>0</v>
      </c>
    </row>
    <row r="6233" spans="1:17">
      <c r="A6233" t="s">
        <v>122</v>
      </c>
      <c r="B6233">
        <v>2030</v>
      </c>
      <c r="C6233" t="s">
        <v>24</v>
      </c>
      <c r="D6233" t="s">
        <v>1067</v>
      </c>
      <c r="E6233" t="s">
        <v>167</v>
      </c>
      <c r="F6233" t="s">
        <v>164</v>
      </c>
      <c r="G6233" t="s">
        <v>1068</v>
      </c>
      <c r="H6233" t="s">
        <v>135</v>
      </c>
      <c r="I6233">
        <v>0</v>
      </c>
      <c r="P6233">
        <v>0.67556416882579895</v>
      </c>
      <c r="Q6233">
        <v>0</v>
      </c>
    </row>
    <row r="6234" spans="1:17">
      <c r="A6234" t="s">
        <v>122</v>
      </c>
      <c r="B6234">
        <v>2030</v>
      </c>
      <c r="C6234" t="s">
        <v>24</v>
      </c>
      <c r="D6234" t="s">
        <v>1067</v>
      </c>
      <c r="E6234" t="s">
        <v>167</v>
      </c>
      <c r="F6234" t="s">
        <v>164</v>
      </c>
      <c r="G6234" t="s">
        <v>1068</v>
      </c>
      <c r="H6234" t="s">
        <v>136</v>
      </c>
      <c r="I6234">
        <v>0</v>
      </c>
      <c r="P6234">
        <v>0.67556416882579895</v>
      </c>
      <c r="Q6234">
        <v>0</v>
      </c>
    </row>
    <row r="6235" spans="1:17">
      <c r="A6235" t="s">
        <v>122</v>
      </c>
      <c r="B6235">
        <v>2030</v>
      </c>
      <c r="C6235" t="s">
        <v>24</v>
      </c>
      <c r="D6235" t="s">
        <v>1067</v>
      </c>
      <c r="E6235" t="s">
        <v>167</v>
      </c>
      <c r="F6235" t="s">
        <v>159</v>
      </c>
      <c r="G6235" t="s">
        <v>1068</v>
      </c>
      <c r="H6235" t="s">
        <v>132</v>
      </c>
      <c r="I6235">
        <v>0</v>
      </c>
      <c r="P6235">
        <v>0.67556416882579895</v>
      </c>
      <c r="Q6235">
        <v>0</v>
      </c>
    </row>
    <row r="6236" spans="1:17">
      <c r="A6236" t="s">
        <v>122</v>
      </c>
      <c r="B6236">
        <v>2030</v>
      </c>
      <c r="C6236" t="s">
        <v>24</v>
      </c>
      <c r="D6236" t="s">
        <v>1067</v>
      </c>
      <c r="E6236" t="s">
        <v>167</v>
      </c>
      <c r="F6236" t="s">
        <v>159</v>
      </c>
      <c r="G6236" t="s">
        <v>1068</v>
      </c>
      <c r="H6236" t="s">
        <v>135</v>
      </c>
      <c r="I6236">
        <v>0</v>
      </c>
      <c r="P6236">
        <v>0.67556416882579895</v>
      </c>
      <c r="Q6236">
        <v>0</v>
      </c>
    </row>
    <row r="6237" spans="1:17">
      <c r="A6237" t="s">
        <v>122</v>
      </c>
      <c r="B6237">
        <v>2030</v>
      </c>
      <c r="C6237" t="s">
        <v>24</v>
      </c>
      <c r="D6237" t="s">
        <v>1067</v>
      </c>
      <c r="E6237" t="s">
        <v>167</v>
      </c>
      <c r="F6237" t="s">
        <v>159</v>
      </c>
      <c r="G6237" t="s">
        <v>1068</v>
      </c>
      <c r="H6237" t="s">
        <v>136</v>
      </c>
      <c r="I6237">
        <v>0</v>
      </c>
      <c r="P6237">
        <v>0.67556416882579895</v>
      </c>
      <c r="Q6237">
        <v>0</v>
      </c>
    </row>
    <row r="6238" spans="1:17">
      <c r="A6238" t="s">
        <v>122</v>
      </c>
      <c r="B6238">
        <v>2030</v>
      </c>
      <c r="C6238" t="s">
        <v>24</v>
      </c>
      <c r="D6238" t="s">
        <v>1067</v>
      </c>
      <c r="E6238" t="s">
        <v>167</v>
      </c>
      <c r="F6238" t="s">
        <v>126</v>
      </c>
      <c r="G6238" t="s">
        <v>1068</v>
      </c>
      <c r="H6238" t="s">
        <v>132</v>
      </c>
      <c r="I6238">
        <v>0</v>
      </c>
      <c r="P6238">
        <v>0.67556416882579895</v>
      </c>
      <c r="Q6238">
        <v>0</v>
      </c>
    </row>
    <row r="6239" spans="1:17">
      <c r="A6239" t="s">
        <v>122</v>
      </c>
      <c r="B6239">
        <v>2030</v>
      </c>
      <c r="C6239" t="s">
        <v>24</v>
      </c>
      <c r="D6239" t="s">
        <v>1067</v>
      </c>
      <c r="E6239" t="s">
        <v>167</v>
      </c>
      <c r="F6239" t="s">
        <v>126</v>
      </c>
      <c r="G6239" t="s">
        <v>1068</v>
      </c>
      <c r="H6239" t="s">
        <v>135</v>
      </c>
      <c r="I6239">
        <v>0</v>
      </c>
      <c r="P6239">
        <v>0.67556416882579895</v>
      </c>
      <c r="Q6239">
        <v>0</v>
      </c>
    </row>
    <row r="6240" spans="1:17">
      <c r="A6240" t="s">
        <v>122</v>
      </c>
      <c r="B6240">
        <v>2030</v>
      </c>
      <c r="C6240" t="s">
        <v>24</v>
      </c>
      <c r="D6240" t="s">
        <v>1067</v>
      </c>
      <c r="E6240" t="s">
        <v>167</v>
      </c>
      <c r="F6240" t="s">
        <v>126</v>
      </c>
      <c r="G6240" t="s">
        <v>1068</v>
      </c>
      <c r="H6240" t="s">
        <v>136</v>
      </c>
      <c r="I6240">
        <v>0</v>
      </c>
      <c r="P6240">
        <v>0.67556416882579895</v>
      </c>
      <c r="Q6240">
        <v>0</v>
      </c>
    </row>
    <row r="6241" spans="1:17">
      <c r="A6241" t="s">
        <v>122</v>
      </c>
      <c r="B6241">
        <v>2030</v>
      </c>
      <c r="C6241" t="s">
        <v>24</v>
      </c>
      <c r="D6241" t="s">
        <v>1067</v>
      </c>
      <c r="E6241" t="s">
        <v>167</v>
      </c>
      <c r="F6241" t="s">
        <v>165</v>
      </c>
      <c r="G6241" t="s">
        <v>1068</v>
      </c>
      <c r="H6241" t="s">
        <v>132</v>
      </c>
      <c r="I6241">
        <v>0</v>
      </c>
      <c r="P6241">
        <v>0.67556416882579895</v>
      </c>
      <c r="Q6241">
        <v>0</v>
      </c>
    </row>
    <row r="6242" spans="1:17">
      <c r="A6242" t="s">
        <v>122</v>
      </c>
      <c r="B6242">
        <v>2030</v>
      </c>
      <c r="C6242" t="s">
        <v>24</v>
      </c>
      <c r="D6242" t="s">
        <v>1067</v>
      </c>
      <c r="E6242" t="s">
        <v>167</v>
      </c>
      <c r="F6242" t="s">
        <v>165</v>
      </c>
      <c r="G6242" t="s">
        <v>1068</v>
      </c>
      <c r="H6242" t="s">
        <v>135</v>
      </c>
      <c r="I6242">
        <v>0</v>
      </c>
      <c r="P6242">
        <v>0.67556416882579895</v>
      </c>
      <c r="Q6242">
        <v>0</v>
      </c>
    </row>
    <row r="6243" spans="1:17">
      <c r="A6243" t="s">
        <v>122</v>
      </c>
      <c r="B6243">
        <v>2030</v>
      </c>
      <c r="C6243" t="s">
        <v>24</v>
      </c>
      <c r="D6243" t="s">
        <v>1067</v>
      </c>
      <c r="E6243" t="s">
        <v>167</v>
      </c>
      <c r="F6243" t="s">
        <v>165</v>
      </c>
      <c r="G6243" t="s">
        <v>1068</v>
      </c>
      <c r="H6243" t="s">
        <v>136</v>
      </c>
      <c r="I6243">
        <v>0</v>
      </c>
      <c r="P6243">
        <v>0.67556416882579895</v>
      </c>
      <c r="Q6243">
        <v>0</v>
      </c>
    </row>
    <row r="6244" spans="1:17">
      <c r="A6244" t="s">
        <v>122</v>
      </c>
      <c r="B6244">
        <v>2030</v>
      </c>
      <c r="C6244" t="s">
        <v>24</v>
      </c>
      <c r="D6244" t="s">
        <v>1067</v>
      </c>
      <c r="E6244" t="s">
        <v>167</v>
      </c>
      <c r="F6244" t="s">
        <v>166</v>
      </c>
      <c r="G6244" t="s">
        <v>1068</v>
      </c>
      <c r="H6244" t="s">
        <v>132</v>
      </c>
      <c r="I6244">
        <v>0</v>
      </c>
      <c r="P6244">
        <v>0.67556416882579895</v>
      </c>
      <c r="Q6244">
        <v>0</v>
      </c>
    </row>
    <row r="6245" spans="1:17">
      <c r="A6245" t="s">
        <v>122</v>
      </c>
      <c r="B6245">
        <v>2030</v>
      </c>
      <c r="C6245" t="s">
        <v>24</v>
      </c>
      <c r="D6245" t="s">
        <v>1067</v>
      </c>
      <c r="E6245" t="s">
        <v>167</v>
      </c>
      <c r="F6245" t="s">
        <v>166</v>
      </c>
      <c r="G6245" t="s">
        <v>1068</v>
      </c>
      <c r="H6245" t="s">
        <v>135</v>
      </c>
      <c r="I6245">
        <v>0</v>
      </c>
      <c r="P6245">
        <v>0.67556416882579895</v>
      </c>
      <c r="Q6245">
        <v>0</v>
      </c>
    </row>
    <row r="6246" spans="1:17">
      <c r="A6246" t="s">
        <v>122</v>
      </c>
      <c r="B6246">
        <v>2030</v>
      </c>
      <c r="C6246" t="s">
        <v>24</v>
      </c>
      <c r="D6246" t="s">
        <v>1067</v>
      </c>
      <c r="E6246" t="s">
        <v>167</v>
      </c>
      <c r="F6246" t="s">
        <v>166</v>
      </c>
      <c r="G6246" t="s">
        <v>1068</v>
      </c>
      <c r="H6246" t="s">
        <v>136</v>
      </c>
      <c r="I6246">
        <v>0</v>
      </c>
      <c r="P6246">
        <v>0.67556416882579895</v>
      </c>
      <c r="Q6246">
        <v>0</v>
      </c>
    </row>
    <row r="6247" spans="1:17">
      <c r="A6247" t="s">
        <v>122</v>
      </c>
      <c r="B6247">
        <v>2030</v>
      </c>
      <c r="C6247" t="s">
        <v>24</v>
      </c>
      <c r="D6247" t="s">
        <v>1067</v>
      </c>
      <c r="E6247" t="s">
        <v>167</v>
      </c>
      <c r="F6247" t="s">
        <v>160</v>
      </c>
      <c r="G6247" t="s">
        <v>1068</v>
      </c>
      <c r="H6247" t="s">
        <v>132</v>
      </c>
      <c r="I6247">
        <v>0</v>
      </c>
      <c r="P6247">
        <v>0.67556416882579895</v>
      </c>
      <c r="Q6247">
        <v>0</v>
      </c>
    </row>
    <row r="6248" spans="1:17">
      <c r="A6248" t="s">
        <v>122</v>
      </c>
      <c r="B6248">
        <v>2030</v>
      </c>
      <c r="C6248" t="s">
        <v>24</v>
      </c>
      <c r="D6248" t="s">
        <v>1067</v>
      </c>
      <c r="E6248" t="s">
        <v>167</v>
      </c>
      <c r="F6248" t="s">
        <v>160</v>
      </c>
      <c r="G6248" t="s">
        <v>1068</v>
      </c>
      <c r="H6248" t="s">
        <v>135</v>
      </c>
      <c r="I6248">
        <v>0</v>
      </c>
      <c r="P6248">
        <v>0.67556416882579895</v>
      </c>
      <c r="Q6248">
        <v>0</v>
      </c>
    </row>
    <row r="6249" spans="1:17">
      <c r="A6249" t="s">
        <v>122</v>
      </c>
      <c r="B6249">
        <v>2030</v>
      </c>
      <c r="C6249" t="s">
        <v>24</v>
      </c>
      <c r="D6249" t="s">
        <v>1067</v>
      </c>
      <c r="E6249" t="s">
        <v>167</v>
      </c>
      <c r="F6249" t="s">
        <v>160</v>
      </c>
      <c r="G6249" t="s">
        <v>1068</v>
      </c>
      <c r="H6249" t="s">
        <v>136</v>
      </c>
      <c r="I6249">
        <v>0</v>
      </c>
      <c r="P6249">
        <v>0.67556416882579895</v>
      </c>
      <c r="Q6249">
        <v>0</v>
      </c>
    </row>
    <row r="6250" spans="1:17">
      <c r="A6250" t="s">
        <v>122</v>
      </c>
      <c r="B6250">
        <v>2030</v>
      </c>
      <c r="C6250" t="s">
        <v>14</v>
      </c>
      <c r="D6250" t="s">
        <v>1062</v>
      </c>
      <c r="E6250" t="s">
        <v>162</v>
      </c>
      <c r="F6250" t="s">
        <v>164</v>
      </c>
      <c r="G6250" t="s">
        <v>1063</v>
      </c>
      <c r="H6250" t="s">
        <v>132</v>
      </c>
      <c r="I6250">
        <v>0</v>
      </c>
      <c r="P6250">
        <v>0.67556416882579895</v>
      </c>
      <c r="Q6250">
        <v>0</v>
      </c>
    </row>
    <row r="6251" spans="1:17">
      <c r="A6251" t="s">
        <v>122</v>
      </c>
      <c r="B6251">
        <v>2030</v>
      </c>
      <c r="C6251" t="s">
        <v>14</v>
      </c>
      <c r="D6251" t="s">
        <v>1062</v>
      </c>
      <c r="E6251" t="s">
        <v>162</v>
      </c>
      <c r="F6251" t="s">
        <v>164</v>
      </c>
      <c r="G6251" t="s">
        <v>1063</v>
      </c>
      <c r="H6251" t="s">
        <v>135</v>
      </c>
      <c r="I6251">
        <v>0</v>
      </c>
      <c r="P6251">
        <v>0.67556416882579895</v>
      </c>
      <c r="Q6251">
        <v>0</v>
      </c>
    </row>
    <row r="6252" spans="1:17">
      <c r="A6252" t="s">
        <v>122</v>
      </c>
      <c r="B6252">
        <v>2030</v>
      </c>
      <c r="C6252" t="s">
        <v>14</v>
      </c>
      <c r="D6252" t="s">
        <v>1062</v>
      </c>
      <c r="E6252" t="s">
        <v>162</v>
      </c>
      <c r="F6252" t="s">
        <v>164</v>
      </c>
      <c r="G6252" t="s">
        <v>1063</v>
      </c>
      <c r="H6252" t="s">
        <v>136</v>
      </c>
      <c r="I6252">
        <v>0</v>
      </c>
      <c r="P6252">
        <v>0.67556416882579895</v>
      </c>
      <c r="Q6252">
        <v>0</v>
      </c>
    </row>
    <row r="6253" spans="1:17">
      <c r="A6253" t="s">
        <v>122</v>
      </c>
      <c r="B6253">
        <v>2030</v>
      </c>
      <c r="C6253" t="s">
        <v>14</v>
      </c>
      <c r="D6253" t="s">
        <v>1062</v>
      </c>
      <c r="E6253" t="s">
        <v>162</v>
      </c>
      <c r="F6253" t="s">
        <v>159</v>
      </c>
      <c r="G6253" t="s">
        <v>1063</v>
      </c>
      <c r="H6253" t="s">
        <v>132</v>
      </c>
      <c r="I6253">
        <v>0</v>
      </c>
      <c r="P6253">
        <v>0.67556416882579895</v>
      </c>
      <c r="Q6253">
        <v>0</v>
      </c>
    </row>
    <row r="6254" spans="1:17">
      <c r="A6254" t="s">
        <v>122</v>
      </c>
      <c r="B6254">
        <v>2030</v>
      </c>
      <c r="C6254" t="s">
        <v>14</v>
      </c>
      <c r="D6254" t="s">
        <v>1062</v>
      </c>
      <c r="E6254" t="s">
        <v>162</v>
      </c>
      <c r="F6254" t="s">
        <v>159</v>
      </c>
      <c r="G6254" t="s">
        <v>1063</v>
      </c>
      <c r="H6254" t="s">
        <v>135</v>
      </c>
      <c r="I6254">
        <v>0</v>
      </c>
      <c r="P6254">
        <v>0.67556416882579895</v>
      </c>
      <c r="Q6254">
        <v>0</v>
      </c>
    </row>
    <row r="6255" spans="1:17">
      <c r="A6255" t="s">
        <v>122</v>
      </c>
      <c r="B6255">
        <v>2030</v>
      </c>
      <c r="C6255" t="s">
        <v>14</v>
      </c>
      <c r="D6255" t="s">
        <v>1062</v>
      </c>
      <c r="E6255" t="s">
        <v>162</v>
      </c>
      <c r="F6255" t="s">
        <v>159</v>
      </c>
      <c r="G6255" t="s">
        <v>1063</v>
      </c>
      <c r="H6255" t="s">
        <v>136</v>
      </c>
      <c r="I6255">
        <v>0</v>
      </c>
      <c r="P6255">
        <v>0.67556416882579895</v>
      </c>
      <c r="Q6255">
        <v>0</v>
      </c>
    </row>
    <row r="6256" spans="1:17">
      <c r="A6256" t="s">
        <v>122</v>
      </c>
      <c r="B6256">
        <v>2030</v>
      </c>
      <c r="C6256" t="s">
        <v>14</v>
      </c>
      <c r="D6256" t="s">
        <v>1062</v>
      </c>
      <c r="E6256" t="s">
        <v>162</v>
      </c>
      <c r="F6256" t="s">
        <v>126</v>
      </c>
      <c r="G6256" t="s">
        <v>1063</v>
      </c>
      <c r="H6256" t="s">
        <v>132</v>
      </c>
      <c r="I6256">
        <v>0</v>
      </c>
      <c r="P6256">
        <v>0.67556416882579895</v>
      </c>
      <c r="Q6256">
        <v>0</v>
      </c>
    </row>
    <row r="6257" spans="1:17">
      <c r="A6257" t="s">
        <v>122</v>
      </c>
      <c r="B6257">
        <v>2030</v>
      </c>
      <c r="C6257" t="s">
        <v>14</v>
      </c>
      <c r="D6257" t="s">
        <v>1062</v>
      </c>
      <c r="E6257" t="s">
        <v>162</v>
      </c>
      <c r="F6257" t="s">
        <v>126</v>
      </c>
      <c r="G6257" t="s">
        <v>1063</v>
      </c>
      <c r="H6257" t="s">
        <v>135</v>
      </c>
      <c r="I6257">
        <v>0</v>
      </c>
      <c r="P6257">
        <v>0.67556416882579895</v>
      </c>
      <c r="Q6257">
        <v>0</v>
      </c>
    </row>
    <row r="6258" spans="1:17">
      <c r="A6258" t="s">
        <v>122</v>
      </c>
      <c r="B6258">
        <v>2030</v>
      </c>
      <c r="C6258" t="s">
        <v>14</v>
      </c>
      <c r="D6258" t="s">
        <v>1062</v>
      </c>
      <c r="E6258" t="s">
        <v>162</v>
      </c>
      <c r="F6258" t="s">
        <v>126</v>
      </c>
      <c r="G6258" t="s">
        <v>1063</v>
      </c>
      <c r="H6258" t="s">
        <v>136</v>
      </c>
      <c r="I6258">
        <v>0</v>
      </c>
      <c r="P6258">
        <v>0.67556416882579895</v>
      </c>
      <c r="Q6258">
        <v>0</v>
      </c>
    </row>
    <row r="6259" spans="1:17">
      <c r="A6259" t="s">
        <v>122</v>
      </c>
      <c r="B6259">
        <v>2030</v>
      </c>
      <c r="C6259" t="s">
        <v>14</v>
      </c>
      <c r="D6259" t="s">
        <v>1062</v>
      </c>
      <c r="E6259" t="s">
        <v>162</v>
      </c>
      <c r="F6259" t="s">
        <v>165</v>
      </c>
      <c r="G6259" t="s">
        <v>1063</v>
      </c>
      <c r="H6259" t="s">
        <v>132</v>
      </c>
      <c r="I6259">
        <v>0</v>
      </c>
      <c r="P6259">
        <v>0.67556416882579895</v>
      </c>
      <c r="Q6259">
        <v>0</v>
      </c>
    </row>
    <row r="6260" spans="1:17">
      <c r="A6260" t="s">
        <v>122</v>
      </c>
      <c r="B6260">
        <v>2030</v>
      </c>
      <c r="C6260" t="s">
        <v>14</v>
      </c>
      <c r="D6260" t="s">
        <v>1062</v>
      </c>
      <c r="E6260" t="s">
        <v>162</v>
      </c>
      <c r="F6260" t="s">
        <v>165</v>
      </c>
      <c r="G6260" t="s">
        <v>1063</v>
      </c>
      <c r="H6260" t="s">
        <v>135</v>
      </c>
      <c r="I6260">
        <v>0</v>
      </c>
      <c r="P6260">
        <v>0.67556416882579895</v>
      </c>
      <c r="Q6260">
        <v>0</v>
      </c>
    </row>
    <row r="6261" spans="1:17">
      <c r="A6261" t="s">
        <v>122</v>
      </c>
      <c r="B6261">
        <v>2030</v>
      </c>
      <c r="C6261" t="s">
        <v>14</v>
      </c>
      <c r="D6261" t="s">
        <v>1062</v>
      </c>
      <c r="E6261" t="s">
        <v>162</v>
      </c>
      <c r="F6261" t="s">
        <v>165</v>
      </c>
      <c r="G6261" t="s">
        <v>1063</v>
      </c>
      <c r="H6261" t="s">
        <v>136</v>
      </c>
      <c r="I6261">
        <v>0</v>
      </c>
      <c r="P6261">
        <v>0.67556416882579895</v>
      </c>
      <c r="Q6261">
        <v>0</v>
      </c>
    </row>
    <row r="6262" spans="1:17">
      <c r="A6262" t="s">
        <v>122</v>
      </c>
      <c r="B6262">
        <v>2030</v>
      </c>
      <c r="C6262" t="s">
        <v>14</v>
      </c>
      <c r="D6262" t="s">
        <v>1062</v>
      </c>
      <c r="E6262" t="s">
        <v>162</v>
      </c>
      <c r="F6262" t="s">
        <v>166</v>
      </c>
      <c r="G6262" t="s">
        <v>1063</v>
      </c>
      <c r="H6262" t="s">
        <v>132</v>
      </c>
      <c r="I6262">
        <v>0</v>
      </c>
      <c r="P6262">
        <v>0.67556416882579895</v>
      </c>
      <c r="Q6262">
        <v>0</v>
      </c>
    </row>
    <row r="6263" spans="1:17">
      <c r="A6263" t="s">
        <v>122</v>
      </c>
      <c r="B6263">
        <v>2030</v>
      </c>
      <c r="C6263" t="s">
        <v>14</v>
      </c>
      <c r="D6263" t="s">
        <v>1062</v>
      </c>
      <c r="E6263" t="s">
        <v>162</v>
      </c>
      <c r="F6263" t="s">
        <v>166</v>
      </c>
      <c r="G6263" t="s">
        <v>1063</v>
      </c>
      <c r="H6263" t="s">
        <v>135</v>
      </c>
      <c r="I6263">
        <v>0</v>
      </c>
      <c r="P6263">
        <v>0.67556416882579895</v>
      </c>
      <c r="Q6263">
        <v>0</v>
      </c>
    </row>
    <row r="6264" spans="1:17">
      <c r="A6264" t="s">
        <v>122</v>
      </c>
      <c r="B6264">
        <v>2030</v>
      </c>
      <c r="C6264" t="s">
        <v>14</v>
      </c>
      <c r="D6264" t="s">
        <v>1062</v>
      </c>
      <c r="E6264" t="s">
        <v>162</v>
      </c>
      <c r="F6264" t="s">
        <v>166</v>
      </c>
      <c r="G6264" t="s">
        <v>1063</v>
      </c>
      <c r="H6264" t="s">
        <v>136</v>
      </c>
      <c r="I6264">
        <v>0</v>
      </c>
      <c r="P6264">
        <v>0.67556416882579895</v>
      </c>
      <c r="Q6264">
        <v>0</v>
      </c>
    </row>
    <row r="6265" spans="1:17">
      <c r="A6265" t="s">
        <v>122</v>
      </c>
      <c r="B6265">
        <v>2030</v>
      </c>
      <c r="C6265" t="s">
        <v>14</v>
      </c>
      <c r="D6265" t="s">
        <v>1062</v>
      </c>
      <c r="E6265" t="s">
        <v>162</v>
      </c>
      <c r="F6265" t="s">
        <v>160</v>
      </c>
      <c r="G6265" t="s">
        <v>1063</v>
      </c>
      <c r="H6265" t="s">
        <v>132</v>
      </c>
      <c r="I6265">
        <v>0</v>
      </c>
      <c r="P6265">
        <v>0.67556416882579895</v>
      </c>
      <c r="Q6265">
        <v>0</v>
      </c>
    </row>
    <row r="6266" spans="1:17">
      <c r="A6266" t="s">
        <v>122</v>
      </c>
      <c r="B6266">
        <v>2030</v>
      </c>
      <c r="C6266" t="s">
        <v>14</v>
      </c>
      <c r="D6266" t="s">
        <v>1062</v>
      </c>
      <c r="E6266" t="s">
        <v>162</v>
      </c>
      <c r="F6266" t="s">
        <v>160</v>
      </c>
      <c r="G6266" t="s">
        <v>1063</v>
      </c>
      <c r="H6266" t="s">
        <v>135</v>
      </c>
      <c r="I6266">
        <v>0</v>
      </c>
      <c r="P6266">
        <v>0.67556416882579895</v>
      </c>
      <c r="Q6266">
        <v>0</v>
      </c>
    </row>
    <row r="6267" spans="1:17">
      <c r="A6267" t="s">
        <v>122</v>
      </c>
      <c r="B6267">
        <v>2030</v>
      </c>
      <c r="C6267" t="s">
        <v>14</v>
      </c>
      <c r="D6267" t="s">
        <v>1062</v>
      </c>
      <c r="E6267" t="s">
        <v>162</v>
      </c>
      <c r="F6267" t="s">
        <v>160</v>
      </c>
      <c r="G6267" t="s">
        <v>1063</v>
      </c>
      <c r="H6267" t="s">
        <v>136</v>
      </c>
      <c r="I6267">
        <v>0</v>
      </c>
      <c r="P6267">
        <v>0.67556416882579895</v>
      </c>
      <c r="Q6267">
        <v>0</v>
      </c>
    </row>
    <row r="6268" spans="1:17">
      <c r="A6268" t="s">
        <v>122</v>
      </c>
      <c r="B6268">
        <v>2030</v>
      </c>
      <c r="C6268" t="s">
        <v>15</v>
      </c>
      <c r="D6268" t="s">
        <v>1062</v>
      </c>
      <c r="E6268" t="s">
        <v>162</v>
      </c>
      <c r="F6268" t="s">
        <v>164</v>
      </c>
      <c r="G6268" t="s">
        <v>1063</v>
      </c>
      <c r="H6268" t="s">
        <v>132</v>
      </c>
      <c r="I6268">
        <v>0</v>
      </c>
      <c r="P6268">
        <v>0.67556416882579895</v>
      </c>
      <c r="Q6268">
        <v>0</v>
      </c>
    </row>
    <row r="6269" spans="1:17">
      <c r="A6269" t="s">
        <v>122</v>
      </c>
      <c r="B6269">
        <v>2030</v>
      </c>
      <c r="C6269" t="s">
        <v>15</v>
      </c>
      <c r="D6269" t="s">
        <v>1062</v>
      </c>
      <c r="E6269" t="s">
        <v>162</v>
      </c>
      <c r="F6269" t="s">
        <v>164</v>
      </c>
      <c r="G6269" t="s">
        <v>1063</v>
      </c>
      <c r="H6269" t="s">
        <v>135</v>
      </c>
      <c r="I6269">
        <v>1888661061.95822</v>
      </c>
      <c r="P6269">
        <v>0.67556416882579895</v>
      </c>
      <c r="Q6269">
        <v>1275911740.51545</v>
      </c>
    </row>
    <row r="6270" spans="1:17">
      <c r="A6270" t="s">
        <v>122</v>
      </c>
      <c r="B6270">
        <v>2030</v>
      </c>
      <c r="C6270" t="s">
        <v>15</v>
      </c>
      <c r="D6270" t="s">
        <v>1062</v>
      </c>
      <c r="E6270" t="s">
        <v>162</v>
      </c>
      <c r="F6270" t="s">
        <v>164</v>
      </c>
      <c r="G6270" t="s">
        <v>1063</v>
      </c>
      <c r="H6270" t="s">
        <v>136</v>
      </c>
      <c r="I6270">
        <v>65954345.202191897</v>
      </c>
      <c r="P6270">
        <v>0.67556416882579895</v>
      </c>
      <c r="Q6270">
        <v>44556392.396968499</v>
      </c>
    </row>
    <row r="6271" spans="1:17">
      <c r="A6271" t="s">
        <v>122</v>
      </c>
      <c r="B6271">
        <v>2030</v>
      </c>
      <c r="C6271" t="s">
        <v>15</v>
      </c>
      <c r="D6271" t="s">
        <v>1062</v>
      </c>
      <c r="E6271" t="s">
        <v>162</v>
      </c>
      <c r="F6271" t="s">
        <v>159</v>
      </c>
      <c r="G6271" t="s">
        <v>1063</v>
      </c>
      <c r="H6271" t="s">
        <v>132</v>
      </c>
      <c r="I6271">
        <v>0</v>
      </c>
      <c r="P6271">
        <v>0.67556416882579895</v>
      </c>
      <c r="Q6271">
        <v>0</v>
      </c>
    </row>
    <row r="6272" spans="1:17">
      <c r="A6272" t="s">
        <v>122</v>
      </c>
      <c r="B6272">
        <v>2030</v>
      </c>
      <c r="C6272" t="s">
        <v>15</v>
      </c>
      <c r="D6272" t="s">
        <v>1062</v>
      </c>
      <c r="E6272" t="s">
        <v>162</v>
      </c>
      <c r="F6272" t="s">
        <v>159</v>
      </c>
      <c r="G6272" t="s">
        <v>1063</v>
      </c>
      <c r="H6272" t="s">
        <v>135</v>
      </c>
      <c r="I6272">
        <v>707198617.03959703</v>
      </c>
      <c r="P6272">
        <v>0.67556416882579895</v>
      </c>
      <c r="Q6272">
        <v>477758045.91510999</v>
      </c>
    </row>
    <row r="6273" spans="1:17">
      <c r="A6273" t="s">
        <v>122</v>
      </c>
      <c r="B6273">
        <v>2030</v>
      </c>
      <c r="C6273" t="s">
        <v>15</v>
      </c>
      <c r="D6273" t="s">
        <v>1062</v>
      </c>
      <c r="E6273" t="s">
        <v>162</v>
      </c>
      <c r="F6273" t="s">
        <v>159</v>
      </c>
      <c r="G6273" t="s">
        <v>1063</v>
      </c>
      <c r="H6273" t="s">
        <v>136</v>
      </c>
      <c r="I6273">
        <v>24696237.273183201</v>
      </c>
      <c r="P6273">
        <v>0.67556416882579895</v>
      </c>
      <c r="Q6273">
        <v>16683893.0065827</v>
      </c>
    </row>
    <row r="6274" spans="1:17">
      <c r="A6274" t="s">
        <v>122</v>
      </c>
      <c r="B6274">
        <v>2030</v>
      </c>
      <c r="C6274" t="s">
        <v>15</v>
      </c>
      <c r="D6274" t="s">
        <v>1062</v>
      </c>
      <c r="E6274" t="s">
        <v>162</v>
      </c>
      <c r="F6274" t="s">
        <v>126</v>
      </c>
      <c r="G6274" t="s">
        <v>1063</v>
      </c>
      <c r="H6274" t="s">
        <v>132</v>
      </c>
      <c r="I6274">
        <v>0</v>
      </c>
      <c r="P6274">
        <v>0.67556416882579895</v>
      </c>
      <c r="Q6274">
        <v>0</v>
      </c>
    </row>
    <row r="6275" spans="1:17">
      <c r="A6275" t="s">
        <v>122</v>
      </c>
      <c r="B6275">
        <v>2030</v>
      </c>
      <c r="C6275" t="s">
        <v>15</v>
      </c>
      <c r="D6275" t="s">
        <v>1062</v>
      </c>
      <c r="E6275" t="s">
        <v>162</v>
      </c>
      <c r="F6275" t="s">
        <v>126</v>
      </c>
      <c r="G6275" t="s">
        <v>1063</v>
      </c>
      <c r="H6275" t="s">
        <v>135</v>
      </c>
      <c r="I6275">
        <v>0</v>
      </c>
      <c r="P6275">
        <v>0.67556416882579895</v>
      </c>
      <c r="Q6275">
        <v>0</v>
      </c>
    </row>
    <row r="6276" spans="1:17">
      <c r="A6276" t="s">
        <v>122</v>
      </c>
      <c r="B6276">
        <v>2030</v>
      </c>
      <c r="C6276" t="s">
        <v>15</v>
      </c>
      <c r="D6276" t="s">
        <v>1062</v>
      </c>
      <c r="E6276" t="s">
        <v>162</v>
      </c>
      <c r="F6276" t="s">
        <v>126</v>
      </c>
      <c r="G6276" t="s">
        <v>1063</v>
      </c>
      <c r="H6276" t="s">
        <v>136</v>
      </c>
      <c r="I6276">
        <v>0</v>
      </c>
      <c r="P6276">
        <v>0.67556416882579895</v>
      </c>
      <c r="Q6276">
        <v>0</v>
      </c>
    </row>
    <row r="6277" spans="1:17">
      <c r="A6277" t="s">
        <v>122</v>
      </c>
      <c r="B6277">
        <v>2030</v>
      </c>
      <c r="C6277" t="s">
        <v>15</v>
      </c>
      <c r="D6277" t="s">
        <v>1062</v>
      </c>
      <c r="E6277" t="s">
        <v>162</v>
      </c>
      <c r="F6277" t="s">
        <v>165</v>
      </c>
      <c r="G6277" t="s">
        <v>1063</v>
      </c>
      <c r="H6277" t="s">
        <v>132</v>
      </c>
      <c r="I6277">
        <v>0</v>
      </c>
      <c r="P6277">
        <v>0.67556416882579895</v>
      </c>
      <c r="Q6277">
        <v>0</v>
      </c>
    </row>
    <row r="6278" spans="1:17">
      <c r="A6278" t="s">
        <v>122</v>
      </c>
      <c r="B6278">
        <v>2030</v>
      </c>
      <c r="C6278" t="s">
        <v>15</v>
      </c>
      <c r="D6278" t="s">
        <v>1062</v>
      </c>
      <c r="E6278" t="s">
        <v>162</v>
      </c>
      <c r="F6278" t="s">
        <v>165</v>
      </c>
      <c r="G6278" t="s">
        <v>1063</v>
      </c>
      <c r="H6278" t="s">
        <v>135</v>
      </c>
      <c r="I6278">
        <v>7344810066.1692896</v>
      </c>
      <c r="P6278">
        <v>0.67556416882579895</v>
      </c>
      <c r="Q6278">
        <v>4961890507.5350103</v>
      </c>
    </row>
    <row r="6279" spans="1:17">
      <c r="A6279" t="s">
        <v>122</v>
      </c>
      <c r="B6279">
        <v>2030</v>
      </c>
      <c r="C6279" t="s">
        <v>15</v>
      </c>
      <c r="D6279" t="s">
        <v>1062</v>
      </c>
      <c r="E6279" t="s">
        <v>162</v>
      </c>
      <c r="F6279" t="s">
        <v>165</v>
      </c>
      <c r="G6279" t="s">
        <v>1063</v>
      </c>
      <c r="H6279" t="s">
        <v>136</v>
      </c>
      <c r="I6279">
        <v>256489715.54822001</v>
      </c>
      <c r="P6279">
        <v>0.67556416882579895</v>
      </c>
      <c r="Q6279">
        <v>173275261.49669901</v>
      </c>
    </row>
    <row r="6280" spans="1:17">
      <c r="A6280" t="s">
        <v>122</v>
      </c>
      <c r="B6280">
        <v>2030</v>
      </c>
      <c r="C6280" t="s">
        <v>15</v>
      </c>
      <c r="D6280" t="s">
        <v>1062</v>
      </c>
      <c r="E6280" t="s">
        <v>162</v>
      </c>
      <c r="F6280" t="s">
        <v>166</v>
      </c>
      <c r="G6280" t="s">
        <v>1063</v>
      </c>
      <c r="H6280" t="s">
        <v>132</v>
      </c>
      <c r="I6280">
        <v>0</v>
      </c>
      <c r="P6280">
        <v>0.67556416882579895</v>
      </c>
      <c r="Q6280">
        <v>0</v>
      </c>
    </row>
    <row r="6281" spans="1:17">
      <c r="A6281" t="s">
        <v>122</v>
      </c>
      <c r="B6281">
        <v>2030</v>
      </c>
      <c r="C6281" t="s">
        <v>15</v>
      </c>
      <c r="D6281" t="s">
        <v>1062</v>
      </c>
      <c r="E6281" t="s">
        <v>162</v>
      </c>
      <c r="F6281" t="s">
        <v>166</v>
      </c>
      <c r="G6281" t="s">
        <v>1063</v>
      </c>
      <c r="H6281" t="s">
        <v>135</v>
      </c>
      <c r="I6281">
        <v>0</v>
      </c>
      <c r="P6281">
        <v>0.67556416882579895</v>
      </c>
      <c r="Q6281">
        <v>0</v>
      </c>
    </row>
    <row r="6282" spans="1:17">
      <c r="A6282" t="s">
        <v>122</v>
      </c>
      <c r="B6282">
        <v>2030</v>
      </c>
      <c r="C6282" t="s">
        <v>15</v>
      </c>
      <c r="D6282" t="s">
        <v>1062</v>
      </c>
      <c r="E6282" t="s">
        <v>162</v>
      </c>
      <c r="F6282" t="s">
        <v>166</v>
      </c>
      <c r="G6282" t="s">
        <v>1063</v>
      </c>
      <c r="H6282" t="s">
        <v>136</v>
      </c>
      <c r="I6282">
        <v>0</v>
      </c>
      <c r="P6282">
        <v>0.67556416882579895</v>
      </c>
      <c r="Q6282">
        <v>0</v>
      </c>
    </row>
    <row r="6283" spans="1:17">
      <c r="A6283" t="s">
        <v>122</v>
      </c>
      <c r="B6283">
        <v>2030</v>
      </c>
      <c r="C6283" t="s">
        <v>15</v>
      </c>
      <c r="D6283" t="s">
        <v>1062</v>
      </c>
      <c r="E6283" t="s">
        <v>162</v>
      </c>
      <c r="F6283" t="s">
        <v>160</v>
      </c>
      <c r="G6283" t="s">
        <v>1063</v>
      </c>
      <c r="H6283" t="s">
        <v>132</v>
      </c>
      <c r="I6283">
        <v>0</v>
      </c>
      <c r="P6283">
        <v>0.67556416882579895</v>
      </c>
      <c r="Q6283">
        <v>0</v>
      </c>
    </row>
    <row r="6284" spans="1:17">
      <c r="A6284" t="s">
        <v>122</v>
      </c>
      <c r="B6284">
        <v>2030</v>
      </c>
      <c r="C6284" t="s">
        <v>15</v>
      </c>
      <c r="D6284" t="s">
        <v>1062</v>
      </c>
      <c r="E6284" t="s">
        <v>162</v>
      </c>
      <c r="F6284" t="s">
        <v>160</v>
      </c>
      <c r="G6284" t="s">
        <v>1063</v>
      </c>
      <c r="H6284" t="s">
        <v>135</v>
      </c>
      <c r="I6284">
        <v>1737227.65870776</v>
      </c>
      <c r="P6284">
        <v>0.67556416882579895</v>
      </c>
      <c r="Q6284">
        <v>1173608.75931609</v>
      </c>
    </row>
    <row r="6285" spans="1:17">
      <c r="A6285" t="s">
        <v>122</v>
      </c>
      <c r="B6285">
        <v>2030</v>
      </c>
      <c r="C6285" t="s">
        <v>15</v>
      </c>
      <c r="D6285" t="s">
        <v>1062</v>
      </c>
      <c r="E6285" t="s">
        <v>162</v>
      </c>
      <c r="F6285" t="s">
        <v>160</v>
      </c>
      <c r="G6285" t="s">
        <v>1063</v>
      </c>
      <c r="H6285" t="s">
        <v>136</v>
      </c>
      <c r="I6285">
        <v>60666.106272350196</v>
      </c>
      <c r="P6285">
        <v>0.67556416882579895</v>
      </c>
      <c r="Q6285">
        <v>40983.847659777799</v>
      </c>
    </row>
    <row r="6286" spans="1:17">
      <c r="A6286" t="s">
        <v>122</v>
      </c>
      <c r="B6286">
        <v>2030</v>
      </c>
      <c r="C6286" t="s">
        <v>156</v>
      </c>
      <c r="D6286" t="s">
        <v>1066</v>
      </c>
      <c r="E6286" t="s">
        <v>167</v>
      </c>
      <c r="F6286" t="s">
        <v>164</v>
      </c>
      <c r="G6286" t="s">
        <v>158</v>
      </c>
      <c r="H6286" t="s">
        <v>132</v>
      </c>
      <c r="I6286">
        <v>0</v>
      </c>
      <c r="P6286">
        <v>0.67556416882579895</v>
      </c>
      <c r="Q6286">
        <v>0</v>
      </c>
    </row>
    <row r="6287" spans="1:17">
      <c r="A6287" t="s">
        <v>122</v>
      </c>
      <c r="B6287">
        <v>2030</v>
      </c>
      <c r="C6287" t="s">
        <v>156</v>
      </c>
      <c r="D6287" t="s">
        <v>1066</v>
      </c>
      <c r="E6287" t="s">
        <v>167</v>
      </c>
      <c r="F6287" t="s">
        <v>164</v>
      </c>
      <c r="G6287" t="s">
        <v>158</v>
      </c>
      <c r="H6287" t="s">
        <v>135</v>
      </c>
      <c r="I6287">
        <v>0</v>
      </c>
      <c r="P6287">
        <v>0.67556416882579895</v>
      </c>
      <c r="Q6287">
        <v>0</v>
      </c>
    </row>
    <row r="6288" spans="1:17">
      <c r="A6288" t="s">
        <v>122</v>
      </c>
      <c r="B6288">
        <v>2030</v>
      </c>
      <c r="C6288" t="s">
        <v>156</v>
      </c>
      <c r="D6288" t="s">
        <v>1066</v>
      </c>
      <c r="E6288" t="s">
        <v>167</v>
      </c>
      <c r="F6288" t="s">
        <v>164</v>
      </c>
      <c r="G6288" t="s">
        <v>158</v>
      </c>
      <c r="H6288" t="s">
        <v>136</v>
      </c>
      <c r="I6288">
        <v>0</v>
      </c>
      <c r="P6288">
        <v>0.67556416882579895</v>
      </c>
      <c r="Q6288">
        <v>0</v>
      </c>
    </row>
    <row r="6289" spans="1:17">
      <c r="A6289" t="s">
        <v>122</v>
      </c>
      <c r="B6289">
        <v>2030</v>
      </c>
      <c r="C6289" t="s">
        <v>156</v>
      </c>
      <c r="D6289" t="s">
        <v>1066</v>
      </c>
      <c r="E6289" t="s">
        <v>167</v>
      </c>
      <c r="F6289" t="s">
        <v>159</v>
      </c>
      <c r="G6289" t="s">
        <v>158</v>
      </c>
      <c r="H6289" t="s">
        <v>132</v>
      </c>
      <c r="I6289">
        <v>0</v>
      </c>
      <c r="P6289">
        <v>0.67556416882579895</v>
      </c>
      <c r="Q6289">
        <v>0</v>
      </c>
    </row>
    <row r="6290" spans="1:17">
      <c r="A6290" t="s">
        <v>122</v>
      </c>
      <c r="B6290">
        <v>2030</v>
      </c>
      <c r="C6290" t="s">
        <v>156</v>
      </c>
      <c r="D6290" t="s">
        <v>1066</v>
      </c>
      <c r="E6290" t="s">
        <v>167</v>
      </c>
      <c r="F6290" t="s">
        <v>159</v>
      </c>
      <c r="G6290" t="s">
        <v>158</v>
      </c>
      <c r="H6290" t="s">
        <v>135</v>
      </c>
      <c r="I6290">
        <v>0</v>
      </c>
      <c r="P6290">
        <v>0.67556416882579895</v>
      </c>
      <c r="Q6290">
        <v>0</v>
      </c>
    </row>
    <row r="6291" spans="1:17">
      <c r="A6291" t="s">
        <v>122</v>
      </c>
      <c r="B6291">
        <v>2030</v>
      </c>
      <c r="C6291" t="s">
        <v>156</v>
      </c>
      <c r="D6291" t="s">
        <v>1066</v>
      </c>
      <c r="E6291" t="s">
        <v>167</v>
      </c>
      <c r="F6291" t="s">
        <v>159</v>
      </c>
      <c r="G6291" t="s">
        <v>158</v>
      </c>
      <c r="H6291" t="s">
        <v>136</v>
      </c>
      <c r="I6291">
        <v>0</v>
      </c>
      <c r="P6291">
        <v>0.67556416882579895</v>
      </c>
      <c r="Q6291">
        <v>0</v>
      </c>
    </row>
    <row r="6292" spans="1:17">
      <c r="A6292" t="s">
        <v>122</v>
      </c>
      <c r="B6292">
        <v>2030</v>
      </c>
      <c r="C6292" t="s">
        <v>156</v>
      </c>
      <c r="D6292" t="s">
        <v>1066</v>
      </c>
      <c r="E6292" t="s">
        <v>167</v>
      </c>
      <c r="F6292" t="s">
        <v>126</v>
      </c>
      <c r="G6292" t="s">
        <v>158</v>
      </c>
      <c r="H6292" t="s">
        <v>132</v>
      </c>
      <c r="I6292">
        <v>0</v>
      </c>
      <c r="P6292">
        <v>0.67556416882579895</v>
      </c>
      <c r="Q6292">
        <v>0</v>
      </c>
    </row>
    <row r="6293" spans="1:17">
      <c r="A6293" t="s">
        <v>122</v>
      </c>
      <c r="B6293">
        <v>2030</v>
      </c>
      <c r="C6293" t="s">
        <v>156</v>
      </c>
      <c r="D6293" t="s">
        <v>1066</v>
      </c>
      <c r="E6293" t="s">
        <v>167</v>
      </c>
      <c r="F6293" t="s">
        <v>126</v>
      </c>
      <c r="G6293" t="s">
        <v>158</v>
      </c>
      <c r="H6293" t="s">
        <v>135</v>
      </c>
      <c r="I6293">
        <v>0</v>
      </c>
      <c r="P6293">
        <v>0.67556416882579895</v>
      </c>
      <c r="Q6293">
        <v>0</v>
      </c>
    </row>
    <row r="6294" spans="1:17">
      <c r="A6294" t="s">
        <v>122</v>
      </c>
      <c r="B6294">
        <v>2030</v>
      </c>
      <c r="C6294" t="s">
        <v>156</v>
      </c>
      <c r="D6294" t="s">
        <v>1066</v>
      </c>
      <c r="E6294" t="s">
        <v>167</v>
      </c>
      <c r="F6294" t="s">
        <v>126</v>
      </c>
      <c r="G6294" t="s">
        <v>158</v>
      </c>
      <c r="H6294" t="s">
        <v>136</v>
      </c>
      <c r="I6294">
        <v>0</v>
      </c>
      <c r="P6294">
        <v>0.67556416882579895</v>
      </c>
      <c r="Q6294">
        <v>0</v>
      </c>
    </row>
    <row r="6295" spans="1:17">
      <c r="A6295" t="s">
        <v>122</v>
      </c>
      <c r="B6295">
        <v>2030</v>
      </c>
      <c r="C6295" t="s">
        <v>156</v>
      </c>
      <c r="D6295" t="s">
        <v>1066</v>
      </c>
      <c r="E6295" t="s">
        <v>167</v>
      </c>
      <c r="F6295" t="s">
        <v>165</v>
      </c>
      <c r="G6295" t="s">
        <v>158</v>
      </c>
      <c r="H6295" t="s">
        <v>132</v>
      </c>
      <c r="I6295">
        <v>0</v>
      </c>
      <c r="P6295">
        <v>0.67556416882579895</v>
      </c>
      <c r="Q6295">
        <v>0</v>
      </c>
    </row>
    <row r="6296" spans="1:17">
      <c r="A6296" t="s">
        <v>122</v>
      </c>
      <c r="B6296">
        <v>2030</v>
      </c>
      <c r="C6296" t="s">
        <v>156</v>
      </c>
      <c r="D6296" t="s">
        <v>1066</v>
      </c>
      <c r="E6296" t="s">
        <v>167</v>
      </c>
      <c r="F6296" t="s">
        <v>165</v>
      </c>
      <c r="G6296" t="s">
        <v>158</v>
      </c>
      <c r="H6296" t="s">
        <v>135</v>
      </c>
      <c r="I6296">
        <v>0</v>
      </c>
      <c r="P6296">
        <v>0.67556416882579895</v>
      </c>
      <c r="Q6296">
        <v>0</v>
      </c>
    </row>
    <row r="6297" spans="1:17">
      <c r="A6297" t="s">
        <v>122</v>
      </c>
      <c r="B6297">
        <v>2030</v>
      </c>
      <c r="C6297" t="s">
        <v>156</v>
      </c>
      <c r="D6297" t="s">
        <v>1066</v>
      </c>
      <c r="E6297" t="s">
        <v>167</v>
      </c>
      <c r="F6297" t="s">
        <v>165</v>
      </c>
      <c r="G6297" t="s">
        <v>158</v>
      </c>
      <c r="H6297" t="s">
        <v>136</v>
      </c>
      <c r="I6297">
        <v>0</v>
      </c>
      <c r="P6297">
        <v>0.67556416882579895</v>
      </c>
      <c r="Q6297">
        <v>0</v>
      </c>
    </row>
    <row r="6298" spans="1:17">
      <c r="A6298" t="s">
        <v>122</v>
      </c>
      <c r="B6298">
        <v>2030</v>
      </c>
      <c r="C6298" t="s">
        <v>156</v>
      </c>
      <c r="D6298" t="s">
        <v>1066</v>
      </c>
      <c r="E6298" t="s">
        <v>167</v>
      </c>
      <c r="F6298" t="s">
        <v>166</v>
      </c>
      <c r="G6298" t="s">
        <v>158</v>
      </c>
      <c r="H6298" t="s">
        <v>132</v>
      </c>
      <c r="I6298">
        <v>0</v>
      </c>
      <c r="P6298">
        <v>0.67556416882579895</v>
      </c>
      <c r="Q6298">
        <v>0</v>
      </c>
    </row>
    <row r="6299" spans="1:17">
      <c r="A6299" t="s">
        <v>122</v>
      </c>
      <c r="B6299">
        <v>2030</v>
      </c>
      <c r="C6299" t="s">
        <v>156</v>
      </c>
      <c r="D6299" t="s">
        <v>1066</v>
      </c>
      <c r="E6299" t="s">
        <v>167</v>
      </c>
      <c r="F6299" t="s">
        <v>166</v>
      </c>
      <c r="G6299" t="s">
        <v>158</v>
      </c>
      <c r="H6299" t="s">
        <v>135</v>
      </c>
      <c r="I6299">
        <v>0</v>
      </c>
      <c r="P6299">
        <v>0.67556416882579895</v>
      </c>
      <c r="Q6299">
        <v>0</v>
      </c>
    </row>
    <row r="6300" spans="1:17">
      <c r="A6300" t="s">
        <v>122</v>
      </c>
      <c r="B6300">
        <v>2030</v>
      </c>
      <c r="C6300" t="s">
        <v>156</v>
      </c>
      <c r="D6300" t="s">
        <v>1066</v>
      </c>
      <c r="E6300" t="s">
        <v>167</v>
      </c>
      <c r="F6300" t="s">
        <v>166</v>
      </c>
      <c r="G6300" t="s">
        <v>158</v>
      </c>
      <c r="H6300" t="s">
        <v>136</v>
      </c>
      <c r="I6300">
        <v>0</v>
      </c>
      <c r="P6300">
        <v>0.67556416882579895</v>
      </c>
      <c r="Q6300">
        <v>0</v>
      </c>
    </row>
    <row r="6301" spans="1:17">
      <c r="A6301" t="s">
        <v>122</v>
      </c>
      <c r="B6301">
        <v>2030</v>
      </c>
      <c r="C6301" t="s">
        <v>156</v>
      </c>
      <c r="D6301" t="s">
        <v>1066</v>
      </c>
      <c r="E6301" t="s">
        <v>167</v>
      </c>
      <c r="F6301" t="s">
        <v>160</v>
      </c>
      <c r="G6301" t="s">
        <v>158</v>
      </c>
      <c r="H6301" t="s">
        <v>132</v>
      </c>
      <c r="I6301">
        <v>0</v>
      </c>
      <c r="P6301">
        <v>0.67556416882579895</v>
      </c>
      <c r="Q6301">
        <v>0</v>
      </c>
    </row>
    <row r="6302" spans="1:17">
      <c r="A6302" t="s">
        <v>122</v>
      </c>
      <c r="B6302">
        <v>2030</v>
      </c>
      <c r="C6302" t="s">
        <v>156</v>
      </c>
      <c r="D6302" t="s">
        <v>1066</v>
      </c>
      <c r="E6302" t="s">
        <v>167</v>
      </c>
      <c r="F6302" t="s">
        <v>160</v>
      </c>
      <c r="G6302" t="s">
        <v>158</v>
      </c>
      <c r="H6302" t="s">
        <v>135</v>
      </c>
      <c r="I6302">
        <v>0</v>
      </c>
      <c r="P6302">
        <v>0.67556416882579895</v>
      </c>
      <c r="Q6302">
        <v>0</v>
      </c>
    </row>
    <row r="6303" spans="1:17">
      <c r="A6303" t="s">
        <v>122</v>
      </c>
      <c r="B6303">
        <v>2030</v>
      </c>
      <c r="C6303" t="s">
        <v>156</v>
      </c>
      <c r="D6303" t="s">
        <v>1066</v>
      </c>
      <c r="E6303" t="s">
        <v>167</v>
      </c>
      <c r="F6303" t="s">
        <v>160</v>
      </c>
      <c r="G6303" t="s">
        <v>158</v>
      </c>
      <c r="H6303" t="s">
        <v>136</v>
      </c>
      <c r="I6303">
        <v>0</v>
      </c>
      <c r="P6303">
        <v>0.67556416882579895</v>
      </c>
      <c r="Q6303">
        <v>0</v>
      </c>
    </row>
    <row r="6304" spans="1:17">
      <c r="A6304" t="s">
        <v>122</v>
      </c>
      <c r="B6304">
        <v>2030</v>
      </c>
      <c r="C6304" t="s">
        <v>157</v>
      </c>
      <c r="D6304" t="s">
        <v>1066</v>
      </c>
      <c r="E6304" t="s">
        <v>167</v>
      </c>
      <c r="F6304" t="s">
        <v>164</v>
      </c>
      <c r="G6304" t="s">
        <v>158</v>
      </c>
      <c r="H6304" t="s">
        <v>132</v>
      </c>
      <c r="I6304">
        <v>0</v>
      </c>
      <c r="P6304">
        <v>0.67556416882579895</v>
      </c>
      <c r="Q6304">
        <v>0</v>
      </c>
    </row>
    <row r="6305" spans="1:17">
      <c r="A6305" t="s">
        <v>122</v>
      </c>
      <c r="B6305">
        <v>2030</v>
      </c>
      <c r="C6305" t="s">
        <v>157</v>
      </c>
      <c r="D6305" t="s">
        <v>1066</v>
      </c>
      <c r="E6305" t="s">
        <v>167</v>
      </c>
      <c r="F6305" t="s">
        <v>164</v>
      </c>
      <c r="G6305" t="s">
        <v>158</v>
      </c>
      <c r="H6305" t="s">
        <v>135</v>
      </c>
      <c r="I6305">
        <v>0</v>
      </c>
      <c r="P6305">
        <v>0.67556416882579895</v>
      </c>
      <c r="Q6305">
        <v>0</v>
      </c>
    </row>
    <row r="6306" spans="1:17">
      <c r="A6306" t="s">
        <v>122</v>
      </c>
      <c r="B6306">
        <v>2030</v>
      </c>
      <c r="C6306" t="s">
        <v>157</v>
      </c>
      <c r="D6306" t="s">
        <v>1066</v>
      </c>
      <c r="E6306" t="s">
        <v>167</v>
      </c>
      <c r="F6306" t="s">
        <v>164</v>
      </c>
      <c r="G6306" t="s">
        <v>158</v>
      </c>
      <c r="H6306" t="s">
        <v>136</v>
      </c>
      <c r="I6306">
        <v>0</v>
      </c>
      <c r="P6306">
        <v>0.67556416882579895</v>
      </c>
      <c r="Q6306">
        <v>0</v>
      </c>
    </row>
    <row r="6307" spans="1:17">
      <c r="A6307" t="s">
        <v>122</v>
      </c>
      <c r="B6307">
        <v>2030</v>
      </c>
      <c r="C6307" t="s">
        <v>157</v>
      </c>
      <c r="D6307" t="s">
        <v>1066</v>
      </c>
      <c r="E6307" t="s">
        <v>167</v>
      </c>
      <c r="F6307" t="s">
        <v>159</v>
      </c>
      <c r="G6307" t="s">
        <v>158</v>
      </c>
      <c r="H6307" t="s">
        <v>132</v>
      </c>
      <c r="I6307">
        <v>0</v>
      </c>
      <c r="P6307">
        <v>0.67556416882579895</v>
      </c>
      <c r="Q6307">
        <v>0</v>
      </c>
    </row>
    <row r="6308" spans="1:17">
      <c r="A6308" t="s">
        <v>122</v>
      </c>
      <c r="B6308">
        <v>2030</v>
      </c>
      <c r="C6308" t="s">
        <v>157</v>
      </c>
      <c r="D6308" t="s">
        <v>1066</v>
      </c>
      <c r="E6308" t="s">
        <v>167</v>
      </c>
      <c r="F6308" t="s">
        <v>159</v>
      </c>
      <c r="G6308" t="s">
        <v>158</v>
      </c>
      <c r="H6308" t="s">
        <v>135</v>
      </c>
      <c r="I6308">
        <v>0</v>
      </c>
      <c r="P6308">
        <v>0.67556416882579895</v>
      </c>
      <c r="Q6308">
        <v>0</v>
      </c>
    </row>
    <row r="6309" spans="1:17">
      <c r="A6309" t="s">
        <v>122</v>
      </c>
      <c r="B6309">
        <v>2030</v>
      </c>
      <c r="C6309" t="s">
        <v>157</v>
      </c>
      <c r="D6309" t="s">
        <v>1066</v>
      </c>
      <c r="E6309" t="s">
        <v>167</v>
      </c>
      <c r="F6309" t="s">
        <v>159</v>
      </c>
      <c r="G6309" t="s">
        <v>158</v>
      </c>
      <c r="H6309" t="s">
        <v>136</v>
      </c>
      <c r="I6309">
        <v>0</v>
      </c>
      <c r="P6309">
        <v>0.67556416882579895</v>
      </c>
      <c r="Q6309">
        <v>0</v>
      </c>
    </row>
    <row r="6310" spans="1:17">
      <c r="A6310" t="s">
        <v>122</v>
      </c>
      <c r="B6310">
        <v>2030</v>
      </c>
      <c r="C6310" t="s">
        <v>157</v>
      </c>
      <c r="D6310" t="s">
        <v>1066</v>
      </c>
      <c r="E6310" t="s">
        <v>167</v>
      </c>
      <c r="F6310" t="s">
        <v>126</v>
      </c>
      <c r="G6310" t="s">
        <v>158</v>
      </c>
      <c r="H6310" t="s">
        <v>132</v>
      </c>
      <c r="I6310">
        <v>0</v>
      </c>
      <c r="P6310">
        <v>0.67556416882579895</v>
      </c>
      <c r="Q6310">
        <v>0</v>
      </c>
    </row>
    <row r="6311" spans="1:17">
      <c r="A6311" t="s">
        <v>122</v>
      </c>
      <c r="B6311">
        <v>2030</v>
      </c>
      <c r="C6311" t="s">
        <v>157</v>
      </c>
      <c r="D6311" t="s">
        <v>1066</v>
      </c>
      <c r="E6311" t="s">
        <v>167</v>
      </c>
      <c r="F6311" t="s">
        <v>126</v>
      </c>
      <c r="G6311" t="s">
        <v>158</v>
      </c>
      <c r="H6311" t="s">
        <v>135</v>
      </c>
      <c r="I6311">
        <v>0</v>
      </c>
      <c r="P6311">
        <v>0.67556416882579895</v>
      </c>
      <c r="Q6311">
        <v>0</v>
      </c>
    </row>
    <row r="6312" spans="1:17">
      <c r="A6312" t="s">
        <v>122</v>
      </c>
      <c r="B6312">
        <v>2030</v>
      </c>
      <c r="C6312" t="s">
        <v>157</v>
      </c>
      <c r="D6312" t="s">
        <v>1066</v>
      </c>
      <c r="E6312" t="s">
        <v>167</v>
      </c>
      <c r="F6312" t="s">
        <v>126</v>
      </c>
      <c r="G6312" t="s">
        <v>158</v>
      </c>
      <c r="H6312" t="s">
        <v>136</v>
      </c>
      <c r="I6312">
        <v>0</v>
      </c>
      <c r="P6312">
        <v>0.67556416882579895</v>
      </c>
      <c r="Q6312">
        <v>0</v>
      </c>
    </row>
    <row r="6313" spans="1:17">
      <c r="A6313" t="s">
        <v>122</v>
      </c>
      <c r="B6313">
        <v>2030</v>
      </c>
      <c r="C6313" t="s">
        <v>157</v>
      </c>
      <c r="D6313" t="s">
        <v>1066</v>
      </c>
      <c r="E6313" t="s">
        <v>167</v>
      </c>
      <c r="F6313" t="s">
        <v>165</v>
      </c>
      <c r="G6313" t="s">
        <v>158</v>
      </c>
      <c r="H6313" t="s">
        <v>132</v>
      </c>
      <c r="I6313">
        <v>0</v>
      </c>
      <c r="P6313">
        <v>0.67556416882579895</v>
      </c>
      <c r="Q6313">
        <v>0</v>
      </c>
    </row>
    <row r="6314" spans="1:17">
      <c r="A6314" t="s">
        <v>122</v>
      </c>
      <c r="B6314">
        <v>2030</v>
      </c>
      <c r="C6314" t="s">
        <v>157</v>
      </c>
      <c r="D6314" t="s">
        <v>1066</v>
      </c>
      <c r="E6314" t="s">
        <v>167</v>
      </c>
      <c r="F6314" t="s">
        <v>165</v>
      </c>
      <c r="G6314" t="s">
        <v>158</v>
      </c>
      <c r="H6314" t="s">
        <v>135</v>
      </c>
      <c r="I6314">
        <v>0</v>
      </c>
      <c r="P6314">
        <v>0.67556416882579895</v>
      </c>
      <c r="Q6314">
        <v>0</v>
      </c>
    </row>
    <row r="6315" spans="1:17">
      <c r="A6315" t="s">
        <v>122</v>
      </c>
      <c r="B6315">
        <v>2030</v>
      </c>
      <c r="C6315" t="s">
        <v>157</v>
      </c>
      <c r="D6315" t="s">
        <v>1066</v>
      </c>
      <c r="E6315" t="s">
        <v>167</v>
      </c>
      <c r="F6315" t="s">
        <v>165</v>
      </c>
      <c r="G6315" t="s">
        <v>158</v>
      </c>
      <c r="H6315" t="s">
        <v>136</v>
      </c>
      <c r="I6315">
        <v>0</v>
      </c>
      <c r="P6315">
        <v>0.67556416882579895</v>
      </c>
      <c r="Q6315">
        <v>0</v>
      </c>
    </row>
    <row r="6316" spans="1:17">
      <c r="A6316" t="s">
        <v>122</v>
      </c>
      <c r="B6316">
        <v>2030</v>
      </c>
      <c r="C6316" t="s">
        <v>157</v>
      </c>
      <c r="D6316" t="s">
        <v>1066</v>
      </c>
      <c r="E6316" t="s">
        <v>167</v>
      </c>
      <c r="F6316" t="s">
        <v>166</v>
      </c>
      <c r="G6316" t="s">
        <v>158</v>
      </c>
      <c r="H6316" t="s">
        <v>132</v>
      </c>
      <c r="I6316">
        <v>0</v>
      </c>
      <c r="P6316">
        <v>0.67556416882579895</v>
      </c>
      <c r="Q6316">
        <v>0</v>
      </c>
    </row>
    <row r="6317" spans="1:17">
      <c r="A6317" t="s">
        <v>122</v>
      </c>
      <c r="B6317">
        <v>2030</v>
      </c>
      <c r="C6317" t="s">
        <v>157</v>
      </c>
      <c r="D6317" t="s">
        <v>1066</v>
      </c>
      <c r="E6317" t="s">
        <v>167</v>
      </c>
      <c r="F6317" t="s">
        <v>166</v>
      </c>
      <c r="G6317" t="s">
        <v>158</v>
      </c>
      <c r="H6317" t="s">
        <v>135</v>
      </c>
      <c r="I6317">
        <v>0</v>
      </c>
      <c r="P6317">
        <v>0.67556416882579895</v>
      </c>
      <c r="Q6317">
        <v>0</v>
      </c>
    </row>
    <row r="6318" spans="1:17">
      <c r="A6318" t="s">
        <v>122</v>
      </c>
      <c r="B6318">
        <v>2030</v>
      </c>
      <c r="C6318" t="s">
        <v>157</v>
      </c>
      <c r="D6318" t="s">
        <v>1066</v>
      </c>
      <c r="E6318" t="s">
        <v>167</v>
      </c>
      <c r="F6318" t="s">
        <v>166</v>
      </c>
      <c r="G6318" t="s">
        <v>158</v>
      </c>
      <c r="H6318" t="s">
        <v>136</v>
      </c>
      <c r="I6318">
        <v>0</v>
      </c>
      <c r="P6318">
        <v>0.67556416882579895</v>
      </c>
      <c r="Q6318">
        <v>0</v>
      </c>
    </row>
    <row r="6319" spans="1:17">
      <c r="A6319" t="s">
        <v>122</v>
      </c>
      <c r="B6319">
        <v>2030</v>
      </c>
      <c r="C6319" t="s">
        <v>157</v>
      </c>
      <c r="D6319" t="s">
        <v>1066</v>
      </c>
      <c r="E6319" t="s">
        <v>167</v>
      </c>
      <c r="F6319" t="s">
        <v>160</v>
      </c>
      <c r="G6319" t="s">
        <v>158</v>
      </c>
      <c r="H6319" t="s">
        <v>132</v>
      </c>
      <c r="I6319">
        <v>0</v>
      </c>
      <c r="P6319">
        <v>0.67556416882579895</v>
      </c>
      <c r="Q6319">
        <v>0</v>
      </c>
    </row>
    <row r="6320" spans="1:17">
      <c r="A6320" t="s">
        <v>122</v>
      </c>
      <c r="B6320">
        <v>2030</v>
      </c>
      <c r="C6320" t="s">
        <v>157</v>
      </c>
      <c r="D6320" t="s">
        <v>1066</v>
      </c>
      <c r="E6320" t="s">
        <v>167</v>
      </c>
      <c r="F6320" t="s">
        <v>160</v>
      </c>
      <c r="G6320" t="s">
        <v>158</v>
      </c>
      <c r="H6320" t="s">
        <v>135</v>
      </c>
      <c r="I6320">
        <v>0</v>
      </c>
      <c r="P6320">
        <v>0.67556416882579895</v>
      </c>
      <c r="Q6320">
        <v>0</v>
      </c>
    </row>
    <row r="6321" spans="1:17">
      <c r="A6321" t="s">
        <v>122</v>
      </c>
      <c r="B6321">
        <v>2030</v>
      </c>
      <c r="C6321" t="s">
        <v>157</v>
      </c>
      <c r="D6321" t="s">
        <v>1066</v>
      </c>
      <c r="E6321" t="s">
        <v>167</v>
      </c>
      <c r="F6321" t="s">
        <v>160</v>
      </c>
      <c r="G6321" t="s">
        <v>158</v>
      </c>
      <c r="H6321" t="s">
        <v>136</v>
      </c>
      <c r="I6321">
        <v>0</v>
      </c>
      <c r="P6321">
        <v>0.67556416882579895</v>
      </c>
      <c r="Q6321">
        <v>0</v>
      </c>
    </row>
    <row r="6322" spans="1:17">
      <c r="A6322" t="s">
        <v>122</v>
      </c>
      <c r="B6322">
        <v>2030</v>
      </c>
      <c r="C6322" t="s">
        <v>140</v>
      </c>
      <c r="D6322" t="s">
        <v>1064</v>
      </c>
      <c r="E6322" t="s">
        <v>167</v>
      </c>
      <c r="F6322" t="s">
        <v>164</v>
      </c>
      <c r="G6322" t="s">
        <v>1065</v>
      </c>
      <c r="H6322" t="s">
        <v>132</v>
      </c>
      <c r="I6322">
        <v>0</v>
      </c>
      <c r="P6322">
        <v>0.67556416882579895</v>
      </c>
      <c r="Q6322">
        <v>0</v>
      </c>
    </row>
    <row r="6323" spans="1:17">
      <c r="A6323" t="s">
        <v>122</v>
      </c>
      <c r="B6323">
        <v>2030</v>
      </c>
      <c r="C6323" t="s">
        <v>140</v>
      </c>
      <c r="D6323" t="s">
        <v>1064</v>
      </c>
      <c r="E6323" t="s">
        <v>167</v>
      </c>
      <c r="F6323" t="s">
        <v>164</v>
      </c>
      <c r="G6323" t="s">
        <v>1065</v>
      </c>
      <c r="H6323" t="s">
        <v>135</v>
      </c>
      <c r="I6323">
        <v>0</v>
      </c>
      <c r="P6323">
        <v>0.67556416882579895</v>
      </c>
      <c r="Q6323">
        <v>0</v>
      </c>
    </row>
    <row r="6324" spans="1:17">
      <c r="A6324" t="s">
        <v>122</v>
      </c>
      <c r="B6324">
        <v>2030</v>
      </c>
      <c r="C6324" t="s">
        <v>140</v>
      </c>
      <c r="D6324" t="s">
        <v>1064</v>
      </c>
      <c r="E6324" t="s">
        <v>167</v>
      </c>
      <c r="F6324" t="s">
        <v>164</v>
      </c>
      <c r="G6324" t="s">
        <v>1065</v>
      </c>
      <c r="H6324" t="s">
        <v>136</v>
      </c>
      <c r="I6324">
        <v>0</v>
      </c>
      <c r="P6324">
        <v>0.67556416882579895</v>
      </c>
      <c r="Q6324">
        <v>0</v>
      </c>
    </row>
    <row r="6325" spans="1:17">
      <c r="A6325" t="s">
        <v>122</v>
      </c>
      <c r="B6325">
        <v>2030</v>
      </c>
      <c r="C6325" t="s">
        <v>140</v>
      </c>
      <c r="D6325" t="s">
        <v>1064</v>
      </c>
      <c r="E6325" t="s">
        <v>167</v>
      </c>
      <c r="F6325" t="s">
        <v>159</v>
      </c>
      <c r="G6325" t="s">
        <v>1065</v>
      </c>
      <c r="H6325" t="s">
        <v>132</v>
      </c>
      <c r="I6325">
        <v>0</v>
      </c>
      <c r="P6325">
        <v>0.67556416882579895</v>
      </c>
      <c r="Q6325">
        <v>0</v>
      </c>
    </row>
    <row r="6326" spans="1:17">
      <c r="A6326" t="s">
        <v>122</v>
      </c>
      <c r="B6326">
        <v>2030</v>
      </c>
      <c r="C6326" t="s">
        <v>140</v>
      </c>
      <c r="D6326" t="s">
        <v>1064</v>
      </c>
      <c r="E6326" t="s">
        <v>167</v>
      </c>
      <c r="F6326" t="s">
        <v>159</v>
      </c>
      <c r="G6326" t="s">
        <v>1065</v>
      </c>
      <c r="H6326" t="s">
        <v>135</v>
      </c>
      <c r="I6326">
        <v>0</v>
      </c>
      <c r="P6326">
        <v>0.67556416882579895</v>
      </c>
      <c r="Q6326">
        <v>0</v>
      </c>
    </row>
    <row r="6327" spans="1:17">
      <c r="A6327" t="s">
        <v>122</v>
      </c>
      <c r="B6327">
        <v>2030</v>
      </c>
      <c r="C6327" t="s">
        <v>140</v>
      </c>
      <c r="D6327" t="s">
        <v>1064</v>
      </c>
      <c r="E6327" t="s">
        <v>167</v>
      </c>
      <c r="F6327" t="s">
        <v>159</v>
      </c>
      <c r="G6327" t="s">
        <v>1065</v>
      </c>
      <c r="H6327" t="s">
        <v>136</v>
      </c>
      <c r="I6327">
        <v>0</v>
      </c>
      <c r="P6327">
        <v>0.67556416882579895</v>
      </c>
      <c r="Q6327">
        <v>0</v>
      </c>
    </row>
    <row r="6328" spans="1:17">
      <c r="A6328" t="s">
        <v>122</v>
      </c>
      <c r="B6328">
        <v>2030</v>
      </c>
      <c r="C6328" t="s">
        <v>140</v>
      </c>
      <c r="D6328" t="s">
        <v>1064</v>
      </c>
      <c r="E6328" t="s">
        <v>167</v>
      </c>
      <c r="F6328" t="s">
        <v>126</v>
      </c>
      <c r="G6328" t="s">
        <v>1065</v>
      </c>
      <c r="H6328" t="s">
        <v>132</v>
      </c>
      <c r="I6328">
        <v>0</v>
      </c>
      <c r="P6328">
        <v>0.67556416882579895</v>
      </c>
      <c r="Q6328">
        <v>0</v>
      </c>
    </row>
    <row r="6329" spans="1:17">
      <c r="A6329" t="s">
        <v>122</v>
      </c>
      <c r="B6329">
        <v>2030</v>
      </c>
      <c r="C6329" t="s">
        <v>140</v>
      </c>
      <c r="D6329" t="s">
        <v>1064</v>
      </c>
      <c r="E6329" t="s">
        <v>167</v>
      </c>
      <c r="F6329" t="s">
        <v>126</v>
      </c>
      <c r="G6329" t="s">
        <v>1065</v>
      </c>
      <c r="H6329" t="s">
        <v>135</v>
      </c>
      <c r="I6329">
        <v>0</v>
      </c>
      <c r="P6329">
        <v>0.67556416882579895</v>
      </c>
      <c r="Q6329">
        <v>0</v>
      </c>
    </row>
    <row r="6330" spans="1:17">
      <c r="A6330" t="s">
        <v>122</v>
      </c>
      <c r="B6330">
        <v>2030</v>
      </c>
      <c r="C6330" t="s">
        <v>140</v>
      </c>
      <c r="D6330" t="s">
        <v>1064</v>
      </c>
      <c r="E6330" t="s">
        <v>167</v>
      </c>
      <c r="F6330" t="s">
        <v>126</v>
      </c>
      <c r="G6330" t="s">
        <v>1065</v>
      </c>
      <c r="H6330" t="s">
        <v>136</v>
      </c>
      <c r="I6330">
        <v>10230556.9235419</v>
      </c>
      <c r="P6330">
        <v>0.67556416882579895</v>
      </c>
      <c r="Q6330">
        <v>6911397.6846776297</v>
      </c>
    </row>
    <row r="6331" spans="1:17">
      <c r="A6331" t="s">
        <v>122</v>
      </c>
      <c r="B6331">
        <v>2030</v>
      </c>
      <c r="C6331" t="s">
        <v>140</v>
      </c>
      <c r="D6331" t="s">
        <v>1064</v>
      </c>
      <c r="E6331" t="s">
        <v>167</v>
      </c>
      <c r="F6331" t="s">
        <v>165</v>
      </c>
      <c r="G6331" t="s">
        <v>1065</v>
      </c>
      <c r="H6331" t="s">
        <v>132</v>
      </c>
      <c r="I6331">
        <v>0</v>
      </c>
      <c r="P6331">
        <v>0.67556416882579895</v>
      </c>
      <c r="Q6331">
        <v>0</v>
      </c>
    </row>
    <row r="6332" spans="1:17">
      <c r="A6332" t="s">
        <v>122</v>
      </c>
      <c r="B6332">
        <v>2030</v>
      </c>
      <c r="C6332" t="s">
        <v>140</v>
      </c>
      <c r="D6332" t="s">
        <v>1064</v>
      </c>
      <c r="E6332" t="s">
        <v>167</v>
      </c>
      <c r="F6332" t="s">
        <v>165</v>
      </c>
      <c r="G6332" t="s">
        <v>1065</v>
      </c>
      <c r="H6332" t="s">
        <v>135</v>
      </c>
      <c r="I6332">
        <v>0</v>
      </c>
      <c r="P6332">
        <v>0.67556416882579895</v>
      </c>
      <c r="Q6332">
        <v>0</v>
      </c>
    </row>
    <row r="6333" spans="1:17">
      <c r="A6333" t="s">
        <v>122</v>
      </c>
      <c r="B6333">
        <v>2030</v>
      </c>
      <c r="C6333" t="s">
        <v>140</v>
      </c>
      <c r="D6333" t="s">
        <v>1064</v>
      </c>
      <c r="E6333" t="s">
        <v>167</v>
      </c>
      <c r="F6333" t="s">
        <v>165</v>
      </c>
      <c r="G6333" t="s">
        <v>1065</v>
      </c>
      <c r="H6333" t="s">
        <v>136</v>
      </c>
      <c r="I6333">
        <v>0</v>
      </c>
      <c r="P6333">
        <v>0.67556416882579895</v>
      </c>
      <c r="Q6333">
        <v>0</v>
      </c>
    </row>
    <row r="6334" spans="1:17">
      <c r="A6334" t="s">
        <v>122</v>
      </c>
      <c r="B6334">
        <v>2030</v>
      </c>
      <c r="C6334" t="s">
        <v>140</v>
      </c>
      <c r="D6334" t="s">
        <v>1064</v>
      </c>
      <c r="E6334" t="s">
        <v>167</v>
      </c>
      <c r="F6334" t="s">
        <v>166</v>
      </c>
      <c r="G6334" t="s">
        <v>1065</v>
      </c>
      <c r="H6334" t="s">
        <v>132</v>
      </c>
      <c r="I6334">
        <v>0</v>
      </c>
      <c r="P6334">
        <v>0.67556416882579895</v>
      </c>
      <c r="Q6334">
        <v>0</v>
      </c>
    </row>
    <row r="6335" spans="1:17">
      <c r="A6335" t="s">
        <v>122</v>
      </c>
      <c r="B6335">
        <v>2030</v>
      </c>
      <c r="C6335" t="s">
        <v>140</v>
      </c>
      <c r="D6335" t="s">
        <v>1064</v>
      </c>
      <c r="E6335" t="s">
        <v>167</v>
      </c>
      <c r="F6335" t="s">
        <v>166</v>
      </c>
      <c r="G6335" t="s">
        <v>1065</v>
      </c>
      <c r="H6335" t="s">
        <v>135</v>
      </c>
      <c r="I6335">
        <v>0</v>
      </c>
      <c r="P6335">
        <v>0.67556416882579895</v>
      </c>
      <c r="Q6335">
        <v>0</v>
      </c>
    </row>
    <row r="6336" spans="1:17">
      <c r="A6336" t="s">
        <v>122</v>
      </c>
      <c r="B6336">
        <v>2030</v>
      </c>
      <c r="C6336" t="s">
        <v>140</v>
      </c>
      <c r="D6336" t="s">
        <v>1064</v>
      </c>
      <c r="E6336" t="s">
        <v>167</v>
      </c>
      <c r="F6336" t="s">
        <v>166</v>
      </c>
      <c r="G6336" t="s">
        <v>1065</v>
      </c>
      <c r="H6336" t="s">
        <v>136</v>
      </c>
      <c r="I6336">
        <v>0</v>
      </c>
      <c r="P6336">
        <v>0.67556416882579895</v>
      </c>
      <c r="Q6336">
        <v>0</v>
      </c>
    </row>
    <row r="6337" spans="1:17">
      <c r="A6337" t="s">
        <v>122</v>
      </c>
      <c r="B6337">
        <v>2030</v>
      </c>
      <c r="C6337" t="s">
        <v>140</v>
      </c>
      <c r="D6337" t="s">
        <v>1064</v>
      </c>
      <c r="E6337" t="s">
        <v>167</v>
      </c>
      <c r="F6337" t="s">
        <v>160</v>
      </c>
      <c r="G6337" t="s">
        <v>1065</v>
      </c>
      <c r="H6337" t="s">
        <v>132</v>
      </c>
      <c r="I6337">
        <v>0</v>
      </c>
      <c r="P6337">
        <v>0.67556416882579895</v>
      </c>
      <c r="Q6337">
        <v>0</v>
      </c>
    </row>
    <row r="6338" spans="1:17">
      <c r="A6338" t="s">
        <v>122</v>
      </c>
      <c r="B6338">
        <v>2030</v>
      </c>
      <c r="C6338" t="s">
        <v>140</v>
      </c>
      <c r="D6338" t="s">
        <v>1064</v>
      </c>
      <c r="E6338" t="s">
        <v>167</v>
      </c>
      <c r="F6338" t="s">
        <v>160</v>
      </c>
      <c r="G6338" t="s">
        <v>1065</v>
      </c>
      <c r="H6338" t="s">
        <v>135</v>
      </c>
      <c r="I6338">
        <v>0</v>
      </c>
      <c r="P6338">
        <v>0.67556416882579895</v>
      </c>
      <c r="Q6338">
        <v>0</v>
      </c>
    </row>
    <row r="6339" spans="1:17">
      <c r="A6339" t="s">
        <v>122</v>
      </c>
      <c r="B6339">
        <v>2030</v>
      </c>
      <c r="C6339" t="s">
        <v>140</v>
      </c>
      <c r="D6339" t="s">
        <v>1064</v>
      </c>
      <c r="E6339" t="s">
        <v>167</v>
      </c>
      <c r="F6339" t="s">
        <v>160</v>
      </c>
      <c r="G6339" t="s">
        <v>1065</v>
      </c>
      <c r="H6339" t="s">
        <v>136</v>
      </c>
      <c r="I6339">
        <v>0</v>
      </c>
      <c r="P6339">
        <v>0.67556416882579895</v>
      </c>
      <c r="Q6339">
        <v>0</v>
      </c>
    </row>
    <row r="6340" spans="1:17">
      <c r="A6340" t="s">
        <v>122</v>
      </c>
      <c r="B6340">
        <v>2030</v>
      </c>
      <c r="C6340" t="s">
        <v>16</v>
      </c>
      <c r="D6340" t="s">
        <v>1062</v>
      </c>
      <c r="E6340" t="s">
        <v>162</v>
      </c>
      <c r="F6340" t="s">
        <v>164</v>
      </c>
      <c r="G6340" t="s">
        <v>1063</v>
      </c>
      <c r="H6340" t="s">
        <v>132</v>
      </c>
      <c r="I6340">
        <v>0</v>
      </c>
      <c r="P6340">
        <v>0.67556416882579895</v>
      </c>
      <c r="Q6340">
        <v>0</v>
      </c>
    </row>
    <row r="6341" spans="1:17">
      <c r="A6341" t="s">
        <v>122</v>
      </c>
      <c r="B6341">
        <v>2030</v>
      </c>
      <c r="C6341" t="s">
        <v>16</v>
      </c>
      <c r="D6341" t="s">
        <v>1062</v>
      </c>
      <c r="E6341" t="s">
        <v>162</v>
      </c>
      <c r="F6341" t="s">
        <v>164</v>
      </c>
      <c r="G6341" t="s">
        <v>1063</v>
      </c>
      <c r="H6341" t="s">
        <v>135</v>
      </c>
      <c r="I6341">
        <v>0</v>
      </c>
      <c r="P6341">
        <v>0.67556416882579895</v>
      </c>
      <c r="Q6341">
        <v>0</v>
      </c>
    </row>
    <row r="6342" spans="1:17">
      <c r="A6342" t="s">
        <v>122</v>
      </c>
      <c r="B6342">
        <v>2030</v>
      </c>
      <c r="C6342" t="s">
        <v>16</v>
      </c>
      <c r="D6342" t="s">
        <v>1062</v>
      </c>
      <c r="E6342" t="s">
        <v>162</v>
      </c>
      <c r="F6342" t="s">
        <v>164</v>
      </c>
      <c r="G6342" t="s">
        <v>1063</v>
      </c>
      <c r="H6342" t="s">
        <v>136</v>
      </c>
      <c r="I6342">
        <v>0</v>
      </c>
      <c r="P6342">
        <v>0.67556416882579895</v>
      </c>
      <c r="Q6342">
        <v>0</v>
      </c>
    </row>
    <row r="6343" spans="1:17">
      <c r="A6343" t="s">
        <v>122</v>
      </c>
      <c r="B6343">
        <v>2030</v>
      </c>
      <c r="C6343" t="s">
        <v>16</v>
      </c>
      <c r="D6343" t="s">
        <v>1062</v>
      </c>
      <c r="E6343" t="s">
        <v>162</v>
      </c>
      <c r="F6343" t="s">
        <v>159</v>
      </c>
      <c r="G6343" t="s">
        <v>1063</v>
      </c>
      <c r="H6343" t="s">
        <v>132</v>
      </c>
      <c r="I6343">
        <v>0</v>
      </c>
      <c r="P6343">
        <v>0.67556416882579895</v>
      </c>
      <c r="Q6343">
        <v>0</v>
      </c>
    </row>
    <row r="6344" spans="1:17">
      <c r="A6344" t="s">
        <v>122</v>
      </c>
      <c r="B6344">
        <v>2030</v>
      </c>
      <c r="C6344" t="s">
        <v>16</v>
      </c>
      <c r="D6344" t="s">
        <v>1062</v>
      </c>
      <c r="E6344" t="s">
        <v>162</v>
      </c>
      <c r="F6344" t="s">
        <v>159</v>
      </c>
      <c r="G6344" t="s">
        <v>1063</v>
      </c>
      <c r="H6344" t="s">
        <v>135</v>
      </c>
      <c r="I6344">
        <v>0</v>
      </c>
      <c r="P6344">
        <v>0.67556416882579895</v>
      </c>
      <c r="Q6344">
        <v>0</v>
      </c>
    </row>
    <row r="6345" spans="1:17">
      <c r="A6345" t="s">
        <v>122</v>
      </c>
      <c r="B6345">
        <v>2030</v>
      </c>
      <c r="C6345" t="s">
        <v>16</v>
      </c>
      <c r="D6345" t="s">
        <v>1062</v>
      </c>
      <c r="E6345" t="s">
        <v>162</v>
      </c>
      <c r="F6345" t="s">
        <v>159</v>
      </c>
      <c r="G6345" t="s">
        <v>1063</v>
      </c>
      <c r="H6345" t="s">
        <v>136</v>
      </c>
      <c r="I6345">
        <v>0</v>
      </c>
      <c r="P6345">
        <v>0.67556416882579895</v>
      </c>
      <c r="Q6345">
        <v>0</v>
      </c>
    </row>
    <row r="6346" spans="1:17">
      <c r="A6346" t="s">
        <v>122</v>
      </c>
      <c r="B6346">
        <v>2030</v>
      </c>
      <c r="C6346" t="s">
        <v>16</v>
      </c>
      <c r="D6346" t="s">
        <v>1062</v>
      </c>
      <c r="E6346" t="s">
        <v>162</v>
      </c>
      <c r="F6346" t="s">
        <v>126</v>
      </c>
      <c r="G6346" t="s">
        <v>1063</v>
      </c>
      <c r="H6346" t="s">
        <v>132</v>
      </c>
      <c r="I6346">
        <v>0</v>
      </c>
      <c r="P6346">
        <v>0.67556416882579895</v>
      </c>
      <c r="Q6346">
        <v>0</v>
      </c>
    </row>
    <row r="6347" spans="1:17">
      <c r="A6347" t="s">
        <v>122</v>
      </c>
      <c r="B6347">
        <v>2030</v>
      </c>
      <c r="C6347" t="s">
        <v>16</v>
      </c>
      <c r="D6347" t="s">
        <v>1062</v>
      </c>
      <c r="E6347" t="s">
        <v>162</v>
      </c>
      <c r="F6347" t="s">
        <v>126</v>
      </c>
      <c r="G6347" t="s">
        <v>1063</v>
      </c>
      <c r="H6347" t="s">
        <v>135</v>
      </c>
      <c r="I6347">
        <v>0</v>
      </c>
      <c r="P6347">
        <v>0.67556416882579895</v>
      </c>
      <c r="Q6347">
        <v>0</v>
      </c>
    </row>
    <row r="6348" spans="1:17">
      <c r="A6348" t="s">
        <v>122</v>
      </c>
      <c r="B6348">
        <v>2030</v>
      </c>
      <c r="C6348" t="s">
        <v>16</v>
      </c>
      <c r="D6348" t="s">
        <v>1062</v>
      </c>
      <c r="E6348" t="s">
        <v>162</v>
      </c>
      <c r="F6348" t="s">
        <v>126</v>
      </c>
      <c r="G6348" t="s">
        <v>1063</v>
      </c>
      <c r="H6348" t="s">
        <v>136</v>
      </c>
      <c r="I6348">
        <v>0</v>
      </c>
      <c r="P6348">
        <v>0.67556416882579895</v>
      </c>
      <c r="Q6348">
        <v>0</v>
      </c>
    </row>
    <row r="6349" spans="1:17">
      <c r="A6349" t="s">
        <v>122</v>
      </c>
      <c r="B6349">
        <v>2030</v>
      </c>
      <c r="C6349" t="s">
        <v>16</v>
      </c>
      <c r="D6349" t="s">
        <v>1062</v>
      </c>
      <c r="E6349" t="s">
        <v>162</v>
      </c>
      <c r="F6349" t="s">
        <v>165</v>
      </c>
      <c r="G6349" t="s">
        <v>1063</v>
      </c>
      <c r="H6349" t="s">
        <v>132</v>
      </c>
      <c r="I6349">
        <v>0</v>
      </c>
      <c r="P6349">
        <v>0.67556416882579895</v>
      </c>
      <c r="Q6349">
        <v>0</v>
      </c>
    </row>
    <row r="6350" spans="1:17">
      <c r="A6350" t="s">
        <v>122</v>
      </c>
      <c r="B6350">
        <v>2030</v>
      </c>
      <c r="C6350" t="s">
        <v>16</v>
      </c>
      <c r="D6350" t="s">
        <v>1062</v>
      </c>
      <c r="E6350" t="s">
        <v>162</v>
      </c>
      <c r="F6350" t="s">
        <v>165</v>
      </c>
      <c r="G6350" t="s">
        <v>1063</v>
      </c>
      <c r="H6350" t="s">
        <v>135</v>
      </c>
      <c r="I6350">
        <v>0</v>
      </c>
      <c r="P6350">
        <v>0.67556416882579895</v>
      </c>
      <c r="Q6350">
        <v>0</v>
      </c>
    </row>
    <row r="6351" spans="1:17">
      <c r="A6351" t="s">
        <v>122</v>
      </c>
      <c r="B6351">
        <v>2030</v>
      </c>
      <c r="C6351" t="s">
        <v>16</v>
      </c>
      <c r="D6351" t="s">
        <v>1062</v>
      </c>
      <c r="E6351" t="s">
        <v>162</v>
      </c>
      <c r="F6351" t="s">
        <v>165</v>
      </c>
      <c r="G6351" t="s">
        <v>1063</v>
      </c>
      <c r="H6351" t="s">
        <v>136</v>
      </c>
      <c r="I6351">
        <v>0</v>
      </c>
      <c r="P6351">
        <v>0.67556416882579895</v>
      </c>
      <c r="Q6351">
        <v>0</v>
      </c>
    </row>
    <row r="6352" spans="1:17">
      <c r="A6352" t="s">
        <v>122</v>
      </c>
      <c r="B6352">
        <v>2030</v>
      </c>
      <c r="C6352" t="s">
        <v>16</v>
      </c>
      <c r="D6352" t="s">
        <v>1062</v>
      </c>
      <c r="E6352" t="s">
        <v>162</v>
      </c>
      <c r="F6352" t="s">
        <v>166</v>
      </c>
      <c r="G6352" t="s">
        <v>1063</v>
      </c>
      <c r="H6352" t="s">
        <v>132</v>
      </c>
      <c r="I6352">
        <v>0</v>
      </c>
      <c r="P6352">
        <v>0.67556416882579895</v>
      </c>
      <c r="Q6352">
        <v>0</v>
      </c>
    </row>
    <row r="6353" spans="1:17">
      <c r="A6353" t="s">
        <v>122</v>
      </c>
      <c r="B6353">
        <v>2030</v>
      </c>
      <c r="C6353" t="s">
        <v>16</v>
      </c>
      <c r="D6353" t="s">
        <v>1062</v>
      </c>
      <c r="E6353" t="s">
        <v>162</v>
      </c>
      <c r="F6353" t="s">
        <v>166</v>
      </c>
      <c r="G6353" t="s">
        <v>1063</v>
      </c>
      <c r="H6353" t="s">
        <v>135</v>
      </c>
      <c r="I6353">
        <v>0</v>
      </c>
      <c r="P6353">
        <v>0.67556416882579895</v>
      </c>
      <c r="Q6353">
        <v>0</v>
      </c>
    </row>
    <row r="6354" spans="1:17">
      <c r="A6354" t="s">
        <v>122</v>
      </c>
      <c r="B6354">
        <v>2030</v>
      </c>
      <c r="C6354" t="s">
        <v>16</v>
      </c>
      <c r="D6354" t="s">
        <v>1062</v>
      </c>
      <c r="E6354" t="s">
        <v>162</v>
      </c>
      <c r="F6354" t="s">
        <v>166</v>
      </c>
      <c r="G6354" t="s">
        <v>1063</v>
      </c>
      <c r="H6354" t="s">
        <v>136</v>
      </c>
      <c r="I6354">
        <v>0</v>
      </c>
      <c r="P6354">
        <v>0.67556416882579895</v>
      </c>
      <c r="Q6354">
        <v>0</v>
      </c>
    </row>
    <row r="6355" spans="1:17">
      <c r="A6355" t="s">
        <v>122</v>
      </c>
      <c r="B6355">
        <v>2030</v>
      </c>
      <c r="C6355" t="s">
        <v>16</v>
      </c>
      <c r="D6355" t="s">
        <v>1062</v>
      </c>
      <c r="E6355" t="s">
        <v>162</v>
      </c>
      <c r="F6355" t="s">
        <v>160</v>
      </c>
      <c r="G6355" t="s">
        <v>1063</v>
      </c>
      <c r="H6355" t="s">
        <v>132</v>
      </c>
      <c r="I6355">
        <v>0</v>
      </c>
      <c r="P6355">
        <v>0.67556416882579895</v>
      </c>
      <c r="Q6355">
        <v>0</v>
      </c>
    </row>
    <row r="6356" spans="1:17">
      <c r="A6356" t="s">
        <v>122</v>
      </c>
      <c r="B6356">
        <v>2030</v>
      </c>
      <c r="C6356" t="s">
        <v>16</v>
      </c>
      <c r="D6356" t="s">
        <v>1062</v>
      </c>
      <c r="E6356" t="s">
        <v>162</v>
      </c>
      <c r="F6356" t="s">
        <v>160</v>
      </c>
      <c r="G6356" t="s">
        <v>1063</v>
      </c>
      <c r="H6356" t="s">
        <v>135</v>
      </c>
      <c r="I6356">
        <v>0</v>
      </c>
      <c r="P6356">
        <v>0.67556416882579895</v>
      </c>
      <c r="Q6356">
        <v>0</v>
      </c>
    </row>
    <row r="6357" spans="1:17">
      <c r="A6357" t="s">
        <v>122</v>
      </c>
      <c r="B6357">
        <v>2030</v>
      </c>
      <c r="C6357" t="s">
        <v>16</v>
      </c>
      <c r="D6357" t="s">
        <v>1062</v>
      </c>
      <c r="E6357" t="s">
        <v>162</v>
      </c>
      <c r="F6357" t="s">
        <v>160</v>
      </c>
      <c r="G6357" t="s">
        <v>1063</v>
      </c>
      <c r="H6357" t="s">
        <v>136</v>
      </c>
      <c r="I6357">
        <v>0</v>
      </c>
      <c r="P6357">
        <v>0.67556416882579895</v>
      </c>
      <c r="Q6357">
        <v>0</v>
      </c>
    </row>
    <row r="6358" spans="1:17">
      <c r="A6358" t="s">
        <v>122</v>
      </c>
      <c r="B6358">
        <v>2030</v>
      </c>
      <c r="C6358" t="s">
        <v>9</v>
      </c>
      <c r="D6358" t="s">
        <v>1064</v>
      </c>
      <c r="E6358" t="s">
        <v>162</v>
      </c>
      <c r="F6358" t="s">
        <v>164</v>
      </c>
      <c r="G6358" t="s">
        <v>1065</v>
      </c>
      <c r="H6358" t="s">
        <v>132</v>
      </c>
      <c r="I6358">
        <v>0</v>
      </c>
      <c r="P6358">
        <v>0.67556416882579895</v>
      </c>
      <c r="Q6358">
        <v>0</v>
      </c>
    </row>
    <row r="6359" spans="1:17">
      <c r="A6359" t="s">
        <v>122</v>
      </c>
      <c r="B6359">
        <v>2030</v>
      </c>
      <c r="C6359" t="s">
        <v>9</v>
      </c>
      <c r="D6359" t="s">
        <v>1064</v>
      </c>
      <c r="E6359" t="s">
        <v>162</v>
      </c>
      <c r="F6359" t="s">
        <v>164</v>
      </c>
      <c r="G6359" t="s">
        <v>1065</v>
      </c>
      <c r="H6359" t="s">
        <v>135</v>
      </c>
      <c r="I6359">
        <v>0</v>
      </c>
      <c r="P6359">
        <v>0.67556416882579895</v>
      </c>
      <c r="Q6359">
        <v>0</v>
      </c>
    </row>
    <row r="6360" spans="1:17">
      <c r="A6360" t="s">
        <v>122</v>
      </c>
      <c r="B6360">
        <v>2030</v>
      </c>
      <c r="C6360" t="s">
        <v>9</v>
      </c>
      <c r="D6360" t="s">
        <v>1064</v>
      </c>
      <c r="E6360" t="s">
        <v>162</v>
      </c>
      <c r="F6360" t="s">
        <v>164</v>
      </c>
      <c r="G6360" t="s">
        <v>1065</v>
      </c>
      <c r="H6360" t="s">
        <v>136</v>
      </c>
      <c r="I6360">
        <v>0</v>
      </c>
      <c r="P6360">
        <v>0.67556416882579895</v>
      </c>
      <c r="Q6360">
        <v>0</v>
      </c>
    </row>
    <row r="6361" spans="1:17">
      <c r="A6361" t="s">
        <v>122</v>
      </c>
      <c r="B6361">
        <v>2030</v>
      </c>
      <c r="C6361" t="s">
        <v>9</v>
      </c>
      <c r="D6361" t="s">
        <v>1064</v>
      </c>
      <c r="E6361" t="s">
        <v>162</v>
      </c>
      <c r="F6361" t="s">
        <v>159</v>
      </c>
      <c r="G6361" t="s">
        <v>1065</v>
      </c>
      <c r="H6361" t="s">
        <v>132</v>
      </c>
      <c r="I6361">
        <v>0</v>
      </c>
      <c r="P6361">
        <v>0.67556416882579895</v>
      </c>
      <c r="Q6361">
        <v>0</v>
      </c>
    </row>
    <row r="6362" spans="1:17">
      <c r="A6362" t="s">
        <v>122</v>
      </c>
      <c r="B6362">
        <v>2030</v>
      </c>
      <c r="C6362" t="s">
        <v>9</v>
      </c>
      <c r="D6362" t="s">
        <v>1064</v>
      </c>
      <c r="E6362" t="s">
        <v>162</v>
      </c>
      <c r="F6362" t="s">
        <v>159</v>
      </c>
      <c r="G6362" t="s">
        <v>1065</v>
      </c>
      <c r="H6362" t="s">
        <v>135</v>
      </c>
      <c r="I6362">
        <v>0</v>
      </c>
      <c r="P6362">
        <v>0.67556416882579895</v>
      </c>
      <c r="Q6362">
        <v>0</v>
      </c>
    </row>
    <row r="6363" spans="1:17">
      <c r="A6363" t="s">
        <v>122</v>
      </c>
      <c r="B6363">
        <v>2030</v>
      </c>
      <c r="C6363" t="s">
        <v>9</v>
      </c>
      <c r="D6363" t="s">
        <v>1064</v>
      </c>
      <c r="E6363" t="s">
        <v>162</v>
      </c>
      <c r="F6363" t="s">
        <v>159</v>
      </c>
      <c r="G6363" t="s">
        <v>1065</v>
      </c>
      <c r="H6363" t="s">
        <v>136</v>
      </c>
      <c r="I6363">
        <v>0</v>
      </c>
      <c r="P6363">
        <v>0.67556416882579895</v>
      </c>
      <c r="Q6363">
        <v>0</v>
      </c>
    </row>
    <row r="6364" spans="1:17">
      <c r="A6364" t="s">
        <v>122</v>
      </c>
      <c r="B6364">
        <v>2030</v>
      </c>
      <c r="C6364" t="s">
        <v>9</v>
      </c>
      <c r="D6364" t="s">
        <v>1064</v>
      </c>
      <c r="E6364" t="s">
        <v>162</v>
      </c>
      <c r="F6364" t="s">
        <v>126</v>
      </c>
      <c r="G6364" t="s">
        <v>1065</v>
      </c>
      <c r="H6364" t="s">
        <v>132</v>
      </c>
      <c r="I6364">
        <v>0</v>
      </c>
      <c r="P6364">
        <v>0.67556416882579895</v>
      </c>
      <c r="Q6364">
        <v>0</v>
      </c>
    </row>
    <row r="6365" spans="1:17">
      <c r="A6365" t="s">
        <v>122</v>
      </c>
      <c r="B6365">
        <v>2030</v>
      </c>
      <c r="C6365" t="s">
        <v>9</v>
      </c>
      <c r="D6365" t="s">
        <v>1064</v>
      </c>
      <c r="E6365" t="s">
        <v>162</v>
      </c>
      <c r="F6365" t="s">
        <v>126</v>
      </c>
      <c r="G6365" t="s">
        <v>1065</v>
      </c>
      <c r="H6365" t="s">
        <v>135</v>
      </c>
      <c r="I6365">
        <v>0</v>
      </c>
      <c r="P6365">
        <v>0.67556416882579895</v>
      </c>
      <c r="Q6365">
        <v>0</v>
      </c>
    </row>
    <row r="6366" spans="1:17">
      <c r="A6366" t="s">
        <v>122</v>
      </c>
      <c r="B6366">
        <v>2030</v>
      </c>
      <c r="C6366" t="s">
        <v>9</v>
      </c>
      <c r="D6366" t="s">
        <v>1064</v>
      </c>
      <c r="E6366" t="s">
        <v>162</v>
      </c>
      <c r="F6366" t="s">
        <v>126</v>
      </c>
      <c r="G6366" t="s">
        <v>1065</v>
      </c>
      <c r="H6366" t="s">
        <v>136</v>
      </c>
      <c r="I6366">
        <v>0</v>
      </c>
      <c r="P6366">
        <v>0.67556416882579895</v>
      </c>
      <c r="Q6366">
        <v>0</v>
      </c>
    </row>
    <row r="6367" spans="1:17">
      <c r="A6367" t="s">
        <v>122</v>
      </c>
      <c r="B6367">
        <v>2030</v>
      </c>
      <c r="C6367" t="s">
        <v>9</v>
      </c>
      <c r="D6367" t="s">
        <v>1064</v>
      </c>
      <c r="E6367" t="s">
        <v>162</v>
      </c>
      <c r="F6367" t="s">
        <v>165</v>
      </c>
      <c r="G6367" t="s">
        <v>1065</v>
      </c>
      <c r="H6367" t="s">
        <v>132</v>
      </c>
      <c r="I6367">
        <v>0</v>
      </c>
      <c r="P6367">
        <v>0.67556416882579895</v>
      </c>
      <c r="Q6367">
        <v>0</v>
      </c>
    </row>
    <row r="6368" spans="1:17">
      <c r="A6368" t="s">
        <v>122</v>
      </c>
      <c r="B6368">
        <v>2030</v>
      </c>
      <c r="C6368" t="s">
        <v>9</v>
      </c>
      <c r="D6368" t="s">
        <v>1064</v>
      </c>
      <c r="E6368" t="s">
        <v>162</v>
      </c>
      <c r="F6368" t="s">
        <v>165</v>
      </c>
      <c r="G6368" t="s">
        <v>1065</v>
      </c>
      <c r="H6368" t="s">
        <v>135</v>
      </c>
      <c r="I6368">
        <v>0</v>
      </c>
      <c r="P6368">
        <v>0.67556416882579895</v>
      </c>
      <c r="Q6368">
        <v>0</v>
      </c>
    </row>
    <row r="6369" spans="1:17">
      <c r="A6369" t="s">
        <v>122</v>
      </c>
      <c r="B6369">
        <v>2030</v>
      </c>
      <c r="C6369" t="s">
        <v>9</v>
      </c>
      <c r="D6369" t="s">
        <v>1064</v>
      </c>
      <c r="E6369" t="s">
        <v>162</v>
      </c>
      <c r="F6369" t="s">
        <v>165</v>
      </c>
      <c r="G6369" t="s">
        <v>1065</v>
      </c>
      <c r="H6369" t="s">
        <v>136</v>
      </c>
      <c r="I6369">
        <v>0</v>
      </c>
      <c r="P6369">
        <v>0.67556416882579895</v>
      </c>
      <c r="Q6369">
        <v>0</v>
      </c>
    </row>
    <row r="6370" spans="1:17">
      <c r="A6370" t="s">
        <v>122</v>
      </c>
      <c r="B6370">
        <v>2030</v>
      </c>
      <c r="C6370" t="s">
        <v>9</v>
      </c>
      <c r="D6370" t="s">
        <v>1064</v>
      </c>
      <c r="E6370" t="s">
        <v>162</v>
      </c>
      <c r="F6370" t="s">
        <v>166</v>
      </c>
      <c r="G6370" t="s">
        <v>1065</v>
      </c>
      <c r="H6370" t="s">
        <v>132</v>
      </c>
      <c r="I6370">
        <v>0</v>
      </c>
      <c r="P6370">
        <v>0.67556416882579895</v>
      </c>
      <c r="Q6370">
        <v>0</v>
      </c>
    </row>
    <row r="6371" spans="1:17">
      <c r="A6371" t="s">
        <v>122</v>
      </c>
      <c r="B6371">
        <v>2030</v>
      </c>
      <c r="C6371" t="s">
        <v>9</v>
      </c>
      <c r="D6371" t="s">
        <v>1064</v>
      </c>
      <c r="E6371" t="s">
        <v>162</v>
      </c>
      <c r="F6371" t="s">
        <v>166</v>
      </c>
      <c r="G6371" t="s">
        <v>1065</v>
      </c>
      <c r="H6371" t="s">
        <v>135</v>
      </c>
      <c r="I6371">
        <v>0</v>
      </c>
      <c r="P6371">
        <v>0.67556416882579895</v>
      </c>
      <c r="Q6371">
        <v>0</v>
      </c>
    </row>
    <row r="6372" spans="1:17">
      <c r="A6372" t="s">
        <v>122</v>
      </c>
      <c r="B6372">
        <v>2030</v>
      </c>
      <c r="C6372" t="s">
        <v>9</v>
      </c>
      <c r="D6372" t="s">
        <v>1064</v>
      </c>
      <c r="E6372" t="s">
        <v>162</v>
      </c>
      <c r="F6372" t="s">
        <v>166</v>
      </c>
      <c r="G6372" t="s">
        <v>1065</v>
      </c>
      <c r="H6372" t="s">
        <v>136</v>
      </c>
      <c r="I6372">
        <v>0</v>
      </c>
      <c r="P6372">
        <v>0.67556416882579895</v>
      </c>
      <c r="Q6372">
        <v>0</v>
      </c>
    </row>
    <row r="6373" spans="1:17">
      <c r="A6373" t="s">
        <v>122</v>
      </c>
      <c r="B6373">
        <v>2030</v>
      </c>
      <c r="C6373" t="s">
        <v>9</v>
      </c>
      <c r="D6373" t="s">
        <v>1064</v>
      </c>
      <c r="E6373" t="s">
        <v>162</v>
      </c>
      <c r="F6373" t="s">
        <v>160</v>
      </c>
      <c r="G6373" t="s">
        <v>1065</v>
      </c>
      <c r="H6373" t="s">
        <v>132</v>
      </c>
      <c r="I6373">
        <v>0</v>
      </c>
      <c r="P6373">
        <v>0.67556416882579895</v>
      </c>
      <c r="Q6373">
        <v>0</v>
      </c>
    </row>
    <row r="6374" spans="1:17">
      <c r="A6374" t="s">
        <v>122</v>
      </c>
      <c r="B6374">
        <v>2030</v>
      </c>
      <c r="C6374" t="s">
        <v>9</v>
      </c>
      <c r="D6374" t="s">
        <v>1064</v>
      </c>
      <c r="E6374" t="s">
        <v>162</v>
      </c>
      <c r="F6374" t="s">
        <v>160</v>
      </c>
      <c r="G6374" t="s">
        <v>1065</v>
      </c>
      <c r="H6374" t="s">
        <v>135</v>
      </c>
      <c r="I6374">
        <v>0</v>
      </c>
      <c r="P6374">
        <v>0.67556416882579895</v>
      </c>
      <c r="Q6374">
        <v>0</v>
      </c>
    </row>
    <row r="6375" spans="1:17">
      <c r="A6375" t="s">
        <v>122</v>
      </c>
      <c r="B6375">
        <v>2030</v>
      </c>
      <c r="C6375" t="s">
        <v>9</v>
      </c>
      <c r="D6375" t="s">
        <v>1064</v>
      </c>
      <c r="E6375" t="s">
        <v>162</v>
      </c>
      <c r="F6375" t="s">
        <v>160</v>
      </c>
      <c r="G6375" t="s">
        <v>1065</v>
      </c>
      <c r="H6375" t="s">
        <v>136</v>
      </c>
      <c r="I6375">
        <v>0</v>
      </c>
      <c r="P6375">
        <v>0.67556416882579895</v>
      </c>
      <c r="Q6375">
        <v>0</v>
      </c>
    </row>
    <row r="6376" spans="1:17">
      <c r="A6376" t="s">
        <v>122</v>
      </c>
      <c r="B6376">
        <v>2030</v>
      </c>
      <c r="C6376" t="s">
        <v>17</v>
      </c>
      <c r="D6376" t="s">
        <v>1062</v>
      </c>
      <c r="E6376" t="s">
        <v>162</v>
      </c>
      <c r="F6376" t="s">
        <v>164</v>
      </c>
      <c r="G6376" t="s">
        <v>1063</v>
      </c>
      <c r="H6376" t="s">
        <v>132</v>
      </c>
      <c r="I6376">
        <v>0</v>
      </c>
      <c r="P6376">
        <v>0.67556416882579895</v>
      </c>
      <c r="Q6376">
        <v>0</v>
      </c>
    </row>
    <row r="6377" spans="1:17">
      <c r="A6377" t="s">
        <v>122</v>
      </c>
      <c r="B6377">
        <v>2030</v>
      </c>
      <c r="C6377" t="s">
        <v>17</v>
      </c>
      <c r="D6377" t="s">
        <v>1062</v>
      </c>
      <c r="E6377" t="s">
        <v>162</v>
      </c>
      <c r="F6377" t="s">
        <v>164</v>
      </c>
      <c r="G6377" t="s">
        <v>1063</v>
      </c>
      <c r="H6377" t="s">
        <v>135</v>
      </c>
      <c r="I6377">
        <v>0</v>
      </c>
      <c r="P6377">
        <v>0.67556416882579895</v>
      </c>
      <c r="Q6377">
        <v>0</v>
      </c>
    </row>
    <row r="6378" spans="1:17">
      <c r="A6378" t="s">
        <v>122</v>
      </c>
      <c r="B6378">
        <v>2030</v>
      </c>
      <c r="C6378" t="s">
        <v>17</v>
      </c>
      <c r="D6378" t="s">
        <v>1062</v>
      </c>
      <c r="E6378" t="s">
        <v>162</v>
      </c>
      <c r="F6378" t="s">
        <v>164</v>
      </c>
      <c r="G6378" t="s">
        <v>1063</v>
      </c>
      <c r="H6378" t="s">
        <v>136</v>
      </c>
      <c r="I6378">
        <v>2762866296.96</v>
      </c>
      <c r="P6378">
        <v>0.67556416882579895</v>
      </c>
      <c r="Q6378">
        <v>1866493473.48259</v>
      </c>
    </row>
    <row r="6379" spans="1:17">
      <c r="A6379" t="s">
        <v>122</v>
      </c>
      <c r="B6379">
        <v>2030</v>
      </c>
      <c r="C6379" t="s">
        <v>17</v>
      </c>
      <c r="D6379" t="s">
        <v>1062</v>
      </c>
      <c r="E6379" t="s">
        <v>162</v>
      </c>
      <c r="F6379" t="s">
        <v>159</v>
      </c>
      <c r="G6379" t="s">
        <v>1063</v>
      </c>
      <c r="H6379" t="s">
        <v>132</v>
      </c>
      <c r="I6379">
        <v>0</v>
      </c>
      <c r="P6379">
        <v>0.67556416882579895</v>
      </c>
      <c r="Q6379">
        <v>0</v>
      </c>
    </row>
    <row r="6380" spans="1:17">
      <c r="A6380" t="s">
        <v>122</v>
      </c>
      <c r="B6380">
        <v>2030</v>
      </c>
      <c r="C6380" t="s">
        <v>17</v>
      </c>
      <c r="D6380" t="s">
        <v>1062</v>
      </c>
      <c r="E6380" t="s">
        <v>162</v>
      </c>
      <c r="F6380" t="s">
        <v>159</v>
      </c>
      <c r="G6380" t="s">
        <v>1063</v>
      </c>
      <c r="H6380" t="s">
        <v>135</v>
      </c>
      <c r="I6380">
        <v>0</v>
      </c>
      <c r="P6380">
        <v>0.67556416882579895</v>
      </c>
      <c r="Q6380">
        <v>0</v>
      </c>
    </row>
    <row r="6381" spans="1:17">
      <c r="A6381" t="s">
        <v>122</v>
      </c>
      <c r="B6381">
        <v>2030</v>
      </c>
      <c r="C6381" t="s">
        <v>17</v>
      </c>
      <c r="D6381" t="s">
        <v>1062</v>
      </c>
      <c r="E6381" t="s">
        <v>162</v>
      </c>
      <c r="F6381" t="s">
        <v>159</v>
      </c>
      <c r="G6381" t="s">
        <v>1063</v>
      </c>
      <c r="H6381" t="s">
        <v>136</v>
      </c>
      <c r="I6381">
        <v>2246155230.1440001</v>
      </c>
      <c r="P6381">
        <v>0.67556416882579895</v>
      </c>
      <c r="Q6381">
        <v>1517421991.1059501</v>
      </c>
    </row>
    <row r="6382" spans="1:17">
      <c r="A6382" t="s">
        <v>122</v>
      </c>
      <c r="B6382">
        <v>2030</v>
      </c>
      <c r="C6382" t="s">
        <v>17</v>
      </c>
      <c r="D6382" t="s">
        <v>1062</v>
      </c>
      <c r="E6382" t="s">
        <v>162</v>
      </c>
      <c r="F6382" t="s">
        <v>126</v>
      </c>
      <c r="G6382" t="s">
        <v>1063</v>
      </c>
      <c r="H6382" t="s">
        <v>132</v>
      </c>
      <c r="I6382">
        <v>0</v>
      </c>
      <c r="P6382">
        <v>0.67556416882579895</v>
      </c>
      <c r="Q6382">
        <v>0</v>
      </c>
    </row>
    <row r="6383" spans="1:17">
      <c r="A6383" t="s">
        <v>122</v>
      </c>
      <c r="B6383">
        <v>2030</v>
      </c>
      <c r="C6383" t="s">
        <v>17</v>
      </c>
      <c r="D6383" t="s">
        <v>1062</v>
      </c>
      <c r="E6383" t="s">
        <v>162</v>
      </c>
      <c r="F6383" t="s">
        <v>126</v>
      </c>
      <c r="G6383" t="s">
        <v>1063</v>
      </c>
      <c r="H6383" t="s">
        <v>135</v>
      </c>
      <c r="I6383">
        <v>0</v>
      </c>
      <c r="P6383">
        <v>0.67556416882579895</v>
      </c>
      <c r="Q6383">
        <v>0</v>
      </c>
    </row>
    <row r="6384" spans="1:17">
      <c r="A6384" t="s">
        <v>122</v>
      </c>
      <c r="B6384">
        <v>2030</v>
      </c>
      <c r="C6384" t="s">
        <v>17</v>
      </c>
      <c r="D6384" t="s">
        <v>1062</v>
      </c>
      <c r="E6384" t="s">
        <v>162</v>
      </c>
      <c r="F6384" t="s">
        <v>126</v>
      </c>
      <c r="G6384" t="s">
        <v>1063</v>
      </c>
      <c r="H6384" t="s">
        <v>136</v>
      </c>
      <c r="I6384">
        <v>7202995454.9076996</v>
      </c>
      <c r="P6384">
        <v>0.67556416882579895</v>
      </c>
      <c r="Q6384">
        <v>4866085637.5507298</v>
      </c>
    </row>
    <row r="6385" spans="1:17">
      <c r="A6385" t="s">
        <v>122</v>
      </c>
      <c r="B6385">
        <v>2030</v>
      </c>
      <c r="C6385" t="s">
        <v>17</v>
      </c>
      <c r="D6385" t="s">
        <v>1062</v>
      </c>
      <c r="E6385" t="s">
        <v>162</v>
      </c>
      <c r="F6385" t="s">
        <v>165</v>
      </c>
      <c r="G6385" t="s">
        <v>1063</v>
      </c>
      <c r="H6385" t="s">
        <v>132</v>
      </c>
      <c r="I6385">
        <v>0</v>
      </c>
      <c r="P6385">
        <v>0.67556416882579895</v>
      </c>
      <c r="Q6385">
        <v>0</v>
      </c>
    </row>
    <row r="6386" spans="1:17">
      <c r="A6386" t="s">
        <v>122</v>
      </c>
      <c r="B6386">
        <v>2030</v>
      </c>
      <c r="C6386" t="s">
        <v>17</v>
      </c>
      <c r="D6386" t="s">
        <v>1062</v>
      </c>
      <c r="E6386" t="s">
        <v>162</v>
      </c>
      <c r="F6386" t="s">
        <v>165</v>
      </c>
      <c r="G6386" t="s">
        <v>1063</v>
      </c>
      <c r="H6386" t="s">
        <v>135</v>
      </c>
      <c r="I6386">
        <v>0</v>
      </c>
      <c r="P6386">
        <v>0.67556416882579895</v>
      </c>
      <c r="Q6386">
        <v>0</v>
      </c>
    </row>
    <row r="6387" spans="1:17">
      <c r="A6387" t="s">
        <v>122</v>
      </c>
      <c r="B6387">
        <v>2030</v>
      </c>
      <c r="C6387" t="s">
        <v>17</v>
      </c>
      <c r="D6387" t="s">
        <v>1062</v>
      </c>
      <c r="E6387" t="s">
        <v>162</v>
      </c>
      <c r="F6387" t="s">
        <v>165</v>
      </c>
      <c r="G6387" t="s">
        <v>1063</v>
      </c>
      <c r="H6387" t="s">
        <v>136</v>
      </c>
      <c r="I6387">
        <v>6401347648.6848001</v>
      </c>
      <c r="P6387">
        <v>0.67556416882579895</v>
      </c>
      <c r="Q6387">
        <v>4324521103.6487303</v>
      </c>
    </row>
    <row r="6388" spans="1:17">
      <c r="A6388" t="s">
        <v>122</v>
      </c>
      <c r="B6388">
        <v>2030</v>
      </c>
      <c r="C6388" t="s">
        <v>17</v>
      </c>
      <c r="D6388" t="s">
        <v>1062</v>
      </c>
      <c r="E6388" t="s">
        <v>162</v>
      </c>
      <c r="F6388" t="s">
        <v>166</v>
      </c>
      <c r="G6388" t="s">
        <v>1063</v>
      </c>
      <c r="H6388" t="s">
        <v>132</v>
      </c>
      <c r="I6388">
        <v>0</v>
      </c>
      <c r="P6388">
        <v>0.67556416882579895</v>
      </c>
      <c r="Q6388">
        <v>0</v>
      </c>
    </row>
    <row r="6389" spans="1:17">
      <c r="A6389" t="s">
        <v>122</v>
      </c>
      <c r="B6389">
        <v>2030</v>
      </c>
      <c r="C6389" t="s">
        <v>17</v>
      </c>
      <c r="D6389" t="s">
        <v>1062</v>
      </c>
      <c r="E6389" t="s">
        <v>162</v>
      </c>
      <c r="F6389" t="s">
        <v>166</v>
      </c>
      <c r="G6389" t="s">
        <v>1063</v>
      </c>
      <c r="H6389" t="s">
        <v>135</v>
      </c>
      <c r="I6389">
        <v>0</v>
      </c>
      <c r="P6389">
        <v>0.67556416882579895</v>
      </c>
      <c r="Q6389">
        <v>0</v>
      </c>
    </row>
    <row r="6390" spans="1:17">
      <c r="A6390" t="s">
        <v>122</v>
      </c>
      <c r="B6390">
        <v>2030</v>
      </c>
      <c r="C6390" t="s">
        <v>17</v>
      </c>
      <c r="D6390" t="s">
        <v>1062</v>
      </c>
      <c r="E6390" t="s">
        <v>162</v>
      </c>
      <c r="F6390" t="s">
        <v>166</v>
      </c>
      <c r="G6390" t="s">
        <v>1063</v>
      </c>
      <c r="H6390" t="s">
        <v>136</v>
      </c>
      <c r="I6390">
        <v>0</v>
      </c>
      <c r="P6390">
        <v>0.67556416882579895</v>
      </c>
      <c r="Q6390">
        <v>0</v>
      </c>
    </row>
    <row r="6391" spans="1:17">
      <c r="A6391" t="s">
        <v>122</v>
      </c>
      <c r="B6391">
        <v>2030</v>
      </c>
      <c r="C6391" t="s">
        <v>17</v>
      </c>
      <c r="D6391" t="s">
        <v>1062</v>
      </c>
      <c r="E6391" t="s">
        <v>162</v>
      </c>
      <c r="F6391" t="s">
        <v>160</v>
      </c>
      <c r="G6391" t="s">
        <v>1063</v>
      </c>
      <c r="H6391" t="s">
        <v>132</v>
      </c>
      <c r="I6391">
        <v>0</v>
      </c>
      <c r="P6391">
        <v>0.67556416882579895</v>
      </c>
      <c r="Q6391">
        <v>0</v>
      </c>
    </row>
    <row r="6392" spans="1:17">
      <c r="A6392" t="s">
        <v>122</v>
      </c>
      <c r="B6392">
        <v>2030</v>
      </c>
      <c r="C6392" t="s">
        <v>17</v>
      </c>
      <c r="D6392" t="s">
        <v>1062</v>
      </c>
      <c r="E6392" t="s">
        <v>162</v>
      </c>
      <c r="F6392" t="s">
        <v>160</v>
      </c>
      <c r="G6392" t="s">
        <v>1063</v>
      </c>
      <c r="H6392" t="s">
        <v>135</v>
      </c>
      <c r="I6392">
        <v>0</v>
      </c>
      <c r="P6392">
        <v>0.67556416882579895</v>
      </c>
      <c r="Q6392">
        <v>0</v>
      </c>
    </row>
    <row r="6393" spans="1:17">
      <c r="A6393" t="s">
        <v>122</v>
      </c>
      <c r="B6393">
        <v>2030</v>
      </c>
      <c r="C6393" t="s">
        <v>17</v>
      </c>
      <c r="D6393" t="s">
        <v>1062</v>
      </c>
      <c r="E6393" t="s">
        <v>162</v>
      </c>
      <c r="F6393" t="s">
        <v>160</v>
      </c>
      <c r="G6393" t="s">
        <v>1063</v>
      </c>
      <c r="H6393" t="s">
        <v>136</v>
      </c>
      <c r="I6393">
        <v>0</v>
      </c>
      <c r="P6393">
        <v>0.67556416882579895</v>
      </c>
      <c r="Q6393">
        <v>0</v>
      </c>
    </row>
    <row r="6394" spans="1:17">
      <c r="A6394" t="s">
        <v>122</v>
      </c>
      <c r="B6394">
        <v>2030</v>
      </c>
      <c r="C6394" t="s">
        <v>143</v>
      </c>
      <c r="D6394" t="s">
        <v>1062</v>
      </c>
      <c r="E6394" t="s">
        <v>162</v>
      </c>
      <c r="F6394" t="s">
        <v>164</v>
      </c>
      <c r="G6394" t="s">
        <v>1063</v>
      </c>
      <c r="H6394" t="s">
        <v>132</v>
      </c>
      <c r="I6394">
        <v>0</v>
      </c>
      <c r="P6394">
        <v>0.67556416882579895</v>
      </c>
      <c r="Q6394">
        <v>0</v>
      </c>
    </row>
    <row r="6395" spans="1:17">
      <c r="A6395" t="s">
        <v>122</v>
      </c>
      <c r="B6395">
        <v>2030</v>
      </c>
      <c r="C6395" t="s">
        <v>143</v>
      </c>
      <c r="D6395" t="s">
        <v>1062</v>
      </c>
      <c r="E6395" t="s">
        <v>162</v>
      </c>
      <c r="F6395" t="s">
        <v>164</v>
      </c>
      <c r="G6395" t="s">
        <v>1063</v>
      </c>
      <c r="H6395" t="s">
        <v>135</v>
      </c>
      <c r="I6395">
        <v>0</v>
      </c>
      <c r="P6395">
        <v>0.67556416882579895</v>
      </c>
      <c r="Q6395">
        <v>0</v>
      </c>
    </row>
    <row r="6396" spans="1:17">
      <c r="A6396" t="s">
        <v>122</v>
      </c>
      <c r="B6396">
        <v>2030</v>
      </c>
      <c r="C6396" t="s">
        <v>143</v>
      </c>
      <c r="D6396" t="s">
        <v>1062</v>
      </c>
      <c r="E6396" t="s">
        <v>162</v>
      </c>
      <c r="F6396" t="s">
        <v>164</v>
      </c>
      <c r="G6396" t="s">
        <v>1063</v>
      </c>
      <c r="H6396" t="s">
        <v>136</v>
      </c>
      <c r="I6396">
        <v>0</v>
      </c>
      <c r="P6396">
        <v>0.67556416882579895</v>
      </c>
      <c r="Q6396">
        <v>0</v>
      </c>
    </row>
    <row r="6397" spans="1:17">
      <c r="A6397" t="s">
        <v>122</v>
      </c>
      <c r="B6397">
        <v>2030</v>
      </c>
      <c r="C6397" t="s">
        <v>143</v>
      </c>
      <c r="D6397" t="s">
        <v>1062</v>
      </c>
      <c r="E6397" t="s">
        <v>162</v>
      </c>
      <c r="F6397" t="s">
        <v>159</v>
      </c>
      <c r="G6397" t="s">
        <v>1063</v>
      </c>
      <c r="H6397" t="s">
        <v>132</v>
      </c>
      <c r="I6397">
        <v>0</v>
      </c>
      <c r="P6397">
        <v>0.67556416882579895</v>
      </c>
      <c r="Q6397">
        <v>0</v>
      </c>
    </row>
    <row r="6398" spans="1:17">
      <c r="A6398" t="s">
        <v>122</v>
      </c>
      <c r="B6398">
        <v>2030</v>
      </c>
      <c r="C6398" t="s">
        <v>143</v>
      </c>
      <c r="D6398" t="s">
        <v>1062</v>
      </c>
      <c r="E6398" t="s">
        <v>162</v>
      </c>
      <c r="F6398" t="s">
        <v>159</v>
      </c>
      <c r="G6398" t="s">
        <v>1063</v>
      </c>
      <c r="H6398" t="s">
        <v>135</v>
      </c>
      <c r="I6398">
        <v>0</v>
      </c>
      <c r="P6398">
        <v>0.67556416882579895</v>
      </c>
      <c r="Q6398">
        <v>0</v>
      </c>
    </row>
    <row r="6399" spans="1:17">
      <c r="A6399" t="s">
        <v>122</v>
      </c>
      <c r="B6399">
        <v>2030</v>
      </c>
      <c r="C6399" t="s">
        <v>143</v>
      </c>
      <c r="D6399" t="s">
        <v>1062</v>
      </c>
      <c r="E6399" t="s">
        <v>162</v>
      </c>
      <c r="F6399" t="s">
        <v>159</v>
      </c>
      <c r="G6399" t="s">
        <v>1063</v>
      </c>
      <c r="H6399" t="s">
        <v>136</v>
      </c>
      <c r="I6399">
        <v>0</v>
      </c>
      <c r="P6399">
        <v>0.67556416882579895</v>
      </c>
      <c r="Q6399">
        <v>0</v>
      </c>
    </row>
    <row r="6400" spans="1:17">
      <c r="A6400" t="s">
        <v>122</v>
      </c>
      <c r="B6400">
        <v>2030</v>
      </c>
      <c r="C6400" t="s">
        <v>143</v>
      </c>
      <c r="D6400" t="s">
        <v>1062</v>
      </c>
      <c r="E6400" t="s">
        <v>162</v>
      </c>
      <c r="F6400" t="s">
        <v>126</v>
      </c>
      <c r="G6400" t="s">
        <v>1063</v>
      </c>
      <c r="H6400" t="s">
        <v>132</v>
      </c>
      <c r="I6400">
        <v>0</v>
      </c>
      <c r="P6400">
        <v>0.67556416882579895</v>
      </c>
      <c r="Q6400">
        <v>0</v>
      </c>
    </row>
    <row r="6401" spans="1:17">
      <c r="A6401" t="s">
        <v>122</v>
      </c>
      <c r="B6401">
        <v>2030</v>
      </c>
      <c r="C6401" t="s">
        <v>143</v>
      </c>
      <c r="D6401" t="s">
        <v>1062</v>
      </c>
      <c r="E6401" t="s">
        <v>162</v>
      </c>
      <c r="F6401" t="s">
        <v>126</v>
      </c>
      <c r="G6401" t="s">
        <v>1063</v>
      </c>
      <c r="H6401" t="s">
        <v>135</v>
      </c>
      <c r="I6401">
        <v>0</v>
      </c>
      <c r="P6401">
        <v>0.67556416882579895</v>
      </c>
      <c r="Q6401">
        <v>0</v>
      </c>
    </row>
    <row r="6402" spans="1:17">
      <c r="A6402" t="s">
        <v>122</v>
      </c>
      <c r="B6402">
        <v>2030</v>
      </c>
      <c r="C6402" t="s">
        <v>143</v>
      </c>
      <c r="D6402" t="s">
        <v>1062</v>
      </c>
      <c r="E6402" t="s">
        <v>162</v>
      </c>
      <c r="F6402" t="s">
        <v>126</v>
      </c>
      <c r="G6402" t="s">
        <v>1063</v>
      </c>
      <c r="H6402" t="s">
        <v>136</v>
      </c>
      <c r="I6402">
        <v>19000000.800000001</v>
      </c>
      <c r="P6402">
        <v>0.67556416882579895</v>
      </c>
      <c r="Q6402">
        <v>12835719.748141499</v>
      </c>
    </row>
    <row r="6403" spans="1:17">
      <c r="A6403" t="s">
        <v>122</v>
      </c>
      <c r="B6403">
        <v>2030</v>
      </c>
      <c r="C6403" t="s">
        <v>143</v>
      </c>
      <c r="D6403" t="s">
        <v>1062</v>
      </c>
      <c r="E6403" t="s">
        <v>162</v>
      </c>
      <c r="F6403" t="s">
        <v>165</v>
      </c>
      <c r="G6403" t="s">
        <v>1063</v>
      </c>
      <c r="H6403" t="s">
        <v>132</v>
      </c>
      <c r="I6403">
        <v>0</v>
      </c>
      <c r="P6403">
        <v>0.67556416882579895</v>
      </c>
      <c r="Q6403">
        <v>0</v>
      </c>
    </row>
    <row r="6404" spans="1:17">
      <c r="A6404" t="s">
        <v>122</v>
      </c>
      <c r="B6404">
        <v>2030</v>
      </c>
      <c r="C6404" t="s">
        <v>143</v>
      </c>
      <c r="D6404" t="s">
        <v>1062</v>
      </c>
      <c r="E6404" t="s">
        <v>162</v>
      </c>
      <c r="F6404" t="s">
        <v>165</v>
      </c>
      <c r="G6404" t="s">
        <v>1063</v>
      </c>
      <c r="H6404" t="s">
        <v>135</v>
      </c>
      <c r="I6404">
        <v>0</v>
      </c>
      <c r="P6404">
        <v>0.67556416882579895</v>
      </c>
      <c r="Q6404">
        <v>0</v>
      </c>
    </row>
    <row r="6405" spans="1:17">
      <c r="A6405" t="s">
        <v>122</v>
      </c>
      <c r="B6405">
        <v>2030</v>
      </c>
      <c r="C6405" t="s">
        <v>143</v>
      </c>
      <c r="D6405" t="s">
        <v>1062</v>
      </c>
      <c r="E6405" t="s">
        <v>162</v>
      </c>
      <c r="F6405" t="s">
        <v>165</v>
      </c>
      <c r="G6405" t="s">
        <v>1063</v>
      </c>
      <c r="H6405" t="s">
        <v>136</v>
      </c>
      <c r="I6405">
        <v>0</v>
      </c>
      <c r="P6405">
        <v>0.67556416882579895</v>
      </c>
      <c r="Q6405">
        <v>0</v>
      </c>
    </row>
    <row r="6406" spans="1:17">
      <c r="A6406" t="s">
        <v>122</v>
      </c>
      <c r="B6406">
        <v>2030</v>
      </c>
      <c r="C6406" t="s">
        <v>143</v>
      </c>
      <c r="D6406" t="s">
        <v>1062</v>
      </c>
      <c r="E6406" t="s">
        <v>162</v>
      </c>
      <c r="F6406" t="s">
        <v>166</v>
      </c>
      <c r="G6406" t="s">
        <v>1063</v>
      </c>
      <c r="H6406" t="s">
        <v>132</v>
      </c>
      <c r="I6406">
        <v>0</v>
      </c>
      <c r="P6406">
        <v>0.67556416882579895</v>
      </c>
      <c r="Q6406">
        <v>0</v>
      </c>
    </row>
    <row r="6407" spans="1:17">
      <c r="A6407" t="s">
        <v>122</v>
      </c>
      <c r="B6407">
        <v>2030</v>
      </c>
      <c r="C6407" t="s">
        <v>143</v>
      </c>
      <c r="D6407" t="s">
        <v>1062</v>
      </c>
      <c r="E6407" t="s">
        <v>162</v>
      </c>
      <c r="F6407" t="s">
        <v>166</v>
      </c>
      <c r="G6407" t="s">
        <v>1063</v>
      </c>
      <c r="H6407" t="s">
        <v>135</v>
      </c>
      <c r="I6407">
        <v>0</v>
      </c>
      <c r="P6407">
        <v>0.67556416882579895</v>
      </c>
      <c r="Q6407">
        <v>0</v>
      </c>
    </row>
    <row r="6408" spans="1:17">
      <c r="A6408" t="s">
        <v>122</v>
      </c>
      <c r="B6408">
        <v>2030</v>
      </c>
      <c r="C6408" t="s">
        <v>143</v>
      </c>
      <c r="D6408" t="s">
        <v>1062</v>
      </c>
      <c r="E6408" t="s">
        <v>162</v>
      </c>
      <c r="F6408" t="s">
        <v>166</v>
      </c>
      <c r="G6408" t="s">
        <v>1063</v>
      </c>
      <c r="H6408" t="s">
        <v>136</v>
      </c>
      <c r="I6408">
        <v>0</v>
      </c>
      <c r="P6408">
        <v>0.67556416882579895</v>
      </c>
      <c r="Q6408">
        <v>0</v>
      </c>
    </row>
    <row r="6409" spans="1:17">
      <c r="A6409" t="s">
        <v>122</v>
      </c>
      <c r="B6409">
        <v>2030</v>
      </c>
      <c r="C6409" t="s">
        <v>143</v>
      </c>
      <c r="D6409" t="s">
        <v>1062</v>
      </c>
      <c r="E6409" t="s">
        <v>162</v>
      </c>
      <c r="F6409" t="s">
        <v>160</v>
      </c>
      <c r="G6409" t="s">
        <v>1063</v>
      </c>
      <c r="H6409" t="s">
        <v>132</v>
      </c>
      <c r="I6409">
        <v>0</v>
      </c>
      <c r="P6409">
        <v>0.67556416882579895</v>
      </c>
      <c r="Q6409">
        <v>0</v>
      </c>
    </row>
    <row r="6410" spans="1:17">
      <c r="A6410" t="s">
        <v>122</v>
      </c>
      <c r="B6410">
        <v>2030</v>
      </c>
      <c r="C6410" t="s">
        <v>143</v>
      </c>
      <c r="D6410" t="s">
        <v>1062</v>
      </c>
      <c r="E6410" t="s">
        <v>162</v>
      </c>
      <c r="F6410" t="s">
        <v>160</v>
      </c>
      <c r="G6410" t="s">
        <v>1063</v>
      </c>
      <c r="H6410" t="s">
        <v>135</v>
      </c>
      <c r="I6410">
        <v>0</v>
      </c>
      <c r="P6410">
        <v>0.67556416882579895</v>
      </c>
      <c r="Q6410">
        <v>0</v>
      </c>
    </row>
    <row r="6411" spans="1:17">
      <c r="A6411" t="s">
        <v>122</v>
      </c>
      <c r="B6411">
        <v>2030</v>
      </c>
      <c r="C6411" t="s">
        <v>143</v>
      </c>
      <c r="D6411" t="s">
        <v>1062</v>
      </c>
      <c r="E6411" t="s">
        <v>162</v>
      </c>
      <c r="F6411" t="s">
        <v>160</v>
      </c>
      <c r="G6411" t="s">
        <v>1063</v>
      </c>
      <c r="H6411" t="s">
        <v>136</v>
      </c>
      <c r="I6411">
        <v>0</v>
      </c>
      <c r="P6411">
        <v>0.67556416882579895</v>
      </c>
      <c r="Q6411">
        <v>0</v>
      </c>
    </row>
    <row r="6412" spans="1:17">
      <c r="A6412" t="s">
        <v>122</v>
      </c>
      <c r="B6412">
        <v>2030</v>
      </c>
      <c r="C6412" t="s">
        <v>10</v>
      </c>
      <c r="D6412" t="s">
        <v>1067</v>
      </c>
      <c r="E6412" t="s">
        <v>162</v>
      </c>
      <c r="F6412" t="s">
        <v>164</v>
      </c>
      <c r="G6412" t="s">
        <v>1068</v>
      </c>
      <c r="H6412" t="s">
        <v>132</v>
      </c>
      <c r="I6412">
        <v>0</v>
      </c>
      <c r="P6412">
        <v>0.67556416882579895</v>
      </c>
      <c r="Q6412">
        <v>0</v>
      </c>
    </row>
    <row r="6413" spans="1:17">
      <c r="A6413" t="s">
        <v>122</v>
      </c>
      <c r="B6413">
        <v>2030</v>
      </c>
      <c r="C6413" t="s">
        <v>10</v>
      </c>
      <c r="D6413" t="s">
        <v>1067</v>
      </c>
      <c r="E6413" t="s">
        <v>162</v>
      </c>
      <c r="F6413" t="s">
        <v>164</v>
      </c>
      <c r="G6413" t="s">
        <v>1068</v>
      </c>
      <c r="H6413" t="s">
        <v>135</v>
      </c>
      <c r="I6413">
        <v>0</v>
      </c>
      <c r="P6413">
        <v>0.67556416882579895</v>
      </c>
      <c r="Q6413">
        <v>0</v>
      </c>
    </row>
    <row r="6414" spans="1:17">
      <c r="A6414" t="s">
        <v>122</v>
      </c>
      <c r="B6414">
        <v>2030</v>
      </c>
      <c r="C6414" t="s">
        <v>10</v>
      </c>
      <c r="D6414" t="s">
        <v>1067</v>
      </c>
      <c r="E6414" t="s">
        <v>162</v>
      </c>
      <c r="F6414" t="s">
        <v>164</v>
      </c>
      <c r="G6414" t="s">
        <v>1068</v>
      </c>
      <c r="H6414" t="s">
        <v>136</v>
      </c>
      <c r="I6414">
        <v>0</v>
      </c>
      <c r="P6414">
        <v>0.67556416882579895</v>
      </c>
      <c r="Q6414">
        <v>0</v>
      </c>
    </row>
    <row r="6415" spans="1:17">
      <c r="A6415" t="s">
        <v>122</v>
      </c>
      <c r="B6415">
        <v>2030</v>
      </c>
      <c r="C6415" t="s">
        <v>10</v>
      </c>
      <c r="D6415" t="s">
        <v>1067</v>
      </c>
      <c r="E6415" t="s">
        <v>162</v>
      </c>
      <c r="F6415" t="s">
        <v>159</v>
      </c>
      <c r="G6415" t="s">
        <v>1068</v>
      </c>
      <c r="H6415" t="s">
        <v>132</v>
      </c>
      <c r="I6415">
        <v>0</v>
      </c>
      <c r="P6415">
        <v>0.67556416882579895</v>
      </c>
      <c r="Q6415">
        <v>0</v>
      </c>
    </row>
    <row r="6416" spans="1:17">
      <c r="A6416" t="s">
        <v>122</v>
      </c>
      <c r="B6416">
        <v>2030</v>
      </c>
      <c r="C6416" t="s">
        <v>10</v>
      </c>
      <c r="D6416" t="s">
        <v>1067</v>
      </c>
      <c r="E6416" t="s">
        <v>162</v>
      </c>
      <c r="F6416" t="s">
        <v>159</v>
      </c>
      <c r="G6416" t="s">
        <v>1068</v>
      </c>
      <c r="H6416" t="s">
        <v>135</v>
      </c>
      <c r="I6416">
        <v>0</v>
      </c>
      <c r="P6416">
        <v>0.67556416882579895</v>
      </c>
      <c r="Q6416">
        <v>0</v>
      </c>
    </row>
    <row r="6417" spans="1:17">
      <c r="A6417" t="s">
        <v>122</v>
      </c>
      <c r="B6417">
        <v>2030</v>
      </c>
      <c r="C6417" t="s">
        <v>10</v>
      </c>
      <c r="D6417" t="s">
        <v>1067</v>
      </c>
      <c r="E6417" t="s">
        <v>162</v>
      </c>
      <c r="F6417" t="s">
        <v>159</v>
      </c>
      <c r="G6417" t="s">
        <v>1068</v>
      </c>
      <c r="H6417" t="s">
        <v>136</v>
      </c>
      <c r="I6417">
        <v>0</v>
      </c>
      <c r="P6417">
        <v>0.67556416882579895</v>
      </c>
      <c r="Q6417">
        <v>0</v>
      </c>
    </row>
    <row r="6418" spans="1:17">
      <c r="A6418" t="s">
        <v>122</v>
      </c>
      <c r="B6418">
        <v>2030</v>
      </c>
      <c r="C6418" t="s">
        <v>10</v>
      </c>
      <c r="D6418" t="s">
        <v>1067</v>
      </c>
      <c r="E6418" t="s">
        <v>162</v>
      </c>
      <c r="F6418" t="s">
        <v>126</v>
      </c>
      <c r="G6418" t="s">
        <v>1068</v>
      </c>
      <c r="H6418" t="s">
        <v>132</v>
      </c>
      <c r="I6418">
        <v>9180015.4005078301</v>
      </c>
      <c r="P6418">
        <v>0.67556416882579895</v>
      </c>
      <c r="Q6418">
        <v>6201689.4738520999</v>
      </c>
    </row>
    <row r="6419" spans="1:17">
      <c r="A6419" t="s">
        <v>122</v>
      </c>
      <c r="B6419">
        <v>2030</v>
      </c>
      <c r="C6419" t="s">
        <v>10</v>
      </c>
      <c r="D6419" t="s">
        <v>1067</v>
      </c>
      <c r="E6419" t="s">
        <v>162</v>
      </c>
      <c r="F6419" t="s">
        <v>126</v>
      </c>
      <c r="G6419" t="s">
        <v>1068</v>
      </c>
      <c r="H6419" t="s">
        <v>135</v>
      </c>
      <c r="I6419">
        <v>0</v>
      </c>
      <c r="P6419">
        <v>0.67556416882579895</v>
      </c>
      <c r="Q6419">
        <v>0</v>
      </c>
    </row>
    <row r="6420" spans="1:17">
      <c r="A6420" t="s">
        <v>122</v>
      </c>
      <c r="B6420">
        <v>2030</v>
      </c>
      <c r="C6420" t="s">
        <v>10</v>
      </c>
      <c r="D6420" t="s">
        <v>1067</v>
      </c>
      <c r="E6420" t="s">
        <v>162</v>
      </c>
      <c r="F6420" t="s">
        <v>126</v>
      </c>
      <c r="G6420" t="s">
        <v>1068</v>
      </c>
      <c r="H6420" t="s">
        <v>136</v>
      </c>
      <c r="I6420">
        <v>333612.52378210402</v>
      </c>
      <c r="P6420">
        <v>0.67556416882579895</v>
      </c>
      <c r="Q6420">
        <v>225376.667338734</v>
      </c>
    </row>
    <row r="6421" spans="1:17">
      <c r="A6421" t="s">
        <v>122</v>
      </c>
      <c r="B6421">
        <v>2030</v>
      </c>
      <c r="C6421" t="s">
        <v>10</v>
      </c>
      <c r="D6421" t="s">
        <v>1067</v>
      </c>
      <c r="E6421" t="s">
        <v>162</v>
      </c>
      <c r="F6421" t="s">
        <v>165</v>
      </c>
      <c r="G6421" t="s">
        <v>1068</v>
      </c>
      <c r="H6421" t="s">
        <v>132</v>
      </c>
      <c r="I6421">
        <v>0</v>
      </c>
      <c r="P6421">
        <v>0.67556416882579895</v>
      </c>
      <c r="Q6421">
        <v>0</v>
      </c>
    </row>
    <row r="6422" spans="1:17">
      <c r="A6422" t="s">
        <v>122</v>
      </c>
      <c r="B6422">
        <v>2030</v>
      </c>
      <c r="C6422" t="s">
        <v>10</v>
      </c>
      <c r="D6422" t="s">
        <v>1067</v>
      </c>
      <c r="E6422" t="s">
        <v>162</v>
      </c>
      <c r="F6422" t="s">
        <v>165</v>
      </c>
      <c r="G6422" t="s">
        <v>1068</v>
      </c>
      <c r="H6422" t="s">
        <v>135</v>
      </c>
      <c r="I6422">
        <v>0</v>
      </c>
      <c r="P6422">
        <v>0.67556416882579895</v>
      </c>
      <c r="Q6422">
        <v>0</v>
      </c>
    </row>
    <row r="6423" spans="1:17">
      <c r="A6423" t="s">
        <v>122</v>
      </c>
      <c r="B6423">
        <v>2030</v>
      </c>
      <c r="C6423" t="s">
        <v>10</v>
      </c>
      <c r="D6423" t="s">
        <v>1067</v>
      </c>
      <c r="E6423" t="s">
        <v>162</v>
      </c>
      <c r="F6423" t="s">
        <v>165</v>
      </c>
      <c r="G6423" t="s">
        <v>1068</v>
      </c>
      <c r="H6423" t="s">
        <v>136</v>
      </c>
      <c r="I6423">
        <v>0</v>
      </c>
      <c r="P6423">
        <v>0.67556416882579895</v>
      </c>
      <c r="Q6423">
        <v>0</v>
      </c>
    </row>
    <row r="6424" spans="1:17">
      <c r="A6424" t="s">
        <v>122</v>
      </c>
      <c r="B6424">
        <v>2030</v>
      </c>
      <c r="C6424" t="s">
        <v>10</v>
      </c>
      <c r="D6424" t="s">
        <v>1067</v>
      </c>
      <c r="E6424" t="s">
        <v>162</v>
      </c>
      <c r="F6424" t="s">
        <v>166</v>
      </c>
      <c r="G6424" t="s">
        <v>1068</v>
      </c>
      <c r="H6424" t="s">
        <v>132</v>
      </c>
      <c r="I6424">
        <v>0</v>
      </c>
      <c r="P6424">
        <v>0.67556416882579895</v>
      </c>
      <c r="Q6424">
        <v>0</v>
      </c>
    </row>
    <row r="6425" spans="1:17">
      <c r="A6425" t="s">
        <v>122</v>
      </c>
      <c r="B6425">
        <v>2030</v>
      </c>
      <c r="C6425" t="s">
        <v>10</v>
      </c>
      <c r="D6425" t="s">
        <v>1067</v>
      </c>
      <c r="E6425" t="s">
        <v>162</v>
      </c>
      <c r="F6425" t="s">
        <v>166</v>
      </c>
      <c r="G6425" t="s">
        <v>1068</v>
      </c>
      <c r="H6425" t="s">
        <v>135</v>
      </c>
      <c r="I6425">
        <v>0</v>
      </c>
      <c r="P6425">
        <v>0.67556416882579895</v>
      </c>
      <c r="Q6425">
        <v>0</v>
      </c>
    </row>
    <row r="6426" spans="1:17">
      <c r="A6426" t="s">
        <v>122</v>
      </c>
      <c r="B6426">
        <v>2030</v>
      </c>
      <c r="C6426" t="s">
        <v>10</v>
      </c>
      <c r="D6426" t="s">
        <v>1067</v>
      </c>
      <c r="E6426" t="s">
        <v>162</v>
      </c>
      <c r="F6426" t="s">
        <v>166</v>
      </c>
      <c r="G6426" t="s">
        <v>1068</v>
      </c>
      <c r="H6426" t="s">
        <v>136</v>
      </c>
      <c r="I6426">
        <v>0</v>
      </c>
      <c r="P6426">
        <v>0.67556416882579895</v>
      </c>
      <c r="Q6426">
        <v>0</v>
      </c>
    </row>
    <row r="6427" spans="1:17">
      <c r="A6427" t="s">
        <v>122</v>
      </c>
      <c r="B6427">
        <v>2030</v>
      </c>
      <c r="C6427" t="s">
        <v>10</v>
      </c>
      <c r="D6427" t="s">
        <v>1067</v>
      </c>
      <c r="E6427" t="s">
        <v>162</v>
      </c>
      <c r="F6427" t="s">
        <v>160</v>
      </c>
      <c r="G6427" t="s">
        <v>1068</v>
      </c>
      <c r="H6427" t="s">
        <v>132</v>
      </c>
      <c r="I6427">
        <v>0</v>
      </c>
      <c r="P6427">
        <v>0.67556416882579895</v>
      </c>
      <c r="Q6427">
        <v>0</v>
      </c>
    </row>
    <row r="6428" spans="1:17">
      <c r="A6428" t="s">
        <v>122</v>
      </c>
      <c r="B6428">
        <v>2030</v>
      </c>
      <c r="C6428" t="s">
        <v>10</v>
      </c>
      <c r="D6428" t="s">
        <v>1067</v>
      </c>
      <c r="E6428" t="s">
        <v>162</v>
      </c>
      <c r="F6428" t="s">
        <v>160</v>
      </c>
      <c r="G6428" t="s">
        <v>1068</v>
      </c>
      <c r="H6428" t="s">
        <v>135</v>
      </c>
      <c r="I6428">
        <v>0</v>
      </c>
      <c r="P6428">
        <v>0.67556416882579895</v>
      </c>
      <c r="Q6428">
        <v>0</v>
      </c>
    </row>
    <row r="6429" spans="1:17">
      <c r="A6429" t="s">
        <v>122</v>
      </c>
      <c r="B6429">
        <v>2030</v>
      </c>
      <c r="C6429" t="s">
        <v>10</v>
      </c>
      <c r="D6429" t="s">
        <v>1067</v>
      </c>
      <c r="E6429" t="s">
        <v>162</v>
      </c>
      <c r="F6429" t="s">
        <v>160</v>
      </c>
      <c r="G6429" t="s">
        <v>1068</v>
      </c>
      <c r="H6429" t="s">
        <v>136</v>
      </c>
      <c r="I6429">
        <v>0</v>
      </c>
      <c r="P6429">
        <v>0.67556416882579895</v>
      </c>
      <c r="Q6429">
        <v>0</v>
      </c>
    </row>
    <row r="6430" spans="1:17">
      <c r="A6430" t="s">
        <v>122</v>
      </c>
      <c r="B6430">
        <v>2030</v>
      </c>
      <c r="C6430" t="s">
        <v>11</v>
      </c>
      <c r="D6430" t="s">
        <v>1067</v>
      </c>
      <c r="E6430" t="s">
        <v>162</v>
      </c>
      <c r="F6430" t="s">
        <v>164</v>
      </c>
      <c r="G6430" t="s">
        <v>1068</v>
      </c>
      <c r="H6430" t="s">
        <v>132</v>
      </c>
      <c r="I6430">
        <v>0</v>
      </c>
      <c r="P6430">
        <v>0.67556416882579895</v>
      </c>
      <c r="Q6430">
        <v>0</v>
      </c>
    </row>
    <row r="6431" spans="1:17">
      <c r="A6431" t="s">
        <v>122</v>
      </c>
      <c r="B6431">
        <v>2030</v>
      </c>
      <c r="C6431" t="s">
        <v>11</v>
      </c>
      <c r="D6431" t="s">
        <v>1067</v>
      </c>
      <c r="E6431" t="s">
        <v>162</v>
      </c>
      <c r="F6431" t="s">
        <v>164</v>
      </c>
      <c r="G6431" t="s">
        <v>1068</v>
      </c>
      <c r="H6431" t="s">
        <v>135</v>
      </c>
      <c r="I6431">
        <v>0</v>
      </c>
      <c r="P6431">
        <v>0.67556416882579895</v>
      </c>
      <c r="Q6431">
        <v>0</v>
      </c>
    </row>
    <row r="6432" spans="1:17">
      <c r="A6432" t="s">
        <v>122</v>
      </c>
      <c r="B6432">
        <v>2030</v>
      </c>
      <c r="C6432" t="s">
        <v>11</v>
      </c>
      <c r="D6432" t="s">
        <v>1067</v>
      </c>
      <c r="E6432" t="s">
        <v>162</v>
      </c>
      <c r="F6432" t="s">
        <v>164</v>
      </c>
      <c r="G6432" t="s">
        <v>1068</v>
      </c>
      <c r="H6432" t="s">
        <v>136</v>
      </c>
      <c r="I6432">
        <v>0</v>
      </c>
      <c r="P6432">
        <v>0.67556416882579895</v>
      </c>
      <c r="Q6432">
        <v>0</v>
      </c>
    </row>
    <row r="6433" spans="1:17">
      <c r="A6433" t="s">
        <v>122</v>
      </c>
      <c r="B6433">
        <v>2030</v>
      </c>
      <c r="C6433" t="s">
        <v>11</v>
      </c>
      <c r="D6433" t="s">
        <v>1067</v>
      </c>
      <c r="E6433" t="s">
        <v>162</v>
      </c>
      <c r="F6433" t="s">
        <v>159</v>
      </c>
      <c r="G6433" t="s">
        <v>1068</v>
      </c>
      <c r="H6433" t="s">
        <v>132</v>
      </c>
      <c r="I6433">
        <v>0</v>
      </c>
      <c r="P6433">
        <v>0.67556416882579895</v>
      </c>
      <c r="Q6433">
        <v>0</v>
      </c>
    </row>
    <row r="6434" spans="1:17">
      <c r="A6434" t="s">
        <v>122</v>
      </c>
      <c r="B6434">
        <v>2030</v>
      </c>
      <c r="C6434" t="s">
        <v>11</v>
      </c>
      <c r="D6434" t="s">
        <v>1067</v>
      </c>
      <c r="E6434" t="s">
        <v>162</v>
      </c>
      <c r="F6434" t="s">
        <v>159</v>
      </c>
      <c r="G6434" t="s">
        <v>1068</v>
      </c>
      <c r="H6434" t="s">
        <v>135</v>
      </c>
      <c r="I6434">
        <v>0</v>
      </c>
      <c r="P6434">
        <v>0.67556416882579895</v>
      </c>
      <c r="Q6434">
        <v>0</v>
      </c>
    </row>
    <row r="6435" spans="1:17">
      <c r="A6435" t="s">
        <v>122</v>
      </c>
      <c r="B6435">
        <v>2030</v>
      </c>
      <c r="C6435" t="s">
        <v>11</v>
      </c>
      <c r="D6435" t="s">
        <v>1067</v>
      </c>
      <c r="E6435" t="s">
        <v>162</v>
      </c>
      <c r="F6435" t="s">
        <v>159</v>
      </c>
      <c r="G6435" t="s">
        <v>1068</v>
      </c>
      <c r="H6435" t="s">
        <v>136</v>
      </c>
      <c r="I6435">
        <v>0</v>
      </c>
      <c r="P6435">
        <v>0.67556416882579895</v>
      </c>
      <c r="Q6435">
        <v>0</v>
      </c>
    </row>
    <row r="6436" spans="1:17">
      <c r="A6436" t="s">
        <v>122</v>
      </c>
      <c r="B6436">
        <v>2030</v>
      </c>
      <c r="C6436" t="s">
        <v>11</v>
      </c>
      <c r="D6436" t="s">
        <v>1067</v>
      </c>
      <c r="E6436" t="s">
        <v>162</v>
      </c>
      <c r="F6436" t="s">
        <v>126</v>
      </c>
      <c r="G6436" t="s">
        <v>1068</v>
      </c>
      <c r="H6436" t="s">
        <v>132</v>
      </c>
      <c r="I6436">
        <v>361423.31293249101</v>
      </c>
      <c r="P6436">
        <v>0.67556416882579895</v>
      </c>
      <c r="Q6436">
        <v>244164.63999550499</v>
      </c>
    </row>
    <row r="6437" spans="1:17">
      <c r="A6437" t="s">
        <v>122</v>
      </c>
      <c r="B6437">
        <v>2030</v>
      </c>
      <c r="C6437" t="s">
        <v>11</v>
      </c>
      <c r="D6437" t="s">
        <v>1067</v>
      </c>
      <c r="E6437" t="s">
        <v>162</v>
      </c>
      <c r="F6437" t="s">
        <v>126</v>
      </c>
      <c r="G6437" t="s">
        <v>1068</v>
      </c>
      <c r="H6437" t="s">
        <v>135</v>
      </c>
      <c r="I6437">
        <v>0</v>
      </c>
      <c r="P6437">
        <v>0.67556416882579895</v>
      </c>
      <c r="Q6437">
        <v>0</v>
      </c>
    </row>
    <row r="6438" spans="1:17">
      <c r="A6438" t="s">
        <v>122</v>
      </c>
      <c r="B6438">
        <v>2030</v>
      </c>
      <c r="C6438" t="s">
        <v>11</v>
      </c>
      <c r="D6438" t="s">
        <v>1067</v>
      </c>
      <c r="E6438" t="s">
        <v>162</v>
      </c>
      <c r="F6438" t="s">
        <v>126</v>
      </c>
      <c r="G6438" t="s">
        <v>1068</v>
      </c>
      <c r="H6438" t="s">
        <v>136</v>
      </c>
      <c r="I6438">
        <v>13134.5469828327</v>
      </c>
      <c r="P6438">
        <v>0.67556416882579895</v>
      </c>
      <c r="Q6438">
        <v>8873.2293153607607</v>
      </c>
    </row>
    <row r="6439" spans="1:17">
      <c r="A6439" t="s">
        <v>122</v>
      </c>
      <c r="B6439">
        <v>2030</v>
      </c>
      <c r="C6439" t="s">
        <v>11</v>
      </c>
      <c r="D6439" t="s">
        <v>1067</v>
      </c>
      <c r="E6439" t="s">
        <v>162</v>
      </c>
      <c r="F6439" t="s">
        <v>165</v>
      </c>
      <c r="G6439" t="s">
        <v>1068</v>
      </c>
      <c r="H6439" t="s">
        <v>132</v>
      </c>
      <c r="I6439">
        <v>0</v>
      </c>
      <c r="P6439">
        <v>0.67556416882579895</v>
      </c>
      <c r="Q6439">
        <v>0</v>
      </c>
    </row>
    <row r="6440" spans="1:17">
      <c r="A6440" t="s">
        <v>122</v>
      </c>
      <c r="B6440">
        <v>2030</v>
      </c>
      <c r="C6440" t="s">
        <v>11</v>
      </c>
      <c r="D6440" t="s">
        <v>1067</v>
      </c>
      <c r="E6440" t="s">
        <v>162</v>
      </c>
      <c r="F6440" t="s">
        <v>165</v>
      </c>
      <c r="G6440" t="s">
        <v>1068</v>
      </c>
      <c r="H6440" t="s">
        <v>135</v>
      </c>
      <c r="I6440">
        <v>0</v>
      </c>
      <c r="P6440">
        <v>0.67556416882579895</v>
      </c>
      <c r="Q6440">
        <v>0</v>
      </c>
    </row>
    <row r="6441" spans="1:17">
      <c r="A6441" t="s">
        <v>122</v>
      </c>
      <c r="B6441">
        <v>2030</v>
      </c>
      <c r="C6441" t="s">
        <v>11</v>
      </c>
      <c r="D6441" t="s">
        <v>1067</v>
      </c>
      <c r="E6441" t="s">
        <v>162</v>
      </c>
      <c r="F6441" t="s">
        <v>165</v>
      </c>
      <c r="G6441" t="s">
        <v>1068</v>
      </c>
      <c r="H6441" t="s">
        <v>136</v>
      </c>
      <c r="I6441">
        <v>0</v>
      </c>
      <c r="P6441">
        <v>0.67556416882579895</v>
      </c>
      <c r="Q6441">
        <v>0</v>
      </c>
    </row>
    <row r="6442" spans="1:17">
      <c r="A6442" t="s">
        <v>122</v>
      </c>
      <c r="B6442">
        <v>2030</v>
      </c>
      <c r="C6442" t="s">
        <v>11</v>
      </c>
      <c r="D6442" t="s">
        <v>1067</v>
      </c>
      <c r="E6442" t="s">
        <v>162</v>
      </c>
      <c r="F6442" t="s">
        <v>166</v>
      </c>
      <c r="G6442" t="s">
        <v>1068</v>
      </c>
      <c r="H6442" t="s">
        <v>132</v>
      </c>
      <c r="I6442">
        <v>0</v>
      </c>
      <c r="P6442">
        <v>0.67556416882579895</v>
      </c>
      <c r="Q6442">
        <v>0</v>
      </c>
    </row>
    <row r="6443" spans="1:17">
      <c r="A6443" t="s">
        <v>122</v>
      </c>
      <c r="B6443">
        <v>2030</v>
      </c>
      <c r="C6443" t="s">
        <v>11</v>
      </c>
      <c r="D6443" t="s">
        <v>1067</v>
      </c>
      <c r="E6443" t="s">
        <v>162</v>
      </c>
      <c r="F6443" t="s">
        <v>166</v>
      </c>
      <c r="G6443" t="s">
        <v>1068</v>
      </c>
      <c r="H6443" t="s">
        <v>135</v>
      </c>
      <c r="I6443">
        <v>0</v>
      </c>
      <c r="P6443">
        <v>0.67556416882579895</v>
      </c>
      <c r="Q6443">
        <v>0</v>
      </c>
    </row>
    <row r="6444" spans="1:17">
      <c r="A6444" t="s">
        <v>122</v>
      </c>
      <c r="B6444">
        <v>2030</v>
      </c>
      <c r="C6444" t="s">
        <v>11</v>
      </c>
      <c r="D6444" t="s">
        <v>1067</v>
      </c>
      <c r="E6444" t="s">
        <v>162</v>
      </c>
      <c r="F6444" t="s">
        <v>166</v>
      </c>
      <c r="G6444" t="s">
        <v>1068</v>
      </c>
      <c r="H6444" t="s">
        <v>136</v>
      </c>
      <c r="I6444">
        <v>0</v>
      </c>
      <c r="P6444">
        <v>0.67556416882579895</v>
      </c>
      <c r="Q6444">
        <v>0</v>
      </c>
    </row>
    <row r="6445" spans="1:17">
      <c r="A6445" t="s">
        <v>122</v>
      </c>
      <c r="B6445">
        <v>2030</v>
      </c>
      <c r="C6445" t="s">
        <v>11</v>
      </c>
      <c r="D6445" t="s">
        <v>1067</v>
      </c>
      <c r="E6445" t="s">
        <v>162</v>
      </c>
      <c r="F6445" t="s">
        <v>160</v>
      </c>
      <c r="G6445" t="s">
        <v>1068</v>
      </c>
      <c r="H6445" t="s">
        <v>132</v>
      </c>
      <c r="I6445">
        <v>0</v>
      </c>
      <c r="P6445">
        <v>0.67556416882579895</v>
      </c>
      <c r="Q6445">
        <v>0</v>
      </c>
    </row>
    <row r="6446" spans="1:17">
      <c r="A6446" t="s">
        <v>122</v>
      </c>
      <c r="B6446">
        <v>2030</v>
      </c>
      <c r="C6446" t="s">
        <v>11</v>
      </c>
      <c r="D6446" t="s">
        <v>1067</v>
      </c>
      <c r="E6446" t="s">
        <v>162</v>
      </c>
      <c r="F6446" t="s">
        <v>160</v>
      </c>
      <c r="G6446" t="s">
        <v>1068</v>
      </c>
      <c r="H6446" t="s">
        <v>135</v>
      </c>
      <c r="I6446">
        <v>0</v>
      </c>
      <c r="P6446">
        <v>0.67556416882579895</v>
      </c>
      <c r="Q6446">
        <v>0</v>
      </c>
    </row>
    <row r="6447" spans="1:17">
      <c r="A6447" t="s">
        <v>122</v>
      </c>
      <c r="B6447">
        <v>2030</v>
      </c>
      <c r="C6447" t="s">
        <v>11</v>
      </c>
      <c r="D6447" t="s">
        <v>1067</v>
      </c>
      <c r="E6447" t="s">
        <v>162</v>
      </c>
      <c r="F6447" t="s">
        <v>160</v>
      </c>
      <c r="G6447" t="s">
        <v>1068</v>
      </c>
      <c r="H6447" t="s">
        <v>136</v>
      </c>
      <c r="I6447">
        <v>0</v>
      </c>
      <c r="P6447">
        <v>0.67556416882579895</v>
      </c>
      <c r="Q6447">
        <v>0</v>
      </c>
    </row>
    <row r="6448" spans="1:17">
      <c r="A6448" t="s">
        <v>122</v>
      </c>
      <c r="B6448">
        <v>2030</v>
      </c>
      <c r="C6448" t="s">
        <v>12</v>
      </c>
      <c r="D6448" t="s">
        <v>1067</v>
      </c>
      <c r="E6448" t="s">
        <v>162</v>
      </c>
      <c r="F6448" t="s">
        <v>164</v>
      </c>
      <c r="G6448" t="s">
        <v>1068</v>
      </c>
      <c r="H6448" t="s">
        <v>132</v>
      </c>
      <c r="I6448">
        <v>0</v>
      </c>
      <c r="P6448">
        <v>0.67556416882579895</v>
      </c>
      <c r="Q6448">
        <v>0</v>
      </c>
    </row>
    <row r="6449" spans="1:17">
      <c r="A6449" t="s">
        <v>122</v>
      </c>
      <c r="B6449">
        <v>2030</v>
      </c>
      <c r="C6449" t="s">
        <v>12</v>
      </c>
      <c r="D6449" t="s">
        <v>1067</v>
      </c>
      <c r="E6449" t="s">
        <v>162</v>
      </c>
      <c r="F6449" t="s">
        <v>164</v>
      </c>
      <c r="G6449" t="s">
        <v>1068</v>
      </c>
      <c r="H6449" t="s">
        <v>135</v>
      </c>
      <c r="I6449">
        <v>0</v>
      </c>
      <c r="P6449">
        <v>0.67556416882579895</v>
      </c>
      <c r="Q6449">
        <v>0</v>
      </c>
    </row>
    <row r="6450" spans="1:17">
      <c r="A6450" t="s">
        <v>122</v>
      </c>
      <c r="B6450">
        <v>2030</v>
      </c>
      <c r="C6450" t="s">
        <v>12</v>
      </c>
      <c r="D6450" t="s">
        <v>1067</v>
      </c>
      <c r="E6450" t="s">
        <v>162</v>
      </c>
      <c r="F6450" t="s">
        <v>164</v>
      </c>
      <c r="G6450" t="s">
        <v>1068</v>
      </c>
      <c r="H6450" t="s">
        <v>136</v>
      </c>
      <c r="I6450">
        <v>0</v>
      </c>
      <c r="P6450">
        <v>0.67556416882579895</v>
      </c>
      <c r="Q6450">
        <v>0</v>
      </c>
    </row>
    <row r="6451" spans="1:17">
      <c r="A6451" t="s">
        <v>122</v>
      </c>
      <c r="B6451">
        <v>2030</v>
      </c>
      <c r="C6451" t="s">
        <v>12</v>
      </c>
      <c r="D6451" t="s">
        <v>1067</v>
      </c>
      <c r="E6451" t="s">
        <v>162</v>
      </c>
      <c r="F6451" t="s">
        <v>159</v>
      </c>
      <c r="G6451" t="s">
        <v>1068</v>
      </c>
      <c r="H6451" t="s">
        <v>132</v>
      </c>
      <c r="I6451">
        <v>0</v>
      </c>
      <c r="P6451">
        <v>0.67556416882579895</v>
      </c>
      <c r="Q6451">
        <v>0</v>
      </c>
    </row>
    <row r="6452" spans="1:17">
      <c r="A6452" t="s">
        <v>122</v>
      </c>
      <c r="B6452">
        <v>2030</v>
      </c>
      <c r="C6452" t="s">
        <v>12</v>
      </c>
      <c r="D6452" t="s">
        <v>1067</v>
      </c>
      <c r="E6452" t="s">
        <v>162</v>
      </c>
      <c r="F6452" t="s">
        <v>159</v>
      </c>
      <c r="G6452" t="s">
        <v>1068</v>
      </c>
      <c r="H6452" t="s">
        <v>135</v>
      </c>
      <c r="I6452">
        <v>0</v>
      </c>
      <c r="P6452">
        <v>0.67556416882579895</v>
      </c>
      <c r="Q6452">
        <v>0</v>
      </c>
    </row>
    <row r="6453" spans="1:17">
      <c r="A6453" t="s">
        <v>122</v>
      </c>
      <c r="B6453">
        <v>2030</v>
      </c>
      <c r="C6453" t="s">
        <v>12</v>
      </c>
      <c r="D6453" t="s">
        <v>1067</v>
      </c>
      <c r="E6453" t="s">
        <v>162</v>
      </c>
      <c r="F6453" t="s">
        <v>159</v>
      </c>
      <c r="G6453" t="s">
        <v>1068</v>
      </c>
      <c r="H6453" t="s">
        <v>136</v>
      </c>
      <c r="I6453">
        <v>0</v>
      </c>
      <c r="P6453">
        <v>0.67556416882579895</v>
      </c>
      <c r="Q6453">
        <v>0</v>
      </c>
    </row>
    <row r="6454" spans="1:17">
      <c r="A6454" t="s">
        <v>122</v>
      </c>
      <c r="B6454">
        <v>2030</v>
      </c>
      <c r="C6454" t="s">
        <v>12</v>
      </c>
      <c r="D6454" t="s">
        <v>1067</v>
      </c>
      <c r="E6454" t="s">
        <v>162</v>
      </c>
      <c r="F6454" t="s">
        <v>126</v>
      </c>
      <c r="G6454" t="s">
        <v>1068</v>
      </c>
      <c r="H6454" t="s">
        <v>132</v>
      </c>
      <c r="I6454">
        <v>0</v>
      </c>
      <c r="P6454">
        <v>0.67556416882579895</v>
      </c>
      <c r="Q6454">
        <v>0</v>
      </c>
    </row>
    <row r="6455" spans="1:17">
      <c r="A6455" t="s">
        <v>122</v>
      </c>
      <c r="B6455">
        <v>2030</v>
      </c>
      <c r="C6455" t="s">
        <v>12</v>
      </c>
      <c r="D6455" t="s">
        <v>1067</v>
      </c>
      <c r="E6455" t="s">
        <v>162</v>
      </c>
      <c r="F6455" t="s">
        <v>126</v>
      </c>
      <c r="G6455" t="s">
        <v>1068</v>
      </c>
      <c r="H6455" t="s">
        <v>135</v>
      </c>
      <c r="I6455">
        <v>0</v>
      </c>
      <c r="P6455">
        <v>0.67556416882579895</v>
      </c>
      <c r="Q6455">
        <v>0</v>
      </c>
    </row>
    <row r="6456" spans="1:17">
      <c r="A6456" t="s">
        <v>122</v>
      </c>
      <c r="B6456">
        <v>2030</v>
      </c>
      <c r="C6456" t="s">
        <v>12</v>
      </c>
      <c r="D6456" t="s">
        <v>1067</v>
      </c>
      <c r="E6456" t="s">
        <v>162</v>
      </c>
      <c r="F6456" t="s">
        <v>126</v>
      </c>
      <c r="G6456" t="s">
        <v>1068</v>
      </c>
      <c r="H6456" t="s">
        <v>136</v>
      </c>
      <c r="I6456">
        <v>1464727.4743016099</v>
      </c>
      <c r="P6456">
        <v>0.67556416882579895</v>
      </c>
      <c r="Q6456">
        <v>989517.39873287606</v>
      </c>
    </row>
    <row r="6457" spans="1:17">
      <c r="A6457" t="s">
        <v>122</v>
      </c>
      <c r="B6457">
        <v>2030</v>
      </c>
      <c r="C6457" t="s">
        <v>12</v>
      </c>
      <c r="D6457" t="s">
        <v>1067</v>
      </c>
      <c r="E6457" t="s">
        <v>162</v>
      </c>
      <c r="F6457" t="s">
        <v>165</v>
      </c>
      <c r="G6457" t="s">
        <v>1068</v>
      </c>
      <c r="H6457" t="s">
        <v>132</v>
      </c>
      <c r="I6457">
        <v>0</v>
      </c>
      <c r="P6457">
        <v>0.67556416882579895</v>
      </c>
      <c r="Q6457">
        <v>0</v>
      </c>
    </row>
    <row r="6458" spans="1:17">
      <c r="A6458" t="s">
        <v>122</v>
      </c>
      <c r="B6458">
        <v>2030</v>
      </c>
      <c r="C6458" t="s">
        <v>12</v>
      </c>
      <c r="D6458" t="s">
        <v>1067</v>
      </c>
      <c r="E6458" t="s">
        <v>162</v>
      </c>
      <c r="F6458" t="s">
        <v>165</v>
      </c>
      <c r="G6458" t="s">
        <v>1068</v>
      </c>
      <c r="H6458" t="s">
        <v>135</v>
      </c>
      <c r="I6458">
        <v>0</v>
      </c>
      <c r="P6458">
        <v>0.67556416882579895</v>
      </c>
      <c r="Q6458">
        <v>0</v>
      </c>
    </row>
    <row r="6459" spans="1:17">
      <c r="A6459" t="s">
        <v>122</v>
      </c>
      <c r="B6459">
        <v>2030</v>
      </c>
      <c r="C6459" t="s">
        <v>12</v>
      </c>
      <c r="D6459" t="s">
        <v>1067</v>
      </c>
      <c r="E6459" t="s">
        <v>162</v>
      </c>
      <c r="F6459" t="s">
        <v>165</v>
      </c>
      <c r="G6459" t="s">
        <v>1068</v>
      </c>
      <c r="H6459" t="s">
        <v>136</v>
      </c>
      <c r="I6459">
        <v>0</v>
      </c>
      <c r="P6459">
        <v>0.67556416882579895</v>
      </c>
      <c r="Q6459">
        <v>0</v>
      </c>
    </row>
    <row r="6460" spans="1:17">
      <c r="A6460" t="s">
        <v>122</v>
      </c>
      <c r="B6460">
        <v>2030</v>
      </c>
      <c r="C6460" t="s">
        <v>12</v>
      </c>
      <c r="D6460" t="s">
        <v>1067</v>
      </c>
      <c r="E6460" t="s">
        <v>162</v>
      </c>
      <c r="F6460" t="s">
        <v>166</v>
      </c>
      <c r="G6460" t="s">
        <v>1068</v>
      </c>
      <c r="H6460" t="s">
        <v>132</v>
      </c>
      <c r="I6460">
        <v>0</v>
      </c>
      <c r="P6460">
        <v>0.67556416882579895</v>
      </c>
      <c r="Q6460">
        <v>0</v>
      </c>
    </row>
    <row r="6461" spans="1:17">
      <c r="A6461" t="s">
        <v>122</v>
      </c>
      <c r="B6461">
        <v>2030</v>
      </c>
      <c r="C6461" t="s">
        <v>12</v>
      </c>
      <c r="D6461" t="s">
        <v>1067</v>
      </c>
      <c r="E6461" t="s">
        <v>162</v>
      </c>
      <c r="F6461" t="s">
        <v>166</v>
      </c>
      <c r="G6461" t="s">
        <v>1068</v>
      </c>
      <c r="H6461" t="s">
        <v>135</v>
      </c>
      <c r="I6461">
        <v>0</v>
      </c>
      <c r="P6461">
        <v>0.67556416882579895</v>
      </c>
      <c r="Q6461">
        <v>0</v>
      </c>
    </row>
    <row r="6462" spans="1:17">
      <c r="A6462" t="s">
        <v>122</v>
      </c>
      <c r="B6462">
        <v>2030</v>
      </c>
      <c r="C6462" t="s">
        <v>12</v>
      </c>
      <c r="D6462" t="s">
        <v>1067</v>
      </c>
      <c r="E6462" t="s">
        <v>162</v>
      </c>
      <c r="F6462" t="s">
        <v>166</v>
      </c>
      <c r="G6462" t="s">
        <v>1068</v>
      </c>
      <c r="H6462" t="s">
        <v>136</v>
      </c>
      <c r="I6462">
        <v>0</v>
      </c>
      <c r="P6462">
        <v>0.67556416882579895</v>
      </c>
      <c r="Q6462">
        <v>0</v>
      </c>
    </row>
    <row r="6463" spans="1:17">
      <c r="A6463" t="s">
        <v>122</v>
      </c>
      <c r="B6463">
        <v>2030</v>
      </c>
      <c r="C6463" t="s">
        <v>12</v>
      </c>
      <c r="D6463" t="s">
        <v>1067</v>
      </c>
      <c r="E6463" t="s">
        <v>162</v>
      </c>
      <c r="F6463" t="s">
        <v>160</v>
      </c>
      <c r="G6463" t="s">
        <v>1068</v>
      </c>
      <c r="H6463" t="s">
        <v>132</v>
      </c>
      <c r="I6463">
        <v>0</v>
      </c>
      <c r="P6463">
        <v>0.67556416882579895</v>
      </c>
      <c r="Q6463">
        <v>0</v>
      </c>
    </row>
    <row r="6464" spans="1:17">
      <c r="A6464" t="s">
        <v>122</v>
      </c>
      <c r="B6464">
        <v>2030</v>
      </c>
      <c r="C6464" t="s">
        <v>12</v>
      </c>
      <c r="D6464" t="s">
        <v>1067</v>
      </c>
      <c r="E6464" t="s">
        <v>162</v>
      </c>
      <c r="F6464" t="s">
        <v>160</v>
      </c>
      <c r="G6464" t="s">
        <v>1068</v>
      </c>
      <c r="H6464" t="s">
        <v>135</v>
      </c>
      <c r="I6464">
        <v>0</v>
      </c>
      <c r="P6464">
        <v>0.67556416882579895</v>
      </c>
      <c r="Q6464">
        <v>0</v>
      </c>
    </row>
    <row r="6465" spans="1:17">
      <c r="A6465" t="s">
        <v>122</v>
      </c>
      <c r="B6465">
        <v>2030</v>
      </c>
      <c r="C6465" t="s">
        <v>12</v>
      </c>
      <c r="D6465" t="s">
        <v>1067</v>
      </c>
      <c r="E6465" t="s">
        <v>162</v>
      </c>
      <c r="F6465" t="s">
        <v>160</v>
      </c>
      <c r="G6465" t="s">
        <v>1068</v>
      </c>
      <c r="H6465" t="s">
        <v>136</v>
      </c>
      <c r="I6465">
        <v>0</v>
      </c>
      <c r="P6465">
        <v>0.67556416882579895</v>
      </c>
      <c r="Q6465">
        <v>0</v>
      </c>
    </row>
    <row r="6466" spans="1:17">
      <c r="A6466" t="s">
        <v>122</v>
      </c>
      <c r="B6466">
        <v>2030</v>
      </c>
      <c r="C6466" t="s">
        <v>23</v>
      </c>
      <c r="D6466" t="s">
        <v>1067</v>
      </c>
      <c r="E6466" t="s">
        <v>167</v>
      </c>
      <c r="F6466" t="s">
        <v>164</v>
      </c>
      <c r="G6466" t="s">
        <v>1068</v>
      </c>
      <c r="H6466" t="s">
        <v>132</v>
      </c>
      <c r="I6466">
        <v>0</v>
      </c>
      <c r="P6466">
        <v>0.67556416882579895</v>
      </c>
      <c r="Q6466">
        <v>0</v>
      </c>
    </row>
    <row r="6467" spans="1:17">
      <c r="A6467" t="s">
        <v>122</v>
      </c>
      <c r="B6467">
        <v>2030</v>
      </c>
      <c r="C6467" t="s">
        <v>23</v>
      </c>
      <c r="D6467" t="s">
        <v>1067</v>
      </c>
      <c r="E6467" t="s">
        <v>167</v>
      </c>
      <c r="F6467" t="s">
        <v>164</v>
      </c>
      <c r="G6467" t="s">
        <v>1068</v>
      </c>
      <c r="H6467" t="s">
        <v>135</v>
      </c>
      <c r="I6467">
        <v>0</v>
      </c>
      <c r="P6467">
        <v>0.67556416882579895</v>
      </c>
      <c r="Q6467">
        <v>0</v>
      </c>
    </row>
    <row r="6468" spans="1:17">
      <c r="A6468" t="s">
        <v>122</v>
      </c>
      <c r="B6468">
        <v>2030</v>
      </c>
      <c r="C6468" t="s">
        <v>23</v>
      </c>
      <c r="D6468" t="s">
        <v>1067</v>
      </c>
      <c r="E6468" t="s">
        <v>167</v>
      </c>
      <c r="F6468" t="s">
        <v>164</v>
      </c>
      <c r="G6468" t="s">
        <v>1068</v>
      </c>
      <c r="H6468" t="s">
        <v>136</v>
      </c>
      <c r="I6468">
        <v>0</v>
      </c>
      <c r="P6468">
        <v>0.67556416882579895</v>
      </c>
      <c r="Q6468">
        <v>0</v>
      </c>
    </row>
    <row r="6469" spans="1:17">
      <c r="A6469" t="s">
        <v>122</v>
      </c>
      <c r="B6469">
        <v>2030</v>
      </c>
      <c r="C6469" t="s">
        <v>23</v>
      </c>
      <c r="D6469" t="s">
        <v>1067</v>
      </c>
      <c r="E6469" t="s">
        <v>167</v>
      </c>
      <c r="F6469" t="s">
        <v>159</v>
      </c>
      <c r="G6469" t="s">
        <v>1068</v>
      </c>
      <c r="H6469" t="s">
        <v>132</v>
      </c>
      <c r="I6469">
        <v>0</v>
      </c>
      <c r="P6469">
        <v>0.67556416882579895</v>
      </c>
      <c r="Q6469">
        <v>0</v>
      </c>
    </row>
    <row r="6470" spans="1:17">
      <c r="A6470" t="s">
        <v>122</v>
      </c>
      <c r="B6470">
        <v>2030</v>
      </c>
      <c r="C6470" t="s">
        <v>23</v>
      </c>
      <c r="D6470" t="s">
        <v>1067</v>
      </c>
      <c r="E6470" t="s">
        <v>167</v>
      </c>
      <c r="F6470" t="s">
        <v>159</v>
      </c>
      <c r="G6470" t="s">
        <v>1068</v>
      </c>
      <c r="H6470" t="s">
        <v>135</v>
      </c>
      <c r="I6470">
        <v>0</v>
      </c>
      <c r="P6470">
        <v>0.67556416882579895</v>
      </c>
      <c r="Q6470">
        <v>0</v>
      </c>
    </row>
    <row r="6471" spans="1:17">
      <c r="A6471" t="s">
        <v>122</v>
      </c>
      <c r="B6471">
        <v>2030</v>
      </c>
      <c r="C6471" t="s">
        <v>23</v>
      </c>
      <c r="D6471" t="s">
        <v>1067</v>
      </c>
      <c r="E6471" t="s">
        <v>167</v>
      </c>
      <c r="F6471" t="s">
        <v>159</v>
      </c>
      <c r="G6471" t="s">
        <v>1068</v>
      </c>
      <c r="H6471" t="s">
        <v>136</v>
      </c>
      <c r="I6471">
        <v>0</v>
      </c>
      <c r="P6471">
        <v>0.67556416882579895</v>
      </c>
      <c r="Q6471">
        <v>0</v>
      </c>
    </row>
    <row r="6472" spans="1:17">
      <c r="A6472" t="s">
        <v>122</v>
      </c>
      <c r="B6472">
        <v>2030</v>
      </c>
      <c r="C6472" t="s">
        <v>23</v>
      </c>
      <c r="D6472" t="s">
        <v>1067</v>
      </c>
      <c r="E6472" t="s">
        <v>167</v>
      </c>
      <c r="F6472" t="s">
        <v>126</v>
      </c>
      <c r="G6472" t="s">
        <v>1068</v>
      </c>
      <c r="H6472" t="s">
        <v>132</v>
      </c>
      <c r="I6472">
        <v>76580835.537330106</v>
      </c>
      <c r="P6472">
        <v>0.67556416882579895</v>
      </c>
      <c r="Q6472">
        <v>51735268.507761598</v>
      </c>
    </row>
    <row r="6473" spans="1:17">
      <c r="A6473" t="s">
        <v>122</v>
      </c>
      <c r="B6473">
        <v>2030</v>
      </c>
      <c r="C6473" t="s">
        <v>23</v>
      </c>
      <c r="D6473" t="s">
        <v>1067</v>
      </c>
      <c r="E6473" t="s">
        <v>167</v>
      </c>
      <c r="F6473" t="s">
        <v>126</v>
      </c>
      <c r="G6473" t="s">
        <v>1068</v>
      </c>
      <c r="H6473" t="s">
        <v>135</v>
      </c>
      <c r="I6473">
        <v>0</v>
      </c>
      <c r="P6473">
        <v>0.67556416882579895</v>
      </c>
      <c r="Q6473">
        <v>0</v>
      </c>
    </row>
    <row r="6474" spans="1:17">
      <c r="A6474" t="s">
        <v>122</v>
      </c>
      <c r="B6474">
        <v>2030</v>
      </c>
      <c r="C6474" t="s">
        <v>23</v>
      </c>
      <c r="D6474" t="s">
        <v>1067</v>
      </c>
      <c r="E6474" t="s">
        <v>167</v>
      </c>
      <c r="F6474" t="s">
        <v>126</v>
      </c>
      <c r="G6474" t="s">
        <v>1068</v>
      </c>
      <c r="H6474" t="s">
        <v>136</v>
      </c>
      <c r="I6474">
        <v>91254385.794026002</v>
      </c>
      <c r="P6474">
        <v>0.67556416882579895</v>
      </c>
      <c r="Q6474">
        <v>61648193.290649898</v>
      </c>
    </row>
    <row r="6475" spans="1:17">
      <c r="A6475" t="s">
        <v>122</v>
      </c>
      <c r="B6475">
        <v>2030</v>
      </c>
      <c r="C6475" t="s">
        <v>23</v>
      </c>
      <c r="D6475" t="s">
        <v>1067</v>
      </c>
      <c r="E6475" t="s">
        <v>167</v>
      </c>
      <c r="F6475" t="s">
        <v>165</v>
      </c>
      <c r="G6475" t="s">
        <v>1068</v>
      </c>
      <c r="H6475" t="s">
        <v>132</v>
      </c>
      <c r="I6475">
        <v>0</v>
      </c>
      <c r="P6475">
        <v>0.67556416882579895</v>
      </c>
      <c r="Q6475">
        <v>0</v>
      </c>
    </row>
    <row r="6476" spans="1:17">
      <c r="A6476" t="s">
        <v>122</v>
      </c>
      <c r="B6476">
        <v>2030</v>
      </c>
      <c r="C6476" t="s">
        <v>23</v>
      </c>
      <c r="D6476" t="s">
        <v>1067</v>
      </c>
      <c r="E6476" t="s">
        <v>167</v>
      </c>
      <c r="F6476" t="s">
        <v>165</v>
      </c>
      <c r="G6476" t="s">
        <v>1068</v>
      </c>
      <c r="H6476" t="s">
        <v>135</v>
      </c>
      <c r="I6476">
        <v>0</v>
      </c>
      <c r="P6476">
        <v>0.67556416882579895</v>
      </c>
      <c r="Q6476">
        <v>0</v>
      </c>
    </row>
    <row r="6477" spans="1:17">
      <c r="A6477" t="s">
        <v>122</v>
      </c>
      <c r="B6477">
        <v>2030</v>
      </c>
      <c r="C6477" t="s">
        <v>23</v>
      </c>
      <c r="D6477" t="s">
        <v>1067</v>
      </c>
      <c r="E6477" t="s">
        <v>167</v>
      </c>
      <c r="F6477" t="s">
        <v>165</v>
      </c>
      <c r="G6477" t="s">
        <v>1068</v>
      </c>
      <c r="H6477" t="s">
        <v>136</v>
      </c>
      <c r="I6477">
        <v>0</v>
      </c>
      <c r="P6477">
        <v>0.67556416882579895</v>
      </c>
      <c r="Q6477">
        <v>0</v>
      </c>
    </row>
    <row r="6478" spans="1:17">
      <c r="A6478" t="s">
        <v>122</v>
      </c>
      <c r="B6478">
        <v>2030</v>
      </c>
      <c r="C6478" t="s">
        <v>23</v>
      </c>
      <c r="D6478" t="s">
        <v>1067</v>
      </c>
      <c r="E6478" t="s">
        <v>167</v>
      </c>
      <c r="F6478" t="s">
        <v>166</v>
      </c>
      <c r="G6478" t="s">
        <v>1068</v>
      </c>
      <c r="H6478" t="s">
        <v>132</v>
      </c>
      <c r="I6478">
        <v>0</v>
      </c>
      <c r="P6478">
        <v>0.67556416882579895</v>
      </c>
      <c r="Q6478">
        <v>0</v>
      </c>
    </row>
    <row r="6479" spans="1:17">
      <c r="A6479" t="s">
        <v>122</v>
      </c>
      <c r="B6479">
        <v>2030</v>
      </c>
      <c r="C6479" t="s">
        <v>23</v>
      </c>
      <c r="D6479" t="s">
        <v>1067</v>
      </c>
      <c r="E6479" t="s">
        <v>167</v>
      </c>
      <c r="F6479" t="s">
        <v>166</v>
      </c>
      <c r="G6479" t="s">
        <v>1068</v>
      </c>
      <c r="H6479" t="s">
        <v>135</v>
      </c>
      <c r="I6479">
        <v>0</v>
      </c>
      <c r="P6479">
        <v>0.67556416882579895</v>
      </c>
      <c r="Q6479">
        <v>0</v>
      </c>
    </row>
    <row r="6480" spans="1:17">
      <c r="A6480" t="s">
        <v>122</v>
      </c>
      <c r="B6480">
        <v>2030</v>
      </c>
      <c r="C6480" t="s">
        <v>23</v>
      </c>
      <c r="D6480" t="s">
        <v>1067</v>
      </c>
      <c r="E6480" t="s">
        <v>167</v>
      </c>
      <c r="F6480" t="s">
        <v>166</v>
      </c>
      <c r="G6480" t="s">
        <v>1068</v>
      </c>
      <c r="H6480" t="s">
        <v>136</v>
      </c>
      <c r="I6480">
        <v>0</v>
      </c>
      <c r="P6480">
        <v>0.67556416882579895</v>
      </c>
      <c r="Q6480">
        <v>0</v>
      </c>
    </row>
    <row r="6481" spans="1:17">
      <c r="A6481" t="s">
        <v>122</v>
      </c>
      <c r="B6481">
        <v>2030</v>
      </c>
      <c r="C6481" t="s">
        <v>23</v>
      </c>
      <c r="D6481" t="s">
        <v>1067</v>
      </c>
      <c r="E6481" t="s">
        <v>167</v>
      </c>
      <c r="F6481" t="s">
        <v>160</v>
      </c>
      <c r="G6481" t="s">
        <v>1068</v>
      </c>
      <c r="H6481" t="s">
        <v>132</v>
      </c>
      <c r="I6481">
        <v>0</v>
      </c>
      <c r="P6481">
        <v>0.67556416882579895</v>
      </c>
      <c r="Q6481">
        <v>0</v>
      </c>
    </row>
    <row r="6482" spans="1:17">
      <c r="A6482" t="s">
        <v>122</v>
      </c>
      <c r="B6482">
        <v>2030</v>
      </c>
      <c r="C6482" t="s">
        <v>23</v>
      </c>
      <c r="D6482" t="s">
        <v>1067</v>
      </c>
      <c r="E6482" t="s">
        <v>167</v>
      </c>
      <c r="F6482" t="s">
        <v>160</v>
      </c>
      <c r="G6482" t="s">
        <v>1068</v>
      </c>
      <c r="H6482" t="s">
        <v>135</v>
      </c>
      <c r="I6482">
        <v>0</v>
      </c>
      <c r="P6482">
        <v>0.67556416882579895</v>
      </c>
      <c r="Q6482">
        <v>0</v>
      </c>
    </row>
    <row r="6483" spans="1:17">
      <c r="A6483" t="s">
        <v>122</v>
      </c>
      <c r="B6483">
        <v>2030</v>
      </c>
      <c r="C6483" t="s">
        <v>23</v>
      </c>
      <c r="D6483" t="s">
        <v>1067</v>
      </c>
      <c r="E6483" t="s">
        <v>167</v>
      </c>
      <c r="F6483" t="s">
        <v>160</v>
      </c>
      <c r="G6483" t="s">
        <v>1068</v>
      </c>
      <c r="H6483" t="s">
        <v>136</v>
      </c>
      <c r="I6483">
        <v>0</v>
      </c>
      <c r="P6483">
        <v>0.67556416882579895</v>
      </c>
      <c r="Q6483">
        <v>0</v>
      </c>
    </row>
    <row r="6484" spans="1:17">
      <c r="A6484" t="s">
        <v>122</v>
      </c>
      <c r="B6484">
        <v>2030</v>
      </c>
      <c r="C6484" t="s">
        <v>18</v>
      </c>
      <c r="D6484" t="s">
        <v>1062</v>
      </c>
      <c r="E6484" t="s">
        <v>162</v>
      </c>
      <c r="F6484" t="s">
        <v>164</v>
      </c>
      <c r="G6484" t="s">
        <v>1063</v>
      </c>
      <c r="H6484" t="s">
        <v>132</v>
      </c>
      <c r="I6484">
        <v>0</v>
      </c>
      <c r="P6484">
        <v>0.67556416882579895</v>
      </c>
      <c r="Q6484">
        <v>0</v>
      </c>
    </row>
    <row r="6485" spans="1:17">
      <c r="A6485" t="s">
        <v>122</v>
      </c>
      <c r="B6485">
        <v>2030</v>
      </c>
      <c r="C6485" t="s">
        <v>18</v>
      </c>
      <c r="D6485" t="s">
        <v>1062</v>
      </c>
      <c r="E6485" t="s">
        <v>162</v>
      </c>
      <c r="F6485" t="s">
        <v>164</v>
      </c>
      <c r="G6485" t="s">
        <v>1063</v>
      </c>
      <c r="H6485" t="s">
        <v>135</v>
      </c>
      <c r="I6485">
        <v>0</v>
      </c>
      <c r="P6485">
        <v>0.67556416882579895</v>
      </c>
      <c r="Q6485">
        <v>0</v>
      </c>
    </row>
    <row r="6486" spans="1:17">
      <c r="A6486" t="s">
        <v>122</v>
      </c>
      <c r="B6486">
        <v>2030</v>
      </c>
      <c r="C6486" t="s">
        <v>18</v>
      </c>
      <c r="D6486" t="s">
        <v>1062</v>
      </c>
      <c r="E6486" t="s">
        <v>162</v>
      </c>
      <c r="F6486" t="s">
        <v>164</v>
      </c>
      <c r="G6486" t="s">
        <v>1063</v>
      </c>
      <c r="H6486" t="s">
        <v>136</v>
      </c>
      <c r="I6486">
        <v>0</v>
      </c>
      <c r="P6486">
        <v>0.67556416882579895</v>
      </c>
      <c r="Q6486">
        <v>0</v>
      </c>
    </row>
    <row r="6487" spans="1:17">
      <c r="A6487" t="s">
        <v>122</v>
      </c>
      <c r="B6487">
        <v>2030</v>
      </c>
      <c r="C6487" t="s">
        <v>18</v>
      </c>
      <c r="D6487" t="s">
        <v>1062</v>
      </c>
      <c r="E6487" t="s">
        <v>162</v>
      </c>
      <c r="F6487" t="s">
        <v>159</v>
      </c>
      <c r="G6487" t="s">
        <v>1063</v>
      </c>
      <c r="H6487" t="s">
        <v>132</v>
      </c>
      <c r="I6487">
        <v>0</v>
      </c>
      <c r="P6487">
        <v>0.67556416882579895</v>
      </c>
      <c r="Q6487">
        <v>0</v>
      </c>
    </row>
    <row r="6488" spans="1:17">
      <c r="A6488" t="s">
        <v>122</v>
      </c>
      <c r="B6488">
        <v>2030</v>
      </c>
      <c r="C6488" t="s">
        <v>18</v>
      </c>
      <c r="D6488" t="s">
        <v>1062</v>
      </c>
      <c r="E6488" t="s">
        <v>162</v>
      </c>
      <c r="F6488" t="s">
        <v>159</v>
      </c>
      <c r="G6488" t="s">
        <v>1063</v>
      </c>
      <c r="H6488" t="s">
        <v>135</v>
      </c>
      <c r="I6488">
        <v>0</v>
      </c>
      <c r="P6488">
        <v>0.67556416882579895</v>
      </c>
      <c r="Q6488">
        <v>0</v>
      </c>
    </row>
    <row r="6489" spans="1:17">
      <c r="A6489" t="s">
        <v>122</v>
      </c>
      <c r="B6489">
        <v>2030</v>
      </c>
      <c r="C6489" t="s">
        <v>18</v>
      </c>
      <c r="D6489" t="s">
        <v>1062</v>
      </c>
      <c r="E6489" t="s">
        <v>162</v>
      </c>
      <c r="F6489" t="s">
        <v>159</v>
      </c>
      <c r="G6489" t="s">
        <v>1063</v>
      </c>
      <c r="H6489" t="s">
        <v>136</v>
      </c>
      <c r="I6489">
        <v>0</v>
      </c>
      <c r="P6489">
        <v>0.67556416882579895</v>
      </c>
      <c r="Q6489">
        <v>0</v>
      </c>
    </row>
    <row r="6490" spans="1:17">
      <c r="A6490" t="s">
        <v>122</v>
      </c>
      <c r="B6490">
        <v>2030</v>
      </c>
      <c r="C6490" t="s">
        <v>18</v>
      </c>
      <c r="D6490" t="s">
        <v>1062</v>
      </c>
      <c r="E6490" t="s">
        <v>162</v>
      </c>
      <c r="F6490" t="s">
        <v>126</v>
      </c>
      <c r="G6490" t="s">
        <v>1063</v>
      </c>
      <c r="H6490" t="s">
        <v>132</v>
      </c>
      <c r="I6490">
        <v>0</v>
      </c>
      <c r="P6490">
        <v>0.67556416882579895</v>
      </c>
      <c r="Q6490">
        <v>0</v>
      </c>
    </row>
    <row r="6491" spans="1:17">
      <c r="A6491" t="s">
        <v>122</v>
      </c>
      <c r="B6491">
        <v>2030</v>
      </c>
      <c r="C6491" t="s">
        <v>18</v>
      </c>
      <c r="D6491" t="s">
        <v>1062</v>
      </c>
      <c r="E6491" t="s">
        <v>162</v>
      </c>
      <c r="F6491" t="s">
        <v>126</v>
      </c>
      <c r="G6491" t="s">
        <v>1063</v>
      </c>
      <c r="H6491" t="s">
        <v>135</v>
      </c>
      <c r="I6491">
        <v>0</v>
      </c>
      <c r="P6491">
        <v>0.67556416882579895</v>
      </c>
      <c r="Q6491">
        <v>0</v>
      </c>
    </row>
    <row r="6492" spans="1:17">
      <c r="A6492" t="s">
        <v>122</v>
      </c>
      <c r="B6492">
        <v>2030</v>
      </c>
      <c r="C6492" t="s">
        <v>18</v>
      </c>
      <c r="D6492" t="s">
        <v>1062</v>
      </c>
      <c r="E6492" t="s">
        <v>162</v>
      </c>
      <c r="F6492" t="s">
        <v>126</v>
      </c>
      <c r="G6492" t="s">
        <v>1063</v>
      </c>
      <c r="H6492" t="s">
        <v>136</v>
      </c>
      <c r="I6492">
        <v>0</v>
      </c>
      <c r="P6492">
        <v>0.67556416882579895</v>
      </c>
      <c r="Q6492">
        <v>0</v>
      </c>
    </row>
    <row r="6493" spans="1:17">
      <c r="A6493" t="s">
        <v>122</v>
      </c>
      <c r="B6493">
        <v>2030</v>
      </c>
      <c r="C6493" t="s">
        <v>18</v>
      </c>
      <c r="D6493" t="s">
        <v>1062</v>
      </c>
      <c r="E6493" t="s">
        <v>162</v>
      </c>
      <c r="F6493" t="s">
        <v>165</v>
      </c>
      <c r="G6493" t="s">
        <v>1063</v>
      </c>
      <c r="H6493" t="s">
        <v>132</v>
      </c>
      <c r="I6493">
        <v>0</v>
      </c>
      <c r="P6493">
        <v>0.67556416882579895</v>
      </c>
      <c r="Q6493">
        <v>0</v>
      </c>
    </row>
    <row r="6494" spans="1:17">
      <c r="A6494" t="s">
        <v>122</v>
      </c>
      <c r="B6494">
        <v>2030</v>
      </c>
      <c r="C6494" t="s">
        <v>18</v>
      </c>
      <c r="D6494" t="s">
        <v>1062</v>
      </c>
      <c r="E6494" t="s">
        <v>162</v>
      </c>
      <c r="F6494" t="s">
        <v>165</v>
      </c>
      <c r="G6494" t="s">
        <v>1063</v>
      </c>
      <c r="H6494" t="s">
        <v>135</v>
      </c>
      <c r="I6494">
        <v>0</v>
      </c>
      <c r="P6494">
        <v>0.67556416882579895</v>
      </c>
      <c r="Q6494">
        <v>0</v>
      </c>
    </row>
    <row r="6495" spans="1:17">
      <c r="A6495" t="s">
        <v>122</v>
      </c>
      <c r="B6495">
        <v>2030</v>
      </c>
      <c r="C6495" t="s">
        <v>18</v>
      </c>
      <c r="D6495" t="s">
        <v>1062</v>
      </c>
      <c r="E6495" t="s">
        <v>162</v>
      </c>
      <c r="F6495" t="s">
        <v>165</v>
      </c>
      <c r="G6495" t="s">
        <v>1063</v>
      </c>
      <c r="H6495" t="s">
        <v>136</v>
      </c>
      <c r="I6495">
        <v>0</v>
      </c>
      <c r="P6495">
        <v>0.67556416882579895</v>
      </c>
      <c r="Q6495">
        <v>0</v>
      </c>
    </row>
    <row r="6496" spans="1:17">
      <c r="A6496" t="s">
        <v>122</v>
      </c>
      <c r="B6496">
        <v>2030</v>
      </c>
      <c r="C6496" t="s">
        <v>18</v>
      </c>
      <c r="D6496" t="s">
        <v>1062</v>
      </c>
      <c r="E6496" t="s">
        <v>162</v>
      </c>
      <c r="F6496" t="s">
        <v>166</v>
      </c>
      <c r="G6496" t="s">
        <v>1063</v>
      </c>
      <c r="H6496" t="s">
        <v>132</v>
      </c>
      <c r="I6496">
        <v>0</v>
      </c>
      <c r="P6496">
        <v>0.67556416882579895</v>
      </c>
      <c r="Q6496">
        <v>0</v>
      </c>
    </row>
    <row r="6497" spans="1:17">
      <c r="A6497" t="s">
        <v>122</v>
      </c>
      <c r="B6497">
        <v>2030</v>
      </c>
      <c r="C6497" t="s">
        <v>18</v>
      </c>
      <c r="D6497" t="s">
        <v>1062</v>
      </c>
      <c r="E6497" t="s">
        <v>162</v>
      </c>
      <c r="F6497" t="s">
        <v>166</v>
      </c>
      <c r="G6497" t="s">
        <v>1063</v>
      </c>
      <c r="H6497" t="s">
        <v>135</v>
      </c>
      <c r="I6497">
        <v>0</v>
      </c>
      <c r="P6497">
        <v>0.67556416882579895</v>
      </c>
      <c r="Q6497">
        <v>0</v>
      </c>
    </row>
    <row r="6498" spans="1:17">
      <c r="A6498" t="s">
        <v>122</v>
      </c>
      <c r="B6498">
        <v>2030</v>
      </c>
      <c r="C6498" t="s">
        <v>18</v>
      </c>
      <c r="D6498" t="s">
        <v>1062</v>
      </c>
      <c r="E6498" t="s">
        <v>162</v>
      </c>
      <c r="F6498" t="s">
        <v>166</v>
      </c>
      <c r="G6498" t="s">
        <v>1063</v>
      </c>
      <c r="H6498" t="s">
        <v>136</v>
      </c>
      <c r="I6498">
        <v>0</v>
      </c>
      <c r="P6498">
        <v>0.67556416882579895</v>
      </c>
      <c r="Q6498">
        <v>0</v>
      </c>
    </row>
    <row r="6499" spans="1:17">
      <c r="A6499" t="s">
        <v>122</v>
      </c>
      <c r="B6499">
        <v>2030</v>
      </c>
      <c r="C6499" t="s">
        <v>18</v>
      </c>
      <c r="D6499" t="s">
        <v>1062</v>
      </c>
      <c r="E6499" t="s">
        <v>162</v>
      </c>
      <c r="F6499" t="s">
        <v>160</v>
      </c>
      <c r="G6499" t="s">
        <v>1063</v>
      </c>
      <c r="H6499" t="s">
        <v>132</v>
      </c>
      <c r="I6499">
        <v>0</v>
      </c>
      <c r="P6499">
        <v>0.67556416882579895</v>
      </c>
      <c r="Q6499">
        <v>0</v>
      </c>
    </row>
    <row r="6500" spans="1:17">
      <c r="A6500" t="s">
        <v>122</v>
      </c>
      <c r="B6500">
        <v>2030</v>
      </c>
      <c r="C6500" t="s">
        <v>18</v>
      </c>
      <c r="D6500" t="s">
        <v>1062</v>
      </c>
      <c r="E6500" t="s">
        <v>162</v>
      </c>
      <c r="F6500" t="s">
        <v>160</v>
      </c>
      <c r="G6500" t="s">
        <v>1063</v>
      </c>
      <c r="H6500" t="s">
        <v>135</v>
      </c>
      <c r="I6500">
        <v>0</v>
      </c>
      <c r="P6500">
        <v>0.67556416882579895</v>
      </c>
      <c r="Q6500">
        <v>0</v>
      </c>
    </row>
    <row r="6501" spans="1:17">
      <c r="A6501" t="s">
        <v>122</v>
      </c>
      <c r="B6501">
        <v>2030</v>
      </c>
      <c r="C6501" t="s">
        <v>18</v>
      </c>
      <c r="D6501" t="s">
        <v>1062</v>
      </c>
      <c r="E6501" t="s">
        <v>162</v>
      </c>
      <c r="F6501" t="s">
        <v>160</v>
      </c>
      <c r="G6501" t="s">
        <v>1063</v>
      </c>
      <c r="H6501" t="s">
        <v>136</v>
      </c>
      <c r="I6501">
        <v>0</v>
      </c>
      <c r="P6501">
        <v>0.67556416882579895</v>
      </c>
      <c r="Q6501">
        <v>0</v>
      </c>
    </row>
    <row r="6502" spans="1:17">
      <c r="A6502" t="s">
        <v>122</v>
      </c>
      <c r="B6502">
        <v>2030</v>
      </c>
      <c r="C6502" t="s">
        <v>19</v>
      </c>
      <c r="D6502" t="s">
        <v>1062</v>
      </c>
      <c r="E6502" t="s">
        <v>162</v>
      </c>
      <c r="F6502" t="s">
        <v>164</v>
      </c>
      <c r="G6502" t="s">
        <v>1063</v>
      </c>
      <c r="H6502" t="s">
        <v>132</v>
      </c>
      <c r="I6502">
        <v>0</v>
      </c>
      <c r="P6502">
        <v>0.67556416882579895</v>
      </c>
      <c r="Q6502">
        <v>0</v>
      </c>
    </row>
    <row r="6503" spans="1:17">
      <c r="A6503" t="s">
        <v>122</v>
      </c>
      <c r="B6503">
        <v>2030</v>
      </c>
      <c r="C6503" t="s">
        <v>19</v>
      </c>
      <c r="D6503" t="s">
        <v>1062</v>
      </c>
      <c r="E6503" t="s">
        <v>162</v>
      </c>
      <c r="F6503" t="s">
        <v>164</v>
      </c>
      <c r="G6503" t="s">
        <v>1063</v>
      </c>
      <c r="H6503" t="s">
        <v>135</v>
      </c>
      <c r="I6503">
        <v>0</v>
      </c>
      <c r="P6503">
        <v>0.67556416882579895</v>
      </c>
      <c r="Q6503">
        <v>0</v>
      </c>
    </row>
    <row r="6504" spans="1:17">
      <c r="A6504" t="s">
        <v>122</v>
      </c>
      <c r="B6504">
        <v>2030</v>
      </c>
      <c r="C6504" t="s">
        <v>19</v>
      </c>
      <c r="D6504" t="s">
        <v>1062</v>
      </c>
      <c r="E6504" t="s">
        <v>162</v>
      </c>
      <c r="F6504" t="s">
        <v>164</v>
      </c>
      <c r="G6504" t="s">
        <v>1063</v>
      </c>
      <c r="H6504" t="s">
        <v>136</v>
      </c>
      <c r="I6504">
        <v>0</v>
      </c>
      <c r="P6504">
        <v>0.67556416882579895</v>
      </c>
      <c r="Q6504">
        <v>0</v>
      </c>
    </row>
    <row r="6505" spans="1:17">
      <c r="A6505" t="s">
        <v>122</v>
      </c>
      <c r="B6505">
        <v>2030</v>
      </c>
      <c r="C6505" t="s">
        <v>19</v>
      </c>
      <c r="D6505" t="s">
        <v>1062</v>
      </c>
      <c r="E6505" t="s">
        <v>162</v>
      </c>
      <c r="F6505" t="s">
        <v>159</v>
      </c>
      <c r="G6505" t="s">
        <v>1063</v>
      </c>
      <c r="H6505" t="s">
        <v>132</v>
      </c>
      <c r="I6505">
        <v>0</v>
      </c>
      <c r="P6505">
        <v>0.67556416882579895</v>
      </c>
      <c r="Q6505">
        <v>0</v>
      </c>
    </row>
    <row r="6506" spans="1:17">
      <c r="A6506" t="s">
        <v>122</v>
      </c>
      <c r="B6506">
        <v>2030</v>
      </c>
      <c r="C6506" t="s">
        <v>19</v>
      </c>
      <c r="D6506" t="s">
        <v>1062</v>
      </c>
      <c r="E6506" t="s">
        <v>162</v>
      </c>
      <c r="F6506" t="s">
        <v>159</v>
      </c>
      <c r="G6506" t="s">
        <v>1063</v>
      </c>
      <c r="H6506" t="s">
        <v>135</v>
      </c>
      <c r="I6506">
        <v>0</v>
      </c>
      <c r="P6506">
        <v>0.67556416882579895</v>
      </c>
      <c r="Q6506">
        <v>0</v>
      </c>
    </row>
    <row r="6507" spans="1:17">
      <c r="A6507" t="s">
        <v>122</v>
      </c>
      <c r="B6507">
        <v>2030</v>
      </c>
      <c r="C6507" t="s">
        <v>19</v>
      </c>
      <c r="D6507" t="s">
        <v>1062</v>
      </c>
      <c r="E6507" t="s">
        <v>162</v>
      </c>
      <c r="F6507" t="s">
        <v>159</v>
      </c>
      <c r="G6507" t="s">
        <v>1063</v>
      </c>
      <c r="H6507" t="s">
        <v>136</v>
      </c>
      <c r="I6507">
        <v>0</v>
      </c>
      <c r="P6507">
        <v>0.67556416882579895</v>
      </c>
      <c r="Q6507">
        <v>0</v>
      </c>
    </row>
    <row r="6508" spans="1:17">
      <c r="A6508" t="s">
        <v>122</v>
      </c>
      <c r="B6508">
        <v>2030</v>
      </c>
      <c r="C6508" t="s">
        <v>19</v>
      </c>
      <c r="D6508" t="s">
        <v>1062</v>
      </c>
      <c r="E6508" t="s">
        <v>162</v>
      </c>
      <c r="F6508" t="s">
        <v>126</v>
      </c>
      <c r="G6508" t="s">
        <v>1063</v>
      </c>
      <c r="H6508" t="s">
        <v>132</v>
      </c>
      <c r="I6508">
        <v>0</v>
      </c>
      <c r="P6508">
        <v>0.67556416882579895</v>
      </c>
      <c r="Q6508">
        <v>0</v>
      </c>
    </row>
    <row r="6509" spans="1:17">
      <c r="A6509" t="s">
        <v>122</v>
      </c>
      <c r="B6509">
        <v>2030</v>
      </c>
      <c r="C6509" t="s">
        <v>19</v>
      </c>
      <c r="D6509" t="s">
        <v>1062</v>
      </c>
      <c r="E6509" t="s">
        <v>162</v>
      </c>
      <c r="F6509" t="s">
        <v>126</v>
      </c>
      <c r="G6509" t="s">
        <v>1063</v>
      </c>
      <c r="H6509" t="s">
        <v>135</v>
      </c>
      <c r="I6509">
        <v>0</v>
      </c>
      <c r="P6509">
        <v>0.67556416882579895</v>
      </c>
      <c r="Q6509">
        <v>0</v>
      </c>
    </row>
    <row r="6510" spans="1:17">
      <c r="A6510" t="s">
        <v>122</v>
      </c>
      <c r="B6510">
        <v>2030</v>
      </c>
      <c r="C6510" t="s">
        <v>19</v>
      </c>
      <c r="D6510" t="s">
        <v>1062</v>
      </c>
      <c r="E6510" t="s">
        <v>162</v>
      </c>
      <c r="F6510" t="s">
        <v>126</v>
      </c>
      <c r="G6510" t="s">
        <v>1063</v>
      </c>
      <c r="H6510" t="s">
        <v>136</v>
      </c>
      <c r="I6510">
        <v>0</v>
      </c>
      <c r="P6510">
        <v>0.67556416882579895</v>
      </c>
      <c r="Q6510">
        <v>0</v>
      </c>
    </row>
    <row r="6511" spans="1:17">
      <c r="A6511" t="s">
        <v>122</v>
      </c>
      <c r="B6511">
        <v>2030</v>
      </c>
      <c r="C6511" t="s">
        <v>19</v>
      </c>
      <c r="D6511" t="s">
        <v>1062</v>
      </c>
      <c r="E6511" t="s">
        <v>162</v>
      </c>
      <c r="F6511" t="s">
        <v>165</v>
      </c>
      <c r="G6511" t="s">
        <v>1063</v>
      </c>
      <c r="H6511" t="s">
        <v>132</v>
      </c>
      <c r="I6511">
        <v>0</v>
      </c>
      <c r="P6511">
        <v>0.67556416882579895</v>
      </c>
      <c r="Q6511">
        <v>0</v>
      </c>
    </row>
    <row r="6512" spans="1:17">
      <c r="A6512" t="s">
        <v>122</v>
      </c>
      <c r="B6512">
        <v>2030</v>
      </c>
      <c r="C6512" t="s">
        <v>19</v>
      </c>
      <c r="D6512" t="s">
        <v>1062</v>
      </c>
      <c r="E6512" t="s">
        <v>162</v>
      </c>
      <c r="F6512" t="s">
        <v>165</v>
      </c>
      <c r="G6512" t="s">
        <v>1063</v>
      </c>
      <c r="H6512" t="s">
        <v>135</v>
      </c>
      <c r="I6512">
        <v>0</v>
      </c>
      <c r="P6512">
        <v>0.67556416882579895</v>
      </c>
      <c r="Q6512">
        <v>0</v>
      </c>
    </row>
    <row r="6513" spans="1:17">
      <c r="A6513" t="s">
        <v>122</v>
      </c>
      <c r="B6513">
        <v>2030</v>
      </c>
      <c r="C6513" t="s">
        <v>19</v>
      </c>
      <c r="D6513" t="s">
        <v>1062</v>
      </c>
      <c r="E6513" t="s">
        <v>162</v>
      </c>
      <c r="F6513" t="s">
        <v>165</v>
      </c>
      <c r="G6513" t="s">
        <v>1063</v>
      </c>
      <c r="H6513" t="s">
        <v>136</v>
      </c>
      <c r="I6513">
        <v>0</v>
      </c>
      <c r="P6513">
        <v>0.67556416882579895</v>
      </c>
      <c r="Q6513">
        <v>0</v>
      </c>
    </row>
    <row r="6514" spans="1:17">
      <c r="A6514" t="s">
        <v>122</v>
      </c>
      <c r="B6514">
        <v>2030</v>
      </c>
      <c r="C6514" t="s">
        <v>19</v>
      </c>
      <c r="D6514" t="s">
        <v>1062</v>
      </c>
      <c r="E6514" t="s">
        <v>162</v>
      </c>
      <c r="F6514" t="s">
        <v>166</v>
      </c>
      <c r="G6514" t="s">
        <v>1063</v>
      </c>
      <c r="H6514" t="s">
        <v>132</v>
      </c>
      <c r="I6514">
        <v>0</v>
      </c>
      <c r="P6514">
        <v>0.67556416882579895</v>
      </c>
      <c r="Q6514">
        <v>0</v>
      </c>
    </row>
    <row r="6515" spans="1:17">
      <c r="A6515" t="s">
        <v>122</v>
      </c>
      <c r="B6515">
        <v>2030</v>
      </c>
      <c r="C6515" t="s">
        <v>19</v>
      </c>
      <c r="D6515" t="s">
        <v>1062</v>
      </c>
      <c r="E6515" t="s">
        <v>162</v>
      </c>
      <c r="F6515" t="s">
        <v>166</v>
      </c>
      <c r="G6515" t="s">
        <v>1063</v>
      </c>
      <c r="H6515" t="s">
        <v>135</v>
      </c>
      <c r="I6515">
        <v>0</v>
      </c>
      <c r="P6515">
        <v>0.67556416882579895</v>
      </c>
      <c r="Q6515">
        <v>0</v>
      </c>
    </row>
    <row r="6516" spans="1:17">
      <c r="A6516" t="s">
        <v>122</v>
      </c>
      <c r="B6516">
        <v>2030</v>
      </c>
      <c r="C6516" t="s">
        <v>19</v>
      </c>
      <c r="D6516" t="s">
        <v>1062</v>
      </c>
      <c r="E6516" t="s">
        <v>162</v>
      </c>
      <c r="F6516" t="s">
        <v>166</v>
      </c>
      <c r="G6516" t="s">
        <v>1063</v>
      </c>
      <c r="H6516" t="s">
        <v>136</v>
      </c>
      <c r="I6516">
        <v>0</v>
      </c>
      <c r="P6516">
        <v>0.67556416882579895</v>
      </c>
      <c r="Q6516">
        <v>0</v>
      </c>
    </row>
    <row r="6517" spans="1:17">
      <c r="A6517" t="s">
        <v>122</v>
      </c>
      <c r="B6517">
        <v>2030</v>
      </c>
      <c r="C6517" t="s">
        <v>19</v>
      </c>
      <c r="D6517" t="s">
        <v>1062</v>
      </c>
      <c r="E6517" t="s">
        <v>162</v>
      </c>
      <c r="F6517" t="s">
        <v>160</v>
      </c>
      <c r="G6517" t="s">
        <v>1063</v>
      </c>
      <c r="H6517" t="s">
        <v>132</v>
      </c>
      <c r="I6517">
        <v>0</v>
      </c>
      <c r="P6517">
        <v>0.67556416882579895</v>
      </c>
      <c r="Q6517">
        <v>0</v>
      </c>
    </row>
    <row r="6518" spans="1:17">
      <c r="A6518" t="s">
        <v>122</v>
      </c>
      <c r="B6518">
        <v>2030</v>
      </c>
      <c r="C6518" t="s">
        <v>19</v>
      </c>
      <c r="D6518" t="s">
        <v>1062</v>
      </c>
      <c r="E6518" t="s">
        <v>162</v>
      </c>
      <c r="F6518" t="s">
        <v>160</v>
      </c>
      <c r="G6518" t="s">
        <v>1063</v>
      </c>
      <c r="H6518" t="s">
        <v>135</v>
      </c>
      <c r="I6518">
        <v>0</v>
      </c>
      <c r="P6518">
        <v>0.67556416882579895</v>
      </c>
      <c r="Q6518">
        <v>0</v>
      </c>
    </row>
    <row r="6519" spans="1:17">
      <c r="A6519" t="s">
        <v>122</v>
      </c>
      <c r="B6519">
        <v>2030</v>
      </c>
      <c r="C6519" t="s">
        <v>19</v>
      </c>
      <c r="D6519" t="s">
        <v>1062</v>
      </c>
      <c r="E6519" t="s">
        <v>162</v>
      </c>
      <c r="F6519" t="s">
        <v>160</v>
      </c>
      <c r="G6519" t="s">
        <v>1063</v>
      </c>
      <c r="H6519" t="s">
        <v>136</v>
      </c>
      <c r="I6519">
        <v>0</v>
      </c>
      <c r="P6519">
        <v>0.67556416882579895</v>
      </c>
      <c r="Q6519">
        <v>0</v>
      </c>
    </row>
    <row r="6520" spans="1:17">
      <c r="A6520" t="s">
        <v>122</v>
      </c>
      <c r="B6520">
        <v>2030</v>
      </c>
      <c r="C6520" t="s">
        <v>20</v>
      </c>
      <c r="D6520" t="s">
        <v>1062</v>
      </c>
      <c r="E6520" t="s">
        <v>162</v>
      </c>
      <c r="F6520" t="s">
        <v>164</v>
      </c>
      <c r="G6520" t="s">
        <v>1063</v>
      </c>
      <c r="H6520" t="s">
        <v>132</v>
      </c>
      <c r="I6520">
        <v>0</v>
      </c>
      <c r="P6520">
        <v>0.67556416882579895</v>
      </c>
      <c r="Q6520">
        <v>0</v>
      </c>
    </row>
    <row r="6521" spans="1:17">
      <c r="A6521" t="s">
        <v>122</v>
      </c>
      <c r="B6521">
        <v>2030</v>
      </c>
      <c r="C6521" t="s">
        <v>20</v>
      </c>
      <c r="D6521" t="s">
        <v>1062</v>
      </c>
      <c r="E6521" t="s">
        <v>162</v>
      </c>
      <c r="F6521" t="s">
        <v>164</v>
      </c>
      <c r="G6521" t="s">
        <v>1063</v>
      </c>
      <c r="H6521" t="s">
        <v>135</v>
      </c>
      <c r="I6521">
        <v>0</v>
      </c>
      <c r="P6521">
        <v>0.67556416882579895</v>
      </c>
      <c r="Q6521">
        <v>0</v>
      </c>
    </row>
    <row r="6522" spans="1:17">
      <c r="A6522" t="s">
        <v>122</v>
      </c>
      <c r="B6522">
        <v>2030</v>
      </c>
      <c r="C6522" t="s">
        <v>20</v>
      </c>
      <c r="D6522" t="s">
        <v>1062</v>
      </c>
      <c r="E6522" t="s">
        <v>162</v>
      </c>
      <c r="F6522" t="s">
        <v>164</v>
      </c>
      <c r="G6522" t="s">
        <v>1063</v>
      </c>
      <c r="H6522" t="s">
        <v>136</v>
      </c>
      <c r="I6522">
        <v>0</v>
      </c>
      <c r="P6522">
        <v>0.67556416882579895</v>
      </c>
      <c r="Q6522">
        <v>0</v>
      </c>
    </row>
    <row r="6523" spans="1:17">
      <c r="A6523" t="s">
        <v>122</v>
      </c>
      <c r="B6523">
        <v>2030</v>
      </c>
      <c r="C6523" t="s">
        <v>20</v>
      </c>
      <c r="D6523" t="s">
        <v>1062</v>
      </c>
      <c r="E6523" t="s">
        <v>162</v>
      </c>
      <c r="F6523" t="s">
        <v>159</v>
      </c>
      <c r="G6523" t="s">
        <v>1063</v>
      </c>
      <c r="H6523" t="s">
        <v>132</v>
      </c>
      <c r="I6523">
        <v>0</v>
      </c>
      <c r="P6523">
        <v>0.67556416882579895</v>
      </c>
      <c r="Q6523">
        <v>0</v>
      </c>
    </row>
    <row r="6524" spans="1:17">
      <c r="A6524" t="s">
        <v>122</v>
      </c>
      <c r="B6524">
        <v>2030</v>
      </c>
      <c r="C6524" t="s">
        <v>20</v>
      </c>
      <c r="D6524" t="s">
        <v>1062</v>
      </c>
      <c r="E6524" t="s">
        <v>162</v>
      </c>
      <c r="F6524" t="s">
        <v>159</v>
      </c>
      <c r="G6524" t="s">
        <v>1063</v>
      </c>
      <c r="H6524" t="s">
        <v>135</v>
      </c>
      <c r="I6524">
        <v>0</v>
      </c>
      <c r="P6524">
        <v>0.67556416882579895</v>
      </c>
      <c r="Q6524">
        <v>0</v>
      </c>
    </row>
    <row r="6525" spans="1:17">
      <c r="A6525" t="s">
        <v>122</v>
      </c>
      <c r="B6525">
        <v>2030</v>
      </c>
      <c r="C6525" t="s">
        <v>20</v>
      </c>
      <c r="D6525" t="s">
        <v>1062</v>
      </c>
      <c r="E6525" t="s">
        <v>162</v>
      </c>
      <c r="F6525" t="s">
        <v>159</v>
      </c>
      <c r="G6525" t="s">
        <v>1063</v>
      </c>
      <c r="H6525" t="s">
        <v>136</v>
      </c>
      <c r="I6525">
        <v>0</v>
      </c>
      <c r="P6525">
        <v>0.67556416882579895</v>
      </c>
      <c r="Q6525">
        <v>0</v>
      </c>
    </row>
    <row r="6526" spans="1:17">
      <c r="A6526" t="s">
        <v>122</v>
      </c>
      <c r="B6526">
        <v>2030</v>
      </c>
      <c r="C6526" t="s">
        <v>20</v>
      </c>
      <c r="D6526" t="s">
        <v>1062</v>
      </c>
      <c r="E6526" t="s">
        <v>162</v>
      </c>
      <c r="F6526" t="s">
        <v>126</v>
      </c>
      <c r="G6526" t="s">
        <v>1063</v>
      </c>
      <c r="H6526" t="s">
        <v>132</v>
      </c>
      <c r="I6526">
        <v>0</v>
      </c>
      <c r="P6526">
        <v>0.67556416882579895</v>
      </c>
      <c r="Q6526">
        <v>0</v>
      </c>
    </row>
    <row r="6527" spans="1:17">
      <c r="A6527" t="s">
        <v>122</v>
      </c>
      <c r="B6527">
        <v>2030</v>
      </c>
      <c r="C6527" t="s">
        <v>20</v>
      </c>
      <c r="D6527" t="s">
        <v>1062</v>
      </c>
      <c r="E6527" t="s">
        <v>162</v>
      </c>
      <c r="F6527" t="s">
        <v>126</v>
      </c>
      <c r="G6527" t="s">
        <v>1063</v>
      </c>
      <c r="H6527" t="s">
        <v>135</v>
      </c>
      <c r="I6527">
        <v>0</v>
      </c>
      <c r="P6527">
        <v>0.67556416882579895</v>
      </c>
      <c r="Q6527">
        <v>0</v>
      </c>
    </row>
    <row r="6528" spans="1:17">
      <c r="A6528" t="s">
        <v>122</v>
      </c>
      <c r="B6528">
        <v>2030</v>
      </c>
      <c r="C6528" t="s">
        <v>20</v>
      </c>
      <c r="D6528" t="s">
        <v>1062</v>
      </c>
      <c r="E6528" t="s">
        <v>162</v>
      </c>
      <c r="F6528" t="s">
        <v>126</v>
      </c>
      <c r="G6528" t="s">
        <v>1063</v>
      </c>
      <c r="H6528" t="s">
        <v>136</v>
      </c>
      <c r="I6528">
        <v>0</v>
      </c>
      <c r="P6528">
        <v>0.67556416882579895</v>
      </c>
      <c r="Q6528">
        <v>0</v>
      </c>
    </row>
    <row r="6529" spans="1:17">
      <c r="A6529" t="s">
        <v>122</v>
      </c>
      <c r="B6529">
        <v>2030</v>
      </c>
      <c r="C6529" t="s">
        <v>20</v>
      </c>
      <c r="D6529" t="s">
        <v>1062</v>
      </c>
      <c r="E6529" t="s">
        <v>162</v>
      </c>
      <c r="F6529" t="s">
        <v>165</v>
      </c>
      <c r="G6529" t="s">
        <v>1063</v>
      </c>
      <c r="H6529" t="s">
        <v>132</v>
      </c>
      <c r="I6529">
        <v>0</v>
      </c>
      <c r="P6529">
        <v>0.67556416882579895</v>
      </c>
      <c r="Q6529">
        <v>0</v>
      </c>
    </row>
    <row r="6530" spans="1:17">
      <c r="A6530" t="s">
        <v>122</v>
      </c>
      <c r="B6530">
        <v>2030</v>
      </c>
      <c r="C6530" t="s">
        <v>20</v>
      </c>
      <c r="D6530" t="s">
        <v>1062</v>
      </c>
      <c r="E6530" t="s">
        <v>162</v>
      </c>
      <c r="F6530" t="s">
        <v>165</v>
      </c>
      <c r="G6530" t="s">
        <v>1063</v>
      </c>
      <c r="H6530" t="s">
        <v>135</v>
      </c>
      <c r="I6530">
        <v>0</v>
      </c>
      <c r="P6530">
        <v>0.67556416882579895</v>
      </c>
      <c r="Q6530">
        <v>0</v>
      </c>
    </row>
    <row r="6531" spans="1:17">
      <c r="A6531" t="s">
        <v>122</v>
      </c>
      <c r="B6531">
        <v>2030</v>
      </c>
      <c r="C6531" t="s">
        <v>20</v>
      </c>
      <c r="D6531" t="s">
        <v>1062</v>
      </c>
      <c r="E6531" t="s">
        <v>162</v>
      </c>
      <c r="F6531" t="s">
        <v>165</v>
      </c>
      <c r="G6531" t="s">
        <v>1063</v>
      </c>
      <c r="H6531" t="s">
        <v>136</v>
      </c>
      <c r="I6531">
        <v>0</v>
      </c>
      <c r="P6531">
        <v>0.67556416882579895</v>
      </c>
      <c r="Q6531">
        <v>0</v>
      </c>
    </row>
    <row r="6532" spans="1:17">
      <c r="A6532" t="s">
        <v>122</v>
      </c>
      <c r="B6532">
        <v>2030</v>
      </c>
      <c r="C6532" t="s">
        <v>20</v>
      </c>
      <c r="D6532" t="s">
        <v>1062</v>
      </c>
      <c r="E6532" t="s">
        <v>162</v>
      </c>
      <c r="F6532" t="s">
        <v>166</v>
      </c>
      <c r="G6532" t="s">
        <v>1063</v>
      </c>
      <c r="H6532" t="s">
        <v>132</v>
      </c>
      <c r="I6532">
        <v>0</v>
      </c>
      <c r="P6532">
        <v>0.67556416882579895</v>
      </c>
      <c r="Q6532">
        <v>0</v>
      </c>
    </row>
    <row r="6533" spans="1:17">
      <c r="A6533" t="s">
        <v>122</v>
      </c>
      <c r="B6533">
        <v>2030</v>
      </c>
      <c r="C6533" t="s">
        <v>20</v>
      </c>
      <c r="D6533" t="s">
        <v>1062</v>
      </c>
      <c r="E6533" t="s">
        <v>162</v>
      </c>
      <c r="F6533" t="s">
        <v>166</v>
      </c>
      <c r="G6533" t="s">
        <v>1063</v>
      </c>
      <c r="H6533" t="s">
        <v>135</v>
      </c>
      <c r="I6533">
        <v>0</v>
      </c>
      <c r="P6533">
        <v>0.67556416882579895</v>
      </c>
      <c r="Q6533">
        <v>0</v>
      </c>
    </row>
    <row r="6534" spans="1:17">
      <c r="A6534" t="s">
        <v>122</v>
      </c>
      <c r="B6534">
        <v>2030</v>
      </c>
      <c r="C6534" t="s">
        <v>20</v>
      </c>
      <c r="D6534" t="s">
        <v>1062</v>
      </c>
      <c r="E6534" t="s">
        <v>162</v>
      </c>
      <c r="F6534" t="s">
        <v>166</v>
      </c>
      <c r="G6534" t="s">
        <v>1063</v>
      </c>
      <c r="H6534" t="s">
        <v>136</v>
      </c>
      <c r="I6534">
        <v>0</v>
      </c>
      <c r="P6534">
        <v>0.67556416882579895</v>
      </c>
      <c r="Q6534">
        <v>0</v>
      </c>
    </row>
    <row r="6535" spans="1:17">
      <c r="A6535" t="s">
        <v>122</v>
      </c>
      <c r="B6535">
        <v>2030</v>
      </c>
      <c r="C6535" t="s">
        <v>20</v>
      </c>
      <c r="D6535" t="s">
        <v>1062</v>
      </c>
      <c r="E6535" t="s">
        <v>162</v>
      </c>
      <c r="F6535" t="s">
        <v>160</v>
      </c>
      <c r="G6535" t="s">
        <v>1063</v>
      </c>
      <c r="H6535" t="s">
        <v>132</v>
      </c>
      <c r="I6535">
        <v>0</v>
      </c>
      <c r="P6535">
        <v>0.67556416882579895</v>
      </c>
      <c r="Q6535">
        <v>0</v>
      </c>
    </row>
    <row r="6536" spans="1:17">
      <c r="A6536" t="s">
        <v>122</v>
      </c>
      <c r="B6536">
        <v>2030</v>
      </c>
      <c r="C6536" t="s">
        <v>20</v>
      </c>
      <c r="D6536" t="s">
        <v>1062</v>
      </c>
      <c r="E6536" t="s">
        <v>162</v>
      </c>
      <c r="F6536" t="s">
        <v>160</v>
      </c>
      <c r="G6536" t="s">
        <v>1063</v>
      </c>
      <c r="H6536" t="s">
        <v>135</v>
      </c>
      <c r="I6536">
        <v>0</v>
      </c>
      <c r="P6536">
        <v>0.67556416882579895</v>
      </c>
      <c r="Q6536">
        <v>0</v>
      </c>
    </row>
    <row r="6537" spans="1:17">
      <c r="A6537" t="s">
        <v>122</v>
      </c>
      <c r="B6537">
        <v>2030</v>
      </c>
      <c r="C6537" t="s">
        <v>20</v>
      </c>
      <c r="D6537" t="s">
        <v>1062</v>
      </c>
      <c r="E6537" t="s">
        <v>162</v>
      </c>
      <c r="F6537" t="s">
        <v>160</v>
      </c>
      <c r="G6537" t="s">
        <v>1063</v>
      </c>
      <c r="H6537" t="s">
        <v>136</v>
      </c>
      <c r="I6537">
        <v>0</v>
      </c>
      <c r="P6537">
        <v>0.67556416882579895</v>
      </c>
      <c r="Q6537">
        <v>0</v>
      </c>
    </row>
    <row r="6538" spans="1:17">
      <c r="A6538" t="s">
        <v>122</v>
      </c>
      <c r="B6538">
        <v>2031</v>
      </c>
      <c r="C6538" t="s">
        <v>5</v>
      </c>
      <c r="D6538" t="s">
        <v>1062</v>
      </c>
      <c r="E6538" t="s">
        <v>170</v>
      </c>
      <c r="F6538" t="s">
        <v>164</v>
      </c>
      <c r="G6538" t="s">
        <v>1063</v>
      </c>
      <c r="H6538" t="s">
        <v>132</v>
      </c>
      <c r="I6538">
        <v>0</v>
      </c>
      <c r="P6538">
        <v>0.64958093156326802</v>
      </c>
      <c r="Q6538">
        <v>0</v>
      </c>
    </row>
    <row r="6539" spans="1:17">
      <c r="A6539" t="s">
        <v>122</v>
      </c>
      <c r="B6539">
        <v>2031</v>
      </c>
      <c r="C6539" t="s">
        <v>5</v>
      </c>
      <c r="D6539" t="s">
        <v>1062</v>
      </c>
      <c r="E6539" t="s">
        <v>170</v>
      </c>
      <c r="F6539" t="s">
        <v>164</v>
      </c>
      <c r="G6539" t="s">
        <v>1063</v>
      </c>
      <c r="H6539" t="s">
        <v>135</v>
      </c>
      <c r="I6539">
        <v>0</v>
      </c>
      <c r="P6539">
        <v>0.64958093156326802</v>
      </c>
      <c r="Q6539">
        <v>0</v>
      </c>
    </row>
    <row r="6540" spans="1:17">
      <c r="A6540" t="s">
        <v>122</v>
      </c>
      <c r="B6540">
        <v>2031</v>
      </c>
      <c r="C6540" t="s">
        <v>5</v>
      </c>
      <c r="D6540" t="s">
        <v>1062</v>
      </c>
      <c r="E6540" t="s">
        <v>170</v>
      </c>
      <c r="F6540" t="s">
        <v>164</v>
      </c>
      <c r="G6540" t="s">
        <v>1063</v>
      </c>
      <c r="H6540" t="s">
        <v>136</v>
      </c>
      <c r="I6540">
        <v>0</v>
      </c>
      <c r="P6540">
        <v>0.64958093156326802</v>
      </c>
      <c r="Q6540">
        <v>0</v>
      </c>
    </row>
    <row r="6541" spans="1:17">
      <c r="A6541" t="s">
        <v>122</v>
      </c>
      <c r="B6541">
        <v>2031</v>
      </c>
      <c r="C6541" t="s">
        <v>5</v>
      </c>
      <c r="D6541" t="s">
        <v>1062</v>
      </c>
      <c r="E6541" t="s">
        <v>170</v>
      </c>
      <c r="F6541" t="s">
        <v>159</v>
      </c>
      <c r="G6541" t="s">
        <v>1063</v>
      </c>
      <c r="H6541" t="s">
        <v>132</v>
      </c>
      <c r="I6541">
        <v>0</v>
      </c>
      <c r="P6541">
        <v>0.64958093156326802</v>
      </c>
      <c r="Q6541">
        <v>0</v>
      </c>
    </row>
    <row r="6542" spans="1:17">
      <c r="A6542" t="s">
        <v>122</v>
      </c>
      <c r="B6542">
        <v>2031</v>
      </c>
      <c r="C6542" t="s">
        <v>5</v>
      </c>
      <c r="D6542" t="s">
        <v>1062</v>
      </c>
      <c r="E6542" t="s">
        <v>170</v>
      </c>
      <c r="F6542" t="s">
        <v>159</v>
      </c>
      <c r="G6542" t="s">
        <v>1063</v>
      </c>
      <c r="H6542" t="s">
        <v>135</v>
      </c>
      <c r="I6542">
        <v>0</v>
      </c>
      <c r="P6542">
        <v>0.64958093156326802</v>
      </c>
      <c r="Q6542">
        <v>0</v>
      </c>
    </row>
    <row r="6543" spans="1:17">
      <c r="A6543" t="s">
        <v>122</v>
      </c>
      <c r="B6543">
        <v>2031</v>
      </c>
      <c r="C6543" t="s">
        <v>5</v>
      </c>
      <c r="D6543" t="s">
        <v>1062</v>
      </c>
      <c r="E6543" t="s">
        <v>170</v>
      </c>
      <c r="F6543" t="s">
        <v>159</v>
      </c>
      <c r="G6543" t="s">
        <v>1063</v>
      </c>
      <c r="H6543" t="s">
        <v>136</v>
      </c>
      <c r="I6543">
        <v>0</v>
      </c>
      <c r="P6543">
        <v>0.64958093156326802</v>
      </c>
      <c r="Q6543">
        <v>0</v>
      </c>
    </row>
    <row r="6544" spans="1:17">
      <c r="A6544" t="s">
        <v>122</v>
      </c>
      <c r="B6544">
        <v>2031</v>
      </c>
      <c r="C6544" t="s">
        <v>5</v>
      </c>
      <c r="D6544" t="s">
        <v>1062</v>
      </c>
      <c r="E6544" t="s">
        <v>170</v>
      </c>
      <c r="F6544" t="s">
        <v>126</v>
      </c>
      <c r="G6544" t="s">
        <v>1063</v>
      </c>
      <c r="H6544" t="s">
        <v>132</v>
      </c>
      <c r="I6544">
        <v>0</v>
      </c>
      <c r="P6544">
        <v>0.64958093156326802</v>
      </c>
      <c r="Q6544">
        <v>0</v>
      </c>
    </row>
    <row r="6545" spans="1:17">
      <c r="A6545" t="s">
        <v>122</v>
      </c>
      <c r="B6545">
        <v>2031</v>
      </c>
      <c r="C6545" t="s">
        <v>5</v>
      </c>
      <c r="D6545" t="s">
        <v>1062</v>
      </c>
      <c r="E6545" t="s">
        <v>170</v>
      </c>
      <c r="F6545" t="s">
        <v>126</v>
      </c>
      <c r="G6545" t="s">
        <v>1063</v>
      </c>
      <c r="H6545" t="s">
        <v>135</v>
      </c>
      <c r="I6545">
        <v>0</v>
      </c>
      <c r="P6545">
        <v>0.64958093156326802</v>
      </c>
      <c r="Q6545">
        <v>0</v>
      </c>
    </row>
    <row r="6546" spans="1:17">
      <c r="A6546" t="s">
        <v>122</v>
      </c>
      <c r="B6546">
        <v>2031</v>
      </c>
      <c r="C6546" t="s">
        <v>5</v>
      </c>
      <c r="D6546" t="s">
        <v>1062</v>
      </c>
      <c r="E6546" t="s">
        <v>170</v>
      </c>
      <c r="F6546" t="s">
        <v>126</v>
      </c>
      <c r="G6546" t="s">
        <v>1063</v>
      </c>
      <c r="H6546" t="s">
        <v>136</v>
      </c>
      <c r="I6546">
        <v>0</v>
      </c>
      <c r="P6546">
        <v>0.64958093156326802</v>
      </c>
      <c r="Q6546">
        <v>0</v>
      </c>
    </row>
    <row r="6547" spans="1:17">
      <c r="A6547" t="s">
        <v>122</v>
      </c>
      <c r="B6547">
        <v>2031</v>
      </c>
      <c r="C6547" t="s">
        <v>5</v>
      </c>
      <c r="D6547" t="s">
        <v>1062</v>
      </c>
      <c r="E6547" t="s">
        <v>170</v>
      </c>
      <c r="F6547" t="s">
        <v>165</v>
      </c>
      <c r="G6547" t="s">
        <v>1063</v>
      </c>
      <c r="H6547" t="s">
        <v>132</v>
      </c>
      <c r="I6547">
        <v>0</v>
      </c>
      <c r="P6547">
        <v>0.64958093156326802</v>
      </c>
      <c r="Q6547">
        <v>0</v>
      </c>
    </row>
    <row r="6548" spans="1:17">
      <c r="A6548" t="s">
        <v>122</v>
      </c>
      <c r="B6548">
        <v>2031</v>
      </c>
      <c r="C6548" t="s">
        <v>5</v>
      </c>
      <c r="D6548" t="s">
        <v>1062</v>
      </c>
      <c r="E6548" t="s">
        <v>170</v>
      </c>
      <c r="F6548" t="s">
        <v>165</v>
      </c>
      <c r="G6548" t="s">
        <v>1063</v>
      </c>
      <c r="H6548" t="s">
        <v>135</v>
      </c>
      <c r="I6548">
        <v>0</v>
      </c>
      <c r="P6548">
        <v>0.64958093156326802</v>
      </c>
      <c r="Q6548">
        <v>0</v>
      </c>
    </row>
    <row r="6549" spans="1:17">
      <c r="A6549" t="s">
        <v>122</v>
      </c>
      <c r="B6549">
        <v>2031</v>
      </c>
      <c r="C6549" t="s">
        <v>5</v>
      </c>
      <c r="D6549" t="s">
        <v>1062</v>
      </c>
      <c r="E6549" t="s">
        <v>170</v>
      </c>
      <c r="F6549" t="s">
        <v>165</v>
      </c>
      <c r="G6549" t="s">
        <v>1063</v>
      </c>
      <c r="H6549" t="s">
        <v>136</v>
      </c>
      <c r="I6549">
        <v>0</v>
      </c>
      <c r="P6549">
        <v>0.64958093156326802</v>
      </c>
      <c r="Q6549">
        <v>0</v>
      </c>
    </row>
    <row r="6550" spans="1:17">
      <c r="A6550" t="s">
        <v>122</v>
      </c>
      <c r="B6550">
        <v>2031</v>
      </c>
      <c r="C6550" t="s">
        <v>5</v>
      </c>
      <c r="D6550" t="s">
        <v>1062</v>
      </c>
      <c r="E6550" t="s">
        <v>170</v>
      </c>
      <c r="F6550" t="s">
        <v>166</v>
      </c>
      <c r="G6550" t="s">
        <v>1063</v>
      </c>
      <c r="H6550" t="s">
        <v>132</v>
      </c>
      <c r="I6550">
        <v>0</v>
      </c>
      <c r="P6550">
        <v>0.64958093156326802</v>
      </c>
      <c r="Q6550">
        <v>0</v>
      </c>
    </row>
    <row r="6551" spans="1:17">
      <c r="A6551" t="s">
        <v>122</v>
      </c>
      <c r="B6551">
        <v>2031</v>
      </c>
      <c r="C6551" t="s">
        <v>5</v>
      </c>
      <c r="D6551" t="s">
        <v>1062</v>
      </c>
      <c r="E6551" t="s">
        <v>170</v>
      </c>
      <c r="F6551" t="s">
        <v>166</v>
      </c>
      <c r="G6551" t="s">
        <v>1063</v>
      </c>
      <c r="H6551" t="s">
        <v>135</v>
      </c>
      <c r="I6551">
        <v>0</v>
      </c>
      <c r="P6551">
        <v>0.64958093156326802</v>
      </c>
      <c r="Q6551">
        <v>0</v>
      </c>
    </row>
    <row r="6552" spans="1:17">
      <c r="A6552" t="s">
        <v>122</v>
      </c>
      <c r="B6552">
        <v>2031</v>
      </c>
      <c r="C6552" t="s">
        <v>5</v>
      </c>
      <c r="D6552" t="s">
        <v>1062</v>
      </c>
      <c r="E6552" t="s">
        <v>170</v>
      </c>
      <c r="F6552" t="s">
        <v>166</v>
      </c>
      <c r="G6552" t="s">
        <v>1063</v>
      </c>
      <c r="H6552" t="s">
        <v>136</v>
      </c>
      <c r="I6552">
        <v>0</v>
      </c>
      <c r="P6552">
        <v>0.64958093156326802</v>
      </c>
      <c r="Q6552">
        <v>0</v>
      </c>
    </row>
    <row r="6553" spans="1:17">
      <c r="A6553" t="s">
        <v>122</v>
      </c>
      <c r="B6553">
        <v>2031</v>
      </c>
      <c r="C6553" t="s">
        <v>5</v>
      </c>
      <c r="D6553" t="s">
        <v>1062</v>
      </c>
      <c r="E6553" t="s">
        <v>170</v>
      </c>
      <c r="F6553" t="s">
        <v>160</v>
      </c>
      <c r="G6553" t="s">
        <v>1063</v>
      </c>
      <c r="H6553" t="s">
        <v>132</v>
      </c>
      <c r="I6553">
        <v>0</v>
      </c>
      <c r="P6553">
        <v>0.64958093156326802</v>
      </c>
      <c r="Q6553">
        <v>0</v>
      </c>
    </row>
    <row r="6554" spans="1:17">
      <c r="A6554" t="s">
        <v>122</v>
      </c>
      <c r="B6554">
        <v>2031</v>
      </c>
      <c r="C6554" t="s">
        <v>5</v>
      </c>
      <c r="D6554" t="s">
        <v>1062</v>
      </c>
      <c r="E6554" t="s">
        <v>170</v>
      </c>
      <c r="F6554" t="s">
        <v>160</v>
      </c>
      <c r="G6554" t="s">
        <v>1063</v>
      </c>
      <c r="H6554" t="s">
        <v>135</v>
      </c>
      <c r="I6554">
        <v>0</v>
      </c>
      <c r="P6554">
        <v>0.64958093156326802</v>
      </c>
      <c r="Q6554">
        <v>0</v>
      </c>
    </row>
    <row r="6555" spans="1:17">
      <c r="A6555" t="s">
        <v>122</v>
      </c>
      <c r="B6555">
        <v>2031</v>
      </c>
      <c r="C6555" t="s">
        <v>5</v>
      </c>
      <c r="D6555" t="s">
        <v>1062</v>
      </c>
      <c r="E6555" t="s">
        <v>170</v>
      </c>
      <c r="F6555" t="s">
        <v>160</v>
      </c>
      <c r="G6555" t="s">
        <v>1063</v>
      </c>
      <c r="H6555" t="s">
        <v>136</v>
      </c>
      <c r="I6555">
        <v>0</v>
      </c>
      <c r="P6555">
        <v>0.64958093156326802</v>
      </c>
      <c r="Q6555">
        <v>0</v>
      </c>
    </row>
    <row r="6556" spans="1:17">
      <c r="A6556" t="s">
        <v>122</v>
      </c>
      <c r="B6556">
        <v>2031</v>
      </c>
      <c r="C6556" t="s">
        <v>7</v>
      </c>
      <c r="D6556" t="s">
        <v>1064</v>
      </c>
      <c r="E6556" t="s">
        <v>162</v>
      </c>
      <c r="F6556" t="s">
        <v>164</v>
      </c>
      <c r="G6556" t="s">
        <v>1065</v>
      </c>
      <c r="H6556" t="s">
        <v>132</v>
      </c>
      <c r="I6556">
        <v>0</v>
      </c>
      <c r="P6556">
        <v>0.64958093156326802</v>
      </c>
      <c r="Q6556">
        <v>0</v>
      </c>
    </row>
    <row r="6557" spans="1:17">
      <c r="A6557" t="s">
        <v>122</v>
      </c>
      <c r="B6557">
        <v>2031</v>
      </c>
      <c r="C6557" t="s">
        <v>7</v>
      </c>
      <c r="D6557" t="s">
        <v>1064</v>
      </c>
      <c r="E6557" t="s">
        <v>162</v>
      </c>
      <c r="F6557" t="s">
        <v>164</v>
      </c>
      <c r="G6557" t="s">
        <v>1065</v>
      </c>
      <c r="H6557" t="s">
        <v>135</v>
      </c>
      <c r="I6557">
        <v>0</v>
      </c>
      <c r="P6557">
        <v>0.64958093156326802</v>
      </c>
      <c r="Q6557">
        <v>0</v>
      </c>
    </row>
    <row r="6558" spans="1:17">
      <c r="A6558" t="s">
        <v>122</v>
      </c>
      <c r="B6558">
        <v>2031</v>
      </c>
      <c r="C6558" t="s">
        <v>7</v>
      </c>
      <c r="D6558" t="s">
        <v>1064</v>
      </c>
      <c r="E6558" t="s">
        <v>162</v>
      </c>
      <c r="F6558" t="s">
        <v>164</v>
      </c>
      <c r="G6558" t="s">
        <v>1065</v>
      </c>
      <c r="H6558" t="s">
        <v>136</v>
      </c>
      <c r="I6558">
        <v>0</v>
      </c>
      <c r="P6558">
        <v>0.64958093156326802</v>
      </c>
      <c r="Q6558">
        <v>0</v>
      </c>
    </row>
    <row r="6559" spans="1:17">
      <c r="A6559" t="s">
        <v>122</v>
      </c>
      <c r="B6559">
        <v>2031</v>
      </c>
      <c r="C6559" t="s">
        <v>7</v>
      </c>
      <c r="D6559" t="s">
        <v>1064</v>
      </c>
      <c r="E6559" t="s">
        <v>162</v>
      </c>
      <c r="F6559" t="s">
        <v>159</v>
      </c>
      <c r="G6559" t="s">
        <v>1065</v>
      </c>
      <c r="H6559" t="s">
        <v>132</v>
      </c>
      <c r="I6559">
        <v>0</v>
      </c>
      <c r="P6559">
        <v>0.64958093156326802</v>
      </c>
      <c r="Q6559">
        <v>0</v>
      </c>
    </row>
    <row r="6560" spans="1:17">
      <c r="A6560" t="s">
        <v>122</v>
      </c>
      <c r="B6560">
        <v>2031</v>
      </c>
      <c r="C6560" t="s">
        <v>7</v>
      </c>
      <c r="D6560" t="s">
        <v>1064</v>
      </c>
      <c r="E6560" t="s">
        <v>162</v>
      </c>
      <c r="F6560" t="s">
        <v>159</v>
      </c>
      <c r="G6560" t="s">
        <v>1065</v>
      </c>
      <c r="H6560" t="s">
        <v>135</v>
      </c>
      <c r="I6560">
        <v>0</v>
      </c>
      <c r="P6560">
        <v>0.64958093156326802</v>
      </c>
      <c r="Q6560">
        <v>0</v>
      </c>
    </row>
    <row r="6561" spans="1:17">
      <c r="A6561" t="s">
        <v>122</v>
      </c>
      <c r="B6561">
        <v>2031</v>
      </c>
      <c r="C6561" t="s">
        <v>7</v>
      </c>
      <c r="D6561" t="s">
        <v>1064</v>
      </c>
      <c r="E6561" t="s">
        <v>162</v>
      </c>
      <c r="F6561" t="s">
        <v>159</v>
      </c>
      <c r="G6561" t="s">
        <v>1065</v>
      </c>
      <c r="H6561" t="s">
        <v>136</v>
      </c>
      <c r="I6561">
        <v>0</v>
      </c>
      <c r="P6561">
        <v>0.64958093156326802</v>
      </c>
      <c r="Q6561">
        <v>0</v>
      </c>
    </row>
    <row r="6562" spans="1:17">
      <c r="A6562" t="s">
        <v>122</v>
      </c>
      <c r="B6562">
        <v>2031</v>
      </c>
      <c r="C6562" t="s">
        <v>7</v>
      </c>
      <c r="D6562" t="s">
        <v>1064</v>
      </c>
      <c r="E6562" t="s">
        <v>162</v>
      </c>
      <c r="F6562" t="s">
        <v>126</v>
      </c>
      <c r="G6562" t="s">
        <v>1065</v>
      </c>
      <c r="H6562" t="s">
        <v>132</v>
      </c>
      <c r="I6562">
        <v>0</v>
      </c>
      <c r="P6562">
        <v>0.64958093156326802</v>
      </c>
      <c r="Q6562">
        <v>0</v>
      </c>
    </row>
    <row r="6563" spans="1:17">
      <c r="A6563" t="s">
        <v>122</v>
      </c>
      <c r="B6563">
        <v>2031</v>
      </c>
      <c r="C6563" t="s">
        <v>7</v>
      </c>
      <c r="D6563" t="s">
        <v>1064</v>
      </c>
      <c r="E6563" t="s">
        <v>162</v>
      </c>
      <c r="F6563" t="s">
        <v>126</v>
      </c>
      <c r="G6563" t="s">
        <v>1065</v>
      </c>
      <c r="H6563" t="s">
        <v>135</v>
      </c>
      <c r="I6563">
        <v>0</v>
      </c>
      <c r="P6563">
        <v>0.64958093156326802</v>
      </c>
      <c r="Q6563">
        <v>0</v>
      </c>
    </row>
    <row r="6564" spans="1:17">
      <c r="A6564" t="s">
        <v>122</v>
      </c>
      <c r="B6564">
        <v>2031</v>
      </c>
      <c r="C6564" t="s">
        <v>7</v>
      </c>
      <c r="D6564" t="s">
        <v>1064</v>
      </c>
      <c r="E6564" t="s">
        <v>162</v>
      </c>
      <c r="F6564" t="s">
        <v>126</v>
      </c>
      <c r="G6564" t="s">
        <v>1065</v>
      </c>
      <c r="H6564" t="s">
        <v>136</v>
      </c>
      <c r="I6564">
        <v>0</v>
      </c>
      <c r="P6564">
        <v>0.64958093156326802</v>
      </c>
      <c r="Q6564">
        <v>0</v>
      </c>
    </row>
    <row r="6565" spans="1:17">
      <c r="A6565" t="s">
        <v>122</v>
      </c>
      <c r="B6565">
        <v>2031</v>
      </c>
      <c r="C6565" t="s">
        <v>7</v>
      </c>
      <c r="D6565" t="s">
        <v>1064</v>
      </c>
      <c r="E6565" t="s">
        <v>162</v>
      </c>
      <c r="F6565" t="s">
        <v>165</v>
      </c>
      <c r="G6565" t="s">
        <v>1065</v>
      </c>
      <c r="H6565" t="s">
        <v>132</v>
      </c>
      <c r="I6565">
        <v>0</v>
      </c>
      <c r="P6565">
        <v>0.64958093156326802</v>
      </c>
      <c r="Q6565">
        <v>0</v>
      </c>
    </row>
    <row r="6566" spans="1:17">
      <c r="A6566" t="s">
        <v>122</v>
      </c>
      <c r="B6566">
        <v>2031</v>
      </c>
      <c r="C6566" t="s">
        <v>7</v>
      </c>
      <c r="D6566" t="s">
        <v>1064</v>
      </c>
      <c r="E6566" t="s">
        <v>162</v>
      </c>
      <c r="F6566" t="s">
        <v>165</v>
      </c>
      <c r="G6566" t="s">
        <v>1065</v>
      </c>
      <c r="H6566" t="s">
        <v>135</v>
      </c>
      <c r="I6566">
        <v>0</v>
      </c>
      <c r="P6566">
        <v>0.64958093156326802</v>
      </c>
      <c r="Q6566">
        <v>0</v>
      </c>
    </row>
    <row r="6567" spans="1:17">
      <c r="A6567" t="s">
        <v>122</v>
      </c>
      <c r="B6567">
        <v>2031</v>
      </c>
      <c r="C6567" t="s">
        <v>7</v>
      </c>
      <c r="D6567" t="s">
        <v>1064</v>
      </c>
      <c r="E6567" t="s">
        <v>162</v>
      </c>
      <c r="F6567" t="s">
        <v>165</v>
      </c>
      <c r="G6567" t="s">
        <v>1065</v>
      </c>
      <c r="H6567" t="s">
        <v>136</v>
      </c>
      <c r="I6567">
        <v>0</v>
      </c>
      <c r="P6567">
        <v>0.64958093156326802</v>
      </c>
      <c r="Q6567">
        <v>0</v>
      </c>
    </row>
    <row r="6568" spans="1:17">
      <c r="A6568" t="s">
        <v>122</v>
      </c>
      <c r="B6568">
        <v>2031</v>
      </c>
      <c r="C6568" t="s">
        <v>7</v>
      </c>
      <c r="D6568" t="s">
        <v>1064</v>
      </c>
      <c r="E6568" t="s">
        <v>162</v>
      </c>
      <c r="F6568" t="s">
        <v>166</v>
      </c>
      <c r="G6568" t="s">
        <v>1065</v>
      </c>
      <c r="H6568" t="s">
        <v>132</v>
      </c>
      <c r="I6568">
        <v>0</v>
      </c>
      <c r="P6568">
        <v>0.64958093156326802</v>
      </c>
      <c r="Q6568">
        <v>0</v>
      </c>
    </row>
    <row r="6569" spans="1:17">
      <c r="A6569" t="s">
        <v>122</v>
      </c>
      <c r="B6569">
        <v>2031</v>
      </c>
      <c r="C6569" t="s">
        <v>7</v>
      </c>
      <c r="D6569" t="s">
        <v>1064</v>
      </c>
      <c r="E6569" t="s">
        <v>162</v>
      </c>
      <c r="F6569" t="s">
        <v>166</v>
      </c>
      <c r="G6569" t="s">
        <v>1065</v>
      </c>
      <c r="H6569" t="s">
        <v>135</v>
      </c>
      <c r="I6569">
        <v>0</v>
      </c>
      <c r="P6569">
        <v>0.64958093156326802</v>
      </c>
      <c r="Q6569">
        <v>0</v>
      </c>
    </row>
    <row r="6570" spans="1:17">
      <c r="A6570" t="s">
        <v>122</v>
      </c>
      <c r="B6570">
        <v>2031</v>
      </c>
      <c r="C6570" t="s">
        <v>7</v>
      </c>
      <c r="D6570" t="s">
        <v>1064</v>
      </c>
      <c r="E6570" t="s">
        <v>162</v>
      </c>
      <c r="F6570" t="s">
        <v>166</v>
      </c>
      <c r="G6570" t="s">
        <v>1065</v>
      </c>
      <c r="H6570" t="s">
        <v>136</v>
      </c>
      <c r="I6570">
        <v>0</v>
      </c>
      <c r="P6570">
        <v>0.64958093156326802</v>
      </c>
      <c r="Q6570">
        <v>0</v>
      </c>
    </row>
    <row r="6571" spans="1:17">
      <c r="A6571" t="s">
        <v>122</v>
      </c>
      <c r="B6571">
        <v>2031</v>
      </c>
      <c r="C6571" t="s">
        <v>7</v>
      </c>
      <c r="D6571" t="s">
        <v>1064</v>
      </c>
      <c r="E6571" t="s">
        <v>162</v>
      </c>
      <c r="F6571" t="s">
        <v>160</v>
      </c>
      <c r="G6571" t="s">
        <v>1065</v>
      </c>
      <c r="H6571" t="s">
        <v>132</v>
      </c>
      <c r="I6571">
        <v>0</v>
      </c>
      <c r="P6571">
        <v>0.64958093156326802</v>
      </c>
      <c r="Q6571">
        <v>0</v>
      </c>
    </row>
    <row r="6572" spans="1:17">
      <c r="A6572" t="s">
        <v>122</v>
      </c>
      <c r="B6572">
        <v>2031</v>
      </c>
      <c r="C6572" t="s">
        <v>7</v>
      </c>
      <c r="D6572" t="s">
        <v>1064</v>
      </c>
      <c r="E6572" t="s">
        <v>162</v>
      </c>
      <c r="F6572" t="s">
        <v>160</v>
      </c>
      <c r="G6572" t="s">
        <v>1065</v>
      </c>
      <c r="H6572" t="s">
        <v>135</v>
      </c>
      <c r="I6572">
        <v>0</v>
      </c>
      <c r="P6572">
        <v>0.64958093156326802</v>
      </c>
      <c r="Q6572">
        <v>0</v>
      </c>
    </row>
    <row r="6573" spans="1:17">
      <c r="A6573" t="s">
        <v>122</v>
      </c>
      <c r="B6573">
        <v>2031</v>
      </c>
      <c r="C6573" t="s">
        <v>7</v>
      </c>
      <c r="D6573" t="s">
        <v>1064</v>
      </c>
      <c r="E6573" t="s">
        <v>162</v>
      </c>
      <c r="F6573" t="s">
        <v>160</v>
      </c>
      <c r="G6573" t="s">
        <v>1065</v>
      </c>
      <c r="H6573" t="s">
        <v>136</v>
      </c>
      <c r="I6573">
        <v>0</v>
      </c>
      <c r="P6573">
        <v>0.64958093156326802</v>
      </c>
      <c r="Q6573">
        <v>0</v>
      </c>
    </row>
    <row r="6574" spans="1:17">
      <c r="A6574" t="s">
        <v>122</v>
      </c>
      <c r="B6574">
        <v>2031</v>
      </c>
      <c r="C6574" t="s">
        <v>13</v>
      </c>
      <c r="D6574" t="s">
        <v>1062</v>
      </c>
      <c r="E6574" t="s">
        <v>162</v>
      </c>
      <c r="F6574" t="s">
        <v>164</v>
      </c>
      <c r="G6574" t="s">
        <v>1063</v>
      </c>
      <c r="H6574" t="s">
        <v>132</v>
      </c>
      <c r="I6574">
        <v>0</v>
      </c>
      <c r="P6574">
        <v>0.64958093156326802</v>
      </c>
      <c r="Q6574">
        <v>0</v>
      </c>
    </row>
    <row r="6575" spans="1:17">
      <c r="A6575" t="s">
        <v>122</v>
      </c>
      <c r="B6575">
        <v>2031</v>
      </c>
      <c r="C6575" t="s">
        <v>13</v>
      </c>
      <c r="D6575" t="s">
        <v>1062</v>
      </c>
      <c r="E6575" t="s">
        <v>162</v>
      </c>
      <c r="F6575" t="s">
        <v>164</v>
      </c>
      <c r="G6575" t="s">
        <v>1063</v>
      </c>
      <c r="H6575" t="s">
        <v>135</v>
      </c>
      <c r="I6575">
        <v>0</v>
      </c>
      <c r="P6575">
        <v>0.64958093156326802</v>
      </c>
      <c r="Q6575">
        <v>0</v>
      </c>
    </row>
    <row r="6576" spans="1:17">
      <c r="A6576" t="s">
        <v>122</v>
      </c>
      <c r="B6576">
        <v>2031</v>
      </c>
      <c r="C6576" t="s">
        <v>13</v>
      </c>
      <c r="D6576" t="s">
        <v>1062</v>
      </c>
      <c r="E6576" t="s">
        <v>162</v>
      </c>
      <c r="F6576" t="s">
        <v>164</v>
      </c>
      <c r="G6576" t="s">
        <v>1063</v>
      </c>
      <c r="H6576" t="s">
        <v>136</v>
      </c>
      <c r="I6576">
        <v>0</v>
      </c>
      <c r="P6576">
        <v>0.64958093156326802</v>
      </c>
      <c r="Q6576">
        <v>0</v>
      </c>
    </row>
    <row r="6577" spans="1:17">
      <c r="A6577" t="s">
        <v>122</v>
      </c>
      <c r="B6577">
        <v>2031</v>
      </c>
      <c r="C6577" t="s">
        <v>13</v>
      </c>
      <c r="D6577" t="s">
        <v>1062</v>
      </c>
      <c r="E6577" t="s">
        <v>162</v>
      </c>
      <c r="F6577" t="s">
        <v>159</v>
      </c>
      <c r="G6577" t="s">
        <v>1063</v>
      </c>
      <c r="H6577" t="s">
        <v>132</v>
      </c>
      <c r="I6577">
        <v>0</v>
      </c>
      <c r="P6577">
        <v>0.64958093156326802</v>
      </c>
      <c r="Q6577">
        <v>0</v>
      </c>
    </row>
    <row r="6578" spans="1:17">
      <c r="A6578" t="s">
        <v>122</v>
      </c>
      <c r="B6578">
        <v>2031</v>
      </c>
      <c r="C6578" t="s">
        <v>13</v>
      </c>
      <c r="D6578" t="s">
        <v>1062</v>
      </c>
      <c r="E6578" t="s">
        <v>162</v>
      </c>
      <c r="F6578" t="s">
        <v>159</v>
      </c>
      <c r="G6578" t="s">
        <v>1063</v>
      </c>
      <c r="H6578" t="s">
        <v>135</v>
      </c>
      <c r="I6578">
        <v>0</v>
      </c>
      <c r="P6578">
        <v>0.64958093156326802</v>
      </c>
      <c r="Q6578">
        <v>0</v>
      </c>
    </row>
    <row r="6579" spans="1:17">
      <c r="A6579" t="s">
        <v>122</v>
      </c>
      <c r="B6579">
        <v>2031</v>
      </c>
      <c r="C6579" t="s">
        <v>13</v>
      </c>
      <c r="D6579" t="s">
        <v>1062</v>
      </c>
      <c r="E6579" t="s">
        <v>162</v>
      </c>
      <c r="F6579" t="s">
        <v>159</v>
      </c>
      <c r="G6579" t="s">
        <v>1063</v>
      </c>
      <c r="H6579" t="s">
        <v>136</v>
      </c>
      <c r="I6579">
        <v>0</v>
      </c>
      <c r="P6579">
        <v>0.64958093156326802</v>
      </c>
      <c r="Q6579">
        <v>0</v>
      </c>
    </row>
    <row r="6580" spans="1:17">
      <c r="A6580" t="s">
        <v>122</v>
      </c>
      <c r="B6580">
        <v>2031</v>
      </c>
      <c r="C6580" t="s">
        <v>13</v>
      </c>
      <c r="D6580" t="s">
        <v>1062</v>
      </c>
      <c r="E6580" t="s">
        <v>162</v>
      </c>
      <c r="F6580" t="s">
        <v>126</v>
      </c>
      <c r="G6580" t="s">
        <v>1063</v>
      </c>
      <c r="H6580" t="s">
        <v>132</v>
      </c>
      <c r="I6580">
        <v>0</v>
      </c>
      <c r="P6580">
        <v>0.64958093156326802</v>
      </c>
      <c r="Q6580">
        <v>0</v>
      </c>
    </row>
    <row r="6581" spans="1:17">
      <c r="A6581" t="s">
        <v>122</v>
      </c>
      <c r="B6581">
        <v>2031</v>
      </c>
      <c r="C6581" t="s">
        <v>13</v>
      </c>
      <c r="D6581" t="s">
        <v>1062</v>
      </c>
      <c r="E6581" t="s">
        <v>162</v>
      </c>
      <c r="F6581" t="s">
        <v>126</v>
      </c>
      <c r="G6581" t="s">
        <v>1063</v>
      </c>
      <c r="H6581" t="s">
        <v>135</v>
      </c>
      <c r="I6581">
        <v>2498962.9090909101</v>
      </c>
      <c r="P6581">
        <v>0.64958093156326802</v>
      </c>
      <c r="Q6581">
        <v>1623278.65442933</v>
      </c>
    </row>
    <row r="6582" spans="1:17">
      <c r="A6582" t="s">
        <v>122</v>
      </c>
      <c r="B6582">
        <v>2031</v>
      </c>
      <c r="C6582" t="s">
        <v>13</v>
      </c>
      <c r="D6582" t="s">
        <v>1062</v>
      </c>
      <c r="E6582" t="s">
        <v>162</v>
      </c>
      <c r="F6582" t="s">
        <v>126</v>
      </c>
      <c r="G6582" t="s">
        <v>1063</v>
      </c>
      <c r="H6582" t="s">
        <v>136</v>
      </c>
      <c r="I6582">
        <v>32070.024000000001</v>
      </c>
      <c r="P6582">
        <v>0.64958093156326802</v>
      </c>
      <c r="Q6582">
        <v>20832.076065176399</v>
      </c>
    </row>
    <row r="6583" spans="1:17">
      <c r="A6583" t="s">
        <v>122</v>
      </c>
      <c r="B6583">
        <v>2031</v>
      </c>
      <c r="C6583" t="s">
        <v>13</v>
      </c>
      <c r="D6583" t="s">
        <v>1062</v>
      </c>
      <c r="E6583" t="s">
        <v>162</v>
      </c>
      <c r="F6583" t="s">
        <v>165</v>
      </c>
      <c r="G6583" t="s">
        <v>1063</v>
      </c>
      <c r="H6583" t="s">
        <v>132</v>
      </c>
      <c r="I6583">
        <v>0</v>
      </c>
      <c r="P6583">
        <v>0.64958093156326802</v>
      </c>
      <c r="Q6583">
        <v>0</v>
      </c>
    </row>
    <row r="6584" spans="1:17">
      <c r="A6584" t="s">
        <v>122</v>
      </c>
      <c r="B6584">
        <v>2031</v>
      </c>
      <c r="C6584" t="s">
        <v>13</v>
      </c>
      <c r="D6584" t="s">
        <v>1062</v>
      </c>
      <c r="E6584" t="s">
        <v>162</v>
      </c>
      <c r="F6584" t="s">
        <v>165</v>
      </c>
      <c r="G6584" t="s">
        <v>1063</v>
      </c>
      <c r="H6584" t="s">
        <v>135</v>
      </c>
      <c r="I6584">
        <v>0</v>
      </c>
      <c r="P6584">
        <v>0.64958093156326802</v>
      </c>
      <c r="Q6584">
        <v>0</v>
      </c>
    </row>
    <row r="6585" spans="1:17">
      <c r="A6585" t="s">
        <v>122</v>
      </c>
      <c r="B6585">
        <v>2031</v>
      </c>
      <c r="C6585" t="s">
        <v>13</v>
      </c>
      <c r="D6585" t="s">
        <v>1062</v>
      </c>
      <c r="E6585" t="s">
        <v>162</v>
      </c>
      <c r="F6585" t="s">
        <v>165</v>
      </c>
      <c r="G6585" t="s">
        <v>1063</v>
      </c>
      <c r="H6585" t="s">
        <v>136</v>
      </c>
      <c r="I6585">
        <v>0</v>
      </c>
      <c r="P6585">
        <v>0.64958093156326802</v>
      </c>
      <c r="Q6585">
        <v>0</v>
      </c>
    </row>
    <row r="6586" spans="1:17">
      <c r="A6586" t="s">
        <v>122</v>
      </c>
      <c r="B6586">
        <v>2031</v>
      </c>
      <c r="C6586" t="s">
        <v>13</v>
      </c>
      <c r="D6586" t="s">
        <v>1062</v>
      </c>
      <c r="E6586" t="s">
        <v>162</v>
      </c>
      <c r="F6586" t="s">
        <v>166</v>
      </c>
      <c r="G6586" t="s">
        <v>1063</v>
      </c>
      <c r="H6586" t="s">
        <v>132</v>
      </c>
      <c r="I6586">
        <v>0</v>
      </c>
      <c r="P6586">
        <v>0.64958093156326802</v>
      </c>
      <c r="Q6586">
        <v>0</v>
      </c>
    </row>
    <row r="6587" spans="1:17">
      <c r="A6587" t="s">
        <v>122</v>
      </c>
      <c r="B6587">
        <v>2031</v>
      </c>
      <c r="C6587" t="s">
        <v>13</v>
      </c>
      <c r="D6587" t="s">
        <v>1062</v>
      </c>
      <c r="E6587" t="s">
        <v>162</v>
      </c>
      <c r="F6587" t="s">
        <v>166</v>
      </c>
      <c r="G6587" t="s">
        <v>1063</v>
      </c>
      <c r="H6587" t="s">
        <v>135</v>
      </c>
      <c r="I6587">
        <v>449170.909090909</v>
      </c>
      <c r="P6587">
        <v>0.64958093156326802</v>
      </c>
      <c r="Q6587">
        <v>291772.85755839298</v>
      </c>
    </row>
    <row r="6588" spans="1:17">
      <c r="A6588" t="s">
        <v>122</v>
      </c>
      <c r="B6588">
        <v>2031</v>
      </c>
      <c r="C6588" t="s">
        <v>13</v>
      </c>
      <c r="D6588" t="s">
        <v>1062</v>
      </c>
      <c r="E6588" t="s">
        <v>162</v>
      </c>
      <c r="F6588" t="s">
        <v>166</v>
      </c>
      <c r="G6588" t="s">
        <v>1063</v>
      </c>
      <c r="H6588" t="s">
        <v>136</v>
      </c>
      <c r="I6588">
        <v>5764.36</v>
      </c>
      <c r="P6588">
        <v>0.64958093156326802</v>
      </c>
      <c r="Q6588">
        <v>3744.4183386660402</v>
      </c>
    </row>
    <row r="6589" spans="1:17">
      <c r="A6589" t="s">
        <v>122</v>
      </c>
      <c r="B6589">
        <v>2031</v>
      </c>
      <c r="C6589" t="s">
        <v>13</v>
      </c>
      <c r="D6589" t="s">
        <v>1062</v>
      </c>
      <c r="E6589" t="s">
        <v>162</v>
      </c>
      <c r="F6589" t="s">
        <v>160</v>
      </c>
      <c r="G6589" t="s">
        <v>1063</v>
      </c>
      <c r="H6589" t="s">
        <v>132</v>
      </c>
      <c r="I6589">
        <v>0</v>
      </c>
      <c r="P6589">
        <v>0.64958093156326802</v>
      </c>
      <c r="Q6589">
        <v>0</v>
      </c>
    </row>
    <row r="6590" spans="1:17">
      <c r="A6590" t="s">
        <v>122</v>
      </c>
      <c r="B6590">
        <v>2031</v>
      </c>
      <c r="C6590" t="s">
        <v>13</v>
      </c>
      <c r="D6590" t="s">
        <v>1062</v>
      </c>
      <c r="E6590" t="s">
        <v>162</v>
      </c>
      <c r="F6590" t="s">
        <v>160</v>
      </c>
      <c r="G6590" t="s">
        <v>1063</v>
      </c>
      <c r="H6590" t="s">
        <v>135</v>
      </c>
      <c r="I6590">
        <v>0</v>
      </c>
      <c r="P6590">
        <v>0.64958093156326802</v>
      </c>
      <c r="Q6590">
        <v>0</v>
      </c>
    </row>
    <row r="6591" spans="1:17">
      <c r="A6591" t="s">
        <v>122</v>
      </c>
      <c r="B6591">
        <v>2031</v>
      </c>
      <c r="C6591" t="s">
        <v>13</v>
      </c>
      <c r="D6591" t="s">
        <v>1062</v>
      </c>
      <c r="E6591" t="s">
        <v>162</v>
      </c>
      <c r="F6591" t="s">
        <v>160</v>
      </c>
      <c r="G6591" t="s">
        <v>1063</v>
      </c>
      <c r="H6591" t="s">
        <v>136</v>
      </c>
      <c r="I6591">
        <v>0</v>
      </c>
      <c r="P6591">
        <v>0.64958093156326802</v>
      </c>
      <c r="Q6591">
        <v>0</v>
      </c>
    </row>
    <row r="6592" spans="1:17">
      <c r="A6592" t="s">
        <v>122</v>
      </c>
      <c r="B6592">
        <v>2031</v>
      </c>
      <c r="C6592" t="s">
        <v>142</v>
      </c>
      <c r="D6592" t="s">
        <v>1062</v>
      </c>
      <c r="E6592" t="s">
        <v>162</v>
      </c>
      <c r="F6592" t="s">
        <v>164</v>
      </c>
      <c r="G6592" t="s">
        <v>1063</v>
      </c>
      <c r="H6592" t="s">
        <v>132</v>
      </c>
      <c r="I6592">
        <v>0</v>
      </c>
      <c r="P6592">
        <v>0.64958093156326802</v>
      </c>
      <c r="Q6592">
        <v>0</v>
      </c>
    </row>
    <row r="6593" spans="1:17">
      <c r="A6593" t="s">
        <v>122</v>
      </c>
      <c r="B6593">
        <v>2031</v>
      </c>
      <c r="C6593" t="s">
        <v>142</v>
      </c>
      <c r="D6593" t="s">
        <v>1062</v>
      </c>
      <c r="E6593" t="s">
        <v>162</v>
      </c>
      <c r="F6593" t="s">
        <v>164</v>
      </c>
      <c r="G6593" t="s">
        <v>1063</v>
      </c>
      <c r="H6593" t="s">
        <v>135</v>
      </c>
      <c r="I6593">
        <v>0</v>
      </c>
      <c r="P6593">
        <v>0.64958093156326802</v>
      </c>
      <c r="Q6593">
        <v>0</v>
      </c>
    </row>
    <row r="6594" spans="1:17">
      <c r="A6594" t="s">
        <v>122</v>
      </c>
      <c r="B6594">
        <v>2031</v>
      </c>
      <c r="C6594" t="s">
        <v>142</v>
      </c>
      <c r="D6594" t="s">
        <v>1062</v>
      </c>
      <c r="E6594" t="s">
        <v>162</v>
      </c>
      <c r="F6594" t="s">
        <v>164</v>
      </c>
      <c r="G6594" t="s">
        <v>1063</v>
      </c>
      <c r="H6594" t="s">
        <v>136</v>
      </c>
      <c r="I6594">
        <v>0</v>
      </c>
      <c r="P6594">
        <v>0.64958093156326802</v>
      </c>
      <c r="Q6594">
        <v>0</v>
      </c>
    </row>
    <row r="6595" spans="1:17">
      <c r="A6595" t="s">
        <v>122</v>
      </c>
      <c r="B6595">
        <v>2031</v>
      </c>
      <c r="C6595" t="s">
        <v>142</v>
      </c>
      <c r="D6595" t="s">
        <v>1062</v>
      </c>
      <c r="E6595" t="s">
        <v>162</v>
      </c>
      <c r="F6595" t="s">
        <v>159</v>
      </c>
      <c r="G6595" t="s">
        <v>1063</v>
      </c>
      <c r="H6595" t="s">
        <v>132</v>
      </c>
      <c r="I6595">
        <v>0</v>
      </c>
      <c r="P6595">
        <v>0.64958093156326802</v>
      </c>
      <c r="Q6595">
        <v>0</v>
      </c>
    </row>
    <row r="6596" spans="1:17">
      <c r="A6596" t="s">
        <v>122</v>
      </c>
      <c r="B6596">
        <v>2031</v>
      </c>
      <c r="C6596" t="s">
        <v>142</v>
      </c>
      <c r="D6596" t="s">
        <v>1062</v>
      </c>
      <c r="E6596" t="s">
        <v>162</v>
      </c>
      <c r="F6596" t="s">
        <v>159</v>
      </c>
      <c r="G6596" t="s">
        <v>1063</v>
      </c>
      <c r="H6596" t="s">
        <v>135</v>
      </c>
      <c r="I6596">
        <v>0</v>
      </c>
      <c r="P6596">
        <v>0.64958093156326802</v>
      </c>
      <c r="Q6596">
        <v>0</v>
      </c>
    </row>
    <row r="6597" spans="1:17">
      <c r="A6597" t="s">
        <v>122</v>
      </c>
      <c r="B6597">
        <v>2031</v>
      </c>
      <c r="C6597" t="s">
        <v>142</v>
      </c>
      <c r="D6597" t="s">
        <v>1062</v>
      </c>
      <c r="E6597" t="s">
        <v>162</v>
      </c>
      <c r="F6597" t="s">
        <v>159</v>
      </c>
      <c r="G6597" t="s">
        <v>1063</v>
      </c>
      <c r="H6597" t="s">
        <v>136</v>
      </c>
      <c r="I6597">
        <v>0</v>
      </c>
      <c r="P6597">
        <v>0.64958093156326802</v>
      </c>
      <c r="Q6597">
        <v>0</v>
      </c>
    </row>
    <row r="6598" spans="1:17">
      <c r="A6598" t="s">
        <v>122</v>
      </c>
      <c r="B6598">
        <v>2031</v>
      </c>
      <c r="C6598" t="s">
        <v>142</v>
      </c>
      <c r="D6598" t="s">
        <v>1062</v>
      </c>
      <c r="E6598" t="s">
        <v>162</v>
      </c>
      <c r="F6598" t="s">
        <v>126</v>
      </c>
      <c r="G6598" t="s">
        <v>1063</v>
      </c>
      <c r="H6598" t="s">
        <v>132</v>
      </c>
      <c r="I6598">
        <v>0</v>
      </c>
      <c r="P6598">
        <v>0.64958093156326802</v>
      </c>
      <c r="Q6598">
        <v>0</v>
      </c>
    </row>
    <row r="6599" spans="1:17">
      <c r="A6599" t="s">
        <v>122</v>
      </c>
      <c r="B6599">
        <v>2031</v>
      </c>
      <c r="C6599" t="s">
        <v>142</v>
      </c>
      <c r="D6599" t="s">
        <v>1062</v>
      </c>
      <c r="E6599" t="s">
        <v>162</v>
      </c>
      <c r="F6599" t="s">
        <v>126</v>
      </c>
      <c r="G6599" t="s">
        <v>1063</v>
      </c>
      <c r="H6599" t="s">
        <v>135</v>
      </c>
      <c r="I6599">
        <v>0</v>
      </c>
      <c r="P6599">
        <v>0.64958093156326802</v>
      </c>
      <c r="Q6599">
        <v>0</v>
      </c>
    </row>
    <row r="6600" spans="1:17">
      <c r="A6600" t="s">
        <v>122</v>
      </c>
      <c r="B6600">
        <v>2031</v>
      </c>
      <c r="C6600" t="s">
        <v>142</v>
      </c>
      <c r="D6600" t="s">
        <v>1062</v>
      </c>
      <c r="E6600" t="s">
        <v>162</v>
      </c>
      <c r="F6600" t="s">
        <v>126</v>
      </c>
      <c r="G6600" t="s">
        <v>1063</v>
      </c>
      <c r="H6600" t="s">
        <v>136</v>
      </c>
      <c r="I6600">
        <v>0</v>
      </c>
      <c r="P6600">
        <v>0.64958093156326802</v>
      </c>
      <c r="Q6600">
        <v>0</v>
      </c>
    </row>
    <row r="6601" spans="1:17">
      <c r="A6601" t="s">
        <v>122</v>
      </c>
      <c r="B6601">
        <v>2031</v>
      </c>
      <c r="C6601" t="s">
        <v>142</v>
      </c>
      <c r="D6601" t="s">
        <v>1062</v>
      </c>
      <c r="E6601" t="s">
        <v>162</v>
      </c>
      <c r="F6601" t="s">
        <v>165</v>
      </c>
      <c r="G6601" t="s">
        <v>1063</v>
      </c>
      <c r="H6601" t="s">
        <v>132</v>
      </c>
      <c r="I6601">
        <v>0</v>
      </c>
      <c r="P6601">
        <v>0.64958093156326802</v>
      </c>
      <c r="Q6601">
        <v>0</v>
      </c>
    </row>
    <row r="6602" spans="1:17">
      <c r="A6602" t="s">
        <v>122</v>
      </c>
      <c r="B6602">
        <v>2031</v>
      </c>
      <c r="C6602" t="s">
        <v>142</v>
      </c>
      <c r="D6602" t="s">
        <v>1062</v>
      </c>
      <c r="E6602" t="s">
        <v>162</v>
      </c>
      <c r="F6602" t="s">
        <v>165</v>
      </c>
      <c r="G6602" t="s">
        <v>1063</v>
      </c>
      <c r="H6602" t="s">
        <v>135</v>
      </c>
      <c r="I6602">
        <v>0</v>
      </c>
      <c r="P6602">
        <v>0.64958093156326802</v>
      </c>
      <c r="Q6602">
        <v>0</v>
      </c>
    </row>
    <row r="6603" spans="1:17">
      <c r="A6603" t="s">
        <v>122</v>
      </c>
      <c r="B6603">
        <v>2031</v>
      </c>
      <c r="C6603" t="s">
        <v>142</v>
      </c>
      <c r="D6603" t="s">
        <v>1062</v>
      </c>
      <c r="E6603" t="s">
        <v>162</v>
      </c>
      <c r="F6603" t="s">
        <v>165</v>
      </c>
      <c r="G6603" t="s">
        <v>1063</v>
      </c>
      <c r="H6603" t="s">
        <v>136</v>
      </c>
      <c r="I6603">
        <v>0</v>
      </c>
      <c r="P6603">
        <v>0.64958093156326802</v>
      </c>
      <c r="Q6603">
        <v>0</v>
      </c>
    </row>
    <row r="6604" spans="1:17">
      <c r="A6604" t="s">
        <v>122</v>
      </c>
      <c r="B6604">
        <v>2031</v>
      </c>
      <c r="C6604" t="s">
        <v>142</v>
      </c>
      <c r="D6604" t="s">
        <v>1062</v>
      </c>
      <c r="E6604" t="s">
        <v>162</v>
      </c>
      <c r="F6604" t="s">
        <v>166</v>
      </c>
      <c r="G6604" t="s">
        <v>1063</v>
      </c>
      <c r="H6604" t="s">
        <v>132</v>
      </c>
      <c r="I6604">
        <v>0</v>
      </c>
      <c r="P6604">
        <v>0.64958093156326802</v>
      </c>
      <c r="Q6604">
        <v>0</v>
      </c>
    </row>
    <row r="6605" spans="1:17">
      <c r="A6605" t="s">
        <v>122</v>
      </c>
      <c r="B6605">
        <v>2031</v>
      </c>
      <c r="C6605" t="s">
        <v>142</v>
      </c>
      <c r="D6605" t="s">
        <v>1062</v>
      </c>
      <c r="E6605" t="s">
        <v>162</v>
      </c>
      <c r="F6605" t="s">
        <v>166</v>
      </c>
      <c r="G6605" t="s">
        <v>1063</v>
      </c>
      <c r="H6605" t="s">
        <v>135</v>
      </c>
      <c r="I6605">
        <v>0</v>
      </c>
      <c r="P6605">
        <v>0.64958093156326802</v>
      </c>
      <c r="Q6605">
        <v>0</v>
      </c>
    </row>
    <row r="6606" spans="1:17">
      <c r="A6606" t="s">
        <v>122</v>
      </c>
      <c r="B6606">
        <v>2031</v>
      </c>
      <c r="C6606" t="s">
        <v>142</v>
      </c>
      <c r="D6606" t="s">
        <v>1062</v>
      </c>
      <c r="E6606" t="s">
        <v>162</v>
      </c>
      <c r="F6606" t="s">
        <v>166</v>
      </c>
      <c r="G6606" t="s">
        <v>1063</v>
      </c>
      <c r="H6606" t="s">
        <v>136</v>
      </c>
      <c r="I6606">
        <v>0</v>
      </c>
      <c r="P6606">
        <v>0.64958093156326802</v>
      </c>
      <c r="Q6606">
        <v>0</v>
      </c>
    </row>
    <row r="6607" spans="1:17">
      <c r="A6607" t="s">
        <v>122</v>
      </c>
      <c r="B6607">
        <v>2031</v>
      </c>
      <c r="C6607" t="s">
        <v>142</v>
      </c>
      <c r="D6607" t="s">
        <v>1062</v>
      </c>
      <c r="E6607" t="s">
        <v>162</v>
      </c>
      <c r="F6607" t="s">
        <v>160</v>
      </c>
      <c r="G6607" t="s">
        <v>1063</v>
      </c>
      <c r="H6607" t="s">
        <v>132</v>
      </c>
      <c r="I6607">
        <v>0</v>
      </c>
      <c r="P6607">
        <v>0.64958093156326802</v>
      </c>
      <c r="Q6607">
        <v>0</v>
      </c>
    </row>
    <row r="6608" spans="1:17">
      <c r="A6608" t="s">
        <v>122</v>
      </c>
      <c r="B6608">
        <v>2031</v>
      </c>
      <c r="C6608" t="s">
        <v>142</v>
      </c>
      <c r="D6608" t="s">
        <v>1062</v>
      </c>
      <c r="E6608" t="s">
        <v>162</v>
      </c>
      <c r="F6608" t="s">
        <v>160</v>
      </c>
      <c r="G6608" t="s">
        <v>1063</v>
      </c>
      <c r="H6608" t="s">
        <v>135</v>
      </c>
      <c r="I6608">
        <v>0</v>
      </c>
      <c r="P6608">
        <v>0.64958093156326802</v>
      </c>
      <c r="Q6608">
        <v>0</v>
      </c>
    </row>
    <row r="6609" spans="1:17">
      <c r="A6609" t="s">
        <v>122</v>
      </c>
      <c r="B6609">
        <v>2031</v>
      </c>
      <c r="C6609" t="s">
        <v>142</v>
      </c>
      <c r="D6609" t="s">
        <v>1062</v>
      </c>
      <c r="E6609" t="s">
        <v>162</v>
      </c>
      <c r="F6609" t="s">
        <v>160</v>
      </c>
      <c r="G6609" t="s">
        <v>1063</v>
      </c>
      <c r="H6609" t="s">
        <v>136</v>
      </c>
      <c r="I6609">
        <v>0</v>
      </c>
      <c r="P6609">
        <v>0.64958093156326802</v>
      </c>
      <c r="Q6609">
        <v>0</v>
      </c>
    </row>
    <row r="6610" spans="1:17">
      <c r="A6610" t="s">
        <v>122</v>
      </c>
      <c r="B6610">
        <v>2031</v>
      </c>
      <c r="C6610" t="s">
        <v>137</v>
      </c>
      <c r="D6610" t="s">
        <v>1062</v>
      </c>
      <c r="E6610" t="s">
        <v>170</v>
      </c>
      <c r="F6610" t="s">
        <v>164</v>
      </c>
      <c r="G6610" t="s">
        <v>1063</v>
      </c>
      <c r="H6610" t="s">
        <v>132</v>
      </c>
      <c r="I6610">
        <v>0</v>
      </c>
      <c r="P6610">
        <v>0.64958093156326802</v>
      </c>
      <c r="Q6610">
        <v>0</v>
      </c>
    </row>
    <row r="6611" spans="1:17">
      <c r="A6611" t="s">
        <v>122</v>
      </c>
      <c r="B6611">
        <v>2031</v>
      </c>
      <c r="C6611" t="s">
        <v>137</v>
      </c>
      <c r="D6611" t="s">
        <v>1062</v>
      </c>
      <c r="E6611" t="s">
        <v>170</v>
      </c>
      <c r="F6611" t="s">
        <v>164</v>
      </c>
      <c r="G6611" t="s">
        <v>1063</v>
      </c>
      <c r="H6611" t="s">
        <v>135</v>
      </c>
      <c r="I6611">
        <v>0</v>
      </c>
      <c r="P6611">
        <v>0.64958093156326802</v>
      </c>
      <c r="Q6611">
        <v>0</v>
      </c>
    </row>
    <row r="6612" spans="1:17">
      <c r="A6612" t="s">
        <v>122</v>
      </c>
      <c r="B6612">
        <v>2031</v>
      </c>
      <c r="C6612" t="s">
        <v>137</v>
      </c>
      <c r="D6612" t="s">
        <v>1062</v>
      </c>
      <c r="E6612" t="s">
        <v>170</v>
      </c>
      <c r="F6612" t="s">
        <v>164</v>
      </c>
      <c r="G6612" t="s">
        <v>1063</v>
      </c>
      <c r="H6612" t="s">
        <v>136</v>
      </c>
      <c r="I6612">
        <v>0</v>
      </c>
      <c r="P6612">
        <v>0.64958093156326802</v>
      </c>
      <c r="Q6612">
        <v>0</v>
      </c>
    </row>
    <row r="6613" spans="1:17">
      <c r="A6613" t="s">
        <v>122</v>
      </c>
      <c r="B6613">
        <v>2031</v>
      </c>
      <c r="C6613" t="s">
        <v>137</v>
      </c>
      <c r="D6613" t="s">
        <v>1062</v>
      </c>
      <c r="E6613" t="s">
        <v>170</v>
      </c>
      <c r="F6613" t="s">
        <v>159</v>
      </c>
      <c r="G6613" t="s">
        <v>1063</v>
      </c>
      <c r="H6613" t="s">
        <v>132</v>
      </c>
      <c r="I6613">
        <v>0</v>
      </c>
      <c r="P6613">
        <v>0.64958093156326802</v>
      </c>
      <c r="Q6613">
        <v>0</v>
      </c>
    </row>
    <row r="6614" spans="1:17">
      <c r="A6614" t="s">
        <v>122</v>
      </c>
      <c r="B6614">
        <v>2031</v>
      </c>
      <c r="C6614" t="s">
        <v>137</v>
      </c>
      <c r="D6614" t="s">
        <v>1062</v>
      </c>
      <c r="E6614" t="s">
        <v>170</v>
      </c>
      <c r="F6614" t="s">
        <v>159</v>
      </c>
      <c r="G6614" t="s">
        <v>1063</v>
      </c>
      <c r="H6614" t="s">
        <v>135</v>
      </c>
      <c r="I6614">
        <v>0</v>
      </c>
      <c r="P6614">
        <v>0.64958093156326802</v>
      </c>
      <c r="Q6614">
        <v>0</v>
      </c>
    </row>
    <row r="6615" spans="1:17">
      <c r="A6615" t="s">
        <v>122</v>
      </c>
      <c r="B6615">
        <v>2031</v>
      </c>
      <c r="C6615" t="s">
        <v>137</v>
      </c>
      <c r="D6615" t="s">
        <v>1062</v>
      </c>
      <c r="E6615" t="s">
        <v>170</v>
      </c>
      <c r="F6615" t="s">
        <v>159</v>
      </c>
      <c r="G6615" t="s">
        <v>1063</v>
      </c>
      <c r="H6615" t="s">
        <v>136</v>
      </c>
      <c r="I6615">
        <v>0</v>
      </c>
      <c r="P6615">
        <v>0.64958093156326802</v>
      </c>
      <c r="Q6615">
        <v>0</v>
      </c>
    </row>
    <row r="6616" spans="1:17">
      <c r="A6616" t="s">
        <v>122</v>
      </c>
      <c r="B6616">
        <v>2031</v>
      </c>
      <c r="C6616" t="s">
        <v>137</v>
      </c>
      <c r="D6616" t="s">
        <v>1062</v>
      </c>
      <c r="E6616" t="s">
        <v>170</v>
      </c>
      <c r="F6616" t="s">
        <v>126</v>
      </c>
      <c r="G6616" t="s">
        <v>1063</v>
      </c>
      <c r="H6616" t="s">
        <v>132</v>
      </c>
      <c r="I6616">
        <v>0</v>
      </c>
      <c r="P6616">
        <v>0.64958093156326802</v>
      </c>
      <c r="Q6616">
        <v>0</v>
      </c>
    </row>
    <row r="6617" spans="1:17">
      <c r="A6617" t="s">
        <v>122</v>
      </c>
      <c r="B6617">
        <v>2031</v>
      </c>
      <c r="C6617" t="s">
        <v>137</v>
      </c>
      <c r="D6617" t="s">
        <v>1062</v>
      </c>
      <c r="E6617" t="s">
        <v>170</v>
      </c>
      <c r="F6617" t="s">
        <v>126</v>
      </c>
      <c r="G6617" t="s">
        <v>1063</v>
      </c>
      <c r="H6617" t="s">
        <v>135</v>
      </c>
      <c r="I6617">
        <v>0</v>
      </c>
      <c r="P6617">
        <v>0.64958093156326802</v>
      </c>
      <c r="Q6617">
        <v>0</v>
      </c>
    </row>
    <row r="6618" spans="1:17">
      <c r="A6618" t="s">
        <v>122</v>
      </c>
      <c r="B6618">
        <v>2031</v>
      </c>
      <c r="C6618" t="s">
        <v>137</v>
      </c>
      <c r="D6618" t="s">
        <v>1062</v>
      </c>
      <c r="E6618" t="s">
        <v>170</v>
      </c>
      <c r="F6618" t="s">
        <v>126</v>
      </c>
      <c r="G6618" t="s">
        <v>1063</v>
      </c>
      <c r="H6618" t="s">
        <v>136</v>
      </c>
      <c r="I6618">
        <v>0</v>
      </c>
      <c r="P6618">
        <v>0.64958093156326802</v>
      </c>
      <c r="Q6618">
        <v>0</v>
      </c>
    </row>
    <row r="6619" spans="1:17">
      <c r="A6619" t="s">
        <v>122</v>
      </c>
      <c r="B6619">
        <v>2031</v>
      </c>
      <c r="C6619" t="s">
        <v>137</v>
      </c>
      <c r="D6619" t="s">
        <v>1062</v>
      </c>
      <c r="E6619" t="s">
        <v>170</v>
      </c>
      <c r="F6619" t="s">
        <v>165</v>
      </c>
      <c r="G6619" t="s">
        <v>1063</v>
      </c>
      <c r="H6619" t="s">
        <v>132</v>
      </c>
      <c r="I6619">
        <v>0</v>
      </c>
      <c r="P6619">
        <v>0.64958093156326802</v>
      </c>
      <c r="Q6619">
        <v>0</v>
      </c>
    </row>
    <row r="6620" spans="1:17">
      <c r="A6620" t="s">
        <v>122</v>
      </c>
      <c r="B6620">
        <v>2031</v>
      </c>
      <c r="C6620" t="s">
        <v>137</v>
      </c>
      <c r="D6620" t="s">
        <v>1062</v>
      </c>
      <c r="E6620" t="s">
        <v>170</v>
      </c>
      <c r="F6620" t="s">
        <v>165</v>
      </c>
      <c r="G6620" t="s">
        <v>1063</v>
      </c>
      <c r="H6620" t="s">
        <v>135</v>
      </c>
      <c r="I6620">
        <v>0</v>
      </c>
      <c r="P6620">
        <v>0.64958093156326802</v>
      </c>
      <c r="Q6620">
        <v>0</v>
      </c>
    </row>
    <row r="6621" spans="1:17">
      <c r="A6621" t="s">
        <v>122</v>
      </c>
      <c r="B6621">
        <v>2031</v>
      </c>
      <c r="C6621" t="s">
        <v>137</v>
      </c>
      <c r="D6621" t="s">
        <v>1062</v>
      </c>
      <c r="E6621" t="s">
        <v>170</v>
      </c>
      <c r="F6621" t="s">
        <v>165</v>
      </c>
      <c r="G6621" t="s">
        <v>1063</v>
      </c>
      <c r="H6621" t="s">
        <v>136</v>
      </c>
      <c r="I6621">
        <v>0</v>
      </c>
      <c r="P6621">
        <v>0.64958093156326802</v>
      </c>
      <c r="Q6621">
        <v>0</v>
      </c>
    </row>
    <row r="6622" spans="1:17">
      <c r="A6622" t="s">
        <v>122</v>
      </c>
      <c r="B6622">
        <v>2031</v>
      </c>
      <c r="C6622" t="s">
        <v>137</v>
      </c>
      <c r="D6622" t="s">
        <v>1062</v>
      </c>
      <c r="E6622" t="s">
        <v>170</v>
      </c>
      <c r="F6622" t="s">
        <v>166</v>
      </c>
      <c r="G6622" t="s">
        <v>1063</v>
      </c>
      <c r="H6622" t="s">
        <v>132</v>
      </c>
      <c r="I6622">
        <v>0</v>
      </c>
      <c r="P6622">
        <v>0.64958093156326802</v>
      </c>
      <c r="Q6622">
        <v>0</v>
      </c>
    </row>
    <row r="6623" spans="1:17">
      <c r="A6623" t="s">
        <v>122</v>
      </c>
      <c r="B6623">
        <v>2031</v>
      </c>
      <c r="C6623" t="s">
        <v>137</v>
      </c>
      <c r="D6623" t="s">
        <v>1062</v>
      </c>
      <c r="E6623" t="s">
        <v>170</v>
      </c>
      <c r="F6623" t="s">
        <v>166</v>
      </c>
      <c r="G6623" t="s">
        <v>1063</v>
      </c>
      <c r="H6623" t="s">
        <v>135</v>
      </c>
      <c r="I6623">
        <v>0</v>
      </c>
      <c r="P6623">
        <v>0.64958093156326802</v>
      </c>
      <c r="Q6623">
        <v>0</v>
      </c>
    </row>
    <row r="6624" spans="1:17">
      <c r="A6624" t="s">
        <v>122</v>
      </c>
      <c r="B6624">
        <v>2031</v>
      </c>
      <c r="C6624" t="s">
        <v>137</v>
      </c>
      <c r="D6624" t="s">
        <v>1062</v>
      </c>
      <c r="E6624" t="s">
        <v>170</v>
      </c>
      <c r="F6624" t="s">
        <v>166</v>
      </c>
      <c r="G6624" t="s">
        <v>1063</v>
      </c>
      <c r="H6624" t="s">
        <v>136</v>
      </c>
      <c r="I6624">
        <v>0</v>
      </c>
      <c r="P6624">
        <v>0.64958093156326802</v>
      </c>
      <c r="Q6624">
        <v>0</v>
      </c>
    </row>
    <row r="6625" spans="1:17">
      <c r="A6625" t="s">
        <v>122</v>
      </c>
      <c r="B6625">
        <v>2031</v>
      </c>
      <c r="C6625" t="s">
        <v>137</v>
      </c>
      <c r="D6625" t="s">
        <v>1062</v>
      </c>
      <c r="E6625" t="s">
        <v>170</v>
      </c>
      <c r="F6625" t="s">
        <v>160</v>
      </c>
      <c r="G6625" t="s">
        <v>1063</v>
      </c>
      <c r="H6625" t="s">
        <v>132</v>
      </c>
      <c r="I6625">
        <v>0</v>
      </c>
      <c r="P6625">
        <v>0.64958093156326802</v>
      </c>
      <c r="Q6625">
        <v>0</v>
      </c>
    </row>
    <row r="6626" spans="1:17">
      <c r="A6626" t="s">
        <v>122</v>
      </c>
      <c r="B6626">
        <v>2031</v>
      </c>
      <c r="C6626" t="s">
        <v>137</v>
      </c>
      <c r="D6626" t="s">
        <v>1062</v>
      </c>
      <c r="E6626" t="s">
        <v>170</v>
      </c>
      <c r="F6626" t="s">
        <v>160</v>
      </c>
      <c r="G6626" t="s">
        <v>1063</v>
      </c>
      <c r="H6626" t="s">
        <v>135</v>
      </c>
      <c r="I6626">
        <v>0</v>
      </c>
      <c r="P6626">
        <v>0.64958093156326802</v>
      </c>
      <c r="Q6626">
        <v>0</v>
      </c>
    </row>
    <row r="6627" spans="1:17">
      <c r="A6627" t="s">
        <v>122</v>
      </c>
      <c r="B6627">
        <v>2031</v>
      </c>
      <c r="C6627" t="s">
        <v>137</v>
      </c>
      <c r="D6627" t="s">
        <v>1062</v>
      </c>
      <c r="E6627" t="s">
        <v>170</v>
      </c>
      <c r="F6627" t="s">
        <v>160</v>
      </c>
      <c r="G6627" t="s">
        <v>1063</v>
      </c>
      <c r="H6627" t="s">
        <v>136</v>
      </c>
      <c r="I6627">
        <v>0</v>
      </c>
      <c r="P6627">
        <v>0.64958093156326802</v>
      </c>
      <c r="Q6627">
        <v>0</v>
      </c>
    </row>
    <row r="6628" spans="1:17">
      <c r="A6628" t="s">
        <v>122</v>
      </c>
      <c r="B6628">
        <v>2031</v>
      </c>
      <c r="C6628" t="s">
        <v>148</v>
      </c>
      <c r="D6628" t="s">
        <v>1066</v>
      </c>
      <c r="E6628" t="s">
        <v>170</v>
      </c>
      <c r="F6628" t="s">
        <v>164</v>
      </c>
      <c r="G6628" t="s">
        <v>158</v>
      </c>
      <c r="H6628" t="s">
        <v>132</v>
      </c>
      <c r="I6628">
        <v>0</v>
      </c>
      <c r="P6628">
        <v>0.64958093156326802</v>
      </c>
      <c r="Q6628">
        <v>0</v>
      </c>
    </row>
    <row r="6629" spans="1:17">
      <c r="A6629" t="s">
        <v>122</v>
      </c>
      <c r="B6629">
        <v>2031</v>
      </c>
      <c r="C6629" t="s">
        <v>148</v>
      </c>
      <c r="D6629" t="s">
        <v>1066</v>
      </c>
      <c r="E6629" t="s">
        <v>170</v>
      </c>
      <c r="F6629" t="s">
        <v>164</v>
      </c>
      <c r="G6629" t="s">
        <v>158</v>
      </c>
      <c r="H6629" t="s">
        <v>135</v>
      </c>
      <c r="I6629">
        <v>0</v>
      </c>
      <c r="P6629">
        <v>0.64958093156326802</v>
      </c>
      <c r="Q6629">
        <v>0</v>
      </c>
    </row>
    <row r="6630" spans="1:17">
      <c r="A6630" t="s">
        <v>122</v>
      </c>
      <c r="B6630">
        <v>2031</v>
      </c>
      <c r="C6630" t="s">
        <v>148</v>
      </c>
      <c r="D6630" t="s">
        <v>1066</v>
      </c>
      <c r="E6630" t="s">
        <v>170</v>
      </c>
      <c r="F6630" t="s">
        <v>164</v>
      </c>
      <c r="G6630" t="s">
        <v>158</v>
      </c>
      <c r="H6630" t="s">
        <v>136</v>
      </c>
      <c r="I6630">
        <v>0</v>
      </c>
      <c r="P6630">
        <v>0.64958093156326802</v>
      </c>
      <c r="Q6630">
        <v>0</v>
      </c>
    </row>
    <row r="6631" spans="1:17">
      <c r="A6631" t="s">
        <v>122</v>
      </c>
      <c r="B6631">
        <v>2031</v>
      </c>
      <c r="C6631" t="s">
        <v>148</v>
      </c>
      <c r="D6631" t="s">
        <v>1066</v>
      </c>
      <c r="E6631" t="s">
        <v>170</v>
      </c>
      <c r="F6631" t="s">
        <v>159</v>
      </c>
      <c r="G6631" t="s">
        <v>158</v>
      </c>
      <c r="H6631" t="s">
        <v>132</v>
      </c>
      <c r="I6631">
        <v>0</v>
      </c>
      <c r="P6631">
        <v>0.64958093156326802</v>
      </c>
      <c r="Q6631">
        <v>0</v>
      </c>
    </row>
    <row r="6632" spans="1:17">
      <c r="A6632" t="s">
        <v>122</v>
      </c>
      <c r="B6632">
        <v>2031</v>
      </c>
      <c r="C6632" t="s">
        <v>148</v>
      </c>
      <c r="D6632" t="s">
        <v>1066</v>
      </c>
      <c r="E6632" t="s">
        <v>170</v>
      </c>
      <c r="F6632" t="s">
        <v>159</v>
      </c>
      <c r="G6632" t="s">
        <v>158</v>
      </c>
      <c r="H6632" t="s">
        <v>135</v>
      </c>
      <c r="I6632">
        <v>0</v>
      </c>
      <c r="P6632">
        <v>0.64958093156326802</v>
      </c>
      <c r="Q6632">
        <v>0</v>
      </c>
    </row>
    <row r="6633" spans="1:17">
      <c r="A6633" t="s">
        <v>122</v>
      </c>
      <c r="B6633">
        <v>2031</v>
      </c>
      <c r="C6633" t="s">
        <v>148</v>
      </c>
      <c r="D6633" t="s">
        <v>1066</v>
      </c>
      <c r="E6633" t="s">
        <v>170</v>
      </c>
      <c r="F6633" t="s">
        <v>159</v>
      </c>
      <c r="G6633" t="s">
        <v>158</v>
      </c>
      <c r="H6633" t="s">
        <v>136</v>
      </c>
      <c r="I6633">
        <v>0</v>
      </c>
      <c r="P6633">
        <v>0.64958093156326802</v>
      </c>
      <c r="Q6633">
        <v>0</v>
      </c>
    </row>
    <row r="6634" spans="1:17">
      <c r="A6634" t="s">
        <v>122</v>
      </c>
      <c r="B6634">
        <v>2031</v>
      </c>
      <c r="C6634" t="s">
        <v>148</v>
      </c>
      <c r="D6634" t="s">
        <v>1066</v>
      </c>
      <c r="E6634" t="s">
        <v>170</v>
      </c>
      <c r="F6634" t="s">
        <v>126</v>
      </c>
      <c r="G6634" t="s">
        <v>158</v>
      </c>
      <c r="H6634" t="s">
        <v>132</v>
      </c>
      <c r="I6634">
        <v>0</v>
      </c>
      <c r="P6634">
        <v>0.64958093156326802</v>
      </c>
      <c r="Q6634">
        <v>0</v>
      </c>
    </row>
    <row r="6635" spans="1:17">
      <c r="A6635" t="s">
        <v>122</v>
      </c>
      <c r="B6635">
        <v>2031</v>
      </c>
      <c r="C6635" t="s">
        <v>148</v>
      </c>
      <c r="D6635" t="s">
        <v>1066</v>
      </c>
      <c r="E6635" t="s">
        <v>170</v>
      </c>
      <c r="F6635" t="s">
        <v>126</v>
      </c>
      <c r="G6635" t="s">
        <v>158</v>
      </c>
      <c r="H6635" t="s">
        <v>135</v>
      </c>
      <c r="I6635">
        <v>0</v>
      </c>
      <c r="P6635">
        <v>0.64958093156326802</v>
      </c>
      <c r="Q6635">
        <v>0</v>
      </c>
    </row>
    <row r="6636" spans="1:17">
      <c r="A6636" t="s">
        <v>122</v>
      </c>
      <c r="B6636">
        <v>2031</v>
      </c>
      <c r="C6636" t="s">
        <v>148</v>
      </c>
      <c r="D6636" t="s">
        <v>1066</v>
      </c>
      <c r="E6636" t="s">
        <v>170</v>
      </c>
      <c r="F6636" t="s">
        <v>126</v>
      </c>
      <c r="G6636" t="s">
        <v>158</v>
      </c>
      <c r="H6636" t="s">
        <v>136</v>
      </c>
      <c r="I6636">
        <v>0</v>
      </c>
      <c r="P6636">
        <v>0.64958093156326802</v>
      </c>
      <c r="Q6636">
        <v>0</v>
      </c>
    </row>
    <row r="6637" spans="1:17">
      <c r="A6637" t="s">
        <v>122</v>
      </c>
      <c r="B6637">
        <v>2031</v>
      </c>
      <c r="C6637" t="s">
        <v>148</v>
      </c>
      <c r="D6637" t="s">
        <v>1066</v>
      </c>
      <c r="E6637" t="s">
        <v>170</v>
      </c>
      <c r="F6637" t="s">
        <v>165</v>
      </c>
      <c r="G6637" t="s">
        <v>158</v>
      </c>
      <c r="H6637" t="s">
        <v>132</v>
      </c>
      <c r="I6637">
        <v>0</v>
      </c>
      <c r="P6637">
        <v>0.64958093156326802</v>
      </c>
      <c r="Q6637">
        <v>0</v>
      </c>
    </row>
    <row r="6638" spans="1:17">
      <c r="A6638" t="s">
        <v>122</v>
      </c>
      <c r="B6638">
        <v>2031</v>
      </c>
      <c r="C6638" t="s">
        <v>148</v>
      </c>
      <c r="D6638" t="s">
        <v>1066</v>
      </c>
      <c r="E6638" t="s">
        <v>170</v>
      </c>
      <c r="F6638" t="s">
        <v>165</v>
      </c>
      <c r="G6638" t="s">
        <v>158</v>
      </c>
      <c r="H6638" t="s">
        <v>135</v>
      </c>
      <c r="I6638">
        <v>0</v>
      </c>
      <c r="P6638">
        <v>0.64958093156326802</v>
      </c>
      <c r="Q6638">
        <v>0</v>
      </c>
    </row>
    <row r="6639" spans="1:17">
      <c r="A6639" t="s">
        <v>122</v>
      </c>
      <c r="B6639">
        <v>2031</v>
      </c>
      <c r="C6639" t="s">
        <v>148</v>
      </c>
      <c r="D6639" t="s">
        <v>1066</v>
      </c>
      <c r="E6639" t="s">
        <v>170</v>
      </c>
      <c r="F6639" t="s">
        <v>165</v>
      </c>
      <c r="G6639" t="s">
        <v>158</v>
      </c>
      <c r="H6639" t="s">
        <v>136</v>
      </c>
      <c r="I6639">
        <v>0</v>
      </c>
      <c r="P6639">
        <v>0.64958093156326802</v>
      </c>
      <c r="Q6639">
        <v>0</v>
      </c>
    </row>
    <row r="6640" spans="1:17">
      <c r="A6640" t="s">
        <v>122</v>
      </c>
      <c r="B6640">
        <v>2031</v>
      </c>
      <c r="C6640" t="s">
        <v>148</v>
      </c>
      <c r="D6640" t="s">
        <v>1066</v>
      </c>
      <c r="E6640" t="s">
        <v>170</v>
      </c>
      <c r="F6640" t="s">
        <v>166</v>
      </c>
      <c r="G6640" t="s">
        <v>158</v>
      </c>
      <c r="H6640" t="s">
        <v>132</v>
      </c>
      <c r="I6640">
        <v>0</v>
      </c>
      <c r="P6640">
        <v>0.64958093156326802</v>
      </c>
      <c r="Q6640">
        <v>0</v>
      </c>
    </row>
    <row r="6641" spans="1:17">
      <c r="A6641" t="s">
        <v>122</v>
      </c>
      <c r="B6641">
        <v>2031</v>
      </c>
      <c r="C6641" t="s">
        <v>148</v>
      </c>
      <c r="D6641" t="s">
        <v>1066</v>
      </c>
      <c r="E6641" t="s">
        <v>170</v>
      </c>
      <c r="F6641" t="s">
        <v>166</v>
      </c>
      <c r="G6641" t="s">
        <v>158</v>
      </c>
      <c r="H6641" t="s">
        <v>135</v>
      </c>
      <c r="I6641">
        <v>0</v>
      </c>
      <c r="P6641">
        <v>0.64958093156326802</v>
      </c>
      <c r="Q6641">
        <v>0</v>
      </c>
    </row>
    <row r="6642" spans="1:17">
      <c r="A6642" t="s">
        <v>122</v>
      </c>
      <c r="B6642">
        <v>2031</v>
      </c>
      <c r="C6642" t="s">
        <v>148</v>
      </c>
      <c r="D6642" t="s">
        <v>1066</v>
      </c>
      <c r="E6642" t="s">
        <v>170</v>
      </c>
      <c r="F6642" t="s">
        <v>166</v>
      </c>
      <c r="G6642" t="s">
        <v>158</v>
      </c>
      <c r="H6642" t="s">
        <v>136</v>
      </c>
      <c r="I6642">
        <v>0</v>
      </c>
      <c r="P6642">
        <v>0.64958093156326802</v>
      </c>
      <c r="Q6642">
        <v>0</v>
      </c>
    </row>
    <row r="6643" spans="1:17">
      <c r="A6643" t="s">
        <v>122</v>
      </c>
      <c r="B6643">
        <v>2031</v>
      </c>
      <c r="C6643" t="s">
        <v>148</v>
      </c>
      <c r="D6643" t="s">
        <v>1066</v>
      </c>
      <c r="E6643" t="s">
        <v>170</v>
      </c>
      <c r="F6643" t="s">
        <v>160</v>
      </c>
      <c r="G6643" t="s">
        <v>158</v>
      </c>
      <c r="H6643" t="s">
        <v>132</v>
      </c>
      <c r="I6643">
        <v>0</v>
      </c>
      <c r="P6643">
        <v>0.64958093156326802</v>
      </c>
      <c r="Q6643">
        <v>0</v>
      </c>
    </row>
    <row r="6644" spans="1:17">
      <c r="A6644" t="s">
        <v>122</v>
      </c>
      <c r="B6644">
        <v>2031</v>
      </c>
      <c r="C6644" t="s">
        <v>148</v>
      </c>
      <c r="D6644" t="s">
        <v>1066</v>
      </c>
      <c r="E6644" t="s">
        <v>170</v>
      </c>
      <c r="F6644" t="s">
        <v>160</v>
      </c>
      <c r="G6644" t="s">
        <v>158</v>
      </c>
      <c r="H6644" t="s">
        <v>135</v>
      </c>
      <c r="I6644">
        <v>0</v>
      </c>
      <c r="P6644">
        <v>0.64958093156326802</v>
      </c>
      <c r="Q6644">
        <v>0</v>
      </c>
    </row>
    <row r="6645" spans="1:17">
      <c r="A6645" t="s">
        <v>122</v>
      </c>
      <c r="B6645">
        <v>2031</v>
      </c>
      <c r="C6645" t="s">
        <v>148</v>
      </c>
      <c r="D6645" t="s">
        <v>1066</v>
      </c>
      <c r="E6645" t="s">
        <v>170</v>
      </c>
      <c r="F6645" t="s">
        <v>160</v>
      </c>
      <c r="G6645" t="s">
        <v>158</v>
      </c>
      <c r="H6645" t="s">
        <v>136</v>
      </c>
      <c r="I6645">
        <v>0</v>
      </c>
      <c r="P6645">
        <v>0.64958093156326802</v>
      </c>
      <c r="Q6645">
        <v>0</v>
      </c>
    </row>
    <row r="6646" spans="1:17">
      <c r="A6646" t="s">
        <v>122</v>
      </c>
      <c r="B6646">
        <v>2031</v>
      </c>
      <c r="C6646" t="s">
        <v>149</v>
      </c>
      <c r="D6646" t="s">
        <v>1066</v>
      </c>
      <c r="E6646" t="s">
        <v>170</v>
      </c>
      <c r="F6646" t="s">
        <v>164</v>
      </c>
      <c r="G6646" t="s">
        <v>158</v>
      </c>
      <c r="H6646" t="s">
        <v>132</v>
      </c>
      <c r="I6646">
        <v>0</v>
      </c>
      <c r="P6646">
        <v>0.64958093156326802</v>
      </c>
      <c r="Q6646">
        <v>0</v>
      </c>
    </row>
    <row r="6647" spans="1:17">
      <c r="A6647" t="s">
        <v>122</v>
      </c>
      <c r="B6647">
        <v>2031</v>
      </c>
      <c r="C6647" t="s">
        <v>149</v>
      </c>
      <c r="D6647" t="s">
        <v>1066</v>
      </c>
      <c r="E6647" t="s">
        <v>170</v>
      </c>
      <c r="F6647" t="s">
        <v>164</v>
      </c>
      <c r="G6647" t="s">
        <v>158</v>
      </c>
      <c r="H6647" t="s">
        <v>135</v>
      </c>
      <c r="I6647">
        <v>0</v>
      </c>
      <c r="P6647">
        <v>0.64958093156326802</v>
      </c>
      <c r="Q6647">
        <v>0</v>
      </c>
    </row>
    <row r="6648" spans="1:17">
      <c r="A6648" t="s">
        <v>122</v>
      </c>
      <c r="B6648">
        <v>2031</v>
      </c>
      <c r="C6648" t="s">
        <v>149</v>
      </c>
      <c r="D6648" t="s">
        <v>1066</v>
      </c>
      <c r="E6648" t="s">
        <v>170</v>
      </c>
      <c r="F6648" t="s">
        <v>164</v>
      </c>
      <c r="G6648" t="s">
        <v>158</v>
      </c>
      <c r="H6648" t="s">
        <v>136</v>
      </c>
      <c r="I6648">
        <v>0</v>
      </c>
      <c r="P6648">
        <v>0.64958093156326802</v>
      </c>
      <c r="Q6648">
        <v>0</v>
      </c>
    </row>
    <row r="6649" spans="1:17">
      <c r="A6649" t="s">
        <v>122</v>
      </c>
      <c r="B6649">
        <v>2031</v>
      </c>
      <c r="C6649" t="s">
        <v>149</v>
      </c>
      <c r="D6649" t="s">
        <v>1066</v>
      </c>
      <c r="E6649" t="s">
        <v>170</v>
      </c>
      <c r="F6649" t="s">
        <v>159</v>
      </c>
      <c r="G6649" t="s">
        <v>158</v>
      </c>
      <c r="H6649" t="s">
        <v>132</v>
      </c>
      <c r="I6649">
        <v>2371206202.78722</v>
      </c>
      <c r="P6649">
        <v>0.64958093156326802</v>
      </c>
      <c r="Q6649">
        <v>1540290334.1351199</v>
      </c>
    </row>
    <row r="6650" spans="1:17">
      <c r="A6650" t="s">
        <v>122</v>
      </c>
      <c r="B6650">
        <v>2031</v>
      </c>
      <c r="C6650" t="s">
        <v>149</v>
      </c>
      <c r="D6650" t="s">
        <v>1066</v>
      </c>
      <c r="E6650" t="s">
        <v>170</v>
      </c>
      <c r="F6650" t="s">
        <v>159</v>
      </c>
      <c r="G6650" t="s">
        <v>158</v>
      </c>
      <c r="H6650" t="s">
        <v>135</v>
      </c>
      <c r="I6650">
        <v>644356120.82670903</v>
      </c>
      <c r="P6650">
        <v>0.64958093156326802</v>
      </c>
      <c r="Q6650">
        <v>418561449.22510701</v>
      </c>
    </row>
    <row r="6651" spans="1:17">
      <c r="A6651" t="s">
        <v>122</v>
      </c>
      <c r="B6651">
        <v>2031</v>
      </c>
      <c r="C6651" t="s">
        <v>149</v>
      </c>
      <c r="D6651" t="s">
        <v>1066</v>
      </c>
      <c r="E6651" t="s">
        <v>170</v>
      </c>
      <c r="F6651" t="s">
        <v>159</v>
      </c>
      <c r="G6651" t="s">
        <v>158</v>
      </c>
      <c r="H6651" t="s">
        <v>136</v>
      </c>
      <c r="I6651">
        <v>0</v>
      </c>
      <c r="P6651">
        <v>0.64958093156326802</v>
      </c>
      <c r="Q6651">
        <v>0</v>
      </c>
    </row>
    <row r="6652" spans="1:17">
      <c r="A6652" t="s">
        <v>122</v>
      </c>
      <c r="B6652">
        <v>2031</v>
      </c>
      <c r="C6652" t="s">
        <v>149</v>
      </c>
      <c r="D6652" t="s">
        <v>1066</v>
      </c>
      <c r="E6652" t="s">
        <v>170</v>
      </c>
      <c r="F6652" t="s">
        <v>126</v>
      </c>
      <c r="G6652" t="s">
        <v>158</v>
      </c>
      <c r="H6652" t="s">
        <v>132</v>
      </c>
      <c r="I6652">
        <v>0</v>
      </c>
      <c r="P6652">
        <v>0.64958093156326802</v>
      </c>
      <c r="Q6652">
        <v>0</v>
      </c>
    </row>
    <row r="6653" spans="1:17">
      <c r="A6653" t="s">
        <v>122</v>
      </c>
      <c r="B6653">
        <v>2031</v>
      </c>
      <c r="C6653" t="s">
        <v>149</v>
      </c>
      <c r="D6653" t="s">
        <v>1066</v>
      </c>
      <c r="E6653" t="s">
        <v>170</v>
      </c>
      <c r="F6653" t="s">
        <v>126</v>
      </c>
      <c r="G6653" t="s">
        <v>158</v>
      </c>
      <c r="H6653" t="s">
        <v>135</v>
      </c>
      <c r="I6653">
        <v>0</v>
      </c>
      <c r="P6653">
        <v>0.64958093156326802</v>
      </c>
      <c r="Q6653">
        <v>0</v>
      </c>
    </row>
    <row r="6654" spans="1:17">
      <c r="A6654" t="s">
        <v>122</v>
      </c>
      <c r="B6654">
        <v>2031</v>
      </c>
      <c r="C6654" t="s">
        <v>149</v>
      </c>
      <c r="D6654" t="s">
        <v>1066</v>
      </c>
      <c r="E6654" t="s">
        <v>170</v>
      </c>
      <c r="F6654" t="s">
        <v>126</v>
      </c>
      <c r="G6654" t="s">
        <v>158</v>
      </c>
      <c r="H6654" t="s">
        <v>136</v>
      </c>
      <c r="I6654">
        <v>0</v>
      </c>
      <c r="P6654">
        <v>0.64958093156326802</v>
      </c>
      <c r="Q6654">
        <v>0</v>
      </c>
    </row>
    <row r="6655" spans="1:17">
      <c r="A6655" t="s">
        <v>122</v>
      </c>
      <c r="B6655">
        <v>2031</v>
      </c>
      <c r="C6655" t="s">
        <v>149</v>
      </c>
      <c r="D6655" t="s">
        <v>1066</v>
      </c>
      <c r="E6655" t="s">
        <v>170</v>
      </c>
      <c r="F6655" t="s">
        <v>165</v>
      </c>
      <c r="G6655" t="s">
        <v>158</v>
      </c>
      <c r="H6655" t="s">
        <v>132</v>
      </c>
      <c r="I6655">
        <v>0</v>
      </c>
      <c r="P6655">
        <v>0.64958093156326802</v>
      </c>
      <c r="Q6655">
        <v>0</v>
      </c>
    </row>
    <row r="6656" spans="1:17">
      <c r="A6656" t="s">
        <v>122</v>
      </c>
      <c r="B6656">
        <v>2031</v>
      </c>
      <c r="C6656" t="s">
        <v>149</v>
      </c>
      <c r="D6656" t="s">
        <v>1066</v>
      </c>
      <c r="E6656" t="s">
        <v>170</v>
      </c>
      <c r="F6656" t="s">
        <v>165</v>
      </c>
      <c r="G6656" t="s">
        <v>158</v>
      </c>
      <c r="H6656" t="s">
        <v>135</v>
      </c>
      <c r="I6656">
        <v>0</v>
      </c>
      <c r="P6656">
        <v>0.64958093156326802</v>
      </c>
      <c r="Q6656">
        <v>0</v>
      </c>
    </row>
    <row r="6657" spans="1:17">
      <c r="A6657" t="s">
        <v>122</v>
      </c>
      <c r="B6657">
        <v>2031</v>
      </c>
      <c r="C6657" t="s">
        <v>149</v>
      </c>
      <c r="D6657" t="s">
        <v>1066</v>
      </c>
      <c r="E6657" t="s">
        <v>170</v>
      </c>
      <c r="F6657" t="s">
        <v>165</v>
      </c>
      <c r="G6657" t="s">
        <v>158</v>
      </c>
      <c r="H6657" t="s">
        <v>136</v>
      </c>
      <c r="I6657">
        <v>0</v>
      </c>
      <c r="P6657">
        <v>0.64958093156326802</v>
      </c>
      <c r="Q6657">
        <v>0</v>
      </c>
    </row>
    <row r="6658" spans="1:17">
      <c r="A6658" t="s">
        <v>122</v>
      </c>
      <c r="B6658">
        <v>2031</v>
      </c>
      <c r="C6658" t="s">
        <v>149</v>
      </c>
      <c r="D6658" t="s">
        <v>1066</v>
      </c>
      <c r="E6658" t="s">
        <v>170</v>
      </c>
      <c r="F6658" t="s">
        <v>166</v>
      </c>
      <c r="G6658" t="s">
        <v>158</v>
      </c>
      <c r="H6658" t="s">
        <v>132</v>
      </c>
      <c r="I6658">
        <v>0</v>
      </c>
      <c r="P6658">
        <v>0.64958093156326802</v>
      </c>
      <c r="Q6658">
        <v>0</v>
      </c>
    </row>
    <row r="6659" spans="1:17">
      <c r="A6659" t="s">
        <v>122</v>
      </c>
      <c r="B6659">
        <v>2031</v>
      </c>
      <c r="C6659" t="s">
        <v>149</v>
      </c>
      <c r="D6659" t="s">
        <v>1066</v>
      </c>
      <c r="E6659" t="s">
        <v>170</v>
      </c>
      <c r="F6659" t="s">
        <v>166</v>
      </c>
      <c r="G6659" t="s">
        <v>158</v>
      </c>
      <c r="H6659" t="s">
        <v>135</v>
      </c>
      <c r="I6659">
        <v>0</v>
      </c>
      <c r="P6659">
        <v>0.64958093156326802</v>
      </c>
      <c r="Q6659">
        <v>0</v>
      </c>
    </row>
    <row r="6660" spans="1:17">
      <c r="A6660" t="s">
        <v>122</v>
      </c>
      <c r="B6660">
        <v>2031</v>
      </c>
      <c r="C6660" t="s">
        <v>149</v>
      </c>
      <c r="D6660" t="s">
        <v>1066</v>
      </c>
      <c r="E6660" t="s">
        <v>170</v>
      </c>
      <c r="F6660" t="s">
        <v>166</v>
      </c>
      <c r="G6660" t="s">
        <v>158</v>
      </c>
      <c r="H6660" t="s">
        <v>136</v>
      </c>
      <c r="I6660">
        <v>0</v>
      </c>
      <c r="P6660">
        <v>0.64958093156326802</v>
      </c>
      <c r="Q6660">
        <v>0</v>
      </c>
    </row>
    <row r="6661" spans="1:17">
      <c r="A6661" t="s">
        <v>122</v>
      </c>
      <c r="B6661">
        <v>2031</v>
      </c>
      <c r="C6661" t="s">
        <v>149</v>
      </c>
      <c r="D6661" t="s">
        <v>1066</v>
      </c>
      <c r="E6661" t="s">
        <v>170</v>
      </c>
      <c r="F6661" t="s">
        <v>160</v>
      </c>
      <c r="G6661" t="s">
        <v>158</v>
      </c>
      <c r="H6661" t="s">
        <v>132</v>
      </c>
      <c r="I6661">
        <v>0</v>
      </c>
      <c r="P6661">
        <v>0.64958093156326802</v>
      </c>
      <c r="Q6661">
        <v>0</v>
      </c>
    </row>
    <row r="6662" spans="1:17">
      <c r="A6662" t="s">
        <v>122</v>
      </c>
      <c r="B6662">
        <v>2031</v>
      </c>
      <c r="C6662" t="s">
        <v>149</v>
      </c>
      <c r="D6662" t="s">
        <v>1066</v>
      </c>
      <c r="E6662" t="s">
        <v>170</v>
      </c>
      <c r="F6662" t="s">
        <v>160</v>
      </c>
      <c r="G6662" t="s">
        <v>158</v>
      </c>
      <c r="H6662" t="s">
        <v>135</v>
      </c>
      <c r="I6662">
        <v>0</v>
      </c>
      <c r="P6662">
        <v>0.64958093156326802</v>
      </c>
      <c r="Q6662">
        <v>0</v>
      </c>
    </row>
    <row r="6663" spans="1:17">
      <c r="A6663" t="s">
        <v>122</v>
      </c>
      <c r="B6663">
        <v>2031</v>
      </c>
      <c r="C6663" t="s">
        <v>149</v>
      </c>
      <c r="D6663" t="s">
        <v>1066</v>
      </c>
      <c r="E6663" t="s">
        <v>170</v>
      </c>
      <c r="F6663" t="s">
        <v>160</v>
      </c>
      <c r="G6663" t="s">
        <v>158</v>
      </c>
      <c r="H6663" t="s">
        <v>136</v>
      </c>
      <c r="I6663">
        <v>0</v>
      </c>
      <c r="P6663">
        <v>0.64958093156326802</v>
      </c>
      <c r="Q6663">
        <v>0</v>
      </c>
    </row>
    <row r="6664" spans="1:17">
      <c r="A6664" t="s">
        <v>122</v>
      </c>
      <c r="B6664">
        <v>2031</v>
      </c>
      <c r="C6664" t="s">
        <v>150</v>
      </c>
      <c r="D6664" t="s">
        <v>1066</v>
      </c>
      <c r="E6664" t="s">
        <v>170</v>
      </c>
      <c r="F6664" t="s">
        <v>164</v>
      </c>
      <c r="G6664" t="s">
        <v>158</v>
      </c>
      <c r="H6664" t="s">
        <v>132</v>
      </c>
      <c r="I6664">
        <v>0</v>
      </c>
      <c r="P6664">
        <v>0.64958093156326802</v>
      </c>
      <c r="Q6664">
        <v>0</v>
      </c>
    </row>
    <row r="6665" spans="1:17">
      <c r="A6665" t="s">
        <v>122</v>
      </c>
      <c r="B6665">
        <v>2031</v>
      </c>
      <c r="C6665" t="s">
        <v>150</v>
      </c>
      <c r="D6665" t="s">
        <v>1066</v>
      </c>
      <c r="E6665" t="s">
        <v>170</v>
      </c>
      <c r="F6665" t="s">
        <v>164</v>
      </c>
      <c r="G6665" t="s">
        <v>158</v>
      </c>
      <c r="H6665" t="s">
        <v>135</v>
      </c>
      <c r="I6665">
        <v>0</v>
      </c>
      <c r="P6665">
        <v>0.64958093156326802</v>
      </c>
      <c r="Q6665">
        <v>0</v>
      </c>
    </row>
    <row r="6666" spans="1:17">
      <c r="A6666" t="s">
        <v>122</v>
      </c>
      <c r="B6666">
        <v>2031</v>
      </c>
      <c r="C6666" t="s">
        <v>150</v>
      </c>
      <c r="D6666" t="s">
        <v>1066</v>
      </c>
      <c r="E6666" t="s">
        <v>170</v>
      </c>
      <c r="F6666" t="s">
        <v>164</v>
      </c>
      <c r="G6666" t="s">
        <v>158</v>
      </c>
      <c r="H6666" t="s">
        <v>136</v>
      </c>
      <c r="I6666">
        <v>0</v>
      </c>
      <c r="P6666">
        <v>0.64958093156326802</v>
      </c>
      <c r="Q6666">
        <v>0</v>
      </c>
    </row>
    <row r="6667" spans="1:17">
      <c r="A6667" t="s">
        <v>122</v>
      </c>
      <c r="B6667">
        <v>2031</v>
      </c>
      <c r="C6667" t="s">
        <v>150</v>
      </c>
      <c r="D6667" t="s">
        <v>1066</v>
      </c>
      <c r="E6667" t="s">
        <v>170</v>
      </c>
      <c r="F6667" t="s">
        <v>159</v>
      </c>
      <c r="G6667" t="s">
        <v>158</v>
      </c>
      <c r="H6667" t="s">
        <v>132</v>
      </c>
      <c r="I6667">
        <v>0</v>
      </c>
      <c r="P6667">
        <v>0.64958093156326802</v>
      </c>
      <c r="Q6667">
        <v>0</v>
      </c>
    </row>
    <row r="6668" spans="1:17">
      <c r="A6668" t="s">
        <v>122</v>
      </c>
      <c r="B6668">
        <v>2031</v>
      </c>
      <c r="C6668" t="s">
        <v>150</v>
      </c>
      <c r="D6668" t="s">
        <v>1066</v>
      </c>
      <c r="E6668" t="s">
        <v>170</v>
      </c>
      <c r="F6668" t="s">
        <v>159</v>
      </c>
      <c r="G6668" t="s">
        <v>158</v>
      </c>
      <c r="H6668" t="s">
        <v>135</v>
      </c>
      <c r="I6668">
        <v>0</v>
      </c>
      <c r="P6668">
        <v>0.64958093156326802</v>
      </c>
      <c r="Q6668">
        <v>0</v>
      </c>
    </row>
    <row r="6669" spans="1:17">
      <c r="A6669" t="s">
        <v>122</v>
      </c>
      <c r="B6669">
        <v>2031</v>
      </c>
      <c r="C6669" t="s">
        <v>150</v>
      </c>
      <c r="D6669" t="s">
        <v>1066</v>
      </c>
      <c r="E6669" t="s">
        <v>170</v>
      </c>
      <c r="F6669" t="s">
        <v>159</v>
      </c>
      <c r="G6669" t="s">
        <v>158</v>
      </c>
      <c r="H6669" t="s">
        <v>136</v>
      </c>
      <c r="I6669">
        <v>0</v>
      </c>
      <c r="P6669">
        <v>0.64958093156326802</v>
      </c>
      <c r="Q6669">
        <v>0</v>
      </c>
    </row>
    <row r="6670" spans="1:17">
      <c r="A6670" t="s">
        <v>122</v>
      </c>
      <c r="B6670">
        <v>2031</v>
      </c>
      <c r="C6670" t="s">
        <v>150</v>
      </c>
      <c r="D6670" t="s">
        <v>1066</v>
      </c>
      <c r="E6670" t="s">
        <v>170</v>
      </c>
      <c r="F6670" t="s">
        <v>126</v>
      </c>
      <c r="G6670" t="s">
        <v>158</v>
      </c>
      <c r="H6670" t="s">
        <v>132</v>
      </c>
      <c r="I6670">
        <v>0</v>
      </c>
      <c r="P6670">
        <v>0.64958093156326802</v>
      </c>
      <c r="Q6670">
        <v>0</v>
      </c>
    </row>
    <row r="6671" spans="1:17">
      <c r="A6671" t="s">
        <v>122</v>
      </c>
      <c r="B6671">
        <v>2031</v>
      </c>
      <c r="C6671" t="s">
        <v>150</v>
      </c>
      <c r="D6671" t="s">
        <v>1066</v>
      </c>
      <c r="E6671" t="s">
        <v>170</v>
      </c>
      <c r="F6671" t="s">
        <v>126</v>
      </c>
      <c r="G6671" t="s">
        <v>158</v>
      </c>
      <c r="H6671" t="s">
        <v>135</v>
      </c>
      <c r="I6671">
        <v>0</v>
      </c>
      <c r="P6671">
        <v>0.64958093156326802</v>
      </c>
      <c r="Q6671">
        <v>0</v>
      </c>
    </row>
    <row r="6672" spans="1:17">
      <c r="A6672" t="s">
        <v>122</v>
      </c>
      <c r="B6672">
        <v>2031</v>
      </c>
      <c r="C6672" t="s">
        <v>150</v>
      </c>
      <c r="D6672" t="s">
        <v>1066</v>
      </c>
      <c r="E6672" t="s">
        <v>170</v>
      </c>
      <c r="F6672" t="s">
        <v>126</v>
      </c>
      <c r="G6672" t="s">
        <v>158</v>
      </c>
      <c r="H6672" t="s">
        <v>136</v>
      </c>
      <c r="I6672">
        <v>0</v>
      </c>
      <c r="P6672">
        <v>0.64958093156326802</v>
      </c>
      <c r="Q6672">
        <v>0</v>
      </c>
    </row>
    <row r="6673" spans="1:17">
      <c r="A6673" t="s">
        <v>122</v>
      </c>
      <c r="B6673">
        <v>2031</v>
      </c>
      <c r="C6673" t="s">
        <v>150</v>
      </c>
      <c r="D6673" t="s">
        <v>1066</v>
      </c>
      <c r="E6673" t="s">
        <v>170</v>
      </c>
      <c r="F6673" t="s">
        <v>165</v>
      </c>
      <c r="G6673" t="s">
        <v>158</v>
      </c>
      <c r="H6673" t="s">
        <v>132</v>
      </c>
      <c r="I6673">
        <v>0</v>
      </c>
      <c r="P6673">
        <v>0.64958093156326802</v>
      </c>
      <c r="Q6673">
        <v>0</v>
      </c>
    </row>
    <row r="6674" spans="1:17">
      <c r="A6674" t="s">
        <v>122</v>
      </c>
      <c r="B6674">
        <v>2031</v>
      </c>
      <c r="C6674" t="s">
        <v>150</v>
      </c>
      <c r="D6674" t="s">
        <v>1066</v>
      </c>
      <c r="E6674" t="s">
        <v>170</v>
      </c>
      <c r="F6674" t="s">
        <v>165</v>
      </c>
      <c r="G6674" t="s">
        <v>158</v>
      </c>
      <c r="H6674" t="s">
        <v>135</v>
      </c>
      <c r="I6674">
        <v>0</v>
      </c>
      <c r="P6674">
        <v>0.64958093156326802</v>
      </c>
      <c r="Q6674">
        <v>0</v>
      </c>
    </row>
    <row r="6675" spans="1:17">
      <c r="A6675" t="s">
        <v>122</v>
      </c>
      <c r="B6675">
        <v>2031</v>
      </c>
      <c r="C6675" t="s">
        <v>150</v>
      </c>
      <c r="D6675" t="s">
        <v>1066</v>
      </c>
      <c r="E6675" t="s">
        <v>170</v>
      </c>
      <c r="F6675" t="s">
        <v>165</v>
      </c>
      <c r="G6675" t="s">
        <v>158</v>
      </c>
      <c r="H6675" t="s">
        <v>136</v>
      </c>
      <c r="I6675">
        <v>0</v>
      </c>
      <c r="P6675">
        <v>0.64958093156326802</v>
      </c>
      <c r="Q6675">
        <v>0</v>
      </c>
    </row>
    <row r="6676" spans="1:17">
      <c r="A6676" t="s">
        <v>122</v>
      </c>
      <c r="B6676">
        <v>2031</v>
      </c>
      <c r="C6676" t="s">
        <v>150</v>
      </c>
      <c r="D6676" t="s">
        <v>1066</v>
      </c>
      <c r="E6676" t="s">
        <v>170</v>
      </c>
      <c r="F6676" t="s">
        <v>166</v>
      </c>
      <c r="G6676" t="s">
        <v>158</v>
      </c>
      <c r="H6676" t="s">
        <v>132</v>
      </c>
      <c r="I6676">
        <v>0</v>
      </c>
      <c r="P6676">
        <v>0.64958093156326802</v>
      </c>
      <c r="Q6676">
        <v>0</v>
      </c>
    </row>
    <row r="6677" spans="1:17">
      <c r="A6677" t="s">
        <v>122</v>
      </c>
      <c r="B6677">
        <v>2031</v>
      </c>
      <c r="C6677" t="s">
        <v>150</v>
      </c>
      <c r="D6677" t="s">
        <v>1066</v>
      </c>
      <c r="E6677" t="s">
        <v>170</v>
      </c>
      <c r="F6677" t="s">
        <v>166</v>
      </c>
      <c r="G6677" t="s">
        <v>158</v>
      </c>
      <c r="H6677" t="s">
        <v>135</v>
      </c>
      <c r="I6677">
        <v>0</v>
      </c>
      <c r="P6677">
        <v>0.64958093156326802</v>
      </c>
      <c r="Q6677">
        <v>0</v>
      </c>
    </row>
    <row r="6678" spans="1:17">
      <c r="A6678" t="s">
        <v>122</v>
      </c>
      <c r="B6678">
        <v>2031</v>
      </c>
      <c r="C6678" t="s">
        <v>150</v>
      </c>
      <c r="D6678" t="s">
        <v>1066</v>
      </c>
      <c r="E6678" t="s">
        <v>170</v>
      </c>
      <c r="F6678" t="s">
        <v>166</v>
      </c>
      <c r="G6678" t="s">
        <v>158</v>
      </c>
      <c r="H6678" t="s">
        <v>136</v>
      </c>
      <c r="I6678">
        <v>0</v>
      </c>
      <c r="P6678">
        <v>0.64958093156326802</v>
      </c>
      <c r="Q6678">
        <v>0</v>
      </c>
    </row>
    <row r="6679" spans="1:17">
      <c r="A6679" t="s">
        <v>122</v>
      </c>
      <c r="B6679">
        <v>2031</v>
      </c>
      <c r="C6679" t="s">
        <v>150</v>
      </c>
      <c r="D6679" t="s">
        <v>1066</v>
      </c>
      <c r="E6679" t="s">
        <v>170</v>
      </c>
      <c r="F6679" t="s">
        <v>160</v>
      </c>
      <c r="G6679" t="s">
        <v>158</v>
      </c>
      <c r="H6679" t="s">
        <v>132</v>
      </c>
      <c r="I6679">
        <v>0</v>
      </c>
      <c r="P6679">
        <v>0.64958093156326802</v>
      </c>
      <c r="Q6679">
        <v>0</v>
      </c>
    </row>
    <row r="6680" spans="1:17">
      <c r="A6680" t="s">
        <v>122</v>
      </c>
      <c r="B6680">
        <v>2031</v>
      </c>
      <c r="C6680" t="s">
        <v>150</v>
      </c>
      <c r="D6680" t="s">
        <v>1066</v>
      </c>
      <c r="E6680" t="s">
        <v>170</v>
      </c>
      <c r="F6680" t="s">
        <v>160</v>
      </c>
      <c r="G6680" t="s">
        <v>158</v>
      </c>
      <c r="H6680" t="s">
        <v>135</v>
      </c>
      <c r="I6680">
        <v>0</v>
      </c>
      <c r="P6680">
        <v>0.64958093156326802</v>
      </c>
      <c r="Q6680">
        <v>0</v>
      </c>
    </row>
    <row r="6681" spans="1:17">
      <c r="A6681" t="s">
        <v>122</v>
      </c>
      <c r="B6681">
        <v>2031</v>
      </c>
      <c r="C6681" t="s">
        <v>150</v>
      </c>
      <c r="D6681" t="s">
        <v>1066</v>
      </c>
      <c r="E6681" t="s">
        <v>170</v>
      </c>
      <c r="F6681" t="s">
        <v>160</v>
      </c>
      <c r="G6681" t="s">
        <v>158</v>
      </c>
      <c r="H6681" t="s">
        <v>136</v>
      </c>
      <c r="I6681">
        <v>0</v>
      </c>
      <c r="P6681">
        <v>0.64958093156326802</v>
      </c>
      <c r="Q6681">
        <v>0</v>
      </c>
    </row>
    <row r="6682" spans="1:17">
      <c r="A6682" t="s">
        <v>122</v>
      </c>
      <c r="B6682">
        <v>2031</v>
      </c>
      <c r="C6682" t="s">
        <v>151</v>
      </c>
      <c r="D6682" t="s">
        <v>1066</v>
      </c>
      <c r="E6682" t="s">
        <v>170</v>
      </c>
      <c r="F6682" t="s">
        <v>164</v>
      </c>
      <c r="G6682" t="s">
        <v>158</v>
      </c>
      <c r="H6682" t="s">
        <v>132</v>
      </c>
      <c r="I6682">
        <v>0</v>
      </c>
      <c r="P6682">
        <v>0.64958093156326802</v>
      </c>
      <c r="Q6682">
        <v>0</v>
      </c>
    </row>
    <row r="6683" spans="1:17">
      <c r="A6683" t="s">
        <v>122</v>
      </c>
      <c r="B6683">
        <v>2031</v>
      </c>
      <c r="C6683" t="s">
        <v>151</v>
      </c>
      <c r="D6683" t="s">
        <v>1066</v>
      </c>
      <c r="E6683" t="s">
        <v>170</v>
      </c>
      <c r="F6683" t="s">
        <v>164</v>
      </c>
      <c r="G6683" t="s">
        <v>158</v>
      </c>
      <c r="H6683" t="s">
        <v>135</v>
      </c>
      <c r="I6683">
        <v>0</v>
      </c>
      <c r="P6683">
        <v>0.64958093156326802</v>
      </c>
      <c r="Q6683">
        <v>0</v>
      </c>
    </row>
    <row r="6684" spans="1:17">
      <c r="A6684" t="s">
        <v>122</v>
      </c>
      <c r="B6684">
        <v>2031</v>
      </c>
      <c r="C6684" t="s">
        <v>151</v>
      </c>
      <c r="D6684" t="s">
        <v>1066</v>
      </c>
      <c r="E6684" t="s">
        <v>170</v>
      </c>
      <c r="F6684" t="s">
        <v>164</v>
      </c>
      <c r="G6684" t="s">
        <v>158</v>
      </c>
      <c r="H6684" t="s">
        <v>136</v>
      </c>
      <c r="I6684">
        <v>0</v>
      </c>
      <c r="P6684">
        <v>0.64958093156326802</v>
      </c>
      <c r="Q6684">
        <v>0</v>
      </c>
    </row>
    <row r="6685" spans="1:17">
      <c r="A6685" t="s">
        <v>122</v>
      </c>
      <c r="B6685">
        <v>2031</v>
      </c>
      <c r="C6685" t="s">
        <v>151</v>
      </c>
      <c r="D6685" t="s">
        <v>1066</v>
      </c>
      <c r="E6685" t="s">
        <v>170</v>
      </c>
      <c r="F6685" t="s">
        <v>159</v>
      </c>
      <c r="G6685" t="s">
        <v>158</v>
      </c>
      <c r="H6685" t="s">
        <v>132</v>
      </c>
      <c r="I6685">
        <v>0</v>
      </c>
      <c r="P6685">
        <v>0.64958093156326802</v>
      </c>
      <c r="Q6685">
        <v>0</v>
      </c>
    </row>
    <row r="6686" spans="1:17">
      <c r="A6686" t="s">
        <v>122</v>
      </c>
      <c r="B6686">
        <v>2031</v>
      </c>
      <c r="C6686" t="s">
        <v>151</v>
      </c>
      <c r="D6686" t="s">
        <v>1066</v>
      </c>
      <c r="E6686" t="s">
        <v>170</v>
      </c>
      <c r="F6686" t="s">
        <v>159</v>
      </c>
      <c r="G6686" t="s">
        <v>158</v>
      </c>
      <c r="H6686" t="s">
        <v>135</v>
      </c>
      <c r="I6686">
        <v>0</v>
      </c>
      <c r="P6686">
        <v>0.64958093156326802</v>
      </c>
      <c r="Q6686">
        <v>0</v>
      </c>
    </row>
    <row r="6687" spans="1:17">
      <c r="A6687" t="s">
        <v>122</v>
      </c>
      <c r="B6687">
        <v>2031</v>
      </c>
      <c r="C6687" t="s">
        <v>151</v>
      </c>
      <c r="D6687" t="s">
        <v>1066</v>
      </c>
      <c r="E6687" t="s">
        <v>170</v>
      </c>
      <c r="F6687" t="s">
        <v>159</v>
      </c>
      <c r="G6687" t="s">
        <v>158</v>
      </c>
      <c r="H6687" t="s">
        <v>136</v>
      </c>
      <c r="I6687">
        <v>0</v>
      </c>
      <c r="P6687">
        <v>0.64958093156326802</v>
      </c>
      <c r="Q6687">
        <v>0</v>
      </c>
    </row>
    <row r="6688" spans="1:17">
      <c r="A6688" t="s">
        <v>122</v>
      </c>
      <c r="B6688">
        <v>2031</v>
      </c>
      <c r="C6688" t="s">
        <v>151</v>
      </c>
      <c r="D6688" t="s">
        <v>1066</v>
      </c>
      <c r="E6688" t="s">
        <v>170</v>
      </c>
      <c r="F6688" t="s">
        <v>126</v>
      </c>
      <c r="G6688" t="s">
        <v>158</v>
      </c>
      <c r="H6688" t="s">
        <v>132</v>
      </c>
      <c r="I6688">
        <v>0</v>
      </c>
      <c r="P6688">
        <v>0.64958093156326802</v>
      </c>
      <c r="Q6688">
        <v>0</v>
      </c>
    </row>
    <row r="6689" spans="1:17">
      <c r="A6689" t="s">
        <v>122</v>
      </c>
      <c r="B6689">
        <v>2031</v>
      </c>
      <c r="C6689" t="s">
        <v>151</v>
      </c>
      <c r="D6689" t="s">
        <v>1066</v>
      </c>
      <c r="E6689" t="s">
        <v>170</v>
      </c>
      <c r="F6689" t="s">
        <v>126</v>
      </c>
      <c r="G6689" t="s">
        <v>158</v>
      </c>
      <c r="H6689" t="s">
        <v>135</v>
      </c>
      <c r="I6689">
        <v>0</v>
      </c>
      <c r="P6689">
        <v>0.64958093156326802</v>
      </c>
      <c r="Q6689">
        <v>0</v>
      </c>
    </row>
    <row r="6690" spans="1:17">
      <c r="A6690" t="s">
        <v>122</v>
      </c>
      <c r="B6690">
        <v>2031</v>
      </c>
      <c r="C6690" t="s">
        <v>151</v>
      </c>
      <c r="D6690" t="s">
        <v>1066</v>
      </c>
      <c r="E6690" t="s">
        <v>170</v>
      </c>
      <c r="F6690" t="s">
        <v>126</v>
      </c>
      <c r="G6690" t="s">
        <v>158</v>
      </c>
      <c r="H6690" t="s">
        <v>136</v>
      </c>
      <c r="I6690">
        <v>0</v>
      </c>
      <c r="P6690">
        <v>0.64958093156326802</v>
      </c>
      <c r="Q6690">
        <v>0</v>
      </c>
    </row>
    <row r="6691" spans="1:17">
      <c r="A6691" t="s">
        <v>122</v>
      </c>
      <c r="B6691">
        <v>2031</v>
      </c>
      <c r="C6691" t="s">
        <v>151</v>
      </c>
      <c r="D6691" t="s">
        <v>1066</v>
      </c>
      <c r="E6691" t="s">
        <v>170</v>
      </c>
      <c r="F6691" t="s">
        <v>165</v>
      </c>
      <c r="G6691" t="s">
        <v>158</v>
      </c>
      <c r="H6691" t="s">
        <v>132</v>
      </c>
      <c r="I6691">
        <v>0</v>
      </c>
      <c r="P6691">
        <v>0.64958093156326802</v>
      </c>
      <c r="Q6691">
        <v>0</v>
      </c>
    </row>
    <row r="6692" spans="1:17">
      <c r="A6692" t="s">
        <v>122</v>
      </c>
      <c r="B6692">
        <v>2031</v>
      </c>
      <c r="C6692" t="s">
        <v>151</v>
      </c>
      <c r="D6692" t="s">
        <v>1066</v>
      </c>
      <c r="E6692" t="s">
        <v>170</v>
      </c>
      <c r="F6692" t="s">
        <v>165</v>
      </c>
      <c r="G6692" t="s">
        <v>158</v>
      </c>
      <c r="H6692" t="s">
        <v>135</v>
      </c>
      <c r="I6692">
        <v>0</v>
      </c>
      <c r="P6692">
        <v>0.64958093156326802</v>
      </c>
      <c r="Q6692">
        <v>0</v>
      </c>
    </row>
    <row r="6693" spans="1:17">
      <c r="A6693" t="s">
        <v>122</v>
      </c>
      <c r="B6693">
        <v>2031</v>
      </c>
      <c r="C6693" t="s">
        <v>151</v>
      </c>
      <c r="D6693" t="s">
        <v>1066</v>
      </c>
      <c r="E6693" t="s">
        <v>170</v>
      </c>
      <c r="F6693" t="s">
        <v>165</v>
      </c>
      <c r="G6693" t="s">
        <v>158</v>
      </c>
      <c r="H6693" t="s">
        <v>136</v>
      </c>
      <c r="I6693">
        <v>0</v>
      </c>
      <c r="P6693">
        <v>0.64958093156326802</v>
      </c>
      <c r="Q6693">
        <v>0</v>
      </c>
    </row>
    <row r="6694" spans="1:17">
      <c r="A6694" t="s">
        <v>122</v>
      </c>
      <c r="B6694">
        <v>2031</v>
      </c>
      <c r="C6694" t="s">
        <v>151</v>
      </c>
      <c r="D6694" t="s">
        <v>1066</v>
      </c>
      <c r="E6694" t="s">
        <v>170</v>
      </c>
      <c r="F6694" t="s">
        <v>166</v>
      </c>
      <c r="G6694" t="s">
        <v>158</v>
      </c>
      <c r="H6694" t="s">
        <v>132</v>
      </c>
      <c r="I6694">
        <v>0</v>
      </c>
      <c r="P6694">
        <v>0.64958093156326802</v>
      </c>
      <c r="Q6694">
        <v>0</v>
      </c>
    </row>
    <row r="6695" spans="1:17">
      <c r="A6695" t="s">
        <v>122</v>
      </c>
      <c r="B6695">
        <v>2031</v>
      </c>
      <c r="C6695" t="s">
        <v>151</v>
      </c>
      <c r="D6695" t="s">
        <v>1066</v>
      </c>
      <c r="E6695" t="s">
        <v>170</v>
      </c>
      <c r="F6695" t="s">
        <v>166</v>
      </c>
      <c r="G6695" t="s">
        <v>158</v>
      </c>
      <c r="H6695" t="s">
        <v>135</v>
      </c>
      <c r="I6695">
        <v>0</v>
      </c>
      <c r="P6695">
        <v>0.64958093156326802</v>
      </c>
      <c r="Q6695">
        <v>0</v>
      </c>
    </row>
    <row r="6696" spans="1:17">
      <c r="A6696" t="s">
        <v>122</v>
      </c>
      <c r="B6696">
        <v>2031</v>
      </c>
      <c r="C6696" t="s">
        <v>151</v>
      </c>
      <c r="D6696" t="s">
        <v>1066</v>
      </c>
      <c r="E6696" t="s">
        <v>170</v>
      </c>
      <c r="F6696" t="s">
        <v>166</v>
      </c>
      <c r="G6696" t="s">
        <v>158</v>
      </c>
      <c r="H6696" t="s">
        <v>136</v>
      </c>
      <c r="I6696">
        <v>0</v>
      </c>
      <c r="P6696">
        <v>0.64958093156326802</v>
      </c>
      <c r="Q6696">
        <v>0</v>
      </c>
    </row>
    <row r="6697" spans="1:17">
      <c r="A6697" t="s">
        <v>122</v>
      </c>
      <c r="B6697">
        <v>2031</v>
      </c>
      <c r="C6697" t="s">
        <v>151</v>
      </c>
      <c r="D6697" t="s">
        <v>1066</v>
      </c>
      <c r="E6697" t="s">
        <v>170</v>
      </c>
      <c r="F6697" t="s">
        <v>160</v>
      </c>
      <c r="G6697" t="s">
        <v>158</v>
      </c>
      <c r="H6697" t="s">
        <v>132</v>
      </c>
      <c r="I6697">
        <v>0</v>
      </c>
      <c r="P6697">
        <v>0.64958093156326802</v>
      </c>
      <c r="Q6697">
        <v>0</v>
      </c>
    </row>
    <row r="6698" spans="1:17">
      <c r="A6698" t="s">
        <v>122</v>
      </c>
      <c r="B6698">
        <v>2031</v>
      </c>
      <c r="C6698" t="s">
        <v>151</v>
      </c>
      <c r="D6698" t="s">
        <v>1066</v>
      </c>
      <c r="E6698" t="s">
        <v>170</v>
      </c>
      <c r="F6698" t="s">
        <v>160</v>
      </c>
      <c r="G6698" t="s">
        <v>158</v>
      </c>
      <c r="H6698" t="s">
        <v>135</v>
      </c>
      <c r="I6698">
        <v>0</v>
      </c>
      <c r="P6698">
        <v>0.64958093156326802</v>
      </c>
      <c r="Q6698">
        <v>0</v>
      </c>
    </row>
    <row r="6699" spans="1:17">
      <c r="A6699" t="s">
        <v>122</v>
      </c>
      <c r="B6699">
        <v>2031</v>
      </c>
      <c r="C6699" t="s">
        <v>151</v>
      </c>
      <c r="D6699" t="s">
        <v>1066</v>
      </c>
      <c r="E6699" t="s">
        <v>170</v>
      </c>
      <c r="F6699" t="s">
        <v>160</v>
      </c>
      <c r="G6699" t="s">
        <v>158</v>
      </c>
      <c r="H6699" t="s">
        <v>136</v>
      </c>
      <c r="I6699">
        <v>0</v>
      </c>
      <c r="P6699">
        <v>0.64958093156326802</v>
      </c>
      <c r="Q6699">
        <v>0</v>
      </c>
    </row>
    <row r="6700" spans="1:17">
      <c r="A6700" t="s">
        <v>122</v>
      </c>
      <c r="B6700">
        <v>2031</v>
      </c>
      <c r="C6700" t="s">
        <v>152</v>
      </c>
      <c r="D6700" t="s">
        <v>1066</v>
      </c>
      <c r="E6700" t="s">
        <v>170</v>
      </c>
      <c r="F6700" t="s">
        <v>164</v>
      </c>
      <c r="G6700" t="s">
        <v>158</v>
      </c>
      <c r="H6700" t="s">
        <v>132</v>
      </c>
      <c r="I6700">
        <v>0</v>
      </c>
      <c r="P6700">
        <v>0.64958093156326802</v>
      </c>
      <c r="Q6700">
        <v>0</v>
      </c>
    </row>
    <row r="6701" spans="1:17">
      <c r="A6701" t="s">
        <v>122</v>
      </c>
      <c r="B6701">
        <v>2031</v>
      </c>
      <c r="C6701" t="s">
        <v>152</v>
      </c>
      <c r="D6701" t="s">
        <v>1066</v>
      </c>
      <c r="E6701" t="s">
        <v>170</v>
      </c>
      <c r="F6701" t="s">
        <v>164</v>
      </c>
      <c r="G6701" t="s">
        <v>158</v>
      </c>
      <c r="H6701" t="s">
        <v>135</v>
      </c>
      <c r="I6701">
        <v>0</v>
      </c>
      <c r="P6701">
        <v>0.64958093156326802</v>
      </c>
      <c r="Q6701">
        <v>0</v>
      </c>
    </row>
    <row r="6702" spans="1:17">
      <c r="A6702" t="s">
        <v>122</v>
      </c>
      <c r="B6702">
        <v>2031</v>
      </c>
      <c r="C6702" t="s">
        <v>152</v>
      </c>
      <c r="D6702" t="s">
        <v>1066</v>
      </c>
      <c r="E6702" t="s">
        <v>170</v>
      </c>
      <c r="F6702" t="s">
        <v>164</v>
      </c>
      <c r="G6702" t="s">
        <v>158</v>
      </c>
      <c r="H6702" t="s">
        <v>136</v>
      </c>
      <c r="I6702">
        <v>0</v>
      </c>
      <c r="P6702">
        <v>0.64958093156326802</v>
      </c>
      <c r="Q6702">
        <v>0</v>
      </c>
    </row>
    <row r="6703" spans="1:17">
      <c r="A6703" t="s">
        <v>122</v>
      </c>
      <c r="B6703">
        <v>2031</v>
      </c>
      <c r="C6703" t="s">
        <v>152</v>
      </c>
      <c r="D6703" t="s">
        <v>1066</v>
      </c>
      <c r="E6703" t="s">
        <v>170</v>
      </c>
      <c r="F6703" t="s">
        <v>159</v>
      </c>
      <c r="G6703" t="s">
        <v>158</v>
      </c>
      <c r="H6703" t="s">
        <v>132</v>
      </c>
      <c r="I6703">
        <v>0</v>
      </c>
      <c r="P6703">
        <v>0.64958093156326802</v>
      </c>
      <c r="Q6703">
        <v>0</v>
      </c>
    </row>
    <row r="6704" spans="1:17">
      <c r="A6704" t="s">
        <v>122</v>
      </c>
      <c r="B6704">
        <v>2031</v>
      </c>
      <c r="C6704" t="s">
        <v>152</v>
      </c>
      <c r="D6704" t="s">
        <v>1066</v>
      </c>
      <c r="E6704" t="s">
        <v>170</v>
      </c>
      <c r="F6704" t="s">
        <v>159</v>
      </c>
      <c r="G6704" t="s">
        <v>158</v>
      </c>
      <c r="H6704" t="s">
        <v>135</v>
      </c>
      <c r="I6704">
        <v>0</v>
      </c>
      <c r="P6704">
        <v>0.64958093156326802</v>
      </c>
      <c r="Q6704">
        <v>0</v>
      </c>
    </row>
    <row r="6705" spans="1:17">
      <c r="A6705" t="s">
        <v>122</v>
      </c>
      <c r="B6705">
        <v>2031</v>
      </c>
      <c r="C6705" t="s">
        <v>152</v>
      </c>
      <c r="D6705" t="s">
        <v>1066</v>
      </c>
      <c r="E6705" t="s">
        <v>170</v>
      </c>
      <c r="F6705" t="s">
        <v>159</v>
      </c>
      <c r="G6705" t="s">
        <v>158</v>
      </c>
      <c r="H6705" t="s">
        <v>136</v>
      </c>
      <c r="I6705">
        <v>0</v>
      </c>
      <c r="P6705">
        <v>0.64958093156326802</v>
      </c>
      <c r="Q6705">
        <v>0</v>
      </c>
    </row>
    <row r="6706" spans="1:17">
      <c r="A6706" t="s">
        <v>122</v>
      </c>
      <c r="B6706">
        <v>2031</v>
      </c>
      <c r="C6706" t="s">
        <v>152</v>
      </c>
      <c r="D6706" t="s">
        <v>1066</v>
      </c>
      <c r="E6706" t="s">
        <v>170</v>
      </c>
      <c r="F6706" t="s">
        <v>126</v>
      </c>
      <c r="G6706" t="s">
        <v>158</v>
      </c>
      <c r="H6706" t="s">
        <v>132</v>
      </c>
      <c r="I6706">
        <v>0</v>
      </c>
      <c r="P6706">
        <v>0.64958093156326802</v>
      </c>
      <c r="Q6706">
        <v>0</v>
      </c>
    </row>
    <row r="6707" spans="1:17">
      <c r="A6707" t="s">
        <v>122</v>
      </c>
      <c r="B6707">
        <v>2031</v>
      </c>
      <c r="C6707" t="s">
        <v>152</v>
      </c>
      <c r="D6707" t="s">
        <v>1066</v>
      </c>
      <c r="E6707" t="s">
        <v>170</v>
      </c>
      <c r="F6707" t="s">
        <v>126</v>
      </c>
      <c r="G6707" t="s">
        <v>158</v>
      </c>
      <c r="H6707" t="s">
        <v>135</v>
      </c>
      <c r="I6707">
        <v>0</v>
      </c>
      <c r="P6707">
        <v>0.64958093156326802</v>
      </c>
      <c r="Q6707">
        <v>0</v>
      </c>
    </row>
    <row r="6708" spans="1:17">
      <c r="A6708" t="s">
        <v>122</v>
      </c>
      <c r="B6708">
        <v>2031</v>
      </c>
      <c r="C6708" t="s">
        <v>152</v>
      </c>
      <c r="D6708" t="s">
        <v>1066</v>
      </c>
      <c r="E6708" t="s">
        <v>170</v>
      </c>
      <c r="F6708" t="s">
        <v>126</v>
      </c>
      <c r="G6708" t="s">
        <v>158</v>
      </c>
      <c r="H6708" t="s">
        <v>136</v>
      </c>
      <c r="I6708">
        <v>0</v>
      </c>
      <c r="P6708">
        <v>0.64958093156326802</v>
      </c>
      <c r="Q6708">
        <v>0</v>
      </c>
    </row>
    <row r="6709" spans="1:17">
      <c r="A6709" t="s">
        <v>122</v>
      </c>
      <c r="B6709">
        <v>2031</v>
      </c>
      <c r="C6709" t="s">
        <v>152</v>
      </c>
      <c r="D6709" t="s">
        <v>1066</v>
      </c>
      <c r="E6709" t="s">
        <v>170</v>
      </c>
      <c r="F6709" t="s">
        <v>165</v>
      </c>
      <c r="G6709" t="s">
        <v>158</v>
      </c>
      <c r="H6709" t="s">
        <v>132</v>
      </c>
      <c r="I6709">
        <v>0</v>
      </c>
      <c r="P6709">
        <v>0.64958093156326802</v>
      </c>
      <c r="Q6709">
        <v>0</v>
      </c>
    </row>
    <row r="6710" spans="1:17">
      <c r="A6710" t="s">
        <v>122</v>
      </c>
      <c r="B6710">
        <v>2031</v>
      </c>
      <c r="C6710" t="s">
        <v>152</v>
      </c>
      <c r="D6710" t="s">
        <v>1066</v>
      </c>
      <c r="E6710" t="s">
        <v>170</v>
      </c>
      <c r="F6710" t="s">
        <v>165</v>
      </c>
      <c r="G6710" t="s">
        <v>158</v>
      </c>
      <c r="H6710" t="s">
        <v>135</v>
      </c>
      <c r="I6710">
        <v>0</v>
      </c>
      <c r="P6710">
        <v>0.64958093156326802</v>
      </c>
      <c r="Q6710">
        <v>0</v>
      </c>
    </row>
    <row r="6711" spans="1:17">
      <c r="A6711" t="s">
        <v>122</v>
      </c>
      <c r="B6711">
        <v>2031</v>
      </c>
      <c r="C6711" t="s">
        <v>152</v>
      </c>
      <c r="D6711" t="s">
        <v>1066</v>
      </c>
      <c r="E6711" t="s">
        <v>170</v>
      </c>
      <c r="F6711" t="s">
        <v>165</v>
      </c>
      <c r="G6711" t="s">
        <v>158</v>
      </c>
      <c r="H6711" t="s">
        <v>136</v>
      </c>
      <c r="I6711">
        <v>0</v>
      </c>
      <c r="P6711">
        <v>0.64958093156326802</v>
      </c>
      <c r="Q6711">
        <v>0</v>
      </c>
    </row>
    <row r="6712" spans="1:17">
      <c r="A6712" t="s">
        <v>122</v>
      </c>
      <c r="B6712">
        <v>2031</v>
      </c>
      <c r="C6712" t="s">
        <v>152</v>
      </c>
      <c r="D6712" t="s">
        <v>1066</v>
      </c>
      <c r="E6712" t="s">
        <v>170</v>
      </c>
      <c r="F6712" t="s">
        <v>166</v>
      </c>
      <c r="G6712" t="s">
        <v>158</v>
      </c>
      <c r="H6712" t="s">
        <v>132</v>
      </c>
      <c r="I6712">
        <v>0</v>
      </c>
      <c r="P6712">
        <v>0.64958093156326802</v>
      </c>
      <c r="Q6712">
        <v>0</v>
      </c>
    </row>
    <row r="6713" spans="1:17">
      <c r="A6713" t="s">
        <v>122</v>
      </c>
      <c r="B6713">
        <v>2031</v>
      </c>
      <c r="C6713" t="s">
        <v>152</v>
      </c>
      <c r="D6713" t="s">
        <v>1066</v>
      </c>
      <c r="E6713" t="s">
        <v>170</v>
      </c>
      <c r="F6713" t="s">
        <v>166</v>
      </c>
      <c r="G6713" t="s">
        <v>158</v>
      </c>
      <c r="H6713" t="s">
        <v>135</v>
      </c>
      <c r="I6713">
        <v>0</v>
      </c>
      <c r="P6713">
        <v>0.64958093156326802</v>
      </c>
      <c r="Q6713">
        <v>0</v>
      </c>
    </row>
    <row r="6714" spans="1:17">
      <c r="A6714" t="s">
        <v>122</v>
      </c>
      <c r="B6714">
        <v>2031</v>
      </c>
      <c r="C6714" t="s">
        <v>152</v>
      </c>
      <c r="D6714" t="s">
        <v>1066</v>
      </c>
      <c r="E6714" t="s">
        <v>170</v>
      </c>
      <c r="F6714" t="s">
        <v>166</v>
      </c>
      <c r="G6714" t="s">
        <v>158</v>
      </c>
      <c r="H6714" t="s">
        <v>136</v>
      </c>
      <c r="I6714">
        <v>0</v>
      </c>
      <c r="P6714">
        <v>0.64958093156326802</v>
      </c>
      <c r="Q6714">
        <v>0</v>
      </c>
    </row>
    <row r="6715" spans="1:17">
      <c r="A6715" t="s">
        <v>122</v>
      </c>
      <c r="B6715">
        <v>2031</v>
      </c>
      <c r="C6715" t="s">
        <v>152</v>
      </c>
      <c r="D6715" t="s">
        <v>1066</v>
      </c>
      <c r="E6715" t="s">
        <v>170</v>
      </c>
      <c r="F6715" t="s">
        <v>160</v>
      </c>
      <c r="G6715" t="s">
        <v>158</v>
      </c>
      <c r="H6715" t="s">
        <v>132</v>
      </c>
      <c r="I6715">
        <v>0</v>
      </c>
      <c r="P6715">
        <v>0.64958093156326802</v>
      </c>
      <c r="Q6715">
        <v>0</v>
      </c>
    </row>
    <row r="6716" spans="1:17">
      <c r="A6716" t="s">
        <v>122</v>
      </c>
      <c r="B6716">
        <v>2031</v>
      </c>
      <c r="C6716" t="s">
        <v>152</v>
      </c>
      <c r="D6716" t="s">
        <v>1066</v>
      </c>
      <c r="E6716" t="s">
        <v>170</v>
      </c>
      <c r="F6716" t="s">
        <v>160</v>
      </c>
      <c r="G6716" t="s">
        <v>158</v>
      </c>
      <c r="H6716" t="s">
        <v>135</v>
      </c>
      <c r="I6716">
        <v>0</v>
      </c>
      <c r="P6716">
        <v>0.64958093156326802</v>
      </c>
      <c r="Q6716">
        <v>0</v>
      </c>
    </row>
    <row r="6717" spans="1:17">
      <c r="A6717" t="s">
        <v>122</v>
      </c>
      <c r="B6717">
        <v>2031</v>
      </c>
      <c r="C6717" t="s">
        <v>152</v>
      </c>
      <c r="D6717" t="s">
        <v>1066</v>
      </c>
      <c r="E6717" t="s">
        <v>170</v>
      </c>
      <c r="F6717" t="s">
        <v>160</v>
      </c>
      <c r="G6717" t="s">
        <v>158</v>
      </c>
      <c r="H6717" t="s">
        <v>136</v>
      </c>
      <c r="I6717">
        <v>0</v>
      </c>
      <c r="P6717">
        <v>0.64958093156326802</v>
      </c>
      <c r="Q6717">
        <v>0</v>
      </c>
    </row>
    <row r="6718" spans="1:17">
      <c r="A6718" t="s">
        <v>122</v>
      </c>
      <c r="B6718">
        <v>2031</v>
      </c>
      <c r="C6718" t="s">
        <v>153</v>
      </c>
      <c r="D6718" t="s">
        <v>1066</v>
      </c>
      <c r="E6718" t="s">
        <v>170</v>
      </c>
      <c r="F6718" t="s">
        <v>164</v>
      </c>
      <c r="G6718" t="s">
        <v>158</v>
      </c>
      <c r="H6718" t="s">
        <v>132</v>
      </c>
      <c r="I6718">
        <v>0</v>
      </c>
      <c r="P6718">
        <v>0.64958093156326802</v>
      </c>
      <c r="Q6718">
        <v>0</v>
      </c>
    </row>
    <row r="6719" spans="1:17">
      <c r="A6719" t="s">
        <v>122</v>
      </c>
      <c r="B6719">
        <v>2031</v>
      </c>
      <c r="C6719" t="s">
        <v>153</v>
      </c>
      <c r="D6719" t="s">
        <v>1066</v>
      </c>
      <c r="E6719" t="s">
        <v>170</v>
      </c>
      <c r="F6719" t="s">
        <v>164</v>
      </c>
      <c r="G6719" t="s">
        <v>158</v>
      </c>
      <c r="H6719" t="s">
        <v>135</v>
      </c>
      <c r="I6719">
        <v>0</v>
      </c>
      <c r="P6719">
        <v>0.64958093156326802</v>
      </c>
      <c r="Q6719">
        <v>0</v>
      </c>
    </row>
    <row r="6720" spans="1:17">
      <c r="A6720" t="s">
        <v>122</v>
      </c>
      <c r="B6720">
        <v>2031</v>
      </c>
      <c r="C6720" t="s">
        <v>153</v>
      </c>
      <c r="D6720" t="s">
        <v>1066</v>
      </c>
      <c r="E6720" t="s">
        <v>170</v>
      </c>
      <c r="F6720" t="s">
        <v>164</v>
      </c>
      <c r="G6720" t="s">
        <v>158</v>
      </c>
      <c r="H6720" t="s">
        <v>136</v>
      </c>
      <c r="I6720">
        <v>0</v>
      </c>
      <c r="P6720">
        <v>0.64958093156326802</v>
      </c>
      <c r="Q6720">
        <v>0</v>
      </c>
    </row>
    <row r="6721" spans="1:17">
      <c r="A6721" t="s">
        <v>122</v>
      </c>
      <c r="B6721">
        <v>2031</v>
      </c>
      <c r="C6721" t="s">
        <v>153</v>
      </c>
      <c r="D6721" t="s">
        <v>1066</v>
      </c>
      <c r="E6721" t="s">
        <v>170</v>
      </c>
      <c r="F6721" t="s">
        <v>159</v>
      </c>
      <c r="G6721" t="s">
        <v>158</v>
      </c>
      <c r="H6721" t="s">
        <v>132</v>
      </c>
      <c r="I6721">
        <v>0</v>
      </c>
      <c r="P6721">
        <v>0.64958093156326802</v>
      </c>
      <c r="Q6721">
        <v>0</v>
      </c>
    </row>
    <row r="6722" spans="1:17">
      <c r="A6722" t="s">
        <v>122</v>
      </c>
      <c r="B6722">
        <v>2031</v>
      </c>
      <c r="C6722" t="s">
        <v>153</v>
      </c>
      <c r="D6722" t="s">
        <v>1066</v>
      </c>
      <c r="E6722" t="s">
        <v>170</v>
      </c>
      <c r="F6722" t="s">
        <v>159</v>
      </c>
      <c r="G6722" t="s">
        <v>158</v>
      </c>
      <c r="H6722" t="s">
        <v>135</v>
      </c>
      <c r="I6722">
        <v>0</v>
      </c>
      <c r="P6722">
        <v>0.64958093156326802</v>
      </c>
      <c r="Q6722">
        <v>0</v>
      </c>
    </row>
    <row r="6723" spans="1:17">
      <c r="A6723" t="s">
        <v>122</v>
      </c>
      <c r="B6723">
        <v>2031</v>
      </c>
      <c r="C6723" t="s">
        <v>153</v>
      </c>
      <c r="D6723" t="s">
        <v>1066</v>
      </c>
      <c r="E6723" t="s">
        <v>170</v>
      </c>
      <c r="F6723" t="s">
        <v>159</v>
      </c>
      <c r="G6723" t="s">
        <v>158</v>
      </c>
      <c r="H6723" t="s">
        <v>136</v>
      </c>
      <c r="I6723">
        <v>0</v>
      </c>
      <c r="P6723">
        <v>0.64958093156326802</v>
      </c>
      <c r="Q6723">
        <v>0</v>
      </c>
    </row>
    <row r="6724" spans="1:17">
      <c r="A6724" t="s">
        <v>122</v>
      </c>
      <c r="B6724">
        <v>2031</v>
      </c>
      <c r="C6724" t="s">
        <v>153</v>
      </c>
      <c r="D6724" t="s">
        <v>1066</v>
      </c>
      <c r="E6724" t="s">
        <v>170</v>
      </c>
      <c r="F6724" t="s">
        <v>126</v>
      </c>
      <c r="G6724" t="s">
        <v>158</v>
      </c>
      <c r="H6724" t="s">
        <v>132</v>
      </c>
      <c r="I6724">
        <v>0</v>
      </c>
      <c r="P6724">
        <v>0.64958093156326802</v>
      </c>
      <c r="Q6724">
        <v>0</v>
      </c>
    </row>
    <row r="6725" spans="1:17">
      <c r="A6725" t="s">
        <v>122</v>
      </c>
      <c r="B6725">
        <v>2031</v>
      </c>
      <c r="C6725" t="s">
        <v>153</v>
      </c>
      <c r="D6725" t="s">
        <v>1066</v>
      </c>
      <c r="E6725" t="s">
        <v>170</v>
      </c>
      <c r="F6725" t="s">
        <v>126</v>
      </c>
      <c r="G6725" t="s">
        <v>158</v>
      </c>
      <c r="H6725" t="s">
        <v>135</v>
      </c>
      <c r="I6725">
        <v>0</v>
      </c>
      <c r="P6725">
        <v>0.64958093156326802</v>
      </c>
      <c r="Q6725">
        <v>0</v>
      </c>
    </row>
    <row r="6726" spans="1:17">
      <c r="A6726" t="s">
        <v>122</v>
      </c>
      <c r="B6726">
        <v>2031</v>
      </c>
      <c r="C6726" t="s">
        <v>153</v>
      </c>
      <c r="D6726" t="s">
        <v>1066</v>
      </c>
      <c r="E6726" t="s">
        <v>170</v>
      </c>
      <c r="F6726" t="s">
        <v>126</v>
      </c>
      <c r="G6726" t="s">
        <v>158</v>
      </c>
      <c r="H6726" t="s">
        <v>136</v>
      </c>
      <c r="I6726">
        <v>0</v>
      </c>
      <c r="P6726">
        <v>0.64958093156326802</v>
      </c>
      <c r="Q6726">
        <v>0</v>
      </c>
    </row>
    <row r="6727" spans="1:17">
      <c r="A6727" t="s">
        <v>122</v>
      </c>
      <c r="B6727">
        <v>2031</v>
      </c>
      <c r="C6727" t="s">
        <v>153</v>
      </c>
      <c r="D6727" t="s">
        <v>1066</v>
      </c>
      <c r="E6727" t="s">
        <v>170</v>
      </c>
      <c r="F6727" t="s">
        <v>165</v>
      </c>
      <c r="G6727" t="s">
        <v>158</v>
      </c>
      <c r="H6727" t="s">
        <v>132</v>
      </c>
      <c r="I6727">
        <v>0</v>
      </c>
      <c r="P6727">
        <v>0.64958093156326802</v>
      </c>
      <c r="Q6727">
        <v>0</v>
      </c>
    </row>
    <row r="6728" spans="1:17">
      <c r="A6728" t="s">
        <v>122</v>
      </c>
      <c r="B6728">
        <v>2031</v>
      </c>
      <c r="C6728" t="s">
        <v>153</v>
      </c>
      <c r="D6728" t="s">
        <v>1066</v>
      </c>
      <c r="E6728" t="s">
        <v>170</v>
      </c>
      <c r="F6728" t="s">
        <v>165</v>
      </c>
      <c r="G6728" t="s">
        <v>158</v>
      </c>
      <c r="H6728" t="s">
        <v>135</v>
      </c>
      <c r="I6728">
        <v>0</v>
      </c>
      <c r="P6728">
        <v>0.64958093156326802</v>
      </c>
      <c r="Q6728">
        <v>0</v>
      </c>
    </row>
    <row r="6729" spans="1:17">
      <c r="A6729" t="s">
        <v>122</v>
      </c>
      <c r="B6729">
        <v>2031</v>
      </c>
      <c r="C6729" t="s">
        <v>153</v>
      </c>
      <c r="D6729" t="s">
        <v>1066</v>
      </c>
      <c r="E6729" t="s">
        <v>170</v>
      </c>
      <c r="F6729" t="s">
        <v>165</v>
      </c>
      <c r="G6729" t="s">
        <v>158</v>
      </c>
      <c r="H6729" t="s">
        <v>136</v>
      </c>
      <c r="I6729">
        <v>0</v>
      </c>
      <c r="P6729">
        <v>0.64958093156326802</v>
      </c>
      <c r="Q6729">
        <v>0</v>
      </c>
    </row>
    <row r="6730" spans="1:17">
      <c r="A6730" t="s">
        <v>122</v>
      </c>
      <c r="B6730">
        <v>2031</v>
      </c>
      <c r="C6730" t="s">
        <v>153</v>
      </c>
      <c r="D6730" t="s">
        <v>1066</v>
      </c>
      <c r="E6730" t="s">
        <v>170</v>
      </c>
      <c r="F6730" t="s">
        <v>166</v>
      </c>
      <c r="G6730" t="s">
        <v>158</v>
      </c>
      <c r="H6730" t="s">
        <v>132</v>
      </c>
      <c r="I6730">
        <v>0</v>
      </c>
      <c r="P6730">
        <v>0.64958093156326802</v>
      </c>
      <c r="Q6730">
        <v>0</v>
      </c>
    </row>
    <row r="6731" spans="1:17">
      <c r="A6731" t="s">
        <v>122</v>
      </c>
      <c r="B6731">
        <v>2031</v>
      </c>
      <c r="C6731" t="s">
        <v>153</v>
      </c>
      <c r="D6731" t="s">
        <v>1066</v>
      </c>
      <c r="E6731" t="s">
        <v>170</v>
      </c>
      <c r="F6731" t="s">
        <v>166</v>
      </c>
      <c r="G6731" t="s">
        <v>158</v>
      </c>
      <c r="H6731" t="s">
        <v>135</v>
      </c>
      <c r="I6731">
        <v>0</v>
      </c>
      <c r="P6731">
        <v>0.64958093156326802</v>
      </c>
      <c r="Q6731">
        <v>0</v>
      </c>
    </row>
    <row r="6732" spans="1:17">
      <c r="A6732" t="s">
        <v>122</v>
      </c>
      <c r="B6732">
        <v>2031</v>
      </c>
      <c r="C6732" t="s">
        <v>153</v>
      </c>
      <c r="D6732" t="s">
        <v>1066</v>
      </c>
      <c r="E6732" t="s">
        <v>170</v>
      </c>
      <c r="F6732" t="s">
        <v>166</v>
      </c>
      <c r="G6732" t="s">
        <v>158</v>
      </c>
      <c r="H6732" t="s">
        <v>136</v>
      </c>
      <c r="I6732">
        <v>0</v>
      </c>
      <c r="P6732">
        <v>0.64958093156326802</v>
      </c>
      <c r="Q6732">
        <v>0</v>
      </c>
    </row>
    <row r="6733" spans="1:17">
      <c r="A6733" t="s">
        <v>122</v>
      </c>
      <c r="B6733">
        <v>2031</v>
      </c>
      <c r="C6733" t="s">
        <v>153</v>
      </c>
      <c r="D6733" t="s">
        <v>1066</v>
      </c>
      <c r="E6733" t="s">
        <v>170</v>
      </c>
      <c r="F6733" t="s">
        <v>160</v>
      </c>
      <c r="G6733" t="s">
        <v>158</v>
      </c>
      <c r="H6733" t="s">
        <v>132</v>
      </c>
      <c r="I6733">
        <v>9010810122.2354507</v>
      </c>
      <c r="P6733">
        <v>0.64958093156326802</v>
      </c>
      <c r="Q6733">
        <v>5853250433.3414297</v>
      </c>
    </row>
    <row r="6734" spans="1:17">
      <c r="A6734" t="s">
        <v>122</v>
      </c>
      <c r="B6734">
        <v>2031</v>
      </c>
      <c r="C6734" t="s">
        <v>153</v>
      </c>
      <c r="D6734" t="s">
        <v>1066</v>
      </c>
      <c r="E6734" t="s">
        <v>170</v>
      </c>
      <c r="F6734" t="s">
        <v>160</v>
      </c>
      <c r="G6734" t="s">
        <v>158</v>
      </c>
      <c r="H6734" t="s">
        <v>135</v>
      </c>
      <c r="I6734">
        <v>2448614822.7196999</v>
      </c>
      <c r="P6734">
        <v>0.64958093156326802</v>
      </c>
      <c r="Q6734">
        <v>1590573497.5818901</v>
      </c>
    </row>
    <row r="6735" spans="1:17">
      <c r="A6735" t="s">
        <v>122</v>
      </c>
      <c r="B6735">
        <v>2031</v>
      </c>
      <c r="C6735" t="s">
        <v>153</v>
      </c>
      <c r="D6735" t="s">
        <v>1066</v>
      </c>
      <c r="E6735" t="s">
        <v>170</v>
      </c>
      <c r="F6735" t="s">
        <v>160</v>
      </c>
      <c r="G6735" t="s">
        <v>158</v>
      </c>
      <c r="H6735" t="s">
        <v>136</v>
      </c>
      <c r="I6735">
        <v>0</v>
      </c>
      <c r="P6735">
        <v>0.64958093156326802</v>
      </c>
      <c r="Q6735">
        <v>0</v>
      </c>
    </row>
    <row r="6736" spans="1:17">
      <c r="A6736" t="s">
        <v>122</v>
      </c>
      <c r="B6736">
        <v>2031</v>
      </c>
      <c r="C6736" t="s">
        <v>154</v>
      </c>
      <c r="D6736" t="s">
        <v>1066</v>
      </c>
      <c r="E6736" t="s">
        <v>170</v>
      </c>
      <c r="F6736" t="s">
        <v>164</v>
      </c>
      <c r="G6736" t="s">
        <v>158</v>
      </c>
      <c r="H6736" t="s">
        <v>132</v>
      </c>
      <c r="I6736">
        <v>0</v>
      </c>
      <c r="P6736">
        <v>0.64958093156326802</v>
      </c>
      <c r="Q6736">
        <v>0</v>
      </c>
    </row>
    <row r="6737" spans="1:17">
      <c r="A6737" t="s">
        <v>122</v>
      </c>
      <c r="B6737">
        <v>2031</v>
      </c>
      <c r="C6737" t="s">
        <v>154</v>
      </c>
      <c r="D6737" t="s">
        <v>1066</v>
      </c>
      <c r="E6737" t="s">
        <v>170</v>
      </c>
      <c r="F6737" t="s">
        <v>164</v>
      </c>
      <c r="G6737" t="s">
        <v>158</v>
      </c>
      <c r="H6737" t="s">
        <v>135</v>
      </c>
      <c r="I6737">
        <v>0</v>
      </c>
      <c r="P6737">
        <v>0.64958093156326802</v>
      </c>
      <c r="Q6737">
        <v>0</v>
      </c>
    </row>
    <row r="6738" spans="1:17">
      <c r="A6738" t="s">
        <v>122</v>
      </c>
      <c r="B6738">
        <v>2031</v>
      </c>
      <c r="C6738" t="s">
        <v>154</v>
      </c>
      <c r="D6738" t="s">
        <v>1066</v>
      </c>
      <c r="E6738" t="s">
        <v>170</v>
      </c>
      <c r="F6738" t="s">
        <v>164</v>
      </c>
      <c r="G6738" t="s">
        <v>158</v>
      </c>
      <c r="H6738" t="s">
        <v>136</v>
      </c>
      <c r="I6738">
        <v>0</v>
      </c>
      <c r="P6738">
        <v>0.64958093156326802</v>
      </c>
      <c r="Q6738">
        <v>0</v>
      </c>
    </row>
    <row r="6739" spans="1:17">
      <c r="A6739" t="s">
        <v>122</v>
      </c>
      <c r="B6739">
        <v>2031</v>
      </c>
      <c r="C6739" t="s">
        <v>154</v>
      </c>
      <c r="D6739" t="s">
        <v>1066</v>
      </c>
      <c r="E6739" t="s">
        <v>170</v>
      </c>
      <c r="F6739" t="s">
        <v>159</v>
      </c>
      <c r="G6739" t="s">
        <v>158</v>
      </c>
      <c r="H6739" t="s">
        <v>132</v>
      </c>
      <c r="I6739">
        <v>0</v>
      </c>
      <c r="P6739">
        <v>0.64958093156326802</v>
      </c>
      <c r="Q6739">
        <v>0</v>
      </c>
    </row>
    <row r="6740" spans="1:17">
      <c r="A6740" t="s">
        <v>122</v>
      </c>
      <c r="B6740">
        <v>2031</v>
      </c>
      <c r="C6740" t="s">
        <v>154</v>
      </c>
      <c r="D6740" t="s">
        <v>1066</v>
      </c>
      <c r="E6740" t="s">
        <v>170</v>
      </c>
      <c r="F6740" t="s">
        <v>159</v>
      </c>
      <c r="G6740" t="s">
        <v>158</v>
      </c>
      <c r="H6740" t="s">
        <v>135</v>
      </c>
      <c r="I6740">
        <v>0</v>
      </c>
      <c r="P6740">
        <v>0.64958093156326802</v>
      </c>
      <c r="Q6740">
        <v>0</v>
      </c>
    </row>
    <row r="6741" spans="1:17">
      <c r="A6741" t="s">
        <v>122</v>
      </c>
      <c r="B6741">
        <v>2031</v>
      </c>
      <c r="C6741" t="s">
        <v>154</v>
      </c>
      <c r="D6741" t="s">
        <v>1066</v>
      </c>
      <c r="E6741" t="s">
        <v>170</v>
      </c>
      <c r="F6741" t="s">
        <v>159</v>
      </c>
      <c r="G6741" t="s">
        <v>158</v>
      </c>
      <c r="H6741" t="s">
        <v>136</v>
      </c>
      <c r="I6741">
        <v>0</v>
      </c>
      <c r="P6741">
        <v>0.64958093156326802</v>
      </c>
      <c r="Q6741">
        <v>0</v>
      </c>
    </row>
    <row r="6742" spans="1:17">
      <c r="A6742" t="s">
        <v>122</v>
      </c>
      <c r="B6742">
        <v>2031</v>
      </c>
      <c r="C6742" t="s">
        <v>154</v>
      </c>
      <c r="D6742" t="s">
        <v>1066</v>
      </c>
      <c r="E6742" t="s">
        <v>170</v>
      </c>
      <c r="F6742" t="s">
        <v>126</v>
      </c>
      <c r="G6742" t="s">
        <v>158</v>
      </c>
      <c r="H6742" t="s">
        <v>132</v>
      </c>
      <c r="I6742">
        <v>0</v>
      </c>
      <c r="P6742">
        <v>0.64958093156326802</v>
      </c>
      <c r="Q6742">
        <v>0</v>
      </c>
    </row>
    <row r="6743" spans="1:17">
      <c r="A6743" t="s">
        <v>122</v>
      </c>
      <c r="B6743">
        <v>2031</v>
      </c>
      <c r="C6743" t="s">
        <v>154</v>
      </c>
      <c r="D6743" t="s">
        <v>1066</v>
      </c>
      <c r="E6743" t="s">
        <v>170</v>
      </c>
      <c r="F6743" t="s">
        <v>126</v>
      </c>
      <c r="G6743" t="s">
        <v>158</v>
      </c>
      <c r="H6743" t="s">
        <v>135</v>
      </c>
      <c r="I6743">
        <v>0</v>
      </c>
      <c r="P6743">
        <v>0.64958093156326802</v>
      </c>
      <c r="Q6743">
        <v>0</v>
      </c>
    </row>
    <row r="6744" spans="1:17">
      <c r="A6744" t="s">
        <v>122</v>
      </c>
      <c r="B6744">
        <v>2031</v>
      </c>
      <c r="C6744" t="s">
        <v>154</v>
      </c>
      <c r="D6744" t="s">
        <v>1066</v>
      </c>
      <c r="E6744" t="s">
        <v>170</v>
      </c>
      <c r="F6744" t="s">
        <v>126</v>
      </c>
      <c r="G6744" t="s">
        <v>158</v>
      </c>
      <c r="H6744" t="s">
        <v>136</v>
      </c>
      <c r="I6744">
        <v>0</v>
      </c>
      <c r="P6744">
        <v>0.64958093156326802</v>
      </c>
      <c r="Q6744">
        <v>0</v>
      </c>
    </row>
    <row r="6745" spans="1:17">
      <c r="A6745" t="s">
        <v>122</v>
      </c>
      <c r="B6745">
        <v>2031</v>
      </c>
      <c r="C6745" t="s">
        <v>154</v>
      </c>
      <c r="D6745" t="s">
        <v>1066</v>
      </c>
      <c r="E6745" t="s">
        <v>170</v>
      </c>
      <c r="F6745" t="s">
        <v>165</v>
      </c>
      <c r="G6745" t="s">
        <v>158</v>
      </c>
      <c r="H6745" t="s">
        <v>132</v>
      </c>
      <c r="I6745">
        <v>0</v>
      </c>
      <c r="P6745">
        <v>0.64958093156326802</v>
      </c>
      <c r="Q6745">
        <v>0</v>
      </c>
    </row>
    <row r="6746" spans="1:17">
      <c r="A6746" t="s">
        <v>122</v>
      </c>
      <c r="B6746">
        <v>2031</v>
      </c>
      <c r="C6746" t="s">
        <v>154</v>
      </c>
      <c r="D6746" t="s">
        <v>1066</v>
      </c>
      <c r="E6746" t="s">
        <v>170</v>
      </c>
      <c r="F6746" t="s">
        <v>165</v>
      </c>
      <c r="G6746" t="s">
        <v>158</v>
      </c>
      <c r="H6746" t="s">
        <v>135</v>
      </c>
      <c r="I6746">
        <v>0</v>
      </c>
      <c r="P6746">
        <v>0.64958093156326802</v>
      </c>
      <c r="Q6746">
        <v>0</v>
      </c>
    </row>
    <row r="6747" spans="1:17">
      <c r="A6747" t="s">
        <v>122</v>
      </c>
      <c r="B6747">
        <v>2031</v>
      </c>
      <c r="C6747" t="s">
        <v>154</v>
      </c>
      <c r="D6747" t="s">
        <v>1066</v>
      </c>
      <c r="E6747" t="s">
        <v>170</v>
      </c>
      <c r="F6747" t="s">
        <v>165</v>
      </c>
      <c r="G6747" t="s">
        <v>158</v>
      </c>
      <c r="H6747" t="s">
        <v>136</v>
      </c>
      <c r="I6747">
        <v>0</v>
      </c>
      <c r="P6747">
        <v>0.64958093156326802</v>
      </c>
      <c r="Q6747">
        <v>0</v>
      </c>
    </row>
    <row r="6748" spans="1:17">
      <c r="A6748" t="s">
        <v>122</v>
      </c>
      <c r="B6748">
        <v>2031</v>
      </c>
      <c r="C6748" t="s">
        <v>154</v>
      </c>
      <c r="D6748" t="s">
        <v>1066</v>
      </c>
      <c r="E6748" t="s">
        <v>170</v>
      </c>
      <c r="F6748" t="s">
        <v>166</v>
      </c>
      <c r="G6748" t="s">
        <v>158</v>
      </c>
      <c r="H6748" t="s">
        <v>132</v>
      </c>
      <c r="I6748">
        <v>0</v>
      </c>
      <c r="P6748">
        <v>0.64958093156326802</v>
      </c>
      <c r="Q6748">
        <v>0</v>
      </c>
    </row>
    <row r="6749" spans="1:17">
      <c r="A6749" t="s">
        <v>122</v>
      </c>
      <c r="B6749">
        <v>2031</v>
      </c>
      <c r="C6749" t="s">
        <v>154</v>
      </c>
      <c r="D6749" t="s">
        <v>1066</v>
      </c>
      <c r="E6749" t="s">
        <v>170</v>
      </c>
      <c r="F6749" t="s">
        <v>166</v>
      </c>
      <c r="G6749" t="s">
        <v>158</v>
      </c>
      <c r="H6749" t="s">
        <v>135</v>
      </c>
      <c r="I6749">
        <v>0</v>
      </c>
      <c r="P6749">
        <v>0.64958093156326802</v>
      </c>
      <c r="Q6749">
        <v>0</v>
      </c>
    </row>
    <row r="6750" spans="1:17">
      <c r="A6750" t="s">
        <v>122</v>
      </c>
      <c r="B6750">
        <v>2031</v>
      </c>
      <c r="C6750" t="s">
        <v>154</v>
      </c>
      <c r="D6750" t="s">
        <v>1066</v>
      </c>
      <c r="E6750" t="s">
        <v>170</v>
      </c>
      <c r="F6750" t="s">
        <v>166</v>
      </c>
      <c r="G6750" t="s">
        <v>158</v>
      </c>
      <c r="H6750" t="s">
        <v>136</v>
      </c>
      <c r="I6750">
        <v>0</v>
      </c>
      <c r="P6750">
        <v>0.64958093156326802</v>
      </c>
      <c r="Q6750">
        <v>0</v>
      </c>
    </row>
    <row r="6751" spans="1:17">
      <c r="A6751" t="s">
        <v>122</v>
      </c>
      <c r="B6751">
        <v>2031</v>
      </c>
      <c r="C6751" t="s">
        <v>154</v>
      </c>
      <c r="D6751" t="s">
        <v>1066</v>
      </c>
      <c r="E6751" t="s">
        <v>170</v>
      </c>
      <c r="F6751" t="s">
        <v>160</v>
      </c>
      <c r="G6751" t="s">
        <v>158</v>
      </c>
      <c r="H6751" t="s">
        <v>132</v>
      </c>
      <c r="I6751">
        <v>0</v>
      </c>
      <c r="P6751">
        <v>0.64958093156326802</v>
      </c>
      <c r="Q6751">
        <v>0</v>
      </c>
    </row>
    <row r="6752" spans="1:17">
      <c r="A6752" t="s">
        <v>122</v>
      </c>
      <c r="B6752">
        <v>2031</v>
      </c>
      <c r="C6752" t="s">
        <v>154</v>
      </c>
      <c r="D6752" t="s">
        <v>1066</v>
      </c>
      <c r="E6752" t="s">
        <v>170</v>
      </c>
      <c r="F6752" t="s">
        <v>160</v>
      </c>
      <c r="G6752" t="s">
        <v>158</v>
      </c>
      <c r="H6752" t="s">
        <v>135</v>
      </c>
      <c r="I6752">
        <v>0</v>
      </c>
      <c r="P6752">
        <v>0.64958093156326802</v>
      </c>
      <c r="Q6752">
        <v>0</v>
      </c>
    </row>
    <row r="6753" spans="1:17">
      <c r="A6753" t="s">
        <v>122</v>
      </c>
      <c r="B6753">
        <v>2031</v>
      </c>
      <c r="C6753" t="s">
        <v>154</v>
      </c>
      <c r="D6753" t="s">
        <v>1066</v>
      </c>
      <c r="E6753" t="s">
        <v>170</v>
      </c>
      <c r="F6753" t="s">
        <v>160</v>
      </c>
      <c r="G6753" t="s">
        <v>158</v>
      </c>
      <c r="H6753" t="s">
        <v>136</v>
      </c>
      <c r="I6753">
        <v>0</v>
      </c>
      <c r="P6753">
        <v>0.64958093156326802</v>
      </c>
      <c r="Q6753">
        <v>0</v>
      </c>
    </row>
    <row r="6754" spans="1:17">
      <c r="A6754" t="s">
        <v>122</v>
      </c>
      <c r="B6754">
        <v>2031</v>
      </c>
      <c r="C6754" t="s">
        <v>155</v>
      </c>
      <c r="D6754" t="s">
        <v>1066</v>
      </c>
      <c r="E6754" t="s">
        <v>170</v>
      </c>
      <c r="F6754" t="s">
        <v>164</v>
      </c>
      <c r="G6754" t="s">
        <v>158</v>
      </c>
      <c r="H6754" t="s">
        <v>132</v>
      </c>
      <c r="I6754">
        <v>0</v>
      </c>
      <c r="P6754">
        <v>0.64958093156326802</v>
      </c>
      <c r="Q6754">
        <v>0</v>
      </c>
    </row>
    <row r="6755" spans="1:17">
      <c r="A6755" t="s">
        <v>122</v>
      </c>
      <c r="B6755">
        <v>2031</v>
      </c>
      <c r="C6755" t="s">
        <v>155</v>
      </c>
      <c r="D6755" t="s">
        <v>1066</v>
      </c>
      <c r="E6755" t="s">
        <v>170</v>
      </c>
      <c r="F6755" t="s">
        <v>164</v>
      </c>
      <c r="G6755" t="s">
        <v>158</v>
      </c>
      <c r="H6755" t="s">
        <v>135</v>
      </c>
      <c r="I6755">
        <v>0</v>
      </c>
      <c r="P6755">
        <v>0.64958093156326802</v>
      </c>
      <c r="Q6755">
        <v>0</v>
      </c>
    </row>
    <row r="6756" spans="1:17">
      <c r="A6756" t="s">
        <v>122</v>
      </c>
      <c r="B6756">
        <v>2031</v>
      </c>
      <c r="C6756" t="s">
        <v>155</v>
      </c>
      <c r="D6756" t="s">
        <v>1066</v>
      </c>
      <c r="E6756" t="s">
        <v>170</v>
      </c>
      <c r="F6756" t="s">
        <v>164</v>
      </c>
      <c r="G6756" t="s">
        <v>158</v>
      </c>
      <c r="H6756" t="s">
        <v>136</v>
      </c>
      <c r="I6756">
        <v>0</v>
      </c>
      <c r="P6756">
        <v>0.64958093156326802</v>
      </c>
      <c r="Q6756">
        <v>0</v>
      </c>
    </row>
    <row r="6757" spans="1:17">
      <c r="A6757" t="s">
        <v>122</v>
      </c>
      <c r="B6757">
        <v>2031</v>
      </c>
      <c r="C6757" t="s">
        <v>155</v>
      </c>
      <c r="D6757" t="s">
        <v>1066</v>
      </c>
      <c r="E6757" t="s">
        <v>170</v>
      </c>
      <c r="F6757" t="s">
        <v>159</v>
      </c>
      <c r="G6757" t="s">
        <v>158</v>
      </c>
      <c r="H6757" t="s">
        <v>132</v>
      </c>
      <c r="I6757">
        <v>0</v>
      </c>
      <c r="P6757">
        <v>0.64958093156326802</v>
      </c>
      <c r="Q6757">
        <v>0</v>
      </c>
    </row>
    <row r="6758" spans="1:17">
      <c r="A6758" t="s">
        <v>122</v>
      </c>
      <c r="B6758">
        <v>2031</v>
      </c>
      <c r="C6758" t="s">
        <v>155</v>
      </c>
      <c r="D6758" t="s">
        <v>1066</v>
      </c>
      <c r="E6758" t="s">
        <v>170</v>
      </c>
      <c r="F6758" t="s">
        <v>159</v>
      </c>
      <c r="G6758" t="s">
        <v>158</v>
      </c>
      <c r="H6758" t="s">
        <v>135</v>
      </c>
      <c r="I6758">
        <v>0</v>
      </c>
      <c r="P6758">
        <v>0.64958093156326802</v>
      </c>
      <c r="Q6758">
        <v>0</v>
      </c>
    </row>
    <row r="6759" spans="1:17">
      <c r="A6759" t="s">
        <v>122</v>
      </c>
      <c r="B6759">
        <v>2031</v>
      </c>
      <c r="C6759" t="s">
        <v>155</v>
      </c>
      <c r="D6759" t="s">
        <v>1066</v>
      </c>
      <c r="E6759" t="s">
        <v>170</v>
      </c>
      <c r="F6759" t="s">
        <v>159</v>
      </c>
      <c r="G6759" t="s">
        <v>158</v>
      </c>
      <c r="H6759" t="s">
        <v>136</v>
      </c>
      <c r="I6759">
        <v>0</v>
      </c>
      <c r="P6759">
        <v>0.64958093156326802</v>
      </c>
      <c r="Q6759">
        <v>0</v>
      </c>
    </row>
    <row r="6760" spans="1:17">
      <c r="A6760" t="s">
        <v>122</v>
      </c>
      <c r="B6760">
        <v>2031</v>
      </c>
      <c r="C6760" t="s">
        <v>155</v>
      </c>
      <c r="D6760" t="s">
        <v>1066</v>
      </c>
      <c r="E6760" t="s">
        <v>170</v>
      </c>
      <c r="F6760" t="s">
        <v>126</v>
      </c>
      <c r="G6760" t="s">
        <v>158</v>
      </c>
      <c r="H6760" t="s">
        <v>132</v>
      </c>
      <c r="I6760">
        <v>0</v>
      </c>
      <c r="P6760">
        <v>0.64958093156326802</v>
      </c>
      <c r="Q6760">
        <v>0</v>
      </c>
    </row>
    <row r="6761" spans="1:17">
      <c r="A6761" t="s">
        <v>122</v>
      </c>
      <c r="B6761">
        <v>2031</v>
      </c>
      <c r="C6761" t="s">
        <v>155</v>
      </c>
      <c r="D6761" t="s">
        <v>1066</v>
      </c>
      <c r="E6761" t="s">
        <v>170</v>
      </c>
      <c r="F6761" t="s">
        <v>126</v>
      </c>
      <c r="G6761" t="s">
        <v>158</v>
      </c>
      <c r="H6761" t="s">
        <v>135</v>
      </c>
      <c r="I6761">
        <v>0</v>
      </c>
      <c r="P6761">
        <v>0.64958093156326802</v>
      </c>
      <c r="Q6761">
        <v>0</v>
      </c>
    </row>
    <row r="6762" spans="1:17">
      <c r="A6762" t="s">
        <v>122</v>
      </c>
      <c r="B6762">
        <v>2031</v>
      </c>
      <c r="C6762" t="s">
        <v>155</v>
      </c>
      <c r="D6762" t="s">
        <v>1066</v>
      </c>
      <c r="E6762" t="s">
        <v>170</v>
      </c>
      <c r="F6762" t="s">
        <v>126</v>
      </c>
      <c r="G6762" t="s">
        <v>158</v>
      </c>
      <c r="H6762" t="s">
        <v>136</v>
      </c>
      <c r="I6762">
        <v>0</v>
      </c>
      <c r="P6762">
        <v>0.64958093156326802</v>
      </c>
      <c r="Q6762">
        <v>0</v>
      </c>
    </row>
    <row r="6763" spans="1:17">
      <c r="A6763" t="s">
        <v>122</v>
      </c>
      <c r="B6763">
        <v>2031</v>
      </c>
      <c r="C6763" t="s">
        <v>155</v>
      </c>
      <c r="D6763" t="s">
        <v>1066</v>
      </c>
      <c r="E6763" t="s">
        <v>170</v>
      </c>
      <c r="F6763" t="s">
        <v>165</v>
      </c>
      <c r="G6763" t="s">
        <v>158</v>
      </c>
      <c r="H6763" t="s">
        <v>132</v>
      </c>
      <c r="I6763">
        <v>0</v>
      </c>
      <c r="P6763">
        <v>0.64958093156326802</v>
      </c>
      <c r="Q6763">
        <v>0</v>
      </c>
    </row>
    <row r="6764" spans="1:17">
      <c r="A6764" t="s">
        <v>122</v>
      </c>
      <c r="B6764">
        <v>2031</v>
      </c>
      <c r="C6764" t="s">
        <v>155</v>
      </c>
      <c r="D6764" t="s">
        <v>1066</v>
      </c>
      <c r="E6764" t="s">
        <v>170</v>
      </c>
      <c r="F6764" t="s">
        <v>165</v>
      </c>
      <c r="G6764" t="s">
        <v>158</v>
      </c>
      <c r="H6764" t="s">
        <v>135</v>
      </c>
      <c r="I6764">
        <v>0</v>
      </c>
      <c r="P6764">
        <v>0.64958093156326802</v>
      </c>
      <c r="Q6764">
        <v>0</v>
      </c>
    </row>
    <row r="6765" spans="1:17">
      <c r="A6765" t="s">
        <v>122</v>
      </c>
      <c r="B6765">
        <v>2031</v>
      </c>
      <c r="C6765" t="s">
        <v>155</v>
      </c>
      <c r="D6765" t="s">
        <v>1066</v>
      </c>
      <c r="E6765" t="s">
        <v>170</v>
      </c>
      <c r="F6765" t="s">
        <v>165</v>
      </c>
      <c r="G6765" t="s">
        <v>158</v>
      </c>
      <c r="H6765" t="s">
        <v>136</v>
      </c>
      <c r="I6765">
        <v>0</v>
      </c>
      <c r="P6765">
        <v>0.64958093156326802</v>
      </c>
      <c r="Q6765">
        <v>0</v>
      </c>
    </row>
    <row r="6766" spans="1:17">
      <c r="A6766" t="s">
        <v>122</v>
      </c>
      <c r="B6766">
        <v>2031</v>
      </c>
      <c r="C6766" t="s">
        <v>155</v>
      </c>
      <c r="D6766" t="s">
        <v>1066</v>
      </c>
      <c r="E6766" t="s">
        <v>170</v>
      </c>
      <c r="F6766" t="s">
        <v>166</v>
      </c>
      <c r="G6766" t="s">
        <v>158</v>
      </c>
      <c r="H6766" t="s">
        <v>132</v>
      </c>
      <c r="I6766">
        <v>0</v>
      </c>
      <c r="P6766">
        <v>0.64958093156326802</v>
      </c>
      <c r="Q6766">
        <v>0</v>
      </c>
    </row>
    <row r="6767" spans="1:17">
      <c r="A6767" t="s">
        <v>122</v>
      </c>
      <c r="B6767">
        <v>2031</v>
      </c>
      <c r="C6767" t="s">
        <v>155</v>
      </c>
      <c r="D6767" t="s">
        <v>1066</v>
      </c>
      <c r="E6767" t="s">
        <v>170</v>
      </c>
      <c r="F6767" t="s">
        <v>166</v>
      </c>
      <c r="G6767" t="s">
        <v>158</v>
      </c>
      <c r="H6767" t="s">
        <v>135</v>
      </c>
      <c r="I6767">
        <v>0</v>
      </c>
      <c r="P6767">
        <v>0.64958093156326802</v>
      </c>
      <c r="Q6767">
        <v>0</v>
      </c>
    </row>
    <row r="6768" spans="1:17">
      <c r="A6768" t="s">
        <v>122</v>
      </c>
      <c r="B6768">
        <v>2031</v>
      </c>
      <c r="C6768" t="s">
        <v>155</v>
      </c>
      <c r="D6768" t="s">
        <v>1066</v>
      </c>
      <c r="E6768" t="s">
        <v>170</v>
      </c>
      <c r="F6768" t="s">
        <v>166</v>
      </c>
      <c r="G6768" t="s">
        <v>158</v>
      </c>
      <c r="H6768" t="s">
        <v>136</v>
      </c>
      <c r="I6768">
        <v>0</v>
      </c>
      <c r="P6768">
        <v>0.64958093156326802</v>
      </c>
      <c r="Q6768">
        <v>0</v>
      </c>
    </row>
    <row r="6769" spans="1:17">
      <c r="A6769" t="s">
        <v>122</v>
      </c>
      <c r="B6769">
        <v>2031</v>
      </c>
      <c r="C6769" t="s">
        <v>155</v>
      </c>
      <c r="D6769" t="s">
        <v>1066</v>
      </c>
      <c r="E6769" t="s">
        <v>170</v>
      </c>
      <c r="F6769" t="s">
        <v>160</v>
      </c>
      <c r="G6769" t="s">
        <v>158</v>
      </c>
      <c r="H6769" t="s">
        <v>132</v>
      </c>
      <c r="I6769">
        <v>0</v>
      </c>
      <c r="P6769">
        <v>0.64958093156326802</v>
      </c>
      <c r="Q6769">
        <v>0</v>
      </c>
    </row>
    <row r="6770" spans="1:17">
      <c r="A6770" t="s">
        <v>122</v>
      </c>
      <c r="B6770">
        <v>2031</v>
      </c>
      <c r="C6770" t="s">
        <v>155</v>
      </c>
      <c r="D6770" t="s">
        <v>1066</v>
      </c>
      <c r="E6770" t="s">
        <v>170</v>
      </c>
      <c r="F6770" t="s">
        <v>160</v>
      </c>
      <c r="G6770" t="s">
        <v>158</v>
      </c>
      <c r="H6770" t="s">
        <v>135</v>
      </c>
      <c r="I6770">
        <v>0</v>
      </c>
      <c r="P6770">
        <v>0.64958093156326802</v>
      </c>
      <c r="Q6770">
        <v>0</v>
      </c>
    </row>
    <row r="6771" spans="1:17">
      <c r="A6771" t="s">
        <v>122</v>
      </c>
      <c r="B6771">
        <v>2031</v>
      </c>
      <c r="C6771" t="s">
        <v>155</v>
      </c>
      <c r="D6771" t="s">
        <v>1066</v>
      </c>
      <c r="E6771" t="s">
        <v>170</v>
      </c>
      <c r="F6771" t="s">
        <v>160</v>
      </c>
      <c r="G6771" t="s">
        <v>158</v>
      </c>
      <c r="H6771" t="s">
        <v>136</v>
      </c>
      <c r="I6771">
        <v>0</v>
      </c>
      <c r="P6771">
        <v>0.64958093156326802</v>
      </c>
      <c r="Q6771">
        <v>0</v>
      </c>
    </row>
    <row r="6772" spans="1:17">
      <c r="A6772" t="s">
        <v>122</v>
      </c>
      <c r="B6772">
        <v>2031</v>
      </c>
      <c r="C6772" t="s">
        <v>138</v>
      </c>
      <c r="D6772" t="s">
        <v>1064</v>
      </c>
      <c r="E6772" t="s">
        <v>170</v>
      </c>
      <c r="F6772" t="s">
        <v>164</v>
      </c>
      <c r="G6772" t="s">
        <v>1065</v>
      </c>
      <c r="H6772" t="s">
        <v>132</v>
      </c>
      <c r="I6772">
        <v>0</v>
      </c>
      <c r="P6772">
        <v>0.64958093156326802</v>
      </c>
      <c r="Q6772">
        <v>0</v>
      </c>
    </row>
    <row r="6773" spans="1:17">
      <c r="A6773" t="s">
        <v>122</v>
      </c>
      <c r="B6773">
        <v>2031</v>
      </c>
      <c r="C6773" t="s">
        <v>138</v>
      </c>
      <c r="D6773" t="s">
        <v>1064</v>
      </c>
      <c r="E6773" t="s">
        <v>170</v>
      </c>
      <c r="F6773" t="s">
        <v>164</v>
      </c>
      <c r="G6773" t="s">
        <v>1065</v>
      </c>
      <c r="H6773" t="s">
        <v>135</v>
      </c>
      <c r="I6773">
        <v>0</v>
      </c>
      <c r="P6773">
        <v>0.64958093156326802</v>
      </c>
      <c r="Q6773">
        <v>0</v>
      </c>
    </row>
    <row r="6774" spans="1:17">
      <c r="A6774" t="s">
        <v>122</v>
      </c>
      <c r="B6774">
        <v>2031</v>
      </c>
      <c r="C6774" t="s">
        <v>138</v>
      </c>
      <c r="D6774" t="s">
        <v>1064</v>
      </c>
      <c r="E6774" t="s">
        <v>170</v>
      </c>
      <c r="F6774" t="s">
        <v>164</v>
      </c>
      <c r="G6774" t="s">
        <v>1065</v>
      </c>
      <c r="H6774" t="s">
        <v>136</v>
      </c>
      <c r="I6774">
        <v>0</v>
      </c>
      <c r="P6774">
        <v>0.64958093156326802</v>
      </c>
      <c r="Q6774">
        <v>0</v>
      </c>
    </row>
    <row r="6775" spans="1:17">
      <c r="A6775" t="s">
        <v>122</v>
      </c>
      <c r="B6775">
        <v>2031</v>
      </c>
      <c r="C6775" t="s">
        <v>138</v>
      </c>
      <c r="D6775" t="s">
        <v>1064</v>
      </c>
      <c r="E6775" t="s">
        <v>170</v>
      </c>
      <c r="F6775" t="s">
        <v>159</v>
      </c>
      <c r="G6775" t="s">
        <v>1065</v>
      </c>
      <c r="H6775" t="s">
        <v>132</v>
      </c>
      <c r="I6775">
        <v>0</v>
      </c>
      <c r="P6775">
        <v>0.64958093156326802</v>
      </c>
      <c r="Q6775">
        <v>0</v>
      </c>
    </row>
    <row r="6776" spans="1:17">
      <c r="A6776" t="s">
        <v>122</v>
      </c>
      <c r="B6776">
        <v>2031</v>
      </c>
      <c r="C6776" t="s">
        <v>138</v>
      </c>
      <c r="D6776" t="s">
        <v>1064</v>
      </c>
      <c r="E6776" t="s">
        <v>170</v>
      </c>
      <c r="F6776" t="s">
        <v>159</v>
      </c>
      <c r="G6776" t="s">
        <v>1065</v>
      </c>
      <c r="H6776" t="s">
        <v>135</v>
      </c>
      <c r="I6776">
        <v>0</v>
      </c>
      <c r="P6776">
        <v>0.64958093156326802</v>
      </c>
      <c r="Q6776">
        <v>0</v>
      </c>
    </row>
    <row r="6777" spans="1:17">
      <c r="A6777" t="s">
        <v>122</v>
      </c>
      <c r="B6777">
        <v>2031</v>
      </c>
      <c r="C6777" t="s">
        <v>138</v>
      </c>
      <c r="D6777" t="s">
        <v>1064</v>
      </c>
      <c r="E6777" t="s">
        <v>170</v>
      </c>
      <c r="F6777" t="s">
        <v>159</v>
      </c>
      <c r="G6777" t="s">
        <v>1065</v>
      </c>
      <c r="H6777" t="s">
        <v>136</v>
      </c>
      <c r="I6777">
        <v>0</v>
      </c>
      <c r="P6777">
        <v>0.64958093156326802</v>
      </c>
      <c r="Q6777">
        <v>0</v>
      </c>
    </row>
    <row r="6778" spans="1:17">
      <c r="A6778" t="s">
        <v>122</v>
      </c>
      <c r="B6778">
        <v>2031</v>
      </c>
      <c r="C6778" t="s">
        <v>138</v>
      </c>
      <c r="D6778" t="s">
        <v>1064</v>
      </c>
      <c r="E6778" t="s">
        <v>170</v>
      </c>
      <c r="F6778" t="s">
        <v>126</v>
      </c>
      <c r="G6778" t="s">
        <v>1065</v>
      </c>
      <c r="H6778" t="s">
        <v>132</v>
      </c>
      <c r="I6778">
        <v>0</v>
      </c>
      <c r="P6778">
        <v>0.64958093156326802</v>
      </c>
      <c r="Q6778">
        <v>0</v>
      </c>
    </row>
    <row r="6779" spans="1:17">
      <c r="A6779" t="s">
        <v>122</v>
      </c>
      <c r="B6779">
        <v>2031</v>
      </c>
      <c r="C6779" t="s">
        <v>138</v>
      </c>
      <c r="D6779" t="s">
        <v>1064</v>
      </c>
      <c r="E6779" t="s">
        <v>170</v>
      </c>
      <c r="F6779" t="s">
        <v>126</v>
      </c>
      <c r="G6779" t="s">
        <v>1065</v>
      </c>
      <c r="H6779" t="s">
        <v>135</v>
      </c>
      <c r="I6779">
        <v>0</v>
      </c>
      <c r="P6779">
        <v>0.64958093156326802</v>
      </c>
      <c r="Q6779">
        <v>0</v>
      </c>
    </row>
    <row r="6780" spans="1:17">
      <c r="A6780" t="s">
        <v>122</v>
      </c>
      <c r="B6780">
        <v>2031</v>
      </c>
      <c r="C6780" t="s">
        <v>138</v>
      </c>
      <c r="D6780" t="s">
        <v>1064</v>
      </c>
      <c r="E6780" t="s">
        <v>170</v>
      </c>
      <c r="F6780" t="s">
        <v>126</v>
      </c>
      <c r="G6780" t="s">
        <v>1065</v>
      </c>
      <c r="H6780" t="s">
        <v>136</v>
      </c>
      <c r="I6780">
        <v>1318707.6422810999</v>
      </c>
      <c r="P6780">
        <v>0.64958093156326802</v>
      </c>
      <c r="Q6780">
        <v>856607.33873255795</v>
      </c>
    </row>
    <row r="6781" spans="1:17">
      <c r="A6781" t="s">
        <v>122</v>
      </c>
      <c r="B6781">
        <v>2031</v>
      </c>
      <c r="C6781" t="s">
        <v>138</v>
      </c>
      <c r="D6781" t="s">
        <v>1064</v>
      </c>
      <c r="E6781" t="s">
        <v>170</v>
      </c>
      <c r="F6781" t="s">
        <v>165</v>
      </c>
      <c r="G6781" t="s">
        <v>1065</v>
      </c>
      <c r="H6781" t="s">
        <v>132</v>
      </c>
      <c r="I6781">
        <v>0</v>
      </c>
      <c r="P6781">
        <v>0.64958093156326802</v>
      </c>
      <c r="Q6781">
        <v>0</v>
      </c>
    </row>
    <row r="6782" spans="1:17">
      <c r="A6782" t="s">
        <v>122</v>
      </c>
      <c r="B6782">
        <v>2031</v>
      </c>
      <c r="C6782" t="s">
        <v>138</v>
      </c>
      <c r="D6782" t="s">
        <v>1064</v>
      </c>
      <c r="E6782" t="s">
        <v>170</v>
      </c>
      <c r="F6782" t="s">
        <v>165</v>
      </c>
      <c r="G6782" t="s">
        <v>1065</v>
      </c>
      <c r="H6782" t="s">
        <v>135</v>
      </c>
      <c r="I6782">
        <v>0</v>
      </c>
      <c r="P6782">
        <v>0.64958093156326802</v>
      </c>
      <c r="Q6782">
        <v>0</v>
      </c>
    </row>
    <row r="6783" spans="1:17">
      <c r="A6783" t="s">
        <v>122</v>
      </c>
      <c r="B6783">
        <v>2031</v>
      </c>
      <c r="C6783" t="s">
        <v>138</v>
      </c>
      <c r="D6783" t="s">
        <v>1064</v>
      </c>
      <c r="E6783" t="s">
        <v>170</v>
      </c>
      <c r="F6783" t="s">
        <v>165</v>
      </c>
      <c r="G6783" t="s">
        <v>1065</v>
      </c>
      <c r="H6783" t="s">
        <v>136</v>
      </c>
      <c r="I6783">
        <v>0</v>
      </c>
      <c r="P6783">
        <v>0.64958093156326802</v>
      </c>
      <c r="Q6783">
        <v>0</v>
      </c>
    </row>
    <row r="6784" spans="1:17">
      <c r="A6784" t="s">
        <v>122</v>
      </c>
      <c r="B6784">
        <v>2031</v>
      </c>
      <c r="C6784" t="s">
        <v>138</v>
      </c>
      <c r="D6784" t="s">
        <v>1064</v>
      </c>
      <c r="E6784" t="s">
        <v>170</v>
      </c>
      <c r="F6784" t="s">
        <v>166</v>
      </c>
      <c r="G6784" t="s">
        <v>1065</v>
      </c>
      <c r="H6784" t="s">
        <v>132</v>
      </c>
      <c r="I6784">
        <v>0</v>
      </c>
      <c r="P6784">
        <v>0.64958093156326802</v>
      </c>
      <c r="Q6784">
        <v>0</v>
      </c>
    </row>
    <row r="6785" spans="1:17">
      <c r="A6785" t="s">
        <v>122</v>
      </c>
      <c r="B6785">
        <v>2031</v>
      </c>
      <c r="C6785" t="s">
        <v>138</v>
      </c>
      <c r="D6785" t="s">
        <v>1064</v>
      </c>
      <c r="E6785" t="s">
        <v>170</v>
      </c>
      <c r="F6785" t="s">
        <v>166</v>
      </c>
      <c r="G6785" t="s">
        <v>1065</v>
      </c>
      <c r="H6785" t="s">
        <v>135</v>
      </c>
      <c r="I6785">
        <v>0</v>
      </c>
      <c r="P6785">
        <v>0.64958093156326802</v>
      </c>
      <c r="Q6785">
        <v>0</v>
      </c>
    </row>
    <row r="6786" spans="1:17">
      <c r="A6786" t="s">
        <v>122</v>
      </c>
      <c r="B6786">
        <v>2031</v>
      </c>
      <c r="C6786" t="s">
        <v>138</v>
      </c>
      <c r="D6786" t="s">
        <v>1064</v>
      </c>
      <c r="E6786" t="s">
        <v>170</v>
      </c>
      <c r="F6786" t="s">
        <v>166</v>
      </c>
      <c r="G6786" t="s">
        <v>1065</v>
      </c>
      <c r="H6786" t="s">
        <v>136</v>
      </c>
      <c r="I6786">
        <v>0</v>
      </c>
      <c r="P6786">
        <v>0.64958093156326802</v>
      </c>
      <c r="Q6786">
        <v>0</v>
      </c>
    </row>
    <row r="6787" spans="1:17">
      <c r="A6787" t="s">
        <v>122</v>
      </c>
      <c r="B6787">
        <v>2031</v>
      </c>
      <c r="C6787" t="s">
        <v>138</v>
      </c>
      <c r="D6787" t="s">
        <v>1064</v>
      </c>
      <c r="E6787" t="s">
        <v>170</v>
      </c>
      <c r="F6787" t="s">
        <v>160</v>
      </c>
      <c r="G6787" t="s">
        <v>1065</v>
      </c>
      <c r="H6787" t="s">
        <v>132</v>
      </c>
      <c r="I6787">
        <v>0</v>
      </c>
      <c r="P6787">
        <v>0.64958093156326802</v>
      </c>
      <c r="Q6787">
        <v>0</v>
      </c>
    </row>
    <row r="6788" spans="1:17">
      <c r="A6788" t="s">
        <v>122</v>
      </c>
      <c r="B6788">
        <v>2031</v>
      </c>
      <c r="C6788" t="s">
        <v>138</v>
      </c>
      <c r="D6788" t="s">
        <v>1064</v>
      </c>
      <c r="E6788" t="s">
        <v>170</v>
      </c>
      <c r="F6788" t="s">
        <v>160</v>
      </c>
      <c r="G6788" t="s">
        <v>1065</v>
      </c>
      <c r="H6788" t="s">
        <v>135</v>
      </c>
      <c r="I6788">
        <v>0</v>
      </c>
      <c r="P6788">
        <v>0.64958093156326802</v>
      </c>
      <c r="Q6788">
        <v>0</v>
      </c>
    </row>
    <row r="6789" spans="1:17">
      <c r="A6789" t="s">
        <v>122</v>
      </c>
      <c r="B6789">
        <v>2031</v>
      </c>
      <c r="C6789" t="s">
        <v>138</v>
      </c>
      <c r="D6789" t="s">
        <v>1064</v>
      </c>
      <c r="E6789" t="s">
        <v>170</v>
      </c>
      <c r="F6789" t="s">
        <v>160</v>
      </c>
      <c r="G6789" t="s">
        <v>1065</v>
      </c>
      <c r="H6789" t="s">
        <v>136</v>
      </c>
      <c r="I6789">
        <v>0</v>
      </c>
      <c r="P6789">
        <v>0.64958093156326802</v>
      </c>
      <c r="Q6789">
        <v>0</v>
      </c>
    </row>
    <row r="6790" spans="1:17">
      <c r="A6790" t="s">
        <v>122</v>
      </c>
      <c r="B6790">
        <v>2031</v>
      </c>
      <c r="C6790" t="s">
        <v>21</v>
      </c>
      <c r="D6790" t="s">
        <v>1067</v>
      </c>
      <c r="E6790" t="s">
        <v>167</v>
      </c>
      <c r="F6790" t="s">
        <v>164</v>
      </c>
      <c r="G6790" t="s">
        <v>1068</v>
      </c>
      <c r="H6790" t="s">
        <v>132</v>
      </c>
      <c r="I6790">
        <v>0</v>
      </c>
      <c r="P6790">
        <v>0.64958093156326802</v>
      </c>
      <c r="Q6790">
        <v>0</v>
      </c>
    </row>
    <row r="6791" spans="1:17">
      <c r="A6791" t="s">
        <v>122</v>
      </c>
      <c r="B6791">
        <v>2031</v>
      </c>
      <c r="C6791" t="s">
        <v>21</v>
      </c>
      <c r="D6791" t="s">
        <v>1067</v>
      </c>
      <c r="E6791" t="s">
        <v>167</v>
      </c>
      <c r="F6791" t="s">
        <v>164</v>
      </c>
      <c r="G6791" t="s">
        <v>1068</v>
      </c>
      <c r="H6791" t="s">
        <v>135</v>
      </c>
      <c r="I6791">
        <v>0</v>
      </c>
      <c r="P6791">
        <v>0.64958093156326802</v>
      </c>
      <c r="Q6791">
        <v>0</v>
      </c>
    </row>
    <row r="6792" spans="1:17">
      <c r="A6792" t="s">
        <v>122</v>
      </c>
      <c r="B6792">
        <v>2031</v>
      </c>
      <c r="C6792" t="s">
        <v>21</v>
      </c>
      <c r="D6792" t="s">
        <v>1067</v>
      </c>
      <c r="E6792" t="s">
        <v>167</v>
      </c>
      <c r="F6792" t="s">
        <v>164</v>
      </c>
      <c r="G6792" t="s">
        <v>1068</v>
      </c>
      <c r="H6792" t="s">
        <v>136</v>
      </c>
      <c r="I6792">
        <v>0</v>
      </c>
      <c r="P6792">
        <v>0.64958093156326802</v>
      </c>
      <c r="Q6792">
        <v>0</v>
      </c>
    </row>
    <row r="6793" spans="1:17">
      <c r="A6793" t="s">
        <v>122</v>
      </c>
      <c r="B6793">
        <v>2031</v>
      </c>
      <c r="C6793" t="s">
        <v>21</v>
      </c>
      <c r="D6793" t="s">
        <v>1067</v>
      </c>
      <c r="E6793" t="s">
        <v>167</v>
      </c>
      <c r="F6793" t="s">
        <v>159</v>
      </c>
      <c r="G6793" t="s">
        <v>1068</v>
      </c>
      <c r="H6793" t="s">
        <v>132</v>
      </c>
      <c r="I6793">
        <v>0</v>
      </c>
      <c r="P6793">
        <v>0.64958093156326802</v>
      </c>
      <c r="Q6793">
        <v>0</v>
      </c>
    </row>
    <row r="6794" spans="1:17">
      <c r="A6794" t="s">
        <v>122</v>
      </c>
      <c r="B6794">
        <v>2031</v>
      </c>
      <c r="C6794" t="s">
        <v>21</v>
      </c>
      <c r="D6794" t="s">
        <v>1067</v>
      </c>
      <c r="E6794" t="s">
        <v>167</v>
      </c>
      <c r="F6794" t="s">
        <v>159</v>
      </c>
      <c r="G6794" t="s">
        <v>1068</v>
      </c>
      <c r="H6794" t="s">
        <v>135</v>
      </c>
      <c r="I6794">
        <v>0</v>
      </c>
      <c r="P6794">
        <v>0.64958093156326802</v>
      </c>
      <c r="Q6794">
        <v>0</v>
      </c>
    </row>
    <row r="6795" spans="1:17">
      <c r="A6795" t="s">
        <v>122</v>
      </c>
      <c r="B6795">
        <v>2031</v>
      </c>
      <c r="C6795" t="s">
        <v>21</v>
      </c>
      <c r="D6795" t="s">
        <v>1067</v>
      </c>
      <c r="E6795" t="s">
        <v>167</v>
      </c>
      <c r="F6795" t="s">
        <v>159</v>
      </c>
      <c r="G6795" t="s">
        <v>1068</v>
      </c>
      <c r="H6795" t="s">
        <v>136</v>
      </c>
      <c r="I6795">
        <v>0</v>
      </c>
      <c r="P6795">
        <v>0.64958093156326802</v>
      </c>
      <c r="Q6795">
        <v>0</v>
      </c>
    </row>
    <row r="6796" spans="1:17">
      <c r="A6796" t="s">
        <v>122</v>
      </c>
      <c r="B6796">
        <v>2031</v>
      </c>
      <c r="C6796" t="s">
        <v>21</v>
      </c>
      <c r="D6796" t="s">
        <v>1067</v>
      </c>
      <c r="E6796" t="s">
        <v>167</v>
      </c>
      <c r="F6796" t="s">
        <v>126</v>
      </c>
      <c r="G6796" t="s">
        <v>1068</v>
      </c>
      <c r="H6796" t="s">
        <v>132</v>
      </c>
      <c r="I6796">
        <v>0</v>
      </c>
      <c r="P6796">
        <v>0.64958093156326802</v>
      </c>
      <c r="Q6796">
        <v>0</v>
      </c>
    </row>
    <row r="6797" spans="1:17">
      <c r="A6797" t="s">
        <v>122</v>
      </c>
      <c r="B6797">
        <v>2031</v>
      </c>
      <c r="C6797" t="s">
        <v>21</v>
      </c>
      <c r="D6797" t="s">
        <v>1067</v>
      </c>
      <c r="E6797" t="s">
        <v>167</v>
      </c>
      <c r="F6797" t="s">
        <v>126</v>
      </c>
      <c r="G6797" t="s">
        <v>1068</v>
      </c>
      <c r="H6797" t="s">
        <v>135</v>
      </c>
      <c r="I6797">
        <v>0</v>
      </c>
      <c r="P6797">
        <v>0.64958093156326802</v>
      </c>
      <c r="Q6797">
        <v>0</v>
      </c>
    </row>
    <row r="6798" spans="1:17">
      <c r="A6798" t="s">
        <v>122</v>
      </c>
      <c r="B6798">
        <v>2031</v>
      </c>
      <c r="C6798" t="s">
        <v>21</v>
      </c>
      <c r="D6798" t="s">
        <v>1067</v>
      </c>
      <c r="E6798" t="s">
        <v>167</v>
      </c>
      <c r="F6798" t="s">
        <v>126</v>
      </c>
      <c r="G6798" t="s">
        <v>1068</v>
      </c>
      <c r="H6798" t="s">
        <v>136</v>
      </c>
      <c r="I6798">
        <v>0</v>
      </c>
      <c r="P6798">
        <v>0.64958093156326802</v>
      </c>
      <c r="Q6798">
        <v>0</v>
      </c>
    </row>
    <row r="6799" spans="1:17">
      <c r="A6799" t="s">
        <v>122</v>
      </c>
      <c r="B6799">
        <v>2031</v>
      </c>
      <c r="C6799" t="s">
        <v>21</v>
      </c>
      <c r="D6799" t="s">
        <v>1067</v>
      </c>
      <c r="E6799" t="s">
        <v>167</v>
      </c>
      <c r="F6799" t="s">
        <v>165</v>
      </c>
      <c r="G6799" t="s">
        <v>1068</v>
      </c>
      <c r="H6799" t="s">
        <v>132</v>
      </c>
      <c r="I6799">
        <v>0</v>
      </c>
      <c r="P6799">
        <v>0.64958093156326802</v>
      </c>
      <c r="Q6799">
        <v>0</v>
      </c>
    </row>
    <row r="6800" spans="1:17">
      <c r="A6800" t="s">
        <v>122</v>
      </c>
      <c r="B6800">
        <v>2031</v>
      </c>
      <c r="C6800" t="s">
        <v>21</v>
      </c>
      <c r="D6800" t="s">
        <v>1067</v>
      </c>
      <c r="E6800" t="s">
        <v>167</v>
      </c>
      <c r="F6800" t="s">
        <v>165</v>
      </c>
      <c r="G6800" t="s">
        <v>1068</v>
      </c>
      <c r="H6800" t="s">
        <v>135</v>
      </c>
      <c r="I6800">
        <v>0</v>
      </c>
      <c r="P6800">
        <v>0.64958093156326802</v>
      </c>
      <c r="Q6800">
        <v>0</v>
      </c>
    </row>
    <row r="6801" spans="1:17">
      <c r="A6801" t="s">
        <v>122</v>
      </c>
      <c r="B6801">
        <v>2031</v>
      </c>
      <c r="C6801" t="s">
        <v>21</v>
      </c>
      <c r="D6801" t="s">
        <v>1067</v>
      </c>
      <c r="E6801" t="s">
        <v>167</v>
      </c>
      <c r="F6801" t="s">
        <v>165</v>
      </c>
      <c r="G6801" t="s">
        <v>1068</v>
      </c>
      <c r="H6801" t="s">
        <v>136</v>
      </c>
      <c r="I6801">
        <v>0</v>
      </c>
      <c r="P6801">
        <v>0.64958093156326802</v>
      </c>
      <c r="Q6801">
        <v>0</v>
      </c>
    </row>
    <row r="6802" spans="1:17">
      <c r="A6802" t="s">
        <v>122</v>
      </c>
      <c r="B6802">
        <v>2031</v>
      </c>
      <c r="C6802" t="s">
        <v>21</v>
      </c>
      <c r="D6802" t="s">
        <v>1067</v>
      </c>
      <c r="E6802" t="s">
        <v>167</v>
      </c>
      <c r="F6802" t="s">
        <v>166</v>
      </c>
      <c r="G6802" t="s">
        <v>1068</v>
      </c>
      <c r="H6802" t="s">
        <v>132</v>
      </c>
      <c r="I6802">
        <v>0</v>
      </c>
      <c r="P6802">
        <v>0.64958093156326802</v>
      </c>
      <c r="Q6802">
        <v>0</v>
      </c>
    </row>
    <row r="6803" spans="1:17">
      <c r="A6803" t="s">
        <v>122</v>
      </c>
      <c r="B6803">
        <v>2031</v>
      </c>
      <c r="C6803" t="s">
        <v>21</v>
      </c>
      <c r="D6803" t="s">
        <v>1067</v>
      </c>
      <c r="E6803" t="s">
        <v>167</v>
      </c>
      <c r="F6803" t="s">
        <v>166</v>
      </c>
      <c r="G6803" t="s">
        <v>1068</v>
      </c>
      <c r="H6803" t="s">
        <v>135</v>
      </c>
      <c r="I6803">
        <v>0</v>
      </c>
      <c r="P6803">
        <v>0.64958093156326802</v>
      </c>
      <c r="Q6803">
        <v>0</v>
      </c>
    </row>
    <row r="6804" spans="1:17">
      <c r="A6804" t="s">
        <v>122</v>
      </c>
      <c r="B6804">
        <v>2031</v>
      </c>
      <c r="C6804" t="s">
        <v>21</v>
      </c>
      <c r="D6804" t="s">
        <v>1067</v>
      </c>
      <c r="E6804" t="s">
        <v>167</v>
      </c>
      <c r="F6804" t="s">
        <v>166</v>
      </c>
      <c r="G6804" t="s">
        <v>1068</v>
      </c>
      <c r="H6804" t="s">
        <v>136</v>
      </c>
      <c r="I6804">
        <v>0</v>
      </c>
      <c r="P6804">
        <v>0.64958093156326802</v>
      </c>
      <c r="Q6804">
        <v>0</v>
      </c>
    </row>
    <row r="6805" spans="1:17">
      <c r="A6805" t="s">
        <v>122</v>
      </c>
      <c r="B6805">
        <v>2031</v>
      </c>
      <c r="C6805" t="s">
        <v>21</v>
      </c>
      <c r="D6805" t="s">
        <v>1067</v>
      </c>
      <c r="E6805" t="s">
        <v>167</v>
      </c>
      <c r="F6805" t="s">
        <v>160</v>
      </c>
      <c r="G6805" t="s">
        <v>1068</v>
      </c>
      <c r="H6805" t="s">
        <v>132</v>
      </c>
      <c r="I6805">
        <v>0</v>
      </c>
      <c r="P6805">
        <v>0.64958093156326802</v>
      </c>
      <c r="Q6805">
        <v>0</v>
      </c>
    </row>
    <row r="6806" spans="1:17">
      <c r="A6806" t="s">
        <v>122</v>
      </c>
      <c r="B6806">
        <v>2031</v>
      </c>
      <c r="C6806" t="s">
        <v>21</v>
      </c>
      <c r="D6806" t="s">
        <v>1067</v>
      </c>
      <c r="E6806" t="s">
        <v>167</v>
      </c>
      <c r="F6806" t="s">
        <v>160</v>
      </c>
      <c r="G6806" t="s">
        <v>1068</v>
      </c>
      <c r="H6806" t="s">
        <v>135</v>
      </c>
      <c r="I6806">
        <v>0</v>
      </c>
      <c r="P6806">
        <v>0.64958093156326802</v>
      </c>
      <c r="Q6806">
        <v>0</v>
      </c>
    </row>
    <row r="6807" spans="1:17">
      <c r="A6807" t="s">
        <v>122</v>
      </c>
      <c r="B6807">
        <v>2031</v>
      </c>
      <c r="C6807" t="s">
        <v>21</v>
      </c>
      <c r="D6807" t="s">
        <v>1067</v>
      </c>
      <c r="E6807" t="s">
        <v>167</v>
      </c>
      <c r="F6807" t="s">
        <v>160</v>
      </c>
      <c r="G6807" t="s">
        <v>1068</v>
      </c>
      <c r="H6807" t="s">
        <v>136</v>
      </c>
      <c r="I6807">
        <v>0</v>
      </c>
      <c r="P6807">
        <v>0.64958093156326802</v>
      </c>
      <c r="Q6807">
        <v>0</v>
      </c>
    </row>
    <row r="6808" spans="1:17">
      <c r="A6808" t="s">
        <v>122</v>
      </c>
      <c r="B6808">
        <v>2031</v>
      </c>
      <c r="C6808" t="s">
        <v>22</v>
      </c>
      <c r="D6808" t="s">
        <v>1067</v>
      </c>
      <c r="E6808" t="s">
        <v>167</v>
      </c>
      <c r="F6808" t="s">
        <v>164</v>
      </c>
      <c r="G6808" t="s">
        <v>1068</v>
      </c>
      <c r="H6808" t="s">
        <v>132</v>
      </c>
      <c r="I6808">
        <v>0</v>
      </c>
      <c r="P6808">
        <v>0.64958093156326802</v>
      </c>
      <c r="Q6808">
        <v>0</v>
      </c>
    </row>
    <row r="6809" spans="1:17">
      <c r="A6809" t="s">
        <v>122</v>
      </c>
      <c r="B6809">
        <v>2031</v>
      </c>
      <c r="C6809" t="s">
        <v>22</v>
      </c>
      <c r="D6809" t="s">
        <v>1067</v>
      </c>
      <c r="E6809" t="s">
        <v>167</v>
      </c>
      <c r="F6809" t="s">
        <v>164</v>
      </c>
      <c r="G6809" t="s">
        <v>1068</v>
      </c>
      <c r="H6809" t="s">
        <v>135</v>
      </c>
      <c r="I6809">
        <v>0</v>
      </c>
      <c r="P6809">
        <v>0.64958093156326802</v>
      </c>
      <c r="Q6809">
        <v>0</v>
      </c>
    </row>
    <row r="6810" spans="1:17">
      <c r="A6810" t="s">
        <v>122</v>
      </c>
      <c r="B6810">
        <v>2031</v>
      </c>
      <c r="C6810" t="s">
        <v>22</v>
      </c>
      <c r="D6810" t="s">
        <v>1067</v>
      </c>
      <c r="E6810" t="s">
        <v>167</v>
      </c>
      <c r="F6810" t="s">
        <v>164</v>
      </c>
      <c r="G6810" t="s">
        <v>1068</v>
      </c>
      <c r="H6810" t="s">
        <v>136</v>
      </c>
      <c r="I6810">
        <v>0</v>
      </c>
      <c r="P6810">
        <v>0.64958093156326802</v>
      </c>
      <c r="Q6810">
        <v>0</v>
      </c>
    </row>
    <row r="6811" spans="1:17">
      <c r="A6811" t="s">
        <v>122</v>
      </c>
      <c r="B6811">
        <v>2031</v>
      </c>
      <c r="C6811" t="s">
        <v>22</v>
      </c>
      <c r="D6811" t="s">
        <v>1067</v>
      </c>
      <c r="E6811" t="s">
        <v>167</v>
      </c>
      <c r="F6811" t="s">
        <v>159</v>
      </c>
      <c r="G6811" t="s">
        <v>1068</v>
      </c>
      <c r="H6811" t="s">
        <v>132</v>
      </c>
      <c r="I6811">
        <v>0</v>
      </c>
      <c r="P6811">
        <v>0.64958093156326802</v>
      </c>
      <c r="Q6811">
        <v>0</v>
      </c>
    </row>
    <row r="6812" spans="1:17">
      <c r="A6812" t="s">
        <v>122</v>
      </c>
      <c r="B6812">
        <v>2031</v>
      </c>
      <c r="C6812" t="s">
        <v>22</v>
      </c>
      <c r="D6812" t="s">
        <v>1067</v>
      </c>
      <c r="E6812" t="s">
        <v>167</v>
      </c>
      <c r="F6812" t="s">
        <v>159</v>
      </c>
      <c r="G6812" t="s">
        <v>1068</v>
      </c>
      <c r="H6812" t="s">
        <v>135</v>
      </c>
      <c r="I6812">
        <v>0</v>
      </c>
      <c r="P6812">
        <v>0.64958093156326802</v>
      </c>
      <c r="Q6812">
        <v>0</v>
      </c>
    </row>
    <row r="6813" spans="1:17">
      <c r="A6813" t="s">
        <v>122</v>
      </c>
      <c r="B6813">
        <v>2031</v>
      </c>
      <c r="C6813" t="s">
        <v>22</v>
      </c>
      <c r="D6813" t="s">
        <v>1067</v>
      </c>
      <c r="E6813" t="s">
        <v>167</v>
      </c>
      <c r="F6813" t="s">
        <v>159</v>
      </c>
      <c r="G6813" t="s">
        <v>1068</v>
      </c>
      <c r="H6813" t="s">
        <v>136</v>
      </c>
      <c r="I6813">
        <v>0</v>
      </c>
      <c r="P6813">
        <v>0.64958093156326802</v>
      </c>
      <c r="Q6813">
        <v>0</v>
      </c>
    </row>
    <row r="6814" spans="1:17">
      <c r="A6814" t="s">
        <v>122</v>
      </c>
      <c r="B6814">
        <v>2031</v>
      </c>
      <c r="C6814" t="s">
        <v>22</v>
      </c>
      <c r="D6814" t="s">
        <v>1067</v>
      </c>
      <c r="E6814" t="s">
        <v>167</v>
      </c>
      <c r="F6814" t="s">
        <v>126</v>
      </c>
      <c r="G6814" t="s">
        <v>1068</v>
      </c>
      <c r="H6814" t="s">
        <v>132</v>
      </c>
      <c r="I6814">
        <v>0</v>
      </c>
      <c r="P6814">
        <v>0.64958093156326802</v>
      </c>
      <c r="Q6814">
        <v>0</v>
      </c>
    </row>
    <row r="6815" spans="1:17">
      <c r="A6815" t="s">
        <v>122</v>
      </c>
      <c r="B6815">
        <v>2031</v>
      </c>
      <c r="C6815" t="s">
        <v>22</v>
      </c>
      <c r="D6815" t="s">
        <v>1067</v>
      </c>
      <c r="E6815" t="s">
        <v>167</v>
      </c>
      <c r="F6815" t="s">
        <v>126</v>
      </c>
      <c r="G6815" t="s">
        <v>1068</v>
      </c>
      <c r="H6815" t="s">
        <v>135</v>
      </c>
      <c r="I6815">
        <v>0</v>
      </c>
      <c r="P6815">
        <v>0.64958093156326802</v>
      </c>
      <c r="Q6815">
        <v>0</v>
      </c>
    </row>
    <row r="6816" spans="1:17">
      <c r="A6816" t="s">
        <v>122</v>
      </c>
      <c r="B6816">
        <v>2031</v>
      </c>
      <c r="C6816" t="s">
        <v>22</v>
      </c>
      <c r="D6816" t="s">
        <v>1067</v>
      </c>
      <c r="E6816" t="s">
        <v>167</v>
      </c>
      <c r="F6816" t="s">
        <v>126</v>
      </c>
      <c r="G6816" t="s">
        <v>1068</v>
      </c>
      <c r="H6816" t="s">
        <v>136</v>
      </c>
      <c r="I6816">
        <v>0</v>
      </c>
      <c r="P6816">
        <v>0.64958093156326802</v>
      </c>
      <c r="Q6816">
        <v>0</v>
      </c>
    </row>
    <row r="6817" spans="1:17">
      <c r="A6817" t="s">
        <v>122</v>
      </c>
      <c r="B6817">
        <v>2031</v>
      </c>
      <c r="C6817" t="s">
        <v>22</v>
      </c>
      <c r="D6817" t="s">
        <v>1067</v>
      </c>
      <c r="E6817" t="s">
        <v>167</v>
      </c>
      <c r="F6817" t="s">
        <v>165</v>
      </c>
      <c r="G6817" t="s">
        <v>1068</v>
      </c>
      <c r="H6817" t="s">
        <v>132</v>
      </c>
      <c r="I6817">
        <v>0</v>
      </c>
      <c r="P6817">
        <v>0.64958093156326802</v>
      </c>
      <c r="Q6817">
        <v>0</v>
      </c>
    </row>
    <row r="6818" spans="1:17">
      <c r="A6818" t="s">
        <v>122</v>
      </c>
      <c r="B6818">
        <v>2031</v>
      </c>
      <c r="C6818" t="s">
        <v>22</v>
      </c>
      <c r="D6818" t="s">
        <v>1067</v>
      </c>
      <c r="E6818" t="s">
        <v>167</v>
      </c>
      <c r="F6818" t="s">
        <v>165</v>
      </c>
      <c r="G6818" t="s">
        <v>1068</v>
      </c>
      <c r="H6818" t="s">
        <v>135</v>
      </c>
      <c r="I6818">
        <v>0</v>
      </c>
      <c r="P6818">
        <v>0.64958093156326802</v>
      </c>
      <c r="Q6818">
        <v>0</v>
      </c>
    </row>
    <row r="6819" spans="1:17">
      <c r="A6819" t="s">
        <v>122</v>
      </c>
      <c r="B6819">
        <v>2031</v>
      </c>
      <c r="C6819" t="s">
        <v>22</v>
      </c>
      <c r="D6819" t="s">
        <v>1067</v>
      </c>
      <c r="E6819" t="s">
        <v>167</v>
      </c>
      <c r="F6819" t="s">
        <v>165</v>
      </c>
      <c r="G6819" t="s">
        <v>1068</v>
      </c>
      <c r="H6819" t="s">
        <v>136</v>
      </c>
      <c r="I6819">
        <v>0</v>
      </c>
      <c r="P6819">
        <v>0.64958093156326802</v>
      </c>
      <c r="Q6819">
        <v>0</v>
      </c>
    </row>
    <row r="6820" spans="1:17">
      <c r="A6820" t="s">
        <v>122</v>
      </c>
      <c r="B6820">
        <v>2031</v>
      </c>
      <c r="C6820" t="s">
        <v>22</v>
      </c>
      <c r="D6820" t="s">
        <v>1067</v>
      </c>
      <c r="E6820" t="s">
        <v>167</v>
      </c>
      <c r="F6820" t="s">
        <v>166</v>
      </c>
      <c r="G6820" t="s">
        <v>1068</v>
      </c>
      <c r="H6820" t="s">
        <v>132</v>
      </c>
      <c r="I6820">
        <v>0</v>
      </c>
      <c r="P6820">
        <v>0.64958093156326802</v>
      </c>
      <c r="Q6820">
        <v>0</v>
      </c>
    </row>
    <row r="6821" spans="1:17">
      <c r="A6821" t="s">
        <v>122</v>
      </c>
      <c r="B6821">
        <v>2031</v>
      </c>
      <c r="C6821" t="s">
        <v>22</v>
      </c>
      <c r="D6821" t="s">
        <v>1067</v>
      </c>
      <c r="E6821" t="s">
        <v>167</v>
      </c>
      <c r="F6821" t="s">
        <v>166</v>
      </c>
      <c r="G6821" t="s">
        <v>1068</v>
      </c>
      <c r="H6821" t="s">
        <v>135</v>
      </c>
      <c r="I6821">
        <v>0</v>
      </c>
      <c r="P6821">
        <v>0.64958093156326802</v>
      </c>
      <c r="Q6821">
        <v>0</v>
      </c>
    </row>
    <row r="6822" spans="1:17">
      <c r="A6822" t="s">
        <v>122</v>
      </c>
      <c r="B6822">
        <v>2031</v>
      </c>
      <c r="C6822" t="s">
        <v>22</v>
      </c>
      <c r="D6822" t="s">
        <v>1067</v>
      </c>
      <c r="E6822" t="s">
        <v>167</v>
      </c>
      <c r="F6822" t="s">
        <v>166</v>
      </c>
      <c r="G6822" t="s">
        <v>1068</v>
      </c>
      <c r="H6822" t="s">
        <v>136</v>
      </c>
      <c r="I6822">
        <v>0</v>
      </c>
      <c r="P6822">
        <v>0.64958093156326802</v>
      </c>
      <c r="Q6822">
        <v>0</v>
      </c>
    </row>
    <row r="6823" spans="1:17">
      <c r="A6823" t="s">
        <v>122</v>
      </c>
      <c r="B6823">
        <v>2031</v>
      </c>
      <c r="C6823" t="s">
        <v>22</v>
      </c>
      <c r="D6823" t="s">
        <v>1067</v>
      </c>
      <c r="E6823" t="s">
        <v>167</v>
      </c>
      <c r="F6823" t="s">
        <v>160</v>
      </c>
      <c r="G6823" t="s">
        <v>1068</v>
      </c>
      <c r="H6823" t="s">
        <v>132</v>
      </c>
      <c r="I6823">
        <v>0</v>
      </c>
      <c r="P6823">
        <v>0.64958093156326802</v>
      </c>
      <c r="Q6823">
        <v>0</v>
      </c>
    </row>
    <row r="6824" spans="1:17">
      <c r="A6824" t="s">
        <v>122</v>
      </c>
      <c r="B6824">
        <v>2031</v>
      </c>
      <c r="C6824" t="s">
        <v>22</v>
      </c>
      <c r="D6824" t="s">
        <v>1067</v>
      </c>
      <c r="E6824" t="s">
        <v>167</v>
      </c>
      <c r="F6824" t="s">
        <v>160</v>
      </c>
      <c r="G6824" t="s">
        <v>1068</v>
      </c>
      <c r="H6824" t="s">
        <v>135</v>
      </c>
      <c r="I6824">
        <v>0</v>
      </c>
      <c r="P6824">
        <v>0.64958093156326802</v>
      </c>
      <c r="Q6824">
        <v>0</v>
      </c>
    </row>
    <row r="6825" spans="1:17">
      <c r="A6825" t="s">
        <v>122</v>
      </c>
      <c r="B6825">
        <v>2031</v>
      </c>
      <c r="C6825" t="s">
        <v>22</v>
      </c>
      <c r="D6825" t="s">
        <v>1067</v>
      </c>
      <c r="E6825" t="s">
        <v>167</v>
      </c>
      <c r="F6825" t="s">
        <v>160</v>
      </c>
      <c r="G6825" t="s">
        <v>1068</v>
      </c>
      <c r="H6825" t="s">
        <v>136</v>
      </c>
      <c r="I6825">
        <v>0</v>
      </c>
      <c r="P6825">
        <v>0.64958093156326802</v>
      </c>
      <c r="Q6825">
        <v>0</v>
      </c>
    </row>
    <row r="6826" spans="1:17">
      <c r="A6826" t="s">
        <v>122</v>
      </c>
      <c r="B6826">
        <v>2031</v>
      </c>
      <c r="C6826" t="s">
        <v>24</v>
      </c>
      <c r="D6826" t="s">
        <v>1067</v>
      </c>
      <c r="E6826" t="s">
        <v>167</v>
      </c>
      <c r="F6826" t="s">
        <v>164</v>
      </c>
      <c r="G6826" t="s">
        <v>1068</v>
      </c>
      <c r="H6826" t="s">
        <v>132</v>
      </c>
      <c r="I6826">
        <v>0</v>
      </c>
      <c r="P6826">
        <v>0.64958093156326802</v>
      </c>
      <c r="Q6826">
        <v>0</v>
      </c>
    </row>
    <row r="6827" spans="1:17">
      <c r="A6827" t="s">
        <v>122</v>
      </c>
      <c r="B6827">
        <v>2031</v>
      </c>
      <c r="C6827" t="s">
        <v>24</v>
      </c>
      <c r="D6827" t="s">
        <v>1067</v>
      </c>
      <c r="E6827" t="s">
        <v>167</v>
      </c>
      <c r="F6827" t="s">
        <v>164</v>
      </c>
      <c r="G6827" t="s">
        <v>1068</v>
      </c>
      <c r="H6827" t="s">
        <v>135</v>
      </c>
      <c r="I6827">
        <v>0</v>
      </c>
      <c r="P6827">
        <v>0.64958093156326802</v>
      </c>
      <c r="Q6827">
        <v>0</v>
      </c>
    </row>
    <row r="6828" spans="1:17">
      <c r="A6828" t="s">
        <v>122</v>
      </c>
      <c r="B6828">
        <v>2031</v>
      </c>
      <c r="C6828" t="s">
        <v>24</v>
      </c>
      <c r="D6828" t="s">
        <v>1067</v>
      </c>
      <c r="E6828" t="s">
        <v>167</v>
      </c>
      <c r="F6828" t="s">
        <v>164</v>
      </c>
      <c r="G6828" t="s">
        <v>1068</v>
      </c>
      <c r="H6828" t="s">
        <v>136</v>
      </c>
      <c r="I6828">
        <v>0</v>
      </c>
      <c r="P6828">
        <v>0.64958093156326802</v>
      </c>
      <c r="Q6828">
        <v>0</v>
      </c>
    </row>
    <row r="6829" spans="1:17">
      <c r="A6829" t="s">
        <v>122</v>
      </c>
      <c r="B6829">
        <v>2031</v>
      </c>
      <c r="C6829" t="s">
        <v>24</v>
      </c>
      <c r="D6829" t="s">
        <v>1067</v>
      </c>
      <c r="E6829" t="s">
        <v>167</v>
      </c>
      <c r="F6829" t="s">
        <v>159</v>
      </c>
      <c r="G6829" t="s">
        <v>1068</v>
      </c>
      <c r="H6829" t="s">
        <v>132</v>
      </c>
      <c r="I6829">
        <v>0</v>
      </c>
      <c r="P6829">
        <v>0.64958093156326802</v>
      </c>
      <c r="Q6829">
        <v>0</v>
      </c>
    </row>
    <row r="6830" spans="1:17">
      <c r="A6830" t="s">
        <v>122</v>
      </c>
      <c r="B6830">
        <v>2031</v>
      </c>
      <c r="C6830" t="s">
        <v>24</v>
      </c>
      <c r="D6830" t="s">
        <v>1067</v>
      </c>
      <c r="E6830" t="s">
        <v>167</v>
      </c>
      <c r="F6830" t="s">
        <v>159</v>
      </c>
      <c r="G6830" t="s">
        <v>1068</v>
      </c>
      <c r="H6830" t="s">
        <v>135</v>
      </c>
      <c r="I6830">
        <v>0</v>
      </c>
      <c r="P6830">
        <v>0.64958093156326802</v>
      </c>
      <c r="Q6830">
        <v>0</v>
      </c>
    </row>
    <row r="6831" spans="1:17">
      <c r="A6831" t="s">
        <v>122</v>
      </c>
      <c r="B6831">
        <v>2031</v>
      </c>
      <c r="C6831" t="s">
        <v>24</v>
      </c>
      <c r="D6831" t="s">
        <v>1067</v>
      </c>
      <c r="E6831" t="s">
        <v>167</v>
      </c>
      <c r="F6831" t="s">
        <v>159</v>
      </c>
      <c r="G6831" t="s">
        <v>1068</v>
      </c>
      <c r="H6831" t="s">
        <v>136</v>
      </c>
      <c r="I6831">
        <v>0</v>
      </c>
      <c r="P6831">
        <v>0.64958093156326802</v>
      </c>
      <c r="Q6831">
        <v>0</v>
      </c>
    </row>
    <row r="6832" spans="1:17">
      <c r="A6832" t="s">
        <v>122</v>
      </c>
      <c r="B6832">
        <v>2031</v>
      </c>
      <c r="C6832" t="s">
        <v>24</v>
      </c>
      <c r="D6832" t="s">
        <v>1067</v>
      </c>
      <c r="E6832" t="s">
        <v>167</v>
      </c>
      <c r="F6832" t="s">
        <v>126</v>
      </c>
      <c r="G6832" t="s">
        <v>1068</v>
      </c>
      <c r="H6832" t="s">
        <v>132</v>
      </c>
      <c r="I6832">
        <v>0</v>
      </c>
      <c r="P6832">
        <v>0.64958093156326802</v>
      </c>
      <c r="Q6832">
        <v>0</v>
      </c>
    </row>
    <row r="6833" spans="1:17">
      <c r="A6833" t="s">
        <v>122</v>
      </c>
      <c r="B6833">
        <v>2031</v>
      </c>
      <c r="C6833" t="s">
        <v>24</v>
      </c>
      <c r="D6833" t="s">
        <v>1067</v>
      </c>
      <c r="E6833" t="s">
        <v>167</v>
      </c>
      <c r="F6833" t="s">
        <v>126</v>
      </c>
      <c r="G6833" t="s">
        <v>1068</v>
      </c>
      <c r="H6833" t="s">
        <v>135</v>
      </c>
      <c r="I6833">
        <v>0</v>
      </c>
      <c r="P6833">
        <v>0.64958093156326802</v>
      </c>
      <c r="Q6833">
        <v>0</v>
      </c>
    </row>
    <row r="6834" spans="1:17">
      <c r="A6834" t="s">
        <v>122</v>
      </c>
      <c r="B6834">
        <v>2031</v>
      </c>
      <c r="C6834" t="s">
        <v>24</v>
      </c>
      <c r="D6834" t="s">
        <v>1067</v>
      </c>
      <c r="E6834" t="s">
        <v>167</v>
      </c>
      <c r="F6834" t="s">
        <v>126</v>
      </c>
      <c r="G6834" t="s">
        <v>1068</v>
      </c>
      <c r="H6834" t="s">
        <v>136</v>
      </c>
      <c r="I6834">
        <v>0</v>
      </c>
      <c r="P6834">
        <v>0.64958093156326802</v>
      </c>
      <c r="Q6834">
        <v>0</v>
      </c>
    </row>
    <row r="6835" spans="1:17">
      <c r="A6835" t="s">
        <v>122</v>
      </c>
      <c r="B6835">
        <v>2031</v>
      </c>
      <c r="C6835" t="s">
        <v>24</v>
      </c>
      <c r="D6835" t="s">
        <v>1067</v>
      </c>
      <c r="E6835" t="s">
        <v>167</v>
      </c>
      <c r="F6835" t="s">
        <v>165</v>
      </c>
      <c r="G6835" t="s">
        <v>1068</v>
      </c>
      <c r="H6835" t="s">
        <v>132</v>
      </c>
      <c r="I6835">
        <v>0</v>
      </c>
      <c r="P6835">
        <v>0.64958093156326802</v>
      </c>
      <c r="Q6835">
        <v>0</v>
      </c>
    </row>
    <row r="6836" spans="1:17">
      <c r="A6836" t="s">
        <v>122</v>
      </c>
      <c r="B6836">
        <v>2031</v>
      </c>
      <c r="C6836" t="s">
        <v>24</v>
      </c>
      <c r="D6836" t="s">
        <v>1067</v>
      </c>
      <c r="E6836" t="s">
        <v>167</v>
      </c>
      <c r="F6836" t="s">
        <v>165</v>
      </c>
      <c r="G6836" t="s">
        <v>1068</v>
      </c>
      <c r="H6836" t="s">
        <v>135</v>
      </c>
      <c r="I6836">
        <v>0</v>
      </c>
      <c r="P6836">
        <v>0.64958093156326802</v>
      </c>
      <c r="Q6836">
        <v>0</v>
      </c>
    </row>
    <row r="6837" spans="1:17">
      <c r="A6837" t="s">
        <v>122</v>
      </c>
      <c r="B6837">
        <v>2031</v>
      </c>
      <c r="C6837" t="s">
        <v>24</v>
      </c>
      <c r="D6837" t="s">
        <v>1067</v>
      </c>
      <c r="E6837" t="s">
        <v>167</v>
      </c>
      <c r="F6837" t="s">
        <v>165</v>
      </c>
      <c r="G6837" t="s">
        <v>1068</v>
      </c>
      <c r="H6837" t="s">
        <v>136</v>
      </c>
      <c r="I6837">
        <v>0</v>
      </c>
      <c r="P6837">
        <v>0.64958093156326802</v>
      </c>
      <c r="Q6837">
        <v>0</v>
      </c>
    </row>
    <row r="6838" spans="1:17">
      <c r="A6838" t="s">
        <v>122</v>
      </c>
      <c r="B6838">
        <v>2031</v>
      </c>
      <c r="C6838" t="s">
        <v>24</v>
      </c>
      <c r="D6838" t="s">
        <v>1067</v>
      </c>
      <c r="E6838" t="s">
        <v>167</v>
      </c>
      <c r="F6838" t="s">
        <v>166</v>
      </c>
      <c r="G6838" t="s">
        <v>1068</v>
      </c>
      <c r="H6838" t="s">
        <v>132</v>
      </c>
      <c r="I6838">
        <v>0</v>
      </c>
      <c r="P6838">
        <v>0.64958093156326802</v>
      </c>
      <c r="Q6838">
        <v>0</v>
      </c>
    </row>
    <row r="6839" spans="1:17">
      <c r="A6839" t="s">
        <v>122</v>
      </c>
      <c r="B6839">
        <v>2031</v>
      </c>
      <c r="C6839" t="s">
        <v>24</v>
      </c>
      <c r="D6839" t="s">
        <v>1067</v>
      </c>
      <c r="E6839" t="s">
        <v>167</v>
      </c>
      <c r="F6839" t="s">
        <v>166</v>
      </c>
      <c r="G6839" t="s">
        <v>1068</v>
      </c>
      <c r="H6839" t="s">
        <v>135</v>
      </c>
      <c r="I6839">
        <v>0</v>
      </c>
      <c r="P6839">
        <v>0.64958093156326802</v>
      </c>
      <c r="Q6839">
        <v>0</v>
      </c>
    </row>
    <row r="6840" spans="1:17">
      <c r="A6840" t="s">
        <v>122</v>
      </c>
      <c r="B6840">
        <v>2031</v>
      </c>
      <c r="C6840" t="s">
        <v>24</v>
      </c>
      <c r="D6840" t="s">
        <v>1067</v>
      </c>
      <c r="E6840" t="s">
        <v>167</v>
      </c>
      <c r="F6840" t="s">
        <v>166</v>
      </c>
      <c r="G6840" t="s">
        <v>1068</v>
      </c>
      <c r="H6840" t="s">
        <v>136</v>
      </c>
      <c r="I6840">
        <v>0</v>
      </c>
      <c r="P6840">
        <v>0.64958093156326802</v>
      </c>
      <c r="Q6840">
        <v>0</v>
      </c>
    </row>
    <row r="6841" spans="1:17">
      <c r="A6841" t="s">
        <v>122</v>
      </c>
      <c r="B6841">
        <v>2031</v>
      </c>
      <c r="C6841" t="s">
        <v>24</v>
      </c>
      <c r="D6841" t="s">
        <v>1067</v>
      </c>
      <c r="E6841" t="s">
        <v>167</v>
      </c>
      <c r="F6841" t="s">
        <v>160</v>
      </c>
      <c r="G6841" t="s">
        <v>1068</v>
      </c>
      <c r="H6841" t="s">
        <v>132</v>
      </c>
      <c r="I6841">
        <v>0</v>
      </c>
      <c r="P6841">
        <v>0.64958093156326802</v>
      </c>
      <c r="Q6841">
        <v>0</v>
      </c>
    </row>
    <row r="6842" spans="1:17">
      <c r="A6842" t="s">
        <v>122</v>
      </c>
      <c r="B6842">
        <v>2031</v>
      </c>
      <c r="C6842" t="s">
        <v>24</v>
      </c>
      <c r="D6842" t="s">
        <v>1067</v>
      </c>
      <c r="E6842" t="s">
        <v>167</v>
      </c>
      <c r="F6842" t="s">
        <v>160</v>
      </c>
      <c r="G6842" t="s">
        <v>1068</v>
      </c>
      <c r="H6842" t="s">
        <v>135</v>
      </c>
      <c r="I6842">
        <v>0</v>
      </c>
      <c r="P6842">
        <v>0.64958093156326802</v>
      </c>
      <c r="Q6842">
        <v>0</v>
      </c>
    </row>
    <row r="6843" spans="1:17">
      <c r="A6843" t="s">
        <v>122</v>
      </c>
      <c r="B6843">
        <v>2031</v>
      </c>
      <c r="C6843" t="s">
        <v>24</v>
      </c>
      <c r="D6843" t="s">
        <v>1067</v>
      </c>
      <c r="E6843" t="s">
        <v>167</v>
      </c>
      <c r="F6843" t="s">
        <v>160</v>
      </c>
      <c r="G6843" t="s">
        <v>1068</v>
      </c>
      <c r="H6843" t="s">
        <v>136</v>
      </c>
      <c r="I6843">
        <v>0</v>
      </c>
      <c r="P6843">
        <v>0.64958093156326802</v>
      </c>
      <c r="Q6843">
        <v>0</v>
      </c>
    </row>
    <row r="6844" spans="1:17">
      <c r="A6844" t="s">
        <v>122</v>
      </c>
      <c r="B6844">
        <v>2031</v>
      </c>
      <c r="C6844" t="s">
        <v>14</v>
      </c>
      <c r="D6844" t="s">
        <v>1062</v>
      </c>
      <c r="E6844" t="s">
        <v>162</v>
      </c>
      <c r="F6844" t="s">
        <v>164</v>
      </c>
      <c r="G6844" t="s">
        <v>1063</v>
      </c>
      <c r="H6844" t="s">
        <v>132</v>
      </c>
      <c r="I6844">
        <v>0</v>
      </c>
      <c r="P6844">
        <v>0.64958093156326802</v>
      </c>
      <c r="Q6844">
        <v>0</v>
      </c>
    </row>
    <row r="6845" spans="1:17">
      <c r="A6845" t="s">
        <v>122</v>
      </c>
      <c r="B6845">
        <v>2031</v>
      </c>
      <c r="C6845" t="s">
        <v>14</v>
      </c>
      <c r="D6845" t="s">
        <v>1062</v>
      </c>
      <c r="E6845" t="s">
        <v>162</v>
      </c>
      <c r="F6845" t="s">
        <v>164</v>
      </c>
      <c r="G6845" t="s">
        <v>1063</v>
      </c>
      <c r="H6845" t="s">
        <v>135</v>
      </c>
      <c r="I6845">
        <v>0</v>
      </c>
      <c r="P6845">
        <v>0.64958093156326802</v>
      </c>
      <c r="Q6845">
        <v>0</v>
      </c>
    </row>
    <row r="6846" spans="1:17">
      <c r="A6846" t="s">
        <v>122</v>
      </c>
      <c r="B6846">
        <v>2031</v>
      </c>
      <c r="C6846" t="s">
        <v>14</v>
      </c>
      <c r="D6846" t="s">
        <v>1062</v>
      </c>
      <c r="E6846" t="s">
        <v>162</v>
      </c>
      <c r="F6846" t="s">
        <v>164</v>
      </c>
      <c r="G6846" t="s">
        <v>1063</v>
      </c>
      <c r="H6846" t="s">
        <v>136</v>
      </c>
      <c r="I6846">
        <v>0</v>
      </c>
      <c r="P6846">
        <v>0.64958093156326802</v>
      </c>
      <c r="Q6846">
        <v>0</v>
      </c>
    </row>
    <row r="6847" spans="1:17">
      <c r="A6847" t="s">
        <v>122</v>
      </c>
      <c r="B6847">
        <v>2031</v>
      </c>
      <c r="C6847" t="s">
        <v>14</v>
      </c>
      <c r="D6847" t="s">
        <v>1062</v>
      </c>
      <c r="E6847" t="s">
        <v>162</v>
      </c>
      <c r="F6847" t="s">
        <v>159</v>
      </c>
      <c r="G6847" t="s">
        <v>1063</v>
      </c>
      <c r="H6847" t="s">
        <v>132</v>
      </c>
      <c r="I6847">
        <v>0</v>
      </c>
      <c r="P6847">
        <v>0.64958093156326802</v>
      </c>
      <c r="Q6847">
        <v>0</v>
      </c>
    </row>
    <row r="6848" spans="1:17">
      <c r="A6848" t="s">
        <v>122</v>
      </c>
      <c r="B6848">
        <v>2031</v>
      </c>
      <c r="C6848" t="s">
        <v>14</v>
      </c>
      <c r="D6848" t="s">
        <v>1062</v>
      </c>
      <c r="E6848" t="s">
        <v>162</v>
      </c>
      <c r="F6848" t="s">
        <v>159</v>
      </c>
      <c r="G6848" t="s">
        <v>1063</v>
      </c>
      <c r="H6848" t="s">
        <v>135</v>
      </c>
      <c r="I6848">
        <v>0</v>
      </c>
      <c r="P6848">
        <v>0.64958093156326802</v>
      </c>
      <c r="Q6848">
        <v>0</v>
      </c>
    </row>
    <row r="6849" spans="1:17">
      <c r="A6849" t="s">
        <v>122</v>
      </c>
      <c r="B6849">
        <v>2031</v>
      </c>
      <c r="C6849" t="s">
        <v>14</v>
      </c>
      <c r="D6849" t="s">
        <v>1062</v>
      </c>
      <c r="E6849" t="s">
        <v>162</v>
      </c>
      <c r="F6849" t="s">
        <v>159</v>
      </c>
      <c r="G6849" t="s">
        <v>1063</v>
      </c>
      <c r="H6849" t="s">
        <v>136</v>
      </c>
      <c r="I6849">
        <v>0</v>
      </c>
      <c r="P6849">
        <v>0.64958093156326802</v>
      </c>
      <c r="Q6849">
        <v>0</v>
      </c>
    </row>
    <row r="6850" spans="1:17">
      <c r="A6850" t="s">
        <v>122</v>
      </c>
      <c r="B6850">
        <v>2031</v>
      </c>
      <c r="C6850" t="s">
        <v>14</v>
      </c>
      <c r="D6850" t="s">
        <v>1062</v>
      </c>
      <c r="E6850" t="s">
        <v>162</v>
      </c>
      <c r="F6850" t="s">
        <v>126</v>
      </c>
      <c r="G6850" t="s">
        <v>1063</v>
      </c>
      <c r="H6850" t="s">
        <v>132</v>
      </c>
      <c r="I6850">
        <v>0</v>
      </c>
      <c r="P6850">
        <v>0.64958093156326802</v>
      </c>
      <c r="Q6850">
        <v>0</v>
      </c>
    </row>
    <row r="6851" spans="1:17">
      <c r="A6851" t="s">
        <v>122</v>
      </c>
      <c r="B6851">
        <v>2031</v>
      </c>
      <c r="C6851" t="s">
        <v>14</v>
      </c>
      <c r="D6851" t="s">
        <v>1062</v>
      </c>
      <c r="E6851" t="s">
        <v>162</v>
      </c>
      <c r="F6851" t="s">
        <v>126</v>
      </c>
      <c r="G6851" t="s">
        <v>1063</v>
      </c>
      <c r="H6851" t="s">
        <v>135</v>
      </c>
      <c r="I6851">
        <v>0</v>
      </c>
      <c r="P6851">
        <v>0.64958093156326802</v>
      </c>
      <c r="Q6851">
        <v>0</v>
      </c>
    </row>
    <row r="6852" spans="1:17">
      <c r="A6852" t="s">
        <v>122</v>
      </c>
      <c r="B6852">
        <v>2031</v>
      </c>
      <c r="C6852" t="s">
        <v>14</v>
      </c>
      <c r="D6852" t="s">
        <v>1062</v>
      </c>
      <c r="E6852" t="s">
        <v>162</v>
      </c>
      <c r="F6852" t="s">
        <v>126</v>
      </c>
      <c r="G6852" t="s">
        <v>1063</v>
      </c>
      <c r="H6852" t="s">
        <v>136</v>
      </c>
      <c r="I6852">
        <v>0</v>
      </c>
      <c r="P6852">
        <v>0.64958093156326802</v>
      </c>
      <c r="Q6852">
        <v>0</v>
      </c>
    </row>
    <row r="6853" spans="1:17">
      <c r="A6853" t="s">
        <v>122</v>
      </c>
      <c r="B6853">
        <v>2031</v>
      </c>
      <c r="C6853" t="s">
        <v>14</v>
      </c>
      <c r="D6853" t="s">
        <v>1062</v>
      </c>
      <c r="E6853" t="s">
        <v>162</v>
      </c>
      <c r="F6853" t="s">
        <v>165</v>
      </c>
      <c r="G6853" t="s">
        <v>1063</v>
      </c>
      <c r="H6853" t="s">
        <v>132</v>
      </c>
      <c r="I6853">
        <v>0</v>
      </c>
      <c r="P6853">
        <v>0.64958093156326802</v>
      </c>
      <c r="Q6853">
        <v>0</v>
      </c>
    </row>
    <row r="6854" spans="1:17">
      <c r="A6854" t="s">
        <v>122</v>
      </c>
      <c r="B6854">
        <v>2031</v>
      </c>
      <c r="C6854" t="s">
        <v>14</v>
      </c>
      <c r="D6854" t="s">
        <v>1062</v>
      </c>
      <c r="E6854" t="s">
        <v>162</v>
      </c>
      <c r="F6854" t="s">
        <v>165</v>
      </c>
      <c r="G6854" t="s">
        <v>1063</v>
      </c>
      <c r="H6854" t="s">
        <v>135</v>
      </c>
      <c r="I6854">
        <v>0</v>
      </c>
      <c r="P6854">
        <v>0.64958093156326802</v>
      </c>
      <c r="Q6854">
        <v>0</v>
      </c>
    </row>
    <row r="6855" spans="1:17">
      <c r="A6855" t="s">
        <v>122</v>
      </c>
      <c r="B6855">
        <v>2031</v>
      </c>
      <c r="C6855" t="s">
        <v>14</v>
      </c>
      <c r="D6855" t="s">
        <v>1062</v>
      </c>
      <c r="E6855" t="s">
        <v>162</v>
      </c>
      <c r="F6855" t="s">
        <v>165</v>
      </c>
      <c r="G6855" t="s">
        <v>1063</v>
      </c>
      <c r="H6855" t="s">
        <v>136</v>
      </c>
      <c r="I6855">
        <v>0</v>
      </c>
      <c r="P6855">
        <v>0.64958093156326802</v>
      </c>
      <c r="Q6855">
        <v>0</v>
      </c>
    </row>
    <row r="6856" spans="1:17">
      <c r="A6856" t="s">
        <v>122</v>
      </c>
      <c r="B6856">
        <v>2031</v>
      </c>
      <c r="C6856" t="s">
        <v>14</v>
      </c>
      <c r="D6856" t="s">
        <v>1062</v>
      </c>
      <c r="E6856" t="s">
        <v>162</v>
      </c>
      <c r="F6856" t="s">
        <v>166</v>
      </c>
      <c r="G6856" t="s">
        <v>1063</v>
      </c>
      <c r="H6856" t="s">
        <v>132</v>
      </c>
      <c r="I6856">
        <v>0</v>
      </c>
      <c r="P6856">
        <v>0.64958093156326802</v>
      </c>
      <c r="Q6856">
        <v>0</v>
      </c>
    </row>
    <row r="6857" spans="1:17">
      <c r="A6857" t="s">
        <v>122</v>
      </c>
      <c r="B6857">
        <v>2031</v>
      </c>
      <c r="C6857" t="s">
        <v>14</v>
      </c>
      <c r="D6857" t="s">
        <v>1062</v>
      </c>
      <c r="E6857" t="s">
        <v>162</v>
      </c>
      <c r="F6857" t="s">
        <v>166</v>
      </c>
      <c r="G6857" t="s">
        <v>1063</v>
      </c>
      <c r="H6857" t="s">
        <v>135</v>
      </c>
      <c r="I6857">
        <v>0</v>
      </c>
      <c r="P6857">
        <v>0.64958093156326802</v>
      </c>
      <c r="Q6857">
        <v>0</v>
      </c>
    </row>
    <row r="6858" spans="1:17">
      <c r="A6858" t="s">
        <v>122</v>
      </c>
      <c r="B6858">
        <v>2031</v>
      </c>
      <c r="C6858" t="s">
        <v>14</v>
      </c>
      <c r="D6858" t="s">
        <v>1062</v>
      </c>
      <c r="E6858" t="s">
        <v>162</v>
      </c>
      <c r="F6858" t="s">
        <v>166</v>
      </c>
      <c r="G6858" t="s">
        <v>1063</v>
      </c>
      <c r="H6858" t="s">
        <v>136</v>
      </c>
      <c r="I6858">
        <v>0</v>
      </c>
      <c r="P6858">
        <v>0.64958093156326802</v>
      </c>
      <c r="Q6858">
        <v>0</v>
      </c>
    </row>
    <row r="6859" spans="1:17">
      <c r="A6859" t="s">
        <v>122</v>
      </c>
      <c r="B6859">
        <v>2031</v>
      </c>
      <c r="C6859" t="s">
        <v>14</v>
      </c>
      <c r="D6859" t="s">
        <v>1062</v>
      </c>
      <c r="E6859" t="s">
        <v>162</v>
      </c>
      <c r="F6859" t="s">
        <v>160</v>
      </c>
      <c r="G6859" t="s">
        <v>1063</v>
      </c>
      <c r="H6859" t="s">
        <v>132</v>
      </c>
      <c r="I6859">
        <v>0</v>
      </c>
      <c r="P6859">
        <v>0.64958093156326802</v>
      </c>
      <c r="Q6859">
        <v>0</v>
      </c>
    </row>
    <row r="6860" spans="1:17">
      <c r="A6860" t="s">
        <v>122</v>
      </c>
      <c r="B6860">
        <v>2031</v>
      </c>
      <c r="C6860" t="s">
        <v>14</v>
      </c>
      <c r="D6860" t="s">
        <v>1062</v>
      </c>
      <c r="E6860" t="s">
        <v>162</v>
      </c>
      <c r="F6860" t="s">
        <v>160</v>
      </c>
      <c r="G6860" t="s">
        <v>1063</v>
      </c>
      <c r="H6860" t="s">
        <v>135</v>
      </c>
      <c r="I6860">
        <v>0</v>
      </c>
      <c r="P6860">
        <v>0.64958093156326802</v>
      </c>
      <c r="Q6860">
        <v>0</v>
      </c>
    </row>
    <row r="6861" spans="1:17">
      <c r="A6861" t="s">
        <v>122</v>
      </c>
      <c r="B6861">
        <v>2031</v>
      </c>
      <c r="C6861" t="s">
        <v>14</v>
      </c>
      <c r="D6861" t="s">
        <v>1062</v>
      </c>
      <c r="E6861" t="s">
        <v>162</v>
      </c>
      <c r="F6861" t="s">
        <v>160</v>
      </c>
      <c r="G6861" t="s">
        <v>1063</v>
      </c>
      <c r="H6861" t="s">
        <v>136</v>
      </c>
      <c r="I6861">
        <v>0</v>
      </c>
      <c r="P6861">
        <v>0.64958093156326802</v>
      </c>
      <c r="Q6861">
        <v>0</v>
      </c>
    </row>
    <row r="6862" spans="1:17">
      <c r="A6862" t="s">
        <v>122</v>
      </c>
      <c r="B6862">
        <v>2031</v>
      </c>
      <c r="C6862" t="s">
        <v>15</v>
      </c>
      <c r="D6862" t="s">
        <v>1062</v>
      </c>
      <c r="E6862" t="s">
        <v>162</v>
      </c>
      <c r="F6862" t="s">
        <v>164</v>
      </c>
      <c r="G6862" t="s">
        <v>1063</v>
      </c>
      <c r="H6862" t="s">
        <v>132</v>
      </c>
      <c r="I6862">
        <v>0</v>
      </c>
      <c r="P6862">
        <v>0.64958093156326802</v>
      </c>
      <c r="Q6862">
        <v>0</v>
      </c>
    </row>
    <row r="6863" spans="1:17">
      <c r="A6863" t="s">
        <v>122</v>
      </c>
      <c r="B6863">
        <v>2031</v>
      </c>
      <c r="C6863" t="s">
        <v>15</v>
      </c>
      <c r="D6863" t="s">
        <v>1062</v>
      </c>
      <c r="E6863" t="s">
        <v>162</v>
      </c>
      <c r="F6863" t="s">
        <v>164</v>
      </c>
      <c r="G6863" t="s">
        <v>1063</v>
      </c>
      <c r="H6863" t="s">
        <v>135</v>
      </c>
      <c r="I6863">
        <v>1888661061.95822</v>
      </c>
      <c r="P6863">
        <v>0.64958093156326802</v>
      </c>
      <c r="Q6863">
        <v>1226838212.03409</v>
      </c>
    </row>
    <row r="6864" spans="1:17">
      <c r="A6864" t="s">
        <v>122</v>
      </c>
      <c r="B6864">
        <v>2031</v>
      </c>
      <c r="C6864" t="s">
        <v>15</v>
      </c>
      <c r="D6864" t="s">
        <v>1062</v>
      </c>
      <c r="E6864" t="s">
        <v>162</v>
      </c>
      <c r="F6864" t="s">
        <v>164</v>
      </c>
      <c r="G6864" t="s">
        <v>1063</v>
      </c>
      <c r="H6864" t="s">
        <v>136</v>
      </c>
      <c r="I6864">
        <v>65954345.202191897</v>
      </c>
      <c r="P6864">
        <v>0.64958093156326802</v>
      </c>
      <c r="Q6864">
        <v>42842684.997085102</v>
      </c>
    </row>
    <row r="6865" spans="1:17">
      <c r="A6865" t="s">
        <v>122</v>
      </c>
      <c r="B6865">
        <v>2031</v>
      </c>
      <c r="C6865" t="s">
        <v>15</v>
      </c>
      <c r="D6865" t="s">
        <v>1062</v>
      </c>
      <c r="E6865" t="s">
        <v>162</v>
      </c>
      <c r="F6865" t="s">
        <v>159</v>
      </c>
      <c r="G6865" t="s">
        <v>1063</v>
      </c>
      <c r="H6865" t="s">
        <v>132</v>
      </c>
      <c r="I6865">
        <v>0</v>
      </c>
      <c r="P6865">
        <v>0.64958093156326802</v>
      </c>
      <c r="Q6865">
        <v>0</v>
      </c>
    </row>
    <row r="6866" spans="1:17">
      <c r="A6866" t="s">
        <v>122</v>
      </c>
      <c r="B6866">
        <v>2031</v>
      </c>
      <c r="C6866" t="s">
        <v>15</v>
      </c>
      <c r="D6866" t="s">
        <v>1062</v>
      </c>
      <c r="E6866" t="s">
        <v>162</v>
      </c>
      <c r="F6866" t="s">
        <v>159</v>
      </c>
      <c r="G6866" t="s">
        <v>1063</v>
      </c>
      <c r="H6866" t="s">
        <v>135</v>
      </c>
      <c r="I6866">
        <v>707198617.03959703</v>
      </c>
      <c r="P6866">
        <v>0.64958093156326802</v>
      </c>
      <c r="Q6866">
        <v>459382736.45683599</v>
      </c>
    </row>
    <row r="6867" spans="1:17">
      <c r="A6867" t="s">
        <v>122</v>
      </c>
      <c r="B6867">
        <v>2031</v>
      </c>
      <c r="C6867" t="s">
        <v>15</v>
      </c>
      <c r="D6867" t="s">
        <v>1062</v>
      </c>
      <c r="E6867" t="s">
        <v>162</v>
      </c>
      <c r="F6867" t="s">
        <v>159</v>
      </c>
      <c r="G6867" t="s">
        <v>1063</v>
      </c>
      <c r="H6867" t="s">
        <v>136</v>
      </c>
      <c r="I6867">
        <v>24696237.273183201</v>
      </c>
      <c r="P6867">
        <v>0.64958093156326802</v>
      </c>
      <c r="Q6867">
        <v>16042204.8140218</v>
      </c>
    </row>
    <row r="6868" spans="1:17">
      <c r="A6868" t="s">
        <v>122</v>
      </c>
      <c r="B6868">
        <v>2031</v>
      </c>
      <c r="C6868" t="s">
        <v>15</v>
      </c>
      <c r="D6868" t="s">
        <v>1062</v>
      </c>
      <c r="E6868" t="s">
        <v>162</v>
      </c>
      <c r="F6868" t="s">
        <v>126</v>
      </c>
      <c r="G6868" t="s">
        <v>1063</v>
      </c>
      <c r="H6868" t="s">
        <v>132</v>
      </c>
      <c r="I6868">
        <v>0</v>
      </c>
      <c r="P6868">
        <v>0.64958093156326802</v>
      </c>
      <c r="Q6868">
        <v>0</v>
      </c>
    </row>
    <row r="6869" spans="1:17">
      <c r="A6869" t="s">
        <v>122</v>
      </c>
      <c r="B6869">
        <v>2031</v>
      </c>
      <c r="C6869" t="s">
        <v>15</v>
      </c>
      <c r="D6869" t="s">
        <v>1062</v>
      </c>
      <c r="E6869" t="s">
        <v>162</v>
      </c>
      <c r="F6869" t="s">
        <v>126</v>
      </c>
      <c r="G6869" t="s">
        <v>1063</v>
      </c>
      <c r="H6869" t="s">
        <v>135</v>
      </c>
      <c r="I6869">
        <v>0</v>
      </c>
      <c r="P6869">
        <v>0.64958093156326802</v>
      </c>
      <c r="Q6869">
        <v>0</v>
      </c>
    </row>
    <row r="6870" spans="1:17">
      <c r="A6870" t="s">
        <v>122</v>
      </c>
      <c r="B6870">
        <v>2031</v>
      </c>
      <c r="C6870" t="s">
        <v>15</v>
      </c>
      <c r="D6870" t="s">
        <v>1062</v>
      </c>
      <c r="E6870" t="s">
        <v>162</v>
      </c>
      <c r="F6870" t="s">
        <v>126</v>
      </c>
      <c r="G6870" t="s">
        <v>1063</v>
      </c>
      <c r="H6870" t="s">
        <v>136</v>
      </c>
      <c r="I6870">
        <v>0</v>
      </c>
      <c r="P6870">
        <v>0.64958093156326802</v>
      </c>
      <c r="Q6870">
        <v>0</v>
      </c>
    </row>
    <row r="6871" spans="1:17">
      <c r="A6871" t="s">
        <v>122</v>
      </c>
      <c r="B6871">
        <v>2031</v>
      </c>
      <c r="C6871" t="s">
        <v>15</v>
      </c>
      <c r="D6871" t="s">
        <v>1062</v>
      </c>
      <c r="E6871" t="s">
        <v>162</v>
      </c>
      <c r="F6871" t="s">
        <v>165</v>
      </c>
      <c r="G6871" t="s">
        <v>1063</v>
      </c>
      <c r="H6871" t="s">
        <v>132</v>
      </c>
      <c r="I6871">
        <v>0</v>
      </c>
      <c r="P6871">
        <v>0.64958093156326802</v>
      </c>
      <c r="Q6871">
        <v>0</v>
      </c>
    </row>
    <row r="6872" spans="1:17">
      <c r="A6872" t="s">
        <v>122</v>
      </c>
      <c r="B6872">
        <v>2031</v>
      </c>
      <c r="C6872" t="s">
        <v>15</v>
      </c>
      <c r="D6872" t="s">
        <v>1062</v>
      </c>
      <c r="E6872" t="s">
        <v>162</v>
      </c>
      <c r="F6872" t="s">
        <v>165</v>
      </c>
      <c r="G6872" t="s">
        <v>1063</v>
      </c>
      <c r="H6872" t="s">
        <v>135</v>
      </c>
      <c r="I6872">
        <v>7344810066.1692896</v>
      </c>
      <c r="P6872">
        <v>0.64958093156326802</v>
      </c>
      <c r="Q6872">
        <v>4771048564.9375095</v>
      </c>
    </row>
    <row r="6873" spans="1:17">
      <c r="A6873" t="s">
        <v>122</v>
      </c>
      <c r="B6873">
        <v>2031</v>
      </c>
      <c r="C6873" t="s">
        <v>15</v>
      </c>
      <c r="D6873" t="s">
        <v>1062</v>
      </c>
      <c r="E6873" t="s">
        <v>162</v>
      </c>
      <c r="F6873" t="s">
        <v>165</v>
      </c>
      <c r="G6873" t="s">
        <v>1063</v>
      </c>
      <c r="H6873" t="s">
        <v>136</v>
      </c>
      <c r="I6873">
        <v>256489715.54822001</v>
      </c>
      <c r="P6873">
        <v>0.64958093156326802</v>
      </c>
      <c r="Q6873">
        <v>166610828.36221099</v>
      </c>
    </row>
    <row r="6874" spans="1:17">
      <c r="A6874" t="s">
        <v>122</v>
      </c>
      <c r="B6874">
        <v>2031</v>
      </c>
      <c r="C6874" t="s">
        <v>15</v>
      </c>
      <c r="D6874" t="s">
        <v>1062</v>
      </c>
      <c r="E6874" t="s">
        <v>162</v>
      </c>
      <c r="F6874" t="s">
        <v>166</v>
      </c>
      <c r="G6874" t="s">
        <v>1063</v>
      </c>
      <c r="H6874" t="s">
        <v>132</v>
      </c>
      <c r="I6874">
        <v>0</v>
      </c>
      <c r="P6874">
        <v>0.64958093156326802</v>
      </c>
      <c r="Q6874">
        <v>0</v>
      </c>
    </row>
    <row r="6875" spans="1:17">
      <c r="A6875" t="s">
        <v>122</v>
      </c>
      <c r="B6875">
        <v>2031</v>
      </c>
      <c r="C6875" t="s">
        <v>15</v>
      </c>
      <c r="D6875" t="s">
        <v>1062</v>
      </c>
      <c r="E6875" t="s">
        <v>162</v>
      </c>
      <c r="F6875" t="s">
        <v>166</v>
      </c>
      <c r="G6875" t="s">
        <v>1063</v>
      </c>
      <c r="H6875" t="s">
        <v>135</v>
      </c>
      <c r="I6875">
        <v>0</v>
      </c>
      <c r="P6875">
        <v>0.64958093156326802</v>
      </c>
      <c r="Q6875">
        <v>0</v>
      </c>
    </row>
    <row r="6876" spans="1:17">
      <c r="A6876" t="s">
        <v>122</v>
      </c>
      <c r="B6876">
        <v>2031</v>
      </c>
      <c r="C6876" t="s">
        <v>15</v>
      </c>
      <c r="D6876" t="s">
        <v>1062</v>
      </c>
      <c r="E6876" t="s">
        <v>162</v>
      </c>
      <c r="F6876" t="s">
        <v>166</v>
      </c>
      <c r="G6876" t="s">
        <v>1063</v>
      </c>
      <c r="H6876" t="s">
        <v>136</v>
      </c>
      <c r="I6876">
        <v>0</v>
      </c>
      <c r="P6876">
        <v>0.64958093156326802</v>
      </c>
      <c r="Q6876">
        <v>0</v>
      </c>
    </row>
    <row r="6877" spans="1:17">
      <c r="A6877" t="s">
        <v>122</v>
      </c>
      <c r="B6877">
        <v>2031</v>
      </c>
      <c r="C6877" t="s">
        <v>15</v>
      </c>
      <c r="D6877" t="s">
        <v>1062</v>
      </c>
      <c r="E6877" t="s">
        <v>162</v>
      </c>
      <c r="F6877" t="s">
        <v>160</v>
      </c>
      <c r="G6877" t="s">
        <v>1063</v>
      </c>
      <c r="H6877" t="s">
        <v>132</v>
      </c>
      <c r="I6877">
        <v>0</v>
      </c>
      <c r="P6877">
        <v>0.64958093156326802</v>
      </c>
      <c r="Q6877">
        <v>0</v>
      </c>
    </row>
    <row r="6878" spans="1:17">
      <c r="A6878" t="s">
        <v>122</v>
      </c>
      <c r="B6878">
        <v>2031</v>
      </c>
      <c r="C6878" t="s">
        <v>15</v>
      </c>
      <c r="D6878" t="s">
        <v>1062</v>
      </c>
      <c r="E6878" t="s">
        <v>162</v>
      </c>
      <c r="F6878" t="s">
        <v>160</v>
      </c>
      <c r="G6878" t="s">
        <v>1063</v>
      </c>
      <c r="H6878" t="s">
        <v>135</v>
      </c>
      <c r="I6878">
        <v>1737227.65870776</v>
      </c>
      <c r="P6878">
        <v>0.64958093156326802</v>
      </c>
      <c r="Q6878">
        <v>1128469.96088086</v>
      </c>
    </row>
    <row r="6879" spans="1:17">
      <c r="A6879" t="s">
        <v>122</v>
      </c>
      <c r="B6879">
        <v>2031</v>
      </c>
      <c r="C6879" t="s">
        <v>15</v>
      </c>
      <c r="D6879" t="s">
        <v>1062</v>
      </c>
      <c r="E6879" t="s">
        <v>162</v>
      </c>
      <c r="F6879" t="s">
        <v>160</v>
      </c>
      <c r="G6879" t="s">
        <v>1063</v>
      </c>
      <c r="H6879" t="s">
        <v>136</v>
      </c>
      <c r="I6879">
        <v>60666.106272350196</v>
      </c>
      <c r="P6879">
        <v>0.64958093156326802</v>
      </c>
      <c r="Q6879">
        <v>39407.545826709502</v>
      </c>
    </row>
    <row r="6880" spans="1:17">
      <c r="A6880" t="s">
        <v>122</v>
      </c>
      <c r="B6880">
        <v>2031</v>
      </c>
      <c r="C6880" t="s">
        <v>156</v>
      </c>
      <c r="D6880" t="s">
        <v>1066</v>
      </c>
      <c r="E6880" t="s">
        <v>167</v>
      </c>
      <c r="F6880" t="s">
        <v>164</v>
      </c>
      <c r="G6880" t="s">
        <v>158</v>
      </c>
      <c r="H6880" t="s">
        <v>132</v>
      </c>
      <c r="I6880">
        <v>0</v>
      </c>
      <c r="P6880">
        <v>0.64958093156326802</v>
      </c>
      <c r="Q6880">
        <v>0</v>
      </c>
    </row>
    <row r="6881" spans="1:17">
      <c r="A6881" t="s">
        <v>122</v>
      </c>
      <c r="B6881">
        <v>2031</v>
      </c>
      <c r="C6881" t="s">
        <v>156</v>
      </c>
      <c r="D6881" t="s">
        <v>1066</v>
      </c>
      <c r="E6881" t="s">
        <v>167</v>
      </c>
      <c r="F6881" t="s">
        <v>164</v>
      </c>
      <c r="G6881" t="s">
        <v>158</v>
      </c>
      <c r="H6881" t="s">
        <v>135</v>
      </c>
      <c r="I6881">
        <v>0</v>
      </c>
      <c r="P6881">
        <v>0.64958093156326802</v>
      </c>
      <c r="Q6881">
        <v>0</v>
      </c>
    </row>
    <row r="6882" spans="1:17">
      <c r="A6882" t="s">
        <v>122</v>
      </c>
      <c r="B6882">
        <v>2031</v>
      </c>
      <c r="C6882" t="s">
        <v>156</v>
      </c>
      <c r="D6882" t="s">
        <v>1066</v>
      </c>
      <c r="E6882" t="s">
        <v>167</v>
      </c>
      <c r="F6882" t="s">
        <v>164</v>
      </c>
      <c r="G6882" t="s">
        <v>158</v>
      </c>
      <c r="H6882" t="s">
        <v>136</v>
      </c>
      <c r="I6882">
        <v>0</v>
      </c>
      <c r="P6882">
        <v>0.64958093156326802</v>
      </c>
      <c r="Q6882">
        <v>0</v>
      </c>
    </row>
    <row r="6883" spans="1:17">
      <c r="A6883" t="s">
        <v>122</v>
      </c>
      <c r="B6883">
        <v>2031</v>
      </c>
      <c r="C6883" t="s">
        <v>156</v>
      </c>
      <c r="D6883" t="s">
        <v>1066</v>
      </c>
      <c r="E6883" t="s">
        <v>167</v>
      </c>
      <c r="F6883" t="s">
        <v>159</v>
      </c>
      <c r="G6883" t="s">
        <v>158</v>
      </c>
      <c r="H6883" t="s">
        <v>132</v>
      </c>
      <c r="I6883">
        <v>0</v>
      </c>
      <c r="P6883">
        <v>0.64958093156326802</v>
      </c>
      <c r="Q6883">
        <v>0</v>
      </c>
    </row>
    <row r="6884" spans="1:17">
      <c r="A6884" t="s">
        <v>122</v>
      </c>
      <c r="B6884">
        <v>2031</v>
      </c>
      <c r="C6884" t="s">
        <v>156</v>
      </c>
      <c r="D6884" t="s">
        <v>1066</v>
      </c>
      <c r="E6884" t="s">
        <v>167</v>
      </c>
      <c r="F6884" t="s">
        <v>159</v>
      </c>
      <c r="G6884" t="s">
        <v>158</v>
      </c>
      <c r="H6884" t="s">
        <v>135</v>
      </c>
      <c r="I6884">
        <v>0</v>
      </c>
      <c r="P6884">
        <v>0.64958093156326802</v>
      </c>
      <c r="Q6884">
        <v>0</v>
      </c>
    </row>
    <row r="6885" spans="1:17">
      <c r="A6885" t="s">
        <v>122</v>
      </c>
      <c r="B6885">
        <v>2031</v>
      </c>
      <c r="C6885" t="s">
        <v>156</v>
      </c>
      <c r="D6885" t="s">
        <v>1066</v>
      </c>
      <c r="E6885" t="s">
        <v>167</v>
      </c>
      <c r="F6885" t="s">
        <v>159</v>
      </c>
      <c r="G6885" t="s">
        <v>158</v>
      </c>
      <c r="H6885" t="s">
        <v>136</v>
      </c>
      <c r="I6885">
        <v>0</v>
      </c>
      <c r="P6885">
        <v>0.64958093156326802</v>
      </c>
      <c r="Q6885">
        <v>0</v>
      </c>
    </row>
    <row r="6886" spans="1:17">
      <c r="A6886" t="s">
        <v>122</v>
      </c>
      <c r="B6886">
        <v>2031</v>
      </c>
      <c r="C6886" t="s">
        <v>156</v>
      </c>
      <c r="D6886" t="s">
        <v>1066</v>
      </c>
      <c r="E6886" t="s">
        <v>167</v>
      </c>
      <c r="F6886" t="s">
        <v>126</v>
      </c>
      <c r="G6886" t="s">
        <v>158</v>
      </c>
      <c r="H6886" t="s">
        <v>132</v>
      </c>
      <c r="I6886">
        <v>0</v>
      </c>
      <c r="P6886">
        <v>0.64958093156326802</v>
      </c>
      <c r="Q6886">
        <v>0</v>
      </c>
    </row>
    <row r="6887" spans="1:17">
      <c r="A6887" t="s">
        <v>122</v>
      </c>
      <c r="B6887">
        <v>2031</v>
      </c>
      <c r="C6887" t="s">
        <v>156</v>
      </c>
      <c r="D6887" t="s">
        <v>1066</v>
      </c>
      <c r="E6887" t="s">
        <v>167</v>
      </c>
      <c r="F6887" t="s">
        <v>126</v>
      </c>
      <c r="G6887" t="s">
        <v>158</v>
      </c>
      <c r="H6887" t="s">
        <v>135</v>
      </c>
      <c r="I6887">
        <v>0</v>
      </c>
      <c r="P6887">
        <v>0.64958093156326802</v>
      </c>
      <c r="Q6887">
        <v>0</v>
      </c>
    </row>
    <row r="6888" spans="1:17">
      <c r="A6888" t="s">
        <v>122</v>
      </c>
      <c r="B6888">
        <v>2031</v>
      </c>
      <c r="C6888" t="s">
        <v>156</v>
      </c>
      <c r="D6888" t="s">
        <v>1066</v>
      </c>
      <c r="E6888" t="s">
        <v>167</v>
      </c>
      <c r="F6888" t="s">
        <v>126</v>
      </c>
      <c r="G6888" t="s">
        <v>158</v>
      </c>
      <c r="H6888" t="s">
        <v>136</v>
      </c>
      <c r="I6888">
        <v>0</v>
      </c>
      <c r="P6888">
        <v>0.64958093156326802</v>
      </c>
      <c r="Q6888">
        <v>0</v>
      </c>
    </row>
    <row r="6889" spans="1:17">
      <c r="A6889" t="s">
        <v>122</v>
      </c>
      <c r="B6889">
        <v>2031</v>
      </c>
      <c r="C6889" t="s">
        <v>156</v>
      </c>
      <c r="D6889" t="s">
        <v>1066</v>
      </c>
      <c r="E6889" t="s">
        <v>167</v>
      </c>
      <c r="F6889" t="s">
        <v>165</v>
      </c>
      <c r="G6889" t="s">
        <v>158</v>
      </c>
      <c r="H6889" t="s">
        <v>132</v>
      </c>
      <c r="I6889">
        <v>0</v>
      </c>
      <c r="P6889">
        <v>0.64958093156326802</v>
      </c>
      <c r="Q6889">
        <v>0</v>
      </c>
    </row>
    <row r="6890" spans="1:17">
      <c r="A6890" t="s">
        <v>122</v>
      </c>
      <c r="B6890">
        <v>2031</v>
      </c>
      <c r="C6890" t="s">
        <v>156</v>
      </c>
      <c r="D6890" t="s">
        <v>1066</v>
      </c>
      <c r="E6890" t="s">
        <v>167</v>
      </c>
      <c r="F6890" t="s">
        <v>165</v>
      </c>
      <c r="G6890" t="s">
        <v>158</v>
      </c>
      <c r="H6890" t="s">
        <v>135</v>
      </c>
      <c r="I6890">
        <v>0</v>
      </c>
      <c r="P6890">
        <v>0.64958093156326802</v>
      </c>
      <c r="Q6890">
        <v>0</v>
      </c>
    </row>
    <row r="6891" spans="1:17">
      <c r="A6891" t="s">
        <v>122</v>
      </c>
      <c r="B6891">
        <v>2031</v>
      </c>
      <c r="C6891" t="s">
        <v>156</v>
      </c>
      <c r="D6891" t="s">
        <v>1066</v>
      </c>
      <c r="E6891" t="s">
        <v>167</v>
      </c>
      <c r="F6891" t="s">
        <v>165</v>
      </c>
      <c r="G6891" t="s">
        <v>158</v>
      </c>
      <c r="H6891" t="s">
        <v>136</v>
      </c>
      <c r="I6891">
        <v>0</v>
      </c>
      <c r="P6891">
        <v>0.64958093156326802</v>
      </c>
      <c r="Q6891">
        <v>0</v>
      </c>
    </row>
    <row r="6892" spans="1:17">
      <c r="A6892" t="s">
        <v>122</v>
      </c>
      <c r="B6892">
        <v>2031</v>
      </c>
      <c r="C6892" t="s">
        <v>156</v>
      </c>
      <c r="D6892" t="s">
        <v>1066</v>
      </c>
      <c r="E6892" t="s">
        <v>167</v>
      </c>
      <c r="F6892" t="s">
        <v>166</v>
      </c>
      <c r="G6892" t="s">
        <v>158</v>
      </c>
      <c r="H6892" t="s">
        <v>132</v>
      </c>
      <c r="I6892">
        <v>0</v>
      </c>
      <c r="P6892">
        <v>0.64958093156326802</v>
      </c>
      <c r="Q6892">
        <v>0</v>
      </c>
    </row>
    <row r="6893" spans="1:17">
      <c r="A6893" t="s">
        <v>122</v>
      </c>
      <c r="B6893">
        <v>2031</v>
      </c>
      <c r="C6893" t="s">
        <v>156</v>
      </c>
      <c r="D6893" t="s">
        <v>1066</v>
      </c>
      <c r="E6893" t="s">
        <v>167</v>
      </c>
      <c r="F6893" t="s">
        <v>166</v>
      </c>
      <c r="G6893" t="s">
        <v>158</v>
      </c>
      <c r="H6893" t="s">
        <v>135</v>
      </c>
      <c r="I6893">
        <v>0</v>
      </c>
      <c r="P6893">
        <v>0.64958093156326802</v>
      </c>
      <c r="Q6893">
        <v>0</v>
      </c>
    </row>
    <row r="6894" spans="1:17">
      <c r="A6894" t="s">
        <v>122</v>
      </c>
      <c r="B6894">
        <v>2031</v>
      </c>
      <c r="C6894" t="s">
        <v>156</v>
      </c>
      <c r="D6894" t="s">
        <v>1066</v>
      </c>
      <c r="E6894" t="s">
        <v>167</v>
      </c>
      <c r="F6894" t="s">
        <v>166</v>
      </c>
      <c r="G6894" t="s">
        <v>158</v>
      </c>
      <c r="H6894" t="s">
        <v>136</v>
      </c>
      <c r="I6894">
        <v>0</v>
      </c>
      <c r="P6894">
        <v>0.64958093156326802</v>
      </c>
      <c r="Q6894">
        <v>0</v>
      </c>
    </row>
    <row r="6895" spans="1:17">
      <c r="A6895" t="s">
        <v>122</v>
      </c>
      <c r="B6895">
        <v>2031</v>
      </c>
      <c r="C6895" t="s">
        <v>156</v>
      </c>
      <c r="D6895" t="s">
        <v>1066</v>
      </c>
      <c r="E6895" t="s">
        <v>167</v>
      </c>
      <c r="F6895" t="s">
        <v>160</v>
      </c>
      <c r="G6895" t="s">
        <v>158</v>
      </c>
      <c r="H6895" t="s">
        <v>132</v>
      </c>
      <c r="I6895">
        <v>0</v>
      </c>
      <c r="P6895">
        <v>0.64958093156326802</v>
      </c>
      <c r="Q6895">
        <v>0</v>
      </c>
    </row>
    <row r="6896" spans="1:17">
      <c r="A6896" t="s">
        <v>122</v>
      </c>
      <c r="B6896">
        <v>2031</v>
      </c>
      <c r="C6896" t="s">
        <v>156</v>
      </c>
      <c r="D6896" t="s">
        <v>1066</v>
      </c>
      <c r="E6896" t="s">
        <v>167</v>
      </c>
      <c r="F6896" t="s">
        <v>160</v>
      </c>
      <c r="G6896" t="s">
        <v>158</v>
      </c>
      <c r="H6896" t="s">
        <v>135</v>
      </c>
      <c r="I6896">
        <v>0</v>
      </c>
      <c r="P6896">
        <v>0.64958093156326802</v>
      </c>
      <c r="Q6896">
        <v>0</v>
      </c>
    </row>
    <row r="6897" spans="1:17">
      <c r="A6897" t="s">
        <v>122</v>
      </c>
      <c r="B6897">
        <v>2031</v>
      </c>
      <c r="C6897" t="s">
        <v>156</v>
      </c>
      <c r="D6897" t="s">
        <v>1066</v>
      </c>
      <c r="E6897" t="s">
        <v>167</v>
      </c>
      <c r="F6897" t="s">
        <v>160</v>
      </c>
      <c r="G6897" t="s">
        <v>158</v>
      </c>
      <c r="H6897" t="s">
        <v>136</v>
      </c>
      <c r="I6897">
        <v>0</v>
      </c>
      <c r="P6897">
        <v>0.64958093156326802</v>
      </c>
      <c r="Q6897">
        <v>0</v>
      </c>
    </row>
    <row r="6898" spans="1:17">
      <c r="A6898" t="s">
        <v>122</v>
      </c>
      <c r="B6898">
        <v>2031</v>
      </c>
      <c r="C6898" t="s">
        <v>157</v>
      </c>
      <c r="D6898" t="s">
        <v>1066</v>
      </c>
      <c r="E6898" t="s">
        <v>167</v>
      </c>
      <c r="F6898" t="s">
        <v>164</v>
      </c>
      <c r="G6898" t="s">
        <v>158</v>
      </c>
      <c r="H6898" t="s">
        <v>132</v>
      </c>
      <c r="I6898">
        <v>0</v>
      </c>
      <c r="P6898">
        <v>0.64958093156326802</v>
      </c>
      <c r="Q6898">
        <v>0</v>
      </c>
    </row>
    <row r="6899" spans="1:17">
      <c r="A6899" t="s">
        <v>122</v>
      </c>
      <c r="B6899">
        <v>2031</v>
      </c>
      <c r="C6899" t="s">
        <v>157</v>
      </c>
      <c r="D6899" t="s">
        <v>1066</v>
      </c>
      <c r="E6899" t="s">
        <v>167</v>
      </c>
      <c r="F6899" t="s">
        <v>164</v>
      </c>
      <c r="G6899" t="s">
        <v>158</v>
      </c>
      <c r="H6899" t="s">
        <v>135</v>
      </c>
      <c r="I6899">
        <v>0</v>
      </c>
      <c r="P6899">
        <v>0.64958093156326802</v>
      </c>
      <c r="Q6899">
        <v>0</v>
      </c>
    </row>
    <row r="6900" spans="1:17">
      <c r="A6900" t="s">
        <v>122</v>
      </c>
      <c r="B6900">
        <v>2031</v>
      </c>
      <c r="C6900" t="s">
        <v>157</v>
      </c>
      <c r="D6900" t="s">
        <v>1066</v>
      </c>
      <c r="E6900" t="s">
        <v>167</v>
      </c>
      <c r="F6900" t="s">
        <v>164</v>
      </c>
      <c r="G6900" t="s">
        <v>158</v>
      </c>
      <c r="H6900" t="s">
        <v>136</v>
      </c>
      <c r="I6900">
        <v>0</v>
      </c>
      <c r="P6900">
        <v>0.64958093156326802</v>
      </c>
      <c r="Q6900">
        <v>0</v>
      </c>
    </row>
    <row r="6901" spans="1:17">
      <c r="A6901" t="s">
        <v>122</v>
      </c>
      <c r="B6901">
        <v>2031</v>
      </c>
      <c r="C6901" t="s">
        <v>157</v>
      </c>
      <c r="D6901" t="s">
        <v>1066</v>
      </c>
      <c r="E6901" t="s">
        <v>167</v>
      </c>
      <c r="F6901" t="s">
        <v>159</v>
      </c>
      <c r="G6901" t="s">
        <v>158</v>
      </c>
      <c r="H6901" t="s">
        <v>132</v>
      </c>
      <c r="I6901">
        <v>0</v>
      </c>
      <c r="P6901">
        <v>0.64958093156326802</v>
      </c>
      <c r="Q6901">
        <v>0</v>
      </c>
    </row>
    <row r="6902" spans="1:17">
      <c r="A6902" t="s">
        <v>122</v>
      </c>
      <c r="B6902">
        <v>2031</v>
      </c>
      <c r="C6902" t="s">
        <v>157</v>
      </c>
      <c r="D6902" t="s">
        <v>1066</v>
      </c>
      <c r="E6902" t="s">
        <v>167</v>
      </c>
      <c r="F6902" t="s">
        <v>159</v>
      </c>
      <c r="G6902" t="s">
        <v>158</v>
      </c>
      <c r="H6902" t="s">
        <v>135</v>
      </c>
      <c r="I6902">
        <v>0</v>
      </c>
      <c r="P6902">
        <v>0.64958093156326802</v>
      </c>
      <c r="Q6902">
        <v>0</v>
      </c>
    </row>
    <row r="6903" spans="1:17">
      <c r="A6903" t="s">
        <v>122</v>
      </c>
      <c r="B6903">
        <v>2031</v>
      </c>
      <c r="C6903" t="s">
        <v>157</v>
      </c>
      <c r="D6903" t="s">
        <v>1066</v>
      </c>
      <c r="E6903" t="s">
        <v>167</v>
      </c>
      <c r="F6903" t="s">
        <v>159</v>
      </c>
      <c r="G6903" t="s">
        <v>158</v>
      </c>
      <c r="H6903" t="s">
        <v>136</v>
      </c>
      <c r="I6903">
        <v>0</v>
      </c>
      <c r="P6903">
        <v>0.64958093156326802</v>
      </c>
      <c r="Q6903">
        <v>0</v>
      </c>
    </row>
    <row r="6904" spans="1:17">
      <c r="A6904" t="s">
        <v>122</v>
      </c>
      <c r="B6904">
        <v>2031</v>
      </c>
      <c r="C6904" t="s">
        <v>157</v>
      </c>
      <c r="D6904" t="s">
        <v>1066</v>
      </c>
      <c r="E6904" t="s">
        <v>167</v>
      </c>
      <c r="F6904" t="s">
        <v>126</v>
      </c>
      <c r="G6904" t="s">
        <v>158</v>
      </c>
      <c r="H6904" t="s">
        <v>132</v>
      </c>
      <c r="I6904">
        <v>0</v>
      </c>
      <c r="P6904">
        <v>0.64958093156326802</v>
      </c>
      <c r="Q6904">
        <v>0</v>
      </c>
    </row>
    <row r="6905" spans="1:17">
      <c r="A6905" t="s">
        <v>122</v>
      </c>
      <c r="B6905">
        <v>2031</v>
      </c>
      <c r="C6905" t="s">
        <v>157</v>
      </c>
      <c r="D6905" t="s">
        <v>1066</v>
      </c>
      <c r="E6905" t="s">
        <v>167</v>
      </c>
      <c r="F6905" t="s">
        <v>126</v>
      </c>
      <c r="G6905" t="s">
        <v>158</v>
      </c>
      <c r="H6905" t="s">
        <v>135</v>
      </c>
      <c r="I6905">
        <v>0</v>
      </c>
      <c r="P6905">
        <v>0.64958093156326802</v>
      </c>
      <c r="Q6905">
        <v>0</v>
      </c>
    </row>
    <row r="6906" spans="1:17">
      <c r="A6906" t="s">
        <v>122</v>
      </c>
      <c r="B6906">
        <v>2031</v>
      </c>
      <c r="C6906" t="s">
        <v>157</v>
      </c>
      <c r="D6906" t="s">
        <v>1066</v>
      </c>
      <c r="E6906" t="s">
        <v>167</v>
      </c>
      <c r="F6906" t="s">
        <v>126</v>
      </c>
      <c r="G6906" t="s">
        <v>158</v>
      </c>
      <c r="H6906" t="s">
        <v>136</v>
      </c>
      <c r="I6906">
        <v>0</v>
      </c>
      <c r="P6906">
        <v>0.64958093156326802</v>
      </c>
      <c r="Q6906">
        <v>0</v>
      </c>
    </row>
    <row r="6907" spans="1:17">
      <c r="A6907" t="s">
        <v>122</v>
      </c>
      <c r="B6907">
        <v>2031</v>
      </c>
      <c r="C6907" t="s">
        <v>157</v>
      </c>
      <c r="D6907" t="s">
        <v>1066</v>
      </c>
      <c r="E6907" t="s">
        <v>167</v>
      </c>
      <c r="F6907" t="s">
        <v>165</v>
      </c>
      <c r="G6907" t="s">
        <v>158</v>
      </c>
      <c r="H6907" t="s">
        <v>132</v>
      </c>
      <c r="I6907">
        <v>0</v>
      </c>
      <c r="P6907">
        <v>0.64958093156326802</v>
      </c>
      <c r="Q6907">
        <v>0</v>
      </c>
    </row>
    <row r="6908" spans="1:17">
      <c r="A6908" t="s">
        <v>122</v>
      </c>
      <c r="B6908">
        <v>2031</v>
      </c>
      <c r="C6908" t="s">
        <v>157</v>
      </c>
      <c r="D6908" t="s">
        <v>1066</v>
      </c>
      <c r="E6908" t="s">
        <v>167</v>
      </c>
      <c r="F6908" t="s">
        <v>165</v>
      </c>
      <c r="G6908" t="s">
        <v>158</v>
      </c>
      <c r="H6908" t="s">
        <v>135</v>
      </c>
      <c r="I6908">
        <v>0</v>
      </c>
      <c r="P6908">
        <v>0.64958093156326802</v>
      </c>
      <c r="Q6908">
        <v>0</v>
      </c>
    </row>
    <row r="6909" spans="1:17">
      <c r="A6909" t="s">
        <v>122</v>
      </c>
      <c r="B6909">
        <v>2031</v>
      </c>
      <c r="C6909" t="s">
        <v>157</v>
      </c>
      <c r="D6909" t="s">
        <v>1066</v>
      </c>
      <c r="E6909" t="s">
        <v>167</v>
      </c>
      <c r="F6909" t="s">
        <v>165</v>
      </c>
      <c r="G6909" t="s">
        <v>158</v>
      </c>
      <c r="H6909" t="s">
        <v>136</v>
      </c>
      <c r="I6909">
        <v>0</v>
      </c>
      <c r="P6909">
        <v>0.64958093156326802</v>
      </c>
      <c r="Q6909">
        <v>0</v>
      </c>
    </row>
    <row r="6910" spans="1:17">
      <c r="A6910" t="s">
        <v>122</v>
      </c>
      <c r="B6910">
        <v>2031</v>
      </c>
      <c r="C6910" t="s">
        <v>157</v>
      </c>
      <c r="D6910" t="s">
        <v>1066</v>
      </c>
      <c r="E6910" t="s">
        <v>167</v>
      </c>
      <c r="F6910" t="s">
        <v>166</v>
      </c>
      <c r="G6910" t="s">
        <v>158</v>
      </c>
      <c r="H6910" t="s">
        <v>132</v>
      </c>
      <c r="I6910">
        <v>0</v>
      </c>
      <c r="P6910">
        <v>0.64958093156326802</v>
      </c>
      <c r="Q6910">
        <v>0</v>
      </c>
    </row>
    <row r="6911" spans="1:17">
      <c r="A6911" t="s">
        <v>122</v>
      </c>
      <c r="B6911">
        <v>2031</v>
      </c>
      <c r="C6911" t="s">
        <v>157</v>
      </c>
      <c r="D6911" t="s">
        <v>1066</v>
      </c>
      <c r="E6911" t="s">
        <v>167</v>
      </c>
      <c r="F6911" t="s">
        <v>166</v>
      </c>
      <c r="G6911" t="s">
        <v>158</v>
      </c>
      <c r="H6911" t="s">
        <v>135</v>
      </c>
      <c r="I6911">
        <v>0</v>
      </c>
      <c r="P6911">
        <v>0.64958093156326802</v>
      </c>
      <c r="Q6911">
        <v>0</v>
      </c>
    </row>
    <row r="6912" spans="1:17">
      <c r="A6912" t="s">
        <v>122</v>
      </c>
      <c r="B6912">
        <v>2031</v>
      </c>
      <c r="C6912" t="s">
        <v>157</v>
      </c>
      <c r="D6912" t="s">
        <v>1066</v>
      </c>
      <c r="E6912" t="s">
        <v>167</v>
      </c>
      <c r="F6912" t="s">
        <v>166</v>
      </c>
      <c r="G6912" t="s">
        <v>158</v>
      </c>
      <c r="H6912" t="s">
        <v>136</v>
      </c>
      <c r="I6912">
        <v>0</v>
      </c>
      <c r="P6912">
        <v>0.64958093156326802</v>
      </c>
      <c r="Q6912">
        <v>0</v>
      </c>
    </row>
    <row r="6913" spans="1:17">
      <c r="A6913" t="s">
        <v>122</v>
      </c>
      <c r="B6913">
        <v>2031</v>
      </c>
      <c r="C6913" t="s">
        <v>157</v>
      </c>
      <c r="D6913" t="s">
        <v>1066</v>
      </c>
      <c r="E6913" t="s">
        <v>167</v>
      </c>
      <c r="F6913" t="s">
        <v>160</v>
      </c>
      <c r="G6913" t="s">
        <v>158</v>
      </c>
      <c r="H6913" t="s">
        <v>132</v>
      </c>
      <c r="I6913">
        <v>0</v>
      </c>
      <c r="P6913">
        <v>0.64958093156326802</v>
      </c>
      <c r="Q6913">
        <v>0</v>
      </c>
    </row>
    <row r="6914" spans="1:17">
      <c r="A6914" t="s">
        <v>122</v>
      </c>
      <c r="B6914">
        <v>2031</v>
      </c>
      <c r="C6914" t="s">
        <v>157</v>
      </c>
      <c r="D6914" t="s">
        <v>1066</v>
      </c>
      <c r="E6914" t="s">
        <v>167</v>
      </c>
      <c r="F6914" t="s">
        <v>160</v>
      </c>
      <c r="G6914" t="s">
        <v>158</v>
      </c>
      <c r="H6914" t="s">
        <v>135</v>
      </c>
      <c r="I6914">
        <v>0</v>
      </c>
      <c r="P6914">
        <v>0.64958093156326802</v>
      </c>
      <c r="Q6914">
        <v>0</v>
      </c>
    </row>
    <row r="6915" spans="1:17">
      <c r="A6915" t="s">
        <v>122</v>
      </c>
      <c r="B6915">
        <v>2031</v>
      </c>
      <c r="C6915" t="s">
        <v>157</v>
      </c>
      <c r="D6915" t="s">
        <v>1066</v>
      </c>
      <c r="E6915" t="s">
        <v>167</v>
      </c>
      <c r="F6915" t="s">
        <v>160</v>
      </c>
      <c r="G6915" t="s">
        <v>158</v>
      </c>
      <c r="H6915" t="s">
        <v>136</v>
      </c>
      <c r="I6915">
        <v>0</v>
      </c>
      <c r="P6915">
        <v>0.64958093156326802</v>
      </c>
      <c r="Q6915">
        <v>0</v>
      </c>
    </row>
    <row r="6916" spans="1:17">
      <c r="A6916" t="s">
        <v>122</v>
      </c>
      <c r="B6916">
        <v>2031</v>
      </c>
      <c r="C6916" t="s">
        <v>140</v>
      </c>
      <c r="D6916" t="s">
        <v>1064</v>
      </c>
      <c r="E6916" t="s">
        <v>167</v>
      </c>
      <c r="F6916" t="s">
        <v>164</v>
      </c>
      <c r="G6916" t="s">
        <v>1065</v>
      </c>
      <c r="H6916" t="s">
        <v>132</v>
      </c>
      <c r="I6916">
        <v>0</v>
      </c>
      <c r="P6916">
        <v>0.64958093156326802</v>
      </c>
      <c r="Q6916">
        <v>0</v>
      </c>
    </row>
    <row r="6917" spans="1:17">
      <c r="A6917" t="s">
        <v>122</v>
      </c>
      <c r="B6917">
        <v>2031</v>
      </c>
      <c r="C6917" t="s">
        <v>140</v>
      </c>
      <c r="D6917" t="s">
        <v>1064</v>
      </c>
      <c r="E6917" t="s">
        <v>167</v>
      </c>
      <c r="F6917" t="s">
        <v>164</v>
      </c>
      <c r="G6917" t="s">
        <v>1065</v>
      </c>
      <c r="H6917" t="s">
        <v>135</v>
      </c>
      <c r="I6917">
        <v>0</v>
      </c>
      <c r="P6917">
        <v>0.64958093156326802</v>
      </c>
      <c r="Q6917">
        <v>0</v>
      </c>
    </row>
    <row r="6918" spans="1:17">
      <c r="A6918" t="s">
        <v>122</v>
      </c>
      <c r="B6918">
        <v>2031</v>
      </c>
      <c r="C6918" t="s">
        <v>140</v>
      </c>
      <c r="D6918" t="s">
        <v>1064</v>
      </c>
      <c r="E6918" t="s">
        <v>167</v>
      </c>
      <c r="F6918" t="s">
        <v>164</v>
      </c>
      <c r="G6918" t="s">
        <v>1065</v>
      </c>
      <c r="H6918" t="s">
        <v>136</v>
      </c>
      <c r="I6918">
        <v>0</v>
      </c>
      <c r="P6918">
        <v>0.64958093156326802</v>
      </c>
      <c r="Q6918">
        <v>0</v>
      </c>
    </row>
    <row r="6919" spans="1:17">
      <c r="A6919" t="s">
        <v>122</v>
      </c>
      <c r="B6919">
        <v>2031</v>
      </c>
      <c r="C6919" t="s">
        <v>140</v>
      </c>
      <c r="D6919" t="s">
        <v>1064</v>
      </c>
      <c r="E6919" t="s">
        <v>167</v>
      </c>
      <c r="F6919" t="s">
        <v>159</v>
      </c>
      <c r="G6919" t="s">
        <v>1065</v>
      </c>
      <c r="H6919" t="s">
        <v>132</v>
      </c>
      <c r="I6919">
        <v>0</v>
      </c>
      <c r="P6919">
        <v>0.64958093156326802</v>
      </c>
      <c r="Q6919">
        <v>0</v>
      </c>
    </row>
    <row r="6920" spans="1:17">
      <c r="A6920" t="s">
        <v>122</v>
      </c>
      <c r="B6920">
        <v>2031</v>
      </c>
      <c r="C6920" t="s">
        <v>140</v>
      </c>
      <c r="D6920" t="s">
        <v>1064</v>
      </c>
      <c r="E6920" t="s">
        <v>167</v>
      </c>
      <c r="F6920" t="s">
        <v>159</v>
      </c>
      <c r="G6920" t="s">
        <v>1065</v>
      </c>
      <c r="H6920" t="s">
        <v>135</v>
      </c>
      <c r="I6920">
        <v>0</v>
      </c>
      <c r="P6920">
        <v>0.64958093156326802</v>
      </c>
      <c r="Q6920">
        <v>0</v>
      </c>
    </row>
    <row r="6921" spans="1:17">
      <c r="A6921" t="s">
        <v>122</v>
      </c>
      <c r="B6921">
        <v>2031</v>
      </c>
      <c r="C6921" t="s">
        <v>140</v>
      </c>
      <c r="D6921" t="s">
        <v>1064</v>
      </c>
      <c r="E6921" t="s">
        <v>167</v>
      </c>
      <c r="F6921" t="s">
        <v>159</v>
      </c>
      <c r="G6921" t="s">
        <v>1065</v>
      </c>
      <c r="H6921" t="s">
        <v>136</v>
      </c>
      <c r="I6921">
        <v>0</v>
      </c>
      <c r="P6921">
        <v>0.64958093156326802</v>
      </c>
      <c r="Q6921">
        <v>0</v>
      </c>
    </row>
    <row r="6922" spans="1:17">
      <c r="A6922" t="s">
        <v>122</v>
      </c>
      <c r="B6922">
        <v>2031</v>
      </c>
      <c r="C6922" t="s">
        <v>140</v>
      </c>
      <c r="D6922" t="s">
        <v>1064</v>
      </c>
      <c r="E6922" t="s">
        <v>167</v>
      </c>
      <c r="F6922" t="s">
        <v>126</v>
      </c>
      <c r="G6922" t="s">
        <v>1065</v>
      </c>
      <c r="H6922" t="s">
        <v>132</v>
      </c>
      <c r="I6922">
        <v>0</v>
      </c>
      <c r="P6922">
        <v>0.64958093156326802</v>
      </c>
      <c r="Q6922">
        <v>0</v>
      </c>
    </row>
    <row r="6923" spans="1:17">
      <c r="A6923" t="s">
        <v>122</v>
      </c>
      <c r="B6923">
        <v>2031</v>
      </c>
      <c r="C6923" t="s">
        <v>140</v>
      </c>
      <c r="D6923" t="s">
        <v>1064</v>
      </c>
      <c r="E6923" t="s">
        <v>167</v>
      </c>
      <c r="F6923" t="s">
        <v>126</v>
      </c>
      <c r="G6923" t="s">
        <v>1065</v>
      </c>
      <c r="H6923" t="s">
        <v>135</v>
      </c>
      <c r="I6923">
        <v>0</v>
      </c>
      <c r="P6923">
        <v>0.64958093156326802</v>
      </c>
      <c r="Q6923">
        <v>0</v>
      </c>
    </row>
    <row r="6924" spans="1:17">
      <c r="A6924" t="s">
        <v>122</v>
      </c>
      <c r="B6924">
        <v>2031</v>
      </c>
      <c r="C6924" t="s">
        <v>140</v>
      </c>
      <c r="D6924" t="s">
        <v>1064</v>
      </c>
      <c r="E6924" t="s">
        <v>167</v>
      </c>
      <c r="F6924" t="s">
        <v>126</v>
      </c>
      <c r="G6924" t="s">
        <v>1065</v>
      </c>
      <c r="H6924" t="s">
        <v>136</v>
      </c>
      <c r="I6924">
        <v>10230556.9235419</v>
      </c>
      <c r="P6924">
        <v>0.64958093156326802</v>
      </c>
      <c r="Q6924">
        <v>6645574.6968054101</v>
      </c>
    </row>
    <row r="6925" spans="1:17">
      <c r="A6925" t="s">
        <v>122</v>
      </c>
      <c r="B6925">
        <v>2031</v>
      </c>
      <c r="C6925" t="s">
        <v>140</v>
      </c>
      <c r="D6925" t="s">
        <v>1064</v>
      </c>
      <c r="E6925" t="s">
        <v>167</v>
      </c>
      <c r="F6925" t="s">
        <v>165</v>
      </c>
      <c r="G6925" t="s">
        <v>1065</v>
      </c>
      <c r="H6925" t="s">
        <v>132</v>
      </c>
      <c r="I6925">
        <v>0</v>
      </c>
      <c r="P6925">
        <v>0.64958093156326802</v>
      </c>
      <c r="Q6925">
        <v>0</v>
      </c>
    </row>
    <row r="6926" spans="1:17">
      <c r="A6926" t="s">
        <v>122</v>
      </c>
      <c r="B6926">
        <v>2031</v>
      </c>
      <c r="C6926" t="s">
        <v>140</v>
      </c>
      <c r="D6926" t="s">
        <v>1064</v>
      </c>
      <c r="E6926" t="s">
        <v>167</v>
      </c>
      <c r="F6926" t="s">
        <v>165</v>
      </c>
      <c r="G6926" t="s">
        <v>1065</v>
      </c>
      <c r="H6926" t="s">
        <v>135</v>
      </c>
      <c r="I6926">
        <v>0</v>
      </c>
      <c r="P6926">
        <v>0.64958093156326802</v>
      </c>
      <c r="Q6926">
        <v>0</v>
      </c>
    </row>
    <row r="6927" spans="1:17">
      <c r="A6927" t="s">
        <v>122</v>
      </c>
      <c r="B6927">
        <v>2031</v>
      </c>
      <c r="C6927" t="s">
        <v>140</v>
      </c>
      <c r="D6927" t="s">
        <v>1064</v>
      </c>
      <c r="E6927" t="s">
        <v>167</v>
      </c>
      <c r="F6927" t="s">
        <v>165</v>
      </c>
      <c r="G6927" t="s">
        <v>1065</v>
      </c>
      <c r="H6927" t="s">
        <v>136</v>
      </c>
      <c r="I6927">
        <v>0</v>
      </c>
      <c r="P6927">
        <v>0.64958093156326802</v>
      </c>
      <c r="Q6927">
        <v>0</v>
      </c>
    </row>
    <row r="6928" spans="1:17">
      <c r="A6928" t="s">
        <v>122</v>
      </c>
      <c r="B6928">
        <v>2031</v>
      </c>
      <c r="C6928" t="s">
        <v>140</v>
      </c>
      <c r="D6928" t="s">
        <v>1064</v>
      </c>
      <c r="E6928" t="s">
        <v>167</v>
      </c>
      <c r="F6928" t="s">
        <v>166</v>
      </c>
      <c r="G6928" t="s">
        <v>1065</v>
      </c>
      <c r="H6928" t="s">
        <v>132</v>
      </c>
      <c r="I6928">
        <v>0</v>
      </c>
      <c r="P6928">
        <v>0.64958093156326802</v>
      </c>
      <c r="Q6928">
        <v>0</v>
      </c>
    </row>
    <row r="6929" spans="1:17">
      <c r="A6929" t="s">
        <v>122</v>
      </c>
      <c r="B6929">
        <v>2031</v>
      </c>
      <c r="C6929" t="s">
        <v>140</v>
      </c>
      <c r="D6929" t="s">
        <v>1064</v>
      </c>
      <c r="E6929" t="s">
        <v>167</v>
      </c>
      <c r="F6929" t="s">
        <v>166</v>
      </c>
      <c r="G6929" t="s">
        <v>1065</v>
      </c>
      <c r="H6929" t="s">
        <v>135</v>
      </c>
      <c r="I6929">
        <v>0</v>
      </c>
      <c r="P6929">
        <v>0.64958093156326802</v>
      </c>
      <c r="Q6929">
        <v>0</v>
      </c>
    </row>
    <row r="6930" spans="1:17">
      <c r="A6930" t="s">
        <v>122</v>
      </c>
      <c r="B6930">
        <v>2031</v>
      </c>
      <c r="C6930" t="s">
        <v>140</v>
      </c>
      <c r="D6930" t="s">
        <v>1064</v>
      </c>
      <c r="E6930" t="s">
        <v>167</v>
      </c>
      <c r="F6930" t="s">
        <v>166</v>
      </c>
      <c r="G6930" t="s">
        <v>1065</v>
      </c>
      <c r="H6930" t="s">
        <v>136</v>
      </c>
      <c r="I6930">
        <v>0</v>
      </c>
      <c r="P6930">
        <v>0.64958093156326802</v>
      </c>
      <c r="Q6930">
        <v>0</v>
      </c>
    </row>
    <row r="6931" spans="1:17">
      <c r="A6931" t="s">
        <v>122</v>
      </c>
      <c r="B6931">
        <v>2031</v>
      </c>
      <c r="C6931" t="s">
        <v>140</v>
      </c>
      <c r="D6931" t="s">
        <v>1064</v>
      </c>
      <c r="E6931" t="s">
        <v>167</v>
      </c>
      <c r="F6931" t="s">
        <v>160</v>
      </c>
      <c r="G6931" t="s">
        <v>1065</v>
      </c>
      <c r="H6931" t="s">
        <v>132</v>
      </c>
      <c r="I6931">
        <v>0</v>
      </c>
      <c r="P6931">
        <v>0.64958093156326802</v>
      </c>
      <c r="Q6931">
        <v>0</v>
      </c>
    </row>
    <row r="6932" spans="1:17">
      <c r="A6932" t="s">
        <v>122</v>
      </c>
      <c r="B6932">
        <v>2031</v>
      </c>
      <c r="C6932" t="s">
        <v>140</v>
      </c>
      <c r="D6932" t="s">
        <v>1064</v>
      </c>
      <c r="E6932" t="s">
        <v>167</v>
      </c>
      <c r="F6932" t="s">
        <v>160</v>
      </c>
      <c r="G6932" t="s">
        <v>1065</v>
      </c>
      <c r="H6932" t="s">
        <v>135</v>
      </c>
      <c r="I6932">
        <v>0</v>
      </c>
      <c r="P6932">
        <v>0.64958093156326802</v>
      </c>
      <c r="Q6932">
        <v>0</v>
      </c>
    </row>
    <row r="6933" spans="1:17">
      <c r="A6933" t="s">
        <v>122</v>
      </c>
      <c r="B6933">
        <v>2031</v>
      </c>
      <c r="C6933" t="s">
        <v>140</v>
      </c>
      <c r="D6933" t="s">
        <v>1064</v>
      </c>
      <c r="E6933" t="s">
        <v>167</v>
      </c>
      <c r="F6933" t="s">
        <v>160</v>
      </c>
      <c r="G6933" t="s">
        <v>1065</v>
      </c>
      <c r="H6933" t="s">
        <v>136</v>
      </c>
      <c r="I6933">
        <v>0</v>
      </c>
      <c r="P6933">
        <v>0.64958093156326802</v>
      </c>
      <c r="Q6933">
        <v>0</v>
      </c>
    </row>
    <row r="6934" spans="1:17">
      <c r="A6934" t="s">
        <v>122</v>
      </c>
      <c r="B6934">
        <v>2031</v>
      </c>
      <c r="C6934" t="s">
        <v>16</v>
      </c>
      <c r="D6934" t="s">
        <v>1062</v>
      </c>
      <c r="E6934" t="s">
        <v>162</v>
      </c>
      <c r="F6934" t="s">
        <v>164</v>
      </c>
      <c r="G6934" t="s">
        <v>1063</v>
      </c>
      <c r="H6934" t="s">
        <v>132</v>
      </c>
      <c r="I6934">
        <v>0</v>
      </c>
      <c r="P6934">
        <v>0.64958093156326802</v>
      </c>
      <c r="Q6934">
        <v>0</v>
      </c>
    </row>
    <row r="6935" spans="1:17">
      <c r="A6935" t="s">
        <v>122</v>
      </c>
      <c r="B6935">
        <v>2031</v>
      </c>
      <c r="C6935" t="s">
        <v>16</v>
      </c>
      <c r="D6935" t="s">
        <v>1062</v>
      </c>
      <c r="E6935" t="s">
        <v>162</v>
      </c>
      <c r="F6935" t="s">
        <v>164</v>
      </c>
      <c r="G6935" t="s">
        <v>1063</v>
      </c>
      <c r="H6935" t="s">
        <v>135</v>
      </c>
      <c r="I6935">
        <v>0</v>
      </c>
      <c r="P6935">
        <v>0.64958093156326802</v>
      </c>
      <c r="Q6935">
        <v>0</v>
      </c>
    </row>
    <row r="6936" spans="1:17">
      <c r="A6936" t="s">
        <v>122</v>
      </c>
      <c r="B6936">
        <v>2031</v>
      </c>
      <c r="C6936" t="s">
        <v>16</v>
      </c>
      <c r="D6936" t="s">
        <v>1062</v>
      </c>
      <c r="E6936" t="s">
        <v>162</v>
      </c>
      <c r="F6936" t="s">
        <v>164</v>
      </c>
      <c r="G6936" t="s">
        <v>1063</v>
      </c>
      <c r="H6936" t="s">
        <v>136</v>
      </c>
      <c r="I6936">
        <v>0</v>
      </c>
      <c r="P6936">
        <v>0.64958093156326802</v>
      </c>
      <c r="Q6936">
        <v>0</v>
      </c>
    </row>
    <row r="6937" spans="1:17">
      <c r="A6937" t="s">
        <v>122</v>
      </c>
      <c r="B6937">
        <v>2031</v>
      </c>
      <c r="C6937" t="s">
        <v>16</v>
      </c>
      <c r="D6937" t="s">
        <v>1062</v>
      </c>
      <c r="E6937" t="s">
        <v>162</v>
      </c>
      <c r="F6937" t="s">
        <v>159</v>
      </c>
      <c r="G6937" t="s">
        <v>1063</v>
      </c>
      <c r="H6937" t="s">
        <v>132</v>
      </c>
      <c r="I6937">
        <v>0</v>
      </c>
      <c r="P6937">
        <v>0.64958093156326802</v>
      </c>
      <c r="Q6937">
        <v>0</v>
      </c>
    </row>
    <row r="6938" spans="1:17">
      <c r="A6938" t="s">
        <v>122</v>
      </c>
      <c r="B6938">
        <v>2031</v>
      </c>
      <c r="C6938" t="s">
        <v>16</v>
      </c>
      <c r="D6938" t="s">
        <v>1062</v>
      </c>
      <c r="E6938" t="s">
        <v>162</v>
      </c>
      <c r="F6938" t="s">
        <v>159</v>
      </c>
      <c r="G6938" t="s">
        <v>1063</v>
      </c>
      <c r="H6938" t="s">
        <v>135</v>
      </c>
      <c r="I6938">
        <v>0</v>
      </c>
      <c r="P6938">
        <v>0.64958093156326802</v>
      </c>
      <c r="Q6938">
        <v>0</v>
      </c>
    </row>
    <row r="6939" spans="1:17">
      <c r="A6939" t="s">
        <v>122</v>
      </c>
      <c r="B6939">
        <v>2031</v>
      </c>
      <c r="C6939" t="s">
        <v>16</v>
      </c>
      <c r="D6939" t="s">
        <v>1062</v>
      </c>
      <c r="E6939" t="s">
        <v>162</v>
      </c>
      <c r="F6939" t="s">
        <v>159</v>
      </c>
      <c r="G6939" t="s">
        <v>1063</v>
      </c>
      <c r="H6939" t="s">
        <v>136</v>
      </c>
      <c r="I6939">
        <v>0</v>
      </c>
      <c r="P6939">
        <v>0.64958093156326802</v>
      </c>
      <c r="Q6939">
        <v>0</v>
      </c>
    </row>
    <row r="6940" spans="1:17">
      <c r="A6940" t="s">
        <v>122</v>
      </c>
      <c r="B6940">
        <v>2031</v>
      </c>
      <c r="C6940" t="s">
        <v>16</v>
      </c>
      <c r="D6940" t="s">
        <v>1062</v>
      </c>
      <c r="E6940" t="s">
        <v>162</v>
      </c>
      <c r="F6940" t="s">
        <v>126</v>
      </c>
      <c r="G6940" t="s">
        <v>1063</v>
      </c>
      <c r="H6940" t="s">
        <v>132</v>
      </c>
      <c r="I6940">
        <v>0</v>
      </c>
      <c r="P6940">
        <v>0.64958093156326802</v>
      </c>
      <c r="Q6940">
        <v>0</v>
      </c>
    </row>
    <row r="6941" spans="1:17">
      <c r="A6941" t="s">
        <v>122</v>
      </c>
      <c r="B6941">
        <v>2031</v>
      </c>
      <c r="C6941" t="s">
        <v>16</v>
      </c>
      <c r="D6941" t="s">
        <v>1062</v>
      </c>
      <c r="E6941" t="s">
        <v>162</v>
      </c>
      <c r="F6941" t="s">
        <v>126</v>
      </c>
      <c r="G6941" t="s">
        <v>1063</v>
      </c>
      <c r="H6941" t="s">
        <v>135</v>
      </c>
      <c r="I6941">
        <v>0</v>
      </c>
      <c r="P6941">
        <v>0.64958093156326802</v>
      </c>
      <c r="Q6941">
        <v>0</v>
      </c>
    </row>
    <row r="6942" spans="1:17">
      <c r="A6942" t="s">
        <v>122</v>
      </c>
      <c r="B6942">
        <v>2031</v>
      </c>
      <c r="C6942" t="s">
        <v>16</v>
      </c>
      <c r="D6942" t="s">
        <v>1062</v>
      </c>
      <c r="E6942" t="s">
        <v>162</v>
      </c>
      <c r="F6942" t="s">
        <v>126</v>
      </c>
      <c r="G6942" t="s">
        <v>1063</v>
      </c>
      <c r="H6942" t="s">
        <v>136</v>
      </c>
      <c r="I6942">
        <v>0</v>
      </c>
      <c r="P6942">
        <v>0.64958093156326802</v>
      </c>
      <c r="Q6942">
        <v>0</v>
      </c>
    </row>
    <row r="6943" spans="1:17">
      <c r="A6943" t="s">
        <v>122</v>
      </c>
      <c r="B6943">
        <v>2031</v>
      </c>
      <c r="C6943" t="s">
        <v>16</v>
      </c>
      <c r="D6943" t="s">
        <v>1062</v>
      </c>
      <c r="E6943" t="s">
        <v>162</v>
      </c>
      <c r="F6943" t="s">
        <v>165</v>
      </c>
      <c r="G6943" t="s">
        <v>1063</v>
      </c>
      <c r="H6943" t="s">
        <v>132</v>
      </c>
      <c r="I6943">
        <v>0</v>
      </c>
      <c r="P6943">
        <v>0.64958093156326802</v>
      </c>
      <c r="Q6943">
        <v>0</v>
      </c>
    </row>
    <row r="6944" spans="1:17">
      <c r="A6944" t="s">
        <v>122</v>
      </c>
      <c r="B6944">
        <v>2031</v>
      </c>
      <c r="C6944" t="s">
        <v>16</v>
      </c>
      <c r="D6944" t="s">
        <v>1062</v>
      </c>
      <c r="E6944" t="s">
        <v>162</v>
      </c>
      <c r="F6944" t="s">
        <v>165</v>
      </c>
      <c r="G6944" t="s">
        <v>1063</v>
      </c>
      <c r="H6944" t="s">
        <v>135</v>
      </c>
      <c r="I6944">
        <v>0</v>
      </c>
      <c r="P6944">
        <v>0.64958093156326802</v>
      </c>
      <c r="Q6944">
        <v>0</v>
      </c>
    </row>
    <row r="6945" spans="1:17">
      <c r="A6945" t="s">
        <v>122</v>
      </c>
      <c r="B6945">
        <v>2031</v>
      </c>
      <c r="C6945" t="s">
        <v>16</v>
      </c>
      <c r="D6945" t="s">
        <v>1062</v>
      </c>
      <c r="E6945" t="s">
        <v>162</v>
      </c>
      <c r="F6945" t="s">
        <v>165</v>
      </c>
      <c r="G6945" t="s">
        <v>1063</v>
      </c>
      <c r="H6945" t="s">
        <v>136</v>
      </c>
      <c r="I6945">
        <v>0</v>
      </c>
      <c r="P6945">
        <v>0.64958093156326802</v>
      </c>
      <c r="Q6945">
        <v>0</v>
      </c>
    </row>
    <row r="6946" spans="1:17">
      <c r="A6946" t="s">
        <v>122</v>
      </c>
      <c r="B6946">
        <v>2031</v>
      </c>
      <c r="C6946" t="s">
        <v>16</v>
      </c>
      <c r="D6946" t="s">
        <v>1062</v>
      </c>
      <c r="E6946" t="s">
        <v>162</v>
      </c>
      <c r="F6946" t="s">
        <v>166</v>
      </c>
      <c r="G6946" t="s">
        <v>1063</v>
      </c>
      <c r="H6946" t="s">
        <v>132</v>
      </c>
      <c r="I6946">
        <v>0</v>
      </c>
      <c r="P6946">
        <v>0.64958093156326802</v>
      </c>
      <c r="Q6946">
        <v>0</v>
      </c>
    </row>
    <row r="6947" spans="1:17">
      <c r="A6947" t="s">
        <v>122</v>
      </c>
      <c r="B6947">
        <v>2031</v>
      </c>
      <c r="C6947" t="s">
        <v>16</v>
      </c>
      <c r="D6947" t="s">
        <v>1062</v>
      </c>
      <c r="E6947" t="s">
        <v>162</v>
      </c>
      <c r="F6947" t="s">
        <v>166</v>
      </c>
      <c r="G6947" t="s">
        <v>1063</v>
      </c>
      <c r="H6947" t="s">
        <v>135</v>
      </c>
      <c r="I6947">
        <v>0</v>
      </c>
      <c r="P6947">
        <v>0.64958093156326802</v>
      </c>
      <c r="Q6947">
        <v>0</v>
      </c>
    </row>
    <row r="6948" spans="1:17">
      <c r="A6948" t="s">
        <v>122</v>
      </c>
      <c r="B6948">
        <v>2031</v>
      </c>
      <c r="C6948" t="s">
        <v>16</v>
      </c>
      <c r="D6948" t="s">
        <v>1062</v>
      </c>
      <c r="E6948" t="s">
        <v>162</v>
      </c>
      <c r="F6948" t="s">
        <v>166</v>
      </c>
      <c r="G6948" t="s">
        <v>1063</v>
      </c>
      <c r="H6948" t="s">
        <v>136</v>
      </c>
      <c r="I6948">
        <v>0</v>
      </c>
      <c r="P6948">
        <v>0.64958093156326802</v>
      </c>
      <c r="Q6948">
        <v>0</v>
      </c>
    </row>
    <row r="6949" spans="1:17">
      <c r="A6949" t="s">
        <v>122</v>
      </c>
      <c r="B6949">
        <v>2031</v>
      </c>
      <c r="C6949" t="s">
        <v>16</v>
      </c>
      <c r="D6949" t="s">
        <v>1062</v>
      </c>
      <c r="E6949" t="s">
        <v>162</v>
      </c>
      <c r="F6949" t="s">
        <v>160</v>
      </c>
      <c r="G6949" t="s">
        <v>1063</v>
      </c>
      <c r="H6949" t="s">
        <v>132</v>
      </c>
      <c r="I6949">
        <v>0</v>
      </c>
      <c r="P6949">
        <v>0.64958093156326802</v>
      </c>
      <c r="Q6949">
        <v>0</v>
      </c>
    </row>
    <row r="6950" spans="1:17">
      <c r="A6950" t="s">
        <v>122</v>
      </c>
      <c r="B6950">
        <v>2031</v>
      </c>
      <c r="C6950" t="s">
        <v>16</v>
      </c>
      <c r="D6950" t="s">
        <v>1062</v>
      </c>
      <c r="E6950" t="s">
        <v>162</v>
      </c>
      <c r="F6950" t="s">
        <v>160</v>
      </c>
      <c r="G6950" t="s">
        <v>1063</v>
      </c>
      <c r="H6950" t="s">
        <v>135</v>
      </c>
      <c r="I6950">
        <v>0</v>
      </c>
      <c r="P6950">
        <v>0.64958093156326802</v>
      </c>
      <c r="Q6950">
        <v>0</v>
      </c>
    </row>
    <row r="6951" spans="1:17">
      <c r="A6951" t="s">
        <v>122</v>
      </c>
      <c r="B6951">
        <v>2031</v>
      </c>
      <c r="C6951" t="s">
        <v>16</v>
      </c>
      <c r="D6951" t="s">
        <v>1062</v>
      </c>
      <c r="E6951" t="s">
        <v>162</v>
      </c>
      <c r="F6951" t="s">
        <v>160</v>
      </c>
      <c r="G6951" t="s">
        <v>1063</v>
      </c>
      <c r="H6951" t="s">
        <v>136</v>
      </c>
      <c r="I6951">
        <v>0</v>
      </c>
      <c r="P6951">
        <v>0.64958093156326802</v>
      </c>
      <c r="Q6951">
        <v>0</v>
      </c>
    </row>
    <row r="6952" spans="1:17">
      <c r="A6952" t="s">
        <v>122</v>
      </c>
      <c r="B6952">
        <v>2031</v>
      </c>
      <c r="C6952" t="s">
        <v>9</v>
      </c>
      <c r="D6952" t="s">
        <v>1064</v>
      </c>
      <c r="E6952" t="s">
        <v>162</v>
      </c>
      <c r="F6952" t="s">
        <v>164</v>
      </c>
      <c r="G6952" t="s">
        <v>1065</v>
      </c>
      <c r="H6952" t="s">
        <v>132</v>
      </c>
      <c r="I6952">
        <v>0</v>
      </c>
      <c r="P6952">
        <v>0.64958093156326802</v>
      </c>
      <c r="Q6952">
        <v>0</v>
      </c>
    </row>
    <row r="6953" spans="1:17">
      <c r="A6953" t="s">
        <v>122</v>
      </c>
      <c r="B6953">
        <v>2031</v>
      </c>
      <c r="C6953" t="s">
        <v>9</v>
      </c>
      <c r="D6953" t="s">
        <v>1064</v>
      </c>
      <c r="E6953" t="s">
        <v>162</v>
      </c>
      <c r="F6953" t="s">
        <v>164</v>
      </c>
      <c r="G6953" t="s">
        <v>1065</v>
      </c>
      <c r="H6953" t="s">
        <v>135</v>
      </c>
      <c r="I6953">
        <v>0</v>
      </c>
      <c r="P6953">
        <v>0.64958093156326802</v>
      </c>
      <c r="Q6953">
        <v>0</v>
      </c>
    </row>
    <row r="6954" spans="1:17">
      <c r="A6954" t="s">
        <v>122</v>
      </c>
      <c r="B6954">
        <v>2031</v>
      </c>
      <c r="C6954" t="s">
        <v>9</v>
      </c>
      <c r="D6954" t="s">
        <v>1064</v>
      </c>
      <c r="E6954" t="s">
        <v>162</v>
      </c>
      <c r="F6954" t="s">
        <v>164</v>
      </c>
      <c r="G6954" t="s">
        <v>1065</v>
      </c>
      <c r="H6954" t="s">
        <v>136</v>
      </c>
      <c r="I6954">
        <v>0</v>
      </c>
      <c r="P6954">
        <v>0.64958093156326802</v>
      </c>
      <c r="Q6954">
        <v>0</v>
      </c>
    </row>
    <row r="6955" spans="1:17">
      <c r="A6955" t="s">
        <v>122</v>
      </c>
      <c r="B6955">
        <v>2031</v>
      </c>
      <c r="C6955" t="s">
        <v>9</v>
      </c>
      <c r="D6955" t="s">
        <v>1064</v>
      </c>
      <c r="E6955" t="s">
        <v>162</v>
      </c>
      <c r="F6955" t="s">
        <v>159</v>
      </c>
      <c r="G6955" t="s">
        <v>1065</v>
      </c>
      <c r="H6955" t="s">
        <v>132</v>
      </c>
      <c r="I6955">
        <v>0</v>
      </c>
      <c r="P6955">
        <v>0.64958093156326802</v>
      </c>
      <c r="Q6955">
        <v>0</v>
      </c>
    </row>
    <row r="6956" spans="1:17">
      <c r="A6956" t="s">
        <v>122</v>
      </c>
      <c r="B6956">
        <v>2031</v>
      </c>
      <c r="C6956" t="s">
        <v>9</v>
      </c>
      <c r="D6956" t="s">
        <v>1064</v>
      </c>
      <c r="E6956" t="s">
        <v>162</v>
      </c>
      <c r="F6956" t="s">
        <v>159</v>
      </c>
      <c r="G6956" t="s">
        <v>1065</v>
      </c>
      <c r="H6956" t="s">
        <v>135</v>
      </c>
      <c r="I6956">
        <v>0</v>
      </c>
      <c r="P6956">
        <v>0.64958093156326802</v>
      </c>
      <c r="Q6956">
        <v>0</v>
      </c>
    </row>
    <row r="6957" spans="1:17">
      <c r="A6957" t="s">
        <v>122</v>
      </c>
      <c r="B6957">
        <v>2031</v>
      </c>
      <c r="C6957" t="s">
        <v>9</v>
      </c>
      <c r="D6957" t="s">
        <v>1064</v>
      </c>
      <c r="E6957" t="s">
        <v>162</v>
      </c>
      <c r="F6957" t="s">
        <v>159</v>
      </c>
      <c r="G6957" t="s">
        <v>1065</v>
      </c>
      <c r="H6957" t="s">
        <v>136</v>
      </c>
      <c r="I6957">
        <v>0</v>
      </c>
      <c r="P6957">
        <v>0.64958093156326802</v>
      </c>
      <c r="Q6957">
        <v>0</v>
      </c>
    </row>
    <row r="6958" spans="1:17">
      <c r="A6958" t="s">
        <v>122</v>
      </c>
      <c r="B6958">
        <v>2031</v>
      </c>
      <c r="C6958" t="s">
        <v>9</v>
      </c>
      <c r="D6958" t="s">
        <v>1064</v>
      </c>
      <c r="E6958" t="s">
        <v>162</v>
      </c>
      <c r="F6958" t="s">
        <v>126</v>
      </c>
      <c r="G6958" t="s">
        <v>1065</v>
      </c>
      <c r="H6958" t="s">
        <v>132</v>
      </c>
      <c r="I6958">
        <v>0</v>
      </c>
      <c r="P6958">
        <v>0.64958093156326802</v>
      </c>
      <c r="Q6958">
        <v>0</v>
      </c>
    </row>
    <row r="6959" spans="1:17">
      <c r="A6959" t="s">
        <v>122</v>
      </c>
      <c r="B6959">
        <v>2031</v>
      </c>
      <c r="C6959" t="s">
        <v>9</v>
      </c>
      <c r="D6959" t="s">
        <v>1064</v>
      </c>
      <c r="E6959" t="s">
        <v>162</v>
      </c>
      <c r="F6959" t="s">
        <v>126</v>
      </c>
      <c r="G6959" t="s">
        <v>1065</v>
      </c>
      <c r="H6959" t="s">
        <v>135</v>
      </c>
      <c r="I6959">
        <v>0</v>
      </c>
      <c r="P6959">
        <v>0.64958093156326802</v>
      </c>
      <c r="Q6959">
        <v>0</v>
      </c>
    </row>
    <row r="6960" spans="1:17">
      <c r="A6960" t="s">
        <v>122</v>
      </c>
      <c r="B6960">
        <v>2031</v>
      </c>
      <c r="C6960" t="s">
        <v>9</v>
      </c>
      <c r="D6960" t="s">
        <v>1064</v>
      </c>
      <c r="E6960" t="s">
        <v>162</v>
      </c>
      <c r="F6960" t="s">
        <v>126</v>
      </c>
      <c r="G6960" t="s">
        <v>1065</v>
      </c>
      <c r="H6960" t="s">
        <v>136</v>
      </c>
      <c r="I6960">
        <v>0</v>
      </c>
      <c r="P6960">
        <v>0.64958093156326802</v>
      </c>
      <c r="Q6960">
        <v>0</v>
      </c>
    </row>
    <row r="6961" spans="1:17">
      <c r="A6961" t="s">
        <v>122</v>
      </c>
      <c r="B6961">
        <v>2031</v>
      </c>
      <c r="C6961" t="s">
        <v>9</v>
      </c>
      <c r="D6961" t="s">
        <v>1064</v>
      </c>
      <c r="E6961" t="s">
        <v>162</v>
      </c>
      <c r="F6961" t="s">
        <v>165</v>
      </c>
      <c r="G6961" t="s">
        <v>1065</v>
      </c>
      <c r="H6961" t="s">
        <v>132</v>
      </c>
      <c r="I6961">
        <v>0</v>
      </c>
      <c r="P6961">
        <v>0.64958093156326802</v>
      </c>
      <c r="Q6961">
        <v>0</v>
      </c>
    </row>
    <row r="6962" spans="1:17">
      <c r="A6962" t="s">
        <v>122</v>
      </c>
      <c r="B6962">
        <v>2031</v>
      </c>
      <c r="C6962" t="s">
        <v>9</v>
      </c>
      <c r="D6962" t="s">
        <v>1064</v>
      </c>
      <c r="E6962" t="s">
        <v>162</v>
      </c>
      <c r="F6962" t="s">
        <v>165</v>
      </c>
      <c r="G6962" t="s">
        <v>1065</v>
      </c>
      <c r="H6962" t="s">
        <v>135</v>
      </c>
      <c r="I6962">
        <v>0</v>
      </c>
      <c r="P6962">
        <v>0.64958093156326802</v>
      </c>
      <c r="Q6962">
        <v>0</v>
      </c>
    </row>
    <row r="6963" spans="1:17">
      <c r="A6963" t="s">
        <v>122</v>
      </c>
      <c r="B6963">
        <v>2031</v>
      </c>
      <c r="C6963" t="s">
        <v>9</v>
      </c>
      <c r="D6963" t="s">
        <v>1064</v>
      </c>
      <c r="E6963" t="s">
        <v>162</v>
      </c>
      <c r="F6963" t="s">
        <v>165</v>
      </c>
      <c r="G6963" t="s">
        <v>1065</v>
      </c>
      <c r="H6963" t="s">
        <v>136</v>
      </c>
      <c r="I6963">
        <v>0</v>
      </c>
      <c r="P6963">
        <v>0.64958093156326802</v>
      </c>
      <c r="Q6963">
        <v>0</v>
      </c>
    </row>
    <row r="6964" spans="1:17">
      <c r="A6964" t="s">
        <v>122</v>
      </c>
      <c r="B6964">
        <v>2031</v>
      </c>
      <c r="C6964" t="s">
        <v>9</v>
      </c>
      <c r="D6964" t="s">
        <v>1064</v>
      </c>
      <c r="E6964" t="s">
        <v>162</v>
      </c>
      <c r="F6964" t="s">
        <v>166</v>
      </c>
      <c r="G6964" t="s">
        <v>1065</v>
      </c>
      <c r="H6964" t="s">
        <v>132</v>
      </c>
      <c r="I6964">
        <v>0</v>
      </c>
      <c r="P6964">
        <v>0.64958093156326802</v>
      </c>
      <c r="Q6964">
        <v>0</v>
      </c>
    </row>
    <row r="6965" spans="1:17">
      <c r="A6965" t="s">
        <v>122</v>
      </c>
      <c r="B6965">
        <v>2031</v>
      </c>
      <c r="C6965" t="s">
        <v>9</v>
      </c>
      <c r="D6965" t="s">
        <v>1064</v>
      </c>
      <c r="E6965" t="s">
        <v>162</v>
      </c>
      <c r="F6965" t="s">
        <v>166</v>
      </c>
      <c r="G6965" t="s">
        <v>1065</v>
      </c>
      <c r="H6965" t="s">
        <v>135</v>
      </c>
      <c r="I6965">
        <v>0</v>
      </c>
      <c r="P6965">
        <v>0.64958093156326802</v>
      </c>
      <c r="Q6965">
        <v>0</v>
      </c>
    </row>
    <row r="6966" spans="1:17">
      <c r="A6966" t="s">
        <v>122</v>
      </c>
      <c r="B6966">
        <v>2031</v>
      </c>
      <c r="C6966" t="s">
        <v>9</v>
      </c>
      <c r="D6966" t="s">
        <v>1064</v>
      </c>
      <c r="E6966" t="s">
        <v>162</v>
      </c>
      <c r="F6966" t="s">
        <v>166</v>
      </c>
      <c r="G6966" t="s">
        <v>1065</v>
      </c>
      <c r="H6966" t="s">
        <v>136</v>
      </c>
      <c r="I6966">
        <v>0</v>
      </c>
      <c r="P6966">
        <v>0.64958093156326802</v>
      </c>
      <c r="Q6966">
        <v>0</v>
      </c>
    </row>
    <row r="6967" spans="1:17">
      <c r="A6967" t="s">
        <v>122</v>
      </c>
      <c r="B6967">
        <v>2031</v>
      </c>
      <c r="C6967" t="s">
        <v>9</v>
      </c>
      <c r="D6967" t="s">
        <v>1064</v>
      </c>
      <c r="E6967" t="s">
        <v>162</v>
      </c>
      <c r="F6967" t="s">
        <v>160</v>
      </c>
      <c r="G6967" t="s">
        <v>1065</v>
      </c>
      <c r="H6967" t="s">
        <v>132</v>
      </c>
      <c r="I6967">
        <v>0</v>
      </c>
      <c r="P6967">
        <v>0.64958093156326802</v>
      </c>
      <c r="Q6967">
        <v>0</v>
      </c>
    </row>
    <row r="6968" spans="1:17">
      <c r="A6968" t="s">
        <v>122</v>
      </c>
      <c r="B6968">
        <v>2031</v>
      </c>
      <c r="C6968" t="s">
        <v>9</v>
      </c>
      <c r="D6968" t="s">
        <v>1064</v>
      </c>
      <c r="E6968" t="s">
        <v>162</v>
      </c>
      <c r="F6968" t="s">
        <v>160</v>
      </c>
      <c r="G6968" t="s">
        <v>1065</v>
      </c>
      <c r="H6968" t="s">
        <v>135</v>
      </c>
      <c r="I6968">
        <v>0</v>
      </c>
      <c r="P6968">
        <v>0.64958093156326802</v>
      </c>
      <c r="Q6968">
        <v>0</v>
      </c>
    </row>
    <row r="6969" spans="1:17">
      <c r="A6969" t="s">
        <v>122</v>
      </c>
      <c r="B6969">
        <v>2031</v>
      </c>
      <c r="C6969" t="s">
        <v>9</v>
      </c>
      <c r="D6969" t="s">
        <v>1064</v>
      </c>
      <c r="E6969" t="s">
        <v>162</v>
      </c>
      <c r="F6969" t="s">
        <v>160</v>
      </c>
      <c r="G6969" t="s">
        <v>1065</v>
      </c>
      <c r="H6969" t="s">
        <v>136</v>
      </c>
      <c r="I6969">
        <v>0</v>
      </c>
      <c r="P6969">
        <v>0.64958093156326802</v>
      </c>
      <c r="Q6969">
        <v>0</v>
      </c>
    </row>
    <row r="6970" spans="1:17">
      <c r="A6970" t="s">
        <v>122</v>
      </c>
      <c r="B6970">
        <v>2031</v>
      </c>
      <c r="C6970" t="s">
        <v>17</v>
      </c>
      <c r="D6970" t="s">
        <v>1062</v>
      </c>
      <c r="E6970" t="s">
        <v>162</v>
      </c>
      <c r="F6970" t="s">
        <v>164</v>
      </c>
      <c r="G6970" t="s">
        <v>1063</v>
      </c>
      <c r="H6970" t="s">
        <v>132</v>
      </c>
      <c r="I6970">
        <v>0</v>
      </c>
      <c r="P6970">
        <v>0.64958093156326802</v>
      </c>
      <c r="Q6970">
        <v>0</v>
      </c>
    </row>
    <row r="6971" spans="1:17">
      <c r="A6971" t="s">
        <v>122</v>
      </c>
      <c r="B6971">
        <v>2031</v>
      </c>
      <c r="C6971" t="s">
        <v>17</v>
      </c>
      <c r="D6971" t="s">
        <v>1062</v>
      </c>
      <c r="E6971" t="s">
        <v>162</v>
      </c>
      <c r="F6971" t="s">
        <v>164</v>
      </c>
      <c r="G6971" t="s">
        <v>1063</v>
      </c>
      <c r="H6971" t="s">
        <v>135</v>
      </c>
      <c r="I6971">
        <v>0</v>
      </c>
      <c r="P6971">
        <v>0.64958093156326802</v>
      </c>
      <c r="Q6971">
        <v>0</v>
      </c>
    </row>
    <row r="6972" spans="1:17">
      <c r="A6972" t="s">
        <v>122</v>
      </c>
      <c r="B6972">
        <v>2031</v>
      </c>
      <c r="C6972" t="s">
        <v>17</v>
      </c>
      <c r="D6972" t="s">
        <v>1062</v>
      </c>
      <c r="E6972" t="s">
        <v>162</v>
      </c>
      <c r="F6972" t="s">
        <v>164</v>
      </c>
      <c r="G6972" t="s">
        <v>1063</v>
      </c>
      <c r="H6972" t="s">
        <v>136</v>
      </c>
      <c r="I6972">
        <v>2762866296.96</v>
      </c>
      <c r="P6972">
        <v>0.64958093156326802</v>
      </c>
      <c r="Q6972">
        <v>1794705262.96403</v>
      </c>
    </row>
    <row r="6973" spans="1:17">
      <c r="A6973" t="s">
        <v>122</v>
      </c>
      <c r="B6973">
        <v>2031</v>
      </c>
      <c r="C6973" t="s">
        <v>17</v>
      </c>
      <c r="D6973" t="s">
        <v>1062</v>
      </c>
      <c r="E6973" t="s">
        <v>162</v>
      </c>
      <c r="F6973" t="s">
        <v>159</v>
      </c>
      <c r="G6973" t="s">
        <v>1063</v>
      </c>
      <c r="H6973" t="s">
        <v>132</v>
      </c>
      <c r="I6973">
        <v>0</v>
      </c>
      <c r="P6973">
        <v>0.64958093156326802</v>
      </c>
      <c r="Q6973">
        <v>0</v>
      </c>
    </row>
    <row r="6974" spans="1:17">
      <c r="A6974" t="s">
        <v>122</v>
      </c>
      <c r="B6974">
        <v>2031</v>
      </c>
      <c r="C6974" t="s">
        <v>17</v>
      </c>
      <c r="D6974" t="s">
        <v>1062</v>
      </c>
      <c r="E6974" t="s">
        <v>162</v>
      </c>
      <c r="F6974" t="s">
        <v>159</v>
      </c>
      <c r="G6974" t="s">
        <v>1063</v>
      </c>
      <c r="H6974" t="s">
        <v>135</v>
      </c>
      <c r="I6974">
        <v>0</v>
      </c>
      <c r="P6974">
        <v>0.64958093156326802</v>
      </c>
      <c r="Q6974">
        <v>0</v>
      </c>
    </row>
    <row r="6975" spans="1:17">
      <c r="A6975" t="s">
        <v>122</v>
      </c>
      <c r="B6975">
        <v>2031</v>
      </c>
      <c r="C6975" t="s">
        <v>17</v>
      </c>
      <c r="D6975" t="s">
        <v>1062</v>
      </c>
      <c r="E6975" t="s">
        <v>162</v>
      </c>
      <c r="F6975" t="s">
        <v>159</v>
      </c>
      <c r="G6975" t="s">
        <v>1063</v>
      </c>
      <c r="H6975" t="s">
        <v>136</v>
      </c>
      <c r="I6975">
        <v>2246155230.1440001</v>
      </c>
      <c r="P6975">
        <v>0.64958093156326802</v>
      </c>
      <c r="Q6975">
        <v>1459059606.8326499</v>
      </c>
    </row>
    <row r="6976" spans="1:17">
      <c r="A6976" t="s">
        <v>122</v>
      </c>
      <c r="B6976">
        <v>2031</v>
      </c>
      <c r="C6976" t="s">
        <v>17</v>
      </c>
      <c r="D6976" t="s">
        <v>1062</v>
      </c>
      <c r="E6976" t="s">
        <v>162</v>
      </c>
      <c r="F6976" t="s">
        <v>126</v>
      </c>
      <c r="G6976" t="s">
        <v>1063</v>
      </c>
      <c r="H6976" t="s">
        <v>132</v>
      </c>
      <c r="I6976">
        <v>0</v>
      </c>
      <c r="P6976">
        <v>0.64958093156326802</v>
      </c>
      <c r="Q6976">
        <v>0</v>
      </c>
    </row>
    <row r="6977" spans="1:17">
      <c r="A6977" t="s">
        <v>122</v>
      </c>
      <c r="B6977">
        <v>2031</v>
      </c>
      <c r="C6977" t="s">
        <v>17</v>
      </c>
      <c r="D6977" t="s">
        <v>1062</v>
      </c>
      <c r="E6977" t="s">
        <v>162</v>
      </c>
      <c r="F6977" t="s">
        <v>126</v>
      </c>
      <c r="G6977" t="s">
        <v>1063</v>
      </c>
      <c r="H6977" t="s">
        <v>135</v>
      </c>
      <c r="I6977">
        <v>0</v>
      </c>
      <c r="P6977">
        <v>0.64958093156326802</v>
      </c>
      <c r="Q6977">
        <v>0</v>
      </c>
    </row>
    <row r="6978" spans="1:17">
      <c r="A6978" t="s">
        <v>122</v>
      </c>
      <c r="B6978">
        <v>2031</v>
      </c>
      <c r="C6978" t="s">
        <v>17</v>
      </c>
      <c r="D6978" t="s">
        <v>1062</v>
      </c>
      <c r="E6978" t="s">
        <v>162</v>
      </c>
      <c r="F6978" t="s">
        <v>126</v>
      </c>
      <c r="G6978" t="s">
        <v>1063</v>
      </c>
      <c r="H6978" t="s">
        <v>136</v>
      </c>
      <c r="I6978">
        <v>7202995454.9076996</v>
      </c>
      <c r="P6978">
        <v>0.64958093156326802</v>
      </c>
      <c r="Q6978">
        <v>4678928497.6449299</v>
      </c>
    </row>
    <row r="6979" spans="1:17">
      <c r="A6979" t="s">
        <v>122</v>
      </c>
      <c r="B6979">
        <v>2031</v>
      </c>
      <c r="C6979" t="s">
        <v>17</v>
      </c>
      <c r="D6979" t="s">
        <v>1062</v>
      </c>
      <c r="E6979" t="s">
        <v>162</v>
      </c>
      <c r="F6979" t="s">
        <v>165</v>
      </c>
      <c r="G6979" t="s">
        <v>1063</v>
      </c>
      <c r="H6979" t="s">
        <v>132</v>
      </c>
      <c r="I6979">
        <v>0</v>
      </c>
      <c r="P6979">
        <v>0.64958093156326802</v>
      </c>
      <c r="Q6979">
        <v>0</v>
      </c>
    </row>
    <row r="6980" spans="1:17">
      <c r="A6980" t="s">
        <v>122</v>
      </c>
      <c r="B6980">
        <v>2031</v>
      </c>
      <c r="C6980" t="s">
        <v>17</v>
      </c>
      <c r="D6980" t="s">
        <v>1062</v>
      </c>
      <c r="E6980" t="s">
        <v>162</v>
      </c>
      <c r="F6980" t="s">
        <v>165</v>
      </c>
      <c r="G6980" t="s">
        <v>1063</v>
      </c>
      <c r="H6980" t="s">
        <v>135</v>
      </c>
      <c r="I6980">
        <v>0</v>
      </c>
      <c r="P6980">
        <v>0.64958093156326802</v>
      </c>
      <c r="Q6980">
        <v>0</v>
      </c>
    </row>
    <row r="6981" spans="1:17">
      <c r="A6981" t="s">
        <v>122</v>
      </c>
      <c r="B6981">
        <v>2031</v>
      </c>
      <c r="C6981" t="s">
        <v>17</v>
      </c>
      <c r="D6981" t="s">
        <v>1062</v>
      </c>
      <c r="E6981" t="s">
        <v>162</v>
      </c>
      <c r="F6981" t="s">
        <v>165</v>
      </c>
      <c r="G6981" t="s">
        <v>1063</v>
      </c>
      <c r="H6981" t="s">
        <v>136</v>
      </c>
      <c r="I6981">
        <v>6401347648.6848001</v>
      </c>
      <c r="P6981">
        <v>0.64958093156326802</v>
      </c>
      <c r="Q6981">
        <v>4158193368.8930101</v>
      </c>
    </row>
    <row r="6982" spans="1:17">
      <c r="A6982" t="s">
        <v>122</v>
      </c>
      <c r="B6982">
        <v>2031</v>
      </c>
      <c r="C6982" t="s">
        <v>17</v>
      </c>
      <c r="D6982" t="s">
        <v>1062</v>
      </c>
      <c r="E6982" t="s">
        <v>162</v>
      </c>
      <c r="F6982" t="s">
        <v>166</v>
      </c>
      <c r="G6982" t="s">
        <v>1063</v>
      </c>
      <c r="H6982" t="s">
        <v>132</v>
      </c>
      <c r="I6982">
        <v>0</v>
      </c>
      <c r="P6982">
        <v>0.64958093156326802</v>
      </c>
      <c r="Q6982">
        <v>0</v>
      </c>
    </row>
    <row r="6983" spans="1:17">
      <c r="A6983" t="s">
        <v>122</v>
      </c>
      <c r="B6983">
        <v>2031</v>
      </c>
      <c r="C6983" t="s">
        <v>17</v>
      </c>
      <c r="D6983" t="s">
        <v>1062</v>
      </c>
      <c r="E6983" t="s">
        <v>162</v>
      </c>
      <c r="F6983" t="s">
        <v>166</v>
      </c>
      <c r="G6983" t="s">
        <v>1063</v>
      </c>
      <c r="H6983" t="s">
        <v>135</v>
      </c>
      <c r="I6983">
        <v>0</v>
      </c>
      <c r="P6983">
        <v>0.64958093156326802</v>
      </c>
      <c r="Q6983">
        <v>0</v>
      </c>
    </row>
    <row r="6984" spans="1:17">
      <c r="A6984" t="s">
        <v>122</v>
      </c>
      <c r="B6984">
        <v>2031</v>
      </c>
      <c r="C6984" t="s">
        <v>17</v>
      </c>
      <c r="D6984" t="s">
        <v>1062</v>
      </c>
      <c r="E6984" t="s">
        <v>162</v>
      </c>
      <c r="F6984" t="s">
        <v>166</v>
      </c>
      <c r="G6984" t="s">
        <v>1063</v>
      </c>
      <c r="H6984" t="s">
        <v>136</v>
      </c>
      <c r="I6984">
        <v>0</v>
      </c>
      <c r="P6984">
        <v>0.64958093156326802</v>
      </c>
      <c r="Q6984">
        <v>0</v>
      </c>
    </row>
    <row r="6985" spans="1:17">
      <c r="A6985" t="s">
        <v>122</v>
      </c>
      <c r="B6985">
        <v>2031</v>
      </c>
      <c r="C6985" t="s">
        <v>17</v>
      </c>
      <c r="D6985" t="s">
        <v>1062</v>
      </c>
      <c r="E6985" t="s">
        <v>162</v>
      </c>
      <c r="F6985" t="s">
        <v>160</v>
      </c>
      <c r="G6985" t="s">
        <v>1063</v>
      </c>
      <c r="H6985" t="s">
        <v>132</v>
      </c>
      <c r="I6985">
        <v>0</v>
      </c>
      <c r="P6985">
        <v>0.64958093156326802</v>
      </c>
      <c r="Q6985">
        <v>0</v>
      </c>
    </row>
    <row r="6986" spans="1:17">
      <c r="A6986" t="s">
        <v>122</v>
      </c>
      <c r="B6986">
        <v>2031</v>
      </c>
      <c r="C6986" t="s">
        <v>17</v>
      </c>
      <c r="D6986" t="s">
        <v>1062</v>
      </c>
      <c r="E6986" t="s">
        <v>162</v>
      </c>
      <c r="F6986" t="s">
        <v>160</v>
      </c>
      <c r="G6986" t="s">
        <v>1063</v>
      </c>
      <c r="H6986" t="s">
        <v>135</v>
      </c>
      <c r="I6986">
        <v>0</v>
      </c>
      <c r="P6986">
        <v>0.64958093156326802</v>
      </c>
      <c r="Q6986">
        <v>0</v>
      </c>
    </row>
    <row r="6987" spans="1:17">
      <c r="A6987" t="s">
        <v>122</v>
      </c>
      <c r="B6987">
        <v>2031</v>
      </c>
      <c r="C6987" t="s">
        <v>17</v>
      </c>
      <c r="D6987" t="s">
        <v>1062</v>
      </c>
      <c r="E6987" t="s">
        <v>162</v>
      </c>
      <c r="F6987" t="s">
        <v>160</v>
      </c>
      <c r="G6987" t="s">
        <v>1063</v>
      </c>
      <c r="H6987" t="s">
        <v>136</v>
      </c>
      <c r="I6987">
        <v>0</v>
      </c>
      <c r="P6987">
        <v>0.64958093156326802</v>
      </c>
      <c r="Q6987">
        <v>0</v>
      </c>
    </row>
    <row r="6988" spans="1:17">
      <c r="A6988" t="s">
        <v>122</v>
      </c>
      <c r="B6988">
        <v>2031</v>
      </c>
      <c r="C6988" t="s">
        <v>143</v>
      </c>
      <c r="D6988" t="s">
        <v>1062</v>
      </c>
      <c r="E6988" t="s">
        <v>162</v>
      </c>
      <c r="F6988" t="s">
        <v>164</v>
      </c>
      <c r="G6988" t="s">
        <v>1063</v>
      </c>
      <c r="H6988" t="s">
        <v>132</v>
      </c>
      <c r="I6988">
        <v>0</v>
      </c>
      <c r="P6988">
        <v>0.64958093156326802</v>
      </c>
      <c r="Q6988">
        <v>0</v>
      </c>
    </row>
    <row r="6989" spans="1:17">
      <c r="A6989" t="s">
        <v>122</v>
      </c>
      <c r="B6989">
        <v>2031</v>
      </c>
      <c r="C6989" t="s">
        <v>143</v>
      </c>
      <c r="D6989" t="s">
        <v>1062</v>
      </c>
      <c r="E6989" t="s">
        <v>162</v>
      </c>
      <c r="F6989" t="s">
        <v>164</v>
      </c>
      <c r="G6989" t="s">
        <v>1063</v>
      </c>
      <c r="H6989" t="s">
        <v>135</v>
      </c>
      <c r="I6989">
        <v>0</v>
      </c>
      <c r="P6989">
        <v>0.64958093156326802</v>
      </c>
      <c r="Q6989">
        <v>0</v>
      </c>
    </row>
    <row r="6990" spans="1:17">
      <c r="A6990" t="s">
        <v>122</v>
      </c>
      <c r="B6990">
        <v>2031</v>
      </c>
      <c r="C6990" t="s">
        <v>143</v>
      </c>
      <c r="D6990" t="s">
        <v>1062</v>
      </c>
      <c r="E6990" t="s">
        <v>162</v>
      </c>
      <c r="F6990" t="s">
        <v>164</v>
      </c>
      <c r="G6990" t="s">
        <v>1063</v>
      </c>
      <c r="H6990" t="s">
        <v>136</v>
      </c>
      <c r="I6990">
        <v>0</v>
      </c>
      <c r="P6990">
        <v>0.64958093156326802</v>
      </c>
      <c r="Q6990">
        <v>0</v>
      </c>
    </row>
    <row r="6991" spans="1:17">
      <c r="A6991" t="s">
        <v>122</v>
      </c>
      <c r="B6991">
        <v>2031</v>
      </c>
      <c r="C6991" t="s">
        <v>143</v>
      </c>
      <c r="D6991" t="s">
        <v>1062</v>
      </c>
      <c r="E6991" t="s">
        <v>162</v>
      </c>
      <c r="F6991" t="s">
        <v>159</v>
      </c>
      <c r="G6991" t="s">
        <v>1063</v>
      </c>
      <c r="H6991" t="s">
        <v>132</v>
      </c>
      <c r="I6991">
        <v>0</v>
      </c>
      <c r="P6991">
        <v>0.64958093156326802</v>
      </c>
      <c r="Q6991">
        <v>0</v>
      </c>
    </row>
    <row r="6992" spans="1:17">
      <c r="A6992" t="s">
        <v>122</v>
      </c>
      <c r="B6992">
        <v>2031</v>
      </c>
      <c r="C6992" t="s">
        <v>143</v>
      </c>
      <c r="D6992" t="s">
        <v>1062</v>
      </c>
      <c r="E6992" t="s">
        <v>162</v>
      </c>
      <c r="F6992" t="s">
        <v>159</v>
      </c>
      <c r="G6992" t="s">
        <v>1063</v>
      </c>
      <c r="H6992" t="s">
        <v>135</v>
      </c>
      <c r="I6992">
        <v>0</v>
      </c>
      <c r="P6992">
        <v>0.64958093156326802</v>
      </c>
      <c r="Q6992">
        <v>0</v>
      </c>
    </row>
    <row r="6993" spans="1:17">
      <c r="A6993" t="s">
        <v>122</v>
      </c>
      <c r="B6993">
        <v>2031</v>
      </c>
      <c r="C6993" t="s">
        <v>143</v>
      </c>
      <c r="D6993" t="s">
        <v>1062</v>
      </c>
      <c r="E6993" t="s">
        <v>162</v>
      </c>
      <c r="F6993" t="s">
        <v>159</v>
      </c>
      <c r="G6993" t="s">
        <v>1063</v>
      </c>
      <c r="H6993" t="s">
        <v>136</v>
      </c>
      <c r="I6993">
        <v>0</v>
      </c>
      <c r="P6993">
        <v>0.64958093156326802</v>
      </c>
      <c r="Q6993">
        <v>0</v>
      </c>
    </row>
    <row r="6994" spans="1:17">
      <c r="A6994" t="s">
        <v>122</v>
      </c>
      <c r="B6994">
        <v>2031</v>
      </c>
      <c r="C6994" t="s">
        <v>143</v>
      </c>
      <c r="D6994" t="s">
        <v>1062</v>
      </c>
      <c r="E6994" t="s">
        <v>162</v>
      </c>
      <c r="F6994" t="s">
        <v>126</v>
      </c>
      <c r="G6994" t="s">
        <v>1063</v>
      </c>
      <c r="H6994" t="s">
        <v>132</v>
      </c>
      <c r="I6994">
        <v>0</v>
      </c>
      <c r="P6994">
        <v>0.64958093156326802</v>
      </c>
      <c r="Q6994">
        <v>0</v>
      </c>
    </row>
    <row r="6995" spans="1:17">
      <c r="A6995" t="s">
        <v>122</v>
      </c>
      <c r="B6995">
        <v>2031</v>
      </c>
      <c r="C6995" t="s">
        <v>143</v>
      </c>
      <c r="D6995" t="s">
        <v>1062</v>
      </c>
      <c r="E6995" t="s">
        <v>162</v>
      </c>
      <c r="F6995" t="s">
        <v>126</v>
      </c>
      <c r="G6995" t="s">
        <v>1063</v>
      </c>
      <c r="H6995" t="s">
        <v>135</v>
      </c>
      <c r="I6995">
        <v>0</v>
      </c>
      <c r="P6995">
        <v>0.64958093156326802</v>
      </c>
      <c r="Q6995">
        <v>0</v>
      </c>
    </row>
    <row r="6996" spans="1:17">
      <c r="A6996" t="s">
        <v>122</v>
      </c>
      <c r="B6996">
        <v>2031</v>
      </c>
      <c r="C6996" t="s">
        <v>143</v>
      </c>
      <c r="D6996" t="s">
        <v>1062</v>
      </c>
      <c r="E6996" t="s">
        <v>162</v>
      </c>
      <c r="F6996" t="s">
        <v>126</v>
      </c>
      <c r="G6996" t="s">
        <v>1063</v>
      </c>
      <c r="H6996" t="s">
        <v>136</v>
      </c>
      <c r="I6996">
        <v>19000000.800000001</v>
      </c>
      <c r="P6996">
        <v>0.64958093156326802</v>
      </c>
      <c r="Q6996">
        <v>12342038.2193668</v>
      </c>
    </row>
    <row r="6997" spans="1:17">
      <c r="A6997" t="s">
        <v>122</v>
      </c>
      <c r="B6997">
        <v>2031</v>
      </c>
      <c r="C6997" t="s">
        <v>143</v>
      </c>
      <c r="D6997" t="s">
        <v>1062</v>
      </c>
      <c r="E6997" t="s">
        <v>162</v>
      </c>
      <c r="F6997" t="s">
        <v>165</v>
      </c>
      <c r="G6997" t="s">
        <v>1063</v>
      </c>
      <c r="H6997" t="s">
        <v>132</v>
      </c>
      <c r="I6997">
        <v>0</v>
      </c>
      <c r="P6997">
        <v>0.64958093156326802</v>
      </c>
      <c r="Q6997">
        <v>0</v>
      </c>
    </row>
    <row r="6998" spans="1:17">
      <c r="A6998" t="s">
        <v>122</v>
      </c>
      <c r="B6998">
        <v>2031</v>
      </c>
      <c r="C6998" t="s">
        <v>143</v>
      </c>
      <c r="D6998" t="s">
        <v>1062</v>
      </c>
      <c r="E6998" t="s">
        <v>162</v>
      </c>
      <c r="F6998" t="s">
        <v>165</v>
      </c>
      <c r="G6998" t="s">
        <v>1063</v>
      </c>
      <c r="H6998" t="s">
        <v>135</v>
      </c>
      <c r="I6998">
        <v>0</v>
      </c>
      <c r="P6998">
        <v>0.64958093156326802</v>
      </c>
      <c r="Q6998">
        <v>0</v>
      </c>
    </row>
    <row r="6999" spans="1:17">
      <c r="A6999" t="s">
        <v>122</v>
      </c>
      <c r="B6999">
        <v>2031</v>
      </c>
      <c r="C6999" t="s">
        <v>143</v>
      </c>
      <c r="D6999" t="s">
        <v>1062</v>
      </c>
      <c r="E6999" t="s">
        <v>162</v>
      </c>
      <c r="F6999" t="s">
        <v>165</v>
      </c>
      <c r="G6999" t="s">
        <v>1063</v>
      </c>
      <c r="H6999" t="s">
        <v>136</v>
      </c>
      <c r="I6999">
        <v>0</v>
      </c>
      <c r="P6999">
        <v>0.64958093156326802</v>
      </c>
      <c r="Q6999">
        <v>0</v>
      </c>
    </row>
    <row r="7000" spans="1:17">
      <c r="A7000" t="s">
        <v>122</v>
      </c>
      <c r="B7000">
        <v>2031</v>
      </c>
      <c r="C7000" t="s">
        <v>143</v>
      </c>
      <c r="D7000" t="s">
        <v>1062</v>
      </c>
      <c r="E7000" t="s">
        <v>162</v>
      </c>
      <c r="F7000" t="s">
        <v>166</v>
      </c>
      <c r="G7000" t="s">
        <v>1063</v>
      </c>
      <c r="H7000" t="s">
        <v>132</v>
      </c>
      <c r="I7000">
        <v>0</v>
      </c>
      <c r="P7000">
        <v>0.64958093156326802</v>
      </c>
      <c r="Q7000">
        <v>0</v>
      </c>
    </row>
    <row r="7001" spans="1:17">
      <c r="A7001" t="s">
        <v>122</v>
      </c>
      <c r="B7001">
        <v>2031</v>
      </c>
      <c r="C7001" t="s">
        <v>143</v>
      </c>
      <c r="D7001" t="s">
        <v>1062</v>
      </c>
      <c r="E7001" t="s">
        <v>162</v>
      </c>
      <c r="F7001" t="s">
        <v>166</v>
      </c>
      <c r="G7001" t="s">
        <v>1063</v>
      </c>
      <c r="H7001" t="s">
        <v>135</v>
      </c>
      <c r="I7001">
        <v>0</v>
      </c>
      <c r="P7001">
        <v>0.64958093156326802</v>
      </c>
      <c r="Q7001">
        <v>0</v>
      </c>
    </row>
    <row r="7002" spans="1:17">
      <c r="A7002" t="s">
        <v>122</v>
      </c>
      <c r="B7002">
        <v>2031</v>
      </c>
      <c r="C7002" t="s">
        <v>143</v>
      </c>
      <c r="D7002" t="s">
        <v>1062</v>
      </c>
      <c r="E7002" t="s">
        <v>162</v>
      </c>
      <c r="F7002" t="s">
        <v>166</v>
      </c>
      <c r="G7002" t="s">
        <v>1063</v>
      </c>
      <c r="H7002" t="s">
        <v>136</v>
      </c>
      <c r="I7002">
        <v>0</v>
      </c>
      <c r="P7002">
        <v>0.64958093156326802</v>
      </c>
      <c r="Q7002">
        <v>0</v>
      </c>
    </row>
    <row r="7003" spans="1:17">
      <c r="A7003" t="s">
        <v>122</v>
      </c>
      <c r="B7003">
        <v>2031</v>
      </c>
      <c r="C7003" t="s">
        <v>143</v>
      </c>
      <c r="D7003" t="s">
        <v>1062</v>
      </c>
      <c r="E7003" t="s">
        <v>162</v>
      </c>
      <c r="F7003" t="s">
        <v>160</v>
      </c>
      <c r="G7003" t="s">
        <v>1063</v>
      </c>
      <c r="H7003" t="s">
        <v>132</v>
      </c>
      <c r="I7003">
        <v>0</v>
      </c>
      <c r="P7003">
        <v>0.64958093156326802</v>
      </c>
      <c r="Q7003">
        <v>0</v>
      </c>
    </row>
    <row r="7004" spans="1:17">
      <c r="A7004" t="s">
        <v>122</v>
      </c>
      <c r="B7004">
        <v>2031</v>
      </c>
      <c r="C7004" t="s">
        <v>143</v>
      </c>
      <c r="D7004" t="s">
        <v>1062</v>
      </c>
      <c r="E7004" t="s">
        <v>162</v>
      </c>
      <c r="F7004" t="s">
        <v>160</v>
      </c>
      <c r="G7004" t="s">
        <v>1063</v>
      </c>
      <c r="H7004" t="s">
        <v>135</v>
      </c>
      <c r="I7004">
        <v>0</v>
      </c>
      <c r="P7004">
        <v>0.64958093156326802</v>
      </c>
      <c r="Q7004">
        <v>0</v>
      </c>
    </row>
    <row r="7005" spans="1:17">
      <c r="A7005" t="s">
        <v>122</v>
      </c>
      <c r="B7005">
        <v>2031</v>
      </c>
      <c r="C7005" t="s">
        <v>143</v>
      </c>
      <c r="D7005" t="s">
        <v>1062</v>
      </c>
      <c r="E7005" t="s">
        <v>162</v>
      </c>
      <c r="F7005" t="s">
        <v>160</v>
      </c>
      <c r="G7005" t="s">
        <v>1063</v>
      </c>
      <c r="H7005" t="s">
        <v>136</v>
      </c>
      <c r="I7005">
        <v>0</v>
      </c>
      <c r="P7005">
        <v>0.64958093156326802</v>
      </c>
      <c r="Q7005">
        <v>0</v>
      </c>
    </row>
    <row r="7006" spans="1:17">
      <c r="A7006" t="s">
        <v>122</v>
      </c>
      <c r="B7006">
        <v>2031</v>
      </c>
      <c r="C7006" t="s">
        <v>10</v>
      </c>
      <c r="D7006" t="s">
        <v>1067</v>
      </c>
      <c r="E7006" t="s">
        <v>162</v>
      </c>
      <c r="F7006" t="s">
        <v>164</v>
      </c>
      <c r="G7006" t="s">
        <v>1068</v>
      </c>
      <c r="H7006" t="s">
        <v>132</v>
      </c>
      <c r="I7006">
        <v>0</v>
      </c>
      <c r="P7006">
        <v>0.64958093156326802</v>
      </c>
      <c r="Q7006">
        <v>0</v>
      </c>
    </row>
    <row r="7007" spans="1:17">
      <c r="A7007" t="s">
        <v>122</v>
      </c>
      <c r="B7007">
        <v>2031</v>
      </c>
      <c r="C7007" t="s">
        <v>10</v>
      </c>
      <c r="D7007" t="s">
        <v>1067</v>
      </c>
      <c r="E7007" t="s">
        <v>162</v>
      </c>
      <c r="F7007" t="s">
        <v>164</v>
      </c>
      <c r="G7007" t="s">
        <v>1068</v>
      </c>
      <c r="H7007" t="s">
        <v>135</v>
      </c>
      <c r="I7007">
        <v>0</v>
      </c>
      <c r="P7007">
        <v>0.64958093156326802</v>
      </c>
      <c r="Q7007">
        <v>0</v>
      </c>
    </row>
    <row r="7008" spans="1:17">
      <c r="A7008" t="s">
        <v>122</v>
      </c>
      <c r="B7008">
        <v>2031</v>
      </c>
      <c r="C7008" t="s">
        <v>10</v>
      </c>
      <c r="D7008" t="s">
        <v>1067</v>
      </c>
      <c r="E7008" t="s">
        <v>162</v>
      </c>
      <c r="F7008" t="s">
        <v>164</v>
      </c>
      <c r="G7008" t="s">
        <v>1068</v>
      </c>
      <c r="H7008" t="s">
        <v>136</v>
      </c>
      <c r="I7008">
        <v>0</v>
      </c>
      <c r="P7008">
        <v>0.64958093156326802</v>
      </c>
      <c r="Q7008">
        <v>0</v>
      </c>
    </row>
    <row r="7009" spans="1:17">
      <c r="A7009" t="s">
        <v>122</v>
      </c>
      <c r="B7009">
        <v>2031</v>
      </c>
      <c r="C7009" t="s">
        <v>10</v>
      </c>
      <c r="D7009" t="s">
        <v>1067</v>
      </c>
      <c r="E7009" t="s">
        <v>162</v>
      </c>
      <c r="F7009" t="s">
        <v>159</v>
      </c>
      <c r="G7009" t="s">
        <v>1068</v>
      </c>
      <c r="H7009" t="s">
        <v>132</v>
      </c>
      <c r="I7009">
        <v>0</v>
      </c>
      <c r="P7009">
        <v>0.64958093156326802</v>
      </c>
      <c r="Q7009">
        <v>0</v>
      </c>
    </row>
    <row r="7010" spans="1:17">
      <c r="A7010" t="s">
        <v>122</v>
      </c>
      <c r="B7010">
        <v>2031</v>
      </c>
      <c r="C7010" t="s">
        <v>10</v>
      </c>
      <c r="D7010" t="s">
        <v>1067</v>
      </c>
      <c r="E7010" t="s">
        <v>162</v>
      </c>
      <c r="F7010" t="s">
        <v>159</v>
      </c>
      <c r="G7010" t="s">
        <v>1068</v>
      </c>
      <c r="H7010" t="s">
        <v>135</v>
      </c>
      <c r="I7010">
        <v>0</v>
      </c>
      <c r="P7010">
        <v>0.64958093156326802</v>
      </c>
      <c r="Q7010">
        <v>0</v>
      </c>
    </row>
    <row r="7011" spans="1:17">
      <c r="A7011" t="s">
        <v>122</v>
      </c>
      <c r="B7011">
        <v>2031</v>
      </c>
      <c r="C7011" t="s">
        <v>10</v>
      </c>
      <c r="D7011" t="s">
        <v>1067</v>
      </c>
      <c r="E7011" t="s">
        <v>162</v>
      </c>
      <c r="F7011" t="s">
        <v>159</v>
      </c>
      <c r="G7011" t="s">
        <v>1068</v>
      </c>
      <c r="H7011" t="s">
        <v>136</v>
      </c>
      <c r="I7011">
        <v>0</v>
      </c>
      <c r="P7011">
        <v>0.64958093156326802</v>
      </c>
      <c r="Q7011">
        <v>0</v>
      </c>
    </row>
    <row r="7012" spans="1:17">
      <c r="A7012" t="s">
        <v>122</v>
      </c>
      <c r="B7012">
        <v>2031</v>
      </c>
      <c r="C7012" t="s">
        <v>10</v>
      </c>
      <c r="D7012" t="s">
        <v>1067</v>
      </c>
      <c r="E7012" t="s">
        <v>162</v>
      </c>
      <c r="F7012" t="s">
        <v>126</v>
      </c>
      <c r="G7012" t="s">
        <v>1068</v>
      </c>
      <c r="H7012" t="s">
        <v>132</v>
      </c>
      <c r="I7012">
        <v>9180015.4005078301</v>
      </c>
      <c r="P7012">
        <v>0.64958093156326802</v>
      </c>
      <c r="Q7012">
        <v>5963162.9556270204</v>
      </c>
    </row>
    <row r="7013" spans="1:17">
      <c r="A7013" t="s">
        <v>122</v>
      </c>
      <c r="B7013">
        <v>2031</v>
      </c>
      <c r="C7013" t="s">
        <v>10</v>
      </c>
      <c r="D7013" t="s">
        <v>1067</v>
      </c>
      <c r="E7013" t="s">
        <v>162</v>
      </c>
      <c r="F7013" t="s">
        <v>126</v>
      </c>
      <c r="G7013" t="s">
        <v>1068</v>
      </c>
      <c r="H7013" t="s">
        <v>135</v>
      </c>
      <c r="I7013">
        <v>0</v>
      </c>
      <c r="P7013">
        <v>0.64958093156326802</v>
      </c>
      <c r="Q7013">
        <v>0</v>
      </c>
    </row>
    <row r="7014" spans="1:17">
      <c r="A7014" t="s">
        <v>122</v>
      </c>
      <c r="B7014">
        <v>2031</v>
      </c>
      <c r="C7014" t="s">
        <v>10</v>
      </c>
      <c r="D7014" t="s">
        <v>1067</v>
      </c>
      <c r="E7014" t="s">
        <v>162</v>
      </c>
      <c r="F7014" t="s">
        <v>126</v>
      </c>
      <c r="G7014" t="s">
        <v>1068</v>
      </c>
      <c r="H7014" t="s">
        <v>136</v>
      </c>
      <c r="I7014">
        <v>333612.52378210402</v>
      </c>
      <c r="P7014">
        <v>0.64958093156326802</v>
      </c>
      <c r="Q7014">
        <v>216708.333979552</v>
      </c>
    </row>
    <row r="7015" spans="1:17">
      <c r="A7015" t="s">
        <v>122</v>
      </c>
      <c r="B7015">
        <v>2031</v>
      </c>
      <c r="C7015" t="s">
        <v>10</v>
      </c>
      <c r="D7015" t="s">
        <v>1067</v>
      </c>
      <c r="E7015" t="s">
        <v>162</v>
      </c>
      <c r="F7015" t="s">
        <v>165</v>
      </c>
      <c r="G7015" t="s">
        <v>1068</v>
      </c>
      <c r="H7015" t="s">
        <v>132</v>
      </c>
      <c r="I7015">
        <v>0</v>
      </c>
      <c r="P7015">
        <v>0.64958093156326802</v>
      </c>
      <c r="Q7015">
        <v>0</v>
      </c>
    </row>
    <row r="7016" spans="1:17">
      <c r="A7016" t="s">
        <v>122</v>
      </c>
      <c r="B7016">
        <v>2031</v>
      </c>
      <c r="C7016" t="s">
        <v>10</v>
      </c>
      <c r="D7016" t="s">
        <v>1067</v>
      </c>
      <c r="E7016" t="s">
        <v>162</v>
      </c>
      <c r="F7016" t="s">
        <v>165</v>
      </c>
      <c r="G7016" t="s">
        <v>1068</v>
      </c>
      <c r="H7016" t="s">
        <v>135</v>
      </c>
      <c r="I7016">
        <v>0</v>
      </c>
      <c r="P7016">
        <v>0.64958093156326802</v>
      </c>
      <c r="Q7016">
        <v>0</v>
      </c>
    </row>
    <row r="7017" spans="1:17">
      <c r="A7017" t="s">
        <v>122</v>
      </c>
      <c r="B7017">
        <v>2031</v>
      </c>
      <c r="C7017" t="s">
        <v>10</v>
      </c>
      <c r="D7017" t="s">
        <v>1067</v>
      </c>
      <c r="E7017" t="s">
        <v>162</v>
      </c>
      <c r="F7017" t="s">
        <v>165</v>
      </c>
      <c r="G7017" t="s">
        <v>1068</v>
      </c>
      <c r="H7017" t="s">
        <v>136</v>
      </c>
      <c r="I7017">
        <v>0</v>
      </c>
      <c r="P7017">
        <v>0.64958093156326802</v>
      </c>
      <c r="Q7017">
        <v>0</v>
      </c>
    </row>
    <row r="7018" spans="1:17">
      <c r="A7018" t="s">
        <v>122</v>
      </c>
      <c r="B7018">
        <v>2031</v>
      </c>
      <c r="C7018" t="s">
        <v>10</v>
      </c>
      <c r="D7018" t="s">
        <v>1067</v>
      </c>
      <c r="E7018" t="s">
        <v>162</v>
      </c>
      <c r="F7018" t="s">
        <v>166</v>
      </c>
      <c r="G7018" t="s">
        <v>1068</v>
      </c>
      <c r="H7018" t="s">
        <v>132</v>
      </c>
      <c r="I7018">
        <v>0</v>
      </c>
      <c r="P7018">
        <v>0.64958093156326802</v>
      </c>
      <c r="Q7018">
        <v>0</v>
      </c>
    </row>
    <row r="7019" spans="1:17">
      <c r="A7019" t="s">
        <v>122</v>
      </c>
      <c r="B7019">
        <v>2031</v>
      </c>
      <c r="C7019" t="s">
        <v>10</v>
      </c>
      <c r="D7019" t="s">
        <v>1067</v>
      </c>
      <c r="E7019" t="s">
        <v>162</v>
      </c>
      <c r="F7019" t="s">
        <v>166</v>
      </c>
      <c r="G7019" t="s">
        <v>1068</v>
      </c>
      <c r="H7019" t="s">
        <v>135</v>
      </c>
      <c r="I7019">
        <v>0</v>
      </c>
      <c r="P7019">
        <v>0.64958093156326802</v>
      </c>
      <c r="Q7019">
        <v>0</v>
      </c>
    </row>
    <row r="7020" spans="1:17">
      <c r="A7020" t="s">
        <v>122</v>
      </c>
      <c r="B7020">
        <v>2031</v>
      </c>
      <c r="C7020" t="s">
        <v>10</v>
      </c>
      <c r="D7020" t="s">
        <v>1067</v>
      </c>
      <c r="E7020" t="s">
        <v>162</v>
      </c>
      <c r="F7020" t="s">
        <v>166</v>
      </c>
      <c r="G7020" t="s">
        <v>1068</v>
      </c>
      <c r="H7020" t="s">
        <v>136</v>
      </c>
      <c r="I7020">
        <v>0</v>
      </c>
      <c r="P7020">
        <v>0.64958093156326802</v>
      </c>
      <c r="Q7020">
        <v>0</v>
      </c>
    </row>
    <row r="7021" spans="1:17">
      <c r="A7021" t="s">
        <v>122</v>
      </c>
      <c r="B7021">
        <v>2031</v>
      </c>
      <c r="C7021" t="s">
        <v>10</v>
      </c>
      <c r="D7021" t="s">
        <v>1067</v>
      </c>
      <c r="E7021" t="s">
        <v>162</v>
      </c>
      <c r="F7021" t="s">
        <v>160</v>
      </c>
      <c r="G7021" t="s">
        <v>1068</v>
      </c>
      <c r="H7021" t="s">
        <v>132</v>
      </c>
      <c r="I7021">
        <v>0</v>
      </c>
      <c r="P7021">
        <v>0.64958093156326802</v>
      </c>
      <c r="Q7021">
        <v>0</v>
      </c>
    </row>
    <row r="7022" spans="1:17">
      <c r="A7022" t="s">
        <v>122</v>
      </c>
      <c r="B7022">
        <v>2031</v>
      </c>
      <c r="C7022" t="s">
        <v>10</v>
      </c>
      <c r="D7022" t="s">
        <v>1067</v>
      </c>
      <c r="E7022" t="s">
        <v>162</v>
      </c>
      <c r="F7022" t="s">
        <v>160</v>
      </c>
      <c r="G7022" t="s">
        <v>1068</v>
      </c>
      <c r="H7022" t="s">
        <v>135</v>
      </c>
      <c r="I7022">
        <v>0</v>
      </c>
      <c r="P7022">
        <v>0.64958093156326802</v>
      </c>
      <c r="Q7022">
        <v>0</v>
      </c>
    </row>
    <row r="7023" spans="1:17">
      <c r="A7023" t="s">
        <v>122</v>
      </c>
      <c r="B7023">
        <v>2031</v>
      </c>
      <c r="C7023" t="s">
        <v>10</v>
      </c>
      <c r="D7023" t="s">
        <v>1067</v>
      </c>
      <c r="E7023" t="s">
        <v>162</v>
      </c>
      <c r="F7023" t="s">
        <v>160</v>
      </c>
      <c r="G7023" t="s">
        <v>1068</v>
      </c>
      <c r="H7023" t="s">
        <v>136</v>
      </c>
      <c r="I7023">
        <v>0</v>
      </c>
      <c r="P7023">
        <v>0.64958093156326802</v>
      </c>
      <c r="Q7023">
        <v>0</v>
      </c>
    </row>
    <row r="7024" spans="1:17">
      <c r="A7024" t="s">
        <v>122</v>
      </c>
      <c r="B7024">
        <v>2031</v>
      </c>
      <c r="C7024" t="s">
        <v>11</v>
      </c>
      <c r="D7024" t="s">
        <v>1067</v>
      </c>
      <c r="E7024" t="s">
        <v>162</v>
      </c>
      <c r="F7024" t="s">
        <v>164</v>
      </c>
      <c r="G7024" t="s">
        <v>1068</v>
      </c>
      <c r="H7024" t="s">
        <v>132</v>
      </c>
      <c r="I7024">
        <v>0</v>
      </c>
      <c r="P7024">
        <v>0.64958093156326802</v>
      </c>
      <c r="Q7024">
        <v>0</v>
      </c>
    </row>
    <row r="7025" spans="1:17">
      <c r="A7025" t="s">
        <v>122</v>
      </c>
      <c r="B7025">
        <v>2031</v>
      </c>
      <c r="C7025" t="s">
        <v>11</v>
      </c>
      <c r="D7025" t="s">
        <v>1067</v>
      </c>
      <c r="E7025" t="s">
        <v>162</v>
      </c>
      <c r="F7025" t="s">
        <v>164</v>
      </c>
      <c r="G7025" t="s">
        <v>1068</v>
      </c>
      <c r="H7025" t="s">
        <v>135</v>
      </c>
      <c r="I7025">
        <v>0</v>
      </c>
      <c r="P7025">
        <v>0.64958093156326802</v>
      </c>
      <c r="Q7025">
        <v>0</v>
      </c>
    </row>
    <row r="7026" spans="1:17">
      <c r="A7026" t="s">
        <v>122</v>
      </c>
      <c r="B7026">
        <v>2031</v>
      </c>
      <c r="C7026" t="s">
        <v>11</v>
      </c>
      <c r="D7026" t="s">
        <v>1067</v>
      </c>
      <c r="E7026" t="s">
        <v>162</v>
      </c>
      <c r="F7026" t="s">
        <v>164</v>
      </c>
      <c r="G7026" t="s">
        <v>1068</v>
      </c>
      <c r="H7026" t="s">
        <v>136</v>
      </c>
      <c r="I7026">
        <v>0</v>
      </c>
      <c r="P7026">
        <v>0.64958093156326802</v>
      </c>
      <c r="Q7026">
        <v>0</v>
      </c>
    </row>
    <row r="7027" spans="1:17">
      <c r="A7027" t="s">
        <v>122</v>
      </c>
      <c r="B7027">
        <v>2031</v>
      </c>
      <c r="C7027" t="s">
        <v>11</v>
      </c>
      <c r="D7027" t="s">
        <v>1067</v>
      </c>
      <c r="E7027" t="s">
        <v>162</v>
      </c>
      <c r="F7027" t="s">
        <v>159</v>
      </c>
      <c r="G7027" t="s">
        <v>1068</v>
      </c>
      <c r="H7027" t="s">
        <v>132</v>
      </c>
      <c r="I7027">
        <v>0</v>
      </c>
      <c r="P7027">
        <v>0.64958093156326802</v>
      </c>
      <c r="Q7027">
        <v>0</v>
      </c>
    </row>
    <row r="7028" spans="1:17">
      <c r="A7028" t="s">
        <v>122</v>
      </c>
      <c r="B7028">
        <v>2031</v>
      </c>
      <c r="C7028" t="s">
        <v>11</v>
      </c>
      <c r="D7028" t="s">
        <v>1067</v>
      </c>
      <c r="E7028" t="s">
        <v>162</v>
      </c>
      <c r="F7028" t="s">
        <v>159</v>
      </c>
      <c r="G7028" t="s">
        <v>1068</v>
      </c>
      <c r="H7028" t="s">
        <v>135</v>
      </c>
      <c r="I7028">
        <v>0</v>
      </c>
      <c r="P7028">
        <v>0.64958093156326802</v>
      </c>
      <c r="Q7028">
        <v>0</v>
      </c>
    </row>
    <row r="7029" spans="1:17">
      <c r="A7029" t="s">
        <v>122</v>
      </c>
      <c r="B7029">
        <v>2031</v>
      </c>
      <c r="C7029" t="s">
        <v>11</v>
      </c>
      <c r="D7029" t="s">
        <v>1067</v>
      </c>
      <c r="E7029" t="s">
        <v>162</v>
      </c>
      <c r="F7029" t="s">
        <v>159</v>
      </c>
      <c r="G7029" t="s">
        <v>1068</v>
      </c>
      <c r="H7029" t="s">
        <v>136</v>
      </c>
      <c r="I7029">
        <v>0</v>
      </c>
      <c r="P7029">
        <v>0.64958093156326802</v>
      </c>
      <c r="Q7029">
        <v>0</v>
      </c>
    </row>
    <row r="7030" spans="1:17">
      <c r="A7030" t="s">
        <v>122</v>
      </c>
      <c r="B7030">
        <v>2031</v>
      </c>
      <c r="C7030" t="s">
        <v>11</v>
      </c>
      <c r="D7030" t="s">
        <v>1067</v>
      </c>
      <c r="E7030" t="s">
        <v>162</v>
      </c>
      <c r="F7030" t="s">
        <v>126</v>
      </c>
      <c r="G7030" t="s">
        <v>1068</v>
      </c>
      <c r="H7030" t="s">
        <v>132</v>
      </c>
      <c r="I7030">
        <v>361423.31293249101</v>
      </c>
      <c r="P7030">
        <v>0.64958093156326802</v>
      </c>
      <c r="Q7030">
        <v>234773.69230336999</v>
      </c>
    </row>
    <row r="7031" spans="1:17">
      <c r="A7031" t="s">
        <v>122</v>
      </c>
      <c r="B7031">
        <v>2031</v>
      </c>
      <c r="C7031" t="s">
        <v>11</v>
      </c>
      <c r="D7031" t="s">
        <v>1067</v>
      </c>
      <c r="E7031" t="s">
        <v>162</v>
      </c>
      <c r="F7031" t="s">
        <v>126</v>
      </c>
      <c r="G7031" t="s">
        <v>1068</v>
      </c>
      <c r="H7031" t="s">
        <v>135</v>
      </c>
      <c r="I7031">
        <v>0</v>
      </c>
      <c r="P7031">
        <v>0.64958093156326802</v>
      </c>
      <c r="Q7031">
        <v>0</v>
      </c>
    </row>
    <row r="7032" spans="1:17">
      <c r="A7032" t="s">
        <v>122</v>
      </c>
      <c r="B7032">
        <v>2031</v>
      </c>
      <c r="C7032" t="s">
        <v>11</v>
      </c>
      <c r="D7032" t="s">
        <v>1067</v>
      </c>
      <c r="E7032" t="s">
        <v>162</v>
      </c>
      <c r="F7032" t="s">
        <v>126</v>
      </c>
      <c r="G7032" t="s">
        <v>1068</v>
      </c>
      <c r="H7032" t="s">
        <v>136</v>
      </c>
      <c r="I7032">
        <v>13134.5469828327</v>
      </c>
      <c r="P7032">
        <v>0.64958093156326802</v>
      </c>
      <c r="Q7032">
        <v>8531.9512647699594</v>
      </c>
    </row>
    <row r="7033" spans="1:17">
      <c r="A7033" t="s">
        <v>122</v>
      </c>
      <c r="B7033">
        <v>2031</v>
      </c>
      <c r="C7033" t="s">
        <v>11</v>
      </c>
      <c r="D7033" t="s">
        <v>1067</v>
      </c>
      <c r="E7033" t="s">
        <v>162</v>
      </c>
      <c r="F7033" t="s">
        <v>165</v>
      </c>
      <c r="G7033" t="s">
        <v>1068</v>
      </c>
      <c r="H7033" t="s">
        <v>132</v>
      </c>
      <c r="I7033">
        <v>0</v>
      </c>
      <c r="P7033">
        <v>0.64958093156326802</v>
      </c>
      <c r="Q7033">
        <v>0</v>
      </c>
    </row>
    <row r="7034" spans="1:17">
      <c r="A7034" t="s">
        <v>122</v>
      </c>
      <c r="B7034">
        <v>2031</v>
      </c>
      <c r="C7034" t="s">
        <v>11</v>
      </c>
      <c r="D7034" t="s">
        <v>1067</v>
      </c>
      <c r="E7034" t="s">
        <v>162</v>
      </c>
      <c r="F7034" t="s">
        <v>165</v>
      </c>
      <c r="G7034" t="s">
        <v>1068</v>
      </c>
      <c r="H7034" t="s">
        <v>135</v>
      </c>
      <c r="I7034">
        <v>0</v>
      </c>
      <c r="P7034">
        <v>0.64958093156326802</v>
      </c>
      <c r="Q7034">
        <v>0</v>
      </c>
    </row>
    <row r="7035" spans="1:17">
      <c r="A7035" t="s">
        <v>122</v>
      </c>
      <c r="B7035">
        <v>2031</v>
      </c>
      <c r="C7035" t="s">
        <v>11</v>
      </c>
      <c r="D7035" t="s">
        <v>1067</v>
      </c>
      <c r="E7035" t="s">
        <v>162</v>
      </c>
      <c r="F7035" t="s">
        <v>165</v>
      </c>
      <c r="G7035" t="s">
        <v>1068</v>
      </c>
      <c r="H7035" t="s">
        <v>136</v>
      </c>
      <c r="I7035">
        <v>0</v>
      </c>
      <c r="P7035">
        <v>0.64958093156326802</v>
      </c>
      <c r="Q7035">
        <v>0</v>
      </c>
    </row>
    <row r="7036" spans="1:17">
      <c r="A7036" t="s">
        <v>122</v>
      </c>
      <c r="B7036">
        <v>2031</v>
      </c>
      <c r="C7036" t="s">
        <v>11</v>
      </c>
      <c r="D7036" t="s">
        <v>1067</v>
      </c>
      <c r="E7036" t="s">
        <v>162</v>
      </c>
      <c r="F7036" t="s">
        <v>166</v>
      </c>
      <c r="G7036" t="s">
        <v>1068</v>
      </c>
      <c r="H7036" t="s">
        <v>132</v>
      </c>
      <c r="I7036">
        <v>0</v>
      </c>
      <c r="P7036">
        <v>0.64958093156326802</v>
      </c>
      <c r="Q7036">
        <v>0</v>
      </c>
    </row>
    <row r="7037" spans="1:17">
      <c r="A7037" t="s">
        <v>122</v>
      </c>
      <c r="B7037">
        <v>2031</v>
      </c>
      <c r="C7037" t="s">
        <v>11</v>
      </c>
      <c r="D7037" t="s">
        <v>1067</v>
      </c>
      <c r="E7037" t="s">
        <v>162</v>
      </c>
      <c r="F7037" t="s">
        <v>166</v>
      </c>
      <c r="G7037" t="s">
        <v>1068</v>
      </c>
      <c r="H7037" t="s">
        <v>135</v>
      </c>
      <c r="I7037">
        <v>0</v>
      </c>
      <c r="P7037">
        <v>0.64958093156326802</v>
      </c>
      <c r="Q7037">
        <v>0</v>
      </c>
    </row>
    <row r="7038" spans="1:17">
      <c r="A7038" t="s">
        <v>122</v>
      </c>
      <c r="B7038">
        <v>2031</v>
      </c>
      <c r="C7038" t="s">
        <v>11</v>
      </c>
      <c r="D7038" t="s">
        <v>1067</v>
      </c>
      <c r="E7038" t="s">
        <v>162</v>
      </c>
      <c r="F7038" t="s">
        <v>166</v>
      </c>
      <c r="G7038" t="s">
        <v>1068</v>
      </c>
      <c r="H7038" t="s">
        <v>136</v>
      </c>
      <c r="I7038">
        <v>0</v>
      </c>
      <c r="P7038">
        <v>0.64958093156326802</v>
      </c>
      <c r="Q7038">
        <v>0</v>
      </c>
    </row>
    <row r="7039" spans="1:17">
      <c r="A7039" t="s">
        <v>122</v>
      </c>
      <c r="B7039">
        <v>2031</v>
      </c>
      <c r="C7039" t="s">
        <v>11</v>
      </c>
      <c r="D7039" t="s">
        <v>1067</v>
      </c>
      <c r="E7039" t="s">
        <v>162</v>
      </c>
      <c r="F7039" t="s">
        <v>160</v>
      </c>
      <c r="G7039" t="s">
        <v>1068</v>
      </c>
      <c r="H7039" t="s">
        <v>132</v>
      </c>
      <c r="I7039">
        <v>0</v>
      </c>
      <c r="P7039">
        <v>0.64958093156326802</v>
      </c>
      <c r="Q7039">
        <v>0</v>
      </c>
    </row>
    <row r="7040" spans="1:17">
      <c r="A7040" t="s">
        <v>122</v>
      </c>
      <c r="B7040">
        <v>2031</v>
      </c>
      <c r="C7040" t="s">
        <v>11</v>
      </c>
      <c r="D7040" t="s">
        <v>1067</v>
      </c>
      <c r="E7040" t="s">
        <v>162</v>
      </c>
      <c r="F7040" t="s">
        <v>160</v>
      </c>
      <c r="G7040" t="s">
        <v>1068</v>
      </c>
      <c r="H7040" t="s">
        <v>135</v>
      </c>
      <c r="I7040">
        <v>0</v>
      </c>
      <c r="P7040">
        <v>0.64958093156326802</v>
      </c>
      <c r="Q7040">
        <v>0</v>
      </c>
    </row>
    <row r="7041" spans="1:17">
      <c r="A7041" t="s">
        <v>122</v>
      </c>
      <c r="B7041">
        <v>2031</v>
      </c>
      <c r="C7041" t="s">
        <v>11</v>
      </c>
      <c r="D7041" t="s">
        <v>1067</v>
      </c>
      <c r="E7041" t="s">
        <v>162</v>
      </c>
      <c r="F7041" t="s">
        <v>160</v>
      </c>
      <c r="G7041" t="s">
        <v>1068</v>
      </c>
      <c r="H7041" t="s">
        <v>136</v>
      </c>
      <c r="I7041">
        <v>0</v>
      </c>
      <c r="P7041">
        <v>0.64958093156326802</v>
      </c>
      <c r="Q7041">
        <v>0</v>
      </c>
    </row>
    <row r="7042" spans="1:17">
      <c r="A7042" t="s">
        <v>122</v>
      </c>
      <c r="B7042">
        <v>2031</v>
      </c>
      <c r="C7042" t="s">
        <v>12</v>
      </c>
      <c r="D7042" t="s">
        <v>1067</v>
      </c>
      <c r="E7042" t="s">
        <v>162</v>
      </c>
      <c r="F7042" t="s">
        <v>164</v>
      </c>
      <c r="G7042" t="s">
        <v>1068</v>
      </c>
      <c r="H7042" t="s">
        <v>132</v>
      </c>
      <c r="I7042">
        <v>0</v>
      </c>
      <c r="P7042">
        <v>0.64958093156326802</v>
      </c>
      <c r="Q7042">
        <v>0</v>
      </c>
    </row>
    <row r="7043" spans="1:17">
      <c r="A7043" t="s">
        <v>122</v>
      </c>
      <c r="B7043">
        <v>2031</v>
      </c>
      <c r="C7043" t="s">
        <v>12</v>
      </c>
      <c r="D7043" t="s">
        <v>1067</v>
      </c>
      <c r="E7043" t="s">
        <v>162</v>
      </c>
      <c r="F7043" t="s">
        <v>164</v>
      </c>
      <c r="G7043" t="s">
        <v>1068</v>
      </c>
      <c r="H7043" t="s">
        <v>135</v>
      </c>
      <c r="I7043">
        <v>0</v>
      </c>
      <c r="P7043">
        <v>0.64958093156326802</v>
      </c>
      <c r="Q7043">
        <v>0</v>
      </c>
    </row>
    <row r="7044" spans="1:17">
      <c r="A7044" t="s">
        <v>122</v>
      </c>
      <c r="B7044">
        <v>2031</v>
      </c>
      <c r="C7044" t="s">
        <v>12</v>
      </c>
      <c r="D7044" t="s">
        <v>1067</v>
      </c>
      <c r="E7044" t="s">
        <v>162</v>
      </c>
      <c r="F7044" t="s">
        <v>164</v>
      </c>
      <c r="G7044" t="s">
        <v>1068</v>
      </c>
      <c r="H7044" t="s">
        <v>136</v>
      </c>
      <c r="I7044">
        <v>0</v>
      </c>
      <c r="P7044">
        <v>0.64958093156326802</v>
      </c>
      <c r="Q7044">
        <v>0</v>
      </c>
    </row>
    <row r="7045" spans="1:17">
      <c r="A7045" t="s">
        <v>122</v>
      </c>
      <c r="B7045">
        <v>2031</v>
      </c>
      <c r="C7045" t="s">
        <v>12</v>
      </c>
      <c r="D7045" t="s">
        <v>1067</v>
      </c>
      <c r="E7045" t="s">
        <v>162</v>
      </c>
      <c r="F7045" t="s">
        <v>159</v>
      </c>
      <c r="G7045" t="s">
        <v>1068</v>
      </c>
      <c r="H7045" t="s">
        <v>132</v>
      </c>
      <c r="I7045">
        <v>0</v>
      </c>
      <c r="P7045">
        <v>0.64958093156326802</v>
      </c>
      <c r="Q7045">
        <v>0</v>
      </c>
    </row>
    <row r="7046" spans="1:17">
      <c r="A7046" t="s">
        <v>122</v>
      </c>
      <c r="B7046">
        <v>2031</v>
      </c>
      <c r="C7046" t="s">
        <v>12</v>
      </c>
      <c r="D7046" t="s">
        <v>1067</v>
      </c>
      <c r="E7046" t="s">
        <v>162</v>
      </c>
      <c r="F7046" t="s">
        <v>159</v>
      </c>
      <c r="G7046" t="s">
        <v>1068</v>
      </c>
      <c r="H7046" t="s">
        <v>135</v>
      </c>
      <c r="I7046">
        <v>0</v>
      </c>
      <c r="P7046">
        <v>0.64958093156326802</v>
      </c>
      <c r="Q7046">
        <v>0</v>
      </c>
    </row>
    <row r="7047" spans="1:17">
      <c r="A7047" t="s">
        <v>122</v>
      </c>
      <c r="B7047">
        <v>2031</v>
      </c>
      <c r="C7047" t="s">
        <v>12</v>
      </c>
      <c r="D7047" t="s">
        <v>1067</v>
      </c>
      <c r="E7047" t="s">
        <v>162</v>
      </c>
      <c r="F7047" t="s">
        <v>159</v>
      </c>
      <c r="G7047" t="s">
        <v>1068</v>
      </c>
      <c r="H7047" t="s">
        <v>136</v>
      </c>
      <c r="I7047">
        <v>0</v>
      </c>
      <c r="P7047">
        <v>0.64958093156326802</v>
      </c>
      <c r="Q7047">
        <v>0</v>
      </c>
    </row>
    <row r="7048" spans="1:17">
      <c r="A7048" t="s">
        <v>122</v>
      </c>
      <c r="B7048">
        <v>2031</v>
      </c>
      <c r="C7048" t="s">
        <v>12</v>
      </c>
      <c r="D7048" t="s">
        <v>1067</v>
      </c>
      <c r="E7048" t="s">
        <v>162</v>
      </c>
      <c r="F7048" t="s">
        <v>126</v>
      </c>
      <c r="G7048" t="s">
        <v>1068</v>
      </c>
      <c r="H7048" t="s">
        <v>132</v>
      </c>
      <c r="I7048">
        <v>0</v>
      </c>
      <c r="P7048">
        <v>0.64958093156326802</v>
      </c>
      <c r="Q7048">
        <v>0</v>
      </c>
    </row>
    <row r="7049" spans="1:17">
      <c r="A7049" t="s">
        <v>122</v>
      </c>
      <c r="B7049">
        <v>2031</v>
      </c>
      <c r="C7049" t="s">
        <v>12</v>
      </c>
      <c r="D7049" t="s">
        <v>1067</v>
      </c>
      <c r="E7049" t="s">
        <v>162</v>
      </c>
      <c r="F7049" t="s">
        <v>126</v>
      </c>
      <c r="G7049" t="s">
        <v>1068</v>
      </c>
      <c r="H7049" t="s">
        <v>135</v>
      </c>
      <c r="I7049">
        <v>0</v>
      </c>
      <c r="P7049">
        <v>0.64958093156326802</v>
      </c>
      <c r="Q7049">
        <v>0</v>
      </c>
    </row>
    <row r="7050" spans="1:17">
      <c r="A7050" t="s">
        <v>122</v>
      </c>
      <c r="B7050">
        <v>2031</v>
      </c>
      <c r="C7050" t="s">
        <v>12</v>
      </c>
      <c r="D7050" t="s">
        <v>1067</v>
      </c>
      <c r="E7050" t="s">
        <v>162</v>
      </c>
      <c r="F7050" t="s">
        <v>126</v>
      </c>
      <c r="G7050" t="s">
        <v>1068</v>
      </c>
      <c r="H7050" t="s">
        <v>136</v>
      </c>
      <c r="I7050">
        <v>1464727.4743016099</v>
      </c>
      <c r="P7050">
        <v>0.64958093156326802</v>
      </c>
      <c r="Q7050">
        <v>951459.03724314994</v>
      </c>
    </row>
    <row r="7051" spans="1:17">
      <c r="A7051" t="s">
        <v>122</v>
      </c>
      <c r="B7051">
        <v>2031</v>
      </c>
      <c r="C7051" t="s">
        <v>12</v>
      </c>
      <c r="D7051" t="s">
        <v>1067</v>
      </c>
      <c r="E7051" t="s">
        <v>162</v>
      </c>
      <c r="F7051" t="s">
        <v>165</v>
      </c>
      <c r="G7051" t="s">
        <v>1068</v>
      </c>
      <c r="H7051" t="s">
        <v>132</v>
      </c>
      <c r="I7051">
        <v>0</v>
      </c>
      <c r="P7051">
        <v>0.64958093156326802</v>
      </c>
      <c r="Q7051">
        <v>0</v>
      </c>
    </row>
    <row r="7052" spans="1:17">
      <c r="A7052" t="s">
        <v>122</v>
      </c>
      <c r="B7052">
        <v>2031</v>
      </c>
      <c r="C7052" t="s">
        <v>12</v>
      </c>
      <c r="D7052" t="s">
        <v>1067</v>
      </c>
      <c r="E7052" t="s">
        <v>162</v>
      </c>
      <c r="F7052" t="s">
        <v>165</v>
      </c>
      <c r="G7052" t="s">
        <v>1068</v>
      </c>
      <c r="H7052" t="s">
        <v>135</v>
      </c>
      <c r="I7052">
        <v>0</v>
      </c>
      <c r="P7052">
        <v>0.64958093156326802</v>
      </c>
      <c r="Q7052">
        <v>0</v>
      </c>
    </row>
    <row r="7053" spans="1:17">
      <c r="A7053" t="s">
        <v>122</v>
      </c>
      <c r="B7053">
        <v>2031</v>
      </c>
      <c r="C7053" t="s">
        <v>12</v>
      </c>
      <c r="D7053" t="s">
        <v>1067</v>
      </c>
      <c r="E7053" t="s">
        <v>162</v>
      </c>
      <c r="F7053" t="s">
        <v>165</v>
      </c>
      <c r="G7053" t="s">
        <v>1068</v>
      </c>
      <c r="H7053" t="s">
        <v>136</v>
      </c>
      <c r="I7053">
        <v>0</v>
      </c>
      <c r="P7053">
        <v>0.64958093156326802</v>
      </c>
      <c r="Q7053">
        <v>0</v>
      </c>
    </row>
    <row r="7054" spans="1:17">
      <c r="A7054" t="s">
        <v>122</v>
      </c>
      <c r="B7054">
        <v>2031</v>
      </c>
      <c r="C7054" t="s">
        <v>12</v>
      </c>
      <c r="D7054" t="s">
        <v>1067</v>
      </c>
      <c r="E7054" t="s">
        <v>162</v>
      </c>
      <c r="F7054" t="s">
        <v>166</v>
      </c>
      <c r="G7054" t="s">
        <v>1068</v>
      </c>
      <c r="H7054" t="s">
        <v>132</v>
      </c>
      <c r="I7054">
        <v>0</v>
      </c>
      <c r="P7054">
        <v>0.64958093156326802</v>
      </c>
      <c r="Q7054">
        <v>0</v>
      </c>
    </row>
    <row r="7055" spans="1:17">
      <c r="A7055" t="s">
        <v>122</v>
      </c>
      <c r="B7055">
        <v>2031</v>
      </c>
      <c r="C7055" t="s">
        <v>12</v>
      </c>
      <c r="D7055" t="s">
        <v>1067</v>
      </c>
      <c r="E7055" t="s">
        <v>162</v>
      </c>
      <c r="F7055" t="s">
        <v>166</v>
      </c>
      <c r="G7055" t="s">
        <v>1068</v>
      </c>
      <c r="H7055" t="s">
        <v>135</v>
      </c>
      <c r="I7055">
        <v>0</v>
      </c>
      <c r="P7055">
        <v>0.64958093156326802</v>
      </c>
      <c r="Q7055">
        <v>0</v>
      </c>
    </row>
    <row r="7056" spans="1:17">
      <c r="A7056" t="s">
        <v>122</v>
      </c>
      <c r="B7056">
        <v>2031</v>
      </c>
      <c r="C7056" t="s">
        <v>12</v>
      </c>
      <c r="D7056" t="s">
        <v>1067</v>
      </c>
      <c r="E7056" t="s">
        <v>162</v>
      </c>
      <c r="F7056" t="s">
        <v>166</v>
      </c>
      <c r="G7056" t="s">
        <v>1068</v>
      </c>
      <c r="H7056" t="s">
        <v>136</v>
      </c>
      <c r="I7056">
        <v>0</v>
      </c>
      <c r="P7056">
        <v>0.64958093156326802</v>
      </c>
      <c r="Q7056">
        <v>0</v>
      </c>
    </row>
    <row r="7057" spans="1:17">
      <c r="A7057" t="s">
        <v>122</v>
      </c>
      <c r="B7057">
        <v>2031</v>
      </c>
      <c r="C7057" t="s">
        <v>12</v>
      </c>
      <c r="D7057" t="s">
        <v>1067</v>
      </c>
      <c r="E7057" t="s">
        <v>162</v>
      </c>
      <c r="F7057" t="s">
        <v>160</v>
      </c>
      <c r="G7057" t="s">
        <v>1068</v>
      </c>
      <c r="H7057" t="s">
        <v>132</v>
      </c>
      <c r="I7057">
        <v>0</v>
      </c>
      <c r="P7057">
        <v>0.64958093156326802</v>
      </c>
      <c r="Q7057">
        <v>0</v>
      </c>
    </row>
    <row r="7058" spans="1:17">
      <c r="A7058" t="s">
        <v>122</v>
      </c>
      <c r="B7058">
        <v>2031</v>
      </c>
      <c r="C7058" t="s">
        <v>12</v>
      </c>
      <c r="D7058" t="s">
        <v>1067</v>
      </c>
      <c r="E7058" t="s">
        <v>162</v>
      </c>
      <c r="F7058" t="s">
        <v>160</v>
      </c>
      <c r="G7058" t="s">
        <v>1068</v>
      </c>
      <c r="H7058" t="s">
        <v>135</v>
      </c>
      <c r="I7058">
        <v>0</v>
      </c>
      <c r="P7058">
        <v>0.64958093156326802</v>
      </c>
      <c r="Q7058">
        <v>0</v>
      </c>
    </row>
    <row r="7059" spans="1:17">
      <c r="A7059" t="s">
        <v>122</v>
      </c>
      <c r="B7059">
        <v>2031</v>
      </c>
      <c r="C7059" t="s">
        <v>12</v>
      </c>
      <c r="D7059" t="s">
        <v>1067</v>
      </c>
      <c r="E7059" t="s">
        <v>162</v>
      </c>
      <c r="F7059" t="s">
        <v>160</v>
      </c>
      <c r="G7059" t="s">
        <v>1068</v>
      </c>
      <c r="H7059" t="s">
        <v>136</v>
      </c>
      <c r="I7059">
        <v>0</v>
      </c>
      <c r="P7059">
        <v>0.64958093156326802</v>
      </c>
      <c r="Q7059">
        <v>0</v>
      </c>
    </row>
    <row r="7060" spans="1:17">
      <c r="A7060" t="s">
        <v>122</v>
      </c>
      <c r="B7060">
        <v>2031</v>
      </c>
      <c r="C7060" t="s">
        <v>23</v>
      </c>
      <c r="D7060" t="s">
        <v>1067</v>
      </c>
      <c r="E7060" t="s">
        <v>167</v>
      </c>
      <c r="F7060" t="s">
        <v>164</v>
      </c>
      <c r="G7060" t="s">
        <v>1068</v>
      </c>
      <c r="H7060" t="s">
        <v>132</v>
      </c>
      <c r="I7060">
        <v>0</v>
      </c>
      <c r="P7060">
        <v>0.64958093156326802</v>
      </c>
      <c r="Q7060">
        <v>0</v>
      </c>
    </row>
    <row r="7061" spans="1:17">
      <c r="A7061" t="s">
        <v>122</v>
      </c>
      <c r="B7061">
        <v>2031</v>
      </c>
      <c r="C7061" t="s">
        <v>23</v>
      </c>
      <c r="D7061" t="s">
        <v>1067</v>
      </c>
      <c r="E7061" t="s">
        <v>167</v>
      </c>
      <c r="F7061" t="s">
        <v>164</v>
      </c>
      <c r="G7061" t="s">
        <v>1068</v>
      </c>
      <c r="H7061" t="s">
        <v>135</v>
      </c>
      <c r="I7061">
        <v>0</v>
      </c>
      <c r="P7061">
        <v>0.64958093156326802</v>
      </c>
      <c r="Q7061">
        <v>0</v>
      </c>
    </row>
    <row r="7062" spans="1:17">
      <c r="A7062" t="s">
        <v>122</v>
      </c>
      <c r="B7062">
        <v>2031</v>
      </c>
      <c r="C7062" t="s">
        <v>23</v>
      </c>
      <c r="D7062" t="s">
        <v>1067</v>
      </c>
      <c r="E7062" t="s">
        <v>167</v>
      </c>
      <c r="F7062" t="s">
        <v>164</v>
      </c>
      <c r="G7062" t="s">
        <v>1068</v>
      </c>
      <c r="H7062" t="s">
        <v>136</v>
      </c>
      <c r="I7062">
        <v>0</v>
      </c>
      <c r="P7062">
        <v>0.64958093156326802</v>
      </c>
      <c r="Q7062">
        <v>0</v>
      </c>
    </row>
    <row r="7063" spans="1:17">
      <c r="A7063" t="s">
        <v>122</v>
      </c>
      <c r="B7063">
        <v>2031</v>
      </c>
      <c r="C7063" t="s">
        <v>23</v>
      </c>
      <c r="D7063" t="s">
        <v>1067</v>
      </c>
      <c r="E7063" t="s">
        <v>167</v>
      </c>
      <c r="F7063" t="s">
        <v>159</v>
      </c>
      <c r="G7063" t="s">
        <v>1068</v>
      </c>
      <c r="H7063" t="s">
        <v>132</v>
      </c>
      <c r="I7063">
        <v>0</v>
      </c>
      <c r="P7063">
        <v>0.64958093156326802</v>
      </c>
      <c r="Q7063">
        <v>0</v>
      </c>
    </row>
    <row r="7064" spans="1:17">
      <c r="A7064" t="s">
        <v>122</v>
      </c>
      <c r="B7064">
        <v>2031</v>
      </c>
      <c r="C7064" t="s">
        <v>23</v>
      </c>
      <c r="D7064" t="s">
        <v>1067</v>
      </c>
      <c r="E7064" t="s">
        <v>167</v>
      </c>
      <c r="F7064" t="s">
        <v>159</v>
      </c>
      <c r="G7064" t="s">
        <v>1068</v>
      </c>
      <c r="H7064" t="s">
        <v>135</v>
      </c>
      <c r="I7064">
        <v>0</v>
      </c>
      <c r="P7064">
        <v>0.64958093156326802</v>
      </c>
      <c r="Q7064">
        <v>0</v>
      </c>
    </row>
    <row r="7065" spans="1:17">
      <c r="A7065" t="s">
        <v>122</v>
      </c>
      <c r="B7065">
        <v>2031</v>
      </c>
      <c r="C7065" t="s">
        <v>23</v>
      </c>
      <c r="D7065" t="s">
        <v>1067</v>
      </c>
      <c r="E7065" t="s">
        <v>167</v>
      </c>
      <c r="F7065" t="s">
        <v>159</v>
      </c>
      <c r="G7065" t="s">
        <v>1068</v>
      </c>
      <c r="H7065" t="s">
        <v>136</v>
      </c>
      <c r="I7065">
        <v>0</v>
      </c>
      <c r="P7065">
        <v>0.64958093156326802</v>
      </c>
      <c r="Q7065">
        <v>0</v>
      </c>
    </row>
    <row r="7066" spans="1:17">
      <c r="A7066" t="s">
        <v>122</v>
      </c>
      <c r="B7066">
        <v>2031</v>
      </c>
      <c r="C7066" t="s">
        <v>23</v>
      </c>
      <c r="D7066" t="s">
        <v>1067</v>
      </c>
      <c r="E7066" t="s">
        <v>167</v>
      </c>
      <c r="F7066" t="s">
        <v>126</v>
      </c>
      <c r="G7066" t="s">
        <v>1068</v>
      </c>
      <c r="H7066" t="s">
        <v>132</v>
      </c>
      <c r="I7066">
        <v>76580835.537330106</v>
      </c>
      <c r="P7066">
        <v>0.64958093156326802</v>
      </c>
      <c r="Q7066">
        <v>49745450.4882323</v>
      </c>
    </row>
    <row r="7067" spans="1:17">
      <c r="A7067" t="s">
        <v>122</v>
      </c>
      <c r="B7067">
        <v>2031</v>
      </c>
      <c r="C7067" t="s">
        <v>23</v>
      </c>
      <c r="D7067" t="s">
        <v>1067</v>
      </c>
      <c r="E7067" t="s">
        <v>167</v>
      </c>
      <c r="F7067" t="s">
        <v>126</v>
      </c>
      <c r="G7067" t="s">
        <v>1068</v>
      </c>
      <c r="H7067" t="s">
        <v>135</v>
      </c>
      <c r="I7067">
        <v>0</v>
      </c>
      <c r="P7067">
        <v>0.64958093156326802</v>
      </c>
      <c r="Q7067">
        <v>0</v>
      </c>
    </row>
    <row r="7068" spans="1:17">
      <c r="A7068" t="s">
        <v>122</v>
      </c>
      <c r="B7068">
        <v>2031</v>
      </c>
      <c r="C7068" t="s">
        <v>23</v>
      </c>
      <c r="D7068" t="s">
        <v>1067</v>
      </c>
      <c r="E7068" t="s">
        <v>167</v>
      </c>
      <c r="F7068" t="s">
        <v>126</v>
      </c>
      <c r="G7068" t="s">
        <v>1068</v>
      </c>
      <c r="H7068" t="s">
        <v>136</v>
      </c>
      <c r="I7068">
        <v>91254385.794026002</v>
      </c>
      <c r="P7068">
        <v>0.64958093156326802</v>
      </c>
      <c r="Q7068">
        <v>59277108.933317199</v>
      </c>
    </row>
    <row r="7069" spans="1:17">
      <c r="A7069" t="s">
        <v>122</v>
      </c>
      <c r="B7069">
        <v>2031</v>
      </c>
      <c r="C7069" t="s">
        <v>23</v>
      </c>
      <c r="D7069" t="s">
        <v>1067</v>
      </c>
      <c r="E7069" t="s">
        <v>167</v>
      </c>
      <c r="F7069" t="s">
        <v>165</v>
      </c>
      <c r="G7069" t="s">
        <v>1068</v>
      </c>
      <c r="H7069" t="s">
        <v>132</v>
      </c>
      <c r="I7069">
        <v>0</v>
      </c>
      <c r="P7069">
        <v>0.64958093156326802</v>
      </c>
      <c r="Q7069">
        <v>0</v>
      </c>
    </row>
    <row r="7070" spans="1:17">
      <c r="A7070" t="s">
        <v>122</v>
      </c>
      <c r="B7070">
        <v>2031</v>
      </c>
      <c r="C7070" t="s">
        <v>23</v>
      </c>
      <c r="D7070" t="s">
        <v>1067</v>
      </c>
      <c r="E7070" t="s">
        <v>167</v>
      </c>
      <c r="F7070" t="s">
        <v>165</v>
      </c>
      <c r="G7070" t="s">
        <v>1068</v>
      </c>
      <c r="H7070" t="s">
        <v>135</v>
      </c>
      <c r="I7070">
        <v>0</v>
      </c>
      <c r="P7070">
        <v>0.64958093156326802</v>
      </c>
      <c r="Q7070">
        <v>0</v>
      </c>
    </row>
    <row r="7071" spans="1:17">
      <c r="A7071" t="s">
        <v>122</v>
      </c>
      <c r="B7071">
        <v>2031</v>
      </c>
      <c r="C7071" t="s">
        <v>23</v>
      </c>
      <c r="D7071" t="s">
        <v>1067</v>
      </c>
      <c r="E7071" t="s">
        <v>167</v>
      </c>
      <c r="F7071" t="s">
        <v>165</v>
      </c>
      <c r="G7071" t="s">
        <v>1068</v>
      </c>
      <c r="H7071" t="s">
        <v>136</v>
      </c>
      <c r="I7071">
        <v>0</v>
      </c>
      <c r="P7071">
        <v>0.64958093156326802</v>
      </c>
      <c r="Q7071">
        <v>0</v>
      </c>
    </row>
    <row r="7072" spans="1:17">
      <c r="A7072" t="s">
        <v>122</v>
      </c>
      <c r="B7072">
        <v>2031</v>
      </c>
      <c r="C7072" t="s">
        <v>23</v>
      </c>
      <c r="D7072" t="s">
        <v>1067</v>
      </c>
      <c r="E7072" t="s">
        <v>167</v>
      </c>
      <c r="F7072" t="s">
        <v>166</v>
      </c>
      <c r="G7072" t="s">
        <v>1068</v>
      </c>
      <c r="H7072" t="s">
        <v>132</v>
      </c>
      <c r="I7072">
        <v>0</v>
      </c>
      <c r="P7072">
        <v>0.64958093156326802</v>
      </c>
      <c r="Q7072">
        <v>0</v>
      </c>
    </row>
    <row r="7073" spans="1:17">
      <c r="A7073" t="s">
        <v>122</v>
      </c>
      <c r="B7073">
        <v>2031</v>
      </c>
      <c r="C7073" t="s">
        <v>23</v>
      </c>
      <c r="D7073" t="s">
        <v>1067</v>
      </c>
      <c r="E7073" t="s">
        <v>167</v>
      </c>
      <c r="F7073" t="s">
        <v>166</v>
      </c>
      <c r="G7073" t="s">
        <v>1068</v>
      </c>
      <c r="H7073" t="s">
        <v>135</v>
      </c>
      <c r="I7073">
        <v>0</v>
      </c>
      <c r="P7073">
        <v>0.64958093156326802</v>
      </c>
      <c r="Q7073">
        <v>0</v>
      </c>
    </row>
    <row r="7074" spans="1:17">
      <c r="A7074" t="s">
        <v>122</v>
      </c>
      <c r="B7074">
        <v>2031</v>
      </c>
      <c r="C7074" t="s">
        <v>23</v>
      </c>
      <c r="D7074" t="s">
        <v>1067</v>
      </c>
      <c r="E7074" t="s">
        <v>167</v>
      </c>
      <c r="F7074" t="s">
        <v>166</v>
      </c>
      <c r="G7074" t="s">
        <v>1068</v>
      </c>
      <c r="H7074" t="s">
        <v>136</v>
      </c>
      <c r="I7074">
        <v>0</v>
      </c>
      <c r="P7074">
        <v>0.64958093156326802</v>
      </c>
      <c r="Q7074">
        <v>0</v>
      </c>
    </row>
    <row r="7075" spans="1:17">
      <c r="A7075" t="s">
        <v>122</v>
      </c>
      <c r="B7075">
        <v>2031</v>
      </c>
      <c r="C7075" t="s">
        <v>23</v>
      </c>
      <c r="D7075" t="s">
        <v>1067</v>
      </c>
      <c r="E7075" t="s">
        <v>167</v>
      </c>
      <c r="F7075" t="s">
        <v>160</v>
      </c>
      <c r="G7075" t="s">
        <v>1068</v>
      </c>
      <c r="H7075" t="s">
        <v>132</v>
      </c>
      <c r="I7075">
        <v>0</v>
      </c>
      <c r="P7075">
        <v>0.64958093156326802</v>
      </c>
      <c r="Q7075">
        <v>0</v>
      </c>
    </row>
    <row r="7076" spans="1:17">
      <c r="A7076" t="s">
        <v>122</v>
      </c>
      <c r="B7076">
        <v>2031</v>
      </c>
      <c r="C7076" t="s">
        <v>23</v>
      </c>
      <c r="D7076" t="s">
        <v>1067</v>
      </c>
      <c r="E7076" t="s">
        <v>167</v>
      </c>
      <c r="F7076" t="s">
        <v>160</v>
      </c>
      <c r="G7076" t="s">
        <v>1068</v>
      </c>
      <c r="H7076" t="s">
        <v>135</v>
      </c>
      <c r="I7076">
        <v>0</v>
      </c>
      <c r="P7076">
        <v>0.64958093156326802</v>
      </c>
      <c r="Q7076">
        <v>0</v>
      </c>
    </row>
    <row r="7077" spans="1:17">
      <c r="A7077" t="s">
        <v>122</v>
      </c>
      <c r="B7077">
        <v>2031</v>
      </c>
      <c r="C7077" t="s">
        <v>23</v>
      </c>
      <c r="D7077" t="s">
        <v>1067</v>
      </c>
      <c r="E7077" t="s">
        <v>167</v>
      </c>
      <c r="F7077" t="s">
        <v>160</v>
      </c>
      <c r="G7077" t="s">
        <v>1068</v>
      </c>
      <c r="H7077" t="s">
        <v>136</v>
      </c>
      <c r="I7077">
        <v>0</v>
      </c>
      <c r="P7077">
        <v>0.64958093156326802</v>
      </c>
      <c r="Q7077">
        <v>0</v>
      </c>
    </row>
    <row r="7078" spans="1:17">
      <c r="A7078" t="s">
        <v>122</v>
      </c>
      <c r="B7078">
        <v>2031</v>
      </c>
      <c r="C7078" t="s">
        <v>18</v>
      </c>
      <c r="D7078" t="s">
        <v>1062</v>
      </c>
      <c r="E7078" t="s">
        <v>162</v>
      </c>
      <c r="F7078" t="s">
        <v>164</v>
      </c>
      <c r="G7078" t="s">
        <v>1063</v>
      </c>
      <c r="H7078" t="s">
        <v>132</v>
      </c>
      <c r="I7078">
        <v>0</v>
      </c>
      <c r="P7078">
        <v>0.64958093156326802</v>
      </c>
      <c r="Q7078">
        <v>0</v>
      </c>
    </row>
    <row r="7079" spans="1:17">
      <c r="A7079" t="s">
        <v>122</v>
      </c>
      <c r="B7079">
        <v>2031</v>
      </c>
      <c r="C7079" t="s">
        <v>18</v>
      </c>
      <c r="D7079" t="s">
        <v>1062</v>
      </c>
      <c r="E7079" t="s">
        <v>162</v>
      </c>
      <c r="F7079" t="s">
        <v>164</v>
      </c>
      <c r="G7079" t="s">
        <v>1063</v>
      </c>
      <c r="H7079" t="s">
        <v>135</v>
      </c>
      <c r="I7079">
        <v>0</v>
      </c>
      <c r="P7079">
        <v>0.64958093156326802</v>
      </c>
      <c r="Q7079">
        <v>0</v>
      </c>
    </row>
    <row r="7080" spans="1:17">
      <c r="A7080" t="s">
        <v>122</v>
      </c>
      <c r="B7080">
        <v>2031</v>
      </c>
      <c r="C7080" t="s">
        <v>18</v>
      </c>
      <c r="D7080" t="s">
        <v>1062</v>
      </c>
      <c r="E7080" t="s">
        <v>162</v>
      </c>
      <c r="F7080" t="s">
        <v>164</v>
      </c>
      <c r="G7080" t="s">
        <v>1063</v>
      </c>
      <c r="H7080" t="s">
        <v>136</v>
      </c>
      <c r="I7080">
        <v>0</v>
      </c>
      <c r="P7080">
        <v>0.64958093156326802</v>
      </c>
      <c r="Q7080">
        <v>0</v>
      </c>
    </row>
    <row r="7081" spans="1:17">
      <c r="A7081" t="s">
        <v>122</v>
      </c>
      <c r="B7081">
        <v>2031</v>
      </c>
      <c r="C7081" t="s">
        <v>18</v>
      </c>
      <c r="D7081" t="s">
        <v>1062</v>
      </c>
      <c r="E7081" t="s">
        <v>162</v>
      </c>
      <c r="F7081" t="s">
        <v>159</v>
      </c>
      <c r="G7081" t="s">
        <v>1063</v>
      </c>
      <c r="H7081" t="s">
        <v>132</v>
      </c>
      <c r="I7081">
        <v>0</v>
      </c>
      <c r="P7081">
        <v>0.64958093156326802</v>
      </c>
      <c r="Q7081">
        <v>0</v>
      </c>
    </row>
    <row r="7082" spans="1:17">
      <c r="A7082" t="s">
        <v>122</v>
      </c>
      <c r="B7082">
        <v>2031</v>
      </c>
      <c r="C7082" t="s">
        <v>18</v>
      </c>
      <c r="D7082" t="s">
        <v>1062</v>
      </c>
      <c r="E7082" t="s">
        <v>162</v>
      </c>
      <c r="F7082" t="s">
        <v>159</v>
      </c>
      <c r="G7082" t="s">
        <v>1063</v>
      </c>
      <c r="H7082" t="s">
        <v>135</v>
      </c>
      <c r="I7082">
        <v>0</v>
      </c>
      <c r="P7082">
        <v>0.64958093156326802</v>
      </c>
      <c r="Q7082">
        <v>0</v>
      </c>
    </row>
    <row r="7083" spans="1:17">
      <c r="A7083" t="s">
        <v>122</v>
      </c>
      <c r="B7083">
        <v>2031</v>
      </c>
      <c r="C7083" t="s">
        <v>18</v>
      </c>
      <c r="D7083" t="s">
        <v>1062</v>
      </c>
      <c r="E7083" t="s">
        <v>162</v>
      </c>
      <c r="F7083" t="s">
        <v>159</v>
      </c>
      <c r="G7083" t="s">
        <v>1063</v>
      </c>
      <c r="H7083" t="s">
        <v>136</v>
      </c>
      <c r="I7083">
        <v>0</v>
      </c>
      <c r="P7083">
        <v>0.64958093156326802</v>
      </c>
      <c r="Q7083">
        <v>0</v>
      </c>
    </row>
    <row r="7084" spans="1:17">
      <c r="A7084" t="s">
        <v>122</v>
      </c>
      <c r="B7084">
        <v>2031</v>
      </c>
      <c r="C7084" t="s">
        <v>18</v>
      </c>
      <c r="D7084" t="s">
        <v>1062</v>
      </c>
      <c r="E7084" t="s">
        <v>162</v>
      </c>
      <c r="F7084" t="s">
        <v>126</v>
      </c>
      <c r="G7084" t="s">
        <v>1063</v>
      </c>
      <c r="H7084" t="s">
        <v>132</v>
      </c>
      <c r="I7084">
        <v>0</v>
      </c>
      <c r="P7084">
        <v>0.64958093156326802</v>
      </c>
      <c r="Q7084">
        <v>0</v>
      </c>
    </row>
    <row r="7085" spans="1:17">
      <c r="A7085" t="s">
        <v>122</v>
      </c>
      <c r="B7085">
        <v>2031</v>
      </c>
      <c r="C7085" t="s">
        <v>18</v>
      </c>
      <c r="D7085" t="s">
        <v>1062</v>
      </c>
      <c r="E7085" t="s">
        <v>162</v>
      </c>
      <c r="F7085" t="s">
        <v>126</v>
      </c>
      <c r="G7085" t="s">
        <v>1063</v>
      </c>
      <c r="H7085" t="s">
        <v>135</v>
      </c>
      <c r="I7085">
        <v>0</v>
      </c>
      <c r="P7085">
        <v>0.64958093156326802</v>
      </c>
      <c r="Q7085">
        <v>0</v>
      </c>
    </row>
    <row r="7086" spans="1:17">
      <c r="A7086" t="s">
        <v>122</v>
      </c>
      <c r="B7086">
        <v>2031</v>
      </c>
      <c r="C7086" t="s">
        <v>18</v>
      </c>
      <c r="D7086" t="s">
        <v>1062</v>
      </c>
      <c r="E7086" t="s">
        <v>162</v>
      </c>
      <c r="F7086" t="s">
        <v>126</v>
      </c>
      <c r="G7086" t="s">
        <v>1063</v>
      </c>
      <c r="H7086" t="s">
        <v>136</v>
      </c>
      <c r="I7086">
        <v>0</v>
      </c>
      <c r="P7086">
        <v>0.64958093156326802</v>
      </c>
      <c r="Q7086">
        <v>0</v>
      </c>
    </row>
    <row r="7087" spans="1:17">
      <c r="A7087" t="s">
        <v>122</v>
      </c>
      <c r="B7087">
        <v>2031</v>
      </c>
      <c r="C7087" t="s">
        <v>18</v>
      </c>
      <c r="D7087" t="s">
        <v>1062</v>
      </c>
      <c r="E7087" t="s">
        <v>162</v>
      </c>
      <c r="F7087" t="s">
        <v>165</v>
      </c>
      <c r="G7087" t="s">
        <v>1063</v>
      </c>
      <c r="H7087" t="s">
        <v>132</v>
      </c>
      <c r="I7087">
        <v>0</v>
      </c>
      <c r="P7087">
        <v>0.64958093156326802</v>
      </c>
      <c r="Q7087">
        <v>0</v>
      </c>
    </row>
    <row r="7088" spans="1:17">
      <c r="A7088" t="s">
        <v>122</v>
      </c>
      <c r="B7088">
        <v>2031</v>
      </c>
      <c r="C7088" t="s">
        <v>18</v>
      </c>
      <c r="D7088" t="s">
        <v>1062</v>
      </c>
      <c r="E7088" t="s">
        <v>162</v>
      </c>
      <c r="F7088" t="s">
        <v>165</v>
      </c>
      <c r="G7088" t="s">
        <v>1063</v>
      </c>
      <c r="H7088" t="s">
        <v>135</v>
      </c>
      <c r="I7088">
        <v>0</v>
      </c>
      <c r="P7088">
        <v>0.64958093156326802</v>
      </c>
      <c r="Q7088">
        <v>0</v>
      </c>
    </row>
    <row r="7089" spans="1:17">
      <c r="A7089" t="s">
        <v>122</v>
      </c>
      <c r="B7089">
        <v>2031</v>
      </c>
      <c r="C7089" t="s">
        <v>18</v>
      </c>
      <c r="D7089" t="s">
        <v>1062</v>
      </c>
      <c r="E7089" t="s">
        <v>162</v>
      </c>
      <c r="F7089" t="s">
        <v>165</v>
      </c>
      <c r="G7089" t="s">
        <v>1063</v>
      </c>
      <c r="H7089" t="s">
        <v>136</v>
      </c>
      <c r="I7089">
        <v>0</v>
      </c>
      <c r="P7089">
        <v>0.64958093156326802</v>
      </c>
      <c r="Q7089">
        <v>0</v>
      </c>
    </row>
    <row r="7090" spans="1:17">
      <c r="A7090" t="s">
        <v>122</v>
      </c>
      <c r="B7090">
        <v>2031</v>
      </c>
      <c r="C7090" t="s">
        <v>18</v>
      </c>
      <c r="D7090" t="s">
        <v>1062</v>
      </c>
      <c r="E7090" t="s">
        <v>162</v>
      </c>
      <c r="F7090" t="s">
        <v>166</v>
      </c>
      <c r="G7090" t="s">
        <v>1063</v>
      </c>
      <c r="H7090" t="s">
        <v>132</v>
      </c>
      <c r="I7090">
        <v>0</v>
      </c>
      <c r="P7090">
        <v>0.64958093156326802</v>
      </c>
      <c r="Q7090">
        <v>0</v>
      </c>
    </row>
    <row r="7091" spans="1:17">
      <c r="A7091" t="s">
        <v>122</v>
      </c>
      <c r="B7091">
        <v>2031</v>
      </c>
      <c r="C7091" t="s">
        <v>18</v>
      </c>
      <c r="D7091" t="s">
        <v>1062</v>
      </c>
      <c r="E7091" t="s">
        <v>162</v>
      </c>
      <c r="F7091" t="s">
        <v>166</v>
      </c>
      <c r="G7091" t="s">
        <v>1063</v>
      </c>
      <c r="H7091" t="s">
        <v>135</v>
      </c>
      <c r="I7091">
        <v>0</v>
      </c>
      <c r="P7091">
        <v>0.64958093156326802</v>
      </c>
      <c r="Q7091">
        <v>0</v>
      </c>
    </row>
    <row r="7092" spans="1:17">
      <c r="A7092" t="s">
        <v>122</v>
      </c>
      <c r="B7092">
        <v>2031</v>
      </c>
      <c r="C7092" t="s">
        <v>18</v>
      </c>
      <c r="D7092" t="s">
        <v>1062</v>
      </c>
      <c r="E7092" t="s">
        <v>162</v>
      </c>
      <c r="F7092" t="s">
        <v>166</v>
      </c>
      <c r="G7092" t="s">
        <v>1063</v>
      </c>
      <c r="H7092" t="s">
        <v>136</v>
      </c>
      <c r="I7092">
        <v>0</v>
      </c>
      <c r="P7092">
        <v>0.64958093156326802</v>
      </c>
      <c r="Q7092">
        <v>0</v>
      </c>
    </row>
    <row r="7093" spans="1:17">
      <c r="A7093" t="s">
        <v>122</v>
      </c>
      <c r="B7093">
        <v>2031</v>
      </c>
      <c r="C7093" t="s">
        <v>18</v>
      </c>
      <c r="D7093" t="s">
        <v>1062</v>
      </c>
      <c r="E7093" t="s">
        <v>162</v>
      </c>
      <c r="F7093" t="s">
        <v>160</v>
      </c>
      <c r="G7093" t="s">
        <v>1063</v>
      </c>
      <c r="H7093" t="s">
        <v>132</v>
      </c>
      <c r="I7093">
        <v>0</v>
      </c>
      <c r="P7093">
        <v>0.64958093156326802</v>
      </c>
      <c r="Q7093">
        <v>0</v>
      </c>
    </row>
    <row r="7094" spans="1:17">
      <c r="A7094" t="s">
        <v>122</v>
      </c>
      <c r="B7094">
        <v>2031</v>
      </c>
      <c r="C7094" t="s">
        <v>18</v>
      </c>
      <c r="D7094" t="s">
        <v>1062</v>
      </c>
      <c r="E7094" t="s">
        <v>162</v>
      </c>
      <c r="F7094" t="s">
        <v>160</v>
      </c>
      <c r="G7094" t="s">
        <v>1063</v>
      </c>
      <c r="H7094" t="s">
        <v>135</v>
      </c>
      <c r="I7094">
        <v>0</v>
      </c>
      <c r="P7094">
        <v>0.64958093156326802</v>
      </c>
      <c r="Q7094">
        <v>0</v>
      </c>
    </row>
    <row r="7095" spans="1:17">
      <c r="A7095" t="s">
        <v>122</v>
      </c>
      <c r="B7095">
        <v>2031</v>
      </c>
      <c r="C7095" t="s">
        <v>18</v>
      </c>
      <c r="D7095" t="s">
        <v>1062</v>
      </c>
      <c r="E7095" t="s">
        <v>162</v>
      </c>
      <c r="F7095" t="s">
        <v>160</v>
      </c>
      <c r="G7095" t="s">
        <v>1063</v>
      </c>
      <c r="H7095" t="s">
        <v>136</v>
      </c>
      <c r="I7095">
        <v>0</v>
      </c>
      <c r="P7095">
        <v>0.64958093156326802</v>
      </c>
      <c r="Q7095">
        <v>0</v>
      </c>
    </row>
    <row r="7096" spans="1:17">
      <c r="A7096" t="s">
        <v>122</v>
      </c>
      <c r="B7096">
        <v>2031</v>
      </c>
      <c r="C7096" t="s">
        <v>19</v>
      </c>
      <c r="D7096" t="s">
        <v>1062</v>
      </c>
      <c r="E7096" t="s">
        <v>162</v>
      </c>
      <c r="F7096" t="s">
        <v>164</v>
      </c>
      <c r="G7096" t="s">
        <v>1063</v>
      </c>
      <c r="H7096" t="s">
        <v>132</v>
      </c>
      <c r="I7096">
        <v>0</v>
      </c>
      <c r="P7096">
        <v>0.64958093156326802</v>
      </c>
      <c r="Q7096">
        <v>0</v>
      </c>
    </row>
    <row r="7097" spans="1:17">
      <c r="A7097" t="s">
        <v>122</v>
      </c>
      <c r="B7097">
        <v>2031</v>
      </c>
      <c r="C7097" t="s">
        <v>19</v>
      </c>
      <c r="D7097" t="s">
        <v>1062</v>
      </c>
      <c r="E7097" t="s">
        <v>162</v>
      </c>
      <c r="F7097" t="s">
        <v>164</v>
      </c>
      <c r="G7097" t="s">
        <v>1063</v>
      </c>
      <c r="H7097" t="s">
        <v>135</v>
      </c>
      <c r="I7097">
        <v>0</v>
      </c>
      <c r="P7097">
        <v>0.64958093156326802</v>
      </c>
      <c r="Q7097">
        <v>0</v>
      </c>
    </row>
    <row r="7098" spans="1:17">
      <c r="A7098" t="s">
        <v>122</v>
      </c>
      <c r="B7098">
        <v>2031</v>
      </c>
      <c r="C7098" t="s">
        <v>19</v>
      </c>
      <c r="D7098" t="s">
        <v>1062</v>
      </c>
      <c r="E7098" t="s">
        <v>162</v>
      </c>
      <c r="F7098" t="s">
        <v>164</v>
      </c>
      <c r="G7098" t="s">
        <v>1063</v>
      </c>
      <c r="H7098" t="s">
        <v>136</v>
      </c>
      <c r="I7098">
        <v>0</v>
      </c>
      <c r="P7098">
        <v>0.64958093156326802</v>
      </c>
      <c r="Q7098">
        <v>0</v>
      </c>
    </row>
    <row r="7099" spans="1:17">
      <c r="A7099" t="s">
        <v>122</v>
      </c>
      <c r="B7099">
        <v>2031</v>
      </c>
      <c r="C7099" t="s">
        <v>19</v>
      </c>
      <c r="D7099" t="s">
        <v>1062</v>
      </c>
      <c r="E7099" t="s">
        <v>162</v>
      </c>
      <c r="F7099" t="s">
        <v>159</v>
      </c>
      <c r="G7099" t="s">
        <v>1063</v>
      </c>
      <c r="H7099" t="s">
        <v>132</v>
      </c>
      <c r="I7099">
        <v>0</v>
      </c>
      <c r="P7099">
        <v>0.64958093156326802</v>
      </c>
      <c r="Q7099">
        <v>0</v>
      </c>
    </row>
    <row r="7100" spans="1:17">
      <c r="A7100" t="s">
        <v>122</v>
      </c>
      <c r="B7100">
        <v>2031</v>
      </c>
      <c r="C7100" t="s">
        <v>19</v>
      </c>
      <c r="D7100" t="s">
        <v>1062</v>
      </c>
      <c r="E7100" t="s">
        <v>162</v>
      </c>
      <c r="F7100" t="s">
        <v>159</v>
      </c>
      <c r="G7100" t="s">
        <v>1063</v>
      </c>
      <c r="H7100" t="s">
        <v>135</v>
      </c>
      <c r="I7100">
        <v>0</v>
      </c>
      <c r="P7100">
        <v>0.64958093156326802</v>
      </c>
      <c r="Q7100">
        <v>0</v>
      </c>
    </row>
    <row r="7101" spans="1:17">
      <c r="A7101" t="s">
        <v>122</v>
      </c>
      <c r="B7101">
        <v>2031</v>
      </c>
      <c r="C7101" t="s">
        <v>19</v>
      </c>
      <c r="D7101" t="s">
        <v>1062</v>
      </c>
      <c r="E7101" t="s">
        <v>162</v>
      </c>
      <c r="F7101" t="s">
        <v>159</v>
      </c>
      <c r="G7101" t="s">
        <v>1063</v>
      </c>
      <c r="H7101" t="s">
        <v>136</v>
      </c>
      <c r="I7101">
        <v>0</v>
      </c>
      <c r="P7101">
        <v>0.64958093156326802</v>
      </c>
      <c r="Q7101">
        <v>0</v>
      </c>
    </row>
    <row r="7102" spans="1:17">
      <c r="A7102" t="s">
        <v>122</v>
      </c>
      <c r="B7102">
        <v>2031</v>
      </c>
      <c r="C7102" t="s">
        <v>19</v>
      </c>
      <c r="D7102" t="s">
        <v>1062</v>
      </c>
      <c r="E7102" t="s">
        <v>162</v>
      </c>
      <c r="F7102" t="s">
        <v>126</v>
      </c>
      <c r="G7102" t="s">
        <v>1063</v>
      </c>
      <c r="H7102" t="s">
        <v>132</v>
      </c>
      <c r="I7102">
        <v>0</v>
      </c>
      <c r="P7102">
        <v>0.64958093156326802</v>
      </c>
      <c r="Q7102">
        <v>0</v>
      </c>
    </row>
    <row r="7103" spans="1:17">
      <c r="A7103" t="s">
        <v>122</v>
      </c>
      <c r="B7103">
        <v>2031</v>
      </c>
      <c r="C7103" t="s">
        <v>19</v>
      </c>
      <c r="D7103" t="s">
        <v>1062</v>
      </c>
      <c r="E7103" t="s">
        <v>162</v>
      </c>
      <c r="F7103" t="s">
        <v>126</v>
      </c>
      <c r="G7103" t="s">
        <v>1063</v>
      </c>
      <c r="H7103" t="s">
        <v>135</v>
      </c>
      <c r="I7103">
        <v>0</v>
      </c>
      <c r="P7103">
        <v>0.64958093156326802</v>
      </c>
      <c r="Q7103">
        <v>0</v>
      </c>
    </row>
    <row r="7104" spans="1:17">
      <c r="A7104" t="s">
        <v>122</v>
      </c>
      <c r="B7104">
        <v>2031</v>
      </c>
      <c r="C7104" t="s">
        <v>19</v>
      </c>
      <c r="D7104" t="s">
        <v>1062</v>
      </c>
      <c r="E7104" t="s">
        <v>162</v>
      </c>
      <c r="F7104" t="s">
        <v>126</v>
      </c>
      <c r="G7104" t="s">
        <v>1063</v>
      </c>
      <c r="H7104" t="s">
        <v>136</v>
      </c>
      <c r="I7104">
        <v>0</v>
      </c>
      <c r="P7104">
        <v>0.64958093156326802</v>
      </c>
      <c r="Q7104">
        <v>0</v>
      </c>
    </row>
    <row r="7105" spans="1:17">
      <c r="A7105" t="s">
        <v>122</v>
      </c>
      <c r="B7105">
        <v>2031</v>
      </c>
      <c r="C7105" t="s">
        <v>19</v>
      </c>
      <c r="D7105" t="s">
        <v>1062</v>
      </c>
      <c r="E7105" t="s">
        <v>162</v>
      </c>
      <c r="F7105" t="s">
        <v>165</v>
      </c>
      <c r="G7105" t="s">
        <v>1063</v>
      </c>
      <c r="H7105" t="s">
        <v>132</v>
      </c>
      <c r="I7105">
        <v>0</v>
      </c>
      <c r="P7105">
        <v>0.64958093156326802</v>
      </c>
      <c r="Q7105">
        <v>0</v>
      </c>
    </row>
    <row r="7106" spans="1:17">
      <c r="A7106" t="s">
        <v>122</v>
      </c>
      <c r="B7106">
        <v>2031</v>
      </c>
      <c r="C7106" t="s">
        <v>19</v>
      </c>
      <c r="D7106" t="s">
        <v>1062</v>
      </c>
      <c r="E7106" t="s">
        <v>162</v>
      </c>
      <c r="F7106" t="s">
        <v>165</v>
      </c>
      <c r="G7106" t="s">
        <v>1063</v>
      </c>
      <c r="H7106" t="s">
        <v>135</v>
      </c>
      <c r="I7106">
        <v>0</v>
      </c>
      <c r="P7106">
        <v>0.64958093156326802</v>
      </c>
      <c r="Q7106">
        <v>0</v>
      </c>
    </row>
    <row r="7107" spans="1:17">
      <c r="A7107" t="s">
        <v>122</v>
      </c>
      <c r="B7107">
        <v>2031</v>
      </c>
      <c r="C7107" t="s">
        <v>19</v>
      </c>
      <c r="D7107" t="s">
        <v>1062</v>
      </c>
      <c r="E7107" t="s">
        <v>162</v>
      </c>
      <c r="F7107" t="s">
        <v>165</v>
      </c>
      <c r="G7107" t="s">
        <v>1063</v>
      </c>
      <c r="H7107" t="s">
        <v>136</v>
      </c>
      <c r="I7107">
        <v>0</v>
      </c>
      <c r="P7107">
        <v>0.64958093156326802</v>
      </c>
      <c r="Q7107">
        <v>0</v>
      </c>
    </row>
    <row r="7108" spans="1:17">
      <c r="A7108" t="s">
        <v>122</v>
      </c>
      <c r="B7108">
        <v>2031</v>
      </c>
      <c r="C7108" t="s">
        <v>19</v>
      </c>
      <c r="D7108" t="s">
        <v>1062</v>
      </c>
      <c r="E7108" t="s">
        <v>162</v>
      </c>
      <c r="F7108" t="s">
        <v>166</v>
      </c>
      <c r="G7108" t="s">
        <v>1063</v>
      </c>
      <c r="H7108" t="s">
        <v>132</v>
      </c>
      <c r="I7108">
        <v>0</v>
      </c>
      <c r="P7108">
        <v>0.64958093156326802</v>
      </c>
      <c r="Q7108">
        <v>0</v>
      </c>
    </row>
    <row r="7109" spans="1:17">
      <c r="A7109" t="s">
        <v>122</v>
      </c>
      <c r="B7109">
        <v>2031</v>
      </c>
      <c r="C7109" t="s">
        <v>19</v>
      </c>
      <c r="D7109" t="s">
        <v>1062</v>
      </c>
      <c r="E7109" t="s">
        <v>162</v>
      </c>
      <c r="F7109" t="s">
        <v>166</v>
      </c>
      <c r="G7109" t="s">
        <v>1063</v>
      </c>
      <c r="H7109" t="s">
        <v>135</v>
      </c>
      <c r="I7109">
        <v>0</v>
      </c>
      <c r="P7109">
        <v>0.64958093156326802</v>
      </c>
      <c r="Q7109">
        <v>0</v>
      </c>
    </row>
    <row r="7110" spans="1:17">
      <c r="A7110" t="s">
        <v>122</v>
      </c>
      <c r="B7110">
        <v>2031</v>
      </c>
      <c r="C7110" t="s">
        <v>19</v>
      </c>
      <c r="D7110" t="s">
        <v>1062</v>
      </c>
      <c r="E7110" t="s">
        <v>162</v>
      </c>
      <c r="F7110" t="s">
        <v>166</v>
      </c>
      <c r="G7110" t="s">
        <v>1063</v>
      </c>
      <c r="H7110" t="s">
        <v>136</v>
      </c>
      <c r="I7110">
        <v>0</v>
      </c>
      <c r="P7110">
        <v>0.64958093156326802</v>
      </c>
      <c r="Q7110">
        <v>0</v>
      </c>
    </row>
    <row r="7111" spans="1:17">
      <c r="A7111" t="s">
        <v>122</v>
      </c>
      <c r="B7111">
        <v>2031</v>
      </c>
      <c r="C7111" t="s">
        <v>19</v>
      </c>
      <c r="D7111" t="s">
        <v>1062</v>
      </c>
      <c r="E7111" t="s">
        <v>162</v>
      </c>
      <c r="F7111" t="s">
        <v>160</v>
      </c>
      <c r="G7111" t="s">
        <v>1063</v>
      </c>
      <c r="H7111" t="s">
        <v>132</v>
      </c>
      <c r="I7111">
        <v>0</v>
      </c>
      <c r="P7111">
        <v>0.64958093156326802</v>
      </c>
      <c r="Q7111">
        <v>0</v>
      </c>
    </row>
    <row r="7112" spans="1:17">
      <c r="A7112" t="s">
        <v>122</v>
      </c>
      <c r="B7112">
        <v>2031</v>
      </c>
      <c r="C7112" t="s">
        <v>19</v>
      </c>
      <c r="D7112" t="s">
        <v>1062</v>
      </c>
      <c r="E7112" t="s">
        <v>162</v>
      </c>
      <c r="F7112" t="s">
        <v>160</v>
      </c>
      <c r="G7112" t="s">
        <v>1063</v>
      </c>
      <c r="H7112" t="s">
        <v>135</v>
      </c>
      <c r="I7112">
        <v>0</v>
      </c>
      <c r="P7112">
        <v>0.64958093156326802</v>
      </c>
      <c r="Q7112">
        <v>0</v>
      </c>
    </row>
    <row r="7113" spans="1:17">
      <c r="A7113" t="s">
        <v>122</v>
      </c>
      <c r="B7113">
        <v>2031</v>
      </c>
      <c r="C7113" t="s">
        <v>19</v>
      </c>
      <c r="D7113" t="s">
        <v>1062</v>
      </c>
      <c r="E7113" t="s">
        <v>162</v>
      </c>
      <c r="F7113" t="s">
        <v>160</v>
      </c>
      <c r="G7113" t="s">
        <v>1063</v>
      </c>
      <c r="H7113" t="s">
        <v>136</v>
      </c>
      <c r="I7113">
        <v>0</v>
      </c>
      <c r="P7113">
        <v>0.64958093156326802</v>
      </c>
      <c r="Q7113">
        <v>0</v>
      </c>
    </row>
    <row r="7114" spans="1:17">
      <c r="A7114" t="s">
        <v>122</v>
      </c>
      <c r="B7114">
        <v>2031</v>
      </c>
      <c r="C7114" t="s">
        <v>20</v>
      </c>
      <c r="D7114" t="s">
        <v>1062</v>
      </c>
      <c r="E7114" t="s">
        <v>162</v>
      </c>
      <c r="F7114" t="s">
        <v>164</v>
      </c>
      <c r="G7114" t="s">
        <v>1063</v>
      </c>
      <c r="H7114" t="s">
        <v>132</v>
      </c>
      <c r="I7114">
        <v>0</v>
      </c>
      <c r="P7114">
        <v>0.64958093156326802</v>
      </c>
      <c r="Q7114">
        <v>0</v>
      </c>
    </row>
    <row r="7115" spans="1:17">
      <c r="A7115" t="s">
        <v>122</v>
      </c>
      <c r="B7115">
        <v>2031</v>
      </c>
      <c r="C7115" t="s">
        <v>20</v>
      </c>
      <c r="D7115" t="s">
        <v>1062</v>
      </c>
      <c r="E7115" t="s">
        <v>162</v>
      </c>
      <c r="F7115" t="s">
        <v>164</v>
      </c>
      <c r="G7115" t="s">
        <v>1063</v>
      </c>
      <c r="H7115" t="s">
        <v>135</v>
      </c>
      <c r="I7115">
        <v>0</v>
      </c>
      <c r="P7115">
        <v>0.64958093156326802</v>
      </c>
      <c r="Q7115">
        <v>0</v>
      </c>
    </row>
    <row r="7116" spans="1:17">
      <c r="A7116" t="s">
        <v>122</v>
      </c>
      <c r="B7116">
        <v>2031</v>
      </c>
      <c r="C7116" t="s">
        <v>20</v>
      </c>
      <c r="D7116" t="s">
        <v>1062</v>
      </c>
      <c r="E7116" t="s">
        <v>162</v>
      </c>
      <c r="F7116" t="s">
        <v>164</v>
      </c>
      <c r="G7116" t="s">
        <v>1063</v>
      </c>
      <c r="H7116" t="s">
        <v>136</v>
      </c>
      <c r="I7116">
        <v>0</v>
      </c>
      <c r="P7116">
        <v>0.64958093156326802</v>
      </c>
      <c r="Q7116">
        <v>0</v>
      </c>
    </row>
    <row r="7117" spans="1:17">
      <c r="A7117" t="s">
        <v>122</v>
      </c>
      <c r="B7117">
        <v>2031</v>
      </c>
      <c r="C7117" t="s">
        <v>20</v>
      </c>
      <c r="D7117" t="s">
        <v>1062</v>
      </c>
      <c r="E7117" t="s">
        <v>162</v>
      </c>
      <c r="F7117" t="s">
        <v>159</v>
      </c>
      <c r="G7117" t="s">
        <v>1063</v>
      </c>
      <c r="H7117" t="s">
        <v>132</v>
      </c>
      <c r="I7117">
        <v>0</v>
      </c>
      <c r="P7117">
        <v>0.64958093156326802</v>
      </c>
      <c r="Q7117">
        <v>0</v>
      </c>
    </row>
    <row r="7118" spans="1:17">
      <c r="A7118" t="s">
        <v>122</v>
      </c>
      <c r="B7118">
        <v>2031</v>
      </c>
      <c r="C7118" t="s">
        <v>20</v>
      </c>
      <c r="D7118" t="s">
        <v>1062</v>
      </c>
      <c r="E7118" t="s">
        <v>162</v>
      </c>
      <c r="F7118" t="s">
        <v>159</v>
      </c>
      <c r="G7118" t="s">
        <v>1063</v>
      </c>
      <c r="H7118" t="s">
        <v>135</v>
      </c>
      <c r="I7118">
        <v>0</v>
      </c>
      <c r="P7118">
        <v>0.64958093156326802</v>
      </c>
      <c r="Q7118">
        <v>0</v>
      </c>
    </row>
    <row r="7119" spans="1:17">
      <c r="A7119" t="s">
        <v>122</v>
      </c>
      <c r="B7119">
        <v>2031</v>
      </c>
      <c r="C7119" t="s">
        <v>20</v>
      </c>
      <c r="D7119" t="s">
        <v>1062</v>
      </c>
      <c r="E7119" t="s">
        <v>162</v>
      </c>
      <c r="F7119" t="s">
        <v>159</v>
      </c>
      <c r="G7119" t="s">
        <v>1063</v>
      </c>
      <c r="H7119" t="s">
        <v>136</v>
      </c>
      <c r="I7119">
        <v>0</v>
      </c>
      <c r="P7119">
        <v>0.64958093156326802</v>
      </c>
      <c r="Q7119">
        <v>0</v>
      </c>
    </row>
    <row r="7120" spans="1:17">
      <c r="A7120" t="s">
        <v>122</v>
      </c>
      <c r="B7120">
        <v>2031</v>
      </c>
      <c r="C7120" t="s">
        <v>20</v>
      </c>
      <c r="D7120" t="s">
        <v>1062</v>
      </c>
      <c r="E7120" t="s">
        <v>162</v>
      </c>
      <c r="F7120" t="s">
        <v>126</v>
      </c>
      <c r="G7120" t="s">
        <v>1063</v>
      </c>
      <c r="H7120" t="s">
        <v>132</v>
      </c>
      <c r="I7120">
        <v>0</v>
      </c>
      <c r="P7120">
        <v>0.64958093156326802</v>
      </c>
      <c r="Q7120">
        <v>0</v>
      </c>
    </row>
    <row r="7121" spans="1:17">
      <c r="A7121" t="s">
        <v>122</v>
      </c>
      <c r="B7121">
        <v>2031</v>
      </c>
      <c r="C7121" t="s">
        <v>20</v>
      </c>
      <c r="D7121" t="s">
        <v>1062</v>
      </c>
      <c r="E7121" t="s">
        <v>162</v>
      </c>
      <c r="F7121" t="s">
        <v>126</v>
      </c>
      <c r="G7121" t="s">
        <v>1063</v>
      </c>
      <c r="H7121" t="s">
        <v>135</v>
      </c>
      <c r="I7121">
        <v>0</v>
      </c>
      <c r="P7121">
        <v>0.64958093156326802</v>
      </c>
      <c r="Q7121">
        <v>0</v>
      </c>
    </row>
    <row r="7122" spans="1:17">
      <c r="A7122" t="s">
        <v>122</v>
      </c>
      <c r="B7122">
        <v>2031</v>
      </c>
      <c r="C7122" t="s">
        <v>20</v>
      </c>
      <c r="D7122" t="s">
        <v>1062</v>
      </c>
      <c r="E7122" t="s">
        <v>162</v>
      </c>
      <c r="F7122" t="s">
        <v>126</v>
      </c>
      <c r="G7122" t="s">
        <v>1063</v>
      </c>
      <c r="H7122" t="s">
        <v>136</v>
      </c>
      <c r="I7122">
        <v>0</v>
      </c>
      <c r="P7122">
        <v>0.64958093156326802</v>
      </c>
      <c r="Q7122">
        <v>0</v>
      </c>
    </row>
    <row r="7123" spans="1:17">
      <c r="A7123" t="s">
        <v>122</v>
      </c>
      <c r="B7123">
        <v>2031</v>
      </c>
      <c r="C7123" t="s">
        <v>20</v>
      </c>
      <c r="D7123" t="s">
        <v>1062</v>
      </c>
      <c r="E7123" t="s">
        <v>162</v>
      </c>
      <c r="F7123" t="s">
        <v>165</v>
      </c>
      <c r="G7123" t="s">
        <v>1063</v>
      </c>
      <c r="H7123" t="s">
        <v>132</v>
      </c>
      <c r="I7123">
        <v>0</v>
      </c>
      <c r="P7123">
        <v>0.64958093156326802</v>
      </c>
      <c r="Q7123">
        <v>0</v>
      </c>
    </row>
    <row r="7124" spans="1:17">
      <c r="A7124" t="s">
        <v>122</v>
      </c>
      <c r="B7124">
        <v>2031</v>
      </c>
      <c r="C7124" t="s">
        <v>20</v>
      </c>
      <c r="D7124" t="s">
        <v>1062</v>
      </c>
      <c r="E7124" t="s">
        <v>162</v>
      </c>
      <c r="F7124" t="s">
        <v>165</v>
      </c>
      <c r="G7124" t="s">
        <v>1063</v>
      </c>
      <c r="H7124" t="s">
        <v>135</v>
      </c>
      <c r="I7124">
        <v>0</v>
      </c>
      <c r="P7124">
        <v>0.64958093156326802</v>
      </c>
      <c r="Q7124">
        <v>0</v>
      </c>
    </row>
    <row r="7125" spans="1:17">
      <c r="A7125" t="s">
        <v>122</v>
      </c>
      <c r="B7125">
        <v>2031</v>
      </c>
      <c r="C7125" t="s">
        <v>20</v>
      </c>
      <c r="D7125" t="s">
        <v>1062</v>
      </c>
      <c r="E7125" t="s">
        <v>162</v>
      </c>
      <c r="F7125" t="s">
        <v>165</v>
      </c>
      <c r="G7125" t="s">
        <v>1063</v>
      </c>
      <c r="H7125" t="s">
        <v>136</v>
      </c>
      <c r="I7125">
        <v>0</v>
      </c>
      <c r="P7125">
        <v>0.64958093156326802</v>
      </c>
      <c r="Q7125">
        <v>0</v>
      </c>
    </row>
    <row r="7126" spans="1:17">
      <c r="A7126" t="s">
        <v>122</v>
      </c>
      <c r="B7126">
        <v>2031</v>
      </c>
      <c r="C7126" t="s">
        <v>20</v>
      </c>
      <c r="D7126" t="s">
        <v>1062</v>
      </c>
      <c r="E7126" t="s">
        <v>162</v>
      </c>
      <c r="F7126" t="s">
        <v>166</v>
      </c>
      <c r="G7126" t="s">
        <v>1063</v>
      </c>
      <c r="H7126" t="s">
        <v>132</v>
      </c>
      <c r="I7126">
        <v>0</v>
      </c>
      <c r="P7126">
        <v>0.64958093156326802</v>
      </c>
      <c r="Q7126">
        <v>0</v>
      </c>
    </row>
    <row r="7127" spans="1:17">
      <c r="A7127" t="s">
        <v>122</v>
      </c>
      <c r="B7127">
        <v>2031</v>
      </c>
      <c r="C7127" t="s">
        <v>20</v>
      </c>
      <c r="D7127" t="s">
        <v>1062</v>
      </c>
      <c r="E7127" t="s">
        <v>162</v>
      </c>
      <c r="F7127" t="s">
        <v>166</v>
      </c>
      <c r="G7127" t="s">
        <v>1063</v>
      </c>
      <c r="H7127" t="s">
        <v>135</v>
      </c>
      <c r="I7127">
        <v>0</v>
      </c>
      <c r="P7127">
        <v>0.64958093156326802</v>
      </c>
      <c r="Q7127">
        <v>0</v>
      </c>
    </row>
    <row r="7128" spans="1:17">
      <c r="A7128" t="s">
        <v>122</v>
      </c>
      <c r="B7128">
        <v>2031</v>
      </c>
      <c r="C7128" t="s">
        <v>20</v>
      </c>
      <c r="D7128" t="s">
        <v>1062</v>
      </c>
      <c r="E7128" t="s">
        <v>162</v>
      </c>
      <c r="F7128" t="s">
        <v>166</v>
      </c>
      <c r="G7128" t="s">
        <v>1063</v>
      </c>
      <c r="H7128" t="s">
        <v>136</v>
      </c>
      <c r="I7128">
        <v>0</v>
      </c>
      <c r="P7128">
        <v>0.64958093156326802</v>
      </c>
      <c r="Q7128">
        <v>0</v>
      </c>
    </row>
    <row r="7129" spans="1:17">
      <c r="A7129" t="s">
        <v>122</v>
      </c>
      <c r="B7129">
        <v>2031</v>
      </c>
      <c r="C7129" t="s">
        <v>20</v>
      </c>
      <c r="D7129" t="s">
        <v>1062</v>
      </c>
      <c r="E7129" t="s">
        <v>162</v>
      </c>
      <c r="F7129" t="s">
        <v>160</v>
      </c>
      <c r="G7129" t="s">
        <v>1063</v>
      </c>
      <c r="H7129" t="s">
        <v>132</v>
      </c>
      <c r="I7129">
        <v>0</v>
      </c>
      <c r="P7129">
        <v>0.64958093156326802</v>
      </c>
      <c r="Q7129">
        <v>0</v>
      </c>
    </row>
    <row r="7130" spans="1:17">
      <c r="A7130" t="s">
        <v>122</v>
      </c>
      <c r="B7130">
        <v>2031</v>
      </c>
      <c r="C7130" t="s">
        <v>20</v>
      </c>
      <c r="D7130" t="s">
        <v>1062</v>
      </c>
      <c r="E7130" t="s">
        <v>162</v>
      </c>
      <c r="F7130" t="s">
        <v>160</v>
      </c>
      <c r="G7130" t="s">
        <v>1063</v>
      </c>
      <c r="H7130" t="s">
        <v>135</v>
      </c>
      <c r="I7130">
        <v>0</v>
      </c>
      <c r="P7130">
        <v>0.64958093156326802</v>
      </c>
      <c r="Q7130">
        <v>0</v>
      </c>
    </row>
    <row r="7131" spans="1:17">
      <c r="A7131" t="s">
        <v>122</v>
      </c>
      <c r="B7131">
        <v>2031</v>
      </c>
      <c r="C7131" t="s">
        <v>20</v>
      </c>
      <c r="D7131" t="s">
        <v>1062</v>
      </c>
      <c r="E7131" t="s">
        <v>162</v>
      </c>
      <c r="F7131" t="s">
        <v>160</v>
      </c>
      <c r="G7131" t="s">
        <v>1063</v>
      </c>
      <c r="H7131" t="s">
        <v>136</v>
      </c>
      <c r="I7131">
        <v>0</v>
      </c>
      <c r="P7131">
        <v>0.64958093156326802</v>
      </c>
      <c r="Q7131">
        <v>0</v>
      </c>
    </row>
    <row r="7132" spans="1:17">
      <c r="A7132" t="s">
        <v>122</v>
      </c>
      <c r="B7132">
        <v>2032</v>
      </c>
      <c r="C7132" t="s">
        <v>5</v>
      </c>
      <c r="D7132" t="s">
        <v>1062</v>
      </c>
      <c r="E7132" t="s">
        <v>170</v>
      </c>
      <c r="F7132" t="s">
        <v>164</v>
      </c>
      <c r="G7132" t="s">
        <v>1063</v>
      </c>
      <c r="H7132" t="s">
        <v>132</v>
      </c>
      <c r="I7132">
        <v>0</v>
      </c>
      <c r="P7132">
        <v>0.62459704958006501</v>
      </c>
      <c r="Q7132">
        <v>0</v>
      </c>
    </row>
    <row r="7133" spans="1:17">
      <c r="A7133" t="s">
        <v>122</v>
      </c>
      <c r="B7133">
        <v>2032</v>
      </c>
      <c r="C7133" t="s">
        <v>5</v>
      </c>
      <c r="D7133" t="s">
        <v>1062</v>
      </c>
      <c r="E7133" t="s">
        <v>170</v>
      </c>
      <c r="F7133" t="s">
        <v>164</v>
      </c>
      <c r="G7133" t="s">
        <v>1063</v>
      </c>
      <c r="H7133" t="s">
        <v>135</v>
      </c>
      <c r="I7133">
        <v>0</v>
      </c>
      <c r="P7133">
        <v>0.62459704958006501</v>
      </c>
      <c r="Q7133">
        <v>0</v>
      </c>
    </row>
    <row r="7134" spans="1:17">
      <c r="A7134" t="s">
        <v>122</v>
      </c>
      <c r="B7134">
        <v>2032</v>
      </c>
      <c r="C7134" t="s">
        <v>5</v>
      </c>
      <c r="D7134" t="s">
        <v>1062</v>
      </c>
      <c r="E7134" t="s">
        <v>170</v>
      </c>
      <c r="F7134" t="s">
        <v>164</v>
      </c>
      <c r="G7134" t="s">
        <v>1063</v>
      </c>
      <c r="H7134" t="s">
        <v>136</v>
      </c>
      <c r="I7134">
        <v>0</v>
      </c>
      <c r="P7134">
        <v>0.62459704958006501</v>
      </c>
      <c r="Q7134">
        <v>0</v>
      </c>
    </row>
    <row r="7135" spans="1:17">
      <c r="A7135" t="s">
        <v>122</v>
      </c>
      <c r="B7135">
        <v>2032</v>
      </c>
      <c r="C7135" t="s">
        <v>5</v>
      </c>
      <c r="D7135" t="s">
        <v>1062</v>
      </c>
      <c r="E7135" t="s">
        <v>170</v>
      </c>
      <c r="F7135" t="s">
        <v>159</v>
      </c>
      <c r="G7135" t="s">
        <v>1063</v>
      </c>
      <c r="H7135" t="s">
        <v>132</v>
      </c>
      <c r="I7135">
        <v>0</v>
      </c>
      <c r="P7135">
        <v>0.62459704958006501</v>
      </c>
      <c r="Q7135">
        <v>0</v>
      </c>
    </row>
    <row r="7136" spans="1:17">
      <c r="A7136" t="s">
        <v>122</v>
      </c>
      <c r="B7136">
        <v>2032</v>
      </c>
      <c r="C7136" t="s">
        <v>5</v>
      </c>
      <c r="D7136" t="s">
        <v>1062</v>
      </c>
      <c r="E7136" t="s">
        <v>170</v>
      </c>
      <c r="F7136" t="s">
        <v>159</v>
      </c>
      <c r="G7136" t="s">
        <v>1063</v>
      </c>
      <c r="H7136" t="s">
        <v>135</v>
      </c>
      <c r="I7136">
        <v>0</v>
      </c>
      <c r="P7136">
        <v>0.62459704958006501</v>
      </c>
      <c r="Q7136">
        <v>0</v>
      </c>
    </row>
    <row r="7137" spans="1:17">
      <c r="A7137" t="s">
        <v>122</v>
      </c>
      <c r="B7137">
        <v>2032</v>
      </c>
      <c r="C7137" t="s">
        <v>5</v>
      </c>
      <c r="D7137" t="s">
        <v>1062</v>
      </c>
      <c r="E7137" t="s">
        <v>170</v>
      </c>
      <c r="F7137" t="s">
        <v>159</v>
      </c>
      <c r="G7137" t="s">
        <v>1063</v>
      </c>
      <c r="H7137" t="s">
        <v>136</v>
      </c>
      <c r="I7137">
        <v>0</v>
      </c>
      <c r="P7137">
        <v>0.62459704958006501</v>
      </c>
      <c r="Q7137">
        <v>0</v>
      </c>
    </row>
    <row r="7138" spans="1:17">
      <c r="A7138" t="s">
        <v>122</v>
      </c>
      <c r="B7138">
        <v>2032</v>
      </c>
      <c r="C7138" t="s">
        <v>5</v>
      </c>
      <c r="D7138" t="s">
        <v>1062</v>
      </c>
      <c r="E7138" t="s">
        <v>170</v>
      </c>
      <c r="F7138" t="s">
        <v>126</v>
      </c>
      <c r="G7138" t="s">
        <v>1063</v>
      </c>
      <c r="H7138" t="s">
        <v>132</v>
      </c>
      <c r="I7138">
        <v>0</v>
      </c>
      <c r="P7138">
        <v>0.62459704958006501</v>
      </c>
      <c r="Q7138">
        <v>0</v>
      </c>
    </row>
    <row r="7139" spans="1:17">
      <c r="A7139" t="s">
        <v>122</v>
      </c>
      <c r="B7139">
        <v>2032</v>
      </c>
      <c r="C7139" t="s">
        <v>5</v>
      </c>
      <c r="D7139" t="s">
        <v>1062</v>
      </c>
      <c r="E7139" t="s">
        <v>170</v>
      </c>
      <c r="F7139" t="s">
        <v>126</v>
      </c>
      <c r="G7139" t="s">
        <v>1063</v>
      </c>
      <c r="H7139" t="s">
        <v>135</v>
      </c>
      <c r="I7139">
        <v>0</v>
      </c>
      <c r="P7139">
        <v>0.62459704958006501</v>
      </c>
      <c r="Q7139">
        <v>0</v>
      </c>
    </row>
    <row r="7140" spans="1:17">
      <c r="A7140" t="s">
        <v>122</v>
      </c>
      <c r="B7140">
        <v>2032</v>
      </c>
      <c r="C7140" t="s">
        <v>5</v>
      </c>
      <c r="D7140" t="s">
        <v>1062</v>
      </c>
      <c r="E7140" t="s">
        <v>170</v>
      </c>
      <c r="F7140" t="s">
        <v>126</v>
      </c>
      <c r="G7140" t="s">
        <v>1063</v>
      </c>
      <c r="H7140" t="s">
        <v>136</v>
      </c>
      <c r="I7140">
        <v>0</v>
      </c>
      <c r="P7140">
        <v>0.62459704958006501</v>
      </c>
      <c r="Q7140">
        <v>0</v>
      </c>
    </row>
    <row r="7141" spans="1:17">
      <c r="A7141" t="s">
        <v>122</v>
      </c>
      <c r="B7141">
        <v>2032</v>
      </c>
      <c r="C7141" t="s">
        <v>5</v>
      </c>
      <c r="D7141" t="s">
        <v>1062</v>
      </c>
      <c r="E7141" t="s">
        <v>170</v>
      </c>
      <c r="F7141" t="s">
        <v>165</v>
      </c>
      <c r="G7141" t="s">
        <v>1063</v>
      </c>
      <c r="H7141" t="s">
        <v>132</v>
      </c>
      <c r="I7141">
        <v>0</v>
      </c>
      <c r="P7141">
        <v>0.62459704958006501</v>
      </c>
      <c r="Q7141">
        <v>0</v>
      </c>
    </row>
    <row r="7142" spans="1:17">
      <c r="A7142" t="s">
        <v>122</v>
      </c>
      <c r="B7142">
        <v>2032</v>
      </c>
      <c r="C7142" t="s">
        <v>5</v>
      </c>
      <c r="D7142" t="s">
        <v>1062</v>
      </c>
      <c r="E7142" t="s">
        <v>170</v>
      </c>
      <c r="F7142" t="s">
        <v>165</v>
      </c>
      <c r="G7142" t="s">
        <v>1063</v>
      </c>
      <c r="H7142" t="s">
        <v>135</v>
      </c>
      <c r="I7142">
        <v>0</v>
      </c>
      <c r="P7142">
        <v>0.62459704958006501</v>
      </c>
      <c r="Q7142">
        <v>0</v>
      </c>
    </row>
    <row r="7143" spans="1:17">
      <c r="A7143" t="s">
        <v>122</v>
      </c>
      <c r="B7143">
        <v>2032</v>
      </c>
      <c r="C7143" t="s">
        <v>5</v>
      </c>
      <c r="D7143" t="s">
        <v>1062</v>
      </c>
      <c r="E7143" t="s">
        <v>170</v>
      </c>
      <c r="F7143" t="s">
        <v>165</v>
      </c>
      <c r="G7143" t="s">
        <v>1063</v>
      </c>
      <c r="H7143" t="s">
        <v>136</v>
      </c>
      <c r="I7143">
        <v>0</v>
      </c>
      <c r="P7143">
        <v>0.62459704958006501</v>
      </c>
      <c r="Q7143">
        <v>0</v>
      </c>
    </row>
    <row r="7144" spans="1:17">
      <c r="A7144" t="s">
        <v>122</v>
      </c>
      <c r="B7144">
        <v>2032</v>
      </c>
      <c r="C7144" t="s">
        <v>5</v>
      </c>
      <c r="D7144" t="s">
        <v>1062</v>
      </c>
      <c r="E7144" t="s">
        <v>170</v>
      </c>
      <c r="F7144" t="s">
        <v>166</v>
      </c>
      <c r="G7144" t="s">
        <v>1063</v>
      </c>
      <c r="H7144" t="s">
        <v>132</v>
      </c>
      <c r="I7144">
        <v>0</v>
      </c>
      <c r="P7144">
        <v>0.62459704958006501</v>
      </c>
      <c r="Q7144">
        <v>0</v>
      </c>
    </row>
    <row r="7145" spans="1:17">
      <c r="A7145" t="s">
        <v>122</v>
      </c>
      <c r="B7145">
        <v>2032</v>
      </c>
      <c r="C7145" t="s">
        <v>5</v>
      </c>
      <c r="D7145" t="s">
        <v>1062</v>
      </c>
      <c r="E7145" t="s">
        <v>170</v>
      </c>
      <c r="F7145" t="s">
        <v>166</v>
      </c>
      <c r="G7145" t="s">
        <v>1063</v>
      </c>
      <c r="H7145" t="s">
        <v>135</v>
      </c>
      <c r="I7145">
        <v>0</v>
      </c>
      <c r="P7145">
        <v>0.62459704958006501</v>
      </c>
      <c r="Q7145">
        <v>0</v>
      </c>
    </row>
    <row r="7146" spans="1:17">
      <c r="A7146" t="s">
        <v>122</v>
      </c>
      <c r="B7146">
        <v>2032</v>
      </c>
      <c r="C7146" t="s">
        <v>5</v>
      </c>
      <c r="D7146" t="s">
        <v>1062</v>
      </c>
      <c r="E7146" t="s">
        <v>170</v>
      </c>
      <c r="F7146" t="s">
        <v>166</v>
      </c>
      <c r="G7146" t="s">
        <v>1063</v>
      </c>
      <c r="H7146" t="s">
        <v>136</v>
      </c>
      <c r="I7146">
        <v>0</v>
      </c>
      <c r="P7146">
        <v>0.62459704958006501</v>
      </c>
      <c r="Q7146">
        <v>0</v>
      </c>
    </row>
    <row r="7147" spans="1:17">
      <c r="A7147" t="s">
        <v>122</v>
      </c>
      <c r="B7147">
        <v>2032</v>
      </c>
      <c r="C7147" t="s">
        <v>5</v>
      </c>
      <c r="D7147" t="s">
        <v>1062</v>
      </c>
      <c r="E7147" t="s">
        <v>170</v>
      </c>
      <c r="F7147" t="s">
        <v>160</v>
      </c>
      <c r="G7147" t="s">
        <v>1063</v>
      </c>
      <c r="H7147" t="s">
        <v>132</v>
      </c>
      <c r="I7147">
        <v>0</v>
      </c>
      <c r="P7147">
        <v>0.62459704958006501</v>
      </c>
      <c r="Q7147">
        <v>0</v>
      </c>
    </row>
    <row r="7148" spans="1:17">
      <c r="A7148" t="s">
        <v>122</v>
      </c>
      <c r="B7148">
        <v>2032</v>
      </c>
      <c r="C7148" t="s">
        <v>5</v>
      </c>
      <c r="D7148" t="s">
        <v>1062</v>
      </c>
      <c r="E7148" t="s">
        <v>170</v>
      </c>
      <c r="F7148" t="s">
        <v>160</v>
      </c>
      <c r="G7148" t="s">
        <v>1063</v>
      </c>
      <c r="H7148" t="s">
        <v>135</v>
      </c>
      <c r="I7148">
        <v>0</v>
      </c>
      <c r="P7148">
        <v>0.62459704958006501</v>
      </c>
      <c r="Q7148">
        <v>0</v>
      </c>
    </row>
    <row r="7149" spans="1:17">
      <c r="A7149" t="s">
        <v>122</v>
      </c>
      <c r="B7149">
        <v>2032</v>
      </c>
      <c r="C7149" t="s">
        <v>5</v>
      </c>
      <c r="D7149" t="s">
        <v>1062</v>
      </c>
      <c r="E7149" t="s">
        <v>170</v>
      </c>
      <c r="F7149" t="s">
        <v>160</v>
      </c>
      <c r="G7149" t="s">
        <v>1063</v>
      </c>
      <c r="H7149" t="s">
        <v>136</v>
      </c>
      <c r="I7149">
        <v>0</v>
      </c>
      <c r="P7149">
        <v>0.62459704958006501</v>
      </c>
      <c r="Q7149">
        <v>0</v>
      </c>
    </row>
    <row r="7150" spans="1:17">
      <c r="A7150" t="s">
        <v>122</v>
      </c>
      <c r="B7150">
        <v>2032</v>
      </c>
      <c r="C7150" t="s">
        <v>7</v>
      </c>
      <c r="D7150" t="s">
        <v>1064</v>
      </c>
      <c r="E7150" t="s">
        <v>162</v>
      </c>
      <c r="F7150" t="s">
        <v>164</v>
      </c>
      <c r="G7150" t="s">
        <v>1065</v>
      </c>
      <c r="H7150" t="s">
        <v>132</v>
      </c>
      <c r="I7150">
        <v>0</v>
      </c>
      <c r="P7150">
        <v>0.62459704958006501</v>
      </c>
      <c r="Q7150">
        <v>0</v>
      </c>
    </row>
    <row r="7151" spans="1:17">
      <c r="A7151" t="s">
        <v>122</v>
      </c>
      <c r="B7151">
        <v>2032</v>
      </c>
      <c r="C7151" t="s">
        <v>7</v>
      </c>
      <c r="D7151" t="s">
        <v>1064</v>
      </c>
      <c r="E7151" t="s">
        <v>162</v>
      </c>
      <c r="F7151" t="s">
        <v>164</v>
      </c>
      <c r="G7151" t="s">
        <v>1065</v>
      </c>
      <c r="H7151" t="s">
        <v>135</v>
      </c>
      <c r="I7151">
        <v>0</v>
      </c>
      <c r="P7151">
        <v>0.62459704958006501</v>
      </c>
      <c r="Q7151">
        <v>0</v>
      </c>
    </row>
    <row r="7152" spans="1:17">
      <c r="A7152" t="s">
        <v>122</v>
      </c>
      <c r="B7152">
        <v>2032</v>
      </c>
      <c r="C7152" t="s">
        <v>7</v>
      </c>
      <c r="D7152" t="s">
        <v>1064</v>
      </c>
      <c r="E7152" t="s">
        <v>162</v>
      </c>
      <c r="F7152" t="s">
        <v>164</v>
      </c>
      <c r="G7152" t="s">
        <v>1065</v>
      </c>
      <c r="H7152" t="s">
        <v>136</v>
      </c>
      <c r="I7152">
        <v>0</v>
      </c>
      <c r="P7152">
        <v>0.62459704958006501</v>
      </c>
      <c r="Q7152">
        <v>0</v>
      </c>
    </row>
    <row r="7153" spans="1:17">
      <c r="A7153" t="s">
        <v>122</v>
      </c>
      <c r="B7153">
        <v>2032</v>
      </c>
      <c r="C7153" t="s">
        <v>7</v>
      </c>
      <c r="D7153" t="s">
        <v>1064</v>
      </c>
      <c r="E7153" t="s">
        <v>162</v>
      </c>
      <c r="F7153" t="s">
        <v>159</v>
      </c>
      <c r="G7153" t="s">
        <v>1065</v>
      </c>
      <c r="H7153" t="s">
        <v>132</v>
      </c>
      <c r="I7153">
        <v>0</v>
      </c>
      <c r="P7153">
        <v>0.62459704958006501</v>
      </c>
      <c r="Q7153">
        <v>0</v>
      </c>
    </row>
    <row r="7154" spans="1:17">
      <c r="A7154" t="s">
        <v>122</v>
      </c>
      <c r="B7154">
        <v>2032</v>
      </c>
      <c r="C7154" t="s">
        <v>7</v>
      </c>
      <c r="D7154" t="s">
        <v>1064</v>
      </c>
      <c r="E7154" t="s">
        <v>162</v>
      </c>
      <c r="F7154" t="s">
        <v>159</v>
      </c>
      <c r="G7154" t="s">
        <v>1065</v>
      </c>
      <c r="H7154" t="s">
        <v>135</v>
      </c>
      <c r="I7154">
        <v>0</v>
      </c>
      <c r="P7154">
        <v>0.62459704958006501</v>
      </c>
      <c r="Q7154">
        <v>0</v>
      </c>
    </row>
    <row r="7155" spans="1:17">
      <c r="A7155" t="s">
        <v>122</v>
      </c>
      <c r="B7155">
        <v>2032</v>
      </c>
      <c r="C7155" t="s">
        <v>7</v>
      </c>
      <c r="D7155" t="s">
        <v>1064</v>
      </c>
      <c r="E7155" t="s">
        <v>162</v>
      </c>
      <c r="F7155" t="s">
        <v>159</v>
      </c>
      <c r="G7155" t="s">
        <v>1065</v>
      </c>
      <c r="H7155" t="s">
        <v>136</v>
      </c>
      <c r="I7155">
        <v>0</v>
      </c>
      <c r="P7155">
        <v>0.62459704958006501</v>
      </c>
      <c r="Q7155">
        <v>0</v>
      </c>
    </row>
    <row r="7156" spans="1:17">
      <c r="A7156" t="s">
        <v>122</v>
      </c>
      <c r="B7156">
        <v>2032</v>
      </c>
      <c r="C7156" t="s">
        <v>7</v>
      </c>
      <c r="D7156" t="s">
        <v>1064</v>
      </c>
      <c r="E7156" t="s">
        <v>162</v>
      </c>
      <c r="F7156" t="s">
        <v>126</v>
      </c>
      <c r="G7156" t="s">
        <v>1065</v>
      </c>
      <c r="H7156" t="s">
        <v>132</v>
      </c>
      <c r="I7156">
        <v>0</v>
      </c>
      <c r="P7156">
        <v>0.62459704958006501</v>
      </c>
      <c r="Q7156">
        <v>0</v>
      </c>
    </row>
    <row r="7157" spans="1:17">
      <c r="A7157" t="s">
        <v>122</v>
      </c>
      <c r="B7157">
        <v>2032</v>
      </c>
      <c r="C7157" t="s">
        <v>7</v>
      </c>
      <c r="D7157" t="s">
        <v>1064</v>
      </c>
      <c r="E7157" t="s">
        <v>162</v>
      </c>
      <c r="F7157" t="s">
        <v>126</v>
      </c>
      <c r="G7157" t="s">
        <v>1065</v>
      </c>
      <c r="H7157" t="s">
        <v>135</v>
      </c>
      <c r="I7157">
        <v>0</v>
      </c>
      <c r="P7157">
        <v>0.62459704958006501</v>
      </c>
      <c r="Q7157">
        <v>0</v>
      </c>
    </row>
    <row r="7158" spans="1:17">
      <c r="A7158" t="s">
        <v>122</v>
      </c>
      <c r="B7158">
        <v>2032</v>
      </c>
      <c r="C7158" t="s">
        <v>7</v>
      </c>
      <c r="D7158" t="s">
        <v>1064</v>
      </c>
      <c r="E7158" t="s">
        <v>162</v>
      </c>
      <c r="F7158" t="s">
        <v>126</v>
      </c>
      <c r="G7158" t="s">
        <v>1065</v>
      </c>
      <c r="H7158" t="s">
        <v>136</v>
      </c>
      <c r="I7158">
        <v>0</v>
      </c>
      <c r="P7158">
        <v>0.62459704958006501</v>
      </c>
      <c r="Q7158">
        <v>0</v>
      </c>
    </row>
    <row r="7159" spans="1:17">
      <c r="A7159" t="s">
        <v>122</v>
      </c>
      <c r="B7159">
        <v>2032</v>
      </c>
      <c r="C7159" t="s">
        <v>7</v>
      </c>
      <c r="D7159" t="s">
        <v>1064</v>
      </c>
      <c r="E7159" t="s">
        <v>162</v>
      </c>
      <c r="F7159" t="s">
        <v>165</v>
      </c>
      <c r="G7159" t="s">
        <v>1065</v>
      </c>
      <c r="H7159" t="s">
        <v>132</v>
      </c>
      <c r="I7159">
        <v>0</v>
      </c>
      <c r="P7159">
        <v>0.62459704958006501</v>
      </c>
      <c r="Q7159">
        <v>0</v>
      </c>
    </row>
    <row r="7160" spans="1:17">
      <c r="A7160" t="s">
        <v>122</v>
      </c>
      <c r="B7160">
        <v>2032</v>
      </c>
      <c r="C7160" t="s">
        <v>7</v>
      </c>
      <c r="D7160" t="s">
        <v>1064</v>
      </c>
      <c r="E7160" t="s">
        <v>162</v>
      </c>
      <c r="F7160" t="s">
        <v>165</v>
      </c>
      <c r="G7160" t="s">
        <v>1065</v>
      </c>
      <c r="H7160" t="s">
        <v>135</v>
      </c>
      <c r="I7160">
        <v>0</v>
      </c>
      <c r="P7160">
        <v>0.62459704958006501</v>
      </c>
      <c r="Q7160">
        <v>0</v>
      </c>
    </row>
    <row r="7161" spans="1:17">
      <c r="A7161" t="s">
        <v>122</v>
      </c>
      <c r="B7161">
        <v>2032</v>
      </c>
      <c r="C7161" t="s">
        <v>7</v>
      </c>
      <c r="D7161" t="s">
        <v>1064</v>
      </c>
      <c r="E7161" t="s">
        <v>162</v>
      </c>
      <c r="F7161" t="s">
        <v>165</v>
      </c>
      <c r="G7161" t="s">
        <v>1065</v>
      </c>
      <c r="H7161" t="s">
        <v>136</v>
      </c>
      <c r="I7161">
        <v>0</v>
      </c>
      <c r="P7161">
        <v>0.62459704958006501</v>
      </c>
      <c r="Q7161">
        <v>0</v>
      </c>
    </row>
    <row r="7162" spans="1:17">
      <c r="A7162" t="s">
        <v>122</v>
      </c>
      <c r="B7162">
        <v>2032</v>
      </c>
      <c r="C7162" t="s">
        <v>7</v>
      </c>
      <c r="D7162" t="s">
        <v>1064</v>
      </c>
      <c r="E7162" t="s">
        <v>162</v>
      </c>
      <c r="F7162" t="s">
        <v>166</v>
      </c>
      <c r="G7162" t="s">
        <v>1065</v>
      </c>
      <c r="H7162" t="s">
        <v>132</v>
      </c>
      <c r="I7162">
        <v>0</v>
      </c>
      <c r="P7162">
        <v>0.62459704958006501</v>
      </c>
      <c r="Q7162">
        <v>0</v>
      </c>
    </row>
    <row r="7163" spans="1:17">
      <c r="A7163" t="s">
        <v>122</v>
      </c>
      <c r="B7163">
        <v>2032</v>
      </c>
      <c r="C7163" t="s">
        <v>7</v>
      </c>
      <c r="D7163" t="s">
        <v>1064</v>
      </c>
      <c r="E7163" t="s">
        <v>162</v>
      </c>
      <c r="F7163" t="s">
        <v>166</v>
      </c>
      <c r="G7163" t="s">
        <v>1065</v>
      </c>
      <c r="H7163" t="s">
        <v>135</v>
      </c>
      <c r="I7163">
        <v>0</v>
      </c>
      <c r="P7163">
        <v>0.62459704958006501</v>
      </c>
      <c r="Q7163">
        <v>0</v>
      </c>
    </row>
    <row r="7164" spans="1:17">
      <c r="A7164" t="s">
        <v>122</v>
      </c>
      <c r="B7164">
        <v>2032</v>
      </c>
      <c r="C7164" t="s">
        <v>7</v>
      </c>
      <c r="D7164" t="s">
        <v>1064</v>
      </c>
      <c r="E7164" t="s">
        <v>162</v>
      </c>
      <c r="F7164" t="s">
        <v>166</v>
      </c>
      <c r="G7164" t="s">
        <v>1065</v>
      </c>
      <c r="H7164" t="s">
        <v>136</v>
      </c>
      <c r="I7164">
        <v>0</v>
      </c>
      <c r="P7164">
        <v>0.62459704958006501</v>
      </c>
      <c r="Q7164">
        <v>0</v>
      </c>
    </row>
    <row r="7165" spans="1:17">
      <c r="A7165" t="s">
        <v>122</v>
      </c>
      <c r="B7165">
        <v>2032</v>
      </c>
      <c r="C7165" t="s">
        <v>7</v>
      </c>
      <c r="D7165" t="s">
        <v>1064</v>
      </c>
      <c r="E7165" t="s">
        <v>162</v>
      </c>
      <c r="F7165" t="s">
        <v>160</v>
      </c>
      <c r="G7165" t="s">
        <v>1065</v>
      </c>
      <c r="H7165" t="s">
        <v>132</v>
      </c>
      <c r="I7165">
        <v>0</v>
      </c>
      <c r="P7165">
        <v>0.62459704958006501</v>
      </c>
      <c r="Q7165">
        <v>0</v>
      </c>
    </row>
    <row r="7166" spans="1:17">
      <c r="A7166" t="s">
        <v>122</v>
      </c>
      <c r="B7166">
        <v>2032</v>
      </c>
      <c r="C7166" t="s">
        <v>7</v>
      </c>
      <c r="D7166" t="s">
        <v>1064</v>
      </c>
      <c r="E7166" t="s">
        <v>162</v>
      </c>
      <c r="F7166" t="s">
        <v>160</v>
      </c>
      <c r="G7166" t="s">
        <v>1065</v>
      </c>
      <c r="H7166" t="s">
        <v>135</v>
      </c>
      <c r="I7166">
        <v>0</v>
      </c>
      <c r="P7166">
        <v>0.62459704958006501</v>
      </c>
      <c r="Q7166">
        <v>0</v>
      </c>
    </row>
    <row r="7167" spans="1:17">
      <c r="A7167" t="s">
        <v>122</v>
      </c>
      <c r="B7167">
        <v>2032</v>
      </c>
      <c r="C7167" t="s">
        <v>7</v>
      </c>
      <c r="D7167" t="s">
        <v>1064</v>
      </c>
      <c r="E7167" t="s">
        <v>162</v>
      </c>
      <c r="F7167" t="s">
        <v>160</v>
      </c>
      <c r="G7167" t="s">
        <v>1065</v>
      </c>
      <c r="H7167" t="s">
        <v>136</v>
      </c>
      <c r="I7167">
        <v>0</v>
      </c>
      <c r="P7167">
        <v>0.62459704958006501</v>
      </c>
      <c r="Q7167">
        <v>0</v>
      </c>
    </row>
    <row r="7168" spans="1:17">
      <c r="A7168" t="s">
        <v>122</v>
      </c>
      <c r="B7168">
        <v>2032</v>
      </c>
      <c r="C7168" t="s">
        <v>13</v>
      </c>
      <c r="D7168" t="s">
        <v>1062</v>
      </c>
      <c r="E7168" t="s">
        <v>162</v>
      </c>
      <c r="F7168" t="s">
        <v>164</v>
      </c>
      <c r="G7168" t="s">
        <v>1063</v>
      </c>
      <c r="H7168" t="s">
        <v>132</v>
      </c>
      <c r="I7168">
        <v>0</v>
      </c>
      <c r="P7168">
        <v>0.62459704958006501</v>
      </c>
      <c r="Q7168">
        <v>0</v>
      </c>
    </row>
    <row r="7169" spans="1:17">
      <c r="A7169" t="s">
        <v>122</v>
      </c>
      <c r="B7169">
        <v>2032</v>
      </c>
      <c r="C7169" t="s">
        <v>13</v>
      </c>
      <c r="D7169" t="s">
        <v>1062</v>
      </c>
      <c r="E7169" t="s">
        <v>162</v>
      </c>
      <c r="F7169" t="s">
        <v>164</v>
      </c>
      <c r="G7169" t="s">
        <v>1063</v>
      </c>
      <c r="H7169" t="s">
        <v>135</v>
      </c>
      <c r="I7169">
        <v>0</v>
      </c>
      <c r="P7169">
        <v>0.62459704958006501</v>
      </c>
      <c r="Q7169">
        <v>0</v>
      </c>
    </row>
    <row r="7170" spans="1:17">
      <c r="A7170" t="s">
        <v>122</v>
      </c>
      <c r="B7170">
        <v>2032</v>
      </c>
      <c r="C7170" t="s">
        <v>13</v>
      </c>
      <c r="D7170" t="s">
        <v>1062</v>
      </c>
      <c r="E7170" t="s">
        <v>162</v>
      </c>
      <c r="F7170" t="s">
        <v>164</v>
      </c>
      <c r="G7170" t="s">
        <v>1063</v>
      </c>
      <c r="H7170" t="s">
        <v>136</v>
      </c>
      <c r="I7170">
        <v>0</v>
      </c>
      <c r="P7170">
        <v>0.62459704958006501</v>
      </c>
      <c r="Q7170">
        <v>0</v>
      </c>
    </row>
    <row r="7171" spans="1:17">
      <c r="A7171" t="s">
        <v>122</v>
      </c>
      <c r="B7171">
        <v>2032</v>
      </c>
      <c r="C7171" t="s">
        <v>13</v>
      </c>
      <c r="D7171" t="s">
        <v>1062</v>
      </c>
      <c r="E7171" t="s">
        <v>162</v>
      </c>
      <c r="F7171" t="s">
        <v>159</v>
      </c>
      <c r="G7171" t="s">
        <v>1063</v>
      </c>
      <c r="H7171" t="s">
        <v>132</v>
      </c>
      <c r="I7171">
        <v>0</v>
      </c>
      <c r="P7171">
        <v>0.62459704958006501</v>
      </c>
      <c r="Q7171">
        <v>0</v>
      </c>
    </row>
    <row r="7172" spans="1:17">
      <c r="A7172" t="s">
        <v>122</v>
      </c>
      <c r="B7172">
        <v>2032</v>
      </c>
      <c r="C7172" t="s">
        <v>13</v>
      </c>
      <c r="D7172" t="s">
        <v>1062</v>
      </c>
      <c r="E7172" t="s">
        <v>162</v>
      </c>
      <c r="F7172" t="s">
        <v>159</v>
      </c>
      <c r="G7172" t="s">
        <v>1063</v>
      </c>
      <c r="H7172" t="s">
        <v>135</v>
      </c>
      <c r="I7172">
        <v>0</v>
      </c>
      <c r="P7172">
        <v>0.62459704958006501</v>
      </c>
      <c r="Q7172">
        <v>0</v>
      </c>
    </row>
    <row r="7173" spans="1:17">
      <c r="A7173" t="s">
        <v>122</v>
      </c>
      <c r="B7173">
        <v>2032</v>
      </c>
      <c r="C7173" t="s">
        <v>13</v>
      </c>
      <c r="D7173" t="s">
        <v>1062</v>
      </c>
      <c r="E7173" t="s">
        <v>162</v>
      </c>
      <c r="F7173" t="s">
        <v>159</v>
      </c>
      <c r="G7173" t="s">
        <v>1063</v>
      </c>
      <c r="H7173" t="s">
        <v>136</v>
      </c>
      <c r="I7173">
        <v>0</v>
      </c>
      <c r="P7173">
        <v>0.62459704958006501</v>
      </c>
      <c r="Q7173">
        <v>0</v>
      </c>
    </row>
    <row r="7174" spans="1:17">
      <c r="A7174" t="s">
        <v>122</v>
      </c>
      <c r="B7174">
        <v>2032</v>
      </c>
      <c r="C7174" t="s">
        <v>13</v>
      </c>
      <c r="D7174" t="s">
        <v>1062</v>
      </c>
      <c r="E7174" t="s">
        <v>162</v>
      </c>
      <c r="F7174" t="s">
        <v>126</v>
      </c>
      <c r="G7174" t="s">
        <v>1063</v>
      </c>
      <c r="H7174" t="s">
        <v>132</v>
      </c>
      <c r="I7174">
        <v>0</v>
      </c>
      <c r="P7174">
        <v>0.62459704958006501</v>
      </c>
      <c r="Q7174">
        <v>0</v>
      </c>
    </row>
    <row r="7175" spans="1:17">
      <c r="A7175" t="s">
        <v>122</v>
      </c>
      <c r="B7175">
        <v>2032</v>
      </c>
      <c r="C7175" t="s">
        <v>13</v>
      </c>
      <c r="D7175" t="s">
        <v>1062</v>
      </c>
      <c r="E7175" t="s">
        <v>162</v>
      </c>
      <c r="F7175" t="s">
        <v>126</v>
      </c>
      <c r="G7175" t="s">
        <v>1063</v>
      </c>
      <c r="H7175" t="s">
        <v>135</v>
      </c>
      <c r="I7175">
        <v>2498962.9090909101</v>
      </c>
      <c r="P7175">
        <v>0.62459704958006501</v>
      </c>
      <c r="Q7175">
        <v>1560844.8600282001</v>
      </c>
    </row>
    <row r="7176" spans="1:17">
      <c r="A7176" t="s">
        <v>122</v>
      </c>
      <c r="B7176">
        <v>2032</v>
      </c>
      <c r="C7176" t="s">
        <v>13</v>
      </c>
      <c r="D7176" t="s">
        <v>1062</v>
      </c>
      <c r="E7176" t="s">
        <v>162</v>
      </c>
      <c r="F7176" t="s">
        <v>126</v>
      </c>
      <c r="G7176" t="s">
        <v>1063</v>
      </c>
      <c r="H7176" t="s">
        <v>136</v>
      </c>
      <c r="I7176">
        <v>32070.024000000001</v>
      </c>
      <c r="P7176">
        <v>0.62459704958006501</v>
      </c>
      <c r="Q7176">
        <v>20030.842370361901</v>
      </c>
    </row>
    <row r="7177" spans="1:17">
      <c r="A7177" t="s">
        <v>122</v>
      </c>
      <c r="B7177">
        <v>2032</v>
      </c>
      <c r="C7177" t="s">
        <v>13</v>
      </c>
      <c r="D7177" t="s">
        <v>1062</v>
      </c>
      <c r="E7177" t="s">
        <v>162</v>
      </c>
      <c r="F7177" t="s">
        <v>165</v>
      </c>
      <c r="G7177" t="s">
        <v>1063</v>
      </c>
      <c r="H7177" t="s">
        <v>132</v>
      </c>
      <c r="I7177">
        <v>0</v>
      </c>
      <c r="P7177">
        <v>0.62459704958006501</v>
      </c>
      <c r="Q7177">
        <v>0</v>
      </c>
    </row>
    <row r="7178" spans="1:17">
      <c r="A7178" t="s">
        <v>122</v>
      </c>
      <c r="B7178">
        <v>2032</v>
      </c>
      <c r="C7178" t="s">
        <v>13</v>
      </c>
      <c r="D7178" t="s">
        <v>1062</v>
      </c>
      <c r="E7178" t="s">
        <v>162</v>
      </c>
      <c r="F7178" t="s">
        <v>165</v>
      </c>
      <c r="G7178" t="s">
        <v>1063</v>
      </c>
      <c r="H7178" t="s">
        <v>135</v>
      </c>
      <c r="I7178">
        <v>0</v>
      </c>
      <c r="P7178">
        <v>0.62459704958006501</v>
      </c>
      <c r="Q7178">
        <v>0</v>
      </c>
    </row>
    <row r="7179" spans="1:17">
      <c r="A7179" t="s">
        <v>122</v>
      </c>
      <c r="B7179">
        <v>2032</v>
      </c>
      <c r="C7179" t="s">
        <v>13</v>
      </c>
      <c r="D7179" t="s">
        <v>1062</v>
      </c>
      <c r="E7179" t="s">
        <v>162</v>
      </c>
      <c r="F7179" t="s">
        <v>165</v>
      </c>
      <c r="G7179" t="s">
        <v>1063</v>
      </c>
      <c r="H7179" t="s">
        <v>136</v>
      </c>
      <c r="I7179">
        <v>0</v>
      </c>
      <c r="P7179">
        <v>0.62459704958006501</v>
      </c>
      <c r="Q7179">
        <v>0</v>
      </c>
    </row>
    <row r="7180" spans="1:17">
      <c r="A7180" t="s">
        <v>122</v>
      </c>
      <c r="B7180">
        <v>2032</v>
      </c>
      <c r="C7180" t="s">
        <v>13</v>
      </c>
      <c r="D7180" t="s">
        <v>1062</v>
      </c>
      <c r="E7180" t="s">
        <v>162</v>
      </c>
      <c r="F7180" t="s">
        <v>166</v>
      </c>
      <c r="G7180" t="s">
        <v>1063</v>
      </c>
      <c r="H7180" t="s">
        <v>132</v>
      </c>
      <c r="I7180">
        <v>0</v>
      </c>
      <c r="P7180">
        <v>0.62459704958006501</v>
      </c>
      <c r="Q7180">
        <v>0</v>
      </c>
    </row>
    <row r="7181" spans="1:17">
      <c r="A7181" t="s">
        <v>122</v>
      </c>
      <c r="B7181">
        <v>2032</v>
      </c>
      <c r="C7181" t="s">
        <v>13</v>
      </c>
      <c r="D7181" t="s">
        <v>1062</v>
      </c>
      <c r="E7181" t="s">
        <v>162</v>
      </c>
      <c r="F7181" t="s">
        <v>166</v>
      </c>
      <c r="G7181" t="s">
        <v>1063</v>
      </c>
      <c r="H7181" t="s">
        <v>135</v>
      </c>
      <c r="I7181">
        <v>449170.909090909</v>
      </c>
      <c r="P7181">
        <v>0.62459704958006501</v>
      </c>
      <c r="Q7181">
        <v>280550.82457537798</v>
      </c>
    </row>
    <row r="7182" spans="1:17">
      <c r="A7182" t="s">
        <v>122</v>
      </c>
      <c r="B7182">
        <v>2032</v>
      </c>
      <c r="C7182" t="s">
        <v>13</v>
      </c>
      <c r="D7182" t="s">
        <v>1062</v>
      </c>
      <c r="E7182" t="s">
        <v>162</v>
      </c>
      <c r="F7182" t="s">
        <v>166</v>
      </c>
      <c r="G7182" t="s">
        <v>1063</v>
      </c>
      <c r="H7182" t="s">
        <v>136</v>
      </c>
      <c r="I7182">
        <v>5764.36</v>
      </c>
      <c r="P7182">
        <v>0.62459704958006501</v>
      </c>
      <c r="Q7182">
        <v>3600.4022487173502</v>
      </c>
    </row>
    <row r="7183" spans="1:17">
      <c r="A7183" t="s">
        <v>122</v>
      </c>
      <c r="B7183">
        <v>2032</v>
      </c>
      <c r="C7183" t="s">
        <v>13</v>
      </c>
      <c r="D7183" t="s">
        <v>1062</v>
      </c>
      <c r="E7183" t="s">
        <v>162</v>
      </c>
      <c r="F7183" t="s">
        <v>160</v>
      </c>
      <c r="G7183" t="s">
        <v>1063</v>
      </c>
      <c r="H7183" t="s">
        <v>132</v>
      </c>
      <c r="I7183">
        <v>0</v>
      </c>
      <c r="P7183">
        <v>0.62459704958006501</v>
      </c>
      <c r="Q7183">
        <v>0</v>
      </c>
    </row>
    <row r="7184" spans="1:17">
      <c r="A7184" t="s">
        <v>122</v>
      </c>
      <c r="B7184">
        <v>2032</v>
      </c>
      <c r="C7184" t="s">
        <v>13</v>
      </c>
      <c r="D7184" t="s">
        <v>1062</v>
      </c>
      <c r="E7184" t="s">
        <v>162</v>
      </c>
      <c r="F7184" t="s">
        <v>160</v>
      </c>
      <c r="G7184" t="s">
        <v>1063</v>
      </c>
      <c r="H7184" t="s">
        <v>135</v>
      </c>
      <c r="I7184">
        <v>0</v>
      </c>
      <c r="P7184">
        <v>0.62459704958006501</v>
      </c>
      <c r="Q7184">
        <v>0</v>
      </c>
    </row>
    <row r="7185" spans="1:17">
      <c r="A7185" t="s">
        <v>122</v>
      </c>
      <c r="B7185">
        <v>2032</v>
      </c>
      <c r="C7185" t="s">
        <v>13</v>
      </c>
      <c r="D7185" t="s">
        <v>1062</v>
      </c>
      <c r="E7185" t="s">
        <v>162</v>
      </c>
      <c r="F7185" t="s">
        <v>160</v>
      </c>
      <c r="G7185" t="s">
        <v>1063</v>
      </c>
      <c r="H7185" t="s">
        <v>136</v>
      </c>
      <c r="I7185">
        <v>0</v>
      </c>
      <c r="P7185">
        <v>0.62459704958006501</v>
      </c>
      <c r="Q7185">
        <v>0</v>
      </c>
    </row>
    <row r="7186" spans="1:17">
      <c r="A7186" t="s">
        <v>122</v>
      </c>
      <c r="B7186">
        <v>2032</v>
      </c>
      <c r="C7186" t="s">
        <v>142</v>
      </c>
      <c r="D7186" t="s">
        <v>1062</v>
      </c>
      <c r="E7186" t="s">
        <v>162</v>
      </c>
      <c r="F7186" t="s">
        <v>164</v>
      </c>
      <c r="G7186" t="s">
        <v>1063</v>
      </c>
      <c r="H7186" t="s">
        <v>132</v>
      </c>
      <c r="I7186">
        <v>0</v>
      </c>
      <c r="P7186">
        <v>0.62459704958006501</v>
      </c>
      <c r="Q7186">
        <v>0</v>
      </c>
    </row>
    <row r="7187" spans="1:17">
      <c r="A7187" t="s">
        <v>122</v>
      </c>
      <c r="B7187">
        <v>2032</v>
      </c>
      <c r="C7187" t="s">
        <v>142</v>
      </c>
      <c r="D7187" t="s">
        <v>1062</v>
      </c>
      <c r="E7187" t="s">
        <v>162</v>
      </c>
      <c r="F7187" t="s">
        <v>164</v>
      </c>
      <c r="G7187" t="s">
        <v>1063</v>
      </c>
      <c r="H7187" t="s">
        <v>135</v>
      </c>
      <c r="I7187">
        <v>0</v>
      </c>
      <c r="P7187">
        <v>0.62459704958006501</v>
      </c>
      <c r="Q7187">
        <v>0</v>
      </c>
    </row>
    <row r="7188" spans="1:17">
      <c r="A7188" t="s">
        <v>122</v>
      </c>
      <c r="B7188">
        <v>2032</v>
      </c>
      <c r="C7188" t="s">
        <v>142</v>
      </c>
      <c r="D7188" t="s">
        <v>1062</v>
      </c>
      <c r="E7188" t="s">
        <v>162</v>
      </c>
      <c r="F7188" t="s">
        <v>164</v>
      </c>
      <c r="G7188" t="s">
        <v>1063</v>
      </c>
      <c r="H7188" t="s">
        <v>136</v>
      </c>
      <c r="I7188">
        <v>0</v>
      </c>
      <c r="P7188">
        <v>0.62459704958006501</v>
      </c>
      <c r="Q7188">
        <v>0</v>
      </c>
    </row>
    <row r="7189" spans="1:17">
      <c r="A7189" t="s">
        <v>122</v>
      </c>
      <c r="B7189">
        <v>2032</v>
      </c>
      <c r="C7189" t="s">
        <v>142</v>
      </c>
      <c r="D7189" t="s">
        <v>1062</v>
      </c>
      <c r="E7189" t="s">
        <v>162</v>
      </c>
      <c r="F7189" t="s">
        <v>159</v>
      </c>
      <c r="G7189" t="s">
        <v>1063</v>
      </c>
      <c r="H7189" t="s">
        <v>132</v>
      </c>
      <c r="I7189">
        <v>0</v>
      </c>
      <c r="P7189">
        <v>0.62459704958006501</v>
      </c>
      <c r="Q7189">
        <v>0</v>
      </c>
    </row>
    <row r="7190" spans="1:17">
      <c r="A7190" t="s">
        <v>122</v>
      </c>
      <c r="B7190">
        <v>2032</v>
      </c>
      <c r="C7190" t="s">
        <v>142</v>
      </c>
      <c r="D7190" t="s">
        <v>1062</v>
      </c>
      <c r="E7190" t="s">
        <v>162</v>
      </c>
      <c r="F7190" t="s">
        <v>159</v>
      </c>
      <c r="G7190" t="s">
        <v>1063</v>
      </c>
      <c r="H7190" t="s">
        <v>135</v>
      </c>
      <c r="I7190">
        <v>0</v>
      </c>
      <c r="P7190">
        <v>0.62459704958006501</v>
      </c>
      <c r="Q7190">
        <v>0</v>
      </c>
    </row>
    <row r="7191" spans="1:17">
      <c r="A7191" t="s">
        <v>122</v>
      </c>
      <c r="B7191">
        <v>2032</v>
      </c>
      <c r="C7191" t="s">
        <v>142</v>
      </c>
      <c r="D7191" t="s">
        <v>1062</v>
      </c>
      <c r="E7191" t="s">
        <v>162</v>
      </c>
      <c r="F7191" t="s">
        <v>159</v>
      </c>
      <c r="G7191" t="s">
        <v>1063</v>
      </c>
      <c r="H7191" t="s">
        <v>136</v>
      </c>
      <c r="I7191">
        <v>0</v>
      </c>
      <c r="P7191">
        <v>0.62459704958006501</v>
      </c>
      <c r="Q7191">
        <v>0</v>
      </c>
    </row>
    <row r="7192" spans="1:17">
      <c r="A7192" t="s">
        <v>122</v>
      </c>
      <c r="B7192">
        <v>2032</v>
      </c>
      <c r="C7192" t="s">
        <v>142</v>
      </c>
      <c r="D7192" t="s">
        <v>1062</v>
      </c>
      <c r="E7192" t="s">
        <v>162</v>
      </c>
      <c r="F7192" t="s">
        <v>126</v>
      </c>
      <c r="G7192" t="s">
        <v>1063</v>
      </c>
      <c r="H7192" t="s">
        <v>132</v>
      </c>
      <c r="I7192">
        <v>0</v>
      </c>
      <c r="P7192">
        <v>0.62459704958006501</v>
      </c>
      <c r="Q7192">
        <v>0</v>
      </c>
    </row>
    <row r="7193" spans="1:17">
      <c r="A7193" t="s">
        <v>122</v>
      </c>
      <c r="B7193">
        <v>2032</v>
      </c>
      <c r="C7193" t="s">
        <v>142</v>
      </c>
      <c r="D7193" t="s">
        <v>1062</v>
      </c>
      <c r="E7193" t="s">
        <v>162</v>
      </c>
      <c r="F7193" t="s">
        <v>126</v>
      </c>
      <c r="G7193" t="s">
        <v>1063</v>
      </c>
      <c r="H7193" t="s">
        <v>135</v>
      </c>
      <c r="I7193">
        <v>0</v>
      </c>
      <c r="P7193">
        <v>0.62459704958006501</v>
      </c>
      <c r="Q7193">
        <v>0</v>
      </c>
    </row>
    <row r="7194" spans="1:17">
      <c r="A7194" t="s">
        <v>122</v>
      </c>
      <c r="B7194">
        <v>2032</v>
      </c>
      <c r="C7194" t="s">
        <v>142</v>
      </c>
      <c r="D7194" t="s">
        <v>1062</v>
      </c>
      <c r="E7194" t="s">
        <v>162</v>
      </c>
      <c r="F7194" t="s">
        <v>126</v>
      </c>
      <c r="G7194" t="s">
        <v>1063</v>
      </c>
      <c r="H7194" t="s">
        <v>136</v>
      </c>
      <c r="I7194">
        <v>0</v>
      </c>
      <c r="P7194">
        <v>0.62459704958006501</v>
      </c>
      <c r="Q7194">
        <v>0</v>
      </c>
    </row>
    <row r="7195" spans="1:17">
      <c r="A7195" t="s">
        <v>122</v>
      </c>
      <c r="B7195">
        <v>2032</v>
      </c>
      <c r="C7195" t="s">
        <v>142</v>
      </c>
      <c r="D7195" t="s">
        <v>1062</v>
      </c>
      <c r="E7195" t="s">
        <v>162</v>
      </c>
      <c r="F7195" t="s">
        <v>165</v>
      </c>
      <c r="G7195" t="s">
        <v>1063</v>
      </c>
      <c r="H7195" t="s">
        <v>132</v>
      </c>
      <c r="I7195">
        <v>0</v>
      </c>
      <c r="P7195">
        <v>0.62459704958006501</v>
      </c>
      <c r="Q7195">
        <v>0</v>
      </c>
    </row>
    <row r="7196" spans="1:17">
      <c r="A7196" t="s">
        <v>122</v>
      </c>
      <c r="B7196">
        <v>2032</v>
      </c>
      <c r="C7196" t="s">
        <v>142</v>
      </c>
      <c r="D7196" t="s">
        <v>1062</v>
      </c>
      <c r="E7196" t="s">
        <v>162</v>
      </c>
      <c r="F7196" t="s">
        <v>165</v>
      </c>
      <c r="G7196" t="s">
        <v>1063</v>
      </c>
      <c r="H7196" t="s">
        <v>135</v>
      </c>
      <c r="I7196">
        <v>0</v>
      </c>
      <c r="P7196">
        <v>0.62459704958006501</v>
      </c>
      <c r="Q7196">
        <v>0</v>
      </c>
    </row>
    <row r="7197" spans="1:17">
      <c r="A7197" t="s">
        <v>122</v>
      </c>
      <c r="B7197">
        <v>2032</v>
      </c>
      <c r="C7197" t="s">
        <v>142</v>
      </c>
      <c r="D7197" t="s">
        <v>1062</v>
      </c>
      <c r="E7197" t="s">
        <v>162</v>
      </c>
      <c r="F7197" t="s">
        <v>165</v>
      </c>
      <c r="G7197" t="s">
        <v>1063</v>
      </c>
      <c r="H7197" t="s">
        <v>136</v>
      </c>
      <c r="I7197">
        <v>0</v>
      </c>
      <c r="P7197">
        <v>0.62459704958006501</v>
      </c>
      <c r="Q7197">
        <v>0</v>
      </c>
    </row>
    <row r="7198" spans="1:17">
      <c r="A7198" t="s">
        <v>122</v>
      </c>
      <c r="B7198">
        <v>2032</v>
      </c>
      <c r="C7198" t="s">
        <v>142</v>
      </c>
      <c r="D7198" t="s">
        <v>1062</v>
      </c>
      <c r="E7198" t="s">
        <v>162</v>
      </c>
      <c r="F7198" t="s">
        <v>166</v>
      </c>
      <c r="G7198" t="s">
        <v>1063</v>
      </c>
      <c r="H7198" t="s">
        <v>132</v>
      </c>
      <c r="I7198">
        <v>0</v>
      </c>
      <c r="P7198">
        <v>0.62459704958006501</v>
      </c>
      <c r="Q7198">
        <v>0</v>
      </c>
    </row>
    <row r="7199" spans="1:17">
      <c r="A7199" t="s">
        <v>122</v>
      </c>
      <c r="B7199">
        <v>2032</v>
      </c>
      <c r="C7199" t="s">
        <v>142</v>
      </c>
      <c r="D7199" t="s">
        <v>1062</v>
      </c>
      <c r="E7199" t="s">
        <v>162</v>
      </c>
      <c r="F7199" t="s">
        <v>166</v>
      </c>
      <c r="G7199" t="s">
        <v>1063</v>
      </c>
      <c r="H7199" t="s">
        <v>135</v>
      </c>
      <c r="I7199">
        <v>0</v>
      </c>
      <c r="P7199">
        <v>0.62459704958006501</v>
      </c>
      <c r="Q7199">
        <v>0</v>
      </c>
    </row>
    <row r="7200" spans="1:17">
      <c r="A7200" t="s">
        <v>122</v>
      </c>
      <c r="B7200">
        <v>2032</v>
      </c>
      <c r="C7200" t="s">
        <v>142</v>
      </c>
      <c r="D7200" t="s">
        <v>1062</v>
      </c>
      <c r="E7200" t="s">
        <v>162</v>
      </c>
      <c r="F7200" t="s">
        <v>166</v>
      </c>
      <c r="G7200" t="s">
        <v>1063</v>
      </c>
      <c r="H7200" t="s">
        <v>136</v>
      </c>
      <c r="I7200">
        <v>0</v>
      </c>
      <c r="P7200">
        <v>0.62459704958006501</v>
      </c>
      <c r="Q7200">
        <v>0</v>
      </c>
    </row>
    <row r="7201" spans="1:17">
      <c r="A7201" t="s">
        <v>122</v>
      </c>
      <c r="B7201">
        <v>2032</v>
      </c>
      <c r="C7201" t="s">
        <v>142</v>
      </c>
      <c r="D7201" t="s">
        <v>1062</v>
      </c>
      <c r="E7201" t="s">
        <v>162</v>
      </c>
      <c r="F7201" t="s">
        <v>160</v>
      </c>
      <c r="G7201" t="s">
        <v>1063</v>
      </c>
      <c r="H7201" t="s">
        <v>132</v>
      </c>
      <c r="I7201">
        <v>0</v>
      </c>
      <c r="P7201">
        <v>0.62459704958006501</v>
      </c>
      <c r="Q7201">
        <v>0</v>
      </c>
    </row>
    <row r="7202" spans="1:17">
      <c r="A7202" t="s">
        <v>122</v>
      </c>
      <c r="B7202">
        <v>2032</v>
      </c>
      <c r="C7202" t="s">
        <v>142</v>
      </c>
      <c r="D7202" t="s">
        <v>1062</v>
      </c>
      <c r="E7202" t="s">
        <v>162</v>
      </c>
      <c r="F7202" t="s">
        <v>160</v>
      </c>
      <c r="G7202" t="s">
        <v>1063</v>
      </c>
      <c r="H7202" t="s">
        <v>135</v>
      </c>
      <c r="I7202">
        <v>0</v>
      </c>
      <c r="P7202">
        <v>0.62459704958006501</v>
      </c>
      <c r="Q7202">
        <v>0</v>
      </c>
    </row>
    <row r="7203" spans="1:17">
      <c r="A7203" t="s">
        <v>122</v>
      </c>
      <c r="B7203">
        <v>2032</v>
      </c>
      <c r="C7203" t="s">
        <v>142</v>
      </c>
      <c r="D7203" t="s">
        <v>1062</v>
      </c>
      <c r="E7203" t="s">
        <v>162</v>
      </c>
      <c r="F7203" t="s">
        <v>160</v>
      </c>
      <c r="G7203" t="s">
        <v>1063</v>
      </c>
      <c r="H7203" t="s">
        <v>136</v>
      </c>
      <c r="I7203">
        <v>0</v>
      </c>
      <c r="P7203">
        <v>0.62459704958006501</v>
      </c>
      <c r="Q7203">
        <v>0</v>
      </c>
    </row>
    <row r="7204" spans="1:17">
      <c r="A7204" t="s">
        <v>122</v>
      </c>
      <c r="B7204">
        <v>2032</v>
      </c>
      <c r="C7204" t="s">
        <v>137</v>
      </c>
      <c r="D7204" t="s">
        <v>1062</v>
      </c>
      <c r="E7204" t="s">
        <v>170</v>
      </c>
      <c r="F7204" t="s">
        <v>164</v>
      </c>
      <c r="G7204" t="s">
        <v>1063</v>
      </c>
      <c r="H7204" t="s">
        <v>132</v>
      </c>
      <c r="I7204">
        <v>0</v>
      </c>
      <c r="P7204">
        <v>0.62459704958006501</v>
      </c>
      <c r="Q7204">
        <v>0</v>
      </c>
    </row>
    <row r="7205" spans="1:17">
      <c r="A7205" t="s">
        <v>122</v>
      </c>
      <c r="B7205">
        <v>2032</v>
      </c>
      <c r="C7205" t="s">
        <v>137</v>
      </c>
      <c r="D7205" t="s">
        <v>1062</v>
      </c>
      <c r="E7205" t="s">
        <v>170</v>
      </c>
      <c r="F7205" t="s">
        <v>164</v>
      </c>
      <c r="G7205" t="s">
        <v>1063</v>
      </c>
      <c r="H7205" t="s">
        <v>135</v>
      </c>
      <c r="I7205">
        <v>0</v>
      </c>
      <c r="P7205">
        <v>0.62459704958006501</v>
      </c>
      <c r="Q7205">
        <v>0</v>
      </c>
    </row>
    <row r="7206" spans="1:17">
      <c r="A7206" t="s">
        <v>122</v>
      </c>
      <c r="B7206">
        <v>2032</v>
      </c>
      <c r="C7206" t="s">
        <v>137</v>
      </c>
      <c r="D7206" t="s">
        <v>1062</v>
      </c>
      <c r="E7206" t="s">
        <v>170</v>
      </c>
      <c r="F7206" t="s">
        <v>164</v>
      </c>
      <c r="G7206" t="s">
        <v>1063</v>
      </c>
      <c r="H7206" t="s">
        <v>136</v>
      </c>
      <c r="I7206">
        <v>0</v>
      </c>
      <c r="P7206">
        <v>0.62459704958006501</v>
      </c>
      <c r="Q7206">
        <v>0</v>
      </c>
    </row>
    <row r="7207" spans="1:17">
      <c r="A7207" t="s">
        <v>122</v>
      </c>
      <c r="B7207">
        <v>2032</v>
      </c>
      <c r="C7207" t="s">
        <v>137</v>
      </c>
      <c r="D7207" t="s">
        <v>1062</v>
      </c>
      <c r="E7207" t="s">
        <v>170</v>
      </c>
      <c r="F7207" t="s">
        <v>159</v>
      </c>
      <c r="G7207" t="s">
        <v>1063</v>
      </c>
      <c r="H7207" t="s">
        <v>132</v>
      </c>
      <c r="I7207">
        <v>0</v>
      </c>
      <c r="P7207">
        <v>0.62459704958006501</v>
      </c>
      <c r="Q7207">
        <v>0</v>
      </c>
    </row>
    <row r="7208" spans="1:17">
      <c r="A7208" t="s">
        <v>122</v>
      </c>
      <c r="B7208">
        <v>2032</v>
      </c>
      <c r="C7208" t="s">
        <v>137</v>
      </c>
      <c r="D7208" t="s">
        <v>1062</v>
      </c>
      <c r="E7208" t="s">
        <v>170</v>
      </c>
      <c r="F7208" t="s">
        <v>159</v>
      </c>
      <c r="G7208" t="s">
        <v>1063</v>
      </c>
      <c r="H7208" t="s">
        <v>135</v>
      </c>
      <c r="I7208">
        <v>0</v>
      </c>
      <c r="P7208">
        <v>0.62459704958006501</v>
      </c>
      <c r="Q7208">
        <v>0</v>
      </c>
    </row>
    <row r="7209" spans="1:17">
      <c r="A7209" t="s">
        <v>122</v>
      </c>
      <c r="B7209">
        <v>2032</v>
      </c>
      <c r="C7209" t="s">
        <v>137</v>
      </c>
      <c r="D7209" t="s">
        <v>1062</v>
      </c>
      <c r="E7209" t="s">
        <v>170</v>
      </c>
      <c r="F7209" t="s">
        <v>159</v>
      </c>
      <c r="G7209" t="s">
        <v>1063</v>
      </c>
      <c r="H7209" t="s">
        <v>136</v>
      </c>
      <c r="I7209">
        <v>0</v>
      </c>
      <c r="P7209">
        <v>0.62459704958006501</v>
      </c>
      <c r="Q7209">
        <v>0</v>
      </c>
    </row>
    <row r="7210" spans="1:17">
      <c r="A7210" t="s">
        <v>122</v>
      </c>
      <c r="B7210">
        <v>2032</v>
      </c>
      <c r="C7210" t="s">
        <v>137</v>
      </c>
      <c r="D7210" t="s">
        <v>1062</v>
      </c>
      <c r="E7210" t="s">
        <v>170</v>
      </c>
      <c r="F7210" t="s">
        <v>126</v>
      </c>
      <c r="G7210" t="s">
        <v>1063</v>
      </c>
      <c r="H7210" t="s">
        <v>132</v>
      </c>
      <c r="I7210">
        <v>0</v>
      </c>
      <c r="P7210">
        <v>0.62459704958006501</v>
      </c>
      <c r="Q7210">
        <v>0</v>
      </c>
    </row>
    <row r="7211" spans="1:17">
      <c r="A7211" t="s">
        <v>122</v>
      </c>
      <c r="B7211">
        <v>2032</v>
      </c>
      <c r="C7211" t="s">
        <v>137</v>
      </c>
      <c r="D7211" t="s">
        <v>1062</v>
      </c>
      <c r="E7211" t="s">
        <v>170</v>
      </c>
      <c r="F7211" t="s">
        <v>126</v>
      </c>
      <c r="G7211" t="s">
        <v>1063</v>
      </c>
      <c r="H7211" t="s">
        <v>135</v>
      </c>
      <c r="I7211">
        <v>0</v>
      </c>
      <c r="P7211">
        <v>0.62459704958006501</v>
      </c>
      <c r="Q7211">
        <v>0</v>
      </c>
    </row>
    <row r="7212" spans="1:17">
      <c r="A7212" t="s">
        <v>122</v>
      </c>
      <c r="B7212">
        <v>2032</v>
      </c>
      <c r="C7212" t="s">
        <v>137</v>
      </c>
      <c r="D7212" t="s">
        <v>1062</v>
      </c>
      <c r="E7212" t="s">
        <v>170</v>
      </c>
      <c r="F7212" t="s">
        <v>126</v>
      </c>
      <c r="G7212" t="s">
        <v>1063</v>
      </c>
      <c r="H7212" t="s">
        <v>136</v>
      </c>
      <c r="I7212">
        <v>0</v>
      </c>
      <c r="P7212">
        <v>0.62459704958006501</v>
      </c>
      <c r="Q7212">
        <v>0</v>
      </c>
    </row>
    <row r="7213" spans="1:17">
      <c r="A7213" t="s">
        <v>122</v>
      </c>
      <c r="B7213">
        <v>2032</v>
      </c>
      <c r="C7213" t="s">
        <v>137</v>
      </c>
      <c r="D7213" t="s">
        <v>1062</v>
      </c>
      <c r="E7213" t="s">
        <v>170</v>
      </c>
      <c r="F7213" t="s">
        <v>165</v>
      </c>
      <c r="G7213" t="s">
        <v>1063</v>
      </c>
      <c r="H7213" t="s">
        <v>132</v>
      </c>
      <c r="I7213">
        <v>0</v>
      </c>
      <c r="P7213">
        <v>0.62459704958006501</v>
      </c>
      <c r="Q7213">
        <v>0</v>
      </c>
    </row>
    <row r="7214" spans="1:17">
      <c r="A7214" t="s">
        <v>122</v>
      </c>
      <c r="B7214">
        <v>2032</v>
      </c>
      <c r="C7214" t="s">
        <v>137</v>
      </c>
      <c r="D7214" t="s">
        <v>1062</v>
      </c>
      <c r="E7214" t="s">
        <v>170</v>
      </c>
      <c r="F7214" t="s">
        <v>165</v>
      </c>
      <c r="G7214" t="s">
        <v>1063</v>
      </c>
      <c r="H7214" t="s">
        <v>135</v>
      </c>
      <c r="I7214">
        <v>0</v>
      </c>
      <c r="P7214">
        <v>0.62459704958006501</v>
      </c>
      <c r="Q7214">
        <v>0</v>
      </c>
    </row>
    <row r="7215" spans="1:17">
      <c r="A7215" t="s">
        <v>122</v>
      </c>
      <c r="B7215">
        <v>2032</v>
      </c>
      <c r="C7215" t="s">
        <v>137</v>
      </c>
      <c r="D7215" t="s">
        <v>1062</v>
      </c>
      <c r="E7215" t="s">
        <v>170</v>
      </c>
      <c r="F7215" t="s">
        <v>165</v>
      </c>
      <c r="G7215" t="s">
        <v>1063</v>
      </c>
      <c r="H7215" t="s">
        <v>136</v>
      </c>
      <c r="I7215">
        <v>0</v>
      </c>
      <c r="P7215">
        <v>0.62459704958006501</v>
      </c>
      <c r="Q7215">
        <v>0</v>
      </c>
    </row>
    <row r="7216" spans="1:17">
      <c r="A7216" t="s">
        <v>122</v>
      </c>
      <c r="B7216">
        <v>2032</v>
      </c>
      <c r="C7216" t="s">
        <v>137</v>
      </c>
      <c r="D7216" t="s">
        <v>1062</v>
      </c>
      <c r="E7216" t="s">
        <v>170</v>
      </c>
      <c r="F7216" t="s">
        <v>166</v>
      </c>
      <c r="G7216" t="s">
        <v>1063</v>
      </c>
      <c r="H7216" t="s">
        <v>132</v>
      </c>
      <c r="I7216">
        <v>0</v>
      </c>
      <c r="P7216">
        <v>0.62459704958006501</v>
      </c>
      <c r="Q7216">
        <v>0</v>
      </c>
    </row>
    <row r="7217" spans="1:17">
      <c r="A7217" t="s">
        <v>122</v>
      </c>
      <c r="B7217">
        <v>2032</v>
      </c>
      <c r="C7217" t="s">
        <v>137</v>
      </c>
      <c r="D7217" t="s">
        <v>1062</v>
      </c>
      <c r="E7217" t="s">
        <v>170</v>
      </c>
      <c r="F7217" t="s">
        <v>166</v>
      </c>
      <c r="G7217" t="s">
        <v>1063</v>
      </c>
      <c r="H7217" t="s">
        <v>135</v>
      </c>
      <c r="I7217">
        <v>0</v>
      </c>
      <c r="P7217">
        <v>0.62459704958006501</v>
      </c>
      <c r="Q7217">
        <v>0</v>
      </c>
    </row>
    <row r="7218" spans="1:17">
      <c r="A7218" t="s">
        <v>122</v>
      </c>
      <c r="B7218">
        <v>2032</v>
      </c>
      <c r="C7218" t="s">
        <v>137</v>
      </c>
      <c r="D7218" t="s">
        <v>1062</v>
      </c>
      <c r="E7218" t="s">
        <v>170</v>
      </c>
      <c r="F7218" t="s">
        <v>166</v>
      </c>
      <c r="G7218" t="s">
        <v>1063</v>
      </c>
      <c r="H7218" t="s">
        <v>136</v>
      </c>
      <c r="I7218">
        <v>0</v>
      </c>
      <c r="P7218">
        <v>0.62459704958006501</v>
      </c>
      <c r="Q7218">
        <v>0</v>
      </c>
    </row>
    <row r="7219" spans="1:17">
      <c r="A7219" t="s">
        <v>122</v>
      </c>
      <c r="B7219">
        <v>2032</v>
      </c>
      <c r="C7219" t="s">
        <v>137</v>
      </c>
      <c r="D7219" t="s">
        <v>1062</v>
      </c>
      <c r="E7219" t="s">
        <v>170</v>
      </c>
      <c r="F7219" t="s">
        <v>160</v>
      </c>
      <c r="G7219" t="s">
        <v>1063</v>
      </c>
      <c r="H7219" t="s">
        <v>132</v>
      </c>
      <c r="I7219">
        <v>0</v>
      </c>
      <c r="P7219">
        <v>0.62459704958006501</v>
      </c>
      <c r="Q7219">
        <v>0</v>
      </c>
    </row>
    <row r="7220" spans="1:17">
      <c r="A7220" t="s">
        <v>122</v>
      </c>
      <c r="B7220">
        <v>2032</v>
      </c>
      <c r="C7220" t="s">
        <v>137</v>
      </c>
      <c r="D7220" t="s">
        <v>1062</v>
      </c>
      <c r="E7220" t="s">
        <v>170</v>
      </c>
      <c r="F7220" t="s">
        <v>160</v>
      </c>
      <c r="G7220" t="s">
        <v>1063</v>
      </c>
      <c r="H7220" t="s">
        <v>135</v>
      </c>
      <c r="I7220">
        <v>0</v>
      </c>
      <c r="P7220">
        <v>0.62459704958006501</v>
      </c>
      <c r="Q7220">
        <v>0</v>
      </c>
    </row>
    <row r="7221" spans="1:17">
      <c r="A7221" t="s">
        <v>122</v>
      </c>
      <c r="B7221">
        <v>2032</v>
      </c>
      <c r="C7221" t="s">
        <v>137</v>
      </c>
      <c r="D7221" t="s">
        <v>1062</v>
      </c>
      <c r="E7221" t="s">
        <v>170</v>
      </c>
      <c r="F7221" t="s">
        <v>160</v>
      </c>
      <c r="G7221" t="s">
        <v>1063</v>
      </c>
      <c r="H7221" t="s">
        <v>136</v>
      </c>
      <c r="I7221">
        <v>0</v>
      </c>
      <c r="P7221">
        <v>0.62459704958006501</v>
      </c>
      <c r="Q7221">
        <v>0</v>
      </c>
    </row>
    <row r="7222" spans="1:17">
      <c r="A7222" t="s">
        <v>122</v>
      </c>
      <c r="B7222">
        <v>2032</v>
      </c>
      <c r="C7222" t="s">
        <v>148</v>
      </c>
      <c r="D7222" t="s">
        <v>1066</v>
      </c>
      <c r="E7222" t="s">
        <v>170</v>
      </c>
      <c r="F7222" t="s">
        <v>164</v>
      </c>
      <c r="G7222" t="s">
        <v>158</v>
      </c>
      <c r="H7222" t="s">
        <v>132</v>
      </c>
      <c r="I7222">
        <v>0</v>
      </c>
      <c r="P7222">
        <v>0.62459704958006501</v>
      </c>
      <c r="Q7222">
        <v>0</v>
      </c>
    </row>
    <row r="7223" spans="1:17">
      <c r="A7223" t="s">
        <v>122</v>
      </c>
      <c r="B7223">
        <v>2032</v>
      </c>
      <c r="C7223" t="s">
        <v>148</v>
      </c>
      <c r="D7223" t="s">
        <v>1066</v>
      </c>
      <c r="E7223" t="s">
        <v>170</v>
      </c>
      <c r="F7223" t="s">
        <v>164</v>
      </c>
      <c r="G7223" t="s">
        <v>158</v>
      </c>
      <c r="H7223" t="s">
        <v>135</v>
      </c>
      <c r="I7223">
        <v>0</v>
      </c>
      <c r="P7223">
        <v>0.62459704958006501</v>
      </c>
      <c r="Q7223">
        <v>0</v>
      </c>
    </row>
    <row r="7224" spans="1:17">
      <c r="A7224" t="s">
        <v>122</v>
      </c>
      <c r="B7224">
        <v>2032</v>
      </c>
      <c r="C7224" t="s">
        <v>148</v>
      </c>
      <c r="D7224" t="s">
        <v>1066</v>
      </c>
      <c r="E7224" t="s">
        <v>170</v>
      </c>
      <c r="F7224" t="s">
        <v>164</v>
      </c>
      <c r="G7224" t="s">
        <v>158</v>
      </c>
      <c r="H7224" t="s">
        <v>136</v>
      </c>
      <c r="I7224">
        <v>0</v>
      </c>
      <c r="P7224">
        <v>0.62459704958006501</v>
      </c>
      <c r="Q7224">
        <v>0</v>
      </c>
    </row>
    <row r="7225" spans="1:17">
      <c r="A7225" t="s">
        <v>122</v>
      </c>
      <c r="B7225">
        <v>2032</v>
      </c>
      <c r="C7225" t="s">
        <v>148</v>
      </c>
      <c r="D7225" t="s">
        <v>1066</v>
      </c>
      <c r="E7225" t="s">
        <v>170</v>
      </c>
      <c r="F7225" t="s">
        <v>159</v>
      </c>
      <c r="G7225" t="s">
        <v>158</v>
      </c>
      <c r="H7225" t="s">
        <v>132</v>
      </c>
      <c r="I7225">
        <v>0</v>
      </c>
      <c r="P7225">
        <v>0.62459704958006501</v>
      </c>
      <c r="Q7225">
        <v>0</v>
      </c>
    </row>
    <row r="7226" spans="1:17">
      <c r="A7226" t="s">
        <v>122</v>
      </c>
      <c r="B7226">
        <v>2032</v>
      </c>
      <c r="C7226" t="s">
        <v>148</v>
      </c>
      <c r="D7226" t="s">
        <v>1066</v>
      </c>
      <c r="E7226" t="s">
        <v>170</v>
      </c>
      <c r="F7226" t="s">
        <v>159</v>
      </c>
      <c r="G7226" t="s">
        <v>158</v>
      </c>
      <c r="H7226" t="s">
        <v>135</v>
      </c>
      <c r="I7226">
        <v>0</v>
      </c>
      <c r="P7226">
        <v>0.62459704958006501</v>
      </c>
      <c r="Q7226">
        <v>0</v>
      </c>
    </row>
    <row r="7227" spans="1:17">
      <c r="A7227" t="s">
        <v>122</v>
      </c>
      <c r="B7227">
        <v>2032</v>
      </c>
      <c r="C7227" t="s">
        <v>148</v>
      </c>
      <c r="D7227" t="s">
        <v>1066</v>
      </c>
      <c r="E7227" t="s">
        <v>170</v>
      </c>
      <c r="F7227" t="s">
        <v>159</v>
      </c>
      <c r="G7227" t="s">
        <v>158</v>
      </c>
      <c r="H7227" t="s">
        <v>136</v>
      </c>
      <c r="I7227">
        <v>0</v>
      </c>
      <c r="P7227">
        <v>0.62459704958006501</v>
      </c>
      <c r="Q7227">
        <v>0</v>
      </c>
    </row>
    <row r="7228" spans="1:17">
      <c r="A7228" t="s">
        <v>122</v>
      </c>
      <c r="B7228">
        <v>2032</v>
      </c>
      <c r="C7228" t="s">
        <v>148</v>
      </c>
      <c r="D7228" t="s">
        <v>1066</v>
      </c>
      <c r="E7228" t="s">
        <v>170</v>
      </c>
      <c r="F7228" t="s">
        <v>126</v>
      </c>
      <c r="G7228" t="s">
        <v>158</v>
      </c>
      <c r="H7228" t="s">
        <v>132</v>
      </c>
      <c r="I7228">
        <v>0</v>
      </c>
      <c r="P7228">
        <v>0.62459704958006501</v>
      </c>
      <c r="Q7228">
        <v>0</v>
      </c>
    </row>
    <row r="7229" spans="1:17">
      <c r="A7229" t="s">
        <v>122</v>
      </c>
      <c r="B7229">
        <v>2032</v>
      </c>
      <c r="C7229" t="s">
        <v>148</v>
      </c>
      <c r="D7229" t="s">
        <v>1066</v>
      </c>
      <c r="E7229" t="s">
        <v>170</v>
      </c>
      <c r="F7229" t="s">
        <v>126</v>
      </c>
      <c r="G7229" t="s">
        <v>158</v>
      </c>
      <c r="H7229" t="s">
        <v>135</v>
      </c>
      <c r="I7229">
        <v>0</v>
      </c>
      <c r="P7229">
        <v>0.62459704958006501</v>
      </c>
      <c r="Q7229">
        <v>0</v>
      </c>
    </row>
    <row r="7230" spans="1:17">
      <c r="A7230" t="s">
        <v>122</v>
      </c>
      <c r="B7230">
        <v>2032</v>
      </c>
      <c r="C7230" t="s">
        <v>148</v>
      </c>
      <c r="D7230" t="s">
        <v>1066</v>
      </c>
      <c r="E7230" t="s">
        <v>170</v>
      </c>
      <c r="F7230" t="s">
        <v>126</v>
      </c>
      <c r="G7230" t="s">
        <v>158</v>
      </c>
      <c r="H7230" t="s">
        <v>136</v>
      </c>
      <c r="I7230">
        <v>0</v>
      </c>
      <c r="P7230">
        <v>0.62459704958006501</v>
      </c>
      <c r="Q7230">
        <v>0</v>
      </c>
    </row>
    <row r="7231" spans="1:17">
      <c r="A7231" t="s">
        <v>122</v>
      </c>
      <c r="B7231">
        <v>2032</v>
      </c>
      <c r="C7231" t="s">
        <v>148</v>
      </c>
      <c r="D7231" t="s">
        <v>1066</v>
      </c>
      <c r="E7231" t="s">
        <v>170</v>
      </c>
      <c r="F7231" t="s">
        <v>165</v>
      </c>
      <c r="G7231" t="s">
        <v>158</v>
      </c>
      <c r="H7231" t="s">
        <v>132</v>
      </c>
      <c r="I7231">
        <v>0</v>
      </c>
      <c r="P7231">
        <v>0.62459704958006501</v>
      </c>
      <c r="Q7231">
        <v>0</v>
      </c>
    </row>
    <row r="7232" spans="1:17">
      <c r="A7232" t="s">
        <v>122</v>
      </c>
      <c r="B7232">
        <v>2032</v>
      </c>
      <c r="C7232" t="s">
        <v>148</v>
      </c>
      <c r="D7232" t="s">
        <v>1066</v>
      </c>
      <c r="E7232" t="s">
        <v>170</v>
      </c>
      <c r="F7232" t="s">
        <v>165</v>
      </c>
      <c r="G7232" t="s">
        <v>158</v>
      </c>
      <c r="H7232" t="s">
        <v>135</v>
      </c>
      <c r="I7232">
        <v>0</v>
      </c>
      <c r="P7232">
        <v>0.62459704958006501</v>
      </c>
      <c r="Q7232">
        <v>0</v>
      </c>
    </row>
    <row r="7233" spans="1:17">
      <c r="A7233" t="s">
        <v>122</v>
      </c>
      <c r="B7233">
        <v>2032</v>
      </c>
      <c r="C7233" t="s">
        <v>148</v>
      </c>
      <c r="D7233" t="s">
        <v>1066</v>
      </c>
      <c r="E7233" t="s">
        <v>170</v>
      </c>
      <c r="F7233" t="s">
        <v>165</v>
      </c>
      <c r="G7233" t="s">
        <v>158</v>
      </c>
      <c r="H7233" t="s">
        <v>136</v>
      </c>
      <c r="I7233">
        <v>0</v>
      </c>
      <c r="P7233">
        <v>0.62459704958006501</v>
      </c>
      <c r="Q7233">
        <v>0</v>
      </c>
    </row>
    <row r="7234" spans="1:17">
      <c r="A7234" t="s">
        <v>122</v>
      </c>
      <c r="B7234">
        <v>2032</v>
      </c>
      <c r="C7234" t="s">
        <v>148</v>
      </c>
      <c r="D7234" t="s">
        <v>1066</v>
      </c>
      <c r="E7234" t="s">
        <v>170</v>
      </c>
      <c r="F7234" t="s">
        <v>166</v>
      </c>
      <c r="G7234" t="s">
        <v>158</v>
      </c>
      <c r="H7234" t="s">
        <v>132</v>
      </c>
      <c r="I7234">
        <v>0</v>
      </c>
      <c r="P7234">
        <v>0.62459704958006501</v>
      </c>
      <c r="Q7234">
        <v>0</v>
      </c>
    </row>
    <row r="7235" spans="1:17">
      <c r="A7235" t="s">
        <v>122</v>
      </c>
      <c r="B7235">
        <v>2032</v>
      </c>
      <c r="C7235" t="s">
        <v>148</v>
      </c>
      <c r="D7235" t="s">
        <v>1066</v>
      </c>
      <c r="E7235" t="s">
        <v>170</v>
      </c>
      <c r="F7235" t="s">
        <v>166</v>
      </c>
      <c r="G7235" t="s">
        <v>158</v>
      </c>
      <c r="H7235" t="s">
        <v>135</v>
      </c>
      <c r="I7235">
        <v>0</v>
      </c>
      <c r="P7235">
        <v>0.62459704958006501</v>
      </c>
      <c r="Q7235">
        <v>0</v>
      </c>
    </row>
    <row r="7236" spans="1:17">
      <c r="A7236" t="s">
        <v>122</v>
      </c>
      <c r="B7236">
        <v>2032</v>
      </c>
      <c r="C7236" t="s">
        <v>148</v>
      </c>
      <c r="D7236" t="s">
        <v>1066</v>
      </c>
      <c r="E7236" t="s">
        <v>170</v>
      </c>
      <c r="F7236" t="s">
        <v>166</v>
      </c>
      <c r="G7236" t="s">
        <v>158</v>
      </c>
      <c r="H7236" t="s">
        <v>136</v>
      </c>
      <c r="I7236">
        <v>0</v>
      </c>
      <c r="P7236">
        <v>0.62459704958006501</v>
      </c>
      <c r="Q7236">
        <v>0</v>
      </c>
    </row>
    <row r="7237" spans="1:17">
      <c r="A7237" t="s">
        <v>122</v>
      </c>
      <c r="B7237">
        <v>2032</v>
      </c>
      <c r="C7237" t="s">
        <v>148</v>
      </c>
      <c r="D7237" t="s">
        <v>1066</v>
      </c>
      <c r="E7237" t="s">
        <v>170</v>
      </c>
      <c r="F7237" t="s">
        <v>160</v>
      </c>
      <c r="G7237" t="s">
        <v>158</v>
      </c>
      <c r="H7237" t="s">
        <v>132</v>
      </c>
      <c r="I7237">
        <v>0</v>
      </c>
      <c r="P7237">
        <v>0.62459704958006501</v>
      </c>
      <c r="Q7237">
        <v>0</v>
      </c>
    </row>
    <row r="7238" spans="1:17">
      <c r="A7238" t="s">
        <v>122</v>
      </c>
      <c r="B7238">
        <v>2032</v>
      </c>
      <c r="C7238" t="s">
        <v>148</v>
      </c>
      <c r="D7238" t="s">
        <v>1066</v>
      </c>
      <c r="E7238" t="s">
        <v>170</v>
      </c>
      <c r="F7238" t="s">
        <v>160</v>
      </c>
      <c r="G7238" t="s">
        <v>158</v>
      </c>
      <c r="H7238" t="s">
        <v>135</v>
      </c>
      <c r="I7238">
        <v>0</v>
      </c>
      <c r="P7238">
        <v>0.62459704958006501</v>
      </c>
      <c r="Q7238">
        <v>0</v>
      </c>
    </row>
    <row r="7239" spans="1:17">
      <c r="A7239" t="s">
        <v>122</v>
      </c>
      <c r="B7239">
        <v>2032</v>
      </c>
      <c r="C7239" t="s">
        <v>148</v>
      </c>
      <c r="D7239" t="s">
        <v>1066</v>
      </c>
      <c r="E7239" t="s">
        <v>170</v>
      </c>
      <c r="F7239" t="s">
        <v>160</v>
      </c>
      <c r="G7239" t="s">
        <v>158</v>
      </c>
      <c r="H7239" t="s">
        <v>136</v>
      </c>
      <c r="I7239">
        <v>0</v>
      </c>
      <c r="P7239">
        <v>0.62459704958006501</v>
      </c>
      <c r="Q7239">
        <v>0</v>
      </c>
    </row>
    <row r="7240" spans="1:17">
      <c r="A7240" t="s">
        <v>122</v>
      </c>
      <c r="B7240">
        <v>2032</v>
      </c>
      <c r="C7240" t="s">
        <v>149</v>
      </c>
      <c r="D7240" t="s">
        <v>1066</v>
      </c>
      <c r="E7240" t="s">
        <v>170</v>
      </c>
      <c r="F7240" t="s">
        <v>164</v>
      </c>
      <c r="G7240" t="s">
        <v>158</v>
      </c>
      <c r="H7240" t="s">
        <v>132</v>
      </c>
      <c r="I7240">
        <v>0</v>
      </c>
      <c r="P7240">
        <v>0.62459704958006501</v>
      </c>
      <c r="Q7240">
        <v>0</v>
      </c>
    </row>
    <row r="7241" spans="1:17">
      <c r="A7241" t="s">
        <v>122</v>
      </c>
      <c r="B7241">
        <v>2032</v>
      </c>
      <c r="C7241" t="s">
        <v>149</v>
      </c>
      <c r="D7241" t="s">
        <v>1066</v>
      </c>
      <c r="E7241" t="s">
        <v>170</v>
      </c>
      <c r="F7241" t="s">
        <v>164</v>
      </c>
      <c r="G7241" t="s">
        <v>158</v>
      </c>
      <c r="H7241" t="s">
        <v>135</v>
      </c>
      <c r="I7241">
        <v>0</v>
      </c>
      <c r="P7241">
        <v>0.62459704958006501</v>
      </c>
      <c r="Q7241">
        <v>0</v>
      </c>
    </row>
    <row r="7242" spans="1:17">
      <c r="A7242" t="s">
        <v>122</v>
      </c>
      <c r="B7242">
        <v>2032</v>
      </c>
      <c r="C7242" t="s">
        <v>149</v>
      </c>
      <c r="D7242" t="s">
        <v>1066</v>
      </c>
      <c r="E7242" t="s">
        <v>170</v>
      </c>
      <c r="F7242" t="s">
        <v>164</v>
      </c>
      <c r="G7242" t="s">
        <v>158</v>
      </c>
      <c r="H7242" t="s">
        <v>136</v>
      </c>
      <c r="I7242">
        <v>0</v>
      </c>
      <c r="P7242">
        <v>0.62459704958006501</v>
      </c>
      <c r="Q7242">
        <v>0</v>
      </c>
    </row>
    <row r="7243" spans="1:17">
      <c r="A7243" t="s">
        <v>122</v>
      </c>
      <c r="B7243">
        <v>2032</v>
      </c>
      <c r="C7243" t="s">
        <v>149</v>
      </c>
      <c r="D7243" t="s">
        <v>1066</v>
      </c>
      <c r="E7243" t="s">
        <v>170</v>
      </c>
      <c r="F7243" t="s">
        <v>159</v>
      </c>
      <c r="G7243" t="s">
        <v>158</v>
      </c>
      <c r="H7243" t="s">
        <v>132</v>
      </c>
      <c r="I7243">
        <v>2371206202.78722</v>
      </c>
      <c r="P7243">
        <v>0.62459704958006501</v>
      </c>
      <c r="Q7243">
        <v>1481048398.2068501</v>
      </c>
    </row>
    <row r="7244" spans="1:17">
      <c r="A7244" t="s">
        <v>122</v>
      </c>
      <c r="B7244">
        <v>2032</v>
      </c>
      <c r="C7244" t="s">
        <v>149</v>
      </c>
      <c r="D7244" t="s">
        <v>1066</v>
      </c>
      <c r="E7244" t="s">
        <v>170</v>
      </c>
      <c r="F7244" t="s">
        <v>159</v>
      </c>
      <c r="G7244" t="s">
        <v>158</v>
      </c>
      <c r="H7244" t="s">
        <v>135</v>
      </c>
      <c r="I7244">
        <v>644356120.82670903</v>
      </c>
      <c r="P7244">
        <v>0.62459704958006501</v>
      </c>
      <c r="Q7244">
        <v>402462931.947218</v>
      </c>
    </row>
    <row r="7245" spans="1:17">
      <c r="A7245" t="s">
        <v>122</v>
      </c>
      <c r="B7245">
        <v>2032</v>
      </c>
      <c r="C7245" t="s">
        <v>149</v>
      </c>
      <c r="D7245" t="s">
        <v>1066</v>
      </c>
      <c r="E7245" t="s">
        <v>170</v>
      </c>
      <c r="F7245" t="s">
        <v>159</v>
      </c>
      <c r="G7245" t="s">
        <v>158</v>
      </c>
      <c r="H7245" t="s">
        <v>136</v>
      </c>
      <c r="I7245">
        <v>0</v>
      </c>
      <c r="P7245">
        <v>0.62459704958006501</v>
      </c>
      <c r="Q7245">
        <v>0</v>
      </c>
    </row>
    <row r="7246" spans="1:17">
      <c r="A7246" t="s">
        <v>122</v>
      </c>
      <c r="B7246">
        <v>2032</v>
      </c>
      <c r="C7246" t="s">
        <v>149</v>
      </c>
      <c r="D7246" t="s">
        <v>1066</v>
      </c>
      <c r="E7246" t="s">
        <v>170</v>
      </c>
      <c r="F7246" t="s">
        <v>126</v>
      </c>
      <c r="G7246" t="s">
        <v>158</v>
      </c>
      <c r="H7246" t="s">
        <v>132</v>
      </c>
      <c r="I7246">
        <v>0</v>
      </c>
      <c r="P7246">
        <v>0.62459704958006501</v>
      </c>
      <c r="Q7246">
        <v>0</v>
      </c>
    </row>
    <row r="7247" spans="1:17">
      <c r="A7247" t="s">
        <v>122</v>
      </c>
      <c r="B7247">
        <v>2032</v>
      </c>
      <c r="C7247" t="s">
        <v>149</v>
      </c>
      <c r="D7247" t="s">
        <v>1066</v>
      </c>
      <c r="E7247" t="s">
        <v>170</v>
      </c>
      <c r="F7247" t="s">
        <v>126</v>
      </c>
      <c r="G7247" t="s">
        <v>158</v>
      </c>
      <c r="H7247" t="s">
        <v>135</v>
      </c>
      <c r="I7247">
        <v>0</v>
      </c>
      <c r="P7247">
        <v>0.62459704958006501</v>
      </c>
      <c r="Q7247">
        <v>0</v>
      </c>
    </row>
    <row r="7248" spans="1:17">
      <c r="A7248" t="s">
        <v>122</v>
      </c>
      <c r="B7248">
        <v>2032</v>
      </c>
      <c r="C7248" t="s">
        <v>149</v>
      </c>
      <c r="D7248" t="s">
        <v>1066</v>
      </c>
      <c r="E7248" t="s">
        <v>170</v>
      </c>
      <c r="F7248" t="s">
        <v>126</v>
      </c>
      <c r="G7248" t="s">
        <v>158</v>
      </c>
      <c r="H7248" t="s">
        <v>136</v>
      </c>
      <c r="I7248">
        <v>0</v>
      </c>
      <c r="P7248">
        <v>0.62459704958006501</v>
      </c>
      <c r="Q7248">
        <v>0</v>
      </c>
    </row>
    <row r="7249" spans="1:17">
      <c r="A7249" t="s">
        <v>122</v>
      </c>
      <c r="B7249">
        <v>2032</v>
      </c>
      <c r="C7249" t="s">
        <v>149</v>
      </c>
      <c r="D7249" t="s">
        <v>1066</v>
      </c>
      <c r="E7249" t="s">
        <v>170</v>
      </c>
      <c r="F7249" t="s">
        <v>165</v>
      </c>
      <c r="G7249" t="s">
        <v>158</v>
      </c>
      <c r="H7249" t="s">
        <v>132</v>
      </c>
      <c r="I7249">
        <v>0</v>
      </c>
      <c r="P7249">
        <v>0.62459704958006501</v>
      </c>
      <c r="Q7249">
        <v>0</v>
      </c>
    </row>
    <row r="7250" spans="1:17">
      <c r="A7250" t="s">
        <v>122</v>
      </c>
      <c r="B7250">
        <v>2032</v>
      </c>
      <c r="C7250" t="s">
        <v>149</v>
      </c>
      <c r="D7250" t="s">
        <v>1066</v>
      </c>
      <c r="E7250" t="s">
        <v>170</v>
      </c>
      <c r="F7250" t="s">
        <v>165</v>
      </c>
      <c r="G7250" t="s">
        <v>158</v>
      </c>
      <c r="H7250" t="s">
        <v>135</v>
      </c>
      <c r="I7250">
        <v>0</v>
      </c>
      <c r="P7250">
        <v>0.62459704958006501</v>
      </c>
      <c r="Q7250">
        <v>0</v>
      </c>
    </row>
    <row r="7251" spans="1:17">
      <c r="A7251" t="s">
        <v>122</v>
      </c>
      <c r="B7251">
        <v>2032</v>
      </c>
      <c r="C7251" t="s">
        <v>149</v>
      </c>
      <c r="D7251" t="s">
        <v>1066</v>
      </c>
      <c r="E7251" t="s">
        <v>170</v>
      </c>
      <c r="F7251" t="s">
        <v>165</v>
      </c>
      <c r="G7251" t="s">
        <v>158</v>
      </c>
      <c r="H7251" t="s">
        <v>136</v>
      </c>
      <c r="I7251">
        <v>0</v>
      </c>
      <c r="P7251">
        <v>0.62459704958006501</v>
      </c>
      <c r="Q7251">
        <v>0</v>
      </c>
    </row>
    <row r="7252" spans="1:17">
      <c r="A7252" t="s">
        <v>122</v>
      </c>
      <c r="B7252">
        <v>2032</v>
      </c>
      <c r="C7252" t="s">
        <v>149</v>
      </c>
      <c r="D7252" t="s">
        <v>1066</v>
      </c>
      <c r="E7252" t="s">
        <v>170</v>
      </c>
      <c r="F7252" t="s">
        <v>166</v>
      </c>
      <c r="G7252" t="s">
        <v>158</v>
      </c>
      <c r="H7252" t="s">
        <v>132</v>
      </c>
      <c r="I7252">
        <v>0</v>
      </c>
      <c r="P7252">
        <v>0.62459704958006501</v>
      </c>
      <c r="Q7252">
        <v>0</v>
      </c>
    </row>
    <row r="7253" spans="1:17">
      <c r="A7253" t="s">
        <v>122</v>
      </c>
      <c r="B7253">
        <v>2032</v>
      </c>
      <c r="C7253" t="s">
        <v>149</v>
      </c>
      <c r="D7253" t="s">
        <v>1066</v>
      </c>
      <c r="E7253" t="s">
        <v>170</v>
      </c>
      <c r="F7253" t="s">
        <v>166</v>
      </c>
      <c r="G7253" t="s">
        <v>158</v>
      </c>
      <c r="H7253" t="s">
        <v>135</v>
      </c>
      <c r="I7253">
        <v>0</v>
      </c>
      <c r="P7253">
        <v>0.62459704958006501</v>
      </c>
      <c r="Q7253">
        <v>0</v>
      </c>
    </row>
    <row r="7254" spans="1:17">
      <c r="A7254" t="s">
        <v>122</v>
      </c>
      <c r="B7254">
        <v>2032</v>
      </c>
      <c r="C7254" t="s">
        <v>149</v>
      </c>
      <c r="D7254" t="s">
        <v>1066</v>
      </c>
      <c r="E7254" t="s">
        <v>170</v>
      </c>
      <c r="F7254" t="s">
        <v>166</v>
      </c>
      <c r="G7254" t="s">
        <v>158</v>
      </c>
      <c r="H7254" t="s">
        <v>136</v>
      </c>
      <c r="I7254">
        <v>0</v>
      </c>
      <c r="P7254">
        <v>0.62459704958006501</v>
      </c>
      <c r="Q7254">
        <v>0</v>
      </c>
    </row>
    <row r="7255" spans="1:17">
      <c r="A7255" t="s">
        <v>122</v>
      </c>
      <c r="B7255">
        <v>2032</v>
      </c>
      <c r="C7255" t="s">
        <v>149</v>
      </c>
      <c r="D7255" t="s">
        <v>1066</v>
      </c>
      <c r="E7255" t="s">
        <v>170</v>
      </c>
      <c r="F7255" t="s">
        <v>160</v>
      </c>
      <c r="G7255" t="s">
        <v>158</v>
      </c>
      <c r="H7255" t="s">
        <v>132</v>
      </c>
      <c r="I7255">
        <v>0</v>
      </c>
      <c r="P7255">
        <v>0.62459704958006501</v>
      </c>
      <c r="Q7255">
        <v>0</v>
      </c>
    </row>
    <row r="7256" spans="1:17">
      <c r="A7256" t="s">
        <v>122</v>
      </c>
      <c r="B7256">
        <v>2032</v>
      </c>
      <c r="C7256" t="s">
        <v>149</v>
      </c>
      <c r="D7256" t="s">
        <v>1066</v>
      </c>
      <c r="E7256" t="s">
        <v>170</v>
      </c>
      <c r="F7256" t="s">
        <v>160</v>
      </c>
      <c r="G7256" t="s">
        <v>158</v>
      </c>
      <c r="H7256" t="s">
        <v>135</v>
      </c>
      <c r="I7256">
        <v>0</v>
      </c>
      <c r="P7256">
        <v>0.62459704958006501</v>
      </c>
      <c r="Q7256">
        <v>0</v>
      </c>
    </row>
    <row r="7257" spans="1:17">
      <c r="A7257" t="s">
        <v>122</v>
      </c>
      <c r="B7257">
        <v>2032</v>
      </c>
      <c r="C7257" t="s">
        <v>149</v>
      </c>
      <c r="D7257" t="s">
        <v>1066</v>
      </c>
      <c r="E7257" t="s">
        <v>170</v>
      </c>
      <c r="F7257" t="s">
        <v>160</v>
      </c>
      <c r="G7257" t="s">
        <v>158</v>
      </c>
      <c r="H7257" t="s">
        <v>136</v>
      </c>
      <c r="I7257">
        <v>0</v>
      </c>
      <c r="P7257">
        <v>0.62459704958006501</v>
      </c>
      <c r="Q7257">
        <v>0</v>
      </c>
    </row>
    <row r="7258" spans="1:17">
      <c r="A7258" t="s">
        <v>122</v>
      </c>
      <c r="B7258">
        <v>2032</v>
      </c>
      <c r="C7258" t="s">
        <v>150</v>
      </c>
      <c r="D7258" t="s">
        <v>1066</v>
      </c>
      <c r="E7258" t="s">
        <v>170</v>
      </c>
      <c r="F7258" t="s">
        <v>164</v>
      </c>
      <c r="G7258" t="s">
        <v>158</v>
      </c>
      <c r="H7258" t="s">
        <v>132</v>
      </c>
      <c r="I7258">
        <v>0</v>
      </c>
      <c r="P7258">
        <v>0.62459704958006501</v>
      </c>
      <c r="Q7258">
        <v>0</v>
      </c>
    </row>
    <row r="7259" spans="1:17">
      <c r="A7259" t="s">
        <v>122</v>
      </c>
      <c r="B7259">
        <v>2032</v>
      </c>
      <c r="C7259" t="s">
        <v>150</v>
      </c>
      <c r="D7259" t="s">
        <v>1066</v>
      </c>
      <c r="E7259" t="s">
        <v>170</v>
      </c>
      <c r="F7259" t="s">
        <v>164</v>
      </c>
      <c r="G7259" t="s">
        <v>158</v>
      </c>
      <c r="H7259" t="s">
        <v>135</v>
      </c>
      <c r="I7259">
        <v>0</v>
      </c>
      <c r="P7259">
        <v>0.62459704958006501</v>
      </c>
      <c r="Q7259">
        <v>0</v>
      </c>
    </row>
    <row r="7260" spans="1:17">
      <c r="A7260" t="s">
        <v>122</v>
      </c>
      <c r="B7260">
        <v>2032</v>
      </c>
      <c r="C7260" t="s">
        <v>150</v>
      </c>
      <c r="D7260" t="s">
        <v>1066</v>
      </c>
      <c r="E7260" t="s">
        <v>170</v>
      </c>
      <c r="F7260" t="s">
        <v>164</v>
      </c>
      <c r="G7260" t="s">
        <v>158</v>
      </c>
      <c r="H7260" t="s">
        <v>136</v>
      </c>
      <c r="I7260">
        <v>0</v>
      </c>
      <c r="P7260">
        <v>0.62459704958006501</v>
      </c>
      <c r="Q7260">
        <v>0</v>
      </c>
    </row>
    <row r="7261" spans="1:17">
      <c r="A7261" t="s">
        <v>122</v>
      </c>
      <c r="B7261">
        <v>2032</v>
      </c>
      <c r="C7261" t="s">
        <v>150</v>
      </c>
      <c r="D7261" t="s">
        <v>1066</v>
      </c>
      <c r="E7261" t="s">
        <v>170</v>
      </c>
      <c r="F7261" t="s">
        <v>159</v>
      </c>
      <c r="G7261" t="s">
        <v>158</v>
      </c>
      <c r="H7261" t="s">
        <v>132</v>
      </c>
      <c r="I7261">
        <v>0</v>
      </c>
      <c r="P7261">
        <v>0.62459704958006501</v>
      </c>
      <c r="Q7261">
        <v>0</v>
      </c>
    </row>
    <row r="7262" spans="1:17">
      <c r="A7262" t="s">
        <v>122</v>
      </c>
      <c r="B7262">
        <v>2032</v>
      </c>
      <c r="C7262" t="s">
        <v>150</v>
      </c>
      <c r="D7262" t="s">
        <v>1066</v>
      </c>
      <c r="E7262" t="s">
        <v>170</v>
      </c>
      <c r="F7262" t="s">
        <v>159</v>
      </c>
      <c r="G7262" t="s">
        <v>158</v>
      </c>
      <c r="H7262" t="s">
        <v>135</v>
      </c>
      <c r="I7262">
        <v>0</v>
      </c>
      <c r="P7262">
        <v>0.62459704958006501</v>
      </c>
      <c r="Q7262">
        <v>0</v>
      </c>
    </row>
    <row r="7263" spans="1:17">
      <c r="A7263" t="s">
        <v>122</v>
      </c>
      <c r="B7263">
        <v>2032</v>
      </c>
      <c r="C7263" t="s">
        <v>150</v>
      </c>
      <c r="D7263" t="s">
        <v>1066</v>
      </c>
      <c r="E7263" t="s">
        <v>170</v>
      </c>
      <c r="F7263" t="s">
        <v>159</v>
      </c>
      <c r="G7263" t="s">
        <v>158</v>
      </c>
      <c r="H7263" t="s">
        <v>136</v>
      </c>
      <c r="I7263">
        <v>0</v>
      </c>
      <c r="P7263">
        <v>0.62459704958006501</v>
      </c>
      <c r="Q7263">
        <v>0</v>
      </c>
    </row>
    <row r="7264" spans="1:17">
      <c r="A7264" t="s">
        <v>122</v>
      </c>
      <c r="B7264">
        <v>2032</v>
      </c>
      <c r="C7264" t="s">
        <v>150</v>
      </c>
      <c r="D7264" t="s">
        <v>1066</v>
      </c>
      <c r="E7264" t="s">
        <v>170</v>
      </c>
      <c r="F7264" t="s">
        <v>126</v>
      </c>
      <c r="G7264" t="s">
        <v>158</v>
      </c>
      <c r="H7264" t="s">
        <v>132</v>
      </c>
      <c r="I7264">
        <v>0</v>
      </c>
      <c r="P7264">
        <v>0.62459704958006501</v>
      </c>
      <c r="Q7264">
        <v>0</v>
      </c>
    </row>
    <row r="7265" spans="1:17">
      <c r="A7265" t="s">
        <v>122</v>
      </c>
      <c r="B7265">
        <v>2032</v>
      </c>
      <c r="C7265" t="s">
        <v>150</v>
      </c>
      <c r="D7265" t="s">
        <v>1066</v>
      </c>
      <c r="E7265" t="s">
        <v>170</v>
      </c>
      <c r="F7265" t="s">
        <v>126</v>
      </c>
      <c r="G7265" t="s">
        <v>158</v>
      </c>
      <c r="H7265" t="s">
        <v>135</v>
      </c>
      <c r="I7265">
        <v>0</v>
      </c>
      <c r="P7265">
        <v>0.62459704958006501</v>
      </c>
      <c r="Q7265">
        <v>0</v>
      </c>
    </row>
    <row r="7266" spans="1:17">
      <c r="A7266" t="s">
        <v>122</v>
      </c>
      <c r="B7266">
        <v>2032</v>
      </c>
      <c r="C7266" t="s">
        <v>150</v>
      </c>
      <c r="D7266" t="s">
        <v>1066</v>
      </c>
      <c r="E7266" t="s">
        <v>170</v>
      </c>
      <c r="F7266" t="s">
        <v>126</v>
      </c>
      <c r="G7266" t="s">
        <v>158</v>
      </c>
      <c r="H7266" t="s">
        <v>136</v>
      </c>
      <c r="I7266">
        <v>0</v>
      </c>
      <c r="P7266">
        <v>0.62459704958006501</v>
      </c>
      <c r="Q7266">
        <v>0</v>
      </c>
    </row>
    <row r="7267" spans="1:17">
      <c r="A7267" t="s">
        <v>122</v>
      </c>
      <c r="B7267">
        <v>2032</v>
      </c>
      <c r="C7267" t="s">
        <v>150</v>
      </c>
      <c r="D7267" t="s">
        <v>1066</v>
      </c>
      <c r="E7267" t="s">
        <v>170</v>
      </c>
      <c r="F7267" t="s">
        <v>165</v>
      </c>
      <c r="G7267" t="s">
        <v>158</v>
      </c>
      <c r="H7267" t="s">
        <v>132</v>
      </c>
      <c r="I7267">
        <v>0</v>
      </c>
      <c r="P7267">
        <v>0.62459704958006501</v>
      </c>
      <c r="Q7267">
        <v>0</v>
      </c>
    </row>
    <row r="7268" spans="1:17">
      <c r="A7268" t="s">
        <v>122</v>
      </c>
      <c r="B7268">
        <v>2032</v>
      </c>
      <c r="C7268" t="s">
        <v>150</v>
      </c>
      <c r="D7268" t="s">
        <v>1066</v>
      </c>
      <c r="E7268" t="s">
        <v>170</v>
      </c>
      <c r="F7268" t="s">
        <v>165</v>
      </c>
      <c r="G7268" t="s">
        <v>158</v>
      </c>
      <c r="H7268" t="s">
        <v>135</v>
      </c>
      <c r="I7268">
        <v>0</v>
      </c>
      <c r="P7268">
        <v>0.62459704958006501</v>
      </c>
      <c r="Q7268">
        <v>0</v>
      </c>
    </row>
    <row r="7269" spans="1:17">
      <c r="A7269" t="s">
        <v>122</v>
      </c>
      <c r="B7269">
        <v>2032</v>
      </c>
      <c r="C7269" t="s">
        <v>150</v>
      </c>
      <c r="D7269" t="s">
        <v>1066</v>
      </c>
      <c r="E7269" t="s">
        <v>170</v>
      </c>
      <c r="F7269" t="s">
        <v>165</v>
      </c>
      <c r="G7269" t="s">
        <v>158</v>
      </c>
      <c r="H7269" t="s">
        <v>136</v>
      </c>
      <c r="I7269">
        <v>0</v>
      </c>
      <c r="P7269">
        <v>0.62459704958006501</v>
      </c>
      <c r="Q7269">
        <v>0</v>
      </c>
    </row>
    <row r="7270" spans="1:17">
      <c r="A7270" t="s">
        <v>122</v>
      </c>
      <c r="B7270">
        <v>2032</v>
      </c>
      <c r="C7270" t="s">
        <v>150</v>
      </c>
      <c r="D7270" t="s">
        <v>1066</v>
      </c>
      <c r="E7270" t="s">
        <v>170</v>
      </c>
      <c r="F7270" t="s">
        <v>166</v>
      </c>
      <c r="G7270" t="s">
        <v>158</v>
      </c>
      <c r="H7270" t="s">
        <v>132</v>
      </c>
      <c r="I7270">
        <v>0</v>
      </c>
      <c r="P7270">
        <v>0.62459704958006501</v>
      </c>
      <c r="Q7270">
        <v>0</v>
      </c>
    </row>
    <row r="7271" spans="1:17">
      <c r="A7271" t="s">
        <v>122</v>
      </c>
      <c r="B7271">
        <v>2032</v>
      </c>
      <c r="C7271" t="s">
        <v>150</v>
      </c>
      <c r="D7271" t="s">
        <v>1066</v>
      </c>
      <c r="E7271" t="s">
        <v>170</v>
      </c>
      <c r="F7271" t="s">
        <v>166</v>
      </c>
      <c r="G7271" t="s">
        <v>158</v>
      </c>
      <c r="H7271" t="s">
        <v>135</v>
      </c>
      <c r="I7271">
        <v>0</v>
      </c>
      <c r="P7271">
        <v>0.62459704958006501</v>
      </c>
      <c r="Q7271">
        <v>0</v>
      </c>
    </row>
    <row r="7272" spans="1:17">
      <c r="A7272" t="s">
        <v>122</v>
      </c>
      <c r="B7272">
        <v>2032</v>
      </c>
      <c r="C7272" t="s">
        <v>150</v>
      </c>
      <c r="D7272" t="s">
        <v>1066</v>
      </c>
      <c r="E7272" t="s">
        <v>170</v>
      </c>
      <c r="F7272" t="s">
        <v>166</v>
      </c>
      <c r="G7272" t="s">
        <v>158</v>
      </c>
      <c r="H7272" t="s">
        <v>136</v>
      </c>
      <c r="I7272">
        <v>0</v>
      </c>
      <c r="P7272">
        <v>0.62459704958006501</v>
      </c>
      <c r="Q7272">
        <v>0</v>
      </c>
    </row>
    <row r="7273" spans="1:17">
      <c r="A7273" t="s">
        <v>122</v>
      </c>
      <c r="B7273">
        <v>2032</v>
      </c>
      <c r="C7273" t="s">
        <v>150</v>
      </c>
      <c r="D7273" t="s">
        <v>1066</v>
      </c>
      <c r="E7273" t="s">
        <v>170</v>
      </c>
      <c r="F7273" t="s">
        <v>160</v>
      </c>
      <c r="G7273" t="s">
        <v>158</v>
      </c>
      <c r="H7273" t="s">
        <v>132</v>
      </c>
      <c r="I7273">
        <v>0</v>
      </c>
      <c r="P7273">
        <v>0.62459704958006501</v>
      </c>
      <c r="Q7273">
        <v>0</v>
      </c>
    </row>
    <row r="7274" spans="1:17">
      <c r="A7274" t="s">
        <v>122</v>
      </c>
      <c r="B7274">
        <v>2032</v>
      </c>
      <c r="C7274" t="s">
        <v>150</v>
      </c>
      <c r="D7274" t="s">
        <v>1066</v>
      </c>
      <c r="E7274" t="s">
        <v>170</v>
      </c>
      <c r="F7274" t="s">
        <v>160</v>
      </c>
      <c r="G7274" t="s">
        <v>158</v>
      </c>
      <c r="H7274" t="s">
        <v>135</v>
      </c>
      <c r="I7274">
        <v>0</v>
      </c>
      <c r="P7274">
        <v>0.62459704958006501</v>
      </c>
      <c r="Q7274">
        <v>0</v>
      </c>
    </row>
    <row r="7275" spans="1:17">
      <c r="A7275" t="s">
        <v>122</v>
      </c>
      <c r="B7275">
        <v>2032</v>
      </c>
      <c r="C7275" t="s">
        <v>150</v>
      </c>
      <c r="D7275" t="s">
        <v>1066</v>
      </c>
      <c r="E7275" t="s">
        <v>170</v>
      </c>
      <c r="F7275" t="s">
        <v>160</v>
      </c>
      <c r="G7275" t="s">
        <v>158</v>
      </c>
      <c r="H7275" t="s">
        <v>136</v>
      </c>
      <c r="I7275">
        <v>0</v>
      </c>
      <c r="P7275">
        <v>0.62459704958006501</v>
      </c>
      <c r="Q7275">
        <v>0</v>
      </c>
    </row>
    <row r="7276" spans="1:17">
      <c r="A7276" t="s">
        <v>122</v>
      </c>
      <c r="B7276">
        <v>2032</v>
      </c>
      <c r="C7276" t="s">
        <v>151</v>
      </c>
      <c r="D7276" t="s">
        <v>1066</v>
      </c>
      <c r="E7276" t="s">
        <v>170</v>
      </c>
      <c r="F7276" t="s">
        <v>164</v>
      </c>
      <c r="G7276" t="s">
        <v>158</v>
      </c>
      <c r="H7276" t="s">
        <v>132</v>
      </c>
      <c r="I7276">
        <v>0</v>
      </c>
      <c r="P7276">
        <v>0.62459704958006501</v>
      </c>
      <c r="Q7276">
        <v>0</v>
      </c>
    </row>
    <row r="7277" spans="1:17">
      <c r="A7277" t="s">
        <v>122</v>
      </c>
      <c r="B7277">
        <v>2032</v>
      </c>
      <c r="C7277" t="s">
        <v>151</v>
      </c>
      <c r="D7277" t="s">
        <v>1066</v>
      </c>
      <c r="E7277" t="s">
        <v>170</v>
      </c>
      <c r="F7277" t="s">
        <v>164</v>
      </c>
      <c r="G7277" t="s">
        <v>158</v>
      </c>
      <c r="H7277" t="s">
        <v>135</v>
      </c>
      <c r="I7277">
        <v>0</v>
      </c>
      <c r="P7277">
        <v>0.62459704958006501</v>
      </c>
      <c r="Q7277">
        <v>0</v>
      </c>
    </row>
    <row r="7278" spans="1:17">
      <c r="A7278" t="s">
        <v>122</v>
      </c>
      <c r="B7278">
        <v>2032</v>
      </c>
      <c r="C7278" t="s">
        <v>151</v>
      </c>
      <c r="D7278" t="s">
        <v>1066</v>
      </c>
      <c r="E7278" t="s">
        <v>170</v>
      </c>
      <c r="F7278" t="s">
        <v>164</v>
      </c>
      <c r="G7278" t="s">
        <v>158</v>
      </c>
      <c r="H7278" t="s">
        <v>136</v>
      </c>
      <c r="I7278">
        <v>0</v>
      </c>
      <c r="P7278">
        <v>0.62459704958006501</v>
      </c>
      <c r="Q7278">
        <v>0</v>
      </c>
    </row>
    <row r="7279" spans="1:17">
      <c r="A7279" t="s">
        <v>122</v>
      </c>
      <c r="B7279">
        <v>2032</v>
      </c>
      <c r="C7279" t="s">
        <v>151</v>
      </c>
      <c r="D7279" t="s">
        <v>1066</v>
      </c>
      <c r="E7279" t="s">
        <v>170</v>
      </c>
      <c r="F7279" t="s">
        <v>159</v>
      </c>
      <c r="G7279" t="s">
        <v>158</v>
      </c>
      <c r="H7279" t="s">
        <v>132</v>
      </c>
      <c r="I7279">
        <v>0</v>
      </c>
      <c r="P7279">
        <v>0.62459704958006501</v>
      </c>
      <c r="Q7279">
        <v>0</v>
      </c>
    </row>
    <row r="7280" spans="1:17">
      <c r="A7280" t="s">
        <v>122</v>
      </c>
      <c r="B7280">
        <v>2032</v>
      </c>
      <c r="C7280" t="s">
        <v>151</v>
      </c>
      <c r="D7280" t="s">
        <v>1066</v>
      </c>
      <c r="E7280" t="s">
        <v>170</v>
      </c>
      <c r="F7280" t="s">
        <v>159</v>
      </c>
      <c r="G7280" t="s">
        <v>158</v>
      </c>
      <c r="H7280" t="s">
        <v>135</v>
      </c>
      <c r="I7280">
        <v>0</v>
      </c>
      <c r="P7280">
        <v>0.62459704958006501</v>
      </c>
      <c r="Q7280">
        <v>0</v>
      </c>
    </row>
    <row r="7281" spans="1:17">
      <c r="A7281" t="s">
        <v>122</v>
      </c>
      <c r="B7281">
        <v>2032</v>
      </c>
      <c r="C7281" t="s">
        <v>151</v>
      </c>
      <c r="D7281" t="s">
        <v>1066</v>
      </c>
      <c r="E7281" t="s">
        <v>170</v>
      </c>
      <c r="F7281" t="s">
        <v>159</v>
      </c>
      <c r="G7281" t="s">
        <v>158</v>
      </c>
      <c r="H7281" t="s">
        <v>136</v>
      </c>
      <c r="I7281">
        <v>0</v>
      </c>
      <c r="P7281">
        <v>0.62459704958006501</v>
      </c>
      <c r="Q7281">
        <v>0</v>
      </c>
    </row>
    <row r="7282" spans="1:17">
      <c r="A7282" t="s">
        <v>122</v>
      </c>
      <c r="B7282">
        <v>2032</v>
      </c>
      <c r="C7282" t="s">
        <v>151</v>
      </c>
      <c r="D7282" t="s">
        <v>1066</v>
      </c>
      <c r="E7282" t="s">
        <v>170</v>
      </c>
      <c r="F7282" t="s">
        <v>126</v>
      </c>
      <c r="G7282" t="s">
        <v>158</v>
      </c>
      <c r="H7282" t="s">
        <v>132</v>
      </c>
      <c r="I7282">
        <v>0</v>
      </c>
      <c r="P7282">
        <v>0.62459704958006501</v>
      </c>
      <c r="Q7282">
        <v>0</v>
      </c>
    </row>
    <row r="7283" spans="1:17">
      <c r="A7283" t="s">
        <v>122</v>
      </c>
      <c r="B7283">
        <v>2032</v>
      </c>
      <c r="C7283" t="s">
        <v>151</v>
      </c>
      <c r="D7283" t="s">
        <v>1066</v>
      </c>
      <c r="E7283" t="s">
        <v>170</v>
      </c>
      <c r="F7283" t="s">
        <v>126</v>
      </c>
      <c r="G7283" t="s">
        <v>158</v>
      </c>
      <c r="H7283" t="s">
        <v>135</v>
      </c>
      <c r="I7283">
        <v>0</v>
      </c>
      <c r="P7283">
        <v>0.62459704958006501</v>
      </c>
      <c r="Q7283">
        <v>0</v>
      </c>
    </row>
    <row r="7284" spans="1:17">
      <c r="A7284" t="s">
        <v>122</v>
      </c>
      <c r="B7284">
        <v>2032</v>
      </c>
      <c r="C7284" t="s">
        <v>151</v>
      </c>
      <c r="D7284" t="s">
        <v>1066</v>
      </c>
      <c r="E7284" t="s">
        <v>170</v>
      </c>
      <c r="F7284" t="s">
        <v>126</v>
      </c>
      <c r="G7284" t="s">
        <v>158</v>
      </c>
      <c r="H7284" t="s">
        <v>136</v>
      </c>
      <c r="I7284">
        <v>0</v>
      </c>
      <c r="P7284">
        <v>0.62459704958006501</v>
      </c>
      <c r="Q7284">
        <v>0</v>
      </c>
    </row>
    <row r="7285" spans="1:17">
      <c r="A7285" t="s">
        <v>122</v>
      </c>
      <c r="B7285">
        <v>2032</v>
      </c>
      <c r="C7285" t="s">
        <v>151</v>
      </c>
      <c r="D7285" t="s">
        <v>1066</v>
      </c>
      <c r="E7285" t="s">
        <v>170</v>
      </c>
      <c r="F7285" t="s">
        <v>165</v>
      </c>
      <c r="G7285" t="s">
        <v>158</v>
      </c>
      <c r="H7285" t="s">
        <v>132</v>
      </c>
      <c r="I7285">
        <v>0</v>
      </c>
      <c r="P7285">
        <v>0.62459704958006501</v>
      </c>
      <c r="Q7285">
        <v>0</v>
      </c>
    </row>
    <row r="7286" spans="1:17">
      <c r="A7286" t="s">
        <v>122</v>
      </c>
      <c r="B7286">
        <v>2032</v>
      </c>
      <c r="C7286" t="s">
        <v>151</v>
      </c>
      <c r="D7286" t="s">
        <v>1066</v>
      </c>
      <c r="E7286" t="s">
        <v>170</v>
      </c>
      <c r="F7286" t="s">
        <v>165</v>
      </c>
      <c r="G7286" t="s">
        <v>158</v>
      </c>
      <c r="H7286" t="s">
        <v>135</v>
      </c>
      <c r="I7286">
        <v>0</v>
      </c>
      <c r="P7286">
        <v>0.62459704958006501</v>
      </c>
      <c r="Q7286">
        <v>0</v>
      </c>
    </row>
    <row r="7287" spans="1:17">
      <c r="A7287" t="s">
        <v>122</v>
      </c>
      <c r="B7287">
        <v>2032</v>
      </c>
      <c r="C7287" t="s">
        <v>151</v>
      </c>
      <c r="D7287" t="s">
        <v>1066</v>
      </c>
      <c r="E7287" t="s">
        <v>170</v>
      </c>
      <c r="F7287" t="s">
        <v>165</v>
      </c>
      <c r="G7287" t="s">
        <v>158</v>
      </c>
      <c r="H7287" t="s">
        <v>136</v>
      </c>
      <c r="I7287">
        <v>0</v>
      </c>
      <c r="P7287">
        <v>0.62459704958006501</v>
      </c>
      <c r="Q7287">
        <v>0</v>
      </c>
    </row>
    <row r="7288" spans="1:17">
      <c r="A7288" t="s">
        <v>122</v>
      </c>
      <c r="B7288">
        <v>2032</v>
      </c>
      <c r="C7288" t="s">
        <v>151</v>
      </c>
      <c r="D7288" t="s">
        <v>1066</v>
      </c>
      <c r="E7288" t="s">
        <v>170</v>
      </c>
      <c r="F7288" t="s">
        <v>166</v>
      </c>
      <c r="G7288" t="s">
        <v>158</v>
      </c>
      <c r="H7288" t="s">
        <v>132</v>
      </c>
      <c r="I7288">
        <v>0</v>
      </c>
      <c r="P7288">
        <v>0.62459704958006501</v>
      </c>
      <c r="Q7288">
        <v>0</v>
      </c>
    </row>
    <row r="7289" spans="1:17">
      <c r="A7289" t="s">
        <v>122</v>
      </c>
      <c r="B7289">
        <v>2032</v>
      </c>
      <c r="C7289" t="s">
        <v>151</v>
      </c>
      <c r="D7289" t="s">
        <v>1066</v>
      </c>
      <c r="E7289" t="s">
        <v>170</v>
      </c>
      <c r="F7289" t="s">
        <v>166</v>
      </c>
      <c r="G7289" t="s">
        <v>158</v>
      </c>
      <c r="H7289" t="s">
        <v>135</v>
      </c>
      <c r="I7289">
        <v>0</v>
      </c>
      <c r="P7289">
        <v>0.62459704958006501</v>
      </c>
      <c r="Q7289">
        <v>0</v>
      </c>
    </row>
    <row r="7290" spans="1:17">
      <c r="A7290" t="s">
        <v>122</v>
      </c>
      <c r="B7290">
        <v>2032</v>
      </c>
      <c r="C7290" t="s">
        <v>151</v>
      </c>
      <c r="D7290" t="s">
        <v>1066</v>
      </c>
      <c r="E7290" t="s">
        <v>170</v>
      </c>
      <c r="F7290" t="s">
        <v>166</v>
      </c>
      <c r="G7290" t="s">
        <v>158</v>
      </c>
      <c r="H7290" t="s">
        <v>136</v>
      </c>
      <c r="I7290">
        <v>0</v>
      </c>
      <c r="P7290">
        <v>0.62459704958006501</v>
      </c>
      <c r="Q7290">
        <v>0</v>
      </c>
    </row>
    <row r="7291" spans="1:17">
      <c r="A7291" t="s">
        <v>122</v>
      </c>
      <c r="B7291">
        <v>2032</v>
      </c>
      <c r="C7291" t="s">
        <v>151</v>
      </c>
      <c r="D7291" t="s">
        <v>1066</v>
      </c>
      <c r="E7291" t="s">
        <v>170</v>
      </c>
      <c r="F7291" t="s">
        <v>160</v>
      </c>
      <c r="G7291" t="s">
        <v>158</v>
      </c>
      <c r="H7291" t="s">
        <v>132</v>
      </c>
      <c r="I7291">
        <v>0</v>
      </c>
      <c r="P7291">
        <v>0.62459704958006501</v>
      </c>
      <c r="Q7291">
        <v>0</v>
      </c>
    </row>
    <row r="7292" spans="1:17">
      <c r="A7292" t="s">
        <v>122</v>
      </c>
      <c r="B7292">
        <v>2032</v>
      </c>
      <c r="C7292" t="s">
        <v>151</v>
      </c>
      <c r="D7292" t="s">
        <v>1066</v>
      </c>
      <c r="E7292" t="s">
        <v>170</v>
      </c>
      <c r="F7292" t="s">
        <v>160</v>
      </c>
      <c r="G7292" t="s">
        <v>158</v>
      </c>
      <c r="H7292" t="s">
        <v>135</v>
      </c>
      <c r="I7292">
        <v>0</v>
      </c>
      <c r="P7292">
        <v>0.62459704958006501</v>
      </c>
      <c r="Q7292">
        <v>0</v>
      </c>
    </row>
    <row r="7293" spans="1:17">
      <c r="A7293" t="s">
        <v>122</v>
      </c>
      <c r="B7293">
        <v>2032</v>
      </c>
      <c r="C7293" t="s">
        <v>151</v>
      </c>
      <c r="D7293" t="s">
        <v>1066</v>
      </c>
      <c r="E7293" t="s">
        <v>170</v>
      </c>
      <c r="F7293" t="s">
        <v>160</v>
      </c>
      <c r="G7293" t="s">
        <v>158</v>
      </c>
      <c r="H7293" t="s">
        <v>136</v>
      </c>
      <c r="I7293">
        <v>0</v>
      </c>
      <c r="P7293">
        <v>0.62459704958006501</v>
      </c>
      <c r="Q7293">
        <v>0</v>
      </c>
    </row>
    <row r="7294" spans="1:17">
      <c r="A7294" t="s">
        <v>122</v>
      </c>
      <c r="B7294">
        <v>2032</v>
      </c>
      <c r="C7294" t="s">
        <v>152</v>
      </c>
      <c r="D7294" t="s">
        <v>1066</v>
      </c>
      <c r="E7294" t="s">
        <v>170</v>
      </c>
      <c r="F7294" t="s">
        <v>164</v>
      </c>
      <c r="G7294" t="s">
        <v>158</v>
      </c>
      <c r="H7294" t="s">
        <v>132</v>
      </c>
      <c r="I7294">
        <v>0</v>
      </c>
      <c r="P7294">
        <v>0.62459704958006501</v>
      </c>
      <c r="Q7294">
        <v>0</v>
      </c>
    </row>
    <row r="7295" spans="1:17">
      <c r="A7295" t="s">
        <v>122</v>
      </c>
      <c r="B7295">
        <v>2032</v>
      </c>
      <c r="C7295" t="s">
        <v>152</v>
      </c>
      <c r="D7295" t="s">
        <v>1066</v>
      </c>
      <c r="E7295" t="s">
        <v>170</v>
      </c>
      <c r="F7295" t="s">
        <v>164</v>
      </c>
      <c r="G7295" t="s">
        <v>158</v>
      </c>
      <c r="H7295" t="s">
        <v>135</v>
      </c>
      <c r="I7295">
        <v>0</v>
      </c>
      <c r="P7295">
        <v>0.62459704958006501</v>
      </c>
      <c r="Q7295">
        <v>0</v>
      </c>
    </row>
    <row r="7296" spans="1:17">
      <c r="A7296" t="s">
        <v>122</v>
      </c>
      <c r="B7296">
        <v>2032</v>
      </c>
      <c r="C7296" t="s">
        <v>152</v>
      </c>
      <c r="D7296" t="s">
        <v>1066</v>
      </c>
      <c r="E7296" t="s">
        <v>170</v>
      </c>
      <c r="F7296" t="s">
        <v>164</v>
      </c>
      <c r="G7296" t="s">
        <v>158</v>
      </c>
      <c r="H7296" t="s">
        <v>136</v>
      </c>
      <c r="I7296">
        <v>0</v>
      </c>
      <c r="P7296">
        <v>0.62459704958006501</v>
      </c>
      <c r="Q7296">
        <v>0</v>
      </c>
    </row>
    <row r="7297" spans="1:17">
      <c r="A7297" t="s">
        <v>122</v>
      </c>
      <c r="B7297">
        <v>2032</v>
      </c>
      <c r="C7297" t="s">
        <v>152</v>
      </c>
      <c r="D7297" t="s">
        <v>1066</v>
      </c>
      <c r="E7297" t="s">
        <v>170</v>
      </c>
      <c r="F7297" t="s">
        <v>159</v>
      </c>
      <c r="G7297" t="s">
        <v>158</v>
      </c>
      <c r="H7297" t="s">
        <v>132</v>
      </c>
      <c r="I7297">
        <v>0</v>
      </c>
      <c r="P7297">
        <v>0.62459704958006501</v>
      </c>
      <c r="Q7297">
        <v>0</v>
      </c>
    </row>
    <row r="7298" spans="1:17">
      <c r="A7298" t="s">
        <v>122</v>
      </c>
      <c r="B7298">
        <v>2032</v>
      </c>
      <c r="C7298" t="s">
        <v>152</v>
      </c>
      <c r="D7298" t="s">
        <v>1066</v>
      </c>
      <c r="E7298" t="s">
        <v>170</v>
      </c>
      <c r="F7298" t="s">
        <v>159</v>
      </c>
      <c r="G7298" t="s">
        <v>158</v>
      </c>
      <c r="H7298" t="s">
        <v>135</v>
      </c>
      <c r="I7298">
        <v>0</v>
      </c>
      <c r="P7298">
        <v>0.62459704958006501</v>
      </c>
      <c r="Q7298">
        <v>0</v>
      </c>
    </row>
    <row r="7299" spans="1:17">
      <c r="A7299" t="s">
        <v>122</v>
      </c>
      <c r="B7299">
        <v>2032</v>
      </c>
      <c r="C7299" t="s">
        <v>152</v>
      </c>
      <c r="D7299" t="s">
        <v>1066</v>
      </c>
      <c r="E7299" t="s">
        <v>170</v>
      </c>
      <c r="F7299" t="s">
        <v>159</v>
      </c>
      <c r="G7299" t="s">
        <v>158</v>
      </c>
      <c r="H7299" t="s">
        <v>136</v>
      </c>
      <c r="I7299">
        <v>0</v>
      </c>
      <c r="P7299">
        <v>0.62459704958006501</v>
      </c>
      <c r="Q7299">
        <v>0</v>
      </c>
    </row>
    <row r="7300" spans="1:17">
      <c r="A7300" t="s">
        <v>122</v>
      </c>
      <c r="B7300">
        <v>2032</v>
      </c>
      <c r="C7300" t="s">
        <v>152</v>
      </c>
      <c r="D7300" t="s">
        <v>1066</v>
      </c>
      <c r="E7300" t="s">
        <v>170</v>
      </c>
      <c r="F7300" t="s">
        <v>126</v>
      </c>
      <c r="G7300" t="s">
        <v>158</v>
      </c>
      <c r="H7300" t="s">
        <v>132</v>
      </c>
      <c r="I7300">
        <v>0</v>
      </c>
      <c r="P7300">
        <v>0.62459704958006501</v>
      </c>
      <c r="Q7300">
        <v>0</v>
      </c>
    </row>
    <row r="7301" spans="1:17">
      <c r="A7301" t="s">
        <v>122</v>
      </c>
      <c r="B7301">
        <v>2032</v>
      </c>
      <c r="C7301" t="s">
        <v>152</v>
      </c>
      <c r="D7301" t="s">
        <v>1066</v>
      </c>
      <c r="E7301" t="s">
        <v>170</v>
      </c>
      <c r="F7301" t="s">
        <v>126</v>
      </c>
      <c r="G7301" t="s">
        <v>158</v>
      </c>
      <c r="H7301" t="s">
        <v>135</v>
      </c>
      <c r="I7301">
        <v>0</v>
      </c>
      <c r="P7301">
        <v>0.62459704958006501</v>
      </c>
      <c r="Q7301">
        <v>0</v>
      </c>
    </row>
    <row r="7302" spans="1:17">
      <c r="A7302" t="s">
        <v>122</v>
      </c>
      <c r="B7302">
        <v>2032</v>
      </c>
      <c r="C7302" t="s">
        <v>152</v>
      </c>
      <c r="D7302" t="s">
        <v>1066</v>
      </c>
      <c r="E7302" t="s">
        <v>170</v>
      </c>
      <c r="F7302" t="s">
        <v>126</v>
      </c>
      <c r="G7302" t="s">
        <v>158</v>
      </c>
      <c r="H7302" t="s">
        <v>136</v>
      </c>
      <c r="I7302">
        <v>0</v>
      </c>
      <c r="P7302">
        <v>0.62459704958006501</v>
      </c>
      <c r="Q7302">
        <v>0</v>
      </c>
    </row>
    <row r="7303" spans="1:17">
      <c r="A7303" t="s">
        <v>122</v>
      </c>
      <c r="B7303">
        <v>2032</v>
      </c>
      <c r="C7303" t="s">
        <v>152</v>
      </c>
      <c r="D7303" t="s">
        <v>1066</v>
      </c>
      <c r="E7303" t="s">
        <v>170</v>
      </c>
      <c r="F7303" t="s">
        <v>165</v>
      </c>
      <c r="G7303" t="s">
        <v>158</v>
      </c>
      <c r="H7303" t="s">
        <v>132</v>
      </c>
      <c r="I7303">
        <v>0</v>
      </c>
      <c r="P7303">
        <v>0.62459704958006501</v>
      </c>
      <c r="Q7303">
        <v>0</v>
      </c>
    </row>
    <row r="7304" spans="1:17">
      <c r="A7304" t="s">
        <v>122</v>
      </c>
      <c r="B7304">
        <v>2032</v>
      </c>
      <c r="C7304" t="s">
        <v>152</v>
      </c>
      <c r="D7304" t="s">
        <v>1066</v>
      </c>
      <c r="E7304" t="s">
        <v>170</v>
      </c>
      <c r="F7304" t="s">
        <v>165</v>
      </c>
      <c r="G7304" t="s">
        <v>158</v>
      </c>
      <c r="H7304" t="s">
        <v>135</v>
      </c>
      <c r="I7304">
        <v>0</v>
      </c>
      <c r="P7304">
        <v>0.62459704958006501</v>
      </c>
      <c r="Q7304">
        <v>0</v>
      </c>
    </row>
    <row r="7305" spans="1:17">
      <c r="A7305" t="s">
        <v>122</v>
      </c>
      <c r="B7305">
        <v>2032</v>
      </c>
      <c r="C7305" t="s">
        <v>152</v>
      </c>
      <c r="D7305" t="s">
        <v>1066</v>
      </c>
      <c r="E7305" t="s">
        <v>170</v>
      </c>
      <c r="F7305" t="s">
        <v>165</v>
      </c>
      <c r="G7305" t="s">
        <v>158</v>
      </c>
      <c r="H7305" t="s">
        <v>136</v>
      </c>
      <c r="I7305">
        <v>0</v>
      </c>
      <c r="P7305">
        <v>0.62459704958006501</v>
      </c>
      <c r="Q7305">
        <v>0</v>
      </c>
    </row>
    <row r="7306" spans="1:17">
      <c r="A7306" t="s">
        <v>122</v>
      </c>
      <c r="B7306">
        <v>2032</v>
      </c>
      <c r="C7306" t="s">
        <v>152</v>
      </c>
      <c r="D7306" t="s">
        <v>1066</v>
      </c>
      <c r="E7306" t="s">
        <v>170</v>
      </c>
      <c r="F7306" t="s">
        <v>166</v>
      </c>
      <c r="G7306" t="s">
        <v>158</v>
      </c>
      <c r="H7306" t="s">
        <v>132</v>
      </c>
      <c r="I7306">
        <v>0</v>
      </c>
      <c r="P7306">
        <v>0.62459704958006501</v>
      </c>
      <c r="Q7306">
        <v>0</v>
      </c>
    </row>
    <row r="7307" spans="1:17">
      <c r="A7307" t="s">
        <v>122</v>
      </c>
      <c r="B7307">
        <v>2032</v>
      </c>
      <c r="C7307" t="s">
        <v>152</v>
      </c>
      <c r="D7307" t="s">
        <v>1066</v>
      </c>
      <c r="E7307" t="s">
        <v>170</v>
      </c>
      <c r="F7307" t="s">
        <v>166</v>
      </c>
      <c r="G7307" t="s">
        <v>158</v>
      </c>
      <c r="H7307" t="s">
        <v>135</v>
      </c>
      <c r="I7307">
        <v>0</v>
      </c>
      <c r="P7307">
        <v>0.62459704958006501</v>
      </c>
      <c r="Q7307">
        <v>0</v>
      </c>
    </row>
    <row r="7308" spans="1:17">
      <c r="A7308" t="s">
        <v>122</v>
      </c>
      <c r="B7308">
        <v>2032</v>
      </c>
      <c r="C7308" t="s">
        <v>152</v>
      </c>
      <c r="D7308" t="s">
        <v>1066</v>
      </c>
      <c r="E7308" t="s">
        <v>170</v>
      </c>
      <c r="F7308" t="s">
        <v>166</v>
      </c>
      <c r="G7308" t="s">
        <v>158</v>
      </c>
      <c r="H7308" t="s">
        <v>136</v>
      </c>
      <c r="I7308">
        <v>0</v>
      </c>
      <c r="P7308">
        <v>0.62459704958006501</v>
      </c>
      <c r="Q7308">
        <v>0</v>
      </c>
    </row>
    <row r="7309" spans="1:17">
      <c r="A7309" t="s">
        <v>122</v>
      </c>
      <c r="B7309">
        <v>2032</v>
      </c>
      <c r="C7309" t="s">
        <v>152</v>
      </c>
      <c r="D7309" t="s">
        <v>1066</v>
      </c>
      <c r="E7309" t="s">
        <v>170</v>
      </c>
      <c r="F7309" t="s">
        <v>160</v>
      </c>
      <c r="G7309" t="s">
        <v>158</v>
      </c>
      <c r="H7309" t="s">
        <v>132</v>
      </c>
      <c r="I7309">
        <v>0</v>
      </c>
      <c r="P7309">
        <v>0.62459704958006501</v>
      </c>
      <c r="Q7309">
        <v>0</v>
      </c>
    </row>
    <row r="7310" spans="1:17">
      <c r="A7310" t="s">
        <v>122</v>
      </c>
      <c r="B7310">
        <v>2032</v>
      </c>
      <c r="C7310" t="s">
        <v>152</v>
      </c>
      <c r="D7310" t="s">
        <v>1066</v>
      </c>
      <c r="E7310" t="s">
        <v>170</v>
      </c>
      <c r="F7310" t="s">
        <v>160</v>
      </c>
      <c r="G7310" t="s">
        <v>158</v>
      </c>
      <c r="H7310" t="s">
        <v>135</v>
      </c>
      <c r="I7310">
        <v>0</v>
      </c>
      <c r="P7310">
        <v>0.62459704958006501</v>
      </c>
      <c r="Q7310">
        <v>0</v>
      </c>
    </row>
    <row r="7311" spans="1:17">
      <c r="A7311" t="s">
        <v>122</v>
      </c>
      <c r="B7311">
        <v>2032</v>
      </c>
      <c r="C7311" t="s">
        <v>152</v>
      </c>
      <c r="D7311" t="s">
        <v>1066</v>
      </c>
      <c r="E7311" t="s">
        <v>170</v>
      </c>
      <c r="F7311" t="s">
        <v>160</v>
      </c>
      <c r="G7311" t="s">
        <v>158</v>
      </c>
      <c r="H7311" t="s">
        <v>136</v>
      </c>
      <c r="I7311">
        <v>0</v>
      </c>
      <c r="P7311">
        <v>0.62459704958006501</v>
      </c>
      <c r="Q7311">
        <v>0</v>
      </c>
    </row>
    <row r="7312" spans="1:17">
      <c r="A7312" t="s">
        <v>122</v>
      </c>
      <c r="B7312">
        <v>2032</v>
      </c>
      <c r="C7312" t="s">
        <v>153</v>
      </c>
      <c r="D7312" t="s">
        <v>1066</v>
      </c>
      <c r="E7312" t="s">
        <v>170</v>
      </c>
      <c r="F7312" t="s">
        <v>164</v>
      </c>
      <c r="G7312" t="s">
        <v>158</v>
      </c>
      <c r="H7312" t="s">
        <v>132</v>
      </c>
      <c r="I7312">
        <v>0</v>
      </c>
      <c r="P7312">
        <v>0.62459704958006501</v>
      </c>
      <c r="Q7312">
        <v>0</v>
      </c>
    </row>
    <row r="7313" spans="1:17">
      <c r="A7313" t="s">
        <v>122</v>
      </c>
      <c r="B7313">
        <v>2032</v>
      </c>
      <c r="C7313" t="s">
        <v>153</v>
      </c>
      <c r="D7313" t="s">
        <v>1066</v>
      </c>
      <c r="E7313" t="s">
        <v>170</v>
      </c>
      <c r="F7313" t="s">
        <v>164</v>
      </c>
      <c r="G7313" t="s">
        <v>158</v>
      </c>
      <c r="H7313" t="s">
        <v>135</v>
      </c>
      <c r="I7313">
        <v>0</v>
      </c>
      <c r="P7313">
        <v>0.62459704958006501</v>
      </c>
      <c r="Q7313">
        <v>0</v>
      </c>
    </row>
    <row r="7314" spans="1:17">
      <c r="A7314" t="s">
        <v>122</v>
      </c>
      <c r="B7314">
        <v>2032</v>
      </c>
      <c r="C7314" t="s">
        <v>153</v>
      </c>
      <c r="D7314" t="s">
        <v>1066</v>
      </c>
      <c r="E7314" t="s">
        <v>170</v>
      </c>
      <c r="F7314" t="s">
        <v>164</v>
      </c>
      <c r="G7314" t="s">
        <v>158</v>
      </c>
      <c r="H7314" t="s">
        <v>136</v>
      </c>
      <c r="I7314">
        <v>0</v>
      </c>
      <c r="P7314">
        <v>0.62459704958006501</v>
      </c>
      <c r="Q7314">
        <v>0</v>
      </c>
    </row>
    <row r="7315" spans="1:17">
      <c r="A7315" t="s">
        <v>122</v>
      </c>
      <c r="B7315">
        <v>2032</v>
      </c>
      <c r="C7315" t="s">
        <v>153</v>
      </c>
      <c r="D7315" t="s">
        <v>1066</v>
      </c>
      <c r="E7315" t="s">
        <v>170</v>
      </c>
      <c r="F7315" t="s">
        <v>159</v>
      </c>
      <c r="G7315" t="s">
        <v>158</v>
      </c>
      <c r="H7315" t="s">
        <v>132</v>
      </c>
      <c r="I7315">
        <v>0</v>
      </c>
      <c r="P7315">
        <v>0.62459704958006501</v>
      </c>
      <c r="Q7315">
        <v>0</v>
      </c>
    </row>
    <row r="7316" spans="1:17">
      <c r="A7316" t="s">
        <v>122</v>
      </c>
      <c r="B7316">
        <v>2032</v>
      </c>
      <c r="C7316" t="s">
        <v>153</v>
      </c>
      <c r="D7316" t="s">
        <v>1066</v>
      </c>
      <c r="E7316" t="s">
        <v>170</v>
      </c>
      <c r="F7316" t="s">
        <v>159</v>
      </c>
      <c r="G7316" t="s">
        <v>158</v>
      </c>
      <c r="H7316" t="s">
        <v>135</v>
      </c>
      <c r="I7316">
        <v>0</v>
      </c>
      <c r="P7316">
        <v>0.62459704958006501</v>
      </c>
      <c r="Q7316">
        <v>0</v>
      </c>
    </row>
    <row r="7317" spans="1:17">
      <c r="A7317" t="s">
        <v>122</v>
      </c>
      <c r="B7317">
        <v>2032</v>
      </c>
      <c r="C7317" t="s">
        <v>153</v>
      </c>
      <c r="D7317" t="s">
        <v>1066</v>
      </c>
      <c r="E7317" t="s">
        <v>170</v>
      </c>
      <c r="F7317" t="s">
        <v>159</v>
      </c>
      <c r="G7317" t="s">
        <v>158</v>
      </c>
      <c r="H7317" t="s">
        <v>136</v>
      </c>
      <c r="I7317">
        <v>0</v>
      </c>
      <c r="P7317">
        <v>0.62459704958006501</v>
      </c>
      <c r="Q7317">
        <v>0</v>
      </c>
    </row>
    <row r="7318" spans="1:17">
      <c r="A7318" t="s">
        <v>122</v>
      </c>
      <c r="B7318">
        <v>2032</v>
      </c>
      <c r="C7318" t="s">
        <v>153</v>
      </c>
      <c r="D7318" t="s">
        <v>1066</v>
      </c>
      <c r="E7318" t="s">
        <v>170</v>
      </c>
      <c r="F7318" t="s">
        <v>126</v>
      </c>
      <c r="G7318" t="s">
        <v>158</v>
      </c>
      <c r="H7318" t="s">
        <v>132</v>
      </c>
      <c r="I7318">
        <v>0</v>
      </c>
      <c r="P7318">
        <v>0.62459704958006501</v>
      </c>
      <c r="Q7318">
        <v>0</v>
      </c>
    </row>
    <row r="7319" spans="1:17">
      <c r="A7319" t="s">
        <v>122</v>
      </c>
      <c r="B7319">
        <v>2032</v>
      </c>
      <c r="C7319" t="s">
        <v>153</v>
      </c>
      <c r="D7319" t="s">
        <v>1066</v>
      </c>
      <c r="E7319" t="s">
        <v>170</v>
      </c>
      <c r="F7319" t="s">
        <v>126</v>
      </c>
      <c r="G7319" t="s">
        <v>158</v>
      </c>
      <c r="H7319" t="s">
        <v>135</v>
      </c>
      <c r="I7319">
        <v>0</v>
      </c>
      <c r="P7319">
        <v>0.62459704958006501</v>
      </c>
      <c r="Q7319">
        <v>0</v>
      </c>
    </row>
    <row r="7320" spans="1:17">
      <c r="A7320" t="s">
        <v>122</v>
      </c>
      <c r="B7320">
        <v>2032</v>
      </c>
      <c r="C7320" t="s">
        <v>153</v>
      </c>
      <c r="D7320" t="s">
        <v>1066</v>
      </c>
      <c r="E7320" t="s">
        <v>170</v>
      </c>
      <c r="F7320" t="s">
        <v>126</v>
      </c>
      <c r="G7320" t="s">
        <v>158</v>
      </c>
      <c r="H7320" t="s">
        <v>136</v>
      </c>
      <c r="I7320">
        <v>0</v>
      </c>
      <c r="P7320">
        <v>0.62459704958006501</v>
      </c>
      <c r="Q7320">
        <v>0</v>
      </c>
    </row>
    <row r="7321" spans="1:17">
      <c r="A7321" t="s">
        <v>122</v>
      </c>
      <c r="B7321">
        <v>2032</v>
      </c>
      <c r="C7321" t="s">
        <v>153</v>
      </c>
      <c r="D7321" t="s">
        <v>1066</v>
      </c>
      <c r="E7321" t="s">
        <v>170</v>
      </c>
      <c r="F7321" t="s">
        <v>165</v>
      </c>
      <c r="G7321" t="s">
        <v>158</v>
      </c>
      <c r="H7321" t="s">
        <v>132</v>
      </c>
      <c r="I7321">
        <v>0</v>
      </c>
      <c r="P7321">
        <v>0.62459704958006501</v>
      </c>
      <c r="Q7321">
        <v>0</v>
      </c>
    </row>
    <row r="7322" spans="1:17">
      <c r="A7322" t="s">
        <v>122</v>
      </c>
      <c r="B7322">
        <v>2032</v>
      </c>
      <c r="C7322" t="s">
        <v>153</v>
      </c>
      <c r="D7322" t="s">
        <v>1066</v>
      </c>
      <c r="E7322" t="s">
        <v>170</v>
      </c>
      <c r="F7322" t="s">
        <v>165</v>
      </c>
      <c r="G7322" t="s">
        <v>158</v>
      </c>
      <c r="H7322" t="s">
        <v>135</v>
      </c>
      <c r="I7322">
        <v>0</v>
      </c>
      <c r="P7322">
        <v>0.62459704958006501</v>
      </c>
      <c r="Q7322">
        <v>0</v>
      </c>
    </row>
    <row r="7323" spans="1:17">
      <c r="A7323" t="s">
        <v>122</v>
      </c>
      <c r="B7323">
        <v>2032</v>
      </c>
      <c r="C7323" t="s">
        <v>153</v>
      </c>
      <c r="D7323" t="s">
        <v>1066</v>
      </c>
      <c r="E7323" t="s">
        <v>170</v>
      </c>
      <c r="F7323" t="s">
        <v>165</v>
      </c>
      <c r="G7323" t="s">
        <v>158</v>
      </c>
      <c r="H7323" t="s">
        <v>136</v>
      </c>
      <c r="I7323">
        <v>0</v>
      </c>
      <c r="P7323">
        <v>0.62459704958006501</v>
      </c>
      <c r="Q7323">
        <v>0</v>
      </c>
    </row>
    <row r="7324" spans="1:17">
      <c r="A7324" t="s">
        <v>122</v>
      </c>
      <c r="B7324">
        <v>2032</v>
      </c>
      <c r="C7324" t="s">
        <v>153</v>
      </c>
      <c r="D7324" t="s">
        <v>1066</v>
      </c>
      <c r="E7324" t="s">
        <v>170</v>
      </c>
      <c r="F7324" t="s">
        <v>166</v>
      </c>
      <c r="G7324" t="s">
        <v>158</v>
      </c>
      <c r="H7324" t="s">
        <v>132</v>
      </c>
      <c r="I7324">
        <v>0</v>
      </c>
      <c r="P7324">
        <v>0.62459704958006501</v>
      </c>
      <c r="Q7324">
        <v>0</v>
      </c>
    </row>
    <row r="7325" spans="1:17">
      <c r="A7325" t="s">
        <v>122</v>
      </c>
      <c r="B7325">
        <v>2032</v>
      </c>
      <c r="C7325" t="s">
        <v>153</v>
      </c>
      <c r="D7325" t="s">
        <v>1066</v>
      </c>
      <c r="E7325" t="s">
        <v>170</v>
      </c>
      <c r="F7325" t="s">
        <v>166</v>
      </c>
      <c r="G7325" t="s">
        <v>158</v>
      </c>
      <c r="H7325" t="s">
        <v>135</v>
      </c>
      <c r="I7325">
        <v>0</v>
      </c>
      <c r="P7325">
        <v>0.62459704958006501</v>
      </c>
      <c r="Q7325">
        <v>0</v>
      </c>
    </row>
    <row r="7326" spans="1:17">
      <c r="A7326" t="s">
        <v>122</v>
      </c>
      <c r="B7326">
        <v>2032</v>
      </c>
      <c r="C7326" t="s">
        <v>153</v>
      </c>
      <c r="D7326" t="s">
        <v>1066</v>
      </c>
      <c r="E7326" t="s">
        <v>170</v>
      </c>
      <c r="F7326" t="s">
        <v>166</v>
      </c>
      <c r="G7326" t="s">
        <v>158</v>
      </c>
      <c r="H7326" t="s">
        <v>136</v>
      </c>
      <c r="I7326">
        <v>0</v>
      </c>
      <c r="P7326">
        <v>0.62459704958006501</v>
      </c>
      <c r="Q7326">
        <v>0</v>
      </c>
    </row>
    <row r="7327" spans="1:17">
      <c r="A7327" t="s">
        <v>122</v>
      </c>
      <c r="B7327">
        <v>2032</v>
      </c>
      <c r="C7327" t="s">
        <v>153</v>
      </c>
      <c r="D7327" t="s">
        <v>1066</v>
      </c>
      <c r="E7327" t="s">
        <v>170</v>
      </c>
      <c r="F7327" t="s">
        <v>160</v>
      </c>
      <c r="G7327" t="s">
        <v>158</v>
      </c>
      <c r="H7327" t="s">
        <v>132</v>
      </c>
      <c r="I7327">
        <v>9010810122.2354507</v>
      </c>
      <c r="P7327">
        <v>0.62459704958006501</v>
      </c>
      <c r="Q7327">
        <v>5628125416.6744499</v>
      </c>
    </row>
    <row r="7328" spans="1:17">
      <c r="A7328" t="s">
        <v>122</v>
      </c>
      <c r="B7328">
        <v>2032</v>
      </c>
      <c r="C7328" t="s">
        <v>153</v>
      </c>
      <c r="D7328" t="s">
        <v>1066</v>
      </c>
      <c r="E7328" t="s">
        <v>170</v>
      </c>
      <c r="F7328" t="s">
        <v>160</v>
      </c>
      <c r="G7328" t="s">
        <v>158</v>
      </c>
      <c r="H7328" t="s">
        <v>135</v>
      </c>
      <c r="I7328">
        <v>2448614822.7196999</v>
      </c>
      <c r="P7328">
        <v>0.62459704958006501</v>
      </c>
      <c r="Q7328">
        <v>1529397593.8287399</v>
      </c>
    </row>
    <row r="7329" spans="1:17">
      <c r="A7329" t="s">
        <v>122</v>
      </c>
      <c r="B7329">
        <v>2032</v>
      </c>
      <c r="C7329" t="s">
        <v>153</v>
      </c>
      <c r="D7329" t="s">
        <v>1066</v>
      </c>
      <c r="E7329" t="s">
        <v>170</v>
      </c>
      <c r="F7329" t="s">
        <v>160</v>
      </c>
      <c r="G7329" t="s">
        <v>158</v>
      </c>
      <c r="H7329" t="s">
        <v>136</v>
      </c>
      <c r="I7329">
        <v>0</v>
      </c>
      <c r="P7329">
        <v>0.62459704958006501</v>
      </c>
      <c r="Q7329">
        <v>0</v>
      </c>
    </row>
    <row r="7330" spans="1:17">
      <c r="A7330" t="s">
        <v>122</v>
      </c>
      <c r="B7330">
        <v>2032</v>
      </c>
      <c r="C7330" t="s">
        <v>154</v>
      </c>
      <c r="D7330" t="s">
        <v>1066</v>
      </c>
      <c r="E7330" t="s">
        <v>170</v>
      </c>
      <c r="F7330" t="s">
        <v>164</v>
      </c>
      <c r="G7330" t="s">
        <v>158</v>
      </c>
      <c r="H7330" t="s">
        <v>132</v>
      </c>
      <c r="I7330">
        <v>0</v>
      </c>
      <c r="P7330">
        <v>0.62459704958006501</v>
      </c>
      <c r="Q7330">
        <v>0</v>
      </c>
    </row>
    <row r="7331" spans="1:17">
      <c r="A7331" t="s">
        <v>122</v>
      </c>
      <c r="B7331">
        <v>2032</v>
      </c>
      <c r="C7331" t="s">
        <v>154</v>
      </c>
      <c r="D7331" t="s">
        <v>1066</v>
      </c>
      <c r="E7331" t="s">
        <v>170</v>
      </c>
      <c r="F7331" t="s">
        <v>164</v>
      </c>
      <c r="G7331" t="s">
        <v>158</v>
      </c>
      <c r="H7331" t="s">
        <v>135</v>
      </c>
      <c r="I7331">
        <v>0</v>
      </c>
      <c r="P7331">
        <v>0.62459704958006501</v>
      </c>
      <c r="Q7331">
        <v>0</v>
      </c>
    </row>
    <row r="7332" spans="1:17">
      <c r="A7332" t="s">
        <v>122</v>
      </c>
      <c r="B7332">
        <v>2032</v>
      </c>
      <c r="C7332" t="s">
        <v>154</v>
      </c>
      <c r="D7332" t="s">
        <v>1066</v>
      </c>
      <c r="E7332" t="s">
        <v>170</v>
      </c>
      <c r="F7332" t="s">
        <v>164</v>
      </c>
      <c r="G7332" t="s">
        <v>158</v>
      </c>
      <c r="H7332" t="s">
        <v>136</v>
      </c>
      <c r="I7332">
        <v>0</v>
      </c>
      <c r="P7332">
        <v>0.62459704958006501</v>
      </c>
      <c r="Q7332">
        <v>0</v>
      </c>
    </row>
    <row r="7333" spans="1:17">
      <c r="A7333" t="s">
        <v>122</v>
      </c>
      <c r="B7333">
        <v>2032</v>
      </c>
      <c r="C7333" t="s">
        <v>154</v>
      </c>
      <c r="D7333" t="s">
        <v>1066</v>
      </c>
      <c r="E7333" t="s">
        <v>170</v>
      </c>
      <c r="F7333" t="s">
        <v>159</v>
      </c>
      <c r="G7333" t="s">
        <v>158</v>
      </c>
      <c r="H7333" t="s">
        <v>132</v>
      </c>
      <c r="I7333">
        <v>0</v>
      </c>
      <c r="P7333">
        <v>0.62459704958006501</v>
      </c>
      <c r="Q7333">
        <v>0</v>
      </c>
    </row>
    <row r="7334" spans="1:17">
      <c r="A7334" t="s">
        <v>122</v>
      </c>
      <c r="B7334">
        <v>2032</v>
      </c>
      <c r="C7334" t="s">
        <v>154</v>
      </c>
      <c r="D7334" t="s">
        <v>1066</v>
      </c>
      <c r="E7334" t="s">
        <v>170</v>
      </c>
      <c r="F7334" t="s">
        <v>159</v>
      </c>
      <c r="G7334" t="s">
        <v>158</v>
      </c>
      <c r="H7334" t="s">
        <v>135</v>
      </c>
      <c r="I7334">
        <v>0</v>
      </c>
      <c r="P7334">
        <v>0.62459704958006501</v>
      </c>
      <c r="Q7334">
        <v>0</v>
      </c>
    </row>
    <row r="7335" spans="1:17">
      <c r="A7335" t="s">
        <v>122</v>
      </c>
      <c r="B7335">
        <v>2032</v>
      </c>
      <c r="C7335" t="s">
        <v>154</v>
      </c>
      <c r="D7335" t="s">
        <v>1066</v>
      </c>
      <c r="E7335" t="s">
        <v>170</v>
      </c>
      <c r="F7335" t="s">
        <v>159</v>
      </c>
      <c r="G7335" t="s">
        <v>158</v>
      </c>
      <c r="H7335" t="s">
        <v>136</v>
      </c>
      <c r="I7335">
        <v>0</v>
      </c>
      <c r="P7335">
        <v>0.62459704958006501</v>
      </c>
      <c r="Q7335">
        <v>0</v>
      </c>
    </row>
    <row r="7336" spans="1:17">
      <c r="A7336" t="s">
        <v>122</v>
      </c>
      <c r="B7336">
        <v>2032</v>
      </c>
      <c r="C7336" t="s">
        <v>154</v>
      </c>
      <c r="D7336" t="s">
        <v>1066</v>
      </c>
      <c r="E7336" t="s">
        <v>170</v>
      </c>
      <c r="F7336" t="s">
        <v>126</v>
      </c>
      <c r="G7336" t="s">
        <v>158</v>
      </c>
      <c r="H7336" t="s">
        <v>132</v>
      </c>
      <c r="I7336">
        <v>0</v>
      </c>
      <c r="P7336">
        <v>0.62459704958006501</v>
      </c>
      <c r="Q7336">
        <v>0</v>
      </c>
    </row>
    <row r="7337" spans="1:17">
      <c r="A7337" t="s">
        <v>122</v>
      </c>
      <c r="B7337">
        <v>2032</v>
      </c>
      <c r="C7337" t="s">
        <v>154</v>
      </c>
      <c r="D7337" t="s">
        <v>1066</v>
      </c>
      <c r="E7337" t="s">
        <v>170</v>
      </c>
      <c r="F7337" t="s">
        <v>126</v>
      </c>
      <c r="G7337" t="s">
        <v>158</v>
      </c>
      <c r="H7337" t="s">
        <v>135</v>
      </c>
      <c r="I7337">
        <v>0</v>
      </c>
      <c r="P7337">
        <v>0.62459704958006501</v>
      </c>
      <c r="Q7337">
        <v>0</v>
      </c>
    </row>
    <row r="7338" spans="1:17">
      <c r="A7338" t="s">
        <v>122</v>
      </c>
      <c r="B7338">
        <v>2032</v>
      </c>
      <c r="C7338" t="s">
        <v>154</v>
      </c>
      <c r="D7338" t="s">
        <v>1066</v>
      </c>
      <c r="E7338" t="s">
        <v>170</v>
      </c>
      <c r="F7338" t="s">
        <v>126</v>
      </c>
      <c r="G7338" t="s">
        <v>158</v>
      </c>
      <c r="H7338" t="s">
        <v>136</v>
      </c>
      <c r="I7338">
        <v>0</v>
      </c>
      <c r="P7338">
        <v>0.62459704958006501</v>
      </c>
      <c r="Q7338">
        <v>0</v>
      </c>
    </row>
    <row r="7339" spans="1:17">
      <c r="A7339" t="s">
        <v>122</v>
      </c>
      <c r="B7339">
        <v>2032</v>
      </c>
      <c r="C7339" t="s">
        <v>154</v>
      </c>
      <c r="D7339" t="s">
        <v>1066</v>
      </c>
      <c r="E7339" t="s">
        <v>170</v>
      </c>
      <c r="F7339" t="s">
        <v>165</v>
      </c>
      <c r="G7339" t="s">
        <v>158</v>
      </c>
      <c r="H7339" t="s">
        <v>132</v>
      </c>
      <c r="I7339">
        <v>0</v>
      </c>
      <c r="P7339">
        <v>0.62459704958006501</v>
      </c>
      <c r="Q7339">
        <v>0</v>
      </c>
    </row>
    <row r="7340" spans="1:17">
      <c r="A7340" t="s">
        <v>122</v>
      </c>
      <c r="B7340">
        <v>2032</v>
      </c>
      <c r="C7340" t="s">
        <v>154</v>
      </c>
      <c r="D7340" t="s">
        <v>1066</v>
      </c>
      <c r="E7340" t="s">
        <v>170</v>
      </c>
      <c r="F7340" t="s">
        <v>165</v>
      </c>
      <c r="G7340" t="s">
        <v>158</v>
      </c>
      <c r="H7340" t="s">
        <v>135</v>
      </c>
      <c r="I7340">
        <v>0</v>
      </c>
      <c r="P7340">
        <v>0.62459704958006501</v>
      </c>
      <c r="Q7340">
        <v>0</v>
      </c>
    </row>
    <row r="7341" spans="1:17">
      <c r="A7341" t="s">
        <v>122</v>
      </c>
      <c r="B7341">
        <v>2032</v>
      </c>
      <c r="C7341" t="s">
        <v>154</v>
      </c>
      <c r="D7341" t="s">
        <v>1066</v>
      </c>
      <c r="E7341" t="s">
        <v>170</v>
      </c>
      <c r="F7341" t="s">
        <v>165</v>
      </c>
      <c r="G7341" t="s">
        <v>158</v>
      </c>
      <c r="H7341" t="s">
        <v>136</v>
      </c>
      <c r="I7341">
        <v>0</v>
      </c>
      <c r="P7341">
        <v>0.62459704958006501</v>
      </c>
      <c r="Q7341">
        <v>0</v>
      </c>
    </row>
    <row r="7342" spans="1:17">
      <c r="A7342" t="s">
        <v>122</v>
      </c>
      <c r="B7342">
        <v>2032</v>
      </c>
      <c r="C7342" t="s">
        <v>154</v>
      </c>
      <c r="D7342" t="s">
        <v>1066</v>
      </c>
      <c r="E7342" t="s">
        <v>170</v>
      </c>
      <c r="F7342" t="s">
        <v>166</v>
      </c>
      <c r="G7342" t="s">
        <v>158</v>
      </c>
      <c r="H7342" t="s">
        <v>132</v>
      </c>
      <c r="I7342">
        <v>0</v>
      </c>
      <c r="P7342">
        <v>0.62459704958006501</v>
      </c>
      <c r="Q7342">
        <v>0</v>
      </c>
    </row>
    <row r="7343" spans="1:17">
      <c r="A7343" t="s">
        <v>122</v>
      </c>
      <c r="B7343">
        <v>2032</v>
      </c>
      <c r="C7343" t="s">
        <v>154</v>
      </c>
      <c r="D7343" t="s">
        <v>1066</v>
      </c>
      <c r="E7343" t="s">
        <v>170</v>
      </c>
      <c r="F7343" t="s">
        <v>166</v>
      </c>
      <c r="G7343" t="s">
        <v>158</v>
      </c>
      <c r="H7343" t="s">
        <v>135</v>
      </c>
      <c r="I7343">
        <v>0</v>
      </c>
      <c r="P7343">
        <v>0.62459704958006501</v>
      </c>
      <c r="Q7343">
        <v>0</v>
      </c>
    </row>
    <row r="7344" spans="1:17">
      <c r="A7344" t="s">
        <v>122</v>
      </c>
      <c r="B7344">
        <v>2032</v>
      </c>
      <c r="C7344" t="s">
        <v>154</v>
      </c>
      <c r="D7344" t="s">
        <v>1066</v>
      </c>
      <c r="E7344" t="s">
        <v>170</v>
      </c>
      <c r="F7344" t="s">
        <v>166</v>
      </c>
      <c r="G7344" t="s">
        <v>158</v>
      </c>
      <c r="H7344" t="s">
        <v>136</v>
      </c>
      <c r="I7344">
        <v>0</v>
      </c>
      <c r="P7344">
        <v>0.62459704958006501</v>
      </c>
      <c r="Q7344">
        <v>0</v>
      </c>
    </row>
    <row r="7345" spans="1:17">
      <c r="A7345" t="s">
        <v>122</v>
      </c>
      <c r="B7345">
        <v>2032</v>
      </c>
      <c r="C7345" t="s">
        <v>154</v>
      </c>
      <c r="D7345" t="s">
        <v>1066</v>
      </c>
      <c r="E7345" t="s">
        <v>170</v>
      </c>
      <c r="F7345" t="s">
        <v>160</v>
      </c>
      <c r="G7345" t="s">
        <v>158</v>
      </c>
      <c r="H7345" t="s">
        <v>132</v>
      </c>
      <c r="I7345">
        <v>0</v>
      </c>
      <c r="P7345">
        <v>0.62459704958006501</v>
      </c>
      <c r="Q7345">
        <v>0</v>
      </c>
    </row>
    <row r="7346" spans="1:17">
      <c r="A7346" t="s">
        <v>122</v>
      </c>
      <c r="B7346">
        <v>2032</v>
      </c>
      <c r="C7346" t="s">
        <v>154</v>
      </c>
      <c r="D7346" t="s">
        <v>1066</v>
      </c>
      <c r="E7346" t="s">
        <v>170</v>
      </c>
      <c r="F7346" t="s">
        <v>160</v>
      </c>
      <c r="G7346" t="s">
        <v>158</v>
      </c>
      <c r="H7346" t="s">
        <v>135</v>
      </c>
      <c r="I7346">
        <v>0</v>
      </c>
      <c r="P7346">
        <v>0.62459704958006501</v>
      </c>
      <c r="Q7346">
        <v>0</v>
      </c>
    </row>
    <row r="7347" spans="1:17">
      <c r="A7347" t="s">
        <v>122</v>
      </c>
      <c r="B7347">
        <v>2032</v>
      </c>
      <c r="C7347" t="s">
        <v>154</v>
      </c>
      <c r="D7347" t="s">
        <v>1066</v>
      </c>
      <c r="E7347" t="s">
        <v>170</v>
      </c>
      <c r="F7347" t="s">
        <v>160</v>
      </c>
      <c r="G7347" t="s">
        <v>158</v>
      </c>
      <c r="H7347" t="s">
        <v>136</v>
      </c>
      <c r="I7347">
        <v>0</v>
      </c>
      <c r="P7347">
        <v>0.62459704958006501</v>
      </c>
      <c r="Q7347">
        <v>0</v>
      </c>
    </row>
    <row r="7348" spans="1:17">
      <c r="A7348" t="s">
        <v>122</v>
      </c>
      <c r="B7348">
        <v>2032</v>
      </c>
      <c r="C7348" t="s">
        <v>155</v>
      </c>
      <c r="D7348" t="s">
        <v>1066</v>
      </c>
      <c r="E7348" t="s">
        <v>170</v>
      </c>
      <c r="F7348" t="s">
        <v>164</v>
      </c>
      <c r="G7348" t="s">
        <v>158</v>
      </c>
      <c r="H7348" t="s">
        <v>132</v>
      </c>
      <c r="I7348">
        <v>0</v>
      </c>
      <c r="P7348">
        <v>0.62459704958006501</v>
      </c>
      <c r="Q7348">
        <v>0</v>
      </c>
    </row>
    <row r="7349" spans="1:17">
      <c r="A7349" t="s">
        <v>122</v>
      </c>
      <c r="B7349">
        <v>2032</v>
      </c>
      <c r="C7349" t="s">
        <v>155</v>
      </c>
      <c r="D7349" t="s">
        <v>1066</v>
      </c>
      <c r="E7349" t="s">
        <v>170</v>
      </c>
      <c r="F7349" t="s">
        <v>164</v>
      </c>
      <c r="G7349" t="s">
        <v>158</v>
      </c>
      <c r="H7349" t="s">
        <v>135</v>
      </c>
      <c r="I7349">
        <v>0</v>
      </c>
      <c r="P7349">
        <v>0.62459704958006501</v>
      </c>
      <c r="Q7349">
        <v>0</v>
      </c>
    </row>
    <row r="7350" spans="1:17">
      <c r="A7350" t="s">
        <v>122</v>
      </c>
      <c r="B7350">
        <v>2032</v>
      </c>
      <c r="C7350" t="s">
        <v>155</v>
      </c>
      <c r="D7350" t="s">
        <v>1066</v>
      </c>
      <c r="E7350" t="s">
        <v>170</v>
      </c>
      <c r="F7350" t="s">
        <v>164</v>
      </c>
      <c r="G7350" t="s">
        <v>158</v>
      </c>
      <c r="H7350" t="s">
        <v>136</v>
      </c>
      <c r="I7350">
        <v>0</v>
      </c>
      <c r="P7350">
        <v>0.62459704958006501</v>
      </c>
      <c r="Q7350">
        <v>0</v>
      </c>
    </row>
    <row r="7351" spans="1:17">
      <c r="A7351" t="s">
        <v>122</v>
      </c>
      <c r="B7351">
        <v>2032</v>
      </c>
      <c r="C7351" t="s">
        <v>155</v>
      </c>
      <c r="D7351" t="s">
        <v>1066</v>
      </c>
      <c r="E7351" t="s">
        <v>170</v>
      </c>
      <c r="F7351" t="s">
        <v>159</v>
      </c>
      <c r="G7351" t="s">
        <v>158</v>
      </c>
      <c r="H7351" t="s">
        <v>132</v>
      </c>
      <c r="I7351">
        <v>0</v>
      </c>
      <c r="P7351">
        <v>0.62459704958006501</v>
      </c>
      <c r="Q7351">
        <v>0</v>
      </c>
    </row>
    <row r="7352" spans="1:17">
      <c r="A7352" t="s">
        <v>122</v>
      </c>
      <c r="B7352">
        <v>2032</v>
      </c>
      <c r="C7352" t="s">
        <v>155</v>
      </c>
      <c r="D7352" t="s">
        <v>1066</v>
      </c>
      <c r="E7352" t="s">
        <v>170</v>
      </c>
      <c r="F7352" t="s">
        <v>159</v>
      </c>
      <c r="G7352" t="s">
        <v>158</v>
      </c>
      <c r="H7352" t="s">
        <v>135</v>
      </c>
      <c r="I7352">
        <v>0</v>
      </c>
      <c r="P7352">
        <v>0.62459704958006501</v>
      </c>
      <c r="Q7352">
        <v>0</v>
      </c>
    </row>
    <row r="7353" spans="1:17">
      <c r="A7353" t="s">
        <v>122</v>
      </c>
      <c r="B7353">
        <v>2032</v>
      </c>
      <c r="C7353" t="s">
        <v>155</v>
      </c>
      <c r="D7353" t="s">
        <v>1066</v>
      </c>
      <c r="E7353" t="s">
        <v>170</v>
      </c>
      <c r="F7353" t="s">
        <v>159</v>
      </c>
      <c r="G7353" t="s">
        <v>158</v>
      </c>
      <c r="H7353" t="s">
        <v>136</v>
      </c>
      <c r="I7353">
        <v>0</v>
      </c>
      <c r="P7353">
        <v>0.62459704958006501</v>
      </c>
      <c r="Q7353">
        <v>0</v>
      </c>
    </row>
    <row r="7354" spans="1:17">
      <c r="A7354" t="s">
        <v>122</v>
      </c>
      <c r="B7354">
        <v>2032</v>
      </c>
      <c r="C7354" t="s">
        <v>155</v>
      </c>
      <c r="D7354" t="s">
        <v>1066</v>
      </c>
      <c r="E7354" t="s">
        <v>170</v>
      </c>
      <c r="F7354" t="s">
        <v>126</v>
      </c>
      <c r="G7354" t="s">
        <v>158</v>
      </c>
      <c r="H7354" t="s">
        <v>132</v>
      </c>
      <c r="I7354">
        <v>0</v>
      </c>
      <c r="P7354">
        <v>0.62459704958006501</v>
      </c>
      <c r="Q7354">
        <v>0</v>
      </c>
    </row>
    <row r="7355" spans="1:17">
      <c r="A7355" t="s">
        <v>122</v>
      </c>
      <c r="B7355">
        <v>2032</v>
      </c>
      <c r="C7355" t="s">
        <v>155</v>
      </c>
      <c r="D7355" t="s">
        <v>1066</v>
      </c>
      <c r="E7355" t="s">
        <v>170</v>
      </c>
      <c r="F7355" t="s">
        <v>126</v>
      </c>
      <c r="G7355" t="s">
        <v>158</v>
      </c>
      <c r="H7355" t="s">
        <v>135</v>
      </c>
      <c r="I7355">
        <v>0</v>
      </c>
      <c r="P7355">
        <v>0.62459704958006501</v>
      </c>
      <c r="Q7355">
        <v>0</v>
      </c>
    </row>
    <row r="7356" spans="1:17">
      <c r="A7356" t="s">
        <v>122</v>
      </c>
      <c r="B7356">
        <v>2032</v>
      </c>
      <c r="C7356" t="s">
        <v>155</v>
      </c>
      <c r="D7356" t="s">
        <v>1066</v>
      </c>
      <c r="E7356" t="s">
        <v>170</v>
      </c>
      <c r="F7356" t="s">
        <v>126</v>
      </c>
      <c r="G7356" t="s">
        <v>158</v>
      </c>
      <c r="H7356" t="s">
        <v>136</v>
      </c>
      <c r="I7356">
        <v>0</v>
      </c>
      <c r="P7356">
        <v>0.62459704958006501</v>
      </c>
      <c r="Q7356">
        <v>0</v>
      </c>
    </row>
    <row r="7357" spans="1:17">
      <c r="A7357" t="s">
        <v>122</v>
      </c>
      <c r="B7357">
        <v>2032</v>
      </c>
      <c r="C7357" t="s">
        <v>155</v>
      </c>
      <c r="D7357" t="s">
        <v>1066</v>
      </c>
      <c r="E7357" t="s">
        <v>170</v>
      </c>
      <c r="F7357" t="s">
        <v>165</v>
      </c>
      <c r="G7357" t="s">
        <v>158</v>
      </c>
      <c r="H7357" t="s">
        <v>132</v>
      </c>
      <c r="I7357">
        <v>0</v>
      </c>
      <c r="P7357">
        <v>0.62459704958006501</v>
      </c>
      <c r="Q7357">
        <v>0</v>
      </c>
    </row>
    <row r="7358" spans="1:17">
      <c r="A7358" t="s">
        <v>122</v>
      </c>
      <c r="B7358">
        <v>2032</v>
      </c>
      <c r="C7358" t="s">
        <v>155</v>
      </c>
      <c r="D7358" t="s">
        <v>1066</v>
      </c>
      <c r="E7358" t="s">
        <v>170</v>
      </c>
      <c r="F7358" t="s">
        <v>165</v>
      </c>
      <c r="G7358" t="s">
        <v>158</v>
      </c>
      <c r="H7358" t="s">
        <v>135</v>
      </c>
      <c r="I7358">
        <v>0</v>
      </c>
      <c r="P7358">
        <v>0.62459704958006501</v>
      </c>
      <c r="Q7358">
        <v>0</v>
      </c>
    </row>
    <row r="7359" spans="1:17">
      <c r="A7359" t="s">
        <v>122</v>
      </c>
      <c r="B7359">
        <v>2032</v>
      </c>
      <c r="C7359" t="s">
        <v>155</v>
      </c>
      <c r="D7359" t="s">
        <v>1066</v>
      </c>
      <c r="E7359" t="s">
        <v>170</v>
      </c>
      <c r="F7359" t="s">
        <v>165</v>
      </c>
      <c r="G7359" t="s">
        <v>158</v>
      </c>
      <c r="H7359" t="s">
        <v>136</v>
      </c>
      <c r="I7359">
        <v>0</v>
      </c>
      <c r="P7359">
        <v>0.62459704958006501</v>
      </c>
      <c r="Q7359">
        <v>0</v>
      </c>
    </row>
    <row r="7360" spans="1:17">
      <c r="A7360" t="s">
        <v>122</v>
      </c>
      <c r="B7360">
        <v>2032</v>
      </c>
      <c r="C7360" t="s">
        <v>155</v>
      </c>
      <c r="D7360" t="s">
        <v>1066</v>
      </c>
      <c r="E7360" t="s">
        <v>170</v>
      </c>
      <c r="F7360" t="s">
        <v>166</v>
      </c>
      <c r="G7360" t="s">
        <v>158</v>
      </c>
      <c r="H7360" t="s">
        <v>132</v>
      </c>
      <c r="I7360">
        <v>0</v>
      </c>
      <c r="P7360">
        <v>0.62459704958006501</v>
      </c>
      <c r="Q7360">
        <v>0</v>
      </c>
    </row>
    <row r="7361" spans="1:17">
      <c r="A7361" t="s">
        <v>122</v>
      </c>
      <c r="B7361">
        <v>2032</v>
      </c>
      <c r="C7361" t="s">
        <v>155</v>
      </c>
      <c r="D7361" t="s">
        <v>1066</v>
      </c>
      <c r="E7361" t="s">
        <v>170</v>
      </c>
      <c r="F7361" t="s">
        <v>166</v>
      </c>
      <c r="G7361" t="s">
        <v>158</v>
      </c>
      <c r="H7361" t="s">
        <v>135</v>
      </c>
      <c r="I7361">
        <v>0</v>
      </c>
      <c r="P7361">
        <v>0.62459704958006501</v>
      </c>
      <c r="Q7361">
        <v>0</v>
      </c>
    </row>
    <row r="7362" spans="1:17">
      <c r="A7362" t="s">
        <v>122</v>
      </c>
      <c r="B7362">
        <v>2032</v>
      </c>
      <c r="C7362" t="s">
        <v>155</v>
      </c>
      <c r="D7362" t="s">
        <v>1066</v>
      </c>
      <c r="E7362" t="s">
        <v>170</v>
      </c>
      <c r="F7362" t="s">
        <v>166</v>
      </c>
      <c r="G7362" t="s">
        <v>158</v>
      </c>
      <c r="H7362" t="s">
        <v>136</v>
      </c>
      <c r="I7362">
        <v>0</v>
      </c>
      <c r="P7362">
        <v>0.62459704958006501</v>
      </c>
      <c r="Q7362">
        <v>0</v>
      </c>
    </row>
    <row r="7363" spans="1:17">
      <c r="A7363" t="s">
        <v>122</v>
      </c>
      <c r="B7363">
        <v>2032</v>
      </c>
      <c r="C7363" t="s">
        <v>155</v>
      </c>
      <c r="D7363" t="s">
        <v>1066</v>
      </c>
      <c r="E7363" t="s">
        <v>170</v>
      </c>
      <c r="F7363" t="s">
        <v>160</v>
      </c>
      <c r="G7363" t="s">
        <v>158</v>
      </c>
      <c r="H7363" t="s">
        <v>132</v>
      </c>
      <c r="I7363">
        <v>0</v>
      </c>
      <c r="P7363">
        <v>0.62459704958006501</v>
      </c>
      <c r="Q7363">
        <v>0</v>
      </c>
    </row>
    <row r="7364" spans="1:17">
      <c r="A7364" t="s">
        <v>122</v>
      </c>
      <c r="B7364">
        <v>2032</v>
      </c>
      <c r="C7364" t="s">
        <v>155</v>
      </c>
      <c r="D7364" t="s">
        <v>1066</v>
      </c>
      <c r="E7364" t="s">
        <v>170</v>
      </c>
      <c r="F7364" t="s">
        <v>160</v>
      </c>
      <c r="G7364" t="s">
        <v>158</v>
      </c>
      <c r="H7364" t="s">
        <v>135</v>
      </c>
      <c r="I7364">
        <v>0</v>
      </c>
      <c r="P7364">
        <v>0.62459704958006501</v>
      </c>
      <c r="Q7364">
        <v>0</v>
      </c>
    </row>
    <row r="7365" spans="1:17">
      <c r="A7365" t="s">
        <v>122</v>
      </c>
      <c r="B7365">
        <v>2032</v>
      </c>
      <c r="C7365" t="s">
        <v>155</v>
      </c>
      <c r="D7365" t="s">
        <v>1066</v>
      </c>
      <c r="E7365" t="s">
        <v>170</v>
      </c>
      <c r="F7365" t="s">
        <v>160</v>
      </c>
      <c r="G7365" t="s">
        <v>158</v>
      </c>
      <c r="H7365" t="s">
        <v>136</v>
      </c>
      <c r="I7365">
        <v>0</v>
      </c>
      <c r="P7365">
        <v>0.62459704958006501</v>
      </c>
      <c r="Q7365">
        <v>0</v>
      </c>
    </row>
    <row r="7366" spans="1:17">
      <c r="A7366" t="s">
        <v>122</v>
      </c>
      <c r="B7366">
        <v>2032</v>
      </c>
      <c r="C7366" t="s">
        <v>138</v>
      </c>
      <c r="D7366" t="s">
        <v>1064</v>
      </c>
      <c r="E7366" t="s">
        <v>170</v>
      </c>
      <c r="F7366" t="s">
        <v>164</v>
      </c>
      <c r="G7366" t="s">
        <v>1065</v>
      </c>
      <c r="H7366" t="s">
        <v>132</v>
      </c>
      <c r="I7366">
        <v>0</v>
      </c>
      <c r="P7366">
        <v>0.62459704958006501</v>
      </c>
      <c r="Q7366">
        <v>0</v>
      </c>
    </row>
    <row r="7367" spans="1:17">
      <c r="A7367" t="s">
        <v>122</v>
      </c>
      <c r="B7367">
        <v>2032</v>
      </c>
      <c r="C7367" t="s">
        <v>138</v>
      </c>
      <c r="D7367" t="s">
        <v>1064</v>
      </c>
      <c r="E7367" t="s">
        <v>170</v>
      </c>
      <c r="F7367" t="s">
        <v>164</v>
      </c>
      <c r="G7367" t="s">
        <v>1065</v>
      </c>
      <c r="H7367" t="s">
        <v>135</v>
      </c>
      <c r="I7367">
        <v>0</v>
      </c>
      <c r="P7367">
        <v>0.62459704958006501</v>
      </c>
      <c r="Q7367">
        <v>0</v>
      </c>
    </row>
    <row r="7368" spans="1:17">
      <c r="A7368" t="s">
        <v>122</v>
      </c>
      <c r="B7368">
        <v>2032</v>
      </c>
      <c r="C7368" t="s">
        <v>138</v>
      </c>
      <c r="D7368" t="s">
        <v>1064</v>
      </c>
      <c r="E7368" t="s">
        <v>170</v>
      </c>
      <c r="F7368" t="s">
        <v>164</v>
      </c>
      <c r="G7368" t="s">
        <v>1065</v>
      </c>
      <c r="H7368" t="s">
        <v>136</v>
      </c>
      <c r="I7368">
        <v>0</v>
      </c>
      <c r="P7368">
        <v>0.62459704958006501</v>
      </c>
      <c r="Q7368">
        <v>0</v>
      </c>
    </row>
    <row r="7369" spans="1:17">
      <c r="A7369" t="s">
        <v>122</v>
      </c>
      <c r="B7369">
        <v>2032</v>
      </c>
      <c r="C7369" t="s">
        <v>138</v>
      </c>
      <c r="D7369" t="s">
        <v>1064</v>
      </c>
      <c r="E7369" t="s">
        <v>170</v>
      </c>
      <c r="F7369" t="s">
        <v>159</v>
      </c>
      <c r="G7369" t="s">
        <v>1065</v>
      </c>
      <c r="H7369" t="s">
        <v>132</v>
      </c>
      <c r="I7369">
        <v>0</v>
      </c>
      <c r="P7369">
        <v>0.62459704958006501</v>
      </c>
      <c r="Q7369">
        <v>0</v>
      </c>
    </row>
    <row r="7370" spans="1:17">
      <c r="A7370" t="s">
        <v>122</v>
      </c>
      <c r="B7370">
        <v>2032</v>
      </c>
      <c r="C7370" t="s">
        <v>138</v>
      </c>
      <c r="D7370" t="s">
        <v>1064</v>
      </c>
      <c r="E7370" t="s">
        <v>170</v>
      </c>
      <c r="F7370" t="s">
        <v>159</v>
      </c>
      <c r="G7370" t="s">
        <v>1065</v>
      </c>
      <c r="H7370" t="s">
        <v>135</v>
      </c>
      <c r="I7370">
        <v>0</v>
      </c>
      <c r="P7370">
        <v>0.62459704958006501</v>
      </c>
      <c r="Q7370">
        <v>0</v>
      </c>
    </row>
    <row r="7371" spans="1:17">
      <c r="A7371" t="s">
        <v>122</v>
      </c>
      <c r="B7371">
        <v>2032</v>
      </c>
      <c r="C7371" t="s">
        <v>138</v>
      </c>
      <c r="D7371" t="s">
        <v>1064</v>
      </c>
      <c r="E7371" t="s">
        <v>170</v>
      </c>
      <c r="F7371" t="s">
        <v>159</v>
      </c>
      <c r="G7371" t="s">
        <v>1065</v>
      </c>
      <c r="H7371" t="s">
        <v>136</v>
      </c>
      <c r="I7371">
        <v>0</v>
      </c>
      <c r="P7371">
        <v>0.62459704958006501</v>
      </c>
      <c r="Q7371">
        <v>0</v>
      </c>
    </row>
    <row r="7372" spans="1:17">
      <c r="A7372" t="s">
        <v>122</v>
      </c>
      <c r="B7372">
        <v>2032</v>
      </c>
      <c r="C7372" t="s">
        <v>138</v>
      </c>
      <c r="D7372" t="s">
        <v>1064</v>
      </c>
      <c r="E7372" t="s">
        <v>170</v>
      </c>
      <c r="F7372" t="s">
        <v>126</v>
      </c>
      <c r="G7372" t="s">
        <v>1065</v>
      </c>
      <c r="H7372" t="s">
        <v>132</v>
      </c>
      <c r="I7372">
        <v>0</v>
      </c>
      <c r="P7372">
        <v>0.62459704958006501</v>
      </c>
      <c r="Q7372">
        <v>0</v>
      </c>
    </row>
    <row r="7373" spans="1:17">
      <c r="A7373" t="s">
        <v>122</v>
      </c>
      <c r="B7373">
        <v>2032</v>
      </c>
      <c r="C7373" t="s">
        <v>138</v>
      </c>
      <c r="D7373" t="s">
        <v>1064</v>
      </c>
      <c r="E7373" t="s">
        <v>170</v>
      </c>
      <c r="F7373" t="s">
        <v>126</v>
      </c>
      <c r="G7373" t="s">
        <v>1065</v>
      </c>
      <c r="H7373" t="s">
        <v>135</v>
      </c>
      <c r="I7373">
        <v>0</v>
      </c>
      <c r="P7373">
        <v>0.62459704958006501</v>
      </c>
      <c r="Q7373">
        <v>0</v>
      </c>
    </row>
    <row r="7374" spans="1:17">
      <c r="A7374" t="s">
        <v>122</v>
      </c>
      <c r="B7374">
        <v>2032</v>
      </c>
      <c r="C7374" t="s">
        <v>138</v>
      </c>
      <c r="D7374" t="s">
        <v>1064</v>
      </c>
      <c r="E7374" t="s">
        <v>170</v>
      </c>
      <c r="F7374" t="s">
        <v>126</v>
      </c>
      <c r="G7374" t="s">
        <v>1065</v>
      </c>
      <c r="H7374" t="s">
        <v>136</v>
      </c>
      <c r="I7374">
        <v>1318707.6422810999</v>
      </c>
      <c r="P7374">
        <v>0.62459704958006501</v>
      </c>
      <c r="Q7374">
        <v>823660.90262745903</v>
      </c>
    </row>
    <row r="7375" spans="1:17">
      <c r="A7375" t="s">
        <v>122</v>
      </c>
      <c r="B7375">
        <v>2032</v>
      </c>
      <c r="C7375" t="s">
        <v>138</v>
      </c>
      <c r="D7375" t="s">
        <v>1064</v>
      </c>
      <c r="E7375" t="s">
        <v>170</v>
      </c>
      <c r="F7375" t="s">
        <v>165</v>
      </c>
      <c r="G7375" t="s">
        <v>1065</v>
      </c>
      <c r="H7375" t="s">
        <v>132</v>
      </c>
      <c r="I7375">
        <v>0</v>
      </c>
      <c r="P7375">
        <v>0.62459704958006501</v>
      </c>
      <c r="Q7375">
        <v>0</v>
      </c>
    </row>
    <row r="7376" spans="1:17">
      <c r="A7376" t="s">
        <v>122</v>
      </c>
      <c r="B7376">
        <v>2032</v>
      </c>
      <c r="C7376" t="s">
        <v>138</v>
      </c>
      <c r="D7376" t="s">
        <v>1064</v>
      </c>
      <c r="E7376" t="s">
        <v>170</v>
      </c>
      <c r="F7376" t="s">
        <v>165</v>
      </c>
      <c r="G7376" t="s">
        <v>1065</v>
      </c>
      <c r="H7376" t="s">
        <v>135</v>
      </c>
      <c r="I7376">
        <v>0</v>
      </c>
      <c r="P7376">
        <v>0.62459704958006501</v>
      </c>
      <c r="Q7376">
        <v>0</v>
      </c>
    </row>
    <row r="7377" spans="1:17">
      <c r="A7377" t="s">
        <v>122</v>
      </c>
      <c r="B7377">
        <v>2032</v>
      </c>
      <c r="C7377" t="s">
        <v>138</v>
      </c>
      <c r="D7377" t="s">
        <v>1064</v>
      </c>
      <c r="E7377" t="s">
        <v>170</v>
      </c>
      <c r="F7377" t="s">
        <v>165</v>
      </c>
      <c r="G7377" t="s">
        <v>1065</v>
      </c>
      <c r="H7377" t="s">
        <v>136</v>
      </c>
      <c r="I7377">
        <v>0</v>
      </c>
      <c r="P7377">
        <v>0.62459704958006501</v>
      </c>
      <c r="Q7377">
        <v>0</v>
      </c>
    </row>
    <row r="7378" spans="1:17">
      <c r="A7378" t="s">
        <v>122</v>
      </c>
      <c r="B7378">
        <v>2032</v>
      </c>
      <c r="C7378" t="s">
        <v>138</v>
      </c>
      <c r="D7378" t="s">
        <v>1064</v>
      </c>
      <c r="E7378" t="s">
        <v>170</v>
      </c>
      <c r="F7378" t="s">
        <v>166</v>
      </c>
      <c r="G7378" t="s">
        <v>1065</v>
      </c>
      <c r="H7378" t="s">
        <v>132</v>
      </c>
      <c r="I7378">
        <v>0</v>
      </c>
      <c r="P7378">
        <v>0.62459704958006501</v>
      </c>
      <c r="Q7378">
        <v>0</v>
      </c>
    </row>
    <row r="7379" spans="1:17">
      <c r="A7379" t="s">
        <v>122</v>
      </c>
      <c r="B7379">
        <v>2032</v>
      </c>
      <c r="C7379" t="s">
        <v>138</v>
      </c>
      <c r="D7379" t="s">
        <v>1064</v>
      </c>
      <c r="E7379" t="s">
        <v>170</v>
      </c>
      <c r="F7379" t="s">
        <v>166</v>
      </c>
      <c r="G7379" t="s">
        <v>1065</v>
      </c>
      <c r="H7379" t="s">
        <v>135</v>
      </c>
      <c r="I7379">
        <v>0</v>
      </c>
      <c r="P7379">
        <v>0.62459704958006501</v>
      </c>
      <c r="Q7379">
        <v>0</v>
      </c>
    </row>
    <row r="7380" spans="1:17">
      <c r="A7380" t="s">
        <v>122</v>
      </c>
      <c r="B7380">
        <v>2032</v>
      </c>
      <c r="C7380" t="s">
        <v>138</v>
      </c>
      <c r="D7380" t="s">
        <v>1064</v>
      </c>
      <c r="E7380" t="s">
        <v>170</v>
      </c>
      <c r="F7380" t="s">
        <v>166</v>
      </c>
      <c r="G7380" t="s">
        <v>1065</v>
      </c>
      <c r="H7380" t="s">
        <v>136</v>
      </c>
      <c r="I7380">
        <v>0</v>
      </c>
      <c r="P7380">
        <v>0.62459704958006501</v>
      </c>
      <c r="Q7380">
        <v>0</v>
      </c>
    </row>
    <row r="7381" spans="1:17">
      <c r="A7381" t="s">
        <v>122</v>
      </c>
      <c r="B7381">
        <v>2032</v>
      </c>
      <c r="C7381" t="s">
        <v>138</v>
      </c>
      <c r="D7381" t="s">
        <v>1064</v>
      </c>
      <c r="E7381" t="s">
        <v>170</v>
      </c>
      <c r="F7381" t="s">
        <v>160</v>
      </c>
      <c r="G7381" t="s">
        <v>1065</v>
      </c>
      <c r="H7381" t="s">
        <v>132</v>
      </c>
      <c r="I7381">
        <v>0</v>
      </c>
      <c r="P7381">
        <v>0.62459704958006501</v>
      </c>
      <c r="Q7381">
        <v>0</v>
      </c>
    </row>
    <row r="7382" spans="1:17">
      <c r="A7382" t="s">
        <v>122</v>
      </c>
      <c r="B7382">
        <v>2032</v>
      </c>
      <c r="C7382" t="s">
        <v>138</v>
      </c>
      <c r="D7382" t="s">
        <v>1064</v>
      </c>
      <c r="E7382" t="s">
        <v>170</v>
      </c>
      <c r="F7382" t="s">
        <v>160</v>
      </c>
      <c r="G7382" t="s">
        <v>1065</v>
      </c>
      <c r="H7382" t="s">
        <v>135</v>
      </c>
      <c r="I7382">
        <v>0</v>
      </c>
      <c r="P7382">
        <v>0.62459704958006501</v>
      </c>
      <c r="Q7382">
        <v>0</v>
      </c>
    </row>
    <row r="7383" spans="1:17">
      <c r="A7383" t="s">
        <v>122</v>
      </c>
      <c r="B7383">
        <v>2032</v>
      </c>
      <c r="C7383" t="s">
        <v>138</v>
      </c>
      <c r="D7383" t="s">
        <v>1064</v>
      </c>
      <c r="E7383" t="s">
        <v>170</v>
      </c>
      <c r="F7383" t="s">
        <v>160</v>
      </c>
      <c r="G7383" t="s">
        <v>1065</v>
      </c>
      <c r="H7383" t="s">
        <v>136</v>
      </c>
      <c r="I7383">
        <v>0</v>
      </c>
      <c r="P7383">
        <v>0.62459704958006501</v>
      </c>
      <c r="Q7383">
        <v>0</v>
      </c>
    </row>
    <row r="7384" spans="1:17">
      <c r="A7384" t="s">
        <v>122</v>
      </c>
      <c r="B7384">
        <v>2032</v>
      </c>
      <c r="C7384" t="s">
        <v>21</v>
      </c>
      <c r="D7384" t="s">
        <v>1067</v>
      </c>
      <c r="E7384" t="s">
        <v>167</v>
      </c>
      <c r="F7384" t="s">
        <v>164</v>
      </c>
      <c r="G7384" t="s">
        <v>1068</v>
      </c>
      <c r="H7384" t="s">
        <v>132</v>
      </c>
      <c r="I7384">
        <v>0</v>
      </c>
      <c r="P7384">
        <v>0.62459704958006501</v>
      </c>
      <c r="Q7384">
        <v>0</v>
      </c>
    </row>
    <row r="7385" spans="1:17">
      <c r="A7385" t="s">
        <v>122</v>
      </c>
      <c r="B7385">
        <v>2032</v>
      </c>
      <c r="C7385" t="s">
        <v>21</v>
      </c>
      <c r="D7385" t="s">
        <v>1067</v>
      </c>
      <c r="E7385" t="s">
        <v>167</v>
      </c>
      <c r="F7385" t="s">
        <v>164</v>
      </c>
      <c r="G7385" t="s">
        <v>1068</v>
      </c>
      <c r="H7385" t="s">
        <v>135</v>
      </c>
      <c r="I7385">
        <v>0</v>
      </c>
      <c r="P7385">
        <v>0.62459704958006501</v>
      </c>
      <c r="Q7385">
        <v>0</v>
      </c>
    </row>
    <row r="7386" spans="1:17">
      <c r="A7386" t="s">
        <v>122</v>
      </c>
      <c r="B7386">
        <v>2032</v>
      </c>
      <c r="C7386" t="s">
        <v>21</v>
      </c>
      <c r="D7386" t="s">
        <v>1067</v>
      </c>
      <c r="E7386" t="s">
        <v>167</v>
      </c>
      <c r="F7386" t="s">
        <v>164</v>
      </c>
      <c r="G7386" t="s">
        <v>1068</v>
      </c>
      <c r="H7386" t="s">
        <v>136</v>
      </c>
      <c r="I7386">
        <v>0</v>
      </c>
      <c r="P7386">
        <v>0.62459704958006501</v>
      </c>
      <c r="Q7386">
        <v>0</v>
      </c>
    </row>
    <row r="7387" spans="1:17">
      <c r="A7387" t="s">
        <v>122</v>
      </c>
      <c r="B7387">
        <v>2032</v>
      </c>
      <c r="C7387" t="s">
        <v>21</v>
      </c>
      <c r="D7387" t="s">
        <v>1067</v>
      </c>
      <c r="E7387" t="s">
        <v>167</v>
      </c>
      <c r="F7387" t="s">
        <v>159</v>
      </c>
      <c r="G7387" t="s">
        <v>1068</v>
      </c>
      <c r="H7387" t="s">
        <v>132</v>
      </c>
      <c r="I7387">
        <v>0</v>
      </c>
      <c r="P7387">
        <v>0.62459704958006501</v>
      </c>
      <c r="Q7387">
        <v>0</v>
      </c>
    </row>
    <row r="7388" spans="1:17">
      <c r="A7388" t="s">
        <v>122</v>
      </c>
      <c r="B7388">
        <v>2032</v>
      </c>
      <c r="C7388" t="s">
        <v>21</v>
      </c>
      <c r="D7388" t="s">
        <v>1067</v>
      </c>
      <c r="E7388" t="s">
        <v>167</v>
      </c>
      <c r="F7388" t="s">
        <v>159</v>
      </c>
      <c r="G7388" t="s">
        <v>1068</v>
      </c>
      <c r="H7388" t="s">
        <v>135</v>
      </c>
      <c r="I7388">
        <v>0</v>
      </c>
      <c r="P7388">
        <v>0.62459704958006501</v>
      </c>
      <c r="Q7388">
        <v>0</v>
      </c>
    </row>
    <row r="7389" spans="1:17">
      <c r="A7389" t="s">
        <v>122</v>
      </c>
      <c r="B7389">
        <v>2032</v>
      </c>
      <c r="C7389" t="s">
        <v>21</v>
      </c>
      <c r="D7389" t="s">
        <v>1067</v>
      </c>
      <c r="E7389" t="s">
        <v>167</v>
      </c>
      <c r="F7389" t="s">
        <v>159</v>
      </c>
      <c r="G7389" t="s">
        <v>1068</v>
      </c>
      <c r="H7389" t="s">
        <v>136</v>
      </c>
      <c r="I7389">
        <v>0</v>
      </c>
      <c r="P7389">
        <v>0.62459704958006501</v>
      </c>
      <c r="Q7389">
        <v>0</v>
      </c>
    </row>
    <row r="7390" spans="1:17">
      <c r="A7390" t="s">
        <v>122</v>
      </c>
      <c r="B7390">
        <v>2032</v>
      </c>
      <c r="C7390" t="s">
        <v>21</v>
      </c>
      <c r="D7390" t="s">
        <v>1067</v>
      </c>
      <c r="E7390" t="s">
        <v>167</v>
      </c>
      <c r="F7390" t="s">
        <v>126</v>
      </c>
      <c r="G7390" t="s">
        <v>1068</v>
      </c>
      <c r="H7390" t="s">
        <v>132</v>
      </c>
      <c r="I7390">
        <v>0</v>
      </c>
      <c r="P7390">
        <v>0.62459704958006501</v>
      </c>
      <c r="Q7390">
        <v>0</v>
      </c>
    </row>
    <row r="7391" spans="1:17">
      <c r="A7391" t="s">
        <v>122</v>
      </c>
      <c r="B7391">
        <v>2032</v>
      </c>
      <c r="C7391" t="s">
        <v>21</v>
      </c>
      <c r="D7391" t="s">
        <v>1067</v>
      </c>
      <c r="E7391" t="s">
        <v>167</v>
      </c>
      <c r="F7391" t="s">
        <v>126</v>
      </c>
      <c r="G7391" t="s">
        <v>1068</v>
      </c>
      <c r="H7391" t="s">
        <v>135</v>
      </c>
      <c r="I7391">
        <v>0</v>
      </c>
      <c r="P7391">
        <v>0.62459704958006501</v>
      </c>
      <c r="Q7391">
        <v>0</v>
      </c>
    </row>
    <row r="7392" spans="1:17">
      <c r="A7392" t="s">
        <v>122</v>
      </c>
      <c r="B7392">
        <v>2032</v>
      </c>
      <c r="C7392" t="s">
        <v>21</v>
      </c>
      <c r="D7392" t="s">
        <v>1067</v>
      </c>
      <c r="E7392" t="s">
        <v>167</v>
      </c>
      <c r="F7392" t="s">
        <v>126</v>
      </c>
      <c r="G7392" t="s">
        <v>1068</v>
      </c>
      <c r="H7392" t="s">
        <v>136</v>
      </c>
      <c r="I7392">
        <v>0</v>
      </c>
      <c r="P7392">
        <v>0.62459704958006501</v>
      </c>
      <c r="Q7392">
        <v>0</v>
      </c>
    </row>
    <row r="7393" spans="1:17">
      <c r="A7393" t="s">
        <v>122</v>
      </c>
      <c r="B7393">
        <v>2032</v>
      </c>
      <c r="C7393" t="s">
        <v>21</v>
      </c>
      <c r="D7393" t="s">
        <v>1067</v>
      </c>
      <c r="E7393" t="s">
        <v>167</v>
      </c>
      <c r="F7393" t="s">
        <v>165</v>
      </c>
      <c r="G7393" t="s">
        <v>1068</v>
      </c>
      <c r="H7393" t="s">
        <v>132</v>
      </c>
      <c r="I7393">
        <v>0</v>
      </c>
      <c r="P7393">
        <v>0.62459704958006501</v>
      </c>
      <c r="Q7393">
        <v>0</v>
      </c>
    </row>
    <row r="7394" spans="1:17">
      <c r="A7394" t="s">
        <v>122</v>
      </c>
      <c r="B7394">
        <v>2032</v>
      </c>
      <c r="C7394" t="s">
        <v>21</v>
      </c>
      <c r="D7394" t="s">
        <v>1067</v>
      </c>
      <c r="E7394" t="s">
        <v>167</v>
      </c>
      <c r="F7394" t="s">
        <v>165</v>
      </c>
      <c r="G7394" t="s">
        <v>1068</v>
      </c>
      <c r="H7394" t="s">
        <v>135</v>
      </c>
      <c r="I7394">
        <v>0</v>
      </c>
      <c r="P7394">
        <v>0.62459704958006501</v>
      </c>
      <c r="Q7394">
        <v>0</v>
      </c>
    </row>
    <row r="7395" spans="1:17">
      <c r="A7395" t="s">
        <v>122</v>
      </c>
      <c r="B7395">
        <v>2032</v>
      </c>
      <c r="C7395" t="s">
        <v>21</v>
      </c>
      <c r="D7395" t="s">
        <v>1067</v>
      </c>
      <c r="E7395" t="s">
        <v>167</v>
      </c>
      <c r="F7395" t="s">
        <v>165</v>
      </c>
      <c r="G7395" t="s">
        <v>1068</v>
      </c>
      <c r="H7395" t="s">
        <v>136</v>
      </c>
      <c r="I7395">
        <v>0</v>
      </c>
      <c r="P7395">
        <v>0.62459704958006501</v>
      </c>
      <c r="Q7395">
        <v>0</v>
      </c>
    </row>
    <row r="7396" spans="1:17">
      <c r="A7396" t="s">
        <v>122</v>
      </c>
      <c r="B7396">
        <v>2032</v>
      </c>
      <c r="C7396" t="s">
        <v>21</v>
      </c>
      <c r="D7396" t="s">
        <v>1067</v>
      </c>
      <c r="E7396" t="s">
        <v>167</v>
      </c>
      <c r="F7396" t="s">
        <v>166</v>
      </c>
      <c r="G7396" t="s">
        <v>1068</v>
      </c>
      <c r="H7396" t="s">
        <v>132</v>
      </c>
      <c r="I7396">
        <v>0</v>
      </c>
      <c r="P7396">
        <v>0.62459704958006501</v>
      </c>
      <c r="Q7396">
        <v>0</v>
      </c>
    </row>
    <row r="7397" spans="1:17">
      <c r="A7397" t="s">
        <v>122</v>
      </c>
      <c r="B7397">
        <v>2032</v>
      </c>
      <c r="C7397" t="s">
        <v>21</v>
      </c>
      <c r="D7397" t="s">
        <v>1067</v>
      </c>
      <c r="E7397" t="s">
        <v>167</v>
      </c>
      <c r="F7397" t="s">
        <v>166</v>
      </c>
      <c r="G7397" t="s">
        <v>1068</v>
      </c>
      <c r="H7397" t="s">
        <v>135</v>
      </c>
      <c r="I7397">
        <v>0</v>
      </c>
      <c r="P7397">
        <v>0.62459704958006501</v>
      </c>
      <c r="Q7397">
        <v>0</v>
      </c>
    </row>
    <row r="7398" spans="1:17">
      <c r="A7398" t="s">
        <v>122</v>
      </c>
      <c r="B7398">
        <v>2032</v>
      </c>
      <c r="C7398" t="s">
        <v>21</v>
      </c>
      <c r="D7398" t="s">
        <v>1067</v>
      </c>
      <c r="E7398" t="s">
        <v>167</v>
      </c>
      <c r="F7398" t="s">
        <v>166</v>
      </c>
      <c r="G7398" t="s">
        <v>1068</v>
      </c>
      <c r="H7398" t="s">
        <v>136</v>
      </c>
      <c r="I7398">
        <v>0</v>
      </c>
      <c r="P7398">
        <v>0.62459704958006501</v>
      </c>
      <c r="Q7398">
        <v>0</v>
      </c>
    </row>
    <row r="7399" spans="1:17">
      <c r="A7399" t="s">
        <v>122</v>
      </c>
      <c r="B7399">
        <v>2032</v>
      </c>
      <c r="C7399" t="s">
        <v>21</v>
      </c>
      <c r="D7399" t="s">
        <v>1067</v>
      </c>
      <c r="E7399" t="s">
        <v>167</v>
      </c>
      <c r="F7399" t="s">
        <v>160</v>
      </c>
      <c r="G7399" t="s">
        <v>1068</v>
      </c>
      <c r="H7399" t="s">
        <v>132</v>
      </c>
      <c r="I7399">
        <v>0</v>
      </c>
      <c r="P7399">
        <v>0.62459704958006501</v>
      </c>
      <c r="Q7399">
        <v>0</v>
      </c>
    </row>
    <row r="7400" spans="1:17">
      <c r="A7400" t="s">
        <v>122</v>
      </c>
      <c r="B7400">
        <v>2032</v>
      </c>
      <c r="C7400" t="s">
        <v>21</v>
      </c>
      <c r="D7400" t="s">
        <v>1067</v>
      </c>
      <c r="E7400" t="s">
        <v>167</v>
      </c>
      <c r="F7400" t="s">
        <v>160</v>
      </c>
      <c r="G7400" t="s">
        <v>1068</v>
      </c>
      <c r="H7400" t="s">
        <v>135</v>
      </c>
      <c r="I7400">
        <v>0</v>
      </c>
      <c r="P7400">
        <v>0.62459704958006501</v>
      </c>
      <c r="Q7400">
        <v>0</v>
      </c>
    </row>
    <row r="7401" spans="1:17">
      <c r="A7401" t="s">
        <v>122</v>
      </c>
      <c r="B7401">
        <v>2032</v>
      </c>
      <c r="C7401" t="s">
        <v>21</v>
      </c>
      <c r="D7401" t="s">
        <v>1067</v>
      </c>
      <c r="E7401" t="s">
        <v>167</v>
      </c>
      <c r="F7401" t="s">
        <v>160</v>
      </c>
      <c r="G7401" t="s">
        <v>1068</v>
      </c>
      <c r="H7401" t="s">
        <v>136</v>
      </c>
      <c r="I7401">
        <v>0</v>
      </c>
      <c r="P7401">
        <v>0.62459704958006501</v>
      </c>
      <c r="Q7401">
        <v>0</v>
      </c>
    </row>
    <row r="7402" spans="1:17">
      <c r="A7402" t="s">
        <v>122</v>
      </c>
      <c r="B7402">
        <v>2032</v>
      </c>
      <c r="C7402" t="s">
        <v>22</v>
      </c>
      <c r="D7402" t="s">
        <v>1067</v>
      </c>
      <c r="E7402" t="s">
        <v>167</v>
      </c>
      <c r="F7402" t="s">
        <v>164</v>
      </c>
      <c r="G7402" t="s">
        <v>1068</v>
      </c>
      <c r="H7402" t="s">
        <v>132</v>
      </c>
      <c r="I7402">
        <v>0</v>
      </c>
      <c r="P7402">
        <v>0.62459704958006501</v>
      </c>
      <c r="Q7402">
        <v>0</v>
      </c>
    </row>
    <row r="7403" spans="1:17">
      <c r="A7403" t="s">
        <v>122</v>
      </c>
      <c r="B7403">
        <v>2032</v>
      </c>
      <c r="C7403" t="s">
        <v>22</v>
      </c>
      <c r="D7403" t="s">
        <v>1067</v>
      </c>
      <c r="E7403" t="s">
        <v>167</v>
      </c>
      <c r="F7403" t="s">
        <v>164</v>
      </c>
      <c r="G7403" t="s">
        <v>1068</v>
      </c>
      <c r="H7403" t="s">
        <v>135</v>
      </c>
      <c r="I7403">
        <v>0</v>
      </c>
      <c r="P7403">
        <v>0.62459704958006501</v>
      </c>
      <c r="Q7403">
        <v>0</v>
      </c>
    </row>
    <row r="7404" spans="1:17">
      <c r="A7404" t="s">
        <v>122</v>
      </c>
      <c r="B7404">
        <v>2032</v>
      </c>
      <c r="C7404" t="s">
        <v>22</v>
      </c>
      <c r="D7404" t="s">
        <v>1067</v>
      </c>
      <c r="E7404" t="s">
        <v>167</v>
      </c>
      <c r="F7404" t="s">
        <v>164</v>
      </c>
      <c r="G7404" t="s">
        <v>1068</v>
      </c>
      <c r="H7404" t="s">
        <v>136</v>
      </c>
      <c r="I7404">
        <v>0</v>
      </c>
      <c r="P7404">
        <v>0.62459704958006501</v>
      </c>
      <c r="Q7404">
        <v>0</v>
      </c>
    </row>
    <row r="7405" spans="1:17">
      <c r="A7405" t="s">
        <v>122</v>
      </c>
      <c r="B7405">
        <v>2032</v>
      </c>
      <c r="C7405" t="s">
        <v>22</v>
      </c>
      <c r="D7405" t="s">
        <v>1067</v>
      </c>
      <c r="E7405" t="s">
        <v>167</v>
      </c>
      <c r="F7405" t="s">
        <v>159</v>
      </c>
      <c r="G7405" t="s">
        <v>1068</v>
      </c>
      <c r="H7405" t="s">
        <v>132</v>
      </c>
      <c r="I7405">
        <v>0</v>
      </c>
      <c r="P7405">
        <v>0.62459704958006501</v>
      </c>
      <c r="Q7405">
        <v>0</v>
      </c>
    </row>
    <row r="7406" spans="1:17">
      <c r="A7406" t="s">
        <v>122</v>
      </c>
      <c r="B7406">
        <v>2032</v>
      </c>
      <c r="C7406" t="s">
        <v>22</v>
      </c>
      <c r="D7406" t="s">
        <v>1067</v>
      </c>
      <c r="E7406" t="s">
        <v>167</v>
      </c>
      <c r="F7406" t="s">
        <v>159</v>
      </c>
      <c r="G7406" t="s">
        <v>1068</v>
      </c>
      <c r="H7406" t="s">
        <v>135</v>
      </c>
      <c r="I7406">
        <v>0</v>
      </c>
      <c r="P7406">
        <v>0.62459704958006501</v>
      </c>
      <c r="Q7406">
        <v>0</v>
      </c>
    </row>
    <row r="7407" spans="1:17">
      <c r="A7407" t="s">
        <v>122</v>
      </c>
      <c r="B7407">
        <v>2032</v>
      </c>
      <c r="C7407" t="s">
        <v>22</v>
      </c>
      <c r="D7407" t="s">
        <v>1067</v>
      </c>
      <c r="E7407" t="s">
        <v>167</v>
      </c>
      <c r="F7407" t="s">
        <v>159</v>
      </c>
      <c r="G7407" t="s">
        <v>1068</v>
      </c>
      <c r="H7407" t="s">
        <v>136</v>
      </c>
      <c r="I7407">
        <v>0</v>
      </c>
      <c r="P7407">
        <v>0.62459704958006501</v>
      </c>
      <c r="Q7407">
        <v>0</v>
      </c>
    </row>
    <row r="7408" spans="1:17">
      <c r="A7408" t="s">
        <v>122</v>
      </c>
      <c r="B7408">
        <v>2032</v>
      </c>
      <c r="C7408" t="s">
        <v>22</v>
      </c>
      <c r="D7408" t="s">
        <v>1067</v>
      </c>
      <c r="E7408" t="s">
        <v>167</v>
      </c>
      <c r="F7408" t="s">
        <v>126</v>
      </c>
      <c r="G7408" t="s">
        <v>1068</v>
      </c>
      <c r="H7408" t="s">
        <v>132</v>
      </c>
      <c r="I7408">
        <v>0</v>
      </c>
      <c r="P7408">
        <v>0.62459704958006501</v>
      </c>
      <c r="Q7408">
        <v>0</v>
      </c>
    </row>
    <row r="7409" spans="1:17">
      <c r="A7409" t="s">
        <v>122</v>
      </c>
      <c r="B7409">
        <v>2032</v>
      </c>
      <c r="C7409" t="s">
        <v>22</v>
      </c>
      <c r="D7409" t="s">
        <v>1067</v>
      </c>
      <c r="E7409" t="s">
        <v>167</v>
      </c>
      <c r="F7409" t="s">
        <v>126</v>
      </c>
      <c r="G7409" t="s">
        <v>1068</v>
      </c>
      <c r="H7409" t="s">
        <v>135</v>
      </c>
      <c r="I7409">
        <v>0</v>
      </c>
      <c r="P7409">
        <v>0.62459704958006501</v>
      </c>
      <c r="Q7409">
        <v>0</v>
      </c>
    </row>
    <row r="7410" spans="1:17">
      <c r="A7410" t="s">
        <v>122</v>
      </c>
      <c r="B7410">
        <v>2032</v>
      </c>
      <c r="C7410" t="s">
        <v>22</v>
      </c>
      <c r="D7410" t="s">
        <v>1067</v>
      </c>
      <c r="E7410" t="s">
        <v>167</v>
      </c>
      <c r="F7410" t="s">
        <v>126</v>
      </c>
      <c r="G7410" t="s">
        <v>1068</v>
      </c>
      <c r="H7410" t="s">
        <v>136</v>
      </c>
      <c r="I7410">
        <v>0</v>
      </c>
      <c r="P7410">
        <v>0.62459704958006501</v>
      </c>
      <c r="Q7410">
        <v>0</v>
      </c>
    </row>
    <row r="7411" spans="1:17">
      <c r="A7411" t="s">
        <v>122</v>
      </c>
      <c r="B7411">
        <v>2032</v>
      </c>
      <c r="C7411" t="s">
        <v>22</v>
      </c>
      <c r="D7411" t="s">
        <v>1067</v>
      </c>
      <c r="E7411" t="s">
        <v>167</v>
      </c>
      <c r="F7411" t="s">
        <v>165</v>
      </c>
      <c r="G7411" t="s">
        <v>1068</v>
      </c>
      <c r="H7411" t="s">
        <v>132</v>
      </c>
      <c r="I7411">
        <v>0</v>
      </c>
      <c r="P7411">
        <v>0.62459704958006501</v>
      </c>
      <c r="Q7411">
        <v>0</v>
      </c>
    </row>
    <row r="7412" spans="1:17">
      <c r="A7412" t="s">
        <v>122</v>
      </c>
      <c r="B7412">
        <v>2032</v>
      </c>
      <c r="C7412" t="s">
        <v>22</v>
      </c>
      <c r="D7412" t="s">
        <v>1067</v>
      </c>
      <c r="E7412" t="s">
        <v>167</v>
      </c>
      <c r="F7412" t="s">
        <v>165</v>
      </c>
      <c r="G7412" t="s">
        <v>1068</v>
      </c>
      <c r="H7412" t="s">
        <v>135</v>
      </c>
      <c r="I7412">
        <v>0</v>
      </c>
      <c r="P7412">
        <v>0.62459704958006501</v>
      </c>
      <c r="Q7412">
        <v>0</v>
      </c>
    </row>
    <row r="7413" spans="1:17">
      <c r="A7413" t="s">
        <v>122</v>
      </c>
      <c r="B7413">
        <v>2032</v>
      </c>
      <c r="C7413" t="s">
        <v>22</v>
      </c>
      <c r="D7413" t="s">
        <v>1067</v>
      </c>
      <c r="E7413" t="s">
        <v>167</v>
      </c>
      <c r="F7413" t="s">
        <v>165</v>
      </c>
      <c r="G7413" t="s">
        <v>1068</v>
      </c>
      <c r="H7413" t="s">
        <v>136</v>
      </c>
      <c r="I7413">
        <v>0</v>
      </c>
      <c r="P7413">
        <v>0.62459704958006501</v>
      </c>
      <c r="Q7413">
        <v>0</v>
      </c>
    </row>
    <row r="7414" spans="1:17">
      <c r="A7414" t="s">
        <v>122</v>
      </c>
      <c r="B7414">
        <v>2032</v>
      </c>
      <c r="C7414" t="s">
        <v>22</v>
      </c>
      <c r="D7414" t="s">
        <v>1067</v>
      </c>
      <c r="E7414" t="s">
        <v>167</v>
      </c>
      <c r="F7414" t="s">
        <v>166</v>
      </c>
      <c r="G7414" t="s">
        <v>1068</v>
      </c>
      <c r="H7414" t="s">
        <v>132</v>
      </c>
      <c r="I7414">
        <v>0</v>
      </c>
      <c r="P7414">
        <v>0.62459704958006501</v>
      </c>
      <c r="Q7414">
        <v>0</v>
      </c>
    </row>
    <row r="7415" spans="1:17">
      <c r="A7415" t="s">
        <v>122</v>
      </c>
      <c r="B7415">
        <v>2032</v>
      </c>
      <c r="C7415" t="s">
        <v>22</v>
      </c>
      <c r="D7415" t="s">
        <v>1067</v>
      </c>
      <c r="E7415" t="s">
        <v>167</v>
      </c>
      <c r="F7415" t="s">
        <v>166</v>
      </c>
      <c r="G7415" t="s">
        <v>1068</v>
      </c>
      <c r="H7415" t="s">
        <v>135</v>
      </c>
      <c r="I7415">
        <v>0</v>
      </c>
      <c r="P7415">
        <v>0.62459704958006501</v>
      </c>
      <c r="Q7415">
        <v>0</v>
      </c>
    </row>
    <row r="7416" spans="1:17">
      <c r="A7416" t="s">
        <v>122</v>
      </c>
      <c r="B7416">
        <v>2032</v>
      </c>
      <c r="C7416" t="s">
        <v>22</v>
      </c>
      <c r="D7416" t="s">
        <v>1067</v>
      </c>
      <c r="E7416" t="s">
        <v>167</v>
      </c>
      <c r="F7416" t="s">
        <v>166</v>
      </c>
      <c r="G7416" t="s">
        <v>1068</v>
      </c>
      <c r="H7416" t="s">
        <v>136</v>
      </c>
      <c r="I7416">
        <v>0</v>
      </c>
      <c r="P7416">
        <v>0.62459704958006501</v>
      </c>
      <c r="Q7416">
        <v>0</v>
      </c>
    </row>
    <row r="7417" spans="1:17">
      <c r="A7417" t="s">
        <v>122</v>
      </c>
      <c r="B7417">
        <v>2032</v>
      </c>
      <c r="C7417" t="s">
        <v>22</v>
      </c>
      <c r="D7417" t="s">
        <v>1067</v>
      </c>
      <c r="E7417" t="s">
        <v>167</v>
      </c>
      <c r="F7417" t="s">
        <v>160</v>
      </c>
      <c r="G7417" t="s">
        <v>1068</v>
      </c>
      <c r="H7417" t="s">
        <v>132</v>
      </c>
      <c r="I7417">
        <v>0</v>
      </c>
      <c r="P7417">
        <v>0.62459704958006501</v>
      </c>
      <c r="Q7417">
        <v>0</v>
      </c>
    </row>
    <row r="7418" spans="1:17">
      <c r="A7418" t="s">
        <v>122</v>
      </c>
      <c r="B7418">
        <v>2032</v>
      </c>
      <c r="C7418" t="s">
        <v>22</v>
      </c>
      <c r="D7418" t="s">
        <v>1067</v>
      </c>
      <c r="E7418" t="s">
        <v>167</v>
      </c>
      <c r="F7418" t="s">
        <v>160</v>
      </c>
      <c r="G7418" t="s">
        <v>1068</v>
      </c>
      <c r="H7418" t="s">
        <v>135</v>
      </c>
      <c r="I7418">
        <v>0</v>
      </c>
      <c r="P7418">
        <v>0.62459704958006501</v>
      </c>
      <c r="Q7418">
        <v>0</v>
      </c>
    </row>
    <row r="7419" spans="1:17">
      <c r="A7419" t="s">
        <v>122</v>
      </c>
      <c r="B7419">
        <v>2032</v>
      </c>
      <c r="C7419" t="s">
        <v>22</v>
      </c>
      <c r="D7419" t="s">
        <v>1067</v>
      </c>
      <c r="E7419" t="s">
        <v>167</v>
      </c>
      <c r="F7419" t="s">
        <v>160</v>
      </c>
      <c r="G7419" t="s">
        <v>1068</v>
      </c>
      <c r="H7419" t="s">
        <v>136</v>
      </c>
      <c r="I7419">
        <v>0</v>
      </c>
      <c r="P7419">
        <v>0.62459704958006501</v>
      </c>
      <c r="Q7419">
        <v>0</v>
      </c>
    </row>
    <row r="7420" spans="1:17">
      <c r="A7420" t="s">
        <v>122</v>
      </c>
      <c r="B7420">
        <v>2032</v>
      </c>
      <c r="C7420" t="s">
        <v>24</v>
      </c>
      <c r="D7420" t="s">
        <v>1067</v>
      </c>
      <c r="E7420" t="s">
        <v>167</v>
      </c>
      <c r="F7420" t="s">
        <v>164</v>
      </c>
      <c r="G7420" t="s">
        <v>1068</v>
      </c>
      <c r="H7420" t="s">
        <v>132</v>
      </c>
      <c r="I7420">
        <v>0</v>
      </c>
      <c r="P7420">
        <v>0.62459704958006501</v>
      </c>
      <c r="Q7420">
        <v>0</v>
      </c>
    </row>
    <row r="7421" spans="1:17">
      <c r="A7421" t="s">
        <v>122</v>
      </c>
      <c r="B7421">
        <v>2032</v>
      </c>
      <c r="C7421" t="s">
        <v>24</v>
      </c>
      <c r="D7421" t="s">
        <v>1067</v>
      </c>
      <c r="E7421" t="s">
        <v>167</v>
      </c>
      <c r="F7421" t="s">
        <v>164</v>
      </c>
      <c r="G7421" t="s">
        <v>1068</v>
      </c>
      <c r="H7421" t="s">
        <v>135</v>
      </c>
      <c r="I7421">
        <v>0</v>
      </c>
      <c r="P7421">
        <v>0.62459704958006501</v>
      </c>
      <c r="Q7421">
        <v>0</v>
      </c>
    </row>
    <row r="7422" spans="1:17">
      <c r="A7422" t="s">
        <v>122</v>
      </c>
      <c r="B7422">
        <v>2032</v>
      </c>
      <c r="C7422" t="s">
        <v>24</v>
      </c>
      <c r="D7422" t="s">
        <v>1067</v>
      </c>
      <c r="E7422" t="s">
        <v>167</v>
      </c>
      <c r="F7422" t="s">
        <v>164</v>
      </c>
      <c r="G7422" t="s">
        <v>1068</v>
      </c>
      <c r="H7422" t="s">
        <v>136</v>
      </c>
      <c r="I7422">
        <v>0</v>
      </c>
      <c r="P7422">
        <v>0.62459704958006501</v>
      </c>
      <c r="Q7422">
        <v>0</v>
      </c>
    </row>
    <row r="7423" spans="1:17">
      <c r="A7423" t="s">
        <v>122</v>
      </c>
      <c r="B7423">
        <v>2032</v>
      </c>
      <c r="C7423" t="s">
        <v>24</v>
      </c>
      <c r="D7423" t="s">
        <v>1067</v>
      </c>
      <c r="E7423" t="s">
        <v>167</v>
      </c>
      <c r="F7423" t="s">
        <v>159</v>
      </c>
      <c r="G7423" t="s">
        <v>1068</v>
      </c>
      <c r="H7423" t="s">
        <v>132</v>
      </c>
      <c r="I7423">
        <v>0</v>
      </c>
      <c r="P7423">
        <v>0.62459704958006501</v>
      </c>
      <c r="Q7423">
        <v>0</v>
      </c>
    </row>
    <row r="7424" spans="1:17">
      <c r="A7424" t="s">
        <v>122</v>
      </c>
      <c r="B7424">
        <v>2032</v>
      </c>
      <c r="C7424" t="s">
        <v>24</v>
      </c>
      <c r="D7424" t="s">
        <v>1067</v>
      </c>
      <c r="E7424" t="s">
        <v>167</v>
      </c>
      <c r="F7424" t="s">
        <v>159</v>
      </c>
      <c r="G7424" t="s">
        <v>1068</v>
      </c>
      <c r="H7424" t="s">
        <v>135</v>
      </c>
      <c r="I7424">
        <v>0</v>
      </c>
      <c r="P7424">
        <v>0.62459704958006501</v>
      </c>
      <c r="Q7424">
        <v>0</v>
      </c>
    </row>
    <row r="7425" spans="1:17">
      <c r="A7425" t="s">
        <v>122</v>
      </c>
      <c r="B7425">
        <v>2032</v>
      </c>
      <c r="C7425" t="s">
        <v>24</v>
      </c>
      <c r="D7425" t="s">
        <v>1067</v>
      </c>
      <c r="E7425" t="s">
        <v>167</v>
      </c>
      <c r="F7425" t="s">
        <v>159</v>
      </c>
      <c r="G7425" t="s">
        <v>1068</v>
      </c>
      <c r="H7425" t="s">
        <v>136</v>
      </c>
      <c r="I7425">
        <v>0</v>
      </c>
      <c r="P7425">
        <v>0.62459704958006501</v>
      </c>
      <c r="Q7425">
        <v>0</v>
      </c>
    </row>
    <row r="7426" spans="1:17">
      <c r="A7426" t="s">
        <v>122</v>
      </c>
      <c r="B7426">
        <v>2032</v>
      </c>
      <c r="C7426" t="s">
        <v>24</v>
      </c>
      <c r="D7426" t="s">
        <v>1067</v>
      </c>
      <c r="E7426" t="s">
        <v>167</v>
      </c>
      <c r="F7426" t="s">
        <v>126</v>
      </c>
      <c r="G7426" t="s">
        <v>1068</v>
      </c>
      <c r="H7426" t="s">
        <v>132</v>
      </c>
      <c r="I7426">
        <v>0</v>
      </c>
      <c r="P7426">
        <v>0.62459704958006501</v>
      </c>
      <c r="Q7426">
        <v>0</v>
      </c>
    </row>
    <row r="7427" spans="1:17">
      <c r="A7427" t="s">
        <v>122</v>
      </c>
      <c r="B7427">
        <v>2032</v>
      </c>
      <c r="C7427" t="s">
        <v>24</v>
      </c>
      <c r="D7427" t="s">
        <v>1067</v>
      </c>
      <c r="E7427" t="s">
        <v>167</v>
      </c>
      <c r="F7427" t="s">
        <v>126</v>
      </c>
      <c r="G7427" t="s">
        <v>1068</v>
      </c>
      <c r="H7427" t="s">
        <v>135</v>
      </c>
      <c r="I7427">
        <v>0</v>
      </c>
      <c r="P7427">
        <v>0.62459704958006501</v>
      </c>
      <c r="Q7427">
        <v>0</v>
      </c>
    </row>
    <row r="7428" spans="1:17">
      <c r="A7428" t="s">
        <v>122</v>
      </c>
      <c r="B7428">
        <v>2032</v>
      </c>
      <c r="C7428" t="s">
        <v>24</v>
      </c>
      <c r="D7428" t="s">
        <v>1067</v>
      </c>
      <c r="E7428" t="s">
        <v>167</v>
      </c>
      <c r="F7428" t="s">
        <v>126</v>
      </c>
      <c r="G7428" t="s">
        <v>1068</v>
      </c>
      <c r="H7428" t="s">
        <v>136</v>
      </c>
      <c r="I7428">
        <v>0</v>
      </c>
      <c r="P7428">
        <v>0.62459704958006501</v>
      </c>
      <c r="Q7428">
        <v>0</v>
      </c>
    </row>
    <row r="7429" spans="1:17">
      <c r="A7429" t="s">
        <v>122</v>
      </c>
      <c r="B7429">
        <v>2032</v>
      </c>
      <c r="C7429" t="s">
        <v>24</v>
      </c>
      <c r="D7429" t="s">
        <v>1067</v>
      </c>
      <c r="E7429" t="s">
        <v>167</v>
      </c>
      <c r="F7429" t="s">
        <v>165</v>
      </c>
      <c r="G7429" t="s">
        <v>1068</v>
      </c>
      <c r="H7429" t="s">
        <v>132</v>
      </c>
      <c r="I7429">
        <v>0</v>
      </c>
      <c r="P7429">
        <v>0.62459704958006501</v>
      </c>
      <c r="Q7429">
        <v>0</v>
      </c>
    </row>
    <row r="7430" spans="1:17">
      <c r="A7430" t="s">
        <v>122</v>
      </c>
      <c r="B7430">
        <v>2032</v>
      </c>
      <c r="C7430" t="s">
        <v>24</v>
      </c>
      <c r="D7430" t="s">
        <v>1067</v>
      </c>
      <c r="E7430" t="s">
        <v>167</v>
      </c>
      <c r="F7430" t="s">
        <v>165</v>
      </c>
      <c r="G7430" t="s">
        <v>1068</v>
      </c>
      <c r="H7430" t="s">
        <v>135</v>
      </c>
      <c r="I7430">
        <v>0</v>
      </c>
      <c r="P7430">
        <v>0.62459704958006501</v>
      </c>
      <c r="Q7430">
        <v>0</v>
      </c>
    </row>
    <row r="7431" spans="1:17">
      <c r="A7431" t="s">
        <v>122</v>
      </c>
      <c r="B7431">
        <v>2032</v>
      </c>
      <c r="C7431" t="s">
        <v>24</v>
      </c>
      <c r="D7431" t="s">
        <v>1067</v>
      </c>
      <c r="E7431" t="s">
        <v>167</v>
      </c>
      <c r="F7431" t="s">
        <v>165</v>
      </c>
      <c r="G7431" t="s">
        <v>1068</v>
      </c>
      <c r="H7431" t="s">
        <v>136</v>
      </c>
      <c r="I7431">
        <v>0</v>
      </c>
      <c r="P7431">
        <v>0.62459704958006501</v>
      </c>
      <c r="Q7431">
        <v>0</v>
      </c>
    </row>
    <row r="7432" spans="1:17">
      <c r="A7432" t="s">
        <v>122</v>
      </c>
      <c r="B7432">
        <v>2032</v>
      </c>
      <c r="C7432" t="s">
        <v>24</v>
      </c>
      <c r="D7432" t="s">
        <v>1067</v>
      </c>
      <c r="E7432" t="s">
        <v>167</v>
      </c>
      <c r="F7432" t="s">
        <v>166</v>
      </c>
      <c r="G7432" t="s">
        <v>1068</v>
      </c>
      <c r="H7432" t="s">
        <v>132</v>
      </c>
      <c r="I7432">
        <v>0</v>
      </c>
      <c r="P7432">
        <v>0.62459704958006501</v>
      </c>
      <c r="Q7432">
        <v>0</v>
      </c>
    </row>
    <row r="7433" spans="1:17">
      <c r="A7433" t="s">
        <v>122</v>
      </c>
      <c r="B7433">
        <v>2032</v>
      </c>
      <c r="C7433" t="s">
        <v>24</v>
      </c>
      <c r="D7433" t="s">
        <v>1067</v>
      </c>
      <c r="E7433" t="s">
        <v>167</v>
      </c>
      <c r="F7433" t="s">
        <v>166</v>
      </c>
      <c r="G7433" t="s">
        <v>1068</v>
      </c>
      <c r="H7433" t="s">
        <v>135</v>
      </c>
      <c r="I7433">
        <v>0</v>
      </c>
      <c r="P7433">
        <v>0.62459704958006501</v>
      </c>
      <c r="Q7433">
        <v>0</v>
      </c>
    </row>
    <row r="7434" spans="1:17">
      <c r="A7434" t="s">
        <v>122</v>
      </c>
      <c r="B7434">
        <v>2032</v>
      </c>
      <c r="C7434" t="s">
        <v>24</v>
      </c>
      <c r="D7434" t="s">
        <v>1067</v>
      </c>
      <c r="E7434" t="s">
        <v>167</v>
      </c>
      <c r="F7434" t="s">
        <v>166</v>
      </c>
      <c r="G7434" t="s">
        <v>1068</v>
      </c>
      <c r="H7434" t="s">
        <v>136</v>
      </c>
      <c r="I7434">
        <v>0</v>
      </c>
      <c r="P7434">
        <v>0.62459704958006501</v>
      </c>
      <c r="Q7434">
        <v>0</v>
      </c>
    </row>
    <row r="7435" spans="1:17">
      <c r="A7435" t="s">
        <v>122</v>
      </c>
      <c r="B7435">
        <v>2032</v>
      </c>
      <c r="C7435" t="s">
        <v>24</v>
      </c>
      <c r="D7435" t="s">
        <v>1067</v>
      </c>
      <c r="E7435" t="s">
        <v>167</v>
      </c>
      <c r="F7435" t="s">
        <v>160</v>
      </c>
      <c r="G7435" t="s">
        <v>1068</v>
      </c>
      <c r="H7435" t="s">
        <v>132</v>
      </c>
      <c r="I7435">
        <v>0</v>
      </c>
      <c r="P7435">
        <v>0.62459704958006501</v>
      </c>
      <c r="Q7435">
        <v>0</v>
      </c>
    </row>
    <row r="7436" spans="1:17">
      <c r="A7436" t="s">
        <v>122</v>
      </c>
      <c r="B7436">
        <v>2032</v>
      </c>
      <c r="C7436" t="s">
        <v>24</v>
      </c>
      <c r="D7436" t="s">
        <v>1067</v>
      </c>
      <c r="E7436" t="s">
        <v>167</v>
      </c>
      <c r="F7436" t="s">
        <v>160</v>
      </c>
      <c r="G7436" t="s">
        <v>1068</v>
      </c>
      <c r="H7436" t="s">
        <v>135</v>
      </c>
      <c r="I7436">
        <v>0</v>
      </c>
      <c r="P7436">
        <v>0.62459704958006501</v>
      </c>
      <c r="Q7436">
        <v>0</v>
      </c>
    </row>
    <row r="7437" spans="1:17">
      <c r="A7437" t="s">
        <v>122</v>
      </c>
      <c r="B7437">
        <v>2032</v>
      </c>
      <c r="C7437" t="s">
        <v>24</v>
      </c>
      <c r="D7437" t="s">
        <v>1067</v>
      </c>
      <c r="E7437" t="s">
        <v>167</v>
      </c>
      <c r="F7437" t="s">
        <v>160</v>
      </c>
      <c r="G7437" t="s">
        <v>1068</v>
      </c>
      <c r="H7437" t="s">
        <v>136</v>
      </c>
      <c r="I7437">
        <v>0</v>
      </c>
      <c r="P7437">
        <v>0.62459704958006501</v>
      </c>
      <c r="Q7437">
        <v>0</v>
      </c>
    </row>
    <row r="7438" spans="1:17">
      <c r="A7438" t="s">
        <v>122</v>
      </c>
      <c r="B7438">
        <v>2032</v>
      </c>
      <c r="C7438" t="s">
        <v>14</v>
      </c>
      <c r="D7438" t="s">
        <v>1062</v>
      </c>
      <c r="E7438" t="s">
        <v>162</v>
      </c>
      <c r="F7438" t="s">
        <v>164</v>
      </c>
      <c r="G7438" t="s">
        <v>1063</v>
      </c>
      <c r="H7438" t="s">
        <v>132</v>
      </c>
      <c r="I7438">
        <v>0</v>
      </c>
      <c r="P7438">
        <v>0.62459704958006501</v>
      </c>
      <c r="Q7438">
        <v>0</v>
      </c>
    </row>
    <row r="7439" spans="1:17">
      <c r="A7439" t="s">
        <v>122</v>
      </c>
      <c r="B7439">
        <v>2032</v>
      </c>
      <c r="C7439" t="s">
        <v>14</v>
      </c>
      <c r="D7439" t="s">
        <v>1062</v>
      </c>
      <c r="E7439" t="s">
        <v>162</v>
      </c>
      <c r="F7439" t="s">
        <v>164</v>
      </c>
      <c r="G7439" t="s">
        <v>1063</v>
      </c>
      <c r="H7439" t="s">
        <v>135</v>
      </c>
      <c r="I7439">
        <v>0</v>
      </c>
      <c r="P7439">
        <v>0.62459704958006501</v>
      </c>
      <c r="Q7439">
        <v>0</v>
      </c>
    </row>
    <row r="7440" spans="1:17">
      <c r="A7440" t="s">
        <v>122</v>
      </c>
      <c r="B7440">
        <v>2032</v>
      </c>
      <c r="C7440" t="s">
        <v>14</v>
      </c>
      <c r="D7440" t="s">
        <v>1062</v>
      </c>
      <c r="E7440" t="s">
        <v>162</v>
      </c>
      <c r="F7440" t="s">
        <v>164</v>
      </c>
      <c r="G7440" t="s">
        <v>1063</v>
      </c>
      <c r="H7440" t="s">
        <v>136</v>
      </c>
      <c r="I7440">
        <v>0</v>
      </c>
      <c r="P7440">
        <v>0.62459704958006501</v>
      </c>
      <c r="Q7440">
        <v>0</v>
      </c>
    </row>
    <row r="7441" spans="1:17">
      <c r="A7441" t="s">
        <v>122</v>
      </c>
      <c r="B7441">
        <v>2032</v>
      </c>
      <c r="C7441" t="s">
        <v>14</v>
      </c>
      <c r="D7441" t="s">
        <v>1062</v>
      </c>
      <c r="E7441" t="s">
        <v>162</v>
      </c>
      <c r="F7441" t="s">
        <v>159</v>
      </c>
      <c r="G7441" t="s">
        <v>1063</v>
      </c>
      <c r="H7441" t="s">
        <v>132</v>
      </c>
      <c r="I7441">
        <v>0</v>
      </c>
      <c r="P7441">
        <v>0.62459704958006501</v>
      </c>
      <c r="Q7441">
        <v>0</v>
      </c>
    </row>
    <row r="7442" spans="1:17">
      <c r="A7442" t="s">
        <v>122</v>
      </c>
      <c r="B7442">
        <v>2032</v>
      </c>
      <c r="C7442" t="s">
        <v>14</v>
      </c>
      <c r="D7442" t="s">
        <v>1062</v>
      </c>
      <c r="E7442" t="s">
        <v>162</v>
      </c>
      <c r="F7442" t="s">
        <v>159</v>
      </c>
      <c r="G7442" t="s">
        <v>1063</v>
      </c>
      <c r="H7442" t="s">
        <v>135</v>
      </c>
      <c r="I7442">
        <v>0</v>
      </c>
      <c r="P7442">
        <v>0.62459704958006501</v>
      </c>
      <c r="Q7442">
        <v>0</v>
      </c>
    </row>
    <row r="7443" spans="1:17">
      <c r="A7443" t="s">
        <v>122</v>
      </c>
      <c r="B7443">
        <v>2032</v>
      </c>
      <c r="C7443" t="s">
        <v>14</v>
      </c>
      <c r="D7443" t="s">
        <v>1062</v>
      </c>
      <c r="E7443" t="s">
        <v>162</v>
      </c>
      <c r="F7443" t="s">
        <v>159</v>
      </c>
      <c r="G7443" t="s">
        <v>1063</v>
      </c>
      <c r="H7443" t="s">
        <v>136</v>
      </c>
      <c r="I7443">
        <v>0</v>
      </c>
      <c r="P7443">
        <v>0.62459704958006501</v>
      </c>
      <c r="Q7443">
        <v>0</v>
      </c>
    </row>
    <row r="7444" spans="1:17">
      <c r="A7444" t="s">
        <v>122</v>
      </c>
      <c r="B7444">
        <v>2032</v>
      </c>
      <c r="C7444" t="s">
        <v>14</v>
      </c>
      <c r="D7444" t="s">
        <v>1062</v>
      </c>
      <c r="E7444" t="s">
        <v>162</v>
      </c>
      <c r="F7444" t="s">
        <v>126</v>
      </c>
      <c r="G7444" t="s">
        <v>1063</v>
      </c>
      <c r="H7444" t="s">
        <v>132</v>
      </c>
      <c r="I7444">
        <v>0</v>
      </c>
      <c r="P7444">
        <v>0.62459704958006501</v>
      </c>
      <c r="Q7444">
        <v>0</v>
      </c>
    </row>
    <row r="7445" spans="1:17">
      <c r="A7445" t="s">
        <v>122</v>
      </c>
      <c r="B7445">
        <v>2032</v>
      </c>
      <c r="C7445" t="s">
        <v>14</v>
      </c>
      <c r="D7445" t="s">
        <v>1062</v>
      </c>
      <c r="E7445" t="s">
        <v>162</v>
      </c>
      <c r="F7445" t="s">
        <v>126</v>
      </c>
      <c r="G7445" t="s">
        <v>1063</v>
      </c>
      <c r="H7445" t="s">
        <v>135</v>
      </c>
      <c r="I7445">
        <v>0</v>
      </c>
      <c r="P7445">
        <v>0.62459704958006501</v>
      </c>
      <c r="Q7445">
        <v>0</v>
      </c>
    </row>
    <row r="7446" spans="1:17">
      <c r="A7446" t="s">
        <v>122</v>
      </c>
      <c r="B7446">
        <v>2032</v>
      </c>
      <c r="C7446" t="s">
        <v>14</v>
      </c>
      <c r="D7446" t="s">
        <v>1062</v>
      </c>
      <c r="E7446" t="s">
        <v>162</v>
      </c>
      <c r="F7446" t="s">
        <v>126</v>
      </c>
      <c r="G7446" t="s">
        <v>1063</v>
      </c>
      <c r="H7446" t="s">
        <v>136</v>
      </c>
      <c r="I7446">
        <v>0</v>
      </c>
      <c r="P7446">
        <v>0.62459704958006501</v>
      </c>
      <c r="Q7446">
        <v>0</v>
      </c>
    </row>
    <row r="7447" spans="1:17">
      <c r="A7447" t="s">
        <v>122</v>
      </c>
      <c r="B7447">
        <v>2032</v>
      </c>
      <c r="C7447" t="s">
        <v>14</v>
      </c>
      <c r="D7447" t="s">
        <v>1062</v>
      </c>
      <c r="E7447" t="s">
        <v>162</v>
      </c>
      <c r="F7447" t="s">
        <v>165</v>
      </c>
      <c r="G7447" t="s">
        <v>1063</v>
      </c>
      <c r="H7447" t="s">
        <v>132</v>
      </c>
      <c r="I7447">
        <v>0</v>
      </c>
      <c r="P7447">
        <v>0.62459704958006501</v>
      </c>
      <c r="Q7447">
        <v>0</v>
      </c>
    </row>
    <row r="7448" spans="1:17">
      <c r="A7448" t="s">
        <v>122</v>
      </c>
      <c r="B7448">
        <v>2032</v>
      </c>
      <c r="C7448" t="s">
        <v>14</v>
      </c>
      <c r="D7448" t="s">
        <v>1062</v>
      </c>
      <c r="E7448" t="s">
        <v>162</v>
      </c>
      <c r="F7448" t="s">
        <v>165</v>
      </c>
      <c r="G7448" t="s">
        <v>1063</v>
      </c>
      <c r="H7448" t="s">
        <v>135</v>
      </c>
      <c r="I7448">
        <v>0</v>
      </c>
      <c r="P7448">
        <v>0.62459704958006501</v>
      </c>
      <c r="Q7448">
        <v>0</v>
      </c>
    </row>
    <row r="7449" spans="1:17">
      <c r="A7449" t="s">
        <v>122</v>
      </c>
      <c r="B7449">
        <v>2032</v>
      </c>
      <c r="C7449" t="s">
        <v>14</v>
      </c>
      <c r="D7449" t="s">
        <v>1062</v>
      </c>
      <c r="E7449" t="s">
        <v>162</v>
      </c>
      <c r="F7449" t="s">
        <v>165</v>
      </c>
      <c r="G7449" t="s">
        <v>1063</v>
      </c>
      <c r="H7449" t="s">
        <v>136</v>
      </c>
      <c r="I7449">
        <v>0</v>
      </c>
      <c r="P7449">
        <v>0.62459704958006501</v>
      </c>
      <c r="Q7449">
        <v>0</v>
      </c>
    </row>
    <row r="7450" spans="1:17">
      <c r="A7450" t="s">
        <v>122</v>
      </c>
      <c r="B7450">
        <v>2032</v>
      </c>
      <c r="C7450" t="s">
        <v>14</v>
      </c>
      <c r="D7450" t="s">
        <v>1062</v>
      </c>
      <c r="E7450" t="s">
        <v>162</v>
      </c>
      <c r="F7450" t="s">
        <v>166</v>
      </c>
      <c r="G7450" t="s">
        <v>1063</v>
      </c>
      <c r="H7450" t="s">
        <v>132</v>
      </c>
      <c r="I7450">
        <v>0</v>
      </c>
      <c r="P7450">
        <v>0.62459704958006501</v>
      </c>
      <c r="Q7450">
        <v>0</v>
      </c>
    </row>
    <row r="7451" spans="1:17">
      <c r="A7451" t="s">
        <v>122</v>
      </c>
      <c r="B7451">
        <v>2032</v>
      </c>
      <c r="C7451" t="s">
        <v>14</v>
      </c>
      <c r="D7451" t="s">
        <v>1062</v>
      </c>
      <c r="E7451" t="s">
        <v>162</v>
      </c>
      <c r="F7451" t="s">
        <v>166</v>
      </c>
      <c r="G7451" t="s">
        <v>1063</v>
      </c>
      <c r="H7451" t="s">
        <v>135</v>
      </c>
      <c r="I7451">
        <v>0</v>
      </c>
      <c r="P7451">
        <v>0.62459704958006501</v>
      </c>
      <c r="Q7451">
        <v>0</v>
      </c>
    </row>
    <row r="7452" spans="1:17">
      <c r="A7452" t="s">
        <v>122</v>
      </c>
      <c r="B7452">
        <v>2032</v>
      </c>
      <c r="C7452" t="s">
        <v>14</v>
      </c>
      <c r="D7452" t="s">
        <v>1062</v>
      </c>
      <c r="E7452" t="s">
        <v>162</v>
      </c>
      <c r="F7452" t="s">
        <v>166</v>
      </c>
      <c r="G7452" t="s">
        <v>1063</v>
      </c>
      <c r="H7452" t="s">
        <v>136</v>
      </c>
      <c r="I7452">
        <v>0</v>
      </c>
      <c r="P7452">
        <v>0.62459704958006501</v>
      </c>
      <c r="Q7452">
        <v>0</v>
      </c>
    </row>
    <row r="7453" spans="1:17">
      <c r="A7453" t="s">
        <v>122</v>
      </c>
      <c r="B7453">
        <v>2032</v>
      </c>
      <c r="C7453" t="s">
        <v>14</v>
      </c>
      <c r="D7453" t="s">
        <v>1062</v>
      </c>
      <c r="E7453" t="s">
        <v>162</v>
      </c>
      <c r="F7453" t="s">
        <v>160</v>
      </c>
      <c r="G7453" t="s">
        <v>1063</v>
      </c>
      <c r="H7453" t="s">
        <v>132</v>
      </c>
      <c r="I7453">
        <v>0</v>
      </c>
      <c r="P7453">
        <v>0.62459704958006501</v>
      </c>
      <c r="Q7453">
        <v>0</v>
      </c>
    </row>
    <row r="7454" spans="1:17">
      <c r="A7454" t="s">
        <v>122</v>
      </c>
      <c r="B7454">
        <v>2032</v>
      </c>
      <c r="C7454" t="s">
        <v>14</v>
      </c>
      <c r="D7454" t="s">
        <v>1062</v>
      </c>
      <c r="E7454" t="s">
        <v>162</v>
      </c>
      <c r="F7454" t="s">
        <v>160</v>
      </c>
      <c r="G7454" t="s">
        <v>1063</v>
      </c>
      <c r="H7454" t="s">
        <v>135</v>
      </c>
      <c r="I7454">
        <v>0</v>
      </c>
      <c r="P7454">
        <v>0.62459704958006501</v>
      </c>
      <c r="Q7454">
        <v>0</v>
      </c>
    </row>
    <row r="7455" spans="1:17">
      <c r="A7455" t="s">
        <v>122</v>
      </c>
      <c r="B7455">
        <v>2032</v>
      </c>
      <c r="C7455" t="s">
        <v>14</v>
      </c>
      <c r="D7455" t="s">
        <v>1062</v>
      </c>
      <c r="E7455" t="s">
        <v>162</v>
      </c>
      <c r="F7455" t="s">
        <v>160</v>
      </c>
      <c r="G7455" t="s">
        <v>1063</v>
      </c>
      <c r="H7455" t="s">
        <v>136</v>
      </c>
      <c r="I7455">
        <v>0</v>
      </c>
      <c r="P7455">
        <v>0.62459704958006501</v>
      </c>
      <c r="Q7455">
        <v>0</v>
      </c>
    </row>
    <row r="7456" spans="1:17">
      <c r="A7456" t="s">
        <v>122</v>
      </c>
      <c r="B7456">
        <v>2032</v>
      </c>
      <c r="C7456" t="s">
        <v>15</v>
      </c>
      <c r="D7456" t="s">
        <v>1062</v>
      </c>
      <c r="E7456" t="s">
        <v>162</v>
      </c>
      <c r="F7456" t="s">
        <v>164</v>
      </c>
      <c r="G7456" t="s">
        <v>1063</v>
      </c>
      <c r="H7456" t="s">
        <v>132</v>
      </c>
      <c r="I7456">
        <v>0</v>
      </c>
      <c r="P7456">
        <v>0.62459704958006501</v>
      </c>
      <c r="Q7456">
        <v>0</v>
      </c>
    </row>
    <row r="7457" spans="1:17">
      <c r="A7457" t="s">
        <v>122</v>
      </c>
      <c r="B7457">
        <v>2032</v>
      </c>
      <c r="C7457" t="s">
        <v>15</v>
      </c>
      <c r="D7457" t="s">
        <v>1062</v>
      </c>
      <c r="E7457" t="s">
        <v>162</v>
      </c>
      <c r="F7457" t="s">
        <v>164</v>
      </c>
      <c r="G7457" t="s">
        <v>1063</v>
      </c>
      <c r="H7457" t="s">
        <v>135</v>
      </c>
      <c r="I7457">
        <v>1888661061.95822</v>
      </c>
      <c r="P7457">
        <v>0.62459704958006501</v>
      </c>
      <c r="Q7457">
        <v>1179652126.9558599</v>
      </c>
    </row>
    <row r="7458" spans="1:17">
      <c r="A7458" t="s">
        <v>122</v>
      </c>
      <c r="B7458">
        <v>2032</v>
      </c>
      <c r="C7458" t="s">
        <v>15</v>
      </c>
      <c r="D7458" t="s">
        <v>1062</v>
      </c>
      <c r="E7458" t="s">
        <v>162</v>
      </c>
      <c r="F7458" t="s">
        <v>164</v>
      </c>
      <c r="G7458" t="s">
        <v>1063</v>
      </c>
      <c r="H7458" t="s">
        <v>136</v>
      </c>
      <c r="I7458">
        <v>65954345.202191897</v>
      </c>
      <c r="P7458">
        <v>0.62459704958006501</v>
      </c>
      <c r="Q7458">
        <v>41194889.420274198</v>
      </c>
    </row>
    <row r="7459" spans="1:17">
      <c r="A7459" t="s">
        <v>122</v>
      </c>
      <c r="B7459">
        <v>2032</v>
      </c>
      <c r="C7459" t="s">
        <v>15</v>
      </c>
      <c r="D7459" t="s">
        <v>1062</v>
      </c>
      <c r="E7459" t="s">
        <v>162</v>
      </c>
      <c r="F7459" t="s">
        <v>159</v>
      </c>
      <c r="G7459" t="s">
        <v>1063</v>
      </c>
      <c r="H7459" t="s">
        <v>132</v>
      </c>
      <c r="I7459">
        <v>0</v>
      </c>
      <c r="P7459">
        <v>0.62459704958006501</v>
      </c>
      <c r="Q7459">
        <v>0</v>
      </c>
    </row>
    <row r="7460" spans="1:17">
      <c r="A7460" t="s">
        <v>122</v>
      </c>
      <c r="B7460">
        <v>2032</v>
      </c>
      <c r="C7460" t="s">
        <v>15</v>
      </c>
      <c r="D7460" t="s">
        <v>1062</v>
      </c>
      <c r="E7460" t="s">
        <v>162</v>
      </c>
      <c r="F7460" t="s">
        <v>159</v>
      </c>
      <c r="G7460" t="s">
        <v>1063</v>
      </c>
      <c r="H7460" t="s">
        <v>135</v>
      </c>
      <c r="I7460">
        <v>707198617.03959703</v>
      </c>
      <c r="P7460">
        <v>0.62459704958006501</v>
      </c>
      <c r="Q7460">
        <v>441714169.670035</v>
      </c>
    </row>
    <row r="7461" spans="1:17">
      <c r="A7461" t="s">
        <v>122</v>
      </c>
      <c r="B7461">
        <v>2032</v>
      </c>
      <c r="C7461" t="s">
        <v>15</v>
      </c>
      <c r="D7461" t="s">
        <v>1062</v>
      </c>
      <c r="E7461" t="s">
        <v>162</v>
      </c>
      <c r="F7461" t="s">
        <v>159</v>
      </c>
      <c r="G7461" t="s">
        <v>1063</v>
      </c>
      <c r="H7461" t="s">
        <v>136</v>
      </c>
      <c r="I7461">
        <v>24696237.273183201</v>
      </c>
      <c r="P7461">
        <v>0.62459704958006501</v>
      </c>
      <c r="Q7461">
        <v>15425196.9365595</v>
      </c>
    </row>
    <row r="7462" spans="1:17">
      <c r="A7462" t="s">
        <v>122</v>
      </c>
      <c r="B7462">
        <v>2032</v>
      </c>
      <c r="C7462" t="s">
        <v>15</v>
      </c>
      <c r="D7462" t="s">
        <v>1062</v>
      </c>
      <c r="E7462" t="s">
        <v>162</v>
      </c>
      <c r="F7462" t="s">
        <v>126</v>
      </c>
      <c r="G7462" t="s">
        <v>1063</v>
      </c>
      <c r="H7462" t="s">
        <v>132</v>
      </c>
      <c r="I7462">
        <v>0</v>
      </c>
      <c r="P7462">
        <v>0.62459704958006501</v>
      </c>
      <c r="Q7462">
        <v>0</v>
      </c>
    </row>
    <row r="7463" spans="1:17">
      <c r="A7463" t="s">
        <v>122</v>
      </c>
      <c r="B7463">
        <v>2032</v>
      </c>
      <c r="C7463" t="s">
        <v>15</v>
      </c>
      <c r="D7463" t="s">
        <v>1062</v>
      </c>
      <c r="E7463" t="s">
        <v>162</v>
      </c>
      <c r="F7463" t="s">
        <v>126</v>
      </c>
      <c r="G7463" t="s">
        <v>1063</v>
      </c>
      <c r="H7463" t="s">
        <v>135</v>
      </c>
      <c r="I7463">
        <v>0</v>
      </c>
      <c r="P7463">
        <v>0.62459704958006501</v>
      </c>
      <c r="Q7463">
        <v>0</v>
      </c>
    </row>
    <row r="7464" spans="1:17">
      <c r="A7464" t="s">
        <v>122</v>
      </c>
      <c r="B7464">
        <v>2032</v>
      </c>
      <c r="C7464" t="s">
        <v>15</v>
      </c>
      <c r="D7464" t="s">
        <v>1062</v>
      </c>
      <c r="E7464" t="s">
        <v>162</v>
      </c>
      <c r="F7464" t="s">
        <v>126</v>
      </c>
      <c r="G7464" t="s">
        <v>1063</v>
      </c>
      <c r="H7464" t="s">
        <v>136</v>
      </c>
      <c r="I7464">
        <v>0</v>
      </c>
      <c r="P7464">
        <v>0.62459704958006501</v>
      </c>
      <c r="Q7464">
        <v>0</v>
      </c>
    </row>
    <row r="7465" spans="1:17">
      <c r="A7465" t="s">
        <v>122</v>
      </c>
      <c r="B7465">
        <v>2032</v>
      </c>
      <c r="C7465" t="s">
        <v>15</v>
      </c>
      <c r="D7465" t="s">
        <v>1062</v>
      </c>
      <c r="E7465" t="s">
        <v>162</v>
      </c>
      <c r="F7465" t="s">
        <v>165</v>
      </c>
      <c r="G7465" t="s">
        <v>1063</v>
      </c>
      <c r="H7465" t="s">
        <v>132</v>
      </c>
      <c r="I7465">
        <v>0</v>
      </c>
      <c r="P7465">
        <v>0.62459704958006501</v>
      </c>
      <c r="Q7465">
        <v>0</v>
      </c>
    </row>
    <row r="7466" spans="1:17">
      <c r="A7466" t="s">
        <v>122</v>
      </c>
      <c r="B7466">
        <v>2032</v>
      </c>
      <c r="C7466" t="s">
        <v>15</v>
      </c>
      <c r="D7466" t="s">
        <v>1062</v>
      </c>
      <c r="E7466" t="s">
        <v>162</v>
      </c>
      <c r="F7466" t="s">
        <v>165</v>
      </c>
      <c r="G7466" t="s">
        <v>1063</v>
      </c>
      <c r="H7466" t="s">
        <v>135</v>
      </c>
      <c r="I7466">
        <v>7344810066.1692896</v>
      </c>
      <c r="P7466">
        <v>0.62459704958006501</v>
      </c>
      <c r="Q7466">
        <v>4587546697.0552998</v>
      </c>
    </row>
    <row r="7467" spans="1:17">
      <c r="A7467" t="s">
        <v>122</v>
      </c>
      <c r="B7467">
        <v>2032</v>
      </c>
      <c r="C7467" t="s">
        <v>15</v>
      </c>
      <c r="D7467" t="s">
        <v>1062</v>
      </c>
      <c r="E7467" t="s">
        <v>162</v>
      </c>
      <c r="F7467" t="s">
        <v>165</v>
      </c>
      <c r="G7467" t="s">
        <v>1063</v>
      </c>
      <c r="H7467" t="s">
        <v>136</v>
      </c>
      <c r="I7467">
        <v>256489715.54822001</v>
      </c>
      <c r="P7467">
        <v>0.62459704958006501</v>
      </c>
      <c r="Q7467">
        <v>160202719.57904899</v>
      </c>
    </row>
    <row r="7468" spans="1:17">
      <c r="A7468" t="s">
        <v>122</v>
      </c>
      <c r="B7468">
        <v>2032</v>
      </c>
      <c r="C7468" t="s">
        <v>15</v>
      </c>
      <c r="D7468" t="s">
        <v>1062</v>
      </c>
      <c r="E7468" t="s">
        <v>162</v>
      </c>
      <c r="F7468" t="s">
        <v>166</v>
      </c>
      <c r="G7468" t="s">
        <v>1063</v>
      </c>
      <c r="H7468" t="s">
        <v>132</v>
      </c>
      <c r="I7468">
        <v>0</v>
      </c>
      <c r="P7468">
        <v>0.62459704958006501</v>
      </c>
      <c r="Q7468">
        <v>0</v>
      </c>
    </row>
    <row r="7469" spans="1:17">
      <c r="A7469" t="s">
        <v>122</v>
      </c>
      <c r="B7469">
        <v>2032</v>
      </c>
      <c r="C7469" t="s">
        <v>15</v>
      </c>
      <c r="D7469" t="s">
        <v>1062</v>
      </c>
      <c r="E7469" t="s">
        <v>162</v>
      </c>
      <c r="F7469" t="s">
        <v>166</v>
      </c>
      <c r="G7469" t="s">
        <v>1063</v>
      </c>
      <c r="H7469" t="s">
        <v>135</v>
      </c>
      <c r="I7469">
        <v>0</v>
      </c>
      <c r="P7469">
        <v>0.62459704958006501</v>
      </c>
      <c r="Q7469">
        <v>0</v>
      </c>
    </row>
    <row r="7470" spans="1:17">
      <c r="A7470" t="s">
        <v>122</v>
      </c>
      <c r="B7470">
        <v>2032</v>
      </c>
      <c r="C7470" t="s">
        <v>15</v>
      </c>
      <c r="D7470" t="s">
        <v>1062</v>
      </c>
      <c r="E7470" t="s">
        <v>162</v>
      </c>
      <c r="F7470" t="s">
        <v>166</v>
      </c>
      <c r="G7470" t="s">
        <v>1063</v>
      </c>
      <c r="H7470" t="s">
        <v>136</v>
      </c>
      <c r="I7470">
        <v>0</v>
      </c>
      <c r="P7470">
        <v>0.62459704958006501</v>
      </c>
      <c r="Q7470">
        <v>0</v>
      </c>
    </row>
    <row r="7471" spans="1:17">
      <c r="A7471" t="s">
        <v>122</v>
      </c>
      <c r="B7471">
        <v>2032</v>
      </c>
      <c r="C7471" t="s">
        <v>15</v>
      </c>
      <c r="D7471" t="s">
        <v>1062</v>
      </c>
      <c r="E7471" t="s">
        <v>162</v>
      </c>
      <c r="F7471" t="s">
        <v>160</v>
      </c>
      <c r="G7471" t="s">
        <v>1063</v>
      </c>
      <c r="H7471" t="s">
        <v>132</v>
      </c>
      <c r="I7471">
        <v>0</v>
      </c>
      <c r="P7471">
        <v>0.62459704958006501</v>
      </c>
      <c r="Q7471">
        <v>0</v>
      </c>
    </row>
    <row r="7472" spans="1:17">
      <c r="A7472" t="s">
        <v>122</v>
      </c>
      <c r="B7472">
        <v>2032</v>
      </c>
      <c r="C7472" t="s">
        <v>15</v>
      </c>
      <c r="D7472" t="s">
        <v>1062</v>
      </c>
      <c r="E7472" t="s">
        <v>162</v>
      </c>
      <c r="F7472" t="s">
        <v>160</v>
      </c>
      <c r="G7472" t="s">
        <v>1063</v>
      </c>
      <c r="H7472" t="s">
        <v>135</v>
      </c>
      <c r="I7472">
        <v>1737227.65870776</v>
      </c>
      <c r="P7472">
        <v>0.62459704958006501</v>
      </c>
      <c r="Q7472">
        <v>1085067.2700777501</v>
      </c>
    </row>
    <row r="7473" spans="1:17">
      <c r="A7473" t="s">
        <v>122</v>
      </c>
      <c r="B7473">
        <v>2032</v>
      </c>
      <c r="C7473" t="s">
        <v>15</v>
      </c>
      <c r="D7473" t="s">
        <v>1062</v>
      </c>
      <c r="E7473" t="s">
        <v>162</v>
      </c>
      <c r="F7473" t="s">
        <v>160</v>
      </c>
      <c r="G7473" t="s">
        <v>1063</v>
      </c>
      <c r="H7473" t="s">
        <v>136</v>
      </c>
      <c r="I7473">
        <v>60666.106272350196</v>
      </c>
      <c r="P7473">
        <v>0.62459704958006501</v>
      </c>
      <c r="Q7473">
        <v>37891.870987220602</v>
      </c>
    </row>
    <row r="7474" spans="1:17">
      <c r="A7474" t="s">
        <v>122</v>
      </c>
      <c r="B7474">
        <v>2032</v>
      </c>
      <c r="C7474" t="s">
        <v>156</v>
      </c>
      <c r="D7474" t="s">
        <v>1066</v>
      </c>
      <c r="E7474" t="s">
        <v>167</v>
      </c>
      <c r="F7474" t="s">
        <v>164</v>
      </c>
      <c r="G7474" t="s">
        <v>158</v>
      </c>
      <c r="H7474" t="s">
        <v>132</v>
      </c>
      <c r="I7474">
        <v>0</v>
      </c>
      <c r="P7474">
        <v>0.62459704958006501</v>
      </c>
      <c r="Q7474">
        <v>0</v>
      </c>
    </row>
    <row r="7475" spans="1:17">
      <c r="A7475" t="s">
        <v>122</v>
      </c>
      <c r="B7475">
        <v>2032</v>
      </c>
      <c r="C7475" t="s">
        <v>156</v>
      </c>
      <c r="D7475" t="s">
        <v>1066</v>
      </c>
      <c r="E7475" t="s">
        <v>167</v>
      </c>
      <c r="F7475" t="s">
        <v>164</v>
      </c>
      <c r="G7475" t="s">
        <v>158</v>
      </c>
      <c r="H7475" t="s">
        <v>135</v>
      </c>
      <c r="I7475">
        <v>0</v>
      </c>
      <c r="P7475">
        <v>0.62459704958006501</v>
      </c>
      <c r="Q7475">
        <v>0</v>
      </c>
    </row>
    <row r="7476" spans="1:17">
      <c r="A7476" t="s">
        <v>122</v>
      </c>
      <c r="B7476">
        <v>2032</v>
      </c>
      <c r="C7476" t="s">
        <v>156</v>
      </c>
      <c r="D7476" t="s">
        <v>1066</v>
      </c>
      <c r="E7476" t="s">
        <v>167</v>
      </c>
      <c r="F7476" t="s">
        <v>164</v>
      </c>
      <c r="G7476" t="s">
        <v>158</v>
      </c>
      <c r="H7476" t="s">
        <v>136</v>
      </c>
      <c r="I7476">
        <v>0</v>
      </c>
      <c r="P7476">
        <v>0.62459704958006501</v>
      </c>
      <c r="Q7476">
        <v>0</v>
      </c>
    </row>
    <row r="7477" spans="1:17">
      <c r="A7477" t="s">
        <v>122</v>
      </c>
      <c r="B7477">
        <v>2032</v>
      </c>
      <c r="C7477" t="s">
        <v>156</v>
      </c>
      <c r="D7477" t="s">
        <v>1066</v>
      </c>
      <c r="E7477" t="s">
        <v>167</v>
      </c>
      <c r="F7477" t="s">
        <v>159</v>
      </c>
      <c r="G7477" t="s">
        <v>158</v>
      </c>
      <c r="H7477" t="s">
        <v>132</v>
      </c>
      <c r="I7477">
        <v>0</v>
      </c>
      <c r="P7477">
        <v>0.62459704958006501</v>
      </c>
      <c r="Q7477">
        <v>0</v>
      </c>
    </row>
    <row r="7478" spans="1:17">
      <c r="A7478" t="s">
        <v>122</v>
      </c>
      <c r="B7478">
        <v>2032</v>
      </c>
      <c r="C7478" t="s">
        <v>156</v>
      </c>
      <c r="D7478" t="s">
        <v>1066</v>
      </c>
      <c r="E7478" t="s">
        <v>167</v>
      </c>
      <c r="F7478" t="s">
        <v>159</v>
      </c>
      <c r="G7478" t="s">
        <v>158</v>
      </c>
      <c r="H7478" t="s">
        <v>135</v>
      </c>
      <c r="I7478">
        <v>0</v>
      </c>
      <c r="P7478">
        <v>0.62459704958006501</v>
      </c>
      <c r="Q7478">
        <v>0</v>
      </c>
    </row>
    <row r="7479" spans="1:17">
      <c r="A7479" t="s">
        <v>122</v>
      </c>
      <c r="B7479">
        <v>2032</v>
      </c>
      <c r="C7479" t="s">
        <v>156</v>
      </c>
      <c r="D7479" t="s">
        <v>1066</v>
      </c>
      <c r="E7479" t="s">
        <v>167</v>
      </c>
      <c r="F7479" t="s">
        <v>159</v>
      </c>
      <c r="G7479" t="s">
        <v>158</v>
      </c>
      <c r="H7479" t="s">
        <v>136</v>
      </c>
      <c r="I7479">
        <v>0</v>
      </c>
      <c r="P7479">
        <v>0.62459704958006501</v>
      </c>
      <c r="Q7479">
        <v>0</v>
      </c>
    </row>
    <row r="7480" spans="1:17">
      <c r="A7480" t="s">
        <v>122</v>
      </c>
      <c r="B7480">
        <v>2032</v>
      </c>
      <c r="C7480" t="s">
        <v>156</v>
      </c>
      <c r="D7480" t="s">
        <v>1066</v>
      </c>
      <c r="E7480" t="s">
        <v>167</v>
      </c>
      <c r="F7480" t="s">
        <v>126</v>
      </c>
      <c r="G7480" t="s">
        <v>158</v>
      </c>
      <c r="H7480" t="s">
        <v>132</v>
      </c>
      <c r="I7480">
        <v>0</v>
      </c>
      <c r="P7480">
        <v>0.62459704958006501</v>
      </c>
      <c r="Q7480">
        <v>0</v>
      </c>
    </row>
    <row r="7481" spans="1:17">
      <c r="A7481" t="s">
        <v>122</v>
      </c>
      <c r="B7481">
        <v>2032</v>
      </c>
      <c r="C7481" t="s">
        <v>156</v>
      </c>
      <c r="D7481" t="s">
        <v>1066</v>
      </c>
      <c r="E7481" t="s">
        <v>167</v>
      </c>
      <c r="F7481" t="s">
        <v>126</v>
      </c>
      <c r="G7481" t="s">
        <v>158</v>
      </c>
      <c r="H7481" t="s">
        <v>135</v>
      </c>
      <c r="I7481">
        <v>0</v>
      </c>
      <c r="P7481">
        <v>0.62459704958006501</v>
      </c>
      <c r="Q7481">
        <v>0</v>
      </c>
    </row>
    <row r="7482" spans="1:17">
      <c r="A7482" t="s">
        <v>122</v>
      </c>
      <c r="B7482">
        <v>2032</v>
      </c>
      <c r="C7482" t="s">
        <v>156</v>
      </c>
      <c r="D7482" t="s">
        <v>1066</v>
      </c>
      <c r="E7482" t="s">
        <v>167</v>
      </c>
      <c r="F7482" t="s">
        <v>126</v>
      </c>
      <c r="G7482" t="s">
        <v>158</v>
      </c>
      <c r="H7482" t="s">
        <v>136</v>
      </c>
      <c r="I7482">
        <v>0</v>
      </c>
      <c r="P7482">
        <v>0.62459704958006501</v>
      </c>
      <c r="Q7482">
        <v>0</v>
      </c>
    </row>
    <row r="7483" spans="1:17">
      <c r="A7483" t="s">
        <v>122</v>
      </c>
      <c r="B7483">
        <v>2032</v>
      </c>
      <c r="C7483" t="s">
        <v>156</v>
      </c>
      <c r="D7483" t="s">
        <v>1066</v>
      </c>
      <c r="E7483" t="s">
        <v>167</v>
      </c>
      <c r="F7483" t="s">
        <v>165</v>
      </c>
      <c r="G7483" t="s">
        <v>158</v>
      </c>
      <c r="H7483" t="s">
        <v>132</v>
      </c>
      <c r="I7483">
        <v>0</v>
      </c>
      <c r="P7483">
        <v>0.62459704958006501</v>
      </c>
      <c r="Q7483">
        <v>0</v>
      </c>
    </row>
    <row r="7484" spans="1:17">
      <c r="A7484" t="s">
        <v>122</v>
      </c>
      <c r="B7484">
        <v>2032</v>
      </c>
      <c r="C7484" t="s">
        <v>156</v>
      </c>
      <c r="D7484" t="s">
        <v>1066</v>
      </c>
      <c r="E7484" t="s">
        <v>167</v>
      </c>
      <c r="F7484" t="s">
        <v>165</v>
      </c>
      <c r="G7484" t="s">
        <v>158</v>
      </c>
      <c r="H7484" t="s">
        <v>135</v>
      </c>
      <c r="I7484">
        <v>0</v>
      </c>
      <c r="P7484">
        <v>0.62459704958006501</v>
      </c>
      <c r="Q7484">
        <v>0</v>
      </c>
    </row>
    <row r="7485" spans="1:17">
      <c r="A7485" t="s">
        <v>122</v>
      </c>
      <c r="B7485">
        <v>2032</v>
      </c>
      <c r="C7485" t="s">
        <v>156</v>
      </c>
      <c r="D7485" t="s">
        <v>1066</v>
      </c>
      <c r="E7485" t="s">
        <v>167</v>
      </c>
      <c r="F7485" t="s">
        <v>165</v>
      </c>
      <c r="G7485" t="s">
        <v>158</v>
      </c>
      <c r="H7485" t="s">
        <v>136</v>
      </c>
      <c r="I7485">
        <v>0</v>
      </c>
      <c r="P7485">
        <v>0.62459704958006501</v>
      </c>
      <c r="Q7485">
        <v>0</v>
      </c>
    </row>
    <row r="7486" spans="1:17">
      <c r="A7486" t="s">
        <v>122</v>
      </c>
      <c r="B7486">
        <v>2032</v>
      </c>
      <c r="C7486" t="s">
        <v>156</v>
      </c>
      <c r="D7486" t="s">
        <v>1066</v>
      </c>
      <c r="E7486" t="s">
        <v>167</v>
      </c>
      <c r="F7486" t="s">
        <v>166</v>
      </c>
      <c r="G7486" t="s">
        <v>158</v>
      </c>
      <c r="H7486" t="s">
        <v>132</v>
      </c>
      <c r="I7486">
        <v>0</v>
      </c>
      <c r="P7486">
        <v>0.62459704958006501</v>
      </c>
      <c r="Q7486">
        <v>0</v>
      </c>
    </row>
    <row r="7487" spans="1:17">
      <c r="A7487" t="s">
        <v>122</v>
      </c>
      <c r="B7487">
        <v>2032</v>
      </c>
      <c r="C7487" t="s">
        <v>156</v>
      </c>
      <c r="D7487" t="s">
        <v>1066</v>
      </c>
      <c r="E7487" t="s">
        <v>167</v>
      </c>
      <c r="F7487" t="s">
        <v>166</v>
      </c>
      <c r="G7487" t="s">
        <v>158</v>
      </c>
      <c r="H7487" t="s">
        <v>135</v>
      </c>
      <c r="I7487">
        <v>0</v>
      </c>
      <c r="P7487">
        <v>0.62459704958006501</v>
      </c>
      <c r="Q7487">
        <v>0</v>
      </c>
    </row>
    <row r="7488" spans="1:17">
      <c r="A7488" t="s">
        <v>122</v>
      </c>
      <c r="B7488">
        <v>2032</v>
      </c>
      <c r="C7488" t="s">
        <v>156</v>
      </c>
      <c r="D7488" t="s">
        <v>1066</v>
      </c>
      <c r="E7488" t="s">
        <v>167</v>
      </c>
      <c r="F7488" t="s">
        <v>166</v>
      </c>
      <c r="G7488" t="s">
        <v>158</v>
      </c>
      <c r="H7488" t="s">
        <v>136</v>
      </c>
      <c r="I7488">
        <v>0</v>
      </c>
      <c r="P7488">
        <v>0.62459704958006501</v>
      </c>
      <c r="Q7488">
        <v>0</v>
      </c>
    </row>
    <row r="7489" spans="1:17">
      <c r="A7489" t="s">
        <v>122</v>
      </c>
      <c r="B7489">
        <v>2032</v>
      </c>
      <c r="C7489" t="s">
        <v>156</v>
      </c>
      <c r="D7489" t="s">
        <v>1066</v>
      </c>
      <c r="E7489" t="s">
        <v>167</v>
      </c>
      <c r="F7489" t="s">
        <v>160</v>
      </c>
      <c r="G7489" t="s">
        <v>158</v>
      </c>
      <c r="H7489" t="s">
        <v>132</v>
      </c>
      <c r="I7489">
        <v>0</v>
      </c>
      <c r="P7489">
        <v>0.62459704958006501</v>
      </c>
      <c r="Q7489">
        <v>0</v>
      </c>
    </row>
    <row r="7490" spans="1:17">
      <c r="A7490" t="s">
        <v>122</v>
      </c>
      <c r="B7490">
        <v>2032</v>
      </c>
      <c r="C7490" t="s">
        <v>156</v>
      </c>
      <c r="D7490" t="s">
        <v>1066</v>
      </c>
      <c r="E7490" t="s">
        <v>167</v>
      </c>
      <c r="F7490" t="s">
        <v>160</v>
      </c>
      <c r="G7490" t="s">
        <v>158</v>
      </c>
      <c r="H7490" t="s">
        <v>135</v>
      </c>
      <c r="I7490">
        <v>0</v>
      </c>
      <c r="P7490">
        <v>0.62459704958006501</v>
      </c>
      <c r="Q7490">
        <v>0</v>
      </c>
    </row>
    <row r="7491" spans="1:17">
      <c r="A7491" t="s">
        <v>122</v>
      </c>
      <c r="B7491">
        <v>2032</v>
      </c>
      <c r="C7491" t="s">
        <v>156</v>
      </c>
      <c r="D7491" t="s">
        <v>1066</v>
      </c>
      <c r="E7491" t="s">
        <v>167</v>
      </c>
      <c r="F7491" t="s">
        <v>160</v>
      </c>
      <c r="G7491" t="s">
        <v>158</v>
      </c>
      <c r="H7491" t="s">
        <v>136</v>
      </c>
      <c r="I7491">
        <v>0</v>
      </c>
      <c r="P7491">
        <v>0.62459704958006501</v>
      </c>
      <c r="Q7491">
        <v>0</v>
      </c>
    </row>
    <row r="7492" spans="1:17">
      <c r="A7492" t="s">
        <v>122</v>
      </c>
      <c r="B7492">
        <v>2032</v>
      </c>
      <c r="C7492" t="s">
        <v>157</v>
      </c>
      <c r="D7492" t="s">
        <v>1066</v>
      </c>
      <c r="E7492" t="s">
        <v>167</v>
      </c>
      <c r="F7492" t="s">
        <v>164</v>
      </c>
      <c r="G7492" t="s">
        <v>158</v>
      </c>
      <c r="H7492" t="s">
        <v>132</v>
      </c>
      <c r="I7492">
        <v>0</v>
      </c>
      <c r="P7492">
        <v>0.62459704958006501</v>
      </c>
      <c r="Q7492">
        <v>0</v>
      </c>
    </row>
    <row r="7493" spans="1:17">
      <c r="A7493" t="s">
        <v>122</v>
      </c>
      <c r="B7493">
        <v>2032</v>
      </c>
      <c r="C7493" t="s">
        <v>157</v>
      </c>
      <c r="D7493" t="s">
        <v>1066</v>
      </c>
      <c r="E7493" t="s">
        <v>167</v>
      </c>
      <c r="F7493" t="s">
        <v>164</v>
      </c>
      <c r="G7493" t="s">
        <v>158</v>
      </c>
      <c r="H7493" t="s">
        <v>135</v>
      </c>
      <c r="I7493">
        <v>0</v>
      </c>
      <c r="P7493">
        <v>0.62459704958006501</v>
      </c>
      <c r="Q7493">
        <v>0</v>
      </c>
    </row>
    <row r="7494" spans="1:17">
      <c r="A7494" t="s">
        <v>122</v>
      </c>
      <c r="B7494">
        <v>2032</v>
      </c>
      <c r="C7494" t="s">
        <v>157</v>
      </c>
      <c r="D7494" t="s">
        <v>1066</v>
      </c>
      <c r="E7494" t="s">
        <v>167</v>
      </c>
      <c r="F7494" t="s">
        <v>164</v>
      </c>
      <c r="G7494" t="s">
        <v>158</v>
      </c>
      <c r="H7494" t="s">
        <v>136</v>
      </c>
      <c r="I7494">
        <v>0</v>
      </c>
      <c r="P7494">
        <v>0.62459704958006501</v>
      </c>
      <c r="Q7494">
        <v>0</v>
      </c>
    </row>
    <row r="7495" spans="1:17">
      <c r="A7495" t="s">
        <v>122</v>
      </c>
      <c r="B7495">
        <v>2032</v>
      </c>
      <c r="C7495" t="s">
        <v>157</v>
      </c>
      <c r="D7495" t="s">
        <v>1066</v>
      </c>
      <c r="E7495" t="s">
        <v>167</v>
      </c>
      <c r="F7495" t="s">
        <v>159</v>
      </c>
      <c r="G7495" t="s">
        <v>158</v>
      </c>
      <c r="H7495" t="s">
        <v>132</v>
      </c>
      <c r="I7495">
        <v>0</v>
      </c>
      <c r="P7495">
        <v>0.62459704958006501</v>
      </c>
      <c r="Q7495">
        <v>0</v>
      </c>
    </row>
    <row r="7496" spans="1:17">
      <c r="A7496" t="s">
        <v>122</v>
      </c>
      <c r="B7496">
        <v>2032</v>
      </c>
      <c r="C7496" t="s">
        <v>157</v>
      </c>
      <c r="D7496" t="s">
        <v>1066</v>
      </c>
      <c r="E7496" t="s">
        <v>167</v>
      </c>
      <c r="F7496" t="s">
        <v>159</v>
      </c>
      <c r="G7496" t="s">
        <v>158</v>
      </c>
      <c r="H7496" t="s">
        <v>135</v>
      </c>
      <c r="I7496">
        <v>0</v>
      </c>
      <c r="P7496">
        <v>0.62459704958006501</v>
      </c>
      <c r="Q7496">
        <v>0</v>
      </c>
    </row>
    <row r="7497" spans="1:17">
      <c r="A7497" t="s">
        <v>122</v>
      </c>
      <c r="B7497">
        <v>2032</v>
      </c>
      <c r="C7497" t="s">
        <v>157</v>
      </c>
      <c r="D7497" t="s">
        <v>1066</v>
      </c>
      <c r="E7497" t="s">
        <v>167</v>
      </c>
      <c r="F7497" t="s">
        <v>159</v>
      </c>
      <c r="G7497" t="s">
        <v>158</v>
      </c>
      <c r="H7497" t="s">
        <v>136</v>
      </c>
      <c r="I7497">
        <v>0</v>
      </c>
      <c r="P7497">
        <v>0.62459704958006501</v>
      </c>
      <c r="Q7497">
        <v>0</v>
      </c>
    </row>
    <row r="7498" spans="1:17">
      <c r="A7498" t="s">
        <v>122</v>
      </c>
      <c r="B7498">
        <v>2032</v>
      </c>
      <c r="C7498" t="s">
        <v>157</v>
      </c>
      <c r="D7498" t="s">
        <v>1066</v>
      </c>
      <c r="E7498" t="s">
        <v>167</v>
      </c>
      <c r="F7498" t="s">
        <v>126</v>
      </c>
      <c r="G7498" t="s">
        <v>158</v>
      </c>
      <c r="H7498" t="s">
        <v>132</v>
      </c>
      <c r="I7498">
        <v>0</v>
      </c>
      <c r="P7498">
        <v>0.62459704958006501</v>
      </c>
      <c r="Q7498">
        <v>0</v>
      </c>
    </row>
    <row r="7499" spans="1:17">
      <c r="A7499" t="s">
        <v>122</v>
      </c>
      <c r="B7499">
        <v>2032</v>
      </c>
      <c r="C7499" t="s">
        <v>157</v>
      </c>
      <c r="D7499" t="s">
        <v>1066</v>
      </c>
      <c r="E7499" t="s">
        <v>167</v>
      </c>
      <c r="F7499" t="s">
        <v>126</v>
      </c>
      <c r="G7499" t="s">
        <v>158</v>
      </c>
      <c r="H7499" t="s">
        <v>135</v>
      </c>
      <c r="I7499">
        <v>0</v>
      </c>
      <c r="P7499">
        <v>0.62459704958006501</v>
      </c>
      <c r="Q7499">
        <v>0</v>
      </c>
    </row>
    <row r="7500" spans="1:17">
      <c r="A7500" t="s">
        <v>122</v>
      </c>
      <c r="B7500">
        <v>2032</v>
      </c>
      <c r="C7500" t="s">
        <v>157</v>
      </c>
      <c r="D7500" t="s">
        <v>1066</v>
      </c>
      <c r="E7500" t="s">
        <v>167</v>
      </c>
      <c r="F7500" t="s">
        <v>126</v>
      </c>
      <c r="G7500" t="s">
        <v>158</v>
      </c>
      <c r="H7500" t="s">
        <v>136</v>
      </c>
      <c r="I7500">
        <v>0</v>
      </c>
      <c r="P7500">
        <v>0.62459704958006501</v>
      </c>
      <c r="Q7500">
        <v>0</v>
      </c>
    </row>
    <row r="7501" spans="1:17">
      <c r="A7501" t="s">
        <v>122</v>
      </c>
      <c r="B7501">
        <v>2032</v>
      </c>
      <c r="C7501" t="s">
        <v>157</v>
      </c>
      <c r="D7501" t="s">
        <v>1066</v>
      </c>
      <c r="E7501" t="s">
        <v>167</v>
      </c>
      <c r="F7501" t="s">
        <v>165</v>
      </c>
      <c r="G7501" t="s">
        <v>158</v>
      </c>
      <c r="H7501" t="s">
        <v>132</v>
      </c>
      <c r="I7501">
        <v>0</v>
      </c>
      <c r="P7501">
        <v>0.62459704958006501</v>
      </c>
      <c r="Q7501">
        <v>0</v>
      </c>
    </row>
    <row r="7502" spans="1:17">
      <c r="A7502" t="s">
        <v>122</v>
      </c>
      <c r="B7502">
        <v>2032</v>
      </c>
      <c r="C7502" t="s">
        <v>157</v>
      </c>
      <c r="D7502" t="s">
        <v>1066</v>
      </c>
      <c r="E7502" t="s">
        <v>167</v>
      </c>
      <c r="F7502" t="s">
        <v>165</v>
      </c>
      <c r="G7502" t="s">
        <v>158</v>
      </c>
      <c r="H7502" t="s">
        <v>135</v>
      </c>
      <c r="I7502">
        <v>0</v>
      </c>
      <c r="P7502">
        <v>0.62459704958006501</v>
      </c>
      <c r="Q7502">
        <v>0</v>
      </c>
    </row>
    <row r="7503" spans="1:17">
      <c r="A7503" t="s">
        <v>122</v>
      </c>
      <c r="B7503">
        <v>2032</v>
      </c>
      <c r="C7503" t="s">
        <v>157</v>
      </c>
      <c r="D7503" t="s">
        <v>1066</v>
      </c>
      <c r="E7503" t="s">
        <v>167</v>
      </c>
      <c r="F7503" t="s">
        <v>165</v>
      </c>
      <c r="G7503" t="s">
        <v>158</v>
      </c>
      <c r="H7503" t="s">
        <v>136</v>
      </c>
      <c r="I7503">
        <v>0</v>
      </c>
      <c r="P7503">
        <v>0.62459704958006501</v>
      </c>
      <c r="Q7503">
        <v>0</v>
      </c>
    </row>
    <row r="7504" spans="1:17">
      <c r="A7504" t="s">
        <v>122</v>
      </c>
      <c r="B7504">
        <v>2032</v>
      </c>
      <c r="C7504" t="s">
        <v>157</v>
      </c>
      <c r="D7504" t="s">
        <v>1066</v>
      </c>
      <c r="E7504" t="s">
        <v>167</v>
      </c>
      <c r="F7504" t="s">
        <v>166</v>
      </c>
      <c r="G7504" t="s">
        <v>158</v>
      </c>
      <c r="H7504" t="s">
        <v>132</v>
      </c>
      <c r="I7504">
        <v>0</v>
      </c>
      <c r="P7504">
        <v>0.62459704958006501</v>
      </c>
      <c r="Q7504">
        <v>0</v>
      </c>
    </row>
    <row r="7505" spans="1:17">
      <c r="A7505" t="s">
        <v>122</v>
      </c>
      <c r="B7505">
        <v>2032</v>
      </c>
      <c r="C7505" t="s">
        <v>157</v>
      </c>
      <c r="D7505" t="s">
        <v>1066</v>
      </c>
      <c r="E7505" t="s">
        <v>167</v>
      </c>
      <c r="F7505" t="s">
        <v>166</v>
      </c>
      <c r="G7505" t="s">
        <v>158</v>
      </c>
      <c r="H7505" t="s">
        <v>135</v>
      </c>
      <c r="I7505">
        <v>0</v>
      </c>
      <c r="P7505">
        <v>0.62459704958006501</v>
      </c>
      <c r="Q7505">
        <v>0</v>
      </c>
    </row>
    <row r="7506" spans="1:17">
      <c r="A7506" t="s">
        <v>122</v>
      </c>
      <c r="B7506">
        <v>2032</v>
      </c>
      <c r="C7506" t="s">
        <v>157</v>
      </c>
      <c r="D7506" t="s">
        <v>1066</v>
      </c>
      <c r="E7506" t="s">
        <v>167</v>
      </c>
      <c r="F7506" t="s">
        <v>166</v>
      </c>
      <c r="G7506" t="s">
        <v>158</v>
      </c>
      <c r="H7506" t="s">
        <v>136</v>
      </c>
      <c r="I7506">
        <v>0</v>
      </c>
      <c r="P7506">
        <v>0.62459704958006501</v>
      </c>
      <c r="Q7506">
        <v>0</v>
      </c>
    </row>
    <row r="7507" spans="1:17">
      <c r="A7507" t="s">
        <v>122</v>
      </c>
      <c r="B7507">
        <v>2032</v>
      </c>
      <c r="C7507" t="s">
        <v>157</v>
      </c>
      <c r="D7507" t="s">
        <v>1066</v>
      </c>
      <c r="E7507" t="s">
        <v>167</v>
      </c>
      <c r="F7507" t="s">
        <v>160</v>
      </c>
      <c r="G7507" t="s">
        <v>158</v>
      </c>
      <c r="H7507" t="s">
        <v>132</v>
      </c>
      <c r="I7507">
        <v>0</v>
      </c>
      <c r="P7507">
        <v>0.62459704958006501</v>
      </c>
      <c r="Q7507">
        <v>0</v>
      </c>
    </row>
    <row r="7508" spans="1:17">
      <c r="A7508" t="s">
        <v>122</v>
      </c>
      <c r="B7508">
        <v>2032</v>
      </c>
      <c r="C7508" t="s">
        <v>157</v>
      </c>
      <c r="D7508" t="s">
        <v>1066</v>
      </c>
      <c r="E7508" t="s">
        <v>167</v>
      </c>
      <c r="F7508" t="s">
        <v>160</v>
      </c>
      <c r="G7508" t="s">
        <v>158</v>
      </c>
      <c r="H7508" t="s">
        <v>135</v>
      </c>
      <c r="I7508">
        <v>0</v>
      </c>
      <c r="P7508">
        <v>0.62459704958006501</v>
      </c>
      <c r="Q7508">
        <v>0</v>
      </c>
    </row>
    <row r="7509" spans="1:17">
      <c r="A7509" t="s">
        <v>122</v>
      </c>
      <c r="B7509">
        <v>2032</v>
      </c>
      <c r="C7509" t="s">
        <v>157</v>
      </c>
      <c r="D7509" t="s">
        <v>1066</v>
      </c>
      <c r="E7509" t="s">
        <v>167</v>
      </c>
      <c r="F7509" t="s">
        <v>160</v>
      </c>
      <c r="G7509" t="s">
        <v>158</v>
      </c>
      <c r="H7509" t="s">
        <v>136</v>
      </c>
      <c r="I7509">
        <v>0</v>
      </c>
      <c r="P7509">
        <v>0.62459704958006501</v>
      </c>
      <c r="Q7509">
        <v>0</v>
      </c>
    </row>
    <row r="7510" spans="1:17">
      <c r="A7510" t="s">
        <v>122</v>
      </c>
      <c r="B7510">
        <v>2032</v>
      </c>
      <c r="C7510" t="s">
        <v>140</v>
      </c>
      <c r="D7510" t="s">
        <v>1064</v>
      </c>
      <c r="E7510" t="s">
        <v>167</v>
      </c>
      <c r="F7510" t="s">
        <v>164</v>
      </c>
      <c r="G7510" t="s">
        <v>1065</v>
      </c>
      <c r="H7510" t="s">
        <v>132</v>
      </c>
      <c r="I7510">
        <v>0</v>
      </c>
      <c r="P7510">
        <v>0.62459704958006501</v>
      </c>
      <c r="Q7510">
        <v>0</v>
      </c>
    </row>
    <row r="7511" spans="1:17">
      <c r="A7511" t="s">
        <v>122</v>
      </c>
      <c r="B7511">
        <v>2032</v>
      </c>
      <c r="C7511" t="s">
        <v>140</v>
      </c>
      <c r="D7511" t="s">
        <v>1064</v>
      </c>
      <c r="E7511" t="s">
        <v>167</v>
      </c>
      <c r="F7511" t="s">
        <v>164</v>
      </c>
      <c r="G7511" t="s">
        <v>1065</v>
      </c>
      <c r="H7511" t="s">
        <v>135</v>
      </c>
      <c r="I7511">
        <v>0</v>
      </c>
      <c r="P7511">
        <v>0.62459704958006501</v>
      </c>
      <c r="Q7511">
        <v>0</v>
      </c>
    </row>
    <row r="7512" spans="1:17">
      <c r="A7512" t="s">
        <v>122</v>
      </c>
      <c r="B7512">
        <v>2032</v>
      </c>
      <c r="C7512" t="s">
        <v>140</v>
      </c>
      <c r="D7512" t="s">
        <v>1064</v>
      </c>
      <c r="E7512" t="s">
        <v>167</v>
      </c>
      <c r="F7512" t="s">
        <v>164</v>
      </c>
      <c r="G7512" t="s">
        <v>1065</v>
      </c>
      <c r="H7512" t="s">
        <v>136</v>
      </c>
      <c r="I7512">
        <v>0</v>
      </c>
      <c r="P7512">
        <v>0.62459704958006501</v>
      </c>
      <c r="Q7512">
        <v>0</v>
      </c>
    </row>
    <row r="7513" spans="1:17">
      <c r="A7513" t="s">
        <v>122</v>
      </c>
      <c r="B7513">
        <v>2032</v>
      </c>
      <c r="C7513" t="s">
        <v>140</v>
      </c>
      <c r="D7513" t="s">
        <v>1064</v>
      </c>
      <c r="E7513" t="s">
        <v>167</v>
      </c>
      <c r="F7513" t="s">
        <v>159</v>
      </c>
      <c r="G7513" t="s">
        <v>1065</v>
      </c>
      <c r="H7513" t="s">
        <v>132</v>
      </c>
      <c r="I7513">
        <v>0</v>
      </c>
      <c r="P7513">
        <v>0.62459704958006501</v>
      </c>
      <c r="Q7513">
        <v>0</v>
      </c>
    </row>
    <row r="7514" spans="1:17">
      <c r="A7514" t="s">
        <v>122</v>
      </c>
      <c r="B7514">
        <v>2032</v>
      </c>
      <c r="C7514" t="s">
        <v>140</v>
      </c>
      <c r="D7514" t="s">
        <v>1064</v>
      </c>
      <c r="E7514" t="s">
        <v>167</v>
      </c>
      <c r="F7514" t="s">
        <v>159</v>
      </c>
      <c r="G7514" t="s">
        <v>1065</v>
      </c>
      <c r="H7514" t="s">
        <v>135</v>
      </c>
      <c r="I7514">
        <v>0</v>
      </c>
      <c r="P7514">
        <v>0.62459704958006501</v>
      </c>
      <c r="Q7514">
        <v>0</v>
      </c>
    </row>
    <row r="7515" spans="1:17">
      <c r="A7515" t="s">
        <v>122</v>
      </c>
      <c r="B7515">
        <v>2032</v>
      </c>
      <c r="C7515" t="s">
        <v>140</v>
      </c>
      <c r="D7515" t="s">
        <v>1064</v>
      </c>
      <c r="E7515" t="s">
        <v>167</v>
      </c>
      <c r="F7515" t="s">
        <v>159</v>
      </c>
      <c r="G7515" t="s">
        <v>1065</v>
      </c>
      <c r="H7515" t="s">
        <v>136</v>
      </c>
      <c r="I7515">
        <v>0</v>
      </c>
      <c r="P7515">
        <v>0.62459704958006501</v>
      </c>
      <c r="Q7515">
        <v>0</v>
      </c>
    </row>
    <row r="7516" spans="1:17">
      <c r="A7516" t="s">
        <v>122</v>
      </c>
      <c r="B7516">
        <v>2032</v>
      </c>
      <c r="C7516" t="s">
        <v>140</v>
      </c>
      <c r="D7516" t="s">
        <v>1064</v>
      </c>
      <c r="E7516" t="s">
        <v>167</v>
      </c>
      <c r="F7516" t="s">
        <v>126</v>
      </c>
      <c r="G7516" t="s">
        <v>1065</v>
      </c>
      <c r="H7516" t="s">
        <v>132</v>
      </c>
      <c r="I7516">
        <v>0</v>
      </c>
      <c r="P7516">
        <v>0.62459704958006501</v>
      </c>
      <c r="Q7516">
        <v>0</v>
      </c>
    </row>
    <row r="7517" spans="1:17">
      <c r="A7517" t="s">
        <v>122</v>
      </c>
      <c r="B7517">
        <v>2032</v>
      </c>
      <c r="C7517" t="s">
        <v>140</v>
      </c>
      <c r="D7517" t="s">
        <v>1064</v>
      </c>
      <c r="E7517" t="s">
        <v>167</v>
      </c>
      <c r="F7517" t="s">
        <v>126</v>
      </c>
      <c r="G7517" t="s">
        <v>1065</v>
      </c>
      <c r="H7517" t="s">
        <v>135</v>
      </c>
      <c r="I7517">
        <v>0</v>
      </c>
      <c r="P7517">
        <v>0.62459704958006501</v>
      </c>
      <c r="Q7517">
        <v>0</v>
      </c>
    </row>
    <row r="7518" spans="1:17">
      <c r="A7518" t="s">
        <v>122</v>
      </c>
      <c r="B7518">
        <v>2032</v>
      </c>
      <c r="C7518" t="s">
        <v>140</v>
      </c>
      <c r="D7518" t="s">
        <v>1064</v>
      </c>
      <c r="E7518" t="s">
        <v>167</v>
      </c>
      <c r="F7518" t="s">
        <v>126</v>
      </c>
      <c r="G7518" t="s">
        <v>1065</v>
      </c>
      <c r="H7518" t="s">
        <v>136</v>
      </c>
      <c r="I7518">
        <v>10230556.9235419</v>
      </c>
      <c r="P7518">
        <v>0.62459704958006501</v>
      </c>
      <c r="Q7518">
        <v>6389975.6700052004</v>
      </c>
    </row>
    <row r="7519" spans="1:17">
      <c r="A7519" t="s">
        <v>122</v>
      </c>
      <c r="B7519">
        <v>2032</v>
      </c>
      <c r="C7519" t="s">
        <v>140</v>
      </c>
      <c r="D7519" t="s">
        <v>1064</v>
      </c>
      <c r="E7519" t="s">
        <v>167</v>
      </c>
      <c r="F7519" t="s">
        <v>165</v>
      </c>
      <c r="G7519" t="s">
        <v>1065</v>
      </c>
      <c r="H7519" t="s">
        <v>132</v>
      </c>
      <c r="I7519">
        <v>0</v>
      </c>
      <c r="P7519">
        <v>0.62459704958006501</v>
      </c>
      <c r="Q7519">
        <v>0</v>
      </c>
    </row>
    <row r="7520" spans="1:17">
      <c r="A7520" t="s">
        <v>122</v>
      </c>
      <c r="B7520">
        <v>2032</v>
      </c>
      <c r="C7520" t="s">
        <v>140</v>
      </c>
      <c r="D7520" t="s">
        <v>1064</v>
      </c>
      <c r="E7520" t="s">
        <v>167</v>
      </c>
      <c r="F7520" t="s">
        <v>165</v>
      </c>
      <c r="G7520" t="s">
        <v>1065</v>
      </c>
      <c r="H7520" t="s">
        <v>135</v>
      </c>
      <c r="I7520">
        <v>0</v>
      </c>
      <c r="P7520">
        <v>0.62459704958006501</v>
      </c>
      <c r="Q7520">
        <v>0</v>
      </c>
    </row>
    <row r="7521" spans="1:17">
      <c r="A7521" t="s">
        <v>122</v>
      </c>
      <c r="B7521">
        <v>2032</v>
      </c>
      <c r="C7521" t="s">
        <v>140</v>
      </c>
      <c r="D7521" t="s">
        <v>1064</v>
      </c>
      <c r="E7521" t="s">
        <v>167</v>
      </c>
      <c r="F7521" t="s">
        <v>165</v>
      </c>
      <c r="G7521" t="s">
        <v>1065</v>
      </c>
      <c r="H7521" t="s">
        <v>136</v>
      </c>
      <c r="I7521">
        <v>0</v>
      </c>
      <c r="P7521">
        <v>0.62459704958006501</v>
      </c>
      <c r="Q7521">
        <v>0</v>
      </c>
    </row>
    <row r="7522" spans="1:17">
      <c r="A7522" t="s">
        <v>122</v>
      </c>
      <c r="B7522">
        <v>2032</v>
      </c>
      <c r="C7522" t="s">
        <v>140</v>
      </c>
      <c r="D7522" t="s">
        <v>1064</v>
      </c>
      <c r="E7522" t="s">
        <v>167</v>
      </c>
      <c r="F7522" t="s">
        <v>166</v>
      </c>
      <c r="G7522" t="s">
        <v>1065</v>
      </c>
      <c r="H7522" t="s">
        <v>132</v>
      </c>
      <c r="I7522">
        <v>0</v>
      </c>
      <c r="P7522">
        <v>0.62459704958006501</v>
      </c>
      <c r="Q7522">
        <v>0</v>
      </c>
    </row>
    <row r="7523" spans="1:17">
      <c r="A7523" t="s">
        <v>122</v>
      </c>
      <c r="B7523">
        <v>2032</v>
      </c>
      <c r="C7523" t="s">
        <v>140</v>
      </c>
      <c r="D7523" t="s">
        <v>1064</v>
      </c>
      <c r="E7523" t="s">
        <v>167</v>
      </c>
      <c r="F7523" t="s">
        <v>166</v>
      </c>
      <c r="G7523" t="s">
        <v>1065</v>
      </c>
      <c r="H7523" t="s">
        <v>135</v>
      </c>
      <c r="I7523">
        <v>0</v>
      </c>
      <c r="P7523">
        <v>0.62459704958006501</v>
      </c>
      <c r="Q7523">
        <v>0</v>
      </c>
    </row>
    <row r="7524" spans="1:17">
      <c r="A7524" t="s">
        <v>122</v>
      </c>
      <c r="B7524">
        <v>2032</v>
      </c>
      <c r="C7524" t="s">
        <v>140</v>
      </c>
      <c r="D7524" t="s">
        <v>1064</v>
      </c>
      <c r="E7524" t="s">
        <v>167</v>
      </c>
      <c r="F7524" t="s">
        <v>166</v>
      </c>
      <c r="G7524" t="s">
        <v>1065</v>
      </c>
      <c r="H7524" t="s">
        <v>136</v>
      </c>
      <c r="I7524">
        <v>0</v>
      </c>
      <c r="P7524">
        <v>0.62459704958006501</v>
      </c>
      <c r="Q7524">
        <v>0</v>
      </c>
    </row>
    <row r="7525" spans="1:17">
      <c r="A7525" t="s">
        <v>122</v>
      </c>
      <c r="B7525">
        <v>2032</v>
      </c>
      <c r="C7525" t="s">
        <v>140</v>
      </c>
      <c r="D7525" t="s">
        <v>1064</v>
      </c>
      <c r="E7525" t="s">
        <v>167</v>
      </c>
      <c r="F7525" t="s">
        <v>160</v>
      </c>
      <c r="G7525" t="s">
        <v>1065</v>
      </c>
      <c r="H7525" t="s">
        <v>132</v>
      </c>
      <c r="I7525">
        <v>0</v>
      </c>
      <c r="P7525">
        <v>0.62459704958006501</v>
      </c>
      <c r="Q7525">
        <v>0</v>
      </c>
    </row>
    <row r="7526" spans="1:17">
      <c r="A7526" t="s">
        <v>122</v>
      </c>
      <c r="B7526">
        <v>2032</v>
      </c>
      <c r="C7526" t="s">
        <v>140</v>
      </c>
      <c r="D7526" t="s">
        <v>1064</v>
      </c>
      <c r="E7526" t="s">
        <v>167</v>
      </c>
      <c r="F7526" t="s">
        <v>160</v>
      </c>
      <c r="G7526" t="s">
        <v>1065</v>
      </c>
      <c r="H7526" t="s">
        <v>135</v>
      </c>
      <c r="I7526">
        <v>0</v>
      </c>
      <c r="P7526">
        <v>0.62459704958006501</v>
      </c>
      <c r="Q7526">
        <v>0</v>
      </c>
    </row>
    <row r="7527" spans="1:17">
      <c r="A7527" t="s">
        <v>122</v>
      </c>
      <c r="B7527">
        <v>2032</v>
      </c>
      <c r="C7527" t="s">
        <v>140</v>
      </c>
      <c r="D7527" t="s">
        <v>1064</v>
      </c>
      <c r="E7527" t="s">
        <v>167</v>
      </c>
      <c r="F7527" t="s">
        <v>160</v>
      </c>
      <c r="G7527" t="s">
        <v>1065</v>
      </c>
      <c r="H7527" t="s">
        <v>136</v>
      </c>
      <c r="I7527">
        <v>0</v>
      </c>
      <c r="P7527">
        <v>0.62459704958006501</v>
      </c>
      <c r="Q7527">
        <v>0</v>
      </c>
    </row>
    <row r="7528" spans="1:17">
      <c r="A7528" t="s">
        <v>122</v>
      </c>
      <c r="B7528">
        <v>2032</v>
      </c>
      <c r="C7528" t="s">
        <v>16</v>
      </c>
      <c r="D7528" t="s">
        <v>1062</v>
      </c>
      <c r="E7528" t="s">
        <v>162</v>
      </c>
      <c r="F7528" t="s">
        <v>164</v>
      </c>
      <c r="G7528" t="s">
        <v>1063</v>
      </c>
      <c r="H7528" t="s">
        <v>132</v>
      </c>
      <c r="I7528">
        <v>0</v>
      </c>
      <c r="P7528">
        <v>0.62459704958006501</v>
      </c>
      <c r="Q7528">
        <v>0</v>
      </c>
    </row>
    <row r="7529" spans="1:17">
      <c r="A7529" t="s">
        <v>122</v>
      </c>
      <c r="B7529">
        <v>2032</v>
      </c>
      <c r="C7529" t="s">
        <v>16</v>
      </c>
      <c r="D7529" t="s">
        <v>1062</v>
      </c>
      <c r="E7529" t="s">
        <v>162</v>
      </c>
      <c r="F7529" t="s">
        <v>164</v>
      </c>
      <c r="G7529" t="s">
        <v>1063</v>
      </c>
      <c r="H7529" t="s">
        <v>135</v>
      </c>
      <c r="I7529">
        <v>0</v>
      </c>
      <c r="P7529">
        <v>0.62459704958006501</v>
      </c>
      <c r="Q7529">
        <v>0</v>
      </c>
    </row>
    <row r="7530" spans="1:17">
      <c r="A7530" t="s">
        <v>122</v>
      </c>
      <c r="B7530">
        <v>2032</v>
      </c>
      <c r="C7530" t="s">
        <v>16</v>
      </c>
      <c r="D7530" t="s">
        <v>1062</v>
      </c>
      <c r="E7530" t="s">
        <v>162</v>
      </c>
      <c r="F7530" t="s">
        <v>164</v>
      </c>
      <c r="G7530" t="s">
        <v>1063</v>
      </c>
      <c r="H7530" t="s">
        <v>136</v>
      </c>
      <c r="I7530">
        <v>0</v>
      </c>
      <c r="P7530">
        <v>0.62459704958006501</v>
      </c>
      <c r="Q7530">
        <v>0</v>
      </c>
    </row>
    <row r="7531" spans="1:17">
      <c r="A7531" t="s">
        <v>122</v>
      </c>
      <c r="B7531">
        <v>2032</v>
      </c>
      <c r="C7531" t="s">
        <v>16</v>
      </c>
      <c r="D7531" t="s">
        <v>1062</v>
      </c>
      <c r="E7531" t="s">
        <v>162</v>
      </c>
      <c r="F7531" t="s">
        <v>159</v>
      </c>
      <c r="G7531" t="s">
        <v>1063</v>
      </c>
      <c r="H7531" t="s">
        <v>132</v>
      </c>
      <c r="I7531">
        <v>0</v>
      </c>
      <c r="P7531">
        <v>0.62459704958006501</v>
      </c>
      <c r="Q7531">
        <v>0</v>
      </c>
    </row>
    <row r="7532" spans="1:17">
      <c r="A7532" t="s">
        <v>122</v>
      </c>
      <c r="B7532">
        <v>2032</v>
      </c>
      <c r="C7532" t="s">
        <v>16</v>
      </c>
      <c r="D7532" t="s">
        <v>1062</v>
      </c>
      <c r="E7532" t="s">
        <v>162</v>
      </c>
      <c r="F7532" t="s">
        <v>159</v>
      </c>
      <c r="G7532" t="s">
        <v>1063</v>
      </c>
      <c r="H7532" t="s">
        <v>135</v>
      </c>
      <c r="I7532">
        <v>0</v>
      </c>
      <c r="P7532">
        <v>0.62459704958006501</v>
      </c>
      <c r="Q7532">
        <v>0</v>
      </c>
    </row>
    <row r="7533" spans="1:17">
      <c r="A7533" t="s">
        <v>122</v>
      </c>
      <c r="B7533">
        <v>2032</v>
      </c>
      <c r="C7533" t="s">
        <v>16</v>
      </c>
      <c r="D7533" t="s">
        <v>1062</v>
      </c>
      <c r="E7533" t="s">
        <v>162</v>
      </c>
      <c r="F7533" t="s">
        <v>159</v>
      </c>
      <c r="G7533" t="s">
        <v>1063</v>
      </c>
      <c r="H7533" t="s">
        <v>136</v>
      </c>
      <c r="I7533">
        <v>0</v>
      </c>
      <c r="P7533">
        <v>0.62459704958006501</v>
      </c>
      <c r="Q7533">
        <v>0</v>
      </c>
    </row>
    <row r="7534" spans="1:17">
      <c r="A7534" t="s">
        <v>122</v>
      </c>
      <c r="B7534">
        <v>2032</v>
      </c>
      <c r="C7534" t="s">
        <v>16</v>
      </c>
      <c r="D7534" t="s">
        <v>1062</v>
      </c>
      <c r="E7534" t="s">
        <v>162</v>
      </c>
      <c r="F7534" t="s">
        <v>126</v>
      </c>
      <c r="G7534" t="s">
        <v>1063</v>
      </c>
      <c r="H7534" t="s">
        <v>132</v>
      </c>
      <c r="I7534">
        <v>0</v>
      </c>
      <c r="P7534">
        <v>0.62459704958006501</v>
      </c>
      <c r="Q7534">
        <v>0</v>
      </c>
    </row>
    <row r="7535" spans="1:17">
      <c r="A7535" t="s">
        <v>122</v>
      </c>
      <c r="B7535">
        <v>2032</v>
      </c>
      <c r="C7535" t="s">
        <v>16</v>
      </c>
      <c r="D7535" t="s">
        <v>1062</v>
      </c>
      <c r="E7535" t="s">
        <v>162</v>
      </c>
      <c r="F7535" t="s">
        <v>126</v>
      </c>
      <c r="G7535" t="s">
        <v>1063</v>
      </c>
      <c r="H7535" t="s">
        <v>135</v>
      </c>
      <c r="I7535">
        <v>0</v>
      </c>
      <c r="P7535">
        <v>0.62459704958006501</v>
      </c>
      <c r="Q7535">
        <v>0</v>
      </c>
    </row>
    <row r="7536" spans="1:17">
      <c r="A7536" t="s">
        <v>122</v>
      </c>
      <c r="B7536">
        <v>2032</v>
      </c>
      <c r="C7536" t="s">
        <v>16</v>
      </c>
      <c r="D7536" t="s">
        <v>1062</v>
      </c>
      <c r="E7536" t="s">
        <v>162</v>
      </c>
      <c r="F7536" t="s">
        <v>126</v>
      </c>
      <c r="G7536" t="s">
        <v>1063</v>
      </c>
      <c r="H7536" t="s">
        <v>136</v>
      </c>
      <c r="I7536">
        <v>0</v>
      </c>
      <c r="P7536">
        <v>0.62459704958006501</v>
      </c>
      <c r="Q7536">
        <v>0</v>
      </c>
    </row>
    <row r="7537" spans="1:17">
      <c r="A7537" t="s">
        <v>122</v>
      </c>
      <c r="B7537">
        <v>2032</v>
      </c>
      <c r="C7537" t="s">
        <v>16</v>
      </c>
      <c r="D7537" t="s">
        <v>1062</v>
      </c>
      <c r="E7537" t="s">
        <v>162</v>
      </c>
      <c r="F7537" t="s">
        <v>165</v>
      </c>
      <c r="G7537" t="s">
        <v>1063</v>
      </c>
      <c r="H7537" t="s">
        <v>132</v>
      </c>
      <c r="I7537">
        <v>0</v>
      </c>
      <c r="P7537">
        <v>0.62459704958006501</v>
      </c>
      <c r="Q7537">
        <v>0</v>
      </c>
    </row>
    <row r="7538" spans="1:17">
      <c r="A7538" t="s">
        <v>122</v>
      </c>
      <c r="B7538">
        <v>2032</v>
      </c>
      <c r="C7538" t="s">
        <v>16</v>
      </c>
      <c r="D7538" t="s">
        <v>1062</v>
      </c>
      <c r="E7538" t="s">
        <v>162</v>
      </c>
      <c r="F7538" t="s">
        <v>165</v>
      </c>
      <c r="G7538" t="s">
        <v>1063</v>
      </c>
      <c r="H7538" t="s">
        <v>135</v>
      </c>
      <c r="I7538">
        <v>0</v>
      </c>
      <c r="P7538">
        <v>0.62459704958006501</v>
      </c>
      <c r="Q7538">
        <v>0</v>
      </c>
    </row>
    <row r="7539" spans="1:17">
      <c r="A7539" t="s">
        <v>122</v>
      </c>
      <c r="B7539">
        <v>2032</v>
      </c>
      <c r="C7539" t="s">
        <v>16</v>
      </c>
      <c r="D7539" t="s">
        <v>1062</v>
      </c>
      <c r="E7539" t="s">
        <v>162</v>
      </c>
      <c r="F7539" t="s">
        <v>165</v>
      </c>
      <c r="G7539" t="s">
        <v>1063</v>
      </c>
      <c r="H7539" t="s">
        <v>136</v>
      </c>
      <c r="I7539">
        <v>0</v>
      </c>
      <c r="P7539">
        <v>0.62459704958006501</v>
      </c>
      <c r="Q7539">
        <v>0</v>
      </c>
    </row>
    <row r="7540" spans="1:17">
      <c r="A7540" t="s">
        <v>122</v>
      </c>
      <c r="B7540">
        <v>2032</v>
      </c>
      <c r="C7540" t="s">
        <v>16</v>
      </c>
      <c r="D7540" t="s">
        <v>1062</v>
      </c>
      <c r="E7540" t="s">
        <v>162</v>
      </c>
      <c r="F7540" t="s">
        <v>166</v>
      </c>
      <c r="G7540" t="s">
        <v>1063</v>
      </c>
      <c r="H7540" t="s">
        <v>132</v>
      </c>
      <c r="I7540">
        <v>0</v>
      </c>
      <c r="P7540">
        <v>0.62459704958006501</v>
      </c>
      <c r="Q7540">
        <v>0</v>
      </c>
    </row>
    <row r="7541" spans="1:17">
      <c r="A7541" t="s">
        <v>122</v>
      </c>
      <c r="B7541">
        <v>2032</v>
      </c>
      <c r="C7541" t="s">
        <v>16</v>
      </c>
      <c r="D7541" t="s">
        <v>1062</v>
      </c>
      <c r="E7541" t="s">
        <v>162</v>
      </c>
      <c r="F7541" t="s">
        <v>166</v>
      </c>
      <c r="G7541" t="s">
        <v>1063</v>
      </c>
      <c r="H7541" t="s">
        <v>135</v>
      </c>
      <c r="I7541">
        <v>0</v>
      </c>
      <c r="P7541">
        <v>0.62459704958006501</v>
      </c>
      <c r="Q7541">
        <v>0</v>
      </c>
    </row>
    <row r="7542" spans="1:17">
      <c r="A7542" t="s">
        <v>122</v>
      </c>
      <c r="B7542">
        <v>2032</v>
      </c>
      <c r="C7542" t="s">
        <v>16</v>
      </c>
      <c r="D7542" t="s">
        <v>1062</v>
      </c>
      <c r="E7542" t="s">
        <v>162</v>
      </c>
      <c r="F7542" t="s">
        <v>166</v>
      </c>
      <c r="G7542" t="s">
        <v>1063</v>
      </c>
      <c r="H7542" t="s">
        <v>136</v>
      </c>
      <c r="I7542">
        <v>0</v>
      </c>
      <c r="P7542">
        <v>0.62459704958006501</v>
      </c>
      <c r="Q7542">
        <v>0</v>
      </c>
    </row>
    <row r="7543" spans="1:17">
      <c r="A7543" t="s">
        <v>122</v>
      </c>
      <c r="B7543">
        <v>2032</v>
      </c>
      <c r="C7543" t="s">
        <v>16</v>
      </c>
      <c r="D7543" t="s">
        <v>1062</v>
      </c>
      <c r="E7543" t="s">
        <v>162</v>
      </c>
      <c r="F7543" t="s">
        <v>160</v>
      </c>
      <c r="G7543" t="s">
        <v>1063</v>
      </c>
      <c r="H7543" t="s">
        <v>132</v>
      </c>
      <c r="I7543">
        <v>0</v>
      </c>
      <c r="P7543">
        <v>0.62459704958006501</v>
      </c>
      <c r="Q7543">
        <v>0</v>
      </c>
    </row>
    <row r="7544" spans="1:17">
      <c r="A7544" t="s">
        <v>122</v>
      </c>
      <c r="B7544">
        <v>2032</v>
      </c>
      <c r="C7544" t="s">
        <v>16</v>
      </c>
      <c r="D7544" t="s">
        <v>1062</v>
      </c>
      <c r="E7544" t="s">
        <v>162</v>
      </c>
      <c r="F7544" t="s">
        <v>160</v>
      </c>
      <c r="G7544" t="s">
        <v>1063</v>
      </c>
      <c r="H7544" t="s">
        <v>135</v>
      </c>
      <c r="I7544">
        <v>0</v>
      </c>
      <c r="P7544">
        <v>0.62459704958006501</v>
      </c>
      <c r="Q7544">
        <v>0</v>
      </c>
    </row>
    <row r="7545" spans="1:17">
      <c r="A7545" t="s">
        <v>122</v>
      </c>
      <c r="B7545">
        <v>2032</v>
      </c>
      <c r="C7545" t="s">
        <v>16</v>
      </c>
      <c r="D7545" t="s">
        <v>1062</v>
      </c>
      <c r="E7545" t="s">
        <v>162</v>
      </c>
      <c r="F7545" t="s">
        <v>160</v>
      </c>
      <c r="G7545" t="s">
        <v>1063</v>
      </c>
      <c r="H7545" t="s">
        <v>136</v>
      </c>
      <c r="I7545">
        <v>0</v>
      </c>
      <c r="P7545">
        <v>0.62459704958006501</v>
      </c>
      <c r="Q7545">
        <v>0</v>
      </c>
    </row>
    <row r="7546" spans="1:17">
      <c r="A7546" t="s">
        <v>122</v>
      </c>
      <c r="B7546">
        <v>2032</v>
      </c>
      <c r="C7546" t="s">
        <v>9</v>
      </c>
      <c r="D7546" t="s">
        <v>1064</v>
      </c>
      <c r="E7546" t="s">
        <v>162</v>
      </c>
      <c r="F7546" t="s">
        <v>164</v>
      </c>
      <c r="G7546" t="s">
        <v>1065</v>
      </c>
      <c r="H7546" t="s">
        <v>132</v>
      </c>
      <c r="I7546">
        <v>0</v>
      </c>
      <c r="P7546">
        <v>0.62459704958006501</v>
      </c>
      <c r="Q7546">
        <v>0</v>
      </c>
    </row>
    <row r="7547" spans="1:17">
      <c r="A7547" t="s">
        <v>122</v>
      </c>
      <c r="B7547">
        <v>2032</v>
      </c>
      <c r="C7547" t="s">
        <v>9</v>
      </c>
      <c r="D7547" t="s">
        <v>1064</v>
      </c>
      <c r="E7547" t="s">
        <v>162</v>
      </c>
      <c r="F7547" t="s">
        <v>164</v>
      </c>
      <c r="G7547" t="s">
        <v>1065</v>
      </c>
      <c r="H7547" t="s">
        <v>135</v>
      </c>
      <c r="I7547">
        <v>0</v>
      </c>
      <c r="P7547">
        <v>0.62459704958006501</v>
      </c>
      <c r="Q7547">
        <v>0</v>
      </c>
    </row>
    <row r="7548" spans="1:17">
      <c r="A7548" t="s">
        <v>122</v>
      </c>
      <c r="B7548">
        <v>2032</v>
      </c>
      <c r="C7548" t="s">
        <v>9</v>
      </c>
      <c r="D7548" t="s">
        <v>1064</v>
      </c>
      <c r="E7548" t="s">
        <v>162</v>
      </c>
      <c r="F7548" t="s">
        <v>164</v>
      </c>
      <c r="G7548" t="s">
        <v>1065</v>
      </c>
      <c r="H7548" t="s">
        <v>136</v>
      </c>
      <c r="I7548">
        <v>0</v>
      </c>
      <c r="P7548">
        <v>0.62459704958006501</v>
      </c>
      <c r="Q7548">
        <v>0</v>
      </c>
    </row>
    <row r="7549" spans="1:17">
      <c r="A7549" t="s">
        <v>122</v>
      </c>
      <c r="B7549">
        <v>2032</v>
      </c>
      <c r="C7549" t="s">
        <v>9</v>
      </c>
      <c r="D7549" t="s">
        <v>1064</v>
      </c>
      <c r="E7549" t="s">
        <v>162</v>
      </c>
      <c r="F7549" t="s">
        <v>159</v>
      </c>
      <c r="G7549" t="s">
        <v>1065</v>
      </c>
      <c r="H7549" t="s">
        <v>132</v>
      </c>
      <c r="I7549">
        <v>0</v>
      </c>
      <c r="P7549">
        <v>0.62459704958006501</v>
      </c>
      <c r="Q7549">
        <v>0</v>
      </c>
    </row>
    <row r="7550" spans="1:17">
      <c r="A7550" t="s">
        <v>122</v>
      </c>
      <c r="B7550">
        <v>2032</v>
      </c>
      <c r="C7550" t="s">
        <v>9</v>
      </c>
      <c r="D7550" t="s">
        <v>1064</v>
      </c>
      <c r="E7550" t="s">
        <v>162</v>
      </c>
      <c r="F7550" t="s">
        <v>159</v>
      </c>
      <c r="G7550" t="s">
        <v>1065</v>
      </c>
      <c r="H7550" t="s">
        <v>135</v>
      </c>
      <c r="I7550">
        <v>0</v>
      </c>
      <c r="P7550">
        <v>0.62459704958006501</v>
      </c>
      <c r="Q7550">
        <v>0</v>
      </c>
    </row>
    <row r="7551" spans="1:17">
      <c r="A7551" t="s">
        <v>122</v>
      </c>
      <c r="B7551">
        <v>2032</v>
      </c>
      <c r="C7551" t="s">
        <v>9</v>
      </c>
      <c r="D7551" t="s">
        <v>1064</v>
      </c>
      <c r="E7551" t="s">
        <v>162</v>
      </c>
      <c r="F7551" t="s">
        <v>159</v>
      </c>
      <c r="G7551" t="s">
        <v>1065</v>
      </c>
      <c r="H7551" t="s">
        <v>136</v>
      </c>
      <c r="I7551">
        <v>0</v>
      </c>
      <c r="P7551">
        <v>0.62459704958006501</v>
      </c>
      <c r="Q7551">
        <v>0</v>
      </c>
    </row>
    <row r="7552" spans="1:17">
      <c r="A7552" t="s">
        <v>122</v>
      </c>
      <c r="B7552">
        <v>2032</v>
      </c>
      <c r="C7552" t="s">
        <v>9</v>
      </c>
      <c r="D7552" t="s">
        <v>1064</v>
      </c>
      <c r="E7552" t="s">
        <v>162</v>
      </c>
      <c r="F7552" t="s">
        <v>126</v>
      </c>
      <c r="G7552" t="s">
        <v>1065</v>
      </c>
      <c r="H7552" t="s">
        <v>132</v>
      </c>
      <c r="I7552">
        <v>0</v>
      </c>
      <c r="P7552">
        <v>0.62459704958006501</v>
      </c>
      <c r="Q7552">
        <v>0</v>
      </c>
    </row>
    <row r="7553" spans="1:17">
      <c r="A7553" t="s">
        <v>122</v>
      </c>
      <c r="B7553">
        <v>2032</v>
      </c>
      <c r="C7553" t="s">
        <v>9</v>
      </c>
      <c r="D7553" t="s">
        <v>1064</v>
      </c>
      <c r="E7553" t="s">
        <v>162</v>
      </c>
      <c r="F7553" t="s">
        <v>126</v>
      </c>
      <c r="G7553" t="s">
        <v>1065</v>
      </c>
      <c r="H7553" t="s">
        <v>135</v>
      </c>
      <c r="I7553">
        <v>0</v>
      </c>
      <c r="P7553">
        <v>0.62459704958006501</v>
      </c>
      <c r="Q7553">
        <v>0</v>
      </c>
    </row>
    <row r="7554" spans="1:17">
      <c r="A7554" t="s">
        <v>122</v>
      </c>
      <c r="B7554">
        <v>2032</v>
      </c>
      <c r="C7554" t="s">
        <v>9</v>
      </c>
      <c r="D7554" t="s">
        <v>1064</v>
      </c>
      <c r="E7554" t="s">
        <v>162</v>
      </c>
      <c r="F7554" t="s">
        <v>126</v>
      </c>
      <c r="G7554" t="s">
        <v>1065</v>
      </c>
      <c r="H7554" t="s">
        <v>136</v>
      </c>
      <c r="I7554">
        <v>0</v>
      </c>
      <c r="P7554">
        <v>0.62459704958006501</v>
      </c>
      <c r="Q7554">
        <v>0</v>
      </c>
    </row>
    <row r="7555" spans="1:17">
      <c r="A7555" t="s">
        <v>122</v>
      </c>
      <c r="B7555">
        <v>2032</v>
      </c>
      <c r="C7555" t="s">
        <v>9</v>
      </c>
      <c r="D7555" t="s">
        <v>1064</v>
      </c>
      <c r="E7555" t="s">
        <v>162</v>
      </c>
      <c r="F7555" t="s">
        <v>165</v>
      </c>
      <c r="G7555" t="s">
        <v>1065</v>
      </c>
      <c r="H7555" t="s">
        <v>132</v>
      </c>
      <c r="I7555">
        <v>0</v>
      </c>
      <c r="P7555">
        <v>0.62459704958006501</v>
      </c>
      <c r="Q7555">
        <v>0</v>
      </c>
    </row>
    <row r="7556" spans="1:17">
      <c r="A7556" t="s">
        <v>122</v>
      </c>
      <c r="B7556">
        <v>2032</v>
      </c>
      <c r="C7556" t="s">
        <v>9</v>
      </c>
      <c r="D7556" t="s">
        <v>1064</v>
      </c>
      <c r="E7556" t="s">
        <v>162</v>
      </c>
      <c r="F7556" t="s">
        <v>165</v>
      </c>
      <c r="G7556" t="s">
        <v>1065</v>
      </c>
      <c r="H7556" t="s">
        <v>135</v>
      </c>
      <c r="I7556">
        <v>0</v>
      </c>
      <c r="P7556">
        <v>0.62459704958006501</v>
      </c>
      <c r="Q7556">
        <v>0</v>
      </c>
    </row>
    <row r="7557" spans="1:17">
      <c r="A7557" t="s">
        <v>122</v>
      </c>
      <c r="B7557">
        <v>2032</v>
      </c>
      <c r="C7557" t="s">
        <v>9</v>
      </c>
      <c r="D7557" t="s">
        <v>1064</v>
      </c>
      <c r="E7557" t="s">
        <v>162</v>
      </c>
      <c r="F7557" t="s">
        <v>165</v>
      </c>
      <c r="G7557" t="s">
        <v>1065</v>
      </c>
      <c r="H7557" t="s">
        <v>136</v>
      </c>
      <c r="I7557">
        <v>0</v>
      </c>
      <c r="P7557">
        <v>0.62459704958006501</v>
      </c>
      <c r="Q7557">
        <v>0</v>
      </c>
    </row>
    <row r="7558" spans="1:17">
      <c r="A7558" t="s">
        <v>122</v>
      </c>
      <c r="B7558">
        <v>2032</v>
      </c>
      <c r="C7558" t="s">
        <v>9</v>
      </c>
      <c r="D7558" t="s">
        <v>1064</v>
      </c>
      <c r="E7558" t="s">
        <v>162</v>
      </c>
      <c r="F7558" t="s">
        <v>166</v>
      </c>
      <c r="G7558" t="s">
        <v>1065</v>
      </c>
      <c r="H7558" t="s">
        <v>132</v>
      </c>
      <c r="I7558">
        <v>0</v>
      </c>
      <c r="P7558">
        <v>0.62459704958006501</v>
      </c>
      <c r="Q7558">
        <v>0</v>
      </c>
    </row>
    <row r="7559" spans="1:17">
      <c r="A7559" t="s">
        <v>122</v>
      </c>
      <c r="B7559">
        <v>2032</v>
      </c>
      <c r="C7559" t="s">
        <v>9</v>
      </c>
      <c r="D7559" t="s">
        <v>1064</v>
      </c>
      <c r="E7559" t="s">
        <v>162</v>
      </c>
      <c r="F7559" t="s">
        <v>166</v>
      </c>
      <c r="G7559" t="s">
        <v>1065</v>
      </c>
      <c r="H7559" t="s">
        <v>135</v>
      </c>
      <c r="I7559">
        <v>0</v>
      </c>
      <c r="P7559">
        <v>0.62459704958006501</v>
      </c>
      <c r="Q7559">
        <v>0</v>
      </c>
    </row>
    <row r="7560" spans="1:17">
      <c r="A7560" t="s">
        <v>122</v>
      </c>
      <c r="B7560">
        <v>2032</v>
      </c>
      <c r="C7560" t="s">
        <v>9</v>
      </c>
      <c r="D7560" t="s">
        <v>1064</v>
      </c>
      <c r="E7560" t="s">
        <v>162</v>
      </c>
      <c r="F7560" t="s">
        <v>166</v>
      </c>
      <c r="G7560" t="s">
        <v>1065</v>
      </c>
      <c r="H7560" t="s">
        <v>136</v>
      </c>
      <c r="I7560">
        <v>0</v>
      </c>
      <c r="P7560">
        <v>0.62459704958006501</v>
      </c>
      <c r="Q7560">
        <v>0</v>
      </c>
    </row>
    <row r="7561" spans="1:17">
      <c r="A7561" t="s">
        <v>122</v>
      </c>
      <c r="B7561">
        <v>2032</v>
      </c>
      <c r="C7561" t="s">
        <v>9</v>
      </c>
      <c r="D7561" t="s">
        <v>1064</v>
      </c>
      <c r="E7561" t="s">
        <v>162</v>
      </c>
      <c r="F7561" t="s">
        <v>160</v>
      </c>
      <c r="G7561" t="s">
        <v>1065</v>
      </c>
      <c r="H7561" t="s">
        <v>132</v>
      </c>
      <c r="I7561">
        <v>0</v>
      </c>
      <c r="P7561">
        <v>0.62459704958006501</v>
      </c>
      <c r="Q7561">
        <v>0</v>
      </c>
    </row>
    <row r="7562" spans="1:17">
      <c r="A7562" t="s">
        <v>122</v>
      </c>
      <c r="B7562">
        <v>2032</v>
      </c>
      <c r="C7562" t="s">
        <v>9</v>
      </c>
      <c r="D7562" t="s">
        <v>1064</v>
      </c>
      <c r="E7562" t="s">
        <v>162</v>
      </c>
      <c r="F7562" t="s">
        <v>160</v>
      </c>
      <c r="G7562" t="s">
        <v>1065</v>
      </c>
      <c r="H7562" t="s">
        <v>135</v>
      </c>
      <c r="I7562">
        <v>0</v>
      </c>
      <c r="P7562">
        <v>0.62459704958006501</v>
      </c>
      <c r="Q7562">
        <v>0</v>
      </c>
    </row>
    <row r="7563" spans="1:17">
      <c r="A7563" t="s">
        <v>122</v>
      </c>
      <c r="B7563">
        <v>2032</v>
      </c>
      <c r="C7563" t="s">
        <v>9</v>
      </c>
      <c r="D7563" t="s">
        <v>1064</v>
      </c>
      <c r="E7563" t="s">
        <v>162</v>
      </c>
      <c r="F7563" t="s">
        <v>160</v>
      </c>
      <c r="G7563" t="s">
        <v>1065</v>
      </c>
      <c r="H7563" t="s">
        <v>136</v>
      </c>
      <c r="I7563">
        <v>0</v>
      </c>
      <c r="P7563">
        <v>0.62459704958006501</v>
      </c>
      <c r="Q7563">
        <v>0</v>
      </c>
    </row>
    <row r="7564" spans="1:17">
      <c r="A7564" t="s">
        <v>122</v>
      </c>
      <c r="B7564">
        <v>2032</v>
      </c>
      <c r="C7564" t="s">
        <v>17</v>
      </c>
      <c r="D7564" t="s">
        <v>1062</v>
      </c>
      <c r="E7564" t="s">
        <v>162</v>
      </c>
      <c r="F7564" t="s">
        <v>164</v>
      </c>
      <c r="G7564" t="s">
        <v>1063</v>
      </c>
      <c r="H7564" t="s">
        <v>132</v>
      </c>
      <c r="I7564">
        <v>0</v>
      </c>
      <c r="P7564">
        <v>0.62459704958006501</v>
      </c>
      <c r="Q7564">
        <v>0</v>
      </c>
    </row>
    <row r="7565" spans="1:17">
      <c r="A7565" t="s">
        <v>122</v>
      </c>
      <c r="B7565">
        <v>2032</v>
      </c>
      <c r="C7565" t="s">
        <v>17</v>
      </c>
      <c r="D7565" t="s">
        <v>1062</v>
      </c>
      <c r="E7565" t="s">
        <v>162</v>
      </c>
      <c r="F7565" t="s">
        <v>164</v>
      </c>
      <c r="G7565" t="s">
        <v>1063</v>
      </c>
      <c r="H7565" t="s">
        <v>135</v>
      </c>
      <c r="I7565">
        <v>0</v>
      </c>
      <c r="P7565">
        <v>0.62459704958006501</v>
      </c>
      <c r="Q7565">
        <v>0</v>
      </c>
    </row>
    <row r="7566" spans="1:17">
      <c r="A7566" t="s">
        <v>122</v>
      </c>
      <c r="B7566">
        <v>2032</v>
      </c>
      <c r="C7566" t="s">
        <v>17</v>
      </c>
      <c r="D7566" t="s">
        <v>1062</v>
      </c>
      <c r="E7566" t="s">
        <v>162</v>
      </c>
      <c r="F7566" t="s">
        <v>164</v>
      </c>
      <c r="G7566" t="s">
        <v>1063</v>
      </c>
      <c r="H7566" t="s">
        <v>136</v>
      </c>
      <c r="I7566">
        <v>2762866296.96</v>
      </c>
      <c r="P7566">
        <v>0.62459704958006501</v>
      </c>
      <c r="Q7566">
        <v>1725678137.46542</v>
      </c>
    </row>
    <row r="7567" spans="1:17">
      <c r="A7567" t="s">
        <v>122</v>
      </c>
      <c r="B7567">
        <v>2032</v>
      </c>
      <c r="C7567" t="s">
        <v>17</v>
      </c>
      <c r="D7567" t="s">
        <v>1062</v>
      </c>
      <c r="E7567" t="s">
        <v>162</v>
      </c>
      <c r="F7567" t="s">
        <v>159</v>
      </c>
      <c r="G7567" t="s">
        <v>1063</v>
      </c>
      <c r="H7567" t="s">
        <v>132</v>
      </c>
      <c r="I7567">
        <v>0</v>
      </c>
      <c r="P7567">
        <v>0.62459704958006501</v>
      </c>
      <c r="Q7567">
        <v>0</v>
      </c>
    </row>
    <row r="7568" spans="1:17">
      <c r="A7568" t="s">
        <v>122</v>
      </c>
      <c r="B7568">
        <v>2032</v>
      </c>
      <c r="C7568" t="s">
        <v>17</v>
      </c>
      <c r="D7568" t="s">
        <v>1062</v>
      </c>
      <c r="E7568" t="s">
        <v>162</v>
      </c>
      <c r="F7568" t="s">
        <v>159</v>
      </c>
      <c r="G7568" t="s">
        <v>1063</v>
      </c>
      <c r="H7568" t="s">
        <v>135</v>
      </c>
      <c r="I7568">
        <v>0</v>
      </c>
      <c r="P7568">
        <v>0.62459704958006501</v>
      </c>
      <c r="Q7568">
        <v>0</v>
      </c>
    </row>
    <row r="7569" spans="1:17">
      <c r="A7569" t="s">
        <v>122</v>
      </c>
      <c r="B7569">
        <v>2032</v>
      </c>
      <c r="C7569" t="s">
        <v>17</v>
      </c>
      <c r="D7569" t="s">
        <v>1062</v>
      </c>
      <c r="E7569" t="s">
        <v>162</v>
      </c>
      <c r="F7569" t="s">
        <v>159</v>
      </c>
      <c r="G7569" t="s">
        <v>1063</v>
      </c>
      <c r="H7569" t="s">
        <v>136</v>
      </c>
      <c r="I7569">
        <v>2246155230.1440001</v>
      </c>
      <c r="P7569">
        <v>0.62459704958006501</v>
      </c>
      <c r="Q7569">
        <v>1402941929.64678</v>
      </c>
    </row>
    <row r="7570" spans="1:17">
      <c r="A7570" t="s">
        <v>122</v>
      </c>
      <c r="B7570">
        <v>2032</v>
      </c>
      <c r="C7570" t="s">
        <v>17</v>
      </c>
      <c r="D7570" t="s">
        <v>1062</v>
      </c>
      <c r="E7570" t="s">
        <v>162</v>
      </c>
      <c r="F7570" t="s">
        <v>126</v>
      </c>
      <c r="G7570" t="s">
        <v>1063</v>
      </c>
      <c r="H7570" t="s">
        <v>132</v>
      </c>
      <c r="I7570">
        <v>0</v>
      </c>
      <c r="P7570">
        <v>0.62459704958006501</v>
      </c>
      <c r="Q7570">
        <v>0</v>
      </c>
    </row>
    <row r="7571" spans="1:17">
      <c r="A7571" t="s">
        <v>122</v>
      </c>
      <c r="B7571">
        <v>2032</v>
      </c>
      <c r="C7571" t="s">
        <v>17</v>
      </c>
      <c r="D7571" t="s">
        <v>1062</v>
      </c>
      <c r="E7571" t="s">
        <v>162</v>
      </c>
      <c r="F7571" t="s">
        <v>126</v>
      </c>
      <c r="G7571" t="s">
        <v>1063</v>
      </c>
      <c r="H7571" t="s">
        <v>135</v>
      </c>
      <c r="I7571">
        <v>0</v>
      </c>
      <c r="P7571">
        <v>0.62459704958006501</v>
      </c>
      <c r="Q7571">
        <v>0</v>
      </c>
    </row>
    <row r="7572" spans="1:17">
      <c r="A7572" t="s">
        <v>122</v>
      </c>
      <c r="B7572">
        <v>2032</v>
      </c>
      <c r="C7572" t="s">
        <v>17</v>
      </c>
      <c r="D7572" t="s">
        <v>1062</v>
      </c>
      <c r="E7572" t="s">
        <v>162</v>
      </c>
      <c r="F7572" t="s">
        <v>126</v>
      </c>
      <c r="G7572" t="s">
        <v>1063</v>
      </c>
      <c r="H7572" t="s">
        <v>136</v>
      </c>
      <c r="I7572">
        <v>7202995454.9076996</v>
      </c>
      <c r="P7572">
        <v>0.62459704958006501</v>
      </c>
      <c r="Q7572">
        <v>4498969709.2739697</v>
      </c>
    </row>
    <row r="7573" spans="1:17">
      <c r="A7573" t="s">
        <v>122</v>
      </c>
      <c r="B7573">
        <v>2032</v>
      </c>
      <c r="C7573" t="s">
        <v>17</v>
      </c>
      <c r="D7573" t="s">
        <v>1062</v>
      </c>
      <c r="E7573" t="s">
        <v>162</v>
      </c>
      <c r="F7573" t="s">
        <v>165</v>
      </c>
      <c r="G7573" t="s">
        <v>1063</v>
      </c>
      <c r="H7573" t="s">
        <v>132</v>
      </c>
      <c r="I7573">
        <v>0</v>
      </c>
      <c r="P7573">
        <v>0.62459704958006501</v>
      </c>
      <c r="Q7573">
        <v>0</v>
      </c>
    </row>
    <row r="7574" spans="1:17">
      <c r="A7574" t="s">
        <v>122</v>
      </c>
      <c r="B7574">
        <v>2032</v>
      </c>
      <c r="C7574" t="s">
        <v>17</v>
      </c>
      <c r="D7574" t="s">
        <v>1062</v>
      </c>
      <c r="E7574" t="s">
        <v>162</v>
      </c>
      <c r="F7574" t="s">
        <v>165</v>
      </c>
      <c r="G7574" t="s">
        <v>1063</v>
      </c>
      <c r="H7574" t="s">
        <v>135</v>
      </c>
      <c r="I7574">
        <v>0</v>
      </c>
      <c r="P7574">
        <v>0.62459704958006501</v>
      </c>
      <c r="Q7574">
        <v>0</v>
      </c>
    </row>
    <row r="7575" spans="1:17">
      <c r="A7575" t="s">
        <v>122</v>
      </c>
      <c r="B7575">
        <v>2032</v>
      </c>
      <c r="C7575" t="s">
        <v>17</v>
      </c>
      <c r="D7575" t="s">
        <v>1062</v>
      </c>
      <c r="E7575" t="s">
        <v>162</v>
      </c>
      <c r="F7575" t="s">
        <v>165</v>
      </c>
      <c r="G7575" t="s">
        <v>1063</v>
      </c>
      <c r="H7575" t="s">
        <v>136</v>
      </c>
      <c r="I7575">
        <v>6401347648.6848001</v>
      </c>
      <c r="P7575">
        <v>0.62459704958006501</v>
      </c>
      <c r="Q7575">
        <v>3998262854.7048101</v>
      </c>
    </row>
    <row r="7576" spans="1:17">
      <c r="A7576" t="s">
        <v>122</v>
      </c>
      <c r="B7576">
        <v>2032</v>
      </c>
      <c r="C7576" t="s">
        <v>17</v>
      </c>
      <c r="D7576" t="s">
        <v>1062</v>
      </c>
      <c r="E7576" t="s">
        <v>162</v>
      </c>
      <c r="F7576" t="s">
        <v>166</v>
      </c>
      <c r="G7576" t="s">
        <v>1063</v>
      </c>
      <c r="H7576" t="s">
        <v>132</v>
      </c>
      <c r="I7576">
        <v>0</v>
      </c>
      <c r="P7576">
        <v>0.62459704958006501</v>
      </c>
      <c r="Q7576">
        <v>0</v>
      </c>
    </row>
    <row r="7577" spans="1:17">
      <c r="A7577" t="s">
        <v>122</v>
      </c>
      <c r="B7577">
        <v>2032</v>
      </c>
      <c r="C7577" t="s">
        <v>17</v>
      </c>
      <c r="D7577" t="s">
        <v>1062</v>
      </c>
      <c r="E7577" t="s">
        <v>162</v>
      </c>
      <c r="F7577" t="s">
        <v>166</v>
      </c>
      <c r="G7577" t="s">
        <v>1063</v>
      </c>
      <c r="H7577" t="s">
        <v>135</v>
      </c>
      <c r="I7577">
        <v>0</v>
      </c>
      <c r="P7577">
        <v>0.62459704958006501</v>
      </c>
      <c r="Q7577">
        <v>0</v>
      </c>
    </row>
    <row r="7578" spans="1:17">
      <c r="A7578" t="s">
        <v>122</v>
      </c>
      <c r="B7578">
        <v>2032</v>
      </c>
      <c r="C7578" t="s">
        <v>17</v>
      </c>
      <c r="D7578" t="s">
        <v>1062</v>
      </c>
      <c r="E7578" t="s">
        <v>162</v>
      </c>
      <c r="F7578" t="s">
        <v>166</v>
      </c>
      <c r="G7578" t="s">
        <v>1063</v>
      </c>
      <c r="H7578" t="s">
        <v>136</v>
      </c>
      <c r="I7578">
        <v>0</v>
      </c>
      <c r="P7578">
        <v>0.62459704958006501</v>
      </c>
      <c r="Q7578">
        <v>0</v>
      </c>
    </row>
    <row r="7579" spans="1:17">
      <c r="A7579" t="s">
        <v>122</v>
      </c>
      <c r="B7579">
        <v>2032</v>
      </c>
      <c r="C7579" t="s">
        <v>17</v>
      </c>
      <c r="D7579" t="s">
        <v>1062</v>
      </c>
      <c r="E7579" t="s">
        <v>162</v>
      </c>
      <c r="F7579" t="s">
        <v>160</v>
      </c>
      <c r="G7579" t="s">
        <v>1063</v>
      </c>
      <c r="H7579" t="s">
        <v>132</v>
      </c>
      <c r="I7579">
        <v>0</v>
      </c>
      <c r="P7579">
        <v>0.62459704958006501</v>
      </c>
      <c r="Q7579">
        <v>0</v>
      </c>
    </row>
    <row r="7580" spans="1:17">
      <c r="A7580" t="s">
        <v>122</v>
      </c>
      <c r="B7580">
        <v>2032</v>
      </c>
      <c r="C7580" t="s">
        <v>17</v>
      </c>
      <c r="D7580" t="s">
        <v>1062</v>
      </c>
      <c r="E7580" t="s">
        <v>162</v>
      </c>
      <c r="F7580" t="s">
        <v>160</v>
      </c>
      <c r="G7580" t="s">
        <v>1063</v>
      </c>
      <c r="H7580" t="s">
        <v>135</v>
      </c>
      <c r="I7580">
        <v>0</v>
      </c>
      <c r="P7580">
        <v>0.62459704958006501</v>
      </c>
      <c r="Q7580">
        <v>0</v>
      </c>
    </row>
    <row r="7581" spans="1:17">
      <c r="A7581" t="s">
        <v>122</v>
      </c>
      <c r="B7581">
        <v>2032</v>
      </c>
      <c r="C7581" t="s">
        <v>17</v>
      </c>
      <c r="D7581" t="s">
        <v>1062</v>
      </c>
      <c r="E7581" t="s">
        <v>162</v>
      </c>
      <c r="F7581" t="s">
        <v>160</v>
      </c>
      <c r="G7581" t="s">
        <v>1063</v>
      </c>
      <c r="H7581" t="s">
        <v>136</v>
      </c>
      <c r="I7581">
        <v>0</v>
      </c>
      <c r="P7581">
        <v>0.62459704958006501</v>
      </c>
      <c r="Q7581">
        <v>0</v>
      </c>
    </row>
    <row r="7582" spans="1:17">
      <c r="A7582" t="s">
        <v>122</v>
      </c>
      <c r="B7582">
        <v>2032</v>
      </c>
      <c r="C7582" t="s">
        <v>143</v>
      </c>
      <c r="D7582" t="s">
        <v>1062</v>
      </c>
      <c r="E7582" t="s">
        <v>162</v>
      </c>
      <c r="F7582" t="s">
        <v>164</v>
      </c>
      <c r="G7582" t="s">
        <v>1063</v>
      </c>
      <c r="H7582" t="s">
        <v>132</v>
      </c>
      <c r="I7582">
        <v>0</v>
      </c>
      <c r="P7582">
        <v>0.62459704958006501</v>
      </c>
      <c r="Q7582">
        <v>0</v>
      </c>
    </row>
    <row r="7583" spans="1:17">
      <c r="A7583" t="s">
        <v>122</v>
      </c>
      <c r="B7583">
        <v>2032</v>
      </c>
      <c r="C7583" t="s">
        <v>143</v>
      </c>
      <c r="D7583" t="s">
        <v>1062</v>
      </c>
      <c r="E7583" t="s">
        <v>162</v>
      </c>
      <c r="F7583" t="s">
        <v>164</v>
      </c>
      <c r="G7583" t="s">
        <v>1063</v>
      </c>
      <c r="H7583" t="s">
        <v>135</v>
      </c>
      <c r="I7583">
        <v>0</v>
      </c>
      <c r="P7583">
        <v>0.62459704958006501</v>
      </c>
      <c r="Q7583">
        <v>0</v>
      </c>
    </row>
    <row r="7584" spans="1:17">
      <c r="A7584" t="s">
        <v>122</v>
      </c>
      <c r="B7584">
        <v>2032</v>
      </c>
      <c r="C7584" t="s">
        <v>143</v>
      </c>
      <c r="D7584" t="s">
        <v>1062</v>
      </c>
      <c r="E7584" t="s">
        <v>162</v>
      </c>
      <c r="F7584" t="s">
        <v>164</v>
      </c>
      <c r="G7584" t="s">
        <v>1063</v>
      </c>
      <c r="H7584" t="s">
        <v>136</v>
      </c>
      <c r="I7584">
        <v>0</v>
      </c>
      <c r="P7584">
        <v>0.62459704958006501</v>
      </c>
      <c r="Q7584">
        <v>0</v>
      </c>
    </row>
    <row r="7585" spans="1:17">
      <c r="A7585" t="s">
        <v>122</v>
      </c>
      <c r="B7585">
        <v>2032</v>
      </c>
      <c r="C7585" t="s">
        <v>143</v>
      </c>
      <c r="D7585" t="s">
        <v>1062</v>
      </c>
      <c r="E7585" t="s">
        <v>162</v>
      </c>
      <c r="F7585" t="s">
        <v>159</v>
      </c>
      <c r="G7585" t="s">
        <v>1063</v>
      </c>
      <c r="H7585" t="s">
        <v>132</v>
      </c>
      <c r="I7585">
        <v>0</v>
      </c>
      <c r="P7585">
        <v>0.62459704958006501</v>
      </c>
      <c r="Q7585">
        <v>0</v>
      </c>
    </row>
    <row r="7586" spans="1:17">
      <c r="A7586" t="s">
        <v>122</v>
      </c>
      <c r="B7586">
        <v>2032</v>
      </c>
      <c r="C7586" t="s">
        <v>143</v>
      </c>
      <c r="D7586" t="s">
        <v>1062</v>
      </c>
      <c r="E7586" t="s">
        <v>162</v>
      </c>
      <c r="F7586" t="s">
        <v>159</v>
      </c>
      <c r="G7586" t="s">
        <v>1063</v>
      </c>
      <c r="H7586" t="s">
        <v>135</v>
      </c>
      <c r="I7586">
        <v>0</v>
      </c>
      <c r="P7586">
        <v>0.62459704958006501</v>
      </c>
      <c r="Q7586">
        <v>0</v>
      </c>
    </row>
    <row r="7587" spans="1:17">
      <c r="A7587" t="s">
        <v>122</v>
      </c>
      <c r="B7587">
        <v>2032</v>
      </c>
      <c r="C7587" t="s">
        <v>143</v>
      </c>
      <c r="D7587" t="s">
        <v>1062</v>
      </c>
      <c r="E7587" t="s">
        <v>162</v>
      </c>
      <c r="F7587" t="s">
        <v>159</v>
      </c>
      <c r="G7587" t="s">
        <v>1063</v>
      </c>
      <c r="H7587" t="s">
        <v>136</v>
      </c>
      <c r="I7587">
        <v>0</v>
      </c>
      <c r="P7587">
        <v>0.62459704958006501</v>
      </c>
      <c r="Q7587">
        <v>0</v>
      </c>
    </row>
    <row r="7588" spans="1:17">
      <c r="A7588" t="s">
        <v>122</v>
      </c>
      <c r="B7588">
        <v>2032</v>
      </c>
      <c r="C7588" t="s">
        <v>143</v>
      </c>
      <c r="D7588" t="s">
        <v>1062</v>
      </c>
      <c r="E7588" t="s">
        <v>162</v>
      </c>
      <c r="F7588" t="s">
        <v>126</v>
      </c>
      <c r="G7588" t="s">
        <v>1063</v>
      </c>
      <c r="H7588" t="s">
        <v>132</v>
      </c>
      <c r="I7588">
        <v>0</v>
      </c>
      <c r="P7588">
        <v>0.62459704958006501</v>
      </c>
      <c r="Q7588">
        <v>0</v>
      </c>
    </row>
    <row r="7589" spans="1:17">
      <c r="A7589" t="s">
        <v>122</v>
      </c>
      <c r="B7589">
        <v>2032</v>
      </c>
      <c r="C7589" t="s">
        <v>143</v>
      </c>
      <c r="D7589" t="s">
        <v>1062</v>
      </c>
      <c r="E7589" t="s">
        <v>162</v>
      </c>
      <c r="F7589" t="s">
        <v>126</v>
      </c>
      <c r="G7589" t="s">
        <v>1063</v>
      </c>
      <c r="H7589" t="s">
        <v>135</v>
      </c>
      <c r="I7589">
        <v>0</v>
      </c>
      <c r="P7589">
        <v>0.62459704958006501</v>
      </c>
      <c r="Q7589">
        <v>0</v>
      </c>
    </row>
    <row r="7590" spans="1:17">
      <c r="A7590" t="s">
        <v>122</v>
      </c>
      <c r="B7590">
        <v>2032</v>
      </c>
      <c r="C7590" t="s">
        <v>143</v>
      </c>
      <c r="D7590" t="s">
        <v>1062</v>
      </c>
      <c r="E7590" t="s">
        <v>162</v>
      </c>
      <c r="F7590" t="s">
        <v>126</v>
      </c>
      <c r="G7590" t="s">
        <v>1063</v>
      </c>
      <c r="H7590" t="s">
        <v>136</v>
      </c>
      <c r="I7590">
        <v>19000000.800000001</v>
      </c>
      <c r="P7590">
        <v>0.62459704958006501</v>
      </c>
      <c r="Q7590">
        <v>11867344.441698899</v>
      </c>
    </row>
    <row r="7591" spans="1:17">
      <c r="A7591" t="s">
        <v>122</v>
      </c>
      <c r="B7591">
        <v>2032</v>
      </c>
      <c r="C7591" t="s">
        <v>143</v>
      </c>
      <c r="D7591" t="s">
        <v>1062</v>
      </c>
      <c r="E7591" t="s">
        <v>162</v>
      </c>
      <c r="F7591" t="s">
        <v>165</v>
      </c>
      <c r="G7591" t="s">
        <v>1063</v>
      </c>
      <c r="H7591" t="s">
        <v>132</v>
      </c>
      <c r="I7591">
        <v>0</v>
      </c>
      <c r="P7591">
        <v>0.62459704958006501</v>
      </c>
      <c r="Q7591">
        <v>0</v>
      </c>
    </row>
    <row r="7592" spans="1:17">
      <c r="A7592" t="s">
        <v>122</v>
      </c>
      <c r="B7592">
        <v>2032</v>
      </c>
      <c r="C7592" t="s">
        <v>143</v>
      </c>
      <c r="D7592" t="s">
        <v>1062</v>
      </c>
      <c r="E7592" t="s">
        <v>162</v>
      </c>
      <c r="F7592" t="s">
        <v>165</v>
      </c>
      <c r="G7592" t="s">
        <v>1063</v>
      </c>
      <c r="H7592" t="s">
        <v>135</v>
      </c>
      <c r="I7592">
        <v>0</v>
      </c>
      <c r="P7592">
        <v>0.62459704958006501</v>
      </c>
      <c r="Q7592">
        <v>0</v>
      </c>
    </row>
    <row r="7593" spans="1:17">
      <c r="A7593" t="s">
        <v>122</v>
      </c>
      <c r="B7593">
        <v>2032</v>
      </c>
      <c r="C7593" t="s">
        <v>143</v>
      </c>
      <c r="D7593" t="s">
        <v>1062</v>
      </c>
      <c r="E7593" t="s">
        <v>162</v>
      </c>
      <c r="F7593" t="s">
        <v>165</v>
      </c>
      <c r="G7593" t="s">
        <v>1063</v>
      </c>
      <c r="H7593" t="s">
        <v>136</v>
      </c>
      <c r="I7593">
        <v>0</v>
      </c>
      <c r="P7593">
        <v>0.62459704958006501</v>
      </c>
      <c r="Q7593">
        <v>0</v>
      </c>
    </row>
    <row r="7594" spans="1:17">
      <c r="A7594" t="s">
        <v>122</v>
      </c>
      <c r="B7594">
        <v>2032</v>
      </c>
      <c r="C7594" t="s">
        <v>143</v>
      </c>
      <c r="D7594" t="s">
        <v>1062</v>
      </c>
      <c r="E7594" t="s">
        <v>162</v>
      </c>
      <c r="F7594" t="s">
        <v>166</v>
      </c>
      <c r="G7594" t="s">
        <v>1063</v>
      </c>
      <c r="H7594" t="s">
        <v>132</v>
      </c>
      <c r="I7594">
        <v>0</v>
      </c>
      <c r="P7594">
        <v>0.62459704958006501</v>
      </c>
      <c r="Q7594">
        <v>0</v>
      </c>
    </row>
    <row r="7595" spans="1:17">
      <c r="A7595" t="s">
        <v>122</v>
      </c>
      <c r="B7595">
        <v>2032</v>
      </c>
      <c r="C7595" t="s">
        <v>143</v>
      </c>
      <c r="D7595" t="s">
        <v>1062</v>
      </c>
      <c r="E7595" t="s">
        <v>162</v>
      </c>
      <c r="F7595" t="s">
        <v>166</v>
      </c>
      <c r="G7595" t="s">
        <v>1063</v>
      </c>
      <c r="H7595" t="s">
        <v>135</v>
      </c>
      <c r="I7595">
        <v>0</v>
      </c>
      <c r="P7595">
        <v>0.62459704958006501</v>
      </c>
      <c r="Q7595">
        <v>0</v>
      </c>
    </row>
    <row r="7596" spans="1:17">
      <c r="A7596" t="s">
        <v>122</v>
      </c>
      <c r="B7596">
        <v>2032</v>
      </c>
      <c r="C7596" t="s">
        <v>143</v>
      </c>
      <c r="D7596" t="s">
        <v>1062</v>
      </c>
      <c r="E7596" t="s">
        <v>162</v>
      </c>
      <c r="F7596" t="s">
        <v>166</v>
      </c>
      <c r="G7596" t="s">
        <v>1063</v>
      </c>
      <c r="H7596" t="s">
        <v>136</v>
      </c>
      <c r="I7596">
        <v>0</v>
      </c>
      <c r="P7596">
        <v>0.62459704958006501</v>
      </c>
      <c r="Q7596">
        <v>0</v>
      </c>
    </row>
    <row r="7597" spans="1:17">
      <c r="A7597" t="s">
        <v>122</v>
      </c>
      <c r="B7597">
        <v>2032</v>
      </c>
      <c r="C7597" t="s">
        <v>143</v>
      </c>
      <c r="D7597" t="s">
        <v>1062</v>
      </c>
      <c r="E7597" t="s">
        <v>162</v>
      </c>
      <c r="F7597" t="s">
        <v>160</v>
      </c>
      <c r="G7597" t="s">
        <v>1063</v>
      </c>
      <c r="H7597" t="s">
        <v>132</v>
      </c>
      <c r="I7597">
        <v>0</v>
      </c>
      <c r="P7597">
        <v>0.62459704958006501</v>
      </c>
      <c r="Q7597">
        <v>0</v>
      </c>
    </row>
    <row r="7598" spans="1:17">
      <c r="A7598" t="s">
        <v>122</v>
      </c>
      <c r="B7598">
        <v>2032</v>
      </c>
      <c r="C7598" t="s">
        <v>143</v>
      </c>
      <c r="D7598" t="s">
        <v>1062</v>
      </c>
      <c r="E7598" t="s">
        <v>162</v>
      </c>
      <c r="F7598" t="s">
        <v>160</v>
      </c>
      <c r="G7598" t="s">
        <v>1063</v>
      </c>
      <c r="H7598" t="s">
        <v>135</v>
      </c>
      <c r="I7598">
        <v>0</v>
      </c>
      <c r="P7598">
        <v>0.62459704958006501</v>
      </c>
      <c r="Q7598">
        <v>0</v>
      </c>
    </row>
    <row r="7599" spans="1:17">
      <c r="A7599" t="s">
        <v>122</v>
      </c>
      <c r="B7599">
        <v>2032</v>
      </c>
      <c r="C7599" t="s">
        <v>143</v>
      </c>
      <c r="D7599" t="s">
        <v>1062</v>
      </c>
      <c r="E7599" t="s">
        <v>162</v>
      </c>
      <c r="F7599" t="s">
        <v>160</v>
      </c>
      <c r="G7599" t="s">
        <v>1063</v>
      </c>
      <c r="H7599" t="s">
        <v>136</v>
      </c>
      <c r="I7599">
        <v>0</v>
      </c>
      <c r="P7599">
        <v>0.62459704958006501</v>
      </c>
      <c r="Q7599">
        <v>0</v>
      </c>
    </row>
    <row r="7600" spans="1:17">
      <c r="A7600" t="s">
        <v>122</v>
      </c>
      <c r="B7600">
        <v>2032</v>
      </c>
      <c r="C7600" t="s">
        <v>10</v>
      </c>
      <c r="D7600" t="s">
        <v>1067</v>
      </c>
      <c r="E7600" t="s">
        <v>162</v>
      </c>
      <c r="F7600" t="s">
        <v>164</v>
      </c>
      <c r="G7600" t="s">
        <v>1068</v>
      </c>
      <c r="H7600" t="s">
        <v>132</v>
      </c>
      <c r="I7600">
        <v>0</v>
      </c>
      <c r="P7600">
        <v>0.62459704958006501</v>
      </c>
      <c r="Q7600">
        <v>0</v>
      </c>
    </row>
    <row r="7601" spans="1:17">
      <c r="A7601" t="s">
        <v>122</v>
      </c>
      <c r="B7601">
        <v>2032</v>
      </c>
      <c r="C7601" t="s">
        <v>10</v>
      </c>
      <c r="D7601" t="s">
        <v>1067</v>
      </c>
      <c r="E7601" t="s">
        <v>162</v>
      </c>
      <c r="F7601" t="s">
        <v>164</v>
      </c>
      <c r="G7601" t="s">
        <v>1068</v>
      </c>
      <c r="H7601" t="s">
        <v>135</v>
      </c>
      <c r="I7601">
        <v>0</v>
      </c>
      <c r="P7601">
        <v>0.62459704958006501</v>
      </c>
      <c r="Q7601">
        <v>0</v>
      </c>
    </row>
    <row r="7602" spans="1:17">
      <c r="A7602" t="s">
        <v>122</v>
      </c>
      <c r="B7602">
        <v>2032</v>
      </c>
      <c r="C7602" t="s">
        <v>10</v>
      </c>
      <c r="D7602" t="s">
        <v>1067</v>
      </c>
      <c r="E7602" t="s">
        <v>162</v>
      </c>
      <c r="F7602" t="s">
        <v>164</v>
      </c>
      <c r="G7602" t="s">
        <v>1068</v>
      </c>
      <c r="H7602" t="s">
        <v>136</v>
      </c>
      <c r="I7602">
        <v>0</v>
      </c>
      <c r="P7602">
        <v>0.62459704958006501</v>
      </c>
      <c r="Q7602">
        <v>0</v>
      </c>
    </row>
    <row r="7603" spans="1:17">
      <c r="A7603" t="s">
        <v>122</v>
      </c>
      <c r="B7603">
        <v>2032</v>
      </c>
      <c r="C7603" t="s">
        <v>10</v>
      </c>
      <c r="D7603" t="s">
        <v>1067</v>
      </c>
      <c r="E7603" t="s">
        <v>162</v>
      </c>
      <c r="F7603" t="s">
        <v>159</v>
      </c>
      <c r="G7603" t="s">
        <v>1068</v>
      </c>
      <c r="H7603" t="s">
        <v>132</v>
      </c>
      <c r="I7603">
        <v>0</v>
      </c>
      <c r="P7603">
        <v>0.62459704958006501</v>
      </c>
      <c r="Q7603">
        <v>0</v>
      </c>
    </row>
    <row r="7604" spans="1:17">
      <c r="A7604" t="s">
        <v>122</v>
      </c>
      <c r="B7604">
        <v>2032</v>
      </c>
      <c r="C7604" t="s">
        <v>10</v>
      </c>
      <c r="D7604" t="s">
        <v>1067</v>
      </c>
      <c r="E7604" t="s">
        <v>162</v>
      </c>
      <c r="F7604" t="s">
        <v>159</v>
      </c>
      <c r="G7604" t="s">
        <v>1068</v>
      </c>
      <c r="H7604" t="s">
        <v>135</v>
      </c>
      <c r="I7604">
        <v>0</v>
      </c>
      <c r="P7604">
        <v>0.62459704958006501</v>
      </c>
      <c r="Q7604">
        <v>0</v>
      </c>
    </row>
    <row r="7605" spans="1:17">
      <c r="A7605" t="s">
        <v>122</v>
      </c>
      <c r="B7605">
        <v>2032</v>
      </c>
      <c r="C7605" t="s">
        <v>10</v>
      </c>
      <c r="D7605" t="s">
        <v>1067</v>
      </c>
      <c r="E7605" t="s">
        <v>162</v>
      </c>
      <c r="F7605" t="s">
        <v>159</v>
      </c>
      <c r="G7605" t="s">
        <v>1068</v>
      </c>
      <c r="H7605" t="s">
        <v>136</v>
      </c>
      <c r="I7605">
        <v>0</v>
      </c>
      <c r="P7605">
        <v>0.62459704958006501</v>
      </c>
      <c r="Q7605">
        <v>0</v>
      </c>
    </row>
    <row r="7606" spans="1:17">
      <c r="A7606" t="s">
        <v>122</v>
      </c>
      <c r="B7606">
        <v>2032</v>
      </c>
      <c r="C7606" t="s">
        <v>10</v>
      </c>
      <c r="D7606" t="s">
        <v>1067</v>
      </c>
      <c r="E7606" t="s">
        <v>162</v>
      </c>
      <c r="F7606" t="s">
        <v>126</v>
      </c>
      <c r="G7606" t="s">
        <v>1068</v>
      </c>
      <c r="H7606" t="s">
        <v>132</v>
      </c>
      <c r="I7606">
        <v>9180015.4005078301</v>
      </c>
      <c r="P7606">
        <v>0.62459704958006501</v>
      </c>
      <c r="Q7606">
        <v>5733810.5342567498</v>
      </c>
    </row>
    <row r="7607" spans="1:17">
      <c r="A7607" t="s">
        <v>122</v>
      </c>
      <c r="B7607">
        <v>2032</v>
      </c>
      <c r="C7607" t="s">
        <v>10</v>
      </c>
      <c r="D7607" t="s">
        <v>1067</v>
      </c>
      <c r="E7607" t="s">
        <v>162</v>
      </c>
      <c r="F7607" t="s">
        <v>126</v>
      </c>
      <c r="G7607" t="s">
        <v>1068</v>
      </c>
      <c r="H7607" t="s">
        <v>135</v>
      </c>
      <c r="I7607">
        <v>0</v>
      </c>
      <c r="P7607">
        <v>0.62459704958006501</v>
      </c>
      <c r="Q7607">
        <v>0</v>
      </c>
    </row>
    <row r="7608" spans="1:17">
      <c r="A7608" t="s">
        <v>122</v>
      </c>
      <c r="B7608">
        <v>2032</v>
      </c>
      <c r="C7608" t="s">
        <v>10</v>
      </c>
      <c r="D7608" t="s">
        <v>1067</v>
      </c>
      <c r="E7608" t="s">
        <v>162</v>
      </c>
      <c r="F7608" t="s">
        <v>126</v>
      </c>
      <c r="G7608" t="s">
        <v>1068</v>
      </c>
      <c r="H7608" t="s">
        <v>136</v>
      </c>
      <c r="I7608">
        <v>333612.52378210402</v>
      </c>
      <c r="P7608">
        <v>0.62459704958006501</v>
      </c>
      <c r="Q7608">
        <v>208373.39805726099</v>
      </c>
    </row>
    <row r="7609" spans="1:17">
      <c r="A7609" t="s">
        <v>122</v>
      </c>
      <c r="B7609">
        <v>2032</v>
      </c>
      <c r="C7609" t="s">
        <v>10</v>
      </c>
      <c r="D7609" t="s">
        <v>1067</v>
      </c>
      <c r="E7609" t="s">
        <v>162</v>
      </c>
      <c r="F7609" t="s">
        <v>165</v>
      </c>
      <c r="G7609" t="s">
        <v>1068</v>
      </c>
      <c r="H7609" t="s">
        <v>132</v>
      </c>
      <c r="I7609">
        <v>0</v>
      </c>
      <c r="P7609">
        <v>0.62459704958006501</v>
      </c>
      <c r="Q7609">
        <v>0</v>
      </c>
    </row>
    <row r="7610" spans="1:17">
      <c r="A7610" t="s">
        <v>122</v>
      </c>
      <c r="B7610">
        <v>2032</v>
      </c>
      <c r="C7610" t="s">
        <v>10</v>
      </c>
      <c r="D7610" t="s">
        <v>1067</v>
      </c>
      <c r="E7610" t="s">
        <v>162</v>
      </c>
      <c r="F7610" t="s">
        <v>165</v>
      </c>
      <c r="G7610" t="s">
        <v>1068</v>
      </c>
      <c r="H7610" t="s">
        <v>135</v>
      </c>
      <c r="I7610">
        <v>0</v>
      </c>
      <c r="P7610">
        <v>0.62459704958006501</v>
      </c>
      <c r="Q7610">
        <v>0</v>
      </c>
    </row>
    <row r="7611" spans="1:17">
      <c r="A7611" t="s">
        <v>122</v>
      </c>
      <c r="B7611">
        <v>2032</v>
      </c>
      <c r="C7611" t="s">
        <v>10</v>
      </c>
      <c r="D7611" t="s">
        <v>1067</v>
      </c>
      <c r="E7611" t="s">
        <v>162</v>
      </c>
      <c r="F7611" t="s">
        <v>165</v>
      </c>
      <c r="G7611" t="s">
        <v>1068</v>
      </c>
      <c r="H7611" t="s">
        <v>136</v>
      </c>
      <c r="I7611">
        <v>0</v>
      </c>
      <c r="P7611">
        <v>0.62459704958006501</v>
      </c>
      <c r="Q7611">
        <v>0</v>
      </c>
    </row>
    <row r="7612" spans="1:17">
      <c r="A7612" t="s">
        <v>122</v>
      </c>
      <c r="B7612">
        <v>2032</v>
      </c>
      <c r="C7612" t="s">
        <v>10</v>
      </c>
      <c r="D7612" t="s">
        <v>1067</v>
      </c>
      <c r="E7612" t="s">
        <v>162</v>
      </c>
      <c r="F7612" t="s">
        <v>166</v>
      </c>
      <c r="G7612" t="s">
        <v>1068</v>
      </c>
      <c r="H7612" t="s">
        <v>132</v>
      </c>
      <c r="I7612">
        <v>0</v>
      </c>
      <c r="P7612">
        <v>0.62459704958006501</v>
      </c>
      <c r="Q7612">
        <v>0</v>
      </c>
    </row>
    <row r="7613" spans="1:17">
      <c r="A7613" t="s">
        <v>122</v>
      </c>
      <c r="B7613">
        <v>2032</v>
      </c>
      <c r="C7613" t="s">
        <v>10</v>
      </c>
      <c r="D7613" t="s">
        <v>1067</v>
      </c>
      <c r="E7613" t="s">
        <v>162</v>
      </c>
      <c r="F7613" t="s">
        <v>166</v>
      </c>
      <c r="G7613" t="s">
        <v>1068</v>
      </c>
      <c r="H7613" t="s">
        <v>135</v>
      </c>
      <c r="I7613">
        <v>0</v>
      </c>
      <c r="P7613">
        <v>0.62459704958006501</v>
      </c>
      <c r="Q7613">
        <v>0</v>
      </c>
    </row>
    <row r="7614" spans="1:17">
      <c r="A7614" t="s">
        <v>122</v>
      </c>
      <c r="B7614">
        <v>2032</v>
      </c>
      <c r="C7614" t="s">
        <v>10</v>
      </c>
      <c r="D7614" t="s">
        <v>1067</v>
      </c>
      <c r="E7614" t="s">
        <v>162</v>
      </c>
      <c r="F7614" t="s">
        <v>166</v>
      </c>
      <c r="G7614" t="s">
        <v>1068</v>
      </c>
      <c r="H7614" t="s">
        <v>136</v>
      </c>
      <c r="I7614">
        <v>0</v>
      </c>
      <c r="P7614">
        <v>0.62459704958006501</v>
      </c>
      <c r="Q7614">
        <v>0</v>
      </c>
    </row>
    <row r="7615" spans="1:17">
      <c r="A7615" t="s">
        <v>122</v>
      </c>
      <c r="B7615">
        <v>2032</v>
      </c>
      <c r="C7615" t="s">
        <v>10</v>
      </c>
      <c r="D7615" t="s">
        <v>1067</v>
      </c>
      <c r="E7615" t="s">
        <v>162</v>
      </c>
      <c r="F7615" t="s">
        <v>160</v>
      </c>
      <c r="G7615" t="s">
        <v>1068</v>
      </c>
      <c r="H7615" t="s">
        <v>132</v>
      </c>
      <c r="I7615">
        <v>0</v>
      </c>
      <c r="P7615">
        <v>0.62459704958006501</v>
      </c>
      <c r="Q7615">
        <v>0</v>
      </c>
    </row>
    <row r="7616" spans="1:17">
      <c r="A7616" t="s">
        <v>122</v>
      </c>
      <c r="B7616">
        <v>2032</v>
      </c>
      <c r="C7616" t="s">
        <v>10</v>
      </c>
      <c r="D7616" t="s">
        <v>1067</v>
      </c>
      <c r="E7616" t="s">
        <v>162</v>
      </c>
      <c r="F7616" t="s">
        <v>160</v>
      </c>
      <c r="G7616" t="s">
        <v>1068</v>
      </c>
      <c r="H7616" t="s">
        <v>135</v>
      </c>
      <c r="I7616">
        <v>0</v>
      </c>
      <c r="P7616">
        <v>0.62459704958006501</v>
      </c>
      <c r="Q7616">
        <v>0</v>
      </c>
    </row>
    <row r="7617" spans="1:17">
      <c r="A7617" t="s">
        <v>122</v>
      </c>
      <c r="B7617">
        <v>2032</v>
      </c>
      <c r="C7617" t="s">
        <v>10</v>
      </c>
      <c r="D7617" t="s">
        <v>1067</v>
      </c>
      <c r="E7617" t="s">
        <v>162</v>
      </c>
      <c r="F7617" t="s">
        <v>160</v>
      </c>
      <c r="G7617" t="s">
        <v>1068</v>
      </c>
      <c r="H7617" t="s">
        <v>136</v>
      </c>
      <c r="I7617">
        <v>0</v>
      </c>
      <c r="P7617">
        <v>0.62459704958006501</v>
      </c>
      <c r="Q7617">
        <v>0</v>
      </c>
    </row>
    <row r="7618" spans="1:17">
      <c r="A7618" t="s">
        <v>122</v>
      </c>
      <c r="B7618">
        <v>2032</v>
      </c>
      <c r="C7618" t="s">
        <v>11</v>
      </c>
      <c r="D7618" t="s">
        <v>1067</v>
      </c>
      <c r="E7618" t="s">
        <v>162</v>
      </c>
      <c r="F7618" t="s">
        <v>164</v>
      </c>
      <c r="G7618" t="s">
        <v>1068</v>
      </c>
      <c r="H7618" t="s">
        <v>132</v>
      </c>
      <c r="I7618">
        <v>0</v>
      </c>
      <c r="P7618">
        <v>0.62459704958006501</v>
      </c>
      <c r="Q7618">
        <v>0</v>
      </c>
    </row>
    <row r="7619" spans="1:17">
      <c r="A7619" t="s">
        <v>122</v>
      </c>
      <c r="B7619">
        <v>2032</v>
      </c>
      <c r="C7619" t="s">
        <v>11</v>
      </c>
      <c r="D7619" t="s">
        <v>1067</v>
      </c>
      <c r="E7619" t="s">
        <v>162</v>
      </c>
      <c r="F7619" t="s">
        <v>164</v>
      </c>
      <c r="G7619" t="s">
        <v>1068</v>
      </c>
      <c r="H7619" t="s">
        <v>135</v>
      </c>
      <c r="I7619">
        <v>0</v>
      </c>
      <c r="P7619">
        <v>0.62459704958006501</v>
      </c>
      <c r="Q7619">
        <v>0</v>
      </c>
    </row>
    <row r="7620" spans="1:17">
      <c r="A7620" t="s">
        <v>122</v>
      </c>
      <c r="B7620">
        <v>2032</v>
      </c>
      <c r="C7620" t="s">
        <v>11</v>
      </c>
      <c r="D7620" t="s">
        <v>1067</v>
      </c>
      <c r="E7620" t="s">
        <v>162</v>
      </c>
      <c r="F7620" t="s">
        <v>164</v>
      </c>
      <c r="G7620" t="s">
        <v>1068</v>
      </c>
      <c r="H7620" t="s">
        <v>136</v>
      </c>
      <c r="I7620">
        <v>0</v>
      </c>
      <c r="P7620">
        <v>0.62459704958006501</v>
      </c>
      <c r="Q7620">
        <v>0</v>
      </c>
    </row>
    <row r="7621" spans="1:17">
      <c r="A7621" t="s">
        <v>122</v>
      </c>
      <c r="B7621">
        <v>2032</v>
      </c>
      <c r="C7621" t="s">
        <v>11</v>
      </c>
      <c r="D7621" t="s">
        <v>1067</v>
      </c>
      <c r="E7621" t="s">
        <v>162</v>
      </c>
      <c r="F7621" t="s">
        <v>159</v>
      </c>
      <c r="G7621" t="s">
        <v>1068</v>
      </c>
      <c r="H7621" t="s">
        <v>132</v>
      </c>
      <c r="I7621">
        <v>0</v>
      </c>
      <c r="P7621">
        <v>0.62459704958006501</v>
      </c>
      <c r="Q7621">
        <v>0</v>
      </c>
    </row>
    <row r="7622" spans="1:17">
      <c r="A7622" t="s">
        <v>122</v>
      </c>
      <c r="B7622">
        <v>2032</v>
      </c>
      <c r="C7622" t="s">
        <v>11</v>
      </c>
      <c r="D7622" t="s">
        <v>1067</v>
      </c>
      <c r="E7622" t="s">
        <v>162</v>
      </c>
      <c r="F7622" t="s">
        <v>159</v>
      </c>
      <c r="G7622" t="s">
        <v>1068</v>
      </c>
      <c r="H7622" t="s">
        <v>135</v>
      </c>
      <c r="I7622">
        <v>0</v>
      </c>
      <c r="P7622">
        <v>0.62459704958006501</v>
      </c>
      <c r="Q7622">
        <v>0</v>
      </c>
    </row>
    <row r="7623" spans="1:17">
      <c r="A7623" t="s">
        <v>122</v>
      </c>
      <c r="B7623">
        <v>2032</v>
      </c>
      <c r="C7623" t="s">
        <v>11</v>
      </c>
      <c r="D7623" t="s">
        <v>1067</v>
      </c>
      <c r="E7623" t="s">
        <v>162</v>
      </c>
      <c r="F7623" t="s">
        <v>159</v>
      </c>
      <c r="G7623" t="s">
        <v>1068</v>
      </c>
      <c r="H7623" t="s">
        <v>136</v>
      </c>
      <c r="I7623">
        <v>0</v>
      </c>
      <c r="P7623">
        <v>0.62459704958006501</v>
      </c>
      <c r="Q7623">
        <v>0</v>
      </c>
    </row>
    <row r="7624" spans="1:17">
      <c r="A7624" t="s">
        <v>122</v>
      </c>
      <c r="B7624">
        <v>2032</v>
      </c>
      <c r="C7624" t="s">
        <v>11</v>
      </c>
      <c r="D7624" t="s">
        <v>1067</v>
      </c>
      <c r="E7624" t="s">
        <v>162</v>
      </c>
      <c r="F7624" t="s">
        <v>126</v>
      </c>
      <c r="G7624" t="s">
        <v>1068</v>
      </c>
      <c r="H7624" t="s">
        <v>132</v>
      </c>
      <c r="I7624">
        <v>361423.31293249101</v>
      </c>
      <c r="P7624">
        <v>0.62459704958006501</v>
      </c>
      <c r="Q7624">
        <v>225743.93490708701</v>
      </c>
    </row>
    <row r="7625" spans="1:17">
      <c r="A7625" t="s">
        <v>122</v>
      </c>
      <c r="B7625">
        <v>2032</v>
      </c>
      <c r="C7625" t="s">
        <v>11</v>
      </c>
      <c r="D7625" t="s">
        <v>1067</v>
      </c>
      <c r="E7625" t="s">
        <v>162</v>
      </c>
      <c r="F7625" t="s">
        <v>126</v>
      </c>
      <c r="G7625" t="s">
        <v>1068</v>
      </c>
      <c r="H7625" t="s">
        <v>135</v>
      </c>
      <c r="I7625">
        <v>0</v>
      </c>
      <c r="P7625">
        <v>0.62459704958006501</v>
      </c>
      <c r="Q7625">
        <v>0</v>
      </c>
    </row>
    <row r="7626" spans="1:17">
      <c r="A7626" t="s">
        <v>122</v>
      </c>
      <c r="B7626">
        <v>2032</v>
      </c>
      <c r="C7626" t="s">
        <v>11</v>
      </c>
      <c r="D7626" t="s">
        <v>1067</v>
      </c>
      <c r="E7626" t="s">
        <v>162</v>
      </c>
      <c r="F7626" t="s">
        <v>126</v>
      </c>
      <c r="G7626" t="s">
        <v>1068</v>
      </c>
      <c r="H7626" t="s">
        <v>136</v>
      </c>
      <c r="I7626">
        <v>13134.5469828327</v>
      </c>
      <c r="P7626">
        <v>0.62459704958006501</v>
      </c>
      <c r="Q7626">
        <v>8203.7992930480395</v>
      </c>
    </row>
    <row r="7627" spans="1:17">
      <c r="A7627" t="s">
        <v>122</v>
      </c>
      <c r="B7627">
        <v>2032</v>
      </c>
      <c r="C7627" t="s">
        <v>11</v>
      </c>
      <c r="D7627" t="s">
        <v>1067</v>
      </c>
      <c r="E7627" t="s">
        <v>162</v>
      </c>
      <c r="F7627" t="s">
        <v>165</v>
      </c>
      <c r="G7627" t="s">
        <v>1068</v>
      </c>
      <c r="H7627" t="s">
        <v>132</v>
      </c>
      <c r="I7627">
        <v>0</v>
      </c>
      <c r="P7627">
        <v>0.62459704958006501</v>
      </c>
      <c r="Q7627">
        <v>0</v>
      </c>
    </row>
    <row r="7628" spans="1:17">
      <c r="A7628" t="s">
        <v>122</v>
      </c>
      <c r="B7628">
        <v>2032</v>
      </c>
      <c r="C7628" t="s">
        <v>11</v>
      </c>
      <c r="D7628" t="s">
        <v>1067</v>
      </c>
      <c r="E7628" t="s">
        <v>162</v>
      </c>
      <c r="F7628" t="s">
        <v>165</v>
      </c>
      <c r="G7628" t="s">
        <v>1068</v>
      </c>
      <c r="H7628" t="s">
        <v>135</v>
      </c>
      <c r="I7628">
        <v>0</v>
      </c>
      <c r="P7628">
        <v>0.62459704958006501</v>
      </c>
      <c r="Q7628">
        <v>0</v>
      </c>
    </row>
    <row r="7629" spans="1:17">
      <c r="A7629" t="s">
        <v>122</v>
      </c>
      <c r="B7629">
        <v>2032</v>
      </c>
      <c r="C7629" t="s">
        <v>11</v>
      </c>
      <c r="D7629" t="s">
        <v>1067</v>
      </c>
      <c r="E7629" t="s">
        <v>162</v>
      </c>
      <c r="F7629" t="s">
        <v>165</v>
      </c>
      <c r="G7629" t="s">
        <v>1068</v>
      </c>
      <c r="H7629" t="s">
        <v>136</v>
      </c>
      <c r="I7629">
        <v>0</v>
      </c>
      <c r="P7629">
        <v>0.62459704958006501</v>
      </c>
      <c r="Q7629">
        <v>0</v>
      </c>
    </row>
    <row r="7630" spans="1:17">
      <c r="A7630" t="s">
        <v>122</v>
      </c>
      <c r="B7630">
        <v>2032</v>
      </c>
      <c r="C7630" t="s">
        <v>11</v>
      </c>
      <c r="D7630" t="s">
        <v>1067</v>
      </c>
      <c r="E7630" t="s">
        <v>162</v>
      </c>
      <c r="F7630" t="s">
        <v>166</v>
      </c>
      <c r="G7630" t="s">
        <v>1068</v>
      </c>
      <c r="H7630" t="s">
        <v>132</v>
      </c>
      <c r="I7630">
        <v>0</v>
      </c>
      <c r="P7630">
        <v>0.62459704958006501</v>
      </c>
      <c r="Q7630">
        <v>0</v>
      </c>
    </row>
    <row r="7631" spans="1:17">
      <c r="A7631" t="s">
        <v>122</v>
      </c>
      <c r="B7631">
        <v>2032</v>
      </c>
      <c r="C7631" t="s">
        <v>11</v>
      </c>
      <c r="D7631" t="s">
        <v>1067</v>
      </c>
      <c r="E7631" t="s">
        <v>162</v>
      </c>
      <c r="F7631" t="s">
        <v>166</v>
      </c>
      <c r="G7631" t="s">
        <v>1068</v>
      </c>
      <c r="H7631" t="s">
        <v>135</v>
      </c>
      <c r="I7631">
        <v>0</v>
      </c>
      <c r="P7631">
        <v>0.62459704958006501</v>
      </c>
      <c r="Q7631">
        <v>0</v>
      </c>
    </row>
    <row r="7632" spans="1:17">
      <c r="A7632" t="s">
        <v>122</v>
      </c>
      <c r="B7632">
        <v>2032</v>
      </c>
      <c r="C7632" t="s">
        <v>11</v>
      </c>
      <c r="D7632" t="s">
        <v>1067</v>
      </c>
      <c r="E7632" t="s">
        <v>162</v>
      </c>
      <c r="F7632" t="s">
        <v>166</v>
      </c>
      <c r="G7632" t="s">
        <v>1068</v>
      </c>
      <c r="H7632" t="s">
        <v>136</v>
      </c>
      <c r="I7632">
        <v>0</v>
      </c>
      <c r="P7632">
        <v>0.62459704958006501</v>
      </c>
      <c r="Q7632">
        <v>0</v>
      </c>
    </row>
    <row r="7633" spans="1:17">
      <c r="A7633" t="s">
        <v>122</v>
      </c>
      <c r="B7633">
        <v>2032</v>
      </c>
      <c r="C7633" t="s">
        <v>11</v>
      </c>
      <c r="D7633" t="s">
        <v>1067</v>
      </c>
      <c r="E7633" t="s">
        <v>162</v>
      </c>
      <c r="F7633" t="s">
        <v>160</v>
      </c>
      <c r="G7633" t="s">
        <v>1068</v>
      </c>
      <c r="H7633" t="s">
        <v>132</v>
      </c>
      <c r="I7633">
        <v>0</v>
      </c>
      <c r="P7633">
        <v>0.62459704958006501</v>
      </c>
      <c r="Q7633">
        <v>0</v>
      </c>
    </row>
    <row r="7634" spans="1:17">
      <c r="A7634" t="s">
        <v>122</v>
      </c>
      <c r="B7634">
        <v>2032</v>
      </c>
      <c r="C7634" t="s">
        <v>11</v>
      </c>
      <c r="D7634" t="s">
        <v>1067</v>
      </c>
      <c r="E7634" t="s">
        <v>162</v>
      </c>
      <c r="F7634" t="s">
        <v>160</v>
      </c>
      <c r="G7634" t="s">
        <v>1068</v>
      </c>
      <c r="H7634" t="s">
        <v>135</v>
      </c>
      <c r="I7634">
        <v>0</v>
      </c>
      <c r="P7634">
        <v>0.62459704958006501</v>
      </c>
      <c r="Q7634">
        <v>0</v>
      </c>
    </row>
    <row r="7635" spans="1:17">
      <c r="A7635" t="s">
        <v>122</v>
      </c>
      <c r="B7635">
        <v>2032</v>
      </c>
      <c r="C7635" t="s">
        <v>11</v>
      </c>
      <c r="D7635" t="s">
        <v>1067</v>
      </c>
      <c r="E7635" t="s">
        <v>162</v>
      </c>
      <c r="F7635" t="s">
        <v>160</v>
      </c>
      <c r="G7635" t="s">
        <v>1068</v>
      </c>
      <c r="H7635" t="s">
        <v>136</v>
      </c>
      <c r="I7635">
        <v>0</v>
      </c>
      <c r="P7635">
        <v>0.62459704958006501</v>
      </c>
      <c r="Q7635">
        <v>0</v>
      </c>
    </row>
    <row r="7636" spans="1:17">
      <c r="A7636" t="s">
        <v>122</v>
      </c>
      <c r="B7636">
        <v>2032</v>
      </c>
      <c r="C7636" t="s">
        <v>12</v>
      </c>
      <c r="D7636" t="s">
        <v>1067</v>
      </c>
      <c r="E7636" t="s">
        <v>162</v>
      </c>
      <c r="F7636" t="s">
        <v>164</v>
      </c>
      <c r="G7636" t="s">
        <v>1068</v>
      </c>
      <c r="H7636" t="s">
        <v>132</v>
      </c>
      <c r="I7636">
        <v>0</v>
      </c>
      <c r="P7636">
        <v>0.62459704958006501</v>
      </c>
      <c r="Q7636">
        <v>0</v>
      </c>
    </row>
    <row r="7637" spans="1:17">
      <c r="A7637" t="s">
        <v>122</v>
      </c>
      <c r="B7637">
        <v>2032</v>
      </c>
      <c r="C7637" t="s">
        <v>12</v>
      </c>
      <c r="D7637" t="s">
        <v>1067</v>
      </c>
      <c r="E7637" t="s">
        <v>162</v>
      </c>
      <c r="F7637" t="s">
        <v>164</v>
      </c>
      <c r="G7637" t="s">
        <v>1068</v>
      </c>
      <c r="H7637" t="s">
        <v>135</v>
      </c>
      <c r="I7637">
        <v>0</v>
      </c>
      <c r="P7637">
        <v>0.62459704958006501</v>
      </c>
      <c r="Q7637">
        <v>0</v>
      </c>
    </row>
    <row r="7638" spans="1:17">
      <c r="A7638" t="s">
        <v>122</v>
      </c>
      <c r="B7638">
        <v>2032</v>
      </c>
      <c r="C7638" t="s">
        <v>12</v>
      </c>
      <c r="D7638" t="s">
        <v>1067</v>
      </c>
      <c r="E7638" t="s">
        <v>162</v>
      </c>
      <c r="F7638" t="s">
        <v>164</v>
      </c>
      <c r="G7638" t="s">
        <v>1068</v>
      </c>
      <c r="H7638" t="s">
        <v>136</v>
      </c>
      <c r="I7638">
        <v>0</v>
      </c>
      <c r="P7638">
        <v>0.62459704958006501</v>
      </c>
      <c r="Q7638">
        <v>0</v>
      </c>
    </row>
    <row r="7639" spans="1:17">
      <c r="A7639" t="s">
        <v>122</v>
      </c>
      <c r="B7639">
        <v>2032</v>
      </c>
      <c r="C7639" t="s">
        <v>12</v>
      </c>
      <c r="D7639" t="s">
        <v>1067</v>
      </c>
      <c r="E7639" t="s">
        <v>162</v>
      </c>
      <c r="F7639" t="s">
        <v>159</v>
      </c>
      <c r="G7639" t="s">
        <v>1068</v>
      </c>
      <c r="H7639" t="s">
        <v>132</v>
      </c>
      <c r="I7639">
        <v>0</v>
      </c>
      <c r="P7639">
        <v>0.62459704958006501</v>
      </c>
      <c r="Q7639">
        <v>0</v>
      </c>
    </row>
    <row r="7640" spans="1:17">
      <c r="A7640" t="s">
        <v>122</v>
      </c>
      <c r="B7640">
        <v>2032</v>
      </c>
      <c r="C7640" t="s">
        <v>12</v>
      </c>
      <c r="D7640" t="s">
        <v>1067</v>
      </c>
      <c r="E7640" t="s">
        <v>162</v>
      </c>
      <c r="F7640" t="s">
        <v>159</v>
      </c>
      <c r="G7640" t="s">
        <v>1068</v>
      </c>
      <c r="H7640" t="s">
        <v>135</v>
      </c>
      <c r="I7640">
        <v>0</v>
      </c>
      <c r="P7640">
        <v>0.62459704958006501</v>
      </c>
      <c r="Q7640">
        <v>0</v>
      </c>
    </row>
    <row r="7641" spans="1:17">
      <c r="A7641" t="s">
        <v>122</v>
      </c>
      <c r="B7641">
        <v>2032</v>
      </c>
      <c r="C7641" t="s">
        <v>12</v>
      </c>
      <c r="D7641" t="s">
        <v>1067</v>
      </c>
      <c r="E7641" t="s">
        <v>162</v>
      </c>
      <c r="F7641" t="s">
        <v>159</v>
      </c>
      <c r="G7641" t="s">
        <v>1068</v>
      </c>
      <c r="H7641" t="s">
        <v>136</v>
      </c>
      <c r="I7641">
        <v>0</v>
      </c>
      <c r="P7641">
        <v>0.62459704958006501</v>
      </c>
      <c r="Q7641">
        <v>0</v>
      </c>
    </row>
    <row r="7642" spans="1:17">
      <c r="A7642" t="s">
        <v>122</v>
      </c>
      <c r="B7642">
        <v>2032</v>
      </c>
      <c r="C7642" t="s">
        <v>12</v>
      </c>
      <c r="D7642" t="s">
        <v>1067</v>
      </c>
      <c r="E7642" t="s">
        <v>162</v>
      </c>
      <c r="F7642" t="s">
        <v>126</v>
      </c>
      <c r="G7642" t="s">
        <v>1068</v>
      </c>
      <c r="H7642" t="s">
        <v>132</v>
      </c>
      <c r="I7642">
        <v>0</v>
      </c>
      <c r="P7642">
        <v>0.62459704958006501</v>
      </c>
      <c r="Q7642">
        <v>0</v>
      </c>
    </row>
    <row r="7643" spans="1:17">
      <c r="A7643" t="s">
        <v>122</v>
      </c>
      <c r="B7643">
        <v>2032</v>
      </c>
      <c r="C7643" t="s">
        <v>12</v>
      </c>
      <c r="D7643" t="s">
        <v>1067</v>
      </c>
      <c r="E7643" t="s">
        <v>162</v>
      </c>
      <c r="F7643" t="s">
        <v>126</v>
      </c>
      <c r="G7643" t="s">
        <v>1068</v>
      </c>
      <c r="H7643" t="s">
        <v>135</v>
      </c>
      <c r="I7643">
        <v>0</v>
      </c>
      <c r="P7643">
        <v>0.62459704958006501</v>
      </c>
      <c r="Q7643">
        <v>0</v>
      </c>
    </row>
    <row r="7644" spans="1:17">
      <c r="A7644" t="s">
        <v>122</v>
      </c>
      <c r="B7644">
        <v>2032</v>
      </c>
      <c r="C7644" t="s">
        <v>12</v>
      </c>
      <c r="D7644" t="s">
        <v>1067</v>
      </c>
      <c r="E7644" t="s">
        <v>162</v>
      </c>
      <c r="F7644" t="s">
        <v>126</v>
      </c>
      <c r="G7644" t="s">
        <v>1068</v>
      </c>
      <c r="H7644" t="s">
        <v>136</v>
      </c>
      <c r="I7644">
        <v>1464727.4743016099</v>
      </c>
      <c r="P7644">
        <v>0.62459704958006501</v>
      </c>
      <c r="Q7644">
        <v>914864.458887644</v>
      </c>
    </row>
    <row r="7645" spans="1:17">
      <c r="A7645" t="s">
        <v>122</v>
      </c>
      <c r="B7645">
        <v>2032</v>
      </c>
      <c r="C7645" t="s">
        <v>12</v>
      </c>
      <c r="D7645" t="s">
        <v>1067</v>
      </c>
      <c r="E7645" t="s">
        <v>162</v>
      </c>
      <c r="F7645" t="s">
        <v>165</v>
      </c>
      <c r="G7645" t="s">
        <v>1068</v>
      </c>
      <c r="H7645" t="s">
        <v>132</v>
      </c>
      <c r="I7645">
        <v>0</v>
      </c>
      <c r="P7645">
        <v>0.62459704958006501</v>
      </c>
      <c r="Q7645">
        <v>0</v>
      </c>
    </row>
    <row r="7646" spans="1:17">
      <c r="A7646" t="s">
        <v>122</v>
      </c>
      <c r="B7646">
        <v>2032</v>
      </c>
      <c r="C7646" t="s">
        <v>12</v>
      </c>
      <c r="D7646" t="s">
        <v>1067</v>
      </c>
      <c r="E7646" t="s">
        <v>162</v>
      </c>
      <c r="F7646" t="s">
        <v>165</v>
      </c>
      <c r="G7646" t="s">
        <v>1068</v>
      </c>
      <c r="H7646" t="s">
        <v>135</v>
      </c>
      <c r="I7646">
        <v>0</v>
      </c>
      <c r="P7646">
        <v>0.62459704958006501</v>
      </c>
      <c r="Q7646">
        <v>0</v>
      </c>
    </row>
    <row r="7647" spans="1:17">
      <c r="A7647" t="s">
        <v>122</v>
      </c>
      <c r="B7647">
        <v>2032</v>
      </c>
      <c r="C7647" t="s">
        <v>12</v>
      </c>
      <c r="D7647" t="s">
        <v>1067</v>
      </c>
      <c r="E7647" t="s">
        <v>162</v>
      </c>
      <c r="F7647" t="s">
        <v>165</v>
      </c>
      <c r="G7647" t="s">
        <v>1068</v>
      </c>
      <c r="H7647" t="s">
        <v>136</v>
      </c>
      <c r="I7647">
        <v>0</v>
      </c>
      <c r="P7647">
        <v>0.62459704958006501</v>
      </c>
      <c r="Q7647">
        <v>0</v>
      </c>
    </row>
    <row r="7648" spans="1:17">
      <c r="A7648" t="s">
        <v>122</v>
      </c>
      <c r="B7648">
        <v>2032</v>
      </c>
      <c r="C7648" t="s">
        <v>12</v>
      </c>
      <c r="D7648" t="s">
        <v>1067</v>
      </c>
      <c r="E7648" t="s">
        <v>162</v>
      </c>
      <c r="F7648" t="s">
        <v>166</v>
      </c>
      <c r="G7648" t="s">
        <v>1068</v>
      </c>
      <c r="H7648" t="s">
        <v>132</v>
      </c>
      <c r="I7648">
        <v>0</v>
      </c>
      <c r="P7648">
        <v>0.62459704958006501</v>
      </c>
      <c r="Q7648">
        <v>0</v>
      </c>
    </row>
    <row r="7649" spans="1:17">
      <c r="A7649" t="s">
        <v>122</v>
      </c>
      <c r="B7649">
        <v>2032</v>
      </c>
      <c r="C7649" t="s">
        <v>12</v>
      </c>
      <c r="D7649" t="s">
        <v>1067</v>
      </c>
      <c r="E7649" t="s">
        <v>162</v>
      </c>
      <c r="F7649" t="s">
        <v>166</v>
      </c>
      <c r="G7649" t="s">
        <v>1068</v>
      </c>
      <c r="H7649" t="s">
        <v>135</v>
      </c>
      <c r="I7649">
        <v>0</v>
      </c>
      <c r="P7649">
        <v>0.62459704958006501</v>
      </c>
      <c r="Q7649">
        <v>0</v>
      </c>
    </row>
    <row r="7650" spans="1:17">
      <c r="A7650" t="s">
        <v>122</v>
      </c>
      <c r="B7650">
        <v>2032</v>
      </c>
      <c r="C7650" t="s">
        <v>12</v>
      </c>
      <c r="D7650" t="s">
        <v>1067</v>
      </c>
      <c r="E7650" t="s">
        <v>162</v>
      </c>
      <c r="F7650" t="s">
        <v>166</v>
      </c>
      <c r="G7650" t="s">
        <v>1068</v>
      </c>
      <c r="H7650" t="s">
        <v>136</v>
      </c>
      <c r="I7650">
        <v>0</v>
      </c>
      <c r="P7650">
        <v>0.62459704958006501</v>
      </c>
      <c r="Q7650">
        <v>0</v>
      </c>
    </row>
    <row r="7651" spans="1:17">
      <c r="A7651" t="s">
        <v>122</v>
      </c>
      <c r="B7651">
        <v>2032</v>
      </c>
      <c r="C7651" t="s">
        <v>12</v>
      </c>
      <c r="D7651" t="s">
        <v>1067</v>
      </c>
      <c r="E7651" t="s">
        <v>162</v>
      </c>
      <c r="F7651" t="s">
        <v>160</v>
      </c>
      <c r="G7651" t="s">
        <v>1068</v>
      </c>
      <c r="H7651" t="s">
        <v>132</v>
      </c>
      <c r="I7651">
        <v>0</v>
      </c>
      <c r="P7651">
        <v>0.62459704958006501</v>
      </c>
      <c r="Q7651">
        <v>0</v>
      </c>
    </row>
    <row r="7652" spans="1:17">
      <c r="A7652" t="s">
        <v>122</v>
      </c>
      <c r="B7652">
        <v>2032</v>
      </c>
      <c r="C7652" t="s">
        <v>12</v>
      </c>
      <c r="D7652" t="s">
        <v>1067</v>
      </c>
      <c r="E7652" t="s">
        <v>162</v>
      </c>
      <c r="F7652" t="s">
        <v>160</v>
      </c>
      <c r="G7652" t="s">
        <v>1068</v>
      </c>
      <c r="H7652" t="s">
        <v>135</v>
      </c>
      <c r="I7652">
        <v>0</v>
      </c>
      <c r="P7652">
        <v>0.62459704958006501</v>
      </c>
      <c r="Q7652">
        <v>0</v>
      </c>
    </row>
    <row r="7653" spans="1:17">
      <c r="A7653" t="s">
        <v>122</v>
      </c>
      <c r="B7653">
        <v>2032</v>
      </c>
      <c r="C7653" t="s">
        <v>12</v>
      </c>
      <c r="D7653" t="s">
        <v>1067</v>
      </c>
      <c r="E7653" t="s">
        <v>162</v>
      </c>
      <c r="F7653" t="s">
        <v>160</v>
      </c>
      <c r="G7653" t="s">
        <v>1068</v>
      </c>
      <c r="H7653" t="s">
        <v>136</v>
      </c>
      <c r="I7653">
        <v>0</v>
      </c>
      <c r="P7653">
        <v>0.62459704958006501</v>
      </c>
      <c r="Q7653">
        <v>0</v>
      </c>
    </row>
    <row r="7654" spans="1:17">
      <c r="A7654" t="s">
        <v>122</v>
      </c>
      <c r="B7654">
        <v>2032</v>
      </c>
      <c r="C7654" t="s">
        <v>23</v>
      </c>
      <c r="D7654" t="s">
        <v>1067</v>
      </c>
      <c r="E7654" t="s">
        <v>167</v>
      </c>
      <c r="F7654" t="s">
        <v>164</v>
      </c>
      <c r="G7654" t="s">
        <v>1068</v>
      </c>
      <c r="H7654" t="s">
        <v>132</v>
      </c>
      <c r="I7654">
        <v>0</v>
      </c>
      <c r="P7654">
        <v>0.62459704958006501</v>
      </c>
      <c r="Q7654">
        <v>0</v>
      </c>
    </row>
    <row r="7655" spans="1:17">
      <c r="A7655" t="s">
        <v>122</v>
      </c>
      <c r="B7655">
        <v>2032</v>
      </c>
      <c r="C7655" t="s">
        <v>23</v>
      </c>
      <c r="D7655" t="s">
        <v>1067</v>
      </c>
      <c r="E7655" t="s">
        <v>167</v>
      </c>
      <c r="F7655" t="s">
        <v>164</v>
      </c>
      <c r="G7655" t="s">
        <v>1068</v>
      </c>
      <c r="H7655" t="s">
        <v>135</v>
      </c>
      <c r="I7655">
        <v>0</v>
      </c>
      <c r="P7655">
        <v>0.62459704958006501</v>
      </c>
      <c r="Q7655">
        <v>0</v>
      </c>
    </row>
    <row r="7656" spans="1:17">
      <c r="A7656" t="s">
        <v>122</v>
      </c>
      <c r="B7656">
        <v>2032</v>
      </c>
      <c r="C7656" t="s">
        <v>23</v>
      </c>
      <c r="D7656" t="s">
        <v>1067</v>
      </c>
      <c r="E7656" t="s">
        <v>167</v>
      </c>
      <c r="F7656" t="s">
        <v>164</v>
      </c>
      <c r="G7656" t="s">
        <v>1068</v>
      </c>
      <c r="H7656" t="s">
        <v>136</v>
      </c>
      <c r="I7656">
        <v>0</v>
      </c>
      <c r="P7656">
        <v>0.62459704958006501</v>
      </c>
      <c r="Q7656">
        <v>0</v>
      </c>
    </row>
    <row r="7657" spans="1:17">
      <c r="A7657" t="s">
        <v>122</v>
      </c>
      <c r="B7657">
        <v>2032</v>
      </c>
      <c r="C7657" t="s">
        <v>23</v>
      </c>
      <c r="D7657" t="s">
        <v>1067</v>
      </c>
      <c r="E7657" t="s">
        <v>167</v>
      </c>
      <c r="F7657" t="s">
        <v>159</v>
      </c>
      <c r="G7657" t="s">
        <v>1068</v>
      </c>
      <c r="H7657" t="s">
        <v>132</v>
      </c>
      <c r="I7657">
        <v>0</v>
      </c>
      <c r="P7657">
        <v>0.62459704958006501</v>
      </c>
      <c r="Q7657">
        <v>0</v>
      </c>
    </row>
    <row r="7658" spans="1:17">
      <c r="A7658" t="s">
        <v>122</v>
      </c>
      <c r="B7658">
        <v>2032</v>
      </c>
      <c r="C7658" t="s">
        <v>23</v>
      </c>
      <c r="D7658" t="s">
        <v>1067</v>
      </c>
      <c r="E7658" t="s">
        <v>167</v>
      </c>
      <c r="F7658" t="s">
        <v>159</v>
      </c>
      <c r="G7658" t="s">
        <v>1068</v>
      </c>
      <c r="H7658" t="s">
        <v>135</v>
      </c>
      <c r="I7658">
        <v>0</v>
      </c>
      <c r="P7658">
        <v>0.62459704958006501</v>
      </c>
      <c r="Q7658">
        <v>0</v>
      </c>
    </row>
    <row r="7659" spans="1:17">
      <c r="A7659" t="s">
        <v>122</v>
      </c>
      <c r="B7659">
        <v>2032</v>
      </c>
      <c r="C7659" t="s">
        <v>23</v>
      </c>
      <c r="D7659" t="s">
        <v>1067</v>
      </c>
      <c r="E7659" t="s">
        <v>167</v>
      </c>
      <c r="F7659" t="s">
        <v>159</v>
      </c>
      <c r="G7659" t="s">
        <v>1068</v>
      </c>
      <c r="H7659" t="s">
        <v>136</v>
      </c>
      <c r="I7659">
        <v>0</v>
      </c>
      <c r="P7659">
        <v>0.62459704958006501</v>
      </c>
      <c r="Q7659">
        <v>0</v>
      </c>
    </row>
    <row r="7660" spans="1:17">
      <c r="A7660" t="s">
        <v>122</v>
      </c>
      <c r="B7660">
        <v>2032</v>
      </c>
      <c r="C7660" t="s">
        <v>23</v>
      </c>
      <c r="D7660" t="s">
        <v>1067</v>
      </c>
      <c r="E7660" t="s">
        <v>167</v>
      </c>
      <c r="F7660" t="s">
        <v>126</v>
      </c>
      <c r="G7660" t="s">
        <v>1068</v>
      </c>
      <c r="H7660" t="s">
        <v>132</v>
      </c>
      <c r="I7660">
        <v>76580835.537330106</v>
      </c>
      <c r="P7660">
        <v>0.62459704958006501</v>
      </c>
      <c r="Q7660">
        <v>47832163.930992603</v>
      </c>
    </row>
    <row r="7661" spans="1:17">
      <c r="A7661" t="s">
        <v>122</v>
      </c>
      <c r="B7661">
        <v>2032</v>
      </c>
      <c r="C7661" t="s">
        <v>23</v>
      </c>
      <c r="D7661" t="s">
        <v>1067</v>
      </c>
      <c r="E7661" t="s">
        <v>167</v>
      </c>
      <c r="F7661" t="s">
        <v>126</v>
      </c>
      <c r="G7661" t="s">
        <v>1068</v>
      </c>
      <c r="H7661" t="s">
        <v>135</v>
      </c>
      <c r="I7661">
        <v>0</v>
      </c>
      <c r="P7661">
        <v>0.62459704958006501</v>
      </c>
      <c r="Q7661">
        <v>0</v>
      </c>
    </row>
    <row r="7662" spans="1:17">
      <c r="A7662" t="s">
        <v>122</v>
      </c>
      <c r="B7662">
        <v>2032</v>
      </c>
      <c r="C7662" t="s">
        <v>23</v>
      </c>
      <c r="D7662" t="s">
        <v>1067</v>
      </c>
      <c r="E7662" t="s">
        <v>167</v>
      </c>
      <c r="F7662" t="s">
        <v>126</v>
      </c>
      <c r="G7662" t="s">
        <v>1068</v>
      </c>
      <c r="H7662" t="s">
        <v>136</v>
      </c>
      <c r="I7662">
        <v>91254385.794026002</v>
      </c>
      <c r="P7662">
        <v>0.62459704958006501</v>
      </c>
      <c r="Q7662">
        <v>56997220.128189601</v>
      </c>
    </row>
    <row r="7663" spans="1:17">
      <c r="A7663" t="s">
        <v>122</v>
      </c>
      <c r="B7663">
        <v>2032</v>
      </c>
      <c r="C7663" t="s">
        <v>23</v>
      </c>
      <c r="D7663" t="s">
        <v>1067</v>
      </c>
      <c r="E7663" t="s">
        <v>167</v>
      </c>
      <c r="F7663" t="s">
        <v>165</v>
      </c>
      <c r="G7663" t="s">
        <v>1068</v>
      </c>
      <c r="H7663" t="s">
        <v>132</v>
      </c>
      <c r="I7663">
        <v>0</v>
      </c>
      <c r="P7663">
        <v>0.62459704958006501</v>
      </c>
      <c r="Q7663">
        <v>0</v>
      </c>
    </row>
    <row r="7664" spans="1:17">
      <c r="A7664" t="s">
        <v>122</v>
      </c>
      <c r="B7664">
        <v>2032</v>
      </c>
      <c r="C7664" t="s">
        <v>23</v>
      </c>
      <c r="D7664" t="s">
        <v>1067</v>
      </c>
      <c r="E7664" t="s">
        <v>167</v>
      </c>
      <c r="F7664" t="s">
        <v>165</v>
      </c>
      <c r="G7664" t="s">
        <v>1068</v>
      </c>
      <c r="H7664" t="s">
        <v>135</v>
      </c>
      <c r="I7664">
        <v>0</v>
      </c>
      <c r="P7664">
        <v>0.62459704958006501</v>
      </c>
      <c r="Q7664">
        <v>0</v>
      </c>
    </row>
    <row r="7665" spans="1:17">
      <c r="A7665" t="s">
        <v>122</v>
      </c>
      <c r="B7665">
        <v>2032</v>
      </c>
      <c r="C7665" t="s">
        <v>23</v>
      </c>
      <c r="D7665" t="s">
        <v>1067</v>
      </c>
      <c r="E7665" t="s">
        <v>167</v>
      </c>
      <c r="F7665" t="s">
        <v>165</v>
      </c>
      <c r="G7665" t="s">
        <v>1068</v>
      </c>
      <c r="H7665" t="s">
        <v>136</v>
      </c>
      <c r="I7665">
        <v>0</v>
      </c>
      <c r="P7665">
        <v>0.62459704958006501</v>
      </c>
      <c r="Q7665">
        <v>0</v>
      </c>
    </row>
    <row r="7666" spans="1:17">
      <c r="A7666" t="s">
        <v>122</v>
      </c>
      <c r="B7666">
        <v>2032</v>
      </c>
      <c r="C7666" t="s">
        <v>23</v>
      </c>
      <c r="D7666" t="s">
        <v>1067</v>
      </c>
      <c r="E7666" t="s">
        <v>167</v>
      </c>
      <c r="F7666" t="s">
        <v>166</v>
      </c>
      <c r="G7666" t="s">
        <v>1068</v>
      </c>
      <c r="H7666" t="s">
        <v>132</v>
      </c>
      <c r="I7666">
        <v>0</v>
      </c>
      <c r="P7666">
        <v>0.62459704958006501</v>
      </c>
      <c r="Q7666">
        <v>0</v>
      </c>
    </row>
    <row r="7667" spans="1:17">
      <c r="A7667" t="s">
        <v>122</v>
      </c>
      <c r="B7667">
        <v>2032</v>
      </c>
      <c r="C7667" t="s">
        <v>23</v>
      </c>
      <c r="D7667" t="s">
        <v>1067</v>
      </c>
      <c r="E7667" t="s">
        <v>167</v>
      </c>
      <c r="F7667" t="s">
        <v>166</v>
      </c>
      <c r="G7667" t="s">
        <v>1068</v>
      </c>
      <c r="H7667" t="s">
        <v>135</v>
      </c>
      <c r="I7667">
        <v>0</v>
      </c>
      <c r="P7667">
        <v>0.62459704958006501</v>
      </c>
      <c r="Q7667">
        <v>0</v>
      </c>
    </row>
    <row r="7668" spans="1:17">
      <c r="A7668" t="s">
        <v>122</v>
      </c>
      <c r="B7668">
        <v>2032</v>
      </c>
      <c r="C7668" t="s">
        <v>23</v>
      </c>
      <c r="D7668" t="s">
        <v>1067</v>
      </c>
      <c r="E7668" t="s">
        <v>167</v>
      </c>
      <c r="F7668" t="s">
        <v>166</v>
      </c>
      <c r="G7668" t="s">
        <v>1068</v>
      </c>
      <c r="H7668" t="s">
        <v>136</v>
      </c>
      <c r="I7668">
        <v>0</v>
      </c>
      <c r="P7668">
        <v>0.62459704958006501</v>
      </c>
      <c r="Q7668">
        <v>0</v>
      </c>
    </row>
    <row r="7669" spans="1:17">
      <c r="A7669" t="s">
        <v>122</v>
      </c>
      <c r="B7669">
        <v>2032</v>
      </c>
      <c r="C7669" t="s">
        <v>23</v>
      </c>
      <c r="D7669" t="s">
        <v>1067</v>
      </c>
      <c r="E7669" t="s">
        <v>167</v>
      </c>
      <c r="F7669" t="s">
        <v>160</v>
      </c>
      <c r="G7669" t="s">
        <v>1068</v>
      </c>
      <c r="H7669" t="s">
        <v>132</v>
      </c>
      <c r="I7669">
        <v>0</v>
      </c>
      <c r="P7669">
        <v>0.62459704958006501</v>
      </c>
      <c r="Q7669">
        <v>0</v>
      </c>
    </row>
    <row r="7670" spans="1:17">
      <c r="A7670" t="s">
        <v>122</v>
      </c>
      <c r="B7670">
        <v>2032</v>
      </c>
      <c r="C7670" t="s">
        <v>23</v>
      </c>
      <c r="D7670" t="s">
        <v>1067</v>
      </c>
      <c r="E7670" t="s">
        <v>167</v>
      </c>
      <c r="F7670" t="s">
        <v>160</v>
      </c>
      <c r="G7670" t="s">
        <v>1068</v>
      </c>
      <c r="H7670" t="s">
        <v>135</v>
      </c>
      <c r="I7670">
        <v>0</v>
      </c>
      <c r="P7670">
        <v>0.62459704958006501</v>
      </c>
      <c r="Q7670">
        <v>0</v>
      </c>
    </row>
    <row r="7671" spans="1:17">
      <c r="A7671" t="s">
        <v>122</v>
      </c>
      <c r="B7671">
        <v>2032</v>
      </c>
      <c r="C7671" t="s">
        <v>23</v>
      </c>
      <c r="D7671" t="s">
        <v>1067</v>
      </c>
      <c r="E7671" t="s">
        <v>167</v>
      </c>
      <c r="F7671" t="s">
        <v>160</v>
      </c>
      <c r="G7671" t="s">
        <v>1068</v>
      </c>
      <c r="H7671" t="s">
        <v>136</v>
      </c>
      <c r="I7671">
        <v>0</v>
      </c>
      <c r="P7671">
        <v>0.62459704958006501</v>
      </c>
      <c r="Q7671">
        <v>0</v>
      </c>
    </row>
    <row r="7672" spans="1:17">
      <c r="A7672" t="s">
        <v>122</v>
      </c>
      <c r="B7672">
        <v>2032</v>
      </c>
      <c r="C7672" t="s">
        <v>18</v>
      </c>
      <c r="D7672" t="s">
        <v>1062</v>
      </c>
      <c r="E7672" t="s">
        <v>162</v>
      </c>
      <c r="F7672" t="s">
        <v>164</v>
      </c>
      <c r="G7672" t="s">
        <v>1063</v>
      </c>
      <c r="H7672" t="s">
        <v>132</v>
      </c>
      <c r="I7672">
        <v>0</v>
      </c>
      <c r="P7672">
        <v>0.62459704958006501</v>
      </c>
      <c r="Q7672">
        <v>0</v>
      </c>
    </row>
    <row r="7673" spans="1:17">
      <c r="A7673" t="s">
        <v>122</v>
      </c>
      <c r="B7673">
        <v>2032</v>
      </c>
      <c r="C7673" t="s">
        <v>18</v>
      </c>
      <c r="D7673" t="s">
        <v>1062</v>
      </c>
      <c r="E7673" t="s">
        <v>162</v>
      </c>
      <c r="F7673" t="s">
        <v>164</v>
      </c>
      <c r="G7673" t="s">
        <v>1063</v>
      </c>
      <c r="H7673" t="s">
        <v>135</v>
      </c>
      <c r="I7673">
        <v>0</v>
      </c>
      <c r="P7673">
        <v>0.62459704958006501</v>
      </c>
      <c r="Q7673">
        <v>0</v>
      </c>
    </row>
    <row r="7674" spans="1:17">
      <c r="A7674" t="s">
        <v>122</v>
      </c>
      <c r="B7674">
        <v>2032</v>
      </c>
      <c r="C7674" t="s">
        <v>18</v>
      </c>
      <c r="D7674" t="s">
        <v>1062</v>
      </c>
      <c r="E7674" t="s">
        <v>162</v>
      </c>
      <c r="F7674" t="s">
        <v>164</v>
      </c>
      <c r="G7674" t="s">
        <v>1063</v>
      </c>
      <c r="H7674" t="s">
        <v>136</v>
      </c>
      <c r="I7674">
        <v>0</v>
      </c>
      <c r="P7674">
        <v>0.62459704958006501</v>
      </c>
      <c r="Q7674">
        <v>0</v>
      </c>
    </row>
    <row r="7675" spans="1:17">
      <c r="A7675" t="s">
        <v>122</v>
      </c>
      <c r="B7675">
        <v>2032</v>
      </c>
      <c r="C7675" t="s">
        <v>18</v>
      </c>
      <c r="D7675" t="s">
        <v>1062</v>
      </c>
      <c r="E7675" t="s">
        <v>162</v>
      </c>
      <c r="F7675" t="s">
        <v>159</v>
      </c>
      <c r="G7675" t="s">
        <v>1063</v>
      </c>
      <c r="H7675" t="s">
        <v>132</v>
      </c>
      <c r="I7675">
        <v>0</v>
      </c>
      <c r="P7675">
        <v>0.62459704958006501</v>
      </c>
      <c r="Q7675">
        <v>0</v>
      </c>
    </row>
    <row r="7676" spans="1:17">
      <c r="A7676" t="s">
        <v>122</v>
      </c>
      <c r="B7676">
        <v>2032</v>
      </c>
      <c r="C7676" t="s">
        <v>18</v>
      </c>
      <c r="D7676" t="s">
        <v>1062</v>
      </c>
      <c r="E7676" t="s">
        <v>162</v>
      </c>
      <c r="F7676" t="s">
        <v>159</v>
      </c>
      <c r="G7676" t="s">
        <v>1063</v>
      </c>
      <c r="H7676" t="s">
        <v>135</v>
      </c>
      <c r="I7676">
        <v>0</v>
      </c>
      <c r="P7676">
        <v>0.62459704958006501</v>
      </c>
      <c r="Q7676">
        <v>0</v>
      </c>
    </row>
    <row r="7677" spans="1:17">
      <c r="A7677" t="s">
        <v>122</v>
      </c>
      <c r="B7677">
        <v>2032</v>
      </c>
      <c r="C7677" t="s">
        <v>18</v>
      </c>
      <c r="D7677" t="s">
        <v>1062</v>
      </c>
      <c r="E7677" t="s">
        <v>162</v>
      </c>
      <c r="F7677" t="s">
        <v>159</v>
      </c>
      <c r="G7677" t="s">
        <v>1063</v>
      </c>
      <c r="H7677" t="s">
        <v>136</v>
      </c>
      <c r="I7677">
        <v>0</v>
      </c>
      <c r="P7677">
        <v>0.62459704958006501</v>
      </c>
      <c r="Q7677">
        <v>0</v>
      </c>
    </row>
    <row r="7678" spans="1:17">
      <c r="A7678" t="s">
        <v>122</v>
      </c>
      <c r="B7678">
        <v>2032</v>
      </c>
      <c r="C7678" t="s">
        <v>18</v>
      </c>
      <c r="D7678" t="s">
        <v>1062</v>
      </c>
      <c r="E7678" t="s">
        <v>162</v>
      </c>
      <c r="F7678" t="s">
        <v>126</v>
      </c>
      <c r="G7678" t="s">
        <v>1063</v>
      </c>
      <c r="H7678" t="s">
        <v>132</v>
      </c>
      <c r="I7678">
        <v>0</v>
      </c>
      <c r="P7678">
        <v>0.62459704958006501</v>
      </c>
      <c r="Q7678">
        <v>0</v>
      </c>
    </row>
    <row r="7679" spans="1:17">
      <c r="A7679" t="s">
        <v>122</v>
      </c>
      <c r="B7679">
        <v>2032</v>
      </c>
      <c r="C7679" t="s">
        <v>18</v>
      </c>
      <c r="D7679" t="s">
        <v>1062</v>
      </c>
      <c r="E7679" t="s">
        <v>162</v>
      </c>
      <c r="F7679" t="s">
        <v>126</v>
      </c>
      <c r="G7679" t="s">
        <v>1063</v>
      </c>
      <c r="H7679" t="s">
        <v>135</v>
      </c>
      <c r="I7679">
        <v>0</v>
      </c>
      <c r="P7679">
        <v>0.62459704958006501</v>
      </c>
      <c r="Q7679">
        <v>0</v>
      </c>
    </row>
    <row r="7680" spans="1:17">
      <c r="A7680" t="s">
        <v>122</v>
      </c>
      <c r="B7680">
        <v>2032</v>
      </c>
      <c r="C7680" t="s">
        <v>18</v>
      </c>
      <c r="D7680" t="s">
        <v>1062</v>
      </c>
      <c r="E7680" t="s">
        <v>162</v>
      </c>
      <c r="F7680" t="s">
        <v>126</v>
      </c>
      <c r="G7680" t="s">
        <v>1063</v>
      </c>
      <c r="H7680" t="s">
        <v>136</v>
      </c>
      <c r="I7680">
        <v>0</v>
      </c>
      <c r="P7680">
        <v>0.62459704958006501</v>
      </c>
      <c r="Q7680">
        <v>0</v>
      </c>
    </row>
    <row r="7681" spans="1:17">
      <c r="A7681" t="s">
        <v>122</v>
      </c>
      <c r="B7681">
        <v>2032</v>
      </c>
      <c r="C7681" t="s">
        <v>18</v>
      </c>
      <c r="D7681" t="s">
        <v>1062</v>
      </c>
      <c r="E7681" t="s">
        <v>162</v>
      </c>
      <c r="F7681" t="s">
        <v>165</v>
      </c>
      <c r="G7681" t="s">
        <v>1063</v>
      </c>
      <c r="H7681" t="s">
        <v>132</v>
      </c>
      <c r="I7681">
        <v>0</v>
      </c>
      <c r="P7681">
        <v>0.62459704958006501</v>
      </c>
      <c r="Q7681">
        <v>0</v>
      </c>
    </row>
    <row r="7682" spans="1:17">
      <c r="A7682" t="s">
        <v>122</v>
      </c>
      <c r="B7682">
        <v>2032</v>
      </c>
      <c r="C7682" t="s">
        <v>18</v>
      </c>
      <c r="D7682" t="s">
        <v>1062</v>
      </c>
      <c r="E7682" t="s">
        <v>162</v>
      </c>
      <c r="F7682" t="s">
        <v>165</v>
      </c>
      <c r="G7682" t="s">
        <v>1063</v>
      </c>
      <c r="H7682" t="s">
        <v>135</v>
      </c>
      <c r="I7682">
        <v>0</v>
      </c>
      <c r="P7682">
        <v>0.62459704958006501</v>
      </c>
      <c r="Q7682">
        <v>0</v>
      </c>
    </row>
    <row r="7683" spans="1:17">
      <c r="A7683" t="s">
        <v>122</v>
      </c>
      <c r="B7683">
        <v>2032</v>
      </c>
      <c r="C7683" t="s">
        <v>18</v>
      </c>
      <c r="D7683" t="s">
        <v>1062</v>
      </c>
      <c r="E7683" t="s">
        <v>162</v>
      </c>
      <c r="F7683" t="s">
        <v>165</v>
      </c>
      <c r="G7683" t="s">
        <v>1063</v>
      </c>
      <c r="H7683" t="s">
        <v>136</v>
      </c>
      <c r="I7683">
        <v>0</v>
      </c>
      <c r="P7683">
        <v>0.62459704958006501</v>
      </c>
      <c r="Q7683">
        <v>0</v>
      </c>
    </row>
    <row r="7684" spans="1:17">
      <c r="A7684" t="s">
        <v>122</v>
      </c>
      <c r="B7684">
        <v>2032</v>
      </c>
      <c r="C7684" t="s">
        <v>18</v>
      </c>
      <c r="D7684" t="s">
        <v>1062</v>
      </c>
      <c r="E7684" t="s">
        <v>162</v>
      </c>
      <c r="F7684" t="s">
        <v>166</v>
      </c>
      <c r="G7684" t="s">
        <v>1063</v>
      </c>
      <c r="H7684" t="s">
        <v>132</v>
      </c>
      <c r="I7684">
        <v>0</v>
      </c>
      <c r="P7684">
        <v>0.62459704958006501</v>
      </c>
      <c r="Q7684">
        <v>0</v>
      </c>
    </row>
    <row r="7685" spans="1:17">
      <c r="A7685" t="s">
        <v>122</v>
      </c>
      <c r="B7685">
        <v>2032</v>
      </c>
      <c r="C7685" t="s">
        <v>18</v>
      </c>
      <c r="D7685" t="s">
        <v>1062</v>
      </c>
      <c r="E7685" t="s">
        <v>162</v>
      </c>
      <c r="F7685" t="s">
        <v>166</v>
      </c>
      <c r="G7685" t="s">
        <v>1063</v>
      </c>
      <c r="H7685" t="s">
        <v>135</v>
      </c>
      <c r="I7685">
        <v>0</v>
      </c>
      <c r="P7685">
        <v>0.62459704958006501</v>
      </c>
      <c r="Q7685">
        <v>0</v>
      </c>
    </row>
    <row r="7686" spans="1:17">
      <c r="A7686" t="s">
        <v>122</v>
      </c>
      <c r="B7686">
        <v>2032</v>
      </c>
      <c r="C7686" t="s">
        <v>18</v>
      </c>
      <c r="D7686" t="s">
        <v>1062</v>
      </c>
      <c r="E7686" t="s">
        <v>162</v>
      </c>
      <c r="F7686" t="s">
        <v>166</v>
      </c>
      <c r="G7686" t="s">
        <v>1063</v>
      </c>
      <c r="H7686" t="s">
        <v>136</v>
      </c>
      <c r="I7686">
        <v>0</v>
      </c>
      <c r="P7686">
        <v>0.62459704958006501</v>
      </c>
      <c r="Q7686">
        <v>0</v>
      </c>
    </row>
    <row r="7687" spans="1:17">
      <c r="A7687" t="s">
        <v>122</v>
      </c>
      <c r="B7687">
        <v>2032</v>
      </c>
      <c r="C7687" t="s">
        <v>18</v>
      </c>
      <c r="D7687" t="s">
        <v>1062</v>
      </c>
      <c r="E7687" t="s">
        <v>162</v>
      </c>
      <c r="F7687" t="s">
        <v>160</v>
      </c>
      <c r="G7687" t="s">
        <v>1063</v>
      </c>
      <c r="H7687" t="s">
        <v>132</v>
      </c>
      <c r="I7687">
        <v>0</v>
      </c>
      <c r="P7687">
        <v>0.62459704958006501</v>
      </c>
      <c r="Q7687">
        <v>0</v>
      </c>
    </row>
    <row r="7688" spans="1:17">
      <c r="A7688" t="s">
        <v>122</v>
      </c>
      <c r="B7688">
        <v>2032</v>
      </c>
      <c r="C7688" t="s">
        <v>18</v>
      </c>
      <c r="D7688" t="s">
        <v>1062</v>
      </c>
      <c r="E7688" t="s">
        <v>162</v>
      </c>
      <c r="F7688" t="s">
        <v>160</v>
      </c>
      <c r="G7688" t="s">
        <v>1063</v>
      </c>
      <c r="H7688" t="s">
        <v>135</v>
      </c>
      <c r="I7688">
        <v>0</v>
      </c>
      <c r="P7688">
        <v>0.62459704958006501</v>
      </c>
      <c r="Q7688">
        <v>0</v>
      </c>
    </row>
    <row r="7689" spans="1:17">
      <c r="A7689" t="s">
        <v>122</v>
      </c>
      <c r="B7689">
        <v>2032</v>
      </c>
      <c r="C7689" t="s">
        <v>18</v>
      </c>
      <c r="D7689" t="s">
        <v>1062</v>
      </c>
      <c r="E7689" t="s">
        <v>162</v>
      </c>
      <c r="F7689" t="s">
        <v>160</v>
      </c>
      <c r="G7689" t="s">
        <v>1063</v>
      </c>
      <c r="H7689" t="s">
        <v>136</v>
      </c>
      <c r="I7689">
        <v>0</v>
      </c>
      <c r="P7689">
        <v>0.62459704958006501</v>
      </c>
      <c r="Q7689">
        <v>0</v>
      </c>
    </row>
    <row r="7690" spans="1:17">
      <c r="A7690" t="s">
        <v>122</v>
      </c>
      <c r="B7690">
        <v>2032</v>
      </c>
      <c r="C7690" t="s">
        <v>19</v>
      </c>
      <c r="D7690" t="s">
        <v>1062</v>
      </c>
      <c r="E7690" t="s">
        <v>162</v>
      </c>
      <c r="F7690" t="s">
        <v>164</v>
      </c>
      <c r="G7690" t="s">
        <v>1063</v>
      </c>
      <c r="H7690" t="s">
        <v>132</v>
      </c>
      <c r="I7690">
        <v>0</v>
      </c>
      <c r="P7690">
        <v>0.62459704958006501</v>
      </c>
      <c r="Q7690">
        <v>0</v>
      </c>
    </row>
    <row r="7691" spans="1:17">
      <c r="A7691" t="s">
        <v>122</v>
      </c>
      <c r="B7691">
        <v>2032</v>
      </c>
      <c r="C7691" t="s">
        <v>19</v>
      </c>
      <c r="D7691" t="s">
        <v>1062</v>
      </c>
      <c r="E7691" t="s">
        <v>162</v>
      </c>
      <c r="F7691" t="s">
        <v>164</v>
      </c>
      <c r="G7691" t="s">
        <v>1063</v>
      </c>
      <c r="H7691" t="s">
        <v>135</v>
      </c>
      <c r="I7691">
        <v>0</v>
      </c>
      <c r="P7691">
        <v>0.62459704958006501</v>
      </c>
      <c r="Q7691">
        <v>0</v>
      </c>
    </row>
    <row r="7692" spans="1:17">
      <c r="A7692" t="s">
        <v>122</v>
      </c>
      <c r="B7692">
        <v>2032</v>
      </c>
      <c r="C7692" t="s">
        <v>19</v>
      </c>
      <c r="D7692" t="s">
        <v>1062</v>
      </c>
      <c r="E7692" t="s">
        <v>162</v>
      </c>
      <c r="F7692" t="s">
        <v>164</v>
      </c>
      <c r="G7692" t="s">
        <v>1063</v>
      </c>
      <c r="H7692" t="s">
        <v>136</v>
      </c>
      <c r="I7692">
        <v>0</v>
      </c>
      <c r="P7692">
        <v>0.62459704958006501</v>
      </c>
      <c r="Q7692">
        <v>0</v>
      </c>
    </row>
    <row r="7693" spans="1:17">
      <c r="A7693" t="s">
        <v>122</v>
      </c>
      <c r="B7693">
        <v>2032</v>
      </c>
      <c r="C7693" t="s">
        <v>19</v>
      </c>
      <c r="D7693" t="s">
        <v>1062</v>
      </c>
      <c r="E7693" t="s">
        <v>162</v>
      </c>
      <c r="F7693" t="s">
        <v>159</v>
      </c>
      <c r="G7693" t="s">
        <v>1063</v>
      </c>
      <c r="H7693" t="s">
        <v>132</v>
      </c>
      <c r="I7693">
        <v>0</v>
      </c>
      <c r="P7693">
        <v>0.62459704958006501</v>
      </c>
      <c r="Q7693">
        <v>0</v>
      </c>
    </row>
    <row r="7694" spans="1:17">
      <c r="A7694" t="s">
        <v>122</v>
      </c>
      <c r="B7694">
        <v>2032</v>
      </c>
      <c r="C7694" t="s">
        <v>19</v>
      </c>
      <c r="D7694" t="s">
        <v>1062</v>
      </c>
      <c r="E7694" t="s">
        <v>162</v>
      </c>
      <c r="F7694" t="s">
        <v>159</v>
      </c>
      <c r="G7694" t="s">
        <v>1063</v>
      </c>
      <c r="H7694" t="s">
        <v>135</v>
      </c>
      <c r="I7694">
        <v>0</v>
      </c>
      <c r="P7694">
        <v>0.62459704958006501</v>
      </c>
      <c r="Q7694">
        <v>0</v>
      </c>
    </row>
    <row r="7695" spans="1:17">
      <c r="A7695" t="s">
        <v>122</v>
      </c>
      <c r="B7695">
        <v>2032</v>
      </c>
      <c r="C7695" t="s">
        <v>19</v>
      </c>
      <c r="D7695" t="s">
        <v>1062</v>
      </c>
      <c r="E7695" t="s">
        <v>162</v>
      </c>
      <c r="F7695" t="s">
        <v>159</v>
      </c>
      <c r="G7695" t="s">
        <v>1063</v>
      </c>
      <c r="H7695" t="s">
        <v>136</v>
      </c>
      <c r="I7695">
        <v>0</v>
      </c>
      <c r="P7695">
        <v>0.62459704958006501</v>
      </c>
      <c r="Q7695">
        <v>0</v>
      </c>
    </row>
    <row r="7696" spans="1:17">
      <c r="A7696" t="s">
        <v>122</v>
      </c>
      <c r="B7696">
        <v>2032</v>
      </c>
      <c r="C7696" t="s">
        <v>19</v>
      </c>
      <c r="D7696" t="s">
        <v>1062</v>
      </c>
      <c r="E7696" t="s">
        <v>162</v>
      </c>
      <c r="F7696" t="s">
        <v>126</v>
      </c>
      <c r="G7696" t="s">
        <v>1063</v>
      </c>
      <c r="H7696" t="s">
        <v>132</v>
      </c>
      <c r="I7696">
        <v>0</v>
      </c>
      <c r="P7696">
        <v>0.62459704958006501</v>
      </c>
      <c r="Q7696">
        <v>0</v>
      </c>
    </row>
    <row r="7697" spans="1:17">
      <c r="A7697" t="s">
        <v>122</v>
      </c>
      <c r="B7697">
        <v>2032</v>
      </c>
      <c r="C7697" t="s">
        <v>19</v>
      </c>
      <c r="D7697" t="s">
        <v>1062</v>
      </c>
      <c r="E7697" t="s">
        <v>162</v>
      </c>
      <c r="F7697" t="s">
        <v>126</v>
      </c>
      <c r="G7697" t="s">
        <v>1063</v>
      </c>
      <c r="H7697" t="s">
        <v>135</v>
      </c>
      <c r="I7697">
        <v>0</v>
      </c>
      <c r="P7697">
        <v>0.62459704958006501</v>
      </c>
      <c r="Q7697">
        <v>0</v>
      </c>
    </row>
    <row r="7698" spans="1:17">
      <c r="A7698" t="s">
        <v>122</v>
      </c>
      <c r="B7698">
        <v>2032</v>
      </c>
      <c r="C7698" t="s">
        <v>19</v>
      </c>
      <c r="D7698" t="s">
        <v>1062</v>
      </c>
      <c r="E7698" t="s">
        <v>162</v>
      </c>
      <c r="F7698" t="s">
        <v>126</v>
      </c>
      <c r="G7698" t="s">
        <v>1063</v>
      </c>
      <c r="H7698" t="s">
        <v>136</v>
      </c>
      <c r="I7698">
        <v>0</v>
      </c>
      <c r="P7698">
        <v>0.62459704958006501</v>
      </c>
      <c r="Q7698">
        <v>0</v>
      </c>
    </row>
    <row r="7699" spans="1:17">
      <c r="A7699" t="s">
        <v>122</v>
      </c>
      <c r="B7699">
        <v>2032</v>
      </c>
      <c r="C7699" t="s">
        <v>19</v>
      </c>
      <c r="D7699" t="s">
        <v>1062</v>
      </c>
      <c r="E7699" t="s">
        <v>162</v>
      </c>
      <c r="F7699" t="s">
        <v>165</v>
      </c>
      <c r="G7699" t="s">
        <v>1063</v>
      </c>
      <c r="H7699" t="s">
        <v>132</v>
      </c>
      <c r="I7699">
        <v>0</v>
      </c>
      <c r="P7699">
        <v>0.62459704958006501</v>
      </c>
      <c r="Q7699">
        <v>0</v>
      </c>
    </row>
    <row r="7700" spans="1:17">
      <c r="A7700" t="s">
        <v>122</v>
      </c>
      <c r="B7700">
        <v>2032</v>
      </c>
      <c r="C7700" t="s">
        <v>19</v>
      </c>
      <c r="D7700" t="s">
        <v>1062</v>
      </c>
      <c r="E7700" t="s">
        <v>162</v>
      </c>
      <c r="F7700" t="s">
        <v>165</v>
      </c>
      <c r="G7700" t="s">
        <v>1063</v>
      </c>
      <c r="H7700" t="s">
        <v>135</v>
      </c>
      <c r="I7700">
        <v>0</v>
      </c>
      <c r="P7700">
        <v>0.62459704958006501</v>
      </c>
      <c r="Q7700">
        <v>0</v>
      </c>
    </row>
    <row r="7701" spans="1:17">
      <c r="A7701" t="s">
        <v>122</v>
      </c>
      <c r="B7701">
        <v>2032</v>
      </c>
      <c r="C7701" t="s">
        <v>19</v>
      </c>
      <c r="D7701" t="s">
        <v>1062</v>
      </c>
      <c r="E7701" t="s">
        <v>162</v>
      </c>
      <c r="F7701" t="s">
        <v>165</v>
      </c>
      <c r="G7701" t="s">
        <v>1063</v>
      </c>
      <c r="H7701" t="s">
        <v>136</v>
      </c>
      <c r="I7701">
        <v>0</v>
      </c>
      <c r="P7701">
        <v>0.62459704958006501</v>
      </c>
      <c r="Q7701">
        <v>0</v>
      </c>
    </row>
    <row r="7702" spans="1:17">
      <c r="A7702" t="s">
        <v>122</v>
      </c>
      <c r="B7702">
        <v>2032</v>
      </c>
      <c r="C7702" t="s">
        <v>19</v>
      </c>
      <c r="D7702" t="s">
        <v>1062</v>
      </c>
      <c r="E7702" t="s">
        <v>162</v>
      </c>
      <c r="F7702" t="s">
        <v>166</v>
      </c>
      <c r="G7702" t="s">
        <v>1063</v>
      </c>
      <c r="H7702" t="s">
        <v>132</v>
      </c>
      <c r="I7702">
        <v>0</v>
      </c>
      <c r="P7702">
        <v>0.62459704958006501</v>
      </c>
      <c r="Q7702">
        <v>0</v>
      </c>
    </row>
    <row r="7703" spans="1:17">
      <c r="A7703" t="s">
        <v>122</v>
      </c>
      <c r="B7703">
        <v>2032</v>
      </c>
      <c r="C7703" t="s">
        <v>19</v>
      </c>
      <c r="D7703" t="s">
        <v>1062</v>
      </c>
      <c r="E7703" t="s">
        <v>162</v>
      </c>
      <c r="F7703" t="s">
        <v>166</v>
      </c>
      <c r="G7703" t="s">
        <v>1063</v>
      </c>
      <c r="H7703" t="s">
        <v>135</v>
      </c>
      <c r="I7703">
        <v>0</v>
      </c>
      <c r="P7703">
        <v>0.62459704958006501</v>
      </c>
      <c r="Q7703">
        <v>0</v>
      </c>
    </row>
    <row r="7704" spans="1:17">
      <c r="A7704" t="s">
        <v>122</v>
      </c>
      <c r="B7704">
        <v>2032</v>
      </c>
      <c r="C7704" t="s">
        <v>19</v>
      </c>
      <c r="D7704" t="s">
        <v>1062</v>
      </c>
      <c r="E7704" t="s">
        <v>162</v>
      </c>
      <c r="F7704" t="s">
        <v>166</v>
      </c>
      <c r="G7704" t="s">
        <v>1063</v>
      </c>
      <c r="H7704" t="s">
        <v>136</v>
      </c>
      <c r="I7704">
        <v>0</v>
      </c>
      <c r="P7704">
        <v>0.62459704958006501</v>
      </c>
      <c r="Q7704">
        <v>0</v>
      </c>
    </row>
    <row r="7705" spans="1:17">
      <c r="A7705" t="s">
        <v>122</v>
      </c>
      <c r="B7705">
        <v>2032</v>
      </c>
      <c r="C7705" t="s">
        <v>19</v>
      </c>
      <c r="D7705" t="s">
        <v>1062</v>
      </c>
      <c r="E7705" t="s">
        <v>162</v>
      </c>
      <c r="F7705" t="s">
        <v>160</v>
      </c>
      <c r="G7705" t="s">
        <v>1063</v>
      </c>
      <c r="H7705" t="s">
        <v>132</v>
      </c>
      <c r="I7705">
        <v>0</v>
      </c>
      <c r="P7705">
        <v>0.62459704958006501</v>
      </c>
      <c r="Q7705">
        <v>0</v>
      </c>
    </row>
    <row r="7706" spans="1:17">
      <c r="A7706" t="s">
        <v>122</v>
      </c>
      <c r="B7706">
        <v>2032</v>
      </c>
      <c r="C7706" t="s">
        <v>19</v>
      </c>
      <c r="D7706" t="s">
        <v>1062</v>
      </c>
      <c r="E7706" t="s">
        <v>162</v>
      </c>
      <c r="F7706" t="s">
        <v>160</v>
      </c>
      <c r="G7706" t="s">
        <v>1063</v>
      </c>
      <c r="H7706" t="s">
        <v>135</v>
      </c>
      <c r="I7706">
        <v>0</v>
      </c>
      <c r="P7706">
        <v>0.62459704958006501</v>
      </c>
      <c r="Q7706">
        <v>0</v>
      </c>
    </row>
    <row r="7707" spans="1:17">
      <c r="A7707" t="s">
        <v>122</v>
      </c>
      <c r="B7707">
        <v>2032</v>
      </c>
      <c r="C7707" t="s">
        <v>19</v>
      </c>
      <c r="D7707" t="s">
        <v>1062</v>
      </c>
      <c r="E7707" t="s">
        <v>162</v>
      </c>
      <c r="F7707" t="s">
        <v>160</v>
      </c>
      <c r="G7707" t="s">
        <v>1063</v>
      </c>
      <c r="H7707" t="s">
        <v>136</v>
      </c>
      <c r="I7707">
        <v>0</v>
      </c>
      <c r="P7707">
        <v>0.62459704958006501</v>
      </c>
      <c r="Q7707">
        <v>0</v>
      </c>
    </row>
    <row r="7708" spans="1:17">
      <c r="A7708" t="s">
        <v>122</v>
      </c>
      <c r="B7708">
        <v>2032</v>
      </c>
      <c r="C7708" t="s">
        <v>20</v>
      </c>
      <c r="D7708" t="s">
        <v>1062</v>
      </c>
      <c r="E7708" t="s">
        <v>162</v>
      </c>
      <c r="F7708" t="s">
        <v>164</v>
      </c>
      <c r="G7708" t="s">
        <v>1063</v>
      </c>
      <c r="H7708" t="s">
        <v>132</v>
      </c>
      <c r="I7708">
        <v>0</v>
      </c>
      <c r="P7708">
        <v>0.62459704958006501</v>
      </c>
      <c r="Q7708">
        <v>0</v>
      </c>
    </row>
    <row r="7709" spans="1:17">
      <c r="A7709" t="s">
        <v>122</v>
      </c>
      <c r="B7709">
        <v>2032</v>
      </c>
      <c r="C7709" t="s">
        <v>20</v>
      </c>
      <c r="D7709" t="s">
        <v>1062</v>
      </c>
      <c r="E7709" t="s">
        <v>162</v>
      </c>
      <c r="F7709" t="s">
        <v>164</v>
      </c>
      <c r="G7709" t="s">
        <v>1063</v>
      </c>
      <c r="H7709" t="s">
        <v>135</v>
      </c>
      <c r="I7709">
        <v>0</v>
      </c>
      <c r="P7709">
        <v>0.62459704958006501</v>
      </c>
      <c r="Q7709">
        <v>0</v>
      </c>
    </row>
    <row r="7710" spans="1:17">
      <c r="A7710" t="s">
        <v>122</v>
      </c>
      <c r="B7710">
        <v>2032</v>
      </c>
      <c r="C7710" t="s">
        <v>20</v>
      </c>
      <c r="D7710" t="s">
        <v>1062</v>
      </c>
      <c r="E7710" t="s">
        <v>162</v>
      </c>
      <c r="F7710" t="s">
        <v>164</v>
      </c>
      <c r="G7710" t="s">
        <v>1063</v>
      </c>
      <c r="H7710" t="s">
        <v>136</v>
      </c>
      <c r="I7710">
        <v>0</v>
      </c>
      <c r="P7710">
        <v>0.62459704958006501</v>
      </c>
      <c r="Q7710">
        <v>0</v>
      </c>
    </row>
    <row r="7711" spans="1:17">
      <c r="A7711" t="s">
        <v>122</v>
      </c>
      <c r="B7711">
        <v>2032</v>
      </c>
      <c r="C7711" t="s">
        <v>20</v>
      </c>
      <c r="D7711" t="s">
        <v>1062</v>
      </c>
      <c r="E7711" t="s">
        <v>162</v>
      </c>
      <c r="F7711" t="s">
        <v>159</v>
      </c>
      <c r="G7711" t="s">
        <v>1063</v>
      </c>
      <c r="H7711" t="s">
        <v>132</v>
      </c>
      <c r="I7711">
        <v>0</v>
      </c>
      <c r="P7711">
        <v>0.62459704958006501</v>
      </c>
      <c r="Q7711">
        <v>0</v>
      </c>
    </row>
    <row r="7712" spans="1:17">
      <c r="A7712" t="s">
        <v>122</v>
      </c>
      <c r="B7712">
        <v>2032</v>
      </c>
      <c r="C7712" t="s">
        <v>20</v>
      </c>
      <c r="D7712" t="s">
        <v>1062</v>
      </c>
      <c r="E7712" t="s">
        <v>162</v>
      </c>
      <c r="F7712" t="s">
        <v>159</v>
      </c>
      <c r="G7712" t="s">
        <v>1063</v>
      </c>
      <c r="H7712" t="s">
        <v>135</v>
      </c>
      <c r="I7712">
        <v>0</v>
      </c>
      <c r="P7712">
        <v>0.62459704958006501</v>
      </c>
      <c r="Q7712">
        <v>0</v>
      </c>
    </row>
    <row r="7713" spans="1:17">
      <c r="A7713" t="s">
        <v>122</v>
      </c>
      <c r="B7713">
        <v>2032</v>
      </c>
      <c r="C7713" t="s">
        <v>20</v>
      </c>
      <c r="D7713" t="s">
        <v>1062</v>
      </c>
      <c r="E7713" t="s">
        <v>162</v>
      </c>
      <c r="F7713" t="s">
        <v>159</v>
      </c>
      <c r="G7713" t="s">
        <v>1063</v>
      </c>
      <c r="H7713" t="s">
        <v>136</v>
      </c>
      <c r="I7713">
        <v>0</v>
      </c>
      <c r="P7713">
        <v>0.62459704958006501</v>
      </c>
      <c r="Q7713">
        <v>0</v>
      </c>
    </row>
    <row r="7714" spans="1:17">
      <c r="A7714" t="s">
        <v>122</v>
      </c>
      <c r="B7714">
        <v>2032</v>
      </c>
      <c r="C7714" t="s">
        <v>20</v>
      </c>
      <c r="D7714" t="s">
        <v>1062</v>
      </c>
      <c r="E7714" t="s">
        <v>162</v>
      </c>
      <c r="F7714" t="s">
        <v>126</v>
      </c>
      <c r="G7714" t="s">
        <v>1063</v>
      </c>
      <c r="H7714" t="s">
        <v>132</v>
      </c>
      <c r="I7714">
        <v>0</v>
      </c>
      <c r="P7714">
        <v>0.62459704958006501</v>
      </c>
      <c r="Q7714">
        <v>0</v>
      </c>
    </row>
    <row r="7715" spans="1:17">
      <c r="A7715" t="s">
        <v>122</v>
      </c>
      <c r="B7715">
        <v>2032</v>
      </c>
      <c r="C7715" t="s">
        <v>20</v>
      </c>
      <c r="D7715" t="s">
        <v>1062</v>
      </c>
      <c r="E7715" t="s">
        <v>162</v>
      </c>
      <c r="F7715" t="s">
        <v>126</v>
      </c>
      <c r="G7715" t="s">
        <v>1063</v>
      </c>
      <c r="H7715" t="s">
        <v>135</v>
      </c>
      <c r="I7715">
        <v>0</v>
      </c>
      <c r="P7715">
        <v>0.62459704958006501</v>
      </c>
      <c r="Q7715">
        <v>0</v>
      </c>
    </row>
    <row r="7716" spans="1:17">
      <c r="A7716" t="s">
        <v>122</v>
      </c>
      <c r="B7716">
        <v>2032</v>
      </c>
      <c r="C7716" t="s">
        <v>20</v>
      </c>
      <c r="D7716" t="s">
        <v>1062</v>
      </c>
      <c r="E7716" t="s">
        <v>162</v>
      </c>
      <c r="F7716" t="s">
        <v>126</v>
      </c>
      <c r="G7716" t="s">
        <v>1063</v>
      </c>
      <c r="H7716" t="s">
        <v>136</v>
      </c>
      <c r="I7716">
        <v>0</v>
      </c>
      <c r="P7716">
        <v>0.62459704958006501</v>
      </c>
      <c r="Q7716">
        <v>0</v>
      </c>
    </row>
    <row r="7717" spans="1:17">
      <c r="A7717" t="s">
        <v>122</v>
      </c>
      <c r="B7717">
        <v>2032</v>
      </c>
      <c r="C7717" t="s">
        <v>20</v>
      </c>
      <c r="D7717" t="s">
        <v>1062</v>
      </c>
      <c r="E7717" t="s">
        <v>162</v>
      </c>
      <c r="F7717" t="s">
        <v>165</v>
      </c>
      <c r="G7717" t="s">
        <v>1063</v>
      </c>
      <c r="H7717" t="s">
        <v>132</v>
      </c>
      <c r="I7717">
        <v>0</v>
      </c>
      <c r="P7717">
        <v>0.62459704958006501</v>
      </c>
      <c r="Q7717">
        <v>0</v>
      </c>
    </row>
    <row r="7718" spans="1:17">
      <c r="A7718" t="s">
        <v>122</v>
      </c>
      <c r="B7718">
        <v>2032</v>
      </c>
      <c r="C7718" t="s">
        <v>20</v>
      </c>
      <c r="D7718" t="s">
        <v>1062</v>
      </c>
      <c r="E7718" t="s">
        <v>162</v>
      </c>
      <c r="F7718" t="s">
        <v>165</v>
      </c>
      <c r="G7718" t="s">
        <v>1063</v>
      </c>
      <c r="H7718" t="s">
        <v>135</v>
      </c>
      <c r="I7718">
        <v>0</v>
      </c>
      <c r="P7718">
        <v>0.62459704958006501</v>
      </c>
      <c r="Q7718">
        <v>0</v>
      </c>
    </row>
    <row r="7719" spans="1:17">
      <c r="A7719" t="s">
        <v>122</v>
      </c>
      <c r="B7719">
        <v>2032</v>
      </c>
      <c r="C7719" t="s">
        <v>20</v>
      </c>
      <c r="D7719" t="s">
        <v>1062</v>
      </c>
      <c r="E7719" t="s">
        <v>162</v>
      </c>
      <c r="F7719" t="s">
        <v>165</v>
      </c>
      <c r="G7719" t="s">
        <v>1063</v>
      </c>
      <c r="H7719" t="s">
        <v>136</v>
      </c>
      <c r="I7719">
        <v>0</v>
      </c>
      <c r="P7719">
        <v>0.62459704958006501</v>
      </c>
      <c r="Q7719">
        <v>0</v>
      </c>
    </row>
    <row r="7720" spans="1:17">
      <c r="A7720" t="s">
        <v>122</v>
      </c>
      <c r="B7720">
        <v>2032</v>
      </c>
      <c r="C7720" t="s">
        <v>20</v>
      </c>
      <c r="D7720" t="s">
        <v>1062</v>
      </c>
      <c r="E7720" t="s">
        <v>162</v>
      </c>
      <c r="F7720" t="s">
        <v>166</v>
      </c>
      <c r="G7720" t="s">
        <v>1063</v>
      </c>
      <c r="H7720" t="s">
        <v>132</v>
      </c>
      <c r="I7720">
        <v>0</v>
      </c>
      <c r="P7720">
        <v>0.62459704958006501</v>
      </c>
      <c r="Q7720">
        <v>0</v>
      </c>
    </row>
    <row r="7721" spans="1:17">
      <c r="A7721" t="s">
        <v>122</v>
      </c>
      <c r="B7721">
        <v>2032</v>
      </c>
      <c r="C7721" t="s">
        <v>20</v>
      </c>
      <c r="D7721" t="s">
        <v>1062</v>
      </c>
      <c r="E7721" t="s">
        <v>162</v>
      </c>
      <c r="F7721" t="s">
        <v>166</v>
      </c>
      <c r="G7721" t="s">
        <v>1063</v>
      </c>
      <c r="H7721" t="s">
        <v>135</v>
      </c>
      <c r="I7721">
        <v>0</v>
      </c>
      <c r="P7721">
        <v>0.62459704958006501</v>
      </c>
      <c r="Q7721">
        <v>0</v>
      </c>
    </row>
    <row r="7722" spans="1:17">
      <c r="A7722" t="s">
        <v>122</v>
      </c>
      <c r="B7722">
        <v>2032</v>
      </c>
      <c r="C7722" t="s">
        <v>20</v>
      </c>
      <c r="D7722" t="s">
        <v>1062</v>
      </c>
      <c r="E7722" t="s">
        <v>162</v>
      </c>
      <c r="F7722" t="s">
        <v>166</v>
      </c>
      <c r="G7722" t="s">
        <v>1063</v>
      </c>
      <c r="H7722" t="s">
        <v>136</v>
      </c>
      <c r="I7722">
        <v>0</v>
      </c>
      <c r="P7722">
        <v>0.62459704958006501</v>
      </c>
      <c r="Q7722">
        <v>0</v>
      </c>
    </row>
    <row r="7723" spans="1:17">
      <c r="A7723" t="s">
        <v>122</v>
      </c>
      <c r="B7723">
        <v>2032</v>
      </c>
      <c r="C7723" t="s">
        <v>20</v>
      </c>
      <c r="D7723" t="s">
        <v>1062</v>
      </c>
      <c r="E7723" t="s">
        <v>162</v>
      </c>
      <c r="F7723" t="s">
        <v>160</v>
      </c>
      <c r="G7723" t="s">
        <v>1063</v>
      </c>
      <c r="H7723" t="s">
        <v>132</v>
      </c>
      <c r="I7723">
        <v>0</v>
      </c>
      <c r="P7723">
        <v>0.62459704958006501</v>
      </c>
      <c r="Q7723">
        <v>0</v>
      </c>
    </row>
    <row r="7724" spans="1:17">
      <c r="A7724" t="s">
        <v>122</v>
      </c>
      <c r="B7724">
        <v>2032</v>
      </c>
      <c r="C7724" t="s">
        <v>20</v>
      </c>
      <c r="D7724" t="s">
        <v>1062</v>
      </c>
      <c r="E7724" t="s">
        <v>162</v>
      </c>
      <c r="F7724" t="s">
        <v>160</v>
      </c>
      <c r="G7724" t="s">
        <v>1063</v>
      </c>
      <c r="H7724" t="s">
        <v>135</v>
      </c>
      <c r="I7724">
        <v>0</v>
      </c>
      <c r="P7724">
        <v>0.62459704958006501</v>
      </c>
      <c r="Q7724">
        <v>0</v>
      </c>
    </row>
    <row r="7725" spans="1:17">
      <c r="A7725" t="s">
        <v>122</v>
      </c>
      <c r="B7725">
        <v>2032</v>
      </c>
      <c r="C7725" t="s">
        <v>20</v>
      </c>
      <c r="D7725" t="s">
        <v>1062</v>
      </c>
      <c r="E7725" t="s">
        <v>162</v>
      </c>
      <c r="F7725" t="s">
        <v>160</v>
      </c>
      <c r="G7725" t="s">
        <v>1063</v>
      </c>
      <c r="H7725" t="s">
        <v>136</v>
      </c>
      <c r="I7725">
        <v>0</v>
      </c>
      <c r="P7725">
        <v>0.62459704958006501</v>
      </c>
      <c r="Q7725">
        <v>0</v>
      </c>
    </row>
    <row r="7726" spans="1:17">
      <c r="A7726" t="s">
        <v>122</v>
      </c>
      <c r="B7726">
        <v>2033</v>
      </c>
      <c r="C7726" t="s">
        <v>5</v>
      </c>
      <c r="D7726" t="s">
        <v>1062</v>
      </c>
      <c r="E7726" t="s">
        <v>170</v>
      </c>
      <c r="F7726" t="s">
        <v>164</v>
      </c>
      <c r="G7726" t="s">
        <v>1063</v>
      </c>
      <c r="H7726" t="s">
        <v>132</v>
      </c>
      <c r="I7726">
        <v>0</v>
      </c>
      <c r="P7726">
        <v>0.600574086134678</v>
      </c>
      <c r="Q7726">
        <v>0</v>
      </c>
    </row>
    <row r="7727" spans="1:17">
      <c r="A7727" t="s">
        <v>122</v>
      </c>
      <c r="B7727">
        <v>2033</v>
      </c>
      <c r="C7727" t="s">
        <v>5</v>
      </c>
      <c r="D7727" t="s">
        <v>1062</v>
      </c>
      <c r="E7727" t="s">
        <v>170</v>
      </c>
      <c r="F7727" t="s">
        <v>164</v>
      </c>
      <c r="G7727" t="s">
        <v>1063</v>
      </c>
      <c r="H7727" t="s">
        <v>135</v>
      </c>
      <c r="I7727">
        <v>0</v>
      </c>
      <c r="P7727">
        <v>0.600574086134678</v>
      </c>
      <c r="Q7727">
        <v>0</v>
      </c>
    </row>
    <row r="7728" spans="1:17">
      <c r="A7728" t="s">
        <v>122</v>
      </c>
      <c r="B7728">
        <v>2033</v>
      </c>
      <c r="C7728" t="s">
        <v>5</v>
      </c>
      <c r="D7728" t="s">
        <v>1062</v>
      </c>
      <c r="E7728" t="s">
        <v>170</v>
      </c>
      <c r="F7728" t="s">
        <v>164</v>
      </c>
      <c r="G7728" t="s">
        <v>1063</v>
      </c>
      <c r="H7728" t="s">
        <v>136</v>
      </c>
      <c r="I7728">
        <v>0</v>
      </c>
      <c r="P7728">
        <v>0.600574086134678</v>
      </c>
      <c r="Q7728">
        <v>0</v>
      </c>
    </row>
    <row r="7729" spans="1:17">
      <c r="A7729" t="s">
        <v>122</v>
      </c>
      <c r="B7729">
        <v>2033</v>
      </c>
      <c r="C7729" t="s">
        <v>5</v>
      </c>
      <c r="D7729" t="s">
        <v>1062</v>
      </c>
      <c r="E7729" t="s">
        <v>170</v>
      </c>
      <c r="F7729" t="s">
        <v>159</v>
      </c>
      <c r="G7729" t="s">
        <v>1063</v>
      </c>
      <c r="H7729" t="s">
        <v>132</v>
      </c>
      <c r="I7729">
        <v>0</v>
      </c>
      <c r="P7729">
        <v>0.600574086134678</v>
      </c>
      <c r="Q7729">
        <v>0</v>
      </c>
    </row>
    <row r="7730" spans="1:17">
      <c r="A7730" t="s">
        <v>122</v>
      </c>
      <c r="B7730">
        <v>2033</v>
      </c>
      <c r="C7730" t="s">
        <v>5</v>
      </c>
      <c r="D7730" t="s">
        <v>1062</v>
      </c>
      <c r="E7730" t="s">
        <v>170</v>
      </c>
      <c r="F7730" t="s">
        <v>159</v>
      </c>
      <c r="G7730" t="s">
        <v>1063</v>
      </c>
      <c r="H7730" t="s">
        <v>135</v>
      </c>
      <c r="I7730">
        <v>0</v>
      </c>
      <c r="P7730">
        <v>0.600574086134678</v>
      </c>
      <c r="Q7730">
        <v>0</v>
      </c>
    </row>
    <row r="7731" spans="1:17">
      <c r="A7731" t="s">
        <v>122</v>
      </c>
      <c r="B7731">
        <v>2033</v>
      </c>
      <c r="C7731" t="s">
        <v>5</v>
      </c>
      <c r="D7731" t="s">
        <v>1062</v>
      </c>
      <c r="E7731" t="s">
        <v>170</v>
      </c>
      <c r="F7731" t="s">
        <v>159</v>
      </c>
      <c r="G7731" t="s">
        <v>1063</v>
      </c>
      <c r="H7731" t="s">
        <v>136</v>
      </c>
      <c r="I7731">
        <v>0</v>
      </c>
      <c r="P7731">
        <v>0.600574086134678</v>
      </c>
      <c r="Q7731">
        <v>0</v>
      </c>
    </row>
    <row r="7732" spans="1:17">
      <c r="A7732" t="s">
        <v>122</v>
      </c>
      <c r="B7732">
        <v>2033</v>
      </c>
      <c r="C7732" t="s">
        <v>5</v>
      </c>
      <c r="D7732" t="s">
        <v>1062</v>
      </c>
      <c r="E7732" t="s">
        <v>170</v>
      </c>
      <c r="F7732" t="s">
        <v>126</v>
      </c>
      <c r="G7732" t="s">
        <v>1063</v>
      </c>
      <c r="H7732" t="s">
        <v>132</v>
      </c>
      <c r="I7732">
        <v>0</v>
      </c>
      <c r="P7732">
        <v>0.600574086134678</v>
      </c>
      <c r="Q7732">
        <v>0</v>
      </c>
    </row>
    <row r="7733" spans="1:17">
      <c r="A7733" t="s">
        <v>122</v>
      </c>
      <c r="B7733">
        <v>2033</v>
      </c>
      <c r="C7733" t="s">
        <v>5</v>
      </c>
      <c r="D7733" t="s">
        <v>1062</v>
      </c>
      <c r="E7733" t="s">
        <v>170</v>
      </c>
      <c r="F7733" t="s">
        <v>126</v>
      </c>
      <c r="G7733" t="s">
        <v>1063</v>
      </c>
      <c r="H7733" t="s">
        <v>135</v>
      </c>
      <c r="I7733">
        <v>0</v>
      </c>
      <c r="P7733">
        <v>0.600574086134678</v>
      </c>
      <c r="Q7733">
        <v>0</v>
      </c>
    </row>
    <row r="7734" spans="1:17">
      <c r="A7734" t="s">
        <v>122</v>
      </c>
      <c r="B7734">
        <v>2033</v>
      </c>
      <c r="C7734" t="s">
        <v>5</v>
      </c>
      <c r="D7734" t="s">
        <v>1062</v>
      </c>
      <c r="E7734" t="s">
        <v>170</v>
      </c>
      <c r="F7734" t="s">
        <v>126</v>
      </c>
      <c r="G7734" t="s">
        <v>1063</v>
      </c>
      <c r="H7734" t="s">
        <v>136</v>
      </c>
      <c r="I7734">
        <v>0</v>
      </c>
      <c r="P7734">
        <v>0.600574086134678</v>
      </c>
      <c r="Q7734">
        <v>0</v>
      </c>
    </row>
    <row r="7735" spans="1:17">
      <c r="A7735" t="s">
        <v>122</v>
      </c>
      <c r="B7735">
        <v>2033</v>
      </c>
      <c r="C7735" t="s">
        <v>5</v>
      </c>
      <c r="D7735" t="s">
        <v>1062</v>
      </c>
      <c r="E7735" t="s">
        <v>170</v>
      </c>
      <c r="F7735" t="s">
        <v>165</v>
      </c>
      <c r="G7735" t="s">
        <v>1063</v>
      </c>
      <c r="H7735" t="s">
        <v>132</v>
      </c>
      <c r="I7735">
        <v>0</v>
      </c>
      <c r="P7735">
        <v>0.600574086134678</v>
      </c>
      <c r="Q7735">
        <v>0</v>
      </c>
    </row>
    <row r="7736" spans="1:17">
      <c r="A7736" t="s">
        <v>122</v>
      </c>
      <c r="B7736">
        <v>2033</v>
      </c>
      <c r="C7736" t="s">
        <v>5</v>
      </c>
      <c r="D7736" t="s">
        <v>1062</v>
      </c>
      <c r="E7736" t="s">
        <v>170</v>
      </c>
      <c r="F7736" t="s">
        <v>165</v>
      </c>
      <c r="G7736" t="s">
        <v>1063</v>
      </c>
      <c r="H7736" t="s">
        <v>135</v>
      </c>
      <c r="I7736">
        <v>0</v>
      </c>
      <c r="P7736">
        <v>0.600574086134678</v>
      </c>
      <c r="Q7736">
        <v>0</v>
      </c>
    </row>
    <row r="7737" spans="1:17">
      <c r="A7737" t="s">
        <v>122</v>
      </c>
      <c r="B7737">
        <v>2033</v>
      </c>
      <c r="C7737" t="s">
        <v>5</v>
      </c>
      <c r="D7737" t="s">
        <v>1062</v>
      </c>
      <c r="E7737" t="s">
        <v>170</v>
      </c>
      <c r="F7737" t="s">
        <v>165</v>
      </c>
      <c r="G7737" t="s">
        <v>1063</v>
      </c>
      <c r="H7737" t="s">
        <v>136</v>
      </c>
      <c r="I7737">
        <v>0</v>
      </c>
      <c r="P7737">
        <v>0.600574086134678</v>
      </c>
      <c r="Q7737">
        <v>0</v>
      </c>
    </row>
    <row r="7738" spans="1:17">
      <c r="A7738" t="s">
        <v>122</v>
      </c>
      <c r="B7738">
        <v>2033</v>
      </c>
      <c r="C7738" t="s">
        <v>5</v>
      </c>
      <c r="D7738" t="s">
        <v>1062</v>
      </c>
      <c r="E7738" t="s">
        <v>170</v>
      </c>
      <c r="F7738" t="s">
        <v>166</v>
      </c>
      <c r="G7738" t="s">
        <v>1063</v>
      </c>
      <c r="H7738" t="s">
        <v>132</v>
      </c>
      <c r="I7738">
        <v>0</v>
      </c>
      <c r="P7738">
        <v>0.600574086134678</v>
      </c>
      <c r="Q7738">
        <v>0</v>
      </c>
    </row>
    <row r="7739" spans="1:17">
      <c r="A7739" t="s">
        <v>122</v>
      </c>
      <c r="B7739">
        <v>2033</v>
      </c>
      <c r="C7739" t="s">
        <v>5</v>
      </c>
      <c r="D7739" t="s">
        <v>1062</v>
      </c>
      <c r="E7739" t="s">
        <v>170</v>
      </c>
      <c r="F7739" t="s">
        <v>166</v>
      </c>
      <c r="G7739" t="s">
        <v>1063</v>
      </c>
      <c r="H7739" t="s">
        <v>135</v>
      </c>
      <c r="I7739">
        <v>0</v>
      </c>
      <c r="P7739">
        <v>0.600574086134678</v>
      </c>
      <c r="Q7739">
        <v>0</v>
      </c>
    </row>
    <row r="7740" spans="1:17">
      <c r="A7740" t="s">
        <v>122</v>
      </c>
      <c r="B7740">
        <v>2033</v>
      </c>
      <c r="C7740" t="s">
        <v>5</v>
      </c>
      <c r="D7740" t="s">
        <v>1062</v>
      </c>
      <c r="E7740" t="s">
        <v>170</v>
      </c>
      <c r="F7740" t="s">
        <v>166</v>
      </c>
      <c r="G7740" t="s">
        <v>1063</v>
      </c>
      <c r="H7740" t="s">
        <v>136</v>
      </c>
      <c r="I7740">
        <v>0</v>
      </c>
      <c r="P7740">
        <v>0.600574086134678</v>
      </c>
      <c r="Q7740">
        <v>0</v>
      </c>
    </row>
    <row r="7741" spans="1:17">
      <c r="A7741" t="s">
        <v>122</v>
      </c>
      <c r="B7741">
        <v>2033</v>
      </c>
      <c r="C7741" t="s">
        <v>5</v>
      </c>
      <c r="D7741" t="s">
        <v>1062</v>
      </c>
      <c r="E7741" t="s">
        <v>170</v>
      </c>
      <c r="F7741" t="s">
        <v>160</v>
      </c>
      <c r="G7741" t="s">
        <v>1063</v>
      </c>
      <c r="H7741" t="s">
        <v>132</v>
      </c>
      <c r="I7741">
        <v>0</v>
      </c>
      <c r="P7741">
        <v>0.600574086134678</v>
      </c>
      <c r="Q7741">
        <v>0</v>
      </c>
    </row>
    <row r="7742" spans="1:17">
      <c r="A7742" t="s">
        <v>122</v>
      </c>
      <c r="B7742">
        <v>2033</v>
      </c>
      <c r="C7742" t="s">
        <v>5</v>
      </c>
      <c r="D7742" t="s">
        <v>1062</v>
      </c>
      <c r="E7742" t="s">
        <v>170</v>
      </c>
      <c r="F7742" t="s">
        <v>160</v>
      </c>
      <c r="G7742" t="s">
        <v>1063</v>
      </c>
      <c r="H7742" t="s">
        <v>135</v>
      </c>
      <c r="I7742">
        <v>0</v>
      </c>
      <c r="P7742">
        <v>0.600574086134678</v>
      </c>
      <c r="Q7742">
        <v>0</v>
      </c>
    </row>
    <row r="7743" spans="1:17">
      <c r="A7743" t="s">
        <v>122</v>
      </c>
      <c r="B7743">
        <v>2033</v>
      </c>
      <c r="C7743" t="s">
        <v>5</v>
      </c>
      <c r="D7743" t="s">
        <v>1062</v>
      </c>
      <c r="E7743" t="s">
        <v>170</v>
      </c>
      <c r="F7743" t="s">
        <v>160</v>
      </c>
      <c r="G7743" t="s">
        <v>1063</v>
      </c>
      <c r="H7743" t="s">
        <v>136</v>
      </c>
      <c r="I7743">
        <v>0</v>
      </c>
      <c r="P7743">
        <v>0.600574086134678</v>
      </c>
      <c r="Q7743">
        <v>0</v>
      </c>
    </row>
    <row r="7744" spans="1:17">
      <c r="A7744" t="s">
        <v>122</v>
      </c>
      <c r="B7744">
        <v>2033</v>
      </c>
      <c r="C7744" t="s">
        <v>7</v>
      </c>
      <c r="D7744" t="s">
        <v>1064</v>
      </c>
      <c r="E7744" t="s">
        <v>162</v>
      </c>
      <c r="F7744" t="s">
        <v>164</v>
      </c>
      <c r="G7744" t="s">
        <v>1065</v>
      </c>
      <c r="H7744" t="s">
        <v>132</v>
      </c>
      <c r="I7744">
        <v>0</v>
      </c>
      <c r="P7744">
        <v>0.600574086134678</v>
      </c>
      <c r="Q7744">
        <v>0</v>
      </c>
    </row>
    <row r="7745" spans="1:17">
      <c r="A7745" t="s">
        <v>122</v>
      </c>
      <c r="B7745">
        <v>2033</v>
      </c>
      <c r="C7745" t="s">
        <v>7</v>
      </c>
      <c r="D7745" t="s">
        <v>1064</v>
      </c>
      <c r="E7745" t="s">
        <v>162</v>
      </c>
      <c r="F7745" t="s">
        <v>164</v>
      </c>
      <c r="G7745" t="s">
        <v>1065</v>
      </c>
      <c r="H7745" t="s">
        <v>135</v>
      </c>
      <c r="I7745">
        <v>0</v>
      </c>
      <c r="P7745">
        <v>0.600574086134678</v>
      </c>
      <c r="Q7745">
        <v>0</v>
      </c>
    </row>
    <row r="7746" spans="1:17">
      <c r="A7746" t="s">
        <v>122</v>
      </c>
      <c r="B7746">
        <v>2033</v>
      </c>
      <c r="C7746" t="s">
        <v>7</v>
      </c>
      <c r="D7746" t="s">
        <v>1064</v>
      </c>
      <c r="E7746" t="s">
        <v>162</v>
      </c>
      <c r="F7746" t="s">
        <v>164</v>
      </c>
      <c r="G7746" t="s">
        <v>1065</v>
      </c>
      <c r="H7746" t="s">
        <v>136</v>
      </c>
      <c r="I7746">
        <v>0</v>
      </c>
      <c r="P7746">
        <v>0.600574086134678</v>
      </c>
      <c r="Q7746">
        <v>0</v>
      </c>
    </row>
    <row r="7747" spans="1:17">
      <c r="A7747" t="s">
        <v>122</v>
      </c>
      <c r="B7747">
        <v>2033</v>
      </c>
      <c r="C7747" t="s">
        <v>7</v>
      </c>
      <c r="D7747" t="s">
        <v>1064</v>
      </c>
      <c r="E7747" t="s">
        <v>162</v>
      </c>
      <c r="F7747" t="s">
        <v>159</v>
      </c>
      <c r="G7747" t="s">
        <v>1065</v>
      </c>
      <c r="H7747" t="s">
        <v>132</v>
      </c>
      <c r="I7747">
        <v>0</v>
      </c>
      <c r="P7747">
        <v>0.600574086134678</v>
      </c>
      <c r="Q7747">
        <v>0</v>
      </c>
    </row>
    <row r="7748" spans="1:17">
      <c r="A7748" t="s">
        <v>122</v>
      </c>
      <c r="B7748">
        <v>2033</v>
      </c>
      <c r="C7748" t="s">
        <v>7</v>
      </c>
      <c r="D7748" t="s">
        <v>1064</v>
      </c>
      <c r="E7748" t="s">
        <v>162</v>
      </c>
      <c r="F7748" t="s">
        <v>159</v>
      </c>
      <c r="G7748" t="s">
        <v>1065</v>
      </c>
      <c r="H7748" t="s">
        <v>135</v>
      </c>
      <c r="I7748">
        <v>0</v>
      </c>
      <c r="P7748">
        <v>0.600574086134678</v>
      </c>
      <c r="Q7748">
        <v>0</v>
      </c>
    </row>
    <row r="7749" spans="1:17">
      <c r="A7749" t="s">
        <v>122</v>
      </c>
      <c r="B7749">
        <v>2033</v>
      </c>
      <c r="C7749" t="s">
        <v>7</v>
      </c>
      <c r="D7749" t="s">
        <v>1064</v>
      </c>
      <c r="E7749" t="s">
        <v>162</v>
      </c>
      <c r="F7749" t="s">
        <v>159</v>
      </c>
      <c r="G7749" t="s">
        <v>1065</v>
      </c>
      <c r="H7749" t="s">
        <v>136</v>
      </c>
      <c r="I7749">
        <v>0</v>
      </c>
      <c r="P7749">
        <v>0.600574086134678</v>
      </c>
      <c r="Q7749">
        <v>0</v>
      </c>
    </row>
    <row r="7750" spans="1:17">
      <c r="A7750" t="s">
        <v>122</v>
      </c>
      <c r="B7750">
        <v>2033</v>
      </c>
      <c r="C7750" t="s">
        <v>7</v>
      </c>
      <c r="D7750" t="s">
        <v>1064</v>
      </c>
      <c r="E7750" t="s">
        <v>162</v>
      </c>
      <c r="F7750" t="s">
        <v>126</v>
      </c>
      <c r="G7750" t="s">
        <v>1065</v>
      </c>
      <c r="H7750" t="s">
        <v>132</v>
      </c>
      <c r="I7750">
        <v>0</v>
      </c>
      <c r="P7750">
        <v>0.600574086134678</v>
      </c>
      <c r="Q7750">
        <v>0</v>
      </c>
    </row>
    <row r="7751" spans="1:17">
      <c r="A7751" t="s">
        <v>122</v>
      </c>
      <c r="B7751">
        <v>2033</v>
      </c>
      <c r="C7751" t="s">
        <v>7</v>
      </c>
      <c r="D7751" t="s">
        <v>1064</v>
      </c>
      <c r="E7751" t="s">
        <v>162</v>
      </c>
      <c r="F7751" t="s">
        <v>126</v>
      </c>
      <c r="G7751" t="s">
        <v>1065</v>
      </c>
      <c r="H7751" t="s">
        <v>135</v>
      </c>
      <c r="I7751">
        <v>0</v>
      </c>
      <c r="P7751">
        <v>0.600574086134678</v>
      </c>
      <c r="Q7751">
        <v>0</v>
      </c>
    </row>
    <row r="7752" spans="1:17">
      <c r="A7752" t="s">
        <v>122</v>
      </c>
      <c r="B7752">
        <v>2033</v>
      </c>
      <c r="C7752" t="s">
        <v>7</v>
      </c>
      <c r="D7752" t="s">
        <v>1064</v>
      </c>
      <c r="E7752" t="s">
        <v>162</v>
      </c>
      <c r="F7752" t="s">
        <v>126</v>
      </c>
      <c r="G7752" t="s">
        <v>1065</v>
      </c>
      <c r="H7752" t="s">
        <v>136</v>
      </c>
      <c r="I7752">
        <v>0</v>
      </c>
      <c r="P7752">
        <v>0.600574086134678</v>
      </c>
      <c r="Q7752">
        <v>0</v>
      </c>
    </row>
    <row r="7753" spans="1:17">
      <c r="A7753" t="s">
        <v>122</v>
      </c>
      <c r="B7753">
        <v>2033</v>
      </c>
      <c r="C7753" t="s">
        <v>7</v>
      </c>
      <c r="D7753" t="s">
        <v>1064</v>
      </c>
      <c r="E7753" t="s">
        <v>162</v>
      </c>
      <c r="F7753" t="s">
        <v>165</v>
      </c>
      <c r="G7753" t="s">
        <v>1065</v>
      </c>
      <c r="H7753" t="s">
        <v>132</v>
      </c>
      <c r="I7753">
        <v>0</v>
      </c>
      <c r="P7753">
        <v>0.600574086134678</v>
      </c>
      <c r="Q7753">
        <v>0</v>
      </c>
    </row>
    <row r="7754" spans="1:17">
      <c r="A7754" t="s">
        <v>122</v>
      </c>
      <c r="B7754">
        <v>2033</v>
      </c>
      <c r="C7754" t="s">
        <v>7</v>
      </c>
      <c r="D7754" t="s">
        <v>1064</v>
      </c>
      <c r="E7754" t="s">
        <v>162</v>
      </c>
      <c r="F7754" t="s">
        <v>165</v>
      </c>
      <c r="G7754" t="s">
        <v>1065</v>
      </c>
      <c r="H7754" t="s">
        <v>135</v>
      </c>
      <c r="I7754">
        <v>0</v>
      </c>
      <c r="P7754">
        <v>0.600574086134678</v>
      </c>
      <c r="Q7754">
        <v>0</v>
      </c>
    </row>
    <row r="7755" spans="1:17">
      <c r="A7755" t="s">
        <v>122</v>
      </c>
      <c r="B7755">
        <v>2033</v>
      </c>
      <c r="C7755" t="s">
        <v>7</v>
      </c>
      <c r="D7755" t="s">
        <v>1064</v>
      </c>
      <c r="E7755" t="s">
        <v>162</v>
      </c>
      <c r="F7755" t="s">
        <v>165</v>
      </c>
      <c r="G7755" t="s">
        <v>1065</v>
      </c>
      <c r="H7755" t="s">
        <v>136</v>
      </c>
      <c r="I7755">
        <v>0</v>
      </c>
      <c r="P7755">
        <v>0.600574086134678</v>
      </c>
      <c r="Q7755">
        <v>0</v>
      </c>
    </row>
    <row r="7756" spans="1:17">
      <c r="A7756" t="s">
        <v>122</v>
      </c>
      <c r="B7756">
        <v>2033</v>
      </c>
      <c r="C7756" t="s">
        <v>7</v>
      </c>
      <c r="D7756" t="s">
        <v>1064</v>
      </c>
      <c r="E7756" t="s">
        <v>162</v>
      </c>
      <c r="F7756" t="s">
        <v>166</v>
      </c>
      <c r="G7756" t="s">
        <v>1065</v>
      </c>
      <c r="H7756" t="s">
        <v>132</v>
      </c>
      <c r="I7756">
        <v>0</v>
      </c>
      <c r="P7756">
        <v>0.600574086134678</v>
      </c>
      <c r="Q7756">
        <v>0</v>
      </c>
    </row>
    <row r="7757" spans="1:17">
      <c r="A7757" t="s">
        <v>122</v>
      </c>
      <c r="B7757">
        <v>2033</v>
      </c>
      <c r="C7757" t="s">
        <v>7</v>
      </c>
      <c r="D7757" t="s">
        <v>1064</v>
      </c>
      <c r="E7757" t="s">
        <v>162</v>
      </c>
      <c r="F7757" t="s">
        <v>166</v>
      </c>
      <c r="G7757" t="s">
        <v>1065</v>
      </c>
      <c r="H7757" t="s">
        <v>135</v>
      </c>
      <c r="I7757">
        <v>0</v>
      </c>
      <c r="P7757">
        <v>0.600574086134678</v>
      </c>
      <c r="Q7757">
        <v>0</v>
      </c>
    </row>
    <row r="7758" spans="1:17">
      <c r="A7758" t="s">
        <v>122</v>
      </c>
      <c r="B7758">
        <v>2033</v>
      </c>
      <c r="C7758" t="s">
        <v>7</v>
      </c>
      <c r="D7758" t="s">
        <v>1064</v>
      </c>
      <c r="E7758" t="s">
        <v>162</v>
      </c>
      <c r="F7758" t="s">
        <v>166</v>
      </c>
      <c r="G7758" t="s">
        <v>1065</v>
      </c>
      <c r="H7758" t="s">
        <v>136</v>
      </c>
      <c r="I7758">
        <v>0</v>
      </c>
      <c r="P7758">
        <v>0.600574086134678</v>
      </c>
      <c r="Q7758">
        <v>0</v>
      </c>
    </row>
    <row r="7759" spans="1:17">
      <c r="A7759" t="s">
        <v>122</v>
      </c>
      <c r="B7759">
        <v>2033</v>
      </c>
      <c r="C7759" t="s">
        <v>7</v>
      </c>
      <c r="D7759" t="s">
        <v>1064</v>
      </c>
      <c r="E7759" t="s">
        <v>162</v>
      </c>
      <c r="F7759" t="s">
        <v>160</v>
      </c>
      <c r="G7759" t="s">
        <v>1065</v>
      </c>
      <c r="H7759" t="s">
        <v>132</v>
      </c>
      <c r="I7759">
        <v>0</v>
      </c>
      <c r="P7759">
        <v>0.600574086134678</v>
      </c>
      <c r="Q7759">
        <v>0</v>
      </c>
    </row>
    <row r="7760" spans="1:17">
      <c r="A7760" t="s">
        <v>122</v>
      </c>
      <c r="B7760">
        <v>2033</v>
      </c>
      <c r="C7760" t="s">
        <v>7</v>
      </c>
      <c r="D7760" t="s">
        <v>1064</v>
      </c>
      <c r="E7760" t="s">
        <v>162</v>
      </c>
      <c r="F7760" t="s">
        <v>160</v>
      </c>
      <c r="G7760" t="s">
        <v>1065</v>
      </c>
      <c r="H7760" t="s">
        <v>135</v>
      </c>
      <c r="I7760">
        <v>0</v>
      </c>
      <c r="P7760">
        <v>0.600574086134678</v>
      </c>
      <c r="Q7760">
        <v>0</v>
      </c>
    </row>
    <row r="7761" spans="1:17">
      <c r="A7761" t="s">
        <v>122</v>
      </c>
      <c r="B7761">
        <v>2033</v>
      </c>
      <c r="C7761" t="s">
        <v>7</v>
      </c>
      <c r="D7761" t="s">
        <v>1064</v>
      </c>
      <c r="E7761" t="s">
        <v>162</v>
      </c>
      <c r="F7761" t="s">
        <v>160</v>
      </c>
      <c r="G7761" t="s">
        <v>1065</v>
      </c>
      <c r="H7761" t="s">
        <v>136</v>
      </c>
      <c r="I7761">
        <v>0</v>
      </c>
      <c r="P7761">
        <v>0.600574086134678</v>
      </c>
      <c r="Q7761">
        <v>0</v>
      </c>
    </row>
    <row r="7762" spans="1:17">
      <c r="A7762" t="s">
        <v>122</v>
      </c>
      <c r="B7762">
        <v>2033</v>
      </c>
      <c r="C7762" t="s">
        <v>13</v>
      </c>
      <c r="D7762" t="s">
        <v>1062</v>
      </c>
      <c r="E7762" t="s">
        <v>162</v>
      </c>
      <c r="F7762" t="s">
        <v>164</v>
      </c>
      <c r="G7762" t="s">
        <v>1063</v>
      </c>
      <c r="H7762" t="s">
        <v>132</v>
      </c>
      <c r="I7762">
        <v>0</v>
      </c>
      <c r="P7762">
        <v>0.600574086134678</v>
      </c>
      <c r="Q7762">
        <v>0</v>
      </c>
    </row>
    <row r="7763" spans="1:17">
      <c r="A7763" t="s">
        <v>122</v>
      </c>
      <c r="B7763">
        <v>2033</v>
      </c>
      <c r="C7763" t="s">
        <v>13</v>
      </c>
      <c r="D7763" t="s">
        <v>1062</v>
      </c>
      <c r="E7763" t="s">
        <v>162</v>
      </c>
      <c r="F7763" t="s">
        <v>164</v>
      </c>
      <c r="G7763" t="s">
        <v>1063</v>
      </c>
      <c r="H7763" t="s">
        <v>135</v>
      </c>
      <c r="I7763">
        <v>0</v>
      </c>
      <c r="P7763">
        <v>0.600574086134678</v>
      </c>
      <c r="Q7763">
        <v>0</v>
      </c>
    </row>
    <row r="7764" spans="1:17">
      <c r="A7764" t="s">
        <v>122</v>
      </c>
      <c r="B7764">
        <v>2033</v>
      </c>
      <c r="C7764" t="s">
        <v>13</v>
      </c>
      <c r="D7764" t="s">
        <v>1062</v>
      </c>
      <c r="E7764" t="s">
        <v>162</v>
      </c>
      <c r="F7764" t="s">
        <v>164</v>
      </c>
      <c r="G7764" t="s">
        <v>1063</v>
      </c>
      <c r="H7764" t="s">
        <v>136</v>
      </c>
      <c r="I7764">
        <v>0</v>
      </c>
      <c r="P7764">
        <v>0.600574086134678</v>
      </c>
      <c r="Q7764">
        <v>0</v>
      </c>
    </row>
    <row r="7765" spans="1:17">
      <c r="A7765" t="s">
        <v>122</v>
      </c>
      <c r="B7765">
        <v>2033</v>
      </c>
      <c r="C7765" t="s">
        <v>13</v>
      </c>
      <c r="D7765" t="s">
        <v>1062</v>
      </c>
      <c r="E7765" t="s">
        <v>162</v>
      </c>
      <c r="F7765" t="s">
        <v>159</v>
      </c>
      <c r="G7765" t="s">
        <v>1063</v>
      </c>
      <c r="H7765" t="s">
        <v>132</v>
      </c>
      <c r="I7765">
        <v>0</v>
      </c>
      <c r="P7765">
        <v>0.600574086134678</v>
      </c>
      <c r="Q7765">
        <v>0</v>
      </c>
    </row>
    <row r="7766" spans="1:17">
      <c r="A7766" t="s">
        <v>122</v>
      </c>
      <c r="B7766">
        <v>2033</v>
      </c>
      <c r="C7766" t="s">
        <v>13</v>
      </c>
      <c r="D7766" t="s">
        <v>1062</v>
      </c>
      <c r="E7766" t="s">
        <v>162</v>
      </c>
      <c r="F7766" t="s">
        <v>159</v>
      </c>
      <c r="G7766" t="s">
        <v>1063</v>
      </c>
      <c r="H7766" t="s">
        <v>135</v>
      </c>
      <c r="I7766">
        <v>0</v>
      </c>
      <c r="P7766">
        <v>0.600574086134678</v>
      </c>
      <c r="Q7766">
        <v>0</v>
      </c>
    </row>
    <row r="7767" spans="1:17">
      <c r="A7767" t="s">
        <v>122</v>
      </c>
      <c r="B7767">
        <v>2033</v>
      </c>
      <c r="C7767" t="s">
        <v>13</v>
      </c>
      <c r="D7767" t="s">
        <v>1062</v>
      </c>
      <c r="E7767" t="s">
        <v>162</v>
      </c>
      <c r="F7767" t="s">
        <v>159</v>
      </c>
      <c r="G7767" t="s">
        <v>1063</v>
      </c>
      <c r="H7767" t="s">
        <v>136</v>
      </c>
      <c r="I7767">
        <v>0</v>
      </c>
      <c r="P7767">
        <v>0.600574086134678</v>
      </c>
      <c r="Q7767">
        <v>0</v>
      </c>
    </row>
    <row r="7768" spans="1:17">
      <c r="A7768" t="s">
        <v>122</v>
      </c>
      <c r="B7768">
        <v>2033</v>
      </c>
      <c r="C7768" t="s">
        <v>13</v>
      </c>
      <c r="D7768" t="s">
        <v>1062</v>
      </c>
      <c r="E7768" t="s">
        <v>162</v>
      </c>
      <c r="F7768" t="s">
        <v>126</v>
      </c>
      <c r="G7768" t="s">
        <v>1063</v>
      </c>
      <c r="H7768" t="s">
        <v>132</v>
      </c>
      <c r="I7768">
        <v>0</v>
      </c>
      <c r="P7768">
        <v>0.600574086134678</v>
      </c>
      <c r="Q7768">
        <v>0</v>
      </c>
    </row>
    <row r="7769" spans="1:17">
      <c r="A7769" t="s">
        <v>122</v>
      </c>
      <c r="B7769">
        <v>2033</v>
      </c>
      <c r="C7769" t="s">
        <v>13</v>
      </c>
      <c r="D7769" t="s">
        <v>1062</v>
      </c>
      <c r="E7769" t="s">
        <v>162</v>
      </c>
      <c r="F7769" t="s">
        <v>126</v>
      </c>
      <c r="G7769" t="s">
        <v>1063</v>
      </c>
      <c r="H7769" t="s">
        <v>135</v>
      </c>
      <c r="I7769">
        <v>2498962.9090909101</v>
      </c>
      <c r="P7769">
        <v>0.600574086134678</v>
      </c>
      <c r="Q7769">
        <v>1500812.36541173</v>
      </c>
    </row>
    <row r="7770" spans="1:17">
      <c r="A7770" t="s">
        <v>122</v>
      </c>
      <c r="B7770">
        <v>2033</v>
      </c>
      <c r="C7770" t="s">
        <v>13</v>
      </c>
      <c r="D7770" t="s">
        <v>1062</v>
      </c>
      <c r="E7770" t="s">
        <v>162</v>
      </c>
      <c r="F7770" t="s">
        <v>126</v>
      </c>
      <c r="G7770" t="s">
        <v>1063</v>
      </c>
      <c r="H7770" t="s">
        <v>136</v>
      </c>
      <c r="I7770">
        <v>32070.024000000001</v>
      </c>
      <c r="P7770">
        <v>0.600574086134678</v>
      </c>
      <c r="Q7770">
        <v>19260.425356117201</v>
      </c>
    </row>
    <row r="7771" spans="1:17">
      <c r="A7771" t="s">
        <v>122</v>
      </c>
      <c r="B7771">
        <v>2033</v>
      </c>
      <c r="C7771" t="s">
        <v>13</v>
      </c>
      <c r="D7771" t="s">
        <v>1062</v>
      </c>
      <c r="E7771" t="s">
        <v>162</v>
      </c>
      <c r="F7771" t="s">
        <v>165</v>
      </c>
      <c r="G7771" t="s">
        <v>1063</v>
      </c>
      <c r="H7771" t="s">
        <v>132</v>
      </c>
      <c r="I7771">
        <v>0</v>
      </c>
      <c r="P7771">
        <v>0.600574086134678</v>
      </c>
      <c r="Q7771">
        <v>0</v>
      </c>
    </row>
    <row r="7772" spans="1:17">
      <c r="A7772" t="s">
        <v>122</v>
      </c>
      <c r="B7772">
        <v>2033</v>
      </c>
      <c r="C7772" t="s">
        <v>13</v>
      </c>
      <c r="D7772" t="s">
        <v>1062</v>
      </c>
      <c r="E7772" t="s">
        <v>162</v>
      </c>
      <c r="F7772" t="s">
        <v>165</v>
      </c>
      <c r="G7772" t="s">
        <v>1063</v>
      </c>
      <c r="H7772" t="s">
        <v>135</v>
      </c>
      <c r="I7772">
        <v>0</v>
      </c>
      <c r="P7772">
        <v>0.600574086134678</v>
      </c>
      <c r="Q7772">
        <v>0</v>
      </c>
    </row>
    <row r="7773" spans="1:17">
      <c r="A7773" t="s">
        <v>122</v>
      </c>
      <c r="B7773">
        <v>2033</v>
      </c>
      <c r="C7773" t="s">
        <v>13</v>
      </c>
      <c r="D7773" t="s">
        <v>1062</v>
      </c>
      <c r="E7773" t="s">
        <v>162</v>
      </c>
      <c r="F7773" t="s">
        <v>165</v>
      </c>
      <c r="G7773" t="s">
        <v>1063</v>
      </c>
      <c r="H7773" t="s">
        <v>136</v>
      </c>
      <c r="I7773">
        <v>0</v>
      </c>
      <c r="P7773">
        <v>0.600574086134678</v>
      </c>
      <c r="Q7773">
        <v>0</v>
      </c>
    </row>
    <row r="7774" spans="1:17">
      <c r="A7774" t="s">
        <v>122</v>
      </c>
      <c r="B7774">
        <v>2033</v>
      </c>
      <c r="C7774" t="s">
        <v>13</v>
      </c>
      <c r="D7774" t="s">
        <v>1062</v>
      </c>
      <c r="E7774" t="s">
        <v>162</v>
      </c>
      <c r="F7774" t="s">
        <v>166</v>
      </c>
      <c r="G7774" t="s">
        <v>1063</v>
      </c>
      <c r="H7774" t="s">
        <v>132</v>
      </c>
      <c r="I7774">
        <v>0</v>
      </c>
      <c r="P7774">
        <v>0.600574086134678</v>
      </c>
      <c r="Q7774">
        <v>0</v>
      </c>
    </row>
    <row r="7775" spans="1:17">
      <c r="A7775" t="s">
        <v>122</v>
      </c>
      <c r="B7775">
        <v>2033</v>
      </c>
      <c r="C7775" t="s">
        <v>13</v>
      </c>
      <c r="D7775" t="s">
        <v>1062</v>
      </c>
      <c r="E7775" t="s">
        <v>162</v>
      </c>
      <c r="F7775" t="s">
        <v>166</v>
      </c>
      <c r="G7775" t="s">
        <v>1063</v>
      </c>
      <c r="H7775" t="s">
        <v>135</v>
      </c>
      <c r="I7775">
        <v>449170.909090909</v>
      </c>
      <c r="P7775">
        <v>0.600574086134678</v>
      </c>
      <c r="Q7775">
        <v>269760.40824555501</v>
      </c>
    </row>
    <row r="7776" spans="1:17">
      <c r="A7776" t="s">
        <v>122</v>
      </c>
      <c r="B7776">
        <v>2033</v>
      </c>
      <c r="C7776" t="s">
        <v>13</v>
      </c>
      <c r="D7776" t="s">
        <v>1062</v>
      </c>
      <c r="E7776" t="s">
        <v>162</v>
      </c>
      <c r="F7776" t="s">
        <v>166</v>
      </c>
      <c r="G7776" t="s">
        <v>1063</v>
      </c>
      <c r="H7776" t="s">
        <v>136</v>
      </c>
      <c r="I7776">
        <v>5764.36</v>
      </c>
      <c r="P7776">
        <v>0.600574086134678</v>
      </c>
      <c r="Q7776">
        <v>3461.92523915129</v>
      </c>
    </row>
    <row r="7777" spans="1:17">
      <c r="A7777" t="s">
        <v>122</v>
      </c>
      <c r="B7777">
        <v>2033</v>
      </c>
      <c r="C7777" t="s">
        <v>13</v>
      </c>
      <c r="D7777" t="s">
        <v>1062</v>
      </c>
      <c r="E7777" t="s">
        <v>162</v>
      </c>
      <c r="F7777" t="s">
        <v>160</v>
      </c>
      <c r="G7777" t="s">
        <v>1063</v>
      </c>
      <c r="H7777" t="s">
        <v>132</v>
      </c>
      <c r="I7777">
        <v>0</v>
      </c>
      <c r="P7777">
        <v>0.600574086134678</v>
      </c>
      <c r="Q7777">
        <v>0</v>
      </c>
    </row>
    <row r="7778" spans="1:17">
      <c r="A7778" t="s">
        <v>122</v>
      </c>
      <c r="B7778">
        <v>2033</v>
      </c>
      <c r="C7778" t="s">
        <v>13</v>
      </c>
      <c r="D7778" t="s">
        <v>1062</v>
      </c>
      <c r="E7778" t="s">
        <v>162</v>
      </c>
      <c r="F7778" t="s">
        <v>160</v>
      </c>
      <c r="G7778" t="s">
        <v>1063</v>
      </c>
      <c r="H7778" t="s">
        <v>135</v>
      </c>
      <c r="I7778">
        <v>0</v>
      </c>
      <c r="P7778">
        <v>0.600574086134678</v>
      </c>
      <c r="Q7778">
        <v>0</v>
      </c>
    </row>
    <row r="7779" spans="1:17">
      <c r="A7779" t="s">
        <v>122</v>
      </c>
      <c r="B7779">
        <v>2033</v>
      </c>
      <c r="C7779" t="s">
        <v>13</v>
      </c>
      <c r="D7779" t="s">
        <v>1062</v>
      </c>
      <c r="E7779" t="s">
        <v>162</v>
      </c>
      <c r="F7779" t="s">
        <v>160</v>
      </c>
      <c r="G7779" t="s">
        <v>1063</v>
      </c>
      <c r="H7779" t="s">
        <v>136</v>
      </c>
      <c r="I7779">
        <v>0</v>
      </c>
      <c r="P7779">
        <v>0.600574086134678</v>
      </c>
      <c r="Q7779">
        <v>0</v>
      </c>
    </row>
    <row r="7780" spans="1:17">
      <c r="A7780" t="s">
        <v>122</v>
      </c>
      <c r="B7780">
        <v>2033</v>
      </c>
      <c r="C7780" t="s">
        <v>142</v>
      </c>
      <c r="D7780" t="s">
        <v>1062</v>
      </c>
      <c r="E7780" t="s">
        <v>162</v>
      </c>
      <c r="F7780" t="s">
        <v>164</v>
      </c>
      <c r="G7780" t="s">
        <v>1063</v>
      </c>
      <c r="H7780" t="s">
        <v>132</v>
      </c>
      <c r="I7780">
        <v>0</v>
      </c>
      <c r="P7780">
        <v>0.600574086134678</v>
      </c>
      <c r="Q7780">
        <v>0</v>
      </c>
    </row>
    <row r="7781" spans="1:17">
      <c r="A7781" t="s">
        <v>122</v>
      </c>
      <c r="B7781">
        <v>2033</v>
      </c>
      <c r="C7781" t="s">
        <v>142</v>
      </c>
      <c r="D7781" t="s">
        <v>1062</v>
      </c>
      <c r="E7781" t="s">
        <v>162</v>
      </c>
      <c r="F7781" t="s">
        <v>164</v>
      </c>
      <c r="G7781" t="s">
        <v>1063</v>
      </c>
      <c r="H7781" t="s">
        <v>135</v>
      </c>
      <c r="I7781">
        <v>0</v>
      </c>
      <c r="P7781">
        <v>0.600574086134678</v>
      </c>
      <c r="Q7781">
        <v>0</v>
      </c>
    </row>
    <row r="7782" spans="1:17">
      <c r="A7782" t="s">
        <v>122</v>
      </c>
      <c r="B7782">
        <v>2033</v>
      </c>
      <c r="C7782" t="s">
        <v>142</v>
      </c>
      <c r="D7782" t="s">
        <v>1062</v>
      </c>
      <c r="E7782" t="s">
        <v>162</v>
      </c>
      <c r="F7782" t="s">
        <v>164</v>
      </c>
      <c r="G7782" t="s">
        <v>1063</v>
      </c>
      <c r="H7782" t="s">
        <v>136</v>
      </c>
      <c r="I7782">
        <v>0</v>
      </c>
      <c r="P7782">
        <v>0.600574086134678</v>
      </c>
      <c r="Q7782">
        <v>0</v>
      </c>
    </row>
    <row r="7783" spans="1:17">
      <c r="A7783" t="s">
        <v>122</v>
      </c>
      <c r="B7783">
        <v>2033</v>
      </c>
      <c r="C7783" t="s">
        <v>142</v>
      </c>
      <c r="D7783" t="s">
        <v>1062</v>
      </c>
      <c r="E7783" t="s">
        <v>162</v>
      </c>
      <c r="F7783" t="s">
        <v>159</v>
      </c>
      <c r="G7783" t="s">
        <v>1063</v>
      </c>
      <c r="H7783" t="s">
        <v>132</v>
      </c>
      <c r="I7783">
        <v>0</v>
      </c>
      <c r="P7783">
        <v>0.600574086134678</v>
      </c>
      <c r="Q7783">
        <v>0</v>
      </c>
    </row>
    <row r="7784" spans="1:17">
      <c r="A7784" t="s">
        <v>122</v>
      </c>
      <c r="B7784">
        <v>2033</v>
      </c>
      <c r="C7784" t="s">
        <v>142</v>
      </c>
      <c r="D7784" t="s">
        <v>1062</v>
      </c>
      <c r="E7784" t="s">
        <v>162</v>
      </c>
      <c r="F7784" t="s">
        <v>159</v>
      </c>
      <c r="G7784" t="s">
        <v>1063</v>
      </c>
      <c r="H7784" t="s">
        <v>135</v>
      </c>
      <c r="I7784">
        <v>0</v>
      </c>
      <c r="P7784">
        <v>0.600574086134678</v>
      </c>
      <c r="Q7784">
        <v>0</v>
      </c>
    </row>
    <row r="7785" spans="1:17">
      <c r="A7785" t="s">
        <v>122</v>
      </c>
      <c r="B7785">
        <v>2033</v>
      </c>
      <c r="C7785" t="s">
        <v>142</v>
      </c>
      <c r="D7785" t="s">
        <v>1062</v>
      </c>
      <c r="E7785" t="s">
        <v>162</v>
      </c>
      <c r="F7785" t="s">
        <v>159</v>
      </c>
      <c r="G7785" t="s">
        <v>1063</v>
      </c>
      <c r="H7785" t="s">
        <v>136</v>
      </c>
      <c r="I7785">
        <v>0</v>
      </c>
      <c r="P7785">
        <v>0.600574086134678</v>
      </c>
      <c r="Q7785">
        <v>0</v>
      </c>
    </row>
    <row r="7786" spans="1:17">
      <c r="A7786" t="s">
        <v>122</v>
      </c>
      <c r="B7786">
        <v>2033</v>
      </c>
      <c r="C7786" t="s">
        <v>142</v>
      </c>
      <c r="D7786" t="s">
        <v>1062</v>
      </c>
      <c r="E7786" t="s">
        <v>162</v>
      </c>
      <c r="F7786" t="s">
        <v>126</v>
      </c>
      <c r="G7786" t="s">
        <v>1063</v>
      </c>
      <c r="H7786" t="s">
        <v>132</v>
      </c>
      <c r="I7786">
        <v>0</v>
      </c>
      <c r="P7786">
        <v>0.600574086134678</v>
      </c>
      <c r="Q7786">
        <v>0</v>
      </c>
    </row>
    <row r="7787" spans="1:17">
      <c r="A7787" t="s">
        <v>122</v>
      </c>
      <c r="B7787">
        <v>2033</v>
      </c>
      <c r="C7787" t="s">
        <v>142</v>
      </c>
      <c r="D7787" t="s">
        <v>1062</v>
      </c>
      <c r="E7787" t="s">
        <v>162</v>
      </c>
      <c r="F7787" t="s">
        <v>126</v>
      </c>
      <c r="G7787" t="s">
        <v>1063</v>
      </c>
      <c r="H7787" t="s">
        <v>135</v>
      </c>
      <c r="I7787">
        <v>0</v>
      </c>
      <c r="P7787">
        <v>0.600574086134678</v>
      </c>
      <c r="Q7787">
        <v>0</v>
      </c>
    </row>
    <row r="7788" spans="1:17">
      <c r="A7788" t="s">
        <v>122</v>
      </c>
      <c r="B7788">
        <v>2033</v>
      </c>
      <c r="C7788" t="s">
        <v>142</v>
      </c>
      <c r="D7788" t="s">
        <v>1062</v>
      </c>
      <c r="E7788" t="s">
        <v>162</v>
      </c>
      <c r="F7788" t="s">
        <v>126</v>
      </c>
      <c r="G7788" t="s">
        <v>1063</v>
      </c>
      <c r="H7788" t="s">
        <v>136</v>
      </c>
      <c r="I7788">
        <v>0</v>
      </c>
      <c r="P7788">
        <v>0.600574086134678</v>
      </c>
      <c r="Q7788">
        <v>0</v>
      </c>
    </row>
    <row r="7789" spans="1:17">
      <c r="A7789" t="s">
        <v>122</v>
      </c>
      <c r="B7789">
        <v>2033</v>
      </c>
      <c r="C7789" t="s">
        <v>142</v>
      </c>
      <c r="D7789" t="s">
        <v>1062</v>
      </c>
      <c r="E7789" t="s">
        <v>162</v>
      </c>
      <c r="F7789" t="s">
        <v>165</v>
      </c>
      <c r="G7789" t="s">
        <v>1063</v>
      </c>
      <c r="H7789" t="s">
        <v>132</v>
      </c>
      <c r="I7789">
        <v>0</v>
      </c>
      <c r="P7789">
        <v>0.600574086134678</v>
      </c>
      <c r="Q7789">
        <v>0</v>
      </c>
    </row>
    <row r="7790" spans="1:17">
      <c r="A7790" t="s">
        <v>122</v>
      </c>
      <c r="B7790">
        <v>2033</v>
      </c>
      <c r="C7790" t="s">
        <v>142</v>
      </c>
      <c r="D7790" t="s">
        <v>1062</v>
      </c>
      <c r="E7790" t="s">
        <v>162</v>
      </c>
      <c r="F7790" t="s">
        <v>165</v>
      </c>
      <c r="G7790" t="s">
        <v>1063</v>
      </c>
      <c r="H7790" t="s">
        <v>135</v>
      </c>
      <c r="I7790">
        <v>0</v>
      </c>
      <c r="P7790">
        <v>0.600574086134678</v>
      </c>
      <c r="Q7790">
        <v>0</v>
      </c>
    </row>
    <row r="7791" spans="1:17">
      <c r="A7791" t="s">
        <v>122</v>
      </c>
      <c r="B7791">
        <v>2033</v>
      </c>
      <c r="C7791" t="s">
        <v>142</v>
      </c>
      <c r="D7791" t="s">
        <v>1062</v>
      </c>
      <c r="E7791" t="s">
        <v>162</v>
      </c>
      <c r="F7791" t="s">
        <v>165</v>
      </c>
      <c r="G7791" t="s">
        <v>1063</v>
      </c>
      <c r="H7791" t="s">
        <v>136</v>
      </c>
      <c r="I7791">
        <v>0</v>
      </c>
      <c r="P7791">
        <v>0.600574086134678</v>
      </c>
      <c r="Q7791">
        <v>0</v>
      </c>
    </row>
    <row r="7792" spans="1:17">
      <c r="A7792" t="s">
        <v>122</v>
      </c>
      <c r="B7792">
        <v>2033</v>
      </c>
      <c r="C7792" t="s">
        <v>142</v>
      </c>
      <c r="D7792" t="s">
        <v>1062</v>
      </c>
      <c r="E7792" t="s">
        <v>162</v>
      </c>
      <c r="F7792" t="s">
        <v>166</v>
      </c>
      <c r="G7792" t="s">
        <v>1063</v>
      </c>
      <c r="H7792" t="s">
        <v>132</v>
      </c>
      <c r="I7792">
        <v>0</v>
      </c>
      <c r="P7792">
        <v>0.600574086134678</v>
      </c>
      <c r="Q7792">
        <v>0</v>
      </c>
    </row>
    <row r="7793" spans="1:17">
      <c r="A7793" t="s">
        <v>122</v>
      </c>
      <c r="B7793">
        <v>2033</v>
      </c>
      <c r="C7793" t="s">
        <v>142</v>
      </c>
      <c r="D7793" t="s">
        <v>1062</v>
      </c>
      <c r="E7793" t="s">
        <v>162</v>
      </c>
      <c r="F7793" t="s">
        <v>166</v>
      </c>
      <c r="G7793" t="s">
        <v>1063</v>
      </c>
      <c r="H7793" t="s">
        <v>135</v>
      </c>
      <c r="I7793">
        <v>0</v>
      </c>
      <c r="P7793">
        <v>0.600574086134678</v>
      </c>
      <c r="Q7793">
        <v>0</v>
      </c>
    </row>
    <row r="7794" spans="1:17">
      <c r="A7794" t="s">
        <v>122</v>
      </c>
      <c r="B7794">
        <v>2033</v>
      </c>
      <c r="C7794" t="s">
        <v>142</v>
      </c>
      <c r="D7794" t="s">
        <v>1062</v>
      </c>
      <c r="E7794" t="s">
        <v>162</v>
      </c>
      <c r="F7794" t="s">
        <v>166</v>
      </c>
      <c r="G7794" t="s">
        <v>1063</v>
      </c>
      <c r="H7794" t="s">
        <v>136</v>
      </c>
      <c r="I7794">
        <v>0</v>
      </c>
      <c r="P7794">
        <v>0.600574086134678</v>
      </c>
      <c r="Q7794">
        <v>0</v>
      </c>
    </row>
    <row r="7795" spans="1:17">
      <c r="A7795" t="s">
        <v>122</v>
      </c>
      <c r="B7795">
        <v>2033</v>
      </c>
      <c r="C7795" t="s">
        <v>142</v>
      </c>
      <c r="D7795" t="s">
        <v>1062</v>
      </c>
      <c r="E7795" t="s">
        <v>162</v>
      </c>
      <c r="F7795" t="s">
        <v>160</v>
      </c>
      <c r="G7795" t="s">
        <v>1063</v>
      </c>
      <c r="H7795" t="s">
        <v>132</v>
      </c>
      <c r="I7795">
        <v>0</v>
      </c>
      <c r="P7795">
        <v>0.600574086134678</v>
      </c>
      <c r="Q7795">
        <v>0</v>
      </c>
    </row>
    <row r="7796" spans="1:17">
      <c r="A7796" t="s">
        <v>122</v>
      </c>
      <c r="B7796">
        <v>2033</v>
      </c>
      <c r="C7796" t="s">
        <v>142</v>
      </c>
      <c r="D7796" t="s">
        <v>1062</v>
      </c>
      <c r="E7796" t="s">
        <v>162</v>
      </c>
      <c r="F7796" t="s">
        <v>160</v>
      </c>
      <c r="G7796" t="s">
        <v>1063</v>
      </c>
      <c r="H7796" t="s">
        <v>135</v>
      </c>
      <c r="I7796">
        <v>0</v>
      </c>
      <c r="P7796">
        <v>0.600574086134678</v>
      </c>
      <c r="Q7796">
        <v>0</v>
      </c>
    </row>
    <row r="7797" spans="1:17">
      <c r="A7797" t="s">
        <v>122</v>
      </c>
      <c r="B7797">
        <v>2033</v>
      </c>
      <c r="C7797" t="s">
        <v>142</v>
      </c>
      <c r="D7797" t="s">
        <v>1062</v>
      </c>
      <c r="E7797" t="s">
        <v>162</v>
      </c>
      <c r="F7797" t="s">
        <v>160</v>
      </c>
      <c r="G7797" t="s">
        <v>1063</v>
      </c>
      <c r="H7797" t="s">
        <v>136</v>
      </c>
      <c r="I7797">
        <v>0</v>
      </c>
      <c r="P7797">
        <v>0.600574086134678</v>
      </c>
      <c r="Q7797">
        <v>0</v>
      </c>
    </row>
    <row r="7798" spans="1:17">
      <c r="A7798" t="s">
        <v>122</v>
      </c>
      <c r="B7798">
        <v>2033</v>
      </c>
      <c r="C7798" t="s">
        <v>137</v>
      </c>
      <c r="D7798" t="s">
        <v>1062</v>
      </c>
      <c r="E7798" t="s">
        <v>170</v>
      </c>
      <c r="F7798" t="s">
        <v>164</v>
      </c>
      <c r="G7798" t="s">
        <v>1063</v>
      </c>
      <c r="H7798" t="s">
        <v>132</v>
      </c>
      <c r="I7798">
        <v>0</v>
      </c>
      <c r="P7798">
        <v>0.600574086134678</v>
      </c>
      <c r="Q7798">
        <v>0</v>
      </c>
    </row>
    <row r="7799" spans="1:17">
      <c r="A7799" t="s">
        <v>122</v>
      </c>
      <c r="B7799">
        <v>2033</v>
      </c>
      <c r="C7799" t="s">
        <v>137</v>
      </c>
      <c r="D7799" t="s">
        <v>1062</v>
      </c>
      <c r="E7799" t="s">
        <v>170</v>
      </c>
      <c r="F7799" t="s">
        <v>164</v>
      </c>
      <c r="G7799" t="s">
        <v>1063</v>
      </c>
      <c r="H7799" t="s">
        <v>135</v>
      </c>
      <c r="I7799">
        <v>0</v>
      </c>
      <c r="P7799">
        <v>0.600574086134678</v>
      </c>
      <c r="Q7799">
        <v>0</v>
      </c>
    </row>
    <row r="7800" spans="1:17">
      <c r="A7800" t="s">
        <v>122</v>
      </c>
      <c r="B7800">
        <v>2033</v>
      </c>
      <c r="C7800" t="s">
        <v>137</v>
      </c>
      <c r="D7800" t="s">
        <v>1062</v>
      </c>
      <c r="E7800" t="s">
        <v>170</v>
      </c>
      <c r="F7800" t="s">
        <v>164</v>
      </c>
      <c r="G7800" t="s">
        <v>1063</v>
      </c>
      <c r="H7800" t="s">
        <v>136</v>
      </c>
      <c r="I7800">
        <v>0</v>
      </c>
      <c r="P7800">
        <v>0.600574086134678</v>
      </c>
      <c r="Q7800">
        <v>0</v>
      </c>
    </row>
    <row r="7801" spans="1:17">
      <c r="A7801" t="s">
        <v>122</v>
      </c>
      <c r="B7801">
        <v>2033</v>
      </c>
      <c r="C7801" t="s">
        <v>137</v>
      </c>
      <c r="D7801" t="s">
        <v>1062</v>
      </c>
      <c r="E7801" t="s">
        <v>170</v>
      </c>
      <c r="F7801" t="s">
        <v>159</v>
      </c>
      <c r="G7801" t="s">
        <v>1063</v>
      </c>
      <c r="H7801" t="s">
        <v>132</v>
      </c>
      <c r="I7801">
        <v>0</v>
      </c>
      <c r="P7801">
        <v>0.600574086134678</v>
      </c>
      <c r="Q7801">
        <v>0</v>
      </c>
    </row>
    <row r="7802" spans="1:17">
      <c r="A7802" t="s">
        <v>122</v>
      </c>
      <c r="B7802">
        <v>2033</v>
      </c>
      <c r="C7802" t="s">
        <v>137</v>
      </c>
      <c r="D7802" t="s">
        <v>1062</v>
      </c>
      <c r="E7802" t="s">
        <v>170</v>
      </c>
      <c r="F7802" t="s">
        <v>159</v>
      </c>
      <c r="G7802" t="s">
        <v>1063</v>
      </c>
      <c r="H7802" t="s">
        <v>135</v>
      </c>
      <c r="I7802">
        <v>0</v>
      </c>
      <c r="P7802">
        <v>0.600574086134678</v>
      </c>
      <c r="Q7802">
        <v>0</v>
      </c>
    </row>
    <row r="7803" spans="1:17">
      <c r="A7803" t="s">
        <v>122</v>
      </c>
      <c r="B7803">
        <v>2033</v>
      </c>
      <c r="C7803" t="s">
        <v>137</v>
      </c>
      <c r="D7803" t="s">
        <v>1062</v>
      </c>
      <c r="E7803" t="s">
        <v>170</v>
      </c>
      <c r="F7803" t="s">
        <v>159</v>
      </c>
      <c r="G7803" t="s">
        <v>1063</v>
      </c>
      <c r="H7803" t="s">
        <v>136</v>
      </c>
      <c r="I7803">
        <v>0</v>
      </c>
      <c r="P7803">
        <v>0.600574086134678</v>
      </c>
      <c r="Q7803">
        <v>0</v>
      </c>
    </row>
    <row r="7804" spans="1:17">
      <c r="A7804" t="s">
        <v>122</v>
      </c>
      <c r="B7804">
        <v>2033</v>
      </c>
      <c r="C7804" t="s">
        <v>137</v>
      </c>
      <c r="D7804" t="s">
        <v>1062</v>
      </c>
      <c r="E7804" t="s">
        <v>170</v>
      </c>
      <c r="F7804" t="s">
        <v>126</v>
      </c>
      <c r="G7804" t="s">
        <v>1063</v>
      </c>
      <c r="H7804" t="s">
        <v>132</v>
      </c>
      <c r="I7804">
        <v>0</v>
      </c>
      <c r="P7804">
        <v>0.600574086134678</v>
      </c>
      <c r="Q7804">
        <v>0</v>
      </c>
    </row>
    <row r="7805" spans="1:17">
      <c r="A7805" t="s">
        <v>122</v>
      </c>
      <c r="B7805">
        <v>2033</v>
      </c>
      <c r="C7805" t="s">
        <v>137</v>
      </c>
      <c r="D7805" t="s">
        <v>1062</v>
      </c>
      <c r="E7805" t="s">
        <v>170</v>
      </c>
      <c r="F7805" t="s">
        <v>126</v>
      </c>
      <c r="G7805" t="s">
        <v>1063</v>
      </c>
      <c r="H7805" t="s">
        <v>135</v>
      </c>
      <c r="I7805">
        <v>0</v>
      </c>
      <c r="P7805">
        <v>0.600574086134678</v>
      </c>
      <c r="Q7805">
        <v>0</v>
      </c>
    </row>
    <row r="7806" spans="1:17">
      <c r="A7806" t="s">
        <v>122</v>
      </c>
      <c r="B7806">
        <v>2033</v>
      </c>
      <c r="C7806" t="s">
        <v>137</v>
      </c>
      <c r="D7806" t="s">
        <v>1062</v>
      </c>
      <c r="E7806" t="s">
        <v>170</v>
      </c>
      <c r="F7806" t="s">
        <v>126</v>
      </c>
      <c r="G7806" t="s">
        <v>1063</v>
      </c>
      <c r="H7806" t="s">
        <v>136</v>
      </c>
      <c r="I7806">
        <v>0</v>
      </c>
      <c r="P7806">
        <v>0.600574086134678</v>
      </c>
      <c r="Q7806">
        <v>0</v>
      </c>
    </row>
    <row r="7807" spans="1:17">
      <c r="A7807" t="s">
        <v>122</v>
      </c>
      <c r="B7807">
        <v>2033</v>
      </c>
      <c r="C7807" t="s">
        <v>137</v>
      </c>
      <c r="D7807" t="s">
        <v>1062</v>
      </c>
      <c r="E7807" t="s">
        <v>170</v>
      </c>
      <c r="F7807" t="s">
        <v>165</v>
      </c>
      <c r="G7807" t="s">
        <v>1063</v>
      </c>
      <c r="H7807" t="s">
        <v>132</v>
      </c>
      <c r="I7807">
        <v>0</v>
      </c>
      <c r="P7807">
        <v>0.600574086134678</v>
      </c>
      <c r="Q7807">
        <v>0</v>
      </c>
    </row>
    <row r="7808" spans="1:17">
      <c r="A7808" t="s">
        <v>122</v>
      </c>
      <c r="B7808">
        <v>2033</v>
      </c>
      <c r="C7808" t="s">
        <v>137</v>
      </c>
      <c r="D7808" t="s">
        <v>1062</v>
      </c>
      <c r="E7808" t="s">
        <v>170</v>
      </c>
      <c r="F7808" t="s">
        <v>165</v>
      </c>
      <c r="G7808" t="s">
        <v>1063</v>
      </c>
      <c r="H7808" t="s">
        <v>135</v>
      </c>
      <c r="I7808">
        <v>0</v>
      </c>
      <c r="P7808">
        <v>0.600574086134678</v>
      </c>
      <c r="Q7808">
        <v>0</v>
      </c>
    </row>
    <row r="7809" spans="1:17">
      <c r="A7809" t="s">
        <v>122</v>
      </c>
      <c r="B7809">
        <v>2033</v>
      </c>
      <c r="C7809" t="s">
        <v>137</v>
      </c>
      <c r="D7809" t="s">
        <v>1062</v>
      </c>
      <c r="E7809" t="s">
        <v>170</v>
      </c>
      <c r="F7809" t="s">
        <v>165</v>
      </c>
      <c r="G7809" t="s">
        <v>1063</v>
      </c>
      <c r="H7809" t="s">
        <v>136</v>
      </c>
      <c r="I7809">
        <v>0</v>
      </c>
      <c r="P7809">
        <v>0.600574086134678</v>
      </c>
      <c r="Q7809">
        <v>0</v>
      </c>
    </row>
    <row r="7810" spans="1:17">
      <c r="A7810" t="s">
        <v>122</v>
      </c>
      <c r="B7810">
        <v>2033</v>
      </c>
      <c r="C7810" t="s">
        <v>137</v>
      </c>
      <c r="D7810" t="s">
        <v>1062</v>
      </c>
      <c r="E7810" t="s">
        <v>170</v>
      </c>
      <c r="F7810" t="s">
        <v>166</v>
      </c>
      <c r="G7810" t="s">
        <v>1063</v>
      </c>
      <c r="H7810" t="s">
        <v>132</v>
      </c>
      <c r="I7810">
        <v>0</v>
      </c>
      <c r="P7810">
        <v>0.600574086134678</v>
      </c>
      <c r="Q7810">
        <v>0</v>
      </c>
    </row>
    <row r="7811" spans="1:17">
      <c r="A7811" t="s">
        <v>122</v>
      </c>
      <c r="B7811">
        <v>2033</v>
      </c>
      <c r="C7811" t="s">
        <v>137</v>
      </c>
      <c r="D7811" t="s">
        <v>1062</v>
      </c>
      <c r="E7811" t="s">
        <v>170</v>
      </c>
      <c r="F7811" t="s">
        <v>166</v>
      </c>
      <c r="G7811" t="s">
        <v>1063</v>
      </c>
      <c r="H7811" t="s">
        <v>135</v>
      </c>
      <c r="I7811">
        <v>0</v>
      </c>
      <c r="P7811">
        <v>0.600574086134678</v>
      </c>
      <c r="Q7811">
        <v>0</v>
      </c>
    </row>
    <row r="7812" spans="1:17">
      <c r="A7812" t="s">
        <v>122</v>
      </c>
      <c r="B7812">
        <v>2033</v>
      </c>
      <c r="C7812" t="s">
        <v>137</v>
      </c>
      <c r="D7812" t="s">
        <v>1062</v>
      </c>
      <c r="E7812" t="s">
        <v>170</v>
      </c>
      <c r="F7812" t="s">
        <v>166</v>
      </c>
      <c r="G7812" t="s">
        <v>1063</v>
      </c>
      <c r="H7812" t="s">
        <v>136</v>
      </c>
      <c r="I7812">
        <v>0</v>
      </c>
      <c r="P7812">
        <v>0.600574086134678</v>
      </c>
      <c r="Q7812">
        <v>0</v>
      </c>
    </row>
    <row r="7813" spans="1:17">
      <c r="A7813" t="s">
        <v>122</v>
      </c>
      <c r="B7813">
        <v>2033</v>
      </c>
      <c r="C7813" t="s">
        <v>137</v>
      </c>
      <c r="D7813" t="s">
        <v>1062</v>
      </c>
      <c r="E7813" t="s">
        <v>170</v>
      </c>
      <c r="F7813" t="s">
        <v>160</v>
      </c>
      <c r="G7813" t="s">
        <v>1063</v>
      </c>
      <c r="H7813" t="s">
        <v>132</v>
      </c>
      <c r="I7813">
        <v>0</v>
      </c>
      <c r="P7813">
        <v>0.600574086134678</v>
      </c>
      <c r="Q7813">
        <v>0</v>
      </c>
    </row>
    <row r="7814" spans="1:17">
      <c r="A7814" t="s">
        <v>122</v>
      </c>
      <c r="B7814">
        <v>2033</v>
      </c>
      <c r="C7814" t="s">
        <v>137</v>
      </c>
      <c r="D7814" t="s">
        <v>1062</v>
      </c>
      <c r="E7814" t="s">
        <v>170</v>
      </c>
      <c r="F7814" t="s">
        <v>160</v>
      </c>
      <c r="G7814" t="s">
        <v>1063</v>
      </c>
      <c r="H7814" t="s">
        <v>135</v>
      </c>
      <c r="I7814">
        <v>0</v>
      </c>
      <c r="P7814">
        <v>0.600574086134678</v>
      </c>
      <c r="Q7814">
        <v>0</v>
      </c>
    </row>
    <row r="7815" spans="1:17">
      <c r="A7815" t="s">
        <v>122</v>
      </c>
      <c r="B7815">
        <v>2033</v>
      </c>
      <c r="C7815" t="s">
        <v>137</v>
      </c>
      <c r="D7815" t="s">
        <v>1062</v>
      </c>
      <c r="E7815" t="s">
        <v>170</v>
      </c>
      <c r="F7815" t="s">
        <v>160</v>
      </c>
      <c r="G7815" t="s">
        <v>1063</v>
      </c>
      <c r="H7815" t="s">
        <v>136</v>
      </c>
      <c r="I7815">
        <v>0</v>
      </c>
      <c r="P7815">
        <v>0.600574086134678</v>
      </c>
      <c r="Q7815">
        <v>0</v>
      </c>
    </row>
    <row r="7816" spans="1:17">
      <c r="A7816" t="s">
        <v>122</v>
      </c>
      <c r="B7816">
        <v>2033</v>
      </c>
      <c r="C7816" t="s">
        <v>148</v>
      </c>
      <c r="D7816" t="s">
        <v>1066</v>
      </c>
      <c r="E7816" t="s">
        <v>170</v>
      </c>
      <c r="F7816" t="s">
        <v>164</v>
      </c>
      <c r="G7816" t="s">
        <v>158</v>
      </c>
      <c r="H7816" t="s">
        <v>132</v>
      </c>
      <c r="I7816">
        <v>0</v>
      </c>
      <c r="P7816">
        <v>0.600574086134678</v>
      </c>
      <c r="Q7816">
        <v>0</v>
      </c>
    </row>
    <row r="7817" spans="1:17">
      <c r="A7817" t="s">
        <v>122</v>
      </c>
      <c r="B7817">
        <v>2033</v>
      </c>
      <c r="C7817" t="s">
        <v>148</v>
      </c>
      <c r="D7817" t="s">
        <v>1066</v>
      </c>
      <c r="E7817" t="s">
        <v>170</v>
      </c>
      <c r="F7817" t="s">
        <v>164</v>
      </c>
      <c r="G7817" t="s">
        <v>158</v>
      </c>
      <c r="H7817" t="s">
        <v>135</v>
      </c>
      <c r="I7817">
        <v>0</v>
      </c>
      <c r="P7817">
        <v>0.600574086134678</v>
      </c>
      <c r="Q7817">
        <v>0</v>
      </c>
    </row>
    <row r="7818" spans="1:17">
      <c r="A7818" t="s">
        <v>122</v>
      </c>
      <c r="B7818">
        <v>2033</v>
      </c>
      <c r="C7818" t="s">
        <v>148</v>
      </c>
      <c r="D7818" t="s">
        <v>1066</v>
      </c>
      <c r="E7818" t="s">
        <v>170</v>
      </c>
      <c r="F7818" t="s">
        <v>164</v>
      </c>
      <c r="G7818" t="s">
        <v>158</v>
      </c>
      <c r="H7818" t="s">
        <v>136</v>
      </c>
      <c r="I7818">
        <v>0</v>
      </c>
      <c r="P7818">
        <v>0.600574086134678</v>
      </c>
      <c r="Q7818">
        <v>0</v>
      </c>
    </row>
    <row r="7819" spans="1:17">
      <c r="A7819" t="s">
        <v>122</v>
      </c>
      <c r="B7819">
        <v>2033</v>
      </c>
      <c r="C7819" t="s">
        <v>148</v>
      </c>
      <c r="D7819" t="s">
        <v>1066</v>
      </c>
      <c r="E7819" t="s">
        <v>170</v>
      </c>
      <c r="F7819" t="s">
        <v>159</v>
      </c>
      <c r="G7819" t="s">
        <v>158</v>
      </c>
      <c r="H7819" t="s">
        <v>132</v>
      </c>
      <c r="I7819">
        <v>0</v>
      </c>
      <c r="P7819">
        <v>0.600574086134678</v>
      </c>
      <c r="Q7819">
        <v>0</v>
      </c>
    </row>
    <row r="7820" spans="1:17">
      <c r="A7820" t="s">
        <v>122</v>
      </c>
      <c r="B7820">
        <v>2033</v>
      </c>
      <c r="C7820" t="s">
        <v>148</v>
      </c>
      <c r="D7820" t="s">
        <v>1066</v>
      </c>
      <c r="E7820" t="s">
        <v>170</v>
      </c>
      <c r="F7820" t="s">
        <v>159</v>
      </c>
      <c r="G7820" t="s">
        <v>158</v>
      </c>
      <c r="H7820" t="s">
        <v>135</v>
      </c>
      <c r="I7820">
        <v>0</v>
      </c>
      <c r="P7820">
        <v>0.600574086134678</v>
      </c>
      <c r="Q7820">
        <v>0</v>
      </c>
    </row>
    <row r="7821" spans="1:17">
      <c r="A7821" t="s">
        <v>122</v>
      </c>
      <c r="B7821">
        <v>2033</v>
      </c>
      <c r="C7821" t="s">
        <v>148</v>
      </c>
      <c r="D7821" t="s">
        <v>1066</v>
      </c>
      <c r="E7821" t="s">
        <v>170</v>
      </c>
      <c r="F7821" t="s">
        <v>159</v>
      </c>
      <c r="G7821" t="s">
        <v>158</v>
      </c>
      <c r="H7821" t="s">
        <v>136</v>
      </c>
      <c r="I7821">
        <v>0</v>
      </c>
      <c r="P7821">
        <v>0.600574086134678</v>
      </c>
      <c r="Q7821">
        <v>0</v>
      </c>
    </row>
    <row r="7822" spans="1:17">
      <c r="A7822" t="s">
        <v>122</v>
      </c>
      <c r="B7822">
        <v>2033</v>
      </c>
      <c r="C7822" t="s">
        <v>148</v>
      </c>
      <c r="D7822" t="s">
        <v>1066</v>
      </c>
      <c r="E7822" t="s">
        <v>170</v>
      </c>
      <c r="F7822" t="s">
        <v>126</v>
      </c>
      <c r="G7822" t="s">
        <v>158</v>
      </c>
      <c r="H7822" t="s">
        <v>132</v>
      </c>
      <c r="I7822">
        <v>0</v>
      </c>
      <c r="P7822">
        <v>0.600574086134678</v>
      </c>
      <c r="Q7822">
        <v>0</v>
      </c>
    </row>
    <row r="7823" spans="1:17">
      <c r="A7823" t="s">
        <v>122</v>
      </c>
      <c r="B7823">
        <v>2033</v>
      </c>
      <c r="C7823" t="s">
        <v>148</v>
      </c>
      <c r="D7823" t="s">
        <v>1066</v>
      </c>
      <c r="E7823" t="s">
        <v>170</v>
      </c>
      <c r="F7823" t="s">
        <v>126</v>
      </c>
      <c r="G7823" t="s">
        <v>158</v>
      </c>
      <c r="H7823" t="s">
        <v>135</v>
      </c>
      <c r="I7823">
        <v>0</v>
      </c>
      <c r="P7823">
        <v>0.600574086134678</v>
      </c>
      <c r="Q7823">
        <v>0</v>
      </c>
    </row>
    <row r="7824" spans="1:17">
      <c r="A7824" t="s">
        <v>122</v>
      </c>
      <c r="B7824">
        <v>2033</v>
      </c>
      <c r="C7824" t="s">
        <v>148</v>
      </c>
      <c r="D7824" t="s">
        <v>1066</v>
      </c>
      <c r="E7824" t="s">
        <v>170</v>
      </c>
      <c r="F7824" t="s">
        <v>126</v>
      </c>
      <c r="G7824" t="s">
        <v>158</v>
      </c>
      <c r="H7824" t="s">
        <v>136</v>
      </c>
      <c r="I7824">
        <v>0</v>
      </c>
      <c r="P7824">
        <v>0.600574086134678</v>
      </c>
      <c r="Q7824">
        <v>0</v>
      </c>
    </row>
    <row r="7825" spans="1:17">
      <c r="A7825" t="s">
        <v>122</v>
      </c>
      <c r="B7825">
        <v>2033</v>
      </c>
      <c r="C7825" t="s">
        <v>148</v>
      </c>
      <c r="D7825" t="s">
        <v>1066</v>
      </c>
      <c r="E7825" t="s">
        <v>170</v>
      </c>
      <c r="F7825" t="s">
        <v>165</v>
      </c>
      <c r="G7825" t="s">
        <v>158</v>
      </c>
      <c r="H7825" t="s">
        <v>132</v>
      </c>
      <c r="I7825">
        <v>0</v>
      </c>
      <c r="P7825">
        <v>0.600574086134678</v>
      </c>
      <c r="Q7825">
        <v>0</v>
      </c>
    </row>
    <row r="7826" spans="1:17">
      <c r="A7826" t="s">
        <v>122</v>
      </c>
      <c r="B7826">
        <v>2033</v>
      </c>
      <c r="C7826" t="s">
        <v>148</v>
      </c>
      <c r="D7826" t="s">
        <v>1066</v>
      </c>
      <c r="E7826" t="s">
        <v>170</v>
      </c>
      <c r="F7826" t="s">
        <v>165</v>
      </c>
      <c r="G7826" t="s">
        <v>158</v>
      </c>
      <c r="H7826" t="s">
        <v>135</v>
      </c>
      <c r="I7826">
        <v>0</v>
      </c>
      <c r="P7826">
        <v>0.600574086134678</v>
      </c>
      <c r="Q7826">
        <v>0</v>
      </c>
    </row>
    <row r="7827" spans="1:17">
      <c r="A7827" t="s">
        <v>122</v>
      </c>
      <c r="B7827">
        <v>2033</v>
      </c>
      <c r="C7827" t="s">
        <v>148</v>
      </c>
      <c r="D7827" t="s">
        <v>1066</v>
      </c>
      <c r="E7827" t="s">
        <v>170</v>
      </c>
      <c r="F7827" t="s">
        <v>165</v>
      </c>
      <c r="G7827" t="s">
        <v>158</v>
      </c>
      <c r="H7827" t="s">
        <v>136</v>
      </c>
      <c r="I7827">
        <v>0</v>
      </c>
      <c r="P7827">
        <v>0.600574086134678</v>
      </c>
      <c r="Q7827">
        <v>0</v>
      </c>
    </row>
    <row r="7828" spans="1:17">
      <c r="A7828" t="s">
        <v>122</v>
      </c>
      <c r="B7828">
        <v>2033</v>
      </c>
      <c r="C7828" t="s">
        <v>148</v>
      </c>
      <c r="D7828" t="s">
        <v>1066</v>
      </c>
      <c r="E7828" t="s">
        <v>170</v>
      </c>
      <c r="F7828" t="s">
        <v>166</v>
      </c>
      <c r="G7828" t="s">
        <v>158</v>
      </c>
      <c r="H7828" t="s">
        <v>132</v>
      </c>
      <c r="I7828">
        <v>0</v>
      </c>
      <c r="P7828">
        <v>0.600574086134678</v>
      </c>
      <c r="Q7828">
        <v>0</v>
      </c>
    </row>
    <row r="7829" spans="1:17">
      <c r="A7829" t="s">
        <v>122</v>
      </c>
      <c r="B7829">
        <v>2033</v>
      </c>
      <c r="C7829" t="s">
        <v>148</v>
      </c>
      <c r="D7829" t="s">
        <v>1066</v>
      </c>
      <c r="E7829" t="s">
        <v>170</v>
      </c>
      <c r="F7829" t="s">
        <v>166</v>
      </c>
      <c r="G7829" t="s">
        <v>158</v>
      </c>
      <c r="H7829" t="s">
        <v>135</v>
      </c>
      <c r="I7829">
        <v>0</v>
      </c>
      <c r="P7829">
        <v>0.600574086134678</v>
      </c>
      <c r="Q7829">
        <v>0</v>
      </c>
    </row>
    <row r="7830" spans="1:17">
      <c r="A7830" t="s">
        <v>122</v>
      </c>
      <c r="B7830">
        <v>2033</v>
      </c>
      <c r="C7830" t="s">
        <v>148</v>
      </c>
      <c r="D7830" t="s">
        <v>1066</v>
      </c>
      <c r="E7830" t="s">
        <v>170</v>
      </c>
      <c r="F7830" t="s">
        <v>166</v>
      </c>
      <c r="G7830" t="s">
        <v>158</v>
      </c>
      <c r="H7830" t="s">
        <v>136</v>
      </c>
      <c r="I7830">
        <v>0</v>
      </c>
      <c r="P7830">
        <v>0.600574086134678</v>
      </c>
      <c r="Q7830">
        <v>0</v>
      </c>
    </row>
    <row r="7831" spans="1:17">
      <c r="A7831" t="s">
        <v>122</v>
      </c>
      <c r="B7831">
        <v>2033</v>
      </c>
      <c r="C7831" t="s">
        <v>148</v>
      </c>
      <c r="D7831" t="s">
        <v>1066</v>
      </c>
      <c r="E7831" t="s">
        <v>170</v>
      </c>
      <c r="F7831" t="s">
        <v>160</v>
      </c>
      <c r="G7831" t="s">
        <v>158</v>
      </c>
      <c r="H7831" t="s">
        <v>132</v>
      </c>
      <c r="I7831">
        <v>0</v>
      </c>
      <c r="P7831">
        <v>0.600574086134678</v>
      </c>
      <c r="Q7831">
        <v>0</v>
      </c>
    </row>
    <row r="7832" spans="1:17">
      <c r="A7832" t="s">
        <v>122</v>
      </c>
      <c r="B7832">
        <v>2033</v>
      </c>
      <c r="C7832" t="s">
        <v>148</v>
      </c>
      <c r="D7832" t="s">
        <v>1066</v>
      </c>
      <c r="E7832" t="s">
        <v>170</v>
      </c>
      <c r="F7832" t="s">
        <v>160</v>
      </c>
      <c r="G7832" t="s">
        <v>158</v>
      </c>
      <c r="H7832" t="s">
        <v>135</v>
      </c>
      <c r="I7832">
        <v>0</v>
      </c>
      <c r="P7832">
        <v>0.600574086134678</v>
      </c>
      <c r="Q7832">
        <v>0</v>
      </c>
    </row>
    <row r="7833" spans="1:17">
      <c r="A7833" t="s">
        <v>122</v>
      </c>
      <c r="B7833">
        <v>2033</v>
      </c>
      <c r="C7833" t="s">
        <v>148</v>
      </c>
      <c r="D7833" t="s">
        <v>1066</v>
      </c>
      <c r="E7833" t="s">
        <v>170</v>
      </c>
      <c r="F7833" t="s">
        <v>160</v>
      </c>
      <c r="G7833" t="s">
        <v>158</v>
      </c>
      <c r="H7833" t="s">
        <v>136</v>
      </c>
      <c r="I7833">
        <v>0</v>
      </c>
      <c r="P7833">
        <v>0.600574086134678</v>
      </c>
      <c r="Q7833">
        <v>0</v>
      </c>
    </row>
    <row r="7834" spans="1:17">
      <c r="A7834" t="s">
        <v>122</v>
      </c>
      <c r="B7834">
        <v>2033</v>
      </c>
      <c r="C7834" t="s">
        <v>149</v>
      </c>
      <c r="D7834" t="s">
        <v>1066</v>
      </c>
      <c r="E7834" t="s">
        <v>170</v>
      </c>
      <c r="F7834" t="s">
        <v>164</v>
      </c>
      <c r="G7834" t="s">
        <v>158</v>
      </c>
      <c r="H7834" t="s">
        <v>132</v>
      </c>
      <c r="I7834">
        <v>0</v>
      </c>
      <c r="P7834">
        <v>0.600574086134678</v>
      </c>
      <c r="Q7834">
        <v>0</v>
      </c>
    </row>
    <row r="7835" spans="1:17">
      <c r="A7835" t="s">
        <v>122</v>
      </c>
      <c r="B7835">
        <v>2033</v>
      </c>
      <c r="C7835" t="s">
        <v>149</v>
      </c>
      <c r="D7835" t="s">
        <v>1066</v>
      </c>
      <c r="E7835" t="s">
        <v>170</v>
      </c>
      <c r="F7835" t="s">
        <v>164</v>
      </c>
      <c r="G7835" t="s">
        <v>158</v>
      </c>
      <c r="H7835" t="s">
        <v>135</v>
      </c>
      <c r="I7835">
        <v>0</v>
      </c>
      <c r="P7835">
        <v>0.600574086134678</v>
      </c>
      <c r="Q7835">
        <v>0</v>
      </c>
    </row>
    <row r="7836" spans="1:17">
      <c r="A7836" t="s">
        <v>122</v>
      </c>
      <c r="B7836">
        <v>2033</v>
      </c>
      <c r="C7836" t="s">
        <v>149</v>
      </c>
      <c r="D7836" t="s">
        <v>1066</v>
      </c>
      <c r="E7836" t="s">
        <v>170</v>
      </c>
      <c r="F7836" t="s">
        <v>164</v>
      </c>
      <c r="G7836" t="s">
        <v>158</v>
      </c>
      <c r="H7836" t="s">
        <v>136</v>
      </c>
      <c r="I7836">
        <v>0</v>
      </c>
      <c r="P7836">
        <v>0.600574086134678</v>
      </c>
      <c r="Q7836">
        <v>0</v>
      </c>
    </row>
    <row r="7837" spans="1:17">
      <c r="A7837" t="s">
        <v>122</v>
      </c>
      <c r="B7837">
        <v>2033</v>
      </c>
      <c r="C7837" t="s">
        <v>149</v>
      </c>
      <c r="D7837" t="s">
        <v>1066</v>
      </c>
      <c r="E7837" t="s">
        <v>170</v>
      </c>
      <c r="F7837" t="s">
        <v>159</v>
      </c>
      <c r="G7837" t="s">
        <v>158</v>
      </c>
      <c r="H7837" t="s">
        <v>132</v>
      </c>
      <c r="I7837">
        <v>2371206202.78722</v>
      </c>
      <c r="P7837">
        <v>0.600574086134678</v>
      </c>
      <c r="Q7837">
        <v>1424084998.27581</v>
      </c>
    </row>
    <row r="7838" spans="1:17">
      <c r="A7838" t="s">
        <v>122</v>
      </c>
      <c r="B7838">
        <v>2033</v>
      </c>
      <c r="C7838" t="s">
        <v>149</v>
      </c>
      <c r="D7838" t="s">
        <v>1066</v>
      </c>
      <c r="E7838" t="s">
        <v>170</v>
      </c>
      <c r="F7838" t="s">
        <v>159</v>
      </c>
      <c r="G7838" t="s">
        <v>158</v>
      </c>
      <c r="H7838" t="s">
        <v>135</v>
      </c>
      <c r="I7838">
        <v>644356120.82670903</v>
      </c>
      <c r="P7838">
        <v>0.600574086134678</v>
      </c>
      <c r="Q7838">
        <v>386983588.41078699</v>
      </c>
    </row>
    <row r="7839" spans="1:17">
      <c r="A7839" t="s">
        <v>122</v>
      </c>
      <c r="B7839">
        <v>2033</v>
      </c>
      <c r="C7839" t="s">
        <v>149</v>
      </c>
      <c r="D7839" t="s">
        <v>1066</v>
      </c>
      <c r="E7839" t="s">
        <v>170</v>
      </c>
      <c r="F7839" t="s">
        <v>159</v>
      </c>
      <c r="G7839" t="s">
        <v>158</v>
      </c>
      <c r="H7839" t="s">
        <v>136</v>
      </c>
      <c r="I7839">
        <v>0</v>
      </c>
      <c r="P7839">
        <v>0.600574086134678</v>
      </c>
      <c r="Q7839">
        <v>0</v>
      </c>
    </row>
    <row r="7840" spans="1:17">
      <c r="A7840" t="s">
        <v>122</v>
      </c>
      <c r="B7840">
        <v>2033</v>
      </c>
      <c r="C7840" t="s">
        <v>149</v>
      </c>
      <c r="D7840" t="s">
        <v>1066</v>
      </c>
      <c r="E7840" t="s">
        <v>170</v>
      </c>
      <c r="F7840" t="s">
        <v>126</v>
      </c>
      <c r="G7840" t="s">
        <v>158</v>
      </c>
      <c r="H7840" t="s">
        <v>132</v>
      </c>
      <c r="I7840">
        <v>0</v>
      </c>
      <c r="P7840">
        <v>0.600574086134678</v>
      </c>
      <c r="Q7840">
        <v>0</v>
      </c>
    </row>
    <row r="7841" spans="1:17">
      <c r="A7841" t="s">
        <v>122</v>
      </c>
      <c r="B7841">
        <v>2033</v>
      </c>
      <c r="C7841" t="s">
        <v>149</v>
      </c>
      <c r="D7841" t="s">
        <v>1066</v>
      </c>
      <c r="E7841" t="s">
        <v>170</v>
      </c>
      <c r="F7841" t="s">
        <v>126</v>
      </c>
      <c r="G7841" t="s">
        <v>158</v>
      </c>
      <c r="H7841" t="s">
        <v>135</v>
      </c>
      <c r="I7841">
        <v>0</v>
      </c>
      <c r="P7841">
        <v>0.600574086134678</v>
      </c>
      <c r="Q7841">
        <v>0</v>
      </c>
    </row>
    <row r="7842" spans="1:17">
      <c r="A7842" t="s">
        <v>122</v>
      </c>
      <c r="B7842">
        <v>2033</v>
      </c>
      <c r="C7842" t="s">
        <v>149</v>
      </c>
      <c r="D7842" t="s">
        <v>1066</v>
      </c>
      <c r="E7842" t="s">
        <v>170</v>
      </c>
      <c r="F7842" t="s">
        <v>126</v>
      </c>
      <c r="G7842" t="s">
        <v>158</v>
      </c>
      <c r="H7842" t="s">
        <v>136</v>
      </c>
      <c r="I7842">
        <v>0</v>
      </c>
      <c r="P7842">
        <v>0.600574086134678</v>
      </c>
      <c r="Q7842">
        <v>0</v>
      </c>
    </row>
    <row r="7843" spans="1:17">
      <c r="A7843" t="s">
        <v>122</v>
      </c>
      <c r="B7843">
        <v>2033</v>
      </c>
      <c r="C7843" t="s">
        <v>149</v>
      </c>
      <c r="D7843" t="s">
        <v>1066</v>
      </c>
      <c r="E7843" t="s">
        <v>170</v>
      </c>
      <c r="F7843" t="s">
        <v>165</v>
      </c>
      <c r="G7843" t="s">
        <v>158</v>
      </c>
      <c r="H7843" t="s">
        <v>132</v>
      </c>
      <c r="I7843">
        <v>0</v>
      </c>
      <c r="P7843">
        <v>0.600574086134678</v>
      </c>
      <c r="Q7843">
        <v>0</v>
      </c>
    </row>
    <row r="7844" spans="1:17">
      <c r="A7844" t="s">
        <v>122</v>
      </c>
      <c r="B7844">
        <v>2033</v>
      </c>
      <c r="C7844" t="s">
        <v>149</v>
      </c>
      <c r="D7844" t="s">
        <v>1066</v>
      </c>
      <c r="E7844" t="s">
        <v>170</v>
      </c>
      <c r="F7844" t="s">
        <v>165</v>
      </c>
      <c r="G7844" t="s">
        <v>158</v>
      </c>
      <c r="H7844" t="s">
        <v>135</v>
      </c>
      <c r="I7844">
        <v>0</v>
      </c>
      <c r="P7844">
        <v>0.600574086134678</v>
      </c>
      <c r="Q7844">
        <v>0</v>
      </c>
    </row>
    <row r="7845" spans="1:17">
      <c r="A7845" t="s">
        <v>122</v>
      </c>
      <c r="B7845">
        <v>2033</v>
      </c>
      <c r="C7845" t="s">
        <v>149</v>
      </c>
      <c r="D7845" t="s">
        <v>1066</v>
      </c>
      <c r="E7845" t="s">
        <v>170</v>
      </c>
      <c r="F7845" t="s">
        <v>165</v>
      </c>
      <c r="G7845" t="s">
        <v>158</v>
      </c>
      <c r="H7845" t="s">
        <v>136</v>
      </c>
      <c r="I7845">
        <v>0</v>
      </c>
      <c r="P7845">
        <v>0.600574086134678</v>
      </c>
      <c r="Q7845">
        <v>0</v>
      </c>
    </row>
    <row r="7846" spans="1:17">
      <c r="A7846" t="s">
        <v>122</v>
      </c>
      <c r="B7846">
        <v>2033</v>
      </c>
      <c r="C7846" t="s">
        <v>149</v>
      </c>
      <c r="D7846" t="s">
        <v>1066</v>
      </c>
      <c r="E7846" t="s">
        <v>170</v>
      </c>
      <c r="F7846" t="s">
        <v>166</v>
      </c>
      <c r="G7846" t="s">
        <v>158</v>
      </c>
      <c r="H7846" t="s">
        <v>132</v>
      </c>
      <c r="I7846">
        <v>0</v>
      </c>
      <c r="P7846">
        <v>0.600574086134678</v>
      </c>
      <c r="Q7846">
        <v>0</v>
      </c>
    </row>
    <row r="7847" spans="1:17">
      <c r="A7847" t="s">
        <v>122</v>
      </c>
      <c r="B7847">
        <v>2033</v>
      </c>
      <c r="C7847" t="s">
        <v>149</v>
      </c>
      <c r="D7847" t="s">
        <v>1066</v>
      </c>
      <c r="E7847" t="s">
        <v>170</v>
      </c>
      <c r="F7847" t="s">
        <v>166</v>
      </c>
      <c r="G7847" t="s">
        <v>158</v>
      </c>
      <c r="H7847" t="s">
        <v>135</v>
      </c>
      <c r="I7847">
        <v>0</v>
      </c>
      <c r="P7847">
        <v>0.600574086134678</v>
      </c>
      <c r="Q7847">
        <v>0</v>
      </c>
    </row>
    <row r="7848" spans="1:17">
      <c r="A7848" t="s">
        <v>122</v>
      </c>
      <c r="B7848">
        <v>2033</v>
      </c>
      <c r="C7848" t="s">
        <v>149</v>
      </c>
      <c r="D7848" t="s">
        <v>1066</v>
      </c>
      <c r="E7848" t="s">
        <v>170</v>
      </c>
      <c r="F7848" t="s">
        <v>166</v>
      </c>
      <c r="G7848" t="s">
        <v>158</v>
      </c>
      <c r="H7848" t="s">
        <v>136</v>
      </c>
      <c r="I7848">
        <v>0</v>
      </c>
      <c r="P7848">
        <v>0.600574086134678</v>
      </c>
      <c r="Q7848">
        <v>0</v>
      </c>
    </row>
    <row r="7849" spans="1:17">
      <c r="A7849" t="s">
        <v>122</v>
      </c>
      <c r="B7849">
        <v>2033</v>
      </c>
      <c r="C7849" t="s">
        <v>149</v>
      </c>
      <c r="D7849" t="s">
        <v>1066</v>
      </c>
      <c r="E7849" t="s">
        <v>170</v>
      </c>
      <c r="F7849" t="s">
        <v>160</v>
      </c>
      <c r="G7849" t="s">
        <v>158</v>
      </c>
      <c r="H7849" t="s">
        <v>132</v>
      </c>
      <c r="I7849">
        <v>0</v>
      </c>
      <c r="P7849">
        <v>0.600574086134678</v>
      </c>
      <c r="Q7849">
        <v>0</v>
      </c>
    </row>
    <row r="7850" spans="1:17">
      <c r="A7850" t="s">
        <v>122</v>
      </c>
      <c r="B7850">
        <v>2033</v>
      </c>
      <c r="C7850" t="s">
        <v>149</v>
      </c>
      <c r="D7850" t="s">
        <v>1066</v>
      </c>
      <c r="E7850" t="s">
        <v>170</v>
      </c>
      <c r="F7850" t="s">
        <v>160</v>
      </c>
      <c r="G7850" t="s">
        <v>158</v>
      </c>
      <c r="H7850" t="s">
        <v>135</v>
      </c>
      <c r="I7850">
        <v>0</v>
      </c>
      <c r="P7850">
        <v>0.600574086134678</v>
      </c>
      <c r="Q7850">
        <v>0</v>
      </c>
    </row>
    <row r="7851" spans="1:17">
      <c r="A7851" t="s">
        <v>122</v>
      </c>
      <c r="B7851">
        <v>2033</v>
      </c>
      <c r="C7851" t="s">
        <v>149</v>
      </c>
      <c r="D7851" t="s">
        <v>1066</v>
      </c>
      <c r="E7851" t="s">
        <v>170</v>
      </c>
      <c r="F7851" t="s">
        <v>160</v>
      </c>
      <c r="G7851" t="s">
        <v>158</v>
      </c>
      <c r="H7851" t="s">
        <v>136</v>
      </c>
      <c r="I7851">
        <v>0</v>
      </c>
      <c r="P7851">
        <v>0.600574086134678</v>
      </c>
      <c r="Q7851">
        <v>0</v>
      </c>
    </row>
    <row r="7852" spans="1:17">
      <c r="A7852" t="s">
        <v>122</v>
      </c>
      <c r="B7852">
        <v>2033</v>
      </c>
      <c r="C7852" t="s">
        <v>150</v>
      </c>
      <c r="D7852" t="s">
        <v>1066</v>
      </c>
      <c r="E7852" t="s">
        <v>170</v>
      </c>
      <c r="F7852" t="s">
        <v>164</v>
      </c>
      <c r="G7852" t="s">
        <v>158</v>
      </c>
      <c r="H7852" t="s">
        <v>132</v>
      </c>
      <c r="I7852">
        <v>0</v>
      </c>
      <c r="P7852">
        <v>0.600574086134678</v>
      </c>
      <c r="Q7852">
        <v>0</v>
      </c>
    </row>
    <row r="7853" spans="1:17">
      <c r="A7853" t="s">
        <v>122</v>
      </c>
      <c r="B7853">
        <v>2033</v>
      </c>
      <c r="C7853" t="s">
        <v>150</v>
      </c>
      <c r="D7853" t="s">
        <v>1066</v>
      </c>
      <c r="E7853" t="s">
        <v>170</v>
      </c>
      <c r="F7853" t="s">
        <v>164</v>
      </c>
      <c r="G7853" t="s">
        <v>158</v>
      </c>
      <c r="H7853" t="s">
        <v>135</v>
      </c>
      <c r="I7853">
        <v>0</v>
      </c>
      <c r="P7853">
        <v>0.600574086134678</v>
      </c>
      <c r="Q7853">
        <v>0</v>
      </c>
    </row>
    <row r="7854" spans="1:17">
      <c r="A7854" t="s">
        <v>122</v>
      </c>
      <c r="B7854">
        <v>2033</v>
      </c>
      <c r="C7854" t="s">
        <v>150</v>
      </c>
      <c r="D7854" t="s">
        <v>1066</v>
      </c>
      <c r="E7854" t="s">
        <v>170</v>
      </c>
      <c r="F7854" t="s">
        <v>164</v>
      </c>
      <c r="G7854" t="s">
        <v>158</v>
      </c>
      <c r="H7854" t="s">
        <v>136</v>
      </c>
      <c r="I7854">
        <v>0</v>
      </c>
      <c r="P7854">
        <v>0.600574086134678</v>
      </c>
      <c r="Q7854">
        <v>0</v>
      </c>
    </row>
    <row r="7855" spans="1:17">
      <c r="A7855" t="s">
        <v>122</v>
      </c>
      <c r="B7855">
        <v>2033</v>
      </c>
      <c r="C7855" t="s">
        <v>150</v>
      </c>
      <c r="D7855" t="s">
        <v>1066</v>
      </c>
      <c r="E7855" t="s">
        <v>170</v>
      </c>
      <c r="F7855" t="s">
        <v>159</v>
      </c>
      <c r="G7855" t="s">
        <v>158</v>
      </c>
      <c r="H7855" t="s">
        <v>132</v>
      </c>
      <c r="I7855">
        <v>0</v>
      </c>
      <c r="P7855">
        <v>0.600574086134678</v>
      </c>
      <c r="Q7855">
        <v>0</v>
      </c>
    </row>
    <row r="7856" spans="1:17">
      <c r="A7856" t="s">
        <v>122</v>
      </c>
      <c r="B7856">
        <v>2033</v>
      </c>
      <c r="C7856" t="s">
        <v>150</v>
      </c>
      <c r="D7856" t="s">
        <v>1066</v>
      </c>
      <c r="E7856" t="s">
        <v>170</v>
      </c>
      <c r="F7856" t="s">
        <v>159</v>
      </c>
      <c r="G7856" t="s">
        <v>158</v>
      </c>
      <c r="H7856" t="s">
        <v>135</v>
      </c>
      <c r="I7856">
        <v>0</v>
      </c>
      <c r="P7856">
        <v>0.600574086134678</v>
      </c>
      <c r="Q7856">
        <v>0</v>
      </c>
    </row>
    <row r="7857" spans="1:17">
      <c r="A7857" t="s">
        <v>122</v>
      </c>
      <c r="B7857">
        <v>2033</v>
      </c>
      <c r="C7857" t="s">
        <v>150</v>
      </c>
      <c r="D7857" t="s">
        <v>1066</v>
      </c>
      <c r="E7857" t="s">
        <v>170</v>
      </c>
      <c r="F7857" t="s">
        <v>159</v>
      </c>
      <c r="G7857" t="s">
        <v>158</v>
      </c>
      <c r="H7857" t="s">
        <v>136</v>
      </c>
      <c r="I7857">
        <v>0</v>
      </c>
      <c r="P7857">
        <v>0.600574086134678</v>
      </c>
      <c r="Q7857">
        <v>0</v>
      </c>
    </row>
    <row r="7858" spans="1:17">
      <c r="A7858" t="s">
        <v>122</v>
      </c>
      <c r="B7858">
        <v>2033</v>
      </c>
      <c r="C7858" t="s">
        <v>150</v>
      </c>
      <c r="D7858" t="s">
        <v>1066</v>
      </c>
      <c r="E7858" t="s">
        <v>170</v>
      </c>
      <c r="F7858" t="s">
        <v>126</v>
      </c>
      <c r="G7858" t="s">
        <v>158</v>
      </c>
      <c r="H7858" t="s">
        <v>132</v>
      </c>
      <c r="I7858">
        <v>0</v>
      </c>
      <c r="P7858">
        <v>0.600574086134678</v>
      </c>
      <c r="Q7858">
        <v>0</v>
      </c>
    </row>
    <row r="7859" spans="1:17">
      <c r="A7859" t="s">
        <v>122</v>
      </c>
      <c r="B7859">
        <v>2033</v>
      </c>
      <c r="C7859" t="s">
        <v>150</v>
      </c>
      <c r="D7859" t="s">
        <v>1066</v>
      </c>
      <c r="E7859" t="s">
        <v>170</v>
      </c>
      <c r="F7859" t="s">
        <v>126</v>
      </c>
      <c r="G7859" t="s">
        <v>158</v>
      </c>
      <c r="H7859" t="s">
        <v>135</v>
      </c>
      <c r="I7859">
        <v>0</v>
      </c>
      <c r="P7859">
        <v>0.600574086134678</v>
      </c>
      <c r="Q7859">
        <v>0</v>
      </c>
    </row>
    <row r="7860" spans="1:17">
      <c r="A7860" t="s">
        <v>122</v>
      </c>
      <c r="B7860">
        <v>2033</v>
      </c>
      <c r="C7860" t="s">
        <v>150</v>
      </c>
      <c r="D7860" t="s">
        <v>1066</v>
      </c>
      <c r="E7860" t="s">
        <v>170</v>
      </c>
      <c r="F7860" t="s">
        <v>126</v>
      </c>
      <c r="G7860" t="s">
        <v>158</v>
      </c>
      <c r="H7860" t="s">
        <v>136</v>
      </c>
      <c r="I7860">
        <v>0</v>
      </c>
      <c r="P7860">
        <v>0.600574086134678</v>
      </c>
      <c r="Q7860">
        <v>0</v>
      </c>
    </row>
    <row r="7861" spans="1:17">
      <c r="A7861" t="s">
        <v>122</v>
      </c>
      <c r="B7861">
        <v>2033</v>
      </c>
      <c r="C7861" t="s">
        <v>150</v>
      </c>
      <c r="D7861" t="s">
        <v>1066</v>
      </c>
      <c r="E7861" t="s">
        <v>170</v>
      </c>
      <c r="F7861" t="s">
        <v>165</v>
      </c>
      <c r="G7861" t="s">
        <v>158</v>
      </c>
      <c r="H7861" t="s">
        <v>132</v>
      </c>
      <c r="I7861">
        <v>0</v>
      </c>
      <c r="P7861">
        <v>0.600574086134678</v>
      </c>
      <c r="Q7861">
        <v>0</v>
      </c>
    </row>
    <row r="7862" spans="1:17">
      <c r="A7862" t="s">
        <v>122</v>
      </c>
      <c r="B7862">
        <v>2033</v>
      </c>
      <c r="C7862" t="s">
        <v>150</v>
      </c>
      <c r="D7862" t="s">
        <v>1066</v>
      </c>
      <c r="E7862" t="s">
        <v>170</v>
      </c>
      <c r="F7862" t="s">
        <v>165</v>
      </c>
      <c r="G7862" t="s">
        <v>158</v>
      </c>
      <c r="H7862" t="s">
        <v>135</v>
      </c>
      <c r="I7862">
        <v>0</v>
      </c>
      <c r="P7862">
        <v>0.600574086134678</v>
      </c>
      <c r="Q7862">
        <v>0</v>
      </c>
    </row>
    <row r="7863" spans="1:17">
      <c r="A7863" t="s">
        <v>122</v>
      </c>
      <c r="B7863">
        <v>2033</v>
      </c>
      <c r="C7863" t="s">
        <v>150</v>
      </c>
      <c r="D7863" t="s">
        <v>1066</v>
      </c>
      <c r="E7863" t="s">
        <v>170</v>
      </c>
      <c r="F7863" t="s">
        <v>165</v>
      </c>
      <c r="G7863" t="s">
        <v>158</v>
      </c>
      <c r="H7863" t="s">
        <v>136</v>
      </c>
      <c r="I7863">
        <v>0</v>
      </c>
      <c r="P7863">
        <v>0.600574086134678</v>
      </c>
      <c r="Q7863">
        <v>0</v>
      </c>
    </row>
    <row r="7864" spans="1:17">
      <c r="A7864" t="s">
        <v>122</v>
      </c>
      <c r="B7864">
        <v>2033</v>
      </c>
      <c r="C7864" t="s">
        <v>150</v>
      </c>
      <c r="D7864" t="s">
        <v>1066</v>
      </c>
      <c r="E7864" t="s">
        <v>170</v>
      </c>
      <c r="F7864" t="s">
        <v>166</v>
      </c>
      <c r="G7864" t="s">
        <v>158</v>
      </c>
      <c r="H7864" t="s">
        <v>132</v>
      </c>
      <c r="I7864">
        <v>0</v>
      </c>
      <c r="P7864">
        <v>0.600574086134678</v>
      </c>
      <c r="Q7864">
        <v>0</v>
      </c>
    </row>
    <row r="7865" spans="1:17">
      <c r="A7865" t="s">
        <v>122</v>
      </c>
      <c r="B7865">
        <v>2033</v>
      </c>
      <c r="C7865" t="s">
        <v>150</v>
      </c>
      <c r="D7865" t="s">
        <v>1066</v>
      </c>
      <c r="E7865" t="s">
        <v>170</v>
      </c>
      <c r="F7865" t="s">
        <v>166</v>
      </c>
      <c r="G7865" t="s">
        <v>158</v>
      </c>
      <c r="H7865" t="s">
        <v>135</v>
      </c>
      <c r="I7865">
        <v>0</v>
      </c>
      <c r="P7865">
        <v>0.600574086134678</v>
      </c>
      <c r="Q7865">
        <v>0</v>
      </c>
    </row>
    <row r="7866" spans="1:17">
      <c r="A7866" t="s">
        <v>122</v>
      </c>
      <c r="B7866">
        <v>2033</v>
      </c>
      <c r="C7866" t="s">
        <v>150</v>
      </c>
      <c r="D7866" t="s">
        <v>1066</v>
      </c>
      <c r="E7866" t="s">
        <v>170</v>
      </c>
      <c r="F7866" t="s">
        <v>166</v>
      </c>
      <c r="G7866" t="s">
        <v>158</v>
      </c>
      <c r="H7866" t="s">
        <v>136</v>
      </c>
      <c r="I7866">
        <v>0</v>
      </c>
      <c r="P7866">
        <v>0.600574086134678</v>
      </c>
      <c r="Q7866">
        <v>0</v>
      </c>
    </row>
    <row r="7867" spans="1:17">
      <c r="A7867" t="s">
        <v>122</v>
      </c>
      <c r="B7867">
        <v>2033</v>
      </c>
      <c r="C7867" t="s">
        <v>150</v>
      </c>
      <c r="D7867" t="s">
        <v>1066</v>
      </c>
      <c r="E7867" t="s">
        <v>170</v>
      </c>
      <c r="F7867" t="s">
        <v>160</v>
      </c>
      <c r="G7867" t="s">
        <v>158</v>
      </c>
      <c r="H7867" t="s">
        <v>132</v>
      </c>
      <c r="I7867">
        <v>0</v>
      </c>
      <c r="P7867">
        <v>0.600574086134678</v>
      </c>
      <c r="Q7867">
        <v>0</v>
      </c>
    </row>
    <row r="7868" spans="1:17">
      <c r="A7868" t="s">
        <v>122</v>
      </c>
      <c r="B7868">
        <v>2033</v>
      </c>
      <c r="C7868" t="s">
        <v>150</v>
      </c>
      <c r="D7868" t="s">
        <v>1066</v>
      </c>
      <c r="E7868" t="s">
        <v>170</v>
      </c>
      <c r="F7868" t="s">
        <v>160</v>
      </c>
      <c r="G7868" t="s">
        <v>158</v>
      </c>
      <c r="H7868" t="s">
        <v>135</v>
      </c>
      <c r="I7868">
        <v>0</v>
      </c>
      <c r="P7868">
        <v>0.600574086134678</v>
      </c>
      <c r="Q7868">
        <v>0</v>
      </c>
    </row>
    <row r="7869" spans="1:17">
      <c r="A7869" t="s">
        <v>122</v>
      </c>
      <c r="B7869">
        <v>2033</v>
      </c>
      <c r="C7869" t="s">
        <v>150</v>
      </c>
      <c r="D7869" t="s">
        <v>1066</v>
      </c>
      <c r="E7869" t="s">
        <v>170</v>
      </c>
      <c r="F7869" t="s">
        <v>160</v>
      </c>
      <c r="G7869" t="s">
        <v>158</v>
      </c>
      <c r="H7869" t="s">
        <v>136</v>
      </c>
      <c r="I7869">
        <v>0</v>
      </c>
      <c r="P7869">
        <v>0.600574086134678</v>
      </c>
      <c r="Q7869">
        <v>0</v>
      </c>
    </row>
    <row r="7870" spans="1:17">
      <c r="A7870" t="s">
        <v>122</v>
      </c>
      <c r="B7870">
        <v>2033</v>
      </c>
      <c r="C7870" t="s">
        <v>151</v>
      </c>
      <c r="D7870" t="s">
        <v>1066</v>
      </c>
      <c r="E7870" t="s">
        <v>170</v>
      </c>
      <c r="F7870" t="s">
        <v>164</v>
      </c>
      <c r="G7870" t="s">
        <v>158</v>
      </c>
      <c r="H7870" t="s">
        <v>132</v>
      </c>
      <c r="I7870">
        <v>0</v>
      </c>
      <c r="P7870">
        <v>0.600574086134678</v>
      </c>
      <c r="Q7870">
        <v>0</v>
      </c>
    </row>
    <row r="7871" spans="1:17">
      <c r="A7871" t="s">
        <v>122</v>
      </c>
      <c r="B7871">
        <v>2033</v>
      </c>
      <c r="C7871" t="s">
        <v>151</v>
      </c>
      <c r="D7871" t="s">
        <v>1066</v>
      </c>
      <c r="E7871" t="s">
        <v>170</v>
      </c>
      <c r="F7871" t="s">
        <v>164</v>
      </c>
      <c r="G7871" t="s">
        <v>158</v>
      </c>
      <c r="H7871" t="s">
        <v>135</v>
      </c>
      <c r="I7871">
        <v>0</v>
      </c>
      <c r="P7871">
        <v>0.600574086134678</v>
      </c>
      <c r="Q7871">
        <v>0</v>
      </c>
    </row>
    <row r="7872" spans="1:17">
      <c r="A7872" t="s">
        <v>122</v>
      </c>
      <c r="B7872">
        <v>2033</v>
      </c>
      <c r="C7872" t="s">
        <v>151</v>
      </c>
      <c r="D7872" t="s">
        <v>1066</v>
      </c>
      <c r="E7872" t="s">
        <v>170</v>
      </c>
      <c r="F7872" t="s">
        <v>164</v>
      </c>
      <c r="G7872" t="s">
        <v>158</v>
      </c>
      <c r="H7872" t="s">
        <v>136</v>
      </c>
      <c r="I7872">
        <v>0</v>
      </c>
      <c r="P7872">
        <v>0.600574086134678</v>
      </c>
      <c r="Q7872">
        <v>0</v>
      </c>
    </row>
    <row r="7873" spans="1:17">
      <c r="A7873" t="s">
        <v>122</v>
      </c>
      <c r="B7873">
        <v>2033</v>
      </c>
      <c r="C7873" t="s">
        <v>151</v>
      </c>
      <c r="D7873" t="s">
        <v>1066</v>
      </c>
      <c r="E7873" t="s">
        <v>170</v>
      </c>
      <c r="F7873" t="s">
        <v>159</v>
      </c>
      <c r="G7873" t="s">
        <v>158</v>
      </c>
      <c r="H7873" t="s">
        <v>132</v>
      </c>
      <c r="I7873">
        <v>0</v>
      </c>
      <c r="P7873">
        <v>0.600574086134678</v>
      </c>
      <c r="Q7873">
        <v>0</v>
      </c>
    </row>
    <row r="7874" spans="1:17">
      <c r="A7874" t="s">
        <v>122</v>
      </c>
      <c r="B7874">
        <v>2033</v>
      </c>
      <c r="C7874" t="s">
        <v>151</v>
      </c>
      <c r="D7874" t="s">
        <v>1066</v>
      </c>
      <c r="E7874" t="s">
        <v>170</v>
      </c>
      <c r="F7874" t="s">
        <v>159</v>
      </c>
      <c r="G7874" t="s">
        <v>158</v>
      </c>
      <c r="H7874" t="s">
        <v>135</v>
      </c>
      <c r="I7874">
        <v>0</v>
      </c>
      <c r="P7874">
        <v>0.600574086134678</v>
      </c>
      <c r="Q7874">
        <v>0</v>
      </c>
    </row>
    <row r="7875" spans="1:17">
      <c r="A7875" t="s">
        <v>122</v>
      </c>
      <c r="B7875">
        <v>2033</v>
      </c>
      <c r="C7875" t="s">
        <v>151</v>
      </c>
      <c r="D7875" t="s">
        <v>1066</v>
      </c>
      <c r="E7875" t="s">
        <v>170</v>
      </c>
      <c r="F7875" t="s">
        <v>159</v>
      </c>
      <c r="G7875" t="s">
        <v>158</v>
      </c>
      <c r="H7875" t="s">
        <v>136</v>
      </c>
      <c r="I7875">
        <v>0</v>
      </c>
      <c r="P7875">
        <v>0.600574086134678</v>
      </c>
      <c r="Q7875">
        <v>0</v>
      </c>
    </row>
    <row r="7876" spans="1:17">
      <c r="A7876" t="s">
        <v>122</v>
      </c>
      <c r="B7876">
        <v>2033</v>
      </c>
      <c r="C7876" t="s">
        <v>151</v>
      </c>
      <c r="D7876" t="s">
        <v>1066</v>
      </c>
      <c r="E7876" t="s">
        <v>170</v>
      </c>
      <c r="F7876" t="s">
        <v>126</v>
      </c>
      <c r="G7876" t="s">
        <v>158</v>
      </c>
      <c r="H7876" t="s">
        <v>132</v>
      </c>
      <c r="I7876">
        <v>0</v>
      </c>
      <c r="P7876">
        <v>0.600574086134678</v>
      </c>
      <c r="Q7876">
        <v>0</v>
      </c>
    </row>
    <row r="7877" spans="1:17">
      <c r="A7877" t="s">
        <v>122</v>
      </c>
      <c r="B7877">
        <v>2033</v>
      </c>
      <c r="C7877" t="s">
        <v>151</v>
      </c>
      <c r="D7877" t="s">
        <v>1066</v>
      </c>
      <c r="E7877" t="s">
        <v>170</v>
      </c>
      <c r="F7877" t="s">
        <v>126</v>
      </c>
      <c r="G7877" t="s">
        <v>158</v>
      </c>
      <c r="H7877" t="s">
        <v>135</v>
      </c>
      <c r="I7877">
        <v>0</v>
      </c>
      <c r="P7877">
        <v>0.600574086134678</v>
      </c>
      <c r="Q7877">
        <v>0</v>
      </c>
    </row>
    <row r="7878" spans="1:17">
      <c r="A7878" t="s">
        <v>122</v>
      </c>
      <c r="B7878">
        <v>2033</v>
      </c>
      <c r="C7878" t="s">
        <v>151</v>
      </c>
      <c r="D7878" t="s">
        <v>1066</v>
      </c>
      <c r="E7878" t="s">
        <v>170</v>
      </c>
      <c r="F7878" t="s">
        <v>126</v>
      </c>
      <c r="G7878" t="s">
        <v>158</v>
      </c>
      <c r="H7878" t="s">
        <v>136</v>
      </c>
      <c r="I7878">
        <v>0</v>
      </c>
      <c r="P7878">
        <v>0.600574086134678</v>
      </c>
      <c r="Q7878">
        <v>0</v>
      </c>
    </row>
    <row r="7879" spans="1:17">
      <c r="A7879" t="s">
        <v>122</v>
      </c>
      <c r="B7879">
        <v>2033</v>
      </c>
      <c r="C7879" t="s">
        <v>151</v>
      </c>
      <c r="D7879" t="s">
        <v>1066</v>
      </c>
      <c r="E7879" t="s">
        <v>170</v>
      </c>
      <c r="F7879" t="s">
        <v>165</v>
      </c>
      <c r="G7879" t="s">
        <v>158</v>
      </c>
      <c r="H7879" t="s">
        <v>132</v>
      </c>
      <c r="I7879">
        <v>0</v>
      </c>
      <c r="P7879">
        <v>0.600574086134678</v>
      </c>
      <c r="Q7879">
        <v>0</v>
      </c>
    </row>
    <row r="7880" spans="1:17">
      <c r="A7880" t="s">
        <v>122</v>
      </c>
      <c r="B7880">
        <v>2033</v>
      </c>
      <c r="C7880" t="s">
        <v>151</v>
      </c>
      <c r="D7880" t="s">
        <v>1066</v>
      </c>
      <c r="E7880" t="s">
        <v>170</v>
      </c>
      <c r="F7880" t="s">
        <v>165</v>
      </c>
      <c r="G7880" t="s">
        <v>158</v>
      </c>
      <c r="H7880" t="s">
        <v>135</v>
      </c>
      <c r="I7880">
        <v>0</v>
      </c>
      <c r="P7880">
        <v>0.600574086134678</v>
      </c>
      <c r="Q7880">
        <v>0</v>
      </c>
    </row>
    <row r="7881" spans="1:17">
      <c r="A7881" t="s">
        <v>122</v>
      </c>
      <c r="B7881">
        <v>2033</v>
      </c>
      <c r="C7881" t="s">
        <v>151</v>
      </c>
      <c r="D7881" t="s">
        <v>1066</v>
      </c>
      <c r="E7881" t="s">
        <v>170</v>
      </c>
      <c r="F7881" t="s">
        <v>165</v>
      </c>
      <c r="G7881" t="s">
        <v>158</v>
      </c>
      <c r="H7881" t="s">
        <v>136</v>
      </c>
      <c r="I7881">
        <v>0</v>
      </c>
      <c r="P7881">
        <v>0.600574086134678</v>
      </c>
      <c r="Q7881">
        <v>0</v>
      </c>
    </row>
    <row r="7882" spans="1:17">
      <c r="A7882" t="s">
        <v>122</v>
      </c>
      <c r="B7882">
        <v>2033</v>
      </c>
      <c r="C7882" t="s">
        <v>151</v>
      </c>
      <c r="D7882" t="s">
        <v>1066</v>
      </c>
      <c r="E7882" t="s">
        <v>170</v>
      </c>
      <c r="F7882" t="s">
        <v>166</v>
      </c>
      <c r="G7882" t="s">
        <v>158</v>
      </c>
      <c r="H7882" t="s">
        <v>132</v>
      </c>
      <c r="I7882">
        <v>0</v>
      </c>
      <c r="P7882">
        <v>0.600574086134678</v>
      </c>
      <c r="Q7882">
        <v>0</v>
      </c>
    </row>
    <row r="7883" spans="1:17">
      <c r="A7883" t="s">
        <v>122</v>
      </c>
      <c r="B7883">
        <v>2033</v>
      </c>
      <c r="C7883" t="s">
        <v>151</v>
      </c>
      <c r="D7883" t="s">
        <v>1066</v>
      </c>
      <c r="E7883" t="s">
        <v>170</v>
      </c>
      <c r="F7883" t="s">
        <v>166</v>
      </c>
      <c r="G7883" t="s">
        <v>158</v>
      </c>
      <c r="H7883" t="s">
        <v>135</v>
      </c>
      <c r="I7883">
        <v>0</v>
      </c>
      <c r="P7883">
        <v>0.600574086134678</v>
      </c>
      <c r="Q7883">
        <v>0</v>
      </c>
    </row>
    <row r="7884" spans="1:17">
      <c r="A7884" t="s">
        <v>122</v>
      </c>
      <c r="B7884">
        <v>2033</v>
      </c>
      <c r="C7884" t="s">
        <v>151</v>
      </c>
      <c r="D7884" t="s">
        <v>1066</v>
      </c>
      <c r="E7884" t="s">
        <v>170</v>
      </c>
      <c r="F7884" t="s">
        <v>166</v>
      </c>
      <c r="G7884" t="s">
        <v>158</v>
      </c>
      <c r="H7884" t="s">
        <v>136</v>
      </c>
      <c r="I7884">
        <v>0</v>
      </c>
      <c r="P7884">
        <v>0.600574086134678</v>
      </c>
      <c r="Q7884">
        <v>0</v>
      </c>
    </row>
    <row r="7885" spans="1:17">
      <c r="A7885" t="s">
        <v>122</v>
      </c>
      <c r="B7885">
        <v>2033</v>
      </c>
      <c r="C7885" t="s">
        <v>151</v>
      </c>
      <c r="D7885" t="s">
        <v>1066</v>
      </c>
      <c r="E7885" t="s">
        <v>170</v>
      </c>
      <c r="F7885" t="s">
        <v>160</v>
      </c>
      <c r="G7885" t="s">
        <v>158</v>
      </c>
      <c r="H7885" t="s">
        <v>132</v>
      </c>
      <c r="I7885">
        <v>0</v>
      </c>
      <c r="P7885">
        <v>0.600574086134678</v>
      </c>
      <c r="Q7885">
        <v>0</v>
      </c>
    </row>
    <row r="7886" spans="1:17">
      <c r="A7886" t="s">
        <v>122</v>
      </c>
      <c r="B7886">
        <v>2033</v>
      </c>
      <c r="C7886" t="s">
        <v>151</v>
      </c>
      <c r="D7886" t="s">
        <v>1066</v>
      </c>
      <c r="E7886" t="s">
        <v>170</v>
      </c>
      <c r="F7886" t="s">
        <v>160</v>
      </c>
      <c r="G7886" t="s">
        <v>158</v>
      </c>
      <c r="H7886" t="s">
        <v>135</v>
      </c>
      <c r="I7886">
        <v>0</v>
      </c>
      <c r="P7886">
        <v>0.600574086134678</v>
      </c>
      <c r="Q7886">
        <v>0</v>
      </c>
    </row>
    <row r="7887" spans="1:17">
      <c r="A7887" t="s">
        <v>122</v>
      </c>
      <c r="B7887">
        <v>2033</v>
      </c>
      <c r="C7887" t="s">
        <v>151</v>
      </c>
      <c r="D7887" t="s">
        <v>1066</v>
      </c>
      <c r="E7887" t="s">
        <v>170</v>
      </c>
      <c r="F7887" t="s">
        <v>160</v>
      </c>
      <c r="G7887" t="s">
        <v>158</v>
      </c>
      <c r="H7887" t="s">
        <v>136</v>
      </c>
      <c r="I7887">
        <v>0</v>
      </c>
      <c r="P7887">
        <v>0.600574086134678</v>
      </c>
      <c r="Q7887">
        <v>0</v>
      </c>
    </row>
    <row r="7888" spans="1:17">
      <c r="A7888" t="s">
        <v>122</v>
      </c>
      <c r="B7888">
        <v>2033</v>
      </c>
      <c r="C7888" t="s">
        <v>152</v>
      </c>
      <c r="D7888" t="s">
        <v>1066</v>
      </c>
      <c r="E7888" t="s">
        <v>170</v>
      </c>
      <c r="F7888" t="s">
        <v>164</v>
      </c>
      <c r="G7888" t="s">
        <v>158</v>
      </c>
      <c r="H7888" t="s">
        <v>132</v>
      </c>
      <c r="I7888">
        <v>0</v>
      </c>
      <c r="P7888">
        <v>0.600574086134678</v>
      </c>
      <c r="Q7888">
        <v>0</v>
      </c>
    </row>
    <row r="7889" spans="1:17">
      <c r="A7889" t="s">
        <v>122</v>
      </c>
      <c r="B7889">
        <v>2033</v>
      </c>
      <c r="C7889" t="s">
        <v>152</v>
      </c>
      <c r="D7889" t="s">
        <v>1066</v>
      </c>
      <c r="E7889" t="s">
        <v>170</v>
      </c>
      <c r="F7889" t="s">
        <v>164</v>
      </c>
      <c r="G7889" t="s">
        <v>158</v>
      </c>
      <c r="H7889" t="s">
        <v>135</v>
      </c>
      <c r="I7889">
        <v>0</v>
      </c>
      <c r="P7889">
        <v>0.600574086134678</v>
      </c>
      <c r="Q7889">
        <v>0</v>
      </c>
    </row>
    <row r="7890" spans="1:17">
      <c r="A7890" t="s">
        <v>122</v>
      </c>
      <c r="B7890">
        <v>2033</v>
      </c>
      <c r="C7890" t="s">
        <v>152</v>
      </c>
      <c r="D7890" t="s">
        <v>1066</v>
      </c>
      <c r="E7890" t="s">
        <v>170</v>
      </c>
      <c r="F7890" t="s">
        <v>164</v>
      </c>
      <c r="G7890" t="s">
        <v>158</v>
      </c>
      <c r="H7890" t="s">
        <v>136</v>
      </c>
      <c r="I7890">
        <v>0</v>
      </c>
      <c r="P7890">
        <v>0.600574086134678</v>
      </c>
      <c r="Q7890">
        <v>0</v>
      </c>
    </row>
    <row r="7891" spans="1:17">
      <c r="A7891" t="s">
        <v>122</v>
      </c>
      <c r="B7891">
        <v>2033</v>
      </c>
      <c r="C7891" t="s">
        <v>152</v>
      </c>
      <c r="D7891" t="s">
        <v>1066</v>
      </c>
      <c r="E7891" t="s">
        <v>170</v>
      </c>
      <c r="F7891" t="s">
        <v>159</v>
      </c>
      <c r="G7891" t="s">
        <v>158</v>
      </c>
      <c r="H7891" t="s">
        <v>132</v>
      </c>
      <c r="I7891">
        <v>0</v>
      </c>
      <c r="P7891">
        <v>0.600574086134678</v>
      </c>
      <c r="Q7891">
        <v>0</v>
      </c>
    </row>
    <row r="7892" spans="1:17">
      <c r="A7892" t="s">
        <v>122</v>
      </c>
      <c r="B7892">
        <v>2033</v>
      </c>
      <c r="C7892" t="s">
        <v>152</v>
      </c>
      <c r="D7892" t="s">
        <v>1066</v>
      </c>
      <c r="E7892" t="s">
        <v>170</v>
      </c>
      <c r="F7892" t="s">
        <v>159</v>
      </c>
      <c r="G7892" t="s">
        <v>158</v>
      </c>
      <c r="H7892" t="s">
        <v>135</v>
      </c>
      <c r="I7892">
        <v>0</v>
      </c>
      <c r="P7892">
        <v>0.600574086134678</v>
      </c>
      <c r="Q7892">
        <v>0</v>
      </c>
    </row>
    <row r="7893" spans="1:17">
      <c r="A7893" t="s">
        <v>122</v>
      </c>
      <c r="B7893">
        <v>2033</v>
      </c>
      <c r="C7893" t="s">
        <v>152</v>
      </c>
      <c r="D7893" t="s">
        <v>1066</v>
      </c>
      <c r="E7893" t="s">
        <v>170</v>
      </c>
      <c r="F7893" t="s">
        <v>159</v>
      </c>
      <c r="G7893" t="s">
        <v>158</v>
      </c>
      <c r="H7893" t="s">
        <v>136</v>
      </c>
      <c r="I7893">
        <v>0</v>
      </c>
      <c r="P7893">
        <v>0.600574086134678</v>
      </c>
      <c r="Q7893">
        <v>0</v>
      </c>
    </row>
    <row r="7894" spans="1:17">
      <c r="A7894" t="s">
        <v>122</v>
      </c>
      <c r="B7894">
        <v>2033</v>
      </c>
      <c r="C7894" t="s">
        <v>152</v>
      </c>
      <c r="D7894" t="s">
        <v>1066</v>
      </c>
      <c r="E7894" t="s">
        <v>170</v>
      </c>
      <c r="F7894" t="s">
        <v>126</v>
      </c>
      <c r="G7894" t="s">
        <v>158</v>
      </c>
      <c r="H7894" t="s">
        <v>132</v>
      </c>
      <c r="I7894">
        <v>0</v>
      </c>
      <c r="P7894">
        <v>0.600574086134678</v>
      </c>
      <c r="Q7894">
        <v>0</v>
      </c>
    </row>
    <row r="7895" spans="1:17">
      <c r="A7895" t="s">
        <v>122</v>
      </c>
      <c r="B7895">
        <v>2033</v>
      </c>
      <c r="C7895" t="s">
        <v>152</v>
      </c>
      <c r="D7895" t="s">
        <v>1066</v>
      </c>
      <c r="E7895" t="s">
        <v>170</v>
      </c>
      <c r="F7895" t="s">
        <v>126</v>
      </c>
      <c r="G7895" t="s">
        <v>158</v>
      </c>
      <c r="H7895" t="s">
        <v>135</v>
      </c>
      <c r="I7895">
        <v>0</v>
      </c>
      <c r="P7895">
        <v>0.600574086134678</v>
      </c>
      <c r="Q7895">
        <v>0</v>
      </c>
    </row>
    <row r="7896" spans="1:17">
      <c r="A7896" t="s">
        <v>122</v>
      </c>
      <c r="B7896">
        <v>2033</v>
      </c>
      <c r="C7896" t="s">
        <v>152</v>
      </c>
      <c r="D7896" t="s">
        <v>1066</v>
      </c>
      <c r="E7896" t="s">
        <v>170</v>
      </c>
      <c r="F7896" t="s">
        <v>126</v>
      </c>
      <c r="G7896" t="s">
        <v>158</v>
      </c>
      <c r="H7896" t="s">
        <v>136</v>
      </c>
      <c r="I7896">
        <v>0</v>
      </c>
      <c r="P7896">
        <v>0.600574086134678</v>
      </c>
      <c r="Q7896">
        <v>0</v>
      </c>
    </row>
    <row r="7897" spans="1:17">
      <c r="A7897" t="s">
        <v>122</v>
      </c>
      <c r="B7897">
        <v>2033</v>
      </c>
      <c r="C7897" t="s">
        <v>152</v>
      </c>
      <c r="D7897" t="s">
        <v>1066</v>
      </c>
      <c r="E7897" t="s">
        <v>170</v>
      </c>
      <c r="F7897" t="s">
        <v>165</v>
      </c>
      <c r="G7897" t="s">
        <v>158</v>
      </c>
      <c r="H7897" t="s">
        <v>132</v>
      </c>
      <c r="I7897">
        <v>0</v>
      </c>
      <c r="P7897">
        <v>0.600574086134678</v>
      </c>
      <c r="Q7897">
        <v>0</v>
      </c>
    </row>
    <row r="7898" spans="1:17">
      <c r="A7898" t="s">
        <v>122</v>
      </c>
      <c r="B7898">
        <v>2033</v>
      </c>
      <c r="C7898" t="s">
        <v>152</v>
      </c>
      <c r="D7898" t="s">
        <v>1066</v>
      </c>
      <c r="E7898" t="s">
        <v>170</v>
      </c>
      <c r="F7898" t="s">
        <v>165</v>
      </c>
      <c r="G7898" t="s">
        <v>158</v>
      </c>
      <c r="H7898" t="s">
        <v>135</v>
      </c>
      <c r="I7898">
        <v>0</v>
      </c>
      <c r="P7898">
        <v>0.600574086134678</v>
      </c>
      <c r="Q7898">
        <v>0</v>
      </c>
    </row>
    <row r="7899" spans="1:17">
      <c r="A7899" t="s">
        <v>122</v>
      </c>
      <c r="B7899">
        <v>2033</v>
      </c>
      <c r="C7899" t="s">
        <v>152</v>
      </c>
      <c r="D7899" t="s">
        <v>1066</v>
      </c>
      <c r="E7899" t="s">
        <v>170</v>
      </c>
      <c r="F7899" t="s">
        <v>165</v>
      </c>
      <c r="G7899" t="s">
        <v>158</v>
      </c>
      <c r="H7899" t="s">
        <v>136</v>
      </c>
      <c r="I7899">
        <v>0</v>
      </c>
      <c r="P7899">
        <v>0.600574086134678</v>
      </c>
      <c r="Q7899">
        <v>0</v>
      </c>
    </row>
    <row r="7900" spans="1:17">
      <c r="A7900" t="s">
        <v>122</v>
      </c>
      <c r="B7900">
        <v>2033</v>
      </c>
      <c r="C7900" t="s">
        <v>152</v>
      </c>
      <c r="D7900" t="s">
        <v>1066</v>
      </c>
      <c r="E7900" t="s">
        <v>170</v>
      </c>
      <c r="F7900" t="s">
        <v>166</v>
      </c>
      <c r="G7900" t="s">
        <v>158</v>
      </c>
      <c r="H7900" t="s">
        <v>132</v>
      </c>
      <c r="I7900">
        <v>0</v>
      </c>
      <c r="P7900">
        <v>0.600574086134678</v>
      </c>
      <c r="Q7900">
        <v>0</v>
      </c>
    </row>
    <row r="7901" spans="1:17">
      <c r="A7901" t="s">
        <v>122</v>
      </c>
      <c r="B7901">
        <v>2033</v>
      </c>
      <c r="C7901" t="s">
        <v>152</v>
      </c>
      <c r="D7901" t="s">
        <v>1066</v>
      </c>
      <c r="E7901" t="s">
        <v>170</v>
      </c>
      <c r="F7901" t="s">
        <v>166</v>
      </c>
      <c r="G7901" t="s">
        <v>158</v>
      </c>
      <c r="H7901" t="s">
        <v>135</v>
      </c>
      <c r="I7901">
        <v>0</v>
      </c>
      <c r="P7901">
        <v>0.600574086134678</v>
      </c>
      <c r="Q7901">
        <v>0</v>
      </c>
    </row>
    <row r="7902" spans="1:17">
      <c r="A7902" t="s">
        <v>122</v>
      </c>
      <c r="B7902">
        <v>2033</v>
      </c>
      <c r="C7902" t="s">
        <v>152</v>
      </c>
      <c r="D7902" t="s">
        <v>1066</v>
      </c>
      <c r="E7902" t="s">
        <v>170</v>
      </c>
      <c r="F7902" t="s">
        <v>166</v>
      </c>
      <c r="G7902" t="s">
        <v>158</v>
      </c>
      <c r="H7902" t="s">
        <v>136</v>
      </c>
      <c r="I7902">
        <v>0</v>
      </c>
      <c r="P7902">
        <v>0.600574086134678</v>
      </c>
      <c r="Q7902">
        <v>0</v>
      </c>
    </row>
    <row r="7903" spans="1:17">
      <c r="A7903" t="s">
        <v>122</v>
      </c>
      <c r="B7903">
        <v>2033</v>
      </c>
      <c r="C7903" t="s">
        <v>152</v>
      </c>
      <c r="D7903" t="s">
        <v>1066</v>
      </c>
      <c r="E7903" t="s">
        <v>170</v>
      </c>
      <c r="F7903" t="s">
        <v>160</v>
      </c>
      <c r="G7903" t="s">
        <v>158</v>
      </c>
      <c r="H7903" t="s">
        <v>132</v>
      </c>
      <c r="I7903">
        <v>0</v>
      </c>
      <c r="P7903">
        <v>0.600574086134678</v>
      </c>
      <c r="Q7903">
        <v>0</v>
      </c>
    </row>
    <row r="7904" spans="1:17">
      <c r="A7904" t="s">
        <v>122</v>
      </c>
      <c r="B7904">
        <v>2033</v>
      </c>
      <c r="C7904" t="s">
        <v>152</v>
      </c>
      <c r="D7904" t="s">
        <v>1066</v>
      </c>
      <c r="E7904" t="s">
        <v>170</v>
      </c>
      <c r="F7904" t="s">
        <v>160</v>
      </c>
      <c r="G7904" t="s">
        <v>158</v>
      </c>
      <c r="H7904" t="s">
        <v>135</v>
      </c>
      <c r="I7904">
        <v>0</v>
      </c>
      <c r="P7904">
        <v>0.600574086134678</v>
      </c>
      <c r="Q7904">
        <v>0</v>
      </c>
    </row>
    <row r="7905" spans="1:17">
      <c r="A7905" t="s">
        <v>122</v>
      </c>
      <c r="B7905">
        <v>2033</v>
      </c>
      <c r="C7905" t="s">
        <v>152</v>
      </c>
      <c r="D7905" t="s">
        <v>1066</v>
      </c>
      <c r="E7905" t="s">
        <v>170</v>
      </c>
      <c r="F7905" t="s">
        <v>160</v>
      </c>
      <c r="G7905" t="s">
        <v>158</v>
      </c>
      <c r="H7905" t="s">
        <v>136</v>
      </c>
      <c r="I7905">
        <v>0</v>
      </c>
      <c r="P7905">
        <v>0.600574086134678</v>
      </c>
      <c r="Q7905">
        <v>0</v>
      </c>
    </row>
    <row r="7906" spans="1:17">
      <c r="A7906" t="s">
        <v>122</v>
      </c>
      <c r="B7906">
        <v>2033</v>
      </c>
      <c r="C7906" t="s">
        <v>153</v>
      </c>
      <c r="D7906" t="s">
        <v>1066</v>
      </c>
      <c r="E7906" t="s">
        <v>170</v>
      </c>
      <c r="F7906" t="s">
        <v>164</v>
      </c>
      <c r="G7906" t="s">
        <v>158</v>
      </c>
      <c r="H7906" t="s">
        <v>132</v>
      </c>
      <c r="I7906">
        <v>0</v>
      </c>
      <c r="P7906">
        <v>0.600574086134678</v>
      </c>
      <c r="Q7906">
        <v>0</v>
      </c>
    </row>
    <row r="7907" spans="1:17">
      <c r="A7907" t="s">
        <v>122</v>
      </c>
      <c r="B7907">
        <v>2033</v>
      </c>
      <c r="C7907" t="s">
        <v>153</v>
      </c>
      <c r="D7907" t="s">
        <v>1066</v>
      </c>
      <c r="E7907" t="s">
        <v>170</v>
      </c>
      <c r="F7907" t="s">
        <v>164</v>
      </c>
      <c r="G7907" t="s">
        <v>158</v>
      </c>
      <c r="H7907" t="s">
        <v>135</v>
      </c>
      <c r="I7907">
        <v>0</v>
      </c>
      <c r="P7907">
        <v>0.600574086134678</v>
      </c>
      <c r="Q7907">
        <v>0</v>
      </c>
    </row>
    <row r="7908" spans="1:17">
      <c r="A7908" t="s">
        <v>122</v>
      </c>
      <c r="B7908">
        <v>2033</v>
      </c>
      <c r="C7908" t="s">
        <v>153</v>
      </c>
      <c r="D7908" t="s">
        <v>1066</v>
      </c>
      <c r="E7908" t="s">
        <v>170</v>
      </c>
      <c r="F7908" t="s">
        <v>164</v>
      </c>
      <c r="G7908" t="s">
        <v>158</v>
      </c>
      <c r="H7908" t="s">
        <v>136</v>
      </c>
      <c r="I7908">
        <v>0</v>
      </c>
      <c r="P7908">
        <v>0.600574086134678</v>
      </c>
      <c r="Q7908">
        <v>0</v>
      </c>
    </row>
    <row r="7909" spans="1:17">
      <c r="A7909" t="s">
        <v>122</v>
      </c>
      <c r="B7909">
        <v>2033</v>
      </c>
      <c r="C7909" t="s">
        <v>153</v>
      </c>
      <c r="D7909" t="s">
        <v>1066</v>
      </c>
      <c r="E7909" t="s">
        <v>170</v>
      </c>
      <c r="F7909" t="s">
        <v>159</v>
      </c>
      <c r="G7909" t="s">
        <v>158</v>
      </c>
      <c r="H7909" t="s">
        <v>132</v>
      </c>
      <c r="I7909">
        <v>0</v>
      </c>
      <c r="P7909">
        <v>0.600574086134678</v>
      </c>
      <c r="Q7909">
        <v>0</v>
      </c>
    </row>
    <row r="7910" spans="1:17">
      <c r="A7910" t="s">
        <v>122</v>
      </c>
      <c r="B7910">
        <v>2033</v>
      </c>
      <c r="C7910" t="s">
        <v>153</v>
      </c>
      <c r="D7910" t="s">
        <v>1066</v>
      </c>
      <c r="E7910" t="s">
        <v>170</v>
      </c>
      <c r="F7910" t="s">
        <v>159</v>
      </c>
      <c r="G7910" t="s">
        <v>158</v>
      </c>
      <c r="H7910" t="s">
        <v>135</v>
      </c>
      <c r="I7910">
        <v>0</v>
      </c>
      <c r="P7910">
        <v>0.600574086134678</v>
      </c>
      <c r="Q7910">
        <v>0</v>
      </c>
    </row>
    <row r="7911" spans="1:17">
      <c r="A7911" t="s">
        <v>122</v>
      </c>
      <c r="B7911">
        <v>2033</v>
      </c>
      <c r="C7911" t="s">
        <v>153</v>
      </c>
      <c r="D7911" t="s">
        <v>1066</v>
      </c>
      <c r="E7911" t="s">
        <v>170</v>
      </c>
      <c r="F7911" t="s">
        <v>159</v>
      </c>
      <c r="G7911" t="s">
        <v>158</v>
      </c>
      <c r="H7911" t="s">
        <v>136</v>
      </c>
      <c r="I7911">
        <v>0</v>
      </c>
      <c r="P7911">
        <v>0.600574086134678</v>
      </c>
      <c r="Q7911">
        <v>0</v>
      </c>
    </row>
    <row r="7912" spans="1:17">
      <c r="A7912" t="s">
        <v>122</v>
      </c>
      <c r="B7912">
        <v>2033</v>
      </c>
      <c r="C7912" t="s">
        <v>153</v>
      </c>
      <c r="D7912" t="s">
        <v>1066</v>
      </c>
      <c r="E7912" t="s">
        <v>170</v>
      </c>
      <c r="F7912" t="s">
        <v>126</v>
      </c>
      <c r="G7912" t="s">
        <v>158</v>
      </c>
      <c r="H7912" t="s">
        <v>132</v>
      </c>
      <c r="I7912">
        <v>0</v>
      </c>
      <c r="P7912">
        <v>0.600574086134678</v>
      </c>
      <c r="Q7912">
        <v>0</v>
      </c>
    </row>
    <row r="7913" spans="1:17">
      <c r="A7913" t="s">
        <v>122</v>
      </c>
      <c r="B7913">
        <v>2033</v>
      </c>
      <c r="C7913" t="s">
        <v>153</v>
      </c>
      <c r="D7913" t="s">
        <v>1066</v>
      </c>
      <c r="E7913" t="s">
        <v>170</v>
      </c>
      <c r="F7913" t="s">
        <v>126</v>
      </c>
      <c r="G7913" t="s">
        <v>158</v>
      </c>
      <c r="H7913" t="s">
        <v>135</v>
      </c>
      <c r="I7913">
        <v>0</v>
      </c>
      <c r="P7913">
        <v>0.600574086134678</v>
      </c>
      <c r="Q7913">
        <v>0</v>
      </c>
    </row>
    <row r="7914" spans="1:17">
      <c r="A7914" t="s">
        <v>122</v>
      </c>
      <c r="B7914">
        <v>2033</v>
      </c>
      <c r="C7914" t="s">
        <v>153</v>
      </c>
      <c r="D7914" t="s">
        <v>1066</v>
      </c>
      <c r="E7914" t="s">
        <v>170</v>
      </c>
      <c r="F7914" t="s">
        <v>126</v>
      </c>
      <c r="G7914" t="s">
        <v>158</v>
      </c>
      <c r="H7914" t="s">
        <v>136</v>
      </c>
      <c r="I7914">
        <v>0</v>
      </c>
      <c r="P7914">
        <v>0.600574086134678</v>
      </c>
      <c r="Q7914">
        <v>0</v>
      </c>
    </row>
    <row r="7915" spans="1:17">
      <c r="A7915" t="s">
        <v>122</v>
      </c>
      <c r="B7915">
        <v>2033</v>
      </c>
      <c r="C7915" t="s">
        <v>153</v>
      </c>
      <c r="D7915" t="s">
        <v>1066</v>
      </c>
      <c r="E7915" t="s">
        <v>170</v>
      </c>
      <c r="F7915" t="s">
        <v>165</v>
      </c>
      <c r="G7915" t="s">
        <v>158</v>
      </c>
      <c r="H7915" t="s">
        <v>132</v>
      </c>
      <c r="I7915">
        <v>0</v>
      </c>
      <c r="P7915">
        <v>0.600574086134678</v>
      </c>
      <c r="Q7915">
        <v>0</v>
      </c>
    </row>
    <row r="7916" spans="1:17">
      <c r="A7916" t="s">
        <v>122</v>
      </c>
      <c r="B7916">
        <v>2033</v>
      </c>
      <c r="C7916" t="s">
        <v>153</v>
      </c>
      <c r="D7916" t="s">
        <v>1066</v>
      </c>
      <c r="E7916" t="s">
        <v>170</v>
      </c>
      <c r="F7916" t="s">
        <v>165</v>
      </c>
      <c r="G7916" t="s">
        <v>158</v>
      </c>
      <c r="H7916" t="s">
        <v>135</v>
      </c>
      <c r="I7916">
        <v>0</v>
      </c>
      <c r="P7916">
        <v>0.600574086134678</v>
      </c>
      <c r="Q7916">
        <v>0</v>
      </c>
    </row>
    <row r="7917" spans="1:17">
      <c r="A7917" t="s">
        <v>122</v>
      </c>
      <c r="B7917">
        <v>2033</v>
      </c>
      <c r="C7917" t="s">
        <v>153</v>
      </c>
      <c r="D7917" t="s">
        <v>1066</v>
      </c>
      <c r="E7917" t="s">
        <v>170</v>
      </c>
      <c r="F7917" t="s">
        <v>165</v>
      </c>
      <c r="G7917" t="s">
        <v>158</v>
      </c>
      <c r="H7917" t="s">
        <v>136</v>
      </c>
      <c r="I7917">
        <v>0</v>
      </c>
      <c r="P7917">
        <v>0.600574086134678</v>
      </c>
      <c r="Q7917">
        <v>0</v>
      </c>
    </row>
    <row r="7918" spans="1:17">
      <c r="A7918" t="s">
        <v>122</v>
      </c>
      <c r="B7918">
        <v>2033</v>
      </c>
      <c r="C7918" t="s">
        <v>153</v>
      </c>
      <c r="D7918" t="s">
        <v>1066</v>
      </c>
      <c r="E7918" t="s">
        <v>170</v>
      </c>
      <c r="F7918" t="s">
        <v>166</v>
      </c>
      <c r="G7918" t="s">
        <v>158</v>
      </c>
      <c r="H7918" t="s">
        <v>132</v>
      </c>
      <c r="I7918">
        <v>0</v>
      </c>
      <c r="P7918">
        <v>0.600574086134678</v>
      </c>
      <c r="Q7918">
        <v>0</v>
      </c>
    </row>
    <row r="7919" spans="1:17">
      <c r="A7919" t="s">
        <v>122</v>
      </c>
      <c r="B7919">
        <v>2033</v>
      </c>
      <c r="C7919" t="s">
        <v>153</v>
      </c>
      <c r="D7919" t="s">
        <v>1066</v>
      </c>
      <c r="E7919" t="s">
        <v>170</v>
      </c>
      <c r="F7919" t="s">
        <v>166</v>
      </c>
      <c r="G7919" t="s">
        <v>158</v>
      </c>
      <c r="H7919" t="s">
        <v>135</v>
      </c>
      <c r="I7919">
        <v>0</v>
      </c>
      <c r="P7919">
        <v>0.600574086134678</v>
      </c>
      <c r="Q7919">
        <v>0</v>
      </c>
    </row>
    <row r="7920" spans="1:17">
      <c r="A7920" t="s">
        <v>122</v>
      </c>
      <c r="B7920">
        <v>2033</v>
      </c>
      <c r="C7920" t="s">
        <v>153</v>
      </c>
      <c r="D7920" t="s">
        <v>1066</v>
      </c>
      <c r="E7920" t="s">
        <v>170</v>
      </c>
      <c r="F7920" t="s">
        <v>166</v>
      </c>
      <c r="G7920" t="s">
        <v>158</v>
      </c>
      <c r="H7920" t="s">
        <v>136</v>
      </c>
      <c r="I7920">
        <v>0</v>
      </c>
      <c r="P7920">
        <v>0.600574086134678</v>
      </c>
      <c r="Q7920">
        <v>0</v>
      </c>
    </row>
    <row r="7921" spans="1:17">
      <c r="A7921" t="s">
        <v>122</v>
      </c>
      <c r="B7921">
        <v>2033</v>
      </c>
      <c r="C7921" t="s">
        <v>153</v>
      </c>
      <c r="D7921" t="s">
        <v>1066</v>
      </c>
      <c r="E7921" t="s">
        <v>170</v>
      </c>
      <c r="F7921" t="s">
        <v>160</v>
      </c>
      <c r="G7921" t="s">
        <v>158</v>
      </c>
      <c r="H7921" t="s">
        <v>132</v>
      </c>
      <c r="I7921">
        <v>9010810122.2354507</v>
      </c>
      <c r="P7921">
        <v>0.600574086134678</v>
      </c>
      <c r="Q7921">
        <v>5411659054.4946604</v>
      </c>
    </row>
    <row r="7922" spans="1:17">
      <c r="A7922" t="s">
        <v>122</v>
      </c>
      <c r="B7922">
        <v>2033</v>
      </c>
      <c r="C7922" t="s">
        <v>153</v>
      </c>
      <c r="D7922" t="s">
        <v>1066</v>
      </c>
      <c r="E7922" t="s">
        <v>170</v>
      </c>
      <c r="F7922" t="s">
        <v>160</v>
      </c>
      <c r="G7922" t="s">
        <v>158</v>
      </c>
      <c r="H7922" t="s">
        <v>135</v>
      </c>
      <c r="I7922">
        <v>2448614822.7196999</v>
      </c>
      <c r="P7922">
        <v>0.600574086134678</v>
      </c>
      <c r="Q7922">
        <v>1470574609.4507101</v>
      </c>
    </row>
    <row r="7923" spans="1:17">
      <c r="A7923" t="s">
        <v>122</v>
      </c>
      <c r="B7923">
        <v>2033</v>
      </c>
      <c r="C7923" t="s">
        <v>153</v>
      </c>
      <c r="D7923" t="s">
        <v>1066</v>
      </c>
      <c r="E7923" t="s">
        <v>170</v>
      </c>
      <c r="F7923" t="s">
        <v>160</v>
      </c>
      <c r="G7923" t="s">
        <v>158</v>
      </c>
      <c r="H7923" t="s">
        <v>136</v>
      </c>
      <c r="I7923">
        <v>0</v>
      </c>
      <c r="P7923">
        <v>0.600574086134678</v>
      </c>
      <c r="Q7923">
        <v>0</v>
      </c>
    </row>
    <row r="7924" spans="1:17">
      <c r="A7924" t="s">
        <v>122</v>
      </c>
      <c r="B7924">
        <v>2033</v>
      </c>
      <c r="C7924" t="s">
        <v>154</v>
      </c>
      <c r="D7924" t="s">
        <v>1066</v>
      </c>
      <c r="E7924" t="s">
        <v>170</v>
      </c>
      <c r="F7924" t="s">
        <v>164</v>
      </c>
      <c r="G7924" t="s">
        <v>158</v>
      </c>
      <c r="H7924" t="s">
        <v>132</v>
      </c>
      <c r="I7924">
        <v>0</v>
      </c>
      <c r="P7924">
        <v>0.600574086134678</v>
      </c>
      <c r="Q7924">
        <v>0</v>
      </c>
    </row>
    <row r="7925" spans="1:17">
      <c r="A7925" t="s">
        <v>122</v>
      </c>
      <c r="B7925">
        <v>2033</v>
      </c>
      <c r="C7925" t="s">
        <v>154</v>
      </c>
      <c r="D7925" t="s">
        <v>1066</v>
      </c>
      <c r="E7925" t="s">
        <v>170</v>
      </c>
      <c r="F7925" t="s">
        <v>164</v>
      </c>
      <c r="G7925" t="s">
        <v>158</v>
      </c>
      <c r="H7925" t="s">
        <v>135</v>
      </c>
      <c r="I7925">
        <v>0</v>
      </c>
      <c r="P7925">
        <v>0.600574086134678</v>
      </c>
      <c r="Q7925">
        <v>0</v>
      </c>
    </row>
    <row r="7926" spans="1:17">
      <c r="A7926" t="s">
        <v>122</v>
      </c>
      <c r="B7926">
        <v>2033</v>
      </c>
      <c r="C7926" t="s">
        <v>154</v>
      </c>
      <c r="D7926" t="s">
        <v>1066</v>
      </c>
      <c r="E7926" t="s">
        <v>170</v>
      </c>
      <c r="F7926" t="s">
        <v>164</v>
      </c>
      <c r="G7926" t="s">
        <v>158</v>
      </c>
      <c r="H7926" t="s">
        <v>136</v>
      </c>
      <c r="I7926">
        <v>0</v>
      </c>
      <c r="P7926">
        <v>0.600574086134678</v>
      </c>
      <c r="Q7926">
        <v>0</v>
      </c>
    </row>
    <row r="7927" spans="1:17">
      <c r="A7927" t="s">
        <v>122</v>
      </c>
      <c r="B7927">
        <v>2033</v>
      </c>
      <c r="C7927" t="s">
        <v>154</v>
      </c>
      <c r="D7927" t="s">
        <v>1066</v>
      </c>
      <c r="E7927" t="s">
        <v>170</v>
      </c>
      <c r="F7927" t="s">
        <v>159</v>
      </c>
      <c r="G7927" t="s">
        <v>158</v>
      </c>
      <c r="H7927" t="s">
        <v>132</v>
      </c>
      <c r="I7927">
        <v>0</v>
      </c>
      <c r="P7927">
        <v>0.600574086134678</v>
      </c>
      <c r="Q7927">
        <v>0</v>
      </c>
    </row>
    <row r="7928" spans="1:17">
      <c r="A7928" t="s">
        <v>122</v>
      </c>
      <c r="B7928">
        <v>2033</v>
      </c>
      <c r="C7928" t="s">
        <v>154</v>
      </c>
      <c r="D7928" t="s">
        <v>1066</v>
      </c>
      <c r="E7928" t="s">
        <v>170</v>
      </c>
      <c r="F7928" t="s">
        <v>159</v>
      </c>
      <c r="G7928" t="s">
        <v>158</v>
      </c>
      <c r="H7928" t="s">
        <v>135</v>
      </c>
      <c r="I7928">
        <v>0</v>
      </c>
      <c r="P7928">
        <v>0.600574086134678</v>
      </c>
      <c r="Q7928">
        <v>0</v>
      </c>
    </row>
    <row r="7929" spans="1:17">
      <c r="A7929" t="s">
        <v>122</v>
      </c>
      <c r="B7929">
        <v>2033</v>
      </c>
      <c r="C7929" t="s">
        <v>154</v>
      </c>
      <c r="D7929" t="s">
        <v>1066</v>
      </c>
      <c r="E7929" t="s">
        <v>170</v>
      </c>
      <c r="F7929" t="s">
        <v>159</v>
      </c>
      <c r="G7929" t="s">
        <v>158</v>
      </c>
      <c r="H7929" t="s">
        <v>136</v>
      </c>
      <c r="I7929">
        <v>0</v>
      </c>
      <c r="P7929">
        <v>0.600574086134678</v>
      </c>
      <c r="Q7929">
        <v>0</v>
      </c>
    </row>
    <row r="7930" spans="1:17">
      <c r="A7930" t="s">
        <v>122</v>
      </c>
      <c r="B7930">
        <v>2033</v>
      </c>
      <c r="C7930" t="s">
        <v>154</v>
      </c>
      <c r="D7930" t="s">
        <v>1066</v>
      </c>
      <c r="E7930" t="s">
        <v>170</v>
      </c>
      <c r="F7930" t="s">
        <v>126</v>
      </c>
      <c r="G7930" t="s">
        <v>158</v>
      </c>
      <c r="H7930" t="s">
        <v>132</v>
      </c>
      <c r="I7930">
        <v>0</v>
      </c>
      <c r="P7930">
        <v>0.600574086134678</v>
      </c>
      <c r="Q7930">
        <v>0</v>
      </c>
    </row>
    <row r="7931" spans="1:17">
      <c r="A7931" t="s">
        <v>122</v>
      </c>
      <c r="B7931">
        <v>2033</v>
      </c>
      <c r="C7931" t="s">
        <v>154</v>
      </c>
      <c r="D7931" t="s">
        <v>1066</v>
      </c>
      <c r="E7931" t="s">
        <v>170</v>
      </c>
      <c r="F7931" t="s">
        <v>126</v>
      </c>
      <c r="G7931" t="s">
        <v>158</v>
      </c>
      <c r="H7931" t="s">
        <v>135</v>
      </c>
      <c r="I7931">
        <v>0</v>
      </c>
      <c r="P7931">
        <v>0.600574086134678</v>
      </c>
      <c r="Q7931">
        <v>0</v>
      </c>
    </row>
    <row r="7932" spans="1:17">
      <c r="A7932" t="s">
        <v>122</v>
      </c>
      <c r="B7932">
        <v>2033</v>
      </c>
      <c r="C7932" t="s">
        <v>154</v>
      </c>
      <c r="D7932" t="s">
        <v>1066</v>
      </c>
      <c r="E7932" t="s">
        <v>170</v>
      </c>
      <c r="F7932" t="s">
        <v>126</v>
      </c>
      <c r="G7932" t="s">
        <v>158</v>
      </c>
      <c r="H7932" t="s">
        <v>136</v>
      </c>
      <c r="I7932">
        <v>0</v>
      </c>
      <c r="P7932">
        <v>0.600574086134678</v>
      </c>
      <c r="Q7932">
        <v>0</v>
      </c>
    </row>
    <row r="7933" spans="1:17">
      <c r="A7933" t="s">
        <v>122</v>
      </c>
      <c r="B7933">
        <v>2033</v>
      </c>
      <c r="C7933" t="s">
        <v>154</v>
      </c>
      <c r="D7933" t="s">
        <v>1066</v>
      </c>
      <c r="E7933" t="s">
        <v>170</v>
      </c>
      <c r="F7933" t="s">
        <v>165</v>
      </c>
      <c r="G7933" t="s">
        <v>158</v>
      </c>
      <c r="H7933" t="s">
        <v>132</v>
      </c>
      <c r="I7933">
        <v>0</v>
      </c>
      <c r="P7933">
        <v>0.600574086134678</v>
      </c>
      <c r="Q7933">
        <v>0</v>
      </c>
    </row>
    <row r="7934" spans="1:17">
      <c r="A7934" t="s">
        <v>122</v>
      </c>
      <c r="B7934">
        <v>2033</v>
      </c>
      <c r="C7934" t="s">
        <v>154</v>
      </c>
      <c r="D7934" t="s">
        <v>1066</v>
      </c>
      <c r="E7934" t="s">
        <v>170</v>
      </c>
      <c r="F7934" t="s">
        <v>165</v>
      </c>
      <c r="G7934" t="s">
        <v>158</v>
      </c>
      <c r="H7934" t="s">
        <v>135</v>
      </c>
      <c r="I7934">
        <v>0</v>
      </c>
      <c r="P7934">
        <v>0.600574086134678</v>
      </c>
      <c r="Q7934">
        <v>0</v>
      </c>
    </row>
    <row r="7935" spans="1:17">
      <c r="A7935" t="s">
        <v>122</v>
      </c>
      <c r="B7935">
        <v>2033</v>
      </c>
      <c r="C7935" t="s">
        <v>154</v>
      </c>
      <c r="D7935" t="s">
        <v>1066</v>
      </c>
      <c r="E7935" t="s">
        <v>170</v>
      </c>
      <c r="F7935" t="s">
        <v>165</v>
      </c>
      <c r="G7935" t="s">
        <v>158</v>
      </c>
      <c r="H7935" t="s">
        <v>136</v>
      </c>
      <c r="I7935">
        <v>0</v>
      </c>
      <c r="P7935">
        <v>0.600574086134678</v>
      </c>
      <c r="Q7935">
        <v>0</v>
      </c>
    </row>
    <row r="7936" spans="1:17">
      <c r="A7936" t="s">
        <v>122</v>
      </c>
      <c r="B7936">
        <v>2033</v>
      </c>
      <c r="C7936" t="s">
        <v>154</v>
      </c>
      <c r="D7936" t="s">
        <v>1066</v>
      </c>
      <c r="E7936" t="s">
        <v>170</v>
      </c>
      <c r="F7936" t="s">
        <v>166</v>
      </c>
      <c r="G7936" t="s">
        <v>158</v>
      </c>
      <c r="H7936" t="s">
        <v>132</v>
      </c>
      <c r="I7936">
        <v>0</v>
      </c>
      <c r="P7936">
        <v>0.600574086134678</v>
      </c>
      <c r="Q7936">
        <v>0</v>
      </c>
    </row>
    <row r="7937" spans="1:17">
      <c r="A7937" t="s">
        <v>122</v>
      </c>
      <c r="B7937">
        <v>2033</v>
      </c>
      <c r="C7937" t="s">
        <v>154</v>
      </c>
      <c r="D7937" t="s">
        <v>1066</v>
      </c>
      <c r="E7937" t="s">
        <v>170</v>
      </c>
      <c r="F7937" t="s">
        <v>166</v>
      </c>
      <c r="G7937" t="s">
        <v>158</v>
      </c>
      <c r="H7937" t="s">
        <v>135</v>
      </c>
      <c r="I7937">
        <v>0</v>
      </c>
      <c r="P7937">
        <v>0.600574086134678</v>
      </c>
      <c r="Q7937">
        <v>0</v>
      </c>
    </row>
    <row r="7938" spans="1:17">
      <c r="A7938" t="s">
        <v>122</v>
      </c>
      <c r="B7938">
        <v>2033</v>
      </c>
      <c r="C7938" t="s">
        <v>154</v>
      </c>
      <c r="D7938" t="s">
        <v>1066</v>
      </c>
      <c r="E7938" t="s">
        <v>170</v>
      </c>
      <c r="F7938" t="s">
        <v>166</v>
      </c>
      <c r="G7938" t="s">
        <v>158</v>
      </c>
      <c r="H7938" t="s">
        <v>136</v>
      </c>
      <c r="I7938">
        <v>0</v>
      </c>
      <c r="P7938">
        <v>0.600574086134678</v>
      </c>
      <c r="Q7938">
        <v>0</v>
      </c>
    </row>
    <row r="7939" spans="1:17">
      <c r="A7939" t="s">
        <v>122</v>
      </c>
      <c r="B7939">
        <v>2033</v>
      </c>
      <c r="C7939" t="s">
        <v>154</v>
      </c>
      <c r="D7939" t="s">
        <v>1066</v>
      </c>
      <c r="E7939" t="s">
        <v>170</v>
      </c>
      <c r="F7939" t="s">
        <v>160</v>
      </c>
      <c r="G7939" t="s">
        <v>158</v>
      </c>
      <c r="H7939" t="s">
        <v>132</v>
      </c>
      <c r="I7939">
        <v>0</v>
      </c>
      <c r="P7939">
        <v>0.600574086134678</v>
      </c>
      <c r="Q7939">
        <v>0</v>
      </c>
    </row>
    <row r="7940" spans="1:17">
      <c r="A7940" t="s">
        <v>122</v>
      </c>
      <c r="B7940">
        <v>2033</v>
      </c>
      <c r="C7940" t="s">
        <v>154</v>
      </c>
      <c r="D7940" t="s">
        <v>1066</v>
      </c>
      <c r="E7940" t="s">
        <v>170</v>
      </c>
      <c r="F7940" t="s">
        <v>160</v>
      </c>
      <c r="G7940" t="s">
        <v>158</v>
      </c>
      <c r="H7940" t="s">
        <v>135</v>
      </c>
      <c r="I7940">
        <v>0</v>
      </c>
      <c r="P7940">
        <v>0.600574086134678</v>
      </c>
      <c r="Q7940">
        <v>0</v>
      </c>
    </row>
    <row r="7941" spans="1:17">
      <c r="A7941" t="s">
        <v>122</v>
      </c>
      <c r="B7941">
        <v>2033</v>
      </c>
      <c r="C7941" t="s">
        <v>154</v>
      </c>
      <c r="D7941" t="s">
        <v>1066</v>
      </c>
      <c r="E7941" t="s">
        <v>170</v>
      </c>
      <c r="F7941" t="s">
        <v>160</v>
      </c>
      <c r="G7941" t="s">
        <v>158</v>
      </c>
      <c r="H7941" t="s">
        <v>136</v>
      </c>
      <c r="I7941">
        <v>0</v>
      </c>
      <c r="P7941">
        <v>0.600574086134678</v>
      </c>
      <c r="Q7941">
        <v>0</v>
      </c>
    </row>
    <row r="7942" spans="1:17">
      <c r="A7942" t="s">
        <v>122</v>
      </c>
      <c r="B7942">
        <v>2033</v>
      </c>
      <c r="C7942" t="s">
        <v>155</v>
      </c>
      <c r="D7942" t="s">
        <v>1066</v>
      </c>
      <c r="E7942" t="s">
        <v>170</v>
      </c>
      <c r="F7942" t="s">
        <v>164</v>
      </c>
      <c r="G7942" t="s">
        <v>158</v>
      </c>
      <c r="H7942" t="s">
        <v>132</v>
      </c>
      <c r="I7942">
        <v>0</v>
      </c>
      <c r="P7942">
        <v>0.600574086134678</v>
      </c>
      <c r="Q7942">
        <v>0</v>
      </c>
    </row>
    <row r="7943" spans="1:17">
      <c r="A7943" t="s">
        <v>122</v>
      </c>
      <c r="B7943">
        <v>2033</v>
      </c>
      <c r="C7943" t="s">
        <v>155</v>
      </c>
      <c r="D7943" t="s">
        <v>1066</v>
      </c>
      <c r="E7943" t="s">
        <v>170</v>
      </c>
      <c r="F7943" t="s">
        <v>164</v>
      </c>
      <c r="G7943" t="s">
        <v>158</v>
      </c>
      <c r="H7943" t="s">
        <v>135</v>
      </c>
      <c r="I7943">
        <v>0</v>
      </c>
      <c r="P7943">
        <v>0.600574086134678</v>
      </c>
      <c r="Q7943">
        <v>0</v>
      </c>
    </row>
    <row r="7944" spans="1:17">
      <c r="A7944" t="s">
        <v>122</v>
      </c>
      <c r="B7944">
        <v>2033</v>
      </c>
      <c r="C7944" t="s">
        <v>155</v>
      </c>
      <c r="D7944" t="s">
        <v>1066</v>
      </c>
      <c r="E7944" t="s">
        <v>170</v>
      </c>
      <c r="F7944" t="s">
        <v>164</v>
      </c>
      <c r="G7944" t="s">
        <v>158</v>
      </c>
      <c r="H7944" t="s">
        <v>136</v>
      </c>
      <c r="I7944">
        <v>0</v>
      </c>
      <c r="P7944">
        <v>0.600574086134678</v>
      </c>
      <c r="Q7944">
        <v>0</v>
      </c>
    </row>
    <row r="7945" spans="1:17">
      <c r="A7945" t="s">
        <v>122</v>
      </c>
      <c r="B7945">
        <v>2033</v>
      </c>
      <c r="C7945" t="s">
        <v>155</v>
      </c>
      <c r="D7945" t="s">
        <v>1066</v>
      </c>
      <c r="E7945" t="s">
        <v>170</v>
      </c>
      <c r="F7945" t="s">
        <v>159</v>
      </c>
      <c r="G7945" t="s">
        <v>158</v>
      </c>
      <c r="H7945" t="s">
        <v>132</v>
      </c>
      <c r="I7945">
        <v>0</v>
      </c>
      <c r="P7945">
        <v>0.600574086134678</v>
      </c>
      <c r="Q7945">
        <v>0</v>
      </c>
    </row>
    <row r="7946" spans="1:17">
      <c r="A7946" t="s">
        <v>122</v>
      </c>
      <c r="B7946">
        <v>2033</v>
      </c>
      <c r="C7946" t="s">
        <v>155</v>
      </c>
      <c r="D7946" t="s">
        <v>1066</v>
      </c>
      <c r="E7946" t="s">
        <v>170</v>
      </c>
      <c r="F7946" t="s">
        <v>159</v>
      </c>
      <c r="G7946" t="s">
        <v>158</v>
      </c>
      <c r="H7946" t="s">
        <v>135</v>
      </c>
      <c r="I7946">
        <v>0</v>
      </c>
      <c r="P7946">
        <v>0.600574086134678</v>
      </c>
      <c r="Q7946">
        <v>0</v>
      </c>
    </row>
    <row r="7947" spans="1:17">
      <c r="A7947" t="s">
        <v>122</v>
      </c>
      <c r="B7947">
        <v>2033</v>
      </c>
      <c r="C7947" t="s">
        <v>155</v>
      </c>
      <c r="D7947" t="s">
        <v>1066</v>
      </c>
      <c r="E7947" t="s">
        <v>170</v>
      </c>
      <c r="F7947" t="s">
        <v>159</v>
      </c>
      <c r="G7947" t="s">
        <v>158</v>
      </c>
      <c r="H7947" t="s">
        <v>136</v>
      </c>
      <c r="I7947">
        <v>0</v>
      </c>
      <c r="P7947">
        <v>0.600574086134678</v>
      </c>
      <c r="Q7947">
        <v>0</v>
      </c>
    </row>
    <row r="7948" spans="1:17">
      <c r="A7948" t="s">
        <v>122</v>
      </c>
      <c r="B7948">
        <v>2033</v>
      </c>
      <c r="C7948" t="s">
        <v>155</v>
      </c>
      <c r="D7948" t="s">
        <v>1066</v>
      </c>
      <c r="E7948" t="s">
        <v>170</v>
      </c>
      <c r="F7948" t="s">
        <v>126</v>
      </c>
      <c r="G7948" t="s">
        <v>158</v>
      </c>
      <c r="H7948" t="s">
        <v>132</v>
      </c>
      <c r="I7948">
        <v>0</v>
      </c>
      <c r="P7948">
        <v>0.600574086134678</v>
      </c>
      <c r="Q7948">
        <v>0</v>
      </c>
    </row>
    <row r="7949" spans="1:17">
      <c r="A7949" t="s">
        <v>122</v>
      </c>
      <c r="B7949">
        <v>2033</v>
      </c>
      <c r="C7949" t="s">
        <v>155</v>
      </c>
      <c r="D7949" t="s">
        <v>1066</v>
      </c>
      <c r="E7949" t="s">
        <v>170</v>
      </c>
      <c r="F7949" t="s">
        <v>126</v>
      </c>
      <c r="G7949" t="s">
        <v>158</v>
      </c>
      <c r="H7949" t="s">
        <v>135</v>
      </c>
      <c r="I7949">
        <v>0</v>
      </c>
      <c r="P7949">
        <v>0.600574086134678</v>
      </c>
      <c r="Q7949">
        <v>0</v>
      </c>
    </row>
    <row r="7950" spans="1:17">
      <c r="A7950" t="s">
        <v>122</v>
      </c>
      <c r="B7950">
        <v>2033</v>
      </c>
      <c r="C7950" t="s">
        <v>155</v>
      </c>
      <c r="D7950" t="s">
        <v>1066</v>
      </c>
      <c r="E7950" t="s">
        <v>170</v>
      </c>
      <c r="F7950" t="s">
        <v>126</v>
      </c>
      <c r="G7950" t="s">
        <v>158</v>
      </c>
      <c r="H7950" t="s">
        <v>136</v>
      </c>
      <c r="I7950">
        <v>0</v>
      </c>
      <c r="P7950">
        <v>0.600574086134678</v>
      </c>
      <c r="Q7950">
        <v>0</v>
      </c>
    </row>
    <row r="7951" spans="1:17">
      <c r="A7951" t="s">
        <v>122</v>
      </c>
      <c r="B7951">
        <v>2033</v>
      </c>
      <c r="C7951" t="s">
        <v>155</v>
      </c>
      <c r="D7951" t="s">
        <v>1066</v>
      </c>
      <c r="E7951" t="s">
        <v>170</v>
      </c>
      <c r="F7951" t="s">
        <v>165</v>
      </c>
      <c r="G7951" t="s">
        <v>158</v>
      </c>
      <c r="H7951" t="s">
        <v>132</v>
      </c>
      <c r="I7951">
        <v>0</v>
      </c>
      <c r="P7951">
        <v>0.600574086134678</v>
      </c>
      <c r="Q7951">
        <v>0</v>
      </c>
    </row>
    <row r="7952" spans="1:17">
      <c r="A7952" t="s">
        <v>122</v>
      </c>
      <c r="B7952">
        <v>2033</v>
      </c>
      <c r="C7952" t="s">
        <v>155</v>
      </c>
      <c r="D7952" t="s">
        <v>1066</v>
      </c>
      <c r="E7952" t="s">
        <v>170</v>
      </c>
      <c r="F7952" t="s">
        <v>165</v>
      </c>
      <c r="G7952" t="s">
        <v>158</v>
      </c>
      <c r="H7952" t="s">
        <v>135</v>
      </c>
      <c r="I7952">
        <v>0</v>
      </c>
      <c r="P7952">
        <v>0.600574086134678</v>
      </c>
      <c r="Q7952">
        <v>0</v>
      </c>
    </row>
    <row r="7953" spans="1:17">
      <c r="A7953" t="s">
        <v>122</v>
      </c>
      <c r="B7953">
        <v>2033</v>
      </c>
      <c r="C7953" t="s">
        <v>155</v>
      </c>
      <c r="D7953" t="s">
        <v>1066</v>
      </c>
      <c r="E7953" t="s">
        <v>170</v>
      </c>
      <c r="F7953" t="s">
        <v>165</v>
      </c>
      <c r="G7953" t="s">
        <v>158</v>
      </c>
      <c r="H7953" t="s">
        <v>136</v>
      </c>
      <c r="I7953">
        <v>0</v>
      </c>
      <c r="P7953">
        <v>0.600574086134678</v>
      </c>
      <c r="Q7953">
        <v>0</v>
      </c>
    </row>
    <row r="7954" spans="1:17">
      <c r="A7954" t="s">
        <v>122</v>
      </c>
      <c r="B7954">
        <v>2033</v>
      </c>
      <c r="C7954" t="s">
        <v>155</v>
      </c>
      <c r="D7954" t="s">
        <v>1066</v>
      </c>
      <c r="E7954" t="s">
        <v>170</v>
      </c>
      <c r="F7954" t="s">
        <v>166</v>
      </c>
      <c r="G7954" t="s">
        <v>158</v>
      </c>
      <c r="H7954" t="s">
        <v>132</v>
      </c>
      <c r="I7954">
        <v>0</v>
      </c>
      <c r="P7954">
        <v>0.600574086134678</v>
      </c>
      <c r="Q7954">
        <v>0</v>
      </c>
    </row>
    <row r="7955" spans="1:17">
      <c r="A7955" t="s">
        <v>122</v>
      </c>
      <c r="B7955">
        <v>2033</v>
      </c>
      <c r="C7955" t="s">
        <v>155</v>
      </c>
      <c r="D7955" t="s">
        <v>1066</v>
      </c>
      <c r="E7955" t="s">
        <v>170</v>
      </c>
      <c r="F7955" t="s">
        <v>166</v>
      </c>
      <c r="G7955" t="s">
        <v>158</v>
      </c>
      <c r="H7955" t="s">
        <v>135</v>
      </c>
      <c r="I7955">
        <v>0</v>
      </c>
      <c r="P7955">
        <v>0.600574086134678</v>
      </c>
      <c r="Q7955">
        <v>0</v>
      </c>
    </row>
    <row r="7956" spans="1:17">
      <c r="A7956" t="s">
        <v>122</v>
      </c>
      <c r="B7956">
        <v>2033</v>
      </c>
      <c r="C7956" t="s">
        <v>155</v>
      </c>
      <c r="D7956" t="s">
        <v>1066</v>
      </c>
      <c r="E7956" t="s">
        <v>170</v>
      </c>
      <c r="F7956" t="s">
        <v>166</v>
      </c>
      <c r="G7956" t="s">
        <v>158</v>
      </c>
      <c r="H7956" t="s">
        <v>136</v>
      </c>
      <c r="I7956">
        <v>0</v>
      </c>
      <c r="P7956">
        <v>0.600574086134678</v>
      </c>
      <c r="Q7956">
        <v>0</v>
      </c>
    </row>
    <row r="7957" spans="1:17">
      <c r="A7957" t="s">
        <v>122</v>
      </c>
      <c r="B7957">
        <v>2033</v>
      </c>
      <c r="C7957" t="s">
        <v>155</v>
      </c>
      <c r="D7957" t="s">
        <v>1066</v>
      </c>
      <c r="E7957" t="s">
        <v>170</v>
      </c>
      <c r="F7957" t="s">
        <v>160</v>
      </c>
      <c r="G7957" t="s">
        <v>158</v>
      </c>
      <c r="H7957" t="s">
        <v>132</v>
      </c>
      <c r="I7957">
        <v>0</v>
      </c>
      <c r="P7957">
        <v>0.600574086134678</v>
      </c>
      <c r="Q7957">
        <v>0</v>
      </c>
    </row>
    <row r="7958" spans="1:17">
      <c r="A7958" t="s">
        <v>122</v>
      </c>
      <c r="B7958">
        <v>2033</v>
      </c>
      <c r="C7958" t="s">
        <v>155</v>
      </c>
      <c r="D7958" t="s">
        <v>1066</v>
      </c>
      <c r="E7958" t="s">
        <v>170</v>
      </c>
      <c r="F7958" t="s">
        <v>160</v>
      </c>
      <c r="G7958" t="s">
        <v>158</v>
      </c>
      <c r="H7958" t="s">
        <v>135</v>
      </c>
      <c r="I7958">
        <v>0</v>
      </c>
      <c r="P7958">
        <v>0.600574086134678</v>
      </c>
      <c r="Q7958">
        <v>0</v>
      </c>
    </row>
    <row r="7959" spans="1:17">
      <c r="A7959" t="s">
        <v>122</v>
      </c>
      <c r="B7959">
        <v>2033</v>
      </c>
      <c r="C7959" t="s">
        <v>155</v>
      </c>
      <c r="D7959" t="s">
        <v>1066</v>
      </c>
      <c r="E7959" t="s">
        <v>170</v>
      </c>
      <c r="F7959" t="s">
        <v>160</v>
      </c>
      <c r="G7959" t="s">
        <v>158</v>
      </c>
      <c r="H7959" t="s">
        <v>136</v>
      </c>
      <c r="I7959">
        <v>0</v>
      </c>
      <c r="P7959">
        <v>0.600574086134678</v>
      </c>
      <c r="Q7959">
        <v>0</v>
      </c>
    </row>
    <row r="7960" spans="1:17">
      <c r="A7960" t="s">
        <v>122</v>
      </c>
      <c r="B7960">
        <v>2033</v>
      </c>
      <c r="C7960" t="s">
        <v>138</v>
      </c>
      <c r="D7960" t="s">
        <v>1064</v>
      </c>
      <c r="E7960" t="s">
        <v>170</v>
      </c>
      <c r="F7960" t="s">
        <v>164</v>
      </c>
      <c r="G7960" t="s">
        <v>1065</v>
      </c>
      <c r="H7960" t="s">
        <v>132</v>
      </c>
      <c r="I7960">
        <v>0</v>
      </c>
      <c r="P7960">
        <v>0.600574086134678</v>
      </c>
      <c r="Q7960">
        <v>0</v>
      </c>
    </row>
    <row r="7961" spans="1:17">
      <c r="A7961" t="s">
        <v>122</v>
      </c>
      <c r="B7961">
        <v>2033</v>
      </c>
      <c r="C7961" t="s">
        <v>138</v>
      </c>
      <c r="D7961" t="s">
        <v>1064</v>
      </c>
      <c r="E7961" t="s">
        <v>170</v>
      </c>
      <c r="F7961" t="s">
        <v>164</v>
      </c>
      <c r="G7961" t="s">
        <v>1065</v>
      </c>
      <c r="H7961" t="s">
        <v>135</v>
      </c>
      <c r="I7961">
        <v>0</v>
      </c>
      <c r="P7961">
        <v>0.600574086134678</v>
      </c>
      <c r="Q7961">
        <v>0</v>
      </c>
    </row>
    <row r="7962" spans="1:17">
      <c r="A7962" t="s">
        <v>122</v>
      </c>
      <c r="B7962">
        <v>2033</v>
      </c>
      <c r="C7962" t="s">
        <v>138</v>
      </c>
      <c r="D7962" t="s">
        <v>1064</v>
      </c>
      <c r="E7962" t="s">
        <v>170</v>
      </c>
      <c r="F7962" t="s">
        <v>164</v>
      </c>
      <c r="G7962" t="s">
        <v>1065</v>
      </c>
      <c r="H7962" t="s">
        <v>136</v>
      </c>
      <c r="I7962">
        <v>0</v>
      </c>
      <c r="P7962">
        <v>0.600574086134678</v>
      </c>
      <c r="Q7962">
        <v>0</v>
      </c>
    </row>
    <row r="7963" spans="1:17">
      <c r="A7963" t="s">
        <v>122</v>
      </c>
      <c r="B7963">
        <v>2033</v>
      </c>
      <c r="C7963" t="s">
        <v>138</v>
      </c>
      <c r="D7963" t="s">
        <v>1064</v>
      </c>
      <c r="E7963" t="s">
        <v>170</v>
      </c>
      <c r="F7963" t="s">
        <v>159</v>
      </c>
      <c r="G7963" t="s">
        <v>1065</v>
      </c>
      <c r="H7963" t="s">
        <v>132</v>
      </c>
      <c r="I7963">
        <v>0</v>
      </c>
      <c r="P7963">
        <v>0.600574086134678</v>
      </c>
      <c r="Q7963">
        <v>0</v>
      </c>
    </row>
    <row r="7964" spans="1:17">
      <c r="A7964" t="s">
        <v>122</v>
      </c>
      <c r="B7964">
        <v>2033</v>
      </c>
      <c r="C7964" t="s">
        <v>138</v>
      </c>
      <c r="D7964" t="s">
        <v>1064</v>
      </c>
      <c r="E7964" t="s">
        <v>170</v>
      </c>
      <c r="F7964" t="s">
        <v>159</v>
      </c>
      <c r="G7964" t="s">
        <v>1065</v>
      </c>
      <c r="H7964" t="s">
        <v>135</v>
      </c>
      <c r="I7964">
        <v>0</v>
      </c>
      <c r="P7964">
        <v>0.600574086134678</v>
      </c>
      <c r="Q7964">
        <v>0</v>
      </c>
    </row>
    <row r="7965" spans="1:17">
      <c r="A7965" t="s">
        <v>122</v>
      </c>
      <c r="B7965">
        <v>2033</v>
      </c>
      <c r="C7965" t="s">
        <v>138</v>
      </c>
      <c r="D7965" t="s">
        <v>1064</v>
      </c>
      <c r="E7965" t="s">
        <v>170</v>
      </c>
      <c r="F7965" t="s">
        <v>159</v>
      </c>
      <c r="G7965" t="s">
        <v>1065</v>
      </c>
      <c r="H7965" t="s">
        <v>136</v>
      </c>
      <c r="I7965">
        <v>0</v>
      </c>
      <c r="P7965">
        <v>0.600574086134678</v>
      </c>
      <c r="Q7965">
        <v>0</v>
      </c>
    </row>
    <row r="7966" spans="1:17">
      <c r="A7966" t="s">
        <v>122</v>
      </c>
      <c r="B7966">
        <v>2033</v>
      </c>
      <c r="C7966" t="s">
        <v>138</v>
      </c>
      <c r="D7966" t="s">
        <v>1064</v>
      </c>
      <c r="E7966" t="s">
        <v>170</v>
      </c>
      <c r="F7966" t="s">
        <v>126</v>
      </c>
      <c r="G7966" t="s">
        <v>1065</v>
      </c>
      <c r="H7966" t="s">
        <v>132</v>
      </c>
      <c r="I7966">
        <v>0</v>
      </c>
      <c r="P7966">
        <v>0.600574086134678</v>
      </c>
      <c r="Q7966">
        <v>0</v>
      </c>
    </row>
    <row r="7967" spans="1:17">
      <c r="A7967" t="s">
        <v>122</v>
      </c>
      <c r="B7967">
        <v>2033</v>
      </c>
      <c r="C7967" t="s">
        <v>138</v>
      </c>
      <c r="D7967" t="s">
        <v>1064</v>
      </c>
      <c r="E7967" t="s">
        <v>170</v>
      </c>
      <c r="F7967" t="s">
        <v>126</v>
      </c>
      <c r="G7967" t="s">
        <v>1065</v>
      </c>
      <c r="H7967" t="s">
        <v>135</v>
      </c>
      <c r="I7967">
        <v>0</v>
      </c>
      <c r="P7967">
        <v>0.600574086134678</v>
      </c>
      <c r="Q7967">
        <v>0</v>
      </c>
    </row>
    <row r="7968" spans="1:17">
      <c r="A7968" t="s">
        <v>122</v>
      </c>
      <c r="B7968">
        <v>2033</v>
      </c>
      <c r="C7968" t="s">
        <v>138</v>
      </c>
      <c r="D7968" t="s">
        <v>1064</v>
      </c>
      <c r="E7968" t="s">
        <v>170</v>
      </c>
      <c r="F7968" t="s">
        <v>126</v>
      </c>
      <c r="G7968" t="s">
        <v>1065</v>
      </c>
      <c r="H7968" t="s">
        <v>136</v>
      </c>
      <c r="I7968">
        <v>1318707.6422810999</v>
      </c>
      <c r="P7968">
        <v>0.600574086134678</v>
      </c>
      <c r="Q7968">
        <v>791981.63714178803</v>
      </c>
    </row>
    <row r="7969" spans="1:17">
      <c r="A7969" t="s">
        <v>122</v>
      </c>
      <c r="B7969">
        <v>2033</v>
      </c>
      <c r="C7969" t="s">
        <v>138</v>
      </c>
      <c r="D7969" t="s">
        <v>1064</v>
      </c>
      <c r="E7969" t="s">
        <v>170</v>
      </c>
      <c r="F7969" t="s">
        <v>165</v>
      </c>
      <c r="G7969" t="s">
        <v>1065</v>
      </c>
      <c r="H7969" t="s">
        <v>132</v>
      </c>
      <c r="I7969">
        <v>0</v>
      </c>
      <c r="P7969">
        <v>0.600574086134678</v>
      </c>
      <c r="Q7969">
        <v>0</v>
      </c>
    </row>
    <row r="7970" spans="1:17">
      <c r="A7970" t="s">
        <v>122</v>
      </c>
      <c r="B7970">
        <v>2033</v>
      </c>
      <c r="C7970" t="s">
        <v>138</v>
      </c>
      <c r="D7970" t="s">
        <v>1064</v>
      </c>
      <c r="E7970" t="s">
        <v>170</v>
      </c>
      <c r="F7970" t="s">
        <v>165</v>
      </c>
      <c r="G7970" t="s">
        <v>1065</v>
      </c>
      <c r="H7970" t="s">
        <v>135</v>
      </c>
      <c r="I7970">
        <v>0</v>
      </c>
      <c r="P7970">
        <v>0.600574086134678</v>
      </c>
      <c r="Q7970">
        <v>0</v>
      </c>
    </row>
    <row r="7971" spans="1:17">
      <c r="A7971" t="s">
        <v>122</v>
      </c>
      <c r="B7971">
        <v>2033</v>
      </c>
      <c r="C7971" t="s">
        <v>138</v>
      </c>
      <c r="D7971" t="s">
        <v>1064</v>
      </c>
      <c r="E7971" t="s">
        <v>170</v>
      </c>
      <c r="F7971" t="s">
        <v>165</v>
      </c>
      <c r="G7971" t="s">
        <v>1065</v>
      </c>
      <c r="H7971" t="s">
        <v>136</v>
      </c>
      <c r="I7971">
        <v>0</v>
      </c>
      <c r="P7971">
        <v>0.600574086134678</v>
      </c>
      <c r="Q7971">
        <v>0</v>
      </c>
    </row>
    <row r="7972" spans="1:17">
      <c r="A7972" t="s">
        <v>122</v>
      </c>
      <c r="B7972">
        <v>2033</v>
      </c>
      <c r="C7972" t="s">
        <v>138</v>
      </c>
      <c r="D7972" t="s">
        <v>1064</v>
      </c>
      <c r="E7972" t="s">
        <v>170</v>
      </c>
      <c r="F7972" t="s">
        <v>166</v>
      </c>
      <c r="G7972" t="s">
        <v>1065</v>
      </c>
      <c r="H7972" t="s">
        <v>132</v>
      </c>
      <c r="I7972">
        <v>0</v>
      </c>
      <c r="P7972">
        <v>0.600574086134678</v>
      </c>
      <c r="Q7972">
        <v>0</v>
      </c>
    </row>
    <row r="7973" spans="1:17">
      <c r="A7973" t="s">
        <v>122</v>
      </c>
      <c r="B7973">
        <v>2033</v>
      </c>
      <c r="C7973" t="s">
        <v>138</v>
      </c>
      <c r="D7973" t="s">
        <v>1064</v>
      </c>
      <c r="E7973" t="s">
        <v>170</v>
      </c>
      <c r="F7973" t="s">
        <v>166</v>
      </c>
      <c r="G7973" t="s">
        <v>1065</v>
      </c>
      <c r="H7973" t="s">
        <v>135</v>
      </c>
      <c r="I7973">
        <v>0</v>
      </c>
      <c r="P7973">
        <v>0.600574086134678</v>
      </c>
      <c r="Q7973">
        <v>0</v>
      </c>
    </row>
    <row r="7974" spans="1:17">
      <c r="A7974" t="s">
        <v>122</v>
      </c>
      <c r="B7974">
        <v>2033</v>
      </c>
      <c r="C7974" t="s">
        <v>138</v>
      </c>
      <c r="D7974" t="s">
        <v>1064</v>
      </c>
      <c r="E7974" t="s">
        <v>170</v>
      </c>
      <c r="F7974" t="s">
        <v>166</v>
      </c>
      <c r="G7974" t="s">
        <v>1065</v>
      </c>
      <c r="H7974" t="s">
        <v>136</v>
      </c>
      <c r="I7974">
        <v>0</v>
      </c>
      <c r="P7974">
        <v>0.600574086134678</v>
      </c>
      <c r="Q7974">
        <v>0</v>
      </c>
    </row>
    <row r="7975" spans="1:17">
      <c r="A7975" t="s">
        <v>122</v>
      </c>
      <c r="B7975">
        <v>2033</v>
      </c>
      <c r="C7975" t="s">
        <v>138</v>
      </c>
      <c r="D7975" t="s">
        <v>1064</v>
      </c>
      <c r="E7975" t="s">
        <v>170</v>
      </c>
      <c r="F7975" t="s">
        <v>160</v>
      </c>
      <c r="G7975" t="s">
        <v>1065</v>
      </c>
      <c r="H7975" t="s">
        <v>132</v>
      </c>
      <c r="I7975">
        <v>0</v>
      </c>
      <c r="P7975">
        <v>0.600574086134678</v>
      </c>
      <c r="Q7975">
        <v>0</v>
      </c>
    </row>
    <row r="7976" spans="1:17">
      <c r="A7976" t="s">
        <v>122</v>
      </c>
      <c r="B7976">
        <v>2033</v>
      </c>
      <c r="C7976" t="s">
        <v>138</v>
      </c>
      <c r="D7976" t="s">
        <v>1064</v>
      </c>
      <c r="E7976" t="s">
        <v>170</v>
      </c>
      <c r="F7976" t="s">
        <v>160</v>
      </c>
      <c r="G7976" t="s">
        <v>1065</v>
      </c>
      <c r="H7976" t="s">
        <v>135</v>
      </c>
      <c r="I7976">
        <v>0</v>
      </c>
      <c r="P7976">
        <v>0.600574086134678</v>
      </c>
      <c r="Q7976">
        <v>0</v>
      </c>
    </row>
    <row r="7977" spans="1:17">
      <c r="A7977" t="s">
        <v>122</v>
      </c>
      <c r="B7977">
        <v>2033</v>
      </c>
      <c r="C7977" t="s">
        <v>138</v>
      </c>
      <c r="D7977" t="s">
        <v>1064</v>
      </c>
      <c r="E7977" t="s">
        <v>170</v>
      </c>
      <c r="F7977" t="s">
        <v>160</v>
      </c>
      <c r="G7977" t="s">
        <v>1065</v>
      </c>
      <c r="H7977" t="s">
        <v>136</v>
      </c>
      <c r="I7977">
        <v>0</v>
      </c>
      <c r="P7977">
        <v>0.600574086134678</v>
      </c>
      <c r="Q7977">
        <v>0</v>
      </c>
    </row>
    <row r="7978" spans="1:17">
      <c r="A7978" t="s">
        <v>122</v>
      </c>
      <c r="B7978">
        <v>2033</v>
      </c>
      <c r="C7978" t="s">
        <v>21</v>
      </c>
      <c r="D7978" t="s">
        <v>1067</v>
      </c>
      <c r="E7978" t="s">
        <v>167</v>
      </c>
      <c r="F7978" t="s">
        <v>164</v>
      </c>
      <c r="G7978" t="s">
        <v>1068</v>
      </c>
      <c r="H7978" t="s">
        <v>132</v>
      </c>
      <c r="I7978">
        <v>0</v>
      </c>
      <c r="P7978">
        <v>0.600574086134678</v>
      </c>
      <c r="Q7978">
        <v>0</v>
      </c>
    </row>
    <row r="7979" spans="1:17">
      <c r="A7979" t="s">
        <v>122</v>
      </c>
      <c r="B7979">
        <v>2033</v>
      </c>
      <c r="C7979" t="s">
        <v>21</v>
      </c>
      <c r="D7979" t="s">
        <v>1067</v>
      </c>
      <c r="E7979" t="s">
        <v>167</v>
      </c>
      <c r="F7979" t="s">
        <v>164</v>
      </c>
      <c r="G7979" t="s">
        <v>1068</v>
      </c>
      <c r="H7979" t="s">
        <v>135</v>
      </c>
      <c r="I7979">
        <v>0</v>
      </c>
      <c r="P7979">
        <v>0.600574086134678</v>
      </c>
      <c r="Q7979">
        <v>0</v>
      </c>
    </row>
    <row r="7980" spans="1:17">
      <c r="A7980" t="s">
        <v>122</v>
      </c>
      <c r="B7980">
        <v>2033</v>
      </c>
      <c r="C7980" t="s">
        <v>21</v>
      </c>
      <c r="D7980" t="s">
        <v>1067</v>
      </c>
      <c r="E7980" t="s">
        <v>167</v>
      </c>
      <c r="F7980" t="s">
        <v>164</v>
      </c>
      <c r="G7980" t="s">
        <v>1068</v>
      </c>
      <c r="H7980" t="s">
        <v>136</v>
      </c>
      <c r="I7980">
        <v>0</v>
      </c>
      <c r="P7980">
        <v>0.600574086134678</v>
      </c>
      <c r="Q7980">
        <v>0</v>
      </c>
    </row>
    <row r="7981" spans="1:17">
      <c r="A7981" t="s">
        <v>122</v>
      </c>
      <c r="B7981">
        <v>2033</v>
      </c>
      <c r="C7981" t="s">
        <v>21</v>
      </c>
      <c r="D7981" t="s">
        <v>1067</v>
      </c>
      <c r="E7981" t="s">
        <v>167</v>
      </c>
      <c r="F7981" t="s">
        <v>159</v>
      </c>
      <c r="G7981" t="s">
        <v>1068</v>
      </c>
      <c r="H7981" t="s">
        <v>132</v>
      </c>
      <c r="I7981">
        <v>0</v>
      </c>
      <c r="P7981">
        <v>0.600574086134678</v>
      </c>
      <c r="Q7981">
        <v>0</v>
      </c>
    </row>
    <row r="7982" spans="1:17">
      <c r="A7982" t="s">
        <v>122</v>
      </c>
      <c r="B7982">
        <v>2033</v>
      </c>
      <c r="C7982" t="s">
        <v>21</v>
      </c>
      <c r="D7982" t="s">
        <v>1067</v>
      </c>
      <c r="E7982" t="s">
        <v>167</v>
      </c>
      <c r="F7982" t="s">
        <v>159</v>
      </c>
      <c r="G7982" t="s">
        <v>1068</v>
      </c>
      <c r="H7982" t="s">
        <v>135</v>
      </c>
      <c r="I7982">
        <v>0</v>
      </c>
      <c r="P7982">
        <v>0.600574086134678</v>
      </c>
      <c r="Q7982">
        <v>0</v>
      </c>
    </row>
    <row r="7983" spans="1:17">
      <c r="A7983" t="s">
        <v>122</v>
      </c>
      <c r="B7983">
        <v>2033</v>
      </c>
      <c r="C7983" t="s">
        <v>21</v>
      </c>
      <c r="D7983" t="s">
        <v>1067</v>
      </c>
      <c r="E7983" t="s">
        <v>167</v>
      </c>
      <c r="F7983" t="s">
        <v>159</v>
      </c>
      <c r="G7983" t="s">
        <v>1068</v>
      </c>
      <c r="H7983" t="s">
        <v>136</v>
      </c>
      <c r="I7983">
        <v>0</v>
      </c>
      <c r="P7983">
        <v>0.600574086134678</v>
      </c>
      <c r="Q7983">
        <v>0</v>
      </c>
    </row>
    <row r="7984" spans="1:17">
      <c r="A7984" t="s">
        <v>122</v>
      </c>
      <c r="B7984">
        <v>2033</v>
      </c>
      <c r="C7984" t="s">
        <v>21</v>
      </c>
      <c r="D7984" t="s">
        <v>1067</v>
      </c>
      <c r="E7984" t="s">
        <v>167</v>
      </c>
      <c r="F7984" t="s">
        <v>126</v>
      </c>
      <c r="G7984" t="s">
        <v>1068</v>
      </c>
      <c r="H7984" t="s">
        <v>132</v>
      </c>
      <c r="I7984">
        <v>0</v>
      </c>
      <c r="P7984">
        <v>0.600574086134678</v>
      </c>
      <c r="Q7984">
        <v>0</v>
      </c>
    </row>
    <row r="7985" spans="1:17">
      <c r="A7985" t="s">
        <v>122</v>
      </c>
      <c r="B7985">
        <v>2033</v>
      </c>
      <c r="C7985" t="s">
        <v>21</v>
      </c>
      <c r="D7985" t="s">
        <v>1067</v>
      </c>
      <c r="E7985" t="s">
        <v>167</v>
      </c>
      <c r="F7985" t="s">
        <v>126</v>
      </c>
      <c r="G7985" t="s">
        <v>1068</v>
      </c>
      <c r="H7985" t="s">
        <v>135</v>
      </c>
      <c r="I7985">
        <v>0</v>
      </c>
      <c r="P7985">
        <v>0.600574086134678</v>
      </c>
      <c r="Q7985">
        <v>0</v>
      </c>
    </row>
    <row r="7986" spans="1:17">
      <c r="A7986" t="s">
        <v>122</v>
      </c>
      <c r="B7986">
        <v>2033</v>
      </c>
      <c r="C7986" t="s">
        <v>21</v>
      </c>
      <c r="D7986" t="s">
        <v>1067</v>
      </c>
      <c r="E7986" t="s">
        <v>167</v>
      </c>
      <c r="F7986" t="s">
        <v>126</v>
      </c>
      <c r="G7986" t="s">
        <v>1068</v>
      </c>
      <c r="H7986" t="s">
        <v>136</v>
      </c>
      <c r="I7986">
        <v>0</v>
      </c>
      <c r="P7986">
        <v>0.600574086134678</v>
      </c>
      <c r="Q7986">
        <v>0</v>
      </c>
    </row>
    <row r="7987" spans="1:17">
      <c r="A7987" t="s">
        <v>122</v>
      </c>
      <c r="B7987">
        <v>2033</v>
      </c>
      <c r="C7987" t="s">
        <v>21</v>
      </c>
      <c r="D7987" t="s">
        <v>1067</v>
      </c>
      <c r="E7987" t="s">
        <v>167</v>
      </c>
      <c r="F7987" t="s">
        <v>165</v>
      </c>
      <c r="G7987" t="s">
        <v>1068</v>
      </c>
      <c r="H7987" t="s">
        <v>132</v>
      </c>
      <c r="I7987">
        <v>0</v>
      </c>
      <c r="P7987">
        <v>0.600574086134678</v>
      </c>
      <c r="Q7987">
        <v>0</v>
      </c>
    </row>
    <row r="7988" spans="1:17">
      <c r="A7988" t="s">
        <v>122</v>
      </c>
      <c r="B7988">
        <v>2033</v>
      </c>
      <c r="C7988" t="s">
        <v>21</v>
      </c>
      <c r="D7988" t="s">
        <v>1067</v>
      </c>
      <c r="E7988" t="s">
        <v>167</v>
      </c>
      <c r="F7988" t="s">
        <v>165</v>
      </c>
      <c r="G7988" t="s">
        <v>1068</v>
      </c>
      <c r="H7988" t="s">
        <v>135</v>
      </c>
      <c r="I7988">
        <v>0</v>
      </c>
      <c r="P7988">
        <v>0.600574086134678</v>
      </c>
      <c r="Q7988">
        <v>0</v>
      </c>
    </row>
    <row r="7989" spans="1:17">
      <c r="A7989" t="s">
        <v>122</v>
      </c>
      <c r="B7989">
        <v>2033</v>
      </c>
      <c r="C7989" t="s">
        <v>21</v>
      </c>
      <c r="D7989" t="s">
        <v>1067</v>
      </c>
      <c r="E7989" t="s">
        <v>167</v>
      </c>
      <c r="F7989" t="s">
        <v>165</v>
      </c>
      <c r="G7989" t="s">
        <v>1068</v>
      </c>
      <c r="H7989" t="s">
        <v>136</v>
      </c>
      <c r="I7989">
        <v>0</v>
      </c>
      <c r="P7989">
        <v>0.600574086134678</v>
      </c>
      <c r="Q7989">
        <v>0</v>
      </c>
    </row>
    <row r="7990" spans="1:17">
      <c r="A7990" t="s">
        <v>122</v>
      </c>
      <c r="B7990">
        <v>2033</v>
      </c>
      <c r="C7990" t="s">
        <v>21</v>
      </c>
      <c r="D7990" t="s">
        <v>1067</v>
      </c>
      <c r="E7990" t="s">
        <v>167</v>
      </c>
      <c r="F7990" t="s">
        <v>166</v>
      </c>
      <c r="G7990" t="s">
        <v>1068</v>
      </c>
      <c r="H7990" t="s">
        <v>132</v>
      </c>
      <c r="I7990">
        <v>0</v>
      </c>
      <c r="P7990">
        <v>0.600574086134678</v>
      </c>
      <c r="Q7990">
        <v>0</v>
      </c>
    </row>
    <row r="7991" spans="1:17">
      <c r="A7991" t="s">
        <v>122</v>
      </c>
      <c r="B7991">
        <v>2033</v>
      </c>
      <c r="C7991" t="s">
        <v>21</v>
      </c>
      <c r="D7991" t="s">
        <v>1067</v>
      </c>
      <c r="E7991" t="s">
        <v>167</v>
      </c>
      <c r="F7991" t="s">
        <v>166</v>
      </c>
      <c r="G7991" t="s">
        <v>1068</v>
      </c>
      <c r="H7991" t="s">
        <v>135</v>
      </c>
      <c r="I7991">
        <v>0</v>
      </c>
      <c r="P7991">
        <v>0.600574086134678</v>
      </c>
      <c r="Q7991">
        <v>0</v>
      </c>
    </row>
    <row r="7992" spans="1:17">
      <c r="A7992" t="s">
        <v>122</v>
      </c>
      <c r="B7992">
        <v>2033</v>
      </c>
      <c r="C7992" t="s">
        <v>21</v>
      </c>
      <c r="D7992" t="s">
        <v>1067</v>
      </c>
      <c r="E7992" t="s">
        <v>167</v>
      </c>
      <c r="F7992" t="s">
        <v>166</v>
      </c>
      <c r="G7992" t="s">
        <v>1068</v>
      </c>
      <c r="H7992" t="s">
        <v>136</v>
      </c>
      <c r="I7992">
        <v>0</v>
      </c>
      <c r="P7992">
        <v>0.600574086134678</v>
      </c>
      <c r="Q7992">
        <v>0</v>
      </c>
    </row>
    <row r="7993" spans="1:17">
      <c r="A7993" t="s">
        <v>122</v>
      </c>
      <c r="B7993">
        <v>2033</v>
      </c>
      <c r="C7993" t="s">
        <v>21</v>
      </c>
      <c r="D7993" t="s">
        <v>1067</v>
      </c>
      <c r="E7993" t="s">
        <v>167</v>
      </c>
      <c r="F7993" t="s">
        <v>160</v>
      </c>
      <c r="G7993" t="s">
        <v>1068</v>
      </c>
      <c r="H7993" t="s">
        <v>132</v>
      </c>
      <c r="I7993">
        <v>0</v>
      </c>
      <c r="P7993">
        <v>0.600574086134678</v>
      </c>
      <c r="Q7993">
        <v>0</v>
      </c>
    </row>
    <row r="7994" spans="1:17">
      <c r="A7994" t="s">
        <v>122</v>
      </c>
      <c r="B7994">
        <v>2033</v>
      </c>
      <c r="C7994" t="s">
        <v>21</v>
      </c>
      <c r="D7994" t="s">
        <v>1067</v>
      </c>
      <c r="E7994" t="s">
        <v>167</v>
      </c>
      <c r="F7994" t="s">
        <v>160</v>
      </c>
      <c r="G7994" t="s">
        <v>1068</v>
      </c>
      <c r="H7994" t="s">
        <v>135</v>
      </c>
      <c r="I7994">
        <v>0</v>
      </c>
      <c r="P7994">
        <v>0.600574086134678</v>
      </c>
      <c r="Q7994">
        <v>0</v>
      </c>
    </row>
    <row r="7995" spans="1:17">
      <c r="A7995" t="s">
        <v>122</v>
      </c>
      <c r="B7995">
        <v>2033</v>
      </c>
      <c r="C7995" t="s">
        <v>21</v>
      </c>
      <c r="D7995" t="s">
        <v>1067</v>
      </c>
      <c r="E7995" t="s">
        <v>167</v>
      </c>
      <c r="F7995" t="s">
        <v>160</v>
      </c>
      <c r="G7995" t="s">
        <v>1068</v>
      </c>
      <c r="H7995" t="s">
        <v>136</v>
      </c>
      <c r="I7995">
        <v>0</v>
      </c>
      <c r="P7995">
        <v>0.600574086134678</v>
      </c>
      <c r="Q7995">
        <v>0</v>
      </c>
    </row>
    <row r="7996" spans="1:17">
      <c r="A7996" t="s">
        <v>122</v>
      </c>
      <c r="B7996">
        <v>2033</v>
      </c>
      <c r="C7996" t="s">
        <v>22</v>
      </c>
      <c r="D7996" t="s">
        <v>1067</v>
      </c>
      <c r="E7996" t="s">
        <v>167</v>
      </c>
      <c r="F7996" t="s">
        <v>164</v>
      </c>
      <c r="G7996" t="s">
        <v>1068</v>
      </c>
      <c r="H7996" t="s">
        <v>132</v>
      </c>
      <c r="I7996">
        <v>0</v>
      </c>
      <c r="P7996">
        <v>0.600574086134678</v>
      </c>
      <c r="Q7996">
        <v>0</v>
      </c>
    </row>
    <row r="7997" spans="1:17">
      <c r="A7997" t="s">
        <v>122</v>
      </c>
      <c r="B7997">
        <v>2033</v>
      </c>
      <c r="C7997" t="s">
        <v>22</v>
      </c>
      <c r="D7997" t="s">
        <v>1067</v>
      </c>
      <c r="E7997" t="s">
        <v>167</v>
      </c>
      <c r="F7997" t="s">
        <v>164</v>
      </c>
      <c r="G7997" t="s">
        <v>1068</v>
      </c>
      <c r="H7997" t="s">
        <v>135</v>
      </c>
      <c r="I7997">
        <v>0</v>
      </c>
      <c r="P7997">
        <v>0.600574086134678</v>
      </c>
      <c r="Q7997">
        <v>0</v>
      </c>
    </row>
    <row r="7998" spans="1:17">
      <c r="A7998" t="s">
        <v>122</v>
      </c>
      <c r="B7998">
        <v>2033</v>
      </c>
      <c r="C7998" t="s">
        <v>22</v>
      </c>
      <c r="D7998" t="s">
        <v>1067</v>
      </c>
      <c r="E7998" t="s">
        <v>167</v>
      </c>
      <c r="F7998" t="s">
        <v>164</v>
      </c>
      <c r="G7998" t="s">
        <v>1068</v>
      </c>
      <c r="H7998" t="s">
        <v>136</v>
      </c>
      <c r="I7998">
        <v>0</v>
      </c>
      <c r="P7998">
        <v>0.600574086134678</v>
      </c>
      <c r="Q7998">
        <v>0</v>
      </c>
    </row>
    <row r="7999" spans="1:17">
      <c r="A7999" t="s">
        <v>122</v>
      </c>
      <c r="B7999">
        <v>2033</v>
      </c>
      <c r="C7999" t="s">
        <v>22</v>
      </c>
      <c r="D7999" t="s">
        <v>1067</v>
      </c>
      <c r="E7999" t="s">
        <v>167</v>
      </c>
      <c r="F7999" t="s">
        <v>159</v>
      </c>
      <c r="G7999" t="s">
        <v>1068</v>
      </c>
      <c r="H7999" t="s">
        <v>132</v>
      </c>
      <c r="I7999">
        <v>0</v>
      </c>
      <c r="P7999">
        <v>0.600574086134678</v>
      </c>
      <c r="Q7999">
        <v>0</v>
      </c>
    </row>
    <row r="8000" spans="1:17">
      <c r="A8000" t="s">
        <v>122</v>
      </c>
      <c r="B8000">
        <v>2033</v>
      </c>
      <c r="C8000" t="s">
        <v>22</v>
      </c>
      <c r="D8000" t="s">
        <v>1067</v>
      </c>
      <c r="E8000" t="s">
        <v>167</v>
      </c>
      <c r="F8000" t="s">
        <v>159</v>
      </c>
      <c r="G8000" t="s">
        <v>1068</v>
      </c>
      <c r="H8000" t="s">
        <v>135</v>
      </c>
      <c r="I8000">
        <v>0</v>
      </c>
      <c r="P8000">
        <v>0.600574086134678</v>
      </c>
      <c r="Q8000">
        <v>0</v>
      </c>
    </row>
    <row r="8001" spans="1:17">
      <c r="A8001" t="s">
        <v>122</v>
      </c>
      <c r="B8001">
        <v>2033</v>
      </c>
      <c r="C8001" t="s">
        <v>22</v>
      </c>
      <c r="D8001" t="s">
        <v>1067</v>
      </c>
      <c r="E8001" t="s">
        <v>167</v>
      </c>
      <c r="F8001" t="s">
        <v>159</v>
      </c>
      <c r="G8001" t="s">
        <v>1068</v>
      </c>
      <c r="H8001" t="s">
        <v>136</v>
      </c>
      <c r="I8001">
        <v>0</v>
      </c>
      <c r="P8001">
        <v>0.600574086134678</v>
      </c>
      <c r="Q8001">
        <v>0</v>
      </c>
    </row>
    <row r="8002" spans="1:17">
      <c r="A8002" t="s">
        <v>122</v>
      </c>
      <c r="B8002">
        <v>2033</v>
      </c>
      <c r="C8002" t="s">
        <v>22</v>
      </c>
      <c r="D8002" t="s">
        <v>1067</v>
      </c>
      <c r="E8002" t="s">
        <v>167</v>
      </c>
      <c r="F8002" t="s">
        <v>126</v>
      </c>
      <c r="G8002" t="s">
        <v>1068</v>
      </c>
      <c r="H8002" t="s">
        <v>132</v>
      </c>
      <c r="I8002">
        <v>0</v>
      </c>
      <c r="P8002">
        <v>0.600574086134678</v>
      </c>
      <c r="Q8002">
        <v>0</v>
      </c>
    </row>
    <row r="8003" spans="1:17">
      <c r="A8003" t="s">
        <v>122</v>
      </c>
      <c r="B8003">
        <v>2033</v>
      </c>
      <c r="C8003" t="s">
        <v>22</v>
      </c>
      <c r="D8003" t="s">
        <v>1067</v>
      </c>
      <c r="E8003" t="s">
        <v>167</v>
      </c>
      <c r="F8003" t="s">
        <v>126</v>
      </c>
      <c r="G8003" t="s">
        <v>1068</v>
      </c>
      <c r="H8003" t="s">
        <v>135</v>
      </c>
      <c r="I8003">
        <v>0</v>
      </c>
      <c r="P8003">
        <v>0.600574086134678</v>
      </c>
      <c r="Q8003">
        <v>0</v>
      </c>
    </row>
    <row r="8004" spans="1:17">
      <c r="A8004" t="s">
        <v>122</v>
      </c>
      <c r="B8004">
        <v>2033</v>
      </c>
      <c r="C8004" t="s">
        <v>22</v>
      </c>
      <c r="D8004" t="s">
        <v>1067</v>
      </c>
      <c r="E8004" t="s">
        <v>167</v>
      </c>
      <c r="F8004" t="s">
        <v>126</v>
      </c>
      <c r="G8004" t="s">
        <v>1068</v>
      </c>
      <c r="H8004" t="s">
        <v>136</v>
      </c>
      <c r="I8004">
        <v>0</v>
      </c>
      <c r="P8004">
        <v>0.600574086134678</v>
      </c>
      <c r="Q8004">
        <v>0</v>
      </c>
    </row>
    <row r="8005" spans="1:17">
      <c r="A8005" t="s">
        <v>122</v>
      </c>
      <c r="B8005">
        <v>2033</v>
      </c>
      <c r="C8005" t="s">
        <v>22</v>
      </c>
      <c r="D8005" t="s">
        <v>1067</v>
      </c>
      <c r="E8005" t="s">
        <v>167</v>
      </c>
      <c r="F8005" t="s">
        <v>165</v>
      </c>
      <c r="G8005" t="s">
        <v>1068</v>
      </c>
      <c r="H8005" t="s">
        <v>132</v>
      </c>
      <c r="I8005">
        <v>0</v>
      </c>
      <c r="P8005">
        <v>0.600574086134678</v>
      </c>
      <c r="Q8005">
        <v>0</v>
      </c>
    </row>
    <row r="8006" spans="1:17">
      <c r="A8006" t="s">
        <v>122</v>
      </c>
      <c r="B8006">
        <v>2033</v>
      </c>
      <c r="C8006" t="s">
        <v>22</v>
      </c>
      <c r="D8006" t="s">
        <v>1067</v>
      </c>
      <c r="E8006" t="s">
        <v>167</v>
      </c>
      <c r="F8006" t="s">
        <v>165</v>
      </c>
      <c r="G8006" t="s">
        <v>1068</v>
      </c>
      <c r="H8006" t="s">
        <v>135</v>
      </c>
      <c r="I8006">
        <v>0</v>
      </c>
      <c r="P8006">
        <v>0.600574086134678</v>
      </c>
      <c r="Q8006">
        <v>0</v>
      </c>
    </row>
    <row r="8007" spans="1:17">
      <c r="A8007" t="s">
        <v>122</v>
      </c>
      <c r="B8007">
        <v>2033</v>
      </c>
      <c r="C8007" t="s">
        <v>22</v>
      </c>
      <c r="D8007" t="s">
        <v>1067</v>
      </c>
      <c r="E8007" t="s">
        <v>167</v>
      </c>
      <c r="F8007" t="s">
        <v>165</v>
      </c>
      <c r="G8007" t="s">
        <v>1068</v>
      </c>
      <c r="H8007" t="s">
        <v>136</v>
      </c>
      <c r="I8007">
        <v>0</v>
      </c>
      <c r="P8007">
        <v>0.600574086134678</v>
      </c>
      <c r="Q8007">
        <v>0</v>
      </c>
    </row>
    <row r="8008" spans="1:17">
      <c r="A8008" t="s">
        <v>122</v>
      </c>
      <c r="B8008">
        <v>2033</v>
      </c>
      <c r="C8008" t="s">
        <v>22</v>
      </c>
      <c r="D8008" t="s">
        <v>1067</v>
      </c>
      <c r="E8008" t="s">
        <v>167</v>
      </c>
      <c r="F8008" t="s">
        <v>166</v>
      </c>
      <c r="G8008" t="s">
        <v>1068</v>
      </c>
      <c r="H8008" t="s">
        <v>132</v>
      </c>
      <c r="I8008">
        <v>0</v>
      </c>
      <c r="P8008">
        <v>0.600574086134678</v>
      </c>
      <c r="Q8008">
        <v>0</v>
      </c>
    </row>
    <row r="8009" spans="1:17">
      <c r="A8009" t="s">
        <v>122</v>
      </c>
      <c r="B8009">
        <v>2033</v>
      </c>
      <c r="C8009" t="s">
        <v>22</v>
      </c>
      <c r="D8009" t="s">
        <v>1067</v>
      </c>
      <c r="E8009" t="s">
        <v>167</v>
      </c>
      <c r="F8009" t="s">
        <v>166</v>
      </c>
      <c r="G8009" t="s">
        <v>1068</v>
      </c>
      <c r="H8009" t="s">
        <v>135</v>
      </c>
      <c r="I8009">
        <v>0</v>
      </c>
      <c r="P8009">
        <v>0.600574086134678</v>
      </c>
      <c r="Q8009">
        <v>0</v>
      </c>
    </row>
    <row r="8010" spans="1:17">
      <c r="A8010" t="s">
        <v>122</v>
      </c>
      <c r="B8010">
        <v>2033</v>
      </c>
      <c r="C8010" t="s">
        <v>22</v>
      </c>
      <c r="D8010" t="s">
        <v>1067</v>
      </c>
      <c r="E8010" t="s">
        <v>167</v>
      </c>
      <c r="F8010" t="s">
        <v>166</v>
      </c>
      <c r="G8010" t="s">
        <v>1068</v>
      </c>
      <c r="H8010" t="s">
        <v>136</v>
      </c>
      <c r="I8010">
        <v>0</v>
      </c>
      <c r="P8010">
        <v>0.600574086134678</v>
      </c>
      <c r="Q8010">
        <v>0</v>
      </c>
    </row>
    <row r="8011" spans="1:17">
      <c r="A8011" t="s">
        <v>122</v>
      </c>
      <c r="B8011">
        <v>2033</v>
      </c>
      <c r="C8011" t="s">
        <v>22</v>
      </c>
      <c r="D8011" t="s">
        <v>1067</v>
      </c>
      <c r="E8011" t="s">
        <v>167</v>
      </c>
      <c r="F8011" t="s">
        <v>160</v>
      </c>
      <c r="G8011" t="s">
        <v>1068</v>
      </c>
      <c r="H8011" t="s">
        <v>132</v>
      </c>
      <c r="I8011">
        <v>0</v>
      </c>
      <c r="P8011">
        <v>0.600574086134678</v>
      </c>
      <c r="Q8011">
        <v>0</v>
      </c>
    </row>
    <row r="8012" spans="1:17">
      <c r="A8012" t="s">
        <v>122</v>
      </c>
      <c r="B8012">
        <v>2033</v>
      </c>
      <c r="C8012" t="s">
        <v>22</v>
      </c>
      <c r="D8012" t="s">
        <v>1067</v>
      </c>
      <c r="E8012" t="s">
        <v>167</v>
      </c>
      <c r="F8012" t="s">
        <v>160</v>
      </c>
      <c r="G8012" t="s">
        <v>1068</v>
      </c>
      <c r="H8012" t="s">
        <v>135</v>
      </c>
      <c r="I8012">
        <v>0</v>
      </c>
      <c r="P8012">
        <v>0.600574086134678</v>
      </c>
      <c r="Q8012">
        <v>0</v>
      </c>
    </row>
    <row r="8013" spans="1:17">
      <c r="A8013" t="s">
        <v>122</v>
      </c>
      <c r="B8013">
        <v>2033</v>
      </c>
      <c r="C8013" t="s">
        <v>22</v>
      </c>
      <c r="D8013" t="s">
        <v>1067</v>
      </c>
      <c r="E8013" t="s">
        <v>167</v>
      </c>
      <c r="F8013" t="s">
        <v>160</v>
      </c>
      <c r="G8013" t="s">
        <v>1068</v>
      </c>
      <c r="H8013" t="s">
        <v>136</v>
      </c>
      <c r="I8013">
        <v>0</v>
      </c>
      <c r="P8013">
        <v>0.600574086134678</v>
      </c>
      <c r="Q8013">
        <v>0</v>
      </c>
    </row>
    <row r="8014" spans="1:17">
      <c r="A8014" t="s">
        <v>122</v>
      </c>
      <c r="B8014">
        <v>2033</v>
      </c>
      <c r="C8014" t="s">
        <v>24</v>
      </c>
      <c r="D8014" t="s">
        <v>1067</v>
      </c>
      <c r="E8014" t="s">
        <v>167</v>
      </c>
      <c r="F8014" t="s">
        <v>164</v>
      </c>
      <c r="G8014" t="s">
        <v>1068</v>
      </c>
      <c r="H8014" t="s">
        <v>132</v>
      </c>
      <c r="I8014">
        <v>0</v>
      </c>
      <c r="P8014">
        <v>0.600574086134678</v>
      </c>
      <c r="Q8014">
        <v>0</v>
      </c>
    </row>
    <row r="8015" spans="1:17">
      <c r="A8015" t="s">
        <v>122</v>
      </c>
      <c r="B8015">
        <v>2033</v>
      </c>
      <c r="C8015" t="s">
        <v>24</v>
      </c>
      <c r="D8015" t="s">
        <v>1067</v>
      </c>
      <c r="E8015" t="s">
        <v>167</v>
      </c>
      <c r="F8015" t="s">
        <v>164</v>
      </c>
      <c r="G8015" t="s">
        <v>1068</v>
      </c>
      <c r="H8015" t="s">
        <v>135</v>
      </c>
      <c r="I8015">
        <v>0</v>
      </c>
      <c r="P8015">
        <v>0.600574086134678</v>
      </c>
      <c r="Q8015">
        <v>0</v>
      </c>
    </row>
    <row r="8016" spans="1:17">
      <c r="A8016" t="s">
        <v>122</v>
      </c>
      <c r="B8016">
        <v>2033</v>
      </c>
      <c r="C8016" t="s">
        <v>24</v>
      </c>
      <c r="D8016" t="s">
        <v>1067</v>
      </c>
      <c r="E8016" t="s">
        <v>167</v>
      </c>
      <c r="F8016" t="s">
        <v>164</v>
      </c>
      <c r="G8016" t="s">
        <v>1068</v>
      </c>
      <c r="H8016" t="s">
        <v>136</v>
      </c>
      <c r="I8016">
        <v>0</v>
      </c>
      <c r="P8016">
        <v>0.600574086134678</v>
      </c>
      <c r="Q8016">
        <v>0</v>
      </c>
    </row>
    <row r="8017" spans="1:17">
      <c r="A8017" t="s">
        <v>122</v>
      </c>
      <c r="B8017">
        <v>2033</v>
      </c>
      <c r="C8017" t="s">
        <v>24</v>
      </c>
      <c r="D8017" t="s">
        <v>1067</v>
      </c>
      <c r="E8017" t="s">
        <v>167</v>
      </c>
      <c r="F8017" t="s">
        <v>159</v>
      </c>
      <c r="G8017" t="s">
        <v>1068</v>
      </c>
      <c r="H8017" t="s">
        <v>132</v>
      </c>
      <c r="I8017">
        <v>0</v>
      </c>
      <c r="P8017">
        <v>0.600574086134678</v>
      </c>
      <c r="Q8017">
        <v>0</v>
      </c>
    </row>
    <row r="8018" spans="1:17">
      <c r="A8018" t="s">
        <v>122</v>
      </c>
      <c r="B8018">
        <v>2033</v>
      </c>
      <c r="C8018" t="s">
        <v>24</v>
      </c>
      <c r="D8018" t="s">
        <v>1067</v>
      </c>
      <c r="E8018" t="s">
        <v>167</v>
      </c>
      <c r="F8018" t="s">
        <v>159</v>
      </c>
      <c r="G8018" t="s">
        <v>1068</v>
      </c>
      <c r="H8018" t="s">
        <v>135</v>
      </c>
      <c r="I8018">
        <v>0</v>
      </c>
      <c r="P8018">
        <v>0.600574086134678</v>
      </c>
      <c r="Q8018">
        <v>0</v>
      </c>
    </row>
    <row r="8019" spans="1:17">
      <c r="A8019" t="s">
        <v>122</v>
      </c>
      <c r="B8019">
        <v>2033</v>
      </c>
      <c r="C8019" t="s">
        <v>24</v>
      </c>
      <c r="D8019" t="s">
        <v>1067</v>
      </c>
      <c r="E8019" t="s">
        <v>167</v>
      </c>
      <c r="F8019" t="s">
        <v>159</v>
      </c>
      <c r="G8019" t="s">
        <v>1068</v>
      </c>
      <c r="H8019" t="s">
        <v>136</v>
      </c>
      <c r="I8019">
        <v>0</v>
      </c>
      <c r="P8019">
        <v>0.600574086134678</v>
      </c>
      <c r="Q8019">
        <v>0</v>
      </c>
    </row>
    <row r="8020" spans="1:17">
      <c r="A8020" t="s">
        <v>122</v>
      </c>
      <c r="B8020">
        <v>2033</v>
      </c>
      <c r="C8020" t="s">
        <v>24</v>
      </c>
      <c r="D8020" t="s">
        <v>1067</v>
      </c>
      <c r="E8020" t="s">
        <v>167</v>
      </c>
      <c r="F8020" t="s">
        <v>126</v>
      </c>
      <c r="G8020" t="s">
        <v>1068</v>
      </c>
      <c r="H8020" t="s">
        <v>132</v>
      </c>
      <c r="I8020">
        <v>0</v>
      </c>
      <c r="P8020">
        <v>0.600574086134678</v>
      </c>
      <c r="Q8020">
        <v>0</v>
      </c>
    </row>
    <row r="8021" spans="1:17">
      <c r="A8021" t="s">
        <v>122</v>
      </c>
      <c r="B8021">
        <v>2033</v>
      </c>
      <c r="C8021" t="s">
        <v>24</v>
      </c>
      <c r="D8021" t="s">
        <v>1067</v>
      </c>
      <c r="E8021" t="s">
        <v>167</v>
      </c>
      <c r="F8021" t="s">
        <v>126</v>
      </c>
      <c r="G8021" t="s">
        <v>1068</v>
      </c>
      <c r="H8021" t="s">
        <v>135</v>
      </c>
      <c r="I8021">
        <v>0</v>
      </c>
      <c r="P8021">
        <v>0.600574086134678</v>
      </c>
      <c r="Q8021">
        <v>0</v>
      </c>
    </row>
    <row r="8022" spans="1:17">
      <c r="A8022" t="s">
        <v>122</v>
      </c>
      <c r="B8022">
        <v>2033</v>
      </c>
      <c r="C8022" t="s">
        <v>24</v>
      </c>
      <c r="D8022" t="s">
        <v>1067</v>
      </c>
      <c r="E8022" t="s">
        <v>167</v>
      </c>
      <c r="F8022" t="s">
        <v>126</v>
      </c>
      <c r="G8022" t="s">
        <v>1068</v>
      </c>
      <c r="H8022" t="s">
        <v>136</v>
      </c>
      <c r="I8022">
        <v>0</v>
      </c>
      <c r="P8022">
        <v>0.600574086134678</v>
      </c>
      <c r="Q8022">
        <v>0</v>
      </c>
    </row>
    <row r="8023" spans="1:17">
      <c r="A8023" t="s">
        <v>122</v>
      </c>
      <c r="B8023">
        <v>2033</v>
      </c>
      <c r="C8023" t="s">
        <v>24</v>
      </c>
      <c r="D8023" t="s">
        <v>1067</v>
      </c>
      <c r="E8023" t="s">
        <v>167</v>
      </c>
      <c r="F8023" t="s">
        <v>165</v>
      </c>
      <c r="G8023" t="s">
        <v>1068</v>
      </c>
      <c r="H8023" t="s">
        <v>132</v>
      </c>
      <c r="I8023">
        <v>0</v>
      </c>
      <c r="P8023">
        <v>0.600574086134678</v>
      </c>
      <c r="Q8023">
        <v>0</v>
      </c>
    </row>
    <row r="8024" spans="1:17">
      <c r="A8024" t="s">
        <v>122</v>
      </c>
      <c r="B8024">
        <v>2033</v>
      </c>
      <c r="C8024" t="s">
        <v>24</v>
      </c>
      <c r="D8024" t="s">
        <v>1067</v>
      </c>
      <c r="E8024" t="s">
        <v>167</v>
      </c>
      <c r="F8024" t="s">
        <v>165</v>
      </c>
      <c r="G8024" t="s">
        <v>1068</v>
      </c>
      <c r="H8024" t="s">
        <v>135</v>
      </c>
      <c r="I8024">
        <v>0</v>
      </c>
      <c r="P8024">
        <v>0.600574086134678</v>
      </c>
      <c r="Q8024">
        <v>0</v>
      </c>
    </row>
    <row r="8025" spans="1:17">
      <c r="A8025" t="s">
        <v>122</v>
      </c>
      <c r="B8025">
        <v>2033</v>
      </c>
      <c r="C8025" t="s">
        <v>24</v>
      </c>
      <c r="D8025" t="s">
        <v>1067</v>
      </c>
      <c r="E8025" t="s">
        <v>167</v>
      </c>
      <c r="F8025" t="s">
        <v>165</v>
      </c>
      <c r="G8025" t="s">
        <v>1068</v>
      </c>
      <c r="H8025" t="s">
        <v>136</v>
      </c>
      <c r="I8025">
        <v>0</v>
      </c>
      <c r="P8025">
        <v>0.600574086134678</v>
      </c>
      <c r="Q8025">
        <v>0</v>
      </c>
    </row>
    <row r="8026" spans="1:17">
      <c r="A8026" t="s">
        <v>122</v>
      </c>
      <c r="B8026">
        <v>2033</v>
      </c>
      <c r="C8026" t="s">
        <v>24</v>
      </c>
      <c r="D8026" t="s">
        <v>1067</v>
      </c>
      <c r="E8026" t="s">
        <v>167</v>
      </c>
      <c r="F8026" t="s">
        <v>166</v>
      </c>
      <c r="G8026" t="s">
        <v>1068</v>
      </c>
      <c r="H8026" t="s">
        <v>132</v>
      </c>
      <c r="I8026">
        <v>0</v>
      </c>
      <c r="P8026">
        <v>0.600574086134678</v>
      </c>
      <c r="Q8026">
        <v>0</v>
      </c>
    </row>
    <row r="8027" spans="1:17">
      <c r="A8027" t="s">
        <v>122</v>
      </c>
      <c r="B8027">
        <v>2033</v>
      </c>
      <c r="C8027" t="s">
        <v>24</v>
      </c>
      <c r="D8027" t="s">
        <v>1067</v>
      </c>
      <c r="E8027" t="s">
        <v>167</v>
      </c>
      <c r="F8027" t="s">
        <v>166</v>
      </c>
      <c r="G8027" t="s">
        <v>1068</v>
      </c>
      <c r="H8027" t="s">
        <v>135</v>
      </c>
      <c r="I8027">
        <v>0</v>
      </c>
      <c r="P8027">
        <v>0.600574086134678</v>
      </c>
      <c r="Q8027">
        <v>0</v>
      </c>
    </row>
    <row r="8028" spans="1:17">
      <c r="A8028" t="s">
        <v>122</v>
      </c>
      <c r="B8028">
        <v>2033</v>
      </c>
      <c r="C8028" t="s">
        <v>24</v>
      </c>
      <c r="D8028" t="s">
        <v>1067</v>
      </c>
      <c r="E8028" t="s">
        <v>167</v>
      </c>
      <c r="F8028" t="s">
        <v>166</v>
      </c>
      <c r="G8028" t="s">
        <v>1068</v>
      </c>
      <c r="H8028" t="s">
        <v>136</v>
      </c>
      <c r="I8028">
        <v>0</v>
      </c>
      <c r="P8028">
        <v>0.600574086134678</v>
      </c>
      <c r="Q8028">
        <v>0</v>
      </c>
    </row>
    <row r="8029" spans="1:17">
      <c r="A8029" t="s">
        <v>122</v>
      </c>
      <c r="B8029">
        <v>2033</v>
      </c>
      <c r="C8029" t="s">
        <v>24</v>
      </c>
      <c r="D8029" t="s">
        <v>1067</v>
      </c>
      <c r="E8029" t="s">
        <v>167</v>
      </c>
      <c r="F8029" t="s">
        <v>160</v>
      </c>
      <c r="G8029" t="s">
        <v>1068</v>
      </c>
      <c r="H8029" t="s">
        <v>132</v>
      </c>
      <c r="I8029">
        <v>0</v>
      </c>
      <c r="P8029">
        <v>0.600574086134678</v>
      </c>
      <c r="Q8029">
        <v>0</v>
      </c>
    </row>
    <row r="8030" spans="1:17">
      <c r="A8030" t="s">
        <v>122</v>
      </c>
      <c r="B8030">
        <v>2033</v>
      </c>
      <c r="C8030" t="s">
        <v>24</v>
      </c>
      <c r="D8030" t="s">
        <v>1067</v>
      </c>
      <c r="E8030" t="s">
        <v>167</v>
      </c>
      <c r="F8030" t="s">
        <v>160</v>
      </c>
      <c r="G8030" t="s">
        <v>1068</v>
      </c>
      <c r="H8030" t="s">
        <v>135</v>
      </c>
      <c r="I8030">
        <v>0</v>
      </c>
      <c r="P8030">
        <v>0.600574086134678</v>
      </c>
      <c r="Q8030">
        <v>0</v>
      </c>
    </row>
    <row r="8031" spans="1:17">
      <c r="A8031" t="s">
        <v>122</v>
      </c>
      <c r="B8031">
        <v>2033</v>
      </c>
      <c r="C8031" t="s">
        <v>24</v>
      </c>
      <c r="D8031" t="s">
        <v>1067</v>
      </c>
      <c r="E8031" t="s">
        <v>167</v>
      </c>
      <c r="F8031" t="s">
        <v>160</v>
      </c>
      <c r="G8031" t="s">
        <v>1068</v>
      </c>
      <c r="H8031" t="s">
        <v>136</v>
      </c>
      <c r="I8031">
        <v>0</v>
      </c>
      <c r="P8031">
        <v>0.600574086134678</v>
      </c>
      <c r="Q8031">
        <v>0</v>
      </c>
    </row>
    <row r="8032" spans="1:17">
      <c r="A8032" t="s">
        <v>122</v>
      </c>
      <c r="B8032">
        <v>2033</v>
      </c>
      <c r="C8032" t="s">
        <v>14</v>
      </c>
      <c r="D8032" t="s">
        <v>1062</v>
      </c>
      <c r="E8032" t="s">
        <v>162</v>
      </c>
      <c r="F8032" t="s">
        <v>164</v>
      </c>
      <c r="G8032" t="s">
        <v>1063</v>
      </c>
      <c r="H8032" t="s">
        <v>132</v>
      </c>
      <c r="I8032">
        <v>0</v>
      </c>
      <c r="P8032">
        <v>0.600574086134678</v>
      </c>
      <c r="Q8032">
        <v>0</v>
      </c>
    </row>
    <row r="8033" spans="1:17">
      <c r="A8033" t="s">
        <v>122</v>
      </c>
      <c r="B8033">
        <v>2033</v>
      </c>
      <c r="C8033" t="s">
        <v>14</v>
      </c>
      <c r="D8033" t="s">
        <v>1062</v>
      </c>
      <c r="E8033" t="s">
        <v>162</v>
      </c>
      <c r="F8033" t="s">
        <v>164</v>
      </c>
      <c r="G8033" t="s">
        <v>1063</v>
      </c>
      <c r="H8033" t="s">
        <v>135</v>
      </c>
      <c r="I8033">
        <v>0</v>
      </c>
      <c r="P8033">
        <v>0.600574086134678</v>
      </c>
      <c r="Q8033">
        <v>0</v>
      </c>
    </row>
    <row r="8034" spans="1:17">
      <c r="A8034" t="s">
        <v>122</v>
      </c>
      <c r="B8034">
        <v>2033</v>
      </c>
      <c r="C8034" t="s">
        <v>14</v>
      </c>
      <c r="D8034" t="s">
        <v>1062</v>
      </c>
      <c r="E8034" t="s">
        <v>162</v>
      </c>
      <c r="F8034" t="s">
        <v>164</v>
      </c>
      <c r="G8034" t="s">
        <v>1063</v>
      </c>
      <c r="H8034" t="s">
        <v>136</v>
      </c>
      <c r="I8034">
        <v>0</v>
      </c>
      <c r="P8034">
        <v>0.600574086134678</v>
      </c>
      <c r="Q8034">
        <v>0</v>
      </c>
    </row>
    <row r="8035" spans="1:17">
      <c r="A8035" t="s">
        <v>122</v>
      </c>
      <c r="B8035">
        <v>2033</v>
      </c>
      <c r="C8035" t="s">
        <v>14</v>
      </c>
      <c r="D8035" t="s">
        <v>1062</v>
      </c>
      <c r="E8035" t="s">
        <v>162</v>
      </c>
      <c r="F8035" t="s">
        <v>159</v>
      </c>
      <c r="G8035" t="s">
        <v>1063</v>
      </c>
      <c r="H8035" t="s">
        <v>132</v>
      </c>
      <c r="I8035">
        <v>0</v>
      </c>
      <c r="P8035">
        <v>0.600574086134678</v>
      </c>
      <c r="Q8035">
        <v>0</v>
      </c>
    </row>
    <row r="8036" spans="1:17">
      <c r="A8036" t="s">
        <v>122</v>
      </c>
      <c r="B8036">
        <v>2033</v>
      </c>
      <c r="C8036" t="s">
        <v>14</v>
      </c>
      <c r="D8036" t="s">
        <v>1062</v>
      </c>
      <c r="E8036" t="s">
        <v>162</v>
      </c>
      <c r="F8036" t="s">
        <v>159</v>
      </c>
      <c r="G8036" t="s">
        <v>1063</v>
      </c>
      <c r="H8036" t="s">
        <v>135</v>
      </c>
      <c r="I8036">
        <v>0</v>
      </c>
      <c r="P8036">
        <v>0.600574086134678</v>
      </c>
      <c r="Q8036">
        <v>0</v>
      </c>
    </row>
    <row r="8037" spans="1:17">
      <c r="A8037" t="s">
        <v>122</v>
      </c>
      <c r="B8037">
        <v>2033</v>
      </c>
      <c r="C8037" t="s">
        <v>14</v>
      </c>
      <c r="D8037" t="s">
        <v>1062</v>
      </c>
      <c r="E8037" t="s">
        <v>162</v>
      </c>
      <c r="F8037" t="s">
        <v>159</v>
      </c>
      <c r="G8037" t="s">
        <v>1063</v>
      </c>
      <c r="H8037" t="s">
        <v>136</v>
      </c>
      <c r="I8037">
        <v>0</v>
      </c>
      <c r="P8037">
        <v>0.600574086134678</v>
      </c>
      <c r="Q8037">
        <v>0</v>
      </c>
    </row>
    <row r="8038" spans="1:17">
      <c r="A8038" t="s">
        <v>122</v>
      </c>
      <c r="B8038">
        <v>2033</v>
      </c>
      <c r="C8038" t="s">
        <v>14</v>
      </c>
      <c r="D8038" t="s">
        <v>1062</v>
      </c>
      <c r="E8038" t="s">
        <v>162</v>
      </c>
      <c r="F8038" t="s">
        <v>126</v>
      </c>
      <c r="G8038" t="s">
        <v>1063</v>
      </c>
      <c r="H8038" t="s">
        <v>132</v>
      </c>
      <c r="I8038">
        <v>0</v>
      </c>
      <c r="P8038">
        <v>0.600574086134678</v>
      </c>
      <c r="Q8038">
        <v>0</v>
      </c>
    </row>
    <row r="8039" spans="1:17">
      <c r="A8039" t="s">
        <v>122</v>
      </c>
      <c r="B8039">
        <v>2033</v>
      </c>
      <c r="C8039" t="s">
        <v>14</v>
      </c>
      <c r="D8039" t="s">
        <v>1062</v>
      </c>
      <c r="E8039" t="s">
        <v>162</v>
      </c>
      <c r="F8039" t="s">
        <v>126</v>
      </c>
      <c r="G8039" t="s">
        <v>1063</v>
      </c>
      <c r="H8039" t="s">
        <v>135</v>
      </c>
      <c r="I8039">
        <v>0</v>
      </c>
      <c r="P8039">
        <v>0.600574086134678</v>
      </c>
      <c r="Q8039">
        <v>0</v>
      </c>
    </row>
    <row r="8040" spans="1:17">
      <c r="A8040" t="s">
        <v>122</v>
      </c>
      <c r="B8040">
        <v>2033</v>
      </c>
      <c r="C8040" t="s">
        <v>14</v>
      </c>
      <c r="D8040" t="s">
        <v>1062</v>
      </c>
      <c r="E8040" t="s">
        <v>162</v>
      </c>
      <c r="F8040" t="s">
        <v>126</v>
      </c>
      <c r="G8040" t="s">
        <v>1063</v>
      </c>
      <c r="H8040" t="s">
        <v>136</v>
      </c>
      <c r="I8040">
        <v>0</v>
      </c>
      <c r="P8040">
        <v>0.600574086134678</v>
      </c>
      <c r="Q8040">
        <v>0</v>
      </c>
    </row>
    <row r="8041" spans="1:17">
      <c r="A8041" t="s">
        <v>122</v>
      </c>
      <c r="B8041">
        <v>2033</v>
      </c>
      <c r="C8041" t="s">
        <v>14</v>
      </c>
      <c r="D8041" t="s">
        <v>1062</v>
      </c>
      <c r="E8041" t="s">
        <v>162</v>
      </c>
      <c r="F8041" t="s">
        <v>165</v>
      </c>
      <c r="G8041" t="s">
        <v>1063</v>
      </c>
      <c r="H8041" t="s">
        <v>132</v>
      </c>
      <c r="I8041">
        <v>0</v>
      </c>
      <c r="P8041">
        <v>0.600574086134678</v>
      </c>
      <c r="Q8041">
        <v>0</v>
      </c>
    </row>
    <row r="8042" spans="1:17">
      <c r="A8042" t="s">
        <v>122</v>
      </c>
      <c r="B8042">
        <v>2033</v>
      </c>
      <c r="C8042" t="s">
        <v>14</v>
      </c>
      <c r="D8042" t="s">
        <v>1062</v>
      </c>
      <c r="E8042" t="s">
        <v>162</v>
      </c>
      <c r="F8042" t="s">
        <v>165</v>
      </c>
      <c r="G8042" t="s">
        <v>1063</v>
      </c>
      <c r="H8042" t="s">
        <v>135</v>
      </c>
      <c r="I8042">
        <v>0</v>
      </c>
      <c r="P8042">
        <v>0.600574086134678</v>
      </c>
      <c r="Q8042">
        <v>0</v>
      </c>
    </row>
    <row r="8043" spans="1:17">
      <c r="A8043" t="s">
        <v>122</v>
      </c>
      <c r="B8043">
        <v>2033</v>
      </c>
      <c r="C8043" t="s">
        <v>14</v>
      </c>
      <c r="D8043" t="s">
        <v>1062</v>
      </c>
      <c r="E8043" t="s">
        <v>162</v>
      </c>
      <c r="F8043" t="s">
        <v>165</v>
      </c>
      <c r="G8043" t="s">
        <v>1063</v>
      </c>
      <c r="H8043" t="s">
        <v>136</v>
      </c>
      <c r="I8043">
        <v>0</v>
      </c>
      <c r="P8043">
        <v>0.600574086134678</v>
      </c>
      <c r="Q8043">
        <v>0</v>
      </c>
    </row>
    <row r="8044" spans="1:17">
      <c r="A8044" t="s">
        <v>122</v>
      </c>
      <c r="B8044">
        <v>2033</v>
      </c>
      <c r="C8044" t="s">
        <v>14</v>
      </c>
      <c r="D8044" t="s">
        <v>1062</v>
      </c>
      <c r="E8044" t="s">
        <v>162</v>
      </c>
      <c r="F8044" t="s">
        <v>166</v>
      </c>
      <c r="G8044" t="s">
        <v>1063</v>
      </c>
      <c r="H8044" t="s">
        <v>132</v>
      </c>
      <c r="I8044">
        <v>0</v>
      </c>
      <c r="P8044">
        <v>0.600574086134678</v>
      </c>
      <c r="Q8044">
        <v>0</v>
      </c>
    </row>
    <row r="8045" spans="1:17">
      <c r="A8045" t="s">
        <v>122</v>
      </c>
      <c r="B8045">
        <v>2033</v>
      </c>
      <c r="C8045" t="s">
        <v>14</v>
      </c>
      <c r="D8045" t="s">
        <v>1062</v>
      </c>
      <c r="E8045" t="s">
        <v>162</v>
      </c>
      <c r="F8045" t="s">
        <v>166</v>
      </c>
      <c r="G8045" t="s">
        <v>1063</v>
      </c>
      <c r="H8045" t="s">
        <v>135</v>
      </c>
      <c r="I8045">
        <v>0</v>
      </c>
      <c r="P8045">
        <v>0.600574086134678</v>
      </c>
      <c r="Q8045">
        <v>0</v>
      </c>
    </row>
    <row r="8046" spans="1:17">
      <c r="A8046" t="s">
        <v>122</v>
      </c>
      <c r="B8046">
        <v>2033</v>
      </c>
      <c r="C8046" t="s">
        <v>14</v>
      </c>
      <c r="D8046" t="s">
        <v>1062</v>
      </c>
      <c r="E8046" t="s">
        <v>162</v>
      </c>
      <c r="F8046" t="s">
        <v>166</v>
      </c>
      <c r="G8046" t="s">
        <v>1063</v>
      </c>
      <c r="H8046" t="s">
        <v>136</v>
      </c>
      <c r="I8046">
        <v>0</v>
      </c>
      <c r="P8046">
        <v>0.600574086134678</v>
      </c>
      <c r="Q8046">
        <v>0</v>
      </c>
    </row>
    <row r="8047" spans="1:17">
      <c r="A8047" t="s">
        <v>122</v>
      </c>
      <c r="B8047">
        <v>2033</v>
      </c>
      <c r="C8047" t="s">
        <v>14</v>
      </c>
      <c r="D8047" t="s">
        <v>1062</v>
      </c>
      <c r="E8047" t="s">
        <v>162</v>
      </c>
      <c r="F8047" t="s">
        <v>160</v>
      </c>
      <c r="G8047" t="s">
        <v>1063</v>
      </c>
      <c r="H8047" t="s">
        <v>132</v>
      </c>
      <c r="I8047">
        <v>0</v>
      </c>
      <c r="P8047">
        <v>0.600574086134678</v>
      </c>
      <c r="Q8047">
        <v>0</v>
      </c>
    </row>
    <row r="8048" spans="1:17">
      <c r="A8048" t="s">
        <v>122</v>
      </c>
      <c r="B8048">
        <v>2033</v>
      </c>
      <c r="C8048" t="s">
        <v>14</v>
      </c>
      <c r="D8048" t="s">
        <v>1062</v>
      </c>
      <c r="E8048" t="s">
        <v>162</v>
      </c>
      <c r="F8048" t="s">
        <v>160</v>
      </c>
      <c r="G8048" t="s">
        <v>1063</v>
      </c>
      <c r="H8048" t="s">
        <v>135</v>
      </c>
      <c r="I8048">
        <v>0</v>
      </c>
      <c r="P8048">
        <v>0.600574086134678</v>
      </c>
      <c r="Q8048">
        <v>0</v>
      </c>
    </row>
    <row r="8049" spans="1:17">
      <c r="A8049" t="s">
        <v>122</v>
      </c>
      <c r="B8049">
        <v>2033</v>
      </c>
      <c r="C8049" t="s">
        <v>14</v>
      </c>
      <c r="D8049" t="s">
        <v>1062</v>
      </c>
      <c r="E8049" t="s">
        <v>162</v>
      </c>
      <c r="F8049" t="s">
        <v>160</v>
      </c>
      <c r="G8049" t="s">
        <v>1063</v>
      </c>
      <c r="H8049" t="s">
        <v>136</v>
      </c>
      <c r="I8049">
        <v>0</v>
      </c>
      <c r="P8049">
        <v>0.600574086134678</v>
      </c>
      <c r="Q8049">
        <v>0</v>
      </c>
    </row>
    <row r="8050" spans="1:17">
      <c r="A8050" t="s">
        <v>122</v>
      </c>
      <c r="B8050">
        <v>2033</v>
      </c>
      <c r="C8050" t="s">
        <v>15</v>
      </c>
      <c r="D8050" t="s">
        <v>1062</v>
      </c>
      <c r="E8050" t="s">
        <v>162</v>
      </c>
      <c r="F8050" t="s">
        <v>164</v>
      </c>
      <c r="G8050" t="s">
        <v>1063</v>
      </c>
      <c r="H8050" t="s">
        <v>132</v>
      </c>
      <c r="I8050">
        <v>0</v>
      </c>
      <c r="P8050">
        <v>0.600574086134678</v>
      </c>
      <c r="Q8050">
        <v>0</v>
      </c>
    </row>
    <row r="8051" spans="1:17">
      <c r="A8051" t="s">
        <v>122</v>
      </c>
      <c r="B8051">
        <v>2033</v>
      </c>
      <c r="C8051" t="s">
        <v>15</v>
      </c>
      <c r="D8051" t="s">
        <v>1062</v>
      </c>
      <c r="E8051" t="s">
        <v>162</v>
      </c>
      <c r="F8051" t="s">
        <v>164</v>
      </c>
      <c r="G8051" t="s">
        <v>1063</v>
      </c>
      <c r="H8051" t="s">
        <v>135</v>
      </c>
      <c r="I8051">
        <v>1888661061.95822</v>
      </c>
      <c r="P8051">
        <v>0.600574086134678</v>
      </c>
      <c r="Q8051">
        <v>1134280891.30371</v>
      </c>
    </row>
    <row r="8052" spans="1:17">
      <c r="A8052" t="s">
        <v>122</v>
      </c>
      <c r="B8052">
        <v>2033</v>
      </c>
      <c r="C8052" t="s">
        <v>15</v>
      </c>
      <c r="D8052" t="s">
        <v>1062</v>
      </c>
      <c r="E8052" t="s">
        <v>162</v>
      </c>
      <c r="F8052" t="s">
        <v>164</v>
      </c>
      <c r="G8052" t="s">
        <v>1063</v>
      </c>
      <c r="H8052" t="s">
        <v>136</v>
      </c>
      <c r="I8052">
        <v>65954345.202191897</v>
      </c>
      <c r="P8052">
        <v>0.600574086134678</v>
      </c>
      <c r="Q8052">
        <v>39610470.596417502</v>
      </c>
    </row>
    <row r="8053" spans="1:17">
      <c r="A8053" t="s">
        <v>122</v>
      </c>
      <c r="B8053">
        <v>2033</v>
      </c>
      <c r="C8053" t="s">
        <v>15</v>
      </c>
      <c r="D8053" t="s">
        <v>1062</v>
      </c>
      <c r="E8053" t="s">
        <v>162</v>
      </c>
      <c r="F8053" t="s">
        <v>159</v>
      </c>
      <c r="G8053" t="s">
        <v>1063</v>
      </c>
      <c r="H8053" t="s">
        <v>132</v>
      </c>
      <c r="I8053">
        <v>0</v>
      </c>
      <c r="P8053">
        <v>0.600574086134678</v>
      </c>
      <c r="Q8053">
        <v>0</v>
      </c>
    </row>
    <row r="8054" spans="1:17">
      <c r="A8054" t="s">
        <v>122</v>
      </c>
      <c r="B8054">
        <v>2033</v>
      </c>
      <c r="C8054" t="s">
        <v>15</v>
      </c>
      <c r="D8054" t="s">
        <v>1062</v>
      </c>
      <c r="E8054" t="s">
        <v>162</v>
      </c>
      <c r="F8054" t="s">
        <v>159</v>
      </c>
      <c r="G8054" t="s">
        <v>1063</v>
      </c>
      <c r="H8054" t="s">
        <v>135</v>
      </c>
      <c r="I8054">
        <v>707198617.03959703</v>
      </c>
      <c r="P8054">
        <v>0.600574086134678</v>
      </c>
      <c r="Q8054">
        <v>424725163.14426398</v>
      </c>
    </row>
    <row r="8055" spans="1:17">
      <c r="A8055" t="s">
        <v>122</v>
      </c>
      <c r="B8055">
        <v>2033</v>
      </c>
      <c r="C8055" t="s">
        <v>15</v>
      </c>
      <c r="D8055" t="s">
        <v>1062</v>
      </c>
      <c r="E8055" t="s">
        <v>162</v>
      </c>
      <c r="F8055" t="s">
        <v>159</v>
      </c>
      <c r="G8055" t="s">
        <v>1063</v>
      </c>
      <c r="H8055" t="s">
        <v>136</v>
      </c>
      <c r="I8055">
        <v>24696237.273183201</v>
      </c>
      <c r="P8055">
        <v>0.600574086134678</v>
      </c>
      <c r="Q8055">
        <v>14831920.1313072</v>
      </c>
    </row>
    <row r="8056" spans="1:17">
      <c r="A8056" t="s">
        <v>122</v>
      </c>
      <c r="B8056">
        <v>2033</v>
      </c>
      <c r="C8056" t="s">
        <v>15</v>
      </c>
      <c r="D8056" t="s">
        <v>1062</v>
      </c>
      <c r="E8056" t="s">
        <v>162</v>
      </c>
      <c r="F8056" t="s">
        <v>126</v>
      </c>
      <c r="G8056" t="s">
        <v>1063</v>
      </c>
      <c r="H8056" t="s">
        <v>132</v>
      </c>
      <c r="I8056">
        <v>0</v>
      </c>
      <c r="P8056">
        <v>0.600574086134678</v>
      </c>
      <c r="Q8056">
        <v>0</v>
      </c>
    </row>
    <row r="8057" spans="1:17">
      <c r="A8057" t="s">
        <v>122</v>
      </c>
      <c r="B8057">
        <v>2033</v>
      </c>
      <c r="C8057" t="s">
        <v>15</v>
      </c>
      <c r="D8057" t="s">
        <v>1062</v>
      </c>
      <c r="E8057" t="s">
        <v>162</v>
      </c>
      <c r="F8057" t="s">
        <v>126</v>
      </c>
      <c r="G8057" t="s">
        <v>1063</v>
      </c>
      <c r="H8057" t="s">
        <v>135</v>
      </c>
      <c r="I8057">
        <v>0</v>
      </c>
      <c r="P8057">
        <v>0.600574086134678</v>
      </c>
      <c r="Q8057">
        <v>0</v>
      </c>
    </row>
    <row r="8058" spans="1:17">
      <c r="A8058" t="s">
        <v>122</v>
      </c>
      <c r="B8058">
        <v>2033</v>
      </c>
      <c r="C8058" t="s">
        <v>15</v>
      </c>
      <c r="D8058" t="s">
        <v>1062</v>
      </c>
      <c r="E8058" t="s">
        <v>162</v>
      </c>
      <c r="F8058" t="s">
        <v>126</v>
      </c>
      <c r="G8058" t="s">
        <v>1063</v>
      </c>
      <c r="H8058" t="s">
        <v>136</v>
      </c>
      <c r="I8058">
        <v>0</v>
      </c>
      <c r="P8058">
        <v>0.600574086134678</v>
      </c>
      <c r="Q8058">
        <v>0</v>
      </c>
    </row>
    <row r="8059" spans="1:17">
      <c r="A8059" t="s">
        <v>122</v>
      </c>
      <c r="B8059">
        <v>2033</v>
      </c>
      <c r="C8059" t="s">
        <v>15</v>
      </c>
      <c r="D8059" t="s">
        <v>1062</v>
      </c>
      <c r="E8059" t="s">
        <v>162</v>
      </c>
      <c r="F8059" t="s">
        <v>165</v>
      </c>
      <c r="G8059" t="s">
        <v>1063</v>
      </c>
      <c r="H8059" t="s">
        <v>132</v>
      </c>
      <c r="I8059">
        <v>0</v>
      </c>
      <c r="P8059">
        <v>0.600574086134678</v>
      </c>
      <c r="Q8059">
        <v>0</v>
      </c>
    </row>
    <row r="8060" spans="1:17">
      <c r="A8060" t="s">
        <v>122</v>
      </c>
      <c r="B8060">
        <v>2033</v>
      </c>
      <c r="C8060" t="s">
        <v>15</v>
      </c>
      <c r="D8060" t="s">
        <v>1062</v>
      </c>
      <c r="E8060" t="s">
        <v>162</v>
      </c>
      <c r="F8060" t="s">
        <v>165</v>
      </c>
      <c r="G8060" t="s">
        <v>1063</v>
      </c>
      <c r="H8060" t="s">
        <v>135</v>
      </c>
      <c r="I8060">
        <v>7344810066.1692896</v>
      </c>
      <c r="P8060">
        <v>0.600574086134678</v>
      </c>
      <c r="Q8060">
        <v>4411102593.3224001</v>
      </c>
    </row>
    <row r="8061" spans="1:17">
      <c r="A8061" t="s">
        <v>122</v>
      </c>
      <c r="B8061">
        <v>2033</v>
      </c>
      <c r="C8061" t="s">
        <v>15</v>
      </c>
      <c r="D8061" t="s">
        <v>1062</v>
      </c>
      <c r="E8061" t="s">
        <v>162</v>
      </c>
      <c r="F8061" t="s">
        <v>165</v>
      </c>
      <c r="G8061" t="s">
        <v>1063</v>
      </c>
      <c r="H8061" t="s">
        <v>136</v>
      </c>
      <c r="I8061">
        <v>256489715.54822001</v>
      </c>
      <c r="P8061">
        <v>0.600574086134678</v>
      </c>
      <c r="Q8061">
        <v>154041076.518316</v>
      </c>
    </row>
    <row r="8062" spans="1:17">
      <c r="A8062" t="s">
        <v>122</v>
      </c>
      <c r="B8062">
        <v>2033</v>
      </c>
      <c r="C8062" t="s">
        <v>15</v>
      </c>
      <c r="D8062" t="s">
        <v>1062</v>
      </c>
      <c r="E8062" t="s">
        <v>162</v>
      </c>
      <c r="F8062" t="s">
        <v>166</v>
      </c>
      <c r="G8062" t="s">
        <v>1063</v>
      </c>
      <c r="H8062" t="s">
        <v>132</v>
      </c>
      <c r="I8062">
        <v>0</v>
      </c>
      <c r="P8062">
        <v>0.600574086134678</v>
      </c>
      <c r="Q8062">
        <v>0</v>
      </c>
    </row>
    <row r="8063" spans="1:17">
      <c r="A8063" t="s">
        <v>122</v>
      </c>
      <c r="B8063">
        <v>2033</v>
      </c>
      <c r="C8063" t="s">
        <v>15</v>
      </c>
      <c r="D8063" t="s">
        <v>1062</v>
      </c>
      <c r="E8063" t="s">
        <v>162</v>
      </c>
      <c r="F8063" t="s">
        <v>166</v>
      </c>
      <c r="G8063" t="s">
        <v>1063</v>
      </c>
      <c r="H8063" t="s">
        <v>135</v>
      </c>
      <c r="I8063">
        <v>0</v>
      </c>
      <c r="P8063">
        <v>0.600574086134678</v>
      </c>
      <c r="Q8063">
        <v>0</v>
      </c>
    </row>
    <row r="8064" spans="1:17">
      <c r="A8064" t="s">
        <v>122</v>
      </c>
      <c r="B8064">
        <v>2033</v>
      </c>
      <c r="C8064" t="s">
        <v>15</v>
      </c>
      <c r="D8064" t="s">
        <v>1062</v>
      </c>
      <c r="E8064" t="s">
        <v>162</v>
      </c>
      <c r="F8064" t="s">
        <v>166</v>
      </c>
      <c r="G8064" t="s">
        <v>1063</v>
      </c>
      <c r="H8064" t="s">
        <v>136</v>
      </c>
      <c r="I8064">
        <v>0</v>
      </c>
      <c r="P8064">
        <v>0.600574086134678</v>
      </c>
      <c r="Q8064">
        <v>0</v>
      </c>
    </row>
    <row r="8065" spans="1:17">
      <c r="A8065" t="s">
        <v>122</v>
      </c>
      <c r="B8065">
        <v>2033</v>
      </c>
      <c r="C8065" t="s">
        <v>15</v>
      </c>
      <c r="D8065" t="s">
        <v>1062</v>
      </c>
      <c r="E8065" t="s">
        <v>162</v>
      </c>
      <c r="F8065" t="s">
        <v>160</v>
      </c>
      <c r="G8065" t="s">
        <v>1063</v>
      </c>
      <c r="H8065" t="s">
        <v>132</v>
      </c>
      <c r="I8065">
        <v>0</v>
      </c>
      <c r="P8065">
        <v>0.600574086134678</v>
      </c>
      <c r="Q8065">
        <v>0</v>
      </c>
    </row>
    <row r="8066" spans="1:17">
      <c r="A8066" t="s">
        <v>122</v>
      </c>
      <c r="B8066">
        <v>2033</v>
      </c>
      <c r="C8066" t="s">
        <v>15</v>
      </c>
      <c r="D8066" t="s">
        <v>1062</v>
      </c>
      <c r="E8066" t="s">
        <v>162</v>
      </c>
      <c r="F8066" t="s">
        <v>160</v>
      </c>
      <c r="G8066" t="s">
        <v>1063</v>
      </c>
      <c r="H8066" t="s">
        <v>135</v>
      </c>
      <c r="I8066">
        <v>1737227.65870776</v>
      </c>
      <c r="P8066">
        <v>0.600574086134678</v>
      </c>
      <c r="Q8066">
        <v>1043333.9135363</v>
      </c>
    </row>
    <row r="8067" spans="1:17">
      <c r="A8067" t="s">
        <v>122</v>
      </c>
      <c r="B8067">
        <v>2033</v>
      </c>
      <c r="C8067" t="s">
        <v>15</v>
      </c>
      <c r="D8067" t="s">
        <v>1062</v>
      </c>
      <c r="E8067" t="s">
        <v>162</v>
      </c>
      <c r="F8067" t="s">
        <v>160</v>
      </c>
      <c r="G8067" t="s">
        <v>1063</v>
      </c>
      <c r="H8067" t="s">
        <v>136</v>
      </c>
      <c r="I8067">
        <v>60666.106272350196</v>
      </c>
      <c r="P8067">
        <v>0.600574086134678</v>
      </c>
      <c r="Q8067">
        <v>36434.491333865997</v>
      </c>
    </row>
    <row r="8068" spans="1:17">
      <c r="A8068" t="s">
        <v>122</v>
      </c>
      <c r="B8068">
        <v>2033</v>
      </c>
      <c r="C8068" t="s">
        <v>156</v>
      </c>
      <c r="D8068" t="s">
        <v>1066</v>
      </c>
      <c r="E8068" t="s">
        <v>167</v>
      </c>
      <c r="F8068" t="s">
        <v>164</v>
      </c>
      <c r="G8068" t="s">
        <v>158</v>
      </c>
      <c r="H8068" t="s">
        <v>132</v>
      </c>
      <c r="I8068">
        <v>0</v>
      </c>
      <c r="P8068">
        <v>0.600574086134678</v>
      </c>
      <c r="Q8068">
        <v>0</v>
      </c>
    </row>
    <row r="8069" spans="1:17">
      <c r="A8069" t="s">
        <v>122</v>
      </c>
      <c r="B8069">
        <v>2033</v>
      </c>
      <c r="C8069" t="s">
        <v>156</v>
      </c>
      <c r="D8069" t="s">
        <v>1066</v>
      </c>
      <c r="E8069" t="s">
        <v>167</v>
      </c>
      <c r="F8069" t="s">
        <v>164</v>
      </c>
      <c r="G8069" t="s">
        <v>158</v>
      </c>
      <c r="H8069" t="s">
        <v>135</v>
      </c>
      <c r="I8069">
        <v>0</v>
      </c>
      <c r="P8069">
        <v>0.600574086134678</v>
      </c>
      <c r="Q8069">
        <v>0</v>
      </c>
    </row>
    <row r="8070" spans="1:17">
      <c r="A8070" t="s">
        <v>122</v>
      </c>
      <c r="B8070">
        <v>2033</v>
      </c>
      <c r="C8070" t="s">
        <v>156</v>
      </c>
      <c r="D8070" t="s">
        <v>1066</v>
      </c>
      <c r="E8070" t="s">
        <v>167</v>
      </c>
      <c r="F8070" t="s">
        <v>164</v>
      </c>
      <c r="G8070" t="s">
        <v>158</v>
      </c>
      <c r="H8070" t="s">
        <v>136</v>
      </c>
      <c r="I8070">
        <v>0</v>
      </c>
      <c r="P8070">
        <v>0.600574086134678</v>
      </c>
      <c r="Q8070">
        <v>0</v>
      </c>
    </row>
    <row r="8071" spans="1:17">
      <c r="A8071" t="s">
        <v>122</v>
      </c>
      <c r="B8071">
        <v>2033</v>
      </c>
      <c r="C8071" t="s">
        <v>156</v>
      </c>
      <c r="D8071" t="s">
        <v>1066</v>
      </c>
      <c r="E8071" t="s">
        <v>167</v>
      </c>
      <c r="F8071" t="s">
        <v>159</v>
      </c>
      <c r="G8071" t="s">
        <v>158</v>
      </c>
      <c r="H8071" t="s">
        <v>132</v>
      </c>
      <c r="I8071">
        <v>0</v>
      </c>
      <c r="P8071">
        <v>0.600574086134678</v>
      </c>
      <c r="Q8071">
        <v>0</v>
      </c>
    </row>
    <row r="8072" spans="1:17">
      <c r="A8072" t="s">
        <v>122</v>
      </c>
      <c r="B8072">
        <v>2033</v>
      </c>
      <c r="C8072" t="s">
        <v>156</v>
      </c>
      <c r="D8072" t="s">
        <v>1066</v>
      </c>
      <c r="E8072" t="s">
        <v>167</v>
      </c>
      <c r="F8072" t="s">
        <v>159</v>
      </c>
      <c r="G8072" t="s">
        <v>158</v>
      </c>
      <c r="H8072" t="s">
        <v>135</v>
      </c>
      <c r="I8072">
        <v>0</v>
      </c>
      <c r="P8072">
        <v>0.600574086134678</v>
      </c>
      <c r="Q8072">
        <v>0</v>
      </c>
    </row>
    <row r="8073" spans="1:17">
      <c r="A8073" t="s">
        <v>122</v>
      </c>
      <c r="B8073">
        <v>2033</v>
      </c>
      <c r="C8073" t="s">
        <v>156</v>
      </c>
      <c r="D8073" t="s">
        <v>1066</v>
      </c>
      <c r="E8073" t="s">
        <v>167</v>
      </c>
      <c r="F8073" t="s">
        <v>159</v>
      </c>
      <c r="G8073" t="s">
        <v>158</v>
      </c>
      <c r="H8073" t="s">
        <v>136</v>
      </c>
      <c r="I8073">
        <v>0</v>
      </c>
      <c r="P8073">
        <v>0.600574086134678</v>
      </c>
      <c r="Q8073">
        <v>0</v>
      </c>
    </row>
    <row r="8074" spans="1:17">
      <c r="A8074" t="s">
        <v>122</v>
      </c>
      <c r="B8074">
        <v>2033</v>
      </c>
      <c r="C8074" t="s">
        <v>156</v>
      </c>
      <c r="D8074" t="s">
        <v>1066</v>
      </c>
      <c r="E8074" t="s">
        <v>167</v>
      </c>
      <c r="F8074" t="s">
        <v>126</v>
      </c>
      <c r="G8074" t="s">
        <v>158</v>
      </c>
      <c r="H8074" t="s">
        <v>132</v>
      </c>
      <c r="I8074">
        <v>0</v>
      </c>
      <c r="P8074">
        <v>0.600574086134678</v>
      </c>
      <c r="Q8074">
        <v>0</v>
      </c>
    </row>
    <row r="8075" spans="1:17">
      <c r="A8075" t="s">
        <v>122</v>
      </c>
      <c r="B8075">
        <v>2033</v>
      </c>
      <c r="C8075" t="s">
        <v>156</v>
      </c>
      <c r="D8075" t="s">
        <v>1066</v>
      </c>
      <c r="E8075" t="s">
        <v>167</v>
      </c>
      <c r="F8075" t="s">
        <v>126</v>
      </c>
      <c r="G8075" t="s">
        <v>158</v>
      </c>
      <c r="H8075" t="s">
        <v>135</v>
      </c>
      <c r="I8075">
        <v>0</v>
      </c>
      <c r="P8075">
        <v>0.600574086134678</v>
      </c>
      <c r="Q8075">
        <v>0</v>
      </c>
    </row>
    <row r="8076" spans="1:17">
      <c r="A8076" t="s">
        <v>122</v>
      </c>
      <c r="B8076">
        <v>2033</v>
      </c>
      <c r="C8076" t="s">
        <v>156</v>
      </c>
      <c r="D8076" t="s">
        <v>1066</v>
      </c>
      <c r="E8076" t="s">
        <v>167</v>
      </c>
      <c r="F8076" t="s">
        <v>126</v>
      </c>
      <c r="G8076" t="s">
        <v>158</v>
      </c>
      <c r="H8076" t="s">
        <v>136</v>
      </c>
      <c r="I8076">
        <v>0</v>
      </c>
      <c r="P8076">
        <v>0.600574086134678</v>
      </c>
      <c r="Q8076">
        <v>0</v>
      </c>
    </row>
    <row r="8077" spans="1:17">
      <c r="A8077" t="s">
        <v>122</v>
      </c>
      <c r="B8077">
        <v>2033</v>
      </c>
      <c r="C8077" t="s">
        <v>156</v>
      </c>
      <c r="D8077" t="s">
        <v>1066</v>
      </c>
      <c r="E8077" t="s">
        <v>167</v>
      </c>
      <c r="F8077" t="s">
        <v>165</v>
      </c>
      <c r="G8077" t="s">
        <v>158</v>
      </c>
      <c r="H8077" t="s">
        <v>132</v>
      </c>
      <c r="I8077">
        <v>0</v>
      </c>
      <c r="P8077">
        <v>0.600574086134678</v>
      </c>
      <c r="Q8077">
        <v>0</v>
      </c>
    </row>
    <row r="8078" spans="1:17">
      <c r="A8078" t="s">
        <v>122</v>
      </c>
      <c r="B8078">
        <v>2033</v>
      </c>
      <c r="C8078" t="s">
        <v>156</v>
      </c>
      <c r="D8078" t="s">
        <v>1066</v>
      </c>
      <c r="E8078" t="s">
        <v>167</v>
      </c>
      <c r="F8078" t="s">
        <v>165</v>
      </c>
      <c r="G8078" t="s">
        <v>158</v>
      </c>
      <c r="H8078" t="s">
        <v>135</v>
      </c>
      <c r="I8078">
        <v>0</v>
      </c>
      <c r="P8078">
        <v>0.600574086134678</v>
      </c>
      <c r="Q8078">
        <v>0</v>
      </c>
    </row>
    <row r="8079" spans="1:17">
      <c r="A8079" t="s">
        <v>122</v>
      </c>
      <c r="B8079">
        <v>2033</v>
      </c>
      <c r="C8079" t="s">
        <v>156</v>
      </c>
      <c r="D8079" t="s">
        <v>1066</v>
      </c>
      <c r="E8079" t="s">
        <v>167</v>
      </c>
      <c r="F8079" t="s">
        <v>165</v>
      </c>
      <c r="G8079" t="s">
        <v>158</v>
      </c>
      <c r="H8079" t="s">
        <v>136</v>
      </c>
      <c r="I8079">
        <v>0</v>
      </c>
      <c r="P8079">
        <v>0.600574086134678</v>
      </c>
      <c r="Q8079">
        <v>0</v>
      </c>
    </row>
    <row r="8080" spans="1:17">
      <c r="A8080" t="s">
        <v>122</v>
      </c>
      <c r="B8080">
        <v>2033</v>
      </c>
      <c r="C8080" t="s">
        <v>156</v>
      </c>
      <c r="D8080" t="s">
        <v>1066</v>
      </c>
      <c r="E8080" t="s">
        <v>167</v>
      </c>
      <c r="F8080" t="s">
        <v>166</v>
      </c>
      <c r="G8080" t="s">
        <v>158</v>
      </c>
      <c r="H8080" t="s">
        <v>132</v>
      </c>
      <c r="I8080">
        <v>0</v>
      </c>
      <c r="P8080">
        <v>0.600574086134678</v>
      </c>
      <c r="Q8080">
        <v>0</v>
      </c>
    </row>
    <row r="8081" spans="1:17">
      <c r="A8081" t="s">
        <v>122</v>
      </c>
      <c r="B8081">
        <v>2033</v>
      </c>
      <c r="C8081" t="s">
        <v>156</v>
      </c>
      <c r="D8081" t="s">
        <v>1066</v>
      </c>
      <c r="E8081" t="s">
        <v>167</v>
      </c>
      <c r="F8081" t="s">
        <v>166</v>
      </c>
      <c r="G8081" t="s">
        <v>158</v>
      </c>
      <c r="H8081" t="s">
        <v>135</v>
      </c>
      <c r="I8081">
        <v>0</v>
      </c>
      <c r="P8081">
        <v>0.600574086134678</v>
      </c>
      <c r="Q8081">
        <v>0</v>
      </c>
    </row>
    <row r="8082" spans="1:17">
      <c r="A8082" t="s">
        <v>122</v>
      </c>
      <c r="B8082">
        <v>2033</v>
      </c>
      <c r="C8082" t="s">
        <v>156</v>
      </c>
      <c r="D8082" t="s">
        <v>1066</v>
      </c>
      <c r="E8082" t="s">
        <v>167</v>
      </c>
      <c r="F8082" t="s">
        <v>166</v>
      </c>
      <c r="G8082" t="s">
        <v>158</v>
      </c>
      <c r="H8082" t="s">
        <v>136</v>
      </c>
      <c r="I8082">
        <v>0</v>
      </c>
      <c r="P8082">
        <v>0.600574086134678</v>
      </c>
      <c r="Q8082">
        <v>0</v>
      </c>
    </row>
    <row r="8083" spans="1:17">
      <c r="A8083" t="s">
        <v>122</v>
      </c>
      <c r="B8083">
        <v>2033</v>
      </c>
      <c r="C8083" t="s">
        <v>156</v>
      </c>
      <c r="D8083" t="s">
        <v>1066</v>
      </c>
      <c r="E8083" t="s">
        <v>167</v>
      </c>
      <c r="F8083" t="s">
        <v>160</v>
      </c>
      <c r="G8083" t="s">
        <v>158</v>
      </c>
      <c r="H8083" t="s">
        <v>132</v>
      </c>
      <c r="I8083">
        <v>0</v>
      </c>
      <c r="P8083">
        <v>0.600574086134678</v>
      </c>
      <c r="Q8083">
        <v>0</v>
      </c>
    </row>
    <row r="8084" spans="1:17">
      <c r="A8084" t="s">
        <v>122</v>
      </c>
      <c r="B8084">
        <v>2033</v>
      </c>
      <c r="C8084" t="s">
        <v>156</v>
      </c>
      <c r="D8084" t="s">
        <v>1066</v>
      </c>
      <c r="E8084" t="s">
        <v>167</v>
      </c>
      <c r="F8084" t="s">
        <v>160</v>
      </c>
      <c r="G8084" t="s">
        <v>158</v>
      </c>
      <c r="H8084" t="s">
        <v>135</v>
      </c>
      <c r="I8084">
        <v>0</v>
      </c>
      <c r="P8084">
        <v>0.600574086134678</v>
      </c>
      <c r="Q8084">
        <v>0</v>
      </c>
    </row>
    <row r="8085" spans="1:17">
      <c r="A8085" t="s">
        <v>122</v>
      </c>
      <c r="B8085">
        <v>2033</v>
      </c>
      <c r="C8085" t="s">
        <v>156</v>
      </c>
      <c r="D8085" t="s">
        <v>1066</v>
      </c>
      <c r="E8085" t="s">
        <v>167</v>
      </c>
      <c r="F8085" t="s">
        <v>160</v>
      </c>
      <c r="G8085" t="s">
        <v>158</v>
      </c>
      <c r="H8085" t="s">
        <v>136</v>
      </c>
      <c r="I8085">
        <v>0</v>
      </c>
      <c r="P8085">
        <v>0.600574086134678</v>
      </c>
      <c r="Q8085">
        <v>0</v>
      </c>
    </row>
    <row r="8086" spans="1:17">
      <c r="A8086" t="s">
        <v>122</v>
      </c>
      <c r="B8086">
        <v>2033</v>
      </c>
      <c r="C8086" t="s">
        <v>157</v>
      </c>
      <c r="D8086" t="s">
        <v>1066</v>
      </c>
      <c r="E8086" t="s">
        <v>167</v>
      </c>
      <c r="F8086" t="s">
        <v>164</v>
      </c>
      <c r="G8086" t="s">
        <v>158</v>
      </c>
      <c r="H8086" t="s">
        <v>132</v>
      </c>
      <c r="I8086">
        <v>0</v>
      </c>
      <c r="P8086">
        <v>0.600574086134678</v>
      </c>
      <c r="Q8086">
        <v>0</v>
      </c>
    </row>
    <row r="8087" spans="1:17">
      <c r="A8087" t="s">
        <v>122</v>
      </c>
      <c r="B8087">
        <v>2033</v>
      </c>
      <c r="C8087" t="s">
        <v>157</v>
      </c>
      <c r="D8087" t="s">
        <v>1066</v>
      </c>
      <c r="E8087" t="s">
        <v>167</v>
      </c>
      <c r="F8087" t="s">
        <v>164</v>
      </c>
      <c r="G8087" t="s">
        <v>158</v>
      </c>
      <c r="H8087" t="s">
        <v>135</v>
      </c>
      <c r="I8087">
        <v>0</v>
      </c>
      <c r="P8087">
        <v>0.600574086134678</v>
      </c>
      <c r="Q8087">
        <v>0</v>
      </c>
    </row>
    <row r="8088" spans="1:17">
      <c r="A8088" t="s">
        <v>122</v>
      </c>
      <c r="B8088">
        <v>2033</v>
      </c>
      <c r="C8088" t="s">
        <v>157</v>
      </c>
      <c r="D8088" t="s">
        <v>1066</v>
      </c>
      <c r="E8088" t="s">
        <v>167</v>
      </c>
      <c r="F8088" t="s">
        <v>164</v>
      </c>
      <c r="G8088" t="s">
        <v>158</v>
      </c>
      <c r="H8088" t="s">
        <v>136</v>
      </c>
      <c r="I8088">
        <v>0</v>
      </c>
      <c r="P8088">
        <v>0.600574086134678</v>
      </c>
      <c r="Q8088">
        <v>0</v>
      </c>
    </row>
    <row r="8089" spans="1:17">
      <c r="A8089" t="s">
        <v>122</v>
      </c>
      <c r="B8089">
        <v>2033</v>
      </c>
      <c r="C8089" t="s">
        <v>157</v>
      </c>
      <c r="D8089" t="s">
        <v>1066</v>
      </c>
      <c r="E8089" t="s">
        <v>167</v>
      </c>
      <c r="F8089" t="s">
        <v>159</v>
      </c>
      <c r="G8089" t="s">
        <v>158</v>
      </c>
      <c r="H8089" t="s">
        <v>132</v>
      </c>
      <c r="I8089">
        <v>0</v>
      </c>
      <c r="P8089">
        <v>0.600574086134678</v>
      </c>
      <c r="Q8089">
        <v>0</v>
      </c>
    </row>
    <row r="8090" spans="1:17">
      <c r="A8090" t="s">
        <v>122</v>
      </c>
      <c r="B8090">
        <v>2033</v>
      </c>
      <c r="C8090" t="s">
        <v>157</v>
      </c>
      <c r="D8090" t="s">
        <v>1066</v>
      </c>
      <c r="E8090" t="s">
        <v>167</v>
      </c>
      <c r="F8090" t="s">
        <v>159</v>
      </c>
      <c r="G8090" t="s">
        <v>158</v>
      </c>
      <c r="H8090" t="s">
        <v>135</v>
      </c>
      <c r="I8090">
        <v>0</v>
      </c>
      <c r="P8090">
        <v>0.600574086134678</v>
      </c>
      <c r="Q8090">
        <v>0</v>
      </c>
    </row>
    <row r="8091" spans="1:17">
      <c r="A8091" t="s">
        <v>122</v>
      </c>
      <c r="B8091">
        <v>2033</v>
      </c>
      <c r="C8091" t="s">
        <v>157</v>
      </c>
      <c r="D8091" t="s">
        <v>1066</v>
      </c>
      <c r="E8091" t="s">
        <v>167</v>
      </c>
      <c r="F8091" t="s">
        <v>159</v>
      </c>
      <c r="G8091" t="s">
        <v>158</v>
      </c>
      <c r="H8091" t="s">
        <v>136</v>
      </c>
      <c r="I8091">
        <v>0</v>
      </c>
      <c r="P8091">
        <v>0.600574086134678</v>
      </c>
      <c r="Q8091">
        <v>0</v>
      </c>
    </row>
    <row r="8092" spans="1:17">
      <c r="A8092" t="s">
        <v>122</v>
      </c>
      <c r="B8092">
        <v>2033</v>
      </c>
      <c r="C8092" t="s">
        <v>157</v>
      </c>
      <c r="D8092" t="s">
        <v>1066</v>
      </c>
      <c r="E8092" t="s">
        <v>167</v>
      </c>
      <c r="F8092" t="s">
        <v>126</v>
      </c>
      <c r="G8092" t="s">
        <v>158</v>
      </c>
      <c r="H8092" t="s">
        <v>132</v>
      </c>
      <c r="I8092">
        <v>0</v>
      </c>
      <c r="P8092">
        <v>0.600574086134678</v>
      </c>
      <c r="Q8092">
        <v>0</v>
      </c>
    </row>
    <row r="8093" spans="1:17">
      <c r="A8093" t="s">
        <v>122</v>
      </c>
      <c r="B8093">
        <v>2033</v>
      </c>
      <c r="C8093" t="s">
        <v>157</v>
      </c>
      <c r="D8093" t="s">
        <v>1066</v>
      </c>
      <c r="E8093" t="s">
        <v>167</v>
      </c>
      <c r="F8093" t="s">
        <v>126</v>
      </c>
      <c r="G8093" t="s">
        <v>158</v>
      </c>
      <c r="H8093" t="s">
        <v>135</v>
      </c>
      <c r="I8093">
        <v>0</v>
      </c>
      <c r="P8093">
        <v>0.600574086134678</v>
      </c>
      <c r="Q8093">
        <v>0</v>
      </c>
    </row>
    <row r="8094" spans="1:17">
      <c r="A8094" t="s">
        <v>122</v>
      </c>
      <c r="B8094">
        <v>2033</v>
      </c>
      <c r="C8094" t="s">
        <v>157</v>
      </c>
      <c r="D8094" t="s">
        <v>1066</v>
      </c>
      <c r="E8094" t="s">
        <v>167</v>
      </c>
      <c r="F8094" t="s">
        <v>126</v>
      </c>
      <c r="G8094" t="s">
        <v>158</v>
      </c>
      <c r="H8094" t="s">
        <v>136</v>
      </c>
      <c r="I8094">
        <v>0</v>
      </c>
      <c r="P8094">
        <v>0.600574086134678</v>
      </c>
      <c r="Q8094">
        <v>0</v>
      </c>
    </row>
    <row r="8095" spans="1:17">
      <c r="A8095" t="s">
        <v>122</v>
      </c>
      <c r="B8095">
        <v>2033</v>
      </c>
      <c r="C8095" t="s">
        <v>157</v>
      </c>
      <c r="D8095" t="s">
        <v>1066</v>
      </c>
      <c r="E8095" t="s">
        <v>167</v>
      </c>
      <c r="F8095" t="s">
        <v>165</v>
      </c>
      <c r="G8095" t="s">
        <v>158</v>
      </c>
      <c r="H8095" t="s">
        <v>132</v>
      </c>
      <c r="I8095">
        <v>0</v>
      </c>
      <c r="P8095">
        <v>0.600574086134678</v>
      </c>
      <c r="Q8095">
        <v>0</v>
      </c>
    </row>
    <row r="8096" spans="1:17">
      <c r="A8096" t="s">
        <v>122</v>
      </c>
      <c r="B8096">
        <v>2033</v>
      </c>
      <c r="C8096" t="s">
        <v>157</v>
      </c>
      <c r="D8096" t="s">
        <v>1066</v>
      </c>
      <c r="E8096" t="s">
        <v>167</v>
      </c>
      <c r="F8096" t="s">
        <v>165</v>
      </c>
      <c r="G8096" t="s">
        <v>158</v>
      </c>
      <c r="H8096" t="s">
        <v>135</v>
      </c>
      <c r="I8096">
        <v>0</v>
      </c>
      <c r="P8096">
        <v>0.600574086134678</v>
      </c>
      <c r="Q8096">
        <v>0</v>
      </c>
    </row>
    <row r="8097" spans="1:17">
      <c r="A8097" t="s">
        <v>122</v>
      </c>
      <c r="B8097">
        <v>2033</v>
      </c>
      <c r="C8097" t="s">
        <v>157</v>
      </c>
      <c r="D8097" t="s">
        <v>1066</v>
      </c>
      <c r="E8097" t="s">
        <v>167</v>
      </c>
      <c r="F8097" t="s">
        <v>165</v>
      </c>
      <c r="G8097" t="s">
        <v>158</v>
      </c>
      <c r="H8097" t="s">
        <v>136</v>
      </c>
      <c r="I8097">
        <v>0</v>
      </c>
      <c r="P8097">
        <v>0.600574086134678</v>
      </c>
      <c r="Q8097">
        <v>0</v>
      </c>
    </row>
    <row r="8098" spans="1:17">
      <c r="A8098" t="s">
        <v>122</v>
      </c>
      <c r="B8098">
        <v>2033</v>
      </c>
      <c r="C8098" t="s">
        <v>157</v>
      </c>
      <c r="D8098" t="s">
        <v>1066</v>
      </c>
      <c r="E8098" t="s">
        <v>167</v>
      </c>
      <c r="F8098" t="s">
        <v>166</v>
      </c>
      <c r="G8098" t="s">
        <v>158</v>
      </c>
      <c r="H8098" t="s">
        <v>132</v>
      </c>
      <c r="I8098">
        <v>0</v>
      </c>
      <c r="P8098">
        <v>0.600574086134678</v>
      </c>
      <c r="Q8098">
        <v>0</v>
      </c>
    </row>
    <row r="8099" spans="1:17">
      <c r="A8099" t="s">
        <v>122</v>
      </c>
      <c r="B8099">
        <v>2033</v>
      </c>
      <c r="C8099" t="s">
        <v>157</v>
      </c>
      <c r="D8099" t="s">
        <v>1066</v>
      </c>
      <c r="E8099" t="s">
        <v>167</v>
      </c>
      <c r="F8099" t="s">
        <v>166</v>
      </c>
      <c r="G8099" t="s">
        <v>158</v>
      </c>
      <c r="H8099" t="s">
        <v>135</v>
      </c>
      <c r="I8099">
        <v>0</v>
      </c>
      <c r="P8099">
        <v>0.600574086134678</v>
      </c>
      <c r="Q8099">
        <v>0</v>
      </c>
    </row>
    <row r="8100" spans="1:17">
      <c r="A8100" t="s">
        <v>122</v>
      </c>
      <c r="B8100">
        <v>2033</v>
      </c>
      <c r="C8100" t="s">
        <v>157</v>
      </c>
      <c r="D8100" t="s">
        <v>1066</v>
      </c>
      <c r="E8100" t="s">
        <v>167</v>
      </c>
      <c r="F8100" t="s">
        <v>166</v>
      </c>
      <c r="G8100" t="s">
        <v>158</v>
      </c>
      <c r="H8100" t="s">
        <v>136</v>
      </c>
      <c r="I8100">
        <v>0</v>
      </c>
      <c r="P8100">
        <v>0.600574086134678</v>
      </c>
      <c r="Q8100">
        <v>0</v>
      </c>
    </row>
    <row r="8101" spans="1:17">
      <c r="A8101" t="s">
        <v>122</v>
      </c>
      <c r="B8101">
        <v>2033</v>
      </c>
      <c r="C8101" t="s">
        <v>157</v>
      </c>
      <c r="D8101" t="s">
        <v>1066</v>
      </c>
      <c r="E8101" t="s">
        <v>167</v>
      </c>
      <c r="F8101" t="s">
        <v>160</v>
      </c>
      <c r="G8101" t="s">
        <v>158</v>
      </c>
      <c r="H8101" t="s">
        <v>132</v>
      </c>
      <c r="I8101">
        <v>0</v>
      </c>
      <c r="P8101">
        <v>0.600574086134678</v>
      </c>
      <c r="Q8101">
        <v>0</v>
      </c>
    </row>
    <row r="8102" spans="1:17">
      <c r="A8102" t="s">
        <v>122</v>
      </c>
      <c r="B8102">
        <v>2033</v>
      </c>
      <c r="C8102" t="s">
        <v>157</v>
      </c>
      <c r="D8102" t="s">
        <v>1066</v>
      </c>
      <c r="E8102" t="s">
        <v>167</v>
      </c>
      <c r="F8102" t="s">
        <v>160</v>
      </c>
      <c r="G8102" t="s">
        <v>158</v>
      </c>
      <c r="H8102" t="s">
        <v>135</v>
      </c>
      <c r="I8102">
        <v>0</v>
      </c>
      <c r="P8102">
        <v>0.600574086134678</v>
      </c>
      <c r="Q8102">
        <v>0</v>
      </c>
    </row>
    <row r="8103" spans="1:17">
      <c r="A8103" t="s">
        <v>122</v>
      </c>
      <c r="B8103">
        <v>2033</v>
      </c>
      <c r="C8103" t="s">
        <v>157</v>
      </c>
      <c r="D8103" t="s">
        <v>1066</v>
      </c>
      <c r="E8103" t="s">
        <v>167</v>
      </c>
      <c r="F8103" t="s">
        <v>160</v>
      </c>
      <c r="G8103" t="s">
        <v>158</v>
      </c>
      <c r="H8103" t="s">
        <v>136</v>
      </c>
      <c r="I8103">
        <v>0</v>
      </c>
      <c r="P8103">
        <v>0.600574086134678</v>
      </c>
      <c r="Q8103">
        <v>0</v>
      </c>
    </row>
    <row r="8104" spans="1:17">
      <c r="A8104" t="s">
        <v>122</v>
      </c>
      <c r="B8104">
        <v>2033</v>
      </c>
      <c r="C8104" t="s">
        <v>140</v>
      </c>
      <c r="D8104" t="s">
        <v>1064</v>
      </c>
      <c r="E8104" t="s">
        <v>167</v>
      </c>
      <c r="F8104" t="s">
        <v>164</v>
      </c>
      <c r="G8104" t="s">
        <v>1065</v>
      </c>
      <c r="H8104" t="s">
        <v>132</v>
      </c>
      <c r="I8104">
        <v>0</v>
      </c>
      <c r="P8104">
        <v>0.600574086134678</v>
      </c>
      <c r="Q8104">
        <v>0</v>
      </c>
    </row>
    <row r="8105" spans="1:17">
      <c r="A8105" t="s">
        <v>122</v>
      </c>
      <c r="B8105">
        <v>2033</v>
      </c>
      <c r="C8105" t="s">
        <v>140</v>
      </c>
      <c r="D8105" t="s">
        <v>1064</v>
      </c>
      <c r="E8105" t="s">
        <v>167</v>
      </c>
      <c r="F8105" t="s">
        <v>164</v>
      </c>
      <c r="G8105" t="s">
        <v>1065</v>
      </c>
      <c r="H8105" t="s">
        <v>135</v>
      </c>
      <c r="I8105">
        <v>0</v>
      </c>
      <c r="P8105">
        <v>0.600574086134678</v>
      </c>
      <c r="Q8105">
        <v>0</v>
      </c>
    </row>
    <row r="8106" spans="1:17">
      <c r="A8106" t="s">
        <v>122</v>
      </c>
      <c r="B8106">
        <v>2033</v>
      </c>
      <c r="C8106" t="s">
        <v>140</v>
      </c>
      <c r="D8106" t="s">
        <v>1064</v>
      </c>
      <c r="E8106" t="s">
        <v>167</v>
      </c>
      <c r="F8106" t="s">
        <v>164</v>
      </c>
      <c r="G8106" t="s">
        <v>1065</v>
      </c>
      <c r="H8106" t="s">
        <v>136</v>
      </c>
      <c r="I8106">
        <v>0</v>
      </c>
      <c r="P8106">
        <v>0.600574086134678</v>
      </c>
      <c r="Q8106">
        <v>0</v>
      </c>
    </row>
    <row r="8107" spans="1:17">
      <c r="A8107" t="s">
        <v>122</v>
      </c>
      <c r="B8107">
        <v>2033</v>
      </c>
      <c r="C8107" t="s">
        <v>140</v>
      </c>
      <c r="D8107" t="s">
        <v>1064</v>
      </c>
      <c r="E8107" t="s">
        <v>167</v>
      </c>
      <c r="F8107" t="s">
        <v>159</v>
      </c>
      <c r="G8107" t="s">
        <v>1065</v>
      </c>
      <c r="H8107" t="s">
        <v>132</v>
      </c>
      <c r="I8107">
        <v>0</v>
      </c>
      <c r="P8107">
        <v>0.600574086134678</v>
      </c>
      <c r="Q8107">
        <v>0</v>
      </c>
    </row>
    <row r="8108" spans="1:17">
      <c r="A8108" t="s">
        <v>122</v>
      </c>
      <c r="B8108">
        <v>2033</v>
      </c>
      <c r="C8108" t="s">
        <v>140</v>
      </c>
      <c r="D8108" t="s">
        <v>1064</v>
      </c>
      <c r="E8108" t="s">
        <v>167</v>
      </c>
      <c r="F8108" t="s">
        <v>159</v>
      </c>
      <c r="G8108" t="s">
        <v>1065</v>
      </c>
      <c r="H8108" t="s">
        <v>135</v>
      </c>
      <c r="I8108">
        <v>0</v>
      </c>
      <c r="P8108">
        <v>0.600574086134678</v>
      </c>
      <c r="Q8108">
        <v>0</v>
      </c>
    </row>
    <row r="8109" spans="1:17">
      <c r="A8109" t="s">
        <v>122</v>
      </c>
      <c r="B8109">
        <v>2033</v>
      </c>
      <c r="C8109" t="s">
        <v>140</v>
      </c>
      <c r="D8109" t="s">
        <v>1064</v>
      </c>
      <c r="E8109" t="s">
        <v>167</v>
      </c>
      <c r="F8109" t="s">
        <v>159</v>
      </c>
      <c r="G8109" t="s">
        <v>1065</v>
      </c>
      <c r="H8109" t="s">
        <v>136</v>
      </c>
      <c r="I8109">
        <v>0</v>
      </c>
      <c r="P8109">
        <v>0.600574086134678</v>
      </c>
      <c r="Q8109">
        <v>0</v>
      </c>
    </row>
    <row r="8110" spans="1:17">
      <c r="A8110" t="s">
        <v>122</v>
      </c>
      <c r="B8110">
        <v>2033</v>
      </c>
      <c r="C8110" t="s">
        <v>140</v>
      </c>
      <c r="D8110" t="s">
        <v>1064</v>
      </c>
      <c r="E8110" t="s">
        <v>167</v>
      </c>
      <c r="F8110" t="s">
        <v>126</v>
      </c>
      <c r="G8110" t="s">
        <v>1065</v>
      </c>
      <c r="H8110" t="s">
        <v>132</v>
      </c>
      <c r="I8110">
        <v>0</v>
      </c>
      <c r="P8110">
        <v>0.600574086134678</v>
      </c>
      <c r="Q8110">
        <v>0</v>
      </c>
    </row>
    <row r="8111" spans="1:17">
      <c r="A8111" t="s">
        <v>122</v>
      </c>
      <c r="B8111">
        <v>2033</v>
      </c>
      <c r="C8111" t="s">
        <v>140</v>
      </c>
      <c r="D8111" t="s">
        <v>1064</v>
      </c>
      <c r="E8111" t="s">
        <v>167</v>
      </c>
      <c r="F8111" t="s">
        <v>126</v>
      </c>
      <c r="G8111" t="s">
        <v>1065</v>
      </c>
      <c r="H8111" t="s">
        <v>135</v>
      </c>
      <c r="I8111">
        <v>0</v>
      </c>
      <c r="P8111">
        <v>0.600574086134678</v>
      </c>
      <c r="Q8111">
        <v>0</v>
      </c>
    </row>
    <row r="8112" spans="1:17">
      <c r="A8112" t="s">
        <v>122</v>
      </c>
      <c r="B8112">
        <v>2033</v>
      </c>
      <c r="C8112" t="s">
        <v>140</v>
      </c>
      <c r="D8112" t="s">
        <v>1064</v>
      </c>
      <c r="E8112" t="s">
        <v>167</v>
      </c>
      <c r="F8112" t="s">
        <v>126</v>
      </c>
      <c r="G8112" t="s">
        <v>1065</v>
      </c>
      <c r="H8112" t="s">
        <v>136</v>
      </c>
      <c r="I8112">
        <v>10230556.9235419</v>
      </c>
      <c r="P8112">
        <v>0.600574086134678</v>
      </c>
      <c r="Q8112">
        <v>6144207.3750050003</v>
      </c>
    </row>
    <row r="8113" spans="1:17">
      <c r="A8113" t="s">
        <v>122</v>
      </c>
      <c r="B8113">
        <v>2033</v>
      </c>
      <c r="C8113" t="s">
        <v>140</v>
      </c>
      <c r="D8113" t="s">
        <v>1064</v>
      </c>
      <c r="E8113" t="s">
        <v>167</v>
      </c>
      <c r="F8113" t="s">
        <v>165</v>
      </c>
      <c r="G8113" t="s">
        <v>1065</v>
      </c>
      <c r="H8113" t="s">
        <v>132</v>
      </c>
      <c r="I8113">
        <v>0</v>
      </c>
      <c r="P8113">
        <v>0.600574086134678</v>
      </c>
      <c r="Q8113">
        <v>0</v>
      </c>
    </row>
    <row r="8114" spans="1:17">
      <c r="A8114" t="s">
        <v>122</v>
      </c>
      <c r="B8114">
        <v>2033</v>
      </c>
      <c r="C8114" t="s">
        <v>140</v>
      </c>
      <c r="D8114" t="s">
        <v>1064</v>
      </c>
      <c r="E8114" t="s">
        <v>167</v>
      </c>
      <c r="F8114" t="s">
        <v>165</v>
      </c>
      <c r="G8114" t="s">
        <v>1065</v>
      </c>
      <c r="H8114" t="s">
        <v>135</v>
      </c>
      <c r="I8114">
        <v>0</v>
      </c>
      <c r="P8114">
        <v>0.600574086134678</v>
      </c>
      <c r="Q8114">
        <v>0</v>
      </c>
    </row>
    <row r="8115" spans="1:17">
      <c r="A8115" t="s">
        <v>122</v>
      </c>
      <c r="B8115">
        <v>2033</v>
      </c>
      <c r="C8115" t="s">
        <v>140</v>
      </c>
      <c r="D8115" t="s">
        <v>1064</v>
      </c>
      <c r="E8115" t="s">
        <v>167</v>
      </c>
      <c r="F8115" t="s">
        <v>165</v>
      </c>
      <c r="G8115" t="s">
        <v>1065</v>
      </c>
      <c r="H8115" t="s">
        <v>136</v>
      </c>
      <c r="I8115">
        <v>0</v>
      </c>
      <c r="P8115">
        <v>0.600574086134678</v>
      </c>
      <c r="Q8115">
        <v>0</v>
      </c>
    </row>
    <row r="8116" spans="1:17">
      <c r="A8116" t="s">
        <v>122</v>
      </c>
      <c r="B8116">
        <v>2033</v>
      </c>
      <c r="C8116" t="s">
        <v>140</v>
      </c>
      <c r="D8116" t="s">
        <v>1064</v>
      </c>
      <c r="E8116" t="s">
        <v>167</v>
      </c>
      <c r="F8116" t="s">
        <v>166</v>
      </c>
      <c r="G8116" t="s">
        <v>1065</v>
      </c>
      <c r="H8116" t="s">
        <v>132</v>
      </c>
      <c r="I8116">
        <v>0</v>
      </c>
      <c r="P8116">
        <v>0.600574086134678</v>
      </c>
      <c r="Q8116">
        <v>0</v>
      </c>
    </row>
    <row r="8117" spans="1:17">
      <c r="A8117" t="s">
        <v>122</v>
      </c>
      <c r="B8117">
        <v>2033</v>
      </c>
      <c r="C8117" t="s">
        <v>140</v>
      </c>
      <c r="D8117" t="s">
        <v>1064</v>
      </c>
      <c r="E8117" t="s">
        <v>167</v>
      </c>
      <c r="F8117" t="s">
        <v>166</v>
      </c>
      <c r="G8117" t="s">
        <v>1065</v>
      </c>
      <c r="H8117" t="s">
        <v>135</v>
      </c>
      <c r="I8117">
        <v>0</v>
      </c>
      <c r="P8117">
        <v>0.600574086134678</v>
      </c>
      <c r="Q8117">
        <v>0</v>
      </c>
    </row>
    <row r="8118" spans="1:17">
      <c r="A8118" t="s">
        <v>122</v>
      </c>
      <c r="B8118">
        <v>2033</v>
      </c>
      <c r="C8118" t="s">
        <v>140</v>
      </c>
      <c r="D8118" t="s">
        <v>1064</v>
      </c>
      <c r="E8118" t="s">
        <v>167</v>
      </c>
      <c r="F8118" t="s">
        <v>166</v>
      </c>
      <c r="G8118" t="s">
        <v>1065</v>
      </c>
      <c r="H8118" t="s">
        <v>136</v>
      </c>
      <c r="I8118">
        <v>0</v>
      </c>
      <c r="P8118">
        <v>0.600574086134678</v>
      </c>
      <c r="Q8118">
        <v>0</v>
      </c>
    </row>
    <row r="8119" spans="1:17">
      <c r="A8119" t="s">
        <v>122</v>
      </c>
      <c r="B8119">
        <v>2033</v>
      </c>
      <c r="C8119" t="s">
        <v>140</v>
      </c>
      <c r="D8119" t="s">
        <v>1064</v>
      </c>
      <c r="E8119" t="s">
        <v>167</v>
      </c>
      <c r="F8119" t="s">
        <v>160</v>
      </c>
      <c r="G8119" t="s">
        <v>1065</v>
      </c>
      <c r="H8119" t="s">
        <v>132</v>
      </c>
      <c r="I8119">
        <v>0</v>
      </c>
      <c r="P8119">
        <v>0.600574086134678</v>
      </c>
      <c r="Q8119">
        <v>0</v>
      </c>
    </row>
    <row r="8120" spans="1:17">
      <c r="A8120" t="s">
        <v>122</v>
      </c>
      <c r="B8120">
        <v>2033</v>
      </c>
      <c r="C8120" t="s">
        <v>140</v>
      </c>
      <c r="D8120" t="s">
        <v>1064</v>
      </c>
      <c r="E8120" t="s">
        <v>167</v>
      </c>
      <c r="F8120" t="s">
        <v>160</v>
      </c>
      <c r="G8120" t="s">
        <v>1065</v>
      </c>
      <c r="H8120" t="s">
        <v>135</v>
      </c>
      <c r="I8120">
        <v>0</v>
      </c>
      <c r="P8120">
        <v>0.600574086134678</v>
      </c>
      <c r="Q8120">
        <v>0</v>
      </c>
    </row>
    <row r="8121" spans="1:17">
      <c r="A8121" t="s">
        <v>122</v>
      </c>
      <c r="B8121">
        <v>2033</v>
      </c>
      <c r="C8121" t="s">
        <v>140</v>
      </c>
      <c r="D8121" t="s">
        <v>1064</v>
      </c>
      <c r="E8121" t="s">
        <v>167</v>
      </c>
      <c r="F8121" t="s">
        <v>160</v>
      </c>
      <c r="G8121" t="s">
        <v>1065</v>
      </c>
      <c r="H8121" t="s">
        <v>136</v>
      </c>
      <c r="I8121">
        <v>0</v>
      </c>
      <c r="P8121">
        <v>0.600574086134678</v>
      </c>
      <c r="Q8121">
        <v>0</v>
      </c>
    </row>
    <row r="8122" spans="1:17">
      <c r="A8122" t="s">
        <v>122</v>
      </c>
      <c r="B8122">
        <v>2033</v>
      </c>
      <c r="C8122" t="s">
        <v>16</v>
      </c>
      <c r="D8122" t="s">
        <v>1062</v>
      </c>
      <c r="E8122" t="s">
        <v>162</v>
      </c>
      <c r="F8122" t="s">
        <v>164</v>
      </c>
      <c r="G8122" t="s">
        <v>1063</v>
      </c>
      <c r="H8122" t="s">
        <v>132</v>
      </c>
      <c r="I8122">
        <v>0</v>
      </c>
      <c r="P8122">
        <v>0.600574086134678</v>
      </c>
      <c r="Q8122">
        <v>0</v>
      </c>
    </row>
    <row r="8123" spans="1:17">
      <c r="A8123" t="s">
        <v>122</v>
      </c>
      <c r="B8123">
        <v>2033</v>
      </c>
      <c r="C8123" t="s">
        <v>16</v>
      </c>
      <c r="D8123" t="s">
        <v>1062</v>
      </c>
      <c r="E8123" t="s">
        <v>162</v>
      </c>
      <c r="F8123" t="s">
        <v>164</v>
      </c>
      <c r="G8123" t="s">
        <v>1063</v>
      </c>
      <c r="H8123" t="s">
        <v>135</v>
      </c>
      <c r="I8123">
        <v>0</v>
      </c>
      <c r="P8123">
        <v>0.600574086134678</v>
      </c>
      <c r="Q8123">
        <v>0</v>
      </c>
    </row>
    <row r="8124" spans="1:17">
      <c r="A8124" t="s">
        <v>122</v>
      </c>
      <c r="B8124">
        <v>2033</v>
      </c>
      <c r="C8124" t="s">
        <v>16</v>
      </c>
      <c r="D8124" t="s">
        <v>1062</v>
      </c>
      <c r="E8124" t="s">
        <v>162</v>
      </c>
      <c r="F8124" t="s">
        <v>164</v>
      </c>
      <c r="G8124" t="s">
        <v>1063</v>
      </c>
      <c r="H8124" t="s">
        <v>136</v>
      </c>
      <c r="I8124">
        <v>0</v>
      </c>
      <c r="P8124">
        <v>0.600574086134678</v>
      </c>
      <c r="Q8124">
        <v>0</v>
      </c>
    </row>
    <row r="8125" spans="1:17">
      <c r="A8125" t="s">
        <v>122</v>
      </c>
      <c r="B8125">
        <v>2033</v>
      </c>
      <c r="C8125" t="s">
        <v>16</v>
      </c>
      <c r="D8125" t="s">
        <v>1062</v>
      </c>
      <c r="E8125" t="s">
        <v>162</v>
      </c>
      <c r="F8125" t="s">
        <v>159</v>
      </c>
      <c r="G8125" t="s">
        <v>1063</v>
      </c>
      <c r="H8125" t="s">
        <v>132</v>
      </c>
      <c r="I8125">
        <v>0</v>
      </c>
      <c r="P8125">
        <v>0.600574086134678</v>
      </c>
      <c r="Q8125">
        <v>0</v>
      </c>
    </row>
    <row r="8126" spans="1:17">
      <c r="A8126" t="s">
        <v>122</v>
      </c>
      <c r="B8126">
        <v>2033</v>
      </c>
      <c r="C8126" t="s">
        <v>16</v>
      </c>
      <c r="D8126" t="s">
        <v>1062</v>
      </c>
      <c r="E8126" t="s">
        <v>162</v>
      </c>
      <c r="F8126" t="s">
        <v>159</v>
      </c>
      <c r="G8126" t="s">
        <v>1063</v>
      </c>
      <c r="H8126" t="s">
        <v>135</v>
      </c>
      <c r="I8126">
        <v>0</v>
      </c>
      <c r="P8126">
        <v>0.600574086134678</v>
      </c>
      <c r="Q8126">
        <v>0</v>
      </c>
    </row>
    <row r="8127" spans="1:17">
      <c r="A8127" t="s">
        <v>122</v>
      </c>
      <c r="B8127">
        <v>2033</v>
      </c>
      <c r="C8127" t="s">
        <v>16</v>
      </c>
      <c r="D8127" t="s">
        <v>1062</v>
      </c>
      <c r="E8127" t="s">
        <v>162</v>
      </c>
      <c r="F8127" t="s">
        <v>159</v>
      </c>
      <c r="G8127" t="s">
        <v>1063</v>
      </c>
      <c r="H8127" t="s">
        <v>136</v>
      </c>
      <c r="I8127">
        <v>0</v>
      </c>
      <c r="P8127">
        <v>0.600574086134678</v>
      </c>
      <c r="Q8127">
        <v>0</v>
      </c>
    </row>
    <row r="8128" spans="1:17">
      <c r="A8128" t="s">
        <v>122</v>
      </c>
      <c r="B8128">
        <v>2033</v>
      </c>
      <c r="C8128" t="s">
        <v>16</v>
      </c>
      <c r="D8128" t="s">
        <v>1062</v>
      </c>
      <c r="E8128" t="s">
        <v>162</v>
      </c>
      <c r="F8128" t="s">
        <v>126</v>
      </c>
      <c r="G8128" t="s">
        <v>1063</v>
      </c>
      <c r="H8128" t="s">
        <v>132</v>
      </c>
      <c r="I8128">
        <v>0</v>
      </c>
      <c r="P8128">
        <v>0.600574086134678</v>
      </c>
      <c r="Q8128">
        <v>0</v>
      </c>
    </row>
    <row r="8129" spans="1:17">
      <c r="A8129" t="s">
        <v>122</v>
      </c>
      <c r="B8129">
        <v>2033</v>
      </c>
      <c r="C8129" t="s">
        <v>16</v>
      </c>
      <c r="D8129" t="s">
        <v>1062</v>
      </c>
      <c r="E8129" t="s">
        <v>162</v>
      </c>
      <c r="F8129" t="s">
        <v>126</v>
      </c>
      <c r="G8129" t="s">
        <v>1063</v>
      </c>
      <c r="H8129" t="s">
        <v>135</v>
      </c>
      <c r="I8129">
        <v>0</v>
      </c>
      <c r="P8129">
        <v>0.600574086134678</v>
      </c>
      <c r="Q8129">
        <v>0</v>
      </c>
    </row>
    <row r="8130" spans="1:17">
      <c r="A8130" t="s">
        <v>122</v>
      </c>
      <c r="B8130">
        <v>2033</v>
      </c>
      <c r="C8130" t="s">
        <v>16</v>
      </c>
      <c r="D8130" t="s">
        <v>1062</v>
      </c>
      <c r="E8130" t="s">
        <v>162</v>
      </c>
      <c r="F8130" t="s">
        <v>126</v>
      </c>
      <c r="G8130" t="s">
        <v>1063</v>
      </c>
      <c r="H8130" t="s">
        <v>136</v>
      </c>
      <c r="I8130">
        <v>0</v>
      </c>
      <c r="P8130">
        <v>0.600574086134678</v>
      </c>
      <c r="Q8130">
        <v>0</v>
      </c>
    </row>
    <row r="8131" spans="1:17">
      <c r="A8131" t="s">
        <v>122</v>
      </c>
      <c r="B8131">
        <v>2033</v>
      </c>
      <c r="C8131" t="s">
        <v>16</v>
      </c>
      <c r="D8131" t="s">
        <v>1062</v>
      </c>
      <c r="E8131" t="s">
        <v>162</v>
      </c>
      <c r="F8131" t="s">
        <v>165</v>
      </c>
      <c r="G8131" t="s">
        <v>1063</v>
      </c>
      <c r="H8131" t="s">
        <v>132</v>
      </c>
      <c r="I8131">
        <v>0</v>
      </c>
      <c r="P8131">
        <v>0.600574086134678</v>
      </c>
      <c r="Q8131">
        <v>0</v>
      </c>
    </row>
    <row r="8132" spans="1:17">
      <c r="A8132" t="s">
        <v>122</v>
      </c>
      <c r="B8132">
        <v>2033</v>
      </c>
      <c r="C8132" t="s">
        <v>16</v>
      </c>
      <c r="D8132" t="s">
        <v>1062</v>
      </c>
      <c r="E8132" t="s">
        <v>162</v>
      </c>
      <c r="F8132" t="s">
        <v>165</v>
      </c>
      <c r="G8132" t="s">
        <v>1063</v>
      </c>
      <c r="H8132" t="s">
        <v>135</v>
      </c>
      <c r="I8132">
        <v>0</v>
      </c>
      <c r="P8132">
        <v>0.600574086134678</v>
      </c>
      <c r="Q8132">
        <v>0</v>
      </c>
    </row>
    <row r="8133" spans="1:17">
      <c r="A8133" t="s">
        <v>122</v>
      </c>
      <c r="B8133">
        <v>2033</v>
      </c>
      <c r="C8133" t="s">
        <v>16</v>
      </c>
      <c r="D8133" t="s">
        <v>1062</v>
      </c>
      <c r="E8133" t="s">
        <v>162</v>
      </c>
      <c r="F8133" t="s">
        <v>165</v>
      </c>
      <c r="G8133" t="s">
        <v>1063</v>
      </c>
      <c r="H8133" t="s">
        <v>136</v>
      </c>
      <c r="I8133">
        <v>0</v>
      </c>
      <c r="P8133">
        <v>0.600574086134678</v>
      </c>
      <c r="Q8133">
        <v>0</v>
      </c>
    </row>
    <row r="8134" spans="1:17">
      <c r="A8134" t="s">
        <v>122</v>
      </c>
      <c r="B8134">
        <v>2033</v>
      </c>
      <c r="C8134" t="s">
        <v>16</v>
      </c>
      <c r="D8134" t="s">
        <v>1062</v>
      </c>
      <c r="E8134" t="s">
        <v>162</v>
      </c>
      <c r="F8134" t="s">
        <v>166</v>
      </c>
      <c r="G8134" t="s">
        <v>1063</v>
      </c>
      <c r="H8134" t="s">
        <v>132</v>
      </c>
      <c r="I8134">
        <v>0</v>
      </c>
      <c r="P8134">
        <v>0.600574086134678</v>
      </c>
      <c r="Q8134">
        <v>0</v>
      </c>
    </row>
    <row r="8135" spans="1:17">
      <c r="A8135" t="s">
        <v>122</v>
      </c>
      <c r="B8135">
        <v>2033</v>
      </c>
      <c r="C8135" t="s">
        <v>16</v>
      </c>
      <c r="D8135" t="s">
        <v>1062</v>
      </c>
      <c r="E8135" t="s">
        <v>162</v>
      </c>
      <c r="F8135" t="s">
        <v>166</v>
      </c>
      <c r="G8135" t="s">
        <v>1063</v>
      </c>
      <c r="H8135" t="s">
        <v>135</v>
      </c>
      <c r="I8135">
        <v>0</v>
      </c>
      <c r="P8135">
        <v>0.600574086134678</v>
      </c>
      <c r="Q8135">
        <v>0</v>
      </c>
    </row>
    <row r="8136" spans="1:17">
      <c r="A8136" t="s">
        <v>122</v>
      </c>
      <c r="B8136">
        <v>2033</v>
      </c>
      <c r="C8136" t="s">
        <v>16</v>
      </c>
      <c r="D8136" t="s">
        <v>1062</v>
      </c>
      <c r="E8136" t="s">
        <v>162</v>
      </c>
      <c r="F8136" t="s">
        <v>166</v>
      </c>
      <c r="G8136" t="s">
        <v>1063</v>
      </c>
      <c r="H8136" t="s">
        <v>136</v>
      </c>
      <c r="I8136">
        <v>0</v>
      </c>
      <c r="P8136">
        <v>0.600574086134678</v>
      </c>
      <c r="Q8136">
        <v>0</v>
      </c>
    </row>
    <row r="8137" spans="1:17">
      <c r="A8137" t="s">
        <v>122</v>
      </c>
      <c r="B8137">
        <v>2033</v>
      </c>
      <c r="C8137" t="s">
        <v>16</v>
      </c>
      <c r="D8137" t="s">
        <v>1062</v>
      </c>
      <c r="E8137" t="s">
        <v>162</v>
      </c>
      <c r="F8137" t="s">
        <v>160</v>
      </c>
      <c r="G8137" t="s">
        <v>1063</v>
      </c>
      <c r="H8137" t="s">
        <v>132</v>
      </c>
      <c r="I8137">
        <v>0</v>
      </c>
      <c r="P8137">
        <v>0.600574086134678</v>
      </c>
      <c r="Q8137">
        <v>0</v>
      </c>
    </row>
    <row r="8138" spans="1:17">
      <c r="A8138" t="s">
        <v>122</v>
      </c>
      <c r="B8138">
        <v>2033</v>
      </c>
      <c r="C8138" t="s">
        <v>16</v>
      </c>
      <c r="D8138" t="s">
        <v>1062</v>
      </c>
      <c r="E8138" t="s">
        <v>162</v>
      </c>
      <c r="F8138" t="s">
        <v>160</v>
      </c>
      <c r="G8138" t="s">
        <v>1063</v>
      </c>
      <c r="H8138" t="s">
        <v>135</v>
      </c>
      <c r="I8138">
        <v>0</v>
      </c>
      <c r="P8138">
        <v>0.600574086134678</v>
      </c>
      <c r="Q8138">
        <v>0</v>
      </c>
    </row>
    <row r="8139" spans="1:17">
      <c r="A8139" t="s">
        <v>122</v>
      </c>
      <c r="B8139">
        <v>2033</v>
      </c>
      <c r="C8139" t="s">
        <v>16</v>
      </c>
      <c r="D8139" t="s">
        <v>1062</v>
      </c>
      <c r="E8139" t="s">
        <v>162</v>
      </c>
      <c r="F8139" t="s">
        <v>160</v>
      </c>
      <c r="G8139" t="s">
        <v>1063</v>
      </c>
      <c r="H8139" t="s">
        <v>136</v>
      </c>
      <c r="I8139">
        <v>0</v>
      </c>
      <c r="P8139">
        <v>0.600574086134678</v>
      </c>
      <c r="Q8139">
        <v>0</v>
      </c>
    </row>
    <row r="8140" spans="1:17">
      <c r="A8140" t="s">
        <v>122</v>
      </c>
      <c r="B8140">
        <v>2033</v>
      </c>
      <c r="C8140" t="s">
        <v>9</v>
      </c>
      <c r="D8140" t="s">
        <v>1064</v>
      </c>
      <c r="E8140" t="s">
        <v>162</v>
      </c>
      <c r="F8140" t="s">
        <v>164</v>
      </c>
      <c r="G8140" t="s">
        <v>1065</v>
      </c>
      <c r="H8140" t="s">
        <v>132</v>
      </c>
      <c r="I8140">
        <v>0</v>
      </c>
      <c r="P8140">
        <v>0.600574086134678</v>
      </c>
      <c r="Q8140">
        <v>0</v>
      </c>
    </row>
    <row r="8141" spans="1:17">
      <c r="A8141" t="s">
        <v>122</v>
      </c>
      <c r="B8141">
        <v>2033</v>
      </c>
      <c r="C8141" t="s">
        <v>9</v>
      </c>
      <c r="D8141" t="s">
        <v>1064</v>
      </c>
      <c r="E8141" t="s">
        <v>162</v>
      </c>
      <c r="F8141" t="s">
        <v>164</v>
      </c>
      <c r="G8141" t="s">
        <v>1065</v>
      </c>
      <c r="H8141" t="s">
        <v>135</v>
      </c>
      <c r="I8141">
        <v>0</v>
      </c>
      <c r="P8141">
        <v>0.600574086134678</v>
      </c>
      <c r="Q8141">
        <v>0</v>
      </c>
    </row>
    <row r="8142" spans="1:17">
      <c r="A8142" t="s">
        <v>122</v>
      </c>
      <c r="B8142">
        <v>2033</v>
      </c>
      <c r="C8142" t="s">
        <v>9</v>
      </c>
      <c r="D8142" t="s">
        <v>1064</v>
      </c>
      <c r="E8142" t="s">
        <v>162</v>
      </c>
      <c r="F8142" t="s">
        <v>164</v>
      </c>
      <c r="G8142" t="s">
        <v>1065</v>
      </c>
      <c r="H8142" t="s">
        <v>136</v>
      </c>
      <c r="I8142">
        <v>0</v>
      </c>
      <c r="P8142">
        <v>0.600574086134678</v>
      </c>
      <c r="Q8142">
        <v>0</v>
      </c>
    </row>
    <row r="8143" spans="1:17">
      <c r="A8143" t="s">
        <v>122</v>
      </c>
      <c r="B8143">
        <v>2033</v>
      </c>
      <c r="C8143" t="s">
        <v>9</v>
      </c>
      <c r="D8143" t="s">
        <v>1064</v>
      </c>
      <c r="E8143" t="s">
        <v>162</v>
      </c>
      <c r="F8143" t="s">
        <v>159</v>
      </c>
      <c r="G8143" t="s">
        <v>1065</v>
      </c>
      <c r="H8143" t="s">
        <v>132</v>
      </c>
      <c r="I8143">
        <v>0</v>
      </c>
      <c r="P8143">
        <v>0.600574086134678</v>
      </c>
      <c r="Q8143">
        <v>0</v>
      </c>
    </row>
    <row r="8144" spans="1:17">
      <c r="A8144" t="s">
        <v>122</v>
      </c>
      <c r="B8144">
        <v>2033</v>
      </c>
      <c r="C8144" t="s">
        <v>9</v>
      </c>
      <c r="D8144" t="s">
        <v>1064</v>
      </c>
      <c r="E8144" t="s">
        <v>162</v>
      </c>
      <c r="F8144" t="s">
        <v>159</v>
      </c>
      <c r="G8144" t="s">
        <v>1065</v>
      </c>
      <c r="H8144" t="s">
        <v>135</v>
      </c>
      <c r="I8144">
        <v>0</v>
      </c>
      <c r="P8144">
        <v>0.600574086134678</v>
      </c>
      <c r="Q8144">
        <v>0</v>
      </c>
    </row>
    <row r="8145" spans="1:17">
      <c r="A8145" t="s">
        <v>122</v>
      </c>
      <c r="B8145">
        <v>2033</v>
      </c>
      <c r="C8145" t="s">
        <v>9</v>
      </c>
      <c r="D8145" t="s">
        <v>1064</v>
      </c>
      <c r="E8145" t="s">
        <v>162</v>
      </c>
      <c r="F8145" t="s">
        <v>159</v>
      </c>
      <c r="G8145" t="s">
        <v>1065</v>
      </c>
      <c r="H8145" t="s">
        <v>136</v>
      </c>
      <c r="I8145">
        <v>0</v>
      </c>
      <c r="P8145">
        <v>0.600574086134678</v>
      </c>
      <c r="Q8145">
        <v>0</v>
      </c>
    </row>
    <row r="8146" spans="1:17">
      <c r="A8146" t="s">
        <v>122</v>
      </c>
      <c r="B8146">
        <v>2033</v>
      </c>
      <c r="C8146" t="s">
        <v>9</v>
      </c>
      <c r="D8146" t="s">
        <v>1064</v>
      </c>
      <c r="E8146" t="s">
        <v>162</v>
      </c>
      <c r="F8146" t="s">
        <v>126</v>
      </c>
      <c r="G8146" t="s">
        <v>1065</v>
      </c>
      <c r="H8146" t="s">
        <v>132</v>
      </c>
      <c r="I8146">
        <v>0</v>
      </c>
      <c r="P8146">
        <v>0.600574086134678</v>
      </c>
      <c r="Q8146">
        <v>0</v>
      </c>
    </row>
    <row r="8147" spans="1:17">
      <c r="A8147" t="s">
        <v>122</v>
      </c>
      <c r="B8147">
        <v>2033</v>
      </c>
      <c r="C8147" t="s">
        <v>9</v>
      </c>
      <c r="D8147" t="s">
        <v>1064</v>
      </c>
      <c r="E8147" t="s">
        <v>162</v>
      </c>
      <c r="F8147" t="s">
        <v>126</v>
      </c>
      <c r="G8147" t="s">
        <v>1065</v>
      </c>
      <c r="H8147" t="s">
        <v>135</v>
      </c>
      <c r="I8147">
        <v>0</v>
      </c>
      <c r="P8147">
        <v>0.600574086134678</v>
      </c>
      <c r="Q8147">
        <v>0</v>
      </c>
    </row>
    <row r="8148" spans="1:17">
      <c r="A8148" t="s">
        <v>122</v>
      </c>
      <c r="B8148">
        <v>2033</v>
      </c>
      <c r="C8148" t="s">
        <v>9</v>
      </c>
      <c r="D8148" t="s">
        <v>1064</v>
      </c>
      <c r="E8148" t="s">
        <v>162</v>
      </c>
      <c r="F8148" t="s">
        <v>126</v>
      </c>
      <c r="G8148" t="s">
        <v>1065</v>
      </c>
      <c r="H8148" t="s">
        <v>136</v>
      </c>
      <c r="I8148">
        <v>0</v>
      </c>
      <c r="P8148">
        <v>0.600574086134678</v>
      </c>
      <c r="Q8148">
        <v>0</v>
      </c>
    </row>
    <row r="8149" spans="1:17">
      <c r="A8149" t="s">
        <v>122</v>
      </c>
      <c r="B8149">
        <v>2033</v>
      </c>
      <c r="C8149" t="s">
        <v>9</v>
      </c>
      <c r="D8149" t="s">
        <v>1064</v>
      </c>
      <c r="E8149" t="s">
        <v>162</v>
      </c>
      <c r="F8149" t="s">
        <v>165</v>
      </c>
      <c r="G8149" t="s">
        <v>1065</v>
      </c>
      <c r="H8149" t="s">
        <v>132</v>
      </c>
      <c r="I8149">
        <v>0</v>
      </c>
      <c r="P8149">
        <v>0.600574086134678</v>
      </c>
      <c r="Q8149">
        <v>0</v>
      </c>
    </row>
    <row r="8150" spans="1:17">
      <c r="A8150" t="s">
        <v>122</v>
      </c>
      <c r="B8150">
        <v>2033</v>
      </c>
      <c r="C8150" t="s">
        <v>9</v>
      </c>
      <c r="D8150" t="s">
        <v>1064</v>
      </c>
      <c r="E8150" t="s">
        <v>162</v>
      </c>
      <c r="F8150" t="s">
        <v>165</v>
      </c>
      <c r="G8150" t="s">
        <v>1065</v>
      </c>
      <c r="H8150" t="s">
        <v>135</v>
      </c>
      <c r="I8150">
        <v>0</v>
      </c>
      <c r="P8150">
        <v>0.600574086134678</v>
      </c>
      <c r="Q8150">
        <v>0</v>
      </c>
    </row>
    <row r="8151" spans="1:17">
      <c r="A8151" t="s">
        <v>122</v>
      </c>
      <c r="B8151">
        <v>2033</v>
      </c>
      <c r="C8151" t="s">
        <v>9</v>
      </c>
      <c r="D8151" t="s">
        <v>1064</v>
      </c>
      <c r="E8151" t="s">
        <v>162</v>
      </c>
      <c r="F8151" t="s">
        <v>165</v>
      </c>
      <c r="G8151" t="s">
        <v>1065</v>
      </c>
      <c r="H8151" t="s">
        <v>136</v>
      </c>
      <c r="I8151">
        <v>0</v>
      </c>
      <c r="P8151">
        <v>0.600574086134678</v>
      </c>
      <c r="Q8151">
        <v>0</v>
      </c>
    </row>
    <row r="8152" spans="1:17">
      <c r="A8152" t="s">
        <v>122</v>
      </c>
      <c r="B8152">
        <v>2033</v>
      </c>
      <c r="C8152" t="s">
        <v>9</v>
      </c>
      <c r="D8152" t="s">
        <v>1064</v>
      </c>
      <c r="E8152" t="s">
        <v>162</v>
      </c>
      <c r="F8152" t="s">
        <v>166</v>
      </c>
      <c r="G8152" t="s">
        <v>1065</v>
      </c>
      <c r="H8152" t="s">
        <v>132</v>
      </c>
      <c r="I8152">
        <v>0</v>
      </c>
      <c r="P8152">
        <v>0.600574086134678</v>
      </c>
      <c r="Q8152">
        <v>0</v>
      </c>
    </row>
    <row r="8153" spans="1:17">
      <c r="A8153" t="s">
        <v>122</v>
      </c>
      <c r="B8153">
        <v>2033</v>
      </c>
      <c r="C8153" t="s">
        <v>9</v>
      </c>
      <c r="D8153" t="s">
        <v>1064</v>
      </c>
      <c r="E8153" t="s">
        <v>162</v>
      </c>
      <c r="F8153" t="s">
        <v>166</v>
      </c>
      <c r="G8153" t="s">
        <v>1065</v>
      </c>
      <c r="H8153" t="s">
        <v>135</v>
      </c>
      <c r="I8153">
        <v>0</v>
      </c>
      <c r="P8153">
        <v>0.600574086134678</v>
      </c>
      <c r="Q8153">
        <v>0</v>
      </c>
    </row>
    <row r="8154" spans="1:17">
      <c r="A8154" t="s">
        <v>122</v>
      </c>
      <c r="B8154">
        <v>2033</v>
      </c>
      <c r="C8154" t="s">
        <v>9</v>
      </c>
      <c r="D8154" t="s">
        <v>1064</v>
      </c>
      <c r="E8154" t="s">
        <v>162</v>
      </c>
      <c r="F8154" t="s">
        <v>166</v>
      </c>
      <c r="G8154" t="s">
        <v>1065</v>
      </c>
      <c r="H8154" t="s">
        <v>136</v>
      </c>
      <c r="I8154">
        <v>0</v>
      </c>
      <c r="P8154">
        <v>0.600574086134678</v>
      </c>
      <c r="Q8154">
        <v>0</v>
      </c>
    </row>
    <row r="8155" spans="1:17">
      <c r="A8155" t="s">
        <v>122</v>
      </c>
      <c r="B8155">
        <v>2033</v>
      </c>
      <c r="C8155" t="s">
        <v>9</v>
      </c>
      <c r="D8155" t="s">
        <v>1064</v>
      </c>
      <c r="E8155" t="s">
        <v>162</v>
      </c>
      <c r="F8155" t="s">
        <v>160</v>
      </c>
      <c r="G8155" t="s">
        <v>1065</v>
      </c>
      <c r="H8155" t="s">
        <v>132</v>
      </c>
      <c r="I8155">
        <v>0</v>
      </c>
      <c r="P8155">
        <v>0.600574086134678</v>
      </c>
      <c r="Q8155">
        <v>0</v>
      </c>
    </row>
    <row r="8156" spans="1:17">
      <c r="A8156" t="s">
        <v>122</v>
      </c>
      <c r="B8156">
        <v>2033</v>
      </c>
      <c r="C8156" t="s">
        <v>9</v>
      </c>
      <c r="D8156" t="s">
        <v>1064</v>
      </c>
      <c r="E8156" t="s">
        <v>162</v>
      </c>
      <c r="F8156" t="s">
        <v>160</v>
      </c>
      <c r="G8156" t="s">
        <v>1065</v>
      </c>
      <c r="H8156" t="s">
        <v>135</v>
      </c>
      <c r="I8156">
        <v>0</v>
      </c>
      <c r="P8156">
        <v>0.600574086134678</v>
      </c>
      <c r="Q8156">
        <v>0</v>
      </c>
    </row>
    <row r="8157" spans="1:17">
      <c r="A8157" t="s">
        <v>122</v>
      </c>
      <c r="B8157">
        <v>2033</v>
      </c>
      <c r="C8157" t="s">
        <v>9</v>
      </c>
      <c r="D8157" t="s">
        <v>1064</v>
      </c>
      <c r="E8157" t="s">
        <v>162</v>
      </c>
      <c r="F8157" t="s">
        <v>160</v>
      </c>
      <c r="G8157" t="s">
        <v>1065</v>
      </c>
      <c r="H8157" t="s">
        <v>136</v>
      </c>
      <c r="I8157">
        <v>0</v>
      </c>
      <c r="P8157">
        <v>0.600574086134678</v>
      </c>
      <c r="Q8157">
        <v>0</v>
      </c>
    </row>
    <row r="8158" spans="1:17">
      <c r="A8158" t="s">
        <v>122</v>
      </c>
      <c r="B8158">
        <v>2033</v>
      </c>
      <c r="C8158" t="s">
        <v>17</v>
      </c>
      <c r="D8158" t="s">
        <v>1062</v>
      </c>
      <c r="E8158" t="s">
        <v>162</v>
      </c>
      <c r="F8158" t="s">
        <v>164</v>
      </c>
      <c r="G8158" t="s">
        <v>1063</v>
      </c>
      <c r="H8158" t="s">
        <v>132</v>
      </c>
      <c r="I8158">
        <v>0</v>
      </c>
      <c r="P8158">
        <v>0.600574086134678</v>
      </c>
      <c r="Q8158">
        <v>0</v>
      </c>
    </row>
    <row r="8159" spans="1:17">
      <c r="A8159" t="s">
        <v>122</v>
      </c>
      <c r="B8159">
        <v>2033</v>
      </c>
      <c r="C8159" t="s">
        <v>17</v>
      </c>
      <c r="D8159" t="s">
        <v>1062</v>
      </c>
      <c r="E8159" t="s">
        <v>162</v>
      </c>
      <c r="F8159" t="s">
        <v>164</v>
      </c>
      <c r="G8159" t="s">
        <v>1063</v>
      </c>
      <c r="H8159" t="s">
        <v>135</v>
      </c>
      <c r="I8159">
        <v>0</v>
      </c>
      <c r="P8159">
        <v>0.600574086134678</v>
      </c>
      <c r="Q8159">
        <v>0</v>
      </c>
    </row>
    <row r="8160" spans="1:17">
      <c r="A8160" t="s">
        <v>122</v>
      </c>
      <c r="B8160">
        <v>2033</v>
      </c>
      <c r="C8160" t="s">
        <v>17</v>
      </c>
      <c r="D8160" t="s">
        <v>1062</v>
      </c>
      <c r="E8160" t="s">
        <v>162</v>
      </c>
      <c r="F8160" t="s">
        <v>164</v>
      </c>
      <c r="G8160" t="s">
        <v>1063</v>
      </c>
      <c r="H8160" t="s">
        <v>136</v>
      </c>
      <c r="I8160">
        <v>2762866296.96</v>
      </c>
      <c r="P8160">
        <v>0.600574086134678</v>
      </c>
      <c r="Q8160">
        <v>1659305901.40905</v>
      </c>
    </row>
    <row r="8161" spans="1:17">
      <c r="A8161" t="s">
        <v>122</v>
      </c>
      <c r="B8161">
        <v>2033</v>
      </c>
      <c r="C8161" t="s">
        <v>17</v>
      </c>
      <c r="D8161" t="s">
        <v>1062</v>
      </c>
      <c r="E8161" t="s">
        <v>162</v>
      </c>
      <c r="F8161" t="s">
        <v>159</v>
      </c>
      <c r="G8161" t="s">
        <v>1063</v>
      </c>
      <c r="H8161" t="s">
        <v>132</v>
      </c>
      <c r="I8161">
        <v>0</v>
      </c>
      <c r="P8161">
        <v>0.600574086134678</v>
      </c>
      <c r="Q8161">
        <v>0</v>
      </c>
    </row>
    <row r="8162" spans="1:17">
      <c r="A8162" t="s">
        <v>122</v>
      </c>
      <c r="B8162">
        <v>2033</v>
      </c>
      <c r="C8162" t="s">
        <v>17</v>
      </c>
      <c r="D8162" t="s">
        <v>1062</v>
      </c>
      <c r="E8162" t="s">
        <v>162</v>
      </c>
      <c r="F8162" t="s">
        <v>159</v>
      </c>
      <c r="G8162" t="s">
        <v>1063</v>
      </c>
      <c r="H8162" t="s">
        <v>135</v>
      </c>
      <c r="I8162">
        <v>0</v>
      </c>
      <c r="P8162">
        <v>0.600574086134678</v>
      </c>
      <c r="Q8162">
        <v>0</v>
      </c>
    </row>
    <row r="8163" spans="1:17">
      <c r="A8163" t="s">
        <v>122</v>
      </c>
      <c r="B8163">
        <v>2033</v>
      </c>
      <c r="C8163" t="s">
        <v>17</v>
      </c>
      <c r="D8163" t="s">
        <v>1062</v>
      </c>
      <c r="E8163" t="s">
        <v>162</v>
      </c>
      <c r="F8163" t="s">
        <v>159</v>
      </c>
      <c r="G8163" t="s">
        <v>1063</v>
      </c>
      <c r="H8163" t="s">
        <v>136</v>
      </c>
      <c r="I8163">
        <v>2246155230.1440001</v>
      </c>
      <c r="P8163">
        <v>0.600574086134678</v>
      </c>
      <c r="Q8163">
        <v>1348982624.6603601</v>
      </c>
    </row>
    <row r="8164" spans="1:17">
      <c r="A8164" t="s">
        <v>122</v>
      </c>
      <c r="B8164">
        <v>2033</v>
      </c>
      <c r="C8164" t="s">
        <v>17</v>
      </c>
      <c r="D8164" t="s">
        <v>1062</v>
      </c>
      <c r="E8164" t="s">
        <v>162</v>
      </c>
      <c r="F8164" t="s">
        <v>126</v>
      </c>
      <c r="G8164" t="s">
        <v>1063</v>
      </c>
      <c r="H8164" t="s">
        <v>132</v>
      </c>
      <c r="I8164">
        <v>0</v>
      </c>
      <c r="P8164">
        <v>0.600574086134678</v>
      </c>
      <c r="Q8164">
        <v>0</v>
      </c>
    </row>
    <row r="8165" spans="1:17">
      <c r="A8165" t="s">
        <v>122</v>
      </c>
      <c r="B8165">
        <v>2033</v>
      </c>
      <c r="C8165" t="s">
        <v>17</v>
      </c>
      <c r="D8165" t="s">
        <v>1062</v>
      </c>
      <c r="E8165" t="s">
        <v>162</v>
      </c>
      <c r="F8165" t="s">
        <v>126</v>
      </c>
      <c r="G8165" t="s">
        <v>1063</v>
      </c>
      <c r="H8165" t="s">
        <v>135</v>
      </c>
      <c r="I8165">
        <v>0</v>
      </c>
      <c r="P8165">
        <v>0.600574086134678</v>
      </c>
      <c r="Q8165">
        <v>0</v>
      </c>
    </row>
    <row r="8166" spans="1:17">
      <c r="A8166" t="s">
        <v>122</v>
      </c>
      <c r="B8166">
        <v>2033</v>
      </c>
      <c r="C8166" t="s">
        <v>17</v>
      </c>
      <c r="D8166" t="s">
        <v>1062</v>
      </c>
      <c r="E8166" t="s">
        <v>162</v>
      </c>
      <c r="F8166" t="s">
        <v>126</v>
      </c>
      <c r="G8166" t="s">
        <v>1063</v>
      </c>
      <c r="H8166" t="s">
        <v>136</v>
      </c>
      <c r="I8166">
        <v>7202995454.9076996</v>
      </c>
      <c r="P8166">
        <v>0.600574086134678</v>
      </c>
      <c r="Q8166">
        <v>4325932412.7634296</v>
      </c>
    </row>
    <row r="8167" spans="1:17">
      <c r="A8167" t="s">
        <v>122</v>
      </c>
      <c r="B8167">
        <v>2033</v>
      </c>
      <c r="C8167" t="s">
        <v>17</v>
      </c>
      <c r="D8167" t="s">
        <v>1062</v>
      </c>
      <c r="E8167" t="s">
        <v>162</v>
      </c>
      <c r="F8167" t="s">
        <v>165</v>
      </c>
      <c r="G8167" t="s">
        <v>1063</v>
      </c>
      <c r="H8167" t="s">
        <v>132</v>
      </c>
      <c r="I8167">
        <v>0</v>
      </c>
      <c r="P8167">
        <v>0.600574086134678</v>
      </c>
      <c r="Q8167">
        <v>0</v>
      </c>
    </row>
    <row r="8168" spans="1:17">
      <c r="A8168" t="s">
        <v>122</v>
      </c>
      <c r="B8168">
        <v>2033</v>
      </c>
      <c r="C8168" t="s">
        <v>17</v>
      </c>
      <c r="D8168" t="s">
        <v>1062</v>
      </c>
      <c r="E8168" t="s">
        <v>162</v>
      </c>
      <c r="F8168" t="s">
        <v>165</v>
      </c>
      <c r="G8168" t="s">
        <v>1063</v>
      </c>
      <c r="H8168" t="s">
        <v>135</v>
      </c>
      <c r="I8168">
        <v>0</v>
      </c>
      <c r="P8168">
        <v>0.600574086134678</v>
      </c>
      <c r="Q8168">
        <v>0</v>
      </c>
    </row>
    <row r="8169" spans="1:17">
      <c r="A8169" t="s">
        <v>122</v>
      </c>
      <c r="B8169">
        <v>2033</v>
      </c>
      <c r="C8169" t="s">
        <v>17</v>
      </c>
      <c r="D8169" t="s">
        <v>1062</v>
      </c>
      <c r="E8169" t="s">
        <v>162</v>
      </c>
      <c r="F8169" t="s">
        <v>165</v>
      </c>
      <c r="G8169" t="s">
        <v>1063</v>
      </c>
      <c r="H8169" t="s">
        <v>136</v>
      </c>
      <c r="I8169">
        <v>6401347648.6848001</v>
      </c>
      <c r="P8169">
        <v>0.600574086134678</v>
      </c>
      <c r="Q8169">
        <v>3844483514.1392398</v>
      </c>
    </row>
    <row r="8170" spans="1:17">
      <c r="A8170" t="s">
        <v>122</v>
      </c>
      <c r="B8170">
        <v>2033</v>
      </c>
      <c r="C8170" t="s">
        <v>17</v>
      </c>
      <c r="D8170" t="s">
        <v>1062</v>
      </c>
      <c r="E8170" t="s">
        <v>162</v>
      </c>
      <c r="F8170" t="s">
        <v>166</v>
      </c>
      <c r="G8170" t="s">
        <v>1063</v>
      </c>
      <c r="H8170" t="s">
        <v>132</v>
      </c>
      <c r="I8170">
        <v>0</v>
      </c>
      <c r="P8170">
        <v>0.600574086134678</v>
      </c>
      <c r="Q8170">
        <v>0</v>
      </c>
    </row>
    <row r="8171" spans="1:17">
      <c r="A8171" t="s">
        <v>122</v>
      </c>
      <c r="B8171">
        <v>2033</v>
      </c>
      <c r="C8171" t="s">
        <v>17</v>
      </c>
      <c r="D8171" t="s">
        <v>1062</v>
      </c>
      <c r="E8171" t="s">
        <v>162</v>
      </c>
      <c r="F8171" t="s">
        <v>166</v>
      </c>
      <c r="G8171" t="s">
        <v>1063</v>
      </c>
      <c r="H8171" t="s">
        <v>135</v>
      </c>
      <c r="I8171">
        <v>0</v>
      </c>
      <c r="P8171">
        <v>0.600574086134678</v>
      </c>
      <c r="Q8171">
        <v>0</v>
      </c>
    </row>
    <row r="8172" spans="1:17">
      <c r="A8172" t="s">
        <v>122</v>
      </c>
      <c r="B8172">
        <v>2033</v>
      </c>
      <c r="C8172" t="s">
        <v>17</v>
      </c>
      <c r="D8172" t="s">
        <v>1062</v>
      </c>
      <c r="E8172" t="s">
        <v>162</v>
      </c>
      <c r="F8172" t="s">
        <v>166</v>
      </c>
      <c r="G8172" t="s">
        <v>1063</v>
      </c>
      <c r="H8172" t="s">
        <v>136</v>
      </c>
      <c r="I8172">
        <v>0</v>
      </c>
      <c r="P8172">
        <v>0.600574086134678</v>
      </c>
      <c r="Q8172">
        <v>0</v>
      </c>
    </row>
    <row r="8173" spans="1:17">
      <c r="A8173" t="s">
        <v>122</v>
      </c>
      <c r="B8173">
        <v>2033</v>
      </c>
      <c r="C8173" t="s">
        <v>17</v>
      </c>
      <c r="D8173" t="s">
        <v>1062</v>
      </c>
      <c r="E8173" t="s">
        <v>162</v>
      </c>
      <c r="F8173" t="s">
        <v>160</v>
      </c>
      <c r="G8173" t="s">
        <v>1063</v>
      </c>
      <c r="H8173" t="s">
        <v>132</v>
      </c>
      <c r="I8173">
        <v>0</v>
      </c>
      <c r="P8173">
        <v>0.600574086134678</v>
      </c>
      <c r="Q8173">
        <v>0</v>
      </c>
    </row>
    <row r="8174" spans="1:17">
      <c r="A8174" t="s">
        <v>122</v>
      </c>
      <c r="B8174">
        <v>2033</v>
      </c>
      <c r="C8174" t="s">
        <v>17</v>
      </c>
      <c r="D8174" t="s">
        <v>1062</v>
      </c>
      <c r="E8174" t="s">
        <v>162</v>
      </c>
      <c r="F8174" t="s">
        <v>160</v>
      </c>
      <c r="G8174" t="s">
        <v>1063</v>
      </c>
      <c r="H8174" t="s">
        <v>135</v>
      </c>
      <c r="I8174">
        <v>0</v>
      </c>
      <c r="P8174">
        <v>0.600574086134678</v>
      </c>
      <c r="Q8174">
        <v>0</v>
      </c>
    </row>
    <row r="8175" spans="1:17">
      <c r="A8175" t="s">
        <v>122</v>
      </c>
      <c r="B8175">
        <v>2033</v>
      </c>
      <c r="C8175" t="s">
        <v>17</v>
      </c>
      <c r="D8175" t="s">
        <v>1062</v>
      </c>
      <c r="E8175" t="s">
        <v>162</v>
      </c>
      <c r="F8175" t="s">
        <v>160</v>
      </c>
      <c r="G8175" t="s">
        <v>1063</v>
      </c>
      <c r="H8175" t="s">
        <v>136</v>
      </c>
      <c r="I8175">
        <v>0</v>
      </c>
      <c r="P8175">
        <v>0.600574086134678</v>
      </c>
      <c r="Q8175">
        <v>0</v>
      </c>
    </row>
    <row r="8176" spans="1:17">
      <c r="A8176" t="s">
        <v>122</v>
      </c>
      <c r="B8176">
        <v>2033</v>
      </c>
      <c r="C8176" t="s">
        <v>143</v>
      </c>
      <c r="D8176" t="s">
        <v>1062</v>
      </c>
      <c r="E8176" t="s">
        <v>162</v>
      </c>
      <c r="F8176" t="s">
        <v>164</v>
      </c>
      <c r="G8176" t="s">
        <v>1063</v>
      </c>
      <c r="H8176" t="s">
        <v>132</v>
      </c>
      <c r="I8176">
        <v>0</v>
      </c>
      <c r="P8176">
        <v>0.600574086134678</v>
      </c>
      <c r="Q8176">
        <v>0</v>
      </c>
    </row>
    <row r="8177" spans="1:17">
      <c r="A8177" t="s">
        <v>122</v>
      </c>
      <c r="B8177">
        <v>2033</v>
      </c>
      <c r="C8177" t="s">
        <v>143</v>
      </c>
      <c r="D8177" t="s">
        <v>1062</v>
      </c>
      <c r="E8177" t="s">
        <v>162</v>
      </c>
      <c r="F8177" t="s">
        <v>164</v>
      </c>
      <c r="G8177" t="s">
        <v>1063</v>
      </c>
      <c r="H8177" t="s">
        <v>135</v>
      </c>
      <c r="I8177">
        <v>0</v>
      </c>
      <c r="P8177">
        <v>0.600574086134678</v>
      </c>
      <c r="Q8177">
        <v>0</v>
      </c>
    </row>
    <row r="8178" spans="1:17">
      <c r="A8178" t="s">
        <v>122</v>
      </c>
      <c r="B8178">
        <v>2033</v>
      </c>
      <c r="C8178" t="s">
        <v>143</v>
      </c>
      <c r="D8178" t="s">
        <v>1062</v>
      </c>
      <c r="E8178" t="s">
        <v>162</v>
      </c>
      <c r="F8178" t="s">
        <v>164</v>
      </c>
      <c r="G8178" t="s">
        <v>1063</v>
      </c>
      <c r="H8178" t="s">
        <v>136</v>
      </c>
      <c r="I8178">
        <v>0</v>
      </c>
      <c r="P8178">
        <v>0.600574086134678</v>
      </c>
      <c r="Q8178">
        <v>0</v>
      </c>
    </row>
    <row r="8179" spans="1:17">
      <c r="A8179" t="s">
        <v>122</v>
      </c>
      <c r="B8179">
        <v>2033</v>
      </c>
      <c r="C8179" t="s">
        <v>143</v>
      </c>
      <c r="D8179" t="s">
        <v>1062</v>
      </c>
      <c r="E8179" t="s">
        <v>162</v>
      </c>
      <c r="F8179" t="s">
        <v>159</v>
      </c>
      <c r="G8179" t="s">
        <v>1063</v>
      </c>
      <c r="H8179" t="s">
        <v>132</v>
      </c>
      <c r="I8179">
        <v>0</v>
      </c>
      <c r="P8179">
        <v>0.600574086134678</v>
      </c>
      <c r="Q8179">
        <v>0</v>
      </c>
    </row>
    <row r="8180" spans="1:17">
      <c r="A8180" t="s">
        <v>122</v>
      </c>
      <c r="B8180">
        <v>2033</v>
      </c>
      <c r="C8180" t="s">
        <v>143</v>
      </c>
      <c r="D8180" t="s">
        <v>1062</v>
      </c>
      <c r="E8180" t="s">
        <v>162</v>
      </c>
      <c r="F8180" t="s">
        <v>159</v>
      </c>
      <c r="G8180" t="s">
        <v>1063</v>
      </c>
      <c r="H8180" t="s">
        <v>135</v>
      </c>
      <c r="I8180">
        <v>0</v>
      </c>
      <c r="P8180">
        <v>0.600574086134678</v>
      </c>
      <c r="Q8180">
        <v>0</v>
      </c>
    </row>
    <row r="8181" spans="1:17">
      <c r="A8181" t="s">
        <v>122</v>
      </c>
      <c r="B8181">
        <v>2033</v>
      </c>
      <c r="C8181" t="s">
        <v>143</v>
      </c>
      <c r="D8181" t="s">
        <v>1062</v>
      </c>
      <c r="E8181" t="s">
        <v>162</v>
      </c>
      <c r="F8181" t="s">
        <v>159</v>
      </c>
      <c r="G8181" t="s">
        <v>1063</v>
      </c>
      <c r="H8181" t="s">
        <v>136</v>
      </c>
      <c r="I8181">
        <v>0</v>
      </c>
      <c r="P8181">
        <v>0.600574086134678</v>
      </c>
      <c r="Q8181">
        <v>0</v>
      </c>
    </row>
    <row r="8182" spans="1:17">
      <c r="A8182" t="s">
        <v>122</v>
      </c>
      <c r="B8182">
        <v>2033</v>
      </c>
      <c r="C8182" t="s">
        <v>143</v>
      </c>
      <c r="D8182" t="s">
        <v>1062</v>
      </c>
      <c r="E8182" t="s">
        <v>162</v>
      </c>
      <c r="F8182" t="s">
        <v>126</v>
      </c>
      <c r="G8182" t="s">
        <v>1063</v>
      </c>
      <c r="H8182" t="s">
        <v>132</v>
      </c>
      <c r="I8182">
        <v>0</v>
      </c>
      <c r="P8182">
        <v>0.600574086134678</v>
      </c>
      <c r="Q8182">
        <v>0</v>
      </c>
    </row>
    <row r="8183" spans="1:17">
      <c r="A8183" t="s">
        <v>122</v>
      </c>
      <c r="B8183">
        <v>2033</v>
      </c>
      <c r="C8183" t="s">
        <v>143</v>
      </c>
      <c r="D8183" t="s">
        <v>1062</v>
      </c>
      <c r="E8183" t="s">
        <v>162</v>
      </c>
      <c r="F8183" t="s">
        <v>126</v>
      </c>
      <c r="G8183" t="s">
        <v>1063</v>
      </c>
      <c r="H8183" t="s">
        <v>135</v>
      </c>
      <c r="I8183">
        <v>0</v>
      </c>
      <c r="P8183">
        <v>0.600574086134678</v>
      </c>
      <c r="Q8183">
        <v>0</v>
      </c>
    </row>
    <row r="8184" spans="1:17">
      <c r="A8184" t="s">
        <v>122</v>
      </c>
      <c r="B8184">
        <v>2033</v>
      </c>
      <c r="C8184" t="s">
        <v>143</v>
      </c>
      <c r="D8184" t="s">
        <v>1062</v>
      </c>
      <c r="E8184" t="s">
        <v>162</v>
      </c>
      <c r="F8184" t="s">
        <v>126</v>
      </c>
      <c r="G8184" t="s">
        <v>1063</v>
      </c>
      <c r="H8184" t="s">
        <v>136</v>
      </c>
      <c r="I8184">
        <v>19000000.800000001</v>
      </c>
      <c r="P8184">
        <v>0.600574086134678</v>
      </c>
      <c r="Q8184">
        <v>11410908.1170182</v>
      </c>
    </row>
    <row r="8185" spans="1:17">
      <c r="A8185" t="s">
        <v>122</v>
      </c>
      <c r="B8185">
        <v>2033</v>
      </c>
      <c r="C8185" t="s">
        <v>143</v>
      </c>
      <c r="D8185" t="s">
        <v>1062</v>
      </c>
      <c r="E8185" t="s">
        <v>162</v>
      </c>
      <c r="F8185" t="s">
        <v>165</v>
      </c>
      <c r="G8185" t="s">
        <v>1063</v>
      </c>
      <c r="H8185" t="s">
        <v>132</v>
      </c>
      <c r="I8185">
        <v>0</v>
      </c>
      <c r="P8185">
        <v>0.600574086134678</v>
      </c>
      <c r="Q8185">
        <v>0</v>
      </c>
    </row>
    <row r="8186" spans="1:17">
      <c r="A8186" t="s">
        <v>122</v>
      </c>
      <c r="B8186">
        <v>2033</v>
      </c>
      <c r="C8186" t="s">
        <v>143</v>
      </c>
      <c r="D8186" t="s">
        <v>1062</v>
      </c>
      <c r="E8186" t="s">
        <v>162</v>
      </c>
      <c r="F8186" t="s">
        <v>165</v>
      </c>
      <c r="G8186" t="s">
        <v>1063</v>
      </c>
      <c r="H8186" t="s">
        <v>135</v>
      </c>
      <c r="I8186">
        <v>0</v>
      </c>
      <c r="P8186">
        <v>0.600574086134678</v>
      </c>
      <c r="Q8186">
        <v>0</v>
      </c>
    </row>
    <row r="8187" spans="1:17">
      <c r="A8187" t="s">
        <v>122</v>
      </c>
      <c r="B8187">
        <v>2033</v>
      </c>
      <c r="C8187" t="s">
        <v>143</v>
      </c>
      <c r="D8187" t="s">
        <v>1062</v>
      </c>
      <c r="E8187" t="s">
        <v>162</v>
      </c>
      <c r="F8187" t="s">
        <v>165</v>
      </c>
      <c r="G8187" t="s">
        <v>1063</v>
      </c>
      <c r="H8187" t="s">
        <v>136</v>
      </c>
      <c r="I8187">
        <v>0</v>
      </c>
      <c r="P8187">
        <v>0.600574086134678</v>
      </c>
      <c r="Q8187">
        <v>0</v>
      </c>
    </row>
    <row r="8188" spans="1:17">
      <c r="A8188" t="s">
        <v>122</v>
      </c>
      <c r="B8188">
        <v>2033</v>
      </c>
      <c r="C8188" t="s">
        <v>143</v>
      </c>
      <c r="D8188" t="s">
        <v>1062</v>
      </c>
      <c r="E8188" t="s">
        <v>162</v>
      </c>
      <c r="F8188" t="s">
        <v>166</v>
      </c>
      <c r="G8188" t="s">
        <v>1063</v>
      </c>
      <c r="H8188" t="s">
        <v>132</v>
      </c>
      <c r="I8188">
        <v>0</v>
      </c>
      <c r="P8188">
        <v>0.600574086134678</v>
      </c>
      <c r="Q8188">
        <v>0</v>
      </c>
    </row>
    <row r="8189" spans="1:17">
      <c r="A8189" t="s">
        <v>122</v>
      </c>
      <c r="B8189">
        <v>2033</v>
      </c>
      <c r="C8189" t="s">
        <v>143</v>
      </c>
      <c r="D8189" t="s">
        <v>1062</v>
      </c>
      <c r="E8189" t="s">
        <v>162</v>
      </c>
      <c r="F8189" t="s">
        <v>166</v>
      </c>
      <c r="G8189" t="s">
        <v>1063</v>
      </c>
      <c r="H8189" t="s">
        <v>135</v>
      </c>
      <c r="I8189">
        <v>0</v>
      </c>
      <c r="P8189">
        <v>0.600574086134678</v>
      </c>
      <c r="Q8189">
        <v>0</v>
      </c>
    </row>
    <row r="8190" spans="1:17">
      <c r="A8190" t="s">
        <v>122</v>
      </c>
      <c r="B8190">
        <v>2033</v>
      </c>
      <c r="C8190" t="s">
        <v>143</v>
      </c>
      <c r="D8190" t="s">
        <v>1062</v>
      </c>
      <c r="E8190" t="s">
        <v>162</v>
      </c>
      <c r="F8190" t="s">
        <v>166</v>
      </c>
      <c r="G8190" t="s">
        <v>1063</v>
      </c>
      <c r="H8190" t="s">
        <v>136</v>
      </c>
      <c r="I8190">
        <v>0</v>
      </c>
      <c r="P8190">
        <v>0.600574086134678</v>
      </c>
      <c r="Q8190">
        <v>0</v>
      </c>
    </row>
    <row r="8191" spans="1:17">
      <c r="A8191" t="s">
        <v>122</v>
      </c>
      <c r="B8191">
        <v>2033</v>
      </c>
      <c r="C8191" t="s">
        <v>143</v>
      </c>
      <c r="D8191" t="s">
        <v>1062</v>
      </c>
      <c r="E8191" t="s">
        <v>162</v>
      </c>
      <c r="F8191" t="s">
        <v>160</v>
      </c>
      <c r="G8191" t="s">
        <v>1063</v>
      </c>
      <c r="H8191" t="s">
        <v>132</v>
      </c>
      <c r="I8191">
        <v>0</v>
      </c>
      <c r="P8191">
        <v>0.600574086134678</v>
      </c>
      <c r="Q8191">
        <v>0</v>
      </c>
    </row>
    <row r="8192" spans="1:17">
      <c r="A8192" t="s">
        <v>122</v>
      </c>
      <c r="B8192">
        <v>2033</v>
      </c>
      <c r="C8192" t="s">
        <v>143</v>
      </c>
      <c r="D8192" t="s">
        <v>1062</v>
      </c>
      <c r="E8192" t="s">
        <v>162</v>
      </c>
      <c r="F8192" t="s">
        <v>160</v>
      </c>
      <c r="G8192" t="s">
        <v>1063</v>
      </c>
      <c r="H8192" t="s">
        <v>135</v>
      </c>
      <c r="I8192">
        <v>0</v>
      </c>
      <c r="P8192">
        <v>0.600574086134678</v>
      </c>
      <c r="Q8192">
        <v>0</v>
      </c>
    </row>
    <row r="8193" spans="1:17">
      <c r="A8193" t="s">
        <v>122</v>
      </c>
      <c r="B8193">
        <v>2033</v>
      </c>
      <c r="C8193" t="s">
        <v>143</v>
      </c>
      <c r="D8193" t="s">
        <v>1062</v>
      </c>
      <c r="E8193" t="s">
        <v>162</v>
      </c>
      <c r="F8193" t="s">
        <v>160</v>
      </c>
      <c r="G8193" t="s">
        <v>1063</v>
      </c>
      <c r="H8193" t="s">
        <v>136</v>
      </c>
      <c r="I8193">
        <v>0</v>
      </c>
      <c r="P8193">
        <v>0.600574086134678</v>
      </c>
      <c r="Q8193">
        <v>0</v>
      </c>
    </row>
    <row r="8194" spans="1:17">
      <c r="A8194" t="s">
        <v>122</v>
      </c>
      <c r="B8194">
        <v>2033</v>
      </c>
      <c r="C8194" t="s">
        <v>10</v>
      </c>
      <c r="D8194" t="s">
        <v>1067</v>
      </c>
      <c r="E8194" t="s">
        <v>162</v>
      </c>
      <c r="F8194" t="s">
        <v>164</v>
      </c>
      <c r="G8194" t="s">
        <v>1068</v>
      </c>
      <c r="H8194" t="s">
        <v>132</v>
      </c>
      <c r="I8194">
        <v>0</v>
      </c>
      <c r="P8194">
        <v>0.600574086134678</v>
      </c>
      <c r="Q8194">
        <v>0</v>
      </c>
    </row>
    <row r="8195" spans="1:17">
      <c r="A8195" t="s">
        <v>122</v>
      </c>
      <c r="B8195">
        <v>2033</v>
      </c>
      <c r="C8195" t="s">
        <v>10</v>
      </c>
      <c r="D8195" t="s">
        <v>1067</v>
      </c>
      <c r="E8195" t="s">
        <v>162</v>
      </c>
      <c r="F8195" t="s">
        <v>164</v>
      </c>
      <c r="G8195" t="s">
        <v>1068</v>
      </c>
      <c r="H8195" t="s">
        <v>135</v>
      </c>
      <c r="I8195">
        <v>0</v>
      </c>
      <c r="P8195">
        <v>0.600574086134678</v>
      </c>
      <c r="Q8195">
        <v>0</v>
      </c>
    </row>
    <row r="8196" spans="1:17">
      <c r="A8196" t="s">
        <v>122</v>
      </c>
      <c r="B8196">
        <v>2033</v>
      </c>
      <c r="C8196" t="s">
        <v>10</v>
      </c>
      <c r="D8196" t="s">
        <v>1067</v>
      </c>
      <c r="E8196" t="s">
        <v>162</v>
      </c>
      <c r="F8196" t="s">
        <v>164</v>
      </c>
      <c r="G8196" t="s">
        <v>1068</v>
      </c>
      <c r="H8196" t="s">
        <v>136</v>
      </c>
      <c r="I8196">
        <v>0</v>
      </c>
      <c r="P8196">
        <v>0.600574086134678</v>
      </c>
      <c r="Q8196">
        <v>0</v>
      </c>
    </row>
    <row r="8197" spans="1:17">
      <c r="A8197" t="s">
        <v>122</v>
      </c>
      <c r="B8197">
        <v>2033</v>
      </c>
      <c r="C8197" t="s">
        <v>10</v>
      </c>
      <c r="D8197" t="s">
        <v>1067</v>
      </c>
      <c r="E8197" t="s">
        <v>162</v>
      </c>
      <c r="F8197" t="s">
        <v>159</v>
      </c>
      <c r="G8197" t="s">
        <v>1068</v>
      </c>
      <c r="H8197" t="s">
        <v>132</v>
      </c>
      <c r="I8197">
        <v>0</v>
      </c>
      <c r="P8197">
        <v>0.600574086134678</v>
      </c>
      <c r="Q8197">
        <v>0</v>
      </c>
    </row>
    <row r="8198" spans="1:17">
      <c r="A8198" t="s">
        <v>122</v>
      </c>
      <c r="B8198">
        <v>2033</v>
      </c>
      <c r="C8198" t="s">
        <v>10</v>
      </c>
      <c r="D8198" t="s">
        <v>1067</v>
      </c>
      <c r="E8198" t="s">
        <v>162</v>
      </c>
      <c r="F8198" t="s">
        <v>159</v>
      </c>
      <c r="G8198" t="s">
        <v>1068</v>
      </c>
      <c r="H8198" t="s">
        <v>135</v>
      </c>
      <c r="I8198">
        <v>0</v>
      </c>
      <c r="P8198">
        <v>0.600574086134678</v>
      </c>
      <c r="Q8198">
        <v>0</v>
      </c>
    </row>
    <row r="8199" spans="1:17">
      <c r="A8199" t="s">
        <v>122</v>
      </c>
      <c r="B8199">
        <v>2033</v>
      </c>
      <c r="C8199" t="s">
        <v>10</v>
      </c>
      <c r="D8199" t="s">
        <v>1067</v>
      </c>
      <c r="E8199" t="s">
        <v>162</v>
      </c>
      <c r="F8199" t="s">
        <v>159</v>
      </c>
      <c r="G8199" t="s">
        <v>1068</v>
      </c>
      <c r="H8199" t="s">
        <v>136</v>
      </c>
      <c r="I8199">
        <v>0</v>
      </c>
      <c r="P8199">
        <v>0.600574086134678</v>
      </c>
      <c r="Q8199">
        <v>0</v>
      </c>
    </row>
    <row r="8200" spans="1:17">
      <c r="A8200" t="s">
        <v>122</v>
      </c>
      <c r="B8200">
        <v>2033</v>
      </c>
      <c r="C8200" t="s">
        <v>10</v>
      </c>
      <c r="D8200" t="s">
        <v>1067</v>
      </c>
      <c r="E8200" t="s">
        <v>162</v>
      </c>
      <c r="F8200" t="s">
        <v>126</v>
      </c>
      <c r="G8200" t="s">
        <v>1068</v>
      </c>
      <c r="H8200" t="s">
        <v>132</v>
      </c>
      <c r="I8200">
        <v>9180015.4005078301</v>
      </c>
      <c r="P8200">
        <v>0.600574086134678</v>
      </c>
      <c r="Q8200">
        <v>5513279.3598622596</v>
      </c>
    </row>
    <row r="8201" spans="1:17">
      <c r="A8201" t="s">
        <v>122</v>
      </c>
      <c r="B8201">
        <v>2033</v>
      </c>
      <c r="C8201" t="s">
        <v>10</v>
      </c>
      <c r="D8201" t="s">
        <v>1067</v>
      </c>
      <c r="E8201" t="s">
        <v>162</v>
      </c>
      <c r="F8201" t="s">
        <v>126</v>
      </c>
      <c r="G8201" t="s">
        <v>1068</v>
      </c>
      <c r="H8201" t="s">
        <v>135</v>
      </c>
      <c r="I8201">
        <v>0</v>
      </c>
      <c r="P8201">
        <v>0.600574086134678</v>
      </c>
      <c r="Q8201">
        <v>0</v>
      </c>
    </row>
    <row r="8202" spans="1:17">
      <c r="A8202" t="s">
        <v>122</v>
      </c>
      <c r="B8202">
        <v>2033</v>
      </c>
      <c r="C8202" t="s">
        <v>10</v>
      </c>
      <c r="D8202" t="s">
        <v>1067</v>
      </c>
      <c r="E8202" t="s">
        <v>162</v>
      </c>
      <c r="F8202" t="s">
        <v>126</v>
      </c>
      <c r="G8202" t="s">
        <v>1068</v>
      </c>
      <c r="H8202" t="s">
        <v>136</v>
      </c>
      <c r="I8202">
        <v>333612.52378210402</v>
      </c>
      <c r="P8202">
        <v>0.600574086134678</v>
      </c>
      <c r="Q8202">
        <v>200359.03659352101</v>
      </c>
    </row>
    <row r="8203" spans="1:17">
      <c r="A8203" t="s">
        <v>122</v>
      </c>
      <c r="B8203">
        <v>2033</v>
      </c>
      <c r="C8203" t="s">
        <v>10</v>
      </c>
      <c r="D8203" t="s">
        <v>1067</v>
      </c>
      <c r="E8203" t="s">
        <v>162</v>
      </c>
      <c r="F8203" t="s">
        <v>165</v>
      </c>
      <c r="G8203" t="s">
        <v>1068</v>
      </c>
      <c r="H8203" t="s">
        <v>132</v>
      </c>
      <c r="I8203">
        <v>0</v>
      </c>
      <c r="P8203">
        <v>0.600574086134678</v>
      </c>
      <c r="Q8203">
        <v>0</v>
      </c>
    </row>
    <row r="8204" spans="1:17">
      <c r="A8204" t="s">
        <v>122</v>
      </c>
      <c r="B8204">
        <v>2033</v>
      </c>
      <c r="C8204" t="s">
        <v>10</v>
      </c>
      <c r="D8204" t="s">
        <v>1067</v>
      </c>
      <c r="E8204" t="s">
        <v>162</v>
      </c>
      <c r="F8204" t="s">
        <v>165</v>
      </c>
      <c r="G8204" t="s">
        <v>1068</v>
      </c>
      <c r="H8204" t="s">
        <v>135</v>
      </c>
      <c r="I8204">
        <v>0</v>
      </c>
      <c r="P8204">
        <v>0.600574086134678</v>
      </c>
      <c r="Q8204">
        <v>0</v>
      </c>
    </row>
    <row r="8205" spans="1:17">
      <c r="A8205" t="s">
        <v>122</v>
      </c>
      <c r="B8205">
        <v>2033</v>
      </c>
      <c r="C8205" t="s">
        <v>10</v>
      </c>
      <c r="D8205" t="s">
        <v>1067</v>
      </c>
      <c r="E8205" t="s">
        <v>162</v>
      </c>
      <c r="F8205" t="s">
        <v>165</v>
      </c>
      <c r="G8205" t="s">
        <v>1068</v>
      </c>
      <c r="H8205" t="s">
        <v>136</v>
      </c>
      <c r="I8205">
        <v>0</v>
      </c>
      <c r="P8205">
        <v>0.600574086134678</v>
      </c>
      <c r="Q8205">
        <v>0</v>
      </c>
    </row>
    <row r="8206" spans="1:17">
      <c r="A8206" t="s">
        <v>122</v>
      </c>
      <c r="B8206">
        <v>2033</v>
      </c>
      <c r="C8206" t="s">
        <v>10</v>
      </c>
      <c r="D8206" t="s">
        <v>1067</v>
      </c>
      <c r="E8206" t="s">
        <v>162</v>
      </c>
      <c r="F8206" t="s">
        <v>166</v>
      </c>
      <c r="G8206" t="s">
        <v>1068</v>
      </c>
      <c r="H8206" t="s">
        <v>132</v>
      </c>
      <c r="I8206">
        <v>0</v>
      </c>
      <c r="P8206">
        <v>0.600574086134678</v>
      </c>
      <c r="Q8206">
        <v>0</v>
      </c>
    </row>
    <row r="8207" spans="1:17">
      <c r="A8207" t="s">
        <v>122</v>
      </c>
      <c r="B8207">
        <v>2033</v>
      </c>
      <c r="C8207" t="s">
        <v>10</v>
      </c>
      <c r="D8207" t="s">
        <v>1067</v>
      </c>
      <c r="E8207" t="s">
        <v>162</v>
      </c>
      <c r="F8207" t="s">
        <v>166</v>
      </c>
      <c r="G8207" t="s">
        <v>1068</v>
      </c>
      <c r="H8207" t="s">
        <v>135</v>
      </c>
      <c r="I8207">
        <v>0</v>
      </c>
      <c r="P8207">
        <v>0.600574086134678</v>
      </c>
      <c r="Q8207">
        <v>0</v>
      </c>
    </row>
    <row r="8208" spans="1:17">
      <c r="A8208" t="s">
        <v>122</v>
      </c>
      <c r="B8208">
        <v>2033</v>
      </c>
      <c r="C8208" t="s">
        <v>10</v>
      </c>
      <c r="D8208" t="s">
        <v>1067</v>
      </c>
      <c r="E8208" t="s">
        <v>162</v>
      </c>
      <c r="F8208" t="s">
        <v>166</v>
      </c>
      <c r="G8208" t="s">
        <v>1068</v>
      </c>
      <c r="H8208" t="s">
        <v>136</v>
      </c>
      <c r="I8208">
        <v>0</v>
      </c>
      <c r="P8208">
        <v>0.600574086134678</v>
      </c>
      <c r="Q8208">
        <v>0</v>
      </c>
    </row>
    <row r="8209" spans="1:17">
      <c r="A8209" t="s">
        <v>122</v>
      </c>
      <c r="B8209">
        <v>2033</v>
      </c>
      <c r="C8209" t="s">
        <v>10</v>
      </c>
      <c r="D8209" t="s">
        <v>1067</v>
      </c>
      <c r="E8209" t="s">
        <v>162</v>
      </c>
      <c r="F8209" t="s">
        <v>160</v>
      </c>
      <c r="G8209" t="s">
        <v>1068</v>
      </c>
      <c r="H8209" t="s">
        <v>132</v>
      </c>
      <c r="I8209">
        <v>0</v>
      </c>
      <c r="P8209">
        <v>0.600574086134678</v>
      </c>
      <c r="Q8209">
        <v>0</v>
      </c>
    </row>
    <row r="8210" spans="1:17">
      <c r="A8210" t="s">
        <v>122</v>
      </c>
      <c r="B8210">
        <v>2033</v>
      </c>
      <c r="C8210" t="s">
        <v>10</v>
      </c>
      <c r="D8210" t="s">
        <v>1067</v>
      </c>
      <c r="E8210" t="s">
        <v>162</v>
      </c>
      <c r="F8210" t="s">
        <v>160</v>
      </c>
      <c r="G8210" t="s">
        <v>1068</v>
      </c>
      <c r="H8210" t="s">
        <v>135</v>
      </c>
      <c r="I8210">
        <v>0</v>
      </c>
      <c r="P8210">
        <v>0.600574086134678</v>
      </c>
      <c r="Q8210">
        <v>0</v>
      </c>
    </row>
    <row r="8211" spans="1:17">
      <c r="A8211" t="s">
        <v>122</v>
      </c>
      <c r="B8211">
        <v>2033</v>
      </c>
      <c r="C8211" t="s">
        <v>10</v>
      </c>
      <c r="D8211" t="s">
        <v>1067</v>
      </c>
      <c r="E8211" t="s">
        <v>162</v>
      </c>
      <c r="F8211" t="s">
        <v>160</v>
      </c>
      <c r="G8211" t="s">
        <v>1068</v>
      </c>
      <c r="H8211" t="s">
        <v>136</v>
      </c>
      <c r="I8211">
        <v>0</v>
      </c>
      <c r="P8211">
        <v>0.600574086134678</v>
      </c>
      <c r="Q8211">
        <v>0</v>
      </c>
    </row>
    <row r="8212" spans="1:17">
      <c r="A8212" t="s">
        <v>122</v>
      </c>
      <c r="B8212">
        <v>2033</v>
      </c>
      <c r="C8212" t="s">
        <v>11</v>
      </c>
      <c r="D8212" t="s">
        <v>1067</v>
      </c>
      <c r="E8212" t="s">
        <v>162</v>
      </c>
      <c r="F8212" t="s">
        <v>164</v>
      </c>
      <c r="G8212" t="s">
        <v>1068</v>
      </c>
      <c r="H8212" t="s">
        <v>132</v>
      </c>
      <c r="I8212">
        <v>0</v>
      </c>
      <c r="P8212">
        <v>0.600574086134678</v>
      </c>
      <c r="Q8212">
        <v>0</v>
      </c>
    </row>
    <row r="8213" spans="1:17">
      <c r="A8213" t="s">
        <v>122</v>
      </c>
      <c r="B8213">
        <v>2033</v>
      </c>
      <c r="C8213" t="s">
        <v>11</v>
      </c>
      <c r="D8213" t="s">
        <v>1067</v>
      </c>
      <c r="E8213" t="s">
        <v>162</v>
      </c>
      <c r="F8213" t="s">
        <v>164</v>
      </c>
      <c r="G8213" t="s">
        <v>1068</v>
      </c>
      <c r="H8213" t="s">
        <v>135</v>
      </c>
      <c r="I8213">
        <v>0</v>
      </c>
      <c r="P8213">
        <v>0.600574086134678</v>
      </c>
      <c r="Q8213">
        <v>0</v>
      </c>
    </row>
    <row r="8214" spans="1:17">
      <c r="A8214" t="s">
        <v>122</v>
      </c>
      <c r="B8214">
        <v>2033</v>
      </c>
      <c r="C8214" t="s">
        <v>11</v>
      </c>
      <c r="D8214" t="s">
        <v>1067</v>
      </c>
      <c r="E8214" t="s">
        <v>162</v>
      </c>
      <c r="F8214" t="s">
        <v>164</v>
      </c>
      <c r="G8214" t="s">
        <v>1068</v>
      </c>
      <c r="H8214" t="s">
        <v>136</v>
      </c>
      <c r="I8214">
        <v>0</v>
      </c>
      <c r="P8214">
        <v>0.600574086134678</v>
      </c>
      <c r="Q8214">
        <v>0</v>
      </c>
    </row>
    <row r="8215" spans="1:17">
      <c r="A8215" t="s">
        <v>122</v>
      </c>
      <c r="B8215">
        <v>2033</v>
      </c>
      <c r="C8215" t="s">
        <v>11</v>
      </c>
      <c r="D8215" t="s">
        <v>1067</v>
      </c>
      <c r="E8215" t="s">
        <v>162</v>
      </c>
      <c r="F8215" t="s">
        <v>159</v>
      </c>
      <c r="G8215" t="s">
        <v>1068</v>
      </c>
      <c r="H8215" t="s">
        <v>132</v>
      </c>
      <c r="I8215">
        <v>0</v>
      </c>
      <c r="P8215">
        <v>0.600574086134678</v>
      </c>
      <c r="Q8215">
        <v>0</v>
      </c>
    </row>
    <row r="8216" spans="1:17">
      <c r="A8216" t="s">
        <v>122</v>
      </c>
      <c r="B8216">
        <v>2033</v>
      </c>
      <c r="C8216" t="s">
        <v>11</v>
      </c>
      <c r="D8216" t="s">
        <v>1067</v>
      </c>
      <c r="E8216" t="s">
        <v>162</v>
      </c>
      <c r="F8216" t="s">
        <v>159</v>
      </c>
      <c r="G8216" t="s">
        <v>1068</v>
      </c>
      <c r="H8216" t="s">
        <v>135</v>
      </c>
      <c r="I8216">
        <v>0</v>
      </c>
      <c r="P8216">
        <v>0.600574086134678</v>
      </c>
      <c r="Q8216">
        <v>0</v>
      </c>
    </row>
    <row r="8217" spans="1:17">
      <c r="A8217" t="s">
        <v>122</v>
      </c>
      <c r="B8217">
        <v>2033</v>
      </c>
      <c r="C8217" t="s">
        <v>11</v>
      </c>
      <c r="D8217" t="s">
        <v>1067</v>
      </c>
      <c r="E8217" t="s">
        <v>162</v>
      </c>
      <c r="F8217" t="s">
        <v>159</v>
      </c>
      <c r="G8217" t="s">
        <v>1068</v>
      </c>
      <c r="H8217" t="s">
        <v>136</v>
      </c>
      <c r="I8217">
        <v>0</v>
      </c>
      <c r="P8217">
        <v>0.600574086134678</v>
      </c>
      <c r="Q8217">
        <v>0</v>
      </c>
    </row>
    <row r="8218" spans="1:17">
      <c r="A8218" t="s">
        <v>122</v>
      </c>
      <c r="B8218">
        <v>2033</v>
      </c>
      <c r="C8218" t="s">
        <v>11</v>
      </c>
      <c r="D8218" t="s">
        <v>1067</v>
      </c>
      <c r="E8218" t="s">
        <v>162</v>
      </c>
      <c r="F8218" t="s">
        <v>126</v>
      </c>
      <c r="G8218" t="s">
        <v>1068</v>
      </c>
      <c r="H8218" t="s">
        <v>132</v>
      </c>
      <c r="I8218">
        <v>361423.31293249101</v>
      </c>
      <c r="P8218">
        <v>0.600574086134678</v>
      </c>
      <c r="Q8218">
        <v>217061.47587219899</v>
      </c>
    </row>
    <row r="8219" spans="1:17">
      <c r="A8219" t="s">
        <v>122</v>
      </c>
      <c r="B8219">
        <v>2033</v>
      </c>
      <c r="C8219" t="s">
        <v>11</v>
      </c>
      <c r="D8219" t="s">
        <v>1067</v>
      </c>
      <c r="E8219" t="s">
        <v>162</v>
      </c>
      <c r="F8219" t="s">
        <v>126</v>
      </c>
      <c r="G8219" t="s">
        <v>1068</v>
      </c>
      <c r="H8219" t="s">
        <v>135</v>
      </c>
      <c r="I8219">
        <v>0</v>
      </c>
      <c r="P8219">
        <v>0.600574086134678</v>
      </c>
      <c r="Q8219">
        <v>0</v>
      </c>
    </row>
    <row r="8220" spans="1:17">
      <c r="A8220" t="s">
        <v>122</v>
      </c>
      <c r="B8220">
        <v>2033</v>
      </c>
      <c r="C8220" t="s">
        <v>11</v>
      </c>
      <c r="D8220" t="s">
        <v>1067</v>
      </c>
      <c r="E8220" t="s">
        <v>162</v>
      </c>
      <c r="F8220" t="s">
        <v>126</v>
      </c>
      <c r="G8220" t="s">
        <v>1068</v>
      </c>
      <c r="H8220" t="s">
        <v>136</v>
      </c>
      <c r="I8220">
        <v>13134.5469828327</v>
      </c>
      <c r="P8220">
        <v>0.600574086134678</v>
      </c>
      <c r="Q8220">
        <v>7888.2685510077299</v>
      </c>
    </row>
    <row r="8221" spans="1:17">
      <c r="A8221" t="s">
        <v>122</v>
      </c>
      <c r="B8221">
        <v>2033</v>
      </c>
      <c r="C8221" t="s">
        <v>11</v>
      </c>
      <c r="D8221" t="s">
        <v>1067</v>
      </c>
      <c r="E8221" t="s">
        <v>162</v>
      </c>
      <c r="F8221" t="s">
        <v>165</v>
      </c>
      <c r="G8221" t="s">
        <v>1068</v>
      </c>
      <c r="H8221" t="s">
        <v>132</v>
      </c>
      <c r="I8221">
        <v>0</v>
      </c>
      <c r="P8221">
        <v>0.600574086134678</v>
      </c>
      <c r="Q8221">
        <v>0</v>
      </c>
    </row>
    <row r="8222" spans="1:17">
      <c r="A8222" t="s">
        <v>122</v>
      </c>
      <c r="B8222">
        <v>2033</v>
      </c>
      <c r="C8222" t="s">
        <v>11</v>
      </c>
      <c r="D8222" t="s">
        <v>1067</v>
      </c>
      <c r="E8222" t="s">
        <v>162</v>
      </c>
      <c r="F8222" t="s">
        <v>165</v>
      </c>
      <c r="G8222" t="s">
        <v>1068</v>
      </c>
      <c r="H8222" t="s">
        <v>135</v>
      </c>
      <c r="I8222">
        <v>0</v>
      </c>
      <c r="P8222">
        <v>0.600574086134678</v>
      </c>
      <c r="Q8222">
        <v>0</v>
      </c>
    </row>
    <row r="8223" spans="1:17">
      <c r="A8223" t="s">
        <v>122</v>
      </c>
      <c r="B8223">
        <v>2033</v>
      </c>
      <c r="C8223" t="s">
        <v>11</v>
      </c>
      <c r="D8223" t="s">
        <v>1067</v>
      </c>
      <c r="E8223" t="s">
        <v>162</v>
      </c>
      <c r="F8223" t="s">
        <v>165</v>
      </c>
      <c r="G8223" t="s">
        <v>1068</v>
      </c>
      <c r="H8223" t="s">
        <v>136</v>
      </c>
      <c r="I8223">
        <v>0</v>
      </c>
      <c r="P8223">
        <v>0.600574086134678</v>
      </c>
      <c r="Q8223">
        <v>0</v>
      </c>
    </row>
    <row r="8224" spans="1:17">
      <c r="A8224" t="s">
        <v>122</v>
      </c>
      <c r="B8224">
        <v>2033</v>
      </c>
      <c r="C8224" t="s">
        <v>11</v>
      </c>
      <c r="D8224" t="s">
        <v>1067</v>
      </c>
      <c r="E8224" t="s">
        <v>162</v>
      </c>
      <c r="F8224" t="s">
        <v>166</v>
      </c>
      <c r="G8224" t="s">
        <v>1068</v>
      </c>
      <c r="H8224" t="s">
        <v>132</v>
      </c>
      <c r="I8224">
        <v>0</v>
      </c>
      <c r="P8224">
        <v>0.600574086134678</v>
      </c>
      <c r="Q8224">
        <v>0</v>
      </c>
    </row>
    <row r="8225" spans="1:17">
      <c r="A8225" t="s">
        <v>122</v>
      </c>
      <c r="B8225">
        <v>2033</v>
      </c>
      <c r="C8225" t="s">
        <v>11</v>
      </c>
      <c r="D8225" t="s">
        <v>1067</v>
      </c>
      <c r="E8225" t="s">
        <v>162</v>
      </c>
      <c r="F8225" t="s">
        <v>166</v>
      </c>
      <c r="G8225" t="s">
        <v>1068</v>
      </c>
      <c r="H8225" t="s">
        <v>135</v>
      </c>
      <c r="I8225">
        <v>0</v>
      </c>
      <c r="P8225">
        <v>0.600574086134678</v>
      </c>
      <c r="Q8225">
        <v>0</v>
      </c>
    </row>
    <row r="8226" spans="1:17">
      <c r="A8226" t="s">
        <v>122</v>
      </c>
      <c r="B8226">
        <v>2033</v>
      </c>
      <c r="C8226" t="s">
        <v>11</v>
      </c>
      <c r="D8226" t="s">
        <v>1067</v>
      </c>
      <c r="E8226" t="s">
        <v>162</v>
      </c>
      <c r="F8226" t="s">
        <v>166</v>
      </c>
      <c r="G8226" t="s">
        <v>1068</v>
      </c>
      <c r="H8226" t="s">
        <v>136</v>
      </c>
      <c r="I8226">
        <v>0</v>
      </c>
      <c r="P8226">
        <v>0.600574086134678</v>
      </c>
      <c r="Q8226">
        <v>0</v>
      </c>
    </row>
    <row r="8227" spans="1:17">
      <c r="A8227" t="s">
        <v>122</v>
      </c>
      <c r="B8227">
        <v>2033</v>
      </c>
      <c r="C8227" t="s">
        <v>11</v>
      </c>
      <c r="D8227" t="s">
        <v>1067</v>
      </c>
      <c r="E8227" t="s">
        <v>162</v>
      </c>
      <c r="F8227" t="s">
        <v>160</v>
      </c>
      <c r="G8227" t="s">
        <v>1068</v>
      </c>
      <c r="H8227" t="s">
        <v>132</v>
      </c>
      <c r="I8227">
        <v>0</v>
      </c>
      <c r="P8227">
        <v>0.600574086134678</v>
      </c>
      <c r="Q8227">
        <v>0</v>
      </c>
    </row>
    <row r="8228" spans="1:17">
      <c r="A8228" t="s">
        <v>122</v>
      </c>
      <c r="B8228">
        <v>2033</v>
      </c>
      <c r="C8228" t="s">
        <v>11</v>
      </c>
      <c r="D8228" t="s">
        <v>1067</v>
      </c>
      <c r="E8228" t="s">
        <v>162</v>
      </c>
      <c r="F8228" t="s">
        <v>160</v>
      </c>
      <c r="G8228" t="s">
        <v>1068</v>
      </c>
      <c r="H8228" t="s">
        <v>135</v>
      </c>
      <c r="I8228">
        <v>0</v>
      </c>
      <c r="P8228">
        <v>0.600574086134678</v>
      </c>
      <c r="Q8228">
        <v>0</v>
      </c>
    </row>
    <row r="8229" spans="1:17">
      <c r="A8229" t="s">
        <v>122</v>
      </c>
      <c r="B8229">
        <v>2033</v>
      </c>
      <c r="C8229" t="s">
        <v>11</v>
      </c>
      <c r="D8229" t="s">
        <v>1067</v>
      </c>
      <c r="E8229" t="s">
        <v>162</v>
      </c>
      <c r="F8229" t="s">
        <v>160</v>
      </c>
      <c r="G8229" t="s">
        <v>1068</v>
      </c>
      <c r="H8229" t="s">
        <v>136</v>
      </c>
      <c r="I8229">
        <v>0</v>
      </c>
      <c r="P8229">
        <v>0.600574086134678</v>
      </c>
      <c r="Q8229">
        <v>0</v>
      </c>
    </row>
    <row r="8230" spans="1:17">
      <c r="A8230" t="s">
        <v>122</v>
      </c>
      <c r="B8230">
        <v>2033</v>
      </c>
      <c r="C8230" t="s">
        <v>12</v>
      </c>
      <c r="D8230" t="s">
        <v>1067</v>
      </c>
      <c r="E8230" t="s">
        <v>162</v>
      </c>
      <c r="F8230" t="s">
        <v>164</v>
      </c>
      <c r="G8230" t="s">
        <v>1068</v>
      </c>
      <c r="H8230" t="s">
        <v>132</v>
      </c>
      <c r="I8230">
        <v>0</v>
      </c>
      <c r="P8230">
        <v>0.600574086134678</v>
      </c>
      <c r="Q8230">
        <v>0</v>
      </c>
    </row>
    <row r="8231" spans="1:17">
      <c r="A8231" t="s">
        <v>122</v>
      </c>
      <c r="B8231">
        <v>2033</v>
      </c>
      <c r="C8231" t="s">
        <v>12</v>
      </c>
      <c r="D8231" t="s">
        <v>1067</v>
      </c>
      <c r="E8231" t="s">
        <v>162</v>
      </c>
      <c r="F8231" t="s">
        <v>164</v>
      </c>
      <c r="G8231" t="s">
        <v>1068</v>
      </c>
      <c r="H8231" t="s">
        <v>135</v>
      </c>
      <c r="I8231">
        <v>0</v>
      </c>
      <c r="P8231">
        <v>0.600574086134678</v>
      </c>
      <c r="Q8231">
        <v>0</v>
      </c>
    </row>
    <row r="8232" spans="1:17">
      <c r="A8232" t="s">
        <v>122</v>
      </c>
      <c r="B8232">
        <v>2033</v>
      </c>
      <c r="C8232" t="s">
        <v>12</v>
      </c>
      <c r="D8232" t="s">
        <v>1067</v>
      </c>
      <c r="E8232" t="s">
        <v>162</v>
      </c>
      <c r="F8232" t="s">
        <v>164</v>
      </c>
      <c r="G8232" t="s">
        <v>1068</v>
      </c>
      <c r="H8232" t="s">
        <v>136</v>
      </c>
      <c r="I8232">
        <v>0</v>
      </c>
      <c r="P8232">
        <v>0.600574086134678</v>
      </c>
      <c r="Q8232">
        <v>0</v>
      </c>
    </row>
    <row r="8233" spans="1:17">
      <c r="A8233" t="s">
        <v>122</v>
      </c>
      <c r="B8233">
        <v>2033</v>
      </c>
      <c r="C8233" t="s">
        <v>12</v>
      </c>
      <c r="D8233" t="s">
        <v>1067</v>
      </c>
      <c r="E8233" t="s">
        <v>162</v>
      </c>
      <c r="F8233" t="s">
        <v>159</v>
      </c>
      <c r="G8233" t="s">
        <v>1068</v>
      </c>
      <c r="H8233" t="s">
        <v>132</v>
      </c>
      <c r="I8233">
        <v>0</v>
      </c>
      <c r="P8233">
        <v>0.600574086134678</v>
      </c>
      <c r="Q8233">
        <v>0</v>
      </c>
    </row>
    <row r="8234" spans="1:17">
      <c r="A8234" t="s">
        <v>122</v>
      </c>
      <c r="B8234">
        <v>2033</v>
      </c>
      <c r="C8234" t="s">
        <v>12</v>
      </c>
      <c r="D8234" t="s">
        <v>1067</v>
      </c>
      <c r="E8234" t="s">
        <v>162</v>
      </c>
      <c r="F8234" t="s">
        <v>159</v>
      </c>
      <c r="G8234" t="s">
        <v>1068</v>
      </c>
      <c r="H8234" t="s">
        <v>135</v>
      </c>
      <c r="I8234">
        <v>0</v>
      </c>
      <c r="P8234">
        <v>0.600574086134678</v>
      </c>
      <c r="Q8234">
        <v>0</v>
      </c>
    </row>
    <row r="8235" spans="1:17">
      <c r="A8235" t="s">
        <v>122</v>
      </c>
      <c r="B8235">
        <v>2033</v>
      </c>
      <c r="C8235" t="s">
        <v>12</v>
      </c>
      <c r="D8235" t="s">
        <v>1067</v>
      </c>
      <c r="E8235" t="s">
        <v>162</v>
      </c>
      <c r="F8235" t="s">
        <v>159</v>
      </c>
      <c r="G8235" t="s">
        <v>1068</v>
      </c>
      <c r="H8235" t="s">
        <v>136</v>
      </c>
      <c r="I8235">
        <v>0</v>
      </c>
      <c r="P8235">
        <v>0.600574086134678</v>
      </c>
      <c r="Q8235">
        <v>0</v>
      </c>
    </row>
    <row r="8236" spans="1:17">
      <c r="A8236" t="s">
        <v>122</v>
      </c>
      <c r="B8236">
        <v>2033</v>
      </c>
      <c r="C8236" t="s">
        <v>12</v>
      </c>
      <c r="D8236" t="s">
        <v>1067</v>
      </c>
      <c r="E8236" t="s">
        <v>162</v>
      </c>
      <c r="F8236" t="s">
        <v>126</v>
      </c>
      <c r="G8236" t="s">
        <v>1068</v>
      </c>
      <c r="H8236" t="s">
        <v>132</v>
      </c>
      <c r="I8236">
        <v>0</v>
      </c>
      <c r="P8236">
        <v>0.600574086134678</v>
      </c>
      <c r="Q8236">
        <v>0</v>
      </c>
    </row>
    <row r="8237" spans="1:17">
      <c r="A8237" t="s">
        <v>122</v>
      </c>
      <c r="B8237">
        <v>2033</v>
      </c>
      <c r="C8237" t="s">
        <v>12</v>
      </c>
      <c r="D8237" t="s">
        <v>1067</v>
      </c>
      <c r="E8237" t="s">
        <v>162</v>
      </c>
      <c r="F8237" t="s">
        <v>126</v>
      </c>
      <c r="G8237" t="s">
        <v>1068</v>
      </c>
      <c r="H8237" t="s">
        <v>135</v>
      </c>
      <c r="I8237">
        <v>0</v>
      </c>
      <c r="P8237">
        <v>0.600574086134678</v>
      </c>
      <c r="Q8237">
        <v>0</v>
      </c>
    </row>
    <row r="8238" spans="1:17">
      <c r="A8238" t="s">
        <v>122</v>
      </c>
      <c r="B8238">
        <v>2033</v>
      </c>
      <c r="C8238" t="s">
        <v>12</v>
      </c>
      <c r="D8238" t="s">
        <v>1067</v>
      </c>
      <c r="E8238" t="s">
        <v>162</v>
      </c>
      <c r="F8238" t="s">
        <v>126</v>
      </c>
      <c r="G8238" t="s">
        <v>1068</v>
      </c>
      <c r="H8238" t="s">
        <v>136</v>
      </c>
      <c r="I8238">
        <v>1464727.4743016099</v>
      </c>
      <c r="P8238">
        <v>0.600574086134678</v>
      </c>
      <c r="Q8238">
        <v>879677.36431504204</v>
      </c>
    </row>
    <row r="8239" spans="1:17">
      <c r="A8239" t="s">
        <v>122</v>
      </c>
      <c r="B8239">
        <v>2033</v>
      </c>
      <c r="C8239" t="s">
        <v>12</v>
      </c>
      <c r="D8239" t="s">
        <v>1067</v>
      </c>
      <c r="E8239" t="s">
        <v>162</v>
      </c>
      <c r="F8239" t="s">
        <v>165</v>
      </c>
      <c r="G8239" t="s">
        <v>1068</v>
      </c>
      <c r="H8239" t="s">
        <v>132</v>
      </c>
      <c r="I8239">
        <v>0</v>
      </c>
      <c r="P8239">
        <v>0.600574086134678</v>
      </c>
      <c r="Q8239">
        <v>0</v>
      </c>
    </row>
    <row r="8240" spans="1:17">
      <c r="A8240" t="s">
        <v>122</v>
      </c>
      <c r="B8240">
        <v>2033</v>
      </c>
      <c r="C8240" t="s">
        <v>12</v>
      </c>
      <c r="D8240" t="s">
        <v>1067</v>
      </c>
      <c r="E8240" t="s">
        <v>162</v>
      </c>
      <c r="F8240" t="s">
        <v>165</v>
      </c>
      <c r="G8240" t="s">
        <v>1068</v>
      </c>
      <c r="H8240" t="s">
        <v>135</v>
      </c>
      <c r="I8240">
        <v>0</v>
      </c>
      <c r="P8240">
        <v>0.600574086134678</v>
      </c>
      <c r="Q8240">
        <v>0</v>
      </c>
    </row>
    <row r="8241" spans="1:17">
      <c r="A8241" t="s">
        <v>122</v>
      </c>
      <c r="B8241">
        <v>2033</v>
      </c>
      <c r="C8241" t="s">
        <v>12</v>
      </c>
      <c r="D8241" t="s">
        <v>1067</v>
      </c>
      <c r="E8241" t="s">
        <v>162</v>
      </c>
      <c r="F8241" t="s">
        <v>165</v>
      </c>
      <c r="G8241" t="s">
        <v>1068</v>
      </c>
      <c r="H8241" t="s">
        <v>136</v>
      </c>
      <c r="I8241">
        <v>0</v>
      </c>
      <c r="P8241">
        <v>0.600574086134678</v>
      </c>
      <c r="Q8241">
        <v>0</v>
      </c>
    </row>
    <row r="8242" spans="1:17">
      <c r="A8242" t="s">
        <v>122</v>
      </c>
      <c r="B8242">
        <v>2033</v>
      </c>
      <c r="C8242" t="s">
        <v>12</v>
      </c>
      <c r="D8242" t="s">
        <v>1067</v>
      </c>
      <c r="E8242" t="s">
        <v>162</v>
      </c>
      <c r="F8242" t="s">
        <v>166</v>
      </c>
      <c r="G8242" t="s">
        <v>1068</v>
      </c>
      <c r="H8242" t="s">
        <v>132</v>
      </c>
      <c r="I8242">
        <v>0</v>
      </c>
      <c r="P8242">
        <v>0.600574086134678</v>
      </c>
      <c r="Q8242">
        <v>0</v>
      </c>
    </row>
    <row r="8243" spans="1:17">
      <c r="A8243" t="s">
        <v>122</v>
      </c>
      <c r="B8243">
        <v>2033</v>
      </c>
      <c r="C8243" t="s">
        <v>12</v>
      </c>
      <c r="D8243" t="s">
        <v>1067</v>
      </c>
      <c r="E8243" t="s">
        <v>162</v>
      </c>
      <c r="F8243" t="s">
        <v>166</v>
      </c>
      <c r="G8243" t="s">
        <v>1068</v>
      </c>
      <c r="H8243" t="s">
        <v>135</v>
      </c>
      <c r="I8243">
        <v>0</v>
      </c>
      <c r="P8243">
        <v>0.600574086134678</v>
      </c>
      <c r="Q8243">
        <v>0</v>
      </c>
    </row>
    <row r="8244" spans="1:17">
      <c r="A8244" t="s">
        <v>122</v>
      </c>
      <c r="B8244">
        <v>2033</v>
      </c>
      <c r="C8244" t="s">
        <v>12</v>
      </c>
      <c r="D8244" t="s">
        <v>1067</v>
      </c>
      <c r="E8244" t="s">
        <v>162</v>
      </c>
      <c r="F8244" t="s">
        <v>166</v>
      </c>
      <c r="G8244" t="s">
        <v>1068</v>
      </c>
      <c r="H8244" t="s">
        <v>136</v>
      </c>
      <c r="I8244">
        <v>0</v>
      </c>
      <c r="P8244">
        <v>0.600574086134678</v>
      </c>
      <c r="Q8244">
        <v>0</v>
      </c>
    </row>
    <row r="8245" spans="1:17">
      <c r="A8245" t="s">
        <v>122</v>
      </c>
      <c r="B8245">
        <v>2033</v>
      </c>
      <c r="C8245" t="s">
        <v>12</v>
      </c>
      <c r="D8245" t="s">
        <v>1067</v>
      </c>
      <c r="E8245" t="s">
        <v>162</v>
      </c>
      <c r="F8245" t="s">
        <v>160</v>
      </c>
      <c r="G8245" t="s">
        <v>1068</v>
      </c>
      <c r="H8245" t="s">
        <v>132</v>
      </c>
      <c r="I8245">
        <v>0</v>
      </c>
      <c r="P8245">
        <v>0.600574086134678</v>
      </c>
      <c r="Q8245">
        <v>0</v>
      </c>
    </row>
    <row r="8246" spans="1:17">
      <c r="A8246" t="s">
        <v>122</v>
      </c>
      <c r="B8246">
        <v>2033</v>
      </c>
      <c r="C8246" t="s">
        <v>12</v>
      </c>
      <c r="D8246" t="s">
        <v>1067</v>
      </c>
      <c r="E8246" t="s">
        <v>162</v>
      </c>
      <c r="F8246" t="s">
        <v>160</v>
      </c>
      <c r="G8246" t="s">
        <v>1068</v>
      </c>
      <c r="H8246" t="s">
        <v>135</v>
      </c>
      <c r="I8246">
        <v>0</v>
      </c>
      <c r="P8246">
        <v>0.600574086134678</v>
      </c>
      <c r="Q8246">
        <v>0</v>
      </c>
    </row>
    <row r="8247" spans="1:17">
      <c r="A8247" t="s">
        <v>122</v>
      </c>
      <c r="B8247">
        <v>2033</v>
      </c>
      <c r="C8247" t="s">
        <v>12</v>
      </c>
      <c r="D8247" t="s">
        <v>1067</v>
      </c>
      <c r="E8247" t="s">
        <v>162</v>
      </c>
      <c r="F8247" t="s">
        <v>160</v>
      </c>
      <c r="G8247" t="s">
        <v>1068</v>
      </c>
      <c r="H8247" t="s">
        <v>136</v>
      </c>
      <c r="I8247">
        <v>0</v>
      </c>
      <c r="P8247">
        <v>0.600574086134678</v>
      </c>
      <c r="Q8247">
        <v>0</v>
      </c>
    </row>
    <row r="8248" spans="1:17">
      <c r="A8248" t="s">
        <v>122</v>
      </c>
      <c r="B8248">
        <v>2033</v>
      </c>
      <c r="C8248" t="s">
        <v>23</v>
      </c>
      <c r="D8248" t="s">
        <v>1067</v>
      </c>
      <c r="E8248" t="s">
        <v>167</v>
      </c>
      <c r="F8248" t="s">
        <v>164</v>
      </c>
      <c r="G8248" t="s">
        <v>1068</v>
      </c>
      <c r="H8248" t="s">
        <v>132</v>
      </c>
      <c r="I8248">
        <v>0</v>
      </c>
      <c r="P8248">
        <v>0.600574086134678</v>
      </c>
      <c r="Q8248">
        <v>0</v>
      </c>
    </row>
    <row r="8249" spans="1:17">
      <c r="A8249" t="s">
        <v>122</v>
      </c>
      <c r="B8249">
        <v>2033</v>
      </c>
      <c r="C8249" t="s">
        <v>23</v>
      </c>
      <c r="D8249" t="s">
        <v>1067</v>
      </c>
      <c r="E8249" t="s">
        <v>167</v>
      </c>
      <c r="F8249" t="s">
        <v>164</v>
      </c>
      <c r="G8249" t="s">
        <v>1068</v>
      </c>
      <c r="H8249" t="s">
        <v>135</v>
      </c>
      <c r="I8249">
        <v>0</v>
      </c>
      <c r="P8249">
        <v>0.600574086134678</v>
      </c>
      <c r="Q8249">
        <v>0</v>
      </c>
    </row>
    <row r="8250" spans="1:17">
      <c r="A8250" t="s">
        <v>122</v>
      </c>
      <c r="B8250">
        <v>2033</v>
      </c>
      <c r="C8250" t="s">
        <v>23</v>
      </c>
      <c r="D8250" t="s">
        <v>1067</v>
      </c>
      <c r="E8250" t="s">
        <v>167</v>
      </c>
      <c r="F8250" t="s">
        <v>164</v>
      </c>
      <c r="G8250" t="s">
        <v>1068</v>
      </c>
      <c r="H8250" t="s">
        <v>136</v>
      </c>
      <c r="I8250">
        <v>0</v>
      </c>
      <c r="P8250">
        <v>0.600574086134678</v>
      </c>
      <c r="Q8250">
        <v>0</v>
      </c>
    </row>
    <row r="8251" spans="1:17">
      <c r="A8251" t="s">
        <v>122</v>
      </c>
      <c r="B8251">
        <v>2033</v>
      </c>
      <c r="C8251" t="s">
        <v>23</v>
      </c>
      <c r="D8251" t="s">
        <v>1067</v>
      </c>
      <c r="E8251" t="s">
        <v>167</v>
      </c>
      <c r="F8251" t="s">
        <v>159</v>
      </c>
      <c r="G8251" t="s">
        <v>1068</v>
      </c>
      <c r="H8251" t="s">
        <v>132</v>
      </c>
      <c r="I8251">
        <v>0</v>
      </c>
      <c r="P8251">
        <v>0.600574086134678</v>
      </c>
      <c r="Q8251">
        <v>0</v>
      </c>
    </row>
    <row r="8252" spans="1:17">
      <c r="A8252" t="s">
        <v>122</v>
      </c>
      <c r="B8252">
        <v>2033</v>
      </c>
      <c r="C8252" t="s">
        <v>23</v>
      </c>
      <c r="D8252" t="s">
        <v>1067</v>
      </c>
      <c r="E8252" t="s">
        <v>167</v>
      </c>
      <c r="F8252" t="s">
        <v>159</v>
      </c>
      <c r="G8252" t="s">
        <v>1068</v>
      </c>
      <c r="H8252" t="s">
        <v>135</v>
      </c>
      <c r="I8252">
        <v>0</v>
      </c>
      <c r="P8252">
        <v>0.600574086134678</v>
      </c>
      <c r="Q8252">
        <v>0</v>
      </c>
    </row>
    <row r="8253" spans="1:17">
      <c r="A8253" t="s">
        <v>122</v>
      </c>
      <c r="B8253">
        <v>2033</v>
      </c>
      <c r="C8253" t="s">
        <v>23</v>
      </c>
      <c r="D8253" t="s">
        <v>1067</v>
      </c>
      <c r="E8253" t="s">
        <v>167</v>
      </c>
      <c r="F8253" t="s">
        <v>159</v>
      </c>
      <c r="G8253" t="s">
        <v>1068</v>
      </c>
      <c r="H8253" t="s">
        <v>136</v>
      </c>
      <c r="I8253">
        <v>0</v>
      </c>
      <c r="P8253">
        <v>0.600574086134678</v>
      </c>
      <c r="Q8253">
        <v>0</v>
      </c>
    </row>
    <row r="8254" spans="1:17">
      <c r="A8254" t="s">
        <v>122</v>
      </c>
      <c r="B8254">
        <v>2033</v>
      </c>
      <c r="C8254" t="s">
        <v>23</v>
      </c>
      <c r="D8254" t="s">
        <v>1067</v>
      </c>
      <c r="E8254" t="s">
        <v>167</v>
      </c>
      <c r="F8254" t="s">
        <v>126</v>
      </c>
      <c r="G8254" t="s">
        <v>1068</v>
      </c>
      <c r="H8254" t="s">
        <v>132</v>
      </c>
      <c r="I8254">
        <v>76580835.537330106</v>
      </c>
      <c r="P8254">
        <v>0.600574086134678</v>
      </c>
      <c r="Q8254">
        <v>45992465.3182621</v>
      </c>
    </row>
    <row r="8255" spans="1:17">
      <c r="A8255" t="s">
        <v>122</v>
      </c>
      <c r="B8255">
        <v>2033</v>
      </c>
      <c r="C8255" t="s">
        <v>23</v>
      </c>
      <c r="D8255" t="s">
        <v>1067</v>
      </c>
      <c r="E8255" t="s">
        <v>167</v>
      </c>
      <c r="F8255" t="s">
        <v>126</v>
      </c>
      <c r="G8255" t="s">
        <v>1068</v>
      </c>
      <c r="H8255" t="s">
        <v>135</v>
      </c>
      <c r="I8255">
        <v>0</v>
      </c>
      <c r="P8255">
        <v>0.600574086134678</v>
      </c>
      <c r="Q8255">
        <v>0</v>
      </c>
    </row>
    <row r="8256" spans="1:17">
      <c r="A8256" t="s">
        <v>122</v>
      </c>
      <c r="B8256">
        <v>2033</v>
      </c>
      <c r="C8256" t="s">
        <v>23</v>
      </c>
      <c r="D8256" t="s">
        <v>1067</v>
      </c>
      <c r="E8256" t="s">
        <v>167</v>
      </c>
      <c r="F8256" t="s">
        <v>126</v>
      </c>
      <c r="G8256" t="s">
        <v>1068</v>
      </c>
      <c r="H8256" t="s">
        <v>136</v>
      </c>
      <c r="I8256">
        <v>91254385.794026002</v>
      </c>
      <c r="P8256">
        <v>0.600574086134678</v>
      </c>
      <c r="Q8256">
        <v>54805019.354028501</v>
      </c>
    </row>
    <row r="8257" spans="1:17">
      <c r="A8257" t="s">
        <v>122</v>
      </c>
      <c r="B8257">
        <v>2033</v>
      </c>
      <c r="C8257" t="s">
        <v>23</v>
      </c>
      <c r="D8257" t="s">
        <v>1067</v>
      </c>
      <c r="E8257" t="s">
        <v>167</v>
      </c>
      <c r="F8257" t="s">
        <v>165</v>
      </c>
      <c r="G8257" t="s">
        <v>1068</v>
      </c>
      <c r="H8257" t="s">
        <v>132</v>
      </c>
      <c r="I8257">
        <v>0</v>
      </c>
      <c r="P8257">
        <v>0.600574086134678</v>
      </c>
      <c r="Q8257">
        <v>0</v>
      </c>
    </row>
    <row r="8258" spans="1:17">
      <c r="A8258" t="s">
        <v>122</v>
      </c>
      <c r="B8258">
        <v>2033</v>
      </c>
      <c r="C8258" t="s">
        <v>23</v>
      </c>
      <c r="D8258" t="s">
        <v>1067</v>
      </c>
      <c r="E8258" t="s">
        <v>167</v>
      </c>
      <c r="F8258" t="s">
        <v>165</v>
      </c>
      <c r="G8258" t="s">
        <v>1068</v>
      </c>
      <c r="H8258" t="s">
        <v>135</v>
      </c>
      <c r="I8258">
        <v>0</v>
      </c>
      <c r="P8258">
        <v>0.600574086134678</v>
      </c>
      <c r="Q8258">
        <v>0</v>
      </c>
    </row>
    <row r="8259" spans="1:17">
      <c r="A8259" t="s">
        <v>122</v>
      </c>
      <c r="B8259">
        <v>2033</v>
      </c>
      <c r="C8259" t="s">
        <v>23</v>
      </c>
      <c r="D8259" t="s">
        <v>1067</v>
      </c>
      <c r="E8259" t="s">
        <v>167</v>
      </c>
      <c r="F8259" t="s">
        <v>165</v>
      </c>
      <c r="G8259" t="s">
        <v>1068</v>
      </c>
      <c r="H8259" t="s">
        <v>136</v>
      </c>
      <c r="I8259">
        <v>0</v>
      </c>
      <c r="P8259">
        <v>0.600574086134678</v>
      </c>
      <c r="Q8259">
        <v>0</v>
      </c>
    </row>
    <row r="8260" spans="1:17">
      <c r="A8260" t="s">
        <v>122</v>
      </c>
      <c r="B8260">
        <v>2033</v>
      </c>
      <c r="C8260" t="s">
        <v>23</v>
      </c>
      <c r="D8260" t="s">
        <v>1067</v>
      </c>
      <c r="E8260" t="s">
        <v>167</v>
      </c>
      <c r="F8260" t="s">
        <v>166</v>
      </c>
      <c r="G8260" t="s">
        <v>1068</v>
      </c>
      <c r="H8260" t="s">
        <v>132</v>
      </c>
      <c r="I8260">
        <v>0</v>
      </c>
      <c r="P8260">
        <v>0.600574086134678</v>
      </c>
      <c r="Q8260">
        <v>0</v>
      </c>
    </row>
    <row r="8261" spans="1:17">
      <c r="A8261" t="s">
        <v>122</v>
      </c>
      <c r="B8261">
        <v>2033</v>
      </c>
      <c r="C8261" t="s">
        <v>23</v>
      </c>
      <c r="D8261" t="s">
        <v>1067</v>
      </c>
      <c r="E8261" t="s">
        <v>167</v>
      </c>
      <c r="F8261" t="s">
        <v>166</v>
      </c>
      <c r="G8261" t="s">
        <v>1068</v>
      </c>
      <c r="H8261" t="s">
        <v>135</v>
      </c>
      <c r="I8261">
        <v>0</v>
      </c>
      <c r="P8261">
        <v>0.600574086134678</v>
      </c>
      <c r="Q8261">
        <v>0</v>
      </c>
    </row>
    <row r="8262" spans="1:17">
      <c r="A8262" t="s">
        <v>122</v>
      </c>
      <c r="B8262">
        <v>2033</v>
      </c>
      <c r="C8262" t="s">
        <v>23</v>
      </c>
      <c r="D8262" t="s">
        <v>1067</v>
      </c>
      <c r="E8262" t="s">
        <v>167</v>
      </c>
      <c r="F8262" t="s">
        <v>166</v>
      </c>
      <c r="G8262" t="s">
        <v>1068</v>
      </c>
      <c r="H8262" t="s">
        <v>136</v>
      </c>
      <c r="I8262">
        <v>0</v>
      </c>
      <c r="P8262">
        <v>0.600574086134678</v>
      </c>
      <c r="Q8262">
        <v>0</v>
      </c>
    </row>
    <row r="8263" spans="1:17">
      <c r="A8263" t="s">
        <v>122</v>
      </c>
      <c r="B8263">
        <v>2033</v>
      </c>
      <c r="C8263" t="s">
        <v>23</v>
      </c>
      <c r="D8263" t="s">
        <v>1067</v>
      </c>
      <c r="E8263" t="s">
        <v>167</v>
      </c>
      <c r="F8263" t="s">
        <v>160</v>
      </c>
      <c r="G8263" t="s">
        <v>1068</v>
      </c>
      <c r="H8263" t="s">
        <v>132</v>
      </c>
      <c r="I8263">
        <v>0</v>
      </c>
      <c r="P8263">
        <v>0.600574086134678</v>
      </c>
      <c r="Q8263">
        <v>0</v>
      </c>
    </row>
    <row r="8264" spans="1:17">
      <c r="A8264" t="s">
        <v>122</v>
      </c>
      <c r="B8264">
        <v>2033</v>
      </c>
      <c r="C8264" t="s">
        <v>23</v>
      </c>
      <c r="D8264" t="s">
        <v>1067</v>
      </c>
      <c r="E8264" t="s">
        <v>167</v>
      </c>
      <c r="F8264" t="s">
        <v>160</v>
      </c>
      <c r="G8264" t="s">
        <v>1068</v>
      </c>
      <c r="H8264" t="s">
        <v>135</v>
      </c>
      <c r="I8264">
        <v>0</v>
      </c>
      <c r="P8264">
        <v>0.600574086134678</v>
      </c>
      <c r="Q8264">
        <v>0</v>
      </c>
    </row>
    <row r="8265" spans="1:17">
      <c r="A8265" t="s">
        <v>122</v>
      </c>
      <c r="B8265">
        <v>2033</v>
      </c>
      <c r="C8265" t="s">
        <v>23</v>
      </c>
      <c r="D8265" t="s">
        <v>1067</v>
      </c>
      <c r="E8265" t="s">
        <v>167</v>
      </c>
      <c r="F8265" t="s">
        <v>160</v>
      </c>
      <c r="G8265" t="s">
        <v>1068</v>
      </c>
      <c r="H8265" t="s">
        <v>136</v>
      </c>
      <c r="I8265">
        <v>0</v>
      </c>
      <c r="P8265">
        <v>0.600574086134678</v>
      </c>
      <c r="Q8265">
        <v>0</v>
      </c>
    </row>
    <row r="8266" spans="1:17">
      <c r="A8266" t="s">
        <v>122</v>
      </c>
      <c r="B8266">
        <v>2033</v>
      </c>
      <c r="C8266" t="s">
        <v>18</v>
      </c>
      <c r="D8266" t="s">
        <v>1062</v>
      </c>
      <c r="E8266" t="s">
        <v>162</v>
      </c>
      <c r="F8266" t="s">
        <v>164</v>
      </c>
      <c r="G8266" t="s">
        <v>1063</v>
      </c>
      <c r="H8266" t="s">
        <v>132</v>
      </c>
      <c r="I8266">
        <v>0</v>
      </c>
      <c r="P8266">
        <v>0.600574086134678</v>
      </c>
      <c r="Q8266">
        <v>0</v>
      </c>
    </row>
    <row r="8267" spans="1:17">
      <c r="A8267" t="s">
        <v>122</v>
      </c>
      <c r="B8267">
        <v>2033</v>
      </c>
      <c r="C8267" t="s">
        <v>18</v>
      </c>
      <c r="D8267" t="s">
        <v>1062</v>
      </c>
      <c r="E8267" t="s">
        <v>162</v>
      </c>
      <c r="F8267" t="s">
        <v>164</v>
      </c>
      <c r="G8267" t="s">
        <v>1063</v>
      </c>
      <c r="H8267" t="s">
        <v>135</v>
      </c>
      <c r="I8267">
        <v>0</v>
      </c>
      <c r="P8267">
        <v>0.600574086134678</v>
      </c>
      <c r="Q8267">
        <v>0</v>
      </c>
    </row>
    <row r="8268" spans="1:17">
      <c r="A8268" t="s">
        <v>122</v>
      </c>
      <c r="B8268">
        <v>2033</v>
      </c>
      <c r="C8268" t="s">
        <v>18</v>
      </c>
      <c r="D8268" t="s">
        <v>1062</v>
      </c>
      <c r="E8268" t="s">
        <v>162</v>
      </c>
      <c r="F8268" t="s">
        <v>164</v>
      </c>
      <c r="G8268" t="s">
        <v>1063</v>
      </c>
      <c r="H8268" t="s">
        <v>136</v>
      </c>
      <c r="I8268">
        <v>0</v>
      </c>
      <c r="P8268">
        <v>0.600574086134678</v>
      </c>
      <c r="Q8268">
        <v>0</v>
      </c>
    </row>
    <row r="8269" spans="1:17">
      <c r="A8269" t="s">
        <v>122</v>
      </c>
      <c r="B8269">
        <v>2033</v>
      </c>
      <c r="C8269" t="s">
        <v>18</v>
      </c>
      <c r="D8269" t="s">
        <v>1062</v>
      </c>
      <c r="E8269" t="s">
        <v>162</v>
      </c>
      <c r="F8269" t="s">
        <v>159</v>
      </c>
      <c r="G8269" t="s">
        <v>1063</v>
      </c>
      <c r="H8269" t="s">
        <v>132</v>
      </c>
      <c r="I8269">
        <v>0</v>
      </c>
      <c r="P8269">
        <v>0.600574086134678</v>
      </c>
      <c r="Q8269">
        <v>0</v>
      </c>
    </row>
    <row r="8270" spans="1:17">
      <c r="A8270" t="s">
        <v>122</v>
      </c>
      <c r="B8270">
        <v>2033</v>
      </c>
      <c r="C8270" t="s">
        <v>18</v>
      </c>
      <c r="D8270" t="s">
        <v>1062</v>
      </c>
      <c r="E8270" t="s">
        <v>162</v>
      </c>
      <c r="F8270" t="s">
        <v>159</v>
      </c>
      <c r="G8270" t="s">
        <v>1063</v>
      </c>
      <c r="H8270" t="s">
        <v>135</v>
      </c>
      <c r="I8270">
        <v>0</v>
      </c>
      <c r="P8270">
        <v>0.600574086134678</v>
      </c>
      <c r="Q8270">
        <v>0</v>
      </c>
    </row>
    <row r="8271" spans="1:17">
      <c r="A8271" t="s">
        <v>122</v>
      </c>
      <c r="B8271">
        <v>2033</v>
      </c>
      <c r="C8271" t="s">
        <v>18</v>
      </c>
      <c r="D8271" t="s">
        <v>1062</v>
      </c>
      <c r="E8271" t="s">
        <v>162</v>
      </c>
      <c r="F8271" t="s">
        <v>159</v>
      </c>
      <c r="G8271" t="s">
        <v>1063</v>
      </c>
      <c r="H8271" t="s">
        <v>136</v>
      </c>
      <c r="I8271">
        <v>0</v>
      </c>
      <c r="P8271">
        <v>0.600574086134678</v>
      </c>
      <c r="Q8271">
        <v>0</v>
      </c>
    </row>
    <row r="8272" spans="1:17">
      <c r="A8272" t="s">
        <v>122</v>
      </c>
      <c r="B8272">
        <v>2033</v>
      </c>
      <c r="C8272" t="s">
        <v>18</v>
      </c>
      <c r="D8272" t="s">
        <v>1062</v>
      </c>
      <c r="E8272" t="s">
        <v>162</v>
      </c>
      <c r="F8272" t="s">
        <v>126</v>
      </c>
      <c r="G8272" t="s">
        <v>1063</v>
      </c>
      <c r="H8272" t="s">
        <v>132</v>
      </c>
      <c r="I8272">
        <v>0</v>
      </c>
      <c r="P8272">
        <v>0.600574086134678</v>
      </c>
      <c r="Q8272">
        <v>0</v>
      </c>
    </row>
    <row r="8273" spans="1:17">
      <c r="A8273" t="s">
        <v>122</v>
      </c>
      <c r="B8273">
        <v>2033</v>
      </c>
      <c r="C8273" t="s">
        <v>18</v>
      </c>
      <c r="D8273" t="s">
        <v>1062</v>
      </c>
      <c r="E8273" t="s">
        <v>162</v>
      </c>
      <c r="F8273" t="s">
        <v>126</v>
      </c>
      <c r="G8273" t="s">
        <v>1063</v>
      </c>
      <c r="H8273" t="s">
        <v>135</v>
      </c>
      <c r="I8273">
        <v>0</v>
      </c>
      <c r="P8273">
        <v>0.600574086134678</v>
      </c>
      <c r="Q8273">
        <v>0</v>
      </c>
    </row>
    <row r="8274" spans="1:17">
      <c r="A8274" t="s">
        <v>122</v>
      </c>
      <c r="B8274">
        <v>2033</v>
      </c>
      <c r="C8274" t="s">
        <v>18</v>
      </c>
      <c r="D8274" t="s">
        <v>1062</v>
      </c>
      <c r="E8274" t="s">
        <v>162</v>
      </c>
      <c r="F8274" t="s">
        <v>126</v>
      </c>
      <c r="G8274" t="s">
        <v>1063</v>
      </c>
      <c r="H8274" t="s">
        <v>136</v>
      </c>
      <c r="I8274">
        <v>0</v>
      </c>
      <c r="P8274">
        <v>0.600574086134678</v>
      </c>
      <c r="Q8274">
        <v>0</v>
      </c>
    </row>
    <row r="8275" spans="1:17">
      <c r="A8275" t="s">
        <v>122</v>
      </c>
      <c r="B8275">
        <v>2033</v>
      </c>
      <c r="C8275" t="s">
        <v>18</v>
      </c>
      <c r="D8275" t="s">
        <v>1062</v>
      </c>
      <c r="E8275" t="s">
        <v>162</v>
      </c>
      <c r="F8275" t="s">
        <v>165</v>
      </c>
      <c r="G8275" t="s">
        <v>1063</v>
      </c>
      <c r="H8275" t="s">
        <v>132</v>
      </c>
      <c r="I8275">
        <v>0</v>
      </c>
      <c r="P8275">
        <v>0.600574086134678</v>
      </c>
      <c r="Q8275">
        <v>0</v>
      </c>
    </row>
    <row r="8276" spans="1:17">
      <c r="A8276" t="s">
        <v>122</v>
      </c>
      <c r="B8276">
        <v>2033</v>
      </c>
      <c r="C8276" t="s">
        <v>18</v>
      </c>
      <c r="D8276" t="s">
        <v>1062</v>
      </c>
      <c r="E8276" t="s">
        <v>162</v>
      </c>
      <c r="F8276" t="s">
        <v>165</v>
      </c>
      <c r="G8276" t="s">
        <v>1063</v>
      </c>
      <c r="H8276" t="s">
        <v>135</v>
      </c>
      <c r="I8276">
        <v>0</v>
      </c>
      <c r="P8276">
        <v>0.600574086134678</v>
      </c>
      <c r="Q8276">
        <v>0</v>
      </c>
    </row>
    <row r="8277" spans="1:17">
      <c r="A8277" t="s">
        <v>122</v>
      </c>
      <c r="B8277">
        <v>2033</v>
      </c>
      <c r="C8277" t="s">
        <v>18</v>
      </c>
      <c r="D8277" t="s">
        <v>1062</v>
      </c>
      <c r="E8277" t="s">
        <v>162</v>
      </c>
      <c r="F8277" t="s">
        <v>165</v>
      </c>
      <c r="G8277" t="s">
        <v>1063</v>
      </c>
      <c r="H8277" t="s">
        <v>136</v>
      </c>
      <c r="I8277">
        <v>0</v>
      </c>
      <c r="P8277">
        <v>0.600574086134678</v>
      </c>
      <c r="Q8277">
        <v>0</v>
      </c>
    </row>
    <row r="8278" spans="1:17">
      <c r="A8278" t="s">
        <v>122</v>
      </c>
      <c r="B8278">
        <v>2033</v>
      </c>
      <c r="C8278" t="s">
        <v>18</v>
      </c>
      <c r="D8278" t="s">
        <v>1062</v>
      </c>
      <c r="E8278" t="s">
        <v>162</v>
      </c>
      <c r="F8278" t="s">
        <v>166</v>
      </c>
      <c r="G8278" t="s">
        <v>1063</v>
      </c>
      <c r="H8278" t="s">
        <v>132</v>
      </c>
      <c r="I8278">
        <v>0</v>
      </c>
      <c r="P8278">
        <v>0.600574086134678</v>
      </c>
      <c r="Q8278">
        <v>0</v>
      </c>
    </row>
    <row r="8279" spans="1:17">
      <c r="A8279" t="s">
        <v>122</v>
      </c>
      <c r="B8279">
        <v>2033</v>
      </c>
      <c r="C8279" t="s">
        <v>18</v>
      </c>
      <c r="D8279" t="s">
        <v>1062</v>
      </c>
      <c r="E8279" t="s">
        <v>162</v>
      </c>
      <c r="F8279" t="s">
        <v>166</v>
      </c>
      <c r="G8279" t="s">
        <v>1063</v>
      </c>
      <c r="H8279" t="s">
        <v>135</v>
      </c>
      <c r="I8279">
        <v>0</v>
      </c>
      <c r="P8279">
        <v>0.600574086134678</v>
      </c>
      <c r="Q8279">
        <v>0</v>
      </c>
    </row>
    <row r="8280" spans="1:17">
      <c r="A8280" t="s">
        <v>122</v>
      </c>
      <c r="B8280">
        <v>2033</v>
      </c>
      <c r="C8280" t="s">
        <v>18</v>
      </c>
      <c r="D8280" t="s">
        <v>1062</v>
      </c>
      <c r="E8280" t="s">
        <v>162</v>
      </c>
      <c r="F8280" t="s">
        <v>166</v>
      </c>
      <c r="G8280" t="s">
        <v>1063</v>
      </c>
      <c r="H8280" t="s">
        <v>136</v>
      </c>
      <c r="I8280">
        <v>0</v>
      </c>
      <c r="P8280">
        <v>0.600574086134678</v>
      </c>
      <c r="Q8280">
        <v>0</v>
      </c>
    </row>
    <row r="8281" spans="1:17">
      <c r="A8281" t="s">
        <v>122</v>
      </c>
      <c r="B8281">
        <v>2033</v>
      </c>
      <c r="C8281" t="s">
        <v>18</v>
      </c>
      <c r="D8281" t="s">
        <v>1062</v>
      </c>
      <c r="E8281" t="s">
        <v>162</v>
      </c>
      <c r="F8281" t="s">
        <v>160</v>
      </c>
      <c r="G8281" t="s">
        <v>1063</v>
      </c>
      <c r="H8281" t="s">
        <v>132</v>
      </c>
      <c r="I8281">
        <v>0</v>
      </c>
      <c r="P8281">
        <v>0.600574086134678</v>
      </c>
      <c r="Q8281">
        <v>0</v>
      </c>
    </row>
    <row r="8282" spans="1:17">
      <c r="A8282" t="s">
        <v>122</v>
      </c>
      <c r="B8282">
        <v>2033</v>
      </c>
      <c r="C8282" t="s">
        <v>18</v>
      </c>
      <c r="D8282" t="s">
        <v>1062</v>
      </c>
      <c r="E8282" t="s">
        <v>162</v>
      </c>
      <c r="F8282" t="s">
        <v>160</v>
      </c>
      <c r="G8282" t="s">
        <v>1063</v>
      </c>
      <c r="H8282" t="s">
        <v>135</v>
      </c>
      <c r="I8282">
        <v>0</v>
      </c>
      <c r="P8282">
        <v>0.600574086134678</v>
      </c>
      <c r="Q8282">
        <v>0</v>
      </c>
    </row>
    <row r="8283" spans="1:17">
      <c r="A8283" t="s">
        <v>122</v>
      </c>
      <c r="B8283">
        <v>2033</v>
      </c>
      <c r="C8283" t="s">
        <v>18</v>
      </c>
      <c r="D8283" t="s">
        <v>1062</v>
      </c>
      <c r="E8283" t="s">
        <v>162</v>
      </c>
      <c r="F8283" t="s">
        <v>160</v>
      </c>
      <c r="G8283" t="s">
        <v>1063</v>
      </c>
      <c r="H8283" t="s">
        <v>136</v>
      </c>
      <c r="I8283">
        <v>0</v>
      </c>
      <c r="P8283">
        <v>0.600574086134678</v>
      </c>
      <c r="Q8283">
        <v>0</v>
      </c>
    </row>
    <row r="8284" spans="1:17">
      <c r="A8284" t="s">
        <v>122</v>
      </c>
      <c r="B8284">
        <v>2033</v>
      </c>
      <c r="C8284" t="s">
        <v>19</v>
      </c>
      <c r="D8284" t="s">
        <v>1062</v>
      </c>
      <c r="E8284" t="s">
        <v>162</v>
      </c>
      <c r="F8284" t="s">
        <v>164</v>
      </c>
      <c r="G8284" t="s">
        <v>1063</v>
      </c>
      <c r="H8284" t="s">
        <v>132</v>
      </c>
      <c r="I8284">
        <v>0</v>
      </c>
      <c r="P8284">
        <v>0.600574086134678</v>
      </c>
      <c r="Q8284">
        <v>0</v>
      </c>
    </row>
    <row r="8285" spans="1:17">
      <c r="A8285" t="s">
        <v>122</v>
      </c>
      <c r="B8285">
        <v>2033</v>
      </c>
      <c r="C8285" t="s">
        <v>19</v>
      </c>
      <c r="D8285" t="s">
        <v>1062</v>
      </c>
      <c r="E8285" t="s">
        <v>162</v>
      </c>
      <c r="F8285" t="s">
        <v>164</v>
      </c>
      <c r="G8285" t="s">
        <v>1063</v>
      </c>
      <c r="H8285" t="s">
        <v>135</v>
      </c>
      <c r="I8285">
        <v>0</v>
      </c>
      <c r="P8285">
        <v>0.600574086134678</v>
      </c>
      <c r="Q8285">
        <v>0</v>
      </c>
    </row>
    <row r="8286" spans="1:17">
      <c r="A8286" t="s">
        <v>122</v>
      </c>
      <c r="B8286">
        <v>2033</v>
      </c>
      <c r="C8286" t="s">
        <v>19</v>
      </c>
      <c r="D8286" t="s">
        <v>1062</v>
      </c>
      <c r="E8286" t="s">
        <v>162</v>
      </c>
      <c r="F8286" t="s">
        <v>164</v>
      </c>
      <c r="G8286" t="s">
        <v>1063</v>
      </c>
      <c r="H8286" t="s">
        <v>136</v>
      </c>
      <c r="I8286">
        <v>0</v>
      </c>
      <c r="P8286">
        <v>0.600574086134678</v>
      </c>
      <c r="Q8286">
        <v>0</v>
      </c>
    </row>
    <row r="8287" spans="1:17">
      <c r="A8287" t="s">
        <v>122</v>
      </c>
      <c r="B8287">
        <v>2033</v>
      </c>
      <c r="C8287" t="s">
        <v>19</v>
      </c>
      <c r="D8287" t="s">
        <v>1062</v>
      </c>
      <c r="E8287" t="s">
        <v>162</v>
      </c>
      <c r="F8287" t="s">
        <v>159</v>
      </c>
      <c r="G8287" t="s">
        <v>1063</v>
      </c>
      <c r="H8287" t="s">
        <v>132</v>
      </c>
      <c r="I8287">
        <v>0</v>
      </c>
      <c r="P8287">
        <v>0.600574086134678</v>
      </c>
      <c r="Q8287">
        <v>0</v>
      </c>
    </row>
    <row r="8288" spans="1:17">
      <c r="A8288" t="s">
        <v>122</v>
      </c>
      <c r="B8288">
        <v>2033</v>
      </c>
      <c r="C8288" t="s">
        <v>19</v>
      </c>
      <c r="D8288" t="s">
        <v>1062</v>
      </c>
      <c r="E8288" t="s">
        <v>162</v>
      </c>
      <c r="F8288" t="s">
        <v>159</v>
      </c>
      <c r="G8288" t="s">
        <v>1063</v>
      </c>
      <c r="H8288" t="s">
        <v>135</v>
      </c>
      <c r="I8288">
        <v>0</v>
      </c>
      <c r="P8288">
        <v>0.600574086134678</v>
      </c>
      <c r="Q8288">
        <v>0</v>
      </c>
    </row>
    <row r="8289" spans="1:17">
      <c r="A8289" t="s">
        <v>122</v>
      </c>
      <c r="B8289">
        <v>2033</v>
      </c>
      <c r="C8289" t="s">
        <v>19</v>
      </c>
      <c r="D8289" t="s">
        <v>1062</v>
      </c>
      <c r="E8289" t="s">
        <v>162</v>
      </c>
      <c r="F8289" t="s">
        <v>159</v>
      </c>
      <c r="G8289" t="s">
        <v>1063</v>
      </c>
      <c r="H8289" t="s">
        <v>136</v>
      </c>
      <c r="I8289">
        <v>0</v>
      </c>
      <c r="P8289">
        <v>0.600574086134678</v>
      </c>
      <c r="Q8289">
        <v>0</v>
      </c>
    </row>
    <row r="8290" spans="1:17">
      <c r="A8290" t="s">
        <v>122</v>
      </c>
      <c r="B8290">
        <v>2033</v>
      </c>
      <c r="C8290" t="s">
        <v>19</v>
      </c>
      <c r="D8290" t="s">
        <v>1062</v>
      </c>
      <c r="E8290" t="s">
        <v>162</v>
      </c>
      <c r="F8290" t="s">
        <v>126</v>
      </c>
      <c r="G8290" t="s">
        <v>1063</v>
      </c>
      <c r="H8290" t="s">
        <v>132</v>
      </c>
      <c r="I8290">
        <v>0</v>
      </c>
      <c r="P8290">
        <v>0.600574086134678</v>
      </c>
      <c r="Q8290">
        <v>0</v>
      </c>
    </row>
    <row r="8291" spans="1:17">
      <c r="A8291" t="s">
        <v>122</v>
      </c>
      <c r="B8291">
        <v>2033</v>
      </c>
      <c r="C8291" t="s">
        <v>19</v>
      </c>
      <c r="D8291" t="s">
        <v>1062</v>
      </c>
      <c r="E8291" t="s">
        <v>162</v>
      </c>
      <c r="F8291" t="s">
        <v>126</v>
      </c>
      <c r="G8291" t="s">
        <v>1063</v>
      </c>
      <c r="H8291" t="s">
        <v>135</v>
      </c>
      <c r="I8291">
        <v>0</v>
      </c>
      <c r="P8291">
        <v>0.600574086134678</v>
      </c>
      <c r="Q8291">
        <v>0</v>
      </c>
    </row>
    <row r="8292" spans="1:17">
      <c r="A8292" t="s">
        <v>122</v>
      </c>
      <c r="B8292">
        <v>2033</v>
      </c>
      <c r="C8292" t="s">
        <v>19</v>
      </c>
      <c r="D8292" t="s">
        <v>1062</v>
      </c>
      <c r="E8292" t="s">
        <v>162</v>
      </c>
      <c r="F8292" t="s">
        <v>126</v>
      </c>
      <c r="G8292" t="s">
        <v>1063</v>
      </c>
      <c r="H8292" t="s">
        <v>136</v>
      </c>
      <c r="I8292">
        <v>0</v>
      </c>
      <c r="P8292">
        <v>0.600574086134678</v>
      </c>
      <c r="Q8292">
        <v>0</v>
      </c>
    </row>
    <row r="8293" spans="1:17">
      <c r="A8293" t="s">
        <v>122</v>
      </c>
      <c r="B8293">
        <v>2033</v>
      </c>
      <c r="C8293" t="s">
        <v>19</v>
      </c>
      <c r="D8293" t="s">
        <v>1062</v>
      </c>
      <c r="E8293" t="s">
        <v>162</v>
      </c>
      <c r="F8293" t="s">
        <v>165</v>
      </c>
      <c r="G8293" t="s">
        <v>1063</v>
      </c>
      <c r="H8293" t="s">
        <v>132</v>
      </c>
      <c r="I8293">
        <v>0</v>
      </c>
      <c r="P8293">
        <v>0.600574086134678</v>
      </c>
      <c r="Q8293">
        <v>0</v>
      </c>
    </row>
    <row r="8294" spans="1:17">
      <c r="A8294" t="s">
        <v>122</v>
      </c>
      <c r="B8294">
        <v>2033</v>
      </c>
      <c r="C8294" t="s">
        <v>19</v>
      </c>
      <c r="D8294" t="s">
        <v>1062</v>
      </c>
      <c r="E8294" t="s">
        <v>162</v>
      </c>
      <c r="F8294" t="s">
        <v>165</v>
      </c>
      <c r="G8294" t="s">
        <v>1063</v>
      </c>
      <c r="H8294" t="s">
        <v>135</v>
      </c>
      <c r="I8294">
        <v>0</v>
      </c>
      <c r="P8294">
        <v>0.600574086134678</v>
      </c>
      <c r="Q8294">
        <v>0</v>
      </c>
    </row>
    <row r="8295" spans="1:17">
      <c r="A8295" t="s">
        <v>122</v>
      </c>
      <c r="B8295">
        <v>2033</v>
      </c>
      <c r="C8295" t="s">
        <v>19</v>
      </c>
      <c r="D8295" t="s">
        <v>1062</v>
      </c>
      <c r="E8295" t="s">
        <v>162</v>
      </c>
      <c r="F8295" t="s">
        <v>165</v>
      </c>
      <c r="G8295" t="s">
        <v>1063</v>
      </c>
      <c r="H8295" t="s">
        <v>136</v>
      </c>
      <c r="I8295">
        <v>0</v>
      </c>
      <c r="P8295">
        <v>0.600574086134678</v>
      </c>
      <c r="Q8295">
        <v>0</v>
      </c>
    </row>
    <row r="8296" spans="1:17">
      <c r="A8296" t="s">
        <v>122</v>
      </c>
      <c r="B8296">
        <v>2033</v>
      </c>
      <c r="C8296" t="s">
        <v>19</v>
      </c>
      <c r="D8296" t="s">
        <v>1062</v>
      </c>
      <c r="E8296" t="s">
        <v>162</v>
      </c>
      <c r="F8296" t="s">
        <v>166</v>
      </c>
      <c r="G8296" t="s">
        <v>1063</v>
      </c>
      <c r="H8296" t="s">
        <v>132</v>
      </c>
      <c r="I8296">
        <v>0</v>
      </c>
      <c r="P8296">
        <v>0.600574086134678</v>
      </c>
      <c r="Q8296">
        <v>0</v>
      </c>
    </row>
    <row r="8297" spans="1:17">
      <c r="A8297" t="s">
        <v>122</v>
      </c>
      <c r="B8297">
        <v>2033</v>
      </c>
      <c r="C8297" t="s">
        <v>19</v>
      </c>
      <c r="D8297" t="s">
        <v>1062</v>
      </c>
      <c r="E8297" t="s">
        <v>162</v>
      </c>
      <c r="F8297" t="s">
        <v>166</v>
      </c>
      <c r="G8297" t="s">
        <v>1063</v>
      </c>
      <c r="H8297" t="s">
        <v>135</v>
      </c>
      <c r="I8297">
        <v>0</v>
      </c>
      <c r="P8297">
        <v>0.600574086134678</v>
      </c>
      <c r="Q8297">
        <v>0</v>
      </c>
    </row>
    <row r="8298" spans="1:17">
      <c r="A8298" t="s">
        <v>122</v>
      </c>
      <c r="B8298">
        <v>2033</v>
      </c>
      <c r="C8298" t="s">
        <v>19</v>
      </c>
      <c r="D8298" t="s">
        <v>1062</v>
      </c>
      <c r="E8298" t="s">
        <v>162</v>
      </c>
      <c r="F8298" t="s">
        <v>166</v>
      </c>
      <c r="G8298" t="s">
        <v>1063</v>
      </c>
      <c r="H8298" t="s">
        <v>136</v>
      </c>
      <c r="I8298">
        <v>0</v>
      </c>
      <c r="P8298">
        <v>0.600574086134678</v>
      </c>
      <c r="Q8298">
        <v>0</v>
      </c>
    </row>
    <row r="8299" spans="1:17">
      <c r="A8299" t="s">
        <v>122</v>
      </c>
      <c r="B8299">
        <v>2033</v>
      </c>
      <c r="C8299" t="s">
        <v>19</v>
      </c>
      <c r="D8299" t="s">
        <v>1062</v>
      </c>
      <c r="E8299" t="s">
        <v>162</v>
      </c>
      <c r="F8299" t="s">
        <v>160</v>
      </c>
      <c r="G8299" t="s">
        <v>1063</v>
      </c>
      <c r="H8299" t="s">
        <v>132</v>
      </c>
      <c r="I8299">
        <v>0</v>
      </c>
      <c r="P8299">
        <v>0.600574086134678</v>
      </c>
      <c r="Q8299">
        <v>0</v>
      </c>
    </row>
    <row r="8300" spans="1:17">
      <c r="A8300" t="s">
        <v>122</v>
      </c>
      <c r="B8300">
        <v>2033</v>
      </c>
      <c r="C8300" t="s">
        <v>19</v>
      </c>
      <c r="D8300" t="s">
        <v>1062</v>
      </c>
      <c r="E8300" t="s">
        <v>162</v>
      </c>
      <c r="F8300" t="s">
        <v>160</v>
      </c>
      <c r="G8300" t="s">
        <v>1063</v>
      </c>
      <c r="H8300" t="s">
        <v>135</v>
      </c>
      <c r="I8300">
        <v>0</v>
      </c>
      <c r="P8300">
        <v>0.600574086134678</v>
      </c>
      <c r="Q8300">
        <v>0</v>
      </c>
    </row>
    <row r="8301" spans="1:17">
      <c r="A8301" t="s">
        <v>122</v>
      </c>
      <c r="B8301">
        <v>2033</v>
      </c>
      <c r="C8301" t="s">
        <v>19</v>
      </c>
      <c r="D8301" t="s">
        <v>1062</v>
      </c>
      <c r="E8301" t="s">
        <v>162</v>
      </c>
      <c r="F8301" t="s">
        <v>160</v>
      </c>
      <c r="G8301" t="s">
        <v>1063</v>
      </c>
      <c r="H8301" t="s">
        <v>136</v>
      </c>
      <c r="I8301">
        <v>0</v>
      </c>
      <c r="P8301">
        <v>0.600574086134678</v>
      </c>
      <c r="Q8301">
        <v>0</v>
      </c>
    </row>
    <row r="8302" spans="1:17">
      <c r="A8302" t="s">
        <v>122</v>
      </c>
      <c r="B8302">
        <v>2033</v>
      </c>
      <c r="C8302" t="s">
        <v>20</v>
      </c>
      <c r="D8302" t="s">
        <v>1062</v>
      </c>
      <c r="E8302" t="s">
        <v>162</v>
      </c>
      <c r="F8302" t="s">
        <v>164</v>
      </c>
      <c r="G8302" t="s">
        <v>1063</v>
      </c>
      <c r="H8302" t="s">
        <v>132</v>
      </c>
      <c r="I8302">
        <v>0</v>
      </c>
      <c r="P8302">
        <v>0.600574086134678</v>
      </c>
      <c r="Q8302">
        <v>0</v>
      </c>
    </row>
    <row r="8303" spans="1:17">
      <c r="A8303" t="s">
        <v>122</v>
      </c>
      <c r="B8303">
        <v>2033</v>
      </c>
      <c r="C8303" t="s">
        <v>20</v>
      </c>
      <c r="D8303" t="s">
        <v>1062</v>
      </c>
      <c r="E8303" t="s">
        <v>162</v>
      </c>
      <c r="F8303" t="s">
        <v>164</v>
      </c>
      <c r="G8303" t="s">
        <v>1063</v>
      </c>
      <c r="H8303" t="s">
        <v>135</v>
      </c>
      <c r="I8303">
        <v>0</v>
      </c>
      <c r="P8303">
        <v>0.600574086134678</v>
      </c>
      <c r="Q8303">
        <v>0</v>
      </c>
    </row>
    <row r="8304" spans="1:17">
      <c r="A8304" t="s">
        <v>122</v>
      </c>
      <c r="B8304">
        <v>2033</v>
      </c>
      <c r="C8304" t="s">
        <v>20</v>
      </c>
      <c r="D8304" t="s">
        <v>1062</v>
      </c>
      <c r="E8304" t="s">
        <v>162</v>
      </c>
      <c r="F8304" t="s">
        <v>164</v>
      </c>
      <c r="G8304" t="s">
        <v>1063</v>
      </c>
      <c r="H8304" t="s">
        <v>136</v>
      </c>
      <c r="I8304">
        <v>0</v>
      </c>
      <c r="P8304">
        <v>0.600574086134678</v>
      </c>
      <c r="Q8304">
        <v>0</v>
      </c>
    </row>
    <row r="8305" spans="1:17">
      <c r="A8305" t="s">
        <v>122</v>
      </c>
      <c r="B8305">
        <v>2033</v>
      </c>
      <c r="C8305" t="s">
        <v>20</v>
      </c>
      <c r="D8305" t="s">
        <v>1062</v>
      </c>
      <c r="E8305" t="s">
        <v>162</v>
      </c>
      <c r="F8305" t="s">
        <v>159</v>
      </c>
      <c r="G8305" t="s">
        <v>1063</v>
      </c>
      <c r="H8305" t="s">
        <v>132</v>
      </c>
      <c r="I8305">
        <v>0</v>
      </c>
      <c r="P8305">
        <v>0.600574086134678</v>
      </c>
      <c r="Q8305">
        <v>0</v>
      </c>
    </row>
    <row r="8306" spans="1:17">
      <c r="A8306" t="s">
        <v>122</v>
      </c>
      <c r="B8306">
        <v>2033</v>
      </c>
      <c r="C8306" t="s">
        <v>20</v>
      </c>
      <c r="D8306" t="s">
        <v>1062</v>
      </c>
      <c r="E8306" t="s">
        <v>162</v>
      </c>
      <c r="F8306" t="s">
        <v>159</v>
      </c>
      <c r="G8306" t="s">
        <v>1063</v>
      </c>
      <c r="H8306" t="s">
        <v>135</v>
      </c>
      <c r="I8306">
        <v>0</v>
      </c>
      <c r="P8306">
        <v>0.600574086134678</v>
      </c>
      <c r="Q8306">
        <v>0</v>
      </c>
    </row>
    <row r="8307" spans="1:17">
      <c r="A8307" t="s">
        <v>122</v>
      </c>
      <c r="B8307">
        <v>2033</v>
      </c>
      <c r="C8307" t="s">
        <v>20</v>
      </c>
      <c r="D8307" t="s">
        <v>1062</v>
      </c>
      <c r="E8307" t="s">
        <v>162</v>
      </c>
      <c r="F8307" t="s">
        <v>159</v>
      </c>
      <c r="G8307" t="s">
        <v>1063</v>
      </c>
      <c r="H8307" t="s">
        <v>136</v>
      </c>
      <c r="I8307">
        <v>0</v>
      </c>
      <c r="P8307">
        <v>0.600574086134678</v>
      </c>
      <c r="Q8307">
        <v>0</v>
      </c>
    </row>
    <row r="8308" spans="1:17">
      <c r="A8308" t="s">
        <v>122</v>
      </c>
      <c r="B8308">
        <v>2033</v>
      </c>
      <c r="C8308" t="s">
        <v>20</v>
      </c>
      <c r="D8308" t="s">
        <v>1062</v>
      </c>
      <c r="E8308" t="s">
        <v>162</v>
      </c>
      <c r="F8308" t="s">
        <v>126</v>
      </c>
      <c r="G8308" t="s">
        <v>1063</v>
      </c>
      <c r="H8308" t="s">
        <v>132</v>
      </c>
      <c r="I8308">
        <v>0</v>
      </c>
      <c r="P8308">
        <v>0.600574086134678</v>
      </c>
      <c r="Q8308">
        <v>0</v>
      </c>
    </row>
    <row r="8309" spans="1:17">
      <c r="A8309" t="s">
        <v>122</v>
      </c>
      <c r="B8309">
        <v>2033</v>
      </c>
      <c r="C8309" t="s">
        <v>20</v>
      </c>
      <c r="D8309" t="s">
        <v>1062</v>
      </c>
      <c r="E8309" t="s">
        <v>162</v>
      </c>
      <c r="F8309" t="s">
        <v>126</v>
      </c>
      <c r="G8309" t="s">
        <v>1063</v>
      </c>
      <c r="H8309" t="s">
        <v>135</v>
      </c>
      <c r="I8309">
        <v>0</v>
      </c>
      <c r="P8309">
        <v>0.600574086134678</v>
      </c>
      <c r="Q8309">
        <v>0</v>
      </c>
    </row>
    <row r="8310" spans="1:17">
      <c r="A8310" t="s">
        <v>122</v>
      </c>
      <c r="B8310">
        <v>2033</v>
      </c>
      <c r="C8310" t="s">
        <v>20</v>
      </c>
      <c r="D8310" t="s">
        <v>1062</v>
      </c>
      <c r="E8310" t="s">
        <v>162</v>
      </c>
      <c r="F8310" t="s">
        <v>126</v>
      </c>
      <c r="G8310" t="s">
        <v>1063</v>
      </c>
      <c r="H8310" t="s">
        <v>136</v>
      </c>
      <c r="I8310">
        <v>0</v>
      </c>
      <c r="P8310">
        <v>0.600574086134678</v>
      </c>
      <c r="Q8310">
        <v>0</v>
      </c>
    </row>
    <row r="8311" spans="1:17">
      <c r="A8311" t="s">
        <v>122</v>
      </c>
      <c r="B8311">
        <v>2033</v>
      </c>
      <c r="C8311" t="s">
        <v>20</v>
      </c>
      <c r="D8311" t="s">
        <v>1062</v>
      </c>
      <c r="E8311" t="s">
        <v>162</v>
      </c>
      <c r="F8311" t="s">
        <v>165</v>
      </c>
      <c r="G8311" t="s">
        <v>1063</v>
      </c>
      <c r="H8311" t="s">
        <v>132</v>
      </c>
      <c r="I8311">
        <v>0</v>
      </c>
      <c r="P8311">
        <v>0.600574086134678</v>
      </c>
      <c r="Q8311">
        <v>0</v>
      </c>
    </row>
    <row r="8312" spans="1:17">
      <c r="A8312" t="s">
        <v>122</v>
      </c>
      <c r="B8312">
        <v>2033</v>
      </c>
      <c r="C8312" t="s">
        <v>20</v>
      </c>
      <c r="D8312" t="s">
        <v>1062</v>
      </c>
      <c r="E8312" t="s">
        <v>162</v>
      </c>
      <c r="F8312" t="s">
        <v>165</v>
      </c>
      <c r="G8312" t="s">
        <v>1063</v>
      </c>
      <c r="H8312" t="s">
        <v>135</v>
      </c>
      <c r="I8312">
        <v>0</v>
      </c>
      <c r="P8312">
        <v>0.600574086134678</v>
      </c>
      <c r="Q8312">
        <v>0</v>
      </c>
    </row>
    <row r="8313" spans="1:17">
      <c r="A8313" t="s">
        <v>122</v>
      </c>
      <c r="B8313">
        <v>2033</v>
      </c>
      <c r="C8313" t="s">
        <v>20</v>
      </c>
      <c r="D8313" t="s">
        <v>1062</v>
      </c>
      <c r="E8313" t="s">
        <v>162</v>
      </c>
      <c r="F8313" t="s">
        <v>165</v>
      </c>
      <c r="G8313" t="s">
        <v>1063</v>
      </c>
      <c r="H8313" t="s">
        <v>136</v>
      </c>
      <c r="I8313">
        <v>0</v>
      </c>
      <c r="P8313">
        <v>0.600574086134678</v>
      </c>
      <c r="Q8313">
        <v>0</v>
      </c>
    </row>
    <row r="8314" spans="1:17">
      <c r="A8314" t="s">
        <v>122</v>
      </c>
      <c r="B8314">
        <v>2033</v>
      </c>
      <c r="C8314" t="s">
        <v>20</v>
      </c>
      <c r="D8314" t="s">
        <v>1062</v>
      </c>
      <c r="E8314" t="s">
        <v>162</v>
      </c>
      <c r="F8314" t="s">
        <v>166</v>
      </c>
      <c r="G8314" t="s">
        <v>1063</v>
      </c>
      <c r="H8314" t="s">
        <v>132</v>
      </c>
      <c r="I8314">
        <v>0</v>
      </c>
      <c r="P8314">
        <v>0.600574086134678</v>
      </c>
      <c r="Q8314">
        <v>0</v>
      </c>
    </row>
    <row r="8315" spans="1:17">
      <c r="A8315" t="s">
        <v>122</v>
      </c>
      <c r="B8315">
        <v>2033</v>
      </c>
      <c r="C8315" t="s">
        <v>20</v>
      </c>
      <c r="D8315" t="s">
        <v>1062</v>
      </c>
      <c r="E8315" t="s">
        <v>162</v>
      </c>
      <c r="F8315" t="s">
        <v>166</v>
      </c>
      <c r="G8315" t="s">
        <v>1063</v>
      </c>
      <c r="H8315" t="s">
        <v>135</v>
      </c>
      <c r="I8315">
        <v>0</v>
      </c>
      <c r="P8315">
        <v>0.600574086134678</v>
      </c>
      <c r="Q8315">
        <v>0</v>
      </c>
    </row>
    <row r="8316" spans="1:17">
      <c r="A8316" t="s">
        <v>122</v>
      </c>
      <c r="B8316">
        <v>2033</v>
      </c>
      <c r="C8316" t="s">
        <v>20</v>
      </c>
      <c r="D8316" t="s">
        <v>1062</v>
      </c>
      <c r="E8316" t="s">
        <v>162</v>
      </c>
      <c r="F8316" t="s">
        <v>166</v>
      </c>
      <c r="G8316" t="s">
        <v>1063</v>
      </c>
      <c r="H8316" t="s">
        <v>136</v>
      </c>
      <c r="I8316">
        <v>0</v>
      </c>
      <c r="P8316">
        <v>0.600574086134678</v>
      </c>
      <c r="Q8316">
        <v>0</v>
      </c>
    </row>
    <row r="8317" spans="1:17">
      <c r="A8317" t="s">
        <v>122</v>
      </c>
      <c r="B8317">
        <v>2033</v>
      </c>
      <c r="C8317" t="s">
        <v>20</v>
      </c>
      <c r="D8317" t="s">
        <v>1062</v>
      </c>
      <c r="E8317" t="s">
        <v>162</v>
      </c>
      <c r="F8317" t="s">
        <v>160</v>
      </c>
      <c r="G8317" t="s">
        <v>1063</v>
      </c>
      <c r="H8317" t="s">
        <v>132</v>
      </c>
      <c r="I8317">
        <v>0</v>
      </c>
      <c r="P8317">
        <v>0.600574086134678</v>
      </c>
      <c r="Q8317">
        <v>0</v>
      </c>
    </row>
    <row r="8318" spans="1:17">
      <c r="A8318" t="s">
        <v>122</v>
      </c>
      <c r="B8318">
        <v>2033</v>
      </c>
      <c r="C8318" t="s">
        <v>20</v>
      </c>
      <c r="D8318" t="s">
        <v>1062</v>
      </c>
      <c r="E8318" t="s">
        <v>162</v>
      </c>
      <c r="F8318" t="s">
        <v>160</v>
      </c>
      <c r="G8318" t="s">
        <v>1063</v>
      </c>
      <c r="H8318" t="s">
        <v>135</v>
      </c>
      <c r="I8318">
        <v>0</v>
      </c>
      <c r="P8318">
        <v>0.600574086134678</v>
      </c>
      <c r="Q8318">
        <v>0</v>
      </c>
    </row>
    <row r="8319" spans="1:17">
      <c r="A8319" t="s">
        <v>122</v>
      </c>
      <c r="B8319">
        <v>2033</v>
      </c>
      <c r="C8319" t="s">
        <v>20</v>
      </c>
      <c r="D8319" t="s">
        <v>1062</v>
      </c>
      <c r="E8319" t="s">
        <v>162</v>
      </c>
      <c r="F8319" t="s">
        <v>160</v>
      </c>
      <c r="G8319" t="s">
        <v>1063</v>
      </c>
      <c r="H8319" t="s">
        <v>136</v>
      </c>
      <c r="I8319">
        <v>0</v>
      </c>
      <c r="P8319">
        <v>0.600574086134678</v>
      </c>
      <c r="Q8319">
        <v>0</v>
      </c>
    </row>
    <row r="8320" spans="1:17">
      <c r="A8320" t="s">
        <v>122</v>
      </c>
      <c r="B8320">
        <v>2034</v>
      </c>
      <c r="C8320" t="s">
        <v>5</v>
      </c>
      <c r="D8320" t="s">
        <v>1062</v>
      </c>
      <c r="E8320" t="s">
        <v>170</v>
      </c>
      <c r="F8320" t="s">
        <v>164</v>
      </c>
      <c r="G8320" t="s">
        <v>1063</v>
      </c>
      <c r="H8320" t="s">
        <v>132</v>
      </c>
      <c r="I8320">
        <v>0</v>
      </c>
      <c r="P8320">
        <v>0.57747508282180604</v>
      </c>
      <c r="Q8320">
        <v>0</v>
      </c>
    </row>
    <row r="8321" spans="1:17">
      <c r="A8321" t="s">
        <v>122</v>
      </c>
      <c r="B8321">
        <v>2034</v>
      </c>
      <c r="C8321" t="s">
        <v>5</v>
      </c>
      <c r="D8321" t="s">
        <v>1062</v>
      </c>
      <c r="E8321" t="s">
        <v>170</v>
      </c>
      <c r="F8321" t="s">
        <v>164</v>
      </c>
      <c r="G8321" t="s">
        <v>1063</v>
      </c>
      <c r="H8321" t="s">
        <v>135</v>
      </c>
      <c r="I8321">
        <v>0</v>
      </c>
      <c r="P8321">
        <v>0.57747508282180604</v>
      </c>
      <c r="Q8321">
        <v>0</v>
      </c>
    </row>
    <row r="8322" spans="1:17">
      <c r="A8322" t="s">
        <v>122</v>
      </c>
      <c r="B8322">
        <v>2034</v>
      </c>
      <c r="C8322" t="s">
        <v>5</v>
      </c>
      <c r="D8322" t="s">
        <v>1062</v>
      </c>
      <c r="E8322" t="s">
        <v>170</v>
      </c>
      <c r="F8322" t="s">
        <v>164</v>
      </c>
      <c r="G8322" t="s">
        <v>1063</v>
      </c>
      <c r="H8322" t="s">
        <v>136</v>
      </c>
      <c r="I8322">
        <v>0</v>
      </c>
      <c r="P8322">
        <v>0.57747508282180604</v>
      </c>
      <c r="Q8322">
        <v>0</v>
      </c>
    </row>
    <row r="8323" spans="1:17">
      <c r="A8323" t="s">
        <v>122</v>
      </c>
      <c r="B8323">
        <v>2034</v>
      </c>
      <c r="C8323" t="s">
        <v>5</v>
      </c>
      <c r="D8323" t="s">
        <v>1062</v>
      </c>
      <c r="E8323" t="s">
        <v>170</v>
      </c>
      <c r="F8323" t="s">
        <v>159</v>
      </c>
      <c r="G8323" t="s">
        <v>1063</v>
      </c>
      <c r="H8323" t="s">
        <v>132</v>
      </c>
      <c r="I8323">
        <v>0</v>
      </c>
      <c r="P8323">
        <v>0.57747508282180604</v>
      </c>
      <c r="Q8323">
        <v>0</v>
      </c>
    </row>
    <row r="8324" spans="1:17">
      <c r="A8324" t="s">
        <v>122</v>
      </c>
      <c r="B8324">
        <v>2034</v>
      </c>
      <c r="C8324" t="s">
        <v>5</v>
      </c>
      <c r="D8324" t="s">
        <v>1062</v>
      </c>
      <c r="E8324" t="s">
        <v>170</v>
      </c>
      <c r="F8324" t="s">
        <v>159</v>
      </c>
      <c r="G8324" t="s">
        <v>1063</v>
      </c>
      <c r="H8324" t="s">
        <v>135</v>
      </c>
      <c r="I8324">
        <v>0</v>
      </c>
      <c r="P8324">
        <v>0.57747508282180604</v>
      </c>
      <c r="Q8324">
        <v>0</v>
      </c>
    </row>
    <row r="8325" spans="1:17">
      <c r="A8325" t="s">
        <v>122</v>
      </c>
      <c r="B8325">
        <v>2034</v>
      </c>
      <c r="C8325" t="s">
        <v>5</v>
      </c>
      <c r="D8325" t="s">
        <v>1062</v>
      </c>
      <c r="E8325" t="s">
        <v>170</v>
      </c>
      <c r="F8325" t="s">
        <v>159</v>
      </c>
      <c r="G8325" t="s">
        <v>1063</v>
      </c>
      <c r="H8325" t="s">
        <v>136</v>
      </c>
      <c r="I8325">
        <v>0</v>
      </c>
      <c r="P8325">
        <v>0.57747508282180604</v>
      </c>
      <c r="Q8325">
        <v>0</v>
      </c>
    </row>
    <row r="8326" spans="1:17">
      <c r="A8326" t="s">
        <v>122</v>
      </c>
      <c r="B8326">
        <v>2034</v>
      </c>
      <c r="C8326" t="s">
        <v>5</v>
      </c>
      <c r="D8326" t="s">
        <v>1062</v>
      </c>
      <c r="E8326" t="s">
        <v>170</v>
      </c>
      <c r="F8326" t="s">
        <v>126</v>
      </c>
      <c r="G8326" t="s">
        <v>1063</v>
      </c>
      <c r="H8326" t="s">
        <v>132</v>
      </c>
      <c r="I8326">
        <v>0</v>
      </c>
      <c r="P8326">
        <v>0.57747508282180604</v>
      </c>
      <c r="Q8326">
        <v>0</v>
      </c>
    </row>
    <row r="8327" spans="1:17">
      <c r="A8327" t="s">
        <v>122</v>
      </c>
      <c r="B8327">
        <v>2034</v>
      </c>
      <c r="C8327" t="s">
        <v>5</v>
      </c>
      <c r="D8327" t="s">
        <v>1062</v>
      </c>
      <c r="E8327" t="s">
        <v>170</v>
      </c>
      <c r="F8327" t="s">
        <v>126</v>
      </c>
      <c r="G8327" t="s">
        <v>1063</v>
      </c>
      <c r="H8327" t="s">
        <v>135</v>
      </c>
      <c r="I8327">
        <v>0</v>
      </c>
      <c r="P8327">
        <v>0.57747508282180604</v>
      </c>
      <c r="Q8327">
        <v>0</v>
      </c>
    </row>
    <row r="8328" spans="1:17">
      <c r="A8328" t="s">
        <v>122</v>
      </c>
      <c r="B8328">
        <v>2034</v>
      </c>
      <c r="C8328" t="s">
        <v>5</v>
      </c>
      <c r="D8328" t="s">
        <v>1062</v>
      </c>
      <c r="E8328" t="s">
        <v>170</v>
      </c>
      <c r="F8328" t="s">
        <v>126</v>
      </c>
      <c r="G8328" t="s">
        <v>1063</v>
      </c>
      <c r="H8328" t="s">
        <v>136</v>
      </c>
      <c r="I8328">
        <v>0</v>
      </c>
      <c r="P8328">
        <v>0.57747508282180604</v>
      </c>
      <c r="Q8328">
        <v>0</v>
      </c>
    </row>
    <row r="8329" spans="1:17">
      <c r="A8329" t="s">
        <v>122</v>
      </c>
      <c r="B8329">
        <v>2034</v>
      </c>
      <c r="C8329" t="s">
        <v>5</v>
      </c>
      <c r="D8329" t="s">
        <v>1062</v>
      </c>
      <c r="E8329" t="s">
        <v>170</v>
      </c>
      <c r="F8329" t="s">
        <v>165</v>
      </c>
      <c r="G8329" t="s">
        <v>1063</v>
      </c>
      <c r="H8329" t="s">
        <v>132</v>
      </c>
      <c r="I8329">
        <v>0</v>
      </c>
      <c r="P8329">
        <v>0.57747508282180604</v>
      </c>
      <c r="Q8329">
        <v>0</v>
      </c>
    </row>
    <row r="8330" spans="1:17">
      <c r="A8330" t="s">
        <v>122</v>
      </c>
      <c r="B8330">
        <v>2034</v>
      </c>
      <c r="C8330" t="s">
        <v>5</v>
      </c>
      <c r="D8330" t="s">
        <v>1062</v>
      </c>
      <c r="E8330" t="s">
        <v>170</v>
      </c>
      <c r="F8330" t="s">
        <v>165</v>
      </c>
      <c r="G8330" t="s">
        <v>1063</v>
      </c>
      <c r="H8330" t="s">
        <v>135</v>
      </c>
      <c r="I8330">
        <v>0</v>
      </c>
      <c r="P8330">
        <v>0.57747508282180604</v>
      </c>
      <c r="Q8330">
        <v>0</v>
      </c>
    </row>
    <row r="8331" spans="1:17">
      <c r="A8331" t="s">
        <v>122</v>
      </c>
      <c r="B8331">
        <v>2034</v>
      </c>
      <c r="C8331" t="s">
        <v>5</v>
      </c>
      <c r="D8331" t="s">
        <v>1062</v>
      </c>
      <c r="E8331" t="s">
        <v>170</v>
      </c>
      <c r="F8331" t="s">
        <v>165</v>
      </c>
      <c r="G8331" t="s">
        <v>1063</v>
      </c>
      <c r="H8331" t="s">
        <v>136</v>
      </c>
      <c r="I8331">
        <v>0</v>
      </c>
      <c r="P8331">
        <v>0.57747508282180604</v>
      </c>
      <c r="Q8331">
        <v>0</v>
      </c>
    </row>
    <row r="8332" spans="1:17">
      <c r="A8332" t="s">
        <v>122</v>
      </c>
      <c r="B8332">
        <v>2034</v>
      </c>
      <c r="C8332" t="s">
        <v>5</v>
      </c>
      <c r="D8332" t="s">
        <v>1062</v>
      </c>
      <c r="E8332" t="s">
        <v>170</v>
      </c>
      <c r="F8332" t="s">
        <v>166</v>
      </c>
      <c r="G8332" t="s">
        <v>1063</v>
      </c>
      <c r="H8332" t="s">
        <v>132</v>
      </c>
      <c r="I8332">
        <v>0</v>
      </c>
      <c r="P8332">
        <v>0.57747508282180604</v>
      </c>
      <c r="Q8332">
        <v>0</v>
      </c>
    </row>
    <row r="8333" spans="1:17">
      <c r="A8333" t="s">
        <v>122</v>
      </c>
      <c r="B8333">
        <v>2034</v>
      </c>
      <c r="C8333" t="s">
        <v>5</v>
      </c>
      <c r="D8333" t="s">
        <v>1062</v>
      </c>
      <c r="E8333" t="s">
        <v>170</v>
      </c>
      <c r="F8333" t="s">
        <v>166</v>
      </c>
      <c r="G8333" t="s">
        <v>1063</v>
      </c>
      <c r="H8333" t="s">
        <v>135</v>
      </c>
      <c r="I8333">
        <v>0</v>
      </c>
      <c r="P8333">
        <v>0.57747508282180604</v>
      </c>
      <c r="Q8333">
        <v>0</v>
      </c>
    </row>
    <row r="8334" spans="1:17">
      <c r="A8334" t="s">
        <v>122</v>
      </c>
      <c r="B8334">
        <v>2034</v>
      </c>
      <c r="C8334" t="s">
        <v>5</v>
      </c>
      <c r="D8334" t="s">
        <v>1062</v>
      </c>
      <c r="E8334" t="s">
        <v>170</v>
      </c>
      <c r="F8334" t="s">
        <v>166</v>
      </c>
      <c r="G8334" t="s">
        <v>1063</v>
      </c>
      <c r="H8334" t="s">
        <v>136</v>
      </c>
      <c r="I8334">
        <v>0</v>
      </c>
      <c r="P8334">
        <v>0.57747508282180604</v>
      </c>
      <c r="Q8334">
        <v>0</v>
      </c>
    </row>
    <row r="8335" spans="1:17">
      <c r="A8335" t="s">
        <v>122</v>
      </c>
      <c r="B8335">
        <v>2034</v>
      </c>
      <c r="C8335" t="s">
        <v>5</v>
      </c>
      <c r="D8335" t="s">
        <v>1062</v>
      </c>
      <c r="E8335" t="s">
        <v>170</v>
      </c>
      <c r="F8335" t="s">
        <v>160</v>
      </c>
      <c r="G8335" t="s">
        <v>1063</v>
      </c>
      <c r="H8335" t="s">
        <v>132</v>
      </c>
      <c r="I8335">
        <v>0</v>
      </c>
      <c r="P8335">
        <v>0.57747508282180604</v>
      </c>
      <c r="Q8335">
        <v>0</v>
      </c>
    </row>
    <row r="8336" spans="1:17">
      <c r="A8336" t="s">
        <v>122</v>
      </c>
      <c r="B8336">
        <v>2034</v>
      </c>
      <c r="C8336" t="s">
        <v>5</v>
      </c>
      <c r="D8336" t="s">
        <v>1062</v>
      </c>
      <c r="E8336" t="s">
        <v>170</v>
      </c>
      <c r="F8336" t="s">
        <v>160</v>
      </c>
      <c r="G8336" t="s">
        <v>1063</v>
      </c>
      <c r="H8336" t="s">
        <v>135</v>
      </c>
      <c r="I8336">
        <v>0</v>
      </c>
      <c r="P8336">
        <v>0.57747508282180604</v>
      </c>
      <c r="Q8336">
        <v>0</v>
      </c>
    </row>
    <row r="8337" spans="1:17">
      <c r="A8337" t="s">
        <v>122</v>
      </c>
      <c r="B8337">
        <v>2034</v>
      </c>
      <c r="C8337" t="s">
        <v>5</v>
      </c>
      <c r="D8337" t="s">
        <v>1062</v>
      </c>
      <c r="E8337" t="s">
        <v>170</v>
      </c>
      <c r="F8337" t="s">
        <v>160</v>
      </c>
      <c r="G8337" t="s">
        <v>1063</v>
      </c>
      <c r="H8337" t="s">
        <v>136</v>
      </c>
      <c r="I8337">
        <v>0</v>
      </c>
      <c r="P8337">
        <v>0.57747508282180604</v>
      </c>
      <c r="Q8337">
        <v>0</v>
      </c>
    </row>
    <row r="8338" spans="1:17">
      <c r="A8338" t="s">
        <v>122</v>
      </c>
      <c r="B8338">
        <v>2034</v>
      </c>
      <c r="C8338" t="s">
        <v>7</v>
      </c>
      <c r="D8338" t="s">
        <v>1064</v>
      </c>
      <c r="E8338" t="s">
        <v>162</v>
      </c>
      <c r="F8338" t="s">
        <v>164</v>
      </c>
      <c r="G8338" t="s">
        <v>1065</v>
      </c>
      <c r="H8338" t="s">
        <v>132</v>
      </c>
      <c r="I8338">
        <v>0</v>
      </c>
      <c r="P8338">
        <v>0.57747508282180604</v>
      </c>
      <c r="Q8338">
        <v>0</v>
      </c>
    </row>
    <row r="8339" spans="1:17">
      <c r="A8339" t="s">
        <v>122</v>
      </c>
      <c r="B8339">
        <v>2034</v>
      </c>
      <c r="C8339" t="s">
        <v>7</v>
      </c>
      <c r="D8339" t="s">
        <v>1064</v>
      </c>
      <c r="E8339" t="s">
        <v>162</v>
      </c>
      <c r="F8339" t="s">
        <v>164</v>
      </c>
      <c r="G8339" t="s">
        <v>1065</v>
      </c>
      <c r="H8339" t="s">
        <v>135</v>
      </c>
      <c r="I8339">
        <v>0</v>
      </c>
      <c r="P8339">
        <v>0.57747508282180604</v>
      </c>
      <c r="Q8339">
        <v>0</v>
      </c>
    </row>
    <row r="8340" spans="1:17">
      <c r="A8340" t="s">
        <v>122</v>
      </c>
      <c r="B8340">
        <v>2034</v>
      </c>
      <c r="C8340" t="s">
        <v>7</v>
      </c>
      <c r="D8340" t="s">
        <v>1064</v>
      </c>
      <c r="E8340" t="s">
        <v>162</v>
      </c>
      <c r="F8340" t="s">
        <v>164</v>
      </c>
      <c r="G8340" t="s">
        <v>1065</v>
      </c>
      <c r="H8340" t="s">
        <v>136</v>
      </c>
      <c r="I8340">
        <v>0</v>
      </c>
      <c r="P8340">
        <v>0.57747508282180604</v>
      </c>
      <c r="Q8340">
        <v>0</v>
      </c>
    </row>
    <row r="8341" spans="1:17">
      <c r="A8341" t="s">
        <v>122</v>
      </c>
      <c r="B8341">
        <v>2034</v>
      </c>
      <c r="C8341" t="s">
        <v>7</v>
      </c>
      <c r="D8341" t="s">
        <v>1064</v>
      </c>
      <c r="E8341" t="s">
        <v>162</v>
      </c>
      <c r="F8341" t="s">
        <v>159</v>
      </c>
      <c r="G8341" t="s">
        <v>1065</v>
      </c>
      <c r="H8341" t="s">
        <v>132</v>
      </c>
      <c r="I8341">
        <v>0</v>
      </c>
      <c r="P8341">
        <v>0.57747508282180604</v>
      </c>
      <c r="Q8341">
        <v>0</v>
      </c>
    </row>
    <row r="8342" spans="1:17">
      <c r="A8342" t="s">
        <v>122</v>
      </c>
      <c r="B8342">
        <v>2034</v>
      </c>
      <c r="C8342" t="s">
        <v>7</v>
      </c>
      <c r="D8342" t="s">
        <v>1064</v>
      </c>
      <c r="E8342" t="s">
        <v>162</v>
      </c>
      <c r="F8342" t="s">
        <v>159</v>
      </c>
      <c r="G8342" t="s">
        <v>1065</v>
      </c>
      <c r="H8342" t="s">
        <v>135</v>
      </c>
      <c r="I8342">
        <v>0</v>
      </c>
      <c r="P8342">
        <v>0.57747508282180604</v>
      </c>
      <c r="Q8342">
        <v>0</v>
      </c>
    </row>
    <row r="8343" spans="1:17">
      <c r="A8343" t="s">
        <v>122</v>
      </c>
      <c r="B8343">
        <v>2034</v>
      </c>
      <c r="C8343" t="s">
        <v>7</v>
      </c>
      <c r="D8343" t="s">
        <v>1064</v>
      </c>
      <c r="E8343" t="s">
        <v>162</v>
      </c>
      <c r="F8343" t="s">
        <v>159</v>
      </c>
      <c r="G8343" t="s">
        <v>1065</v>
      </c>
      <c r="H8343" t="s">
        <v>136</v>
      </c>
      <c r="I8343">
        <v>0</v>
      </c>
      <c r="P8343">
        <v>0.57747508282180604</v>
      </c>
      <c r="Q8343">
        <v>0</v>
      </c>
    </row>
    <row r="8344" spans="1:17">
      <c r="A8344" t="s">
        <v>122</v>
      </c>
      <c r="B8344">
        <v>2034</v>
      </c>
      <c r="C8344" t="s">
        <v>7</v>
      </c>
      <c r="D8344" t="s">
        <v>1064</v>
      </c>
      <c r="E8344" t="s">
        <v>162</v>
      </c>
      <c r="F8344" t="s">
        <v>126</v>
      </c>
      <c r="G8344" t="s">
        <v>1065</v>
      </c>
      <c r="H8344" t="s">
        <v>132</v>
      </c>
      <c r="I8344">
        <v>0</v>
      </c>
      <c r="P8344">
        <v>0.57747508282180604</v>
      </c>
      <c r="Q8344">
        <v>0</v>
      </c>
    </row>
    <row r="8345" spans="1:17">
      <c r="A8345" t="s">
        <v>122</v>
      </c>
      <c r="B8345">
        <v>2034</v>
      </c>
      <c r="C8345" t="s">
        <v>7</v>
      </c>
      <c r="D8345" t="s">
        <v>1064</v>
      </c>
      <c r="E8345" t="s">
        <v>162</v>
      </c>
      <c r="F8345" t="s">
        <v>126</v>
      </c>
      <c r="G8345" t="s">
        <v>1065</v>
      </c>
      <c r="H8345" t="s">
        <v>135</v>
      </c>
      <c r="I8345">
        <v>0</v>
      </c>
      <c r="P8345">
        <v>0.57747508282180604</v>
      </c>
      <c r="Q8345">
        <v>0</v>
      </c>
    </row>
    <row r="8346" spans="1:17">
      <c r="A8346" t="s">
        <v>122</v>
      </c>
      <c r="B8346">
        <v>2034</v>
      </c>
      <c r="C8346" t="s">
        <v>7</v>
      </c>
      <c r="D8346" t="s">
        <v>1064</v>
      </c>
      <c r="E8346" t="s">
        <v>162</v>
      </c>
      <c r="F8346" t="s">
        <v>126</v>
      </c>
      <c r="G8346" t="s">
        <v>1065</v>
      </c>
      <c r="H8346" t="s">
        <v>136</v>
      </c>
      <c r="I8346">
        <v>0</v>
      </c>
      <c r="P8346">
        <v>0.57747508282180604</v>
      </c>
      <c r="Q8346">
        <v>0</v>
      </c>
    </row>
    <row r="8347" spans="1:17">
      <c r="A8347" t="s">
        <v>122</v>
      </c>
      <c r="B8347">
        <v>2034</v>
      </c>
      <c r="C8347" t="s">
        <v>7</v>
      </c>
      <c r="D8347" t="s">
        <v>1064</v>
      </c>
      <c r="E8347" t="s">
        <v>162</v>
      </c>
      <c r="F8347" t="s">
        <v>165</v>
      </c>
      <c r="G8347" t="s">
        <v>1065</v>
      </c>
      <c r="H8347" t="s">
        <v>132</v>
      </c>
      <c r="I8347">
        <v>0</v>
      </c>
      <c r="P8347">
        <v>0.57747508282180604</v>
      </c>
      <c r="Q8347">
        <v>0</v>
      </c>
    </row>
    <row r="8348" spans="1:17">
      <c r="A8348" t="s">
        <v>122</v>
      </c>
      <c r="B8348">
        <v>2034</v>
      </c>
      <c r="C8348" t="s">
        <v>7</v>
      </c>
      <c r="D8348" t="s">
        <v>1064</v>
      </c>
      <c r="E8348" t="s">
        <v>162</v>
      </c>
      <c r="F8348" t="s">
        <v>165</v>
      </c>
      <c r="G8348" t="s">
        <v>1065</v>
      </c>
      <c r="H8348" t="s">
        <v>135</v>
      </c>
      <c r="I8348">
        <v>0</v>
      </c>
      <c r="P8348">
        <v>0.57747508282180604</v>
      </c>
      <c r="Q8348">
        <v>0</v>
      </c>
    </row>
    <row r="8349" spans="1:17">
      <c r="A8349" t="s">
        <v>122</v>
      </c>
      <c r="B8349">
        <v>2034</v>
      </c>
      <c r="C8349" t="s">
        <v>7</v>
      </c>
      <c r="D8349" t="s">
        <v>1064</v>
      </c>
      <c r="E8349" t="s">
        <v>162</v>
      </c>
      <c r="F8349" t="s">
        <v>165</v>
      </c>
      <c r="G8349" t="s">
        <v>1065</v>
      </c>
      <c r="H8349" t="s">
        <v>136</v>
      </c>
      <c r="I8349">
        <v>0</v>
      </c>
      <c r="P8349">
        <v>0.57747508282180604</v>
      </c>
      <c r="Q8349">
        <v>0</v>
      </c>
    </row>
    <row r="8350" spans="1:17">
      <c r="A8350" t="s">
        <v>122</v>
      </c>
      <c r="B8350">
        <v>2034</v>
      </c>
      <c r="C8350" t="s">
        <v>7</v>
      </c>
      <c r="D8350" t="s">
        <v>1064</v>
      </c>
      <c r="E8350" t="s">
        <v>162</v>
      </c>
      <c r="F8350" t="s">
        <v>166</v>
      </c>
      <c r="G8350" t="s">
        <v>1065</v>
      </c>
      <c r="H8350" t="s">
        <v>132</v>
      </c>
      <c r="I8350">
        <v>0</v>
      </c>
      <c r="P8350">
        <v>0.57747508282180604</v>
      </c>
      <c r="Q8350">
        <v>0</v>
      </c>
    </row>
    <row r="8351" spans="1:17">
      <c r="A8351" t="s">
        <v>122</v>
      </c>
      <c r="B8351">
        <v>2034</v>
      </c>
      <c r="C8351" t="s">
        <v>7</v>
      </c>
      <c r="D8351" t="s">
        <v>1064</v>
      </c>
      <c r="E8351" t="s">
        <v>162</v>
      </c>
      <c r="F8351" t="s">
        <v>166</v>
      </c>
      <c r="G8351" t="s">
        <v>1065</v>
      </c>
      <c r="H8351" t="s">
        <v>135</v>
      </c>
      <c r="I8351">
        <v>0</v>
      </c>
      <c r="P8351">
        <v>0.57747508282180604</v>
      </c>
      <c r="Q8351">
        <v>0</v>
      </c>
    </row>
    <row r="8352" spans="1:17">
      <c r="A8352" t="s">
        <v>122</v>
      </c>
      <c r="B8352">
        <v>2034</v>
      </c>
      <c r="C8352" t="s">
        <v>7</v>
      </c>
      <c r="D8352" t="s">
        <v>1064</v>
      </c>
      <c r="E8352" t="s">
        <v>162</v>
      </c>
      <c r="F8352" t="s">
        <v>166</v>
      </c>
      <c r="G8352" t="s">
        <v>1065</v>
      </c>
      <c r="H8352" t="s">
        <v>136</v>
      </c>
      <c r="I8352">
        <v>0</v>
      </c>
      <c r="P8352">
        <v>0.57747508282180604</v>
      </c>
      <c r="Q8352">
        <v>0</v>
      </c>
    </row>
    <row r="8353" spans="1:17">
      <c r="A8353" t="s">
        <v>122</v>
      </c>
      <c r="B8353">
        <v>2034</v>
      </c>
      <c r="C8353" t="s">
        <v>7</v>
      </c>
      <c r="D8353" t="s">
        <v>1064</v>
      </c>
      <c r="E8353" t="s">
        <v>162</v>
      </c>
      <c r="F8353" t="s">
        <v>160</v>
      </c>
      <c r="G8353" t="s">
        <v>1065</v>
      </c>
      <c r="H8353" t="s">
        <v>132</v>
      </c>
      <c r="I8353">
        <v>0</v>
      </c>
      <c r="P8353">
        <v>0.57747508282180604</v>
      </c>
      <c r="Q8353">
        <v>0</v>
      </c>
    </row>
    <row r="8354" spans="1:17">
      <c r="A8354" t="s">
        <v>122</v>
      </c>
      <c r="B8354">
        <v>2034</v>
      </c>
      <c r="C8354" t="s">
        <v>7</v>
      </c>
      <c r="D8354" t="s">
        <v>1064</v>
      </c>
      <c r="E8354" t="s">
        <v>162</v>
      </c>
      <c r="F8354" t="s">
        <v>160</v>
      </c>
      <c r="G8354" t="s">
        <v>1065</v>
      </c>
      <c r="H8354" t="s">
        <v>135</v>
      </c>
      <c r="I8354">
        <v>0</v>
      </c>
      <c r="P8354">
        <v>0.57747508282180604</v>
      </c>
      <c r="Q8354">
        <v>0</v>
      </c>
    </row>
    <row r="8355" spans="1:17">
      <c r="A8355" t="s">
        <v>122</v>
      </c>
      <c r="B8355">
        <v>2034</v>
      </c>
      <c r="C8355" t="s">
        <v>7</v>
      </c>
      <c r="D8355" t="s">
        <v>1064</v>
      </c>
      <c r="E8355" t="s">
        <v>162</v>
      </c>
      <c r="F8355" t="s">
        <v>160</v>
      </c>
      <c r="G8355" t="s">
        <v>1065</v>
      </c>
      <c r="H8355" t="s">
        <v>136</v>
      </c>
      <c r="I8355">
        <v>0</v>
      </c>
      <c r="P8355">
        <v>0.57747508282180604</v>
      </c>
      <c r="Q8355">
        <v>0</v>
      </c>
    </row>
    <row r="8356" spans="1:17">
      <c r="A8356" t="s">
        <v>122</v>
      </c>
      <c r="B8356">
        <v>2034</v>
      </c>
      <c r="C8356" t="s">
        <v>13</v>
      </c>
      <c r="D8356" t="s">
        <v>1062</v>
      </c>
      <c r="E8356" t="s">
        <v>162</v>
      </c>
      <c r="F8356" t="s">
        <v>164</v>
      </c>
      <c r="G8356" t="s">
        <v>1063</v>
      </c>
      <c r="H8356" t="s">
        <v>132</v>
      </c>
      <c r="I8356">
        <v>0</v>
      </c>
      <c r="P8356">
        <v>0.57747508282180604</v>
      </c>
      <c r="Q8356">
        <v>0</v>
      </c>
    </row>
    <row r="8357" spans="1:17">
      <c r="A8357" t="s">
        <v>122</v>
      </c>
      <c r="B8357">
        <v>2034</v>
      </c>
      <c r="C8357" t="s">
        <v>13</v>
      </c>
      <c r="D8357" t="s">
        <v>1062</v>
      </c>
      <c r="E8357" t="s">
        <v>162</v>
      </c>
      <c r="F8357" t="s">
        <v>164</v>
      </c>
      <c r="G8357" t="s">
        <v>1063</v>
      </c>
      <c r="H8357" t="s">
        <v>135</v>
      </c>
      <c r="I8357">
        <v>0</v>
      </c>
      <c r="P8357">
        <v>0.57747508282180604</v>
      </c>
      <c r="Q8357">
        <v>0</v>
      </c>
    </row>
    <row r="8358" spans="1:17">
      <c r="A8358" t="s">
        <v>122</v>
      </c>
      <c r="B8358">
        <v>2034</v>
      </c>
      <c r="C8358" t="s">
        <v>13</v>
      </c>
      <c r="D8358" t="s">
        <v>1062</v>
      </c>
      <c r="E8358" t="s">
        <v>162</v>
      </c>
      <c r="F8358" t="s">
        <v>164</v>
      </c>
      <c r="G8358" t="s">
        <v>1063</v>
      </c>
      <c r="H8358" t="s">
        <v>136</v>
      </c>
      <c r="I8358">
        <v>0</v>
      </c>
      <c r="P8358">
        <v>0.57747508282180604</v>
      </c>
      <c r="Q8358">
        <v>0</v>
      </c>
    </row>
    <row r="8359" spans="1:17">
      <c r="A8359" t="s">
        <v>122</v>
      </c>
      <c r="B8359">
        <v>2034</v>
      </c>
      <c r="C8359" t="s">
        <v>13</v>
      </c>
      <c r="D8359" t="s">
        <v>1062</v>
      </c>
      <c r="E8359" t="s">
        <v>162</v>
      </c>
      <c r="F8359" t="s">
        <v>159</v>
      </c>
      <c r="G8359" t="s">
        <v>1063</v>
      </c>
      <c r="H8359" t="s">
        <v>132</v>
      </c>
      <c r="I8359">
        <v>0</v>
      </c>
      <c r="P8359">
        <v>0.57747508282180604</v>
      </c>
      <c r="Q8359">
        <v>0</v>
      </c>
    </row>
    <row r="8360" spans="1:17">
      <c r="A8360" t="s">
        <v>122</v>
      </c>
      <c r="B8360">
        <v>2034</v>
      </c>
      <c r="C8360" t="s">
        <v>13</v>
      </c>
      <c r="D8360" t="s">
        <v>1062</v>
      </c>
      <c r="E8360" t="s">
        <v>162</v>
      </c>
      <c r="F8360" t="s">
        <v>159</v>
      </c>
      <c r="G8360" t="s">
        <v>1063</v>
      </c>
      <c r="H8360" t="s">
        <v>135</v>
      </c>
      <c r="I8360">
        <v>0</v>
      </c>
      <c r="P8360">
        <v>0.57747508282180604</v>
      </c>
      <c r="Q8360">
        <v>0</v>
      </c>
    </row>
    <row r="8361" spans="1:17">
      <c r="A8361" t="s">
        <v>122</v>
      </c>
      <c r="B8361">
        <v>2034</v>
      </c>
      <c r="C8361" t="s">
        <v>13</v>
      </c>
      <c r="D8361" t="s">
        <v>1062</v>
      </c>
      <c r="E8361" t="s">
        <v>162</v>
      </c>
      <c r="F8361" t="s">
        <v>159</v>
      </c>
      <c r="G8361" t="s">
        <v>1063</v>
      </c>
      <c r="H8361" t="s">
        <v>136</v>
      </c>
      <c r="I8361">
        <v>0</v>
      </c>
      <c r="P8361">
        <v>0.57747508282180604</v>
      </c>
      <c r="Q8361">
        <v>0</v>
      </c>
    </row>
    <row r="8362" spans="1:17">
      <c r="A8362" t="s">
        <v>122</v>
      </c>
      <c r="B8362">
        <v>2034</v>
      </c>
      <c r="C8362" t="s">
        <v>13</v>
      </c>
      <c r="D8362" t="s">
        <v>1062</v>
      </c>
      <c r="E8362" t="s">
        <v>162</v>
      </c>
      <c r="F8362" t="s">
        <v>126</v>
      </c>
      <c r="G8362" t="s">
        <v>1063</v>
      </c>
      <c r="H8362" t="s">
        <v>132</v>
      </c>
      <c r="I8362">
        <v>0</v>
      </c>
      <c r="P8362">
        <v>0.57747508282180604</v>
      </c>
      <c r="Q8362">
        <v>0</v>
      </c>
    </row>
    <row r="8363" spans="1:17">
      <c r="A8363" t="s">
        <v>122</v>
      </c>
      <c r="B8363">
        <v>2034</v>
      </c>
      <c r="C8363" t="s">
        <v>13</v>
      </c>
      <c r="D8363" t="s">
        <v>1062</v>
      </c>
      <c r="E8363" t="s">
        <v>162</v>
      </c>
      <c r="F8363" t="s">
        <v>126</v>
      </c>
      <c r="G8363" t="s">
        <v>1063</v>
      </c>
      <c r="H8363" t="s">
        <v>135</v>
      </c>
      <c r="I8363">
        <v>2498962.9090909101</v>
      </c>
      <c r="P8363">
        <v>0.57747508282180604</v>
      </c>
      <c r="Q8363">
        <v>1443088.8128958901</v>
      </c>
    </row>
    <row r="8364" spans="1:17">
      <c r="A8364" t="s">
        <v>122</v>
      </c>
      <c r="B8364">
        <v>2034</v>
      </c>
      <c r="C8364" t="s">
        <v>13</v>
      </c>
      <c r="D8364" t="s">
        <v>1062</v>
      </c>
      <c r="E8364" t="s">
        <v>162</v>
      </c>
      <c r="F8364" t="s">
        <v>126</v>
      </c>
      <c r="G8364" t="s">
        <v>1063</v>
      </c>
      <c r="H8364" t="s">
        <v>136</v>
      </c>
      <c r="I8364">
        <v>32070.024000000001</v>
      </c>
      <c r="P8364">
        <v>0.57747508282180604</v>
      </c>
      <c r="Q8364">
        <v>18519.639765497301</v>
      </c>
    </row>
    <row r="8365" spans="1:17">
      <c r="A8365" t="s">
        <v>122</v>
      </c>
      <c r="B8365">
        <v>2034</v>
      </c>
      <c r="C8365" t="s">
        <v>13</v>
      </c>
      <c r="D8365" t="s">
        <v>1062</v>
      </c>
      <c r="E8365" t="s">
        <v>162</v>
      </c>
      <c r="F8365" t="s">
        <v>165</v>
      </c>
      <c r="G8365" t="s">
        <v>1063</v>
      </c>
      <c r="H8365" t="s">
        <v>132</v>
      </c>
      <c r="I8365">
        <v>0</v>
      </c>
      <c r="P8365">
        <v>0.57747508282180604</v>
      </c>
      <c r="Q8365">
        <v>0</v>
      </c>
    </row>
    <row r="8366" spans="1:17">
      <c r="A8366" t="s">
        <v>122</v>
      </c>
      <c r="B8366">
        <v>2034</v>
      </c>
      <c r="C8366" t="s">
        <v>13</v>
      </c>
      <c r="D8366" t="s">
        <v>1062</v>
      </c>
      <c r="E8366" t="s">
        <v>162</v>
      </c>
      <c r="F8366" t="s">
        <v>165</v>
      </c>
      <c r="G8366" t="s">
        <v>1063</v>
      </c>
      <c r="H8366" t="s">
        <v>135</v>
      </c>
      <c r="I8366">
        <v>0</v>
      </c>
      <c r="P8366">
        <v>0.57747508282180604</v>
      </c>
      <c r="Q8366">
        <v>0</v>
      </c>
    </row>
    <row r="8367" spans="1:17">
      <c r="A8367" t="s">
        <v>122</v>
      </c>
      <c r="B8367">
        <v>2034</v>
      </c>
      <c r="C8367" t="s">
        <v>13</v>
      </c>
      <c r="D8367" t="s">
        <v>1062</v>
      </c>
      <c r="E8367" t="s">
        <v>162</v>
      </c>
      <c r="F8367" t="s">
        <v>165</v>
      </c>
      <c r="G8367" t="s">
        <v>1063</v>
      </c>
      <c r="H8367" t="s">
        <v>136</v>
      </c>
      <c r="I8367">
        <v>0</v>
      </c>
      <c r="P8367">
        <v>0.57747508282180604</v>
      </c>
      <c r="Q8367">
        <v>0</v>
      </c>
    </row>
    <row r="8368" spans="1:17">
      <c r="A8368" t="s">
        <v>122</v>
      </c>
      <c r="B8368">
        <v>2034</v>
      </c>
      <c r="C8368" t="s">
        <v>13</v>
      </c>
      <c r="D8368" t="s">
        <v>1062</v>
      </c>
      <c r="E8368" t="s">
        <v>162</v>
      </c>
      <c r="F8368" t="s">
        <v>166</v>
      </c>
      <c r="G8368" t="s">
        <v>1063</v>
      </c>
      <c r="H8368" t="s">
        <v>132</v>
      </c>
      <c r="I8368">
        <v>0</v>
      </c>
      <c r="P8368">
        <v>0.57747508282180604</v>
      </c>
      <c r="Q8368">
        <v>0</v>
      </c>
    </row>
    <row r="8369" spans="1:17">
      <c r="A8369" t="s">
        <v>122</v>
      </c>
      <c r="B8369">
        <v>2034</v>
      </c>
      <c r="C8369" t="s">
        <v>13</v>
      </c>
      <c r="D8369" t="s">
        <v>1062</v>
      </c>
      <c r="E8369" t="s">
        <v>162</v>
      </c>
      <c r="F8369" t="s">
        <v>166</v>
      </c>
      <c r="G8369" t="s">
        <v>1063</v>
      </c>
      <c r="H8369" t="s">
        <v>135</v>
      </c>
      <c r="I8369">
        <v>449170.909090909</v>
      </c>
      <c r="P8369">
        <v>0.57747508282180604</v>
      </c>
      <c r="Q8369">
        <v>259385.00792841901</v>
      </c>
    </row>
    <row r="8370" spans="1:17">
      <c r="A8370" t="s">
        <v>122</v>
      </c>
      <c r="B8370">
        <v>2034</v>
      </c>
      <c r="C8370" t="s">
        <v>13</v>
      </c>
      <c r="D8370" t="s">
        <v>1062</v>
      </c>
      <c r="E8370" t="s">
        <v>162</v>
      </c>
      <c r="F8370" t="s">
        <v>166</v>
      </c>
      <c r="G8370" t="s">
        <v>1063</v>
      </c>
      <c r="H8370" t="s">
        <v>136</v>
      </c>
      <c r="I8370">
        <v>5764.36</v>
      </c>
      <c r="P8370">
        <v>0.57747508282180604</v>
      </c>
      <c r="Q8370">
        <v>3328.7742684147101</v>
      </c>
    </row>
    <row r="8371" spans="1:17">
      <c r="A8371" t="s">
        <v>122</v>
      </c>
      <c r="B8371">
        <v>2034</v>
      </c>
      <c r="C8371" t="s">
        <v>13</v>
      </c>
      <c r="D8371" t="s">
        <v>1062</v>
      </c>
      <c r="E8371" t="s">
        <v>162</v>
      </c>
      <c r="F8371" t="s">
        <v>160</v>
      </c>
      <c r="G8371" t="s">
        <v>1063</v>
      </c>
      <c r="H8371" t="s">
        <v>132</v>
      </c>
      <c r="I8371">
        <v>0</v>
      </c>
      <c r="P8371">
        <v>0.57747508282180604</v>
      </c>
      <c r="Q8371">
        <v>0</v>
      </c>
    </row>
    <row r="8372" spans="1:17">
      <c r="A8372" t="s">
        <v>122</v>
      </c>
      <c r="B8372">
        <v>2034</v>
      </c>
      <c r="C8372" t="s">
        <v>13</v>
      </c>
      <c r="D8372" t="s">
        <v>1062</v>
      </c>
      <c r="E8372" t="s">
        <v>162</v>
      </c>
      <c r="F8372" t="s">
        <v>160</v>
      </c>
      <c r="G8372" t="s">
        <v>1063</v>
      </c>
      <c r="H8372" t="s">
        <v>135</v>
      </c>
      <c r="I8372">
        <v>0</v>
      </c>
      <c r="P8372">
        <v>0.57747508282180604</v>
      </c>
      <c r="Q8372">
        <v>0</v>
      </c>
    </row>
    <row r="8373" spans="1:17">
      <c r="A8373" t="s">
        <v>122</v>
      </c>
      <c r="B8373">
        <v>2034</v>
      </c>
      <c r="C8373" t="s">
        <v>13</v>
      </c>
      <c r="D8373" t="s">
        <v>1062</v>
      </c>
      <c r="E8373" t="s">
        <v>162</v>
      </c>
      <c r="F8373" t="s">
        <v>160</v>
      </c>
      <c r="G8373" t="s">
        <v>1063</v>
      </c>
      <c r="H8373" t="s">
        <v>136</v>
      </c>
      <c r="I8373">
        <v>0</v>
      </c>
      <c r="P8373">
        <v>0.57747508282180604</v>
      </c>
      <c r="Q8373">
        <v>0</v>
      </c>
    </row>
    <row r="8374" spans="1:17">
      <c r="A8374" t="s">
        <v>122</v>
      </c>
      <c r="B8374">
        <v>2034</v>
      </c>
      <c r="C8374" t="s">
        <v>142</v>
      </c>
      <c r="D8374" t="s">
        <v>1062</v>
      </c>
      <c r="E8374" t="s">
        <v>162</v>
      </c>
      <c r="F8374" t="s">
        <v>164</v>
      </c>
      <c r="G8374" t="s">
        <v>1063</v>
      </c>
      <c r="H8374" t="s">
        <v>132</v>
      </c>
      <c r="I8374">
        <v>0</v>
      </c>
      <c r="P8374">
        <v>0.57747508282180604</v>
      </c>
      <c r="Q8374">
        <v>0</v>
      </c>
    </row>
    <row r="8375" spans="1:17">
      <c r="A8375" t="s">
        <v>122</v>
      </c>
      <c r="B8375">
        <v>2034</v>
      </c>
      <c r="C8375" t="s">
        <v>142</v>
      </c>
      <c r="D8375" t="s">
        <v>1062</v>
      </c>
      <c r="E8375" t="s">
        <v>162</v>
      </c>
      <c r="F8375" t="s">
        <v>164</v>
      </c>
      <c r="G8375" t="s">
        <v>1063</v>
      </c>
      <c r="H8375" t="s">
        <v>135</v>
      </c>
      <c r="I8375">
        <v>0</v>
      </c>
      <c r="P8375">
        <v>0.57747508282180604</v>
      </c>
      <c r="Q8375">
        <v>0</v>
      </c>
    </row>
    <row r="8376" spans="1:17">
      <c r="A8376" t="s">
        <v>122</v>
      </c>
      <c r="B8376">
        <v>2034</v>
      </c>
      <c r="C8376" t="s">
        <v>142</v>
      </c>
      <c r="D8376" t="s">
        <v>1062</v>
      </c>
      <c r="E8376" t="s">
        <v>162</v>
      </c>
      <c r="F8376" t="s">
        <v>164</v>
      </c>
      <c r="G8376" t="s">
        <v>1063</v>
      </c>
      <c r="H8376" t="s">
        <v>136</v>
      </c>
      <c r="I8376">
        <v>0</v>
      </c>
      <c r="P8376">
        <v>0.57747508282180604</v>
      </c>
      <c r="Q8376">
        <v>0</v>
      </c>
    </row>
    <row r="8377" spans="1:17">
      <c r="A8377" t="s">
        <v>122</v>
      </c>
      <c r="B8377">
        <v>2034</v>
      </c>
      <c r="C8377" t="s">
        <v>142</v>
      </c>
      <c r="D8377" t="s">
        <v>1062</v>
      </c>
      <c r="E8377" t="s">
        <v>162</v>
      </c>
      <c r="F8377" t="s">
        <v>159</v>
      </c>
      <c r="G8377" t="s">
        <v>1063</v>
      </c>
      <c r="H8377" t="s">
        <v>132</v>
      </c>
      <c r="I8377">
        <v>0</v>
      </c>
      <c r="P8377">
        <v>0.57747508282180604</v>
      </c>
      <c r="Q8377">
        <v>0</v>
      </c>
    </row>
    <row r="8378" spans="1:17">
      <c r="A8378" t="s">
        <v>122</v>
      </c>
      <c r="B8378">
        <v>2034</v>
      </c>
      <c r="C8378" t="s">
        <v>142</v>
      </c>
      <c r="D8378" t="s">
        <v>1062</v>
      </c>
      <c r="E8378" t="s">
        <v>162</v>
      </c>
      <c r="F8378" t="s">
        <v>159</v>
      </c>
      <c r="G8378" t="s">
        <v>1063</v>
      </c>
      <c r="H8378" t="s">
        <v>135</v>
      </c>
      <c r="I8378">
        <v>0</v>
      </c>
      <c r="P8378">
        <v>0.57747508282180604</v>
      </c>
      <c r="Q8378">
        <v>0</v>
      </c>
    </row>
    <row r="8379" spans="1:17">
      <c r="A8379" t="s">
        <v>122</v>
      </c>
      <c r="B8379">
        <v>2034</v>
      </c>
      <c r="C8379" t="s">
        <v>142</v>
      </c>
      <c r="D8379" t="s">
        <v>1062</v>
      </c>
      <c r="E8379" t="s">
        <v>162</v>
      </c>
      <c r="F8379" t="s">
        <v>159</v>
      </c>
      <c r="G8379" t="s">
        <v>1063</v>
      </c>
      <c r="H8379" t="s">
        <v>136</v>
      </c>
      <c r="I8379">
        <v>0</v>
      </c>
      <c r="P8379">
        <v>0.57747508282180604</v>
      </c>
      <c r="Q8379">
        <v>0</v>
      </c>
    </row>
    <row r="8380" spans="1:17">
      <c r="A8380" t="s">
        <v>122</v>
      </c>
      <c r="B8380">
        <v>2034</v>
      </c>
      <c r="C8380" t="s">
        <v>142</v>
      </c>
      <c r="D8380" t="s">
        <v>1062</v>
      </c>
      <c r="E8380" t="s">
        <v>162</v>
      </c>
      <c r="F8380" t="s">
        <v>126</v>
      </c>
      <c r="G8380" t="s">
        <v>1063</v>
      </c>
      <c r="H8380" t="s">
        <v>132</v>
      </c>
      <c r="I8380">
        <v>0</v>
      </c>
      <c r="P8380">
        <v>0.57747508282180604</v>
      </c>
      <c r="Q8380">
        <v>0</v>
      </c>
    </row>
    <row r="8381" spans="1:17">
      <c r="A8381" t="s">
        <v>122</v>
      </c>
      <c r="B8381">
        <v>2034</v>
      </c>
      <c r="C8381" t="s">
        <v>142</v>
      </c>
      <c r="D8381" t="s">
        <v>1062</v>
      </c>
      <c r="E8381" t="s">
        <v>162</v>
      </c>
      <c r="F8381" t="s">
        <v>126</v>
      </c>
      <c r="G8381" t="s">
        <v>1063</v>
      </c>
      <c r="H8381" t="s">
        <v>135</v>
      </c>
      <c r="I8381">
        <v>0</v>
      </c>
      <c r="P8381">
        <v>0.57747508282180604</v>
      </c>
      <c r="Q8381">
        <v>0</v>
      </c>
    </row>
    <row r="8382" spans="1:17">
      <c r="A8382" t="s">
        <v>122</v>
      </c>
      <c r="B8382">
        <v>2034</v>
      </c>
      <c r="C8382" t="s">
        <v>142</v>
      </c>
      <c r="D8382" t="s">
        <v>1062</v>
      </c>
      <c r="E8382" t="s">
        <v>162</v>
      </c>
      <c r="F8382" t="s">
        <v>126</v>
      </c>
      <c r="G8382" t="s">
        <v>1063</v>
      </c>
      <c r="H8382" t="s">
        <v>136</v>
      </c>
      <c r="I8382">
        <v>0</v>
      </c>
      <c r="P8382">
        <v>0.57747508282180604</v>
      </c>
      <c r="Q8382">
        <v>0</v>
      </c>
    </row>
    <row r="8383" spans="1:17">
      <c r="A8383" t="s">
        <v>122</v>
      </c>
      <c r="B8383">
        <v>2034</v>
      </c>
      <c r="C8383" t="s">
        <v>142</v>
      </c>
      <c r="D8383" t="s">
        <v>1062</v>
      </c>
      <c r="E8383" t="s">
        <v>162</v>
      </c>
      <c r="F8383" t="s">
        <v>165</v>
      </c>
      <c r="G8383" t="s">
        <v>1063</v>
      </c>
      <c r="H8383" t="s">
        <v>132</v>
      </c>
      <c r="I8383">
        <v>0</v>
      </c>
      <c r="P8383">
        <v>0.57747508282180604</v>
      </c>
      <c r="Q8383">
        <v>0</v>
      </c>
    </row>
    <row r="8384" spans="1:17">
      <c r="A8384" t="s">
        <v>122</v>
      </c>
      <c r="B8384">
        <v>2034</v>
      </c>
      <c r="C8384" t="s">
        <v>142</v>
      </c>
      <c r="D8384" t="s">
        <v>1062</v>
      </c>
      <c r="E8384" t="s">
        <v>162</v>
      </c>
      <c r="F8384" t="s">
        <v>165</v>
      </c>
      <c r="G8384" t="s">
        <v>1063</v>
      </c>
      <c r="H8384" t="s">
        <v>135</v>
      </c>
      <c r="I8384">
        <v>0</v>
      </c>
      <c r="P8384">
        <v>0.57747508282180604</v>
      </c>
      <c r="Q8384">
        <v>0</v>
      </c>
    </row>
    <row r="8385" spans="1:17">
      <c r="A8385" t="s">
        <v>122</v>
      </c>
      <c r="B8385">
        <v>2034</v>
      </c>
      <c r="C8385" t="s">
        <v>142</v>
      </c>
      <c r="D8385" t="s">
        <v>1062</v>
      </c>
      <c r="E8385" t="s">
        <v>162</v>
      </c>
      <c r="F8385" t="s">
        <v>165</v>
      </c>
      <c r="G8385" t="s">
        <v>1063</v>
      </c>
      <c r="H8385" t="s">
        <v>136</v>
      </c>
      <c r="I8385">
        <v>0</v>
      </c>
      <c r="P8385">
        <v>0.57747508282180604</v>
      </c>
      <c r="Q8385">
        <v>0</v>
      </c>
    </row>
    <row r="8386" spans="1:17">
      <c r="A8386" t="s">
        <v>122</v>
      </c>
      <c r="B8386">
        <v>2034</v>
      </c>
      <c r="C8386" t="s">
        <v>142</v>
      </c>
      <c r="D8386" t="s">
        <v>1062</v>
      </c>
      <c r="E8386" t="s">
        <v>162</v>
      </c>
      <c r="F8386" t="s">
        <v>166</v>
      </c>
      <c r="G8386" t="s">
        <v>1063</v>
      </c>
      <c r="H8386" t="s">
        <v>132</v>
      </c>
      <c r="I8386">
        <v>0</v>
      </c>
      <c r="P8386">
        <v>0.57747508282180604</v>
      </c>
      <c r="Q8386">
        <v>0</v>
      </c>
    </row>
    <row r="8387" spans="1:17">
      <c r="A8387" t="s">
        <v>122</v>
      </c>
      <c r="B8387">
        <v>2034</v>
      </c>
      <c r="C8387" t="s">
        <v>142</v>
      </c>
      <c r="D8387" t="s">
        <v>1062</v>
      </c>
      <c r="E8387" t="s">
        <v>162</v>
      </c>
      <c r="F8387" t="s">
        <v>166</v>
      </c>
      <c r="G8387" t="s">
        <v>1063</v>
      </c>
      <c r="H8387" t="s">
        <v>135</v>
      </c>
      <c r="I8387">
        <v>0</v>
      </c>
      <c r="P8387">
        <v>0.57747508282180604</v>
      </c>
      <c r="Q8387">
        <v>0</v>
      </c>
    </row>
    <row r="8388" spans="1:17">
      <c r="A8388" t="s">
        <v>122</v>
      </c>
      <c r="B8388">
        <v>2034</v>
      </c>
      <c r="C8388" t="s">
        <v>142</v>
      </c>
      <c r="D8388" t="s">
        <v>1062</v>
      </c>
      <c r="E8388" t="s">
        <v>162</v>
      </c>
      <c r="F8388" t="s">
        <v>166</v>
      </c>
      <c r="G8388" t="s">
        <v>1063</v>
      </c>
      <c r="H8388" t="s">
        <v>136</v>
      </c>
      <c r="I8388">
        <v>0</v>
      </c>
      <c r="P8388">
        <v>0.57747508282180604</v>
      </c>
      <c r="Q8388">
        <v>0</v>
      </c>
    </row>
    <row r="8389" spans="1:17">
      <c r="A8389" t="s">
        <v>122</v>
      </c>
      <c r="B8389">
        <v>2034</v>
      </c>
      <c r="C8389" t="s">
        <v>142</v>
      </c>
      <c r="D8389" t="s">
        <v>1062</v>
      </c>
      <c r="E8389" t="s">
        <v>162</v>
      </c>
      <c r="F8389" t="s">
        <v>160</v>
      </c>
      <c r="G8389" t="s">
        <v>1063</v>
      </c>
      <c r="H8389" t="s">
        <v>132</v>
      </c>
      <c r="I8389">
        <v>0</v>
      </c>
      <c r="P8389">
        <v>0.57747508282180604</v>
      </c>
      <c r="Q8389">
        <v>0</v>
      </c>
    </row>
    <row r="8390" spans="1:17">
      <c r="A8390" t="s">
        <v>122</v>
      </c>
      <c r="B8390">
        <v>2034</v>
      </c>
      <c r="C8390" t="s">
        <v>142</v>
      </c>
      <c r="D8390" t="s">
        <v>1062</v>
      </c>
      <c r="E8390" t="s">
        <v>162</v>
      </c>
      <c r="F8390" t="s">
        <v>160</v>
      </c>
      <c r="G8390" t="s">
        <v>1063</v>
      </c>
      <c r="H8390" t="s">
        <v>135</v>
      </c>
      <c r="I8390">
        <v>0</v>
      </c>
      <c r="P8390">
        <v>0.57747508282180604</v>
      </c>
      <c r="Q8390">
        <v>0</v>
      </c>
    </row>
    <row r="8391" spans="1:17">
      <c r="A8391" t="s">
        <v>122</v>
      </c>
      <c r="B8391">
        <v>2034</v>
      </c>
      <c r="C8391" t="s">
        <v>142</v>
      </c>
      <c r="D8391" t="s">
        <v>1062</v>
      </c>
      <c r="E8391" t="s">
        <v>162</v>
      </c>
      <c r="F8391" t="s">
        <v>160</v>
      </c>
      <c r="G8391" t="s">
        <v>1063</v>
      </c>
      <c r="H8391" t="s">
        <v>136</v>
      </c>
      <c r="I8391">
        <v>0</v>
      </c>
      <c r="P8391">
        <v>0.57747508282180604</v>
      </c>
      <c r="Q8391">
        <v>0</v>
      </c>
    </row>
    <row r="8392" spans="1:17">
      <c r="A8392" t="s">
        <v>122</v>
      </c>
      <c r="B8392">
        <v>2034</v>
      </c>
      <c r="C8392" t="s">
        <v>137</v>
      </c>
      <c r="D8392" t="s">
        <v>1062</v>
      </c>
      <c r="E8392" t="s">
        <v>170</v>
      </c>
      <c r="F8392" t="s">
        <v>164</v>
      </c>
      <c r="G8392" t="s">
        <v>1063</v>
      </c>
      <c r="H8392" t="s">
        <v>132</v>
      </c>
      <c r="I8392">
        <v>0</v>
      </c>
      <c r="P8392">
        <v>0.57747508282180604</v>
      </c>
      <c r="Q8392">
        <v>0</v>
      </c>
    </row>
    <row r="8393" spans="1:17">
      <c r="A8393" t="s">
        <v>122</v>
      </c>
      <c r="B8393">
        <v>2034</v>
      </c>
      <c r="C8393" t="s">
        <v>137</v>
      </c>
      <c r="D8393" t="s">
        <v>1062</v>
      </c>
      <c r="E8393" t="s">
        <v>170</v>
      </c>
      <c r="F8393" t="s">
        <v>164</v>
      </c>
      <c r="G8393" t="s">
        <v>1063</v>
      </c>
      <c r="H8393" t="s">
        <v>135</v>
      </c>
      <c r="I8393">
        <v>0</v>
      </c>
      <c r="P8393">
        <v>0.57747508282180604</v>
      </c>
      <c r="Q8393">
        <v>0</v>
      </c>
    </row>
    <row r="8394" spans="1:17">
      <c r="A8394" t="s">
        <v>122</v>
      </c>
      <c r="B8394">
        <v>2034</v>
      </c>
      <c r="C8394" t="s">
        <v>137</v>
      </c>
      <c r="D8394" t="s">
        <v>1062</v>
      </c>
      <c r="E8394" t="s">
        <v>170</v>
      </c>
      <c r="F8394" t="s">
        <v>164</v>
      </c>
      <c r="G8394" t="s">
        <v>1063</v>
      </c>
      <c r="H8394" t="s">
        <v>136</v>
      </c>
      <c r="I8394">
        <v>0</v>
      </c>
      <c r="P8394">
        <v>0.57747508282180604</v>
      </c>
      <c r="Q8394">
        <v>0</v>
      </c>
    </row>
    <row r="8395" spans="1:17">
      <c r="A8395" t="s">
        <v>122</v>
      </c>
      <c r="B8395">
        <v>2034</v>
      </c>
      <c r="C8395" t="s">
        <v>137</v>
      </c>
      <c r="D8395" t="s">
        <v>1062</v>
      </c>
      <c r="E8395" t="s">
        <v>170</v>
      </c>
      <c r="F8395" t="s">
        <v>159</v>
      </c>
      <c r="G8395" t="s">
        <v>1063</v>
      </c>
      <c r="H8395" t="s">
        <v>132</v>
      </c>
      <c r="I8395">
        <v>0</v>
      </c>
      <c r="P8395">
        <v>0.57747508282180604</v>
      </c>
      <c r="Q8395">
        <v>0</v>
      </c>
    </row>
    <row r="8396" spans="1:17">
      <c r="A8396" t="s">
        <v>122</v>
      </c>
      <c r="B8396">
        <v>2034</v>
      </c>
      <c r="C8396" t="s">
        <v>137</v>
      </c>
      <c r="D8396" t="s">
        <v>1062</v>
      </c>
      <c r="E8396" t="s">
        <v>170</v>
      </c>
      <c r="F8396" t="s">
        <v>159</v>
      </c>
      <c r="G8396" t="s">
        <v>1063</v>
      </c>
      <c r="H8396" t="s">
        <v>135</v>
      </c>
      <c r="I8396">
        <v>0</v>
      </c>
      <c r="P8396">
        <v>0.57747508282180604</v>
      </c>
      <c r="Q8396">
        <v>0</v>
      </c>
    </row>
    <row r="8397" spans="1:17">
      <c r="A8397" t="s">
        <v>122</v>
      </c>
      <c r="B8397">
        <v>2034</v>
      </c>
      <c r="C8397" t="s">
        <v>137</v>
      </c>
      <c r="D8397" t="s">
        <v>1062</v>
      </c>
      <c r="E8397" t="s">
        <v>170</v>
      </c>
      <c r="F8397" t="s">
        <v>159</v>
      </c>
      <c r="G8397" t="s">
        <v>1063</v>
      </c>
      <c r="H8397" t="s">
        <v>136</v>
      </c>
      <c r="I8397">
        <v>0</v>
      </c>
      <c r="P8397">
        <v>0.57747508282180604</v>
      </c>
      <c r="Q8397">
        <v>0</v>
      </c>
    </row>
    <row r="8398" spans="1:17">
      <c r="A8398" t="s">
        <v>122</v>
      </c>
      <c r="B8398">
        <v>2034</v>
      </c>
      <c r="C8398" t="s">
        <v>137</v>
      </c>
      <c r="D8398" t="s">
        <v>1062</v>
      </c>
      <c r="E8398" t="s">
        <v>170</v>
      </c>
      <c r="F8398" t="s">
        <v>126</v>
      </c>
      <c r="G8398" t="s">
        <v>1063</v>
      </c>
      <c r="H8398" t="s">
        <v>132</v>
      </c>
      <c r="I8398">
        <v>0</v>
      </c>
      <c r="P8398">
        <v>0.57747508282180604</v>
      </c>
      <c r="Q8398">
        <v>0</v>
      </c>
    </row>
    <row r="8399" spans="1:17">
      <c r="A8399" t="s">
        <v>122</v>
      </c>
      <c r="B8399">
        <v>2034</v>
      </c>
      <c r="C8399" t="s">
        <v>137</v>
      </c>
      <c r="D8399" t="s">
        <v>1062</v>
      </c>
      <c r="E8399" t="s">
        <v>170</v>
      </c>
      <c r="F8399" t="s">
        <v>126</v>
      </c>
      <c r="G8399" t="s">
        <v>1063</v>
      </c>
      <c r="H8399" t="s">
        <v>135</v>
      </c>
      <c r="I8399">
        <v>0</v>
      </c>
      <c r="P8399">
        <v>0.57747508282180604</v>
      </c>
      <c r="Q8399">
        <v>0</v>
      </c>
    </row>
    <row r="8400" spans="1:17">
      <c r="A8400" t="s">
        <v>122</v>
      </c>
      <c r="B8400">
        <v>2034</v>
      </c>
      <c r="C8400" t="s">
        <v>137</v>
      </c>
      <c r="D8400" t="s">
        <v>1062</v>
      </c>
      <c r="E8400" t="s">
        <v>170</v>
      </c>
      <c r="F8400" t="s">
        <v>126</v>
      </c>
      <c r="G8400" t="s">
        <v>1063</v>
      </c>
      <c r="H8400" t="s">
        <v>136</v>
      </c>
      <c r="I8400">
        <v>0</v>
      </c>
      <c r="P8400">
        <v>0.57747508282180604</v>
      </c>
      <c r="Q8400">
        <v>0</v>
      </c>
    </row>
    <row r="8401" spans="1:17">
      <c r="A8401" t="s">
        <v>122</v>
      </c>
      <c r="B8401">
        <v>2034</v>
      </c>
      <c r="C8401" t="s">
        <v>137</v>
      </c>
      <c r="D8401" t="s">
        <v>1062</v>
      </c>
      <c r="E8401" t="s">
        <v>170</v>
      </c>
      <c r="F8401" t="s">
        <v>165</v>
      </c>
      <c r="G8401" t="s">
        <v>1063</v>
      </c>
      <c r="H8401" t="s">
        <v>132</v>
      </c>
      <c r="I8401">
        <v>0</v>
      </c>
      <c r="P8401">
        <v>0.57747508282180604</v>
      </c>
      <c r="Q8401">
        <v>0</v>
      </c>
    </row>
    <row r="8402" spans="1:17">
      <c r="A8402" t="s">
        <v>122</v>
      </c>
      <c r="B8402">
        <v>2034</v>
      </c>
      <c r="C8402" t="s">
        <v>137</v>
      </c>
      <c r="D8402" t="s">
        <v>1062</v>
      </c>
      <c r="E8402" t="s">
        <v>170</v>
      </c>
      <c r="F8402" t="s">
        <v>165</v>
      </c>
      <c r="G8402" t="s">
        <v>1063</v>
      </c>
      <c r="H8402" t="s">
        <v>135</v>
      </c>
      <c r="I8402">
        <v>0</v>
      </c>
      <c r="P8402">
        <v>0.57747508282180604</v>
      </c>
      <c r="Q8402">
        <v>0</v>
      </c>
    </row>
    <row r="8403" spans="1:17">
      <c r="A8403" t="s">
        <v>122</v>
      </c>
      <c r="B8403">
        <v>2034</v>
      </c>
      <c r="C8403" t="s">
        <v>137</v>
      </c>
      <c r="D8403" t="s">
        <v>1062</v>
      </c>
      <c r="E8403" t="s">
        <v>170</v>
      </c>
      <c r="F8403" t="s">
        <v>165</v>
      </c>
      <c r="G8403" t="s">
        <v>1063</v>
      </c>
      <c r="H8403" t="s">
        <v>136</v>
      </c>
      <c r="I8403">
        <v>0</v>
      </c>
      <c r="P8403">
        <v>0.57747508282180604</v>
      </c>
      <c r="Q8403">
        <v>0</v>
      </c>
    </row>
    <row r="8404" spans="1:17">
      <c r="A8404" t="s">
        <v>122</v>
      </c>
      <c r="B8404">
        <v>2034</v>
      </c>
      <c r="C8404" t="s">
        <v>137</v>
      </c>
      <c r="D8404" t="s">
        <v>1062</v>
      </c>
      <c r="E8404" t="s">
        <v>170</v>
      </c>
      <c r="F8404" t="s">
        <v>166</v>
      </c>
      <c r="G8404" t="s">
        <v>1063</v>
      </c>
      <c r="H8404" t="s">
        <v>132</v>
      </c>
      <c r="I8404">
        <v>0</v>
      </c>
      <c r="P8404">
        <v>0.57747508282180604</v>
      </c>
      <c r="Q8404">
        <v>0</v>
      </c>
    </row>
    <row r="8405" spans="1:17">
      <c r="A8405" t="s">
        <v>122</v>
      </c>
      <c r="B8405">
        <v>2034</v>
      </c>
      <c r="C8405" t="s">
        <v>137</v>
      </c>
      <c r="D8405" t="s">
        <v>1062</v>
      </c>
      <c r="E8405" t="s">
        <v>170</v>
      </c>
      <c r="F8405" t="s">
        <v>166</v>
      </c>
      <c r="G8405" t="s">
        <v>1063</v>
      </c>
      <c r="H8405" t="s">
        <v>135</v>
      </c>
      <c r="I8405">
        <v>0</v>
      </c>
      <c r="P8405">
        <v>0.57747508282180604</v>
      </c>
      <c r="Q8405">
        <v>0</v>
      </c>
    </row>
    <row r="8406" spans="1:17">
      <c r="A8406" t="s">
        <v>122</v>
      </c>
      <c r="B8406">
        <v>2034</v>
      </c>
      <c r="C8406" t="s">
        <v>137</v>
      </c>
      <c r="D8406" t="s">
        <v>1062</v>
      </c>
      <c r="E8406" t="s">
        <v>170</v>
      </c>
      <c r="F8406" t="s">
        <v>166</v>
      </c>
      <c r="G8406" t="s">
        <v>1063</v>
      </c>
      <c r="H8406" t="s">
        <v>136</v>
      </c>
      <c r="I8406">
        <v>0</v>
      </c>
      <c r="P8406">
        <v>0.57747508282180604</v>
      </c>
      <c r="Q8406">
        <v>0</v>
      </c>
    </row>
    <row r="8407" spans="1:17">
      <c r="A8407" t="s">
        <v>122</v>
      </c>
      <c r="B8407">
        <v>2034</v>
      </c>
      <c r="C8407" t="s">
        <v>137</v>
      </c>
      <c r="D8407" t="s">
        <v>1062</v>
      </c>
      <c r="E8407" t="s">
        <v>170</v>
      </c>
      <c r="F8407" t="s">
        <v>160</v>
      </c>
      <c r="G8407" t="s">
        <v>1063</v>
      </c>
      <c r="H8407" t="s">
        <v>132</v>
      </c>
      <c r="I8407">
        <v>0</v>
      </c>
      <c r="P8407">
        <v>0.57747508282180604</v>
      </c>
      <c r="Q8407">
        <v>0</v>
      </c>
    </row>
    <row r="8408" spans="1:17">
      <c r="A8408" t="s">
        <v>122</v>
      </c>
      <c r="B8408">
        <v>2034</v>
      </c>
      <c r="C8408" t="s">
        <v>137</v>
      </c>
      <c r="D8408" t="s">
        <v>1062</v>
      </c>
      <c r="E8408" t="s">
        <v>170</v>
      </c>
      <c r="F8408" t="s">
        <v>160</v>
      </c>
      <c r="G8408" t="s">
        <v>1063</v>
      </c>
      <c r="H8408" t="s">
        <v>135</v>
      </c>
      <c r="I8408">
        <v>0</v>
      </c>
      <c r="P8408">
        <v>0.57747508282180604</v>
      </c>
      <c r="Q8408">
        <v>0</v>
      </c>
    </row>
    <row r="8409" spans="1:17">
      <c r="A8409" t="s">
        <v>122</v>
      </c>
      <c r="B8409">
        <v>2034</v>
      </c>
      <c r="C8409" t="s">
        <v>137</v>
      </c>
      <c r="D8409" t="s">
        <v>1062</v>
      </c>
      <c r="E8409" t="s">
        <v>170</v>
      </c>
      <c r="F8409" t="s">
        <v>160</v>
      </c>
      <c r="G8409" t="s">
        <v>1063</v>
      </c>
      <c r="H8409" t="s">
        <v>136</v>
      </c>
      <c r="I8409">
        <v>0</v>
      </c>
      <c r="P8409">
        <v>0.57747508282180604</v>
      </c>
      <c r="Q8409">
        <v>0</v>
      </c>
    </row>
    <row r="8410" spans="1:17">
      <c r="A8410" t="s">
        <v>122</v>
      </c>
      <c r="B8410">
        <v>2034</v>
      </c>
      <c r="C8410" t="s">
        <v>148</v>
      </c>
      <c r="D8410" t="s">
        <v>1066</v>
      </c>
      <c r="E8410" t="s">
        <v>170</v>
      </c>
      <c r="F8410" t="s">
        <v>164</v>
      </c>
      <c r="G8410" t="s">
        <v>158</v>
      </c>
      <c r="H8410" t="s">
        <v>132</v>
      </c>
      <c r="I8410">
        <v>0</v>
      </c>
      <c r="P8410">
        <v>0.57747508282180604</v>
      </c>
      <c r="Q8410">
        <v>0</v>
      </c>
    </row>
    <row r="8411" spans="1:17">
      <c r="A8411" t="s">
        <v>122</v>
      </c>
      <c r="B8411">
        <v>2034</v>
      </c>
      <c r="C8411" t="s">
        <v>148</v>
      </c>
      <c r="D8411" t="s">
        <v>1066</v>
      </c>
      <c r="E8411" t="s">
        <v>170</v>
      </c>
      <c r="F8411" t="s">
        <v>164</v>
      </c>
      <c r="G8411" t="s">
        <v>158</v>
      </c>
      <c r="H8411" t="s">
        <v>135</v>
      </c>
      <c r="I8411">
        <v>0</v>
      </c>
      <c r="P8411">
        <v>0.57747508282180604</v>
      </c>
      <c r="Q8411">
        <v>0</v>
      </c>
    </row>
    <row r="8412" spans="1:17">
      <c r="A8412" t="s">
        <v>122</v>
      </c>
      <c r="B8412">
        <v>2034</v>
      </c>
      <c r="C8412" t="s">
        <v>148</v>
      </c>
      <c r="D8412" t="s">
        <v>1066</v>
      </c>
      <c r="E8412" t="s">
        <v>170</v>
      </c>
      <c r="F8412" t="s">
        <v>164</v>
      </c>
      <c r="G8412" t="s">
        <v>158</v>
      </c>
      <c r="H8412" t="s">
        <v>136</v>
      </c>
      <c r="I8412">
        <v>0</v>
      </c>
      <c r="P8412">
        <v>0.57747508282180604</v>
      </c>
      <c r="Q8412">
        <v>0</v>
      </c>
    </row>
    <row r="8413" spans="1:17">
      <c r="A8413" t="s">
        <v>122</v>
      </c>
      <c r="B8413">
        <v>2034</v>
      </c>
      <c r="C8413" t="s">
        <v>148</v>
      </c>
      <c r="D8413" t="s">
        <v>1066</v>
      </c>
      <c r="E8413" t="s">
        <v>170</v>
      </c>
      <c r="F8413" t="s">
        <v>159</v>
      </c>
      <c r="G8413" t="s">
        <v>158</v>
      </c>
      <c r="H8413" t="s">
        <v>132</v>
      </c>
      <c r="I8413">
        <v>0</v>
      </c>
      <c r="P8413">
        <v>0.57747508282180604</v>
      </c>
      <c r="Q8413">
        <v>0</v>
      </c>
    </row>
    <row r="8414" spans="1:17">
      <c r="A8414" t="s">
        <v>122</v>
      </c>
      <c r="B8414">
        <v>2034</v>
      </c>
      <c r="C8414" t="s">
        <v>148</v>
      </c>
      <c r="D8414" t="s">
        <v>1066</v>
      </c>
      <c r="E8414" t="s">
        <v>170</v>
      </c>
      <c r="F8414" t="s">
        <v>159</v>
      </c>
      <c r="G8414" t="s">
        <v>158</v>
      </c>
      <c r="H8414" t="s">
        <v>135</v>
      </c>
      <c r="I8414">
        <v>0</v>
      </c>
      <c r="P8414">
        <v>0.57747508282180604</v>
      </c>
      <c r="Q8414">
        <v>0</v>
      </c>
    </row>
    <row r="8415" spans="1:17">
      <c r="A8415" t="s">
        <v>122</v>
      </c>
      <c r="B8415">
        <v>2034</v>
      </c>
      <c r="C8415" t="s">
        <v>148</v>
      </c>
      <c r="D8415" t="s">
        <v>1066</v>
      </c>
      <c r="E8415" t="s">
        <v>170</v>
      </c>
      <c r="F8415" t="s">
        <v>159</v>
      </c>
      <c r="G8415" t="s">
        <v>158</v>
      </c>
      <c r="H8415" t="s">
        <v>136</v>
      </c>
      <c r="I8415">
        <v>0</v>
      </c>
      <c r="P8415">
        <v>0.57747508282180604</v>
      </c>
      <c r="Q8415">
        <v>0</v>
      </c>
    </row>
    <row r="8416" spans="1:17">
      <c r="A8416" t="s">
        <v>122</v>
      </c>
      <c r="B8416">
        <v>2034</v>
      </c>
      <c r="C8416" t="s">
        <v>148</v>
      </c>
      <c r="D8416" t="s">
        <v>1066</v>
      </c>
      <c r="E8416" t="s">
        <v>170</v>
      </c>
      <c r="F8416" t="s">
        <v>126</v>
      </c>
      <c r="G8416" t="s">
        <v>158</v>
      </c>
      <c r="H8416" t="s">
        <v>132</v>
      </c>
      <c r="I8416">
        <v>0</v>
      </c>
      <c r="P8416">
        <v>0.57747508282180604</v>
      </c>
      <c r="Q8416">
        <v>0</v>
      </c>
    </row>
    <row r="8417" spans="1:17">
      <c r="A8417" t="s">
        <v>122</v>
      </c>
      <c r="B8417">
        <v>2034</v>
      </c>
      <c r="C8417" t="s">
        <v>148</v>
      </c>
      <c r="D8417" t="s">
        <v>1066</v>
      </c>
      <c r="E8417" t="s">
        <v>170</v>
      </c>
      <c r="F8417" t="s">
        <v>126</v>
      </c>
      <c r="G8417" t="s">
        <v>158</v>
      </c>
      <c r="H8417" t="s">
        <v>135</v>
      </c>
      <c r="I8417">
        <v>0</v>
      </c>
      <c r="P8417">
        <v>0.57747508282180604</v>
      </c>
      <c r="Q8417">
        <v>0</v>
      </c>
    </row>
    <row r="8418" spans="1:17">
      <c r="A8418" t="s">
        <v>122</v>
      </c>
      <c r="B8418">
        <v>2034</v>
      </c>
      <c r="C8418" t="s">
        <v>148</v>
      </c>
      <c r="D8418" t="s">
        <v>1066</v>
      </c>
      <c r="E8418" t="s">
        <v>170</v>
      </c>
      <c r="F8418" t="s">
        <v>126</v>
      </c>
      <c r="G8418" t="s">
        <v>158</v>
      </c>
      <c r="H8418" t="s">
        <v>136</v>
      </c>
      <c r="I8418">
        <v>0</v>
      </c>
      <c r="P8418">
        <v>0.57747508282180604</v>
      </c>
      <c r="Q8418">
        <v>0</v>
      </c>
    </row>
    <row r="8419" spans="1:17">
      <c r="A8419" t="s">
        <v>122</v>
      </c>
      <c r="B8419">
        <v>2034</v>
      </c>
      <c r="C8419" t="s">
        <v>148</v>
      </c>
      <c r="D8419" t="s">
        <v>1066</v>
      </c>
      <c r="E8419" t="s">
        <v>170</v>
      </c>
      <c r="F8419" t="s">
        <v>165</v>
      </c>
      <c r="G8419" t="s">
        <v>158</v>
      </c>
      <c r="H8419" t="s">
        <v>132</v>
      </c>
      <c r="I8419">
        <v>0</v>
      </c>
      <c r="P8419">
        <v>0.57747508282180604</v>
      </c>
      <c r="Q8419">
        <v>0</v>
      </c>
    </row>
    <row r="8420" spans="1:17">
      <c r="A8420" t="s">
        <v>122</v>
      </c>
      <c r="B8420">
        <v>2034</v>
      </c>
      <c r="C8420" t="s">
        <v>148</v>
      </c>
      <c r="D8420" t="s">
        <v>1066</v>
      </c>
      <c r="E8420" t="s">
        <v>170</v>
      </c>
      <c r="F8420" t="s">
        <v>165</v>
      </c>
      <c r="G8420" t="s">
        <v>158</v>
      </c>
      <c r="H8420" t="s">
        <v>135</v>
      </c>
      <c r="I8420">
        <v>0</v>
      </c>
      <c r="P8420">
        <v>0.57747508282180604</v>
      </c>
      <c r="Q8420">
        <v>0</v>
      </c>
    </row>
    <row r="8421" spans="1:17">
      <c r="A8421" t="s">
        <v>122</v>
      </c>
      <c r="B8421">
        <v>2034</v>
      </c>
      <c r="C8421" t="s">
        <v>148</v>
      </c>
      <c r="D8421" t="s">
        <v>1066</v>
      </c>
      <c r="E8421" t="s">
        <v>170</v>
      </c>
      <c r="F8421" t="s">
        <v>165</v>
      </c>
      <c r="G8421" t="s">
        <v>158</v>
      </c>
      <c r="H8421" t="s">
        <v>136</v>
      </c>
      <c r="I8421">
        <v>0</v>
      </c>
      <c r="P8421">
        <v>0.57747508282180604</v>
      </c>
      <c r="Q8421">
        <v>0</v>
      </c>
    </row>
    <row r="8422" spans="1:17">
      <c r="A8422" t="s">
        <v>122</v>
      </c>
      <c r="B8422">
        <v>2034</v>
      </c>
      <c r="C8422" t="s">
        <v>148</v>
      </c>
      <c r="D8422" t="s">
        <v>1066</v>
      </c>
      <c r="E8422" t="s">
        <v>170</v>
      </c>
      <c r="F8422" t="s">
        <v>166</v>
      </c>
      <c r="G8422" t="s">
        <v>158</v>
      </c>
      <c r="H8422" t="s">
        <v>132</v>
      </c>
      <c r="I8422">
        <v>0</v>
      </c>
      <c r="P8422">
        <v>0.57747508282180604</v>
      </c>
      <c r="Q8422">
        <v>0</v>
      </c>
    </row>
    <row r="8423" spans="1:17">
      <c r="A8423" t="s">
        <v>122</v>
      </c>
      <c r="B8423">
        <v>2034</v>
      </c>
      <c r="C8423" t="s">
        <v>148</v>
      </c>
      <c r="D8423" t="s">
        <v>1066</v>
      </c>
      <c r="E8423" t="s">
        <v>170</v>
      </c>
      <c r="F8423" t="s">
        <v>166</v>
      </c>
      <c r="G8423" t="s">
        <v>158</v>
      </c>
      <c r="H8423" t="s">
        <v>135</v>
      </c>
      <c r="I8423">
        <v>0</v>
      </c>
      <c r="P8423">
        <v>0.57747508282180604</v>
      </c>
      <c r="Q8423">
        <v>0</v>
      </c>
    </row>
    <row r="8424" spans="1:17">
      <c r="A8424" t="s">
        <v>122</v>
      </c>
      <c r="B8424">
        <v>2034</v>
      </c>
      <c r="C8424" t="s">
        <v>148</v>
      </c>
      <c r="D8424" t="s">
        <v>1066</v>
      </c>
      <c r="E8424" t="s">
        <v>170</v>
      </c>
      <c r="F8424" t="s">
        <v>166</v>
      </c>
      <c r="G8424" t="s">
        <v>158</v>
      </c>
      <c r="H8424" t="s">
        <v>136</v>
      </c>
      <c r="I8424">
        <v>0</v>
      </c>
      <c r="P8424">
        <v>0.57747508282180604</v>
      </c>
      <c r="Q8424">
        <v>0</v>
      </c>
    </row>
    <row r="8425" spans="1:17">
      <c r="A8425" t="s">
        <v>122</v>
      </c>
      <c r="B8425">
        <v>2034</v>
      </c>
      <c r="C8425" t="s">
        <v>148</v>
      </c>
      <c r="D8425" t="s">
        <v>1066</v>
      </c>
      <c r="E8425" t="s">
        <v>170</v>
      </c>
      <c r="F8425" t="s">
        <v>160</v>
      </c>
      <c r="G8425" t="s">
        <v>158</v>
      </c>
      <c r="H8425" t="s">
        <v>132</v>
      </c>
      <c r="I8425">
        <v>0</v>
      </c>
      <c r="P8425">
        <v>0.57747508282180604</v>
      </c>
      <c r="Q8425">
        <v>0</v>
      </c>
    </row>
    <row r="8426" spans="1:17">
      <c r="A8426" t="s">
        <v>122</v>
      </c>
      <c r="B8426">
        <v>2034</v>
      </c>
      <c r="C8426" t="s">
        <v>148</v>
      </c>
      <c r="D8426" t="s">
        <v>1066</v>
      </c>
      <c r="E8426" t="s">
        <v>170</v>
      </c>
      <c r="F8426" t="s">
        <v>160</v>
      </c>
      <c r="G8426" t="s">
        <v>158</v>
      </c>
      <c r="H8426" t="s">
        <v>135</v>
      </c>
      <c r="I8426">
        <v>0</v>
      </c>
      <c r="P8426">
        <v>0.57747508282180604</v>
      </c>
      <c r="Q8426">
        <v>0</v>
      </c>
    </row>
    <row r="8427" spans="1:17">
      <c r="A8427" t="s">
        <v>122</v>
      </c>
      <c r="B8427">
        <v>2034</v>
      </c>
      <c r="C8427" t="s">
        <v>148</v>
      </c>
      <c r="D8427" t="s">
        <v>1066</v>
      </c>
      <c r="E8427" t="s">
        <v>170</v>
      </c>
      <c r="F8427" t="s">
        <v>160</v>
      </c>
      <c r="G8427" t="s">
        <v>158</v>
      </c>
      <c r="H8427" t="s">
        <v>136</v>
      </c>
      <c r="I8427">
        <v>0</v>
      </c>
      <c r="P8427">
        <v>0.57747508282180604</v>
      </c>
      <c r="Q8427">
        <v>0</v>
      </c>
    </row>
    <row r="8428" spans="1:17">
      <c r="A8428" t="s">
        <v>122</v>
      </c>
      <c r="B8428">
        <v>2034</v>
      </c>
      <c r="C8428" t="s">
        <v>149</v>
      </c>
      <c r="D8428" t="s">
        <v>1066</v>
      </c>
      <c r="E8428" t="s">
        <v>170</v>
      </c>
      <c r="F8428" t="s">
        <v>164</v>
      </c>
      <c r="G8428" t="s">
        <v>158</v>
      </c>
      <c r="H8428" t="s">
        <v>132</v>
      </c>
      <c r="I8428">
        <v>0</v>
      </c>
      <c r="P8428">
        <v>0.57747508282180604</v>
      </c>
      <c r="Q8428">
        <v>0</v>
      </c>
    </row>
    <row r="8429" spans="1:17">
      <c r="A8429" t="s">
        <v>122</v>
      </c>
      <c r="B8429">
        <v>2034</v>
      </c>
      <c r="C8429" t="s">
        <v>149</v>
      </c>
      <c r="D8429" t="s">
        <v>1066</v>
      </c>
      <c r="E8429" t="s">
        <v>170</v>
      </c>
      <c r="F8429" t="s">
        <v>164</v>
      </c>
      <c r="G8429" t="s">
        <v>158</v>
      </c>
      <c r="H8429" t="s">
        <v>135</v>
      </c>
      <c r="I8429">
        <v>0</v>
      </c>
      <c r="P8429">
        <v>0.57747508282180604</v>
      </c>
      <c r="Q8429">
        <v>0</v>
      </c>
    </row>
    <row r="8430" spans="1:17">
      <c r="A8430" t="s">
        <v>122</v>
      </c>
      <c r="B8430">
        <v>2034</v>
      </c>
      <c r="C8430" t="s">
        <v>149</v>
      </c>
      <c r="D8430" t="s">
        <v>1066</v>
      </c>
      <c r="E8430" t="s">
        <v>170</v>
      </c>
      <c r="F8430" t="s">
        <v>164</v>
      </c>
      <c r="G8430" t="s">
        <v>158</v>
      </c>
      <c r="H8430" t="s">
        <v>136</v>
      </c>
      <c r="I8430">
        <v>0</v>
      </c>
      <c r="P8430">
        <v>0.57747508282180604</v>
      </c>
      <c r="Q8430">
        <v>0</v>
      </c>
    </row>
    <row r="8431" spans="1:17">
      <c r="A8431" t="s">
        <v>122</v>
      </c>
      <c r="B8431">
        <v>2034</v>
      </c>
      <c r="C8431" t="s">
        <v>149</v>
      </c>
      <c r="D8431" t="s">
        <v>1066</v>
      </c>
      <c r="E8431" t="s">
        <v>170</v>
      </c>
      <c r="F8431" t="s">
        <v>159</v>
      </c>
      <c r="G8431" t="s">
        <v>158</v>
      </c>
      <c r="H8431" t="s">
        <v>132</v>
      </c>
      <c r="I8431">
        <v>2371206202.78722</v>
      </c>
      <c r="P8431">
        <v>0.57747508282180604</v>
      </c>
      <c r="Q8431">
        <v>1369312498.3421299</v>
      </c>
    </row>
    <row r="8432" spans="1:17">
      <c r="A8432" t="s">
        <v>122</v>
      </c>
      <c r="B8432">
        <v>2034</v>
      </c>
      <c r="C8432" t="s">
        <v>149</v>
      </c>
      <c r="D8432" t="s">
        <v>1066</v>
      </c>
      <c r="E8432" t="s">
        <v>170</v>
      </c>
      <c r="F8432" t="s">
        <v>159</v>
      </c>
      <c r="G8432" t="s">
        <v>158</v>
      </c>
      <c r="H8432" t="s">
        <v>135</v>
      </c>
      <c r="I8432">
        <v>644356120.82670903</v>
      </c>
      <c r="P8432">
        <v>0.57747508282180604</v>
      </c>
      <c r="Q8432">
        <v>372099604.24114102</v>
      </c>
    </row>
    <row r="8433" spans="1:17">
      <c r="A8433" t="s">
        <v>122</v>
      </c>
      <c r="B8433">
        <v>2034</v>
      </c>
      <c r="C8433" t="s">
        <v>149</v>
      </c>
      <c r="D8433" t="s">
        <v>1066</v>
      </c>
      <c r="E8433" t="s">
        <v>170</v>
      </c>
      <c r="F8433" t="s">
        <v>159</v>
      </c>
      <c r="G8433" t="s">
        <v>158</v>
      </c>
      <c r="H8433" t="s">
        <v>136</v>
      </c>
      <c r="I8433">
        <v>0</v>
      </c>
      <c r="P8433">
        <v>0.57747508282180604</v>
      </c>
      <c r="Q8433">
        <v>0</v>
      </c>
    </row>
    <row r="8434" spans="1:17">
      <c r="A8434" t="s">
        <v>122</v>
      </c>
      <c r="B8434">
        <v>2034</v>
      </c>
      <c r="C8434" t="s">
        <v>149</v>
      </c>
      <c r="D8434" t="s">
        <v>1066</v>
      </c>
      <c r="E8434" t="s">
        <v>170</v>
      </c>
      <c r="F8434" t="s">
        <v>126</v>
      </c>
      <c r="G8434" t="s">
        <v>158</v>
      </c>
      <c r="H8434" t="s">
        <v>132</v>
      </c>
      <c r="I8434">
        <v>0</v>
      </c>
      <c r="P8434">
        <v>0.57747508282180604</v>
      </c>
      <c r="Q8434">
        <v>0</v>
      </c>
    </row>
    <row r="8435" spans="1:17">
      <c r="A8435" t="s">
        <v>122</v>
      </c>
      <c r="B8435">
        <v>2034</v>
      </c>
      <c r="C8435" t="s">
        <v>149</v>
      </c>
      <c r="D8435" t="s">
        <v>1066</v>
      </c>
      <c r="E8435" t="s">
        <v>170</v>
      </c>
      <c r="F8435" t="s">
        <v>126</v>
      </c>
      <c r="G8435" t="s">
        <v>158</v>
      </c>
      <c r="H8435" t="s">
        <v>135</v>
      </c>
      <c r="I8435">
        <v>0</v>
      </c>
      <c r="P8435">
        <v>0.57747508282180604</v>
      </c>
      <c r="Q8435">
        <v>0</v>
      </c>
    </row>
    <row r="8436" spans="1:17">
      <c r="A8436" t="s">
        <v>122</v>
      </c>
      <c r="B8436">
        <v>2034</v>
      </c>
      <c r="C8436" t="s">
        <v>149</v>
      </c>
      <c r="D8436" t="s">
        <v>1066</v>
      </c>
      <c r="E8436" t="s">
        <v>170</v>
      </c>
      <c r="F8436" t="s">
        <v>126</v>
      </c>
      <c r="G8436" t="s">
        <v>158</v>
      </c>
      <c r="H8436" t="s">
        <v>136</v>
      </c>
      <c r="I8436">
        <v>0</v>
      </c>
      <c r="P8436">
        <v>0.57747508282180604</v>
      </c>
      <c r="Q8436">
        <v>0</v>
      </c>
    </row>
    <row r="8437" spans="1:17">
      <c r="A8437" t="s">
        <v>122</v>
      </c>
      <c r="B8437">
        <v>2034</v>
      </c>
      <c r="C8437" t="s">
        <v>149</v>
      </c>
      <c r="D8437" t="s">
        <v>1066</v>
      </c>
      <c r="E8437" t="s">
        <v>170</v>
      </c>
      <c r="F8437" t="s">
        <v>165</v>
      </c>
      <c r="G8437" t="s">
        <v>158</v>
      </c>
      <c r="H8437" t="s">
        <v>132</v>
      </c>
      <c r="I8437">
        <v>0</v>
      </c>
      <c r="P8437">
        <v>0.57747508282180604</v>
      </c>
      <c r="Q8437">
        <v>0</v>
      </c>
    </row>
    <row r="8438" spans="1:17">
      <c r="A8438" t="s">
        <v>122</v>
      </c>
      <c r="B8438">
        <v>2034</v>
      </c>
      <c r="C8438" t="s">
        <v>149</v>
      </c>
      <c r="D8438" t="s">
        <v>1066</v>
      </c>
      <c r="E8438" t="s">
        <v>170</v>
      </c>
      <c r="F8438" t="s">
        <v>165</v>
      </c>
      <c r="G8438" t="s">
        <v>158</v>
      </c>
      <c r="H8438" t="s">
        <v>135</v>
      </c>
      <c r="I8438">
        <v>0</v>
      </c>
      <c r="P8438">
        <v>0.57747508282180604</v>
      </c>
      <c r="Q8438">
        <v>0</v>
      </c>
    </row>
    <row r="8439" spans="1:17">
      <c r="A8439" t="s">
        <v>122</v>
      </c>
      <c r="B8439">
        <v>2034</v>
      </c>
      <c r="C8439" t="s">
        <v>149</v>
      </c>
      <c r="D8439" t="s">
        <v>1066</v>
      </c>
      <c r="E8439" t="s">
        <v>170</v>
      </c>
      <c r="F8439" t="s">
        <v>165</v>
      </c>
      <c r="G8439" t="s">
        <v>158</v>
      </c>
      <c r="H8439" t="s">
        <v>136</v>
      </c>
      <c r="I8439">
        <v>0</v>
      </c>
      <c r="P8439">
        <v>0.57747508282180604</v>
      </c>
      <c r="Q8439">
        <v>0</v>
      </c>
    </row>
    <row r="8440" spans="1:17">
      <c r="A8440" t="s">
        <v>122</v>
      </c>
      <c r="B8440">
        <v>2034</v>
      </c>
      <c r="C8440" t="s">
        <v>149</v>
      </c>
      <c r="D8440" t="s">
        <v>1066</v>
      </c>
      <c r="E8440" t="s">
        <v>170</v>
      </c>
      <c r="F8440" t="s">
        <v>166</v>
      </c>
      <c r="G8440" t="s">
        <v>158</v>
      </c>
      <c r="H8440" t="s">
        <v>132</v>
      </c>
      <c r="I8440">
        <v>0</v>
      </c>
      <c r="P8440">
        <v>0.57747508282180604</v>
      </c>
      <c r="Q8440">
        <v>0</v>
      </c>
    </row>
    <row r="8441" spans="1:17">
      <c r="A8441" t="s">
        <v>122</v>
      </c>
      <c r="B8441">
        <v>2034</v>
      </c>
      <c r="C8441" t="s">
        <v>149</v>
      </c>
      <c r="D8441" t="s">
        <v>1066</v>
      </c>
      <c r="E8441" t="s">
        <v>170</v>
      </c>
      <c r="F8441" t="s">
        <v>166</v>
      </c>
      <c r="G8441" t="s">
        <v>158</v>
      </c>
      <c r="H8441" t="s">
        <v>135</v>
      </c>
      <c r="I8441">
        <v>0</v>
      </c>
      <c r="P8441">
        <v>0.57747508282180604</v>
      </c>
      <c r="Q8441">
        <v>0</v>
      </c>
    </row>
    <row r="8442" spans="1:17">
      <c r="A8442" t="s">
        <v>122</v>
      </c>
      <c r="B8442">
        <v>2034</v>
      </c>
      <c r="C8442" t="s">
        <v>149</v>
      </c>
      <c r="D8442" t="s">
        <v>1066</v>
      </c>
      <c r="E8442" t="s">
        <v>170</v>
      </c>
      <c r="F8442" t="s">
        <v>166</v>
      </c>
      <c r="G8442" t="s">
        <v>158</v>
      </c>
      <c r="H8442" t="s">
        <v>136</v>
      </c>
      <c r="I8442">
        <v>0</v>
      </c>
      <c r="P8442">
        <v>0.57747508282180604</v>
      </c>
      <c r="Q8442">
        <v>0</v>
      </c>
    </row>
    <row r="8443" spans="1:17">
      <c r="A8443" t="s">
        <v>122</v>
      </c>
      <c r="B8443">
        <v>2034</v>
      </c>
      <c r="C8443" t="s">
        <v>149</v>
      </c>
      <c r="D8443" t="s">
        <v>1066</v>
      </c>
      <c r="E8443" t="s">
        <v>170</v>
      </c>
      <c r="F8443" t="s">
        <v>160</v>
      </c>
      <c r="G8443" t="s">
        <v>158</v>
      </c>
      <c r="H8443" t="s">
        <v>132</v>
      </c>
      <c r="I8443">
        <v>0</v>
      </c>
      <c r="P8443">
        <v>0.57747508282180604</v>
      </c>
      <c r="Q8443">
        <v>0</v>
      </c>
    </row>
    <row r="8444" spans="1:17">
      <c r="A8444" t="s">
        <v>122</v>
      </c>
      <c r="B8444">
        <v>2034</v>
      </c>
      <c r="C8444" t="s">
        <v>149</v>
      </c>
      <c r="D8444" t="s">
        <v>1066</v>
      </c>
      <c r="E8444" t="s">
        <v>170</v>
      </c>
      <c r="F8444" t="s">
        <v>160</v>
      </c>
      <c r="G8444" t="s">
        <v>158</v>
      </c>
      <c r="H8444" t="s">
        <v>135</v>
      </c>
      <c r="I8444">
        <v>0</v>
      </c>
      <c r="P8444">
        <v>0.57747508282180604</v>
      </c>
      <c r="Q8444">
        <v>0</v>
      </c>
    </row>
    <row r="8445" spans="1:17">
      <c r="A8445" t="s">
        <v>122</v>
      </c>
      <c r="B8445">
        <v>2034</v>
      </c>
      <c r="C8445" t="s">
        <v>149</v>
      </c>
      <c r="D8445" t="s">
        <v>1066</v>
      </c>
      <c r="E8445" t="s">
        <v>170</v>
      </c>
      <c r="F8445" t="s">
        <v>160</v>
      </c>
      <c r="G8445" t="s">
        <v>158</v>
      </c>
      <c r="H8445" t="s">
        <v>136</v>
      </c>
      <c r="I8445">
        <v>0</v>
      </c>
      <c r="P8445">
        <v>0.57747508282180604</v>
      </c>
      <c r="Q8445">
        <v>0</v>
      </c>
    </row>
    <row r="8446" spans="1:17">
      <c r="A8446" t="s">
        <v>122</v>
      </c>
      <c r="B8446">
        <v>2034</v>
      </c>
      <c r="C8446" t="s">
        <v>150</v>
      </c>
      <c r="D8446" t="s">
        <v>1066</v>
      </c>
      <c r="E8446" t="s">
        <v>170</v>
      </c>
      <c r="F8446" t="s">
        <v>164</v>
      </c>
      <c r="G8446" t="s">
        <v>158</v>
      </c>
      <c r="H8446" t="s">
        <v>132</v>
      </c>
      <c r="I8446">
        <v>0</v>
      </c>
      <c r="P8446">
        <v>0.57747508282180604</v>
      </c>
      <c r="Q8446">
        <v>0</v>
      </c>
    </row>
    <row r="8447" spans="1:17">
      <c r="A8447" t="s">
        <v>122</v>
      </c>
      <c r="B8447">
        <v>2034</v>
      </c>
      <c r="C8447" t="s">
        <v>150</v>
      </c>
      <c r="D8447" t="s">
        <v>1066</v>
      </c>
      <c r="E8447" t="s">
        <v>170</v>
      </c>
      <c r="F8447" t="s">
        <v>164</v>
      </c>
      <c r="G8447" t="s">
        <v>158</v>
      </c>
      <c r="H8447" t="s">
        <v>135</v>
      </c>
      <c r="I8447">
        <v>0</v>
      </c>
      <c r="P8447">
        <v>0.57747508282180604</v>
      </c>
      <c r="Q8447">
        <v>0</v>
      </c>
    </row>
    <row r="8448" spans="1:17">
      <c r="A8448" t="s">
        <v>122</v>
      </c>
      <c r="B8448">
        <v>2034</v>
      </c>
      <c r="C8448" t="s">
        <v>150</v>
      </c>
      <c r="D8448" t="s">
        <v>1066</v>
      </c>
      <c r="E8448" t="s">
        <v>170</v>
      </c>
      <c r="F8448" t="s">
        <v>164</v>
      </c>
      <c r="G8448" t="s">
        <v>158</v>
      </c>
      <c r="H8448" t="s">
        <v>136</v>
      </c>
      <c r="I8448">
        <v>0</v>
      </c>
      <c r="P8448">
        <v>0.57747508282180604</v>
      </c>
      <c r="Q8448">
        <v>0</v>
      </c>
    </row>
    <row r="8449" spans="1:17">
      <c r="A8449" t="s">
        <v>122</v>
      </c>
      <c r="B8449">
        <v>2034</v>
      </c>
      <c r="C8449" t="s">
        <v>150</v>
      </c>
      <c r="D8449" t="s">
        <v>1066</v>
      </c>
      <c r="E8449" t="s">
        <v>170</v>
      </c>
      <c r="F8449" t="s">
        <v>159</v>
      </c>
      <c r="G8449" t="s">
        <v>158</v>
      </c>
      <c r="H8449" t="s">
        <v>132</v>
      </c>
      <c r="I8449">
        <v>0</v>
      </c>
      <c r="P8449">
        <v>0.57747508282180604</v>
      </c>
      <c r="Q8449">
        <v>0</v>
      </c>
    </row>
    <row r="8450" spans="1:17">
      <c r="A8450" t="s">
        <v>122</v>
      </c>
      <c r="B8450">
        <v>2034</v>
      </c>
      <c r="C8450" t="s">
        <v>150</v>
      </c>
      <c r="D8450" t="s">
        <v>1066</v>
      </c>
      <c r="E8450" t="s">
        <v>170</v>
      </c>
      <c r="F8450" t="s">
        <v>159</v>
      </c>
      <c r="G8450" t="s">
        <v>158</v>
      </c>
      <c r="H8450" t="s">
        <v>135</v>
      </c>
      <c r="I8450">
        <v>0</v>
      </c>
      <c r="P8450">
        <v>0.57747508282180604</v>
      </c>
      <c r="Q8450">
        <v>0</v>
      </c>
    </row>
    <row r="8451" spans="1:17">
      <c r="A8451" t="s">
        <v>122</v>
      </c>
      <c r="B8451">
        <v>2034</v>
      </c>
      <c r="C8451" t="s">
        <v>150</v>
      </c>
      <c r="D8451" t="s">
        <v>1066</v>
      </c>
      <c r="E8451" t="s">
        <v>170</v>
      </c>
      <c r="F8451" t="s">
        <v>159</v>
      </c>
      <c r="G8451" t="s">
        <v>158</v>
      </c>
      <c r="H8451" t="s">
        <v>136</v>
      </c>
      <c r="I8451">
        <v>0</v>
      </c>
      <c r="P8451">
        <v>0.57747508282180604</v>
      </c>
      <c r="Q8451">
        <v>0</v>
      </c>
    </row>
    <row r="8452" spans="1:17">
      <c r="A8452" t="s">
        <v>122</v>
      </c>
      <c r="B8452">
        <v>2034</v>
      </c>
      <c r="C8452" t="s">
        <v>150</v>
      </c>
      <c r="D8452" t="s">
        <v>1066</v>
      </c>
      <c r="E8452" t="s">
        <v>170</v>
      </c>
      <c r="F8452" t="s">
        <v>126</v>
      </c>
      <c r="G8452" t="s">
        <v>158</v>
      </c>
      <c r="H8452" t="s">
        <v>132</v>
      </c>
      <c r="I8452">
        <v>0</v>
      </c>
      <c r="P8452">
        <v>0.57747508282180604</v>
      </c>
      <c r="Q8452">
        <v>0</v>
      </c>
    </row>
    <row r="8453" spans="1:17">
      <c r="A8453" t="s">
        <v>122</v>
      </c>
      <c r="B8453">
        <v>2034</v>
      </c>
      <c r="C8453" t="s">
        <v>150</v>
      </c>
      <c r="D8453" t="s">
        <v>1066</v>
      </c>
      <c r="E8453" t="s">
        <v>170</v>
      </c>
      <c r="F8453" t="s">
        <v>126</v>
      </c>
      <c r="G8453" t="s">
        <v>158</v>
      </c>
      <c r="H8453" t="s">
        <v>135</v>
      </c>
      <c r="I8453">
        <v>0</v>
      </c>
      <c r="P8453">
        <v>0.57747508282180604</v>
      </c>
      <c r="Q8453">
        <v>0</v>
      </c>
    </row>
    <row r="8454" spans="1:17">
      <c r="A8454" t="s">
        <v>122</v>
      </c>
      <c r="B8454">
        <v>2034</v>
      </c>
      <c r="C8454" t="s">
        <v>150</v>
      </c>
      <c r="D8454" t="s">
        <v>1066</v>
      </c>
      <c r="E8454" t="s">
        <v>170</v>
      </c>
      <c r="F8454" t="s">
        <v>126</v>
      </c>
      <c r="G8454" t="s">
        <v>158</v>
      </c>
      <c r="H8454" t="s">
        <v>136</v>
      </c>
      <c r="I8454">
        <v>0</v>
      </c>
      <c r="P8454">
        <v>0.57747508282180604</v>
      </c>
      <c r="Q8454">
        <v>0</v>
      </c>
    </row>
    <row r="8455" spans="1:17">
      <c r="A8455" t="s">
        <v>122</v>
      </c>
      <c r="B8455">
        <v>2034</v>
      </c>
      <c r="C8455" t="s">
        <v>150</v>
      </c>
      <c r="D8455" t="s">
        <v>1066</v>
      </c>
      <c r="E8455" t="s">
        <v>170</v>
      </c>
      <c r="F8455" t="s">
        <v>165</v>
      </c>
      <c r="G8455" t="s">
        <v>158</v>
      </c>
      <c r="H8455" t="s">
        <v>132</v>
      </c>
      <c r="I8455">
        <v>0</v>
      </c>
      <c r="P8455">
        <v>0.57747508282180604</v>
      </c>
      <c r="Q8455">
        <v>0</v>
      </c>
    </row>
    <row r="8456" spans="1:17">
      <c r="A8456" t="s">
        <v>122</v>
      </c>
      <c r="B8456">
        <v>2034</v>
      </c>
      <c r="C8456" t="s">
        <v>150</v>
      </c>
      <c r="D8456" t="s">
        <v>1066</v>
      </c>
      <c r="E8456" t="s">
        <v>170</v>
      </c>
      <c r="F8456" t="s">
        <v>165</v>
      </c>
      <c r="G8456" t="s">
        <v>158</v>
      </c>
      <c r="H8456" t="s">
        <v>135</v>
      </c>
      <c r="I8456">
        <v>0</v>
      </c>
      <c r="P8456">
        <v>0.57747508282180604</v>
      </c>
      <c r="Q8456">
        <v>0</v>
      </c>
    </row>
    <row r="8457" spans="1:17">
      <c r="A8457" t="s">
        <v>122</v>
      </c>
      <c r="B8457">
        <v>2034</v>
      </c>
      <c r="C8457" t="s">
        <v>150</v>
      </c>
      <c r="D8457" t="s">
        <v>1066</v>
      </c>
      <c r="E8457" t="s">
        <v>170</v>
      </c>
      <c r="F8457" t="s">
        <v>165</v>
      </c>
      <c r="G8457" t="s">
        <v>158</v>
      </c>
      <c r="H8457" t="s">
        <v>136</v>
      </c>
      <c r="I8457">
        <v>0</v>
      </c>
      <c r="P8457">
        <v>0.57747508282180604</v>
      </c>
      <c r="Q8457">
        <v>0</v>
      </c>
    </row>
    <row r="8458" spans="1:17">
      <c r="A8458" t="s">
        <v>122</v>
      </c>
      <c r="B8458">
        <v>2034</v>
      </c>
      <c r="C8458" t="s">
        <v>150</v>
      </c>
      <c r="D8458" t="s">
        <v>1066</v>
      </c>
      <c r="E8458" t="s">
        <v>170</v>
      </c>
      <c r="F8458" t="s">
        <v>166</v>
      </c>
      <c r="G8458" t="s">
        <v>158</v>
      </c>
      <c r="H8458" t="s">
        <v>132</v>
      </c>
      <c r="I8458">
        <v>0</v>
      </c>
      <c r="P8458">
        <v>0.57747508282180604</v>
      </c>
      <c r="Q8458">
        <v>0</v>
      </c>
    </row>
    <row r="8459" spans="1:17">
      <c r="A8459" t="s">
        <v>122</v>
      </c>
      <c r="B8459">
        <v>2034</v>
      </c>
      <c r="C8459" t="s">
        <v>150</v>
      </c>
      <c r="D8459" t="s">
        <v>1066</v>
      </c>
      <c r="E8459" t="s">
        <v>170</v>
      </c>
      <c r="F8459" t="s">
        <v>166</v>
      </c>
      <c r="G8459" t="s">
        <v>158</v>
      </c>
      <c r="H8459" t="s">
        <v>135</v>
      </c>
      <c r="I8459">
        <v>0</v>
      </c>
      <c r="P8459">
        <v>0.57747508282180604</v>
      </c>
      <c r="Q8459">
        <v>0</v>
      </c>
    </row>
    <row r="8460" spans="1:17">
      <c r="A8460" t="s">
        <v>122</v>
      </c>
      <c r="B8460">
        <v>2034</v>
      </c>
      <c r="C8460" t="s">
        <v>150</v>
      </c>
      <c r="D8460" t="s">
        <v>1066</v>
      </c>
      <c r="E8460" t="s">
        <v>170</v>
      </c>
      <c r="F8460" t="s">
        <v>166</v>
      </c>
      <c r="G8460" t="s">
        <v>158</v>
      </c>
      <c r="H8460" t="s">
        <v>136</v>
      </c>
      <c r="I8460">
        <v>0</v>
      </c>
      <c r="P8460">
        <v>0.57747508282180604</v>
      </c>
      <c r="Q8460">
        <v>0</v>
      </c>
    </row>
    <row r="8461" spans="1:17">
      <c r="A8461" t="s">
        <v>122</v>
      </c>
      <c r="B8461">
        <v>2034</v>
      </c>
      <c r="C8461" t="s">
        <v>150</v>
      </c>
      <c r="D8461" t="s">
        <v>1066</v>
      </c>
      <c r="E8461" t="s">
        <v>170</v>
      </c>
      <c r="F8461" t="s">
        <v>160</v>
      </c>
      <c r="G8461" t="s">
        <v>158</v>
      </c>
      <c r="H8461" t="s">
        <v>132</v>
      </c>
      <c r="I8461">
        <v>0</v>
      </c>
      <c r="P8461">
        <v>0.57747508282180604</v>
      </c>
      <c r="Q8461">
        <v>0</v>
      </c>
    </row>
    <row r="8462" spans="1:17">
      <c r="A8462" t="s">
        <v>122</v>
      </c>
      <c r="B8462">
        <v>2034</v>
      </c>
      <c r="C8462" t="s">
        <v>150</v>
      </c>
      <c r="D8462" t="s">
        <v>1066</v>
      </c>
      <c r="E8462" t="s">
        <v>170</v>
      </c>
      <c r="F8462" t="s">
        <v>160</v>
      </c>
      <c r="G8462" t="s">
        <v>158</v>
      </c>
      <c r="H8462" t="s">
        <v>135</v>
      </c>
      <c r="I8462">
        <v>0</v>
      </c>
      <c r="P8462">
        <v>0.57747508282180604</v>
      </c>
      <c r="Q8462">
        <v>0</v>
      </c>
    </row>
    <row r="8463" spans="1:17">
      <c r="A8463" t="s">
        <v>122</v>
      </c>
      <c r="B8463">
        <v>2034</v>
      </c>
      <c r="C8463" t="s">
        <v>150</v>
      </c>
      <c r="D8463" t="s">
        <v>1066</v>
      </c>
      <c r="E8463" t="s">
        <v>170</v>
      </c>
      <c r="F8463" t="s">
        <v>160</v>
      </c>
      <c r="G8463" t="s">
        <v>158</v>
      </c>
      <c r="H8463" t="s">
        <v>136</v>
      </c>
      <c r="I8463">
        <v>0</v>
      </c>
      <c r="P8463">
        <v>0.57747508282180604</v>
      </c>
      <c r="Q8463">
        <v>0</v>
      </c>
    </row>
    <row r="8464" spans="1:17">
      <c r="A8464" t="s">
        <v>122</v>
      </c>
      <c r="B8464">
        <v>2034</v>
      </c>
      <c r="C8464" t="s">
        <v>151</v>
      </c>
      <c r="D8464" t="s">
        <v>1066</v>
      </c>
      <c r="E8464" t="s">
        <v>170</v>
      </c>
      <c r="F8464" t="s">
        <v>164</v>
      </c>
      <c r="G8464" t="s">
        <v>158</v>
      </c>
      <c r="H8464" t="s">
        <v>132</v>
      </c>
      <c r="I8464">
        <v>0</v>
      </c>
      <c r="P8464">
        <v>0.57747508282180604</v>
      </c>
      <c r="Q8464">
        <v>0</v>
      </c>
    </row>
    <row r="8465" spans="1:17">
      <c r="A8465" t="s">
        <v>122</v>
      </c>
      <c r="B8465">
        <v>2034</v>
      </c>
      <c r="C8465" t="s">
        <v>151</v>
      </c>
      <c r="D8465" t="s">
        <v>1066</v>
      </c>
      <c r="E8465" t="s">
        <v>170</v>
      </c>
      <c r="F8465" t="s">
        <v>164</v>
      </c>
      <c r="G8465" t="s">
        <v>158</v>
      </c>
      <c r="H8465" t="s">
        <v>135</v>
      </c>
      <c r="I8465">
        <v>0</v>
      </c>
      <c r="P8465">
        <v>0.57747508282180604</v>
      </c>
      <c r="Q8465">
        <v>0</v>
      </c>
    </row>
    <row r="8466" spans="1:17">
      <c r="A8466" t="s">
        <v>122</v>
      </c>
      <c r="B8466">
        <v>2034</v>
      </c>
      <c r="C8466" t="s">
        <v>151</v>
      </c>
      <c r="D8466" t="s">
        <v>1066</v>
      </c>
      <c r="E8466" t="s">
        <v>170</v>
      </c>
      <c r="F8466" t="s">
        <v>164</v>
      </c>
      <c r="G8466" t="s">
        <v>158</v>
      </c>
      <c r="H8466" t="s">
        <v>136</v>
      </c>
      <c r="I8466">
        <v>0</v>
      </c>
      <c r="P8466">
        <v>0.57747508282180604</v>
      </c>
      <c r="Q8466">
        <v>0</v>
      </c>
    </row>
    <row r="8467" spans="1:17">
      <c r="A8467" t="s">
        <v>122</v>
      </c>
      <c r="B8467">
        <v>2034</v>
      </c>
      <c r="C8467" t="s">
        <v>151</v>
      </c>
      <c r="D8467" t="s">
        <v>1066</v>
      </c>
      <c r="E8467" t="s">
        <v>170</v>
      </c>
      <c r="F8467" t="s">
        <v>159</v>
      </c>
      <c r="G8467" t="s">
        <v>158</v>
      </c>
      <c r="H8467" t="s">
        <v>132</v>
      </c>
      <c r="I8467">
        <v>0</v>
      </c>
      <c r="P8467">
        <v>0.57747508282180604</v>
      </c>
      <c r="Q8467">
        <v>0</v>
      </c>
    </row>
    <row r="8468" spans="1:17">
      <c r="A8468" t="s">
        <v>122</v>
      </c>
      <c r="B8468">
        <v>2034</v>
      </c>
      <c r="C8468" t="s">
        <v>151</v>
      </c>
      <c r="D8468" t="s">
        <v>1066</v>
      </c>
      <c r="E8468" t="s">
        <v>170</v>
      </c>
      <c r="F8468" t="s">
        <v>159</v>
      </c>
      <c r="G8468" t="s">
        <v>158</v>
      </c>
      <c r="H8468" t="s">
        <v>135</v>
      </c>
      <c r="I8468">
        <v>0</v>
      </c>
      <c r="P8468">
        <v>0.57747508282180604</v>
      </c>
      <c r="Q8468">
        <v>0</v>
      </c>
    </row>
    <row r="8469" spans="1:17">
      <c r="A8469" t="s">
        <v>122</v>
      </c>
      <c r="B8469">
        <v>2034</v>
      </c>
      <c r="C8469" t="s">
        <v>151</v>
      </c>
      <c r="D8469" t="s">
        <v>1066</v>
      </c>
      <c r="E8469" t="s">
        <v>170</v>
      </c>
      <c r="F8469" t="s">
        <v>159</v>
      </c>
      <c r="G8469" t="s">
        <v>158</v>
      </c>
      <c r="H8469" t="s">
        <v>136</v>
      </c>
      <c r="I8469">
        <v>0</v>
      </c>
      <c r="P8469">
        <v>0.57747508282180604</v>
      </c>
      <c r="Q8469">
        <v>0</v>
      </c>
    </row>
    <row r="8470" spans="1:17">
      <c r="A8470" t="s">
        <v>122</v>
      </c>
      <c r="B8470">
        <v>2034</v>
      </c>
      <c r="C8470" t="s">
        <v>151</v>
      </c>
      <c r="D8470" t="s">
        <v>1066</v>
      </c>
      <c r="E8470" t="s">
        <v>170</v>
      </c>
      <c r="F8470" t="s">
        <v>126</v>
      </c>
      <c r="G8470" t="s">
        <v>158</v>
      </c>
      <c r="H8470" t="s">
        <v>132</v>
      </c>
      <c r="I8470">
        <v>0</v>
      </c>
      <c r="P8470">
        <v>0.57747508282180604</v>
      </c>
      <c r="Q8470">
        <v>0</v>
      </c>
    </row>
    <row r="8471" spans="1:17">
      <c r="A8471" t="s">
        <v>122</v>
      </c>
      <c r="B8471">
        <v>2034</v>
      </c>
      <c r="C8471" t="s">
        <v>151</v>
      </c>
      <c r="D8471" t="s">
        <v>1066</v>
      </c>
      <c r="E8471" t="s">
        <v>170</v>
      </c>
      <c r="F8471" t="s">
        <v>126</v>
      </c>
      <c r="G8471" t="s">
        <v>158</v>
      </c>
      <c r="H8471" t="s">
        <v>135</v>
      </c>
      <c r="I8471">
        <v>0</v>
      </c>
      <c r="P8471">
        <v>0.57747508282180604</v>
      </c>
      <c r="Q8471">
        <v>0</v>
      </c>
    </row>
    <row r="8472" spans="1:17">
      <c r="A8472" t="s">
        <v>122</v>
      </c>
      <c r="B8472">
        <v>2034</v>
      </c>
      <c r="C8472" t="s">
        <v>151</v>
      </c>
      <c r="D8472" t="s">
        <v>1066</v>
      </c>
      <c r="E8472" t="s">
        <v>170</v>
      </c>
      <c r="F8472" t="s">
        <v>126</v>
      </c>
      <c r="G8472" t="s">
        <v>158</v>
      </c>
      <c r="H8472" t="s">
        <v>136</v>
      </c>
      <c r="I8472">
        <v>0</v>
      </c>
      <c r="P8472">
        <v>0.57747508282180604</v>
      </c>
      <c r="Q8472">
        <v>0</v>
      </c>
    </row>
    <row r="8473" spans="1:17">
      <c r="A8473" t="s">
        <v>122</v>
      </c>
      <c r="B8473">
        <v>2034</v>
      </c>
      <c r="C8473" t="s">
        <v>151</v>
      </c>
      <c r="D8473" t="s">
        <v>1066</v>
      </c>
      <c r="E8473" t="s">
        <v>170</v>
      </c>
      <c r="F8473" t="s">
        <v>165</v>
      </c>
      <c r="G8473" t="s">
        <v>158</v>
      </c>
      <c r="H8473" t="s">
        <v>132</v>
      </c>
      <c r="I8473">
        <v>0</v>
      </c>
      <c r="P8473">
        <v>0.57747508282180604</v>
      </c>
      <c r="Q8473">
        <v>0</v>
      </c>
    </row>
    <row r="8474" spans="1:17">
      <c r="A8474" t="s">
        <v>122</v>
      </c>
      <c r="B8474">
        <v>2034</v>
      </c>
      <c r="C8474" t="s">
        <v>151</v>
      </c>
      <c r="D8474" t="s">
        <v>1066</v>
      </c>
      <c r="E8474" t="s">
        <v>170</v>
      </c>
      <c r="F8474" t="s">
        <v>165</v>
      </c>
      <c r="G8474" t="s">
        <v>158</v>
      </c>
      <c r="H8474" t="s">
        <v>135</v>
      </c>
      <c r="I8474">
        <v>0</v>
      </c>
      <c r="P8474">
        <v>0.57747508282180604</v>
      </c>
      <c r="Q8474">
        <v>0</v>
      </c>
    </row>
    <row r="8475" spans="1:17">
      <c r="A8475" t="s">
        <v>122</v>
      </c>
      <c r="B8475">
        <v>2034</v>
      </c>
      <c r="C8475" t="s">
        <v>151</v>
      </c>
      <c r="D8475" t="s">
        <v>1066</v>
      </c>
      <c r="E8475" t="s">
        <v>170</v>
      </c>
      <c r="F8475" t="s">
        <v>165</v>
      </c>
      <c r="G8475" t="s">
        <v>158</v>
      </c>
      <c r="H8475" t="s">
        <v>136</v>
      </c>
      <c r="I8475">
        <v>0</v>
      </c>
      <c r="P8475">
        <v>0.57747508282180604</v>
      </c>
      <c r="Q8475">
        <v>0</v>
      </c>
    </row>
    <row r="8476" spans="1:17">
      <c r="A8476" t="s">
        <v>122</v>
      </c>
      <c r="B8476">
        <v>2034</v>
      </c>
      <c r="C8476" t="s">
        <v>151</v>
      </c>
      <c r="D8476" t="s">
        <v>1066</v>
      </c>
      <c r="E8476" t="s">
        <v>170</v>
      </c>
      <c r="F8476" t="s">
        <v>166</v>
      </c>
      <c r="G8476" t="s">
        <v>158</v>
      </c>
      <c r="H8476" t="s">
        <v>132</v>
      </c>
      <c r="I8476">
        <v>0</v>
      </c>
      <c r="P8476">
        <v>0.57747508282180604</v>
      </c>
      <c r="Q8476">
        <v>0</v>
      </c>
    </row>
    <row r="8477" spans="1:17">
      <c r="A8477" t="s">
        <v>122</v>
      </c>
      <c r="B8477">
        <v>2034</v>
      </c>
      <c r="C8477" t="s">
        <v>151</v>
      </c>
      <c r="D8477" t="s">
        <v>1066</v>
      </c>
      <c r="E8477" t="s">
        <v>170</v>
      </c>
      <c r="F8477" t="s">
        <v>166</v>
      </c>
      <c r="G8477" t="s">
        <v>158</v>
      </c>
      <c r="H8477" t="s">
        <v>135</v>
      </c>
      <c r="I8477">
        <v>0</v>
      </c>
      <c r="P8477">
        <v>0.57747508282180604</v>
      </c>
      <c r="Q8477">
        <v>0</v>
      </c>
    </row>
    <row r="8478" spans="1:17">
      <c r="A8478" t="s">
        <v>122</v>
      </c>
      <c r="B8478">
        <v>2034</v>
      </c>
      <c r="C8478" t="s">
        <v>151</v>
      </c>
      <c r="D8478" t="s">
        <v>1066</v>
      </c>
      <c r="E8478" t="s">
        <v>170</v>
      </c>
      <c r="F8478" t="s">
        <v>166</v>
      </c>
      <c r="G8478" t="s">
        <v>158</v>
      </c>
      <c r="H8478" t="s">
        <v>136</v>
      </c>
      <c r="I8478">
        <v>0</v>
      </c>
      <c r="P8478">
        <v>0.57747508282180604</v>
      </c>
      <c r="Q8478">
        <v>0</v>
      </c>
    </row>
    <row r="8479" spans="1:17">
      <c r="A8479" t="s">
        <v>122</v>
      </c>
      <c r="B8479">
        <v>2034</v>
      </c>
      <c r="C8479" t="s">
        <v>151</v>
      </c>
      <c r="D8479" t="s">
        <v>1066</v>
      </c>
      <c r="E8479" t="s">
        <v>170</v>
      </c>
      <c r="F8479" t="s">
        <v>160</v>
      </c>
      <c r="G8479" t="s">
        <v>158</v>
      </c>
      <c r="H8479" t="s">
        <v>132</v>
      </c>
      <c r="I8479">
        <v>0</v>
      </c>
      <c r="P8479">
        <v>0.57747508282180604</v>
      </c>
      <c r="Q8479">
        <v>0</v>
      </c>
    </row>
    <row r="8480" spans="1:17">
      <c r="A8480" t="s">
        <v>122</v>
      </c>
      <c r="B8480">
        <v>2034</v>
      </c>
      <c r="C8480" t="s">
        <v>151</v>
      </c>
      <c r="D8480" t="s">
        <v>1066</v>
      </c>
      <c r="E8480" t="s">
        <v>170</v>
      </c>
      <c r="F8480" t="s">
        <v>160</v>
      </c>
      <c r="G8480" t="s">
        <v>158</v>
      </c>
      <c r="H8480" t="s">
        <v>135</v>
      </c>
      <c r="I8480">
        <v>0</v>
      </c>
      <c r="P8480">
        <v>0.57747508282180604</v>
      </c>
      <c r="Q8480">
        <v>0</v>
      </c>
    </row>
    <row r="8481" spans="1:17">
      <c r="A8481" t="s">
        <v>122</v>
      </c>
      <c r="B8481">
        <v>2034</v>
      </c>
      <c r="C8481" t="s">
        <v>151</v>
      </c>
      <c r="D8481" t="s">
        <v>1066</v>
      </c>
      <c r="E8481" t="s">
        <v>170</v>
      </c>
      <c r="F8481" t="s">
        <v>160</v>
      </c>
      <c r="G8481" t="s">
        <v>158</v>
      </c>
      <c r="H8481" t="s">
        <v>136</v>
      </c>
      <c r="I8481">
        <v>0</v>
      </c>
      <c r="P8481">
        <v>0.57747508282180604</v>
      </c>
      <c r="Q8481">
        <v>0</v>
      </c>
    </row>
    <row r="8482" spans="1:17">
      <c r="A8482" t="s">
        <v>122</v>
      </c>
      <c r="B8482">
        <v>2034</v>
      </c>
      <c r="C8482" t="s">
        <v>152</v>
      </c>
      <c r="D8482" t="s">
        <v>1066</v>
      </c>
      <c r="E8482" t="s">
        <v>170</v>
      </c>
      <c r="F8482" t="s">
        <v>164</v>
      </c>
      <c r="G8482" t="s">
        <v>158</v>
      </c>
      <c r="H8482" t="s">
        <v>132</v>
      </c>
      <c r="I8482">
        <v>0</v>
      </c>
      <c r="P8482">
        <v>0.57747508282180604</v>
      </c>
      <c r="Q8482">
        <v>0</v>
      </c>
    </row>
    <row r="8483" spans="1:17">
      <c r="A8483" t="s">
        <v>122</v>
      </c>
      <c r="B8483">
        <v>2034</v>
      </c>
      <c r="C8483" t="s">
        <v>152</v>
      </c>
      <c r="D8483" t="s">
        <v>1066</v>
      </c>
      <c r="E8483" t="s">
        <v>170</v>
      </c>
      <c r="F8483" t="s">
        <v>164</v>
      </c>
      <c r="G8483" t="s">
        <v>158</v>
      </c>
      <c r="H8483" t="s">
        <v>135</v>
      </c>
      <c r="I8483">
        <v>0</v>
      </c>
      <c r="P8483">
        <v>0.57747508282180604</v>
      </c>
      <c r="Q8483">
        <v>0</v>
      </c>
    </row>
    <row r="8484" spans="1:17">
      <c r="A8484" t="s">
        <v>122</v>
      </c>
      <c r="B8484">
        <v>2034</v>
      </c>
      <c r="C8484" t="s">
        <v>152</v>
      </c>
      <c r="D8484" t="s">
        <v>1066</v>
      </c>
      <c r="E8484" t="s">
        <v>170</v>
      </c>
      <c r="F8484" t="s">
        <v>164</v>
      </c>
      <c r="G8484" t="s">
        <v>158</v>
      </c>
      <c r="H8484" t="s">
        <v>136</v>
      </c>
      <c r="I8484">
        <v>0</v>
      </c>
      <c r="P8484">
        <v>0.57747508282180604</v>
      </c>
      <c r="Q8484">
        <v>0</v>
      </c>
    </row>
    <row r="8485" spans="1:17">
      <c r="A8485" t="s">
        <v>122</v>
      </c>
      <c r="B8485">
        <v>2034</v>
      </c>
      <c r="C8485" t="s">
        <v>152</v>
      </c>
      <c r="D8485" t="s">
        <v>1066</v>
      </c>
      <c r="E8485" t="s">
        <v>170</v>
      </c>
      <c r="F8485" t="s">
        <v>159</v>
      </c>
      <c r="G8485" t="s">
        <v>158</v>
      </c>
      <c r="H8485" t="s">
        <v>132</v>
      </c>
      <c r="I8485">
        <v>0</v>
      </c>
      <c r="P8485">
        <v>0.57747508282180604</v>
      </c>
      <c r="Q8485">
        <v>0</v>
      </c>
    </row>
    <row r="8486" spans="1:17">
      <c r="A8486" t="s">
        <v>122</v>
      </c>
      <c r="B8486">
        <v>2034</v>
      </c>
      <c r="C8486" t="s">
        <v>152</v>
      </c>
      <c r="D8486" t="s">
        <v>1066</v>
      </c>
      <c r="E8486" t="s">
        <v>170</v>
      </c>
      <c r="F8486" t="s">
        <v>159</v>
      </c>
      <c r="G8486" t="s">
        <v>158</v>
      </c>
      <c r="H8486" t="s">
        <v>135</v>
      </c>
      <c r="I8486">
        <v>0</v>
      </c>
      <c r="P8486">
        <v>0.57747508282180604</v>
      </c>
      <c r="Q8486">
        <v>0</v>
      </c>
    </row>
    <row r="8487" spans="1:17">
      <c r="A8487" t="s">
        <v>122</v>
      </c>
      <c r="B8487">
        <v>2034</v>
      </c>
      <c r="C8487" t="s">
        <v>152</v>
      </c>
      <c r="D8487" t="s">
        <v>1066</v>
      </c>
      <c r="E8487" t="s">
        <v>170</v>
      </c>
      <c r="F8487" t="s">
        <v>159</v>
      </c>
      <c r="G8487" t="s">
        <v>158</v>
      </c>
      <c r="H8487" t="s">
        <v>136</v>
      </c>
      <c r="I8487">
        <v>0</v>
      </c>
      <c r="P8487">
        <v>0.57747508282180604</v>
      </c>
      <c r="Q8487">
        <v>0</v>
      </c>
    </row>
    <row r="8488" spans="1:17">
      <c r="A8488" t="s">
        <v>122</v>
      </c>
      <c r="B8488">
        <v>2034</v>
      </c>
      <c r="C8488" t="s">
        <v>152</v>
      </c>
      <c r="D8488" t="s">
        <v>1066</v>
      </c>
      <c r="E8488" t="s">
        <v>170</v>
      </c>
      <c r="F8488" t="s">
        <v>126</v>
      </c>
      <c r="G8488" t="s">
        <v>158</v>
      </c>
      <c r="H8488" t="s">
        <v>132</v>
      </c>
      <c r="I8488">
        <v>0</v>
      </c>
      <c r="P8488">
        <v>0.57747508282180604</v>
      </c>
      <c r="Q8488">
        <v>0</v>
      </c>
    </row>
    <row r="8489" spans="1:17">
      <c r="A8489" t="s">
        <v>122</v>
      </c>
      <c r="B8489">
        <v>2034</v>
      </c>
      <c r="C8489" t="s">
        <v>152</v>
      </c>
      <c r="D8489" t="s">
        <v>1066</v>
      </c>
      <c r="E8489" t="s">
        <v>170</v>
      </c>
      <c r="F8489" t="s">
        <v>126</v>
      </c>
      <c r="G8489" t="s">
        <v>158</v>
      </c>
      <c r="H8489" t="s">
        <v>135</v>
      </c>
      <c r="I8489">
        <v>0</v>
      </c>
      <c r="P8489">
        <v>0.57747508282180604</v>
      </c>
      <c r="Q8489">
        <v>0</v>
      </c>
    </row>
    <row r="8490" spans="1:17">
      <c r="A8490" t="s">
        <v>122</v>
      </c>
      <c r="B8490">
        <v>2034</v>
      </c>
      <c r="C8490" t="s">
        <v>152</v>
      </c>
      <c r="D8490" t="s">
        <v>1066</v>
      </c>
      <c r="E8490" t="s">
        <v>170</v>
      </c>
      <c r="F8490" t="s">
        <v>126</v>
      </c>
      <c r="G8490" t="s">
        <v>158</v>
      </c>
      <c r="H8490" t="s">
        <v>136</v>
      </c>
      <c r="I8490">
        <v>0</v>
      </c>
      <c r="P8490">
        <v>0.57747508282180604</v>
      </c>
      <c r="Q8490">
        <v>0</v>
      </c>
    </row>
    <row r="8491" spans="1:17">
      <c r="A8491" t="s">
        <v>122</v>
      </c>
      <c r="B8491">
        <v>2034</v>
      </c>
      <c r="C8491" t="s">
        <v>152</v>
      </c>
      <c r="D8491" t="s">
        <v>1066</v>
      </c>
      <c r="E8491" t="s">
        <v>170</v>
      </c>
      <c r="F8491" t="s">
        <v>165</v>
      </c>
      <c r="G8491" t="s">
        <v>158</v>
      </c>
      <c r="H8491" t="s">
        <v>132</v>
      </c>
      <c r="I8491">
        <v>0</v>
      </c>
      <c r="P8491">
        <v>0.57747508282180604</v>
      </c>
      <c r="Q8491">
        <v>0</v>
      </c>
    </row>
    <row r="8492" spans="1:17">
      <c r="A8492" t="s">
        <v>122</v>
      </c>
      <c r="B8492">
        <v>2034</v>
      </c>
      <c r="C8492" t="s">
        <v>152</v>
      </c>
      <c r="D8492" t="s">
        <v>1066</v>
      </c>
      <c r="E8492" t="s">
        <v>170</v>
      </c>
      <c r="F8492" t="s">
        <v>165</v>
      </c>
      <c r="G8492" t="s">
        <v>158</v>
      </c>
      <c r="H8492" t="s">
        <v>135</v>
      </c>
      <c r="I8492">
        <v>0</v>
      </c>
      <c r="P8492">
        <v>0.57747508282180604</v>
      </c>
      <c r="Q8492">
        <v>0</v>
      </c>
    </row>
    <row r="8493" spans="1:17">
      <c r="A8493" t="s">
        <v>122</v>
      </c>
      <c r="B8493">
        <v>2034</v>
      </c>
      <c r="C8493" t="s">
        <v>152</v>
      </c>
      <c r="D8493" t="s">
        <v>1066</v>
      </c>
      <c r="E8493" t="s">
        <v>170</v>
      </c>
      <c r="F8493" t="s">
        <v>165</v>
      </c>
      <c r="G8493" t="s">
        <v>158</v>
      </c>
      <c r="H8493" t="s">
        <v>136</v>
      </c>
      <c r="I8493">
        <v>0</v>
      </c>
      <c r="P8493">
        <v>0.57747508282180604</v>
      </c>
      <c r="Q8493">
        <v>0</v>
      </c>
    </row>
    <row r="8494" spans="1:17">
      <c r="A8494" t="s">
        <v>122</v>
      </c>
      <c r="B8494">
        <v>2034</v>
      </c>
      <c r="C8494" t="s">
        <v>152</v>
      </c>
      <c r="D8494" t="s">
        <v>1066</v>
      </c>
      <c r="E8494" t="s">
        <v>170</v>
      </c>
      <c r="F8494" t="s">
        <v>166</v>
      </c>
      <c r="G8494" t="s">
        <v>158</v>
      </c>
      <c r="H8494" t="s">
        <v>132</v>
      </c>
      <c r="I8494">
        <v>0</v>
      </c>
      <c r="P8494">
        <v>0.57747508282180604</v>
      </c>
      <c r="Q8494">
        <v>0</v>
      </c>
    </row>
    <row r="8495" spans="1:17">
      <c r="A8495" t="s">
        <v>122</v>
      </c>
      <c r="B8495">
        <v>2034</v>
      </c>
      <c r="C8495" t="s">
        <v>152</v>
      </c>
      <c r="D8495" t="s">
        <v>1066</v>
      </c>
      <c r="E8495" t="s">
        <v>170</v>
      </c>
      <c r="F8495" t="s">
        <v>166</v>
      </c>
      <c r="G8495" t="s">
        <v>158</v>
      </c>
      <c r="H8495" t="s">
        <v>135</v>
      </c>
      <c r="I8495">
        <v>0</v>
      </c>
      <c r="P8495">
        <v>0.57747508282180604</v>
      </c>
      <c r="Q8495">
        <v>0</v>
      </c>
    </row>
    <row r="8496" spans="1:17">
      <c r="A8496" t="s">
        <v>122</v>
      </c>
      <c r="B8496">
        <v>2034</v>
      </c>
      <c r="C8496" t="s">
        <v>152</v>
      </c>
      <c r="D8496" t="s">
        <v>1066</v>
      </c>
      <c r="E8496" t="s">
        <v>170</v>
      </c>
      <c r="F8496" t="s">
        <v>166</v>
      </c>
      <c r="G8496" t="s">
        <v>158</v>
      </c>
      <c r="H8496" t="s">
        <v>136</v>
      </c>
      <c r="I8496">
        <v>0</v>
      </c>
      <c r="P8496">
        <v>0.57747508282180604</v>
      </c>
      <c r="Q8496">
        <v>0</v>
      </c>
    </row>
    <row r="8497" spans="1:17">
      <c r="A8497" t="s">
        <v>122</v>
      </c>
      <c r="B8497">
        <v>2034</v>
      </c>
      <c r="C8497" t="s">
        <v>152</v>
      </c>
      <c r="D8497" t="s">
        <v>1066</v>
      </c>
      <c r="E8497" t="s">
        <v>170</v>
      </c>
      <c r="F8497" t="s">
        <v>160</v>
      </c>
      <c r="G8497" t="s">
        <v>158</v>
      </c>
      <c r="H8497" t="s">
        <v>132</v>
      </c>
      <c r="I8497">
        <v>0</v>
      </c>
      <c r="P8497">
        <v>0.57747508282180604</v>
      </c>
      <c r="Q8497">
        <v>0</v>
      </c>
    </row>
    <row r="8498" spans="1:17">
      <c r="A8498" t="s">
        <v>122</v>
      </c>
      <c r="B8498">
        <v>2034</v>
      </c>
      <c r="C8498" t="s">
        <v>152</v>
      </c>
      <c r="D8498" t="s">
        <v>1066</v>
      </c>
      <c r="E8498" t="s">
        <v>170</v>
      </c>
      <c r="F8498" t="s">
        <v>160</v>
      </c>
      <c r="G8498" t="s">
        <v>158</v>
      </c>
      <c r="H8498" t="s">
        <v>135</v>
      </c>
      <c r="I8498">
        <v>0</v>
      </c>
      <c r="P8498">
        <v>0.57747508282180604</v>
      </c>
      <c r="Q8498">
        <v>0</v>
      </c>
    </row>
    <row r="8499" spans="1:17">
      <c r="A8499" t="s">
        <v>122</v>
      </c>
      <c r="B8499">
        <v>2034</v>
      </c>
      <c r="C8499" t="s">
        <v>152</v>
      </c>
      <c r="D8499" t="s">
        <v>1066</v>
      </c>
      <c r="E8499" t="s">
        <v>170</v>
      </c>
      <c r="F8499" t="s">
        <v>160</v>
      </c>
      <c r="G8499" t="s">
        <v>158</v>
      </c>
      <c r="H8499" t="s">
        <v>136</v>
      </c>
      <c r="I8499">
        <v>0</v>
      </c>
      <c r="P8499">
        <v>0.57747508282180604</v>
      </c>
      <c r="Q8499">
        <v>0</v>
      </c>
    </row>
    <row r="8500" spans="1:17">
      <c r="A8500" t="s">
        <v>122</v>
      </c>
      <c r="B8500">
        <v>2034</v>
      </c>
      <c r="C8500" t="s">
        <v>153</v>
      </c>
      <c r="D8500" t="s">
        <v>1066</v>
      </c>
      <c r="E8500" t="s">
        <v>170</v>
      </c>
      <c r="F8500" t="s">
        <v>164</v>
      </c>
      <c r="G8500" t="s">
        <v>158</v>
      </c>
      <c r="H8500" t="s">
        <v>132</v>
      </c>
      <c r="I8500">
        <v>0</v>
      </c>
      <c r="P8500">
        <v>0.57747508282180604</v>
      </c>
      <c r="Q8500">
        <v>0</v>
      </c>
    </row>
    <row r="8501" spans="1:17">
      <c r="A8501" t="s">
        <v>122</v>
      </c>
      <c r="B8501">
        <v>2034</v>
      </c>
      <c r="C8501" t="s">
        <v>153</v>
      </c>
      <c r="D8501" t="s">
        <v>1066</v>
      </c>
      <c r="E8501" t="s">
        <v>170</v>
      </c>
      <c r="F8501" t="s">
        <v>164</v>
      </c>
      <c r="G8501" t="s">
        <v>158</v>
      </c>
      <c r="H8501" t="s">
        <v>135</v>
      </c>
      <c r="I8501">
        <v>0</v>
      </c>
      <c r="P8501">
        <v>0.57747508282180604</v>
      </c>
      <c r="Q8501">
        <v>0</v>
      </c>
    </row>
    <row r="8502" spans="1:17">
      <c r="A8502" t="s">
        <v>122</v>
      </c>
      <c r="B8502">
        <v>2034</v>
      </c>
      <c r="C8502" t="s">
        <v>153</v>
      </c>
      <c r="D8502" t="s">
        <v>1066</v>
      </c>
      <c r="E8502" t="s">
        <v>170</v>
      </c>
      <c r="F8502" t="s">
        <v>164</v>
      </c>
      <c r="G8502" t="s">
        <v>158</v>
      </c>
      <c r="H8502" t="s">
        <v>136</v>
      </c>
      <c r="I8502">
        <v>0</v>
      </c>
      <c r="P8502">
        <v>0.57747508282180604</v>
      </c>
      <c r="Q8502">
        <v>0</v>
      </c>
    </row>
    <row r="8503" spans="1:17">
      <c r="A8503" t="s">
        <v>122</v>
      </c>
      <c r="B8503">
        <v>2034</v>
      </c>
      <c r="C8503" t="s">
        <v>153</v>
      </c>
      <c r="D8503" t="s">
        <v>1066</v>
      </c>
      <c r="E8503" t="s">
        <v>170</v>
      </c>
      <c r="F8503" t="s">
        <v>159</v>
      </c>
      <c r="G8503" t="s">
        <v>158</v>
      </c>
      <c r="H8503" t="s">
        <v>132</v>
      </c>
      <c r="I8503">
        <v>0</v>
      </c>
      <c r="P8503">
        <v>0.57747508282180604</v>
      </c>
      <c r="Q8503">
        <v>0</v>
      </c>
    </row>
    <row r="8504" spans="1:17">
      <c r="A8504" t="s">
        <v>122</v>
      </c>
      <c r="B8504">
        <v>2034</v>
      </c>
      <c r="C8504" t="s">
        <v>153</v>
      </c>
      <c r="D8504" t="s">
        <v>1066</v>
      </c>
      <c r="E8504" t="s">
        <v>170</v>
      </c>
      <c r="F8504" t="s">
        <v>159</v>
      </c>
      <c r="G8504" t="s">
        <v>158</v>
      </c>
      <c r="H8504" t="s">
        <v>135</v>
      </c>
      <c r="I8504">
        <v>0</v>
      </c>
      <c r="P8504">
        <v>0.57747508282180604</v>
      </c>
      <c r="Q8504">
        <v>0</v>
      </c>
    </row>
    <row r="8505" spans="1:17">
      <c r="A8505" t="s">
        <v>122</v>
      </c>
      <c r="B8505">
        <v>2034</v>
      </c>
      <c r="C8505" t="s">
        <v>153</v>
      </c>
      <c r="D8505" t="s">
        <v>1066</v>
      </c>
      <c r="E8505" t="s">
        <v>170</v>
      </c>
      <c r="F8505" t="s">
        <v>159</v>
      </c>
      <c r="G8505" t="s">
        <v>158</v>
      </c>
      <c r="H8505" t="s">
        <v>136</v>
      </c>
      <c r="I8505">
        <v>0</v>
      </c>
      <c r="P8505">
        <v>0.57747508282180604</v>
      </c>
      <c r="Q8505">
        <v>0</v>
      </c>
    </row>
    <row r="8506" spans="1:17">
      <c r="A8506" t="s">
        <v>122</v>
      </c>
      <c r="B8506">
        <v>2034</v>
      </c>
      <c r="C8506" t="s">
        <v>153</v>
      </c>
      <c r="D8506" t="s">
        <v>1066</v>
      </c>
      <c r="E8506" t="s">
        <v>170</v>
      </c>
      <c r="F8506" t="s">
        <v>126</v>
      </c>
      <c r="G8506" t="s">
        <v>158</v>
      </c>
      <c r="H8506" t="s">
        <v>132</v>
      </c>
      <c r="I8506">
        <v>0</v>
      </c>
      <c r="P8506">
        <v>0.57747508282180604</v>
      </c>
      <c r="Q8506">
        <v>0</v>
      </c>
    </row>
    <row r="8507" spans="1:17">
      <c r="A8507" t="s">
        <v>122</v>
      </c>
      <c r="B8507">
        <v>2034</v>
      </c>
      <c r="C8507" t="s">
        <v>153</v>
      </c>
      <c r="D8507" t="s">
        <v>1066</v>
      </c>
      <c r="E8507" t="s">
        <v>170</v>
      </c>
      <c r="F8507" t="s">
        <v>126</v>
      </c>
      <c r="G8507" t="s">
        <v>158</v>
      </c>
      <c r="H8507" t="s">
        <v>135</v>
      </c>
      <c r="I8507">
        <v>0</v>
      </c>
      <c r="P8507">
        <v>0.57747508282180604</v>
      </c>
      <c r="Q8507">
        <v>0</v>
      </c>
    </row>
    <row r="8508" spans="1:17">
      <c r="A8508" t="s">
        <v>122</v>
      </c>
      <c r="B8508">
        <v>2034</v>
      </c>
      <c r="C8508" t="s">
        <v>153</v>
      </c>
      <c r="D8508" t="s">
        <v>1066</v>
      </c>
      <c r="E8508" t="s">
        <v>170</v>
      </c>
      <c r="F8508" t="s">
        <v>126</v>
      </c>
      <c r="G8508" t="s">
        <v>158</v>
      </c>
      <c r="H8508" t="s">
        <v>136</v>
      </c>
      <c r="I8508">
        <v>0</v>
      </c>
      <c r="P8508">
        <v>0.57747508282180604</v>
      </c>
      <c r="Q8508">
        <v>0</v>
      </c>
    </row>
    <row r="8509" spans="1:17">
      <c r="A8509" t="s">
        <v>122</v>
      </c>
      <c r="B8509">
        <v>2034</v>
      </c>
      <c r="C8509" t="s">
        <v>153</v>
      </c>
      <c r="D8509" t="s">
        <v>1066</v>
      </c>
      <c r="E8509" t="s">
        <v>170</v>
      </c>
      <c r="F8509" t="s">
        <v>165</v>
      </c>
      <c r="G8509" t="s">
        <v>158</v>
      </c>
      <c r="H8509" t="s">
        <v>132</v>
      </c>
      <c r="I8509">
        <v>0</v>
      </c>
      <c r="P8509">
        <v>0.57747508282180604</v>
      </c>
      <c r="Q8509">
        <v>0</v>
      </c>
    </row>
    <row r="8510" spans="1:17">
      <c r="A8510" t="s">
        <v>122</v>
      </c>
      <c r="B8510">
        <v>2034</v>
      </c>
      <c r="C8510" t="s">
        <v>153</v>
      </c>
      <c r="D8510" t="s">
        <v>1066</v>
      </c>
      <c r="E8510" t="s">
        <v>170</v>
      </c>
      <c r="F8510" t="s">
        <v>165</v>
      </c>
      <c r="G8510" t="s">
        <v>158</v>
      </c>
      <c r="H8510" t="s">
        <v>135</v>
      </c>
      <c r="I8510">
        <v>0</v>
      </c>
      <c r="P8510">
        <v>0.57747508282180604</v>
      </c>
      <c r="Q8510">
        <v>0</v>
      </c>
    </row>
    <row r="8511" spans="1:17">
      <c r="A8511" t="s">
        <v>122</v>
      </c>
      <c r="B8511">
        <v>2034</v>
      </c>
      <c r="C8511" t="s">
        <v>153</v>
      </c>
      <c r="D8511" t="s">
        <v>1066</v>
      </c>
      <c r="E8511" t="s">
        <v>170</v>
      </c>
      <c r="F8511" t="s">
        <v>165</v>
      </c>
      <c r="G8511" t="s">
        <v>158</v>
      </c>
      <c r="H8511" t="s">
        <v>136</v>
      </c>
      <c r="I8511">
        <v>0</v>
      </c>
      <c r="P8511">
        <v>0.57747508282180604</v>
      </c>
      <c r="Q8511">
        <v>0</v>
      </c>
    </row>
    <row r="8512" spans="1:17">
      <c r="A8512" t="s">
        <v>122</v>
      </c>
      <c r="B8512">
        <v>2034</v>
      </c>
      <c r="C8512" t="s">
        <v>153</v>
      </c>
      <c r="D8512" t="s">
        <v>1066</v>
      </c>
      <c r="E8512" t="s">
        <v>170</v>
      </c>
      <c r="F8512" t="s">
        <v>166</v>
      </c>
      <c r="G8512" t="s">
        <v>158</v>
      </c>
      <c r="H8512" t="s">
        <v>132</v>
      </c>
      <c r="I8512">
        <v>0</v>
      </c>
      <c r="P8512">
        <v>0.57747508282180604</v>
      </c>
      <c r="Q8512">
        <v>0</v>
      </c>
    </row>
    <row r="8513" spans="1:17">
      <c r="A8513" t="s">
        <v>122</v>
      </c>
      <c r="B8513">
        <v>2034</v>
      </c>
      <c r="C8513" t="s">
        <v>153</v>
      </c>
      <c r="D8513" t="s">
        <v>1066</v>
      </c>
      <c r="E8513" t="s">
        <v>170</v>
      </c>
      <c r="F8513" t="s">
        <v>166</v>
      </c>
      <c r="G8513" t="s">
        <v>158</v>
      </c>
      <c r="H8513" t="s">
        <v>135</v>
      </c>
      <c r="I8513">
        <v>0</v>
      </c>
      <c r="P8513">
        <v>0.57747508282180604</v>
      </c>
      <c r="Q8513">
        <v>0</v>
      </c>
    </row>
    <row r="8514" spans="1:17">
      <c r="A8514" t="s">
        <v>122</v>
      </c>
      <c r="B8514">
        <v>2034</v>
      </c>
      <c r="C8514" t="s">
        <v>153</v>
      </c>
      <c r="D8514" t="s">
        <v>1066</v>
      </c>
      <c r="E8514" t="s">
        <v>170</v>
      </c>
      <c r="F8514" t="s">
        <v>166</v>
      </c>
      <c r="G8514" t="s">
        <v>158</v>
      </c>
      <c r="H8514" t="s">
        <v>136</v>
      </c>
      <c r="I8514">
        <v>0</v>
      </c>
      <c r="P8514">
        <v>0.57747508282180604</v>
      </c>
      <c r="Q8514">
        <v>0</v>
      </c>
    </row>
    <row r="8515" spans="1:17">
      <c r="A8515" t="s">
        <v>122</v>
      </c>
      <c r="B8515">
        <v>2034</v>
      </c>
      <c r="C8515" t="s">
        <v>153</v>
      </c>
      <c r="D8515" t="s">
        <v>1066</v>
      </c>
      <c r="E8515" t="s">
        <v>170</v>
      </c>
      <c r="F8515" t="s">
        <v>160</v>
      </c>
      <c r="G8515" t="s">
        <v>158</v>
      </c>
      <c r="H8515" t="s">
        <v>132</v>
      </c>
      <c r="I8515">
        <v>9010810122.2354507</v>
      </c>
      <c r="P8515">
        <v>0.57747508282180604</v>
      </c>
      <c r="Q8515">
        <v>5203518321.6294804</v>
      </c>
    </row>
    <row r="8516" spans="1:17">
      <c r="A8516" t="s">
        <v>122</v>
      </c>
      <c r="B8516">
        <v>2034</v>
      </c>
      <c r="C8516" t="s">
        <v>153</v>
      </c>
      <c r="D8516" t="s">
        <v>1066</v>
      </c>
      <c r="E8516" t="s">
        <v>170</v>
      </c>
      <c r="F8516" t="s">
        <v>160</v>
      </c>
      <c r="G8516" t="s">
        <v>158</v>
      </c>
      <c r="H8516" t="s">
        <v>135</v>
      </c>
      <c r="I8516">
        <v>2448614822.7196999</v>
      </c>
      <c r="P8516">
        <v>0.57747508282180604</v>
      </c>
      <c r="Q8516">
        <v>1414014047.5487599</v>
      </c>
    </row>
    <row r="8517" spans="1:17">
      <c r="A8517" t="s">
        <v>122</v>
      </c>
      <c r="B8517">
        <v>2034</v>
      </c>
      <c r="C8517" t="s">
        <v>153</v>
      </c>
      <c r="D8517" t="s">
        <v>1066</v>
      </c>
      <c r="E8517" t="s">
        <v>170</v>
      </c>
      <c r="F8517" t="s">
        <v>160</v>
      </c>
      <c r="G8517" t="s">
        <v>158</v>
      </c>
      <c r="H8517" t="s">
        <v>136</v>
      </c>
      <c r="I8517">
        <v>0</v>
      </c>
      <c r="P8517">
        <v>0.57747508282180604</v>
      </c>
      <c r="Q8517">
        <v>0</v>
      </c>
    </row>
    <row r="8518" spans="1:17">
      <c r="A8518" t="s">
        <v>122</v>
      </c>
      <c r="B8518">
        <v>2034</v>
      </c>
      <c r="C8518" t="s">
        <v>154</v>
      </c>
      <c r="D8518" t="s">
        <v>1066</v>
      </c>
      <c r="E8518" t="s">
        <v>170</v>
      </c>
      <c r="F8518" t="s">
        <v>164</v>
      </c>
      <c r="G8518" t="s">
        <v>158</v>
      </c>
      <c r="H8518" t="s">
        <v>132</v>
      </c>
      <c r="I8518">
        <v>0</v>
      </c>
      <c r="P8518">
        <v>0.57747508282180604</v>
      </c>
      <c r="Q8518">
        <v>0</v>
      </c>
    </row>
    <row r="8519" spans="1:17">
      <c r="A8519" t="s">
        <v>122</v>
      </c>
      <c r="B8519">
        <v>2034</v>
      </c>
      <c r="C8519" t="s">
        <v>154</v>
      </c>
      <c r="D8519" t="s">
        <v>1066</v>
      </c>
      <c r="E8519" t="s">
        <v>170</v>
      </c>
      <c r="F8519" t="s">
        <v>164</v>
      </c>
      <c r="G8519" t="s">
        <v>158</v>
      </c>
      <c r="H8519" t="s">
        <v>135</v>
      </c>
      <c r="I8519">
        <v>0</v>
      </c>
      <c r="P8519">
        <v>0.57747508282180604</v>
      </c>
      <c r="Q8519">
        <v>0</v>
      </c>
    </row>
    <row r="8520" spans="1:17">
      <c r="A8520" t="s">
        <v>122</v>
      </c>
      <c r="B8520">
        <v>2034</v>
      </c>
      <c r="C8520" t="s">
        <v>154</v>
      </c>
      <c r="D8520" t="s">
        <v>1066</v>
      </c>
      <c r="E8520" t="s">
        <v>170</v>
      </c>
      <c r="F8520" t="s">
        <v>164</v>
      </c>
      <c r="G8520" t="s">
        <v>158</v>
      </c>
      <c r="H8520" t="s">
        <v>136</v>
      </c>
      <c r="I8520">
        <v>0</v>
      </c>
      <c r="P8520">
        <v>0.57747508282180604</v>
      </c>
      <c r="Q8520">
        <v>0</v>
      </c>
    </row>
    <row r="8521" spans="1:17">
      <c r="A8521" t="s">
        <v>122</v>
      </c>
      <c r="B8521">
        <v>2034</v>
      </c>
      <c r="C8521" t="s">
        <v>154</v>
      </c>
      <c r="D8521" t="s">
        <v>1066</v>
      </c>
      <c r="E8521" t="s">
        <v>170</v>
      </c>
      <c r="F8521" t="s">
        <v>159</v>
      </c>
      <c r="G8521" t="s">
        <v>158</v>
      </c>
      <c r="H8521" t="s">
        <v>132</v>
      </c>
      <c r="I8521">
        <v>0</v>
      </c>
      <c r="P8521">
        <v>0.57747508282180604</v>
      </c>
      <c r="Q8521">
        <v>0</v>
      </c>
    </row>
    <row r="8522" spans="1:17">
      <c r="A8522" t="s">
        <v>122</v>
      </c>
      <c r="B8522">
        <v>2034</v>
      </c>
      <c r="C8522" t="s">
        <v>154</v>
      </c>
      <c r="D8522" t="s">
        <v>1066</v>
      </c>
      <c r="E8522" t="s">
        <v>170</v>
      </c>
      <c r="F8522" t="s">
        <v>159</v>
      </c>
      <c r="G8522" t="s">
        <v>158</v>
      </c>
      <c r="H8522" t="s">
        <v>135</v>
      </c>
      <c r="I8522">
        <v>0</v>
      </c>
      <c r="P8522">
        <v>0.57747508282180604</v>
      </c>
      <c r="Q8522">
        <v>0</v>
      </c>
    </row>
    <row r="8523" spans="1:17">
      <c r="A8523" t="s">
        <v>122</v>
      </c>
      <c r="B8523">
        <v>2034</v>
      </c>
      <c r="C8523" t="s">
        <v>154</v>
      </c>
      <c r="D8523" t="s">
        <v>1066</v>
      </c>
      <c r="E8523" t="s">
        <v>170</v>
      </c>
      <c r="F8523" t="s">
        <v>159</v>
      </c>
      <c r="G8523" t="s">
        <v>158</v>
      </c>
      <c r="H8523" t="s">
        <v>136</v>
      </c>
      <c r="I8523">
        <v>0</v>
      </c>
      <c r="P8523">
        <v>0.57747508282180604</v>
      </c>
      <c r="Q8523">
        <v>0</v>
      </c>
    </row>
    <row r="8524" spans="1:17">
      <c r="A8524" t="s">
        <v>122</v>
      </c>
      <c r="B8524">
        <v>2034</v>
      </c>
      <c r="C8524" t="s">
        <v>154</v>
      </c>
      <c r="D8524" t="s">
        <v>1066</v>
      </c>
      <c r="E8524" t="s">
        <v>170</v>
      </c>
      <c r="F8524" t="s">
        <v>126</v>
      </c>
      <c r="G8524" t="s">
        <v>158</v>
      </c>
      <c r="H8524" t="s">
        <v>132</v>
      </c>
      <c r="I8524">
        <v>0</v>
      </c>
      <c r="P8524">
        <v>0.57747508282180604</v>
      </c>
      <c r="Q8524">
        <v>0</v>
      </c>
    </row>
    <row r="8525" spans="1:17">
      <c r="A8525" t="s">
        <v>122</v>
      </c>
      <c r="B8525">
        <v>2034</v>
      </c>
      <c r="C8525" t="s">
        <v>154</v>
      </c>
      <c r="D8525" t="s">
        <v>1066</v>
      </c>
      <c r="E8525" t="s">
        <v>170</v>
      </c>
      <c r="F8525" t="s">
        <v>126</v>
      </c>
      <c r="G8525" t="s">
        <v>158</v>
      </c>
      <c r="H8525" t="s">
        <v>135</v>
      </c>
      <c r="I8525">
        <v>0</v>
      </c>
      <c r="P8525">
        <v>0.57747508282180604</v>
      </c>
      <c r="Q8525">
        <v>0</v>
      </c>
    </row>
    <row r="8526" spans="1:17">
      <c r="A8526" t="s">
        <v>122</v>
      </c>
      <c r="B8526">
        <v>2034</v>
      </c>
      <c r="C8526" t="s">
        <v>154</v>
      </c>
      <c r="D8526" t="s">
        <v>1066</v>
      </c>
      <c r="E8526" t="s">
        <v>170</v>
      </c>
      <c r="F8526" t="s">
        <v>126</v>
      </c>
      <c r="G8526" t="s">
        <v>158</v>
      </c>
      <c r="H8526" t="s">
        <v>136</v>
      </c>
      <c r="I8526">
        <v>0</v>
      </c>
      <c r="P8526">
        <v>0.57747508282180604</v>
      </c>
      <c r="Q8526">
        <v>0</v>
      </c>
    </row>
    <row r="8527" spans="1:17">
      <c r="A8527" t="s">
        <v>122</v>
      </c>
      <c r="B8527">
        <v>2034</v>
      </c>
      <c r="C8527" t="s">
        <v>154</v>
      </c>
      <c r="D8527" t="s">
        <v>1066</v>
      </c>
      <c r="E8527" t="s">
        <v>170</v>
      </c>
      <c r="F8527" t="s">
        <v>165</v>
      </c>
      <c r="G8527" t="s">
        <v>158</v>
      </c>
      <c r="H8527" t="s">
        <v>132</v>
      </c>
      <c r="I8527">
        <v>0</v>
      </c>
      <c r="P8527">
        <v>0.57747508282180604</v>
      </c>
      <c r="Q8527">
        <v>0</v>
      </c>
    </row>
    <row r="8528" spans="1:17">
      <c r="A8528" t="s">
        <v>122</v>
      </c>
      <c r="B8528">
        <v>2034</v>
      </c>
      <c r="C8528" t="s">
        <v>154</v>
      </c>
      <c r="D8528" t="s">
        <v>1066</v>
      </c>
      <c r="E8528" t="s">
        <v>170</v>
      </c>
      <c r="F8528" t="s">
        <v>165</v>
      </c>
      <c r="G8528" t="s">
        <v>158</v>
      </c>
      <c r="H8528" t="s">
        <v>135</v>
      </c>
      <c r="I8528">
        <v>0</v>
      </c>
      <c r="P8528">
        <v>0.57747508282180604</v>
      </c>
      <c r="Q8528">
        <v>0</v>
      </c>
    </row>
    <row r="8529" spans="1:17">
      <c r="A8529" t="s">
        <v>122</v>
      </c>
      <c r="B8529">
        <v>2034</v>
      </c>
      <c r="C8529" t="s">
        <v>154</v>
      </c>
      <c r="D8529" t="s">
        <v>1066</v>
      </c>
      <c r="E8529" t="s">
        <v>170</v>
      </c>
      <c r="F8529" t="s">
        <v>165</v>
      </c>
      <c r="G8529" t="s">
        <v>158</v>
      </c>
      <c r="H8529" t="s">
        <v>136</v>
      </c>
      <c r="I8529">
        <v>0</v>
      </c>
      <c r="P8529">
        <v>0.57747508282180604</v>
      </c>
      <c r="Q8529">
        <v>0</v>
      </c>
    </row>
    <row r="8530" spans="1:17">
      <c r="A8530" t="s">
        <v>122</v>
      </c>
      <c r="B8530">
        <v>2034</v>
      </c>
      <c r="C8530" t="s">
        <v>154</v>
      </c>
      <c r="D8530" t="s">
        <v>1066</v>
      </c>
      <c r="E8530" t="s">
        <v>170</v>
      </c>
      <c r="F8530" t="s">
        <v>166</v>
      </c>
      <c r="G8530" t="s">
        <v>158</v>
      </c>
      <c r="H8530" t="s">
        <v>132</v>
      </c>
      <c r="I8530">
        <v>0</v>
      </c>
      <c r="P8530">
        <v>0.57747508282180604</v>
      </c>
      <c r="Q8530">
        <v>0</v>
      </c>
    </row>
    <row r="8531" spans="1:17">
      <c r="A8531" t="s">
        <v>122</v>
      </c>
      <c r="B8531">
        <v>2034</v>
      </c>
      <c r="C8531" t="s">
        <v>154</v>
      </c>
      <c r="D8531" t="s">
        <v>1066</v>
      </c>
      <c r="E8531" t="s">
        <v>170</v>
      </c>
      <c r="F8531" t="s">
        <v>166</v>
      </c>
      <c r="G8531" t="s">
        <v>158</v>
      </c>
      <c r="H8531" t="s">
        <v>135</v>
      </c>
      <c r="I8531">
        <v>0</v>
      </c>
      <c r="P8531">
        <v>0.57747508282180604</v>
      </c>
      <c r="Q8531">
        <v>0</v>
      </c>
    </row>
    <row r="8532" spans="1:17">
      <c r="A8532" t="s">
        <v>122</v>
      </c>
      <c r="B8532">
        <v>2034</v>
      </c>
      <c r="C8532" t="s">
        <v>154</v>
      </c>
      <c r="D8532" t="s">
        <v>1066</v>
      </c>
      <c r="E8532" t="s">
        <v>170</v>
      </c>
      <c r="F8532" t="s">
        <v>166</v>
      </c>
      <c r="G8532" t="s">
        <v>158</v>
      </c>
      <c r="H8532" t="s">
        <v>136</v>
      </c>
      <c r="I8532">
        <v>0</v>
      </c>
      <c r="P8532">
        <v>0.57747508282180604</v>
      </c>
      <c r="Q8532">
        <v>0</v>
      </c>
    </row>
    <row r="8533" spans="1:17">
      <c r="A8533" t="s">
        <v>122</v>
      </c>
      <c r="B8533">
        <v>2034</v>
      </c>
      <c r="C8533" t="s">
        <v>154</v>
      </c>
      <c r="D8533" t="s">
        <v>1066</v>
      </c>
      <c r="E8533" t="s">
        <v>170</v>
      </c>
      <c r="F8533" t="s">
        <v>160</v>
      </c>
      <c r="G8533" t="s">
        <v>158</v>
      </c>
      <c r="H8533" t="s">
        <v>132</v>
      </c>
      <c r="I8533">
        <v>0</v>
      </c>
      <c r="P8533">
        <v>0.57747508282180604</v>
      </c>
      <c r="Q8533">
        <v>0</v>
      </c>
    </row>
    <row r="8534" spans="1:17">
      <c r="A8534" t="s">
        <v>122</v>
      </c>
      <c r="B8534">
        <v>2034</v>
      </c>
      <c r="C8534" t="s">
        <v>154</v>
      </c>
      <c r="D8534" t="s">
        <v>1066</v>
      </c>
      <c r="E8534" t="s">
        <v>170</v>
      </c>
      <c r="F8534" t="s">
        <v>160</v>
      </c>
      <c r="G8534" t="s">
        <v>158</v>
      </c>
      <c r="H8534" t="s">
        <v>135</v>
      </c>
      <c r="I8534">
        <v>0</v>
      </c>
      <c r="P8534">
        <v>0.57747508282180604</v>
      </c>
      <c r="Q8534">
        <v>0</v>
      </c>
    </row>
    <row r="8535" spans="1:17">
      <c r="A8535" t="s">
        <v>122</v>
      </c>
      <c r="B8535">
        <v>2034</v>
      </c>
      <c r="C8535" t="s">
        <v>154</v>
      </c>
      <c r="D8535" t="s">
        <v>1066</v>
      </c>
      <c r="E8535" t="s">
        <v>170</v>
      </c>
      <c r="F8535" t="s">
        <v>160</v>
      </c>
      <c r="G8535" t="s">
        <v>158</v>
      </c>
      <c r="H8535" t="s">
        <v>136</v>
      </c>
      <c r="I8535">
        <v>0</v>
      </c>
      <c r="P8535">
        <v>0.57747508282180604</v>
      </c>
      <c r="Q8535">
        <v>0</v>
      </c>
    </row>
    <row r="8536" spans="1:17">
      <c r="A8536" t="s">
        <v>122</v>
      </c>
      <c r="B8536">
        <v>2034</v>
      </c>
      <c r="C8536" t="s">
        <v>155</v>
      </c>
      <c r="D8536" t="s">
        <v>1066</v>
      </c>
      <c r="E8536" t="s">
        <v>170</v>
      </c>
      <c r="F8536" t="s">
        <v>164</v>
      </c>
      <c r="G8536" t="s">
        <v>158</v>
      </c>
      <c r="H8536" t="s">
        <v>132</v>
      </c>
      <c r="I8536">
        <v>0</v>
      </c>
      <c r="P8536">
        <v>0.57747508282180604</v>
      </c>
      <c r="Q8536">
        <v>0</v>
      </c>
    </row>
    <row r="8537" spans="1:17">
      <c r="A8537" t="s">
        <v>122</v>
      </c>
      <c r="B8537">
        <v>2034</v>
      </c>
      <c r="C8537" t="s">
        <v>155</v>
      </c>
      <c r="D8537" t="s">
        <v>1066</v>
      </c>
      <c r="E8537" t="s">
        <v>170</v>
      </c>
      <c r="F8537" t="s">
        <v>164</v>
      </c>
      <c r="G8537" t="s">
        <v>158</v>
      </c>
      <c r="H8537" t="s">
        <v>135</v>
      </c>
      <c r="I8537">
        <v>0</v>
      </c>
      <c r="P8537">
        <v>0.57747508282180604</v>
      </c>
      <c r="Q8537">
        <v>0</v>
      </c>
    </row>
    <row r="8538" spans="1:17">
      <c r="A8538" t="s">
        <v>122</v>
      </c>
      <c r="B8538">
        <v>2034</v>
      </c>
      <c r="C8538" t="s">
        <v>155</v>
      </c>
      <c r="D8538" t="s">
        <v>1066</v>
      </c>
      <c r="E8538" t="s">
        <v>170</v>
      </c>
      <c r="F8538" t="s">
        <v>164</v>
      </c>
      <c r="G8538" t="s">
        <v>158</v>
      </c>
      <c r="H8538" t="s">
        <v>136</v>
      </c>
      <c r="I8538">
        <v>0</v>
      </c>
      <c r="P8538">
        <v>0.57747508282180604</v>
      </c>
      <c r="Q8538">
        <v>0</v>
      </c>
    </row>
    <row r="8539" spans="1:17">
      <c r="A8539" t="s">
        <v>122</v>
      </c>
      <c r="B8539">
        <v>2034</v>
      </c>
      <c r="C8539" t="s">
        <v>155</v>
      </c>
      <c r="D8539" t="s">
        <v>1066</v>
      </c>
      <c r="E8539" t="s">
        <v>170</v>
      </c>
      <c r="F8539" t="s">
        <v>159</v>
      </c>
      <c r="G8539" t="s">
        <v>158</v>
      </c>
      <c r="H8539" t="s">
        <v>132</v>
      </c>
      <c r="I8539">
        <v>0</v>
      </c>
      <c r="P8539">
        <v>0.57747508282180604</v>
      </c>
      <c r="Q8539">
        <v>0</v>
      </c>
    </row>
    <row r="8540" spans="1:17">
      <c r="A8540" t="s">
        <v>122</v>
      </c>
      <c r="B8540">
        <v>2034</v>
      </c>
      <c r="C8540" t="s">
        <v>155</v>
      </c>
      <c r="D8540" t="s">
        <v>1066</v>
      </c>
      <c r="E8540" t="s">
        <v>170</v>
      </c>
      <c r="F8540" t="s">
        <v>159</v>
      </c>
      <c r="G8540" t="s">
        <v>158</v>
      </c>
      <c r="H8540" t="s">
        <v>135</v>
      </c>
      <c r="I8540">
        <v>0</v>
      </c>
      <c r="P8540">
        <v>0.57747508282180604</v>
      </c>
      <c r="Q8540">
        <v>0</v>
      </c>
    </row>
    <row r="8541" spans="1:17">
      <c r="A8541" t="s">
        <v>122</v>
      </c>
      <c r="B8541">
        <v>2034</v>
      </c>
      <c r="C8541" t="s">
        <v>155</v>
      </c>
      <c r="D8541" t="s">
        <v>1066</v>
      </c>
      <c r="E8541" t="s">
        <v>170</v>
      </c>
      <c r="F8541" t="s">
        <v>159</v>
      </c>
      <c r="G8541" t="s">
        <v>158</v>
      </c>
      <c r="H8541" t="s">
        <v>136</v>
      </c>
      <c r="I8541">
        <v>0</v>
      </c>
      <c r="P8541">
        <v>0.57747508282180604</v>
      </c>
      <c r="Q8541">
        <v>0</v>
      </c>
    </row>
    <row r="8542" spans="1:17">
      <c r="A8542" t="s">
        <v>122</v>
      </c>
      <c r="B8542">
        <v>2034</v>
      </c>
      <c r="C8542" t="s">
        <v>155</v>
      </c>
      <c r="D8542" t="s">
        <v>1066</v>
      </c>
      <c r="E8542" t="s">
        <v>170</v>
      </c>
      <c r="F8542" t="s">
        <v>126</v>
      </c>
      <c r="G8542" t="s">
        <v>158</v>
      </c>
      <c r="H8542" t="s">
        <v>132</v>
      </c>
      <c r="I8542">
        <v>0</v>
      </c>
      <c r="P8542">
        <v>0.57747508282180604</v>
      </c>
      <c r="Q8542">
        <v>0</v>
      </c>
    </row>
    <row r="8543" spans="1:17">
      <c r="A8543" t="s">
        <v>122</v>
      </c>
      <c r="B8543">
        <v>2034</v>
      </c>
      <c r="C8543" t="s">
        <v>155</v>
      </c>
      <c r="D8543" t="s">
        <v>1066</v>
      </c>
      <c r="E8543" t="s">
        <v>170</v>
      </c>
      <c r="F8543" t="s">
        <v>126</v>
      </c>
      <c r="G8543" t="s">
        <v>158</v>
      </c>
      <c r="H8543" t="s">
        <v>135</v>
      </c>
      <c r="I8543">
        <v>0</v>
      </c>
      <c r="P8543">
        <v>0.57747508282180604</v>
      </c>
      <c r="Q8543">
        <v>0</v>
      </c>
    </row>
    <row r="8544" spans="1:17">
      <c r="A8544" t="s">
        <v>122</v>
      </c>
      <c r="B8544">
        <v>2034</v>
      </c>
      <c r="C8544" t="s">
        <v>155</v>
      </c>
      <c r="D8544" t="s">
        <v>1066</v>
      </c>
      <c r="E8544" t="s">
        <v>170</v>
      </c>
      <c r="F8544" t="s">
        <v>126</v>
      </c>
      <c r="G8544" t="s">
        <v>158</v>
      </c>
      <c r="H8544" t="s">
        <v>136</v>
      </c>
      <c r="I8544">
        <v>0</v>
      </c>
      <c r="P8544">
        <v>0.57747508282180604</v>
      </c>
      <c r="Q8544">
        <v>0</v>
      </c>
    </row>
    <row r="8545" spans="1:17">
      <c r="A8545" t="s">
        <v>122</v>
      </c>
      <c r="B8545">
        <v>2034</v>
      </c>
      <c r="C8545" t="s">
        <v>155</v>
      </c>
      <c r="D8545" t="s">
        <v>1066</v>
      </c>
      <c r="E8545" t="s">
        <v>170</v>
      </c>
      <c r="F8545" t="s">
        <v>165</v>
      </c>
      <c r="G8545" t="s">
        <v>158</v>
      </c>
      <c r="H8545" t="s">
        <v>132</v>
      </c>
      <c r="I8545">
        <v>0</v>
      </c>
      <c r="P8545">
        <v>0.57747508282180604</v>
      </c>
      <c r="Q8545">
        <v>0</v>
      </c>
    </row>
    <row r="8546" spans="1:17">
      <c r="A8546" t="s">
        <v>122</v>
      </c>
      <c r="B8546">
        <v>2034</v>
      </c>
      <c r="C8546" t="s">
        <v>155</v>
      </c>
      <c r="D8546" t="s">
        <v>1066</v>
      </c>
      <c r="E8546" t="s">
        <v>170</v>
      </c>
      <c r="F8546" t="s">
        <v>165</v>
      </c>
      <c r="G8546" t="s">
        <v>158</v>
      </c>
      <c r="H8546" t="s">
        <v>135</v>
      </c>
      <c r="I8546">
        <v>0</v>
      </c>
      <c r="P8546">
        <v>0.57747508282180604</v>
      </c>
      <c r="Q8546">
        <v>0</v>
      </c>
    </row>
    <row r="8547" spans="1:17">
      <c r="A8547" t="s">
        <v>122</v>
      </c>
      <c r="B8547">
        <v>2034</v>
      </c>
      <c r="C8547" t="s">
        <v>155</v>
      </c>
      <c r="D8547" t="s">
        <v>1066</v>
      </c>
      <c r="E8547" t="s">
        <v>170</v>
      </c>
      <c r="F8547" t="s">
        <v>165</v>
      </c>
      <c r="G8547" t="s">
        <v>158</v>
      </c>
      <c r="H8547" t="s">
        <v>136</v>
      </c>
      <c r="I8547">
        <v>0</v>
      </c>
      <c r="P8547">
        <v>0.57747508282180604</v>
      </c>
      <c r="Q8547">
        <v>0</v>
      </c>
    </row>
    <row r="8548" spans="1:17">
      <c r="A8548" t="s">
        <v>122</v>
      </c>
      <c r="B8548">
        <v>2034</v>
      </c>
      <c r="C8548" t="s">
        <v>155</v>
      </c>
      <c r="D8548" t="s">
        <v>1066</v>
      </c>
      <c r="E8548" t="s">
        <v>170</v>
      </c>
      <c r="F8548" t="s">
        <v>166</v>
      </c>
      <c r="G8548" t="s">
        <v>158</v>
      </c>
      <c r="H8548" t="s">
        <v>132</v>
      </c>
      <c r="I8548">
        <v>0</v>
      </c>
      <c r="P8548">
        <v>0.57747508282180604</v>
      </c>
      <c r="Q8548">
        <v>0</v>
      </c>
    </row>
    <row r="8549" spans="1:17">
      <c r="A8549" t="s">
        <v>122</v>
      </c>
      <c r="B8549">
        <v>2034</v>
      </c>
      <c r="C8549" t="s">
        <v>155</v>
      </c>
      <c r="D8549" t="s">
        <v>1066</v>
      </c>
      <c r="E8549" t="s">
        <v>170</v>
      </c>
      <c r="F8549" t="s">
        <v>166</v>
      </c>
      <c r="G8549" t="s">
        <v>158</v>
      </c>
      <c r="H8549" t="s">
        <v>135</v>
      </c>
      <c r="I8549">
        <v>0</v>
      </c>
      <c r="P8549">
        <v>0.57747508282180604</v>
      </c>
      <c r="Q8549">
        <v>0</v>
      </c>
    </row>
    <row r="8550" spans="1:17">
      <c r="A8550" t="s">
        <v>122</v>
      </c>
      <c r="B8550">
        <v>2034</v>
      </c>
      <c r="C8550" t="s">
        <v>155</v>
      </c>
      <c r="D8550" t="s">
        <v>1066</v>
      </c>
      <c r="E8550" t="s">
        <v>170</v>
      </c>
      <c r="F8550" t="s">
        <v>166</v>
      </c>
      <c r="G8550" t="s">
        <v>158</v>
      </c>
      <c r="H8550" t="s">
        <v>136</v>
      </c>
      <c r="I8550">
        <v>0</v>
      </c>
      <c r="P8550">
        <v>0.57747508282180604</v>
      </c>
      <c r="Q8550">
        <v>0</v>
      </c>
    </row>
    <row r="8551" spans="1:17">
      <c r="A8551" t="s">
        <v>122</v>
      </c>
      <c r="B8551">
        <v>2034</v>
      </c>
      <c r="C8551" t="s">
        <v>155</v>
      </c>
      <c r="D8551" t="s">
        <v>1066</v>
      </c>
      <c r="E8551" t="s">
        <v>170</v>
      </c>
      <c r="F8551" t="s">
        <v>160</v>
      </c>
      <c r="G8551" t="s">
        <v>158</v>
      </c>
      <c r="H8551" t="s">
        <v>132</v>
      </c>
      <c r="I8551">
        <v>0</v>
      </c>
      <c r="P8551">
        <v>0.57747508282180604</v>
      </c>
      <c r="Q8551">
        <v>0</v>
      </c>
    </row>
    <row r="8552" spans="1:17">
      <c r="A8552" t="s">
        <v>122</v>
      </c>
      <c r="B8552">
        <v>2034</v>
      </c>
      <c r="C8552" t="s">
        <v>155</v>
      </c>
      <c r="D8552" t="s">
        <v>1066</v>
      </c>
      <c r="E8552" t="s">
        <v>170</v>
      </c>
      <c r="F8552" t="s">
        <v>160</v>
      </c>
      <c r="G8552" t="s">
        <v>158</v>
      </c>
      <c r="H8552" t="s">
        <v>135</v>
      </c>
      <c r="I8552">
        <v>0</v>
      </c>
      <c r="P8552">
        <v>0.57747508282180604</v>
      </c>
      <c r="Q8552">
        <v>0</v>
      </c>
    </row>
    <row r="8553" spans="1:17">
      <c r="A8553" t="s">
        <v>122</v>
      </c>
      <c r="B8553">
        <v>2034</v>
      </c>
      <c r="C8553" t="s">
        <v>155</v>
      </c>
      <c r="D8553" t="s">
        <v>1066</v>
      </c>
      <c r="E8553" t="s">
        <v>170</v>
      </c>
      <c r="F8553" t="s">
        <v>160</v>
      </c>
      <c r="G8553" t="s">
        <v>158</v>
      </c>
      <c r="H8553" t="s">
        <v>136</v>
      </c>
      <c r="I8553">
        <v>0</v>
      </c>
      <c r="P8553">
        <v>0.57747508282180604</v>
      </c>
      <c r="Q8553">
        <v>0</v>
      </c>
    </row>
    <row r="8554" spans="1:17">
      <c r="A8554" t="s">
        <v>122</v>
      </c>
      <c r="B8554">
        <v>2034</v>
      </c>
      <c r="C8554" t="s">
        <v>138</v>
      </c>
      <c r="D8554" t="s">
        <v>1064</v>
      </c>
      <c r="E8554" t="s">
        <v>170</v>
      </c>
      <c r="F8554" t="s">
        <v>164</v>
      </c>
      <c r="G8554" t="s">
        <v>1065</v>
      </c>
      <c r="H8554" t="s">
        <v>132</v>
      </c>
      <c r="I8554">
        <v>0</v>
      </c>
      <c r="P8554">
        <v>0.57747508282180604</v>
      </c>
      <c r="Q8554">
        <v>0</v>
      </c>
    </row>
    <row r="8555" spans="1:17">
      <c r="A8555" t="s">
        <v>122</v>
      </c>
      <c r="B8555">
        <v>2034</v>
      </c>
      <c r="C8555" t="s">
        <v>138</v>
      </c>
      <c r="D8555" t="s">
        <v>1064</v>
      </c>
      <c r="E8555" t="s">
        <v>170</v>
      </c>
      <c r="F8555" t="s">
        <v>164</v>
      </c>
      <c r="G8555" t="s">
        <v>1065</v>
      </c>
      <c r="H8555" t="s">
        <v>135</v>
      </c>
      <c r="I8555">
        <v>0</v>
      </c>
      <c r="P8555">
        <v>0.57747508282180604</v>
      </c>
      <c r="Q8555">
        <v>0</v>
      </c>
    </row>
    <row r="8556" spans="1:17">
      <c r="A8556" t="s">
        <v>122</v>
      </c>
      <c r="B8556">
        <v>2034</v>
      </c>
      <c r="C8556" t="s">
        <v>138</v>
      </c>
      <c r="D8556" t="s">
        <v>1064</v>
      </c>
      <c r="E8556" t="s">
        <v>170</v>
      </c>
      <c r="F8556" t="s">
        <v>164</v>
      </c>
      <c r="G8556" t="s">
        <v>1065</v>
      </c>
      <c r="H8556" t="s">
        <v>136</v>
      </c>
      <c r="I8556">
        <v>0</v>
      </c>
      <c r="P8556">
        <v>0.57747508282180604</v>
      </c>
      <c r="Q8556">
        <v>0</v>
      </c>
    </row>
    <row r="8557" spans="1:17">
      <c r="A8557" t="s">
        <v>122</v>
      </c>
      <c r="B8557">
        <v>2034</v>
      </c>
      <c r="C8557" t="s">
        <v>138</v>
      </c>
      <c r="D8557" t="s">
        <v>1064</v>
      </c>
      <c r="E8557" t="s">
        <v>170</v>
      </c>
      <c r="F8557" t="s">
        <v>159</v>
      </c>
      <c r="G8557" t="s">
        <v>1065</v>
      </c>
      <c r="H8557" t="s">
        <v>132</v>
      </c>
      <c r="I8557">
        <v>0</v>
      </c>
      <c r="P8557">
        <v>0.57747508282180604</v>
      </c>
      <c r="Q8557">
        <v>0</v>
      </c>
    </row>
    <row r="8558" spans="1:17">
      <c r="A8558" t="s">
        <v>122</v>
      </c>
      <c r="B8558">
        <v>2034</v>
      </c>
      <c r="C8558" t="s">
        <v>138</v>
      </c>
      <c r="D8558" t="s">
        <v>1064</v>
      </c>
      <c r="E8558" t="s">
        <v>170</v>
      </c>
      <c r="F8558" t="s">
        <v>159</v>
      </c>
      <c r="G8558" t="s">
        <v>1065</v>
      </c>
      <c r="H8558" t="s">
        <v>135</v>
      </c>
      <c r="I8558">
        <v>0</v>
      </c>
      <c r="P8558">
        <v>0.57747508282180604</v>
      </c>
      <c r="Q8558">
        <v>0</v>
      </c>
    </row>
    <row r="8559" spans="1:17">
      <c r="A8559" t="s">
        <v>122</v>
      </c>
      <c r="B8559">
        <v>2034</v>
      </c>
      <c r="C8559" t="s">
        <v>138</v>
      </c>
      <c r="D8559" t="s">
        <v>1064</v>
      </c>
      <c r="E8559" t="s">
        <v>170</v>
      </c>
      <c r="F8559" t="s">
        <v>159</v>
      </c>
      <c r="G8559" t="s">
        <v>1065</v>
      </c>
      <c r="H8559" t="s">
        <v>136</v>
      </c>
      <c r="I8559">
        <v>0</v>
      </c>
      <c r="P8559">
        <v>0.57747508282180604</v>
      </c>
      <c r="Q8559">
        <v>0</v>
      </c>
    </row>
    <row r="8560" spans="1:17">
      <c r="A8560" t="s">
        <v>122</v>
      </c>
      <c r="B8560">
        <v>2034</v>
      </c>
      <c r="C8560" t="s">
        <v>138</v>
      </c>
      <c r="D8560" t="s">
        <v>1064</v>
      </c>
      <c r="E8560" t="s">
        <v>170</v>
      </c>
      <c r="F8560" t="s">
        <v>126</v>
      </c>
      <c r="G8560" t="s">
        <v>1065</v>
      </c>
      <c r="H8560" t="s">
        <v>132</v>
      </c>
      <c r="I8560">
        <v>0</v>
      </c>
      <c r="P8560">
        <v>0.57747508282180604</v>
      </c>
      <c r="Q8560">
        <v>0</v>
      </c>
    </row>
    <row r="8561" spans="1:17">
      <c r="A8561" t="s">
        <v>122</v>
      </c>
      <c r="B8561">
        <v>2034</v>
      </c>
      <c r="C8561" t="s">
        <v>138</v>
      </c>
      <c r="D8561" t="s">
        <v>1064</v>
      </c>
      <c r="E8561" t="s">
        <v>170</v>
      </c>
      <c r="F8561" t="s">
        <v>126</v>
      </c>
      <c r="G8561" t="s">
        <v>1065</v>
      </c>
      <c r="H8561" t="s">
        <v>135</v>
      </c>
      <c r="I8561">
        <v>0</v>
      </c>
      <c r="P8561">
        <v>0.57747508282180604</v>
      </c>
      <c r="Q8561">
        <v>0</v>
      </c>
    </row>
    <row r="8562" spans="1:17">
      <c r="A8562" t="s">
        <v>122</v>
      </c>
      <c r="B8562">
        <v>2034</v>
      </c>
      <c r="C8562" t="s">
        <v>138</v>
      </c>
      <c r="D8562" t="s">
        <v>1064</v>
      </c>
      <c r="E8562" t="s">
        <v>170</v>
      </c>
      <c r="F8562" t="s">
        <v>126</v>
      </c>
      <c r="G8562" t="s">
        <v>1065</v>
      </c>
      <c r="H8562" t="s">
        <v>136</v>
      </c>
      <c r="I8562">
        <v>1318707.6422810999</v>
      </c>
      <c r="P8562">
        <v>0.57747508282180604</v>
      </c>
      <c r="Q8562">
        <v>761520.80494402698</v>
      </c>
    </row>
    <row r="8563" spans="1:17">
      <c r="A8563" t="s">
        <v>122</v>
      </c>
      <c r="B8563">
        <v>2034</v>
      </c>
      <c r="C8563" t="s">
        <v>138</v>
      </c>
      <c r="D8563" t="s">
        <v>1064</v>
      </c>
      <c r="E8563" t="s">
        <v>170</v>
      </c>
      <c r="F8563" t="s">
        <v>165</v>
      </c>
      <c r="G8563" t="s">
        <v>1065</v>
      </c>
      <c r="H8563" t="s">
        <v>132</v>
      </c>
      <c r="I8563">
        <v>0</v>
      </c>
      <c r="P8563">
        <v>0.57747508282180604</v>
      </c>
      <c r="Q8563">
        <v>0</v>
      </c>
    </row>
    <row r="8564" spans="1:17">
      <c r="A8564" t="s">
        <v>122</v>
      </c>
      <c r="B8564">
        <v>2034</v>
      </c>
      <c r="C8564" t="s">
        <v>138</v>
      </c>
      <c r="D8564" t="s">
        <v>1064</v>
      </c>
      <c r="E8564" t="s">
        <v>170</v>
      </c>
      <c r="F8564" t="s">
        <v>165</v>
      </c>
      <c r="G8564" t="s">
        <v>1065</v>
      </c>
      <c r="H8564" t="s">
        <v>135</v>
      </c>
      <c r="I8564">
        <v>0</v>
      </c>
      <c r="P8564">
        <v>0.57747508282180604</v>
      </c>
      <c r="Q8564">
        <v>0</v>
      </c>
    </row>
    <row r="8565" spans="1:17">
      <c r="A8565" t="s">
        <v>122</v>
      </c>
      <c r="B8565">
        <v>2034</v>
      </c>
      <c r="C8565" t="s">
        <v>138</v>
      </c>
      <c r="D8565" t="s">
        <v>1064</v>
      </c>
      <c r="E8565" t="s">
        <v>170</v>
      </c>
      <c r="F8565" t="s">
        <v>165</v>
      </c>
      <c r="G8565" t="s">
        <v>1065</v>
      </c>
      <c r="H8565" t="s">
        <v>136</v>
      </c>
      <c r="I8565">
        <v>0</v>
      </c>
      <c r="P8565">
        <v>0.57747508282180604</v>
      </c>
      <c r="Q8565">
        <v>0</v>
      </c>
    </row>
    <row r="8566" spans="1:17">
      <c r="A8566" t="s">
        <v>122</v>
      </c>
      <c r="B8566">
        <v>2034</v>
      </c>
      <c r="C8566" t="s">
        <v>138</v>
      </c>
      <c r="D8566" t="s">
        <v>1064</v>
      </c>
      <c r="E8566" t="s">
        <v>170</v>
      </c>
      <c r="F8566" t="s">
        <v>166</v>
      </c>
      <c r="G8566" t="s">
        <v>1065</v>
      </c>
      <c r="H8566" t="s">
        <v>132</v>
      </c>
      <c r="I8566">
        <v>0</v>
      </c>
      <c r="P8566">
        <v>0.57747508282180604</v>
      </c>
      <c r="Q8566">
        <v>0</v>
      </c>
    </row>
    <row r="8567" spans="1:17">
      <c r="A8567" t="s">
        <v>122</v>
      </c>
      <c r="B8567">
        <v>2034</v>
      </c>
      <c r="C8567" t="s">
        <v>138</v>
      </c>
      <c r="D8567" t="s">
        <v>1064</v>
      </c>
      <c r="E8567" t="s">
        <v>170</v>
      </c>
      <c r="F8567" t="s">
        <v>166</v>
      </c>
      <c r="G8567" t="s">
        <v>1065</v>
      </c>
      <c r="H8567" t="s">
        <v>135</v>
      </c>
      <c r="I8567">
        <v>0</v>
      </c>
      <c r="P8567">
        <v>0.57747508282180604</v>
      </c>
      <c r="Q8567">
        <v>0</v>
      </c>
    </row>
    <row r="8568" spans="1:17">
      <c r="A8568" t="s">
        <v>122</v>
      </c>
      <c r="B8568">
        <v>2034</v>
      </c>
      <c r="C8568" t="s">
        <v>138</v>
      </c>
      <c r="D8568" t="s">
        <v>1064</v>
      </c>
      <c r="E8568" t="s">
        <v>170</v>
      </c>
      <c r="F8568" t="s">
        <v>166</v>
      </c>
      <c r="G8568" t="s">
        <v>1065</v>
      </c>
      <c r="H8568" t="s">
        <v>136</v>
      </c>
      <c r="I8568">
        <v>0</v>
      </c>
      <c r="P8568">
        <v>0.57747508282180604</v>
      </c>
      <c r="Q8568">
        <v>0</v>
      </c>
    </row>
    <row r="8569" spans="1:17">
      <c r="A8569" t="s">
        <v>122</v>
      </c>
      <c r="B8569">
        <v>2034</v>
      </c>
      <c r="C8569" t="s">
        <v>138</v>
      </c>
      <c r="D8569" t="s">
        <v>1064</v>
      </c>
      <c r="E8569" t="s">
        <v>170</v>
      </c>
      <c r="F8569" t="s">
        <v>160</v>
      </c>
      <c r="G8569" t="s">
        <v>1065</v>
      </c>
      <c r="H8569" t="s">
        <v>132</v>
      </c>
      <c r="I8569">
        <v>0</v>
      </c>
      <c r="P8569">
        <v>0.57747508282180604</v>
      </c>
      <c r="Q8569">
        <v>0</v>
      </c>
    </row>
    <row r="8570" spans="1:17">
      <c r="A8570" t="s">
        <v>122</v>
      </c>
      <c r="B8570">
        <v>2034</v>
      </c>
      <c r="C8570" t="s">
        <v>138</v>
      </c>
      <c r="D8570" t="s">
        <v>1064</v>
      </c>
      <c r="E8570" t="s">
        <v>170</v>
      </c>
      <c r="F8570" t="s">
        <v>160</v>
      </c>
      <c r="G8570" t="s">
        <v>1065</v>
      </c>
      <c r="H8570" t="s">
        <v>135</v>
      </c>
      <c r="I8570">
        <v>0</v>
      </c>
      <c r="P8570">
        <v>0.57747508282180604</v>
      </c>
      <c r="Q8570">
        <v>0</v>
      </c>
    </row>
    <row r="8571" spans="1:17">
      <c r="A8571" t="s">
        <v>122</v>
      </c>
      <c r="B8571">
        <v>2034</v>
      </c>
      <c r="C8571" t="s">
        <v>138</v>
      </c>
      <c r="D8571" t="s">
        <v>1064</v>
      </c>
      <c r="E8571" t="s">
        <v>170</v>
      </c>
      <c r="F8571" t="s">
        <v>160</v>
      </c>
      <c r="G8571" t="s">
        <v>1065</v>
      </c>
      <c r="H8571" t="s">
        <v>136</v>
      </c>
      <c r="I8571">
        <v>0</v>
      </c>
      <c r="P8571">
        <v>0.57747508282180604</v>
      </c>
      <c r="Q8571">
        <v>0</v>
      </c>
    </row>
    <row r="8572" spans="1:17">
      <c r="A8572" t="s">
        <v>122</v>
      </c>
      <c r="B8572">
        <v>2034</v>
      </c>
      <c r="C8572" t="s">
        <v>21</v>
      </c>
      <c r="D8572" t="s">
        <v>1067</v>
      </c>
      <c r="E8572" t="s">
        <v>167</v>
      </c>
      <c r="F8572" t="s">
        <v>164</v>
      </c>
      <c r="G8572" t="s">
        <v>1068</v>
      </c>
      <c r="H8572" t="s">
        <v>132</v>
      </c>
      <c r="I8572">
        <v>0</v>
      </c>
      <c r="P8572">
        <v>0.57747508282180604</v>
      </c>
      <c r="Q8572">
        <v>0</v>
      </c>
    </row>
    <row r="8573" spans="1:17">
      <c r="A8573" t="s">
        <v>122</v>
      </c>
      <c r="B8573">
        <v>2034</v>
      </c>
      <c r="C8573" t="s">
        <v>21</v>
      </c>
      <c r="D8573" t="s">
        <v>1067</v>
      </c>
      <c r="E8573" t="s">
        <v>167</v>
      </c>
      <c r="F8573" t="s">
        <v>164</v>
      </c>
      <c r="G8573" t="s">
        <v>1068</v>
      </c>
      <c r="H8573" t="s">
        <v>135</v>
      </c>
      <c r="I8573">
        <v>0</v>
      </c>
      <c r="P8573">
        <v>0.57747508282180604</v>
      </c>
      <c r="Q8573">
        <v>0</v>
      </c>
    </row>
    <row r="8574" spans="1:17">
      <c r="A8574" t="s">
        <v>122</v>
      </c>
      <c r="B8574">
        <v>2034</v>
      </c>
      <c r="C8574" t="s">
        <v>21</v>
      </c>
      <c r="D8574" t="s">
        <v>1067</v>
      </c>
      <c r="E8574" t="s">
        <v>167</v>
      </c>
      <c r="F8574" t="s">
        <v>164</v>
      </c>
      <c r="G8574" t="s">
        <v>1068</v>
      </c>
      <c r="H8574" t="s">
        <v>136</v>
      </c>
      <c r="I8574">
        <v>0</v>
      </c>
      <c r="P8574">
        <v>0.57747508282180604</v>
      </c>
      <c r="Q8574">
        <v>0</v>
      </c>
    </row>
    <row r="8575" spans="1:17">
      <c r="A8575" t="s">
        <v>122</v>
      </c>
      <c r="B8575">
        <v>2034</v>
      </c>
      <c r="C8575" t="s">
        <v>21</v>
      </c>
      <c r="D8575" t="s">
        <v>1067</v>
      </c>
      <c r="E8575" t="s">
        <v>167</v>
      </c>
      <c r="F8575" t="s">
        <v>159</v>
      </c>
      <c r="G8575" t="s">
        <v>1068</v>
      </c>
      <c r="H8575" t="s">
        <v>132</v>
      </c>
      <c r="I8575">
        <v>0</v>
      </c>
      <c r="P8575">
        <v>0.57747508282180604</v>
      </c>
      <c r="Q8575">
        <v>0</v>
      </c>
    </row>
    <row r="8576" spans="1:17">
      <c r="A8576" t="s">
        <v>122</v>
      </c>
      <c r="B8576">
        <v>2034</v>
      </c>
      <c r="C8576" t="s">
        <v>21</v>
      </c>
      <c r="D8576" t="s">
        <v>1067</v>
      </c>
      <c r="E8576" t="s">
        <v>167</v>
      </c>
      <c r="F8576" t="s">
        <v>159</v>
      </c>
      <c r="G8576" t="s">
        <v>1068</v>
      </c>
      <c r="H8576" t="s">
        <v>135</v>
      </c>
      <c r="I8576">
        <v>0</v>
      </c>
      <c r="P8576">
        <v>0.57747508282180604</v>
      </c>
      <c r="Q8576">
        <v>0</v>
      </c>
    </row>
    <row r="8577" spans="1:17">
      <c r="A8577" t="s">
        <v>122</v>
      </c>
      <c r="B8577">
        <v>2034</v>
      </c>
      <c r="C8577" t="s">
        <v>21</v>
      </c>
      <c r="D8577" t="s">
        <v>1067</v>
      </c>
      <c r="E8577" t="s">
        <v>167</v>
      </c>
      <c r="F8577" t="s">
        <v>159</v>
      </c>
      <c r="G8577" t="s">
        <v>1068</v>
      </c>
      <c r="H8577" t="s">
        <v>136</v>
      </c>
      <c r="I8577">
        <v>0</v>
      </c>
      <c r="P8577">
        <v>0.57747508282180604</v>
      </c>
      <c r="Q8577">
        <v>0</v>
      </c>
    </row>
    <row r="8578" spans="1:17">
      <c r="A8578" t="s">
        <v>122</v>
      </c>
      <c r="B8578">
        <v>2034</v>
      </c>
      <c r="C8578" t="s">
        <v>21</v>
      </c>
      <c r="D8578" t="s">
        <v>1067</v>
      </c>
      <c r="E8578" t="s">
        <v>167</v>
      </c>
      <c r="F8578" t="s">
        <v>126</v>
      </c>
      <c r="G8578" t="s">
        <v>1068</v>
      </c>
      <c r="H8578" t="s">
        <v>132</v>
      </c>
      <c r="I8578">
        <v>0</v>
      </c>
      <c r="P8578">
        <v>0.57747508282180604</v>
      </c>
      <c r="Q8578">
        <v>0</v>
      </c>
    </row>
    <row r="8579" spans="1:17">
      <c r="A8579" t="s">
        <v>122</v>
      </c>
      <c r="B8579">
        <v>2034</v>
      </c>
      <c r="C8579" t="s">
        <v>21</v>
      </c>
      <c r="D8579" t="s">
        <v>1067</v>
      </c>
      <c r="E8579" t="s">
        <v>167</v>
      </c>
      <c r="F8579" t="s">
        <v>126</v>
      </c>
      <c r="G8579" t="s">
        <v>1068</v>
      </c>
      <c r="H8579" t="s">
        <v>135</v>
      </c>
      <c r="I8579">
        <v>0</v>
      </c>
      <c r="P8579">
        <v>0.57747508282180604</v>
      </c>
      <c r="Q8579">
        <v>0</v>
      </c>
    </row>
    <row r="8580" spans="1:17">
      <c r="A8580" t="s">
        <v>122</v>
      </c>
      <c r="B8580">
        <v>2034</v>
      </c>
      <c r="C8580" t="s">
        <v>21</v>
      </c>
      <c r="D8580" t="s">
        <v>1067</v>
      </c>
      <c r="E8580" t="s">
        <v>167</v>
      </c>
      <c r="F8580" t="s">
        <v>126</v>
      </c>
      <c r="G8580" t="s">
        <v>1068</v>
      </c>
      <c r="H8580" t="s">
        <v>136</v>
      </c>
      <c r="I8580">
        <v>0</v>
      </c>
      <c r="P8580">
        <v>0.57747508282180604</v>
      </c>
      <c r="Q8580">
        <v>0</v>
      </c>
    </row>
    <row r="8581" spans="1:17">
      <c r="A8581" t="s">
        <v>122</v>
      </c>
      <c r="B8581">
        <v>2034</v>
      </c>
      <c r="C8581" t="s">
        <v>21</v>
      </c>
      <c r="D8581" t="s">
        <v>1067</v>
      </c>
      <c r="E8581" t="s">
        <v>167</v>
      </c>
      <c r="F8581" t="s">
        <v>165</v>
      </c>
      <c r="G8581" t="s">
        <v>1068</v>
      </c>
      <c r="H8581" t="s">
        <v>132</v>
      </c>
      <c r="I8581">
        <v>0</v>
      </c>
      <c r="P8581">
        <v>0.57747508282180604</v>
      </c>
      <c r="Q8581">
        <v>0</v>
      </c>
    </row>
    <row r="8582" spans="1:17">
      <c r="A8582" t="s">
        <v>122</v>
      </c>
      <c r="B8582">
        <v>2034</v>
      </c>
      <c r="C8582" t="s">
        <v>21</v>
      </c>
      <c r="D8582" t="s">
        <v>1067</v>
      </c>
      <c r="E8582" t="s">
        <v>167</v>
      </c>
      <c r="F8582" t="s">
        <v>165</v>
      </c>
      <c r="G8582" t="s">
        <v>1068</v>
      </c>
      <c r="H8582" t="s">
        <v>135</v>
      </c>
      <c r="I8582">
        <v>0</v>
      </c>
      <c r="P8582">
        <v>0.57747508282180604</v>
      </c>
      <c r="Q8582">
        <v>0</v>
      </c>
    </row>
    <row r="8583" spans="1:17">
      <c r="A8583" t="s">
        <v>122</v>
      </c>
      <c r="B8583">
        <v>2034</v>
      </c>
      <c r="C8583" t="s">
        <v>21</v>
      </c>
      <c r="D8583" t="s">
        <v>1067</v>
      </c>
      <c r="E8583" t="s">
        <v>167</v>
      </c>
      <c r="F8583" t="s">
        <v>165</v>
      </c>
      <c r="G8583" t="s">
        <v>1068</v>
      </c>
      <c r="H8583" t="s">
        <v>136</v>
      </c>
      <c r="I8583">
        <v>0</v>
      </c>
      <c r="P8583">
        <v>0.57747508282180604</v>
      </c>
      <c r="Q8583">
        <v>0</v>
      </c>
    </row>
    <row r="8584" spans="1:17">
      <c r="A8584" t="s">
        <v>122</v>
      </c>
      <c r="B8584">
        <v>2034</v>
      </c>
      <c r="C8584" t="s">
        <v>21</v>
      </c>
      <c r="D8584" t="s">
        <v>1067</v>
      </c>
      <c r="E8584" t="s">
        <v>167</v>
      </c>
      <c r="F8584" t="s">
        <v>166</v>
      </c>
      <c r="G8584" t="s">
        <v>1068</v>
      </c>
      <c r="H8584" t="s">
        <v>132</v>
      </c>
      <c r="I8584">
        <v>0</v>
      </c>
      <c r="P8584">
        <v>0.57747508282180604</v>
      </c>
      <c r="Q8584">
        <v>0</v>
      </c>
    </row>
    <row r="8585" spans="1:17">
      <c r="A8585" t="s">
        <v>122</v>
      </c>
      <c r="B8585">
        <v>2034</v>
      </c>
      <c r="C8585" t="s">
        <v>21</v>
      </c>
      <c r="D8585" t="s">
        <v>1067</v>
      </c>
      <c r="E8585" t="s">
        <v>167</v>
      </c>
      <c r="F8585" t="s">
        <v>166</v>
      </c>
      <c r="G8585" t="s">
        <v>1068</v>
      </c>
      <c r="H8585" t="s">
        <v>135</v>
      </c>
      <c r="I8585">
        <v>0</v>
      </c>
      <c r="P8585">
        <v>0.57747508282180604</v>
      </c>
      <c r="Q8585">
        <v>0</v>
      </c>
    </row>
    <row r="8586" spans="1:17">
      <c r="A8586" t="s">
        <v>122</v>
      </c>
      <c r="B8586">
        <v>2034</v>
      </c>
      <c r="C8586" t="s">
        <v>21</v>
      </c>
      <c r="D8586" t="s">
        <v>1067</v>
      </c>
      <c r="E8586" t="s">
        <v>167</v>
      </c>
      <c r="F8586" t="s">
        <v>166</v>
      </c>
      <c r="G8586" t="s">
        <v>1068</v>
      </c>
      <c r="H8586" t="s">
        <v>136</v>
      </c>
      <c r="I8586">
        <v>0</v>
      </c>
      <c r="P8586">
        <v>0.57747508282180604</v>
      </c>
      <c r="Q8586">
        <v>0</v>
      </c>
    </row>
    <row r="8587" spans="1:17">
      <c r="A8587" t="s">
        <v>122</v>
      </c>
      <c r="B8587">
        <v>2034</v>
      </c>
      <c r="C8587" t="s">
        <v>21</v>
      </c>
      <c r="D8587" t="s">
        <v>1067</v>
      </c>
      <c r="E8587" t="s">
        <v>167</v>
      </c>
      <c r="F8587" t="s">
        <v>160</v>
      </c>
      <c r="G8587" t="s">
        <v>1068</v>
      </c>
      <c r="H8587" t="s">
        <v>132</v>
      </c>
      <c r="I8587">
        <v>0</v>
      </c>
      <c r="P8587">
        <v>0.57747508282180604</v>
      </c>
      <c r="Q8587">
        <v>0</v>
      </c>
    </row>
    <row r="8588" spans="1:17">
      <c r="A8588" t="s">
        <v>122</v>
      </c>
      <c r="B8588">
        <v>2034</v>
      </c>
      <c r="C8588" t="s">
        <v>21</v>
      </c>
      <c r="D8588" t="s">
        <v>1067</v>
      </c>
      <c r="E8588" t="s">
        <v>167</v>
      </c>
      <c r="F8588" t="s">
        <v>160</v>
      </c>
      <c r="G8588" t="s">
        <v>1068</v>
      </c>
      <c r="H8588" t="s">
        <v>135</v>
      </c>
      <c r="I8588">
        <v>0</v>
      </c>
      <c r="P8588">
        <v>0.57747508282180604</v>
      </c>
      <c r="Q8588">
        <v>0</v>
      </c>
    </row>
    <row r="8589" spans="1:17">
      <c r="A8589" t="s">
        <v>122</v>
      </c>
      <c r="B8589">
        <v>2034</v>
      </c>
      <c r="C8589" t="s">
        <v>21</v>
      </c>
      <c r="D8589" t="s">
        <v>1067</v>
      </c>
      <c r="E8589" t="s">
        <v>167</v>
      </c>
      <c r="F8589" t="s">
        <v>160</v>
      </c>
      <c r="G8589" t="s">
        <v>1068</v>
      </c>
      <c r="H8589" t="s">
        <v>136</v>
      </c>
      <c r="I8589">
        <v>0</v>
      </c>
      <c r="P8589">
        <v>0.57747508282180604</v>
      </c>
      <c r="Q8589">
        <v>0</v>
      </c>
    </row>
    <row r="8590" spans="1:17">
      <c r="A8590" t="s">
        <v>122</v>
      </c>
      <c r="B8590">
        <v>2034</v>
      </c>
      <c r="C8590" t="s">
        <v>22</v>
      </c>
      <c r="D8590" t="s">
        <v>1067</v>
      </c>
      <c r="E8590" t="s">
        <v>167</v>
      </c>
      <c r="F8590" t="s">
        <v>164</v>
      </c>
      <c r="G8590" t="s">
        <v>1068</v>
      </c>
      <c r="H8590" t="s">
        <v>132</v>
      </c>
      <c r="I8590">
        <v>0</v>
      </c>
      <c r="P8590">
        <v>0.57747508282180604</v>
      </c>
      <c r="Q8590">
        <v>0</v>
      </c>
    </row>
    <row r="8591" spans="1:17">
      <c r="A8591" t="s">
        <v>122</v>
      </c>
      <c r="B8591">
        <v>2034</v>
      </c>
      <c r="C8591" t="s">
        <v>22</v>
      </c>
      <c r="D8591" t="s">
        <v>1067</v>
      </c>
      <c r="E8591" t="s">
        <v>167</v>
      </c>
      <c r="F8591" t="s">
        <v>164</v>
      </c>
      <c r="G8591" t="s">
        <v>1068</v>
      </c>
      <c r="H8591" t="s">
        <v>135</v>
      </c>
      <c r="I8591">
        <v>0</v>
      </c>
      <c r="P8591">
        <v>0.57747508282180604</v>
      </c>
      <c r="Q8591">
        <v>0</v>
      </c>
    </row>
    <row r="8592" spans="1:17">
      <c r="A8592" t="s">
        <v>122</v>
      </c>
      <c r="B8592">
        <v>2034</v>
      </c>
      <c r="C8592" t="s">
        <v>22</v>
      </c>
      <c r="D8592" t="s">
        <v>1067</v>
      </c>
      <c r="E8592" t="s">
        <v>167</v>
      </c>
      <c r="F8592" t="s">
        <v>164</v>
      </c>
      <c r="G8592" t="s">
        <v>1068</v>
      </c>
      <c r="H8592" t="s">
        <v>136</v>
      </c>
      <c r="I8592">
        <v>0</v>
      </c>
      <c r="P8592">
        <v>0.57747508282180604</v>
      </c>
      <c r="Q8592">
        <v>0</v>
      </c>
    </row>
    <row r="8593" spans="1:17">
      <c r="A8593" t="s">
        <v>122</v>
      </c>
      <c r="B8593">
        <v>2034</v>
      </c>
      <c r="C8593" t="s">
        <v>22</v>
      </c>
      <c r="D8593" t="s">
        <v>1067</v>
      </c>
      <c r="E8593" t="s">
        <v>167</v>
      </c>
      <c r="F8593" t="s">
        <v>159</v>
      </c>
      <c r="G8593" t="s">
        <v>1068</v>
      </c>
      <c r="H8593" t="s">
        <v>132</v>
      </c>
      <c r="I8593">
        <v>0</v>
      </c>
      <c r="P8593">
        <v>0.57747508282180604</v>
      </c>
      <c r="Q8593">
        <v>0</v>
      </c>
    </row>
    <row r="8594" spans="1:17">
      <c r="A8594" t="s">
        <v>122</v>
      </c>
      <c r="B8594">
        <v>2034</v>
      </c>
      <c r="C8594" t="s">
        <v>22</v>
      </c>
      <c r="D8594" t="s">
        <v>1067</v>
      </c>
      <c r="E8594" t="s">
        <v>167</v>
      </c>
      <c r="F8594" t="s">
        <v>159</v>
      </c>
      <c r="G8594" t="s">
        <v>1068</v>
      </c>
      <c r="H8594" t="s">
        <v>135</v>
      </c>
      <c r="I8594">
        <v>0</v>
      </c>
      <c r="P8594">
        <v>0.57747508282180604</v>
      </c>
      <c r="Q8594">
        <v>0</v>
      </c>
    </row>
    <row r="8595" spans="1:17">
      <c r="A8595" t="s">
        <v>122</v>
      </c>
      <c r="B8595">
        <v>2034</v>
      </c>
      <c r="C8595" t="s">
        <v>22</v>
      </c>
      <c r="D8595" t="s">
        <v>1067</v>
      </c>
      <c r="E8595" t="s">
        <v>167</v>
      </c>
      <c r="F8595" t="s">
        <v>159</v>
      </c>
      <c r="G8595" t="s">
        <v>1068</v>
      </c>
      <c r="H8595" t="s">
        <v>136</v>
      </c>
      <c r="I8595">
        <v>0</v>
      </c>
      <c r="P8595">
        <v>0.57747508282180604</v>
      </c>
      <c r="Q8595">
        <v>0</v>
      </c>
    </row>
    <row r="8596" spans="1:17">
      <c r="A8596" t="s">
        <v>122</v>
      </c>
      <c r="B8596">
        <v>2034</v>
      </c>
      <c r="C8596" t="s">
        <v>22</v>
      </c>
      <c r="D8596" t="s">
        <v>1067</v>
      </c>
      <c r="E8596" t="s">
        <v>167</v>
      </c>
      <c r="F8596" t="s">
        <v>126</v>
      </c>
      <c r="G8596" t="s">
        <v>1068</v>
      </c>
      <c r="H8596" t="s">
        <v>132</v>
      </c>
      <c r="I8596">
        <v>0</v>
      </c>
      <c r="P8596">
        <v>0.57747508282180604</v>
      </c>
      <c r="Q8596">
        <v>0</v>
      </c>
    </row>
    <row r="8597" spans="1:17">
      <c r="A8597" t="s">
        <v>122</v>
      </c>
      <c r="B8597">
        <v>2034</v>
      </c>
      <c r="C8597" t="s">
        <v>22</v>
      </c>
      <c r="D8597" t="s">
        <v>1067</v>
      </c>
      <c r="E8597" t="s">
        <v>167</v>
      </c>
      <c r="F8597" t="s">
        <v>126</v>
      </c>
      <c r="G8597" t="s">
        <v>1068</v>
      </c>
      <c r="H8597" t="s">
        <v>135</v>
      </c>
      <c r="I8597">
        <v>0</v>
      </c>
      <c r="P8597">
        <v>0.57747508282180604</v>
      </c>
      <c r="Q8597">
        <v>0</v>
      </c>
    </row>
    <row r="8598" spans="1:17">
      <c r="A8598" t="s">
        <v>122</v>
      </c>
      <c r="B8598">
        <v>2034</v>
      </c>
      <c r="C8598" t="s">
        <v>22</v>
      </c>
      <c r="D8598" t="s">
        <v>1067</v>
      </c>
      <c r="E8598" t="s">
        <v>167</v>
      </c>
      <c r="F8598" t="s">
        <v>126</v>
      </c>
      <c r="G8598" t="s">
        <v>1068</v>
      </c>
      <c r="H8598" t="s">
        <v>136</v>
      </c>
      <c r="I8598">
        <v>0</v>
      </c>
      <c r="P8598">
        <v>0.57747508282180604</v>
      </c>
      <c r="Q8598">
        <v>0</v>
      </c>
    </row>
    <row r="8599" spans="1:17">
      <c r="A8599" t="s">
        <v>122</v>
      </c>
      <c r="B8599">
        <v>2034</v>
      </c>
      <c r="C8599" t="s">
        <v>22</v>
      </c>
      <c r="D8599" t="s">
        <v>1067</v>
      </c>
      <c r="E8599" t="s">
        <v>167</v>
      </c>
      <c r="F8599" t="s">
        <v>165</v>
      </c>
      <c r="G8599" t="s">
        <v>1068</v>
      </c>
      <c r="H8599" t="s">
        <v>132</v>
      </c>
      <c r="I8599">
        <v>0</v>
      </c>
      <c r="P8599">
        <v>0.57747508282180604</v>
      </c>
      <c r="Q8599">
        <v>0</v>
      </c>
    </row>
    <row r="8600" spans="1:17">
      <c r="A8600" t="s">
        <v>122</v>
      </c>
      <c r="B8600">
        <v>2034</v>
      </c>
      <c r="C8600" t="s">
        <v>22</v>
      </c>
      <c r="D8600" t="s">
        <v>1067</v>
      </c>
      <c r="E8600" t="s">
        <v>167</v>
      </c>
      <c r="F8600" t="s">
        <v>165</v>
      </c>
      <c r="G8600" t="s">
        <v>1068</v>
      </c>
      <c r="H8600" t="s">
        <v>135</v>
      </c>
      <c r="I8600">
        <v>0</v>
      </c>
      <c r="P8600">
        <v>0.57747508282180604</v>
      </c>
      <c r="Q8600">
        <v>0</v>
      </c>
    </row>
    <row r="8601" spans="1:17">
      <c r="A8601" t="s">
        <v>122</v>
      </c>
      <c r="B8601">
        <v>2034</v>
      </c>
      <c r="C8601" t="s">
        <v>22</v>
      </c>
      <c r="D8601" t="s">
        <v>1067</v>
      </c>
      <c r="E8601" t="s">
        <v>167</v>
      </c>
      <c r="F8601" t="s">
        <v>165</v>
      </c>
      <c r="G8601" t="s">
        <v>1068</v>
      </c>
      <c r="H8601" t="s">
        <v>136</v>
      </c>
      <c r="I8601">
        <v>0</v>
      </c>
      <c r="P8601">
        <v>0.57747508282180604</v>
      </c>
      <c r="Q8601">
        <v>0</v>
      </c>
    </row>
    <row r="8602" spans="1:17">
      <c r="A8602" t="s">
        <v>122</v>
      </c>
      <c r="B8602">
        <v>2034</v>
      </c>
      <c r="C8602" t="s">
        <v>22</v>
      </c>
      <c r="D8602" t="s">
        <v>1067</v>
      </c>
      <c r="E8602" t="s">
        <v>167</v>
      </c>
      <c r="F8602" t="s">
        <v>166</v>
      </c>
      <c r="G8602" t="s">
        <v>1068</v>
      </c>
      <c r="H8602" t="s">
        <v>132</v>
      </c>
      <c r="I8602">
        <v>0</v>
      </c>
      <c r="P8602">
        <v>0.57747508282180604</v>
      </c>
      <c r="Q8602">
        <v>0</v>
      </c>
    </row>
    <row r="8603" spans="1:17">
      <c r="A8603" t="s">
        <v>122</v>
      </c>
      <c r="B8603">
        <v>2034</v>
      </c>
      <c r="C8603" t="s">
        <v>22</v>
      </c>
      <c r="D8603" t="s">
        <v>1067</v>
      </c>
      <c r="E8603" t="s">
        <v>167</v>
      </c>
      <c r="F8603" t="s">
        <v>166</v>
      </c>
      <c r="G8603" t="s">
        <v>1068</v>
      </c>
      <c r="H8603" t="s">
        <v>135</v>
      </c>
      <c r="I8603">
        <v>0</v>
      </c>
      <c r="P8603">
        <v>0.57747508282180604</v>
      </c>
      <c r="Q8603">
        <v>0</v>
      </c>
    </row>
    <row r="8604" spans="1:17">
      <c r="A8604" t="s">
        <v>122</v>
      </c>
      <c r="B8604">
        <v>2034</v>
      </c>
      <c r="C8604" t="s">
        <v>22</v>
      </c>
      <c r="D8604" t="s">
        <v>1067</v>
      </c>
      <c r="E8604" t="s">
        <v>167</v>
      </c>
      <c r="F8604" t="s">
        <v>166</v>
      </c>
      <c r="G8604" t="s">
        <v>1068</v>
      </c>
      <c r="H8604" t="s">
        <v>136</v>
      </c>
      <c r="I8604">
        <v>0</v>
      </c>
      <c r="P8604">
        <v>0.57747508282180604</v>
      </c>
      <c r="Q8604">
        <v>0</v>
      </c>
    </row>
    <row r="8605" spans="1:17">
      <c r="A8605" t="s">
        <v>122</v>
      </c>
      <c r="B8605">
        <v>2034</v>
      </c>
      <c r="C8605" t="s">
        <v>22</v>
      </c>
      <c r="D8605" t="s">
        <v>1067</v>
      </c>
      <c r="E8605" t="s">
        <v>167</v>
      </c>
      <c r="F8605" t="s">
        <v>160</v>
      </c>
      <c r="G8605" t="s">
        <v>1068</v>
      </c>
      <c r="H8605" t="s">
        <v>132</v>
      </c>
      <c r="I8605">
        <v>0</v>
      </c>
      <c r="P8605">
        <v>0.57747508282180604</v>
      </c>
      <c r="Q8605">
        <v>0</v>
      </c>
    </row>
    <row r="8606" spans="1:17">
      <c r="A8606" t="s">
        <v>122</v>
      </c>
      <c r="B8606">
        <v>2034</v>
      </c>
      <c r="C8606" t="s">
        <v>22</v>
      </c>
      <c r="D8606" t="s">
        <v>1067</v>
      </c>
      <c r="E8606" t="s">
        <v>167</v>
      </c>
      <c r="F8606" t="s">
        <v>160</v>
      </c>
      <c r="G8606" t="s">
        <v>1068</v>
      </c>
      <c r="H8606" t="s">
        <v>135</v>
      </c>
      <c r="I8606">
        <v>0</v>
      </c>
      <c r="P8606">
        <v>0.57747508282180604</v>
      </c>
      <c r="Q8606">
        <v>0</v>
      </c>
    </row>
    <row r="8607" spans="1:17">
      <c r="A8607" t="s">
        <v>122</v>
      </c>
      <c r="B8607">
        <v>2034</v>
      </c>
      <c r="C8607" t="s">
        <v>22</v>
      </c>
      <c r="D8607" t="s">
        <v>1067</v>
      </c>
      <c r="E8607" t="s">
        <v>167</v>
      </c>
      <c r="F8607" t="s">
        <v>160</v>
      </c>
      <c r="G8607" t="s">
        <v>1068</v>
      </c>
      <c r="H8607" t="s">
        <v>136</v>
      </c>
      <c r="I8607">
        <v>0</v>
      </c>
      <c r="P8607">
        <v>0.57747508282180604</v>
      </c>
      <c r="Q8607">
        <v>0</v>
      </c>
    </row>
    <row r="8608" spans="1:17">
      <c r="A8608" t="s">
        <v>122</v>
      </c>
      <c r="B8608">
        <v>2034</v>
      </c>
      <c r="C8608" t="s">
        <v>24</v>
      </c>
      <c r="D8608" t="s">
        <v>1067</v>
      </c>
      <c r="E8608" t="s">
        <v>167</v>
      </c>
      <c r="F8608" t="s">
        <v>164</v>
      </c>
      <c r="G8608" t="s">
        <v>1068</v>
      </c>
      <c r="H8608" t="s">
        <v>132</v>
      </c>
      <c r="I8608">
        <v>0</v>
      </c>
      <c r="P8608">
        <v>0.57747508282180604</v>
      </c>
      <c r="Q8608">
        <v>0</v>
      </c>
    </row>
    <row r="8609" spans="1:17">
      <c r="A8609" t="s">
        <v>122</v>
      </c>
      <c r="B8609">
        <v>2034</v>
      </c>
      <c r="C8609" t="s">
        <v>24</v>
      </c>
      <c r="D8609" t="s">
        <v>1067</v>
      </c>
      <c r="E8609" t="s">
        <v>167</v>
      </c>
      <c r="F8609" t="s">
        <v>164</v>
      </c>
      <c r="G8609" t="s">
        <v>1068</v>
      </c>
      <c r="H8609" t="s">
        <v>135</v>
      </c>
      <c r="I8609">
        <v>0</v>
      </c>
      <c r="P8609">
        <v>0.57747508282180604</v>
      </c>
      <c r="Q8609">
        <v>0</v>
      </c>
    </row>
    <row r="8610" spans="1:17">
      <c r="A8610" t="s">
        <v>122</v>
      </c>
      <c r="B8610">
        <v>2034</v>
      </c>
      <c r="C8610" t="s">
        <v>24</v>
      </c>
      <c r="D8610" t="s">
        <v>1067</v>
      </c>
      <c r="E8610" t="s">
        <v>167</v>
      </c>
      <c r="F8610" t="s">
        <v>164</v>
      </c>
      <c r="G8610" t="s">
        <v>1068</v>
      </c>
      <c r="H8610" t="s">
        <v>136</v>
      </c>
      <c r="I8610">
        <v>0</v>
      </c>
      <c r="P8610">
        <v>0.57747508282180604</v>
      </c>
      <c r="Q8610">
        <v>0</v>
      </c>
    </row>
    <row r="8611" spans="1:17">
      <c r="A8611" t="s">
        <v>122</v>
      </c>
      <c r="B8611">
        <v>2034</v>
      </c>
      <c r="C8611" t="s">
        <v>24</v>
      </c>
      <c r="D8611" t="s">
        <v>1067</v>
      </c>
      <c r="E8611" t="s">
        <v>167</v>
      </c>
      <c r="F8611" t="s">
        <v>159</v>
      </c>
      <c r="G8611" t="s">
        <v>1068</v>
      </c>
      <c r="H8611" t="s">
        <v>132</v>
      </c>
      <c r="I8611">
        <v>0</v>
      </c>
      <c r="P8611">
        <v>0.57747508282180604</v>
      </c>
      <c r="Q8611">
        <v>0</v>
      </c>
    </row>
    <row r="8612" spans="1:17">
      <c r="A8612" t="s">
        <v>122</v>
      </c>
      <c r="B8612">
        <v>2034</v>
      </c>
      <c r="C8612" t="s">
        <v>24</v>
      </c>
      <c r="D8612" t="s">
        <v>1067</v>
      </c>
      <c r="E8612" t="s">
        <v>167</v>
      </c>
      <c r="F8612" t="s">
        <v>159</v>
      </c>
      <c r="G8612" t="s">
        <v>1068</v>
      </c>
      <c r="H8612" t="s">
        <v>135</v>
      </c>
      <c r="I8612">
        <v>0</v>
      </c>
      <c r="P8612">
        <v>0.57747508282180604</v>
      </c>
      <c r="Q8612">
        <v>0</v>
      </c>
    </row>
    <row r="8613" spans="1:17">
      <c r="A8613" t="s">
        <v>122</v>
      </c>
      <c r="B8613">
        <v>2034</v>
      </c>
      <c r="C8613" t="s">
        <v>24</v>
      </c>
      <c r="D8613" t="s">
        <v>1067</v>
      </c>
      <c r="E8613" t="s">
        <v>167</v>
      </c>
      <c r="F8613" t="s">
        <v>159</v>
      </c>
      <c r="G8613" t="s">
        <v>1068</v>
      </c>
      <c r="H8613" t="s">
        <v>136</v>
      </c>
      <c r="I8613">
        <v>0</v>
      </c>
      <c r="P8613">
        <v>0.57747508282180604</v>
      </c>
      <c r="Q8613">
        <v>0</v>
      </c>
    </row>
    <row r="8614" spans="1:17">
      <c r="A8614" t="s">
        <v>122</v>
      </c>
      <c r="B8614">
        <v>2034</v>
      </c>
      <c r="C8614" t="s">
        <v>24</v>
      </c>
      <c r="D8614" t="s">
        <v>1067</v>
      </c>
      <c r="E8614" t="s">
        <v>167</v>
      </c>
      <c r="F8614" t="s">
        <v>126</v>
      </c>
      <c r="G8614" t="s">
        <v>1068</v>
      </c>
      <c r="H8614" t="s">
        <v>132</v>
      </c>
      <c r="I8614">
        <v>0</v>
      </c>
      <c r="P8614">
        <v>0.57747508282180604</v>
      </c>
      <c r="Q8614">
        <v>0</v>
      </c>
    </row>
    <row r="8615" spans="1:17">
      <c r="A8615" t="s">
        <v>122</v>
      </c>
      <c r="B8615">
        <v>2034</v>
      </c>
      <c r="C8615" t="s">
        <v>24</v>
      </c>
      <c r="D8615" t="s">
        <v>1067</v>
      </c>
      <c r="E8615" t="s">
        <v>167</v>
      </c>
      <c r="F8615" t="s">
        <v>126</v>
      </c>
      <c r="G8615" t="s">
        <v>1068</v>
      </c>
      <c r="H8615" t="s">
        <v>135</v>
      </c>
      <c r="I8615">
        <v>0</v>
      </c>
      <c r="P8615">
        <v>0.57747508282180604</v>
      </c>
      <c r="Q8615">
        <v>0</v>
      </c>
    </row>
    <row r="8616" spans="1:17">
      <c r="A8616" t="s">
        <v>122</v>
      </c>
      <c r="B8616">
        <v>2034</v>
      </c>
      <c r="C8616" t="s">
        <v>24</v>
      </c>
      <c r="D8616" t="s">
        <v>1067</v>
      </c>
      <c r="E8616" t="s">
        <v>167</v>
      </c>
      <c r="F8616" t="s">
        <v>126</v>
      </c>
      <c r="G8616" t="s">
        <v>1068</v>
      </c>
      <c r="H8616" t="s">
        <v>136</v>
      </c>
      <c r="I8616">
        <v>0</v>
      </c>
      <c r="P8616">
        <v>0.57747508282180604</v>
      </c>
      <c r="Q8616">
        <v>0</v>
      </c>
    </row>
    <row r="8617" spans="1:17">
      <c r="A8617" t="s">
        <v>122</v>
      </c>
      <c r="B8617">
        <v>2034</v>
      </c>
      <c r="C8617" t="s">
        <v>24</v>
      </c>
      <c r="D8617" t="s">
        <v>1067</v>
      </c>
      <c r="E8617" t="s">
        <v>167</v>
      </c>
      <c r="F8617" t="s">
        <v>165</v>
      </c>
      <c r="G8617" t="s">
        <v>1068</v>
      </c>
      <c r="H8617" t="s">
        <v>132</v>
      </c>
      <c r="I8617">
        <v>0</v>
      </c>
      <c r="P8617">
        <v>0.57747508282180604</v>
      </c>
      <c r="Q8617">
        <v>0</v>
      </c>
    </row>
    <row r="8618" spans="1:17">
      <c r="A8618" t="s">
        <v>122</v>
      </c>
      <c r="B8618">
        <v>2034</v>
      </c>
      <c r="C8618" t="s">
        <v>24</v>
      </c>
      <c r="D8618" t="s">
        <v>1067</v>
      </c>
      <c r="E8618" t="s">
        <v>167</v>
      </c>
      <c r="F8618" t="s">
        <v>165</v>
      </c>
      <c r="G8618" t="s">
        <v>1068</v>
      </c>
      <c r="H8618" t="s">
        <v>135</v>
      </c>
      <c r="I8618">
        <v>0</v>
      </c>
      <c r="P8618">
        <v>0.57747508282180604</v>
      </c>
      <c r="Q8618">
        <v>0</v>
      </c>
    </row>
    <row r="8619" spans="1:17">
      <c r="A8619" t="s">
        <v>122</v>
      </c>
      <c r="B8619">
        <v>2034</v>
      </c>
      <c r="C8619" t="s">
        <v>24</v>
      </c>
      <c r="D8619" t="s">
        <v>1067</v>
      </c>
      <c r="E8619" t="s">
        <v>167</v>
      </c>
      <c r="F8619" t="s">
        <v>165</v>
      </c>
      <c r="G8619" t="s">
        <v>1068</v>
      </c>
      <c r="H8619" t="s">
        <v>136</v>
      </c>
      <c r="I8619">
        <v>0</v>
      </c>
      <c r="P8619">
        <v>0.57747508282180604</v>
      </c>
      <c r="Q8619">
        <v>0</v>
      </c>
    </row>
    <row r="8620" spans="1:17">
      <c r="A8620" t="s">
        <v>122</v>
      </c>
      <c r="B8620">
        <v>2034</v>
      </c>
      <c r="C8620" t="s">
        <v>24</v>
      </c>
      <c r="D8620" t="s">
        <v>1067</v>
      </c>
      <c r="E8620" t="s">
        <v>167</v>
      </c>
      <c r="F8620" t="s">
        <v>166</v>
      </c>
      <c r="G8620" t="s">
        <v>1068</v>
      </c>
      <c r="H8620" t="s">
        <v>132</v>
      </c>
      <c r="I8620">
        <v>0</v>
      </c>
      <c r="P8620">
        <v>0.57747508282180604</v>
      </c>
      <c r="Q8620">
        <v>0</v>
      </c>
    </row>
    <row r="8621" spans="1:17">
      <c r="A8621" t="s">
        <v>122</v>
      </c>
      <c r="B8621">
        <v>2034</v>
      </c>
      <c r="C8621" t="s">
        <v>24</v>
      </c>
      <c r="D8621" t="s">
        <v>1067</v>
      </c>
      <c r="E8621" t="s">
        <v>167</v>
      </c>
      <c r="F8621" t="s">
        <v>166</v>
      </c>
      <c r="G8621" t="s">
        <v>1068</v>
      </c>
      <c r="H8621" t="s">
        <v>135</v>
      </c>
      <c r="I8621">
        <v>0</v>
      </c>
      <c r="P8621">
        <v>0.57747508282180604</v>
      </c>
      <c r="Q8621">
        <v>0</v>
      </c>
    </row>
    <row r="8622" spans="1:17">
      <c r="A8622" t="s">
        <v>122</v>
      </c>
      <c r="B8622">
        <v>2034</v>
      </c>
      <c r="C8622" t="s">
        <v>24</v>
      </c>
      <c r="D8622" t="s">
        <v>1067</v>
      </c>
      <c r="E8622" t="s">
        <v>167</v>
      </c>
      <c r="F8622" t="s">
        <v>166</v>
      </c>
      <c r="G8622" t="s">
        <v>1068</v>
      </c>
      <c r="H8622" t="s">
        <v>136</v>
      </c>
      <c r="I8622">
        <v>0</v>
      </c>
      <c r="P8622">
        <v>0.57747508282180604</v>
      </c>
      <c r="Q8622">
        <v>0</v>
      </c>
    </row>
    <row r="8623" spans="1:17">
      <c r="A8623" t="s">
        <v>122</v>
      </c>
      <c r="B8623">
        <v>2034</v>
      </c>
      <c r="C8623" t="s">
        <v>24</v>
      </c>
      <c r="D8623" t="s">
        <v>1067</v>
      </c>
      <c r="E8623" t="s">
        <v>167</v>
      </c>
      <c r="F8623" t="s">
        <v>160</v>
      </c>
      <c r="G8623" t="s">
        <v>1068</v>
      </c>
      <c r="H8623" t="s">
        <v>132</v>
      </c>
      <c r="I8623">
        <v>0</v>
      </c>
      <c r="P8623">
        <v>0.57747508282180604</v>
      </c>
      <c r="Q8623">
        <v>0</v>
      </c>
    </row>
    <row r="8624" spans="1:17">
      <c r="A8624" t="s">
        <v>122</v>
      </c>
      <c r="B8624">
        <v>2034</v>
      </c>
      <c r="C8624" t="s">
        <v>24</v>
      </c>
      <c r="D8624" t="s">
        <v>1067</v>
      </c>
      <c r="E8624" t="s">
        <v>167</v>
      </c>
      <c r="F8624" t="s">
        <v>160</v>
      </c>
      <c r="G8624" t="s">
        <v>1068</v>
      </c>
      <c r="H8624" t="s">
        <v>135</v>
      </c>
      <c r="I8624">
        <v>0</v>
      </c>
      <c r="P8624">
        <v>0.57747508282180604</v>
      </c>
      <c r="Q8624">
        <v>0</v>
      </c>
    </row>
    <row r="8625" spans="1:17">
      <c r="A8625" t="s">
        <v>122</v>
      </c>
      <c r="B8625">
        <v>2034</v>
      </c>
      <c r="C8625" t="s">
        <v>24</v>
      </c>
      <c r="D8625" t="s">
        <v>1067</v>
      </c>
      <c r="E8625" t="s">
        <v>167</v>
      </c>
      <c r="F8625" t="s">
        <v>160</v>
      </c>
      <c r="G8625" t="s">
        <v>1068</v>
      </c>
      <c r="H8625" t="s">
        <v>136</v>
      </c>
      <c r="I8625">
        <v>0</v>
      </c>
      <c r="P8625">
        <v>0.57747508282180604</v>
      </c>
      <c r="Q8625">
        <v>0</v>
      </c>
    </row>
    <row r="8626" spans="1:17">
      <c r="A8626" t="s">
        <v>122</v>
      </c>
      <c r="B8626">
        <v>2034</v>
      </c>
      <c r="C8626" t="s">
        <v>14</v>
      </c>
      <c r="D8626" t="s">
        <v>1062</v>
      </c>
      <c r="E8626" t="s">
        <v>162</v>
      </c>
      <c r="F8626" t="s">
        <v>164</v>
      </c>
      <c r="G8626" t="s">
        <v>1063</v>
      </c>
      <c r="H8626" t="s">
        <v>132</v>
      </c>
      <c r="I8626">
        <v>0</v>
      </c>
      <c r="P8626">
        <v>0.57747508282180604</v>
      </c>
      <c r="Q8626">
        <v>0</v>
      </c>
    </row>
    <row r="8627" spans="1:17">
      <c r="A8627" t="s">
        <v>122</v>
      </c>
      <c r="B8627">
        <v>2034</v>
      </c>
      <c r="C8627" t="s">
        <v>14</v>
      </c>
      <c r="D8627" t="s">
        <v>1062</v>
      </c>
      <c r="E8627" t="s">
        <v>162</v>
      </c>
      <c r="F8627" t="s">
        <v>164</v>
      </c>
      <c r="G8627" t="s">
        <v>1063</v>
      </c>
      <c r="H8627" t="s">
        <v>135</v>
      </c>
      <c r="I8627">
        <v>0</v>
      </c>
      <c r="P8627">
        <v>0.57747508282180604</v>
      </c>
      <c r="Q8627">
        <v>0</v>
      </c>
    </row>
    <row r="8628" spans="1:17">
      <c r="A8628" t="s">
        <v>122</v>
      </c>
      <c r="B8628">
        <v>2034</v>
      </c>
      <c r="C8628" t="s">
        <v>14</v>
      </c>
      <c r="D8628" t="s">
        <v>1062</v>
      </c>
      <c r="E8628" t="s">
        <v>162</v>
      </c>
      <c r="F8628" t="s">
        <v>164</v>
      </c>
      <c r="G8628" t="s">
        <v>1063</v>
      </c>
      <c r="H8628" t="s">
        <v>136</v>
      </c>
      <c r="I8628">
        <v>0</v>
      </c>
      <c r="P8628">
        <v>0.57747508282180604</v>
      </c>
      <c r="Q8628">
        <v>0</v>
      </c>
    </row>
    <row r="8629" spans="1:17">
      <c r="A8629" t="s">
        <v>122</v>
      </c>
      <c r="B8629">
        <v>2034</v>
      </c>
      <c r="C8629" t="s">
        <v>14</v>
      </c>
      <c r="D8629" t="s">
        <v>1062</v>
      </c>
      <c r="E8629" t="s">
        <v>162</v>
      </c>
      <c r="F8629" t="s">
        <v>159</v>
      </c>
      <c r="G8629" t="s">
        <v>1063</v>
      </c>
      <c r="H8629" t="s">
        <v>132</v>
      </c>
      <c r="I8629">
        <v>0</v>
      </c>
      <c r="P8629">
        <v>0.57747508282180604</v>
      </c>
      <c r="Q8629">
        <v>0</v>
      </c>
    </row>
    <row r="8630" spans="1:17">
      <c r="A8630" t="s">
        <v>122</v>
      </c>
      <c r="B8630">
        <v>2034</v>
      </c>
      <c r="C8630" t="s">
        <v>14</v>
      </c>
      <c r="D8630" t="s">
        <v>1062</v>
      </c>
      <c r="E8630" t="s">
        <v>162</v>
      </c>
      <c r="F8630" t="s">
        <v>159</v>
      </c>
      <c r="G8630" t="s">
        <v>1063</v>
      </c>
      <c r="H8630" t="s">
        <v>135</v>
      </c>
      <c r="I8630">
        <v>0</v>
      </c>
      <c r="P8630">
        <v>0.57747508282180604</v>
      </c>
      <c r="Q8630">
        <v>0</v>
      </c>
    </row>
    <row r="8631" spans="1:17">
      <c r="A8631" t="s">
        <v>122</v>
      </c>
      <c r="B8631">
        <v>2034</v>
      </c>
      <c r="C8631" t="s">
        <v>14</v>
      </c>
      <c r="D8631" t="s">
        <v>1062</v>
      </c>
      <c r="E8631" t="s">
        <v>162</v>
      </c>
      <c r="F8631" t="s">
        <v>159</v>
      </c>
      <c r="G8631" t="s">
        <v>1063</v>
      </c>
      <c r="H8631" t="s">
        <v>136</v>
      </c>
      <c r="I8631">
        <v>0</v>
      </c>
      <c r="P8631">
        <v>0.57747508282180604</v>
      </c>
      <c r="Q8631">
        <v>0</v>
      </c>
    </row>
    <row r="8632" spans="1:17">
      <c r="A8632" t="s">
        <v>122</v>
      </c>
      <c r="B8632">
        <v>2034</v>
      </c>
      <c r="C8632" t="s">
        <v>14</v>
      </c>
      <c r="D8632" t="s">
        <v>1062</v>
      </c>
      <c r="E8632" t="s">
        <v>162</v>
      </c>
      <c r="F8632" t="s">
        <v>126</v>
      </c>
      <c r="G8632" t="s">
        <v>1063</v>
      </c>
      <c r="H8632" t="s">
        <v>132</v>
      </c>
      <c r="I8632">
        <v>0</v>
      </c>
      <c r="P8632">
        <v>0.57747508282180604</v>
      </c>
      <c r="Q8632">
        <v>0</v>
      </c>
    </row>
    <row r="8633" spans="1:17">
      <c r="A8633" t="s">
        <v>122</v>
      </c>
      <c r="B8633">
        <v>2034</v>
      </c>
      <c r="C8633" t="s">
        <v>14</v>
      </c>
      <c r="D8633" t="s">
        <v>1062</v>
      </c>
      <c r="E8633" t="s">
        <v>162</v>
      </c>
      <c r="F8633" t="s">
        <v>126</v>
      </c>
      <c r="G8633" t="s">
        <v>1063</v>
      </c>
      <c r="H8633" t="s">
        <v>135</v>
      </c>
      <c r="I8633">
        <v>0</v>
      </c>
      <c r="P8633">
        <v>0.57747508282180604</v>
      </c>
      <c r="Q8633">
        <v>0</v>
      </c>
    </row>
    <row r="8634" spans="1:17">
      <c r="A8634" t="s">
        <v>122</v>
      </c>
      <c r="B8634">
        <v>2034</v>
      </c>
      <c r="C8634" t="s">
        <v>14</v>
      </c>
      <c r="D8634" t="s">
        <v>1062</v>
      </c>
      <c r="E8634" t="s">
        <v>162</v>
      </c>
      <c r="F8634" t="s">
        <v>126</v>
      </c>
      <c r="G8634" t="s">
        <v>1063</v>
      </c>
      <c r="H8634" t="s">
        <v>136</v>
      </c>
      <c r="I8634">
        <v>0</v>
      </c>
      <c r="P8634">
        <v>0.57747508282180604</v>
      </c>
      <c r="Q8634">
        <v>0</v>
      </c>
    </row>
    <row r="8635" spans="1:17">
      <c r="A8635" t="s">
        <v>122</v>
      </c>
      <c r="B8635">
        <v>2034</v>
      </c>
      <c r="C8635" t="s">
        <v>14</v>
      </c>
      <c r="D8635" t="s">
        <v>1062</v>
      </c>
      <c r="E8635" t="s">
        <v>162</v>
      </c>
      <c r="F8635" t="s">
        <v>165</v>
      </c>
      <c r="G8635" t="s">
        <v>1063</v>
      </c>
      <c r="H8635" t="s">
        <v>132</v>
      </c>
      <c r="I8635">
        <v>0</v>
      </c>
      <c r="P8635">
        <v>0.57747508282180604</v>
      </c>
      <c r="Q8635">
        <v>0</v>
      </c>
    </row>
    <row r="8636" spans="1:17">
      <c r="A8636" t="s">
        <v>122</v>
      </c>
      <c r="B8636">
        <v>2034</v>
      </c>
      <c r="C8636" t="s">
        <v>14</v>
      </c>
      <c r="D8636" t="s">
        <v>1062</v>
      </c>
      <c r="E8636" t="s">
        <v>162</v>
      </c>
      <c r="F8636" t="s">
        <v>165</v>
      </c>
      <c r="G8636" t="s">
        <v>1063</v>
      </c>
      <c r="H8636" t="s">
        <v>135</v>
      </c>
      <c r="I8636">
        <v>0</v>
      </c>
      <c r="P8636">
        <v>0.57747508282180604</v>
      </c>
      <c r="Q8636">
        <v>0</v>
      </c>
    </row>
    <row r="8637" spans="1:17">
      <c r="A8637" t="s">
        <v>122</v>
      </c>
      <c r="B8637">
        <v>2034</v>
      </c>
      <c r="C8637" t="s">
        <v>14</v>
      </c>
      <c r="D8637" t="s">
        <v>1062</v>
      </c>
      <c r="E8637" t="s">
        <v>162</v>
      </c>
      <c r="F8637" t="s">
        <v>165</v>
      </c>
      <c r="G8637" t="s">
        <v>1063</v>
      </c>
      <c r="H8637" t="s">
        <v>136</v>
      </c>
      <c r="I8637">
        <v>0</v>
      </c>
      <c r="P8637">
        <v>0.57747508282180604</v>
      </c>
      <c r="Q8637">
        <v>0</v>
      </c>
    </row>
    <row r="8638" spans="1:17">
      <c r="A8638" t="s">
        <v>122</v>
      </c>
      <c r="B8638">
        <v>2034</v>
      </c>
      <c r="C8638" t="s">
        <v>14</v>
      </c>
      <c r="D8638" t="s">
        <v>1062</v>
      </c>
      <c r="E8638" t="s">
        <v>162</v>
      </c>
      <c r="F8638" t="s">
        <v>166</v>
      </c>
      <c r="G8638" t="s">
        <v>1063</v>
      </c>
      <c r="H8638" t="s">
        <v>132</v>
      </c>
      <c r="I8638">
        <v>0</v>
      </c>
      <c r="P8638">
        <v>0.57747508282180604</v>
      </c>
      <c r="Q8638">
        <v>0</v>
      </c>
    </row>
    <row r="8639" spans="1:17">
      <c r="A8639" t="s">
        <v>122</v>
      </c>
      <c r="B8639">
        <v>2034</v>
      </c>
      <c r="C8639" t="s">
        <v>14</v>
      </c>
      <c r="D8639" t="s">
        <v>1062</v>
      </c>
      <c r="E8639" t="s">
        <v>162</v>
      </c>
      <c r="F8639" t="s">
        <v>166</v>
      </c>
      <c r="G8639" t="s">
        <v>1063</v>
      </c>
      <c r="H8639" t="s">
        <v>135</v>
      </c>
      <c r="I8639">
        <v>0</v>
      </c>
      <c r="P8639">
        <v>0.57747508282180604</v>
      </c>
      <c r="Q8639">
        <v>0</v>
      </c>
    </row>
    <row r="8640" spans="1:17">
      <c r="A8640" t="s">
        <v>122</v>
      </c>
      <c r="B8640">
        <v>2034</v>
      </c>
      <c r="C8640" t="s">
        <v>14</v>
      </c>
      <c r="D8640" t="s">
        <v>1062</v>
      </c>
      <c r="E8640" t="s">
        <v>162</v>
      </c>
      <c r="F8640" t="s">
        <v>166</v>
      </c>
      <c r="G8640" t="s">
        <v>1063</v>
      </c>
      <c r="H8640" t="s">
        <v>136</v>
      </c>
      <c r="I8640">
        <v>0</v>
      </c>
      <c r="P8640">
        <v>0.57747508282180604</v>
      </c>
      <c r="Q8640">
        <v>0</v>
      </c>
    </row>
    <row r="8641" spans="1:17">
      <c r="A8641" t="s">
        <v>122</v>
      </c>
      <c r="B8641">
        <v>2034</v>
      </c>
      <c r="C8641" t="s">
        <v>14</v>
      </c>
      <c r="D8641" t="s">
        <v>1062</v>
      </c>
      <c r="E8641" t="s">
        <v>162</v>
      </c>
      <c r="F8641" t="s">
        <v>160</v>
      </c>
      <c r="G8641" t="s">
        <v>1063</v>
      </c>
      <c r="H8641" t="s">
        <v>132</v>
      </c>
      <c r="I8641">
        <v>0</v>
      </c>
      <c r="P8641">
        <v>0.57747508282180604</v>
      </c>
      <c r="Q8641">
        <v>0</v>
      </c>
    </row>
    <row r="8642" spans="1:17">
      <c r="A8642" t="s">
        <v>122</v>
      </c>
      <c r="B8642">
        <v>2034</v>
      </c>
      <c r="C8642" t="s">
        <v>14</v>
      </c>
      <c r="D8642" t="s">
        <v>1062</v>
      </c>
      <c r="E8642" t="s">
        <v>162</v>
      </c>
      <c r="F8642" t="s">
        <v>160</v>
      </c>
      <c r="G8642" t="s">
        <v>1063</v>
      </c>
      <c r="H8642" t="s">
        <v>135</v>
      </c>
      <c r="I8642">
        <v>0</v>
      </c>
      <c r="P8642">
        <v>0.57747508282180604</v>
      </c>
      <c r="Q8642">
        <v>0</v>
      </c>
    </row>
    <row r="8643" spans="1:17">
      <c r="A8643" t="s">
        <v>122</v>
      </c>
      <c r="B8643">
        <v>2034</v>
      </c>
      <c r="C8643" t="s">
        <v>14</v>
      </c>
      <c r="D8643" t="s">
        <v>1062</v>
      </c>
      <c r="E8643" t="s">
        <v>162</v>
      </c>
      <c r="F8643" t="s">
        <v>160</v>
      </c>
      <c r="G8643" t="s">
        <v>1063</v>
      </c>
      <c r="H8643" t="s">
        <v>136</v>
      </c>
      <c r="I8643">
        <v>0</v>
      </c>
      <c r="P8643">
        <v>0.57747508282180604</v>
      </c>
      <c r="Q8643">
        <v>0</v>
      </c>
    </row>
    <row r="8644" spans="1:17">
      <c r="A8644" t="s">
        <v>122</v>
      </c>
      <c r="B8644">
        <v>2034</v>
      </c>
      <c r="C8644" t="s">
        <v>15</v>
      </c>
      <c r="D8644" t="s">
        <v>1062</v>
      </c>
      <c r="E8644" t="s">
        <v>162</v>
      </c>
      <c r="F8644" t="s">
        <v>164</v>
      </c>
      <c r="G8644" t="s">
        <v>1063</v>
      </c>
      <c r="H8644" t="s">
        <v>132</v>
      </c>
      <c r="I8644">
        <v>0</v>
      </c>
      <c r="P8644">
        <v>0.57747508282180604</v>
      </c>
      <c r="Q8644">
        <v>0</v>
      </c>
    </row>
    <row r="8645" spans="1:17">
      <c r="A8645" t="s">
        <v>122</v>
      </c>
      <c r="B8645">
        <v>2034</v>
      </c>
      <c r="C8645" t="s">
        <v>15</v>
      </c>
      <c r="D8645" t="s">
        <v>1062</v>
      </c>
      <c r="E8645" t="s">
        <v>162</v>
      </c>
      <c r="F8645" t="s">
        <v>164</v>
      </c>
      <c r="G8645" t="s">
        <v>1063</v>
      </c>
      <c r="H8645" t="s">
        <v>135</v>
      </c>
      <c r="I8645">
        <v>1888661061.95822</v>
      </c>
      <c r="P8645">
        <v>0.57747508282180604</v>
      </c>
      <c r="Q8645">
        <v>1090654703.17664</v>
      </c>
    </row>
    <row r="8646" spans="1:17">
      <c r="A8646" t="s">
        <v>122</v>
      </c>
      <c r="B8646">
        <v>2034</v>
      </c>
      <c r="C8646" t="s">
        <v>15</v>
      </c>
      <c r="D8646" t="s">
        <v>1062</v>
      </c>
      <c r="E8646" t="s">
        <v>162</v>
      </c>
      <c r="F8646" t="s">
        <v>164</v>
      </c>
      <c r="G8646" t="s">
        <v>1063</v>
      </c>
      <c r="H8646" t="s">
        <v>136</v>
      </c>
      <c r="I8646">
        <v>65954345.202191897</v>
      </c>
      <c r="P8646">
        <v>0.57747508282180604</v>
      </c>
      <c r="Q8646">
        <v>38086990.958093703</v>
      </c>
    </row>
    <row r="8647" spans="1:17">
      <c r="A8647" t="s">
        <v>122</v>
      </c>
      <c r="B8647">
        <v>2034</v>
      </c>
      <c r="C8647" t="s">
        <v>15</v>
      </c>
      <c r="D8647" t="s">
        <v>1062</v>
      </c>
      <c r="E8647" t="s">
        <v>162</v>
      </c>
      <c r="F8647" t="s">
        <v>159</v>
      </c>
      <c r="G8647" t="s">
        <v>1063</v>
      </c>
      <c r="H8647" t="s">
        <v>132</v>
      </c>
      <c r="I8647">
        <v>0</v>
      </c>
      <c r="P8647">
        <v>0.57747508282180604</v>
      </c>
      <c r="Q8647">
        <v>0</v>
      </c>
    </row>
    <row r="8648" spans="1:17">
      <c r="A8648" t="s">
        <v>122</v>
      </c>
      <c r="B8648">
        <v>2034</v>
      </c>
      <c r="C8648" t="s">
        <v>15</v>
      </c>
      <c r="D8648" t="s">
        <v>1062</v>
      </c>
      <c r="E8648" t="s">
        <v>162</v>
      </c>
      <c r="F8648" t="s">
        <v>159</v>
      </c>
      <c r="G8648" t="s">
        <v>1063</v>
      </c>
      <c r="H8648" t="s">
        <v>135</v>
      </c>
      <c r="I8648">
        <v>707198617.03959703</v>
      </c>
      <c r="P8648">
        <v>0.57747508282180604</v>
      </c>
      <c r="Q8648">
        <v>408389579.94640797</v>
      </c>
    </row>
    <row r="8649" spans="1:17">
      <c r="A8649" t="s">
        <v>122</v>
      </c>
      <c r="B8649">
        <v>2034</v>
      </c>
      <c r="C8649" t="s">
        <v>15</v>
      </c>
      <c r="D8649" t="s">
        <v>1062</v>
      </c>
      <c r="E8649" t="s">
        <v>162</v>
      </c>
      <c r="F8649" t="s">
        <v>159</v>
      </c>
      <c r="G8649" t="s">
        <v>1063</v>
      </c>
      <c r="H8649" t="s">
        <v>136</v>
      </c>
      <c r="I8649">
        <v>24696237.273183201</v>
      </c>
      <c r="P8649">
        <v>0.57747508282180604</v>
      </c>
      <c r="Q8649">
        <v>14261461.664718401</v>
      </c>
    </row>
    <row r="8650" spans="1:17">
      <c r="A8650" t="s">
        <v>122</v>
      </c>
      <c r="B8650">
        <v>2034</v>
      </c>
      <c r="C8650" t="s">
        <v>15</v>
      </c>
      <c r="D8650" t="s">
        <v>1062</v>
      </c>
      <c r="E8650" t="s">
        <v>162</v>
      </c>
      <c r="F8650" t="s">
        <v>126</v>
      </c>
      <c r="G8650" t="s">
        <v>1063</v>
      </c>
      <c r="H8650" t="s">
        <v>132</v>
      </c>
      <c r="I8650">
        <v>0</v>
      </c>
      <c r="P8650">
        <v>0.57747508282180604</v>
      </c>
      <c r="Q8650">
        <v>0</v>
      </c>
    </row>
    <row r="8651" spans="1:17">
      <c r="A8651" t="s">
        <v>122</v>
      </c>
      <c r="B8651">
        <v>2034</v>
      </c>
      <c r="C8651" t="s">
        <v>15</v>
      </c>
      <c r="D8651" t="s">
        <v>1062</v>
      </c>
      <c r="E8651" t="s">
        <v>162</v>
      </c>
      <c r="F8651" t="s">
        <v>126</v>
      </c>
      <c r="G8651" t="s">
        <v>1063</v>
      </c>
      <c r="H8651" t="s">
        <v>135</v>
      </c>
      <c r="I8651">
        <v>0</v>
      </c>
      <c r="P8651">
        <v>0.57747508282180604</v>
      </c>
      <c r="Q8651">
        <v>0</v>
      </c>
    </row>
    <row r="8652" spans="1:17">
      <c r="A8652" t="s">
        <v>122</v>
      </c>
      <c r="B8652">
        <v>2034</v>
      </c>
      <c r="C8652" t="s">
        <v>15</v>
      </c>
      <c r="D8652" t="s">
        <v>1062</v>
      </c>
      <c r="E8652" t="s">
        <v>162</v>
      </c>
      <c r="F8652" t="s">
        <v>126</v>
      </c>
      <c r="G8652" t="s">
        <v>1063</v>
      </c>
      <c r="H8652" t="s">
        <v>136</v>
      </c>
      <c r="I8652">
        <v>0</v>
      </c>
      <c r="P8652">
        <v>0.57747508282180604</v>
      </c>
      <c r="Q8652">
        <v>0</v>
      </c>
    </row>
    <row r="8653" spans="1:17">
      <c r="A8653" t="s">
        <v>122</v>
      </c>
      <c r="B8653">
        <v>2034</v>
      </c>
      <c r="C8653" t="s">
        <v>15</v>
      </c>
      <c r="D8653" t="s">
        <v>1062</v>
      </c>
      <c r="E8653" t="s">
        <v>162</v>
      </c>
      <c r="F8653" t="s">
        <v>165</v>
      </c>
      <c r="G8653" t="s">
        <v>1063</v>
      </c>
      <c r="H8653" t="s">
        <v>132</v>
      </c>
      <c r="I8653">
        <v>0</v>
      </c>
      <c r="P8653">
        <v>0.57747508282180604</v>
      </c>
      <c r="Q8653">
        <v>0</v>
      </c>
    </row>
    <row r="8654" spans="1:17">
      <c r="A8654" t="s">
        <v>122</v>
      </c>
      <c r="B8654">
        <v>2034</v>
      </c>
      <c r="C8654" t="s">
        <v>15</v>
      </c>
      <c r="D8654" t="s">
        <v>1062</v>
      </c>
      <c r="E8654" t="s">
        <v>162</v>
      </c>
      <c r="F8654" t="s">
        <v>165</v>
      </c>
      <c r="G8654" t="s">
        <v>1063</v>
      </c>
      <c r="H8654" t="s">
        <v>135</v>
      </c>
      <c r="I8654">
        <v>7344810066.1692896</v>
      </c>
      <c r="P8654">
        <v>0.57747508282180604</v>
      </c>
      <c r="Q8654">
        <v>4241444801.2715402</v>
      </c>
    </row>
    <row r="8655" spans="1:17">
      <c r="A8655" t="s">
        <v>122</v>
      </c>
      <c r="B8655">
        <v>2034</v>
      </c>
      <c r="C8655" t="s">
        <v>15</v>
      </c>
      <c r="D8655" t="s">
        <v>1062</v>
      </c>
      <c r="E8655" t="s">
        <v>162</v>
      </c>
      <c r="F8655" t="s">
        <v>165</v>
      </c>
      <c r="G8655" t="s">
        <v>1063</v>
      </c>
      <c r="H8655" t="s">
        <v>136</v>
      </c>
      <c r="I8655">
        <v>256489715.54822001</v>
      </c>
      <c r="P8655">
        <v>0.57747508282180604</v>
      </c>
      <c r="Q8655">
        <v>148116419.72915</v>
      </c>
    </row>
    <row r="8656" spans="1:17">
      <c r="A8656" t="s">
        <v>122</v>
      </c>
      <c r="B8656">
        <v>2034</v>
      </c>
      <c r="C8656" t="s">
        <v>15</v>
      </c>
      <c r="D8656" t="s">
        <v>1062</v>
      </c>
      <c r="E8656" t="s">
        <v>162</v>
      </c>
      <c r="F8656" t="s">
        <v>166</v>
      </c>
      <c r="G8656" t="s">
        <v>1063</v>
      </c>
      <c r="H8656" t="s">
        <v>132</v>
      </c>
      <c r="I8656">
        <v>0</v>
      </c>
      <c r="P8656">
        <v>0.57747508282180604</v>
      </c>
      <c r="Q8656">
        <v>0</v>
      </c>
    </row>
    <row r="8657" spans="1:17">
      <c r="A8657" t="s">
        <v>122</v>
      </c>
      <c r="B8657">
        <v>2034</v>
      </c>
      <c r="C8657" t="s">
        <v>15</v>
      </c>
      <c r="D8657" t="s">
        <v>1062</v>
      </c>
      <c r="E8657" t="s">
        <v>162</v>
      </c>
      <c r="F8657" t="s">
        <v>166</v>
      </c>
      <c r="G8657" t="s">
        <v>1063</v>
      </c>
      <c r="H8657" t="s">
        <v>135</v>
      </c>
      <c r="I8657">
        <v>0</v>
      </c>
      <c r="P8657">
        <v>0.57747508282180604</v>
      </c>
      <c r="Q8657">
        <v>0</v>
      </c>
    </row>
    <row r="8658" spans="1:17">
      <c r="A8658" t="s">
        <v>122</v>
      </c>
      <c r="B8658">
        <v>2034</v>
      </c>
      <c r="C8658" t="s">
        <v>15</v>
      </c>
      <c r="D8658" t="s">
        <v>1062</v>
      </c>
      <c r="E8658" t="s">
        <v>162</v>
      </c>
      <c r="F8658" t="s">
        <v>166</v>
      </c>
      <c r="G8658" t="s">
        <v>1063</v>
      </c>
      <c r="H8658" t="s">
        <v>136</v>
      </c>
      <c r="I8658">
        <v>0</v>
      </c>
      <c r="P8658">
        <v>0.57747508282180604</v>
      </c>
      <c r="Q8658">
        <v>0</v>
      </c>
    </row>
    <row r="8659" spans="1:17">
      <c r="A8659" t="s">
        <v>122</v>
      </c>
      <c r="B8659">
        <v>2034</v>
      </c>
      <c r="C8659" t="s">
        <v>15</v>
      </c>
      <c r="D8659" t="s">
        <v>1062</v>
      </c>
      <c r="E8659" t="s">
        <v>162</v>
      </c>
      <c r="F8659" t="s">
        <v>160</v>
      </c>
      <c r="G8659" t="s">
        <v>1063</v>
      </c>
      <c r="H8659" t="s">
        <v>132</v>
      </c>
      <c r="I8659">
        <v>0</v>
      </c>
      <c r="P8659">
        <v>0.57747508282180604</v>
      </c>
      <c r="Q8659">
        <v>0</v>
      </c>
    </row>
    <row r="8660" spans="1:17">
      <c r="A8660" t="s">
        <v>122</v>
      </c>
      <c r="B8660">
        <v>2034</v>
      </c>
      <c r="C8660" t="s">
        <v>15</v>
      </c>
      <c r="D8660" t="s">
        <v>1062</v>
      </c>
      <c r="E8660" t="s">
        <v>162</v>
      </c>
      <c r="F8660" t="s">
        <v>160</v>
      </c>
      <c r="G8660" t="s">
        <v>1063</v>
      </c>
      <c r="H8660" t="s">
        <v>135</v>
      </c>
      <c r="I8660">
        <v>1737227.65870776</v>
      </c>
      <c r="P8660">
        <v>0.57747508282180604</v>
      </c>
      <c r="Q8660">
        <v>1003205.68609259</v>
      </c>
    </row>
    <row r="8661" spans="1:17">
      <c r="A8661" t="s">
        <v>122</v>
      </c>
      <c r="B8661">
        <v>2034</v>
      </c>
      <c r="C8661" t="s">
        <v>15</v>
      </c>
      <c r="D8661" t="s">
        <v>1062</v>
      </c>
      <c r="E8661" t="s">
        <v>162</v>
      </c>
      <c r="F8661" t="s">
        <v>160</v>
      </c>
      <c r="G8661" t="s">
        <v>1063</v>
      </c>
      <c r="H8661" t="s">
        <v>136</v>
      </c>
      <c r="I8661">
        <v>60666.106272350196</v>
      </c>
      <c r="P8661">
        <v>0.57747508282180604</v>
      </c>
      <c r="Q8661">
        <v>35033.164744101901</v>
      </c>
    </row>
    <row r="8662" spans="1:17">
      <c r="A8662" t="s">
        <v>122</v>
      </c>
      <c r="B8662">
        <v>2034</v>
      </c>
      <c r="C8662" t="s">
        <v>156</v>
      </c>
      <c r="D8662" t="s">
        <v>1066</v>
      </c>
      <c r="E8662" t="s">
        <v>167</v>
      </c>
      <c r="F8662" t="s">
        <v>164</v>
      </c>
      <c r="G8662" t="s">
        <v>158</v>
      </c>
      <c r="H8662" t="s">
        <v>132</v>
      </c>
      <c r="I8662">
        <v>0</v>
      </c>
      <c r="P8662">
        <v>0.57747508282180604</v>
      </c>
      <c r="Q8662">
        <v>0</v>
      </c>
    </row>
    <row r="8663" spans="1:17">
      <c r="A8663" t="s">
        <v>122</v>
      </c>
      <c r="B8663">
        <v>2034</v>
      </c>
      <c r="C8663" t="s">
        <v>156</v>
      </c>
      <c r="D8663" t="s">
        <v>1066</v>
      </c>
      <c r="E8663" t="s">
        <v>167</v>
      </c>
      <c r="F8663" t="s">
        <v>164</v>
      </c>
      <c r="G8663" t="s">
        <v>158</v>
      </c>
      <c r="H8663" t="s">
        <v>135</v>
      </c>
      <c r="I8663">
        <v>0</v>
      </c>
      <c r="P8663">
        <v>0.57747508282180604</v>
      </c>
      <c r="Q8663">
        <v>0</v>
      </c>
    </row>
    <row r="8664" spans="1:17">
      <c r="A8664" t="s">
        <v>122</v>
      </c>
      <c r="B8664">
        <v>2034</v>
      </c>
      <c r="C8664" t="s">
        <v>156</v>
      </c>
      <c r="D8664" t="s">
        <v>1066</v>
      </c>
      <c r="E8664" t="s">
        <v>167</v>
      </c>
      <c r="F8664" t="s">
        <v>164</v>
      </c>
      <c r="G8664" t="s">
        <v>158</v>
      </c>
      <c r="H8664" t="s">
        <v>136</v>
      </c>
      <c r="I8664">
        <v>0</v>
      </c>
      <c r="P8664">
        <v>0.57747508282180604</v>
      </c>
      <c r="Q8664">
        <v>0</v>
      </c>
    </row>
    <row r="8665" spans="1:17">
      <c r="A8665" t="s">
        <v>122</v>
      </c>
      <c r="B8665">
        <v>2034</v>
      </c>
      <c r="C8665" t="s">
        <v>156</v>
      </c>
      <c r="D8665" t="s">
        <v>1066</v>
      </c>
      <c r="E8665" t="s">
        <v>167</v>
      </c>
      <c r="F8665" t="s">
        <v>159</v>
      </c>
      <c r="G8665" t="s">
        <v>158</v>
      </c>
      <c r="H8665" t="s">
        <v>132</v>
      </c>
      <c r="I8665">
        <v>0</v>
      </c>
      <c r="P8665">
        <v>0.57747508282180604</v>
      </c>
      <c r="Q8665">
        <v>0</v>
      </c>
    </row>
    <row r="8666" spans="1:17">
      <c r="A8666" t="s">
        <v>122</v>
      </c>
      <c r="B8666">
        <v>2034</v>
      </c>
      <c r="C8666" t="s">
        <v>156</v>
      </c>
      <c r="D8666" t="s">
        <v>1066</v>
      </c>
      <c r="E8666" t="s">
        <v>167</v>
      </c>
      <c r="F8666" t="s">
        <v>159</v>
      </c>
      <c r="G8666" t="s">
        <v>158</v>
      </c>
      <c r="H8666" t="s">
        <v>135</v>
      </c>
      <c r="I8666">
        <v>0</v>
      </c>
      <c r="P8666">
        <v>0.57747508282180604</v>
      </c>
      <c r="Q8666">
        <v>0</v>
      </c>
    </row>
    <row r="8667" spans="1:17">
      <c r="A8667" t="s">
        <v>122</v>
      </c>
      <c r="B8667">
        <v>2034</v>
      </c>
      <c r="C8667" t="s">
        <v>156</v>
      </c>
      <c r="D8667" t="s">
        <v>1066</v>
      </c>
      <c r="E8667" t="s">
        <v>167</v>
      </c>
      <c r="F8667" t="s">
        <v>159</v>
      </c>
      <c r="G8667" t="s">
        <v>158</v>
      </c>
      <c r="H8667" t="s">
        <v>136</v>
      </c>
      <c r="I8667">
        <v>0</v>
      </c>
      <c r="P8667">
        <v>0.57747508282180604</v>
      </c>
      <c r="Q8667">
        <v>0</v>
      </c>
    </row>
    <row r="8668" spans="1:17">
      <c r="A8668" t="s">
        <v>122</v>
      </c>
      <c r="B8668">
        <v>2034</v>
      </c>
      <c r="C8668" t="s">
        <v>156</v>
      </c>
      <c r="D8668" t="s">
        <v>1066</v>
      </c>
      <c r="E8668" t="s">
        <v>167</v>
      </c>
      <c r="F8668" t="s">
        <v>126</v>
      </c>
      <c r="G8668" t="s">
        <v>158</v>
      </c>
      <c r="H8668" t="s">
        <v>132</v>
      </c>
      <c r="I8668">
        <v>0</v>
      </c>
      <c r="P8668">
        <v>0.57747508282180604</v>
      </c>
      <c r="Q8668">
        <v>0</v>
      </c>
    </row>
    <row r="8669" spans="1:17">
      <c r="A8669" t="s">
        <v>122</v>
      </c>
      <c r="B8669">
        <v>2034</v>
      </c>
      <c r="C8669" t="s">
        <v>156</v>
      </c>
      <c r="D8669" t="s">
        <v>1066</v>
      </c>
      <c r="E8669" t="s">
        <v>167</v>
      </c>
      <c r="F8669" t="s">
        <v>126</v>
      </c>
      <c r="G8669" t="s">
        <v>158</v>
      </c>
      <c r="H8669" t="s">
        <v>135</v>
      </c>
      <c r="I8669">
        <v>0</v>
      </c>
      <c r="P8669">
        <v>0.57747508282180604</v>
      </c>
      <c r="Q8669">
        <v>0</v>
      </c>
    </row>
    <row r="8670" spans="1:17">
      <c r="A8670" t="s">
        <v>122</v>
      </c>
      <c r="B8670">
        <v>2034</v>
      </c>
      <c r="C8670" t="s">
        <v>156</v>
      </c>
      <c r="D8670" t="s">
        <v>1066</v>
      </c>
      <c r="E8670" t="s">
        <v>167</v>
      </c>
      <c r="F8670" t="s">
        <v>126</v>
      </c>
      <c r="G8670" t="s">
        <v>158</v>
      </c>
      <c r="H8670" t="s">
        <v>136</v>
      </c>
      <c r="I8670">
        <v>0</v>
      </c>
      <c r="P8670">
        <v>0.57747508282180604</v>
      </c>
      <c r="Q8670">
        <v>0</v>
      </c>
    </row>
    <row r="8671" spans="1:17">
      <c r="A8671" t="s">
        <v>122</v>
      </c>
      <c r="B8671">
        <v>2034</v>
      </c>
      <c r="C8671" t="s">
        <v>156</v>
      </c>
      <c r="D8671" t="s">
        <v>1066</v>
      </c>
      <c r="E8671" t="s">
        <v>167</v>
      </c>
      <c r="F8671" t="s">
        <v>165</v>
      </c>
      <c r="G8671" t="s">
        <v>158</v>
      </c>
      <c r="H8671" t="s">
        <v>132</v>
      </c>
      <c r="I8671">
        <v>0</v>
      </c>
      <c r="P8671">
        <v>0.57747508282180604</v>
      </c>
      <c r="Q8671">
        <v>0</v>
      </c>
    </row>
    <row r="8672" spans="1:17">
      <c r="A8672" t="s">
        <v>122</v>
      </c>
      <c r="B8672">
        <v>2034</v>
      </c>
      <c r="C8672" t="s">
        <v>156</v>
      </c>
      <c r="D8672" t="s">
        <v>1066</v>
      </c>
      <c r="E8672" t="s">
        <v>167</v>
      </c>
      <c r="F8672" t="s">
        <v>165</v>
      </c>
      <c r="G8672" t="s">
        <v>158</v>
      </c>
      <c r="H8672" t="s">
        <v>135</v>
      </c>
      <c r="I8672">
        <v>0</v>
      </c>
      <c r="P8672">
        <v>0.57747508282180604</v>
      </c>
      <c r="Q8672">
        <v>0</v>
      </c>
    </row>
    <row r="8673" spans="1:17">
      <c r="A8673" t="s">
        <v>122</v>
      </c>
      <c r="B8673">
        <v>2034</v>
      </c>
      <c r="C8673" t="s">
        <v>156</v>
      </c>
      <c r="D8673" t="s">
        <v>1066</v>
      </c>
      <c r="E8673" t="s">
        <v>167</v>
      </c>
      <c r="F8673" t="s">
        <v>165</v>
      </c>
      <c r="G8673" t="s">
        <v>158</v>
      </c>
      <c r="H8673" t="s">
        <v>136</v>
      </c>
      <c r="I8673">
        <v>0</v>
      </c>
      <c r="P8673">
        <v>0.57747508282180604</v>
      </c>
      <c r="Q8673">
        <v>0</v>
      </c>
    </row>
    <row r="8674" spans="1:17">
      <c r="A8674" t="s">
        <v>122</v>
      </c>
      <c r="B8674">
        <v>2034</v>
      </c>
      <c r="C8674" t="s">
        <v>156</v>
      </c>
      <c r="D8674" t="s">
        <v>1066</v>
      </c>
      <c r="E8674" t="s">
        <v>167</v>
      </c>
      <c r="F8674" t="s">
        <v>166</v>
      </c>
      <c r="G8674" t="s">
        <v>158</v>
      </c>
      <c r="H8674" t="s">
        <v>132</v>
      </c>
      <c r="I8674">
        <v>0</v>
      </c>
      <c r="P8674">
        <v>0.57747508282180604</v>
      </c>
      <c r="Q8674">
        <v>0</v>
      </c>
    </row>
    <row r="8675" spans="1:17">
      <c r="A8675" t="s">
        <v>122</v>
      </c>
      <c r="B8675">
        <v>2034</v>
      </c>
      <c r="C8675" t="s">
        <v>156</v>
      </c>
      <c r="D8675" t="s">
        <v>1066</v>
      </c>
      <c r="E8675" t="s">
        <v>167</v>
      </c>
      <c r="F8675" t="s">
        <v>166</v>
      </c>
      <c r="G8675" t="s">
        <v>158</v>
      </c>
      <c r="H8675" t="s">
        <v>135</v>
      </c>
      <c r="I8675">
        <v>0</v>
      </c>
      <c r="P8675">
        <v>0.57747508282180604</v>
      </c>
      <c r="Q8675">
        <v>0</v>
      </c>
    </row>
    <row r="8676" spans="1:17">
      <c r="A8676" t="s">
        <v>122</v>
      </c>
      <c r="B8676">
        <v>2034</v>
      </c>
      <c r="C8676" t="s">
        <v>156</v>
      </c>
      <c r="D8676" t="s">
        <v>1066</v>
      </c>
      <c r="E8676" t="s">
        <v>167</v>
      </c>
      <c r="F8676" t="s">
        <v>166</v>
      </c>
      <c r="G8676" t="s">
        <v>158</v>
      </c>
      <c r="H8676" t="s">
        <v>136</v>
      </c>
      <c r="I8676">
        <v>0</v>
      </c>
      <c r="P8676">
        <v>0.57747508282180604</v>
      </c>
      <c r="Q8676">
        <v>0</v>
      </c>
    </row>
    <row r="8677" spans="1:17">
      <c r="A8677" t="s">
        <v>122</v>
      </c>
      <c r="B8677">
        <v>2034</v>
      </c>
      <c r="C8677" t="s">
        <v>156</v>
      </c>
      <c r="D8677" t="s">
        <v>1066</v>
      </c>
      <c r="E8677" t="s">
        <v>167</v>
      </c>
      <c r="F8677" t="s">
        <v>160</v>
      </c>
      <c r="G8677" t="s">
        <v>158</v>
      </c>
      <c r="H8677" t="s">
        <v>132</v>
      </c>
      <c r="I8677">
        <v>0</v>
      </c>
      <c r="P8677">
        <v>0.57747508282180604</v>
      </c>
      <c r="Q8677">
        <v>0</v>
      </c>
    </row>
    <row r="8678" spans="1:17">
      <c r="A8678" t="s">
        <v>122</v>
      </c>
      <c r="B8678">
        <v>2034</v>
      </c>
      <c r="C8678" t="s">
        <v>156</v>
      </c>
      <c r="D8678" t="s">
        <v>1066</v>
      </c>
      <c r="E8678" t="s">
        <v>167</v>
      </c>
      <c r="F8678" t="s">
        <v>160</v>
      </c>
      <c r="G8678" t="s">
        <v>158</v>
      </c>
      <c r="H8678" t="s">
        <v>135</v>
      </c>
      <c r="I8678">
        <v>0</v>
      </c>
      <c r="P8678">
        <v>0.57747508282180604</v>
      </c>
      <c r="Q8678">
        <v>0</v>
      </c>
    </row>
    <row r="8679" spans="1:17">
      <c r="A8679" t="s">
        <v>122</v>
      </c>
      <c r="B8679">
        <v>2034</v>
      </c>
      <c r="C8679" t="s">
        <v>156</v>
      </c>
      <c r="D8679" t="s">
        <v>1066</v>
      </c>
      <c r="E8679" t="s">
        <v>167</v>
      </c>
      <c r="F8679" t="s">
        <v>160</v>
      </c>
      <c r="G8679" t="s">
        <v>158</v>
      </c>
      <c r="H8679" t="s">
        <v>136</v>
      </c>
      <c r="I8679">
        <v>0</v>
      </c>
      <c r="P8679">
        <v>0.57747508282180604</v>
      </c>
      <c r="Q8679">
        <v>0</v>
      </c>
    </row>
    <row r="8680" spans="1:17">
      <c r="A8680" t="s">
        <v>122</v>
      </c>
      <c r="B8680">
        <v>2034</v>
      </c>
      <c r="C8680" t="s">
        <v>157</v>
      </c>
      <c r="D8680" t="s">
        <v>1066</v>
      </c>
      <c r="E8680" t="s">
        <v>167</v>
      </c>
      <c r="F8680" t="s">
        <v>164</v>
      </c>
      <c r="G8680" t="s">
        <v>158</v>
      </c>
      <c r="H8680" t="s">
        <v>132</v>
      </c>
      <c r="I8680">
        <v>0</v>
      </c>
      <c r="P8680">
        <v>0.57747508282180604</v>
      </c>
      <c r="Q8680">
        <v>0</v>
      </c>
    </row>
    <row r="8681" spans="1:17">
      <c r="A8681" t="s">
        <v>122</v>
      </c>
      <c r="B8681">
        <v>2034</v>
      </c>
      <c r="C8681" t="s">
        <v>157</v>
      </c>
      <c r="D8681" t="s">
        <v>1066</v>
      </c>
      <c r="E8681" t="s">
        <v>167</v>
      </c>
      <c r="F8681" t="s">
        <v>164</v>
      </c>
      <c r="G8681" t="s">
        <v>158</v>
      </c>
      <c r="H8681" t="s">
        <v>135</v>
      </c>
      <c r="I8681">
        <v>0</v>
      </c>
      <c r="P8681">
        <v>0.57747508282180604</v>
      </c>
      <c r="Q8681">
        <v>0</v>
      </c>
    </row>
    <row r="8682" spans="1:17">
      <c r="A8682" t="s">
        <v>122</v>
      </c>
      <c r="B8682">
        <v>2034</v>
      </c>
      <c r="C8682" t="s">
        <v>157</v>
      </c>
      <c r="D8682" t="s">
        <v>1066</v>
      </c>
      <c r="E8682" t="s">
        <v>167</v>
      </c>
      <c r="F8682" t="s">
        <v>164</v>
      </c>
      <c r="G8682" t="s">
        <v>158</v>
      </c>
      <c r="H8682" t="s">
        <v>136</v>
      </c>
      <c r="I8682">
        <v>0</v>
      </c>
      <c r="P8682">
        <v>0.57747508282180604</v>
      </c>
      <c r="Q8682">
        <v>0</v>
      </c>
    </row>
    <row r="8683" spans="1:17">
      <c r="A8683" t="s">
        <v>122</v>
      </c>
      <c r="B8683">
        <v>2034</v>
      </c>
      <c r="C8683" t="s">
        <v>157</v>
      </c>
      <c r="D8683" t="s">
        <v>1066</v>
      </c>
      <c r="E8683" t="s">
        <v>167</v>
      </c>
      <c r="F8683" t="s">
        <v>159</v>
      </c>
      <c r="G8683" t="s">
        <v>158</v>
      </c>
      <c r="H8683" t="s">
        <v>132</v>
      </c>
      <c r="I8683">
        <v>0</v>
      </c>
      <c r="P8683">
        <v>0.57747508282180604</v>
      </c>
      <c r="Q8683">
        <v>0</v>
      </c>
    </row>
    <row r="8684" spans="1:17">
      <c r="A8684" t="s">
        <v>122</v>
      </c>
      <c r="B8684">
        <v>2034</v>
      </c>
      <c r="C8684" t="s">
        <v>157</v>
      </c>
      <c r="D8684" t="s">
        <v>1066</v>
      </c>
      <c r="E8684" t="s">
        <v>167</v>
      </c>
      <c r="F8684" t="s">
        <v>159</v>
      </c>
      <c r="G8684" t="s">
        <v>158</v>
      </c>
      <c r="H8684" t="s">
        <v>135</v>
      </c>
      <c r="I8684">
        <v>0</v>
      </c>
      <c r="P8684">
        <v>0.57747508282180604</v>
      </c>
      <c r="Q8684">
        <v>0</v>
      </c>
    </row>
    <row r="8685" spans="1:17">
      <c r="A8685" t="s">
        <v>122</v>
      </c>
      <c r="B8685">
        <v>2034</v>
      </c>
      <c r="C8685" t="s">
        <v>157</v>
      </c>
      <c r="D8685" t="s">
        <v>1066</v>
      </c>
      <c r="E8685" t="s">
        <v>167</v>
      </c>
      <c r="F8685" t="s">
        <v>159</v>
      </c>
      <c r="G8685" t="s">
        <v>158</v>
      </c>
      <c r="H8685" t="s">
        <v>136</v>
      </c>
      <c r="I8685">
        <v>0</v>
      </c>
      <c r="P8685">
        <v>0.57747508282180604</v>
      </c>
      <c r="Q8685">
        <v>0</v>
      </c>
    </row>
    <row r="8686" spans="1:17">
      <c r="A8686" t="s">
        <v>122</v>
      </c>
      <c r="B8686">
        <v>2034</v>
      </c>
      <c r="C8686" t="s">
        <v>157</v>
      </c>
      <c r="D8686" t="s">
        <v>1066</v>
      </c>
      <c r="E8686" t="s">
        <v>167</v>
      </c>
      <c r="F8686" t="s">
        <v>126</v>
      </c>
      <c r="G8686" t="s">
        <v>158</v>
      </c>
      <c r="H8686" t="s">
        <v>132</v>
      </c>
      <c r="I8686">
        <v>0</v>
      </c>
      <c r="P8686">
        <v>0.57747508282180604</v>
      </c>
      <c r="Q8686">
        <v>0</v>
      </c>
    </row>
    <row r="8687" spans="1:17">
      <c r="A8687" t="s">
        <v>122</v>
      </c>
      <c r="B8687">
        <v>2034</v>
      </c>
      <c r="C8687" t="s">
        <v>157</v>
      </c>
      <c r="D8687" t="s">
        <v>1066</v>
      </c>
      <c r="E8687" t="s">
        <v>167</v>
      </c>
      <c r="F8687" t="s">
        <v>126</v>
      </c>
      <c r="G8687" t="s">
        <v>158</v>
      </c>
      <c r="H8687" t="s">
        <v>135</v>
      </c>
      <c r="I8687">
        <v>0</v>
      </c>
      <c r="P8687">
        <v>0.57747508282180604</v>
      </c>
      <c r="Q8687">
        <v>0</v>
      </c>
    </row>
    <row r="8688" spans="1:17">
      <c r="A8688" t="s">
        <v>122</v>
      </c>
      <c r="B8688">
        <v>2034</v>
      </c>
      <c r="C8688" t="s">
        <v>157</v>
      </c>
      <c r="D8688" t="s">
        <v>1066</v>
      </c>
      <c r="E8688" t="s">
        <v>167</v>
      </c>
      <c r="F8688" t="s">
        <v>126</v>
      </c>
      <c r="G8688" t="s">
        <v>158</v>
      </c>
      <c r="H8688" t="s">
        <v>136</v>
      </c>
      <c r="I8688">
        <v>0</v>
      </c>
      <c r="P8688">
        <v>0.57747508282180604</v>
      </c>
      <c r="Q8688">
        <v>0</v>
      </c>
    </row>
    <row r="8689" spans="1:17">
      <c r="A8689" t="s">
        <v>122</v>
      </c>
      <c r="B8689">
        <v>2034</v>
      </c>
      <c r="C8689" t="s">
        <v>157</v>
      </c>
      <c r="D8689" t="s">
        <v>1066</v>
      </c>
      <c r="E8689" t="s">
        <v>167</v>
      </c>
      <c r="F8689" t="s">
        <v>165</v>
      </c>
      <c r="G8689" t="s">
        <v>158</v>
      </c>
      <c r="H8689" t="s">
        <v>132</v>
      </c>
      <c r="I8689">
        <v>0</v>
      </c>
      <c r="P8689">
        <v>0.57747508282180604</v>
      </c>
      <c r="Q8689">
        <v>0</v>
      </c>
    </row>
    <row r="8690" spans="1:17">
      <c r="A8690" t="s">
        <v>122</v>
      </c>
      <c r="B8690">
        <v>2034</v>
      </c>
      <c r="C8690" t="s">
        <v>157</v>
      </c>
      <c r="D8690" t="s">
        <v>1066</v>
      </c>
      <c r="E8690" t="s">
        <v>167</v>
      </c>
      <c r="F8690" t="s">
        <v>165</v>
      </c>
      <c r="G8690" t="s">
        <v>158</v>
      </c>
      <c r="H8690" t="s">
        <v>135</v>
      </c>
      <c r="I8690">
        <v>0</v>
      </c>
      <c r="P8690">
        <v>0.57747508282180604</v>
      </c>
      <c r="Q8690">
        <v>0</v>
      </c>
    </row>
    <row r="8691" spans="1:17">
      <c r="A8691" t="s">
        <v>122</v>
      </c>
      <c r="B8691">
        <v>2034</v>
      </c>
      <c r="C8691" t="s">
        <v>157</v>
      </c>
      <c r="D8691" t="s">
        <v>1066</v>
      </c>
      <c r="E8691" t="s">
        <v>167</v>
      </c>
      <c r="F8691" t="s">
        <v>165</v>
      </c>
      <c r="G8691" t="s">
        <v>158</v>
      </c>
      <c r="H8691" t="s">
        <v>136</v>
      </c>
      <c r="I8691">
        <v>0</v>
      </c>
      <c r="P8691">
        <v>0.57747508282180604</v>
      </c>
      <c r="Q8691">
        <v>0</v>
      </c>
    </row>
    <row r="8692" spans="1:17">
      <c r="A8692" t="s">
        <v>122</v>
      </c>
      <c r="B8692">
        <v>2034</v>
      </c>
      <c r="C8692" t="s">
        <v>157</v>
      </c>
      <c r="D8692" t="s">
        <v>1066</v>
      </c>
      <c r="E8692" t="s">
        <v>167</v>
      </c>
      <c r="F8692" t="s">
        <v>166</v>
      </c>
      <c r="G8692" t="s">
        <v>158</v>
      </c>
      <c r="H8692" t="s">
        <v>132</v>
      </c>
      <c r="I8692">
        <v>0</v>
      </c>
      <c r="P8692">
        <v>0.57747508282180604</v>
      </c>
      <c r="Q8692">
        <v>0</v>
      </c>
    </row>
    <row r="8693" spans="1:17">
      <c r="A8693" t="s">
        <v>122</v>
      </c>
      <c r="B8693">
        <v>2034</v>
      </c>
      <c r="C8693" t="s">
        <v>157</v>
      </c>
      <c r="D8693" t="s">
        <v>1066</v>
      </c>
      <c r="E8693" t="s">
        <v>167</v>
      </c>
      <c r="F8693" t="s">
        <v>166</v>
      </c>
      <c r="G8693" t="s">
        <v>158</v>
      </c>
      <c r="H8693" t="s">
        <v>135</v>
      </c>
      <c r="I8693">
        <v>0</v>
      </c>
      <c r="P8693">
        <v>0.57747508282180604</v>
      </c>
      <c r="Q8693">
        <v>0</v>
      </c>
    </row>
    <row r="8694" spans="1:17">
      <c r="A8694" t="s">
        <v>122</v>
      </c>
      <c r="B8694">
        <v>2034</v>
      </c>
      <c r="C8694" t="s">
        <v>157</v>
      </c>
      <c r="D8694" t="s">
        <v>1066</v>
      </c>
      <c r="E8694" t="s">
        <v>167</v>
      </c>
      <c r="F8694" t="s">
        <v>166</v>
      </c>
      <c r="G8694" t="s">
        <v>158</v>
      </c>
      <c r="H8694" t="s">
        <v>136</v>
      </c>
      <c r="I8694">
        <v>0</v>
      </c>
      <c r="P8694">
        <v>0.57747508282180604</v>
      </c>
      <c r="Q8694">
        <v>0</v>
      </c>
    </row>
    <row r="8695" spans="1:17">
      <c r="A8695" t="s">
        <v>122</v>
      </c>
      <c r="B8695">
        <v>2034</v>
      </c>
      <c r="C8695" t="s">
        <v>157</v>
      </c>
      <c r="D8695" t="s">
        <v>1066</v>
      </c>
      <c r="E8695" t="s">
        <v>167</v>
      </c>
      <c r="F8695" t="s">
        <v>160</v>
      </c>
      <c r="G8695" t="s">
        <v>158</v>
      </c>
      <c r="H8695" t="s">
        <v>132</v>
      </c>
      <c r="I8695">
        <v>0</v>
      </c>
      <c r="P8695">
        <v>0.57747508282180604</v>
      </c>
      <c r="Q8695">
        <v>0</v>
      </c>
    </row>
    <row r="8696" spans="1:17">
      <c r="A8696" t="s">
        <v>122</v>
      </c>
      <c r="B8696">
        <v>2034</v>
      </c>
      <c r="C8696" t="s">
        <v>157</v>
      </c>
      <c r="D8696" t="s">
        <v>1066</v>
      </c>
      <c r="E8696" t="s">
        <v>167</v>
      </c>
      <c r="F8696" t="s">
        <v>160</v>
      </c>
      <c r="G8696" t="s">
        <v>158</v>
      </c>
      <c r="H8696" t="s">
        <v>135</v>
      </c>
      <c r="I8696">
        <v>0</v>
      </c>
      <c r="P8696">
        <v>0.57747508282180604</v>
      </c>
      <c r="Q8696">
        <v>0</v>
      </c>
    </row>
    <row r="8697" spans="1:17">
      <c r="A8697" t="s">
        <v>122</v>
      </c>
      <c r="B8697">
        <v>2034</v>
      </c>
      <c r="C8697" t="s">
        <v>157</v>
      </c>
      <c r="D8697" t="s">
        <v>1066</v>
      </c>
      <c r="E8697" t="s">
        <v>167</v>
      </c>
      <c r="F8697" t="s">
        <v>160</v>
      </c>
      <c r="G8697" t="s">
        <v>158</v>
      </c>
      <c r="H8697" t="s">
        <v>136</v>
      </c>
      <c r="I8697">
        <v>0</v>
      </c>
      <c r="P8697">
        <v>0.57747508282180604</v>
      </c>
      <c r="Q8697">
        <v>0</v>
      </c>
    </row>
    <row r="8698" spans="1:17">
      <c r="A8698" t="s">
        <v>122</v>
      </c>
      <c r="B8698">
        <v>2034</v>
      </c>
      <c r="C8698" t="s">
        <v>140</v>
      </c>
      <c r="D8698" t="s">
        <v>1064</v>
      </c>
      <c r="E8698" t="s">
        <v>167</v>
      </c>
      <c r="F8698" t="s">
        <v>164</v>
      </c>
      <c r="G8698" t="s">
        <v>1065</v>
      </c>
      <c r="H8698" t="s">
        <v>132</v>
      </c>
      <c r="I8698">
        <v>0</v>
      </c>
      <c r="P8698">
        <v>0.57747508282180604</v>
      </c>
      <c r="Q8698">
        <v>0</v>
      </c>
    </row>
    <row r="8699" spans="1:17">
      <c r="A8699" t="s">
        <v>122</v>
      </c>
      <c r="B8699">
        <v>2034</v>
      </c>
      <c r="C8699" t="s">
        <v>140</v>
      </c>
      <c r="D8699" t="s">
        <v>1064</v>
      </c>
      <c r="E8699" t="s">
        <v>167</v>
      </c>
      <c r="F8699" t="s">
        <v>164</v>
      </c>
      <c r="G8699" t="s">
        <v>1065</v>
      </c>
      <c r="H8699" t="s">
        <v>135</v>
      </c>
      <c r="I8699">
        <v>0</v>
      </c>
      <c r="P8699">
        <v>0.57747508282180604</v>
      </c>
      <c r="Q8699">
        <v>0</v>
      </c>
    </row>
    <row r="8700" spans="1:17">
      <c r="A8700" t="s">
        <v>122</v>
      </c>
      <c r="B8700">
        <v>2034</v>
      </c>
      <c r="C8700" t="s">
        <v>140</v>
      </c>
      <c r="D8700" t="s">
        <v>1064</v>
      </c>
      <c r="E8700" t="s">
        <v>167</v>
      </c>
      <c r="F8700" t="s">
        <v>164</v>
      </c>
      <c r="G8700" t="s">
        <v>1065</v>
      </c>
      <c r="H8700" t="s">
        <v>136</v>
      </c>
      <c r="I8700">
        <v>0</v>
      </c>
      <c r="P8700">
        <v>0.57747508282180604</v>
      </c>
      <c r="Q8700">
        <v>0</v>
      </c>
    </row>
    <row r="8701" spans="1:17">
      <c r="A8701" t="s">
        <v>122</v>
      </c>
      <c r="B8701">
        <v>2034</v>
      </c>
      <c r="C8701" t="s">
        <v>140</v>
      </c>
      <c r="D8701" t="s">
        <v>1064</v>
      </c>
      <c r="E8701" t="s">
        <v>167</v>
      </c>
      <c r="F8701" t="s">
        <v>159</v>
      </c>
      <c r="G8701" t="s">
        <v>1065</v>
      </c>
      <c r="H8701" t="s">
        <v>132</v>
      </c>
      <c r="I8701">
        <v>0</v>
      </c>
      <c r="P8701">
        <v>0.57747508282180604</v>
      </c>
      <c r="Q8701">
        <v>0</v>
      </c>
    </row>
    <row r="8702" spans="1:17">
      <c r="A8702" t="s">
        <v>122</v>
      </c>
      <c r="B8702">
        <v>2034</v>
      </c>
      <c r="C8702" t="s">
        <v>140</v>
      </c>
      <c r="D8702" t="s">
        <v>1064</v>
      </c>
      <c r="E8702" t="s">
        <v>167</v>
      </c>
      <c r="F8702" t="s">
        <v>159</v>
      </c>
      <c r="G8702" t="s">
        <v>1065</v>
      </c>
      <c r="H8702" t="s">
        <v>135</v>
      </c>
      <c r="I8702">
        <v>0</v>
      </c>
      <c r="P8702">
        <v>0.57747508282180604</v>
      </c>
      <c r="Q8702">
        <v>0</v>
      </c>
    </row>
    <row r="8703" spans="1:17">
      <c r="A8703" t="s">
        <v>122</v>
      </c>
      <c r="B8703">
        <v>2034</v>
      </c>
      <c r="C8703" t="s">
        <v>140</v>
      </c>
      <c r="D8703" t="s">
        <v>1064</v>
      </c>
      <c r="E8703" t="s">
        <v>167</v>
      </c>
      <c r="F8703" t="s">
        <v>159</v>
      </c>
      <c r="G8703" t="s">
        <v>1065</v>
      </c>
      <c r="H8703" t="s">
        <v>136</v>
      </c>
      <c r="I8703">
        <v>0</v>
      </c>
      <c r="P8703">
        <v>0.57747508282180604</v>
      </c>
      <c r="Q8703">
        <v>0</v>
      </c>
    </row>
    <row r="8704" spans="1:17">
      <c r="A8704" t="s">
        <v>122</v>
      </c>
      <c r="B8704">
        <v>2034</v>
      </c>
      <c r="C8704" t="s">
        <v>140</v>
      </c>
      <c r="D8704" t="s">
        <v>1064</v>
      </c>
      <c r="E8704" t="s">
        <v>167</v>
      </c>
      <c r="F8704" t="s">
        <v>126</v>
      </c>
      <c r="G8704" t="s">
        <v>1065</v>
      </c>
      <c r="H8704" t="s">
        <v>132</v>
      </c>
      <c r="I8704">
        <v>0</v>
      </c>
      <c r="P8704">
        <v>0.57747508282180604</v>
      </c>
      <c r="Q8704">
        <v>0</v>
      </c>
    </row>
    <row r="8705" spans="1:17">
      <c r="A8705" t="s">
        <v>122</v>
      </c>
      <c r="B8705">
        <v>2034</v>
      </c>
      <c r="C8705" t="s">
        <v>140</v>
      </c>
      <c r="D8705" t="s">
        <v>1064</v>
      </c>
      <c r="E8705" t="s">
        <v>167</v>
      </c>
      <c r="F8705" t="s">
        <v>126</v>
      </c>
      <c r="G8705" t="s">
        <v>1065</v>
      </c>
      <c r="H8705" t="s">
        <v>135</v>
      </c>
      <c r="I8705">
        <v>0</v>
      </c>
      <c r="P8705">
        <v>0.57747508282180604</v>
      </c>
      <c r="Q8705">
        <v>0</v>
      </c>
    </row>
    <row r="8706" spans="1:17">
      <c r="A8706" t="s">
        <v>122</v>
      </c>
      <c r="B8706">
        <v>2034</v>
      </c>
      <c r="C8706" t="s">
        <v>140</v>
      </c>
      <c r="D8706" t="s">
        <v>1064</v>
      </c>
      <c r="E8706" t="s">
        <v>167</v>
      </c>
      <c r="F8706" t="s">
        <v>126</v>
      </c>
      <c r="G8706" t="s">
        <v>1065</v>
      </c>
      <c r="H8706" t="s">
        <v>136</v>
      </c>
      <c r="I8706">
        <v>10230556.9235419</v>
      </c>
      <c r="P8706">
        <v>0.57747508282180604</v>
      </c>
      <c r="Q8706">
        <v>5907891.7067355802</v>
      </c>
    </row>
    <row r="8707" spans="1:17">
      <c r="A8707" t="s">
        <v>122</v>
      </c>
      <c r="B8707">
        <v>2034</v>
      </c>
      <c r="C8707" t="s">
        <v>140</v>
      </c>
      <c r="D8707" t="s">
        <v>1064</v>
      </c>
      <c r="E8707" t="s">
        <v>167</v>
      </c>
      <c r="F8707" t="s">
        <v>165</v>
      </c>
      <c r="G8707" t="s">
        <v>1065</v>
      </c>
      <c r="H8707" t="s">
        <v>132</v>
      </c>
      <c r="I8707">
        <v>0</v>
      </c>
      <c r="P8707">
        <v>0.57747508282180604</v>
      </c>
      <c r="Q8707">
        <v>0</v>
      </c>
    </row>
    <row r="8708" spans="1:17">
      <c r="A8708" t="s">
        <v>122</v>
      </c>
      <c r="B8708">
        <v>2034</v>
      </c>
      <c r="C8708" t="s">
        <v>140</v>
      </c>
      <c r="D8708" t="s">
        <v>1064</v>
      </c>
      <c r="E8708" t="s">
        <v>167</v>
      </c>
      <c r="F8708" t="s">
        <v>165</v>
      </c>
      <c r="G8708" t="s">
        <v>1065</v>
      </c>
      <c r="H8708" t="s">
        <v>135</v>
      </c>
      <c r="I8708">
        <v>0</v>
      </c>
      <c r="P8708">
        <v>0.57747508282180604</v>
      </c>
      <c r="Q8708">
        <v>0</v>
      </c>
    </row>
    <row r="8709" spans="1:17">
      <c r="A8709" t="s">
        <v>122</v>
      </c>
      <c r="B8709">
        <v>2034</v>
      </c>
      <c r="C8709" t="s">
        <v>140</v>
      </c>
      <c r="D8709" t="s">
        <v>1064</v>
      </c>
      <c r="E8709" t="s">
        <v>167</v>
      </c>
      <c r="F8709" t="s">
        <v>165</v>
      </c>
      <c r="G8709" t="s">
        <v>1065</v>
      </c>
      <c r="H8709" t="s">
        <v>136</v>
      </c>
      <c r="I8709">
        <v>0</v>
      </c>
      <c r="P8709">
        <v>0.57747508282180604</v>
      </c>
      <c r="Q8709">
        <v>0</v>
      </c>
    </row>
    <row r="8710" spans="1:17">
      <c r="A8710" t="s">
        <v>122</v>
      </c>
      <c r="B8710">
        <v>2034</v>
      </c>
      <c r="C8710" t="s">
        <v>140</v>
      </c>
      <c r="D8710" t="s">
        <v>1064</v>
      </c>
      <c r="E8710" t="s">
        <v>167</v>
      </c>
      <c r="F8710" t="s">
        <v>166</v>
      </c>
      <c r="G8710" t="s">
        <v>1065</v>
      </c>
      <c r="H8710" t="s">
        <v>132</v>
      </c>
      <c r="I8710">
        <v>0</v>
      </c>
      <c r="P8710">
        <v>0.57747508282180604</v>
      </c>
      <c r="Q8710">
        <v>0</v>
      </c>
    </row>
    <row r="8711" spans="1:17">
      <c r="A8711" t="s">
        <v>122</v>
      </c>
      <c r="B8711">
        <v>2034</v>
      </c>
      <c r="C8711" t="s">
        <v>140</v>
      </c>
      <c r="D8711" t="s">
        <v>1064</v>
      </c>
      <c r="E8711" t="s">
        <v>167</v>
      </c>
      <c r="F8711" t="s">
        <v>166</v>
      </c>
      <c r="G8711" t="s">
        <v>1065</v>
      </c>
      <c r="H8711" t="s">
        <v>135</v>
      </c>
      <c r="I8711">
        <v>0</v>
      </c>
      <c r="P8711">
        <v>0.57747508282180604</v>
      </c>
      <c r="Q8711">
        <v>0</v>
      </c>
    </row>
    <row r="8712" spans="1:17">
      <c r="A8712" t="s">
        <v>122</v>
      </c>
      <c r="B8712">
        <v>2034</v>
      </c>
      <c r="C8712" t="s">
        <v>140</v>
      </c>
      <c r="D8712" t="s">
        <v>1064</v>
      </c>
      <c r="E8712" t="s">
        <v>167</v>
      </c>
      <c r="F8712" t="s">
        <v>166</v>
      </c>
      <c r="G8712" t="s">
        <v>1065</v>
      </c>
      <c r="H8712" t="s">
        <v>136</v>
      </c>
      <c r="I8712">
        <v>0</v>
      </c>
      <c r="P8712">
        <v>0.57747508282180604</v>
      </c>
      <c r="Q8712">
        <v>0</v>
      </c>
    </row>
    <row r="8713" spans="1:17">
      <c r="A8713" t="s">
        <v>122</v>
      </c>
      <c r="B8713">
        <v>2034</v>
      </c>
      <c r="C8713" t="s">
        <v>140</v>
      </c>
      <c r="D8713" t="s">
        <v>1064</v>
      </c>
      <c r="E8713" t="s">
        <v>167</v>
      </c>
      <c r="F8713" t="s">
        <v>160</v>
      </c>
      <c r="G8713" t="s">
        <v>1065</v>
      </c>
      <c r="H8713" t="s">
        <v>132</v>
      </c>
      <c r="I8713">
        <v>0</v>
      </c>
      <c r="P8713">
        <v>0.57747508282180604</v>
      </c>
      <c r="Q8713">
        <v>0</v>
      </c>
    </row>
    <row r="8714" spans="1:17">
      <c r="A8714" t="s">
        <v>122</v>
      </c>
      <c r="B8714">
        <v>2034</v>
      </c>
      <c r="C8714" t="s">
        <v>140</v>
      </c>
      <c r="D8714" t="s">
        <v>1064</v>
      </c>
      <c r="E8714" t="s">
        <v>167</v>
      </c>
      <c r="F8714" t="s">
        <v>160</v>
      </c>
      <c r="G8714" t="s">
        <v>1065</v>
      </c>
      <c r="H8714" t="s">
        <v>135</v>
      </c>
      <c r="I8714">
        <v>0</v>
      </c>
      <c r="P8714">
        <v>0.57747508282180604</v>
      </c>
      <c r="Q8714">
        <v>0</v>
      </c>
    </row>
    <row r="8715" spans="1:17">
      <c r="A8715" t="s">
        <v>122</v>
      </c>
      <c r="B8715">
        <v>2034</v>
      </c>
      <c r="C8715" t="s">
        <v>140</v>
      </c>
      <c r="D8715" t="s">
        <v>1064</v>
      </c>
      <c r="E8715" t="s">
        <v>167</v>
      </c>
      <c r="F8715" t="s">
        <v>160</v>
      </c>
      <c r="G8715" t="s">
        <v>1065</v>
      </c>
      <c r="H8715" t="s">
        <v>136</v>
      </c>
      <c r="I8715">
        <v>0</v>
      </c>
      <c r="P8715">
        <v>0.57747508282180604</v>
      </c>
      <c r="Q8715">
        <v>0</v>
      </c>
    </row>
    <row r="8716" spans="1:17">
      <c r="A8716" t="s">
        <v>122</v>
      </c>
      <c r="B8716">
        <v>2034</v>
      </c>
      <c r="C8716" t="s">
        <v>16</v>
      </c>
      <c r="D8716" t="s">
        <v>1062</v>
      </c>
      <c r="E8716" t="s">
        <v>162</v>
      </c>
      <c r="F8716" t="s">
        <v>164</v>
      </c>
      <c r="G8716" t="s">
        <v>1063</v>
      </c>
      <c r="H8716" t="s">
        <v>132</v>
      </c>
      <c r="I8716">
        <v>0</v>
      </c>
      <c r="P8716">
        <v>0.57747508282180604</v>
      </c>
      <c r="Q8716">
        <v>0</v>
      </c>
    </row>
    <row r="8717" spans="1:17">
      <c r="A8717" t="s">
        <v>122</v>
      </c>
      <c r="B8717">
        <v>2034</v>
      </c>
      <c r="C8717" t="s">
        <v>16</v>
      </c>
      <c r="D8717" t="s">
        <v>1062</v>
      </c>
      <c r="E8717" t="s">
        <v>162</v>
      </c>
      <c r="F8717" t="s">
        <v>164</v>
      </c>
      <c r="G8717" t="s">
        <v>1063</v>
      </c>
      <c r="H8717" t="s">
        <v>135</v>
      </c>
      <c r="I8717">
        <v>0</v>
      </c>
      <c r="P8717">
        <v>0.57747508282180604</v>
      </c>
      <c r="Q8717">
        <v>0</v>
      </c>
    </row>
    <row r="8718" spans="1:17">
      <c r="A8718" t="s">
        <v>122</v>
      </c>
      <c r="B8718">
        <v>2034</v>
      </c>
      <c r="C8718" t="s">
        <v>16</v>
      </c>
      <c r="D8718" t="s">
        <v>1062</v>
      </c>
      <c r="E8718" t="s">
        <v>162</v>
      </c>
      <c r="F8718" t="s">
        <v>164</v>
      </c>
      <c r="G8718" t="s">
        <v>1063</v>
      </c>
      <c r="H8718" t="s">
        <v>136</v>
      </c>
      <c r="I8718">
        <v>0</v>
      </c>
      <c r="P8718">
        <v>0.57747508282180604</v>
      </c>
      <c r="Q8718">
        <v>0</v>
      </c>
    </row>
    <row r="8719" spans="1:17">
      <c r="A8719" t="s">
        <v>122</v>
      </c>
      <c r="B8719">
        <v>2034</v>
      </c>
      <c r="C8719" t="s">
        <v>16</v>
      </c>
      <c r="D8719" t="s">
        <v>1062</v>
      </c>
      <c r="E8719" t="s">
        <v>162</v>
      </c>
      <c r="F8719" t="s">
        <v>159</v>
      </c>
      <c r="G8719" t="s">
        <v>1063</v>
      </c>
      <c r="H8719" t="s">
        <v>132</v>
      </c>
      <c r="I8719">
        <v>0</v>
      </c>
      <c r="P8719">
        <v>0.57747508282180604</v>
      </c>
      <c r="Q8719">
        <v>0</v>
      </c>
    </row>
    <row r="8720" spans="1:17">
      <c r="A8720" t="s">
        <v>122</v>
      </c>
      <c r="B8720">
        <v>2034</v>
      </c>
      <c r="C8720" t="s">
        <v>16</v>
      </c>
      <c r="D8720" t="s">
        <v>1062</v>
      </c>
      <c r="E8720" t="s">
        <v>162</v>
      </c>
      <c r="F8720" t="s">
        <v>159</v>
      </c>
      <c r="G8720" t="s">
        <v>1063</v>
      </c>
      <c r="H8720" t="s">
        <v>135</v>
      </c>
      <c r="I8720">
        <v>0</v>
      </c>
      <c r="P8720">
        <v>0.57747508282180604</v>
      </c>
      <c r="Q8720">
        <v>0</v>
      </c>
    </row>
    <row r="8721" spans="1:17">
      <c r="A8721" t="s">
        <v>122</v>
      </c>
      <c r="B8721">
        <v>2034</v>
      </c>
      <c r="C8721" t="s">
        <v>16</v>
      </c>
      <c r="D8721" t="s">
        <v>1062</v>
      </c>
      <c r="E8721" t="s">
        <v>162</v>
      </c>
      <c r="F8721" t="s">
        <v>159</v>
      </c>
      <c r="G8721" t="s">
        <v>1063</v>
      </c>
      <c r="H8721" t="s">
        <v>136</v>
      </c>
      <c r="I8721">
        <v>0</v>
      </c>
      <c r="P8721">
        <v>0.57747508282180604</v>
      </c>
      <c r="Q8721">
        <v>0</v>
      </c>
    </row>
    <row r="8722" spans="1:17">
      <c r="A8722" t="s">
        <v>122</v>
      </c>
      <c r="B8722">
        <v>2034</v>
      </c>
      <c r="C8722" t="s">
        <v>16</v>
      </c>
      <c r="D8722" t="s">
        <v>1062</v>
      </c>
      <c r="E8722" t="s">
        <v>162</v>
      </c>
      <c r="F8722" t="s">
        <v>126</v>
      </c>
      <c r="G8722" t="s">
        <v>1063</v>
      </c>
      <c r="H8722" t="s">
        <v>132</v>
      </c>
      <c r="I8722">
        <v>0</v>
      </c>
      <c r="P8722">
        <v>0.57747508282180604</v>
      </c>
      <c r="Q8722">
        <v>0</v>
      </c>
    </row>
    <row r="8723" spans="1:17">
      <c r="A8723" t="s">
        <v>122</v>
      </c>
      <c r="B8723">
        <v>2034</v>
      </c>
      <c r="C8723" t="s">
        <v>16</v>
      </c>
      <c r="D8723" t="s">
        <v>1062</v>
      </c>
      <c r="E8723" t="s">
        <v>162</v>
      </c>
      <c r="F8723" t="s">
        <v>126</v>
      </c>
      <c r="G8723" t="s">
        <v>1063</v>
      </c>
      <c r="H8723" t="s">
        <v>135</v>
      </c>
      <c r="I8723">
        <v>0</v>
      </c>
      <c r="P8723">
        <v>0.57747508282180604</v>
      </c>
      <c r="Q8723">
        <v>0</v>
      </c>
    </row>
    <row r="8724" spans="1:17">
      <c r="A8724" t="s">
        <v>122</v>
      </c>
      <c r="B8724">
        <v>2034</v>
      </c>
      <c r="C8724" t="s">
        <v>16</v>
      </c>
      <c r="D8724" t="s">
        <v>1062</v>
      </c>
      <c r="E8724" t="s">
        <v>162</v>
      </c>
      <c r="F8724" t="s">
        <v>126</v>
      </c>
      <c r="G8724" t="s">
        <v>1063</v>
      </c>
      <c r="H8724" t="s">
        <v>136</v>
      </c>
      <c r="I8724">
        <v>0</v>
      </c>
      <c r="P8724">
        <v>0.57747508282180604</v>
      </c>
      <c r="Q8724">
        <v>0</v>
      </c>
    </row>
    <row r="8725" spans="1:17">
      <c r="A8725" t="s">
        <v>122</v>
      </c>
      <c r="B8725">
        <v>2034</v>
      </c>
      <c r="C8725" t="s">
        <v>16</v>
      </c>
      <c r="D8725" t="s">
        <v>1062</v>
      </c>
      <c r="E8725" t="s">
        <v>162</v>
      </c>
      <c r="F8725" t="s">
        <v>165</v>
      </c>
      <c r="G8725" t="s">
        <v>1063</v>
      </c>
      <c r="H8725" t="s">
        <v>132</v>
      </c>
      <c r="I8725">
        <v>0</v>
      </c>
      <c r="P8725">
        <v>0.57747508282180604</v>
      </c>
      <c r="Q8725">
        <v>0</v>
      </c>
    </row>
    <row r="8726" spans="1:17">
      <c r="A8726" t="s">
        <v>122</v>
      </c>
      <c r="B8726">
        <v>2034</v>
      </c>
      <c r="C8726" t="s">
        <v>16</v>
      </c>
      <c r="D8726" t="s">
        <v>1062</v>
      </c>
      <c r="E8726" t="s">
        <v>162</v>
      </c>
      <c r="F8726" t="s">
        <v>165</v>
      </c>
      <c r="G8726" t="s">
        <v>1063</v>
      </c>
      <c r="H8726" t="s">
        <v>135</v>
      </c>
      <c r="I8726">
        <v>0</v>
      </c>
      <c r="P8726">
        <v>0.57747508282180604</v>
      </c>
      <c r="Q8726">
        <v>0</v>
      </c>
    </row>
    <row r="8727" spans="1:17">
      <c r="A8727" t="s">
        <v>122</v>
      </c>
      <c r="B8727">
        <v>2034</v>
      </c>
      <c r="C8727" t="s">
        <v>16</v>
      </c>
      <c r="D8727" t="s">
        <v>1062</v>
      </c>
      <c r="E8727" t="s">
        <v>162</v>
      </c>
      <c r="F8727" t="s">
        <v>165</v>
      </c>
      <c r="G8727" t="s">
        <v>1063</v>
      </c>
      <c r="H8727" t="s">
        <v>136</v>
      </c>
      <c r="I8727">
        <v>0</v>
      </c>
      <c r="P8727">
        <v>0.57747508282180604</v>
      </c>
      <c r="Q8727">
        <v>0</v>
      </c>
    </row>
    <row r="8728" spans="1:17">
      <c r="A8728" t="s">
        <v>122</v>
      </c>
      <c r="B8728">
        <v>2034</v>
      </c>
      <c r="C8728" t="s">
        <v>16</v>
      </c>
      <c r="D8728" t="s">
        <v>1062</v>
      </c>
      <c r="E8728" t="s">
        <v>162</v>
      </c>
      <c r="F8728" t="s">
        <v>166</v>
      </c>
      <c r="G8728" t="s">
        <v>1063</v>
      </c>
      <c r="H8728" t="s">
        <v>132</v>
      </c>
      <c r="I8728">
        <v>0</v>
      </c>
      <c r="P8728">
        <v>0.57747508282180604</v>
      </c>
      <c r="Q8728">
        <v>0</v>
      </c>
    </row>
    <row r="8729" spans="1:17">
      <c r="A8729" t="s">
        <v>122</v>
      </c>
      <c r="B8729">
        <v>2034</v>
      </c>
      <c r="C8729" t="s">
        <v>16</v>
      </c>
      <c r="D8729" t="s">
        <v>1062</v>
      </c>
      <c r="E8729" t="s">
        <v>162</v>
      </c>
      <c r="F8729" t="s">
        <v>166</v>
      </c>
      <c r="G8729" t="s">
        <v>1063</v>
      </c>
      <c r="H8729" t="s">
        <v>135</v>
      </c>
      <c r="I8729">
        <v>0</v>
      </c>
      <c r="P8729">
        <v>0.57747508282180604</v>
      </c>
      <c r="Q8729">
        <v>0</v>
      </c>
    </row>
    <row r="8730" spans="1:17">
      <c r="A8730" t="s">
        <v>122</v>
      </c>
      <c r="B8730">
        <v>2034</v>
      </c>
      <c r="C8730" t="s">
        <v>16</v>
      </c>
      <c r="D8730" t="s">
        <v>1062</v>
      </c>
      <c r="E8730" t="s">
        <v>162</v>
      </c>
      <c r="F8730" t="s">
        <v>166</v>
      </c>
      <c r="G8730" t="s">
        <v>1063</v>
      </c>
      <c r="H8730" t="s">
        <v>136</v>
      </c>
      <c r="I8730">
        <v>0</v>
      </c>
      <c r="P8730">
        <v>0.57747508282180604</v>
      </c>
      <c r="Q8730">
        <v>0</v>
      </c>
    </row>
    <row r="8731" spans="1:17">
      <c r="A8731" t="s">
        <v>122</v>
      </c>
      <c r="B8731">
        <v>2034</v>
      </c>
      <c r="C8731" t="s">
        <v>16</v>
      </c>
      <c r="D8731" t="s">
        <v>1062</v>
      </c>
      <c r="E8731" t="s">
        <v>162</v>
      </c>
      <c r="F8731" t="s">
        <v>160</v>
      </c>
      <c r="G8731" t="s">
        <v>1063</v>
      </c>
      <c r="H8731" t="s">
        <v>132</v>
      </c>
      <c r="I8731">
        <v>0</v>
      </c>
      <c r="P8731">
        <v>0.57747508282180604</v>
      </c>
      <c r="Q8731">
        <v>0</v>
      </c>
    </row>
    <row r="8732" spans="1:17">
      <c r="A8732" t="s">
        <v>122</v>
      </c>
      <c r="B8732">
        <v>2034</v>
      </c>
      <c r="C8732" t="s">
        <v>16</v>
      </c>
      <c r="D8732" t="s">
        <v>1062</v>
      </c>
      <c r="E8732" t="s">
        <v>162</v>
      </c>
      <c r="F8732" t="s">
        <v>160</v>
      </c>
      <c r="G8732" t="s">
        <v>1063</v>
      </c>
      <c r="H8732" t="s">
        <v>135</v>
      </c>
      <c r="I8732">
        <v>0</v>
      </c>
      <c r="P8732">
        <v>0.57747508282180604</v>
      </c>
      <c r="Q8732">
        <v>0</v>
      </c>
    </row>
    <row r="8733" spans="1:17">
      <c r="A8733" t="s">
        <v>122</v>
      </c>
      <c r="B8733">
        <v>2034</v>
      </c>
      <c r="C8733" t="s">
        <v>16</v>
      </c>
      <c r="D8733" t="s">
        <v>1062</v>
      </c>
      <c r="E8733" t="s">
        <v>162</v>
      </c>
      <c r="F8733" t="s">
        <v>160</v>
      </c>
      <c r="G8733" t="s">
        <v>1063</v>
      </c>
      <c r="H8733" t="s">
        <v>136</v>
      </c>
      <c r="I8733">
        <v>0</v>
      </c>
      <c r="P8733">
        <v>0.57747508282180604</v>
      </c>
      <c r="Q8733">
        <v>0</v>
      </c>
    </row>
    <row r="8734" spans="1:17">
      <c r="A8734" t="s">
        <v>122</v>
      </c>
      <c r="B8734">
        <v>2034</v>
      </c>
      <c r="C8734" t="s">
        <v>9</v>
      </c>
      <c r="D8734" t="s">
        <v>1064</v>
      </c>
      <c r="E8734" t="s">
        <v>162</v>
      </c>
      <c r="F8734" t="s">
        <v>164</v>
      </c>
      <c r="G8734" t="s">
        <v>1065</v>
      </c>
      <c r="H8734" t="s">
        <v>132</v>
      </c>
      <c r="I8734">
        <v>0</v>
      </c>
      <c r="P8734">
        <v>0.57747508282180604</v>
      </c>
      <c r="Q8734">
        <v>0</v>
      </c>
    </row>
    <row r="8735" spans="1:17">
      <c r="A8735" t="s">
        <v>122</v>
      </c>
      <c r="B8735">
        <v>2034</v>
      </c>
      <c r="C8735" t="s">
        <v>9</v>
      </c>
      <c r="D8735" t="s">
        <v>1064</v>
      </c>
      <c r="E8735" t="s">
        <v>162</v>
      </c>
      <c r="F8735" t="s">
        <v>164</v>
      </c>
      <c r="G8735" t="s">
        <v>1065</v>
      </c>
      <c r="H8735" t="s">
        <v>135</v>
      </c>
      <c r="I8735">
        <v>0</v>
      </c>
      <c r="P8735">
        <v>0.57747508282180604</v>
      </c>
      <c r="Q8735">
        <v>0</v>
      </c>
    </row>
    <row r="8736" spans="1:17">
      <c r="A8736" t="s">
        <v>122</v>
      </c>
      <c r="B8736">
        <v>2034</v>
      </c>
      <c r="C8736" t="s">
        <v>9</v>
      </c>
      <c r="D8736" t="s">
        <v>1064</v>
      </c>
      <c r="E8736" t="s">
        <v>162</v>
      </c>
      <c r="F8736" t="s">
        <v>164</v>
      </c>
      <c r="G8736" t="s">
        <v>1065</v>
      </c>
      <c r="H8736" t="s">
        <v>136</v>
      </c>
      <c r="I8736">
        <v>0</v>
      </c>
      <c r="P8736">
        <v>0.57747508282180604</v>
      </c>
      <c r="Q8736">
        <v>0</v>
      </c>
    </row>
    <row r="8737" spans="1:17">
      <c r="A8737" t="s">
        <v>122</v>
      </c>
      <c r="B8737">
        <v>2034</v>
      </c>
      <c r="C8737" t="s">
        <v>9</v>
      </c>
      <c r="D8737" t="s">
        <v>1064</v>
      </c>
      <c r="E8737" t="s">
        <v>162</v>
      </c>
      <c r="F8737" t="s">
        <v>159</v>
      </c>
      <c r="G8737" t="s">
        <v>1065</v>
      </c>
      <c r="H8737" t="s">
        <v>132</v>
      </c>
      <c r="I8737">
        <v>0</v>
      </c>
      <c r="P8737">
        <v>0.57747508282180604</v>
      </c>
      <c r="Q8737">
        <v>0</v>
      </c>
    </row>
    <row r="8738" spans="1:17">
      <c r="A8738" t="s">
        <v>122</v>
      </c>
      <c r="B8738">
        <v>2034</v>
      </c>
      <c r="C8738" t="s">
        <v>9</v>
      </c>
      <c r="D8738" t="s">
        <v>1064</v>
      </c>
      <c r="E8738" t="s">
        <v>162</v>
      </c>
      <c r="F8738" t="s">
        <v>159</v>
      </c>
      <c r="G8738" t="s">
        <v>1065</v>
      </c>
      <c r="H8738" t="s">
        <v>135</v>
      </c>
      <c r="I8738">
        <v>0</v>
      </c>
      <c r="P8738">
        <v>0.57747508282180604</v>
      </c>
      <c r="Q8738">
        <v>0</v>
      </c>
    </row>
    <row r="8739" spans="1:17">
      <c r="A8739" t="s">
        <v>122</v>
      </c>
      <c r="B8739">
        <v>2034</v>
      </c>
      <c r="C8739" t="s">
        <v>9</v>
      </c>
      <c r="D8739" t="s">
        <v>1064</v>
      </c>
      <c r="E8739" t="s">
        <v>162</v>
      </c>
      <c r="F8739" t="s">
        <v>159</v>
      </c>
      <c r="G8739" t="s">
        <v>1065</v>
      </c>
      <c r="H8739" t="s">
        <v>136</v>
      </c>
      <c r="I8739">
        <v>0</v>
      </c>
      <c r="P8739">
        <v>0.57747508282180604</v>
      </c>
      <c r="Q8739">
        <v>0</v>
      </c>
    </row>
    <row r="8740" spans="1:17">
      <c r="A8740" t="s">
        <v>122</v>
      </c>
      <c r="B8740">
        <v>2034</v>
      </c>
      <c r="C8740" t="s">
        <v>9</v>
      </c>
      <c r="D8740" t="s">
        <v>1064</v>
      </c>
      <c r="E8740" t="s">
        <v>162</v>
      </c>
      <c r="F8740" t="s">
        <v>126</v>
      </c>
      <c r="G8740" t="s">
        <v>1065</v>
      </c>
      <c r="H8740" t="s">
        <v>132</v>
      </c>
      <c r="I8740">
        <v>0</v>
      </c>
      <c r="P8740">
        <v>0.57747508282180604</v>
      </c>
      <c r="Q8740">
        <v>0</v>
      </c>
    </row>
    <row r="8741" spans="1:17">
      <c r="A8741" t="s">
        <v>122</v>
      </c>
      <c r="B8741">
        <v>2034</v>
      </c>
      <c r="C8741" t="s">
        <v>9</v>
      </c>
      <c r="D8741" t="s">
        <v>1064</v>
      </c>
      <c r="E8741" t="s">
        <v>162</v>
      </c>
      <c r="F8741" t="s">
        <v>126</v>
      </c>
      <c r="G8741" t="s">
        <v>1065</v>
      </c>
      <c r="H8741" t="s">
        <v>135</v>
      </c>
      <c r="I8741">
        <v>0</v>
      </c>
      <c r="P8741">
        <v>0.57747508282180604</v>
      </c>
      <c r="Q8741">
        <v>0</v>
      </c>
    </row>
    <row r="8742" spans="1:17">
      <c r="A8742" t="s">
        <v>122</v>
      </c>
      <c r="B8742">
        <v>2034</v>
      </c>
      <c r="C8742" t="s">
        <v>9</v>
      </c>
      <c r="D8742" t="s">
        <v>1064</v>
      </c>
      <c r="E8742" t="s">
        <v>162</v>
      </c>
      <c r="F8742" t="s">
        <v>126</v>
      </c>
      <c r="G8742" t="s">
        <v>1065</v>
      </c>
      <c r="H8742" t="s">
        <v>136</v>
      </c>
      <c r="I8742">
        <v>0</v>
      </c>
      <c r="P8742">
        <v>0.57747508282180604</v>
      </c>
      <c r="Q8742">
        <v>0</v>
      </c>
    </row>
    <row r="8743" spans="1:17">
      <c r="A8743" t="s">
        <v>122</v>
      </c>
      <c r="B8743">
        <v>2034</v>
      </c>
      <c r="C8743" t="s">
        <v>9</v>
      </c>
      <c r="D8743" t="s">
        <v>1064</v>
      </c>
      <c r="E8743" t="s">
        <v>162</v>
      </c>
      <c r="F8743" t="s">
        <v>165</v>
      </c>
      <c r="G8743" t="s">
        <v>1065</v>
      </c>
      <c r="H8743" t="s">
        <v>132</v>
      </c>
      <c r="I8743">
        <v>0</v>
      </c>
      <c r="P8743">
        <v>0.57747508282180604</v>
      </c>
      <c r="Q8743">
        <v>0</v>
      </c>
    </row>
    <row r="8744" spans="1:17">
      <c r="A8744" t="s">
        <v>122</v>
      </c>
      <c r="B8744">
        <v>2034</v>
      </c>
      <c r="C8744" t="s">
        <v>9</v>
      </c>
      <c r="D8744" t="s">
        <v>1064</v>
      </c>
      <c r="E8744" t="s">
        <v>162</v>
      </c>
      <c r="F8744" t="s">
        <v>165</v>
      </c>
      <c r="G8744" t="s">
        <v>1065</v>
      </c>
      <c r="H8744" t="s">
        <v>135</v>
      </c>
      <c r="I8744">
        <v>0</v>
      </c>
      <c r="P8744">
        <v>0.57747508282180604</v>
      </c>
      <c r="Q8744">
        <v>0</v>
      </c>
    </row>
    <row r="8745" spans="1:17">
      <c r="A8745" t="s">
        <v>122</v>
      </c>
      <c r="B8745">
        <v>2034</v>
      </c>
      <c r="C8745" t="s">
        <v>9</v>
      </c>
      <c r="D8745" t="s">
        <v>1064</v>
      </c>
      <c r="E8745" t="s">
        <v>162</v>
      </c>
      <c r="F8745" t="s">
        <v>165</v>
      </c>
      <c r="G8745" t="s">
        <v>1065</v>
      </c>
      <c r="H8745" t="s">
        <v>136</v>
      </c>
      <c r="I8745">
        <v>0</v>
      </c>
      <c r="P8745">
        <v>0.57747508282180604</v>
      </c>
      <c r="Q8745">
        <v>0</v>
      </c>
    </row>
    <row r="8746" spans="1:17">
      <c r="A8746" t="s">
        <v>122</v>
      </c>
      <c r="B8746">
        <v>2034</v>
      </c>
      <c r="C8746" t="s">
        <v>9</v>
      </c>
      <c r="D8746" t="s">
        <v>1064</v>
      </c>
      <c r="E8746" t="s">
        <v>162</v>
      </c>
      <c r="F8746" t="s">
        <v>166</v>
      </c>
      <c r="G8746" t="s">
        <v>1065</v>
      </c>
      <c r="H8746" t="s">
        <v>132</v>
      </c>
      <c r="I8746">
        <v>0</v>
      </c>
      <c r="P8746">
        <v>0.57747508282180604</v>
      </c>
      <c r="Q8746">
        <v>0</v>
      </c>
    </row>
    <row r="8747" spans="1:17">
      <c r="A8747" t="s">
        <v>122</v>
      </c>
      <c r="B8747">
        <v>2034</v>
      </c>
      <c r="C8747" t="s">
        <v>9</v>
      </c>
      <c r="D8747" t="s">
        <v>1064</v>
      </c>
      <c r="E8747" t="s">
        <v>162</v>
      </c>
      <c r="F8747" t="s">
        <v>166</v>
      </c>
      <c r="G8747" t="s">
        <v>1065</v>
      </c>
      <c r="H8747" t="s">
        <v>135</v>
      </c>
      <c r="I8747">
        <v>0</v>
      </c>
      <c r="P8747">
        <v>0.57747508282180604</v>
      </c>
      <c r="Q8747">
        <v>0</v>
      </c>
    </row>
    <row r="8748" spans="1:17">
      <c r="A8748" t="s">
        <v>122</v>
      </c>
      <c r="B8748">
        <v>2034</v>
      </c>
      <c r="C8748" t="s">
        <v>9</v>
      </c>
      <c r="D8748" t="s">
        <v>1064</v>
      </c>
      <c r="E8748" t="s">
        <v>162</v>
      </c>
      <c r="F8748" t="s">
        <v>166</v>
      </c>
      <c r="G8748" t="s">
        <v>1065</v>
      </c>
      <c r="H8748" t="s">
        <v>136</v>
      </c>
      <c r="I8748">
        <v>0</v>
      </c>
      <c r="P8748">
        <v>0.57747508282180604</v>
      </c>
      <c r="Q8748">
        <v>0</v>
      </c>
    </row>
    <row r="8749" spans="1:17">
      <c r="A8749" t="s">
        <v>122</v>
      </c>
      <c r="B8749">
        <v>2034</v>
      </c>
      <c r="C8749" t="s">
        <v>9</v>
      </c>
      <c r="D8749" t="s">
        <v>1064</v>
      </c>
      <c r="E8749" t="s">
        <v>162</v>
      </c>
      <c r="F8749" t="s">
        <v>160</v>
      </c>
      <c r="G8749" t="s">
        <v>1065</v>
      </c>
      <c r="H8749" t="s">
        <v>132</v>
      </c>
      <c r="I8749">
        <v>0</v>
      </c>
      <c r="P8749">
        <v>0.57747508282180604</v>
      </c>
      <c r="Q8749">
        <v>0</v>
      </c>
    </row>
    <row r="8750" spans="1:17">
      <c r="A8750" t="s">
        <v>122</v>
      </c>
      <c r="B8750">
        <v>2034</v>
      </c>
      <c r="C8750" t="s">
        <v>9</v>
      </c>
      <c r="D8750" t="s">
        <v>1064</v>
      </c>
      <c r="E8750" t="s">
        <v>162</v>
      </c>
      <c r="F8750" t="s">
        <v>160</v>
      </c>
      <c r="G8750" t="s">
        <v>1065</v>
      </c>
      <c r="H8750" t="s">
        <v>135</v>
      </c>
      <c r="I8750">
        <v>0</v>
      </c>
      <c r="P8750">
        <v>0.57747508282180604</v>
      </c>
      <c r="Q8750">
        <v>0</v>
      </c>
    </row>
    <row r="8751" spans="1:17">
      <c r="A8751" t="s">
        <v>122</v>
      </c>
      <c r="B8751">
        <v>2034</v>
      </c>
      <c r="C8751" t="s">
        <v>9</v>
      </c>
      <c r="D8751" t="s">
        <v>1064</v>
      </c>
      <c r="E8751" t="s">
        <v>162</v>
      </c>
      <c r="F8751" t="s">
        <v>160</v>
      </c>
      <c r="G8751" t="s">
        <v>1065</v>
      </c>
      <c r="H8751" t="s">
        <v>136</v>
      </c>
      <c r="I8751">
        <v>0</v>
      </c>
      <c r="P8751">
        <v>0.57747508282180604</v>
      </c>
      <c r="Q8751">
        <v>0</v>
      </c>
    </row>
    <row r="8752" spans="1:17">
      <c r="A8752" t="s">
        <v>122</v>
      </c>
      <c r="B8752">
        <v>2034</v>
      </c>
      <c r="C8752" t="s">
        <v>17</v>
      </c>
      <c r="D8752" t="s">
        <v>1062</v>
      </c>
      <c r="E8752" t="s">
        <v>162</v>
      </c>
      <c r="F8752" t="s">
        <v>164</v>
      </c>
      <c r="G8752" t="s">
        <v>1063</v>
      </c>
      <c r="H8752" t="s">
        <v>132</v>
      </c>
      <c r="I8752">
        <v>0</v>
      </c>
      <c r="P8752">
        <v>0.57747508282180604</v>
      </c>
      <c r="Q8752">
        <v>0</v>
      </c>
    </row>
    <row r="8753" spans="1:17">
      <c r="A8753" t="s">
        <v>122</v>
      </c>
      <c r="B8753">
        <v>2034</v>
      </c>
      <c r="C8753" t="s">
        <v>17</v>
      </c>
      <c r="D8753" t="s">
        <v>1062</v>
      </c>
      <c r="E8753" t="s">
        <v>162</v>
      </c>
      <c r="F8753" t="s">
        <v>164</v>
      </c>
      <c r="G8753" t="s">
        <v>1063</v>
      </c>
      <c r="H8753" t="s">
        <v>135</v>
      </c>
      <c r="I8753">
        <v>0</v>
      </c>
      <c r="P8753">
        <v>0.57747508282180604</v>
      </c>
      <c r="Q8753">
        <v>0</v>
      </c>
    </row>
    <row r="8754" spans="1:17">
      <c r="A8754" t="s">
        <v>122</v>
      </c>
      <c r="B8754">
        <v>2034</v>
      </c>
      <c r="C8754" t="s">
        <v>17</v>
      </c>
      <c r="D8754" t="s">
        <v>1062</v>
      </c>
      <c r="E8754" t="s">
        <v>162</v>
      </c>
      <c r="F8754" t="s">
        <v>164</v>
      </c>
      <c r="G8754" t="s">
        <v>1063</v>
      </c>
      <c r="H8754" t="s">
        <v>136</v>
      </c>
      <c r="I8754">
        <v>2762866296.96</v>
      </c>
      <c r="P8754">
        <v>0.57747508282180604</v>
      </c>
      <c r="Q8754">
        <v>1595486443.66255</v>
      </c>
    </row>
    <row r="8755" spans="1:17">
      <c r="A8755" t="s">
        <v>122</v>
      </c>
      <c r="B8755">
        <v>2034</v>
      </c>
      <c r="C8755" t="s">
        <v>17</v>
      </c>
      <c r="D8755" t="s">
        <v>1062</v>
      </c>
      <c r="E8755" t="s">
        <v>162</v>
      </c>
      <c r="F8755" t="s">
        <v>159</v>
      </c>
      <c r="G8755" t="s">
        <v>1063</v>
      </c>
      <c r="H8755" t="s">
        <v>132</v>
      </c>
      <c r="I8755">
        <v>0</v>
      </c>
      <c r="P8755">
        <v>0.57747508282180604</v>
      </c>
      <c r="Q8755">
        <v>0</v>
      </c>
    </row>
    <row r="8756" spans="1:17">
      <c r="A8756" t="s">
        <v>122</v>
      </c>
      <c r="B8756">
        <v>2034</v>
      </c>
      <c r="C8756" t="s">
        <v>17</v>
      </c>
      <c r="D8756" t="s">
        <v>1062</v>
      </c>
      <c r="E8756" t="s">
        <v>162</v>
      </c>
      <c r="F8756" t="s">
        <v>159</v>
      </c>
      <c r="G8756" t="s">
        <v>1063</v>
      </c>
      <c r="H8756" t="s">
        <v>135</v>
      </c>
      <c r="I8756">
        <v>0</v>
      </c>
      <c r="P8756">
        <v>0.57747508282180604</v>
      </c>
      <c r="Q8756">
        <v>0</v>
      </c>
    </row>
    <row r="8757" spans="1:17">
      <c r="A8757" t="s">
        <v>122</v>
      </c>
      <c r="B8757">
        <v>2034</v>
      </c>
      <c r="C8757" t="s">
        <v>17</v>
      </c>
      <c r="D8757" t="s">
        <v>1062</v>
      </c>
      <c r="E8757" t="s">
        <v>162</v>
      </c>
      <c r="F8757" t="s">
        <v>159</v>
      </c>
      <c r="G8757" t="s">
        <v>1063</v>
      </c>
      <c r="H8757" t="s">
        <v>136</v>
      </c>
      <c r="I8757">
        <v>2246155230.1440001</v>
      </c>
      <c r="P8757">
        <v>0.57747508282180604</v>
      </c>
      <c r="Q8757">
        <v>1297098677.5580399</v>
      </c>
    </row>
    <row r="8758" spans="1:17">
      <c r="A8758" t="s">
        <v>122</v>
      </c>
      <c r="B8758">
        <v>2034</v>
      </c>
      <c r="C8758" t="s">
        <v>17</v>
      </c>
      <c r="D8758" t="s">
        <v>1062</v>
      </c>
      <c r="E8758" t="s">
        <v>162</v>
      </c>
      <c r="F8758" t="s">
        <v>126</v>
      </c>
      <c r="G8758" t="s">
        <v>1063</v>
      </c>
      <c r="H8758" t="s">
        <v>132</v>
      </c>
      <c r="I8758">
        <v>0</v>
      </c>
      <c r="P8758">
        <v>0.57747508282180604</v>
      </c>
      <c r="Q8758">
        <v>0</v>
      </c>
    </row>
    <row r="8759" spans="1:17">
      <c r="A8759" t="s">
        <v>122</v>
      </c>
      <c r="B8759">
        <v>2034</v>
      </c>
      <c r="C8759" t="s">
        <v>17</v>
      </c>
      <c r="D8759" t="s">
        <v>1062</v>
      </c>
      <c r="E8759" t="s">
        <v>162</v>
      </c>
      <c r="F8759" t="s">
        <v>126</v>
      </c>
      <c r="G8759" t="s">
        <v>1063</v>
      </c>
      <c r="H8759" t="s">
        <v>135</v>
      </c>
      <c r="I8759">
        <v>0</v>
      </c>
      <c r="P8759">
        <v>0.57747508282180604</v>
      </c>
      <c r="Q8759">
        <v>0</v>
      </c>
    </row>
    <row r="8760" spans="1:17">
      <c r="A8760" t="s">
        <v>122</v>
      </c>
      <c r="B8760">
        <v>2034</v>
      </c>
      <c r="C8760" t="s">
        <v>17</v>
      </c>
      <c r="D8760" t="s">
        <v>1062</v>
      </c>
      <c r="E8760" t="s">
        <v>162</v>
      </c>
      <c r="F8760" t="s">
        <v>126</v>
      </c>
      <c r="G8760" t="s">
        <v>1063</v>
      </c>
      <c r="H8760" t="s">
        <v>136</v>
      </c>
      <c r="I8760">
        <v>7202995454.9076996</v>
      </c>
      <c r="P8760">
        <v>0.57747508282180604</v>
      </c>
      <c r="Q8760">
        <v>4159550396.8879199</v>
      </c>
    </row>
    <row r="8761" spans="1:17">
      <c r="A8761" t="s">
        <v>122</v>
      </c>
      <c r="B8761">
        <v>2034</v>
      </c>
      <c r="C8761" t="s">
        <v>17</v>
      </c>
      <c r="D8761" t="s">
        <v>1062</v>
      </c>
      <c r="E8761" t="s">
        <v>162</v>
      </c>
      <c r="F8761" t="s">
        <v>165</v>
      </c>
      <c r="G8761" t="s">
        <v>1063</v>
      </c>
      <c r="H8761" t="s">
        <v>132</v>
      </c>
      <c r="I8761">
        <v>0</v>
      </c>
      <c r="P8761">
        <v>0.57747508282180604</v>
      </c>
      <c r="Q8761">
        <v>0</v>
      </c>
    </row>
    <row r="8762" spans="1:17">
      <c r="A8762" t="s">
        <v>122</v>
      </c>
      <c r="B8762">
        <v>2034</v>
      </c>
      <c r="C8762" t="s">
        <v>17</v>
      </c>
      <c r="D8762" t="s">
        <v>1062</v>
      </c>
      <c r="E8762" t="s">
        <v>162</v>
      </c>
      <c r="F8762" t="s">
        <v>165</v>
      </c>
      <c r="G8762" t="s">
        <v>1063</v>
      </c>
      <c r="H8762" t="s">
        <v>135</v>
      </c>
      <c r="I8762">
        <v>0</v>
      </c>
      <c r="P8762">
        <v>0.57747508282180604</v>
      </c>
      <c r="Q8762">
        <v>0</v>
      </c>
    </row>
    <row r="8763" spans="1:17">
      <c r="A8763" t="s">
        <v>122</v>
      </c>
      <c r="B8763">
        <v>2034</v>
      </c>
      <c r="C8763" t="s">
        <v>17</v>
      </c>
      <c r="D8763" t="s">
        <v>1062</v>
      </c>
      <c r="E8763" t="s">
        <v>162</v>
      </c>
      <c r="F8763" t="s">
        <v>165</v>
      </c>
      <c r="G8763" t="s">
        <v>1063</v>
      </c>
      <c r="H8763" t="s">
        <v>136</v>
      </c>
      <c r="I8763">
        <v>6401347648.6848001</v>
      </c>
      <c r="P8763">
        <v>0.57747508282180604</v>
      </c>
      <c r="Q8763">
        <v>3696618763.5954299</v>
      </c>
    </row>
    <row r="8764" spans="1:17">
      <c r="A8764" t="s">
        <v>122</v>
      </c>
      <c r="B8764">
        <v>2034</v>
      </c>
      <c r="C8764" t="s">
        <v>17</v>
      </c>
      <c r="D8764" t="s">
        <v>1062</v>
      </c>
      <c r="E8764" t="s">
        <v>162</v>
      </c>
      <c r="F8764" t="s">
        <v>166</v>
      </c>
      <c r="G8764" t="s">
        <v>1063</v>
      </c>
      <c r="H8764" t="s">
        <v>132</v>
      </c>
      <c r="I8764">
        <v>0</v>
      </c>
      <c r="P8764">
        <v>0.57747508282180604</v>
      </c>
      <c r="Q8764">
        <v>0</v>
      </c>
    </row>
    <row r="8765" spans="1:17">
      <c r="A8765" t="s">
        <v>122</v>
      </c>
      <c r="B8765">
        <v>2034</v>
      </c>
      <c r="C8765" t="s">
        <v>17</v>
      </c>
      <c r="D8765" t="s">
        <v>1062</v>
      </c>
      <c r="E8765" t="s">
        <v>162</v>
      </c>
      <c r="F8765" t="s">
        <v>166</v>
      </c>
      <c r="G8765" t="s">
        <v>1063</v>
      </c>
      <c r="H8765" t="s">
        <v>135</v>
      </c>
      <c r="I8765">
        <v>0</v>
      </c>
      <c r="P8765">
        <v>0.57747508282180604</v>
      </c>
      <c r="Q8765">
        <v>0</v>
      </c>
    </row>
    <row r="8766" spans="1:17">
      <c r="A8766" t="s">
        <v>122</v>
      </c>
      <c r="B8766">
        <v>2034</v>
      </c>
      <c r="C8766" t="s">
        <v>17</v>
      </c>
      <c r="D8766" t="s">
        <v>1062</v>
      </c>
      <c r="E8766" t="s">
        <v>162</v>
      </c>
      <c r="F8766" t="s">
        <v>166</v>
      </c>
      <c r="G8766" t="s">
        <v>1063</v>
      </c>
      <c r="H8766" t="s">
        <v>136</v>
      </c>
      <c r="I8766">
        <v>0</v>
      </c>
      <c r="P8766">
        <v>0.57747508282180604</v>
      </c>
      <c r="Q8766">
        <v>0</v>
      </c>
    </row>
    <row r="8767" spans="1:17">
      <c r="A8767" t="s">
        <v>122</v>
      </c>
      <c r="B8767">
        <v>2034</v>
      </c>
      <c r="C8767" t="s">
        <v>17</v>
      </c>
      <c r="D8767" t="s">
        <v>1062</v>
      </c>
      <c r="E8767" t="s">
        <v>162</v>
      </c>
      <c r="F8767" t="s">
        <v>160</v>
      </c>
      <c r="G8767" t="s">
        <v>1063</v>
      </c>
      <c r="H8767" t="s">
        <v>132</v>
      </c>
      <c r="I8767">
        <v>0</v>
      </c>
      <c r="P8767">
        <v>0.57747508282180604</v>
      </c>
      <c r="Q8767">
        <v>0</v>
      </c>
    </row>
    <row r="8768" spans="1:17">
      <c r="A8768" t="s">
        <v>122</v>
      </c>
      <c r="B8768">
        <v>2034</v>
      </c>
      <c r="C8768" t="s">
        <v>17</v>
      </c>
      <c r="D8768" t="s">
        <v>1062</v>
      </c>
      <c r="E8768" t="s">
        <v>162</v>
      </c>
      <c r="F8768" t="s">
        <v>160</v>
      </c>
      <c r="G8768" t="s">
        <v>1063</v>
      </c>
      <c r="H8768" t="s">
        <v>135</v>
      </c>
      <c r="I8768">
        <v>0</v>
      </c>
      <c r="P8768">
        <v>0.57747508282180604</v>
      </c>
      <c r="Q8768">
        <v>0</v>
      </c>
    </row>
    <row r="8769" spans="1:17">
      <c r="A8769" t="s">
        <v>122</v>
      </c>
      <c r="B8769">
        <v>2034</v>
      </c>
      <c r="C8769" t="s">
        <v>17</v>
      </c>
      <c r="D8769" t="s">
        <v>1062</v>
      </c>
      <c r="E8769" t="s">
        <v>162</v>
      </c>
      <c r="F8769" t="s">
        <v>160</v>
      </c>
      <c r="G8769" t="s">
        <v>1063</v>
      </c>
      <c r="H8769" t="s">
        <v>136</v>
      </c>
      <c r="I8769">
        <v>0</v>
      </c>
      <c r="P8769">
        <v>0.57747508282180604</v>
      </c>
      <c r="Q8769">
        <v>0</v>
      </c>
    </row>
    <row r="8770" spans="1:17">
      <c r="A8770" t="s">
        <v>122</v>
      </c>
      <c r="B8770">
        <v>2034</v>
      </c>
      <c r="C8770" t="s">
        <v>143</v>
      </c>
      <c r="D8770" t="s">
        <v>1062</v>
      </c>
      <c r="E8770" t="s">
        <v>162</v>
      </c>
      <c r="F8770" t="s">
        <v>164</v>
      </c>
      <c r="G8770" t="s">
        <v>1063</v>
      </c>
      <c r="H8770" t="s">
        <v>132</v>
      </c>
      <c r="I8770">
        <v>0</v>
      </c>
      <c r="P8770">
        <v>0.57747508282180604</v>
      </c>
      <c r="Q8770">
        <v>0</v>
      </c>
    </row>
    <row r="8771" spans="1:17">
      <c r="A8771" t="s">
        <v>122</v>
      </c>
      <c r="B8771">
        <v>2034</v>
      </c>
      <c r="C8771" t="s">
        <v>143</v>
      </c>
      <c r="D8771" t="s">
        <v>1062</v>
      </c>
      <c r="E8771" t="s">
        <v>162</v>
      </c>
      <c r="F8771" t="s">
        <v>164</v>
      </c>
      <c r="G8771" t="s">
        <v>1063</v>
      </c>
      <c r="H8771" t="s">
        <v>135</v>
      </c>
      <c r="I8771">
        <v>0</v>
      </c>
      <c r="P8771">
        <v>0.57747508282180604</v>
      </c>
      <c r="Q8771">
        <v>0</v>
      </c>
    </row>
    <row r="8772" spans="1:17">
      <c r="A8772" t="s">
        <v>122</v>
      </c>
      <c r="B8772">
        <v>2034</v>
      </c>
      <c r="C8772" t="s">
        <v>143</v>
      </c>
      <c r="D8772" t="s">
        <v>1062</v>
      </c>
      <c r="E8772" t="s">
        <v>162</v>
      </c>
      <c r="F8772" t="s">
        <v>164</v>
      </c>
      <c r="G8772" t="s">
        <v>1063</v>
      </c>
      <c r="H8772" t="s">
        <v>136</v>
      </c>
      <c r="I8772">
        <v>0</v>
      </c>
      <c r="P8772">
        <v>0.57747508282180604</v>
      </c>
      <c r="Q8772">
        <v>0</v>
      </c>
    </row>
    <row r="8773" spans="1:17">
      <c r="A8773" t="s">
        <v>122</v>
      </c>
      <c r="B8773">
        <v>2034</v>
      </c>
      <c r="C8773" t="s">
        <v>143</v>
      </c>
      <c r="D8773" t="s">
        <v>1062</v>
      </c>
      <c r="E8773" t="s">
        <v>162</v>
      </c>
      <c r="F8773" t="s">
        <v>159</v>
      </c>
      <c r="G8773" t="s">
        <v>1063</v>
      </c>
      <c r="H8773" t="s">
        <v>132</v>
      </c>
      <c r="I8773">
        <v>0</v>
      </c>
      <c r="P8773">
        <v>0.57747508282180604</v>
      </c>
      <c r="Q8773">
        <v>0</v>
      </c>
    </row>
    <row r="8774" spans="1:17">
      <c r="A8774" t="s">
        <v>122</v>
      </c>
      <c r="B8774">
        <v>2034</v>
      </c>
      <c r="C8774" t="s">
        <v>143</v>
      </c>
      <c r="D8774" t="s">
        <v>1062</v>
      </c>
      <c r="E8774" t="s">
        <v>162</v>
      </c>
      <c r="F8774" t="s">
        <v>159</v>
      </c>
      <c r="G8774" t="s">
        <v>1063</v>
      </c>
      <c r="H8774" t="s">
        <v>135</v>
      </c>
      <c r="I8774">
        <v>0</v>
      </c>
      <c r="P8774">
        <v>0.57747508282180604</v>
      </c>
      <c r="Q8774">
        <v>0</v>
      </c>
    </row>
    <row r="8775" spans="1:17">
      <c r="A8775" t="s">
        <v>122</v>
      </c>
      <c r="B8775">
        <v>2034</v>
      </c>
      <c r="C8775" t="s">
        <v>143</v>
      </c>
      <c r="D8775" t="s">
        <v>1062</v>
      </c>
      <c r="E8775" t="s">
        <v>162</v>
      </c>
      <c r="F8775" t="s">
        <v>159</v>
      </c>
      <c r="G8775" t="s">
        <v>1063</v>
      </c>
      <c r="H8775" t="s">
        <v>136</v>
      </c>
      <c r="I8775">
        <v>0</v>
      </c>
      <c r="P8775">
        <v>0.57747508282180604</v>
      </c>
      <c r="Q8775">
        <v>0</v>
      </c>
    </row>
    <row r="8776" spans="1:17">
      <c r="A8776" t="s">
        <v>122</v>
      </c>
      <c r="B8776">
        <v>2034</v>
      </c>
      <c r="C8776" t="s">
        <v>143</v>
      </c>
      <c r="D8776" t="s">
        <v>1062</v>
      </c>
      <c r="E8776" t="s">
        <v>162</v>
      </c>
      <c r="F8776" t="s">
        <v>126</v>
      </c>
      <c r="G8776" t="s">
        <v>1063</v>
      </c>
      <c r="H8776" t="s">
        <v>132</v>
      </c>
      <c r="I8776">
        <v>0</v>
      </c>
      <c r="P8776">
        <v>0.57747508282180604</v>
      </c>
      <c r="Q8776">
        <v>0</v>
      </c>
    </row>
    <row r="8777" spans="1:17">
      <c r="A8777" t="s">
        <v>122</v>
      </c>
      <c r="B8777">
        <v>2034</v>
      </c>
      <c r="C8777" t="s">
        <v>143</v>
      </c>
      <c r="D8777" t="s">
        <v>1062</v>
      </c>
      <c r="E8777" t="s">
        <v>162</v>
      </c>
      <c r="F8777" t="s">
        <v>126</v>
      </c>
      <c r="G8777" t="s">
        <v>1063</v>
      </c>
      <c r="H8777" t="s">
        <v>135</v>
      </c>
      <c r="I8777">
        <v>0</v>
      </c>
      <c r="P8777">
        <v>0.57747508282180604</v>
      </c>
      <c r="Q8777">
        <v>0</v>
      </c>
    </row>
    <row r="8778" spans="1:17">
      <c r="A8778" t="s">
        <v>122</v>
      </c>
      <c r="B8778">
        <v>2034</v>
      </c>
      <c r="C8778" t="s">
        <v>143</v>
      </c>
      <c r="D8778" t="s">
        <v>1062</v>
      </c>
      <c r="E8778" t="s">
        <v>162</v>
      </c>
      <c r="F8778" t="s">
        <v>126</v>
      </c>
      <c r="G8778" t="s">
        <v>1063</v>
      </c>
      <c r="H8778" t="s">
        <v>136</v>
      </c>
      <c r="I8778">
        <v>19000000.800000001</v>
      </c>
      <c r="P8778">
        <v>0.57747508282180604</v>
      </c>
      <c r="Q8778">
        <v>10972027.0355944</v>
      </c>
    </row>
    <row r="8779" spans="1:17">
      <c r="A8779" t="s">
        <v>122</v>
      </c>
      <c r="B8779">
        <v>2034</v>
      </c>
      <c r="C8779" t="s">
        <v>143</v>
      </c>
      <c r="D8779" t="s">
        <v>1062</v>
      </c>
      <c r="E8779" t="s">
        <v>162</v>
      </c>
      <c r="F8779" t="s">
        <v>165</v>
      </c>
      <c r="G8779" t="s">
        <v>1063</v>
      </c>
      <c r="H8779" t="s">
        <v>132</v>
      </c>
      <c r="I8779">
        <v>0</v>
      </c>
      <c r="P8779">
        <v>0.57747508282180604</v>
      </c>
      <c r="Q8779">
        <v>0</v>
      </c>
    </row>
    <row r="8780" spans="1:17">
      <c r="A8780" t="s">
        <v>122</v>
      </c>
      <c r="B8780">
        <v>2034</v>
      </c>
      <c r="C8780" t="s">
        <v>143</v>
      </c>
      <c r="D8780" t="s">
        <v>1062</v>
      </c>
      <c r="E8780" t="s">
        <v>162</v>
      </c>
      <c r="F8780" t="s">
        <v>165</v>
      </c>
      <c r="G8780" t="s">
        <v>1063</v>
      </c>
      <c r="H8780" t="s">
        <v>135</v>
      </c>
      <c r="I8780">
        <v>0</v>
      </c>
      <c r="P8780">
        <v>0.57747508282180604</v>
      </c>
      <c r="Q8780">
        <v>0</v>
      </c>
    </row>
    <row r="8781" spans="1:17">
      <c r="A8781" t="s">
        <v>122</v>
      </c>
      <c r="B8781">
        <v>2034</v>
      </c>
      <c r="C8781" t="s">
        <v>143</v>
      </c>
      <c r="D8781" t="s">
        <v>1062</v>
      </c>
      <c r="E8781" t="s">
        <v>162</v>
      </c>
      <c r="F8781" t="s">
        <v>165</v>
      </c>
      <c r="G8781" t="s">
        <v>1063</v>
      </c>
      <c r="H8781" t="s">
        <v>136</v>
      </c>
      <c r="I8781">
        <v>0</v>
      </c>
      <c r="P8781">
        <v>0.57747508282180604</v>
      </c>
      <c r="Q8781">
        <v>0</v>
      </c>
    </row>
    <row r="8782" spans="1:17">
      <c r="A8782" t="s">
        <v>122</v>
      </c>
      <c r="B8782">
        <v>2034</v>
      </c>
      <c r="C8782" t="s">
        <v>143</v>
      </c>
      <c r="D8782" t="s">
        <v>1062</v>
      </c>
      <c r="E8782" t="s">
        <v>162</v>
      </c>
      <c r="F8782" t="s">
        <v>166</v>
      </c>
      <c r="G8782" t="s">
        <v>1063</v>
      </c>
      <c r="H8782" t="s">
        <v>132</v>
      </c>
      <c r="I8782">
        <v>0</v>
      </c>
      <c r="P8782">
        <v>0.57747508282180604</v>
      </c>
      <c r="Q8782">
        <v>0</v>
      </c>
    </row>
    <row r="8783" spans="1:17">
      <c r="A8783" t="s">
        <v>122</v>
      </c>
      <c r="B8783">
        <v>2034</v>
      </c>
      <c r="C8783" t="s">
        <v>143</v>
      </c>
      <c r="D8783" t="s">
        <v>1062</v>
      </c>
      <c r="E8783" t="s">
        <v>162</v>
      </c>
      <c r="F8783" t="s">
        <v>166</v>
      </c>
      <c r="G8783" t="s">
        <v>1063</v>
      </c>
      <c r="H8783" t="s">
        <v>135</v>
      </c>
      <c r="I8783">
        <v>0</v>
      </c>
      <c r="P8783">
        <v>0.57747508282180604</v>
      </c>
      <c r="Q8783">
        <v>0</v>
      </c>
    </row>
    <row r="8784" spans="1:17">
      <c r="A8784" t="s">
        <v>122</v>
      </c>
      <c r="B8784">
        <v>2034</v>
      </c>
      <c r="C8784" t="s">
        <v>143</v>
      </c>
      <c r="D8784" t="s">
        <v>1062</v>
      </c>
      <c r="E8784" t="s">
        <v>162</v>
      </c>
      <c r="F8784" t="s">
        <v>166</v>
      </c>
      <c r="G8784" t="s">
        <v>1063</v>
      </c>
      <c r="H8784" t="s">
        <v>136</v>
      </c>
      <c r="I8784">
        <v>0</v>
      </c>
      <c r="P8784">
        <v>0.57747508282180604</v>
      </c>
      <c r="Q8784">
        <v>0</v>
      </c>
    </row>
    <row r="8785" spans="1:17">
      <c r="A8785" t="s">
        <v>122</v>
      </c>
      <c r="B8785">
        <v>2034</v>
      </c>
      <c r="C8785" t="s">
        <v>143</v>
      </c>
      <c r="D8785" t="s">
        <v>1062</v>
      </c>
      <c r="E8785" t="s">
        <v>162</v>
      </c>
      <c r="F8785" t="s">
        <v>160</v>
      </c>
      <c r="G8785" t="s">
        <v>1063</v>
      </c>
      <c r="H8785" t="s">
        <v>132</v>
      </c>
      <c r="I8785">
        <v>0</v>
      </c>
      <c r="P8785">
        <v>0.57747508282180604</v>
      </c>
      <c r="Q8785">
        <v>0</v>
      </c>
    </row>
    <row r="8786" spans="1:17">
      <c r="A8786" t="s">
        <v>122</v>
      </c>
      <c r="B8786">
        <v>2034</v>
      </c>
      <c r="C8786" t="s">
        <v>143</v>
      </c>
      <c r="D8786" t="s">
        <v>1062</v>
      </c>
      <c r="E8786" t="s">
        <v>162</v>
      </c>
      <c r="F8786" t="s">
        <v>160</v>
      </c>
      <c r="G8786" t="s">
        <v>1063</v>
      </c>
      <c r="H8786" t="s">
        <v>135</v>
      </c>
      <c r="I8786">
        <v>0</v>
      </c>
      <c r="P8786">
        <v>0.57747508282180604</v>
      </c>
      <c r="Q8786">
        <v>0</v>
      </c>
    </row>
    <row r="8787" spans="1:17">
      <c r="A8787" t="s">
        <v>122</v>
      </c>
      <c r="B8787">
        <v>2034</v>
      </c>
      <c r="C8787" t="s">
        <v>143</v>
      </c>
      <c r="D8787" t="s">
        <v>1062</v>
      </c>
      <c r="E8787" t="s">
        <v>162</v>
      </c>
      <c r="F8787" t="s">
        <v>160</v>
      </c>
      <c r="G8787" t="s">
        <v>1063</v>
      </c>
      <c r="H8787" t="s">
        <v>136</v>
      </c>
      <c r="I8787">
        <v>0</v>
      </c>
      <c r="P8787">
        <v>0.57747508282180604</v>
      </c>
      <c r="Q8787">
        <v>0</v>
      </c>
    </row>
    <row r="8788" spans="1:17">
      <c r="A8788" t="s">
        <v>122</v>
      </c>
      <c r="B8788">
        <v>2034</v>
      </c>
      <c r="C8788" t="s">
        <v>10</v>
      </c>
      <c r="D8788" t="s">
        <v>1067</v>
      </c>
      <c r="E8788" t="s">
        <v>162</v>
      </c>
      <c r="F8788" t="s">
        <v>164</v>
      </c>
      <c r="G8788" t="s">
        <v>1068</v>
      </c>
      <c r="H8788" t="s">
        <v>132</v>
      </c>
      <c r="I8788">
        <v>0</v>
      </c>
      <c r="P8788">
        <v>0.57747508282180604</v>
      </c>
      <c r="Q8788">
        <v>0</v>
      </c>
    </row>
    <row r="8789" spans="1:17">
      <c r="A8789" t="s">
        <v>122</v>
      </c>
      <c r="B8789">
        <v>2034</v>
      </c>
      <c r="C8789" t="s">
        <v>10</v>
      </c>
      <c r="D8789" t="s">
        <v>1067</v>
      </c>
      <c r="E8789" t="s">
        <v>162</v>
      </c>
      <c r="F8789" t="s">
        <v>164</v>
      </c>
      <c r="G8789" t="s">
        <v>1068</v>
      </c>
      <c r="H8789" t="s">
        <v>135</v>
      </c>
      <c r="I8789">
        <v>0</v>
      </c>
      <c r="P8789">
        <v>0.57747508282180604</v>
      </c>
      <c r="Q8789">
        <v>0</v>
      </c>
    </row>
    <row r="8790" spans="1:17">
      <c r="A8790" t="s">
        <v>122</v>
      </c>
      <c r="B8790">
        <v>2034</v>
      </c>
      <c r="C8790" t="s">
        <v>10</v>
      </c>
      <c r="D8790" t="s">
        <v>1067</v>
      </c>
      <c r="E8790" t="s">
        <v>162</v>
      </c>
      <c r="F8790" t="s">
        <v>164</v>
      </c>
      <c r="G8790" t="s">
        <v>1068</v>
      </c>
      <c r="H8790" t="s">
        <v>136</v>
      </c>
      <c r="I8790">
        <v>0</v>
      </c>
      <c r="P8790">
        <v>0.57747508282180604</v>
      </c>
      <c r="Q8790">
        <v>0</v>
      </c>
    </row>
    <row r="8791" spans="1:17">
      <c r="A8791" t="s">
        <v>122</v>
      </c>
      <c r="B8791">
        <v>2034</v>
      </c>
      <c r="C8791" t="s">
        <v>10</v>
      </c>
      <c r="D8791" t="s">
        <v>1067</v>
      </c>
      <c r="E8791" t="s">
        <v>162</v>
      </c>
      <c r="F8791" t="s">
        <v>159</v>
      </c>
      <c r="G8791" t="s">
        <v>1068</v>
      </c>
      <c r="H8791" t="s">
        <v>132</v>
      </c>
      <c r="I8791">
        <v>0</v>
      </c>
      <c r="P8791">
        <v>0.57747508282180604</v>
      </c>
      <c r="Q8791">
        <v>0</v>
      </c>
    </row>
    <row r="8792" spans="1:17">
      <c r="A8792" t="s">
        <v>122</v>
      </c>
      <c r="B8792">
        <v>2034</v>
      </c>
      <c r="C8792" t="s">
        <v>10</v>
      </c>
      <c r="D8792" t="s">
        <v>1067</v>
      </c>
      <c r="E8792" t="s">
        <v>162</v>
      </c>
      <c r="F8792" t="s">
        <v>159</v>
      </c>
      <c r="G8792" t="s">
        <v>1068</v>
      </c>
      <c r="H8792" t="s">
        <v>135</v>
      </c>
      <c r="I8792">
        <v>0</v>
      </c>
      <c r="P8792">
        <v>0.57747508282180604</v>
      </c>
      <c r="Q8792">
        <v>0</v>
      </c>
    </row>
    <row r="8793" spans="1:17">
      <c r="A8793" t="s">
        <v>122</v>
      </c>
      <c r="B8793">
        <v>2034</v>
      </c>
      <c r="C8793" t="s">
        <v>10</v>
      </c>
      <c r="D8793" t="s">
        <v>1067</v>
      </c>
      <c r="E8793" t="s">
        <v>162</v>
      </c>
      <c r="F8793" t="s">
        <v>159</v>
      </c>
      <c r="G8793" t="s">
        <v>1068</v>
      </c>
      <c r="H8793" t="s">
        <v>136</v>
      </c>
      <c r="I8793">
        <v>0</v>
      </c>
      <c r="P8793">
        <v>0.57747508282180604</v>
      </c>
      <c r="Q8793">
        <v>0</v>
      </c>
    </row>
    <row r="8794" spans="1:17">
      <c r="A8794" t="s">
        <v>122</v>
      </c>
      <c r="B8794">
        <v>2034</v>
      </c>
      <c r="C8794" t="s">
        <v>10</v>
      </c>
      <c r="D8794" t="s">
        <v>1067</v>
      </c>
      <c r="E8794" t="s">
        <v>162</v>
      </c>
      <c r="F8794" t="s">
        <v>126</v>
      </c>
      <c r="G8794" t="s">
        <v>1068</v>
      </c>
      <c r="H8794" t="s">
        <v>132</v>
      </c>
      <c r="I8794">
        <v>9180015.4005078301</v>
      </c>
      <c r="P8794">
        <v>0.57747508282180604</v>
      </c>
      <c r="Q8794">
        <v>5301230.1537137097</v>
      </c>
    </row>
    <row r="8795" spans="1:17">
      <c r="A8795" t="s">
        <v>122</v>
      </c>
      <c r="B8795">
        <v>2034</v>
      </c>
      <c r="C8795" t="s">
        <v>10</v>
      </c>
      <c r="D8795" t="s">
        <v>1067</v>
      </c>
      <c r="E8795" t="s">
        <v>162</v>
      </c>
      <c r="F8795" t="s">
        <v>126</v>
      </c>
      <c r="G8795" t="s">
        <v>1068</v>
      </c>
      <c r="H8795" t="s">
        <v>135</v>
      </c>
      <c r="I8795">
        <v>0</v>
      </c>
      <c r="P8795">
        <v>0.57747508282180604</v>
      </c>
      <c r="Q8795">
        <v>0</v>
      </c>
    </row>
    <row r="8796" spans="1:17">
      <c r="A8796" t="s">
        <v>122</v>
      </c>
      <c r="B8796">
        <v>2034</v>
      </c>
      <c r="C8796" t="s">
        <v>10</v>
      </c>
      <c r="D8796" t="s">
        <v>1067</v>
      </c>
      <c r="E8796" t="s">
        <v>162</v>
      </c>
      <c r="F8796" t="s">
        <v>126</v>
      </c>
      <c r="G8796" t="s">
        <v>1068</v>
      </c>
      <c r="H8796" t="s">
        <v>136</v>
      </c>
      <c r="I8796">
        <v>333612.52378210402</v>
      </c>
      <c r="P8796">
        <v>0.57747508282180604</v>
      </c>
      <c r="Q8796">
        <v>192652.91980146201</v>
      </c>
    </row>
    <row r="8797" spans="1:17">
      <c r="A8797" t="s">
        <v>122</v>
      </c>
      <c r="B8797">
        <v>2034</v>
      </c>
      <c r="C8797" t="s">
        <v>10</v>
      </c>
      <c r="D8797" t="s">
        <v>1067</v>
      </c>
      <c r="E8797" t="s">
        <v>162</v>
      </c>
      <c r="F8797" t="s">
        <v>165</v>
      </c>
      <c r="G8797" t="s">
        <v>1068</v>
      </c>
      <c r="H8797" t="s">
        <v>132</v>
      </c>
      <c r="I8797">
        <v>0</v>
      </c>
      <c r="P8797">
        <v>0.57747508282180604</v>
      </c>
      <c r="Q8797">
        <v>0</v>
      </c>
    </row>
    <row r="8798" spans="1:17">
      <c r="A8798" t="s">
        <v>122</v>
      </c>
      <c r="B8798">
        <v>2034</v>
      </c>
      <c r="C8798" t="s">
        <v>10</v>
      </c>
      <c r="D8798" t="s">
        <v>1067</v>
      </c>
      <c r="E8798" t="s">
        <v>162</v>
      </c>
      <c r="F8798" t="s">
        <v>165</v>
      </c>
      <c r="G8798" t="s">
        <v>1068</v>
      </c>
      <c r="H8798" t="s">
        <v>135</v>
      </c>
      <c r="I8798">
        <v>0</v>
      </c>
      <c r="P8798">
        <v>0.57747508282180604</v>
      </c>
      <c r="Q8798">
        <v>0</v>
      </c>
    </row>
    <row r="8799" spans="1:17">
      <c r="A8799" t="s">
        <v>122</v>
      </c>
      <c r="B8799">
        <v>2034</v>
      </c>
      <c r="C8799" t="s">
        <v>10</v>
      </c>
      <c r="D8799" t="s">
        <v>1067</v>
      </c>
      <c r="E8799" t="s">
        <v>162</v>
      </c>
      <c r="F8799" t="s">
        <v>165</v>
      </c>
      <c r="G8799" t="s">
        <v>1068</v>
      </c>
      <c r="H8799" t="s">
        <v>136</v>
      </c>
      <c r="I8799">
        <v>0</v>
      </c>
      <c r="P8799">
        <v>0.57747508282180604</v>
      </c>
      <c r="Q8799">
        <v>0</v>
      </c>
    </row>
    <row r="8800" spans="1:17">
      <c r="A8800" t="s">
        <v>122</v>
      </c>
      <c r="B8800">
        <v>2034</v>
      </c>
      <c r="C8800" t="s">
        <v>10</v>
      </c>
      <c r="D8800" t="s">
        <v>1067</v>
      </c>
      <c r="E8800" t="s">
        <v>162</v>
      </c>
      <c r="F8800" t="s">
        <v>166</v>
      </c>
      <c r="G8800" t="s">
        <v>1068</v>
      </c>
      <c r="H8800" t="s">
        <v>132</v>
      </c>
      <c r="I8800">
        <v>0</v>
      </c>
      <c r="P8800">
        <v>0.57747508282180604</v>
      </c>
      <c r="Q8800">
        <v>0</v>
      </c>
    </row>
    <row r="8801" spans="1:17">
      <c r="A8801" t="s">
        <v>122</v>
      </c>
      <c r="B8801">
        <v>2034</v>
      </c>
      <c r="C8801" t="s">
        <v>10</v>
      </c>
      <c r="D8801" t="s">
        <v>1067</v>
      </c>
      <c r="E8801" t="s">
        <v>162</v>
      </c>
      <c r="F8801" t="s">
        <v>166</v>
      </c>
      <c r="G8801" t="s">
        <v>1068</v>
      </c>
      <c r="H8801" t="s">
        <v>135</v>
      </c>
      <c r="I8801">
        <v>0</v>
      </c>
      <c r="P8801">
        <v>0.57747508282180604</v>
      </c>
      <c r="Q8801">
        <v>0</v>
      </c>
    </row>
    <row r="8802" spans="1:17">
      <c r="A8802" t="s">
        <v>122</v>
      </c>
      <c r="B8802">
        <v>2034</v>
      </c>
      <c r="C8802" t="s">
        <v>10</v>
      </c>
      <c r="D8802" t="s">
        <v>1067</v>
      </c>
      <c r="E8802" t="s">
        <v>162</v>
      </c>
      <c r="F8802" t="s">
        <v>166</v>
      </c>
      <c r="G8802" t="s">
        <v>1068</v>
      </c>
      <c r="H8802" t="s">
        <v>136</v>
      </c>
      <c r="I8802">
        <v>0</v>
      </c>
      <c r="P8802">
        <v>0.57747508282180604</v>
      </c>
      <c r="Q8802">
        <v>0</v>
      </c>
    </row>
    <row r="8803" spans="1:17">
      <c r="A8803" t="s">
        <v>122</v>
      </c>
      <c r="B8803">
        <v>2034</v>
      </c>
      <c r="C8803" t="s">
        <v>10</v>
      </c>
      <c r="D8803" t="s">
        <v>1067</v>
      </c>
      <c r="E8803" t="s">
        <v>162</v>
      </c>
      <c r="F8803" t="s">
        <v>160</v>
      </c>
      <c r="G8803" t="s">
        <v>1068</v>
      </c>
      <c r="H8803" t="s">
        <v>132</v>
      </c>
      <c r="I8803">
        <v>0</v>
      </c>
      <c r="P8803">
        <v>0.57747508282180604</v>
      </c>
      <c r="Q8803">
        <v>0</v>
      </c>
    </row>
    <row r="8804" spans="1:17">
      <c r="A8804" t="s">
        <v>122</v>
      </c>
      <c r="B8804">
        <v>2034</v>
      </c>
      <c r="C8804" t="s">
        <v>10</v>
      </c>
      <c r="D8804" t="s">
        <v>1067</v>
      </c>
      <c r="E8804" t="s">
        <v>162</v>
      </c>
      <c r="F8804" t="s">
        <v>160</v>
      </c>
      <c r="G8804" t="s">
        <v>1068</v>
      </c>
      <c r="H8804" t="s">
        <v>135</v>
      </c>
      <c r="I8804">
        <v>0</v>
      </c>
      <c r="P8804">
        <v>0.57747508282180604</v>
      </c>
      <c r="Q8804">
        <v>0</v>
      </c>
    </row>
    <row r="8805" spans="1:17">
      <c r="A8805" t="s">
        <v>122</v>
      </c>
      <c r="B8805">
        <v>2034</v>
      </c>
      <c r="C8805" t="s">
        <v>10</v>
      </c>
      <c r="D8805" t="s">
        <v>1067</v>
      </c>
      <c r="E8805" t="s">
        <v>162</v>
      </c>
      <c r="F8805" t="s">
        <v>160</v>
      </c>
      <c r="G8805" t="s">
        <v>1068</v>
      </c>
      <c r="H8805" t="s">
        <v>136</v>
      </c>
      <c r="I8805">
        <v>0</v>
      </c>
      <c r="P8805">
        <v>0.57747508282180604</v>
      </c>
      <c r="Q8805">
        <v>0</v>
      </c>
    </row>
    <row r="8806" spans="1:17">
      <c r="A8806" t="s">
        <v>122</v>
      </c>
      <c r="B8806">
        <v>2034</v>
      </c>
      <c r="C8806" t="s">
        <v>11</v>
      </c>
      <c r="D8806" t="s">
        <v>1067</v>
      </c>
      <c r="E8806" t="s">
        <v>162</v>
      </c>
      <c r="F8806" t="s">
        <v>164</v>
      </c>
      <c r="G8806" t="s">
        <v>1068</v>
      </c>
      <c r="H8806" t="s">
        <v>132</v>
      </c>
      <c r="I8806">
        <v>0</v>
      </c>
      <c r="P8806">
        <v>0.57747508282180604</v>
      </c>
      <c r="Q8806">
        <v>0</v>
      </c>
    </row>
    <row r="8807" spans="1:17">
      <c r="A8807" t="s">
        <v>122</v>
      </c>
      <c r="B8807">
        <v>2034</v>
      </c>
      <c r="C8807" t="s">
        <v>11</v>
      </c>
      <c r="D8807" t="s">
        <v>1067</v>
      </c>
      <c r="E8807" t="s">
        <v>162</v>
      </c>
      <c r="F8807" t="s">
        <v>164</v>
      </c>
      <c r="G8807" t="s">
        <v>1068</v>
      </c>
      <c r="H8807" t="s">
        <v>135</v>
      </c>
      <c r="I8807">
        <v>0</v>
      </c>
      <c r="P8807">
        <v>0.57747508282180604</v>
      </c>
      <c r="Q8807">
        <v>0</v>
      </c>
    </row>
    <row r="8808" spans="1:17">
      <c r="A8808" t="s">
        <v>122</v>
      </c>
      <c r="B8808">
        <v>2034</v>
      </c>
      <c r="C8808" t="s">
        <v>11</v>
      </c>
      <c r="D8808" t="s">
        <v>1067</v>
      </c>
      <c r="E8808" t="s">
        <v>162</v>
      </c>
      <c r="F8808" t="s">
        <v>164</v>
      </c>
      <c r="G8808" t="s">
        <v>1068</v>
      </c>
      <c r="H8808" t="s">
        <v>136</v>
      </c>
      <c r="I8808">
        <v>0</v>
      </c>
      <c r="P8808">
        <v>0.57747508282180604</v>
      </c>
      <c r="Q8808">
        <v>0</v>
      </c>
    </row>
    <row r="8809" spans="1:17">
      <c r="A8809" t="s">
        <v>122</v>
      </c>
      <c r="B8809">
        <v>2034</v>
      </c>
      <c r="C8809" t="s">
        <v>11</v>
      </c>
      <c r="D8809" t="s">
        <v>1067</v>
      </c>
      <c r="E8809" t="s">
        <v>162</v>
      </c>
      <c r="F8809" t="s">
        <v>159</v>
      </c>
      <c r="G8809" t="s">
        <v>1068</v>
      </c>
      <c r="H8809" t="s">
        <v>132</v>
      </c>
      <c r="I8809">
        <v>0</v>
      </c>
      <c r="P8809">
        <v>0.57747508282180604</v>
      </c>
      <c r="Q8809">
        <v>0</v>
      </c>
    </row>
    <row r="8810" spans="1:17">
      <c r="A8810" t="s">
        <v>122</v>
      </c>
      <c r="B8810">
        <v>2034</v>
      </c>
      <c r="C8810" t="s">
        <v>11</v>
      </c>
      <c r="D8810" t="s">
        <v>1067</v>
      </c>
      <c r="E8810" t="s">
        <v>162</v>
      </c>
      <c r="F8810" t="s">
        <v>159</v>
      </c>
      <c r="G8810" t="s">
        <v>1068</v>
      </c>
      <c r="H8810" t="s">
        <v>135</v>
      </c>
      <c r="I8810">
        <v>0</v>
      </c>
      <c r="P8810">
        <v>0.57747508282180604</v>
      </c>
      <c r="Q8810">
        <v>0</v>
      </c>
    </row>
    <row r="8811" spans="1:17">
      <c r="A8811" t="s">
        <v>122</v>
      </c>
      <c r="B8811">
        <v>2034</v>
      </c>
      <c r="C8811" t="s">
        <v>11</v>
      </c>
      <c r="D8811" t="s">
        <v>1067</v>
      </c>
      <c r="E8811" t="s">
        <v>162</v>
      </c>
      <c r="F8811" t="s">
        <v>159</v>
      </c>
      <c r="G8811" t="s">
        <v>1068</v>
      </c>
      <c r="H8811" t="s">
        <v>136</v>
      </c>
      <c r="I8811">
        <v>0</v>
      </c>
      <c r="P8811">
        <v>0.57747508282180604</v>
      </c>
      <c r="Q8811">
        <v>0</v>
      </c>
    </row>
    <row r="8812" spans="1:17">
      <c r="A8812" t="s">
        <v>122</v>
      </c>
      <c r="B8812">
        <v>2034</v>
      </c>
      <c r="C8812" t="s">
        <v>11</v>
      </c>
      <c r="D8812" t="s">
        <v>1067</v>
      </c>
      <c r="E8812" t="s">
        <v>162</v>
      </c>
      <c r="F8812" t="s">
        <v>126</v>
      </c>
      <c r="G8812" t="s">
        <v>1068</v>
      </c>
      <c r="H8812" t="s">
        <v>132</v>
      </c>
      <c r="I8812">
        <v>361423.31293249101</v>
      </c>
      <c r="P8812">
        <v>0.57747508282180604</v>
      </c>
      <c r="Q8812">
        <v>208712.957569422</v>
      </c>
    </row>
    <row r="8813" spans="1:17">
      <c r="A8813" t="s">
        <v>122</v>
      </c>
      <c r="B8813">
        <v>2034</v>
      </c>
      <c r="C8813" t="s">
        <v>11</v>
      </c>
      <c r="D8813" t="s">
        <v>1067</v>
      </c>
      <c r="E8813" t="s">
        <v>162</v>
      </c>
      <c r="F8813" t="s">
        <v>126</v>
      </c>
      <c r="G8813" t="s">
        <v>1068</v>
      </c>
      <c r="H8813" t="s">
        <v>135</v>
      </c>
      <c r="I8813">
        <v>0</v>
      </c>
      <c r="P8813">
        <v>0.57747508282180604</v>
      </c>
      <c r="Q8813">
        <v>0</v>
      </c>
    </row>
    <row r="8814" spans="1:17">
      <c r="A8814" t="s">
        <v>122</v>
      </c>
      <c r="B8814">
        <v>2034</v>
      </c>
      <c r="C8814" t="s">
        <v>11</v>
      </c>
      <c r="D8814" t="s">
        <v>1067</v>
      </c>
      <c r="E8814" t="s">
        <v>162</v>
      </c>
      <c r="F8814" t="s">
        <v>126</v>
      </c>
      <c r="G8814" t="s">
        <v>1068</v>
      </c>
      <c r="H8814" t="s">
        <v>136</v>
      </c>
      <c r="I8814">
        <v>13134.5469828327</v>
      </c>
      <c r="P8814">
        <v>0.57747508282180604</v>
      </c>
      <c r="Q8814">
        <v>7584.8736067381997</v>
      </c>
    </row>
    <row r="8815" spans="1:17">
      <c r="A8815" t="s">
        <v>122</v>
      </c>
      <c r="B8815">
        <v>2034</v>
      </c>
      <c r="C8815" t="s">
        <v>11</v>
      </c>
      <c r="D8815" t="s">
        <v>1067</v>
      </c>
      <c r="E8815" t="s">
        <v>162</v>
      </c>
      <c r="F8815" t="s">
        <v>165</v>
      </c>
      <c r="G8815" t="s">
        <v>1068</v>
      </c>
      <c r="H8815" t="s">
        <v>132</v>
      </c>
      <c r="I8815">
        <v>0</v>
      </c>
      <c r="P8815">
        <v>0.57747508282180604</v>
      </c>
      <c r="Q8815">
        <v>0</v>
      </c>
    </row>
    <row r="8816" spans="1:17">
      <c r="A8816" t="s">
        <v>122</v>
      </c>
      <c r="B8816">
        <v>2034</v>
      </c>
      <c r="C8816" t="s">
        <v>11</v>
      </c>
      <c r="D8816" t="s">
        <v>1067</v>
      </c>
      <c r="E8816" t="s">
        <v>162</v>
      </c>
      <c r="F8816" t="s">
        <v>165</v>
      </c>
      <c r="G8816" t="s">
        <v>1068</v>
      </c>
      <c r="H8816" t="s">
        <v>135</v>
      </c>
      <c r="I8816">
        <v>0</v>
      </c>
      <c r="P8816">
        <v>0.57747508282180604</v>
      </c>
      <c r="Q8816">
        <v>0</v>
      </c>
    </row>
    <row r="8817" spans="1:17">
      <c r="A8817" t="s">
        <v>122</v>
      </c>
      <c r="B8817">
        <v>2034</v>
      </c>
      <c r="C8817" t="s">
        <v>11</v>
      </c>
      <c r="D8817" t="s">
        <v>1067</v>
      </c>
      <c r="E8817" t="s">
        <v>162</v>
      </c>
      <c r="F8817" t="s">
        <v>165</v>
      </c>
      <c r="G8817" t="s">
        <v>1068</v>
      </c>
      <c r="H8817" t="s">
        <v>136</v>
      </c>
      <c r="I8817">
        <v>0</v>
      </c>
      <c r="P8817">
        <v>0.57747508282180604</v>
      </c>
      <c r="Q8817">
        <v>0</v>
      </c>
    </row>
    <row r="8818" spans="1:17">
      <c r="A8818" t="s">
        <v>122</v>
      </c>
      <c r="B8818">
        <v>2034</v>
      </c>
      <c r="C8818" t="s">
        <v>11</v>
      </c>
      <c r="D8818" t="s">
        <v>1067</v>
      </c>
      <c r="E8818" t="s">
        <v>162</v>
      </c>
      <c r="F8818" t="s">
        <v>166</v>
      </c>
      <c r="G8818" t="s">
        <v>1068</v>
      </c>
      <c r="H8818" t="s">
        <v>132</v>
      </c>
      <c r="I8818">
        <v>0</v>
      </c>
      <c r="P8818">
        <v>0.57747508282180604</v>
      </c>
      <c r="Q8818">
        <v>0</v>
      </c>
    </row>
    <row r="8819" spans="1:17">
      <c r="A8819" t="s">
        <v>122</v>
      </c>
      <c r="B8819">
        <v>2034</v>
      </c>
      <c r="C8819" t="s">
        <v>11</v>
      </c>
      <c r="D8819" t="s">
        <v>1067</v>
      </c>
      <c r="E8819" t="s">
        <v>162</v>
      </c>
      <c r="F8819" t="s">
        <v>166</v>
      </c>
      <c r="G8819" t="s">
        <v>1068</v>
      </c>
      <c r="H8819" t="s">
        <v>135</v>
      </c>
      <c r="I8819">
        <v>0</v>
      </c>
      <c r="P8819">
        <v>0.57747508282180604</v>
      </c>
      <c r="Q8819">
        <v>0</v>
      </c>
    </row>
    <row r="8820" spans="1:17">
      <c r="A8820" t="s">
        <v>122</v>
      </c>
      <c r="B8820">
        <v>2034</v>
      </c>
      <c r="C8820" t="s">
        <v>11</v>
      </c>
      <c r="D8820" t="s">
        <v>1067</v>
      </c>
      <c r="E8820" t="s">
        <v>162</v>
      </c>
      <c r="F8820" t="s">
        <v>166</v>
      </c>
      <c r="G8820" t="s">
        <v>1068</v>
      </c>
      <c r="H8820" t="s">
        <v>136</v>
      </c>
      <c r="I8820">
        <v>0</v>
      </c>
      <c r="P8820">
        <v>0.57747508282180604</v>
      </c>
      <c r="Q8820">
        <v>0</v>
      </c>
    </row>
    <row r="8821" spans="1:17">
      <c r="A8821" t="s">
        <v>122</v>
      </c>
      <c r="B8821">
        <v>2034</v>
      </c>
      <c r="C8821" t="s">
        <v>11</v>
      </c>
      <c r="D8821" t="s">
        <v>1067</v>
      </c>
      <c r="E8821" t="s">
        <v>162</v>
      </c>
      <c r="F8821" t="s">
        <v>160</v>
      </c>
      <c r="G8821" t="s">
        <v>1068</v>
      </c>
      <c r="H8821" t="s">
        <v>132</v>
      </c>
      <c r="I8821">
        <v>0</v>
      </c>
      <c r="P8821">
        <v>0.57747508282180604</v>
      </c>
      <c r="Q8821">
        <v>0</v>
      </c>
    </row>
    <row r="8822" spans="1:17">
      <c r="A8822" t="s">
        <v>122</v>
      </c>
      <c r="B8822">
        <v>2034</v>
      </c>
      <c r="C8822" t="s">
        <v>11</v>
      </c>
      <c r="D8822" t="s">
        <v>1067</v>
      </c>
      <c r="E8822" t="s">
        <v>162</v>
      </c>
      <c r="F8822" t="s">
        <v>160</v>
      </c>
      <c r="G8822" t="s">
        <v>1068</v>
      </c>
      <c r="H8822" t="s">
        <v>135</v>
      </c>
      <c r="I8822">
        <v>0</v>
      </c>
      <c r="P8822">
        <v>0.57747508282180604</v>
      </c>
      <c r="Q8822">
        <v>0</v>
      </c>
    </row>
    <row r="8823" spans="1:17">
      <c r="A8823" t="s">
        <v>122</v>
      </c>
      <c r="B8823">
        <v>2034</v>
      </c>
      <c r="C8823" t="s">
        <v>11</v>
      </c>
      <c r="D8823" t="s">
        <v>1067</v>
      </c>
      <c r="E8823" t="s">
        <v>162</v>
      </c>
      <c r="F8823" t="s">
        <v>160</v>
      </c>
      <c r="G8823" t="s">
        <v>1068</v>
      </c>
      <c r="H8823" t="s">
        <v>136</v>
      </c>
      <c r="I8823">
        <v>0</v>
      </c>
      <c r="P8823">
        <v>0.57747508282180604</v>
      </c>
      <c r="Q8823">
        <v>0</v>
      </c>
    </row>
    <row r="8824" spans="1:17">
      <c r="A8824" t="s">
        <v>122</v>
      </c>
      <c r="B8824">
        <v>2034</v>
      </c>
      <c r="C8824" t="s">
        <v>12</v>
      </c>
      <c r="D8824" t="s">
        <v>1067</v>
      </c>
      <c r="E8824" t="s">
        <v>162</v>
      </c>
      <c r="F8824" t="s">
        <v>164</v>
      </c>
      <c r="G8824" t="s">
        <v>1068</v>
      </c>
      <c r="H8824" t="s">
        <v>132</v>
      </c>
      <c r="I8824">
        <v>0</v>
      </c>
      <c r="P8824">
        <v>0.57747508282180604</v>
      </c>
      <c r="Q8824">
        <v>0</v>
      </c>
    </row>
    <row r="8825" spans="1:17">
      <c r="A8825" t="s">
        <v>122</v>
      </c>
      <c r="B8825">
        <v>2034</v>
      </c>
      <c r="C8825" t="s">
        <v>12</v>
      </c>
      <c r="D8825" t="s">
        <v>1067</v>
      </c>
      <c r="E8825" t="s">
        <v>162</v>
      </c>
      <c r="F8825" t="s">
        <v>164</v>
      </c>
      <c r="G8825" t="s">
        <v>1068</v>
      </c>
      <c r="H8825" t="s">
        <v>135</v>
      </c>
      <c r="I8825">
        <v>0</v>
      </c>
      <c r="P8825">
        <v>0.57747508282180604</v>
      </c>
      <c r="Q8825">
        <v>0</v>
      </c>
    </row>
    <row r="8826" spans="1:17">
      <c r="A8826" t="s">
        <v>122</v>
      </c>
      <c r="B8826">
        <v>2034</v>
      </c>
      <c r="C8826" t="s">
        <v>12</v>
      </c>
      <c r="D8826" t="s">
        <v>1067</v>
      </c>
      <c r="E8826" t="s">
        <v>162</v>
      </c>
      <c r="F8826" t="s">
        <v>164</v>
      </c>
      <c r="G8826" t="s">
        <v>1068</v>
      </c>
      <c r="H8826" t="s">
        <v>136</v>
      </c>
      <c r="I8826">
        <v>0</v>
      </c>
      <c r="P8826">
        <v>0.57747508282180604</v>
      </c>
      <c r="Q8826">
        <v>0</v>
      </c>
    </row>
    <row r="8827" spans="1:17">
      <c r="A8827" t="s">
        <v>122</v>
      </c>
      <c r="B8827">
        <v>2034</v>
      </c>
      <c r="C8827" t="s">
        <v>12</v>
      </c>
      <c r="D8827" t="s">
        <v>1067</v>
      </c>
      <c r="E8827" t="s">
        <v>162</v>
      </c>
      <c r="F8827" t="s">
        <v>159</v>
      </c>
      <c r="G8827" t="s">
        <v>1068</v>
      </c>
      <c r="H8827" t="s">
        <v>132</v>
      </c>
      <c r="I8827">
        <v>0</v>
      </c>
      <c r="P8827">
        <v>0.57747508282180604</v>
      </c>
      <c r="Q8827">
        <v>0</v>
      </c>
    </row>
    <row r="8828" spans="1:17">
      <c r="A8828" t="s">
        <v>122</v>
      </c>
      <c r="B8828">
        <v>2034</v>
      </c>
      <c r="C8828" t="s">
        <v>12</v>
      </c>
      <c r="D8828" t="s">
        <v>1067</v>
      </c>
      <c r="E8828" t="s">
        <v>162</v>
      </c>
      <c r="F8828" t="s">
        <v>159</v>
      </c>
      <c r="G8828" t="s">
        <v>1068</v>
      </c>
      <c r="H8828" t="s">
        <v>135</v>
      </c>
      <c r="I8828">
        <v>0</v>
      </c>
      <c r="P8828">
        <v>0.57747508282180604</v>
      </c>
      <c r="Q8828">
        <v>0</v>
      </c>
    </row>
    <row r="8829" spans="1:17">
      <c r="A8829" t="s">
        <v>122</v>
      </c>
      <c r="B8829">
        <v>2034</v>
      </c>
      <c r="C8829" t="s">
        <v>12</v>
      </c>
      <c r="D8829" t="s">
        <v>1067</v>
      </c>
      <c r="E8829" t="s">
        <v>162</v>
      </c>
      <c r="F8829" t="s">
        <v>159</v>
      </c>
      <c r="G8829" t="s">
        <v>1068</v>
      </c>
      <c r="H8829" t="s">
        <v>136</v>
      </c>
      <c r="I8829">
        <v>0</v>
      </c>
      <c r="P8829">
        <v>0.57747508282180604</v>
      </c>
      <c r="Q8829">
        <v>0</v>
      </c>
    </row>
    <row r="8830" spans="1:17">
      <c r="A8830" t="s">
        <v>122</v>
      </c>
      <c r="B8830">
        <v>2034</v>
      </c>
      <c r="C8830" t="s">
        <v>12</v>
      </c>
      <c r="D8830" t="s">
        <v>1067</v>
      </c>
      <c r="E8830" t="s">
        <v>162</v>
      </c>
      <c r="F8830" t="s">
        <v>126</v>
      </c>
      <c r="G8830" t="s">
        <v>1068</v>
      </c>
      <c r="H8830" t="s">
        <v>132</v>
      </c>
      <c r="I8830">
        <v>0</v>
      </c>
      <c r="P8830">
        <v>0.57747508282180604</v>
      </c>
      <c r="Q8830">
        <v>0</v>
      </c>
    </row>
    <row r="8831" spans="1:17">
      <c r="A8831" t="s">
        <v>122</v>
      </c>
      <c r="B8831">
        <v>2034</v>
      </c>
      <c r="C8831" t="s">
        <v>12</v>
      </c>
      <c r="D8831" t="s">
        <v>1067</v>
      </c>
      <c r="E8831" t="s">
        <v>162</v>
      </c>
      <c r="F8831" t="s">
        <v>126</v>
      </c>
      <c r="G8831" t="s">
        <v>1068</v>
      </c>
      <c r="H8831" t="s">
        <v>135</v>
      </c>
      <c r="I8831">
        <v>0</v>
      </c>
      <c r="P8831">
        <v>0.57747508282180604</v>
      </c>
      <c r="Q8831">
        <v>0</v>
      </c>
    </row>
    <row r="8832" spans="1:17">
      <c r="A8832" t="s">
        <v>122</v>
      </c>
      <c r="B8832">
        <v>2034</v>
      </c>
      <c r="C8832" t="s">
        <v>12</v>
      </c>
      <c r="D8832" t="s">
        <v>1067</v>
      </c>
      <c r="E8832" t="s">
        <v>162</v>
      </c>
      <c r="F8832" t="s">
        <v>126</v>
      </c>
      <c r="G8832" t="s">
        <v>1068</v>
      </c>
      <c r="H8832" t="s">
        <v>136</v>
      </c>
      <c r="I8832">
        <v>1464727.4743016099</v>
      </c>
      <c r="P8832">
        <v>0.57747508282180604</v>
      </c>
      <c r="Q8832">
        <v>845843.619533694</v>
      </c>
    </row>
    <row r="8833" spans="1:17">
      <c r="A8833" t="s">
        <v>122</v>
      </c>
      <c r="B8833">
        <v>2034</v>
      </c>
      <c r="C8833" t="s">
        <v>12</v>
      </c>
      <c r="D8833" t="s">
        <v>1067</v>
      </c>
      <c r="E8833" t="s">
        <v>162</v>
      </c>
      <c r="F8833" t="s">
        <v>165</v>
      </c>
      <c r="G8833" t="s">
        <v>1068</v>
      </c>
      <c r="H8833" t="s">
        <v>132</v>
      </c>
      <c r="I8833">
        <v>0</v>
      </c>
      <c r="P8833">
        <v>0.57747508282180604</v>
      </c>
      <c r="Q8833">
        <v>0</v>
      </c>
    </row>
    <row r="8834" spans="1:17">
      <c r="A8834" t="s">
        <v>122</v>
      </c>
      <c r="B8834">
        <v>2034</v>
      </c>
      <c r="C8834" t="s">
        <v>12</v>
      </c>
      <c r="D8834" t="s">
        <v>1067</v>
      </c>
      <c r="E8834" t="s">
        <v>162</v>
      </c>
      <c r="F8834" t="s">
        <v>165</v>
      </c>
      <c r="G8834" t="s">
        <v>1068</v>
      </c>
      <c r="H8834" t="s">
        <v>135</v>
      </c>
      <c r="I8834">
        <v>0</v>
      </c>
      <c r="P8834">
        <v>0.57747508282180604</v>
      </c>
      <c r="Q8834">
        <v>0</v>
      </c>
    </row>
    <row r="8835" spans="1:17">
      <c r="A8835" t="s">
        <v>122</v>
      </c>
      <c r="B8835">
        <v>2034</v>
      </c>
      <c r="C8835" t="s">
        <v>12</v>
      </c>
      <c r="D8835" t="s">
        <v>1067</v>
      </c>
      <c r="E8835" t="s">
        <v>162</v>
      </c>
      <c r="F8835" t="s">
        <v>165</v>
      </c>
      <c r="G8835" t="s">
        <v>1068</v>
      </c>
      <c r="H8835" t="s">
        <v>136</v>
      </c>
      <c r="I8835">
        <v>0</v>
      </c>
      <c r="P8835">
        <v>0.57747508282180604</v>
      </c>
      <c r="Q8835">
        <v>0</v>
      </c>
    </row>
    <row r="8836" spans="1:17">
      <c r="A8836" t="s">
        <v>122</v>
      </c>
      <c r="B8836">
        <v>2034</v>
      </c>
      <c r="C8836" t="s">
        <v>12</v>
      </c>
      <c r="D8836" t="s">
        <v>1067</v>
      </c>
      <c r="E8836" t="s">
        <v>162</v>
      </c>
      <c r="F8836" t="s">
        <v>166</v>
      </c>
      <c r="G8836" t="s">
        <v>1068</v>
      </c>
      <c r="H8836" t="s">
        <v>132</v>
      </c>
      <c r="I8836">
        <v>0</v>
      </c>
      <c r="P8836">
        <v>0.57747508282180604</v>
      </c>
      <c r="Q8836">
        <v>0</v>
      </c>
    </row>
    <row r="8837" spans="1:17">
      <c r="A8837" t="s">
        <v>122</v>
      </c>
      <c r="B8837">
        <v>2034</v>
      </c>
      <c r="C8837" t="s">
        <v>12</v>
      </c>
      <c r="D8837" t="s">
        <v>1067</v>
      </c>
      <c r="E8837" t="s">
        <v>162</v>
      </c>
      <c r="F8837" t="s">
        <v>166</v>
      </c>
      <c r="G8837" t="s">
        <v>1068</v>
      </c>
      <c r="H8837" t="s">
        <v>135</v>
      </c>
      <c r="I8837">
        <v>0</v>
      </c>
      <c r="P8837">
        <v>0.57747508282180604</v>
      </c>
      <c r="Q8837">
        <v>0</v>
      </c>
    </row>
    <row r="8838" spans="1:17">
      <c r="A8838" t="s">
        <v>122</v>
      </c>
      <c r="B8838">
        <v>2034</v>
      </c>
      <c r="C8838" t="s">
        <v>12</v>
      </c>
      <c r="D8838" t="s">
        <v>1067</v>
      </c>
      <c r="E8838" t="s">
        <v>162</v>
      </c>
      <c r="F8838" t="s">
        <v>166</v>
      </c>
      <c r="G8838" t="s">
        <v>1068</v>
      </c>
      <c r="H8838" t="s">
        <v>136</v>
      </c>
      <c r="I8838">
        <v>0</v>
      </c>
      <c r="P8838">
        <v>0.57747508282180604</v>
      </c>
      <c r="Q8838">
        <v>0</v>
      </c>
    </row>
    <row r="8839" spans="1:17">
      <c r="A8839" t="s">
        <v>122</v>
      </c>
      <c r="B8839">
        <v>2034</v>
      </c>
      <c r="C8839" t="s">
        <v>12</v>
      </c>
      <c r="D8839" t="s">
        <v>1067</v>
      </c>
      <c r="E8839" t="s">
        <v>162</v>
      </c>
      <c r="F8839" t="s">
        <v>160</v>
      </c>
      <c r="G8839" t="s">
        <v>1068</v>
      </c>
      <c r="H8839" t="s">
        <v>132</v>
      </c>
      <c r="I8839">
        <v>0</v>
      </c>
      <c r="P8839">
        <v>0.57747508282180604</v>
      </c>
      <c r="Q8839">
        <v>0</v>
      </c>
    </row>
    <row r="8840" spans="1:17">
      <c r="A8840" t="s">
        <v>122</v>
      </c>
      <c r="B8840">
        <v>2034</v>
      </c>
      <c r="C8840" t="s">
        <v>12</v>
      </c>
      <c r="D8840" t="s">
        <v>1067</v>
      </c>
      <c r="E8840" t="s">
        <v>162</v>
      </c>
      <c r="F8840" t="s">
        <v>160</v>
      </c>
      <c r="G8840" t="s">
        <v>1068</v>
      </c>
      <c r="H8840" t="s">
        <v>135</v>
      </c>
      <c r="I8840">
        <v>0</v>
      </c>
      <c r="P8840">
        <v>0.57747508282180604</v>
      </c>
      <c r="Q8840">
        <v>0</v>
      </c>
    </row>
    <row r="8841" spans="1:17">
      <c r="A8841" t="s">
        <v>122</v>
      </c>
      <c r="B8841">
        <v>2034</v>
      </c>
      <c r="C8841" t="s">
        <v>12</v>
      </c>
      <c r="D8841" t="s">
        <v>1067</v>
      </c>
      <c r="E8841" t="s">
        <v>162</v>
      </c>
      <c r="F8841" t="s">
        <v>160</v>
      </c>
      <c r="G8841" t="s">
        <v>1068</v>
      </c>
      <c r="H8841" t="s">
        <v>136</v>
      </c>
      <c r="I8841">
        <v>0</v>
      </c>
      <c r="P8841">
        <v>0.57747508282180604</v>
      </c>
      <c r="Q8841">
        <v>0</v>
      </c>
    </row>
    <row r="8842" spans="1:17">
      <c r="A8842" t="s">
        <v>122</v>
      </c>
      <c r="B8842">
        <v>2034</v>
      </c>
      <c r="C8842" t="s">
        <v>23</v>
      </c>
      <c r="D8842" t="s">
        <v>1067</v>
      </c>
      <c r="E8842" t="s">
        <v>167</v>
      </c>
      <c r="F8842" t="s">
        <v>164</v>
      </c>
      <c r="G8842" t="s">
        <v>1068</v>
      </c>
      <c r="H8842" t="s">
        <v>132</v>
      </c>
      <c r="I8842">
        <v>0</v>
      </c>
      <c r="P8842">
        <v>0.57747508282180604</v>
      </c>
      <c r="Q8842">
        <v>0</v>
      </c>
    </row>
    <row r="8843" spans="1:17">
      <c r="A8843" t="s">
        <v>122</v>
      </c>
      <c r="B8843">
        <v>2034</v>
      </c>
      <c r="C8843" t="s">
        <v>23</v>
      </c>
      <c r="D8843" t="s">
        <v>1067</v>
      </c>
      <c r="E8843" t="s">
        <v>167</v>
      </c>
      <c r="F8843" t="s">
        <v>164</v>
      </c>
      <c r="G8843" t="s">
        <v>1068</v>
      </c>
      <c r="H8843" t="s">
        <v>135</v>
      </c>
      <c r="I8843">
        <v>0</v>
      </c>
      <c r="P8843">
        <v>0.57747508282180604</v>
      </c>
      <c r="Q8843">
        <v>0</v>
      </c>
    </row>
    <row r="8844" spans="1:17">
      <c r="A8844" t="s">
        <v>122</v>
      </c>
      <c r="B8844">
        <v>2034</v>
      </c>
      <c r="C8844" t="s">
        <v>23</v>
      </c>
      <c r="D8844" t="s">
        <v>1067</v>
      </c>
      <c r="E8844" t="s">
        <v>167</v>
      </c>
      <c r="F8844" t="s">
        <v>164</v>
      </c>
      <c r="G8844" t="s">
        <v>1068</v>
      </c>
      <c r="H8844" t="s">
        <v>136</v>
      </c>
      <c r="I8844">
        <v>0</v>
      </c>
      <c r="P8844">
        <v>0.57747508282180604</v>
      </c>
      <c r="Q8844">
        <v>0</v>
      </c>
    </row>
    <row r="8845" spans="1:17">
      <c r="A8845" t="s">
        <v>122</v>
      </c>
      <c r="B8845">
        <v>2034</v>
      </c>
      <c r="C8845" t="s">
        <v>23</v>
      </c>
      <c r="D8845" t="s">
        <v>1067</v>
      </c>
      <c r="E8845" t="s">
        <v>167</v>
      </c>
      <c r="F8845" t="s">
        <v>159</v>
      </c>
      <c r="G8845" t="s">
        <v>1068</v>
      </c>
      <c r="H8845" t="s">
        <v>132</v>
      </c>
      <c r="I8845">
        <v>0</v>
      </c>
      <c r="P8845">
        <v>0.57747508282180604</v>
      </c>
      <c r="Q8845">
        <v>0</v>
      </c>
    </row>
    <row r="8846" spans="1:17">
      <c r="A8846" t="s">
        <v>122</v>
      </c>
      <c r="B8846">
        <v>2034</v>
      </c>
      <c r="C8846" t="s">
        <v>23</v>
      </c>
      <c r="D8846" t="s">
        <v>1067</v>
      </c>
      <c r="E8846" t="s">
        <v>167</v>
      </c>
      <c r="F8846" t="s">
        <v>159</v>
      </c>
      <c r="G8846" t="s">
        <v>1068</v>
      </c>
      <c r="H8846" t="s">
        <v>135</v>
      </c>
      <c r="I8846">
        <v>0</v>
      </c>
      <c r="P8846">
        <v>0.57747508282180604</v>
      </c>
      <c r="Q8846">
        <v>0</v>
      </c>
    </row>
    <row r="8847" spans="1:17">
      <c r="A8847" t="s">
        <v>122</v>
      </c>
      <c r="B8847">
        <v>2034</v>
      </c>
      <c r="C8847" t="s">
        <v>23</v>
      </c>
      <c r="D8847" t="s">
        <v>1067</v>
      </c>
      <c r="E8847" t="s">
        <v>167</v>
      </c>
      <c r="F8847" t="s">
        <v>159</v>
      </c>
      <c r="G8847" t="s">
        <v>1068</v>
      </c>
      <c r="H8847" t="s">
        <v>136</v>
      </c>
      <c r="I8847">
        <v>0</v>
      </c>
      <c r="P8847">
        <v>0.57747508282180604</v>
      </c>
      <c r="Q8847">
        <v>0</v>
      </c>
    </row>
    <row r="8848" spans="1:17">
      <c r="A8848" t="s">
        <v>122</v>
      </c>
      <c r="B8848">
        <v>2034</v>
      </c>
      <c r="C8848" t="s">
        <v>23</v>
      </c>
      <c r="D8848" t="s">
        <v>1067</v>
      </c>
      <c r="E8848" t="s">
        <v>167</v>
      </c>
      <c r="F8848" t="s">
        <v>126</v>
      </c>
      <c r="G8848" t="s">
        <v>1068</v>
      </c>
      <c r="H8848" t="s">
        <v>132</v>
      </c>
      <c r="I8848">
        <v>76580835.537330106</v>
      </c>
      <c r="P8848">
        <v>0.57747508282180604</v>
      </c>
      <c r="Q8848">
        <v>44223524.344482802</v>
      </c>
    </row>
    <row r="8849" spans="1:17">
      <c r="A8849" t="s">
        <v>122</v>
      </c>
      <c r="B8849">
        <v>2034</v>
      </c>
      <c r="C8849" t="s">
        <v>23</v>
      </c>
      <c r="D8849" t="s">
        <v>1067</v>
      </c>
      <c r="E8849" t="s">
        <v>167</v>
      </c>
      <c r="F8849" t="s">
        <v>126</v>
      </c>
      <c r="G8849" t="s">
        <v>1068</v>
      </c>
      <c r="H8849" t="s">
        <v>135</v>
      </c>
      <c r="I8849">
        <v>0</v>
      </c>
      <c r="P8849">
        <v>0.57747508282180604</v>
      </c>
      <c r="Q8849">
        <v>0</v>
      </c>
    </row>
    <row r="8850" spans="1:17">
      <c r="A8850" t="s">
        <v>122</v>
      </c>
      <c r="B8850">
        <v>2034</v>
      </c>
      <c r="C8850" t="s">
        <v>23</v>
      </c>
      <c r="D8850" t="s">
        <v>1067</v>
      </c>
      <c r="E8850" t="s">
        <v>167</v>
      </c>
      <c r="F8850" t="s">
        <v>126</v>
      </c>
      <c r="G8850" t="s">
        <v>1068</v>
      </c>
      <c r="H8850" t="s">
        <v>136</v>
      </c>
      <c r="I8850">
        <v>91254385.794026002</v>
      </c>
      <c r="P8850">
        <v>0.57747508282180604</v>
      </c>
      <c r="Q8850">
        <v>52697133.994258203</v>
      </c>
    </row>
    <row r="8851" spans="1:17">
      <c r="A8851" t="s">
        <v>122</v>
      </c>
      <c r="B8851">
        <v>2034</v>
      </c>
      <c r="C8851" t="s">
        <v>23</v>
      </c>
      <c r="D8851" t="s">
        <v>1067</v>
      </c>
      <c r="E8851" t="s">
        <v>167</v>
      </c>
      <c r="F8851" t="s">
        <v>165</v>
      </c>
      <c r="G8851" t="s">
        <v>1068</v>
      </c>
      <c r="H8851" t="s">
        <v>132</v>
      </c>
      <c r="I8851">
        <v>0</v>
      </c>
      <c r="P8851">
        <v>0.57747508282180604</v>
      </c>
      <c r="Q8851">
        <v>0</v>
      </c>
    </row>
    <row r="8852" spans="1:17">
      <c r="A8852" t="s">
        <v>122</v>
      </c>
      <c r="B8852">
        <v>2034</v>
      </c>
      <c r="C8852" t="s">
        <v>23</v>
      </c>
      <c r="D8852" t="s">
        <v>1067</v>
      </c>
      <c r="E8852" t="s">
        <v>167</v>
      </c>
      <c r="F8852" t="s">
        <v>165</v>
      </c>
      <c r="G8852" t="s">
        <v>1068</v>
      </c>
      <c r="H8852" t="s">
        <v>135</v>
      </c>
      <c r="I8852">
        <v>0</v>
      </c>
      <c r="P8852">
        <v>0.57747508282180604</v>
      </c>
      <c r="Q8852">
        <v>0</v>
      </c>
    </row>
    <row r="8853" spans="1:17">
      <c r="A8853" t="s">
        <v>122</v>
      </c>
      <c r="B8853">
        <v>2034</v>
      </c>
      <c r="C8853" t="s">
        <v>23</v>
      </c>
      <c r="D8853" t="s">
        <v>1067</v>
      </c>
      <c r="E8853" t="s">
        <v>167</v>
      </c>
      <c r="F8853" t="s">
        <v>165</v>
      </c>
      <c r="G8853" t="s">
        <v>1068</v>
      </c>
      <c r="H8853" t="s">
        <v>136</v>
      </c>
      <c r="I8853">
        <v>0</v>
      </c>
      <c r="P8853">
        <v>0.57747508282180604</v>
      </c>
      <c r="Q8853">
        <v>0</v>
      </c>
    </row>
    <row r="8854" spans="1:17">
      <c r="A8854" t="s">
        <v>122</v>
      </c>
      <c r="B8854">
        <v>2034</v>
      </c>
      <c r="C8854" t="s">
        <v>23</v>
      </c>
      <c r="D8854" t="s">
        <v>1067</v>
      </c>
      <c r="E8854" t="s">
        <v>167</v>
      </c>
      <c r="F8854" t="s">
        <v>166</v>
      </c>
      <c r="G8854" t="s">
        <v>1068</v>
      </c>
      <c r="H8854" t="s">
        <v>132</v>
      </c>
      <c r="I8854">
        <v>0</v>
      </c>
      <c r="P8854">
        <v>0.57747508282180604</v>
      </c>
      <c r="Q8854">
        <v>0</v>
      </c>
    </row>
    <row r="8855" spans="1:17">
      <c r="A8855" t="s">
        <v>122</v>
      </c>
      <c r="B8855">
        <v>2034</v>
      </c>
      <c r="C8855" t="s">
        <v>23</v>
      </c>
      <c r="D8855" t="s">
        <v>1067</v>
      </c>
      <c r="E8855" t="s">
        <v>167</v>
      </c>
      <c r="F8855" t="s">
        <v>166</v>
      </c>
      <c r="G8855" t="s">
        <v>1068</v>
      </c>
      <c r="H8855" t="s">
        <v>135</v>
      </c>
      <c r="I8855">
        <v>0</v>
      </c>
      <c r="P8855">
        <v>0.57747508282180604</v>
      </c>
      <c r="Q8855">
        <v>0</v>
      </c>
    </row>
    <row r="8856" spans="1:17">
      <c r="A8856" t="s">
        <v>122</v>
      </c>
      <c r="B8856">
        <v>2034</v>
      </c>
      <c r="C8856" t="s">
        <v>23</v>
      </c>
      <c r="D8856" t="s">
        <v>1067</v>
      </c>
      <c r="E8856" t="s">
        <v>167</v>
      </c>
      <c r="F8856" t="s">
        <v>166</v>
      </c>
      <c r="G8856" t="s">
        <v>1068</v>
      </c>
      <c r="H8856" t="s">
        <v>136</v>
      </c>
      <c r="I8856">
        <v>0</v>
      </c>
      <c r="P8856">
        <v>0.57747508282180604</v>
      </c>
      <c r="Q8856">
        <v>0</v>
      </c>
    </row>
    <row r="8857" spans="1:17">
      <c r="A8857" t="s">
        <v>122</v>
      </c>
      <c r="B8857">
        <v>2034</v>
      </c>
      <c r="C8857" t="s">
        <v>23</v>
      </c>
      <c r="D8857" t="s">
        <v>1067</v>
      </c>
      <c r="E8857" t="s">
        <v>167</v>
      </c>
      <c r="F8857" t="s">
        <v>160</v>
      </c>
      <c r="G8857" t="s">
        <v>1068</v>
      </c>
      <c r="H8857" t="s">
        <v>132</v>
      </c>
      <c r="I8857">
        <v>0</v>
      </c>
      <c r="P8857">
        <v>0.57747508282180604</v>
      </c>
      <c r="Q8857">
        <v>0</v>
      </c>
    </row>
    <row r="8858" spans="1:17">
      <c r="A8858" t="s">
        <v>122</v>
      </c>
      <c r="B8858">
        <v>2034</v>
      </c>
      <c r="C8858" t="s">
        <v>23</v>
      </c>
      <c r="D8858" t="s">
        <v>1067</v>
      </c>
      <c r="E8858" t="s">
        <v>167</v>
      </c>
      <c r="F8858" t="s">
        <v>160</v>
      </c>
      <c r="G8858" t="s">
        <v>1068</v>
      </c>
      <c r="H8858" t="s">
        <v>135</v>
      </c>
      <c r="I8858">
        <v>0</v>
      </c>
      <c r="P8858">
        <v>0.57747508282180604</v>
      </c>
      <c r="Q8858">
        <v>0</v>
      </c>
    </row>
    <row r="8859" spans="1:17">
      <c r="A8859" t="s">
        <v>122</v>
      </c>
      <c r="B8859">
        <v>2034</v>
      </c>
      <c r="C8859" t="s">
        <v>23</v>
      </c>
      <c r="D8859" t="s">
        <v>1067</v>
      </c>
      <c r="E8859" t="s">
        <v>167</v>
      </c>
      <c r="F8859" t="s">
        <v>160</v>
      </c>
      <c r="G8859" t="s">
        <v>1068</v>
      </c>
      <c r="H8859" t="s">
        <v>136</v>
      </c>
      <c r="I8859">
        <v>0</v>
      </c>
      <c r="P8859">
        <v>0.57747508282180604</v>
      </c>
      <c r="Q8859">
        <v>0</v>
      </c>
    </row>
    <row r="8860" spans="1:17">
      <c r="A8860" t="s">
        <v>122</v>
      </c>
      <c r="B8860">
        <v>2034</v>
      </c>
      <c r="C8860" t="s">
        <v>18</v>
      </c>
      <c r="D8860" t="s">
        <v>1062</v>
      </c>
      <c r="E8860" t="s">
        <v>162</v>
      </c>
      <c r="F8860" t="s">
        <v>164</v>
      </c>
      <c r="G8860" t="s">
        <v>1063</v>
      </c>
      <c r="H8860" t="s">
        <v>132</v>
      </c>
      <c r="I8860">
        <v>0</v>
      </c>
      <c r="P8860">
        <v>0.57747508282180604</v>
      </c>
      <c r="Q8860">
        <v>0</v>
      </c>
    </row>
    <row r="8861" spans="1:17">
      <c r="A8861" t="s">
        <v>122</v>
      </c>
      <c r="B8861">
        <v>2034</v>
      </c>
      <c r="C8861" t="s">
        <v>18</v>
      </c>
      <c r="D8861" t="s">
        <v>1062</v>
      </c>
      <c r="E8861" t="s">
        <v>162</v>
      </c>
      <c r="F8861" t="s">
        <v>164</v>
      </c>
      <c r="G8861" t="s">
        <v>1063</v>
      </c>
      <c r="H8861" t="s">
        <v>135</v>
      </c>
      <c r="I8861">
        <v>0</v>
      </c>
      <c r="P8861">
        <v>0.57747508282180604</v>
      </c>
      <c r="Q8861">
        <v>0</v>
      </c>
    </row>
    <row r="8862" spans="1:17">
      <c r="A8862" t="s">
        <v>122</v>
      </c>
      <c r="B8862">
        <v>2034</v>
      </c>
      <c r="C8862" t="s">
        <v>18</v>
      </c>
      <c r="D8862" t="s">
        <v>1062</v>
      </c>
      <c r="E8862" t="s">
        <v>162</v>
      </c>
      <c r="F8862" t="s">
        <v>164</v>
      </c>
      <c r="G8862" t="s">
        <v>1063</v>
      </c>
      <c r="H8862" t="s">
        <v>136</v>
      </c>
      <c r="I8862">
        <v>0</v>
      </c>
      <c r="P8862">
        <v>0.57747508282180604</v>
      </c>
      <c r="Q8862">
        <v>0</v>
      </c>
    </row>
    <row r="8863" spans="1:17">
      <c r="A8863" t="s">
        <v>122</v>
      </c>
      <c r="B8863">
        <v>2034</v>
      </c>
      <c r="C8863" t="s">
        <v>18</v>
      </c>
      <c r="D8863" t="s">
        <v>1062</v>
      </c>
      <c r="E8863" t="s">
        <v>162</v>
      </c>
      <c r="F8863" t="s">
        <v>159</v>
      </c>
      <c r="G8863" t="s">
        <v>1063</v>
      </c>
      <c r="H8863" t="s">
        <v>132</v>
      </c>
      <c r="I8863">
        <v>0</v>
      </c>
      <c r="P8863">
        <v>0.57747508282180604</v>
      </c>
      <c r="Q8863">
        <v>0</v>
      </c>
    </row>
    <row r="8864" spans="1:17">
      <c r="A8864" t="s">
        <v>122</v>
      </c>
      <c r="B8864">
        <v>2034</v>
      </c>
      <c r="C8864" t="s">
        <v>18</v>
      </c>
      <c r="D8864" t="s">
        <v>1062</v>
      </c>
      <c r="E8864" t="s">
        <v>162</v>
      </c>
      <c r="F8864" t="s">
        <v>159</v>
      </c>
      <c r="G8864" t="s">
        <v>1063</v>
      </c>
      <c r="H8864" t="s">
        <v>135</v>
      </c>
      <c r="I8864">
        <v>0</v>
      </c>
      <c r="P8864">
        <v>0.57747508282180604</v>
      </c>
      <c r="Q8864">
        <v>0</v>
      </c>
    </row>
    <row r="8865" spans="1:17">
      <c r="A8865" t="s">
        <v>122</v>
      </c>
      <c r="B8865">
        <v>2034</v>
      </c>
      <c r="C8865" t="s">
        <v>18</v>
      </c>
      <c r="D8865" t="s">
        <v>1062</v>
      </c>
      <c r="E8865" t="s">
        <v>162</v>
      </c>
      <c r="F8865" t="s">
        <v>159</v>
      </c>
      <c r="G8865" t="s">
        <v>1063</v>
      </c>
      <c r="H8865" t="s">
        <v>136</v>
      </c>
      <c r="I8865">
        <v>0</v>
      </c>
      <c r="P8865">
        <v>0.57747508282180604</v>
      </c>
      <c r="Q8865">
        <v>0</v>
      </c>
    </row>
    <row r="8866" spans="1:17">
      <c r="A8866" t="s">
        <v>122</v>
      </c>
      <c r="B8866">
        <v>2034</v>
      </c>
      <c r="C8866" t="s">
        <v>18</v>
      </c>
      <c r="D8866" t="s">
        <v>1062</v>
      </c>
      <c r="E8866" t="s">
        <v>162</v>
      </c>
      <c r="F8866" t="s">
        <v>126</v>
      </c>
      <c r="G8866" t="s">
        <v>1063</v>
      </c>
      <c r="H8866" t="s">
        <v>132</v>
      </c>
      <c r="I8866">
        <v>0</v>
      </c>
      <c r="P8866">
        <v>0.57747508282180604</v>
      </c>
      <c r="Q8866">
        <v>0</v>
      </c>
    </row>
    <row r="8867" spans="1:17">
      <c r="A8867" t="s">
        <v>122</v>
      </c>
      <c r="B8867">
        <v>2034</v>
      </c>
      <c r="C8867" t="s">
        <v>18</v>
      </c>
      <c r="D8867" t="s">
        <v>1062</v>
      </c>
      <c r="E8867" t="s">
        <v>162</v>
      </c>
      <c r="F8867" t="s">
        <v>126</v>
      </c>
      <c r="G8867" t="s">
        <v>1063</v>
      </c>
      <c r="H8867" t="s">
        <v>135</v>
      </c>
      <c r="I8867">
        <v>0</v>
      </c>
      <c r="P8867">
        <v>0.57747508282180604</v>
      </c>
      <c r="Q8867">
        <v>0</v>
      </c>
    </row>
    <row r="8868" spans="1:17">
      <c r="A8868" t="s">
        <v>122</v>
      </c>
      <c r="B8868">
        <v>2034</v>
      </c>
      <c r="C8868" t="s">
        <v>18</v>
      </c>
      <c r="D8868" t="s">
        <v>1062</v>
      </c>
      <c r="E8868" t="s">
        <v>162</v>
      </c>
      <c r="F8868" t="s">
        <v>126</v>
      </c>
      <c r="G8868" t="s">
        <v>1063</v>
      </c>
      <c r="H8868" t="s">
        <v>136</v>
      </c>
      <c r="I8868">
        <v>0</v>
      </c>
      <c r="P8868">
        <v>0.57747508282180604</v>
      </c>
      <c r="Q8868">
        <v>0</v>
      </c>
    </row>
    <row r="8869" spans="1:17">
      <c r="A8869" t="s">
        <v>122</v>
      </c>
      <c r="B8869">
        <v>2034</v>
      </c>
      <c r="C8869" t="s">
        <v>18</v>
      </c>
      <c r="D8869" t="s">
        <v>1062</v>
      </c>
      <c r="E8869" t="s">
        <v>162</v>
      </c>
      <c r="F8869" t="s">
        <v>165</v>
      </c>
      <c r="G8869" t="s">
        <v>1063</v>
      </c>
      <c r="H8869" t="s">
        <v>132</v>
      </c>
      <c r="I8869">
        <v>0</v>
      </c>
      <c r="P8869">
        <v>0.57747508282180604</v>
      </c>
      <c r="Q8869">
        <v>0</v>
      </c>
    </row>
    <row r="8870" spans="1:17">
      <c r="A8870" t="s">
        <v>122</v>
      </c>
      <c r="B8870">
        <v>2034</v>
      </c>
      <c r="C8870" t="s">
        <v>18</v>
      </c>
      <c r="D8870" t="s">
        <v>1062</v>
      </c>
      <c r="E8870" t="s">
        <v>162</v>
      </c>
      <c r="F8870" t="s">
        <v>165</v>
      </c>
      <c r="G8870" t="s">
        <v>1063</v>
      </c>
      <c r="H8870" t="s">
        <v>135</v>
      </c>
      <c r="I8870">
        <v>0</v>
      </c>
      <c r="P8870">
        <v>0.57747508282180604</v>
      </c>
      <c r="Q8870">
        <v>0</v>
      </c>
    </row>
    <row r="8871" spans="1:17">
      <c r="A8871" t="s">
        <v>122</v>
      </c>
      <c r="B8871">
        <v>2034</v>
      </c>
      <c r="C8871" t="s">
        <v>18</v>
      </c>
      <c r="D8871" t="s">
        <v>1062</v>
      </c>
      <c r="E8871" t="s">
        <v>162</v>
      </c>
      <c r="F8871" t="s">
        <v>165</v>
      </c>
      <c r="G8871" t="s">
        <v>1063</v>
      </c>
      <c r="H8871" t="s">
        <v>136</v>
      </c>
      <c r="I8871">
        <v>0</v>
      </c>
      <c r="P8871">
        <v>0.57747508282180604</v>
      </c>
      <c r="Q8871">
        <v>0</v>
      </c>
    </row>
    <row r="8872" spans="1:17">
      <c r="A8872" t="s">
        <v>122</v>
      </c>
      <c r="B8872">
        <v>2034</v>
      </c>
      <c r="C8872" t="s">
        <v>18</v>
      </c>
      <c r="D8872" t="s">
        <v>1062</v>
      </c>
      <c r="E8872" t="s">
        <v>162</v>
      </c>
      <c r="F8872" t="s">
        <v>166</v>
      </c>
      <c r="G8872" t="s">
        <v>1063</v>
      </c>
      <c r="H8872" t="s">
        <v>132</v>
      </c>
      <c r="I8872">
        <v>0</v>
      </c>
      <c r="P8872">
        <v>0.57747508282180604</v>
      </c>
      <c r="Q8872">
        <v>0</v>
      </c>
    </row>
    <row r="8873" spans="1:17">
      <c r="A8873" t="s">
        <v>122</v>
      </c>
      <c r="B8873">
        <v>2034</v>
      </c>
      <c r="C8873" t="s">
        <v>18</v>
      </c>
      <c r="D8873" t="s">
        <v>1062</v>
      </c>
      <c r="E8873" t="s">
        <v>162</v>
      </c>
      <c r="F8873" t="s">
        <v>166</v>
      </c>
      <c r="G8873" t="s">
        <v>1063</v>
      </c>
      <c r="H8873" t="s">
        <v>135</v>
      </c>
      <c r="I8873">
        <v>0</v>
      </c>
      <c r="P8873">
        <v>0.57747508282180604</v>
      </c>
      <c r="Q8873">
        <v>0</v>
      </c>
    </row>
    <row r="8874" spans="1:17">
      <c r="A8874" t="s">
        <v>122</v>
      </c>
      <c r="B8874">
        <v>2034</v>
      </c>
      <c r="C8874" t="s">
        <v>18</v>
      </c>
      <c r="D8874" t="s">
        <v>1062</v>
      </c>
      <c r="E8874" t="s">
        <v>162</v>
      </c>
      <c r="F8874" t="s">
        <v>166</v>
      </c>
      <c r="G8874" t="s">
        <v>1063</v>
      </c>
      <c r="H8874" t="s">
        <v>136</v>
      </c>
      <c r="I8874">
        <v>0</v>
      </c>
      <c r="P8874">
        <v>0.57747508282180604</v>
      </c>
      <c r="Q8874">
        <v>0</v>
      </c>
    </row>
    <row r="8875" spans="1:17">
      <c r="A8875" t="s">
        <v>122</v>
      </c>
      <c r="B8875">
        <v>2034</v>
      </c>
      <c r="C8875" t="s">
        <v>18</v>
      </c>
      <c r="D8875" t="s">
        <v>1062</v>
      </c>
      <c r="E8875" t="s">
        <v>162</v>
      </c>
      <c r="F8875" t="s">
        <v>160</v>
      </c>
      <c r="G8875" t="s">
        <v>1063</v>
      </c>
      <c r="H8875" t="s">
        <v>132</v>
      </c>
      <c r="I8875">
        <v>0</v>
      </c>
      <c r="P8875">
        <v>0.57747508282180604</v>
      </c>
      <c r="Q8875">
        <v>0</v>
      </c>
    </row>
    <row r="8876" spans="1:17">
      <c r="A8876" t="s">
        <v>122</v>
      </c>
      <c r="B8876">
        <v>2034</v>
      </c>
      <c r="C8876" t="s">
        <v>18</v>
      </c>
      <c r="D8876" t="s">
        <v>1062</v>
      </c>
      <c r="E8876" t="s">
        <v>162</v>
      </c>
      <c r="F8876" t="s">
        <v>160</v>
      </c>
      <c r="G8876" t="s">
        <v>1063</v>
      </c>
      <c r="H8876" t="s">
        <v>135</v>
      </c>
      <c r="I8876">
        <v>0</v>
      </c>
      <c r="P8876">
        <v>0.57747508282180604</v>
      </c>
      <c r="Q8876">
        <v>0</v>
      </c>
    </row>
    <row r="8877" spans="1:17">
      <c r="A8877" t="s">
        <v>122</v>
      </c>
      <c r="B8877">
        <v>2034</v>
      </c>
      <c r="C8877" t="s">
        <v>18</v>
      </c>
      <c r="D8877" t="s">
        <v>1062</v>
      </c>
      <c r="E8877" t="s">
        <v>162</v>
      </c>
      <c r="F8877" t="s">
        <v>160</v>
      </c>
      <c r="G8877" t="s">
        <v>1063</v>
      </c>
      <c r="H8877" t="s">
        <v>136</v>
      </c>
      <c r="I8877">
        <v>0</v>
      </c>
      <c r="P8877">
        <v>0.57747508282180604</v>
      </c>
      <c r="Q8877">
        <v>0</v>
      </c>
    </row>
    <row r="8878" spans="1:17">
      <c r="A8878" t="s">
        <v>122</v>
      </c>
      <c r="B8878">
        <v>2034</v>
      </c>
      <c r="C8878" t="s">
        <v>19</v>
      </c>
      <c r="D8878" t="s">
        <v>1062</v>
      </c>
      <c r="E8878" t="s">
        <v>162</v>
      </c>
      <c r="F8878" t="s">
        <v>164</v>
      </c>
      <c r="G8878" t="s">
        <v>1063</v>
      </c>
      <c r="H8878" t="s">
        <v>132</v>
      </c>
      <c r="I8878">
        <v>0</v>
      </c>
      <c r="P8878">
        <v>0.57747508282180604</v>
      </c>
      <c r="Q8878">
        <v>0</v>
      </c>
    </row>
    <row r="8879" spans="1:17">
      <c r="A8879" t="s">
        <v>122</v>
      </c>
      <c r="B8879">
        <v>2034</v>
      </c>
      <c r="C8879" t="s">
        <v>19</v>
      </c>
      <c r="D8879" t="s">
        <v>1062</v>
      </c>
      <c r="E8879" t="s">
        <v>162</v>
      </c>
      <c r="F8879" t="s">
        <v>164</v>
      </c>
      <c r="G8879" t="s">
        <v>1063</v>
      </c>
      <c r="H8879" t="s">
        <v>135</v>
      </c>
      <c r="I8879">
        <v>0</v>
      </c>
      <c r="P8879">
        <v>0.57747508282180604</v>
      </c>
      <c r="Q8879">
        <v>0</v>
      </c>
    </row>
    <row r="8880" spans="1:17">
      <c r="A8880" t="s">
        <v>122</v>
      </c>
      <c r="B8880">
        <v>2034</v>
      </c>
      <c r="C8880" t="s">
        <v>19</v>
      </c>
      <c r="D8880" t="s">
        <v>1062</v>
      </c>
      <c r="E8880" t="s">
        <v>162</v>
      </c>
      <c r="F8880" t="s">
        <v>164</v>
      </c>
      <c r="G8880" t="s">
        <v>1063</v>
      </c>
      <c r="H8880" t="s">
        <v>136</v>
      </c>
      <c r="I8880">
        <v>0</v>
      </c>
      <c r="P8880">
        <v>0.57747508282180604</v>
      </c>
      <c r="Q8880">
        <v>0</v>
      </c>
    </row>
    <row r="8881" spans="1:17">
      <c r="A8881" t="s">
        <v>122</v>
      </c>
      <c r="B8881">
        <v>2034</v>
      </c>
      <c r="C8881" t="s">
        <v>19</v>
      </c>
      <c r="D8881" t="s">
        <v>1062</v>
      </c>
      <c r="E8881" t="s">
        <v>162</v>
      </c>
      <c r="F8881" t="s">
        <v>159</v>
      </c>
      <c r="G8881" t="s">
        <v>1063</v>
      </c>
      <c r="H8881" t="s">
        <v>132</v>
      </c>
      <c r="I8881">
        <v>0</v>
      </c>
      <c r="P8881">
        <v>0.57747508282180604</v>
      </c>
      <c r="Q8881">
        <v>0</v>
      </c>
    </row>
    <row r="8882" spans="1:17">
      <c r="A8882" t="s">
        <v>122</v>
      </c>
      <c r="B8882">
        <v>2034</v>
      </c>
      <c r="C8882" t="s">
        <v>19</v>
      </c>
      <c r="D8882" t="s">
        <v>1062</v>
      </c>
      <c r="E8882" t="s">
        <v>162</v>
      </c>
      <c r="F8882" t="s">
        <v>159</v>
      </c>
      <c r="G8882" t="s">
        <v>1063</v>
      </c>
      <c r="H8882" t="s">
        <v>135</v>
      </c>
      <c r="I8882">
        <v>0</v>
      </c>
      <c r="P8882">
        <v>0.57747508282180604</v>
      </c>
      <c r="Q8882">
        <v>0</v>
      </c>
    </row>
    <row r="8883" spans="1:17">
      <c r="A8883" t="s">
        <v>122</v>
      </c>
      <c r="B8883">
        <v>2034</v>
      </c>
      <c r="C8883" t="s">
        <v>19</v>
      </c>
      <c r="D8883" t="s">
        <v>1062</v>
      </c>
      <c r="E8883" t="s">
        <v>162</v>
      </c>
      <c r="F8883" t="s">
        <v>159</v>
      </c>
      <c r="G8883" t="s">
        <v>1063</v>
      </c>
      <c r="H8883" t="s">
        <v>136</v>
      </c>
      <c r="I8883">
        <v>0</v>
      </c>
      <c r="P8883">
        <v>0.57747508282180604</v>
      </c>
      <c r="Q8883">
        <v>0</v>
      </c>
    </row>
    <row r="8884" spans="1:17">
      <c r="A8884" t="s">
        <v>122</v>
      </c>
      <c r="B8884">
        <v>2034</v>
      </c>
      <c r="C8884" t="s">
        <v>19</v>
      </c>
      <c r="D8884" t="s">
        <v>1062</v>
      </c>
      <c r="E8884" t="s">
        <v>162</v>
      </c>
      <c r="F8884" t="s">
        <v>126</v>
      </c>
      <c r="G8884" t="s">
        <v>1063</v>
      </c>
      <c r="H8884" t="s">
        <v>132</v>
      </c>
      <c r="I8884">
        <v>0</v>
      </c>
      <c r="P8884">
        <v>0.57747508282180604</v>
      </c>
      <c r="Q8884">
        <v>0</v>
      </c>
    </row>
    <row r="8885" spans="1:17">
      <c r="A8885" t="s">
        <v>122</v>
      </c>
      <c r="B8885">
        <v>2034</v>
      </c>
      <c r="C8885" t="s">
        <v>19</v>
      </c>
      <c r="D8885" t="s">
        <v>1062</v>
      </c>
      <c r="E8885" t="s">
        <v>162</v>
      </c>
      <c r="F8885" t="s">
        <v>126</v>
      </c>
      <c r="G8885" t="s">
        <v>1063</v>
      </c>
      <c r="H8885" t="s">
        <v>135</v>
      </c>
      <c r="I8885">
        <v>0</v>
      </c>
      <c r="P8885">
        <v>0.57747508282180604</v>
      </c>
      <c r="Q8885">
        <v>0</v>
      </c>
    </row>
    <row r="8886" spans="1:17">
      <c r="A8886" t="s">
        <v>122</v>
      </c>
      <c r="B8886">
        <v>2034</v>
      </c>
      <c r="C8886" t="s">
        <v>19</v>
      </c>
      <c r="D8886" t="s">
        <v>1062</v>
      </c>
      <c r="E8886" t="s">
        <v>162</v>
      </c>
      <c r="F8886" t="s">
        <v>126</v>
      </c>
      <c r="G8886" t="s">
        <v>1063</v>
      </c>
      <c r="H8886" t="s">
        <v>136</v>
      </c>
      <c r="I8886">
        <v>0</v>
      </c>
      <c r="P8886">
        <v>0.57747508282180604</v>
      </c>
      <c r="Q8886">
        <v>0</v>
      </c>
    </row>
    <row r="8887" spans="1:17">
      <c r="A8887" t="s">
        <v>122</v>
      </c>
      <c r="B8887">
        <v>2034</v>
      </c>
      <c r="C8887" t="s">
        <v>19</v>
      </c>
      <c r="D8887" t="s">
        <v>1062</v>
      </c>
      <c r="E8887" t="s">
        <v>162</v>
      </c>
      <c r="F8887" t="s">
        <v>165</v>
      </c>
      <c r="G8887" t="s">
        <v>1063</v>
      </c>
      <c r="H8887" t="s">
        <v>132</v>
      </c>
      <c r="I8887">
        <v>0</v>
      </c>
      <c r="P8887">
        <v>0.57747508282180604</v>
      </c>
      <c r="Q8887">
        <v>0</v>
      </c>
    </row>
    <row r="8888" spans="1:17">
      <c r="A8888" t="s">
        <v>122</v>
      </c>
      <c r="B8888">
        <v>2034</v>
      </c>
      <c r="C8888" t="s">
        <v>19</v>
      </c>
      <c r="D8888" t="s">
        <v>1062</v>
      </c>
      <c r="E8888" t="s">
        <v>162</v>
      </c>
      <c r="F8888" t="s">
        <v>165</v>
      </c>
      <c r="G8888" t="s">
        <v>1063</v>
      </c>
      <c r="H8888" t="s">
        <v>135</v>
      </c>
      <c r="I8888">
        <v>0</v>
      </c>
      <c r="P8888">
        <v>0.57747508282180604</v>
      </c>
      <c r="Q8888">
        <v>0</v>
      </c>
    </row>
    <row r="8889" spans="1:17">
      <c r="A8889" t="s">
        <v>122</v>
      </c>
      <c r="B8889">
        <v>2034</v>
      </c>
      <c r="C8889" t="s">
        <v>19</v>
      </c>
      <c r="D8889" t="s">
        <v>1062</v>
      </c>
      <c r="E8889" t="s">
        <v>162</v>
      </c>
      <c r="F8889" t="s">
        <v>165</v>
      </c>
      <c r="G8889" t="s">
        <v>1063</v>
      </c>
      <c r="H8889" t="s">
        <v>136</v>
      </c>
      <c r="I8889">
        <v>0</v>
      </c>
      <c r="P8889">
        <v>0.57747508282180604</v>
      </c>
      <c r="Q8889">
        <v>0</v>
      </c>
    </row>
    <row r="8890" spans="1:17">
      <c r="A8890" t="s">
        <v>122</v>
      </c>
      <c r="B8890">
        <v>2034</v>
      </c>
      <c r="C8890" t="s">
        <v>19</v>
      </c>
      <c r="D8890" t="s">
        <v>1062</v>
      </c>
      <c r="E8890" t="s">
        <v>162</v>
      </c>
      <c r="F8890" t="s">
        <v>166</v>
      </c>
      <c r="G8890" t="s">
        <v>1063</v>
      </c>
      <c r="H8890" t="s">
        <v>132</v>
      </c>
      <c r="I8890">
        <v>0</v>
      </c>
      <c r="P8890">
        <v>0.57747508282180604</v>
      </c>
      <c r="Q8890">
        <v>0</v>
      </c>
    </row>
    <row r="8891" spans="1:17">
      <c r="A8891" t="s">
        <v>122</v>
      </c>
      <c r="B8891">
        <v>2034</v>
      </c>
      <c r="C8891" t="s">
        <v>19</v>
      </c>
      <c r="D8891" t="s">
        <v>1062</v>
      </c>
      <c r="E8891" t="s">
        <v>162</v>
      </c>
      <c r="F8891" t="s">
        <v>166</v>
      </c>
      <c r="G8891" t="s">
        <v>1063</v>
      </c>
      <c r="H8891" t="s">
        <v>135</v>
      </c>
      <c r="I8891">
        <v>0</v>
      </c>
      <c r="P8891">
        <v>0.57747508282180604</v>
      </c>
      <c r="Q8891">
        <v>0</v>
      </c>
    </row>
    <row r="8892" spans="1:17">
      <c r="A8892" t="s">
        <v>122</v>
      </c>
      <c r="B8892">
        <v>2034</v>
      </c>
      <c r="C8892" t="s">
        <v>19</v>
      </c>
      <c r="D8892" t="s">
        <v>1062</v>
      </c>
      <c r="E8892" t="s">
        <v>162</v>
      </c>
      <c r="F8892" t="s">
        <v>166</v>
      </c>
      <c r="G8892" t="s">
        <v>1063</v>
      </c>
      <c r="H8892" t="s">
        <v>136</v>
      </c>
      <c r="I8892">
        <v>0</v>
      </c>
      <c r="P8892">
        <v>0.57747508282180604</v>
      </c>
      <c r="Q8892">
        <v>0</v>
      </c>
    </row>
    <row r="8893" spans="1:17">
      <c r="A8893" t="s">
        <v>122</v>
      </c>
      <c r="B8893">
        <v>2034</v>
      </c>
      <c r="C8893" t="s">
        <v>19</v>
      </c>
      <c r="D8893" t="s">
        <v>1062</v>
      </c>
      <c r="E8893" t="s">
        <v>162</v>
      </c>
      <c r="F8893" t="s">
        <v>160</v>
      </c>
      <c r="G8893" t="s">
        <v>1063</v>
      </c>
      <c r="H8893" t="s">
        <v>132</v>
      </c>
      <c r="I8893">
        <v>0</v>
      </c>
      <c r="P8893">
        <v>0.57747508282180604</v>
      </c>
      <c r="Q8893">
        <v>0</v>
      </c>
    </row>
    <row r="8894" spans="1:17">
      <c r="A8894" t="s">
        <v>122</v>
      </c>
      <c r="B8894">
        <v>2034</v>
      </c>
      <c r="C8894" t="s">
        <v>19</v>
      </c>
      <c r="D8894" t="s">
        <v>1062</v>
      </c>
      <c r="E8894" t="s">
        <v>162</v>
      </c>
      <c r="F8894" t="s">
        <v>160</v>
      </c>
      <c r="G8894" t="s">
        <v>1063</v>
      </c>
      <c r="H8894" t="s">
        <v>135</v>
      </c>
      <c r="I8894">
        <v>0</v>
      </c>
      <c r="P8894">
        <v>0.57747508282180604</v>
      </c>
      <c r="Q8894">
        <v>0</v>
      </c>
    </row>
    <row r="8895" spans="1:17">
      <c r="A8895" t="s">
        <v>122</v>
      </c>
      <c r="B8895">
        <v>2034</v>
      </c>
      <c r="C8895" t="s">
        <v>19</v>
      </c>
      <c r="D8895" t="s">
        <v>1062</v>
      </c>
      <c r="E8895" t="s">
        <v>162</v>
      </c>
      <c r="F8895" t="s">
        <v>160</v>
      </c>
      <c r="G8895" t="s">
        <v>1063</v>
      </c>
      <c r="H8895" t="s">
        <v>136</v>
      </c>
      <c r="I8895">
        <v>0</v>
      </c>
      <c r="P8895">
        <v>0.57747508282180604</v>
      </c>
      <c r="Q8895">
        <v>0</v>
      </c>
    </row>
    <row r="8896" spans="1:17">
      <c r="A8896" t="s">
        <v>122</v>
      </c>
      <c r="B8896">
        <v>2034</v>
      </c>
      <c r="C8896" t="s">
        <v>20</v>
      </c>
      <c r="D8896" t="s">
        <v>1062</v>
      </c>
      <c r="E8896" t="s">
        <v>162</v>
      </c>
      <c r="F8896" t="s">
        <v>164</v>
      </c>
      <c r="G8896" t="s">
        <v>1063</v>
      </c>
      <c r="H8896" t="s">
        <v>132</v>
      </c>
      <c r="I8896">
        <v>0</v>
      </c>
      <c r="P8896">
        <v>0.57747508282180604</v>
      </c>
      <c r="Q8896">
        <v>0</v>
      </c>
    </row>
    <row r="8897" spans="1:17">
      <c r="A8897" t="s">
        <v>122</v>
      </c>
      <c r="B8897">
        <v>2034</v>
      </c>
      <c r="C8897" t="s">
        <v>20</v>
      </c>
      <c r="D8897" t="s">
        <v>1062</v>
      </c>
      <c r="E8897" t="s">
        <v>162</v>
      </c>
      <c r="F8897" t="s">
        <v>164</v>
      </c>
      <c r="G8897" t="s">
        <v>1063</v>
      </c>
      <c r="H8897" t="s">
        <v>135</v>
      </c>
      <c r="I8897">
        <v>0</v>
      </c>
      <c r="P8897">
        <v>0.57747508282180604</v>
      </c>
      <c r="Q8897">
        <v>0</v>
      </c>
    </row>
    <row r="8898" spans="1:17">
      <c r="A8898" t="s">
        <v>122</v>
      </c>
      <c r="B8898">
        <v>2034</v>
      </c>
      <c r="C8898" t="s">
        <v>20</v>
      </c>
      <c r="D8898" t="s">
        <v>1062</v>
      </c>
      <c r="E8898" t="s">
        <v>162</v>
      </c>
      <c r="F8898" t="s">
        <v>164</v>
      </c>
      <c r="G8898" t="s">
        <v>1063</v>
      </c>
      <c r="H8898" t="s">
        <v>136</v>
      </c>
      <c r="I8898">
        <v>0</v>
      </c>
      <c r="P8898">
        <v>0.57747508282180604</v>
      </c>
      <c r="Q8898">
        <v>0</v>
      </c>
    </row>
    <row r="8899" spans="1:17">
      <c r="A8899" t="s">
        <v>122</v>
      </c>
      <c r="B8899">
        <v>2034</v>
      </c>
      <c r="C8899" t="s">
        <v>20</v>
      </c>
      <c r="D8899" t="s">
        <v>1062</v>
      </c>
      <c r="E8899" t="s">
        <v>162</v>
      </c>
      <c r="F8899" t="s">
        <v>159</v>
      </c>
      <c r="G8899" t="s">
        <v>1063</v>
      </c>
      <c r="H8899" t="s">
        <v>132</v>
      </c>
      <c r="I8899">
        <v>0</v>
      </c>
      <c r="P8899">
        <v>0.57747508282180604</v>
      </c>
      <c r="Q8899">
        <v>0</v>
      </c>
    </row>
    <row r="8900" spans="1:17">
      <c r="A8900" t="s">
        <v>122</v>
      </c>
      <c r="B8900">
        <v>2034</v>
      </c>
      <c r="C8900" t="s">
        <v>20</v>
      </c>
      <c r="D8900" t="s">
        <v>1062</v>
      </c>
      <c r="E8900" t="s">
        <v>162</v>
      </c>
      <c r="F8900" t="s">
        <v>159</v>
      </c>
      <c r="G8900" t="s">
        <v>1063</v>
      </c>
      <c r="H8900" t="s">
        <v>135</v>
      </c>
      <c r="I8900">
        <v>0</v>
      </c>
      <c r="P8900">
        <v>0.57747508282180604</v>
      </c>
      <c r="Q8900">
        <v>0</v>
      </c>
    </row>
    <row r="8901" spans="1:17">
      <c r="A8901" t="s">
        <v>122</v>
      </c>
      <c r="B8901">
        <v>2034</v>
      </c>
      <c r="C8901" t="s">
        <v>20</v>
      </c>
      <c r="D8901" t="s">
        <v>1062</v>
      </c>
      <c r="E8901" t="s">
        <v>162</v>
      </c>
      <c r="F8901" t="s">
        <v>159</v>
      </c>
      <c r="G8901" t="s">
        <v>1063</v>
      </c>
      <c r="H8901" t="s">
        <v>136</v>
      </c>
      <c r="I8901">
        <v>0</v>
      </c>
      <c r="P8901">
        <v>0.57747508282180604</v>
      </c>
      <c r="Q8901">
        <v>0</v>
      </c>
    </row>
    <row r="8902" spans="1:17">
      <c r="A8902" t="s">
        <v>122</v>
      </c>
      <c r="B8902">
        <v>2034</v>
      </c>
      <c r="C8902" t="s">
        <v>20</v>
      </c>
      <c r="D8902" t="s">
        <v>1062</v>
      </c>
      <c r="E8902" t="s">
        <v>162</v>
      </c>
      <c r="F8902" t="s">
        <v>126</v>
      </c>
      <c r="G8902" t="s">
        <v>1063</v>
      </c>
      <c r="H8902" t="s">
        <v>132</v>
      </c>
      <c r="I8902">
        <v>0</v>
      </c>
      <c r="P8902">
        <v>0.57747508282180604</v>
      </c>
      <c r="Q8902">
        <v>0</v>
      </c>
    </row>
    <row r="8903" spans="1:17">
      <c r="A8903" t="s">
        <v>122</v>
      </c>
      <c r="B8903">
        <v>2034</v>
      </c>
      <c r="C8903" t="s">
        <v>20</v>
      </c>
      <c r="D8903" t="s">
        <v>1062</v>
      </c>
      <c r="E8903" t="s">
        <v>162</v>
      </c>
      <c r="F8903" t="s">
        <v>126</v>
      </c>
      <c r="G8903" t="s">
        <v>1063</v>
      </c>
      <c r="H8903" t="s">
        <v>135</v>
      </c>
      <c r="I8903">
        <v>0</v>
      </c>
      <c r="P8903">
        <v>0.57747508282180604</v>
      </c>
      <c r="Q8903">
        <v>0</v>
      </c>
    </row>
    <row r="8904" spans="1:17">
      <c r="A8904" t="s">
        <v>122</v>
      </c>
      <c r="B8904">
        <v>2034</v>
      </c>
      <c r="C8904" t="s">
        <v>20</v>
      </c>
      <c r="D8904" t="s">
        <v>1062</v>
      </c>
      <c r="E8904" t="s">
        <v>162</v>
      </c>
      <c r="F8904" t="s">
        <v>126</v>
      </c>
      <c r="G8904" t="s">
        <v>1063</v>
      </c>
      <c r="H8904" t="s">
        <v>136</v>
      </c>
      <c r="I8904">
        <v>0</v>
      </c>
      <c r="P8904">
        <v>0.57747508282180604</v>
      </c>
      <c r="Q8904">
        <v>0</v>
      </c>
    </row>
    <row r="8905" spans="1:17">
      <c r="A8905" t="s">
        <v>122</v>
      </c>
      <c r="B8905">
        <v>2034</v>
      </c>
      <c r="C8905" t="s">
        <v>20</v>
      </c>
      <c r="D8905" t="s">
        <v>1062</v>
      </c>
      <c r="E8905" t="s">
        <v>162</v>
      </c>
      <c r="F8905" t="s">
        <v>165</v>
      </c>
      <c r="G8905" t="s">
        <v>1063</v>
      </c>
      <c r="H8905" t="s">
        <v>132</v>
      </c>
      <c r="I8905">
        <v>0</v>
      </c>
      <c r="P8905">
        <v>0.57747508282180604</v>
      </c>
      <c r="Q8905">
        <v>0</v>
      </c>
    </row>
    <row r="8906" spans="1:17">
      <c r="A8906" t="s">
        <v>122</v>
      </c>
      <c r="B8906">
        <v>2034</v>
      </c>
      <c r="C8906" t="s">
        <v>20</v>
      </c>
      <c r="D8906" t="s">
        <v>1062</v>
      </c>
      <c r="E8906" t="s">
        <v>162</v>
      </c>
      <c r="F8906" t="s">
        <v>165</v>
      </c>
      <c r="G8906" t="s">
        <v>1063</v>
      </c>
      <c r="H8906" t="s">
        <v>135</v>
      </c>
      <c r="I8906">
        <v>0</v>
      </c>
      <c r="P8906">
        <v>0.57747508282180604</v>
      </c>
      <c r="Q8906">
        <v>0</v>
      </c>
    </row>
    <row r="8907" spans="1:17">
      <c r="A8907" t="s">
        <v>122</v>
      </c>
      <c r="B8907">
        <v>2034</v>
      </c>
      <c r="C8907" t="s">
        <v>20</v>
      </c>
      <c r="D8907" t="s">
        <v>1062</v>
      </c>
      <c r="E8907" t="s">
        <v>162</v>
      </c>
      <c r="F8907" t="s">
        <v>165</v>
      </c>
      <c r="G8907" t="s">
        <v>1063</v>
      </c>
      <c r="H8907" t="s">
        <v>136</v>
      </c>
      <c r="I8907">
        <v>0</v>
      </c>
      <c r="P8907">
        <v>0.57747508282180604</v>
      </c>
      <c r="Q8907">
        <v>0</v>
      </c>
    </row>
    <row r="8908" spans="1:17">
      <c r="A8908" t="s">
        <v>122</v>
      </c>
      <c r="B8908">
        <v>2034</v>
      </c>
      <c r="C8908" t="s">
        <v>20</v>
      </c>
      <c r="D8908" t="s">
        <v>1062</v>
      </c>
      <c r="E8908" t="s">
        <v>162</v>
      </c>
      <c r="F8908" t="s">
        <v>166</v>
      </c>
      <c r="G8908" t="s">
        <v>1063</v>
      </c>
      <c r="H8908" t="s">
        <v>132</v>
      </c>
      <c r="I8908">
        <v>0</v>
      </c>
      <c r="P8908">
        <v>0.57747508282180604</v>
      </c>
      <c r="Q8908">
        <v>0</v>
      </c>
    </row>
    <row r="8909" spans="1:17">
      <c r="A8909" t="s">
        <v>122</v>
      </c>
      <c r="B8909">
        <v>2034</v>
      </c>
      <c r="C8909" t="s">
        <v>20</v>
      </c>
      <c r="D8909" t="s">
        <v>1062</v>
      </c>
      <c r="E8909" t="s">
        <v>162</v>
      </c>
      <c r="F8909" t="s">
        <v>166</v>
      </c>
      <c r="G8909" t="s">
        <v>1063</v>
      </c>
      <c r="H8909" t="s">
        <v>135</v>
      </c>
      <c r="I8909">
        <v>0</v>
      </c>
      <c r="P8909">
        <v>0.57747508282180604</v>
      </c>
      <c r="Q8909">
        <v>0</v>
      </c>
    </row>
    <row r="8910" spans="1:17">
      <c r="A8910" t="s">
        <v>122</v>
      </c>
      <c r="B8910">
        <v>2034</v>
      </c>
      <c r="C8910" t="s">
        <v>20</v>
      </c>
      <c r="D8910" t="s">
        <v>1062</v>
      </c>
      <c r="E8910" t="s">
        <v>162</v>
      </c>
      <c r="F8910" t="s">
        <v>166</v>
      </c>
      <c r="G8910" t="s">
        <v>1063</v>
      </c>
      <c r="H8910" t="s">
        <v>136</v>
      </c>
      <c r="I8910">
        <v>0</v>
      </c>
      <c r="P8910">
        <v>0.57747508282180604</v>
      </c>
      <c r="Q8910">
        <v>0</v>
      </c>
    </row>
    <row r="8911" spans="1:17">
      <c r="A8911" t="s">
        <v>122</v>
      </c>
      <c r="B8911">
        <v>2034</v>
      </c>
      <c r="C8911" t="s">
        <v>20</v>
      </c>
      <c r="D8911" t="s">
        <v>1062</v>
      </c>
      <c r="E8911" t="s">
        <v>162</v>
      </c>
      <c r="F8911" t="s">
        <v>160</v>
      </c>
      <c r="G8911" t="s">
        <v>1063</v>
      </c>
      <c r="H8911" t="s">
        <v>132</v>
      </c>
      <c r="I8911">
        <v>0</v>
      </c>
      <c r="P8911">
        <v>0.57747508282180604</v>
      </c>
      <c r="Q8911">
        <v>0</v>
      </c>
    </row>
    <row r="8912" spans="1:17">
      <c r="A8912" t="s">
        <v>122</v>
      </c>
      <c r="B8912">
        <v>2034</v>
      </c>
      <c r="C8912" t="s">
        <v>20</v>
      </c>
      <c r="D8912" t="s">
        <v>1062</v>
      </c>
      <c r="E8912" t="s">
        <v>162</v>
      </c>
      <c r="F8912" t="s">
        <v>160</v>
      </c>
      <c r="G8912" t="s">
        <v>1063</v>
      </c>
      <c r="H8912" t="s">
        <v>135</v>
      </c>
      <c r="I8912">
        <v>0</v>
      </c>
      <c r="P8912">
        <v>0.57747508282180604</v>
      </c>
      <c r="Q8912">
        <v>0</v>
      </c>
    </row>
    <row r="8913" spans="1:17">
      <c r="A8913" t="s">
        <v>122</v>
      </c>
      <c r="B8913">
        <v>2034</v>
      </c>
      <c r="C8913" t="s">
        <v>20</v>
      </c>
      <c r="D8913" t="s">
        <v>1062</v>
      </c>
      <c r="E8913" t="s">
        <v>162</v>
      </c>
      <c r="F8913" t="s">
        <v>160</v>
      </c>
      <c r="G8913" t="s">
        <v>1063</v>
      </c>
      <c r="H8913" t="s">
        <v>136</v>
      </c>
      <c r="I8913">
        <v>0</v>
      </c>
      <c r="P8913">
        <v>0.57747508282180604</v>
      </c>
      <c r="Q8913">
        <v>0</v>
      </c>
    </row>
    <row r="8914" spans="1:17">
      <c r="A8914" t="s">
        <v>122</v>
      </c>
      <c r="B8914">
        <v>2035</v>
      </c>
      <c r="C8914" t="s">
        <v>5</v>
      </c>
      <c r="D8914" t="s">
        <v>1062</v>
      </c>
      <c r="E8914" t="s">
        <v>170</v>
      </c>
      <c r="F8914" t="s">
        <v>164</v>
      </c>
      <c r="G8914" t="s">
        <v>1063</v>
      </c>
      <c r="H8914" t="s">
        <v>132</v>
      </c>
      <c r="I8914">
        <v>0</v>
      </c>
      <c r="P8914">
        <v>0.55526450271327499</v>
      </c>
      <c r="Q8914">
        <v>0</v>
      </c>
    </row>
    <row r="8915" spans="1:17">
      <c r="A8915" t="s">
        <v>122</v>
      </c>
      <c r="B8915">
        <v>2035</v>
      </c>
      <c r="C8915" t="s">
        <v>5</v>
      </c>
      <c r="D8915" t="s">
        <v>1062</v>
      </c>
      <c r="E8915" t="s">
        <v>170</v>
      </c>
      <c r="F8915" t="s">
        <v>164</v>
      </c>
      <c r="G8915" t="s">
        <v>1063</v>
      </c>
      <c r="H8915" t="s">
        <v>135</v>
      </c>
      <c r="I8915">
        <v>0</v>
      </c>
      <c r="P8915">
        <v>0.55526450271327499</v>
      </c>
      <c r="Q8915">
        <v>0</v>
      </c>
    </row>
    <row r="8916" spans="1:17">
      <c r="A8916" t="s">
        <v>122</v>
      </c>
      <c r="B8916">
        <v>2035</v>
      </c>
      <c r="C8916" t="s">
        <v>5</v>
      </c>
      <c r="D8916" t="s">
        <v>1062</v>
      </c>
      <c r="E8916" t="s">
        <v>170</v>
      </c>
      <c r="F8916" t="s">
        <v>164</v>
      </c>
      <c r="G8916" t="s">
        <v>1063</v>
      </c>
      <c r="H8916" t="s">
        <v>136</v>
      </c>
      <c r="I8916">
        <v>0</v>
      </c>
      <c r="P8916">
        <v>0.55526450271327499</v>
      </c>
      <c r="Q8916">
        <v>0</v>
      </c>
    </row>
    <row r="8917" spans="1:17">
      <c r="A8917" t="s">
        <v>122</v>
      </c>
      <c r="B8917">
        <v>2035</v>
      </c>
      <c r="C8917" t="s">
        <v>5</v>
      </c>
      <c r="D8917" t="s">
        <v>1062</v>
      </c>
      <c r="E8917" t="s">
        <v>170</v>
      </c>
      <c r="F8917" t="s">
        <v>159</v>
      </c>
      <c r="G8917" t="s">
        <v>1063</v>
      </c>
      <c r="H8917" t="s">
        <v>132</v>
      </c>
      <c r="I8917">
        <v>0</v>
      </c>
      <c r="P8917">
        <v>0.55526450271327499</v>
      </c>
      <c r="Q8917">
        <v>0</v>
      </c>
    </row>
    <row r="8918" spans="1:17">
      <c r="A8918" t="s">
        <v>122</v>
      </c>
      <c r="B8918">
        <v>2035</v>
      </c>
      <c r="C8918" t="s">
        <v>5</v>
      </c>
      <c r="D8918" t="s">
        <v>1062</v>
      </c>
      <c r="E8918" t="s">
        <v>170</v>
      </c>
      <c r="F8918" t="s">
        <v>159</v>
      </c>
      <c r="G8918" t="s">
        <v>1063</v>
      </c>
      <c r="H8918" t="s">
        <v>135</v>
      </c>
      <c r="I8918">
        <v>0</v>
      </c>
      <c r="P8918">
        <v>0.55526450271327499</v>
      </c>
      <c r="Q8918">
        <v>0</v>
      </c>
    </row>
    <row r="8919" spans="1:17">
      <c r="A8919" t="s">
        <v>122</v>
      </c>
      <c r="B8919">
        <v>2035</v>
      </c>
      <c r="C8919" t="s">
        <v>5</v>
      </c>
      <c r="D8919" t="s">
        <v>1062</v>
      </c>
      <c r="E8919" t="s">
        <v>170</v>
      </c>
      <c r="F8919" t="s">
        <v>159</v>
      </c>
      <c r="G8919" t="s">
        <v>1063</v>
      </c>
      <c r="H8919" t="s">
        <v>136</v>
      </c>
      <c r="I8919">
        <v>0</v>
      </c>
      <c r="P8919">
        <v>0.55526450271327499</v>
      </c>
      <c r="Q8919">
        <v>0</v>
      </c>
    </row>
    <row r="8920" spans="1:17">
      <c r="A8920" t="s">
        <v>122</v>
      </c>
      <c r="B8920">
        <v>2035</v>
      </c>
      <c r="C8920" t="s">
        <v>5</v>
      </c>
      <c r="D8920" t="s">
        <v>1062</v>
      </c>
      <c r="E8920" t="s">
        <v>170</v>
      </c>
      <c r="F8920" t="s">
        <v>126</v>
      </c>
      <c r="G8920" t="s">
        <v>1063</v>
      </c>
      <c r="H8920" t="s">
        <v>132</v>
      </c>
      <c r="I8920">
        <v>0</v>
      </c>
      <c r="P8920">
        <v>0.55526450271327499</v>
      </c>
      <c r="Q8920">
        <v>0</v>
      </c>
    </row>
    <row r="8921" spans="1:17">
      <c r="A8921" t="s">
        <v>122</v>
      </c>
      <c r="B8921">
        <v>2035</v>
      </c>
      <c r="C8921" t="s">
        <v>5</v>
      </c>
      <c r="D8921" t="s">
        <v>1062</v>
      </c>
      <c r="E8921" t="s">
        <v>170</v>
      </c>
      <c r="F8921" t="s">
        <v>126</v>
      </c>
      <c r="G8921" t="s">
        <v>1063</v>
      </c>
      <c r="H8921" t="s">
        <v>135</v>
      </c>
      <c r="I8921">
        <v>0</v>
      </c>
      <c r="P8921">
        <v>0.55526450271327499</v>
      </c>
      <c r="Q8921">
        <v>0</v>
      </c>
    </row>
    <row r="8922" spans="1:17">
      <c r="A8922" t="s">
        <v>122</v>
      </c>
      <c r="B8922">
        <v>2035</v>
      </c>
      <c r="C8922" t="s">
        <v>5</v>
      </c>
      <c r="D8922" t="s">
        <v>1062</v>
      </c>
      <c r="E8922" t="s">
        <v>170</v>
      </c>
      <c r="F8922" t="s">
        <v>126</v>
      </c>
      <c r="G8922" t="s">
        <v>1063</v>
      </c>
      <c r="H8922" t="s">
        <v>136</v>
      </c>
      <c r="I8922">
        <v>0</v>
      </c>
      <c r="P8922">
        <v>0.55526450271327499</v>
      </c>
      <c r="Q8922">
        <v>0</v>
      </c>
    </row>
    <row r="8923" spans="1:17">
      <c r="A8923" t="s">
        <v>122</v>
      </c>
      <c r="B8923">
        <v>2035</v>
      </c>
      <c r="C8923" t="s">
        <v>5</v>
      </c>
      <c r="D8923" t="s">
        <v>1062</v>
      </c>
      <c r="E8923" t="s">
        <v>170</v>
      </c>
      <c r="F8923" t="s">
        <v>165</v>
      </c>
      <c r="G8923" t="s">
        <v>1063</v>
      </c>
      <c r="H8923" t="s">
        <v>132</v>
      </c>
      <c r="I8923">
        <v>0</v>
      </c>
      <c r="P8923">
        <v>0.55526450271327499</v>
      </c>
      <c r="Q8923">
        <v>0</v>
      </c>
    </row>
    <row r="8924" spans="1:17">
      <c r="A8924" t="s">
        <v>122</v>
      </c>
      <c r="B8924">
        <v>2035</v>
      </c>
      <c r="C8924" t="s">
        <v>5</v>
      </c>
      <c r="D8924" t="s">
        <v>1062</v>
      </c>
      <c r="E8924" t="s">
        <v>170</v>
      </c>
      <c r="F8924" t="s">
        <v>165</v>
      </c>
      <c r="G8924" t="s">
        <v>1063</v>
      </c>
      <c r="H8924" t="s">
        <v>135</v>
      </c>
      <c r="I8924">
        <v>0</v>
      </c>
      <c r="P8924">
        <v>0.55526450271327499</v>
      </c>
      <c r="Q8924">
        <v>0</v>
      </c>
    </row>
    <row r="8925" spans="1:17">
      <c r="A8925" t="s">
        <v>122</v>
      </c>
      <c r="B8925">
        <v>2035</v>
      </c>
      <c r="C8925" t="s">
        <v>5</v>
      </c>
      <c r="D8925" t="s">
        <v>1062</v>
      </c>
      <c r="E8925" t="s">
        <v>170</v>
      </c>
      <c r="F8925" t="s">
        <v>165</v>
      </c>
      <c r="G8925" t="s">
        <v>1063</v>
      </c>
      <c r="H8925" t="s">
        <v>136</v>
      </c>
      <c r="I8925">
        <v>0</v>
      </c>
      <c r="P8925">
        <v>0.55526450271327499</v>
      </c>
      <c r="Q8925">
        <v>0</v>
      </c>
    </row>
    <row r="8926" spans="1:17">
      <c r="A8926" t="s">
        <v>122</v>
      </c>
      <c r="B8926">
        <v>2035</v>
      </c>
      <c r="C8926" t="s">
        <v>5</v>
      </c>
      <c r="D8926" t="s">
        <v>1062</v>
      </c>
      <c r="E8926" t="s">
        <v>170</v>
      </c>
      <c r="F8926" t="s">
        <v>166</v>
      </c>
      <c r="G8926" t="s">
        <v>1063</v>
      </c>
      <c r="H8926" t="s">
        <v>132</v>
      </c>
      <c r="I8926">
        <v>0</v>
      </c>
      <c r="P8926">
        <v>0.55526450271327499</v>
      </c>
      <c r="Q8926">
        <v>0</v>
      </c>
    </row>
    <row r="8927" spans="1:17">
      <c r="A8927" t="s">
        <v>122</v>
      </c>
      <c r="B8927">
        <v>2035</v>
      </c>
      <c r="C8927" t="s">
        <v>5</v>
      </c>
      <c r="D8927" t="s">
        <v>1062</v>
      </c>
      <c r="E8927" t="s">
        <v>170</v>
      </c>
      <c r="F8927" t="s">
        <v>166</v>
      </c>
      <c r="G8927" t="s">
        <v>1063</v>
      </c>
      <c r="H8927" t="s">
        <v>135</v>
      </c>
      <c r="I8927">
        <v>0</v>
      </c>
      <c r="P8927">
        <v>0.55526450271327499</v>
      </c>
      <c r="Q8927">
        <v>0</v>
      </c>
    </row>
    <row r="8928" spans="1:17">
      <c r="A8928" t="s">
        <v>122</v>
      </c>
      <c r="B8928">
        <v>2035</v>
      </c>
      <c r="C8928" t="s">
        <v>5</v>
      </c>
      <c r="D8928" t="s">
        <v>1062</v>
      </c>
      <c r="E8928" t="s">
        <v>170</v>
      </c>
      <c r="F8928" t="s">
        <v>166</v>
      </c>
      <c r="G8928" t="s">
        <v>1063</v>
      </c>
      <c r="H8928" t="s">
        <v>136</v>
      </c>
      <c r="I8928">
        <v>0</v>
      </c>
      <c r="P8928">
        <v>0.55526450271327499</v>
      </c>
      <c r="Q8928">
        <v>0</v>
      </c>
    </row>
    <row r="8929" spans="1:17">
      <c r="A8929" t="s">
        <v>122</v>
      </c>
      <c r="B8929">
        <v>2035</v>
      </c>
      <c r="C8929" t="s">
        <v>5</v>
      </c>
      <c r="D8929" t="s">
        <v>1062</v>
      </c>
      <c r="E8929" t="s">
        <v>170</v>
      </c>
      <c r="F8929" t="s">
        <v>160</v>
      </c>
      <c r="G8929" t="s">
        <v>1063</v>
      </c>
      <c r="H8929" t="s">
        <v>132</v>
      </c>
      <c r="I8929">
        <v>0</v>
      </c>
      <c r="P8929">
        <v>0.55526450271327499</v>
      </c>
      <c r="Q8929">
        <v>0</v>
      </c>
    </row>
    <row r="8930" spans="1:17">
      <c r="A8930" t="s">
        <v>122</v>
      </c>
      <c r="B8930">
        <v>2035</v>
      </c>
      <c r="C8930" t="s">
        <v>5</v>
      </c>
      <c r="D8930" t="s">
        <v>1062</v>
      </c>
      <c r="E8930" t="s">
        <v>170</v>
      </c>
      <c r="F8930" t="s">
        <v>160</v>
      </c>
      <c r="G8930" t="s">
        <v>1063</v>
      </c>
      <c r="H8930" t="s">
        <v>135</v>
      </c>
      <c r="I8930">
        <v>0</v>
      </c>
      <c r="P8930">
        <v>0.55526450271327499</v>
      </c>
      <c r="Q8930">
        <v>0</v>
      </c>
    </row>
    <row r="8931" spans="1:17">
      <c r="A8931" t="s">
        <v>122</v>
      </c>
      <c r="B8931">
        <v>2035</v>
      </c>
      <c r="C8931" t="s">
        <v>5</v>
      </c>
      <c r="D8931" t="s">
        <v>1062</v>
      </c>
      <c r="E8931" t="s">
        <v>170</v>
      </c>
      <c r="F8931" t="s">
        <v>160</v>
      </c>
      <c r="G8931" t="s">
        <v>1063</v>
      </c>
      <c r="H8931" t="s">
        <v>136</v>
      </c>
      <c r="I8931">
        <v>0</v>
      </c>
      <c r="P8931">
        <v>0.55526450271327499</v>
      </c>
      <c r="Q8931">
        <v>0</v>
      </c>
    </row>
    <row r="8932" spans="1:17">
      <c r="A8932" t="s">
        <v>122</v>
      </c>
      <c r="B8932">
        <v>2035</v>
      </c>
      <c r="C8932" t="s">
        <v>7</v>
      </c>
      <c r="D8932" t="s">
        <v>1064</v>
      </c>
      <c r="E8932" t="s">
        <v>162</v>
      </c>
      <c r="F8932" t="s">
        <v>164</v>
      </c>
      <c r="G8932" t="s">
        <v>1065</v>
      </c>
      <c r="H8932" t="s">
        <v>132</v>
      </c>
      <c r="I8932">
        <v>0</v>
      </c>
      <c r="P8932">
        <v>0.55526450271327499</v>
      </c>
      <c r="Q8932">
        <v>0</v>
      </c>
    </row>
    <row r="8933" spans="1:17">
      <c r="A8933" t="s">
        <v>122</v>
      </c>
      <c r="B8933">
        <v>2035</v>
      </c>
      <c r="C8933" t="s">
        <v>7</v>
      </c>
      <c r="D8933" t="s">
        <v>1064</v>
      </c>
      <c r="E8933" t="s">
        <v>162</v>
      </c>
      <c r="F8933" t="s">
        <v>164</v>
      </c>
      <c r="G8933" t="s">
        <v>1065</v>
      </c>
      <c r="H8933" t="s">
        <v>135</v>
      </c>
      <c r="I8933">
        <v>0</v>
      </c>
      <c r="P8933">
        <v>0.55526450271327499</v>
      </c>
      <c r="Q8933">
        <v>0</v>
      </c>
    </row>
    <row r="8934" spans="1:17">
      <c r="A8934" t="s">
        <v>122</v>
      </c>
      <c r="B8934">
        <v>2035</v>
      </c>
      <c r="C8934" t="s">
        <v>7</v>
      </c>
      <c r="D8934" t="s">
        <v>1064</v>
      </c>
      <c r="E8934" t="s">
        <v>162</v>
      </c>
      <c r="F8934" t="s">
        <v>164</v>
      </c>
      <c r="G8934" t="s">
        <v>1065</v>
      </c>
      <c r="H8934" t="s">
        <v>136</v>
      </c>
      <c r="I8934">
        <v>0</v>
      </c>
      <c r="P8934">
        <v>0.55526450271327499</v>
      </c>
      <c r="Q8934">
        <v>0</v>
      </c>
    </row>
    <row r="8935" spans="1:17">
      <c r="A8935" t="s">
        <v>122</v>
      </c>
      <c r="B8935">
        <v>2035</v>
      </c>
      <c r="C8935" t="s">
        <v>7</v>
      </c>
      <c r="D8935" t="s">
        <v>1064</v>
      </c>
      <c r="E8935" t="s">
        <v>162</v>
      </c>
      <c r="F8935" t="s">
        <v>159</v>
      </c>
      <c r="G8935" t="s">
        <v>1065</v>
      </c>
      <c r="H8935" t="s">
        <v>132</v>
      </c>
      <c r="I8935">
        <v>0</v>
      </c>
      <c r="P8935">
        <v>0.55526450271327499</v>
      </c>
      <c r="Q8935">
        <v>0</v>
      </c>
    </row>
    <row r="8936" spans="1:17">
      <c r="A8936" t="s">
        <v>122</v>
      </c>
      <c r="B8936">
        <v>2035</v>
      </c>
      <c r="C8936" t="s">
        <v>7</v>
      </c>
      <c r="D8936" t="s">
        <v>1064</v>
      </c>
      <c r="E8936" t="s">
        <v>162</v>
      </c>
      <c r="F8936" t="s">
        <v>159</v>
      </c>
      <c r="G8936" t="s">
        <v>1065</v>
      </c>
      <c r="H8936" t="s">
        <v>135</v>
      </c>
      <c r="I8936">
        <v>0</v>
      </c>
      <c r="P8936">
        <v>0.55526450271327499</v>
      </c>
      <c r="Q8936">
        <v>0</v>
      </c>
    </row>
    <row r="8937" spans="1:17">
      <c r="A8937" t="s">
        <v>122</v>
      </c>
      <c r="B8937">
        <v>2035</v>
      </c>
      <c r="C8937" t="s">
        <v>7</v>
      </c>
      <c r="D8937" t="s">
        <v>1064</v>
      </c>
      <c r="E8937" t="s">
        <v>162</v>
      </c>
      <c r="F8937" t="s">
        <v>159</v>
      </c>
      <c r="G8937" t="s">
        <v>1065</v>
      </c>
      <c r="H8937" t="s">
        <v>136</v>
      </c>
      <c r="I8937">
        <v>0</v>
      </c>
      <c r="P8937">
        <v>0.55526450271327499</v>
      </c>
      <c r="Q8937">
        <v>0</v>
      </c>
    </row>
    <row r="8938" spans="1:17">
      <c r="A8938" t="s">
        <v>122</v>
      </c>
      <c r="B8938">
        <v>2035</v>
      </c>
      <c r="C8938" t="s">
        <v>7</v>
      </c>
      <c r="D8938" t="s">
        <v>1064</v>
      </c>
      <c r="E8938" t="s">
        <v>162</v>
      </c>
      <c r="F8938" t="s">
        <v>126</v>
      </c>
      <c r="G8938" t="s">
        <v>1065</v>
      </c>
      <c r="H8938" t="s">
        <v>132</v>
      </c>
      <c r="I8938">
        <v>0</v>
      </c>
      <c r="P8938">
        <v>0.55526450271327499</v>
      </c>
      <c r="Q8938">
        <v>0</v>
      </c>
    </row>
    <row r="8939" spans="1:17">
      <c r="A8939" t="s">
        <v>122</v>
      </c>
      <c r="B8939">
        <v>2035</v>
      </c>
      <c r="C8939" t="s">
        <v>7</v>
      </c>
      <c r="D8939" t="s">
        <v>1064</v>
      </c>
      <c r="E8939" t="s">
        <v>162</v>
      </c>
      <c r="F8939" t="s">
        <v>126</v>
      </c>
      <c r="G8939" t="s">
        <v>1065</v>
      </c>
      <c r="H8939" t="s">
        <v>135</v>
      </c>
      <c r="I8939">
        <v>0</v>
      </c>
      <c r="P8939">
        <v>0.55526450271327499</v>
      </c>
      <c r="Q8939">
        <v>0</v>
      </c>
    </row>
    <row r="8940" spans="1:17">
      <c r="A8940" t="s">
        <v>122</v>
      </c>
      <c r="B8940">
        <v>2035</v>
      </c>
      <c r="C8940" t="s">
        <v>7</v>
      </c>
      <c r="D8940" t="s">
        <v>1064</v>
      </c>
      <c r="E8940" t="s">
        <v>162</v>
      </c>
      <c r="F8940" t="s">
        <v>126</v>
      </c>
      <c r="G8940" t="s">
        <v>1065</v>
      </c>
      <c r="H8940" t="s">
        <v>136</v>
      </c>
      <c r="I8940">
        <v>0</v>
      </c>
      <c r="P8940">
        <v>0.55526450271327499</v>
      </c>
      <c r="Q8940">
        <v>0</v>
      </c>
    </row>
    <row r="8941" spans="1:17">
      <c r="A8941" t="s">
        <v>122</v>
      </c>
      <c r="B8941">
        <v>2035</v>
      </c>
      <c r="C8941" t="s">
        <v>7</v>
      </c>
      <c r="D8941" t="s">
        <v>1064</v>
      </c>
      <c r="E8941" t="s">
        <v>162</v>
      </c>
      <c r="F8941" t="s">
        <v>165</v>
      </c>
      <c r="G8941" t="s">
        <v>1065</v>
      </c>
      <c r="H8941" t="s">
        <v>132</v>
      </c>
      <c r="I8941">
        <v>0</v>
      </c>
      <c r="P8941">
        <v>0.55526450271327499</v>
      </c>
      <c r="Q8941">
        <v>0</v>
      </c>
    </row>
    <row r="8942" spans="1:17">
      <c r="A8942" t="s">
        <v>122</v>
      </c>
      <c r="B8942">
        <v>2035</v>
      </c>
      <c r="C8942" t="s">
        <v>7</v>
      </c>
      <c r="D8942" t="s">
        <v>1064</v>
      </c>
      <c r="E8942" t="s">
        <v>162</v>
      </c>
      <c r="F8942" t="s">
        <v>165</v>
      </c>
      <c r="G8942" t="s">
        <v>1065</v>
      </c>
      <c r="H8942" t="s">
        <v>135</v>
      </c>
      <c r="I8942">
        <v>0</v>
      </c>
      <c r="P8942">
        <v>0.55526450271327499</v>
      </c>
      <c r="Q8942">
        <v>0</v>
      </c>
    </row>
    <row r="8943" spans="1:17">
      <c r="A8943" t="s">
        <v>122</v>
      </c>
      <c r="B8943">
        <v>2035</v>
      </c>
      <c r="C8943" t="s">
        <v>7</v>
      </c>
      <c r="D8943" t="s">
        <v>1064</v>
      </c>
      <c r="E8943" t="s">
        <v>162</v>
      </c>
      <c r="F8943" t="s">
        <v>165</v>
      </c>
      <c r="G8943" t="s">
        <v>1065</v>
      </c>
      <c r="H8943" t="s">
        <v>136</v>
      </c>
      <c r="I8943">
        <v>0</v>
      </c>
      <c r="P8943">
        <v>0.55526450271327499</v>
      </c>
      <c r="Q8943">
        <v>0</v>
      </c>
    </row>
    <row r="8944" spans="1:17">
      <c r="A8944" t="s">
        <v>122</v>
      </c>
      <c r="B8944">
        <v>2035</v>
      </c>
      <c r="C8944" t="s">
        <v>7</v>
      </c>
      <c r="D8944" t="s">
        <v>1064</v>
      </c>
      <c r="E8944" t="s">
        <v>162</v>
      </c>
      <c r="F8944" t="s">
        <v>166</v>
      </c>
      <c r="G8944" t="s">
        <v>1065</v>
      </c>
      <c r="H8944" t="s">
        <v>132</v>
      </c>
      <c r="I8944">
        <v>0</v>
      </c>
      <c r="P8944">
        <v>0.55526450271327499</v>
      </c>
      <c r="Q8944">
        <v>0</v>
      </c>
    </row>
    <row r="8945" spans="1:17">
      <c r="A8945" t="s">
        <v>122</v>
      </c>
      <c r="B8945">
        <v>2035</v>
      </c>
      <c r="C8945" t="s">
        <v>7</v>
      </c>
      <c r="D8945" t="s">
        <v>1064</v>
      </c>
      <c r="E8945" t="s">
        <v>162</v>
      </c>
      <c r="F8945" t="s">
        <v>166</v>
      </c>
      <c r="G8945" t="s">
        <v>1065</v>
      </c>
      <c r="H8945" t="s">
        <v>135</v>
      </c>
      <c r="I8945">
        <v>0</v>
      </c>
      <c r="P8945">
        <v>0.55526450271327499</v>
      </c>
      <c r="Q8945">
        <v>0</v>
      </c>
    </row>
    <row r="8946" spans="1:17">
      <c r="A8946" t="s">
        <v>122</v>
      </c>
      <c r="B8946">
        <v>2035</v>
      </c>
      <c r="C8946" t="s">
        <v>7</v>
      </c>
      <c r="D8946" t="s">
        <v>1064</v>
      </c>
      <c r="E8946" t="s">
        <v>162</v>
      </c>
      <c r="F8946" t="s">
        <v>166</v>
      </c>
      <c r="G8946" t="s">
        <v>1065</v>
      </c>
      <c r="H8946" t="s">
        <v>136</v>
      </c>
      <c r="I8946">
        <v>0</v>
      </c>
      <c r="P8946">
        <v>0.55526450271327499</v>
      </c>
      <c r="Q8946">
        <v>0</v>
      </c>
    </row>
    <row r="8947" spans="1:17">
      <c r="A8947" t="s">
        <v>122</v>
      </c>
      <c r="B8947">
        <v>2035</v>
      </c>
      <c r="C8947" t="s">
        <v>7</v>
      </c>
      <c r="D8947" t="s">
        <v>1064</v>
      </c>
      <c r="E8947" t="s">
        <v>162</v>
      </c>
      <c r="F8947" t="s">
        <v>160</v>
      </c>
      <c r="G8947" t="s">
        <v>1065</v>
      </c>
      <c r="H8947" t="s">
        <v>132</v>
      </c>
      <c r="I8947">
        <v>0</v>
      </c>
      <c r="P8947">
        <v>0.55526450271327499</v>
      </c>
      <c r="Q8947">
        <v>0</v>
      </c>
    </row>
    <row r="8948" spans="1:17">
      <c r="A8948" t="s">
        <v>122</v>
      </c>
      <c r="B8948">
        <v>2035</v>
      </c>
      <c r="C8948" t="s">
        <v>7</v>
      </c>
      <c r="D8948" t="s">
        <v>1064</v>
      </c>
      <c r="E8948" t="s">
        <v>162</v>
      </c>
      <c r="F8948" t="s">
        <v>160</v>
      </c>
      <c r="G8948" t="s">
        <v>1065</v>
      </c>
      <c r="H8948" t="s">
        <v>135</v>
      </c>
      <c r="I8948">
        <v>0</v>
      </c>
      <c r="P8948">
        <v>0.55526450271327499</v>
      </c>
      <c r="Q8948">
        <v>0</v>
      </c>
    </row>
    <row r="8949" spans="1:17">
      <c r="A8949" t="s">
        <v>122</v>
      </c>
      <c r="B8949">
        <v>2035</v>
      </c>
      <c r="C8949" t="s">
        <v>7</v>
      </c>
      <c r="D8949" t="s">
        <v>1064</v>
      </c>
      <c r="E8949" t="s">
        <v>162</v>
      </c>
      <c r="F8949" t="s">
        <v>160</v>
      </c>
      <c r="G8949" t="s">
        <v>1065</v>
      </c>
      <c r="H8949" t="s">
        <v>136</v>
      </c>
      <c r="I8949">
        <v>0</v>
      </c>
      <c r="P8949">
        <v>0.55526450271327499</v>
      </c>
      <c r="Q8949">
        <v>0</v>
      </c>
    </row>
    <row r="8950" spans="1:17">
      <c r="A8950" t="s">
        <v>122</v>
      </c>
      <c r="B8950">
        <v>2035</v>
      </c>
      <c r="C8950" t="s">
        <v>13</v>
      </c>
      <c r="D8950" t="s">
        <v>1062</v>
      </c>
      <c r="E8950" t="s">
        <v>162</v>
      </c>
      <c r="F8950" t="s">
        <v>164</v>
      </c>
      <c r="G8950" t="s">
        <v>1063</v>
      </c>
      <c r="H8950" t="s">
        <v>132</v>
      </c>
      <c r="I8950">
        <v>0</v>
      </c>
      <c r="P8950">
        <v>0.55526450271327499</v>
      </c>
      <c r="Q8950">
        <v>0</v>
      </c>
    </row>
    <row r="8951" spans="1:17">
      <c r="A8951" t="s">
        <v>122</v>
      </c>
      <c r="B8951">
        <v>2035</v>
      </c>
      <c r="C8951" t="s">
        <v>13</v>
      </c>
      <c r="D8951" t="s">
        <v>1062</v>
      </c>
      <c r="E8951" t="s">
        <v>162</v>
      </c>
      <c r="F8951" t="s">
        <v>164</v>
      </c>
      <c r="G8951" t="s">
        <v>1063</v>
      </c>
      <c r="H8951" t="s">
        <v>135</v>
      </c>
      <c r="I8951">
        <v>0</v>
      </c>
      <c r="P8951">
        <v>0.55526450271327499</v>
      </c>
      <c r="Q8951">
        <v>0</v>
      </c>
    </row>
    <row r="8952" spans="1:17">
      <c r="A8952" t="s">
        <v>122</v>
      </c>
      <c r="B8952">
        <v>2035</v>
      </c>
      <c r="C8952" t="s">
        <v>13</v>
      </c>
      <c r="D8952" t="s">
        <v>1062</v>
      </c>
      <c r="E8952" t="s">
        <v>162</v>
      </c>
      <c r="F8952" t="s">
        <v>164</v>
      </c>
      <c r="G8952" t="s">
        <v>1063</v>
      </c>
      <c r="H8952" t="s">
        <v>136</v>
      </c>
      <c r="I8952">
        <v>0</v>
      </c>
      <c r="P8952">
        <v>0.55526450271327499</v>
      </c>
      <c r="Q8952">
        <v>0</v>
      </c>
    </row>
    <row r="8953" spans="1:17">
      <c r="A8953" t="s">
        <v>122</v>
      </c>
      <c r="B8953">
        <v>2035</v>
      </c>
      <c r="C8953" t="s">
        <v>13</v>
      </c>
      <c r="D8953" t="s">
        <v>1062</v>
      </c>
      <c r="E8953" t="s">
        <v>162</v>
      </c>
      <c r="F8953" t="s">
        <v>159</v>
      </c>
      <c r="G8953" t="s">
        <v>1063</v>
      </c>
      <c r="H8953" t="s">
        <v>132</v>
      </c>
      <c r="I8953">
        <v>0</v>
      </c>
      <c r="P8953">
        <v>0.55526450271327499</v>
      </c>
      <c r="Q8953">
        <v>0</v>
      </c>
    </row>
    <row r="8954" spans="1:17">
      <c r="A8954" t="s">
        <v>122</v>
      </c>
      <c r="B8954">
        <v>2035</v>
      </c>
      <c r="C8954" t="s">
        <v>13</v>
      </c>
      <c r="D8954" t="s">
        <v>1062</v>
      </c>
      <c r="E8954" t="s">
        <v>162</v>
      </c>
      <c r="F8954" t="s">
        <v>159</v>
      </c>
      <c r="G8954" t="s">
        <v>1063</v>
      </c>
      <c r="H8954" t="s">
        <v>135</v>
      </c>
      <c r="I8954">
        <v>0</v>
      </c>
      <c r="P8954">
        <v>0.55526450271327499</v>
      </c>
      <c r="Q8954">
        <v>0</v>
      </c>
    </row>
    <row r="8955" spans="1:17">
      <c r="A8955" t="s">
        <v>122</v>
      </c>
      <c r="B8955">
        <v>2035</v>
      </c>
      <c r="C8955" t="s">
        <v>13</v>
      </c>
      <c r="D8955" t="s">
        <v>1062</v>
      </c>
      <c r="E8955" t="s">
        <v>162</v>
      </c>
      <c r="F8955" t="s">
        <v>159</v>
      </c>
      <c r="G8955" t="s">
        <v>1063</v>
      </c>
      <c r="H8955" t="s">
        <v>136</v>
      </c>
      <c r="I8955">
        <v>0</v>
      </c>
      <c r="P8955">
        <v>0.55526450271327499</v>
      </c>
      <c r="Q8955">
        <v>0</v>
      </c>
    </row>
    <row r="8956" spans="1:17">
      <c r="A8956" t="s">
        <v>122</v>
      </c>
      <c r="B8956">
        <v>2035</v>
      </c>
      <c r="C8956" t="s">
        <v>13</v>
      </c>
      <c r="D8956" t="s">
        <v>1062</v>
      </c>
      <c r="E8956" t="s">
        <v>162</v>
      </c>
      <c r="F8956" t="s">
        <v>126</v>
      </c>
      <c r="G8956" t="s">
        <v>1063</v>
      </c>
      <c r="H8956" t="s">
        <v>132</v>
      </c>
      <c r="I8956">
        <v>0</v>
      </c>
      <c r="P8956">
        <v>0.55526450271327499</v>
      </c>
      <c r="Q8956">
        <v>0</v>
      </c>
    </row>
    <row r="8957" spans="1:17">
      <c r="A8957" t="s">
        <v>122</v>
      </c>
      <c r="B8957">
        <v>2035</v>
      </c>
      <c r="C8957" t="s">
        <v>13</v>
      </c>
      <c r="D8957" t="s">
        <v>1062</v>
      </c>
      <c r="E8957" t="s">
        <v>162</v>
      </c>
      <c r="F8957" t="s">
        <v>126</v>
      </c>
      <c r="G8957" t="s">
        <v>1063</v>
      </c>
      <c r="H8957" t="s">
        <v>135</v>
      </c>
      <c r="I8957">
        <v>2498962.9090909101</v>
      </c>
      <c r="P8957">
        <v>0.55526450271327499</v>
      </c>
      <c r="Q8957">
        <v>1387585.3970152801</v>
      </c>
    </row>
    <row r="8958" spans="1:17">
      <c r="A8958" t="s">
        <v>122</v>
      </c>
      <c r="B8958">
        <v>2035</v>
      </c>
      <c r="C8958" t="s">
        <v>13</v>
      </c>
      <c r="D8958" t="s">
        <v>1062</v>
      </c>
      <c r="E8958" t="s">
        <v>162</v>
      </c>
      <c r="F8958" t="s">
        <v>126</v>
      </c>
      <c r="G8958" t="s">
        <v>1063</v>
      </c>
      <c r="H8958" t="s">
        <v>136</v>
      </c>
      <c r="I8958">
        <v>32070.024000000001</v>
      </c>
      <c r="P8958">
        <v>0.55526450271327499</v>
      </c>
      <c r="Q8958">
        <v>17807.3459283628</v>
      </c>
    </row>
    <row r="8959" spans="1:17">
      <c r="A8959" t="s">
        <v>122</v>
      </c>
      <c r="B8959">
        <v>2035</v>
      </c>
      <c r="C8959" t="s">
        <v>13</v>
      </c>
      <c r="D8959" t="s">
        <v>1062</v>
      </c>
      <c r="E8959" t="s">
        <v>162</v>
      </c>
      <c r="F8959" t="s">
        <v>165</v>
      </c>
      <c r="G8959" t="s">
        <v>1063</v>
      </c>
      <c r="H8959" t="s">
        <v>132</v>
      </c>
      <c r="I8959">
        <v>0</v>
      </c>
      <c r="P8959">
        <v>0.55526450271327499</v>
      </c>
      <c r="Q8959">
        <v>0</v>
      </c>
    </row>
    <row r="8960" spans="1:17">
      <c r="A8960" t="s">
        <v>122</v>
      </c>
      <c r="B8960">
        <v>2035</v>
      </c>
      <c r="C8960" t="s">
        <v>13</v>
      </c>
      <c r="D8960" t="s">
        <v>1062</v>
      </c>
      <c r="E8960" t="s">
        <v>162</v>
      </c>
      <c r="F8960" t="s">
        <v>165</v>
      </c>
      <c r="G8960" t="s">
        <v>1063</v>
      </c>
      <c r="H8960" t="s">
        <v>135</v>
      </c>
      <c r="I8960">
        <v>0</v>
      </c>
      <c r="P8960">
        <v>0.55526450271327499</v>
      </c>
      <c r="Q8960">
        <v>0</v>
      </c>
    </row>
    <row r="8961" spans="1:17">
      <c r="A8961" t="s">
        <v>122</v>
      </c>
      <c r="B8961">
        <v>2035</v>
      </c>
      <c r="C8961" t="s">
        <v>13</v>
      </c>
      <c r="D8961" t="s">
        <v>1062</v>
      </c>
      <c r="E8961" t="s">
        <v>162</v>
      </c>
      <c r="F8961" t="s">
        <v>165</v>
      </c>
      <c r="G8961" t="s">
        <v>1063</v>
      </c>
      <c r="H8961" t="s">
        <v>136</v>
      </c>
      <c r="I8961">
        <v>0</v>
      </c>
      <c r="P8961">
        <v>0.55526450271327499</v>
      </c>
      <c r="Q8961">
        <v>0</v>
      </c>
    </row>
    <row r="8962" spans="1:17">
      <c r="A8962" t="s">
        <v>122</v>
      </c>
      <c r="B8962">
        <v>2035</v>
      </c>
      <c r="C8962" t="s">
        <v>13</v>
      </c>
      <c r="D8962" t="s">
        <v>1062</v>
      </c>
      <c r="E8962" t="s">
        <v>162</v>
      </c>
      <c r="F8962" t="s">
        <v>166</v>
      </c>
      <c r="G8962" t="s">
        <v>1063</v>
      </c>
      <c r="H8962" t="s">
        <v>132</v>
      </c>
      <c r="I8962">
        <v>0</v>
      </c>
      <c r="P8962">
        <v>0.55526450271327499</v>
      </c>
      <c r="Q8962">
        <v>0</v>
      </c>
    </row>
    <row r="8963" spans="1:17">
      <c r="A8963" t="s">
        <v>122</v>
      </c>
      <c r="B8963">
        <v>2035</v>
      </c>
      <c r="C8963" t="s">
        <v>13</v>
      </c>
      <c r="D8963" t="s">
        <v>1062</v>
      </c>
      <c r="E8963" t="s">
        <v>162</v>
      </c>
      <c r="F8963" t="s">
        <v>166</v>
      </c>
      <c r="G8963" t="s">
        <v>1063</v>
      </c>
      <c r="H8963" t="s">
        <v>135</v>
      </c>
      <c r="I8963">
        <v>449170.909090909</v>
      </c>
      <c r="P8963">
        <v>0.55526450271327499</v>
      </c>
      <c r="Q8963">
        <v>249408.66146963299</v>
      </c>
    </row>
    <row r="8964" spans="1:17">
      <c r="A8964" t="s">
        <v>122</v>
      </c>
      <c r="B8964">
        <v>2035</v>
      </c>
      <c r="C8964" t="s">
        <v>13</v>
      </c>
      <c r="D8964" t="s">
        <v>1062</v>
      </c>
      <c r="E8964" t="s">
        <v>162</v>
      </c>
      <c r="F8964" t="s">
        <v>166</v>
      </c>
      <c r="G8964" t="s">
        <v>1063</v>
      </c>
      <c r="H8964" t="s">
        <v>136</v>
      </c>
      <c r="I8964">
        <v>5764.36</v>
      </c>
      <c r="P8964">
        <v>0.55526450271327499</v>
      </c>
      <c r="Q8964">
        <v>3200.7444888602899</v>
      </c>
    </row>
    <row r="8965" spans="1:17">
      <c r="A8965" t="s">
        <v>122</v>
      </c>
      <c r="B8965">
        <v>2035</v>
      </c>
      <c r="C8965" t="s">
        <v>13</v>
      </c>
      <c r="D8965" t="s">
        <v>1062</v>
      </c>
      <c r="E8965" t="s">
        <v>162</v>
      </c>
      <c r="F8965" t="s">
        <v>160</v>
      </c>
      <c r="G8965" t="s">
        <v>1063</v>
      </c>
      <c r="H8965" t="s">
        <v>132</v>
      </c>
      <c r="I8965">
        <v>0</v>
      </c>
      <c r="P8965">
        <v>0.55526450271327499</v>
      </c>
      <c r="Q8965">
        <v>0</v>
      </c>
    </row>
    <row r="8966" spans="1:17">
      <c r="A8966" t="s">
        <v>122</v>
      </c>
      <c r="B8966">
        <v>2035</v>
      </c>
      <c r="C8966" t="s">
        <v>13</v>
      </c>
      <c r="D8966" t="s">
        <v>1062</v>
      </c>
      <c r="E8966" t="s">
        <v>162</v>
      </c>
      <c r="F8966" t="s">
        <v>160</v>
      </c>
      <c r="G8966" t="s">
        <v>1063</v>
      </c>
      <c r="H8966" t="s">
        <v>135</v>
      </c>
      <c r="I8966">
        <v>0</v>
      </c>
      <c r="P8966">
        <v>0.55526450271327499</v>
      </c>
      <c r="Q8966">
        <v>0</v>
      </c>
    </row>
    <row r="8967" spans="1:17">
      <c r="A8967" t="s">
        <v>122</v>
      </c>
      <c r="B8967">
        <v>2035</v>
      </c>
      <c r="C8967" t="s">
        <v>13</v>
      </c>
      <c r="D8967" t="s">
        <v>1062</v>
      </c>
      <c r="E8967" t="s">
        <v>162</v>
      </c>
      <c r="F8967" t="s">
        <v>160</v>
      </c>
      <c r="G8967" t="s">
        <v>1063</v>
      </c>
      <c r="H8967" t="s">
        <v>136</v>
      </c>
      <c r="I8967">
        <v>0</v>
      </c>
      <c r="P8967">
        <v>0.55526450271327499</v>
      </c>
      <c r="Q8967">
        <v>0</v>
      </c>
    </row>
    <row r="8968" spans="1:17">
      <c r="A8968" t="s">
        <v>122</v>
      </c>
      <c r="B8968">
        <v>2035</v>
      </c>
      <c r="C8968" t="s">
        <v>142</v>
      </c>
      <c r="D8968" t="s">
        <v>1062</v>
      </c>
      <c r="E8968" t="s">
        <v>162</v>
      </c>
      <c r="F8968" t="s">
        <v>164</v>
      </c>
      <c r="G8968" t="s">
        <v>1063</v>
      </c>
      <c r="H8968" t="s">
        <v>132</v>
      </c>
      <c r="I8968">
        <v>0</v>
      </c>
      <c r="P8968">
        <v>0.55526450271327499</v>
      </c>
      <c r="Q8968">
        <v>0</v>
      </c>
    </row>
    <row r="8969" spans="1:17">
      <c r="A8969" t="s">
        <v>122</v>
      </c>
      <c r="B8969">
        <v>2035</v>
      </c>
      <c r="C8969" t="s">
        <v>142</v>
      </c>
      <c r="D8969" t="s">
        <v>1062</v>
      </c>
      <c r="E8969" t="s">
        <v>162</v>
      </c>
      <c r="F8969" t="s">
        <v>164</v>
      </c>
      <c r="G8969" t="s">
        <v>1063</v>
      </c>
      <c r="H8969" t="s">
        <v>135</v>
      </c>
      <c r="I8969">
        <v>0</v>
      </c>
      <c r="P8969">
        <v>0.55526450271327499</v>
      </c>
      <c r="Q8969">
        <v>0</v>
      </c>
    </row>
    <row r="8970" spans="1:17">
      <c r="A8970" t="s">
        <v>122</v>
      </c>
      <c r="B8970">
        <v>2035</v>
      </c>
      <c r="C8970" t="s">
        <v>142</v>
      </c>
      <c r="D8970" t="s">
        <v>1062</v>
      </c>
      <c r="E8970" t="s">
        <v>162</v>
      </c>
      <c r="F8970" t="s">
        <v>164</v>
      </c>
      <c r="G8970" t="s">
        <v>1063</v>
      </c>
      <c r="H8970" t="s">
        <v>136</v>
      </c>
      <c r="I8970">
        <v>0</v>
      </c>
      <c r="P8970">
        <v>0.55526450271327499</v>
      </c>
      <c r="Q8970">
        <v>0</v>
      </c>
    </row>
    <row r="8971" spans="1:17">
      <c r="A8971" t="s">
        <v>122</v>
      </c>
      <c r="B8971">
        <v>2035</v>
      </c>
      <c r="C8971" t="s">
        <v>142</v>
      </c>
      <c r="D8971" t="s">
        <v>1062</v>
      </c>
      <c r="E8971" t="s">
        <v>162</v>
      </c>
      <c r="F8971" t="s">
        <v>159</v>
      </c>
      <c r="G8971" t="s">
        <v>1063</v>
      </c>
      <c r="H8971" t="s">
        <v>132</v>
      </c>
      <c r="I8971">
        <v>0</v>
      </c>
      <c r="P8971">
        <v>0.55526450271327499</v>
      </c>
      <c r="Q8971">
        <v>0</v>
      </c>
    </row>
    <row r="8972" spans="1:17">
      <c r="A8972" t="s">
        <v>122</v>
      </c>
      <c r="B8972">
        <v>2035</v>
      </c>
      <c r="C8972" t="s">
        <v>142</v>
      </c>
      <c r="D8972" t="s">
        <v>1062</v>
      </c>
      <c r="E8972" t="s">
        <v>162</v>
      </c>
      <c r="F8972" t="s">
        <v>159</v>
      </c>
      <c r="G8972" t="s">
        <v>1063</v>
      </c>
      <c r="H8972" t="s">
        <v>135</v>
      </c>
      <c r="I8972">
        <v>0</v>
      </c>
      <c r="P8972">
        <v>0.55526450271327499</v>
      </c>
      <c r="Q8972">
        <v>0</v>
      </c>
    </row>
    <row r="8973" spans="1:17">
      <c r="A8973" t="s">
        <v>122</v>
      </c>
      <c r="B8973">
        <v>2035</v>
      </c>
      <c r="C8973" t="s">
        <v>142</v>
      </c>
      <c r="D8973" t="s">
        <v>1062</v>
      </c>
      <c r="E8973" t="s">
        <v>162</v>
      </c>
      <c r="F8973" t="s">
        <v>159</v>
      </c>
      <c r="G8973" t="s">
        <v>1063</v>
      </c>
      <c r="H8973" t="s">
        <v>136</v>
      </c>
      <c r="I8973">
        <v>0</v>
      </c>
      <c r="P8973">
        <v>0.55526450271327499</v>
      </c>
      <c r="Q8973">
        <v>0</v>
      </c>
    </row>
    <row r="8974" spans="1:17">
      <c r="A8974" t="s">
        <v>122</v>
      </c>
      <c r="B8974">
        <v>2035</v>
      </c>
      <c r="C8974" t="s">
        <v>142</v>
      </c>
      <c r="D8974" t="s">
        <v>1062</v>
      </c>
      <c r="E8974" t="s">
        <v>162</v>
      </c>
      <c r="F8974" t="s">
        <v>126</v>
      </c>
      <c r="G8974" t="s">
        <v>1063</v>
      </c>
      <c r="H8974" t="s">
        <v>132</v>
      </c>
      <c r="I8974">
        <v>0</v>
      </c>
      <c r="P8974">
        <v>0.55526450271327499</v>
      </c>
      <c r="Q8974">
        <v>0</v>
      </c>
    </row>
    <row r="8975" spans="1:17">
      <c r="A8975" t="s">
        <v>122</v>
      </c>
      <c r="B8975">
        <v>2035</v>
      </c>
      <c r="C8975" t="s">
        <v>142</v>
      </c>
      <c r="D8975" t="s">
        <v>1062</v>
      </c>
      <c r="E8975" t="s">
        <v>162</v>
      </c>
      <c r="F8975" t="s">
        <v>126</v>
      </c>
      <c r="G8975" t="s">
        <v>1063</v>
      </c>
      <c r="H8975" t="s">
        <v>135</v>
      </c>
      <c r="I8975">
        <v>0</v>
      </c>
      <c r="P8975">
        <v>0.55526450271327499</v>
      </c>
      <c r="Q8975">
        <v>0</v>
      </c>
    </row>
    <row r="8976" spans="1:17">
      <c r="A8976" t="s">
        <v>122</v>
      </c>
      <c r="B8976">
        <v>2035</v>
      </c>
      <c r="C8976" t="s">
        <v>142</v>
      </c>
      <c r="D8976" t="s">
        <v>1062</v>
      </c>
      <c r="E8976" t="s">
        <v>162</v>
      </c>
      <c r="F8976" t="s">
        <v>126</v>
      </c>
      <c r="G8976" t="s">
        <v>1063</v>
      </c>
      <c r="H8976" t="s">
        <v>136</v>
      </c>
      <c r="I8976">
        <v>0</v>
      </c>
      <c r="P8976">
        <v>0.55526450271327499</v>
      </c>
      <c r="Q8976">
        <v>0</v>
      </c>
    </row>
    <row r="8977" spans="1:17">
      <c r="A8977" t="s">
        <v>122</v>
      </c>
      <c r="B8977">
        <v>2035</v>
      </c>
      <c r="C8977" t="s">
        <v>142</v>
      </c>
      <c r="D8977" t="s">
        <v>1062</v>
      </c>
      <c r="E8977" t="s">
        <v>162</v>
      </c>
      <c r="F8977" t="s">
        <v>165</v>
      </c>
      <c r="G8977" t="s">
        <v>1063</v>
      </c>
      <c r="H8977" t="s">
        <v>132</v>
      </c>
      <c r="I8977">
        <v>0</v>
      </c>
      <c r="P8977">
        <v>0.55526450271327499</v>
      </c>
      <c r="Q8977">
        <v>0</v>
      </c>
    </row>
    <row r="8978" spans="1:17">
      <c r="A8978" t="s">
        <v>122</v>
      </c>
      <c r="B8978">
        <v>2035</v>
      </c>
      <c r="C8978" t="s">
        <v>142</v>
      </c>
      <c r="D8978" t="s">
        <v>1062</v>
      </c>
      <c r="E8978" t="s">
        <v>162</v>
      </c>
      <c r="F8978" t="s">
        <v>165</v>
      </c>
      <c r="G8978" t="s">
        <v>1063</v>
      </c>
      <c r="H8978" t="s">
        <v>135</v>
      </c>
      <c r="I8978">
        <v>0</v>
      </c>
      <c r="P8978">
        <v>0.55526450271327499</v>
      </c>
      <c r="Q8978">
        <v>0</v>
      </c>
    </row>
    <row r="8979" spans="1:17">
      <c r="A8979" t="s">
        <v>122</v>
      </c>
      <c r="B8979">
        <v>2035</v>
      </c>
      <c r="C8979" t="s">
        <v>142</v>
      </c>
      <c r="D8979" t="s">
        <v>1062</v>
      </c>
      <c r="E8979" t="s">
        <v>162</v>
      </c>
      <c r="F8979" t="s">
        <v>165</v>
      </c>
      <c r="G8979" t="s">
        <v>1063</v>
      </c>
      <c r="H8979" t="s">
        <v>136</v>
      </c>
      <c r="I8979">
        <v>0</v>
      </c>
      <c r="P8979">
        <v>0.55526450271327499</v>
      </c>
      <c r="Q8979">
        <v>0</v>
      </c>
    </row>
    <row r="8980" spans="1:17">
      <c r="A8980" t="s">
        <v>122</v>
      </c>
      <c r="B8980">
        <v>2035</v>
      </c>
      <c r="C8980" t="s">
        <v>142</v>
      </c>
      <c r="D8980" t="s">
        <v>1062</v>
      </c>
      <c r="E8980" t="s">
        <v>162</v>
      </c>
      <c r="F8980" t="s">
        <v>166</v>
      </c>
      <c r="G8980" t="s">
        <v>1063</v>
      </c>
      <c r="H8980" t="s">
        <v>132</v>
      </c>
      <c r="I8980">
        <v>0</v>
      </c>
      <c r="P8980">
        <v>0.55526450271327499</v>
      </c>
      <c r="Q8980">
        <v>0</v>
      </c>
    </row>
    <row r="8981" spans="1:17">
      <c r="A8981" t="s">
        <v>122</v>
      </c>
      <c r="B8981">
        <v>2035</v>
      </c>
      <c r="C8981" t="s">
        <v>142</v>
      </c>
      <c r="D8981" t="s">
        <v>1062</v>
      </c>
      <c r="E8981" t="s">
        <v>162</v>
      </c>
      <c r="F8981" t="s">
        <v>166</v>
      </c>
      <c r="G8981" t="s">
        <v>1063</v>
      </c>
      <c r="H8981" t="s">
        <v>135</v>
      </c>
      <c r="I8981">
        <v>0</v>
      </c>
      <c r="P8981">
        <v>0.55526450271327499</v>
      </c>
      <c r="Q8981">
        <v>0</v>
      </c>
    </row>
    <row r="8982" spans="1:17">
      <c r="A8982" t="s">
        <v>122</v>
      </c>
      <c r="B8982">
        <v>2035</v>
      </c>
      <c r="C8982" t="s">
        <v>142</v>
      </c>
      <c r="D8982" t="s">
        <v>1062</v>
      </c>
      <c r="E8982" t="s">
        <v>162</v>
      </c>
      <c r="F8982" t="s">
        <v>166</v>
      </c>
      <c r="G8982" t="s">
        <v>1063</v>
      </c>
      <c r="H8982" t="s">
        <v>136</v>
      </c>
      <c r="I8982">
        <v>0</v>
      </c>
      <c r="P8982">
        <v>0.55526450271327499</v>
      </c>
      <c r="Q8982">
        <v>0</v>
      </c>
    </row>
    <row r="8983" spans="1:17">
      <c r="A8983" t="s">
        <v>122</v>
      </c>
      <c r="B8983">
        <v>2035</v>
      </c>
      <c r="C8983" t="s">
        <v>142</v>
      </c>
      <c r="D8983" t="s">
        <v>1062</v>
      </c>
      <c r="E8983" t="s">
        <v>162</v>
      </c>
      <c r="F8983" t="s">
        <v>160</v>
      </c>
      <c r="G8983" t="s">
        <v>1063</v>
      </c>
      <c r="H8983" t="s">
        <v>132</v>
      </c>
      <c r="I8983">
        <v>0</v>
      </c>
      <c r="P8983">
        <v>0.55526450271327499</v>
      </c>
      <c r="Q8983">
        <v>0</v>
      </c>
    </row>
    <row r="8984" spans="1:17">
      <c r="A8984" t="s">
        <v>122</v>
      </c>
      <c r="B8984">
        <v>2035</v>
      </c>
      <c r="C8984" t="s">
        <v>142</v>
      </c>
      <c r="D8984" t="s">
        <v>1062</v>
      </c>
      <c r="E8984" t="s">
        <v>162</v>
      </c>
      <c r="F8984" t="s">
        <v>160</v>
      </c>
      <c r="G8984" t="s">
        <v>1063</v>
      </c>
      <c r="H8984" t="s">
        <v>135</v>
      </c>
      <c r="I8984">
        <v>0</v>
      </c>
      <c r="P8984">
        <v>0.55526450271327499</v>
      </c>
      <c r="Q8984">
        <v>0</v>
      </c>
    </row>
    <row r="8985" spans="1:17">
      <c r="A8985" t="s">
        <v>122</v>
      </c>
      <c r="B8985">
        <v>2035</v>
      </c>
      <c r="C8985" t="s">
        <v>142</v>
      </c>
      <c r="D8985" t="s">
        <v>1062</v>
      </c>
      <c r="E8985" t="s">
        <v>162</v>
      </c>
      <c r="F8985" t="s">
        <v>160</v>
      </c>
      <c r="G8985" t="s">
        <v>1063</v>
      </c>
      <c r="H8985" t="s">
        <v>136</v>
      </c>
      <c r="I8985">
        <v>0</v>
      </c>
      <c r="P8985">
        <v>0.55526450271327499</v>
      </c>
      <c r="Q8985">
        <v>0</v>
      </c>
    </row>
    <row r="8986" spans="1:17">
      <c r="A8986" t="s">
        <v>122</v>
      </c>
      <c r="B8986">
        <v>2035</v>
      </c>
      <c r="C8986" t="s">
        <v>137</v>
      </c>
      <c r="D8986" t="s">
        <v>1062</v>
      </c>
      <c r="E8986" t="s">
        <v>170</v>
      </c>
      <c r="F8986" t="s">
        <v>164</v>
      </c>
      <c r="G8986" t="s">
        <v>1063</v>
      </c>
      <c r="H8986" t="s">
        <v>132</v>
      </c>
      <c r="I8986">
        <v>0</v>
      </c>
      <c r="P8986">
        <v>0.55526450271327499</v>
      </c>
      <c r="Q8986">
        <v>0</v>
      </c>
    </row>
    <row r="8987" spans="1:17">
      <c r="A8987" t="s">
        <v>122</v>
      </c>
      <c r="B8987">
        <v>2035</v>
      </c>
      <c r="C8987" t="s">
        <v>137</v>
      </c>
      <c r="D8987" t="s">
        <v>1062</v>
      </c>
      <c r="E8987" t="s">
        <v>170</v>
      </c>
      <c r="F8987" t="s">
        <v>164</v>
      </c>
      <c r="G8987" t="s">
        <v>1063</v>
      </c>
      <c r="H8987" t="s">
        <v>135</v>
      </c>
      <c r="I8987">
        <v>0</v>
      </c>
      <c r="P8987">
        <v>0.55526450271327499</v>
      </c>
      <c r="Q8987">
        <v>0</v>
      </c>
    </row>
    <row r="8988" spans="1:17">
      <c r="A8988" t="s">
        <v>122</v>
      </c>
      <c r="B8988">
        <v>2035</v>
      </c>
      <c r="C8988" t="s">
        <v>137</v>
      </c>
      <c r="D8988" t="s">
        <v>1062</v>
      </c>
      <c r="E8988" t="s">
        <v>170</v>
      </c>
      <c r="F8988" t="s">
        <v>164</v>
      </c>
      <c r="G8988" t="s">
        <v>1063</v>
      </c>
      <c r="H8988" t="s">
        <v>136</v>
      </c>
      <c r="I8988">
        <v>0</v>
      </c>
      <c r="P8988">
        <v>0.55526450271327499</v>
      </c>
      <c r="Q8988">
        <v>0</v>
      </c>
    </row>
    <row r="8989" spans="1:17">
      <c r="A8989" t="s">
        <v>122</v>
      </c>
      <c r="B8989">
        <v>2035</v>
      </c>
      <c r="C8989" t="s">
        <v>137</v>
      </c>
      <c r="D8989" t="s">
        <v>1062</v>
      </c>
      <c r="E8989" t="s">
        <v>170</v>
      </c>
      <c r="F8989" t="s">
        <v>159</v>
      </c>
      <c r="G8989" t="s">
        <v>1063</v>
      </c>
      <c r="H8989" t="s">
        <v>132</v>
      </c>
      <c r="I8989">
        <v>0</v>
      </c>
      <c r="P8989">
        <v>0.55526450271327499</v>
      </c>
      <c r="Q8989">
        <v>0</v>
      </c>
    </row>
    <row r="8990" spans="1:17">
      <c r="A8990" t="s">
        <v>122</v>
      </c>
      <c r="B8990">
        <v>2035</v>
      </c>
      <c r="C8990" t="s">
        <v>137</v>
      </c>
      <c r="D8990" t="s">
        <v>1062</v>
      </c>
      <c r="E8990" t="s">
        <v>170</v>
      </c>
      <c r="F8990" t="s">
        <v>159</v>
      </c>
      <c r="G8990" t="s">
        <v>1063</v>
      </c>
      <c r="H8990" t="s">
        <v>135</v>
      </c>
      <c r="I8990">
        <v>0</v>
      </c>
      <c r="P8990">
        <v>0.55526450271327499</v>
      </c>
      <c r="Q8990">
        <v>0</v>
      </c>
    </row>
    <row r="8991" spans="1:17">
      <c r="A8991" t="s">
        <v>122</v>
      </c>
      <c r="B8991">
        <v>2035</v>
      </c>
      <c r="C8991" t="s">
        <v>137</v>
      </c>
      <c r="D8991" t="s">
        <v>1062</v>
      </c>
      <c r="E8991" t="s">
        <v>170</v>
      </c>
      <c r="F8991" t="s">
        <v>159</v>
      </c>
      <c r="G8991" t="s">
        <v>1063</v>
      </c>
      <c r="H8991" t="s">
        <v>136</v>
      </c>
      <c r="I8991">
        <v>0</v>
      </c>
      <c r="P8991">
        <v>0.55526450271327499</v>
      </c>
      <c r="Q8991">
        <v>0</v>
      </c>
    </row>
    <row r="8992" spans="1:17">
      <c r="A8992" t="s">
        <v>122</v>
      </c>
      <c r="B8992">
        <v>2035</v>
      </c>
      <c r="C8992" t="s">
        <v>137</v>
      </c>
      <c r="D8992" t="s">
        <v>1062</v>
      </c>
      <c r="E8992" t="s">
        <v>170</v>
      </c>
      <c r="F8992" t="s">
        <v>126</v>
      </c>
      <c r="G8992" t="s">
        <v>1063</v>
      </c>
      <c r="H8992" t="s">
        <v>132</v>
      </c>
      <c r="I8992">
        <v>0</v>
      </c>
      <c r="P8992">
        <v>0.55526450271327499</v>
      </c>
      <c r="Q8992">
        <v>0</v>
      </c>
    </row>
    <row r="8993" spans="1:17">
      <c r="A8993" t="s">
        <v>122</v>
      </c>
      <c r="B8993">
        <v>2035</v>
      </c>
      <c r="C8993" t="s">
        <v>137</v>
      </c>
      <c r="D8993" t="s">
        <v>1062</v>
      </c>
      <c r="E8993" t="s">
        <v>170</v>
      </c>
      <c r="F8993" t="s">
        <v>126</v>
      </c>
      <c r="G8993" t="s">
        <v>1063</v>
      </c>
      <c r="H8993" t="s">
        <v>135</v>
      </c>
      <c r="I8993">
        <v>0</v>
      </c>
      <c r="P8993">
        <v>0.55526450271327499</v>
      </c>
      <c r="Q8993">
        <v>0</v>
      </c>
    </row>
    <row r="8994" spans="1:17">
      <c r="A8994" t="s">
        <v>122</v>
      </c>
      <c r="B8994">
        <v>2035</v>
      </c>
      <c r="C8994" t="s">
        <v>137</v>
      </c>
      <c r="D8994" t="s">
        <v>1062</v>
      </c>
      <c r="E8994" t="s">
        <v>170</v>
      </c>
      <c r="F8994" t="s">
        <v>126</v>
      </c>
      <c r="G8994" t="s">
        <v>1063</v>
      </c>
      <c r="H8994" t="s">
        <v>136</v>
      </c>
      <c r="I8994">
        <v>0</v>
      </c>
      <c r="P8994">
        <v>0.55526450271327499</v>
      </c>
      <c r="Q8994">
        <v>0</v>
      </c>
    </row>
    <row r="8995" spans="1:17">
      <c r="A8995" t="s">
        <v>122</v>
      </c>
      <c r="B8995">
        <v>2035</v>
      </c>
      <c r="C8995" t="s">
        <v>137</v>
      </c>
      <c r="D8995" t="s">
        <v>1062</v>
      </c>
      <c r="E8995" t="s">
        <v>170</v>
      </c>
      <c r="F8995" t="s">
        <v>165</v>
      </c>
      <c r="G8995" t="s">
        <v>1063</v>
      </c>
      <c r="H8995" t="s">
        <v>132</v>
      </c>
      <c r="I8995">
        <v>0</v>
      </c>
      <c r="P8995">
        <v>0.55526450271327499</v>
      </c>
      <c r="Q8995">
        <v>0</v>
      </c>
    </row>
    <row r="8996" spans="1:17">
      <c r="A8996" t="s">
        <v>122</v>
      </c>
      <c r="B8996">
        <v>2035</v>
      </c>
      <c r="C8996" t="s">
        <v>137</v>
      </c>
      <c r="D8996" t="s">
        <v>1062</v>
      </c>
      <c r="E8996" t="s">
        <v>170</v>
      </c>
      <c r="F8996" t="s">
        <v>165</v>
      </c>
      <c r="G8996" t="s">
        <v>1063</v>
      </c>
      <c r="H8996" t="s">
        <v>135</v>
      </c>
      <c r="I8996">
        <v>0</v>
      </c>
      <c r="P8996">
        <v>0.55526450271327499</v>
      </c>
      <c r="Q8996">
        <v>0</v>
      </c>
    </row>
    <row r="8997" spans="1:17">
      <c r="A8997" t="s">
        <v>122</v>
      </c>
      <c r="B8997">
        <v>2035</v>
      </c>
      <c r="C8997" t="s">
        <v>137</v>
      </c>
      <c r="D8997" t="s">
        <v>1062</v>
      </c>
      <c r="E8997" t="s">
        <v>170</v>
      </c>
      <c r="F8997" t="s">
        <v>165</v>
      </c>
      <c r="G8997" t="s">
        <v>1063</v>
      </c>
      <c r="H8997" t="s">
        <v>136</v>
      </c>
      <c r="I8997">
        <v>0</v>
      </c>
      <c r="P8997">
        <v>0.55526450271327499</v>
      </c>
      <c r="Q8997">
        <v>0</v>
      </c>
    </row>
    <row r="8998" spans="1:17">
      <c r="A8998" t="s">
        <v>122</v>
      </c>
      <c r="B8998">
        <v>2035</v>
      </c>
      <c r="C8998" t="s">
        <v>137</v>
      </c>
      <c r="D8998" t="s">
        <v>1062</v>
      </c>
      <c r="E8998" t="s">
        <v>170</v>
      </c>
      <c r="F8998" t="s">
        <v>166</v>
      </c>
      <c r="G8998" t="s">
        <v>1063</v>
      </c>
      <c r="H8998" t="s">
        <v>132</v>
      </c>
      <c r="I8998">
        <v>0</v>
      </c>
      <c r="P8998">
        <v>0.55526450271327499</v>
      </c>
      <c r="Q8998">
        <v>0</v>
      </c>
    </row>
    <row r="8999" spans="1:17">
      <c r="A8999" t="s">
        <v>122</v>
      </c>
      <c r="B8999">
        <v>2035</v>
      </c>
      <c r="C8999" t="s">
        <v>137</v>
      </c>
      <c r="D8999" t="s">
        <v>1062</v>
      </c>
      <c r="E8999" t="s">
        <v>170</v>
      </c>
      <c r="F8999" t="s">
        <v>166</v>
      </c>
      <c r="G8999" t="s">
        <v>1063</v>
      </c>
      <c r="H8999" t="s">
        <v>135</v>
      </c>
      <c r="I8999">
        <v>0</v>
      </c>
      <c r="P8999">
        <v>0.55526450271327499</v>
      </c>
      <c r="Q8999">
        <v>0</v>
      </c>
    </row>
    <row r="9000" spans="1:17">
      <c r="A9000" t="s">
        <v>122</v>
      </c>
      <c r="B9000">
        <v>2035</v>
      </c>
      <c r="C9000" t="s">
        <v>137</v>
      </c>
      <c r="D9000" t="s">
        <v>1062</v>
      </c>
      <c r="E9000" t="s">
        <v>170</v>
      </c>
      <c r="F9000" t="s">
        <v>166</v>
      </c>
      <c r="G9000" t="s">
        <v>1063</v>
      </c>
      <c r="H9000" t="s">
        <v>136</v>
      </c>
      <c r="I9000">
        <v>0</v>
      </c>
      <c r="P9000">
        <v>0.55526450271327499</v>
      </c>
      <c r="Q9000">
        <v>0</v>
      </c>
    </row>
    <row r="9001" spans="1:17">
      <c r="A9001" t="s">
        <v>122</v>
      </c>
      <c r="B9001">
        <v>2035</v>
      </c>
      <c r="C9001" t="s">
        <v>137</v>
      </c>
      <c r="D9001" t="s">
        <v>1062</v>
      </c>
      <c r="E9001" t="s">
        <v>170</v>
      </c>
      <c r="F9001" t="s">
        <v>160</v>
      </c>
      <c r="G9001" t="s">
        <v>1063</v>
      </c>
      <c r="H9001" t="s">
        <v>132</v>
      </c>
      <c r="I9001">
        <v>0</v>
      </c>
      <c r="P9001">
        <v>0.55526450271327499</v>
      </c>
      <c r="Q9001">
        <v>0</v>
      </c>
    </row>
    <row r="9002" spans="1:17">
      <c r="A9002" t="s">
        <v>122</v>
      </c>
      <c r="B9002">
        <v>2035</v>
      </c>
      <c r="C9002" t="s">
        <v>137</v>
      </c>
      <c r="D9002" t="s">
        <v>1062</v>
      </c>
      <c r="E9002" t="s">
        <v>170</v>
      </c>
      <c r="F9002" t="s">
        <v>160</v>
      </c>
      <c r="G9002" t="s">
        <v>1063</v>
      </c>
      <c r="H9002" t="s">
        <v>135</v>
      </c>
      <c r="I9002">
        <v>0</v>
      </c>
      <c r="P9002">
        <v>0.55526450271327499</v>
      </c>
      <c r="Q9002">
        <v>0</v>
      </c>
    </row>
    <row r="9003" spans="1:17">
      <c r="A9003" t="s">
        <v>122</v>
      </c>
      <c r="B9003">
        <v>2035</v>
      </c>
      <c r="C9003" t="s">
        <v>137</v>
      </c>
      <c r="D9003" t="s">
        <v>1062</v>
      </c>
      <c r="E9003" t="s">
        <v>170</v>
      </c>
      <c r="F9003" t="s">
        <v>160</v>
      </c>
      <c r="G9003" t="s">
        <v>1063</v>
      </c>
      <c r="H9003" t="s">
        <v>136</v>
      </c>
      <c r="I9003">
        <v>0</v>
      </c>
      <c r="P9003">
        <v>0.55526450271327499</v>
      </c>
      <c r="Q9003">
        <v>0</v>
      </c>
    </row>
    <row r="9004" spans="1:17">
      <c r="A9004" t="s">
        <v>122</v>
      </c>
      <c r="B9004">
        <v>2035</v>
      </c>
      <c r="C9004" t="s">
        <v>148</v>
      </c>
      <c r="D9004" t="s">
        <v>1066</v>
      </c>
      <c r="E9004" t="s">
        <v>170</v>
      </c>
      <c r="F9004" t="s">
        <v>164</v>
      </c>
      <c r="G9004" t="s">
        <v>158</v>
      </c>
      <c r="H9004" t="s">
        <v>132</v>
      </c>
      <c r="I9004">
        <v>0</v>
      </c>
      <c r="P9004">
        <v>0.55526450271327499</v>
      </c>
      <c r="Q9004">
        <v>0</v>
      </c>
    </row>
    <row r="9005" spans="1:17">
      <c r="A9005" t="s">
        <v>122</v>
      </c>
      <c r="B9005">
        <v>2035</v>
      </c>
      <c r="C9005" t="s">
        <v>148</v>
      </c>
      <c r="D9005" t="s">
        <v>1066</v>
      </c>
      <c r="E9005" t="s">
        <v>170</v>
      </c>
      <c r="F9005" t="s">
        <v>164</v>
      </c>
      <c r="G9005" t="s">
        <v>158</v>
      </c>
      <c r="H9005" t="s">
        <v>135</v>
      </c>
      <c r="I9005">
        <v>0</v>
      </c>
      <c r="P9005">
        <v>0.55526450271327499</v>
      </c>
      <c r="Q9005">
        <v>0</v>
      </c>
    </row>
    <row r="9006" spans="1:17">
      <c r="A9006" t="s">
        <v>122</v>
      </c>
      <c r="B9006">
        <v>2035</v>
      </c>
      <c r="C9006" t="s">
        <v>148</v>
      </c>
      <c r="D9006" t="s">
        <v>1066</v>
      </c>
      <c r="E9006" t="s">
        <v>170</v>
      </c>
      <c r="F9006" t="s">
        <v>164</v>
      </c>
      <c r="G9006" t="s">
        <v>158</v>
      </c>
      <c r="H9006" t="s">
        <v>136</v>
      </c>
      <c r="I9006">
        <v>0</v>
      </c>
      <c r="P9006">
        <v>0.55526450271327499</v>
      </c>
      <c r="Q9006">
        <v>0</v>
      </c>
    </row>
    <row r="9007" spans="1:17">
      <c r="A9007" t="s">
        <v>122</v>
      </c>
      <c r="B9007">
        <v>2035</v>
      </c>
      <c r="C9007" t="s">
        <v>148</v>
      </c>
      <c r="D9007" t="s">
        <v>1066</v>
      </c>
      <c r="E9007" t="s">
        <v>170</v>
      </c>
      <c r="F9007" t="s">
        <v>159</v>
      </c>
      <c r="G9007" t="s">
        <v>158</v>
      </c>
      <c r="H9007" t="s">
        <v>132</v>
      </c>
      <c r="I9007">
        <v>0</v>
      </c>
      <c r="P9007">
        <v>0.55526450271327499</v>
      </c>
      <c r="Q9007">
        <v>0</v>
      </c>
    </row>
    <row r="9008" spans="1:17">
      <c r="A9008" t="s">
        <v>122</v>
      </c>
      <c r="B9008">
        <v>2035</v>
      </c>
      <c r="C9008" t="s">
        <v>148</v>
      </c>
      <c r="D9008" t="s">
        <v>1066</v>
      </c>
      <c r="E9008" t="s">
        <v>170</v>
      </c>
      <c r="F9008" t="s">
        <v>159</v>
      </c>
      <c r="G9008" t="s">
        <v>158</v>
      </c>
      <c r="H9008" t="s">
        <v>135</v>
      </c>
      <c r="I9008">
        <v>0</v>
      </c>
      <c r="P9008">
        <v>0.55526450271327499</v>
      </c>
      <c r="Q9008">
        <v>0</v>
      </c>
    </row>
    <row r="9009" spans="1:17">
      <c r="A9009" t="s">
        <v>122</v>
      </c>
      <c r="B9009">
        <v>2035</v>
      </c>
      <c r="C9009" t="s">
        <v>148</v>
      </c>
      <c r="D9009" t="s">
        <v>1066</v>
      </c>
      <c r="E9009" t="s">
        <v>170</v>
      </c>
      <c r="F9009" t="s">
        <v>159</v>
      </c>
      <c r="G9009" t="s">
        <v>158</v>
      </c>
      <c r="H9009" t="s">
        <v>136</v>
      </c>
      <c r="I9009">
        <v>0</v>
      </c>
      <c r="P9009">
        <v>0.55526450271327499</v>
      </c>
      <c r="Q9009">
        <v>0</v>
      </c>
    </row>
    <row r="9010" spans="1:17">
      <c r="A9010" t="s">
        <v>122</v>
      </c>
      <c r="B9010">
        <v>2035</v>
      </c>
      <c r="C9010" t="s">
        <v>148</v>
      </c>
      <c r="D9010" t="s">
        <v>1066</v>
      </c>
      <c r="E9010" t="s">
        <v>170</v>
      </c>
      <c r="F9010" t="s">
        <v>126</v>
      </c>
      <c r="G9010" t="s">
        <v>158</v>
      </c>
      <c r="H9010" t="s">
        <v>132</v>
      </c>
      <c r="I9010">
        <v>0</v>
      </c>
      <c r="P9010">
        <v>0.55526450271327499</v>
      </c>
      <c r="Q9010">
        <v>0</v>
      </c>
    </row>
    <row r="9011" spans="1:17">
      <c r="A9011" t="s">
        <v>122</v>
      </c>
      <c r="B9011">
        <v>2035</v>
      </c>
      <c r="C9011" t="s">
        <v>148</v>
      </c>
      <c r="D9011" t="s">
        <v>1066</v>
      </c>
      <c r="E9011" t="s">
        <v>170</v>
      </c>
      <c r="F9011" t="s">
        <v>126</v>
      </c>
      <c r="G9011" t="s">
        <v>158</v>
      </c>
      <c r="H9011" t="s">
        <v>135</v>
      </c>
      <c r="I9011">
        <v>0</v>
      </c>
      <c r="P9011">
        <v>0.55526450271327499</v>
      </c>
      <c r="Q9011">
        <v>0</v>
      </c>
    </row>
    <row r="9012" spans="1:17">
      <c r="A9012" t="s">
        <v>122</v>
      </c>
      <c r="B9012">
        <v>2035</v>
      </c>
      <c r="C9012" t="s">
        <v>148</v>
      </c>
      <c r="D9012" t="s">
        <v>1066</v>
      </c>
      <c r="E9012" t="s">
        <v>170</v>
      </c>
      <c r="F9012" t="s">
        <v>126</v>
      </c>
      <c r="G9012" t="s">
        <v>158</v>
      </c>
      <c r="H9012" t="s">
        <v>136</v>
      </c>
      <c r="I9012">
        <v>0</v>
      </c>
      <c r="P9012">
        <v>0.55526450271327499</v>
      </c>
      <c r="Q9012">
        <v>0</v>
      </c>
    </row>
    <row r="9013" spans="1:17">
      <c r="A9013" t="s">
        <v>122</v>
      </c>
      <c r="B9013">
        <v>2035</v>
      </c>
      <c r="C9013" t="s">
        <v>148</v>
      </c>
      <c r="D9013" t="s">
        <v>1066</v>
      </c>
      <c r="E9013" t="s">
        <v>170</v>
      </c>
      <c r="F9013" t="s">
        <v>165</v>
      </c>
      <c r="G9013" t="s">
        <v>158</v>
      </c>
      <c r="H9013" t="s">
        <v>132</v>
      </c>
      <c r="I9013">
        <v>0</v>
      </c>
      <c r="P9013">
        <v>0.55526450271327499</v>
      </c>
      <c r="Q9013">
        <v>0</v>
      </c>
    </row>
    <row r="9014" spans="1:17">
      <c r="A9014" t="s">
        <v>122</v>
      </c>
      <c r="B9014">
        <v>2035</v>
      </c>
      <c r="C9014" t="s">
        <v>148</v>
      </c>
      <c r="D9014" t="s">
        <v>1066</v>
      </c>
      <c r="E9014" t="s">
        <v>170</v>
      </c>
      <c r="F9014" t="s">
        <v>165</v>
      </c>
      <c r="G9014" t="s">
        <v>158</v>
      </c>
      <c r="H9014" t="s">
        <v>135</v>
      </c>
      <c r="I9014">
        <v>0</v>
      </c>
      <c r="P9014">
        <v>0.55526450271327499</v>
      </c>
      <c r="Q9014">
        <v>0</v>
      </c>
    </row>
    <row r="9015" spans="1:17">
      <c r="A9015" t="s">
        <v>122</v>
      </c>
      <c r="B9015">
        <v>2035</v>
      </c>
      <c r="C9015" t="s">
        <v>148</v>
      </c>
      <c r="D9015" t="s">
        <v>1066</v>
      </c>
      <c r="E9015" t="s">
        <v>170</v>
      </c>
      <c r="F9015" t="s">
        <v>165</v>
      </c>
      <c r="G9015" t="s">
        <v>158</v>
      </c>
      <c r="H9015" t="s">
        <v>136</v>
      </c>
      <c r="I9015">
        <v>0</v>
      </c>
      <c r="P9015">
        <v>0.55526450271327499</v>
      </c>
      <c r="Q9015">
        <v>0</v>
      </c>
    </row>
    <row r="9016" spans="1:17">
      <c r="A9016" t="s">
        <v>122</v>
      </c>
      <c r="B9016">
        <v>2035</v>
      </c>
      <c r="C9016" t="s">
        <v>148</v>
      </c>
      <c r="D9016" t="s">
        <v>1066</v>
      </c>
      <c r="E9016" t="s">
        <v>170</v>
      </c>
      <c r="F9016" t="s">
        <v>166</v>
      </c>
      <c r="G9016" t="s">
        <v>158</v>
      </c>
      <c r="H9016" t="s">
        <v>132</v>
      </c>
      <c r="I9016">
        <v>0</v>
      </c>
      <c r="P9016">
        <v>0.55526450271327499</v>
      </c>
      <c r="Q9016">
        <v>0</v>
      </c>
    </row>
    <row r="9017" spans="1:17">
      <c r="A9017" t="s">
        <v>122</v>
      </c>
      <c r="B9017">
        <v>2035</v>
      </c>
      <c r="C9017" t="s">
        <v>148</v>
      </c>
      <c r="D9017" t="s">
        <v>1066</v>
      </c>
      <c r="E9017" t="s">
        <v>170</v>
      </c>
      <c r="F9017" t="s">
        <v>166</v>
      </c>
      <c r="G9017" t="s">
        <v>158</v>
      </c>
      <c r="H9017" t="s">
        <v>135</v>
      </c>
      <c r="I9017">
        <v>0</v>
      </c>
      <c r="P9017">
        <v>0.55526450271327499</v>
      </c>
      <c r="Q9017">
        <v>0</v>
      </c>
    </row>
    <row r="9018" spans="1:17">
      <c r="A9018" t="s">
        <v>122</v>
      </c>
      <c r="B9018">
        <v>2035</v>
      </c>
      <c r="C9018" t="s">
        <v>148</v>
      </c>
      <c r="D9018" t="s">
        <v>1066</v>
      </c>
      <c r="E9018" t="s">
        <v>170</v>
      </c>
      <c r="F9018" t="s">
        <v>166</v>
      </c>
      <c r="G9018" t="s">
        <v>158</v>
      </c>
      <c r="H9018" t="s">
        <v>136</v>
      </c>
      <c r="I9018">
        <v>0</v>
      </c>
      <c r="P9018">
        <v>0.55526450271327499</v>
      </c>
      <c r="Q9018">
        <v>0</v>
      </c>
    </row>
    <row r="9019" spans="1:17">
      <c r="A9019" t="s">
        <v>122</v>
      </c>
      <c r="B9019">
        <v>2035</v>
      </c>
      <c r="C9019" t="s">
        <v>148</v>
      </c>
      <c r="D9019" t="s">
        <v>1066</v>
      </c>
      <c r="E9019" t="s">
        <v>170</v>
      </c>
      <c r="F9019" t="s">
        <v>160</v>
      </c>
      <c r="G9019" t="s">
        <v>158</v>
      </c>
      <c r="H9019" t="s">
        <v>132</v>
      </c>
      <c r="I9019">
        <v>0</v>
      </c>
      <c r="P9019">
        <v>0.55526450271327499</v>
      </c>
      <c r="Q9019">
        <v>0</v>
      </c>
    </row>
    <row r="9020" spans="1:17">
      <c r="A9020" t="s">
        <v>122</v>
      </c>
      <c r="B9020">
        <v>2035</v>
      </c>
      <c r="C9020" t="s">
        <v>148</v>
      </c>
      <c r="D9020" t="s">
        <v>1066</v>
      </c>
      <c r="E9020" t="s">
        <v>170</v>
      </c>
      <c r="F9020" t="s">
        <v>160</v>
      </c>
      <c r="G9020" t="s">
        <v>158</v>
      </c>
      <c r="H9020" t="s">
        <v>135</v>
      </c>
      <c r="I9020">
        <v>0</v>
      </c>
      <c r="P9020">
        <v>0.55526450271327499</v>
      </c>
      <c r="Q9020">
        <v>0</v>
      </c>
    </row>
    <row r="9021" spans="1:17">
      <c r="A9021" t="s">
        <v>122</v>
      </c>
      <c r="B9021">
        <v>2035</v>
      </c>
      <c r="C9021" t="s">
        <v>148</v>
      </c>
      <c r="D9021" t="s">
        <v>1066</v>
      </c>
      <c r="E9021" t="s">
        <v>170</v>
      </c>
      <c r="F9021" t="s">
        <v>160</v>
      </c>
      <c r="G9021" t="s">
        <v>158</v>
      </c>
      <c r="H9021" t="s">
        <v>136</v>
      </c>
      <c r="I9021">
        <v>0</v>
      </c>
      <c r="P9021">
        <v>0.55526450271327499</v>
      </c>
      <c r="Q9021">
        <v>0</v>
      </c>
    </row>
    <row r="9022" spans="1:17">
      <c r="A9022" t="s">
        <v>122</v>
      </c>
      <c r="B9022">
        <v>2035</v>
      </c>
      <c r="C9022" t="s">
        <v>149</v>
      </c>
      <c r="D9022" t="s">
        <v>1066</v>
      </c>
      <c r="E9022" t="s">
        <v>170</v>
      </c>
      <c r="F9022" t="s">
        <v>164</v>
      </c>
      <c r="G9022" t="s">
        <v>158</v>
      </c>
      <c r="H9022" t="s">
        <v>132</v>
      </c>
      <c r="I9022">
        <v>0</v>
      </c>
      <c r="P9022">
        <v>0.55526450271327499</v>
      </c>
      <c r="Q9022">
        <v>0</v>
      </c>
    </row>
    <row r="9023" spans="1:17">
      <c r="A9023" t="s">
        <v>122</v>
      </c>
      <c r="B9023">
        <v>2035</v>
      </c>
      <c r="C9023" t="s">
        <v>149</v>
      </c>
      <c r="D9023" t="s">
        <v>1066</v>
      </c>
      <c r="E9023" t="s">
        <v>170</v>
      </c>
      <c r="F9023" t="s">
        <v>164</v>
      </c>
      <c r="G9023" t="s">
        <v>158</v>
      </c>
      <c r="H9023" t="s">
        <v>135</v>
      </c>
      <c r="I9023">
        <v>0</v>
      </c>
      <c r="P9023">
        <v>0.55526450271327499</v>
      </c>
      <c r="Q9023">
        <v>0</v>
      </c>
    </row>
    <row r="9024" spans="1:17">
      <c r="A9024" t="s">
        <v>122</v>
      </c>
      <c r="B9024">
        <v>2035</v>
      </c>
      <c r="C9024" t="s">
        <v>149</v>
      </c>
      <c r="D9024" t="s">
        <v>1066</v>
      </c>
      <c r="E9024" t="s">
        <v>170</v>
      </c>
      <c r="F9024" t="s">
        <v>164</v>
      </c>
      <c r="G9024" t="s">
        <v>158</v>
      </c>
      <c r="H9024" t="s">
        <v>136</v>
      </c>
      <c r="I9024">
        <v>0</v>
      </c>
      <c r="P9024">
        <v>0.55526450271327499</v>
      </c>
      <c r="Q9024">
        <v>0</v>
      </c>
    </row>
    <row r="9025" spans="1:17">
      <c r="A9025" t="s">
        <v>122</v>
      </c>
      <c r="B9025">
        <v>2035</v>
      </c>
      <c r="C9025" t="s">
        <v>149</v>
      </c>
      <c r="D9025" t="s">
        <v>1066</v>
      </c>
      <c r="E9025" t="s">
        <v>170</v>
      </c>
      <c r="F9025" t="s">
        <v>159</v>
      </c>
      <c r="G9025" t="s">
        <v>158</v>
      </c>
      <c r="H9025" t="s">
        <v>132</v>
      </c>
      <c r="I9025">
        <v>2371206202.78722</v>
      </c>
      <c r="P9025">
        <v>0.55526450271327499</v>
      </c>
      <c r="Q9025">
        <v>1316646633.0212801</v>
      </c>
    </row>
    <row r="9026" spans="1:17">
      <c r="A9026" t="s">
        <v>122</v>
      </c>
      <c r="B9026">
        <v>2035</v>
      </c>
      <c r="C9026" t="s">
        <v>149</v>
      </c>
      <c r="D9026" t="s">
        <v>1066</v>
      </c>
      <c r="E9026" t="s">
        <v>170</v>
      </c>
      <c r="F9026" t="s">
        <v>159</v>
      </c>
      <c r="G9026" t="s">
        <v>158</v>
      </c>
      <c r="H9026" t="s">
        <v>135</v>
      </c>
      <c r="I9026">
        <v>644356120.82670903</v>
      </c>
      <c r="P9026">
        <v>0.55526450271327499</v>
      </c>
      <c r="Q9026">
        <v>357788081.00109702</v>
      </c>
    </row>
    <row r="9027" spans="1:17">
      <c r="A9027" t="s">
        <v>122</v>
      </c>
      <c r="B9027">
        <v>2035</v>
      </c>
      <c r="C9027" t="s">
        <v>149</v>
      </c>
      <c r="D9027" t="s">
        <v>1066</v>
      </c>
      <c r="E9027" t="s">
        <v>170</v>
      </c>
      <c r="F9027" t="s">
        <v>159</v>
      </c>
      <c r="G9027" t="s">
        <v>158</v>
      </c>
      <c r="H9027" t="s">
        <v>136</v>
      </c>
      <c r="I9027">
        <v>0</v>
      </c>
      <c r="P9027">
        <v>0.55526450271327499</v>
      </c>
      <c r="Q9027">
        <v>0</v>
      </c>
    </row>
    <row r="9028" spans="1:17">
      <c r="A9028" t="s">
        <v>122</v>
      </c>
      <c r="B9028">
        <v>2035</v>
      </c>
      <c r="C9028" t="s">
        <v>149</v>
      </c>
      <c r="D9028" t="s">
        <v>1066</v>
      </c>
      <c r="E9028" t="s">
        <v>170</v>
      </c>
      <c r="F9028" t="s">
        <v>126</v>
      </c>
      <c r="G9028" t="s">
        <v>158</v>
      </c>
      <c r="H9028" t="s">
        <v>132</v>
      </c>
      <c r="I9028">
        <v>0</v>
      </c>
      <c r="P9028">
        <v>0.55526450271327499</v>
      </c>
      <c r="Q9028">
        <v>0</v>
      </c>
    </row>
    <row r="9029" spans="1:17">
      <c r="A9029" t="s">
        <v>122</v>
      </c>
      <c r="B9029">
        <v>2035</v>
      </c>
      <c r="C9029" t="s">
        <v>149</v>
      </c>
      <c r="D9029" t="s">
        <v>1066</v>
      </c>
      <c r="E9029" t="s">
        <v>170</v>
      </c>
      <c r="F9029" t="s">
        <v>126</v>
      </c>
      <c r="G9029" t="s">
        <v>158</v>
      </c>
      <c r="H9029" t="s">
        <v>135</v>
      </c>
      <c r="I9029">
        <v>0</v>
      </c>
      <c r="P9029">
        <v>0.55526450271327499</v>
      </c>
      <c r="Q9029">
        <v>0</v>
      </c>
    </row>
    <row r="9030" spans="1:17">
      <c r="A9030" t="s">
        <v>122</v>
      </c>
      <c r="B9030">
        <v>2035</v>
      </c>
      <c r="C9030" t="s">
        <v>149</v>
      </c>
      <c r="D9030" t="s">
        <v>1066</v>
      </c>
      <c r="E9030" t="s">
        <v>170</v>
      </c>
      <c r="F9030" t="s">
        <v>126</v>
      </c>
      <c r="G9030" t="s">
        <v>158</v>
      </c>
      <c r="H9030" t="s">
        <v>136</v>
      </c>
      <c r="I9030">
        <v>0</v>
      </c>
      <c r="P9030">
        <v>0.55526450271327499</v>
      </c>
      <c r="Q9030">
        <v>0</v>
      </c>
    </row>
    <row r="9031" spans="1:17">
      <c r="A9031" t="s">
        <v>122</v>
      </c>
      <c r="B9031">
        <v>2035</v>
      </c>
      <c r="C9031" t="s">
        <v>149</v>
      </c>
      <c r="D9031" t="s">
        <v>1066</v>
      </c>
      <c r="E9031" t="s">
        <v>170</v>
      </c>
      <c r="F9031" t="s">
        <v>165</v>
      </c>
      <c r="G9031" t="s">
        <v>158</v>
      </c>
      <c r="H9031" t="s">
        <v>132</v>
      </c>
      <c r="I9031">
        <v>0</v>
      </c>
      <c r="P9031">
        <v>0.55526450271327499</v>
      </c>
      <c r="Q9031">
        <v>0</v>
      </c>
    </row>
    <row r="9032" spans="1:17">
      <c r="A9032" t="s">
        <v>122</v>
      </c>
      <c r="B9032">
        <v>2035</v>
      </c>
      <c r="C9032" t="s">
        <v>149</v>
      </c>
      <c r="D9032" t="s">
        <v>1066</v>
      </c>
      <c r="E9032" t="s">
        <v>170</v>
      </c>
      <c r="F9032" t="s">
        <v>165</v>
      </c>
      <c r="G9032" t="s">
        <v>158</v>
      </c>
      <c r="H9032" t="s">
        <v>135</v>
      </c>
      <c r="I9032">
        <v>0</v>
      </c>
      <c r="P9032">
        <v>0.55526450271327499</v>
      </c>
      <c r="Q9032">
        <v>0</v>
      </c>
    </row>
    <row r="9033" spans="1:17">
      <c r="A9033" t="s">
        <v>122</v>
      </c>
      <c r="B9033">
        <v>2035</v>
      </c>
      <c r="C9033" t="s">
        <v>149</v>
      </c>
      <c r="D9033" t="s">
        <v>1066</v>
      </c>
      <c r="E9033" t="s">
        <v>170</v>
      </c>
      <c r="F9033" t="s">
        <v>165</v>
      </c>
      <c r="G9033" t="s">
        <v>158</v>
      </c>
      <c r="H9033" t="s">
        <v>136</v>
      </c>
      <c r="I9033">
        <v>0</v>
      </c>
      <c r="P9033">
        <v>0.55526450271327499</v>
      </c>
      <c r="Q9033">
        <v>0</v>
      </c>
    </row>
    <row r="9034" spans="1:17">
      <c r="A9034" t="s">
        <v>122</v>
      </c>
      <c r="B9034">
        <v>2035</v>
      </c>
      <c r="C9034" t="s">
        <v>149</v>
      </c>
      <c r="D9034" t="s">
        <v>1066</v>
      </c>
      <c r="E9034" t="s">
        <v>170</v>
      </c>
      <c r="F9034" t="s">
        <v>166</v>
      </c>
      <c r="G9034" t="s">
        <v>158</v>
      </c>
      <c r="H9034" t="s">
        <v>132</v>
      </c>
      <c r="I9034">
        <v>0</v>
      </c>
      <c r="P9034">
        <v>0.55526450271327499</v>
      </c>
      <c r="Q9034">
        <v>0</v>
      </c>
    </row>
    <row r="9035" spans="1:17">
      <c r="A9035" t="s">
        <v>122</v>
      </c>
      <c r="B9035">
        <v>2035</v>
      </c>
      <c r="C9035" t="s">
        <v>149</v>
      </c>
      <c r="D9035" t="s">
        <v>1066</v>
      </c>
      <c r="E9035" t="s">
        <v>170</v>
      </c>
      <c r="F9035" t="s">
        <v>166</v>
      </c>
      <c r="G9035" t="s">
        <v>158</v>
      </c>
      <c r="H9035" t="s">
        <v>135</v>
      </c>
      <c r="I9035">
        <v>0</v>
      </c>
      <c r="P9035">
        <v>0.55526450271327499</v>
      </c>
      <c r="Q9035">
        <v>0</v>
      </c>
    </row>
    <row r="9036" spans="1:17">
      <c r="A9036" t="s">
        <v>122</v>
      </c>
      <c r="B9036">
        <v>2035</v>
      </c>
      <c r="C9036" t="s">
        <v>149</v>
      </c>
      <c r="D9036" t="s">
        <v>1066</v>
      </c>
      <c r="E9036" t="s">
        <v>170</v>
      </c>
      <c r="F9036" t="s">
        <v>166</v>
      </c>
      <c r="G9036" t="s">
        <v>158</v>
      </c>
      <c r="H9036" t="s">
        <v>136</v>
      </c>
      <c r="I9036">
        <v>0</v>
      </c>
      <c r="P9036">
        <v>0.55526450271327499</v>
      </c>
      <c r="Q9036">
        <v>0</v>
      </c>
    </row>
    <row r="9037" spans="1:17">
      <c r="A9037" t="s">
        <v>122</v>
      </c>
      <c r="B9037">
        <v>2035</v>
      </c>
      <c r="C9037" t="s">
        <v>149</v>
      </c>
      <c r="D9037" t="s">
        <v>1066</v>
      </c>
      <c r="E9037" t="s">
        <v>170</v>
      </c>
      <c r="F9037" t="s">
        <v>160</v>
      </c>
      <c r="G9037" t="s">
        <v>158</v>
      </c>
      <c r="H9037" t="s">
        <v>132</v>
      </c>
      <c r="I9037">
        <v>0</v>
      </c>
      <c r="P9037">
        <v>0.55526450271327499</v>
      </c>
      <c r="Q9037">
        <v>0</v>
      </c>
    </row>
    <row r="9038" spans="1:17">
      <c r="A9038" t="s">
        <v>122</v>
      </c>
      <c r="B9038">
        <v>2035</v>
      </c>
      <c r="C9038" t="s">
        <v>149</v>
      </c>
      <c r="D9038" t="s">
        <v>1066</v>
      </c>
      <c r="E9038" t="s">
        <v>170</v>
      </c>
      <c r="F9038" t="s">
        <v>160</v>
      </c>
      <c r="G9038" t="s">
        <v>158</v>
      </c>
      <c r="H9038" t="s">
        <v>135</v>
      </c>
      <c r="I9038">
        <v>0</v>
      </c>
      <c r="P9038">
        <v>0.55526450271327499</v>
      </c>
      <c r="Q9038">
        <v>0</v>
      </c>
    </row>
    <row r="9039" spans="1:17">
      <c r="A9039" t="s">
        <v>122</v>
      </c>
      <c r="B9039">
        <v>2035</v>
      </c>
      <c r="C9039" t="s">
        <v>149</v>
      </c>
      <c r="D9039" t="s">
        <v>1066</v>
      </c>
      <c r="E9039" t="s">
        <v>170</v>
      </c>
      <c r="F9039" t="s">
        <v>160</v>
      </c>
      <c r="G9039" t="s">
        <v>158</v>
      </c>
      <c r="H9039" t="s">
        <v>136</v>
      </c>
      <c r="I9039">
        <v>0</v>
      </c>
      <c r="P9039">
        <v>0.55526450271327499</v>
      </c>
      <c r="Q9039">
        <v>0</v>
      </c>
    </row>
    <row r="9040" spans="1:17">
      <c r="A9040" t="s">
        <v>122</v>
      </c>
      <c r="B9040">
        <v>2035</v>
      </c>
      <c r="C9040" t="s">
        <v>150</v>
      </c>
      <c r="D9040" t="s">
        <v>1066</v>
      </c>
      <c r="E9040" t="s">
        <v>170</v>
      </c>
      <c r="F9040" t="s">
        <v>164</v>
      </c>
      <c r="G9040" t="s">
        <v>158</v>
      </c>
      <c r="H9040" t="s">
        <v>132</v>
      </c>
      <c r="I9040">
        <v>0</v>
      </c>
      <c r="P9040">
        <v>0.55526450271327499</v>
      </c>
      <c r="Q9040">
        <v>0</v>
      </c>
    </row>
    <row r="9041" spans="1:17">
      <c r="A9041" t="s">
        <v>122</v>
      </c>
      <c r="B9041">
        <v>2035</v>
      </c>
      <c r="C9041" t="s">
        <v>150</v>
      </c>
      <c r="D9041" t="s">
        <v>1066</v>
      </c>
      <c r="E9041" t="s">
        <v>170</v>
      </c>
      <c r="F9041" t="s">
        <v>164</v>
      </c>
      <c r="G9041" t="s">
        <v>158</v>
      </c>
      <c r="H9041" t="s">
        <v>135</v>
      </c>
      <c r="I9041">
        <v>0</v>
      </c>
      <c r="P9041">
        <v>0.55526450271327499</v>
      </c>
      <c r="Q9041">
        <v>0</v>
      </c>
    </row>
    <row r="9042" spans="1:17">
      <c r="A9042" t="s">
        <v>122</v>
      </c>
      <c r="B9042">
        <v>2035</v>
      </c>
      <c r="C9042" t="s">
        <v>150</v>
      </c>
      <c r="D9042" t="s">
        <v>1066</v>
      </c>
      <c r="E9042" t="s">
        <v>170</v>
      </c>
      <c r="F9042" t="s">
        <v>164</v>
      </c>
      <c r="G9042" t="s">
        <v>158</v>
      </c>
      <c r="H9042" t="s">
        <v>136</v>
      </c>
      <c r="I9042">
        <v>0</v>
      </c>
      <c r="P9042">
        <v>0.55526450271327499</v>
      </c>
      <c r="Q9042">
        <v>0</v>
      </c>
    </row>
    <row r="9043" spans="1:17">
      <c r="A9043" t="s">
        <v>122</v>
      </c>
      <c r="B9043">
        <v>2035</v>
      </c>
      <c r="C9043" t="s">
        <v>150</v>
      </c>
      <c r="D9043" t="s">
        <v>1066</v>
      </c>
      <c r="E9043" t="s">
        <v>170</v>
      </c>
      <c r="F9043" t="s">
        <v>159</v>
      </c>
      <c r="G9043" t="s">
        <v>158</v>
      </c>
      <c r="H9043" t="s">
        <v>132</v>
      </c>
      <c r="I9043">
        <v>0</v>
      </c>
      <c r="P9043">
        <v>0.55526450271327499</v>
      </c>
      <c r="Q9043">
        <v>0</v>
      </c>
    </row>
    <row r="9044" spans="1:17">
      <c r="A9044" t="s">
        <v>122</v>
      </c>
      <c r="B9044">
        <v>2035</v>
      </c>
      <c r="C9044" t="s">
        <v>150</v>
      </c>
      <c r="D9044" t="s">
        <v>1066</v>
      </c>
      <c r="E9044" t="s">
        <v>170</v>
      </c>
      <c r="F9044" t="s">
        <v>159</v>
      </c>
      <c r="G9044" t="s">
        <v>158</v>
      </c>
      <c r="H9044" t="s">
        <v>135</v>
      </c>
      <c r="I9044">
        <v>0</v>
      </c>
      <c r="P9044">
        <v>0.55526450271327499</v>
      </c>
      <c r="Q9044">
        <v>0</v>
      </c>
    </row>
    <row r="9045" spans="1:17">
      <c r="A9045" t="s">
        <v>122</v>
      </c>
      <c r="B9045">
        <v>2035</v>
      </c>
      <c r="C9045" t="s">
        <v>150</v>
      </c>
      <c r="D9045" t="s">
        <v>1066</v>
      </c>
      <c r="E9045" t="s">
        <v>170</v>
      </c>
      <c r="F9045" t="s">
        <v>159</v>
      </c>
      <c r="G9045" t="s">
        <v>158</v>
      </c>
      <c r="H9045" t="s">
        <v>136</v>
      </c>
      <c r="I9045">
        <v>0</v>
      </c>
      <c r="P9045">
        <v>0.55526450271327499</v>
      </c>
      <c r="Q9045">
        <v>0</v>
      </c>
    </row>
    <row r="9046" spans="1:17">
      <c r="A9046" t="s">
        <v>122</v>
      </c>
      <c r="B9046">
        <v>2035</v>
      </c>
      <c r="C9046" t="s">
        <v>150</v>
      </c>
      <c r="D9046" t="s">
        <v>1066</v>
      </c>
      <c r="E9046" t="s">
        <v>170</v>
      </c>
      <c r="F9046" t="s">
        <v>126</v>
      </c>
      <c r="G9046" t="s">
        <v>158</v>
      </c>
      <c r="H9046" t="s">
        <v>132</v>
      </c>
      <c r="I9046">
        <v>0</v>
      </c>
      <c r="P9046">
        <v>0.55526450271327499</v>
      </c>
      <c r="Q9046">
        <v>0</v>
      </c>
    </row>
    <row r="9047" spans="1:17">
      <c r="A9047" t="s">
        <v>122</v>
      </c>
      <c r="B9047">
        <v>2035</v>
      </c>
      <c r="C9047" t="s">
        <v>150</v>
      </c>
      <c r="D9047" t="s">
        <v>1066</v>
      </c>
      <c r="E9047" t="s">
        <v>170</v>
      </c>
      <c r="F9047" t="s">
        <v>126</v>
      </c>
      <c r="G9047" t="s">
        <v>158</v>
      </c>
      <c r="H9047" t="s">
        <v>135</v>
      </c>
      <c r="I9047">
        <v>0</v>
      </c>
      <c r="P9047">
        <v>0.55526450271327499</v>
      </c>
      <c r="Q9047">
        <v>0</v>
      </c>
    </row>
    <row r="9048" spans="1:17">
      <c r="A9048" t="s">
        <v>122</v>
      </c>
      <c r="B9048">
        <v>2035</v>
      </c>
      <c r="C9048" t="s">
        <v>150</v>
      </c>
      <c r="D9048" t="s">
        <v>1066</v>
      </c>
      <c r="E9048" t="s">
        <v>170</v>
      </c>
      <c r="F9048" t="s">
        <v>126</v>
      </c>
      <c r="G9048" t="s">
        <v>158</v>
      </c>
      <c r="H9048" t="s">
        <v>136</v>
      </c>
      <c r="I9048">
        <v>0</v>
      </c>
      <c r="P9048">
        <v>0.55526450271327499</v>
      </c>
      <c r="Q9048">
        <v>0</v>
      </c>
    </row>
    <row r="9049" spans="1:17">
      <c r="A9049" t="s">
        <v>122</v>
      </c>
      <c r="B9049">
        <v>2035</v>
      </c>
      <c r="C9049" t="s">
        <v>150</v>
      </c>
      <c r="D9049" t="s">
        <v>1066</v>
      </c>
      <c r="E9049" t="s">
        <v>170</v>
      </c>
      <c r="F9049" t="s">
        <v>165</v>
      </c>
      <c r="G9049" t="s">
        <v>158</v>
      </c>
      <c r="H9049" t="s">
        <v>132</v>
      </c>
      <c r="I9049">
        <v>0</v>
      </c>
      <c r="P9049">
        <v>0.55526450271327499</v>
      </c>
      <c r="Q9049">
        <v>0</v>
      </c>
    </row>
    <row r="9050" spans="1:17">
      <c r="A9050" t="s">
        <v>122</v>
      </c>
      <c r="B9050">
        <v>2035</v>
      </c>
      <c r="C9050" t="s">
        <v>150</v>
      </c>
      <c r="D9050" t="s">
        <v>1066</v>
      </c>
      <c r="E9050" t="s">
        <v>170</v>
      </c>
      <c r="F9050" t="s">
        <v>165</v>
      </c>
      <c r="G9050" t="s">
        <v>158</v>
      </c>
      <c r="H9050" t="s">
        <v>135</v>
      </c>
      <c r="I9050">
        <v>0</v>
      </c>
      <c r="P9050">
        <v>0.55526450271327499</v>
      </c>
      <c r="Q9050">
        <v>0</v>
      </c>
    </row>
    <row r="9051" spans="1:17">
      <c r="A9051" t="s">
        <v>122</v>
      </c>
      <c r="B9051">
        <v>2035</v>
      </c>
      <c r="C9051" t="s">
        <v>150</v>
      </c>
      <c r="D9051" t="s">
        <v>1066</v>
      </c>
      <c r="E9051" t="s">
        <v>170</v>
      </c>
      <c r="F9051" t="s">
        <v>165</v>
      </c>
      <c r="G9051" t="s">
        <v>158</v>
      </c>
      <c r="H9051" t="s">
        <v>136</v>
      </c>
      <c r="I9051">
        <v>0</v>
      </c>
      <c r="P9051">
        <v>0.55526450271327499</v>
      </c>
      <c r="Q9051">
        <v>0</v>
      </c>
    </row>
    <row r="9052" spans="1:17">
      <c r="A9052" t="s">
        <v>122</v>
      </c>
      <c r="B9052">
        <v>2035</v>
      </c>
      <c r="C9052" t="s">
        <v>150</v>
      </c>
      <c r="D9052" t="s">
        <v>1066</v>
      </c>
      <c r="E9052" t="s">
        <v>170</v>
      </c>
      <c r="F9052" t="s">
        <v>166</v>
      </c>
      <c r="G9052" t="s">
        <v>158</v>
      </c>
      <c r="H9052" t="s">
        <v>132</v>
      </c>
      <c r="I9052">
        <v>0</v>
      </c>
      <c r="P9052">
        <v>0.55526450271327499</v>
      </c>
      <c r="Q9052">
        <v>0</v>
      </c>
    </row>
    <row r="9053" spans="1:17">
      <c r="A9053" t="s">
        <v>122</v>
      </c>
      <c r="B9053">
        <v>2035</v>
      </c>
      <c r="C9053" t="s">
        <v>150</v>
      </c>
      <c r="D9053" t="s">
        <v>1066</v>
      </c>
      <c r="E9053" t="s">
        <v>170</v>
      </c>
      <c r="F9053" t="s">
        <v>166</v>
      </c>
      <c r="G9053" t="s">
        <v>158</v>
      </c>
      <c r="H9053" t="s">
        <v>135</v>
      </c>
      <c r="I9053">
        <v>0</v>
      </c>
      <c r="P9053">
        <v>0.55526450271327499</v>
      </c>
      <c r="Q9053">
        <v>0</v>
      </c>
    </row>
    <row r="9054" spans="1:17">
      <c r="A9054" t="s">
        <v>122</v>
      </c>
      <c r="B9054">
        <v>2035</v>
      </c>
      <c r="C9054" t="s">
        <v>150</v>
      </c>
      <c r="D9054" t="s">
        <v>1066</v>
      </c>
      <c r="E9054" t="s">
        <v>170</v>
      </c>
      <c r="F9054" t="s">
        <v>166</v>
      </c>
      <c r="G9054" t="s">
        <v>158</v>
      </c>
      <c r="H9054" t="s">
        <v>136</v>
      </c>
      <c r="I9054">
        <v>0</v>
      </c>
      <c r="P9054">
        <v>0.55526450271327499</v>
      </c>
      <c r="Q9054">
        <v>0</v>
      </c>
    </row>
    <row r="9055" spans="1:17">
      <c r="A9055" t="s">
        <v>122</v>
      </c>
      <c r="B9055">
        <v>2035</v>
      </c>
      <c r="C9055" t="s">
        <v>150</v>
      </c>
      <c r="D9055" t="s">
        <v>1066</v>
      </c>
      <c r="E9055" t="s">
        <v>170</v>
      </c>
      <c r="F9055" t="s">
        <v>160</v>
      </c>
      <c r="G9055" t="s">
        <v>158</v>
      </c>
      <c r="H9055" t="s">
        <v>132</v>
      </c>
      <c r="I9055">
        <v>0</v>
      </c>
      <c r="P9055">
        <v>0.55526450271327499</v>
      </c>
      <c r="Q9055">
        <v>0</v>
      </c>
    </row>
    <row r="9056" spans="1:17">
      <c r="A9056" t="s">
        <v>122</v>
      </c>
      <c r="B9056">
        <v>2035</v>
      </c>
      <c r="C9056" t="s">
        <v>150</v>
      </c>
      <c r="D9056" t="s">
        <v>1066</v>
      </c>
      <c r="E9056" t="s">
        <v>170</v>
      </c>
      <c r="F9056" t="s">
        <v>160</v>
      </c>
      <c r="G9056" t="s">
        <v>158</v>
      </c>
      <c r="H9056" t="s">
        <v>135</v>
      </c>
      <c r="I9056">
        <v>0</v>
      </c>
      <c r="P9056">
        <v>0.55526450271327499</v>
      </c>
      <c r="Q9056">
        <v>0</v>
      </c>
    </row>
    <row r="9057" spans="1:17">
      <c r="A9057" t="s">
        <v>122</v>
      </c>
      <c r="B9057">
        <v>2035</v>
      </c>
      <c r="C9057" t="s">
        <v>150</v>
      </c>
      <c r="D9057" t="s">
        <v>1066</v>
      </c>
      <c r="E9057" t="s">
        <v>170</v>
      </c>
      <c r="F9057" t="s">
        <v>160</v>
      </c>
      <c r="G9057" t="s">
        <v>158</v>
      </c>
      <c r="H9057" t="s">
        <v>136</v>
      </c>
      <c r="I9057">
        <v>0</v>
      </c>
      <c r="P9057">
        <v>0.55526450271327499</v>
      </c>
      <c r="Q9057">
        <v>0</v>
      </c>
    </row>
    <row r="9058" spans="1:17">
      <c r="A9058" t="s">
        <v>122</v>
      </c>
      <c r="B9058">
        <v>2035</v>
      </c>
      <c r="C9058" t="s">
        <v>151</v>
      </c>
      <c r="D9058" t="s">
        <v>1066</v>
      </c>
      <c r="E9058" t="s">
        <v>170</v>
      </c>
      <c r="F9058" t="s">
        <v>164</v>
      </c>
      <c r="G9058" t="s">
        <v>158</v>
      </c>
      <c r="H9058" t="s">
        <v>132</v>
      </c>
      <c r="I9058">
        <v>0</v>
      </c>
      <c r="P9058">
        <v>0.55526450271327499</v>
      </c>
      <c r="Q9058">
        <v>0</v>
      </c>
    </row>
    <row r="9059" spans="1:17">
      <c r="A9059" t="s">
        <v>122</v>
      </c>
      <c r="B9059">
        <v>2035</v>
      </c>
      <c r="C9059" t="s">
        <v>151</v>
      </c>
      <c r="D9059" t="s">
        <v>1066</v>
      </c>
      <c r="E9059" t="s">
        <v>170</v>
      </c>
      <c r="F9059" t="s">
        <v>164</v>
      </c>
      <c r="G9059" t="s">
        <v>158</v>
      </c>
      <c r="H9059" t="s">
        <v>135</v>
      </c>
      <c r="I9059">
        <v>0</v>
      </c>
      <c r="P9059">
        <v>0.55526450271327499</v>
      </c>
      <c r="Q9059">
        <v>0</v>
      </c>
    </row>
    <row r="9060" spans="1:17">
      <c r="A9060" t="s">
        <v>122</v>
      </c>
      <c r="B9060">
        <v>2035</v>
      </c>
      <c r="C9060" t="s">
        <v>151</v>
      </c>
      <c r="D9060" t="s">
        <v>1066</v>
      </c>
      <c r="E9060" t="s">
        <v>170</v>
      </c>
      <c r="F9060" t="s">
        <v>164</v>
      </c>
      <c r="G9060" t="s">
        <v>158</v>
      </c>
      <c r="H9060" t="s">
        <v>136</v>
      </c>
      <c r="I9060">
        <v>0</v>
      </c>
      <c r="P9060">
        <v>0.55526450271327499</v>
      </c>
      <c r="Q9060">
        <v>0</v>
      </c>
    </row>
    <row r="9061" spans="1:17">
      <c r="A9061" t="s">
        <v>122</v>
      </c>
      <c r="B9061">
        <v>2035</v>
      </c>
      <c r="C9061" t="s">
        <v>151</v>
      </c>
      <c r="D9061" t="s">
        <v>1066</v>
      </c>
      <c r="E9061" t="s">
        <v>170</v>
      </c>
      <c r="F9061" t="s">
        <v>159</v>
      </c>
      <c r="G9061" t="s">
        <v>158</v>
      </c>
      <c r="H9061" t="s">
        <v>132</v>
      </c>
      <c r="I9061">
        <v>0</v>
      </c>
      <c r="P9061">
        <v>0.55526450271327499</v>
      </c>
      <c r="Q9061">
        <v>0</v>
      </c>
    </row>
    <row r="9062" spans="1:17">
      <c r="A9062" t="s">
        <v>122</v>
      </c>
      <c r="B9062">
        <v>2035</v>
      </c>
      <c r="C9062" t="s">
        <v>151</v>
      </c>
      <c r="D9062" t="s">
        <v>1066</v>
      </c>
      <c r="E9062" t="s">
        <v>170</v>
      </c>
      <c r="F9062" t="s">
        <v>159</v>
      </c>
      <c r="G9062" t="s">
        <v>158</v>
      </c>
      <c r="H9062" t="s">
        <v>135</v>
      </c>
      <c r="I9062">
        <v>0</v>
      </c>
      <c r="P9062">
        <v>0.55526450271327499</v>
      </c>
      <c r="Q9062">
        <v>0</v>
      </c>
    </row>
    <row r="9063" spans="1:17">
      <c r="A9063" t="s">
        <v>122</v>
      </c>
      <c r="B9063">
        <v>2035</v>
      </c>
      <c r="C9063" t="s">
        <v>151</v>
      </c>
      <c r="D9063" t="s">
        <v>1066</v>
      </c>
      <c r="E9063" t="s">
        <v>170</v>
      </c>
      <c r="F9063" t="s">
        <v>159</v>
      </c>
      <c r="G9063" t="s">
        <v>158</v>
      </c>
      <c r="H9063" t="s">
        <v>136</v>
      </c>
      <c r="I9063">
        <v>0</v>
      </c>
      <c r="P9063">
        <v>0.55526450271327499</v>
      </c>
      <c r="Q9063">
        <v>0</v>
      </c>
    </row>
    <row r="9064" spans="1:17">
      <c r="A9064" t="s">
        <v>122</v>
      </c>
      <c r="B9064">
        <v>2035</v>
      </c>
      <c r="C9064" t="s">
        <v>151</v>
      </c>
      <c r="D9064" t="s">
        <v>1066</v>
      </c>
      <c r="E9064" t="s">
        <v>170</v>
      </c>
      <c r="F9064" t="s">
        <v>126</v>
      </c>
      <c r="G9064" t="s">
        <v>158</v>
      </c>
      <c r="H9064" t="s">
        <v>132</v>
      </c>
      <c r="I9064">
        <v>0</v>
      </c>
      <c r="P9064">
        <v>0.55526450271327499</v>
      </c>
      <c r="Q9064">
        <v>0</v>
      </c>
    </row>
    <row r="9065" spans="1:17">
      <c r="A9065" t="s">
        <v>122</v>
      </c>
      <c r="B9065">
        <v>2035</v>
      </c>
      <c r="C9065" t="s">
        <v>151</v>
      </c>
      <c r="D9065" t="s">
        <v>1066</v>
      </c>
      <c r="E9065" t="s">
        <v>170</v>
      </c>
      <c r="F9065" t="s">
        <v>126</v>
      </c>
      <c r="G9065" t="s">
        <v>158</v>
      </c>
      <c r="H9065" t="s">
        <v>135</v>
      </c>
      <c r="I9065">
        <v>0</v>
      </c>
      <c r="P9065">
        <v>0.55526450271327499</v>
      </c>
      <c r="Q9065">
        <v>0</v>
      </c>
    </row>
    <row r="9066" spans="1:17">
      <c r="A9066" t="s">
        <v>122</v>
      </c>
      <c r="B9066">
        <v>2035</v>
      </c>
      <c r="C9066" t="s">
        <v>151</v>
      </c>
      <c r="D9066" t="s">
        <v>1066</v>
      </c>
      <c r="E9066" t="s">
        <v>170</v>
      </c>
      <c r="F9066" t="s">
        <v>126</v>
      </c>
      <c r="G9066" t="s">
        <v>158</v>
      </c>
      <c r="H9066" t="s">
        <v>136</v>
      </c>
      <c r="I9066">
        <v>0</v>
      </c>
      <c r="P9066">
        <v>0.55526450271327499</v>
      </c>
      <c r="Q9066">
        <v>0</v>
      </c>
    </row>
    <row r="9067" spans="1:17">
      <c r="A9067" t="s">
        <v>122</v>
      </c>
      <c r="B9067">
        <v>2035</v>
      </c>
      <c r="C9067" t="s">
        <v>151</v>
      </c>
      <c r="D9067" t="s">
        <v>1066</v>
      </c>
      <c r="E9067" t="s">
        <v>170</v>
      </c>
      <c r="F9067" t="s">
        <v>165</v>
      </c>
      <c r="G9067" t="s">
        <v>158</v>
      </c>
      <c r="H9067" t="s">
        <v>132</v>
      </c>
      <c r="I9067">
        <v>0</v>
      </c>
      <c r="P9067">
        <v>0.55526450271327499</v>
      </c>
      <c r="Q9067">
        <v>0</v>
      </c>
    </row>
    <row r="9068" spans="1:17">
      <c r="A9068" t="s">
        <v>122</v>
      </c>
      <c r="B9068">
        <v>2035</v>
      </c>
      <c r="C9068" t="s">
        <v>151</v>
      </c>
      <c r="D9068" t="s">
        <v>1066</v>
      </c>
      <c r="E9068" t="s">
        <v>170</v>
      </c>
      <c r="F9068" t="s">
        <v>165</v>
      </c>
      <c r="G9068" t="s">
        <v>158</v>
      </c>
      <c r="H9068" t="s">
        <v>135</v>
      </c>
      <c r="I9068">
        <v>0</v>
      </c>
      <c r="P9068">
        <v>0.55526450271327499</v>
      </c>
      <c r="Q9068">
        <v>0</v>
      </c>
    </row>
    <row r="9069" spans="1:17">
      <c r="A9069" t="s">
        <v>122</v>
      </c>
      <c r="B9069">
        <v>2035</v>
      </c>
      <c r="C9069" t="s">
        <v>151</v>
      </c>
      <c r="D9069" t="s">
        <v>1066</v>
      </c>
      <c r="E9069" t="s">
        <v>170</v>
      </c>
      <c r="F9069" t="s">
        <v>165</v>
      </c>
      <c r="G9069" t="s">
        <v>158</v>
      </c>
      <c r="H9069" t="s">
        <v>136</v>
      </c>
      <c r="I9069">
        <v>0</v>
      </c>
      <c r="P9069">
        <v>0.55526450271327499</v>
      </c>
      <c r="Q9069">
        <v>0</v>
      </c>
    </row>
    <row r="9070" spans="1:17">
      <c r="A9070" t="s">
        <v>122</v>
      </c>
      <c r="B9070">
        <v>2035</v>
      </c>
      <c r="C9070" t="s">
        <v>151</v>
      </c>
      <c r="D9070" t="s">
        <v>1066</v>
      </c>
      <c r="E9070" t="s">
        <v>170</v>
      </c>
      <c r="F9070" t="s">
        <v>166</v>
      </c>
      <c r="G9070" t="s">
        <v>158</v>
      </c>
      <c r="H9070" t="s">
        <v>132</v>
      </c>
      <c r="I9070">
        <v>0</v>
      </c>
      <c r="P9070">
        <v>0.55526450271327499</v>
      </c>
      <c r="Q9070">
        <v>0</v>
      </c>
    </row>
    <row r="9071" spans="1:17">
      <c r="A9071" t="s">
        <v>122</v>
      </c>
      <c r="B9071">
        <v>2035</v>
      </c>
      <c r="C9071" t="s">
        <v>151</v>
      </c>
      <c r="D9071" t="s">
        <v>1066</v>
      </c>
      <c r="E9071" t="s">
        <v>170</v>
      </c>
      <c r="F9071" t="s">
        <v>166</v>
      </c>
      <c r="G9071" t="s">
        <v>158</v>
      </c>
      <c r="H9071" t="s">
        <v>135</v>
      </c>
      <c r="I9071">
        <v>0</v>
      </c>
      <c r="P9071">
        <v>0.55526450271327499</v>
      </c>
      <c r="Q9071">
        <v>0</v>
      </c>
    </row>
    <row r="9072" spans="1:17">
      <c r="A9072" t="s">
        <v>122</v>
      </c>
      <c r="B9072">
        <v>2035</v>
      </c>
      <c r="C9072" t="s">
        <v>151</v>
      </c>
      <c r="D9072" t="s">
        <v>1066</v>
      </c>
      <c r="E9072" t="s">
        <v>170</v>
      </c>
      <c r="F9072" t="s">
        <v>166</v>
      </c>
      <c r="G9072" t="s">
        <v>158</v>
      </c>
      <c r="H9072" t="s">
        <v>136</v>
      </c>
      <c r="I9072">
        <v>0</v>
      </c>
      <c r="P9072">
        <v>0.55526450271327499</v>
      </c>
      <c r="Q9072">
        <v>0</v>
      </c>
    </row>
    <row r="9073" spans="1:17">
      <c r="A9073" t="s">
        <v>122</v>
      </c>
      <c r="B9073">
        <v>2035</v>
      </c>
      <c r="C9073" t="s">
        <v>151</v>
      </c>
      <c r="D9073" t="s">
        <v>1066</v>
      </c>
      <c r="E9073" t="s">
        <v>170</v>
      </c>
      <c r="F9073" t="s">
        <v>160</v>
      </c>
      <c r="G9073" t="s">
        <v>158</v>
      </c>
      <c r="H9073" t="s">
        <v>132</v>
      </c>
      <c r="I9073">
        <v>0</v>
      </c>
      <c r="P9073">
        <v>0.55526450271327499</v>
      </c>
      <c r="Q9073">
        <v>0</v>
      </c>
    </row>
    <row r="9074" spans="1:17">
      <c r="A9074" t="s">
        <v>122</v>
      </c>
      <c r="B9074">
        <v>2035</v>
      </c>
      <c r="C9074" t="s">
        <v>151</v>
      </c>
      <c r="D9074" t="s">
        <v>1066</v>
      </c>
      <c r="E9074" t="s">
        <v>170</v>
      </c>
      <c r="F9074" t="s">
        <v>160</v>
      </c>
      <c r="G9074" t="s">
        <v>158</v>
      </c>
      <c r="H9074" t="s">
        <v>135</v>
      </c>
      <c r="I9074">
        <v>0</v>
      </c>
      <c r="P9074">
        <v>0.55526450271327499</v>
      </c>
      <c r="Q9074">
        <v>0</v>
      </c>
    </row>
    <row r="9075" spans="1:17">
      <c r="A9075" t="s">
        <v>122</v>
      </c>
      <c r="B9075">
        <v>2035</v>
      </c>
      <c r="C9075" t="s">
        <v>151</v>
      </c>
      <c r="D9075" t="s">
        <v>1066</v>
      </c>
      <c r="E9075" t="s">
        <v>170</v>
      </c>
      <c r="F9075" t="s">
        <v>160</v>
      </c>
      <c r="G9075" t="s">
        <v>158</v>
      </c>
      <c r="H9075" t="s">
        <v>136</v>
      </c>
      <c r="I9075">
        <v>0</v>
      </c>
      <c r="P9075">
        <v>0.55526450271327499</v>
      </c>
      <c r="Q9075">
        <v>0</v>
      </c>
    </row>
    <row r="9076" spans="1:17">
      <c r="A9076" t="s">
        <v>122</v>
      </c>
      <c r="B9076">
        <v>2035</v>
      </c>
      <c r="C9076" t="s">
        <v>152</v>
      </c>
      <c r="D9076" t="s">
        <v>1066</v>
      </c>
      <c r="E9076" t="s">
        <v>170</v>
      </c>
      <c r="F9076" t="s">
        <v>164</v>
      </c>
      <c r="G9076" t="s">
        <v>158</v>
      </c>
      <c r="H9076" t="s">
        <v>132</v>
      </c>
      <c r="I9076">
        <v>0</v>
      </c>
      <c r="P9076">
        <v>0.55526450271327499</v>
      </c>
      <c r="Q9076">
        <v>0</v>
      </c>
    </row>
    <row r="9077" spans="1:17">
      <c r="A9077" t="s">
        <v>122</v>
      </c>
      <c r="B9077">
        <v>2035</v>
      </c>
      <c r="C9077" t="s">
        <v>152</v>
      </c>
      <c r="D9077" t="s">
        <v>1066</v>
      </c>
      <c r="E9077" t="s">
        <v>170</v>
      </c>
      <c r="F9077" t="s">
        <v>164</v>
      </c>
      <c r="G9077" t="s">
        <v>158</v>
      </c>
      <c r="H9077" t="s">
        <v>135</v>
      </c>
      <c r="I9077">
        <v>0</v>
      </c>
      <c r="P9077">
        <v>0.55526450271327499</v>
      </c>
      <c r="Q9077">
        <v>0</v>
      </c>
    </row>
    <row r="9078" spans="1:17">
      <c r="A9078" t="s">
        <v>122</v>
      </c>
      <c r="B9078">
        <v>2035</v>
      </c>
      <c r="C9078" t="s">
        <v>152</v>
      </c>
      <c r="D9078" t="s">
        <v>1066</v>
      </c>
      <c r="E9078" t="s">
        <v>170</v>
      </c>
      <c r="F9078" t="s">
        <v>164</v>
      </c>
      <c r="G9078" t="s">
        <v>158</v>
      </c>
      <c r="H9078" t="s">
        <v>136</v>
      </c>
      <c r="I9078">
        <v>0</v>
      </c>
      <c r="P9078">
        <v>0.55526450271327499</v>
      </c>
      <c r="Q9078">
        <v>0</v>
      </c>
    </row>
    <row r="9079" spans="1:17">
      <c r="A9079" t="s">
        <v>122</v>
      </c>
      <c r="B9079">
        <v>2035</v>
      </c>
      <c r="C9079" t="s">
        <v>152</v>
      </c>
      <c r="D9079" t="s">
        <v>1066</v>
      </c>
      <c r="E9079" t="s">
        <v>170</v>
      </c>
      <c r="F9079" t="s">
        <v>159</v>
      </c>
      <c r="G9079" t="s">
        <v>158</v>
      </c>
      <c r="H9079" t="s">
        <v>132</v>
      </c>
      <c r="I9079">
        <v>0</v>
      </c>
      <c r="P9079">
        <v>0.55526450271327499</v>
      </c>
      <c r="Q9079">
        <v>0</v>
      </c>
    </row>
    <row r="9080" spans="1:17">
      <c r="A9080" t="s">
        <v>122</v>
      </c>
      <c r="B9080">
        <v>2035</v>
      </c>
      <c r="C9080" t="s">
        <v>152</v>
      </c>
      <c r="D9080" t="s">
        <v>1066</v>
      </c>
      <c r="E9080" t="s">
        <v>170</v>
      </c>
      <c r="F9080" t="s">
        <v>159</v>
      </c>
      <c r="G9080" t="s">
        <v>158</v>
      </c>
      <c r="H9080" t="s">
        <v>135</v>
      </c>
      <c r="I9080">
        <v>0</v>
      </c>
      <c r="P9080">
        <v>0.55526450271327499</v>
      </c>
      <c r="Q9080">
        <v>0</v>
      </c>
    </row>
    <row r="9081" spans="1:17">
      <c r="A9081" t="s">
        <v>122</v>
      </c>
      <c r="B9081">
        <v>2035</v>
      </c>
      <c r="C9081" t="s">
        <v>152</v>
      </c>
      <c r="D9081" t="s">
        <v>1066</v>
      </c>
      <c r="E9081" t="s">
        <v>170</v>
      </c>
      <c r="F9081" t="s">
        <v>159</v>
      </c>
      <c r="G9081" t="s">
        <v>158</v>
      </c>
      <c r="H9081" t="s">
        <v>136</v>
      </c>
      <c r="I9081">
        <v>0</v>
      </c>
      <c r="P9081">
        <v>0.55526450271327499</v>
      </c>
      <c r="Q9081">
        <v>0</v>
      </c>
    </row>
    <row r="9082" spans="1:17">
      <c r="A9082" t="s">
        <v>122</v>
      </c>
      <c r="B9082">
        <v>2035</v>
      </c>
      <c r="C9082" t="s">
        <v>152</v>
      </c>
      <c r="D9082" t="s">
        <v>1066</v>
      </c>
      <c r="E9082" t="s">
        <v>170</v>
      </c>
      <c r="F9082" t="s">
        <v>126</v>
      </c>
      <c r="G9082" t="s">
        <v>158</v>
      </c>
      <c r="H9082" t="s">
        <v>132</v>
      </c>
      <c r="I9082">
        <v>0</v>
      </c>
      <c r="P9082">
        <v>0.55526450271327499</v>
      </c>
      <c r="Q9082">
        <v>0</v>
      </c>
    </row>
    <row r="9083" spans="1:17">
      <c r="A9083" t="s">
        <v>122</v>
      </c>
      <c r="B9083">
        <v>2035</v>
      </c>
      <c r="C9083" t="s">
        <v>152</v>
      </c>
      <c r="D9083" t="s">
        <v>1066</v>
      </c>
      <c r="E9083" t="s">
        <v>170</v>
      </c>
      <c r="F9083" t="s">
        <v>126</v>
      </c>
      <c r="G9083" t="s">
        <v>158</v>
      </c>
      <c r="H9083" t="s">
        <v>135</v>
      </c>
      <c r="I9083">
        <v>0</v>
      </c>
      <c r="P9083">
        <v>0.55526450271327499</v>
      </c>
      <c r="Q9083">
        <v>0</v>
      </c>
    </row>
    <row r="9084" spans="1:17">
      <c r="A9084" t="s">
        <v>122</v>
      </c>
      <c r="B9084">
        <v>2035</v>
      </c>
      <c r="C9084" t="s">
        <v>152</v>
      </c>
      <c r="D9084" t="s">
        <v>1066</v>
      </c>
      <c r="E9084" t="s">
        <v>170</v>
      </c>
      <c r="F9084" t="s">
        <v>126</v>
      </c>
      <c r="G9084" t="s">
        <v>158</v>
      </c>
      <c r="H9084" t="s">
        <v>136</v>
      </c>
      <c r="I9084">
        <v>0</v>
      </c>
      <c r="P9084">
        <v>0.55526450271327499</v>
      </c>
      <c r="Q9084">
        <v>0</v>
      </c>
    </row>
    <row r="9085" spans="1:17">
      <c r="A9085" t="s">
        <v>122</v>
      </c>
      <c r="B9085">
        <v>2035</v>
      </c>
      <c r="C9085" t="s">
        <v>152</v>
      </c>
      <c r="D9085" t="s">
        <v>1066</v>
      </c>
      <c r="E9085" t="s">
        <v>170</v>
      </c>
      <c r="F9085" t="s">
        <v>165</v>
      </c>
      <c r="G9085" t="s">
        <v>158</v>
      </c>
      <c r="H9085" t="s">
        <v>132</v>
      </c>
      <c r="I9085">
        <v>0</v>
      </c>
      <c r="P9085">
        <v>0.55526450271327499</v>
      </c>
      <c r="Q9085">
        <v>0</v>
      </c>
    </row>
    <row r="9086" spans="1:17">
      <c r="A9086" t="s">
        <v>122</v>
      </c>
      <c r="B9086">
        <v>2035</v>
      </c>
      <c r="C9086" t="s">
        <v>152</v>
      </c>
      <c r="D9086" t="s">
        <v>1066</v>
      </c>
      <c r="E9086" t="s">
        <v>170</v>
      </c>
      <c r="F9086" t="s">
        <v>165</v>
      </c>
      <c r="G9086" t="s">
        <v>158</v>
      </c>
      <c r="H9086" t="s">
        <v>135</v>
      </c>
      <c r="I9086">
        <v>0</v>
      </c>
      <c r="P9086">
        <v>0.55526450271327499</v>
      </c>
      <c r="Q9086">
        <v>0</v>
      </c>
    </row>
    <row r="9087" spans="1:17">
      <c r="A9087" t="s">
        <v>122</v>
      </c>
      <c r="B9087">
        <v>2035</v>
      </c>
      <c r="C9087" t="s">
        <v>152</v>
      </c>
      <c r="D9087" t="s">
        <v>1066</v>
      </c>
      <c r="E9087" t="s">
        <v>170</v>
      </c>
      <c r="F9087" t="s">
        <v>165</v>
      </c>
      <c r="G9087" t="s">
        <v>158</v>
      </c>
      <c r="H9087" t="s">
        <v>136</v>
      </c>
      <c r="I9087">
        <v>0</v>
      </c>
      <c r="P9087">
        <v>0.55526450271327499</v>
      </c>
      <c r="Q9087">
        <v>0</v>
      </c>
    </row>
    <row r="9088" spans="1:17">
      <c r="A9088" t="s">
        <v>122</v>
      </c>
      <c r="B9088">
        <v>2035</v>
      </c>
      <c r="C9088" t="s">
        <v>152</v>
      </c>
      <c r="D9088" t="s">
        <v>1066</v>
      </c>
      <c r="E9088" t="s">
        <v>170</v>
      </c>
      <c r="F9088" t="s">
        <v>166</v>
      </c>
      <c r="G9088" t="s">
        <v>158</v>
      </c>
      <c r="H9088" t="s">
        <v>132</v>
      </c>
      <c r="I9088">
        <v>0</v>
      </c>
      <c r="P9088">
        <v>0.55526450271327499</v>
      </c>
      <c r="Q9088">
        <v>0</v>
      </c>
    </row>
    <row r="9089" spans="1:17">
      <c r="A9089" t="s">
        <v>122</v>
      </c>
      <c r="B9089">
        <v>2035</v>
      </c>
      <c r="C9089" t="s">
        <v>152</v>
      </c>
      <c r="D9089" t="s">
        <v>1066</v>
      </c>
      <c r="E9089" t="s">
        <v>170</v>
      </c>
      <c r="F9089" t="s">
        <v>166</v>
      </c>
      <c r="G9089" t="s">
        <v>158</v>
      </c>
      <c r="H9089" t="s">
        <v>135</v>
      </c>
      <c r="I9089">
        <v>0</v>
      </c>
      <c r="P9089">
        <v>0.55526450271327499</v>
      </c>
      <c r="Q9089">
        <v>0</v>
      </c>
    </row>
    <row r="9090" spans="1:17">
      <c r="A9090" t="s">
        <v>122</v>
      </c>
      <c r="B9090">
        <v>2035</v>
      </c>
      <c r="C9090" t="s">
        <v>152</v>
      </c>
      <c r="D9090" t="s">
        <v>1066</v>
      </c>
      <c r="E9090" t="s">
        <v>170</v>
      </c>
      <c r="F9090" t="s">
        <v>166</v>
      </c>
      <c r="G9090" t="s">
        <v>158</v>
      </c>
      <c r="H9090" t="s">
        <v>136</v>
      </c>
      <c r="I9090">
        <v>0</v>
      </c>
      <c r="P9090">
        <v>0.55526450271327499</v>
      </c>
      <c r="Q9090">
        <v>0</v>
      </c>
    </row>
    <row r="9091" spans="1:17">
      <c r="A9091" t="s">
        <v>122</v>
      </c>
      <c r="B9091">
        <v>2035</v>
      </c>
      <c r="C9091" t="s">
        <v>152</v>
      </c>
      <c r="D9091" t="s">
        <v>1066</v>
      </c>
      <c r="E9091" t="s">
        <v>170</v>
      </c>
      <c r="F9091" t="s">
        <v>160</v>
      </c>
      <c r="G9091" t="s">
        <v>158</v>
      </c>
      <c r="H9091" t="s">
        <v>132</v>
      </c>
      <c r="I9091">
        <v>0</v>
      </c>
      <c r="P9091">
        <v>0.55526450271327499</v>
      </c>
      <c r="Q9091">
        <v>0</v>
      </c>
    </row>
    <row r="9092" spans="1:17">
      <c r="A9092" t="s">
        <v>122</v>
      </c>
      <c r="B9092">
        <v>2035</v>
      </c>
      <c r="C9092" t="s">
        <v>152</v>
      </c>
      <c r="D9092" t="s">
        <v>1066</v>
      </c>
      <c r="E9092" t="s">
        <v>170</v>
      </c>
      <c r="F9092" t="s">
        <v>160</v>
      </c>
      <c r="G9092" t="s">
        <v>158</v>
      </c>
      <c r="H9092" t="s">
        <v>135</v>
      </c>
      <c r="I9092">
        <v>0</v>
      </c>
      <c r="P9092">
        <v>0.55526450271327499</v>
      </c>
      <c r="Q9092">
        <v>0</v>
      </c>
    </row>
    <row r="9093" spans="1:17">
      <c r="A9093" t="s">
        <v>122</v>
      </c>
      <c r="B9093">
        <v>2035</v>
      </c>
      <c r="C9093" t="s">
        <v>152</v>
      </c>
      <c r="D9093" t="s">
        <v>1066</v>
      </c>
      <c r="E9093" t="s">
        <v>170</v>
      </c>
      <c r="F9093" t="s">
        <v>160</v>
      </c>
      <c r="G9093" t="s">
        <v>158</v>
      </c>
      <c r="H9093" t="s">
        <v>136</v>
      </c>
      <c r="I9093">
        <v>0</v>
      </c>
      <c r="P9093">
        <v>0.55526450271327499</v>
      </c>
      <c r="Q9093">
        <v>0</v>
      </c>
    </row>
    <row r="9094" spans="1:17">
      <c r="A9094" t="s">
        <v>122</v>
      </c>
      <c r="B9094">
        <v>2035</v>
      </c>
      <c r="C9094" t="s">
        <v>153</v>
      </c>
      <c r="D9094" t="s">
        <v>1066</v>
      </c>
      <c r="E9094" t="s">
        <v>170</v>
      </c>
      <c r="F9094" t="s">
        <v>164</v>
      </c>
      <c r="G9094" t="s">
        <v>158</v>
      </c>
      <c r="H9094" t="s">
        <v>132</v>
      </c>
      <c r="I9094">
        <v>0</v>
      </c>
      <c r="P9094">
        <v>0.55526450271327499</v>
      </c>
      <c r="Q9094">
        <v>0</v>
      </c>
    </row>
    <row r="9095" spans="1:17">
      <c r="A9095" t="s">
        <v>122</v>
      </c>
      <c r="B9095">
        <v>2035</v>
      </c>
      <c r="C9095" t="s">
        <v>153</v>
      </c>
      <c r="D9095" t="s">
        <v>1066</v>
      </c>
      <c r="E9095" t="s">
        <v>170</v>
      </c>
      <c r="F9095" t="s">
        <v>164</v>
      </c>
      <c r="G9095" t="s">
        <v>158</v>
      </c>
      <c r="H9095" t="s">
        <v>135</v>
      </c>
      <c r="I9095">
        <v>0</v>
      </c>
      <c r="P9095">
        <v>0.55526450271327499</v>
      </c>
      <c r="Q9095">
        <v>0</v>
      </c>
    </row>
    <row r="9096" spans="1:17">
      <c r="A9096" t="s">
        <v>122</v>
      </c>
      <c r="B9096">
        <v>2035</v>
      </c>
      <c r="C9096" t="s">
        <v>153</v>
      </c>
      <c r="D9096" t="s">
        <v>1066</v>
      </c>
      <c r="E9096" t="s">
        <v>170</v>
      </c>
      <c r="F9096" t="s">
        <v>164</v>
      </c>
      <c r="G9096" t="s">
        <v>158</v>
      </c>
      <c r="H9096" t="s">
        <v>136</v>
      </c>
      <c r="I9096">
        <v>0</v>
      </c>
      <c r="P9096">
        <v>0.55526450271327499</v>
      </c>
      <c r="Q9096">
        <v>0</v>
      </c>
    </row>
    <row r="9097" spans="1:17">
      <c r="A9097" t="s">
        <v>122</v>
      </c>
      <c r="B9097">
        <v>2035</v>
      </c>
      <c r="C9097" t="s">
        <v>153</v>
      </c>
      <c r="D9097" t="s">
        <v>1066</v>
      </c>
      <c r="E9097" t="s">
        <v>170</v>
      </c>
      <c r="F9097" t="s">
        <v>159</v>
      </c>
      <c r="G9097" t="s">
        <v>158</v>
      </c>
      <c r="H9097" t="s">
        <v>132</v>
      </c>
      <c r="I9097">
        <v>0</v>
      </c>
      <c r="P9097">
        <v>0.55526450271327499</v>
      </c>
      <c r="Q9097">
        <v>0</v>
      </c>
    </row>
    <row r="9098" spans="1:17">
      <c r="A9098" t="s">
        <v>122</v>
      </c>
      <c r="B9098">
        <v>2035</v>
      </c>
      <c r="C9098" t="s">
        <v>153</v>
      </c>
      <c r="D9098" t="s">
        <v>1066</v>
      </c>
      <c r="E9098" t="s">
        <v>170</v>
      </c>
      <c r="F9098" t="s">
        <v>159</v>
      </c>
      <c r="G9098" t="s">
        <v>158</v>
      </c>
      <c r="H9098" t="s">
        <v>135</v>
      </c>
      <c r="I9098">
        <v>0</v>
      </c>
      <c r="P9098">
        <v>0.55526450271327499</v>
      </c>
      <c r="Q9098">
        <v>0</v>
      </c>
    </row>
    <row r="9099" spans="1:17">
      <c r="A9099" t="s">
        <v>122</v>
      </c>
      <c r="B9099">
        <v>2035</v>
      </c>
      <c r="C9099" t="s">
        <v>153</v>
      </c>
      <c r="D9099" t="s">
        <v>1066</v>
      </c>
      <c r="E9099" t="s">
        <v>170</v>
      </c>
      <c r="F9099" t="s">
        <v>159</v>
      </c>
      <c r="G9099" t="s">
        <v>158</v>
      </c>
      <c r="H9099" t="s">
        <v>136</v>
      </c>
      <c r="I9099">
        <v>0</v>
      </c>
      <c r="P9099">
        <v>0.55526450271327499</v>
      </c>
      <c r="Q9099">
        <v>0</v>
      </c>
    </row>
    <row r="9100" spans="1:17">
      <c r="A9100" t="s">
        <v>122</v>
      </c>
      <c r="B9100">
        <v>2035</v>
      </c>
      <c r="C9100" t="s">
        <v>153</v>
      </c>
      <c r="D9100" t="s">
        <v>1066</v>
      </c>
      <c r="E9100" t="s">
        <v>170</v>
      </c>
      <c r="F9100" t="s">
        <v>126</v>
      </c>
      <c r="G9100" t="s">
        <v>158</v>
      </c>
      <c r="H9100" t="s">
        <v>132</v>
      </c>
      <c r="I9100">
        <v>0</v>
      </c>
      <c r="P9100">
        <v>0.55526450271327499</v>
      </c>
      <c r="Q9100">
        <v>0</v>
      </c>
    </row>
    <row r="9101" spans="1:17">
      <c r="A9101" t="s">
        <v>122</v>
      </c>
      <c r="B9101">
        <v>2035</v>
      </c>
      <c r="C9101" t="s">
        <v>153</v>
      </c>
      <c r="D9101" t="s">
        <v>1066</v>
      </c>
      <c r="E9101" t="s">
        <v>170</v>
      </c>
      <c r="F9101" t="s">
        <v>126</v>
      </c>
      <c r="G9101" t="s">
        <v>158</v>
      </c>
      <c r="H9101" t="s">
        <v>135</v>
      </c>
      <c r="I9101">
        <v>0</v>
      </c>
      <c r="P9101">
        <v>0.55526450271327499</v>
      </c>
      <c r="Q9101">
        <v>0</v>
      </c>
    </row>
    <row r="9102" spans="1:17">
      <c r="A9102" t="s">
        <v>122</v>
      </c>
      <c r="B9102">
        <v>2035</v>
      </c>
      <c r="C9102" t="s">
        <v>153</v>
      </c>
      <c r="D9102" t="s">
        <v>1066</v>
      </c>
      <c r="E9102" t="s">
        <v>170</v>
      </c>
      <c r="F9102" t="s">
        <v>126</v>
      </c>
      <c r="G9102" t="s">
        <v>158</v>
      </c>
      <c r="H9102" t="s">
        <v>136</v>
      </c>
      <c r="I9102">
        <v>0</v>
      </c>
      <c r="P9102">
        <v>0.55526450271327499</v>
      </c>
      <c r="Q9102">
        <v>0</v>
      </c>
    </row>
    <row r="9103" spans="1:17">
      <c r="A9103" t="s">
        <v>122</v>
      </c>
      <c r="B9103">
        <v>2035</v>
      </c>
      <c r="C9103" t="s">
        <v>153</v>
      </c>
      <c r="D9103" t="s">
        <v>1066</v>
      </c>
      <c r="E9103" t="s">
        <v>170</v>
      </c>
      <c r="F9103" t="s">
        <v>165</v>
      </c>
      <c r="G9103" t="s">
        <v>158</v>
      </c>
      <c r="H9103" t="s">
        <v>132</v>
      </c>
      <c r="I9103">
        <v>0</v>
      </c>
      <c r="P9103">
        <v>0.55526450271327499</v>
      </c>
      <c r="Q9103">
        <v>0</v>
      </c>
    </row>
    <row r="9104" spans="1:17">
      <c r="A9104" t="s">
        <v>122</v>
      </c>
      <c r="B9104">
        <v>2035</v>
      </c>
      <c r="C9104" t="s">
        <v>153</v>
      </c>
      <c r="D9104" t="s">
        <v>1066</v>
      </c>
      <c r="E9104" t="s">
        <v>170</v>
      </c>
      <c r="F9104" t="s">
        <v>165</v>
      </c>
      <c r="G9104" t="s">
        <v>158</v>
      </c>
      <c r="H9104" t="s">
        <v>135</v>
      </c>
      <c r="I9104">
        <v>0</v>
      </c>
      <c r="P9104">
        <v>0.55526450271327499</v>
      </c>
      <c r="Q9104">
        <v>0</v>
      </c>
    </row>
    <row r="9105" spans="1:17">
      <c r="A9105" t="s">
        <v>122</v>
      </c>
      <c r="B9105">
        <v>2035</v>
      </c>
      <c r="C9105" t="s">
        <v>153</v>
      </c>
      <c r="D9105" t="s">
        <v>1066</v>
      </c>
      <c r="E9105" t="s">
        <v>170</v>
      </c>
      <c r="F9105" t="s">
        <v>165</v>
      </c>
      <c r="G9105" t="s">
        <v>158</v>
      </c>
      <c r="H9105" t="s">
        <v>136</v>
      </c>
      <c r="I9105">
        <v>0</v>
      </c>
      <c r="P9105">
        <v>0.55526450271327499</v>
      </c>
      <c r="Q9105">
        <v>0</v>
      </c>
    </row>
    <row r="9106" spans="1:17">
      <c r="A9106" t="s">
        <v>122</v>
      </c>
      <c r="B9106">
        <v>2035</v>
      </c>
      <c r="C9106" t="s">
        <v>153</v>
      </c>
      <c r="D9106" t="s">
        <v>1066</v>
      </c>
      <c r="E9106" t="s">
        <v>170</v>
      </c>
      <c r="F9106" t="s">
        <v>166</v>
      </c>
      <c r="G9106" t="s">
        <v>158</v>
      </c>
      <c r="H9106" t="s">
        <v>132</v>
      </c>
      <c r="I9106">
        <v>0</v>
      </c>
      <c r="P9106">
        <v>0.55526450271327499</v>
      </c>
      <c r="Q9106">
        <v>0</v>
      </c>
    </row>
    <row r="9107" spans="1:17">
      <c r="A9107" t="s">
        <v>122</v>
      </c>
      <c r="B9107">
        <v>2035</v>
      </c>
      <c r="C9107" t="s">
        <v>153</v>
      </c>
      <c r="D9107" t="s">
        <v>1066</v>
      </c>
      <c r="E9107" t="s">
        <v>170</v>
      </c>
      <c r="F9107" t="s">
        <v>166</v>
      </c>
      <c r="G9107" t="s">
        <v>158</v>
      </c>
      <c r="H9107" t="s">
        <v>135</v>
      </c>
      <c r="I9107">
        <v>0</v>
      </c>
      <c r="P9107">
        <v>0.55526450271327499</v>
      </c>
      <c r="Q9107">
        <v>0</v>
      </c>
    </row>
    <row r="9108" spans="1:17">
      <c r="A9108" t="s">
        <v>122</v>
      </c>
      <c r="B9108">
        <v>2035</v>
      </c>
      <c r="C9108" t="s">
        <v>153</v>
      </c>
      <c r="D9108" t="s">
        <v>1066</v>
      </c>
      <c r="E9108" t="s">
        <v>170</v>
      </c>
      <c r="F9108" t="s">
        <v>166</v>
      </c>
      <c r="G9108" t="s">
        <v>158</v>
      </c>
      <c r="H9108" t="s">
        <v>136</v>
      </c>
      <c r="I9108">
        <v>0</v>
      </c>
      <c r="P9108">
        <v>0.55526450271327499</v>
      </c>
      <c r="Q9108">
        <v>0</v>
      </c>
    </row>
    <row r="9109" spans="1:17">
      <c r="A9109" t="s">
        <v>122</v>
      </c>
      <c r="B9109">
        <v>2035</v>
      </c>
      <c r="C9109" t="s">
        <v>153</v>
      </c>
      <c r="D9109" t="s">
        <v>1066</v>
      </c>
      <c r="E9109" t="s">
        <v>170</v>
      </c>
      <c r="F9109" t="s">
        <v>160</v>
      </c>
      <c r="G9109" t="s">
        <v>158</v>
      </c>
      <c r="H9109" t="s">
        <v>132</v>
      </c>
      <c r="I9109">
        <v>9010810122.2354507</v>
      </c>
      <c r="P9109">
        <v>0.55526450271327499</v>
      </c>
      <c r="Q9109">
        <v>5003383001.5668097</v>
      </c>
    </row>
    <row r="9110" spans="1:17">
      <c r="A9110" t="s">
        <v>122</v>
      </c>
      <c r="B9110">
        <v>2035</v>
      </c>
      <c r="C9110" t="s">
        <v>153</v>
      </c>
      <c r="D9110" t="s">
        <v>1066</v>
      </c>
      <c r="E9110" t="s">
        <v>170</v>
      </c>
      <c r="F9110" t="s">
        <v>160</v>
      </c>
      <c r="G9110" t="s">
        <v>158</v>
      </c>
      <c r="H9110" t="s">
        <v>135</v>
      </c>
      <c r="I9110">
        <v>2448614822.7196999</v>
      </c>
      <c r="P9110">
        <v>0.55526450271327499</v>
      </c>
      <c r="Q9110">
        <v>1359628891.8738101</v>
      </c>
    </row>
    <row r="9111" spans="1:17">
      <c r="A9111" t="s">
        <v>122</v>
      </c>
      <c r="B9111">
        <v>2035</v>
      </c>
      <c r="C9111" t="s">
        <v>153</v>
      </c>
      <c r="D9111" t="s">
        <v>1066</v>
      </c>
      <c r="E9111" t="s">
        <v>170</v>
      </c>
      <c r="F9111" t="s">
        <v>160</v>
      </c>
      <c r="G9111" t="s">
        <v>158</v>
      </c>
      <c r="H9111" t="s">
        <v>136</v>
      </c>
      <c r="I9111">
        <v>0</v>
      </c>
      <c r="P9111">
        <v>0.55526450271327499</v>
      </c>
      <c r="Q9111">
        <v>0</v>
      </c>
    </row>
    <row r="9112" spans="1:17">
      <c r="A9112" t="s">
        <v>122</v>
      </c>
      <c r="B9112">
        <v>2035</v>
      </c>
      <c r="C9112" t="s">
        <v>154</v>
      </c>
      <c r="D9112" t="s">
        <v>1066</v>
      </c>
      <c r="E9112" t="s">
        <v>170</v>
      </c>
      <c r="F9112" t="s">
        <v>164</v>
      </c>
      <c r="G9112" t="s">
        <v>158</v>
      </c>
      <c r="H9112" t="s">
        <v>132</v>
      </c>
      <c r="I9112">
        <v>0</v>
      </c>
      <c r="P9112">
        <v>0.55526450271327499</v>
      </c>
      <c r="Q9112">
        <v>0</v>
      </c>
    </row>
    <row r="9113" spans="1:17">
      <c r="A9113" t="s">
        <v>122</v>
      </c>
      <c r="B9113">
        <v>2035</v>
      </c>
      <c r="C9113" t="s">
        <v>154</v>
      </c>
      <c r="D9113" t="s">
        <v>1066</v>
      </c>
      <c r="E9113" t="s">
        <v>170</v>
      </c>
      <c r="F9113" t="s">
        <v>164</v>
      </c>
      <c r="G9113" t="s">
        <v>158</v>
      </c>
      <c r="H9113" t="s">
        <v>135</v>
      </c>
      <c r="I9113">
        <v>0</v>
      </c>
      <c r="P9113">
        <v>0.55526450271327499</v>
      </c>
      <c r="Q9113">
        <v>0</v>
      </c>
    </row>
    <row r="9114" spans="1:17">
      <c r="A9114" t="s">
        <v>122</v>
      </c>
      <c r="B9114">
        <v>2035</v>
      </c>
      <c r="C9114" t="s">
        <v>154</v>
      </c>
      <c r="D9114" t="s">
        <v>1066</v>
      </c>
      <c r="E9114" t="s">
        <v>170</v>
      </c>
      <c r="F9114" t="s">
        <v>164</v>
      </c>
      <c r="G9114" t="s">
        <v>158</v>
      </c>
      <c r="H9114" t="s">
        <v>136</v>
      </c>
      <c r="I9114">
        <v>0</v>
      </c>
      <c r="P9114">
        <v>0.55526450271327499</v>
      </c>
      <c r="Q9114">
        <v>0</v>
      </c>
    </row>
    <row r="9115" spans="1:17">
      <c r="A9115" t="s">
        <v>122</v>
      </c>
      <c r="B9115">
        <v>2035</v>
      </c>
      <c r="C9115" t="s">
        <v>154</v>
      </c>
      <c r="D9115" t="s">
        <v>1066</v>
      </c>
      <c r="E9115" t="s">
        <v>170</v>
      </c>
      <c r="F9115" t="s">
        <v>159</v>
      </c>
      <c r="G9115" t="s">
        <v>158</v>
      </c>
      <c r="H9115" t="s">
        <v>132</v>
      </c>
      <c r="I9115">
        <v>0</v>
      </c>
      <c r="P9115">
        <v>0.55526450271327499</v>
      </c>
      <c r="Q9115">
        <v>0</v>
      </c>
    </row>
    <row r="9116" spans="1:17">
      <c r="A9116" t="s">
        <v>122</v>
      </c>
      <c r="B9116">
        <v>2035</v>
      </c>
      <c r="C9116" t="s">
        <v>154</v>
      </c>
      <c r="D9116" t="s">
        <v>1066</v>
      </c>
      <c r="E9116" t="s">
        <v>170</v>
      </c>
      <c r="F9116" t="s">
        <v>159</v>
      </c>
      <c r="G9116" t="s">
        <v>158</v>
      </c>
      <c r="H9116" t="s">
        <v>135</v>
      </c>
      <c r="I9116">
        <v>0</v>
      </c>
      <c r="P9116">
        <v>0.55526450271327499</v>
      </c>
      <c r="Q9116">
        <v>0</v>
      </c>
    </row>
    <row r="9117" spans="1:17">
      <c r="A9117" t="s">
        <v>122</v>
      </c>
      <c r="B9117">
        <v>2035</v>
      </c>
      <c r="C9117" t="s">
        <v>154</v>
      </c>
      <c r="D9117" t="s">
        <v>1066</v>
      </c>
      <c r="E9117" t="s">
        <v>170</v>
      </c>
      <c r="F9117" t="s">
        <v>159</v>
      </c>
      <c r="G9117" t="s">
        <v>158</v>
      </c>
      <c r="H9117" t="s">
        <v>136</v>
      </c>
      <c r="I9117">
        <v>0</v>
      </c>
      <c r="P9117">
        <v>0.55526450271327499</v>
      </c>
      <c r="Q9117">
        <v>0</v>
      </c>
    </row>
    <row r="9118" spans="1:17">
      <c r="A9118" t="s">
        <v>122</v>
      </c>
      <c r="B9118">
        <v>2035</v>
      </c>
      <c r="C9118" t="s">
        <v>154</v>
      </c>
      <c r="D9118" t="s">
        <v>1066</v>
      </c>
      <c r="E9118" t="s">
        <v>170</v>
      </c>
      <c r="F9118" t="s">
        <v>126</v>
      </c>
      <c r="G9118" t="s">
        <v>158</v>
      </c>
      <c r="H9118" t="s">
        <v>132</v>
      </c>
      <c r="I9118">
        <v>0</v>
      </c>
      <c r="P9118">
        <v>0.55526450271327499</v>
      </c>
      <c r="Q9118">
        <v>0</v>
      </c>
    </row>
    <row r="9119" spans="1:17">
      <c r="A9119" t="s">
        <v>122</v>
      </c>
      <c r="B9119">
        <v>2035</v>
      </c>
      <c r="C9119" t="s">
        <v>154</v>
      </c>
      <c r="D9119" t="s">
        <v>1066</v>
      </c>
      <c r="E9119" t="s">
        <v>170</v>
      </c>
      <c r="F9119" t="s">
        <v>126</v>
      </c>
      <c r="G9119" t="s">
        <v>158</v>
      </c>
      <c r="H9119" t="s">
        <v>135</v>
      </c>
      <c r="I9119">
        <v>0</v>
      </c>
      <c r="P9119">
        <v>0.55526450271327499</v>
      </c>
      <c r="Q9119">
        <v>0</v>
      </c>
    </row>
    <row r="9120" spans="1:17">
      <c r="A9120" t="s">
        <v>122</v>
      </c>
      <c r="B9120">
        <v>2035</v>
      </c>
      <c r="C9120" t="s">
        <v>154</v>
      </c>
      <c r="D9120" t="s">
        <v>1066</v>
      </c>
      <c r="E9120" t="s">
        <v>170</v>
      </c>
      <c r="F9120" t="s">
        <v>126</v>
      </c>
      <c r="G9120" t="s">
        <v>158</v>
      </c>
      <c r="H9120" t="s">
        <v>136</v>
      </c>
      <c r="I9120">
        <v>0</v>
      </c>
      <c r="P9120">
        <v>0.55526450271327499</v>
      </c>
      <c r="Q9120">
        <v>0</v>
      </c>
    </row>
    <row r="9121" spans="1:17">
      <c r="A9121" t="s">
        <v>122</v>
      </c>
      <c r="B9121">
        <v>2035</v>
      </c>
      <c r="C9121" t="s">
        <v>154</v>
      </c>
      <c r="D9121" t="s">
        <v>1066</v>
      </c>
      <c r="E9121" t="s">
        <v>170</v>
      </c>
      <c r="F9121" t="s">
        <v>165</v>
      </c>
      <c r="G9121" t="s">
        <v>158</v>
      </c>
      <c r="H9121" t="s">
        <v>132</v>
      </c>
      <c r="I9121">
        <v>0</v>
      </c>
      <c r="P9121">
        <v>0.55526450271327499</v>
      </c>
      <c r="Q9121">
        <v>0</v>
      </c>
    </row>
    <row r="9122" spans="1:17">
      <c r="A9122" t="s">
        <v>122</v>
      </c>
      <c r="B9122">
        <v>2035</v>
      </c>
      <c r="C9122" t="s">
        <v>154</v>
      </c>
      <c r="D9122" t="s">
        <v>1066</v>
      </c>
      <c r="E9122" t="s">
        <v>170</v>
      </c>
      <c r="F9122" t="s">
        <v>165</v>
      </c>
      <c r="G9122" t="s">
        <v>158</v>
      </c>
      <c r="H9122" t="s">
        <v>135</v>
      </c>
      <c r="I9122">
        <v>0</v>
      </c>
      <c r="P9122">
        <v>0.55526450271327499</v>
      </c>
      <c r="Q9122">
        <v>0</v>
      </c>
    </row>
    <row r="9123" spans="1:17">
      <c r="A9123" t="s">
        <v>122</v>
      </c>
      <c r="B9123">
        <v>2035</v>
      </c>
      <c r="C9123" t="s">
        <v>154</v>
      </c>
      <c r="D9123" t="s">
        <v>1066</v>
      </c>
      <c r="E9123" t="s">
        <v>170</v>
      </c>
      <c r="F9123" t="s">
        <v>165</v>
      </c>
      <c r="G9123" t="s">
        <v>158</v>
      </c>
      <c r="H9123" t="s">
        <v>136</v>
      </c>
      <c r="I9123">
        <v>0</v>
      </c>
      <c r="P9123">
        <v>0.55526450271327499</v>
      </c>
      <c r="Q9123">
        <v>0</v>
      </c>
    </row>
    <row r="9124" spans="1:17">
      <c r="A9124" t="s">
        <v>122</v>
      </c>
      <c r="B9124">
        <v>2035</v>
      </c>
      <c r="C9124" t="s">
        <v>154</v>
      </c>
      <c r="D9124" t="s">
        <v>1066</v>
      </c>
      <c r="E9124" t="s">
        <v>170</v>
      </c>
      <c r="F9124" t="s">
        <v>166</v>
      </c>
      <c r="G9124" t="s">
        <v>158</v>
      </c>
      <c r="H9124" t="s">
        <v>132</v>
      </c>
      <c r="I9124">
        <v>0</v>
      </c>
      <c r="P9124">
        <v>0.55526450271327499</v>
      </c>
      <c r="Q9124">
        <v>0</v>
      </c>
    </row>
    <row r="9125" spans="1:17">
      <c r="A9125" t="s">
        <v>122</v>
      </c>
      <c r="B9125">
        <v>2035</v>
      </c>
      <c r="C9125" t="s">
        <v>154</v>
      </c>
      <c r="D9125" t="s">
        <v>1066</v>
      </c>
      <c r="E9125" t="s">
        <v>170</v>
      </c>
      <c r="F9125" t="s">
        <v>166</v>
      </c>
      <c r="G9125" t="s">
        <v>158</v>
      </c>
      <c r="H9125" t="s">
        <v>135</v>
      </c>
      <c r="I9125">
        <v>0</v>
      </c>
      <c r="P9125">
        <v>0.55526450271327499</v>
      </c>
      <c r="Q9125">
        <v>0</v>
      </c>
    </row>
    <row r="9126" spans="1:17">
      <c r="A9126" t="s">
        <v>122</v>
      </c>
      <c r="B9126">
        <v>2035</v>
      </c>
      <c r="C9126" t="s">
        <v>154</v>
      </c>
      <c r="D9126" t="s">
        <v>1066</v>
      </c>
      <c r="E9126" t="s">
        <v>170</v>
      </c>
      <c r="F9126" t="s">
        <v>166</v>
      </c>
      <c r="G9126" t="s">
        <v>158</v>
      </c>
      <c r="H9126" t="s">
        <v>136</v>
      </c>
      <c r="I9126">
        <v>0</v>
      </c>
      <c r="P9126">
        <v>0.55526450271327499</v>
      </c>
      <c r="Q9126">
        <v>0</v>
      </c>
    </row>
    <row r="9127" spans="1:17">
      <c r="A9127" t="s">
        <v>122</v>
      </c>
      <c r="B9127">
        <v>2035</v>
      </c>
      <c r="C9127" t="s">
        <v>154</v>
      </c>
      <c r="D9127" t="s">
        <v>1066</v>
      </c>
      <c r="E9127" t="s">
        <v>170</v>
      </c>
      <c r="F9127" t="s">
        <v>160</v>
      </c>
      <c r="G9127" t="s">
        <v>158</v>
      </c>
      <c r="H9127" t="s">
        <v>132</v>
      </c>
      <c r="I9127">
        <v>0</v>
      </c>
      <c r="P9127">
        <v>0.55526450271327499</v>
      </c>
      <c r="Q9127">
        <v>0</v>
      </c>
    </row>
    <row r="9128" spans="1:17">
      <c r="A9128" t="s">
        <v>122</v>
      </c>
      <c r="B9128">
        <v>2035</v>
      </c>
      <c r="C9128" t="s">
        <v>154</v>
      </c>
      <c r="D9128" t="s">
        <v>1066</v>
      </c>
      <c r="E9128" t="s">
        <v>170</v>
      </c>
      <c r="F9128" t="s">
        <v>160</v>
      </c>
      <c r="G9128" t="s">
        <v>158</v>
      </c>
      <c r="H9128" t="s">
        <v>135</v>
      </c>
      <c r="I9128">
        <v>0</v>
      </c>
      <c r="P9128">
        <v>0.55526450271327499</v>
      </c>
      <c r="Q9128">
        <v>0</v>
      </c>
    </row>
    <row r="9129" spans="1:17">
      <c r="A9129" t="s">
        <v>122</v>
      </c>
      <c r="B9129">
        <v>2035</v>
      </c>
      <c r="C9129" t="s">
        <v>154</v>
      </c>
      <c r="D9129" t="s">
        <v>1066</v>
      </c>
      <c r="E9129" t="s">
        <v>170</v>
      </c>
      <c r="F9129" t="s">
        <v>160</v>
      </c>
      <c r="G9129" t="s">
        <v>158</v>
      </c>
      <c r="H9129" t="s">
        <v>136</v>
      </c>
      <c r="I9129">
        <v>0</v>
      </c>
      <c r="P9129">
        <v>0.55526450271327499</v>
      </c>
      <c r="Q9129">
        <v>0</v>
      </c>
    </row>
    <row r="9130" spans="1:17">
      <c r="A9130" t="s">
        <v>122</v>
      </c>
      <c r="B9130">
        <v>2035</v>
      </c>
      <c r="C9130" t="s">
        <v>155</v>
      </c>
      <c r="D9130" t="s">
        <v>1066</v>
      </c>
      <c r="E9130" t="s">
        <v>170</v>
      </c>
      <c r="F9130" t="s">
        <v>164</v>
      </c>
      <c r="G9130" t="s">
        <v>158</v>
      </c>
      <c r="H9130" t="s">
        <v>132</v>
      </c>
      <c r="I9130">
        <v>0</v>
      </c>
      <c r="P9130">
        <v>0.55526450271327499</v>
      </c>
      <c r="Q9130">
        <v>0</v>
      </c>
    </row>
    <row r="9131" spans="1:17">
      <c r="A9131" t="s">
        <v>122</v>
      </c>
      <c r="B9131">
        <v>2035</v>
      </c>
      <c r="C9131" t="s">
        <v>155</v>
      </c>
      <c r="D9131" t="s">
        <v>1066</v>
      </c>
      <c r="E9131" t="s">
        <v>170</v>
      </c>
      <c r="F9131" t="s">
        <v>164</v>
      </c>
      <c r="G9131" t="s">
        <v>158</v>
      </c>
      <c r="H9131" t="s">
        <v>135</v>
      </c>
      <c r="I9131">
        <v>0</v>
      </c>
      <c r="P9131">
        <v>0.55526450271327499</v>
      </c>
      <c r="Q9131">
        <v>0</v>
      </c>
    </row>
    <row r="9132" spans="1:17">
      <c r="A9132" t="s">
        <v>122</v>
      </c>
      <c r="B9132">
        <v>2035</v>
      </c>
      <c r="C9132" t="s">
        <v>155</v>
      </c>
      <c r="D9132" t="s">
        <v>1066</v>
      </c>
      <c r="E9132" t="s">
        <v>170</v>
      </c>
      <c r="F9132" t="s">
        <v>164</v>
      </c>
      <c r="G9132" t="s">
        <v>158</v>
      </c>
      <c r="H9132" t="s">
        <v>136</v>
      </c>
      <c r="I9132">
        <v>0</v>
      </c>
      <c r="P9132">
        <v>0.55526450271327499</v>
      </c>
      <c r="Q9132">
        <v>0</v>
      </c>
    </row>
    <row r="9133" spans="1:17">
      <c r="A9133" t="s">
        <v>122</v>
      </c>
      <c r="B9133">
        <v>2035</v>
      </c>
      <c r="C9133" t="s">
        <v>155</v>
      </c>
      <c r="D9133" t="s">
        <v>1066</v>
      </c>
      <c r="E9133" t="s">
        <v>170</v>
      </c>
      <c r="F9133" t="s">
        <v>159</v>
      </c>
      <c r="G9133" t="s">
        <v>158</v>
      </c>
      <c r="H9133" t="s">
        <v>132</v>
      </c>
      <c r="I9133">
        <v>0</v>
      </c>
      <c r="P9133">
        <v>0.55526450271327499</v>
      </c>
      <c r="Q9133">
        <v>0</v>
      </c>
    </row>
    <row r="9134" spans="1:17">
      <c r="A9134" t="s">
        <v>122</v>
      </c>
      <c r="B9134">
        <v>2035</v>
      </c>
      <c r="C9134" t="s">
        <v>155</v>
      </c>
      <c r="D9134" t="s">
        <v>1066</v>
      </c>
      <c r="E9134" t="s">
        <v>170</v>
      </c>
      <c r="F9134" t="s">
        <v>159</v>
      </c>
      <c r="G9134" t="s">
        <v>158</v>
      </c>
      <c r="H9134" t="s">
        <v>135</v>
      </c>
      <c r="I9134">
        <v>0</v>
      </c>
      <c r="P9134">
        <v>0.55526450271327499</v>
      </c>
      <c r="Q9134">
        <v>0</v>
      </c>
    </row>
    <row r="9135" spans="1:17">
      <c r="A9135" t="s">
        <v>122</v>
      </c>
      <c r="B9135">
        <v>2035</v>
      </c>
      <c r="C9135" t="s">
        <v>155</v>
      </c>
      <c r="D9135" t="s">
        <v>1066</v>
      </c>
      <c r="E9135" t="s">
        <v>170</v>
      </c>
      <c r="F9135" t="s">
        <v>159</v>
      </c>
      <c r="G9135" t="s">
        <v>158</v>
      </c>
      <c r="H9135" t="s">
        <v>136</v>
      </c>
      <c r="I9135">
        <v>0</v>
      </c>
      <c r="P9135">
        <v>0.55526450271327499</v>
      </c>
      <c r="Q9135">
        <v>0</v>
      </c>
    </row>
    <row r="9136" spans="1:17">
      <c r="A9136" t="s">
        <v>122</v>
      </c>
      <c r="B9136">
        <v>2035</v>
      </c>
      <c r="C9136" t="s">
        <v>155</v>
      </c>
      <c r="D9136" t="s">
        <v>1066</v>
      </c>
      <c r="E9136" t="s">
        <v>170</v>
      </c>
      <c r="F9136" t="s">
        <v>126</v>
      </c>
      <c r="G9136" t="s">
        <v>158</v>
      </c>
      <c r="H9136" t="s">
        <v>132</v>
      </c>
      <c r="I9136">
        <v>0</v>
      </c>
      <c r="P9136">
        <v>0.55526450271327499</v>
      </c>
      <c r="Q9136">
        <v>0</v>
      </c>
    </row>
    <row r="9137" spans="1:17">
      <c r="A9137" t="s">
        <v>122</v>
      </c>
      <c r="B9137">
        <v>2035</v>
      </c>
      <c r="C9137" t="s">
        <v>155</v>
      </c>
      <c r="D9137" t="s">
        <v>1066</v>
      </c>
      <c r="E9137" t="s">
        <v>170</v>
      </c>
      <c r="F9137" t="s">
        <v>126</v>
      </c>
      <c r="G9137" t="s">
        <v>158</v>
      </c>
      <c r="H9137" t="s">
        <v>135</v>
      </c>
      <c r="I9137">
        <v>0</v>
      </c>
      <c r="P9137">
        <v>0.55526450271327499</v>
      </c>
      <c r="Q9137">
        <v>0</v>
      </c>
    </row>
    <row r="9138" spans="1:17">
      <c r="A9138" t="s">
        <v>122</v>
      </c>
      <c r="B9138">
        <v>2035</v>
      </c>
      <c r="C9138" t="s">
        <v>155</v>
      </c>
      <c r="D9138" t="s">
        <v>1066</v>
      </c>
      <c r="E9138" t="s">
        <v>170</v>
      </c>
      <c r="F9138" t="s">
        <v>126</v>
      </c>
      <c r="G9138" t="s">
        <v>158</v>
      </c>
      <c r="H9138" t="s">
        <v>136</v>
      </c>
      <c r="I9138">
        <v>0</v>
      </c>
      <c r="P9138">
        <v>0.55526450271327499</v>
      </c>
      <c r="Q9138">
        <v>0</v>
      </c>
    </row>
    <row r="9139" spans="1:17">
      <c r="A9139" t="s">
        <v>122</v>
      </c>
      <c r="B9139">
        <v>2035</v>
      </c>
      <c r="C9139" t="s">
        <v>155</v>
      </c>
      <c r="D9139" t="s">
        <v>1066</v>
      </c>
      <c r="E9139" t="s">
        <v>170</v>
      </c>
      <c r="F9139" t="s">
        <v>165</v>
      </c>
      <c r="G9139" t="s">
        <v>158</v>
      </c>
      <c r="H9139" t="s">
        <v>132</v>
      </c>
      <c r="I9139">
        <v>0</v>
      </c>
      <c r="P9139">
        <v>0.55526450271327499</v>
      </c>
      <c r="Q9139">
        <v>0</v>
      </c>
    </row>
    <row r="9140" spans="1:17">
      <c r="A9140" t="s">
        <v>122</v>
      </c>
      <c r="B9140">
        <v>2035</v>
      </c>
      <c r="C9140" t="s">
        <v>155</v>
      </c>
      <c r="D9140" t="s">
        <v>1066</v>
      </c>
      <c r="E9140" t="s">
        <v>170</v>
      </c>
      <c r="F9140" t="s">
        <v>165</v>
      </c>
      <c r="G9140" t="s">
        <v>158</v>
      </c>
      <c r="H9140" t="s">
        <v>135</v>
      </c>
      <c r="I9140">
        <v>0</v>
      </c>
      <c r="P9140">
        <v>0.55526450271327499</v>
      </c>
      <c r="Q9140">
        <v>0</v>
      </c>
    </row>
    <row r="9141" spans="1:17">
      <c r="A9141" t="s">
        <v>122</v>
      </c>
      <c r="B9141">
        <v>2035</v>
      </c>
      <c r="C9141" t="s">
        <v>155</v>
      </c>
      <c r="D9141" t="s">
        <v>1066</v>
      </c>
      <c r="E9141" t="s">
        <v>170</v>
      </c>
      <c r="F9141" t="s">
        <v>165</v>
      </c>
      <c r="G9141" t="s">
        <v>158</v>
      </c>
      <c r="H9141" t="s">
        <v>136</v>
      </c>
      <c r="I9141">
        <v>0</v>
      </c>
      <c r="P9141">
        <v>0.55526450271327499</v>
      </c>
      <c r="Q9141">
        <v>0</v>
      </c>
    </row>
    <row r="9142" spans="1:17">
      <c r="A9142" t="s">
        <v>122</v>
      </c>
      <c r="B9142">
        <v>2035</v>
      </c>
      <c r="C9142" t="s">
        <v>155</v>
      </c>
      <c r="D9142" t="s">
        <v>1066</v>
      </c>
      <c r="E9142" t="s">
        <v>170</v>
      </c>
      <c r="F9142" t="s">
        <v>166</v>
      </c>
      <c r="G9142" t="s">
        <v>158</v>
      </c>
      <c r="H9142" t="s">
        <v>132</v>
      </c>
      <c r="I9142">
        <v>0</v>
      </c>
      <c r="P9142">
        <v>0.55526450271327499</v>
      </c>
      <c r="Q9142">
        <v>0</v>
      </c>
    </row>
    <row r="9143" spans="1:17">
      <c r="A9143" t="s">
        <v>122</v>
      </c>
      <c r="B9143">
        <v>2035</v>
      </c>
      <c r="C9143" t="s">
        <v>155</v>
      </c>
      <c r="D9143" t="s">
        <v>1066</v>
      </c>
      <c r="E9143" t="s">
        <v>170</v>
      </c>
      <c r="F9143" t="s">
        <v>166</v>
      </c>
      <c r="G9143" t="s">
        <v>158</v>
      </c>
      <c r="H9143" t="s">
        <v>135</v>
      </c>
      <c r="I9143">
        <v>0</v>
      </c>
      <c r="P9143">
        <v>0.55526450271327499</v>
      </c>
      <c r="Q9143">
        <v>0</v>
      </c>
    </row>
    <row r="9144" spans="1:17">
      <c r="A9144" t="s">
        <v>122</v>
      </c>
      <c r="B9144">
        <v>2035</v>
      </c>
      <c r="C9144" t="s">
        <v>155</v>
      </c>
      <c r="D9144" t="s">
        <v>1066</v>
      </c>
      <c r="E9144" t="s">
        <v>170</v>
      </c>
      <c r="F9144" t="s">
        <v>166</v>
      </c>
      <c r="G9144" t="s">
        <v>158</v>
      </c>
      <c r="H9144" t="s">
        <v>136</v>
      </c>
      <c r="I9144">
        <v>0</v>
      </c>
      <c r="P9144">
        <v>0.55526450271327499</v>
      </c>
      <c r="Q9144">
        <v>0</v>
      </c>
    </row>
    <row r="9145" spans="1:17">
      <c r="A9145" t="s">
        <v>122</v>
      </c>
      <c r="B9145">
        <v>2035</v>
      </c>
      <c r="C9145" t="s">
        <v>155</v>
      </c>
      <c r="D9145" t="s">
        <v>1066</v>
      </c>
      <c r="E9145" t="s">
        <v>170</v>
      </c>
      <c r="F9145" t="s">
        <v>160</v>
      </c>
      <c r="G9145" t="s">
        <v>158</v>
      </c>
      <c r="H9145" t="s">
        <v>132</v>
      </c>
      <c r="I9145">
        <v>0</v>
      </c>
      <c r="P9145">
        <v>0.55526450271327499</v>
      </c>
      <c r="Q9145">
        <v>0</v>
      </c>
    </row>
    <row r="9146" spans="1:17">
      <c r="A9146" t="s">
        <v>122</v>
      </c>
      <c r="B9146">
        <v>2035</v>
      </c>
      <c r="C9146" t="s">
        <v>155</v>
      </c>
      <c r="D9146" t="s">
        <v>1066</v>
      </c>
      <c r="E9146" t="s">
        <v>170</v>
      </c>
      <c r="F9146" t="s">
        <v>160</v>
      </c>
      <c r="G9146" t="s">
        <v>158</v>
      </c>
      <c r="H9146" t="s">
        <v>135</v>
      </c>
      <c r="I9146">
        <v>0</v>
      </c>
      <c r="P9146">
        <v>0.55526450271327499</v>
      </c>
      <c r="Q9146">
        <v>0</v>
      </c>
    </row>
    <row r="9147" spans="1:17">
      <c r="A9147" t="s">
        <v>122</v>
      </c>
      <c r="B9147">
        <v>2035</v>
      </c>
      <c r="C9147" t="s">
        <v>155</v>
      </c>
      <c r="D9147" t="s">
        <v>1066</v>
      </c>
      <c r="E9147" t="s">
        <v>170</v>
      </c>
      <c r="F9147" t="s">
        <v>160</v>
      </c>
      <c r="G9147" t="s">
        <v>158</v>
      </c>
      <c r="H9147" t="s">
        <v>136</v>
      </c>
      <c r="I9147">
        <v>0</v>
      </c>
      <c r="P9147">
        <v>0.55526450271327499</v>
      </c>
      <c r="Q9147">
        <v>0</v>
      </c>
    </row>
    <row r="9148" spans="1:17">
      <c r="A9148" t="s">
        <v>122</v>
      </c>
      <c r="B9148">
        <v>2035</v>
      </c>
      <c r="C9148" t="s">
        <v>138</v>
      </c>
      <c r="D9148" t="s">
        <v>1064</v>
      </c>
      <c r="E9148" t="s">
        <v>170</v>
      </c>
      <c r="F9148" t="s">
        <v>164</v>
      </c>
      <c r="G9148" t="s">
        <v>1065</v>
      </c>
      <c r="H9148" t="s">
        <v>132</v>
      </c>
      <c r="I9148">
        <v>0</v>
      </c>
      <c r="P9148">
        <v>0.55526450271327499</v>
      </c>
      <c r="Q9148">
        <v>0</v>
      </c>
    </row>
    <row r="9149" spans="1:17">
      <c r="A9149" t="s">
        <v>122</v>
      </c>
      <c r="B9149">
        <v>2035</v>
      </c>
      <c r="C9149" t="s">
        <v>138</v>
      </c>
      <c r="D9149" t="s">
        <v>1064</v>
      </c>
      <c r="E9149" t="s">
        <v>170</v>
      </c>
      <c r="F9149" t="s">
        <v>164</v>
      </c>
      <c r="G9149" t="s">
        <v>1065</v>
      </c>
      <c r="H9149" t="s">
        <v>135</v>
      </c>
      <c r="I9149">
        <v>0</v>
      </c>
      <c r="P9149">
        <v>0.55526450271327499</v>
      </c>
      <c r="Q9149">
        <v>0</v>
      </c>
    </row>
    <row r="9150" spans="1:17">
      <c r="A9150" t="s">
        <v>122</v>
      </c>
      <c r="B9150">
        <v>2035</v>
      </c>
      <c r="C9150" t="s">
        <v>138</v>
      </c>
      <c r="D9150" t="s">
        <v>1064</v>
      </c>
      <c r="E9150" t="s">
        <v>170</v>
      </c>
      <c r="F9150" t="s">
        <v>164</v>
      </c>
      <c r="G9150" t="s">
        <v>1065</v>
      </c>
      <c r="H9150" t="s">
        <v>136</v>
      </c>
      <c r="I9150">
        <v>0</v>
      </c>
      <c r="P9150">
        <v>0.55526450271327499</v>
      </c>
      <c r="Q9150">
        <v>0</v>
      </c>
    </row>
    <row r="9151" spans="1:17">
      <c r="A9151" t="s">
        <v>122</v>
      </c>
      <c r="B9151">
        <v>2035</v>
      </c>
      <c r="C9151" t="s">
        <v>138</v>
      </c>
      <c r="D9151" t="s">
        <v>1064</v>
      </c>
      <c r="E9151" t="s">
        <v>170</v>
      </c>
      <c r="F9151" t="s">
        <v>159</v>
      </c>
      <c r="G9151" t="s">
        <v>1065</v>
      </c>
      <c r="H9151" t="s">
        <v>132</v>
      </c>
      <c r="I9151">
        <v>0</v>
      </c>
      <c r="P9151">
        <v>0.55526450271327499</v>
      </c>
      <c r="Q9151">
        <v>0</v>
      </c>
    </row>
    <row r="9152" spans="1:17">
      <c r="A9152" t="s">
        <v>122</v>
      </c>
      <c r="B9152">
        <v>2035</v>
      </c>
      <c r="C9152" t="s">
        <v>138</v>
      </c>
      <c r="D9152" t="s">
        <v>1064</v>
      </c>
      <c r="E9152" t="s">
        <v>170</v>
      </c>
      <c r="F9152" t="s">
        <v>159</v>
      </c>
      <c r="G9152" t="s">
        <v>1065</v>
      </c>
      <c r="H9152" t="s">
        <v>135</v>
      </c>
      <c r="I9152">
        <v>0</v>
      </c>
      <c r="P9152">
        <v>0.55526450271327499</v>
      </c>
      <c r="Q9152">
        <v>0</v>
      </c>
    </row>
    <row r="9153" spans="1:17">
      <c r="A9153" t="s">
        <v>122</v>
      </c>
      <c r="B9153">
        <v>2035</v>
      </c>
      <c r="C9153" t="s">
        <v>138</v>
      </c>
      <c r="D9153" t="s">
        <v>1064</v>
      </c>
      <c r="E9153" t="s">
        <v>170</v>
      </c>
      <c r="F9153" t="s">
        <v>159</v>
      </c>
      <c r="G9153" t="s">
        <v>1065</v>
      </c>
      <c r="H9153" t="s">
        <v>136</v>
      </c>
      <c r="I9153">
        <v>0</v>
      </c>
      <c r="P9153">
        <v>0.55526450271327499</v>
      </c>
      <c r="Q9153">
        <v>0</v>
      </c>
    </row>
    <row r="9154" spans="1:17">
      <c r="A9154" t="s">
        <v>122</v>
      </c>
      <c r="B9154">
        <v>2035</v>
      </c>
      <c r="C9154" t="s">
        <v>138</v>
      </c>
      <c r="D9154" t="s">
        <v>1064</v>
      </c>
      <c r="E9154" t="s">
        <v>170</v>
      </c>
      <c r="F9154" t="s">
        <v>126</v>
      </c>
      <c r="G9154" t="s">
        <v>1065</v>
      </c>
      <c r="H9154" t="s">
        <v>132</v>
      </c>
      <c r="I9154">
        <v>0</v>
      </c>
      <c r="P9154">
        <v>0.55526450271327499</v>
      </c>
      <c r="Q9154">
        <v>0</v>
      </c>
    </row>
    <row r="9155" spans="1:17">
      <c r="A9155" t="s">
        <v>122</v>
      </c>
      <c r="B9155">
        <v>2035</v>
      </c>
      <c r="C9155" t="s">
        <v>138</v>
      </c>
      <c r="D9155" t="s">
        <v>1064</v>
      </c>
      <c r="E9155" t="s">
        <v>170</v>
      </c>
      <c r="F9155" t="s">
        <v>126</v>
      </c>
      <c r="G9155" t="s">
        <v>1065</v>
      </c>
      <c r="H9155" t="s">
        <v>135</v>
      </c>
      <c r="I9155">
        <v>0</v>
      </c>
      <c r="P9155">
        <v>0.55526450271327499</v>
      </c>
      <c r="Q9155">
        <v>0</v>
      </c>
    </row>
    <row r="9156" spans="1:17">
      <c r="A9156" t="s">
        <v>122</v>
      </c>
      <c r="B9156">
        <v>2035</v>
      </c>
      <c r="C9156" t="s">
        <v>138</v>
      </c>
      <c r="D9156" t="s">
        <v>1064</v>
      </c>
      <c r="E9156" t="s">
        <v>170</v>
      </c>
      <c r="F9156" t="s">
        <v>126</v>
      </c>
      <c r="G9156" t="s">
        <v>1065</v>
      </c>
      <c r="H9156" t="s">
        <v>136</v>
      </c>
      <c r="I9156">
        <v>1318707.6422810999</v>
      </c>
      <c r="P9156">
        <v>0.55526450271327499</v>
      </c>
      <c r="Q9156">
        <v>732231.54321540997</v>
      </c>
    </row>
    <row r="9157" spans="1:17">
      <c r="A9157" t="s">
        <v>122</v>
      </c>
      <c r="B9157">
        <v>2035</v>
      </c>
      <c r="C9157" t="s">
        <v>138</v>
      </c>
      <c r="D9157" t="s">
        <v>1064</v>
      </c>
      <c r="E9157" t="s">
        <v>170</v>
      </c>
      <c r="F9157" t="s">
        <v>165</v>
      </c>
      <c r="G9157" t="s">
        <v>1065</v>
      </c>
      <c r="H9157" t="s">
        <v>132</v>
      </c>
      <c r="I9157">
        <v>0</v>
      </c>
      <c r="P9157">
        <v>0.55526450271327499</v>
      </c>
      <c r="Q9157">
        <v>0</v>
      </c>
    </row>
    <row r="9158" spans="1:17">
      <c r="A9158" t="s">
        <v>122</v>
      </c>
      <c r="B9158">
        <v>2035</v>
      </c>
      <c r="C9158" t="s">
        <v>138</v>
      </c>
      <c r="D9158" t="s">
        <v>1064</v>
      </c>
      <c r="E9158" t="s">
        <v>170</v>
      </c>
      <c r="F9158" t="s">
        <v>165</v>
      </c>
      <c r="G9158" t="s">
        <v>1065</v>
      </c>
      <c r="H9158" t="s">
        <v>135</v>
      </c>
      <c r="I9158">
        <v>0</v>
      </c>
      <c r="P9158">
        <v>0.55526450271327499</v>
      </c>
      <c r="Q9158">
        <v>0</v>
      </c>
    </row>
    <row r="9159" spans="1:17">
      <c r="A9159" t="s">
        <v>122</v>
      </c>
      <c r="B9159">
        <v>2035</v>
      </c>
      <c r="C9159" t="s">
        <v>138</v>
      </c>
      <c r="D9159" t="s">
        <v>1064</v>
      </c>
      <c r="E9159" t="s">
        <v>170</v>
      </c>
      <c r="F9159" t="s">
        <v>165</v>
      </c>
      <c r="G9159" t="s">
        <v>1065</v>
      </c>
      <c r="H9159" t="s">
        <v>136</v>
      </c>
      <c r="I9159">
        <v>0</v>
      </c>
      <c r="P9159">
        <v>0.55526450271327499</v>
      </c>
      <c r="Q9159">
        <v>0</v>
      </c>
    </row>
    <row r="9160" spans="1:17">
      <c r="A9160" t="s">
        <v>122</v>
      </c>
      <c r="B9160">
        <v>2035</v>
      </c>
      <c r="C9160" t="s">
        <v>138</v>
      </c>
      <c r="D9160" t="s">
        <v>1064</v>
      </c>
      <c r="E9160" t="s">
        <v>170</v>
      </c>
      <c r="F9160" t="s">
        <v>166</v>
      </c>
      <c r="G9160" t="s">
        <v>1065</v>
      </c>
      <c r="H9160" t="s">
        <v>132</v>
      </c>
      <c r="I9160">
        <v>0</v>
      </c>
      <c r="P9160">
        <v>0.55526450271327499</v>
      </c>
      <c r="Q9160">
        <v>0</v>
      </c>
    </row>
    <row r="9161" spans="1:17">
      <c r="A9161" t="s">
        <v>122</v>
      </c>
      <c r="B9161">
        <v>2035</v>
      </c>
      <c r="C9161" t="s">
        <v>138</v>
      </c>
      <c r="D9161" t="s">
        <v>1064</v>
      </c>
      <c r="E9161" t="s">
        <v>170</v>
      </c>
      <c r="F9161" t="s">
        <v>166</v>
      </c>
      <c r="G9161" t="s">
        <v>1065</v>
      </c>
      <c r="H9161" t="s">
        <v>135</v>
      </c>
      <c r="I9161">
        <v>0</v>
      </c>
      <c r="P9161">
        <v>0.55526450271327499</v>
      </c>
      <c r="Q9161">
        <v>0</v>
      </c>
    </row>
    <row r="9162" spans="1:17">
      <c r="A9162" t="s">
        <v>122</v>
      </c>
      <c r="B9162">
        <v>2035</v>
      </c>
      <c r="C9162" t="s">
        <v>138</v>
      </c>
      <c r="D9162" t="s">
        <v>1064</v>
      </c>
      <c r="E9162" t="s">
        <v>170</v>
      </c>
      <c r="F9162" t="s">
        <v>166</v>
      </c>
      <c r="G9162" t="s">
        <v>1065</v>
      </c>
      <c r="H9162" t="s">
        <v>136</v>
      </c>
      <c r="I9162">
        <v>0</v>
      </c>
      <c r="P9162">
        <v>0.55526450271327499</v>
      </c>
      <c r="Q9162">
        <v>0</v>
      </c>
    </row>
    <row r="9163" spans="1:17">
      <c r="A9163" t="s">
        <v>122</v>
      </c>
      <c r="B9163">
        <v>2035</v>
      </c>
      <c r="C9163" t="s">
        <v>138</v>
      </c>
      <c r="D9163" t="s">
        <v>1064</v>
      </c>
      <c r="E9163" t="s">
        <v>170</v>
      </c>
      <c r="F9163" t="s">
        <v>160</v>
      </c>
      <c r="G9163" t="s">
        <v>1065</v>
      </c>
      <c r="H9163" t="s">
        <v>132</v>
      </c>
      <c r="I9163">
        <v>0</v>
      </c>
      <c r="P9163">
        <v>0.55526450271327499</v>
      </c>
      <c r="Q9163">
        <v>0</v>
      </c>
    </row>
    <row r="9164" spans="1:17">
      <c r="A9164" t="s">
        <v>122</v>
      </c>
      <c r="B9164">
        <v>2035</v>
      </c>
      <c r="C9164" t="s">
        <v>138</v>
      </c>
      <c r="D9164" t="s">
        <v>1064</v>
      </c>
      <c r="E9164" t="s">
        <v>170</v>
      </c>
      <c r="F9164" t="s">
        <v>160</v>
      </c>
      <c r="G9164" t="s">
        <v>1065</v>
      </c>
      <c r="H9164" t="s">
        <v>135</v>
      </c>
      <c r="I9164">
        <v>0</v>
      </c>
      <c r="P9164">
        <v>0.55526450271327499</v>
      </c>
      <c r="Q9164">
        <v>0</v>
      </c>
    </row>
    <row r="9165" spans="1:17">
      <c r="A9165" t="s">
        <v>122</v>
      </c>
      <c r="B9165">
        <v>2035</v>
      </c>
      <c r="C9165" t="s">
        <v>138</v>
      </c>
      <c r="D9165" t="s">
        <v>1064</v>
      </c>
      <c r="E9165" t="s">
        <v>170</v>
      </c>
      <c r="F9165" t="s">
        <v>160</v>
      </c>
      <c r="G9165" t="s">
        <v>1065</v>
      </c>
      <c r="H9165" t="s">
        <v>136</v>
      </c>
      <c r="I9165">
        <v>0</v>
      </c>
      <c r="P9165">
        <v>0.55526450271327499</v>
      </c>
      <c r="Q9165">
        <v>0</v>
      </c>
    </row>
    <row r="9166" spans="1:17">
      <c r="A9166" t="s">
        <v>122</v>
      </c>
      <c r="B9166">
        <v>2035</v>
      </c>
      <c r="C9166" t="s">
        <v>21</v>
      </c>
      <c r="D9166" t="s">
        <v>1067</v>
      </c>
      <c r="E9166" t="s">
        <v>167</v>
      </c>
      <c r="F9166" t="s">
        <v>164</v>
      </c>
      <c r="G9166" t="s">
        <v>1068</v>
      </c>
      <c r="H9166" t="s">
        <v>132</v>
      </c>
      <c r="I9166">
        <v>0</v>
      </c>
      <c r="P9166">
        <v>0.55526450271327499</v>
      </c>
      <c r="Q9166">
        <v>0</v>
      </c>
    </row>
    <row r="9167" spans="1:17">
      <c r="A9167" t="s">
        <v>122</v>
      </c>
      <c r="B9167">
        <v>2035</v>
      </c>
      <c r="C9167" t="s">
        <v>21</v>
      </c>
      <c r="D9167" t="s">
        <v>1067</v>
      </c>
      <c r="E9167" t="s">
        <v>167</v>
      </c>
      <c r="F9167" t="s">
        <v>164</v>
      </c>
      <c r="G9167" t="s">
        <v>1068</v>
      </c>
      <c r="H9167" t="s">
        <v>135</v>
      </c>
      <c r="I9167">
        <v>0</v>
      </c>
      <c r="P9167">
        <v>0.55526450271327499</v>
      </c>
      <c r="Q9167">
        <v>0</v>
      </c>
    </row>
    <row r="9168" spans="1:17">
      <c r="A9168" t="s">
        <v>122</v>
      </c>
      <c r="B9168">
        <v>2035</v>
      </c>
      <c r="C9168" t="s">
        <v>21</v>
      </c>
      <c r="D9168" t="s">
        <v>1067</v>
      </c>
      <c r="E9168" t="s">
        <v>167</v>
      </c>
      <c r="F9168" t="s">
        <v>164</v>
      </c>
      <c r="G9168" t="s">
        <v>1068</v>
      </c>
      <c r="H9168" t="s">
        <v>136</v>
      </c>
      <c r="I9168">
        <v>0</v>
      </c>
      <c r="P9168">
        <v>0.55526450271327499</v>
      </c>
      <c r="Q9168">
        <v>0</v>
      </c>
    </row>
    <row r="9169" spans="1:17">
      <c r="A9169" t="s">
        <v>122</v>
      </c>
      <c r="B9169">
        <v>2035</v>
      </c>
      <c r="C9169" t="s">
        <v>21</v>
      </c>
      <c r="D9169" t="s">
        <v>1067</v>
      </c>
      <c r="E9169" t="s">
        <v>167</v>
      </c>
      <c r="F9169" t="s">
        <v>159</v>
      </c>
      <c r="G9169" t="s">
        <v>1068</v>
      </c>
      <c r="H9169" t="s">
        <v>132</v>
      </c>
      <c r="I9169">
        <v>0</v>
      </c>
      <c r="P9169">
        <v>0.55526450271327499</v>
      </c>
      <c r="Q9169">
        <v>0</v>
      </c>
    </row>
    <row r="9170" spans="1:17">
      <c r="A9170" t="s">
        <v>122</v>
      </c>
      <c r="B9170">
        <v>2035</v>
      </c>
      <c r="C9170" t="s">
        <v>21</v>
      </c>
      <c r="D9170" t="s">
        <v>1067</v>
      </c>
      <c r="E9170" t="s">
        <v>167</v>
      </c>
      <c r="F9170" t="s">
        <v>159</v>
      </c>
      <c r="G9170" t="s">
        <v>1068</v>
      </c>
      <c r="H9170" t="s">
        <v>135</v>
      </c>
      <c r="I9170">
        <v>0</v>
      </c>
      <c r="P9170">
        <v>0.55526450271327499</v>
      </c>
      <c r="Q9170">
        <v>0</v>
      </c>
    </row>
    <row r="9171" spans="1:17">
      <c r="A9171" t="s">
        <v>122</v>
      </c>
      <c r="B9171">
        <v>2035</v>
      </c>
      <c r="C9171" t="s">
        <v>21</v>
      </c>
      <c r="D9171" t="s">
        <v>1067</v>
      </c>
      <c r="E9171" t="s">
        <v>167</v>
      </c>
      <c r="F9171" t="s">
        <v>159</v>
      </c>
      <c r="G9171" t="s">
        <v>1068</v>
      </c>
      <c r="H9171" t="s">
        <v>136</v>
      </c>
      <c r="I9171">
        <v>0</v>
      </c>
      <c r="P9171">
        <v>0.55526450271327499</v>
      </c>
      <c r="Q9171">
        <v>0</v>
      </c>
    </row>
    <row r="9172" spans="1:17">
      <c r="A9172" t="s">
        <v>122</v>
      </c>
      <c r="B9172">
        <v>2035</v>
      </c>
      <c r="C9172" t="s">
        <v>21</v>
      </c>
      <c r="D9172" t="s">
        <v>1067</v>
      </c>
      <c r="E9172" t="s">
        <v>167</v>
      </c>
      <c r="F9172" t="s">
        <v>126</v>
      </c>
      <c r="G9172" t="s">
        <v>1068</v>
      </c>
      <c r="H9172" t="s">
        <v>132</v>
      </c>
      <c r="I9172">
        <v>0</v>
      </c>
      <c r="P9172">
        <v>0.55526450271327499</v>
      </c>
      <c r="Q9172">
        <v>0</v>
      </c>
    </row>
    <row r="9173" spans="1:17">
      <c r="A9173" t="s">
        <v>122</v>
      </c>
      <c r="B9173">
        <v>2035</v>
      </c>
      <c r="C9173" t="s">
        <v>21</v>
      </c>
      <c r="D9173" t="s">
        <v>1067</v>
      </c>
      <c r="E9173" t="s">
        <v>167</v>
      </c>
      <c r="F9173" t="s">
        <v>126</v>
      </c>
      <c r="G9173" t="s">
        <v>1068</v>
      </c>
      <c r="H9173" t="s">
        <v>135</v>
      </c>
      <c r="I9173">
        <v>0</v>
      </c>
      <c r="P9173">
        <v>0.55526450271327499</v>
      </c>
      <c r="Q9173">
        <v>0</v>
      </c>
    </row>
    <row r="9174" spans="1:17">
      <c r="A9174" t="s">
        <v>122</v>
      </c>
      <c r="B9174">
        <v>2035</v>
      </c>
      <c r="C9174" t="s">
        <v>21</v>
      </c>
      <c r="D9174" t="s">
        <v>1067</v>
      </c>
      <c r="E9174" t="s">
        <v>167</v>
      </c>
      <c r="F9174" t="s">
        <v>126</v>
      </c>
      <c r="G9174" t="s">
        <v>1068</v>
      </c>
      <c r="H9174" t="s">
        <v>136</v>
      </c>
      <c r="I9174">
        <v>0</v>
      </c>
      <c r="P9174">
        <v>0.55526450271327499</v>
      </c>
      <c r="Q9174">
        <v>0</v>
      </c>
    </row>
    <row r="9175" spans="1:17">
      <c r="A9175" t="s">
        <v>122</v>
      </c>
      <c r="B9175">
        <v>2035</v>
      </c>
      <c r="C9175" t="s">
        <v>21</v>
      </c>
      <c r="D9175" t="s">
        <v>1067</v>
      </c>
      <c r="E9175" t="s">
        <v>167</v>
      </c>
      <c r="F9175" t="s">
        <v>165</v>
      </c>
      <c r="G9175" t="s">
        <v>1068</v>
      </c>
      <c r="H9175" t="s">
        <v>132</v>
      </c>
      <c r="I9175">
        <v>0</v>
      </c>
      <c r="P9175">
        <v>0.55526450271327499</v>
      </c>
      <c r="Q9175">
        <v>0</v>
      </c>
    </row>
    <row r="9176" spans="1:17">
      <c r="A9176" t="s">
        <v>122</v>
      </c>
      <c r="B9176">
        <v>2035</v>
      </c>
      <c r="C9176" t="s">
        <v>21</v>
      </c>
      <c r="D9176" t="s">
        <v>1067</v>
      </c>
      <c r="E9176" t="s">
        <v>167</v>
      </c>
      <c r="F9176" t="s">
        <v>165</v>
      </c>
      <c r="G9176" t="s">
        <v>1068</v>
      </c>
      <c r="H9176" t="s">
        <v>135</v>
      </c>
      <c r="I9176">
        <v>0</v>
      </c>
      <c r="P9176">
        <v>0.55526450271327499</v>
      </c>
      <c r="Q9176">
        <v>0</v>
      </c>
    </row>
    <row r="9177" spans="1:17">
      <c r="A9177" t="s">
        <v>122</v>
      </c>
      <c r="B9177">
        <v>2035</v>
      </c>
      <c r="C9177" t="s">
        <v>21</v>
      </c>
      <c r="D9177" t="s">
        <v>1067</v>
      </c>
      <c r="E9177" t="s">
        <v>167</v>
      </c>
      <c r="F9177" t="s">
        <v>165</v>
      </c>
      <c r="G9177" t="s">
        <v>1068</v>
      </c>
      <c r="H9177" t="s">
        <v>136</v>
      </c>
      <c r="I9177">
        <v>0</v>
      </c>
      <c r="P9177">
        <v>0.55526450271327499</v>
      </c>
      <c r="Q9177">
        <v>0</v>
      </c>
    </row>
    <row r="9178" spans="1:17">
      <c r="A9178" t="s">
        <v>122</v>
      </c>
      <c r="B9178">
        <v>2035</v>
      </c>
      <c r="C9178" t="s">
        <v>21</v>
      </c>
      <c r="D9178" t="s">
        <v>1067</v>
      </c>
      <c r="E9178" t="s">
        <v>167</v>
      </c>
      <c r="F9178" t="s">
        <v>166</v>
      </c>
      <c r="G9178" t="s">
        <v>1068</v>
      </c>
      <c r="H9178" t="s">
        <v>132</v>
      </c>
      <c r="I9178">
        <v>0</v>
      </c>
      <c r="P9178">
        <v>0.55526450271327499</v>
      </c>
      <c r="Q9178">
        <v>0</v>
      </c>
    </row>
    <row r="9179" spans="1:17">
      <c r="A9179" t="s">
        <v>122</v>
      </c>
      <c r="B9179">
        <v>2035</v>
      </c>
      <c r="C9179" t="s">
        <v>21</v>
      </c>
      <c r="D9179" t="s">
        <v>1067</v>
      </c>
      <c r="E9179" t="s">
        <v>167</v>
      </c>
      <c r="F9179" t="s">
        <v>166</v>
      </c>
      <c r="G9179" t="s">
        <v>1068</v>
      </c>
      <c r="H9179" t="s">
        <v>135</v>
      </c>
      <c r="I9179">
        <v>0</v>
      </c>
      <c r="P9179">
        <v>0.55526450271327499</v>
      </c>
      <c r="Q9179">
        <v>0</v>
      </c>
    </row>
    <row r="9180" spans="1:17">
      <c r="A9180" t="s">
        <v>122</v>
      </c>
      <c r="B9180">
        <v>2035</v>
      </c>
      <c r="C9180" t="s">
        <v>21</v>
      </c>
      <c r="D9180" t="s">
        <v>1067</v>
      </c>
      <c r="E9180" t="s">
        <v>167</v>
      </c>
      <c r="F9180" t="s">
        <v>166</v>
      </c>
      <c r="G9180" t="s">
        <v>1068</v>
      </c>
      <c r="H9180" t="s">
        <v>136</v>
      </c>
      <c r="I9180">
        <v>0</v>
      </c>
      <c r="P9180">
        <v>0.55526450271327499</v>
      </c>
      <c r="Q9180">
        <v>0</v>
      </c>
    </row>
    <row r="9181" spans="1:17">
      <c r="A9181" t="s">
        <v>122</v>
      </c>
      <c r="B9181">
        <v>2035</v>
      </c>
      <c r="C9181" t="s">
        <v>21</v>
      </c>
      <c r="D9181" t="s">
        <v>1067</v>
      </c>
      <c r="E9181" t="s">
        <v>167</v>
      </c>
      <c r="F9181" t="s">
        <v>160</v>
      </c>
      <c r="G9181" t="s">
        <v>1068</v>
      </c>
      <c r="H9181" t="s">
        <v>132</v>
      </c>
      <c r="I9181">
        <v>0</v>
      </c>
      <c r="P9181">
        <v>0.55526450271327499</v>
      </c>
      <c r="Q9181">
        <v>0</v>
      </c>
    </row>
    <row r="9182" spans="1:17">
      <c r="A9182" t="s">
        <v>122</v>
      </c>
      <c r="B9182">
        <v>2035</v>
      </c>
      <c r="C9182" t="s">
        <v>21</v>
      </c>
      <c r="D9182" t="s">
        <v>1067</v>
      </c>
      <c r="E9182" t="s">
        <v>167</v>
      </c>
      <c r="F9182" t="s">
        <v>160</v>
      </c>
      <c r="G9182" t="s">
        <v>1068</v>
      </c>
      <c r="H9182" t="s">
        <v>135</v>
      </c>
      <c r="I9182">
        <v>0</v>
      </c>
      <c r="P9182">
        <v>0.55526450271327499</v>
      </c>
      <c r="Q9182">
        <v>0</v>
      </c>
    </row>
    <row r="9183" spans="1:17">
      <c r="A9183" t="s">
        <v>122</v>
      </c>
      <c r="B9183">
        <v>2035</v>
      </c>
      <c r="C9183" t="s">
        <v>21</v>
      </c>
      <c r="D9183" t="s">
        <v>1067</v>
      </c>
      <c r="E9183" t="s">
        <v>167</v>
      </c>
      <c r="F9183" t="s">
        <v>160</v>
      </c>
      <c r="G9183" t="s">
        <v>1068</v>
      </c>
      <c r="H9183" t="s">
        <v>136</v>
      </c>
      <c r="I9183">
        <v>0</v>
      </c>
      <c r="P9183">
        <v>0.55526450271327499</v>
      </c>
      <c r="Q9183">
        <v>0</v>
      </c>
    </row>
    <row r="9184" spans="1:17">
      <c r="A9184" t="s">
        <v>122</v>
      </c>
      <c r="B9184">
        <v>2035</v>
      </c>
      <c r="C9184" t="s">
        <v>22</v>
      </c>
      <c r="D9184" t="s">
        <v>1067</v>
      </c>
      <c r="E9184" t="s">
        <v>167</v>
      </c>
      <c r="F9184" t="s">
        <v>164</v>
      </c>
      <c r="G9184" t="s">
        <v>1068</v>
      </c>
      <c r="H9184" t="s">
        <v>132</v>
      </c>
      <c r="I9184">
        <v>0</v>
      </c>
      <c r="P9184">
        <v>0.55526450271327499</v>
      </c>
      <c r="Q9184">
        <v>0</v>
      </c>
    </row>
    <row r="9185" spans="1:17">
      <c r="A9185" t="s">
        <v>122</v>
      </c>
      <c r="B9185">
        <v>2035</v>
      </c>
      <c r="C9185" t="s">
        <v>22</v>
      </c>
      <c r="D9185" t="s">
        <v>1067</v>
      </c>
      <c r="E9185" t="s">
        <v>167</v>
      </c>
      <c r="F9185" t="s">
        <v>164</v>
      </c>
      <c r="G9185" t="s">
        <v>1068</v>
      </c>
      <c r="H9185" t="s">
        <v>135</v>
      </c>
      <c r="I9185">
        <v>0</v>
      </c>
      <c r="P9185">
        <v>0.55526450271327499</v>
      </c>
      <c r="Q9185">
        <v>0</v>
      </c>
    </row>
    <row r="9186" spans="1:17">
      <c r="A9186" t="s">
        <v>122</v>
      </c>
      <c r="B9186">
        <v>2035</v>
      </c>
      <c r="C9186" t="s">
        <v>22</v>
      </c>
      <c r="D9186" t="s">
        <v>1067</v>
      </c>
      <c r="E9186" t="s">
        <v>167</v>
      </c>
      <c r="F9186" t="s">
        <v>164</v>
      </c>
      <c r="G9186" t="s">
        <v>1068</v>
      </c>
      <c r="H9186" t="s">
        <v>136</v>
      </c>
      <c r="I9186">
        <v>0</v>
      </c>
      <c r="P9186">
        <v>0.55526450271327499</v>
      </c>
      <c r="Q9186">
        <v>0</v>
      </c>
    </row>
    <row r="9187" spans="1:17">
      <c r="A9187" t="s">
        <v>122</v>
      </c>
      <c r="B9187">
        <v>2035</v>
      </c>
      <c r="C9187" t="s">
        <v>22</v>
      </c>
      <c r="D9187" t="s">
        <v>1067</v>
      </c>
      <c r="E9187" t="s">
        <v>167</v>
      </c>
      <c r="F9187" t="s">
        <v>159</v>
      </c>
      <c r="G9187" t="s">
        <v>1068</v>
      </c>
      <c r="H9187" t="s">
        <v>132</v>
      </c>
      <c r="I9187">
        <v>0</v>
      </c>
      <c r="P9187">
        <v>0.55526450271327499</v>
      </c>
      <c r="Q9187">
        <v>0</v>
      </c>
    </row>
    <row r="9188" spans="1:17">
      <c r="A9188" t="s">
        <v>122</v>
      </c>
      <c r="B9188">
        <v>2035</v>
      </c>
      <c r="C9188" t="s">
        <v>22</v>
      </c>
      <c r="D9188" t="s">
        <v>1067</v>
      </c>
      <c r="E9188" t="s">
        <v>167</v>
      </c>
      <c r="F9188" t="s">
        <v>159</v>
      </c>
      <c r="G9188" t="s">
        <v>1068</v>
      </c>
      <c r="H9188" t="s">
        <v>135</v>
      </c>
      <c r="I9188">
        <v>0</v>
      </c>
      <c r="P9188">
        <v>0.55526450271327499</v>
      </c>
      <c r="Q9188">
        <v>0</v>
      </c>
    </row>
    <row r="9189" spans="1:17">
      <c r="A9189" t="s">
        <v>122</v>
      </c>
      <c r="B9189">
        <v>2035</v>
      </c>
      <c r="C9189" t="s">
        <v>22</v>
      </c>
      <c r="D9189" t="s">
        <v>1067</v>
      </c>
      <c r="E9189" t="s">
        <v>167</v>
      </c>
      <c r="F9189" t="s">
        <v>159</v>
      </c>
      <c r="G9189" t="s">
        <v>1068</v>
      </c>
      <c r="H9189" t="s">
        <v>136</v>
      </c>
      <c r="I9189">
        <v>0</v>
      </c>
      <c r="P9189">
        <v>0.55526450271327499</v>
      </c>
      <c r="Q9189">
        <v>0</v>
      </c>
    </row>
    <row r="9190" spans="1:17">
      <c r="A9190" t="s">
        <v>122</v>
      </c>
      <c r="B9190">
        <v>2035</v>
      </c>
      <c r="C9190" t="s">
        <v>22</v>
      </c>
      <c r="D9190" t="s">
        <v>1067</v>
      </c>
      <c r="E9190" t="s">
        <v>167</v>
      </c>
      <c r="F9190" t="s">
        <v>126</v>
      </c>
      <c r="G9190" t="s">
        <v>1068</v>
      </c>
      <c r="H9190" t="s">
        <v>132</v>
      </c>
      <c r="I9190">
        <v>0</v>
      </c>
      <c r="P9190">
        <v>0.55526450271327499</v>
      </c>
      <c r="Q9190">
        <v>0</v>
      </c>
    </row>
    <row r="9191" spans="1:17">
      <c r="A9191" t="s">
        <v>122</v>
      </c>
      <c r="B9191">
        <v>2035</v>
      </c>
      <c r="C9191" t="s">
        <v>22</v>
      </c>
      <c r="D9191" t="s">
        <v>1067</v>
      </c>
      <c r="E9191" t="s">
        <v>167</v>
      </c>
      <c r="F9191" t="s">
        <v>126</v>
      </c>
      <c r="G9191" t="s">
        <v>1068</v>
      </c>
      <c r="H9191" t="s">
        <v>135</v>
      </c>
      <c r="I9191">
        <v>0</v>
      </c>
      <c r="P9191">
        <v>0.55526450271327499</v>
      </c>
      <c r="Q9191">
        <v>0</v>
      </c>
    </row>
    <row r="9192" spans="1:17">
      <c r="A9192" t="s">
        <v>122</v>
      </c>
      <c r="B9192">
        <v>2035</v>
      </c>
      <c r="C9192" t="s">
        <v>22</v>
      </c>
      <c r="D9192" t="s">
        <v>1067</v>
      </c>
      <c r="E9192" t="s">
        <v>167</v>
      </c>
      <c r="F9192" t="s">
        <v>126</v>
      </c>
      <c r="G9192" t="s">
        <v>1068</v>
      </c>
      <c r="H9192" t="s">
        <v>136</v>
      </c>
      <c r="I9192">
        <v>0</v>
      </c>
      <c r="P9192">
        <v>0.55526450271327499</v>
      </c>
      <c r="Q9192">
        <v>0</v>
      </c>
    </row>
    <row r="9193" spans="1:17">
      <c r="A9193" t="s">
        <v>122</v>
      </c>
      <c r="B9193">
        <v>2035</v>
      </c>
      <c r="C9193" t="s">
        <v>22</v>
      </c>
      <c r="D9193" t="s">
        <v>1067</v>
      </c>
      <c r="E9193" t="s">
        <v>167</v>
      </c>
      <c r="F9193" t="s">
        <v>165</v>
      </c>
      <c r="G9193" t="s">
        <v>1068</v>
      </c>
      <c r="H9193" t="s">
        <v>132</v>
      </c>
      <c r="I9193">
        <v>0</v>
      </c>
      <c r="P9193">
        <v>0.55526450271327499</v>
      </c>
      <c r="Q9193">
        <v>0</v>
      </c>
    </row>
    <row r="9194" spans="1:17">
      <c r="A9194" t="s">
        <v>122</v>
      </c>
      <c r="B9194">
        <v>2035</v>
      </c>
      <c r="C9194" t="s">
        <v>22</v>
      </c>
      <c r="D9194" t="s">
        <v>1067</v>
      </c>
      <c r="E9194" t="s">
        <v>167</v>
      </c>
      <c r="F9194" t="s">
        <v>165</v>
      </c>
      <c r="G9194" t="s">
        <v>1068</v>
      </c>
      <c r="H9194" t="s">
        <v>135</v>
      </c>
      <c r="I9194">
        <v>0</v>
      </c>
      <c r="P9194">
        <v>0.55526450271327499</v>
      </c>
      <c r="Q9194">
        <v>0</v>
      </c>
    </row>
    <row r="9195" spans="1:17">
      <c r="A9195" t="s">
        <v>122</v>
      </c>
      <c r="B9195">
        <v>2035</v>
      </c>
      <c r="C9195" t="s">
        <v>22</v>
      </c>
      <c r="D9195" t="s">
        <v>1067</v>
      </c>
      <c r="E9195" t="s">
        <v>167</v>
      </c>
      <c r="F9195" t="s">
        <v>165</v>
      </c>
      <c r="G9195" t="s">
        <v>1068</v>
      </c>
      <c r="H9195" t="s">
        <v>136</v>
      </c>
      <c r="I9195">
        <v>0</v>
      </c>
      <c r="P9195">
        <v>0.55526450271327499</v>
      </c>
      <c r="Q9195">
        <v>0</v>
      </c>
    </row>
    <row r="9196" spans="1:17">
      <c r="A9196" t="s">
        <v>122</v>
      </c>
      <c r="B9196">
        <v>2035</v>
      </c>
      <c r="C9196" t="s">
        <v>22</v>
      </c>
      <c r="D9196" t="s">
        <v>1067</v>
      </c>
      <c r="E9196" t="s">
        <v>167</v>
      </c>
      <c r="F9196" t="s">
        <v>166</v>
      </c>
      <c r="G9196" t="s">
        <v>1068</v>
      </c>
      <c r="H9196" t="s">
        <v>132</v>
      </c>
      <c r="I9196">
        <v>0</v>
      </c>
      <c r="P9196">
        <v>0.55526450271327499</v>
      </c>
      <c r="Q9196">
        <v>0</v>
      </c>
    </row>
    <row r="9197" spans="1:17">
      <c r="A9197" t="s">
        <v>122</v>
      </c>
      <c r="B9197">
        <v>2035</v>
      </c>
      <c r="C9197" t="s">
        <v>22</v>
      </c>
      <c r="D9197" t="s">
        <v>1067</v>
      </c>
      <c r="E9197" t="s">
        <v>167</v>
      </c>
      <c r="F9197" t="s">
        <v>166</v>
      </c>
      <c r="G9197" t="s">
        <v>1068</v>
      </c>
      <c r="H9197" t="s">
        <v>135</v>
      </c>
      <c r="I9197">
        <v>0</v>
      </c>
      <c r="P9197">
        <v>0.55526450271327499</v>
      </c>
      <c r="Q9197">
        <v>0</v>
      </c>
    </row>
    <row r="9198" spans="1:17">
      <c r="A9198" t="s">
        <v>122</v>
      </c>
      <c r="B9198">
        <v>2035</v>
      </c>
      <c r="C9198" t="s">
        <v>22</v>
      </c>
      <c r="D9198" t="s">
        <v>1067</v>
      </c>
      <c r="E9198" t="s">
        <v>167</v>
      </c>
      <c r="F9198" t="s">
        <v>166</v>
      </c>
      <c r="G9198" t="s">
        <v>1068</v>
      </c>
      <c r="H9198" t="s">
        <v>136</v>
      </c>
      <c r="I9198">
        <v>0</v>
      </c>
      <c r="P9198">
        <v>0.55526450271327499</v>
      </c>
      <c r="Q9198">
        <v>0</v>
      </c>
    </row>
    <row r="9199" spans="1:17">
      <c r="A9199" t="s">
        <v>122</v>
      </c>
      <c r="B9199">
        <v>2035</v>
      </c>
      <c r="C9199" t="s">
        <v>22</v>
      </c>
      <c r="D9199" t="s">
        <v>1067</v>
      </c>
      <c r="E9199" t="s">
        <v>167</v>
      </c>
      <c r="F9199" t="s">
        <v>160</v>
      </c>
      <c r="G9199" t="s">
        <v>1068</v>
      </c>
      <c r="H9199" t="s">
        <v>132</v>
      </c>
      <c r="I9199">
        <v>0</v>
      </c>
      <c r="P9199">
        <v>0.55526450271327499</v>
      </c>
      <c r="Q9199">
        <v>0</v>
      </c>
    </row>
    <row r="9200" spans="1:17">
      <c r="A9200" t="s">
        <v>122</v>
      </c>
      <c r="B9200">
        <v>2035</v>
      </c>
      <c r="C9200" t="s">
        <v>22</v>
      </c>
      <c r="D9200" t="s">
        <v>1067</v>
      </c>
      <c r="E9200" t="s">
        <v>167</v>
      </c>
      <c r="F9200" t="s">
        <v>160</v>
      </c>
      <c r="G9200" t="s">
        <v>1068</v>
      </c>
      <c r="H9200" t="s">
        <v>135</v>
      </c>
      <c r="I9200">
        <v>0</v>
      </c>
      <c r="P9200">
        <v>0.55526450271327499</v>
      </c>
      <c r="Q9200">
        <v>0</v>
      </c>
    </row>
    <row r="9201" spans="1:17">
      <c r="A9201" t="s">
        <v>122</v>
      </c>
      <c r="B9201">
        <v>2035</v>
      </c>
      <c r="C9201" t="s">
        <v>22</v>
      </c>
      <c r="D9201" t="s">
        <v>1067</v>
      </c>
      <c r="E9201" t="s">
        <v>167</v>
      </c>
      <c r="F9201" t="s">
        <v>160</v>
      </c>
      <c r="G9201" t="s">
        <v>1068</v>
      </c>
      <c r="H9201" t="s">
        <v>136</v>
      </c>
      <c r="I9201">
        <v>0</v>
      </c>
      <c r="P9201">
        <v>0.55526450271327499</v>
      </c>
      <c r="Q9201">
        <v>0</v>
      </c>
    </row>
    <row r="9202" spans="1:17">
      <c r="A9202" t="s">
        <v>122</v>
      </c>
      <c r="B9202">
        <v>2035</v>
      </c>
      <c r="C9202" t="s">
        <v>24</v>
      </c>
      <c r="D9202" t="s">
        <v>1067</v>
      </c>
      <c r="E9202" t="s">
        <v>167</v>
      </c>
      <c r="F9202" t="s">
        <v>164</v>
      </c>
      <c r="G9202" t="s">
        <v>1068</v>
      </c>
      <c r="H9202" t="s">
        <v>132</v>
      </c>
      <c r="I9202">
        <v>0</v>
      </c>
      <c r="P9202">
        <v>0.55526450271327499</v>
      </c>
      <c r="Q9202">
        <v>0</v>
      </c>
    </row>
    <row r="9203" spans="1:17">
      <c r="A9203" t="s">
        <v>122</v>
      </c>
      <c r="B9203">
        <v>2035</v>
      </c>
      <c r="C9203" t="s">
        <v>24</v>
      </c>
      <c r="D9203" t="s">
        <v>1067</v>
      </c>
      <c r="E9203" t="s">
        <v>167</v>
      </c>
      <c r="F9203" t="s">
        <v>164</v>
      </c>
      <c r="G9203" t="s">
        <v>1068</v>
      </c>
      <c r="H9203" t="s">
        <v>135</v>
      </c>
      <c r="I9203">
        <v>0</v>
      </c>
      <c r="P9203">
        <v>0.55526450271327499</v>
      </c>
      <c r="Q9203">
        <v>0</v>
      </c>
    </row>
    <row r="9204" spans="1:17">
      <c r="A9204" t="s">
        <v>122</v>
      </c>
      <c r="B9204">
        <v>2035</v>
      </c>
      <c r="C9204" t="s">
        <v>24</v>
      </c>
      <c r="D9204" t="s">
        <v>1067</v>
      </c>
      <c r="E9204" t="s">
        <v>167</v>
      </c>
      <c r="F9204" t="s">
        <v>164</v>
      </c>
      <c r="G9204" t="s">
        <v>1068</v>
      </c>
      <c r="H9204" t="s">
        <v>136</v>
      </c>
      <c r="I9204">
        <v>0</v>
      </c>
      <c r="P9204">
        <v>0.55526450271327499</v>
      </c>
      <c r="Q9204">
        <v>0</v>
      </c>
    </row>
    <row r="9205" spans="1:17">
      <c r="A9205" t="s">
        <v>122</v>
      </c>
      <c r="B9205">
        <v>2035</v>
      </c>
      <c r="C9205" t="s">
        <v>24</v>
      </c>
      <c r="D9205" t="s">
        <v>1067</v>
      </c>
      <c r="E9205" t="s">
        <v>167</v>
      </c>
      <c r="F9205" t="s">
        <v>159</v>
      </c>
      <c r="G9205" t="s">
        <v>1068</v>
      </c>
      <c r="H9205" t="s">
        <v>132</v>
      </c>
      <c r="I9205">
        <v>0</v>
      </c>
      <c r="P9205">
        <v>0.55526450271327499</v>
      </c>
      <c r="Q9205">
        <v>0</v>
      </c>
    </row>
    <row r="9206" spans="1:17">
      <c r="A9206" t="s">
        <v>122</v>
      </c>
      <c r="B9206">
        <v>2035</v>
      </c>
      <c r="C9206" t="s">
        <v>24</v>
      </c>
      <c r="D9206" t="s">
        <v>1067</v>
      </c>
      <c r="E9206" t="s">
        <v>167</v>
      </c>
      <c r="F9206" t="s">
        <v>159</v>
      </c>
      <c r="G9206" t="s">
        <v>1068</v>
      </c>
      <c r="H9206" t="s">
        <v>135</v>
      </c>
      <c r="I9206">
        <v>0</v>
      </c>
      <c r="P9206">
        <v>0.55526450271327499</v>
      </c>
      <c r="Q9206">
        <v>0</v>
      </c>
    </row>
    <row r="9207" spans="1:17">
      <c r="A9207" t="s">
        <v>122</v>
      </c>
      <c r="B9207">
        <v>2035</v>
      </c>
      <c r="C9207" t="s">
        <v>24</v>
      </c>
      <c r="D9207" t="s">
        <v>1067</v>
      </c>
      <c r="E9207" t="s">
        <v>167</v>
      </c>
      <c r="F9207" t="s">
        <v>159</v>
      </c>
      <c r="G9207" t="s">
        <v>1068</v>
      </c>
      <c r="H9207" t="s">
        <v>136</v>
      </c>
      <c r="I9207">
        <v>0</v>
      </c>
      <c r="P9207">
        <v>0.55526450271327499</v>
      </c>
      <c r="Q9207">
        <v>0</v>
      </c>
    </row>
    <row r="9208" spans="1:17">
      <c r="A9208" t="s">
        <v>122</v>
      </c>
      <c r="B9208">
        <v>2035</v>
      </c>
      <c r="C9208" t="s">
        <v>24</v>
      </c>
      <c r="D9208" t="s">
        <v>1067</v>
      </c>
      <c r="E9208" t="s">
        <v>167</v>
      </c>
      <c r="F9208" t="s">
        <v>126</v>
      </c>
      <c r="G9208" t="s">
        <v>1068</v>
      </c>
      <c r="H9208" t="s">
        <v>132</v>
      </c>
      <c r="I9208">
        <v>0</v>
      </c>
      <c r="P9208">
        <v>0.55526450271327499</v>
      </c>
      <c r="Q9208">
        <v>0</v>
      </c>
    </row>
    <row r="9209" spans="1:17">
      <c r="A9209" t="s">
        <v>122</v>
      </c>
      <c r="B9209">
        <v>2035</v>
      </c>
      <c r="C9209" t="s">
        <v>24</v>
      </c>
      <c r="D9209" t="s">
        <v>1067</v>
      </c>
      <c r="E9209" t="s">
        <v>167</v>
      </c>
      <c r="F9209" t="s">
        <v>126</v>
      </c>
      <c r="G9209" t="s">
        <v>1068</v>
      </c>
      <c r="H9209" t="s">
        <v>135</v>
      </c>
      <c r="I9209">
        <v>0</v>
      </c>
      <c r="P9209">
        <v>0.55526450271327499</v>
      </c>
      <c r="Q9209">
        <v>0</v>
      </c>
    </row>
    <row r="9210" spans="1:17">
      <c r="A9210" t="s">
        <v>122</v>
      </c>
      <c r="B9210">
        <v>2035</v>
      </c>
      <c r="C9210" t="s">
        <v>24</v>
      </c>
      <c r="D9210" t="s">
        <v>1067</v>
      </c>
      <c r="E9210" t="s">
        <v>167</v>
      </c>
      <c r="F9210" t="s">
        <v>126</v>
      </c>
      <c r="G9210" t="s">
        <v>1068</v>
      </c>
      <c r="H9210" t="s">
        <v>136</v>
      </c>
      <c r="I9210">
        <v>0</v>
      </c>
      <c r="P9210">
        <v>0.55526450271327499</v>
      </c>
      <c r="Q9210">
        <v>0</v>
      </c>
    </row>
    <row r="9211" spans="1:17">
      <c r="A9211" t="s">
        <v>122</v>
      </c>
      <c r="B9211">
        <v>2035</v>
      </c>
      <c r="C9211" t="s">
        <v>24</v>
      </c>
      <c r="D9211" t="s">
        <v>1067</v>
      </c>
      <c r="E9211" t="s">
        <v>167</v>
      </c>
      <c r="F9211" t="s">
        <v>165</v>
      </c>
      <c r="G9211" t="s">
        <v>1068</v>
      </c>
      <c r="H9211" t="s">
        <v>132</v>
      </c>
      <c r="I9211">
        <v>0</v>
      </c>
      <c r="P9211">
        <v>0.55526450271327499</v>
      </c>
      <c r="Q9211">
        <v>0</v>
      </c>
    </row>
    <row r="9212" spans="1:17">
      <c r="A9212" t="s">
        <v>122</v>
      </c>
      <c r="B9212">
        <v>2035</v>
      </c>
      <c r="C9212" t="s">
        <v>24</v>
      </c>
      <c r="D9212" t="s">
        <v>1067</v>
      </c>
      <c r="E9212" t="s">
        <v>167</v>
      </c>
      <c r="F9212" t="s">
        <v>165</v>
      </c>
      <c r="G9212" t="s">
        <v>1068</v>
      </c>
      <c r="H9212" t="s">
        <v>135</v>
      </c>
      <c r="I9212">
        <v>0</v>
      </c>
      <c r="P9212">
        <v>0.55526450271327499</v>
      </c>
      <c r="Q9212">
        <v>0</v>
      </c>
    </row>
    <row r="9213" spans="1:17">
      <c r="A9213" t="s">
        <v>122</v>
      </c>
      <c r="B9213">
        <v>2035</v>
      </c>
      <c r="C9213" t="s">
        <v>24</v>
      </c>
      <c r="D9213" t="s">
        <v>1067</v>
      </c>
      <c r="E9213" t="s">
        <v>167</v>
      </c>
      <c r="F9213" t="s">
        <v>165</v>
      </c>
      <c r="G9213" t="s">
        <v>1068</v>
      </c>
      <c r="H9213" t="s">
        <v>136</v>
      </c>
      <c r="I9213">
        <v>0</v>
      </c>
      <c r="P9213">
        <v>0.55526450271327499</v>
      </c>
      <c r="Q9213">
        <v>0</v>
      </c>
    </row>
    <row r="9214" spans="1:17">
      <c r="A9214" t="s">
        <v>122</v>
      </c>
      <c r="B9214">
        <v>2035</v>
      </c>
      <c r="C9214" t="s">
        <v>24</v>
      </c>
      <c r="D9214" t="s">
        <v>1067</v>
      </c>
      <c r="E9214" t="s">
        <v>167</v>
      </c>
      <c r="F9214" t="s">
        <v>166</v>
      </c>
      <c r="G9214" t="s">
        <v>1068</v>
      </c>
      <c r="H9214" t="s">
        <v>132</v>
      </c>
      <c r="I9214">
        <v>0</v>
      </c>
      <c r="P9214">
        <v>0.55526450271327499</v>
      </c>
      <c r="Q9214">
        <v>0</v>
      </c>
    </row>
    <row r="9215" spans="1:17">
      <c r="A9215" t="s">
        <v>122</v>
      </c>
      <c r="B9215">
        <v>2035</v>
      </c>
      <c r="C9215" t="s">
        <v>24</v>
      </c>
      <c r="D9215" t="s">
        <v>1067</v>
      </c>
      <c r="E9215" t="s">
        <v>167</v>
      </c>
      <c r="F9215" t="s">
        <v>166</v>
      </c>
      <c r="G9215" t="s">
        <v>1068</v>
      </c>
      <c r="H9215" t="s">
        <v>135</v>
      </c>
      <c r="I9215">
        <v>0</v>
      </c>
      <c r="P9215">
        <v>0.55526450271327499</v>
      </c>
      <c r="Q9215">
        <v>0</v>
      </c>
    </row>
    <row r="9216" spans="1:17">
      <c r="A9216" t="s">
        <v>122</v>
      </c>
      <c r="B9216">
        <v>2035</v>
      </c>
      <c r="C9216" t="s">
        <v>24</v>
      </c>
      <c r="D9216" t="s">
        <v>1067</v>
      </c>
      <c r="E9216" t="s">
        <v>167</v>
      </c>
      <c r="F9216" t="s">
        <v>166</v>
      </c>
      <c r="G9216" t="s">
        <v>1068</v>
      </c>
      <c r="H9216" t="s">
        <v>136</v>
      </c>
      <c r="I9216">
        <v>0</v>
      </c>
      <c r="P9216">
        <v>0.55526450271327499</v>
      </c>
      <c r="Q9216">
        <v>0</v>
      </c>
    </row>
    <row r="9217" spans="1:17">
      <c r="A9217" t="s">
        <v>122</v>
      </c>
      <c r="B9217">
        <v>2035</v>
      </c>
      <c r="C9217" t="s">
        <v>24</v>
      </c>
      <c r="D9217" t="s">
        <v>1067</v>
      </c>
      <c r="E9217" t="s">
        <v>167</v>
      </c>
      <c r="F9217" t="s">
        <v>160</v>
      </c>
      <c r="G9217" t="s">
        <v>1068</v>
      </c>
      <c r="H9217" t="s">
        <v>132</v>
      </c>
      <c r="I9217">
        <v>0</v>
      </c>
      <c r="P9217">
        <v>0.55526450271327499</v>
      </c>
      <c r="Q9217">
        <v>0</v>
      </c>
    </row>
    <row r="9218" spans="1:17">
      <c r="A9218" t="s">
        <v>122</v>
      </c>
      <c r="B9218">
        <v>2035</v>
      </c>
      <c r="C9218" t="s">
        <v>24</v>
      </c>
      <c r="D9218" t="s">
        <v>1067</v>
      </c>
      <c r="E9218" t="s">
        <v>167</v>
      </c>
      <c r="F9218" t="s">
        <v>160</v>
      </c>
      <c r="G9218" t="s">
        <v>1068</v>
      </c>
      <c r="H9218" t="s">
        <v>135</v>
      </c>
      <c r="I9218">
        <v>0</v>
      </c>
      <c r="P9218">
        <v>0.55526450271327499</v>
      </c>
      <c r="Q9218">
        <v>0</v>
      </c>
    </row>
    <row r="9219" spans="1:17">
      <c r="A9219" t="s">
        <v>122</v>
      </c>
      <c r="B9219">
        <v>2035</v>
      </c>
      <c r="C9219" t="s">
        <v>24</v>
      </c>
      <c r="D9219" t="s">
        <v>1067</v>
      </c>
      <c r="E9219" t="s">
        <v>167</v>
      </c>
      <c r="F9219" t="s">
        <v>160</v>
      </c>
      <c r="G9219" t="s">
        <v>1068</v>
      </c>
      <c r="H9219" t="s">
        <v>136</v>
      </c>
      <c r="I9219">
        <v>0</v>
      </c>
      <c r="P9219">
        <v>0.55526450271327499</v>
      </c>
      <c r="Q9219">
        <v>0</v>
      </c>
    </row>
    <row r="9220" spans="1:17">
      <c r="A9220" t="s">
        <v>122</v>
      </c>
      <c r="B9220">
        <v>2035</v>
      </c>
      <c r="C9220" t="s">
        <v>14</v>
      </c>
      <c r="D9220" t="s">
        <v>1062</v>
      </c>
      <c r="E9220" t="s">
        <v>162</v>
      </c>
      <c r="F9220" t="s">
        <v>164</v>
      </c>
      <c r="G9220" t="s">
        <v>1063</v>
      </c>
      <c r="H9220" t="s">
        <v>132</v>
      </c>
      <c r="I9220">
        <v>0</v>
      </c>
      <c r="P9220">
        <v>0.55526450271327499</v>
      </c>
      <c r="Q9220">
        <v>0</v>
      </c>
    </row>
    <row r="9221" spans="1:17">
      <c r="A9221" t="s">
        <v>122</v>
      </c>
      <c r="B9221">
        <v>2035</v>
      </c>
      <c r="C9221" t="s">
        <v>14</v>
      </c>
      <c r="D9221" t="s">
        <v>1062</v>
      </c>
      <c r="E9221" t="s">
        <v>162</v>
      </c>
      <c r="F9221" t="s">
        <v>164</v>
      </c>
      <c r="G9221" t="s">
        <v>1063</v>
      </c>
      <c r="H9221" t="s">
        <v>135</v>
      </c>
      <c r="I9221">
        <v>0</v>
      </c>
      <c r="P9221">
        <v>0.55526450271327499</v>
      </c>
      <c r="Q9221">
        <v>0</v>
      </c>
    </row>
    <row r="9222" spans="1:17">
      <c r="A9222" t="s">
        <v>122</v>
      </c>
      <c r="B9222">
        <v>2035</v>
      </c>
      <c r="C9222" t="s">
        <v>14</v>
      </c>
      <c r="D9222" t="s">
        <v>1062</v>
      </c>
      <c r="E9222" t="s">
        <v>162</v>
      </c>
      <c r="F9222" t="s">
        <v>164</v>
      </c>
      <c r="G9222" t="s">
        <v>1063</v>
      </c>
      <c r="H9222" t="s">
        <v>136</v>
      </c>
      <c r="I9222">
        <v>0</v>
      </c>
      <c r="P9222">
        <v>0.55526450271327499</v>
      </c>
      <c r="Q9222">
        <v>0</v>
      </c>
    </row>
    <row r="9223" spans="1:17">
      <c r="A9223" t="s">
        <v>122</v>
      </c>
      <c r="B9223">
        <v>2035</v>
      </c>
      <c r="C9223" t="s">
        <v>14</v>
      </c>
      <c r="D9223" t="s">
        <v>1062</v>
      </c>
      <c r="E9223" t="s">
        <v>162</v>
      </c>
      <c r="F9223" t="s">
        <v>159</v>
      </c>
      <c r="G9223" t="s">
        <v>1063</v>
      </c>
      <c r="H9223" t="s">
        <v>132</v>
      </c>
      <c r="I9223">
        <v>0</v>
      </c>
      <c r="P9223">
        <v>0.55526450271327499</v>
      </c>
      <c r="Q9223">
        <v>0</v>
      </c>
    </row>
    <row r="9224" spans="1:17">
      <c r="A9224" t="s">
        <v>122</v>
      </c>
      <c r="B9224">
        <v>2035</v>
      </c>
      <c r="C9224" t="s">
        <v>14</v>
      </c>
      <c r="D9224" t="s">
        <v>1062</v>
      </c>
      <c r="E9224" t="s">
        <v>162</v>
      </c>
      <c r="F9224" t="s">
        <v>159</v>
      </c>
      <c r="G9224" t="s">
        <v>1063</v>
      </c>
      <c r="H9224" t="s">
        <v>135</v>
      </c>
      <c r="I9224">
        <v>0</v>
      </c>
      <c r="P9224">
        <v>0.55526450271327499</v>
      </c>
      <c r="Q9224">
        <v>0</v>
      </c>
    </row>
    <row r="9225" spans="1:17">
      <c r="A9225" t="s">
        <v>122</v>
      </c>
      <c r="B9225">
        <v>2035</v>
      </c>
      <c r="C9225" t="s">
        <v>14</v>
      </c>
      <c r="D9225" t="s">
        <v>1062</v>
      </c>
      <c r="E9225" t="s">
        <v>162</v>
      </c>
      <c r="F9225" t="s">
        <v>159</v>
      </c>
      <c r="G9225" t="s">
        <v>1063</v>
      </c>
      <c r="H9225" t="s">
        <v>136</v>
      </c>
      <c r="I9225">
        <v>0</v>
      </c>
      <c r="P9225">
        <v>0.55526450271327499</v>
      </c>
      <c r="Q9225">
        <v>0</v>
      </c>
    </row>
    <row r="9226" spans="1:17">
      <c r="A9226" t="s">
        <v>122</v>
      </c>
      <c r="B9226">
        <v>2035</v>
      </c>
      <c r="C9226" t="s">
        <v>14</v>
      </c>
      <c r="D9226" t="s">
        <v>1062</v>
      </c>
      <c r="E9226" t="s">
        <v>162</v>
      </c>
      <c r="F9226" t="s">
        <v>126</v>
      </c>
      <c r="G9226" t="s">
        <v>1063</v>
      </c>
      <c r="H9226" t="s">
        <v>132</v>
      </c>
      <c r="I9226">
        <v>0</v>
      </c>
      <c r="P9226">
        <v>0.55526450271327499</v>
      </c>
      <c r="Q9226">
        <v>0</v>
      </c>
    </row>
    <row r="9227" spans="1:17">
      <c r="A9227" t="s">
        <v>122</v>
      </c>
      <c r="B9227">
        <v>2035</v>
      </c>
      <c r="C9227" t="s">
        <v>14</v>
      </c>
      <c r="D9227" t="s">
        <v>1062</v>
      </c>
      <c r="E9227" t="s">
        <v>162</v>
      </c>
      <c r="F9227" t="s">
        <v>126</v>
      </c>
      <c r="G9227" t="s">
        <v>1063</v>
      </c>
      <c r="H9227" t="s">
        <v>135</v>
      </c>
      <c r="I9227">
        <v>0</v>
      </c>
      <c r="P9227">
        <v>0.55526450271327499</v>
      </c>
      <c r="Q9227">
        <v>0</v>
      </c>
    </row>
    <row r="9228" spans="1:17">
      <c r="A9228" t="s">
        <v>122</v>
      </c>
      <c r="B9228">
        <v>2035</v>
      </c>
      <c r="C9228" t="s">
        <v>14</v>
      </c>
      <c r="D9228" t="s">
        <v>1062</v>
      </c>
      <c r="E9228" t="s">
        <v>162</v>
      </c>
      <c r="F9228" t="s">
        <v>126</v>
      </c>
      <c r="G9228" t="s">
        <v>1063</v>
      </c>
      <c r="H9228" t="s">
        <v>136</v>
      </c>
      <c r="I9228">
        <v>0</v>
      </c>
      <c r="P9228">
        <v>0.55526450271327499</v>
      </c>
      <c r="Q9228">
        <v>0</v>
      </c>
    </row>
    <row r="9229" spans="1:17">
      <c r="A9229" t="s">
        <v>122</v>
      </c>
      <c r="B9229">
        <v>2035</v>
      </c>
      <c r="C9229" t="s">
        <v>14</v>
      </c>
      <c r="D9229" t="s">
        <v>1062</v>
      </c>
      <c r="E9229" t="s">
        <v>162</v>
      </c>
      <c r="F9229" t="s">
        <v>165</v>
      </c>
      <c r="G9229" t="s">
        <v>1063</v>
      </c>
      <c r="H9229" t="s">
        <v>132</v>
      </c>
      <c r="I9229">
        <v>0</v>
      </c>
      <c r="P9229">
        <v>0.55526450271327499</v>
      </c>
      <c r="Q9229">
        <v>0</v>
      </c>
    </row>
    <row r="9230" spans="1:17">
      <c r="A9230" t="s">
        <v>122</v>
      </c>
      <c r="B9230">
        <v>2035</v>
      </c>
      <c r="C9230" t="s">
        <v>14</v>
      </c>
      <c r="D9230" t="s">
        <v>1062</v>
      </c>
      <c r="E9230" t="s">
        <v>162</v>
      </c>
      <c r="F9230" t="s">
        <v>165</v>
      </c>
      <c r="G9230" t="s">
        <v>1063</v>
      </c>
      <c r="H9230" t="s">
        <v>135</v>
      </c>
      <c r="I9230">
        <v>0</v>
      </c>
      <c r="P9230">
        <v>0.55526450271327499</v>
      </c>
      <c r="Q9230">
        <v>0</v>
      </c>
    </row>
    <row r="9231" spans="1:17">
      <c r="A9231" t="s">
        <v>122</v>
      </c>
      <c r="B9231">
        <v>2035</v>
      </c>
      <c r="C9231" t="s">
        <v>14</v>
      </c>
      <c r="D9231" t="s">
        <v>1062</v>
      </c>
      <c r="E9231" t="s">
        <v>162</v>
      </c>
      <c r="F9231" t="s">
        <v>165</v>
      </c>
      <c r="G9231" t="s">
        <v>1063</v>
      </c>
      <c r="H9231" t="s">
        <v>136</v>
      </c>
      <c r="I9231">
        <v>0</v>
      </c>
      <c r="P9231">
        <v>0.55526450271327499</v>
      </c>
      <c r="Q9231">
        <v>0</v>
      </c>
    </row>
    <row r="9232" spans="1:17">
      <c r="A9232" t="s">
        <v>122</v>
      </c>
      <c r="B9232">
        <v>2035</v>
      </c>
      <c r="C9232" t="s">
        <v>14</v>
      </c>
      <c r="D9232" t="s">
        <v>1062</v>
      </c>
      <c r="E9232" t="s">
        <v>162</v>
      </c>
      <c r="F9232" t="s">
        <v>166</v>
      </c>
      <c r="G9232" t="s">
        <v>1063</v>
      </c>
      <c r="H9232" t="s">
        <v>132</v>
      </c>
      <c r="I9232">
        <v>0</v>
      </c>
      <c r="P9232">
        <v>0.55526450271327499</v>
      </c>
      <c r="Q9232">
        <v>0</v>
      </c>
    </row>
    <row r="9233" spans="1:17">
      <c r="A9233" t="s">
        <v>122</v>
      </c>
      <c r="B9233">
        <v>2035</v>
      </c>
      <c r="C9233" t="s">
        <v>14</v>
      </c>
      <c r="D9233" t="s">
        <v>1062</v>
      </c>
      <c r="E9233" t="s">
        <v>162</v>
      </c>
      <c r="F9233" t="s">
        <v>166</v>
      </c>
      <c r="G9233" t="s">
        <v>1063</v>
      </c>
      <c r="H9233" t="s">
        <v>135</v>
      </c>
      <c r="I9233">
        <v>0</v>
      </c>
      <c r="P9233">
        <v>0.55526450271327499</v>
      </c>
      <c r="Q9233">
        <v>0</v>
      </c>
    </row>
    <row r="9234" spans="1:17">
      <c r="A9234" t="s">
        <v>122</v>
      </c>
      <c r="B9234">
        <v>2035</v>
      </c>
      <c r="C9234" t="s">
        <v>14</v>
      </c>
      <c r="D9234" t="s">
        <v>1062</v>
      </c>
      <c r="E9234" t="s">
        <v>162</v>
      </c>
      <c r="F9234" t="s">
        <v>166</v>
      </c>
      <c r="G9234" t="s">
        <v>1063</v>
      </c>
      <c r="H9234" t="s">
        <v>136</v>
      </c>
      <c r="I9234">
        <v>0</v>
      </c>
      <c r="P9234">
        <v>0.55526450271327499</v>
      </c>
      <c r="Q9234">
        <v>0</v>
      </c>
    </row>
    <row r="9235" spans="1:17">
      <c r="A9235" t="s">
        <v>122</v>
      </c>
      <c r="B9235">
        <v>2035</v>
      </c>
      <c r="C9235" t="s">
        <v>14</v>
      </c>
      <c r="D9235" t="s">
        <v>1062</v>
      </c>
      <c r="E9235" t="s">
        <v>162</v>
      </c>
      <c r="F9235" t="s">
        <v>160</v>
      </c>
      <c r="G9235" t="s">
        <v>1063</v>
      </c>
      <c r="H9235" t="s">
        <v>132</v>
      </c>
      <c r="I9235">
        <v>0</v>
      </c>
      <c r="P9235">
        <v>0.55526450271327499</v>
      </c>
      <c r="Q9235">
        <v>0</v>
      </c>
    </row>
    <row r="9236" spans="1:17">
      <c r="A9236" t="s">
        <v>122</v>
      </c>
      <c r="B9236">
        <v>2035</v>
      </c>
      <c r="C9236" t="s">
        <v>14</v>
      </c>
      <c r="D9236" t="s">
        <v>1062</v>
      </c>
      <c r="E9236" t="s">
        <v>162</v>
      </c>
      <c r="F9236" t="s">
        <v>160</v>
      </c>
      <c r="G9236" t="s">
        <v>1063</v>
      </c>
      <c r="H9236" t="s">
        <v>135</v>
      </c>
      <c r="I9236">
        <v>0</v>
      </c>
      <c r="P9236">
        <v>0.55526450271327499</v>
      </c>
      <c r="Q9236">
        <v>0</v>
      </c>
    </row>
    <row r="9237" spans="1:17">
      <c r="A9237" t="s">
        <v>122</v>
      </c>
      <c r="B9237">
        <v>2035</v>
      </c>
      <c r="C9237" t="s">
        <v>14</v>
      </c>
      <c r="D9237" t="s">
        <v>1062</v>
      </c>
      <c r="E9237" t="s">
        <v>162</v>
      </c>
      <c r="F9237" t="s">
        <v>160</v>
      </c>
      <c r="G9237" t="s">
        <v>1063</v>
      </c>
      <c r="H9237" t="s">
        <v>136</v>
      </c>
      <c r="I9237">
        <v>0</v>
      </c>
      <c r="P9237">
        <v>0.55526450271327499</v>
      </c>
      <c r="Q9237">
        <v>0</v>
      </c>
    </row>
    <row r="9238" spans="1:17">
      <c r="A9238" t="s">
        <v>122</v>
      </c>
      <c r="B9238">
        <v>2035</v>
      </c>
      <c r="C9238" t="s">
        <v>15</v>
      </c>
      <c r="D9238" t="s">
        <v>1062</v>
      </c>
      <c r="E9238" t="s">
        <v>162</v>
      </c>
      <c r="F9238" t="s">
        <v>164</v>
      </c>
      <c r="G9238" t="s">
        <v>1063</v>
      </c>
      <c r="H9238" t="s">
        <v>132</v>
      </c>
      <c r="I9238">
        <v>0</v>
      </c>
      <c r="P9238">
        <v>0.55526450271327499</v>
      </c>
      <c r="Q9238">
        <v>0</v>
      </c>
    </row>
    <row r="9239" spans="1:17">
      <c r="A9239" t="s">
        <v>122</v>
      </c>
      <c r="B9239">
        <v>2035</v>
      </c>
      <c r="C9239" t="s">
        <v>15</v>
      </c>
      <c r="D9239" t="s">
        <v>1062</v>
      </c>
      <c r="E9239" t="s">
        <v>162</v>
      </c>
      <c r="F9239" t="s">
        <v>164</v>
      </c>
      <c r="G9239" t="s">
        <v>1063</v>
      </c>
      <c r="H9239" t="s">
        <v>135</v>
      </c>
      <c r="I9239">
        <v>1888661061.95822</v>
      </c>
      <c r="P9239">
        <v>0.55526450271327499</v>
      </c>
      <c r="Q9239">
        <v>1048706445.36215</v>
      </c>
    </row>
    <row r="9240" spans="1:17">
      <c r="A9240" t="s">
        <v>122</v>
      </c>
      <c r="B9240">
        <v>2035</v>
      </c>
      <c r="C9240" t="s">
        <v>15</v>
      </c>
      <c r="D9240" t="s">
        <v>1062</v>
      </c>
      <c r="E9240" t="s">
        <v>162</v>
      </c>
      <c r="F9240" t="s">
        <v>164</v>
      </c>
      <c r="G9240" t="s">
        <v>1063</v>
      </c>
      <c r="H9240" t="s">
        <v>136</v>
      </c>
      <c r="I9240">
        <v>65954345.202191897</v>
      </c>
      <c r="P9240">
        <v>0.55526450271327499</v>
      </c>
      <c r="Q9240">
        <v>36622106.690474696</v>
      </c>
    </row>
    <row r="9241" spans="1:17">
      <c r="A9241" t="s">
        <v>122</v>
      </c>
      <c r="B9241">
        <v>2035</v>
      </c>
      <c r="C9241" t="s">
        <v>15</v>
      </c>
      <c r="D9241" t="s">
        <v>1062</v>
      </c>
      <c r="E9241" t="s">
        <v>162</v>
      </c>
      <c r="F9241" t="s">
        <v>159</v>
      </c>
      <c r="G9241" t="s">
        <v>1063</v>
      </c>
      <c r="H9241" t="s">
        <v>132</v>
      </c>
      <c r="I9241">
        <v>0</v>
      </c>
      <c r="P9241">
        <v>0.55526450271327499</v>
      </c>
      <c r="Q9241">
        <v>0</v>
      </c>
    </row>
    <row r="9242" spans="1:17">
      <c r="A9242" t="s">
        <v>122</v>
      </c>
      <c r="B9242">
        <v>2035</v>
      </c>
      <c r="C9242" t="s">
        <v>15</v>
      </c>
      <c r="D9242" t="s">
        <v>1062</v>
      </c>
      <c r="E9242" t="s">
        <v>162</v>
      </c>
      <c r="F9242" t="s">
        <v>159</v>
      </c>
      <c r="G9242" t="s">
        <v>1063</v>
      </c>
      <c r="H9242" t="s">
        <v>135</v>
      </c>
      <c r="I9242">
        <v>707198617.03959703</v>
      </c>
      <c r="P9242">
        <v>0.55526450271327499</v>
      </c>
      <c r="Q9242">
        <v>392682288.41000801</v>
      </c>
    </row>
    <row r="9243" spans="1:17">
      <c r="A9243" t="s">
        <v>122</v>
      </c>
      <c r="B9243">
        <v>2035</v>
      </c>
      <c r="C9243" t="s">
        <v>15</v>
      </c>
      <c r="D9243" t="s">
        <v>1062</v>
      </c>
      <c r="E9243" t="s">
        <v>162</v>
      </c>
      <c r="F9243" t="s">
        <v>159</v>
      </c>
      <c r="G9243" t="s">
        <v>1063</v>
      </c>
      <c r="H9243" t="s">
        <v>136</v>
      </c>
      <c r="I9243">
        <v>24696237.273183201</v>
      </c>
      <c r="P9243">
        <v>0.55526450271327499</v>
      </c>
      <c r="Q9243">
        <v>13712943.908383099</v>
      </c>
    </row>
    <row r="9244" spans="1:17">
      <c r="A9244" t="s">
        <v>122</v>
      </c>
      <c r="B9244">
        <v>2035</v>
      </c>
      <c r="C9244" t="s">
        <v>15</v>
      </c>
      <c r="D9244" t="s">
        <v>1062</v>
      </c>
      <c r="E9244" t="s">
        <v>162</v>
      </c>
      <c r="F9244" t="s">
        <v>126</v>
      </c>
      <c r="G9244" t="s">
        <v>1063</v>
      </c>
      <c r="H9244" t="s">
        <v>132</v>
      </c>
      <c r="I9244">
        <v>0</v>
      </c>
      <c r="P9244">
        <v>0.55526450271327499</v>
      </c>
      <c r="Q9244">
        <v>0</v>
      </c>
    </row>
    <row r="9245" spans="1:17">
      <c r="A9245" t="s">
        <v>122</v>
      </c>
      <c r="B9245">
        <v>2035</v>
      </c>
      <c r="C9245" t="s">
        <v>15</v>
      </c>
      <c r="D9245" t="s">
        <v>1062</v>
      </c>
      <c r="E9245" t="s">
        <v>162</v>
      </c>
      <c r="F9245" t="s">
        <v>126</v>
      </c>
      <c r="G9245" t="s">
        <v>1063</v>
      </c>
      <c r="H9245" t="s">
        <v>135</v>
      </c>
      <c r="I9245">
        <v>0</v>
      </c>
      <c r="P9245">
        <v>0.55526450271327499</v>
      </c>
      <c r="Q9245">
        <v>0</v>
      </c>
    </row>
    <row r="9246" spans="1:17">
      <c r="A9246" t="s">
        <v>122</v>
      </c>
      <c r="B9246">
        <v>2035</v>
      </c>
      <c r="C9246" t="s">
        <v>15</v>
      </c>
      <c r="D9246" t="s">
        <v>1062</v>
      </c>
      <c r="E9246" t="s">
        <v>162</v>
      </c>
      <c r="F9246" t="s">
        <v>126</v>
      </c>
      <c r="G9246" t="s">
        <v>1063</v>
      </c>
      <c r="H9246" t="s">
        <v>136</v>
      </c>
      <c r="I9246">
        <v>0</v>
      </c>
      <c r="P9246">
        <v>0.55526450271327499</v>
      </c>
      <c r="Q9246">
        <v>0</v>
      </c>
    </row>
    <row r="9247" spans="1:17">
      <c r="A9247" t="s">
        <v>122</v>
      </c>
      <c r="B9247">
        <v>2035</v>
      </c>
      <c r="C9247" t="s">
        <v>15</v>
      </c>
      <c r="D9247" t="s">
        <v>1062</v>
      </c>
      <c r="E9247" t="s">
        <v>162</v>
      </c>
      <c r="F9247" t="s">
        <v>165</v>
      </c>
      <c r="G9247" t="s">
        <v>1063</v>
      </c>
      <c r="H9247" t="s">
        <v>132</v>
      </c>
      <c r="I9247">
        <v>0</v>
      </c>
      <c r="P9247">
        <v>0.55526450271327499</v>
      </c>
      <c r="Q9247">
        <v>0</v>
      </c>
    </row>
    <row r="9248" spans="1:17">
      <c r="A9248" t="s">
        <v>122</v>
      </c>
      <c r="B9248">
        <v>2035</v>
      </c>
      <c r="C9248" t="s">
        <v>15</v>
      </c>
      <c r="D9248" t="s">
        <v>1062</v>
      </c>
      <c r="E9248" t="s">
        <v>162</v>
      </c>
      <c r="F9248" t="s">
        <v>165</v>
      </c>
      <c r="G9248" t="s">
        <v>1063</v>
      </c>
      <c r="H9248" t="s">
        <v>135</v>
      </c>
      <c r="I9248">
        <v>7344810066.1692896</v>
      </c>
      <c r="P9248">
        <v>0.55526450271327499</v>
      </c>
      <c r="Q9248">
        <v>4078312308.9149499</v>
      </c>
    </row>
    <row r="9249" spans="1:17">
      <c r="A9249" t="s">
        <v>122</v>
      </c>
      <c r="B9249">
        <v>2035</v>
      </c>
      <c r="C9249" t="s">
        <v>15</v>
      </c>
      <c r="D9249" t="s">
        <v>1062</v>
      </c>
      <c r="E9249" t="s">
        <v>162</v>
      </c>
      <c r="F9249" t="s">
        <v>165</v>
      </c>
      <c r="G9249" t="s">
        <v>1063</v>
      </c>
      <c r="H9249" t="s">
        <v>136</v>
      </c>
      <c r="I9249">
        <v>256489715.54822001</v>
      </c>
      <c r="P9249">
        <v>0.55526450271327499</v>
      </c>
      <c r="Q9249">
        <v>142419634.35495201</v>
      </c>
    </row>
    <row r="9250" spans="1:17">
      <c r="A9250" t="s">
        <v>122</v>
      </c>
      <c r="B9250">
        <v>2035</v>
      </c>
      <c r="C9250" t="s">
        <v>15</v>
      </c>
      <c r="D9250" t="s">
        <v>1062</v>
      </c>
      <c r="E9250" t="s">
        <v>162</v>
      </c>
      <c r="F9250" t="s">
        <v>166</v>
      </c>
      <c r="G9250" t="s">
        <v>1063</v>
      </c>
      <c r="H9250" t="s">
        <v>132</v>
      </c>
      <c r="I9250">
        <v>0</v>
      </c>
      <c r="P9250">
        <v>0.55526450271327499</v>
      </c>
      <c r="Q9250">
        <v>0</v>
      </c>
    </row>
    <row r="9251" spans="1:17">
      <c r="A9251" t="s">
        <v>122</v>
      </c>
      <c r="B9251">
        <v>2035</v>
      </c>
      <c r="C9251" t="s">
        <v>15</v>
      </c>
      <c r="D9251" t="s">
        <v>1062</v>
      </c>
      <c r="E9251" t="s">
        <v>162</v>
      </c>
      <c r="F9251" t="s">
        <v>166</v>
      </c>
      <c r="G9251" t="s">
        <v>1063</v>
      </c>
      <c r="H9251" t="s">
        <v>135</v>
      </c>
      <c r="I9251">
        <v>0</v>
      </c>
      <c r="P9251">
        <v>0.55526450271327499</v>
      </c>
      <c r="Q9251">
        <v>0</v>
      </c>
    </row>
    <row r="9252" spans="1:17">
      <c r="A9252" t="s">
        <v>122</v>
      </c>
      <c r="B9252">
        <v>2035</v>
      </c>
      <c r="C9252" t="s">
        <v>15</v>
      </c>
      <c r="D9252" t="s">
        <v>1062</v>
      </c>
      <c r="E9252" t="s">
        <v>162</v>
      </c>
      <c r="F9252" t="s">
        <v>166</v>
      </c>
      <c r="G9252" t="s">
        <v>1063</v>
      </c>
      <c r="H9252" t="s">
        <v>136</v>
      </c>
      <c r="I9252">
        <v>0</v>
      </c>
      <c r="P9252">
        <v>0.55526450271327499</v>
      </c>
      <c r="Q9252">
        <v>0</v>
      </c>
    </row>
    <row r="9253" spans="1:17">
      <c r="A9253" t="s">
        <v>122</v>
      </c>
      <c r="B9253">
        <v>2035</v>
      </c>
      <c r="C9253" t="s">
        <v>15</v>
      </c>
      <c r="D9253" t="s">
        <v>1062</v>
      </c>
      <c r="E9253" t="s">
        <v>162</v>
      </c>
      <c r="F9253" t="s">
        <v>160</v>
      </c>
      <c r="G9253" t="s">
        <v>1063</v>
      </c>
      <c r="H9253" t="s">
        <v>132</v>
      </c>
      <c r="I9253">
        <v>0</v>
      </c>
      <c r="P9253">
        <v>0.55526450271327499</v>
      </c>
      <c r="Q9253">
        <v>0</v>
      </c>
    </row>
    <row r="9254" spans="1:17">
      <c r="A9254" t="s">
        <v>122</v>
      </c>
      <c r="B9254">
        <v>2035</v>
      </c>
      <c r="C9254" t="s">
        <v>15</v>
      </c>
      <c r="D9254" t="s">
        <v>1062</v>
      </c>
      <c r="E9254" t="s">
        <v>162</v>
      </c>
      <c r="F9254" t="s">
        <v>160</v>
      </c>
      <c r="G9254" t="s">
        <v>1063</v>
      </c>
      <c r="H9254" t="s">
        <v>135</v>
      </c>
      <c r="I9254">
        <v>1737227.65870776</v>
      </c>
      <c r="P9254">
        <v>0.55526450271327499</v>
      </c>
      <c r="Q9254">
        <v>964620.85201210994</v>
      </c>
    </row>
    <row r="9255" spans="1:17">
      <c r="A9255" t="s">
        <v>122</v>
      </c>
      <c r="B9255">
        <v>2035</v>
      </c>
      <c r="C9255" t="s">
        <v>15</v>
      </c>
      <c r="D9255" t="s">
        <v>1062</v>
      </c>
      <c r="E9255" t="s">
        <v>162</v>
      </c>
      <c r="F9255" t="s">
        <v>160</v>
      </c>
      <c r="G9255" t="s">
        <v>1063</v>
      </c>
      <c r="H9255" t="s">
        <v>136</v>
      </c>
      <c r="I9255">
        <v>60666.106272350196</v>
      </c>
      <c r="P9255">
        <v>0.55526450271327499</v>
      </c>
      <c r="Q9255">
        <v>33685.735330867203</v>
      </c>
    </row>
    <row r="9256" spans="1:17">
      <c r="A9256" t="s">
        <v>122</v>
      </c>
      <c r="B9256">
        <v>2035</v>
      </c>
      <c r="C9256" t="s">
        <v>156</v>
      </c>
      <c r="D9256" t="s">
        <v>1066</v>
      </c>
      <c r="E9256" t="s">
        <v>167</v>
      </c>
      <c r="F9256" t="s">
        <v>164</v>
      </c>
      <c r="G9256" t="s">
        <v>158</v>
      </c>
      <c r="H9256" t="s">
        <v>132</v>
      </c>
      <c r="I9256">
        <v>0</v>
      </c>
      <c r="P9256">
        <v>0.55526450271327499</v>
      </c>
      <c r="Q9256">
        <v>0</v>
      </c>
    </row>
    <row r="9257" spans="1:17">
      <c r="A9257" t="s">
        <v>122</v>
      </c>
      <c r="B9257">
        <v>2035</v>
      </c>
      <c r="C9257" t="s">
        <v>156</v>
      </c>
      <c r="D9257" t="s">
        <v>1066</v>
      </c>
      <c r="E9257" t="s">
        <v>167</v>
      </c>
      <c r="F9257" t="s">
        <v>164</v>
      </c>
      <c r="G9257" t="s">
        <v>158</v>
      </c>
      <c r="H9257" t="s">
        <v>135</v>
      </c>
      <c r="I9257">
        <v>0</v>
      </c>
      <c r="P9257">
        <v>0.55526450271327499</v>
      </c>
      <c r="Q9257">
        <v>0</v>
      </c>
    </row>
    <row r="9258" spans="1:17">
      <c r="A9258" t="s">
        <v>122</v>
      </c>
      <c r="B9258">
        <v>2035</v>
      </c>
      <c r="C9258" t="s">
        <v>156</v>
      </c>
      <c r="D9258" t="s">
        <v>1066</v>
      </c>
      <c r="E9258" t="s">
        <v>167</v>
      </c>
      <c r="F9258" t="s">
        <v>164</v>
      </c>
      <c r="G9258" t="s">
        <v>158</v>
      </c>
      <c r="H9258" t="s">
        <v>136</v>
      </c>
      <c r="I9258">
        <v>0</v>
      </c>
      <c r="P9258">
        <v>0.55526450271327499</v>
      </c>
      <c r="Q9258">
        <v>0</v>
      </c>
    </row>
    <row r="9259" spans="1:17">
      <c r="A9259" t="s">
        <v>122</v>
      </c>
      <c r="B9259">
        <v>2035</v>
      </c>
      <c r="C9259" t="s">
        <v>156</v>
      </c>
      <c r="D9259" t="s">
        <v>1066</v>
      </c>
      <c r="E9259" t="s">
        <v>167</v>
      </c>
      <c r="F9259" t="s">
        <v>159</v>
      </c>
      <c r="G9259" t="s">
        <v>158</v>
      </c>
      <c r="H9259" t="s">
        <v>132</v>
      </c>
      <c r="I9259">
        <v>0</v>
      </c>
      <c r="P9259">
        <v>0.55526450271327499</v>
      </c>
      <c r="Q9259">
        <v>0</v>
      </c>
    </row>
    <row r="9260" spans="1:17">
      <c r="A9260" t="s">
        <v>122</v>
      </c>
      <c r="B9260">
        <v>2035</v>
      </c>
      <c r="C9260" t="s">
        <v>156</v>
      </c>
      <c r="D9260" t="s">
        <v>1066</v>
      </c>
      <c r="E9260" t="s">
        <v>167</v>
      </c>
      <c r="F9260" t="s">
        <v>159</v>
      </c>
      <c r="G9260" t="s">
        <v>158</v>
      </c>
      <c r="H9260" t="s">
        <v>135</v>
      </c>
      <c r="I9260">
        <v>0</v>
      </c>
      <c r="P9260">
        <v>0.55526450271327499</v>
      </c>
      <c r="Q9260">
        <v>0</v>
      </c>
    </row>
    <row r="9261" spans="1:17">
      <c r="A9261" t="s">
        <v>122</v>
      </c>
      <c r="B9261">
        <v>2035</v>
      </c>
      <c r="C9261" t="s">
        <v>156</v>
      </c>
      <c r="D9261" t="s">
        <v>1066</v>
      </c>
      <c r="E9261" t="s">
        <v>167</v>
      </c>
      <c r="F9261" t="s">
        <v>159</v>
      </c>
      <c r="G9261" t="s">
        <v>158</v>
      </c>
      <c r="H9261" t="s">
        <v>136</v>
      </c>
      <c r="I9261">
        <v>0</v>
      </c>
      <c r="P9261">
        <v>0.55526450271327499</v>
      </c>
      <c r="Q9261">
        <v>0</v>
      </c>
    </row>
    <row r="9262" spans="1:17">
      <c r="A9262" t="s">
        <v>122</v>
      </c>
      <c r="B9262">
        <v>2035</v>
      </c>
      <c r="C9262" t="s">
        <v>156</v>
      </c>
      <c r="D9262" t="s">
        <v>1066</v>
      </c>
      <c r="E9262" t="s">
        <v>167</v>
      </c>
      <c r="F9262" t="s">
        <v>126</v>
      </c>
      <c r="G9262" t="s">
        <v>158</v>
      </c>
      <c r="H9262" t="s">
        <v>132</v>
      </c>
      <c r="I9262">
        <v>0</v>
      </c>
      <c r="P9262">
        <v>0.55526450271327499</v>
      </c>
      <c r="Q9262">
        <v>0</v>
      </c>
    </row>
    <row r="9263" spans="1:17">
      <c r="A9263" t="s">
        <v>122</v>
      </c>
      <c r="B9263">
        <v>2035</v>
      </c>
      <c r="C9263" t="s">
        <v>156</v>
      </c>
      <c r="D9263" t="s">
        <v>1066</v>
      </c>
      <c r="E9263" t="s">
        <v>167</v>
      </c>
      <c r="F9263" t="s">
        <v>126</v>
      </c>
      <c r="G9263" t="s">
        <v>158</v>
      </c>
      <c r="H9263" t="s">
        <v>135</v>
      </c>
      <c r="I9263">
        <v>0</v>
      </c>
      <c r="P9263">
        <v>0.55526450271327499</v>
      </c>
      <c r="Q9263">
        <v>0</v>
      </c>
    </row>
    <row r="9264" spans="1:17">
      <c r="A9264" t="s">
        <v>122</v>
      </c>
      <c r="B9264">
        <v>2035</v>
      </c>
      <c r="C9264" t="s">
        <v>156</v>
      </c>
      <c r="D9264" t="s">
        <v>1066</v>
      </c>
      <c r="E9264" t="s">
        <v>167</v>
      </c>
      <c r="F9264" t="s">
        <v>126</v>
      </c>
      <c r="G9264" t="s">
        <v>158</v>
      </c>
      <c r="H9264" t="s">
        <v>136</v>
      </c>
      <c r="I9264">
        <v>0</v>
      </c>
      <c r="P9264">
        <v>0.55526450271327499</v>
      </c>
      <c r="Q9264">
        <v>0</v>
      </c>
    </row>
    <row r="9265" spans="1:17">
      <c r="A9265" t="s">
        <v>122</v>
      </c>
      <c r="B9265">
        <v>2035</v>
      </c>
      <c r="C9265" t="s">
        <v>156</v>
      </c>
      <c r="D9265" t="s">
        <v>1066</v>
      </c>
      <c r="E9265" t="s">
        <v>167</v>
      </c>
      <c r="F9265" t="s">
        <v>165</v>
      </c>
      <c r="G9265" t="s">
        <v>158</v>
      </c>
      <c r="H9265" t="s">
        <v>132</v>
      </c>
      <c r="I9265">
        <v>0</v>
      </c>
      <c r="P9265">
        <v>0.55526450271327499</v>
      </c>
      <c r="Q9265">
        <v>0</v>
      </c>
    </row>
    <row r="9266" spans="1:17">
      <c r="A9266" t="s">
        <v>122</v>
      </c>
      <c r="B9266">
        <v>2035</v>
      </c>
      <c r="C9266" t="s">
        <v>156</v>
      </c>
      <c r="D9266" t="s">
        <v>1066</v>
      </c>
      <c r="E9266" t="s">
        <v>167</v>
      </c>
      <c r="F9266" t="s">
        <v>165</v>
      </c>
      <c r="G9266" t="s">
        <v>158</v>
      </c>
      <c r="H9266" t="s">
        <v>135</v>
      </c>
      <c r="I9266">
        <v>0</v>
      </c>
      <c r="P9266">
        <v>0.55526450271327499</v>
      </c>
      <c r="Q9266">
        <v>0</v>
      </c>
    </row>
    <row r="9267" spans="1:17">
      <c r="A9267" t="s">
        <v>122</v>
      </c>
      <c r="B9267">
        <v>2035</v>
      </c>
      <c r="C9267" t="s">
        <v>156</v>
      </c>
      <c r="D9267" t="s">
        <v>1066</v>
      </c>
      <c r="E9267" t="s">
        <v>167</v>
      </c>
      <c r="F9267" t="s">
        <v>165</v>
      </c>
      <c r="G9267" t="s">
        <v>158</v>
      </c>
      <c r="H9267" t="s">
        <v>136</v>
      </c>
      <c r="I9267">
        <v>0</v>
      </c>
      <c r="P9267">
        <v>0.55526450271327499</v>
      </c>
      <c r="Q9267">
        <v>0</v>
      </c>
    </row>
    <row r="9268" spans="1:17">
      <c r="A9268" t="s">
        <v>122</v>
      </c>
      <c r="B9268">
        <v>2035</v>
      </c>
      <c r="C9268" t="s">
        <v>156</v>
      </c>
      <c r="D9268" t="s">
        <v>1066</v>
      </c>
      <c r="E9268" t="s">
        <v>167</v>
      </c>
      <c r="F9268" t="s">
        <v>166</v>
      </c>
      <c r="G9268" t="s">
        <v>158</v>
      </c>
      <c r="H9268" t="s">
        <v>132</v>
      </c>
      <c r="I9268">
        <v>0</v>
      </c>
      <c r="P9268">
        <v>0.55526450271327499</v>
      </c>
      <c r="Q9268">
        <v>0</v>
      </c>
    </row>
    <row r="9269" spans="1:17">
      <c r="A9269" t="s">
        <v>122</v>
      </c>
      <c r="B9269">
        <v>2035</v>
      </c>
      <c r="C9269" t="s">
        <v>156</v>
      </c>
      <c r="D9269" t="s">
        <v>1066</v>
      </c>
      <c r="E9269" t="s">
        <v>167</v>
      </c>
      <c r="F9269" t="s">
        <v>166</v>
      </c>
      <c r="G9269" t="s">
        <v>158</v>
      </c>
      <c r="H9269" t="s">
        <v>135</v>
      </c>
      <c r="I9269">
        <v>0</v>
      </c>
      <c r="P9269">
        <v>0.55526450271327499</v>
      </c>
      <c r="Q9269">
        <v>0</v>
      </c>
    </row>
    <row r="9270" spans="1:17">
      <c r="A9270" t="s">
        <v>122</v>
      </c>
      <c r="B9270">
        <v>2035</v>
      </c>
      <c r="C9270" t="s">
        <v>156</v>
      </c>
      <c r="D9270" t="s">
        <v>1066</v>
      </c>
      <c r="E9270" t="s">
        <v>167</v>
      </c>
      <c r="F9270" t="s">
        <v>166</v>
      </c>
      <c r="G9270" t="s">
        <v>158</v>
      </c>
      <c r="H9270" t="s">
        <v>136</v>
      </c>
      <c r="I9270">
        <v>0</v>
      </c>
      <c r="P9270">
        <v>0.55526450271327499</v>
      </c>
      <c r="Q9270">
        <v>0</v>
      </c>
    </row>
    <row r="9271" spans="1:17">
      <c r="A9271" t="s">
        <v>122</v>
      </c>
      <c r="B9271">
        <v>2035</v>
      </c>
      <c r="C9271" t="s">
        <v>156</v>
      </c>
      <c r="D9271" t="s">
        <v>1066</v>
      </c>
      <c r="E9271" t="s">
        <v>167</v>
      </c>
      <c r="F9271" t="s">
        <v>160</v>
      </c>
      <c r="G9271" t="s">
        <v>158</v>
      </c>
      <c r="H9271" t="s">
        <v>132</v>
      </c>
      <c r="I9271">
        <v>0</v>
      </c>
      <c r="P9271">
        <v>0.55526450271327499</v>
      </c>
      <c r="Q9271">
        <v>0</v>
      </c>
    </row>
    <row r="9272" spans="1:17">
      <c r="A9272" t="s">
        <v>122</v>
      </c>
      <c r="B9272">
        <v>2035</v>
      </c>
      <c r="C9272" t="s">
        <v>156</v>
      </c>
      <c r="D9272" t="s">
        <v>1066</v>
      </c>
      <c r="E9272" t="s">
        <v>167</v>
      </c>
      <c r="F9272" t="s">
        <v>160</v>
      </c>
      <c r="G9272" t="s">
        <v>158</v>
      </c>
      <c r="H9272" t="s">
        <v>135</v>
      </c>
      <c r="I9272">
        <v>0</v>
      </c>
      <c r="P9272">
        <v>0.55526450271327499</v>
      </c>
      <c r="Q9272">
        <v>0</v>
      </c>
    </row>
    <row r="9273" spans="1:17">
      <c r="A9273" t="s">
        <v>122</v>
      </c>
      <c r="B9273">
        <v>2035</v>
      </c>
      <c r="C9273" t="s">
        <v>156</v>
      </c>
      <c r="D9273" t="s">
        <v>1066</v>
      </c>
      <c r="E9273" t="s">
        <v>167</v>
      </c>
      <c r="F9273" t="s">
        <v>160</v>
      </c>
      <c r="G9273" t="s">
        <v>158</v>
      </c>
      <c r="H9273" t="s">
        <v>136</v>
      </c>
      <c r="I9273">
        <v>0</v>
      </c>
      <c r="P9273">
        <v>0.55526450271327499</v>
      </c>
      <c r="Q9273">
        <v>0</v>
      </c>
    </row>
    <row r="9274" spans="1:17">
      <c r="A9274" t="s">
        <v>122</v>
      </c>
      <c r="B9274">
        <v>2035</v>
      </c>
      <c r="C9274" t="s">
        <v>157</v>
      </c>
      <c r="D9274" t="s">
        <v>1066</v>
      </c>
      <c r="E9274" t="s">
        <v>167</v>
      </c>
      <c r="F9274" t="s">
        <v>164</v>
      </c>
      <c r="G9274" t="s">
        <v>158</v>
      </c>
      <c r="H9274" t="s">
        <v>132</v>
      </c>
      <c r="I9274">
        <v>0</v>
      </c>
      <c r="P9274">
        <v>0.55526450271327499</v>
      </c>
      <c r="Q9274">
        <v>0</v>
      </c>
    </row>
    <row r="9275" spans="1:17">
      <c r="A9275" t="s">
        <v>122</v>
      </c>
      <c r="B9275">
        <v>2035</v>
      </c>
      <c r="C9275" t="s">
        <v>157</v>
      </c>
      <c r="D9275" t="s">
        <v>1066</v>
      </c>
      <c r="E9275" t="s">
        <v>167</v>
      </c>
      <c r="F9275" t="s">
        <v>164</v>
      </c>
      <c r="G9275" t="s">
        <v>158</v>
      </c>
      <c r="H9275" t="s">
        <v>135</v>
      </c>
      <c r="I9275">
        <v>0</v>
      </c>
      <c r="P9275">
        <v>0.55526450271327499</v>
      </c>
      <c r="Q9275">
        <v>0</v>
      </c>
    </row>
    <row r="9276" spans="1:17">
      <c r="A9276" t="s">
        <v>122</v>
      </c>
      <c r="B9276">
        <v>2035</v>
      </c>
      <c r="C9276" t="s">
        <v>157</v>
      </c>
      <c r="D9276" t="s">
        <v>1066</v>
      </c>
      <c r="E9276" t="s">
        <v>167</v>
      </c>
      <c r="F9276" t="s">
        <v>164</v>
      </c>
      <c r="G9276" t="s">
        <v>158</v>
      </c>
      <c r="H9276" t="s">
        <v>136</v>
      </c>
      <c r="I9276">
        <v>0</v>
      </c>
      <c r="P9276">
        <v>0.55526450271327499</v>
      </c>
      <c r="Q9276">
        <v>0</v>
      </c>
    </row>
    <row r="9277" spans="1:17">
      <c r="A9277" t="s">
        <v>122</v>
      </c>
      <c r="B9277">
        <v>2035</v>
      </c>
      <c r="C9277" t="s">
        <v>157</v>
      </c>
      <c r="D9277" t="s">
        <v>1066</v>
      </c>
      <c r="E9277" t="s">
        <v>167</v>
      </c>
      <c r="F9277" t="s">
        <v>159</v>
      </c>
      <c r="G9277" t="s">
        <v>158</v>
      </c>
      <c r="H9277" t="s">
        <v>132</v>
      </c>
      <c r="I9277">
        <v>0</v>
      </c>
      <c r="P9277">
        <v>0.55526450271327499</v>
      </c>
      <c r="Q9277">
        <v>0</v>
      </c>
    </row>
    <row r="9278" spans="1:17">
      <c r="A9278" t="s">
        <v>122</v>
      </c>
      <c r="B9278">
        <v>2035</v>
      </c>
      <c r="C9278" t="s">
        <v>157</v>
      </c>
      <c r="D9278" t="s">
        <v>1066</v>
      </c>
      <c r="E9278" t="s">
        <v>167</v>
      </c>
      <c r="F9278" t="s">
        <v>159</v>
      </c>
      <c r="G9278" t="s">
        <v>158</v>
      </c>
      <c r="H9278" t="s">
        <v>135</v>
      </c>
      <c r="I9278">
        <v>0</v>
      </c>
      <c r="P9278">
        <v>0.55526450271327499</v>
      </c>
      <c r="Q9278">
        <v>0</v>
      </c>
    </row>
    <row r="9279" spans="1:17">
      <c r="A9279" t="s">
        <v>122</v>
      </c>
      <c r="B9279">
        <v>2035</v>
      </c>
      <c r="C9279" t="s">
        <v>157</v>
      </c>
      <c r="D9279" t="s">
        <v>1066</v>
      </c>
      <c r="E9279" t="s">
        <v>167</v>
      </c>
      <c r="F9279" t="s">
        <v>159</v>
      </c>
      <c r="G9279" t="s">
        <v>158</v>
      </c>
      <c r="H9279" t="s">
        <v>136</v>
      </c>
      <c r="I9279">
        <v>0</v>
      </c>
      <c r="P9279">
        <v>0.55526450271327499</v>
      </c>
      <c r="Q9279">
        <v>0</v>
      </c>
    </row>
    <row r="9280" spans="1:17">
      <c r="A9280" t="s">
        <v>122</v>
      </c>
      <c r="B9280">
        <v>2035</v>
      </c>
      <c r="C9280" t="s">
        <v>157</v>
      </c>
      <c r="D9280" t="s">
        <v>1066</v>
      </c>
      <c r="E9280" t="s">
        <v>167</v>
      </c>
      <c r="F9280" t="s">
        <v>126</v>
      </c>
      <c r="G9280" t="s">
        <v>158</v>
      </c>
      <c r="H9280" t="s">
        <v>132</v>
      </c>
      <c r="I9280">
        <v>0</v>
      </c>
      <c r="P9280">
        <v>0.55526450271327499</v>
      </c>
      <c r="Q9280">
        <v>0</v>
      </c>
    </row>
    <row r="9281" spans="1:17">
      <c r="A9281" t="s">
        <v>122</v>
      </c>
      <c r="B9281">
        <v>2035</v>
      </c>
      <c r="C9281" t="s">
        <v>157</v>
      </c>
      <c r="D9281" t="s">
        <v>1066</v>
      </c>
      <c r="E9281" t="s">
        <v>167</v>
      </c>
      <c r="F9281" t="s">
        <v>126</v>
      </c>
      <c r="G9281" t="s">
        <v>158</v>
      </c>
      <c r="H9281" t="s">
        <v>135</v>
      </c>
      <c r="I9281">
        <v>0</v>
      </c>
      <c r="P9281">
        <v>0.55526450271327499</v>
      </c>
      <c r="Q9281">
        <v>0</v>
      </c>
    </row>
    <row r="9282" spans="1:17">
      <c r="A9282" t="s">
        <v>122</v>
      </c>
      <c r="B9282">
        <v>2035</v>
      </c>
      <c r="C9282" t="s">
        <v>157</v>
      </c>
      <c r="D9282" t="s">
        <v>1066</v>
      </c>
      <c r="E9282" t="s">
        <v>167</v>
      </c>
      <c r="F9282" t="s">
        <v>126</v>
      </c>
      <c r="G9282" t="s">
        <v>158</v>
      </c>
      <c r="H9282" t="s">
        <v>136</v>
      </c>
      <c r="I9282">
        <v>0</v>
      </c>
      <c r="P9282">
        <v>0.55526450271327499</v>
      </c>
      <c r="Q9282">
        <v>0</v>
      </c>
    </row>
    <row r="9283" spans="1:17">
      <c r="A9283" t="s">
        <v>122</v>
      </c>
      <c r="B9283">
        <v>2035</v>
      </c>
      <c r="C9283" t="s">
        <v>157</v>
      </c>
      <c r="D9283" t="s">
        <v>1066</v>
      </c>
      <c r="E9283" t="s">
        <v>167</v>
      </c>
      <c r="F9283" t="s">
        <v>165</v>
      </c>
      <c r="G9283" t="s">
        <v>158</v>
      </c>
      <c r="H9283" t="s">
        <v>132</v>
      </c>
      <c r="I9283">
        <v>0</v>
      </c>
      <c r="P9283">
        <v>0.55526450271327499</v>
      </c>
      <c r="Q9283">
        <v>0</v>
      </c>
    </row>
    <row r="9284" spans="1:17">
      <c r="A9284" t="s">
        <v>122</v>
      </c>
      <c r="B9284">
        <v>2035</v>
      </c>
      <c r="C9284" t="s">
        <v>157</v>
      </c>
      <c r="D9284" t="s">
        <v>1066</v>
      </c>
      <c r="E9284" t="s">
        <v>167</v>
      </c>
      <c r="F9284" t="s">
        <v>165</v>
      </c>
      <c r="G9284" t="s">
        <v>158</v>
      </c>
      <c r="H9284" t="s">
        <v>135</v>
      </c>
      <c r="I9284">
        <v>0</v>
      </c>
      <c r="P9284">
        <v>0.55526450271327499</v>
      </c>
      <c r="Q9284">
        <v>0</v>
      </c>
    </row>
    <row r="9285" spans="1:17">
      <c r="A9285" t="s">
        <v>122</v>
      </c>
      <c r="B9285">
        <v>2035</v>
      </c>
      <c r="C9285" t="s">
        <v>157</v>
      </c>
      <c r="D9285" t="s">
        <v>1066</v>
      </c>
      <c r="E9285" t="s">
        <v>167</v>
      </c>
      <c r="F9285" t="s">
        <v>165</v>
      </c>
      <c r="G9285" t="s">
        <v>158</v>
      </c>
      <c r="H9285" t="s">
        <v>136</v>
      </c>
      <c r="I9285">
        <v>0</v>
      </c>
      <c r="P9285">
        <v>0.55526450271327499</v>
      </c>
      <c r="Q9285">
        <v>0</v>
      </c>
    </row>
    <row r="9286" spans="1:17">
      <c r="A9286" t="s">
        <v>122</v>
      </c>
      <c r="B9286">
        <v>2035</v>
      </c>
      <c r="C9286" t="s">
        <v>157</v>
      </c>
      <c r="D9286" t="s">
        <v>1066</v>
      </c>
      <c r="E9286" t="s">
        <v>167</v>
      </c>
      <c r="F9286" t="s">
        <v>166</v>
      </c>
      <c r="G9286" t="s">
        <v>158</v>
      </c>
      <c r="H9286" t="s">
        <v>132</v>
      </c>
      <c r="I9286">
        <v>0</v>
      </c>
      <c r="P9286">
        <v>0.55526450271327499</v>
      </c>
      <c r="Q9286">
        <v>0</v>
      </c>
    </row>
    <row r="9287" spans="1:17">
      <c r="A9287" t="s">
        <v>122</v>
      </c>
      <c r="B9287">
        <v>2035</v>
      </c>
      <c r="C9287" t="s">
        <v>157</v>
      </c>
      <c r="D9287" t="s">
        <v>1066</v>
      </c>
      <c r="E9287" t="s">
        <v>167</v>
      </c>
      <c r="F9287" t="s">
        <v>166</v>
      </c>
      <c r="G9287" t="s">
        <v>158</v>
      </c>
      <c r="H9287" t="s">
        <v>135</v>
      </c>
      <c r="I9287">
        <v>0</v>
      </c>
      <c r="P9287">
        <v>0.55526450271327499</v>
      </c>
      <c r="Q9287">
        <v>0</v>
      </c>
    </row>
    <row r="9288" spans="1:17">
      <c r="A9288" t="s">
        <v>122</v>
      </c>
      <c r="B9288">
        <v>2035</v>
      </c>
      <c r="C9288" t="s">
        <v>157</v>
      </c>
      <c r="D9288" t="s">
        <v>1066</v>
      </c>
      <c r="E9288" t="s">
        <v>167</v>
      </c>
      <c r="F9288" t="s">
        <v>166</v>
      </c>
      <c r="G9288" t="s">
        <v>158</v>
      </c>
      <c r="H9288" t="s">
        <v>136</v>
      </c>
      <c r="I9288">
        <v>0</v>
      </c>
      <c r="P9288">
        <v>0.55526450271327499</v>
      </c>
      <c r="Q9288">
        <v>0</v>
      </c>
    </row>
    <row r="9289" spans="1:17">
      <c r="A9289" t="s">
        <v>122</v>
      </c>
      <c r="B9289">
        <v>2035</v>
      </c>
      <c r="C9289" t="s">
        <v>157</v>
      </c>
      <c r="D9289" t="s">
        <v>1066</v>
      </c>
      <c r="E9289" t="s">
        <v>167</v>
      </c>
      <c r="F9289" t="s">
        <v>160</v>
      </c>
      <c r="G9289" t="s">
        <v>158</v>
      </c>
      <c r="H9289" t="s">
        <v>132</v>
      </c>
      <c r="I9289">
        <v>0</v>
      </c>
      <c r="P9289">
        <v>0.55526450271327499</v>
      </c>
      <c r="Q9289">
        <v>0</v>
      </c>
    </row>
    <row r="9290" spans="1:17">
      <c r="A9290" t="s">
        <v>122</v>
      </c>
      <c r="B9290">
        <v>2035</v>
      </c>
      <c r="C9290" t="s">
        <v>157</v>
      </c>
      <c r="D9290" t="s">
        <v>1066</v>
      </c>
      <c r="E9290" t="s">
        <v>167</v>
      </c>
      <c r="F9290" t="s">
        <v>160</v>
      </c>
      <c r="G9290" t="s">
        <v>158</v>
      </c>
      <c r="H9290" t="s">
        <v>135</v>
      </c>
      <c r="I9290">
        <v>0</v>
      </c>
      <c r="P9290">
        <v>0.55526450271327499</v>
      </c>
      <c r="Q9290">
        <v>0</v>
      </c>
    </row>
    <row r="9291" spans="1:17">
      <c r="A9291" t="s">
        <v>122</v>
      </c>
      <c r="B9291">
        <v>2035</v>
      </c>
      <c r="C9291" t="s">
        <v>157</v>
      </c>
      <c r="D9291" t="s">
        <v>1066</v>
      </c>
      <c r="E9291" t="s">
        <v>167</v>
      </c>
      <c r="F9291" t="s">
        <v>160</v>
      </c>
      <c r="G9291" t="s">
        <v>158</v>
      </c>
      <c r="H9291" t="s">
        <v>136</v>
      </c>
      <c r="I9291">
        <v>0</v>
      </c>
      <c r="P9291">
        <v>0.55526450271327499</v>
      </c>
      <c r="Q9291">
        <v>0</v>
      </c>
    </row>
    <row r="9292" spans="1:17">
      <c r="A9292" t="s">
        <v>122</v>
      </c>
      <c r="B9292">
        <v>2035</v>
      </c>
      <c r="C9292" t="s">
        <v>140</v>
      </c>
      <c r="D9292" t="s">
        <v>1064</v>
      </c>
      <c r="E9292" t="s">
        <v>167</v>
      </c>
      <c r="F9292" t="s">
        <v>164</v>
      </c>
      <c r="G9292" t="s">
        <v>1065</v>
      </c>
      <c r="H9292" t="s">
        <v>132</v>
      </c>
      <c r="I9292">
        <v>0</v>
      </c>
      <c r="P9292">
        <v>0.55526450271327499</v>
      </c>
      <c r="Q9292">
        <v>0</v>
      </c>
    </row>
    <row r="9293" spans="1:17">
      <c r="A9293" t="s">
        <v>122</v>
      </c>
      <c r="B9293">
        <v>2035</v>
      </c>
      <c r="C9293" t="s">
        <v>140</v>
      </c>
      <c r="D9293" t="s">
        <v>1064</v>
      </c>
      <c r="E9293" t="s">
        <v>167</v>
      </c>
      <c r="F9293" t="s">
        <v>164</v>
      </c>
      <c r="G9293" t="s">
        <v>1065</v>
      </c>
      <c r="H9293" t="s">
        <v>135</v>
      </c>
      <c r="I9293">
        <v>0</v>
      </c>
      <c r="P9293">
        <v>0.55526450271327499</v>
      </c>
      <c r="Q9293">
        <v>0</v>
      </c>
    </row>
    <row r="9294" spans="1:17">
      <c r="A9294" t="s">
        <v>122</v>
      </c>
      <c r="B9294">
        <v>2035</v>
      </c>
      <c r="C9294" t="s">
        <v>140</v>
      </c>
      <c r="D9294" t="s">
        <v>1064</v>
      </c>
      <c r="E9294" t="s">
        <v>167</v>
      </c>
      <c r="F9294" t="s">
        <v>164</v>
      </c>
      <c r="G9294" t="s">
        <v>1065</v>
      </c>
      <c r="H9294" t="s">
        <v>136</v>
      </c>
      <c r="I9294">
        <v>0</v>
      </c>
      <c r="P9294">
        <v>0.55526450271327499</v>
      </c>
      <c r="Q9294">
        <v>0</v>
      </c>
    </row>
    <row r="9295" spans="1:17">
      <c r="A9295" t="s">
        <v>122</v>
      </c>
      <c r="B9295">
        <v>2035</v>
      </c>
      <c r="C9295" t="s">
        <v>140</v>
      </c>
      <c r="D9295" t="s">
        <v>1064</v>
      </c>
      <c r="E9295" t="s">
        <v>167</v>
      </c>
      <c r="F9295" t="s">
        <v>159</v>
      </c>
      <c r="G9295" t="s">
        <v>1065</v>
      </c>
      <c r="H9295" t="s">
        <v>132</v>
      </c>
      <c r="I9295">
        <v>0</v>
      </c>
      <c r="P9295">
        <v>0.55526450271327499</v>
      </c>
      <c r="Q9295">
        <v>0</v>
      </c>
    </row>
    <row r="9296" spans="1:17">
      <c r="A9296" t="s">
        <v>122</v>
      </c>
      <c r="B9296">
        <v>2035</v>
      </c>
      <c r="C9296" t="s">
        <v>140</v>
      </c>
      <c r="D9296" t="s">
        <v>1064</v>
      </c>
      <c r="E9296" t="s">
        <v>167</v>
      </c>
      <c r="F9296" t="s">
        <v>159</v>
      </c>
      <c r="G9296" t="s">
        <v>1065</v>
      </c>
      <c r="H9296" t="s">
        <v>135</v>
      </c>
      <c r="I9296">
        <v>0</v>
      </c>
      <c r="P9296">
        <v>0.55526450271327499</v>
      </c>
      <c r="Q9296">
        <v>0</v>
      </c>
    </row>
    <row r="9297" spans="1:17">
      <c r="A9297" t="s">
        <v>122</v>
      </c>
      <c r="B9297">
        <v>2035</v>
      </c>
      <c r="C9297" t="s">
        <v>140</v>
      </c>
      <c r="D9297" t="s">
        <v>1064</v>
      </c>
      <c r="E9297" t="s">
        <v>167</v>
      </c>
      <c r="F9297" t="s">
        <v>159</v>
      </c>
      <c r="G9297" t="s">
        <v>1065</v>
      </c>
      <c r="H9297" t="s">
        <v>136</v>
      </c>
      <c r="I9297">
        <v>0</v>
      </c>
      <c r="P9297">
        <v>0.55526450271327499</v>
      </c>
      <c r="Q9297">
        <v>0</v>
      </c>
    </row>
    <row r="9298" spans="1:17">
      <c r="A9298" t="s">
        <v>122</v>
      </c>
      <c r="B9298">
        <v>2035</v>
      </c>
      <c r="C9298" t="s">
        <v>140</v>
      </c>
      <c r="D9298" t="s">
        <v>1064</v>
      </c>
      <c r="E9298" t="s">
        <v>167</v>
      </c>
      <c r="F9298" t="s">
        <v>126</v>
      </c>
      <c r="G9298" t="s">
        <v>1065</v>
      </c>
      <c r="H9298" t="s">
        <v>132</v>
      </c>
      <c r="I9298">
        <v>0</v>
      </c>
      <c r="P9298">
        <v>0.55526450271327499</v>
      </c>
      <c r="Q9298">
        <v>0</v>
      </c>
    </row>
    <row r="9299" spans="1:17">
      <c r="A9299" t="s">
        <v>122</v>
      </c>
      <c r="B9299">
        <v>2035</v>
      </c>
      <c r="C9299" t="s">
        <v>140</v>
      </c>
      <c r="D9299" t="s">
        <v>1064</v>
      </c>
      <c r="E9299" t="s">
        <v>167</v>
      </c>
      <c r="F9299" t="s">
        <v>126</v>
      </c>
      <c r="G9299" t="s">
        <v>1065</v>
      </c>
      <c r="H9299" t="s">
        <v>135</v>
      </c>
      <c r="I9299">
        <v>0</v>
      </c>
      <c r="P9299">
        <v>0.55526450271327499</v>
      </c>
      <c r="Q9299">
        <v>0</v>
      </c>
    </row>
    <row r="9300" spans="1:17">
      <c r="A9300" t="s">
        <v>122</v>
      </c>
      <c r="B9300">
        <v>2035</v>
      </c>
      <c r="C9300" t="s">
        <v>140</v>
      </c>
      <c r="D9300" t="s">
        <v>1064</v>
      </c>
      <c r="E9300" t="s">
        <v>167</v>
      </c>
      <c r="F9300" t="s">
        <v>126</v>
      </c>
      <c r="G9300" t="s">
        <v>1065</v>
      </c>
      <c r="H9300" t="s">
        <v>136</v>
      </c>
      <c r="I9300">
        <v>10230556.9235419</v>
      </c>
      <c r="P9300">
        <v>0.55526450271327499</v>
      </c>
      <c r="Q9300">
        <v>5680665.1026303601</v>
      </c>
    </row>
    <row r="9301" spans="1:17">
      <c r="A9301" t="s">
        <v>122</v>
      </c>
      <c r="B9301">
        <v>2035</v>
      </c>
      <c r="C9301" t="s">
        <v>140</v>
      </c>
      <c r="D9301" t="s">
        <v>1064</v>
      </c>
      <c r="E9301" t="s">
        <v>167</v>
      </c>
      <c r="F9301" t="s">
        <v>165</v>
      </c>
      <c r="G9301" t="s">
        <v>1065</v>
      </c>
      <c r="H9301" t="s">
        <v>132</v>
      </c>
      <c r="I9301">
        <v>0</v>
      </c>
      <c r="P9301">
        <v>0.55526450271327499</v>
      </c>
      <c r="Q9301">
        <v>0</v>
      </c>
    </row>
    <row r="9302" spans="1:17">
      <c r="A9302" t="s">
        <v>122</v>
      </c>
      <c r="B9302">
        <v>2035</v>
      </c>
      <c r="C9302" t="s">
        <v>140</v>
      </c>
      <c r="D9302" t="s">
        <v>1064</v>
      </c>
      <c r="E9302" t="s">
        <v>167</v>
      </c>
      <c r="F9302" t="s">
        <v>165</v>
      </c>
      <c r="G9302" t="s">
        <v>1065</v>
      </c>
      <c r="H9302" t="s">
        <v>135</v>
      </c>
      <c r="I9302">
        <v>0</v>
      </c>
      <c r="P9302">
        <v>0.55526450271327499</v>
      </c>
      <c r="Q9302">
        <v>0</v>
      </c>
    </row>
    <row r="9303" spans="1:17">
      <c r="A9303" t="s">
        <v>122</v>
      </c>
      <c r="B9303">
        <v>2035</v>
      </c>
      <c r="C9303" t="s">
        <v>140</v>
      </c>
      <c r="D9303" t="s">
        <v>1064</v>
      </c>
      <c r="E9303" t="s">
        <v>167</v>
      </c>
      <c r="F9303" t="s">
        <v>165</v>
      </c>
      <c r="G9303" t="s">
        <v>1065</v>
      </c>
      <c r="H9303" t="s">
        <v>136</v>
      </c>
      <c r="I9303">
        <v>0</v>
      </c>
      <c r="P9303">
        <v>0.55526450271327499</v>
      </c>
      <c r="Q9303">
        <v>0</v>
      </c>
    </row>
    <row r="9304" spans="1:17">
      <c r="A9304" t="s">
        <v>122</v>
      </c>
      <c r="B9304">
        <v>2035</v>
      </c>
      <c r="C9304" t="s">
        <v>140</v>
      </c>
      <c r="D9304" t="s">
        <v>1064</v>
      </c>
      <c r="E9304" t="s">
        <v>167</v>
      </c>
      <c r="F9304" t="s">
        <v>166</v>
      </c>
      <c r="G9304" t="s">
        <v>1065</v>
      </c>
      <c r="H9304" t="s">
        <v>132</v>
      </c>
      <c r="I9304">
        <v>0</v>
      </c>
      <c r="P9304">
        <v>0.55526450271327499</v>
      </c>
      <c r="Q9304">
        <v>0</v>
      </c>
    </row>
    <row r="9305" spans="1:17">
      <c r="A9305" t="s">
        <v>122</v>
      </c>
      <c r="B9305">
        <v>2035</v>
      </c>
      <c r="C9305" t="s">
        <v>140</v>
      </c>
      <c r="D9305" t="s">
        <v>1064</v>
      </c>
      <c r="E9305" t="s">
        <v>167</v>
      </c>
      <c r="F9305" t="s">
        <v>166</v>
      </c>
      <c r="G9305" t="s">
        <v>1065</v>
      </c>
      <c r="H9305" t="s">
        <v>135</v>
      </c>
      <c r="I9305">
        <v>0</v>
      </c>
      <c r="P9305">
        <v>0.55526450271327499</v>
      </c>
      <c r="Q9305">
        <v>0</v>
      </c>
    </row>
    <row r="9306" spans="1:17">
      <c r="A9306" t="s">
        <v>122</v>
      </c>
      <c r="B9306">
        <v>2035</v>
      </c>
      <c r="C9306" t="s">
        <v>140</v>
      </c>
      <c r="D9306" t="s">
        <v>1064</v>
      </c>
      <c r="E9306" t="s">
        <v>167</v>
      </c>
      <c r="F9306" t="s">
        <v>166</v>
      </c>
      <c r="G9306" t="s">
        <v>1065</v>
      </c>
      <c r="H9306" t="s">
        <v>136</v>
      </c>
      <c r="I9306">
        <v>0</v>
      </c>
      <c r="P9306">
        <v>0.55526450271327499</v>
      </c>
      <c r="Q9306">
        <v>0</v>
      </c>
    </row>
    <row r="9307" spans="1:17">
      <c r="A9307" t="s">
        <v>122</v>
      </c>
      <c r="B9307">
        <v>2035</v>
      </c>
      <c r="C9307" t="s">
        <v>140</v>
      </c>
      <c r="D9307" t="s">
        <v>1064</v>
      </c>
      <c r="E9307" t="s">
        <v>167</v>
      </c>
      <c r="F9307" t="s">
        <v>160</v>
      </c>
      <c r="G9307" t="s">
        <v>1065</v>
      </c>
      <c r="H9307" t="s">
        <v>132</v>
      </c>
      <c r="I9307">
        <v>0</v>
      </c>
      <c r="P9307">
        <v>0.55526450271327499</v>
      </c>
      <c r="Q9307">
        <v>0</v>
      </c>
    </row>
    <row r="9308" spans="1:17">
      <c r="A9308" t="s">
        <v>122</v>
      </c>
      <c r="B9308">
        <v>2035</v>
      </c>
      <c r="C9308" t="s">
        <v>140</v>
      </c>
      <c r="D9308" t="s">
        <v>1064</v>
      </c>
      <c r="E9308" t="s">
        <v>167</v>
      </c>
      <c r="F9308" t="s">
        <v>160</v>
      </c>
      <c r="G9308" t="s">
        <v>1065</v>
      </c>
      <c r="H9308" t="s">
        <v>135</v>
      </c>
      <c r="I9308">
        <v>0</v>
      </c>
      <c r="P9308">
        <v>0.55526450271327499</v>
      </c>
      <c r="Q9308">
        <v>0</v>
      </c>
    </row>
    <row r="9309" spans="1:17">
      <c r="A9309" t="s">
        <v>122</v>
      </c>
      <c r="B9309">
        <v>2035</v>
      </c>
      <c r="C9309" t="s">
        <v>140</v>
      </c>
      <c r="D9309" t="s">
        <v>1064</v>
      </c>
      <c r="E9309" t="s">
        <v>167</v>
      </c>
      <c r="F9309" t="s">
        <v>160</v>
      </c>
      <c r="G9309" t="s">
        <v>1065</v>
      </c>
      <c r="H9309" t="s">
        <v>136</v>
      </c>
      <c r="I9309">
        <v>0</v>
      </c>
      <c r="P9309">
        <v>0.55526450271327499</v>
      </c>
      <c r="Q9309">
        <v>0</v>
      </c>
    </row>
    <row r="9310" spans="1:17">
      <c r="A9310" t="s">
        <v>122</v>
      </c>
      <c r="B9310">
        <v>2035</v>
      </c>
      <c r="C9310" t="s">
        <v>16</v>
      </c>
      <c r="D9310" t="s">
        <v>1062</v>
      </c>
      <c r="E9310" t="s">
        <v>162</v>
      </c>
      <c r="F9310" t="s">
        <v>164</v>
      </c>
      <c r="G9310" t="s">
        <v>1063</v>
      </c>
      <c r="H9310" t="s">
        <v>132</v>
      </c>
      <c r="I9310">
        <v>0</v>
      </c>
      <c r="P9310">
        <v>0.55526450271327499</v>
      </c>
      <c r="Q9310">
        <v>0</v>
      </c>
    </row>
    <row r="9311" spans="1:17">
      <c r="A9311" t="s">
        <v>122</v>
      </c>
      <c r="B9311">
        <v>2035</v>
      </c>
      <c r="C9311" t="s">
        <v>16</v>
      </c>
      <c r="D9311" t="s">
        <v>1062</v>
      </c>
      <c r="E9311" t="s">
        <v>162</v>
      </c>
      <c r="F9311" t="s">
        <v>164</v>
      </c>
      <c r="G9311" t="s">
        <v>1063</v>
      </c>
      <c r="H9311" t="s">
        <v>135</v>
      </c>
      <c r="I9311">
        <v>0</v>
      </c>
      <c r="P9311">
        <v>0.55526450271327499</v>
      </c>
      <c r="Q9311">
        <v>0</v>
      </c>
    </row>
    <row r="9312" spans="1:17">
      <c r="A9312" t="s">
        <v>122</v>
      </c>
      <c r="B9312">
        <v>2035</v>
      </c>
      <c r="C9312" t="s">
        <v>16</v>
      </c>
      <c r="D9312" t="s">
        <v>1062</v>
      </c>
      <c r="E9312" t="s">
        <v>162</v>
      </c>
      <c r="F9312" t="s">
        <v>164</v>
      </c>
      <c r="G9312" t="s">
        <v>1063</v>
      </c>
      <c r="H9312" t="s">
        <v>136</v>
      </c>
      <c r="I9312">
        <v>0</v>
      </c>
      <c r="P9312">
        <v>0.55526450271327499</v>
      </c>
      <c r="Q9312">
        <v>0</v>
      </c>
    </row>
    <row r="9313" spans="1:17">
      <c r="A9313" t="s">
        <v>122</v>
      </c>
      <c r="B9313">
        <v>2035</v>
      </c>
      <c r="C9313" t="s">
        <v>16</v>
      </c>
      <c r="D9313" t="s">
        <v>1062</v>
      </c>
      <c r="E9313" t="s">
        <v>162</v>
      </c>
      <c r="F9313" t="s">
        <v>159</v>
      </c>
      <c r="G9313" t="s">
        <v>1063</v>
      </c>
      <c r="H9313" t="s">
        <v>132</v>
      </c>
      <c r="I9313">
        <v>0</v>
      </c>
      <c r="P9313">
        <v>0.55526450271327499</v>
      </c>
      <c r="Q9313">
        <v>0</v>
      </c>
    </row>
    <row r="9314" spans="1:17">
      <c r="A9314" t="s">
        <v>122</v>
      </c>
      <c r="B9314">
        <v>2035</v>
      </c>
      <c r="C9314" t="s">
        <v>16</v>
      </c>
      <c r="D9314" t="s">
        <v>1062</v>
      </c>
      <c r="E9314" t="s">
        <v>162</v>
      </c>
      <c r="F9314" t="s">
        <v>159</v>
      </c>
      <c r="G9314" t="s">
        <v>1063</v>
      </c>
      <c r="H9314" t="s">
        <v>135</v>
      </c>
      <c r="I9314">
        <v>0</v>
      </c>
      <c r="P9314">
        <v>0.55526450271327499</v>
      </c>
      <c r="Q9314">
        <v>0</v>
      </c>
    </row>
    <row r="9315" spans="1:17">
      <c r="A9315" t="s">
        <v>122</v>
      </c>
      <c r="B9315">
        <v>2035</v>
      </c>
      <c r="C9315" t="s">
        <v>16</v>
      </c>
      <c r="D9315" t="s">
        <v>1062</v>
      </c>
      <c r="E9315" t="s">
        <v>162</v>
      </c>
      <c r="F9315" t="s">
        <v>159</v>
      </c>
      <c r="G9315" t="s">
        <v>1063</v>
      </c>
      <c r="H9315" t="s">
        <v>136</v>
      </c>
      <c r="I9315">
        <v>0</v>
      </c>
      <c r="P9315">
        <v>0.55526450271327499</v>
      </c>
      <c r="Q9315">
        <v>0</v>
      </c>
    </row>
    <row r="9316" spans="1:17">
      <c r="A9316" t="s">
        <v>122</v>
      </c>
      <c r="B9316">
        <v>2035</v>
      </c>
      <c r="C9316" t="s">
        <v>16</v>
      </c>
      <c r="D9316" t="s">
        <v>1062</v>
      </c>
      <c r="E9316" t="s">
        <v>162</v>
      </c>
      <c r="F9316" t="s">
        <v>126</v>
      </c>
      <c r="G9316" t="s">
        <v>1063</v>
      </c>
      <c r="H9316" t="s">
        <v>132</v>
      </c>
      <c r="I9316">
        <v>0</v>
      </c>
      <c r="P9316">
        <v>0.55526450271327499</v>
      </c>
      <c r="Q9316">
        <v>0</v>
      </c>
    </row>
    <row r="9317" spans="1:17">
      <c r="A9317" t="s">
        <v>122</v>
      </c>
      <c r="B9317">
        <v>2035</v>
      </c>
      <c r="C9317" t="s">
        <v>16</v>
      </c>
      <c r="D9317" t="s">
        <v>1062</v>
      </c>
      <c r="E9317" t="s">
        <v>162</v>
      </c>
      <c r="F9317" t="s">
        <v>126</v>
      </c>
      <c r="G9317" t="s">
        <v>1063</v>
      </c>
      <c r="H9317" t="s">
        <v>135</v>
      </c>
      <c r="I9317">
        <v>0</v>
      </c>
      <c r="P9317">
        <v>0.55526450271327499</v>
      </c>
      <c r="Q9317">
        <v>0</v>
      </c>
    </row>
    <row r="9318" spans="1:17">
      <c r="A9318" t="s">
        <v>122</v>
      </c>
      <c r="B9318">
        <v>2035</v>
      </c>
      <c r="C9318" t="s">
        <v>16</v>
      </c>
      <c r="D9318" t="s">
        <v>1062</v>
      </c>
      <c r="E9318" t="s">
        <v>162</v>
      </c>
      <c r="F9318" t="s">
        <v>126</v>
      </c>
      <c r="G9318" t="s">
        <v>1063</v>
      </c>
      <c r="H9318" t="s">
        <v>136</v>
      </c>
      <c r="I9318">
        <v>0</v>
      </c>
      <c r="P9318">
        <v>0.55526450271327499</v>
      </c>
      <c r="Q9318">
        <v>0</v>
      </c>
    </row>
    <row r="9319" spans="1:17">
      <c r="A9319" t="s">
        <v>122</v>
      </c>
      <c r="B9319">
        <v>2035</v>
      </c>
      <c r="C9319" t="s">
        <v>16</v>
      </c>
      <c r="D9319" t="s">
        <v>1062</v>
      </c>
      <c r="E9319" t="s">
        <v>162</v>
      </c>
      <c r="F9319" t="s">
        <v>165</v>
      </c>
      <c r="G9319" t="s">
        <v>1063</v>
      </c>
      <c r="H9319" t="s">
        <v>132</v>
      </c>
      <c r="I9319">
        <v>0</v>
      </c>
      <c r="P9319">
        <v>0.55526450271327499</v>
      </c>
      <c r="Q9319">
        <v>0</v>
      </c>
    </row>
    <row r="9320" spans="1:17">
      <c r="A9320" t="s">
        <v>122</v>
      </c>
      <c r="B9320">
        <v>2035</v>
      </c>
      <c r="C9320" t="s">
        <v>16</v>
      </c>
      <c r="D9320" t="s">
        <v>1062</v>
      </c>
      <c r="E9320" t="s">
        <v>162</v>
      </c>
      <c r="F9320" t="s">
        <v>165</v>
      </c>
      <c r="G9320" t="s">
        <v>1063</v>
      </c>
      <c r="H9320" t="s">
        <v>135</v>
      </c>
      <c r="I9320">
        <v>0</v>
      </c>
      <c r="P9320">
        <v>0.55526450271327499</v>
      </c>
      <c r="Q9320">
        <v>0</v>
      </c>
    </row>
    <row r="9321" spans="1:17">
      <c r="A9321" t="s">
        <v>122</v>
      </c>
      <c r="B9321">
        <v>2035</v>
      </c>
      <c r="C9321" t="s">
        <v>16</v>
      </c>
      <c r="D9321" t="s">
        <v>1062</v>
      </c>
      <c r="E9321" t="s">
        <v>162</v>
      </c>
      <c r="F9321" t="s">
        <v>165</v>
      </c>
      <c r="G9321" t="s">
        <v>1063</v>
      </c>
      <c r="H9321" t="s">
        <v>136</v>
      </c>
      <c r="I9321">
        <v>0</v>
      </c>
      <c r="P9321">
        <v>0.55526450271327499</v>
      </c>
      <c r="Q9321">
        <v>0</v>
      </c>
    </row>
    <row r="9322" spans="1:17">
      <c r="A9322" t="s">
        <v>122</v>
      </c>
      <c r="B9322">
        <v>2035</v>
      </c>
      <c r="C9322" t="s">
        <v>16</v>
      </c>
      <c r="D9322" t="s">
        <v>1062</v>
      </c>
      <c r="E9322" t="s">
        <v>162</v>
      </c>
      <c r="F9322" t="s">
        <v>166</v>
      </c>
      <c r="G9322" t="s">
        <v>1063</v>
      </c>
      <c r="H9322" t="s">
        <v>132</v>
      </c>
      <c r="I9322">
        <v>0</v>
      </c>
      <c r="P9322">
        <v>0.55526450271327499</v>
      </c>
      <c r="Q9322">
        <v>0</v>
      </c>
    </row>
    <row r="9323" spans="1:17">
      <c r="A9323" t="s">
        <v>122</v>
      </c>
      <c r="B9323">
        <v>2035</v>
      </c>
      <c r="C9323" t="s">
        <v>16</v>
      </c>
      <c r="D9323" t="s">
        <v>1062</v>
      </c>
      <c r="E9323" t="s">
        <v>162</v>
      </c>
      <c r="F9323" t="s">
        <v>166</v>
      </c>
      <c r="G9323" t="s">
        <v>1063</v>
      </c>
      <c r="H9323" t="s">
        <v>135</v>
      </c>
      <c r="I9323">
        <v>0</v>
      </c>
      <c r="P9323">
        <v>0.55526450271327499</v>
      </c>
      <c r="Q9323">
        <v>0</v>
      </c>
    </row>
    <row r="9324" spans="1:17">
      <c r="A9324" t="s">
        <v>122</v>
      </c>
      <c r="B9324">
        <v>2035</v>
      </c>
      <c r="C9324" t="s">
        <v>16</v>
      </c>
      <c r="D9324" t="s">
        <v>1062</v>
      </c>
      <c r="E9324" t="s">
        <v>162</v>
      </c>
      <c r="F9324" t="s">
        <v>166</v>
      </c>
      <c r="G9324" t="s">
        <v>1063</v>
      </c>
      <c r="H9324" t="s">
        <v>136</v>
      </c>
      <c r="I9324">
        <v>0</v>
      </c>
      <c r="P9324">
        <v>0.55526450271327499</v>
      </c>
      <c r="Q9324">
        <v>0</v>
      </c>
    </row>
    <row r="9325" spans="1:17">
      <c r="A9325" t="s">
        <v>122</v>
      </c>
      <c r="B9325">
        <v>2035</v>
      </c>
      <c r="C9325" t="s">
        <v>16</v>
      </c>
      <c r="D9325" t="s">
        <v>1062</v>
      </c>
      <c r="E9325" t="s">
        <v>162</v>
      </c>
      <c r="F9325" t="s">
        <v>160</v>
      </c>
      <c r="G9325" t="s">
        <v>1063</v>
      </c>
      <c r="H9325" t="s">
        <v>132</v>
      </c>
      <c r="I9325">
        <v>0</v>
      </c>
      <c r="P9325">
        <v>0.55526450271327499</v>
      </c>
      <c r="Q9325">
        <v>0</v>
      </c>
    </row>
    <row r="9326" spans="1:17">
      <c r="A9326" t="s">
        <v>122</v>
      </c>
      <c r="B9326">
        <v>2035</v>
      </c>
      <c r="C9326" t="s">
        <v>16</v>
      </c>
      <c r="D9326" t="s">
        <v>1062</v>
      </c>
      <c r="E9326" t="s">
        <v>162</v>
      </c>
      <c r="F9326" t="s">
        <v>160</v>
      </c>
      <c r="G9326" t="s">
        <v>1063</v>
      </c>
      <c r="H9326" t="s">
        <v>135</v>
      </c>
      <c r="I9326">
        <v>0</v>
      </c>
      <c r="P9326">
        <v>0.55526450271327499</v>
      </c>
      <c r="Q9326">
        <v>0</v>
      </c>
    </row>
    <row r="9327" spans="1:17">
      <c r="A9327" t="s">
        <v>122</v>
      </c>
      <c r="B9327">
        <v>2035</v>
      </c>
      <c r="C9327" t="s">
        <v>16</v>
      </c>
      <c r="D9327" t="s">
        <v>1062</v>
      </c>
      <c r="E9327" t="s">
        <v>162</v>
      </c>
      <c r="F9327" t="s">
        <v>160</v>
      </c>
      <c r="G9327" t="s">
        <v>1063</v>
      </c>
      <c r="H9327" t="s">
        <v>136</v>
      </c>
      <c r="I9327">
        <v>0</v>
      </c>
      <c r="P9327">
        <v>0.55526450271327499</v>
      </c>
      <c r="Q9327">
        <v>0</v>
      </c>
    </row>
    <row r="9328" spans="1:17">
      <c r="A9328" t="s">
        <v>122</v>
      </c>
      <c r="B9328">
        <v>2035</v>
      </c>
      <c r="C9328" t="s">
        <v>9</v>
      </c>
      <c r="D9328" t="s">
        <v>1064</v>
      </c>
      <c r="E9328" t="s">
        <v>162</v>
      </c>
      <c r="F9328" t="s">
        <v>164</v>
      </c>
      <c r="G9328" t="s">
        <v>1065</v>
      </c>
      <c r="H9328" t="s">
        <v>132</v>
      </c>
      <c r="I9328">
        <v>0</v>
      </c>
      <c r="P9328">
        <v>0.55526450271327499</v>
      </c>
      <c r="Q9328">
        <v>0</v>
      </c>
    </row>
    <row r="9329" spans="1:17">
      <c r="A9329" t="s">
        <v>122</v>
      </c>
      <c r="B9329">
        <v>2035</v>
      </c>
      <c r="C9329" t="s">
        <v>9</v>
      </c>
      <c r="D9329" t="s">
        <v>1064</v>
      </c>
      <c r="E9329" t="s">
        <v>162</v>
      </c>
      <c r="F9329" t="s">
        <v>164</v>
      </c>
      <c r="G9329" t="s">
        <v>1065</v>
      </c>
      <c r="H9329" t="s">
        <v>135</v>
      </c>
      <c r="I9329">
        <v>0</v>
      </c>
      <c r="P9329">
        <v>0.55526450271327499</v>
      </c>
      <c r="Q9329">
        <v>0</v>
      </c>
    </row>
    <row r="9330" spans="1:17">
      <c r="A9330" t="s">
        <v>122</v>
      </c>
      <c r="B9330">
        <v>2035</v>
      </c>
      <c r="C9330" t="s">
        <v>9</v>
      </c>
      <c r="D9330" t="s">
        <v>1064</v>
      </c>
      <c r="E9330" t="s">
        <v>162</v>
      </c>
      <c r="F9330" t="s">
        <v>164</v>
      </c>
      <c r="G9330" t="s">
        <v>1065</v>
      </c>
      <c r="H9330" t="s">
        <v>136</v>
      </c>
      <c r="I9330">
        <v>0</v>
      </c>
      <c r="P9330">
        <v>0.55526450271327499</v>
      </c>
      <c r="Q9330">
        <v>0</v>
      </c>
    </row>
    <row r="9331" spans="1:17">
      <c r="A9331" t="s">
        <v>122</v>
      </c>
      <c r="B9331">
        <v>2035</v>
      </c>
      <c r="C9331" t="s">
        <v>9</v>
      </c>
      <c r="D9331" t="s">
        <v>1064</v>
      </c>
      <c r="E9331" t="s">
        <v>162</v>
      </c>
      <c r="F9331" t="s">
        <v>159</v>
      </c>
      <c r="G9331" t="s">
        <v>1065</v>
      </c>
      <c r="H9331" t="s">
        <v>132</v>
      </c>
      <c r="I9331">
        <v>0</v>
      </c>
      <c r="P9331">
        <v>0.55526450271327499</v>
      </c>
      <c r="Q9331">
        <v>0</v>
      </c>
    </row>
    <row r="9332" spans="1:17">
      <c r="A9332" t="s">
        <v>122</v>
      </c>
      <c r="B9332">
        <v>2035</v>
      </c>
      <c r="C9332" t="s">
        <v>9</v>
      </c>
      <c r="D9332" t="s">
        <v>1064</v>
      </c>
      <c r="E9332" t="s">
        <v>162</v>
      </c>
      <c r="F9332" t="s">
        <v>159</v>
      </c>
      <c r="G9332" t="s">
        <v>1065</v>
      </c>
      <c r="H9332" t="s">
        <v>135</v>
      </c>
      <c r="I9332">
        <v>0</v>
      </c>
      <c r="P9332">
        <v>0.55526450271327499</v>
      </c>
      <c r="Q9332">
        <v>0</v>
      </c>
    </row>
    <row r="9333" spans="1:17">
      <c r="A9333" t="s">
        <v>122</v>
      </c>
      <c r="B9333">
        <v>2035</v>
      </c>
      <c r="C9333" t="s">
        <v>9</v>
      </c>
      <c r="D9333" t="s">
        <v>1064</v>
      </c>
      <c r="E9333" t="s">
        <v>162</v>
      </c>
      <c r="F9333" t="s">
        <v>159</v>
      </c>
      <c r="G9333" t="s">
        <v>1065</v>
      </c>
      <c r="H9333" t="s">
        <v>136</v>
      </c>
      <c r="I9333">
        <v>0</v>
      </c>
      <c r="P9333">
        <v>0.55526450271327499</v>
      </c>
      <c r="Q9333">
        <v>0</v>
      </c>
    </row>
    <row r="9334" spans="1:17">
      <c r="A9334" t="s">
        <v>122</v>
      </c>
      <c r="B9334">
        <v>2035</v>
      </c>
      <c r="C9334" t="s">
        <v>9</v>
      </c>
      <c r="D9334" t="s">
        <v>1064</v>
      </c>
      <c r="E9334" t="s">
        <v>162</v>
      </c>
      <c r="F9334" t="s">
        <v>126</v>
      </c>
      <c r="G9334" t="s">
        <v>1065</v>
      </c>
      <c r="H9334" t="s">
        <v>132</v>
      </c>
      <c r="I9334">
        <v>0</v>
      </c>
      <c r="P9334">
        <v>0.55526450271327499</v>
      </c>
      <c r="Q9334">
        <v>0</v>
      </c>
    </row>
    <row r="9335" spans="1:17">
      <c r="A9335" t="s">
        <v>122</v>
      </c>
      <c r="B9335">
        <v>2035</v>
      </c>
      <c r="C9335" t="s">
        <v>9</v>
      </c>
      <c r="D9335" t="s">
        <v>1064</v>
      </c>
      <c r="E9335" t="s">
        <v>162</v>
      </c>
      <c r="F9335" t="s">
        <v>126</v>
      </c>
      <c r="G9335" t="s">
        <v>1065</v>
      </c>
      <c r="H9335" t="s">
        <v>135</v>
      </c>
      <c r="I9335">
        <v>0</v>
      </c>
      <c r="P9335">
        <v>0.55526450271327499</v>
      </c>
      <c r="Q9335">
        <v>0</v>
      </c>
    </row>
    <row r="9336" spans="1:17">
      <c r="A9336" t="s">
        <v>122</v>
      </c>
      <c r="B9336">
        <v>2035</v>
      </c>
      <c r="C9336" t="s">
        <v>9</v>
      </c>
      <c r="D9336" t="s">
        <v>1064</v>
      </c>
      <c r="E9336" t="s">
        <v>162</v>
      </c>
      <c r="F9336" t="s">
        <v>126</v>
      </c>
      <c r="G9336" t="s">
        <v>1065</v>
      </c>
      <c r="H9336" t="s">
        <v>136</v>
      </c>
      <c r="I9336">
        <v>0</v>
      </c>
      <c r="P9336">
        <v>0.55526450271327499</v>
      </c>
      <c r="Q9336">
        <v>0</v>
      </c>
    </row>
    <row r="9337" spans="1:17">
      <c r="A9337" t="s">
        <v>122</v>
      </c>
      <c r="B9337">
        <v>2035</v>
      </c>
      <c r="C9337" t="s">
        <v>9</v>
      </c>
      <c r="D9337" t="s">
        <v>1064</v>
      </c>
      <c r="E9337" t="s">
        <v>162</v>
      </c>
      <c r="F9337" t="s">
        <v>165</v>
      </c>
      <c r="G9337" t="s">
        <v>1065</v>
      </c>
      <c r="H9337" t="s">
        <v>132</v>
      </c>
      <c r="I9337">
        <v>0</v>
      </c>
      <c r="P9337">
        <v>0.55526450271327499</v>
      </c>
      <c r="Q9337">
        <v>0</v>
      </c>
    </row>
    <row r="9338" spans="1:17">
      <c r="A9338" t="s">
        <v>122</v>
      </c>
      <c r="B9338">
        <v>2035</v>
      </c>
      <c r="C9338" t="s">
        <v>9</v>
      </c>
      <c r="D9338" t="s">
        <v>1064</v>
      </c>
      <c r="E9338" t="s">
        <v>162</v>
      </c>
      <c r="F9338" t="s">
        <v>165</v>
      </c>
      <c r="G9338" t="s">
        <v>1065</v>
      </c>
      <c r="H9338" t="s">
        <v>135</v>
      </c>
      <c r="I9338">
        <v>0</v>
      </c>
      <c r="P9338">
        <v>0.55526450271327499</v>
      </c>
      <c r="Q9338">
        <v>0</v>
      </c>
    </row>
    <row r="9339" spans="1:17">
      <c r="A9339" t="s">
        <v>122</v>
      </c>
      <c r="B9339">
        <v>2035</v>
      </c>
      <c r="C9339" t="s">
        <v>9</v>
      </c>
      <c r="D9339" t="s">
        <v>1064</v>
      </c>
      <c r="E9339" t="s">
        <v>162</v>
      </c>
      <c r="F9339" t="s">
        <v>165</v>
      </c>
      <c r="G9339" t="s">
        <v>1065</v>
      </c>
      <c r="H9339" t="s">
        <v>136</v>
      </c>
      <c r="I9339">
        <v>0</v>
      </c>
      <c r="P9339">
        <v>0.55526450271327499</v>
      </c>
      <c r="Q9339">
        <v>0</v>
      </c>
    </row>
    <row r="9340" spans="1:17">
      <c r="A9340" t="s">
        <v>122</v>
      </c>
      <c r="B9340">
        <v>2035</v>
      </c>
      <c r="C9340" t="s">
        <v>9</v>
      </c>
      <c r="D9340" t="s">
        <v>1064</v>
      </c>
      <c r="E9340" t="s">
        <v>162</v>
      </c>
      <c r="F9340" t="s">
        <v>166</v>
      </c>
      <c r="G9340" t="s">
        <v>1065</v>
      </c>
      <c r="H9340" t="s">
        <v>132</v>
      </c>
      <c r="I9340">
        <v>0</v>
      </c>
      <c r="P9340">
        <v>0.55526450271327499</v>
      </c>
      <c r="Q9340">
        <v>0</v>
      </c>
    </row>
    <row r="9341" spans="1:17">
      <c r="A9341" t="s">
        <v>122</v>
      </c>
      <c r="B9341">
        <v>2035</v>
      </c>
      <c r="C9341" t="s">
        <v>9</v>
      </c>
      <c r="D9341" t="s">
        <v>1064</v>
      </c>
      <c r="E9341" t="s">
        <v>162</v>
      </c>
      <c r="F9341" t="s">
        <v>166</v>
      </c>
      <c r="G9341" t="s">
        <v>1065</v>
      </c>
      <c r="H9341" t="s">
        <v>135</v>
      </c>
      <c r="I9341">
        <v>0</v>
      </c>
      <c r="P9341">
        <v>0.55526450271327499</v>
      </c>
      <c r="Q9341">
        <v>0</v>
      </c>
    </row>
    <row r="9342" spans="1:17">
      <c r="A9342" t="s">
        <v>122</v>
      </c>
      <c r="B9342">
        <v>2035</v>
      </c>
      <c r="C9342" t="s">
        <v>9</v>
      </c>
      <c r="D9342" t="s">
        <v>1064</v>
      </c>
      <c r="E9342" t="s">
        <v>162</v>
      </c>
      <c r="F9342" t="s">
        <v>166</v>
      </c>
      <c r="G9342" t="s">
        <v>1065</v>
      </c>
      <c r="H9342" t="s">
        <v>136</v>
      </c>
      <c r="I9342">
        <v>0</v>
      </c>
      <c r="P9342">
        <v>0.55526450271327499</v>
      </c>
      <c r="Q9342">
        <v>0</v>
      </c>
    </row>
    <row r="9343" spans="1:17">
      <c r="A9343" t="s">
        <v>122</v>
      </c>
      <c r="B9343">
        <v>2035</v>
      </c>
      <c r="C9343" t="s">
        <v>9</v>
      </c>
      <c r="D9343" t="s">
        <v>1064</v>
      </c>
      <c r="E9343" t="s">
        <v>162</v>
      </c>
      <c r="F9343" t="s">
        <v>160</v>
      </c>
      <c r="G9343" t="s">
        <v>1065</v>
      </c>
      <c r="H9343" t="s">
        <v>132</v>
      </c>
      <c r="I9343">
        <v>0</v>
      </c>
      <c r="P9343">
        <v>0.55526450271327499</v>
      </c>
      <c r="Q9343">
        <v>0</v>
      </c>
    </row>
    <row r="9344" spans="1:17">
      <c r="A9344" t="s">
        <v>122</v>
      </c>
      <c r="B9344">
        <v>2035</v>
      </c>
      <c r="C9344" t="s">
        <v>9</v>
      </c>
      <c r="D9344" t="s">
        <v>1064</v>
      </c>
      <c r="E9344" t="s">
        <v>162</v>
      </c>
      <c r="F9344" t="s">
        <v>160</v>
      </c>
      <c r="G9344" t="s">
        <v>1065</v>
      </c>
      <c r="H9344" t="s">
        <v>135</v>
      </c>
      <c r="I9344">
        <v>0</v>
      </c>
      <c r="P9344">
        <v>0.55526450271327499</v>
      </c>
      <c r="Q9344">
        <v>0</v>
      </c>
    </row>
    <row r="9345" spans="1:17">
      <c r="A9345" t="s">
        <v>122</v>
      </c>
      <c r="B9345">
        <v>2035</v>
      </c>
      <c r="C9345" t="s">
        <v>9</v>
      </c>
      <c r="D9345" t="s">
        <v>1064</v>
      </c>
      <c r="E9345" t="s">
        <v>162</v>
      </c>
      <c r="F9345" t="s">
        <v>160</v>
      </c>
      <c r="G9345" t="s">
        <v>1065</v>
      </c>
      <c r="H9345" t="s">
        <v>136</v>
      </c>
      <c r="I9345">
        <v>0</v>
      </c>
      <c r="P9345">
        <v>0.55526450271327499</v>
      </c>
      <c r="Q9345">
        <v>0</v>
      </c>
    </row>
    <row r="9346" spans="1:17">
      <c r="A9346" t="s">
        <v>122</v>
      </c>
      <c r="B9346">
        <v>2035</v>
      </c>
      <c r="C9346" t="s">
        <v>17</v>
      </c>
      <c r="D9346" t="s">
        <v>1062</v>
      </c>
      <c r="E9346" t="s">
        <v>162</v>
      </c>
      <c r="F9346" t="s">
        <v>164</v>
      </c>
      <c r="G9346" t="s">
        <v>1063</v>
      </c>
      <c r="H9346" t="s">
        <v>132</v>
      </c>
      <c r="I9346">
        <v>0</v>
      </c>
      <c r="P9346">
        <v>0.55526450271327499</v>
      </c>
      <c r="Q9346">
        <v>0</v>
      </c>
    </row>
    <row r="9347" spans="1:17">
      <c r="A9347" t="s">
        <v>122</v>
      </c>
      <c r="B9347">
        <v>2035</v>
      </c>
      <c r="C9347" t="s">
        <v>17</v>
      </c>
      <c r="D9347" t="s">
        <v>1062</v>
      </c>
      <c r="E9347" t="s">
        <v>162</v>
      </c>
      <c r="F9347" t="s">
        <v>164</v>
      </c>
      <c r="G9347" t="s">
        <v>1063</v>
      </c>
      <c r="H9347" t="s">
        <v>135</v>
      </c>
      <c r="I9347">
        <v>0</v>
      </c>
      <c r="P9347">
        <v>0.55526450271327499</v>
      </c>
      <c r="Q9347">
        <v>0</v>
      </c>
    </row>
    <row r="9348" spans="1:17">
      <c r="A9348" t="s">
        <v>122</v>
      </c>
      <c r="B9348">
        <v>2035</v>
      </c>
      <c r="C9348" t="s">
        <v>17</v>
      </c>
      <c r="D9348" t="s">
        <v>1062</v>
      </c>
      <c r="E9348" t="s">
        <v>162</v>
      </c>
      <c r="F9348" t="s">
        <v>164</v>
      </c>
      <c r="G9348" t="s">
        <v>1063</v>
      </c>
      <c r="H9348" t="s">
        <v>136</v>
      </c>
      <c r="I9348">
        <v>2762866296.96</v>
      </c>
      <c r="P9348">
        <v>0.55526450271327499</v>
      </c>
      <c r="Q9348">
        <v>1534121580.4447601</v>
      </c>
    </row>
    <row r="9349" spans="1:17">
      <c r="A9349" t="s">
        <v>122</v>
      </c>
      <c r="B9349">
        <v>2035</v>
      </c>
      <c r="C9349" t="s">
        <v>17</v>
      </c>
      <c r="D9349" t="s">
        <v>1062</v>
      </c>
      <c r="E9349" t="s">
        <v>162</v>
      </c>
      <c r="F9349" t="s">
        <v>159</v>
      </c>
      <c r="G9349" t="s">
        <v>1063</v>
      </c>
      <c r="H9349" t="s">
        <v>132</v>
      </c>
      <c r="I9349">
        <v>0</v>
      </c>
      <c r="P9349">
        <v>0.55526450271327499</v>
      </c>
      <c r="Q9349">
        <v>0</v>
      </c>
    </row>
    <row r="9350" spans="1:17">
      <c r="A9350" t="s">
        <v>122</v>
      </c>
      <c r="B9350">
        <v>2035</v>
      </c>
      <c r="C9350" t="s">
        <v>17</v>
      </c>
      <c r="D9350" t="s">
        <v>1062</v>
      </c>
      <c r="E9350" t="s">
        <v>162</v>
      </c>
      <c r="F9350" t="s">
        <v>159</v>
      </c>
      <c r="G9350" t="s">
        <v>1063</v>
      </c>
      <c r="H9350" t="s">
        <v>135</v>
      </c>
      <c r="I9350">
        <v>0</v>
      </c>
      <c r="P9350">
        <v>0.55526450271327499</v>
      </c>
      <c r="Q9350">
        <v>0</v>
      </c>
    </row>
    <row r="9351" spans="1:17">
      <c r="A9351" t="s">
        <v>122</v>
      </c>
      <c r="B9351">
        <v>2035</v>
      </c>
      <c r="C9351" t="s">
        <v>17</v>
      </c>
      <c r="D9351" t="s">
        <v>1062</v>
      </c>
      <c r="E9351" t="s">
        <v>162</v>
      </c>
      <c r="F9351" t="s">
        <v>159</v>
      </c>
      <c r="G9351" t="s">
        <v>1063</v>
      </c>
      <c r="H9351" t="s">
        <v>136</v>
      </c>
      <c r="I9351">
        <v>2246155230.1440001</v>
      </c>
      <c r="P9351">
        <v>0.55526450271327499</v>
      </c>
      <c r="Q9351">
        <v>1247210266.88273</v>
      </c>
    </row>
    <row r="9352" spans="1:17">
      <c r="A9352" t="s">
        <v>122</v>
      </c>
      <c r="B9352">
        <v>2035</v>
      </c>
      <c r="C9352" t="s">
        <v>17</v>
      </c>
      <c r="D9352" t="s">
        <v>1062</v>
      </c>
      <c r="E9352" t="s">
        <v>162</v>
      </c>
      <c r="F9352" t="s">
        <v>126</v>
      </c>
      <c r="G9352" t="s">
        <v>1063</v>
      </c>
      <c r="H9352" t="s">
        <v>132</v>
      </c>
      <c r="I9352">
        <v>0</v>
      </c>
      <c r="P9352">
        <v>0.55526450271327499</v>
      </c>
      <c r="Q9352">
        <v>0</v>
      </c>
    </row>
    <row r="9353" spans="1:17">
      <c r="A9353" t="s">
        <v>122</v>
      </c>
      <c r="B9353">
        <v>2035</v>
      </c>
      <c r="C9353" t="s">
        <v>17</v>
      </c>
      <c r="D9353" t="s">
        <v>1062</v>
      </c>
      <c r="E9353" t="s">
        <v>162</v>
      </c>
      <c r="F9353" t="s">
        <v>126</v>
      </c>
      <c r="G9353" t="s">
        <v>1063</v>
      </c>
      <c r="H9353" t="s">
        <v>135</v>
      </c>
      <c r="I9353">
        <v>0</v>
      </c>
      <c r="P9353">
        <v>0.55526450271327499</v>
      </c>
      <c r="Q9353">
        <v>0</v>
      </c>
    </row>
    <row r="9354" spans="1:17">
      <c r="A9354" t="s">
        <v>122</v>
      </c>
      <c r="B9354">
        <v>2035</v>
      </c>
      <c r="C9354" t="s">
        <v>17</v>
      </c>
      <c r="D9354" t="s">
        <v>1062</v>
      </c>
      <c r="E9354" t="s">
        <v>162</v>
      </c>
      <c r="F9354" t="s">
        <v>126</v>
      </c>
      <c r="G9354" t="s">
        <v>1063</v>
      </c>
      <c r="H9354" t="s">
        <v>136</v>
      </c>
      <c r="I9354">
        <v>7202995454.9076996</v>
      </c>
      <c r="P9354">
        <v>0.55526450271327499</v>
      </c>
      <c r="Q9354">
        <v>3999567689.3153</v>
      </c>
    </row>
    <row r="9355" spans="1:17">
      <c r="A9355" t="s">
        <v>122</v>
      </c>
      <c r="B9355">
        <v>2035</v>
      </c>
      <c r="C9355" t="s">
        <v>17</v>
      </c>
      <c r="D9355" t="s">
        <v>1062</v>
      </c>
      <c r="E9355" t="s">
        <v>162</v>
      </c>
      <c r="F9355" t="s">
        <v>165</v>
      </c>
      <c r="G9355" t="s">
        <v>1063</v>
      </c>
      <c r="H9355" t="s">
        <v>132</v>
      </c>
      <c r="I9355">
        <v>0</v>
      </c>
      <c r="P9355">
        <v>0.55526450271327499</v>
      </c>
      <c r="Q9355">
        <v>0</v>
      </c>
    </row>
    <row r="9356" spans="1:17">
      <c r="A9356" t="s">
        <v>122</v>
      </c>
      <c r="B9356">
        <v>2035</v>
      </c>
      <c r="C9356" t="s">
        <v>17</v>
      </c>
      <c r="D9356" t="s">
        <v>1062</v>
      </c>
      <c r="E9356" t="s">
        <v>162</v>
      </c>
      <c r="F9356" t="s">
        <v>165</v>
      </c>
      <c r="G9356" t="s">
        <v>1063</v>
      </c>
      <c r="H9356" t="s">
        <v>135</v>
      </c>
      <c r="I9356">
        <v>0</v>
      </c>
      <c r="P9356">
        <v>0.55526450271327499</v>
      </c>
      <c r="Q9356">
        <v>0</v>
      </c>
    </row>
    <row r="9357" spans="1:17">
      <c r="A9357" t="s">
        <v>122</v>
      </c>
      <c r="B9357">
        <v>2035</v>
      </c>
      <c r="C9357" t="s">
        <v>17</v>
      </c>
      <c r="D9357" t="s">
        <v>1062</v>
      </c>
      <c r="E9357" t="s">
        <v>162</v>
      </c>
      <c r="F9357" t="s">
        <v>165</v>
      </c>
      <c r="G9357" t="s">
        <v>1063</v>
      </c>
      <c r="H9357" t="s">
        <v>136</v>
      </c>
      <c r="I9357">
        <v>6401347648.6848001</v>
      </c>
      <c r="P9357">
        <v>0.55526450271327499</v>
      </c>
      <c r="Q9357">
        <v>3554441118.8417602</v>
      </c>
    </row>
    <row r="9358" spans="1:17">
      <c r="A9358" t="s">
        <v>122</v>
      </c>
      <c r="B9358">
        <v>2035</v>
      </c>
      <c r="C9358" t="s">
        <v>17</v>
      </c>
      <c r="D9358" t="s">
        <v>1062</v>
      </c>
      <c r="E9358" t="s">
        <v>162</v>
      </c>
      <c r="F9358" t="s">
        <v>166</v>
      </c>
      <c r="G9358" t="s">
        <v>1063</v>
      </c>
      <c r="H9358" t="s">
        <v>132</v>
      </c>
      <c r="I9358">
        <v>0</v>
      </c>
      <c r="P9358">
        <v>0.55526450271327499</v>
      </c>
      <c r="Q9358">
        <v>0</v>
      </c>
    </row>
    <row r="9359" spans="1:17">
      <c r="A9359" t="s">
        <v>122</v>
      </c>
      <c r="B9359">
        <v>2035</v>
      </c>
      <c r="C9359" t="s">
        <v>17</v>
      </c>
      <c r="D9359" t="s">
        <v>1062</v>
      </c>
      <c r="E9359" t="s">
        <v>162</v>
      </c>
      <c r="F9359" t="s">
        <v>166</v>
      </c>
      <c r="G9359" t="s">
        <v>1063</v>
      </c>
      <c r="H9359" t="s">
        <v>135</v>
      </c>
      <c r="I9359">
        <v>0</v>
      </c>
      <c r="P9359">
        <v>0.55526450271327499</v>
      </c>
      <c r="Q9359">
        <v>0</v>
      </c>
    </row>
    <row r="9360" spans="1:17">
      <c r="A9360" t="s">
        <v>122</v>
      </c>
      <c r="B9360">
        <v>2035</v>
      </c>
      <c r="C9360" t="s">
        <v>17</v>
      </c>
      <c r="D9360" t="s">
        <v>1062</v>
      </c>
      <c r="E9360" t="s">
        <v>162</v>
      </c>
      <c r="F9360" t="s">
        <v>166</v>
      </c>
      <c r="G9360" t="s">
        <v>1063</v>
      </c>
      <c r="H9360" t="s">
        <v>136</v>
      </c>
      <c r="I9360">
        <v>0</v>
      </c>
      <c r="P9360">
        <v>0.55526450271327499</v>
      </c>
      <c r="Q9360">
        <v>0</v>
      </c>
    </row>
    <row r="9361" spans="1:17">
      <c r="A9361" t="s">
        <v>122</v>
      </c>
      <c r="B9361">
        <v>2035</v>
      </c>
      <c r="C9361" t="s">
        <v>17</v>
      </c>
      <c r="D9361" t="s">
        <v>1062</v>
      </c>
      <c r="E9361" t="s">
        <v>162</v>
      </c>
      <c r="F9361" t="s">
        <v>160</v>
      </c>
      <c r="G9361" t="s">
        <v>1063</v>
      </c>
      <c r="H9361" t="s">
        <v>132</v>
      </c>
      <c r="I9361">
        <v>0</v>
      </c>
      <c r="P9361">
        <v>0.55526450271327499</v>
      </c>
      <c r="Q9361">
        <v>0</v>
      </c>
    </row>
    <row r="9362" spans="1:17">
      <c r="A9362" t="s">
        <v>122</v>
      </c>
      <c r="B9362">
        <v>2035</v>
      </c>
      <c r="C9362" t="s">
        <v>17</v>
      </c>
      <c r="D9362" t="s">
        <v>1062</v>
      </c>
      <c r="E9362" t="s">
        <v>162</v>
      </c>
      <c r="F9362" t="s">
        <v>160</v>
      </c>
      <c r="G9362" t="s">
        <v>1063</v>
      </c>
      <c r="H9362" t="s">
        <v>135</v>
      </c>
      <c r="I9362">
        <v>0</v>
      </c>
      <c r="P9362">
        <v>0.55526450271327499</v>
      </c>
      <c r="Q9362">
        <v>0</v>
      </c>
    </row>
    <row r="9363" spans="1:17">
      <c r="A9363" t="s">
        <v>122</v>
      </c>
      <c r="B9363">
        <v>2035</v>
      </c>
      <c r="C9363" t="s">
        <v>17</v>
      </c>
      <c r="D9363" t="s">
        <v>1062</v>
      </c>
      <c r="E9363" t="s">
        <v>162</v>
      </c>
      <c r="F9363" t="s">
        <v>160</v>
      </c>
      <c r="G9363" t="s">
        <v>1063</v>
      </c>
      <c r="H9363" t="s">
        <v>136</v>
      </c>
      <c r="I9363">
        <v>0</v>
      </c>
      <c r="P9363">
        <v>0.55526450271327499</v>
      </c>
      <c r="Q9363">
        <v>0</v>
      </c>
    </row>
    <row r="9364" spans="1:17">
      <c r="A9364" t="s">
        <v>122</v>
      </c>
      <c r="B9364">
        <v>2035</v>
      </c>
      <c r="C9364" t="s">
        <v>143</v>
      </c>
      <c r="D9364" t="s">
        <v>1062</v>
      </c>
      <c r="E9364" t="s">
        <v>162</v>
      </c>
      <c r="F9364" t="s">
        <v>164</v>
      </c>
      <c r="G9364" t="s">
        <v>1063</v>
      </c>
      <c r="H9364" t="s">
        <v>132</v>
      </c>
      <c r="I9364">
        <v>0</v>
      </c>
      <c r="P9364">
        <v>0.55526450271327499</v>
      </c>
      <c r="Q9364">
        <v>0</v>
      </c>
    </row>
    <row r="9365" spans="1:17">
      <c r="A9365" t="s">
        <v>122</v>
      </c>
      <c r="B9365">
        <v>2035</v>
      </c>
      <c r="C9365" t="s">
        <v>143</v>
      </c>
      <c r="D9365" t="s">
        <v>1062</v>
      </c>
      <c r="E9365" t="s">
        <v>162</v>
      </c>
      <c r="F9365" t="s">
        <v>164</v>
      </c>
      <c r="G9365" t="s">
        <v>1063</v>
      </c>
      <c r="H9365" t="s">
        <v>135</v>
      </c>
      <c r="I9365">
        <v>0</v>
      </c>
      <c r="P9365">
        <v>0.55526450271327499</v>
      </c>
      <c r="Q9365">
        <v>0</v>
      </c>
    </row>
    <row r="9366" spans="1:17">
      <c r="A9366" t="s">
        <v>122</v>
      </c>
      <c r="B9366">
        <v>2035</v>
      </c>
      <c r="C9366" t="s">
        <v>143</v>
      </c>
      <c r="D9366" t="s">
        <v>1062</v>
      </c>
      <c r="E9366" t="s">
        <v>162</v>
      </c>
      <c r="F9366" t="s">
        <v>164</v>
      </c>
      <c r="G9366" t="s">
        <v>1063</v>
      </c>
      <c r="H9366" t="s">
        <v>136</v>
      </c>
      <c r="I9366">
        <v>0</v>
      </c>
      <c r="P9366">
        <v>0.55526450271327499</v>
      </c>
      <c r="Q9366">
        <v>0</v>
      </c>
    </row>
    <row r="9367" spans="1:17">
      <c r="A9367" t="s">
        <v>122</v>
      </c>
      <c r="B9367">
        <v>2035</v>
      </c>
      <c r="C9367" t="s">
        <v>143</v>
      </c>
      <c r="D9367" t="s">
        <v>1062</v>
      </c>
      <c r="E9367" t="s">
        <v>162</v>
      </c>
      <c r="F9367" t="s">
        <v>159</v>
      </c>
      <c r="G9367" t="s">
        <v>1063</v>
      </c>
      <c r="H9367" t="s">
        <v>132</v>
      </c>
      <c r="I9367">
        <v>0</v>
      </c>
      <c r="P9367">
        <v>0.55526450271327499</v>
      </c>
      <c r="Q9367">
        <v>0</v>
      </c>
    </row>
    <row r="9368" spans="1:17">
      <c r="A9368" t="s">
        <v>122</v>
      </c>
      <c r="B9368">
        <v>2035</v>
      </c>
      <c r="C9368" t="s">
        <v>143</v>
      </c>
      <c r="D9368" t="s">
        <v>1062</v>
      </c>
      <c r="E9368" t="s">
        <v>162</v>
      </c>
      <c r="F9368" t="s">
        <v>159</v>
      </c>
      <c r="G9368" t="s">
        <v>1063</v>
      </c>
      <c r="H9368" t="s">
        <v>135</v>
      </c>
      <c r="I9368">
        <v>0</v>
      </c>
      <c r="P9368">
        <v>0.55526450271327499</v>
      </c>
      <c r="Q9368">
        <v>0</v>
      </c>
    </row>
    <row r="9369" spans="1:17">
      <c r="A9369" t="s">
        <v>122</v>
      </c>
      <c r="B9369">
        <v>2035</v>
      </c>
      <c r="C9369" t="s">
        <v>143</v>
      </c>
      <c r="D9369" t="s">
        <v>1062</v>
      </c>
      <c r="E9369" t="s">
        <v>162</v>
      </c>
      <c r="F9369" t="s">
        <v>159</v>
      </c>
      <c r="G9369" t="s">
        <v>1063</v>
      </c>
      <c r="H9369" t="s">
        <v>136</v>
      </c>
      <c r="I9369">
        <v>0</v>
      </c>
      <c r="P9369">
        <v>0.55526450271327499</v>
      </c>
      <c r="Q9369">
        <v>0</v>
      </c>
    </row>
    <row r="9370" spans="1:17">
      <c r="A9370" t="s">
        <v>122</v>
      </c>
      <c r="B9370">
        <v>2035</v>
      </c>
      <c r="C9370" t="s">
        <v>143</v>
      </c>
      <c r="D9370" t="s">
        <v>1062</v>
      </c>
      <c r="E9370" t="s">
        <v>162</v>
      </c>
      <c r="F9370" t="s">
        <v>126</v>
      </c>
      <c r="G9370" t="s">
        <v>1063</v>
      </c>
      <c r="H9370" t="s">
        <v>132</v>
      </c>
      <c r="I9370">
        <v>0</v>
      </c>
      <c r="P9370">
        <v>0.55526450271327499</v>
      </c>
      <c r="Q9370">
        <v>0</v>
      </c>
    </row>
    <row r="9371" spans="1:17">
      <c r="A9371" t="s">
        <v>122</v>
      </c>
      <c r="B9371">
        <v>2035</v>
      </c>
      <c r="C9371" t="s">
        <v>143</v>
      </c>
      <c r="D9371" t="s">
        <v>1062</v>
      </c>
      <c r="E9371" t="s">
        <v>162</v>
      </c>
      <c r="F9371" t="s">
        <v>126</v>
      </c>
      <c r="G9371" t="s">
        <v>1063</v>
      </c>
      <c r="H9371" t="s">
        <v>135</v>
      </c>
      <c r="I9371">
        <v>0</v>
      </c>
      <c r="P9371">
        <v>0.55526450271327499</v>
      </c>
      <c r="Q9371">
        <v>0</v>
      </c>
    </row>
    <row r="9372" spans="1:17">
      <c r="A9372" t="s">
        <v>122</v>
      </c>
      <c r="B9372">
        <v>2035</v>
      </c>
      <c r="C9372" t="s">
        <v>143</v>
      </c>
      <c r="D9372" t="s">
        <v>1062</v>
      </c>
      <c r="E9372" t="s">
        <v>162</v>
      </c>
      <c r="F9372" t="s">
        <v>126</v>
      </c>
      <c r="G9372" t="s">
        <v>1063</v>
      </c>
      <c r="H9372" t="s">
        <v>136</v>
      </c>
      <c r="I9372">
        <v>19000000.800000001</v>
      </c>
      <c r="P9372">
        <v>0.55526450271327499</v>
      </c>
      <c r="Q9372">
        <v>10550025.995763799</v>
      </c>
    </row>
    <row r="9373" spans="1:17">
      <c r="A9373" t="s">
        <v>122</v>
      </c>
      <c r="B9373">
        <v>2035</v>
      </c>
      <c r="C9373" t="s">
        <v>143</v>
      </c>
      <c r="D9373" t="s">
        <v>1062</v>
      </c>
      <c r="E9373" t="s">
        <v>162</v>
      </c>
      <c r="F9373" t="s">
        <v>165</v>
      </c>
      <c r="G9373" t="s">
        <v>1063</v>
      </c>
      <c r="H9373" t="s">
        <v>132</v>
      </c>
      <c r="I9373">
        <v>0</v>
      </c>
      <c r="P9373">
        <v>0.55526450271327499</v>
      </c>
      <c r="Q9373">
        <v>0</v>
      </c>
    </row>
    <row r="9374" spans="1:17">
      <c r="A9374" t="s">
        <v>122</v>
      </c>
      <c r="B9374">
        <v>2035</v>
      </c>
      <c r="C9374" t="s">
        <v>143</v>
      </c>
      <c r="D9374" t="s">
        <v>1062</v>
      </c>
      <c r="E9374" t="s">
        <v>162</v>
      </c>
      <c r="F9374" t="s">
        <v>165</v>
      </c>
      <c r="G9374" t="s">
        <v>1063</v>
      </c>
      <c r="H9374" t="s">
        <v>135</v>
      </c>
      <c r="I9374">
        <v>0</v>
      </c>
      <c r="P9374">
        <v>0.55526450271327499</v>
      </c>
      <c r="Q9374">
        <v>0</v>
      </c>
    </row>
    <row r="9375" spans="1:17">
      <c r="A9375" t="s">
        <v>122</v>
      </c>
      <c r="B9375">
        <v>2035</v>
      </c>
      <c r="C9375" t="s">
        <v>143</v>
      </c>
      <c r="D9375" t="s">
        <v>1062</v>
      </c>
      <c r="E9375" t="s">
        <v>162</v>
      </c>
      <c r="F9375" t="s">
        <v>165</v>
      </c>
      <c r="G9375" t="s">
        <v>1063</v>
      </c>
      <c r="H9375" t="s">
        <v>136</v>
      </c>
      <c r="I9375">
        <v>0</v>
      </c>
      <c r="P9375">
        <v>0.55526450271327499</v>
      </c>
      <c r="Q9375">
        <v>0</v>
      </c>
    </row>
    <row r="9376" spans="1:17">
      <c r="A9376" t="s">
        <v>122</v>
      </c>
      <c r="B9376">
        <v>2035</v>
      </c>
      <c r="C9376" t="s">
        <v>143</v>
      </c>
      <c r="D9376" t="s">
        <v>1062</v>
      </c>
      <c r="E9376" t="s">
        <v>162</v>
      </c>
      <c r="F9376" t="s">
        <v>166</v>
      </c>
      <c r="G9376" t="s">
        <v>1063</v>
      </c>
      <c r="H9376" t="s">
        <v>132</v>
      </c>
      <c r="I9376">
        <v>0</v>
      </c>
      <c r="P9376">
        <v>0.55526450271327499</v>
      </c>
      <c r="Q9376">
        <v>0</v>
      </c>
    </row>
    <row r="9377" spans="1:17">
      <c r="A9377" t="s">
        <v>122</v>
      </c>
      <c r="B9377">
        <v>2035</v>
      </c>
      <c r="C9377" t="s">
        <v>143</v>
      </c>
      <c r="D9377" t="s">
        <v>1062</v>
      </c>
      <c r="E9377" t="s">
        <v>162</v>
      </c>
      <c r="F9377" t="s">
        <v>166</v>
      </c>
      <c r="G9377" t="s">
        <v>1063</v>
      </c>
      <c r="H9377" t="s">
        <v>135</v>
      </c>
      <c r="I9377">
        <v>0</v>
      </c>
      <c r="P9377">
        <v>0.55526450271327499</v>
      </c>
      <c r="Q9377">
        <v>0</v>
      </c>
    </row>
    <row r="9378" spans="1:17">
      <c r="A9378" t="s">
        <v>122</v>
      </c>
      <c r="B9378">
        <v>2035</v>
      </c>
      <c r="C9378" t="s">
        <v>143</v>
      </c>
      <c r="D9378" t="s">
        <v>1062</v>
      </c>
      <c r="E9378" t="s">
        <v>162</v>
      </c>
      <c r="F9378" t="s">
        <v>166</v>
      </c>
      <c r="G9378" t="s">
        <v>1063</v>
      </c>
      <c r="H9378" t="s">
        <v>136</v>
      </c>
      <c r="I9378">
        <v>0</v>
      </c>
      <c r="P9378">
        <v>0.55526450271327499</v>
      </c>
      <c r="Q9378">
        <v>0</v>
      </c>
    </row>
    <row r="9379" spans="1:17">
      <c r="A9379" t="s">
        <v>122</v>
      </c>
      <c r="B9379">
        <v>2035</v>
      </c>
      <c r="C9379" t="s">
        <v>143</v>
      </c>
      <c r="D9379" t="s">
        <v>1062</v>
      </c>
      <c r="E9379" t="s">
        <v>162</v>
      </c>
      <c r="F9379" t="s">
        <v>160</v>
      </c>
      <c r="G9379" t="s">
        <v>1063</v>
      </c>
      <c r="H9379" t="s">
        <v>132</v>
      </c>
      <c r="I9379">
        <v>0</v>
      </c>
      <c r="P9379">
        <v>0.55526450271327499</v>
      </c>
      <c r="Q9379">
        <v>0</v>
      </c>
    </row>
    <row r="9380" spans="1:17">
      <c r="A9380" t="s">
        <v>122</v>
      </c>
      <c r="B9380">
        <v>2035</v>
      </c>
      <c r="C9380" t="s">
        <v>143</v>
      </c>
      <c r="D9380" t="s">
        <v>1062</v>
      </c>
      <c r="E9380" t="s">
        <v>162</v>
      </c>
      <c r="F9380" t="s">
        <v>160</v>
      </c>
      <c r="G9380" t="s">
        <v>1063</v>
      </c>
      <c r="H9380" t="s">
        <v>135</v>
      </c>
      <c r="I9380">
        <v>0</v>
      </c>
      <c r="P9380">
        <v>0.55526450271327499</v>
      </c>
      <c r="Q9380">
        <v>0</v>
      </c>
    </row>
    <row r="9381" spans="1:17">
      <c r="A9381" t="s">
        <v>122</v>
      </c>
      <c r="B9381">
        <v>2035</v>
      </c>
      <c r="C9381" t="s">
        <v>143</v>
      </c>
      <c r="D9381" t="s">
        <v>1062</v>
      </c>
      <c r="E9381" t="s">
        <v>162</v>
      </c>
      <c r="F9381" t="s">
        <v>160</v>
      </c>
      <c r="G9381" t="s">
        <v>1063</v>
      </c>
      <c r="H9381" t="s">
        <v>136</v>
      </c>
      <c r="I9381">
        <v>0</v>
      </c>
      <c r="P9381">
        <v>0.55526450271327499</v>
      </c>
      <c r="Q9381">
        <v>0</v>
      </c>
    </row>
    <row r="9382" spans="1:17">
      <c r="A9382" t="s">
        <v>122</v>
      </c>
      <c r="B9382">
        <v>2035</v>
      </c>
      <c r="C9382" t="s">
        <v>10</v>
      </c>
      <c r="D9382" t="s">
        <v>1067</v>
      </c>
      <c r="E9382" t="s">
        <v>162</v>
      </c>
      <c r="F9382" t="s">
        <v>164</v>
      </c>
      <c r="G9382" t="s">
        <v>1068</v>
      </c>
      <c r="H9382" t="s">
        <v>132</v>
      </c>
      <c r="I9382">
        <v>0</v>
      </c>
      <c r="P9382">
        <v>0.55526450271327499</v>
      </c>
      <c r="Q9382">
        <v>0</v>
      </c>
    </row>
    <row r="9383" spans="1:17">
      <c r="A9383" t="s">
        <v>122</v>
      </c>
      <c r="B9383">
        <v>2035</v>
      </c>
      <c r="C9383" t="s">
        <v>10</v>
      </c>
      <c r="D9383" t="s">
        <v>1067</v>
      </c>
      <c r="E9383" t="s">
        <v>162</v>
      </c>
      <c r="F9383" t="s">
        <v>164</v>
      </c>
      <c r="G9383" t="s">
        <v>1068</v>
      </c>
      <c r="H9383" t="s">
        <v>135</v>
      </c>
      <c r="I9383">
        <v>0</v>
      </c>
      <c r="P9383">
        <v>0.55526450271327499</v>
      </c>
      <c r="Q9383">
        <v>0</v>
      </c>
    </row>
    <row r="9384" spans="1:17">
      <c r="A9384" t="s">
        <v>122</v>
      </c>
      <c r="B9384">
        <v>2035</v>
      </c>
      <c r="C9384" t="s">
        <v>10</v>
      </c>
      <c r="D9384" t="s">
        <v>1067</v>
      </c>
      <c r="E9384" t="s">
        <v>162</v>
      </c>
      <c r="F9384" t="s">
        <v>164</v>
      </c>
      <c r="G9384" t="s">
        <v>1068</v>
      </c>
      <c r="H9384" t="s">
        <v>136</v>
      </c>
      <c r="I9384">
        <v>0</v>
      </c>
      <c r="P9384">
        <v>0.55526450271327499</v>
      </c>
      <c r="Q9384">
        <v>0</v>
      </c>
    </row>
    <row r="9385" spans="1:17">
      <c r="A9385" t="s">
        <v>122</v>
      </c>
      <c r="B9385">
        <v>2035</v>
      </c>
      <c r="C9385" t="s">
        <v>10</v>
      </c>
      <c r="D9385" t="s">
        <v>1067</v>
      </c>
      <c r="E9385" t="s">
        <v>162</v>
      </c>
      <c r="F9385" t="s">
        <v>159</v>
      </c>
      <c r="G9385" t="s">
        <v>1068</v>
      </c>
      <c r="H9385" t="s">
        <v>132</v>
      </c>
      <c r="I9385">
        <v>0</v>
      </c>
      <c r="P9385">
        <v>0.55526450271327499</v>
      </c>
      <c r="Q9385">
        <v>0</v>
      </c>
    </row>
    <row r="9386" spans="1:17">
      <c r="A9386" t="s">
        <v>122</v>
      </c>
      <c r="B9386">
        <v>2035</v>
      </c>
      <c r="C9386" t="s">
        <v>10</v>
      </c>
      <c r="D9386" t="s">
        <v>1067</v>
      </c>
      <c r="E9386" t="s">
        <v>162</v>
      </c>
      <c r="F9386" t="s">
        <v>159</v>
      </c>
      <c r="G9386" t="s">
        <v>1068</v>
      </c>
      <c r="H9386" t="s">
        <v>135</v>
      </c>
      <c r="I9386">
        <v>0</v>
      </c>
      <c r="P9386">
        <v>0.55526450271327499</v>
      </c>
      <c r="Q9386">
        <v>0</v>
      </c>
    </row>
    <row r="9387" spans="1:17">
      <c r="A9387" t="s">
        <v>122</v>
      </c>
      <c r="B9387">
        <v>2035</v>
      </c>
      <c r="C9387" t="s">
        <v>10</v>
      </c>
      <c r="D9387" t="s">
        <v>1067</v>
      </c>
      <c r="E9387" t="s">
        <v>162</v>
      </c>
      <c r="F9387" t="s">
        <v>159</v>
      </c>
      <c r="G9387" t="s">
        <v>1068</v>
      </c>
      <c r="H9387" t="s">
        <v>136</v>
      </c>
      <c r="I9387">
        <v>0</v>
      </c>
      <c r="P9387">
        <v>0.55526450271327499</v>
      </c>
      <c r="Q9387">
        <v>0</v>
      </c>
    </row>
    <row r="9388" spans="1:17">
      <c r="A9388" t="s">
        <v>122</v>
      </c>
      <c r="B9388">
        <v>2035</v>
      </c>
      <c r="C9388" t="s">
        <v>10</v>
      </c>
      <c r="D9388" t="s">
        <v>1067</v>
      </c>
      <c r="E9388" t="s">
        <v>162</v>
      </c>
      <c r="F9388" t="s">
        <v>126</v>
      </c>
      <c r="G9388" t="s">
        <v>1068</v>
      </c>
      <c r="H9388" t="s">
        <v>132</v>
      </c>
      <c r="I9388">
        <v>9180015.4005078301</v>
      </c>
      <c r="P9388">
        <v>0.55526450271327499</v>
      </c>
      <c r="Q9388">
        <v>5097336.6862631803</v>
      </c>
    </row>
    <row r="9389" spans="1:17">
      <c r="A9389" t="s">
        <v>122</v>
      </c>
      <c r="B9389">
        <v>2035</v>
      </c>
      <c r="C9389" t="s">
        <v>10</v>
      </c>
      <c r="D9389" t="s">
        <v>1067</v>
      </c>
      <c r="E9389" t="s">
        <v>162</v>
      </c>
      <c r="F9389" t="s">
        <v>126</v>
      </c>
      <c r="G9389" t="s">
        <v>1068</v>
      </c>
      <c r="H9389" t="s">
        <v>135</v>
      </c>
      <c r="I9389">
        <v>0</v>
      </c>
      <c r="P9389">
        <v>0.55526450271327499</v>
      </c>
      <c r="Q9389">
        <v>0</v>
      </c>
    </row>
    <row r="9390" spans="1:17">
      <c r="A9390" t="s">
        <v>122</v>
      </c>
      <c r="B9390">
        <v>2035</v>
      </c>
      <c r="C9390" t="s">
        <v>10</v>
      </c>
      <c r="D9390" t="s">
        <v>1067</v>
      </c>
      <c r="E9390" t="s">
        <v>162</v>
      </c>
      <c r="F9390" t="s">
        <v>126</v>
      </c>
      <c r="G9390" t="s">
        <v>1068</v>
      </c>
      <c r="H9390" t="s">
        <v>136</v>
      </c>
      <c r="I9390">
        <v>333612.52378210402</v>
      </c>
      <c r="P9390">
        <v>0.55526450271327499</v>
      </c>
      <c r="Q9390">
        <v>185243.19211678999</v>
      </c>
    </row>
    <row r="9391" spans="1:17">
      <c r="A9391" t="s">
        <v>122</v>
      </c>
      <c r="B9391">
        <v>2035</v>
      </c>
      <c r="C9391" t="s">
        <v>10</v>
      </c>
      <c r="D9391" t="s">
        <v>1067</v>
      </c>
      <c r="E9391" t="s">
        <v>162</v>
      </c>
      <c r="F9391" t="s">
        <v>165</v>
      </c>
      <c r="G9391" t="s">
        <v>1068</v>
      </c>
      <c r="H9391" t="s">
        <v>132</v>
      </c>
      <c r="I9391">
        <v>0</v>
      </c>
      <c r="P9391">
        <v>0.55526450271327499</v>
      </c>
      <c r="Q9391">
        <v>0</v>
      </c>
    </row>
    <row r="9392" spans="1:17">
      <c r="A9392" t="s">
        <v>122</v>
      </c>
      <c r="B9392">
        <v>2035</v>
      </c>
      <c r="C9392" t="s">
        <v>10</v>
      </c>
      <c r="D9392" t="s">
        <v>1067</v>
      </c>
      <c r="E9392" t="s">
        <v>162</v>
      </c>
      <c r="F9392" t="s">
        <v>165</v>
      </c>
      <c r="G9392" t="s">
        <v>1068</v>
      </c>
      <c r="H9392" t="s">
        <v>135</v>
      </c>
      <c r="I9392">
        <v>0</v>
      </c>
      <c r="P9392">
        <v>0.55526450271327499</v>
      </c>
      <c r="Q9392">
        <v>0</v>
      </c>
    </row>
    <row r="9393" spans="1:17">
      <c r="A9393" t="s">
        <v>122</v>
      </c>
      <c r="B9393">
        <v>2035</v>
      </c>
      <c r="C9393" t="s">
        <v>10</v>
      </c>
      <c r="D9393" t="s">
        <v>1067</v>
      </c>
      <c r="E9393" t="s">
        <v>162</v>
      </c>
      <c r="F9393" t="s">
        <v>165</v>
      </c>
      <c r="G9393" t="s">
        <v>1068</v>
      </c>
      <c r="H9393" t="s">
        <v>136</v>
      </c>
      <c r="I9393">
        <v>0</v>
      </c>
      <c r="P9393">
        <v>0.55526450271327499</v>
      </c>
      <c r="Q9393">
        <v>0</v>
      </c>
    </row>
    <row r="9394" spans="1:17">
      <c r="A9394" t="s">
        <v>122</v>
      </c>
      <c r="B9394">
        <v>2035</v>
      </c>
      <c r="C9394" t="s">
        <v>10</v>
      </c>
      <c r="D9394" t="s">
        <v>1067</v>
      </c>
      <c r="E9394" t="s">
        <v>162</v>
      </c>
      <c r="F9394" t="s">
        <v>166</v>
      </c>
      <c r="G9394" t="s">
        <v>1068</v>
      </c>
      <c r="H9394" t="s">
        <v>132</v>
      </c>
      <c r="I9394">
        <v>0</v>
      </c>
      <c r="P9394">
        <v>0.55526450271327499</v>
      </c>
      <c r="Q9394">
        <v>0</v>
      </c>
    </row>
    <row r="9395" spans="1:17">
      <c r="A9395" t="s">
        <v>122</v>
      </c>
      <c r="B9395">
        <v>2035</v>
      </c>
      <c r="C9395" t="s">
        <v>10</v>
      </c>
      <c r="D9395" t="s">
        <v>1067</v>
      </c>
      <c r="E9395" t="s">
        <v>162</v>
      </c>
      <c r="F9395" t="s">
        <v>166</v>
      </c>
      <c r="G9395" t="s">
        <v>1068</v>
      </c>
      <c r="H9395" t="s">
        <v>135</v>
      </c>
      <c r="I9395">
        <v>0</v>
      </c>
      <c r="P9395">
        <v>0.55526450271327499</v>
      </c>
      <c r="Q9395">
        <v>0</v>
      </c>
    </row>
    <row r="9396" spans="1:17">
      <c r="A9396" t="s">
        <v>122</v>
      </c>
      <c r="B9396">
        <v>2035</v>
      </c>
      <c r="C9396" t="s">
        <v>10</v>
      </c>
      <c r="D9396" t="s">
        <v>1067</v>
      </c>
      <c r="E9396" t="s">
        <v>162</v>
      </c>
      <c r="F9396" t="s">
        <v>166</v>
      </c>
      <c r="G9396" t="s">
        <v>1068</v>
      </c>
      <c r="H9396" t="s">
        <v>136</v>
      </c>
      <c r="I9396">
        <v>0</v>
      </c>
      <c r="P9396">
        <v>0.55526450271327499</v>
      </c>
      <c r="Q9396">
        <v>0</v>
      </c>
    </row>
    <row r="9397" spans="1:17">
      <c r="A9397" t="s">
        <v>122</v>
      </c>
      <c r="B9397">
        <v>2035</v>
      </c>
      <c r="C9397" t="s">
        <v>10</v>
      </c>
      <c r="D9397" t="s">
        <v>1067</v>
      </c>
      <c r="E9397" t="s">
        <v>162</v>
      </c>
      <c r="F9397" t="s">
        <v>160</v>
      </c>
      <c r="G9397" t="s">
        <v>1068</v>
      </c>
      <c r="H9397" t="s">
        <v>132</v>
      </c>
      <c r="I9397">
        <v>0</v>
      </c>
      <c r="P9397">
        <v>0.55526450271327499</v>
      </c>
      <c r="Q9397">
        <v>0</v>
      </c>
    </row>
    <row r="9398" spans="1:17">
      <c r="A9398" t="s">
        <v>122</v>
      </c>
      <c r="B9398">
        <v>2035</v>
      </c>
      <c r="C9398" t="s">
        <v>10</v>
      </c>
      <c r="D9398" t="s">
        <v>1067</v>
      </c>
      <c r="E9398" t="s">
        <v>162</v>
      </c>
      <c r="F9398" t="s">
        <v>160</v>
      </c>
      <c r="G9398" t="s">
        <v>1068</v>
      </c>
      <c r="H9398" t="s">
        <v>135</v>
      </c>
      <c r="I9398">
        <v>0</v>
      </c>
      <c r="P9398">
        <v>0.55526450271327499</v>
      </c>
      <c r="Q9398">
        <v>0</v>
      </c>
    </row>
    <row r="9399" spans="1:17">
      <c r="A9399" t="s">
        <v>122</v>
      </c>
      <c r="B9399">
        <v>2035</v>
      </c>
      <c r="C9399" t="s">
        <v>10</v>
      </c>
      <c r="D9399" t="s">
        <v>1067</v>
      </c>
      <c r="E9399" t="s">
        <v>162</v>
      </c>
      <c r="F9399" t="s">
        <v>160</v>
      </c>
      <c r="G9399" t="s">
        <v>1068</v>
      </c>
      <c r="H9399" t="s">
        <v>136</v>
      </c>
      <c r="I9399">
        <v>0</v>
      </c>
      <c r="P9399">
        <v>0.55526450271327499</v>
      </c>
      <c r="Q9399">
        <v>0</v>
      </c>
    </row>
    <row r="9400" spans="1:17">
      <c r="A9400" t="s">
        <v>122</v>
      </c>
      <c r="B9400">
        <v>2035</v>
      </c>
      <c r="C9400" t="s">
        <v>11</v>
      </c>
      <c r="D9400" t="s">
        <v>1067</v>
      </c>
      <c r="E9400" t="s">
        <v>162</v>
      </c>
      <c r="F9400" t="s">
        <v>164</v>
      </c>
      <c r="G9400" t="s">
        <v>1068</v>
      </c>
      <c r="H9400" t="s">
        <v>132</v>
      </c>
      <c r="I9400">
        <v>0</v>
      </c>
      <c r="P9400">
        <v>0.55526450271327499</v>
      </c>
      <c r="Q9400">
        <v>0</v>
      </c>
    </row>
    <row r="9401" spans="1:17">
      <c r="A9401" t="s">
        <v>122</v>
      </c>
      <c r="B9401">
        <v>2035</v>
      </c>
      <c r="C9401" t="s">
        <v>11</v>
      </c>
      <c r="D9401" t="s">
        <v>1067</v>
      </c>
      <c r="E9401" t="s">
        <v>162</v>
      </c>
      <c r="F9401" t="s">
        <v>164</v>
      </c>
      <c r="G9401" t="s">
        <v>1068</v>
      </c>
      <c r="H9401" t="s">
        <v>135</v>
      </c>
      <c r="I9401">
        <v>0</v>
      </c>
      <c r="P9401">
        <v>0.55526450271327499</v>
      </c>
      <c r="Q9401">
        <v>0</v>
      </c>
    </row>
    <row r="9402" spans="1:17">
      <c r="A9402" t="s">
        <v>122</v>
      </c>
      <c r="B9402">
        <v>2035</v>
      </c>
      <c r="C9402" t="s">
        <v>11</v>
      </c>
      <c r="D9402" t="s">
        <v>1067</v>
      </c>
      <c r="E9402" t="s">
        <v>162</v>
      </c>
      <c r="F9402" t="s">
        <v>164</v>
      </c>
      <c r="G9402" t="s">
        <v>1068</v>
      </c>
      <c r="H9402" t="s">
        <v>136</v>
      </c>
      <c r="I9402">
        <v>0</v>
      </c>
      <c r="P9402">
        <v>0.55526450271327499</v>
      </c>
      <c r="Q9402">
        <v>0</v>
      </c>
    </row>
    <row r="9403" spans="1:17">
      <c r="A9403" t="s">
        <v>122</v>
      </c>
      <c r="B9403">
        <v>2035</v>
      </c>
      <c r="C9403" t="s">
        <v>11</v>
      </c>
      <c r="D9403" t="s">
        <v>1067</v>
      </c>
      <c r="E9403" t="s">
        <v>162</v>
      </c>
      <c r="F9403" t="s">
        <v>159</v>
      </c>
      <c r="G9403" t="s">
        <v>1068</v>
      </c>
      <c r="H9403" t="s">
        <v>132</v>
      </c>
      <c r="I9403">
        <v>0</v>
      </c>
      <c r="P9403">
        <v>0.55526450271327499</v>
      </c>
      <c r="Q9403">
        <v>0</v>
      </c>
    </row>
    <row r="9404" spans="1:17">
      <c r="A9404" t="s">
        <v>122</v>
      </c>
      <c r="B9404">
        <v>2035</v>
      </c>
      <c r="C9404" t="s">
        <v>11</v>
      </c>
      <c r="D9404" t="s">
        <v>1067</v>
      </c>
      <c r="E9404" t="s">
        <v>162</v>
      </c>
      <c r="F9404" t="s">
        <v>159</v>
      </c>
      <c r="G9404" t="s">
        <v>1068</v>
      </c>
      <c r="H9404" t="s">
        <v>135</v>
      </c>
      <c r="I9404">
        <v>0</v>
      </c>
      <c r="P9404">
        <v>0.55526450271327499</v>
      </c>
      <c r="Q9404">
        <v>0</v>
      </c>
    </row>
    <row r="9405" spans="1:17">
      <c r="A9405" t="s">
        <v>122</v>
      </c>
      <c r="B9405">
        <v>2035</v>
      </c>
      <c r="C9405" t="s">
        <v>11</v>
      </c>
      <c r="D9405" t="s">
        <v>1067</v>
      </c>
      <c r="E9405" t="s">
        <v>162</v>
      </c>
      <c r="F9405" t="s">
        <v>159</v>
      </c>
      <c r="G9405" t="s">
        <v>1068</v>
      </c>
      <c r="H9405" t="s">
        <v>136</v>
      </c>
      <c r="I9405">
        <v>0</v>
      </c>
      <c r="P9405">
        <v>0.55526450271327499</v>
      </c>
      <c r="Q9405">
        <v>0</v>
      </c>
    </row>
    <row r="9406" spans="1:17">
      <c r="A9406" t="s">
        <v>122</v>
      </c>
      <c r="B9406">
        <v>2035</v>
      </c>
      <c r="C9406" t="s">
        <v>11</v>
      </c>
      <c r="D9406" t="s">
        <v>1067</v>
      </c>
      <c r="E9406" t="s">
        <v>162</v>
      </c>
      <c r="F9406" t="s">
        <v>126</v>
      </c>
      <c r="G9406" t="s">
        <v>1068</v>
      </c>
      <c r="H9406" t="s">
        <v>132</v>
      </c>
      <c r="I9406">
        <v>361423.31293249101</v>
      </c>
      <c r="P9406">
        <v>0.55526450271327499</v>
      </c>
      <c r="Q9406">
        <v>200685.53612444401</v>
      </c>
    </row>
    <row r="9407" spans="1:17">
      <c r="A9407" t="s">
        <v>122</v>
      </c>
      <c r="B9407">
        <v>2035</v>
      </c>
      <c r="C9407" t="s">
        <v>11</v>
      </c>
      <c r="D9407" t="s">
        <v>1067</v>
      </c>
      <c r="E9407" t="s">
        <v>162</v>
      </c>
      <c r="F9407" t="s">
        <v>126</v>
      </c>
      <c r="G9407" t="s">
        <v>1068</v>
      </c>
      <c r="H9407" t="s">
        <v>135</v>
      </c>
      <c r="I9407">
        <v>0</v>
      </c>
      <c r="P9407">
        <v>0.55526450271327499</v>
      </c>
      <c r="Q9407">
        <v>0</v>
      </c>
    </row>
    <row r="9408" spans="1:17">
      <c r="A9408" t="s">
        <v>122</v>
      </c>
      <c r="B9408">
        <v>2035</v>
      </c>
      <c r="C9408" t="s">
        <v>11</v>
      </c>
      <c r="D9408" t="s">
        <v>1067</v>
      </c>
      <c r="E9408" t="s">
        <v>162</v>
      </c>
      <c r="F9408" t="s">
        <v>126</v>
      </c>
      <c r="G9408" t="s">
        <v>1068</v>
      </c>
      <c r="H9408" t="s">
        <v>136</v>
      </c>
      <c r="I9408">
        <v>13134.5469828327</v>
      </c>
      <c r="P9408">
        <v>0.55526450271327499</v>
      </c>
      <c r="Q9408">
        <v>7293.14769878673</v>
      </c>
    </row>
    <row r="9409" spans="1:17">
      <c r="A9409" t="s">
        <v>122</v>
      </c>
      <c r="B9409">
        <v>2035</v>
      </c>
      <c r="C9409" t="s">
        <v>11</v>
      </c>
      <c r="D9409" t="s">
        <v>1067</v>
      </c>
      <c r="E9409" t="s">
        <v>162</v>
      </c>
      <c r="F9409" t="s">
        <v>165</v>
      </c>
      <c r="G9409" t="s">
        <v>1068</v>
      </c>
      <c r="H9409" t="s">
        <v>132</v>
      </c>
      <c r="I9409">
        <v>0</v>
      </c>
      <c r="P9409">
        <v>0.55526450271327499</v>
      </c>
      <c r="Q9409">
        <v>0</v>
      </c>
    </row>
    <row r="9410" spans="1:17">
      <c r="A9410" t="s">
        <v>122</v>
      </c>
      <c r="B9410">
        <v>2035</v>
      </c>
      <c r="C9410" t="s">
        <v>11</v>
      </c>
      <c r="D9410" t="s">
        <v>1067</v>
      </c>
      <c r="E9410" t="s">
        <v>162</v>
      </c>
      <c r="F9410" t="s">
        <v>165</v>
      </c>
      <c r="G9410" t="s">
        <v>1068</v>
      </c>
      <c r="H9410" t="s">
        <v>135</v>
      </c>
      <c r="I9410">
        <v>0</v>
      </c>
      <c r="P9410">
        <v>0.55526450271327499</v>
      </c>
      <c r="Q9410">
        <v>0</v>
      </c>
    </row>
    <row r="9411" spans="1:17">
      <c r="A9411" t="s">
        <v>122</v>
      </c>
      <c r="B9411">
        <v>2035</v>
      </c>
      <c r="C9411" t="s">
        <v>11</v>
      </c>
      <c r="D9411" t="s">
        <v>1067</v>
      </c>
      <c r="E9411" t="s">
        <v>162</v>
      </c>
      <c r="F9411" t="s">
        <v>165</v>
      </c>
      <c r="G9411" t="s">
        <v>1068</v>
      </c>
      <c r="H9411" t="s">
        <v>136</v>
      </c>
      <c r="I9411">
        <v>0</v>
      </c>
      <c r="P9411">
        <v>0.55526450271327499</v>
      </c>
      <c r="Q9411">
        <v>0</v>
      </c>
    </row>
    <row r="9412" spans="1:17">
      <c r="A9412" t="s">
        <v>122</v>
      </c>
      <c r="B9412">
        <v>2035</v>
      </c>
      <c r="C9412" t="s">
        <v>11</v>
      </c>
      <c r="D9412" t="s">
        <v>1067</v>
      </c>
      <c r="E9412" t="s">
        <v>162</v>
      </c>
      <c r="F9412" t="s">
        <v>166</v>
      </c>
      <c r="G9412" t="s">
        <v>1068</v>
      </c>
      <c r="H9412" t="s">
        <v>132</v>
      </c>
      <c r="I9412">
        <v>0</v>
      </c>
      <c r="P9412">
        <v>0.55526450271327499</v>
      </c>
      <c r="Q9412">
        <v>0</v>
      </c>
    </row>
    <row r="9413" spans="1:17">
      <c r="A9413" t="s">
        <v>122</v>
      </c>
      <c r="B9413">
        <v>2035</v>
      </c>
      <c r="C9413" t="s">
        <v>11</v>
      </c>
      <c r="D9413" t="s">
        <v>1067</v>
      </c>
      <c r="E9413" t="s">
        <v>162</v>
      </c>
      <c r="F9413" t="s">
        <v>166</v>
      </c>
      <c r="G9413" t="s">
        <v>1068</v>
      </c>
      <c r="H9413" t="s">
        <v>135</v>
      </c>
      <c r="I9413">
        <v>0</v>
      </c>
      <c r="P9413">
        <v>0.55526450271327499</v>
      </c>
      <c r="Q9413">
        <v>0</v>
      </c>
    </row>
    <row r="9414" spans="1:17">
      <c r="A9414" t="s">
        <v>122</v>
      </c>
      <c r="B9414">
        <v>2035</v>
      </c>
      <c r="C9414" t="s">
        <v>11</v>
      </c>
      <c r="D9414" t="s">
        <v>1067</v>
      </c>
      <c r="E9414" t="s">
        <v>162</v>
      </c>
      <c r="F9414" t="s">
        <v>166</v>
      </c>
      <c r="G9414" t="s">
        <v>1068</v>
      </c>
      <c r="H9414" t="s">
        <v>136</v>
      </c>
      <c r="I9414">
        <v>0</v>
      </c>
      <c r="P9414">
        <v>0.55526450271327499</v>
      </c>
      <c r="Q9414">
        <v>0</v>
      </c>
    </row>
    <row r="9415" spans="1:17">
      <c r="A9415" t="s">
        <v>122</v>
      </c>
      <c r="B9415">
        <v>2035</v>
      </c>
      <c r="C9415" t="s">
        <v>11</v>
      </c>
      <c r="D9415" t="s">
        <v>1067</v>
      </c>
      <c r="E9415" t="s">
        <v>162</v>
      </c>
      <c r="F9415" t="s">
        <v>160</v>
      </c>
      <c r="G9415" t="s">
        <v>1068</v>
      </c>
      <c r="H9415" t="s">
        <v>132</v>
      </c>
      <c r="I9415">
        <v>0</v>
      </c>
      <c r="P9415">
        <v>0.55526450271327499</v>
      </c>
      <c r="Q9415">
        <v>0</v>
      </c>
    </row>
    <row r="9416" spans="1:17">
      <c r="A9416" t="s">
        <v>122</v>
      </c>
      <c r="B9416">
        <v>2035</v>
      </c>
      <c r="C9416" t="s">
        <v>11</v>
      </c>
      <c r="D9416" t="s">
        <v>1067</v>
      </c>
      <c r="E9416" t="s">
        <v>162</v>
      </c>
      <c r="F9416" t="s">
        <v>160</v>
      </c>
      <c r="G9416" t="s">
        <v>1068</v>
      </c>
      <c r="H9416" t="s">
        <v>135</v>
      </c>
      <c r="I9416">
        <v>0</v>
      </c>
      <c r="P9416">
        <v>0.55526450271327499</v>
      </c>
      <c r="Q9416">
        <v>0</v>
      </c>
    </row>
    <row r="9417" spans="1:17">
      <c r="A9417" t="s">
        <v>122</v>
      </c>
      <c r="B9417">
        <v>2035</v>
      </c>
      <c r="C9417" t="s">
        <v>11</v>
      </c>
      <c r="D9417" t="s">
        <v>1067</v>
      </c>
      <c r="E9417" t="s">
        <v>162</v>
      </c>
      <c r="F9417" t="s">
        <v>160</v>
      </c>
      <c r="G9417" t="s">
        <v>1068</v>
      </c>
      <c r="H9417" t="s">
        <v>136</v>
      </c>
      <c r="I9417">
        <v>0</v>
      </c>
      <c r="P9417">
        <v>0.55526450271327499</v>
      </c>
      <c r="Q9417">
        <v>0</v>
      </c>
    </row>
    <row r="9418" spans="1:17">
      <c r="A9418" t="s">
        <v>122</v>
      </c>
      <c r="B9418">
        <v>2035</v>
      </c>
      <c r="C9418" t="s">
        <v>12</v>
      </c>
      <c r="D9418" t="s">
        <v>1067</v>
      </c>
      <c r="E9418" t="s">
        <v>162</v>
      </c>
      <c r="F9418" t="s">
        <v>164</v>
      </c>
      <c r="G9418" t="s">
        <v>1068</v>
      </c>
      <c r="H9418" t="s">
        <v>132</v>
      </c>
      <c r="I9418">
        <v>0</v>
      </c>
      <c r="P9418">
        <v>0.55526450271327499</v>
      </c>
      <c r="Q9418">
        <v>0</v>
      </c>
    </row>
    <row r="9419" spans="1:17">
      <c r="A9419" t="s">
        <v>122</v>
      </c>
      <c r="B9419">
        <v>2035</v>
      </c>
      <c r="C9419" t="s">
        <v>12</v>
      </c>
      <c r="D9419" t="s">
        <v>1067</v>
      </c>
      <c r="E9419" t="s">
        <v>162</v>
      </c>
      <c r="F9419" t="s">
        <v>164</v>
      </c>
      <c r="G9419" t="s">
        <v>1068</v>
      </c>
      <c r="H9419" t="s">
        <v>135</v>
      </c>
      <c r="I9419">
        <v>0</v>
      </c>
      <c r="P9419">
        <v>0.55526450271327499</v>
      </c>
      <c r="Q9419">
        <v>0</v>
      </c>
    </row>
    <row r="9420" spans="1:17">
      <c r="A9420" t="s">
        <v>122</v>
      </c>
      <c r="B9420">
        <v>2035</v>
      </c>
      <c r="C9420" t="s">
        <v>12</v>
      </c>
      <c r="D9420" t="s">
        <v>1067</v>
      </c>
      <c r="E9420" t="s">
        <v>162</v>
      </c>
      <c r="F9420" t="s">
        <v>164</v>
      </c>
      <c r="G9420" t="s">
        <v>1068</v>
      </c>
      <c r="H9420" t="s">
        <v>136</v>
      </c>
      <c r="I9420">
        <v>0</v>
      </c>
      <c r="P9420">
        <v>0.55526450271327499</v>
      </c>
      <c r="Q9420">
        <v>0</v>
      </c>
    </row>
    <row r="9421" spans="1:17">
      <c r="A9421" t="s">
        <v>122</v>
      </c>
      <c r="B9421">
        <v>2035</v>
      </c>
      <c r="C9421" t="s">
        <v>12</v>
      </c>
      <c r="D9421" t="s">
        <v>1067</v>
      </c>
      <c r="E9421" t="s">
        <v>162</v>
      </c>
      <c r="F9421" t="s">
        <v>159</v>
      </c>
      <c r="G9421" t="s">
        <v>1068</v>
      </c>
      <c r="H9421" t="s">
        <v>132</v>
      </c>
      <c r="I9421">
        <v>0</v>
      </c>
      <c r="P9421">
        <v>0.55526450271327499</v>
      </c>
      <c r="Q9421">
        <v>0</v>
      </c>
    </row>
    <row r="9422" spans="1:17">
      <c r="A9422" t="s">
        <v>122</v>
      </c>
      <c r="B9422">
        <v>2035</v>
      </c>
      <c r="C9422" t="s">
        <v>12</v>
      </c>
      <c r="D9422" t="s">
        <v>1067</v>
      </c>
      <c r="E9422" t="s">
        <v>162</v>
      </c>
      <c r="F9422" t="s">
        <v>159</v>
      </c>
      <c r="G9422" t="s">
        <v>1068</v>
      </c>
      <c r="H9422" t="s">
        <v>135</v>
      </c>
      <c r="I9422">
        <v>0</v>
      </c>
      <c r="P9422">
        <v>0.55526450271327499</v>
      </c>
      <c r="Q9422">
        <v>0</v>
      </c>
    </row>
    <row r="9423" spans="1:17">
      <c r="A9423" t="s">
        <v>122</v>
      </c>
      <c r="B9423">
        <v>2035</v>
      </c>
      <c r="C9423" t="s">
        <v>12</v>
      </c>
      <c r="D9423" t="s">
        <v>1067</v>
      </c>
      <c r="E9423" t="s">
        <v>162</v>
      </c>
      <c r="F9423" t="s">
        <v>159</v>
      </c>
      <c r="G9423" t="s">
        <v>1068</v>
      </c>
      <c r="H9423" t="s">
        <v>136</v>
      </c>
      <c r="I9423">
        <v>0</v>
      </c>
      <c r="P9423">
        <v>0.55526450271327499</v>
      </c>
      <c r="Q9423">
        <v>0</v>
      </c>
    </row>
    <row r="9424" spans="1:17">
      <c r="A9424" t="s">
        <v>122</v>
      </c>
      <c r="B9424">
        <v>2035</v>
      </c>
      <c r="C9424" t="s">
        <v>12</v>
      </c>
      <c r="D9424" t="s">
        <v>1067</v>
      </c>
      <c r="E9424" t="s">
        <v>162</v>
      </c>
      <c r="F9424" t="s">
        <v>126</v>
      </c>
      <c r="G9424" t="s">
        <v>1068</v>
      </c>
      <c r="H9424" t="s">
        <v>132</v>
      </c>
      <c r="I9424">
        <v>0</v>
      </c>
      <c r="P9424">
        <v>0.55526450271327499</v>
      </c>
      <c r="Q9424">
        <v>0</v>
      </c>
    </row>
    <row r="9425" spans="1:17">
      <c r="A9425" t="s">
        <v>122</v>
      </c>
      <c r="B9425">
        <v>2035</v>
      </c>
      <c r="C9425" t="s">
        <v>12</v>
      </c>
      <c r="D9425" t="s">
        <v>1067</v>
      </c>
      <c r="E9425" t="s">
        <v>162</v>
      </c>
      <c r="F9425" t="s">
        <v>126</v>
      </c>
      <c r="G9425" t="s">
        <v>1068</v>
      </c>
      <c r="H9425" t="s">
        <v>135</v>
      </c>
      <c r="I9425">
        <v>0</v>
      </c>
      <c r="P9425">
        <v>0.55526450271327499</v>
      </c>
      <c r="Q9425">
        <v>0</v>
      </c>
    </row>
    <row r="9426" spans="1:17">
      <c r="A9426" t="s">
        <v>122</v>
      </c>
      <c r="B9426">
        <v>2035</v>
      </c>
      <c r="C9426" t="s">
        <v>12</v>
      </c>
      <c r="D9426" t="s">
        <v>1067</v>
      </c>
      <c r="E9426" t="s">
        <v>162</v>
      </c>
      <c r="F9426" t="s">
        <v>126</v>
      </c>
      <c r="G9426" t="s">
        <v>1068</v>
      </c>
      <c r="H9426" t="s">
        <v>136</v>
      </c>
      <c r="I9426">
        <v>1464727.4743016099</v>
      </c>
      <c r="P9426">
        <v>0.55526450271327499</v>
      </c>
      <c r="Q9426">
        <v>813311.17262855195</v>
      </c>
    </row>
    <row r="9427" spans="1:17">
      <c r="A9427" t="s">
        <v>122</v>
      </c>
      <c r="B9427">
        <v>2035</v>
      </c>
      <c r="C9427" t="s">
        <v>12</v>
      </c>
      <c r="D9427" t="s">
        <v>1067</v>
      </c>
      <c r="E9427" t="s">
        <v>162</v>
      </c>
      <c r="F9427" t="s">
        <v>165</v>
      </c>
      <c r="G9427" t="s">
        <v>1068</v>
      </c>
      <c r="H9427" t="s">
        <v>132</v>
      </c>
      <c r="I9427">
        <v>0</v>
      </c>
      <c r="P9427">
        <v>0.55526450271327499</v>
      </c>
      <c r="Q9427">
        <v>0</v>
      </c>
    </row>
    <row r="9428" spans="1:17">
      <c r="A9428" t="s">
        <v>122</v>
      </c>
      <c r="B9428">
        <v>2035</v>
      </c>
      <c r="C9428" t="s">
        <v>12</v>
      </c>
      <c r="D9428" t="s">
        <v>1067</v>
      </c>
      <c r="E9428" t="s">
        <v>162</v>
      </c>
      <c r="F9428" t="s">
        <v>165</v>
      </c>
      <c r="G9428" t="s">
        <v>1068</v>
      </c>
      <c r="H9428" t="s">
        <v>135</v>
      </c>
      <c r="I9428">
        <v>0</v>
      </c>
      <c r="P9428">
        <v>0.55526450271327499</v>
      </c>
      <c r="Q9428">
        <v>0</v>
      </c>
    </row>
    <row r="9429" spans="1:17">
      <c r="A9429" t="s">
        <v>122</v>
      </c>
      <c r="B9429">
        <v>2035</v>
      </c>
      <c r="C9429" t="s">
        <v>12</v>
      </c>
      <c r="D9429" t="s">
        <v>1067</v>
      </c>
      <c r="E9429" t="s">
        <v>162</v>
      </c>
      <c r="F9429" t="s">
        <v>165</v>
      </c>
      <c r="G9429" t="s">
        <v>1068</v>
      </c>
      <c r="H9429" t="s">
        <v>136</v>
      </c>
      <c r="I9429">
        <v>0</v>
      </c>
      <c r="P9429">
        <v>0.55526450271327499</v>
      </c>
      <c r="Q9429">
        <v>0</v>
      </c>
    </row>
    <row r="9430" spans="1:17">
      <c r="A9430" t="s">
        <v>122</v>
      </c>
      <c r="B9430">
        <v>2035</v>
      </c>
      <c r="C9430" t="s">
        <v>12</v>
      </c>
      <c r="D9430" t="s">
        <v>1067</v>
      </c>
      <c r="E9430" t="s">
        <v>162</v>
      </c>
      <c r="F9430" t="s">
        <v>166</v>
      </c>
      <c r="G9430" t="s">
        <v>1068</v>
      </c>
      <c r="H9430" t="s">
        <v>132</v>
      </c>
      <c r="I9430">
        <v>0</v>
      </c>
      <c r="P9430">
        <v>0.55526450271327499</v>
      </c>
      <c r="Q9430">
        <v>0</v>
      </c>
    </row>
    <row r="9431" spans="1:17">
      <c r="A9431" t="s">
        <v>122</v>
      </c>
      <c r="B9431">
        <v>2035</v>
      </c>
      <c r="C9431" t="s">
        <v>12</v>
      </c>
      <c r="D9431" t="s">
        <v>1067</v>
      </c>
      <c r="E9431" t="s">
        <v>162</v>
      </c>
      <c r="F9431" t="s">
        <v>166</v>
      </c>
      <c r="G9431" t="s">
        <v>1068</v>
      </c>
      <c r="H9431" t="s">
        <v>135</v>
      </c>
      <c r="I9431">
        <v>0</v>
      </c>
      <c r="P9431">
        <v>0.55526450271327499</v>
      </c>
      <c r="Q9431">
        <v>0</v>
      </c>
    </row>
    <row r="9432" spans="1:17">
      <c r="A9432" t="s">
        <v>122</v>
      </c>
      <c r="B9432">
        <v>2035</v>
      </c>
      <c r="C9432" t="s">
        <v>12</v>
      </c>
      <c r="D9432" t="s">
        <v>1067</v>
      </c>
      <c r="E9432" t="s">
        <v>162</v>
      </c>
      <c r="F9432" t="s">
        <v>166</v>
      </c>
      <c r="G9432" t="s">
        <v>1068</v>
      </c>
      <c r="H9432" t="s">
        <v>136</v>
      </c>
      <c r="I9432">
        <v>0</v>
      </c>
      <c r="P9432">
        <v>0.55526450271327499</v>
      </c>
      <c r="Q9432">
        <v>0</v>
      </c>
    </row>
    <row r="9433" spans="1:17">
      <c r="A9433" t="s">
        <v>122</v>
      </c>
      <c r="B9433">
        <v>2035</v>
      </c>
      <c r="C9433" t="s">
        <v>12</v>
      </c>
      <c r="D9433" t="s">
        <v>1067</v>
      </c>
      <c r="E9433" t="s">
        <v>162</v>
      </c>
      <c r="F9433" t="s">
        <v>160</v>
      </c>
      <c r="G9433" t="s">
        <v>1068</v>
      </c>
      <c r="H9433" t="s">
        <v>132</v>
      </c>
      <c r="I9433">
        <v>0</v>
      </c>
      <c r="P9433">
        <v>0.55526450271327499</v>
      </c>
      <c r="Q9433">
        <v>0</v>
      </c>
    </row>
    <row r="9434" spans="1:17">
      <c r="A9434" t="s">
        <v>122</v>
      </c>
      <c r="B9434">
        <v>2035</v>
      </c>
      <c r="C9434" t="s">
        <v>12</v>
      </c>
      <c r="D9434" t="s">
        <v>1067</v>
      </c>
      <c r="E9434" t="s">
        <v>162</v>
      </c>
      <c r="F9434" t="s">
        <v>160</v>
      </c>
      <c r="G9434" t="s">
        <v>1068</v>
      </c>
      <c r="H9434" t="s">
        <v>135</v>
      </c>
      <c r="I9434">
        <v>0</v>
      </c>
      <c r="P9434">
        <v>0.55526450271327499</v>
      </c>
      <c r="Q9434">
        <v>0</v>
      </c>
    </row>
    <row r="9435" spans="1:17">
      <c r="A9435" t="s">
        <v>122</v>
      </c>
      <c r="B9435">
        <v>2035</v>
      </c>
      <c r="C9435" t="s">
        <v>12</v>
      </c>
      <c r="D9435" t="s">
        <v>1067</v>
      </c>
      <c r="E9435" t="s">
        <v>162</v>
      </c>
      <c r="F9435" t="s">
        <v>160</v>
      </c>
      <c r="G9435" t="s">
        <v>1068</v>
      </c>
      <c r="H9435" t="s">
        <v>136</v>
      </c>
      <c r="I9435">
        <v>0</v>
      </c>
      <c r="P9435">
        <v>0.55526450271327499</v>
      </c>
      <c r="Q9435">
        <v>0</v>
      </c>
    </row>
    <row r="9436" spans="1:17">
      <c r="A9436" t="s">
        <v>122</v>
      </c>
      <c r="B9436">
        <v>2035</v>
      </c>
      <c r="C9436" t="s">
        <v>23</v>
      </c>
      <c r="D9436" t="s">
        <v>1067</v>
      </c>
      <c r="E9436" t="s">
        <v>167</v>
      </c>
      <c r="F9436" t="s">
        <v>164</v>
      </c>
      <c r="G9436" t="s">
        <v>1068</v>
      </c>
      <c r="H9436" t="s">
        <v>132</v>
      </c>
      <c r="I9436">
        <v>0</v>
      </c>
      <c r="P9436">
        <v>0.55526450271327499</v>
      </c>
      <c r="Q9436">
        <v>0</v>
      </c>
    </row>
    <row r="9437" spans="1:17">
      <c r="A9437" t="s">
        <v>122</v>
      </c>
      <c r="B9437">
        <v>2035</v>
      </c>
      <c r="C9437" t="s">
        <v>23</v>
      </c>
      <c r="D9437" t="s">
        <v>1067</v>
      </c>
      <c r="E9437" t="s">
        <v>167</v>
      </c>
      <c r="F9437" t="s">
        <v>164</v>
      </c>
      <c r="G9437" t="s">
        <v>1068</v>
      </c>
      <c r="H9437" t="s">
        <v>135</v>
      </c>
      <c r="I9437">
        <v>0</v>
      </c>
      <c r="P9437">
        <v>0.55526450271327499</v>
      </c>
      <c r="Q9437">
        <v>0</v>
      </c>
    </row>
    <row r="9438" spans="1:17">
      <c r="A9438" t="s">
        <v>122</v>
      </c>
      <c r="B9438">
        <v>2035</v>
      </c>
      <c r="C9438" t="s">
        <v>23</v>
      </c>
      <c r="D9438" t="s">
        <v>1067</v>
      </c>
      <c r="E9438" t="s">
        <v>167</v>
      </c>
      <c r="F9438" t="s">
        <v>164</v>
      </c>
      <c r="G9438" t="s">
        <v>1068</v>
      </c>
      <c r="H9438" t="s">
        <v>136</v>
      </c>
      <c r="I9438">
        <v>0</v>
      </c>
      <c r="P9438">
        <v>0.55526450271327499</v>
      </c>
      <c r="Q9438">
        <v>0</v>
      </c>
    </row>
    <row r="9439" spans="1:17">
      <c r="A9439" t="s">
        <v>122</v>
      </c>
      <c r="B9439">
        <v>2035</v>
      </c>
      <c r="C9439" t="s">
        <v>23</v>
      </c>
      <c r="D9439" t="s">
        <v>1067</v>
      </c>
      <c r="E9439" t="s">
        <v>167</v>
      </c>
      <c r="F9439" t="s">
        <v>159</v>
      </c>
      <c r="G9439" t="s">
        <v>1068</v>
      </c>
      <c r="H9439" t="s">
        <v>132</v>
      </c>
      <c r="I9439">
        <v>0</v>
      </c>
      <c r="P9439">
        <v>0.55526450271327499</v>
      </c>
      <c r="Q9439">
        <v>0</v>
      </c>
    </row>
    <row r="9440" spans="1:17">
      <c r="A9440" t="s">
        <v>122</v>
      </c>
      <c r="B9440">
        <v>2035</v>
      </c>
      <c r="C9440" t="s">
        <v>23</v>
      </c>
      <c r="D9440" t="s">
        <v>1067</v>
      </c>
      <c r="E9440" t="s">
        <v>167</v>
      </c>
      <c r="F9440" t="s">
        <v>159</v>
      </c>
      <c r="G9440" t="s">
        <v>1068</v>
      </c>
      <c r="H9440" t="s">
        <v>135</v>
      </c>
      <c r="I9440">
        <v>0</v>
      </c>
      <c r="P9440">
        <v>0.55526450271327499</v>
      </c>
      <c r="Q9440">
        <v>0</v>
      </c>
    </row>
    <row r="9441" spans="1:17">
      <c r="A9441" t="s">
        <v>122</v>
      </c>
      <c r="B9441">
        <v>2035</v>
      </c>
      <c r="C9441" t="s">
        <v>23</v>
      </c>
      <c r="D9441" t="s">
        <v>1067</v>
      </c>
      <c r="E9441" t="s">
        <v>167</v>
      </c>
      <c r="F9441" t="s">
        <v>159</v>
      </c>
      <c r="G9441" t="s">
        <v>1068</v>
      </c>
      <c r="H9441" t="s">
        <v>136</v>
      </c>
      <c r="I9441">
        <v>0</v>
      </c>
      <c r="P9441">
        <v>0.55526450271327499</v>
      </c>
      <c r="Q9441">
        <v>0</v>
      </c>
    </row>
    <row r="9442" spans="1:17">
      <c r="A9442" t="s">
        <v>122</v>
      </c>
      <c r="B9442">
        <v>2035</v>
      </c>
      <c r="C9442" t="s">
        <v>23</v>
      </c>
      <c r="D9442" t="s">
        <v>1067</v>
      </c>
      <c r="E9442" t="s">
        <v>167</v>
      </c>
      <c r="F9442" t="s">
        <v>126</v>
      </c>
      <c r="G9442" t="s">
        <v>1068</v>
      </c>
      <c r="H9442" t="s">
        <v>132</v>
      </c>
      <c r="I9442">
        <v>76580835.537330106</v>
      </c>
      <c r="P9442">
        <v>0.55526450271327499</v>
      </c>
      <c r="Q9442">
        <v>42522619.562002704</v>
      </c>
    </row>
    <row r="9443" spans="1:17">
      <c r="A9443" t="s">
        <v>122</v>
      </c>
      <c r="B9443">
        <v>2035</v>
      </c>
      <c r="C9443" t="s">
        <v>23</v>
      </c>
      <c r="D9443" t="s">
        <v>1067</v>
      </c>
      <c r="E9443" t="s">
        <v>167</v>
      </c>
      <c r="F9443" t="s">
        <v>126</v>
      </c>
      <c r="G9443" t="s">
        <v>1068</v>
      </c>
      <c r="H9443" t="s">
        <v>135</v>
      </c>
      <c r="I9443">
        <v>0</v>
      </c>
      <c r="P9443">
        <v>0.55526450271327499</v>
      </c>
      <c r="Q9443">
        <v>0</v>
      </c>
    </row>
    <row r="9444" spans="1:17">
      <c r="A9444" t="s">
        <v>122</v>
      </c>
      <c r="B9444">
        <v>2035</v>
      </c>
      <c r="C9444" t="s">
        <v>23</v>
      </c>
      <c r="D9444" t="s">
        <v>1067</v>
      </c>
      <c r="E9444" t="s">
        <v>167</v>
      </c>
      <c r="F9444" t="s">
        <v>126</v>
      </c>
      <c r="G9444" t="s">
        <v>1068</v>
      </c>
      <c r="H9444" t="s">
        <v>136</v>
      </c>
      <c r="I9444">
        <v>91254385.794026002</v>
      </c>
      <c r="P9444">
        <v>0.55526450271327499</v>
      </c>
      <c r="Q9444">
        <v>50670321.148325197</v>
      </c>
    </row>
    <row r="9445" spans="1:17">
      <c r="A9445" t="s">
        <v>122</v>
      </c>
      <c r="B9445">
        <v>2035</v>
      </c>
      <c r="C9445" t="s">
        <v>23</v>
      </c>
      <c r="D9445" t="s">
        <v>1067</v>
      </c>
      <c r="E9445" t="s">
        <v>167</v>
      </c>
      <c r="F9445" t="s">
        <v>165</v>
      </c>
      <c r="G9445" t="s">
        <v>1068</v>
      </c>
      <c r="H9445" t="s">
        <v>132</v>
      </c>
      <c r="I9445">
        <v>0</v>
      </c>
      <c r="P9445">
        <v>0.55526450271327499</v>
      </c>
      <c r="Q9445">
        <v>0</v>
      </c>
    </row>
    <row r="9446" spans="1:17">
      <c r="A9446" t="s">
        <v>122</v>
      </c>
      <c r="B9446">
        <v>2035</v>
      </c>
      <c r="C9446" t="s">
        <v>23</v>
      </c>
      <c r="D9446" t="s">
        <v>1067</v>
      </c>
      <c r="E9446" t="s">
        <v>167</v>
      </c>
      <c r="F9446" t="s">
        <v>165</v>
      </c>
      <c r="G9446" t="s">
        <v>1068</v>
      </c>
      <c r="H9446" t="s">
        <v>135</v>
      </c>
      <c r="I9446">
        <v>0</v>
      </c>
      <c r="P9446">
        <v>0.55526450271327499</v>
      </c>
      <c r="Q9446">
        <v>0</v>
      </c>
    </row>
    <row r="9447" spans="1:17">
      <c r="A9447" t="s">
        <v>122</v>
      </c>
      <c r="B9447">
        <v>2035</v>
      </c>
      <c r="C9447" t="s">
        <v>23</v>
      </c>
      <c r="D9447" t="s">
        <v>1067</v>
      </c>
      <c r="E9447" t="s">
        <v>167</v>
      </c>
      <c r="F9447" t="s">
        <v>165</v>
      </c>
      <c r="G9447" t="s">
        <v>1068</v>
      </c>
      <c r="H9447" t="s">
        <v>136</v>
      </c>
      <c r="I9447">
        <v>0</v>
      </c>
      <c r="P9447">
        <v>0.55526450271327499</v>
      </c>
      <c r="Q9447">
        <v>0</v>
      </c>
    </row>
    <row r="9448" spans="1:17">
      <c r="A9448" t="s">
        <v>122</v>
      </c>
      <c r="B9448">
        <v>2035</v>
      </c>
      <c r="C9448" t="s">
        <v>23</v>
      </c>
      <c r="D9448" t="s">
        <v>1067</v>
      </c>
      <c r="E9448" t="s">
        <v>167</v>
      </c>
      <c r="F9448" t="s">
        <v>166</v>
      </c>
      <c r="G9448" t="s">
        <v>1068</v>
      </c>
      <c r="H9448" t="s">
        <v>132</v>
      </c>
      <c r="I9448">
        <v>0</v>
      </c>
      <c r="P9448">
        <v>0.55526450271327499</v>
      </c>
      <c r="Q9448">
        <v>0</v>
      </c>
    </row>
    <row r="9449" spans="1:17">
      <c r="A9449" t="s">
        <v>122</v>
      </c>
      <c r="B9449">
        <v>2035</v>
      </c>
      <c r="C9449" t="s">
        <v>23</v>
      </c>
      <c r="D9449" t="s">
        <v>1067</v>
      </c>
      <c r="E9449" t="s">
        <v>167</v>
      </c>
      <c r="F9449" t="s">
        <v>166</v>
      </c>
      <c r="G9449" t="s">
        <v>1068</v>
      </c>
      <c r="H9449" t="s">
        <v>135</v>
      </c>
      <c r="I9449">
        <v>0</v>
      </c>
      <c r="P9449">
        <v>0.55526450271327499</v>
      </c>
      <c r="Q9449">
        <v>0</v>
      </c>
    </row>
    <row r="9450" spans="1:17">
      <c r="A9450" t="s">
        <v>122</v>
      </c>
      <c r="B9450">
        <v>2035</v>
      </c>
      <c r="C9450" t="s">
        <v>23</v>
      </c>
      <c r="D9450" t="s">
        <v>1067</v>
      </c>
      <c r="E9450" t="s">
        <v>167</v>
      </c>
      <c r="F9450" t="s">
        <v>166</v>
      </c>
      <c r="G9450" t="s">
        <v>1068</v>
      </c>
      <c r="H9450" t="s">
        <v>136</v>
      </c>
      <c r="I9450">
        <v>0</v>
      </c>
      <c r="P9450">
        <v>0.55526450271327499</v>
      </c>
      <c r="Q9450">
        <v>0</v>
      </c>
    </row>
    <row r="9451" spans="1:17">
      <c r="A9451" t="s">
        <v>122</v>
      </c>
      <c r="B9451">
        <v>2035</v>
      </c>
      <c r="C9451" t="s">
        <v>23</v>
      </c>
      <c r="D9451" t="s">
        <v>1067</v>
      </c>
      <c r="E9451" t="s">
        <v>167</v>
      </c>
      <c r="F9451" t="s">
        <v>160</v>
      </c>
      <c r="G9451" t="s">
        <v>1068</v>
      </c>
      <c r="H9451" t="s">
        <v>132</v>
      </c>
      <c r="I9451">
        <v>0</v>
      </c>
      <c r="P9451">
        <v>0.55526450271327499</v>
      </c>
      <c r="Q9451">
        <v>0</v>
      </c>
    </row>
    <row r="9452" spans="1:17">
      <c r="A9452" t="s">
        <v>122</v>
      </c>
      <c r="B9452">
        <v>2035</v>
      </c>
      <c r="C9452" t="s">
        <v>23</v>
      </c>
      <c r="D9452" t="s">
        <v>1067</v>
      </c>
      <c r="E9452" t="s">
        <v>167</v>
      </c>
      <c r="F9452" t="s">
        <v>160</v>
      </c>
      <c r="G9452" t="s">
        <v>1068</v>
      </c>
      <c r="H9452" t="s">
        <v>135</v>
      </c>
      <c r="I9452">
        <v>0</v>
      </c>
      <c r="P9452">
        <v>0.55526450271327499</v>
      </c>
      <c r="Q9452">
        <v>0</v>
      </c>
    </row>
    <row r="9453" spans="1:17">
      <c r="A9453" t="s">
        <v>122</v>
      </c>
      <c r="B9453">
        <v>2035</v>
      </c>
      <c r="C9453" t="s">
        <v>23</v>
      </c>
      <c r="D9453" t="s">
        <v>1067</v>
      </c>
      <c r="E9453" t="s">
        <v>167</v>
      </c>
      <c r="F9453" t="s">
        <v>160</v>
      </c>
      <c r="G9453" t="s">
        <v>1068</v>
      </c>
      <c r="H9453" t="s">
        <v>136</v>
      </c>
      <c r="I9453">
        <v>0</v>
      </c>
      <c r="P9453">
        <v>0.55526450271327499</v>
      </c>
      <c r="Q9453">
        <v>0</v>
      </c>
    </row>
    <row r="9454" spans="1:17">
      <c r="A9454" t="s">
        <v>122</v>
      </c>
      <c r="B9454">
        <v>2035</v>
      </c>
      <c r="C9454" t="s">
        <v>18</v>
      </c>
      <c r="D9454" t="s">
        <v>1062</v>
      </c>
      <c r="E9454" t="s">
        <v>162</v>
      </c>
      <c r="F9454" t="s">
        <v>164</v>
      </c>
      <c r="G9454" t="s">
        <v>1063</v>
      </c>
      <c r="H9454" t="s">
        <v>132</v>
      </c>
      <c r="I9454">
        <v>0</v>
      </c>
      <c r="P9454">
        <v>0.55526450271327499</v>
      </c>
      <c r="Q9454">
        <v>0</v>
      </c>
    </row>
    <row r="9455" spans="1:17">
      <c r="A9455" t="s">
        <v>122</v>
      </c>
      <c r="B9455">
        <v>2035</v>
      </c>
      <c r="C9455" t="s">
        <v>18</v>
      </c>
      <c r="D9455" t="s">
        <v>1062</v>
      </c>
      <c r="E9455" t="s">
        <v>162</v>
      </c>
      <c r="F9455" t="s">
        <v>164</v>
      </c>
      <c r="G9455" t="s">
        <v>1063</v>
      </c>
      <c r="H9455" t="s">
        <v>135</v>
      </c>
      <c r="I9455">
        <v>0</v>
      </c>
      <c r="P9455">
        <v>0.55526450271327499</v>
      </c>
      <c r="Q9455">
        <v>0</v>
      </c>
    </row>
    <row r="9456" spans="1:17">
      <c r="A9456" t="s">
        <v>122</v>
      </c>
      <c r="B9456">
        <v>2035</v>
      </c>
      <c r="C9456" t="s">
        <v>18</v>
      </c>
      <c r="D9456" t="s">
        <v>1062</v>
      </c>
      <c r="E9456" t="s">
        <v>162</v>
      </c>
      <c r="F9456" t="s">
        <v>164</v>
      </c>
      <c r="G9456" t="s">
        <v>1063</v>
      </c>
      <c r="H9456" t="s">
        <v>136</v>
      </c>
      <c r="I9456">
        <v>0</v>
      </c>
      <c r="P9456">
        <v>0.55526450271327499</v>
      </c>
      <c r="Q9456">
        <v>0</v>
      </c>
    </row>
    <row r="9457" spans="1:17">
      <c r="A9457" t="s">
        <v>122</v>
      </c>
      <c r="B9457">
        <v>2035</v>
      </c>
      <c r="C9457" t="s">
        <v>18</v>
      </c>
      <c r="D9457" t="s">
        <v>1062</v>
      </c>
      <c r="E9457" t="s">
        <v>162</v>
      </c>
      <c r="F9457" t="s">
        <v>159</v>
      </c>
      <c r="G9457" t="s">
        <v>1063</v>
      </c>
      <c r="H9457" t="s">
        <v>132</v>
      </c>
      <c r="I9457">
        <v>0</v>
      </c>
      <c r="P9457">
        <v>0.55526450271327499</v>
      </c>
      <c r="Q9457">
        <v>0</v>
      </c>
    </row>
    <row r="9458" spans="1:17">
      <c r="A9458" t="s">
        <v>122</v>
      </c>
      <c r="B9458">
        <v>2035</v>
      </c>
      <c r="C9458" t="s">
        <v>18</v>
      </c>
      <c r="D9458" t="s">
        <v>1062</v>
      </c>
      <c r="E9458" t="s">
        <v>162</v>
      </c>
      <c r="F9458" t="s">
        <v>159</v>
      </c>
      <c r="G9458" t="s">
        <v>1063</v>
      </c>
      <c r="H9458" t="s">
        <v>135</v>
      </c>
      <c r="I9458">
        <v>0</v>
      </c>
      <c r="P9458">
        <v>0.55526450271327499</v>
      </c>
      <c r="Q9458">
        <v>0</v>
      </c>
    </row>
    <row r="9459" spans="1:17">
      <c r="A9459" t="s">
        <v>122</v>
      </c>
      <c r="B9459">
        <v>2035</v>
      </c>
      <c r="C9459" t="s">
        <v>18</v>
      </c>
      <c r="D9459" t="s">
        <v>1062</v>
      </c>
      <c r="E9459" t="s">
        <v>162</v>
      </c>
      <c r="F9459" t="s">
        <v>159</v>
      </c>
      <c r="G9459" t="s">
        <v>1063</v>
      </c>
      <c r="H9459" t="s">
        <v>136</v>
      </c>
      <c r="I9459">
        <v>0</v>
      </c>
      <c r="P9459">
        <v>0.55526450271327499</v>
      </c>
      <c r="Q9459">
        <v>0</v>
      </c>
    </row>
    <row r="9460" spans="1:17">
      <c r="A9460" t="s">
        <v>122</v>
      </c>
      <c r="B9460">
        <v>2035</v>
      </c>
      <c r="C9460" t="s">
        <v>18</v>
      </c>
      <c r="D9460" t="s">
        <v>1062</v>
      </c>
      <c r="E9460" t="s">
        <v>162</v>
      </c>
      <c r="F9460" t="s">
        <v>126</v>
      </c>
      <c r="G9460" t="s">
        <v>1063</v>
      </c>
      <c r="H9460" t="s">
        <v>132</v>
      </c>
      <c r="I9460">
        <v>0</v>
      </c>
      <c r="P9460">
        <v>0.55526450271327499</v>
      </c>
      <c r="Q9460">
        <v>0</v>
      </c>
    </row>
    <row r="9461" spans="1:17">
      <c r="A9461" t="s">
        <v>122</v>
      </c>
      <c r="B9461">
        <v>2035</v>
      </c>
      <c r="C9461" t="s">
        <v>18</v>
      </c>
      <c r="D9461" t="s">
        <v>1062</v>
      </c>
      <c r="E9461" t="s">
        <v>162</v>
      </c>
      <c r="F9461" t="s">
        <v>126</v>
      </c>
      <c r="G9461" t="s">
        <v>1063</v>
      </c>
      <c r="H9461" t="s">
        <v>135</v>
      </c>
      <c r="I9461">
        <v>0</v>
      </c>
      <c r="P9461">
        <v>0.55526450271327499</v>
      </c>
      <c r="Q9461">
        <v>0</v>
      </c>
    </row>
    <row r="9462" spans="1:17">
      <c r="A9462" t="s">
        <v>122</v>
      </c>
      <c r="B9462">
        <v>2035</v>
      </c>
      <c r="C9462" t="s">
        <v>18</v>
      </c>
      <c r="D9462" t="s">
        <v>1062</v>
      </c>
      <c r="E9462" t="s">
        <v>162</v>
      </c>
      <c r="F9462" t="s">
        <v>126</v>
      </c>
      <c r="G9462" t="s">
        <v>1063</v>
      </c>
      <c r="H9462" t="s">
        <v>136</v>
      </c>
      <c r="I9462">
        <v>0</v>
      </c>
      <c r="P9462">
        <v>0.55526450271327499</v>
      </c>
      <c r="Q9462">
        <v>0</v>
      </c>
    </row>
    <row r="9463" spans="1:17">
      <c r="A9463" t="s">
        <v>122</v>
      </c>
      <c r="B9463">
        <v>2035</v>
      </c>
      <c r="C9463" t="s">
        <v>18</v>
      </c>
      <c r="D9463" t="s">
        <v>1062</v>
      </c>
      <c r="E9463" t="s">
        <v>162</v>
      </c>
      <c r="F9463" t="s">
        <v>165</v>
      </c>
      <c r="G9463" t="s">
        <v>1063</v>
      </c>
      <c r="H9463" t="s">
        <v>132</v>
      </c>
      <c r="I9463">
        <v>0</v>
      </c>
      <c r="P9463">
        <v>0.55526450271327499</v>
      </c>
      <c r="Q9463">
        <v>0</v>
      </c>
    </row>
    <row r="9464" spans="1:17">
      <c r="A9464" t="s">
        <v>122</v>
      </c>
      <c r="B9464">
        <v>2035</v>
      </c>
      <c r="C9464" t="s">
        <v>18</v>
      </c>
      <c r="D9464" t="s">
        <v>1062</v>
      </c>
      <c r="E9464" t="s">
        <v>162</v>
      </c>
      <c r="F9464" t="s">
        <v>165</v>
      </c>
      <c r="G9464" t="s">
        <v>1063</v>
      </c>
      <c r="H9464" t="s">
        <v>135</v>
      </c>
      <c r="I9464">
        <v>0</v>
      </c>
      <c r="P9464">
        <v>0.55526450271327499</v>
      </c>
      <c r="Q9464">
        <v>0</v>
      </c>
    </row>
    <row r="9465" spans="1:17">
      <c r="A9465" t="s">
        <v>122</v>
      </c>
      <c r="B9465">
        <v>2035</v>
      </c>
      <c r="C9465" t="s">
        <v>18</v>
      </c>
      <c r="D9465" t="s">
        <v>1062</v>
      </c>
      <c r="E9465" t="s">
        <v>162</v>
      </c>
      <c r="F9465" t="s">
        <v>165</v>
      </c>
      <c r="G9465" t="s">
        <v>1063</v>
      </c>
      <c r="H9465" t="s">
        <v>136</v>
      </c>
      <c r="I9465">
        <v>0</v>
      </c>
      <c r="P9465">
        <v>0.55526450271327499</v>
      </c>
      <c r="Q9465">
        <v>0</v>
      </c>
    </row>
    <row r="9466" spans="1:17">
      <c r="A9466" t="s">
        <v>122</v>
      </c>
      <c r="B9466">
        <v>2035</v>
      </c>
      <c r="C9466" t="s">
        <v>18</v>
      </c>
      <c r="D9466" t="s">
        <v>1062</v>
      </c>
      <c r="E9466" t="s">
        <v>162</v>
      </c>
      <c r="F9466" t="s">
        <v>166</v>
      </c>
      <c r="G9466" t="s">
        <v>1063</v>
      </c>
      <c r="H9466" t="s">
        <v>132</v>
      </c>
      <c r="I9466">
        <v>0</v>
      </c>
      <c r="P9466">
        <v>0.55526450271327499</v>
      </c>
      <c r="Q9466">
        <v>0</v>
      </c>
    </row>
    <row r="9467" spans="1:17">
      <c r="A9467" t="s">
        <v>122</v>
      </c>
      <c r="B9467">
        <v>2035</v>
      </c>
      <c r="C9467" t="s">
        <v>18</v>
      </c>
      <c r="D9467" t="s">
        <v>1062</v>
      </c>
      <c r="E9467" t="s">
        <v>162</v>
      </c>
      <c r="F9467" t="s">
        <v>166</v>
      </c>
      <c r="G9467" t="s">
        <v>1063</v>
      </c>
      <c r="H9467" t="s">
        <v>135</v>
      </c>
      <c r="I9467">
        <v>0</v>
      </c>
      <c r="P9467">
        <v>0.55526450271327499</v>
      </c>
      <c r="Q9467">
        <v>0</v>
      </c>
    </row>
    <row r="9468" spans="1:17">
      <c r="A9468" t="s">
        <v>122</v>
      </c>
      <c r="B9468">
        <v>2035</v>
      </c>
      <c r="C9468" t="s">
        <v>18</v>
      </c>
      <c r="D9468" t="s">
        <v>1062</v>
      </c>
      <c r="E9468" t="s">
        <v>162</v>
      </c>
      <c r="F9468" t="s">
        <v>166</v>
      </c>
      <c r="G9468" t="s">
        <v>1063</v>
      </c>
      <c r="H9468" t="s">
        <v>136</v>
      </c>
      <c r="I9468">
        <v>0</v>
      </c>
      <c r="P9468">
        <v>0.55526450271327499</v>
      </c>
      <c r="Q9468">
        <v>0</v>
      </c>
    </row>
    <row r="9469" spans="1:17">
      <c r="A9469" t="s">
        <v>122</v>
      </c>
      <c r="B9469">
        <v>2035</v>
      </c>
      <c r="C9469" t="s">
        <v>18</v>
      </c>
      <c r="D9469" t="s">
        <v>1062</v>
      </c>
      <c r="E9469" t="s">
        <v>162</v>
      </c>
      <c r="F9469" t="s">
        <v>160</v>
      </c>
      <c r="G9469" t="s">
        <v>1063</v>
      </c>
      <c r="H9469" t="s">
        <v>132</v>
      </c>
      <c r="I9469">
        <v>0</v>
      </c>
      <c r="P9469">
        <v>0.55526450271327499</v>
      </c>
      <c r="Q9469">
        <v>0</v>
      </c>
    </row>
    <row r="9470" spans="1:17">
      <c r="A9470" t="s">
        <v>122</v>
      </c>
      <c r="B9470">
        <v>2035</v>
      </c>
      <c r="C9470" t="s">
        <v>18</v>
      </c>
      <c r="D9470" t="s">
        <v>1062</v>
      </c>
      <c r="E9470" t="s">
        <v>162</v>
      </c>
      <c r="F9470" t="s">
        <v>160</v>
      </c>
      <c r="G9470" t="s">
        <v>1063</v>
      </c>
      <c r="H9470" t="s">
        <v>135</v>
      </c>
      <c r="I9470">
        <v>0</v>
      </c>
      <c r="P9470">
        <v>0.55526450271327499</v>
      </c>
      <c r="Q9470">
        <v>0</v>
      </c>
    </row>
    <row r="9471" spans="1:17">
      <c r="A9471" t="s">
        <v>122</v>
      </c>
      <c r="B9471">
        <v>2035</v>
      </c>
      <c r="C9471" t="s">
        <v>18</v>
      </c>
      <c r="D9471" t="s">
        <v>1062</v>
      </c>
      <c r="E9471" t="s">
        <v>162</v>
      </c>
      <c r="F9471" t="s">
        <v>160</v>
      </c>
      <c r="G9471" t="s">
        <v>1063</v>
      </c>
      <c r="H9471" t="s">
        <v>136</v>
      </c>
      <c r="I9471">
        <v>0</v>
      </c>
      <c r="P9471">
        <v>0.55526450271327499</v>
      </c>
      <c r="Q9471">
        <v>0</v>
      </c>
    </row>
    <row r="9472" spans="1:17">
      <c r="A9472" t="s">
        <v>122</v>
      </c>
      <c r="B9472">
        <v>2035</v>
      </c>
      <c r="C9472" t="s">
        <v>19</v>
      </c>
      <c r="D9472" t="s">
        <v>1062</v>
      </c>
      <c r="E9472" t="s">
        <v>162</v>
      </c>
      <c r="F9472" t="s">
        <v>164</v>
      </c>
      <c r="G9472" t="s">
        <v>1063</v>
      </c>
      <c r="H9472" t="s">
        <v>132</v>
      </c>
      <c r="I9472">
        <v>0</v>
      </c>
      <c r="P9472">
        <v>0.55526450271327499</v>
      </c>
      <c r="Q9472">
        <v>0</v>
      </c>
    </row>
    <row r="9473" spans="1:17">
      <c r="A9473" t="s">
        <v>122</v>
      </c>
      <c r="B9473">
        <v>2035</v>
      </c>
      <c r="C9473" t="s">
        <v>19</v>
      </c>
      <c r="D9473" t="s">
        <v>1062</v>
      </c>
      <c r="E9473" t="s">
        <v>162</v>
      </c>
      <c r="F9473" t="s">
        <v>164</v>
      </c>
      <c r="G9473" t="s">
        <v>1063</v>
      </c>
      <c r="H9473" t="s">
        <v>135</v>
      </c>
      <c r="I9473">
        <v>0</v>
      </c>
      <c r="P9473">
        <v>0.55526450271327499</v>
      </c>
      <c r="Q9473">
        <v>0</v>
      </c>
    </row>
    <row r="9474" spans="1:17">
      <c r="A9474" t="s">
        <v>122</v>
      </c>
      <c r="B9474">
        <v>2035</v>
      </c>
      <c r="C9474" t="s">
        <v>19</v>
      </c>
      <c r="D9474" t="s">
        <v>1062</v>
      </c>
      <c r="E9474" t="s">
        <v>162</v>
      </c>
      <c r="F9474" t="s">
        <v>164</v>
      </c>
      <c r="G9474" t="s">
        <v>1063</v>
      </c>
      <c r="H9474" t="s">
        <v>136</v>
      </c>
      <c r="I9474">
        <v>0</v>
      </c>
      <c r="P9474">
        <v>0.55526450271327499</v>
      </c>
      <c r="Q9474">
        <v>0</v>
      </c>
    </row>
    <row r="9475" spans="1:17">
      <c r="A9475" t="s">
        <v>122</v>
      </c>
      <c r="B9475">
        <v>2035</v>
      </c>
      <c r="C9475" t="s">
        <v>19</v>
      </c>
      <c r="D9475" t="s">
        <v>1062</v>
      </c>
      <c r="E9475" t="s">
        <v>162</v>
      </c>
      <c r="F9475" t="s">
        <v>159</v>
      </c>
      <c r="G9475" t="s">
        <v>1063</v>
      </c>
      <c r="H9475" t="s">
        <v>132</v>
      </c>
      <c r="I9475">
        <v>0</v>
      </c>
      <c r="P9475">
        <v>0.55526450271327499</v>
      </c>
      <c r="Q9475">
        <v>0</v>
      </c>
    </row>
    <row r="9476" spans="1:17">
      <c r="A9476" t="s">
        <v>122</v>
      </c>
      <c r="B9476">
        <v>2035</v>
      </c>
      <c r="C9476" t="s">
        <v>19</v>
      </c>
      <c r="D9476" t="s">
        <v>1062</v>
      </c>
      <c r="E9476" t="s">
        <v>162</v>
      </c>
      <c r="F9476" t="s">
        <v>159</v>
      </c>
      <c r="G9476" t="s">
        <v>1063</v>
      </c>
      <c r="H9476" t="s">
        <v>135</v>
      </c>
      <c r="I9476">
        <v>0</v>
      </c>
      <c r="P9476">
        <v>0.55526450271327499</v>
      </c>
      <c r="Q9476">
        <v>0</v>
      </c>
    </row>
    <row r="9477" spans="1:17">
      <c r="A9477" t="s">
        <v>122</v>
      </c>
      <c r="B9477">
        <v>2035</v>
      </c>
      <c r="C9477" t="s">
        <v>19</v>
      </c>
      <c r="D9477" t="s">
        <v>1062</v>
      </c>
      <c r="E9477" t="s">
        <v>162</v>
      </c>
      <c r="F9477" t="s">
        <v>159</v>
      </c>
      <c r="G9477" t="s">
        <v>1063</v>
      </c>
      <c r="H9477" t="s">
        <v>136</v>
      </c>
      <c r="I9477">
        <v>0</v>
      </c>
      <c r="P9477">
        <v>0.55526450271327499</v>
      </c>
      <c r="Q9477">
        <v>0</v>
      </c>
    </row>
    <row r="9478" spans="1:17">
      <c r="A9478" t="s">
        <v>122</v>
      </c>
      <c r="B9478">
        <v>2035</v>
      </c>
      <c r="C9478" t="s">
        <v>19</v>
      </c>
      <c r="D9478" t="s">
        <v>1062</v>
      </c>
      <c r="E9478" t="s">
        <v>162</v>
      </c>
      <c r="F9478" t="s">
        <v>126</v>
      </c>
      <c r="G9478" t="s">
        <v>1063</v>
      </c>
      <c r="H9478" t="s">
        <v>132</v>
      </c>
      <c r="I9478">
        <v>0</v>
      </c>
      <c r="P9478">
        <v>0.55526450271327499</v>
      </c>
      <c r="Q9478">
        <v>0</v>
      </c>
    </row>
    <row r="9479" spans="1:17">
      <c r="A9479" t="s">
        <v>122</v>
      </c>
      <c r="B9479">
        <v>2035</v>
      </c>
      <c r="C9479" t="s">
        <v>19</v>
      </c>
      <c r="D9479" t="s">
        <v>1062</v>
      </c>
      <c r="E9479" t="s">
        <v>162</v>
      </c>
      <c r="F9479" t="s">
        <v>126</v>
      </c>
      <c r="G9479" t="s">
        <v>1063</v>
      </c>
      <c r="H9479" t="s">
        <v>135</v>
      </c>
      <c r="I9479">
        <v>0</v>
      </c>
      <c r="P9479">
        <v>0.55526450271327499</v>
      </c>
      <c r="Q9479">
        <v>0</v>
      </c>
    </row>
    <row r="9480" spans="1:17">
      <c r="A9480" t="s">
        <v>122</v>
      </c>
      <c r="B9480">
        <v>2035</v>
      </c>
      <c r="C9480" t="s">
        <v>19</v>
      </c>
      <c r="D9480" t="s">
        <v>1062</v>
      </c>
      <c r="E9480" t="s">
        <v>162</v>
      </c>
      <c r="F9480" t="s">
        <v>126</v>
      </c>
      <c r="G9480" t="s">
        <v>1063</v>
      </c>
      <c r="H9480" t="s">
        <v>136</v>
      </c>
      <c r="I9480">
        <v>0</v>
      </c>
      <c r="P9480">
        <v>0.55526450271327499</v>
      </c>
      <c r="Q9480">
        <v>0</v>
      </c>
    </row>
    <row r="9481" spans="1:17">
      <c r="A9481" t="s">
        <v>122</v>
      </c>
      <c r="B9481">
        <v>2035</v>
      </c>
      <c r="C9481" t="s">
        <v>19</v>
      </c>
      <c r="D9481" t="s">
        <v>1062</v>
      </c>
      <c r="E9481" t="s">
        <v>162</v>
      </c>
      <c r="F9481" t="s">
        <v>165</v>
      </c>
      <c r="G9481" t="s">
        <v>1063</v>
      </c>
      <c r="H9481" t="s">
        <v>132</v>
      </c>
      <c r="I9481">
        <v>0</v>
      </c>
      <c r="P9481">
        <v>0.55526450271327499</v>
      </c>
      <c r="Q9481">
        <v>0</v>
      </c>
    </row>
    <row r="9482" spans="1:17">
      <c r="A9482" t="s">
        <v>122</v>
      </c>
      <c r="B9482">
        <v>2035</v>
      </c>
      <c r="C9482" t="s">
        <v>19</v>
      </c>
      <c r="D9482" t="s">
        <v>1062</v>
      </c>
      <c r="E9482" t="s">
        <v>162</v>
      </c>
      <c r="F9482" t="s">
        <v>165</v>
      </c>
      <c r="G9482" t="s">
        <v>1063</v>
      </c>
      <c r="H9482" t="s">
        <v>135</v>
      </c>
      <c r="I9482">
        <v>0</v>
      </c>
      <c r="P9482">
        <v>0.55526450271327499</v>
      </c>
      <c r="Q9482">
        <v>0</v>
      </c>
    </row>
    <row r="9483" spans="1:17">
      <c r="A9483" t="s">
        <v>122</v>
      </c>
      <c r="B9483">
        <v>2035</v>
      </c>
      <c r="C9483" t="s">
        <v>19</v>
      </c>
      <c r="D9483" t="s">
        <v>1062</v>
      </c>
      <c r="E9483" t="s">
        <v>162</v>
      </c>
      <c r="F9483" t="s">
        <v>165</v>
      </c>
      <c r="G9483" t="s">
        <v>1063</v>
      </c>
      <c r="H9483" t="s">
        <v>136</v>
      </c>
      <c r="I9483">
        <v>0</v>
      </c>
      <c r="P9483">
        <v>0.55526450271327499</v>
      </c>
      <c r="Q9483">
        <v>0</v>
      </c>
    </row>
    <row r="9484" spans="1:17">
      <c r="A9484" t="s">
        <v>122</v>
      </c>
      <c r="B9484">
        <v>2035</v>
      </c>
      <c r="C9484" t="s">
        <v>19</v>
      </c>
      <c r="D9484" t="s">
        <v>1062</v>
      </c>
      <c r="E9484" t="s">
        <v>162</v>
      </c>
      <c r="F9484" t="s">
        <v>166</v>
      </c>
      <c r="G9484" t="s">
        <v>1063</v>
      </c>
      <c r="H9484" t="s">
        <v>132</v>
      </c>
      <c r="I9484">
        <v>0</v>
      </c>
      <c r="P9484">
        <v>0.55526450271327499</v>
      </c>
      <c r="Q9484">
        <v>0</v>
      </c>
    </row>
    <row r="9485" spans="1:17">
      <c r="A9485" t="s">
        <v>122</v>
      </c>
      <c r="B9485">
        <v>2035</v>
      </c>
      <c r="C9485" t="s">
        <v>19</v>
      </c>
      <c r="D9485" t="s">
        <v>1062</v>
      </c>
      <c r="E9485" t="s">
        <v>162</v>
      </c>
      <c r="F9485" t="s">
        <v>166</v>
      </c>
      <c r="G9485" t="s">
        <v>1063</v>
      </c>
      <c r="H9485" t="s">
        <v>135</v>
      </c>
      <c r="I9485">
        <v>0</v>
      </c>
      <c r="P9485">
        <v>0.55526450271327499</v>
      </c>
      <c r="Q9485">
        <v>0</v>
      </c>
    </row>
    <row r="9486" spans="1:17">
      <c r="A9486" t="s">
        <v>122</v>
      </c>
      <c r="B9486">
        <v>2035</v>
      </c>
      <c r="C9486" t="s">
        <v>19</v>
      </c>
      <c r="D9486" t="s">
        <v>1062</v>
      </c>
      <c r="E9486" t="s">
        <v>162</v>
      </c>
      <c r="F9486" t="s">
        <v>166</v>
      </c>
      <c r="G9486" t="s">
        <v>1063</v>
      </c>
      <c r="H9486" t="s">
        <v>136</v>
      </c>
      <c r="I9486">
        <v>0</v>
      </c>
      <c r="P9486">
        <v>0.55526450271327499</v>
      </c>
      <c r="Q9486">
        <v>0</v>
      </c>
    </row>
    <row r="9487" spans="1:17">
      <c r="A9487" t="s">
        <v>122</v>
      </c>
      <c r="B9487">
        <v>2035</v>
      </c>
      <c r="C9487" t="s">
        <v>19</v>
      </c>
      <c r="D9487" t="s">
        <v>1062</v>
      </c>
      <c r="E9487" t="s">
        <v>162</v>
      </c>
      <c r="F9487" t="s">
        <v>160</v>
      </c>
      <c r="G9487" t="s">
        <v>1063</v>
      </c>
      <c r="H9487" t="s">
        <v>132</v>
      </c>
      <c r="I9487">
        <v>0</v>
      </c>
      <c r="P9487">
        <v>0.55526450271327499</v>
      </c>
      <c r="Q9487">
        <v>0</v>
      </c>
    </row>
    <row r="9488" spans="1:17">
      <c r="A9488" t="s">
        <v>122</v>
      </c>
      <c r="B9488">
        <v>2035</v>
      </c>
      <c r="C9488" t="s">
        <v>19</v>
      </c>
      <c r="D9488" t="s">
        <v>1062</v>
      </c>
      <c r="E9488" t="s">
        <v>162</v>
      </c>
      <c r="F9488" t="s">
        <v>160</v>
      </c>
      <c r="G9488" t="s">
        <v>1063</v>
      </c>
      <c r="H9488" t="s">
        <v>135</v>
      </c>
      <c r="I9488">
        <v>0</v>
      </c>
      <c r="P9488">
        <v>0.55526450271327499</v>
      </c>
      <c r="Q9488">
        <v>0</v>
      </c>
    </row>
    <row r="9489" spans="1:17">
      <c r="A9489" t="s">
        <v>122</v>
      </c>
      <c r="B9489">
        <v>2035</v>
      </c>
      <c r="C9489" t="s">
        <v>19</v>
      </c>
      <c r="D9489" t="s">
        <v>1062</v>
      </c>
      <c r="E9489" t="s">
        <v>162</v>
      </c>
      <c r="F9489" t="s">
        <v>160</v>
      </c>
      <c r="G9489" t="s">
        <v>1063</v>
      </c>
      <c r="H9489" t="s">
        <v>136</v>
      </c>
      <c r="I9489">
        <v>0</v>
      </c>
      <c r="P9489">
        <v>0.55526450271327499</v>
      </c>
      <c r="Q9489">
        <v>0</v>
      </c>
    </row>
    <row r="9490" spans="1:17">
      <c r="A9490" t="s">
        <v>122</v>
      </c>
      <c r="B9490">
        <v>2035</v>
      </c>
      <c r="C9490" t="s">
        <v>20</v>
      </c>
      <c r="D9490" t="s">
        <v>1062</v>
      </c>
      <c r="E9490" t="s">
        <v>162</v>
      </c>
      <c r="F9490" t="s">
        <v>164</v>
      </c>
      <c r="G9490" t="s">
        <v>1063</v>
      </c>
      <c r="H9490" t="s">
        <v>132</v>
      </c>
      <c r="I9490">
        <v>0</v>
      </c>
      <c r="P9490">
        <v>0.55526450271327499</v>
      </c>
      <c r="Q9490">
        <v>0</v>
      </c>
    </row>
    <row r="9491" spans="1:17">
      <c r="A9491" t="s">
        <v>122</v>
      </c>
      <c r="B9491">
        <v>2035</v>
      </c>
      <c r="C9491" t="s">
        <v>20</v>
      </c>
      <c r="D9491" t="s">
        <v>1062</v>
      </c>
      <c r="E9491" t="s">
        <v>162</v>
      </c>
      <c r="F9491" t="s">
        <v>164</v>
      </c>
      <c r="G9491" t="s">
        <v>1063</v>
      </c>
      <c r="H9491" t="s">
        <v>135</v>
      </c>
      <c r="I9491">
        <v>0</v>
      </c>
      <c r="P9491">
        <v>0.55526450271327499</v>
      </c>
      <c r="Q9491">
        <v>0</v>
      </c>
    </row>
    <row r="9492" spans="1:17">
      <c r="A9492" t="s">
        <v>122</v>
      </c>
      <c r="B9492">
        <v>2035</v>
      </c>
      <c r="C9492" t="s">
        <v>20</v>
      </c>
      <c r="D9492" t="s">
        <v>1062</v>
      </c>
      <c r="E9492" t="s">
        <v>162</v>
      </c>
      <c r="F9492" t="s">
        <v>164</v>
      </c>
      <c r="G9492" t="s">
        <v>1063</v>
      </c>
      <c r="H9492" t="s">
        <v>136</v>
      </c>
      <c r="I9492">
        <v>0</v>
      </c>
      <c r="P9492">
        <v>0.55526450271327499</v>
      </c>
      <c r="Q9492">
        <v>0</v>
      </c>
    </row>
    <row r="9493" spans="1:17">
      <c r="A9493" t="s">
        <v>122</v>
      </c>
      <c r="B9493">
        <v>2035</v>
      </c>
      <c r="C9493" t="s">
        <v>20</v>
      </c>
      <c r="D9493" t="s">
        <v>1062</v>
      </c>
      <c r="E9493" t="s">
        <v>162</v>
      </c>
      <c r="F9493" t="s">
        <v>159</v>
      </c>
      <c r="G9493" t="s">
        <v>1063</v>
      </c>
      <c r="H9493" t="s">
        <v>132</v>
      </c>
      <c r="I9493">
        <v>0</v>
      </c>
      <c r="P9493">
        <v>0.55526450271327499</v>
      </c>
      <c r="Q9493">
        <v>0</v>
      </c>
    </row>
    <row r="9494" spans="1:17">
      <c r="A9494" t="s">
        <v>122</v>
      </c>
      <c r="B9494">
        <v>2035</v>
      </c>
      <c r="C9494" t="s">
        <v>20</v>
      </c>
      <c r="D9494" t="s">
        <v>1062</v>
      </c>
      <c r="E9494" t="s">
        <v>162</v>
      </c>
      <c r="F9494" t="s">
        <v>159</v>
      </c>
      <c r="G9494" t="s">
        <v>1063</v>
      </c>
      <c r="H9494" t="s">
        <v>135</v>
      </c>
      <c r="I9494">
        <v>0</v>
      </c>
      <c r="P9494">
        <v>0.55526450271327499</v>
      </c>
      <c r="Q9494">
        <v>0</v>
      </c>
    </row>
    <row r="9495" spans="1:17">
      <c r="A9495" t="s">
        <v>122</v>
      </c>
      <c r="B9495">
        <v>2035</v>
      </c>
      <c r="C9495" t="s">
        <v>20</v>
      </c>
      <c r="D9495" t="s">
        <v>1062</v>
      </c>
      <c r="E9495" t="s">
        <v>162</v>
      </c>
      <c r="F9495" t="s">
        <v>159</v>
      </c>
      <c r="G9495" t="s">
        <v>1063</v>
      </c>
      <c r="H9495" t="s">
        <v>136</v>
      </c>
      <c r="I9495">
        <v>0</v>
      </c>
      <c r="P9495">
        <v>0.55526450271327499</v>
      </c>
      <c r="Q9495">
        <v>0</v>
      </c>
    </row>
    <row r="9496" spans="1:17">
      <c r="A9496" t="s">
        <v>122</v>
      </c>
      <c r="B9496">
        <v>2035</v>
      </c>
      <c r="C9496" t="s">
        <v>20</v>
      </c>
      <c r="D9496" t="s">
        <v>1062</v>
      </c>
      <c r="E9496" t="s">
        <v>162</v>
      </c>
      <c r="F9496" t="s">
        <v>126</v>
      </c>
      <c r="G9496" t="s">
        <v>1063</v>
      </c>
      <c r="H9496" t="s">
        <v>132</v>
      </c>
      <c r="I9496">
        <v>0</v>
      </c>
      <c r="P9496">
        <v>0.55526450271327499</v>
      </c>
      <c r="Q9496">
        <v>0</v>
      </c>
    </row>
    <row r="9497" spans="1:17">
      <c r="A9497" t="s">
        <v>122</v>
      </c>
      <c r="B9497">
        <v>2035</v>
      </c>
      <c r="C9497" t="s">
        <v>20</v>
      </c>
      <c r="D9497" t="s">
        <v>1062</v>
      </c>
      <c r="E9497" t="s">
        <v>162</v>
      </c>
      <c r="F9497" t="s">
        <v>126</v>
      </c>
      <c r="G9497" t="s">
        <v>1063</v>
      </c>
      <c r="H9497" t="s">
        <v>135</v>
      </c>
      <c r="I9497">
        <v>0</v>
      </c>
      <c r="P9497">
        <v>0.55526450271327499</v>
      </c>
      <c r="Q9497">
        <v>0</v>
      </c>
    </row>
    <row r="9498" spans="1:17">
      <c r="A9498" t="s">
        <v>122</v>
      </c>
      <c r="B9498">
        <v>2035</v>
      </c>
      <c r="C9498" t="s">
        <v>20</v>
      </c>
      <c r="D9498" t="s">
        <v>1062</v>
      </c>
      <c r="E9498" t="s">
        <v>162</v>
      </c>
      <c r="F9498" t="s">
        <v>126</v>
      </c>
      <c r="G9498" t="s">
        <v>1063</v>
      </c>
      <c r="H9498" t="s">
        <v>136</v>
      </c>
      <c r="I9498">
        <v>0</v>
      </c>
      <c r="P9498">
        <v>0.55526450271327499</v>
      </c>
      <c r="Q9498">
        <v>0</v>
      </c>
    </row>
    <row r="9499" spans="1:17">
      <c r="A9499" t="s">
        <v>122</v>
      </c>
      <c r="B9499">
        <v>2035</v>
      </c>
      <c r="C9499" t="s">
        <v>20</v>
      </c>
      <c r="D9499" t="s">
        <v>1062</v>
      </c>
      <c r="E9499" t="s">
        <v>162</v>
      </c>
      <c r="F9499" t="s">
        <v>165</v>
      </c>
      <c r="G9499" t="s">
        <v>1063</v>
      </c>
      <c r="H9499" t="s">
        <v>132</v>
      </c>
      <c r="I9499">
        <v>0</v>
      </c>
      <c r="P9499">
        <v>0.55526450271327499</v>
      </c>
      <c r="Q9499">
        <v>0</v>
      </c>
    </row>
    <row r="9500" spans="1:17">
      <c r="A9500" t="s">
        <v>122</v>
      </c>
      <c r="B9500">
        <v>2035</v>
      </c>
      <c r="C9500" t="s">
        <v>20</v>
      </c>
      <c r="D9500" t="s">
        <v>1062</v>
      </c>
      <c r="E9500" t="s">
        <v>162</v>
      </c>
      <c r="F9500" t="s">
        <v>165</v>
      </c>
      <c r="G9500" t="s">
        <v>1063</v>
      </c>
      <c r="H9500" t="s">
        <v>135</v>
      </c>
      <c r="I9500">
        <v>0</v>
      </c>
      <c r="P9500">
        <v>0.55526450271327499</v>
      </c>
      <c r="Q9500">
        <v>0</v>
      </c>
    </row>
    <row r="9501" spans="1:17">
      <c r="A9501" t="s">
        <v>122</v>
      </c>
      <c r="B9501">
        <v>2035</v>
      </c>
      <c r="C9501" t="s">
        <v>20</v>
      </c>
      <c r="D9501" t="s">
        <v>1062</v>
      </c>
      <c r="E9501" t="s">
        <v>162</v>
      </c>
      <c r="F9501" t="s">
        <v>165</v>
      </c>
      <c r="G9501" t="s">
        <v>1063</v>
      </c>
      <c r="H9501" t="s">
        <v>136</v>
      </c>
      <c r="I9501">
        <v>0</v>
      </c>
      <c r="P9501">
        <v>0.55526450271327499</v>
      </c>
      <c r="Q9501">
        <v>0</v>
      </c>
    </row>
    <row r="9502" spans="1:17">
      <c r="A9502" t="s">
        <v>122</v>
      </c>
      <c r="B9502">
        <v>2035</v>
      </c>
      <c r="C9502" t="s">
        <v>20</v>
      </c>
      <c r="D9502" t="s">
        <v>1062</v>
      </c>
      <c r="E9502" t="s">
        <v>162</v>
      </c>
      <c r="F9502" t="s">
        <v>166</v>
      </c>
      <c r="G9502" t="s">
        <v>1063</v>
      </c>
      <c r="H9502" t="s">
        <v>132</v>
      </c>
      <c r="I9502">
        <v>0</v>
      </c>
      <c r="P9502">
        <v>0.55526450271327499</v>
      </c>
      <c r="Q9502">
        <v>0</v>
      </c>
    </row>
    <row r="9503" spans="1:17">
      <c r="A9503" t="s">
        <v>122</v>
      </c>
      <c r="B9503">
        <v>2035</v>
      </c>
      <c r="C9503" t="s">
        <v>20</v>
      </c>
      <c r="D9503" t="s">
        <v>1062</v>
      </c>
      <c r="E9503" t="s">
        <v>162</v>
      </c>
      <c r="F9503" t="s">
        <v>166</v>
      </c>
      <c r="G9503" t="s">
        <v>1063</v>
      </c>
      <c r="H9503" t="s">
        <v>135</v>
      </c>
      <c r="I9503">
        <v>0</v>
      </c>
      <c r="P9503">
        <v>0.55526450271327499</v>
      </c>
      <c r="Q9503">
        <v>0</v>
      </c>
    </row>
    <row r="9504" spans="1:17">
      <c r="A9504" t="s">
        <v>122</v>
      </c>
      <c r="B9504">
        <v>2035</v>
      </c>
      <c r="C9504" t="s">
        <v>20</v>
      </c>
      <c r="D9504" t="s">
        <v>1062</v>
      </c>
      <c r="E9504" t="s">
        <v>162</v>
      </c>
      <c r="F9504" t="s">
        <v>166</v>
      </c>
      <c r="G9504" t="s">
        <v>1063</v>
      </c>
      <c r="H9504" t="s">
        <v>136</v>
      </c>
      <c r="I9504">
        <v>0</v>
      </c>
      <c r="P9504">
        <v>0.55526450271327499</v>
      </c>
      <c r="Q9504">
        <v>0</v>
      </c>
    </row>
    <row r="9505" spans="1:17">
      <c r="A9505" t="s">
        <v>122</v>
      </c>
      <c r="B9505">
        <v>2035</v>
      </c>
      <c r="C9505" t="s">
        <v>20</v>
      </c>
      <c r="D9505" t="s">
        <v>1062</v>
      </c>
      <c r="E9505" t="s">
        <v>162</v>
      </c>
      <c r="F9505" t="s">
        <v>160</v>
      </c>
      <c r="G9505" t="s">
        <v>1063</v>
      </c>
      <c r="H9505" t="s">
        <v>132</v>
      </c>
      <c r="I9505">
        <v>0</v>
      </c>
      <c r="P9505">
        <v>0.55526450271327499</v>
      </c>
      <c r="Q9505">
        <v>0</v>
      </c>
    </row>
    <row r="9506" spans="1:17">
      <c r="A9506" t="s">
        <v>122</v>
      </c>
      <c r="B9506">
        <v>2035</v>
      </c>
      <c r="C9506" t="s">
        <v>20</v>
      </c>
      <c r="D9506" t="s">
        <v>1062</v>
      </c>
      <c r="E9506" t="s">
        <v>162</v>
      </c>
      <c r="F9506" t="s">
        <v>160</v>
      </c>
      <c r="G9506" t="s">
        <v>1063</v>
      </c>
      <c r="H9506" t="s">
        <v>135</v>
      </c>
      <c r="I9506">
        <v>0</v>
      </c>
      <c r="P9506">
        <v>0.55526450271327499</v>
      </c>
      <c r="Q9506">
        <v>0</v>
      </c>
    </row>
    <row r="9507" spans="1:17">
      <c r="A9507" t="s">
        <v>122</v>
      </c>
      <c r="B9507">
        <v>2035</v>
      </c>
      <c r="C9507" t="s">
        <v>20</v>
      </c>
      <c r="D9507" t="s">
        <v>1062</v>
      </c>
      <c r="E9507" t="s">
        <v>162</v>
      </c>
      <c r="F9507" t="s">
        <v>160</v>
      </c>
      <c r="G9507" t="s">
        <v>1063</v>
      </c>
      <c r="H9507" t="s">
        <v>136</v>
      </c>
      <c r="I9507">
        <v>0</v>
      </c>
      <c r="P9507">
        <v>0.55526450271327499</v>
      </c>
      <c r="Q9507">
        <v>0</v>
      </c>
    </row>
    <row r="9508" spans="1:17">
      <c r="A9508" t="s">
        <v>122</v>
      </c>
      <c r="B9508">
        <v>2036</v>
      </c>
      <c r="C9508" t="s">
        <v>5</v>
      </c>
      <c r="D9508" t="s">
        <v>1062</v>
      </c>
      <c r="E9508" t="s">
        <v>170</v>
      </c>
      <c r="F9508" t="s">
        <v>164</v>
      </c>
      <c r="G9508" t="s">
        <v>1063</v>
      </c>
      <c r="H9508" t="s">
        <v>132</v>
      </c>
      <c r="I9508">
        <v>0</v>
      </c>
      <c r="P9508">
        <v>0.53390817568584104</v>
      </c>
      <c r="Q9508">
        <v>0</v>
      </c>
    </row>
    <row r="9509" spans="1:17">
      <c r="A9509" t="s">
        <v>122</v>
      </c>
      <c r="B9509">
        <v>2036</v>
      </c>
      <c r="C9509" t="s">
        <v>5</v>
      </c>
      <c r="D9509" t="s">
        <v>1062</v>
      </c>
      <c r="E9509" t="s">
        <v>170</v>
      </c>
      <c r="F9509" t="s">
        <v>164</v>
      </c>
      <c r="G9509" t="s">
        <v>1063</v>
      </c>
      <c r="H9509" t="s">
        <v>135</v>
      </c>
      <c r="I9509">
        <v>0</v>
      </c>
      <c r="P9509">
        <v>0.53390817568584104</v>
      </c>
      <c r="Q9509">
        <v>0</v>
      </c>
    </row>
    <row r="9510" spans="1:17">
      <c r="A9510" t="s">
        <v>122</v>
      </c>
      <c r="B9510">
        <v>2036</v>
      </c>
      <c r="C9510" t="s">
        <v>5</v>
      </c>
      <c r="D9510" t="s">
        <v>1062</v>
      </c>
      <c r="E9510" t="s">
        <v>170</v>
      </c>
      <c r="F9510" t="s">
        <v>164</v>
      </c>
      <c r="G9510" t="s">
        <v>1063</v>
      </c>
      <c r="H9510" t="s">
        <v>136</v>
      </c>
      <c r="I9510">
        <v>0</v>
      </c>
      <c r="P9510">
        <v>0.53390817568584104</v>
      </c>
      <c r="Q9510">
        <v>0</v>
      </c>
    </row>
    <row r="9511" spans="1:17">
      <c r="A9511" t="s">
        <v>122</v>
      </c>
      <c r="B9511">
        <v>2036</v>
      </c>
      <c r="C9511" t="s">
        <v>5</v>
      </c>
      <c r="D9511" t="s">
        <v>1062</v>
      </c>
      <c r="E9511" t="s">
        <v>170</v>
      </c>
      <c r="F9511" t="s">
        <v>159</v>
      </c>
      <c r="G9511" t="s">
        <v>1063</v>
      </c>
      <c r="H9511" t="s">
        <v>132</v>
      </c>
      <c r="I9511">
        <v>0</v>
      </c>
      <c r="P9511">
        <v>0.53390817568584104</v>
      </c>
      <c r="Q9511">
        <v>0</v>
      </c>
    </row>
    <row r="9512" spans="1:17">
      <c r="A9512" t="s">
        <v>122</v>
      </c>
      <c r="B9512">
        <v>2036</v>
      </c>
      <c r="C9512" t="s">
        <v>5</v>
      </c>
      <c r="D9512" t="s">
        <v>1062</v>
      </c>
      <c r="E9512" t="s">
        <v>170</v>
      </c>
      <c r="F9512" t="s">
        <v>159</v>
      </c>
      <c r="G9512" t="s">
        <v>1063</v>
      </c>
      <c r="H9512" t="s">
        <v>135</v>
      </c>
      <c r="I9512">
        <v>0</v>
      </c>
      <c r="P9512">
        <v>0.53390817568584104</v>
      </c>
      <c r="Q9512">
        <v>0</v>
      </c>
    </row>
    <row r="9513" spans="1:17">
      <c r="A9513" t="s">
        <v>122</v>
      </c>
      <c r="B9513">
        <v>2036</v>
      </c>
      <c r="C9513" t="s">
        <v>5</v>
      </c>
      <c r="D9513" t="s">
        <v>1062</v>
      </c>
      <c r="E9513" t="s">
        <v>170</v>
      </c>
      <c r="F9513" t="s">
        <v>159</v>
      </c>
      <c r="G9513" t="s">
        <v>1063</v>
      </c>
      <c r="H9513" t="s">
        <v>136</v>
      </c>
      <c r="I9513">
        <v>0</v>
      </c>
      <c r="P9513">
        <v>0.53390817568584104</v>
      </c>
      <c r="Q9513">
        <v>0</v>
      </c>
    </row>
    <row r="9514" spans="1:17">
      <c r="A9514" t="s">
        <v>122</v>
      </c>
      <c r="B9514">
        <v>2036</v>
      </c>
      <c r="C9514" t="s">
        <v>5</v>
      </c>
      <c r="D9514" t="s">
        <v>1062</v>
      </c>
      <c r="E9514" t="s">
        <v>170</v>
      </c>
      <c r="F9514" t="s">
        <v>126</v>
      </c>
      <c r="G9514" t="s">
        <v>1063</v>
      </c>
      <c r="H9514" t="s">
        <v>132</v>
      </c>
      <c r="I9514">
        <v>0</v>
      </c>
      <c r="P9514">
        <v>0.53390817568584104</v>
      </c>
      <c r="Q9514">
        <v>0</v>
      </c>
    </row>
    <row r="9515" spans="1:17">
      <c r="A9515" t="s">
        <v>122</v>
      </c>
      <c r="B9515">
        <v>2036</v>
      </c>
      <c r="C9515" t="s">
        <v>5</v>
      </c>
      <c r="D9515" t="s">
        <v>1062</v>
      </c>
      <c r="E9515" t="s">
        <v>170</v>
      </c>
      <c r="F9515" t="s">
        <v>126</v>
      </c>
      <c r="G9515" t="s">
        <v>1063</v>
      </c>
      <c r="H9515" t="s">
        <v>135</v>
      </c>
      <c r="I9515">
        <v>0</v>
      </c>
      <c r="P9515">
        <v>0.53390817568584104</v>
      </c>
      <c r="Q9515">
        <v>0</v>
      </c>
    </row>
    <row r="9516" spans="1:17">
      <c r="A9516" t="s">
        <v>122</v>
      </c>
      <c r="B9516">
        <v>2036</v>
      </c>
      <c r="C9516" t="s">
        <v>5</v>
      </c>
      <c r="D9516" t="s">
        <v>1062</v>
      </c>
      <c r="E9516" t="s">
        <v>170</v>
      </c>
      <c r="F9516" t="s">
        <v>126</v>
      </c>
      <c r="G9516" t="s">
        <v>1063</v>
      </c>
      <c r="H9516" t="s">
        <v>136</v>
      </c>
      <c r="I9516">
        <v>0</v>
      </c>
      <c r="P9516">
        <v>0.53390817568584104</v>
      </c>
      <c r="Q9516">
        <v>0</v>
      </c>
    </row>
    <row r="9517" spans="1:17">
      <c r="A9517" t="s">
        <v>122</v>
      </c>
      <c r="B9517">
        <v>2036</v>
      </c>
      <c r="C9517" t="s">
        <v>5</v>
      </c>
      <c r="D9517" t="s">
        <v>1062</v>
      </c>
      <c r="E9517" t="s">
        <v>170</v>
      </c>
      <c r="F9517" t="s">
        <v>165</v>
      </c>
      <c r="G9517" t="s">
        <v>1063</v>
      </c>
      <c r="H9517" t="s">
        <v>132</v>
      </c>
      <c r="I9517">
        <v>0</v>
      </c>
      <c r="P9517">
        <v>0.53390817568584104</v>
      </c>
      <c r="Q9517">
        <v>0</v>
      </c>
    </row>
    <row r="9518" spans="1:17">
      <c r="A9518" t="s">
        <v>122</v>
      </c>
      <c r="B9518">
        <v>2036</v>
      </c>
      <c r="C9518" t="s">
        <v>5</v>
      </c>
      <c r="D9518" t="s">
        <v>1062</v>
      </c>
      <c r="E9518" t="s">
        <v>170</v>
      </c>
      <c r="F9518" t="s">
        <v>165</v>
      </c>
      <c r="G9518" t="s">
        <v>1063</v>
      </c>
      <c r="H9518" t="s">
        <v>135</v>
      </c>
      <c r="I9518">
        <v>0</v>
      </c>
      <c r="P9518">
        <v>0.53390817568584104</v>
      </c>
      <c r="Q9518">
        <v>0</v>
      </c>
    </row>
    <row r="9519" spans="1:17">
      <c r="A9519" t="s">
        <v>122</v>
      </c>
      <c r="B9519">
        <v>2036</v>
      </c>
      <c r="C9519" t="s">
        <v>5</v>
      </c>
      <c r="D9519" t="s">
        <v>1062</v>
      </c>
      <c r="E9519" t="s">
        <v>170</v>
      </c>
      <c r="F9519" t="s">
        <v>165</v>
      </c>
      <c r="G9519" t="s">
        <v>1063</v>
      </c>
      <c r="H9519" t="s">
        <v>136</v>
      </c>
      <c r="I9519">
        <v>0</v>
      </c>
      <c r="P9519">
        <v>0.53390817568584104</v>
      </c>
      <c r="Q9519">
        <v>0</v>
      </c>
    </row>
    <row r="9520" spans="1:17">
      <c r="A9520" t="s">
        <v>122</v>
      </c>
      <c r="B9520">
        <v>2036</v>
      </c>
      <c r="C9520" t="s">
        <v>5</v>
      </c>
      <c r="D9520" t="s">
        <v>1062</v>
      </c>
      <c r="E9520" t="s">
        <v>170</v>
      </c>
      <c r="F9520" t="s">
        <v>166</v>
      </c>
      <c r="G9520" t="s">
        <v>1063</v>
      </c>
      <c r="H9520" t="s">
        <v>132</v>
      </c>
      <c r="I9520">
        <v>0</v>
      </c>
      <c r="P9520">
        <v>0.53390817568584104</v>
      </c>
      <c r="Q9520">
        <v>0</v>
      </c>
    </row>
    <row r="9521" spans="1:17">
      <c r="A9521" t="s">
        <v>122</v>
      </c>
      <c r="B9521">
        <v>2036</v>
      </c>
      <c r="C9521" t="s">
        <v>5</v>
      </c>
      <c r="D9521" t="s">
        <v>1062</v>
      </c>
      <c r="E9521" t="s">
        <v>170</v>
      </c>
      <c r="F9521" t="s">
        <v>166</v>
      </c>
      <c r="G9521" t="s">
        <v>1063</v>
      </c>
      <c r="H9521" t="s">
        <v>135</v>
      </c>
      <c r="I9521">
        <v>0</v>
      </c>
      <c r="P9521">
        <v>0.53390817568584104</v>
      </c>
      <c r="Q9521">
        <v>0</v>
      </c>
    </row>
    <row r="9522" spans="1:17">
      <c r="A9522" t="s">
        <v>122</v>
      </c>
      <c r="B9522">
        <v>2036</v>
      </c>
      <c r="C9522" t="s">
        <v>5</v>
      </c>
      <c r="D9522" t="s">
        <v>1062</v>
      </c>
      <c r="E9522" t="s">
        <v>170</v>
      </c>
      <c r="F9522" t="s">
        <v>166</v>
      </c>
      <c r="G9522" t="s">
        <v>1063</v>
      </c>
      <c r="H9522" t="s">
        <v>136</v>
      </c>
      <c r="I9522">
        <v>0</v>
      </c>
      <c r="P9522">
        <v>0.53390817568584104</v>
      </c>
      <c r="Q9522">
        <v>0</v>
      </c>
    </row>
    <row r="9523" spans="1:17">
      <c r="A9523" t="s">
        <v>122</v>
      </c>
      <c r="B9523">
        <v>2036</v>
      </c>
      <c r="C9523" t="s">
        <v>5</v>
      </c>
      <c r="D9523" t="s">
        <v>1062</v>
      </c>
      <c r="E9523" t="s">
        <v>170</v>
      </c>
      <c r="F9523" t="s">
        <v>160</v>
      </c>
      <c r="G9523" t="s">
        <v>1063</v>
      </c>
      <c r="H9523" t="s">
        <v>132</v>
      </c>
      <c r="I9523">
        <v>0</v>
      </c>
      <c r="P9523">
        <v>0.53390817568584104</v>
      </c>
      <c r="Q9523">
        <v>0</v>
      </c>
    </row>
    <row r="9524" spans="1:17">
      <c r="A9524" t="s">
        <v>122</v>
      </c>
      <c r="B9524">
        <v>2036</v>
      </c>
      <c r="C9524" t="s">
        <v>5</v>
      </c>
      <c r="D9524" t="s">
        <v>1062</v>
      </c>
      <c r="E9524" t="s">
        <v>170</v>
      </c>
      <c r="F9524" t="s">
        <v>160</v>
      </c>
      <c r="G9524" t="s">
        <v>1063</v>
      </c>
      <c r="H9524" t="s">
        <v>135</v>
      </c>
      <c r="I9524">
        <v>0</v>
      </c>
      <c r="P9524">
        <v>0.53390817568584104</v>
      </c>
      <c r="Q9524">
        <v>0</v>
      </c>
    </row>
    <row r="9525" spans="1:17">
      <c r="A9525" t="s">
        <v>122</v>
      </c>
      <c r="B9525">
        <v>2036</v>
      </c>
      <c r="C9525" t="s">
        <v>5</v>
      </c>
      <c r="D9525" t="s">
        <v>1062</v>
      </c>
      <c r="E9525" t="s">
        <v>170</v>
      </c>
      <c r="F9525" t="s">
        <v>160</v>
      </c>
      <c r="G9525" t="s">
        <v>1063</v>
      </c>
      <c r="H9525" t="s">
        <v>136</v>
      </c>
      <c r="I9525">
        <v>0</v>
      </c>
      <c r="P9525">
        <v>0.53390817568584104</v>
      </c>
      <c r="Q9525">
        <v>0</v>
      </c>
    </row>
    <row r="9526" spans="1:17">
      <c r="A9526" t="s">
        <v>122</v>
      </c>
      <c r="B9526">
        <v>2036</v>
      </c>
      <c r="C9526" t="s">
        <v>7</v>
      </c>
      <c r="D9526" t="s">
        <v>1064</v>
      </c>
      <c r="E9526" t="s">
        <v>162</v>
      </c>
      <c r="F9526" t="s">
        <v>164</v>
      </c>
      <c r="G9526" t="s">
        <v>1065</v>
      </c>
      <c r="H9526" t="s">
        <v>132</v>
      </c>
      <c r="I9526">
        <v>0</v>
      </c>
      <c r="P9526">
        <v>0.53390817568584104</v>
      </c>
      <c r="Q9526">
        <v>0</v>
      </c>
    </row>
    <row r="9527" spans="1:17">
      <c r="A9527" t="s">
        <v>122</v>
      </c>
      <c r="B9527">
        <v>2036</v>
      </c>
      <c r="C9527" t="s">
        <v>7</v>
      </c>
      <c r="D9527" t="s">
        <v>1064</v>
      </c>
      <c r="E9527" t="s">
        <v>162</v>
      </c>
      <c r="F9527" t="s">
        <v>164</v>
      </c>
      <c r="G9527" t="s">
        <v>1065</v>
      </c>
      <c r="H9527" t="s">
        <v>135</v>
      </c>
      <c r="I9527">
        <v>0</v>
      </c>
      <c r="P9527">
        <v>0.53390817568584104</v>
      </c>
      <c r="Q9527">
        <v>0</v>
      </c>
    </row>
    <row r="9528" spans="1:17">
      <c r="A9528" t="s">
        <v>122</v>
      </c>
      <c r="B9528">
        <v>2036</v>
      </c>
      <c r="C9528" t="s">
        <v>7</v>
      </c>
      <c r="D9528" t="s">
        <v>1064</v>
      </c>
      <c r="E9528" t="s">
        <v>162</v>
      </c>
      <c r="F9528" t="s">
        <v>164</v>
      </c>
      <c r="G9528" t="s">
        <v>1065</v>
      </c>
      <c r="H9528" t="s">
        <v>136</v>
      </c>
      <c r="I9528">
        <v>0</v>
      </c>
      <c r="P9528">
        <v>0.53390817568584104</v>
      </c>
      <c r="Q9528">
        <v>0</v>
      </c>
    </row>
    <row r="9529" spans="1:17">
      <c r="A9529" t="s">
        <v>122</v>
      </c>
      <c r="B9529">
        <v>2036</v>
      </c>
      <c r="C9529" t="s">
        <v>7</v>
      </c>
      <c r="D9529" t="s">
        <v>1064</v>
      </c>
      <c r="E9529" t="s">
        <v>162</v>
      </c>
      <c r="F9529" t="s">
        <v>159</v>
      </c>
      <c r="G9529" t="s">
        <v>1065</v>
      </c>
      <c r="H9529" t="s">
        <v>132</v>
      </c>
      <c r="I9529">
        <v>0</v>
      </c>
      <c r="P9529">
        <v>0.53390817568584104</v>
      </c>
      <c r="Q9529">
        <v>0</v>
      </c>
    </row>
    <row r="9530" spans="1:17">
      <c r="A9530" t="s">
        <v>122</v>
      </c>
      <c r="B9530">
        <v>2036</v>
      </c>
      <c r="C9530" t="s">
        <v>7</v>
      </c>
      <c r="D9530" t="s">
        <v>1064</v>
      </c>
      <c r="E9530" t="s">
        <v>162</v>
      </c>
      <c r="F9530" t="s">
        <v>159</v>
      </c>
      <c r="G9530" t="s">
        <v>1065</v>
      </c>
      <c r="H9530" t="s">
        <v>135</v>
      </c>
      <c r="I9530">
        <v>0</v>
      </c>
      <c r="P9530">
        <v>0.53390817568584104</v>
      </c>
      <c r="Q9530">
        <v>0</v>
      </c>
    </row>
    <row r="9531" spans="1:17">
      <c r="A9531" t="s">
        <v>122</v>
      </c>
      <c r="B9531">
        <v>2036</v>
      </c>
      <c r="C9531" t="s">
        <v>7</v>
      </c>
      <c r="D9531" t="s">
        <v>1064</v>
      </c>
      <c r="E9531" t="s">
        <v>162</v>
      </c>
      <c r="F9531" t="s">
        <v>159</v>
      </c>
      <c r="G9531" t="s">
        <v>1065</v>
      </c>
      <c r="H9531" t="s">
        <v>136</v>
      </c>
      <c r="I9531">
        <v>0</v>
      </c>
      <c r="P9531">
        <v>0.53390817568584104</v>
      </c>
      <c r="Q9531">
        <v>0</v>
      </c>
    </row>
    <row r="9532" spans="1:17">
      <c r="A9532" t="s">
        <v>122</v>
      </c>
      <c r="B9532">
        <v>2036</v>
      </c>
      <c r="C9532" t="s">
        <v>7</v>
      </c>
      <c r="D9532" t="s">
        <v>1064</v>
      </c>
      <c r="E9532" t="s">
        <v>162</v>
      </c>
      <c r="F9532" t="s">
        <v>126</v>
      </c>
      <c r="G9532" t="s">
        <v>1065</v>
      </c>
      <c r="H9532" t="s">
        <v>132</v>
      </c>
      <c r="I9532">
        <v>0</v>
      </c>
      <c r="P9532">
        <v>0.53390817568584104</v>
      </c>
      <c r="Q9532">
        <v>0</v>
      </c>
    </row>
    <row r="9533" spans="1:17">
      <c r="A9533" t="s">
        <v>122</v>
      </c>
      <c r="B9533">
        <v>2036</v>
      </c>
      <c r="C9533" t="s">
        <v>7</v>
      </c>
      <c r="D9533" t="s">
        <v>1064</v>
      </c>
      <c r="E9533" t="s">
        <v>162</v>
      </c>
      <c r="F9533" t="s">
        <v>126</v>
      </c>
      <c r="G9533" t="s">
        <v>1065</v>
      </c>
      <c r="H9533" t="s">
        <v>135</v>
      </c>
      <c r="I9533">
        <v>0</v>
      </c>
      <c r="P9533">
        <v>0.53390817568584104</v>
      </c>
      <c r="Q9533">
        <v>0</v>
      </c>
    </row>
    <row r="9534" spans="1:17">
      <c r="A9534" t="s">
        <v>122</v>
      </c>
      <c r="B9534">
        <v>2036</v>
      </c>
      <c r="C9534" t="s">
        <v>7</v>
      </c>
      <c r="D9534" t="s">
        <v>1064</v>
      </c>
      <c r="E9534" t="s">
        <v>162</v>
      </c>
      <c r="F9534" t="s">
        <v>126</v>
      </c>
      <c r="G9534" t="s">
        <v>1065</v>
      </c>
      <c r="H9534" t="s">
        <v>136</v>
      </c>
      <c r="I9534">
        <v>0</v>
      </c>
      <c r="P9534">
        <v>0.53390817568584104</v>
      </c>
      <c r="Q9534">
        <v>0</v>
      </c>
    </row>
    <row r="9535" spans="1:17">
      <c r="A9535" t="s">
        <v>122</v>
      </c>
      <c r="B9535">
        <v>2036</v>
      </c>
      <c r="C9535" t="s">
        <v>7</v>
      </c>
      <c r="D9535" t="s">
        <v>1064</v>
      </c>
      <c r="E9535" t="s">
        <v>162</v>
      </c>
      <c r="F9535" t="s">
        <v>165</v>
      </c>
      <c r="G9535" t="s">
        <v>1065</v>
      </c>
      <c r="H9535" t="s">
        <v>132</v>
      </c>
      <c r="I9535">
        <v>0</v>
      </c>
      <c r="P9535">
        <v>0.53390817568584104</v>
      </c>
      <c r="Q9535">
        <v>0</v>
      </c>
    </row>
    <row r="9536" spans="1:17">
      <c r="A9536" t="s">
        <v>122</v>
      </c>
      <c r="B9536">
        <v>2036</v>
      </c>
      <c r="C9536" t="s">
        <v>7</v>
      </c>
      <c r="D9536" t="s">
        <v>1064</v>
      </c>
      <c r="E9536" t="s">
        <v>162</v>
      </c>
      <c r="F9536" t="s">
        <v>165</v>
      </c>
      <c r="G9536" t="s">
        <v>1065</v>
      </c>
      <c r="H9536" t="s">
        <v>135</v>
      </c>
      <c r="I9536">
        <v>0</v>
      </c>
      <c r="P9536">
        <v>0.53390817568584104</v>
      </c>
      <c r="Q9536">
        <v>0</v>
      </c>
    </row>
    <row r="9537" spans="1:17">
      <c r="A9537" t="s">
        <v>122</v>
      </c>
      <c r="B9537">
        <v>2036</v>
      </c>
      <c r="C9537" t="s">
        <v>7</v>
      </c>
      <c r="D9537" t="s">
        <v>1064</v>
      </c>
      <c r="E9537" t="s">
        <v>162</v>
      </c>
      <c r="F9537" t="s">
        <v>165</v>
      </c>
      <c r="G9537" t="s">
        <v>1065</v>
      </c>
      <c r="H9537" t="s">
        <v>136</v>
      </c>
      <c r="I9537">
        <v>0</v>
      </c>
      <c r="P9537">
        <v>0.53390817568584104</v>
      </c>
      <c r="Q9537">
        <v>0</v>
      </c>
    </row>
    <row r="9538" spans="1:17">
      <c r="A9538" t="s">
        <v>122</v>
      </c>
      <c r="B9538">
        <v>2036</v>
      </c>
      <c r="C9538" t="s">
        <v>7</v>
      </c>
      <c r="D9538" t="s">
        <v>1064</v>
      </c>
      <c r="E9538" t="s">
        <v>162</v>
      </c>
      <c r="F9538" t="s">
        <v>166</v>
      </c>
      <c r="G9538" t="s">
        <v>1065</v>
      </c>
      <c r="H9538" t="s">
        <v>132</v>
      </c>
      <c r="I9538">
        <v>0</v>
      </c>
      <c r="P9538">
        <v>0.53390817568584104</v>
      </c>
      <c r="Q9538">
        <v>0</v>
      </c>
    </row>
    <row r="9539" spans="1:17">
      <c r="A9539" t="s">
        <v>122</v>
      </c>
      <c r="B9539">
        <v>2036</v>
      </c>
      <c r="C9539" t="s">
        <v>7</v>
      </c>
      <c r="D9539" t="s">
        <v>1064</v>
      </c>
      <c r="E9539" t="s">
        <v>162</v>
      </c>
      <c r="F9539" t="s">
        <v>166</v>
      </c>
      <c r="G9539" t="s">
        <v>1065</v>
      </c>
      <c r="H9539" t="s">
        <v>135</v>
      </c>
      <c r="I9539">
        <v>0</v>
      </c>
      <c r="P9539">
        <v>0.53390817568584104</v>
      </c>
      <c r="Q9539">
        <v>0</v>
      </c>
    </row>
    <row r="9540" spans="1:17">
      <c r="A9540" t="s">
        <v>122</v>
      </c>
      <c r="B9540">
        <v>2036</v>
      </c>
      <c r="C9540" t="s">
        <v>7</v>
      </c>
      <c r="D9540" t="s">
        <v>1064</v>
      </c>
      <c r="E9540" t="s">
        <v>162</v>
      </c>
      <c r="F9540" t="s">
        <v>166</v>
      </c>
      <c r="G9540" t="s">
        <v>1065</v>
      </c>
      <c r="H9540" t="s">
        <v>136</v>
      </c>
      <c r="I9540">
        <v>0</v>
      </c>
      <c r="P9540">
        <v>0.53390817568584104</v>
      </c>
      <c r="Q9540">
        <v>0</v>
      </c>
    </row>
    <row r="9541" spans="1:17">
      <c r="A9541" t="s">
        <v>122</v>
      </c>
      <c r="B9541">
        <v>2036</v>
      </c>
      <c r="C9541" t="s">
        <v>7</v>
      </c>
      <c r="D9541" t="s">
        <v>1064</v>
      </c>
      <c r="E9541" t="s">
        <v>162</v>
      </c>
      <c r="F9541" t="s">
        <v>160</v>
      </c>
      <c r="G9541" t="s">
        <v>1065</v>
      </c>
      <c r="H9541" t="s">
        <v>132</v>
      </c>
      <c r="I9541">
        <v>0</v>
      </c>
      <c r="P9541">
        <v>0.53390817568584104</v>
      </c>
      <c r="Q9541">
        <v>0</v>
      </c>
    </row>
    <row r="9542" spans="1:17">
      <c r="A9542" t="s">
        <v>122</v>
      </c>
      <c r="B9542">
        <v>2036</v>
      </c>
      <c r="C9542" t="s">
        <v>7</v>
      </c>
      <c r="D9542" t="s">
        <v>1064</v>
      </c>
      <c r="E9542" t="s">
        <v>162</v>
      </c>
      <c r="F9542" t="s">
        <v>160</v>
      </c>
      <c r="G9542" t="s">
        <v>1065</v>
      </c>
      <c r="H9542" t="s">
        <v>135</v>
      </c>
      <c r="I9542">
        <v>0</v>
      </c>
      <c r="P9542">
        <v>0.53390817568584104</v>
      </c>
      <c r="Q9542">
        <v>0</v>
      </c>
    </row>
    <row r="9543" spans="1:17">
      <c r="A9543" t="s">
        <v>122</v>
      </c>
      <c r="B9543">
        <v>2036</v>
      </c>
      <c r="C9543" t="s">
        <v>7</v>
      </c>
      <c r="D9543" t="s">
        <v>1064</v>
      </c>
      <c r="E9543" t="s">
        <v>162</v>
      </c>
      <c r="F9543" t="s">
        <v>160</v>
      </c>
      <c r="G9543" t="s">
        <v>1065</v>
      </c>
      <c r="H9543" t="s">
        <v>136</v>
      </c>
      <c r="I9543">
        <v>0</v>
      </c>
      <c r="P9543">
        <v>0.53390817568584104</v>
      </c>
      <c r="Q9543">
        <v>0</v>
      </c>
    </row>
    <row r="9544" spans="1:17">
      <c r="A9544" t="s">
        <v>122</v>
      </c>
      <c r="B9544">
        <v>2036</v>
      </c>
      <c r="C9544" t="s">
        <v>13</v>
      </c>
      <c r="D9544" t="s">
        <v>1062</v>
      </c>
      <c r="E9544" t="s">
        <v>162</v>
      </c>
      <c r="F9544" t="s">
        <v>164</v>
      </c>
      <c r="G9544" t="s">
        <v>1063</v>
      </c>
      <c r="H9544" t="s">
        <v>132</v>
      </c>
      <c r="I9544">
        <v>0</v>
      </c>
      <c r="P9544">
        <v>0.53390817568584104</v>
      </c>
      <c r="Q9544">
        <v>0</v>
      </c>
    </row>
    <row r="9545" spans="1:17">
      <c r="A9545" t="s">
        <v>122</v>
      </c>
      <c r="B9545">
        <v>2036</v>
      </c>
      <c r="C9545" t="s">
        <v>13</v>
      </c>
      <c r="D9545" t="s">
        <v>1062</v>
      </c>
      <c r="E9545" t="s">
        <v>162</v>
      </c>
      <c r="F9545" t="s">
        <v>164</v>
      </c>
      <c r="G9545" t="s">
        <v>1063</v>
      </c>
      <c r="H9545" t="s">
        <v>135</v>
      </c>
      <c r="I9545">
        <v>0</v>
      </c>
      <c r="P9545">
        <v>0.53390817568584104</v>
      </c>
      <c r="Q9545">
        <v>0</v>
      </c>
    </row>
    <row r="9546" spans="1:17">
      <c r="A9546" t="s">
        <v>122</v>
      </c>
      <c r="B9546">
        <v>2036</v>
      </c>
      <c r="C9546" t="s">
        <v>13</v>
      </c>
      <c r="D9546" t="s">
        <v>1062</v>
      </c>
      <c r="E9546" t="s">
        <v>162</v>
      </c>
      <c r="F9546" t="s">
        <v>164</v>
      </c>
      <c r="G9546" t="s">
        <v>1063</v>
      </c>
      <c r="H9546" t="s">
        <v>136</v>
      </c>
      <c r="I9546">
        <v>0</v>
      </c>
      <c r="P9546">
        <v>0.53390817568584104</v>
      </c>
      <c r="Q9546">
        <v>0</v>
      </c>
    </row>
    <row r="9547" spans="1:17">
      <c r="A9547" t="s">
        <v>122</v>
      </c>
      <c r="B9547">
        <v>2036</v>
      </c>
      <c r="C9547" t="s">
        <v>13</v>
      </c>
      <c r="D9547" t="s">
        <v>1062</v>
      </c>
      <c r="E9547" t="s">
        <v>162</v>
      </c>
      <c r="F9547" t="s">
        <v>159</v>
      </c>
      <c r="G9547" t="s">
        <v>1063</v>
      </c>
      <c r="H9547" t="s">
        <v>132</v>
      </c>
      <c r="I9547">
        <v>0</v>
      </c>
      <c r="P9547">
        <v>0.53390817568584104</v>
      </c>
      <c r="Q9547">
        <v>0</v>
      </c>
    </row>
    <row r="9548" spans="1:17">
      <c r="A9548" t="s">
        <v>122</v>
      </c>
      <c r="B9548">
        <v>2036</v>
      </c>
      <c r="C9548" t="s">
        <v>13</v>
      </c>
      <c r="D9548" t="s">
        <v>1062</v>
      </c>
      <c r="E9548" t="s">
        <v>162</v>
      </c>
      <c r="F9548" t="s">
        <v>159</v>
      </c>
      <c r="G9548" t="s">
        <v>1063</v>
      </c>
      <c r="H9548" t="s">
        <v>135</v>
      </c>
      <c r="I9548">
        <v>0</v>
      </c>
      <c r="P9548">
        <v>0.53390817568584104</v>
      </c>
      <c r="Q9548">
        <v>0</v>
      </c>
    </row>
    <row r="9549" spans="1:17">
      <c r="A9549" t="s">
        <v>122</v>
      </c>
      <c r="B9549">
        <v>2036</v>
      </c>
      <c r="C9549" t="s">
        <v>13</v>
      </c>
      <c r="D9549" t="s">
        <v>1062</v>
      </c>
      <c r="E9549" t="s">
        <v>162</v>
      </c>
      <c r="F9549" t="s">
        <v>159</v>
      </c>
      <c r="G9549" t="s">
        <v>1063</v>
      </c>
      <c r="H9549" t="s">
        <v>136</v>
      </c>
      <c r="I9549">
        <v>0</v>
      </c>
      <c r="P9549">
        <v>0.53390817568584104</v>
      </c>
      <c r="Q9549">
        <v>0</v>
      </c>
    </row>
    <row r="9550" spans="1:17">
      <c r="A9550" t="s">
        <v>122</v>
      </c>
      <c r="B9550">
        <v>2036</v>
      </c>
      <c r="C9550" t="s">
        <v>13</v>
      </c>
      <c r="D9550" t="s">
        <v>1062</v>
      </c>
      <c r="E9550" t="s">
        <v>162</v>
      </c>
      <c r="F9550" t="s">
        <v>126</v>
      </c>
      <c r="G9550" t="s">
        <v>1063</v>
      </c>
      <c r="H9550" t="s">
        <v>132</v>
      </c>
      <c r="I9550">
        <v>0</v>
      </c>
      <c r="P9550">
        <v>0.53390817568584104</v>
      </c>
      <c r="Q9550">
        <v>0</v>
      </c>
    </row>
    <row r="9551" spans="1:17">
      <c r="A9551" t="s">
        <v>122</v>
      </c>
      <c r="B9551">
        <v>2036</v>
      </c>
      <c r="C9551" t="s">
        <v>13</v>
      </c>
      <c r="D9551" t="s">
        <v>1062</v>
      </c>
      <c r="E9551" t="s">
        <v>162</v>
      </c>
      <c r="F9551" t="s">
        <v>126</v>
      </c>
      <c r="G9551" t="s">
        <v>1063</v>
      </c>
      <c r="H9551" t="s">
        <v>135</v>
      </c>
      <c r="I9551">
        <v>2498962.9090909101</v>
      </c>
      <c r="P9551">
        <v>0.53390817568584104</v>
      </c>
      <c r="Q9551">
        <v>1334216.7278993099</v>
      </c>
    </row>
    <row r="9552" spans="1:17">
      <c r="A9552" t="s">
        <v>122</v>
      </c>
      <c r="B9552">
        <v>2036</v>
      </c>
      <c r="C9552" t="s">
        <v>13</v>
      </c>
      <c r="D9552" t="s">
        <v>1062</v>
      </c>
      <c r="E9552" t="s">
        <v>162</v>
      </c>
      <c r="F9552" t="s">
        <v>126</v>
      </c>
      <c r="G9552" t="s">
        <v>1063</v>
      </c>
      <c r="H9552" t="s">
        <v>136</v>
      </c>
      <c r="I9552">
        <v>32070.024000000001</v>
      </c>
      <c r="P9552">
        <v>0.53390817568584104</v>
      </c>
      <c r="Q9552">
        <v>17122.448008041101</v>
      </c>
    </row>
    <row r="9553" spans="1:17">
      <c r="A9553" t="s">
        <v>122</v>
      </c>
      <c r="B9553">
        <v>2036</v>
      </c>
      <c r="C9553" t="s">
        <v>13</v>
      </c>
      <c r="D9553" t="s">
        <v>1062</v>
      </c>
      <c r="E9553" t="s">
        <v>162</v>
      </c>
      <c r="F9553" t="s">
        <v>165</v>
      </c>
      <c r="G9553" t="s">
        <v>1063</v>
      </c>
      <c r="H9553" t="s">
        <v>132</v>
      </c>
      <c r="I9553">
        <v>0</v>
      </c>
      <c r="P9553">
        <v>0.53390817568584104</v>
      </c>
      <c r="Q9553">
        <v>0</v>
      </c>
    </row>
    <row r="9554" spans="1:17">
      <c r="A9554" t="s">
        <v>122</v>
      </c>
      <c r="B9554">
        <v>2036</v>
      </c>
      <c r="C9554" t="s">
        <v>13</v>
      </c>
      <c r="D9554" t="s">
        <v>1062</v>
      </c>
      <c r="E9554" t="s">
        <v>162</v>
      </c>
      <c r="F9554" t="s">
        <v>165</v>
      </c>
      <c r="G9554" t="s">
        <v>1063</v>
      </c>
      <c r="H9554" t="s">
        <v>135</v>
      </c>
      <c r="I9554">
        <v>0</v>
      </c>
      <c r="P9554">
        <v>0.53390817568584104</v>
      </c>
      <c r="Q9554">
        <v>0</v>
      </c>
    </row>
    <row r="9555" spans="1:17">
      <c r="A9555" t="s">
        <v>122</v>
      </c>
      <c r="B9555">
        <v>2036</v>
      </c>
      <c r="C9555" t="s">
        <v>13</v>
      </c>
      <c r="D9555" t="s">
        <v>1062</v>
      </c>
      <c r="E9555" t="s">
        <v>162</v>
      </c>
      <c r="F9555" t="s">
        <v>165</v>
      </c>
      <c r="G9555" t="s">
        <v>1063</v>
      </c>
      <c r="H9555" t="s">
        <v>136</v>
      </c>
      <c r="I9555">
        <v>0</v>
      </c>
      <c r="P9555">
        <v>0.53390817568584104</v>
      </c>
      <c r="Q9555">
        <v>0</v>
      </c>
    </row>
    <row r="9556" spans="1:17">
      <c r="A9556" t="s">
        <v>122</v>
      </c>
      <c r="B9556">
        <v>2036</v>
      </c>
      <c r="C9556" t="s">
        <v>13</v>
      </c>
      <c r="D9556" t="s">
        <v>1062</v>
      </c>
      <c r="E9556" t="s">
        <v>162</v>
      </c>
      <c r="F9556" t="s">
        <v>166</v>
      </c>
      <c r="G9556" t="s">
        <v>1063</v>
      </c>
      <c r="H9556" t="s">
        <v>132</v>
      </c>
      <c r="I9556">
        <v>0</v>
      </c>
      <c r="P9556">
        <v>0.53390817568584104</v>
      </c>
      <c r="Q9556">
        <v>0</v>
      </c>
    </row>
    <row r="9557" spans="1:17">
      <c r="A9557" t="s">
        <v>122</v>
      </c>
      <c r="B9557">
        <v>2036</v>
      </c>
      <c r="C9557" t="s">
        <v>13</v>
      </c>
      <c r="D9557" t="s">
        <v>1062</v>
      </c>
      <c r="E9557" t="s">
        <v>162</v>
      </c>
      <c r="F9557" t="s">
        <v>166</v>
      </c>
      <c r="G9557" t="s">
        <v>1063</v>
      </c>
      <c r="H9557" t="s">
        <v>135</v>
      </c>
      <c r="I9557">
        <v>449170.909090909</v>
      </c>
      <c r="P9557">
        <v>0.53390817568584104</v>
      </c>
      <c r="Q9557">
        <v>239816.020643878</v>
      </c>
    </row>
    <row r="9558" spans="1:17">
      <c r="A9558" t="s">
        <v>122</v>
      </c>
      <c r="B9558">
        <v>2036</v>
      </c>
      <c r="C9558" t="s">
        <v>13</v>
      </c>
      <c r="D9558" t="s">
        <v>1062</v>
      </c>
      <c r="E9558" t="s">
        <v>162</v>
      </c>
      <c r="F9558" t="s">
        <v>166</v>
      </c>
      <c r="G9558" t="s">
        <v>1063</v>
      </c>
      <c r="H9558" t="s">
        <v>136</v>
      </c>
      <c r="I9558">
        <v>5764.36</v>
      </c>
      <c r="P9558">
        <v>0.53390817568584104</v>
      </c>
      <c r="Q9558">
        <v>3077.6389315964402</v>
      </c>
    </row>
    <row r="9559" spans="1:17">
      <c r="A9559" t="s">
        <v>122</v>
      </c>
      <c r="B9559">
        <v>2036</v>
      </c>
      <c r="C9559" t="s">
        <v>13</v>
      </c>
      <c r="D9559" t="s">
        <v>1062</v>
      </c>
      <c r="E9559" t="s">
        <v>162</v>
      </c>
      <c r="F9559" t="s">
        <v>160</v>
      </c>
      <c r="G9559" t="s">
        <v>1063</v>
      </c>
      <c r="H9559" t="s">
        <v>132</v>
      </c>
      <c r="I9559">
        <v>0</v>
      </c>
      <c r="P9559">
        <v>0.53390817568584104</v>
      </c>
      <c r="Q9559">
        <v>0</v>
      </c>
    </row>
    <row r="9560" spans="1:17">
      <c r="A9560" t="s">
        <v>122</v>
      </c>
      <c r="B9560">
        <v>2036</v>
      </c>
      <c r="C9560" t="s">
        <v>13</v>
      </c>
      <c r="D9560" t="s">
        <v>1062</v>
      </c>
      <c r="E9560" t="s">
        <v>162</v>
      </c>
      <c r="F9560" t="s">
        <v>160</v>
      </c>
      <c r="G9560" t="s">
        <v>1063</v>
      </c>
      <c r="H9560" t="s">
        <v>135</v>
      </c>
      <c r="I9560">
        <v>0</v>
      </c>
      <c r="P9560">
        <v>0.53390817568584104</v>
      </c>
      <c r="Q9560">
        <v>0</v>
      </c>
    </row>
    <row r="9561" spans="1:17">
      <c r="A9561" t="s">
        <v>122</v>
      </c>
      <c r="B9561">
        <v>2036</v>
      </c>
      <c r="C9561" t="s">
        <v>13</v>
      </c>
      <c r="D9561" t="s">
        <v>1062</v>
      </c>
      <c r="E9561" t="s">
        <v>162</v>
      </c>
      <c r="F9561" t="s">
        <v>160</v>
      </c>
      <c r="G9561" t="s">
        <v>1063</v>
      </c>
      <c r="H9561" t="s">
        <v>136</v>
      </c>
      <c r="I9561">
        <v>0</v>
      </c>
      <c r="P9561">
        <v>0.53390817568584104</v>
      </c>
      <c r="Q9561">
        <v>0</v>
      </c>
    </row>
    <row r="9562" spans="1:17">
      <c r="A9562" t="s">
        <v>122</v>
      </c>
      <c r="B9562">
        <v>2036</v>
      </c>
      <c r="C9562" t="s">
        <v>142</v>
      </c>
      <c r="D9562" t="s">
        <v>1062</v>
      </c>
      <c r="E9562" t="s">
        <v>162</v>
      </c>
      <c r="F9562" t="s">
        <v>164</v>
      </c>
      <c r="G9562" t="s">
        <v>1063</v>
      </c>
      <c r="H9562" t="s">
        <v>132</v>
      </c>
      <c r="I9562">
        <v>0</v>
      </c>
      <c r="P9562">
        <v>0.53390817568584104</v>
      </c>
      <c r="Q9562">
        <v>0</v>
      </c>
    </row>
    <row r="9563" spans="1:17">
      <c r="A9563" t="s">
        <v>122</v>
      </c>
      <c r="B9563">
        <v>2036</v>
      </c>
      <c r="C9563" t="s">
        <v>142</v>
      </c>
      <c r="D9563" t="s">
        <v>1062</v>
      </c>
      <c r="E9563" t="s">
        <v>162</v>
      </c>
      <c r="F9563" t="s">
        <v>164</v>
      </c>
      <c r="G9563" t="s">
        <v>1063</v>
      </c>
      <c r="H9563" t="s">
        <v>135</v>
      </c>
      <c r="I9563">
        <v>0</v>
      </c>
      <c r="P9563">
        <v>0.53390817568584104</v>
      </c>
      <c r="Q9563">
        <v>0</v>
      </c>
    </row>
    <row r="9564" spans="1:17">
      <c r="A9564" t="s">
        <v>122</v>
      </c>
      <c r="B9564">
        <v>2036</v>
      </c>
      <c r="C9564" t="s">
        <v>142</v>
      </c>
      <c r="D9564" t="s">
        <v>1062</v>
      </c>
      <c r="E9564" t="s">
        <v>162</v>
      </c>
      <c r="F9564" t="s">
        <v>164</v>
      </c>
      <c r="G9564" t="s">
        <v>1063</v>
      </c>
      <c r="H9564" t="s">
        <v>136</v>
      </c>
      <c r="I9564">
        <v>0</v>
      </c>
      <c r="P9564">
        <v>0.53390817568584104</v>
      </c>
      <c r="Q9564">
        <v>0</v>
      </c>
    </row>
    <row r="9565" spans="1:17">
      <c r="A9565" t="s">
        <v>122</v>
      </c>
      <c r="B9565">
        <v>2036</v>
      </c>
      <c r="C9565" t="s">
        <v>142</v>
      </c>
      <c r="D9565" t="s">
        <v>1062</v>
      </c>
      <c r="E9565" t="s">
        <v>162</v>
      </c>
      <c r="F9565" t="s">
        <v>159</v>
      </c>
      <c r="G9565" t="s">
        <v>1063</v>
      </c>
      <c r="H9565" t="s">
        <v>132</v>
      </c>
      <c r="I9565">
        <v>0</v>
      </c>
      <c r="P9565">
        <v>0.53390817568584104</v>
      </c>
      <c r="Q9565">
        <v>0</v>
      </c>
    </row>
    <row r="9566" spans="1:17">
      <c r="A9566" t="s">
        <v>122</v>
      </c>
      <c r="B9566">
        <v>2036</v>
      </c>
      <c r="C9566" t="s">
        <v>142</v>
      </c>
      <c r="D9566" t="s">
        <v>1062</v>
      </c>
      <c r="E9566" t="s">
        <v>162</v>
      </c>
      <c r="F9566" t="s">
        <v>159</v>
      </c>
      <c r="G9566" t="s">
        <v>1063</v>
      </c>
      <c r="H9566" t="s">
        <v>135</v>
      </c>
      <c r="I9566">
        <v>0</v>
      </c>
      <c r="P9566">
        <v>0.53390817568584104</v>
      </c>
      <c r="Q9566">
        <v>0</v>
      </c>
    </row>
    <row r="9567" spans="1:17">
      <c r="A9567" t="s">
        <v>122</v>
      </c>
      <c r="B9567">
        <v>2036</v>
      </c>
      <c r="C9567" t="s">
        <v>142</v>
      </c>
      <c r="D9567" t="s">
        <v>1062</v>
      </c>
      <c r="E9567" t="s">
        <v>162</v>
      </c>
      <c r="F9567" t="s">
        <v>159</v>
      </c>
      <c r="G9567" t="s">
        <v>1063</v>
      </c>
      <c r="H9567" t="s">
        <v>136</v>
      </c>
      <c r="I9567">
        <v>0</v>
      </c>
      <c r="P9567">
        <v>0.53390817568584104</v>
      </c>
      <c r="Q9567">
        <v>0</v>
      </c>
    </row>
    <row r="9568" spans="1:17">
      <c r="A9568" t="s">
        <v>122</v>
      </c>
      <c r="B9568">
        <v>2036</v>
      </c>
      <c r="C9568" t="s">
        <v>142</v>
      </c>
      <c r="D9568" t="s">
        <v>1062</v>
      </c>
      <c r="E9568" t="s">
        <v>162</v>
      </c>
      <c r="F9568" t="s">
        <v>126</v>
      </c>
      <c r="G9568" t="s">
        <v>1063</v>
      </c>
      <c r="H9568" t="s">
        <v>132</v>
      </c>
      <c r="I9568">
        <v>0</v>
      </c>
      <c r="P9568">
        <v>0.53390817568584104</v>
      </c>
      <c r="Q9568">
        <v>0</v>
      </c>
    </row>
    <row r="9569" spans="1:17">
      <c r="A9569" t="s">
        <v>122</v>
      </c>
      <c r="B9569">
        <v>2036</v>
      </c>
      <c r="C9569" t="s">
        <v>142</v>
      </c>
      <c r="D9569" t="s">
        <v>1062</v>
      </c>
      <c r="E9569" t="s">
        <v>162</v>
      </c>
      <c r="F9569" t="s">
        <v>126</v>
      </c>
      <c r="G9569" t="s">
        <v>1063</v>
      </c>
      <c r="H9569" t="s">
        <v>135</v>
      </c>
      <c r="I9569">
        <v>0</v>
      </c>
      <c r="P9569">
        <v>0.53390817568584104</v>
      </c>
      <c r="Q9569">
        <v>0</v>
      </c>
    </row>
    <row r="9570" spans="1:17">
      <c r="A9570" t="s">
        <v>122</v>
      </c>
      <c r="B9570">
        <v>2036</v>
      </c>
      <c r="C9570" t="s">
        <v>142</v>
      </c>
      <c r="D9570" t="s">
        <v>1062</v>
      </c>
      <c r="E9570" t="s">
        <v>162</v>
      </c>
      <c r="F9570" t="s">
        <v>126</v>
      </c>
      <c r="G9570" t="s">
        <v>1063</v>
      </c>
      <c r="H9570" t="s">
        <v>136</v>
      </c>
      <c r="I9570">
        <v>0</v>
      </c>
      <c r="P9570">
        <v>0.53390817568584104</v>
      </c>
      <c r="Q9570">
        <v>0</v>
      </c>
    </row>
    <row r="9571" spans="1:17">
      <c r="A9571" t="s">
        <v>122</v>
      </c>
      <c r="B9571">
        <v>2036</v>
      </c>
      <c r="C9571" t="s">
        <v>142</v>
      </c>
      <c r="D9571" t="s">
        <v>1062</v>
      </c>
      <c r="E9571" t="s">
        <v>162</v>
      </c>
      <c r="F9571" t="s">
        <v>165</v>
      </c>
      <c r="G9571" t="s">
        <v>1063</v>
      </c>
      <c r="H9571" t="s">
        <v>132</v>
      </c>
      <c r="I9571">
        <v>0</v>
      </c>
      <c r="P9571">
        <v>0.53390817568584104</v>
      </c>
      <c r="Q9571">
        <v>0</v>
      </c>
    </row>
    <row r="9572" spans="1:17">
      <c r="A9572" t="s">
        <v>122</v>
      </c>
      <c r="B9572">
        <v>2036</v>
      </c>
      <c r="C9572" t="s">
        <v>142</v>
      </c>
      <c r="D9572" t="s">
        <v>1062</v>
      </c>
      <c r="E9572" t="s">
        <v>162</v>
      </c>
      <c r="F9572" t="s">
        <v>165</v>
      </c>
      <c r="G9572" t="s">
        <v>1063</v>
      </c>
      <c r="H9572" t="s">
        <v>135</v>
      </c>
      <c r="I9572">
        <v>0</v>
      </c>
      <c r="P9572">
        <v>0.53390817568584104</v>
      </c>
      <c r="Q9572">
        <v>0</v>
      </c>
    </row>
    <row r="9573" spans="1:17">
      <c r="A9573" t="s">
        <v>122</v>
      </c>
      <c r="B9573">
        <v>2036</v>
      </c>
      <c r="C9573" t="s">
        <v>142</v>
      </c>
      <c r="D9573" t="s">
        <v>1062</v>
      </c>
      <c r="E9573" t="s">
        <v>162</v>
      </c>
      <c r="F9573" t="s">
        <v>165</v>
      </c>
      <c r="G9573" t="s">
        <v>1063</v>
      </c>
      <c r="H9573" t="s">
        <v>136</v>
      </c>
      <c r="I9573">
        <v>0</v>
      </c>
      <c r="P9573">
        <v>0.53390817568584104</v>
      </c>
      <c r="Q9573">
        <v>0</v>
      </c>
    </row>
    <row r="9574" spans="1:17">
      <c r="A9574" t="s">
        <v>122</v>
      </c>
      <c r="B9574">
        <v>2036</v>
      </c>
      <c r="C9574" t="s">
        <v>142</v>
      </c>
      <c r="D9574" t="s">
        <v>1062</v>
      </c>
      <c r="E9574" t="s">
        <v>162</v>
      </c>
      <c r="F9574" t="s">
        <v>166</v>
      </c>
      <c r="G9574" t="s">
        <v>1063</v>
      </c>
      <c r="H9574" t="s">
        <v>132</v>
      </c>
      <c r="I9574">
        <v>0</v>
      </c>
      <c r="P9574">
        <v>0.53390817568584104</v>
      </c>
      <c r="Q9574">
        <v>0</v>
      </c>
    </row>
    <row r="9575" spans="1:17">
      <c r="A9575" t="s">
        <v>122</v>
      </c>
      <c r="B9575">
        <v>2036</v>
      </c>
      <c r="C9575" t="s">
        <v>142</v>
      </c>
      <c r="D9575" t="s">
        <v>1062</v>
      </c>
      <c r="E9575" t="s">
        <v>162</v>
      </c>
      <c r="F9575" t="s">
        <v>166</v>
      </c>
      <c r="G9575" t="s">
        <v>1063</v>
      </c>
      <c r="H9575" t="s">
        <v>135</v>
      </c>
      <c r="I9575">
        <v>0</v>
      </c>
      <c r="P9575">
        <v>0.53390817568584104</v>
      </c>
      <c r="Q9575">
        <v>0</v>
      </c>
    </row>
    <row r="9576" spans="1:17">
      <c r="A9576" t="s">
        <v>122</v>
      </c>
      <c r="B9576">
        <v>2036</v>
      </c>
      <c r="C9576" t="s">
        <v>142</v>
      </c>
      <c r="D9576" t="s">
        <v>1062</v>
      </c>
      <c r="E9576" t="s">
        <v>162</v>
      </c>
      <c r="F9576" t="s">
        <v>166</v>
      </c>
      <c r="G9576" t="s">
        <v>1063</v>
      </c>
      <c r="H9576" t="s">
        <v>136</v>
      </c>
      <c r="I9576">
        <v>0</v>
      </c>
      <c r="P9576">
        <v>0.53390817568584104</v>
      </c>
      <c r="Q9576">
        <v>0</v>
      </c>
    </row>
    <row r="9577" spans="1:17">
      <c r="A9577" t="s">
        <v>122</v>
      </c>
      <c r="B9577">
        <v>2036</v>
      </c>
      <c r="C9577" t="s">
        <v>142</v>
      </c>
      <c r="D9577" t="s">
        <v>1062</v>
      </c>
      <c r="E9577" t="s">
        <v>162</v>
      </c>
      <c r="F9577" t="s">
        <v>160</v>
      </c>
      <c r="G9577" t="s">
        <v>1063</v>
      </c>
      <c r="H9577" t="s">
        <v>132</v>
      </c>
      <c r="I9577">
        <v>0</v>
      </c>
      <c r="P9577">
        <v>0.53390817568584104</v>
      </c>
      <c r="Q9577">
        <v>0</v>
      </c>
    </row>
    <row r="9578" spans="1:17">
      <c r="A9578" t="s">
        <v>122</v>
      </c>
      <c r="B9578">
        <v>2036</v>
      </c>
      <c r="C9578" t="s">
        <v>142</v>
      </c>
      <c r="D9578" t="s">
        <v>1062</v>
      </c>
      <c r="E9578" t="s">
        <v>162</v>
      </c>
      <c r="F9578" t="s">
        <v>160</v>
      </c>
      <c r="G9578" t="s">
        <v>1063</v>
      </c>
      <c r="H9578" t="s">
        <v>135</v>
      </c>
      <c r="I9578">
        <v>0</v>
      </c>
      <c r="P9578">
        <v>0.53390817568584104</v>
      </c>
      <c r="Q9578">
        <v>0</v>
      </c>
    </row>
    <row r="9579" spans="1:17">
      <c r="A9579" t="s">
        <v>122</v>
      </c>
      <c r="B9579">
        <v>2036</v>
      </c>
      <c r="C9579" t="s">
        <v>142</v>
      </c>
      <c r="D9579" t="s">
        <v>1062</v>
      </c>
      <c r="E9579" t="s">
        <v>162</v>
      </c>
      <c r="F9579" t="s">
        <v>160</v>
      </c>
      <c r="G9579" t="s">
        <v>1063</v>
      </c>
      <c r="H9579" t="s">
        <v>136</v>
      </c>
      <c r="I9579">
        <v>0</v>
      </c>
      <c r="P9579">
        <v>0.53390817568584104</v>
      </c>
      <c r="Q9579">
        <v>0</v>
      </c>
    </row>
    <row r="9580" spans="1:17">
      <c r="A9580" t="s">
        <v>122</v>
      </c>
      <c r="B9580">
        <v>2036</v>
      </c>
      <c r="C9580" t="s">
        <v>137</v>
      </c>
      <c r="D9580" t="s">
        <v>1062</v>
      </c>
      <c r="E9580" t="s">
        <v>170</v>
      </c>
      <c r="F9580" t="s">
        <v>164</v>
      </c>
      <c r="G9580" t="s">
        <v>1063</v>
      </c>
      <c r="H9580" t="s">
        <v>132</v>
      </c>
      <c r="I9580">
        <v>0</v>
      </c>
      <c r="P9580">
        <v>0.53390817568584104</v>
      </c>
      <c r="Q9580">
        <v>0</v>
      </c>
    </row>
    <row r="9581" spans="1:17">
      <c r="A9581" t="s">
        <v>122</v>
      </c>
      <c r="B9581">
        <v>2036</v>
      </c>
      <c r="C9581" t="s">
        <v>137</v>
      </c>
      <c r="D9581" t="s">
        <v>1062</v>
      </c>
      <c r="E9581" t="s">
        <v>170</v>
      </c>
      <c r="F9581" t="s">
        <v>164</v>
      </c>
      <c r="G9581" t="s">
        <v>1063</v>
      </c>
      <c r="H9581" t="s">
        <v>135</v>
      </c>
      <c r="I9581">
        <v>0</v>
      </c>
      <c r="P9581">
        <v>0.53390817568584104</v>
      </c>
      <c r="Q9581">
        <v>0</v>
      </c>
    </row>
    <row r="9582" spans="1:17">
      <c r="A9582" t="s">
        <v>122</v>
      </c>
      <c r="B9582">
        <v>2036</v>
      </c>
      <c r="C9582" t="s">
        <v>137</v>
      </c>
      <c r="D9582" t="s">
        <v>1062</v>
      </c>
      <c r="E9582" t="s">
        <v>170</v>
      </c>
      <c r="F9582" t="s">
        <v>164</v>
      </c>
      <c r="G9582" t="s">
        <v>1063</v>
      </c>
      <c r="H9582" t="s">
        <v>136</v>
      </c>
      <c r="I9582">
        <v>0</v>
      </c>
      <c r="P9582">
        <v>0.53390817568584104</v>
      </c>
      <c r="Q9582">
        <v>0</v>
      </c>
    </row>
    <row r="9583" spans="1:17">
      <c r="A9583" t="s">
        <v>122</v>
      </c>
      <c r="B9583">
        <v>2036</v>
      </c>
      <c r="C9583" t="s">
        <v>137</v>
      </c>
      <c r="D9583" t="s">
        <v>1062</v>
      </c>
      <c r="E9583" t="s">
        <v>170</v>
      </c>
      <c r="F9583" t="s">
        <v>159</v>
      </c>
      <c r="G9583" t="s">
        <v>1063</v>
      </c>
      <c r="H9583" t="s">
        <v>132</v>
      </c>
      <c r="I9583">
        <v>0</v>
      </c>
      <c r="P9583">
        <v>0.53390817568584104</v>
      </c>
      <c r="Q9583">
        <v>0</v>
      </c>
    </row>
    <row r="9584" spans="1:17">
      <c r="A9584" t="s">
        <v>122</v>
      </c>
      <c r="B9584">
        <v>2036</v>
      </c>
      <c r="C9584" t="s">
        <v>137</v>
      </c>
      <c r="D9584" t="s">
        <v>1062</v>
      </c>
      <c r="E9584" t="s">
        <v>170</v>
      </c>
      <c r="F9584" t="s">
        <v>159</v>
      </c>
      <c r="G9584" t="s">
        <v>1063</v>
      </c>
      <c r="H9584" t="s">
        <v>135</v>
      </c>
      <c r="I9584">
        <v>0</v>
      </c>
      <c r="P9584">
        <v>0.53390817568584104</v>
      </c>
      <c r="Q9584">
        <v>0</v>
      </c>
    </row>
    <row r="9585" spans="1:17">
      <c r="A9585" t="s">
        <v>122</v>
      </c>
      <c r="B9585">
        <v>2036</v>
      </c>
      <c r="C9585" t="s">
        <v>137</v>
      </c>
      <c r="D9585" t="s">
        <v>1062</v>
      </c>
      <c r="E9585" t="s">
        <v>170</v>
      </c>
      <c r="F9585" t="s">
        <v>159</v>
      </c>
      <c r="G9585" t="s">
        <v>1063</v>
      </c>
      <c r="H9585" t="s">
        <v>136</v>
      </c>
      <c r="I9585">
        <v>0</v>
      </c>
      <c r="P9585">
        <v>0.53390817568584104</v>
      </c>
      <c r="Q9585">
        <v>0</v>
      </c>
    </row>
    <row r="9586" spans="1:17">
      <c r="A9586" t="s">
        <v>122</v>
      </c>
      <c r="B9586">
        <v>2036</v>
      </c>
      <c r="C9586" t="s">
        <v>137</v>
      </c>
      <c r="D9586" t="s">
        <v>1062</v>
      </c>
      <c r="E9586" t="s">
        <v>170</v>
      </c>
      <c r="F9586" t="s">
        <v>126</v>
      </c>
      <c r="G9586" t="s">
        <v>1063</v>
      </c>
      <c r="H9586" t="s">
        <v>132</v>
      </c>
      <c r="I9586">
        <v>0</v>
      </c>
      <c r="P9586">
        <v>0.53390817568584104</v>
      </c>
      <c r="Q9586">
        <v>0</v>
      </c>
    </row>
    <row r="9587" spans="1:17">
      <c r="A9587" t="s">
        <v>122</v>
      </c>
      <c r="B9587">
        <v>2036</v>
      </c>
      <c r="C9587" t="s">
        <v>137</v>
      </c>
      <c r="D9587" t="s">
        <v>1062</v>
      </c>
      <c r="E9587" t="s">
        <v>170</v>
      </c>
      <c r="F9587" t="s">
        <v>126</v>
      </c>
      <c r="G9587" t="s">
        <v>1063</v>
      </c>
      <c r="H9587" t="s">
        <v>135</v>
      </c>
      <c r="I9587">
        <v>0</v>
      </c>
      <c r="P9587">
        <v>0.53390817568584104</v>
      </c>
      <c r="Q9587">
        <v>0</v>
      </c>
    </row>
    <row r="9588" spans="1:17">
      <c r="A9588" t="s">
        <v>122</v>
      </c>
      <c r="B9588">
        <v>2036</v>
      </c>
      <c r="C9588" t="s">
        <v>137</v>
      </c>
      <c r="D9588" t="s">
        <v>1062</v>
      </c>
      <c r="E9588" t="s">
        <v>170</v>
      </c>
      <c r="F9588" t="s">
        <v>126</v>
      </c>
      <c r="G9588" t="s">
        <v>1063</v>
      </c>
      <c r="H9588" t="s">
        <v>136</v>
      </c>
      <c r="I9588">
        <v>0</v>
      </c>
      <c r="P9588">
        <v>0.53390817568584104</v>
      </c>
      <c r="Q9588">
        <v>0</v>
      </c>
    </row>
    <row r="9589" spans="1:17">
      <c r="A9589" t="s">
        <v>122</v>
      </c>
      <c r="B9589">
        <v>2036</v>
      </c>
      <c r="C9589" t="s">
        <v>137</v>
      </c>
      <c r="D9589" t="s">
        <v>1062</v>
      </c>
      <c r="E9589" t="s">
        <v>170</v>
      </c>
      <c r="F9589" t="s">
        <v>165</v>
      </c>
      <c r="G9589" t="s">
        <v>1063</v>
      </c>
      <c r="H9589" t="s">
        <v>132</v>
      </c>
      <c r="I9589">
        <v>0</v>
      </c>
      <c r="P9589">
        <v>0.53390817568584104</v>
      </c>
      <c r="Q9589">
        <v>0</v>
      </c>
    </row>
    <row r="9590" spans="1:17">
      <c r="A9590" t="s">
        <v>122</v>
      </c>
      <c r="B9590">
        <v>2036</v>
      </c>
      <c r="C9590" t="s">
        <v>137</v>
      </c>
      <c r="D9590" t="s">
        <v>1062</v>
      </c>
      <c r="E9590" t="s">
        <v>170</v>
      </c>
      <c r="F9590" t="s">
        <v>165</v>
      </c>
      <c r="G9590" t="s">
        <v>1063</v>
      </c>
      <c r="H9590" t="s">
        <v>135</v>
      </c>
      <c r="I9590">
        <v>0</v>
      </c>
      <c r="P9590">
        <v>0.53390817568584104</v>
      </c>
      <c r="Q9590">
        <v>0</v>
      </c>
    </row>
    <row r="9591" spans="1:17">
      <c r="A9591" t="s">
        <v>122</v>
      </c>
      <c r="B9591">
        <v>2036</v>
      </c>
      <c r="C9591" t="s">
        <v>137</v>
      </c>
      <c r="D9591" t="s">
        <v>1062</v>
      </c>
      <c r="E9591" t="s">
        <v>170</v>
      </c>
      <c r="F9591" t="s">
        <v>165</v>
      </c>
      <c r="G9591" t="s">
        <v>1063</v>
      </c>
      <c r="H9591" t="s">
        <v>136</v>
      </c>
      <c r="I9591">
        <v>0</v>
      </c>
      <c r="P9591">
        <v>0.53390817568584104</v>
      </c>
      <c r="Q9591">
        <v>0</v>
      </c>
    </row>
    <row r="9592" spans="1:17">
      <c r="A9592" t="s">
        <v>122</v>
      </c>
      <c r="B9592">
        <v>2036</v>
      </c>
      <c r="C9592" t="s">
        <v>137</v>
      </c>
      <c r="D9592" t="s">
        <v>1062</v>
      </c>
      <c r="E9592" t="s">
        <v>170</v>
      </c>
      <c r="F9592" t="s">
        <v>166</v>
      </c>
      <c r="G9592" t="s">
        <v>1063</v>
      </c>
      <c r="H9592" t="s">
        <v>132</v>
      </c>
      <c r="I9592">
        <v>0</v>
      </c>
      <c r="P9592">
        <v>0.53390817568584104</v>
      </c>
      <c r="Q9592">
        <v>0</v>
      </c>
    </row>
    <row r="9593" spans="1:17">
      <c r="A9593" t="s">
        <v>122</v>
      </c>
      <c r="B9593">
        <v>2036</v>
      </c>
      <c r="C9593" t="s">
        <v>137</v>
      </c>
      <c r="D9593" t="s">
        <v>1062</v>
      </c>
      <c r="E9593" t="s">
        <v>170</v>
      </c>
      <c r="F9593" t="s">
        <v>166</v>
      </c>
      <c r="G9593" t="s">
        <v>1063</v>
      </c>
      <c r="H9593" t="s">
        <v>135</v>
      </c>
      <c r="I9593">
        <v>0</v>
      </c>
      <c r="P9593">
        <v>0.53390817568584104</v>
      </c>
      <c r="Q9593">
        <v>0</v>
      </c>
    </row>
    <row r="9594" spans="1:17">
      <c r="A9594" t="s">
        <v>122</v>
      </c>
      <c r="B9594">
        <v>2036</v>
      </c>
      <c r="C9594" t="s">
        <v>137</v>
      </c>
      <c r="D9594" t="s">
        <v>1062</v>
      </c>
      <c r="E9594" t="s">
        <v>170</v>
      </c>
      <c r="F9594" t="s">
        <v>166</v>
      </c>
      <c r="G9594" t="s">
        <v>1063</v>
      </c>
      <c r="H9594" t="s">
        <v>136</v>
      </c>
      <c r="I9594">
        <v>0</v>
      </c>
      <c r="P9594">
        <v>0.53390817568584104</v>
      </c>
      <c r="Q9594">
        <v>0</v>
      </c>
    </row>
    <row r="9595" spans="1:17">
      <c r="A9595" t="s">
        <v>122</v>
      </c>
      <c r="B9595">
        <v>2036</v>
      </c>
      <c r="C9595" t="s">
        <v>137</v>
      </c>
      <c r="D9595" t="s">
        <v>1062</v>
      </c>
      <c r="E9595" t="s">
        <v>170</v>
      </c>
      <c r="F9595" t="s">
        <v>160</v>
      </c>
      <c r="G9595" t="s">
        <v>1063</v>
      </c>
      <c r="H9595" t="s">
        <v>132</v>
      </c>
      <c r="I9595">
        <v>0</v>
      </c>
      <c r="P9595">
        <v>0.53390817568584104</v>
      </c>
      <c r="Q9595">
        <v>0</v>
      </c>
    </row>
    <row r="9596" spans="1:17">
      <c r="A9596" t="s">
        <v>122</v>
      </c>
      <c r="B9596">
        <v>2036</v>
      </c>
      <c r="C9596" t="s">
        <v>137</v>
      </c>
      <c r="D9596" t="s">
        <v>1062</v>
      </c>
      <c r="E9596" t="s">
        <v>170</v>
      </c>
      <c r="F9596" t="s">
        <v>160</v>
      </c>
      <c r="G9596" t="s">
        <v>1063</v>
      </c>
      <c r="H9596" t="s">
        <v>135</v>
      </c>
      <c r="I9596">
        <v>0</v>
      </c>
      <c r="P9596">
        <v>0.53390817568584104</v>
      </c>
      <c r="Q9596">
        <v>0</v>
      </c>
    </row>
    <row r="9597" spans="1:17">
      <c r="A9597" t="s">
        <v>122</v>
      </c>
      <c r="B9597">
        <v>2036</v>
      </c>
      <c r="C9597" t="s">
        <v>137</v>
      </c>
      <c r="D9597" t="s">
        <v>1062</v>
      </c>
      <c r="E9597" t="s">
        <v>170</v>
      </c>
      <c r="F9597" t="s">
        <v>160</v>
      </c>
      <c r="G9597" t="s">
        <v>1063</v>
      </c>
      <c r="H9597" t="s">
        <v>136</v>
      </c>
      <c r="I9597">
        <v>0</v>
      </c>
      <c r="P9597">
        <v>0.53390817568584104</v>
      </c>
      <c r="Q9597">
        <v>0</v>
      </c>
    </row>
    <row r="9598" spans="1:17">
      <c r="A9598" t="s">
        <v>122</v>
      </c>
      <c r="B9598">
        <v>2036</v>
      </c>
      <c r="C9598" t="s">
        <v>148</v>
      </c>
      <c r="D9598" t="s">
        <v>1066</v>
      </c>
      <c r="E9598" t="s">
        <v>170</v>
      </c>
      <c r="F9598" t="s">
        <v>164</v>
      </c>
      <c r="G9598" t="s">
        <v>158</v>
      </c>
      <c r="H9598" t="s">
        <v>132</v>
      </c>
      <c r="I9598">
        <v>0</v>
      </c>
      <c r="P9598">
        <v>0.53390817568584104</v>
      </c>
      <c r="Q9598">
        <v>0</v>
      </c>
    </row>
    <row r="9599" spans="1:17">
      <c r="A9599" t="s">
        <v>122</v>
      </c>
      <c r="B9599">
        <v>2036</v>
      </c>
      <c r="C9599" t="s">
        <v>148</v>
      </c>
      <c r="D9599" t="s">
        <v>1066</v>
      </c>
      <c r="E9599" t="s">
        <v>170</v>
      </c>
      <c r="F9599" t="s">
        <v>164</v>
      </c>
      <c r="G9599" t="s">
        <v>158</v>
      </c>
      <c r="H9599" t="s">
        <v>135</v>
      </c>
      <c r="I9599">
        <v>0</v>
      </c>
      <c r="P9599">
        <v>0.53390817568584104</v>
      </c>
      <c r="Q9599">
        <v>0</v>
      </c>
    </row>
    <row r="9600" spans="1:17">
      <c r="A9600" t="s">
        <v>122</v>
      </c>
      <c r="B9600">
        <v>2036</v>
      </c>
      <c r="C9600" t="s">
        <v>148</v>
      </c>
      <c r="D9600" t="s">
        <v>1066</v>
      </c>
      <c r="E9600" t="s">
        <v>170</v>
      </c>
      <c r="F9600" t="s">
        <v>164</v>
      </c>
      <c r="G9600" t="s">
        <v>158</v>
      </c>
      <c r="H9600" t="s">
        <v>136</v>
      </c>
      <c r="I9600">
        <v>0</v>
      </c>
      <c r="P9600">
        <v>0.53390817568584104</v>
      </c>
      <c r="Q9600">
        <v>0</v>
      </c>
    </row>
    <row r="9601" spans="1:17">
      <c r="A9601" t="s">
        <v>122</v>
      </c>
      <c r="B9601">
        <v>2036</v>
      </c>
      <c r="C9601" t="s">
        <v>148</v>
      </c>
      <c r="D9601" t="s">
        <v>1066</v>
      </c>
      <c r="E9601" t="s">
        <v>170</v>
      </c>
      <c r="F9601" t="s">
        <v>159</v>
      </c>
      <c r="G9601" t="s">
        <v>158</v>
      </c>
      <c r="H9601" t="s">
        <v>132</v>
      </c>
      <c r="I9601">
        <v>0</v>
      </c>
      <c r="P9601">
        <v>0.53390817568584104</v>
      </c>
      <c r="Q9601">
        <v>0</v>
      </c>
    </row>
    <row r="9602" spans="1:17">
      <c r="A9602" t="s">
        <v>122</v>
      </c>
      <c r="B9602">
        <v>2036</v>
      </c>
      <c r="C9602" t="s">
        <v>148</v>
      </c>
      <c r="D9602" t="s">
        <v>1066</v>
      </c>
      <c r="E9602" t="s">
        <v>170</v>
      </c>
      <c r="F9602" t="s">
        <v>159</v>
      </c>
      <c r="G9602" t="s">
        <v>158</v>
      </c>
      <c r="H9602" t="s">
        <v>135</v>
      </c>
      <c r="I9602">
        <v>0</v>
      </c>
      <c r="P9602">
        <v>0.53390817568584104</v>
      </c>
      <c r="Q9602">
        <v>0</v>
      </c>
    </row>
    <row r="9603" spans="1:17">
      <c r="A9603" t="s">
        <v>122</v>
      </c>
      <c r="B9603">
        <v>2036</v>
      </c>
      <c r="C9603" t="s">
        <v>148</v>
      </c>
      <c r="D9603" t="s">
        <v>1066</v>
      </c>
      <c r="E9603" t="s">
        <v>170</v>
      </c>
      <c r="F9603" t="s">
        <v>159</v>
      </c>
      <c r="G9603" t="s">
        <v>158</v>
      </c>
      <c r="H9603" t="s">
        <v>136</v>
      </c>
      <c r="I9603">
        <v>0</v>
      </c>
      <c r="P9603">
        <v>0.53390817568584104</v>
      </c>
      <c r="Q9603">
        <v>0</v>
      </c>
    </row>
    <row r="9604" spans="1:17">
      <c r="A9604" t="s">
        <v>122</v>
      </c>
      <c r="B9604">
        <v>2036</v>
      </c>
      <c r="C9604" t="s">
        <v>148</v>
      </c>
      <c r="D9604" t="s">
        <v>1066</v>
      </c>
      <c r="E9604" t="s">
        <v>170</v>
      </c>
      <c r="F9604" t="s">
        <v>126</v>
      </c>
      <c r="G9604" t="s">
        <v>158</v>
      </c>
      <c r="H9604" t="s">
        <v>132</v>
      </c>
      <c r="I9604">
        <v>0</v>
      </c>
      <c r="P9604">
        <v>0.53390817568584104</v>
      </c>
      <c r="Q9604">
        <v>0</v>
      </c>
    </row>
    <row r="9605" spans="1:17">
      <c r="A9605" t="s">
        <v>122</v>
      </c>
      <c r="B9605">
        <v>2036</v>
      </c>
      <c r="C9605" t="s">
        <v>148</v>
      </c>
      <c r="D9605" t="s">
        <v>1066</v>
      </c>
      <c r="E9605" t="s">
        <v>170</v>
      </c>
      <c r="F9605" t="s">
        <v>126</v>
      </c>
      <c r="G9605" t="s">
        <v>158</v>
      </c>
      <c r="H9605" t="s">
        <v>135</v>
      </c>
      <c r="I9605">
        <v>0</v>
      </c>
      <c r="P9605">
        <v>0.53390817568584104</v>
      </c>
      <c r="Q9605">
        <v>0</v>
      </c>
    </row>
    <row r="9606" spans="1:17">
      <c r="A9606" t="s">
        <v>122</v>
      </c>
      <c r="B9606">
        <v>2036</v>
      </c>
      <c r="C9606" t="s">
        <v>148</v>
      </c>
      <c r="D9606" t="s">
        <v>1066</v>
      </c>
      <c r="E9606" t="s">
        <v>170</v>
      </c>
      <c r="F9606" t="s">
        <v>126</v>
      </c>
      <c r="G9606" t="s">
        <v>158</v>
      </c>
      <c r="H9606" t="s">
        <v>136</v>
      </c>
      <c r="I9606">
        <v>0</v>
      </c>
      <c r="P9606">
        <v>0.53390817568584104</v>
      </c>
      <c r="Q9606">
        <v>0</v>
      </c>
    </row>
    <row r="9607" spans="1:17">
      <c r="A9607" t="s">
        <v>122</v>
      </c>
      <c r="B9607">
        <v>2036</v>
      </c>
      <c r="C9607" t="s">
        <v>148</v>
      </c>
      <c r="D9607" t="s">
        <v>1066</v>
      </c>
      <c r="E9607" t="s">
        <v>170</v>
      </c>
      <c r="F9607" t="s">
        <v>165</v>
      </c>
      <c r="G9607" t="s">
        <v>158</v>
      </c>
      <c r="H9607" t="s">
        <v>132</v>
      </c>
      <c r="I9607">
        <v>0</v>
      </c>
      <c r="P9607">
        <v>0.53390817568584104</v>
      </c>
      <c r="Q9607">
        <v>0</v>
      </c>
    </row>
    <row r="9608" spans="1:17">
      <c r="A9608" t="s">
        <v>122</v>
      </c>
      <c r="B9608">
        <v>2036</v>
      </c>
      <c r="C9608" t="s">
        <v>148</v>
      </c>
      <c r="D9608" t="s">
        <v>1066</v>
      </c>
      <c r="E9608" t="s">
        <v>170</v>
      </c>
      <c r="F9608" t="s">
        <v>165</v>
      </c>
      <c r="G9608" t="s">
        <v>158</v>
      </c>
      <c r="H9608" t="s">
        <v>135</v>
      </c>
      <c r="I9608">
        <v>0</v>
      </c>
      <c r="P9608">
        <v>0.53390817568584104</v>
      </c>
      <c r="Q9608">
        <v>0</v>
      </c>
    </row>
    <row r="9609" spans="1:17">
      <c r="A9609" t="s">
        <v>122</v>
      </c>
      <c r="B9609">
        <v>2036</v>
      </c>
      <c r="C9609" t="s">
        <v>148</v>
      </c>
      <c r="D9609" t="s">
        <v>1066</v>
      </c>
      <c r="E9609" t="s">
        <v>170</v>
      </c>
      <c r="F9609" t="s">
        <v>165</v>
      </c>
      <c r="G9609" t="s">
        <v>158</v>
      </c>
      <c r="H9609" t="s">
        <v>136</v>
      </c>
      <c r="I9609">
        <v>0</v>
      </c>
      <c r="P9609">
        <v>0.53390817568584104</v>
      </c>
      <c r="Q9609">
        <v>0</v>
      </c>
    </row>
    <row r="9610" spans="1:17">
      <c r="A9610" t="s">
        <v>122</v>
      </c>
      <c r="B9610">
        <v>2036</v>
      </c>
      <c r="C9610" t="s">
        <v>148</v>
      </c>
      <c r="D9610" t="s">
        <v>1066</v>
      </c>
      <c r="E9610" t="s">
        <v>170</v>
      </c>
      <c r="F9610" t="s">
        <v>166</v>
      </c>
      <c r="G9610" t="s">
        <v>158</v>
      </c>
      <c r="H9610" t="s">
        <v>132</v>
      </c>
      <c r="I9610">
        <v>0</v>
      </c>
      <c r="P9610">
        <v>0.53390817568584104</v>
      </c>
      <c r="Q9610">
        <v>0</v>
      </c>
    </row>
    <row r="9611" spans="1:17">
      <c r="A9611" t="s">
        <v>122</v>
      </c>
      <c r="B9611">
        <v>2036</v>
      </c>
      <c r="C9611" t="s">
        <v>148</v>
      </c>
      <c r="D9611" t="s">
        <v>1066</v>
      </c>
      <c r="E9611" t="s">
        <v>170</v>
      </c>
      <c r="F9611" t="s">
        <v>166</v>
      </c>
      <c r="G9611" t="s">
        <v>158</v>
      </c>
      <c r="H9611" t="s">
        <v>135</v>
      </c>
      <c r="I9611">
        <v>0</v>
      </c>
      <c r="P9611">
        <v>0.53390817568584104</v>
      </c>
      <c r="Q9611">
        <v>0</v>
      </c>
    </row>
    <row r="9612" spans="1:17">
      <c r="A9612" t="s">
        <v>122</v>
      </c>
      <c r="B9612">
        <v>2036</v>
      </c>
      <c r="C9612" t="s">
        <v>148</v>
      </c>
      <c r="D9612" t="s">
        <v>1066</v>
      </c>
      <c r="E9612" t="s">
        <v>170</v>
      </c>
      <c r="F9612" t="s">
        <v>166</v>
      </c>
      <c r="G9612" t="s">
        <v>158</v>
      </c>
      <c r="H9612" t="s">
        <v>136</v>
      </c>
      <c r="I9612">
        <v>0</v>
      </c>
      <c r="P9612">
        <v>0.53390817568584104</v>
      </c>
      <c r="Q9612">
        <v>0</v>
      </c>
    </row>
    <row r="9613" spans="1:17">
      <c r="A9613" t="s">
        <v>122</v>
      </c>
      <c r="B9613">
        <v>2036</v>
      </c>
      <c r="C9613" t="s">
        <v>148</v>
      </c>
      <c r="D9613" t="s">
        <v>1066</v>
      </c>
      <c r="E9613" t="s">
        <v>170</v>
      </c>
      <c r="F9613" t="s">
        <v>160</v>
      </c>
      <c r="G9613" t="s">
        <v>158</v>
      </c>
      <c r="H9613" t="s">
        <v>132</v>
      </c>
      <c r="I9613">
        <v>0</v>
      </c>
      <c r="P9613">
        <v>0.53390817568584104</v>
      </c>
      <c r="Q9613">
        <v>0</v>
      </c>
    </row>
    <row r="9614" spans="1:17">
      <c r="A9614" t="s">
        <v>122</v>
      </c>
      <c r="B9614">
        <v>2036</v>
      </c>
      <c r="C9614" t="s">
        <v>148</v>
      </c>
      <c r="D9614" t="s">
        <v>1066</v>
      </c>
      <c r="E9614" t="s">
        <v>170</v>
      </c>
      <c r="F9614" t="s">
        <v>160</v>
      </c>
      <c r="G9614" t="s">
        <v>158</v>
      </c>
      <c r="H9614" t="s">
        <v>135</v>
      </c>
      <c r="I9614">
        <v>0</v>
      </c>
      <c r="P9614">
        <v>0.53390817568584104</v>
      </c>
      <c r="Q9614">
        <v>0</v>
      </c>
    </row>
    <row r="9615" spans="1:17">
      <c r="A9615" t="s">
        <v>122</v>
      </c>
      <c r="B9615">
        <v>2036</v>
      </c>
      <c r="C9615" t="s">
        <v>148</v>
      </c>
      <c r="D9615" t="s">
        <v>1066</v>
      </c>
      <c r="E9615" t="s">
        <v>170</v>
      </c>
      <c r="F9615" t="s">
        <v>160</v>
      </c>
      <c r="G9615" t="s">
        <v>158</v>
      </c>
      <c r="H9615" t="s">
        <v>136</v>
      </c>
      <c r="I9615">
        <v>0</v>
      </c>
      <c r="P9615">
        <v>0.53390817568584104</v>
      </c>
      <c r="Q9615">
        <v>0</v>
      </c>
    </row>
    <row r="9616" spans="1:17">
      <c r="A9616" t="s">
        <v>122</v>
      </c>
      <c r="B9616">
        <v>2036</v>
      </c>
      <c r="C9616" t="s">
        <v>149</v>
      </c>
      <c r="D9616" t="s">
        <v>1066</v>
      </c>
      <c r="E9616" t="s">
        <v>170</v>
      </c>
      <c r="F9616" t="s">
        <v>164</v>
      </c>
      <c r="G9616" t="s">
        <v>158</v>
      </c>
      <c r="H9616" t="s">
        <v>132</v>
      </c>
      <c r="I9616">
        <v>0</v>
      </c>
      <c r="P9616">
        <v>0.53390817568584104</v>
      </c>
      <c r="Q9616">
        <v>0</v>
      </c>
    </row>
    <row r="9617" spans="1:17">
      <c r="A9617" t="s">
        <v>122</v>
      </c>
      <c r="B9617">
        <v>2036</v>
      </c>
      <c r="C9617" t="s">
        <v>149</v>
      </c>
      <c r="D9617" t="s">
        <v>1066</v>
      </c>
      <c r="E9617" t="s">
        <v>170</v>
      </c>
      <c r="F9617" t="s">
        <v>164</v>
      </c>
      <c r="G9617" t="s">
        <v>158</v>
      </c>
      <c r="H9617" t="s">
        <v>135</v>
      </c>
      <c r="I9617">
        <v>0</v>
      </c>
      <c r="P9617">
        <v>0.53390817568584104</v>
      </c>
      <c r="Q9617">
        <v>0</v>
      </c>
    </row>
    <row r="9618" spans="1:17">
      <c r="A9618" t="s">
        <v>122</v>
      </c>
      <c r="B9618">
        <v>2036</v>
      </c>
      <c r="C9618" t="s">
        <v>149</v>
      </c>
      <c r="D9618" t="s">
        <v>1066</v>
      </c>
      <c r="E9618" t="s">
        <v>170</v>
      </c>
      <c r="F9618" t="s">
        <v>164</v>
      </c>
      <c r="G9618" t="s">
        <v>158</v>
      </c>
      <c r="H9618" t="s">
        <v>136</v>
      </c>
      <c r="I9618">
        <v>0</v>
      </c>
      <c r="P9618">
        <v>0.53390817568584104</v>
      </c>
      <c r="Q9618">
        <v>0</v>
      </c>
    </row>
    <row r="9619" spans="1:17">
      <c r="A9619" t="s">
        <v>122</v>
      </c>
      <c r="B9619">
        <v>2036</v>
      </c>
      <c r="C9619" t="s">
        <v>149</v>
      </c>
      <c r="D9619" t="s">
        <v>1066</v>
      </c>
      <c r="E9619" t="s">
        <v>170</v>
      </c>
      <c r="F9619" t="s">
        <v>159</v>
      </c>
      <c r="G9619" t="s">
        <v>158</v>
      </c>
      <c r="H9619" t="s">
        <v>132</v>
      </c>
      <c r="I9619">
        <v>2371206202.78722</v>
      </c>
      <c r="P9619">
        <v>0.53390817568584104</v>
      </c>
      <c r="Q9619">
        <v>1266006377.9050701</v>
      </c>
    </row>
    <row r="9620" spans="1:17">
      <c r="A9620" t="s">
        <v>122</v>
      </c>
      <c r="B9620">
        <v>2036</v>
      </c>
      <c r="C9620" t="s">
        <v>149</v>
      </c>
      <c r="D9620" t="s">
        <v>1066</v>
      </c>
      <c r="E9620" t="s">
        <v>170</v>
      </c>
      <c r="F9620" t="s">
        <v>159</v>
      </c>
      <c r="G9620" t="s">
        <v>158</v>
      </c>
      <c r="H9620" t="s">
        <v>135</v>
      </c>
      <c r="I9620">
        <v>644356120.82670903</v>
      </c>
      <c r="P9620">
        <v>0.53390817568584104</v>
      </c>
      <c r="Q9620">
        <v>344027000.96259302</v>
      </c>
    </row>
    <row r="9621" spans="1:17">
      <c r="A9621" t="s">
        <v>122</v>
      </c>
      <c r="B9621">
        <v>2036</v>
      </c>
      <c r="C9621" t="s">
        <v>149</v>
      </c>
      <c r="D9621" t="s">
        <v>1066</v>
      </c>
      <c r="E9621" t="s">
        <v>170</v>
      </c>
      <c r="F9621" t="s">
        <v>159</v>
      </c>
      <c r="G9621" t="s">
        <v>158</v>
      </c>
      <c r="H9621" t="s">
        <v>136</v>
      </c>
      <c r="I9621">
        <v>0</v>
      </c>
      <c r="P9621">
        <v>0.53390817568584104</v>
      </c>
      <c r="Q9621">
        <v>0</v>
      </c>
    </row>
    <row r="9622" spans="1:17">
      <c r="A9622" t="s">
        <v>122</v>
      </c>
      <c r="B9622">
        <v>2036</v>
      </c>
      <c r="C9622" t="s">
        <v>149</v>
      </c>
      <c r="D9622" t="s">
        <v>1066</v>
      </c>
      <c r="E9622" t="s">
        <v>170</v>
      </c>
      <c r="F9622" t="s">
        <v>126</v>
      </c>
      <c r="G9622" t="s">
        <v>158</v>
      </c>
      <c r="H9622" t="s">
        <v>132</v>
      </c>
      <c r="I9622">
        <v>0</v>
      </c>
      <c r="P9622">
        <v>0.53390817568584104</v>
      </c>
      <c r="Q9622">
        <v>0</v>
      </c>
    </row>
    <row r="9623" spans="1:17">
      <c r="A9623" t="s">
        <v>122</v>
      </c>
      <c r="B9623">
        <v>2036</v>
      </c>
      <c r="C9623" t="s">
        <v>149</v>
      </c>
      <c r="D9623" t="s">
        <v>1066</v>
      </c>
      <c r="E9623" t="s">
        <v>170</v>
      </c>
      <c r="F9623" t="s">
        <v>126</v>
      </c>
      <c r="G9623" t="s">
        <v>158</v>
      </c>
      <c r="H9623" t="s">
        <v>135</v>
      </c>
      <c r="I9623">
        <v>0</v>
      </c>
      <c r="P9623">
        <v>0.53390817568584104</v>
      </c>
      <c r="Q9623">
        <v>0</v>
      </c>
    </row>
    <row r="9624" spans="1:17">
      <c r="A9624" t="s">
        <v>122</v>
      </c>
      <c r="B9624">
        <v>2036</v>
      </c>
      <c r="C9624" t="s">
        <v>149</v>
      </c>
      <c r="D9624" t="s">
        <v>1066</v>
      </c>
      <c r="E9624" t="s">
        <v>170</v>
      </c>
      <c r="F9624" t="s">
        <v>126</v>
      </c>
      <c r="G9624" t="s">
        <v>158</v>
      </c>
      <c r="H9624" t="s">
        <v>136</v>
      </c>
      <c r="I9624">
        <v>0</v>
      </c>
      <c r="P9624">
        <v>0.53390817568584104</v>
      </c>
      <c r="Q9624">
        <v>0</v>
      </c>
    </row>
    <row r="9625" spans="1:17">
      <c r="A9625" t="s">
        <v>122</v>
      </c>
      <c r="B9625">
        <v>2036</v>
      </c>
      <c r="C9625" t="s">
        <v>149</v>
      </c>
      <c r="D9625" t="s">
        <v>1066</v>
      </c>
      <c r="E9625" t="s">
        <v>170</v>
      </c>
      <c r="F9625" t="s">
        <v>165</v>
      </c>
      <c r="G9625" t="s">
        <v>158</v>
      </c>
      <c r="H9625" t="s">
        <v>132</v>
      </c>
      <c r="I9625">
        <v>0</v>
      </c>
      <c r="P9625">
        <v>0.53390817568584104</v>
      </c>
      <c r="Q9625">
        <v>0</v>
      </c>
    </row>
    <row r="9626" spans="1:17">
      <c r="A9626" t="s">
        <v>122</v>
      </c>
      <c r="B9626">
        <v>2036</v>
      </c>
      <c r="C9626" t="s">
        <v>149</v>
      </c>
      <c r="D9626" t="s">
        <v>1066</v>
      </c>
      <c r="E9626" t="s">
        <v>170</v>
      </c>
      <c r="F9626" t="s">
        <v>165</v>
      </c>
      <c r="G9626" t="s">
        <v>158</v>
      </c>
      <c r="H9626" t="s">
        <v>135</v>
      </c>
      <c r="I9626">
        <v>0</v>
      </c>
      <c r="P9626">
        <v>0.53390817568584104</v>
      </c>
      <c r="Q9626">
        <v>0</v>
      </c>
    </row>
    <row r="9627" spans="1:17">
      <c r="A9627" t="s">
        <v>122</v>
      </c>
      <c r="B9627">
        <v>2036</v>
      </c>
      <c r="C9627" t="s">
        <v>149</v>
      </c>
      <c r="D9627" t="s">
        <v>1066</v>
      </c>
      <c r="E9627" t="s">
        <v>170</v>
      </c>
      <c r="F9627" t="s">
        <v>165</v>
      </c>
      <c r="G9627" t="s">
        <v>158</v>
      </c>
      <c r="H9627" t="s">
        <v>136</v>
      </c>
      <c r="I9627">
        <v>0</v>
      </c>
      <c r="P9627">
        <v>0.53390817568584104</v>
      </c>
      <c r="Q9627">
        <v>0</v>
      </c>
    </row>
    <row r="9628" spans="1:17">
      <c r="A9628" t="s">
        <v>122</v>
      </c>
      <c r="B9628">
        <v>2036</v>
      </c>
      <c r="C9628" t="s">
        <v>149</v>
      </c>
      <c r="D9628" t="s">
        <v>1066</v>
      </c>
      <c r="E9628" t="s">
        <v>170</v>
      </c>
      <c r="F9628" t="s">
        <v>166</v>
      </c>
      <c r="G9628" t="s">
        <v>158</v>
      </c>
      <c r="H9628" t="s">
        <v>132</v>
      </c>
      <c r="I9628">
        <v>0</v>
      </c>
      <c r="P9628">
        <v>0.53390817568584104</v>
      </c>
      <c r="Q9628">
        <v>0</v>
      </c>
    </row>
    <row r="9629" spans="1:17">
      <c r="A9629" t="s">
        <v>122</v>
      </c>
      <c r="B9629">
        <v>2036</v>
      </c>
      <c r="C9629" t="s">
        <v>149</v>
      </c>
      <c r="D9629" t="s">
        <v>1066</v>
      </c>
      <c r="E9629" t="s">
        <v>170</v>
      </c>
      <c r="F9629" t="s">
        <v>166</v>
      </c>
      <c r="G9629" t="s">
        <v>158</v>
      </c>
      <c r="H9629" t="s">
        <v>135</v>
      </c>
      <c r="I9629">
        <v>0</v>
      </c>
      <c r="P9629">
        <v>0.53390817568584104</v>
      </c>
      <c r="Q9629">
        <v>0</v>
      </c>
    </row>
    <row r="9630" spans="1:17">
      <c r="A9630" t="s">
        <v>122</v>
      </c>
      <c r="B9630">
        <v>2036</v>
      </c>
      <c r="C9630" t="s">
        <v>149</v>
      </c>
      <c r="D9630" t="s">
        <v>1066</v>
      </c>
      <c r="E9630" t="s">
        <v>170</v>
      </c>
      <c r="F9630" t="s">
        <v>166</v>
      </c>
      <c r="G9630" t="s">
        <v>158</v>
      </c>
      <c r="H9630" t="s">
        <v>136</v>
      </c>
      <c r="I9630">
        <v>0</v>
      </c>
      <c r="P9630">
        <v>0.53390817568584104</v>
      </c>
      <c r="Q9630">
        <v>0</v>
      </c>
    </row>
    <row r="9631" spans="1:17">
      <c r="A9631" t="s">
        <v>122</v>
      </c>
      <c r="B9631">
        <v>2036</v>
      </c>
      <c r="C9631" t="s">
        <v>149</v>
      </c>
      <c r="D9631" t="s">
        <v>1066</v>
      </c>
      <c r="E9631" t="s">
        <v>170</v>
      </c>
      <c r="F9631" t="s">
        <v>160</v>
      </c>
      <c r="G9631" t="s">
        <v>158</v>
      </c>
      <c r="H9631" t="s">
        <v>132</v>
      </c>
      <c r="I9631">
        <v>0</v>
      </c>
      <c r="P9631">
        <v>0.53390817568584104</v>
      </c>
      <c r="Q9631">
        <v>0</v>
      </c>
    </row>
    <row r="9632" spans="1:17">
      <c r="A9632" t="s">
        <v>122</v>
      </c>
      <c r="B9632">
        <v>2036</v>
      </c>
      <c r="C9632" t="s">
        <v>149</v>
      </c>
      <c r="D9632" t="s">
        <v>1066</v>
      </c>
      <c r="E9632" t="s">
        <v>170</v>
      </c>
      <c r="F9632" t="s">
        <v>160</v>
      </c>
      <c r="G9632" t="s">
        <v>158</v>
      </c>
      <c r="H9632" t="s">
        <v>135</v>
      </c>
      <c r="I9632">
        <v>0</v>
      </c>
      <c r="P9632">
        <v>0.53390817568584104</v>
      </c>
      <c r="Q9632">
        <v>0</v>
      </c>
    </row>
    <row r="9633" spans="1:17">
      <c r="A9633" t="s">
        <v>122</v>
      </c>
      <c r="B9633">
        <v>2036</v>
      </c>
      <c r="C9633" t="s">
        <v>149</v>
      </c>
      <c r="D9633" t="s">
        <v>1066</v>
      </c>
      <c r="E9633" t="s">
        <v>170</v>
      </c>
      <c r="F9633" t="s">
        <v>160</v>
      </c>
      <c r="G9633" t="s">
        <v>158</v>
      </c>
      <c r="H9633" t="s">
        <v>136</v>
      </c>
      <c r="I9633">
        <v>0</v>
      </c>
      <c r="P9633">
        <v>0.53390817568584104</v>
      </c>
      <c r="Q9633">
        <v>0</v>
      </c>
    </row>
    <row r="9634" spans="1:17">
      <c r="A9634" t="s">
        <v>122</v>
      </c>
      <c r="B9634">
        <v>2036</v>
      </c>
      <c r="C9634" t="s">
        <v>150</v>
      </c>
      <c r="D9634" t="s">
        <v>1066</v>
      </c>
      <c r="E9634" t="s">
        <v>170</v>
      </c>
      <c r="F9634" t="s">
        <v>164</v>
      </c>
      <c r="G9634" t="s">
        <v>158</v>
      </c>
      <c r="H9634" t="s">
        <v>132</v>
      </c>
      <c r="I9634">
        <v>0</v>
      </c>
      <c r="P9634">
        <v>0.53390817568584104</v>
      </c>
      <c r="Q9634">
        <v>0</v>
      </c>
    </row>
    <row r="9635" spans="1:17">
      <c r="A9635" t="s">
        <v>122</v>
      </c>
      <c r="B9635">
        <v>2036</v>
      </c>
      <c r="C9635" t="s">
        <v>150</v>
      </c>
      <c r="D9635" t="s">
        <v>1066</v>
      </c>
      <c r="E9635" t="s">
        <v>170</v>
      </c>
      <c r="F9635" t="s">
        <v>164</v>
      </c>
      <c r="G9635" t="s">
        <v>158</v>
      </c>
      <c r="H9635" t="s">
        <v>135</v>
      </c>
      <c r="I9635">
        <v>0</v>
      </c>
      <c r="P9635">
        <v>0.53390817568584104</v>
      </c>
      <c r="Q9635">
        <v>0</v>
      </c>
    </row>
    <row r="9636" spans="1:17">
      <c r="A9636" t="s">
        <v>122</v>
      </c>
      <c r="B9636">
        <v>2036</v>
      </c>
      <c r="C9636" t="s">
        <v>150</v>
      </c>
      <c r="D9636" t="s">
        <v>1066</v>
      </c>
      <c r="E9636" t="s">
        <v>170</v>
      </c>
      <c r="F9636" t="s">
        <v>164</v>
      </c>
      <c r="G9636" t="s">
        <v>158</v>
      </c>
      <c r="H9636" t="s">
        <v>136</v>
      </c>
      <c r="I9636">
        <v>0</v>
      </c>
      <c r="P9636">
        <v>0.53390817568584104</v>
      </c>
      <c r="Q9636">
        <v>0</v>
      </c>
    </row>
    <row r="9637" spans="1:17">
      <c r="A9637" t="s">
        <v>122</v>
      </c>
      <c r="B9637">
        <v>2036</v>
      </c>
      <c r="C9637" t="s">
        <v>150</v>
      </c>
      <c r="D9637" t="s">
        <v>1066</v>
      </c>
      <c r="E9637" t="s">
        <v>170</v>
      </c>
      <c r="F9637" t="s">
        <v>159</v>
      </c>
      <c r="G9637" t="s">
        <v>158</v>
      </c>
      <c r="H9637" t="s">
        <v>132</v>
      </c>
      <c r="I9637">
        <v>0</v>
      </c>
      <c r="P9637">
        <v>0.53390817568584104</v>
      </c>
      <c r="Q9637">
        <v>0</v>
      </c>
    </row>
    <row r="9638" spans="1:17">
      <c r="A9638" t="s">
        <v>122</v>
      </c>
      <c r="B9638">
        <v>2036</v>
      </c>
      <c r="C9638" t="s">
        <v>150</v>
      </c>
      <c r="D9638" t="s">
        <v>1066</v>
      </c>
      <c r="E9638" t="s">
        <v>170</v>
      </c>
      <c r="F9638" t="s">
        <v>159</v>
      </c>
      <c r="G9638" t="s">
        <v>158</v>
      </c>
      <c r="H9638" t="s">
        <v>135</v>
      </c>
      <c r="I9638">
        <v>0</v>
      </c>
      <c r="P9638">
        <v>0.53390817568584104</v>
      </c>
      <c r="Q9638">
        <v>0</v>
      </c>
    </row>
    <row r="9639" spans="1:17">
      <c r="A9639" t="s">
        <v>122</v>
      </c>
      <c r="B9639">
        <v>2036</v>
      </c>
      <c r="C9639" t="s">
        <v>150</v>
      </c>
      <c r="D9639" t="s">
        <v>1066</v>
      </c>
      <c r="E9639" t="s">
        <v>170</v>
      </c>
      <c r="F9639" t="s">
        <v>159</v>
      </c>
      <c r="G9639" t="s">
        <v>158</v>
      </c>
      <c r="H9639" t="s">
        <v>136</v>
      </c>
      <c r="I9639">
        <v>0</v>
      </c>
      <c r="P9639">
        <v>0.53390817568584104</v>
      </c>
      <c r="Q9639">
        <v>0</v>
      </c>
    </row>
    <row r="9640" spans="1:17">
      <c r="A9640" t="s">
        <v>122</v>
      </c>
      <c r="B9640">
        <v>2036</v>
      </c>
      <c r="C9640" t="s">
        <v>150</v>
      </c>
      <c r="D9640" t="s">
        <v>1066</v>
      </c>
      <c r="E9640" t="s">
        <v>170</v>
      </c>
      <c r="F9640" t="s">
        <v>126</v>
      </c>
      <c r="G9640" t="s">
        <v>158</v>
      </c>
      <c r="H9640" t="s">
        <v>132</v>
      </c>
      <c r="I9640">
        <v>0</v>
      </c>
      <c r="P9640">
        <v>0.53390817568584104</v>
      </c>
      <c r="Q9640">
        <v>0</v>
      </c>
    </row>
    <row r="9641" spans="1:17">
      <c r="A9641" t="s">
        <v>122</v>
      </c>
      <c r="B9641">
        <v>2036</v>
      </c>
      <c r="C9641" t="s">
        <v>150</v>
      </c>
      <c r="D9641" t="s">
        <v>1066</v>
      </c>
      <c r="E9641" t="s">
        <v>170</v>
      </c>
      <c r="F9641" t="s">
        <v>126</v>
      </c>
      <c r="G9641" t="s">
        <v>158</v>
      </c>
      <c r="H9641" t="s">
        <v>135</v>
      </c>
      <c r="I9641">
        <v>0</v>
      </c>
      <c r="P9641">
        <v>0.53390817568584104</v>
      </c>
      <c r="Q9641">
        <v>0</v>
      </c>
    </row>
    <row r="9642" spans="1:17">
      <c r="A9642" t="s">
        <v>122</v>
      </c>
      <c r="B9642">
        <v>2036</v>
      </c>
      <c r="C9642" t="s">
        <v>150</v>
      </c>
      <c r="D9642" t="s">
        <v>1066</v>
      </c>
      <c r="E9642" t="s">
        <v>170</v>
      </c>
      <c r="F9642" t="s">
        <v>126</v>
      </c>
      <c r="G9642" t="s">
        <v>158</v>
      </c>
      <c r="H9642" t="s">
        <v>136</v>
      </c>
      <c r="I9642">
        <v>0</v>
      </c>
      <c r="P9642">
        <v>0.53390817568584104</v>
      </c>
      <c r="Q9642">
        <v>0</v>
      </c>
    </row>
    <row r="9643" spans="1:17">
      <c r="A9643" t="s">
        <v>122</v>
      </c>
      <c r="B9643">
        <v>2036</v>
      </c>
      <c r="C9643" t="s">
        <v>150</v>
      </c>
      <c r="D9643" t="s">
        <v>1066</v>
      </c>
      <c r="E9643" t="s">
        <v>170</v>
      </c>
      <c r="F9643" t="s">
        <v>165</v>
      </c>
      <c r="G9643" t="s">
        <v>158</v>
      </c>
      <c r="H9643" t="s">
        <v>132</v>
      </c>
      <c r="I9643">
        <v>0</v>
      </c>
      <c r="P9643">
        <v>0.53390817568584104</v>
      </c>
      <c r="Q9643">
        <v>0</v>
      </c>
    </row>
    <row r="9644" spans="1:17">
      <c r="A9644" t="s">
        <v>122</v>
      </c>
      <c r="B9644">
        <v>2036</v>
      </c>
      <c r="C9644" t="s">
        <v>150</v>
      </c>
      <c r="D9644" t="s">
        <v>1066</v>
      </c>
      <c r="E9644" t="s">
        <v>170</v>
      </c>
      <c r="F9644" t="s">
        <v>165</v>
      </c>
      <c r="G9644" t="s">
        <v>158</v>
      </c>
      <c r="H9644" t="s">
        <v>135</v>
      </c>
      <c r="I9644">
        <v>0</v>
      </c>
      <c r="P9644">
        <v>0.53390817568584104</v>
      </c>
      <c r="Q9644">
        <v>0</v>
      </c>
    </row>
    <row r="9645" spans="1:17">
      <c r="A9645" t="s">
        <v>122</v>
      </c>
      <c r="B9645">
        <v>2036</v>
      </c>
      <c r="C9645" t="s">
        <v>150</v>
      </c>
      <c r="D9645" t="s">
        <v>1066</v>
      </c>
      <c r="E9645" t="s">
        <v>170</v>
      </c>
      <c r="F9645" t="s">
        <v>165</v>
      </c>
      <c r="G9645" t="s">
        <v>158</v>
      </c>
      <c r="H9645" t="s">
        <v>136</v>
      </c>
      <c r="I9645">
        <v>0</v>
      </c>
      <c r="P9645">
        <v>0.53390817568584104</v>
      </c>
      <c r="Q9645">
        <v>0</v>
      </c>
    </row>
    <row r="9646" spans="1:17">
      <c r="A9646" t="s">
        <v>122</v>
      </c>
      <c r="B9646">
        <v>2036</v>
      </c>
      <c r="C9646" t="s">
        <v>150</v>
      </c>
      <c r="D9646" t="s">
        <v>1066</v>
      </c>
      <c r="E9646" t="s">
        <v>170</v>
      </c>
      <c r="F9646" t="s">
        <v>166</v>
      </c>
      <c r="G9646" t="s">
        <v>158</v>
      </c>
      <c r="H9646" t="s">
        <v>132</v>
      </c>
      <c r="I9646">
        <v>0</v>
      </c>
      <c r="P9646">
        <v>0.53390817568584104</v>
      </c>
      <c r="Q9646">
        <v>0</v>
      </c>
    </row>
    <row r="9647" spans="1:17">
      <c r="A9647" t="s">
        <v>122</v>
      </c>
      <c r="B9647">
        <v>2036</v>
      </c>
      <c r="C9647" t="s">
        <v>150</v>
      </c>
      <c r="D9647" t="s">
        <v>1066</v>
      </c>
      <c r="E9647" t="s">
        <v>170</v>
      </c>
      <c r="F9647" t="s">
        <v>166</v>
      </c>
      <c r="G9647" t="s">
        <v>158</v>
      </c>
      <c r="H9647" t="s">
        <v>135</v>
      </c>
      <c r="I9647">
        <v>0</v>
      </c>
      <c r="P9647">
        <v>0.53390817568584104</v>
      </c>
      <c r="Q9647">
        <v>0</v>
      </c>
    </row>
    <row r="9648" spans="1:17">
      <c r="A9648" t="s">
        <v>122</v>
      </c>
      <c r="B9648">
        <v>2036</v>
      </c>
      <c r="C9648" t="s">
        <v>150</v>
      </c>
      <c r="D9648" t="s">
        <v>1066</v>
      </c>
      <c r="E9648" t="s">
        <v>170</v>
      </c>
      <c r="F9648" t="s">
        <v>166</v>
      </c>
      <c r="G9648" t="s">
        <v>158</v>
      </c>
      <c r="H9648" t="s">
        <v>136</v>
      </c>
      <c r="I9648">
        <v>0</v>
      </c>
      <c r="P9648">
        <v>0.53390817568584104</v>
      </c>
      <c r="Q9648">
        <v>0</v>
      </c>
    </row>
    <row r="9649" spans="1:17">
      <c r="A9649" t="s">
        <v>122</v>
      </c>
      <c r="B9649">
        <v>2036</v>
      </c>
      <c r="C9649" t="s">
        <v>150</v>
      </c>
      <c r="D9649" t="s">
        <v>1066</v>
      </c>
      <c r="E9649" t="s">
        <v>170</v>
      </c>
      <c r="F9649" t="s">
        <v>160</v>
      </c>
      <c r="G9649" t="s">
        <v>158</v>
      </c>
      <c r="H9649" t="s">
        <v>132</v>
      </c>
      <c r="I9649">
        <v>0</v>
      </c>
      <c r="P9649">
        <v>0.53390817568584104</v>
      </c>
      <c r="Q9649">
        <v>0</v>
      </c>
    </row>
    <row r="9650" spans="1:17">
      <c r="A9650" t="s">
        <v>122</v>
      </c>
      <c r="B9650">
        <v>2036</v>
      </c>
      <c r="C9650" t="s">
        <v>150</v>
      </c>
      <c r="D9650" t="s">
        <v>1066</v>
      </c>
      <c r="E9650" t="s">
        <v>170</v>
      </c>
      <c r="F9650" t="s">
        <v>160</v>
      </c>
      <c r="G9650" t="s">
        <v>158</v>
      </c>
      <c r="H9650" t="s">
        <v>135</v>
      </c>
      <c r="I9650">
        <v>0</v>
      </c>
      <c r="P9650">
        <v>0.53390817568584104</v>
      </c>
      <c r="Q9650">
        <v>0</v>
      </c>
    </row>
    <row r="9651" spans="1:17">
      <c r="A9651" t="s">
        <v>122</v>
      </c>
      <c r="B9651">
        <v>2036</v>
      </c>
      <c r="C9651" t="s">
        <v>150</v>
      </c>
      <c r="D9651" t="s">
        <v>1066</v>
      </c>
      <c r="E9651" t="s">
        <v>170</v>
      </c>
      <c r="F9651" t="s">
        <v>160</v>
      </c>
      <c r="G9651" t="s">
        <v>158</v>
      </c>
      <c r="H9651" t="s">
        <v>136</v>
      </c>
      <c r="I9651">
        <v>0</v>
      </c>
      <c r="P9651">
        <v>0.53390817568584104</v>
      </c>
      <c r="Q9651">
        <v>0</v>
      </c>
    </row>
    <row r="9652" spans="1:17">
      <c r="A9652" t="s">
        <v>122</v>
      </c>
      <c r="B9652">
        <v>2036</v>
      </c>
      <c r="C9652" t="s">
        <v>151</v>
      </c>
      <c r="D9652" t="s">
        <v>1066</v>
      </c>
      <c r="E9652" t="s">
        <v>170</v>
      </c>
      <c r="F9652" t="s">
        <v>164</v>
      </c>
      <c r="G9652" t="s">
        <v>158</v>
      </c>
      <c r="H9652" t="s">
        <v>132</v>
      </c>
      <c r="I9652">
        <v>0</v>
      </c>
      <c r="P9652">
        <v>0.53390817568584104</v>
      </c>
      <c r="Q9652">
        <v>0</v>
      </c>
    </row>
    <row r="9653" spans="1:17">
      <c r="A9653" t="s">
        <v>122</v>
      </c>
      <c r="B9653">
        <v>2036</v>
      </c>
      <c r="C9653" t="s">
        <v>151</v>
      </c>
      <c r="D9653" t="s">
        <v>1066</v>
      </c>
      <c r="E9653" t="s">
        <v>170</v>
      </c>
      <c r="F9653" t="s">
        <v>164</v>
      </c>
      <c r="G9653" t="s">
        <v>158</v>
      </c>
      <c r="H9653" t="s">
        <v>135</v>
      </c>
      <c r="I9653">
        <v>0</v>
      </c>
      <c r="P9653">
        <v>0.53390817568584104</v>
      </c>
      <c r="Q9653">
        <v>0</v>
      </c>
    </row>
    <row r="9654" spans="1:17">
      <c r="A9654" t="s">
        <v>122</v>
      </c>
      <c r="B9654">
        <v>2036</v>
      </c>
      <c r="C9654" t="s">
        <v>151</v>
      </c>
      <c r="D9654" t="s">
        <v>1066</v>
      </c>
      <c r="E9654" t="s">
        <v>170</v>
      </c>
      <c r="F9654" t="s">
        <v>164</v>
      </c>
      <c r="G9654" t="s">
        <v>158</v>
      </c>
      <c r="H9654" t="s">
        <v>136</v>
      </c>
      <c r="I9654">
        <v>0</v>
      </c>
      <c r="P9654">
        <v>0.53390817568584104</v>
      </c>
      <c r="Q9654">
        <v>0</v>
      </c>
    </row>
    <row r="9655" spans="1:17">
      <c r="A9655" t="s">
        <v>122</v>
      </c>
      <c r="B9655">
        <v>2036</v>
      </c>
      <c r="C9655" t="s">
        <v>151</v>
      </c>
      <c r="D9655" t="s">
        <v>1066</v>
      </c>
      <c r="E9655" t="s">
        <v>170</v>
      </c>
      <c r="F9655" t="s">
        <v>159</v>
      </c>
      <c r="G9655" t="s">
        <v>158</v>
      </c>
      <c r="H9655" t="s">
        <v>132</v>
      </c>
      <c r="I9655">
        <v>0</v>
      </c>
      <c r="P9655">
        <v>0.53390817568584104</v>
      </c>
      <c r="Q9655">
        <v>0</v>
      </c>
    </row>
    <row r="9656" spans="1:17">
      <c r="A9656" t="s">
        <v>122</v>
      </c>
      <c r="B9656">
        <v>2036</v>
      </c>
      <c r="C9656" t="s">
        <v>151</v>
      </c>
      <c r="D9656" t="s">
        <v>1066</v>
      </c>
      <c r="E9656" t="s">
        <v>170</v>
      </c>
      <c r="F9656" t="s">
        <v>159</v>
      </c>
      <c r="G9656" t="s">
        <v>158</v>
      </c>
      <c r="H9656" t="s">
        <v>135</v>
      </c>
      <c r="I9656">
        <v>0</v>
      </c>
      <c r="P9656">
        <v>0.53390817568584104</v>
      </c>
      <c r="Q9656">
        <v>0</v>
      </c>
    </row>
    <row r="9657" spans="1:17">
      <c r="A9657" t="s">
        <v>122</v>
      </c>
      <c r="B9657">
        <v>2036</v>
      </c>
      <c r="C9657" t="s">
        <v>151</v>
      </c>
      <c r="D9657" t="s">
        <v>1066</v>
      </c>
      <c r="E9657" t="s">
        <v>170</v>
      </c>
      <c r="F9657" t="s">
        <v>159</v>
      </c>
      <c r="G9657" t="s">
        <v>158</v>
      </c>
      <c r="H9657" t="s">
        <v>136</v>
      </c>
      <c r="I9657">
        <v>0</v>
      </c>
      <c r="P9657">
        <v>0.53390817568584104</v>
      </c>
      <c r="Q9657">
        <v>0</v>
      </c>
    </row>
    <row r="9658" spans="1:17">
      <c r="A9658" t="s">
        <v>122</v>
      </c>
      <c r="B9658">
        <v>2036</v>
      </c>
      <c r="C9658" t="s">
        <v>151</v>
      </c>
      <c r="D9658" t="s">
        <v>1066</v>
      </c>
      <c r="E9658" t="s">
        <v>170</v>
      </c>
      <c r="F9658" t="s">
        <v>126</v>
      </c>
      <c r="G9658" t="s">
        <v>158</v>
      </c>
      <c r="H9658" t="s">
        <v>132</v>
      </c>
      <c r="I9658">
        <v>0</v>
      </c>
      <c r="P9658">
        <v>0.53390817568584104</v>
      </c>
      <c r="Q9658">
        <v>0</v>
      </c>
    </row>
    <row r="9659" spans="1:17">
      <c r="A9659" t="s">
        <v>122</v>
      </c>
      <c r="B9659">
        <v>2036</v>
      </c>
      <c r="C9659" t="s">
        <v>151</v>
      </c>
      <c r="D9659" t="s">
        <v>1066</v>
      </c>
      <c r="E9659" t="s">
        <v>170</v>
      </c>
      <c r="F9659" t="s">
        <v>126</v>
      </c>
      <c r="G9659" t="s">
        <v>158</v>
      </c>
      <c r="H9659" t="s">
        <v>135</v>
      </c>
      <c r="I9659">
        <v>0</v>
      </c>
      <c r="P9659">
        <v>0.53390817568584104</v>
      </c>
      <c r="Q9659">
        <v>0</v>
      </c>
    </row>
    <row r="9660" spans="1:17">
      <c r="A9660" t="s">
        <v>122</v>
      </c>
      <c r="B9660">
        <v>2036</v>
      </c>
      <c r="C9660" t="s">
        <v>151</v>
      </c>
      <c r="D9660" t="s">
        <v>1066</v>
      </c>
      <c r="E9660" t="s">
        <v>170</v>
      </c>
      <c r="F9660" t="s">
        <v>126</v>
      </c>
      <c r="G9660" t="s">
        <v>158</v>
      </c>
      <c r="H9660" t="s">
        <v>136</v>
      </c>
      <c r="I9660">
        <v>0</v>
      </c>
      <c r="P9660">
        <v>0.53390817568584104</v>
      </c>
      <c r="Q9660">
        <v>0</v>
      </c>
    </row>
    <row r="9661" spans="1:17">
      <c r="A9661" t="s">
        <v>122</v>
      </c>
      <c r="B9661">
        <v>2036</v>
      </c>
      <c r="C9661" t="s">
        <v>151</v>
      </c>
      <c r="D9661" t="s">
        <v>1066</v>
      </c>
      <c r="E9661" t="s">
        <v>170</v>
      </c>
      <c r="F9661" t="s">
        <v>165</v>
      </c>
      <c r="G9661" t="s">
        <v>158</v>
      </c>
      <c r="H9661" t="s">
        <v>132</v>
      </c>
      <c r="I9661">
        <v>0</v>
      </c>
      <c r="P9661">
        <v>0.53390817568584104</v>
      </c>
      <c r="Q9661">
        <v>0</v>
      </c>
    </row>
    <row r="9662" spans="1:17">
      <c r="A9662" t="s">
        <v>122</v>
      </c>
      <c r="B9662">
        <v>2036</v>
      </c>
      <c r="C9662" t="s">
        <v>151</v>
      </c>
      <c r="D9662" t="s">
        <v>1066</v>
      </c>
      <c r="E9662" t="s">
        <v>170</v>
      </c>
      <c r="F9662" t="s">
        <v>165</v>
      </c>
      <c r="G9662" t="s">
        <v>158</v>
      </c>
      <c r="H9662" t="s">
        <v>135</v>
      </c>
      <c r="I9662">
        <v>0</v>
      </c>
      <c r="P9662">
        <v>0.53390817568584104</v>
      </c>
      <c r="Q9662">
        <v>0</v>
      </c>
    </row>
    <row r="9663" spans="1:17">
      <c r="A9663" t="s">
        <v>122</v>
      </c>
      <c r="B9663">
        <v>2036</v>
      </c>
      <c r="C9663" t="s">
        <v>151</v>
      </c>
      <c r="D9663" t="s">
        <v>1066</v>
      </c>
      <c r="E9663" t="s">
        <v>170</v>
      </c>
      <c r="F9663" t="s">
        <v>165</v>
      </c>
      <c r="G9663" t="s">
        <v>158</v>
      </c>
      <c r="H9663" t="s">
        <v>136</v>
      </c>
      <c r="I9663">
        <v>0</v>
      </c>
      <c r="P9663">
        <v>0.53390817568584104</v>
      </c>
      <c r="Q9663">
        <v>0</v>
      </c>
    </row>
    <row r="9664" spans="1:17">
      <c r="A9664" t="s">
        <v>122</v>
      </c>
      <c r="B9664">
        <v>2036</v>
      </c>
      <c r="C9664" t="s">
        <v>151</v>
      </c>
      <c r="D9664" t="s">
        <v>1066</v>
      </c>
      <c r="E9664" t="s">
        <v>170</v>
      </c>
      <c r="F9664" t="s">
        <v>166</v>
      </c>
      <c r="G9664" t="s">
        <v>158</v>
      </c>
      <c r="H9664" t="s">
        <v>132</v>
      </c>
      <c r="I9664">
        <v>0</v>
      </c>
      <c r="P9664">
        <v>0.53390817568584104</v>
      </c>
      <c r="Q9664">
        <v>0</v>
      </c>
    </row>
    <row r="9665" spans="1:17">
      <c r="A9665" t="s">
        <v>122</v>
      </c>
      <c r="B9665">
        <v>2036</v>
      </c>
      <c r="C9665" t="s">
        <v>151</v>
      </c>
      <c r="D9665" t="s">
        <v>1066</v>
      </c>
      <c r="E9665" t="s">
        <v>170</v>
      </c>
      <c r="F9665" t="s">
        <v>166</v>
      </c>
      <c r="G9665" t="s">
        <v>158</v>
      </c>
      <c r="H9665" t="s">
        <v>135</v>
      </c>
      <c r="I9665">
        <v>0</v>
      </c>
      <c r="P9665">
        <v>0.53390817568584104</v>
      </c>
      <c r="Q9665">
        <v>0</v>
      </c>
    </row>
    <row r="9666" spans="1:17">
      <c r="A9666" t="s">
        <v>122</v>
      </c>
      <c r="B9666">
        <v>2036</v>
      </c>
      <c r="C9666" t="s">
        <v>151</v>
      </c>
      <c r="D9666" t="s">
        <v>1066</v>
      </c>
      <c r="E9666" t="s">
        <v>170</v>
      </c>
      <c r="F9666" t="s">
        <v>166</v>
      </c>
      <c r="G9666" t="s">
        <v>158</v>
      </c>
      <c r="H9666" t="s">
        <v>136</v>
      </c>
      <c r="I9666">
        <v>0</v>
      </c>
      <c r="P9666">
        <v>0.53390817568584104</v>
      </c>
      <c r="Q9666">
        <v>0</v>
      </c>
    </row>
    <row r="9667" spans="1:17">
      <c r="A9667" t="s">
        <v>122</v>
      </c>
      <c r="B9667">
        <v>2036</v>
      </c>
      <c r="C9667" t="s">
        <v>151</v>
      </c>
      <c r="D9667" t="s">
        <v>1066</v>
      </c>
      <c r="E9667" t="s">
        <v>170</v>
      </c>
      <c r="F9667" t="s">
        <v>160</v>
      </c>
      <c r="G9667" t="s">
        <v>158</v>
      </c>
      <c r="H9667" t="s">
        <v>132</v>
      </c>
      <c r="I9667">
        <v>0</v>
      </c>
      <c r="P9667">
        <v>0.53390817568584104</v>
      </c>
      <c r="Q9667">
        <v>0</v>
      </c>
    </row>
    <row r="9668" spans="1:17">
      <c r="A9668" t="s">
        <v>122</v>
      </c>
      <c r="B9668">
        <v>2036</v>
      </c>
      <c r="C9668" t="s">
        <v>151</v>
      </c>
      <c r="D9668" t="s">
        <v>1066</v>
      </c>
      <c r="E9668" t="s">
        <v>170</v>
      </c>
      <c r="F9668" t="s">
        <v>160</v>
      </c>
      <c r="G9668" t="s">
        <v>158</v>
      </c>
      <c r="H9668" t="s">
        <v>135</v>
      </c>
      <c r="I9668">
        <v>0</v>
      </c>
      <c r="P9668">
        <v>0.53390817568584104</v>
      </c>
      <c r="Q9668">
        <v>0</v>
      </c>
    </row>
    <row r="9669" spans="1:17">
      <c r="A9669" t="s">
        <v>122</v>
      </c>
      <c r="B9669">
        <v>2036</v>
      </c>
      <c r="C9669" t="s">
        <v>151</v>
      </c>
      <c r="D9669" t="s">
        <v>1066</v>
      </c>
      <c r="E9669" t="s">
        <v>170</v>
      </c>
      <c r="F9669" t="s">
        <v>160</v>
      </c>
      <c r="G9669" t="s">
        <v>158</v>
      </c>
      <c r="H9669" t="s">
        <v>136</v>
      </c>
      <c r="I9669">
        <v>0</v>
      </c>
      <c r="P9669">
        <v>0.53390817568584104</v>
      </c>
      <c r="Q9669">
        <v>0</v>
      </c>
    </row>
    <row r="9670" spans="1:17">
      <c r="A9670" t="s">
        <v>122</v>
      </c>
      <c r="B9670">
        <v>2036</v>
      </c>
      <c r="C9670" t="s">
        <v>152</v>
      </c>
      <c r="D9670" t="s">
        <v>1066</v>
      </c>
      <c r="E9670" t="s">
        <v>170</v>
      </c>
      <c r="F9670" t="s">
        <v>164</v>
      </c>
      <c r="G9670" t="s">
        <v>158</v>
      </c>
      <c r="H9670" t="s">
        <v>132</v>
      </c>
      <c r="I9670">
        <v>0</v>
      </c>
      <c r="P9670">
        <v>0.53390817568584104</v>
      </c>
      <c r="Q9670">
        <v>0</v>
      </c>
    </row>
    <row r="9671" spans="1:17">
      <c r="A9671" t="s">
        <v>122</v>
      </c>
      <c r="B9671">
        <v>2036</v>
      </c>
      <c r="C9671" t="s">
        <v>152</v>
      </c>
      <c r="D9671" t="s">
        <v>1066</v>
      </c>
      <c r="E9671" t="s">
        <v>170</v>
      </c>
      <c r="F9671" t="s">
        <v>164</v>
      </c>
      <c r="G9671" t="s">
        <v>158</v>
      </c>
      <c r="H9671" t="s">
        <v>135</v>
      </c>
      <c r="I9671">
        <v>0</v>
      </c>
      <c r="P9671">
        <v>0.53390817568584104</v>
      </c>
      <c r="Q9671">
        <v>0</v>
      </c>
    </row>
    <row r="9672" spans="1:17">
      <c r="A9672" t="s">
        <v>122</v>
      </c>
      <c r="B9672">
        <v>2036</v>
      </c>
      <c r="C9672" t="s">
        <v>152</v>
      </c>
      <c r="D9672" t="s">
        <v>1066</v>
      </c>
      <c r="E9672" t="s">
        <v>170</v>
      </c>
      <c r="F9672" t="s">
        <v>164</v>
      </c>
      <c r="G9672" t="s">
        <v>158</v>
      </c>
      <c r="H9672" t="s">
        <v>136</v>
      </c>
      <c r="I9672">
        <v>0</v>
      </c>
      <c r="P9672">
        <v>0.53390817568584104</v>
      </c>
      <c r="Q9672">
        <v>0</v>
      </c>
    </row>
    <row r="9673" spans="1:17">
      <c r="A9673" t="s">
        <v>122</v>
      </c>
      <c r="B9673">
        <v>2036</v>
      </c>
      <c r="C9673" t="s">
        <v>152</v>
      </c>
      <c r="D9673" t="s">
        <v>1066</v>
      </c>
      <c r="E9673" t="s">
        <v>170</v>
      </c>
      <c r="F9673" t="s">
        <v>159</v>
      </c>
      <c r="G9673" t="s">
        <v>158</v>
      </c>
      <c r="H9673" t="s">
        <v>132</v>
      </c>
      <c r="I9673">
        <v>0</v>
      </c>
      <c r="P9673">
        <v>0.53390817568584104</v>
      </c>
      <c r="Q9673">
        <v>0</v>
      </c>
    </row>
    <row r="9674" spans="1:17">
      <c r="A9674" t="s">
        <v>122</v>
      </c>
      <c r="B9674">
        <v>2036</v>
      </c>
      <c r="C9674" t="s">
        <v>152</v>
      </c>
      <c r="D9674" t="s">
        <v>1066</v>
      </c>
      <c r="E9674" t="s">
        <v>170</v>
      </c>
      <c r="F9674" t="s">
        <v>159</v>
      </c>
      <c r="G9674" t="s">
        <v>158</v>
      </c>
      <c r="H9674" t="s">
        <v>135</v>
      </c>
      <c r="I9674">
        <v>0</v>
      </c>
      <c r="P9674">
        <v>0.53390817568584104</v>
      </c>
      <c r="Q9674">
        <v>0</v>
      </c>
    </row>
    <row r="9675" spans="1:17">
      <c r="A9675" t="s">
        <v>122</v>
      </c>
      <c r="B9675">
        <v>2036</v>
      </c>
      <c r="C9675" t="s">
        <v>152</v>
      </c>
      <c r="D9675" t="s">
        <v>1066</v>
      </c>
      <c r="E9675" t="s">
        <v>170</v>
      </c>
      <c r="F9675" t="s">
        <v>159</v>
      </c>
      <c r="G9675" t="s">
        <v>158</v>
      </c>
      <c r="H9675" t="s">
        <v>136</v>
      </c>
      <c r="I9675">
        <v>0</v>
      </c>
      <c r="P9675">
        <v>0.53390817568584104</v>
      </c>
      <c r="Q9675">
        <v>0</v>
      </c>
    </row>
    <row r="9676" spans="1:17">
      <c r="A9676" t="s">
        <v>122</v>
      </c>
      <c r="B9676">
        <v>2036</v>
      </c>
      <c r="C9676" t="s">
        <v>152</v>
      </c>
      <c r="D9676" t="s">
        <v>1066</v>
      </c>
      <c r="E9676" t="s">
        <v>170</v>
      </c>
      <c r="F9676" t="s">
        <v>126</v>
      </c>
      <c r="G9676" t="s">
        <v>158</v>
      </c>
      <c r="H9676" t="s">
        <v>132</v>
      </c>
      <c r="I9676">
        <v>0</v>
      </c>
      <c r="P9676">
        <v>0.53390817568584104</v>
      </c>
      <c r="Q9676">
        <v>0</v>
      </c>
    </row>
    <row r="9677" spans="1:17">
      <c r="A9677" t="s">
        <v>122</v>
      </c>
      <c r="B9677">
        <v>2036</v>
      </c>
      <c r="C9677" t="s">
        <v>152</v>
      </c>
      <c r="D9677" t="s">
        <v>1066</v>
      </c>
      <c r="E9677" t="s">
        <v>170</v>
      </c>
      <c r="F9677" t="s">
        <v>126</v>
      </c>
      <c r="G9677" t="s">
        <v>158</v>
      </c>
      <c r="H9677" t="s">
        <v>135</v>
      </c>
      <c r="I9677">
        <v>0</v>
      </c>
      <c r="P9677">
        <v>0.53390817568584104</v>
      </c>
      <c r="Q9677">
        <v>0</v>
      </c>
    </row>
    <row r="9678" spans="1:17">
      <c r="A9678" t="s">
        <v>122</v>
      </c>
      <c r="B9678">
        <v>2036</v>
      </c>
      <c r="C9678" t="s">
        <v>152</v>
      </c>
      <c r="D9678" t="s">
        <v>1066</v>
      </c>
      <c r="E9678" t="s">
        <v>170</v>
      </c>
      <c r="F9678" t="s">
        <v>126</v>
      </c>
      <c r="G9678" t="s">
        <v>158</v>
      </c>
      <c r="H9678" t="s">
        <v>136</v>
      </c>
      <c r="I9678">
        <v>0</v>
      </c>
      <c r="P9678">
        <v>0.53390817568584104</v>
      </c>
      <c r="Q9678">
        <v>0</v>
      </c>
    </row>
    <row r="9679" spans="1:17">
      <c r="A9679" t="s">
        <v>122</v>
      </c>
      <c r="B9679">
        <v>2036</v>
      </c>
      <c r="C9679" t="s">
        <v>152</v>
      </c>
      <c r="D9679" t="s">
        <v>1066</v>
      </c>
      <c r="E9679" t="s">
        <v>170</v>
      </c>
      <c r="F9679" t="s">
        <v>165</v>
      </c>
      <c r="G9679" t="s">
        <v>158</v>
      </c>
      <c r="H9679" t="s">
        <v>132</v>
      </c>
      <c r="I9679">
        <v>0</v>
      </c>
      <c r="P9679">
        <v>0.53390817568584104</v>
      </c>
      <c r="Q9679">
        <v>0</v>
      </c>
    </row>
    <row r="9680" spans="1:17">
      <c r="A9680" t="s">
        <v>122</v>
      </c>
      <c r="B9680">
        <v>2036</v>
      </c>
      <c r="C9680" t="s">
        <v>152</v>
      </c>
      <c r="D9680" t="s">
        <v>1066</v>
      </c>
      <c r="E9680" t="s">
        <v>170</v>
      </c>
      <c r="F9680" t="s">
        <v>165</v>
      </c>
      <c r="G9680" t="s">
        <v>158</v>
      </c>
      <c r="H9680" t="s">
        <v>135</v>
      </c>
      <c r="I9680">
        <v>0</v>
      </c>
      <c r="P9680">
        <v>0.53390817568584104</v>
      </c>
      <c r="Q9680">
        <v>0</v>
      </c>
    </row>
    <row r="9681" spans="1:17">
      <c r="A9681" t="s">
        <v>122</v>
      </c>
      <c r="B9681">
        <v>2036</v>
      </c>
      <c r="C9681" t="s">
        <v>152</v>
      </c>
      <c r="D9681" t="s">
        <v>1066</v>
      </c>
      <c r="E9681" t="s">
        <v>170</v>
      </c>
      <c r="F9681" t="s">
        <v>165</v>
      </c>
      <c r="G9681" t="s">
        <v>158</v>
      </c>
      <c r="H9681" t="s">
        <v>136</v>
      </c>
      <c r="I9681">
        <v>0</v>
      </c>
      <c r="P9681">
        <v>0.53390817568584104</v>
      </c>
      <c r="Q9681">
        <v>0</v>
      </c>
    </row>
    <row r="9682" spans="1:17">
      <c r="A9682" t="s">
        <v>122</v>
      </c>
      <c r="B9682">
        <v>2036</v>
      </c>
      <c r="C9682" t="s">
        <v>152</v>
      </c>
      <c r="D9682" t="s">
        <v>1066</v>
      </c>
      <c r="E9682" t="s">
        <v>170</v>
      </c>
      <c r="F9682" t="s">
        <v>166</v>
      </c>
      <c r="G9682" t="s">
        <v>158</v>
      </c>
      <c r="H9682" t="s">
        <v>132</v>
      </c>
      <c r="I9682">
        <v>0</v>
      </c>
      <c r="P9682">
        <v>0.53390817568584104</v>
      </c>
      <c r="Q9682">
        <v>0</v>
      </c>
    </row>
    <row r="9683" spans="1:17">
      <c r="A9683" t="s">
        <v>122</v>
      </c>
      <c r="B9683">
        <v>2036</v>
      </c>
      <c r="C9683" t="s">
        <v>152</v>
      </c>
      <c r="D9683" t="s">
        <v>1066</v>
      </c>
      <c r="E9683" t="s">
        <v>170</v>
      </c>
      <c r="F9683" t="s">
        <v>166</v>
      </c>
      <c r="G9683" t="s">
        <v>158</v>
      </c>
      <c r="H9683" t="s">
        <v>135</v>
      </c>
      <c r="I9683">
        <v>0</v>
      </c>
      <c r="P9683">
        <v>0.53390817568584104</v>
      </c>
      <c r="Q9683">
        <v>0</v>
      </c>
    </row>
    <row r="9684" spans="1:17">
      <c r="A9684" t="s">
        <v>122</v>
      </c>
      <c r="B9684">
        <v>2036</v>
      </c>
      <c r="C9684" t="s">
        <v>152</v>
      </c>
      <c r="D9684" t="s">
        <v>1066</v>
      </c>
      <c r="E9684" t="s">
        <v>170</v>
      </c>
      <c r="F9684" t="s">
        <v>166</v>
      </c>
      <c r="G9684" t="s">
        <v>158</v>
      </c>
      <c r="H9684" t="s">
        <v>136</v>
      </c>
      <c r="I9684">
        <v>0</v>
      </c>
      <c r="P9684">
        <v>0.53390817568584104</v>
      </c>
      <c r="Q9684">
        <v>0</v>
      </c>
    </row>
    <row r="9685" spans="1:17">
      <c r="A9685" t="s">
        <v>122</v>
      </c>
      <c r="B9685">
        <v>2036</v>
      </c>
      <c r="C9685" t="s">
        <v>152</v>
      </c>
      <c r="D9685" t="s">
        <v>1066</v>
      </c>
      <c r="E9685" t="s">
        <v>170</v>
      </c>
      <c r="F9685" t="s">
        <v>160</v>
      </c>
      <c r="G9685" t="s">
        <v>158</v>
      </c>
      <c r="H9685" t="s">
        <v>132</v>
      </c>
      <c r="I9685">
        <v>0</v>
      </c>
      <c r="P9685">
        <v>0.53390817568584104</v>
      </c>
      <c r="Q9685">
        <v>0</v>
      </c>
    </row>
    <row r="9686" spans="1:17">
      <c r="A9686" t="s">
        <v>122</v>
      </c>
      <c r="B9686">
        <v>2036</v>
      </c>
      <c r="C9686" t="s">
        <v>152</v>
      </c>
      <c r="D9686" t="s">
        <v>1066</v>
      </c>
      <c r="E9686" t="s">
        <v>170</v>
      </c>
      <c r="F9686" t="s">
        <v>160</v>
      </c>
      <c r="G9686" t="s">
        <v>158</v>
      </c>
      <c r="H9686" t="s">
        <v>135</v>
      </c>
      <c r="I9686">
        <v>0</v>
      </c>
      <c r="P9686">
        <v>0.53390817568584104</v>
      </c>
      <c r="Q9686">
        <v>0</v>
      </c>
    </row>
    <row r="9687" spans="1:17">
      <c r="A9687" t="s">
        <v>122</v>
      </c>
      <c r="B9687">
        <v>2036</v>
      </c>
      <c r="C9687" t="s">
        <v>152</v>
      </c>
      <c r="D9687" t="s">
        <v>1066</v>
      </c>
      <c r="E9687" t="s">
        <v>170</v>
      </c>
      <c r="F9687" t="s">
        <v>160</v>
      </c>
      <c r="G9687" t="s">
        <v>158</v>
      </c>
      <c r="H9687" t="s">
        <v>136</v>
      </c>
      <c r="I9687">
        <v>0</v>
      </c>
      <c r="P9687">
        <v>0.53390817568584104</v>
      </c>
      <c r="Q9687">
        <v>0</v>
      </c>
    </row>
    <row r="9688" spans="1:17">
      <c r="A9688" t="s">
        <v>122</v>
      </c>
      <c r="B9688">
        <v>2036</v>
      </c>
      <c r="C9688" t="s">
        <v>153</v>
      </c>
      <c r="D9688" t="s">
        <v>1066</v>
      </c>
      <c r="E9688" t="s">
        <v>170</v>
      </c>
      <c r="F9688" t="s">
        <v>164</v>
      </c>
      <c r="G9688" t="s">
        <v>158</v>
      </c>
      <c r="H9688" t="s">
        <v>132</v>
      </c>
      <c r="I9688">
        <v>0</v>
      </c>
      <c r="P9688">
        <v>0.53390817568584104</v>
      </c>
      <c r="Q9688">
        <v>0</v>
      </c>
    </row>
    <row r="9689" spans="1:17">
      <c r="A9689" t="s">
        <v>122</v>
      </c>
      <c r="B9689">
        <v>2036</v>
      </c>
      <c r="C9689" t="s">
        <v>153</v>
      </c>
      <c r="D9689" t="s">
        <v>1066</v>
      </c>
      <c r="E9689" t="s">
        <v>170</v>
      </c>
      <c r="F9689" t="s">
        <v>164</v>
      </c>
      <c r="G9689" t="s">
        <v>158</v>
      </c>
      <c r="H9689" t="s">
        <v>135</v>
      </c>
      <c r="I9689">
        <v>0</v>
      </c>
      <c r="P9689">
        <v>0.53390817568584104</v>
      </c>
      <c r="Q9689">
        <v>0</v>
      </c>
    </row>
    <row r="9690" spans="1:17">
      <c r="A9690" t="s">
        <v>122</v>
      </c>
      <c r="B9690">
        <v>2036</v>
      </c>
      <c r="C9690" t="s">
        <v>153</v>
      </c>
      <c r="D9690" t="s">
        <v>1066</v>
      </c>
      <c r="E9690" t="s">
        <v>170</v>
      </c>
      <c r="F9690" t="s">
        <v>164</v>
      </c>
      <c r="G9690" t="s">
        <v>158</v>
      </c>
      <c r="H9690" t="s">
        <v>136</v>
      </c>
      <c r="I9690">
        <v>0</v>
      </c>
      <c r="P9690">
        <v>0.53390817568584104</v>
      </c>
      <c r="Q9690">
        <v>0</v>
      </c>
    </row>
    <row r="9691" spans="1:17">
      <c r="A9691" t="s">
        <v>122</v>
      </c>
      <c r="B9691">
        <v>2036</v>
      </c>
      <c r="C9691" t="s">
        <v>153</v>
      </c>
      <c r="D9691" t="s">
        <v>1066</v>
      </c>
      <c r="E9691" t="s">
        <v>170</v>
      </c>
      <c r="F9691" t="s">
        <v>159</v>
      </c>
      <c r="G9691" t="s">
        <v>158</v>
      </c>
      <c r="H9691" t="s">
        <v>132</v>
      </c>
      <c r="I9691">
        <v>0</v>
      </c>
      <c r="P9691">
        <v>0.53390817568584104</v>
      </c>
      <c r="Q9691">
        <v>0</v>
      </c>
    </row>
    <row r="9692" spans="1:17">
      <c r="A9692" t="s">
        <v>122</v>
      </c>
      <c r="B9692">
        <v>2036</v>
      </c>
      <c r="C9692" t="s">
        <v>153</v>
      </c>
      <c r="D9692" t="s">
        <v>1066</v>
      </c>
      <c r="E9692" t="s">
        <v>170</v>
      </c>
      <c r="F9692" t="s">
        <v>159</v>
      </c>
      <c r="G9692" t="s">
        <v>158</v>
      </c>
      <c r="H9692" t="s">
        <v>135</v>
      </c>
      <c r="I9692">
        <v>0</v>
      </c>
      <c r="P9692">
        <v>0.53390817568584104</v>
      </c>
      <c r="Q9692">
        <v>0</v>
      </c>
    </row>
    <row r="9693" spans="1:17">
      <c r="A9693" t="s">
        <v>122</v>
      </c>
      <c r="B9693">
        <v>2036</v>
      </c>
      <c r="C9693" t="s">
        <v>153</v>
      </c>
      <c r="D9693" t="s">
        <v>1066</v>
      </c>
      <c r="E9693" t="s">
        <v>170</v>
      </c>
      <c r="F9693" t="s">
        <v>159</v>
      </c>
      <c r="G9693" t="s">
        <v>158</v>
      </c>
      <c r="H9693" t="s">
        <v>136</v>
      </c>
      <c r="I9693">
        <v>0</v>
      </c>
      <c r="P9693">
        <v>0.53390817568584104</v>
      </c>
      <c r="Q9693">
        <v>0</v>
      </c>
    </row>
    <row r="9694" spans="1:17">
      <c r="A9694" t="s">
        <v>122</v>
      </c>
      <c r="B9694">
        <v>2036</v>
      </c>
      <c r="C9694" t="s">
        <v>153</v>
      </c>
      <c r="D9694" t="s">
        <v>1066</v>
      </c>
      <c r="E9694" t="s">
        <v>170</v>
      </c>
      <c r="F9694" t="s">
        <v>126</v>
      </c>
      <c r="G9694" t="s">
        <v>158</v>
      </c>
      <c r="H9694" t="s">
        <v>132</v>
      </c>
      <c r="I9694">
        <v>0</v>
      </c>
      <c r="P9694">
        <v>0.53390817568584104</v>
      </c>
      <c r="Q9694">
        <v>0</v>
      </c>
    </row>
    <row r="9695" spans="1:17">
      <c r="A9695" t="s">
        <v>122</v>
      </c>
      <c r="B9695">
        <v>2036</v>
      </c>
      <c r="C9695" t="s">
        <v>153</v>
      </c>
      <c r="D9695" t="s">
        <v>1066</v>
      </c>
      <c r="E9695" t="s">
        <v>170</v>
      </c>
      <c r="F9695" t="s">
        <v>126</v>
      </c>
      <c r="G9695" t="s">
        <v>158</v>
      </c>
      <c r="H9695" t="s">
        <v>135</v>
      </c>
      <c r="I9695">
        <v>0</v>
      </c>
      <c r="P9695">
        <v>0.53390817568584104</v>
      </c>
      <c r="Q9695">
        <v>0</v>
      </c>
    </row>
    <row r="9696" spans="1:17">
      <c r="A9696" t="s">
        <v>122</v>
      </c>
      <c r="B9696">
        <v>2036</v>
      </c>
      <c r="C9696" t="s">
        <v>153</v>
      </c>
      <c r="D9696" t="s">
        <v>1066</v>
      </c>
      <c r="E9696" t="s">
        <v>170</v>
      </c>
      <c r="F9696" t="s">
        <v>126</v>
      </c>
      <c r="G9696" t="s">
        <v>158</v>
      </c>
      <c r="H9696" t="s">
        <v>136</v>
      </c>
      <c r="I9696">
        <v>0</v>
      </c>
      <c r="P9696">
        <v>0.53390817568584104</v>
      </c>
      <c r="Q9696">
        <v>0</v>
      </c>
    </row>
    <row r="9697" spans="1:17">
      <c r="A9697" t="s">
        <v>122</v>
      </c>
      <c r="B9697">
        <v>2036</v>
      </c>
      <c r="C9697" t="s">
        <v>153</v>
      </c>
      <c r="D9697" t="s">
        <v>1066</v>
      </c>
      <c r="E9697" t="s">
        <v>170</v>
      </c>
      <c r="F9697" t="s">
        <v>165</v>
      </c>
      <c r="G9697" t="s">
        <v>158</v>
      </c>
      <c r="H9697" t="s">
        <v>132</v>
      </c>
      <c r="I9697">
        <v>0</v>
      </c>
      <c r="P9697">
        <v>0.53390817568584104</v>
      </c>
      <c r="Q9697">
        <v>0</v>
      </c>
    </row>
    <row r="9698" spans="1:17">
      <c r="A9698" t="s">
        <v>122</v>
      </c>
      <c r="B9698">
        <v>2036</v>
      </c>
      <c r="C9698" t="s">
        <v>153</v>
      </c>
      <c r="D9698" t="s">
        <v>1066</v>
      </c>
      <c r="E9698" t="s">
        <v>170</v>
      </c>
      <c r="F9698" t="s">
        <v>165</v>
      </c>
      <c r="G9698" t="s">
        <v>158</v>
      </c>
      <c r="H9698" t="s">
        <v>135</v>
      </c>
      <c r="I9698">
        <v>0</v>
      </c>
      <c r="P9698">
        <v>0.53390817568584104</v>
      </c>
      <c r="Q9698">
        <v>0</v>
      </c>
    </row>
    <row r="9699" spans="1:17">
      <c r="A9699" t="s">
        <v>122</v>
      </c>
      <c r="B9699">
        <v>2036</v>
      </c>
      <c r="C9699" t="s">
        <v>153</v>
      </c>
      <c r="D9699" t="s">
        <v>1066</v>
      </c>
      <c r="E9699" t="s">
        <v>170</v>
      </c>
      <c r="F9699" t="s">
        <v>165</v>
      </c>
      <c r="G9699" t="s">
        <v>158</v>
      </c>
      <c r="H9699" t="s">
        <v>136</v>
      </c>
      <c r="I9699">
        <v>0</v>
      </c>
      <c r="P9699">
        <v>0.53390817568584104</v>
      </c>
      <c r="Q9699">
        <v>0</v>
      </c>
    </row>
    <row r="9700" spans="1:17">
      <c r="A9700" t="s">
        <v>122</v>
      </c>
      <c r="B9700">
        <v>2036</v>
      </c>
      <c r="C9700" t="s">
        <v>153</v>
      </c>
      <c r="D9700" t="s">
        <v>1066</v>
      </c>
      <c r="E9700" t="s">
        <v>170</v>
      </c>
      <c r="F9700" t="s">
        <v>166</v>
      </c>
      <c r="G9700" t="s">
        <v>158</v>
      </c>
      <c r="H9700" t="s">
        <v>132</v>
      </c>
      <c r="I9700">
        <v>0</v>
      </c>
      <c r="P9700">
        <v>0.53390817568584104</v>
      </c>
      <c r="Q9700">
        <v>0</v>
      </c>
    </row>
    <row r="9701" spans="1:17">
      <c r="A9701" t="s">
        <v>122</v>
      </c>
      <c r="B9701">
        <v>2036</v>
      </c>
      <c r="C9701" t="s">
        <v>153</v>
      </c>
      <c r="D9701" t="s">
        <v>1066</v>
      </c>
      <c r="E9701" t="s">
        <v>170</v>
      </c>
      <c r="F9701" t="s">
        <v>166</v>
      </c>
      <c r="G9701" t="s">
        <v>158</v>
      </c>
      <c r="H9701" t="s">
        <v>135</v>
      </c>
      <c r="I9701">
        <v>0</v>
      </c>
      <c r="P9701">
        <v>0.53390817568584104</v>
      </c>
      <c r="Q9701">
        <v>0</v>
      </c>
    </row>
    <row r="9702" spans="1:17">
      <c r="A9702" t="s">
        <v>122</v>
      </c>
      <c r="B9702">
        <v>2036</v>
      </c>
      <c r="C9702" t="s">
        <v>153</v>
      </c>
      <c r="D9702" t="s">
        <v>1066</v>
      </c>
      <c r="E9702" t="s">
        <v>170</v>
      </c>
      <c r="F9702" t="s">
        <v>166</v>
      </c>
      <c r="G9702" t="s">
        <v>158</v>
      </c>
      <c r="H9702" t="s">
        <v>136</v>
      </c>
      <c r="I9702">
        <v>0</v>
      </c>
      <c r="P9702">
        <v>0.53390817568584104</v>
      </c>
      <c r="Q9702">
        <v>0</v>
      </c>
    </row>
    <row r="9703" spans="1:17">
      <c r="A9703" t="s">
        <v>122</v>
      </c>
      <c r="B9703">
        <v>2036</v>
      </c>
      <c r="C9703" t="s">
        <v>153</v>
      </c>
      <c r="D9703" t="s">
        <v>1066</v>
      </c>
      <c r="E9703" t="s">
        <v>170</v>
      </c>
      <c r="F9703" t="s">
        <v>160</v>
      </c>
      <c r="G9703" t="s">
        <v>158</v>
      </c>
      <c r="H9703" t="s">
        <v>132</v>
      </c>
      <c r="I9703">
        <v>9010810122.2354507</v>
      </c>
      <c r="P9703">
        <v>0.53390817568584104</v>
      </c>
      <c r="Q9703">
        <v>4810945193.8142405</v>
      </c>
    </row>
    <row r="9704" spans="1:17">
      <c r="A9704" t="s">
        <v>122</v>
      </c>
      <c r="B9704">
        <v>2036</v>
      </c>
      <c r="C9704" t="s">
        <v>153</v>
      </c>
      <c r="D9704" t="s">
        <v>1066</v>
      </c>
      <c r="E9704" t="s">
        <v>170</v>
      </c>
      <c r="F9704" t="s">
        <v>160</v>
      </c>
      <c r="G9704" t="s">
        <v>158</v>
      </c>
      <c r="H9704" t="s">
        <v>135</v>
      </c>
      <c r="I9704">
        <v>2448614822.7196999</v>
      </c>
      <c r="P9704">
        <v>0.53390817568584104</v>
      </c>
      <c r="Q9704">
        <v>1307335472.95558</v>
      </c>
    </row>
    <row r="9705" spans="1:17">
      <c r="A9705" t="s">
        <v>122</v>
      </c>
      <c r="B9705">
        <v>2036</v>
      </c>
      <c r="C9705" t="s">
        <v>153</v>
      </c>
      <c r="D9705" t="s">
        <v>1066</v>
      </c>
      <c r="E9705" t="s">
        <v>170</v>
      </c>
      <c r="F9705" t="s">
        <v>160</v>
      </c>
      <c r="G9705" t="s">
        <v>158</v>
      </c>
      <c r="H9705" t="s">
        <v>136</v>
      </c>
      <c r="I9705">
        <v>0</v>
      </c>
      <c r="P9705">
        <v>0.53390817568584104</v>
      </c>
      <c r="Q9705">
        <v>0</v>
      </c>
    </row>
    <row r="9706" spans="1:17">
      <c r="A9706" t="s">
        <v>122</v>
      </c>
      <c r="B9706">
        <v>2036</v>
      </c>
      <c r="C9706" t="s">
        <v>154</v>
      </c>
      <c r="D9706" t="s">
        <v>1066</v>
      </c>
      <c r="E9706" t="s">
        <v>170</v>
      </c>
      <c r="F9706" t="s">
        <v>164</v>
      </c>
      <c r="G9706" t="s">
        <v>158</v>
      </c>
      <c r="H9706" t="s">
        <v>132</v>
      </c>
      <c r="I9706">
        <v>0</v>
      </c>
      <c r="P9706">
        <v>0.53390817568584104</v>
      </c>
      <c r="Q9706">
        <v>0</v>
      </c>
    </row>
    <row r="9707" spans="1:17">
      <c r="A9707" t="s">
        <v>122</v>
      </c>
      <c r="B9707">
        <v>2036</v>
      </c>
      <c r="C9707" t="s">
        <v>154</v>
      </c>
      <c r="D9707" t="s">
        <v>1066</v>
      </c>
      <c r="E9707" t="s">
        <v>170</v>
      </c>
      <c r="F9707" t="s">
        <v>164</v>
      </c>
      <c r="G9707" t="s">
        <v>158</v>
      </c>
      <c r="H9707" t="s">
        <v>135</v>
      </c>
      <c r="I9707">
        <v>0</v>
      </c>
      <c r="P9707">
        <v>0.53390817568584104</v>
      </c>
      <c r="Q9707">
        <v>0</v>
      </c>
    </row>
    <row r="9708" spans="1:17">
      <c r="A9708" t="s">
        <v>122</v>
      </c>
      <c r="B9708">
        <v>2036</v>
      </c>
      <c r="C9708" t="s">
        <v>154</v>
      </c>
      <c r="D9708" t="s">
        <v>1066</v>
      </c>
      <c r="E9708" t="s">
        <v>170</v>
      </c>
      <c r="F9708" t="s">
        <v>164</v>
      </c>
      <c r="G9708" t="s">
        <v>158</v>
      </c>
      <c r="H9708" t="s">
        <v>136</v>
      </c>
      <c r="I9708">
        <v>0</v>
      </c>
      <c r="P9708">
        <v>0.53390817568584104</v>
      </c>
      <c r="Q9708">
        <v>0</v>
      </c>
    </row>
    <row r="9709" spans="1:17">
      <c r="A9709" t="s">
        <v>122</v>
      </c>
      <c r="B9709">
        <v>2036</v>
      </c>
      <c r="C9709" t="s">
        <v>154</v>
      </c>
      <c r="D9709" t="s">
        <v>1066</v>
      </c>
      <c r="E9709" t="s">
        <v>170</v>
      </c>
      <c r="F9709" t="s">
        <v>159</v>
      </c>
      <c r="G9709" t="s">
        <v>158</v>
      </c>
      <c r="H9709" t="s">
        <v>132</v>
      </c>
      <c r="I9709">
        <v>0</v>
      </c>
      <c r="P9709">
        <v>0.53390817568584104</v>
      </c>
      <c r="Q9709">
        <v>0</v>
      </c>
    </row>
    <row r="9710" spans="1:17">
      <c r="A9710" t="s">
        <v>122</v>
      </c>
      <c r="B9710">
        <v>2036</v>
      </c>
      <c r="C9710" t="s">
        <v>154</v>
      </c>
      <c r="D9710" t="s">
        <v>1066</v>
      </c>
      <c r="E9710" t="s">
        <v>170</v>
      </c>
      <c r="F9710" t="s">
        <v>159</v>
      </c>
      <c r="G9710" t="s">
        <v>158</v>
      </c>
      <c r="H9710" t="s">
        <v>135</v>
      </c>
      <c r="I9710">
        <v>0</v>
      </c>
      <c r="P9710">
        <v>0.53390817568584104</v>
      </c>
      <c r="Q9710">
        <v>0</v>
      </c>
    </row>
    <row r="9711" spans="1:17">
      <c r="A9711" t="s">
        <v>122</v>
      </c>
      <c r="B9711">
        <v>2036</v>
      </c>
      <c r="C9711" t="s">
        <v>154</v>
      </c>
      <c r="D9711" t="s">
        <v>1066</v>
      </c>
      <c r="E9711" t="s">
        <v>170</v>
      </c>
      <c r="F9711" t="s">
        <v>159</v>
      </c>
      <c r="G9711" t="s">
        <v>158</v>
      </c>
      <c r="H9711" t="s">
        <v>136</v>
      </c>
      <c r="I9711">
        <v>0</v>
      </c>
      <c r="P9711">
        <v>0.53390817568584104</v>
      </c>
      <c r="Q9711">
        <v>0</v>
      </c>
    </row>
    <row r="9712" spans="1:17">
      <c r="A9712" t="s">
        <v>122</v>
      </c>
      <c r="B9712">
        <v>2036</v>
      </c>
      <c r="C9712" t="s">
        <v>154</v>
      </c>
      <c r="D9712" t="s">
        <v>1066</v>
      </c>
      <c r="E9712" t="s">
        <v>170</v>
      </c>
      <c r="F9712" t="s">
        <v>126</v>
      </c>
      <c r="G9712" t="s">
        <v>158</v>
      </c>
      <c r="H9712" t="s">
        <v>132</v>
      </c>
      <c r="I9712">
        <v>0</v>
      </c>
      <c r="P9712">
        <v>0.53390817568584104</v>
      </c>
      <c r="Q9712">
        <v>0</v>
      </c>
    </row>
    <row r="9713" spans="1:17">
      <c r="A9713" t="s">
        <v>122</v>
      </c>
      <c r="B9713">
        <v>2036</v>
      </c>
      <c r="C9713" t="s">
        <v>154</v>
      </c>
      <c r="D9713" t="s">
        <v>1066</v>
      </c>
      <c r="E9713" t="s">
        <v>170</v>
      </c>
      <c r="F9713" t="s">
        <v>126</v>
      </c>
      <c r="G9713" t="s">
        <v>158</v>
      </c>
      <c r="H9713" t="s">
        <v>135</v>
      </c>
      <c r="I9713">
        <v>0</v>
      </c>
      <c r="P9713">
        <v>0.53390817568584104</v>
      </c>
      <c r="Q9713">
        <v>0</v>
      </c>
    </row>
    <row r="9714" spans="1:17">
      <c r="A9714" t="s">
        <v>122</v>
      </c>
      <c r="B9714">
        <v>2036</v>
      </c>
      <c r="C9714" t="s">
        <v>154</v>
      </c>
      <c r="D9714" t="s">
        <v>1066</v>
      </c>
      <c r="E9714" t="s">
        <v>170</v>
      </c>
      <c r="F9714" t="s">
        <v>126</v>
      </c>
      <c r="G9714" t="s">
        <v>158</v>
      </c>
      <c r="H9714" t="s">
        <v>136</v>
      </c>
      <c r="I9714">
        <v>0</v>
      </c>
      <c r="P9714">
        <v>0.53390817568584104</v>
      </c>
      <c r="Q9714">
        <v>0</v>
      </c>
    </row>
    <row r="9715" spans="1:17">
      <c r="A9715" t="s">
        <v>122</v>
      </c>
      <c r="B9715">
        <v>2036</v>
      </c>
      <c r="C9715" t="s">
        <v>154</v>
      </c>
      <c r="D9715" t="s">
        <v>1066</v>
      </c>
      <c r="E9715" t="s">
        <v>170</v>
      </c>
      <c r="F9715" t="s">
        <v>165</v>
      </c>
      <c r="G9715" t="s">
        <v>158</v>
      </c>
      <c r="H9715" t="s">
        <v>132</v>
      </c>
      <c r="I9715">
        <v>0</v>
      </c>
      <c r="P9715">
        <v>0.53390817568584104</v>
      </c>
      <c r="Q9715">
        <v>0</v>
      </c>
    </row>
    <row r="9716" spans="1:17">
      <c r="A9716" t="s">
        <v>122</v>
      </c>
      <c r="B9716">
        <v>2036</v>
      </c>
      <c r="C9716" t="s">
        <v>154</v>
      </c>
      <c r="D9716" t="s">
        <v>1066</v>
      </c>
      <c r="E9716" t="s">
        <v>170</v>
      </c>
      <c r="F9716" t="s">
        <v>165</v>
      </c>
      <c r="G9716" t="s">
        <v>158</v>
      </c>
      <c r="H9716" t="s">
        <v>135</v>
      </c>
      <c r="I9716">
        <v>0</v>
      </c>
      <c r="P9716">
        <v>0.53390817568584104</v>
      </c>
      <c r="Q9716">
        <v>0</v>
      </c>
    </row>
    <row r="9717" spans="1:17">
      <c r="A9717" t="s">
        <v>122</v>
      </c>
      <c r="B9717">
        <v>2036</v>
      </c>
      <c r="C9717" t="s">
        <v>154</v>
      </c>
      <c r="D9717" t="s">
        <v>1066</v>
      </c>
      <c r="E9717" t="s">
        <v>170</v>
      </c>
      <c r="F9717" t="s">
        <v>165</v>
      </c>
      <c r="G9717" t="s">
        <v>158</v>
      </c>
      <c r="H9717" t="s">
        <v>136</v>
      </c>
      <c r="I9717">
        <v>0</v>
      </c>
      <c r="P9717">
        <v>0.53390817568584104</v>
      </c>
      <c r="Q9717">
        <v>0</v>
      </c>
    </row>
    <row r="9718" spans="1:17">
      <c r="A9718" t="s">
        <v>122</v>
      </c>
      <c r="B9718">
        <v>2036</v>
      </c>
      <c r="C9718" t="s">
        <v>154</v>
      </c>
      <c r="D9718" t="s">
        <v>1066</v>
      </c>
      <c r="E9718" t="s">
        <v>170</v>
      </c>
      <c r="F9718" t="s">
        <v>166</v>
      </c>
      <c r="G9718" t="s">
        <v>158</v>
      </c>
      <c r="H9718" t="s">
        <v>132</v>
      </c>
      <c r="I9718">
        <v>0</v>
      </c>
      <c r="P9718">
        <v>0.53390817568584104</v>
      </c>
      <c r="Q9718">
        <v>0</v>
      </c>
    </row>
    <row r="9719" spans="1:17">
      <c r="A9719" t="s">
        <v>122</v>
      </c>
      <c r="B9719">
        <v>2036</v>
      </c>
      <c r="C9719" t="s">
        <v>154</v>
      </c>
      <c r="D9719" t="s">
        <v>1066</v>
      </c>
      <c r="E9719" t="s">
        <v>170</v>
      </c>
      <c r="F9719" t="s">
        <v>166</v>
      </c>
      <c r="G9719" t="s">
        <v>158</v>
      </c>
      <c r="H9719" t="s">
        <v>135</v>
      </c>
      <c r="I9719">
        <v>0</v>
      </c>
      <c r="P9719">
        <v>0.53390817568584104</v>
      </c>
      <c r="Q9719">
        <v>0</v>
      </c>
    </row>
    <row r="9720" spans="1:17">
      <c r="A9720" t="s">
        <v>122</v>
      </c>
      <c r="B9720">
        <v>2036</v>
      </c>
      <c r="C9720" t="s">
        <v>154</v>
      </c>
      <c r="D9720" t="s">
        <v>1066</v>
      </c>
      <c r="E9720" t="s">
        <v>170</v>
      </c>
      <c r="F9720" t="s">
        <v>166</v>
      </c>
      <c r="G9720" t="s">
        <v>158</v>
      </c>
      <c r="H9720" t="s">
        <v>136</v>
      </c>
      <c r="I9720">
        <v>0</v>
      </c>
      <c r="P9720">
        <v>0.53390817568584104</v>
      </c>
      <c r="Q9720">
        <v>0</v>
      </c>
    </row>
    <row r="9721" spans="1:17">
      <c r="A9721" t="s">
        <v>122</v>
      </c>
      <c r="B9721">
        <v>2036</v>
      </c>
      <c r="C9721" t="s">
        <v>154</v>
      </c>
      <c r="D9721" t="s">
        <v>1066</v>
      </c>
      <c r="E9721" t="s">
        <v>170</v>
      </c>
      <c r="F9721" t="s">
        <v>160</v>
      </c>
      <c r="G9721" t="s">
        <v>158</v>
      </c>
      <c r="H9721" t="s">
        <v>132</v>
      </c>
      <c r="I9721">
        <v>0</v>
      </c>
      <c r="P9721">
        <v>0.53390817568584104</v>
      </c>
      <c r="Q9721">
        <v>0</v>
      </c>
    </row>
    <row r="9722" spans="1:17">
      <c r="A9722" t="s">
        <v>122</v>
      </c>
      <c r="B9722">
        <v>2036</v>
      </c>
      <c r="C9722" t="s">
        <v>154</v>
      </c>
      <c r="D9722" t="s">
        <v>1066</v>
      </c>
      <c r="E9722" t="s">
        <v>170</v>
      </c>
      <c r="F9722" t="s">
        <v>160</v>
      </c>
      <c r="G9722" t="s">
        <v>158</v>
      </c>
      <c r="H9722" t="s">
        <v>135</v>
      </c>
      <c r="I9722">
        <v>0</v>
      </c>
      <c r="P9722">
        <v>0.53390817568584104</v>
      </c>
      <c r="Q9722">
        <v>0</v>
      </c>
    </row>
    <row r="9723" spans="1:17">
      <c r="A9723" t="s">
        <v>122</v>
      </c>
      <c r="B9723">
        <v>2036</v>
      </c>
      <c r="C9723" t="s">
        <v>154</v>
      </c>
      <c r="D9723" t="s">
        <v>1066</v>
      </c>
      <c r="E9723" t="s">
        <v>170</v>
      </c>
      <c r="F9723" t="s">
        <v>160</v>
      </c>
      <c r="G9723" t="s">
        <v>158</v>
      </c>
      <c r="H9723" t="s">
        <v>136</v>
      </c>
      <c r="I9723">
        <v>0</v>
      </c>
      <c r="P9723">
        <v>0.53390817568584104</v>
      </c>
      <c r="Q9723">
        <v>0</v>
      </c>
    </row>
    <row r="9724" spans="1:17">
      <c r="A9724" t="s">
        <v>122</v>
      </c>
      <c r="B9724">
        <v>2036</v>
      </c>
      <c r="C9724" t="s">
        <v>155</v>
      </c>
      <c r="D9724" t="s">
        <v>1066</v>
      </c>
      <c r="E9724" t="s">
        <v>170</v>
      </c>
      <c r="F9724" t="s">
        <v>164</v>
      </c>
      <c r="G9724" t="s">
        <v>158</v>
      </c>
      <c r="H9724" t="s">
        <v>132</v>
      </c>
      <c r="I9724">
        <v>0</v>
      </c>
      <c r="P9724">
        <v>0.53390817568584104</v>
      </c>
      <c r="Q9724">
        <v>0</v>
      </c>
    </row>
    <row r="9725" spans="1:17">
      <c r="A9725" t="s">
        <v>122</v>
      </c>
      <c r="B9725">
        <v>2036</v>
      </c>
      <c r="C9725" t="s">
        <v>155</v>
      </c>
      <c r="D9725" t="s">
        <v>1066</v>
      </c>
      <c r="E9725" t="s">
        <v>170</v>
      </c>
      <c r="F9725" t="s">
        <v>164</v>
      </c>
      <c r="G9725" t="s">
        <v>158</v>
      </c>
      <c r="H9725" t="s">
        <v>135</v>
      </c>
      <c r="I9725">
        <v>0</v>
      </c>
      <c r="P9725">
        <v>0.53390817568584104</v>
      </c>
      <c r="Q9725">
        <v>0</v>
      </c>
    </row>
    <row r="9726" spans="1:17">
      <c r="A9726" t="s">
        <v>122</v>
      </c>
      <c r="B9726">
        <v>2036</v>
      </c>
      <c r="C9726" t="s">
        <v>155</v>
      </c>
      <c r="D9726" t="s">
        <v>1066</v>
      </c>
      <c r="E9726" t="s">
        <v>170</v>
      </c>
      <c r="F9726" t="s">
        <v>164</v>
      </c>
      <c r="G9726" t="s">
        <v>158</v>
      </c>
      <c r="H9726" t="s">
        <v>136</v>
      </c>
      <c r="I9726">
        <v>0</v>
      </c>
      <c r="P9726">
        <v>0.53390817568584104</v>
      </c>
      <c r="Q9726">
        <v>0</v>
      </c>
    </row>
    <row r="9727" spans="1:17">
      <c r="A9727" t="s">
        <v>122</v>
      </c>
      <c r="B9727">
        <v>2036</v>
      </c>
      <c r="C9727" t="s">
        <v>155</v>
      </c>
      <c r="D9727" t="s">
        <v>1066</v>
      </c>
      <c r="E9727" t="s">
        <v>170</v>
      </c>
      <c r="F9727" t="s">
        <v>159</v>
      </c>
      <c r="G9727" t="s">
        <v>158</v>
      </c>
      <c r="H9727" t="s">
        <v>132</v>
      </c>
      <c r="I9727">
        <v>0</v>
      </c>
      <c r="P9727">
        <v>0.53390817568584104</v>
      </c>
      <c r="Q9727">
        <v>0</v>
      </c>
    </row>
    <row r="9728" spans="1:17">
      <c r="A9728" t="s">
        <v>122</v>
      </c>
      <c r="B9728">
        <v>2036</v>
      </c>
      <c r="C9728" t="s">
        <v>155</v>
      </c>
      <c r="D9728" t="s">
        <v>1066</v>
      </c>
      <c r="E9728" t="s">
        <v>170</v>
      </c>
      <c r="F9728" t="s">
        <v>159</v>
      </c>
      <c r="G9728" t="s">
        <v>158</v>
      </c>
      <c r="H9728" t="s">
        <v>135</v>
      </c>
      <c r="I9728">
        <v>0</v>
      </c>
      <c r="P9728">
        <v>0.53390817568584104</v>
      </c>
      <c r="Q9728">
        <v>0</v>
      </c>
    </row>
    <row r="9729" spans="1:17">
      <c r="A9729" t="s">
        <v>122</v>
      </c>
      <c r="B9729">
        <v>2036</v>
      </c>
      <c r="C9729" t="s">
        <v>155</v>
      </c>
      <c r="D9729" t="s">
        <v>1066</v>
      </c>
      <c r="E9729" t="s">
        <v>170</v>
      </c>
      <c r="F9729" t="s">
        <v>159</v>
      </c>
      <c r="G9729" t="s">
        <v>158</v>
      </c>
      <c r="H9729" t="s">
        <v>136</v>
      </c>
      <c r="I9729">
        <v>0</v>
      </c>
      <c r="P9729">
        <v>0.53390817568584104</v>
      </c>
      <c r="Q9729">
        <v>0</v>
      </c>
    </row>
    <row r="9730" spans="1:17">
      <c r="A9730" t="s">
        <v>122</v>
      </c>
      <c r="B9730">
        <v>2036</v>
      </c>
      <c r="C9730" t="s">
        <v>155</v>
      </c>
      <c r="D9730" t="s">
        <v>1066</v>
      </c>
      <c r="E9730" t="s">
        <v>170</v>
      </c>
      <c r="F9730" t="s">
        <v>126</v>
      </c>
      <c r="G9730" t="s">
        <v>158</v>
      </c>
      <c r="H9730" t="s">
        <v>132</v>
      </c>
      <c r="I9730">
        <v>0</v>
      </c>
      <c r="P9730">
        <v>0.53390817568584104</v>
      </c>
      <c r="Q9730">
        <v>0</v>
      </c>
    </row>
    <row r="9731" spans="1:17">
      <c r="A9731" t="s">
        <v>122</v>
      </c>
      <c r="B9731">
        <v>2036</v>
      </c>
      <c r="C9731" t="s">
        <v>155</v>
      </c>
      <c r="D9731" t="s">
        <v>1066</v>
      </c>
      <c r="E9731" t="s">
        <v>170</v>
      </c>
      <c r="F9731" t="s">
        <v>126</v>
      </c>
      <c r="G9731" t="s">
        <v>158</v>
      </c>
      <c r="H9731" t="s">
        <v>135</v>
      </c>
      <c r="I9731">
        <v>0</v>
      </c>
      <c r="P9731">
        <v>0.53390817568584104</v>
      </c>
      <c r="Q9731">
        <v>0</v>
      </c>
    </row>
    <row r="9732" spans="1:17">
      <c r="A9732" t="s">
        <v>122</v>
      </c>
      <c r="B9732">
        <v>2036</v>
      </c>
      <c r="C9732" t="s">
        <v>155</v>
      </c>
      <c r="D9732" t="s">
        <v>1066</v>
      </c>
      <c r="E9732" t="s">
        <v>170</v>
      </c>
      <c r="F9732" t="s">
        <v>126</v>
      </c>
      <c r="G9732" t="s">
        <v>158</v>
      </c>
      <c r="H9732" t="s">
        <v>136</v>
      </c>
      <c r="I9732">
        <v>0</v>
      </c>
      <c r="P9732">
        <v>0.53390817568584104</v>
      </c>
      <c r="Q9732">
        <v>0</v>
      </c>
    </row>
    <row r="9733" spans="1:17">
      <c r="A9733" t="s">
        <v>122</v>
      </c>
      <c r="B9733">
        <v>2036</v>
      </c>
      <c r="C9733" t="s">
        <v>155</v>
      </c>
      <c r="D9733" t="s">
        <v>1066</v>
      </c>
      <c r="E9733" t="s">
        <v>170</v>
      </c>
      <c r="F9733" t="s">
        <v>165</v>
      </c>
      <c r="G9733" t="s">
        <v>158</v>
      </c>
      <c r="H9733" t="s">
        <v>132</v>
      </c>
      <c r="I9733">
        <v>0</v>
      </c>
      <c r="P9733">
        <v>0.53390817568584104</v>
      </c>
      <c r="Q9733">
        <v>0</v>
      </c>
    </row>
    <row r="9734" spans="1:17">
      <c r="A9734" t="s">
        <v>122</v>
      </c>
      <c r="B9734">
        <v>2036</v>
      </c>
      <c r="C9734" t="s">
        <v>155</v>
      </c>
      <c r="D9734" t="s">
        <v>1066</v>
      </c>
      <c r="E9734" t="s">
        <v>170</v>
      </c>
      <c r="F9734" t="s">
        <v>165</v>
      </c>
      <c r="G9734" t="s">
        <v>158</v>
      </c>
      <c r="H9734" t="s">
        <v>135</v>
      </c>
      <c r="I9734">
        <v>0</v>
      </c>
      <c r="P9734">
        <v>0.53390817568584104</v>
      </c>
      <c r="Q9734">
        <v>0</v>
      </c>
    </row>
    <row r="9735" spans="1:17">
      <c r="A9735" t="s">
        <v>122</v>
      </c>
      <c r="B9735">
        <v>2036</v>
      </c>
      <c r="C9735" t="s">
        <v>155</v>
      </c>
      <c r="D9735" t="s">
        <v>1066</v>
      </c>
      <c r="E9735" t="s">
        <v>170</v>
      </c>
      <c r="F9735" t="s">
        <v>165</v>
      </c>
      <c r="G9735" t="s">
        <v>158</v>
      </c>
      <c r="H9735" t="s">
        <v>136</v>
      </c>
      <c r="I9735">
        <v>0</v>
      </c>
      <c r="P9735">
        <v>0.53390817568584104</v>
      </c>
      <c r="Q9735">
        <v>0</v>
      </c>
    </row>
    <row r="9736" spans="1:17">
      <c r="A9736" t="s">
        <v>122</v>
      </c>
      <c r="B9736">
        <v>2036</v>
      </c>
      <c r="C9736" t="s">
        <v>155</v>
      </c>
      <c r="D9736" t="s">
        <v>1066</v>
      </c>
      <c r="E9736" t="s">
        <v>170</v>
      </c>
      <c r="F9736" t="s">
        <v>166</v>
      </c>
      <c r="G9736" t="s">
        <v>158</v>
      </c>
      <c r="H9736" t="s">
        <v>132</v>
      </c>
      <c r="I9736">
        <v>0</v>
      </c>
      <c r="P9736">
        <v>0.53390817568584104</v>
      </c>
      <c r="Q9736">
        <v>0</v>
      </c>
    </row>
    <row r="9737" spans="1:17">
      <c r="A9737" t="s">
        <v>122</v>
      </c>
      <c r="B9737">
        <v>2036</v>
      </c>
      <c r="C9737" t="s">
        <v>155</v>
      </c>
      <c r="D9737" t="s">
        <v>1066</v>
      </c>
      <c r="E9737" t="s">
        <v>170</v>
      </c>
      <c r="F9737" t="s">
        <v>166</v>
      </c>
      <c r="G9737" t="s">
        <v>158</v>
      </c>
      <c r="H9737" t="s">
        <v>135</v>
      </c>
      <c r="I9737">
        <v>0</v>
      </c>
      <c r="P9737">
        <v>0.53390817568584104</v>
      </c>
      <c r="Q9737">
        <v>0</v>
      </c>
    </row>
    <row r="9738" spans="1:17">
      <c r="A9738" t="s">
        <v>122</v>
      </c>
      <c r="B9738">
        <v>2036</v>
      </c>
      <c r="C9738" t="s">
        <v>155</v>
      </c>
      <c r="D9738" t="s">
        <v>1066</v>
      </c>
      <c r="E9738" t="s">
        <v>170</v>
      </c>
      <c r="F9738" t="s">
        <v>166</v>
      </c>
      <c r="G9738" t="s">
        <v>158</v>
      </c>
      <c r="H9738" t="s">
        <v>136</v>
      </c>
      <c r="I9738">
        <v>0</v>
      </c>
      <c r="P9738">
        <v>0.53390817568584104</v>
      </c>
      <c r="Q9738">
        <v>0</v>
      </c>
    </row>
    <row r="9739" spans="1:17">
      <c r="A9739" t="s">
        <v>122</v>
      </c>
      <c r="B9739">
        <v>2036</v>
      </c>
      <c r="C9739" t="s">
        <v>155</v>
      </c>
      <c r="D9739" t="s">
        <v>1066</v>
      </c>
      <c r="E9739" t="s">
        <v>170</v>
      </c>
      <c r="F9739" t="s">
        <v>160</v>
      </c>
      <c r="G9739" t="s">
        <v>158</v>
      </c>
      <c r="H9739" t="s">
        <v>132</v>
      </c>
      <c r="I9739">
        <v>0</v>
      </c>
      <c r="P9739">
        <v>0.53390817568584104</v>
      </c>
      <c r="Q9739">
        <v>0</v>
      </c>
    </row>
    <row r="9740" spans="1:17">
      <c r="A9740" t="s">
        <v>122</v>
      </c>
      <c r="B9740">
        <v>2036</v>
      </c>
      <c r="C9740" t="s">
        <v>155</v>
      </c>
      <c r="D9740" t="s">
        <v>1066</v>
      </c>
      <c r="E9740" t="s">
        <v>170</v>
      </c>
      <c r="F9740" t="s">
        <v>160</v>
      </c>
      <c r="G9740" t="s">
        <v>158</v>
      </c>
      <c r="H9740" t="s">
        <v>135</v>
      </c>
      <c r="I9740">
        <v>0</v>
      </c>
      <c r="P9740">
        <v>0.53390817568584104</v>
      </c>
      <c r="Q9740">
        <v>0</v>
      </c>
    </row>
    <row r="9741" spans="1:17">
      <c r="A9741" t="s">
        <v>122</v>
      </c>
      <c r="B9741">
        <v>2036</v>
      </c>
      <c r="C9741" t="s">
        <v>155</v>
      </c>
      <c r="D9741" t="s">
        <v>1066</v>
      </c>
      <c r="E9741" t="s">
        <v>170</v>
      </c>
      <c r="F9741" t="s">
        <v>160</v>
      </c>
      <c r="G9741" t="s">
        <v>158</v>
      </c>
      <c r="H9741" t="s">
        <v>136</v>
      </c>
      <c r="I9741">
        <v>0</v>
      </c>
      <c r="P9741">
        <v>0.53390817568584104</v>
      </c>
      <c r="Q9741">
        <v>0</v>
      </c>
    </row>
    <row r="9742" spans="1:17">
      <c r="A9742" t="s">
        <v>122</v>
      </c>
      <c r="B9742">
        <v>2036</v>
      </c>
      <c r="C9742" t="s">
        <v>138</v>
      </c>
      <c r="D9742" t="s">
        <v>1064</v>
      </c>
      <c r="E9742" t="s">
        <v>170</v>
      </c>
      <c r="F9742" t="s">
        <v>164</v>
      </c>
      <c r="G9742" t="s">
        <v>1065</v>
      </c>
      <c r="H9742" t="s">
        <v>132</v>
      </c>
      <c r="I9742">
        <v>0</v>
      </c>
      <c r="P9742">
        <v>0.53390817568584104</v>
      </c>
      <c r="Q9742">
        <v>0</v>
      </c>
    </row>
    <row r="9743" spans="1:17">
      <c r="A9743" t="s">
        <v>122</v>
      </c>
      <c r="B9743">
        <v>2036</v>
      </c>
      <c r="C9743" t="s">
        <v>138</v>
      </c>
      <c r="D9743" t="s">
        <v>1064</v>
      </c>
      <c r="E9743" t="s">
        <v>170</v>
      </c>
      <c r="F9743" t="s">
        <v>164</v>
      </c>
      <c r="G9743" t="s">
        <v>1065</v>
      </c>
      <c r="H9743" t="s">
        <v>135</v>
      </c>
      <c r="I9743">
        <v>0</v>
      </c>
      <c r="P9743">
        <v>0.53390817568584104</v>
      </c>
      <c r="Q9743">
        <v>0</v>
      </c>
    </row>
    <row r="9744" spans="1:17">
      <c r="A9744" t="s">
        <v>122</v>
      </c>
      <c r="B9744">
        <v>2036</v>
      </c>
      <c r="C9744" t="s">
        <v>138</v>
      </c>
      <c r="D9744" t="s">
        <v>1064</v>
      </c>
      <c r="E9744" t="s">
        <v>170</v>
      </c>
      <c r="F9744" t="s">
        <v>164</v>
      </c>
      <c r="G9744" t="s">
        <v>1065</v>
      </c>
      <c r="H9744" t="s">
        <v>136</v>
      </c>
      <c r="I9744">
        <v>0</v>
      </c>
      <c r="P9744">
        <v>0.53390817568584104</v>
      </c>
      <c r="Q9744">
        <v>0</v>
      </c>
    </row>
    <row r="9745" spans="1:17">
      <c r="A9745" t="s">
        <v>122</v>
      </c>
      <c r="B9745">
        <v>2036</v>
      </c>
      <c r="C9745" t="s">
        <v>138</v>
      </c>
      <c r="D9745" t="s">
        <v>1064</v>
      </c>
      <c r="E9745" t="s">
        <v>170</v>
      </c>
      <c r="F9745" t="s">
        <v>159</v>
      </c>
      <c r="G9745" t="s">
        <v>1065</v>
      </c>
      <c r="H9745" t="s">
        <v>132</v>
      </c>
      <c r="I9745">
        <v>0</v>
      </c>
      <c r="P9745">
        <v>0.53390817568584104</v>
      </c>
      <c r="Q9745">
        <v>0</v>
      </c>
    </row>
    <row r="9746" spans="1:17">
      <c r="A9746" t="s">
        <v>122</v>
      </c>
      <c r="B9746">
        <v>2036</v>
      </c>
      <c r="C9746" t="s">
        <v>138</v>
      </c>
      <c r="D9746" t="s">
        <v>1064</v>
      </c>
      <c r="E9746" t="s">
        <v>170</v>
      </c>
      <c r="F9746" t="s">
        <v>159</v>
      </c>
      <c r="G9746" t="s">
        <v>1065</v>
      </c>
      <c r="H9746" t="s">
        <v>135</v>
      </c>
      <c r="I9746">
        <v>0</v>
      </c>
      <c r="P9746">
        <v>0.53390817568584104</v>
      </c>
      <c r="Q9746">
        <v>0</v>
      </c>
    </row>
    <row r="9747" spans="1:17">
      <c r="A9747" t="s">
        <v>122</v>
      </c>
      <c r="B9747">
        <v>2036</v>
      </c>
      <c r="C9747" t="s">
        <v>138</v>
      </c>
      <c r="D9747" t="s">
        <v>1064</v>
      </c>
      <c r="E9747" t="s">
        <v>170</v>
      </c>
      <c r="F9747" t="s">
        <v>159</v>
      </c>
      <c r="G9747" t="s">
        <v>1065</v>
      </c>
      <c r="H9747" t="s">
        <v>136</v>
      </c>
      <c r="I9747">
        <v>0</v>
      </c>
      <c r="P9747">
        <v>0.53390817568584104</v>
      </c>
      <c r="Q9747">
        <v>0</v>
      </c>
    </row>
    <row r="9748" spans="1:17">
      <c r="A9748" t="s">
        <v>122</v>
      </c>
      <c r="B9748">
        <v>2036</v>
      </c>
      <c r="C9748" t="s">
        <v>138</v>
      </c>
      <c r="D9748" t="s">
        <v>1064</v>
      </c>
      <c r="E9748" t="s">
        <v>170</v>
      </c>
      <c r="F9748" t="s">
        <v>126</v>
      </c>
      <c r="G9748" t="s">
        <v>1065</v>
      </c>
      <c r="H9748" t="s">
        <v>132</v>
      </c>
      <c r="I9748">
        <v>0</v>
      </c>
      <c r="P9748">
        <v>0.53390817568584104</v>
      </c>
      <c r="Q9748">
        <v>0</v>
      </c>
    </row>
    <row r="9749" spans="1:17">
      <c r="A9749" t="s">
        <v>122</v>
      </c>
      <c r="B9749">
        <v>2036</v>
      </c>
      <c r="C9749" t="s">
        <v>138</v>
      </c>
      <c r="D9749" t="s">
        <v>1064</v>
      </c>
      <c r="E9749" t="s">
        <v>170</v>
      </c>
      <c r="F9749" t="s">
        <v>126</v>
      </c>
      <c r="G9749" t="s">
        <v>1065</v>
      </c>
      <c r="H9749" t="s">
        <v>135</v>
      </c>
      <c r="I9749">
        <v>0</v>
      </c>
      <c r="P9749">
        <v>0.53390817568584104</v>
      </c>
      <c r="Q9749">
        <v>0</v>
      </c>
    </row>
    <row r="9750" spans="1:17">
      <c r="A9750" t="s">
        <v>122</v>
      </c>
      <c r="B9750">
        <v>2036</v>
      </c>
      <c r="C9750" t="s">
        <v>138</v>
      </c>
      <c r="D9750" t="s">
        <v>1064</v>
      </c>
      <c r="E9750" t="s">
        <v>170</v>
      </c>
      <c r="F9750" t="s">
        <v>126</v>
      </c>
      <c r="G9750" t="s">
        <v>1065</v>
      </c>
      <c r="H9750" t="s">
        <v>136</v>
      </c>
      <c r="I9750">
        <v>1318707.6422810999</v>
      </c>
      <c r="P9750">
        <v>0.53390817568584104</v>
      </c>
      <c r="Q9750">
        <v>704068.79155327904</v>
      </c>
    </row>
    <row r="9751" spans="1:17">
      <c r="A9751" t="s">
        <v>122</v>
      </c>
      <c r="B9751">
        <v>2036</v>
      </c>
      <c r="C9751" t="s">
        <v>138</v>
      </c>
      <c r="D9751" t="s">
        <v>1064</v>
      </c>
      <c r="E9751" t="s">
        <v>170</v>
      </c>
      <c r="F9751" t="s">
        <v>165</v>
      </c>
      <c r="G9751" t="s">
        <v>1065</v>
      </c>
      <c r="H9751" t="s">
        <v>132</v>
      </c>
      <c r="I9751">
        <v>0</v>
      </c>
      <c r="P9751">
        <v>0.53390817568584104</v>
      </c>
      <c r="Q9751">
        <v>0</v>
      </c>
    </row>
    <row r="9752" spans="1:17">
      <c r="A9752" t="s">
        <v>122</v>
      </c>
      <c r="B9752">
        <v>2036</v>
      </c>
      <c r="C9752" t="s">
        <v>138</v>
      </c>
      <c r="D9752" t="s">
        <v>1064</v>
      </c>
      <c r="E9752" t="s">
        <v>170</v>
      </c>
      <c r="F9752" t="s">
        <v>165</v>
      </c>
      <c r="G9752" t="s">
        <v>1065</v>
      </c>
      <c r="H9752" t="s">
        <v>135</v>
      </c>
      <c r="I9752">
        <v>0</v>
      </c>
      <c r="P9752">
        <v>0.53390817568584104</v>
      </c>
      <c r="Q9752">
        <v>0</v>
      </c>
    </row>
    <row r="9753" spans="1:17">
      <c r="A9753" t="s">
        <v>122</v>
      </c>
      <c r="B9753">
        <v>2036</v>
      </c>
      <c r="C9753" t="s">
        <v>138</v>
      </c>
      <c r="D9753" t="s">
        <v>1064</v>
      </c>
      <c r="E9753" t="s">
        <v>170</v>
      </c>
      <c r="F9753" t="s">
        <v>165</v>
      </c>
      <c r="G9753" t="s">
        <v>1065</v>
      </c>
      <c r="H9753" t="s">
        <v>136</v>
      </c>
      <c r="I9753">
        <v>0</v>
      </c>
      <c r="P9753">
        <v>0.53390817568584104</v>
      </c>
      <c r="Q9753">
        <v>0</v>
      </c>
    </row>
    <row r="9754" spans="1:17">
      <c r="A9754" t="s">
        <v>122</v>
      </c>
      <c r="B9754">
        <v>2036</v>
      </c>
      <c r="C9754" t="s">
        <v>138</v>
      </c>
      <c r="D9754" t="s">
        <v>1064</v>
      </c>
      <c r="E9754" t="s">
        <v>170</v>
      </c>
      <c r="F9754" t="s">
        <v>166</v>
      </c>
      <c r="G9754" t="s">
        <v>1065</v>
      </c>
      <c r="H9754" t="s">
        <v>132</v>
      </c>
      <c r="I9754">
        <v>0</v>
      </c>
      <c r="P9754">
        <v>0.53390817568584104</v>
      </c>
      <c r="Q9754">
        <v>0</v>
      </c>
    </row>
    <row r="9755" spans="1:17">
      <c r="A9755" t="s">
        <v>122</v>
      </c>
      <c r="B9755">
        <v>2036</v>
      </c>
      <c r="C9755" t="s">
        <v>138</v>
      </c>
      <c r="D9755" t="s">
        <v>1064</v>
      </c>
      <c r="E9755" t="s">
        <v>170</v>
      </c>
      <c r="F9755" t="s">
        <v>166</v>
      </c>
      <c r="G9755" t="s">
        <v>1065</v>
      </c>
      <c r="H9755" t="s">
        <v>135</v>
      </c>
      <c r="I9755">
        <v>0</v>
      </c>
      <c r="P9755">
        <v>0.53390817568584104</v>
      </c>
      <c r="Q9755">
        <v>0</v>
      </c>
    </row>
    <row r="9756" spans="1:17">
      <c r="A9756" t="s">
        <v>122</v>
      </c>
      <c r="B9756">
        <v>2036</v>
      </c>
      <c r="C9756" t="s">
        <v>138</v>
      </c>
      <c r="D9756" t="s">
        <v>1064</v>
      </c>
      <c r="E9756" t="s">
        <v>170</v>
      </c>
      <c r="F9756" t="s">
        <v>166</v>
      </c>
      <c r="G9756" t="s">
        <v>1065</v>
      </c>
      <c r="H9756" t="s">
        <v>136</v>
      </c>
      <c r="I9756">
        <v>0</v>
      </c>
      <c r="P9756">
        <v>0.53390817568584104</v>
      </c>
      <c r="Q9756">
        <v>0</v>
      </c>
    </row>
    <row r="9757" spans="1:17">
      <c r="A9757" t="s">
        <v>122</v>
      </c>
      <c r="B9757">
        <v>2036</v>
      </c>
      <c r="C9757" t="s">
        <v>138</v>
      </c>
      <c r="D9757" t="s">
        <v>1064</v>
      </c>
      <c r="E9757" t="s">
        <v>170</v>
      </c>
      <c r="F9757" t="s">
        <v>160</v>
      </c>
      <c r="G9757" t="s">
        <v>1065</v>
      </c>
      <c r="H9757" t="s">
        <v>132</v>
      </c>
      <c r="I9757">
        <v>0</v>
      </c>
      <c r="P9757">
        <v>0.53390817568584104</v>
      </c>
      <c r="Q9757">
        <v>0</v>
      </c>
    </row>
    <row r="9758" spans="1:17">
      <c r="A9758" t="s">
        <v>122</v>
      </c>
      <c r="B9758">
        <v>2036</v>
      </c>
      <c r="C9758" t="s">
        <v>138</v>
      </c>
      <c r="D9758" t="s">
        <v>1064</v>
      </c>
      <c r="E9758" t="s">
        <v>170</v>
      </c>
      <c r="F9758" t="s">
        <v>160</v>
      </c>
      <c r="G9758" t="s">
        <v>1065</v>
      </c>
      <c r="H9758" t="s">
        <v>135</v>
      </c>
      <c r="I9758">
        <v>0</v>
      </c>
      <c r="P9758">
        <v>0.53390817568584104</v>
      </c>
      <c r="Q9758">
        <v>0</v>
      </c>
    </row>
    <row r="9759" spans="1:17">
      <c r="A9759" t="s">
        <v>122</v>
      </c>
      <c r="B9759">
        <v>2036</v>
      </c>
      <c r="C9759" t="s">
        <v>138</v>
      </c>
      <c r="D9759" t="s">
        <v>1064</v>
      </c>
      <c r="E9759" t="s">
        <v>170</v>
      </c>
      <c r="F9759" t="s">
        <v>160</v>
      </c>
      <c r="G9759" t="s">
        <v>1065</v>
      </c>
      <c r="H9759" t="s">
        <v>136</v>
      </c>
      <c r="I9759">
        <v>0</v>
      </c>
      <c r="P9759">
        <v>0.53390817568584104</v>
      </c>
      <c r="Q9759">
        <v>0</v>
      </c>
    </row>
    <row r="9760" spans="1:17">
      <c r="A9760" t="s">
        <v>122</v>
      </c>
      <c r="B9760">
        <v>2036</v>
      </c>
      <c r="C9760" t="s">
        <v>21</v>
      </c>
      <c r="D9760" t="s">
        <v>1067</v>
      </c>
      <c r="E9760" t="s">
        <v>167</v>
      </c>
      <c r="F9760" t="s">
        <v>164</v>
      </c>
      <c r="G9760" t="s">
        <v>1068</v>
      </c>
      <c r="H9760" t="s">
        <v>132</v>
      </c>
      <c r="I9760">
        <v>0</v>
      </c>
      <c r="P9760">
        <v>0.53390817568584104</v>
      </c>
      <c r="Q9760">
        <v>0</v>
      </c>
    </row>
    <row r="9761" spans="1:17">
      <c r="A9761" t="s">
        <v>122</v>
      </c>
      <c r="B9761">
        <v>2036</v>
      </c>
      <c r="C9761" t="s">
        <v>21</v>
      </c>
      <c r="D9761" t="s">
        <v>1067</v>
      </c>
      <c r="E9761" t="s">
        <v>167</v>
      </c>
      <c r="F9761" t="s">
        <v>164</v>
      </c>
      <c r="G9761" t="s">
        <v>1068</v>
      </c>
      <c r="H9761" t="s">
        <v>135</v>
      </c>
      <c r="I9761">
        <v>0</v>
      </c>
      <c r="P9761">
        <v>0.53390817568584104</v>
      </c>
      <c r="Q9761">
        <v>0</v>
      </c>
    </row>
    <row r="9762" spans="1:17">
      <c r="A9762" t="s">
        <v>122</v>
      </c>
      <c r="B9762">
        <v>2036</v>
      </c>
      <c r="C9762" t="s">
        <v>21</v>
      </c>
      <c r="D9762" t="s">
        <v>1067</v>
      </c>
      <c r="E9762" t="s">
        <v>167</v>
      </c>
      <c r="F9762" t="s">
        <v>164</v>
      </c>
      <c r="G9762" t="s">
        <v>1068</v>
      </c>
      <c r="H9762" t="s">
        <v>136</v>
      </c>
      <c r="I9762">
        <v>0</v>
      </c>
      <c r="P9762">
        <v>0.53390817568584104</v>
      </c>
      <c r="Q9762">
        <v>0</v>
      </c>
    </row>
    <row r="9763" spans="1:17">
      <c r="A9763" t="s">
        <v>122</v>
      </c>
      <c r="B9763">
        <v>2036</v>
      </c>
      <c r="C9763" t="s">
        <v>21</v>
      </c>
      <c r="D9763" t="s">
        <v>1067</v>
      </c>
      <c r="E9763" t="s">
        <v>167</v>
      </c>
      <c r="F9763" t="s">
        <v>159</v>
      </c>
      <c r="G9763" t="s">
        <v>1068</v>
      </c>
      <c r="H9763" t="s">
        <v>132</v>
      </c>
      <c r="I9763">
        <v>0</v>
      </c>
      <c r="P9763">
        <v>0.53390817568584104</v>
      </c>
      <c r="Q9763">
        <v>0</v>
      </c>
    </row>
    <row r="9764" spans="1:17">
      <c r="A9764" t="s">
        <v>122</v>
      </c>
      <c r="B9764">
        <v>2036</v>
      </c>
      <c r="C9764" t="s">
        <v>21</v>
      </c>
      <c r="D9764" t="s">
        <v>1067</v>
      </c>
      <c r="E9764" t="s">
        <v>167</v>
      </c>
      <c r="F9764" t="s">
        <v>159</v>
      </c>
      <c r="G9764" t="s">
        <v>1068</v>
      </c>
      <c r="H9764" t="s">
        <v>135</v>
      </c>
      <c r="I9764">
        <v>0</v>
      </c>
      <c r="P9764">
        <v>0.53390817568584104</v>
      </c>
      <c r="Q9764">
        <v>0</v>
      </c>
    </row>
    <row r="9765" spans="1:17">
      <c r="A9765" t="s">
        <v>122</v>
      </c>
      <c r="B9765">
        <v>2036</v>
      </c>
      <c r="C9765" t="s">
        <v>21</v>
      </c>
      <c r="D9765" t="s">
        <v>1067</v>
      </c>
      <c r="E9765" t="s">
        <v>167</v>
      </c>
      <c r="F9765" t="s">
        <v>159</v>
      </c>
      <c r="G9765" t="s">
        <v>1068</v>
      </c>
      <c r="H9765" t="s">
        <v>136</v>
      </c>
      <c r="I9765">
        <v>0</v>
      </c>
      <c r="P9765">
        <v>0.53390817568584104</v>
      </c>
      <c r="Q9765">
        <v>0</v>
      </c>
    </row>
    <row r="9766" spans="1:17">
      <c r="A9766" t="s">
        <v>122</v>
      </c>
      <c r="B9766">
        <v>2036</v>
      </c>
      <c r="C9766" t="s">
        <v>21</v>
      </c>
      <c r="D9766" t="s">
        <v>1067</v>
      </c>
      <c r="E9766" t="s">
        <v>167</v>
      </c>
      <c r="F9766" t="s">
        <v>126</v>
      </c>
      <c r="G9766" t="s">
        <v>1068</v>
      </c>
      <c r="H9766" t="s">
        <v>132</v>
      </c>
      <c r="I9766">
        <v>0</v>
      </c>
      <c r="P9766">
        <v>0.53390817568584104</v>
      </c>
      <c r="Q9766">
        <v>0</v>
      </c>
    </row>
    <row r="9767" spans="1:17">
      <c r="A9767" t="s">
        <v>122</v>
      </c>
      <c r="B9767">
        <v>2036</v>
      </c>
      <c r="C9767" t="s">
        <v>21</v>
      </c>
      <c r="D9767" t="s">
        <v>1067</v>
      </c>
      <c r="E9767" t="s">
        <v>167</v>
      </c>
      <c r="F9767" t="s">
        <v>126</v>
      </c>
      <c r="G9767" t="s">
        <v>1068</v>
      </c>
      <c r="H9767" t="s">
        <v>135</v>
      </c>
      <c r="I9767">
        <v>0</v>
      </c>
      <c r="P9767">
        <v>0.53390817568584104</v>
      </c>
      <c r="Q9767">
        <v>0</v>
      </c>
    </row>
    <row r="9768" spans="1:17">
      <c r="A9768" t="s">
        <v>122</v>
      </c>
      <c r="B9768">
        <v>2036</v>
      </c>
      <c r="C9768" t="s">
        <v>21</v>
      </c>
      <c r="D9768" t="s">
        <v>1067</v>
      </c>
      <c r="E9768" t="s">
        <v>167</v>
      </c>
      <c r="F9768" t="s">
        <v>126</v>
      </c>
      <c r="G9768" t="s">
        <v>1068</v>
      </c>
      <c r="H9768" t="s">
        <v>136</v>
      </c>
      <c r="I9768">
        <v>0</v>
      </c>
      <c r="P9768">
        <v>0.53390817568584104</v>
      </c>
      <c r="Q9768">
        <v>0</v>
      </c>
    </row>
    <row r="9769" spans="1:17">
      <c r="A9769" t="s">
        <v>122</v>
      </c>
      <c r="B9769">
        <v>2036</v>
      </c>
      <c r="C9769" t="s">
        <v>21</v>
      </c>
      <c r="D9769" t="s">
        <v>1067</v>
      </c>
      <c r="E9769" t="s">
        <v>167</v>
      </c>
      <c r="F9769" t="s">
        <v>165</v>
      </c>
      <c r="G9769" t="s">
        <v>1068</v>
      </c>
      <c r="H9769" t="s">
        <v>132</v>
      </c>
      <c r="I9769">
        <v>0</v>
      </c>
      <c r="P9769">
        <v>0.53390817568584104</v>
      </c>
      <c r="Q9769">
        <v>0</v>
      </c>
    </row>
    <row r="9770" spans="1:17">
      <c r="A9770" t="s">
        <v>122</v>
      </c>
      <c r="B9770">
        <v>2036</v>
      </c>
      <c r="C9770" t="s">
        <v>21</v>
      </c>
      <c r="D9770" t="s">
        <v>1067</v>
      </c>
      <c r="E9770" t="s">
        <v>167</v>
      </c>
      <c r="F9770" t="s">
        <v>165</v>
      </c>
      <c r="G9770" t="s">
        <v>1068</v>
      </c>
      <c r="H9770" t="s">
        <v>135</v>
      </c>
      <c r="I9770">
        <v>0</v>
      </c>
      <c r="P9770">
        <v>0.53390817568584104</v>
      </c>
      <c r="Q9770">
        <v>0</v>
      </c>
    </row>
    <row r="9771" spans="1:17">
      <c r="A9771" t="s">
        <v>122</v>
      </c>
      <c r="B9771">
        <v>2036</v>
      </c>
      <c r="C9771" t="s">
        <v>21</v>
      </c>
      <c r="D9771" t="s">
        <v>1067</v>
      </c>
      <c r="E9771" t="s">
        <v>167</v>
      </c>
      <c r="F9771" t="s">
        <v>165</v>
      </c>
      <c r="G9771" t="s">
        <v>1068</v>
      </c>
      <c r="H9771" t="s">
        <v>136</v>
      </c>
      <c r="I9771">
        <v>0</v>
      </c>
      <c r="P9771">
        <v>0.53390817568584104</v>
      </c>
      <c r="Q9771">
        <v>0</v>
      </c>
    </row>
    <row r="9772" spans="1:17">
      <c r="A9772" t="s">
        <v>122</v>
      </c>
      <c r="B9772">
        <v>2036</v>
      </c>
      <c r="C9772" t="s">
        <v>21</v>
      </c>
      <c r="D9772" t="s">
        <v>1067</v>
      </c>
      <c r="E9772" t="s">
        <v>167</v>
      </c>
      <c r="F9772" t="s">
        <v>166</v>
      </c>
      <c r="G9772" t="s">
        <v>1068</v>
      </c>
      <c r="H9772" t="s">
        <v>132</v>
      </c>
      <c r="I9772">
        <v>0</v>
      </c>
      <c r="P9772">
        <v>0.53390817568584104</v>
      </c>
      <c r="Q9772">
        <v>0</v>
      </c>
    </row>
    <row r="9773" spans="1:17">
      <c r="A9773" t="s">
        <v>122</v>
      </c>
      <c r="B9773">
        <v>2036</v>
      </c>
      <c r="C9773" t="s">
        <v>21</v>
      </c>
      <c r="D9773" t="s">
        <v>1067</v>
      </c>
      <c r="E9773" t="s">
        <v>167</v>
      </c>
      <c r="F9773" t="s">
        <v>166</v>
      </c>
      <c r="G9773" t="s">
        <v>1068</v>
      </c>
      <c r="H9773" t="s">
        <v>135</v>
      </c>
      <c r="I9773">
        <v>0</v>
      </c>
      <c r="P9773">
        <v>0.53390817568584104</v>
      </c>
      <c r="Q9773">
        <v>0</v>
      </c>
    </row>
    <row r="9774" spans="1:17">
      <c r="A9774" t="s">
        <v>122</v>
      </c>
      <c r="B9774">
        <v>2036</v>
      </c>
      <c r="C9774" t="s">
        <v>21</v>
      </c>
      <c r="D9774" t="s">
        <v>1067</v>
      </c>
      <c r="E9774" t="s">
        <v>167</v>
      </c>
      <c r="F9774" t="s">
        <v>166</v>
      </c>
      <c r="G9774" t="s">
        <v>1068</v>
      </c>
      <c r="H9774" t="s">
        <v>136</v>
      </c>
      <c r="I9774">
        <v>0</v>
      </c>
      <c r="P9774">
        <v>0.53390817568584104</v>
      </c>
      <c r="Q9774">
        <v>0</v>
      </c>
    </row>
    <row r="9775" spans="1:17">
      <c r="A9775" t="s">
        <v>122</v>
      </c>
      <c r="B9775">
        <v>2036</v>
      </c>
      <c r="C9775" t="s">
        <v>21</v>
      </c>
      <c r="D9775" t="s">
        <v>1067</v>
      </c>
      <c r="E9775" t="s">
        <v>167</v>
      </c>
      <c r="F9775" t="s">
        <v>160</v>
      </c>
      <c r="G9775" t="s">
        <v>1068</v>
      </c>
      <c r="H9775" t="s">
        <v>132</v>
      </c>
      <c r="I9775">
        <v>0</v>
      </c>
      <c r="P9775">
        <v>0.53390817568584104</v>
      </c>
      <c r="Q9775">
        <v>0</v>
      </c>
    </row>
    <row r="9776" spans="1:17">
      <c r="A9776" t="s">
        <v>122</v>
      </c>
      <c r="B9776">
        <v>2036</v>
      </c>
      <c r="C9776" t="s">
        <v>21</v>
      </c>
      <c r="D9776" t="s">
        <v>1067</v>
      </c>
      <c r="E9776" t="s">
        <v>167</v>
      </c>
      <c r="F9776" t="s">
        <v>160</v>
      </c>
      <c r="G9776" t="s">
        <v>1068</v>
      </c>
      <c r="H9776" t="s">
        <v>135</v>
      </c>
      <c r="I9776">
        <v>0</v>
      </c>
      <c r="P9776">
        <v>0.53390817568584104</v>
      </c>
      <c r="Q9776">
        <v>0</v>
      </c>
    </row>
    <row r="9777" spans="1:17">
      <c r="A9777" t="s">
        <v>122</v>
      </c>
      <c r="B9777">
        <v>2036</v>
      </c>
      <c r="C9777" t="s">
        <v>21</v>
      </c>
      <c r="D9777" t="s">
        <v>1067</v>
      </c>
      <c r="E9777" t="s">
        <v>167</v>
      </c>
      <c r="F9777" t="s">
        <v>160</v>
      </c>
      <c r="G9777" t="s">
        <v>1068</v>
      </c>
      <c r="H9777" t="s">
        <v>136</v>
      </c>
      <c r="I9777">
        <v>0</v>
      </c>
      <c r="P9777">
        <v>0.53390817568584104</v>
      </c>
      <c r="Q9777">
        <v>0</v>
      </c>
    </row>
    <row r="9778" spans="1:17">
      <c r="A9778" t="s">
        <v>122</v>
      </c>
      <c r="B9778">
        <v>2036</v>
      </c>
      <c r="C9778" t="s">
        <v>22</v>
      </c>
      <c r="D9778" t="s">
        <v>1067</v>
      </c>
      <c r="E9778" t="s">
        <v>167</v>
      </c>
      <c r="F9778" t="s">
        <v>164</v>
      </c>
      <c r="G9778" t="s">
        <v>1068</v>
      </c>
      <c r="H9778" t="s">
        <v>132</v>
      </c>
      <c r="I9778">
        <v>0</v>
      </c>
      <c r="P9778">
        <v>0.53390817568584104</v>
      </c>
      <c r="Q9778">
        <v>0</v>
      </c>
    </row>
    <row r="9779" spans="1:17">
      <c r="A9779" t="s">
        <v>122</v>
      </c>
      <c r="B9779">
        <v>2036</v>
      </c>
      <c r="C9779" t="s">
        <v>22</v>
      </c>
      <c r="D9779" t="s">
        <v>1067</v>
      </c>
      <c r="E9779" t="s">
        <v>167</v>
      </c>
      <c r="F9779" t="s">
        <v>164</v>
      </c>
      <c r="G9779" t="s">
        <v>1068</v>
      </c>
      <c r="H9779" t="s">
        <v>135</v>
      </c>
      <c r="I9779">
        <v>0</v>
      </c>
      <c r="P9779">
        <v>0.53390817568584104</v>
      </c>
      <c r="Q9779">
        <v>0</v>
      </c>
    </row>
    <row r="9780" spans="1:17">
      <c r="A9780" t="s">
        <v>122</v>
      </c>
      <c r="B9780">
        <v>2036</v>
      </c>
      <c r="C9780" t="s">
        <v>22</v>
      </c>
      <c r="D9780" t="s">
        <v>1067</v>
      </c>
      <c r="E9780" t="s">
        <v>167</v>
      </c>
      <c r="F9780" t="s">
        <v>164</v>
      </c>
      <c r="G9780" t="s">
        <v>1068</v>
      </c>
      <c r="H9780" t="s">
        <v>136</v>
      </c>
      <c r="I9780">
        <v>0</v>
      </c>
      <c r="P9780">
        <v>0.53390817568584104</v>
      </c>
      <c r="Q9780">
        <v>0</v>
      </c>
    </row>
    <row r="9781" spans="1:17">
      <c r="A9781" t="s">
        <v>122</v>
      </c>
      <c r="B9781">
        <v>2036</v>
      </c>
      <c r="C9781" t="s">
        <v>22</v>
      </c>
      <c r="D9781" t="s">
        <v>1067</v>
      </c>
      <c r="E9781" t="s">
        <v>167</v>
      </c>
      <c r="F9781" t="s">
        <v>159</v>
      </c>
      <c r="G9781" t="s">
        <v>1068</v>
      </c>
      <c r="H9781" t="s">
        <v>132</v>
      </c>
      <c r="I9781">
        <v>0</v>
      </c>
      <c r="P9781">
        <v>0.53390817568584104</v>
      </c>
      <c r="Q9781">
        <v>0</v>
      </c>
    </row>
    <row r="9782" spans="1:17">
      <c r="A9782" t="s">
        <v>122</v>
      </c>
      <c r="B9782">
        <v>2036</v>
      </c>
      <c r="C9782" t="s">
        <v>22</v>
      </c>
      <c r="D9782" t="s">
        <v>1067</v>
      </c>
      <c r="E9782" t="s">
        <v>167</v>
      </c>
      <c r="F9782" t="s">
        <v>159</v>
      </c>
      <c r="G9782" t="s">
        <v>1068</v>
      </c>
      <c r="H9782" t="s">
        <v>135</v>
      </c>
      <c r="I9782">
        <v>0</v>
      </c>
      <c r="P9782">
        <v>0.53390817568584104</v>
      </c>
      <c r="Q9782">
        <v>0</v>
      </c>
    </row>
    <row r="9783" spans="1:17">
      <c r="A9783" t="s">
        <v>122</v>
      </c>
      <c r="B9783">
        <v>2036</v>
      </c>
      <c r="C9783" t="s">
        <v>22</v>
      </c>
      <c r="D9783" t="s">
        <v>1067</v>
      </c>
      <c r="E9783" t="s">
        <v>167</v>
      </c>
      <c r="F9783" t="s">
        <v>159</v>
      </c>
      <c r="G9783" t="s">
        <v>1068</v>
      </c>
      <c r="H9783" t="s">
        <v>136</v>
      </c>
      <c r="I9783">
        <v>0</v>
      </c>
      <c r="P9783">
        <v>0.53390817568584104</v>
      </c>
      <c r="Q9783">
        <v>0</v>
      </c>
    </row>
    <row r="9784" spans="1:17">
      <c r="A9784" t="s">
        <v>122</v>
      </c>
      <c r="B9784">
        <v>2036</v>
      </c>
      <c r="C9784" t="s">
        <v>22</v>
      </c>
      <c r="D9784" t="s">
        <v>1067</v>
      </c>
      <c r="E9784" t="s">
        <v>167</v>
      </c>
      <c r="F9784" t="s">
        <v>126</v>
      </c>
      <c r="G9784" t="s">
        <v>1068</v>
      </c>
      <c r="H9784" t="s">
        <v>132</v>
      </c>
      <c r="I9784">
        <v>0</v>
      </c>
      <c r="P9784">
        <v>0.53390817568584104</v>
      </c>
      <c r="Q9784">
        <v>0</v>
      </c>
    </row>
    <row r="9785" spans="1:17">
      <c r="A9785" t="s">
        <v>122</v>
      </c>
      <c r="B9785">
        <v>2036</v>
      </c>
      <c r="C9785" t="s">
        <v>22</v>
      </c>
      <c r="D9785" t="s">
        <v>1067</v>
      </c>
      <c r="E9785" t="s">
        <v>167</v>
      </c>
      <c r="F9785" t="s">
        <v>126</v>
      </c>
      <c r="G9785" t="s">
        <v>1068</v>
      </c>
      <c r="H9785" t="s">
        <v>135</v>
      </c>
      <c r="I9785">
        <v>0</v>
      </c>
      <c r="P9785">
        <v>0.53390817568584104</v>
      </c>
      <c r="Q9785">
        <v>0</v>
      </c>
    </row>
    <row r="9786" spans="1:17">
      <c r="A9786" t="s">
        <v>122</v>
      </c>
      <c r="B9786">
        <v>2036</v>
      </c>
      <c r="C9786" t="s">
        <v>22</v>
      </c>
      <c r="D9786" t="s">
        <v>1067</v>
      </c>
      <c r="E9786" t="s">
        <v>167</v>
      </c>
      <c r="F9786" t="s">
        <v>126</v>
      </c>
      <c r="G9786" t="s">
        <v>1068</v>
      </c>
      <c r="H9786" t="s">
        <v>136</v>
      </c>
      <c r="I9786">
        <v>0</v>
      </c>
      <c r="P9786">
        <v>0.53390817568584104</v>
      </c>
      <c r="Q9786">
        <v>0</v>
      </c>
    </row>
    <row r="9787" spans="1:17">
      <c r="A9787" t="s">
        <v>122</v>
      </c>
      <c r="B9787">
        <v>2036</v>
      </c>
      <c r="C9787" t="s">
        <v>22</v>
      </c>
      <c r="D9787" t="s">
        <v>1067</v>
      </c>
      <c r="E9787" t="s">
        <v>167</v>
      </c>
      <c r="F9787" t="s">
        <v>165</v>
      </c>
      <c r="G9787" t="s">
        <v>1068</v>
      </c>
      <c r="H9787" t="s">
        <v>132</v>
      </c>
      <c r="I9787">
        <v>0</v>
      </c>
      <c r="P9787">
        <v>0.53390817568584104</v>
      </c>
      <c r="Q9787">
        <v>0</v>
      </c>
    </row>
    <row r="9788" spans="1:17">
      <c r="A9788" t="s">
        <v>122</v>
      </c>
      <c r="B9788">
        <v>2036</v>
      </c>
      <c r="C9788" t="s">
        <v>22</v>
      </c>
      <c r="D9788" t="s">
        <v>1067</v>
      </c>
      <c r="E9788" t="s">
        <v>167</v>
      </c>
      <c r="F9788" t="s">
        <v>165</v>
      </c>
      <c r="G9788" t="s">
        <v>1068</v>
      </c>
      <c r="H9788" t="s">
        <v>135</v>
      </c>
      <c r="I9788">
        <v>0</v>
      </c>
      <c r="P9788">
        <v>0.53390817568584104</v>
      </c>
      <c r="Q9788">
        <v>0</v>
      </c>
    </row>
    <row r="9789" spans="1:17">
      <c r="A9789" t="s">
        <v>122</v>
      </c>
      <c r="B9789">
        <v>2036</v>
      </c>
      <c r="C9789" t="s">
        <v>22</v>
      </c>
      <c r="D9789" t="s">
        <v>1067</v>
      </c>
      <c r="E9789" t="s">
        <v>167</v>
      </c>
      <c r="F9789" t="s">
        <v>165</v>
      </c>
      <c r="G9789" t="s">
        <v>1068</v>
      </c>
      <c r="H9789" t="s">
        <v>136</v>
      </c>
      <c r="I9789">
        <v>0</v>
      </c>
      <c r="P9789">
        <v>0.53390817568584104</v>
      </c>
      <c r="Q9789">
        <v>0</v>
      </c>
    </row>
    <row r="9790" spans="1:17">
      <c r="A9790" t="s">
        <v>122</v>
      </c>
      <c r="B9790">
        <v>2036</v>
      </c>
      <c r="C9790" t="s">
        <v>22</v>
      </c>
      <c r="D9790" t="s">
        <v>1067</v>
      </c>
      <c r="E9790" t="s">
        <v>167</v>
      </c>
      <c r="F9790" t="s">
        <v>166</v>
      </c>
      <c r="G9790" t="s">
        <v>1068</v>
      </c>
      <c r="H9790" t="s">
        <v>132</v>
      </c>
      <c r="I9790">
        <v>0</v>
      </c>
      <c r="P9790">
        <v>0.53390817568584104</v>
      </c>
      <c r="Q9790">
        <v>0</v>
      </c>
    </row>
    <row r="9791" spans="1:17">
      <c r="A9791" t="s">
        <v>122</v>
      </c>
      <c r="B9791">
        <v>2036</v>
      </c>
      <c r="C9791" t="s">
        <v>22</v>
      </c>
      <c r="D9791" t="s">
        <v>1067</v>
      </c>
      <c r="E9791" t="s">
        <v>167</v>
      </c>
      <c r="F9791" t="s">
        <v>166</v>
      </c>
      <c r="G9791" t="s">
        <v>1068</v>
      </c>
      <c r="H9791" t="s">
        <v>135</v>
      </c>
      <c r="I9791">
        <v>0</v>
      </c>
      <c r="P9791">
        <v>0.53390817568584104</v>
      </c>
      <c r="Q9791">
        <v>0</v>
      </c>
    </row>
    <row r="9792" spans="1:17">
      <c r="A9792" t="s">
        <v>122</v>
      </c>
      <c r="B9792">
        <v>2036</v>
      </c>
      <c r="C9792" t="s">
        <v>22</v>
      </c>
      <c r="D9792" t="s">
        <v>1067</v>
      </c>
      <c r="E9792" t="s">
        <v>167</v>
      </c>
      <c r="F9792" t="s">
        <v>166</v>
      </c>
      <c r="G9792" t="s">
        <v>1068</v>
      </c>
      <c r="H9792" t="s">
        <v>136</v>
      </c>
      <c r="I9792">
        <v>0</v>
      </c>
      <c r="P9792">
        <v>0.53390817568584104</v>
      </c>
      <c r="Q9792">
        <v>0</v>
      </c>
    </row>
    <row r="9793" spans="1:17">
      <c r="A9793" t="s">
        <v>122</v>
      </c>
      <c r="B9793">
        <v>2036</v>
      </c>
      <c r="C9793" t="s">
        <v>22</v>
      </c>
      <c r="D9793" t="s">
        <v>1067</v>
      </c>
      <c r="E9793" t="s">
        <v>167</v>
      </c>
      <c r="F9793" t="s">
        <v>160</v>
      </c>
      <c r="G9793" t="s">
        <v>1068</v>
      </c>
      <c r="H9793" t="s">
        <v>132</v>
      </c>
      <c r="I9793">
        <v>0</v>
      </c>
      <c r="P9793">
        <v>0.53390817568584104</v>
      </c>
      <c r="Q9793">
        <v>0</v>
      </c>
    </row>
    <row r="9794" spans="1:17">
      <c r="A9794" t="s">
        <v>122</v>
      </c>
      <c r="B9794">
        <v>2036</v>
      </c>
      <c r="C9794" t="s">
        <v>22</v>
      </c>
      <c r="D9794" t="s">
        <v>1067</v>
      </c>
      <c r="E9794" t="s">
        <v>167</v>
      </c>
      <c r="F9794" t="s">
        <v>160</v>
      </c>
      <c r="G9794" t="s">
        <v>1068</v>
      </c>
      <c r="H9794" t="s">
        <v>135</v>
      </c>
      <c r="I9794">
        <v>0</v>
      </c>
      <c r="P9794">
        <v>0.53390817568584104</v>
      </c>
      <c r="Q9794">
        <v>0</v>
      </c>
    </row>
    <row r="9795" spans="1:17">
      <c r="A9795" t="s">
        <v>122</v>
      </c>
      <c r="B9795">
        <v>2036</v>
      </c>
      <c r="C9795" t="s">
        <v>22</v>
      </c>
      <c r="D9795" t="s">
        <v>1067</v>
      </c>
      <c r="E9795" t="s">
        <v>167</v>
      </c>
      <c r="F9795" t="s">
        <v>160</v>
      </c>
      <c r="G9795" t="s">
        <v>1068</v>
      </c>
      <c r="H9795" t="s">
        <v>136</v>
      </c>
      <c r="I9795">
        <v>0</v>
      </c>
      <c r="P9795">
        <v>0.53390817568584104</v>
      </c>
      <c r="Q9795">
        <v>0</v>
      </c>
    </row>
    <row r="9796" spans="1:17">
      <c r="A9796" t="s">
        <v>122</v>
      </c>
      <c r="B9796">
        <v>2036</v>
      </c>
      <c r="C9796" t="s">
        <v>24</v>
      </c>
      <c r="D9796" t="s">
        <v>1067</v>
      </c>
      <c r="E9796" t="s">
        <v>167</v>
      </c>
      <c r="F9796" t="s">
        <v>164</v>
      </c>
      <c r="G9796" t="s">
        <v>1068</v>
      </c>
      <c r="H9796" t="s">
        <v>132</v>
      </c>
      <c r="I9796">
        <v>0</v>
      </c>
      <c r="P9796">
        <v>0.53390817568584104</v>
      </c>
      <c r="Q9796">
        <v>0</v>
      </c>
    </row>
    <row r="9797" spans="1:17">
      <c r="A9797" t="s">
        <v>122</v>
      </c>
      <c r="B9797">
        <v>2036</v>
      </c>
      <c r="C9797" t="s">
        <v>24</v>
      </c>
      <c r="D9797" t="s">
        <v>1067</v>
      </c>
      <c r="E9797" t="s">
        <v>167</v>
      </c>
      <c r="F9797" t="s">
        <v>164</v>
      </c>
      <c r="G9797" t="s">
        <v>1068</v>
      </c>
      <c r="H9797" t="s">
        <v>135</v>
      </c>
      <c r="I9797">
        <v>0</v>
      </c>
      <c r="P9797">
        <v>0.53390817568584104</v>
      </c>
      <c r="Q9797">
        <v>0</v>
      </c>
    </row>
    <row r="9798" spans="1:17">
      <c r="A9798" t="s">
        <v>122</v>
      </c>
      <c r="B9798">
        <v>2036</v>
      </c>
      <c r="C9798" t="s">
        <v>24</v>
      </c>
      <c r="D9798" t="s">
        <v>1067</v>
      </c>
      <c r="E9798" t="s">
        <v>167</v>
      </c>
      <c r="F9798" t="s">
        <v>164</v>
      </c>
      <c r="G9798" t="s">
        <v>1068</v>
      </c>
      <c r="H9798" t="s">
        <v>136</v>
      </c>
      <c r="I9798">
        <v>0</v>
      </c>
      <c r="P9798">
        <v>0.53390817568584104</v>
      </c>
      <c r="Q9798">
        <v>0</v>
      </c>
    </row>
    <row r="9799" spans="1:17">
      <c r="A9799" t="s">
        <v>122</v>
      </c>
      <c r="B9799">
        <v>2036</v>
      </c>
      <c r="C9799" t="s">
        <v>24</v>
      </c>
      <c r="D9799" t="s">
        <v>1067</v>
      </c>
      <c r="E9799" t="s">
        <v>167</v>
      </c>
      <c r="F9799" t="s">
        <v>159</v>
      </c>
      <c r="G9799" t="s">
        <v>1068</v>
      </c>
      <c r="H9799" t="s">
        <v>132</v>
      </c>
      <c r="I9799">
        <v>0</v>
      </c>
      <c r="P9799">
        <v>0.53390817568584104</v>
      </c>
      <c r="Q9799">
        <v>0</v>
      </c>
    </row>
    <row r="9800" spans="1:17">
      <c r="A9800" t="s">
        <v>122</v>
      </c>
      <c r="B9800">
        <v>2036</v>
      </c>
      <c r="C9800" t="s">
        <v>24</v>
      </c>
      <c r="D9800" t="s">
        <v>1067</v>
      </c>
      <c r="E9800" t="s">
        <v>167</v>
      </c>
      <c r="F9800" t="s">
        <v>159</v>
      </c>
      <c r="G9800" t="s">
        <v>1068</v>
      </c>
      <c r="H9800" t="s">
        <v>135</v>
      </c>
      <c r="I9800">
        <v>0</v>
      </c>
      <c r="P9800">
        <v>0.53390817568584104</v>
      </c>
      <c r="Q9800">
        <v>0</v>
      </c>
    </row>
    <row r="9801" spans="1:17">
      <c r="A9801" t="s">
        <v>122</v>
      </c>
      <c r="B9801">
        <v>2036</v>
      </c>
      <c r="C9801" t="s">
        <v>24</v>
      </c>
      <c r="D9801" t="s">
        <v>1067</v>
      </c>
      <c r="E9801" t="s">
        <v>167</v>
      </c>
      <c r="F9801" t="s">
        <v>159</v>
      </c>
      <c r="G9801" t="s">
        <v>1068</v>
      </c>
      <c r="H9801" t="s">
        <v>136</v>
      </c>
      <c r="I9801">
        <v>0</v>
      </c>
      <c r="P9801">
        <v>0.53390817568584104</v>
      </c>
      <c r="Q9801">
        <v>0</v>
      </c>
    </row>
    <row r="9802" spans="1:17">
      <c r="A9802" t="s">
        <v>122</v>
      </c>
      <c r="B9802">
        <v>2036</v>
      </c>
      <c r="C9802" t="s">
        <v>24</v>
      </c>
      <c r="D9802" t="s">
        <v>1067</v>
      </c>
      <c r="E9802" t="s">
        <v>167</v>
      </c>
      <c r="F9802" t="s">
        <v>126</v>
      </c>
      <c r="G9802" t="s">
        <v>1068</v>
      </c>
      <c r="H9802" t="s">
        <v>132</v>
      </c>
      <c r="I9802">
        <v>0</v>
      </c>
      <c r="P9802">
        <v>0.53390817568584104</v>
      </c>
      <c r="Q9802">
        <v>0</v>
      </c>
    </row>
    <row r="9803" spans="1:17">
      <c r="A9803" t="s">
        <v>122</v>
      </c>
      <c r="B9803">
        <v>2036</v>
      </c>
      <c r="C9803" t="s">
        <v>24</v>
      </c>
      <c r="D9803" t="s">
        <v>1067</v>
      </c>
      <c r="E9803" t="s">
        <v>167</v>
      </c>
      <c r="F9803" t="s">
        <v>126</v>
      </c>
      <c r="G9803" t="s">
        <v>1068</v>
      </c>
      <c r="H9803" t="s">
        <v>135</v>
      </c>
      <c r="I9803">
        <v>0</v>
      </c>
      <c r="P9803">
        <v>0.53390817568584104</v>
      </c>
      <c r="Q9803">
        <v>0</v>
      </c>
    </row>
    <row r="9804" spans="1:17">
      <c r="A9804" t="s">
        <v>122</v>
      </c>
      <c r="B9804">
        <v>2036</v>
      </c>
      <c r="C9804" t="s">
        <v>24</v>
      </c>
      <c r="D9804" t="s">
        <v>1067</v>
      </c>
      <c r="E9804" t="s">
        <v>167</v>
      </c>
      <c r="F9804" t="s">
        <v>126</v>
      </c>
      <c r="G9804" t="s">
        <v>1068</v>
      </c>
      <c r="H9804" t="s">
        <v>136</v>
      </c>
      <c r="I9804">
        <v>0</v>
      </c>
      <c r="P9804">
        <v>0.53390817568584104</v>
      </c>
      <c r="Q9804">
        <v>0</v>
      </c>
    </row>
    <row r="9805" spans="1:17">
      <c r="A9805" t="s">
        <v>122</v>
      </c>
      <c r="B9805">
        <v>2036</v>
      </c>
      <c r="C9805" t="s">
        <v>24</v>
      </c>
      <c r="D9805" t="s">
        <v>1067</v>
      </c>
      <c r="E9805" t="s">
        <v>167</v>
      </c>
      <c r="F9805" t="s">
        <v>165</v>
      </c>
      <c r="G9805" t="s">
        <v>1068</v>
      </c>
      <c r="H9805" t="s">
        <v>132</v>
      </c>
      <c r="I9805">
        <v>0</v>
      </c>
      <c r="P9805">
        <v>0.53390817568584104</v>
      </c>
      <c r="Q9805">
        <v>0</v>
      </c>
    </row>
    <row r="9806" spans="1:17">
      <c r="A9806" t="s">
        <v>122</v>
      </c>
      <c r="B9806">
        <v>2036</v>
      </c>
      <c r="C9806" t="s">
        <v>24</v>
      </c>
      <c r="D9806" t="s">
        <v>1067</v>
      </c>
      <c r="E9806" t="s">
        <v>167</v>
      </c>
      <c r="F9806" t="s">
        <v>165</v>
      </c>
      <c r="G9806" t="s">
        <v>1068</v>
      </c>
      <c r="H9806" t="s">
        <v>135</v>
      </c>
      <c r="I9806">
        <v>0</v>
      </c>
      <c r="P9806">
        <v>0.53390817568584104</v>
      </c>
      <c r="Q9806">
        <v>0</v>
      </c>
    </row>
    <row r="9807" spans="1:17">
      <c r="A9807" t="s">
        <v>122</v>
      </c>
      <c r="B9807">
        <v>2036</v>
      </c>
      <c r="C9807" t="s">
        <v>24</v>
      </c>
      <c r="D9807" t="s">
        <v>1067</v>
      </c>
      <c r="E9807" t="s">
        <v>167</v>
      </c>
      <c r="F9807" t="s">
        <v>165</v>
      </c>
      <c r="G9807" t="s">
        <v>1068</v>
      </c>
      <c r="H9807" t="s">
        <v>136</v>
      </c>
      <c r="I9807">
        <v>0</v>
      </c>
      <c r="P9807">
        <v>0.53390817568584104</v>
      </c>
      <c r="Q9807">
        <v>0</v>
      </c>
    </row>
    <row r="9808" spans="1:17">
      <c r="A9808" t="s">
        <v>122</v>
      </c>
      <c r="B9808">
        <v>2036</v>
      </c>
      <c r="C9808" t="s">
        <v>24</v>
      </c>
      <c r="D9808" t="s">
        <v>1067</v>
      </c>
      <c r="E9808" t="s">
        <v>167</v>
      </c>
      <c r="F9808" t="s">
        <v>166</v>
      </c>
      <c r="G9808" t="s">
        <v>1068</v>
      </c>
      <c r="H9808" t="s">
        <v>132</v>
      </c>
      <c r="I9808">
        <v>0</v>
      </c>
      <c r="P9808">
        <v>0.53390817568584104</v>
      </c>
      <c r="Q9808">
        <v>0</v>
      </c>
    </row>
    <row r="9809" spans="1:17">
      <c r="A9809" t="s">
        <v>122</v>
      </c>
      <c r="B9809">
        <v>2036</v>
      </c>
      <c r="C9809" t="s">
        <v>24</v>
      </c>
      <c r="D9809" t="s">
        <v>1067</v>
      </c>
      <c r="E9809" t="s">
        <v>167</v>
      </c>
      <c r="F9809" t="s">
        <v>166</v>
      </c>
      <c r="G9809" t="s">
        <v>1068</v>
      </c>
      <c r="H9809" t="s">
        <v>135</v>
      </c>
      <c r="I9809">
        <v>0</v>
      </c>
      <c r="P9809">
        <v>0.53390817568584104</v>
      </c>
      <c r="Q9809">
        <v>0</v>
      </c>
    </row>
    <row r="9810" spans="1:17">
      <c r="A9810" t="s">
        <v>122</v>
      </c>
      <c r="B9810">
        <v>2036</v>
      </c>
      <c r="C9810" t="s">
        <v>24</v>
      </c>
      <c r="D9810" t="s">
        <v>1067</v>
      </c>
      <c r="E9810" t="s">
        <v>167</v>
      </c>
      <c r="F9810" t="s">
        <v>166</v>
      </c>
      <c r="G9810" t="s">
        <v>1068</v>
      </c>
      <c r="H9810" t="s">
        <v>136</v>
      </c>
      <c r="I9810">
        <v>0</v>
      </c>
      <c r="P9810">
        <v>0.53390817568584104</v>
      </c>
      <c r="Q9810">
        <v>0</v>
      </c>
    </row>
    <row r="9811" spans="1:17">
      <c r="A9811" t="s">
        <v>122</v>
      </c>
      <c r="B9811">
        <v>2036</v>
      </c>
      <c r="C9811" t="s">
        <v>24</v>
      </c>
      <c r="D9811" t="s">
        <v>1067</v>
      </c>
      <c r="E9811" t="s">
        <v>167</v>
      </c>
      <c r="F9811" t="s">
        <v>160</v>
      </c>
      <c r="G9811" t="s">
        <v>1068</v>
      </c>
      <c r="H9811" t="s">
        <v>132</v>
      </c>
      <c r="I9811">
        <v>0</v>
      </c>
      <c r="P9811">
        <v>0.53390817568584104</v>
      </c>
      <c r="Q9811">
        <v>0</v>
      </c>
    </row>
    <row r="9812" spans="1:17">
      <c r="A9812" t="s">
        <v>122</v>
      </c>
      <c r="B9812">
        <v>2036</v>
      </c>
      <c r="C9812" t="s">
        <v>24</v>
      </c>
      <c r="D9812" t="s">
        <v>1067</v>
      </c>
      <c r="E9812" t="s">
        <v>167</v>
      </c>
      <c r="F9812" t="s">
        <v>160</v>
      </c>
      <c r="G9812" t="s">
        <v>1068</v>
      </c>
      <c r="H9812" t="s">
        <v>135</v>
      </c>
      <c r="I9812">
        <v>0</v>
      </c>
      <c r="P9812">
        <v>0.53390817568584104</v>
      </c>
      <c r="Q9812">
        <v>0</v>
      </c>
    </row>
    <row r="9813" spans="1:17">
      <c r="A9813" t="s">
        <v>122</v>
      </c>
      <c r="B9813">
        <v>2036</v>
      </c>
      <c r="C9813" t="s">
        <v>24</v>
      </c>
      <c r="D9813" t="s">
        <v>1067</v>
      </c>
      <c r="E9813" t="s">
        <v>167</v>
      </c>
      <c r="F9813" t="s">
        <v>160</v>
      </c>
      <c r="G9813" t="s">
        <v>1068</v>
      </c>
      <c r="H9813" t="s">
        <v>136</v>
      </c>
      <c r="I9813">
        <v>0</v>
      </c>
      <c r="P9813">
        <v>0.53390817568584104</v>
      </c>
      <c r="Q9813">
        <v>0</v>
      </c>
    </row>
    <row r="9814" spans="1:17">
      <c r="A9814" t="s">
        <v>122</v>
      </c>
      <c r="B9814">
        <v>2036</v>
      </c>
      <c r="C9814" t="s">
        <v>14</v>
      </c>
      <c r="D9814" t="s">
        <v>1062</v>
      </c>
      <c r="E9814" t="s">
        <v>162</v>
      </c>
      <c r="F9814" t="s">
        <v>164</v>
      </c>
      <c r="G9814" t="s">
        <v>1063</v>
      </c>
      <c r="H9814" t="s">
        <v>132</v>
      </c>
      <c r="I9814">
        <v>0</v>
      </c>
      <c r="P9814">
        <v>0.53390817568584104</v>
      </c>
      <c r="Q9814">
        <v>0</v>
      </c>
    </row>
    <row r="9815" spans="1:17">
      <c r="A9815" t="s">
        <v>122</v>
      </c>
      <c r="B9815">
        <v>2036</v>
      </c>
      <c r="C9815" t="s">
        <v>14</v>
      </c>
      <c r="D9815" t="s">
        <v>1062</v>
      </c>
      <c r="E9815" t="s">
        <v>162</v>
      </c>
      <c r="F9815" t="s">
        <v>164</v>
      </c>
      <c r="G9815" t="s">
        <v>1063</v>
      </c>
      <c r="H9815" t="s">
        <v>135</v>
      </c>
      <c r="I9815">
        <v>0</v>
      </c>
      <c r="P9815">
        <v>0.53390817568584104</v>
      </c>
      <c r="Q9815">
        <v>0</v>
      </c>
    </row>
    <row r="9816" spans="1:17">
      <c r="A9816" t="s">
        <v>122</v>
      </c>
      <c r="B9816">
        <v>2036</v>
      </c>
      <c r="C9816" t="s">
        <v>14</v>
      </c>
      <c r="D9816" t="s">
        <v>1062</v>
      </c>
      <c r="E9816" t="s">
        <v>162</v>
      </c>
      <c r="F9816" t="s">
        <v>164</v>
      </c>
      <c r="G9816" t="s">
        <v>1063</v>
      </c>
      <c r="H9816" t="s">
        <v>136</v>
      </c>
      <c r="I9816">
        <v>0</v>
      </c>
      <c r="P9816">
        <v>0.53390817568584104</v>
      </c>
      <c r="Q9816">
        <v>0</v>
      </c>
    </row>
    <row r="9817" spans="1:17">
      <c r="A9817" t="s">
        <v>122</v>
      </c>
      <c r="B9817">
        <v>2036</v>
      </c>
      <c r="C9817" t="s">
        <v>14</v>
      </c>
      <c r="D9817" t="s">
        <v>1062</v>
      </c>
      <c r="E9817" t="s">
        <v>162</v>
      </c>
      <c r="F9817" t="s">
        <v>159</v>
      </c>
      <c r="G9817" t="s">
        <v>1063</v>
      </c>
      <c r="H9817" t="s">
        <v>132</v>
      </c>
      <c r="I9817">
        <v>0</v>
      </c>
      <c r="P9817">
        <v>0.53390817568584104</v>
      </c>
      <c r="Q9817">
        <v>0</v>
      </c>
    </row>
    <row r="9818" spans="1:17">
      <c r="A9818" t="s">
        <v>122</v>
      </c>
      <c r="B9818">
        <v>2036</v>
      </c>
      <c r="C9818" t="s">
        <v>14</v>
      </c>
      <c r="D9818" t="s">
        <v>1062</v>
      </c>
      <c r="E9818" t="s">
        <v>162</v>
      </c>
      <c r="F9818" t="s">
        <v>159</v>
      </c>
      <c r="G9818" t="s">
        <v>1063</v>
      </c>
      <c r="H9818" t="s">
        <v>135</v>
      </c>
      <c r="I9818">
        <v>0</v>
      </c>
      <c r="P9818">
        <v>0.53390817568584104</v>
      </c>
      <c r="Q9818">
        <v>0</v>
      </c>
    </row>
    <row r="9819" spans="1:17">
      <c r="A9819" t="s">
        <v>122</v>
      </c>
      <c r="B9819">
        <v>2036</v>
      </c>
      <c r="C9819" t="s">
        <v>14</v>
      </c>
      <c r="D9819" t="s">
        <v>1062</v>
      </c>
      <c r="E9819" t="s">
        <v>162</v>
      </c>
      <c r="F9819" t="s">
        <v>159</v>
      </c>
      <c r="G9819" t="s">
        <v>1063</v>
      </c>
      <c r="H9819" t="s">
        <v>136</v>
      </c>
      <c r="I9819">
        <v>0</v>
      </c>
      <c r="P9819">
        <v>0.53390817568584104</v>
      </c>
      <c r="Q9819">
        <v>0</v>
      </c>
    </row>
    <row r="9820" spans="1:17">
      <c r="A9820" t="s">
        <v>122</v>
      </c>
      <c r="B9820">
        <v>2036</v>
      </c>
      <c r="C9820" t="s">
        <v>14</v>
      </c>
      <c r="D9820" t="s">
        <v>1062</v>
      </c>
      <c r="E9820" t="s">
        <v>162</v>
      </c>
      <c r="F9820" t="s">
        <v>126</v>
      </c>
      <c r="G9820" t="s">
        <v>1063</v>
      </c>
      <c r="H9820" t="s">
        <v>132</v>
      </c>
      <c r="I9820">
        <v>0</v>
      </c>
      <c r="P9820">
        <v>0.53390817568584104</v>
      </c>
      <c r="Q9820">
        <v>0</v>
      </c>
    </row>
    <row r="9821" spans="1:17">
      <c r="A9821" t="s">
        <v>122</v>
      </c>
      <c r="B9821">
        <v>2036</v>
      </c>
      <c r="C9821" t="s">
        <v>14</v>
      </c>
      <c r="D9821" t="s">
        <v>1062</v>
      </c>
      <c r="E9821" t="s">
        <v>162</v>
      </c>
      <c r="F9821" t="s">
        <v>126</v>
      </c>
      <c r="G9821" t="s">
        <v>1063</v>
      </c>
      <c r="H9821" t="s">
        <v>135</v>
      </c>
      <c r="I9821">
        <v>0</v>
      </c>
      <c r="P9821">
        <v>0.53390817568584104</v>
      </c>
      <c r="Q9821">
        <v>0</v>
      </c>
    </row>
    <row r="9822" spans="1:17">
      <c r="A9822" t="s">
        <v>122</v>
      </c>
      <c r="B9822">
        <v>2036</v>
      </c>
      <c r="C9822" t="s">
        <v>14</v>
      </c>
      <c r="D9822" t="s">
        <v>1062</v>
      </c>
      <c r="E9822" t="s">
        <v>162</v>
      </c>
      <c r="F9822" t="s">
        <v>126</v>
      </c>
      <c r="G9822" t="s">
        <v>1063</v>
      </c>
      <c r="H9822" t="s">
        <v>136</v>
      </c>
      <c r="I9822">
        <v>0</v>
      </c>
      <c r="P9822">
        <v>0.53390817568584104</v>
      </c>
      <c r="Q9822">
        <v>0</v>
      </c>
    </row>
    <row r="9823" spans="1:17">
      <c r="A9823" t="s">
        <v>122</v>
      </c>
      <c r="B9823">
        <v>2036</v>
      </c>
      <c r="C9823" t="s">
        <v>14</v>
      </c>
      <c r="D9823" t="s">
        <v>1062</v>
      </c>
      <c r="E9823" t="s">
        <v>162</v>
      </c>
      <c r="F9823" t="s">
        <v>165</v>
      </c>
      <c r="G9823" t="s">
        <v>1063</v>
      </c>
      <c r="H9823" t="s">
        <v>132</v>
      </c>
      <c r="I9823">
        <v>0</v>
      </c>
      <c r="P9823">
        <v>0.53390817568584104</v>
      </c>
      <c r="Q9823">
        <v>0</v>
      </c>
    </row>
    <row r="9824" spans="1:17">
      <c r="A9824" t="s">
        <v>122</v>
      </c>
      <c r="B9824">
        <v>2036</v>
      </c>
      <c r="C9824" t="s">
        <v>14</v>
      </c>
      <c r="D9824" t="s">
        <v>1062</v>
      </c>
      <c r="E9824" t="s">
        <v>162</v>
      </c>
      <c r="F9824" t="s">
        <v>165</v>
      </c>
      <c r="G9824" t="s">
        <v>1063</v>
      </c>
      <c r="H9824" t="s">
        <v>135</v>
      </c>
      <c r="I9824">
        <v>0</v>
      </c>
      <c r="P9824">
        <v>0.53390817568584104</v>
      </c>
      <c r="Q9824">
        <v>0</v>
      </c>
    </row>
    <row r="9825" spans="1:17">
      <c r="A9825" t="s">
        <v>122</v>
      </c>
      <c r="B9825">
        <v>2036</v>
      </c>
      <c r="C9825" t="s">
        <v>14</v>
      </c>
      <c r="D9825" t="s">
        <v>1062</v>
      </c>
      <c r="E9825" t="s">
        <v>162</v>
      </c>
      <c r="F9825" t="s">
        <v>165</v>
      </c>
      <c r="G9825" t="s">
        <v>1063</v>
      </c>
      <c r="H9825" t="s">
        <v>136</v>
      </c>
      <c r="I9825">
        <v>0</v>
      </c>
      <c r="P9825">
        <v>0.53390817568584104</v>
      </c>
      <c r="Q9825">
        <v>0</v>
      </c>
    </row>
    <row r="9826" spans="1:17">
      <c r="A9826" t="s">
        <v>122</v>
      </c>
      <c r="B9826">
        <v>2036</v>
      </c>
      <c r="C9826" t="s">
        <v>14</v>
      </c>
      <c r="D9826" t="s">
        <v>1062</v>
      </c>
      <c r="E9826" t="s">
        <v>162</v>
      </c>
      <c r="F9826" t="s">
        <v>166</v>
      </c>
      <c r="G9826" t="s">
        <v>1063</v>
      </c>
      <c r="H9826" t="s">
        <v>132</v>
      </c>
      <c r="I9826">
        <v>0</v>
      </c>
      <c r="P9826">
        <v>0.53390817568584104</v>
      </c>
      <c r="Q9826">
        <v>0</v>
      </c>
    </row>
    <row r="9827" spans="1:17">
      <c r="A9827" t="s">
        <v>122</v>
      </c>
      <c r="B9827">
        <v>2036</v>
      </c>
      <c r="C9827" t="s">
        <v>14</v>
      </c>
      <c r="D9827" t="s">
        <v>1062</v>
      </c>
      <c r="E9827" t="s">
        <v>162</v>
      </c>
      <c r="F9827" t="s">
        <v>166</v>
      </c>
      <c r="G9827" t="s">
        <v>1063</v>
      </c>
      <c r="H9827" t="s">
        <v>135</v>
      </c>
      <c r="I9827">
        <v>0</v>
      </c>
      <c r="P9827">
        <v>0.53390817568584104</v>
      </c>
      <c r="Q9827">
        <v>0</v>
      </c>
    </row>
    <row r="9828" spans="1:17">
      <c r="A9828" t="s">
        <v>122</v>
      </c>
      <c r="B9828">
        <v>2036</v>
      </c>
      <c r="C9828" t="s">
        <v>14</v>
      </c>
      <c r="D9828" t="s">
        <v>1062</v>
      </c>
      <c r="E9828" t="s">
        <v>162</v>
      </c>
      <c r="F9828" t="s">
        <v>166</v>
      </c>
      <c r="G9828" t="s">
        <v>1063</v>
      </c>
      <c r="H9828" t="s">
        <v>136</v>
      </c>
      <c r="I9828">
        <v>0</v>
      </c>
      <c r="P9828">
        <v>0.53390817568584104</v>
      </c>
      <c r="Q9828">
        <v>0</v>
      </c>
    </row>
    <row r="9829" spans="1:17">
      <c r="A9829" t="s">
        <v>122</v>
      </c>
      <c r="B9829">
        <v>2036</v>
      </c>
      <c r="C9829" t="s">
        <v>14</v>
      </c>
      <c r="D9829" t="s">
        <v>1062</v>
      </c>
      <c r="E9829" t="s">
        <v>162</v>
      </c>
      <c r="F9829" t="s">
        <v>160</v>
      </c>
      <c r="G9829" t="s">
        <v>1063</v>
      </c>
      <c r="H9829" t="s">
        <v>132</v>
      </c>
      <c r="I9829">
        <v>0</v>
      </c>
      <c r="P9829">
        <v>0.53390817568584104</v>
      </c>
      <c r="Q9829">
        <v>0</v>
      </c>
    </row>
    <row r="9830" spans="1:17">
      <c r="A9830" t="s">
        <v>122</v>
      </c>
      <c r="B9830">
        <v>2036</v>
      </c>
      <c r="C9830" t="s">
        <v>14</v>
      </c>
      <c r="D9830" t="s">
        <v>1062</v>
      </c>
      <c r="E9830" t="s">
        <v>162</v>
      </c>
      <c r="F9830" t="s">
        <v>160</v>
      </c>
      <c r="G9830" t="s">
        <v>1063</v>
      </c>
      <c r="H9830" t="s">
        <v>135</v>
      </c>
      <c r="I9830">
        <v>0</v>
      </c>
      <c r="P9830">
        <v>0.53390817568584104</v>
      </c>
      <c r="Q9830">
        <v>0</v>
      </c>
    </row>
    <row r="9831" spans="1:17">
      <c r="A9831" t="s">
        <v>122</v>
      </c>
      <c r="B9831">
        <v>2036</v>
      </c>
      <c r="C9831" t="s">
        <v>14</v>
      </c>
      <c r="D9831" t="s">
        <v>1062</v>
      </c>
      <c r="E9831" t="s">
        <v>162</v>
      </c>
      <c r="F9831" t="s">
        <v>160</v>
      </c>
      <c r="G9831" t="s">
        <v>1063</v>
      </c>
      <c r="H9831" t="s">
        <v>136</v>
      </c>
      <c r="I9831">
        <v>0</v>
      </c>
      <c r="P9831">
        <v>0.53390817568584104</v>
      </c>
      <c r="Q9831">
        <v>0</v>
      </c>
    </row>
    <row r="9832" spans="1:17">
      <c r="A9832" t="s">
        <v>122</v>
      </c>
      <c r="B9832">
        <v>2036</v>
      </c>
      <c r="C9832" t="s">
        <v>15</v>
      </c>
      <c r="D9832" t="s">
        <v>1062</v>
      </c>
      <c r="E9832" t="s">
        <v>162</v>
      </c>
      <c r="F9832" t="s">
        <v>164</v>
      </c>
      <c r="G9832" t="s">
        <v>1063</v>
      </c>
      <c r="H9832" t="s">
        <v>132</v>
      </c>
      <c r="I9832">
        <v>0</v>
      </c>
      <c r="P9832">
        <v>0.53390817568584104</v>
      </c>
      <c r="Q9832">
        <v>0</v>
      </c>
    </row>
    <row r="9833" spans="1:17">
      <c r="A9833" t="s">
        <v>122</v>
      </c>
      <c r="B9833">
        <v>2036</v>
      </c>
      <c r="C9833" t="s">
        <v>15</v>
      </c>
      <c r="D9833" t="s">
        <v>1062</v>
      </c>
      <c r="E9833" t="s">
        <v>162</v>
      </c>
      <c r="F9833" t="s">
        <v>164</v>
      </c>
      <c r="G9833" t="s">
        <v>1063</v>
      </c>
      <c r="H9833" t="s">
        <v>135</v>
      </c>
      <c r="I9833">
        <v>1888661061.95822</v>
      </c>
      <c r="P9833">
        <v>0.53390817568584104</v>
      </c>
      <c r="Q9833">
        <v>1008371582.07899</v>
      </c>
    </row>
    <row r="9834" spans="1:17">
      <c r="A9834" t="s">
        <v>122</v>
      </c>
      <c r="B9834">
        <v>2036</v>
      </c>
      <c r="C9834" t="s">
        <v>15</v>
      </c>
      <c r="D9834" t="s">
        <v>1062</v>
      </c>
      <c r="E9834" t="s">
        <v>162</v>
      </c>
      <c r="F9834" t="s">
        <v>164</v>
      </c>
      <c r="G9834" t="s">
        <v>1063</v>
      </c>
      <c r="H9834" t="s">
        <v>136</v>
      </c>
      <c r="I9834">
        <v>65954345.202191897</v>
      </c>
      <c r="P9834">
        <v>0.53390817568584104</v>
      </c>
      <c r="Q9834">
        <v>35213564.125456497</v>
      </c>
    </row>
    <row r="9835" spans="1:17">
      <c r="A9835" t="s">
        <v>122</v>
      </c>
      <c r="B9835">
        <v>2036</v>
      </c>
      <c r="C9835" t="s">
        <v>15</v>
      </c>
      <c r="D9835" t="s">
        <v>1062</v>
      </c>
      <c r="E9835" t="s">
        <v>162</v>
      </c>
      <c r="F9835" t="s">
        <v>159</v>
      </c>
      <c r="G9835" t="s">
        <v>1063</v>
      </c>
      <c r="H9835" t="s">
        <v>132</v>
      </c>
      <c r="I9835">
        <v>0</v>
      </c>
      <c r="P9835">
        <v>0.53390817568584104</v>
      </c>
      <c r="Q9835">
        <v>0</v>
      </c>
    </row>
    <row r="9836" spans="1:17">
      <c r="A9836" t="s">
        <v>122</v>
      </c>
      <c r="B9836">
        <v>2036</v>
      </c>
      <c r="C9836" t="s">
        <v>15</v>
      </c>
      <c r="D9836" t="s">
        <v>1062</v>
      </c>
      <c r="E9836" t="s">
        <v>162</v>
      </c>
      <c r="F9836" t="s">
        <v>159</v>
      </c>
      <c r="G9836" t="s">
        <v>1063</v>
      </c>
      <c r="H9836" t="s">
        <v>135</v>
      </c>
      <c r="I9836">
        <v>707198617.03959703</v>
      </c>
      <c r="P9836">
        <v>0.53390817568584104</v>
      </c>
      <c r="Q9836">
        <v>377579123.47116101</v>
      </c>
    </row>
    <row r="9837" spans="1:17">
      <c r="A9837" t="s">
        <v>122</v>
      </c>
      <c r="B9837">
        <v>2036</v>
      </c>
      <c r="C9837" t="s">
        <v>15</v>
      </c>
      <c r="D9837" t="s">
        <v>1062</v>
      </c>
      <c r="E9837" t="s">
        <v>162</v>
      </c>
      <c r="F9837" t="s">
        <v>159</v>
      </c>
      <c r="G9837" t="s">
        <v>1063</v>
      </c>
      <c r="H9837" t="s">
        <v>136</v>
      </c>
      <c r="I9837">
        <v>24696237.273183201</v>
      </c>
      <c r="P9837">
        <v>0.53390817568584104</v>
      </c>
      <c r="Q9837">
        <v>13185522.9888299</v>
      </c>
    </row>
    <row r="9838" spans="1:17">
      <c r="A9838" t="s">
        <v>122</v>
      </c>
      <c r="B9838">
        <v>2036</v>
      </c>
      <c r="C9838" t="s">
        <v>15</v>
      </c>
      <c r="D9838" t="s">
        <v>1062</v>
      </c>
      <c r="E9838" t="s">
        <v>162</v>
      </c>
      <c r="F9838" t="s">
        <v>126</v>
      </c>
      <c r="G9838" t="s">
        <v>1063</v>
      </c>
      <c r="H9838" t="s">
        <v>132</v>
      </c>
      <c r="I9838">
        <v>0</v>
      </c>
      <c r="P9838">
        <v>0.53390817568584104</v>
      </c>
      <c r="Q9838">
        <v>0</v>
      </c>
    </row>
    <row r="9839" spans="1:17">
      <c r="A9839" t="s">
        <v>122</v>
      </c>
      <c r="B9839">
        <v>2036</v>
      </c>
      <c r="C9839" t="s">
        <v>15</v>
      </c>
      <c r="D9839" t="s">
        <v>1062</v>
      </c>
      <c r="E9839" t="s">
        <v>162</v>
      </c>
      <c r="F9839" t="s">
        <v>126</v>
      </c>
      <c r="G9839" t="s">
        <v>1063</v>
      </c>
      <c r="H9839" t="s">
        <v>135</v>
      </c>
      <c r="I9839">
        <v>0</v>
      </c>
      <c r="P9839">
        <v>0.53390817568584104</v>
      </c>
      <c r="Q9839">
        <v>0</v>
      </c>
    </row>
    <row r="9840" spans="1:17">
      <c r="A9840" t="s">
        <v>122</v>
      </c>
      <c r="B9840">
        <v>2036</v>
      </c>
      <c r="C9840" t="s">
        <v>15</v>
      </c>
      <c r="D9840" t="s">
        <v>1062</v>
      </c>
      <c r="E9840" t="s">
        <v>162</v>
      </c>
      <c r="F9840" t="s">
        <v>126</v>
      </c>
      <c r="G9840" t="s">
        <v>1063</v>
      </c>
      <c r="H9840" t="s">
        <v>136</v>
      </c>
      <c r="I9840">
        <v>0</v>
      </c>
      <c r="P9840">
        <v>0.53390817568584104</v>
      </c>
      <c r="Q9840">
        <v>0</v>
      </c>
    </row>
    <row r="9841" spans="1:17">
      <c r="A9841" t="s">
        <v>122</v>
      </c>
      <c r="B9841">
        <v>2036</v>
      </c>
      <c r="C9841" t="s">
        <v>15</v>
      </c>
      <c r="D9841" t="s">
        <v>1062</v>
      </c>
      <c r="E9841" t="s">
        <v>162</v>
      </c>
      <c r="F9841" t="s">
        <v>165</v>
      </c>
      <c r="G9841" t="s">
        <v>1063</v>
      </c>
      <c r="H9841" t="s">
        <v>132</v>
      </c>
      <c r="I9841">
        <v>0</v>
      </c>
      <c r="P9841">
        <v>0.53390817568584104</v>
      </c>
      <c r="Q9841">
        <v>0</v>
      </c>
    </row>
    <row r="9842" spans="1:17">
      <c r="A9842" t="s">
        <v>122</v>
      </c>
      <c r="B9842">
        <v>2036</v>
      </c>
      <c r="C9842" t="s">
        <v>15</v>
      </c>
      <c r="D9842" t="s">
        <v>1062</v>
      </c>
      <c r="E9842" t="s">
        <v>162</v>
      </c>
      <c r="F9842" t="s">
        <v>165</v>
      </c>
      <c r="G9842" t="s">
        <v>1063</v>
      </c>
      <c r="H9842" t="s">
        <v>135</v>
      </c>
      <c r="I9842">
        <v>7344810066.1692896</v>
      </c>
      <c r="P9842">
        <v>0.53390817568584104</v>
      </c>
      <c r="Q9842">
        <v>3921454143.1874499</v>
      </c>
    </row>
    <row r="9843" spans="1:17">
      <c r="A9843" t="s">
        <v>122</v>
      </c>
      <c r="B9843">
        <v>2036</v>
      </c>
      <c r="C9843" t="s">
        <v>15</v>
      </c>
      <c r="D9843" t="s">
        <v>1062</v>
      </c>
      <c r="E9843" t="s">
        <v>162</v>
      </c>
      <c r="F9843" t="s">
        <v>165</v>
      </c>
      <c r="G9843" t="s">
        <v>1063</v>
      </c>
      <c r="H9843" t="s">
        <v>136</v>
      </c>
      <c r="I9843">
        <v>256489715.54822001</v>
      </c>
      <c r="P9843">
        <v>0.53390817568584104</v>
      </c>
      <c r="Q9843">
        <v>136941956.110531</v>
      </c>
    </row>
    <row r="9844" spans="1:17">
      <c r="A9844" t="s">
        <v>122</v>
      </c>
      <c r="B9844">
        <v>2036</v>
      </c>
      <c r="C9844" t="s">
        <v>15</v>
      </c>
      <c r="D9844" t="s">
        <v>1062</v>
      </c>
      <c r="E9844" t="s">
        <v>162</v>
      </c>
      <c r="F9844" t="s">
        <v>166</v>
      </c>
      <c r="G9844" t="s">
        <v>1063</v>
      </c>
      <c r="H9844" t="s">
        <v>132</v>
      </c>
      <c r="I9844">
        <v>0</v>
      </c>
      <c r="P9844">
        <v>0.53390817568584104</v>
      </c>
      <c r="Q9844">
        <v>0</v>
      </c>
    </row>
    <row r="9845" spans="1:17">
      <c r="A9845" t="s">
        <v>122</v>
      </c>
      <c r="B9845">
        <v>2036</v>
      </c>
      <c r="C9845" t="s">
        <v>15</v>
      </c>
      <c r="D9845" t="s">
        <v>1062</v>
      </c>
      <c r="E9845" t="s">
        <v>162</v>
      </c>
      <c r="F9845" t="s">
        <v>166</v>
      </c>
      <c r="G9845" t="s">
        <v>1063</v>
      </c>
      <c r="H9845" t="s">
        <v>135</v>
      </c>
      <c r="I9845">
        <v>0</v>
      </c>
      <c r="P9845">
        <v>0.53390817568584104</v>
      </c>
      <c r="Q9845">
        <v>0</v>
      </c>
    </row>
    <row r="9846" spans="1:17">
      <c r="A9846" t="s">
        <v>122</v>
      </c>
      <c r="B9846">
        <v>2036</v>
      </c>
      <c r="C9846" t="s">
        <v>15</v>
      </c>
      <c r="D9846" t="s">
        <v>1062</v>
      </c>
      <c r="E9846" t="s">
        <v>162</v>
      </c>
      <c r="F9846" t="s">
        <v>166</v>
      </c>
      <c r="G9846" t="s">
        <v>1063</v>
      </c>
      <c r="H9846" t="s">
        <v>136</v>
      </c>
      <c r="I9846">
        <v>0</v>
      </c>
      <c r="P9846">
        <v>0.53390817568584104</v>
      </c>
      <c r="Q9846">
        <v>0</v>
      </c>
    </row>
    <row r="9847" spans="1:17">
      <c r="A9847" t="s">
        <v>122</v>
      </c>
      <c r="B9847">
        <v>2036</v>
      </c>
      <c r="C9847" t="s">
        <v>15</v>
      </c>
      <c r="D9847" t="s">
        <v>1062</v>
      </c>
      <c r="E9847" t="s">
        <v>162</v>
      </c>
      <c r="F9847" t="s">
        <v>160</v>
      </c>
      <c r="G9847" t="s">
        <v>1063</v>
      </c>
      <c r="H9847" t="s">
        <v>132</v>
      </c>
      <c r="I9847">
        <v>0</v>
      </c>
      <c r="P9847">
        <v>0.53390817568584104</v>
      </c>
      <c r="Q9847">
        <v>0</v>
      </c>
    </row>
    <row r="9848" spans="1:17">
      <c r="A9848" t="s">
        <v>122</v>
      </c>
      <c r="B9848">
        <v>2036</v>
      </c>
      <c r="C9848" t="s">
        <v>15</v>
      </c>
      <c r="D9848" t="s">
        <v>1062</v>
      </c>
      <c r="E9848" t="s">
        <v>162</v>
      </c>
      <c r="F9848" t="s">
        <v>160</v>
      </c>
      <c r="G9848" t="s">
        <v>1063</v>
      </c>
      <c r="H9848" t="s">
        <v>135</v>
      </c>
      <c r="I9848">
        <v>1737227.65870776</v>
      </c>
      <c r="P9848">
        <v>0.53390817568584104</v>
      </c>
      <c r="Q9848">
        <v>927520.05001164402</v>
      </c>
    </row>
    <row r="9849" spans="1:17">
      <c r="A9849" t="s">
        <v>122</v>
      </c>
      <c r="B9849">
        <v>2036</v>
      </c>
      <c r="C9849" t="s">
        <v>15</v>
      </c>
      <c r="D9849" t="s">
        <v>1062</v>
      </c>
      <c r="E9849" t="s">
        <v>162</v>
      </c>
      <c r="F9849" t="s">
        <v>160</v>
      </c>
      <c r="G9849" t="s">
        <v>1063</v>
      </c>
      <c r="H9849" t="s">
        <v>136</v>
      </c>
      <c r="I9849">
        <v>60666.106272350196</v>
      </c>
      <c r="P9849">
        <v>0.53390817568584104</v>
      </c>
      <c r="Q9849">
        <v>32390.130125833901</v>
      </c>
    </row>
    <row r="9850" spans="1:17">
      <c r="A9850" t="s">
        <v>122</v>
      </c>
      <c r="B9850">
        <v>2036</v>
      </c>
      <c r="C9850" t="s">
        <v>156</v>
      </c>
      <c r="D9850" t="s">
        <v>1066</v>
      </c>
      <c r="E9850" t="s">
        <v>167</v>
      </c>
      <c r="F9850" t="s">
        <v>164</v>
      </c>
      <c r="G9850" t="s">
        <v>158</v>
      </c>
      <c r="H9850" t="s">
        <v>132</v>
      </c>
      <c r="I9850">
        <v>0</v>
      </c>
      <c r="P9850">
        <v>0.53390817568584104</v>
      </c>
      <c r="Q9850">
        <v>0</v>
      </c>
    </row>
    <row r="9851" spans="1:17">
      <c r="A9851" t="s">
        <v>122</v>
      </c>
      <c r="B9851">
        <v>2036</v>
      </c>
      <c r="C9851" t="s">
        <v>156</v>
      </c>
      <c r="D9851" t="s">
        <v>1066</v>
      </c>
      <c r="E9851" t="s">
        <v>167</v>
      </c>
      <c r="F9851" t="s">
        <v>164</v>
      </c>
      <c r="G9851" t="s">
        <v>158</v>
      </c>
      <c r="H9851" t="s">
        <v>135</v>
      </c>
      <c r="I9851">
        <v>0</v>
      </c>
      <c r="P9851">
        <v>0.53390817568584104</v>
      </c>
      <c r="Q9851">
        <v>0</v>
      </c>
    </row>
    <row r="9852" spans="1:17">
      <c r="A9852" t="s">
        <v>122</v>
      </c>
      <c r="B9852">
        <v>2036</v>
      </c>
      <c r="C9852" t="s">
        <v>156</v>
      </c>
      <c r="D9852" t="s">
        <v>1066</v>
      </c>
      <c r="E9852" t="s">
        <v>167</v>
      </c>
      <c r="F9852" t="s">
        <v>164</v>
      </c>
      <c r="G9852" t="s">
        <v>158</v>
      </c>
      <c r="H9852" t="s">
        <v>136</v>
      </c>
      <c r="I9852">
        <v>0</v>
      </c>
      <c r="P9852">
        <v>0.53390817568584104</v>
      </c>
      <c r="Q9852">
        <v>0</v>
      </c>
    </row>
    <row r="9853" spans="1:17">
      <c r="A9853" t="s">
        <v>122</v>
      </c>
      <c r="B9853">
        <v>2036</v>
      </c>
      <c r="C9853" t="s">
        <v>156</v>
      </c>
      <c r="D9853" t="s">
        <v>1066</v>
      </c>
      <c r="E9853" t="s">
        <v>167</v>
      </c>
      <c r="F9853" t="s">
        <v>159</v>
      </c>
      <c r="G9853" t="s">
        <v>158</v>
      </c>
      <c r="H9853" t="s">
        <v>132</v>
      </c>
      <c r="I9853">
        <v>0</v>
      </c>
      <c r="P9853">
        <v>0.53390817568584104</v>
      </c>
      <c r="Q9853">
        <v>0</v>
      </c>
    </row>
    <row r="9854" spans="1:17">
      <c r="A9854" t="s">
        <v>122</v>
      </c>
      <c r="B9854">
        <v>2036</v>
      </c>
      <c r="C9854" t="s">
        <v>156</v>
      </c>
      <c r="D9854" t="s">
        <v>1066</v>
      </c>
      <c r="E9854" t="s">
        <v>167</v>
      </c>
      <c r="F9854" t="s">
        <v>159</v>
      </c>
      <c r="G9854" t="s">
        <v>158</v>
      </c>
      <c r="H9854" t="s">
        <v>135</v>
      </c>
      <c r="I9854">
        <v>0</v>
      </c>
      <c r="P9854">
        <v>0.53390817568584104</v>
      </c>
      <c r="Q9854">
        <v>0</v>
      </c>
    </row>
    <row r="9855" spans="1:17">
      <c r="A9855" t="s">
        <v>122</v>
      </c>
      <c r="B9855">
        <v>2036</v>
      </c>
      <c r="C9855" t="s">
        <v>156</v>
      </c>
      <c r="D9855" t="s">
        <v>1066</v>
      </c>
      <c r="E9855" t="s">
        <v>167</v>
      </c>
      <c r="F9855" t="s">
        <v>159</v>
      </c>
      <c r="G9855" t="s">
        <v>158</v>
      </c>
      <c r="H9855" t="s">
        <v>136</v>
      </c>
      <c r="I9855">
        <v>0</v>
      </c>
      <c r="P9855">
        <v>0.53390817568584104</v>
      </c>
      <c r="Q9855">
        <v>0</v>
      </c>
    </row>
    <row r="9856" spans="1:17">
      <c r="A9856" t="s">
        <v>122</v>
      </c>
      <c r="B9856">
        <v>2036</v>
      </c>
      <c r="C9856" t="s">
        <v>156</v>
      </c>
      <c r="D9856" t="s">
        <v>1066</v>
      </c>
      <c r="E9856" t="s">
        <v>167</v>
      </c>
      <c r="F9856" t="s">
        <v>126</v>
      </c>
      <c r="G9856" t="s">
        <v>158</v>
      </c>
      <c r="H9856" t="s">
        <v>132</v>
      </c>
      <c r="I9856">
        <v>0</v>
      </c>
      <c r="P9856">
        <v>0.53390817568584104</v>
      </c>
      <c r="Q9856">
        <v>0</v>
      </c>
    </row>
    <row r="9857" spans="1:17">
      <c r="A9857" t="s">
        <v>122</v>
      </c>
      <c r="B9857">
        <v>2036</v>
      </c>
      <c r="C9857" t="s">
        <v>156</v>
      </c>
      <c r="D9857" t="s">
        <v>1066</v>
      </c>
      <c r="E9857" t="s">
        <v>167</v>
      </c>
      <c r="F9857" t="s">
        <v>126</v>
      </c>
      <c r="G9857" t="s">
        <v>158</v>
      </c>
      <c r="H9857" t="s">
        <v>135</v>
      </c>
      <c r="I9857">
        <v>0</v>
      </c>
      <c r="P9857">
        <v>0.53390817568584104</v>
      </c>
      <c r="Q9857">
        <v>0</v>
      </c>
    </row>
    <row r="9858" spans="1:17">
      <c r="A9858" t="s">
        <v>122</v>
      </c>
      <c r="B9858">
        <v>2036</v>
      </c>
      <c r="C9858" t="s">
        <v>156</v>
      </c>
      <c r="D9858" t="s">
        <v>1066</v>
      </c>
      <c r="E9858" t="s">
        <v>167</v>
      </c>
      <c r="F9858" t="s">
        <v>126</v>
      </c>
      <c r="G9858" t="s">
        <v>158</v>
      </c>
      <c r="H9858" t="s">
        <v>136</v>
      </c>
      <c r="I9858">
        <v>0</v>
      </c>
      <c r="P9858">
        <v>0.53390817568584104</v>
      </c>
      <c r="Q9858">
        <v>0</v>
      </c>
    </row>
    <row r="9859" spans="1:17">
      <c r="A9859" t="s">
        <v>122</v>
      </c>
      <c r="B9859">
        <v>2036</v>
      </c>
      <c r="C9859" t="s">
        <v>156</v>
      </c>
      <c r="D9859" t="s">
        <v>1066</v>
      </c>
      <c r="E9859" t="s">
        <v>167</v>
      </c>
      <c r="F9859" t="s">
        <v>165</v>
      </c>
      <c r="G9859" t="s">
        <v>158</v>
      </c>
      <c r="H9859" t="s">
        <v>132</v>
      </c>
      <c r="I9859">
        <v>0</v>
      </c>
      <c r="P9859">
        <v>0.53390817568584104</v>
      </c>
      <c r="Q9859">
        <v>0</v>
      </c>
    </row>
    <row r="9860" spans="1:17">
      <c r="A9860" t="s">
        <v>122</v>
      </c>
      <c r="B9860">
        <v>2036</v>
      </c>
      <c r="C9860" t="s">
        <v>156</v>
      </c>
      <c r="D9860" t="s">
        <v>1066</v>
      </c>
      <c r="E9860" t="s">
        <v>167</v>
      </c>
      <c r="F9860" t="s">
        <v>165</v>
      </c>
      <c r="G9860" t="s">
        <v>158</v>
      </c>
      <c r="H9860" t="s">
        <v>135</v>
      </c>
      <c r="I9860">
        <v>0</v>
      </c>
      <c r="P9860">
        <v>0.53390817568584104</v>
      </c>
      <c r="Q9860">
        <v>0</v>
      </c>
    </row>
    <row r="9861" spans="1:17">
      <c r="A9861" t="s">
        <v>122</v>
      </c>
      <c r="B9861">
        <v>2036</v>
      </c>
      <c r="C9861" t="s">
        <v>156</v>
      </c>
      <c r="D9861" t="s">
        <v>1066</v>
      </c>
      <c r="E9861" t="s">
        <v>167</v>
      </c>
      <c r="F9861" t="s">
        <v>165</v>
      </c>
      <c r="G9861" t="s">
        <v>158</v>
      </c>
      <c r="H9861" t="s">
        <v>136</v>
      </c>
      <c r="I9861">
        <v>0</v>
      </c>
      <c r="P9861">
        <v>0.53390817568584104</v>
      </c>
      <c r="Q9861">
        <v>0</v>
      </c>
    </row>
    <row r="9862" spans="1:17">
      <c r="A9862" t="s">
        <v>122</v>
      </c>
      <c r="B9862">
        <v>2036</v>
      </c>
      <c r="C9862" t="s">
        <v>156</v>
      </c>
      <c r="D9862" t="s">
        <v>1066</v>
      </c>
      <c r="E9862" t="s">
        <v>167</v>
      </c>
      <c r="F9862" t="s">
        <v>166</v>
      </c>
      <c r="G9862" t="s">
        <v>158</v>
      </c>
      <c r="H9862" t="s">
        <v>132</v>
      </c>
      <c r="I9862">
        <v>0</v>
      </c>
      <c r="P9862">
        <v>0.53390817568584104</v>
      </c>
      <c r="Q9862">
        <v>0</v>
      </c>
    </row>
    <row r="9863" spans="1:17">
      <c r="A9863" t="s">
        <v>122</v>
      </c>
      <c r="B9863">
        <v>2036</v>
      </c>
      <c r="C9863" t="s">
        <v>156</v>
      </c>
      <c r="D9863" t="s">
        <v>1066</v>
      </c>
      <c r="E9863" t="s">
        <v>167</v>
      </c>
      <c r="F9863" t="s">
        <v>166</v>
      </c>
      <c r="G9863" t="s">
        <v>158</v>
      </c>
      <c r="H9863" t="s">
        <v>135</v>
      </c>
      <c r="I9863">
        <v>0</v>
      </c>
      <c r="P9863">
        <v>0.53390817568584104</v>
      </c>
      <c r="Q9863">
        <v>0</v>
      </c>
    </row>
    <row r="9864" spans="1:17">
      <c r="A9864" t="s">
        <v>122</v>
      </c>
      <c r="B9864">
        <v>2036</v>
      </c>
      <c r="C9864" t="s">
        <v>156</v>
      </c>
      <c r="D9864" t="s">
        <v>1066</v>
      </c>
      <c r="E9864" t="s">
        <v>167</v>
      </c>
      <c r="F9864" t="s">
        <v>166</v>
      </c>
      <c r="G9864" t="s">
        <v>158</v>
      </c>
      <c r="H9864" t="s">
        <v>136</v>
      </c>
      <c r="I9864">
        <v>0</v>
      </c>
      <c r="P9864">
        <v>0.53390817568584104</v>
      </c>
      <c r="Q9864">
        <v>0</v>
      </c>
    </row>
    <row r="9865" spans="1:17">
      <c r="A9865" t="s">
        <v>122</v>
      </c>
      <c r="B9865">
        <v>2036</v>
      </c>
      <c r="C9865" t="s">
        <v>156</v>
      </c>
      <c r="D9865" t="s">
        <v>1066</v>
      </c>
      <c r="E9865" t="s">
        <v>167</v>
      </c>
      <c r="F9865" t="s">
        <v>160</v>
      </c>
      <c r="G9865" t="s">
        <v>158</v>
      </c>
      <c r="H9865" t="s">
        <v>132</v>
      </c>
      <c r="I9865">
        <v>0</v>
      </c>
      <c r="P9865">
        <v>0.53390817568584104</v>
      </c>
      <c r="Q9865">
        <v>0</v>
      </c>
    </row>
    <row r="9866" spans="1:17">
      <c r="A9866" t="s">
        <v>122</v>
      </c>
      <c r="B9866">
        <v>2036</v>
      </c>
      <c r="C9866" t="s">
        <v>156</v>
      </c>
      <c r="D9866" t="s">
        <v>1066</v>
      </c>
      <c r="E9866" t="s">
        <v>167</v>
      </c>
      <c r="F9866" t="s">
        <v>160</v>
      </c>
      <c r="G9866" t="s">
        <v>158</v>
      </c>
      <c r="H9866" t="s">
        <v>135</v>
      </c>
      <c r="I9866">
        <v>0</v>
      </c>
      <c r="P9866">
        <v>0.53390817568584104</v>
      </c>
      <c r="Q9866">
        <v>0</v>
      </c>
    </row>
    <row r="9867" spans="1:17">
      <c r="A9867" t="s">
        <v>122</v>
      </c>
      <c r="B9867">
        <v>2036</v>
      </c>
      <c r="C9867" t="s">
        <v>156</v>
      </c>
      <c r="D9867" t="s">
        <v>1066</v>
      </c>
      <c r="E9867" t="s">
        <v>167</v>
      </c>
      <c r="F9867" t="s">
        <v>160</v>
      </c>
      <c r="G9867" t="s">
        <v>158</v>
      </c>
      <c r="H9867" t="s">
        <v>136</v>
      </c>
      <c r="I9867">
        <v>0</v>
      </c>
      <c r="P9867">
        <v>0.53390817568584104</v>
      </c>
      <c r="Q9867">
        <v>0</v>
      </c>
    </row>
    <row r="9868" spans="1:17">
      <c r="A9868" t="s">
        <v>122</v>
      </c>
      <c r="B9868">
        <v>2036</v>
      </c>
      <c r="C9868" t="s">
        <v>157</v>
      </c>
      <c r="D9868" t="s">
        <v>1066</v>
      </c>
      <c r="E9868" t="s">
        <v>167</v>
      </c>
      <c r="F9868" t="s">
        <v>164</v>
      </c>
      <c r="G9868" t="s">
        <v>158</v>
      </c>
      <c r="H9868" t="s">
        <v>132</v>
      </c>
      <c r="I9868">
        <v>0</v>
      </c>
      <c r="P9868">
        <v>0.53390817568584104</v>
      </c>
      <c r="Q9868">
        <v>0</v>
      </c>
    </row>
    <row r="9869" spans="1:17">
      <c r="A9869" t="s">
        <v>122</v>
      </c>
      <c r="B9869">
        <v>2036</v>
      </c>
      <c r="C9869" t="s">
        <v>157</v>
      </c>
      <c r="D9869" t="s">
        <v>1066</v>
      </c>
      <c r="E9869" t="s">
        <v>167</v>
      </c>
      <c r="F9869" t="s">
        <v>164</v>
      </c>
      <c r="G9869" t="s">
        <v>158</v>
      </c>
      <c r="H9869" t="s">
        <v>135</v>
      </c>
      <c r="I9869">
        <v>0</v>
      </c>
      <c r="P9869">
        <v>0.53390817568584104</v>
      </c>
      <c r="Q9869">
        <v>0</v>
      </c>
    </row>
    <row r="9870" spans="1:17">
      <c r="A9870" t="s">
        <v>122</v>
      </c>
      <c r="B9870">
        <v>2036</v>
      </c>
      <c r="C9870" t="s">
        <v>157</v>
      </c>
      <c r="D9870" t="s">
        <v>1066</v>
      </c>
      <c r="E9870" t="s">
        <v>167</v>
      </c>
      <c r="F9870" t="s">
        <v>164</v>
      </c>
      <c r="G9870" t="s">
        <v>158</v>
      </c>
      <c r="H9870" t="s">
        <v>136</v>
      </c>
      <c r="I9870">
        <v>0</v>
      </c>
      <c r="P9870">
        <v>0.53390817568584104</v>
      </c>
      <c r="Q9870">
        <v>0</v>
      </c>
    </row>
    <row r="9871" spans="1:17">
      <c r="A9871" t="s">
        <v>122</v>
      </c>
      <c r="B9871">
        <v>2036</v>
      </c>
      <c r="C9871" t="s">
        <v>157</v>
      </c>
      <c r="D9871" t="s">
        <v>1066</v>
      </c>
      <c r="E9871" t="s">
        <v>167</v>
      </c>
      <c r="F9871" t="s">
        <v>159</v>
      </c>
      <c r="G9871" t="s">
        <v>158</v>
      </c>
      <c r="H9871" t="s">
        <v>132</v>
      </c>
      <c r="I9871">
        <v>0</v>
      </c>
      <c r="P9871">
        <v>0.53390817568584104</v>
      </c>
      <c r="Q9871">
        <v>0</v>
      </c>
    </row>
    <row r="9872" spans="1:17">
      <c r="A9872" t="s">
        <v>122</v>
      </c>
      <c r="B9872">
        <v>2036</v>
      </c>
      <c r="C9872" t="s">
        <v>157</v>
      </c>
      <c r="D9872" t="s">
        <v>1066</v>
      </c>
      <c r="E9872" t="s">
        <v>167</v>
      </c>
      <c r="F9872" t="s">
        <v>159</v>
      </c>
      <c r="G9872" t="s">
        <v>158</v>
      </c>
      <c r="H9872" t="s">
        <v>135</v>
      </c>
      <c r="I9872">
        <v>0</v>
      </c>
      <c r="P9872">
        <v>0.53390817568584104</v>
      </c>
      <c r="Q9872">
        <v>0</v>
      </c>
    </row>
    <row r="9873" spans="1:17">
      <c r="A9873" t="s">
        <v>122</v>
      </c>
      <c r="B9873">
        <v>2036</v>
      </c>
      <c r="C9873" t="s">
        <v>157</v>
      </c>
      <c r="D9873" t="s">
        <v>1066</v>
      </c>
      <c r="E9873" t="s">
        <v>167</v>
      </c>
      <c r="F9873" t="s">
        <v>159</v>
      </c>
      <c r="G9873" t="s">
        <v>158</v>
      </c>
      <c r="H9873" t="s">
        <v>136</v>
      </c>
      <c r="I9873">
        <v>0</v>
      </c>
      <c r="P9873">
        <v>0.53390817568584104</v>
      </c>
      <c r="Q9873">
        <v>0</v>
      </c>
    </row>
    <row r="9874" spans="1:17">
      <c r="A9874" t="s">
        <v>122</v>
      </c>
      <c r="B9874">
        <v>2036</v>
      </c>
      <c r="C9874" t="s">
        <v>157</v>
      </c>
      <c r="D9874" t="s">
        <v>1066</v>
      </c>
      <c r="E9874" t="s">
        <v>167</v>
      </c>
      <c r="F9874" t="s">
        <v>126</v>
      </c>
      <c r="G9874" t="s">
        <v>158</v>
      </c>
      <c r="H9874" t="s">
        <v>132</v>
      </c>
      <c r="I9874">
        <v>0</v>
      </c>
      <c r="P9874">
        <v>0.53390817568584104</v>
      </c>
      <c r="Q9874">
        <v>0</v>
      </c>
    </row>
    <row r="9875" spans="1:17">
      <c r="A9875" t="s">
        <v>122</v>
      </c>
      <c r="B9875">
        <v>2036</v>
      </c>
      <c r="C9875" t="s">
        <v>157</v>
      </c>
      <c r="D9875" t="s">
        <v>1066</v>
      </c>
      <c r="E9875" t="s">
        <v>167</v>
      </c>
      <c r="F9875" t="s">
        <v>126</v>
      </c>
      <c r="G9875" t="s">
        <v>158</v>
      </c>
      <c r="H9875" t="s">
        <v>135</v>
      </c>
      <c r="I9875">
        <v>0</v>
      </c>
      <c r="P9875">
        <v>0.53390817568584104</v>
      </c>
      <c r="Q9875">
        <v>0</v>
      </c>
    </row>
    <row r="9876" spans="1:17">
      <c r="A9876" t="s">
        <v>122</v>
      </c>
      <c r="B9876">
        <v>2036</v>
      </c>
      <c r="C9876" t="s">
        <v>157</v>
      </c>
      <c r="D9876" t="s">
        <v>1066</v>
      </c>
      <c r="E9876" t="s">
        <v>167</v>
      </c>
      <c r="F9876" t="s">
        <v>126</v>
      </c>
      <c r="G9876" t="s">
        <v>158</v>
      </c>
      <c r="H9876" t="s">
        <v>136</v>
      </c>
      <c r="I9876">
        <v>0</v>
      </c>
      <c r="P9876">
        <v>0.53390817568584104</v>
      </c>
      <c r="Q9876">
        <v>0</v>
      </c>
    </row>
    <row r="9877" spans="1:17">
      <c r="A9877" t="s">
        <v>122</v>
      </c>
      <c r="B9877">
        <v>2036</v>
      </c>
      <c r="C9877" t="s">
        <v>157</v>
      </c>
      <c r="D9877" t="s">
        <v>1066</v>
      </c>
      <c r="E9877" t="s">
        <v>167</v>
      </c>
      <c r="F9877" t="s">
        <v>165</v>
      </c>
      <c r="G9877" t="s">
        <v>158</v>
      </c>
      <c r="H9877" t="s">
        <v>132</v>
      </c>
      <c r="I9877">
        <v>0</v>
      </c>
      <c r="P9877">
        <v>0.53390817568584104</v>
      </c>
      <c r="Q9877">
        <v>0</v>
      </c>
    </row>
    <row r="9878" spans="1:17">
      <c r="A9878" t="s">
        <v>122</v>
      </c>
      <c r="B9878">
        <v>2036</v>
      </c>
      <c r="C9878" t="s">
        <v>157</v>
      </c>
      <c r="D9878" t="s">
        <v>1066</v>
      </c>
      <c r="E9878" t="s">
        <v>167</v>
      </c>
      <c r="F9878" t="s">
        <v>165</v>
      </c>
      <c r="G9878" t="s">
        <v>158</v>
      </c>
      <c r="H9878" t="s">
        <v>135</v>
      </c>
      <c r="I9878">
        <v>0</v>
      </c>
      <c r="P9878">
        <v>0.53390817568584104</v>
      </c>
      <c r="Q9878">
        <v>0</v>
      </c>
    </row>
    <row r="9879" spans="1:17">
      <c r="A9879" t="s">
        <v>122</v>
      </c>
      <c r="B9879">
        <v>2036</v>
      </c>
      <c r="C9879" t="s">
        <v>157</v>
      </c>
      <c r="D9879" t="s">
        <v>1066</v>
      </c>
      <c r="E9879" t="s">
        <v>167</v>
      </c>
      <c r="F9879" t="s">
        <v>165</v>
      </c>
      <c r="G9879" t="s">
        <v>158</v>
      </c>
      <c r="H9879" t="s">
        <v>136</v>
      </c>
      <c r="I9879">
        <v>0</v>
      </c>
      <c r="P9879">
        <v>0.53390817568584104</v>
      </c>
      <c r="Q9879">
        <v>0</v>
      </c>
    </row>
    <row r="9880" spans="1:17">
      <c r="A9880" t="s">
        <v>122</v>
      </c>
      <c r="B9880">
        <v>2036</v>
      </c>
      <c r="C9880" t="s">
        <v>157</v>
      </c>
      <c r="D9880" t="s">
        <v>1066</v>
      </c>
      <c r="E9880" t="s">
        <v>167</v>
      </c>
      <c r="F9880" t="s">
        <v>166</v>
      </c>
      <c r="G9880" t="s">
        <v>158</v>
      </c>
      <c r="H9880" t="s">
        <v>132</v>
      </c>
      <c r="I9880">
        <v>0</v>
      </c>
      <c r="P9880">
        <v>0.53390817568584104</v>
      </c>
      <c r="Q9880">
        <v>0</v>
      </c>
    </row>
    <row r="9881" spans="1:17">
      <c r="A9881" t="s">
        <v>122</v>
      </c>
      <c r="B9881">
        <v>2036</v>
      </c>
      <c r="C9881" t="s">
        <v>157</v>
      </c>
      <c r="D9881" t="s">
        <v>1066</v>
      </c>
      <c r="E9881" t="s">
        <v>167</v>
      </c>
      <c r="F9881" t="s">
        <v>166</v>
      </c>
      <c r="G9881" t="s">
        <v>158</v>
      </c>
      <c r="H9881" t="s">
        <v>135</v>
      </c>
      <c r="I9881">
        <v>0</v>
      </c>
      <c r="P9881">
        <v>0.53390817568584104</v>
      </c>
      <c r="Q9881">
        <v>0</v>
      </c>
    </row>
    <row r="9882" spans="1:17">
      <c r="A9882" t="s">
        <v>122</v>
      </c>
      <c r="B9882">
        <v>2036</v>
      </c>
      <c r="C9882" t="s">
        <v>157</v>
      </c>
      <c r="D9882" t="s">
        <v>1066</v>
      </c>
      <c r="E9882" t="s">
        <v>167</v>
      </c>
      <c r="F9882" t="s">
        <v>166</v>
      </c>
      <c r="G9882" t="s">
        <v>158</v>
      </c>
      <c r="H9882" t="s">
        <v>136</v>
      </c>
      <c r="I9882">
        <v>0</v>
      </c>
      <c r="P9882">
        <v>0.53390817568584104</v>
      </c>
      <c r="Q9882">
        <v>0</v>
      </c>
    </row>
    <row r="9883" spans="1:17">
      <c r="A9883" t="s">
        <v>122</v>
      </c>
      <c r="B9883">
        <v>2036</v>
      </c>
      <c r="C9883" t="s">
        <v>157</v>
      </c>
      <c r="D9883" t="s">
        <v>1066</v>
      </c>
      <c r="E9883" t="s">
        <v>167</v>
      </c>
      <c r="F9883" t="s">
        <v>160</v>
      </c>
      <c r="G9883" t="s">
        <v>158</v>
      </c>
      <c r="H9883" t="s">
        <v>132</v>
      </c>
      <c r="I9883">
        <v>0</v>
      </c>
      <c r="P9883">
        <v>0.53390817568584104</v>
      </c>
      <c r="Q9883">
        <v>0</v>
      </c>
    </row>
    <row r="9884" spans="1:17">
      <c r="A9884" t="s">
        <v>122</v>
      </c>
      <c r="B9884">
        <v>2036</v>
      </c>
      <c r="C9884" t="s">
        <v>157</v>
      </c>
      <c r="D9884" t="s">
        <v>1066</v>
      </c>
      <c r="E9884" t="s">
        <v>167</v>
      </c>
      <c r="F9884" t="s">
        <v>160</v>
      </c>
      <c r="G9884" t="s">
        <v>158</v>
      </c>
      <c r="H9884" t="s">
        <v>135</v>
      </c>
      <c r="I9884">
        <v>0</v>
      </c>
      <c r="P9884">
        <v>0.53390817568584104</v>
      </c>
      <c r="Q9884">
        <v>0</v>
      </c>
    </row>
    <row r="9885" spans="1:17">
      <c r="A9885" t="s">
        <v>122</v>
      </c>
      <c r="B9885">
        <v>2036</v>
      </c>
      <c r="C9885" t="s">
        <v>157</v>
      </c>
      <c r="D9885" t="s">
        <v>1066</v>
      </c>
      <c r="E9885" t="s">
        <v>167</v>
      </c>
      <c r="F9885" t="s">
        <v>160</v>
      </c>
      <c r="G9885" t="s">
        <v>158</v>
      </c>
      <c r="H9885" t="s">
        <v>136</v>
      </c>
      <c r="I9885">
        <v>0</v>
      </c>
      <c r="P9885">
        <v>0.53390817568584104</v>
      </c>
      <c r="Q9885">
        <v>0</v>
      </c>
    </row>
    <row r="9886" spans="1:17">
      <c r="A9886" t="s">
        <v>122</v>
      </c>
      <c r="B9886">
        <v>2036</v>
      </c>
      <c r="C9886" t="s">
        <v>140</v>
      </c>
      <c r="D9886" t="s">
        <v>1064</v>
      </c>
      <c r="E9886" t="s">
        <v>167</v>
      </c>
      <c r="F9886" t="s">
        <v>164</v>
      </c>
      <c r="G9886" t="s">
        <v>1065</v>
      </c>
      <c r="H9886" t="s">
        <v>132</v>
      </c>
      <c r="I9886">
        <v>0</v>
      </c>
      <c r="P9886">
        <v>0.53390817568584104</v>
      </c>
      <c r="Q9886">
        <v>0</v>
      </c>
    </row>
    <row r="9887" spans="1:17">
      <c r="A9887" t="s">
        <v>122</v>
      </c>
      <c r="B9887">
        <v>2036</v>
      </c>
      <c r="C9887" t="s">
        <v>140</v>
      </c>
      <c r="D9887" t="s">
        <v>1064</v>
      </c>
      <c r="E9887" t="s">
        <v>167</v>
      </c>
      <c r="F9887" t="s">
        <v>164</v>
      </c>
      <c r="G9887" t="s">
        <v>1065</v>
      </c>
      <c r="H9887" t="s">
        <v>135</v>
      </c>
      <c r="I9887">
        <v>0</v>
      </c>
      <c r="P9887">
        <v>0.53390817568584104</v>
      </c>
      <c r="Q9887">
        <v>0</v>
      </c>
    </row>
    <row r="9888" spans="1:17">
      <c r="A9888" t="s">
        <v>122</v>
      </c>
      <c r="B9888">
        <v>2036</v>
      </c>
      <c r="C9888" t="s">
        <v>140</v>
      </c>
      <c r="D9888" t="s">
        <v>1064</v>
      </c>
      <c r="E9888" t="s">
        <v>167</v>
      </c>
      <c r="F9888" t="s">
        <v>164</v>
      </c>
      <c r="G9888" t="s">
        <v>1065</v>
      </c>
      <c r="H9888" t="s">
        <v>136</v>
      </c>
      <c r="I9888">
        <v>0</v>
      </c>
      <c r="P9888">
        <v>0.53390817568584104</v>
      </c>
      <c r="Q9888">
        <v>0</v>
      </c>
    </row>
    <row r="9889" spans="1:17">
      <c r="A9889" t="s">
        <v>122</v>
      </c>
      <c r="B9889">
        <v>2036</v>
      </c>
      <c r="C9889" t="s">
        <v>140</v>
      </c>
      <c r="D9889" t="s">
        <v>1064</v>
      </c>
      <c r="E9889" t="s">
        <v>167</v>
      </c>
      <c r="F9889" t="s">
        <v>159</v>
      </c>
      <c r="G9889" t="s">
        <v>1065</v>
      </c>
      <c r="H9889" t="s">
        <v>132</v>
      </c>
      <c r="I9889">
        <v>0</v>
      </c>
      <c r="P9889">
        <v>0.53390817568584104</v>
      </c>
      <c r="Q9889">
        <v>0</v>
      </c>
    </row>
    <row r="9890" spans="1:17">
      <c r="A9890" t="s">
        <v>122</v>
      </c>
      <c r="B9890">
        <v>2036</v>
      </c>
      <c r="C9890" t="s">
        <v>140</v>
      </c>
      <c r="D9890" t="s">
        <v>1064</v>
      </c>
      <c r="E9890" t="s">
        <v>167</v>
      </c>
      <c r="F9890" t="s">
        <v>159</v>
      </c>
      <c r="G9890" t="s">
        <v>1065</v>
      </c>
      <c r="H9890" t="s">
        <v>135</v>
      </c>
      <c r="I9890">
        <v>0</v>
      </c>
      <c r="P9890">
        <v>0.53390817568584104</v>
      </c>
      <c r="Q9890">
        <v>0</v>
      </c>
    </row>
    <row r="9891" spans="1:17">
      <c r="A9891" t="s">
        <v>122</v>
      </c>
      <c r="B9891">
        <v>2036</v>
      </c>
      <c r="C9891" t="s">
        <v>140</v>
      </c>
      <c r="D9891" t="s">
        <v>1064</v>
      </c>
      <c r="E9891" t="s">
        <v>167</v>
      </c>
      <c r="F9891" t="s">
        <v>159</v>
      </c>
      <c r="G9891" t="s">
        <v>1065</v>
      </c>
      <c r="H9891" t="s">
        <v>136</v>
      </c>
      <c r="I9891">
        <v>0</v>
      </c>
      <c r="P9891">
        <v>0.53390817568584104</v>
      </c>
      <c r="Q9891">
        <v>0</v>
      </c>
    </row>
    <row r="9892" spans="1:17">
      <c r="A9892" t="s">
        <v>122</v>
      </c>
      <c r="B9892">
        <v>2036</v>
      </c>
      <c r="C9892" t="s">
        <v>140</v>
      </c>
      <c r="D9892" t="s">
        <v>1064</v>
      </c>
      <c r="E9892" t="s">
        <v>167</v>
      </c>
      <c r="F9892" t="s">
        <v>126</v>
      </c>
      <c r="G9892" t="s">
        <v>1065</v>
      </c>
      <c r="H9892" t="s">
        <v>132</v>
      </c>
      <c r="I9892">
        <v>0</v>
      </c>
      <c r="P9892">
        <v>0.53390817568584104</v>
      </c>
      <c r="Q9892">
        <v>0</v>
      </c>
    </row>
    <row r="9893" spans="1:17">
      <c r="A9893" t="s">
        <v>122</v>
      </c>
      <c r="B9893">
        <v>2036</v>
      </c>
      <c r="C9893" t="s">
        <v>140</v>
      </c>
      <c r="D9893" t="s">
        <v>1064</v>
      </c>
      <c r="E9893" t="s">
        <v>167</v>
      </c>
      <c r="F9893" t="s">
        <v>126</v>
      </c>
      <c r="G9893" t="s">
        <v>1065</v>
      </c>
      <c r="H9893" t="s">
        <v>135</v>
      </c>
      <c r="I9893">
        <v>0</v>
      </c>
      <c r="P9893">
        <v>0.53390817568584104</v>
      </c>
      <c r="Q9893">
        <v>0</v>
      </c>
    </row>
    <row r="9894" spans="1:17">
      <c r="A9894" t="s">
        <v>122</v>
      </c>
      <c r="B9894">
        <v>2036</v>
      </c>
      <c r="C9894" t="s">
        <v>140</v>
      </c>
      <c r="D9894" t="s">
        <v>1064</v>
      </c>
      <c r="E9894" t="s">
        <v>167</v>
      </c>
      <c r="F9894" t="s">
        <v>126</v>
      </c>
      <c r="G9894" t="s">
        <v>1065</v>
      </c>
      <c r="H9894" t="s">
        <v>136</v>
      </c>
      <c r="I9894">
        <v>10230556.9235419</v>
      </c>
      <c r="P9894">
        <v>0.53390817568584104</v>
      </c>
      <c r="Q9894">
        <v>5462177.98329842</v>
      </c>
    </row>
    <row r="9895" spans="1:17">
      <c r="A9895" t="s">
        <v>122</v>
      </c>
      <c r="B9895">
        <v>2036</v>
      </c>
      <c r="C9895" t="s">
        <v>140</v>
      </c>
      <c r="D9895" t="s">
        <v>1064</v>
      </c>
      <c r="E9895" t="s">
        <v>167</v>
      </c>
      <c r="F9895" t="s">
        <v>165</v>
      </c>
      <c r="G9895" t="s">
        <v>1065</v>
      </c>
      <c r="H9895" t="s">
        <v>132</v>
      </c>
      <c r="I9895">
        <v>0</v>
      </c>
      <c r="P9895">
        <v>0.53390817568584104</v>
      </c>
      <c r="Q9895">
        <v>0</v>
      </c>
    </row>
    <row r="9896" spans="1:17">
      <c r="A9896" t="s">
        <v>122</v>
      </c>
      <c r="B9896">
        <v>2036</v>
      </c>
      <c r="C9896" t="s">
        <v>140</v>
      </c>
      <c r="D9896" t="s">
        <v>1064</v>
      </c>
      <c r="E9896" t="s">
        <v>167</v>
      </c>
      <c r="F9896" t="s">
        <v>165</v>
      </c>
      <c r="G9896" t="s">
        <v>1065</v>
      </c>
      <c r="H9896" t="s">
        <v>135</v>
      </c>
      <c r="I9896">
        <v>0</v>
      </c>
      <c r="P9896">
        <v>0.53390817568584104</v>
      </c>
      <c r="Q9896">
        <v>0</v>
      </c>
    </row>
    <row r="9897" spans="1:17">
      <c r="A9897" t="s">
        <v>122</v>
      </c>
      <c r="B9897">
        <v>2036</v>
      </c>
      <c r="C9897" t="s">
        <v>140</v>
      </c>
      <c r="D9897" t="s">
        <v>1064</v>
      </c>
      <c r="E9897" t="s">
        <v>167</v>
      </c>
      <c r="F9897" t="s">
        <v>165</v>
      </c>
      <c r="G9897" t="s">
        <v>1065</v>
      </c>
      <c r="H9897" t="s">
        <v>136</v>
      </c>
      <c r="I9897">
        <v>0</v>
      </c>
      <c r="P9897">
        <v>0.53390817568584104</v>
      </c>
      <c r="Q9897">
        <v>0</v>
      </c>
    </row>
    <row r="9898" spans="1:17">
      <c r="A9898" t="s">
        <v>122</v>
      </c>
      <c r="B9898">
        <v>2036</v>
      </c>
      <c r="C9898" t="s">
        <v>140</v>
      </c>
      <c r="D9898" t="s">
        <v>1064</v>
      </c>
      <c r="E9898" t="s">
        <v>167</v>
      </c>
      <c r="F9898" t="s">
        <v>166</v>
      </c>
      <c r="G9898" t="s">
        <v>1065</v>
      </c>
      <c r="H9898" t="s">
        <v>132</v>
      </c>
      <c r="I9898">
        <v>0</v>
      </c>
      <c r="P9898">
        <v>0.53390817568584104</v>
      </c>
      <c r="Q9898">
        <v>0</v>
      </c>
    </row>
    <row r="9899" spans="1:17">
      <c r="A9899" t="s">
        <v>122</v>
      </c>
      <c r="B9899">
        <v>2036</v>
      </c>
      <c r="C9899" t="s">
        <v>140</v>
      </c>
      <c r="D9899" t="s">
        <v>1064</v>
      </c>
      <c r="E9899" t="s">
        <v>167</v>
      </c>
      <c r="F9899" t="s">
        <v>166</v>
      </c>
      <c r="G9899" t="s">
        <v>1065</v>
      </c>
      <c r="H9899" t="s">
        <v>135</v>
      </c>
      <c r="I9899">
        <v>0</v>
      </c>
      <c r="P9899">
        <v>0.53390817568584104</v>
      </c>
      <c r="Q9899">
        <v>0</v>
      </c>
    </row>
    <row r="9900" spans="1:17">
      <c r="A9900" t="s">
        <v>122</v>
      </c>
      <c r="B9900">
        <v>2036</v>
      </c>
      <c r="C9900" t="s">
        <v>140</v>
      </c>
      <c r="D9900" t="s">
        <v>1064</v>
      </c>
      <c r="E9900" t="s">
        <v>167</v>
      </c>
      <c r="F9900" t="s">
        <v>166</v>
      </c>
      <c r="G9900" t="s">
        <v>1065</v>
      </c>
      <c r="H9900" t="s">
        <v>136</v>
      </c>
      <c r="I9900">
        <v>0</v>
      </c>
      <c r="P9900">
        <v>0.53390817568584104</v>
      </c>
      <c r="Q9900">
        <v>0</v>
      </c>
    </row>
    <row r="9901" spans="1:17">
      <c r="A9901" t="s">
        <v>122</v>
      </c>
      <c r="B9901">
        <v>2036</v>
      </c>
      <c r="C9901" t="s">
        <v>140</v>
      </c>
      <c r="D9901" t="s">
        <v>1064</v>
      </c>
      <c r="E9901" t="s">
        <v>167</v>
      </c>
      <c r="F9901" t="s">
        <v>160</v>
      </c>
      <c r="G9901" t="s">
        <v>1065</v>
      </c>
      <c r="H9901" t="s">
        <v>132</v>
      </c>
      <c r="I9901">
        <v>0</v>
      </c>
      <c r="P9901">
        <v>0.53390817568584104</v>
      </c>
      <c r="Q9901">
        <v>0</v>
      </c>
    </row>
    <row r="9902" spans="1:17">
      <c r="A9902" t="s">
        <v>122</v>
      </c>
      <c r="B9902">
        <v>2036</v>
      </c>
      <c r="C9902" t="s">
        <v>140</v>
      </c>
      <c r="D9902" t="s">
        <v>1064</v>
      </c>
      <c r="E9902" t="s">
        <v>167</v>
      </c>
      <c r="F9902" t="s">
        <v>160</v>
      </c>
      <c r="G9902" t="s">
        <v>1065</v>
      </c>
      <c r="H9902" t="s">
        <v>135</v>
      </c>
      <c r="I9902">
        <v>0</v>
      </c>
      <c r="P9902">
        <v>0.53390817568584104</v>
      </c>
      <c r="Q9902">
        <v>0</v>
      </c>
    </row>
    <row r="9903" spans="1:17">
      <c r="A9903" t="s">
        <v>122</v>
      </c>
      <c r="B9903">
        <v>2036</v>
      </c>
      <c r="C9903" t="s">
        <v>140</v>
      </c>
      <c r="D9903" t="s">
        <v>1064</v>
      </c>
      <c r="E9903" t="s">
        <v>167</v>
      </c>
      <c r="F9903" t="s">
        <v>160</v>
      </c>
      <c r="G9903" t="s">
        <v>1065</v>
      </c>
      <c r="H9903" t="s">
        <v>136</v>
      </c>
      <c r="I9903">
        <v>0</v>
      </c>
      <c r="P9903">
        <v>0.53390817568584104</v>
      </c>
      <c r="Q9903">
        <v>0</v>
      </c>
    </row>
    <row r="9904" spans="1:17">
      <c r="A9904" t="s">
        <v>122</v>
      </c>
      <c r="B9904">
        <v>2036</v>
      </c>
      <c r="C9904" t="s">
        <v>16</v>
      </c>
      <c r="D9904" t="s">
        <v>1062</v>
      </c>
      <c r="E9904" t="s">
        <v>162</v>
      </c>
      <c r="F9904" t="s">
        <v>164</v>
      </c>
      <c r="G9904" t="s">
        <v>1063</v>
      </c>
      <c r="H9904" t="s">
        <v>132</v>
      </c>
      <c r="I9904">
        <v>0</v>
      </c>
      <c r="P9904">
        <v>0.53390817568584104</v>
      </c>
      <c r="Q9904">
        <v>0</v>
      </c>
    </row>
    <row r="9905" spans="1:17">
      <c r="A9905" t="s">
        <v>122</v>
      </c>
      <c r="B9905">
        <v>2036</v>
      </c>
      <c r="C9905" t="s">
        <v>16</v>
      </c>
      <c r="D9905" t="s">
        <v>1062</v>
      </c>
      <c r="E9905" t="s">
        <v>162</v>
      </c>
      <c r="F9905" t="s">
        <v>164</v>
      </c>
      <c r="G9905" t="s">
        <v>1063</v>
      </c>
      <c r="H9905" t="s">
        <v>135</v>
      </c>
      <c r="I9905">
        <v>0</v>
      </c>
      <c r="P9905">
        <v>0.53390817568584104</v>
      </c>
      <c r="Q9905">
        <v>0</v>
      </c>
    </row>
    <row r="9906" spans="1:17">
      <c r="A9906" t="s">
        <v>122</v>
      </c>
      <c r="B9906">
        <v>2036</v>
      </c>
      <c r="C9906" t="s">
        <v>16</v>
      </c>
      <c r="D9906" t="s">
        <v>1062</v>
      </c>
      <c r="E9906" t="s">
        <v>162</v>
      </c>
      <c r="F9906" t="s">
        <v>164</v>
      </c>
      <c r="G9906" t="s">
        <v>1063</v>
      </c>
      <c r="H9906" t="s">
        <v>136</v>
      </c>
      <c r="I9906">
        <v>0</v>
      </c>
      <c r="P9906">
        <v>0.53390817568584104</v>
      </c>
      <c r="Q9906">
        <v>0</v>
      </c>
    </row>
    <row r="9907" spans="1:17">
      <c r="A9907" t="s">
        <v>122</v>
      </c>
      <c r="B9907">
        <v>2036</v>
      </c>
      <c r="C9907" t="s">
        <v>16</v>
      </c>
      <c r="D9907" t="s">
        <v>1062</v>
      </c>
      <c r="E9907" t="s">
        <v>162</v>
      </c>
      <c r="F9907" t="s">
        <v>159</v>
      </c>
      <c r="G9907" t="s">
        <v>1063</v>
      </c>
      <c r="H9907" t="s">
        <v>132</v>
      </c>
      <c r="I9907">
        <v>0</v>
      </c>
      <c r="P9907">
        <v>0.53390817568584104</v>
      </c>
      <c r="Q9907">
        <v>0</v>
      </c>
    </row>
    <row r="9908" spans="1:17">
      <c r="A9908" t="s">
        <v>122</v>
      </c>
      <c r="B9908">
        <v>2036</v>
      </c>
      <c r="C9908" t="s">
        <v>16</v>
      </c>
      <c r="D9908" t="s">
        <v>1062</v>
      </c>
      <c r="E9908" t="s">
        <v>162</v>
      </c>
      <c r="F9908" t="s">
        <v>159</v>
      </c>
      <c r="G9908" t="s">
        <v>1063</v>
      </c>
      <c r="H9908" t="s">
        <v>135</v>
      </c>
      <c r="I9908">
        <v>0</v>
      </c>
      <c r="P9908">
        <v>0.53390817568584104</v>
      </c>
      <c r="Q9908">
        <v>0</v>
      </c>
    </row>
    <row r="9909" spans="1:17">
      <c r="A9909" t="s">
        <v>122</v>
      </c>
      <c r="B9909">
        <v>2036</v>
      </c>
      <c r="C9909" t="s">
        <v>16</v>
      </c>
      <c r="D9909" t="s">
        <v>1062</v>
      </c>
      <c r="E9909" t="s">
        <v>162</v>
      </c>
      <c r="F9909" t="s">
        <v>159</v>
      </c>
      <c r="G9909" t="s">
        <v>1063</v>
      </c>
      <c r="H9909" t="s">
        <v>136</v>
      </c>
      <c r="I9909">
        <v>0</v>
      </c>
      <c r="P9909">
        <v>0.53390817568584104</v>
      </c>
      <c r="Q9909">
        <v>0</v>
      </c>
    </row>
    <row r="9910" spans="1:17">
      <c r="A9910" t="s">
        <v>122</v>
      </c>
      <c r="B9910">
        <v>2036</v>
      </c>
      <c r="C9910" t="s">
        <v>16</v>
      </c>
      <c r="D9910" t="s">
        <v>1062</v>
      </c>
      <c r="E9910" t="s">
        <v>162</v>
      </c>
      <c r="F9910" t="s">
        <v>126</v>
      </c>
      <c r="G9910" t="s">
        <v>1063</v>
      </c>
      <c r="H9910" t="s">
        <v>132</v>
      </c>
      <c r="I9910">
        <v>0</v>
      </c>
      <c r="P9910">
        <v>0.53390817568584104</v>
      </c>
      <c r="Q9910">
        <v>0</v>
      </c>
    </row>
    <row r="9911" spans="1:17">
      <c r="A9911" t="s">
        <v>122</v>
      </c>
      <c r="B9911">
        <v>2036</v>
      </c>
      <c r="C9911" t="s">
        <v>16</v>
      </c>
      <c r="D9911" t="s">
        <v>1062</v>
      </c>
      <c r="E9911" t="s">
        <v>162</v>
      </c>
      <c r="F9911" t="s">
        <v>126</v>
      </c>
      <c r="G9911" t="s">
        <v>1063</v>
      </c>
      <c r="H9911" t="s">
        <v>135</v>
      </c>
      <c r="I9911">
        <v>0</v>
      </c>
      <c r="P9911">
        <v>0.53390817568584104</v>
      </c>
      <c r="Q9911">
        <v>0</v>
      </c>
    </row>
    <row r="9912" spans="1:17">
      <c r="A9912" t="s">
        <v>122</v>
      </c>
      <c r="B9912">
        <v>2036</v>
      </c>
      <c r="C9912" t="s">
        <v>16</v>
      </c>
      <c r="D9912" t="s">
        <v>1062</v>
      </c>
      <c r="E9912" t="s">
        <v>162</v>
      </c>
      <c r="F9912" t="s">
        <v>126</v>
      </c>
      <c r="G9912" t="s">
        <v>1063</v>
      </c>
      <c r="H9912" t="s">
        <v>136</v>
      </c>
      <c r="I9912">
        <v>0</v>
      </c>
      <c r="P9912">
        <v>0.53390817568584104</v>
      </c>
      <c r="Q9912">
        <v>0</v>
      </c>
    </row>
    <row r="9913" spans="1:17">
      <c r="A9913" t="s">
        <v>122</v>
      </c>
      <c r="B9913">
        <v>2036</v>
      </c>
      <c r="C9913" t="s">
        <v>16</v>
      </c>
      <c r="D9913" t="s">
        <v>1062</v>
      </c>
      <c r="E9913" t="s">
        <v>162</v>
      </c>
      <c r="F9913" t="s">
        <v>165</v>
      </c>
      <c r="G9913" t="s">
        <v>1063</v>
      </c>
      <c r="H9913" t="s">
        <v>132</v>
      </c>
      <c r="I9913">
        <v>0</v>
      </c>
      <c r="P9913">
        <v>0.53390817568584104</v>
      </c>
      <c r="Q9913">
        <v>0</v>
      </c>
    </row>
    <row r="9914" spans="1:17">
      <c r="A9914" t="s">
        <v>122</v>
      </c>
      <c r="B9914">
        <v>2036</v>
      </c>
      <c r="C9914" t="s">
        <v>16</v>
      </c>
      <c r="D9914" t="s">
        <v>1062</v>
      </c>
      <c r="E9914" t="s">
        <v>162</v>
      </c>
      <c r="F9914" t="s">
        <v>165</v>
      </c>
      <c r="G9914" t="s">
        <v>1063</v>
      </c>
      <c r="H9914" t="s">
        <v>135</v>
      </c>
      <c r="I9914">
        <v>0</v>
      </c>
      <c r="P9914">
        <v>0.53390817568584104</v>
      </c>
      <c r="Q9914">
        <v>0</v>
      </c>
    </row>
    <row r="9915" spans="1:17">
      <c r="A9915" t="s">
        <v>122</v>
      </c>
      <c r="B9915">
        <v>2036</v>
      </c>
      <c r="C9915" t="s">
        <v>16</v>
      </c>
      <c r="D9915" t="s">
        <v>1062</v>
      </c>
      <c r="E9915" t="s">
        <v>162</v>
      </c>
      <c r="F9915" t="s">
        <v>165</v>
      </c>
      <c r="G9915" t="s">
        <v>1063</v>
      </c>
      <c r="H9915" t="s">
        <v>136</v>
      </c>
      <c r="I9915">
        <v>0</v>
      </c>
      <c r="P9915">
        <v>0.53390817568584104</v>
      </c>
      <c r="Q9915">
        <v>0</v>
      </c>
    </row>
    <row r="9916" spans="1:17">
      <c r="A9916" t="s">
        <v>122</v>
      </c>
      <c r="B9916">
        <v>2036</v>
      </c>
      <c r="C9916" t="s">
        <v>16</v>
      </c>
      <c r="D9916" t="s">
        <v>1062</v>
      </c>
      <c r="E9916" t="s">
        <v>162</v>
      </c>
      <c r="F9916" t="s">
        <v>166</v>
      </c>
      <c r="G9916" t="s">
        <v>1063</v>
      </c>
      <c r="H9916" t="s">
        <v>132</v>
      </c>
      <c r="I9916">
        <v>0</v>
      </c>
      <c r="P9916">
        <v>0.53390817568584104</v>
      </c>
      <c r="Q9916">
        <v>0</v>
      </c>
    </row>
    <row r="9917" spans="1:17">
      <c r="A9917" t="s">
        <v>122</v>
      </c>
      <c r="B9917">
        <v>2036</v>
      </c>
      <c r="C9917" t="s">
        <v>16</v>
      </c>
      <c r="D9917" t="s">
        <v>1062</v>
      </c>
      <c r="E9917" t="s">
        <v>162</v>
      </c>
      <c r="F9917" t="s">
        <v>166</v>
      </c>
      <c r="G9917" t="s">
        <v>1063</v>
      </c>
      <c r="H9917" t="s">
        <v>135</v>
      </c>
      <c r="I9917">
        <v>0</v>
      </c>
      <c r="P9917">
        <v>0.53390817568584104</v>
      </c>
      <c r="Q9917">
        <v>0</v>
      </c>
    </row>
    <row r="9918" spans="1:17">
      <c r="A9918" t="s">
        <v>122</v>
      </c>
      <c r="B9918">
        <v>2036</v>
      </c>
      <c r="C9918" t="s">
        <v>16</v>
      </c>
      <c r="D9918" t="s">
        <v>1062</v>
      </c>
      <c r="E9918" t="s">
        <v>162</v>
      </c>
      <c r="F9918" t="s">
        <v>166</v>
      </c>
      <c r="G9918" t="s">
        <v>1063</v>
      </c>
      <c r="H9918" t="s">
        <v>136</v>
      </c>
      <c r="I9918">
        <v>0</v>
      </c>
      <c r="P9918">
        <v>0.53390817568584104</v>
      </c>
      <c r="Q9918">
        <v>0</v>
      </c>
    </row>
    <row r="9919" spans="1:17">
      <c r="A9919" t="s">
        <v>122</v>
      </c>
      <c r="B9919">
        <v>2036</v>
      </c>
      <c r="C9919" t="s">
        <v>16</v>
      </c>
      <c r="D9919" t="s">
        <v>1062</v>
      </c>
      <c r="E9919" t="s">
        <v>162</v>
      </c>
      <c r="F9919" t="s">
        <v>160</v>
      </c>
      <c r="G9919" t="s">
        <v>1063</v>
      </c>
      <c r="H9919" t="s">
        <v>132</v>
      </c>
      <c r="I9919">
        <v>0</v>
      </c>
      <c r="P9919">
        <v>0.53390817568584104</v>
      </c>
      <c r="Q9919">
        <v>0</v>
      </c>
    </row>
    <row r="9920" spans="1:17">
      <c r="A9920" t="s">
        <v>122</v>
      </c>
      <c r="B9920">
        <v>2036</v>
      </c>
      <c r="C9920" t="s">
        <v>16</v>
      </c>
      <c r="D9920" t="s">
        <v>1062</v>
      </c>
      <c r="E9920" t="s">
        <v>162</v>
      </c>
      <c r="F9920" t="s">
        <v>160</v>
      </c>
      <c r="G9920" t="s">
        <v>1063</v>
      </c>
      <c r="H9920" t="s">
        <v>135</v>
      </c>
      <c r="I9920">
        <v>0</v>
      </c>
      <c r="P9920">
        <v>0.53390817568584104</v>
      </c>
      <c r="Q9920">
        <v>0</v>
      </c>
    </row>
    <row r="9921" spans="1:17">
      <c r="A9921" t="s">
        <v>122</v>
      </c>
      <c r="B9921">
        <v>2036</v>
      </c>
      <c r="C9921" t="s">
        <v>16</v>
      </c>
      <c r="D9921" t="s">
        <v>1062</v>
      </c>
      <c r="E9921" t="s">
        <v>162</v>
      </c>
      <c r="F9921" t="s">
        <v>160</v>
      </c>
      <c r="G9921" t="s">
        <v>1063</v>
      </c>
      <c r="H9921" t="s">
        <v>136</v>
      </c>
      <c r="I9921">
        <v>0</v>
      </c>
      <c r="P9921">
        <v>0.53390817568584104</v>
      </c>
      <c r="Q9921">
        <v>0</v>
      </c>
    </row>
    <row r="9922" spans="1:17">
      <c r="A9922" t="s">
        <v>122</v>
      </c>
      <c r="B9922">
        <v>2036</v>
      </c>
      <c r="C9922" t="s">
        <v>9</v>
      </c>
      <c r="D9922" t="s">
        <v>1064</v>
      </c>
      <c r="E9922" t="s">
        <v>162</v>
      </c>
      <c r="F9922" t="s">
        <v>164</v>
      </c>
      <c r="G9922" t="s">
        <v>1065</v>
      </c>
      <c r="H9922" t="s">
        <v>132</v>
      </c>
      <c r="I9922">
        <v>0</v>
      </c>
      <c r="P9922">
        <v>0.53390817568584104</v>
      </c>
      <c r="Q9922">
        <v>0</v>
      </c>
    </row>
    <row r="9923" spans="1:17">
      <c r="A9923" t="s">
        <v>122</v>
      </c>
      <c r="B9923">
        <v>2036</v>
      </c>
      <c r="C9923" t="s">
        <v>9</v>
      </c>
      <c r="D9923" t="s">
        <v>1064</v>
      </c>
      <c r="E9923" t="s">
        <v>162</v>
      </c>
      <c r="F9923" t="s">
        <v>164</v>
      </c>
      <c r="G9923" t="s">
        <v>1065</v>
      </c>
      <c r="H9923" t="s">
        <v>135</v>
      </c>
      <c r="I9923">
        <v>0</v>
      </c>
      <c r="P9923">
        <v>0.53390817568584104</v>
      </c>
      <c r="Q9923">
        <v>0</v>
      </c>
    </row>
    <row r="9924" spans="1:17">
      <c r="A9924" t="s">
        <v>122</v>
      </c>
      <c r="B9924">
        <v>2036</v>
      </c>
      <c r="C9924" t="s">
        <v>9</v>
      </c>
      <c r="D9924" t="s">
        <v>1064</v>
      </c>
      <c r="E9924" t="s">
        <v>162</v>
      </c>
      <c r="F9924" t="s">
        <v>164</v>
      </c>
      <c r="G9924" t="s">
        <v>1065</v>
      </c>
      <c r="H9924" t="s">
        <v>136</v>
      </c>
      <c r="I9924">
        <v>0</v>
      </c>
      <c r="P9924">
        <v>0.53390817568584104</v>
      </c>
      <c r="Q9924">
        <v>0</v>
      </c>
    </row>
    <row r="9925" spans="1:17">
      <c r="A9925" t="s">
        <v>122</v>
      </c>
      <c r="B9925">
        <v>2036</v>
      </c>
      <c r="C9925" t="s">
        <v>9</v>
      </c>
      <c r="D9925" t="s">
        <v>1064</v>
      </c>
      <c r="E9925" t="s">
        <v>162</v>
      </c>
      <c r="F9925" t="s">
        <v>159</v>
      </c>
      <c r="G9925" t="s">
        <v>1065</v>
      </c>
      <c r="H9925" t="s">
        <v>132</v>
      </c>
      <c r="I9925">
        <v>0</v>
      </c>
      <c r="P9925">
        <v>0.53390817568584104</v>
      </c>
      <c r="Q9925">
        <v>0</v>
      </c>
    </row>
    <row r="9926" spans="1:17">
      <c r="A9926" t="s">
        <v>122</v>
      </c>
      <c r="B9926">
        <v>2036</v>
      </c>
      <c r="C9926" t="s">
        <v>9</v>
      </c>
      <c r="D9926" t="s">
        <v>1064</v>
      </c>
      <c r="E9926" t="s">
        <v>162</v>
      </c>
      <c r="F9926" t="s">
        <v>159</v>
      </c>
      <c r="G9926" t="s">
        <v>1065</v>
      </c>
      <c r="H9926" t="s">
        <v>135</v>
      </c>
      <c r="I9926">
        <v>0</v>
      </c>
      <c r="P9926">
        <v>0.53390817568584104</v>
      </c>
      <c r="Q9926">
        <v>0</v>
      </c>
    </row>
    <row r="9927" spans="1:17">
      <c r="A9927" t="s">
        <v>122</v>
      </c>
      <c r="B9927">
        <v>2036</v>
      </c>
      <c r="C9927" t="s">
        <v>9</v>
      </c>
      <c r="D9927" t="s">
        <v>1064</v>
      </c>
      <c r="E9927" t="s">
        <v>162</v>
      </c>
      <c r="F9927" t="s">
        <v>159</v>
      </c>
      <c r="G9927" t="s">
        <v>1065</v>
      </c>
      <c r="H9927" t="s">
        <v>136</v>
      </c>
      <c r="I9927">
        <v>0</v>
      </c>
      <c r="P9927">
        <v>0.53390817568584104</v>
      </c>
      <c r="Q9927">
        <v>0</v>
      </c>
    </row>
    <row r="9928" spans="1:17">
      <c r="A9928" t="s">
        <v>122</v>
      </c>
      <c r="B9928">
        <v>2036</v>
      </c>
      <c r="C9928" t="s">
        <v>9</v>
      </c>
      <c r="D9928" t="s">
        <v>1064</v>
      </c>
      <c r="E9928" t="s">
        <v>162</v>
      </c>
      <c r="F9928" t="s">
        <v>126</v>
      </c>
      <c r="G9928" t="s">
        <v>1065</v>
      </c>
      <c r="H9928" t="s">
        <v>132</v>
      </c>
      <c r="I9928">
        <v>0</v>
      </c>
      <c r="P9928">
        <v>0.53390817568584104</v>
      </c>
      <c r="Q9928">
        <v>0</v>
      </c>
    </row>
    <row r="9929" spans="1:17">
      <c r="A9929" t="s">
        <v>122</v>
      </c>
      <c r="B9929">
        <v>2036</v>
      </c>
      <c r="C9929" t="s">
        <v>9</v>
      </c>
      <c r="D9929" t="s">
        <v>1064</v>
      </c>
      <c r="E9929" t="s">
        <v>162</v>
      </c>
      <c r="F9929" t="s">
        <v>126</v>
      </c>
      <c r="G9929" t="s">
        <v>1065</v>
      </c>
      <c r="H9929" t="s">
        <v>135</v>
      </c>
      <c r="I9929">
        <v>0</v>
      </c>
      <c r="P9929">
        <v>0.53390817568584104</v>
      </c>
      <c r="Q9929">
        <v>0</v>
      </c>
    </row>
    <row r="9930" spans="1:17">
      <c r="A9930" t="s">
        <v>122</v>
      </c>
      <c r="B9930">
        <v>2036</v>
      </c>
      <c r="C9930" t="s">
        <v>9</v>
      </c>
      <c r="D9930" t="s">
        <v>1064</v>
      </c>
      <c r="E9930" t="s">
        <v>162</v>
      </c>
      <c r="F9930" t="s">
        <v>126</v>
      </c>
      <c r="G9930" t="s">
        <v>1065</v>
      </c>
      <c r="H9930" t="s">
        <v>136</v>
      </c>
      <c r="I9930">
        <v>0</v>
      </c>
      <c r="P9930">
        <v>0.53390817568584104</v>
      </c>
      <c r="Q9930">
        <v>0</v>
      </c>
    </row>
    <row r="9931" spans="1:17">
      <c r="A9931" t="s">
        <v>122</v>
      </c>
      <c r="B9931">
        <v>2036</v>
      </c>
      <c r="C9931" t="s">
        <v>9</v>
      </c>
      <c r="D9931" t="s">
        <v>1064</v>
      </c>
      <c r="E9931" t="s">
        <v>162</v>
      </c>
      <c r="F9931" t="s">
        <v>165</v>
      </c>
      <c r="G9931" t="s">
        <v>1065</v>
      </c>
      <c r="H9931" t="s">
        <v>132</v>
      </c>
      <c r="I9931">
        <v>0</v>
      </c>
      <c r="P9931">
        <v>0.53390817568584104</v>
      </c>
      <c r="Q9931">
        <v>0</v>
      </c>
    </row>
    <row r="9932" spans="1:17">
      <c r="A9932" t="s">
        <v>122</v>
      </c>
      <c r="B9932">
        <v>2036</v>
      </c>
      <c r="C9932" t="s">
        <v>9</v>
      </c>
      <c r="D9932" t="s">
        <v>1064</v>
      </c>
      <c r="E9932" t="s">
        <v>162</v>
      </c>
      <c r="F9932" t="s">
        <v>165</v>
      </c>
      <c r="G9932" t="s">
        <v>1065</v>
      </c>
      <c r="H9932" t="s">
        <v>135</v>
      </c>
      <c r="I9932">
        <v>0</v>
      </c>
      <c r="P9932">
        <v>0.53390817568584104</v>
      </c>
      <c r="Q9932">
        <v>0</v>
      </c>
    </row>
    <row r="9933" spans="1:17">
      <c r="A9933" t="s">
        <v>122</v>
      </c>
      <c r="B9933">
        <v>2036</v>
      </c>
      <c r="C9933" t="s">
        <v>9</v>
      </c>
      <c r="D9933" t="s">
        <v>1064</v>
      </c>
      <c r="E9933" t="s">
        <v>162</v>
      </c>
      <c r="F9933" t="s">
        <v>165</v>
      </c>
      <c r="G9933" t="s">
        <v>1065</v>
      </c>
      <c r="H9933" t="s">
        <v>136</v>
      </c>
      <c r="I9933">
        <v>0</v>
      </c>
      <c r="P9933">
        <v>0.53390817568584104</v>
      </c>
      <c r="Q9933">
        <v>0</v>
      </c>
    </row>
    <row r="9934" spans="1:17">
      <c r="A9934" t="s">
        <v>122</v>
      </c>
      <c r="B9934">
        <v>2036</v>
      </c>
      <c r="C9934" t="s">
        <v>9</v>
      </c>
      <c r="D9934" t="s">
        <v>1064</v>
      </c>
      <c r="E9934" t="s">
        <v>162</v>
      </c>
      <c r="F9934" t="s">
        <v>166</v>
      </c>
      <c r="G9934" t="s">
        <v>1065</v>
      </c>
      <c r="H9934" t="s">
        <v>132</v>
      </c>
      <c r="I9934">
        <v>0</v>
      </c>
      <c r="P9934">
        <v>0.53390817568584104</v>
      </c>
      <c r="Q9934">
        <v>0</v>
      </c>
    </row>
    <row r="9935" spans="1:17">
      <c r="A9935" t="s">
        <v>122</v>
      </c>
      <c r="B9935">
        <v>2036</v>
      </c>
      <c r="C9935" t="s">
        <v>9</v>
      </c>
      <c r="D9935" t="s">
        <v>1064</v>
      </c>
      <c r="E9935" t="s">
        <v>162</v>
      </c>
      <c r="F9935" t="s">
        <v>166</v>
      </c>
      <c r="G9935" t="s">
        <v>1065</v>
      </c>
      <c r="H9935" t="s">
        <v>135</v>
      </c>
      <c r="I9935">
        <v>0</v>
      </c>
      <c r="P9935">
        <v>0.53390817568584104</v>
      </c>
      <c r="Q9935">
        <v>0</v>
      </c>
    </row>
    <row r="9936" spans="1:17">
      <c r="A9936" t="s">
        <v>122</v>
      </c>
      <c r="B9936">
        <v>2036</v>
      </c>
      <c r="C9936" t="s">
        <v>9</v>
      </c>
      <c r="D9936" t="s">
        <v>1064</v>
      </c>
      <c r="E9936" t="s">
        <v>162</v>
      </c>
      <c r="F9936" t="s">
        <v>166</v>
      </c>
      <c r="G9936" t="s">
        <v>1065</v>
      </c>
      <c r="H9936" t="s">
        <v>136</v>
      </c>
      <c r="I9936">
        <v>0</v>
      </c>
      <c r="P9936">
        <v>0.53390817568584104</v>
      </c>
      <c r="Q9936">
        <v>0</v>
      </c>
    </row>
    <row r="9937" spans="1:17">
      <c r="A9937" t="s">
        <v>122</v>
      </c>
      <c r="B9937">
        <v>2036</v>
      </c>
      <c r="C9937" t="s">
        <v>9</v>
      </c>
      <c r="D9937" t="s">
        <v>1064</v>
      </c>
      <c r="E9937" t="s">
        <v>162</v>
      </c>
      <c r="F9937" t="s">
        <v>160</v>
      </c>
      <c r="G9937" t="s">
        <v>1065</v>
      </c>
      <c r="H9937" t="s">
        <v>132</v>
      </c>
      <c r="I9937">
        <v>0</v>
      </c>
      <c r="P9937">
        <v>0.53390817568584104</v>
      </c>
      <c r="Q9937">
        <v>0</v>
      </c>
    </row>
    <row r="9938" spans="1:17">
      <c r="A9938" t="s">
        <v>122</v>
      </c>
      <c r="B9938">
        <v>2036</v>
      </c>
      <c r="C9938" t="s">
        <v>9</v>
      </c>
      <c r="D9938" t="s">
        <v>1064</v>
      </c>
      <c r="E9938" t="s">
        <v>162</v>
      </c>
      <c r="F9938" t="s">
        <v>160</v>
      </c>
      <c r="G9938" t="s">
        <v>1065</v>
      </c>
      <c r="H9938" t="s">
        <v>135</v>
      </c>
      <c r="I9938">
        <v>0</v>
      </c>
      <c r="P9938">
        <v>0.53390817568584104</v>
      </c>
      <c r="Q9938">
        <v>0</v>
      </c>
    </row>
    <row r="9939" spans="1:17">
      <c r="A9939" t="s">
        <v>122</v>
      </c>
      <c r="B9939">
        <v>2036</v>
      </c>
      <c r="C9939" t="s">
        <v>9</v>
      </c>
      <c r="D9939" t="s">
        <v>1064</v>
      </c>
      <c r="E9939" t="s">
        <v>162</v>
      </c>
      <c r="F9939" t="s">
        <v>160</v>
      </c>
      <c r="G9939" t="s">
        <v>1065</v>
      </c>
      <c r="H9939" t="s">
        <v>136</v>
      </c>
      <c r="I9939">
        <v>0</v>
      </c>
      <c r="P9939">
        <v>0.53390817568584104</v>
      </c>
      <c r="Q9939">
        <v>0</v>
      </c>
    </row>
    <row r="9940" spans="1:17">
      <c r="A9940" t="s">
        <v>122</v>
      </c>
      <c r="B9940">
        <v>2036</v>
      </c>
      <c r="C9940" t="s">
        <v>17</v>
      </c>
      <c r="D9940" t="s">
        <v>1062</v>
      </c>
      <c r="E9940" t="s">
        <v>162</v>
      </c>
      <c r="F9940" t="s">
        <v>164</v>
      </c>
      <c r="G9940" t="s">
        <v>1063</v>
      </c>
      <c r="H9940" t="s">
        <v>132</v>
      </c>
      <c r="I9940">
        <v>0</v>
      </c>
      <c r="P9940">
        <v>0.53390817568584104</v>
      </c>
      <c r="Q9940">
        <v>0</v>
      </c>
    </row>
    <row r="9941" spans="1:17">
      <c r="A9941" t="s">
        <v>122</v>
      </c>
      <c r="B9941">
        <v>2036</v>
      </c>
      <c r="C9941" t="s">
        <v>17</v>
      </c>
      <c r="D9941" t="s">
        <v>1062</v>
      </c>
      <c r="E9941" t="s">
        <v>162</v>
      </c>
      <c r="F9941" t="s">
        <v>164</v>
      </c>
      <c r="G9941" t="s">
        <v>1063</v>
      </c>
      <c r="H9941" t="s">
        <v>135</v>
      </c>
      <c r="I9941">
        <v>0</v>
      </c>
      <c r="P9941">
        <v>0.53390817568584104</v>
      </c>
      <c r="Q9941">
        <v>0</v>
      </c>
    </row>
    <row r="9942" spans="1:17">
      <c r="A9942" t="s">
        <v>122</v>
      </c>
      <c r="B9942">
        <v>2036</v>
      </c>
      <c r="C9942" t="s">
        <v>17</v>
      </c>
      <c r="D9942" t="s">
        <v>1062</v>
      </c>
      <c r="E9942" t="s">
        <v>162</v>
      </c>
      <c r="F9942" t="s">
        <v>164</v>
      </c>
      <c r="G9942" t="s">
        <v>1063</v>
      </c>
      <c r="H9942" t="s">
        <v>136</v>
      </c>
      <c r="I9942">
        <v>2762866296.96</v>
      </c>
      <c r="P9942">
        <v>0.53390817568584104</v>
      </c>
      <c r="Q9942">
        <v>1475116904.2738099</v>
      </c>
    </row>
    <row r="9943" spans="1:17">
      <c r="A9943" t="s">
        <v>122</v>
      </c>
      <c r="B9943">
        <v>2036</v>
      </c>
      <c r="C9943" t="s">
        <v>17</v>
      </c>
      <c r="D9943" t="s">
        <v>1062</v>
      </c>
      <c r="E9943" t="s">
        <v>162</v>
      </c>
      <c r="F9943" t="s">
        <v>159</v>
      </c>
      <c r="G9943" t="s">
        <v>1063</v>
      </c>
      <c r="H9943" t="s">
        <v>132</v>
      </c>
      <c r="I9943">
        <v>0</v>
      </c>
      <c r="P9943">
        <v>0.53390817568584104</v>
      </c>
      <c r="Q9943">
        <v>0</v>
      </c>
    </row>
    <row r="9944" spans="1:17">
      <c r="A9944" t="s">
        <v>122</v>
      </c>
      <c r="B9944">
        <v>2036</v>
      </c>
      <c r="C9944" t="s">
        <v>17</v>
      </c>
      <c r="D9944" t="s">
        <v>1062</v>
      </c>
      <c r="E9944" t="s">
        <v>162</v>
      </c>
      <c r="F9944" t="s">
        <v>159</v>
      </c>
      <c r="G9944" t="s">
        <v>1063</v>
      </c>
      <c r="H9944" t="s">
        <v>135</v>
      </c>
      <c r="I9944">
        <v>0</v>
      </c>
      <c r="P9944">
        <v>0.53390817568584104</v>
      </c>
      <c r="Q9944">
        <v>0</v>
      </c>
    </row>
    <row r="9945" spans="1:17">
      <c r="A9945" t="s">
        <v>122</v>
      </c>
      <c r="B9945">
        <v>2036</v>
      </c>
      <c r="C9945" t="s">
        <v>17</v>
      </c>
      <c r="D9945" t="s">
        <v>1062</v>
      </c>
      <c r="E9945" t="s">
        <v>162</v>
      </c>
      <c r="F9945" t="s">
        <v>159</v>
      </c>
      <c r="G9945" t="s">
        <v>1063</v>
      </c>
      <c r="H9945" t="s">
        <v>136</v>
      </c>
      <c r="I9945">
        <v>2246155230.1440001</v>
      </c>
      <c r="P9945">
        <v>0.53390817568584104</v>
      </c>
      <c r="Q9945">
        <v>1199240641.2333901</v>
      </c>
    </row>
    <row r="9946" spans="1:17">
      <c r="A9946" t="s">
        <v>122</v>
      </c>
      <c r="B9946">
        <v>2036</v>
      </c>
      <c r="C9946" t="s">
        <v>17</v>
      </c>
      <c r="D9946" t="s">
        <v>1062</v>
      </c>
      <c r="E9946" t="s">
        <v>162</v>
      </c>
      <c r="F9946" t="s">
        <v>126</v>
      </c>
      <c r="G9946" t="s">
        <v>1063</v>
      </c>
      <c r="H9946" t="s">
        <v>132</v>
      </c>
      <c r="I9946">
        <v>0</v>
      </c>
      <c r="P9946">
        <v>0.53390817568584104</v>
      </c>
      <c r="Q9946">
        <v>0</v>
      </c>
    </row>
    <row r="9947" spans="1:17">
      <c r="A9947" t="s">
        <v>122</v>
      </c>
      <c r="B9947">
        <v>2036</v>
      </c>
      <c r="C9947" t="s">
        <v>17</v>
      </c>
      <c r="D9947" t="s">
        <v>1062</v>
      </c>
      <c r="E9947" t="s">
        <v>162</v>
      </c>
      <c r="F9947" t="s">
        <v>126</v>
      </c>
      <c r="G9947" t="s">
        <v>1063</v>
      </c>
      <c r="H9947" t="s">
        <v>135</v>
      </c>
      <c r="I9947">
        <v>0</v>
      </c>
      <c r="P9947">
        <v>0.53390817568584104</v>
      </c>
      <c r="Q9947">
        <v>0</v>
      </c>
    </row>
    <row r="9948" spans="1:17">
      <c r="A9948" t="s">
        <v>122</v>
      </c>
      <c r="B9948">
        <v>2036</v>
      </c>
      <c r="C9948" t="s">
        <v>17</v>
      </c>
      <c r="D9948" t="s">
        <v>1062</v>
      </c>
      <c r="E9948" t="s">
        <v>162</v>
      </c>
      <c r="F9948" t="s">
        <v>126</v>
      </c>
      <c r="G9948" t="s">
        <v>1063</v>
      </c>
      <c r="H9948" t="s">
        <v>136</v>
      </c>
      <c r="I9948">
        <v>7202995454.9076996</v>
      </c>
      <c r="P9948">
        <v>0.53390817568584104</v>
      </c>
      <c r="Q9948">
        <v>3845738162.8031802</v>
      </c>
    </row>
    <row r="9949" spans="1:17">
      <c r="A9949" t="s">
        <v>122</v>
      </c>
      <c r="B9949">
        <v>2036</v>
      </c>
      <c r="C9949" t="s">
        <v>17</v>
      </c>
      <c r="D9949" t="s">
        <v>1062</v>
      </c>
      <c r="E9949" t="s">
        <v>162</v>
      </c>
      <c r="F9949" t="s">
        <v>165</v>
      </c>
      <c r="G9949" t="s">
        <v>1063</v>
      </c>
      <c r="H9949" t="s">
        <v>132</v>
      </c>
      <c r="I9949">
        <v>0</v>
      </c>
      <c r="P9949">
        <v>0.53390817568584104</v>
      </c>
      <c r="Q9949">
        <v>0</v>
      </c>
    </row>
    <row r="9950" spans="1:17">
      <c r="A9950" t="s">
        <v>122</v>
      </c>
      <c r="B9950">
        <v>2036</v>
      </c>
      <c r="C9950" t="s">
        <v>17</v>
      </c>
      <c r="D9950" t="s">
        <v>1062</v>
      </c>
      <c r="E9950" t="s">
        <v>162</v>
      </c>
      <c r="F9950" t="s">
        <v>165</v>
      </c>
      <c r="G9950" t="s">
        <v>1063</v>
      </c>
      <c r="H9950" t="s">
        <v>135</v>
      </c>
      <c r="I9950">
        <v>0</v>
      </c>
      <c r="P9950">
        <v>0.53390817568584104</v>
      </c>
      <c r="Q9950">
        <v>0</v>
      </c>
    </row>
    <row r="9951" spans="1:17">
      <c r="A9951" t="s">
        <v>122</v>
      </c>
      <c r="B9951">
        <v>2036</v>
      </c>
      <c r="C9951" t="s">
        <v>17</v>
      </c>
      <c r="D9951" t="s">
        <v>1062</v>
      </c>
      <c r="E9951" t="s">
        <v>162</v>
      </c>
      <c r="F9951" t="s">
        <v>165</v>
      </c>
      <c r="G9951" t="s">
        <v>1063</v>
      </c>
      <c r="H9951" t="s">
        <v>136</v>
      </c>
      <c r="I9951">
        <v>6401347648.6848001</v>
      </c>
      <c r="P9951">
        <v>0.53390817568584104</v>
      </c>
      <c r="Q9951">
        <v>3417731845.0401502</v>
      </c>
    </row>
    <row r="9952" spans="1:17">
      <c r="A9952" t="s">
        <v>122</v>
      </c>
      <c r="B9952">
        <v>2036</v>
      </c>
      <c r="C9952" t="s">
        <v>17</v>
      </c>
      <c r="D9952" t="s">
        <v>1062</v>
      </c>
      <c r="E9952" t="s">
        <v>162</v>
      </c>
      <c r="F9952" t="s">
        <v>166</v>
      </c>
      <c r="G9952" t="s">
        <v>1063</v>
      </c>
      <c r="H9952" t="s">
        <v>132</v>
      </c>
      <c r="I9952">
        <v>0</v>
      </c>
      <c r="P9952">
        <v>0.53390817568584104</v>
      </c>
      <c r="Q9952">
        <v>0</v>
      </c>
    </row>
    <row r="9953" spans="1:17">
      <c r="A9953" t="s">
        <v>122</v>
      </c>
      <c r="B9953">
        <v>2036</v>
      </c>
      <c r="C9953" t="s">
        <v>17</v>
      </c>
      <c r="D9953" t="s">
        <v>1062</v>
      </c>
      <c r="E9953" t="s">
        <v>162</v>
      </c>
      <c r="F9953" t="s">
        <v>166</v>
      </c>
      <c r="G9953" t="s">
        <v>1063</v>
      </c>
      <c r="H9953" t="s">
        <v>135</v>
      </c>
      <c r="I9953">
        <v>0</v>
      </c>
      <c r="P9953">
        <v>0.53390817568584104</v>
      </c>
      <c r="Q9953">
        <v>0</v>
      </c>
    </row>
    <row r="9954" spans="1:17">
      <c r="A9954" t="s">
        <v>122</v>
      </c>
      <c r="B9954">
        <v>2036</v>
      </c>
      <c r="C9954" t="s">
        <v>17</v>
      </c>
      <c r="D9954" t="s">
        <v>1062</v>
      </c>
      <c r="E9954" t="s">
        <v>162</v>
      </c>
      <c r="F9954" t="s">
        <v>166</v>
      </c>
      <c r="G9954" t="s">
        <v>1063</v>
      </c>
      <c r="H9954" t="s">
        <v>136</v>
      </c>
      <c r="I9954">
        <v>0</v>
      </c>
      <c r="P9954">
        <v>0.53390817568584104</v>
      </c>
      <c r="Q9954">
        <v>0</v>
      </c>
    </row>
    <row r="9955" spans="1:17">
      <c r="A9955" t="s">
        <v>122</v>
      </c>
      <c r="B9955">
        <v>2036</v>
      </c>
      <c r="C9955" t="s">
        <v>17</v>
      </c>
      <c r="D9955" t="s">
        <v>1062</v>
      </c>
      <c r="E9955" t="s">
        <v>162</v>
      </c>
      <c r="F9955" t="s">
        <v>160</v>
      </c>
      <c r="G9955" t="s">
        <v>1063</v>
      </c>
      <c r="H9955" t="s">
        <v>132</v>
      </c>
      <c r="I9955">
        <v>0</v>
      </c>
      <c r="P9955">
        <v>0.53390817568584104</v>
      </c>
      <c r="Q9955">
        <v>0</v>
      </c>
    </row>
    <row r="9956" spans="1:17">
      <c r="A9956" t="s">
        <v>122</v>
      </c>
      <c r="B9956">
        <v>2036</v>
      </c>
      <c r="C9956" t="s">
        <v>17</v>
      </c>
      <c r="D9956" t="s">
        <v>1062</v>
      </c>
      <c r="E9956" t="s">
        <v>162</v>
      </c>
      <c r="F9956" t="s">
        <v>160</v>
      </c>
      <c r="G9956" t="s">
        <v>1063</v>
      </c>
      <c r="H9956" t="s">
        <v>135</v>
      </c>
      <c r="I9956">
        <v>0</v>
      </c>
      <c r="P9956">
        <v>0.53390817568584104</v>
      </c>
      <c r="Q9956">
        <v>0</v>
      </c>
    </row>
    <row r="9957" spans="1:17">
      <c r="A9957" t="s">
        <v>122</v>
      </c>
      <c r="B9957">
        <v>2036</v>
      </c>
      <c r="C9957" t="s">
        <v>17</v>
      </c>
      <c r="D9957" t="s">
        <v>1062</v>
      </c>
      <c r="E9957" t="s">
        <v>162</v>
      </c>
      <c r="F9957" t="s">
        <v>160</v>
      </c>
      <c r="G9957" t="s">
        <v>1063</v>
      </c>
      <c r="H9957" t="s">
        <v>136</v>
      </c>
      <c r="I9957">
        <v>0</v>
      </c>
      <c r="P9957">
        <v>0.53390817568584104</v>
      </c>
      <c r="Q9957">
        <v>0</v>
      </c>
    </row>
    <row r="9958" spans="1:17">
      <c r="A9958" t="s">
        <v>122</v>
      </c>
      <c r="B9958">
        <v>2036</v>
      </c>
      <c r="C9958" t="s">
        <v>143</v>
      </c>
      <c r="D9958" t="s">
        <v>1062</v>
      </c>
      <c r="E9958" t="s">
        <v>162</v>
      </c>
      <c r="F9958" t="s">
        <v>164</v>
      </c>
      <c r="G9958" t="s">
        <v>1063</v>
      </c>
      <c r="H9958" t="s">
        <v>132</v>
      </c>
      <c r="I9958">
        <v>0</v>
      </c>
      <c r="P9958">
        <v>0.53390817568584104</v>
      </c>
      <c r="Q9958">
        <v>0</v>
      </c>
    </row>
    <row r="9959" spans="1:17">
      <c r="A9959" t="s">
        <v>122</v>
      </c>
      <c r="B9959">
        <v>2036</v>
      </c>
      <c r="C9959" t="s">
        <v>143</v>
      </c>
      <c r="D9959" t="s">
        <v>1062</v>
      </c>
      <c r="E9959" t="s">
        <v>162</v>
      </c>
      <c r="F9959" t="s">
        <v>164</v>
      </c>
      <c r="G9959" t="s">
        <v>1063</v>
      </c>
      <c r="H9959" t="s">
        <v>135</v>
      </c>
      <c r="I9959">
        <v>0</v>
      </c>
      <c r="P9959">
        <v>0.53390817568584104</v>
      </c>
      <c r="Q9959">
        <v>0</v>
      </c>
    </row>
    <row r="9960" spans="1:17">
      <c r="A9960" t="s">
        <v>122</v>
      </c>
      <c r="B9960">
        <v>2036</v>
      </c>
      <c r="C9960" t="s">
        <v>143</v>
      </c>
      <c r="D9960" t="s">
        <v>1062</v>
      </c>
      <c r="E9960" t="s">
        <v>162</v>
      </c>
      <c r="F9960" t="s">
        <v>164</v>
      </c>
      <c r="G9960" t="s">
        <v>1063</v>
      </c>
      <c r="H9960" t="s">
        <v>136</v>
      </c>
      <c r="I9960">
        <v>0</v>
      </c>
      <c r="P9960">
        <v>0.53390817568584104</v>
      </c>
      <c r="Q9960">
        <v>0</v>
      </c>
    </row>
    <row r="9961" spans="1:17">
      <c r="A9961" t="s">
        <v>122</v>
      </c>
      <c r="B9961">
        <v>2036</v>
      </c>
      <c r="C9961" t="s">
        <v>143</v>
      </c>
      <c r="D9961" t="s">
        <v>1062</v>
      </c>
      <c r="E9961" t="s">
        <v>162</v>
      </c>
      <c r="F9961" t="s">
        <v>159</v>
      </c>
      <c r="G9961" t="s">
        <v>1063</v>
      </c>
      <c r="H9961" t="s">
        <v>132</v>
      </c>
      <c r="I9961">
        <v>0</v>
      </c>
      <c r="P9961">
        <v>0.53390817568584104</v>
      </c>
      <c r="Q9961">
        <v>0</v>
      </c>
    </row>
    <row r="9962" spans="1:17">
      <c r="A9962" t="s">
        <v>122</v>
      </c>
      <c r="B9962">
        <v>2036</v>
      </c>
      <c r="C9962" t="s">
        <v>143</v>
      </c>
      <c r="D9962" t="s">
        <v>1062</v>
      </c>
      <c r="E9962" t="s">
        <v>162</v>
      </c>
      <c r="F9962" t="s">
        <v>159</v>
      </c>
      <c r="G9962" t="s">
        <v>1063</v>
      </c>
      <c r="H9962" t="s">
        <v>135</v>
      </c>
      <c r="I9962">
        <v>0</v>
      </c>
      <c r="P9962">
        <v>0.53390817568584104</v>
      </c>
      <c r="Q9962">
        <v>0</v>
      </c>
    </row>
    <row r="9963" spans="1:17">
      <c r="A9963" t="s">
        <v>122</v>
      </c>
      <c r="B9963">
        <v>2036</v>
      </c>
      <c r="C9963" t="s">
        <v>143</v>
      </c>
      <c r="D9963" t="s">
        <v>1062</v>
      </c>
      <c r="E9963" t="s">
        <v>162</v>
      </c>
      <c r="F9963" t="s">
        <v>159</v>
      </c>
      <c r="G9963" t="s">
        <v>1063</v>
      </c>
      <c r="H9963" t="s">
        <v>136</v>
      </c>
      <c r="I9963">
        <v>0</v>
      </c>
      <c r="P9963">
        <v>0.53390817568584104</v>
      </c>
      <c r="Q9963">
        <v>0</v>
      </c>
    </row>
    <row r="9964" spans="1:17">
      <c r="A9964" t="s">
        <v>122</v>
      </c>
      <c r="B9964">
        <v>2036</v>
      </c>
      <c r="C9964" t="s">
        <v>143</v>
      </c>
      <c r="D9964" t="s">
        <v>1062</v>
      </c>
      <c r="E9964" t="s">
        <v>162</v>
      </c>
      <c r="F9964" t="s">
        <v>126</v>
      </c>
      <c r="G9964" t="s">
        <v>1063</v>
      </c>
      <c r="H9964" t="s">
        <v>132</v>
      </c>
      <c r="I9964">
        <v>0</v>
      </c>
      <c r="P9964">
        <v>0.53390817568584104</v>
      </c>
      <c r="Q9964">
        <v>0</v>
      </c>
    </row>
    <row r="9965" spans="1:17">
      <c r="A9965" t="s">
        <v>122</v>
      </c>
      <c r="B9965">
        <v>2036</v>
      </c>
      <c r="C9965" t="s">
        <v>143</v>
      </c>
      <c r="D9965" t="s">
        <v>1062</v>
      </c>
      <c r="E9965" t="s">
        <v>162</v>
      </c>
      <c r="F9965" t="s">
        <v>126</v>
      </c>
      <c r="G9965" t="s">
        <v>1063</v>
      </c>
      <c r="H9965" t="s">
        <v>135</v>
      </c>
      <c r="I9965">
        <v>0</v>
      </c>
      <c r="P9965">
        <v>0.53390817568584104</v>
      </c>
      <c r="Q9965">
        <v>0</v>
      </c>
    </row>
    <row r="9966" spans="1:17">
      <c r="A9966" t="s">
        <v>122</v>
      </c>
      <c r="B9966">
        <v>2036</v>
      </c>
      <c r="C9966" t="s">
        <v>143</v>
      </c>
      <c r="D9966" t="s">
        <v>1062</v>
      </c>
      <c r="E9966" t="s">
        <v>162</v>
      </c>
      <c r="F9966" t="s">
        <v>126</v>
      </c>
      <c r="G9966" t="s">
        <v>1063</v>
      </c>
      <c r="H9966" t="s">
        <v>136</v>
      </c>
      <c r="I9966">
        <v>19000000.800000001</v>
      </c>
      <c r="P9966">
        <v>0.53390817568584104</v>
      </c>
      <c r="Q9966">
        <v>10144255.7651575</v>
      </c>
    </row>
    <row r="9967" spans="1:17">
      <c r="A9967" t="s">
        <v>122</v>
      </c>
      <c r="B9967">
        <v>2036</v>
      </c>
      <c r="C9967" t="s">
        <v>143</v>
      </c>
      <c r="D9967" t="s">
        <v>1062</v>
      </c>
      <c r="E9967" t="s">
        <v>162</v>
      </c>
      <c r="F9967" t="s">
        <v>165</v>
      </c>
      <c r="G9967" t="s">
        <v>1063</v>
      </c>
      <c r="H9967" t="s">
        <v>132</v>
      </c>
      <c r="I9967">
        <v>0</v>
      </c>
      <c r="P9967">
        <v>0.53390817568584104</v>
      </c>
      <c r="Q9967">
        <v>0</v>
      </c>
    </row>
    <row r="9968" spans="1:17">
      <c r="A9968" t="s">
        <v>122</v>
      </c>
      <c r="B9968">
        <v>2036</v>
      </c>
      <c r="C9968" t="s">
        <v>143</v>
      </c>
      <c r="D9968" t="s">
        <v>1062</v>
      </c>
      <c r="E9968" t="s">
        <v>162</v>
      </c>
      <c r="F9968" t="s">
        <v>165</v>
      </c>
      <c r="G9968" t="s">
        <v>1063</v>
      </c>
      <c r="H9968" t="s">
        <v>135</v>
      </c>
      <c r="I9968">
        <v>0</v>
      </c>
      <c r="P9968">
        <v>0.53390817568584104</v>
      </c>
      <c r="Q9968">
        <v>0</v>
      </c>
    </row>
    <row r="9969" spans="1:17">
      <c r="A9969" t="s">
        <v>122</v>
      </c>
      <c r="B9969">
        <v>2036</v>
      </c>
      <c r="C9969" t="s">
        <v>143</v>
      </c>
      <c r="D9969" t="s">
        <v>1062</v>
      </c>
      <c r="E9969" t="s">
        <v>162</v>
      </c>
      <c r="F9969" t="s">
        <v>165</v>
      </c>
      <c r="G9969" t="s">
        <v>1063</v>
      </c>
      <c r="H9969" t="s">
        <v>136</v>
      </c>
      <c r="I9969">
        <v>0</v>
      </c>
      <c r="P9969">
        <v>0.53390817568584104</v>
      </c>
      <c r="Q9969">
        <v>0</v>
      </c>
    </row>
    <row r="9970" spans="1:17">
      <c r="A9970" t="s">
        <v>122</v>
      </c>
      <c r="B9970">
        <v>2036</v>
      </c>
      <c r="C9970" t="s">
        <v>143</v>
      </c>
      <c r="D9970" t="s">
        <v>1062</v>
      </c>
      <c r="E9970" t="s">
        <v>162</v>
      </c>
      <c r="F9970" t="s">
        <v>166</v>
      </c>
      <c r="G9970" t="s">
        <v>1063</v>
      </c>
      <c r="H9970" t="s">
        <v>132</v>
      </c>
      <c r="I9970">
        <v>0</v>
      </c>
      <c r="P9970">
        <v>0.53390817568584104</v>
      </c>
      <c r="Q9970">
        <v>0</v>
      </c>
    </row>
    <row r="9971" spans="1:17">
      <c r="A9971" t="s">
        <v>122</v>
      </c>
      <c r="B9971">
        <v>2036</v>
      </c>
      <c r="C9971" t="s">
        <v>143</v>
      </c>
      <c r="D9971" t="s">
        <v>1062</v>
      </c>
      <c r="E9971" t="s">
        <v>162</v>
      </c>
      <c r="F9971" t="s">
        <v>166</v>
      </c>
      <c r="G9971" t="s">
        <v>1063</v>
      </c>
      <c r="H9971" t="s">
        <v>135</v>
      </c>
      <c r="I9971">
        <v>0</v>
      </c>
      <c r="P9971">
        <v>0.53390817568584104</v>
      </c>
      <c r="Q9971">
        <v>0</v>
      </c>
    </row>
    <row r="9972" spans="1:17">
      <c r="A9972" t="s">
        <v>122</v>
      </c>
      <c r="B9972">
        <v>2036</v>
      </c>
      <c r="C9972" t="s">
        <v>143</v>
      </c>
      <c r="D9972" t="s">
        <v>1062</v>
      </c>
      <c r="E9972" t="s">
        <v>162</v>
      </c>
      <c r="F9972" t="s">
        <v>166</v>
      </c>
      <c r="G9972" t="s">
        <v>1063</v>
      </c>
      <c r="H9972" t="s">
        <v>136</v>
      </c>
      <c r="I9972">
        <v>0</v>
      </c>
      <c r="P9972">
        <v>0.53390817568584104</v>
      </c>
      <c r="Q9972">
        <v>0</v>
      </c>
    </row>
    <row r="9973" spans="1:17">
      <c r="A9973" t="s">
        <v>122</v>
      </c>
      <c r="B9973">
        <v>2036</v>
      </c>
      <c r="C9973" t="s">
        <v>143</v>
      </c>
      <c r="D9973" t="s">
        <v>1062</v>
      </c>
      <c r="E9973" t="s">
        <v>162</v>
      </c>
      <c r="F9973" t="s">
        <v>160</v>
      </c>
      <c r="G9973" t="s">
        <v>1063</v>
      </c>
      <c r="H9973" t="s">
        <v>132</v>
      </c>
      <c r="I9973">
        <v>0</v>
      </c>
      <c r="P9973">
        <v>0.53390817568584104</v>
      </c>
      <c r="Q9973">
        <v>0</v>
      </c>
    </row>
    <row r="9974" spans="1:17">
      <c r="A9974" t="s">
        <v>122</v>
      </c>
      <c r="B9974">
        <v>2036</v>
      </c>
      <c r="C9974" t="s">
        <v>143</v>
      </c>
      <c r="D9974" t="s">
        <v>1062</v>
      </c>
      <c r="E9974" t="s">
        <v>162</v>
      </c>
      <c r="F9974" t="s">
        <v>160</v>
      </c>
      <c r="G9974" t="s">
        <v>1063</v>
      </c>
      <c r="H9974" t="s">
        <v>135</v>
      </c>
      <c r="I9974">
        <v>0</v>
      </c>
      <c r="P9974">
        <v>0.53390817568584104</v>
      </c>
      <c r="Q9974">
        <v>0</v>
      </c>
    </row>
    <row r="9975" spans="1:17">
      <c r="A9975" t="s">
        <v>122</v>
      </c>
      <c r="B9975">
        <v>2036</v>
      </c>
      <c r="C9975" t="s">
        <v>143</v>
      </c>
      <c r="D9975" t="s">
        <v>1062</v>
      </c>
      <c r="E9975" t="s">
        <v>162</v>
      </c>
      <c r="F9975" t="s">
        <v>160</v>
      </c>
      <c r="G9975" t="s">
        <v>1063</v>
      </c>
      <c r="H9975" t="s">
        <v>136</v>
      </c>
      <c r="I9975">
        <v>0</v>
      </c>
      <c r="P9975">
        <v>0.53390817568584104</v>
      </c>
      <c r="Q9975">
        <v>0</v>
      </c>
    </row>
    <row r="9976" spans="1:17">
      <c r="A9976" t="s">
        <v>122</v>
      </c>
      <c r="B9976">
        <v>2036</v>
      </c>
      <c r="C9976" t="s">
        <v>10</v>
      </c>
      <c r="D9976" t="s">
        <v>1067</v>
      </c>
      <c r="E9976" t="s">
        <v>162</v>
      </c>
      <c r="F9976" t="s">
        <v>164</v>
      </c>
      <c r="G9976" t="s">
        <v>1068</v>
      </c>
      <c r="H9976" t="s">
        <v>132</v>
      </c>
      <c r="I9976">
        <v>0</v>
      </c>
      <c r="P9976">
        <v>0.53390817568584104</v>
      </c>
      <c r="Q9976">
        <v>0</v>
      </c>
    </row>
    <row r="9977" spans="1:17">
      <c r="A9977" t="s">
        <v>122</v>
      </c>
      <c r="B9977">
        <v>2036</v>
      </c>
      <c r="C9977" t="s">
        <v>10</v>
      </c>
      <c r="D9977" t="s">
        <v>1067</v>
      </c>
      <c r="E9977" t="s">
        <v>162</v>
      </c>
      <c r="F9977" t="s">
        <v>164</v>
      </c>
      <c r="G9977" t="s">
        <v>1068</v>
      </c>
      <c r="H9977" t="s">
        <v>135</v>
      </c>
      <c r="I9977">
        <v>0</v>
      </c>
      <c r="P9977">
        <v>0.53390817568584104</v>
      </c>
      <c r="Q9977">
        <v>0</v>
      </c>
    </row>
    <row r="9978" spans="1:17">
      <c r="A9978" t="s">
        <v>122</v>
      </c>
      <c r="B9978">
        <v>2036</v>
      </c>
      <c r="C9978" t="s">
        <v>10</v>
      </c>
      <c r="D9978" t="s">
        <v>1067</v>
      </c>
      <c r="E9978" t="s">
        <v>162</v>
      </c>
      <c r="F9978" t="s">
        <v>164</v>
      </c>
      <c r="G9978" t="s">
        <v>1068</v>
      </c>
      <c r="H9978" t="s">
        <v>136</v>
      </c>
      <c r="I9978">
        <v>0</v>
      </c>
      <c r="P9978">
        <v>0.53390817568584104</v>
      </c>
      <c r="Q9978">
        <v>0</v>
      </c>
    </row>
    <row r="9979" spans="1:17">
      <c r="A9979" t="s">
        <v>122</v>
      </c>
      <c r="B9979">
        <v>2036</v>
      </c>
      <c r="C9979" t="s">
        <v>10</v>
      </c>
      <c r="D9979" t="s">
        <v>1067</v>
      </c>
      <c r="E9979" t="s">
        <v>162</v>
      </c>
      <c r="F9979" t="s">
        <v>159</v>
      </c>
      <c r="G9979" t="s">
        <v>1068</v>
      </c>
      <c r="H9979" t="s">
        <v>132</v>
      </c>
      <c r="I9979">
        <v>0</v>
      </c>
      <c r="P9979">
        <v>0.53390817568584104</v>
      </c>
      <c r="Q9979">
        <v>0</v>
      </c>
    </row>
    <row r="9980" spans="1:17">
      <c r="A9980" t="s">
        <v>122</v>
      </c>
      <c r="B9980">
        <v>2036</v>
      </c>
      <c r="C9980" t="s">
        <v>10</v>
      </c>
      <c r="D9980" t="s">
        <v>1067</v>
      </c>
      <c r="E9980" t="s">
        <v>162</v>
      </c>
      <c r="F9980" t="s">
        <v>159</v>
      </c>
      <c r="G9980" t="s">
        <v>1068</v>
      </c>
      <c r="H9980" t="s">
        <v>135</v>
      </c>
      <c r="I9980">
        <v>0</v>
      </c>
      <c r="P9980">
        <v>0.53390817568584104</v>
      </c>
      <c r="Q9980">
        <v>0</v>
      </c>
    </row>
    <row r="9981" spans="1:17">
      <c r="A9981" t="s">
        <v>122</v>
      </c>
      <c r="B9981">
        <v>2036</v>
      </c>
      <c r="C9981" t="s">
        <v>10</v>
      </c>
      <c r="D9981" t="s">
        <v>1067</v>
      </c>
      <c r="E9981" t="s">
        <v>162</v>
      </c>
      <c r="F9981" t="s">
        <v>159</v>
      </c>
      <c r="G9981" t="s">
        <v>1068</v>
      </c>
      <c r="H9981" t="s">
        <v>136</v>
      </c>
      <c r="I9981">
        <v>0</v>
      </c>
      <c r="P9981">
        <v>0.53390817568584104</v>
      </c>
      <c r="Q9981">
        <v>0</v>
      </c>
    </row>
    <row r="9982" spans="1:17">
      <c r="A9982" t="s">
        <v>122</v>
      </c>
      <c r="B9982">
        <v>2036</v>
      </c>
      <c r="C9982" t="s">
        <v>10</v>
      </c>
      <c r="D9982" t="s">
        <v>1067</v>
      </c>
      <c r="E9982" t="s">
        <v>162</v>
      </c>
      <c r="F9982" t="s">
        <v>126</v>
      </c>
      <c r="G9982" t="s">
        <v>1068</v>
      </c>
      <c r="H9982" t="s">
        <v>132</v>
      </c>
      <c r="I9982">
        <v>9180015.4005078301</v>
      </c>
      <c r="P9982">
        <v>0.53390817568584104</v>
      </c>
      <c r="Q9982">
        <v>4901285.2752530603</v>
      </c>
    </row>
    <row r="9983" spans="1:17">
      <c r="A9983" t="s">
        <v>122</v>
      </c>
      <c r="B9983">
        <v>2036</v>
      </c>
      <c r="C9983" t="s">
        <v>10</v>
      </c>
      <c r="D9983" t="s">
        <v>1067</v>
      </c>
      <c r="E9983" t="s">
        <v>162</v>
      </c>
      <c r="F9983" t="s">
        <v>126</v>
      </c>
      <c r="G9983" t="s">
        <v>1068</v>
      </c>
      <c r="H9983" t="s">
        <v>135</v>
      </c>
      <c r="I9983">
        <v>0</v>
      </c>
      <c r="P9983">
        <v>0.53390817568584104</v>
      </c>
      <c r="Q9983">
        <v>0</v>
      </c>
    </row>
    <row r="9984" spans="1:17">
      <c r="A9984" t="s">
        <v>122</v>
      </c>
      <c r="B9984">
        <v>2036</v>
      </c>
      <c r="C9984" t="s">
        <v>10</v>
      </c>
      <c r="D9984" t="s">
        <v>1067</v>
      </c>
      <c r="E9984" t="s">
        <v>162</v>
      </c>
      <c r="F9984" t="s">
        <v>126</v>
      </c>
      <c r="G9984" t="s">
        <v>1068</v>
      </c>
      <c r="H9984" t="s">
        <v>136</v>
      </c>
      <c r="I9984">
        <v>333612.52378210402</v>
      </c>
      <c r="P9984">
        <v>0.53390817568584104</v>
      </c>
      <c r="Q9984">
        <v>178118.45395845201</v>
      </c>
    </row>
    <row r="9985" spans="1:17">
      <c r="A9985" t="s">
        <v>122</v>
      </c>
      <c r="B9985">
        <v>2036</v>
      </c>
      <c r="C9985" t="s">
        <v>10</v>
      </c>
      <c r="D9985" t="s">
        <v>1067</v>
      </c>
      <c r="E9985" t="s">
        <v>162</v>
      </c>
      <c r="F9985" t="s">
        <v>165</v>
      </c>
      <c r="G9985" t="s">
        <v>1068</v>
      </c>
      <c r="H9985" t="s">
        <v>132</v>
      </c>
      <c r="I9985">
        <v>0</v>
      </c>
      <c r="P9985">
        <v>0.53390817568584104</v>
      </c>
      <c r="Q9985">
        <v>0</v>
      </c>
    </row>
    <row r="9986" spans="1:17">
      <c r="A9986" t="s">
        <v>122</v>
      </c>
      <c r="B9986">
        <v>2036</v>
      </c>
      <c r="C9986" t="s">
        <v>10</v>
      </c>
      <c r="D9986" t="s">
        <v>1067</v>
      </c>
      <c r="E9986" t="s">
        <v>162</v>
      </c>
      <c r="F9986" t="s">
        <v>165</v>
      </c>
      <c r="G9986" t="s">
        <v>1068</v>
      </c>
      <c r="H9986" t="s">
        <v>135</v>
      </c>
      <c r="I9986">
        <v>0</v>
      </c>
      <c r="P9986">
        <v>0.53390817568584104</v>
      </c>
      <c r="Q9986">
        <v>0</v>
      </c>
    </row>
    <row r="9987" spans="1:17">
      <c r="A9987" t="s">
        <v>122</v>
      </c>
      <c r="B9987">
        <v>2036</v>
      </c>
      <c r="C9987" t="s">
        <v>10</v>
      </c>
      <c r="D9987" t="s">
        <v>1067</v>
      </c>
      <c r="E9987" t="s">
        <v>162</v>
      </c>
      <c r="F9987" t="s">
        <v>165</v>
      </c>
      <c r="G9987" t="s">
        <v>1068</v>
      </c>
      <c r="H9987" t="s">
        <v>136</v>
      </c>
      <c r="I9987">
        <v>0</v>
      </c>
      <c r="P9987">
        <v>0.53390817568584104</v>
      </c>
      <c r="Q9987">
        <v>0</v>
      </c>
    </row>
    <row r="9988" spans="1:17">
      <c r="A9988" t="s">
        <v>122</v>
      </c>
      <c r="B9988">
        <v>2036</v>
      </c>
      <c r="C9988" t="s">
        <v>10</v>
      </c>
      <c r="D9988" t="s">
        <v>1067</v>
      </c>
      <c r="E9988" t="s">
        <v>162</v>
      </c>
      <c r="F9988" t="s">
        <v>166</v>
      </c>
      <c r="G9988" t="s">
        <v>1068</v>
      </c>
      <c r="H9988" t="s">
        <v>132</v>
      </c>
      <c r="I9988">
        <v>0</v>
      </c>
      <c r="P9988">
        <v>0.53390817568584104</v>
      </c>
      <c r="Q9988">
        <v>0</v>
      </c>
    </row>
    <row r="9989" spans="1:17">
      <c r="A9989" t="s">
        <v>122</v>
      </c>
      <c r="B9989">
        <v>2036</v>
      </c>
      <c r="C9989" t="s">
        <v>10</v>
      </c>
      <c r="D9989" t="s">
        <v>1067</v>
      </c>
      <c r="E9989" t="s">
        <v>162</v>
      </c>
      <c r="F9989" t="s">
        <v>166</v>
      </c>
      <c r="G9989" t="s">
        <v>1068</v>
      </c>
      <c r="H9989" t="s">
        <v>135</v>
      </c>
      <c r="I9989">
        <v>0</v>
      </c>
      <c r="P9989">
        <v>0.53390817568584104</v>
      </c>
      <c r="Q9989">
        <v>0</v>
      </c>
    </row>
    <row r="9990" spans="1:17">
      <c r="A9990" t="s">
        <v>122</v>
      </c>
      <c r="B9990">
        <v>2036</v>
      </c>
      <c r="C9990" t="s">
        <v>10</v>
      </c>
      <c r="D9990" t="s">
        <v>1067</v>
      </c>
      <c r="E9990" t="s">
        <v>162</v>
      </c>
      <c r="F9990" t="s">
        <v>166</v>
      </c>
      <c r="G9990" t="s">
        <v>1068</v>
      </c>
      <c r="H9990" t="s">
        <v>136</v>
      </c>
      <c r="I9990">
        <v>0</v>
      </c>
      <c r="P9990">
        <v>0.53390817568584104</v>
      </c>
      <c r="Q9990">
        <v>0</v>
      </c>
    </row>
    <row r="9991" spans="1:17">
      <c r="A9991" t="s">
        <v>122</v>
      </c>
      <c r="B9991">
        <v>2036</v>
      </c>
      <c r="C9991" t="s">
        <v>10</v>
      </c>
      <c r="D9991" t="s">
        <v>1067</v>
      </c>
      <c r="E9991" t="s">
        <v>162</v>
      </c>
      <c r="F9991" t="s">
        <v>160</v>
      </c>
      <c r="G9991" t="s">
        <v>1068</v>
      </c>
      <c r="H9991" t="s">
        <v>132</v>
      </c>
      <c r="I9991">
        <v>0</v>
      </c>
      <c r="P9991">
        <v>0.53390817568584104</v>
      </c>
      <c r="Q9991">
        <v>0</v>
      </c>
    </row>
    <row r="9992" spans="1:17">
      <c r="A9992" t="s">
        <v>122</v>
      </c>
      <c r="B9992">
        <v>2036</v>
      </c>
      <c r="C9992" t="s">
        <v>10</v>
      </c>
      <c r="D9992" t="s">
        <v>1067</v>
      </c>
      <c r="E9992" t="s">
        <v>162</v>
      </c>
      <c r="F9992" t="s">
        <v>160</v>
      </c>
      <c r="G9992" t="s">
        <v>1068</v>
      </c>
      <c r="H9992" t="s">
        <v>135</v>
      </c>
      <c r="I9992">
        <v>0</v>
      </c>
      <c r="P9992">
        <v>0.53390817568584104</v>
      </c>
      <c r="Q9992">
        <v>0</v>
      </c>
    </row>
    <row r="9993" spans="1:17">
      <c r="A9993" t="s">
        <v>122</v>
      </c>
      <c r="B9993">
        <v>2036</v>
      </c>
      <c r="C9993" t="s">
        <v>10</v>
      </c>
      <c r="D9993" t="s">
        <v>1067</v>
      </c>
      <c r="E9993" t="s">
        <v>162</v>
      </c>
      <c r="F9993" t="s">
        <v>160</v>
      </c>
      <c r="G9993" t="s">
        <v>1068</v>
      </c>
      <c r="H9993" t="s">
        <v>136</v>
      </c>
      <c r="I9993">
        <v>0</v>
      </c>
      <c r="P9993">
        <v>0.53390817568584104</v>
      </c>
      <c r="Q9993">
        <v>0</v>
      </c>
    </row>
    <row r="9994" spans="1:17">
      <c r="A9994" t="s">
        <v>122</v>
      </c>
      <c r="B9994">
        <v>2036</v>
      </c>
      <c r="C9994" t="s">
        <v>11</v>
      </c>
      <c r="D9994" t="s">
        <v>1067</v>
      </c>
      <c r="E9994" t="s">
        <v>162</v>
      </c>
      <c r="F9994" t="s">
        <v>164</v>
      </c>
      <c r="G9994" t="s">
        <v>1068</v>
      </c>
      <c r="H9994" t="s">
        <v>132</v>
      </c>
      <c r="I9994">
        <v>0</v>
      </c>
      <c r="P9994">
        <v>0.53390817568584104</v>
      </c>
      <c r="Q9994">
        <v>0</v>
      </c>
    </row>
    <row r="9995" spans="1:17">
      <c r="A9995" t="s">
        <v>122</v>
      </c>
      <c r="B9995">
        <v>2036</v>
      </c>
      <c r="C9995" t="s">
        <v>11</v>
      </c>
      <c r="D9995" t="s">
        <v>1067</v>
      </c>
      <c r="E9995" t="s">
        <v>162</v>
      </c>
      <c r="F9995" t="s">
        <v>164</v>
      </c>
      <c r="G9995" t="s">
        <v>1068</v>
      </c>
      <c r="H9995" t="s">
        <v>135</v>
      </c>
      <c r="I9995">
        <v>0</v>
      </c>
      <c r="P9995">
        <v>0.53390817568584104</v>
      </c>
      <c r="Q9995">
        <v>0</v>
      </c>
    </row>
    <row r="9996" spans="1:17">
      <c r="A9996" t="s">
        <v>122</v>
      </c>
      <c r="B9996">
        <v>2036</v>
      </c>
      <c r="C9996" t="s">
        <v>11</v>
      </c>
      <c r="D9996" t="s">
        <v>1067</v>
      </c>
      <c r="E9996" t="s">
        <v>162</v>
      </c>
      <c r="F9996" t="s">
        <v>164</v>
      </c>
      <c r="G9996" t="s">
        <v>1068</v>
      </c>
      <c r="H9996" t="s">
        <v>136</v>
      </c>
      <c r="I9996">
        <v>0</v>
      </c>
      <c r="P9996">
        <v>0.53390817568584104</v>
      </c>
      <c r="Q9996">
        <v>0</v>
      </c>
    </row>
    <row r="9997" spans="1:17">
      <c r="A9997" t="s">
        <v>122</v>
      </c>
      <c r="B9997">
        <v>2036</v>
      </c>
      <c r="C9997" t="s">
        <v>11</v>
      </c>
      <c r="D9997" t="s">
        <v>1067</v>
      </c>
      <c r="E9997" t="s">
        <v>162</v>
      </c>
      <c r="F9997" t="s">
        <v>159</v>
      </c>
      <c r="G9997" t="s">
        <v>1068</v>
      </c>
      <c r="H9997" t="s">
        <v>132</v>
      </c>
      <c r="I9997">
        <v>0</v>
      </c>
      <c r="P9997">
        <v>0.53390817568584104</v>
      </c>
      <c r="Q9997">
        <v>0</v>
      </c>
    </row>
    <row r="9998" spans="1:17">
      <c r="A9998" t="s">
        <v>122</v>
      </c>
      <c r="B9998">
        <v>2036</v>
      </c>
      <c r="C9998" t="s">
        <v>11</v>
      </c>
      <c r="D9998" t="s">
        <v>1067</v>
      </c>
      <c r="E9998" t="s">
        <v>162</v>
      </c>
      <c r="F9998" t="s">
        <v>159</v>
      </c>
      <c r="G9998" t="s">
        <v>1068</v>
      </c>
      <c r="H9998" t="s">
        <v>135</v>
      </c>
      <c r="I9998">
        <v>0</v>
      </c>
      <c r="P9998">
        <v>0.53390817568584104</v>
      </c>
      <c r="Q9998">
        <v>0</v>
      </c>
    </row>
    <row r="9999" spans="1:17">
      <c r="A9999" t="s">
        <v>122</v>
      </c>
      <c r="B9999">
        <v>2036</v>
      </c>
      <c r="C9999" t="s">
        <v>11</v>
      </c>
      <c r="D9999" t="s">
        <v>1067</v>
      </c>
      <c r="E9999" t="s">
        <v>162</v>
      </c>
      <c r="F9999" t="s">
        <v>159</v>
      </c>
      <c r="G9999" t="s">
        <v>1068</v>
      </c>
      <c r="H9999" t="s">
        <v>136</v>
      </c>
      <c r="I9999">
        <v>0</v>
      </c>
      <c r="P9999">
        <v>0.53390817568584104</v>
      </c>
      <c r="Q9999">
        <v>0</v>
      </c>
    </row>
    <row r="10000" spans="1:17">
      <c r="A10000" t="s">
        <v>122</v>
      </c>
      <c r="B10000">
        <v>2036</v>
      </c>
      <c r="C10000" t="s">
        <v>11</v>
      </c>
      <c r="D10000" t="s">
        <v>1067</v>
      </c>
      <c r="E10000" t="s">
        <v>162</v>
      </c>
      <c r="F10000" t="s">
        <v>126</v>
      </c>
      <c r="G10000" t="s">
        <v>1068</v>
      </c>
      <c r="H10000" t="s">
        <v>132</v>
      </c>
      <c r="I10000">
        <v>361423.31293249101</v>
      </c>
      <c r="P10000">
        <v>0.53390817568584104</v>
      </c>
      <c r="Q10000">
        <v>192966.86165811901</v>
      </c>
    </row>
    <row r="10001" spans="1:17">
      <c r="A10001" t="s">
        <v>122</v>
      </c>
      <c r="B10001">
        <v>2036</v>
      </c>
      <c r="C10001" t="s">
        <v>11</v>
      </c>
      <c r="D10001" t="s">
        <v>1067</v>
      </c>
      <c r="E10001" t="s">
        <v>162</v>
      </c>
      <c r="F10001" t="s">
        <v>126</v>
      </c>
      <c r="G10001" t="s">
        <v>1068</v>
      </c>
      <c r="H10001" t="s">
        <v>135</v>
      </c>
      <c r="I10001">
        <v>0</v>
      </c>
      <c r="P10001">
        <v>0.53390817568584104</v>
      </c>
      <c r="Q10001">
        <v>0</v>
      </c>
    </row>
    <row r="10002" spans="1:17">
      <c r="A10002" t="s">
        <v>122</v>
      </c>
      <c r="B10002">
        <v>2036</v>
      </c>
      <c r="C10002" t="s">
        <v>11</v>
      </c>
      <c r="D10002" t="s">
        <v>1067</v>
      </c>
      <c r="E10002" t="s">
        <v>162</v>
      </c>
      <c r="F10002" t="s">
        <v>126</v>
      </c>
      <c r="G10002" t="s">
        <v>1068</v>
      </c>
      <c r="H10002" t="s">
        <v>136</v>
      </c>
      <c r="I10002">
        <v>13134.5469828327</v>
      </c>
      <c r="P10002">
        <v>0.53390817568584104</v>
      </c>
      <c r="Q10002">
        <v>7012.6420180641599</v>
      </c>
    </row>
    <row r="10003" spans="1:17">
      <c r="A10003" t="s">
        <v>122</v>
      </c>
      <c r="B10003">
        <v>2036</v>
      </c>
      <c r="C10003" t="s">
        <v>11</v>
      </c>
      <c r="D10003" t="s">
        <v>1067</v>
      </c>
      <c r="E10003" t="s">
        <v>162</v>
      </c>
      <c r="F10003" t="s">
        <v>165</v>
      </c>
      <c r="G10003" t="s">
        <v>1068</v>
      </c>
      <c r="H10003" t="s">
        <v>132</v>
      </c>
      <c r="I10003">
        <v>0</v>
      </c>
      <c r="P10003">
        <v>0.53390817568584104</v>
      </c>
      <c r="Q10003">
        <v>0</v>
      </c>
    </row>
    <row r="10004" spans="1:17">
      <c r="A10004" t="s">
        <v>122</v>
      </c>
      <c r="B10004">
        <v>2036</v>
      </c>
      <c r="C10004" t="s">
        <v>11</v>
      </c>
      <c r="D10004" t="s">
        <v>1067</v>
      </c>
      <c r="E10004" t="s">
        <v>162</v>
      </c>
      <c r="F10004" t="s">
        <v>165</v>
      </c>
      <c r="G10004" t="s">
        <v>1068</v>
      </c>
      <c r="H10004" t="s">
        <v>135</v>
      </c>
      <c r="I10004">
        <v>0</v>
      </c>
      <c r="P10004">
        <v>0.53390817568584104</v>
      </c>
      <c r="Q10004">
        <v>0</v>
      </c>
    </row>
    <row r="10005" spans="1:17">
      <c r="A10005" t="s">
        <v>122</v>
      </c>
      <c r="B10005">
        <v>2036</v>
      </c>
      <c r="C10005" t="s">
        <v>11</v>
      </c>
      <c r="D10005" t="s">
        <v>1067</v>
      </c>
      <c r="E10005" t="s">
        <v>162</v>
      </c>
      <c r="F10005" t="s">
        <v>165</v>
      </c>
      <c r="G10005" t="s">
        <v>1068</v>
      </c>
      <c r="H10005" t="s">
        <v>136</v>
      </c>
      <c r="I10005">
        <v>0</v>
      </c>
      <c r="P10005">
        <v>0.53390817568584104</v>
      </c>
      <c r="Q10005">
        <v>0</v>
      </c>
    </row>
    <row r="10006" spans="1:17">
      <c r="A10006" t="s">
        <v>122</v>
      </c>
      <c r="B10006">
        <v>2036</v>
      </c>
      <c r="C10006" t="s">
        <v>11</v>
      </c>
      <c r="D10006" t="s">
        <v>1067</v>
      </c>
      <c r="E10006" t="s">
        <v>162</v>
      </c>
      <c r="F10006" t="s">
        <v>166</v>
      </c>
      <c r="G10006" t="s">
        <v>1068</v>
      </c>
      <c r="H10006" t="s">
        <v>132</v>
      </c>
      <c r="I10006">
        <v>0</v>
      </c>
      <c r="P10006">
        <v>0.53390817568584104</v>
      </c>
      <c r="Q10006">
        <v>0</v>
      </c>
    </row>
    <row r="10007" spans="1:17">
      <c r="A10007" t="s">
        <v>122</v>
      </c>
      <c r="B10007">
        <v>2036</v>
      </c>
      <c r="C10007" t="s">
        <v>11</v>
      </c>
      <c r="D10007" t="s">
        <v>1067</v>
      </c>
      <c r="E10007" t="s">
        <v>162</v>
      </c>
      <c r="F10007" t="s">
        <v>166</v>
      </c>
      <c r="G10007" t="s">
        <v>1068</v>
      </c>
      <c r="H10007" t="s">
        <v>135</v>
      </c>
      <c r="I10007">
        <v>0</v>
      </c>
      <c r="P10007">
        <v>0.53390817568584104</v>
      </c>
      <c r="Q10007">
        <v>0</v>
      </c>
    </row>
    <row r="10008" spans="1:17">
      <c r="A10008" t="s">
        <v>122</v>
      </c>
      <c r="B10008">
        <v>2036</v>
      </c>
      <c r="C10008" t="s">
        <v>11</v>
      </c>
      <c r="D10008" t="s">
        <v>1067</v>
      </c>
      <c r="E10008" t="s">
        <v>162</v>
      </c>
      <c r="F10008" t="s">
        <v>166</v>
      </c>
      <c r="G10008" t="s">
        <v>1068</v>
      </c>
      <c r="H10008" t="s">
        <v>136</v>
      </c>
      <c r="I10008">
        <v>0</v>
      </c>
      <c r="P10008">
        <v>0.53390817568584104</v>
      </c>
      <c r="Q10008">
        <v>0</v>
      </c>
    </row>
    <row r="10009" spans="1:17">
      <c r="A10009" t="s">
        <v>122</v>
      </c>
      <c r="B10009">
        <v>2036</v>
      </c>
      <c r="C10009" t="s">
        <v>11</v>
      </c>
      <c r="D10009" t="s">
        <v>1067</v>
      </c>
      <c r="E10009" t="s">
        <v>162</v>
      </c>
      <c r="F10009" t="s">
        <v>160</v>
      </c>
      <c r="G10009" t="s">
        <v>1068</v>
      </c>
      <c r="H10009" t="s">
        <v>132</v>
      </c>
      <c r="I10009">
        <v>0</v>
      </c>
      <c r="P10009">
        <v>0.53390817568584104</v>
      </c>
      <c r="Q10009">
        <v>0</v>
      </c>
    </row>
    <row r="10010" spans="1:17">
      <c r="A10010" t="s">
        <v>122</v>
      </c>
      <c r="B10010">
        <v>2036</v>
      </c>
      <c r="C10010" t="s">
        <v>11</v>
      </c>
      <c r="D10010" t="s">
        <v>1067</v>
      </c>
      <c r="E10010" t="s">
        <v>162</v>
      </c>
      <c r="F10010" t="s">
        <v>160</v>
      </c>
      <c r="G10010" t="s">
        <v>1068</v>
      </c>
      <c r="H10010" t="s">
        <v>135</v>
      </c>
      <c r="I10010">
        <v>0</v>
      </c>
      <c r="P10010">
        <v>0.53390817568584104</v>
      </c>
      <c r="Q10010">
        <v>0</v>
      </c>
    </row>
    <row r="10011" spans="1:17">
      <c r="A10011" t="s">
        <v>122</v>
      </c>
      <c r="B10011">
        <v>2036</v>
      </c>
      <c r="C10011" t="s">
        <v>11</v>
      </c>
      <c r="D10011" t="s">
        <v>1067</v>
      </c>
      <c r="E10011" t="s">
        <v>162</v>
      </c>
      <c r="F10011" t="s">
        <v>160</v>
      </c>
      <c r="G10011" t="s">
        <v>1068</v>
      </c>
      <c r="H10011" t="s">
        <v>136</v>
      </c>
      <c r="I10011">
        <v>0</v>
      </c>
      <c r="P10011">
        <v>0.53390817568584104</v>
      </c>
      <c r="Q10011">
        <v>0</v>
      </c>
    </row>
    <row r="10012" spans="1:17">
      <c r="A10012" t="s">
        <v>122</v>
      </c>
      <c r="B10012">
        <v>2036</v>
      </c>
      <c r="C10012" t="s">
        <v>12</v>
      </c>
      <c r="D10012" t="s">
        <v>1067</v>
      </c>
      <c r="E10012" t="s">
        <v>162</v>
      </c>
      <c r="F10012" t="s">
        <v>164</v>
      </c>
      <c r="G10012" t="s">
        <v>1068</v>
      </c>
      <c r="H10012" t="s">
        <v>132</v>
      </c>
      <c r="I10012">
        <v>0</v>
      </c>
      <c r="P10012">
        <v>0.53390817568584104</v>
      </c>
      <c r="Q10012">
        <v>0</v>
      </c>
    </row>
    <row r="10013" spans="1:17">
      <c r="A10013" t="s">
        <v>122</v>
      </c>
      <c r="B10013">
        <v>2036</v>
      </c>
      <c r="C10013" t="s">
        <v>12</v>
      </c>
      <c r="D10013" t="s">
        <v>1067</v>
      </c>
      <c r="E10013" t="s">
        <v>162</v>
      </c>
      <c r="F10013" t="s">
        <v>164</v>
      </c>
      <c r="G10013" t="s">
        <v>1068</v>
      </c>
      <c r="H10013" t="s">
        <v>135</v>
      </c>
      <c r="I10013">
        <v>0</v>
      </c>
      <c r="P10013">
        <v>0.53390817568584104</v>
      </c>
      <c r="Q10013">
        <v>0</v>
      </c>
    </row>
    <row r="10014" spans="1:17">
      <c r="A10014" t="s">
        <v>122</v>
      </c>
      <c r="B10014">
        <v>2036</v>
      </c>
      <c r="C10014" t="s">
        <v>12</v>
      </c>
      <c r="D10014" t="s">
        <v>1067</v>
      </c>
      <c r="E10014" t="s">
        <v>162</v>
      </c>
      <c r="F10014" t="s">
        <v>164</v>
      </c>
      <c r="G10014" t="s">
        <v>1068</v>
      </c>
      <c r="H10014" t="s">
        <v>136</v>
      </c>
      <c r="I10014">
        <v>0</v>
      </c>
      <c r="P10014">
        <v>0.53390817568584104</v>
      </c>
      <c r="Q10014">
        <v>0</v>
      </c>
    </row>
    <row r="10015" spans="1:17">
      <c r="A10015" t="s">
        <v>122</v>
      </c>
      <c r="B10015">
        <v>2036</v>
      </c>
      <c r="C10015" t="s">
        <v>12</v>
      </c>
      <c r="D10015" t="s">
        <v>1067</v>
      </c>
      <c r="E10015" t="s">
        <v>162</v>
      </c>
      <c r="F10015" t="s">
        <v>159</v>
      </c>
      <c r="G10015" t="s">
        <v>1068</v>
      </c>
      <c r="H10015" t="s">
        <v>132</v>
      </c>
      <c r="I10015">
        <v>0</v>
      </c>
      <c r="P10015">
        <v>0.53390817568584104</v>
      </c>
      <c r="Q10015">
        <v>0</v>
      </c>
    </row>
    <row r="10016" spans="1:17">
      <c r="A10016" t="s">
        <v>122</v>
      </c>
      <c r="B10016">
        <v>2036</v>
      </c>
      <c r="C10016" t="s">
        <v>12</v>
      </c>
      <c r="D10016" t="s">
        <v>1067</v>
      </c>
      <c r="E10016" t="s">
        <v>162</v>
      </c>
      <c r="F10016" t="s">
        <v>159</v>
      </c>
      <c r="G10016" t="s">
        <v>1068</v>
      </c>
      <c r="H10016" t="s">
        <v>135</v>
      </c>
      <c r="I10016">
        <v>0</v>
      </c>
      <c r="P10016">
        <v>0.53390817568584104</v>
      </c>
      <c r="Q10016">
        <v>0</v>
      </c>
    </row>
    <row r="10017" spans="1:17">
      <c r="A10017" t="s">
        <v>122</v>
      </c>
      <c r="B10017">
        <v>2036</v>
      </c>
      <c r="C10017" t="s">
        <v>12</v>
      </c>
      <c r="D10017" t="s">
        <v>1067</v>
      </c>
      <c r="E10017" t="s">
        <v>162</v>
      </c>
      <c r="F10017" t="s">
        <v>159</v>
      </c>
      <c r="G10017" t="s">
        <v>1068</v>
      </c>
      <c r="H10017" t="s">
        <v>136</v>
      </c>
      <c r="I10017">
        <v>0</v>
      </c>
      <c r="P10017">
        <v>0.53390817568584104</v>
      </c>
      <c r="Q10017">
        <v>0</v>
      </c>
    </row>
    <row r="10018" spans="1:17">
      <c r="A10018" t="s">
        <v>122</v>
      </c>
      <c r="B10018">
        <v>2036</v>
      </c>
      <c r="C10018" t="s">
        <v>12</v>
      </c>
      <c r="D10018" t="s">
        <v>1067</v>
      </c>
      <c r="E10018" t="s">
        <v>162</v>
      </c>
      <c r="F10018" t="s">
        <v>126</v>
      </c>
      <c r="G10018" t="s">
        <v>1068</v>
      </c>
      <c r="H10018" t="s">
        <v>132</v>
      </c>
      <c r="I10018">
        <v>0</v>
      </c>
      <c r="P10018">
        <v>0.53390817568584104</v>
      </c>
      <c r="Q10018">
        <v>0</v>
      </c>
    </row>
    <row r="10019" spans="1:17">
      <c r="A10019" t="s">
        <v>122</v>
      </c>
      <c r="B10019">
        <v>2036</v>
      </c>
      <c r="C10019" t="s">
        <v>12</v>
      </c>
      <c r="D10019" t="s">
        <v>1067</v>
      </c>
      <c r="E10019" t="s">
        <v>162</v>
      </c>
      <c r="F10019" t="s">
        <v>126</v>
      </c>
      <c r="G10019" t="s">
        <v>1068</v>
      </c>
      <c r="H10019" t="s">
        <v>135</v>
      </c>
      <c r="I10019">
        <v>0</v>
      </c>
      <c r="P10019">
        <v>0.53390817568584104</v>
      </c>
      <c r="Q10019">
        <v>0</v>
      </c>
    </row>
    <row r="10020" spans="1:17">
      <c r="A10020" t="s">
        <v>122</v>
      </c>
      <c r="B10020">
        <v>2036</v>
      </c>
      <c r="C10020" t="s">
        <v>12</v>
      </c>
      <c r="D10020" t="s">
        <v>1067</v>
      </c>
      <c r="E10020" t="s">
        <v>162</v>
      </c>
      <c r="F10020" t="s">
        <v>126</v>
      </c>
      <c r="G10020" t="s">
        <v>1068</v>
      </c>
      <c r="H10020" t="s">
        <v>136</v>
      </c>
      <c r="I10020">
        <v>1464727.4743016099</v>
      </c>
      <c r="P10020">
        <v>0.53390817568584104</v>
      </c>
      <c r="Q10020">
        <v>782029.97368129995</v>
      </c>
    </row>
    <row r="10021" spans="1:17">
      <c r="A10021" t="s">
        <v>122</v>
      </c>
      <c r="B10021">
        <v>2036</v>
      </c>
      <c r="C10021" t="s">
        <v>12</v>
      </c>
      <c r="D10021" t="s">
        <v>1067</v>
      </c>
      <c r="E10021" t="s">
        <v>162</v>
      </c>
      <c r="F10021" t="s">
        <v>165</v>
      </c>
      <c r="G10021" t="s">
        <v>1068</v>
      </c>
      <c r="H10021" t="s">
        <v>132</v>
      </c>
      <c r="I10021">
        <v>0</v>
      </c>
      <c r="P10021">
        <v>0.53390817568584104</v>
      </c>
      <c r="Q10021">
        <v>0</v>
      </c>
    </row>
    <row r="10022" spans="1:17">
      <c r="A10022" t="s">
        <v>122</v>
      </c>
      <c r="B10022">
        <v>2036</v>
      </c>
      <c r="C10022" t="s">
        <v>12</v>
      </c>
      <c r="D10022" t="s">
        <v>1067</v>
      </c>
      <c r="E10022" t="s">
        <v>162</v>
      </c>
      <c r="F10022" t="s">
        <v>165</v>
      </c>
      <c r="G10022" t="s">
        <v>1068</v>
      </c>
      <c r="H10022" t="s">
        <v>135</v>
      </c>
      <c r="I10022">
        <v>0</v>
      </c>
      <c r="P10022">
        <v>0.53390817568584104</v>
      </c>
      <c r="Q10022">
        <v>0</v>
      </c>
    </row>
    <row r="10023" spans="1:17">
      <c r="A10023" t="s">
        <v>122</v>
      </c>
      <c r="B10023">
        <v>2036</v>
      </c>
      <c r="C10023" t="s">
        <v>12</v>
      </c>
      <c r="D10023" t="s">
        <v>1067</v>
      </c>
      <c r="E10023" t="s">
        <v>162</v>
      </c>
      <c r="F10023" t="s">
        <v>165</v>
      </c>
      <c r="G10023" t="s">
        <v>1068</v>
      </c>
      <c r="H10023" t="s">
        <v>136</v>
      </c>
      <c r="I10023">
        <v>0</v>
      </c>
      <c r="P10023">
        <v>0.53390817568584104</v>
      </c>
      <c r="Q10023">
        <v>0</v>
      </c>
    </row>
    <row r="10024" spans="1:17">
      <c r="A10024" t="s">
        <v>122</v>
      </c>
      <c r="B10024">
        <v>2036</v>
      </c>
      <c r="C10024" t="s">
        <v>12</v>
      </c>
      <c r="D10024" t="s">
        <v>1067</v>
      </c>
      <c r="E10024" t="s">
        <v>162</v>
      </c>
      <c r="F10024" t="s">
        <v>166</v>
      </c>
      <c r="G10024" t="s">
        <v>1068</v>
      </c>
      <c r="H10024" t="s">
        <v>132</v>
      </c>
      <c r="I10024">
        <v>0</v>
      </c>
      <c r="P10024">
        <v>0.53390817568584104</v>
      </c>
      <c r="Q10024">
        <v>0</v>
      </c>
    </row>
    <row r="10025" spans="1:17">
      <c r="A10025" t="s">
        <v>122</v>
      </c>
      <c r="B10025">
        <v>2036</v>
      </c>
      <c r="C10025" t="s">
        <v>12</v>
      </c>
      <c r="D10025" t="s">
        <v>1067</v>
      </c>
      <c r="E10025" t="s">
        <v>162</v>
      </c>
      <c r="F10025" t="s">
        <v>166</v>
      </c>
      <c r="G10025" t="s">
        <v>1068</v>
      </c>
      <c r="H10025" t="s">
        <v>135</v>
      </c>
      <c r="I10025">
        <v>0</v>
      </c>
      <c r="P10025">
        <v>0.53390817568584104</v>
      </c>
      <c r="Q10025">
        <v>0</v>
      </c>
    </row>
    <row r="10026" spans="1:17">
      <c r="A10026" t="s">
        <v>122</v>
      </c>
      <c r="B10026">
        <v>2036</v>
      </c>
      <c r="C10026" t="s">
        <v>12</v>
      </c>
      <c r="D10026" t="s">
        <v>1067</v>
      </c>
      <c r="E10026" t="s">
        <v>162</v>
      </c>
      <c r="F10026" t="s">
        <v>166</v>
      </c>
      <c r="G10026" t="s">
        <v>1068</v>
      </c>
      <c r="H10026" t="s">
        <v>136</v>
      </c>
      <c r="I10026">
        <v>0</v>
      </c>
      <c r="P10026">
        <v>0.53390817568584104</v>
      </c>
      <c r="Q10026">
        <v>0</v>
      </c>
    </row>
    <row r="10027" spans="1:17">
      <c r="A10027" t="s">
        <v>122</v>
      </c>
      <c r="B10027">
        <v>2036</v>
      </c>
      <c r="C10027" t="s">
        <v>12</v>
      </c>
      <c r="D10027" t="s">
        <v>1067</v>
      </c>
      <c r="E10027" t="s">
        <v>162</v>
      </c>
      <c r="F10027" t="s">
        <v>160</v>
      </c>
      <c r="G10027" t="s">
        <v>1068</v>
      </c>
      <c r="H10027" t="s">
        <v>132</v>
      </c>
      <c r="I10027">
        <v>0</v>
      </c>
      <c r="P10027">
        <v>0.53390817568584104</v>
      </c>
      <c r="Q10027">
        <v>0</v>
      </c>
    </row>
    <row r="10028" spans="1:17">
      <c r="A10028" t="s">
        <v>122</v>
      </c>
      <c r="B10028">
        <v>2036</v>
      </c>
      <c r="C10028" t="s">
        <v>12</v>
      </c>
      <c r="D10028" t="s">
        <v>1067</v>
      </c>
      <c r="E10028" t="s">
        <v>162</v>
      </c>
      <c r="F10028" t="s">
        <v>160</v>
      </c>
      <c r="G10028" t="s">
        <v>1068</v>
      </c>
      <c r="H10028" t="s">
        <v>135</v>
      </c>
      <c r="I10028">
        <v>0</v>
      </c>
      <c r="P10028">
        <v>0.53390817568584104</v>
      </c>
      <c r="Q10028">
        <v>0</v>
      </c>
    </row>
    <row r="10029" spans="1:17">
      <c r="A10029" t="s">
        <v>122</v>
      </c>
      <c r="B10029">
        <v>2036</v>
      </c>
      <c r="C10029" t="s">
        <v>12</v>
      </c>
      <c r="D10029" t="s">
        <v>1067</v>
      </c>
      <c r="E10029" t="s">
        <v>162</v>
      </c>
      <c r="F10029" t="s">
        <v>160</v>
      </c>
      <c r="G10029" t="s">
        <v>1068</v>
      </c>
      <c r="H10029" t="s">
        <v>136</v>
      </c>
      <c r="I10029">
        <v>0</v>
      </c>
      <c r="P10029">
        <v>0.53390817568584104</v>
      </c>
      <c r="Q10029">
        <v>0</v>
      </c>
    </row>
    <row r="10030" spans="1:17">
      <c r="A10030" t="s">
        <v>122</v>
      </c>
      <c r="B10030">
        <v>2036</v>
      </c>
      <c r="C10030" t="s">
        <v>23</v>
      </c>
      <c r="D10030" t="s">
        <v>1067</v>
      </c>
      <c r="E10030" t="s">
        <v>167</v>
      </c>
      <c r="F10030" t="s">
        <v>164</v>
      </c>
      <c r="G10030" t="s">
        <v>1068</v>
      </c>
      <c r="H10030" t="s">
        <v>132</v>
      </c>
      <c r="I10030">
        <v>0</v>
      </c>
      <c r="P10030">
        <v>0.53390817568584104</v>
      </c>
      <c r="Q10030">
        <v>0</v>
      </c>
    </row>
    <row r="10031" spans="1:17">
      <c r="A10031" t="s">
        <v>122</v>
      </c>
      <c r="B10031">
        <v>2036</v>
      </c>
      <c r="C10031" t="s">
        <v>23</v>
      </c>
      <c r="D10031" t="s">
        <v>1067</v>
      </c>
      <c r="E10031" t="s">
        <v>167</v>
      </c>
      <c r="F10031" t="s">
        <v>164</v>
      </c>
      <c r="G10031" t="s">
        <v>1068</v>
      </c>
      <c r="H10031" t="s">
        <v>135</v>
      </c>
      <c r="I10031">
        <v>0</v>
      </c>
      <c r="P10031">
        <v>0.53390817568584104</v>
      </c>
      <c r="Q10031">
        <v>0</v>
      </c>
    </row>
    <row r="10032" spans="1:17">
      <c r="A10032" t="s">
        <v>122</v>
      </c>
      <c r="B10032">
        <v>2036</v>
      </c>
      <c r="C10032" t="s">
        <v>23</v>
      </c>
      <c r="D10032" t="s">
        <v>1067</v>
      </c>
      <c r="E10032" t="s">
        <v>167</v>
      </c>
      <c r="F10032" t="s">
        <v>164</v>
      </c>
      <c r="G10032" t="s">
        <v>1068</v>
      </c>
      <c r="H10032" t="s">
        <v>136</v>
      </c>
      <c r="I10032">
        <v>0</v>
      </c>
      <c r="P10032">
        <v>0.53390817568584104</v>
      </c>
      <c r="Q10032">
        <v>0</v>
      </c>
    </row>
    <row r="10033" spans="1:17">
      <c r="A10033" t="s">
        <v>122</v>
      </c>
      <c r="B10033">
        <v>2036</v>
      </c>
      <c r="C10033" t="s">
        <v>23</v>
      </c>
      <c r="D10033" t="s">
        <v>1067</v>
      </c>
      <c r="E10033" t="s">
        <v>167</v>
      </c>
      <c r="F10033" t="s">
        <v>159</v>
      </c>
      <c r="G10033" t="s">
        <v>1068</v>
      </c>
      <c r="H10033" t="s">
        <v>132</v>
      </c>
      <c r="I10033">
        <v>0</v>
      </c>
      <c r="P10033">
        <v>0.53390817568584104</v>
      </c>
      <c r="Q10033">
        <v>0</v>
      </c>
    </row>
    <row r="10034" spans="1:17">
      <c r="A10034" t="s">
        <v>122</v>
      </c>
      <c r="B10034">
        <v>2036</v>
      </c>
      <c r="C10034" t="s">
        <v>23</v>
      </c>
      <c r="D10034" t="s">
        <v>1067</v>
      </c>
      <c r="E10034" t="s">
        <v>167</v>
      </c>
      <c r="F10034" t="s">
        <v>159</v>
      </c>
      <c r="G10034" t="s">
        <v>1068</v>
      </c>
      <c r="H10034" t="s">
        <v>135</v>
      </c>
      <c r="I10034">
        <v>0</v>
      </c>
      <c r="P10034">
        <v>0.53390817568584104</v>
      </c>
      <c r="Q10034">
        <v>0</v>
      </c>
    </row>
    <row r="10035" spans="1:17">
      <c r="A10035" t="s">
        <v>122</v>
      </c>
      <c r="B10035">
        <v>2036</v>
      </c>
      <c r="C10035" t="s">
        <v>23</v>
      </c>
      <c r="D10035" t="s">
        <v>1067</v>
      </c>
      <c r="E10035" t="s">
        <v>167</v>
      </c>
      <c r="F10035" t="s">
        <v>159</v>
      </c>
      <c r="G10035" t="s">
        <v>1068</v>
      </c>
      <c r="H10035" t="s">
        <v>136</v>
      </c>
      <c r="I10035">
        <v>0</v>
      </c>
      <c r="P10035">
        <v>0.53390817568584104</v>
      </c>
      <c r="Q10035">
        <v>0</v>
      </c>
    </row>
    <row r="10036" spans="1:17">
      <c r="A10036" t="s">
        <v>122</v>
      </c>
      <c r="B10036">
        <v>2036</v>
      </c>
      <c r="C10036" t="s">
        <v>23</v>
      </c>
      <c r="D10036" t="s">
        <v>1067</v>
      </c>
      <c r="E10036" t="s">
        <v>167</v>
      </c>
      <c r="F10036" t="s">
        <v>126</v>
      </c>
      <c r="G10036" t="s">
        <v>1068</v>
      </c>
      <c r="H10036" t="s">
        <v>132</v>
      </c>
      <c r="I10036">
        <v>76580835.537330106</v>
      </c>
      <c r="P10036">
        <v>0.53390817568584104</v>
      </c>
      <c r="Q10036">
        <v>40887134.194233298</v>
      </c>
    </row>
    <row r="10037" spans="1:17">
      <c r="A10037" t="s">
        <v>122</v>
      </c>
      <c r="B10037">
        <v>2036</v>
      </c>
      <c r="C10037" t="s">
        <v>23</v>
      </c>
      <c r="D10037" t="s">
        <v>1067</v>
      </c>
      <c r="E10037" t="s">
        <v>167</v>
      </c>
      <c r="F10037" t="s">
        <v>126</v>
      </c>
      <c r="G10037" t="s">
        <v>1068</v>
      </c>
      <c r="H10037" t="s">
        <v>135</v>
      </c>
      <c r="I10037">
        <v>0</v>
      </c>
      <c r="P10037">
        <v>0.53390817568584104</v>
      </c>
      <c r="Q10037">
        <v>0</v>
      </c>
    </row>
    <row r="10038" spans="1:17">
      <c r="A10038" t="s">
        <v>122</v>
      </c>
      <c r="B10038">
        <v>2036</v>
      </c>
      <c r="C10038" t="s">
        <v>23</v>
      </c>
      <c r="D10038" t="s">
        <v>1067</v>
      </c>
      <c r="E10038" t="s">
        <v>167</v>
      </c>
      <c r="F10038" t="s">
        <v>126</v>
      </c>
      <c r="G10038" t="s">
        <v>1068</v>
      </c>
      <c r="H10038" t="s">
        <v>136</v>
      </c>
      <c r="I10038">
        <v>91254385.794026002</v>
      </c>
      <c r="P10038">
        <v>0.53390817568584104</v>
      </c>
      <c r="Q10038">
        <v>48721462.642620303</v>
      </c>
    </row>
    <row r="10039" spans="1:17">
      <c r="A10039" t="s">
        <v>122</v>
      </c>
      <c r="B10039">
        <v>2036</v>
      </c>
      <c r="C10039" t="s">
        <v>23</v>
      </c>
      <c r="D10039" t="s">
        <v>1067</v>
      </c>
      <c r="E10039" t="s">
        <v>167</v>
      </c>
      <c r="F10039" t="s">
        <v>165</v>
      </c>
      <c r="G10039" t="s">
        <v>1068</v>
      </c>
      <c r="H10039" t="s">
        <v>132</v>
      </c>
      <c r="I10039">
        <v>0</v>
      </c>
      <c r="P10039">
        <v>0.53390817568584104</v>
      </c>
      <c r="Q10039">
        <v>0</v>
      </c>
    </row>
    <row r="10040" spans="1:17">
      <c r="A10040" t="s">
        <v>122</v>
      </c>
      <c r="B10040">
        <v>2036</v>
      </c>
      <c r="C10040" t="s">
        <v>23</v>
      </c>
      <c r="D10040" t="s">
        <v>1067</v>
      </c>
      <c r="E10040" t="s">
        <v>167</v>
      </c>
      <c r="F10040" t="s">
        <v>165</v>
      </c>
      <c r="G10040" t="s">
        <v>1068</v>
      </c>
      <c r="H10040" t="s">
        <v>135</v>
      </c>
      <c r="I10040">
        <v>0</v>
      </c>
      <c r="P10040">
        <v>0.53390817568584104</v>
      </c>
      <c r="Q10040">
        <v>0</v>
      </c>
    </row>
    <row r="10041" spans="1:17">
      <c r="A10041" t="s">
        <v>122</v>
      </c>
      <c r="B10041">
        <v>2036</v>
      </c>
      <c r="C10041" t="s">
        <v>23</v>
      </c>
      <c r="D10041" t="s">
        <v>1067</v>
      </c>
      <c r="E10041" t="s">
        <v>167</v>
      </c>
      <c r="F10041" t="s">
        <v>165</v>
      </c>
      <c r="G10041" t="s">
        <v>1068</v>
      </c>
      <c r="H10041" t="s">
        <v>136</v>
      </c>
      <c r="I10041">
        <v>0</v>
      </c>
      <c r="P10041">
        <v>0.53390817568584104</v>
      </c>
      <c r="Q10041">
        <v>0</v>
      </c>
    </row>
    <row r="10042" spans="1:17">
      <c r="A10042" t="s">
        <v>122</v>
      </c>
      <c r="B10042">
        <v>2036</v>
      </c>
      <c r="C10042" t="s">
        <v>23</v>
      </c>
      <c r="D10042" t="s">
        <v>1067</v>
      </c>
      <c r="E10042" t="s">
        <v>167</v>
      </c>
      <c r="F10042" t="s">
        <v>166</v>
      </c>
      <c r="G10042" t="s">
        <v>1068</v>
      </c>
      <c r="H10042" t="s">
        <v>132</v>
      </c>
      <c r="I10042">
        <v>0</v>
      </c>
      <c r="P10042">
        <v>0.53390817568584104</v>
      </c>
      <c r="Q10042">
        <v>0</v>
      </c>
    </row>
    <row r="10043" spans="1:17">
      <c r="A10043" t="s">
        <v>122</v>
      </c>
      <c r="B10043">
        <v>2036</v>
      </c>
      <c r="C10043" t="s">
        <v>23</v>
      </c>
      <c r="D10043" t="s">
        <v>1067</v>
      </c>
      <c r="E10043" t="s">
        <v>167</v>
      </c>
      <c r="F10043" t="s">
        <v>166</v>
      </c>
      <c r="G10043" t="s">
        <v>1068</v>
      </c>
      <c r="H10043" t="s">
        <v>135</v>
      </c>
      <c r="I10043">
        <v>0</v>
      </c>
      <c r="P10043">
        <v>0.53390817568584104</v>
      </c>
      <c r="Q10043">
        <v>0</v>
      </c>
    </row>
    <row r="10044" spans="1:17">
      <c r="A10044" t="s">
        <v>122</v>
      </c>
      <c r="B10044">
        <v>2036</v>
      </c>
      <c r="C10044" t="s">
        <v>23</v>
      </c>
      <c r="D10044" t="s">
        <v>1067</v>
      </c>
      <c r="E10044" t="s">
        <v>167</v>
      </c>
      <c r="F10044" t="s">
        <v>166</v>
      </c>
      <c r="G10044" t="s">
        <v>1068</v>
      </c>
      <c r="H10044" t="s">
        <v>136</v>
      </c>
      <c r="I10044">
        <v>0</v>
      </c>
      <c r="P10044">
        <v>0.53390817568584104</v>
      </c>
      <c r="Q10044">
        <v>0</v>
      </c>
    </row>
    <row r="10045" spans="1:17">
      <c r="A10045" t="s">
        <v>122</v>
      </c>
      <c r="B10045">
        <v>2036</v>
      </c>
      <c r="C10045" t="s">
        <v>23</v>
      </c>
      <c r="D10045" t="s">
        <v>1067</v>
      </c>
      <c r="E10045" t="s">
        <v>167</v>
      </c>
      <c r="F10045" t="s">
        <v>160</v>
      </c>
      <c r="G10045" t="s">
        <v>1068</v>
      </c>
      <c r="H10045" t="s">
        <v>132</v>
      </c>
      <c r="I10045">
        <v>0</v>
      </c>
      <c r="P10045">
        <v>0.53390817568584104</v>
      </c>
      <c r="Q10045">
        <v>0</v>
      </c>
    </row>
    <row r="10046" spans="1:17">
      <c r="A10046" t="s">
        <v>122</v>
      </c>
      <c r="B10046">
        <v>2036</v>
      </c>
      <c r="C10046" t="s">
        <v>23</v>
      </c>
      <c r="D10046" t="s">
        <v>1067</v>
      </c>
      <c r="E10046" t="s">
        <v>167</v>
      </c>
      <c r="F10046" t="s">
        <v>160</v>
      </c>
      <c r="G10046" t="s">
        <v>1068</v>
      </c>
      <c r="H10046" t="s">
        <v>135</v>
      </c>
      <c r="I10046">
        <v>0</v>
      </c>
      <c r="P10046">
        <v>0.53390817568584104</v>
      </c>
      <c r="Q10046">
        <v>0</v>
      </c>
    </row>
    <row r="10047" spans="1:17">
      <c r="A10047" t="s">
        <v>122</v>
      </c>
      <c r="B10047">
        <v>2036</v>
      </c>
      <c r="C10047" t="s">
        <v>23</v>
      </c>
      <c r="D10047" t="s">
        <v>1067</v>
      </c>
      <c r="E10047" t="s">
        <v>167</v>
      </c>
      <c r="F10047" t="s">
        <v>160</v>
      </c>
      <c r="G10047" t="s">
        <v>1068</v>
      </c>
      <c r="H10047" t="s">
        <v>136</v>
      </c>
      <c r="I10047">
        <v>0</v>
      </c>
      <c r="P10047">
        <v>0.53390817568584104</v>
      </c>
      <c r="Q10047">
        <v>0</v>
      </c>
    </row>
    <row r="10048" spans="1:17">
      <c r="A10048" t="s">
        <v>122</v>
      </c>
      <c r="B10048">
        <v>2036</v>
      </c>
      <c r="C10048" t="s">
        <v>18</v>
      </c>
      <c r="D10048" t="s">
        <v>1062</v>
      </c>
      <c r="E10048" t="s">
        <v>162</v>
      </c>
      <c r="F10048" t="s">
        <v>164</v>
      </c>
      <c r="G10048" t="s">
        <v>1063</v>
      </c>
      <c r="H10048" t="s">
        <v>132</v>
      </c>
      <c r="I10048">
        <v>0</v>
      </c>
      <c r="P10048">
        <v>0.53390817568584104</v>
      </c>
      <c r="Q10048">
        <v>0</v>
      </c>
    </row>
    <row r="10049" spans="1:17">
      <c r="A10049" t="s">
        <v>122</v>
      </c>
      <c r="B10049">
        <v>2036</v>
      </c>
      <c r="C10049" t="s">
        <v>18</v>
      </c>
      <c r="D10049" t="s">
        <v>1062</v>
      </c>
      <c r="E10049" t="s">
        <v>162</v>
      </c>
      <c r="F10049" t="s">
        <v>164</v>
      </c>
      <c r="G10049" t="s">
        <v>1063</v>
      </c>
      <c r="H10049" t="s">
        <v>135</v>
      </c>
      <c r="I10049">
        <v>0</v>
      </c>
      <c r="P10049">
        <v>0.53390817568584104</v>
      </c>
      <c r="Q10049">
        <v>0</v>
      </c>
    </row>
    <row r="10050" spans="1:17">
      <c r="A10050" t="s">
        <v>122</v>
      </c>
      <c r="B10050">
        <v>2036</v>
      </c>
      <c r="C10050" t="s">
        <v>18</v>
      </c>
      <c r="D10050" t="s">
        <v>1062</v>
      </c>
      <c r="E10050" t="s">
        <v>162</v>
      </c>
      <c r="F10050" t="s">
        <v>164</v>
      </c>
      <c r="G10050" t="s">
        <v>1063</v>
      </c>
      <c r="H10050" t="s">
        <v>136</v>
      </c>
      <c r="I10050">
        <v>0</v>
      </c>
      <c r="P10050">
        <v>0.53390817568584104</v>
      </c>
      <c r="Q10050">
        <v>0</v>
      </c>
    </row>
    <row r="10051" spans="1:17">
      <c r="A10051" t="s">
        <v>122</v>
      </c>
      <c r="B10051">
        <v>2036</v>
      </c>
      <c r="C10051" t="s">
        <v>18</v>
      </c>
      <c r="D10051" t="s">
        <v>1062</v>
      </c>
      <c r="E10051" t="s">
        <v>162</v>
      </c>
      <c r="F10051" t="s">
        <v>159</v>
      </c>
      <c r="G10051" t="s">
        <v>1063</v>
      </c>
      <c r="H10051" t="s">
        <v>132</v>
      </c>
      <c r="I10051">
        <v>0</v>
      </c>
      <c r="P10051">
        <v>0.53390817568584104</v>
      </c>
      <c r="Q10051">
        <v>0</v>
      </c>
    </row>
    <row r="10052" spans="1:17">
      <c r="A10052" t="s">
        <v>122</v>
      </c>
      <c r="B10052">
        <v>2036</v>
      </c>
      <c r="C10052" t="s">
        <v>18</v>
      </c>
      <c r="D10052" t="s">
        <v>1062</v>
      </c>
      <c r="E10052" t="s">
        <v>162</v>
      </c>
      <c r="F10052" t="s">
        <v>159</v>
      </c>
      <c r="G10052" t="s">
        <v>1063</v>
      </c>
      <c r="H10052" t="s">
        <v>135</v>
      </c>
      <c r="I10052">
        <v>0</v>
      </c>
      <c r="P10052">
        <v>0.53390817568584104</v>
      </c>
      <c r="Q10052">
        <v>0</v>
      </c>
    </row>
    <row r="10053" spans="1:17">
      <c r="A10053" t="s">
        <v>122</v>
      </c>
      <c r="B10053">
        <v>2036</v>
      </c>
      <c r="C10053" t="s">
        <v>18</v>
      </c>
      <c r="D10053" t="s">
        <v>1062</v>
      </c>
      <c r="E10053" t="s">
        <v>162</v>
      </c>
      <c r="F10053" t="s">
        <v>159</v>
      </c>
      <c r="G10053" t="s">
        <v>1063</v>
      </c>
      <c r="H10053" t="s">
        <v>136</v>
      </c>
      <c r="I10053">
        <v>0</v>
      </c>
      <c r="P10053">
        <v>0.53390817568584104</v>
      </c>
      <c r="Q10053">
        <v>0</v>
      </c>
    </row>
    <row r="10054" spans="1:17">
      <c r="A10054" t="s">
        <v>122</v>
      </c>
      <c r="B10054">
        <v>2036</v>
      </c>
      <c r="C10054" t="s">
        <v>18</v>
      </c>
      <c r="D10054" t="s">
        <v>1062</v>
      </c>
      <c r="E10054" t="s">
        <v>162</v>
      </c>
      <c r="F10054" t="s">
        <v>126</v>
      </c>
      <c r="G10054" t="s">
        <v>1063</v>
      </c>
      <c r="H10054" t="s">
        <v>132</v>
      </c>
      <c r="I10054">
        <v>0</v>
      </c>
      <c r="P10054">
        <v>0.53390817568584104</v>
      </c>
      <c r="Q10054">
        <v>0</v>
      </c>
    </row>
    <row r="10055" spans="1:17">
      <c r="A10055" t="s">
        <v>122</v>
      </c>
      <c r="B10055">
        <v>2036</v>
      </c>
      <c r="C10055" t="s">
        <v>18</v>
      </c>
      <c r="D10055" t="s">
        <v>1062</v>
      </c>
      <c r="E10055" t="s">
        <v>162</v>
      </c>
      <c r="F10055" t="s">
        <v>126</v>
      </c>
      <c r="G10055" t="s">
        <v>1063</v>
      </c>
      <c r="H10055" t="s">
        <v>135</v>
      </c>
      <c r="I10055">
        <v>0</v>
      </c>
      <c r="P10055">
        <v>0.53390817568584104</v>
      </c>
      <c r="Q10055">
        <v>0</v>
      </c>
    </row>
    <row r="10056" spans="1:17">
      <c r="A10056" t="s">
        <v>122</v>
      </c>
      <c r="B10056">
        <v>2036</v>
      </c>
      <c r="C10056" t="s">
        <v>18</v>
      </c>
      <c r="D10056" t="s">
        <v>1062</v>
      </c>
      <c r="E10056" t="s">
        <v>162</v>
      </c>
      <c r="F10056" t="s">
        <v>126</v>
      </c>
      <c r="G10056" t="s">
        <v>1063</v>
      </c>
      <c r="H10056" t="s">
        <v>136</v>
      </c>
      <c r="I10056">
        <v>0</v>
      </c>
      <c r="P10056">
        <v>0.53390817568584104</v>
      </c>
      <c r="Q10056">
        <v>0</v>
      </c>
    </row>
    <row r="10057" spans="1:17">
      <c r="A10057" t="s">
        <v>122</v>
      </c>
      <c r="B10057">
        <v>2036</v>
      </c>
      <c r="C10057" t="s">
        <v>18</v>
      </c>
      <c r="D10057" t="s">
        <v>1062</v>
      </c>
      <c r="E10057" t="s">
        <v>162</v>
      </c>
      <c r="F10057" t="s">
        <v>165</v>
      </c>
      <c r="G10057" t="s">
        <v>1063</v>
      </c>
      <c r="H10057" t="s">
        <v>132</v>
      </c>
      <c r="I10057">
        <v>0</v>
      </c>
      <c r="P10057">
        <v>0.53390817568584104</v>
      </c>
      <c r="Q10057">
        <v>0</v>
      </c>
    </row>
    <row r="10058" spans="1:17">
      <c r="A10058" t="s">
        <v>122</v>
      </c>
      <c r="B10058">
        <v>2036</v>
      </c>
      <c r="C10058" t="s">
        <v>18</v>
      </c>
      <c r="D10058" t="s">
        <v>1062</v>
      </c>
      <c r="E10058" t="s">
        <v>162</v>
      </c>
      <c r="F10058" t="s">
        <v>165</v>
      </c>
      <c r="G10058" t="s">
        <v>1063</v>
      </c>
      <c r="H10058" t="s">
        <v>135</v>
      </c>
      <c r="I10058">
        <v>0</v>
      </c>
      <c r="P10058">
        <v>0.53390817568584104</v>
      </c>
      <c r="Q10058">
        <v>0</v>
      </c>
    </row>
    <row r="10059" spans="1:17">
      <c r="A10059" t="s">
        <v>122</v>
      </c>
      <c r="B10059">
        <v>2036</v>
      </c>
      <c r="C10059" t="s">
        <v>18</v>
      </c>
      <c r="D10059" t="s">
        <v>1062</v>
      </c>
      <c r="E10059" t="s">
        <v>162</v>
      </c>
      <c r="F10059" t="s">
        <v>165</v>
      </c>
      <c r="G10059" t="s">
        <v>1063</v>
      </c>
      <c r="H10059" t="s">
        <v>136</v>
      </c>
      <c r="I10059">
        <v>0</v>
      </c>
      <c r="P10059">
        <v>0.53390817568584104</v>
      </c>
      <c r="Q10059">
        <v>0</v>
      </c>
    </row>
    <row r="10060" spans="1:17">
      <c r="A10060" t="s">
        <v>122</v>
      </c>
      <c r="B10060">
        <v>2036</v>
      </c>
      <c r="C10060" t="s">
        <v>18</v>
      </c>
      <c r="D10060" t="s">
        <v>1062</v>
      </c>
      <c r="E10060" t="s">
        <v>162</v>
      </c>
      <c r="F10060" t="s">
        <v>166</v>
      </c>
      <c r="G10060" t="s">
        <v>1063</v>
      </c>
      <c r="H10060" t="s">
        <v>132</v>
      </c>
      <c r="I10060">
        <v>0</v>
      </c>
      <c r="P10060">
        <v>0.53390817568584104</v>
      </c>
      <c r="Q10060">
        <v>0</v>
      </c>
    </row>
    <row r="10061" spans="1:17">
      <c r="A10061" t="s">
        <v>122</v>
      </c>
      <c r="B10061">
        <v>2036</v>
      </c>
      <c r="C10061" t="s">
        <v>18</v>
      </c>
      <c r="D10061" t="s">
        <v>1062</v>
      </c>
      <c r="E10061" t="s">
        <v>162</v>
      </c>
      <c r="F10061" t="s">
        <v>166</v>
      </c>
      <c r="G10061" t="s">
        <v>1063</v>
      </c>
      <c r="H10061" t="s">
        <v>135</v>
      </c>
      <c r="I10061">
        <v>0</v>
      </c>
      <c r="P10061">
        <v>0.53390817568584104</v>
      </c>
      <c r="Q10061">
        <v>0</v>
      </c>
    </row>
    <row r="10062" spans="1:17">
      <c r="A10062" t="s">
        <v>122</v>
      </c>
      <c r="B10062">
        <v>2036</v>
      </c>
      <c r="C10062" t="s">
        <v>18</v>
      </c>
      <c r="D10062" t="s">
        <v>1062</v>
      </c>
      <c r="E10062" t="s">
        <v>162</v>
      </c>
      <c r="F10062" t="s">
        <v>166</v>
      </c>
      <c r="G10062" t="s">
        <v>1063</v>
      </c>
      <c r="H10062" t="s">
        <v>136</v>
      </c>
      <c r="I10062">
        <v>0</v>
      </c>
      <c r="P10062">
        <v>0.53390817568584104</v>
      </c>
      <c r="Q10062">
        <v>0</v>
      </c>
    </row>
    <row r="10063" spans="1:17">
      <c r="A10063" t="s">
        <v>122</v>
      </c>
      <c r="B10063">
        <v>2036</v>
      </c>
      <c r="C10063" t="s">
        <v>18</v>
      </c>
      <c r="D10063" t="s">
        <v>1062</v>
      </c>
      <c r="E10063" t="s">
        <v>162</v>
      </c>
      <c r="F10063" t="s">
        <v>160</v>
      </c>
      <c r="G10063" t="s">
        <v>1063</v>
      </c>
      <c r="H10063" t="s">
        <v>132</v>
      </c>
      <c r="I10063">
        <v>0</v>
      </c>
      <c r="P10063">
        <v>0.53390817568584104</v>
      </c>
      <c r="Q10063">
        <v>0</v>
      </c>
    </row>
    <row r="10064" spans="1:17">
      <c r="A10064" t="s">
        <v>122</v>
      </c>
      <c r="B10064">
        <v>2036</v>
      </c>
      <c r="C10064" t="s">
        <v>18</v>
      </c>
      <c r="D10064" t="s">
        <v>1062</v>
      </c>
      <c r="E10064" t="s">
        <v>162</v>
      </c>
      <c r="F10064" t="s">
        <v>160</v>
      </c>
      <c r="G10064" t="s">
        <v>1063</v>
      </c>
      <c r="H10064" t="s">
        <v>135</v>
      </c>
      <c r="I10064">
        <v>0</v>
      </c>
      <c r="P10064">
        <v>0.53390817568584104</v>
      </c>
      <c r="Q10064">
        <v>0</v>
      </c>
    </row>
    <row r="10065" spans="1:17">
      <c r="A10065" t="s">
        <v>122</v>
      </c>
      <c r="B10065">
        <v>2036</v>
      </c>
      <c r="C10065" t="s">
        <v>18</v>
      </c>
      <c r="D10065" t="s">
        <v>1062</v>
      </c>
      <c r="E10065" t="s">
        <v>162</v>
      </c>
      <c r="F10065" t="s">
        <v>160</v>
      </c>
      <c r="G10065" t="s">
        <v>1063</v>
      </c>
      <c r="H10065" t="s">
        <v>136</v>
      </c>
      <c r="I10065">
        <v>0</v>
      </c>
      <c r="P10065">
        <v>0.53390817568584104</v>
      </c>
      <c r="Q10065">
        <v>0</v>
      </c>
    </row>
    <row r="10066" spans="1:17">
      <c r="A10066" t="s">
        <v>122</v>
      </c>
      <c r="B10066">
        <v>2036</v>
      </c>
      <c r="C10066" t="s">
        <v>19</v>
      </c>
      <c r="D10066" t="s">
        <v>1062</v>
      </c>
      <c r="E10066" t="s">
        <v>162</v>
      </c>
      <c r="F10066" t="s">
        <v>164</v>
      </c>
      <c r="G10066" t="s">
        <v>1063</v>
      </c>
      <c r="H10066" t="s">
        <v>132</v>
      </c>
      <c r="I10066">
        <v>0</v>
      </c>
      <c r="P10066">
        <v>0.53390817568584104</v>
      </c>
      <c r="Q10066">
        <v>0</v>
      </c>
    </row>
    <row r="10067" spans="1:17">
      <c r="A10067" t="s">
        <v>122</v>
      </c>
      <c r="B10067">
        <v>2036</v>
      </c>
      <c r="C10067" t="s">
        <v>19</v>
      </c>
      <c r="D10067" t="s">
        <v>1062</v>
      </c>
      <c r="E10067" t="s">
        <v>162</v>
      </c>
      <c r="F10067" t="s">
        <v>164</v>
      </c>
      <c r="G10067" t="s">
        <v>1063</v>
      </c>
      <c r="H10067" t="s">
        <v>135</v>
      </c>
      <c r="I10067">
        <v>0</v>
      </c>
      <c r="P10067">
        <v>0.53390817568584104</v>
      </c>
      <c r="Q10067">
        <v>0</v>
      </c>
    </row>
    <row r="10068" spans="1:17">
      <c r="A10068" t="s">
        <v>122</v>
      </c>
      <c r="B10068">
        <v>2036</v>
      </c>
      <c r="C10068" t="s">
        <v>19</v>
      </c>
      <c r="D10068" t="s">
        <v>1062</v>
      </c>
      <c r="E10068" t="s">
        <v>162</v>
      </c>
      <c r="F10068" t="s">
        <v>164</v>
      </c>
      <c r="G10068" t="s">
        <v>1063</v>
      </c>
      <c r="H10068" t="s">
        <v>136</v>
      </c>
      <c r="I10068">
        <v>0</v>
      </c>
      <c r="P10068">
        <v>0.53390817568584104</v>
      </c>
      <c r="Q10068">
        <v>0</v>
      </c>
    </row>
    <row r="10069" spans="1:17">
      <c r="A10069" t="s">
        <v>122</v>
      </c>
      <c r="B10069">
        <v>2036</v>
      </c>
      <c r="C10069" t="s">
        <v>19</v>
      </c>
      <c r="D10069" t="s">
        <v>1062</v>
      </c>
      <c r="E10069" t="s">
        <v>162</v>
      </c>
      <c r="F10069" t="s">
        <v>159</v>
      </c>
      <c r="G10069" t="s">
        <v>1063</v>
      </c>
      <c r="H10069" t="s">
        <v>132</v>
      </c>
      <c r="I10069">
        <v>0</v>
      </c>
      <c r="P10069">
        <v>0.53390817568584104</v>
      </c>
      <c r="Q10069">
        <v>0</v>
      </c>
    </row>
    <row r="10070" spans="1:17">
      <c r="A10070" t="s">
        <v>122</v>
      </c>
      <c r="B10070">
        <v>2036</v>
      </c>
      <c r="C10070" t="s">
        <v>19</v>
      </c>
      <c r="D10070" t="s">
        <v>1062</v>
      </c>
      <c r="E10070" t="s">
        <v>162</v>
      </c>
      <c r="F10070" t="s">
        <v>159</v>
      </c>
      <c r="G10070" t="s">
        <v>1063</v>
      </c>
      <c r="H10070" t="s">
        <v>135</v>
      </c>
      <c r="I10070">
        <v>0</v>
      </c>
      <c r="P10070">
        <v>0.53390817568584104</v>
      </c>
      <c r="Q10070">
        <v>0</v>
      </c>
    </row>
    <row r="10071" spans="1:17">
      <c r="A10071" t="s">
        <v>122</v>
      </c>
      <c r="B10071">
        <v>2036</v>
      </c>
      <c r="C10071" t="s">
        <v>19</v>
      </c>
      <c r="D10071" t="s">
        <v>1062</v>
      </c>
      <c r="E10071" t="s">
        <v>162</v>
      </c>
      <c r="F10071" t="s">
        <v>159</v>
      </c>
      <c r="G10071" t="s">
        <v>1063</v>
      </c>
      <c r="H10071" t="s">
        <v>136</v>
      </c>
      <c r="I10071">
        <v>0</v>
      </c>
      <c r="P10071">
        <v>0.53390817568584104</v>
      </c>
      <c r="Q10071">
        <v>0</v>
      </c>
    </row>
    <row r="10072" spans="1:17">
      <c r="A10072" t="s">
        <v>122</v>
      </c>
      <c r="B10072">
        <v>2036</v>
      </c>
      <c r="C10072" t="s">
        <v>19</v>
      </c>
      <c r="D10072" t="s">
        <v>1062</v>
      </c>
      <c r="E10072" t="s">
        <v>162</v>
      </c>
      <c r="F10072" t="s">
        <v>126</v>
      </c>
      <c r="G10072" t="s">
        <v>1063</v>
      </c>
      <c r="H10072" t="s">
        <v>132</v>
      </c>
      <c r="I10072">
        <v>0</v>
      </c>
      <c r="P10072">
        <v>0.53390817568584104</v>
      </c>
      <c r="Q10072">
        <v>0</v>
      </c>
    </row>
    <row r="10073" spans="1:17">
      <c r="A10073" t="s">
        <v>122</v>
      </c>
      <c r="B10073">
        <v>2036</v>
      </c>
      <c r="C10073" t="s">
        <v>19</v>
      </c>
      <c r="D10073" t="s">
        <v>1062</v>
      </c>
      <c r="E10073" t="s">
        <v>162</v>
      </c>
      <c r="F10073" t="s">
        <v>126</v>
      </c>
      <c r="G10073" t="s">
        <v>1063</v>
      </c>
      <c r="H10073" t="s">
        <v>135</v>
      </c>
      <c r="I10073">
        <v>0</v>
      </c>
      <c r="P10073">
        <v>0.53390817568584104</v>
      </c>
      <c r="Q10073">
        <v>0</v>
      </c>
    </row>
    <row r="10074" spans="1:17">
      <c r="A10074" t="s">
        <v>122</v>
      </c>
      <c r="B10074">
        <v>2036</v>
      </c>
      <c r="C10074" t="s">
        <v>19</v>
      </c>
      <c r="D10074" t="s">
        <v>1062</v>
      </c>
      <c r="E10074" t="s">
        <v>162</v>
      </c>
      <c r="F10074" t="s">
        <v>126</v>
      </c>
      <c r="G10074" t="s">
        <v>1063</v>
      </c>
      <c r="H10074" t="s">
        <v>136</v>
      </c>
      <c r="I10074">
        <v>0</v>
      </c>
      <c r="P10074">
        <v>0.53390817568584104</v>
      </c>
      <c r="Q10074">
        <v>0</v>
      </c>
    </row>
    <row r="10075" spans="1:17">
      <c r="A10075" t="s">
        <v>122</v>
      </c>
      <c r="B10075">
        <v>2036</v>
      </c>
      <c r="C10075" t="s">
        <v>19</v>
      </c>
      <c r="D10075" t="s">
        <v>1062</v>
      </c>
      <c r="E10075" t="s">
        <v>162</v>
      </c>
      <c r="F10075" t="s">
        <v>165</v>
      </c>
      <c r="G10075" t="s">
        <v>1063</v>
      </c>
      <c r="H10075" t="s">
        <v>132</v>
      </c>
      <c r="I10075">
        <v>0</v>
      </c>
      <c r="P10075">
        <v>0.53390817568584104</v>
      </c>
      <c r="Q10075">
        <v>0</v>
      </c>
    </row>
    <row r="10076" spans="1:17">
      <c r="A10076" t="s">
        <v>122</v>
      </c>
      <c r="B10076">
        <v>2036</v>
      </c>
      <c r="C10076" t="s">
        <v>19</v>
      </c>
      <c r="D10076" t="s">
        <v>1062</v>
      </c>
      <c r="E10076" t="s">
        <v>162</v>
      </c>
      <c r="F10076" t="s">
        <v>165</v>
      </c>
      <c r="G10076" t="s">
        <v>1063</v>
      </c>
      <c r="H10076" t="s">
        <v>135</v>
      </c>
      <c r="I10076">
        <v>0</v>
      </c>
      <c r="P10076">
        <v>0.53390817568584104</v>
      </c>
      <c r="Q10076">
        <v>0</v>
      </c>
    </row>
    <row r="10077" spans="1:17">
      <c r="A10077" t="s">
        <v>122</v>
      </c>
      <c r="B10077">
        <v>2036</v>
      </c>
      <c r="C10077" t="s">
        <v>19</v>
      </c>
      <c r="D10077" t="s">
        <v>1062</v>
      </c>
      <c r="E10077" t="s">
        <v>162</v>
      </c>
      <c r="F10077" t="s">
        <v>165</v>
      </c>
      <c r="G10077" t="s">
        <v>1063</v>
      </c>
      <c r="H10077" t="s">
        <v>136</v>
      </c>
      <c r="I10077">
        <v>0</v>
      </c>
      <c r="P10077">
        <v>0.53390817568584104</v>
      </c>
      <c r="Q10077">
        <v>0</v>
      </c>
    </row>
    <row r="10078" spans="1:17">
      <c r="A10078" t="s">
        <v>122</v>
      </c>
      <c r="B10078">
        <v>2036</v>
      </c>
      <c r="C10078" t="s">
        <v>19</v>
      </c>
      <c r="D10078" t="s">
        <v>1062</v>
      </c>
      <c r="E10078" t="s">
        <v>162</v>
      </c>
      <c r="F10078" t="s">
        <v>166</v>
      </c>
      <c r="G10078" t="s">
        <v>1063</v>
      </c>
      <c r="H10078" t="s">
        <v>132</v>
      </c>
      <c r="I10078">
        <v>0</v>
      </c>
      <c r="P10078">
        <v>0.53390817568584104</v>
      </c>
      <c r="Q10078">
        <v>0</v>
      </c>
    </row>
    <row r="10079" spans="1:17">
      <c r="A10079" t="s">
        <v>122</v>
      </c>
      <c r="B10079">
        <v>2036</v>
      </c>
      <c r="C10079" t="s">
        <v>19</v>
      </c>
      <c r="D10079" t="s">
        <v>1062</v>
      </c>
      <c r="E10079" t="s">
        <v>162</v>
      </c>
      <c r="F10079" t="s">
        <v>166</v>
      </c>
      <c r="G10079" t="s">
        <v>1063</v>
      </c>
      <c r="H10079" t="s">
        <v>135</v>
      </c>
      <c r="I10079">
        <v>0</v>
      </c>
      <c r="P10079">
        <v>0.53390817568584104</v>
      </c>
      <c r="Q10079">
        <v>0</v>
      </c>
    </row>
    <row r="10080" spans="1:17">
      <c r="A10080" t="s">
        <v>122</v>
      </c>
      <c r="B10080">
        <v>2036</v>
      </c>
      <c r="C10080" t="s">
        <v>19</v>
      </c>
      <c r="D10080" t="s">
        <v>1062</v>
      </c>
      <c r="E10080" t="s">
        <v>162</v>
      </c>
      <c r="F10080" t="s">
        <v>166</v>
      </c>
      <c r="G10080" t="s">
        <v>1063</v>
      </c>
      <c r="H10080" t="s">
        <v>136</v>
      </c>
      <c r="I10080">
        <v>0</v>
      </c>
      <c r="P10080">
        <v>0.53390817568584104</v>
      </c>
      <c r="Q10080">
        <v>0</v>
      </c>
    </row>
    <row r="10081" spans="1:17">
      <c r="A10081" t="s">
        <v>122</v>
      </c>
      <c r="B10081">
        <v>2036</v>
      </c>
      <c r="C10081" t="s">
        <v>19</v>
      </c>
      <c r="D10081" t="s">
        <v>1062</v>
      </c>
      <c r="E10081" t="s">
        <v>162</v>
      </c>
      <c r="F10081" t="s">
        <v>160</v>
      </c>
      <c r="G10081" t="s">
        <v>1063</v>
      </c>
      <c r="H10081" t="s">
        <v>132</v>
      </c>
      <c r="I10081">
        <v>0</v>
      </c>
      <c r="P10081">
        <v>0.53390817568584104</v>
      </c>
      <c r="Q10081">
        <v>0</v>
      </c>
    </row>
    <row r="10082" spans="1:17">
      <c r="A10082" t="s">
        <v>122</v>
      </c>
      <c r="B10082">
        <v>2036</v>
      </c>
      <c r="C10082" t="s">
        <v>19</v>
      </c>
      <c r="D10082" t="s">
        <v>1062</v>
      </c>
      <c r="E10082" t="s">
        <v>162</v>
      </c>
      <c r="F10082" t="s">
        <v>160</v>
      </c>
      <c r="G10082" t="s">
        <v>1063</v>
      </c>
      <c r="H10082" t="s">
        <v>135</v>
      </c>
      <c r="I10082">
        <v>0</v>
      </c>
      <c r="P10082">
        <v>0.53390817568584104</v>
      </c>
      <c r="Q10082">
        <v>0</v>
      </c>
    </row>
    <row r="10083" spans="1:17">
      <c r="A10083" t="s">
        <v>122</v>
      </c>
      <c r="B10083">
        <v>2036</v>
      </c>
      <c r="C10083" t="s">
        <v>19</v>
      </c>
      <c r="D10083" t="s">
        <v>1062</v>
      </c>
      <c r="E10083" t="s">
        <v>162</v>
      </c>
      <c r="F10083" t="s">
        <v>160</v>
      </c>
      <c r="G10083" t="s">
        <v>1063</v>
      </c>
      <c r="H10083" t="s">
        <v>136</v>
      </c>
      <c r="I10083">
        <v>0</v>
      </c>
      <c r="P10083">
        <v>0.53390817568584104</v>
      </c>
      <c r="Q10083">
        <v>0</v>
      </c>
    </row>
    <row r="10084" spans="1:17">
      <c r="A10084" t="s">
        <v>122</v>
      </c>
      <c r="B10084">
        <v>2036</v>
      </c>
      <c r="C10084" t="s">
        <v>20</v>
      </c>
      <c r="D10084" t="s">
        <v>1062</v>
      </c>
      <c r="E10084" t="s">
        <v>162</v>
      </c>
      <c r="F10084" t="s">
        <v>164</v>
      </c>
      <c r="G10084" t="s">
        <v>1063</v>
      </c>
      <c r="H10084" t="s">
        <v>132</v>
      </c>
      <c r="I10084">
        <v>0</v>
      </c>
      <c r="P10084">
        <v>0.53390817568584104</v>
      </c>
      <c r="Q10084">
        <v>0</v>
      </c>
    </row>
    <row r="10085" spans="1:17">
      <c r="A10085" t="s">
        <v>122</v>
      </c>
      <c r="B10085">
        <v>2036</v>
      </c>
      <c r="C10085" t="s">
        <v>20</v>
      </c>
      <c r="D10085" t="s">
        <v>1062</v>
      </c>
      <c r="E10085" t="s">
        <v>162</v>
      </c>
      <c r="F10085" t="s">
        <v>164</v>
      </c>
      <c r="G10085" t="s">
        <v>1063</v>
      </c>
      <c r="H10085" t="s">
        <v>135</v>
      </c>
      <c r="I10085">
        <v>0</v>
      </c>
      <c r="P10085">
        <v>0.53390817568584104</v>
      </c>
      <c r="Q10085">
        <v>0</v>
      </c>
    </row>
    <row r="10086" spans="1:17">
      <c r="A10086" t="s">
        <v>122</v>
      </c>
      <c r="B10086">
        <v>2036</v>
      </c>
      <c r="C10086" t="s">
        <v>20</v>
      </c>
      <c r="D10086" t="s">
        <v>1062</v>
      </c>
      <c r="E10086" t="s">
        <v>162</v>
      </c>
      <c r="F10086" t="s">
        <v>164</v>
      </c>
      <c r="G10086" t="s">
        <v>1063</v>
      </c>
      <c r="H10086" t="s">
        <v>136</v>
      </c>
      <c r="I10086">
        <v>0</v>
      </c>
      <c r="P10086">
        <v>0.53390817568584104</v>
      </c>
      <c r="Q10086">
        <v>0</v>
      </c>
    </row>
    <row r="10087" spans="1:17">
      <c r="A10087" t="s">
        <v>122</v>
      </c>
      <c r="B10087">
        <v>2036</v>
      </c>
      <c r="C10087" t="s">
        <v>20</v>
      </c>
      <c r="D10087" t="s">
        <v>1062</v>
      </c>
      <c r="E10087" t="s">
        <v>162</v>
      </c>
      <c r="F10087" t="s">
        <v>159</v>
      </c>
      <c r="G10087" t="s">
        <v>1063</v>
      </c>
      <c r="H10087" t="s">
        <v>132</v>
      </c>
      <c r="I10087">
        <v>0</v>
      </c>
      <c r="P10087">
        <v>0.53390817568584104</v>
      </c>
      <c r="Q10087">
        <v>0</v>
      </c>
    </row>
    <row r="10088" spans="1:17">
      <c r="A10088" t="s">
        <v>122</v>
      </c>
      <c r="B10088">
        <v>2036</v>
      </c>
      <c r="C10088" t="s">
        <v>20</v>
      </c>
      <c r="D10088" t="s">
        <v>1062</v>
      </c>
      <c r="E10088" t="s">
        <v>162</v>
      </c>
      <c r="F10088" t="s">
        <v>159</v>
      </c>
      <c r="G10088" t="s">
        <v>1063</v>
      </c>
      <c r="H10088" t="s">
        <v>135</v>
      </c>
      <c r="I10088">
        <v>0</v>
      </c>
      <c r="P10088">
        <v>0.53390817568584104</v>
      </c>
      <c r="Q10088">
        <v>0</v>
      </c>
    </row>
    <row r="10089" spans="1:17">
      <c r="A10089" t="s">
        <v>122</v>
      </c>
      <c r="B10089">
        <v>2036</v>
      </c>
      <c r="C10089" t="s">
        <v>20</v>
      </c>
      <c r="D10089" t="s">
        <v>1062</v>
      </c>
      <c r="E10089" t="s">
        <v>162</v>
      </c>
      <c r="F10089" t="s">
        <v>159</v>
      </c>
      <c r="G10089" t="s">
        <v>1063</v>
      </c>
      <c r="H10089" t="s">
        <v>136</v>
      </c>
      <c r="I10089">
        <v>0</v>
      </c>
      <c r="P10089">
        <v>0.53390817568584104</v>
      </c>
      <c r="Q10089">
        <v>0</v>
      </c>
    </row>
    <row r="10090" spans="1:17">
      <c r="A10090" t="s">
        <v>122</v>
      </c>
      <c r="B10090">
        <v>2036</v>
      </c>
      <c r="C10090" t="s">
        <v>20</v>
      </c>
      <c r="D10090" t="s">
        <v>1062</v>
      </c>
      <c r="E10090" t="s">
        <v>162</v>
      </c>
      <c r="F10090" t="s">
        <v>126</v>
      </c>
      <c r="G10090" t="s">
        <v>1063</v>
      </c>
      <c r="H10090" t="s">
        <v>132</v>
      </c>
      <c r="I10090">
        <v>0</v>
      </c>
      <c r="P10090">
        <v>0.53390817568584104</v>
      </c>
      <c r="Q10090">
        <v>0</v>
      </c>
    </row>
    <row r="10091" spans="1:17">
      <c r="A10091" t="s">
        <v>122</v>
      </c>
      <c r="B10091">
        <v>2036</v>
      </c>
      <c r="C10091" t="s">
        <v>20</v>
      </c>
      <c r="D10091" t="s">
        <v>1062</v>
      </c>
      <c r="E10091" t="s">
        <v>162</v>
      </c>
      <c r="F10091" t="s">
        <v>126</v>
      </c>
      <c r="G10091" t="s">
        <v>1063</v>
      </c>
      <c r="H10091" t="s">
        <v>135</v>
      </c>
      <c r="I10091">
        <v>0</v>
      </c>
      <c r="P10091">
        <v>0.53390817568584104</v>
      </c>
      <c r="Q10091">
        <v>0</v>
      </c>
    </row>
    <row r="10092" spans="1:17">
      <c r="A10092" t="s">
        <v>122</v>
      </c>
      <c r="B10092">
        <v>2036</v>
      </c>
      <c r="C10092" t="s">
        <v>20</v>
      </c>
      <c r="D10092" t="s">
        <v>1062</v>
      </c>
      <c r="E10092" t="s">
        <v>162</v>
      </c>
      <c r="F10092" t="s">
        <v>126</v>
      </c>
      <c r="G10092" t="s">
        <v>1063</v>
      </c>
      <c r="H10092" t="s">
        <v>136</v>
      </c>
      <c r="I10092">
        <v>0</v>
      </c>
      <c r="P10092">
        <v>0.53390817568584104</v>
      </c>
      <c r="Q10092">
        <v>0</v>
      </c>
    </row>
    <row r="10093" spans="1:17">
      <c r="A10093" t="s">
        <v>122</v>
      </c>
      <c r="B10093">
        <v>2036</v>
      </c>
      <c r="C10093" t="s">
        <v>20</v>
      </c>
      <c r="D10093" t="s">
        <v>1062</v>
      </c>
      <c r="E10093" t="s">
        <v>162</v>
      </c>
      <c r="F10093" t="s">
        <v>165</v>
      </c>
      <c r="G10093" t="s">
        <v>1063</v>
      </c>
      <c r="H10093" t="s">
        <v>132</v>
      </c>
      <c r="I10093">
        <v>0</v>
      </c>
      <c r="P10093">
        <v>0.53390817568584104</v>
      </c>
      <c r="Q10093">
        <v>0</v>
      </c>
    </row>
    <row r="10094" spans="1:17">
      <c r="A10094" t="s">
        <v>122</v>
      </c>
      <c r="B10094">
        <v>2036</v>
      </c>
      <c r="C10094" t="s">
        <v>20</v>
      </c>
      <c r="D10094" t="s">
        <v>1062</v>
      </c>
      <c r="E10094" t="s">
        <v>162</v>
      </c>
      <c r="F10094" t="s">
        <v>165</v>
      </c>
      <c r="G10094" t="s">
        <v>1063</v>
      </c>
      <c r="H10094" t="s">
        <v>135</v>
      </c>
      <c r="I10094">
        <v>0</v>
      </c>
      <c r="P10094">
        <v>0.53390817568584104</v>
      </c>
      <c r="Q10094">
        <v>0</v>
      </c>
    </row>
    <row r="10095" spans="1:17">
      <c r="A10095" t="s">
        <v>122</v>
      </c>
      <c r="B10095">
        <v>2036</v>
      </c>
      <c r="C10095" t="s">
        <v>20</v>
      </c>
      <c r="D10095" t="s">
        <v>1062</v>
      </c>
      <c r="E10095" t="s">
        <v>162</v>
      </c>
      <c r="F10095" t="s">
        <v>165</v>
      </c>
      <c r="G10095" t="s">
        <v>1063</v>
      </c>
      <c r="H10095" t="s">
        <v>136</v>
      </c>
      <c r="I10095">
        <v>0</v>
      </c>
      <c r="P10095">
        <v>0.53390817568584104</v>
      </c>
      <c r="Q10095">
        <v>0</v>
      </c>
    </row>
    <row r="10096" spans="1:17">
      <c r="A10096" t="s">
        <v>122</v>
      </c>
      <c r="B10096">
        <v>2036</v>
      </c>
      <c r="C10096" t="s">
        <v>20</v>
      </c>
      <c r="D10096" t="s">
        <v>1062</v>
      </c>
      <c r="E10096" t="s">
        <v>162</v>
      </c>
      <c r="F10096" t="s">
        <v>166</v>
      </c>
      <c r="G10096" t="s">
        <v>1063</v>
      </c>
      <c r="H10096" t="s">
        <v>132</v>
      </c>
      <c r="I10096">
        <v>0</v>
      </c>
      <c r="P10096">
        <v>0.53390817568584104</v>
      </c>
      <c r="Q10096">
        <v>0</v>
      </c>
    </row>
    <row r="10097" spans="1:17">
      <c r="A10097" t="s">
        <v>122</v>
      </c>
      <c r="B10097">
        <v>2036</v>
      </c>
      <c r="C10097" t="s">
        <v>20</v>
      </c>
      <c r="D10097" t="s">
        <v>1062</v>
      </c>
      <c r="E10097" t="s">
        <v>162</v>
      </c>
      <c r="F10097" t="s">
        <v>166</v>
      </c>
      <c r="G10097" t="s">
        <v>1063</v>
      </c>
      <c r="H10097" t="s">
        <v>135</v>
      </c>
      <c r="I10097">
        <v>0</v>
      </c>
      <c r="P10097">
        <v>0.53390817568584104</v>
      </c>
      <c r="Q10097">
        <v>0</v>
      </c>
    </row>
    <row r="10098" spans="1:17">
      <c r="A10098" t="s">
        <v>122</v>
      </c>
      <c r="B10098">
        <v>2036</v>
      </c>
      <c r="C10098" t="s">
        <v>20</v>
      </c>
      <c r="D10098" t="s">
        <v>1062</v>
      </c>
      <c r="E10098" t="s">
        <v>162</v>
      </c>
      <c r="F10098" t="s">
        <v>166</v>
      </c>
      <c r="G10098" t="s">
        <v>1063</v>
      </c>
      <c r="H10098" t="s">
        <v>136</v>
      </c>
      <c r="I10098">
        <v>0</v>
      </c>
      <c r="P10098">
        <v>0.53390817568584104</v>
      </c>
      <c r="Q10098">
        <v>0</v>
      </c>
    </row>
    <row r="10099" spans="1:17">
      <c r="A10099" t="s">
        <v>122</v>
      </c>
      <c r="B10099">
        <v>2036</v>
      </c>
      <c r="C10099" t="s">
        <v>20</v>
      </c>
      <c r="D10099" t="s">
        <v>1062</v>
      </c>
      <c r="E10099" t="s">
        <v>162</v>
      </c>
      <c r="F10099" t="s">
        <v>160</v>
      </c>
      <c r="G10099" t="s">
        <v>1063</v>
      </c>
      <c r="H10099" t="s">
        <v>132</v>
      </c>
      <c r="I10099">
        <v>0</v>
      </c>
      <c r="P10099">
        <v>0.53390817568584104</v>
      </c>
      <c r="Q10099">
        <v>0</v>
      </c>
    </row>
    <row r="10100" spans="1:17">
      <c r="A10100" t="s">
        <v>122</v>
      </c>
      <c r="B10100">
        <v>2036</v>
      </c>
      <c r="C10100" t="s">
        <v>20</v>
      </c>
      <c r="D10100" t="s">
        <v>1062</v>
      </c>
      <c r="E10100" t="s">
        <v>162</v>
      </c>
      <c r="F10100" t="s">
        <v>160</v>
      </c>
      <c r="G10100" t="s">
        <v>1063</v>
      </c>
      <c r="H10100" t="s">
        <v>135</v>
      </c>
      <c r="I10100">
        <v>0</v>
      </c>
      <c r="P10100">
        <v>0.53390817568584104</v>
      </c>
      <c r="Q10100">
        <v>0</v>
      </c>
    </row>
    <row r="10101" spans="1:17">
      <c r="A10101" t="s">
        <v>122</v>
      </c>
      <c r="B10101">
        <v>2036</v>
      </c>
      <c r="C10101" t="s">
        <v>20</v>
      </c>
      <c r="D10101" t="s">
        <v>1062</v>
      </c>
      <c r="E10101" t="s">
        <v>162</v>
      </c>
      <c r="F10101" t="s">
        <v>160</v>
      </c>
      <c r="G10101" t="s">
        <v>1063</v>
      </c>
      <c r="H10101" t="s">
        <v>136</v>
      </c>
      <c r="I10101">
        <v>0</v>
      </c>
      <c r="P10101">
        <v>0.53390817568584104</v>
      </c>
      <c r="Q10101">
        <v>0</v>
      </c>
    </row>
    <row r="10102" spans="1:17">
      <c r="A10102" t="s">
        <v>122</v>
      </c>
      <c r="B10102">
        <v>2037</v>
      </c>
      <c r="C10102" t="s">
        <v>5</v>
      </c>
      <c r="D10102" t="s">
        <v>1062</v>
      </c>
      <c r="E10102" t="s">
        <v>170</v>
      </c>
      <c r="F10102" t="s">
        <v>164</v>
      </c>
      <c r="G10102" t="s">
        <v>1063</v>
      </c>
      <c r="H10102" t="s">
        <v>132</v>
      </c>
      <c r="I10102">
        <v>0</v>
      </c>
      <c r="P10102">
        <v>0.51337324585177002</v>
      </c>
      <c r="Q10102">
        <v>0</v>
      </c>
    </row>
    <row r="10103" spans="1:17">
      <c r="A10103" t="s">
        <v>122</v>
      </c>
      <c r="B10103">
        <v>2037</v>
      </c>
      <c r="C10103" t="s">
        <v>5</v>
      </c>
      <c r="D10103" t="s">
        <v>1062</v>
      </c>
      <c r="E10103" t="s">
        <v>170</v>
      </c>
      <c r="F10103" t="s">
        <v>164</v>
      </c>
      <c r="G10103" t="s">
        <v>1063</v>
      </c>
      <c r="H10103" t="s">
        <v>135</v>
      </c>
      <c r="I10103">
        <v>0</v>
      </c>
      <c r="P10103">
        <v>0.51337324585177002</v>
      </c>
      <c r="Q10103">
        <v>0</v>
      </c>
    </row>
    <row r="10104" spans="1:17">
      <c r="A10104" t="s">
        <v>122</v>
      </c>
      <c r="B10104">
        <v>2037</v>
      </c>
      <c r="C10104" t="s">
        <v>5</v>
      </c>
      <c r="D10104" t="s">
        <v>1062</v>
      </c>
      <c r="E10104" t="s">
        <v>170</v>
      </c>
      <c r="F10104" t="s">
        <v>164</v>
      </c>
      <c r="G10104" t="s">
        <v>1063</v>
      </c>
      <c r="H10104" t="s">
        <v>136</v>
      </c>
      <c r="I10104">
        <v>0</v>
      </c>
      <c r="P10104">
        <v>0.51337324585177002</v>
      </c>
      <c r="Q10104">
        <v>0</v>
      </c>
    </row>
    <row r="10105" spans="1:17">
      <c r="A10105" t="s">
        <v>122</v>
      </c>
      <c r="B10105">
        <v>2037</v>
      </c>
      <c r="C10105" t="s">
        <v>5</v>
      </c>
      <c r="D10105" t="s">
        <v>1062</v>
      </c>
      <c r="E10105" t="s">
        <v>170</v>
      </c>
      <c r="F10105" t="s">
        <v>159</v>
      </c>
      <c r="G10105" t="s">
        <v>1063</v>
      </c>
      <c r="H10105" t="s">
        <v>132</v>
      </c>
      <c r="I10105">
        <v>0</v>
      </c>
      <c r="P10105">
        <v>0.51337324585177002</v>
      </c>
      <c r="Q10105">
        <v>0</v>
      </c>
    </row>
    <row r="10106" spans="1:17">
      <c r="A10106" t="s">
        <v>122</v>
      </c>
      <c r="B10106">
        <v>2037</v>
      </c>
      <c r="C10106" t="s">
        <v>5</v>
      </c>
      <c r="D10106" t="s">
        <v>1062</v>
      </c>
      <c r="E10106" t="s">
        <v>170</v>
      </c>
      <c r="F10106" t="s">
        <v>159</v>
      </c>
      <c r="G10106" t="s">
        <v>1063</v>
      </c>
      <c r="H10106" t="s">
        <v>135</v>
      </c>
      <c r="I10106">
        <v>0</v>
      </c>
      <c r="P10106">
        <v>0.51337324585177002</v>
      </c>
      <c r="Q10106">
        <v>0</v>
      </c>
    </row>
    <row r="10107" spans="1:17">
      <c r="A10107" t="s">
        <v>122</v>
      </c>
      <c r="B10107">
        <v>2037</v>
      </c>
      <c r="C10107" t="s">
        <v>5</v>
      </c>
      <c r="D10107" t="s">
        <v>1062</v>
      </c>
      <c r="E10107" t="s">
        <v>170</v>
      </c>
      <c r="F10107" t="s">
        <v>159</v>
      </c>
      <c r="G10107" t="s">
        <v>1063</v>
      </c>
      <c r="H10107" t="s">
        <v>136</v>
      </c>
      <c r="I10107">
        <v>0</v>
      </c>
      <c r="P10107">
        <v>0.51337324585177002</v>
      </c>
      <c r="Q10107">
        <v>0</v>
      </c>
    </row>
    <row r="10108" spans="1:17">
      <c r="A10108" t="s">
        <v>122</v>
      </c>
      <c r="B10108">
        <v>2037</v>
      </c>
      <c r="C10108" t="s">
        <v>5</v>
      </c>
      <c r="D10108" t="s">
        <v>1062</v>
      </c>
      <c r="E10108" t="s">
        <v>170</v>
      </c>
      <c r="F10108" t="s">
        <v>126</v>
      </c>
      <c r="G10108" t="s">
        <v>1063</v>
      </c>
      <c r="H10108" t="s">
        <v>132</v>
      </c>
      <c r="I10108">
        <v>0</v>
      </c>
      <c r="P10108">
        <v>0.51337324585177002</v>
      </c>
      <c r="Q10108">
        <v>0</v>
      </c>
    </row>
    <row r="10109" spans="1:17">
      <c r="A10109" t="s">
        <v>122</v>
      </c>
      <c r="B10109">
        <v>2037</v>
      </c>
      <c r="C10109" t="s">
        <v>5</v>
      </c>
      <c r="D10109" t="s">
        <v>1062</v>
      </c>
      <c r="E10109" t="s">
        <v>170</v>
      </c>
      <c r="F10109" t="s">
        <v>126</v>
      </c>
      <c r="G10109" t="s">
        <v>1063</v>
      </c>
      <c r="H10109" t="s">
        <v>135</v>
      </c>
      <c r="I10109">
        <v>0</v>
      </c>
      <c r="P10109">
        <v>0.51337324585177002</v>
      </c>
      <c r="Q10109">
        <v>0</v>
      </c>
    </row>
    <row r="10110" spans="1:17">
      <c r="A10110" t="s">
        <v>122</v>
      </c>
      <c r="B10110">
        <v>2037</v>
      </c>
      <c r="C10110" t="s">
        <v>5</v>
      </c>
      <c r="D10110" t="s">
        <v>1062</v>
      </c>
      <c r="E10110" t="s">
        <v>170</v>
      </c>
      <c r="F10110" t="s">
        <v>126</v>
      </c>
      <c r="G10110" t="s">
        <v>1063</v>
      </c>
      <c r="H10110" t="s">
        <v>136</v>
      </c>
      <c r="I10110">
        <v>0</v>
      </c>
      <c r="P10110">
        <v>0.51337324585177002</v>
      </c>
      <c r="Q10110">
        <v>0</v>
      </c>
    </row>
    <row r="10111" spans="1:17">
      <c r="A10111" t="s">
        <v>122</v>
      </c>
      <c r="B10111">
        <v>2037</v>
      </c>
      <c r="C10111" t="s">
        <v>5</v>
      </c>
      <c r="D10111" t="s">
        <v>1062</v>
      </c>
      <c r="E10111" t="s">
        <v>170</v>
      </c>
      <c r="F10111" t="s">
        <v>165</v>
      </c>
      <c r="G10111" t="s">
        <v>1063</v>
      </c>
      <c r="H10111" t="s">
        <v>132</v>
      </c>
      <c r="I10111">
        <v>0</v>
      </c>
      <c r="P10111">
        <v>0.51337324585177002</v>
      </c>
      <c r="Q10111">
        <v>0</v>
      </c>
    </row>
    <row r="10112" spans="1:17">
      <c r="A10112" t="s">
        <v>122</v>
      </c>
      <c r="B10112">
        <v>2037</v>
      </c>
      <c r="C10112" t="s">
        <v>5</v>
      </c>
      <c r="D10112" t="s">
        <v>1062</v>
      </c>
      <c r="E10112" t="s">
        <v>170</v>
      </c>
      <c r="F10112" t="s">
        <v>165</v>
      </c>
      <c r="G10112" t="s">
        <v>1063</v>
      </c>
      <c r="H10112" t="s">
        <v>135</v>
      </c>
      <c r="I10112">
        <v>0</v>
      </c>
      <c r="P10112">
        <v>0.51337324585177002</v>
      </c>
      <c r="Q10112">
        <v>0</v>
      </c>
    </row>
    <row r="10113" spans="1:17">
      <c r="A10113" t="s">
        <v>122</v>
      </c>
      <c r="B10113">
        <v>2037</v>
      </c>
      <c r="C10113" t="s">
        <v>5</v>
      </c>
      <c r="D10113" t="s">
        <v>1062</v>
      </c>
      <c r="E10113" t="s">
        <v>170</v>
      </c>
      <c r="F10113" t="s">
        <v>165</v>
      </c>
      <c r="G10113" t="s">
        <v>1063</v>
      </c>
      <c r="H10113" t="s">
        <v>136</v>
      </c>
      <c r="I10113">
        <v>0</v>
      </c>
      <c r="P10113">
        <v>0.51337324585177002</v>
      </c>
      <c r="Q10113">
        <v>0</v>
      </c>
    </row>
    <row r="10114" spans="1:17">
      <c r="A10114" t="s">
        <v>122</v>
      </c>
      <c r="B10114">
        <v>2037</v>
      </c>
      <c r="C10114" t="s">
        <v>5</v>
      </c>
      <c r="D10114" t="s">
        <v>1062</v>
      </c>
      <c r="E10114" t="s">
        <v>170</v>
      </c>
      <c r="F10114" t="s">
        <v>166</v>
      </c>
      <c r="G10114" t="s">
        <v>1063</v>
      </c>
      <c r="H10114" t="s">
        <v>132</v>
      </c>
      <c r="I10114">
        <v>0</v>
      </c>
      <c r="P10114">
        <v>0.51337324585177002</v>
      </c>
      <c r="Q10114">
        <v>0</v>
      </c>
    </row>
    <row r="10115" spans="1:17">
      <c r="A10115" t="s">
        <v>122</v>
      </c>
      <c r="B10115">
        <v>2037</v>
      </c>
      <c r="C10115" t="s">
        <v>5</v>
      </c>
      <c r="D10115" t="s">
        <v>1062</v>
      </c>
      <c r="E10115" t="s">
        <v>170</v>
      </c>
      <c r="F10115" t="s">
        <v>166</v>
      </c>
      <c r="G10115" t="s">
        <v>1063</v>
      </c>
      <c r="H10115" t="s">
        <v>135</v>
      </c>
      <c r="I10115">
        <v>0</v>
      </c>
      <c r="P10115">
        <v>0.51337324585177002</v>
      </c>
      <c r="Q10115">
        <v>0</v>
      </c>
    </row>
    <row r="10116" spans="1:17">
      <c r="A10116" t="s">
        <v>122</v>
      </c>
      <c r="B10116">
        <v>2037</v>
      </c>
      <c r="C10116" t="s">
        <v>5</v>
      </c>
      <c r="D10116" t="s">
        <v>1062</v>
      </c>
      <c r="E10116" t="s">
        <v>170</v>
      </c>
      <c r="F10116" t="s">
        <v>166</v>
      </c>
      <c r="G10116" t="s">
        <v>1063</v>
      </c>
      <c r="H10116" t="s">
        <v>136</v>
      </c>
      <c r="I10116">
        <v>0</v>
      </c>
      <c r="P10116">
        <v>0.51337324585177002</v>
      </c>
      <c r="Q10116">
        <v>0</v>
      </c>
    </row>
    <row r="10117" spans="1:17">
      <c r="A10117" t="s">
        <v>122</v>
      </c>
      <c r="B10117">
        <v>2037</v>
      </c>
      <c r="C10117" t="s">
        <v>5</v>
      </c>
      <c r="D10117" t="s">
        <v>1062</v>
      </c>
      <c r="E10117" t="s">
        <v>170</v>
      </c>
      <c r="F10117" t="s">
        <v>160</v>
      </c>
      <c r="G10117" t="s">
        <v>1063</v>
      </c>
      <c r="H10117" t="s">
        <v>132</v>
      </c>
      <c r="I10117">
        <v>0</v>
      </c>
      <c r="P10117">
        <v>0.51337324585177002</v>
      </c>
      <c r="Q10117">
        <v>0</v>
      </c>
    </row>
    <row r="10118" spans="1:17">
      <c r="A10118" t="s">
        <v>122</v>
      </c>
      <c r="B10118">
        <v>2037</v>
      </c>
      <c r="C10118" t="s">
        <v>5</v>
      </c>
      <c r="D10118" t="s">
        <v>1062</v>
      </c>
      <c r="E10118" t="s">
        <v>170</v>
      </c>
      <c r="F10118" t="s">
        <v>160</v>
      </c>
      <c r="G10118" t="s">
        <v>1063</v>
      </c>
      <c r="H10118" t="s">
        <v>135</v>
      </c>
      <c r="I10118">
        <v>0</v>
      </c>
      <c r="P10118">
        <v>0.51337324585177002</v>
      </c>
      <c r="Q10118">
        <v>0</v>
      </c>
    </row>
    <row r="10119" spans="1:17">
      <c r="A10119" t="s">
        <v>122</v>
      </c>
      <c r="B10119">
        <v>2037</v>
      </c>
      <c r="C10119" t="s">
        <v>5</v>
      </c>
      <c r="D10119" t="s">
        <v>1062</v>
      </c>
      <c r="E10119" t="s">
        <v>170</v>
      </c>
      <c r="F10119" t="s">
        <v>160</v>
      </c>
      <c r="G10119" t="s">
        <v>1063</v>
      </c>
      <c r="H10119" t="s">
        <v>136</v>
      </c>
      <c r="I10119">
        <v>0</v>
      </c>
      <c r="P10119">
        <v>0.51337324585177002</v>
      </c>
      <c r="Q10119">
        <v>0</v>
      </c>
    </row>
    <row r="10120" spans="1:17">
      <c r="A10120" t="s">
        <v>122</v>
      </c>
      <c r="B10120">
        <v>2037</v>
      </c>
      <c r="C10120" t="s">
        <v>7</v>
      </c>
      <c r="D10120" t="s">
        <v>1064</v>
      </c>
      <c r="E10120" t="s">
        <v>162</v>
      </c>
      <c r="F10120" t="s">
        <v>164</v>
      </c>
      <c r="G10120" t="s">
        <v>1065</v>
      </c>
      <c r="H10120" t="s">
        <v>132</v>
      </c>
      <c r="I10120">
        <v>0</v>
      </c>
      <c r="P10120">
        <v>0.51337324585177002</v>
      </c>
      <c r="Q10120">
        <v>0</v>
      </c>
    </row>
    <row r="10121" spans="1:17">
      <c r="A10121" t="s">
        <v>122</v>
      </c>
      <c r="B10121">
        <v>2037</v>
      </c>
      <c r="C10121" t="s">
        <v>7</v>
      </c>
      <c r="D10121" t="s">
        <v>1064</v>
      </c>
      <c r="E10121" t="s">
        <v>162</v>
      </c>
      <c r="F10121" t="s">
        <v>164</v>
      </c>
      <c r="G10121" t="s">
        <v>1065</v>
      </c>
      <c r="H10121" t="s">
        <v>135</v>
      </c>
      <c r="I10121">
        <v>0</v>
      </c>
      <c r="P10121">
        <v>0.51337324585177002</v>
      </c>
      <c r="Q10121">
        <v>0</v>
      </c>
    </row>
    <row r="10122" spans="1:17">
      <c r="A10122" t="s">
        <v>122</v>
      </c>
      <c r="B10122">
        <v>2037</v>
      </c>
      <c r="C10122" t="s">
        <v>7</v>
      </c>
      <c r="D10122" t="s">
        <v>1064</v>
      </c>
      <c r="E10122" t="s">
        <v>162</v>
      </c>
      <c r="F10122" t="s">
        <v>164</v>
      </c>
      <c r="G10122" t="s">
        <v>1065</v>
      </c>
      <c r="H10122" t="s">
        <v>136</v>
      </c>
      <c r="I10122">
        <v>0</v>
      </c>
      <c r="P10122">
        <v>0.51337324585177002</v>
      </c>
      <c r="Q10122">
        <v>0</v>
      </c>
    </row>
    <row r="10123" spans="1:17">
      <c r="A10123" t="s">
        <v>122</v>
      </c>
      <c r="B10123">
        <v>2037</v>
      </c>
      <c r="C10123" t="s">
        <v>7</v>
      </c>
      <c r="D10123" t="s">
        <v>1064</v>
      </c>
      <c r="E10123" t="s">
        <v>162</v>
      </c>
      <c r="F10123" t="s">
        <v>159</v>
      </c>
      <c r="G10123" t="s">
        <v>1065</v>
      </c>
      <c r="H10123" t="s">
        <v>132</v>
      </c>
      <c r="I10123">
        <v>0</v>
      </c>
      <c r="P10123">
        <v>0.51337324585177002</v>
      </c>
      <c r="Q10123">
        <v>0</v>
      </c>
    </row>
    <row r="10124" spans="1:17">
      <c r="A10124" t="s">
        <v>122</v>
      </c>
      <c r="B10124">
        <v>2037</v>
      </c>
      <c r="C10124" t="s">
        <v>7</v>
      </c>
      <c r="D10124" t="s">
        <v>1064</v>
      </c>
      <c r="E10124" t="s">
        <v>162</v>
      </c>
      <c r="F10124" t="s">
        <v>159</v>
      </c>
      <c r="G10124" t="s">
        <v>1065</v>
      </c>
      <c r="H10124" t="s">
        <v>135</v>
      </c>
      <c r="I10124">
        <v>0</v>
      </c>
      <c r="P10124">
        <v>0.51337324585177002</v>
      </c>
      <c r="Q10124">
        <v>0</v>
      </c>
    </row>
    <row r="10125" spans="1:17">
      <c r="A10125" t="s">
        <v>122</v>
      </c>
      <c r="B10125">
        <v>2037</v>
      </c>
      <c r="C10125" t="s">
        <v>7</v>
      </c>
      <c r="D10125" t="s">
        <v>1064</v>
      </c>
      <c r="E10125" t="s">
        <v>162</v>
      </c>
      <c r="F10125" t="s">
        <v>159</v>
      </c>
      <c r="G10125" t="s">
        <v>1065</v>
      </c>
      <c r="H10125" t="s">
        <v>136</v>
      </c>
      <c r="I10125">
        <v>0</v>
      </c>
      <c r="P10125">
        <v>0.51337324585177002</v>
      </c>
      <c r="Q10125">
        <v>0</v>
      </c>
    </row>
    <row r="10126" spans="1:17">
      <c r="A10126" t="s">
        <v>122</v>
      </c>
      <c r="B10126">
        <v>2037</v>
      </c>
      <c r="C10126" t="s">
        <v>7</v>
      </c>
      <c r="D10126" t="s">
        <v>1064</v>
      </c>
      <c r="E10126" t="s">
        <v>162</v>
      </c>
      <c r="F10126" t="s">
        <v>126</v>
      </c>
      <c r="G10126" t="s">
        <v>1065</v>
      </c>
      <c r="H10126" t="s">
        <v>132</v>
      </c>
      <c r="I10126">
        <v>0</v>
      </c>
      <c r="P10126">
        <v>0.51337324585177002</v>
      </c>
      <c r="Q10126">
        <v>0</v>
      </c>
    </row>
    <row r="10127" spans="1:17">
      <c r="A10127" t="s">
        <v>122</v>
      </c>
      <c r="B10127">
        <v>2037</v>
      </c>
      <c r="C10127" t="s">
        <v>7</v>
      </c>
      <c r="D10127" t="s">
        <v>1064</v>
      </c>
      <c r="E10127" t="s">
        <v>162</v>
      </c>
      <c r="F10127" t="s">
        <v>126</v>
      </c>
      <c r="G10127" t="s">
        <v>1065</v>
      </c>
      <c r="H10127" t="s">
        <v>135</v>
      </c>
      <c r="I10127">
        <v>0</v>
      </c>
      <c r="P10127">
        <v>0.51337324585177002</v>
      </c>
      <c r="Q10127">
        <v>0</v>
      </c>
    </row>
    <row r="10128" spans="1:17">
      <c r="A10128" t="s">
        <v>122</v>
      </c>
      <c r="B10128">
        <v>2037</v>
      </c>
      <c r="C10128" t="s">
        <v>7</v>
      </c>
      <c r="D10128" t="s">
        <v>1064</v>
      </c>
      <c r="E10128" t="s">
        <v>162</v>
      </c>
      <c r="F10128" t="s">
        <v>126</v>
      </c>
      <c r="G10128" t="s">
        <v>1065</v>
      </c>
      <c r="H10128" t="s">
        <v>136</v>
      </c>
      <c r="I10128">
        <v>0</v>
      </c>
      <c r="P10128">
        <v>0.51337324585177002</v>
      </c>
      <c r="Q10128">
        <v>0</v>
      </c>
    </row>
    <row r="10129" spans="1:17">
      <c r="A10129" t="s">
        <v>122</v>
      </c>
      <c r="B10129">
        <v>2037</v>
      </c>
      <c r="C10129" t="s">
        <v>7</v>
      </c>
      <c r="D10129" t="s">
        <v>1064</v>
      </c>
      <c r="E10129" t="s">
        <v>162</v>
      </c>
      <c r="F10129" t="s">
        <v>165</v>
      </c>
      <c r="G10129" t="s">
        <v>1065</v>
      </c>
      <c r="H10129" t="s">
        <v>132</v>
      </c>
      <c r="I10129">
        <v>0</v>
      </c>
      <c r="P10129">
        <v>0.51337324585177002</v>
      </c>
      <c r="Q10129">
        <v>0</v>
      </c>
    </row>
    <row r="10130" spans="1:17">
      <c r="A10130" t="s">
        <v>122</v>
      </c>
      <c r="B10130">
        <v>2037</v>
      </c>
      <c r="C10130" t="s">
        <v>7</v>
      </c>
      <c r="D10130" t="s">
        <v>1064</v>
      </c>
      <c r="E10130" t="s">
        <v>162</v>
      </c>
      <c r="F10130" t="s">
        <v>165</v>
      </c>
      <c r="G10130" t="s">
        <v>1065</v>
      </c>
      <c r="H10130" t="s">
        <v>135</v>
      </c>
      <c r="I10130">
        <v>0</v>
      </c>
      <c r="P10130">
        <v>0.51337324585177002</v>
      </c>
      <c r="Q10130">
        <v>0</v>
      </c>
    </row>
    <row r="10131" spans="1:17">
      <c r="A10131" t="s">
        <v>122</v>
      </c>
      <c r="B10131">
        <v>2037</v>
      </c>
      <c r="C10131" t="s">
        <v>7</v>
      </c>
      <c r="D10131" t="s">
        <v>1064</v>
      </c>
      <c r="E10131" t="s">
        <v>162</v>
      </c>
      <c r="F10131" t="s">
        <v>165</v>
      </c>
      <c r="G10131" t="s">
        <v>1065</v>
      </c>
      <c r="H10131" t="s">
        <v>136</v>
      </c>
      <c r="I10131">
        <v>0</v>
      </c>
      <c r="P10131">
        <v>0.51337324585177002</v>
      </c>
      <c r="Q10131">
        <v>0</v>
      </c>
    </row>
    <row r="10132" spans="1:17">
      <c r="A10132" t="s">
        <v>122</v>
      </c>
      <c r="B10132">
        <v>2037</v>
      </c>
      <c r="C10132" t="s">
        <v>7</v>
      </c>
      <c r="D10132" t="s">
        <v>1064</v>
      </c>
      <c r="E10132" t="s">
        <v>162</v>
      </c>
      <c r="F10132" t="s">
        <v>166</v>
      </c>
      <c r="G10132" t="s">
        <v>1065</v>
      </c>
      <c r="H10132" t="s">
        <v>132</v>
      </c>
      <c r="I10132">
        <v>0</v>
      </c>
      <c r="P10132">
        <v>0.51337324585177002</v>
      </c>
      <c r="Q10132">
        <v>0</v>
      </c>
    </row>
    <row r="10133" spans="1:17">
      <c r="A10133" t="s">
        <v>122</v>
      </c>
      <c r="B10133">
        <v>2037</v>
      </c>
      <c r="C10133" t="s">
        <v>7</v>
      </c>
      <c r="D10133" t="s">
        <v>1064</v>
      </c>
      <c r="E10133" t="s">
        <v>162</v>
      </c>
      <c r="F10133" t="s">
        <v>166</v>
      </c>
      <c r="G10133" t="s">
        <v>1065</v>
      </c>
      <c r="H10133" t="s">
        <v>135</v>
      </c>
      <c r="I10133">
        <v>0</v>
      </c>
      <c r="P10133">
        <v>0.51337324585177002</v>
      </c>
      <c r="Q10133">
        <v>0</v>
      </c>
    </row>
    <row r="10134" spans="1:17">
      <c r="A10134" t="s">
        <v>122</v>
      </c>
      <c r="B10134">
        <v>2037</v>
      </c>
      <c r="C10134" t="s">
        <v>7</v>
      </c>
      <c r="D10134" t="s">
        <v>1064</v>
      </c>
      <c r="E10134" t="s">
        <v>162</v>
      </c>
      <c r="F10134" t="s">
        <v>166</v>
      </c>
      <c r="G10134" t="s">
        <v>1065</v>
      </c>
      <c r="H10134" t="s">
        <v>136</v>
      </c>
      <c r="I10134">
        <v>0</v>
      </c>
      <c r="P10134">
        <v>0.51337324585177002</v>
      </c>
      <c r="Q10134">
        <v>0</v>
      </c>
    </row>
    <row r="10135" spans="1:17">
      <c r="A10135" t="s">
        <v>122</v>
      </c>
      <c r="B10135">
        <v>2037</v>
      </c>
      <c r="C10135" t="s">
        <v>7</v>
      </c>
      <c r="D10135" t="s">
        <v>1064</v>
      </c>
      <c r="E10135" t="s">
        <v>162</v>
      </c>
      <c r="F10135" t="s">
        <v>160</v>
      </c>
      <c r="G10135" t="s">
        <v>1065</v>
      </c>
      <c r="H10135" t="s">
        <v>132</v>
      </c>
      <c r="I10135">
        <v>0</v>
      </c>
      <c r="P10135">
        <v>0.51337324585177002</v>
      </c>
      <c r="Q10135">
        <v>0</v>
      </c>
    </row>
    <row r="10136" spans="1:17">
      <c r="A10136" t="s">
        <v>122</v>
      </c>
      <c r="B10136">
        <v>2037</v>
      </c>
      <c r="C10136" t="s">
        <v>7</v>
      </c>
      <c r="D10136" t="s">
        <v>1064</v>
      </c>
      <c r="E10136" t="s">
        <v>162</v>
      </c>
      <c r="F10136" t="s">
        <v>160</v>
      </c>
      <c r="G10136" t="s">
        <v>1065</v>
      </c>
      <c r="H10136" t="s">
        <v>135</v>
      </c>
      <c r="I10136">
        <v>0</v>
      </c>
      <c r="P10136">
        <v>0.51337324585177002</v>
      </c>
      <c r="Q10136">
        <v>0</v>
      </c>
    </row>
    <row r="10137" spans="1:17">
      <c r="A10137" t="s">
        <v>122</v>
      </c>
      <c r="B10137">
        <v>2037</v>
      </c>
      <c r="C10137" t="s">
        <v>7</v>
      </c>
      <c r="D10137" t="s">
        <v>1064</v>
      </c>
      <c r="E10137" t="s">
        <v>162</v>
      </c>
      <c r="F10137" t="s">
        <v>160</v>
      </c>
      <c r="G10137" t="s">
        <v>1065</v>
      </c>
      <c r="H10137" t="s">
        <v>136</v>
      </c>
      <c r="I10137">
        <v>0</v>
      </c>
      <c r="P10137">
        <v>0.51337324585177002</v>
      </c>
      <c r="Q10137">
        <v>0</v>
      </c>
    </row>
    <row r="10138" spans="1:17">
      <c r="A10138" t="s">
        <v>122</v>
      </c>
      <c r="B10138">
        <v>2037</v>
      </c>
      <c r="C10138" t="s">
        <v>13</v>
      </c>
      <c r="D10138" t="s">
        <v>1062</v>
      </c>
      <c r="E10138" t="s">
        <v>162</v>
      </c>
      <c r="F10138" t="s">
        <v>164</v>
      </c>
      <c r="G10138" t="s">
        <v>1063</v>
      </c>
      <c r="H10138" t="s">
        <v>132</v>
      </c>
      <c r="I10138">
        <v>0</v>
      </c>
      <c r="P10138">
        <v>0.51337324585177002</v>
      </c>
      <c r="Q10138">
        <v>0</v>
      </c>
    </row>
    <row r="10139" spans="1:17">
      <c r="A10139" t="s">
        <v>122</v>
      </c>
      <c r="B10139">
        <v>2037</v>
      </c>
      <c r="C10139" t="s">
        <v>13</v>
      </c>
      <c r="D10139" t="s">
        <v>1062</v>
      </c>
      <c r="E10139" t="s">
        <v>162</v>
      </c>
      <c r="F10139" t="s">
        <v>164</v>
      </c>
      <c r="G10139" t="s">
        <v>1063</v>
      </c>
      <c r="H10139" t="s">
        <v>135</v>
      </c>
      <c r="I10139">
        <v>0</v>
      </c>
      <c r="P10139">
        <v>0.51337324585177002</v>
      </c>
      <c r="Q10139">
        <v>0</v>
      </c>
    </row>
    <row r="10140" spans="1:17">
      <c r="A10140" t="s">
        <v>122</v>
      </c>
      <c r="B10140">
        <v>2037</v>
      </c>
      <c r="C10140" t="s">
        <v>13</v>
      </c>
      <c r="D10140" t="s">
        <v>1062</v>
      </c>
      <c r="E10140" t="s">
        <v>162</v>
      </c>
      <c r="F10140" t="s">
        <v>164</v>
      </c>
      <c r="G10140" t="s">
        <v>1063</v>
      </c>
      <c r="H10140" t="s">
        <v>136</v>
      </c>
      <c r="I10140">
        <v>0</v>
      </c>
      <c r="P10140">
        <v>0.51337324585177002</v>
      </c>
      <c r="Q10140">
        <v>0</v>
      </c>
    </row>
    <row r="10141" spans="1:17">
      <c r="A10141" t="s">
        <v>122</v>
      </c>
      <c r="B10141">
        <v>2037</v>
      </c>
      <c r="C10141" t="s">
        <v>13</v>
      </c>
      <c r="D10141" t="s">
        <v>1062</v>
      </c>
      <c r="E10141" t="s">
        <v>162</v>
      </c>
      <c r="F10141" t="s">
        <v>159</v>
      </c>
      <c r="G10141" t="s">
        <v>1063</v>
      </c>
      <c r="H10141" t="s">
        <v>132</v>
      </c>
      <c r="I10141">
        <v>0</v>
      </c>
      <c r="P10141">
        <v>0.51337324585177002</v>
      </c>
      <c r="Q10141">
        <v>0</v>
      </c>
    </row>
    <row r="10142" spans="1:17">
      <c r="A10142" t="s">
        <v>122</v>
      </c>
      <c r="B10142">
        <v>2037</v>
      </c>
      <c r="C10142" t="s">
        <v>13</v>
      </c>
      <c r="D10142" t="s">
        <v>1062</v>
      </c>
      <c r="E10142" t="s">
        <v>162</v>
      </c>
      <c r="F10142" t="s">
        <v>159</v>
      </c>
      <c r="G10142" t="s">
        <v>1063</v>
      </c>
      <c r="H10142" t="s">
        <v>135</v>
      </c>
      <c r="I10142">
        <v>0</v>
      </c>
      <c r="P10142">
        <v>0.51337324585177002</v>
      </c>
      <c r="Q10142">
        <v>0</v>
      </c>
    </row>
    <row r="10143" spans="1:17">
      <c r="A10143" t="s">
        <v>122</v>
      </c>
      <c r="B10143">
        <v>2037</v>
      </c>
      <c r="C10143" t="s">
        <v>13</v>
      </c>
      <c r="D10143" t="s">
        <v>1062</v>
      </c>
      <c r="E10143" t="s">
        <v>162</v>
      </c>
      <c r="F10143" t="s">
        <v>159</v>
      </c>
      <c r="G10143" t="s">
        <v>1063</v>
      </c>
      <c r="H10143" t="s">
        <v>136</v>
      </c>
      <c r="I10143">
        <v>0</v>
      </c>
      <c r="P10143">
        <v>0.51337324585177002</v>
      </c>
      <c r="Q10143">
        <v>0</v>
      </c>
    </row>
    <row r="10144" spans="1:17">
      <c r="A10144" t="s">
        <v>122</v>
      </c>
      <c r="B10144">
        <v>2037</v>
      </c>
      <c r="C10144" t="s">
        <v>13</v>
      </c>
      <c r="D10144" t="s">
        <v>1062</v>
      </c>
      <c r="E10144" t="s">
        <v>162</v>
      </c>
      <c r="F10144" t="s">
        <v>126</v>
      </c>
      <c r="G10144" t="s">
        <v>1063</v>
      </c>
      <c r="H10144" t="s">
        <v>132</v>
      </c>
      <c r="I10144">
        <v>0</v>
      </c>
      <c r="P10144">
        <v>0.51337324585177002</v>
      </c>
      <c r="Q10144">
        <v>0</v>
      </c>
    </row>
    <row r="10145" spans="1:17">
      <c r="A10145" t="s">
        <v>122</v>
      </c>
      <c r="B10145">
        <v>2037</v>
      </c>
      <c r="C10145" t="s">
        <v>13</v>
      </c>
      <c r="D10145" t="s">
        <v>1062</v>
      </c>
      <c r="E10145" t="s">
        <v>162</v>
      </c>
      <c r="F10145" t="s">
        <v>126</v>
      </c>
      <c r="G10145" t="s">
        <v>1063</v>
      </c>
      <c r="H10145" t="s">
        <v>135</v>
      </c>
      <c r="I10145">
        <v>2498962.9090909101</v>
      </c>
      <c r="P10145">
        <v>0.51337324585177002</v>
      </c>
      <c r="Q10145">
        <v>1282900.6999031799</v>
      </c>
    </row>
    <row r="10146" spans="1:17">
      <c r="A10146" t="s">
        <v>122</v>
      </c>
      <c r="B10146">
        <v>2037</v>
      </c>
      <c r="C10146" t="s">
        <v>13</v>
      </c>
      <c r="D10146" t="s">
        <v>1062</v>
      </c>
      <c r="E10146" t="s">
        <v>162</v>
      </c>
      <c r="F10146" t="s">
        <v>126</v>
      </c>
      <c r="G10146" t="s">
        <v>1063</v>
      </c>
      <c r="H10146" t="s">
        <v>136</v>
      </c>
      <c r="I10146">
        <v>32070.024000000001</v>
      </c>
      <c r="P10146">
        <v>0.51337324585177002</v>
      </c>
      <c r="Q10146">
        <v>16463.8923154242</v>
      </c>
    </row>
    <row r="10147" spans="1:17">
      <c r="A10147" t="s">
        <v>122</v>
      </c>
      <c r="B10147">
        <v>2037</v>
      </c>
      <c r="C10147" t="s">
        <v>13</v>
      </c>
      <c r="D10147" t="s">
        <v>1062</v>
      </c>
      <c r="E10147" t="s">
        <v>162</v>
      </c>
      <c r="F10147" t="s">
        <v>165</v>
      </c>
      <c r="G10147" t="s">
        <v>1063</v>
      </c>
      <c r="H10147" t="s">
        <v>132</v>
      </c>
      <c r="I10147">
        <v>0</v>
      </c>
      <c r="P10147">
        <v>0.51337324585177002</v>
      </c>
      <c r="Q10147">
        <v>0</v>
      </c>
    </row>
    <row r="10148" spans="1:17">
      <c r="A10148" t="s">
        <v>122</v>
      </c>
      <c r="B10148">
        <v>2037</v>
      </c>
      <c r="C10148" t="s">
        <v>13</v>
      </c>
      <c r="D10148" t="s">
        <v>1062</v>
      </c>
      <c r="E10148" t="s">
        <v>162</v>
      </c>
      <c r="F10148" t="s">
        <v>165</v>
      </c>
      <c r="G10148" t="s">
        <v>1063</v>
      </c>
      <c r="H10148" t="s">
        <v>135</v>
      </c>
      <c r="I10148">
        <v>0</v>
      </c>
      <c r="P10148">
        <v>0.51337324585177002</v>
      </c>
      <c r="Q10148">
        <v>0</v>
      </c>
    </row>
    <row r="10149" spans="1:17">
      <c r="A10149" t="s">
        <v>122</v>
      </c>
      <c r="B10149">
        <v>2037</v>
      </c>
      <c r="C10149" t="s">
        <v>13</v>
      </c>
      <c r="D10149" t="s">
        <v>1062</v>
      </c>
      <c r="E10149" t="s">
        <v>162</v>
      </c>
      <c r="F10149" t="s">
        <v>165</v>
      </c>
      <c r="G10149" t="s">
        <v>1063</v>
      </c>
      <c r="H10149" t="s">
        <v>136</v>
      </c>
      <c r="I10149">
        <v>0</v>
      </c>
      <c r="P10149">
        <v>0.51337324585177002</v>
      </c>
      <c r="Q10149">
        <v>0</v>
      </c>
    </row>
    <row r="10150" spans="1:17">
      <c r="A10150" t="s">
        <v>122</v>
      </c>
      <c r="B10150">
        <v>2037</v>
      </c>
      <c r="C10150" t="s">
        <v>13</v>
      </c>
      <c r="D10150" t="s">
        <v>1062</v>
      </c>
      <c r="E10150" t="s">
        <v>162</v>
      </c>
      <c r="F10150" t="s">
        <v>166</v>
      </c>
      <c r="G10150" t="s">
        <v>1063</v>
      </c>
      <c r="H10150" t="s">
        <v>132</v>
      </c>
      <c r="I10150">
        <v>0</v>
      </c>
      <c r="P10150">
        <v>0.51337324585177002</v>
      </c>
      <c r="Q10150">
        <v>0</v>
      </c>
    </row>
    <row r="10151" spans="1:17">
      <c r="A10151" t="s">
        <v>122</v>
      </c>
      <c r="B10151">
        <v>2037</v>
      </c>
      <c r="C10151" t="s">
        <v>13</v>
      </c>
      <c r="D10151" t="s">
        <v>1062</v>
      </c>
      <c r="E10151" t="s">
        <v>162</v>
      </c>
      <c r="F10151" t="s">
        <v>166</v>
      </c>
      <c r="G10151" t="s">
        <v>1063</v>
      </c>
      <c r="H10151" t="s">
        <v>135</v>
      </c>
      <c r="I10151">
        <v>449170.909090909</v>
      </c>
      <c r="P10151">
        <v>0.51337324585177002</v>
      </c>
      <c r="Q10151">
        <v>230592.32754219</v>
      </c>
    </row>
    <row r="10152" spans="1:17">
      <c r="A10152" t="s">
        <v>122</v>
      </c>
      <c r="B10152">
        <v>2037</v>
      </c>
      <c r="C10152" t="s">
        <v>13</v>
      </c>
      <c r="D10152" t="s">
        <v>1062</v>
      </c>
      <c r="E10152" t="s">
        <v>162</v>
      </c>
      <c r="F10152" t="s">
        <v>166</v>
      </c>
      <c r="G10152" t="s">
        <v>1063</v>
      </c>
      <c r="H10152" t="s">
        <v>136</v>
      </c>
      <c r="I10152">
        <v>5764.36</v>
      </c>
      <c r="P10152">
        <v>0.51337324585177002</v>
      </c>
      <c r="Q10152">
        <v>2959.2682034581098</v>
      </c>
    </row>
    <row r="10153" spans="1:17">
      <c r="A10153" t="s">
        <v>122</v>
      </c>
      <c r="B10153">
        <v>2037</v>
      </c>
      <c r="C10153" t="s">
        <v>13</v>
      </c>
      <c r="D10153" t="s">
        <v>1062</v>
      </c>
      <c r="E10153" t="s">
        <v>162</v>
      </c>
      <c r="F10153" t="s">
        <v>160</v>
      </c>
      <c r="G10153" t="s">
        <v>1063</v>
      </c>
      <c r="H10153" t="s">
        <v>132</v>
      </c>
      <c r="I10153">
        <v>0</v>
      </c>
      <c r="P10153">
        <v>0.51337324585177002</v>
      </c>
      <c r="Q10153">
        <v>0</v>
      </c>
    </row>
    <row r="10154" spans="1:17">
      <c r="A10154" t="s">
        <v>122</v>
      </c>
      <c r="B10154">
        <v>2037</v>
      </c>
      <c r="C10154" t="s">
        <v>13</v>
      </c>
      <c r="D10154" t="s">
        <v>1062</v>
      </c>
      <c r="E10154" t="s">
        <v>162</v>
      </c>
      <c r="F10154" t="s">
        <v>160</v>
      </c>
      <c r="G10154" t="s">
        <v>1063</v>
      </c>
      <c r="H10154" t="s">
        <v>135</v>
      </c>
      <c r="I10154">
        <v>0</v>
      </c>
      <c r="P10154">
        <v>0.51337324585177002</v>
      </c>
      <c r="Q10154">
        <v>0</v>
      </c>
    </row>
    <row r="10155" spans="1:17">
      <c r="A10155" t="s">
        <v>122</v>
      </c>
      <c r="B10155">
        <v>2037</v>
      </c>
      <c r="C10155" t="s">
        <v>13</v>
      </c>
      <c r="D10155" t="s">
        <v>1062</v>
      </c>
      <c r="E10155" t="s">
        <v>162</v>
      </c>
      <c r="F10155" t="s">
        <v>160</v>
      </c>
      <c r="G10155" t="s">
        <v>1063</v>
      </c>
      <c r="H10155" t="s">
        <v>136</v>
      </c>
      <c r="I10155">
        <v>0</v>
      </c>
      <c r="P10155">
        <v>0.51337324585177002</v>
      </c>
      <c r="Q10155">
        <v>0</v>
      </c>
    </row>
    <row r="10156" spans="1:17">
      <c r="A10156" t="s">
        <v>122</v>
      </c>
      <c r="B10156">
        <v>2037</v>
      </c>
      <c r="C10156" t="s">
        <v>142</v>
      </c>
      <c r="D10156" t="s">
        <v>1062</v>
      </c>
      <c r="E10156" t="s">
        <v>162</v>
      </c>
      <c r="F10156" t="s">
        <v>164</v>
      </c>
      <c r="G10156" t="s">
        <v>1063</v>
      </c>
      <c r="H10156" t="s">
        <v>132</v>
      </c>
      <c r="I10156">
        <v>0</v>
      </c>
      <c r="P10156">
        <v>0.51337324585177002</v>
      </c>
      <c r="Q10156">
        <v>0</v>
      </c>
    </row>
    <row r="10157" spans="1:17">
      <c r="A10157" t="s">
        <v>122</v>
      </c>
      <c r="B10157">
        <v>2037</v>
      </c>
      <c r="C10157" t="s">
        <v>142</v>
      </c>
      <c r="D10157" t="s">
        <v>1062</v>
      </c>
      <c r="E10157" t="s">
        <v>162</v>
      </c>
      <c r="F10157" t="s">
        <v>164</v>
      </c>
      <c r="G10157" t="s">
        <v>1063</v>
      </c>
      <c r="H10157" t="s">
        <v>135</v>
      </c>
      <c r="I10157">
        <v>0</v>
      </c>
      <c r="P10157">
        <v>0.51337324585177002</v>
      </c>
      <c r="Q10157">
        <v>0</v>
      </c>
    </row>
    <row r="10158" spans="1:17">
      <c r="A10158" t="s">
        <v>122</v>
      </c>
      <c r="B10158">
        <v>2037</v>
      </c>
      <c r="C10158" t="s">
        <v>142</v>
      </c>
      <c r="D10158" t="s">
        <v>1062</v>
      </c>
      <c r="E10158" t="s">
        <v>162</v>
      </c>
      <c r="F10158" t="s">
        <v>164</v>
      </c>
      <c r="G10158" t="s">
        <v>1063</v>
      </c>
      <c r="H10158" t="s">
        <v>136</v>
      </c>
      <c r="I10158">
        <v>0</v>
      </c>
      <c r="P10158">
        <v>0.51337324585177002</v>
      </c>
      <c r="Q10158">
        <v>0</v>
      </c>
    </row>
    <row r="10159" spans="1:17">
      <c r="A10159" t="s">
        <v>122</v>
      </c>
      <c r="B10159">
        <v>2037</v>
      </c>
      <c r="C10159" t="s">
        <v>142</v>
      </c>
      <c r="D10159" t="s">
        <v>1062</v>
      </c>
      <c r="E10159" t="s">
        <v>162</v>
      </c>
      <c r="F10159" t="s">
        <v>159</v>
      </c>
      <c r="G10159" t="s">
        <v>1063</v>
      </c>
      <c r="H10159" t="s">
        <v>132</v>
      </c>
      <c r="I10159">
        <v>0</v>
      </c>
      <c r="P10159">
        <v>0.51337324585177002</v>
      </c>
      <c r="Q10159">
        <v>0</v>
      </c>
    </row>
    <row r="10160" spans="1:17">
      <c r="A10160" t="s">
        <v>122</v>
      </c>
      <c r="B10160">
        <v>2037</v>
      </c>
      <c r="C10160" t="s">
        <v>142</v>
      </c>
      <c r="D10160" t="s">
        <v>1062</v>
      </c>
      <c r="E10160" t="s">
        <v>162</v>
      </c>
      <c r="F10160" t="s">
        <v>159</v>
      </c>
      <c r="G10160" t="s">
        <v>1063</v>
      </c>
      <c r="H10160" t="s">
        <v>135</v>
      </c>
      <c r="I10160">
        <v>0</v>
      </c>
      <c r="P10160">
        <v>0.51337324585177002</v>
      </c>
      <c r="Q10160">
        <v>0</v>
      </c>
    </row>
    <row r="10161" spans="1:17">
      <c r="A10161" t="s">
        <v>122</v>
      </c>
      <c r="B10161">
        <v>2037</v>
      </c>
      <c r="C10161" t="s">
        <v>142</v>
      </c>
      <c r="D10161" t="s">
        <v>1062</v>
      </c>
      <c r="E10161" t="s">
        <v>162</v>
      </c>
      <c r="F10161" t="s">
        <v>159</v>
      </c>
      <c r="G10161" t="s">
        <v>1063</v>
      </c>
      <c r="H10161" t="s">
        <v>136</v>
      </c>
      <c r="I10161">
        <v>0</v>
      </c>
      <c r="P10161">
        <v>0.51337324585177002</v>
      </c>
      <c r="Q10161">
        <v>0</v>
      </c>
    </row>
    <row r="10162" spans="1:17">
      <c r="A10162" t="s">
        <v>122</v>
      </c>
      <c r="B10162">
        <v>2037</v>
      </c>
      <c r="C10162" t="s">
        <v>142</v>
      </c>
      <c r="D10162" t="s">
        <v>1062</v>
      </c>
      <c r="E10162" t="s">
        <v>162</v>
      </c>
      <c r="F10162" t="s">
        <v>126</v>
      </c>
      <c r="G10162" t="s">
        <v>1063</v>
      </c>
      <c r="H10162" t="s">
        <v>132</v>
      </c>
      <c r="I10162">
        <v>0</v>
      </c>
      <c r="P10162">
        <v>0.51337324585177002</v>
      </c>
      <c r="Q10162">
        <v>0</v>
      </c>
    </row>
    <row r="10163" spans="1:17">
      <c r="A10163" t="s">
        <v>122</v>
      </c>
      <c r="B10163">
        <v>2037</v>
      </c>
      <c r="C10163" t="s">
        <v>142</v>
      </c>
      <c r="D10163" t="s">
        <v>1062</v>
      </c>
      <c r="E10163" t="s">
        <v>162</v>
      </c>
      <c r="F10163" t="s">
        <v>126</v>
      </c>
      <c r="G10163" t="s">
        <v>1063</v>
      </c>
      <c r="H10163" t="s">
        <v>135</v>
      </c>
      <c r="I10163">
        <v>0</v>
      </c>
      <c r="P10163">
        <v>0.51337324585177002</v>
      </c>
      <c r="Q10163">
        <v>0</v>
      </c>
    </row>
    <row r="10164" spans="1:17">
      <c r="A10164" t="s">
        <v>122</v>
      </c>
      <c r="B10164">
        <v>2037</v>
      </c>
      <c r="C10164" t="s">
        <v>142</v>
      </c>
      <c r="D10164" t="s">
        <v>1062</v>
      </c>
      <c r="E10164" t="s">
        <v>162</v>
      </c>
      <c r="F10164" t="s">
        <v>126</v>
      </c>
      <c r="G10164" t="s">
        <v>1063</v>
      </c>
      <c r="H10164" t="s">
        <v>136</v>
      </c>
      <c r="I10164">
        <v>0</v>
      </c>
      <c r="P10164">
        <v>0.51337324585177002</v>
      </c>
      <c r="Q10164">
        <v>0</v>
      </c>
    </row>
    <row r="10165" spans="1:17">
      <c r="A10165" t="s">
        <v>122</v>
      </c>
      <c r="B10165">
        <v>2037</v>
      </c>
      <c r="C10165" t="s">
        <v>142</v>
      </c>
      <c r="D10165" t="s">
        <v>1062</v>
      </c>
      <c r="E10165" t="s">
        <v>162</v>
      </c>
      <c r="F10165" t="s">
        <v>165</v>
      </c>
      <c r="G10165" t="s">
        <v>1063</v>
      </c>
      <c r="H10165" t="s">
        <v>132</v>
      </c>
      <c r="I10165">
        <v>0</v>
      </c>
      <c r="P10165">
        <v>0.51337324585177002</v>
      </c>
      <c r="Q10165">
        <v>0</v>
      </c>
    </row>
    <row r="10166" spans="1:17">
      <c r="A10166" t="s">
        <v>122</v>
      </c>
      <c r="B10166">
        <v>2037</v>
      </c>
      <c r="C10166" t="s">
        <v>142</v>
      </c>
      <c r="D10166" t="s">
        <v>1062</v>
      </c>
      <c r="E10166" t="s">
        <v>162</v>
      </c>
      <c r="F10166" t="s">
        <v>165</v>
      </c>
      <c r="G10166" t="s">
        <v>1063</v>
      </c>
      <c r="H10166" t="s">
        <v>135</v>
      </c>
      <c r="I10166">
        <v>0</v>
      </c>
      <c r="P10166">
        <v>0.51337324585177002</v>
      </c>
      <c r="Q10166">
        <v>0</v>
      </c>
    </row>
    <row r="10167" spans="1:17">
      <c r="A10167" t="s">
        <v>122</v>
      </c>
      <c r="B10167">
        <v>2037</v>
      </c>
      <c r="C10167" t="s">
        <v>142</v>
      </c>
      <c r="D10167" t="s">
        <v>1062</v>
      </c>
      <c r="E10167" t="s">
        <v>162</v>
      </c>
      <c r="F10167" t="s">
        <v>165</v>
      </c>
      <c r="G10167" t="s">
        <v>1063</v>
      </c>
      <c r="H10167" t="s">
        <v>136</v>
      </c>
      <c r="I10167">
        <v>0</v>
      </c>
      <c r="P10167">
        <v>0.51337324585177002</v>
      </c>
      <c r="Q10167">
        <v>0</v>
      </c>
    </row>
    <row r="10168" spans="1:17">
      <c r="A10168" t="s">
        <v>122</v>
      </c>
      <c r="B10168">
        <v>2037</v>
      </c>
      <c r="C10168" t="s">
        <v>142</v>
      </c>
      <c r="D10168" t="s">
        <v>1062</v>
      </c>
      <c r="E10168" t="s">
        <v>162</v>
      </c>
      <c r="F10168" t="s">
        <v>166</v>
      </c>
      <c r="G10168" t="s">
        <v>1063</v>
      </c>
      <c r="H10168" t="s">
        <v>132</v>
      </c>
      <c r="I10168">
        <v>0</v>
      </c>
      <c r="P10168">
        <v>0.51337324585177002</v>
      </c>
      <c r="Q10168">
        <v>0</v>
      </c>
    </row>
    <row r="10169" spans="1:17">
      <c r="A10169" t="s">
        <v>122</v>
      </c>
      <c r="B10169">
        <v>2037</v>
      </c>
      <c r="C10169" t="s">
        <v>142</v>
      </c>
      <c r="D10169" t="s">
        <v>1062</v>
      </c>
      <c r="E10169" t="s">
        <v>162</v>
      </c>
      <c r="F10169" t="s">
        <v>166</v>
      </c>
      <c r="G10169" t="s">
        <v>1063</v>
      </c>
      <c r="H10169" t="s">
        <v>135</v>
      </c>
      <c r="I10169">
        <v>0</v>
      </c>
      <c r="P10169">
        <v>0.51337324585177002</v>
      </c>
      <c r="Q10169">
        <v>0</v>
      </c>
    </row>
    <row r="10170" spans="1:17">
      <c r="A10170" t="s">
        <v>122</v>
      </c>
      <c r="B10170">
        <v>2037</v>
      </c>
      <c r="C10170" t="s">
        <v>142</v>
      </c>
      <c r="D10170" t="s">
        <v>1062</v>
      </c>
      <c r="E10170" t="s">
        <v>162</v>
      </c>
      <c r="F10170" t="s">
        <v>166</v>
      </c>
      <c r="G10170" t="s">
        <v>1063</v>
      </c>
      <c r="H10170" t="s">
        <v>136</v>
      </c>
      <c r="I10170">
        <v>0</v>
      </c>
      <c r="P10170">
        <v>0.51337324585177002</v>
      </c>
      <c r="Q10170">
        <v>0</v>
      </c>
    </row>
    <row r="10171" spans="1:17">
      <c r="A10171" t="s">
        <v>122</v>
      </c>
      <c r="B10171">
        <v>2037</v>
      </c>
      <c r="C10171" t="s">
        <v>142</v>
      </c>
      <c r="D10171" t="s">
        <v>1062</v>
      </c>
      <c r="E10171" t="s">
        <v>162</v>
      </c>
      <c r="F10171" t="s">
        <v>160</v>
      </c>
      <c r="G10171" t="s">
        <v>1063</v>
      </c>
      <c r="H10171" t="s">
        <v>132</v>
      </c>
      <c r="I10171">
        <v>0</v>
      </c>
      <c r="P10171">
        <v>0.51337324585177002</v>
      </c>
      <c r="Q10171">
        <v>0</v>
      </c>
    </row>
    <row r="10172" spans="1:17">
      <c r="A10172" t="s">
        <v>122</v>
      </c>
      <c r="B10172">
        <v>2037</v>
      </c>
      <c r="C10172" t="s">
        <v>142</v>
      </c>
      <c r="D10172" t="s">
        <v>1062</v>
      </c>
      <c r="E10172" t="s">
        <v>162</v>
      </c>
      <c r="F10172" t="s">
        <v>160</v>
      </c>
      <c r="G10172" t="s">
        <v>1063</v>
      </c>
      <c r="H10172" t="s">
        <v>135</v>
      </c>
      <c r="I10172">
        <v>0</v>
      </c>
      <c r="P10172">
        <v>0.51337324585177002</v>
      </c>
      <c r="Q10172">
        <v>0</v>
      </c>
    </row>
    <row r="10173" spans="1:17">
      <c r="A10173" t="s">
        <v>122</v>
      </c>
      <c r="B10173">
        <v>2037</v>
      </c>
      <c r="C10173" t="s">
        <v>142</v>
      </c>
      <c r="D10173" t="s">
        <v>1062</v>
      </c>
      <c r="E10173" t="s">
        <v>162</v>
      </c>
      <c r="F10173" t="s">
        <v>160</v>
      </c>
      <c r="G10173" t="s">
        <v>1063</v>
      </c>
      <c r="H10173" t="s">
        <v>136</v>
      </c>
      <c r="I10173">
        <v>0</v>
      </c>
      <c r="P10173">
        <v>0.51337324585177002</v>
      </c>
      <c r="Q10173">
        <v>0</v>
      </c>
    </row>
    <row r="10174" spans="1:17">
      <c r="A10174" t="s">
        <v>122</v>
      </c>
      <c r="B10174">
        <v>2037</v>
      </c>
      <c r="C10174" t="s">
        <v>137</v>
      </c>
      <c r="D10174" t="s">
        <v>1062</v>
      </c>
      <c r="E10174" t="s">
        <v>170</v>
      </c>
      <c r="F10174" t="s">
        <v>164</v>
      </c>
      <c r="G10174" t="s">
        <v>1063</v>
      </c>
      <c r="H10174" t="s">
        <v>132</v>
      </c>
      <c r="I10174">
        <v>0</v>
      </c>
      <c r="P10174">
        <v>0.51337324585177002</v>
      </c>
      <c r="Q10174">
        <v>0</v>
      </c>
    </row>
    <row r="10175" spans="1:17">
      <c r="A10175" t="s">
        <v>122</v>
      </c>
      <c r="B10175">
        <v>2037</v>
      </c>
      <c r="C10175" t="s">
        <v>137</v>
      </c>
      <c r="D10175" t="s">
        <v>1062</v>
      </c>
      <c r="E10175" t="s">
        <v>170</v>
      </c>
      <c r="F10175" t="s">
        <v>164</v>
      </c>
      <c r="G10175" t="s">
        <v>1063</v>
      </c>
      <c r="H10175" t="s">
        <v>135</v>
      </c>
      <c r="I10175">
        <v>0</v>
      </c>
      <c r="P10175">
        <v>0.51337324585177002</v>
      </c>
      <c r="Q10175">
        <v>0</v>
      </c>
    </row>
    <row r="10176" spans="1:17">
      <c r="A10176" t="s">
        <v>122</v>
      </c>
      <c r="B10176">
        <v>2037</v>
      </c>
      <c r="C10176" t="s">
        <v>137</v>
      </c>
      <c r="D10176" t="s">
        <v>1062</v>
      </c>
      <c r="E10176" t="s">
        <v>170</v>
      </c>
      <c r="F10176" t="s">
        <v>164</v>
      </c>
      <c r="G10176" t="s">
        <v>1063</v>
      </c>
      <c r="H10176" t="s">
        <v>136</v>
      </c>
      <c r="I10176">
        <v>0</v>
      </c>
      <c r="P10176">
        <v>0.51337324585177002</v>
      </c>
      <c r="Q10176">
        <v>0</v>
      </c>
    </row>
    <row r="10177" spans="1:17">
      <c r="A10177" t="s">
        <v>122</v>
      </c>
      <c r="B10177">
        <v>2037</v>
      </c>
      <c r="C10177" t="s">
        <v>137</v>
      </c>
      <c r="D10177" t="s">
        <v>1062</v>
      </c>
      <c r="E10177" t="s">
        <v>170</v>
      </c>
      <c r="F10177" t="s">
        <v>159</v>
      </c>
      <c r="G10177" t="s">
        <v>1063</v>
      </c>
      <c r="H10177" t="s">
        <v>132</v>
      </c>
      <c r="I10177">
        <v>0</v>
      </c>
      <c r="P10177">
        <v>0.51337324585177002</v>
      </c>
      <c r="Q10177">
        <v>0</v>
      </c>
    </row>
    <row r="10178" spans="1:17">
      <c r="A10178" t="s">
        <v>122</v>
      </c>
      <c r="B10178">
        <v>2037</v>
      </c>
      <c r="C10178" t="s">
        <v>137</v>
      </c>
      <c r="D10178" t="s">
        <v>1062</v>
      </c>
      <c r="E10178" t="s">
        <v>170</v>
      </c>
      <c r="F10178" t="s">
        <v>159</v>
      </c>
      <c r="G10178" t="s">
        <v>1063</v>
      </c>
      <c r="H10178" t="s">
        <v>135</v>
      </c>
      <c r="I10178">
        <v>0</v>
      </c>
      <c r="P10178">
        <v>0.51337324585177002</v>
      </c>
      <c r="Q10178">
        <v>0</v>
      </c>
    </row>
    <row r="10179" spans="1:17">
      <c r="A10179" t="s">
        <v>122</v>
      </c>
      <c r="B10179">
        <v>2037</v>
      </c>
      <c r="C10179" t="s">
        <v>137</v>
      </c>
      <c r="D10179" t="s">
        <v>1062</v>
      </c>
      <c r="E10179" t="s">
        <v>170</v>
      </c>
      <c r="F10179" t="s">
        <v>159</v>
      </c>
      <c r="G10179" t="s">
        <v>1063</v>
      </c>
      <c r="H10179" t="s">
        <v>136</v>
      </c>
      <c r="I10179">
        <v>0</v>
      </c>
      <c r="P10179">
        <v>0.51337324585177002</v>
      </c>
      <c r="Q10179">
        <v>0</v>
      </c>
    </row>
    <row r="10180" spans="1:17">
      <c r="A10180" t="s">
        <v>122</v>
      </c>
      <c r="B10180">
        <v>2037</v>
      </c>
      <c r="C10180" t="s">
        <v>137</v>
      </c>
      <c r="D10180" t="s">
        <v>1062</v>
      </c>
      <c r="E10180" t="s">
        <v>170</v>
      </c>
      <c r="F10180" t="s">
        <v>126</v>
      </c>
      <c r="G10180" t="s">
        <v>1063</v>
      </c>
      <c r="H10180" t="s">
        <v>132</v>
      </c>
      <c r="I10180">
        <v>0</v>
      </c>
      <c r="P10180">
        <v>0.51337324585177002</v>
      </c>
      <c r="Q10180">
        <v>0</v>
      </c>
    </row>
    <row r="10181" spans="1:17">
      <c r="A10181" t="s">
        <v>122</v>
      </c>
      <c r="B10181">
        <v>2037</v>
      </c>
      <c r="C10181" t="s">
        <v>137</v>
      </c>
      <c r="D10181" t="s">
        <v>1062</v>
      </c>
      <c r="E10181" t="s">
        <v>170</v>
      </c>
      <c r="F10181" t="s">
        <v>126</v>
      </c>
      <c r="G10181" t="s">
        <v>1063</v>
      </c>
      <c r="H10181" t="s">
        <v>135</v>
      </c>
      <c r="I10181">
        <v>0</v>
      </c>
      <c r="P10181">
        <v>0.51337324585177002</v>
      </c>
      <c r="Q10181">
        <v>0</v>
      </c>
    </row>
    <row r="10182" spans="1:17">
      <c r="A10182" t="s">
        <v>122</v>
      </c>
      <c r="B10182">
        <v>2037</v>
      </c>
      <c r="C10182" t="s">
        <v>137</v>
      </c>
      <c r="D10182" t="s">
        <v>1062</v>
      </c>
      <c r="E10182" t="s">
        <v>170</v>
      </c>
      <c r="F10182" t="s">
        <v>126</v>
      </c>
      <c r="G10182" t="s">
        <v>1063</v>
      </c>
      <c r="H10182" t="s">
        <v>136</v>
      </c>
      <c r="I10182">
        <v>0</v>
      </c>
      <c r="P10182">
        <v>0.51337324585177002</v>
      </c>
      <c r="Q10182">
        <v>0</v>
      </c>
    </row>
    <row r="10183" spans="1:17">
      <c r="A10183" t="s">
        <v>122</v>
      </c>
      <c r="B10183">
        <v>2037</v>
      </c>
      <c r="C10183" t="s">
        <v>137</v>
      </c>
      <c r="D10183" t="s">
        <v>1062</v>
      </c>
      <c r="E10183" t="s">
        <v>170</v>
      </c>
      <c r="F10183" t="s">
        <v>165</v>
      </c>
      <c r="G10183" t="s">
        <v>1063</v>
      </c>
      <c r="H10183" t="s">
        <v>132</v>
      </c>
      <c r="I10183">
        <v>0</v>
      </c>
      <c r="P10183">
        <v>0.51337324585177002</v>
      </c>
      <c r="Q10183">
        <v>0</v>
      </c>
    </row>
    <row r="10184" spans="1:17">
      <c r="A10184" t="s">
        <v>122</v>
      </c>
      <c r="B10184">
        <v>2037</v>
      </c>
      <c r="C10184" t="s">
        <v>137</v>
      </c>
      <c r="D10184" t="s">
        <v>1062</v>
      </c>
      <c r="E10184" t="s">
        <v>170</v>
      </c>
      <c r="F10184" t="s">
        <v>165</v>
      </c>
      <c r="G10184" t="s">
        <v>1063</v>
      </c>
      <c r="H10184" t="s">
        <v>135</v>
      </c>
      <c r="I10184">
        <v>0</v>
      </c>
      <c r="P10184">
        <v>0.51337324585177002</v>
      </c>
      <c r="Q10184">
        <v>0</v>
      </c>
    </row>
    <row r="10185" spans="1:17">
      <c r="A10185" t="s">
        <v>122</v>
      </c>
      <c r="B10185">
        <v>2037</v>
      </c>
      <c r="C10185" t="s">
        <v>137</v>
      </c>
      <c r="D10185" t="s">
        <v>1062</v>
      </c>
      <c r="E10185" t="s">
        <v>170</v>
      </c>
      <c r="F10185" t="s">
        <v>165</v>
      </c>
      <c r="G10185" t="s">
        <v>1063</v>
      </c>
      <c r="H10185" t="s">
        <v>136</v>
      </c>
      <c r="I10185">
        <v>0</v>
      </c>
      <c r="P10185">
        <v>0.51337324585177002</v>
      </c>
      <c r="Q10185">
        <v>0</v>
      </c>
    </row>
    <row r="10186" spans="1:17">
      <c r="A10186" t="s">
        <v>122</v>
      </c>
      <c r="B10186">
        <v>2037</v>
      </c>
      <c r="C10186" t="s">
        <v>137</v>
      </c>
      <c r="D10186" t="s">
        <v>1062</v>
      </c>
      <c r="E10186" t="s">
        <v>170</v>
      </c>
      <c r="F10186" t="s">
        <v>166</v>
      </c>
      <c r="G10186" t="s">
        <v>1063</v>
      </c>
      <c r="H10186" t="s">
        <v>132</v>
      </c>
      <c r="I10186">
        <v>0</v>
      </c>
      <c r="P10186">
        <v>0.51337324585177002</v>
      </c>
      <c r="Q10186">
        <v>0</v>
      </c>
    </row>
    <row r="10187" spans="1:17">
      <c r="A10187" t="s">
        <v>122</v>
      </c>
      <c r="B10187">
        <v>2037</v>
      </c>
      <c r="C10187" t="s">
        <v>137</v>
      </c>
      <c r="D10187" t="s">
        <v>1062</v>
      </c>
      <c r="E10187" t="s">
        <v>170</v>
      </c>
      <c r="F10187" t="s">
        <v>166</v>
      </c>
      <c r="G10187" t="s">
        <v>1063</v>
      </c>
      <c r="H10187" t="s">
        <v>135</v>
      </c>
      <c r="I10187">
        <v>0</v>
      </c>
      <c r="P10187">
        <v>0.51337324585177002</v>
      </c>
      <c r="Q10187">
        <v>0</v>
      </c>
    </row>
    <row r="10188" spans="1:17">
      <c r="A10188" t="s">
        <v>122</v>
      </c>
      <c r="B10188">
        <v>2037</v>
      </c>
      <c r="C10188" t="s">
        <v>137</v>
      </c>
      <c r="D10188" t="s">
        <v>1062</v>
      </c>
      <c r="E10188" t="s">
        <v>170</v>
      </c>
      <c r="F10188" t="s">
        <v>166</v>
      </c>
      <c r="G10188" t="s">
        <v>1063</v>
      </c>
      <c r="H10188" t="s">
        <v>136</v>
      </c>
      <c r="I10188">
        <v>0</v>
      </c>
      <c r="P10188">
        <v>0.51337324585177002</v>
      </c>
      <c r="Q10188">
        <v>0</v>
      </c>
    </row>
    <row r="10189" spans="1:17">
      <c r="A10189" t="s">
        <v>122</v>
      </c>
      <c r="B10189">
        <v>2037</v>
      </c>
      <c r="C10189" t="s">
        <v>137</v>
      </c>
      <c r="D10189" t="s">
        <v>1062</v>
      </c>
      <c r="E10189" t="s">
        <v>170</v>
      </c>
      <c r="F10189" t="s">
        <v>160</v>
      </c>
      <c r="G10189" t="s">
        <v>1063</v>
      </c>
      <c r="H10189" t="s">
        <v>132</v>
      </c>
      <c r="I10189">
        <v>0</v>
      </c>
      <c r="P10189">
        <v>0.51337324585177002</v>
      </c>
      <c r="Q10189">
        <v>0</v>
      </c>
    </row>
    <row r="10190" spans="1:17">
      <c r="A10190" t="s">
        <v>122</v>
      </c>
      <c r="B10190">
        <v>2037</v>
      </c>
      <c r="C10190" t="s">
        <v>137</v>
      </c>
      <c r="D10190" t="s">
        <v>1062</v>
      </c>
      <c r="E10190" t="s">
        <v>170</v>
      </c>
      <c r="F10190" t="s">
        <v>160</v>
      </c>
      <c r="G10190" t="s">
        <v>1063</v>
      </c>
      <c r="H10190" t="s">
        <v>135</v>
      </c>
      <c r="I10190">
        <v>0</v>
      </c>
      <c r="P10190">
        <v>0.51337324585177002</v>
      </c>
      <c r="Q10190">
        <v>0</v>
      </c>
    </row>
    <row r="10191" spans="1:17">
      <c r="A10191" t="s">
        <v>122</v>
      </c>
      <c r="B10191">
        <v>2037</v>
      </c>
      <c r="C10191" t="s">
        <v>137</v>
      </c>
      <c r="D10191" t="s">
        <v>1062</v>
      </c>
      <c r="E10191" t="s">
        <v>170</v>
      </c>
      <c r="F10191" t="s">
        <v>160</v>
      </c>
      <c r="G10191" t="s">
        <v>1063</v>
      </c>
      <c r="H10191" t="s">
        <v>136</v>
      </c>
      <c r="I10191">
        <v>0</v>
      </c>
      <c r="P10191">
        <v>0.51337324585177002</v>
      </c>
      <c r="Q10191">
        <v>0</v>
      </c>
    </row>
    <row r="10192" spans="1:17">
      <c r="A10192" t="s">
        <v>122</v>
      </c>
      <c r="B10192">
        <v>2037</v>
      </c>
      <c r="C10192" t="s">
        <v>148</v>
      </c>
      <c r="D10192" t="s">
        <v>1066</v>
      </c>
      <c r="E10192" t="s">
        <v>170</v>
      </c>
      <c r="F10192" t="s">
        <v>164</v>
      </c>
      <c r="G10192" t="s">
        <v>158</v>
      </c>
      <c r="H10192" t="s">
        <v>132</v>
      </c>
      <c r="I10192">
        <v>0</v>
      </c>
      <c r="P10192">
        <v>0.51337324585177002</v>
      </c>
      <c r="Q10192">
        <v>0</v>
      </c>
    </row>
    <row r="10193" spans="1:17">
      <c r="A10193" t="s">
        <v>122</v>
      </c>
      <c r="B10193">
        <v>2037</v>
      </c>
      <c r="C10193" t="s">
        <v>148</v>
      </c>
      <c r="D10193" t="s">
        <v>1066</v>
      </c>
      <c r="E10193" t="s">
        <v>170</v>
      </c>
      <c r="F10193" t="s">
        <v>164</v>
      </c>
      <c r="G10193" t="s">
        <v>158</v>
      </c>
      <c r="H10193" t="s">
        <v>135</v>
      </c>
      <c r="I10193">
        <v>0</v>
      </c>
      <c r="P10193">
        <v>0.51337324585177002</v>
      </c>
      <c r="Q10193">
        <v>0</v>
      </c>
    </row>
    <row r="10194" spans="1:17">
      <c r="A10194" t="s">
        <v>122</v>
      </c>
      <c r="B10194">
        <v>2037</v>
      </c>
      <c r="C10194" t="s">
        <v>148</v>
      </c>
      <c r="D10194" t="s">
        <v>1066</v>
      </c>
      <c r="E10194" t="s">
        <v>170</v>
      </c>
      <c r="F10194" t="s">
        <v>164</v>
      </c>
      <c r="G10194" t="s">
        <v>158</v>
      </c>
      <c r="H10194" t="s">
        <v>136</v>
      </c>
      <c r="I10194">
        <v>0</v>
      </c>
      <c r="P10194">
        <v>0.51337324585177002</v>
      </c>
      <c r="Q10194">
        <v>0</v>
      </c>
    </row>
    <row r="10195" spans="1:17">
      <c r="A10195" t="s">
        <v>122</v>
      </c>
      <c r="B10195">
        <v>2037</v>
      </c>
      <c r="C10195" t="s">
        <v>148</v>
      </c>
      <c r="D10195" t="s">
        <v>1066</v>
      </c>
      <c r="E10195" t="s">
        <v>170</v>
      </c>
      <c r="F10195" t="s">
        <v>159</v>
      </c>
      <c r="G10195" t="s">
        <v>158</v>
      </c>
      <c r="H10195" t="s">
        <v>132</v>
      </c>
      <c r="I10195">
        <v>0</v>
      </c>
      <c r="P10195">
        <v>0.51337324585177002</v>
      </c>
      <c r="Q10195">
        <v>0</v>
      </c>
    </row>
    <row r="10196" spans="1:17">
      <c r="A10196" t="s">
        <v>122</v>
      </c>
      <c r="B10196">
        <v>2037</v>
      </c>
      <c r="C10196" t="s">
        <v>148</v>
      </c>
      <c r="D10196" t="s">
        <v>1066</v>
      </c>
      <c r="E10196" t="s">
        <v>170</v>
      </c>
      <c r="F10196" t="s">
        <v>159</v>
      </c>
      <c r="G10196" t="s">
        <v>158</v>
      </c>
      <c r="H10196" t="s">
        <v>135</v>
      </c>
      <c r="I10196">
        <v>0</v>
      </c>
      <c r="P10196">
        <v>0.51337324585177002</v>
      </c>
      <c r="Q10196">
        <v>0</v>
      </c>
    </row>
    <row r="10197" spans="1:17">
      <c r="A10197" t="s">
        <v>122</v>
      </c>
      <c r="B10197">
        <v>2037</v>
      </c>
      <c r="C10197" t="s">
        <v>148</v>
      </c>
      <c r="D10197" t="s">
        <v>1066</v>
      </c>
      <c r="E10197" t="s">
        <v>170</v>
      </c>
      <c r="F10197" t="s">
        <v>159</v>
      </c>
      <c r="G10197" t="s">
        <v>158</v>
      </c>
      <c r="H10197" t="s">
        <v>136</v>
      </c>
      <c r="I10197">
        <v>0</v>
      </c>
      <c r="P10197">
        <v>0.51337324585177002</v>
      </c>
      <c r="Q10197">
        <v>0</v>
      </c>
    </row>
    <row r="10198" spans="1:17">
      <c r="A10198" t="s">
        <v>122</v>
      </c>
      <c r="B10198">
        <v>2037</v>
      </c>
      <c r="C10198" t="s">
        <v>148</v>
      </c>
      <c r="D10198" t="s">
        <v>1066</v>
      </c>
      <c r="E10198" t="s">
        <v>170</v>
      </c>
      <c r="F10198" t="s">
        <v>126</v>
      </c>
      <c r="G10198" t="s">
        <v>158</v>
      </c>
      <c r="H10198" t="s">
        <v>132</v>
      </c>
      <c r="I10198">
        <v>0</v>
      </c>
      <c r="P10198">
        <v>0.51337324585177002</v>
      </c>
      <c r="Q10198">
        <v>0</v>
      </c>
    </row>
    <row r="10199" spans="1:17">
      <c r="A10199" t="s">
        <v>122</v>
      </c>
      <c r="B10199">
        <v>2037</v>
      </c>
      <c r="C10199" t="s">
        <v>148</v>
      </c>
      <c r="D10199" t="s">
        <v>1066</v>
      </c>
      <c r="E10199" t="s">
        <v>170</v>
      </c>
      <c r="F10199" t="s">
        <v>126</v>
      </c>
      <c r="G10199" t="s">
        <v>158</v>
      </c>
      <c r="H10199" t="s">
        <v>135</v>
      </c>
      <c r="I10199">
        <v>0</v>
      </c>
      <c r="P10199">
        <v>0.51337324585177002</v>
      </c>
      <c r="Q10199">
        <v>0</v>
      </c>
    </row>
    <row r="10200" spans="1:17">
      <c r="A10200" t="s">
        <v>122</v>
      </c>
      <c r="B10200">
        <v>2037</v>
      </c>
      <c r="C10200" t="s">
        <v>148</v>
      </c>
      <c r="D10200" t="s">
        <v>1066</v>
      </c>
      <c r="E10200" t="s">
        <v>170</v>
      </c>
      <c r="F10200" t="s">
        <v>126</v>
      </c>
      <c r="G10200" t="s">
        <v>158</v>
      </c>
      <c r="H10200" t="s">
        <v>136</v>
      </c>
      <c r="I10200">
        <v>0</v>
      </c>
      <c r="P10200">
        <v>0.51337324585177002</v>
      </c>
      <c r="Q10200">
        <v>0</v>
      </c>
    </row>
    <row r="10201" spans="1:17">
      <c r="A10201" t="s">
        <v>122</v>
      </c>
      <c r="B10201">
        <v>2037</v>
      </c>
      <c r="C10201" t="s">
        <v>148</v>
      </c>
      <c r="D10201" t="s">
        <v>1066</v>
      </c>
      <c r="E10201" t="s">
        <v>170</v>
      </c>
      <c r="F10201" t="s">
        <v>165</v>
      </c>
      <c r="G10201" t="s">
        <v>158</v>
      </c>
      <c r="H10201" t="s">
        <v>132</v>
      </c>
      <c r="I10201">
        <v>0</v>
      </c>
      <c r="P10201">
        <v>0.51337324585177002</v>
      </c>
      <c r="Q10201">
        <v>0</v>
      </c>
    </row>
    <row r="10202" spans="1:17">
      <c r="A10202" t="s">
        <v>122</v>
      </c>
      <c r="B10202">
        <v>2037</v>
      </c>
      <c r="C10202" t="s">
        <v>148</v>
      </c>
      <c r="D10202" t="s">
        <v>1066</v>
      </c>
      <c r="E10202" t="s">
        <v>170</v>
      </c>
      <c r="F10202" t="s">
        <v>165</v>
      </c>
      <c r="G10202" t="s">
        <v>158</v>
      </c>
      <c r="H10202" t="s">
        <v>135</v>
      </c>
      <c r="I10202">
        <v>0</v>
      </c>
      <c r="P10202">
        <v>0.51337324585177002</v>
      </c>
      <c r="Q10202">
        <v>0</v>
      </c>
    </row>
    <row r="10203" spans="1:17">
      <c r="A10203" t="s">
        <v>122</v>
      </c>
      <c r="B10203">
        <v>2037</v>
      </c>
      <c r="C10203" t="s">
        <v>148</v>
      </c>
      <c r="D10203" t="s">
        <v>1066</v>
      </c>
      <c r="E10203" t="s">
        <v>170</v>
      </c>
      <c r="F10203" t="s">
        <v>165</v>
      </c>
      <c r="G10203" t="s">
        <v>158</v>
      </c>
      <c r="H10203" t="s">
        <v>136</v>
      </c>
      <c r="I10203">
        <v>0</v>
      </c>
      <c r="P10203">
        <v>0.51337324585177002</v>
      </c>
      <c r="Q10203">
        <v>0</v>
      </c>
    </row>
    <row r="10204" spans="1:17">
      <c r="A10204" t="s">
        <v>122</v>
      </c>
      <c r="B10204">
        <v>2037</v>
      </c>
      <c r="C10204" t="s">
        <v>148</v>
      </c>
      <c r="D10204" t="s">
        <v>1066</v>
      </c>
      <c r="E10204" t="s">
        <v>170</v>
      </c>
      <c r="F10204" t="s">
        <v>166</v>
      </c>
      <c r="G10204" t="s">
        <v>158</v>
      </c>
      <c r="H10204" t="s">
        <v>132</v>
      </c>
      <c r="I10204">
        <v>0</v>
      </c>
      <c r="P10204">
        <v>0.51337324585177002</v>
      </c>
      <c r="Q10204">
        <v>0</v>
      </c>
    </row>
    <row r="10205" spans="1:17">
      <c r="A10205" t="s">
        <v>122</v>
      </c>
      <c r="B10205">
        <v>2037</v>
      </c>
      <c r="C10205" t="s">
        <v>148</v>
      </c>
      <c r="D10205" t="s">
        <v>1066</v>
      </c>
      <c r="E10205" t="s">
        <v>170</v>
      </c>
      <c r="F10205" t="s">
        <v>166</v>
      </c>
      <c r="G10205" t="s">
        <v>158</v>
      </c>
      <c r="H10205" t="s">
        <v>135</v>
      </c>
      <c r="I10205">
        <v>0</v>
      </c>
      <c r="P10205">
        <v>0.51337324585177002</v>
      </c>
      <c r="Q10205">
        <v>0</v>
      </c>
    </row>
    <row r="10206" spans="1:17">
      <c r="A10206" t="s">
        <v>122</v>
      </c>
      <c r="B10206">
        <v>2037</v>
      </c>
      <c r="C10206" t="s">
        <v>148</v>
      </c>
      <c r="D10206" t="s">
        <v>1066</v>
      </c>
      <c r="E10206" t="s">
        <v>170</v>
      </c>
      <c r="F10206" t="s">
        <v>166</v>
      </c>
      <c r="G10206" t="s">
        <v>158</v>
      </c>
      <c r="H10206" t="s">
        <v>136</v>
      </c>
      <c r="I10206">
        <v>0</v>
      </c>
      <c r="P10206">
        <v>0.51337324585177002</v>
      </c>
      <c r="Q10206">
        <v>0</v>
      </c>
    </row>
    <row r="10207" spans="1:17">
      <c r="A10207" t="s">
        <v>122</v>
      </c>
      <c r="B10207">
        <v>2037</v>
      </c>
      <c r="C10207" t="s">
        <v>148</v>
      </c>
      <c r="D10207" t="s">
        <v>1066</v>
      </c>
      <c r="E10207" t="s">
        <v>170</v>
      </c>
      <c r="F10207" t="s">
        <v>160</v>
      </c>
      <c r="G10207" t="s">
        <v>158</v>
      </c>
      <c r="H10207" t="s">
        <v>132</v>
      </c>
      <c r="I10207">
        <v>0</v>
      </c>
      <c r="P10207">
        <v>0.51337324585177002</v>
      </c>
      <c r="Q10207">
        <v>0</v>
      </c>
    </row>
    <row r="10208" spans="1:17">
      <c r="A10208" t="s">
        <v>122</v>
      </c>
      <c r="B10208">
        <v>2037</v>
      </c>
      <c r="C10208" t="s">
        <v>148</v>
      </c>
      <c r="D10208" t="s">
        <v>1066</v>
      </c>
      <c r="E10208" t="s">
        <v>170</v>
      </c>
      <c r="F10208" t="s">
        <v>160</v>
      </c>
      <c r="G10208" t="s">
        <v>158</v>
      </c>
      <c r="H10208" t="s">
        <v>135</v>
      </c>
      <c r="I10208">
        <v>0</v>
      </c>
      <c r="P10208">
        <v>0.51337324585177002</v>
      </c>
      <c r="Q10208">
        <v>0</v>
      </c>
    </row>
    <row r="10209" spans="1:17">
      <c r="A10209" t="s">
        <v>122</v>
      </c>
      <c r="B10209">
        <v>2037</v>
      </c>
      <c r="C10209" t="s">
        <v>148</v>
      </c>
      <c r="D10209" t="s">
        <v>1066</v>
      </c>
      <c r="E10209" t="s">
        <v>170</v>
      </c>
      <c r="F10209" t="s">
        <v>160</v>
      </c>
      <c r="G10209" t="s">
        <v>158</v>
      </c>
      <c r="H10209" t="s">
        <v>136</v>
      </c>
      <c r="I10209">
        <v>0</v>
      </c>
      <c r="P10209">
        <v>0.51337324585177002</v>
      </c>
      <c r="Q10209">
        <v>0</v>
      </c>
    </row>
    <row r="10210" spans="1:17">
      <c r="A10210" t="s">
        <v>122</v>
      </c>
      <c r="B10210">
        <v>2037</v>
      </c>
      <c r="C10210" t="s">
        <v>149</v>
      </c>
      <c r="D10210" t="s">
        <v>1066</v>
      </c>
      <c r="E10210" t="s">
        <v>170</v>
      </c>
      <c r="F10210" t="s">
        <v>164</v>
      </c>
      <c r="G10210" t="s">
        <v>158</v>
      </c>
      <c r="H10210" t="s">
        <v>132</v>
      </c>
      <c r="I10210">
        <v>0</v>
      </c>
      <c r="P10210">
        <v>0.51337324585177002</v>
      </c>
      <c r="Q10210">
        <v>0</v>
      </c>
    </row>
    <row r="10211" spans="1:17">
      <c r="A10211" t="s">
        <v>122</v>
      </c>
      <c r="B10211">
        <v>2037</v>
      </c>
      <c r="C10211" t="s">
        <v>149</v>
      </c>
      <c r="D10211" t="s">
        <v>1066</v>
      </c>
      <c r="E10211" t="s">
        <v>170</v>
      </c>
      <c r="F10211" t="s">
        <v>164</v>
      </c>
      <c r="G10211" t="s">
        <v>158</v>
      </c>
      <c r="H10211" t="s">
        <v>135</v>
      </c>
      <c r="I10211">
        <v>0</v>
      </c>
      <c r="P10211">
        <v>0.51337324585177002</v>
      </c>
      <c r="Q10211">
        <v>0</v>
      </c>
    </row>
    <row r="10212" spans="1:17">
      <c r="A10212" t="s">
        <v>122</v>
      </c>
      <c r="B10212">
        <v>2037</v>
      </c>
      <c r="C10212" t="s">
        <v>149</v>
      </c>
      <c r="D10212" t="s">
        <v>1066</v>
      </c>
      <c r="E10212" t="s">
        <v>170</v>
      </c>
      <c r="F10212" t="s">
        <v>164</v>
      </c>
      <c r="G10212" t="s">
        <v>158</v>
      </c>
      <c r="H10212" t="s">
        <v>136</v>
      </c>
      <c r="I10212">
        <v>0</v>
      </c>
      <c r="P10212">
        <v>0.51337324585177002</v>
      </c>
      <c r="Q10212">
        <v>0</v>
      </c>
    </row>
    <row r="10213" spans="1:17">
      <c r="A10213" t="s">
        <v>122</v>
      </c>
      <c r="B10213">
        <v>2037</v>
      </c>
      <c r="C10213" t="s">
        <v>149</v>
      </c>
      <c r="D10213" t="s">
        <v>1066</v>
      </c>
      <c r="E10213" t="s">
        <v>170</v>
      </c>
      <c r="F10213" t="s">
        <v>159</v>
      </c>
      <c r="G10213" t="s">
        <v>158</v>
      </c>
      <c r="H10213" t="s">
        <v>132</v>
      </c>
      <c r="I10213">
        <v>2371206202.78722</v>
      </c>
      <c r="P10213">
        <v>0.51337324585177002</v>
      </c>
      <c r="Q10213">
        <v>1217313824.90872</v>
      </c>
    </row>
    <row r="10214" spans="1:17">
      <c r="A10214" t="s">
        <v>122</v>
      </c>
      <c r="B10214">
        <v>2037</v>
      </c>
      <c r="C10214" t="s">
        <v>149</v>
      </c>
      <c r="D10214" t="s">
        <v>1066</v>
      </c>
      <c r="E10214" t="s">
        <v>170</v>
      </c>
      <c r="F10214" t="s">
        <v>159</v>
      </c>
      <c r="G10214" t="s">
        <v>158</v>
      </c>
      <c r="H10214" t="s">
        <v>135</v>
      </c>
      <c r="I10214">
        <v>644356120.82670903</v>
      </c>
      <c r="P10214">
        <v>0.51337324585177002</v>
      </c>
      <c r="Q10214">
        <v>330795193.23326302</v>
      </c>
    </row>
    <row r="10215" spans="1:17">
      <c r="A10215" t="s">
        <v>122</v>
      </c>
      <c r="B10215">
        <v>2037</v>
      </c>
      <c r="C10215" t="s">
        <v>149</v>
      </c>
      <c r="D10215" t="s">
        <v>1066</v>
      </c>
      <c r="E10215" t="s">
        <v>170</v>
      </c>
      <c r="F10215" t="s">
        <v>159</v>
      </c>
      <c r="G10215" t="s">
        <v>158</v>
      </c>
      <c r="H10215" t="s">
        <v>136</v>
      </c>
      <c r="I10215">
        <v>0</v>
      </c>
      <c r="P10215">
        <v>0.51337324585177002</v>
      </c>
      <c r="Q10215">
        <v>0</v>
      </c>
    </row>
    <row r="10216" spans="1:17">
      <c r="A10216" t="s">
        <v>122</v>
      </c>
      <c r="B10216">
        <v>2037</v>
      </c>
      <c r="C10216" t="s">
        <v>149</v>
      </c>
      <c r="D10216" t="s">
        <v>1066</v>
      </c>
      <c r="E10216" t="s">
        <v>170</v>
      </c>
      <c r="F10216" t="s">
        <v>126</v>
      </c>
      <c r="G10216" t="s">
        <v>158</v>
      </c>
      <c r="H10216" t="s">
        <v>132</v>
      </c>
      <c r="I10216">
        <v>0</v>
      </c>
      <c r="P10216">
        <v>0.51337324585177002</v>
      </c>
      <c r="Q10216">
        <v>0</v>
      </c>
    </row>
    <row r="10217" spans="1:17">
      <c r="A10217" t="s">
        <v>122</v>
      </c>
      <c r="B10217">
        <v>2037</v>
      </c>
      <c r="C10217" t="s">
        <v>149</v>
      </c>
      <c r="D10217" t="s">
        <v>1066</v>
      </c>
      <c r="E10217" t="s">
        <v>170</v>
      </c>
      <c r="F10217" t="s">
        <v>126</v>
      </c>
      <c r="G10217" t="s">
        <v>158</v>
      </c>
      <c r="H10217" t="s">
        <v>135</v>
      </c>
      <c r="I10217">
        <v>0</v>
      </c>
      <c r="P10217">
        <v>0.51337324585177002</v>
      </c>
      <c r="Q10217">
        <v>0</v>
      </c>
    </row>
    <row r="10218" spans="1:17">
      <c r="A10218" t="s">
        <v>122</v>
      </c>
      <c r="B10218">
        <v>2037</v>
      </c>
      <c r="C10218" t="s">
        <v>149</v>
      </c>
      <c r="D10218" t="s">
        <v>1066</v>
      </c>
      <c r="E10218" t="s">
        <v>170</v>
      </c>
      <c r="F10218" t="s">
        <v>126</v>
      </c>
      <c r="G10218" t="s">
        <v>158</v>
      </c>
      <c r="H10218" t="s">
        <v>136</v>
      </c>
      <c r="I10218">
        <v>0</v>
      </c>
      <c r="P10218">
        <v>0.51337324585177002</v>
      </c>
      <c r="Q10218">
        <v>0</v>
      </c>
    </row>
    <row r="10219" spans="1:17">
      <c r="A10219" t="s">
        <v>122</v>
      </c>
      <c r="B10219">
        <v>2037</v>
      </c>
      <c r="C10219" t="s">
        <v>149</v>
      </c>
      <c r="D10219" t="s">
        <v>1066</v>
      </c>
      <c r="E10219" t="s">
        <v>170</v>
      </c>
      <c r="F10219" t="s">
        <v>165</v>
      </c>
      <c r="G10219" t="s">
        <v>158</v>
      </c>
      <c r="H10219" t="s">
        <v>132</v>
      </c>
      <c r="I10219">
        <v>0</v>
      </c>
      <c r="P10219">
        <v>0.51337324585177002</v>
      </c>
      <c r="Q10219">
        <v>0</v>
      </c>
    </row>
    <row r="10220" spans="1:17">
      <c r="A10220" t="s">
        <v>122</v>
      </c>
      <c r="B10220">
        <v>2037</v>
      </c>
      <c r="C10220" t="s">
        <v>149</v>
      </c>
      <c r="D10220" t="s">
        <v>1066</v>
      </c>
      <c r="E10220" t="s">
        <v>170</v>
      </c>
      <c r="F10220" t="s">
        <v>165</v>
      </c>
      <c r="G10220" t="s">
        <v>158</v>
      </c>
      <c r="H10220" t="s">
        <v>135</v>
      </c>
      <c r="I10220">
        <v>0</v>
      </c>
      <c r="P10220">
        <v>0.51337324585177002</v>
      </c>
      <c r="Q10220">
        <v>0</v>
      </c>
    </row>
    <row r="10221" spans="1:17">
      <c r="A10221" t="s">
        <v>122</v>
      </c>
      <c r="B10221">
        <v>2037</v>
      </c>
      <c r="C10221" t="s">
        <v>149</v>
      </c>
      <c r="D10221" t="s">
        <v>1066</v>
      </c>
      <c r="E10221" t="s">
        <v>170</v>
      </c>
      <c r="F10221" t="s">
        <v>165</v>
      </c>
      <c r="G10221" t="s">
        <v>158</v>
      </c>
      <c r="H10221" t="s">
        <v>136</v>
      </c>
      <c r="I10221">
        <v>0</v>
      </c>
      <c r="P10221">
        <v>0.51337324585177002</v>
      </c>
      <c r="Q10221">
        <v>0</v>
      </c>
    </row>
    <row r="10222" spans="1:17">
      <c r="A10222" t="s">
        <v>122</v>
      </c>
      <c r="B10222">
        <v>2037</v>
      </c>
      <c r="C10222" t="s">
        <v>149</v>
      </c>
      <c r="D10222" t="s">
        <v>1066</v>
      </c>
      <c r="E10222" t="s">
        <v>170</v>
      </c>
      <c r="F10222" t="s">
        <v>166</v>
      </c>
      <c r="G10222" t="s">
        <v>158</v>
      </c>
      <c r="H10222" t="s">
        <v>132</v>
      </c>
      <c r="I10222">
        <v>0</v>
      </c>
      <c r="P10222">
        <v>0.51337324585177002</v>
      </c>
      <c r="Q10222">
        <v>0</v>
      </c>
    </row>
    <row r="10223" spans="1:17">
      <c r="A10223" t="s">
        <v>122</v>
      </c>
      <c r="B10223">
        <v>2037</v>
      </c>
      <c r="C10223" t="s">
        <v>149</v>
      </c>
      <c r="D10223" t="s">
        <v>1066</v>
      </c>
      <c r="E10223" t="s">
        <v>170</v>
      </c>
      <c r="F10223" t="s">
        <v>166</v>
      </c>
      <c r="G10223" t="s">
        <v>158</v>
      </c>
      <c r="H10223" t="s">
        <v>135</v>
      </c>
      <c r="I10223">
        <v>0</v>
      </c>
      <c r="P10223">
        <v>0.51337324585177002</v>
      </c>
      <c r="Q10223">
        <v>0</v>
      </c>
    </row>
    <row r="10224" spans="1:17">
      <c r="A10224" t="s">
        <v>122</v>
      </c>
      <c r="B10224">
        <v>2037</v>
      </c>
      <c r="C10224" t="s">
        <v>149</v>
      </c>
      <c r="D10224" t="s">
        <v>1066</v>
      </c>
      <c r="E10224" t="s">
        <v>170</v>
      </c>
      <c r="F10224" t="s">
        <v>166</v>
      </c>
      <c r="G10224" t="s">
        <v>158</v>
      </c>
      <c r="H10224" t="s">
        <v>136</v>
      </c>
      <c r="I10224">
        <v>0</v>
      </c>
      <c r="P10224">
        <v>0.51337324585177002</v>
      </c>
      <c r="Q10224">
        <v>0</v>
      </c>
    </row>
    <row r="10225" spans="1:17">
      <c r="A10225" t="s">
        <v>122</v>
      </c>
      <c r="B10225">
        <v>2037</v>
      </c>
      <c r="C10225" t="s">
        <v>149</v>
      </c>
      <c r="D10225" t="s">
        <v>1066</v>
      </c>
      <c r="E10225" t="s">
        <v>170</v>
      </c>
      <c r="F10225" t="s">
        <v>160</v>
      </c>
      <c r="G10225" t="s">
        <v>158</v>
      </c>
      <c r="H10225" t="s">
        <v>132</v>
      </c>
      <c r="I10225">
        <v>0</v>
      </c>
      <c r="P10225">
        <v>0.51337324585177002</v>
      </c>
      <c r="Q10225">
        <v>0</v>
      </c>
    </row>
    <row r="10226" spans="1:17">
      <c r="A10226" t="s">
        <v>122</v>
      </c>
      <c r="B10226">
        <v>2037</v>
      </c>
      <c r="C10226" t="s">
        <v>149</v>
      </c>
      <c r="D10226" t="s">
        <v>1066</v>
      </c>
      <c r="E10226" t="s">
        <v>170</v>
      </c>
      <c r="F10226" t="s">
        <v>160</v>
      </c>
      <c r="G10226" t="s">
        <v>158</v>
      </c>
      <c r="H10226" t="s">
        <v>135</v>
      </c>
      <c r="I10226">
        <v>0</v>
      </c>
      <c r="P10226">
        <v>0.51337324585177002</v>
      </c>
      <c r="Q10226">
        <v>0</v>
      </c>
    </row>
    <row r="10227" spans="1:17">
      <c r="A10227" t="s">
        <v>122</v>
      </c>
      <c r="B10227">
        <v>2037</v>
      </c>
      <c r="C10227" t="s">
        <v>149</v>
      </c>
      <c r="D10227" t="s">
        <v>1066</v>
      </c>
      <c r="E10227" t="s">
        <v>170</v>
      </c>
      <c r="F10227" t="s">
        <v>160</v>
      </c>
      <c r="G10227" t="s">
        <v>158</v>
      </c>
      <c r="H10227" t="s">
        <v>136</v>
      </c>
      <c r="I10227">
        <v>0</v>
      </c>
      <c r="P10227">
        <v>0.51337324585177002</v>
      </c>
      <c r="Q10227">
        <v>0</v>
      </c>
    </row>
    <row r="10228" spans="1:17">
      <c r="A10228" t="s">
        <v>122</v>
      </c>
      <c r="B10228">
        <v>2037</v>
      </c>
      <c r="C10228" t="s">
        <v>150</v>
      </c>
      <c r="D10228" t="s">
        <v>1066</v>
      </c>
      <c r="E10228" t="s">
        <v>170</v>
      </c>
      <c r="F10228" t="s">
        <v>164</v>
      </c>
      <c r="G10228" t="s">
        <v>158</v>
      </c>
      <c r="H10228" t="s">
        <v>132</v>
      </c>
      <c r="I10228">
        <v>0</v>
      </c>
      <c r="P10228">
        <v>0.51337324585177002</v>
      </c>
      <c r="Q10228">
        <v>0</v>
      </c>
    </row>
    <row r="10229" spans="1:17">
      <c r="A10229" t="s">
        <v>122</v>
      </c>
      <c r="B10229">
        <v>2037</v>
      </c>
      <c r="C10229" t="s">
        <v>150</v>
      </c>
      <c r="D10229" t="s">
        <v>1066</v>
      </c>
      <c r="E10229" t="s">
        <v>170</v>
      </c>
      <c r="F10229" t="s">
        <v>164</v>
      </c>
      <c r="G10229" t="s">
        <v>158</v>
      </c>
      <c r="H10229" t="s">
        <v>135</v>
      </c>
      <c r="I10229">
        <v>0</v>
      </c>
      <c r="P10229">
        <v>0.51337324585177002</v>
      </c>
      <c r="Q10229">
        <v>0</v>
      </c>
    </row>
    <row r="10230" spans="1:17">
      <c r="A10230" t="s">
        <v>122</v>
      </c>
      <c r="B10230">
        <v>2037</v>
      </c>
      <c r="C10230" t="s">
        <v>150</v>
      </c>
      <c r="D10230" t="s">
        <v>1066</v>
      </c>
      <c r="E10230" t="s">
        <v>170</v>
      </c>
      <c r="F10230" t="s">
        <v>164</v>
      </c>
      <c r="G10230" t="s">
        <v>158</v>
      </c>
      <c r="H10230" t="s">
        <v>136</v>
      </c>
      <c r="I10230">
        <v>0</v>
      </c>
      <c r="P10230">
        <v>0.51337324585177002</v>
      </c>
      <c r="Q10230">
        <v>0</v>
      </c>
    </row>
    <row r="10231" spans="1:17">
      <c r="A10231" t="s">
        <v>122</v>
      </c>
      <c r="B10231">
        <v>2037</v>
      </c>
      <c r="C10231" t="s">
        <v>150</v>
      </c>
      <c r="D10231" t="s">
        <v>1066</v>
      </c>
      <c r="E10231" t="s">
        <v>170</v>
      </c>
      <c r="F10231" t="s">
        <v>159</v>
      </c>
      <c r="G10231" t="s">
        <v>158</v>
      </c>
      <c r="H10231" t="s">
        <v>132</v>
      </c>
      <c r="I10231">
        <v>0</v>
      </c>
      <c r="P10231">
        <v>0.51337324585177002</v>
      </c>
      <c r="Q10231">
        <v>0</v>
      </c>
    </row>
    <row r="10232" spans="1:17">
      <c r="A10232" t="s">
        <v>122</v>
      </c>
      <c r="B10232">
        <v>2037</v>
      </c>
      <c r="C10232" t="s">
        <v>150</v>
      </c>
      <c r="D10232" t="s">
        <v>1066</v>
      </c>
      <c r="E10232" t="s">
        <v>170</v>
      </c>
      <c r="F10232" t="s">
        <v>159</v>
      </c>
      <c r="G10232" t="s">
        <v>158</v>
      </c>
      <c r="H10232" t="s">
        <v>135</v>
      </c>
      <c r="I10232">
        <v>0</v>
      </c>
      <c r="P10232">
        <v>0.51337324585177002</v>
      </c>
      <c r="Q10232">
        <v>0</v>
      </c>
    </row>
    <row r="10233" spans="1:17">
      <c r="A10233" t="s">
        <v>122</v>
      </c>
      <c r="B10233">
        <v>2037</v>
      </c>
      <c r="C10233" t="s">
        <v>150</v>
      </c>
      <c r="D10233" t="s">
        <v>1066</v>
      </c>
      <c r="E10233" t="s">
        <v>170</v>
      </c>
      <c r="F10233" t="s">
        <v>159</v>
      </c>
      <c r="G10233" t="s">
        <v>158</v>
      </c>
      <c r="H10233" t="s">
        <v>136</v>
      </c>
      <c r="I10233">
        <v>0</v>
      </c>
      <c r="P10233">
        <v>0.51337324585177002</v>
      </c>
      <c r="Q10233">
        <v>0</v>
      </c>
    </row>
    <row r="10234" spans="1:17">
      <c r="A10234" t="s">
        <v>122</v>
      </c>
      <c r="B10234">
        <v>2037</v>
      </c>
      <c r="C10234" t="s">
        <v>150</v>
      </c>
      <c r="D10234" t="s">
        <v>1066</v>
      </c>
      <c r="E10234" t="s">
        <v>170</v>
      </c>
      <c r="F10234" t="s">
        <v>126</v>
      </c>
      <c r="G10234" t="s">
        <v>158</v>
      </c>
      <c r="H10234" t="s">
        <v>132</v>
      </c>
      <c r="I10234">
        <v>0</v>
      </c>
      <c r="P10234">
        <v>0.51337324585177002</v>
      </c>
      <c r="Q10234">
        <v>0</v>
      </c>
    </row>
    <row r="10235" spans="1:17">
      <c r="A10235" t="s">
        <v>122</v>
      </c>
      <c r="B10235">
        <v>2037</v>
      </c>
      <c r="C10235" t="s">
        <v>150</v>
      </c>
      <c r="D10235" t="s">
        <v>1066</v>
      </c>
      <c r="E10235" t="s">
        <v>170</v>
      </c>
      <c r="F10235" t="s">
        <v>126</v>
      </c>
      <c r="G10235" t="s">
        <v>158</v>
      </c>
      <c r="H10235" t="s">
        <v>135</v>
      </c>
      <c r="I10235">
        <v>0</v>
      </c>
      <c r="P10235">
        <v>0.51337324585177002</v>
      </c>
      <c r="Q10235">
        <v>0</v>
      </c>
    </row>
    <row r="10236" spans="1:17">
      <c r="A10236" t="s">
        <v>122</v>
      </c>
      <c r="B10236">
        <v>2037</v>
      </c>
      <c r="C10236" t="s">
        <v>150</v>
      </c>
      <c r="D10236" t="s">
        <v>1066</v>
      </c>
      <c r="E10236" t="s">
        <v>170</v>
      </c>
      <c r="F10236" t="s">
        <v>126</v>
      </c>
      <c r="G10236" t="s">
        <v>158</v>
      </c>
      <c r="H10236" t="s">
        <v>136</v>
      </c>
      <c r="I10236">
        <v>0</v>
      </c>
      <c r="P10236">
        <v>0.51337324585177002</v>
      </c>
      <c r="Q10236">
        <v>0</v>
      </c>
    </row>
    <row r="10237" spans="1:17">
      <c r="A10237" t="s">
        <v>122</v>
      </c>
      <c r="B10237">
        <v>2037</v>
      </c>
      <c r="C10237" t="s">
        <v>150</v>
      </c>
      <c r="D10237" t="s">
        <v>1066</v>
      </c>
      <c r="E10237" t="s">
        <v>170</v>
      </c>
      <c r="F10237" t="s">
        <v>165</v>
      </c>
      <c r="G10237" t="s">
        <v>158</v>
      </c>
      <c r="H10237" t="s">
        <v>132</v>
      </c>
      <c r="I10237">
        <v>0</v>
      </c>
      <c r="P10237">
        <v>0.51337324585177002</v>
      </c>
      <c r="Q10237">
        <v>0</v>
      </c>
    </row>
    <row r="10238" spans="1:17">
      <c r="A10238" t="s">
        <v>122</v>
      </c>
      <c r="B10238">
        <v>2037</v>
      </c>
      <c r="C10238" t="s">
        <v>150</v>
      </c>
      <c r="D10238" t="s">
        <v>1066</v>
      </c>
      <c r="E10238" t="s">
        <v>170</v>
      </c>
      <c r="F10238" t="s">
        <v>165</v>
      </c>
      <c r="G10238" t="s">
        <v>158</v>
      </c>
      <c r="H10238" t="s">
        <v>135</v>
      </c>
      <c r="I10238">
        <v>0</v>
      </c>
      <c r="P10238">
        <v>0.51337324585177002</v>
      </c>
      <c r="Q10238">
        <v>0</v>
      </c>
    </row>
    <row r="10239" spans="1:17">
      <c r="A10239" t="s">
        <v>122</v>
      </c>
      <c r="B10239">
        <v>2037</v>
      </c>
      <c r="C10239" t="s">
        <v>150</v>
      </c>
      <c r="D10239" t="s">
        <v>1066</v>
      </c>
      <c r="E10239" t="s">
        <v>170</v>
      </c>
      <c r="F10239" t="s">
        <v>165</v>
      </c>
      <c r="G10239" t="s">
        <v>158</v>
      </c>
      <c r="H10239" t="s">
        <v>136</v>
      </c>
      <c r="I10239">
        <v>0</v>
      </c>
      <c r="P10239">
        <v>0.51337324585177002</v>
      </c>
      <c r="Q10239">
        <v>0</v>
      </c>
    </row>
    <row r="10240" spans="1:17">
      <c r="A10240" t="s">
        <v>122</v>
      </c>
      <c r="B10240">
        <v>2037</v>
      </c>
      <c r="C10240" t="s">
        <v>150</v>
      </c>
      <c r="D10240" t="s">
        <v>1066</v>
      </c>
      <c r="E10240" t="s">
        <v>170</v>
      </c>
      <c r="F10240" t="s">
        <v>166</v>
      </c>
      <c r="G10240" t="s">
        <v>158</v>
      </c>
      <c r="H10240" t="s">
        <v>132</v>
      </c>
      <c r="I10240">
        <v>0</v>
      </c>
      <c r="P10240">
        <v>0.51337324585177002</v>
      </c>
      <c r="Q10240">
        <v>0</v>
      </c>
    </row>
    <row r="10241" spans="1:17">
      <c r="A10241" t="s">
        <v>122</v>
      </c>
      <c r="B10241">
        <v>2037</v>
      </c>
      <c r="C10241" t="s">
        <v>150</v>
      </c>
      <c r="D10241" t="s">
        <v>1066</v>
      </c>
      <c r="E10241" t="s">
        <v>170</v>
      </c>
      <c r="F10241" t="s">
        <v>166</v>
      </c>
      <c r="G10241" t="s">
        <v>158</v>
      </c>
      <c r="H10241" t="s">
        <v>135</v>
      </c>
      <c r="I10241">
        <v>0</v>
      </c>
      <c r="P10241">
        <v>0.51337324585177002</v>
      </c>
      <c r="Q10241">
        <v>0</v>
      </c>
    </row>
    <row r="10242" spans="1:17">
      <c r="A10242" t="s">
        <v>122</v>
      </c>
      <c r="B10242">
        <v>2037</v>
      </c>
      <c r="C10242" t="s">
        <v>150</v>
      </c>
      <c r="D10242" t="s">
        <v>1066</v>
      </c>
      <c r="E10242" t="s">
        <v>170</v>
      </c>
      <c r="F10242" t="s">
        <v>166</v>
      </c>
      <c r="G10242" t="s">
        <v>158</v>
      </c>
      <c r="H10242" t="s">
        <v>136</v>
      </c>
      <c r="I10242">
        <v>0</v>
      </c>
      <c r="P10242">
        <v>0.51337324585177002</v>
      </c>
      <c r="Q10242">
        <v>0</v>
      </c>
    </row>
    <row r="10243" spans="1:17">
      <c r="A10243" t="s">
        <v>122</v>
      </c>
      <c r="B10243">
        <v>2037</v>
      </c>
      <c r="C10243" t="s">
        <v>150</v>
      </c>
      <c r="D10243" t="s">
        <v>1066</v>
      </c>
      <c r="E10243" t="s">
        <v>170</v>
      </c>
      <c r="F10243" t="s">
        <v>160</v>
      </c>
      <c r="G10243" t="s">
        <v>158</v>
      </c>
      <c r="H10243" t="s">
        <v>132</v>
      </c>
      <c r="I10243">
        <v>0</v>
      </c>
      <c r="P10243">
        <v>0.51337324585177002</v>
      </c>
      <c r="Q10243">
        <v>0</v>
      </c>
    </row>
    <row r="10244" spans="1:17">
      <c r="A10244" t="s">
        <v>122</v>
      </c>
      <c r="B10244">
        <v>2037</v>
      </c>
      <c r="C10244" t="s">
        <v>150</v>
      </c>
      <c r="D10244" t="s">
        <v>1066</v>
      </c>
      <c r="E10244" t="s">
        <v>170</v>
      </c>
      <c r="F10244" t="s">
        <v>160</v>
      </c>
      <c r="G10244" t="s">
        <v>158</v>
      </c>
      <c r="H10244" t="s">
        <v>135</v>
      </c>
      <c r="I10244">
        <v>0</v>
      </c>
      <c r="P10244">
        <v>0.51337324585177002</v>
      </c>
      <c r="Q10244">
        <v>0</v>
      </c>
    </row>
    <row r="10245" spans="1:17">
      <c r="A10245" t="s">
        <v>122</v>
      </c>
      <c r="B10245">
        <v>2037</v>
      </c>
      <c r="C10245" t="s">
        <v>150</v>
      </c>
      <c r="D10245" t="s">
        <v>1066</v>
      </c>
      <c r="E10245" t="s">
        <v>170</v>
      </c>
      <c r="F10245" t="s">
        <v>160</v>
      </c>
      <c r="G10245" t="s">
        <v>158</v>
      </c>
      <c r="H10245" t="s">
        <v>136</v>
      </c>
      <c r="I10245">
        <v>0</v>
      </c>
      <c r="P10245">
        <v>0.51337324585177002</v>
      </c>
      <c r="Q10245">
        <v>0</v>
      </c>
    </row>
    <row r="10246" spans="1:17">
      <c r="A10246" t="s">
        <v>122</v>
      </c>
      <c r="B10246">
        <v>2037</v>
      </c>
      <c r="C10246" t="s">
        <v>151</v>
      </c>
      <c r="D10246" t="s">
        <v>1066</v>
      </c>
      <c r="E10246" t="s">
        <v>170</v>
      </c>
      <c r="F10246" t="s">
        <v>164</v>
      </c>
      <c r="G10246" t="s">
        <v>158</v>
      </c>
      <c r="H10246" t="s">
        <v>132</v>
      </c>
      <c r="I10246">
        <v>0</v>
      </c>
      <c r="P10246">
        <v>0.51337324585177002</v>
      </c>
      <c r="Q10246">
        <v>0</v>
      </c>
    </row>
    <row r="10247" spans="1:17">
      <c r="A10247" t="s">
        <v>122</v>
      </c>
      <c r="B10247">
        <v>2037</v>
      </c>
      <c r="C10247" t="s">
        <v>151</v>
      </c>
      <c r="D10247" t="s">
        <v>1066</v>
      </c>
      <c r="E10247" t="s">
        <v>170</v>
      </c>
      <c r="F10247" t="s">
        <v>164</v>
      </c>
      <c r="G10247" t="s">
        <v>158</v>
      </c>
      <c r="H10247" t="s">
        <v>135</v>
      </c>
      <c r="I10247">
        <v>0</v>
      </c>
      <c r="P10247">
        <v>0.51337324585177002</v>
      </c>
      <c r="Q10247">
        <v>0</v>
      </c>
    </row>
    <row r="10248" spans="1:17">
      <c r="A10248" t="s">
        <v>122</v>
      </c>
      <c r="B10248">
        <v>2037</v>
      </c>
      <c r="C10248" t="s">
        <v>151</v>
      </c>
      <c r="D10248" t="s">
        <v>1066</v>
      </c>
      <c r="E10248" t="s">
        <v>170</v>
      </c>
      <c r="F10248" t="s">
        <v>164</v>
      </c>
      <c r="G10248" t="s">
        <v>158</v>
      </c>
      <c r="H10248" t="s">
        <v>136</v>
      </c>
      <c r="I10248">
        <v>0</v>
      </c>
      <c r="P10248">
        <v>0.51337324585177002</v>
      </c>
      <c r="Q10248">
        <v>0</v>
      </c>
    </row>
    <row r="10249" spans="1:17">
      <c r="A10249" t="s">
        <v>122</v>
      </c>
      <c r="B10249">
        <v>2037</v>
      </c>
      <c r="C10249" t="s">
        <v>151</v>
      </c>
      <c r="D10249" t="s">
        <v>1066</v>
      </c>
      <c r="E10249" t="s">
        <v>170</v>
      </c>
      <c r="F10249" t="s">
        <v>159</v>
      </c>
      <c r="G10249" t="s">
        <v>158</v>
      </c>
      <c r="H10249" t="s">
        <v>132</v>
      </c>
      <c r="I10249">
        <v>0</v>
      </c>
      <c r="P10249">
        <v>0.51337324585177002</v>
      </c>
      <c r="Q10249">
        <v>0</v>
      </c>
    </row>
    <row r="10250" spans="1:17">
      <c r="A10250" t="s">
        <v>122</v>
      </c>
      <c r="B10250">
        <v>2037</v>
      </c>
      <c r="C10250" t="s">
        <v>151</v>
      </c>
      <c r="D10250" t="s">
        <v>1066</v>
      </c>
      <c r="E10250" t="s">
        <v>170</v>
      </c>
      <c r="F10250" t="s">
        <v>159</v>
      </c>
      <c r="G10250" t="s">
        <v>158</v>
      </c>
      <c r="H10250" t="s">
        <v>135</v>
      </c>
      <c r="I10250">
        <v>0</v>
      </c>
      <c r="P10250">
        <v>0.51337324585177002</v>
      </c>
      <c r="Q10250">
        <v>0</v>
      </c>
    </row>
    <row r="10251" spans="1:17">
      <c r="A10251" t="s">
        <v>122</v>
      </c>
      <c r="B10251">
        <v>2037</v>
      </c>
      <c r="C10251" t="s">
        <v>151</v>
      </c>
      <c r="D10251" t="s">
        <v>1066</v>
      </c>
      <c r="E10251" t="s">
        <v>170</v>
      </c>
      <c r="F10251" t="s">
        <v>159</v>
      </c>
      <c r="G10251" t="s">
        <v>158</v>
      </c>
      <c r="H10251" t="s">
        <v>136</v>
      </c>
      <c r="I10251">
        <v>0</v>
      </c>
      <c r="P10251">
        <v>0.51337324585177002</v>
      </c>
      <c r="Q10251">
        <v>0</v>
      </c>
    </row>
    <row r="10252" spans="1:17">
      <c r="A10252" t="s">
        <v>122</v>
      </c>
      <c r="B10252">
        <v>2037</v>
      </c>
      <c r="C10252" t="s">
        <v>151</v>
      </c>
      <c r="D10252" t="s">
        <v>1066</v>
      </c>
      <c r="E10252" t="s">
        <v>170</v>
      </c>
      <c r="F10252" t="s">
        <v>126</v>
      </c>
      <c r="G10252" t="s">
        <v>158</v>
      </c>
      <c r="H10252" t="s">
        <v>132</v>
      </c>
      <c r="I10252">
        <v>0</v>
      </c>
      <c r="P10252">
        <v>0.51337324585177002</v>
      </c>
      <c r="Q10252">
        <v>0</v>
      </c>
    </row>
    <row r="10253" spans="1:17">
      <c r="A10253" t="s">
        <v>122</v>
      </c>
      <c r="B10253">
        <v>2037</v>
      </c>
      <c r="C10253" t="s">
        <v>151</v>
      </c>
      <c r="D10253" t="s">
        <v>1066</v>
      </c>
      <c r="E10253" t="s">
        <v>170</v>
      </c>
      <c r="F10253" t="s">
        <v>126</v>
      </c>
      <c r="G10253" t="s">
        <v>158</v>
      </c>
      <c r="H10253" t="s">
        <v>135</v>
      </c>
      <c r="I10253">
        <v>0</v>
      </c>
      <c r="P10253">
        <v>0.51337324585177002</v>
      </c>
      <c r="Q10253">
        <v>0</v>
      </c>
    </row>
    <row r="10254" spans="1:17">
      <c r="A10254" t="s">
        <v>122</v>
      </c>
      <c r="B10254">
        <v>2037</v>
      </c>
      <c r="C10254" t="s">
        <v>151</v>
      </c>
      <c r="D10254" t="s">
        <v>1066</v>
      </c>
      <c r="E10254" t="s">
        <v>170</v>
      </c>
      <c r="F10254" t="s">
        <v>126</v>
      </c>
      <c r="G10254" t="s">
        <v>158</v>
      </c>
      <c r="H10254" t="s">
        <v>136</v>
      </c>
      <c r="I10254">
        <v>0</v>
      </c>
      <c r="P10254">
        <v>0.51337324585177002</v>
      </c>
      <c r="Q10254">
        <v>0</v>
      </c>
    </row>
    <row r="10255" spans="1:17">
      <c r="A10255" t="s">
        <v>122</v>
      </c>
      <c r="B10255">
        <v>2037</v>
      </c>
      <c r="C10255" t="s">
        <v>151</v>
      </c>
      <c r="D10255" t="s">
        <v>1066</v>
      </c>
      <c r="E10255" t="s">
        <v>170</v>
      </c>
      <c r="F10255" t="s">
        <v>165</v>
      </c>
      <c r="G10255" t="s">
        <v>158</v>
      </c>
      <c r="H10255" t="s">
        <v>132</v>
      </c>
      <c r="I10255">
        <v>0</v>
      </c>
      <c r="P10255">
        <v>0.51337324585177002</v>
      </c>
      <c r="Q10255">
        <v>0</v>
      </c>
    </row>
    <row r="10256" spans="1:17">
      <c r="A10256" t="s">
        <v>122</v>
      </c>
      <c r="B10256">
        <v>2037</v>
      </c>
      <c r="C10256" t="s">
        <v>151</v>
      </c>
      <c r="D10256" t="s">
        <v>1066</v>
      </c>
      <c r="E10256" t="s">
        <v>170</v>
      </c>
      <c r="F10256" t="s">
        <v>165</v>
      </c>
      <c r="G10256" t="s">
        <v>158</v>
      </c>
      <c r="H10256" t="s">
        <v>135</v>
      </c>
      <c r="I10256">
        <v>0</v>
      </c>
      <c r="P10256">
        <v>0.51337324585177002</v>
      </c>
      <c r="Q10256">
        <v>0</v>
      </c>
    </row>
    <row r="10257" spans="1:17">
      <c r="A10257" t="s">
        <v>122</v>
      </c>
      <c r="B10257">
        <v>2037</v>
      </c>
      <c r="C10257" t="s">
        <v>151</v>
      </c>
      <c r="D10257" t="s">
        <v>1066</v>
      </c>
      <c r="E10257" t="s">
        <v>170</v>
      </c>
      <c r="F10257" t="s">
        <v>165</v>
      </c>
      <c r="G10257" t="s">
        <v>158</v>
      </c>
      <c r="H10257" t="s">
        <v>136</v>
      </c>
      <c r="I10257">
        <v>0</v>
      </c>
      <c r="P10257">
        <v>0.51337324585177002</v>
      </c>
      <c r="Q10257">
        <v>0</v>
      </c>
    </row>
    <row r="10258" spans="1:17">
      <c r="A10258" t="s">
        <v>122</v>
      </c>
      <c r="B10258">
        <v>2037</v>
      </c>
      <c r="C10258" t="s">
        <v>151</v>
      </c>
      <c r="D10258" t="s">
        <v>1066</v>
      </c>
      <c r="E10258" t="s">
        <v>170</v>
      </c>
      <c r="F10258" t="s">
        <v>166</v>
      </c>
      <c r="G10258" t="s">
        <v>158</v>
      </c>
      <c r="H10258" t="s">
        <v>132</v>
      </c>
      <c r="I10258">
        <v>0</v>
      </c>
      <c r="P10258">
        <v>0.51337324585177002</v>
      </c>
      <c r="Q10258">
        <v>0</v>
      </c>
    </row>
    <row r="10259" spans="1:17">
      <c r="A10259" t="s">
        <v>122</v>
      </c>
      <c r="B10259">
        <v>2037</v>
      </c>
      <c r="C10259" t="s">
        <v>151</v>
      </c>
      <c r="D10259" t="s">
        <v>1066</v>
      </c>
      <c r="E10259" t="s">
        <v>170</v>
      </c>
      <c r="F10259" t="s">
        <v>166</v>
      </c>
      <c r="G10259" t="s">
        <v>158</v>
      </c>
      <c r="H10259" t="s">
        <v>135</v>
      </c>
      <c r="I10259">
        <v>0</v>
      </c>
      <c r="P10259">
        <v>0.51337324585177002</v>
      </c>
      <c r="Q10259">
        <v>0</v>
      </c>
    </row>
    <row r="10260" spans="1:17">
      <c r="A10260" t="s">
        <v>122</v>
      </c>
      <c r="B10260">
        <v>2037</v>
      </c>
      <c r="C10260" t="s">
        <v>151</v>
      </c>
      <c r="D10260" t="s">
        <v>1066</v>
      </c>
      <c r="E10260" t="s">
        <v>170</v>
      </c>
      <c r="F10260" t="s">
        <v>166</v>
      </c>
      <c r="G10260" t="s">
        <v>158</v>
      </c>
      <c r="H10260" t="s">
        <v>136</v>
      </c>
      <c r="I10260">
        <v>0</v>
      </c>
      <c r="P10260">
        <v>0.51337324585177002</v>
      </c>
      <c r="Q10260">
        <v>0</v>
      </c>
    </row>
    <row r="10261" spans="1:17">
      <c r="A10261" t="s">
        <v>122</v>
      </c>
      <c r="B10261">
        <v>2037</v>
      </c>
      <c r="C10261" t="s">
        <v>151</v>
      </c>
      <c r="D10261" t="s">
        <v>1066</v>
      </c>
      <c r="E10261" t="s">
        <v>170</v>
      </c>
      <c r="F10261" t="s">
        <v>160</v>
      </c>
      <c r="G10261" t="s">
        <v>158</v>
      </c>
      <c r="H10261" t="s">
        <v>132</v>
      </c>
      <c r="I10261">
        <v>0</v>
      </c>
      <c r="P10261">
        <v>0.51337324585177002</v>
      </c>
      <c r="Q10261">
        <v>0</v>
      </c>
    </row>
    <row r="10262" spans="1:17">
      <c r="A10262" t="s">
        <v>122</v>
      </c>
      <c r="B10262">
        <v>2037</v>
      </c>
      <c r="C10262" t="s">
        <v>151</v>
      </c>
      <c r="D10262" t="s">
        <v>1066</v>
      </c>
      <c r="E10262" t="s">
        <v>170</v>
      </c>
      <c r="F10262" t="s">
        <v>160</v>
      </c>
      <c r="G10262" t="s">
        <v>158</v>
      </c>
      <c r="H10262" t="s">
        <v>135</v>
      </c>
      <c r="I10262">
        <v>0</v>
      </c>
      <c r="P10262">
        <v>0.51337324585177002</v>
      </c>
      <c r="Q10262">
        <v>0</v>
      </c>
    </row>
    <row r="10263" spans="1:17">
      <c r="A10263" t="s">
        <v>122</v>
      </c>
      <c r="B10263">
        <v>2037</v>
      </c>
      <c r="C10263" t="s">
        <v>151</v>
      </c>
      <c r="D10263" t="s">
        <v>1066</v>
      </c>
      <c r="E10263" t="s">
        <v>170</v>
      </c>
      <c r="F10263" t="s">
        <v>160</v>
      </c>
      <c r="G10263" t="s">
        <v>158</v>
      </c>
      <c r="H10263" t="s">
        <v>136</v>
      </c>
      <c r="I10263">
        <v>0</v>
      </c>
      <c r="P10263">
        <v>0.51337324585177002</v>
      </c>
      <c r="Q10263">
        <v>0</v>
      </c>
    </row>
    <row r="10264" spans="1:17">
      <c r="A10264" t="s">
        <v>122</v>
      </c>
      <c r="B10264">
        <v>2037</v>
      </c>
      <c r="C10264" t="s">
        <v>152</v>
      </c>
      <c r="D10264" t="s">
        <v>1066</v>
      </c>
      <c r="E10264" t="s">
        <v>170</v>
      </c>
      <c r="F10264" t="s">
        <v>164</v>
      </c>
      <c r="G10264" t="s">
        <v>158</v>
      </c>
      <c r="H10264" t="s">
        <v>132</v>
      </c>
      <c r="I10264">
        <v>0</v>
      </c>
      <c r="P10264">
        <v>0.51337324585177002</v>
      </c>
      <c r="Q10264">
        <v>0</v>
      </c>
    </row>
    <row r="10265" spans="1:17">
      <c r="A10265" t="s">
        <v>122</v>
      </c>
      <c r="B10265">
        <v>2037</v>
      </c>
      <c r="C10265" t="s">
        <v>152</v>
      </c>
      <c r="D10265" t="s">
        <v>1066</v>
      </c>
      <c r="E10265" t="s">
        <v>170</v>
      </c>
      <c r="F10265" t="s">
        <v>164</v>
      </c>
      <c r="G10265" t="s">
        <v>158</v>
      </c>
      <c r="H10265" t="s">
        <v>135</v>
      </c>
      <c r="I10265">
        <v>0</v>
      </c>
      <c r="P10265">
        <v>0.51337324585177002</v>
      </c>
      <c r="Q10265">
        <v>0</v>
      </c>
    </row>
    <row r="10266" spans="1:17">
      <c r="A10266" t="s">
        <v>122</v>
      </c>
      <c r="B10266">
        <v>2037</v>
      </c>
      <c r="C10266" t="s">
        <v>152</v>
      </c>
      <c r="D10266" t="s">
        <v>1066</v>
      </c>
      <c r="E10266" t="s">
        <v>170</v>
      </c>
      <c r="F10266" t="s">
        <v>164</v>
      </c>
      <c r="G10266" t="s">
        <v>158</v>
      </c>
      <c r="H10266" t="s">
        <v>136</v>
      </c>
      <c r="I10266">
        <v>0</v>
      </c>
      <c r="P10266">
        <v>0.51337324585177002</v>
      </c>
      <c r="Q10266">
        <v>0</v>
      </c>
    </row>
    <row r="10267" spans="1:17">
      <c r="A10267" t="s">
        <v>122</v>
      </c>
      <c r="B10267">
        <v>2037</v>
      </c>
      <c r="C10267" t="s">
        <v>152</v>
      </c>
      <c r="D10267" t="s">
        <v>1066</v>
      </c>
      <c r="E10267" t="s">
        <v>170</v>
      </c>
      <c r="F10267" t="s">
        <v>159</v>
      </c>
      <c r="G10267" t="s">
        <v>158</v>
      </c>
      <c r="H10267" t="s">
        <v>132</v>
      </c>
      <c r="I10267">
        <v>0</v>
      </c>
      <c r="P10267">
        <v>0.51337324585177002</v>
      </c>
      <c r="Q10267">
        <v>0</v>
      </c>
    </row>
    <row r="10268" spans="1:17">
      <c r="A10268" t="s">
        <v>122</v>
      </c>
      <c r="B10268">
        <v>2037</v>
      </c>
      <c r="C10268" t="s">
        <v>152</v>
      </c>
      <c r="D10268" t="s">
        <v>1066</v>
      </c>
      <c r="E10268" t="s">
        <v>170</v>
      </c>
      <c r="F10268" t="s">
        <v>159</v>
      </c>
      <c r="G10268" t="s">
        <v>158</v>
      </c>
      <c r="H10268" t="s">
        <v>135</v>
      </c>
      <c r="I10268">
        <v>0</v>
      </c>
      <c r="P10268">
        <v>0.51337324585177002</v>
      </c>
      <c r="Q10268">
        <v>0</v>
      </c>
    </row>
    <row r="10269" spans="1:17">
      <c r="A10269" t="s">
        <v>122</v>
      </c>
      <c r="B10269">
        <v>2037</v>
      </c>
      <c r="C10269" t="s">
        <v>152</v>
      </c>
      <c r="D10269" t="s">
        <v>1066</v>
      </c>
      <c r="E10269" t="s">
        <v>170</v>
      </c>
      <c r="F10269" t="s">
        <v>159</v>
      </c>
      <c r="G10269" t="s">
        <v>158</v>
      </c>
      <c r="H10269" t="s">
        <v>136</v>
      </c>
      <c r="I10269">
        <v>0</v>
      </c>
      <c r="P10269">
        <v>0.51337324585177002</v>
      </c>
      <c r="Q10269">
        <v>0</v>
      </c>
    </row>
    <row r="10270" spans="1:17">
      <c r="A10270" t="s">
        <v>122</v>
      </c>
      <c r="B10270">
        <v>2037</v>
      </c>
      <c r="C10270" t="s">
        <v>152</v>
      </c>
      <c r="D10270" t="s">
        <v>1066</v>
      </c>
      <c r="E10270" t="s">
        <v>170</v>
      </c>
      <c r="F10270" t="s">
        <v>126</v>
      </c>
      <c r="G10270" t="s">
        <v>158</v>
      </c>
      <c r="H10270" t="s">
        <v>132</v>
      </c>
      <c r="I10270">
        <v>0</v>
      </c>
      <c r="P10270">
        <v>0.51337324585177002</v>
      </c>
      <c r="Q10270">
        <v>0</v>
      </c>
    </row>
    <row r="10271" spans="1:17">
      <c r="A10271" t="s">
        <v>122</v>
      </c>
      <c r="B10271">
        <v>2037</v>
      </c>
      <c r="C10271" t="s">
        <v>152</v>
      </c>
      <c r="D10271" t="s">
        <v>1066</v>
      </c>
      <c r="E10271" t="s">
        <v>170</v>
      </c>
      <c r="F10271" t="s">
        <v>126</v>
      </c>
      <c r="G10271" t="s">
        <v>158</v>
      </c>
      <c r="H10271" t="s">
        <v>135</v>
      </c>
      <c r="I10271">
        <v>0</v>
      </c>
      <c r="P10271">
        <v>0.51337324585177002</v>
      </c>
      <c r="Q10271">
        <v>0</v>
      </c>
    </row>
    <row r="10272" spans="1:17">
      <c r="A10272" t="s">
        <v>122</v>
      </c>
      <c r="B10272">
        <v>2037</v>
      </c>
      <c r="C10272" t="s">
        <v>152</v>
      </c>
      <c r="D10272" t="s">
        <v>1066</v>
      </c>
      <c r="E10272" t="s">
        <v>170</v>
      </c>
      <c r="F10272" t="s">
        <v>126</v>
      </c>
      <c r="G10272" t="s">
        <v>158</v>
      </c>
      <c r="H10272" t="s">
        <v>136</v>
      </c>
      <c r="I10272">
        <v>0</v>
      </c>
      <c r="P10272">
        <v>0.51337324585177002</v>
      </c>
      <c r="Q10272">
        <v>0</v>
      </c>
    </row>
    <row r="10273" spans="1:17">
      <c r="A10273" t="s">
        <v>122</v>
      </c>
      <c r="B10273">
        <v>2037</v>
      </c>
      <c r="C10273" t="s">
        <v>152</v>
      </c>
      <c r="D10273" t="s">
        <v>1066</v>
      </c>
      <c r="E10273" t="s">
        <v>170</v>
      </c>
      <c r="F10273" t="s">
        <v>165</v>
      </c>
      <c r="G10273" t="s">
        <v>158</v>
      </c>
      <c r="H10273" t="s">
        <v>132</v>
      </c>
      <c r="I10273">
        <v>0</v>
      </c>
      <c r="P10273">
        <v>0.51337324585177002</v>
      </c>
      <c r="Q10273">
        <v>0</v>
      </c>
    </row>
    <row r="10274" spans="1:17">
      <c r="A10274" t="s">
        <v>122</v>
      </c>
      <c r="B10274">
        <v>2037</v>
      </c>
      <c r="C10274" t="s">
        <v>152</v>
      </c>
      <c r="D10274" t="s">
        <v>1066</v>
      </c>
      <c r="E10274" t="s">
        <v>170</v>
      </c>
      <c r="F10274" t="s">
        <v>165</v>
      </c>
      <c r="G10274" t="s">
        <v>158</v>
      </c>
      <c r="H10274" t="s">
        <v>135</v>
      </c>
      <c r="I10274">
        <v>0</v>
      </c>
      <c r="P10274">
        <v>0.51337324585177002</v>
      </c>
      <c r="Q10274">
        <v>0</v>
      </c>
    </row>
    <row r="10275" spans="1:17">
      <c r="A10275" t="s">
        <v>122</v>
      </c>
      <c r="B10275">
        <v>2037</v>
      </c>
      <c r="C10275" t="s">
        <v>152</v>
      </c>
      <c r="D10275" t="s">
        <v>1066</v>
      </c>
      <c r="E10275" t="s">
        <v>170</v>
      </c>
      <c r="F10275" t="s">
        <v>165</v>
      </c>
      <c r="G10275" t="s">
        <v>158</v>
      </c>
      <c r="H10275" t="s">
        <v>136</v>
      </c>
      <c r="I10275">
        <v>0</v>
      </c>
      <c r="P10275">
        <v>0.51337324585177002</v>
      </c>
      <c r="Q10275">
        <v>0</v>
      </c>
    </row>
    <row r="10276" spans="1:17">
      <c r="A10276" t="s">
        <v>122</v>
      </c>
      <c r="B10276">
        <v>2037</v>
      </c>
      <c r="C10276" t="s">
        <v>152</v>
      </c>
      <c r="D10276" t="s">
        <v>1066</v>
      </c>
      <c r="E10276" t="s">
        <v>170</v>
      </c>
      <c r="F10276" t="s">
        <v>166</v>
      </c>
      <c r="G10276" t="s">
        <v>158</v>
      </c>
      <c r="H10276" t="s">
        <v>132</v>
      </c>
      <c r="I10276">
        <v>0</v>
      </c>
      <c r="P10276">
        <v>0.51337324585177002</v>
      </c>
      <c r="Q10276">
        <v>0</v>
      </c>
    </row>
    <row r="10277" spans="1:17">
      <c r="A10277" t="s">
        <v>122</v>
      </c>
      <c r="B10277">
        <v>2037</v>
      </c>
      <c r="C10277" t="s">
        <v>152</v>
      </c>
      <c r="D10277" t="s">
        <v>1066</v>
      </c>
      <c r="E10277" t="s">
        <v>170</v>
      </c>
      <c r="F10277" t="s">
        <v>166</v>
      </c>
      <c r="G10277" t="s">
        <v>158</v>
      </c>
      <c r="H10277" t="s">
        <v>135</v>
      </c>
      <c r="I10277">
        <v>0</v>
      </c>
      <c r="P10277">
        <v>0.51337324585177002</v>
      </c>
      <c r="Q10277">
        <v>0</v>
      </c>
    </row>
    <row r="10278" spans="1:17">
      <c r="A10278" t="s">
        <v>122</v>
      </c>
      <c r="B10278">
        <v>2037</v>
      </c>
      <c r="C10278" t="s">
        <v>152</v>
      </c>
      <c r="D10278" t="s">
        <v>1066</v>
      </c>
      <c r="E10278" t="s">
        <v>170</v>
      </c>
      <c r="F10278" t="s">
        <v>166</v>
      </c>
      <c r="G10278" t="s">
        <v>158</v>
      </c>
      <c r="H10278" t="s">
        <v>136</v>
      </c>
      <c r="I10278">
        <v>0</v>
      </c>
      <c r="P10278">
        <v>0.51337324585177002</v>
      </c>
      <c r="Q10278">
        <v>0</v>
      </c>
    </row>
    <row r="10279" spans="1:17">
      <c r="A10279" t="s">
        <v>122</v>
      </c>
      <c r="B10279">
        <v>2037</v>
      </c>
      <c r="C10279" t="s">
        <v>152</v>
      </c>
      <c r="D10279" t="s">
        <v>1066</v>
      </c>
      <c r="E10279" t="s">
        <v>170</v>
      </c>
      <c r="F10279" t="s">
        <v>160</v>
      </c>
      <c r="G10279" t="s">
        <v>158</v>
      </c>
      <c r="H10279" t="s">
        <v>132</v>
      </c>
      <c r="I10279">
        <v>0</v>
      </c>
      <c r="P10279">
        <v>0.51337324585177002</v>
      </c>
      <c r="Q10279">
        <v>0</v>
      </c>
    </row>
    <row r="10280" spans="1:17">
      <c r="A10280" t="s">
        <v>122</v>
      </c>
      <c r="B10280">
        <v>2037</v>
      </c>
      <c r="C10280" t="s">
        <v>152</v>
      </c>
      <c r="D10280" t="s">
        <v>1066</v>
      </c>
      <c r="E10280" t="s">
        <v>170</v>
      </c>
      <c r="F10280" t="s">
        <v>160</v>
      </c>
      <c r="G10280" t="s">
        <v>158</v>
      </c>
      <c r="H10280" t="s">
        <v>135</v>
      </c>
      <c r="I10280">
        <v>0</v>
      </c>
      <c r="P10280">
        <v>0.51337324585177002</v>
      </c>
      <c r="Q10280">
        <v>0</v>
      </c>
    </row>
    <row r="10281" spans="1:17">
      <c r="A10281" t="s">
        <v>122</v>
      </c>
      <c r="B10281">
        <v>2037</v>
      </c>
      <c r="C10281" t="s">
        <v>152</v>
      </c>
      <c r="D10281" t="s">
        <v>1066</v>
      </c>
      <c r="E10281" t="s">
        <v>170</v>
      </c>
      <c r="F10281" t="s">
        <v>160</v>
      </c>
      <c r="G10281" t="s">
        <v>158</v>
      </c>
      <c r="H10281" t="s">
        <v>136</v>
      </c>
      <c r="I10281">
        <v>0</v>
      </c>
      <c r="P10281">
        <v>0.51337324585177002</v>
      </c>
      <c r="Q10281">
        <v>0</v>
      </c>
    </row>
    <row r="10282" spans="1:17">
      <c r="A10282" t="s">
        <v>122</v>
      </c>
      <c r="B10282">
        <v>2037</v>
      </c>
      <c r="C10282" t="s">
        <v>153</v>
      </c>
      <c r="D10282" t="s">
        <v>1066</v>
      </c>
      <c r="E10282" t="s">
        <v>170</v>
      </c>
      <c r="F10282" t="s">
        <v>164</v>
      </c>
      <c r="G10282" t="s">
        <v>158</v>
      </c>
      <c r="H10282" t="s">
        <v>132</v>
      </c>
      <c r="I10282">
        <v>0</v>
      </c>
      <c r="P10282">
        <v>0.51337324585177002</v>
      </c>
      <c r="Q10282">
        <v>0</v>
      </c>
    </row>
    <row r="10283" spans="1:17">
      <c r="A10283" t="s">
        <v>122</v>
      </c>
      <c r="B10283">
        <v>2037</v>
      </c>
      <c r="C10283" t="s">
        <v>153</v>
      </c>
      <c r="D10283" t="s">
        <v>1066</v>
      </c>
      <c r="E10283" t="s">
        <v>170</v>
      </c>
      <c r="F10283" t="s">
        <v>164</v>
      </c>
      <c r="G10283" t="s">
        <v>158</v>
      </c>
      <c r="H10283" t="s">
        <v>135</v>
      </c>
      <c r="I10283">
        <v>0</v>
      </c>
      <c r="P10283">
        <v>0.51337324585177002</v>
      </c>
      <c r="Q10283">
        <v>0</v>
      </c>
    </row>
    <row r="10284" spans="1:17">
      <c r="A10284" t="s">
        <v>122</v>
      </c>
      <c r="B10284">
        <v>2037</v>
      </c>
      <c r="C10284" t="s">
        <v>153</v>
      </c>
      <c r="D10284" t="s">
        <v>1066</v>
      </c>
      <c r="E10284" t="s">
        <v>170</v>
      </c>
      <c r="F10284" t="s">
        <v>164</v>
      </c>
      <c r="G10284" t="s">
        <v>158</v>
      </c>
      <c r="H10284" t="s">
        <v>136</v>
      </c>
      <c r="I10284">
        <v>0</v>
      </c>
      <c r="P10284">
        <v>0.51337324585177002</v>
      </c>
      <c r="Q10284">
        <v>0</v>
      </c>
    </row>
    <row r="10285" spans="1:17">
      <c r="A10285" t="s">
        <v>122</v>
      </c>
      <c r="B10285">
        <v>2037</v>
      </c>
      <c r="C10285" t="s">
        <v>153</v>
      </c>
      <c r="D10285" t="s">
        <v>1066</v>
      </c>
      <c r="E10285" t="s">
        <v>170</v>
      </c>
      <c r="F10285" t="s">
        <v>159</v>
      </c>
      <c r="G10285" t="s">
        <v>158</v>
      </c>
      <c r="H10285" t="s">
        <v>132</v>
      </c>
      <c r="I10285">
        <v>0</v>
      </c>
      <c r="P10285">
        <v>0.51337324585177002</v>
      </c>
      <c r="Q10285">
        <v>0</v>
      </c>
    </row>
    <row r="10286" spans="1:17">
      <c r="A10286" t="s">
        <v>122</v>
      </c>
      <c r="B10286">
        <v>2037</v>
      </c>
      <c r="C10286" t="s">
        <v>153</v>
      </c>
      <c r="D10286" t="s">
        <v>1066</v>
      </c>
      <c r="E10286" t="s">
        <v>170</v>
      </c>
      <c r="F10286" t="s">
        <v>159</v>
      </c>
      <c r="G10286" t="s">
        <v>158</v>
      </c>
      <c r="H10286" t="s">
        <v>135</v>
      </c>
      <c r="I10286">
        <v>0</v>
      </c>
      <c r="P10286">
        <v>0.51337324585177002</v>
      </c>
      <c r="Q10286">
        <v>0</v>
      </c>
    </row>
    <row r="10287" spans="1:17">
      <c r="A10287" t="s">
        <v>122</v>
      </c>
      <c r="B10287">
        <v>2037</v>
      </c>
      <c r="C10287" t="s">
        <v>153</v>
      </c>
      <c r="D10287" t="s">
        <v>1066</v>
      </c>
      <c r="E10287" t="s">
        <v>170</v>
      </c>
      <c r="F10287" t="s">
        <v>159</v>
      </c>
      <c r="G10287" t="s">
        <v>158</v>
      </c>
      <c r="H10287" t="s">
        <v>136</v>
      </c>
      <c r="I10287">
        <v>0</v>
      </c>
      <c r="P10287">
        <v>0.51337324585177002</v>
      </c>
      <c r="Q10287">
        <v>0</v>
      </c>
    </row>
    <row r="10288" spans="1:17">
      <c r="A10288" t="s">
        <v>122</v>
      </c>
      <c r="B10288">
        <v>2037</v>
      </c>
      <c r="C10288" t="s">
        <v>153</v>
      </c>
      <c r="D10288" t="s">
        <v>1066</v>
      </c>
      <c r="E10288" t="s">
        <v>170</v>
      </c>
      <c r="F10288" t="s">
        <v>126</v>
      </c>
      <c r="G10288" t="s">
        <v>158</v>
      </c>
      <c r="H10288" t="s">
        <v>132</v>
      </c>
      <c r="I10288">
        <v>0</v>
      </c>
      <c r="P10288">
        <v>0.51337324585177002</v>
      </c>
      <c r="Q10288">
        <v>0</v>
      </c>
    </row>
    <row r="10289" spans="1:17">
      <c r="A10289" t="s">
        <v>122</v>
      </c>
      <c r="B10289">
        <v>2037</v>
      </c>
      <c r="C10289" t="s">
        <v>153</v>
      </c>
      <c r="D10289" t="s">
        <v>1066</v>
      </c>
      <c r="E10289" t="s">
        <v>170</v>
      </c>
      <c r="F10289" t="s">
        <v>126</v>
      </c>
      <c r="G10289" t="s">
        <v>158</v>
      </c>
      <c r="H10289" t="s">
        <v>135</v>
      </c>
      <c r="I10289">
        <v>0</v>
      </c>
      <c r="P10289">
        <v>0.51337324585177002</v>
      </c>
      <c r="Q10289">
        <v>0</v>
      </c>
    </row>
    <row r="10290" spans="1:17">
      <c r="A10290" t="s">
        <v>122</v>
      </c>
      <c r="B10290">
        <v>2037</v>
      </c>
      <c r="C10290" t="s">
        <v>153</v>
      </c>
      <c r="D10290" t="s">
        <v>1066</v>
      </c>
      <c r="E10290" t="s">
        <v>170</v>
      </c>
      <c r="F10290" t="s">
        <v>126</v>
      </c>
      <c r="G10290" t="s">
        <v>158</v>
      </c>
      <c r="H10290" t="s">
        <v>136</v>
      </c>
      <c r="I10290">
        <v>0</v>
      </c>
      <c r="P10290">
        <v>0.51337324585177002</v>
      </c>
      <c r="Q10290">
        <v>0</v>
      </c>
    </row>
    <row r="10291" spans="1:17">
      <c r="A10291" t="s">
        <v>122</v>
      </c>
      <c r="B10291">
        <v>2037</v>
      </c>
      <c r="C10291" t="s">
        <v>153</v>
      </c>
      <c r="D10291" t="s">
        <v>1066</v>
      </c>
      <c r="E10291" t="s">
        <v>170</v>
      </c>
      <c r="F10291" t="s">
        <v>165</v>
      </c>
      <c r="G10291" t="s">
        <v>158</v>
      </c>
      <c r="H10291" t="s">
        <v>132</v>
      </c>
      <c r="I10291">
        <v>0</v>
      </c>
      <c r="P10291">
        <v>0.51337324585177002</v>
      </c>
      <c r="Q10291">
        <v>0</v>
      </c>
    </row>
    <row r="10292" spans="1:17">
      <c r="A10292" t="s">
        <v>122</v>
      </c>
      <c r="B10292">
        <v>2037</v>
      </c>
      <c r="C10292" t="s">
        <v>153</v>
      </c>
      <c r="D10292" t="s">
        <v>1066</v>
      </c>
      <c r="E10292" t="s">
        <v>170</v>
      </c>
      <c r="F10292" t="s">
        <v>165</v>
      </c>
      <c r="G10292" t="s">
        <v>158</v>
      </c>
      <c r="H10292" t="s">
        <v>135</v>
      </c>
      <c r="I10292">
        <v>0</v>
      </c>
      <c r="P10292">
        <v>0.51337324585177002</v>
      </c>
      <c r="Q10292">
        <v>0</v>
      </c>
    </row>
    <row r="10293" spans="1:17">
      <c r="A10293" t="s">
        <v>122</v>
      </c>
      <c r="B10293">
        <v>2037</v>
      </c>
      <c r="C10293" t="s">
        <v>153</v>
      </c>
      <c r="D10293" t="s">
        <v>1066</v>
      </c>
      <c r="E10293" t="s">
        <v>170</v>
      </c>
      <c r="F10293" t="s">
        <v>165</v>
      </c>
      <c r="G10293" t="s">
        <v>158</v>
      </c>
      <c r="H10293" t="s">
        <v>136</v>
      </c>
      <c r="I10293">
        <v>0</v>
      </c>
      <c r="P10293">
        <v>0.51337324585177002</v>
      </c>
      <c r="Q10293">
        <v>0</v>
      </c>
    </row>
    <row r="10294" spans="1:17">
      <c r="A10294" t="s">
        <v>122</v>
      </c>
      <c r="B10294">
        <v>2037</v>
      </c>
      <c r="C10294" t="s">
        <v>153</v>
      </c>
      <c r="D10294" t="s">
        <v>1066</v>
      </c>
      <c r="E10294" t="s">
        <v>170</v>
      </c>
      <c r="F10294" t="s">
        <v>166</v>
      </c>
      <c r="G10294" t="s">
        <v>158</v>
      </c>
      <c r="H10294" t="s">
        <v>132</v>
      </c>
      <c r="I10294">
        <v>0</v>
      </c>
      <c r="P10294">
        <v>0.51337324585177002</v>
      </c>
      <c r="Q10294">
        <v>0</v>
      </c>
    </row>
    <row r="10295" spans="1:17">
      <c r="A10295" t="s">
        <v>122</v>
      </c>
      <c r="B10295">
        <v>2037</v>
      </c>
      <c r="C10295" t="s">
        <v>153</v>
      </c>
      <c r="D10295" t="s">
        <v>1066</v>
      </c>
      <c r="E10295" t="s">
        <v>170</v>
      </c>
      <c r="F10295" t="s">
        <v>166</v>
      </c>
      <c r="G10295" t="s">
        <v>158</v>
      </c>
      <c r="H10295" t="s">
        <v>135</v>
      </c>
      <c r="I10295">
        <v>0</v>
      </c>
      <c r="P10295">
        <v>0.51337324585177002</v>
      </c>
      <c r="Q10295">
        <v>0</v>
      </c>
    </row>
    <row r="10296" spans="1:17">
      <c r="A10296" t="s">
        <v>122</v>
      </c>
      <c r="B10296">
        <v>2037</v>
      </c>
      <c r="C10296" t="s">
        <v>153</v>
      </c>
      <c r="D10296" t="s">
        <v>1066</v>
      </c>
      <c r="E10296" t="s">
        <v>170</v>
      </c>
      <c r="F10296" t="s">
        <v>166</v>
      </c>
      <c r="G10296" t="s">
        <v>158</v>
      </c>
      <c r="H10296" t="s">
        <v>136</v>
      </c>
      <c r="I10296">
        <v>0</v>
      </c>
      <c r="P10296">
        <v>0.51337324585177002</v>
      </c>
      <c r="Q10296">
        <v>0</v>
      </c>
    </row>
    <row r="10297" spans="1:17">
      <c r="A10297" t="s">
        <v>122</v>
      </c>
      <c r="B10297">
        <v>2037</v>
      </c>
      <c r="C10297" t="s">
        <v>153</v>
      </c>
      <c r="D10297" t="s">
        <v>1066</v>
      </c>
      <c r="E10297" t="s">
        <v>170</v>
      </c>
      <c r="F10297" t="s">
        <v>160</v>
      </c>
      <c r="G10297" t="s">
        <v>158</v>
      </c>
      <c r="H10297" t="s">
        <v>132</v>
      </c>
      <c r="I10297">
        <v>9010810122.2354507</v>
      </c>
      <c r="P10297">
        <v>0.51337324585177002</v>
      </c>
      <c r="Q10297">
        <v>4625908840.2060003</v>
      </c>
    </row>
    <row r="10298" spans="1:17">
      <c r="A10298" t="s">
        <v>122</v>
      </c>
      <c r="B10298">
        <v>2037</v>
      </c>
      <c r="C10298" t="s">
        <v>153</v>
      </c>
      <c r="D10298" t="s">
        <v>1066</v>
      </c>
      <c r="E10298" t="s">
        <v>170</v>
      </c>
      <c r="F10298" t="s">
        <v>160</v>
      </c>
      <c r="G10298" t="s">
        <v>158</v>
      </c>
      <c r="H10298" t="s">
        <v>135</v>
      </c>
      <c r="I10298">
        <v>2448614822.7196999</v>
      </c>
      <c r="P10298">
        <v>0.51337324585177002</v>
      </c>
      <c r="Q10298">
        <v>1257053339.3803699</v>
      </c>
    </row>
    <row r="10299" spans="1:17">
      <c r="A10299" t="s">
        <v>122</v>
      </c>
      <c r="B10299">
        <v>2037</v>
      </c>
      <c r="C10299" t="s">
        <v>153</v>
      </c>
      <c r="D10299" t="s">
        <v>1066</v>
      </c>
      <c r="E10299" t="s">
        <v>170</v>
      </c>
      <c r="F10299" t="s">
        <v>160</v>
      </c>
      <c r="G10299" t="s">
        <v>158</v>
      </c>
      <c r="H10299" t="s">
        <v>136</v>
      </c>
      <c r="I10299">
        <v>0</v>
      </c>
      <c r="P10299">
        <v>0.51337324585177002</v>
      </c>
      <c r="Q10299">
        <v>0</v>
      </c>
    </row>
    <row r="10300" spans="1:17">
      <c r="A10300" t="s">
        <v>122</v>
      </c>
      <c r="B10300">
        <v>2037</v>
      </c>
      <c r="C10300" t="s">
        <v>154</v>
      </c>
      <c r="D10300" t="s">
        <v>1066</v>
      </c>
      <c r="E10300" t="s">
        <v>170</v>
      </c>
      <c r="F10300" t="s">
        <v>164</v>
      </c>
      <c r="G10300" t="s">
        <v>158</v>
      </c>
      <c r="H10300" t="s">
        <v>132</v>
      </c>
      <c r="I10300">
        <v>0</v>
      </c>
      <c r="P10300">
        <v>0.51337324585177002</v>
      </c>
      <c r="Q10300">
        <v>0</v>
      </c>
    </row>
    <row r="10301" spans="1:17">
      <c r="A10301" t="s">
        <v>122</v>
      </c>
      <c r="B10301">
        <v>2037</v>
      </c>
      <c r="C10301" t="s">
        <v>154</v>
      </c>
      <c r="D10301" t="s">
        <v>1066</v>
      </c>
      <c r="E10301" t="s">
        <v>170</v>
      </c>
      <c r="F10301" t="s">
        <v>164</v>
      </c>
      <c r="G10301" t="s">
        <v>158</v>
      </c>
      <c r="H10301" t="s">
        <v>135</v>
      </c>
      <c r="I10301">
        <v>0</v>
      </c>
      <c r="P10301">
        <v>0.51337324585177002</v>
      </c>
      <c r="Q10301">
        <v>0</v>
      </c>
    </row>
    <row r="10302" spans="1:17">
      <c r="A10302" t="s">
        <v>122</v>
      </c>
      <c r="B10302">
        <v>2037</v>
      </c>
      <c r="C10302" t="s">
        <v>154</v>
      </c>
      <c r="D10302" t="s">
        <v>1066</v>
      </c>
      <c r="E10302" t="s">
        <v>170</v>
      </c>
      <c r="F10302" t="s">
        <v>164</v>
      </c>
      <c r="G10302" t="s">
        <v>158</v>
      </c>
      <c r="H10302" t="s">
        <v>136</v>
      </c>
      <c r="I10302">
        <v>0</v>
      </c>
      <c r="P10302">
        <v>0.51337324585177002</v>
      </c>
      <c r="Q10302">
        <v>0</v>
      </c>
    </row>
    <row r="10303" spans="1:17">
      <c r="A10303" t="s">
        <v>122</v>
      </c>
      <c r="B10303">
        <v>2037</v>
      </c>
      <c r="C10303" t="s">
        <v>154</v>
      </c>
      <c r="D10303" t="s">
        <v>1066</v>
      </c>
      <c r="E10303" t="s">
        <v>170</v>
      </c>
      <c r="F10303" t="s">
        <v>159</v>
      </c>
      <c r="G10303" t="s">
        <v>158</v>
      </c>
      <c r="H10303" t="s">
        <v>132</v>
      </c>
      <c r="I10303">
        <v>0</v>
      </c>
      <c r="P10303">
        <v>0.51337324585177002</v>
      </c>
      <c r="Q10303">
        <v>0</v>
      </c>
    </row>
    <row r="10304" spans="1:17">
      <c r="A10304" t="s">
        <v>122</v>
      </c>
      <c r="B10304">
        <v>2037</v>
      </c>
      <c r="C10304" t="s">
        <v>154</v>
      </c>
      <c r="D10304" t="s">
        <v>1066</v>
      </c>
      <c r="E10304" t="s">
        <v>170</v>
      </c>
      <c r="F10304" t="s">
        <v>159</v>
      </c>
      <c r="G10304" t="s">
        <v>158</v>
      </c>
      <c r="H10304" t="s">
        <v>135</v>
      </c>
      <c r="I10304">
        <v>0</v>
      </c>
      <c r="P10304">
        <v>0.51337324585177002</v>
      </c>
      <c r="Q10304">
        <v>0</v>
      </c>
    </row>
    <row r="10305" spans="1:17">
      <c r="A10305" t="s">
        <v>122</v>
      </c>
      <c r="B10305">
        <v>2037</v>
      </c>
      <c r="C10305" t="s">
        <v>154</v>
      </c>
      <c r="D10305" t="s">
        <v>1066</v>
      </c>
      <c r="E10305" t="s">
        <v>170</v>
      </c>
      <c r="F10305" t="s">
        <v>159</v>
      </c>
      <c r="G10305" t="s">
        <v>158</v>
      </c>
      <c r="H10305" t="s">
        <v>136</v>
      </c>
      <c r="I10305">
        <v>0</v>
      </c>
      <c r="P10305">
        <v>0.51337324585177002</v>
      </c>
      <c r="Q10305">
        <v>0</v>
      </c>
    </row>
    <row r="10306" spans="1:17">
      <c r="A10306" t="s">
        <v>122</v>
      </c>
      <c r="B10306">
        <v>2037</v>
      </c>
      <c r="C10306" t="s">
        <v>154</v>
      </c>
      <c r="D10306" t="s">
        <v>1066</v>
      </c>
      <c r="E10306" t="s">
        <v>170</v>
      </c>
      <c r="F10306" t="s">
        <v>126</v>
      </c>
      <c r="G10306" t="s">
        <v>158</v>
      </c>
      <c r="H10306" t="s">
        <v>132</v>
      </c>
      <c r="I10306">
        <v>0</v>
      </c>
      <c r="P10306">
        <v>0.51337324585177002</v>
      </c>
      <c r="Q10306">
        <v>0</v>
      </c>
    </row>
    <row r="10307" spans="1:17">
      <c r="A10307" t="s">
        <v>122</v>
      </c>
      <c r="B10307">
        <v>2037</v>
      </c>
      <c r="C10307" t="s">
        <v>154</v>
      </c>
      <c r="D10307" t="s">
        <v>1066</v>
      </c>
      <c r="E10307" t="s">
        <v>170</v>
      </c>
      <c r="F10307" t="s">
        <v>126</v>
      </c>
      <c r="G10307" t="s">
        <v>158</v>
      </c>
      <c r="H10307" t="s">
        <v>135</v>
      </c>
      <c r="I10307">
        <v>0</v>
      </c>
      <c r="P10307">
        <v>0.51337324585177002</v>
      </c>
      <c r="Q10307">
        <v>0</v>
      </c>
    </row>
    <row r="10308" spans="1:17">
      <c r="A10308" t="s">
        <v>122</v>
      </c>
      <c r="B10308">
        <v>2037</v>
      </c>
      <c r="C10308" t="s">
        <v>154</v>
      </c>
      <c r="D10308" t="s">
        <v>1066</v>
      </c>
      <c r="E10308" t="s">
        <v>170</v>
      </c>
      <c r="F10308" t="s">
        <v>126</v>
      </c>
      <c r="G10308" t="s">
        <v>158</v>
      </c>
      <c r="H10308" t="s">
        <v>136</v>
      </c>
      <c r="I10308">
        <v>0</v>
      </c>
      <c r="P10308">
        <v>0.51337324585177002</v>
      </c>
      <c r="Q10308">
        <v>0</v>
      </c>
    </row>
    <row r="10309" spans="1:17">
      <c r="A10309" t="s">
        <v>122</v>
      </c>
      <c r="B10309">
        <v>2037</v>
      </c>
      <c r="C10309" t="s">
        <v>154</v>
      </c>
      <c r="D10309" t="s">
        <v>1066</v>
      </c>
      <c r="E10309" t="s">
        <v>170</v>
      </c>
      <c r="F10309" t="s">
        <v>165</v>
      </c>
      <c r="G10309" t="s">
        <v>158</v>
      </c>
      <c r="H10309" t="s">
        <v>132</v>
      </c>
      <c r="I10309">
        <v>0</v>
      </c>
      <c r="P10309">
        <v>0.51337324585177002</v>
      </c>
      <c r="Q10309">
        <v>0</v>
      </c>
    </row>
    <row r="10310" spans="1:17">
      <c r="A10310" t="s">
        <v>122</v>
      </c>
      <c r="B10310">
        <v>2037</v>
      </c>
      <c r="C10310" t="s">
        <v>154</v>
      </c>
      <c r="D10310" t="s">
        <v>1066</v>
      </c>
      <c r="E10310" t="s">
        <v>170</v>
      </c>
      <c r="F10310" t="s">
        <v>165</v>
      </c>
      <c r="G10310" t="s">
        <v>158</v>
      </c>
      <c r="H10310" t="s">
        <v>135</v>
      </c>
      <c r="I10310">
        <v>0</v>
      </c>
      <c r="P10310">
        <v>0.51337324585177002</v>
      </c>
      <c r="Q10310">
        <v>0</v>
      </c>
    </row>
    <row r="10311" spans="1:17">
      <c r="A10311" t="s">
        <v>122</v>
      </c>
      <c r="B10311">
        <v>2037</v>
      </c>
      <c r="C10311" t="s">
        <v>154</v>
      </c>
      <c r="D10311" t="s">
        <v>1066</v>
      </c>
      <c r="E10311" t="s">
        <v>170</v>
      </c>
      <c r="F10311" t="s">
        <v>165</v>
      </c>
      <c r="G10311" t="s">
        <v>158</v>
      </c>
      <c r="H10311" t="s">
        <v>136</v>
      </c>
      <c r="I10311">
        <v>0</v>
      </c>
      <c r="P10311">
        <v>0.51337324585177002</v>
      </c>
      <c r="Q10311">
        <v>0</v>
      </c>
    </row>
    <row r="10312" spans="1:17">
      <c r="A10312" t="s">
        <v>122</v>
      </c>
      <c r="B10312">
        <v>2037</v>
      </c>
      <c r="C10312" t="s">
        <v>154</v>
      </c>
      <c r="D10312" t="s">
        <v>1066</v>
      </c>
      <c r="E10312" t="s">
        <v>170</v>
      </c>
      <c r="F10312" t="s">
        <v>166</v>
      </c>
      <c r="G10312" t="s">
        <v>158</v>
      </c>
      <c r="H10312" t="s">
        <v>132</v>
      </c>
      <c r="I10312">
        <v>0</v>
      </c>
      <c r="P10312">
        <v>0.51337324585177002</v>
      </c>
      <c r="Q10312">
        <v>0</v>
      </c>
    </row>
    <row r="10313" spans="1:17">
      <c r="A10313" t="s">
        <v>122</v>
      </c>
      <c r="B10313">
        <v>2037</v>
      </c>
      <c r="C10313" t="s">
        <v>154</v>
      </c>
      <c r="D10313" t="s">
        <v>1066</v>
      </c>
      <c r="E10313" t="s">
        <v>170</v>
      </c>
      <c r="F10313" t="s">
        <v>166</v>
      </c>
      <c r="G10313" t="s">
        <v>158</v>
      </c>
      <c r="H10313" t="s">
        <v>135</v>
      </c>
      <c r="I10313">
        <v>0</v>
      </c>
      <c r="P10313">
        <v>0.51337324585177002</v>
      </c>
      <c r="Q10313">
        <v>0</v>
      </c>
    </row>
    <row r="10314" spans="1:17">
      <c r="A10314" t="s">
        <v>122</v>
      </c>
      <c r="B10314">
        <v>2037</v>
      </c>
      <c r="C10314" t="s">
        <v>154</v>
      </c>
      <c r="D10314" t="s">
        <v>1066</v>
      </c>
      <c r="E10314" t="s">
        <v>170</v>
      </c>
      <c r="F10314" t="s">
        <v>166</v>
      </c>
      <c r="G10314" t="s">
        <v>158</v>
      </c>
      <c r="H10314" t="s">
        <v>136</v>
      </c>
      <c r="I10314">
        <v>0</v>
      </c>
      <c r="P10314">
        <v>0.51337324585177002</v>
      </c>
      <c r="Q10314">
        <v>0</v>
      </c>
    </row>
    <row r="10315" spans="1:17">
      <c r="A10315" t="s">
        <v>122</v>
      </c>
      <c r="B10315">
        <v>2037</v>
      </c>
      <c r="C10315" t="s">
        <v>154</v>
      </c>
      <c r="D10315" t="s">
        <v>1066</v>
      </c>
      <c r="E10315" t="s">
        <v>170</v>
      </c>
      <c r="F10315" t="s">
        <v>160</v>
      </c>
      <c r="G10315" t="s">
        <v>158</v>
      </c>
      <c r="H10315" t="s">
        <v>132</v>
      </c>
      <c r="I10315">
        <v>0</v>
      </c>
      <c r="P10315">
        <v>0.51337324585177002</v>
      </c>
      <c r="Q10315">
        <v>0</v>
      </c>
    </row>
    <row r="10316" spans="1:17">
      <c r="A10316" t="s">
        <v>122</v>
      </c>
      <c r="B10316">
        <v>2037</v>
      </c>
      <c r="C10316" t="s">
        <v>154</v>
      </c>
      <c r="D10316" t="s">
        <v>1066</v>
      </c>
      <c r="E10316" t="s">
        <v>170</v>
      </c>
      <c r="F10316" t="s">
        <v>160</v>
      </c>
      <c r="G10316" t="s">
        <v>158</v>
      </c>
      <c r="H10316" t="s">
        <v>135</v>
      </c>
      <c r="I10316">
        <v>0</v>
      </c>
      <c r="P10316">
        <v>0.51337324585177002</v>
      </c>
      <c r="Q10316">
        <v>0</v>
      </c>
    </row>
    <row r="10317" spans="1:17">
      <c r="A10317" t="s">
        <v>122</v>
      </c>
      <c r="B10317">
        <v>2037</v>
      </c>
      <c r="C10317" t="s">
        <v>154</v>
      </c>
      <c r="D10317" t="s">
        <v>1066</v>
      </c>
      <c r="E10317" t="s">
        <v>170</v>
      </c>
      <c r="F10317" t="s">
        <v>160</v>
      </c>
      <c r="G10317" t="s">
        <v>158</v>
      </c>
      <c r="H10317" t="s">
        <v>136</v>
      </c>
      <c r="I10317">
        <v>0</v>
      </c>
      <c r="P10317">
        <v>0.51337324585177002</v>
      </c>
      <c r="Q10317">
        <v>0</v>
      </c>
    </row>
    <row r="10318" spans="1:17">
      <c r="A10318" t="s">
        <v>122</v>
      </c>
      <c r="B10318">
        <v>2037</v>
      </c>
      <c r="C10318" t="s">
        <v>155</v>
      </c>
      <c r="D10318" t="s">
        <v>1066</v>
      </c>
      <c r="E10318" t="s">
        <v>170</v>
      </c>
      <c r="F10318" t="s">
        <v>164</v>
      </c>
      <c r="G10318" t="s">
        <v>158</v>
      </c>
      <c r="H10318" t="s">
        <v>132</v>
      </c>
      <c r="I10318">
        <v>0</v>
      </c>
      <c r="P10318">
        <v>0.51337324585177002</v>
      </c>
      <c r="Q10318">
        <v>0</v>
      </c>
    </row>
    <row r="10319" spans="1:17">
      <c r="A10319" t="s">
        <v>122</v>
      </c>
      <c r="B10319">
        <v>2037</v>
      </c>
      <c r="C10319" t="s">
        <v>155</v>
      </c>
      <c r="D10319" t="s">
        <v>1066</v>
      </c>
      <c r="E10319" t="s">
        <v>170</v>
      </c>
      <c r="F10319" t="s">
        <v>164</v>
      </c>
      <c r="G10319" t="s">
        <v>158</v>
      </c>
      <c r="H10319" t="s">
        <v>135</v>
      </c>
      <c r="I10319">
        <v>0</v>
      </c>
      <c r="P10319">
        <v>0.51337324585177002</v>
      </c>
      <c r="Q10319">
        <v>0</v>
      </c>
    </row>
    <row r="10320" spans="1:17">
      <c r="A10320" t="s">
        <v>122</v>
      </c>
      <c r="B10320">
        <v>2037</v>
      </c>
      <c r="C10320" t="s">
        <v>155</v>
      </c>
      <c r="D10320" t="s">
        <v>1066</v>
      </c>
      <c r="E10320" t="s">
        <v>170</v>
      </c>
      <c r="F10320" t="s">
        <v>164</v>
      </c>
      <c r="G10320" t="s">
        <v>158</v>
      </c>
      <c r="H10320" t="s">
        <v>136</v>
      </c>
      <c r="I10320">
        <v>0</v>
      </c>
      <c r="P10320">
        <v>0.51337324585177002</v>
      </c>
      <c r="Q10320">
        <v>0</v>
      </c>
    </row>
    <row r="10321" spans="1:17">
      <c r="A10321" t="s">
        <v>122</v>
      </c>
      <c r="B10321">
        <v>2037</v>
      </c>
      <c r="C10321" t="s">
        <v>155</v>
      </c>
      <c r="D10321" t="s">
        <v>1066</v>
      </c>
      <c r="E10321" t="s">
        <v>170</v>
      </c>
      <c r="F10321" t="s">
        <v>159</v>
      </c>
      <c r="G10321" t="s">
        <v>158</v>
      </c>
      <c r="H10321" t="s">
        <v>132</v>
      </c>
      <c r="I10321">
        <v>0</v>
      </c>
      <c r="P10321">
        <v>0.51337324585177002</v>
      </c>
      <c r="Q10321">
        <v>0</v>
      </c>
    </row>
    <row r="10322" spans="1:17">
      <c r="A10322" t="s">
        <v>122</v>
      </c>
      <c r="B10322">
        <v>2037</v>
      </c>
      <c r="C10322" t="s">
        <v>155</v>
      </c>
      <c r="D10322" t="s">
        <v>1066</v>
      </c>
      <c r="E10322" t="s">
        <v>170</v>
      </c>
      <c r="F10322" t="s">
        <v>159</v>
      </c>
      <c r="G10322" t="s">
        <v>158</v>
      </c>
      <c r="H10322" t="s">
        <v>135</v>
      </c>
      <c r="I10322">
        <v>0</v>
      </c>
      <c r="P10322">
        <v>0.51337324585177002</v>
      </c>
      <c r="Q10322">
        <v>0</v>
      </c>
    </row>
    <row r="10323" spans="1:17">
      <c r="A10323" t="s">
        <v>122</v>
      </c>
      <c r="B10323">
        <v>2037</v>
      </c>
      <c r="C10323" t="s">
        <v>155</v>
      </c>
      <c r="D10323" t="s">
        <v>1066</v>
      </c>
      <c r="E10323" t="s">
        <v>170</v>
      </c>
      <c r="F10323" t="s">
        <v>159</v>
      </c>
      <c r="G10323" t="s">
        <v>158</v>
      </c>
      <c r="H10323" t="s">
        <v>136</v>
      </c>
      <c r="I10323">
        <v>0</v>
      </c>
      <c r="P10323">
        <v>0.51337324585177002</v>
      </c>
      <c r="Q10323">
        <v>0</v>
      </c>
    </row>
    <row r="10324" spans="1:17">
      <c r="A10324" t="s">
        <v>122</v>
      </c>
      <c r="B10324">
        <v>2037</v>
      </c>
      <c r="C10324" t="s">
        <v>155</v>
      </c>
      <c r="D10324" t="s">
        <v>1066</v>
      </c>
      <c r="E10324" t="s">
        <v>170</v>
      </c>
      <c r="F10324" t="s">
        <v>126</v>
      </c>
      <c r="G10324" t="s">
        <v>158</v>
      </c>
      <c r="H10324" t="s">
        <v>132</v>
      </c>
      <c r="I10324">
        <v>0</v>
      </c>
      <c r="P10324">
        <v>0.51337324585177002</v>
      </c>
      <c r="Q10324">
        <v>0</v>
      </c>
    </row>
    <row r="10325" spans="1:17">
      <c r="A10325" t="s">
        <v>122</v>
      </c>
      <c r="B10325">
        <v>2037</v>
      </c>
      <c r="C10325" t="s">
        <v>155</v>
      </c>
      <c r="D10325" t="s">
        <v>1066</v>
      </c>
      <c r="E10325" t="s">
        <v>170</v>
      </c>
      <c r="F10325" t="s">
        <v>126</v>
      </c>
      <c r="G10325" t="s">
        <v>158</v>
      </c>
      <c r="H10325" t="s">
        <v>135</v>
      </c>
      <c r="I10325">
        <v>0</v>
      </c>
      <c r="P10325">
        <v>0.51337324585177002</v>
      </c>
      <c r="Q10325">
        <v>0</v>
      </c>
    </row>
    <row r="10326" spans="1:17">
      <c r="A10326" t="s">
        <v>122</v>
      </c>
      <c r="B10326">
        <v>2037</v>
      </c>
      <c r="C10326" t="s">
        <v>155</v>
      </c>
      <c r="D10326" t="s">
        <v>1066</v>
      </c>
      <c r="E10326" t="s">
        <v>170</v>
      </c>
      <c r="F10326" t="s">
        <v>126</v>
      </c>
      <c r="G10326" t="s">
        <v>158</v>
      </c>
      <c r="H10326" t="s">
        <v>136</v>
      </c>
      <c r="I10326">
        <v>0</v>
      </c>
      <c r="P10326">
        <v>0.51337324585177002</v>
      </c>
      <c r="Q10326">
        <v>0</v>
      </c>
    </row>
    <row r="10327" spans="1:17">
      <c r="A10327" t="s">
        <v>122</v>
      </c>
      <c r="B10327">
        <v>2037</v>
      </c>
      <c r="C10327" t="s">
        <v>155</v>
      </c>
      <c r="D10327" t="s">
        <v>1066</v>
      </c>
      <c r="E10327" t="s">
        <v>170</v>
      </c>
      <c r="F10327" t="s">
        <v>165</v>
      </c>
      <c r="G10327" t="s">
        <v>158</v>
      </c>
      <c r="H10327" t="s">
        <v>132</v>
      </c>
      <c r="I10327">
        <v>0</v>
      </c>
      <c r="P10327">
        <v>0.51337324585177002</v>
      </c>
      <c r="Q10327">
        <v>0</v>
      </c>
    </row>
    <row r="10328" spans="1:17">
      <c r="A10328" t="s">
        <v>122</v>
      </c>
      <c r="B10328">
        <v>2037</v>
      </c>
      <c r="C10328" t="s">
        <v>155</v>
      </c>
      <c r="D10328" t="s">
        <v>1066</v>
      </c>
      <c r="E10328" t="s">
        <v>170</v>
      </c>
      <c r="F10328" t="s">
        <v>165</v>
      </c>
      <c r="G10328" t="s">
        <v>158</v>
      </c>
      <c r="H10328" t="s">
        <v>135</v>
      </c>
      <c r="I10328">
        <v>0</v>
      </c>
      <c r="P10328">
        <v>0.51337324585177002</v>
      </c>
      <c r="Q10328">
        <v>0</v>
      </c>
    </row>
    <row r="10329" spans="1:17">
      <c r="A10329" t="s">
        <v>122</v>
      </c>
      <c r="B10329">
        <v>2037</v>
      </c>
      <c r="C10329" t="s">
        <v>155</v>
      </c>
      <c r="D10329" t="s">
        <v>1066</v>
      </c>
      <c r="E10329" t="s">
        <v>170</v>
      </c>
      <c r="F10329" t="s">
        <v>165</v>
      </c>
      <c r="G10329" t="s">
        <v>158</v>
      </c>
      <c r="H10329" t="s">
        <v>136</v>
      </c>
      <c r="I10329">
        <v>0</v>
      </c>
      <c r="P10329">
        <v>0.51337324585177002</v>
      </c>
      <c r="Q10329">
        <v>0</v>
      </c>
    </row>
    <row r="10330" spans="1:17">
      <c r="A10330" t="s">
        <v>122</v>
      </c>
      <c r="B10330">
        <v>2037</v>
      </c>
      <c r="C10330" t="s">
        <v>155</v>
      </c>
      <c r="D10330" t="s">
        <v>1066</v>
      </c>
      <c r="E10330" t="s">
        <v>170</v>
      </c>
      <c r="F10330" t="s">
        <v>166</v>
      </c>
      <c r="G10330" t="s">
        <v>158</v>
      </c>
      <c r="H10330" t="s">
        <v>132</v>
      </c>
      <c r="I10330">
        <v>0</v>
      </c>
      <c r="P10330">
        <v>0.51337324585177002</v>
      </c>
      <c r="Q10330">
        <v>0</v>
      </c>
    </row>
    <row r="10331" spans="1:17">
      <c r="A10331" t="s">
        <v>122</v>
      </c>
      <c r="B10331">
        <v>2037</v>
      </c>
      <c r="C10331" t="s">
        <v>155</v>
      </c>
      <c r="D10331" t="s">
        <v>1066</v>
      </c>
      <c r="E10331" t="s">
        <v>170</v>
      </c>
      <c r="F10331" t="s">
        <v>166</v>
      </c>
      <c r="G10331" t="s">
        <v>158</v>
      </c>
      <c r="H10331" t="s">
        <v>135</v>
      </c>
      <c r="I10331">
        <v>0</v>
      </c>
      <c r="P10331">
        <v>0.51337324585177002</v>
      </c>
      <c r="Q10331">
        <v>0</v>
      </c>
    </row>
    <row r="10332" spans="1:17">
      <c r="A10332" t="s">
        <v>122</v>
      </c>
      <c r="B10332">
        <v>2037</v>
      </c>
      <c r="C10332" t="s">
        <v>155</v>
      </c>
      <c r="D10332" t="s">
        <v>1066</v>
      </c>
      <c r="E10332" t="s">
        <v>170</v>
      </c>
      <c r="F10332" t="s">
        <v>166</v>
      </c>
      <c r="G10332" t="s">
        <v>158</v>
      </c>
      <c r="H10332" t="s">
        <v>136</v>
      </c>
      <c r="I10332">
        <v>0</v>
      </c>
      <c r="P10332">
        <v>0.51337324585177002</v>
      </c>
      <c r="Q10332">
        <v>0</v>
      </c>
    </row>
    <row r="10333" spans="1:17">
      <c r="A10333" t="s">
        <v>122</v>
      </c>
      <c r="B10333">
        <v>2037</v>
      </c>
      <c r="C10333" t="s">
        <v>155</v>
      </c>
      <c r="D10333" t="s">
        <v>1066</v>
      </c>
      <c r="E10333" t="s">
        <v>170</v>
      </c>
      <c r="F10333" t="s">
        <v>160</v>
      </c>
      <c r="G10333" t="s">
        <v>158</v>
      </c>
      <c r="H10333" t="s">
        <v>132</v>
      </c>
      <c r="I10333">
        <v>0</v>
      </c>
      <c r="P10333">
        <v>0.51337324585177002</v>
      </c>
      <c r="Q10333">
        <v>0</v>
      </c>
    </row>
    <row r="10334" spans="1:17">
      <c r="A10334" t="s">
        <v>122</v>
      </c>
      <c r="B10334">
        <v>2037</v>
      </c>
      <c r="C10334" t="s">
        <v>155</v>
      </c>
      <c r="D10334" t="s">
        <v>1066</v>
      </c>
      <c r="E10334" t="s">
        <v>170</v>
      </c>
      <c r="F10334" t="s">
        <v>160</v>
      </c>
      <c r="G10334" t="s">
        <v>158</v>
      </c>
      <c r="H10334" t="s">
        <v>135</v>
      </c>
      <c r="I10334">
        <v>0</v>
      </c>
      <c r="P10334">
        <v>0.51337324585177002</v>
      </c>
      <c r="Q10334">
        <v>0</v>
      </c>
    </row>
    <row r="10335" spans="1:17">
      <c r="A10335" t="s">
        <v>122</v>
      </c>
      <c r="B10335">
        <v>2037</v>
      </c>
      <c r="C10335" t="s">
        <v>155</v>
      </c>
      <c r="D10335" t="s">
        <v>1066</v>
      </c>
      <c r="E10335" t="s">
        <v>170</v>
      </c>
      <c r="F10335" t="s">
        <v>160</v>
      </c>
      <c r="G10335" t="s">
        <v>158</v>
      </c>
      <c r="H10335" t="s">
        <v>136</v>
      </c>
      <c r="I10335">
        <v>0</v>
      </c>
      <c r="P10335">
        <v>0.51337324585177002</v>
      </c>
      <c r="Q10335">
        <v>0</v>
      </c>
    </row>
    <row r="10336" spans="1:17">
      <c r="A10336" t="s">
        <v>122</v>
      </c>
      <c r="B10336">
        <v>2037</v>
      </c>
      <c r="C10336" t="s">
        <v>138</v>
      </c>
      <c r="D10336" t="s">
        <v>1064</v>
      </c>
      <c r="E10336" t="s">
        <v>170</v>
      </c>
      <c r="F10336" t="s">
        <v>164</v>
      </c>
      <c r="G10336" t="s">
        <v>1065</v>
      </c>
      <c r="H10336" t="s">
        <v>132</v>
      </c>
      <c r="I10336">
        <v>0</v>
      </c>
      <c r="P10336">
        <v>0.51337324585177002</v>
      </c>
      <c r="Q10336">
        <v>0</v>
      </c>
    </row>
    <row r="10337" spans="1:17">
      <c r="A10337" t="s">
        <v>122</v>
      </c>
      <c r="B10337">
        <v>2037</v>
      </c>
      <c r="C10337" t="s">
        <v>138</v>
      </c>
      <c r="D10337" t="s">
        <v>1064</v>
      </c>
      <c r="E10337" t="s">
        <v>170</v>
      </c>
      <c r="F10337" t="s">
        <v>164</v>
      </c>
      <c r="G10337" t="s">
        <v>1065</v>
      </c>
      <c r="H10337" t="s">
        <v>135</v>
      </c>
      <c r="I10337">
        <v>0</v>
      </c>
      <c r="P10337">
        <v>0.51337324585177002</v>
      </c>
      <c r="Q10337">
        <v>0</v>
      </c>
    </row>
    <row r="10338" spans="1:17">
      <c r="A10338" t="s">
        <v>122</v>
      </c>
      <c r="B10338">
        <v>2037</v>
      </c>
      <c r="C10338" t="s">
        <v>138</v>
      </c>
      <c r="D10338" t="s">
        <v>1064</v>
      </c>
      <c r="E10338" t="s">
        <v>170</v>
      </c>
      <c r="F10338" t="s">
        <v>164</v>
      </c>
      <c r="G10338" t="s">
        <v>1065</v>
      </c>
      <c r="H10338" t="s">
        <v>136</v>
      </c>
      <c r="I10338">
        <v>0</v>
      </c>
      <c r="P10338">
        <v>0.51337324585177002</v>
      </c>
      <c r="Q10338">
        <v>0</v>
      </c>
    </row>
    <row r="10339" spans="1:17">
      <c r="A10339" t="s">
        <v>122</v>
      </c>
      <c r="B10339">
        <v>2037</v>
      </c>
      <c r="C10339" t="s">
        <v>138</v>
      </c>
      <c r="D10339" t="s">
        <v>1064</v>
      </c>
      <c r="E10339" t="s">
        <v>170</v>
      </c>
      <c r="F10339" t="s">
        <v>159</v>
      </c>
      <c r="G10339" t="s">
        <v>1065</v>
      </c>
      <c r="H10339" t="s">
        <v>132</v>
      </c>
      <c r="I10339">
        <v>0</v>
      </c>
      <c r="P10339">
        <v>0.51337324585177002</v>
      </c>
      <c r="Q10339">
        <v>0</v>
      </c>
    </row>
    <row r="10340" spans="1:17">
      <c r="A10340" t="s">
        <v>122</v>
      </c>
      <c r="B10340">
        <v>2037</v>
      </c>
      <c r="C10340" t="s">
        <v>138</v>
      </c>
      <c r="D10340" t="s">
        <v>1064</v>
      </c>
      <c r="E10340" t="s">
        <v>170</v>
      </c>
      <c r="F10340" t="s">
        <v>159</v>
      </c>
      <c r="G10340" t="s">
        <v>1065</v>
      </c>
      <c r="H10340" t="s">
        <v>135</v>
      </c>
      <c r="I10340">
        <v>0</v>
      </c>
      <c r="P10340">
        <v>0.51337324585177002</v>
      </c>
      <c r="Q10340">
        <v>0</v>
      </c>
    </row>
    <row r="10341" spans="1:17">
      <c r="A10341" t="s">
        <v>122</v>
      </c>
      <c r="B10341">
        <v>2037</v>
      </c>
      <c r="C10341" t="s">
        <v>138</v>
      </c>
      <c r="D10341" t="s">
        <v>1064</v>
      </c>
      <c r="E10341" t="s">
        <v>170</v>
      </c>
      <c r="F10341" t="s">
        <v>159</v>
      </c>
      <c r="G10341" t="s">
        <v>1065</v>
      </c>
      <c r="H10341" t="s">
        <v>136</v>
      </c>
      <c r="I10341">
        <v>0</v>
      </c>
      <c r="P10341">
        <v>0.51337324585177002</v>
      </c>
      <c r="Q10341">
        <v>0</v>
      </c>
    </row>
    <row r="10342" spans="1:17">
      <c r="A10342" t="s">
        <v>122</v>
      </c>
      <c r="B10342">
        <v>2037</v>
      </c>
      <c r="C10342" t="s">
        <v>138</v>
      </c>
      <c r="D10342" t="s">
        <v>1064</v>
      </c>
      <c r="E10342" t="s">
        <v>170</v>
      </c>
      <c r="F10342" t="s">
        <v>126</v>
      </c>
      <c r="G10342" t="s">
        <v>1065</v>
      </c>
      <c r="H10342" t="s">
        <v>132</v>
      </c>
      <c r="I10342">
        <v>0</v>
      </c>
      <c r="P10342">
        <v>0.51337324585177002</v>
      </c>
      <c r="Q10342">
        <v>0</v>
      </c>
    </row>
    <row r="10343" spans="1:17">
      <c r="A10343" t="s">
        <v>122</v>
      </c>
      <c r="B10343">
        <v>2037</v>
      </c>
      <c r="C10343" t="s">
        <v>138</v>
      </c>
      <c r="D10343" t="s">
        <v>1064</v>
      </c>
      <c r="E10343" t="s">
        <v>170</v>
      </c>
      <c r="F10343" t="s">
        <v>126</v>
      </c>
      <c r="G10343" t="s">
        <v>1065</v>
      </c>
      <c r="H10343" t="s">
        <v>135</v>
      </c>
      <c r="I10343">
        <v>0</v>
      </c>
      <c r="P10343">
        <v>0.51337324585177002</v>
      </c>
      <c r="Q10343">
        <v>0</v>
      </c>
    </row>
    <row r="10344" spans="1:17">
      <c r="A10344" t="s">
        <v>122</v>
      </c>
      <c r="B10344">
        <v>2037</v>
      </c>
      <c r="C10344" t="s">
        <v>138</v>
      </c>
      <c r="D10344" t="s">
        <v>1064</v>
      </c>
      <c r="E10344" t="s">
        <v>170</v>
      </c>
      <c r="F10344" t="s">
        <v>126</v>
      </c>
      <c r="G10344" t="s">
        <v>1065</v>
      </c>
      <c r="H10344" t="s">
        <v>136</v>
      </c>
      <c r="I10344">
        <v>1318707.6422810999</v>
      </c>
      <c r="P10344">
        <v>0.51337324585177002</v>
      </c>
      <c r="Q10344">
        <v>676989.22264738404</v>
      </c>
    </row>
    <row r="10345" spans="1:17">
      <c r="A10345" t="s">
        <v>122</v>
      </c>
      <c r="B10345">
        <v>2037</v>
      </c>
      <c r="C10345" t="s">
        <v>138</v>
      </c>
      <c r="D10345" t="s">
        <v>1064</v>
      </c>
      <c r="E10345" t="s">
        <v>170</v>
      </c>
      <c r="F10345" t="s">
        <v>165</v>
      </c>
      <c r="G10345" t="s">
        <v>1065</v>
      </c>
      <c r="H10345" t="s">
        <v>132</v>
      </c>
      <c r="I10345">
        <v>0</v>
      </c>
      <c r="P10345">
        <v>0.51337324585177002</v>
      </c>
      <c r="Q10345">
        <v>0</v>
      </c>
    </row>
    <row r="10346" spans="1:17">
      <c r="A10346" t="s">
        <v>122</v>
      </c>
      <c r="B10346">
        <v>2037</v>
      </c>
      <c r="C10346" t="s">
        <v>138</v>
      </c>
      <c r="D10346" t="s">
        <v>1064</v>
      </c>
      <c r="E10346" t="s">
        <v>170</v>
      </c>
      <c r="F10346" t="s">
        <v>165</v>
      </c>
      <c r="G10346" t="s">
        <v>1065</v>
      </c>
      <c r="H10346" t="s">
        <v>135</v>
      </c>
      <c r="I10346">
        <v>0</v>
      </c>
      <c r="P10346">
        <v>0.51337324585177002</v>
      </c>
      <c r="Q10346">
        <v>0</v>
      </c>
    </row>
    <row r="10347" spans="1:17">
      <c r="A10347" t="s">
        <v>122</v>
      </c>
      <c r="B10347">
        <v>2037</v>
      </c>
      <c r="C10347" t="s">
        <v>138</v>
      </c>
      <c r="D10347" t="s">
        <v>1064</v>
      </c>
      <c r="E10347" t="s">
        <v>170</v>
      </c>
      <c r="F10347" t="s">
        <v>165</v>
      </c>
      <c r="G10347" t="s">
        <v>1065</v>
      </c>
      <c r="H10347" t="s">
        <v>136</v>
      </c>
      <c r="I10347">
        <v>0</v>
      </c>
      <c r="P10347">
        <v>0.51337324585177002</v>
      </c>
      <c r="Q10347">
        <v>0</v>
      </c>
    </row>
    <row r="10348" spans="1:17">
      <c r="A10348" t="s">
        <v>122</v>
      </c>
      <c r="B10348">
        <v>2037</v>
      </c>
      <c r="C10348" t="s">
        <v>138</v>
      </c>
      <c r="D10348" t="s">
        <v>1064</v>
      </c>
      <c r="E10348" t="s">
        <v>170</v>
      </c>
      <c r="F10348" t="s">
        <v>166</v>
      </c>
      <c r="G10348" t="s">
        <v>1065</v>
      </c>
      <c r="H10348" t="s">
        <v>132</v>
      </c>
      <c r="I10348">
        <v>0</v>
      </c>
      <c r="P10348">
        <v>0.51337324585177002</v>
      </c>
      <c r="Q10348">
        <v>0</v>
      </c>
    </row>
    <row r="10349" spans="1:17">
      <c r="A10349" t="s">
        <v>122</v>
      </c>
      <c r="B10349">
        <v>2037</v>
      </c>
      <c r="C10349" t="s">
        <v>138</v>
      </c>
      <c r="D10349" t="s">
        <v>1064</v>
      </c>
      <c r="E10349" t="s">
        <v>170</v>
      </c>
      <c r="F10349" t="s">
        <v>166</v>
      </c>
      <c r="G10349" t="s">
        <v>1065</v>
      </c>
      <c r="H10349" t="s">
        <v>135</v>
      </c>
      <c r="I10349">
        <v>0</v>
      </c>
      <c r="P10349">
        <v>0.51337324585177002</v>
      </c>
      <c r="Q10349">
        <v>0</v>
      </c>
    </row>
    <row r="10350" spans="1:17">
      <c r="A10350" t="s">
        <v>122</v>
      </c>
      <c r="B10350">
        <v>2037</v>
      </c>
      <c r="C10350" t="s">
        <v>138</v>
      </c>
      <c r="D10350" t="s">
        <v>1064</v>
      </c>
      <c r="E10350" t="s">
        <v>170</v>
      </c>
      <c r="F10350" t="s">
        <v>166</v>
      </c>
      <c r="G10350" t="s">
        <v>1065</v>
      </c>
      <c r="H10350" t="s">
        <v>136</v>
      </c>
      <c r="I10350">
        <v>0</v>
      </c>
      <c r="P10350">
        <v>0.51337324585177002</v>
      </c>
      <c r="Q10350">
        <v>0</v>
      </c>
    </row>
    <row r="10351" spans="1:17">
      <c r="A10351" t="s">
        <v>122</v>
      </c>
      <c r="B10351">
        <v>2037</v>
      </c>
      <c r="C10351" t="s">
        <v>138</v>
      </c>
      <c r="D10351" t="s">
        <v>1064</v>
      </c>
      <c r="E10351" t="s">
        <v>170</v>
      </c>
      <c r="F10351" t="s">
        <v>160</v>
      </c>
      <c r="G10351" t="s">
        <v>1065</v>
      </c>
      <c r="H10351" t="s">
        <v>132</v>
      </c>
      <c r="I10351">
        <v>0</v>
      </c>
      <c r="P10351">
        <v>0.51337324585177002</v>
      </c>
      <c r="Q10351">
        <v>0</v>
      </c>
    </row>
    <row r="10352" spans="1:17">
      <c r="A10352" t="s">
        <v>122</v>
      </c>
      <c r="B10352">
        <v>2037</v>
      </c>
      <c r="C10352" t="s">
        <v>138</v>
      </c>
      <c r="D10352" t="s">
        <v>1064</v>
      </c>
      <c r="E10352" t="s">
        <v>170</v>
      </c>
      <c r="F10352" t="s">
        <v>160</v>
      </c>
      <c r="G10352" t="s">
        <v>1065</v>
      </c>
      <c r="H10352" t="s">
        <v>135</v>
      </c>
      <c r="I10352">
        <v>0</v>
      </c>
      <c r="P10352">
        <v>0.51337324585177002</v>
      </c>
      <c r="Q10352">
        <v>0</v>
      </c>
    </row>
    <row r="10353" spans="1:17">
      <c r="A10353" t="s">
        <v>122</v>
      </c>
      <c r="B10353">
        <v>2037</v>
      </c>
      <c r="C10353" t="s">
        <v>138</v>
      </c>
      <c r="D10353" t="s">
        <v>1064</v>
      </c>
      <c r="E10353" t="s">
        <v>170</v>
      </c>
      <c r="F10353" t="s">
        <v>160</v>
      </c>
      <c r="G10353" t="s">
        <v>1065</v>
      </c>
      <c r="H10353" t="s">
        <v>136</v>
      </c>
      <c r="I10353">
        <v>0</v>
      </c>
      <c r="P10353">
        <v>0.51337324585177002</v>
      </c>
      <c r="Q10353">
        <v>0</v>
      </c>
    </row>
    <row r="10354" spans="1:17">
      <c r="A10354" t="s">
        <v>122</v>
      </c>
      <c r="B10354">
        <v>2037</v>
      </c>
      <c r="C10354" t="s">
        <v>21</v>
      </c>
      <c r="D10354" t="s">
        <v>1067</v>
      </c>
      <c r="E10354" t="s">
        <v>167</v>
      </c>
      <c r="F10354" t="s">
        <v>164</v>
      </c>
      <c r="G10354" t="s">
        <v>1068</v>
      </c>
      <c r="H10354" t="s">
        <v>132</v>
      </c>
      <c r="I10354">
        <v>0</v>
      </c>
      <c r="P10354">
        <v>0.51337324585177002</v>
      </c>
      <c r="Q10354">
        <v>0</v>
      </c>
    </row>
    <row r="10355" spans="1:17">
      <c r="A10355" t="s">
        <v>122</v>
      </c>
      <c r="B10355">
        <v>2037</v>
      </c>
      <c r="C10355" t="s">
        <v>21</v>
      </c>
      <c r="D10355" t="s">
        <v>1067</v>
      </c>
      <c r="E10355" t="s">
        <v>167</v>
      </c>
      <c r="F10355" t="s">
        <v>164</v>
      </c>
      <c r="G10355" t="s">
        <v>1068</v>
      </c>
      <c r="H10355" t="s">
        <v>135</v>
      </c>
      <c r="I10355">
        <v>0</v>
      </c>
      <c r="P10355">
        <v>0.51337324585177002</v>
      </c>
      <c r="Q10355">
        <v>0</v>
      </c>
    </row>
    <row r="10356" spans="1:17">
      <c r="A10356" t="s">
        <v>122</v>
      </c>
      <c r="B10356">
        <v>2037</v>
      </c>
      <c r="C10356" t="s">
        <v>21</v>
      </c>
      <c r="D10356" t="s">
        <v>1067</v>
      </c>
      <c r="E10356" t="s">
        <v>167</v>
      </c>
      <c r="F10356" t="s">
        <v>164</v>
      </c>
      <c r="G10356" t="s">
        <v>1068</v>
      </c>
      <c r="H10356" t="s">
        <v>136</v>
      </c>
      <c r="I10356">
        <v>0</v>
      </c>
      <c r="P10356">
        <v>0.51337324585177002</v>
      </c>
      <c r="Q10356">
        <v>0</v>
      </c>
    </row>
    <row r="10357" spans="1:17">
      <c r="A10357" t="s">
        <v>122</v>
      </c>
      <c r="B10357">
        <v>2037</v>
      </c>
      <c r="C10357" t="s">
        <v>21</v>
      </c>
      <c r="D10357" t="s">
        <v>1067</v>
      </c>
      <c r="E10357" t="s">
        <v>167</v>
      </c>
      <c r="F10357" t="s">
        <v>159</v>
      </c>
      <c r="G10357" t="s">
        <v>1068</v>
      </c>
      <c r="H10357" t="s">
        <v>132</v>
      </c>
      <c r="I10357">
        <v>0</v>
      </c>
      <c r="P10357">
        <v>0.51337324585177002</v>
      </c>
      <c r="Q10357">
        <v>0</v>
      </c>
    </row>
    <row r="10358" spans="1:17">
      <c r="A10358" t="s">
        <v>122</v>
      </c>
      <c r="B10358">
        <v>2037</v>
      </c>
      <c r="C10358" t="s">
        <v>21</v>
      </c>
      <c r="D10358" t="s">
        <v>1067</v>
      </c>
      <c r="E10358" t="s">
        <v>167</v>
      </c>
      <c r="F10358" t="s">
        <v>159</v>
      </c>
      <c r="G10358" t="s">
        <v>1068</v>
      </c>
      <c r="H10358" t="s">
        <v>135</v>
      </c>
      <c r="I10358">
        <v>0</v>
      </c>
      <c r="P10358">
        <v>0.51337324585177002</v>
      </c>
      <c r="Q10358">
        <v>0</v>
      </c>
    </row>
    <row r="10359" spans="1:17">
      <c r="A10359" t="s">
        <v>122</v>
      </c>
      <c r="B10359">
        <v>2037</v>
      </c>
      <c r="C10359" t="s">
        <v>21</v>
      </c>
      <c r="D10359" t="s">
        <v>1067</v>
      </c>
      <c r="E10359" t="s">
        <v>167</v>
      </c>
      <c r="F10359" t="s">
        <v>159</v>
      </c>
      <c r="G10359" t="s">
        <v>1068</v>
      </c>
      <c r="H10359" t="s">
        <v>136</v>
      </c>
      <c r="I10359">
        <v>0</v>
      </c>
      <c r="P10359">
        <v>0.51337324585177002</v>
      </c>
      <c r="Q10359">
        <v>0</v>
      </c>
    </row>
    <row r="10360" spans="1:17">
      <c r="A10360" t="s">
        <v>122</v>
      </c>
      <c r="B10360">
        <v>2037</v>
      </c>
      <c r="C10360" t="s">
        <v>21</v>
      </c>
      <c r="D10360" t="s">
        <v>1067</v>
      </c>
      <c r="E10360" t="s">
        <v>167</v>
      </c>
      <c r="F10360" t="s">
        <v>126</v>
      </c>
      <c r="G10360" t="s">
        <v>1068</v>
      </c>
      <c r="H10360" t="s">
        <v>132</v>
      </c>
      <c r="I10360">
        <v>0</v>
      </c>
      <c r="P10360">
        <v>0.51337324585177002</v>
      </c>
      <c r="Q10360">
        <v>0</v>
      </c>
    </row>
    <row r="10361" spans="1:17">
      <c r="A10361" t="s">
        <v>122</v>
      </c>
      <c r="B10361">
        <v>2037</v>
      </c>
      <c r="C10361" t="s">
        <v>21</v>
      </c>
      <c r="D10361" t="s">
        <v>1067</v>
      </c>
      <c r="E10361" t="s">
        <v>167</v>
      </c>
      <c r="F10361" t="s">
        <v>126</v>
      </c>
      <c r="G10361" t="s">
        <v>1068</v>
      </c>
      <c r="H10361" t="s">
        <v>135</v>
      </c>
      <c r="I10361">
        <v>0</v>
      </c>
      <c r="P10361">
        <v>0.51337324585177002</v>
      </c>
      <c r="Q10361">
        <v>0</v>
      </c>
    </row>
    <row r="10362" spans="1:17">
      <c r="A10362" t="s">
        <v>122</v>
      </c>
      <c r="B10362">
        <v>2037</v>
      </c>
      <c r="C10362" t="s">
        <v>21</v>
      </c>
      <c r="D10362" t="s">
        <v>1067</v>
      </c>
      <c r="E10362" t="s">
        <v>167</v>
      </c>
      <c r="F10362" t="s">
        <v>126</v>
      </c>
      <c r="G10362" t="s">
        <v>1068</v>
      </c>
      <c r="H10362" t="s">
        <v>136</v>
      </c>
      <c r="I10362">
        <v>0</v>
      </c>
      <c r="P10362">
        <v>0.51337324585177002</v>
      </c>
      <c r="Q10362">
        <v>0</v>
      </c>
    </row>
    <row r="10363" spans="1:17">
      <c r="A10363" t="s">
        <v>122</v>
      </c>
      <c r="B10363">
        <v>2037</v>
      </c>
      <c r="C10363" t="s">
        <v>21</v>
      </c>
      <c r="D10363" t="s">
        <v>1067</v>
      </c>
      <c r="E10363" t="s">
        <v>167</v>
      </c>
      <c r="F10363" t="s">
        <v>165</v>
      </c>
      <c r="G10363" t="s">
        <v>1068</v>
      </c>
      <c r="H10363" t="s">
        <v>132</v>
      </c>
      <c r="I10363">
        <v>0</v>
      </c>
      <c r="P10363">
        <v>0.51337324585177002</v>
      </c>
      <c r="Q10363">
        <v>0</v>
      </c>
    </row>
    <row r="10364" spans="1:17">
      <c r="A10364" t="s">
        <v>122</v>
      </c>
      <c r="B10364">
        <v>2037</v>
      </c>
      <c r="C10364" t="s">
        <v>21</v>
      </c>
      <c r="D10364" t="s">
        <v>1067</v>
      </c>
      <c r="E10364" t="s">
        <v>167</v>
      </c>
      <c r="F10364" t="s">
        <v>165</v>
      </c>
      <c r="G10364" t="s">
        <v>1068</v>
      </c>
      <c r="H10364" t="s">
        <v>135</v>
      </c>
      <c r="I10364">
        <v>0</v>
      </c>
      <c r="P10364">
        <v>0.51337324585177002</v>
      </c>
      <c r="Q10364">
        <v>0</v>
      </c>
    </row>
    <row r="10365" spans="1:17">
      <c r="A10365" t="s">
        <v>122</v>
      </c>
      <c r="B10365">
        <v>2037</v>
      </c>
      <c r="C10365" t="s">
        <v>21</v>
      </c>
      <c r="D10365" t="s">
        <v>1067</v>
      </c>
      <c r="E10365" t="s">
        <v>167</v>
      </c>
      <c r="F10365" t="s">
        <v>165</v>
      </c>
      <c r="G10365" t="s">
        <v>1068</v>
      </c>
      <c r="H10365" t="s">
        <v>136</v>
      </c>
      <c r="I10365">
        <v>0</v>
      </c>
      <c r="P10365">
        <v>0.51337324585177002</v>
      </c>
      <c r="Q10365">
        <v>0</v>
      </c>
    </row>
    <row r="10366" spans="1:17">
      <c r="A10366" t="s">
        <v>122</v>
      </c>
      <c r="B10366">
        <v>2037</v>
      </c>
      <c r="C10366" t="s">
        <v>21</v>
      </c>
      <c r="D10366" t="s">
        <v>1067</v>
      </c>
      <c r="E10366" t="s">
        <v>167</v>
      </c>
      <c r="F10366" t="s">
        <v>166</v>
      </c>
      <c r="G10366" t="s">
        <v>1068</v>
      </c>
      <c r="H10366" t="s">
        <v>132</v>
      </c>
      <c r="I10366">
        <v>0</v>
      </c>
      <c r="P10366">
        <v>0.51337324585177002</v>
      </c>
      <c r="Q10366">
        <v>0</v>
      </c>
    </row>
    <row r="10367" spans="1:17">
      <c r="A10367" t="s">
        <v>122</v>
      </c>
      <c r="B10367">
        <v>2037</v>
      </c>
      <c r="C10367" t="s">
        <v>21</v>
      </c>
      <c r="D10367" t="s">
        <v>1067</v>
      </c>
      <c r="E10367" t="s">
        <v>167</v>
      </c>
      <c r="F10367" t="s">
        <v>166</v>
      </c>
      <c r="G10367" t="s">
        <v>1068</v>
      </c>
      <c r="H10367" t="s">
        <v>135</v>
      </c>
      <c r="I10367">
        <v>0</v>
      </c>
      <c r="P10367">
        <v>0.51337324585177002</v>
      </c>
      <c r="Q10367">
        <v>0</v>
      </c>
    </row>
    <row r="10368" spans="1:17">
      <c r="A10368" t="s">
        <v>122</v>
      </c>
      <c r="B10368">
        <v>2037</v>
      </c>
      <c r="C10368" t="s">
        <v>21</v>
      </c>
      <c r="D10368" t="s">
        <v>1067</v>
      </c>
      <c r="E10368" t="s">
        <v>167</v>
      </c>
      <c r="F10368" t="s">
        <v>166</v>
      </c>
      <c r="G10368" t="s">
        <v>1068</v>
      </c>
      <c r="H10368" t="s">
        <v>136</v>
      </c>
      <c r="I10368">
        <v>0</v>
      </c>
      <c r="P10368">
        <v>0.51337324585177002</v>
      </c>
      <c r="Q10368">
        <v>0</v>
      </c>
    </row>
    <row r="10369" spans="1:17">
      <c r="A10369" t="s">
        <v>122</v>
      </c>
      <c r="B10369">
        <v>2037</v>
      </c>
      <c r="C10369" t="s">
        <v>21</v>
      </c>
      <c r="D10369" t="s">
        <v>1067</v>
      </c>
      <c r="E10369" t="s">
        <v>167</v>
      </c>
      <c r="F10369" t="s">
        <v>160</v>
      </c>
      <c r="G10369" t="s">
        <v>1068</v>
      </c>
      <c r="H10369" t="s">
        <v>132</v>
      </c>
      <c r="I10369">
        <v>0</v>
      </c>
      <c r="P10369">
        <v>0.51337324585177002</v>
      </c>
      <c r="Q10369">
        <v>0</v>
      </c>
    </row>
    <row r="10370" spans="1:17">
      <c r="A10370" t="s">
        <v>122</v>
      </c>
      <c r="B10370">
        <v>2037</v>
      </c>
      <c r="C10370" t="s">
        <v>21</v>
      </c>
      <c r="D10370" t="s">
        <v>1067</v>
      </c>
      <c r="E10370" t="s">
        <v>167</v>
      </c>
      <c r="F10370" t="s">
        <v>160</v>
      </c>
      <c r="G10370" t="s">
        <v>1068</v>
      </c>
      <c r="H10370" t="s">
        <v>135</v>
      </c>
      <c r="I10370">
        <v>0</v>
      </c>
      <c r="P10370">
        <v>0.51337324585177002</v>
      </c>
      <c r="Q10370">
        <v>0</v>
      </c>
    </row>
    <row r="10371" spans="1:17">
      <c r="A10371" t="s">
        <v>122</v>
      </c>
      <c r="B10371">
        <v>2037</v>
      </c>
      <c r="C10371" t="s">
        <v>21</v>
      </c>
      <c r="D10371" t="s">
        <v>1067</v>
      </c>
      <c r="E10371" t="s">
        <v>167</v>
      </c>
      <c r="F10371" t="s">
        <v>160</v>
      </c>
      <c r="G10371" t="s">
        <v>1068</v>
      </c>
      <c r="H10371" t="s">
        <v>136</v>
      </c>
      <c r="I10371">
        <v>0</v>
      </c>
      <c r="P10371">
        <v>0.51337324585177002</v>
      </c>
      <c r="Q10371">
        <v>0</v>
      </c>
    </row>
    <row r="10372" spans="1:17">
      <c r="A10372" t="s">
        <v>122</v>
      </c>
      <c r="B10372">
        <v>2037</v>
      </c>
      <c r="C10372" t="s">
        <v>22</v>
      </c>
      <c r="D10372" t="s">
        <v>1067</v>
      </c>
      <c r="E10372" t="s">
        <v>167</v>
      </c>
      <c r="F10372" t="s">
        <v>164</v>
      </c>
      <c r="G10372" t="s">
        <v>1068</v>
      </c>
      <c r="H10372" t="s">
        <v>132</v>
      </c>
      <c r="I10372">
        <v>0</v>
      </c>
      <c r="P10372">
        <v>0.51337324585177002</v>
      </c>
      <c r="Q10372">
        <v>0</v>
      </c>
    </row>
    <row r="10373" spans="1:17">
      <c r="A10373" t="s">
        <v>122</v>
      </c>
      <c r="B10373">
        <v>2037</v>
      </c>
      <c r="C10373" t="s">
        <v>22</v>
      </c>
      <c r="D10373" t="s">
        <v>1067</v>
      </c>
      <c r="E10373" t="s">
        <v>167</v>
      </c>
      <c r="F10373" t="s">
        <v>164</v>
      </c>
      <c r="G10373" t="s">
        <v>1068</v>
      </c>
      <c r="H10373" t="s">
        <v>135</v>
      </c>
      <c r="I10373">
        <v>0</v>
      </c>
      <c r="P10373">
        <v>0.51337324585177002</v>
      </c>
      <c r="Q10373">
        <v>0</v>
      </c>
    </row>
    <row r="10374" spans="1:17">
      <c r="A10374" t="s">
        <v>122</v>
      </c>
      <c r="B10374">
        <v>2037</v>
      </c>
      <c r="C10374" t="s">
        <v>22</v>
      </c>
      <c r="D10374" t="s">
        <v>1067</v>
      </c>
      <c r="E10374" t="s">
        <v>167</v>
      </c>
      <c r="F10374" t="s">
        <v>164</v>
      </c>
      <c r="G10374" t="s">
        <v>1068</v>
      </c>
      <c r="H10374" t="s">
        <v>136</v>
      </c>
      <c r="I10374">
        <v>0</v>
      </c>
      <c r="P10374">
        <v>0.51337324585177002</v>
      </c>
      <c r="Q10374">
        <v>0</v>
      </c>
    </row>
    <row r="10375" spans="1:17">
      <c r="A10375" t="s">
        <v>122</v>
      </c>
      <c r="B10375">
        <v>2037</v>
      </c>
      <c r="C10375" t="s">
        <v>22</v>
      </c>
      <c r="D10375" t="s">
        <v>1067</v>
      </c>
      <c r="E10375" t="s">
        <v>167</v>
      </c>
      <c r="F10375" t="s">
        <v>159</v>
      </c>
      <c r="G10375" t="s">
        <v>1068</v>
      </c>
      <c r="H10375" t="s">
        <v>132</v>
      </c>
      <c r="I10375">
        <v>0</v>
      </c>
      <c r="P10375">
        <v>0.51337324585177002</v>
      </c>
      <c r="Q10375">
        <v>0</v>
      </c>
    </row>
    <row r="10376" spans="1:17">
      <c r="A10376" t="s">
        <v>122</v>
      </c>
      <c r="B10376">
        <v>2037</v>
      </c>
      <c r="C10376" t="s">
        <v>22</v>
      </c>
      <c r="D10376" t="s">
        <v>1067</v>
      </c>
      <c r="E10376" t="s">
        <v>167</v>
      </c>
      <c r="F10376" t="s">
        <v>159</v>
      </c>
      <c r="G10376" t="s">
        <v>1068</v>
      </c>
      <c r="H10376" t="s">
        <v>135</v>
      </c>
      <c r="I10376">
        <v>0</v>
      </c>
      <c r="P10376">
        <v>0.51337324585177002</v>
      </c>
      <c r="Q10376">
        <v>0</v>
      </c>
    </row>
    <row r="10377" spans="1:17">
      <c r="A10377" t="s">
        <v>122</v>
      </c>
      <c r="B10377">
        <v>2037</v>
      </c>
      <c r="C10377" t="s">
        <v>22</v>
      </c>
      <c r="D10377" t="s">
        <v>1067</v>
      </c>
      <c r="E10377" t="s">
        <v>167</v>
      </c>
      <c r="F10377" t="s">
        <v>159</v>
      </c>
      <c r="G10377" t="s">
        <v>1068</v>
      </c>
      <c r="H10377" t="s">
        <v>136</v>
      </c>
      <c r="I10377">
        <v>0</v>
      </c>
      <c r="P10377">
        <v>0.51337324585177002</v>
      </c>
      <c r="Q10377">
        <v>0</v>
      </c>
    </row>
    <row r="10378" spans="1:17">
      <c r="A10378" t="s">
        <v>122</v>
      </c>
      <c r="B10378">
        <v>2037</v>
      </c>
      <c r="C10378" t="s">
        <v>22</v>
      </c>
      <c r="D10378" t="s">
        <v>1067</v>
      </c>
      <c r="E10378" t="s">
        <v>167</v>
      </c>
      <c r="F10378" t="s">
        <v>126</v>
      </c>
      <c r="G10378" t="s">
        <v>1068</v>
      </c>
      <c r="H10378" t="s">
        <v>132</v>
      </c>
      <c r="I10378">
        <v>0</v>
      </c>
      <c r="P10378">
        <v>0.51337324585177002</v>
      </c>
      <c r="Q10378">
        <v>0</v>
      </c>
    </row>
    <row r="10379" spans="1:17">
      <c r="A10379" t="s">
        <v>122</v>
      </c>
      <c r="B10379">
        <v>2037</v>
      </c>
      <c r="C10379" t="s">
        <v>22</v>
      </c>
      <c r="D10379" t="s">
        <v>1067</v>
      </c>
      <c r="E10379" t="s">
        <v>167</v>
      </c>
      <c r="F10379" t="s">
        <v>126</v>
      </c>
      <c r="G10379" t="s">
        <v>1068</v>
      </c>
      <c r="H10379" t="s">
        <v>135</v>
      </c>
      <c r="I10379">
        <v>0</v>
      </c>
      <c r="P10379">
        <v>0.51337324585177002</v>
      </c>
      <c r="Q10379">
        <v>0</v>
      </c>
    </row>
    <row r="10380" spans="1:17">
      <c r="A10380" t="s">
        <v>122</v>
      </c>
      <c r="B10380">
        <v>2037</v>
      </c>
      <c r="C10380" t="s">
        <v>22</v>
      </c>
      <c r="D10380" t="s">
        <v>1067</v>
      </c>
      <c r="E10380" t="s">
        <v>167</v>
      </c>
      <c r="F10380" t="s">
        <v>126</v>
      </c>
      <c r="G10380" t="s">
        <v>1068</v>
      </c>
      <c r="H10380" t="s">
        <v>136</v>
      </c>
      <c r="I10380">
        <v>0</v>
      </c>
      <c r="P10380">
        <v>0.51337324585177002</v>
      </c>
      <c r="Q10380">
        <v>0</v>
      </c>
    </row>
    <row r="10381" spans="1:17">
      <c r="A10381" t="s">
        <v>122</v>
      </c>
      <c r="B10381">
        <v>2037</v>
      </c>
      <c r="C10381" t="s">
        <v>22</v>
      </c>
      <c r="D10381" t="s">
        <v>1067</v>
      </c>
      <c r="E10381" t="s">
        <v>167</v>
      </c>
      <c r="F10381" t="s">
        <v>165</v>
      </c>
      <c r="G10381" t="s">
        <v>1068</v>
      </c>
      <c r="H10381" t="s">
        <v>132</v>
      </c>
      <c r="I10381">
        <v>0</v>
      </c>
      <c r="P10381">
        <v>0.51337324585177002</v>
      </c>
      <c r="Q10381">
        <v>0</v>
      </c>
    </row>
    <row r="10382" spans="1:17">
      <c r="A10382" t="s">
        <v>122</v>
      </c>
      <c r="B10382">
        <v>2037</v>
      </c>
      <c r="C10382" t="s">
        <v>22</v>
      </c>
      <c r="D10382" t="s">
        <v>1067</v>
      </c>
      <c r="E10382" t="s">
        <v>167</v>
      </c>
      <c r="F10382" t="s">
        <v>165</v>
      </c>
      <c r="G10382" t="s">
        <v>1068</v>
      </c>
      <c r="H10382" t="s">
        <v>135</v>
      </c>
      <c r="I10382">
        <v>0</v>
      </c>
      <c r="P10382">
        <v>0.51337324585177002</v>
      </c>
      <c r="Q10382">
        <v>0</v>
      </c>
    </row>
    <row r="10383" spans="1:17">
      <c r="A10383" t="s">
        <v>122</v>
      </c>
      <c r="B10383">
        <v>2037</v>
      </c>
      <c r="C10383" t="s">
        <v>22</v>
      </c>
      <c r="D10383" t="s">
        <v>1067</v>
      </c>
      <c r="E10383" t="s">
        <v>167</v>
      </c>
      <c r="F10383" t="s">
        <v>165</v>
      </c>
      <c r="G10383" t="s">
        <v>1068</v>
      </c>
      <c r="H10383" t="s">
        <v>136</v>
      </c>
      <c r="I10383">
        <v>0</v>
      </c>
      <c r="P10383">
        <v>0.51337324585177002</v>
      </c>
      <c r="Q10383">
        <v>0</v>
      </c>
    </row>
    <row r="10384" spans="1:17">
      <c r="A10384" t="s">
        <v>122</v>
      </c>
      <c r="B10384">
        <v>2037</v>
      </c>
      <c r="C10384" t="s">
        <v>22</v>
      </c>
      <c r="D10384" t="s">
        <v>1067</v>
      </c>
      <c r="E10384" t="s">
        <v>167</v>
      </c>
      <c r="F10384" t="s">
        <v>166</v>
      </c>
      <c r="G10384" t="s">
        <v>1068</v>
      </c>
      <c r="H10384" t="s">
        <v>132</v>
      </c>
      <c r="I10384">
        <v>0</v>
      </c>
      <c r="P10384">
        <v>0.51337324585177002</v>
      </c>
      <c r="Q10384">
        <v>0</v>
      </c>
    </row>
    <row r="10385" spans="1:17">
      <c r="A10385" t="s">
        <v>122</v>
      </c>
      <c r="B10385">
        <v>2037</v>
      </c>
      <c r="C10385" t="s">
        <v>22</v>
      </c>
      <c r="D10385" t="s">
        <v>1067</v>
      </c>
      <c r="E10385" t="s">
        <v>167</v>
      </c>
      <c r="F10385" t="s">
        <v>166</v>
      </c>
      <c r="G10385" t="s">
        <v>1068</v>
      </c>
      <c r="H10385" t="s">
        <v>135</v>
      </c>
      <c r="I10385">
        <v>0</v>
      </c>
      <c r="P10385">
        <v>0.51337324585177002</v>
      </c>
      <c r="Q10385">
        <v>0</v>
      </c>
    </row>
    <row r="10386" spans="1:17">
      <c r="A10386" t="s">
        <v>122</v>
      </c>
      <c r="B10386">
        <v>2037</v>
      </c>
      <c r="C10386" t="s">
        <v>22</v>
      </c>
      <c r="D10386" t="s">
        <v>1067</v>
      </c>
      <c r="E10386" t="s">
        <v>167</v>
      </c>
      <c r="F10386" t="s">
        <v>166</v>
      </c>
      <c r="G10386" t="s">
        <v>1068</v>
      </c>
      <c r="H10386" t="s">
        <v>136</v>
      </c>
      <c r="I10386">
        <v>0</v>
      </c>
      <c r="P10386">
        <v>0.51337324585177002</v>
      </c>
      <c r="Q10386">
        <v>0</v>
      </c>
    </row>
    <row r="10387" spans="1:17">
      <c r="A10387" t="s">
        <v>122</v>
      </c>
      <c r="B10387">
        <v>2037</v>
      </c>
      <c r="C10387" t="s">
        <v>22</v>
      </c>
      <c r="D10387" t="s">
        <v>1067</v>
      </c>
      <c r="E10387" t="s">
        <v>167</v>
      </c>
      <c r="F10387" t="s">
        <v>160</v>
      </c>
      <c r="G10387" t="s">
        <v>1068</v>
      </c>
      <c r="H10387" t="s">
        <v>132</v>
      </c>
      <c r="I10387">
        <v>0</v>
      </c>
      <c r="P10387">
        <v>0.51337324585177002</v>
      </c>
      <c r="Q10387">
        <v>0</v>
      </c>
    </row>
    <row r="10388" spans="1:17">
      <c r="A10388" t="s">
        <v>122</v>
      </c>
      <c r="B10388">
        <v>2037</v>
      </c>
      <c r="C10388" t="s">
        <v>22</v>
      </c>
      <c r="D10388" t="s">
        <v>1067</v>
      </c>
      <c r="E10388" t="s">
        <v>167</v>
      </c>
      <c r="F10388" t="s">
        <v>160</v>
      </c>
      <c r="G10388" t="s">
        <v>1068</v>
      </c>
      <c r="H10388" t="s">
        <v>135</v>
      </c>
      <c r="I10388">
        <v>0</v>
      </c>
      <c r="P10388">
        <v>0.51337324585177002</v>
      </c>
      <c r="Q10388">
        <v>0</v>
      </c>
    </row>
    <row r="10389" spans="1:17">
      <c r="A10389" t="s">
        <v>122</v>
      </c>
      <c r="B10389">
        <v>2037</v>
      </c>
      <c r="C10389" t="s">
        <v>22</v>
      </c>
      <c r="D10389" t="s">
        <v>1067</v>
      </c>
      <c r="E10389" t="s">
        <v>167</v>
      </c>
      <c r="F10389" t="s">
        <v>160</v>
      </c>
      <c r="G10389" t="s">
        <v>1068</v>
      </c>
      <c r="H10389" t="s">
        <v>136</v>
      </c>
      <c r="I10389">
        <v>0</v>
      </c>
      <c r="P10389">
        <v>0.51337324585177002</v>
      </c>
      <c r="Q10389">
        <v>0</v>
      </c>
    </row>
    <row r="10390" spans="1:17">
      <c r="A10390" t="s">
        <v>122</v>
      </c>
      <c r="B10390">
        <v>2037</v>
      </c>
      <c r="C10390" t="s">
        <v>24</v>
      </c>
      <c r="D10390" t="s">
        <v>1067</v>
      </c>
      <c r="E10390" t="s">
        <v>167</v>
      </c>
      <c r="F10390" t="s">
        <v>164</v>
      </c>
      <c r="G10390" t="s">
        <v>1068</v>
      </c>
      <c r="H10390" t="s">
        <v>132</v>
      </c>
      <c r="I10390">
        <v>0</v>
      </c>
      <c r="P10390">
        <v>0.51337324585177002</v>
      </c>
      <c r="Q10390">
        <v>0</v>
      </c>
    </row>
    <row r="10391" spans="1:17">
      <c r="A10391" t="s">
        <v>122</v>
      </c>
      <c r="B10391">
        <v>2037</v>
      </c>
      <c r="C10391" t="s">
        <v>24</v>
      </c>
      <c r="D10391" t="s">
        <v>1067</v>
      </c>
      <c r="E10391" t="s">
        <v>167</v>
      </c>
      <c r="F10391" t="s">
        <v>164</v>
      </c>
      <c r="G10391" t="s">
        <v>1068</v>
      </c>
      <c r="H10391" t="s">
        <v>135</v>
      </c>
      <c r="I10391">
        <v>0</v>
      </c>
      <c r="P10391">
        <v>0.51337324585177002</v>
      </c>
      <c r="Q10391">
        <v>0</v>
      </c>
    </row>
    <row r="10392" spans="1:17">
      <c r="A10392" t="s">
        <v>122</v>
      </c>
      <c r="B10392">
        <v>2037</v>
      </c>
      <c r="C10392" t="s">
        <v>24</v>
      </c>
      <c r="D10392" t="s">
        <v>1067</v>
      </c>
      <c r="E10392" t="s">
        <v>167</v>
      </c>
      <c r="F10392" t="s">
        <v>164</v>
      </c>
      <c r="G10392" t="s">
        <v>1068</v>
      </c>
      <c r="H10392" t="s">
        <v>136</v>
      </c>
      <c r="I10392">
        <v>0</v>
      </c>
      <c r="P10392">
        <v>0.51337324585177002</v>
      </c>
      <c r="Q10392">
        <v>0</v>
      </c>
    </row>
    <row r="10393" spans="1:17">
      <c r="A10393" t="s">
        <v>122</v>
      </c>
      <c r="B10393">
        <v>2037</v>
      </c>
      <c r="C10393" t="s">
        <v>24</v>
      </c>
      <c r="D10393" t="s">
        <v>1067</v>
      </c>
      <c r="E10393" t="s">
        <v>167</v>
      </c>
      <c r="F10393" t="s">
        <v>159</v>
      </c>
      <c r="G10393" t="s">
        <v>1068</v>
      </c>
      <c r="H10393" t="s">
        <v>132</v>
      </c>
      <c r="I10393">
        <v>0</v>
      </c>
      <c r="P10393">
        <v>0.51337324585177002</v>
      </c>
      <c r="Q10393">
        <v>0</v>
      </c>
    </row>
    <row r="10394" spans="1:17">
      <c r="A10394" t="s">
        <v>122</v>
      </c>
      <c r="B10394">
        <v>2037</v>
      </c>
      <c r="C10394" t="s">
        <v>24</v>
      </c>
      <c r="D10394" t="s">
        <v>1067</v>
      </c>
      <c r="E10394" t="s">
        <v>167</v>
      </c>
      <c r="F10394" t="s">
        <v>159</v>
      </c>
      <c r="G10394" t="s">
        <v>1068</v>
      </c>
      <c r="H10394" t="s">
        <v>135</v>
      </c>
      <c r="I10394">
        <v>0</v>
      </c>
      <c r="P10394">
        <v>0.51337324585177002</v>
      </c>
      <c r="Q10394">
        <v>0</v>
      </c>
    </row>
    <row r="10395" spans="1:17">
      <c r="A10395" t="s">
        <v>122</v>
      </c>
      <c r="B10395">
        <v>2037</v>
      </c>
      <c r="C10395" t="s">
        <v>24</v>
      </c>
      <c r="D10395" t="s">
        <v>1067</v>
      </c>
      <c r="E10395" t="s">
        <v>167</v>
      </c>
      <c r="F10395" t="s">
        <v>159</v>
      </c>
      <c r="G10395" t="s">
        <v>1068</v>
      </c>
      <c r="H10395" t="s">
        <v>136</v>
      </c>
      <c r="I10395">
        <v>0</v>
      </c>
      <c r="P10395">
        <v>0.51337324585177002</v>
      </c>
      <c r="Q10395">
        <v>0</v>
      </c>
    </row>
    <row r="10396" spans="1:17">
      <c r="A10396" t="s">
        <v>122</v>
      </c>
      <c r="B10396">
        <v>2037</v>
      </c>
      <c r="C10396" t="s">
        <v>24</v>
      </c>
      <c r="D10396" t="s">
        <v>1067</v>
      </c>
      <c r="E10396" t="s">
        <v>167</v>
      </c>
      <c r="F10396" t="s">
        <v>126</v>
      </c>
      <c r="G10396" t="s">
        <v>1068</v>
      </c>
      <c r="H10396" t="s">
        <v>132</v>
      </c>
      <c r="I10396">
        <v>0</v>
      </c>
      <c r="P10396">
        <v>0.51337324585177002</v>
      </c>
      <c r="Q10396">
        <v>0</v>
      </c>
    </row>
    <row r="10397" spans="1:17">
      <c r="A10397" t="s">
        <v>122</v>
      </c>
      <c r="B10397">
        <v>2037</v>
      </c>
      <c r="C10397" t="s">
        <v>24</v>
      </c>
      <c r="D10397" t="s">
        <v>1067</v>
      </c>
      <c r="E10397" t="s">
        <v>167</v>
      </c>
      <c r="F10397" t="s">
        <v>126</v>
      </c>
      <c r="G10397" t="s">
        <v>1068</v>
      </c>
      <c r="H10397" t="s">
        <v>135</v>
      </c>
      <c r="I10397">
        <v>0</v>
      </c>
      <c r="P10397">
        <v>0.51337324585177002</v>
      </c>
      <c r="Q10397">
        <v>0</v>
      </c>
    </row>
    <row r="10398" spans="1:17">
      <c r="A10398" t="s">
        <v>122</v>
      </c>
      <c r="B10398">
        <v>2037</v>
      </c>
      <c r="C10398" t="s">
        <v>24</v>
      </c>
      <c r="D10398" t="s">
        <v>1067</v>
      </c>
      <c r="E10398" t="s">
        <v>167</v>
      </c>
      <c r="F10398" t="s">
        <v>126</v>
      </c>
      <c r="G10398" t="s">
        <v>1068</v>
      </c>
      <c r="H10398" t="s">
        <v>136</v>
      </c>
      <c r="I10398">
        <v>0</v>
      </c>
      <c r="P10398">
        <v>0.51337324585177002</v>
      </c>
      <c r="Q10398">
        <v>0</v>
      </c>
    </row>
    <row r="10399" spans="1:17">
      <c r="A10399" t="s">
        <v>122</v>
      </c>
      <c r="B10399">
        <v>2037</v>
      </c>
      <c r="C10399" t="s">
        <v>24</v>
      </c>
      <c r="D10399" t="s">
        <v>1067</v>
      </c>
      <c r="E10399" t="s">
        <v>167</v>
      </c>
      <c r="F10399" t="s">
        <v>165</v>
      </c>
      <c r="G10399" t="s">
        <v>1068</v>
      </c>
      <c r="H10399" t="s">
        <v>132</v>
      </c>
      <c r="I10399">
        <v>0</v>
      </c>
      <c r="P10399">
        <v>0.51337324585177002</v>
      </c>
      <c r="Q10399">
        <v>0</v>
      </c>
    </row>
    <row r="10400" spans="1:17">
      <c r="A10400" t="s">
        <v>122</v>
      </c>
      <c r="B10400">
        <v>2037</v>
      </c>
      <c r="C10400" t="s">
        <v>24</v>
      </c>
      <c r="D10400" t="s">
        <v>1067</v>
      </c>
      <c r="E10400" t="s">
        <v>167</v>
      </c>
      <c r="F10400" t="s">
        <v>165</v>
      </c>
      <c r="G10400" t="s">
        <v>1068</v>
      </c>
      <c r="H10400" t="s">
        <v>135</v>
      </c>
      <c r="I10400">
        <v>0</v>
      </c>
      <c r="P10400">
        <v>0.51337324585177002</v>
      </c>
      <c r="Q10400">
        <v>0</v>
      </c>
    </row>
    <row r="10401" spans="1:17">
      <c r="A10401" t="s">
        <v>122</v>
      </c>
      <c r="B10401">
        <v>2037</v>
      </c>
      <c r="C10401" t="s">
        <v>24</v>
      </c>
      <c r="D10401" t="s">
        <v>1067</v>
      </c>
      <c r="E10401" t="s">
        <v>167</v>
      </c>
      <c r="F10401" t="s">
        <v>165</v>
      </c>
      <c r="G10401" t="s">
        <v>1068</v>
      </c>
      <c r="H10401" t="s">
        <v>136</v>
      </c>
      <c r="I10401">
        <v>0</v>
      </c>
      <c r="P10401">
        <v>0.51337324585177002</v>
      </c>
      <c r="Q10401">
        <v>0</v>
      </c>
    </row>
    <row r="10402" spans="1:17">
      <c r="A10402" t="s">
        <v>122</v>
      </c>
      <c r="B10402">
        <v>2037</v>
      </c>
      <c r="C10402" t="s">
        <v>24</v>
      </c>
      <c r="D10402" t="s">
        <v>1067</v>
      </c>
      <c r="E10402" t="s">
        <v>167</v>
      </c>
      <c r="F10402" t="s">
        <v>166</v>
      </c>
      <c r="G10402" t="s">
        <v>1068</v>
      </c>
      <c r="H10402" t="s">
        <v>132</v>
      </c>
      <c r="I10402">
        <v>0</v>
      </c>
      <c r="P10402">
        <v>0.51337324585177002</v>
      </c>
      <c r="Q10402">
        <v>0</v>
      </c>
    </row>
    <row r="10403" spans="1:17">
      <c r="A10403" t="s">
        <v>122</v>
      </c>
      <c r="B10403">
        <v>2037</v>
      </c>
      <c r="C10403" t="s">
        <v>24</v>
      </c>
      <c r="D10403" t="s">
        <v>1067</v>
      </c>
      <c r="E10403" t="s">
        <v>167</v>
      </c>
      <c r="F10403" t="s">
        <v>166</v>
      </c>
      <c r="G10403" t="s">
        <v>1068</v>
      </c>
      <c r="H10403" t="s">
        <v>135</v>
      </c>
      <c r="I10403">
        <v>0</v>
      </c>
      <c r="P10403">
        <v>0.51337324585177002</v>
      </c>
      <c r="Q10403">
        <v>0</v>
      </c>
    </row>
    <row r="10404" spans="1:17">
      <c r="A10404" t="s">
        <v>122</v>
      </c>
      <c r="B10404">
        <v>2037</v>
      </c>
      <c r="C10404" t="s">
        <v>24</v>
      </c>
      <c r="D10404" t="s">
        <v>1067</v>
      </c>
      <c r="E10404" t="s">
        <v>167</v>
      </c>
      <c r="F10404" t="s">
        <v>166</v>
      </c>
      <c r="G10404" t="s">
        <v>1068</v>
      </c>
      <c r="H10404" t="s">
        <v>136</v>
      </c>
      <c r="I10404">
        <v>0</v>
      </c>
      <c r="P10404">
        <v>0.51337324585177002</v>
      </c>
      <c r="Q10404">
        <v>0</v>
      </c>
    </row>
    <row r="10405" spans="1:17">
      <c r="A10405" t="s">
        <v>122</v>
      </c>
      <c r="B10405">
        <v>2037</v>
      </c>
      <c r="C10405" t="s">
        <v>24</v>
      </c>
      <c r="D10405" t="s">
        <v>1067</v>
      </c>
      <c r="E10405" t="s">
        <v>167</v>
      </c>
      <c r="F10405" t="s">
        <v>160</v>
      </c>
      <c r="G10405" t="s">
        <v>1068</v>
      </c>
      <c r="H10405" t="s">
        <v>132</v>
      </c>
      <c r="I10405">
        <v>0</v>
      </c>
      <c r="P10405">
        <v>0.51337324585177002</v>
      </c>
      <c r="Q10405">
        <v>0</v>
      </c>
    </row>
    <row r="10406" spans="1:17">
      <c r="A10406" t="s">
        <v>122</v>
      </c>
      <c r="B10406">
        <v>2037</v>
      </c>
      <c r="C10406" t="s">
        <v>24</v>
      </c>
      <c r="D10406" t="s">
        <v>1067</v>
      </c>
      <c r="E10406" t="s">
        <v>167</v>
      </c>
      <c r="F10406" t="s">
        <v>160</v>
      </c>
      <c r="G10406" t="s">
        <v>1068</v>
      </c>
      <c r="H10406" t="s">
        <v>135</v>
      </c>
      <c r="I10406">
        <v>0</v>
      </c>
      <c r="P10406">
        <v>0.51337324585177002</v>
      </c>
      <c r="Q10406">
        <v>0</v>
      </c>
    </row>
    <row r="10407" spans="1:17">
      <c r="A10407" t="s">
        <v>122</v>
      </c>
      <c r="B10407">
        <v>2037</v>
      </c>
      <c r="C10407" t="s">
        <v>24</v>
      </c>
      <c r="D10407" t="s">
        <v>1067</v>
      </c>
      <c r="E10407" t="s">
        <v>167</v>
      </c>
      <c r="F10407" t="s">
        <v>160</v>
      </c>
      <c r="G10407" t="s">
        <v>1068</v>
      </c>
      <c r="H10407" t="s">
        <v>136</v>
      </c>
      <c r="I10407">
        <v>0</v>
      </c>
      <c r="P10407">
        <v>0.51337324585177002</v>
      </c>
      <c r="Q10407">
        <v>0</v>
      </c>
    </row>
    <row r="10408" spans="1:17">
      <c r="A10408" t="s">
        <v>122</v>
      </c>
      <c r="B10408">
        <v>2037</v>
      </c>
      <c r="C10408" t="s">
        <v>14</v>
      </c>
      <c r="D10408" t="s">
        <v>1062</v>
      </c>
      <c r="E10408" t="s">
        <v>162</v>
      </c>
      <c r="F10408" t="s">
        <v>164</v>
      </c>
      <c r="G10408" t="s">
        <v>1063</v>
      </c>
      <c r="H10408" t="s">
        <v>132</v>
      </c>
      <c r="I10408">
        <v>0</v>
      </c>
      <c r="P10408">
        <v>0.51337324585177002</v>
      </c>
      <c r="Q10408">
        <v>0</v>
      </c>
    </row>
    <row r="10409" spans="1:17">
      <c r="A10409" t="s">
        <v>122</v>
      </c>
      <c r="B10409">
        <v>2037</v>
      </c>
      <c r="C10409" t="s">
        <v>14</v>
      </c>
      <c r="D10409" t="s">
        <v>1062</v>
      </c>
      <c r="E10409" t="s">
        <v>162</v>
      </c>
      <c r="F10409" t="s">
        <v>164</v>
      </c>
      <c r="G10409" t="s">
        <v>1063</v>
      </c>
      <c r="H10409" t="s">
        <v>135</v>
      </c>
      <c r="I10409">
        <v>0</v>
      </c>
      <c r="P10409">
        <v>0.51337324585177002</v>
      </c>
      <c r="Q10409">
        <v>0</v>
      </c>
    </row>
    <row r="10410" spans="1:17">
      <c r="A10410" t="s">
        <v>122</v>
      </c>
      <c r="B10410">
        <v>2037</v>
      </c>
      <c r="C10410" t="s">
        <v>14</v>
      </c>
      <c r="D10410" t="s">
        <v>1062</v>
      </c>
      <c r="E10410" t="s">
        <v>162</v>
      </c>
      <c r="F10410" t="s">
        <v>164</v>
      </c>
      <c r="G10410" t="s">
        <v>1063</v>
      </c>
      <c r="H10410" t="s">
        <v>136</v>
      </c>
      <c r="I10410">
        <v>0</v>
      </c>
      <c r="P10410">
        <v>0.51337324585177002</v>
      </c>
      <c r="Q10410">
        <v>0</v>
      </c>
    </row>
    <row r="10411" spans="1:17">
      <c r="A10411" t="s">
        <v>122</v>
      </c>
      <c r="B10411">
        <v>2037</v>
      </c>
      <c r="C10411" t="s">
        <v>14</v>
      </c>
      <c r="D10411" t="s">
        <v>1062</v>
      </c>
      <c r="E10411" t="s">
        <v>162</v>
      </c>
      <c r="F10411" t="s">
        <v>159</v>
      </c>
      <c r="G10411" t="s">
        <v>1063</v>
      </c>
      <c r="H10411" t="s">
        <v>132</v>
      </c>
      <c r="I10411">
        <v>0</v>
      </c>
      <c r="P10411">
        <v>0.51337324585177002</v>
      </c>
      <c r="Q10411">
        <v>0</v>
      </c>
    </row>
    <row r="10412" spans="1:17">
      <c r="A10412" t="s">
        <v>122</v>
      </c>
      <c r="B10412">
        <v>2037</v>
      </c>
      <c r="C10412" t="s">
        <v>14</v>
      </c>
      <c r="D10412" t="s">
        <v>1062</v>
      </c>
      <c r="E10412" t="s">
        <v>162</v>
      </c>
      <c r="F10412" t="s">
        <v>159</v>
      </c>
      <c r="G10412" t="s">
        <v>1063</v>
      </c>
      <c r="H10412" t="s">
        <v>135</v>
      </c>
      <c r="I10412">
        <v>0</v>
      </c>
      <c r="P10412">
        <v>0.51337324585177002</v>
      </c>
      <c r="Q10412">
        <v>0</v>
      </c>
    </row>
    <row r="10413" spans="1:17">
      <c r="A10413" t="s">
        <v>122</v>
      </c>
      <c r="B10413">
        <v>2037</v>
      </c>
      <c r="C10413" t="s">
        <v>14</v>
      </c>
      <c r="D10413" t="s">
        <v>1062</v>
      </c>
      <c r="E10413" t="s">
        <v>162</v>
      </c>
      <c r="F10413" t="s">
        <v>159</v>
      </c>
      <c r="G10413" t="s">
        <v>1063</v>
      </c>
      <c r="H10413" t="s">
        <v>136</v>
      </c>
      <c r="I10413">
        <v>0</v>
      </c>
      <c r="P10413">
        <v>0.51337324585177002</v>
      </c>
      <c r="Q10413">
        <v>0</v>
      </c>
    </row>
    <row r="10414" spans="1:17">
      <c r="A10414" t="s">
        <v>122</v>
      </c>
      <c r="B10414">
        <v>2037</v>
      </c>
      <c r="C10414" t="s">
        <v>14</v>
      </c>
      <c r="D10414" t="s">
        <v>1062</v>
      </c>
      <c r="E10414" t="s">
        <v>162</v>
      </c>
      <c r="F10414" t="s">
        <v>126</v>
      </c>
      <c r="G10414" t="s">
        <v>1063</v>
      </c>
      <c r="H10414" t="s">
        <v>132</v>
      </c>
      <c r="I10414">
        <v>0</v>
      </c>
      <c r="P10414">
        <v>0.51337324585177002</v>
      </c>
      <c r="Q10414">
        <v>0</v>
      </c>
    </row>
    <row r="10415" spans="1:17">
      <c r="A10415" t="s">
        <v>122</v>
      </c>
      <c r="B10415">
        <v>2037</v>
      </c>
      <c r="C10415" t="s">
        <v>14</v>
      </c>
      <c r="D10415" t="s">
        <v>1062</v>
      </c>
      <c r="E10415" t="s">
        <v>162</v>
      </c>
      <c r="F10415" t="s">
        <v>126</v>
      </c>
      <c r="G10415" t="s">
        <v>1063</v>
      </c>
      <c r="H10415" t="s">
        <v>135</v>
      </c>
      <c r="I10415">
        <v>0</v>
      </c>
      <c r="P10415">
        <v>0.51337324585177002</v>
      </c>
      <c r="Q10415">
        <v>0</v>
      </c>
    </row>
    <row r="10416" spans="1:17">
      <c r="A10416" t="s">
        <v>122</v>
      </c>
      <c r="B10416">
        <v>2037</v>
      </c>
      <c r="C10416" t="s">
        <v>14</v>
      </c>
      <c r="D10416" t="s">
        <v>1062</v>
      </c>
      <c r="E10416" t="s">
        <v>162</v>
      </c>
      <c r="F10416" t="s">
        <v>126</v>
      </c>
      <c r="G10416" t="s">
        <v>1063</v>
      </c>
      <c r="H10416" t="s">
        <v>136</v>
      </c>
      <c r="I10416">
        <v>0</v>
      </c>
      <c r="P10416">
        <v>0.51337324585177002</v>
      </c>
      <c r="Q10416">
        <v>0</v>
      </c>
    </row>
    <row r="10417" spans="1:17">
      <c r="A10417" t="s">
        <v>122</v>
      </c>
      <c r="B10417">
        <v>2037</v>
      </c>
      <c r="C10417" t="s">
        <v>14</v>
      </c>
      <c r="D10417" t="s">
        <v>1062</v>
      </c>
      <c r="E10417" t="s">
        <v>162</v>
      </c>
      <c r="F10417" t="s">
        <v>165</v>
      </c>
      <c r="G10417" t="s">
        <v>1063</v>
      </c>
      <c r="H10417" t="s">
        <v>132</v>
      </c>
      <c r="I10417">
        <v>0</v>
      </c>
      <c r="P10417">
        <v>0.51337324585177002</v>
      </c>
      <c r="Q10417">
        <v>0</v>
      </c>
    </row>
    <row r="10418" spans="1:17">
      <c r="A10418" t="s">
        <v>122</v>
      </c>
      <c r="B10418">
        <v>2037</v>
      </c>
      <c r="C10418" t="s">
        <v>14</v>
      </c>
      <c r="D10418" t="s">
        <v>1062</v>
      </c>
      <c r="E10418" t="s">
        <v>162</v>
      </c>
      <c r="F10418" t="s">
        <v>165</v>
      </c>
      <c r="G10418" t="s">
        <v>1063</v>
      </c>
      <c r="H10418" t="s">
        <v>135</v>
      </c>
      <c r="I10418">
        <v>0</v>
      </c>
      <c r="P10418">
        <v>0.51337324585177002</v>
      </c>
      <c r="Q10418">
        <v>0</v>
      </c>
    </row>
    <row r="10419" spans="1:17">
      <c r="A10419" t="s">
        <v>122</v>
      </c>
      <c r="B10419">
        <v>2037</v>
      </c>
      <c r="C10419" t="s">
        <v>14</v>
      </c>
      <c r="D10419" t="s">
        <v>1062</v>
      </c>
      <c r="E10419" t="s">
        <v>162</v>
      </c>
      <c r="F10419" t="s">
        <v>165</v>
      </c>
      <c r="G10419" t="s">
        <v>1063</v>
      </c>
      <c r="H10419" t="s">
        <v>136</v>
      </c>
      <c r="I10419">
        <v>0</v>
      </c>
      <c r="P10419">
        <v>0.51337324585177002</v>
      </c>
      <c r="Q10419">
        <v>0</v>
      </c>
    </row>
    <row r="10420" spans="1:17">
      <c r="A10420" t="s">
        <v>122</v>
      </c>
      <c r="B10420">
        <v>2037</v>
      </c>
      <c r="C10420" t="s">
        <v>14</v>
      </c>
      <c r="D10420" t="s">
        <v>1062</v>
      </c>
      <c r="E10420" t="s">
        <v>162</v>
      </c>
      <c r="F10420" t="s">
        <v>166</v>
      </c>
      <c r="G10420" t="s">
        <v>1063</v>
      </c>
      <c r="H10420" t="s">
        <v>132</v>
      </c>
      <c r="I10420">
        <v>0</v>
      </c>
      <c r="P10420">
        <v>0.51337324585177002</v>
      </c>
      <c r="Q10420">
        <v>0</v>
      </c>
    </row>
    <row r="10421" spans="1:17">
      <c r="A10421" t="s">
        <v>122</v>
      </c>
      <c r="B10421">
        <v>2037</v>
      </c>
      <c r="C10421" t="s">
        <v>14</v>
      </c>
      <c r="D10421" t="s">
        <v>1062</v>
      </c>
      <c r="E10421" t="s">
        <v>162</v>
      </c>
      <c r="F10421" t="s">
        <v>166</v>
      </c>
      <c r="G10421" t="s">
        <v>1063</v>
      </c>
      <c r="H10421" t="s">
        <v>135</v>
      </c>
      <c r="I10421">
        <v>0</v>
      </c>
      <c r="P10421">
        <v>0.51337324585177002</v>
      </c>
      <c r="Q10421">
        <v>0</v>
      </c>
    </row>
    <row r="10422" spans="1:17">
      <c r="A10422" t="s">
        <v>122</v>
      </c>
      <c r="B10422">
        <v>2037</v>
      </c>
      <c r="C10422" t="s">
        <v>14</v>
      </c>
      <c r="D10422" t="s">
        <v>1062</v>
      </c>
      <c r="E10422" t="s">
        <v>162</v>
      </c>
      <c r="F10422" t="s">
        <v>166</v>
      </c>
      <c r="G10422" t="s">
        <v>1063</v>
      </c>
      <c r="H10422" t="s">
        <v>136</v>
      </c>
      <c r="I10422">
        <v>0</v>
      </c>
      <c r="P10422">
        <v>0.51337324585177002</v>
      </c>
      <c r="Q10422">
        <v>0</v>
      </c>
    </row>
    <row r="10423" spans="1:17">
      <c r="A10423" t="s">
        <v>122</v>
      </c>
      <c r="B10423">
        <v>2037</v>
      </c>
      <c r="C10423" t="s">
        <v>14</v>
      </c>
      <c r="D10423" t="s">
        <v>1062</v>
      </c>
      <c r="E10423" t="s">
        <v>162</v>
      </c>
      <c r="F10423" t="s">
        <v>160</v>
      </c>
      <c r="G10423" t="s">
        <v>1063</v>
      </c>
      <c r="H10423" t="s">
        <v>132</v>
      </c>
      <c r="I10423">
        <v>0</v>
      </c>
      <c r="P10423">
        <v>0.51337324585177002</v>
      </c>
      <c r="Q10423">
        <v>0</v>
      </c>
    </row>
    <row r="10424" spans="1:17">
      <c r="A10424" t="s">
        <v>122</v>
      </c>
      <c r="B10424">
        <v>2037</v>
      </c>
      <c r="C10424" t="s">
        <v>14</v>
      </c>
      <c r="D10424" t="s">
        <v>1062</v>
      </c>
      <c r="E10424" t="s">
        <v>162</v>
      </c>
      <c r="F10424" t="s">
        <v>160</v>
      </c>
      <c r="G10424" t="s">
        <v>1063</v>
      </c>
      <c r="H10424" t="s">
        <v>135</v>
      </c>
      <c r="I10424">
        <v>0</v>
      </c>
      <c r="P10424">
        <v>0.51337324585177002</v>
      </c>
      <c r="Q10424">
        <v>0</v>
      </c>
    </row>
    <row r="10425" spans="1:17">
      <c r="A10425" t="s">
        <v>122</v>
      </c>
      <c r="B10425">
        <v>2037</v>
      </c>
      <c r="C10425" t="s">
        <v>14</v>
      </c>
      <c r="D10425" t="s">
        <v>1062</v>
      </c>
      <c r="E10425" t="s">
        <v>162</v>
      </c>
      <c r="F10425" t="s">
        <v>160</v>
      </c>
      <c r="G10425" t="s">
        <v>1063</v>
      </c>
      <c r="H10425" t="s">
        <v>136</v>
      </c>
      <c r="I10425">
        <v>0</v>
      </c>
      <c r="P10425">
        <v>0.51337324585177002</v>
      </c>
      <c r="Q10425">
        <v>0</v>
      </c>
    </row>
    <row r="10426" spans="1:17">
      <c r="A10426" t="s">
        <v>122</v>
      </c>
      <c r="B10426">
        <v>2037</v>
      </c>
      <c r="C10426" t="s">
        <v>15</v>
      </c>
      <c r="D10426" t="s">
        <v>1062</v>
      </c>
      <c r="E10426" t="s">
        <v>162</v>
      </c>
      <c r="F10426" t="s">
        <v>164</v>
      </c>
      <c r="G10426" t="s">
        <v>1063</v>
      </c>
      <c r="H10426" t="s">
        <v>132</v>
      </c>
      <c r="I10426">
        <v>0</v>
      </c>
      <c r="P10426">
        <v>0.51337324585177002</v>
      </c>
      <c r="Q10426">
        <v>0</v>
      </c>
    </row>
    <row r="10427" spans="1:17">
      <c r="A10427" t="s">
        <v>122</v>
      </c>
      <c r="B10427">
        <v>2037</v>
      </c>
      <c r="C10427" t="s">
        <v>15</v>
      </c>
      <c r="D10427" t="s">
        <v>1062</v>
      </c>
      <c r="E10427" t="s">
        <v>162</v>
      </c>
      <c r="F10427" t="s">
        <v>164</v>
      </c>
      <c r="G10427" t="s">
        <v>1063</v>
      </c>
      <c r="H10427" t="s">
        <v>135</v>
      </c>
      <c r="I10427">
        <v>1888661061.95822</v>
      </c>
      <c r="P10427">
        <v>0.51337324585177002</v>
      </c>
      <c r="Q10427">
        <v>969588059.69134104</v>
      </c>
    </row>
    <row r="10428" spans="1:17">
      <c r="A10428" t="s">
        <v>122</v>
      </c>
      <c r="B10428">
        <v>2037</v>
      </c>
      <c r="C10428" t="s">
        <v>15</v>
      </c>
      <c r="D10428" t="s">
        <v>1062</v>
      </c>
      <c r="E10428" t="s">
        <v>162</v>
      </c>
      <c r="F10428" t="s">
        <v>164</v>
      </c>
      <c r="G10428" t="s">
        <v>1063</v>
      </c>
      <c r="H10428" t="s">
        <v>136</v>
      </c>
      <c r="I10428">
        <v>65954345.202191897</v>
      </c>
      <c r="P10428">
        <v>0.51337324585177002</v>
      </c>
      <c r="Q10428">
        <v>33859196.2744774</v>
      </c>
    </row>
    <row r="10429" spans="1:17">
      <c r="A10429" t="s">
        <v>122</v>
      </c>
      <c r="B10429">
        <v>2037</v>
      </c>
      <c r="C10429" t="s">
        <v>15</v>
      </c>
      <c r="D10429" t="s">
        <v>1062</v>
      </c>
      <c r="E10429" t="s">
        <v>162</v>
      </c>
      <c r="F10429" t="s">
        <v>159</v>
      </c>
      <c r="G10429" t="s">
        <v>1063</v>
      </c>
      <c r="H10429" t="s">
        <v>132</v>
      </c>
      <c r="I10429">
        <v>0</v>
      </c>
      <c r="P10429">
        <v>0.51337324585177002</v>
      </c>
      <c r="Q10429">
        <v>0</v>
      </c>
    </row>
    <row r="10430" spans="1:17">
      <c r="A10430" t="s">
        <v>122</v>
      </c>
      <c r="B10430">
        <v>2037</v>
      </c>
      <c r="C10430" t="s">
        <v>15</v>
      </c>
      <c r="D10430" t="s">
        <v>1062</v>
      </c>
      <c r="E10430" t="s">
        <v>162</v>
      </c>
      <c r="F10430" t="s">
        <v>159</v>
      </c>
      <c r="G10430" t="s">
        <v>1063</v>
      </c>
      <c r="H10430" t="s">
        <v>135</v>
      </c>
      <c r="I10430">
        <v>707198617.03959703</v>
      </c>
      <c r="P10430">
        <v>0.51337324585177002</v>
      </c>
      <c r="Q10430">
        <v>363056849.49150097</v>
      </c>
    </row>
    <row r="10431" spans="1:17">
      <c r="A10431" t="s">
        <v>122</v>
      </c>
      <c r="B10431">
        <v>2037</v>
      </c>
      <c r="C10431" t="s">
        <v>15</v>
      </c>
      <c r="D10431" t="s">
        <v>1062</v>
      </c>
      <c r="E10431" t="s">
        <v>162</v>
      </c>
      <c r="F10431" t="s">
        <v>159</v>
      </c>
      <c r="G10431" t="s">
        <v>1063</v>
      </c>
      <c r="H10431" t="s">
        <v>136</v>
      </c>
      <c r="I10431">
        <v>24696237.273183201</v>
      </c>
      <c r="P10431">
        <v>0.51337324585177002</v>
      </c>
      <c r="Q10431">
        <v>12678387.4892595</v>
      </c>
    </row>
    <row r="10432" spans="1:17">
      <c r="A10432" t="s">
        <v>122</v>
      </c>
      <c r="B10432">
        <v>2037</v>
      </c>
      <c r="C10432" t="s">
        <v>15</v>
      </c>
      <c r="D10432" t="s">
        <v>1062</v>
      </c>
      <c r="E10432" t="s">
        <v>162</v>
      </c>
      <c r="F10432" t="s">
        <v>126</v>
      </c>
      <c r="G10432" t="s">
        <v>1063</v>
      </c>
      <c r="H10432" t="s">
        <v>132</v>
      </c>
      <c r="I10432">
        <v>0</v>
      </c>
      <c r="P10432">
        <v>0.51337324585177002</v>
      </c>
      <c r="Q10432">
        <v>0</v>
      </c>
    </row>
    <row r="10433" spans="1:17">
      <c r="A10433" t="s">
        <v>122</v>
      </c>
      <c r="B10433">
        <v>2037</v>
      </c>
      <c r="C10433" t="s">
        <v>15</v>
      </c>
      <c r="D10433" t="s">
        <v>1062</v>
      </c>
      <c r="E10433" t="s">
        <v>162</v>
      </c>
      <c r="F10433" t="s">
        <v>126</v>
      </c>
      <c r="G10433" t="s">
        <v>1063</v>
      </c>
      <c r="H10433" t="s">
        <v>135</v>
      </c>
      <c r="I10433">
        <v>0</v>
      </c>
      <c r="P10433">
        <v>0.51337324585177002</v>
      </c>
      <c r="Q10433">
        <v>0</v>
      </c>
    </row>
    <row r="10434" spans="1:17">
      <c r="A10434" t="s">
        <v>122</v>
      </c>
      <c r="B10434">
        <v>2037</v>
      </c>
      <c r="C10434" t="s">
        <v>15</v>
      </c>
      <c r="D10434" t="s">
        <v>1062</v>
      </c>
      <c r="E10434" t="s">
        <v>162</v>
      </c>
      <c r="F10434" t="s">
        <v>126</v>
      </c>
      <c r="G10434" t="s">
        <v>1063</v>
      </c>
      <c r="H10434" t="s">
        <v>136</v>
      </c>
      <c r="I10434">
        <v>0</v>
      </c>
      <c r="P10434">
        <v>0.51337324585177002</v>
      </c>
      <c r="Q10434">
        <v>0</v>
      </c>
    </row>
    <row r="10435" spans="1:17">
      <c r="A10435" t="s">
        <v>122</v>
      </c>
      <c r="B10435">
        <v>2037</v>
      </c>
      <c r="C10435" t="s">
        <v>15</v>
      </c>
      <c r="D10435" t="s">
        <v>1062</v>
      </c>
      <c r="E10435" t="s">
        <v>162</v>
      </c>
      <c r="F10435" t="s">
        <v>165</v>
      </c>
      <c r="G10435" t="s">
        <v>1063</v>
      </c>
      <c r="H10435" t="s">
        <v>132</v>
      </c>
      <c r="I10435">
        <v>0</v>
      </c>
      <c r="P10435">
        <v>0.51337324585177002</v>
      </c>
      <c r="Q10435">
        <v>0</v>
      </c>
    </row>
    <row r="10436" spans="1:17">
      <c r="A10436" t="s">
        <v>122</v>
      </c>
      <c r="B10436">
        <v>2037</v>
      </c>
      <c r="C10436" t="s">
        <v>15</v>
      </c>
      <c r="D10436" t="s">
        <v>1062</v>
      </c>
      <c r="E10436" t="s">
        <v>162</v>
      </c>
      <c r="F10436" t="s">
        <v>165</v>
      </c>
      <c r="G10436" t="s">
        <v>1063</v>
      </c>
      <c r="H10436" t="s">
        <v>135</v>
      </c>
      <c r="I10436">
        <v>7344810066.1692896</v>
      </c>
      <c r="P10436">
        <v>0.51337324585177002</v>
      </c>
      <c r="Q10436">
        <v>3770628983.8340802</v>
      </c>
    </row>
    <row r="10437" spans="1:17">
      <c r="A10437" t="s">
        <v>122</v>
      </c>
      <c r="B10437">
        <v>2037</v>
      </c>
      <c r="C10437" t="s">
        <v>15</v>
      </c>
      <c r="D10437" t="s">
        <v>1062</v>
      </c>
      <c r="E10437" t="s">
        <v>162</v>
      </c>
      <c r="F10437" t="s">
        <v>165</v>
      </c>
      <c r="G10437" t="s">
        <v>1063</v>
      </c>
      <c r="H10437" t="s">
        <v>136</v>
      </c>
      <c r="I10437">
        <v>256489715.54822001</v>
      </c>
      <c r="P10437">
        <v>0.51337324585177002</v>
      </c>
      <c r="Q10437">
        <v>131674957.79858699</v>
      </c>
    </row>
    <row r="10438" spans="1:17">
      <c r="A10438" t="s">
        <v>122</v>
      </c>
      <c r="B10438">
        <v>2037</v>
      </c>
      <c r="C10438" t="s">
        <v>15</v>
      </c>
      <c r="D10438" t="s">
        <v>1062</v>
      </c>
      <c r="E10438" t="s">
        <v>162</v>
      </c>
      <c r="F10438" t="s">
        <v>166</v>
      </c>
      <c r="G10438" t="s">
        <v>1063</v>
      </c>
      <c r="H10438" t="s">
        <v>132</v>
      </c>
      <c r="I10438">
        <v>0</v>
      </c>
      <c r="P10438">
        <v>0.51337324585177002</v>
      </c>
      <c r="Q10438">
        <v>0</v>
      </c>
    </row>
    <row r="10439" spans="1:17">
      <c r="A10439" t="s">
        <v>122</v>
      </c>
      <c r="B10439">
        <v>2037</v>
      </c>
      <c r="C10439" t="s">
        <v>15</v>
      </c>
      <c r="D10439" t="s">
        <v>1062</v>
      </c>
      <c r="E10439" t="s">
        <v>162</v>
      </c>
      <c r="F10439" t="s">
        <v>166</v>
      </c>
      <c r="G10439" t="s">
        <v>1063</v>
      </c>
      <c r="H10439" t="s">
        <v>135</v>
      </c>
      <c r="I10439">
        <v>0</v>
      </c>
      <c r="P10439">
        <v>0.51337324585177002</v>
      </c>
      <c r="Q10439">
        <v>0</v>
      </c>
    </row>
    <row r="10440" spans="1:17">
      <c r="A10440" t="s">
        <v>122</v>
      </c>
      <c r="B10440">
        <v>2037</v>
      </c>
      <c r="C10440" t="s">
        <v>15</v>
      </c>
      <c r="D10440" t="s">
        <v>1062</v>
      </c>
      <c r="E10440" t="s">
        <v>162</v>
      </c>
      <c r="F10440" t="s">
        <v>166</v>
      </c>
      <c r="G10440" t="s">
        <v>1063</v>
      </c>
      <c r="H10440" t="s">
        <v>136</v>
      </c>
      <c r="I10440">
        <v>0</v>
      </c>
      <c r="P10440">
        <v>0.51337324585177002</v>
      </c>
      <c r="Q10440">
        <v>0</v>
      </c>
    </row>
    <row r="10441" spans="1:17">
      <c r="A10441" t="s">
        <v>122</v>
      </c>
      <c r="B10441">
        <v>2037</v>
      </c>
      <c r="C10441" t="s">
        <v>15</v>
      </c>
      <c r="D10441" t="s">
        <v>1062</v>
      </c>
      <c r="E10441" t="s">
        <v>162</v>
      </c>
      <c r="F10441" t="s">
        <v>160</v>
      </c>
      <c r="G10441" t="s">
        <v>1063</v>
      </c>
      <c r="H10441" t="s">
        <v>132</v>
      </c>
      <c r="I10441">
        <v>0</v>
      </c>
      <c r="P10441">
        <v>0.51337324585177002</v>
      </c>
      <c r="Q10441">
        <v>0</v>
      </c>
    </row>
    <row r="10442" spans="1:17">
      <c r="A10442" t="s">
        <v>122</v>
      </c>
      <c r="B10442">
        <v>2037</v>
      </c>
      <c r="C10442" t="s">
        <v>15</v>
      </c>
      <c r="D10442" t="s">
        <v>1062</v>
      </c>
      <c r="E10442" t="s">
        <v>162</v>
      </c>
      <c r="F10442" t="s">
        <v>160</v>
      </c>
      <c r="G10442" t="s">
        <v>1063</v>
      </c>
      <c r="H10442" t="s">
        <v>135</v>
      </c>
      <c r="I10442">
        <v>1737227.65870776</v>
      </c>
      <c r="P10442">
        <v>0.51337324585177002</v>
      </c>
      <c r="Q10442">
        <v>891846.20193427301</v>
      </c>
    </row>
    <row r="10443" spans="1:17">
      <c r="A10443" t="s">
        <v>122</v>
      </c>
      <c r="B10443">
        <v>2037</v>
      </c>
      <c r="C10443" t="s">
        <v>15</v>
      </c>
      <c r="D10443" t="s">
        <v>1062</v>
      </c>
      <c r="E10443" t="s">
        <v>162</v>
      </c>
      <c r="F10443" t="s">
        <v>160</v>
      </c>
      <c r="G10443" t="s">
        <v>1063</v>
      </c>
      <c r="H10443" t="s">
        <v>136</v>
      </c>
      <c r="I10443">
        <v>60666.106272350196</v>
      </c>
      <c r="P10443">
        <v>0.51337324585177002</v>
      </c>
      <c r="Q10443">
        <v>31144.355890224899</v>
      </c>
    </row>
    <row r="10444" spans="1:17">
      <c r="A10444" t="s">
        <v>122</v>
      </c>
      <c r="B10444">
        <v>2037</v>
      </c>
      <c r="C10444" t="s">
        <v>156</v>
      </c>
      <c r="D10444" t="s">
        <v>1066</v>
      </c>
      <c r="E10444" t="s">
        <v>167</v>
      </c>
      <c r="F10444" t="s">
        <v>164</v>
      </c>
      <c r="G10444" t="s">
        <v>158</v>
      </c>
      <c r="H10444" t="s">
        <v>132</v>
      </c>
      <c r="I10444">
        <v>0</v>
      </c>
      <c r="P10444">
        <v>0.51337324585177002</v>
      </c>
      <c r="Q10444">
        <v>0</v>
      </c>
    </row>
    <row r="10445" spans="1:17">
      <c r="A10445" t="s">
        <v>122</v>
      </c>
      <c r="B10445">
        <v>2037</v>
      </c>
      <c r="C10445" t="s">
        <v>156</v>
      </c>
      <c r="D10445" t="s">
        <v>1066</v>
      </c>
      <c r="E10445" t="s">
        <v>167</v>
      </c>
      <c r="F10445" t="s">
        <v>164</v>
      </c>
      <c r="G10445" t="s">
        <v>158</v>
      </c>
      <c r="H10445" t="s">
        <v>135</v>
      </c>
      <c r="I10445">
        <v>0</v>
      </c>
      <c r="P10445">
        <v>0.51337324585177002</v>
      </c>
      <c r="Q10445">
        <v>0</v>
      </c>
    </row>
    <row r="10446" spans="1:17">
      <c r="A10446" t="s">
        <v>122</v>
      </c>
      <c r="B10446">
        <v>2037</v>
      </c>
      <c r="C10446" t="s">
        <v>156</v>
      </c>
      <c r="D10446" t="s">
        <v>1066</v>
      </c>
      <c r="E10446" t="s">
        <v>167</v>
      </c>
      <c r="F10446" t="s">
        <v>164</v>
      </c>
      <c r="G10446" t="s">
        <v>158</v>
      </c>
      <c r="H10446" t="s">
        <v>136</v>
      </c>
      <c r="I10446">
        <v>0</v>
      </c>
      <c r="P10446">
        <v>0.51337324585177002</v>
      </c>
      <c r="Q10446">
        <v>0</v>
      </c>
    </row>
    <row r="10447" spans="1:17">
      <c r="A10447" t="s">
        <v>122</v>
      </c>
      <c r="B10447">
        <v>2037</v>
      </c>
      <c r="C10447" t="s">
        <v>156</v>
      </c>
      <c r="D10447" t="s">
        <v>1066</v>
      </c>
      <c r="E10447" t="s">
        <v>167</v>
      </c>
      <c r="F10447" t="s">
        <v>159</v>
      </c>
      <c r="G10447" t="s">
        <v>158</v>
      </c>
      <c r="H10447" t="s">
        <v>132</v>
      </c>
      <c r="I10447">
        <v>0</v>
      </c>
      <c r="P10447">
        <v>0.51337324585177002</v>
      </c>
      <c r="Q10447">
        <v>0</v>
      </c>
    </row>
    <row r="10448" spans="1:17">
      <c r="A10448" t="s">
        <v>122</v>
      </c>
      <c r="B10448">
        <v>2037</v>
      </c>
      <c r="C10448" t="s">
        <v>156</v>
      </c>
      <c r="D10448" t="s">
        <v>1066</v>
      </c>
      <c r="E10448" t="s">
        <v>167</v>
      </c>
      <c r="F10448" t="s">
        <v>159</v>
      </c>
      <c r="G10448" t="s">
        <v>158</v>
      </c>
      <c r="H10448" t="s">
        <v>135</v>
      </c>
      <c r="I10448">
        <v>0</v>
      </c>
      <c r="P10448">
        <v>0.51337324585177002</v>
      </c>
      <c r="Q10448">
        <v>0</v>
      </c>
    </row>
    <row r="10449" spans="1:17">
      <c r="A10449" t="s">
        <v>122</v>
      </c>
      <c r="B10449">
        <v>2037</v>
      </c>
      <c r="C10449" t="s">
        <v>156</v>
      </c>
      <c r="D10449" t="s">
        <v>1066</v>
      </c>
      <c r="E10449" t="s">
        <v>167</v>
      </c>
      <c r="F10449" t="s">
        <v>159</v>
      </c>
      <c r="G10449" t="s">
        <v>158</v>
      </c>
      <c r="H10449" t="s">
        <v>136</v>
      </c>
      <c r="I10449">
        <v>0</v>
      </c>
      <c r="P10449">
        <v>0.51337324585177002</v>
      </c>
      <c r="Q10449">
        <v>0</v>
      </c>
    </row>
    <row r="10450" spans="1:17">
      <c r="A10450" t="s">
        <v>122</v>
      </c>
      <c r="B10450">
        <v>2037</v>
      </c>
      <c r="C10450" t="s">
        <v>156</v>
      </c>
      <c r="D10450" t="s">
        <v>1066</v>
      </c>
      <c r="E10450" t="s">
        <v>167</v>
      </c>
      <c r="F10450" t="s">
        <v>126</v>
      </c>
      <c r="G10450" t="s">
        <v>158</v>
      </c>
      <c r="H10450" t="s">
        <v>132</v>
      </c>
      <c r="I10450">
        <v>0</v>
      </c>
      <c r="P10450">
        <v>0.51337324585177002</v>
      </c>
      <c r="Q10450">
        <v>0</v>
      </c>
    </row>
    <row r="10451" spans="1:17">
      <c r="A10451" t="s">
        <v>122</v>
      </c>
      <c r="B10451">
        <v>2037</v>
      </c>
      <c r="C10451" t="s">
        <v>156</v>
      </c>
      <c r="D10451" t="s">
        <v>1066</v>
      </c>
      <c r="E10451" t="s">
        <v>167</v>
      </c>
      <c r="F10451" t="s">
        <v>126</v>
      </c>
      <c r="G10451" t="s">
        <v>158</v>
      </c>
      <c r="H10451" t="s">
        <v>135</v>
      </c>
      <c r="I10451">
        <v>0</v>
      </c>
      <c r="P10451">
        <v>0.51337324585177002</v>
      </c>
      <c r="Q10451">
        <v>0</v>
      </c>
    </row>
    <row r="10452" spans="1:17">
      <c r="A10452" t="s">
        <v>122</v>
      </c>
      <c r="B10452">
        <v>2037</v>
      </c>
      <c r="C10452" t="s">
        <v>156</v>
      </c>
      <c r="D10452" t="s">
        <v>1066</v>
      </c>
      <c r="E10452" t="s">
        <v>167</v>
      </c>
      <c r="F10452" t="s">
        <v>126</v>
      </c>
      <c r="G10452" t="s">
        <v>158</v>
      </c>
      <c r="H10452" t="s">
        <v>136</v>
      </c>
      <c r="I10452">
        <v>0</v>
      </c>
      <c r="P10452">
        <v>0.51337324585177002</v>
      </c>
      <c r="Q10452">
        <v>0</v>
      </c>
    </row>
    <row r="10453" spans="1:17">
      <c r="A10453" t="s">
        <v>122</v>
      </c>
      <c r="B10453">
        <v>2037</v>
      </c>
      <c r="C10453" t="s">
        <v>156</v>
      </c>
      <c r="D10453" t="s">
        <v>1066</v>
      </c>
      <c r="E10453" t="s">
        <v>167</v>
      </c>
      <c r="F10453" t="s">
        <v>165</v>
      </c>
      <c r="G10453" t="s">
        <v>158</v>
      </c>
      <c r="H10453" t="s">
        <v>132</v>
      </c>
      <c r="I10453">
        <v>0</v>
      </c>
      <c r="P10453">
        <v>0.51337324585177002</v>
      </c>
      <c r="Q10453">
        <v>0</v>
      </c>
    </row>
    <row r="10454" spans="1:17">
      <c r="A10454" t="s">
        <v>122</v>
      </c>
      <c r="B10454">
        <v>2037</v>
      </c>
      <c r="C10454" t="s">
        <v>156</v>
      </c>
      <c r="D10454" t="s">
        <v>1066</v>
      </c>
      <c r="E10454" t="s">
        <v>167</v>
      </c>
      <c r="F10454" t="s">
        <v>165</v>
      </c>
      <c r="G10454" t="s">
        <v>158</v>
      </c>
      <c r="H10454" t="s">
        <v>135</v>
      </c>
      <c r="I10454">
        <v>0</v>
      </c>
      <c r="P10454">
        <v>0.51337324585177002</v>
      </c>
      <c r="Q10454">
        <v>0</v>
      </c>
    </row>
    <row r="10455" spans="1:17">
      <c r="A10455" t="s">
        <v>122</v>
      </c>
      <c r="B10455">
        <v>2037</v>
      </c>
      <c r="C10455" t="s">
        <v>156</v>
      </c>
      <c r="D10455" t="s">
        <v>1066</v>
      </c>
      <c r="E10455" t="s">
        <v>167</v>
      </c>
      <c r="F10455" t="s">
        <v>165</v>
      </c>
      <c r="G10455" t="s">
        <v>158</v>
      </c>
      <c r="H10455" t="s">
        <v>136</v>
      </c>
      <c r="I10455">
        <v>0</v>
      </c>
      <c r="P10455">
        <v>0.51337324585177002</v>
      </c>
      <c r="Q10455">
        <v>0</v>
      </c>
    </row>
    <row r="10456" spans="1:17">
      <c r="A10456" t="s">
        <v>122</v>
      </c>
      <c r="B10456">
        <v>2037</v>
      </c>
      <c r="C10456" t="s">
        <v>156</v>
      </c>
      <c r="D10456" t="s">
        <v>1066</v>
      </c>
      <c r="E10456" t="s">
        <v>167</v>
      </c>
      <c r="F10456" t="s">
        <v>166</v>
      </c>
      <c r="G10456" t="s">
        <v>158</v>
      </c>
      <c r="H10456" t="s">
        <v>132</v>
      </c>
      <c r="I10456">
        <v>0</v>
      </c>
      <c r="P10456">
        <v>0.51337324585177002</v>
      </c>
      <c r="Q10456">
        <v>0</v>
      </c>
    </row>
    <row r="10457" spans="1:17">
      <c r="A10457" t="s">
        <v>122</v>
      </c>
      <c r="B10457">
        <v>2037</v>
      </c>
      <c r="C10457" t="s">
        <v>156</v>
      </c>
      <c r="D10457" t="s">
        <v>1066</v>
      </c>
      <c r="E10457" t="s">
        <v>167</v>
      </c>
      <c r="F10457" t="s">
        <v>166</v>
      </c>
      <c r="G10457" t="s">
        <v>158</v>
      </c>
      <c r="H10457" t="s">
        <v>135</v>
      </c>
      <c r="I10457">
        <v>0</v>
      </c>
      <c r="P10457">
        <v>0.51337324585177002</v>
      </c>
      <c r="Q10457">
        <v>0</v>
      </c>
    </row>
    <row r="10458" spans="1:17">
      <c r="A10458" t="s">
        <v>122</v>
      </c>
      <c r="B10458">
        <v>2037</v>
      </c>
      <c r="C10458" t="s">
        <v>156</v>
      </c>
      <c r="D10458" t="s">
        <v>1066</v>
      </c>
      <c r="E10458" t="s">
        <v>167</v>
      </c>
      <c r="F10458" t="s">
        <v>166</v>
      </c>
      <c r="G10458" t="s">
        <v>158</v>
      </c>
      <c r="H10458" t="s">
        <v>136</v>
      </c>
      <c r="I10458">
        <v>0</v>
      </c>
      <c r="P10458">
        <v>0.51337324585177002</v>
      </c>
      <c r="Q10458">
        <v>0</v>
      </c>
    </row>
    <row r="10459" spans="1:17">
      <c r="A10459" t="s">
        <v>122</v>
      </c>
      <c r="B10459">
        <v>2037</v>
      </c>
      <c r="C10459" t="s">
        <v>156</v>
      </c>
      <c r="D10459" t="s">
        <v>1066</v>
      </c>
      <c r="E10459" t="s">
        <v>167</v>
      </c>
      <c r="F10459" t="s">
        <v>160</v>
      </c>
      <c r="G10459" t="s">
        <v>158</v>
      </c>
      <c r="H10459" t="s">
        <v>132</v>
      </c>
      <c r="I10459">
        <v>0</v>
      </c>
      <c r="P10459">
        <v>0.51337324585177002</v>
      </c>
      <c r="Q10459">
        <v>0</v>
      </c>
    </row>
    <row r="10460" spans="1:17">
      <c r="A10460" t="s">
        <v>122</v>
      </c>
      <c r="B10460">
        <v>2037</v>
      </c>
      <c r="C10460" t="s">
        <v>156</v>
      </c>
      <c r="D10460" t="s">
        <v>1066</v>
      </c>
      <c r="E10460" t="s">
        <v>167</v>
      </c>
      <c r="F10460" t="s">
        <v>160</v>
      </c>
      <c r="G10460" t="s">
        <v>158</v>
      </c>
      <c r="H10460" t="s">
        <v>135</v>
      </c>
      <c r="I10460">
        <v>0</v>
      </c>
      <c r="P10460">
        <v>0.51337324585177002</v>
      </c>
      <c r="Q10460">
        <v>0</v>
      </c>
    </row>
    <row r="10461" spans="1:17">
      <c r="A10461" t="s">
        <v>122</v>
      </c>
      <c r="B10461">
        <v>2037</v>
      </c>
      <c r="C10461" t="s">
        <v>156</v>
      </c>
      <c r="D10461" t="s">
        <v>1066</v>
      </c>
      <c r="E10461" t="s">
        <v>167</v>
      </c>
      <c r="F10461" t="s">
        <v>160</v>
      </c>
      <c r="G10461" t="s">
        <v>158</v>
      </c>
      <c r="H10461" t="s">
        <v>136</v>
      </c>
      <c r="I10461">
        <v>0</v>
      </c>
      <c r="P10461">
        <v>0.51337324585177002</v>
      </c>
      <c r="Q10461">
        <v>0</v>
      </c>
    </row>
    <row r="10462" spans="1:17">
      <c r="A10462" t="s">
        <v>122</v>
      </c>
      <c r="B10462">
        <v>2037</v>
      </c>
      <c r="C10462" t="s">
        <v>157</v>
      </c>
      <c r="D10462" t="s">
        <v>1066</v>
      </c>
      <c r="E10462" t="s">
        <v>167</v>
      </c>
      <c r="F10462" t="s">
        <v>164</v>
      </c>
      <c r="G10462" t="s">
        <v>158</v>
      </c>
      <c r="H10462" t="s">
        <v>132</v>
      </c>
      <c r="I10462">
        <v>0</v>
      </c>
      <c r="P10462">
        <v>0.51337324585177002</v>
      </c>
      <c r="Q10462">
        <v>0</v>
      </c>
    </row>
    <row r="10463" spans="1:17">
      <c r="A10463" t="s">
        <v>122</v>
      </c>
      <c r="B10463">
        <v>2037</v>
      </c>
      <c r="C10463" t="s">
        <v>157</v>
      </c>
      <c r="D10463" t="s">
        <v>1066</v>
      </c>
      <c r="E10463" t="s">
        <v>167</v>
      </c>
      <c r="F10463" t="s">
        <v>164</v>
      </c>
      <c r="G10463" t="s">
        <v>158</v>
      </c>
      <c r="H10463" t="s">
        <v>135</v>
      </c>
      <c r="I10463">
        <v>0</v>
      </c>
      <c r="P10463">
        <v>0.51337324585177002</v>
      </c>
      <c r="Q10463">
        <v>0</v>
      </c>
    </row>
    <row r="10464" spans="1:17">
      <c r="A10464" t="s">
        <v>122</v>
      </c>
      <c r="B10464">
        <v>2037</v>
      </c>
      <c r="C10464" t="s">
        <v>157</v>
      </c>
      <c r="D10464" t="s">
        <v>1066</v>
      </c>
      <c r="E10464" t="s">
        <v>167</v>
      </c>
      <c r="F10464" t="s">
        <v>164</v>
      </c>
      <c r="G10464" t="s">
        <v>158</v>
      </c>
      <c r="H10464" t="s">
        <v>136</v>
      </c>
      <c r="I10464">
        <v>0</v>
      </c>
      <c r="P10464">
        <v>0.51337324585177002</v>
      </c>
      <c r="Q10464">
        <v>0</v>
      </c>
    </row>
    <row r="10465" spans="1:17">
      <c r="A10465" t="s">
        <v>122</v>
      </c>
      <c r="B10465">
        <v>2037</v>
      </c>
      <c r="C10465" t="s">
        <v>157</v>
      </c>
      <c r="D10465" t="s">
        <v>1066</v>
      </c>
      <c r="E10465" t="s">
        <v>167</v>
      </c>
      <c r="F10465" t="s">
        <v>159</v>
      </c>
      <c r="G10465" t="s">
        <v>158</v>
      </c>
      <c r="H10465" t="s">
        <v>132</v>
      </c>
      <c r="I10465">
        <v>0</v>
      </c>
      <c r="P10465">
        <v>0.51337324585177002</v>
      </c>
      <c r="Q10465">
        <v>0</v>
      </c>
    </row>
    <row r="10466" spans="1:17">
      <c r="A10466" t="s">
        <v>122</v>
      </c>
      <c r="B10466">
        <v>2037</v>
      </c>
      <c r="C10466" t="s">
        <v>157</v>
      </c>
      <c r="D10466" t="s">
        <v>1066</v>
      </c>
      <c r="E10466" t="s">
        <v>167</v>
      </c>
      <c r="F10466" t="s">
        <v>159</v>
      </c>
      <c r="G10466" t="s">
        <v>158</v>
      </c>
      <c r="H10466" t="s">
        <v>135</v>
      </c>
      <c r="I10466">
        <v>0</v>
      </c>
      <c r="P10466">
        <v>0.51337324585177002</v>
      </c>
      <c r="Q10466">
        <v>0</v>
      </c>
    </row>
    <row r="10467" spans="1:17">
      <c r="A10467" t="s">
        <v>122</v>
      </c>
      <c r="B10467">
        <v>2037</v>
      </c>
      <c r="C10467" t="s">
        <v>157</v>
      </c>
      <c r="D10467" t="s">
        <v>1066</v>
      </c>
      <c r="E10467" t="s">
        <v>167</v>
      </c>
      <c r="F10467" t="s">
        <v>159</v>
      </c>
      <c r="G10467" t="s">
        <v>158</v>
      </c>
      <c r="H10467" t="s">
        <v>136</v>
      </c>
      <c r="I10467">
        <v>0</v>
      </c>
      <c r="P10467">
        <v>0.51337324585177002</v>
      </c>
      <c r="Q10467">
        <v>0</v>
      </c>
    </row>
    <row r="10468" spans="1:17">
      <c r="A10468" t="s">
        <v>122</v>
      </c>
      <c r="B10468">
        <v>2037</v>
      </c>
      <c r="C10468" t="s">
        <v>157</v>
      </c>
      <c r="D10468" t="s">
        <v>1066</v>
      </c>
      <c r="E10468" t="s">
        <v>167</v>
      </c>
      <c r="F10468" t="s">
        <v>126</v>
      </c>
      <c r="G10468" t="s">
        <v>158</v>
      </c>
      <c r="H10468" t="s">
        <v>132</v>
      </c>
      <c r="I10468">
        <v>0</v>
      </c>
      <c r="P10468">
        <v>0.51337324585177002</v>
      </c>
      <c r="Q10468">
        <v>0</v>
      </c>
    </row>
    <row r="10469" spans="1:17">
      <c r="A10469" t="s">
        <v>122</v>
      </c>
      <c r="B10469">
        <v>2037</v>
      </c>
      <c r="C10469" t="s">
        <v>157</v>
      </c>
      <c r="D10469" t="s">
        <v>1066</v>
      </c>
      <c r="E10469" t="s">
        <v>167</v>
      </c>
      <c r="F10469" t="s">
        <v>126</v>
      </c>
      <c r="G10469" t="s">
        <v>158</v>
      </c>
      <c r="H10469" t="s">
        <v>135</v>
      </c>
      <c r="I10469">
        <v>0</v>
      </c>
      <c r="P10469">
        <v>0.51337324585177002</v>
      </c>
      <c r="Q10469">
        <v>0</v>
      </c>
    </row>
    <row r="10470" spans="1:17">
      <c r="A10470" t="s">
        <v>122</v>
      </c>
      <c r="B10470">
        <v>2037</v>
      </c>
      <c r="C10470" t="s">
        <v>157</v>
      </c>
      <c r="D10470" t="s">
        <v>1066</v>
      </c>
      <c r="E10470" t="s">
        <v>167</v>
      </c>
      <c r="F10470" t="s">
        <v>126</v>
      </c>
      <c r="G10470" t="s">
        <v>158</v>
      </c>
      <c r="H10470" t="s">
        <v>136</v>
      </c>
      <c r="I10470">
        <v>0</v>
      </c>
      <c r="P10470">
        <v>0.51337324585177002</v>
      </c>
      <c r="Q10470">
        <v>0</v>
      </c>
    </row>
    <row r="10471" spans="1:17">
      <c r="A10471" t="s">
        <v>122</v>
      </c>
      <c r="B10471">
        <v>2037</v>
      </c>
      <c r="C10471" t="s">
        <v>157</v>
      </c>
      <c r="D10471" t="s">
        <v>1066</v>
      </c>
      <c r="E10471" t="s">
        <v>167</v>
      </c>
      <c r="F10471" t="s">
        <v>165</v>
      </c>
      <c r="G10471" t="s">
        <v>158</v>
      </c>
      <c r="H10471" t="s">
        <v>132</v>
      </c>
      <c r="I10471">
        <v>0</v>
      </c>
      <c r="P10471">
        <v>0.51337324585177002</v>
      </c>
      <c r="Q10471">
        <v>0</v>
      </c>
    </row>
    <row r="10472" spans="1:17">
      <c r="A10472" t="s">
        <v>122</v>
      </c>
      <c r="B10472">
        <v>2037</v>
      </c>
      <c r="C10472" t="s">
        <v>157</v>
      </c>
      <c r="D10472" t="s">
        <v>1066</v>
      </c>
      <c r="E10472" t="s">
        <v>167</v>
      </c>
      <c r="F10472" t="s">
        <v>165</v>
      </c>
      <c r="G10472" t="s">
        <v>158</v>
      </c>
      <c r="H10472" t="s">
        <v>135</v>
      </c>
      <c r="I10472">
        <v>0</v>
      </c>
      <c r="P10472">
        <v>0.51337324585177002</v>
      </c>
      <c r="Q10472">
        <v>0</v>
      </c>
    </row>
    <row r="10473" spans="1:17">
      <c r="A10473" t="s">
        <v>122</v>
      </c>
      <c r="B10473">
        <v>2037</v>
      </c>
      <c r="C10473" t="s">
        <v>157</v>
      </c>
      <c r="D10473" t="s">
        <v>1066</v>
      </c>
      <c r="E10473" t="s">
        <v>167</v>
      </c>
      <c r="F10473" t="s">
        <v>165</v>
      </c>
      <c r="G10473" t="s">
        <v>158</v>
      </c>
      <c r="H10473" t="s">
        <v>136</v>
      </c>
      <c r="I10473">
        <v>0</v>
      </c>
      <c r="P10473">
        <v>0.51337324585177002</v>
      </c>
      <c r="Q10473">
        <v>0</v>
      </c>
    </row>
    <row r="10474" spans="1:17">
      <c r="A10474" t="s">
        <v>122</v>
      </c>
      <c r="B10474">
        <v>2037</v>
      </c>
      <c r="C10474" t="s">
        <v>157</v>
      </c>
      <c r="D10474" t="s">
        <v>1066</v>
      </c>
      <c r="E10474" t="s">
        <v>167</v>
      </c>
      <c r="F10474" t="s">
        <v>166</v>
      </c>
      <c r="G10474" t="s">
        <v>158</v>
      </c>
      <c r="H10474" t="s">
        <v>132</v>
      </c>
      <c r="I10474">
        <v>0</v>
      </c>
      <c r="P10474">
        <v>0.51337324585177002</v>
      </c>
      <c r="Q10474">
        <v>0</v>
      </c>
    </row>
    <row r="10475" spans="1:17">
      <c r="A10475" t="s">
        <v>122</v>
      </c>
      <c r="B10475">
        <v>2037</v>
      </c>
      <c r="C10475" t="s">
        <v>157</v>
      </c>
      <c r="D10475" t="s">
        <v>1066</v>
      </c>
      <c r="E10475" t="s">
        <v>167</v>
      </c>
      <c r="F10475" t="s">
        <v>166</v>
      </c>
      <c r="G10475" t="s">
        <v>158</v>
      </c>
      <c r="H10475" t="s">
        <v>135</v>
      </c>
      <c r="I10475">
        <v>0</v>
      </c>
      <c r="P10475">
        <v>0.51337324585177002</v>
      </c>
      <c r="Q10475">
        <v>0</v>
      </c>
    </row>
    <row r="10476" spans="1:17">
      <c r="A10476" t="s">
        <v>122</v>
      </c>
      <c r="B10476">
        <v>2037</v>
      </c>
      <c r="C10476" t="s">
        <v>157</v>
      </c>
      <c r="D10476" t="s">
        <v>1066</v>
      </c>
      <c r="E10476" t="s">
        <v>167</v>
      </c>
      <c r="F10476" t="s">
        <v>166</v>
      </c>
      <c r="G10476" t="s">
        <v>158</v>
      </c>
      <c r="H10476" t="s">
        <v>136</v>
      </c>
      <c r="I10476">
        <v>0</v>
      </c>
      <c r="P10476">
        <v>0.51337324585177002</v>
      </c>
      <c r="Q10476">
        <v>0</v>
      </c>
    </row>
    <row r="10477" spans="1:17">
      <c r="A10477" t="s">
        <v>122</v>
      </c>
      <c r="B10477">
        <v>2037</v>
      </c>
      <c r="C10477" t="s">
        <v>157</v>
      </c>
      <c r="D10477" t="s">
        <v>1066</v>
      </c>
      <c r="E10477" t="s">
        <v>167</v>
      </c>
      <c r="F10477" t="s">
        <v>160</v>
      </c>
      <c r="G10477" t="s">
        <v>158</v>
      </c>
      <c r="H10477" t="s">
        <v>132</v>
      </c>
      <c r="I10477">
        <v>0</v>
      </c>
      <c r="P10477">
        <v>0.51337324585177002</v>
      </c>
      <c r="Q10477">
        <v>0</v>
      </c>
    </row>
    <row r="10478" spans="1:17">
      <c r="A10478" t="s">
        <v>122</v>
      </c>
      <c r="B10478">
        <v>2037</v>
      </c>
      <c r="C10478" t="s">
        <v>157</v>
      </c>
      <c r="D10478" t="s">
        <v>1066</v>
      </c>
      <c r="E10478" t="s">
        <v>167</v>
      </c>
      <c r="F10478" t="s">
        <v>160</v>
      </c>
      <c r="G10478" t="s">
        <v>158</v>
      </c>
      <c r="H10478" t="s">
        <v>135</v>
      </c>
      <c r="I10478">
        <v>0</v>
      </c>
      <c r="P10478">
        <v>0.51337324585177002</v>
      </c>
      <c r="Q10478">
        <v>0</v>
      </c>
    </row>
    <row r="10479" spans="1:17">
      <c r="A10479" t="s">
        <v>122</v>
      </c>
      <c r="B10479">
        <v>2037</v>
      </c>
      <c r="C10479" t="s">
        <v>157</v>
      </c>
      <c r="D10479" t="s">
        <v>1066</v>
      </c>
      <c r="E10479" t="s">
        <v>167</v>
      </c>
      <c r="F10479" t="s">
        <v>160</v>
      </c>
      <c r="G10479" t="s">
        <v>158</v>
      </c>
      <c r="H10479" t="s">
        <v>136</v>
      </c>
      <c r="I10479">
        <v>0</v>
      </c>
      <c r="P10479">
        <v>0.51337324585177002</v>
      </c>
      <c r="Q10479">
        <v>0</v>
      </c>
    </row>
    <row r="10480" spans="1:17">
      <c r="A10480" t="s">
        <v>122</v>
      </c>
      <c r="B10480">
        <v>2037</v>
      </c>
      <c r="C10480" t="s">
        <v>140</v>
      </c>
      <c r="D10480" t="s">
        <v>1064</v>
      </c>
      <c r="E10480" t="s">
        <v>167</v>
      </c>
      <c r="F10480" t="s">
        <v>164</v>
      </c>
      <c r="G10480" t="s">
        <v>1065</v>
      </c>
      <c r="H10480" t="s">
        <v>132</v>
      </c>
      <c r="I10480">
        <v>0</v>
      </c>
      <c r="P10480">
        <v>0.51337324585177002</v>
      </c>
      <c r="Q10480">
        <v>0</v>
      </c>
    </row>
    <row r="10481" spans="1:17">
      <c r="A10481" t="s">
        <v>122</v>
      </c>
      <c r="B10481">
        <v>2037</v>
      </c>
      <c r="C10481" t="s">
        <v>140</v>
      </c>
      <c r="D10481" t="s">
        <v>1064</v>
      </c>
      <c r="E10481" t="s">
        <v>167</v>
      </c>
      <c r="F10481" t="s">
        <v>164</v>
      </c>
      <c r="G10481" t="s">
        <v>1065</v>
      </c>
      <c r="H10481" t="s">
        <v>135</v>
      </c>
      <c r="I10481">
        <v>0</v>
      </c>
      <c r="P10481">
        <v>0.51337324585177002</v>
      </c>
      <c r="Q10481">
        <v>0</v>
      </c>
    </row>
    <row r="10482" spans="1:17">
      <c r="A10482" t="s">
        <v>122</v>
      </c>
      <c r="B10482">
        <v>2037</v>
      </c>
      <c r="C10482" t="s">
        <v>140</v>
      </c>
      <c r="D10482" t="s">
        <v>1064</v>
      </c>
      <c r="E10482" t="s">
        <v>167</v>
      </c>
      <c r="F10482" t="s">
        <v>164</v>
      </c>
      <c r="G10482" t="s">
        <v>1065</v>
      </c>
      <c r="H10482" t="s">
        <v>136</v>
      </c>
      <c r="I10482">
        <v>0</v>
      </c>
      <c r="P10482">
        <v>0.51337324585177002</v>
      </c>
      <c r="Q10482">
        <v>0</v>
      </c>
    </row>
    <row r="10483" spans="1:17">
      <c r="A10483" t="s">
        <v>122</v>
      </c>
      <c r="B10483">
        <v>2037</v>
      </c>
      <c r="C10483" t="s">
        <v>140</v>
      </c>
      <c r="D10483" t="s">
        <v>1064</v>
      </c>
      <c r="E10483" t="s">
        <v>167</v>
      </c>
      <c r="F10483" t="s">
        <v>159</v>
      </c>
      <c r="G10483" t="s">
        <v>1065</v>
      </c>
      <c r="H10483" t="s">
        <v>132</v>
      </c>
      <c r="I10483">
        <v>0</v>
      </c>
      <c r="P10483">
        <v>0.51337324585177002</v>
      </c>
      <c r="Q10483">
        <v>0</v>
      </c>
    </row>
    <row r="10484" spans="1:17">
      <c r="A10484" t="s">
        <v>122</v>
      </c>
      <c r="B10484">
        <v>2037</v>
      </c>
      <c r="C10484" t="s">
        <v>140</v>
      </c>
      <c r="D10484" t="s">
        <v>1064</v>
      </c>
      <c r="E10484" t="s">
        <v>167</v>
      </c>
      <c r="F10484" t="s">
        <v>159</v>
      </c>
      <c r="G10484" t="s">
        <v>1065</v>
      </c>
      <c r="H10484" t="s">
        <v>135</v>
      </c>
      <c r="I10484">
        <v>0</v>
      </c>
      <c r="P10484">
        <v>0.51337324585177002</v>
      </c>
      <c r="Q10484">
        <v>0</v>
      </c>
    </row>
    <row r="10485" spans="1:17">
      <c r="A10485" t="s">
        <v>122</v>
      </c>
      <c r="B10485">
        <v>2037</v>
      </c>
      <c r="C10485" t="s">
        <v>140</v>
      </c>
      <c r="D10485" t="s">
        <v>1064</v>
      </c>
      <c r="E10485" t="s">
        <v>167</v>
      </c>
      <c r="F10485" t="s">
        <v>159</v>
      </c>
      <c r="G10485" t="s">
        <v>1065</v>
      </c>
      <c r="H10485" t="s">
        <v>136</v>
      </c>
      <c r="I10485">
        <v>0</v>
      </c>
      <c r="P10485">
        <v>0.51337324585177002</v>
      </c>
      <c r="Q10485">
        <v>0</v>
      </c>
    </row>
    <row r="10486" spans="1:17">
      <c r="A10486" t="s">
        <v>122</v>
      </c>
      <c r="B10486">
        <v>2037</v>
      </c>
      <c r="C10486" t="s">
        <v>140</v>
      </c>
      <c r="D10486" t="s">
        <v>1064</v>
      </c>
      <c r="E10486" t="s">
        <v>167</v>
      </c>
      <c r="F10486" t="s">
        <v>126</v>
      </c>
      <c r="G10486" t="s">
        <v>1065</v>
      </c>
      <c r="H10486" t="s">
        <v>132</v>
      </c>
      <c r="I10486">
        <v>0</v>
      </c>
      <c r="P10486">
        <v>0.51337324585177002</v>
      </c>
      <c r="Q10486">
        <v>0</v>
      </c>
    </row>
    <row r="10487" spans="1:17">
      <c r="A10487" t="s">
        <v>122</v>
      </c>
      <c r="B10487">
        <v>2037</v>
      </c>
      <c r="C10487" t="s">
        <v>140</v>
      </c>
      <c r="D10487" t="s">
        <v>1064</v>
      </c>
      <c r="E10487" t="s">
        <v>167</v>
      </c>
      <c r="F10487" t="s">
        <v>126</v>
      </c>
      <c r="G10487" t="s">
        <v>1065</v>
      </c>
      <c r="H10487" t="s">
        <v>135</v>
      </c>
      <c r="I10487">
        <v>0</v>
      </c>
      <c r="P10487">
        <v>0.51337324585177002</v>
      </c>
      <c r="Q10487">
        <v>0</v>
      </c>
    </row>
    <row r="10488" spans="1:17">
      <c r="A10488" t="s">
        <v>122</v>
      </c>
      <c r="B10488">
        <v>2037</v>
      </c>
      <c r="C10488" t="s">
        <v>140</v>
      </c>
      <c r="D10488" t="s">
        <v>1064</v>
      </c>
      <c r="E10488" t="s">
        <v>167</v>
      </c>
      <c r="F10488" t="s">
        <v>126</v>
      </c>
      <c r="G10488" t="s">
        <v>1065</v>
      </c>
      <c r="H10488" t="s">
        <v>136</v>
      </c>
      <c r="I10488">
        <v>10230556.9235419</v>
      </c>
      <c r="P10488">
        <v>0.51337324585177002</v>
      </c>
      <c r="Q10488">
        <v>5252094.2147100205</v>
      </c>
    </row>
    <row r="10489" spans="1:17">
      <c r="A10489" t="s">
        <v>122</v>
      </c>
      <c r="B10489">
        <v>2037</v>
      </c>
      <c r="C10489" t="s">
        <v>140</v>
      </c>
      <c r="D10489" t="s">
        <v>1064</v>
      </c>
      <c r="E10489" t="s">
        <v>167</v>
      </c>
      <c r="F10489" t="s">
        <v>165</v>
      </c>
      <c r="G10489" t="s">
        <v>1065</v>
      </c>
      <c r="H10489" t="s">
        <v>132</v>
      </c>
      <c r="I10489">
        <v>0</v>
      </c>
      <c r="P10489">
        <v>0.51337324585177002</v>
      </c>
      <c r="Q10489">
        <v>0</v>
      </c>
    </row>
    <row r="10490" spans="1:17">
      <c r="A10490" t="s">
        <v>122</v>
      </c>
      <c r="B10490">
        <v>2037</v>
      </c>
      <c r="C10490" t="s">
        <v>140</v>
      </c>
      <c r="D10490" t="s">
        <v>1064</v>
      </c>
      <c r="E10490" t="s">
        <v>167</v>
      </c>
      <c r="F10490" t="s">
        <v>165</v>
      </c>
      <c r="G10490" t="s">
        <v>1065</v>
      </c>
      <c r="H10490" t="s">
        <v>135</v>
      </c>
      <c r="I10490">
        <v>0</v>
      </c>
      <c r="P10490">
        <v>0.51337324585177002</v>
      </c>
      <c r="Q10490">
        <v>0</v>
      </c>
    </row>
    <row r="10491" spans="1:17">
      <c r="A10491" t="s">
        <v>122</v>
      </c>
      <c r="B10491">
        <v>2037</v>
      </c>
      <c r="C10491" t="s">
        <v>140</v>
      </c>
      <c r="D10491" t="s">
        <v>1064</v>
      </c>
      <c r="E10491" t="s">
        <v>167</v>
      </c>
      <c r="F10491" t="s">
        <v>165</v>
      </c>
      <c r="G10491" t="s">
        <v>1065</v>
      </c>
      <c r="H10491" t="s">
        <v>136</v>
      </c>
      <c r="I10491">
        <v>0</v>
      </c>
      <c r="P10491">
        <v>0.51337324585177002</v>
      </c>
      <c r="Q10491">
        <v>0</v>
      </c>
    </row>
    <row r="10492" spans="1:17">
      <c r="A10492" t="s">
        <v>122</v>
      </c>
      <c r="B10492">
        <v>2037</v>
      </c>
      <c r="C10492" t="s">
        <v>140</v>
      </c>
      <c r="D10492" t="s">
        <v>1064</v>
      </c>
      <c r="E10492" t="s">
        <v>167</v>
      </c>
      <c r="F10492" t="s">
        <v>166</v>
      </c>
      <c r="G10492" t="s">
        <v>1065</v>
      </c>
      <c r="H10492" t="s">
        <v>132</v>
      </c>
      <c r="I10492">
        <v>0</v>
      </c>
      <c r="P10492">
        <v>0.51337324585177002</v>
      </c>
      <c r="Q10492">
        <v>0</v>
      </c>
    </row>
    <row r="10493" spans="1:17">
      <c r="A10493" t="s">
        <v>122</v>
      </c>
      <c r="B10493">
        <v>2037</v>
      </c>
      <c r="C10493" t="s">
        <v>140</v>
      </c>
      <c r="D10493" t="s">
        <v>1064</v>
      </c>
      <c r="E10493" t="s">
        <v>167</v>
      </c>
      <c r="F10493" t="s">
        <v>166</v>
      </c>
      <c r="G10493" t="s">
        <v>1065</v>
      </c>
      <c r="H10493" t="s">
        <v>135</v>
      </c>
      <c r="I10493">
        <v>0</v>
      </c>
      <c r="P10493">
        <v>0.51337324585177002</v>
      </c>
      <c r="Q10493">
        <v>0</v>
      </c>
    </row>
    <row r="10494" spans="1:17">
      <c r="A10494" t="s">
        <v>122</v>
      </c>
      <c r="B10494">
        <v>2037</v>
      </c>
      <c r="C10494" t="s">
        <v>140</v>
      </c>
      <c r="D10494" t="s">
        <v>1064</v>
      </c>
      <c r="E10494" t="s">
        <v>167</v>
      </c>
      <c r="F10494" t="s">
        <v>166</v>
      </c>
      <c r="G10494" t="s">
        <v>1065</v>
      </c>
      <c r="H10494" t="s">
        <v>136</v>
      </c>
      <c r="I10494">
        <v>0</v>
      </c>
      <c r="P10494">
        <v>0.51337324585177002</v>
      </c>
      <c r="Q10494">
        <v>0</v>
      </c>
    </row>
    <row r="10495" spans="1:17">
      <c r="A10495" t="s">
        <v>122</v>
      </c>
      <c r="B10495">
        <v>2037</v>
      </c>
      <c r="C10495" t="s">
        <v>140</v>
      </c>
      <c r="D10495" t="s">
        <v>1064</v>
      </c>
      <c r="E10495" t="s">
        <v>167</v>
      </c>
      <c r="F10495" t="s">
        <v>160</v>
      </c>
      <c r="G10495" t="s">
        <v>1065</v>
      </c>
      <c r="H10495" t="s">
        <v>132</v>
      </c>
      <c r="I10495">
        <v>0</v>
      </c>
      <c r="P10495">
        <v>0.51337324585177002</v>
      </c>
      <c r="Q10495">
        <v>0</v>
      </c>
    </row>
    <row r="10496" spans="1:17">
      <c r="A10496" t="s">
        <v>122</v>
      </c>
      <c r="B10496">
        <v>2037</v>
      </c>
      <c r="C10496" t="s">
        <v>140</v>
      </c>
      <c r="D10496" t="s">
        <v>1064</v>
      </c>
      <c r="E10496" t="s">
        <v>167</v>
      </c>
      <c r="F10496" t="s">
        <v>160</v>
      </c>
      <c r="G10496" t="s">
        <v>1065</v>
      </c>
      <c r="H10496" t="s">
        <v>135</v>
      </c>
      <c r="I10496">
        <v>0</v>
      </c>
      <c r="P10496">
        <v>0.51337324585177002</v>
      </c>
      <c r="Q10496">
        <v>0</v>
      </c>
    </row>
    <row r="10497" spans="1:17">
      <c r="A10497" t="s">
        <v>122</v>
      </c>
      <c r="B10497">
        <v>2037</v>
      </c>
      <c r="C10497" t="s">
        <v>140</v>
      </c>
      <c r="D10497" t="s">
        <v>1064</v>
      </c>
      <c r="E10497" t="s">
        <v>167</v>
      </c>
      <c r="F10497" t="s">
        <v>160</v>
      </c>
      <c r="G10497" t="s">
        <v>1065</v>
      </c>
      <c r="H10497" t="s">
        <v>136</v>
      </c>
      <c r="I10497">
        <v>0</v>
      </c>
      <c r="P10497">
        <v>0.51337324585177002</v>
      </c>
      <c r="Q10497">
        <v>0</v>
      </c>
    </row>
    <row r="10498" spans="1:17">
      <c r="A10498" t="s">
        <v>122</v>
      </c>
      <c r="B10498">
        <v>2037</v>
      </c>
      <c r="C10498" t="s">
        <v>16</v>
      </c>
      <c r="D10498" t="s">
        <v>1062</v>
      </c>
      <c r="E10498" t="s">
        <v>162</v>
      </c>
      <c r="F10498" t="s">
        <v>164</v>
      </c>
      <c r="G10498" t="s">
        <v>1063</v>
      </c>
      <c r="H10498" t="s">
        <v>132</v>
      </c>
      <c r="I10498">
        <v>0</v>
      </c>
      <c r="P10498">
        <v>0.51337324585177002</v>
      </c>
      <c r="Q10498">
        <v>0</v>
      </c>
    </row>
    <row r="10499" spans="1:17">
      <c r="A10499" t="s">
        <v>122</v>
      </c>
      <c r="B10499">
        <v>2037</v>
      </c>
      <c r="C10499" t="s">
        <v>16</v>
      </c>
      <c r="D10499" t="s">
        <v>1062</v>
      </c>
      <c r="E10499" t="s">
        <v>162</v>
      </c>
      <c r="F10499" t="s">
        <v>164</v>
      </c>
      <c r="G10499" t="s">
        <v>1063</v>
      </c>
      <c r="H10499" t="s">
        <v>135</v>
      </c>
      <c r="I10499">
        <v>0</v>
      </c>
      <c r="P10499">
        <v>0.51337324585177002</v>
      </c>
      <c r="Q10499">
        <v>0</v>
      </c>
    </row>
    <row r="10500" spans="1:17">
      <c r="A10500" t="s">
        <v>122</v>
      </c>
      <c r="B10500">
        <v>2037</v>
      </c>
      <c r="C10500" t="s">
        <v>16</v>
      </c>
      <c r="D10500" t="s">
        <v>1062</v>
      </c>
      <c r="E10500" t="s">
        <v>162</v>
      </c>
      <c r="F10500" t="s">
        <v>164</v>
      </c>
      <c r="G10500" t="s">
        <v>1063</v>
      </c>
      <c r="H10500" t="s">
        <v>136</v>
      </c>
      <c r="I10500">
        <v>0</v>
      </c>
      <c r="P10500">
        <v>0.51337324585177002</v>
      </c>
      <c r="Q10500">
        <v>0</v>
      </c>
    </row>
    <row r="10501" spans="1:17">
      <c r="A10501" t="s">
        <v>122</v>
      </c>
      <c r="B10501">
        <v>2037</v>
      </c>
      <c r="C10501" t="s">
        <v>16</v>
      </c>
      <c r="D10501" t="s">
        <v>1062</v>
      </c>
      <c r="E10501" t="s">
        <v>162</v>
      </c>
      <c r="F10501" t="s">
        <v>159</v>
      </c>
      <c r="G10501" t="s">
        <v>1063</v>
      </c>
      <c r="H10501" t="s">
        <v>132</v>
      </c>
      <c r="I10501">
        <v>0</v>
      </c>
      <c r="P10501">
        <v>0.51337324585177002</v>
      </c>
      <c r="Q10501">
        <v>0</v>
      </c>
    </row>
    <row r="10502" spans="1:17">
      <c r="A10502" t="s">
        <v>122</v>
      </c>
      <c r="B10502">
        <v>2037</v>
      </c>
      <c r="C10502" t="s">
        <v>16</v>
      </c>
      <c r="D10502" t="s">
        <v>1062</v>
      </c>
      <c r="E10502" t="s">
        <v>162</v>
      </c>
      <c r="F10502" t="s">
        <v>159</v>
      </c>
      <c r="G10502" t="s">
        <v>1063</v>
      </c>
      <c r="H10502" t="s">
        <v>135</v>
      </c>
      <c r="I10502">
        <v>0</v>
      </c>
      <c r="P10502">
        <v>0.51337324585177002</v>
      </c>
      <c r="Q10502">
        <v>0</v>
      </c>
    </row>
    <row r="10503" spans="1:17">
      <c r="A10503" t="s">
        <v>122</v>
      </c>
      <c r="B10503">
        <v>2037</v>
      </c>
      <c r="C10503" t="s">
        <v>16</v>
      </c>
      <c r="D10503" t="s">
        <v>1062</v>
      </c>
      <c r="E10503" t="s">
        <v>162</v>
      </c>
      <c r="F10503" t="s">
        <v>159</v>
      </c>
      <c r="G10503" t="s">
        <v>1063</v>
      </c>
      <c r="H10503" t="s">
        <v>136</v>
      </c>
      <c r="I10503">
        <v>0</v>
      </c>
      <c r="P10503">
        <v>0.51337324585177002</v>
      </c>
      <c r="Q10503">
        <v>0</v>
      </c>
    </row>
    <row r="10504" spans="1:17">
      <c r="A10504" t="s">
        <v>122</v>
      </c>
      <c r="B10504">
        <v>2037</v>
      </c>
      <c r="C10504" t="s">
        <v>16</v>
      </c>
      <c r="D10504" t="s">
        <v>1062</v>
      </c>
      <c r="E10504" t="s">
        <v>162</v>
      </c>
      <c r="F10504" t="s">
        <v>126</v>
      </c>
      <c r="G10504" t="s">
        <v>1063</v>
      </c>
      <c r="H10504" t="s">
        <v>132</v>
      </c>
      <c r="I10504">
        <v>0</v>
      </c>
      <c r="P10504">
        <v>0.51337324585177002</v>
      </c>
      <c r="Q10504">
        <v>0</v>
      </c>
    </row>
    <row r="10505" spans="1:17">
      <c r="A10505" t="s">
        <v>122</v>
      </c>
      <c r="B10505">
        <v>2037</v>
      </c>
      <c r="C10505" t="s">
        <v>16</v>
      </c>
      <c r="D10505" t="s">
        <v>1062</v>
      </c>
      <c r="E10505" t="s">
        <v>162</v>
      </c>
      <c r="F10505" t="s">
        <v>126</v>
      </c>
      <c r="G10505" t="s">
        <v>1063</v>
      </c>
      <c r="H10505" t="s">
        <v>135</v>
      </c>
      <c r="I10505">
        <v>0</v>
      </c>
      <c r="P10505">
        <v>0.51337324585177002</v>
      </c>
      <c r="Q10505">
        <v>0</v>
      </c>
    </row>
    <row r="10506" spans="1:17">
      <c r="A10506" t="s">
        <v>122</v>
      </c>
      <c r="B10506">
        <v>2037</v>
      </c>
      <c r="C10506" t="s">
        <v>16</v>
      </c>
      <c r="D10506" t="s">
        <v>1062</v>
      </c>
      <c r="E10506" t="s">
        <v>162</v>
      </c>
      <c r="F10506" t="s">
        <v>126</v>
      </c>
      <c r="G10506" t="s">
        <v>1063</v>
      </c>
      <c r="H10506" t="s">
        <v>136</v>
      </c>
      <c r="I10506">
        <v>0</v>
      </c>
      <c r="P10506">
        <v>0.51337324585177002</v>
      </c>
      <c r="Q10506">
        <v>0</v>
      </c>
    </row>
    <row r="10507" spans="1:17">
      <c r="A10507" t="s">
        <v>122</v>
      </c>
      <c r="B10507">
        <v>2037</v>
      </c>
      <c r="C10507" t="s">
        <v>16</v>
      </c>
      <c r="D10507" t="s">
        <v>1062</v>
      </c>
      <c r="E10507" t="s">
        <v>162</v>
      </c>
      <c r="F10507" t="s">
        <v>165</v>
      </c>
      <c r="G10507" t="s">
        <v>1063</v>
      </c>
      <c r="H10507" t="s">
        <v>132</v>
      </c>
      <c r="I10507">
        <v>0</v>
      </c>
      <c r="P10507">
        <v>0.51337324585177002</v>
      </c>
      <c r="Q10507">
        <v>0</v>
      </c>
    </row>
    <row r="10508" spans="1:17">
      <c r="A10508" t="s">
        <v>122</v>
      </c>
      <c r="B10508">
        <v>2037</v>
      </c>
      <c r="C10508" t="s">
        <v>16</v>
      </c>
      <c r="D10508" t="s">
        <v>1062</v>
      </c>
      <c r="E10508" t="s">
        <v>162</v>
      </c>
      <c r="F10508" t="s">
        <v>165</v>
      </c>
      <c r="G10508" t="s">
        <v>1063</v>
      </c>
      <c r="H10508" t="s">
        <v>135</v>
      </c>
      <c r="I10508">
        <v>0</v>
      </c>
      <c r="P10508">
        <v>0.51337324585177002</v>
      </c>
      <c r="Q10508">
        <v>0</v>
      </c>
    </row>
    <row r="10509" spans="1:17">
      <c r="A10509" t="s">
        <v>122</v>
      </c>
      <c r="B10509">
        <v>2037</v>
      </c>
      <c r="C10509" t="s">
        <v>16</v>
      </c>
      <c r="D10509" t="s">
        <v>1062</v>
      </c>
      <c r="E10509" t="s">
        <v>162</v>
      </c>
      <c r="F10509" t="s">
        <v>165</v>
      </c>
      <c r="G10509" t="s">
        <v>1063</v>
      </c>
      <c r="H10509" t="s">
        <v>136</v>
      </c>
      <c r="I10509">
        <v>0</v>
      </c>
      <c r="P10509">
        <v>0.51337324585177002</v>
      </c>
      <c r="Q10509">
        <v>0</v>
      </c>
    </row>
    <row r="10510" spans="1:17">
      <c r="A10510" t="s">
        <v>122</v>
      </c>
      <c r="B10510">
        <v>2037</v>
      </c>
      <c r="C10510" t="s">
        <v>16</v>
      </c>
      <c r="D10510" t="s">
        <v>1062</v>
      </c>
      <c r="E10510" t="s">
        <v>162</v>
      </c>
      <c r="F10510" t="s">
        <v>166</v>
      </c>
      <c r="G10510" t="s">
        <v>1063</v>
      </c>
      <c r="H10510" t="s">
        <v>132</v>
      </c>
      <c r="I10510">
        <v>0</v>
      </c>
      <c r="P10510">
        <v>0.51337324585177002</v>
      </c>
      <c r="Q10510">
        <v>0</v>
      </c>
    </row>
    <row r="10511" spans="1:17">
      <c r="A10511" t="s">
        <v>122</v>
      </c>
      <c r="B10511">
        <v>2037</v>
      </c>
      <c r="C10511" t="s">
        <v>16</v>
      </c>
      <c r="D10511" t="s">
        <v>1062</v>
      </c>
      <c r="E10511" t="s">
        <v>162</v>
      </c>
      <c r="F10511" t="s">
        <v>166</v>
      </c>
      <c r="G10511" t="s">
        <v>1063</v>
      </c>
      <c r="H10511" t="s">
        <v>135</v>
      </c>
      <c r="I10511">
        <v>0</v>
      </c>
      <c r="P10511">
        <v>0.51337324585177002</v>
      </c>
      <c r="Q10511">
        <v>0</v>
      </c>
    </row>
    <row r="10512" spans="1:17">
      <c r="A10512" t="s">
        <v>122</v>
      </c>
      <c r="B10512">
        <v>2037</v>
      </c>
      <c r="C10512" t="s">
        <v>16</v>
      </c>
      <c r="D10512" t="s">
        <v>1062</v>
      </c>
      <c r="E10512" t="s">
        <v>162</v>
      </c>
      <c r="F10512" t="s">
        <v>166</v>
      </c>
      <c r="G10512" t="s">
        <v>1063</v>
      </c>
      <c r="H10512" t="s">
        <v>136</v>
      </c>
      <c r="I10512">
        <v>0</v>
      </c>
      <c r="P10512">
        <v>0.51337324585177002</v>
      </c>
      <c r="Q10512">
        <v>0</v>
      </c>
    </row>
    <row r="10513" spans="1:17">
      <c r="A10513" t="s">
        <v>122</v>
      </c>
      <c r="B10513">
        <v>2037</v>
      </c>
      <c r="C10513" t="s">
        <v>16</v>
      </c>
      <c r="D10513" t="s">
        <v>1062</v>
      </c>
      <c r="E10513" t="s">
        <v>162</v>
      </c>
      <c r="F10513" t="s">
        <v>160</v>
      </c>
      <c r="G10513" t="s">
        <v>1063</v>
      </c>
      <c r="H10513" t="s">
        <v>132</v>
      </c>
      <c r="I10513">
        <v>0</v>
      </c>
      <c r="P10513">
        <v>0.51337324585177002</v>
      </c>
      <c r="Q10513">
        <v>0</v>
      </c>
    </row>
    <row r="10514" spans="1:17">
      <c r="A10514" t="s">
        <v>122</v>
      </c>
      <c r="B10514">
        <v>2037</v>
      </c>
      <c r="C10514" t="s">
        <v>16</v>
      </c>
      <c r="D10514" t="s">
        <v>1062</v>
      </c>
      <c r="E10514" t="s">
        <v>162</v>
      </c>
      <c r="F10514" t="s">
        <v>160</v>
      </c>
      <c r="G10514" t="s">
        <v>1063</v>
      </c>
      <c r="H10514" t="s">
        <v>135</v>
      </c>
      <c r="I10514">
        <v>0</v>
      </c>
      <c r="P10514">
        <v>0.51337324585177002</v>
      </c>
      <c r="Q10514">
        <v>0</v>
      </c>
    </row>
    <row r="10515" spans="1:17">
      <c r="A10515" t="s">
        <v>122</v>
      </c>
      <c r="B10515">
        <v>2037</v>
      </c>
      <c r="C10515" t="s">
        <v>16</v>
      </c>
      <c r="D10515" t="s">
        <v>1062</v>
      </c>
      <c r="E10515" t="s">
        <v>162</v>
      </c>
      <c r="F10515" t="s">
        <v>160</v>
      </c>
      <c r="G10515" t="s">
        <v>1063</v>
      </c>
      <c r="H10515" t="s">
        <v>136</v>
      </c>
      <c r="I10515">
        <v>0</v>
      </c>
      <c r="P10515">
        <v>0.51337324585177002</v>
      </c>
      <c r="Q10515">
        <v>0</v>
      </c>
    </row>
    <row r="10516" spans="1:17">
      <c r="A10516" t="s">
        <v>122</v>
      </c>
      <c r="B10516">
        <v>2037</v>
      </c>
      <c r="C10516" t="s">
        <v>9</v>
      </c>
      <c r="D10516" t="s">
        <v>1064</v>
      </c>
      <c r="E10516" t="s">
        <v>162</v>
      </c>
      <c r="F10516" t="s">
        <v>164</v>
      </c>
      <c r="G10516" t="s">
        <v>1065</v>
      </c>
      <c r="H10516" t="s">
        <v>132</v>
      </c>
      <c r="I10516">
        <v>0</v>
      </c>
      <c r="P10516">
        <v>0.51337324585177002</v>
      </c>
      <c r="Q10516">
        <v>0</v>
      </c>
    </row>
    <row r="10517" spans="1:17">
      <c r="A10517" t="s">
        <v>122</v>
      </c>
      <c r="B10517">
        <v>2037</v>
      </c>
      <c r="C10517" t="s">
        <v>9</v>
      </c>
      <c r="D10517" t="s">
        <v>1064</v>
      </c>
      <c r="E10517" t="s">
        <v>162</v>
      </c>
      <c r="F10517" t="s">
        <v>164</v>
      </c>
      <c r="G10517" t="s">
        <v>1065</v>
      </c>
      <c r="H10517" t="s">
        <v>135</v>
      </c>
      <c r="I10517">
        <v>0</v>
      </c>
      <c r="P10517">
        <v>0.51337324585177002</v>
      </c>
      <c r="Q10517">
        <v>0</v>
      </c>
    </row>
    <row r="10518" spans="1:17">
      <c r="A10518" t="s">
        <v>122</v>
      </c>
      <c r="B10518">
        <v>2037</v>
      </c>
      <c r="C10518" t="s">
        <v>9</v>
      </c>
      <c r="D10518" t="s">
        <v>1064</v>
      </c>
      <c r="E10518" t="s">
        <v>162</v>
      </c>
      <c r="F10518" t="s">
        <v>164</v>
      </c>
      <c r="G10518" t="s">
        <v>1065</v>
      </c>
      <c r="H10518" t="s">
        <v>136</v>
      </c>
      <c r="I10518">
        <v>0</v>
      </c>
      <c r="P10518">
        <v>0.51337324585177002</v>
      </c>
      <c r="Q10518">
        <v>0</v>
      </c>
    </row>
    <row r="10519" spans="1:17">
      <c r="A10519" t="s">
        <v>122</v>
      </c>
      <c r="B10519">
        <v>2037</v>
      </c>
      <c r="C10519" t="s">
        <v>9</v>
      </c>
      <c r="D10519" t="s">
        <v>1064</v>
      </c>
      <c r="E10519" t="s">
        <v>162</v>
      </c>
      <c r="F10519" t="s">
        <v>159</v>
      </c>
      <c r="G10519" t="s">
        <v>1065</v>
      </c>
      <c r="H10519" t="s">
        <v>132</v>
      </c>
      <c r="I10519">
        <v>0</v>
      </c>
      <c r="P10519">
        <v>0.51337324585177002</v>
      </c>
      <c r="Q10519">
        <v>0</v>
      </c>
    </row>
    <row r="10520" spans="1:17">
      <c r="A10520" t="s">
        <v>122</v>
      </c>
      <c r="B10520">
        <v>2037</v>
      </c>
      <c r="C10520" t="s">
        <v>9</v>
      </c>
      <c r="D10520" t="s">
        <v>1064</v>
      </c>
      <c r="E10520" t="s">
        <v>162</v>
      </c>
      <c r="F10520" t="s">
        <v>159</v>
      </c>
      <c r="G10520" t="s">
        <v>1065</v>
      </c>
      <c r="H10520" t="s">
        <v>135</v>
      </c>
      <c r="I10520">
        <v>0</v>
      </c>
      <c r="P10520">
        <v>0.51337324585177002</v>
      </c>
      <c r="Q10520">
        <v>0</v>
      </c>
    </row>
    <row r="10521" spans="1:17">
      <c r="A10521" t="s">
        <v>122</v>
      </c>
      <c r="B10521">
        <v>2037</v>
      </c>
      <c r="C10521" t="s">
        <v>9</v>
      </c>
      <c r="D10521" t="s">
        <v>1064</v>
      </c>
      <c r="E10521" t="s">
        <v>162</v>
      </c>
      <c r="F10521" t="s">
        <v>159</v>
      </c>
      <c r="G10521" t="s">
        <v>1065</v>
      </c>
      <c r="H10521" t="s">
        <v>136</v>
      </c>
      <c r="I10521">
        <v>0</v>
      </c>
      <c r="P10521">
        <v>0.51337324585177002</v>
      </c>
      <c r="Q10521">
        <v>0</v>
      </c>
    </row>
    <row r="10522" spans="1:17">
      <c r="A10522" t="s">
        <v>122</v>
      </c>
      <c r="B10522">
        <v>2037</v>
      </c>
      <c r="C10522" t="s">
        <v>9</v>
      </c>
      <c r="D10522" t="s">
        <v>1064</v>
      </c>
      <c r="E10522" t="s">
        <v>162</v>
      </c>
      <c r="F10522" t="s">
        <v>126</v>
      </c>
      <c r="G10522" t="s">
        <v>1065</v>
      </c>
      <c r="H10522" t="s">
        <v>132</v>
      </c>
      <c r="I10522">
        <v>0</v>
      </c>
      <c r="P10522">
        <v>0.51337324585177002</v>
      </c>
      <c r="Q10522">
        <v>0</v>
      </c>
    </row>
    <row r="10523" spans="1:17">
      <c r="A10523" t="s">
        <v>122</v>
      </c>
      <c r="B10523">
        <v>2037</v>
      </c>
      <c r="C10523" t="s">
        <v>9</v>
      </c>
      <c r="D10523" t="s">
        <v>1064</v>
      </c>
      <c r="E10523" t="s">
        <v>162</v>
      </c>
      <c r="F10523" t="s">
        <v>126</v>
      </c>
      <c r="G10523" t="s">
        <v>1065</v>
      </c>
      <c r="H10523" t="s">
        <v>135</v>
      </c>
      <c r="I10523">
        <v>0</v>
      </c>
      <c r="P10523">
        <v>0.51337324585177002</v>
      </c>
      <c r="Q10523">
        <v>0</v>
      </c>
    </row>
    <row r="10524" spans="1:17">
      <c r="A10524" t="s">
        <v>122</v>
      </c>
      <c r="B10524">
        <v>2037</v>
      </c>
      <c r="C10524" t="s">
        <v>9</v>
      </c>
      <c r="D10524" t="s">
        <v>1064</v>
      </c>
      <c r="E10524" t="s">
        <v>162</v>
      </c>
      <c r="F10524" t="s">
        <v>126</v>
      </c>
      <c r="G10524" t="s">
        <v>1065</v>
      </c>
      <c r="H10524" t="s">
        <v>136</v>
      </c>
      <c r="I10524">
        <v>0</v>
      </c>
      <c r="P10524">
        <v>0.51337324585177002</v>
      </c>
      <c r="Q10524">
        <v>0</v>
      </c>
    </row>
    <row r="10525" spans="1:17">
      <c r="A10525" t="s">
        <v>122</v>
      </c>
      <c r="B10525">
        <v>2037</v>
      </c>
      <c r="C10525" t="s">
        <v>9</v>
      </c>
      <c r="D10525" t="s">
        <v>1064</v>
      </c>
      <c r="E10525" t="s">
        <v>162</v>
      </c>
      <c r="F10525" t="s">
        <v>165</v>
      </c>
      <c r="G10525" t="s">
        <v>1065</v>
      </c>
      <c r="H10525" t="s">
        <v>132</v>
      </c>
      <c r="I10525">
        <v>0</v>
      </c>
      <c r="P10525">
        <v>0.51337324585177002</v>
      </c>
      <c r="Q10525">
        <v>0</v>
      </c>
    </row>
    <row r="10526" spans="1:17">
      <c r="A10526" t="s">
        <v>122</v>
      </c>
      <c r="B10526">
        <v>2037</v>
      </c>
      <c r="C10526" t="s">
        <v>9</v>
      </c>
      <c r="D10526" t="s">
        <v>1064</v>
      </c>
      <c r="E10526" t="s">
        <v>162</v>
      </c>
      <c r="F10526" t="s">
        <v>165</v>
      </c>
      <c r="G10526" t="s">
        <v>1065</v>
      </c>
      <c r="H10526" t="s">
        <v>135</v>
      </c>
      <c r="I10526">
        <v>0</v>
      </c>
      <c r="P10526">
        <v>0.51337324585177002</v>
      </c>
      <c r="Q10526">
        <v>0</v>
      </c>
    </row>
    <row r="10527" spans="1:17">
      <c r="A10527" t="s">
        <v>122</v>
      </c>
      <c r="B10527">
        <v>2037</v>
      </c>
      <c r="C10527" t="s">
        <v>9</v>
      </c>
      <c r="D10527" t="s">
        <v>1064</v>
      </c>
      <c r="E10527" t="s">
        <v>162</v>
      </c>
      <c r="F10527" t="s">
        <v>165</v>
      </c>
      <c r="G10527" t="s">
        <v>1065</v>
      </c>
      <c r="H10527" t="s">
        <v>136</v>
      </c>
      <c r="I10527">
        <v>0</v>
      </c>
      <c r="P10527">
        <v>0.51337324585177002</v>
      </c>
      <c r="Q10527">
        <v>0</v>
      </c>
    </row>
    <row r="10528" spans="1:17">
      <c r="A10528" t="s">
        <v>122</v>
      </c>
      <c r="B10528">
        <v>2037</v>
      </c>
      <c r="C10528" t="s">
        <v>9</v>
      </c>
      <c r="D10528" t="s">
        <v>1064</v>
      </c>
      <c r="E10528" t="s">
        <v>162</v>
      </c>
      <c r="F10528" t="s">
        <v>166</v>
      </c>
      <c r="G10528" t="s">
        <v>1065</v>
      </c>
      <c r="H10528" t="s">
        <v>132</v>
      </c>
      <c r="I10528">
        <v>0</v>
      </c>
      <c r="P10528">
        <v>0.51337324585177002</v>
      </c>
      <c r="Q10528">
        <v>0</v>
      </c>
    </row>
    <row r="10529" spans="1:17">
      <c r="A10529" t="s">
        <v>122</v>
      </c>
      <c r="B10529">
        <v>2037</v>
      </c>
      <c r="C10529" t="s">
        <v>9</v>
      </c>
      <c r="D10529" t="s">
        <v>1064</v>
      </c>
      <c r="E10529" t="s">
        <v>162</v>
      </c>
      <c r="F10529" t="s">
        <v>166</v>
      </c>
      <c r="G10529" t="s">
        <v>1065</v>
      </c>
      <c r="H10529" t="s">
        <v>135</v>
      </c>
      <c r="I10529">
        <v>0</v>
      </c>
      <c r="P10529">
        <v>0.51337324585177002</v>
      </c>
      <c r="Q10529">
        <v>0</v>
      </c>
    </row>
    <row r="10530" spans="1:17">
      <c r="A10530" t="s">
        <v>122</v>
      </c>
      <c r="B10530">
        <v>2037</v>
      </c>
      <c r="C10530" t="s">
        <v>9</v>
      </c>
      <c r="D10530" t="s">
        <v>1064</v>
      </c>
      <c r="E10530" t="s">
        <v>162</v>
      </c>
      <c r="F10530" t="s">
        <v>166</v>
      </c>
      <c r="G10530" t="s">
        <v>1065</v>
      </c>
      <c r="H10530" t="s">
        <v>136</v>
      </c>
      <c r="I10530">
        <v>0</v>
      </c>
      <c r="P10530">
        <v>0.51337324585177002</v>
      </c>
      <c r="Q10530">
        <v>0</v>
      </c>
    </row>
    <row r="10531" spans="1:17">
      <c r="A10531" t="s">
        <v>122</v>
      </c>
      <c r="B10531">
        <v>2037</v>
      </c>
      <c r="C10531" t="s">
        <v>9</v>
      </c>
      <c r="D10531" t="s">
        <v>1064</v>
      </c>
      <c r="E10531" t="s">
        <v>162</v>
      </c>
      <c r="F10531" t="s">
        <v>160</v>
      </c>
      <c r="G10531" t="s">
        <v>1065</v>
      </c>
      <c r="H10531" t="s">
        <v>132</v>
      </c>
      <c r="I10531">
        <v>0</v>
      </c>
      <c r="P10531">
        <v>0.51337324585177002</v>
      </c>
      <c r="Q10531">
        <v>0</v>
      </c>
    </row>
    <row r="10532" spans="1:17">
      <c r="A10532" t="s">
        <v>122</v>
      </c>
      <c r="B10532">
        <v>2037</v>
      </c>
      <c r="C10532" t="s">
        <v>9</v>
      </c>
      <c r="D10532" t="s">
        <v>1064</v>
      </c>
      <c r="E10532" t="s">
        <v>162</v>
      </c>
      <c r="F10532" t="s">
        <v>160</v>
      </c>
      <c r="G10532" t="s">
        <v>1065</v>
      </c>
      <c r="H10532" t="s">
        <v>135</v>
      </c>
      <c r="I10532">
        <v>0</v>
      </c>
      <c r="P10532">
        <v>0.51337324585177002</v>
      </c>
      <c r="Q10532">
        <v>0</v>
      </c>
    </row>
    <row r="10533" spans="1:17">
      <c r="A10533" t="s">
        <v>122</v>
      </c>
      <c r="B10533">
        <v>2037</v>
      </c>
      <c r="C10533" t="s">
        <v>9</v>
      </c>
      <c r="D10533" t="s">
        <v>1064</v>
      </c>
      <c r="E10533" t="s">
        <v>162</v>
      </c>
      <c r="F10533" t="s">
        <v>160</v>
      </c>
      <c r="G10533" t="s">
        <v>1065</v>
      </c>
      <c r="H10533" t="s">
        <v>136</v>
      </c>
      <c r="I10533">
        <v>0</v>
      </c>
      <c r="P10533">
        <v>0.51337324585177002</v>
      </c>
      <c r="Q10533">
        <v>0</v>
      </c>
    </row>
    <row r="10534" spans="1:17">
      <c r="A10534" t="s">
        <v>122</v>
      </c>
      <c r="B10534">
        <v>2037</v>
      </c>
      <c r="C10534" t="s">
        <v>17</v>
      </c>
      <c r="D10534" t="s">
        <v>1062</v>
      </c>
      <c r="E10534" t="s">
        <v>162</v>
      </c>
      <c r="F10534" t="s">
        <v>164</v>
      </c>
      <c r="G10534" t="s">
        <v>1063</v>
      </c>
      <c r="H10534" t="s">
        <v>132</v>
      </c>
      <c r="I10534">
        <v>0</v>
      </c>
      <c r="P10534">
        <v>0.51337324585177002</v>
      </c>
      <c r="Q10534">
        <v>0</v>
      </c>
    </row>
    <row r="10535" spans="1:17">
      <c r="A10535" t="s">
        <v>122</v>
      </c>
      <c r="B10535">
        <v>2037</v>
      </c>
      <c r="C10535" t="s">
        <v>17</v>
      </c>
      <c r="D10535" t="s">
        <v>1062</v>
      </c>
      <c r="E10535" t="s">
        <v>162</v>
      </c>
      <c r="F10535" t="s">
        <v>164</v>
      </c>
      <c r="G10535" t="s">
        <v>1063</v>
      </c>
      <c r="H10535" t="s">
        <v>135</v>
      </c>
      <c r="I10535">
        <v>0</v>
      </c>
      <c r="P10535">
        <v>0.51337324585177002</v>
      </c>
      <c r="Q10535">
        <v>0</v>
      </c>
    </row>
    <row r="10536" spans="1:17">
      <c r="A10536" t="s">
        <v>122</v>
      </c>
      <c r="B10536">
        <v>2037</v>
      </c>
      <c r="C10536" t="s">
        <v>17</v>
      </c>
      <c r="D10536" t="s">
        <v>1062</v>
      </c>
      <c r="E10536" t="s">
        <v>162</v>
      </c>
      <c r="F10536" t="s">
        <v>164</v>
      </c>
      <c r="G10536" t="s">
        <v>1063</v>
      </c>
      <c r="H10536" t="s">
        <v>136</v>
      </c>
      <c r="I10536">
        <v>2762866296.96</v>
      </c>
      <c r="P10536">
        <v>0.51337324585177002</v>
      </c>
      <c r="Q10536">
        <v>1418381638.7248199</v>
      </c>
    </row>
    <row r="10537" spans="1:17">
      <c r="A10537" t="s">
        <v>122</v>
      </c>
      <c r="B10537">
        <v>2037</v>
      </c>
      <c r="C10537" t="s">
        <v>17</v>
      </c>
      <c r="D10537" t="s">
        <v>1062</v>
      </c>
      <c r="E10537" t="s">
        <v>162</v>
      </c>
      <c r="F10537" t="s">
        <v>159</v>
      </c>
      <c r="G10537" t="s">
        <v>1063</v>
      </c>
      <c r="H10537" t="s">
        <v>132</v>
      </c>
      <c r="I10537">
        <v>0</v>
      </c>
      <c r="P10537">
        <v>0.51337324585177002</v>
      </c>
      <c r="Q10537">
        <v>0</v>
      </c>
    </row>
    <row r="10538" spans="1:17">
      <c r="A10538" t="s">
        <v>122</v>
      </c>
      <c r="B10538">
        <v>2037</v>
      </c>
      <c r="C10538" t="s">
        <v>17</v>
      </c>
      <c r="D10538" t="s">
        <v>1062</v>
      </c>
      <c r="E10538" t="s">
        <v>162</v>
      </c>
      <c r="F10538" t="s">
        <v>159</v>
      </c>
      <c r="G10538" t="s">
        <v>1063</v>
      </c>
      <c r="H10538" t="s">
        <v>135</v>
      </c>
      <c r="I10538">
        <v>0</v>
      </c>
      <c r="P10538">
        <v>0.51337324585177002</v>
      </c>
      <c r="Q10538">
        <v>0</v>
      </c>
    </row>
    <row r="10539" spans="1:17">
      <c r="A10539" t="s">
        <v>122</v>
      </c>
      <c r="B10539">
        <v>2037</v>
      </c>
      <c r="C10539" t="s">
        <v>17</v>
      </c>
      <c r="D10539" t="s">
        <v>1062</v>
      </c>
      <c r="E10539" t="s">
        <v>162</v>
      </c>
      <c r="F10539" t="s">
        <v>159</v>
      </c>
      <c r="G10539" t="s">
        <v>1063</v>
      </c>
      <c r="H10539" t="s">
        <v>136</v>
      </c>
      <c r="I10539">
        <v>2246155230.1440001</v>
      </c>
      <c r="P10539">
        <v>0.51337324585177002</v>
      </c>
      <c r="Q10539">
        <v>1153116001.1859601</v>
      </c>
    </row>
    <row r="10540" spans="1:17">
      <c r="A10540" t="s">
        <v>122</v>
      </c>
      <c r="B10540">
        <v>2037</v>
      </c>
      <c r="C10540" t="s">
        <v>17</v>
      </c>
      <c r="D10540" t="s">
        <v>1062</v>
      </c>
      <c r="E10540" t="s">
        <v>162</v>
      </c>
      <c r="F10540" t="s">
        <v>126</v>
      </c>
      <c r="G10540" t="s">
        <v>1063</v>
      </c>
      <c r="H10540" t="s">
        <v>132</v>
      </c>
      <c r="I10540">
        <v>0</v>
      </c>
      <c r="P10540">
        <v>0.51337324585177002</v>
      </c>
      <c r="Q10540">
        <v>0</v>
      </c>
    </row>
    <row r="10541" spans="1:17">
      <c r="A10541" t="s">
        <v>122</v>
      </c>
      <c r="B10541">
        <v>2037</v>
      </c>
      <c r="C10541" t="s">
        <v>17</v>
      </c>
      <c r="D10541" t="s">
        <v>1062</v>
      </c>
      <c r="E10541" t="s">
        <v>162</v>
      </c>
      <c r="F10541" t="s">
        <v>126</v>
      </c>
      <c r="G10541" t="s">
        <v>1063</v>
      </c>
      <c r="H10541" t="s">
        <v>135</v>
      </c>
      <c r="I10541">
        <v>0</v>
      </c>
      <c r="P10541">
        <v>0.51337324585177002</v>
      </c>
      <c r="Q10541">
        <v>0</v>
      </c>
    </row>
    <row r="10542" spans="1:17">
      <c r="A10542" t="s">
        <v>122</v>
      </c>
      <c r="B10542">
        <v>2037</v>
      </c>
      <c r="C10542" t="s">
        <v>17</v>
      </c>
      <c r="D10542" t="s">
        <v>1062</v>
      </c>
      <c r="E10542" t="s">
        <v>162</v>
      </c>
      <c r="F10542" t="s">
        <v>126</v>
      </c>
      <c r="G10542" t="s">
        <v>1063</v>
      </c>
      <c r="H10542" t="s">
        <v>136</v>
      </c>
      <c r="I10542">
        <v>7202995454.9076996</v>
      </c>
      <c r="P10542">
        <v>0.51337324585177002</v>
      </c>
      <c r="Q10542">
        <v>3697825156.5415201</v>
      </c>
    </row>
    <row r="10543" spans="1:17">
      <c r="A10543" t="s">
        <v>122</v>
      </c>
      <c r="B10543">
        <v>2037</v>
      </c>
      <c r="C10543" t="s">
        <v>17</v>
      </c>
      <c r="D10543" t="s">
        <v>1062</v>
      </c>
      <c r="E10543" t="s">
        <v>162</v>
      </c>
      <c r="F10543" t="s">
        <v>165</v>
      </c>
      <c r="G10543" t="s">
        <v>1063</v>
      </c>
      <c r="H10543" t="s">
        <v>132</v>
      </c>
      <c r="I10543">
        <v>0</v>
      </c>
      <c r="P10543">
        <v>0.51337324585177002</v>
      </c>
      <c r="Q10543">
        <v>0</v>
      </c>
    </row>
    <row r="10544" spans="1:17">
      <c r="A10544" t="s">
        <v>122</v>
      </c>
      <c r="B10544">
        <v>2037</v>
      </c>
      <c r="C10544" t="s">
        <v>17</v>
      </c>
      <c r="D10544" t="s">
        <v>1062</v>
      </c>
      <c r="E10544" t="s">
        <v>162</v>
      </c>
      <c r="F10544" t="s">
        <v>165</v>
      </c>
      <c r="G10544" t="s">
        <v>1063</v>
      </c>
      <c r="H10544" t="s">
        <v>135</v>
      </c>
      <c r="I10544">
        <v>0</v>
      </c>
      <c r="P10544">
        <v>0.51337324585177002</v>
      </c>
      <c r="Q10544">
        <v>0</v>
      </c>
    </row>
    <row r="10545" spans="1:17">
      <c r="A10545" t="s">
        <v>122</v>
      </c>
      <c r="B10545">
        <v>2037</v>
      </c>
      <c r="C10545" t="s">
        <v>17</v>
      </c>
      <c r="D10545" t="s">
        <v>1062</v>
      </c>
      <c r="E10545" t="s">
        <v>162</v>
      </c>
      <c r="F10545" t="s">
        <v>165</v>
      </c>
      <c r="G10545" t="s">
        <v>1063</v>
      </c>
      <c r="H10545" t="s">
        <v>136</v>
      </c>
      <c r="I10545">
        <v>6401347648.6848001</v>
      </c>
      <c r="P10545">
        <v>0.51337324585177002</v>
      </c>
      <c r="Q10545">
        <v>3286280620.2309098</v>
      </c>
    </row>
    <row r="10546" spans="1:17">
      <c r="A10546" t="s">
        <v>122</v>
      </c>
      <c r="B10546">
        <v>2037</v>
      </c>
      <c r="C10546" t="s">
        <v>17</v>
      </c>
      <c r="D10546" t="s">
        <v>1062</v>
      </c>
      <c r="E10546" t="s">
        <v>162</v>
      </c>
      <c r="F10546" t="s">
        <v>166</v>
      </c>
      <c r="G10546" t="s">
        <v>1063</v>
      </c>
      <c r="H10546" t="s">
        <v>132</v>
      </c>
      <c r="I10546">
        <v>0</v>
      </c>
      <c r="P10546">
        <v>0.51337324585177002</v>
      </c>
      <c r="Q10546">
        <v>0</v>
      </c>
    </row>
    <row r="10547" spans="1:17">
      <c r="A10547" t="s">
        <v>122</v>
      </c>
      <c r="B10547">
        <v>2037</v>
      </c>
      <c r="C10547" t="s">
        <v>17</v>
      </c>
      <c r="D10547" t="s">
        <v>1062</v>
      </c>
      <c r="E10547" t="s">
        <v>162</v>
      </c>
      <c r="F10547" t="s">
        <v>166</v>
      </c>
      <c r="G10547" t="s">
        <v>1063</v>
      </c>
      <c r="H10547" t="s">
        <v>135</v>
      </c>
      <c r="I10547">
        <v>0</v>
      </c>
      <c r="P10547">
        <v>0.51337324585177002</v>
      </c>
      <c r="Q10547">
        <v>0</v>
      </c>
    </row>
    <row r="10548" spans="1:17">
      <c r="A10548" t="s">
        <v>122</v>
      </c>
      <c r="B10548">
        <v>2037</v>
      </c>
      <c r="C10548" t="s">
        <v>17</v>
      </c>
      <c r="D10548" t="s">
        <v>1062</v>
      </c>
      <c r="E10548" t="s">
        <v>162</v>
      </c>
      <c r="F10548" t="s">
        <v>166</v>
      </c>
      <c r="G10548" t="s">
        <v>1063</v>
      </c>
      <c r="H10548" t="s">
        <v>136</v>
      </c>
      <c r="I10548">
        <v>0</v>
      </c>
      <c r="P10548">
        <v>0.51337324585177002</v>
      </c>
      <c r="Q10548">
        <v>0</v>
      </c>
    </row>
    <row r="10549" spans="1:17">
      <c r="A10549" t="s">
        <v>122</v>
      </c>
      <c r="B10549">
        <v>2037</v>
      </c>
      <c r="C10549" t="s">
        <v>17</v>
      </c>
      <c r="D10549" t="s">
        <v>1062</v>
      </c>
      <c r="E10549" t="s">
        <v>162</v>
      </c>
      <c r="F10549" t="s">
        <v>160</v>
      </c>
      <c r="G10549" t="s">
        <v>1063</v>
      </c>
      <c r="H10549" t="s">
        <v>132</v>
      </c>
      <c r="I10549">
        <v>0</v>
      </c>
      <c r="P10549">
        <v>0.51337324585177002</v>
      </c>
      <c r="Q10549">
        <v>0</v>
      </c>
    </row>
    <row r="10550" spans="1:17">
      <c r="A10550" t="s">
        <v>122</v>
      </c>
      <c r="B10550">
        <v>2037</v>
      </c>
      <c r="C10550" t="s">
        <v>17</v>
      </c>
      <c r="D10550" t="s">
        <v>1062</v>
      </c>
      <c r="E10550" t="s">
        <v>162</v>
      </c>
      <c r="F10550" t="s">
        <v>160</v>
      </c>
      <c r="G10550" t="s">
        <v>1063</v>
      </c>
      <c r="H10550" t="s">
        <v>135</v>
      </c>
      <c r="I10550">
        <v>0</v>
      </c>
      <c r="P10550">
        <v>0.51337324585177002</v>
      </c>
      <c r="Q10550">
        <v>0</v>
      </c>
    </row>
    <row r="10551" spans="1:17">
      <c r="A10551" t="s">
        <v>122</v>
      </c>
      <c r="B10551">
        <v>2037</v>
      </c>
      <c r="C10551" t="s">
        <v>17</v>
      </c>
      <c r="D10551" t="s">
        <v>1062</v>
      </c>
      <c r="E10551" t="s">
        <v>162</v>
      </c>
      <c r="F10551" t="s">
        <v>160</v>
      </c>
      <c r="G10551" t="s">
        <v>1063</v>
      </c>
      <c r="H10551" t="s">
        <v>136</v>
      </c>
      <c r="I10551">
        <v>0</v>
      </c>
      <c r="P10551">
        <v>0.51337324585177002</v>
      </c>
      <c r="Q10551">
        <v>0</v>
      </c>
    </row>
    <row r="10552" spans="1:17">
      <c r="A10552" t="s">
        <v>122</v>
      </c>
      <c r="B10552">
        <v>2037</v>
      </c>
      <c r="C10552" t="s">
        <v>143</v>
      </c>
      <c r="D10552" t="s">
        <v>1062</v>
      </c>
      <c r="E10552" t="s">
        <v>162</v>
      </c>
      <c r="F10552" t="s">
        <v>164</v>
      </c>
      <c r="G10552" t="s">
        <v>1063</v>
      </c>
      <c r="H10552" t="s">
        <v>132</v>
      </c>
      <c r="I10552">
        <v>0</v>
      </c>
      <c r="P10552">
        <v>0.51337324585177002</v>
      </c>
      <c r="Q10552">
        <v>0</v>
      </c>
    </row>
    <row r="10553" spans="1:17">
      <c r="A10553" t="s">
        <v>122</v>
      </c>
      <c r="B10553">
        <v>2037</v>
      </c>
      <c r="C10553" t="s">
        <v>143</v>
      </c>
      <c r="D10553" t="s">
        <v>1062</v>
      </c>
      <c r="E10553" t="s">
        <v>162</v>
      </c>
      <c r="F10553" t="s">
        <v>164</v>
      </c>
      <c r="G10553" t="s">
        <v>1063</v>
      </c>
      <c r="H10553" t="s">
        <v>135</v>
      </c>
      <c r="I10553">
        <v>0</v>
      </c>
      <c r="P10553">
        <v>0.51337324585177002</v>
      </c>
      <c r="Q10553">
        <v>0</v>
      </c>
    </row>
    <row r="10554" spans="1:17">
      <c r="A10554" t="s">
        <v>122</v>
      </c>
      <c r="B10554">
        <v>2037</v>
      </c>
      <c r="C10554" t="s">
        <v>143</v>
      </c>
      <c r="D10554" t="s">
        <v>1062</v>
      </c>
      <c r="E10554" t="s">
        <v>162</v>
      </c>
      <c r="F10554" t="s">
        <v>164</v>
      </c>
      <c r="G10554" t="s">
        <v>1063</v>
      </c>
      <c r="H10554" t="s">
        <v>136</v>
      </c>
      <c r="I10554">
        <v>0</v>
      </c>
      <c r="P10554">
        <v>0.51337324585177002</v>
      </c>
      <c r="Q10554">
        <v>0</v>
      </c>
    </row>
    <row r="10555" spans="1:17">
      <c r="A10555" t="s">
        <v>122</v>
      </c>
      <c r="B10555">
        <v>2037</v>
      </c>
      <c r="C10555" t="s">
        <v>143</v>
      </c>
      <c r="D10555" t="s">
        <v>1062</v>
      </c>
      <c r="E10555" t="s">
        <v>162</v>
      </c>
      <c r="F10555" t="s">
        <v>159</v>
      </c>
      <c r="G10555" t="s">
        <v>1063</v>
      </c>
      <c r="H10555" t="s">
        <v>132</v>
      </c>
      <c r="I10555">
        <v>0</v>
      </c>
      <c r="P10555">
        <v>0.51337324585177002</v>
      </c>
      <c r="Q10555">
        <v>0</v>
      </c>
    </row>
    <row r="10556" spans="1:17">
      <c r="A10556" t="s">
        <v>122</v>
      </c>
      <c r="B10556">
        <v>2037</v>
      </c>
      <c r="C10556" t="s">
        <v>143</v>
      </c>
      <c r="D10556" t="s">
        <v>1062</v>
      </c>
      <c r="E10556" t="s">
        <v>162</v>
      </c>
      <c r="F10556" t="s">
        <v>159</v>
      </c>
      <c r="G10556" t="s">
        <v>1063</v>
      </c>
      <c r="H10556" t="s">
        <v>135</v>
      </c>
      <c r="I10556">
        <v>0</v>
      </c>
      <c r="P10556">
        <v>0.51337324585177002</v>
      </c>
      <c r="Q10556">
        <v>0</v>
      </c>
    </row>
    <row r="10557" spans="1:17">
      <c r="A10557" t="s">
        <v>122</v>
      </c>
      <c r="B10557">
        <v>2037</v>
      </c>
      <c r="C10557" t="s">
        <v>143</v>
      </c>
      <c r="D10557" t="s">
        <v>1062</v>
      </c>
      <c r="E10557" t="s">
        <v>162</v>
      </c>
      <c r="F10557" t="s">
        <v>159</v>
      </c>
      <c r="G10557" t="s">
        <v>1063</v>
      </c>
      <c r="H10557" t="s">
        <v>136</v>
      </c>
      <c r="I10557">
        <v>0</v>
      </c>
      <c r="P10557">
        <v>0.51337324585177002</v>
      </c>
      <c r="Q10557">
        <v>0</v>
      </c>
    </row>
    <row r="10558" spans="1:17">
      <c r="A10558" t="s">
        <v>122</v>
      </c>
      <c r="B10558">
        <v>2037</v>
      </c>
      <c r="C10558" t="s">
        <v>143</v>
      </c>
      <c r="D10558" t="s">
        <v>1062</v>
      </c>
      <c r="E10558" t="s">
        <v>162</v>
      </c>
      <c r="F10558" t="s">
        <v>126</v>
      </c>
      <c r="G10558" t="s">
        <v>1063</v>
      </c>
      <c r="H10558" t="s">
        <v>132</v>
      </c>
      <c r="I10558">
        <v>0</v>
      </c>
      <c r="P10558">
        <v>0.51337324585177002</v>
      </c>
      <c r="Q10558">
        <v>0</v>
      </c>
    </row>
    <row r="10559" spans="1:17">
      <c r="A10559" t="s">
        <v>122</v>
      </c>
      <c r="B10559">
        <v>2037</v>
      </c>
      <c r="C10559" t="s">
        <v>143</v>
      </c>
      <c r="D10559" t="s">
        <v>1062</v>
      </c>
      <c r="E10559" t="s">
        <v>162</v>
      </c>
      <c r="F10559" t="s">
        <v>126</v>
      </c>
      <c r="G10559" t="s">
        <v>1063</v>
      </c>
      <c r="H10559" t="s">
        <v>135</v>
      </c>
      <c r="I10559">
        <v>0</v>
      </c>
      <c r="P10559">
        <v>0.51337324585177002</v>
      </c>
      <c r="Q10559">
        <v>0</v>
      </c>
    </row>
    <row r="10560" spans="1:17">
      <c r="A10560" t="s">
        <v>122</v>
      </c>
      <c r="B10560">
        <v>2037</v>
      </c>
      <c r="C10560" t="s">
        <v>143</v>
      </c>
      <c r="D10560" t="s">
        <v>1062</v>
      </c>
      <c r="E10560" t="s">
        <v>162</v>
      </c>
      <c r="F10560" t="s">
        <v>126</v>
      </c>
      <c r="G10560" t="s">
        <v>1063</v>
      </c>
      <c r="H10560" t="s">
        <v>136</v>
      </c>
      <c r="I10560">
        <v>19000000.800000001</v>
      </c>
      <c r="P10560">
        <v>0.51337324585177002</v>
      </c>
      <c r="Q10560">
        <v>9754092.0818822291</v>
      </c>
    </row>
    <row r="10561" spans="1:17">
      <c r="A10561" t="s">
        <v>122</v>
      </c>
      <c r="B10561">
        <v>2037</v>
      </c>
      <c r="C10561" t="s">
        <v>143</v>
      </c>
      <c r="D10561" t="s">
        <v>1062</v>
      </c>
      <c r="E10561" t="s">
        <v>162</v>
      </c>
      <c r="F10561" t="s">
        <v>165</v>
      </c>
      <c r="G10561" t="s">
        <v>1063</v>
      </c>
      <c r="H10561" t="s">
        <v>132</v>
      </c>
      <c r="I10561">
        <v>0</v>
      </c>
      <c r="P10561">
        <v>0.51337324585177002</v>
      </c>
      <c r="Q10561">
        <v>0</v>
      </c>
    </row>
    <row r="10562" spans="1:17">
      <c r="A10562" t="s">
        <v>122</v>
      </c>
      <c r="B10562">
        <v>2037</v>
      </c>
      <c r="C10562" t="s">
        <v>143</v>
      </c>
      <c r="D10562" t="s">
        <v>1062</v>
      </c>
      <c r="E10562" t="s">
        <v>162</v>
      </c>
      <c r="F10562" t="s">
        <v>165</v>
      </c>
      <c r="G10562" t="s">
        <v>1063</v>
      </c>
      <c r="H10562" t="s">
        <v>135</v>
      </c>
      <c r="I10562">
        <v>0</v>
      </c>
      <c r="P10562">
        <v>0.51337324585177002</v>
      </c>
      <c r="Q10562">
        <v>0</v>
      </c>
    </row>
    <row r="10563" spans="1:17">
      <c r="A10563" t="s">
        <v>122</v>
      </c>
      <c r="B10563">
        <v>2037</v>
      </c>
      <c r="C10563" t="s">
        <v>143</v>
      </c>
      <c r="D10563" t="s">
        <v>1062</v>
      </c>
      <c r="E10563" t="s">
        <v>162</v>
      </c>
      <c r="F10563" t="s">
        <v>165</v>
      </c>
      <c r="G10563" t="s">
        <v>1063</v>
      </c>
      <c r="H10563" t="s">
        <v>136</v>
      </c>
      <c r="I10563">
        <v>0</v>
      </c>
      <c r="P10563">
        <v>0.51337324585177002</v>
      </c>
      <c r="Q10563">
        <v>0</v>
      </c>
    </row>
    <row r="10564" spans="1:17">
      <c r="A10564" t="s">
        <v>122</v>
      </c>
      <c r="B10564">
        <v>2037</v>
      </c>
      <c r="C10564" t="s">
        <v>143</v>
      </c>
      <c r="D10564" t="s">
        <v>1062</v>
      </c>
      <c r="E10564" t="s">
        <v>162</v>
      </c>
      <c r="F10564" t="s">
        <v>166</v>
      </c>
      <c r="G10564" t="s">
        <v>1063</v>
      </c>
      <c r="H10564" t="s">
        <v>132</v>
      </c>
      <c r="I10564">
        <v>0</v>
      </c>
      <c r="P10564">
        <v>0.51337324585177002</v>
      </c>
      <c r="Q10564">
        <v>0</v>
      </c>
    </row>
    <row r="10565" spans="1:17">
      <c r="A10565" t="s">
        <v>122</v>
      </c>
      <c r="B10565">
        <v>2037</v>
      </c>
      <c r="C10565" t="s">
        <v>143</v>
      </c>
      <c r="D10565" t="s">
        <v>1062</v>
      </c>
      <c r="E10565" t="s">
        <v>162</v>
      </c>
      <c r="F10565" t="s">
        <v>166</v>
      </c>
      <c r="G10565" t="s">
        <v>1063</v>
      </c>
      <c r="H10565" t="s">
        <v>135</v>
      </c>
      <c r="I10565">
        <v>0</v>
      </c>
      <c r="P10565">
        <v>0.51337324585177002</v>
      </c>
      <c r="Q10565">
        <v>0</v>
      </c>
    </row>
    <row r="10566" spans="1:17">
      <c r="A10566" t="s">
        <v>122</v>
      </c>
      <c r="B10566">
        <v>2037</v>
      </c>
      <c r="C10566" t="s">
        <v>143</v>
      </c>
      <c r="D10566" t="s">
        <v>1062</v>
      </c>
      <c r="E10566" t="s">
        <v>162</v>
      </c>
      <c r="F10566" t="s">
        <v>166</v>
      </c>
      <c r="G10566" t="s">
        <v>1063</v>
      </c>
      <c r="H10566" t="s">
        <v>136</v>
      </c>
      <c r="I10566">
        <v>0</v>
      </c>
      <c r="P10566">
        <v>0.51337324585177002</v>
      </c>
      <c r="Q10566">
        <v>0</v>
      </c>
    </row>
    <row r="10567" spans="1:17">
      <c r="A10567" t="s">
        <v>122</v>
      </c>
      <c r="B10567">
        <v>2037</v>
      </c>
      <c r="C10567" t="s">
        <v>143</v>
      </c>
      <c r="D10567" t="s">
        <v>1062</v>
      </c>
      <c r="E10567" t="s">
        <v>162</v>
      </c>
      <c r="F10567" t="s">
        <v>160</v>
      </c>
      <c r="G10567" t="s">
        <v>1063</v>
      </c>
      <c r="H10567" t="s">
        <v>132</v>
      </c>
      <c r="I10567">
        <v>0</v>
      </c>
      <c r="P10567">
        <v>0.51337324585177002</v>
      </c>
      <c r="Q10567">
        <v>0</v>
      </c>
    </row>
    <row r="10568" spans="1:17">
      <c r="A10568" t="s">
        <v>122</v>
      </c>
      <c r="B10568">
        <v>2037</v>
      </c>
      <c r="C10568" t="s">
        <v>143</v>
      </c>
      <c r="D10568" t="s">
        <v>1062</v>
      </c>
      <c r="E10568" t="s">
        <v>162</v>
      </c>
      <c r="F10568" t="s">
        <v>160</v>
      </c>
      <c r="G10568" t="s">
        <v>1063</v>
      </c>
      <c r="H10568" t="s">
        <v>135</v>
      </c>
      <c r="I10568">
        <v>0</v>
      </c>
      <c r="P10568">
        <v>0.51337324585177002</v>
      </c>
      <c r="Q10568">
        <v>0</v>
      </c>
    </row>
    <row r="10569" spans="1:17">
      <c r="A10569" t="s">
        <v>122</v>
      </c>
      <c r="B10569">
        <v>2037</v>
      </c>
      <c r="C10569" t="s">
        <v>143</v>
      </c>
      <c r="D10569" t="s">
        <v>1062</v>
      </c>
      <c r="E10569" t="s">
        <v>162</v>
      </c>
      <c r="F10569" t="s">
        <v>160</v>
      </c>
      <c r="G10569" t="s">
        <v>1063</v>
      </c>
      <c r="H10569" t="s">
        <v>136</v>
      </c>
      <c r="I10569">
        <v>0</v>
      </c>
      <c r="P10569">
        <v>0.51337324585177002</v>
      </c>
      <c r="Q10569">
        <v>0</v>
      </c>
    </row>
    <row r="10570" spans="1:17">
      <c r="A10570" t="s">
        <v>122</v>
      </c>
      <c r="B10570">
        <v>2037</v>
      </c>
      <c r="C10570" t="s">
        <v>10</v>
      </c>
      <c r="D10570" t="s">
        <v>1067</v>
      </c>
      <c r="E10570" t="s">
        <v>162</v>
      </c>
      <c r="F10570" t="s">
        <v>164</v>
      </c>
      <c r="G10570" t="s">
        <v>1068</v>
      </c>
      <c r="H10570" t="s">
        <v>132</v>
      </c>
      <c r="I10570">
        <v>0</v>
      </c>
      <c r="P10570">
        <v>0.51337324585177002</v>
      </c>
      <c r="Q10570">
        <v>0</v>
      </c>
    </row>
    <row r="10571" spans="1:17">
      <c r="A10571" t="s">
        <v>122</v>
      </c>
      <c r="B10571">
        <v>2037</v>
      </c>
      <c r="C10571" t="s">
        <v>10</v>
      </c>
      <c r="D10571" t="s">
        <v>1067</v>
      </c>
      <c r="E10571" t="s">
        <v>162</v>
      </c>
      <c r="F10571" t="s">
        <v>164</v>
      </c>
      <c r="G10571" t="s">
        <v>1068</v>
      </c>
      <c r="H10571" t="s">
        <v>135</v>
      </c>
      <c r="I10571">
        <v>0</v>
      </c>
      <c r="P10571">
        <v>0.51337324585177002</v>
      </c>
      <c r="Q10571">
        <v>0</v>
      </c>
    </row>
    <row r="10572" spans="1:17">
      <c r="A10572" t="s">
        <v>122</v>
      </c>
      <c r="B10572">
        <v>2037</v>
      </c>
      <c r="C10572" t="s">
        <v>10</v>
      </c>
      <c r="D10572" t="s">
        <v>1067</v>
      </c>
      <c r="E10572" t="s">
        <v>162</v>
      </c>
      <c r="F10572" t="s">
        <v>164</v>
      </c>
      <c r="G10572" t="s">
        <v>1068</v>
      </c>
      <c r="H10572" t="s">
        <v>136</v>
      </c>
      <c r="I10572">
        <v>0</v>
      </c>
      <c r="P10572">
        <v>0.51337324585177002</v>
      </c>
      <c r="Q10572">
        <v>0</v>
      </c>
    </row>
    <row r="10573" spans="1:17">
      <c r="A10573" t="s">
        <v>122</v>
      </c>
      <c r="B10573">
        <v>2037</v>
      </c>
      <c r="C10573" t="s">
        <v>10</v>
      </c>
      <c r="D10573" t="s">
        <v>1067</v>
      </c>
      <c r="E10573" t="s">
        <v>162</v>
      </c>
      <c r="F10573" t="s">
        <v>159</v>
      </c>
      <c r="G10573" t="s">
        <v>1068</v>
      </c>
      <c r="H10573" t="s">
        <v>132</v>
      </c>
      <c r="I10573">
        <v>0</v>
      </c>
      <c r="P10573">
        <v>0.51337324585177002</v>
      </c>
      <c r="Q10573">
        <v>0</v>
      </c>
    </row>
    <row r="10574" spans="1:17">
      <c r="A10574" t="s">
        <v>122</v>
      </c>
      <c r="B10574">
        <v>2037</v>
      </c>
      <c r="C10574" t="s">
        <v>10</v>
      </c>
      <c r="D10574" t="s">
        <v>1067</v>
      </c>
      <c r="E10574" t="s">
        <v>162</v>
      </c>
      <c r="F10574" t="s">
        <v>159</v>
      </c>
      <c r="G10574" t="s">
        <v>1068</v>
      </c>
      <c r="H10574" t="s">
        <v>135</v>
      </c>
      <c r="I10574">
        <v>0</v>
      </c>
      <c r="P10574">
        <v>0.51337324585177002</v>
      </c>
      <c r="Q10574">
        <v>0</v>
      </c>
    </row>
    <row r="10575" spans="1:17">
      <c r="A10575" t="s">
        <v>122</v>
      </c>
      <c r="B10575">
        <v>2037</v>
      </c>
      <c r="C10575" t="s">
        <v>10</v>
      </c>
      <c r="D10575" t="s">
        <v>1067</v>
      </c>
      <c r="E10575" t="s">
        <v>162</v>
      </c>
      <c r="F10575" t="s">
        <v>159</v>
      </c>
      <c r="G10575" t="s">
        <v>1068</v>
      </c>
      <c r="H10575" t="s">
        <v>136</v>
      </c>
      <c r="I10575">
        <v>0</v>
      </c>
      <c r="P10575">
        <v>0.51337324585177002</v>
      </c>
      <c r="Q10575">
        <v>0</v>
      </c>
    </row>
    <row r="10576" spans="1:17">
      <c r="A10576" t="s">
        <v>122</v>
      </c>
      <c r="B10576">
        <v>2037</v>
      </c>
      <c r="C10576" t="s">
        <v>10</v>
      </c>
      <c r="D10576" t="s">
        <v>1067</v>
      </c>
      <c r="E10576" t="s">
        <v>162</v>
      </c>
      <c r="F10576" t="s">
        <v>126</v>
      </c>
      <c r="G10576" t="s">
        <v>1068</v>
      </c>
      <c r="H10576" t="s">
        <v>132</v>
      </c>
      <c r="I10576">
        <v>9180015.4005078301</v>
      </c>
      <c r="P10576">
        <v>0.51337324585177002</v>
      </c>
      <c r="Q10576">
        <v>4712774.3031279398</v>
      </c>
    </row>
    <row r="10577" spans="1:17">
      <c r="A10577" t="s">
        <v>122</v>
      </c>
      <c r="B10577">
        <v>2037</v>
      </c>
      <c r="C10577" t="s">
        <v>10</v>
      </c>
      <c r="D10577" t="s">
        <v>1067</v>
      </c>
      <c r="E10577" t="s">
        <v>162</v>
      </c>
      <c r="F10577" t="s">
        <v>126</v>
      </c>
      <c r="G10577" t="s">
        <v>1068</v>
      </c>
      <c r="H10577" t="s">
        <v>135</v>
      </c>
      <c r="I10577">
        <v>0</v>
      </c>
      <c r="P10577">
        <v>0.51337324585177002</v>
      </c>
      <c r="Q10577">
        <v>0</v>
      </c>
    </row>
    <row r="10578" spans="1:17">
      <c r="A10578" t="s">
        <v>122</v>
      </c>
      <c r="B10578">
        <v>2037</v>
      </c>
      <c r="C10578" t="s">
        <v>10</v>
      </c>
      <c r="D10578" t="s">
        <v>1067</v>
      </c>
      <c r="E10578" t="s">
        <v>162</v>
      </c>
      <c r="F10578" t="s">
        <v>126</v>
      </c>
      <c r="G10578" t="s">
        <v>1068</v>
      </c>
      <c r="H10578" t="s">
        <v>136</v>
      </c>
      <c r="I10578">
        <v>333612.52378210402</v>
      </c>
      <c r="P10578">
        <v>0.51337324585177002</v>
      </c>
      <c r="Q10578">
        <v>171267.74419082</v>
      </c>
    </row>
    <row r="10579" spans="1:17">
      <c r="A10579" t="s">
        <v>122</v>
      </c>
      <c r="B10579">
        <v>2037</v>
      </c>
      <c r="C10579" t="s">
        <v>10</v>
      </c>
      <c r="D10579" t="s">
        <v>1067</v>
      </c>
      <c r="E10579" t="s">
        <v>162</v>
      </c>
      <c r="F10579" t="s">
        <v>165</v>
      </c>
      <c r="G10579" t="s">
        <v>1068</v>
      </c>
      <c r="H10579" t="s">
        <v>132</v>
      </c>
      <c r="I10579">
        <v>0</v>
      </c>
      <c r="P10579">
        <v>0.51337324585177002</v>
      </c>
      <c r="Q10579">
        <v>0</v>
      </c>
    </row>
    <row r="10580" spans="1:17">
      <c r="A10580" t="s">
        <v>122</v>
      </c>
      <c r="B10580">
        <v>2037</v>
      </c>
      <c r="C10580" t="s">
        <v>10</v>
      </c>
      <c r="D10580" t="s">
        <v>1067</v>
      </c>
      <c r="E10580" t="s">
        <v>162</v>
      </c>
      <c r="F10580" t="s">
        <v>165</v>
      </c>
      <c r="G10580" t="s">
        <v>1068</v>
      </c>
      <c r="H10580" t="s">
        <v>135</v>
      </c>
      <c r="I10580">
        <v>0</v>
      </c>
      <c r="P10580">
        <v>0.51337324585177002</v>
      </c>
      <c r="Q10580">
        <v>0</v>
      </c>
    </row>
    <row r="10581" spans="1:17">
      <c r="A10581" t="s">
        <v>122</v>
      </c>
      <c r="B10581">
        <v>2037</v>
      </c>
      <c r="C10581" t="s">
        <v>10</v>
      </c>
      <c r="D10581" t="s">
        <v>1067</v>
      </c>
      <c r="E10581" t="s">
        <v>162</v>
      </c>
      <c r="F10581" t="s">
        <v>165</v>
      </c>
      <c r="G10581" t="s">
        <v>1068</v>
      </c>
      <c r="H10581" t="s">
        <v>136</v>
      </c>
      <c r="I10581">
        <v>0</v>
      </c>
      <c r="P10581">
        <v>0.51337324585177002</v>
      </c>
      <c r="Q10581">
        <v>0</v>
      </c>
    </row>
    <row r="10582" spans="1:17">
      <c r="A10582" t="s">
        <v>122</v>
      </c>
      <c r="B10582">
        <v>2037</v>
      </c>
      <c r="C10582" t="s">
        <v>10</v>
      </c>
      <c r="D10582" t="s">
        <v>1067</v>
      </c>
      <c r="E10582" t="s">
        <v>162</v>
      </c>
      <c r="F10582" t="s">
        <v>166</v>
      </c>
      <c r="G10582" t="s">
        <v>1068</v>
      </c>
      <c r="H10582" t="s">
        <v>132</v>
      </c>
      <c r="I10582">
        <v>0</v>
      </c>
      <c r="P10582">
        <v>0.51337324585177002</v>
      </c>
      <c r="Q10582">
        <v>0</v>
      </c>
    </row>
    <row r="10583" spans="1:17">
      <c r="A10583" t="s">
        <v>122</v>
      </c>
      <c r="B10583">
        <v>2037</v>
      </c>
      <c r="C10583" t="s">
        <v>10</v>
      </c>
      <c r="D10583" t="s">
        <v>1067</v>
      </c>
      <c r="E10583" t="s">
        <v>162</v>
      </c>
      <c r="F10583" t="s">
        <v>166</v>
      </c>
      <c r="G10583" t="s">
        <v>1068</v>
      </c>
      <c r="H10583" t="s">
        <v>135</v>
      </c>
      <c r="I10583">
        <v>0</v>
      </c>
      <c r="P10583">
        <v>0.51337324585177002</v>
      </c>
      <c r="Q10583">
        <v>0</v>
      </c>
    </row>
    <row r="10584" spans="1:17">
      <c r="A10584" t="s">
        <v>122</v>
      </c>
      <c r="B10584">
        <v>2037</v>
      </c>
      <c r="C10584" t="s">
        <v>10</v>
      </c>
      <c r="D10584" t="s">
        <v>1067</v>
      </c>
      <c r="E10584" t="s">
        <v>162</v>
      </c>
      <c r="F10584" t="s">
        <v>166</v>
      </c>
      <c r="G10584" t="s">
        <v>1068</v>
      </c>
      <c r="H10584" t="s">
        <v>136</v>
      </c>
      <c r="I10584">
        <v>0</v>
      </c>
      <c r="P10584">
        <v>0.51337324585177002</v>
      </c>
      <c r="Q10584">
        <v>0</v>
      </c>
    </row>
    <row r="10585" spans="1:17">
      <c r="A10585" t="s">
        <v>122</v>
      </c>
      <c r="B10585">
        <v>2037</v>
      </c>
      <c r="C10585" t="s">
        <v>10</v>
      </c>
      <c r="D10585" t="s">
        <v>1067</v>
      </c>
      <c r="E10585" t="s">
        <v>162</v>
      </c>
      <c r="F10585" t="s">
        <v>160</v>
      </c>
      <c r="G10585" t="s">
        <v>1068</v>
      </c>
      <c r="H10585" t="s">
        <v>132</v>
      </c>
      <c r="I10585">
        <v>0</v>
      </c>
      <c r="P10585">
        <v>0.51337324585177002</v>
      </c>
      <c r="Q10585">
        <v>0</v>
      </c>
    </row>
    <row r="10586" spans="1:17">
      <c r="A10586" t="s">
        <v>122</v>
      </c>
      <c r="B10586">
        <v>2037</v>
      </c>
      <c r="C10586" t="s">
        <v>10</v>
      </c>
      <c r="D10586" t="s">
        <v>1067</v>
      </c>
      <c r="E10586" t="s">
        <v>162</v>
      </c>
      <c r="F10586" t="s">
        <v>160</v>
      </c>
      <c r="G10586" t="s">
        <v>1068</v>
      </c>
      <c r="H10586" t="s">
        <v>135</v>
      </c>
      <c r="I10586">
        <v>0</v>
      </c>
      <c r="P10586">
        <v>0.51337324585177002</v>
      </c>
      <c r="Q10586">
        <v>0</v>
      </c>
    </row>
    <row r="10587" spans="1:17">
      <c r="A10587" t="s">
        <v>122</v>
      </c>
      <c r="B10587">
        <v>2037</v>
      </c>
      <c r="C10587" t="s">
        <v>10</v>
      </c>
      <c r="D10587" t="s">
        <v>1067</v>
      </c>
      <c r="E10587" t="s">
        <v>162</v>
      </c>
      <c r="F10587" t="s">
        <v>160</v>
      </c>
      <c r="G10587" t="s">
        <v>1068</v>
      </c>
      <c r="H10587" t="s">
        <v>136</v>
      </c>
      <c r="I10587">
        <v>0</v>
      </c>
      <c r="P10587">
        <v>0.51337324585177002</v>
      </c>
      <c r="Q10587">
        <v>0</v>
      </c>
    </row>
    <row r="10588" spans="1:17">
      <c r="A10588" t="s">
        <v>122</v>
      </c>
      <c r="B10588">
        <v>2037</v>
      </c>
      <c r="C10588" t="s">
        <v>11</v>
      </c>
      <c r="D10588" t="s">
        <v>1067</v>
      </c>
      <c r="E10588" t="s">
        <v>162</v>
      </c>
      <c r="F10588" t="s">
        <v>164</v>
      </c>
      <c r="G10588" t="s">
        <v>1068</v>
      </c>
      <c r="H10588" t="s">
        <v>132</v>
      </c>
      <c r="I10588">
        <v>0</v>
      </c>
      <c r="P10588">
        <v>0.51337324585177002</v>
      </c>
      <c r="Q10588">
        <v>0</v>
      </c>
    </row>
    <row r="10589" spans="1:17">
      <c r="A10589" t="s">
        <v>122</v>
      </c>
      <c r="B10589">
        <v>2037</v>
      </c>
      <c r="C10589" t="s">
        <v>11</v>
      </c>
      <c r="D10589" t="s">
        <v>1067</v>
      </c>
      <c r="E10589" t="s">
        <v>162</v>
      </c>
      <c r="F10589" t="s">
        <v>164</v>
      </c>
      <c r="G10589" t="s">
        <v>1068</v>
      </c>
      <c r="H10589" t="s">
        <v>135</v>
      </c>
      <c r="I10589">
        <v>0</v>
      </c>
      <c r="P10589">
        <v>0.51337324585177002</v>
      </c>
      <c r="Q10589">
        <v>0</v>
      </c>
    </row>
    <row r="10590" spans="1:17">
      <c r="A10590" t="s">
        <v>122</v>
      </c>
      <c r="B10590">
        <v>2037</v>
      </c>
      <c r="C10590" t="s">
        <v>11</v>
      </c>
      <c r="D10590" t="s">
        <v>1067</v>
      </c>
      <c r="E10590" t="s">
        <v>162</v>
      </c>
      <c r="F10590" t="s">
        <v>164</v>
      </c>
      <c r="G10590" t="s">
        <v>1068</v>
      </c>
      <c r="H10590" t="s">
        <v>136</v>
      </c>
      <c r="I10590">
        <v>0</v>
      </c>
      <c r="P10590">
        <v>0.51337324585177002</v>
      </c>
      <c r="Q10590">
        <v>0</v>
      </c>
    </row>
    <row r="10591" spans="1:17">
      <c r="A10591" t="s">
        <v>122</v>
      </c>
      <c r="B10591">
        <v>2037</v>
      </c>
      <c r="C10591" t="s">
        <v>11</v>
      </c>
      <c r="D10591" t="s">
        <v>1067</v>
      </c>
      <c r="E10591" t="s">
        <v>162</v>
      </c>
      <c r="F10591" t="s">
        <v>159</v>
      </c>
      <c r="G10591" t="s">
        <v>1068</v>
      </c>
      <c r="H10591" t="s">
        <v>132</v>
      </c>
      <c r="I10591">
        <v>0</v>
      </c>
      <c r="P10591">
        <v>0.51337324585177002</v>
      </c>
      <c r="Q10591">
        <v>0</v>
      </c>
    </row>
    <row r="10592" spans="1:17">
      <c r="A10592" t="s">
        <v>122</v>
      </c>
      <c r="B10592">
        <v>2037</v>
      </c>
      <c r="C10592" t="s">
        <v>11</v>
      </c>
      <c r="D10592" t="s">
        <v>1067</v>
      </c>
      <c r="E10592" t="s">
        <v>162</v>
      </c>
      <c r="F10592" t="s">
        <v>159</v>
      </c>
      <c r="G10592" t="s">
        <v>1068</v>
      </c>
      <c r="H10592" t="s">
        <v>135</v>
      </c>
      <c r="I10592">
        <v>0</v>
      </c>
      <c r="P10592">
        <v>0.51337324585177002</v>
      </c>
      <c r="Q10592">
        <v>0</v>
      </c>
    </row>
    <row r="10593" spans="1:17">
      <c r="A10593" t="s">
        <v>122</v>
      </c>
      <c r="B10593">
        <v>2037</v>
      </c>
      <c r="C10593" t="s">
        <v>11</v>
      </c>
      <c r="D10593" t="s">
        <v>1067</v>
      </c>
      <c r="E10593" t="s">
        <v>162</v>
      </c>
      <c r="F10593" t="s">
        <v>159</v>
      </c>
      <c r="G10593" t="s">
        <v>1068</v>
      </c>
      <c r="H10593" t="s">
        <v>136</v>
      </c>
      <c r="I10593">
        <v>0</v>
      </c>
      <c r="P10593">
        <v>0.51337324585177002</v>
      </c>
      <c r="Q10593">
        <v>0</v>
      </c>
    </row>
    <row r="10594" spans="1:17">
      <c r="A10594" t="s">
        <v>122</v>
      </c>
      <c r="B10594">
        <v>2037</v>
      </c>
      <c r="C10594" t="s">
        <v>11</v>
      </c>
      <c r="D10594" t="s">
        <v>1067</v>
      </c>
      <c r="E10594" t="s">
        <v>162</v>
      </c>
      <c r="F10594" t="s">
        <v>126</v>
      </c>
      <c r="G10594" t="s">
        <v>1068</v>
      </c>
      <c r="H10594" t="s">
        <v>132</v>
      </c>
      <c r="I10594">
        <v>361423.31293249101</v>
      </c>
      <c r="P10594">
        <v>0.51337324585177002</v>
      </c>
      <c r="Q10594">
        <v>185545.05928665301</v>
      </c>
    </row>
    <row r="10595" spans="1:17">
      <c r="A10595" t="s">
        <v>122</v>
      </c>
      <c r="B10595">
        <v>2037</v>
      </c>
      <c r="C10595" t="s">
        <v>11</v>
      </c>
      <c r="D10595" t="s">
        <v>1067</v>
      </c>
      <c r="E10595" t="s">
        <v>162</v>
      </c>
      <c r="F10595" t="s">
        <v>126</v>
      </c>
      <c r="G10595" t="s">
        <v>1068</v>
      </c>
      <c r="H10595" t="s">
        <v>135</v>
      </c>
      <c r="I10595">
        <v>0</v>
      </c>
      <c r="P10595">
        <v>0.51337324585177002</v>
      </c>
      <c r="Q10595">
        <v>0</v>
      </c>
    </row>
    <row r="10596" spans="1:17">
      <c r="A10596" t="s">
        <v>122</v>
      </c>
      <c r="B10596">
        <v>2037</v>
      </c>
      <c r="C10596" t="s">
        <v>11</v>
      </c>
      <c r="D10596" t="s">
        <v>1067</v>
      </c>
      <c r="E10596" t="s">
        <v>162</v>
      </c>
      <c r="F10596" t="s">
        <v>126</v>
      </c>
      <c r="G10596" t="s">
        <v>1068</v>
      </c>
      <c r="H10596" t="s">
        <v>136</v>
      </c>
      <c r="I10596">
        <v>13134.5469828327</v>
      </c>
      <c r="P10596">
        <v>0.51337324585177002</v>
      </c>
      <c r="Q10596">
        <v>6742.9250173693899</v>
      </c>
    </row>
    <row r="10597" spans="1:17">
      <c r="A10597" t="s">
        <v>122</v>
      </c>
      <c r="B10597">
        <v>2037</v>
      </c>
      <c r="C10597" t="s">
        <v>11</v>
      </c>
      <c r="D10597" t="s">
        <v>1067</v>
      </c>
      <c r="E10597" t="s">
        <v>162</v>
      </c>
      <c r="F10597" t="s">
        <v>165</v>
      </c>
      <c r="G10597" t="s">
        <v>1068</v>
      </c>
      <c r="H10597" t="s">
        <v>132</v>
      </c>
      <c r="I10597">
        <v>0</v>
      </c>
      <c r="P10597">
        <v>0.51337324585177002</v>
      </c>
      <c r="Q10597">
        <v>0</v>
      </c>
    </row>
    <row r="10598" spans="1:17">
      <c r="A10598" t="s">
        <v>122</v>
      </c>
      <c r="B10598">
        <v>2037</v>
      </c>
      <c r="C10598" t="s">
        <v>11</v>
      </c>
      <c r="D10598" t="s">
        <v>1067</v>
      </c>
      <c r="E10598" t="s">
        <v>162</v>
      </c>
      <c r="F10598" t="s">
        <v>165</v>
      </c>
      <c r="G10598" t="s">
        <v>1068</v>
      </c>
      <c r="H10598" t="s">
        <v>135</v>
      </c>
      <c r="I10598">
        <v>0</v>
      </c>
      <c r="P10598">
        <v>0.51337324585177002</v>
      </c>
      <c r="Q10598">
        <v>0</v>
      </c>
    </row>
    <row r="10599" spans="1:17">
      <c r="A10599" t="s">
        <v>122</v>
      </c>
      <c r="B10599">
        <v>2037</v>
      </c>
      <c r="C10599" t="s">
        <v>11</v>
      </c>
      <c r="D10599" t="s">
        <v>1067</v>
      </c>
      <c r="E10599" t="s">
        <v>162</v>
      </c>
      <c r="F10599" t="s">
        <v>165</v>
      </c>
      <c r="G10599" t="s">
        <v>1068</v>
      </c>
      <c r="H10599" t="s">
        <v>136</v>
      </c>
      <c r="I10599">
        <v>0</v>
      </c>
      <c r="P10599">
        <v>0.51337324585177002</v>
      </c>
      <c r="Q10599">
        <v>0</v>
      </c>
    </row>
    <row r="10600" spans="1:17">
      <c r="A10600" t="s">
        <v>122</v>
      </c>
      <c r="B10600">
        <v>2037</v>
      </c>
      <c r="C10600" t="s">
        <v>11</v>
      </c>
      <c r="D10600" t="s">
        <v>1067</v>
      </c>
      <c r="E10600" t="s">
        <v>162</v>
      </c>
      <c r="F10600" t="s">
        <v>166</v>
      </c>
      <c r="G10600" t="s">
        <v>1068</v>
      </c>
      <c r="H10600" t="s">
        <v>132</v>
      </c>
      <c r="I10600">
        <v>0</v>
      </c>
      <c r="P10600">
        <v>0.51337324585177002</v>
      </c>
      <c r="Q10600">
        <v>0</v>
      </c>
    </row>
    <row r="10601" spans="1:17">
      <c r="A10601" t="s">
        <v>122</v>
      </c>
      <c r="B10601">
        <v>2037</v>
      </c>
      <c r="C10601" t="s">
        <v>11</v>
      </c>
      <c r="D10601" t="s">
        <v>1067</v>
      </c>
      <c r="E10601" t="s">
        <v>162</v>
      </c>
      <c r="F10601" t="s">
        <v>166</v>
      </c>
      <c r="G10601" t="s">
        <v>1068</v>
      </c>
      <c r="H10601" t="s">
        <v>135</v>
      </c>
      <c r="I10601">
        <v>0</v>
      </c>
      <c r="P10601">
        <v>0.51337324585177002</v>
      </c>
      <c r="Q10601">
        <v>0</v>
      </c>
    </row>
    <row r="10602" spans="1:17">
      <c r="A10602" t="s">
        <v>122</v>
      </c>
      <c r="B10602">
        <v>2037</v>
      </c>
      <c r="C10602" t="s">
        <v>11</v>
      </c>
      <c r="D10602" t="s">
        <v>1067</v>
      </c>
      <c r="E10602" t="s">
        <v>162</v>
      </c>
      <c r="F10602" t="s">
        <v>166</v>
      </c>
      <c r="G10602" t="s">
        <v>1068</v>
      </c>
      <c r="H10602" t="s">
        <v>136</v>
      </c>
      <c r="I10602">
        <v>0</v>
      </c>
      <c r="P10602">
        <v>0.51337324585177002</v>
      </c>
      <c r="Q10602">
        <v>0</v>
      </c>
    </row>
    <row r="10603" spans="1:17">
      <c r="A10603" t="s">
        <v>122</v>
      </c>
      <c r="B10603">
        <v>2037</v>
      </c>
      <c r="C10603" t="s">
        <v>11</v>
      </c>
      <c r="D10603" t="s">
        <v>1067</v>
      </c>
      <c r="E10603" t="s">
        <v>162</v>
      </c>
      <c r="F10603" t="s">
        <v>160</v>
      </c>
      <c r="G10603" t="s">
        <v>1068</v>
      </c>
      <c r="H10603" t="s">
        <v>132</v>
      </c>
      <c r="I10603">
        <v>0</v>
      </c>
      <c r="P10603">
        <v>0.51337324585177002</v>
      </c>
      <c r="Q10603">
        <v>0</v>
      </c>
    </row>
    <row r="10604" spans="1:17">
      <c r="A10604" t="s">
        <v>122</v>
      </c>
      <c r="B10604">
        <v>2037</v>
      </c>
      <c r="C10604" t="s">
        <v>11</v>
      </c>
      <c r="D10604" t="s">
        <v>1067</v>
      </c>
      <c r="E10604" t="s">
        <v>162</v>
      </c>
      <c r="F10604" t="s">
        <v>160</v>
      </c>
      <c r="G10604" t="s">
        <v>1068</v>
      </c>
      <c r="H10604" t="s">
        <v>135</v>
      </c>
      <c r="I10604">
        <v>0</v>
      </c>
      <c r="P10604">
        <v>0.51337324585177002</v>
      </c>
      <c r="Q10604">
        <v>0</v>
      </c>
    </row>
    <row r="10605" spans="1:17">
      <c r="A10605" t="s">
        <v>122</v>
      </c>
      <c r="B10605">
        <v>2037</v>
      </c>
      <c r="C10605" t="s">
        <v>11</v>
      </c>
      <c r="D10605" t="s">
        <v>1067</v>
      </c>
      <c r="E10605" t="s">
        <v>162</v>
      </c>
      <c r="F10605" t="s">
        <v>160</v>
      </c>
      <c r="G10605" t="s">
        <v>1068</v>
      </c>
      <c r="H10605" t="s">
        <v>136</v>
      </c>
      <c r="I10605">
        <v>0</v>
      </c>
      <c r="P10605">
        <v>0.51337324585177002</v>
      </c>
      <c r="Q10605">
        <v>0</v>
      </c>
    </row>
    <row r="10606" spans="1:17">
      <c r="A10606" t="s">
        <v>122</v>
      </c>
      <c r="B10606">
        <v>2037</v>
      </c>
      <c r="C10606" t="s">
        <v>12</v>
      </c>
      <c r="D10606" t="s">
        <v>1067</v>
      </c>
      <c r="E10606" t="s">
        <v>162</v>
      </c>
      <c r="F10606" t="s">
        <v>164</v>
      </c>
      <c r="G10606" t="s">
        <v>1068</v>
      </c>
      <c r="H10606" t="s">
        <v>132</v>
      </c>
      <c r="I10606">
        <v>0</v>
      </c>
      <c r="P10606">
        <v>0.51337324585177002</v>
      </c>
      <c r="Q10606">
        <v>0</v>
      </c>
    </row>
    <row r="10607" spans="1:17">
      <c r="A10607" t="s">
        <v>122</v>
      </c>
      <c r="B10607">
        <v>2037</v>
      </c>
      <c r="C10607" t="s">
        <v>12</v>
      </c>
      <c r="D10607" t="s">
        <v>1067</v>
      </c>
      <c r="E10607" t="s">
        <v>162</v>
      </c>
      <c r="F10607" t="s">
        <v>164</v>
      </c>
      <c r="G10607" t="s">
        <v>1068</v>
      </c>
      <c r="H10607" t="s">
        <v>135</v>
      </c>
      <c r="I10607">
        <v>0</v>
      </c>
      <c r="P10607">
        <v>0.51337324585177002</v>
      </c>
      <c r="Q10607">
        <v>0</v>
      </c>
    </row>
    <row r="10608" spans="1:17">
      <c r="A10608" t="s">
        <v>122</v>
      </c>
      <c r="B10608">
        <v>2037</v>
      </c>
      <c r="C10608" t="s">
        <v>12</v>
      </c>
      <c r="D10608" t="s">
        <v>1067</v>
      </c>
      <c r="E10608" t="s">
        <v>162</v>
      </c>
      <c r="F10608" t="s">
        <v>164</v>
      </c>
      <c r="G10608" t="s">
        <v>1068</v>
      </c>
      <c r="H10608" t="s">
        <v>136</v>
      </c>
      <c r="I10608">
        <v>0</v>
      </c>
      <c r="P10608">
        <v>0.51337324585177002</v>
      </c>
      <c r="Q10608">
        <v>0</v>
      </c>
    </row>
    <row r="10609" spans="1:17">
      <c r="A10609" t="s">
        <v>122</v>
      </c>
      <c r="B10609">
        <v>2037</v>
      </c>
      <c r="C10609" t="s">
        <v>12</v>
      </c>
      <c r="D10609" t="s">
        <v>1067</v>
      </c>
      <c r="E10609" t="s">
        <v>162</v>
      </c>
      <c r="F10609" t="s">
        <v>159</v>
      </c>
      <c r="G10609" t="s">
        <v>1068</v>
      </c>
      <c r="H10609" t="s">
        <v>132</v>
      </c>
      <c r="I10609">
        <v>0</v>
      </c>
      <c r="P10609">
        <v>0.51337324585177002</v>
      </c>
      <c r="Q10609">
        <v>0</v>
      </c>
    </row>
    <row r="10610" spans="1:17">
      <c r="A10610" t="s">
        <v>122</v>
      </c>
      <c r="B10610">
        <v>2037</v>
      </c>
      <c r="C10610" t="s">
        <v>12</v>
      </c>
      <c r="D10610" t="s">
        <v>1067</v>
      </c>
      <c r="E10610" t="s">
        <v>162</v>
      </c>
      <c r="F10610" t="s">
        <v>159</v>
      </c>
      <c r="G10610" t="s">
        <v>1068</v>
      </c>
      <c r="H10610" t="s">
        <v>135</v>
      </c>
      <c r="I10610">
        <v>0</v>
      </c>
      <c r="P10610">
        <v>0.51337324585177002</v>
      </c>
      <c r="Q10610">
        <v>0</v>
      </c>
    </row>
    <row r="10611" spans="1:17">
      <c r="A10611" t="s">
        <v>122</v>
      </c>
      <c r="B10611">
        <v>2037</v>
      </c>
      <c r="C10611" t="s">
        <v>12</v>
      </c>
      <c r="D10611" t="s">
        <v>1067</v>
      </c>
      <c r="E10611" t="s">
        <v>162</v>
      </c>
      <c r="F10611" t="s">
        <v>159</v>
      </c>
      <c r="G10611" t="s">
        <v>1068</v>
      </c>
      <c r="H10611" t="s">
        <v>136</v>
      </c>
      <c r="I10611">
        <v>0</v>
      </c>
      <c r="P10611">
        <v>0.51337324585177002</v>
      </c>
      <c r="Q10611">
        <v>0</v>
      </c>
    </row>
    <row r="10612" spans="1:17">
      <c r="A10612" t="s">
        <v>122</v>
      </c>
      <c r="B10612">
        <v>2037</v>
      </c>
      <c r="C10612" t="s">
        <v>12</v>
      </c>
      <c r="D10612" t="s">
        <v>1067</v>
      </c>
      <c r="E10612" t="s">
        <v>162</v>
      </c>
      <c r="F10612" t="s">
        <v>126</v>
      </c>
      <c r="G10612" t="s">
        <v>1068</v>
      </c>
      <c r="H10612" t="s">
        <v>132</v>
      </c>
      <c r="I10612">
        <v>0</v>
      </c>
      <c r="P10612">
        <v>0.51337324585177002</v>
      </c>
      <c r="Q10612">
        <v>0</v>
      </c>
    </row>
    <row r="10613" spans="1:17">
      <c r="A10613" t="s">
        <v>122</v>
      </c>
      <c r="B10613">
        <v>2037</v>
      </c>
      <c r="C10613" t="s">
        <v>12</v>
      </c>
      <c r="D10613" t="s">
        <v>1067</v>
      </c>
      <c r="E10613" t="s">
        <v>162</v>
      </c>
      <c r="F10613" t="s">
        <v>126</v>
      </c>
      <c r="G10613" t="s">
        <v>1068</v>
      </c>
      <c r="H10613" t="s">
        <v>135</v>
      </c>
      <c r="I10613">
        <v>0</v>
      </c>
      <c r="P10613">
        <v>0.51337324585177002</v>
      </c>
      <c r="Q10613">
        <v>0</v>
      </c>
    </row>
    <row r="10614" spans="1:17">
      <c r="A10614" t="s">
        <v>122</v>
      </c>
      <c r="B10614">
        <v>2037</v>
      </c>
      <c r="C10614" t="s">
        <v>12</v>
      </c>
      <c r="D10614" t="s">
        <v>1067</v>
      </c>
      <c r="E10614" t="s">
        <v>162</v>
      </c>
      <c r="F10614" t="s">
        <v>126</v>
      </c>
      <c r="G10614" t="s">
        <v>1068</v>
      </c>
      <c r="H10614" t="s">
        <v>136</v>
      </c>
      <c r="I10614">
        <v>1464727.4743016099</v>
      </c>
      <c r="P10614">
        <v>0.51337324585177002</v>
      </c>
      <c r="Q10614">
        <v>751951.89777048095</v>
      </c>
    </row>
    <row r="10615" spans="1:17">
      <c r="A10615" t="s">
        <v>122</v>
      </c>
      <c r="B10615">
        <v>2037</v>
      </c>
      <c r="C10615" t="s">
        <v>12</v>
      </c>
      <c r="D10615" t="s">
        <v>1067</v>
      </c>
      <c r="E10615" t="s">
        <v>162</v>
      </c>
      <c r="F10615" t="s">
        <v>165</v>
      </c>
      <c r="G10615" t="s">
        <v>1068</v>
      </c>
      <c r="H10615" t="s">
        <v>132</v>
      </c>
      <c r="I10615">
        <v>0</v>
      </c>
      <c r="P10615">
        <v>0.51337324585177002</v>
      </c>
      <c r="Q10615">
        <v>0</v>
      </c>
    </row>
    <row r="10616" spans="1:17">
      <c r="A10616" t="s">
        <v>122</v>
      </c>
      <c r="B10616">
        <v>2037</v>
      </c>
      <c r="C10616" t="s">
        <v>12</v>
      </c>
      <c r="D10616" t="s">
        <v>1067</v>
      </c>
      <c r="E10616" t="s">
        <v>162</v>
      </c>
      <c r="F10616" t="s">
        <v>165</v>
      </c>
      <c r="G10616" t="s">
        <v>1068</v>
      </c>
      <c r="H10616" t="s">
        <v>135</v>
      </c>
      <c r="I10616">
        <v>0</v>
      </c>
      <c r="P10616">
        <v>0.51337324585177002</v>
      </c>
      <c r="Q10616">
        <v>0</v>
      </c>
    </row>
    <row r="10617" spans="1:17">
      <c r="A10617" t="s">
        <v>122</v>
      </c>
      <c r="B10617">
        <v>2037</v>
      </c>
      <c r="C10617" t="s">
        <v>12</v>
      </c>
      <c r="D10617" t="s">
        <v>1067</v>
      </c>
      <c r="E10617" t="s">
        <v>162</v>
      </c>
      <c r="F10617" t="s">
        <v>165</v>
      </c>
      <c r="G10617" t="s">
        <v>1068</v>
      </c>
      <c r="H10617" t="s">
        <v>136</v>
      </c>
      <c r="I10617">
        <v>0</v>
      </c>
      <c r="P10617">
        <v>0.51337324585177002</v>
      </c>
      <c r="Q10617">
        <v>0</v>
      </c>
    </row>
    <row r="10618" spans="1:17">
      <c r="A10618" t="s">
        <v>122</v>
      </c>
      <c r="B10618">
        <v>2037</v>
      </c>
      <c r="C10618" t="s">
        <v>12</v>
      </c>
      <c r="D10618" t="s">
        <v>1067</v>
      </c>
      <c r="E10618" t="s">
        <v>162</v>
      </c>
      <c r="F10618" t="s">
        <v>166</v>
      </c>
      <c r="G10618" t="s">
        <v>1068</v>
      </c>
      <c r="H10618" t="s">
        <v>132</v>
      </c>
      <c r="I10618">
        <v>0</v>
      </c>
      <c r="P10618">
        <v>0.51337324585177002</v>
      </c>
      <c r="Q10618">
        <v>0</v>
      </c>
    </row>
    <row r="10619" spans="1:17">
      <c r="A10619" t="s">
        <v>122</v>
      </c>
      <c r="B10619">
        <v>2037</v>
      </c>
      <c r="C10619" t="s">
        <v>12</v>
      </c>
      <c r="D10619" t="s">
        <v>1067</v>
      </c>
      <c r="E10619" t="s">
        <v>162</v>
      </c>
      <c r="F10619" t="s">
        <v>166</v>
      </c>
      <c r="G10619" t="s">
        <v>1068</v>
      </c>
      <c r="H10619" t="s">
        <v>135</v>
      </c>
      <c r="I10619">
        <v>0</v>
      </c>
      <c r="P10619">
        <v>0.51337324585177002</v>
      </c>
      <c r="Q10619">
        <v>0</v>
      </c>
    </row>
    <row r="10620" spans="1:17">
      <c r="A10620" t="s">
        <v>122</v>
      </c>
      <c r="B10620">
        <v>2037</v>
      </c>
      <c r="C10620" t="s">
        <v>12</v>
      </c>
      <c r="D10620" t="s">
        <v>1067</v>
      </c>
      <c r="E10620" t="s">
        <v>162</v>
      </c>
      <c r="F10620" t="s">
        <v>166</v>
      </c>
      <c r="G10620" t="s">
        <v>1068</v>
      </c>
      <c r="H10620" t="s">
        <v>136</v>
      </c>
      <c r="I10620">
        <v>0</v>
      </c>
      <c r="P10620">
        <v>0.51337324585177002</v>
      </c>
      <c r="Q10620">
        <v>0</v>
      </c>
    </row>
    <row r="10621" spans="1:17">
      <c r="A10621" t="s">
        <v>122</v>
      </c>
      <c r="B10621">
        <v>2037</v>
      </c>
      <c r="C10621" t="s">
        <v>12</v>
      </c>
      <c r="D10621" t="s">
        <v>1067</v>
      </c>
      <c r="E10621" t="s">
        <v>162</v>
      </c>
      <c r="F10621" t="s">
        <v>160</v>
      </c>
      <c r="G10621" t="s">
        <v>1068</v>
      </c>
      <c r="H10621" t="s">
        <v>132</v>
      </c>
      <c r="I10621">
        <v>0</v>
      </c>
      <c r="P10621">
        <v>0.51337324585177002</v>
      </c>
      <c r="Q10621">
        <v>0</v>
      </c>
    </row>
    <row r="10622" spans="1:17">
      <c r="A10622" t="s">
        <v>122</v>
      </c>
      <c r="B10622">
        <v>2037</v>
      </c>
      <c r="C10622" t="s">
        <v>12</v>
      </c>
      <c r="D10622" t="s">
        <v>1067</v>
      </c>
      <c r="E10622" t="s">
        <v>162</v>
      </c>
      <c r="F10622" t="s">
        <v>160</v>
      </c>
      <c r="G10622" t="s">
        <v>1068</v>
      </c>
      <c r="H10622" t="s">
        <v>135</v>
      </c>
      <c r="I10622">
        <v>0</v>
      </c>
      <c r="P10622">
        <v>0.51337324585177002</v>
      </c>
      <c r="Q10622">
        <v>0</v>
      </c>
    </row>
    <row r="10623" spans="1:17">
      <c r="A10623" t="s">
        <v>122</v>
      </c>
      <c r="B10623">
        <v>2037</v>
      </c>
      <c r="C10623" t="s">
        <v>12</v>
      </c>
      <c r="D10623" t="s">
        <v>1067</v>
      </c>
      <c r="E10623" t="s">
        <v>162</v>
      </c>
      <c r="F10623" t="s">
        <v>160</v>
      </c>
      <c r="G10623" t="s">
        <v>1068</v>
      </c>
      <c r="H10623" t="s">
        <v>136</v>
      </c>
      <c r="I10623">
        <v>0</v>
      </c>
      <c r="P10623">
        <v>0.51337324585177002</v>
      </c>
      <c r="Q10623">
        <v>0</v>
      </c>
    </row>
    <row r="10624" spans="1:17">
      <c r="A10624" t="s">
        <v>122</v>
      </c>
      <c r="B10624">
        <v>2037</v>
      </c>
      <c r="C10624" t="s">
        <v>23</v>
      </c>
      <c r="D10624" t="s">
        <v>1067</v>
      </c>
      <c r="E10624" t="s">
        <v>167</v>
      </c>
      <c r="F10624" t="s">
        <v>164</v>
      </c>
      <c r="G10624" t="s">
        <v>1068</v>
      </c>
      <c r="H10624" t="s">
        <v>132</v>
      </c>
      <c r="I10624">
        <v>0</v>
      </c>
      <c r="P10624">
        <v>0.51337324585177002</v>
      </c>
      <c r="Q10624">
        <v>0</v>
      </c>
    </row>
    <row r="10625" spans="1:17">
      <c r="A10625" t="s">
        <v>122</v>
      </c>
      <c r="B10625">
        <v>2037</v>
      </c>
      <c r="C10625" t="s">
        <v>23</v>
      </c>
      <c r="D10625" t="s">
        <v>1067</v>
      </c>
      <c r="E10625" t="s">
        <v>167</v>
      </c>
      <c r="F10625" t="s">
        <v>164</v>
      </c>
      <c r="G10625" t="s">
        <v>1068</v>
      </c>
      <c r="H10625" t="s">
        <v>135</v>
      </c>
      <c r="I10625">
        <v>0</v>
      </c>
      <c r="P10625">
        <v>0.51337324585177002</v>
      </c>
      <c r="Q10625">
        <v>0</v>
      </c>
    </row>
    <row r="10626" spans="1:17">
      <c r="A10626" t="s">
        <v>122</v>
      </c>
      <c r="B10626">
        <v>2037</v>
      </c>
      <c r="C10626" t="s">
        <v>23</v>
      </c>
      <c r="D10626" t="s">
        <v>1067</v>
      </c>
      <c r="E10626" t="s">
        <v>167</v>
      </c>
      <c r="F10626" t="s">
        <v>164</v>
      </c>
      <c r="G10626" t="s">
        <v>1068</v>
      </c>
      <c r="H10626" t="s">
        <v>136</v>
      </c>
      <c r="I10626">
        <v>0</v>
      </c>
      <c r="P10626">
        <v>0.51337324585177002</v>
      </c>
      <c r="Q10626">
        <v>0</v>
      </c>
    </row>
    <row r="10627" spans="1:17">
      <c r="A10627" t="s">
        <v>122</v>
      </c>
      <c r="B10627">
        <v>2037</v>
      </c>
      <c r="C10627" t="s">
        <v>23</v>
      </c>
      <c r="D10627" t="s">
        <v>1067</v>
      </c>
      <c r="E10627" t="s">
        <v>167</v>
      </c>
      <c r="F10627" t="s">
        <v>159</v>
      </c>
      <c r="G10627" t="s">
        <v>1068</v>
      </c>
      <c r="H10627" t="s">
        <v>132</v>
      </c>
      <c r="I10627">
        <v>0</v>
      </c>
      <c r="P10627">
        <v>0.51337324585177002</v>
      </c>
      <c r="Q10627">
        <v>0</v>
      </c>
    </row>
    <row r="10628" spans="1:17">
      <c r="A10628" t="s">
        <v>122</v>
      </c>
      <c r="B10628">
        <v>2037</v>
      </c>
      <c r="C10628" t="s">
        <v>23</v>
      </c>
      <c r="D10628" t="s">
        <v>1067</v>
      </c>
      <c r="E10628" t="s">
        <v>167</v>
      </c>
      <c r="F10628" t="s">
        <v>159</v>
      </c>
      <c r="G10628" t="s">
        <v>1068</v>
      </c>
      <c r="H10628" t="s">
        <v>135</v>
      </c>
      <c r="I10628">
        <v>0</v>
      </c>
      <c r="P10628">
        <v>0.51337324585177002</v>
      </c>
      <c r="Q10628">
        <v>0</v>
      </c>
    </row>
    <row r="10629" spans="1:17">
      <c r="A10629" t="s">
        <v>122</v>
      </c>
      <c r="B10629">
        <v>2037</v>
      </c>
      <c r="C10629" t="s">
        <v>23</v>
      </c>
      <c r="D10629" t="s">
        <v>1067</v>
      </c>
      <c r="E10629" t="s">
        <v>167</v>
      </c>
      <c r="F10629" t="s">
        <v>159</v>
      </c>
      <c r="G10629" t="s">
        <v>1068</v>
      </c>
      <c r="H10629" t="s">
        <v>136</v>
      </c>
      <c r="I10629">
        <v>0</v>
      </c>
      <c r="P10629">
        <v>0.51337324585177002</v>
      </c>
      <c r="Q10629">
        <v>0</v>
      </c>
    </row>
    <row r="10630" spans="1:17">
      <c r="A10630" t="s">
        <v>122</v>
      </c>
      <c r="B10630">
        <v>2037</v>
      </c>
      <c r="C10630" t="s">
        <v>23</v>
      </c>
      <c r="D10630" t="s">
        <v>1067</v>
      </c>
      <c r="E10630" t="s">
        <v>167</v>
      </c>
      <c r="F10630" t="s">
        <v>126</v>
      </c>
      <c r="G10630" t="s">
        <v>1068</v>
      </c>
      <c r="H10630" t="s">
        <v>132</v>
      </c>
      <c r="I10630">
        <v>76580835.537330106</v>
      </c>
      <c r="P10630">
        <v>0.51337324585177002</v>
      </c>
      <c r="Q10630">
        <v>39314552.109839797</v>
      </c>
    </row>
    <row r="10631" spans="1:17">
      <c r="A10631" t="s">
        <v>122</v>
      </c>
      <c r="B10631">
        <v>2037</v>
      </c>
      <c r="C10631" t="s">
        <v>23</v>
      </c>
      <c r="D10631" t="s">
        <v>1067</v>
      </c>
      <c r="E10631" t="s">
        <v>167</v>
      </c>
      <c r="F10631" t="s">
        <v>126</v>
      </c>
      <c r="G10631" t="s">
        <v>1068</v>
      </c>
      <c r="H10631" t="s">
        <v>135</v>
      </c>
      <c r="I10631">
        <v>0</v>
      </c>
      <c r="P10631">
        <v>0.51337324585177002</v>
      </c>
      <c r="Q10631">
        <v>0</v>
      </c>
    </row>
    <row r="10632" spans="1:17">
      <c r="A10632" t="s">
        <v>122</v>
      </c>
      <c r="B10632">
        <v>2037</v>
      </c>
      <c r="C10632" t="s">
        <v>23</v>
      </c>
      <c r="D10632" t="s">
        <v>1067</v>
      </c>
      <c r="E10632" t="s">
        <v>167</v>
      </c>
      <c r="F10632" t="s">
        <v>126</v>
      </c>
      <c r="G10632" t="s">
        <v>1068</v>
      </c>
      <c r="H10632" t="s">
        <v>136</v>
      </c>
      <c r="I10632">
        <v>91254385.794026002</v>
      </c>
      <c r="P10632">
        <v>0.51337324585177002</v>
      </c>
      <c r="Q10632">
        <v>46847560.233288802</v>
      </c>
    </row>
    <row r="10633" spans="1:17">
      <c r="A10633" t="s">
        <v>122</v>
      </c>
      <c r="B10633">
        <v>2037</v>
      </c>
      <c r="C10633" t="s">
        <v>23</v>
      </c>
      <c r="D10633" t="s">
        <v>1067</v>
      </c>
      <c r="E10633" t="s">
        <v>167</v>
      </c>
      <c r="F10633" t="s">
        <v>165</v>
      </c>
      <c r="G10633" t="s">
        <v>1068</v>
      </c>
      <c r="H10633" t="s">
        <v>132</v>
      </c>
      <c r="I10633">
        <v>0</v>
      </c>
      <c r="P10633">
        <v>0.51337324585177002</v>
      </c>
      <c r="Q10633">
        <v>0</v>
      </c>
    </row>
    <row r="10634" spans="1:17">
      <c r="A10634" t="s">
        <v>122</v>
      </c>
      <c r="B10634">
        <v>2037</v>
      </c>
      <c r="C10634" t="s">
        <v>23</v>
      </c>
      <c r="D10634" t="s">
        <v>1067</v>
      </c>
      <c r="E10634" t="s">
        <v>167</v>
      </c>
      <c r="F10634" t="s">
        <v>165</v>
      </c>
      <c r="G10634" t="s">
        <v>1068</v>
      </c>
      <c r="H10634" t="s">
        <v>135</v>
      </c>
      <c r="I10634">
        <v>0</v>
      </c>
      <c r="P10634">
        <v>0.51337324585177002</v>
      </c>
      <c r="Q10634">
        <v>0</v>
      </c>
    </row>
    <row r="10635" spans="1:17">
      <c r="A10635" t="s">
        <v>122</v>
      </c>
      <c r="B10635">
        <v>2037</v>
      </c>
      <c r="C10635" t="s">
        <v>23</v>
      </c>
      <c r="D10635" t="s">
        <v>1067</v>
      </c>
      <c r="E10635" t="s">
        <v>167</v>
      </c>
      <c r="F10635" t="s">
        <v>165</v>
      </c>
      <c r="G10635" t="s">
        <v>1068</v>
      </c>
      <c r="H10635" t="s">
        <v>136</v>
      </c>
      <c r="I10635">
        <v>0</v>
      </c>
      <c r="P10635">
        <v>0.51337324585177002</v>
      </c>
      <c r="Q10635">
        <v>0</v>
      </c>
    </row>
    <row r="10636" spans="1:17">
      <c r="A10636" t="s">
        <v>122</v>
      </c>
      <c r="B10636">
        <v>2037</v>
      </c>
      <c r="C10636" t="s">
        <v>23</v>
      </c>
      <c r="D10636" t="s">
        <v>1067</v>
      </c>
      <c r="E10636" t="s">
        <v>167</v>
      </c>
      <c r="F10636" t="s">
        <v>166</v>
      </c>
      <c r="G10636" t="s">
        <v>1068</v>
      </c>
      <c r="H10636" t="s">
        <v>132</v>
      </c>
      <c r="I10636">
        <v>0</v>
      </c>
      <c r="P10636">
        <v>0.51337324585177002</v>
      </c>
      <c r="Q10636">
        <v>0</v>
      </c>
    </row>
    <row r="10637" spans="1:17">
      <c r="A10637" t="s">
        <v>122</v>
      </c>
      <c r="B10637">
        <v>2037</v>
      </c>
      <c r="C10637" t="s">
        <v>23</v>
      </c>
      <c r="D10637" t="s">
        <v>1067</v>
      </c>
      <c r="E10637" t="s">
        <v>167</v>
      </c>
      <c r="F10637" t="s">
        <v>166</v>
      </c>
      <c r="G10637" t="s">
        <v>1068</v>
      </c>
      <c r="H10637" t="s">
        <v>135</v>
      </c>
      <c r="I10637">
        <v>0</v>
      </c>
      <c r="P10637">
        <v>0.51337324585177002</v>
      </c>
      <c r="Q10637">
        <v>0</v>
      </c>
    </row>
    <row r="10638" spans="1:17">
      <c r="A10638" t="s">
        <v>122</v>
      </c>
      <c r="B10638">
        <v>2037</v>
      </c>
      <c r="C10638" t="s">
        <v>23</v>
      </c>
      <c r="D10638" t="s">
        <v>1067</v>
      </c>
      <c r="E10638" t="s">
        <v>167</v>
      </c>
      <c r="F10638" t="s">
        <v>166</v>
      </c>
      <c r="G10638" t="s">
        <v>1068</v>
      </c>
      <c r="H10638" t="s">
        <v>136</v>
      </c>
      <c r="I10638">
        <v>0</v>
      </c>
      <c r="P10638">
        <v>0.51337324585177002</v>
      </c>
      <c r="Q10638">
        <v>0</v>
      </c>
    </row>
    <row r="10639" spans="1:17">
      <c r="A10639" t="s">
        <v>122</v>
      </c>
      <c r="B10639">
        <v>2037</v>
      </c>
      <c r="C10639" t="s">
        <v>23</v>
      </c>
      <c r="D10639" t="s">
        <v>1067</v>
      </c>
      <c r="E10639" t="s">
        <v>167</v>
      </c>
      <c r="F10639" t="s">
        <v>160</v>
      </c>
      <c r="G10639" t="s">
        <v>1068</v>
      </c>
      <c r="H10639" t="s">
        <v>132</v>
      </c>
      <c r="I10639">
        <v>0</v>
      </c>
      <c r="P10639">
        <v>0.51337324585177002</v>
      </c>
      <c r="Q10639">
        <v>0</v>
      </c>
    </row>
    <row r="10640" spans="1:17">
      <c r="A10640" t="s">
        <v>122</v>
      </c>
      <c r="B10640">
        <v>2037</v>
      </c>
      <c r="C10640" t="s">
        <v>23</v>
      </c>
      <c r="D10640" t="s">
        <v>1067</v>
      </c>
      <c r="E10640" t="s">
        <v>167</v>
      </c>
      <c r="F10640" t="s">
        <v>160</v>
      </c>
      <c r="G10640" t="s">
        <v>1068</v>
      </c>
      <c r="H10640" t="s">
        <v>135</v>
      </c>
      <c r="I10640">
        <v>0</v>
      </c>
      <c r="P10640">
        <v>0.51337324585177002</v>
      </c>
      <c r="Q10640">
        <v>0</v>
      </c>
    </row>
    <row r="10641" spans="1:17">
      <c r="A10641" t="s">
        <v>122</v>
      </c>
      <c r="B10641">
        <v>2037</v>
      </c>
      <c r="C10641" t="s">
        <v>23</v>
      </c>
      <c r="D10641" t="s">
        <v>1067</v>
      </c>
      <c r="E10641" t="s">
        <v>167</v>
      </c>
      <c r="F10641" t="s">
        <v>160</v>
      </c>
      <c r="G10641" t="s">
        <v>1068</v>
      </c>
      <c r="H10641" t="s">
        <v>136</v>
      </c>
      <c r="I10641">
        <v>0</v>
      </c>
      <c r="P10641">
        <v>0.51337324585177002</v>
      </c>
      <c r="Q10641">
        <v>0</v>
      </c>
    </row>
    <row r="10642" spans="1:17">
      <c r="A10642" t="s">
        <v>122</v>
      </c>
      <c r="B10642">
        <v>2037</v>
      </c>
      <c r="C10642" t="s">
        <v>18</v>
      </c>
      <c r="D10642" t="s">
        <v>1062</v>
      </c>
      <c r="E10642" t="s">
        <v>162</v>
      </c>
      <c r="F10642" t="s">
        <v>164</v>
      </c>
      <c r="G10642" t="s">
        <v>1063</v>
      </c>
      <c r="H10642" t="s">
        <v>132</v>
      </c>
      <c r="I10642">
        <v>0</v>
      </c>
      <c r="P10642">
        <v>0.51337324585177002</v>
      </c>
      <c r="Q10642">
        <v>0</v>
      </c>
    </row>
    <row r="10643" spans="1:17">
      <c r="A10643" t="s">
        <v>122</v>
      </c>
      <c r="B10643">
        <v>2037</v>
      </c>
      <c r="C10643" t="s">
        <v>18</v>
      </c>
      <c r="D10643" t="s">
        <v>1062</v>
      </c>
      <c r="E10643" t="s">
        <v>162</v>
      </c>
      <c r="F10643" t="s">
        <v>164</v>
      </c>
      <c r="G10643" t="s">
        <v>1063</v>
      </c>
      <c r="H10643" t="s">
        <v>135</v>
      </c>
      <c r="I10643">
        <v>0</v>
      </c>
      <c r="P10643">
        <v>0.51337324585177002</v>
      </c>
      <c r="Q10643">
        <v>0</v>
      </c>
    </row>
    <row r="10644" spans="1:17">
      <c r="A10644" t="s">
        <v>122</v>
      </c>
      <c r="B10644">
        <v>2037</v>
      </c>
      <c r="C10644" t="s">
        <v>18</v>
      </c>
      <c r="D10644" t="s">
        <v>1062</v>
      </c>
      <c r="E10644" t="s">
        <v>162</v>
      </c>
      <c r="F10644" t="s">
        <v>164</v>
      </c>
      <c r="G10644" t="s">
        <v>1063</v>
      </c>
      <c r="H10644" t="s">
        <v>136</v>
      </c>
      <c r="I10644">
        <v>0</v>
      </c>
      <c r="P10644">
        <v>0.51337324585177002</v>
      </c>
      <c r="Q10644">
        <v>0</v>
      </c>
    </row>
    <row r="10645" spans="1:17">
      <c r="A10645" t="s">
        <v>122</v>
      </c>
      <c r="B10645">
        <v>2037</v>
      </c>
      <c r="C10645" t="s">
        <v>18</v>
      </c>
      <c r="D10645" t="s">
        <v>1062</v>
      </c>
      <c r="E10645" t="s">
        <v>162</v>
      </c>
      <c r="F10645" t="s">
        <v>159</v>
      </c>
      <c r="G10645" t="s">
        <v>1063</v>
      </c>
      <c r="H10645" t="s">
        <v>132</v>
      </c>
      <c r="I10645">
        <v>0</v>
      </c>
      <c r="P10645">
        <v>0.51337324585177002</v>
      </c>
      <c r="Q10645">
        <v>0</v>
      </c>
    </row>
    <row r="10646" spans="1:17">
      <c r="A10646" t="s">
        <v>122</v>
      </c>
      <c r="B10646">
        <v>2037</v>
      </c>
      <c r="C10646" t="s">
        <v>18</v>
      </c>
      <c r="D10646" t="s">
        <v>1062</v>
      </c>
      <c r="E10646" t="s">
        <v>162</v>
      </c>
      <c r="F10646" t="s">
        <v>159</v>
      </c>
      <c r="G10646" t="s">
        <v>1063</v>
      </c>
      <c r="H10646" t="s">
        <v>135</v>
      </c>
      <c r="I10646">
        <v>0</v>
      </c>
      <c r="P10646">
        <v>0.51337324585177002</v>
      </c>
      <c r="Q10646">
        <v>0</v>
      </c>
    </row>
    <row r="10647" spans="1:17">
      <c r="A10647" t="s">
        <v>122</v>
      </c>
      <c r="B10647">
        <v>2037</v>
      </c>
      <c r="C10647" t="s">
        <v>18</v>
      </c>
      <c r="D10647" t="s">
        <v>1062</v>
      </c>
      <c r="E10647" t="s">
        <v>162</v>
      </c>
      <c r="F10647" t="s">
        <v>159</v>
      </c>
      <c r="G10647" t="s">
        <v>1063</v>
      </c>
      <c r="H10647" t="s">
        <v>136</v>
      </c>
      <c r="I10647">
        <v>0</v>
      </c>
      <c r="P10647">
        <v>0.51337324585177002</v>
      </c>
      <c r="Q10647">
        <v>0</v>
      </c>
    </row>
    <row r="10648" spans="1:17">
      <c r="A10648" t="s">
        <v>122</v>
      </c>
      <c r="B10648">
        <v>2037</v>
      </c>
      <c r="C10648" t="s">
        <v>18</v>
      </c>
      <c r="D10648" t="s">
        <v>1062</v>
      </c>
      <c r="E10648" t="s">
        <v>162</v>
      </c>
      <c r="F10648" t="s">
        <v>126</v>
      </c>
      <c r="G10648" t="s">
        <v>1063</v>
      </c>
      <c r="H10648" t="s">
        <v>132</v>
      </c>
      <c r="I10648">
        <v>0</v>
      </c>
      <c r="P10648">
        <v>0.51337324585177002</v>
      </c>
      <c r="Q10648">
        <v>0</v>
      </c>
    </row>
    <row r="10649" spans="1:17">
      <c r="A10649" t="s">
        <v>122</v>
      </c>
      <c r="B10649">
        <v>2037</v>
      </c>
      <c r="C10649" t="s">
        <v>18</v>
      </c>
      <c r="D10649" t="s">
        <v>1062</v>
      </c>
      <c r="E10649" t="s">
        <v>162</v>
      </c>
      <c r="F10649" t="s">
        <v>126</v>
      </c>
      <c r="G10649" t="s">
        <v>1063</v>
      </c>
      <c r="H10649" t="s">
        <v>135</v>
      </c>
      <c r="I10649">
        <v>0</v>
      </c>
      <c r="P10649">
        <v>0.51337324585177002</v>
      </c>
      <c r="Q10649">
        <v>0</v>
      </c>
    </row>
    <row r="10650" spans="1:17">
      <c r="A10650" t="s">
        <v>122</v>
      </c>
      <c r="B10650">
        <v>2037</v>
      </c>
      <c r="C10650" t="s">
        <v>18</v>
      </c>
      <c r="D10650" t="s">
        <v>1062</v>
      </c>
      <c r="E10650" t="s">
        <v>162</v>
      </c>
      <c r="F10650" t="s">
        <v>126</v>
      </c>
      <c r="G10650" t="s">
        <v>1063</v>
      </c>
      <c r="H10650" t="s">
        <v>136</v>
      </c>
      <c r="I10650">
        <v>0</v>
      </c>
      <c r="P10650">
        <v>0.51337324585177002</v>
      </c>
      <c r="Q10650">
        <v>0</v>
      </c>
    </row>
    <row r="10651" spans="1:17">
      <c r="A10651" t="s">
        <v>122</v>
      </c>
      <c r="B10651">
        <v>2037</v>
      </c>
      <c r="C10651" t="s">
        <v>18</v>
      </c>
      <c r="D10651" t="s">
        <v>1062</v>
      </c>
      <c r="E10651" t="s">
        <v>162</v>
      </c>
      <c r="F10651" t="s">
        <v>165</v>
      </c>
      <c r="G10651" t="s">
        <v>1063</v>
      </c>
      <c r="H10651" t="s">
        <v>132</v>
      </c>
      <c r="I10651">
        <v>0</v>
      </c>
      <c r="P10651">
        <v>0.51337324585177002</v>
      </c>
      <c r="Q10651">
        <v>0</v>
      </c>
    </row>
    <row r="10652" spans="1:17">
      <c r="A10652" t="s">
        <v>122</v>
      </c>
      <c r="B10652">
        <v>2037</v>
      </c>
      <c r="C10652" t="s">
        <v>18</v>
      </c>
      <c r="D10652" t="s">
        <v>1062</v>
      </c>
      <c r="E10652" t="s">
        <v>162</v>
      </c>
      <c r="F10652" t="s">
        <v>165</v>
      </c>
      <c r="G10652" t="s">
        <v>1063</v>
      </c>
      <c r="H10652" t="s">
        <v>135</v>
      </c>
      <c r="I10652">
        <v>0</v>
      </c>
      <c r="P10652">
        <v>0.51337324585177002</v>
      </c>
      <c r="Q10652">
        <v>0</v>
      </c>
    </row>
    <row r="10653" spans="1:17">
      <c r="A10653" t="s">
        <v>122</v>
      </c>
      <c r="B10653">
        <v>2037</v>
      </c>
      <c r="C10653" t="s">
        <v>18</v>
      </c>
      <c r="D10653" t="s">
        <v>1062</v>
      </c>
      <c r="E10653" t="s">
        <v>162</v>
      </c>
      <c r="F10653" t="s">
        <v>165</v>
      </c>
      <c r="G10653" t="s">
        <v>1063</v>
      </c>
      <c r="H10653" t="s">
        <v>136</v>
      </c>
      <c r="I10653">
        <v>0</v>
      </c>
      <c r="P10653">
        <v>0.51337324585177002</v>
      </c>
      <c r="Q10653">
        <v>0</v>
      </c>
    </row>
    <row r="10654" spans="1:17">
      <c r="A10654" t="s">
        <v>122</v>
      </c>
      <c r="B10654">
        <v>2037</v>
      </c>
      <c r="C10654" t="s">
        <v>18</v>
      </c>
      <c r="D10654" t="s">
        <v>1062</v>
      </c>
      <c r="E10654" t="s">
        <v>162</v>
      </c>
      <c r="F10654" t="s">
        <v>166</v>
      </c>
      <c r="G10654" t="s">
        <v>1063</v>
      </c>
      <c r="H10654" t="s">
        <v>132</v>
      </c>
      <c r="I10654">
        <v>0</v>
      </c>
      <c r="P10654">
        <v>0.51337324585177002</v>
      </c>
      <c r="Q10654">
        <v>0</v>
      </c>
    </row>
    <row r="10655" spans="1:17">
      <c r="A10655" t="s">
        <v>122</v>
      </c>
      <c r="B10655">
        <v>2037</v>
      </c>
      <c r="C10655" t="s">
        <v>18</v>
      </c>
      <c r="D10655" t="s">
        <v>1062</v>
      </c>
      <c r="E10655" t="s">
        <v>162</v>
      </c>
      <c r="F10655" t="s">
        <v>166</v>
      </c>
      <c r="G10655" t="s">
        <v>1063</v>
      </c>
      <c r="H10655" t="s">
        <v>135</v>
      </c>
      <c r="I10655">
        <v>0</v>
      </c>
      <c r="P10655">
        <v>0.51337324585177002</v>
      </c>
      <c r="Q10655">
        <v>0</v>
      </c>
    </row>
    <row r="10656" spans="1:17">
      <c r="A10656" t="s">
        <v>122</v>
      </c>
      <c r="B10656">
        <v>2037</v>
      </c>
      <c r="C10656" t="s">
        <v>18</v>
      </c>
      <c r="D10656" t="s">
        <v>1062</v>
      </c>
      <c r="E10656" t="s">
        <v>162</v>
      </c>
      <c r="F10656" t="s">
        <v>166</v>
      </c>
      <c r="G10656" t="s">
        <v>1063</v>
      </c>
      <c r="H10656" t="s">
        <v>136</v>
      </c>
      <c r="I10656">
        <v>0</v>
      </c>
      <c r="P10656">
        <v>0.51337324585177002</v>
      </c>
      <c r="Q10656">
        <v>0</v>
      </c>
    </row>
    <row r="10657" spans="1:17">
      <c r="A10657" t="s">
        <v>122</v>
      </c>
      <c r="B10657">
        <v>2037</v>
      </c>
      <c r="C10657" t="s">
        <v>18</v>
      </c>
      <c r="D10657" t="s">
        <v>1062</v>
      </c>
      <c r="E10657" t="s">
        <v>162</v>
      </c>
      <c r="F10657" t="s">
        <v>160</v>
      </c>
      <c r="G10657" t="s">
        <v>1063</v>
      </c>
      <c r="H10657" t="s">
        <v>132</v>
      </c>
      <c r="I10657">
        <v>0</v>
      </c>
      <c r="P10657">
        <v>0.51337324585177002</v>
      </c>
      <c r="Q10657">
        <v>0</v>
      </c>
    </row>
    <row r="10658" spans="1:17">
      <c r="A10658" t="s">
        <v>122</v>
      </c>
      <c r="B10658">
        <v>2037</v>
      </c>
      <c r="C10658" t="s">
        <v>18</v>
      </c>
      <c r="D10658" t="s">
        <v>1062</v>
      </c>
      <c r="E10658" t="s">
        <v>162</v>
      </c>
      <c r="F10658" t="s">
        <v>160</v>
      </c>
      <c r="G10658" t="s">
        <v>1063</v>
      </c>
      <c r="H10658" t="s">
        <v>135</v>
      </c>
      <c r="I10658">
        <v>0</v>
      </c>
      <c r="P10658">
        <v>0.51337324585177002</v>
      </c>
      <c r="Q10658">
        <v>0</v>
      </c>
    </row>
    <row r="10659" spans="1:17">
      <c r="A10659" t="s">
        <v>122</v>
      </c>
      <c r="B10659">
        <v>2037</v>
      </c>
      <c r="C10659" t="s">
        <v>18</v>
      </c>
      <c r="D10659" t="s">
        <v>1062</v>
      </c>
      <c r="E10659" t="s">
        <v>162</v>
      </c>
      <c r="F10659" t="s">
        <v>160</v>
      </c>
      <c r="G10659" t="s">
        <v>1063</v>
      </c>
      <c r="H10659" t="s">
        <v>136</v>
      </c>
      <c r="I10659">
        <v>0</v>
      </c>
      <c r="P10659">
        <v>0.51337324585177002</v>
      </c>
      <c r="Q10659">
        <v>0</v>
      </c>
    </row>
    <row r="10660" spans="1:17">
      <c r="A10660" t="s">
        <v>122</v>
      </c>
      <c r="B10660">
        <v>2037</v>
      </c>
      <c r="C10660" t="s">
        <v>19</v>
      </c>
      <c r="D10660" t="s">
        <v>1062</v>
      </c>
      <c r="E10660" t="s">
        <v>162</v>
      </c>
      <c r="F10660" t="s">
        <v>164</v>
      </c>
      <c r="G10660" t="s">
        <v>1063</v>
      </c>
      <c r="H10660" t="s">
        <v>132</v>
      </c>
      <c r="I10660">
        <v>0</v>
      </c>
      <c r="P10660">
        <v>0.51337324585177002</v>
      </c>
      <c r="Q10660">
        <v>0</v>
      </c>
    </row>
    <row r="10661" spans="1:17">
      <c r="A10661" t="s">
        <v>122</v>
      </c>
      <c r="B10661">
        <v>2037</v>
      </c>
      <c r="C10661" t="s">
        <v>19</v>
      </c>
      <c r="D10661" t="s">
        <v>1062</v>
      </c>
      <c r="E10661" t="s">
        <v>162</v>
      </c>
      <c r="F10661" t="s">
        <v>164</v>
      </c>
      <c r="G10661" t="s">
        <v>1063</v>
      </c>
      <c r="H10661" t="s">
        <v>135</v>
      </c>
      <c r="I10661">
        <v>0</v>
      </c>
      <c r="P10661">
        <v>0.51337324585177002</v>
      </c>
      <c r="Q10661">
        <v>0</v>
      </c>
    </row>
    <row r="10662" spans="1:17">
      <c r="A10662" t="s">
        <v>122</v>
      </c>
      <c r="B10662">
        <v>2037</v>
      </c>
      <c r="C10662" t="s">
        <v>19</v>
      </c>
      <c r="D10662" t="s">
        <v>1062</v>
      </c>
      <c r="E10662" t="s">
        <v>162</v>
      </c>
      <c r="F10662" t="s">
        <v>164</v>
      </c>
      <c r="G10662" t="s">
        <v>1063</v>
      </c>
      <c r="H10662" t="s">
        <v>136</v>
      </c>
      <c r="I10662">
        <v>0</v>
      </c>
      <c r="P10662">
        <v>0.51337324585177002</v>
      </c>
      <c r="Q10662">
        <v>0</v>
      </c>
    </row>
    <row r="10663" spans="1:17">
      <c r="A10663" t="s">
        <v>122</v>
      </c>
      <c r="B10663">
        <v>2037</v>
      </c>
      <c r="C10663" t="s">
        <v>19</v>
      </c>
      <c r="D10663" t="s">
        <v>1062</v>
      </c>
      <c r="E10663" t="s">
        <v>162</v>
      </c>
      <c r="F10663" t="s">
        <v>159</v>
      </c>
      <c r="G10663" t="s">
        <v>1063</v>
      </c>
      <c r="H10663" t="s">
        <v>132</v>
      </c>
      <c r="I10663">
        <v>0</v>
      </c>
      <c r="P10663">
        <v>0.51337324585177002</v>
      </c>
      <c r="Q10663">
        <v>0</v>
      </c>
    </row>
    <row r="10664" spans="1:17">
      <c r="A10664" t="s">
        <v>122</v>
      </c>
      <c r="B10664">
        <v>2037</v>
      </c>
      <c r="C10664" t="s">
        <v>19</v>
      </c>
      <c r="D10664" t="s">
        <v>1062</v>
      </c>
      <c r="E10664" t="s">
        <v>162</v>
      </c>
      <c r="F10664" t="s">
        <v>159</v>
      </c>
      <c r="G10664" t="s">
        <v>1063</v>
      </c>
      <c r="H10664" t="s">
        <v>135</v>
      </c>
      <c r="I10664">
        <v>0</v>
      </c>
      <c r="P10664">
        <v>0.51337324585177002</v>
      </c>
      <c r="Q10664">
        <v>0</v>
      </c>
    </row>
    <row r="10665" spans="1:17">
      <c r="A10665" t="s">
        <v>122</v>
      </c>
      <c r="B10665">
        <v>2037</v>
      </c>
      <c r="C10665" t="s">
        <v>19</v>
      </c>
      <c r="D10665" t="s">
        <v>1062</v>
      </c>
      <c r="E10665" t="s">
        <v>162</v>
      </c>
      <c r="F10665" t="s">
        <v>159</v>
      </c>
      <c r="G10665" t="s">
        <v>1063</v>
      </c>
      <c r="H10665" t="s">
        <v>136</v>
      </c>
      <c r="I10665">
        <v>0</v>
      </c>
      <c r="P10665">
        <v>0.51337324585177002</v>
      </c>
      <c r="Q10665">
        <v>0</v>
      </c>
    </row>
    <row r="10666" spans="1:17">
      <c r="A10666" t="s">
        <v>122</v>
      </c>
      <c r="B10666">
        <v>2037</v>
      </c>
      <c r="C10666" t="s">
        <v>19</v>
      </c>
      <c r="D10666" t="s">
        <v>1062</v>
      </c>
      <c r="E10666" t="s">
        <v>162</v>
      </c>
      <c r="F10666" t="s">
        <v>126</v>
      </c>
      <c r="G10666" t="s">
        <v>1063</v>
      </c>
      <c r="H10666" t="s">
        <v>132</v>
      </c>
      <c r="I10666">
        <v>0</v>
      </c>
      <c r="P10666">
        <v>0.51337324585177002</v>
      </c>
      <c r="Q10666">
        <v>0</v>
      </c>
    </row>
    <row r="10667" spans="1:17">
      <c r="A10667" t="s">
        <v>122</v>
      </c>
      <c r="B10667">
        <v>2037</v>
      </c>
      <c r="C10667" t="s">
        <v>19</v>
      </c>
      <c r="D10667" t="s">
        <v>1062</v>
      </c>
      <c r="E10667" t="s">
        <v>162</v>
      </c>
      <c r="F10667" t="s">
        <v>126</v>
      </c>
      <c r="G10667" t="s">
        <v>1063</v>
      </c>
      <c r="H10667" t="s">
        <v>135</v>
      </c>
      <c r="I10667">
        <v>0</v>
      </c>
      <c r="P10667">
        <v>0.51337324585177002</v>
      </c>
      <c r="Q10667">
        <v>0</v>
      </c>
    </row>
    <row r="10668" spans="1:17">
      <c r="A10668" t="s">
        <v>122</v>
      </c>
      <c r="B10668">
        <v>2037</v>
      </c>
      <c r="C10668" t="s">
        <v>19</v>
      </c>
      <c r="D10668" t="s">
        <v>1062</v>
      </c>
      <c r="E10668" t="s">
        <v>162</v>
      </c>
      <c r="F10668" t="s">
        <v>126</v>
      </c>
      <c r="G10668" t="s">
        <v>1063</v>
      </c>
      <c r="H10668" t="s">
        <v>136</v>
      </c>
      <c r="I10668">
        <v>0</v>
      </c>
      <c r="P10668">
        <v>0.51337324585177002</v>
      </c>
      <c r="Q10668">
        <v>0</v>
      </c>
    </row>
    <row r="10669" spans="1:17">
      <c r="A10669" t="s">
        <v>122</v>
      </c>
      <c r="B10669">
        <v>2037</v>
      </c>
      <c r="C10669" t="s">
        <v>19</v>
      </c>
      <c r="D10669" t="s">
        <v>1062</v>
      </c>
      <c r="E10669" t="s">
        <v>162</v>
      </c>
      <c r="F10669" t="s">
        <v>165</v>
      </c>
      <c r="G10669" t="s">
        <v>1063</v>
      </c>
      <c r="H10669" t="s">
        <v>132</v>
      </c>
      <c r="I10669">
        <v>0</v>
      </c>
      <c r="P10669">
        <v>0.51337324585177002</v>
      </c>
      <c r="Q10669">
        <v>0</v>
      </c>
    </row>
    <row r="10670" spans="1:17">
      <c r="A10670" t="s">
        <v>122</v>
      </c>
      <c r="B10670">
        <v>2037</v>
      </c>
      <c r="C10670" t="s">
        <v>19</v>
      </c>
      <c r="D10670" t="s">
        <v>1062</v>
      </c>
      <c r="E10670" t="s">
        <v>162</v>
      </c>
      <c r="F10670" t="s">
        <v>165</v>
      </c>
      <c r="G10670" t="s">
        <v>1063</v>
      </c>
      <c r="H10670" t="s">
        <v>135</v>
      </c>
      <c r="I10670">
        <v>0</v>
      </c>
      <c r="P10670">
        <v>0.51337324585177002</v>
      </c>
      <c r="Q10670">
        <v>0</v>
      </c>
    </row>
    <row r="10671" spans="1:17">
      <c r="A10671" t="s">
        <v>122</v>
      </c>
      <c r="B10671">
        <v>2037</v>
      </c>
      <c r="C10671" t="s">
        <v>19</v>
      </c>
      <c r="D10671" t="s">
        <v>1062</v>
      </c>
      <c r="E10671" t="s">
        <v>162</v>
      </c>
      <c r="F10671" t="s">
        <v>165</v>
      </c>
      <c r="G10671" t="s">
        <v>1063</v>
      </c>
      <c r="H10671" t="s">
        <v>136</v>
      </c>
      <c r="I10671">
        <v>0</v>
      </c>
      <c r="P10671">
        <v>0.51337324585177002</v>
      </c>
      <c r="Q10671">
        <v>0</v>
      </c>
    </row>
    <row r="10672" spans="1:17">
      <c r="A10672" t="s">
        <v>122</v>
      </c>
      <c r="B10672">
        <v>2037</v>
      </c>
      <c r="C10672" t="s">
        <v>19</v>
      </c>
      <c r="D10672" t="s">
        <v>1062</v>
      </c>
      <c r="E10672" t="s">
        <v>162</v>
      </c>
      <c r="F10672" t="s">
        <v>166</v>
      </c>
      <c r="G10672" t="s">
        <v>1063</v>
      </c>
      <c r="H10672" t="s">
        <v>132</v>
      </c>
      <c r="I10672">
        <v>0</v>
      </c>
      <c r="P10672">
        <v>0.51337324585177002</v>
      </c>
      <c r="Q10672">
        <v>0</v>
      </c>
    </row>
    <row r="10673" spans="1:17">
      <c r="A10673" t="s">
        <v>122</v>
      </c>
      <c r="B10673">
        <v>2037</v>
      </c>
      <c r="C10673" t="s">
        <v>19</v>
      </c>
      <c r="D10673" t="s">
        <v>1062</v>
      </c>
      <c r="E10673" t="s">
        <v>162</v>
      </c>
      <c r="F10673" t="s">
        <v>166</v>
      </c>
      <c r="G10673" t="s">
        <v>1063</v>
      </c>
      <c r="H10673" t="s">
        <v>135</v>
      </c>
      <c r="I10673">
        <v>0</v>
      </c>
      <c r="P10673">
        <v>0.51337324585177002</v>
      </c>
      <c r="Q10673">
        <v>0</v>
      </c>
    </row>
    <row r="10674" spans="1:17">
      <c r="A10674" t="s">
        <v>122</v>
      </c>
      <c r="B10674">
        <v>2037</v>
      </c>
      <c r="C10674" t="s">
        <v>19</v>
      </c>
      <c r="D10674" t="s">
        <v>1062</v>
      </c>
      <c r="E10674" t="s">
        <v>162</v>
      </c>
      <c r="F10674" t="s">
        <v>166</v>
      </c>
      <c r="G10674" t="s">
        <v>1063</v>
      </c>
      <c r="H10674" t="s">
        <v>136</v>
      </c>
      <c r="I10674">
        <v>0</v>
      </c>
      <c r="P10674">
        <v>0.51337324585177002</v>
      </c>
      <c r="Q10674">
        <v>0</v>
      </c>
    </row>
    <row r="10675" spans="1:17">
      <c r="A10675" t="s">
        <v>122</v>
      </c>
      <c r="B10675">
        <v>2037</v>
      </c>
      <c r="C10675" t="s">
        <v>19</v>
      </c>
      <c r="D10675" t="s">
        <v>1062</v>
      </c>
      <c r="E10675" t="s">
        <v>162</v>
      </c>
      <c r="F10675" t="s">
        <v>160</v>
      </c>
      <c r="G10675" t="s">
        <v>1063</v>
      </c>
      <c r="H10675" t="s">
        <v>132</v>
      </c>
      <c r="I10675">
        <v>0</v>
      </c>
      <c r="P10675">
        <v>0.51337324585177002</v>
      </c>
      <c r="Q10675">
        <v>0</v>
      </c>
    </row>
    <row r="10676" spans="1:17">
      <c r="A10676" t="s">
        <v>122</v>
      </c>
      <c r="B10676">
        <v>2037</v>
      </c>
      <c r="C10676" t="s">
        <v>19</v>
      </c>
      <c r="D10676" t="s">
        <v>1062</v>
      </c>
      <c r="E10676" t="s">
        <v>162</v>
      </c>
      <c r="F10676" t="s">
        <v>160</v>
      </c>
      <c r="G10676" t="s">
        <v>1063</v>
      </c>
      <c r="H10676" t="s">
        <v>135</v>
      </c>
      <c r="I10676">
        <v>0</v>
      </c>
      <c r="P10676">
        <v>0.51337324585177002</v>
      </c>
      <c r="Q10676">
        <v>0</v>
      </c>
    </row>
    <row r="10677" spans="1:17">
      <c r="A10677" t="s">
        <v>122</v>
      </c>
      <c r="B10677">
        <v>2037</v>
      </c>
      <c r="C10677" t="s">
        <v>19</v>
      </c>
      <c r="D10677" t="s">
        <v>1062</v>
      </c>
      <c r="E10677" t="s">
        <v>162</v>
      </c>
      <c r="F10677" t="s">
        <v>160</v>
      </c>
      <c r="G10677" t="s">
        <v>1063</v>
      </c>
      <c r="H10677" t="s">
        <v>136</v>
      </c>
      <c r="I10677">
        <v>0</v>
      </c>
      <c r="P10677">
        <v>0.51337324585177002</v>
      </c>
      <c r="Q10677">
        <v>0</v>
      </c>
    </row>
    <row r="10678" spans="1:17">
      <c r="A10678" t="s">
        <v>122</v>
      </c>
      <c r="B10678">
        <v>2037</v>
      </c>
      <c r="C10678" t="s">
        <v>20</v>
      </c>
      <c r="D10678" t="s">
        <v>1062</v>
      </c>
      <c r="E10678" t="s">
        <v>162</v>
      </c>
      <c r="F10678" t="s">
        <v>164</v>
      </c>
      <c r="G10678" t="s">
        <v>1063</v>
      </c>
      <c r="H10678" t="s">
        <v>132</v>
      </c>
      <c r="I10678">
        <v>0</v>
      </c>
      <c r="P10678">
        <v>0.51337324585177002</v>
      </c>
      <c r="Q10678">
        <v>0</v>
      </c>
    </row>
    <row r="10679" spans="1:17">
      <c r="A10679" t="s">
        <v>122</v>
      </c>
      <c r="B10679">
        <v>2037</v>
      </c>
      <c r="C10679" t="s">
        <v>20</v>
      </c>
      <c r="D10679" t="s">
        <v>1062</v>
      </c>
      <c r="E10679" t="s">
        <v>162</v>
      </c>
      <c r="F10679" t="s">
        <v>164</v>
      </c>
      <c r="G10679" t="s">
        <v>1063</v>
      </c>
      <c r="H10679" t="s">
        <v>135</v>
      </c>
      <c r="I10679">
        <v>0</v>
      </c>
      <c r="P10679">
        <v>0.51337324585177002</v>
      </c>
      <c r="Q10679">
        <v>0</v>
      </c>
    </row>
    <row r="10680" spans="1:17">
      <c r="A10680" t="s">
        <v>122</v>
      </c>
      <c r="B10680">
        <v>2037</v>
      </c>
      <c r="C10680" t="s">
        <v>20</v>
      </c>
      <c r="D10680" t="s">
        <v>1062</v>
      </c>
      <c r="E10680" t="s">
        <v>162</v>
      </c>
      <c r="F10680" t="s">
        <v>164</v>
      </c>
      <c r="G10680" t="s">
        <v>1063</v>
      </c>
      <c r="H10680" t="s">
        <v>136</v>
      </c>
      <c r="I10680">
        <v>0</v>
      </c>
      <c r="P10680">
        <v>0.51337324585177002</v>
      </c>
      <c r="Q10680">
        <v>0</v>
      </c>
    </row>
    <row r="10681" spans="1:17">
      <c r="A10681" t="s">
        <v>122</v>
      </c>
      <c r="B10681">
        <v>2037</v>
      </c>
      <c r="C10681" t="s">
        <v>20</v>
      </c>
      <c r="D10681" t="s">
        <v>1062</v>
      </c>
      <c r="E10681" t="s">
        <v>162</v>
      </c>
      <c r="F10681" t="s">
        <v>159</v>
      </c>
      <c r="G10681" t="s">
        <v>1063</v>
      </c>
      <c r="H10681" t="s">
        <v>132</v>
      </c>
      <c r="I10681">
        <v>0</v>
      </c>
      <c r="P10681">
        <v>0.51337324585177002</v>
      </c>
      <c r="Q10681">
        <v>0</v>
      </c>
    </row>
    <row r="10682" spans="1:17">
      <c r="A10682" t="s">
        <v>122</v>
      </c>
      <c r="B10682">
        <v>2037</v>
      </c>
      <c r="C10682" t="s">
        <v>20</v>
      </c>
      <c r="D10682" t="s">
        <v>1062</v>
      </c>
      <c r="E10682" t="s">
        <v>162</v>
      </c>
      <c r="F10682" t="s">
        <v>159</v>
      </c>
      <c r="G10682" t="s">
        <v>1063</v>
      </c>
      <c r="H10682" t="s">
        <v>135</v>
      </c>
      <c r="I10682">
        <v>0</v>
      </c>
      <c r="P10682">
        <v>0.51337324585177002</v>
      </c>
      <c r="Q10682">
        <v>0</v>
      </c>
    </row>
    <row r="10683" spans="1:17">
      <c r="A10683" t="s">
        <v>122</v>
      </c>
      <c r="B10683">
        <v>2037</v>
      </c>
      <c r="C10683" t="s">
        <v>20</v>
      </c>
      <c r="D10683" t="s">
        <v>1062</v>
      </c>
      <c r="E10683" t="s">
        <v>162</v>
      </c>
      <c r="F10683" t="s">
        <v>159</v>
      </c>
      <c r="G10683" t="s">
        <v>1063</v>
      </c>
      <c r="H10683" t="s">
        <v>136</v>
      </c>
      <c r="I10683">
        <v>0</v>
      </c>
      <c r="P10683">
        <v>0.51337324585177002</v>
      </c>
      <c r="Q10683">
        <v>0</v>
      </c>
    </row>
    <row r="10684" spans="1:17">
      <c r="A10684" t="s">
        <v>122</v>
      </c>
      <c r="B10684">
        <v>2037</v>
      </c>
      <c r="C10684" t="s">
        <v>20</v>
      </c>
      <c r="D10684" t="s">
        <v>1062</v>
      </c>
      <c r="E10684" t="s">
        <v>162</v>
      </c>
      <c r="F10684" t="s">
        <v>126</v>
      </c>
      <c r="G10684" t="s">
        <v>1063</v>
      </c>
      <c r="H10684" t="s">
        <v>132</v>
      </c>
      <c r="I10684">
        <v>0</v>
      </c>
      <c r="P10684">
        <v>0.51337324585177002</v>
      </c>
      <c r="Q10684">
        <v>0</v>
      </c>
    </row>
    <row r="10685" spans="1:17">
      <c r="A10685" t="s">
        <v>122</v>
      </c>
      <c r="B10685">
        <v>2037</v>
      </c>
      <c r="C10685" t="s">
        <v>20</v>
      </c>
      <c r="D10685" t="s">
        <v>1062</v>
      </c>
      <c r="E10685" t="s">
        <v>162</v>
      </c>
      <c r="F10685" t="s">
        <v>126</v>
      </c>
      <c r="G10685" t="s">
        <v>1063</v>
      </c>
      <c r="H10685" t="s">
        <v>135</v>
      </c>
      <c r="I10685">
        <v>0</v>
      </c>
      <c r="P10685">
        <v>0.51337324585177002</v>
      </c>
      <c r="Q10685">
        <v>0</v>
      </c>
    </row>
    <row r="10686" spans="1:17">
      <c r="A10686" t="s">
        <v>122</v>
      </c>
      <c r="B10686">
        <v>2037</v>
      </c>
      <c r="C10686" t="s">
        <v>20</v>
      </c>
      <c r="D10686" t="s">
        <v>1062</v>
      </c>
      <c r="E10686" t="s">
        <v>162</v>
      </c>
      <c r="F10686" t="s">
        <v>126</v>
      </c>
      <c r="G10686" t="s">
        <v>1063</v>
      </c>
      <c r="H10686" t="s">
        <v>136</v>
      </c>
      <c r="I10686">
        <v>0</v>
      </c>
      <c r="P10686">
        <v>0.51337324585177002</v>
      </c>
      <c r="Q10686">
        <v>0</v>
      </c>
    </row>
    <row r="10687" spans="1:17">
      <c r="A10687" t="s">
        <v>122</v>
      </c>
      <c r="B10687">
        <v>2037</v>
      </c>
      <c r="C10687" t="s">
        <v>20</v>
      </c>
      <c r="D10687" t="s">
        <v>1062</v>
      </c>
      <c r="E10687" t="s">
        <v>162</v>
      </c>
      <c r="F10687" t="s">
        <v>165</v>
      </c>
      <c r="G10687" t="s">
        <v>1063</v>
      </c>
      <c r="H10687" t="s">
        <v>132</v>
      </c>
      <c r="I10687">
        <v>0</v>
      </c>
      <c r="P10687">
        <v>0.51337324585177002</v>
      </c>
      <c r="Q10687">
        <v>0</v>
      </c>
    </row>
    <row r="10688" spans="1:17">
      <c r="A10688" t="s">
        <v>122</v>
      </c>
      <c r="B10688">
        <v>2037</v>
      </c>
      <c r="C10688" t="s">
        <v>20</v>
      </c>
      <c r="D10688" t="s">
        <v>1062</v>
      </c>
      <c r="E10688" t="s">
        <v>162</v>
      </c>
      <c r="F10688" t="s">
        <v>165</v>
      </c>
      <c r="G10688" t="s">
        <v>1063</v>
      </c>
      <c r="H10688" t="s">
        <v>135</v>
      </c>
      <c r="I10688">
        <v>0</v>
      </c>
      <c r="P10688">
        <v>0.51337324585177002</v>
      </c>
      <c r="Q10688">
        <v>0</v>
      </c>
    </row>
    <row r="10689" spans="1:17">
      <c r="A10689" t="s">
        <v>122</v>
      </c>
      <c r="B10689">
        <v>2037</v>
      </c>
      <c r="C10689" t="s">
        <v>20</v>
      </c>
      <c r="D10689" t="s">
        <v>1062</v>
      </c>
      <c r="E10689" t="s">
        <v>162</v>
      </c>
      <c r="F10689" t="s">
        <v>165</v>
      </c>
      <c r="G10689" t="s">
        <v>1063</v>
      </c>
      <c r="H10689" t="s">
        <v>136</v>
      </c>
      <c r="I10689">
        <v>0</v>
      </c>
      <c r="P10689">
        <v>0.51337324585177002</v>
      </c>
      <c r="Q10689">
        <v>0</v>
      </c>
    </row>
    <row r="10690" spans="1:17">
      <c r="A10690" t="s">
        <v>122</v>
      </c>
      <c r="B10690">
        <v>2037</v>
      </c>
      <c r="C10690" t="s">
        <v>20</v>
      </c>
      <c r="D10690" t="s">
        <v>1062</v>
      </c>
      <c r="E10690" t="s">
        <v>162</v>
      </c>
      <c r="F10690" t="s">
        <v>166</v>
      </c>
      <c r="G10690" t="s">
        <v>1063</v>
      </c>
      <c r="H10690" t="s">
        <v>132</v>
      </c>
      <c r="I10690">
        <v>0</v>
      </c>
      <c r="P10690">
        <v>0.51337324585177002</v>
      </c>
      <c r="Q10690">
        <v>0</v>
      </c>
    </row>
    <row r="10691" spans="1:17">
      <c r="A10691" t="s">
        <v>122</v>
      </c>
      <c r="B10691">
        <v>2037</v>
      </c>
      <c r="C10691" t="s">
        <v>20</v>
      </c>
      <c r="D10691" t="s">
        <v>1062</v>
      </c>
      <c r="E10691" t="s">
        <v>162</v>
      </c>
      <c r="F10691" t="s">
        <v>166</v>
      </c>
      <c r="G10691" t="s">
        <v>1063</v>
      </c>
      <c r="H10691" t="s">
        <v>135</v>
      </c>
      <c r="I10691">
        <v>0</v>
      </c>
      <c r="P10691">
        <v>0.51337324585177002</v>
      </c>
      <c r="Q10691">
        <v>0</v>
      </c>
    </row>
    <row r="10692" spans="1:17">
      <c r="A10692" t="s">
        <v>122</v>
      </c>
      <c r="B10692">
        <v>2037</v>
      </c>
      <c r="C10692" t="s">
        <v>20</v>
      </c>
      <c r="D10692" t="s">
        <v>1062</v>
      </c>
      <c r="E10692" t="s">
        <v>162</v>
      </c>
      <c r="F10692" t="s">
        <v>166</v>
      </c>
      <c r="G10692" t="s">
        <v>1063</v>
      </c>
      <c r="H10692" t="s">
        <v>136</v>
      </c>
      <c r="I10692">
        <v>0</v>
      </c>
      <c r="P10692">
        <v>0.51337324585177002</v>
      </c>
      <c r="Q10692">
        <v>0</v>
      </c>
    </row>
    <row r="10693" spans="1:17">
      <c r="A10693" t="s">
        <v>122</v>
      </c>
      <c r="B10693">
        <v>2037</v>
      </c>
      <c r="C10693" t="s">
        <v>20</v>
      </c>
      <c r="D10693" t="s">
        <v>1062</v>
      </c>
      <c r="E10693" t="s">
        <v>162</v>
      </c>
      <c r="F10693" t="s">
        <v>160</v>
      </c>
      <c r="G10693" t="s">
        <v>1063</v>
      </c>
      <c r="H10693" t="s">
        <v>132</v>
      </c>
      <c r="I10693">
        <v>0</v>
      </c>
      <c r="P10693">
        <v>0.51337324585177002</v>
      </c>
      <c r="Q10693">
        <v>0</v>
      </c>
    </row>
    <row r="10694" spans="1:17">
      <c r="A10694" t="s">
        <v>122</v>
      </c>
      <c r="B10694">
        <v>2037</v>
      </c>
      <c r="C10694" t="s">
        <v>20</v>
      </c>
      <c r="D10694" t="s">
        <v>1062</v>
      </c>
      <c r="E10694" t="s">
        <v>162</v>
      </c>
      <c r="F10694" t="s">
        <v>160</v>
      </c>
      <c r="G10694" t="s">
        <v>1063</v>
      </c>
      <c r="H10694" t="s">
        <v>135</v>
      </c>
      <c r="I10694">
        <v>0</v>
      </c>
      <c r="P10694">
        <v>0.51337324585177002</v>
      </c>
      <c r="Q10694">
        <v>0</v>
      </c>
    </row>
    <row r="10695" spans="1:17">
      <c r="A10695" t="s">
        <v>122</v>
      </c>
      <c r="B10695">
        <v>2037</v>
      </c>
      <c r="C10695" t="s">
        <v>20</v>
      </c>
      <c r="D10695" t="s">
        <v>1062</v>
      </c>
      <c r="E10695" t="s">
        <v>162</v>
      </c>
      <c r="F10695" t="s">
        <v>160</v>
      </c>
      <c r="G10695" t="s">
        <v>1063</v>
      </c>
      <c r="H10695" t="s">
        <v>136</v>
      </c>
      <c r="I10695">
        <v>0</v>
      </c>
      <c r="P10695">
        <v>0.51337324585177002</v>
      </c>
      <c r="Q10695">
        <v>0</v>
      </c>
    </row>
    <row r="10696" spans="1:17">
      <c r="A10696" t="s">
        <v>122</v>
      </c>
      <c r="B10696">
        <v>2038</v>
      </c>
      <c r="C10696" t="s">
        <v>5</v>
      </c>
      <c r="D10696" t="s">
        <v>1062</v>
      </c>
      <c r="E10696" t="s">
        <v>170</v>
      </c>
      <c r="F10696" t="s">
        <v>164</v>
      </c>
      <c r="G10696" t="s">
        <v>1063</v>
      </c>
      <c r="H10696" t="s">
        <v>132</v>
      </c>
      <c r="I10696">
        <v>0</v>
      </c>
      <c r="P10696">
        <v>0.49362812101131798</v>
      </c>
      <c r="Q10696">
        <v>0</v>
      </c>
    </row>
    <row r="10697" spans="1:17">
      <c r="A10697" t="s">
        <v>122</v>
      </c>
      <c r="B10697">
        <v>2038</v>
      </c>
      <c r="C10697" t="s">
        <v>5</v>
      </c>
      <c r="D10697" t="s">
        <v>1062</v>
      </c>
      <c r="E10697" t="s">
        <v>170</v>
      </c>
      <c r="F10697" t="s">
        <v>164</v>
      </c>
      <c r="G10697" t="s">
        <v>1063</v>
      </c>
      <c r="H10697" t="s">
        <v>135</v>
      </c>
      <c r="I10697">
        <v>0</v>
      </c>
      <c r="P10697">
        <v>0.49362812101131798</v>
      </c>
      <c r="Q10697">
        <v>0</v>
      </c>
    </row>
    <row r="10698" spans="1:17">
      <c r="A10698" t="s">
        <v>122</v>
      </c>
      <c r="B10698">
        <v>2038</v>
      </c>
      <c r="C10698" t="s">
        <v>5</v>
      </c>
      <c r="D10698" t="s">
        <v>1062</v>
      </c>
      <c r="E10698" t="s">
        <v>170</v>
      </c>
      <c r="F10698" t="s">
        <v>164</v>
      </c>
      <c r="G10698" t="s">
        <v>1063</v>
      </c>
      <c r="H10698" t="s">
        <v>136</v>
      </c>
      <c r="I10698">
        <v>0</v>
      </c>
      <c r="P10698">
        <v>0.49362812101131798</v>
      </c>
      <c r="Q10698">
        <v>0</v>
      </c>
    </row>
    <row r="10699" spans="1:17">
      <c r="A10699" t="s">
        <v>122</v>
      </c>
      <c r="B10699">
        <v>2038</v>
      </c>
      <c r="C10699" t="s">
        <v>5</v>
      </c>
      <c r="D10699" t="s">
        <v>1062</v>
      </c>
      <c r="E10699" t="s">
        <v>170</v>
      </c>
      <c r="F10699" t="s">
        <v>159</v>
      </c>
      <c r="G10699" t="s">
        <v>1063</v>
      </c>
      <c r="H10699" t="s">
        <v>132</v>
      </c>
      <c r="I10699">
        <v>0</v>
      </c>
      <c r="P10699">
        <v>0.49362812101131798</v>
      </c>
      <c r="Q10699">
        <v>0</v>
      </c>
    </row>
    <row r="10700" spans="1:17">
      <c r="A10700" t="s">
        <v>122</v>
      </c>
      <c r="B10700">
        <v>2038</v>
      </c>
      <c r="C10700" t="s">
        <v>5</v>
      </c>
      <c r="D10700" t="s">
        <v>1062</v>
      </c>
      <c r="E10700" t="s">
        <v>170</v>
      </c>
      <c r="F10700" t="s">
        <v>159</v>
      </c>
      <c r="G10700" t="s">
        <v>1063</v>
      </c>
      <c r="H10700" t="s">
        <v>135</v>
      </c>
      <c r="I10700">
        <v>0</v>
      </c>
      <c r="P10700">
        <v>0.49362812101131798</v>
      </c>
      <c r="Q10700">
        <v>0</v>
      </c>
    </row>
    <row r="10701" spans="1:17">
      <c r="A10701" t="s">
        <v>122</v>
      </c>
      <c r="B10701">
        <v>2038</v>
      </c>
      <c r="C10701" t="s">
        <v>5</v>
      </c>
      <c r="D10701" t="s">
        <v>1062</v>
      </c>
      <c r="E10701" t="s">
        <v>170</v>
      </c>
      <c r="F10701" t="s">
        <v>159</v>
      </c>
      <c r="G10701" t="s">
        <v>1063</v>
      </c>
      <c r="H10701" t="s">
        <v>136</v>
      </c>
      <c r="I10701">
        <v>0</v>
      </c>
      <c r="P10701">
        <v>0.49362812101131798</v>
      </c>
      <c r="Q10701">
        <v>0</v>
      </c>
    </row>
    <row r="10702" spans="1:17">
      <c r="A10702" t="s">
        <v>122</v>
      </c>
      <c r="B10702">
        <v>2038</v>
      </c>
      <c r="C10702" t="s">
        <v>5</v>
      </c>
      <c r="D10702" t="s">
        <v>1062</v>
      </c>
      <c r="E10702" t="s">
        <v>170</v>
      </c>
      <c r="F10702" t="s">
        <v>126</v>
      </c>
      <c r="G10702" t="s">
        <v>1063</v>
      </c>
      <c r="H10702" t="s">
        <v>132</v>
      </c>
      <c r="I10702">
        <v>0</v>
      </c>
      <c r="P10702">
        <v>0.49362812101131798</v>
      </c>
      <c r="Q10702">
        <v>0</v>
      </c>
    </row>
    <row r="10703" spans="1:17">
      <c r="A10703" t="s">
        <v>122</v>
      </c>
      <c r="B10703">
        <v>2038</v>
      </c>
      <c r="C10703" t="s">
        <v>5</v>
      </c>
      <c r="D10703" t="s">
        <v>1062</v>
      </c>
      <c r="E10703" t="s">
        <v>170</v>
      </c>
      <c r="F10703" t="s">
        <v>126</v>
      </c>
      <c r="G10703" t="s">
        <v>1063</v>
      </c>
      <c r="H10703" t="s">
        <v>135</v>
      </c>
      <c r="I10703">
        <v>0</v>
      </c>
      <c r="P10703">
        <v>0.49362812101131798</v>
      </c>
      <c r="Q10703">
        <v>0</v>
      </c>
    </row>
    <row r="10704" spans="1:17">
      <c r="A10704" t="s">
        <v>122</v>
      </c>
      <c r="B10704">
        <v>2038</v>
      </c>
      <c r="C10704" t="s">
        <v>5</v>
      </c>
      <c r="D10704" t="s">
        <v>1062</v>
      </c>
      <c r="E10704" t="s">
        <v>170</v>
      </c>
      <c r="F10704" t="s">
        <v>126</v>
      </c>
      <c r="G10704" t="s">
        <v>1063</v>
      </c>
      <c r="H10704" t="s">
        <v>136</v>
      </c>
      <c r="I10704">
        <v>0</v>
      </c>
      <c r="P10704">
        <v>0.49362812101131798</v>
      </c>
      <c r="Q10704">
        <v>0</v>
      </c>
    </row>
    <row r="10705" spans="1:17">
      <c r="A10705" t="s">
        <v>122</v>
      </c>
      <c r="B10705">
        <v>2038</v>
      </c>
      <c r="C10705" t="s">
        <v>5</v>
      </c>
      <c r="D10705" t="s">
        <v>1062</v>
      </c>
      <c r="E10705" t="s">
        <v>170</v>
      </c>
      <c r="F10705" t="s">
        <v>165</v>
      </c>
      <c r="G10705" t="s">
        <v>1063</v>
      </c>
      <c r="H10705" t="s">
        <v>132</v>
      </c>
      <c r="I10705">
        <v>0</v>
      </c>
      <c r="P10705">
        <v>0.49362812101131798</v>
      </c>
      <c r="Q10705">
        <v>0</v>
      </c>
    </row>
    <row r="10706" spans="1:17">
      <c r="A10706" t="s">
        <v>122</v>
      </c>
      <c r="B10706">
        <v>2038</v>
      </c>
      <c r="C10706" t="s">
        <v>5</v>
      </c>
      <c r="D10706" t="s">
        <v>1062</v>
      </c>
      <c r="E10706" t="s">
        <v>170</v>
      </c>
      <c r="F10706" t="s">
        <v>165</v>
      </c>
      <c r="G10706" t="s">
        <v>1063</v>
      </c>
      <c r="H10706" t="s">
        <v>135</v>
      </c>
      <c r="I10706">
        <v>0</v>
      </c>
      <c r="P10706">
        <v>0.49362812101131798</v>
      </c>
      <c r="Q10706">
        <v>0</v>
      </c>
    </row>
    <row r="10707" spans="1:17">
      <c r="A10707" t="s">
        <v>122</v>
      </c>
      <c r="B10707">
        <v>2038</v>
      </c>
      <c r="C10707" t="s">
        <v>5</v>
      </c>
      <c r="D10707" t="s">
        <v>1062</v>
      </c>
      <c r="E10707" t="s">
        <v>170</v>
      </c>
      <c r="F10707" t="s">
        <v>165</v>
      </c>
      <c r="G10707" t="s">
        <v>1063</v>
      </c>
      <c r="H10707" t="s">
        <v>136</v>
      </c>
      <c r="I10707">
        <v>0</v>
      </c>
      <c r="P10707">
        <v>0.49362812101131798</v>
      </c>
      <c r="Q10707">
        <v>0</v>
      </c>
    </row>
    <row r="10708" spans="1:17">
      <c r="A10708" t="s">
        <v>122</v>
      </c>
      <c r="B10708">
        <v>2038</v>
      </c>
      <c r="C10708" t="s">
        <v>5</v>
      </c>
      <c r="D10708" t="s">
        <v>1062</v>
      </c>
      <c r="E10708" t="s">
        <v>170</v>
      </c>
      <c r="F10708" t="s">
        <v>166</v>
      </c>
      <c r="G10708" t="s">
        <v>1063</v>
      </c>
      <c r="H10708" t="s">
        <v>132</v>
      </c>
      <c r="I10708">
        <v>0</v>
      </c>
      <c r="P10708">
        <v>0.49362812101131798</v>
      </c>
      <c r="Q10708">
        <v>0</v>
      </c>
    </row>
    <row r="10709" spans="1:17">
      <c r="A10709" t="s">
        <v>122</v>
      </c>
      <c r="B10709">
        <v>2038</v>
      </c>
      <c r="C10709" t="s">
        <v>5</v>
      </c>
      <c r="D10709" t="s">
        <v>1062</v>
      </c>
      <c r="E10709" t="s">
        <v>170</v>
      </c>
      <c r="F10709" t="s">
        <v>166</v>
      </c>
      <c r="G10709" t="s">
        <v>1063</v>
      </c>
      <c r="H10709" t="s">
        <v>135</v>
      </c>
      <c r="I10709">
        <v>0</v>
      </c>
      <c r="P10709">
        <v>0.49362812101131798</v>
      </c>
      <c r="Q10709">
        <v>0</v>
      </c>
    </row>
    <row r="10710" spans="1:17">
      <c r="A10710" t="s">
        <v>122</v>
      </c>
      <c r="B10710">
        <v>2038</v>
      </c>
      <c r="C10710" t="s">
        <v>5</v>
      </c>
      <c r="D10710" t="s">
        <v>1062</v>
      </c>
      <c r="E10710" t="s">
        <v>170</v>
      </c>
      <c r="F10710" t="s">
        <v>166</v>
      </c>
      <c r="G10710" t="s">
        <v>1063</v>
      </c>
      <c r="H10710" t="s">
        <v>136</v>
      </c>
      <c r="I10710">
        <v>0</v>
      </c>
      <c r="P10710">
        <v>0.49362812101131798</v>
      </c>
      <c r="Q10710">
        <v>0</v>
      </c>
    </row>
    <row r="10711" spans="1:17">
      <c r="A10711" t="s">
        <v>122</v>
      </c>
      <c r="B10711">
        <v>2038</v>
      </c>
      <c r="C10711" t="s">
        <v>5</v>
      </c>
      <c r="D10711" t="s">
        <v>1062</v>
      </c>
      <c r="E10711" t="s">
        <v>170</v>
      </c>
      <c r="F10711" t="s">
        <v>160</v>
      </c>
      <c r="G10711" t="s">
        <v>1063</v>
      </c>
      <c r="H10711" t="s">
        <v>132</v>
      </c>
      <c r="I10711">
        <v>0</v>
      </c>
      <c r="P10711">
        <v>0.49362812101131798</v>
      </c>
      <c r="Q10711">
        <v>0</v>
      </c>
    </row>
    <row r="10712" spans="1:17">
      <c r="A10712" t="s">
        <v>122</v>
      </c>
      <c r="B10712">
        <v>2038</v>
      </c>
      <c r="C10712" t="s">
        <v>5</v>
      </c>
      <c r="D10712" t="s">
        <v>1062</v>
      </c>
      <c r="E10712" t="s">
        <v>170</v>
      </c>
      <c r="F10712" t="s">
        <v>160</v>
      </c>
      <c r="G10712" t="s">
        <v>1063</v>
      </c>
      <c r="H10712" t="s">
        <v>135</v>
      </c>
      <c r="I10712">
        <v>0</v>
      </c>
      <c r="P10712">
        <v>0.49362812101131798</v>
      </c>
      <c r="Q10712">
        <v>0</v>
      </c>
    </row>
    <row r="10713" spans="1:17">
      <c r="A10713" t="s">
        <v>122</v>
      </c>
      <c r="B10713">
        <v>2038</v>
      </c>
      <c r="C10713" t="s">
        <v>5</v>
      </c>
      <c r="D10713" t="s">
        <v>1062</v>
      </c>
      <c r="E10713" t="s">
        <v>170</v>
      </c>
      <c r="F10713" t="s">
        <v>160</v>
      </c>
      <c r="G10713" t="s">
        <v>1063</v>
      </c>
      <c r="H10713" t="s">
        <v>136</v>
      </c>
      <c r="I10713">
        <v>0</v>
      </c>
      <c r="P10713">
        <v>0.49362812101131798</v>
      </c>
      <c r="Q10713">
        <v>0</v>
      </c>
    </row>
    <row r="10714" spans="1:17">
      <c r="A10714" t="s">
        <v>122</v>
      </c>
      <c r="B10714">
        <v>2038</v>
      </c>
      <c r="C10714" t="s">
        <v>7</v>
      </c>
      <c r="D10714" t="s">
        <v>1064</v>
      </c>
      <c r="E10714" t="s">
        <v>162</v>
      </c>
      <c r="F10714" t="s">
        <v>164</v>
      </c>
      <c r="G10714" t="s">
        <v>1065</v>
      </c>
      <c r="H10714" t="s">
        <v>132</v>
      </c>
      <c r="I10714">
        <v>0</v>
      </c>
      <c r="P10714">
        <v>0.49362812101131798</v>
      </c>
      <c r="Q10714">
        <v>0</v>
      </c>
    </row>
    <row r="10715" spans="1:17">
      <c r="A10715" t="s">
        <v>122</v>
      </c>
      <c r="B10715">
        <v>2038</v>
      </c>
      <c r="C10715" t="s">
        <v>7</v>
      </c>
      <c r="D10715" t="s">
        <v>1064</v>
      </c>
      <c r="E10715" t="s">
        <v>162</v>
      </c>
      <c r="F10715" t="s">
        <v>164</v>
      </c>
      <c r="G10715" t="s">
        <v>1065</v>
      </c>
      <c r="H10715" t="s">
        <v>135</v>
      </c>
      <c r="I10715">
        <v>0</v>
      </c>
      <c r="P10715">
        <v>0.49362812101131798</v>
      </c>
      <c r="Q10715">
        <v>0</v>
      </c>
    </row>
    <row r="10716" spans="1:17">
      <c r="A10716" t="s">
        <v>122</v>
      </c>
      <c r="B10716">
        <v>2038</v>
      </c>
      <c r="C10716" t="s">
        <v>7</v>
      </c>
      <c r="D10716" t="s">
        <v>1064</v>
      </c>
      <c r="E10716" t="s">
        <v>162</v>
      </c>
      <c r="F10716" t="s">
        <v>164</v>
      </c>
      <c r="G10716" t="s">
        <v>1065</v>
      </c>
      <c r="H10716" t="s">
        <v>136</v>
      </c>
      <c r="I10716">
        <v>0</v>
      </c>
      <c r="P10716">
        <v>0.49362812101131798</v>
      </c>
      <c r="Q10716">
        <v>0</v>
      </c>
    </row>
    <row r="10717" spans="1:17">
      <c r="A10717" t="s">
        <v>122</v>
      </c>
      <c r="B10717">
        <v>2038</v>
      </c>
      <c r="C10717" t="s">
        <v>7</v>
      </c>
      <c r="D10717" t="s">
        <v>1064</v>
      </c>
      <c r="E10717" t="s">
        <v>162</v>
      </c>
      <c r="F10717" t="s">
        <v>159</v>
      </c>
      <c r="G10717" t="s">
        <v>1065</v>
      </c>
      <c r="H10717" t="s">
        <v>132</v>
      </c>
      <c r="I10717">
        <v>0</v>
      </c>
      <c r="P10717">
        <v>0.49362812101131798</v>
      </c>
      <c r="Q10717">
        <v>0</v>
      </c>
    </row>
    <row r="10718" spans="1:17">
      <c r="A10718" t="s">
        <v>122</v>
      </c>
      <c r="B10718">
        <v>2038</v>
      </c>
      <c r="C10718" t="s">
        <v>7</v>
      </c>
      <c r="D10718" t="s">
        <v>1064</v>
      </c>
      <c r="E10718" t="s">
        <v>162</v>
      </c>
      <c r="F10718" t="s">
        <v>159</v>
      </c>
      <c r="G10718" t="s">
        <v>1065</v>
      </c>
      <c r="H10718" t="s">
        <v>135</v>
      </c>
      <c r="I10718">
        <v>0</v>
      </c>
      <c r="P10718">
        <v>0.49362812101131798</v>
      </c>
      <c r="Q10718">
        <v>0</v>
      </c>
    </row>
    <row r="10719" spans="1:17">
      <c r="A10719" t="s">
        <v>122</v>
      </c>
      <c r="B10719">
        <v>2038</v>
      </c>
      <c r="C10719" t="s">
        <v>7</v>
      </c>
      <c r="D10719" t="s">
        <v>1064</v>
      </c>
      <c r="E10719" t="s">
        <v>162</v>
      </c>
      <c r="F10719" t="s">
        <v>159</v>
      </c>
      <c r="G10719" t="s">
        <v>1065</v>
      </c>
      <c r="H10719" t="s">
        <v>136</v>
      </c>
      <c r="I10719">
        <v>0</v>
      </c>
      <c r="P10719">
        <v>0.49362812101131798</v>
      </c>
      <c r="Q10719">
        <v>0</v>
      </c>
    </row>
    <row r="10720" spans="1:17">
      <c r="A10720" t="s">
        <v>122</v>
      </c>
      <c r="B10720">
        <v>2038</v>
      </c>
      <c r="C10720" t="s">
        <v>7</v>
      </c>
      <c r="D10720" t="s">
        <v>1064</v>
      </c>
      <c r="E10720" t="s">
        <v>162</v>
      </c>
      <c r="F10720" t="s">
        <v>126</v>
      </c>
      <c r="G10720" t="s">
        <v>1065</v>
      </c>
      <c r="H10720" t="s">
        <v>132</v>
      </c>
      <c r="I10720">
        <v>0</v>
      </c>
      <c r="P10720">
        <v>0.49362812101131798</v>
      </c>
      <c r="Q10720">
        <v>0</v>
      </c>
    </row>
    <row r="10721" spans="1:17">
      <c r="A10721" t="s">
        <v>122</v>
      </c>
      <c r="B10721">
        <v>2038</v>
      </c>
      <c r="C10721" t="s">
        <v>7</v>
      </c>
      <c r="D10721" t="s">
        <v>1064</v>
      </c>
      <c r="E10721" t="s">
        <v>162</v>
      </c>
      <c r="F10721" t="s">
        <v>126</v>
      </c>
      <c r="G10721" t="s">
        <v>1065</v>
      </c>
      <c r="H10721" t="s">
        <v>135</v>
      </c>
      <c r="I10721">
        <v>0</v>
      </c>
      <c r="P10721">
        <v>0.49362812101131798</v>
      </c>
      <c r="Q10721">
        <v>0</v>
      </c>
    </row>
    <row r="10722" spans="1:17">
      <c r="A10722" t="s">
        <v>122</v>
      </c>
      <c r="B10722">
        <v>2038</v>
      </c>
      <c r="C10722" t="s">
        <v>7</v>
      </c>
      <c r="D10722" t="s">
        <v>1064</v>
      </c>
      <c r="E10722" t="s">
        <v>162</v>
      </c>
      <c r="F10722" t="s">
        <v>126</v>
      </c>
      <c r="G10722" t="s">
        <v>1065</v>
      </c>
      <c r="H10722" t="s">
        <v>136</v>
      </c>
      <c r="I10722">
        <v>0</v>
      </c>
      <c r="P10722">
        <v>0.49362812101131798</v>
      </c>
      <c r="Q10722">
        <v>0</v>
      </c>
    </row>
    <row r="10723" spans="1:17">
      <c r="A10723" t="s">
        <v>122</v>
      </c>
      <c r="B10723">
        <v>2038</v>
      </c>
      <c r="C10723" t="s">
        <v>7</v>
      </c>
      <c r="D10723" t="s">
        <v>1064</v>
      </c>
      <c r="E10723" t="s">
        <v>162</v>
      </c>
      <c r="F10723" t="s">
        <v>165</v>
      </c>
      <c r="G10723" t="s">
        <v>1065</v>
      </c>
      <c r="H10723" t="s">
        <v>132</v>
      </c>
      <c r="I10723">
        <v>0</v>
      </c>
      <c r="P10723">
        <v>0.49362812101131798</v>
      </c>
      <c r="Q10723">
        <v>0</v>
      </c>
    </row>
    <row r="10724" spans="1:17">
      <c r="A10724" t="s">
        <v>122</v>
      </c>
      <c r="B10724">
        <v>2038</v>
      </c>
      <c r="C10724" t="s">
        <v>7</v>
      </c>
      <c r="D10724" t="s">
        <v>1064</v>
      </c>
      <c r="E10724" t="s">
        <v>162</v>
      </c>
      <c r="F10724" t="s">
        <v>165</v>
      </c>
      <c r="G10724" t="s">
        <v>1065</v>
      </c>
      <c r="H10724" t="s">
        <v>135</v>
      </c>
      <c r="I10724">
        <v>0</v>
      </c>
      <c r="P10724">
        <v>0.49362812101131798</v>
      </c>
      <c r="Q10724">
        <v>0</v>
      </c>
    </row>
    <row r="10725" spans="1:17">
      <c r="A10725" t="s">
        <v>122</v>
      </c>
      <c r="B10725">
        <v>2038</v>
      </c>
      <c r="C10725" t="s">
        <v>7</v>
      </c>
      <c r="D10725" t="s">
        <v>1064</v>
      </c>
      <c r="E10725" t="s">
        <v>162</v>
      </c>
      <c r="F10725" t="s">
        <v>165</v>
      </c>
      <c r="G10725" t="s">
        <v>1065</v>
      </c>
      <c r="H10725" t="s">
        <v>136</v>
      </c>
      <c r="I10725">
        <v>0</v>
      </c>
      <c r="P10725">
        <v>0.49362812101131798</v>
      </c>
      <c r="Q10725">
        <v>0</v>
      </c>
    </row>
    <row r="10726" spans="1:17">
      <c r="A10726" t="s">
        <v>122</v>
      </c>
      <c r="B10726">
        <v>2038</v>
      </c>
      <c r="C10726" t="s">
        <v>7</v>
      </c>
      <c r="D10726" t="s">
        <v>1064</v>
      </c>
      <c r="E10726" t="s">
        <v>162</v>
      </c>
      <c r="F10726" t="s">
        <v>166</v>
      </c>
      <c r="G10726" t="s">
        <v>1065</v>
      </c>
      <c r="H10726" t="s">
        <v>132</v>
      </c>
      <c r="I10726">
        <v>0</v>
      </c>
      <c r="P10726">
        <v>0.49362812101131798</v>
      </c>
      <c r="Q10726">
        <v>0</v>
      </c>
    </row>
    <row r="10727" spans="1:17">
      <c r="A10727" t="s">
        <v>122</v>
      </c>
      <c r="B10727">
        <v>2038</v>
      </c>
      <c r="C10727" t="s">
        <v>7</v>
      </c>
      <c r="D10727" t="s">
        <v>1064</v>
      </c>
      <c r="E10727" t="s">
        <v>162</v>
      </c>
      <c r="F10727" t="s">
        <v>166</v>
      </c>
      <c r="G10727" t="s">
        <v>1065</v>
      </c>
      <c r="H10727" t="s">
        <v>135</v>
      </c>
      <c r="I10727">
        <v>0</v>
      </c>
      <c r="P10727">
        <v>0.49362812101131798</v>
      </c>
      <c r="Q10727">
        <v>0</v>
      </c>
    </row>
    <row r="10728" spans="1:17">
      <c r="A10728" t="s">
        <v>122</v>
      </c>
      <c r="B10728">
        <v>2038</v>
      </c>
      <c r="C10728" t="s">
        <v>7</v>
      </c>
      <c r="D10728" t="s">
        <v>1064</v>
      </c>
      <c r="E10728" t="s">
        <v>162</v>
      </c>
      <c r="F10728" t="s">
        <v>166</v>
      </c>
      <c r="G10728" t="s">
        <v>1065</v>
      </c>
      <c r="H10728" t="s">
        <v>136</v>
      </c>
      <c r="I10728">
        <v>0</v>
      </c>
      <c r="P10728">
        <v>0.49362812101131798</v>
      </c>
      <c r="Q10728">
        <v>0</v>
      </c>
    </row>
    <row r="10729" spans="1:17">
      <c r="A10729" t="s">
        <v>122</v>
      </c>
      <c r="B10729">
        <v>2038</v>
      </c>
      <c r="C10729" t="s">
        <v>7</v>
      </c>
      <c r="D10729" t="s">
        <v>1064</v>
      </c>
      <c r="E10729" t="s">
        <v>162</v>
      </c>
      <c r="F10729" t="s">
        <v>160</v>
      </c>
      <c r="G10729" t="s">
        <v>1065</v>
      </c>
      <c r="H10729" t="s">
        <v>132</v>
      </c>
      <c r="I10729">
        <v>0</v>
      </c>
      <c r="P10729">
        <v>0.49362812101131798</v>
      </c>
      <c r="Q10729">
        <v>0</v>
      </c>
    </row>
    <row r="10730" spans="1:17">
      <c r="A10730" t="s">
        <v>122</v>
      </c>
      <c r="B10730">
        <v>2038</v>
      </c>
      <c r="C10730" t="s">
        <v>7</v>
      </c>
      <c r="D10730" t="s">
        <v>1064</v>
      </c>
      <c r="E10730" t="s">
        <v>162</v>
      </c>
      <c r="F10730" t="s">
        <v>160</v>
      </c>
      <c r="G10730" t="s">
        <v>1065</v>
      </c>
      <c r="H10730" t="s">
        <v>135</v>
      </c>
      <c r="I10730">
        <v>0</v>
      </c>
      <c r="P10730">
        <v>0.49362812101131798</v>
      </c>
      <c r="Q10730">
        <v>0</v>
      </c>
    </row>
    <row r="10731" spans="1:17">
      <c r="A10731" t="s">
        <v>122</v>
      </c>
      <c r="B10731">
        <v>2038</v>
      </c>
      <c r="C10731" t="s">
        <v>7</v>
      </c>
      <c r="D10731" t="s">
        <v>1064</v>
      </c>
      <c r="E10731" t="s">
        <v>162</v>
      </c>
      <c r="F10731" t="s">
        <v>160</v>
      </c>
      <c r="G10731" t="s">
        <v>1065</v>
      </c>
      <c r="H10731" t="s">
        <v>136</v>
      </c>
      <c r="I10731">
        <v>0</v>
      </c>
      <c r="P10731">
        <v>0.49362812101131798</v>
      </c>
      <c r="Q10731">
        <v>0</v>
      </c>
    </row>
    <row r="10732" spans="1:17">
      <c r="A10732" t="s">
        <v>122</v>
      </c>
      <c r="B10732">
        <v>2038</v>
      </c>
      <c r="C10732" t="s">
        <v>13</v>
      </c>
      <c r="D10732" t="s">
        <v>1062</v>
      </c>
      <c r="E10732" t="s">
        <v>162</v>
      </c>
      <c r="F10732" t="s">
        <v>164</v>
      </c>
      <c r="G10732" t="s">
        <v>1063</v>
      </c>
      <c r="H10732" t="s">
        <v>132</v>
      </c>
      <c r="I10732">
        <v>0</v>
      </c>
      <c r="P10732">
        <v>0.49362812101131798</v>
      </c>
      <c r="Q10732">
        <v>0</v>
      </c>
    </row>
    <row r="10733" spans="1:17">
      <c r="A10733" t="s">
        <v>122</v>
      </c>
      <c r="B10733">
        <v>2038</v>
      </c>
      <c r="C10733" t="s">
        <v>13</v>
      </c>
      <c r="D10733" t="s">
        <v>1062</v>
      </c>
      <c r="E10733" t="s">
        <v>162</v>
      </c>
      <c r="F10733" t="s">
        <v>164</v>
      </c>
      <c r="G10733" t="s">
        <v>1063</v>
      </c>
      <c r="H10733" t="s">
        <v>135</v>
      </c>
      <c r="I10733">
        <v>0</v>
      </c>
      <c r="P10733">
        <v>0.49362812101131798</v>
      </c>
      <c r="Q10733">
        <v>0</v>
      </c>
    </row>
    <row r="10734" spans="1:17">
      <c r="A10734" t="s">
        <v>122</v>
      </c>
      <c r="B10734">
        <v>2038</v>
      </c>
      <c r="C10734" t="s">
        <v>13</v>
      </c>
      <c r="D10734" t="s">
        <v>1062</v>
      </c>
      <c r="E10734" t="s">
        <v>162</v>
      </c>
      <c r="F10734" t="s">
        <v>164</v>
      </c>
      <c r="G10734" t="s">
        <v>1063</v>
      </c>
      <c r="H10734" t="s">
        <v>136</v>
      </c>
      <c r="I10734">
        <v>0</v>
      </c>
      <c r="P10734">
        <v>0.49362812101131798</v>
      </c>
      <c r="Q10734">
        <v>0</v>
      </c>
    </row>
    <row r="10735" spans="1:17">
      <c r="A10735" t="s">
        <v>122</v>
      </c>
      <c r="B10735">
        <v>2038</v>
      </c>
      <c r="C10735" t="s">
        <v>13</v>
      </c>
      <c r="D10735" t="s">
        <v>1062</v>
      </c>
      <c r="E10735" t="s">
        <v>162</v>
      </c>
      <c r="F10735" t="s">
        <v>159</v>
      </c>
      <c r="G10735" t="s">
        <v>1063</v>
      </c>
      <c r="H10735" t="s">
        <v>132</v>
      </c>
      <c r="I10735">
        <v>0</v>
      </c>
      <c r="P10735">
        <v>0.49362812101131798</v>
      </c>
      <c r="Q10735">
        <v>0</v>
      </c>
    </row>
    <row r="10736" spans="1:17">
      <c r="A10736" t="s">
        <v>122</v>
      </c>
      <c r="B10736">
        <v>2038</v>
      </c>
      <c r="C10736" t="s">
        <v>13</v>
      </c>
      <c r="D10736" t="s">
        <v>1062</v>
      </c>
      <c r="E10736" t="s">
        <v>162</v>
      </c>
      <c r="F10736" t="s">
        <v>159</v>
      </c>
      <c r="G10736" t="s">
        <v>1063</v>
      </c>
      <c r="H10736" t="s">
        <v>135</v>
      </c>
      <c r="I10736">
        <v>0</v>
      </c>
      <c r="P10736">
        <v>0.49362812101131798</v>
      </c>
      <c r="Q10736">
        <v>0</v>
      </c>
    </row>
    <row r="10737" spans="1:17">
      <c r="A10737" t="s">
        <v>122</v>
      </c>
      <c r="B10737">
        <v>2038</v>
      </c>
      <c r="C10737" t="s">
        <v>13</v>
      </c>
      <c r="D10737" t="s">
        <v>1062</v>
      </c>
      <c r="E10737" t="s">
        <v>162</v>
      </c>
      <c r="F10737" t="s">
        <v>159</v>
      </c>
      <c r="G10737" t="s">
        <v>1063</v>
      </c>
      <c r="H10737" t="s">
        <v>136</v>
      </c>
      <c r="I10737">
        <v>0</v>
      </c>
      <c r="P10737">
        <v>0.49362812101131798</v>
      </c>
      <c r="Q10737">
        <v>0</v>
      </c>
    </row>
    <row r="10738" spans="1:17">
      <c r="A10738" t="s">
        <v>122</v>
      </c>
      <c r="B10738">
        <v>2038</v>
      </c>
      <c r="C10738" t="s">
        <v>13</v>
      </c>
      <c r="D10738" t="s">
        <v>1062</v>
      </c>
      <c r="E10738" t="s">
        <v>162</v>
      </c>
      <c r="F10738" t="s">
        <v>126</v>
      </c>
      <c r="G10738" t="s">
        <v>1063</v>
      </c>
      <c r="H10738" t="s">
        <v>132</v>
      </c>
      <c r="I10738">
        <v>0</v>
      </c>
      <c r="P10738">
        <v>0.49362812101131798</v>
      </c>
      <c r="Q10738">
        <v>0</v>
      </c>
    </row>
    <row r="10739" spans="1:17">
      <c r="A10739" t="s">
        <v>122</v>
      </c>
      <c r="B10739">
        <v>2038</v>
      </c>
      <c r="C10739" t="s">
        <v>13</v>
      </c>
      <c r="D10739" t="s">
        <v>1062</v>
      </c>
      <c r="E10739" t="s">
        <v>162</v>
      </c>
      <c r="F10739" t="s">
        <v>126</v>
      </c>
      <c r="G10739" t="s">
        <v>1063</v>
      </c>
      <c r="H10739" t="s">
        <v>135</v>
      </c>
      <c r="I10739">
        <v>2498962.9090909101</v>
      </c>
      <c r="P10739">
        <v>0.49362812101131798</v>
      </c>
      <c r="Q10739">
        <v>1233558.36529152</v>
      </c>
    </row>
    <row r="10740" spans="1:17">
      <c r="A10740" t="s">
        <v>122</v>
      </c>
      <c r="B10740">
        <v>2038</v>
      </c>
      <c r="C10740" t="s">
        <v>13</v>
      </c>
      <c r="D10740" t="s">
        <v>1062</v>
      </c>
      <c r="E10740" t="s">
        <v>162</v>
      </c>
      <c r="F10740" t="s">
        <v>126</v>
      </c>
      <c r="G10740" t="s">
        <v>1063</v>
      </c>
      <c r="H10740" t="s">
        <v>136</v>
      </c>
      <c r="I10740">
        <v>32070.024000000001</v>
      </c>
      <c r="P10740">
        <v>0.49362812101131798</v>
      </c>
      <c r="Q10740">
        <v>15830.6656879079</v>
      </c>
    </row>
    <row r="10741" spans="1:17">
      <c r="A10741" t="s">
        <v>122</v>
      </c>
      <c r="B10741">
        <v>2038</v>
      </c>
      <c r="C10741" t="s">
        <v>13</v>
      </c>
      <c r="D10741" t="s">
        <v>1062</v>
      </c>
      <c r="E10741" t="s">
        <v>162</v>
      </c>
      <c r="F10741" t="s">
        <v>165</v>
      </c>
      <c r="G10741" t="s">
        <v>1063</v>
      </c>
      <c r="H10741" t="s">
        <v>132</v>
      </c>
      <c r="I10741">
        <v>0</v>
      </c>
      <c r="P10741">
        <v>0.49362812101131798</v>
      </c>
      <c r="Q10741">
        <v>0</v>
      </c>
    </row>
    <row r="10742" spans="1:17">
      <c r="A10742" t="s">
        <v>122</v>
      </c>
      <c r="B10742">
        <v>2038</v>
      </c>
      <c r="C10742" t="s">
        <v>13</v>
      </c>
      <c r="D10742" t="s">
        <v>1062</v>
      </c>
      <c r="E10742" t="s">
        <v>162</v>
      </c>
      <c r="F10742" t="s">
        <v>165</v>
      </c>
      <c r="G10742" t="s">
        <v>1063</v>
      </c>
      <c r="H10742" t="s">
        <v>135</v>
      </c>
      <c r="I10742">
        <v>0</v>
      </c>
      <c r="P10742">
        <v>0.49362812101131798</v>
      </c>
      <c r="Q10742">
        <v>0</v>
      </c>
    </row>
    <row r="10743" spans="1:17">
      <c r="A10743" t="s">
        <v>122</v>
      </c>
      <c r="B10743">
        <v>2038</v>
      </c>
      <c r="C10743" t="s">
        <v>13</v>
      </c>
      <c r="D10743" t="s">
        <v>1062</v>
      </c>
      <c r="E10743" t="s">
        <v>162</v>
      </c>
      <c r="F10743" t="s">
        <v>165</v>
      </c>
      <c r="G10743" t="s">
        <v>1063</v>
      </c>
      <c r="H10743" t="s">
        <v>136</v>
      </c>
      <c r="I10743">
        <v>0</v>
      </c>
      <c r="P10743">
        <v>0.49362812101131798</v>
      </c>
      <c r="Q10743">
        <v>0</v>
      </c>
    </row>
    <row r="10744" spans="1:17">
      <c r="A10744" t="s">
        <v>122</v>
      </c>
      <c r="B10744">
        <v>2038</v>
      </c>
      <c r="C10744" t="s">
        <v>13</v>
      </c>
      <c r="D10744" t="s">
        <v>1062</v>
      </c>
      <c r="E10744" t="s">
        <v>162</v>
      </c>
      <c r="F10744" t="s">
        <v>166</v>
      </c>
      <c r="G10744" t="s">
        <v>1063</v>
      </c>
      <c r="H10744" t="s">
        <v>132</v>
      </c>
      <c r="I10744">
        <v>0</v>
      </c>
      <c r="P10744">
        <v>0.49362812101131798</v>
      </c>
      <c r="Q10744">
        <v>0</v>
      </c>
    </row>
    <row r="10745" spans="1:17">
      <c r="A10745" t="s">
        <v>122</v>
      </c>
      <c r="B10745">
        <v>2038</v>
      </c>
      <c r="C10745" t="s">
        <v>13</v>
      </c>
      <c r="D10745" t="s">
        <v>1062</v>
      </c>
      <c r="E10745" t="s">
        <v>162</v>
      </c>
      <c r="F10745" t="s">
        <v>166</v>
      </c>
      <c r="G10745" t="s">
        <v>1063</v>
      </c>
      <c r="H10745" t="s">
        <v>135</v>
      </c>
      <c r="I10745">
        <v>449170.909090909</v>
      </c>
      <c r="P10745">
        <v>0.49362812101131798</v>
      </c>
      <c r="Q10745">
        <v>221723.39186749101</v>
      </c>
    </row>
    <row r="10746" spans="1:17">
      <c r="A10746" t="s">
        <v>122</v>
      </c>
      <c r="B10746">
        <v>2038</v>
      </c>
      <c r="C10746" t="s">
        <v>13</v>
      </c>
      <c r="D10746" t="s">
        <v>1062</v>
      </c>
      <c r="E10746" t="s">
        <v>162</v>
      </c>
      <c r="F10746" t="s">
        <v>166</v>
      </c>
      <c r="G10746" t="s">
        <v>1063</v>
      </c>
      <c r="H10746" t="s">
        <v>136</v>
      </c>
      <c r="I10746">
        <v>5764.36</v>
      </c>
      <c r="P10746">
        <v>0.49362812101131798</v>
      </c>
      <c r="Q10746">
        <v>2845.4501956327999</v>
      </c>
    </row>
    <row r="10747" spans="1:17">
      <c r="A10747" t="s">
        <v>122</v>
      </c>
      <c r="B10747">
        <v>2038</v>
      </c>
      <c r="C10747" t="s">
        <v>13</v>
      </c>
      <c r="D10747" t="s">
        <v>1062</v>
      </c>
      <c r="E10747" t="s">
        <v>162</v>
      </c>
      <c r="F10747" t="s">
        <v>160</v>
      </c>
      <c r="G10747" t="s">
        <v>1063</v>
      </c>
      <c r="H10747" t="s">
        <v>132</v>
      </c>
      <c r="I10747">
        <v>0</v>
      </c>
      <c r="P10747">
        <v>0.49362812101131798</v>
      </c>
      <c r="Q10747">
        <v>0</v>
      </c>
    </row>
    <row r="10748" spans="1:17">
      <c r="A10748" t="s">
        <v>122</v>
      </c>
      <c r="B10748">
        <v>2038</v>
      </c>
      <c r="C10748" t="s">
        <v>13</v>
      </c>
      <c r="D10748" t="s">
        <v>1062</v>
      </c>
      <c r="E10748" t="s">
        <v>162</v>
      </c>
      <c r="F10748" t="s">
        <v>160</v>
      </c>
      <c r="G10748" t="s">
        <v>1063</v>
      </c>
      <c r="H10748" t="s">
        <v>135</v>
      </c>
      <c r="I10748">
        <v>0</v>
      </c>
      <c r="P10748">
        <v>0.49362812101131798</v>
      </c>
      <c r="Q10748">
        <v>0</v>
      </c>
    </row>
    <row r="10749" spans="1:17">
      <c r="A10749" t="s">
        <v>122</v>
      </c>
      <c r="B10749">
        <v>2038</v>
      </c>
      <c r="C10749" t="s">
        <v>13</v>
      </c>
      <c r="D10749" t="s">
        <v>1062</v>
      </c>
      <c r="E10749" t="s">
        <v>162</v>
      </c>
      <c r="F10749" t="s">
        <v>160</v>
      </c>
      <c r="G10749" t="s">
        <v>1063</v>
      </c>
      <c r="H10749" t="s">
        <v>136</v>
      </c>
      <c r="I10749">
        <v>0</v>
      </c>
      <c r="P10749">
        <v>0.49362812101131798</v>
      </c>
      <c r="Q10749">
        <v>0</v>
      </c>
    </row>
    <row r="10750" spans="1:17">
      <c r="A10750" t="s">
        <v>122</v>
      </c>
      <c r="B10750">
        <v>2038</v>
      </c>
      <c r="C10750" t="s">
        <v>142</v>
      </c>
      <c r="D10750" t="s">
        <v>1062</v>
      </c>
      <c r="E10750" t="s">
        <v>162</v>
      </c>
      <c r="F10750" t="s">
        <v>164</v>
      </c>
      <c r="G10750" t="s">
        <v>1063</v>
      </c>
      <c r="H10750" t="s">
        <v>132</v>
      </c>
      <c r="I10750">
        <v>0</v>
      </c>
      <c r="P10750">
        <v>0.49362812101131798</v>
      </c>
      <c r="Q10750">
        <v>0</v>
      </c>
    </row>
    <row r="10751" spans="1:17">
      <c r="A10751" t="s">
        <v>122</v>
      </c>
      <c r="B10751">
        <v>2038</v>
      </c>
      <c r="C10751" t="s">
        <v>142</v>
      </c>
      <c r="D10751" t="s">
        <v>1062</v>
      </c>
      <c r="E10751" t="s">
        <v>162</v>
      </c>
      <c r="F10751" t="s">
        <v>164</v>
      </c>
      <c r="G10751" t="s">
        <v>1063</v>
      </c>
      <c r="H10751" t="s">
        <v>135</v>
      </c>
      <c r="I10751">
        <v>0</v>
      </c>
      <c r="P10751">
        <v>0.49362812101131798</v>
      </c>
      <c r="Q10751">
        <v>0</v>
      </c>
    </row>
    <row r="10752" spans="1:17">
      <c r="A10752" t="s">
        <v>122</v>
      </c>
      <c r="B10752">
        <v>2038</v>
      </c>
      <c r="C10752" t="s">
        <v>142</v>
      </c>
      <c r="D10752" t="s">
        <v>1062</v>
      </c>
      <c r="E10752" t="s">
        <v>162</v>
      </c>
      <c r="F10752" t="s">
        <v>164</v>
      </c>
      <c r="G10752" t="s">
        <v>1063</v>
      </c>
      <c r="H10752" t="s">
        <v>136</v>
      </c>
      <c r="I10752">
        <v>0</v>
      </c>
      <c r="P10752">
        <v>0.49362812101131798</v>
      </c>
      <c r="Q10752">
        <v>0</v>
      </c>
    </row>
    <row r="10753" spans="1:17">
      <c r="A10753" t="s">
        <v>122</v>
      </c>
      <c r="B10753">
        <v>2038</v>
      </c>
      <c r="C10753" t="s">
        <v>142</v>
      </c>
      <c r="D10753" t="s">
        <v>1062</v>
      </c>
      <c r="E10753" t="s">
        <v>162</v>
      </c>
      <c r="F10753" t="s">
        <v>159</v>
      </c>
      <c r="G10753" t="s">
        <v>1063</v>
      </c>
      <c r="H10753" t="s">
        <v>132</v>
      </c>
      <c r="I10753">
        <v>0</v>
      </c>
      <c r="P10753">
        <v>0.49362812101131798</v>
      </c>
      <c r="Q10753">
        <v>0</v>
      </c>
    </row>
    <row r="10754" spans="1:17">
      <c r="A10754" t="s">
        <v>122</v>
      </c>
      <c r="B10754">
        <v>2038</v>
      </c>
      <c r="C10754" t="s">
        <v>142</v>
      </c>
      <c r="D10754" t="s">
        <v>1062</v>
      </c>
      <c r="E10754" t="s">
        <v>162</v>
      </c>
      <c r="F10754" t="s">
        <v>159</v>
      </c>
      <c r="G10754" t="s">
        <v>1063</v>
      </c>
      <c r="H10754" t="s">
        <v>135</v>
      </c>
      <c r="I10754">
        <v>0</v>
      </c>
      <c r="P10754">
        <v>0.49362812101131798</v>
      </c>
      <c r="Q10754">
        <v>0</v>
      </c>
    </row>
    <row r="10755" spans="1:17">
      <c r="A10755" t="s">
        <v>122</v>
      </c>
      <c r="B10755">
        <v>2038</v>
      </c>
      <c r="C10755" t="s">
        <v>142</v>
      </c>
      <c r="D10755" t="s">
        <v>1062</v>
      </c>
      <c r="E10755" t="s">
        <v>162</v>
      </c>
      <c r="F10755" t="s">
        <v>159</v>
      </c>
      <c r="G10755" t="s">
        <v>1063</v>
      </c>
      <c r="H10755" t="s">
        <v>136</v>
      </c>
      <c r="I10755">
        <v>0</v>
      </c>
      <c r="P10755">
        <v>0.49362812101131798</v>
      </c>
      <c r="Q10755">
        <v>0</v>
      </c>
    </row>
    <row r="10756" spans="1:17">
      <c r="A10756" t="s">
        <v>122</v>
      </c>
      <c r="B10756">
        <v>2038</v>
      </c>
      <c r="C10756" t="s">
        <v>142</v>
      </c>
      <c r="D10756" t="s">
        <v>1062</v>
      </c>
      <c r="E10756" t="s">
        <v>162</v>
      </c>
      <c r="F10756" t="s">
        <v>126</v>
      </c>
      <c r="G10756" t="s">
        <v>1063</v>
      </c>
      <c r="H10756" t="s">
        <v>132</v>
      </c>
      <c r="I10756">
        <v>0</v>
      </c>
      <c r="P10756">
        <v>0.49362812101131798</v>
      </c>
      <c r="Q10756">
        <v>0</v>
      </c>
    </row>
    <row r="10757" spans="1:17">
      <c r="A10757" t="s">
        <v>122</v>
      </c>
      <c r="B10757">
        <v>2038</v>
      </c>
      <c r="C10757" t="s">
        <v>142</v>
      </c>
      <c r="D10757" t="s">
        <v>1062</v>
      </c>
      <c r="E10757" t="s">
        <v>162</v>
      </c>
      <c r="F10757" t="s">
        <v>126</v>
      </c>
      <c r="G10757" t="s">
        <v>1063</v>
      </c>
      <c r="H10757" t="s">
        <v>135</v>
      </c>
      <c r="I10757">
        <v>0</v>
      </c>
      <c r="P10757">
        <v>0.49362812101131798</v>
      </c>
      <c r="Q10757">
        <v>0</v>
      </c>
    </row>
    <row r="10758" spans="1:17">
      <c r="A10758" t="s">
        <v>122</v>
      </c>
      <c r="B10758">
        <v>2038</v>
      </c>
      <c r="C10758" t="s">
        <v>142</v>
      </c>
      <c r="D10758" t="s">
        <v>1062</v>
      </c>
      <c r="E10758" t="s">
        <v>162</v>
      </c>
      <c r="F10758" t="s">
        <v>126</v>
      </c>
      <c r="G10758" t="s">
        <v>1063</v>
      </c>
      <c r="H10758" t="s">
        <v>136</v>
      </c>
      <c r="I10758">
        <v>0</v>
      </c>
      <c r="P10758">
        <v>0.49362812101131798</v>
      </c>
      <c r="Q10758">
        <v>0</v>
      </c>
    </row>
    <row r="10759" spans="1:17">
      <c r="A10759" t="s">
        <v>122</v>
      </c>
      <c r="B10759">
        <v>2038</v>
      </c>
      <c r="C10759" t="s">
        <v>142</v>
      </c>
      <c r="D10759" t="s">
        <v>1062</v>
      </c>
      <c r="E10759" t="s">
        <v>162</v>
      </c>
      <c r="F10759" t="s">
        <v>165</v>
      </c>
      <c r="G10759" t="s">
        <v>1063</v>
      </c>
      <c r="H10759" t="s">
        <v>132</v>
      </c>
      <c r="I10759">
        <v>0</v>
      </c>
      <c r="P10759">
        <v>0.49362812101131798</v>
      </c>
      <c r="Q10759">
        <v>0</v>
      </c>
    </row>
    <row r="10760" spans="1:17">
      <c r="A10760" t="s">
        <v>122</v>
      </c>
      <c r="B10760">
        <v>2038</v>
      </c>
      <c r="C10760" t="s">
        <v>142</v>
      </c>
      <c r="D10760" t="s">
        <v>1062</v>
      </c>
      <c r="E10760" t="s">
        <v>162</v>
      </c>
      <c r="F10760" t="s">
        <v>165</v>
      </c>
      <c r="G10760" t="s">
        <v>1063</v>
      </c>
      <c r="H10760" t="s">
        <v>135</v>
      </c>
      <c r="I10760">
        <v>0</v>
      </c>
      <c r="P10760">
        <v>0.49362812101131798</v>
      </c>
      <c r="Q10760">
        <v>0</v>
      </c>
    </row>
    <row r="10761" spans="1:17">
      <c r="A10761" t="s">
        <v>122</v>
      </c>
      <c r="B10761">
        <v>2038</v>
      </c>
      <c r="C10761" t="s">
        <v>142</v>
      </c>
      <c r="D10761" t="s">
        <v>1062</v>
      </c>
      <c r="E10761" t="s">
        <v>162</v>
      </c>
      <c r="F10761" t="s">
        <v>165</v>
      </c>
      <c r="G10761" t="s">
        <v>1063</v>
      </c>
      <c r="H10761" t="s">
        <v>136</v>
      </c>
      <c r="I10761">
        <v>0</v>
      </c>
      <c r="P10761">
        <v>0.49362812101131798</v>
      </c>
      <c r="Q10761">
        <v>0</v>
      </c>
    </row>
    <row r="10762" spans="1:17">
      <c r="A10762" t="s">
        <v>122</v>
      </c>
      <c r="B10762">
        <v>2038</v>
      </c>
      <c r="C10762" t="s">
        <v>142</v>
      </c>
      <c r="D10762" t="s">
        <v>1062</v>
      </c>
      <c r="E10762" t="s">
        <v>162</v>
      </c>
      <c r="F10762" t="s">
        <v>166</v>
      </c>
      <c r="G10762" t="s">
        <v>1063</v>
      </c>
      <c r="H10762" t="s">
        <v>132</v>
      </c>
      <c r="I10762">
        <v>0</v>
      </c>
      <c r="P10762">
        <v>0.49362812101131798</v>
      </c>
      <c r="Q10762">
        <v>0</v>
      </c>
    </row>
    <row r="10763" spans="1:17">
      <c r="A10763" t="s">
        <v>122</v>
      </c>
      <c r="B10763">
        <v>2038</v>
      </c>
      <c r="C10763" t="s">
        <v>142</v>
      </c>
      <c r="D10763" t="s">
        <v>1062</v>
      </c>
      <c r="E10763" t="s">
        <v>162</v>
      </c>
      <c r="F10763" t="s">
        <v>166</v>
      </c>
      <c r="G10763" t="s">
        <v>1063</v>
      </c>
      <c r="H10763" t="s">
        <v>135</v>
      </c>
      <c r="I10763">
        <v>0</v>
      </c>
      <c r="P10763">
        <v>0.49362812101131798</v>
      </c>
      <c r="Q10763">
        <v>0</v>
      </c>
    </row>
    <row r="10764" spans="1:17">
      <c r="A10764" t="s">
        <v>122</v>
      </c>
      <c r="B10764">
        <v>2038</v>
      </c>
      <c r="C10764" t="s">
        <v>142</v>
      </c>
      <c r="D10764" t="s">
        <v>1062</v>
      </c>
      <c r="E10764" t="s">
        <v>162</v>
      </c>
      <c r="F10764" t="s">
        <v>166</v>
      </c>
      <c r="G10764" t="s">
        <v>1063</v>
      </c>
      <c r="H10764" t="s">
        <v>136</v>
      </c>
      <c r="I10764">
        <v>0</v>
      </c>
      <c r="P10764">
        <v>0.49362812101131798</v>
      </c>
      <c r="Q10764">
        <v>0</v>
      </c>
    </row>
    <row r="10765" spans="1:17">
      <c r="A10765" t="s">
        <v>122</v>
      </c>
      <c r="B10765">
        <v>2038</v>
      </c>
      <c r="C10765" t="s">
        <v>142</v>
      </c>
      <c r="D10765" t="s">
        <v>1062</v>
      </c>
      <c r="E10765" t="s">
        <v>162</v>
      </c>
      <c r="F10765" t="s">
        <v>160</v>
      </c>
      <c r="G10765" t="s">
        <v>1063</v>
      </c>
      <c r="H10765" t="s">
        <v>132</v>
      </c>
      <c r="I10765">
        <v>0</v>
      </c>
      <c r="P10765">
        <v>0.49362812101131798</v>
      </c>
      <c r="Q10765">
        <v>0</v>
      </c>
    </row>
    <row r="10766" spans="1:17">
      <c r="A10766" t="s">
        <v>122</v>
      </c>
      <c r="B10766">
        <v>2038</v>
      </c>
      <c r="C10766" t="s">
        <v>142</v>
      </c>
      <c r="D10766" t="s">
        <v>1062</v>
      </c>
      <c r="E10766" t="s">
        <v>162</v>
      </c>
      <c r="F10766" t="s">
        <v>160</v>
      </c>
      <c r="G10766" t="s">
        <v>1063</v>
      </c>
      <c r="H10766" t="s">
        <v>135</v>
      </c>
      <c r="I10766">
        <v>0</v>
      </c>
      <c r="P10766">
        <v>0.49362812101131798</v>
      </c>
      <c r="Q10766">
        <v>0</v>
      </c>
    </row>
    <row r="10767" spans="1:17">
      <c r="A10767" t="s">
        <v>122</v>
      </c>
      <c r="B10767">
        <v>2038</v>
      </c>
      <c r="C10767" t="s">
        <v>142</v>
      </c>
      <c r="D10767" t="s">
        <v>1062</v>
      </c>
      <c r="E10767" t="s">
        <v>162</v>
      </c>
      <c r="F10767" t="s">
        <v>160</v>
      </c>
      <c r="G10767" t="s">
        <v>1063</v>
      </c>
      <c r="H10767" t="s">
        <v>136</v>
      </c>
      <c r="I10767">
        <v>0</v>
      </c>
      <c r="P10767">
        <v>0.49362812101131798</v>
      </c>
      <c r="Q10767">
        <v>0</v>
      </c>
    </row>
    <row r="10768" spans="1:17">
      <c r="A10768" t="s">
        <v>122</v>
      </c>
      <c r="B10768">
        <v>2038</v>
      </c>
      <c r="C10768" t="s">
        <v>137</v>
      </c>
      <c r="D10768" t="s">
        <v>1062</v>
      </c>
      <c r="E10768" t="s">
        <v>170</v>
      </c>
      <c r="F10768" t="s">
        <v>164</v>
      </c>
      <c r="G10768" t="s">
        <v>1063</v>
      </c>
      <c r="H10768" t="s">
        <v>132</v>
      </c>
      <c r="I10768">
        <v>0</v>
      </c>
      <c r="P10768">
        <v>0.49362812101131798</v>
      </c>
      <c r="Q10768">
        <v>0</v>
      </c>
    </row>
    <row r="10769" spans="1:17">
      <c r="A10769" t="s">
        <v>122</v>
      </c>
      <c r="B10769">
        <v>2038</v>
      </c>
      <c r="C10769" t="s">
        <v>137</v>
      </c>
      <c r="D10769" t="s">
        <v>1062</v>
      </c>
      <c r="E10769" t="s">
        <v>170</v>
      </c>
      <c r="F10769" t="s">
        <v>164</v>
      </c>
      <c r="G10769" t="s">
        <v>1063</v>
      </c>
      <c r="H10769" t="s">
        <v>135</v>
      </c>
      <c r="I10769">
        <v>0</v>
      </c>
      <c r="P10769">
        <v>0.49362812101131798</v>
      </c>
      <c r="Q10769">
        <v>0</v>
      </c>
    </row>
    <row r="10770" spans="1:17">
      <c r="A10770" t="s">
        <v>122</v>
      </c>
      <c r="B10770">
        <v>2038</v>
      </c>
      <c r="C10770" t="s">
        <v>137</v>
      </c>
      <c r="D10770" t="s">
        <v>1062</v>
      </c>
      <c r="E10770" t="s">
        <v>170</v>
      </c>
      <c r="F10770" t="s">
        <v>164</v>
      </c>
      <c r="G10770" t="s">
        <v>1063</v>
      </c>
      <c r="H10770" t="s">
        <v>136</v>
      </c>
      <c r="I10770">
        <v>0</v>
      </c>
      <c r="P10770">
        <v>0.49362812101131798</v>
      </c>
      <c r="Q10770">
        <v>0</v>
      </c>
    </row>
    <row r="10771" spans="1:17">
      <c r="A10771" t="s">
        <v>122</v>
      </c>
      <c r="B10771">
        <v>2038</v>
      </c>
      <c r="C10771" t="s">
        <v>137</v>
      </c>
      <c r="D10771" t="s">
        <v>1062</v>
      </c>
      <c r="E10771" t="s">
        <v>170</v>
      </c>
      <c r="F10771" t="s">
        <v>159</v>
      </c>
      <c r="G10771" t="s">
        <v>1063</v>
      </c>
      <c r="H10771" t="s">
        <v>132</v>
      </c>
      <c r="I10771">
        <v>0</v>
      </c>
      <c r="P10771">
        <v>0.49362812101131798</v>
      </c>
      <c r="Q10771">
        <v>0</v>
      </c>
    </row>
    <row r="10772" spans="1:17">
      <c r="A10772" t="s">
        <v>122</v>
      </c>
      <c r="B10772">
        <v>2038</v>
      </c>
      <c r="C10772" t="s">
        <v>137</v>
      </c>
      <c r="D10772" t="s">
        <v>1062</v>
      </c>
      <c r="E10772" t="s">
        <v>170</v>
      </c>
      <c r="F10772" t="s">
        <v>159</v>
      </c>
      <c r="G10772" t="s">
        <v>1063</v>
      </c>
      <c r="H10772" t="s">
        <v>135</v>
      </c>
      <c r="I10772">
        <v>0</v>
      </c>
      <c r="P10772">
        <v>0.49362812101131798</v>
      </c>
      <c r="Q10772">
        <v>0</v>
      </c>
    </row>
    <row r="10773" spans="1:17">
      <c r="A10773" t="s">
        <v>122</v>
      </c>
      <c r="B10773">
        <v>2038</v>
      </c>
      <c r="C10773" t="s">
        <v>137</v>
      </c>
      <c r="D10773" t="s">
        <v>1062</v>
      </c>
      <c r="E10773" t="s">
        <v>170</v>
      </c>
      <c r="F10773" t="s">
        <v>159</v>
      </c>
      <c r="G10773" t="s">
        <v>1063</v>
      </c>
      <c r="H10773" t="s">
        <v>136</v>
      </c>
      <c r="I10773">
        <v>0</v>
      </c>
      <c r="P10773">
        <v>0.49362812101131798</v>
      </c>
      <c r="Q10773">
        <v>0</v>
      </c>
    </row>
    <row r="10774" spans="1:17">
      <c r="A10774" t="s">
        <v>122</v>
      </c>
      <c r="B10774">
        <v>2038</v>
      </c>
      <c r="C10774" t="s">
        <v>137</v>
      </c>
      <c r="D10774" t="s">
        <v>1062</v>
      </c>
      <c r="E10774" t="s">
        <v>170</v>
      </c>
      <c r="F10774" t="s">
        <v>126</v>
      </c>
      <c r="G10774" t="s">
        <v>1063</v>
      </c>
      <c r="H10774" t="s">
        <v>132</v>
      </c>
      <c r="I10774">
        <v>0</v>
      </c>
      <c r="P10774">
        <v>0.49362812101131798</v>
      </c>
      <c r="Q10774">
        <v>0</v>
      </c>
    </row>
    <row r="10775" spans="1:17">
      <c r="A10775" t="s">
        <v>122</v>
      </c>
      <c r="B10775">
        <v>2038</v>
      </c>
      <c r="C10775" t="s">
        <v>137</v>
      </c>
      <c r="D10775" t="s">
        <v>1062</v>
      </c>
      <c r="E10775" t="s">
        <v>170</v>
      </c>
      <c r="F10775" t="s">
        <v>126</v>
      </c>
      <c r="G10775" t="s">
        <v>1063</v>
      </c>
      <c r="H10775" t="s">
        <v>135</v>
      </c>
      <c r="I10775">
        <v>0</v>
      </c>
      <c r="P10775">
        <v>0.49362812101131798</v>
      </c>
      <c r="Q10775">
        <v>0</v>
      </c>
    </row>
    <row r="10776" spans="1:17">
      <c r="A10776" t="s">
        <v>122</v>
      </c>
      <c r="B10776">
        <v>2038</v>
      </c>
      <c r="C10776" t="s">
        <v>137</v>
      </c>
      <c r="D10776" t="s">
        <v>1062</v>
      </c>
      <c r="E10776" t="s">
        <v>170</v>
      </c>
      <c r="F10776" t="s">
        <v>126</v>
      </c>
      <c r="G10776" t="s">
        <v>1063</v>
      </c>
      <c r="H10776" t="s">
        <v>136</v>
      </c>
      <c r="I10776">
        <v>0</v>
      </c>
      <c r="P10776">
        <v>0.49362812101131798</v>
      </c>
      <c r="Q10776">
        <v>0</v>
      </c>
    </row>
    <row r="10777" spans="1:17">
      <c r="A10777" t="s">
        <v>122</v>
      </c>
      <c r="B10777">
        <v>2038</v>
      </c>
      <c r="C10777" t="s">
        <v>137</v>
      </c>
      <c r="D10777" t="s">
        <v>1062</v>
      </c>
      <c r="E10777" t="s">
        <v>170</v>
      </c>
      <c r="F10777" t="s">
        <v>165</v>
      </c>
      <c r="G10777" t="s">
        <v>1063</v>
      </c>
      <c r="H10777" t="s">
        <v>132</v>
      </c>
      <c r="I10777">
        <v>0</v>
      </c>
      <c r="P10777">
        <v>0.49362812101131798</v>
      </c>
      <c r="Q10777">
        <v>0</v>
      </c>
    </row>
    <row r="10778" spans="1:17">
      <c r="A10778" t="s">
        <v>122</v>
      </c>
      <c r="B10778">
        <v>2038</v>
      </c>
      <c r="C10778" t="s">
        <v>137</v>
      </c>
      <c r="D10778" t="s">
        <v>1062</v>
      </c>
      <c r="E10778" t="s">
        <v>170</v>
      </c>
      <c r="F10778" t="s">
        <v>165</v>
      </c>
      <c r="G10778" t="s">
        <v>1063</v>
      </c>
      <c r="H10778" t="s">
        <v>135</v>
      </c>
      <c r="I10778">
        <v>0</v>
      </c>
      <c r="P10778">
        <v>0.49362812101131798</v>
      </c>
      <c r="Q10778">
        <v>0</v>
      </c>
    </row>
    <row r="10779" spans="1:17">
      <c r="A10779" t="s">
        <v>122</v>
      </c>
      <c r="B10779">
        <v>2038</v>
      </c>
      <c r="C10779" t="s">
        <v>137</v>
      </c>
      <c r="D10779" t="s">
        <v>1062</v>
      </c>
      <c r="E10779" t="s">
        <v>170</v>
      </c>
      <c r="F10779" t="s">
        <v>165</v>
      </c>
      <c r="G10779" t="s">
        <v>1063</v>
      </c>
      <c r="H10779" t="s">
        <v>136</v>
      </c>
      <c r="I10779">
        <v>0</v>
      </c>
      <c r="P10779">
        <v>0.49362812101131798</v>
      </c>
      <c r="Q10779">
        <v>0</v>
      </c>
    </row>
    <row r="10780" spans="1:17">
      <c r="A10780" t="s">
        <v>122</v>
      </c>
      <c r="B10780">
        <v>2038</v>
      </c>
      <c r="C10780" t="s">
        <v>137</v>
      </c>
      <c r="D10780" t="s">
        <v>1062</v>
      </c>
      <c r="E10780" t="s">
        <v>170</v>
      </c>
      <c r="F10780" t="s">
        <v>166</v>
      </c>
      <c r="G10780" t="s">
        <v>1063</v>
      </c>
      <c r="H10780" t="s">
        <v>132</v>
      </c>
      <c r="I10780">
        <v>0</v>
      </c>
      <c r="P10780">
        <v>0.49362812101131798</v>
      </c>
      <c r="Q10780">
        <v>0</v>
      </c>
    </row>
    <row r="10781" spans="1:17">
      <c r="A10781" t="s">
        <v>122</v>
      </c>
      <c r="B10781">
        <v>2038</v>
      </c>
      <c r="C10781" t="s">
        <v>137</v>
      </c>
      <c r="D10781" t="s">
        <v>1062</v>
      </c>
      <c r="E10781" t="s">
        <v>170</v>
      </c>
      <c r="F10781" t="s">
        <v>166</v>
      </c>
      <c r="G10781" t="s">
        <v>1063</v>
      </c>
      <c r="H10781" t="s">
        <v>135</v>
      </c>
      <c r="I10781">
        <v>0</v>
      </c>
      <c r="P10781">
        <v>0.49362812101131798</v>
      </c>
      <c r="Q10781">
        <v>0</v>
      </c>
    </row>
    <row r="10782" spans="1:17">
      <c r="A10782" t="s">
        <v>122</v>
      </c>
      <c r="B10782">
        <v>2038</v>
      </c>
      <c r="C10782" t="s">
        <v>137</v>
      </c>
      <c r="D10782" t="s">
        <v>1062</v>
      </c>
      <c r="E10782" t="s">
        <v>170</v>
      </c>
      <c r="F10782" t="s">
        <v>166</v>
      </c>
      <c r="G10782" t="s">
        <v>1063</v>
      </c>
      <c r="H10782" t="s">
        <v>136</v>
      </c>
      <c r="I10782">
        <v>0</v>
      </c>
      <c r="P10782">
        <v>0.49362812101131798</v>
      </c>
      <c r="Q10782">
        <v>0</v>
      </c>
    </row>
    <row r="10783" spans="1:17">
      <c r="A10783" t="s">
        <v>122</v>
      </c>
      <c r="B10783">
        <v>2038</v>
      </c>
      <c r="C10783" t="s">
        <v>137</v>
      </c>
      <c r="D10783" t="s">
        <v>1062</v>
      </c>
      <c r="E10783" t="s">
        <v>170</v>
      </c>
      <c r="F10783" t="s">
        <v>160</v>
      </c>
      <c r="G10783" t="s">
        <v>1063</v>
      </c>
      <c r="H10783" t="s">
        <v>132</v>
      </c>
      <c r="I10783">
        <v>0</v>
      </c>
      <c r="P10783">
        <v>0.49362812101131798</v>
      </c>
      <c r="Q10783">
        <v>0</v>
      </c>
    </row>
    <row r="10784" spans="1:17">
      <c r="A10784" t="s">
        <v>122</v>
      </c>
      <c r="B10784">
        <v>2038</v>
      </c>
      <c r="C10784" t="s">
        <v>137</v>
      </c>
      <c r="D10784" t="s">
        <v>1062</v>
      </c>
      <c r="E10784" t="s">
        <v>170</v>
      </c>
      <c r="F10784" t="s">
        <v>160</v>
      </c>
      <c r="G10784" t="s">
        <v>1063</v>
      </c>
      <c r="H10784" t="s">
        <v>135</v>
      </c>
      <c r="I10784">
        <v>0</v>
      </c>
      <c r="P10784">
        <v>0.49362812101131798</v>
      </c>
      <c r="Q10784">
        <v>0</v>
      </c>
    </row>
    <row r="10785" spans="1:17">
      <c r="A10785" t="s">
        <v>122</v>
      </c>
      <c r="B10785">
        <v>2038</v>
      </c>
      <c r="C10785" t="s">
        <v>137</v>
      </c>
      <c r="D10785" t="s">
        <v>1062</v>
      </c>
      <c r="E10785" t="s">
        <v>170</v>
      </c>
      <c r="F10785" t="s">
        <v>160</v>
      </c>
      <c r="G10785" t="s">
        <v>1063</v>
      </c>
      <c r="H10785" t="s">
        <v>136</v>
      </c>
      <c r="I10785">
        <v>0</v>
      </c>
      <c r="P10785">
        <v>0.49362812101131798</v>
      </c>
      <c r="Q10785">
        <v>0</v>
      </c>
    </row>
    <row r="10786" spans="1:17">
      <c r="A10786" t="s">
        <v>122</v>
      </c>
      <c r="B10786">
        <v>2038</v>
      </c>
      <c r="C10786" t="s">
        <v>148</v>
      </c>
      <c r="D10786" t="s">
        <v>1066</v>
      </c>
      <c r="E10786" t="s">
        <v>170</v>
      </c>
      <c r="F10786" t="s">
        <v>164</v>
      </c>
      <c r="G10786" t="s">
        <v>158</v>
      </c>
      <c r="H10786" t="s">
        <v>132</v>
      </c>
      <c r="I10786">
        <v>0</v>
      </c>
      <c r="P10786">
        <v>0.49362812101131798</v>
      </c>
      <c r="Q10786">
        <v>0</v>
      </c>
    </row>
    <row r="10787" spans="1:17">
      <c r="A10787" t="s">
        <v>122</v>
      </c>
      <c r="B10787">
        <v>2038</v>
      </c>
      <c r="C10787" t="s">
        <v>148</v>
      </c>
      <c r="D10787" t="s">
        <v>1066</v>
      </c>
      <c r="E10787" t="s">
        <v>170</v>
      </c>
      <c r="F10787" t="s">
        <v>164</v>
      </c>
      <c r="G10787" t="s">
        <v>158</v>
      </c>
      <c r="H10787" t="s">
        <v>135</v>
      </c>
      <c r="I10787">
        <v>0</v>
      </c>
      <c r="P10787">
        <v>0.49362812101131798</v>
      </c>
      <c r="Q10787">
        <v>0</v>
      </c>
    </row>
    <row r="10788" spans="1:17">
      <c r="A10788" t="s">
        <v>122</v>
      </c>
      <c r="B10788">
        <v>2038</v>
      </c>
      <c r="C10788" t="s">
        <v>148</v>
      </c>
      <c r="D10788" t="s">
        <v>1066</v>
      </c>
      <c r="E10788" t="s">
        <v>170</v>
      </c>
      <c r="F10788" t="s">
        <v>164</v>
      </c>
      <c r="G10788" t="s">
        <v>158</v>
      </c>
      <c r="H10788" t="s">
        <v>136</v>
      </c>
      <c r="I10788">
        <v>0</v>
      </c>
      <c r="P10788">
        <v>0.49362812101131798</v>
      </c>
      <c r="Q10788">
        <v>0</v>
      </c>
    </row>
    <row r="10789" spans="1:17">
      <c r="A10789" t="s">
        <v>122</v>
      </c>
      <c r="B10789">
        <v>2038</v>
      </c>
      <c r="C10789" t="s">
        <v>148</v>
      </c>
      <c r="D10789" t="s">
        <v>1066</v>
      </c>
      <c r="E10789" t="s">
        <v>170</v>
      </c>
      <c r="F10789" t="s">
        <v>159</v>
      </c>
      <c r="G10789" t="s">
        <v>158</v>
      </c>
      <c r="H10789" t="s">
        <v>132</v>
      </c>
      <c r="I10789">
        <v>0</v>
      </c>
      <c r="P10789">
        <v>0.49362812101131798</v>
      </c>
      <c r="Q10789">
        <v>0</v>
      </c>
    </row>
    <row r="10790" spans="1:17">
      <c r="A10790" t="s">
        <v>122</v>
      </c>
      <c r="B10790">
        <v>2038</v>
      </c>
      <c r="C10790" t="s">
        <v>148</v>
      </c>
      <c r="D10790" t="s">
        <v>1066</v>
      </c>
      <c r="E10790" t="s">
        <v>170</v>
      </c>
      <c r="F10790" t="s">
        <v>159</v>
      </c>
      <c r="G10790" t="s">
        <v>158</v>
      </c>
      <c r="H10790" t="s">
        <v>135</v>
      </c>
      <c r="I10790">
        <v>0</v>
      </c>
      <c r="P10790">
        <v>0.49362812101131798</v>
      </c>
      <c r="Q10790">
        <v>0</v>
      </c>
    </row>
    <row r="10791" spans="1:17">
      <c r="A10791" t="s">
        <v>122</v>
      </c>
      <c r="B10791">
        <v>2038</v>
      </c>
      <c r="C10791" t="s">
        <v>148</v>
      </c>
      <c r="D10791" t="s">
        <v>1066</v>
      </c>
      <c r="E10791" t="s">
        <v>170</v>
      </c>
      <c r="F10791" t="s">
        <v>159</v>
      </c>
      <c r="G10791" t="s">
        <v>158</v>
      </c>
      <c r="H10791" t="s">
        <v>136</v>
      </c>
      <c r="I10791">
        <v>0</v>
      </c>
      <c r="P10791">
        <v>0.49362812101131798</v>
      </c>
      <c r="Q10791">
        <v>0</v>
      </c>
    </row>
    <row r="10792" spans="1:17">
      <c r="A10792" t="s">
        <v>122</v>
      </c>
      <c r="B10792">
        <v>2038</v>
      </c>
      <c r="C10792" t="s">
        <v>148</v>
      </c>
      <c r="D10792" t="s">
        <v>1066</v>
      </c>
      <c r="E10792" t="s">
        <v>170</v>
      </c>
      <c r="F10792" t="s">
        <v>126</v>
      </c>
      <c r="G10792" t="s">
        <v>158</v>
      </c>
      <c r="H10792" t="s">
        <v>132</v>
      </c>
      <c r="I10792">
        <v>0</v>
      </c>
      <c r="P10792">
        <v>0.49362812101131798</v>
      </c>
      <c r="Q10792">
        <v>0</v>
      </c>
    </row>
    <row r="10793" spans="1:17">
      <c r="A10793" t="s">
        <v>122</v>
      </c>
      <c r="B10793">
        <v>2038</v>
      </c>
      <c r="C10793" t="s">
        <v>148</v>
      </c>
      <c r="D10793" t="s">
        <v>1066</v>
      </c>
      <c r="E10793" t="s">
        <v>170</v>
      </c>
      <c r="F10793" t="s">
        <v>126</v>
      </c>
      <c r="G10793" t="s">
        <v>158</v>
      </c>
      <c r="H10793" t="s">
        <v>135</v>
      </c>
      <c r="I10793">
        <v>0</v>
      </c>
      <c r="P10793">
        <v>0.49362812101131798</v>
      </c>
      <c r="Q10793">
        <v>0</v>
      </c>
    </row>
    <row r="10794" spans="1:17">
      <c r="A10794" t="s">
        <v>122</v>
      </c>
      <c r="B10794">
        <v>2038</v>
      </c>
      <c r="C10794" t="s">
        <v>148</v>
      </c>
      <c r="D10794" t="s">
        <v>1066</v>
      </c>
      <c r="E10794" t="s">
        <v>170</v>
      </c>
      <c r="F10794" t="s">
        <v>126</v>
      </c>
      <c r="G10794" t="s">
        <v>158</v>
      </c>
      <c r="H10794" t="s">
        <v>136</v>
      </c>
      <c r="I10794">
        <v>0</v>
      </c>
      <c r="P10794">
        <v>0.49362812101131798</v>
      </c>
      <c r="Q10794">
        <v>0</v>
      </c>
    </row>
    <row r="10795" spans="1:17">
      <c r="A10795" t="s">
        <v>122</v>
      </c>
      <c r="B10795">
        <v>2038</v>
      </c>
      <c r="C10795" t="s">
        <v>148</v>
      </c>
      <c r="D10795" t="s">
        <v>1066</v>
      </c>
      <c r="E10795" t="s">
        <v>170</v>
      </c>
      <c r="F10795" t="s">
        <v>165</v>
      </c>
      <c r="G10795" t="s">
        <v>158</v>
      </c>
      <c r="H10795" t="s">
        <v>132</v>
      </c>
      <c r="I10795">
        <v>0</v>
      </c>
      <c r="P10795">
        <v>0.49362812101131798</v>
      </c>
      <c r="Q10795">
        <v>0</v>
      </c>
    </row>
    <row r="10796" spans="1:17">
      <c r="A10796" t="s">
        <v>122</v>
      </c>
      <c r="B10796">
        <v>2038</v>
      </c>
      <c r="C10796" t="s">
        <v>148</v>
      </c>
      <c r="D10796" t="s">
        <v>1066</v>
      </c>
      <c r="E10796" t="s">
        <v>170</v>
      </c>
      <c r="F10796" t="s">
        <v>165</v>
      </c>
      <c r="G10796" t="s">
        <v>158</v>
      </c>
      <c r="H10796" t="s">
        <v>135</v>
      </c>
      <c r="I10796">
        <v>0</v>
      </c>
      <c r="P10796">
        <v>0.49362812101131798</v>
      </c>
      <c r="Q10796">
        <v>0</v>
      </c>
    </row>
    <row r="10797" spans="1:17">
      <c r="A10797" t="s">
        <v>122</v>
      </c>
      <c r="B10797">
        <v>2038</v>
      </c>
      <c r="C10797" t="s">
        <v>148</v>
      </c>
      <c r="D10797" t="s">
        <v>1066</v>
      </c>
      <c r="E10797" t="s">
        <v>170</v>
      </c>
      <c r="F10797" t="s">
        <v>165</v>
      </c>
      <c r="G10797" t="s">
        <v>158</v>
      </c>
      <c r="H10797" t="s">
        <v>136</v>
      </c>
      <c r="I10797">
        <v>0</v>
      </c>
      <c r="P10797">
        <v>0.49362812101131798</v>
      </c>
      <c r="Q10797">
        <v>0</v>
      </c>
    </row>
    <row r="10798" spans="1:17">
      <c r="A10798" t="s">
        <v>122</v>
      </c>
      <c r="B10798">
        <v>2038</v>
      </c>
      <c r="C10798" t="s">
        <v>148</v>
      </c>
      <c r="D10798" t="s">
        <v>1066</v>
      </c>
      <c r="E10798" t="s">
        <v>170</v>
      </c>
      <c r="F10798" t="s">
        <v>166</v>
      </c>
      <c r="G10798" t="s">
        <v>158</v>
      </c>
      <c r="H10798" t="s">
        <v>132</v>
      </c>
      <c r="I10798">
        <v>0</v>
      </c>
      <c r="P10798">
        <v>0.49362812101131798</v>
      </c>
      <c r="Q10798">
        <v>0</v>
      </c>
    </row>
    <row r="10799" spans="1:17">
      <c r="A10799" t="s">
        <v>122</v>
      </c>
      <c r="B10799">
        <v>2038</v>
      </c>
      <c r="C10799" t="s">
        <v>148</v>
      </c>
      <c r="D10799" t="s">
        <v>1066</v>
      </c>
      <c r="E10799" t="s">
        <v>170</v>
      </c>
      <c r="F10799" t="s">
        <v>166</v>
      </c>
      <c r="G10799" t="s">
        <v>158</v>
      </c>
      <c r="H10799" t="s">
        <v>135</v>
      </c>
      <c r="I10799">
        <v>0</v>
      </c>
      <c r="P10799">
        <v>0.49362812101131798</v>
      </c>
      <c r="Q10799">
        <v>0</v>
      </c>
    </row>
    <row r="10800" spans="1:17">
      <c r="A10800" t="s">
        <v>122</v>
      </c>
      <c r="B10800">
        <v>2038</v>
      </c>
      <c r="C10800" t="s">
        <v>148</v>
      </c>
      <c r="D10800" t="s">
        <v>1066</v>
      </c>
      <c r="E10800" t="s">
        <v>170</v>
      </c>
      <c r="F10800" t="s">
        <v>166</v>
      </c>
      <c r="G10800" t="s">
        <v>158</v>
      </c>
      <c r="H10800" t="s">
        <v>136</v>
      </c>
      <c r="I10800">
        <v>0</v>
      </c>
      <c r="P10800">
        <v>0.49362812101131798</v>
      </c>
      <c r="Q10800">
        <v>0</v>
      </c>
    </row>
    <row r="10801" spans="1:17">
      <c r="A10801" t="s">
        <v>122</v>
      </c>
      <c r="B10801">
        <v>2038</v>
      </c>
      <c r="C10801" t="s">
        <v>148</v>
      </c>
      <c r="D10801" t="s">
        <v>1066</v>
      </c>
      <c r="E10801" t="s">
        <v>170</v>
      </c>
      <c r="F10801" t="s">
        <v>160</v>
      </c>
      <c r="G10801" t="s">
        <v>158</v>
      </c>
      <c r="H10801" t="s">
        <v>132</v>
      </c>
      <c r="I10801">
        <v>0</v>
      </c>
      <c r="P10801">
        <v>0.49362812101131798</v>
      </c>
      <c r="Q10801">
        <v>0</v>
      </c>
    </row>
    <row r="10802" spans="1:17">
      <c r="A10802" t="s">
        <v>122</v>
      </c>
      <c r="B10802">
        <v>2038</v>
      </c>
      <c r="C10802" t="s">
        <v>148</v>
      </c>
      <c r="D10802" t="s">
        <v>1066</v>
      </c>
      <c r="E10802" t="s">
        <v>170</v>
      </c>
      <c r="F10802" t="s">
        <v>160</v>
      </c>
      <c r="G10802" t="s">
        <v>158</v>
      </c>
      <c r="H10802" t="s">
        <v>135</v>
      </c>
      <c r="I10802">
        <v>0</v>
      </c>
      <c r="P10802">
        <v>0.49362812101131798</v>
      </c>
      <c r="Q10802">
        <v>0</v>
      </c>
    </row>
    <row r="10803" spans="1:17">
      <c r="A10803" t="s">
        <v>122</v>
      </c>
      <c r="B10803">
        <v>2038</v>
      </c>
      <c r="C10803" t="s">
        <v>148</v>
      </c>
      <c r="D10803" t="s">
        <v>1066</v>
      </c>
      <c r="E10803" t="s">
        <v>170</v>
      </c>
      <c r="F10803" t="s">
        <v>160</v>
      </c>
      <c r="G10803" t="s">
        <v>158</v>
      </c>
      <c r="H10803" t="s">
        <v>136</v>
      </c>
      <c r="I10803">
        <v>0</v>
      </c>
      <c r="P10803">
        <v>0.49362812101131798</v>
      </c>
      <c r="Q10803">
        <v>0</v>
      </c>
    </row>
    <row r="10804" spans="1:17">
      <c r="A10804" t="s">
        <v>122</v>
      </c>
      <c r="B10804">
        <v>2038</v>
      </c>
      <c r="C10804" t="s">
        <v>149</v>
      </c>
      <c r="D10804" t="s">
        <v>1066</v>
      </c>
      <c r="E10804" t="s">
        <v>170</v>
      </c>
      <c r="F10804" t="s">
        <v>164</v>
      </c>
      <c r="G10804" t="s">
        <v>158</v>
      </c>
      <c r="H10804" t="s">
        <v>132</v>
      </c>
      <c r="I10804">
        <v>0</v>
      </c>
      <c r="P10804">
        <v>0.49362812101131798</v>
      </c>
      <c r="Q10804">
        <v>0</v>
      </c>
    </row>
    <row r="10805" spans="1:17">
      <c r="A10805" t="s">
        <v>122</v>
      </c>
      <c r="B10805">
        <v>2038</v>
      </c>
      <c r="C10805" t="s">
        <v>149</v>
      </c>
      <c r="D10805" t="s">
        <v>1066</v>
      </c>
      <c r="E10805" t="s">
        <v>170</v>
      </c>
      <c r="F10805" t="s">
        <v>164</v>
      </c>
      <c r="G10805" t="s">
        <v>158</v>
      </c>
      <c r="H10805" t="s">
        <v>135</v>
      </c>
      <c r="I10805">
        <v>0</v>
      </c>
      <c r="P10805">
        <v>0.49362812101131798</v>
      </c>
      <c r="Q10805">
        <v>0</v>
      </c>
    </row>
    <row r="10806" spans="1:17">
      <c r="A10806" t="s">
        <v>122</v>
      </c>
      <c r="B10806">
        <v>2038</v>
      </c>
      <c r="C10806" t="s">
        <v>149</v>
      </c>
      <c r="D10806" t="s">
        <v>1066</v>
      </c>
      <c r="E10806" t="s">
        <v>170</v>
      </c>
      <c r="F10806" t="s">
        <v>164</v>
      </c>
      <c r="G10806" t="s">
        <v>158</v>
      </c>
      <c r="H10806" t="s">
        <v>136</v>
      </c>
      <c r="I10806">
        <v>0</v>
      </c>
      <c r="P10806">
        <v>0.49362812101131798</v>
      </c>
      <c r="Q10806">
        <v>0</v>
      </c>
    </row>
    <row r="10807" spans="1:17">
      <c r="A10807" t="s">
        <v>122</v>
      </c>
      <c r="B10807">
        <v>2038</v>
      </c>
      <c r="C10807" t="s">
        <v>149</v>
      </c>
      <c r="D10807" t="s">
        <v>1066</v>
      </c>
      <c r="E10807" t="s">
        <v>170</v>
      </c>
      <c r="F10807" t="s">
        <v>159</v>
      </c>
      <c r="G10807" t="s">
        <v>158</v>
      </c>
      <c r="H10807" t="s">
        <v>132</v>
      </c>
      <c r="I10807">
        <v>2371206202.78722</v>
      </c>
      <c r="P10807">
        <v>0.49362812101131798</v>
      </c>
      <c r="Q10807">
        <v>1170494062.41223</v>
      </c>
    </row>
    <row r="10808" spans="1:17">
      <c r="A10808" t="s">
        <v>122</v>
      </c>
      <c r="B10808">
        <v>2038</v>
      </c>
      <c r="C10808" t="s">
        <v>149</v>
      </c>
      <c r="D10808" t="s">
        <v>1066</v>
      </c>
      <c r="E10808" t="s">
        <v>170</v>
      </c>
      <c r="F10808" t="s">
        <v>159</v>
      </c>
      <c r="G10808" t="s">
        <v>158</v>
      </c>
      <c r="H10808" t="s">
        <v>135</v>
      </c>
      <c r="I10808">
        <v>644356120.82670903</v>
      </c>
      <c r="P10808">
        <v>0.49362812101131798</v>
      </c>
      <c r="Q10808">
        <v>318072301.18583</v>
      </c>
    </row>
    <row r="10809" spans="1:17">
      <c r="A10809" t="s">
        <v>122</v>
      </c>
      <c r="B10809">
        <v>2038</v>
      </c>
      <c r="C10809" t="s">
        <v>149</v>
      </c>
      <c r="D10809" t="s">
        <v>1066</v>
      </c>
      <c r="E10809" t="s">
        <v>170</v>
      </c>
      <c r="F10809" t="s">
        <v>159</v>
      </c>
      <c r="G10809" t="s">
        <v>158</v>
      </c>
      <c r="H10809" t="s">
        <v>136</v>
      </c>
      <c r="I10809">
        <v>0</v>
      </c>
      <c r="P10809">
        <v>0.49362812101131798</v>
      </c>
      <c r="Q10809">
        <v>0</v>
      </c>
    </row>
    <row r="10810" spans="1:17">
      <c r="A10810" t="s">
        <v>122</v>
      </c>
      <c r="B10810">
        <v>2038</v>
      </c>
      <c r="C10810" t="s">
        <v>149</v>
      </c>
      <c r="D10810" t="s">
        <v>1066</v>
      </c>
      <c r="E10810" t="s">
        <v>170</v>
      </c>
      <c r="F10810" t="s">
        <v>126</v>
      </c>
      <c r="G10810" t="s">
        <v>158</v>
      </c>
      <c r="H10810" t="s">
        <v>132</v>
      </c>
      <c r="I10810">
        <v>0</v>
      </c>
      <c r="P10810">
        <v>0.49362812101131798</v>
      </c>
      <c r="Q10810">
        <v>0</v>
      </c>
    </row>
    <row r="10811" spans="1:17">
      <c r="A10811" t="s">
        <v>122</v>
      </c>
      <c r="B10811">
        <v>2038</v>
      </c>
      <c r="C10811" t="s">
        <v>149</v>
      </c>
      <c r="D10811" t="s">
        <v>1066</v>
      </c>
      <c r="E10811" t="s">
        <v>170</v>
      </c>
      <c r="F10811" t="s">
        <v>126</v>
      </c>
      <c r="G10811" t="s">
        <v>158</v>
      </c>
      <c r="H10811" t="s">
        <v>135</v>
      </c>
      <c r="I10811">
        <v>0</v>
      </c>
      <c r="P10811">
        <v>0.49362812101131798</v>
      </c>
      <c r="Q10811">
        <v>0</v>
      </c>
    </row>
    <row r="10812" spans="1:17">
      <c r="A10812" t="s">
        <v>122</v>
      </c>
      <c r="B10812">
        <v>2038</v>
      </c>
      <c r="C10812" t="s">
        <v>149</v>
      </c>
      <c r="D10812" t="s">
        <v>1066</v>
      </c>
      <c r="E10812" t="s">
        <v>170</v>
      </c>
      <c r="F10812" t="s">
        <v>126</v>
      </c>
      <c r="G10812" t="s">
        <v>158</v>
      </c>
      <c r="H10812" t="s">
        <v>136</v>
      </c>
      <c r="I10812">
        <v>0</v>
      </c>
      <c r="P10812">
        <v>0.49362812101131798</v>
      </c>
      <c r="Q10812">
        <v>0</v>
      </c>
    </row>
    <row r="10813" spans="1:17">
      <c r="A10813" t="s">
        <v>122</v>
      </c>
      <c r="B10813">
        <v>2038</v>
      </c>
      <c r="C10813" t="s">
        <v>149</v>
      </c>
      <c r="D10813" t="s">
        <v>1066</v>
      </c>
      <c r="E10813" t="s">
        <v>170</v>
      </c>
      <c r="F10813" t="s">
        <v>165</v>
      </c>
      <c r="G10813" t="s">
        <v>158</v>
      </c>
      <c r="H10813" t="s">
        <v>132</v>
      </c>
      <c r="I10813">
        <v>0</v>
      </c>
      <c r="P10813">
        <v>0.49362812101131798</v>
      </c>
      <c r="Q10813">
        <v>0</v>
      </c>
    </row>
    <row r="10814" spans="1:17">
      <c r="A10814" t="s">
        <v>122</v>
      </c>
      <c r="B10814">
        <v>2038</v>
      </c>
      <c r="C10814" t="s">
        <v>149</v>
      </c>
      <c r="D10814" t="s">
        <v>1066</v>
      </c>
      <c r="E10814" t="s">
        <v>170</v>
      </c>
      <c r="F10814" t="s">
        <v>165</v>
      </c>
      <c r="G10814" t="s">
        <v>158</v>
      </c>
      <c r="H10814" t="s">
        <v>135</v>
      </c>
      <c r="I10814">
        <v>0</v>
      </c>
      <c r="P10814">
        <v>0.49362812101131798</v>
      </c>
      <c r="Q10814">
        <v>0</v>
      </c>
    </row>
    <row r="10815" spans="1:17">
      <c r="A10815" t="s">
        <v>122</v>
      </c>
      <c r="B10815">
        <v>2038</v>
      </c>
      <c r="C10815" t="s">
        <v>149</v>
      </c>
      <c r="D10815" t="s">
        <v>1066</v>
      </c>
      <c r="E10815" t="s">
        <v>170</v>
      </c>
      <c r="F10815" t="s">
        <v>165</v>
      </c>
      <c r="G10815" t="s">
        <v>158</v>
      </c>
      <c r="H10815" t="s">
        <v>136</v>
      </c>
      <c r="I10815">
        <v>0</v>
      </c>
      <c r="P10815">
        <v>0.49362812101131798</v>
      </c>
      <c r="Q10815">
        <v>0</v>
      </c>
    </row>
    <row r="10816" spans="1:17">
      <c r="A10816" t="s">
        <v>122</v>
      </c>
      <c r="B10816">
        <v>2038</v>
      </c>
      <c r="C10816" t="s">
        <v>149</v>
      </c>
      <c r="D10816" t="s">
        <v>1066</v>
      </c>
      <c r="E10816" t="s">
        <v>170</v>
      </c>
      <c r="F10816" t="s">
        <v>166</v>
      </c>
      <c r="G10816" t="s">
        <v>158</v>
      </c>
      <c r="H10816" t="s">
        <v>132</v>
      </c>
      <c r="I10816">
        <v>0</v>
      </c>
      <c r="P10816">
        <v>0.49362812101131798</v>
      </c>
      <c r="Q10816">
        <v>0</v>
      </c>
    </row>
    <row r="10817" spans="1:17">
      <c r="A10817" t="s">
        <v>122</v>
      </c>
      <c r="B10817">
        <v>2038</v>
      </c>
      <c r="C10817" t="s">
        <v>149</v>
      </c>
      <c r="D10817" t="s">
        <v>1066</v>
      </c>
      <c r="E10817" t="s">
        <v>170</v>
      </c>
      <c r="F10817" t="s">
        <v>166</v>
      </c>
      <c r="G10817" t="s">
        <v>158</v>
      </c>
      <c r="H10817" t="s">
        <v>135</v>
      </c>
      <c r="I10817">
        <v>0</v>
      </c>
      <c r="P10817">
        <v>0.49362812101131798</v>
      </c>
      <c r="Q10817">
        <v>0</v>
      </c>
    </row>
    <row r="10818" spans="1:17">
      <c r="A10818" t="s">
        <v>122</v>
      </c>
      <c r="B10818">
        <v>2038</v>
      </c>
      <c r="C10818" t="s">
        <v>149</v>
      </c>
      <c r="D10818" t="s">
        <v>1066</v>
      </c>
      <c r="E10818" t="s">
        <v>170</v>
      </c>
      <c r="F10818" t="s">
        <v>166</v>
      </c>
      <c r="G10818" t="s">
        <v>158</v>
      </c>
      <c r="H10818" t="s">
        <v>136</v>
      </c>
      <c r="I10818">
        <v>0</v>
      </c>
      <c r="P10818">
        <v>0.49362812101131798</v>
      </c>
      <c r="Q10818">
        <v>0</v>
      </c>
    </row>
    <row r="10819" spans="1:17">
      <c r="A10819" t="s">
        <v>122</v>
      </c>
      <c r="B10819">
        <v>2038</v>
      </c>
      <c r="C10819" t="s">
        <v>149</v>
      </c>
      <c r="D10819" t="s">
        <v>1066</v>
      </c>
      <c r="E10819" t="s">
        <v>170</v>
      </c>
      <c r="F10819" t="s">
        <v>160</v>
      </c>
      <c r="G10819" t="s">
        <v>158</v>
      </c>
      <c r="H10819" t="s">
        <v>132</v>
      </c>
      <c r="I10819">
        <v>0</v>
      </c>
      <c r="P10819">
        <v>0.49362812101131798</v>
      </c>
      <c r="Q10819">
        <v>0</v>
      </c>
    </row>
    <row r="10820" spans="1:17">
      <c r="A10820" t="s">
        <v>122</v>
      </c>
      <c r="B10820">
        <v>2038</v>
      </c>
      <c r="C10820" t="s">
        <v>149</v>
      </c>
      <c r="D10820" t="s">
        <v>1066</v>
      </c>
      <c r="E10820" t="s">
        <v>170</v>
      </c>
      <c r="F10820" t="s">
        <v>160</v>
      </c>
      <c r="G10820" t="s">
        <v>158</v>
      </c>
      <c r="H10820" t="s">
        <v>135</v>
      </c>
      <c r="I10820">
        <v>0</v>
      </c>
      <c r="P10820">
        <v>0.49362812101131798</v>
      </c>
      <c r="Q10820">
        <v>0</v>
      </c>
    </row>
    <row r="10821" spans="1:17">
      <c r="A10821" t="s">
        <v>122</v>
      </c>
      <c r="B10821">
        <v>2038</v>
      </c>
      <c r="C10821" t="s">
        <v>149</v>
      </c>
      <c r="D10821" t="s">
        <v>1066</v>
      </c>
      <c r="E10821" t="s">
        <v>170</v>
      </c>
      <c r="F10821" t="s">
        <v>160</v>
      </c>
      <c r="G10821" t="s">
        <v>158</v>
      </c>
      <c r="H10821" t="s">
        <v>136</v>
      </c>
      <c r="I10821">
        <v>0</v>
      </c>
      <c r="P10821">
        <v>0.49362812101131798</v>
      </c>
      <c r="Q10821">
        <v>0</v>
      </c>
    </row>
    <row r="10822" spans="1:17">
      <c r="A10822" t="s">
        <v>122</v>
      </c>
      <c r="B10822">
        <v>2038</v>
      </c>
      <c r="C10822" t="s">
        <v>150</v>
      </c>
      <c r="D10822" t="s">
        <v>1066</v>
      </c>
      <c r="E10822" t="s">
        <v>170</v>
      </c>
      <c r="F10822" t="s">
        <v>164</v>
      </c>
      <c r="G10822" t="s">
        <v>158</v>
      </c>
      <c r="H10822" t="s">
        <v>132</v>
      </c>
      <c r="I10822">
        <v>0</v>
      </c>
      <c r="P10822">
        <v>0.49362812101131798</v>
      </c>
      <c r="Q10822">
        <v>0</v>
      </c>
    </row>
    <row r="10823" spans="1:17">
      <c r="A10823" t="s">
        <v>122</v>
      </c>
      <c r="B10823">
        <v>2038</v>
      </c>
      <c r="C10823" t="s">
        <v>150</v>
      </c>
      <c r="D10823" t="s">
        <v>1066</v>
      </c>
      <c r="E10823" t="s">
        <v>170</v>
      </c>
      <c r="F10823" t="s">
        <v>164</v>
      </c>
      <c r="G10823" t="s">
        <v>158</v>
      </c>
      <c r="H10823" t="s">
        <v>135</v>
      </c>
      <c r="I10823">
        <v>0</v>
      </c>
      <c r="P10823">
        <v>0.49362812101131798</v>
      </c>
      <c r="Q10823">
        <v>0</v>
      </c>
    </row>
    <row r="10824" spans="1:17">
      <c r="A10824" t="s">
        <v>122</v>
      </c>
      <c r="B10824">
        <v>2038</v>
      </c>
      <c r="C10824" t="s">
        <v>150</v>
      </c>
      <c r="D10824" t="s">
        <v>1066</v>
      </c>
      <c r="E10824" t="s">
        <v>170</v>
      </c>
      <c r="F10824" t="s">
        <v>164</v>
      </c>
      <c r="G10824" t="s">
        <v>158</v>
      </c>
      <c r="H10824" t="s">
        <v>136</v>
      </c>
      <c r="I10824">
        <v>0</v>
      </c>
      <c r="P10824">
        <v>0.49362812101131798</v>
      </c>
      <c r="Q10824">
        <v>0</v>
      </c>
    </row>
    <row r="10825" spans="1:17">
      <c r="A10825" t="s">
        <v>122</v>
      </c>
      <c r="B10825">
        <v>2038</v>
      </c>
      <c r="C10825" t="s">
        <v>150</v>
      </c>
      <c r="D10825" t="s">
        <v>1066</v>
      </c>
      <c r="E10825" t="s">
        <v>170</v>
      </c>
      <c r="F10825" t="s">
        <v>159</v>
      </c>
      <c r="G10825" t="s">
        <v>158</v>
      </c>
      <c r="H10825" t="s">
        <v>132</v>
      </c>
      <c r="I10825">
        <v>0</v>
      </c>
      <c r="P10825">
        <v>0.49362812101131798</v>
      </c>
      <c r="Q10825">
        <v>0</v>
      </c>
    </row>
    <row r="10826" spans="1:17">
      <c r="A10826" t="s">
        <v>122</v>
      </c>
      <c r="B10826">
        <v>2038</v>
      </c>
      <c r="C10826" t="s">
        <v>150</v>
      </c>
      <c r="D10826" t="s">
        <v>1066</v>
      </c>
      <c r="E10826" t="s">
        <v>170</v>
      </c>
      <c r="F10826" t="s">
        <v>159</v>
      </c>
      <c r="G10826" t="s">
        <v>158</v>
      </c>
      <c r="H10826" t="s">
        <v>135</v>
      </c>
      <c r="I10826">
        <v>0</v>
      </c>
      <c r="P10826">
        <v>0.49362812101131798</v>
      </c>
      <c r="Q10826">
        <v>0</v>
      </c>
    </row>
    <row r="10827" spans="1:17">
      <c r="A10827" t="s">
        <v>122</v>
      </c>
      <c r="B10827">
        <v>2038</v>
      </c>
      <c r="C10827" t="s">
        <v>150</v>
      </c>
      <c r="D10827" t="s">
        <v>1066</v>
      </c>
      <c r="E10827" t="s">
        <v>170</v>
      </c>
      <c r="F10827" t="s">
        <v>159</v>
      </c>
      <c r="G10827" t="s">
        <v>158</v>
      </c>
      <c r="H10827" t="s">
        <v>136</v>
      </c>
      <c r="I10827">
        <v>0</v>
      </c>
      <c r="P10827">
        <v>0.49362812101131798</v>
      </c>
      <c r="Q10827">
        <v>0</v>
      </c>
    </row>
    <row r="10828" spans="1:17">
      <c r="A10828" t="s">
        <v>122</v>
      </c>
      <c r="B10828">
        <v>2038</v>
      </c>
      <c r="C10828" t="s">
        <v>150</v>
      </c>
      <c r="D10828" t="s">
        <v>1066</v>
      </c>
      <c r="E10828" t="s">
        <v>170</v>
      </c>
      <c r="F10828" t="s">
        <v>126</v>
      </c>
      <c r="G10828" t="s">
        <v>158</v>
      </c>
      <c r="H10828" t="s">
        <v>132</v>
      </c>
      <c r="I10828">
        <v>0</v>
      </c>
      <c r="P10828">
        <v>0.49362812101131798</v>
      </c>
      <c r="Q10828">
        <v>0</v>
      </c>
    </row>
    <row r="10829" spans="1:17">
      <c r="A10829" t="s">
        <v>122</v>
      </c>
      <c r="B10829">
        <v>2038</v>
      </c>
      <c r="C10829" t="s">
        <v>150</v>
      </c>
      <c r="D10829" t="s">
        <v>1066</v>
      </c>
      <c r="E10829" t="s">
        <v>170</v>
      </c>
      <c r="F10829" t="s">
        <v>126</v>
      </c>
      <c r="G10829" t="s">
        <v>158</v>
      </c>
      <c r="H10829" t="s">
        <v>135</v>
      </c>
      <c r="I10829">
        <v>0</v>
      </c>
      <c r="P10829">
        <v>0.49362812101131798</v>
      </c>
      <c r="Q10829">
        <v>0</v>
      </c>
    </row>
    <row r="10830" spans="1:17">
      <c r="A10830" t="s">
        <v>122</v>
      </c>
      <c r="B10830">
        <v>2038</v>
      </c>
      <c r="C10830" t="s">
        <v>150</v>
      </c>
      <c r="D10830" t="s">
        <v>1066</v>
      </c>
      <c r="E10830" t="s">
        <v>170</v>
      </c>
      <c r="F10830" t="s">
        <v>126</v>
      </c>
      <c r="G10830" t="s">
        <v>158</v>
      </c>
      <c r="H10830" t="s">
        <v>136</v>
      </c>
      <c r="I10830">
        <v>0</v>
      </c>
      <c r="P10830">
        <v>0.49362812101131798</v>
      </c>
      <c r="Q10830">
        <v>0</v>
      </c>
    </row>
    <row r="10831" spans="1:17">
      <c r="A10831" t="s">
        <v>122</v>
      </c>
      <c r="B10831">
        <v>2038</v>
      </c>
      <c r="C10831" t="s">
        <v>150</v>
      </c>
      <c r="D10831" t="s">
        <v>1066</v>
      </c>
      <c r="E10831" t="s">
        <v>170</v>
      </c>
      <c r="F10831" t="s">
        <v>165</v>
      </c>
      <c r="G10831" t="s">
        <v>158</v>
      </c>
      <c r="H10831" t="s">
        <v>132</v>
      </c>
      <c r="I10831">
        <v>0</v>
      </c>
      <c r="P10831">
        <v>0.49362812101131798</v>
      </c>
      <c r="Q10831">
        <v>0</v>
      </c>
    </row>
    <row r="10832" spans="1:17">
      <c r="A10832" t="s">
        <v>122</v>
      </c>
      <c r="B10832">
        <v>2038</v>
      </c>
      <c r="C10832" t="s">
        <v>150</v>
      </c>
      <c r="D10832" t="s">
        <v>1066</v>
      </c>
      <c r="E10832" t="s">
        <v>170</v>
      </c>
      <c r="F10832" t="s">
        <v>165</v>
      </c>
      <c r="G10832" t="s">
        <v>158</v>
      </c>
      <c r="H10832" t="s">
        <v>135</v>
      </c>
      <c r="I10832">
        <v>0</v>
      </c>
      <c r="P10832">
        <v>0.49362812101131798</v>
      </c>
      <c r="Q10832">
        <v>0</v>
      </c>
    </row>
    <row r="10833" spans="1:17">
      <c r="A10833" t="s">
        <v>122</v>
      </c>
      <c r="B10833">
        <v>2038</v>
      </c>
      <c r="C10833" t="s">
        <v>150</v>
      </c>
      <c r="D10833" t="s">
        <v>1066</v>
      </c>
      <c r="E10833" t="s">
        <v>170</v>
      </c>
      <c r="F10833" t="s">
        <v>165</v>
      </c>
      <c r="G10833" t="s">
        <v>158</v>
      </c>
      <c r="H10833" t="s">
        <v>136</v>
      </c>
      <c r="I10833">
        <v>0</v>
      </c>
      <c r="P10833">
        <v>0.49362812101131798</v>
      </c>
      <c r="Q10833">
        <v>0</v>
      </c>
    </row>
    <row r="10834" spans="1:17">
      <c r="A10834" t="s">
        <v>122</v>
      </c>
      <c r="B10834">
        <v>2038</v>
      </c>
      <c r="C10834" t="s">
        <v>150</v>
      </c>
      <c r="D10834" t="s">
        <v>1066</v>
      </c>
      <c r="E10834" t="s">
        <v>170</v>
      </c>
      <c r="F10834" t="s">
        <v>166</v>
      </c>
      <c r="G10834" t="s">
        <v>158</v>
      </c>
      <c r="H10834" t="s">
        <v>132</v>
      </c>
      <c r="I10834">
        <v>0</v>
      </c>
      <c r="P10834">
        <v>0.49362812101131798</v>
      </c>
      <c r="Q10834">
        <v>0</v>
      </c>
    </row>
    <row r="10835" spans="1:17">
      <c r="A10835" t="s">
        <v>122</v>
      </c>
      <c r="B10835">
        <v>2038</v>
      </c>
      <c r="C10835" t="s">
        <v>150</v>
      </c>
      <c r="D10835" t="s">
        <v>1066</v>
      </c>
      <c r="E10835" t="s">
        <v>170</v>
      </c>
      <c r="F10835" t="s">
        <v>166</v>
      </c>
      <c r="G10835" t="s">
        <v>158</v>
      </c>
      <c r="H10835" t="s">
        <v>135</v>
      </c>
      <c r="I10835">
        <v>0</v>
      </c>
      <c r="P10835">
        <v>0.49362812101131798</v>
      </c>
      <c r="Q10835">
        <v>0</v>
      </c>
    </row>
    <row r="10836" spans="1:17">
      <c r="A10836" t="s">
        <v>122</v>
      </c>
      <c r="B10836">
        <v>2038</v>
      </c>
      <c r="C10836" t="s">
        <v>150</v>
      </c>
      <c r="D10836" t="s">
        <v>1066</v>
      </c>
      <c r="E10836" t="s">
        <v>170</v>
      </c>
      <c r="F10836" t="s">
        <v>166</v>
      </c>
      <c r="G10836" t="s">
        <v>158</v>
      </c>
      <c r="H10836" t="s">
        <v>136</v>
      </c>
      <c r="I10836">
        <v>0</v>
      </c>
      <c r="P10836">
        <v>0.49362812101131798</v>
      </c>
      <c r="Q10836">
        <v>0</v>
      </c>
    </row>
    <row r="10837" spans="1:17">
      <c r="A10837" t="s">
        <v>122</v>
      </c>
      <c r="B10837">
        <v>2038</v>
      </c>
      <c r="C10837" t="s">
        <v>150</v>
      </c>
      <c r="D10837" t="s">
        <v>1066</v>
      </c>
      <c r="E10837" t="s">
        <v>170</v>
      </c>
      <c r="F10837" t="s">
        <v>160</v>
      </c>
      <c r="G10837" t="s">
        <v>158</v>
      </c>
      <c r="H10837" t="s">
        <v>132</v>
      </c>
      <c r="I10837">
        <v>0</v>
      </c>
      <c r="P10837">
        <v>0.49362812101131798</v>
      </c>
      <c r="Q10837">
        <v>0</v>
      </c>
    </row>
    <row r="10838" spans="1:17">
      <c r="A10838" t="s">
        <v>122</v>
      </c>
      <c r="B10838">
        <v>2038</v>
      </c>
      <c r="C10838" t="s">
        <v>150</v>
      </c>
      <c r="D10838" t="s">
        <v>1066</v>
      </c>
      <c r="E10838" t="s">
        <v>170</v>
      </c>
      <c r="F10838" t="s">
        <v>160</v>
      </c>
      <c r="G10838" t="s">
        <v>158</v>
      </c>
      <c r="H10838" t="s">
        <v>135</v>
      </c>
      <c r="I10838">
        <v>0</v>
      </c>
      <c r="P10838">
        <v>0.49362812101131798</v>
      </c>
      <c r="Q10838">
        <v>0</v>
      </c>
    </row>
    <row r="10839" spans="1:17">
      <c r="A10839" t="s">
        <v>122</v>
      </c>
      <c r="B10839">
        <v>2038</v>
      </c>
      <c r="C10839" t="s">
        <v>150</v>
      </c>
      <c r="D10839" t="s">
        <v>1066</v>
      </c>
      <c r="E10839" t="s">
        <v>170</v>
      </c>
      <c r="F10839" t="s">
        <v>160</v>
      </c>
      <c r="G10839" t="s">
        <v>158</v>
      </c>
      <c r="H10839" t="s">
        <v>136</v>
      </c>
      <c r="I10839">
        <v>0</v>
      </c>
      <c r="P10839">
        <v>0.49362812101131798</v>
      </c>
      <c r="Q10839">
        <v>0</v>
      </c>
    </row>
    <row r="10840" spans="1:17">
      <c r="A10840" t="s">
        <v>122</v>
      </c>
      <c r="B10840">
        <v>2038</v>
      </c>
      <c r="C10840" t="s">
        <v>151</v>
      </c>
      <c r="D10840" t="s">
        <v>1066</v>
      </c>
      <c r="E10840" t="s">
        <v>170</v>
      </c>
      <c r="F10840" t="s">
        <v>164</v>
      </c>
      <c r="G10840" t="s">
        <v>158</v>
      </c>
      <c r="H10840" t="s">
        <v>132</v>
      </c>
      <c r="I10840">
        <v>0</v>
      </c>
      <c r="P10840">
        <v>0.49362812101131798</v>
      </c>
      <c r="Q10840">
        <v>0</v>
      </c>
    </row>
    <row r="10841" spans="1:17">
      <c r="A10841" t="s">
        <v>122</v>
      </c>
      <c r="B10841">
        <v>2038</v>
      </c>
      <c r="C10841" t="s">
        <v>151</v>
      </c>
      <c r="D10841" t="s">
        <v>1066</v>
      </c>
      <c r="E10841" t="s">
        <v>170</v>
      </c>
      <c r="F10841" t="s">
        <v>164</v>
      </c>
      <c r="G10841" t="s">
        <v>158</v>
      </c>
      <c r="H10841" t="s">
        <v>135</v>
      </c>
      <c r="I10841">
        <v>0</v>
      </c>
      <c r="P10841">
        <v>0.49362812101131798</v>
      </c>
      <c r="Q10841">
        <v>0</v>
      </c>
    </row>
    <row r="10842" spans="1:17">
      <c r="A10842" t="s">
        <v>122</v>
      </c>
      <c r="B10842">
        <v>2038</v>
      </c>
      <c r="C10842" t="s">
        <v>151</v>
      </c>
      <c r="D10842" t="s">
        <v>1066</v>
      </c>
      <c r="E10842" t="s">
        <v>170</v>
      </c>
      <c r="F10842" t="s">
        <v>164</v>
      </c>
      <c r="G10842" t="s">
        <v>158</v>
      </c>
      <c r="H10842" t="s">
        <v>136</v>
      </c>
      <c r="I10842">
        <v>0</v>
      </c>
      <c r="P10842">
        <v>0.49362812101131798</v>
      </c>
      <c r="Q10842">
        <v>0</v>
      </c>
    </row>
    <row r="10843" spans="1:17">
      <c r="A10843" t="s">
        <v>122</v>
      </c>
      <c r="B10843">
        <v>2038</v>
      </c>
      <c r="C10843" t="s">
        <v>151</v>
      </c>
      <c r="D10843" t="s">
        <v>1066</v>
      </c>
      <c r="E10843" t="s">
        <v>170</v>
      </c>
      <c r="F10843" t="s">
        <v>159</v>
      </c>
      <c r="G10843" t="s">
        <v>158</v>
      </c>
      <c r="H10843" t="s">
        <v>132</v>
      </c>
      <c r="I10843">
        <v>0</v>
      </c>
      <c r="P10843">
        <v>0.49362812101131798</v>
      </c>
      <c r="Q10843">
        <v>0</v>
      </c>
    </row>
    <row r="10844" spans="1:17">
      <c r="A10844" t="s">
        <v>122</v>
      </c>
      <c r="B10844">
        <v>2038</v>
      </c>
      <c r="C10844" t="s">
        <v>151</v>
      </c>
      <c r="D10844" t="s">
        <v>1066</v>
      </c>
      <c r="E10844" t="s">
        <v>170</v>
      </c>
      <c r="F10844" t="s">
        <v>159</v>
      </c>
      <c r="G10844" t="s">
        <v>158</v>
      </c>
      <c r="H10844" t="s">
        <v>135</v>
      </c>
      <c r="I10844">
        <v>0</v>
      </c>
      <c r="P10844">
        <v>0.49362812101131798</v>
      </c>
      <c r="Q10844">
        <v>0</v>
      </c>
    </row>
    <row r="10845" spans="1:17">
      <c r="A10845" t="s">
        <v>122</v>
      </c>
      <c r="B10845">
        <v>2038</v>
      </c>
      <c r="C10845" t="s">
        <v>151</v>
      </c>
      <c r="D10845" t="s">
        <v>1066</v>
      </c>
      <c r="E10845" t="s">
        <v>170</v>
      </c>
      <c r="F10845" t="s">
        <v>159</v>
      </c>
      <c r="G10845" t="s">
        <v>158</v>
      </c>
      <c r="H10845" t="s">
        <v>136</v>
      </c>
      <c r="I10845">
        <v>0</v>
      </c>
      <c r="P10845">
        <v>0.49362812101131798</v>
      </c>
      <c r="Q10845">
        <v>0</v>
      </c>
    </row>
    <row r="10846" spans="1:17">
      <c r="A10846" t="s">
        <v>122</v>
      </c>
      <c r="B10846">
        <v>2038</v>
      </c>
      <c r="C10846" t="s">
        <v>151</v>
      </c>
      <c r="D10846" t="s">
        <v>1066</v>
      </c>
      <c r="E10846" t="s">
        <v>170</v>
      </c>
      <c r="F10846" t="s">
        <v>126</v>
      </c>
      <c r="G10846" t="s">
        <v>158</v>
      </c>
      <c r="H10846" t="s">
        <v>132</v>
      </c>
      <c r="I10846">
        <v>0</v>
      </c>
      <c r="P10846">
        <v>0.49362812101131798</v>
      </c>
      <c r="Q10846">
        <v>0</v>
      </c>
    </row>
    <row r="10847" spans="1:17">
      <c r="A10847" t="s">
        <v>122</v>
      </c>
      <c r="B10847">
        <v>2038</v>
      </c>
      <c r="C10847" t="s">
        <v>151</v>
      </c>
      <c r="D10847" t="s">
        <v>1066</v>
      </c>
      <c r="E10847" t="s">
        <v>170</v>
      </c>
      <c r="F10847" t="s">
        <v>126</v>
      </c>
      <c r="G10847" t="s">
        <v>158</v>
      </c>
      <c r="H10847" t="s">
        <v>135</v>
      </c>
      <c r="I10847">
        <v>0</v>
      </c>
      <c r="P10847">
        <v>0.49362812101131798</v>
      </c>
      <c r="Q10847">
        <v>0</v>
      </c>
    </row>
    <row r="10848" spans="1:17">
      <c r="A10848" t="s">
        <v>122</v>
      </c>
      <c r="B10848">
        <v>2038</v>
      </c>
      <c r="C10848" t="s">
        <v>151</v>
      </c>
      <c r="D10848" t="s">
        <v>1066</v>
      </c>
      <c r="E10848" t="s">
        <v>170</v>
      </c>
      <c r="F10848" t="s">
        <v>126</v>
      </c>
      <c r="G10848" t="s">
        <v>158</v>
      </c>
      <c r="H10848" t="s">
        <v>136</v>
      </c>
      <c r="I10848">
        <v>0</v>
      </c>
      <c r="P10848">
        <v>0.49362812101131798</v>
      </c>
      <c r="Q10848">
        <v>0</v>
      </c>
    </row>
    <row r="10849" spans="1:17">
      <c r="A10849" t="s">
        <v>122</v>
      </c>
      <c r="B10849">
        <v>2038</v>
      </c>
      <c r="C10849" t="s">
        <v>151</v>
      </c>
      <c r="D10849" t="s">
        <v>1066</v>
      </c>
      <c r="E10849" t="s">
        <v>170</v>
      </c>
      <c r="F10849" t="s">
        <v>165</v>
      </c>
      <c r="G10849" t="s">
        <v>158</v>
      </c>
      <c r="H10849" t="s">
        <v>132</v>
      </c>
      <c r="I10849">
        <v>0</v>
      </c>
      <c r="P10849">
        <v>0.49362812101131798</v>
      </c>
      <c r="Q10849">
        <v>0</v>
      </c>
    </row>
    <row r="10850" spans="1:17">
      <c r="A10850" t="s">
        <v>122</v>
      </c>
      <c r="B10850">
        <v>2038</v>
      </c>
      <c r="C10850" t="s">
        <v>151</v>
      </c>
      <c r="D10850" t="s">
        <v>1066</v>
      </c>
      <c r="E10850" t="s">
        <v>170</v>
      </c>
      <c r="F10850" t="s">
        <v>165</v>
      </c>
      <c r="G10850" t="s">
        <v>158</v>
      </c>
      <c r="H10850" t="s">
        <v>135</v>
      </c>
      <c r="I10850">
        <v>0</v>
      </c>
      <c r="P10850">
        <v>0.49362812101131798</v>
      </c>
      <c r="Q10850">
        <v>0</v>
      </c>
    </row>
    <row r="10851" spans="1:17">
      <c r="A10851" t="s">
        <v>122</v>
      </c>
      <c r="B10851">
        <v>2038</v>
      </c>
      <c r="C10851" t="s">
        <v>151</v>
      </c>
      <c r="D10851" t="s">
        <v>1066</v>
      </c>
      <c r="E10851" t="s">
        <v>170</v>
      </c>
      <c r="F10851" t="s">
        <v>165</v>
      </c>
      <c r="G10851" t="s">
        <v>158</v>
      </c>
      <c r="H10851" t="s">
        <v>136</v>
      </c>
      <c r="I10851">
        <v>0</v>
      </c>
      <c r="P10851">
        <v>0.49362812101131798</v>
      </c>
      <c r="Q10851">
        <v>0</v>
      </c>
    </row>
    <row r="10852" spans="1:17">
      <c r="A10852" t="s">
        <v>122</v>
      </c>
      <c r="B10852">
        <v>2038</v>
      </c>
      <c r="C10852" t="s">
        <v>151</v>
      </c>
      <c r="D10852" t="s">
        <v>1066</v>
      </c>
      <c r="E10852" t="s">
        <v>170</v>
      </c>
      <c r="F10852" t="s">
        <v>166</v>
      </c>
      <c r="G10852" t="s">
        <v>158</v>
      </c>
      <c r="H10852" t="s">
        <v>132</v>
      </c>
      <c r="I10852">
        <v>0</v>
      </c>
      <c r="P10852">
        <v>0.49362812101131798</v>
      </c>
      <c r="Q10852">
        <v>0</v>
      </c>
    </row>
    <row r="10853" spans="1:17">
      <c r="A10853" t="s">
        <v>122</v>
      </c>
      <c r="B10853">
        <v>2038</v>
      </c>
      <c r="C10853" t="s">
        <v>151</v>
      </c>
      <c r="D10853" t="s">
        <v>1066</v>
      </c>
      <c r="E10853" t="s">
        <v>170</v>
      </c>
      <c r="F10853" t="s">
        <v>166</v>
      </c>
      <c r="G10853" t="s">
        <v>158</v>
      </c>
      <c r="H10853" t="s">
        <v>135</v>
      </c>
      <c r="I10853">
        <v>0</v>
      </c>
      <c r="P10853">
        <v>0.49362812101131798</v>
      </c>
      <c r="Q10853">
        <v>0</v>
      </c>
    </row>
    <row r="10854" spans="1:17">
      <c r="A10854" t="s">
        <v>122</v>
      </c>
      <c r="B10854">
        <v>2038</v>
      </c>
      <c r="C10854" t="s">
        <v>151</v>
      </c>
      <c r="D10854" t="s">
        <v>1066</v>
      </c>
      <c r="E10854" t="s">
        <v>170</v>
      </c>
      <c r="F10854" t="s">
        <v>166</v>
      </c>
      <c r="G10854" t="s">
        <v>158</v>
      </c>
      <c r="H10854" t="s">
        <v>136</v>
      </c>
      <c r="I10854">
        <v>0</v>
      </c>
      <c r="P10854">
        <v>0.49362812101131798</v>
      </c>
      <c r="Q10854">
        <v>0</v>
      </c>
    </row>
    <row r="10855" spans="1:17">
      <c r="A10855" t="s">
        <v>122</v>
      </c>
      <c r="B10855">
        <v>2038</v>
      </c>
      <c r="C10855" t="s">
        <v>151</v>
      </c>
      <c r="D10855" t="s">
        <v>1066</v>
      </c>
      <c r="E10855" t="s">
        <v>170</v>
      </c>
      <c r="F10855" t="s">
        <v>160</v>
      </c>
      <c r="G10855" t="s">
        <v>158</v>
      </c>
      <c r="H10855" t="s">
        <v>132</v>
      </c>
      <c r="I10855">
        <v>0</v>
      </c>
      <c r="P10855">
        <v>0.49362812101131798</v>
      </c>
      <c r="Q10855">
        <v>0</v>
      </c>
    </row>
    <row r="10856" spans="1:17">
      <c r="A10856" t="s">
        <v>122</v>
      </c>
      <c r="B10856">
        <v>2038</v>
      </c>
      <c r="C10856" t="s">
        <v>151</v>
      </c>
      <c r="D10856" t="s">
        <v>1066</v>
      </c>
      <c r="E10856" t="s">
        <v>170</v>
      </c>
      <c r="F10856" t="s">
        <v>160</v>
      </c>
      <c r="G10856" t="s">
        <v>158</v>
      </c>
      <c r="H10856" t="s">
        <v>135</v>
      </c>
      <c r="I10856">
        <v>0</v>
      </c>
      <c r="P10856">
        <v>0.49362812101131798</v>
      </c>
      <c r="Q10856">
        <v>0</v>
      </c>
    </row>
    <row r="10857" spans="1:17">
      <c r="A10857" t="s">
        <v>122</v>
      </c>
      <c r="B10857">
        <v>2038</v>
      </c>
      <c r="C10857" t="s">
        <v>151</v>
      </c>
      <c r="D10857" t="s">
        <v>1066</v>
      </c>
      <c r="E10857" t="s">
        <v>170</v>
      </c>
      <c r="F10857" t="s">
        <v>160</v>
      </c>
      <c r="G10857" t="s">
        <v>158</v>
      </c>
      <c r="H10857" t="s">
        <v>136</v>
      </c>
      <c r="I10857">
        <v>0</v>
      </c>
      <c r="P10857">
        <v>0.49362812101131798</v>
      </c>
      <c r="Q10857">
        <v>0</v>
      </c>
    </row>
    <row r="10858" spans="1:17">
      <c r="A10858" t="s">
        <v>122</v>
      </c>
      <c r="B10858">
        <v>2038</v>
      </c>
      <c r="C10858" t="s">
        <v>152</v>
      </c>
      <c r="D10858" t="s">
        <v>1066</v>
      </c>
      <c r="E10858" t="s">
        <v>170</v>
      </c>
      <c r="F10858" t="s">
        <v>164</v>
      </c>
      <c r="G10858" t="s">
        <v>158</v>
      </c>
      <c r="H10858" t="s">
        <v>132</v>
      </c>
      <c r="I10858">
        <v>0</v>
      </c>
      <c r="P10858">
        <v>0.49362812101131798</v>
      </c>
      <c r="Q10858">
        <v>0</v>
      </c>
    </row>
    <row r="10859" spans="1:17">
      <c r="A10859" t="s">
        <v>122</v>
      </c>
      <c r="B10859">
        <v>2038</v>
      </c>
      <c r="C10859" t="s">
        <v>152</v>
      </c>
      <c r="D10859" t="s">
        <v>1066</v>
      </c>
      <c r="E10859" t="s">
        <v>170</v>
      </c>
      <c r="F10859" t="s">
        <v>164</v>
      </c>
      <c r="G10859" t="s">
        <v>158</v>
      </c>
      <c r="H10859" t="s">
        <v>135</v>
      </c>
      <c r="I10859">
        <v>0</v>
      </c>
      <c r="P10859">
        <v>0.49362812101131798</v>
      </c>
      <c r="Q10859">
        <v>0</v>
      </c>
    </row>
    <row r="10860" spans="1:17">
      <c r="A10860" t="s">
        <v>122</v>
      </c>
      <c r="B10860">
        <v>2038</v>
      </c>
      <c r="C10860" t="s">
        <v>152</v>
      </c>
      <c r="D10860" t="s">
        <v>1066</v>
      </c>
      <c r="E10860" t="s">
        <v>170</v>
      </c>
      <c r="F10860" t="s">
        <v>164</v>
      </c>
      <c r="G10860" t="s">
        <v>158</v>
      </c>
      <c r="H10860" t="s">
        <v>136</v>
      </c>
      <c r="I10860">
        <v>0</v>
      </c>
      <c r="P10860">
        <v>0.49362812101131798</v>
      </c>
      <c r="Q10860">
        <v>0</v>
      </c>
    </row>
    <row r="10861" spans="1:17">
      <c r="A10861" t="s">
        <v>122</v>
      </c>
      <c r="B10861">
        <v>2038</v>
      </c>
      <c r="C10861" t="s">
        <v>152</v>
      </c>
      <c r="D10861" t="s">
        <v>1066</v>
      </c>
      <c r="E10861" t="s">
        <v>170</v>
      </c>
      <c r="F10861" t="s">
        <v>159</v>
      </c>
      <c r="G10861" t="s">
        <v>158</v>
      </c>
      <c r="H10861" t="s">
        <v>132</v>
      </c>
      <c r="I10861">
        <v>0</v>
      </c>
      <c r="P10861">
        <v>0.49362812101131798</v>
      </c>
      <c r="Q10861">
        <v>0</v>
      </c>
    </row>
    <row r="10862" spans="1:17">
      <c r="A10862" t="s">
        <v>122</v>
      </c>
      <c r="B10862">
        <v>2038</v>
      </c>
      <c r="C10862" t="s">
        <v>152</v>
      </c>
      <c r="D10862" t="s">
        <v>1066</v>
      </c>
      <c r="E10862" t="s">
        <v>170</v>
      </c>
      <c r="F10862" t="s">
        <v>159</v>
      </c>
      <c r="G10862" t="s">
        <v>158</v>
      </c>
      <c r="H10862" t="s">
        <v>135</v>
      </c>
      <c r="I10862">
        <v>0</v>
      </c>
      <c r="P10862">
        <v>0.49362812101131798</v>
      </c>
      <c r="Q10862">
        <v>0</v>
      </c>
    </row>
    <row r="10863" spans="1:17">
      <c r="A10863" t="s">
        <v>122</v>
      </c>
      <c r="B10863">
        <v>2038</v>
      </c>
      <c r="C10863" t="s">
        <v>152</v>
      </c>
      <c r="D10863" t="s">
        <v>1066</v>
      </c>
      <c r="E10863" t="s">
        <v>170</v>
      </c>
      <c r="F10863" t="s">
        <v>159</v>
      </c>
      <c r="G10863" t="s">
        <v>158</v>
      </c>
      <c r="H10863" t="s">
        <v>136</v>
      </c>
      <c r="I10863">
        <v>0</v>
      </c>
      <c r="P10863">
        <v>0.49362812101131798</v>
      </c>
      <c r="Q10863">
        <v>0</v>
      </c>
    </row>
    <row r="10864" spans="1:17">
      <c r="A10864" t="s">
        <v>122</v>
      </c>
      <c r="B10864">
        <v>2038</v>
      </c>
      <c r="C10864" t="s">
        <v>152</v>
      </c>
      <c r="D10864" t="s">
        <v>1066</v>
      </c>
      <c r="E10864" t="s">
        <v>170</v>
      </c>
      <c r="F10864" t="s">
        <v>126</v>
      </c>
      <c r="G10864" t="s">
        <v>158</v>
      </c>
      <c r="H10864" t="s">
        <v>132</v>
      </c>
      <c r="I10864">
        <v>0</v>
      </c>
      <c r="P10864">
        <v>0.49362812101131798</v>
      </c>
      <c r="Q10864">
        <v>0</v>
      </c>
    </row>
    <row r="10865" spans="1:17">
      <c r="A10865" t="s">
        <v>122</v>
      </c>
      <c r="B10865">
        <v>2038</v>
      </c>
      <c r="C10865" t="s">
        <v>152</v>
      </c>
      <c r="D10865" t="s">
        <v>1066</v>
      </c>
      <c r="E10865" t="s">
        <v>170</v>
      </c>
      <c r="F10865" t="s">
        <v>126</v>
      </c>
      <c r="G10865" t="s">
        <v>158</v>
      </c>
      <c r="H10865" t="s">
        <v>135</v>
      </c>
      <c r="I10865">
        <v>0</v>
      </c>
      <c r="P10865">
        <v>0.49362812101131798</v>
      </c>
      <c r="Q10865">
        <v>0</v>
      </c>
    </row>
    <row r="10866" spans="1:17">
      <c r="A10866" t="s">
        <v>122</v>
      </c>
      <c r="B10866">
        <v>2038</v>
      </c>
      <c r="C10866" t="s">
        <v>152</v>
      </c>
      <c r="D10866" t="s">
        <v>1066</v>
      </c>
      <c r="E10866" t="s">
        <v>170</v>
      </c>
      <c r="F10866" t="s">
        <v>126</v>
      </c>
      <c r="G10866" t="s">
        <v>158</v>
      </c>
      <c r="H10866" t="s">
        <v>136</v>
      </c>
      <c r="I10866">
        <v>0</v>
      </c>
      <c r="P10866">
        <v>0.49362812101131798</v>
      </c>
      <c r="Q10866">
        <v>0</v>
      </c>
    </row>
    <row r="10867" spans="1:17">
      <c r="A10867" t="s">
        <v>122</v>
      </c>
      <c r="B10867">
        <v>2038</v>
      </c>
      <c r="C10867" t="s">
        <v>152</v>
      </c>
      <c r="D10867" t="s">
        <v>1066</v>
      </c>
      <c r="E10867" t="s">
        <v>170</v>
      </c>
      <c r="F10867" t="s">
        <v>165</v>
      </c>
      <c r="G10867" t="s">
        <v>158</v>
      </c>
      <c r="H10867" t="s">
        <v>132</v>
      </c>
      <c r="I10867">
        <v>0</v>
      </c>
      <c r="P10867">
        <v>0.49362812101131798</v>
      </c>
      <c r="Q10867">
        <v>0</v>
      </c>
    </row>
    <row r="10868" spans="1:17">
      <c r="A10868" t="s">
        <v>122</v>
      </c>
      <c r="B10868">
        <v>2038</v>
      </c>
      <c r="C10868" t="s">
        <v>152</v>
      </c>
      <c r="D10868" t="s">
        <v>1066</v>
      </c>
      <c r="E10868" t="s">
        <v>170</v>
      </c>
      <c r="F10868" t="s">
        <v>165</v>
      </c>
      <c r="G10868" t="s">
        <v>158</v>
      </c>
      <c r="H10868" t="s">
        <v>135</v>
      </c>
      <c r="I10868">
        <v>0</v>
      </c>
      <c r="P10868">
        <v>0.49362812101131798</v>
      </c>
      <c r="Q10868">
        <v>0</v>
      </c>
    </row>
    <row r="10869" spans="1:17">
      <c r="A10869" t="s">
        <v>122</v>
      </c>
      <c r="B10869">
        <v>2038</v>
      </c>
      <c r="C10869" t="s">
        <v>152</v>
      </c>
      <c r="D10869" t="s">
        <v>1066</v>
      </c>
      <c r="E10869" t="s">
        <v>170</v>
      </c>
      <c r="F10869" t="s">
        <v>165</v>
      </c>
      <c r="G10869" t="s">
        <v>158</v>
      </c>
      <c r="H10869" t="s">
        <v>136</v>
      </c>
      <c r="I10869">
        <v>0</v>
      </c>
      <c r="P10869">
        <v>0.49362812101131798</v>
      </c>
      <c r="Q10869">
        <v>0</v>
      </c>
    </row>
    <row r="10870" spans="1:17">
      <c r="A10870" t="s">
        <v>122</v>
      </c>
      <c r="B10870">
        <v>2038</v>
      </c>
      <c r="C10870" t="s">
        <v>152</v>
      </c>
      <c r="D10870" t="s">
        <v>1066</v>
      </c>
      <c r="E10870" t="s">
        <v>170</v>
      </c>
      <c r="F10870" t="s">
        <v>166</v>
      </c>
      <c r="G10870" t="s">
        <v>158</v>
      </c>
      <c r="H10870" t="s">
        <v>132</v>
      </c>
      <c r="I10870">
        <v>0</v>
      </c>
      <c r="P10870">
        <v>0.49362812101131798</v>
      </c>
      <c r="Q10870">
        <v>0</v>
      </c>
    </row>
    <row r="10871" spans="1:17">
      <c r="A10871" t="s">
        <v>122</v>
      </c>
      <c r="B10871">
        <v>2038</v>
      </c>
      <c r="C10871" t="s">
        <v>152</v>
      </c>
      <c r="D10871" t="s">
        <v>1066</v>
      </c>
      <c r="E10871" t="s">
        <v>170</v>
      </c>
      <c r="F10871" t="s">
        <v>166</v>
      </c>
      <c r="G10871" t="s">
        <v>158</v>
      </c>
      <c r="H10871" t="s">
        <v>135</v>
      </c>
      <c r="I10871">
        <v>0</v>
      </c>
      <c r="P10871">
        <v>0.49362812101131798</v>
      </c>
      <c r="Q10871">
        <v>0</v>
      </c>
    </row>
    <row r="10872" spans="1:17">
      <c r="A10872" t="s">
        <v>122</v>
      </c>
      <c r="B10872">
        <v>2038</v>
      </c>
      <c r="C10872" t="s">
        <v>152</v>
      </c>
      <c r="D10872" t="s">
        <v>1066</v>
      </c>
      <c r="E10872" t="s">
        <v>170</v>
      </c>
      <c r="F10872" t="s">
        <v>166</v>
      </c>
      <c r="G10872" t="s">
        <v>158</v>
      </c>
      <c r="H10872" t="s">
        <v>136</v>
      </c>
      <c r="I10872">
        <v>0</v>
      </c>
      <c r="P10872">
        <v>0.49362812101131798</v>
      </c>
      <c r="Q10872">
        <v>0</v>
      </c>
    </row>
    <row r="10873" spans="1:17">
      <c r="A10873" t="s">
        <v>122</v>
      </c>
      <c r="B10873">
        <v>2038</v>
      </c>
      <c r="C10873" t="s">
        <v>152</v>
      </c>
      <c r="D10873" t="s">
        <v>1066</v>
      </c>
      <c r="E10873" t="s">
        <v>170</v>
      </c>
      <c r="F10873" t="s">
        <v>160</v>
      </c>
      <c r="G10873" t="s">
        <v>158</v>
      </c>
      <c r="H10873" t="s">
        <v>132</v>
      </c>
      <c r="I10873">
        <v>0</v>
      </c>
      <c r="P10873">
        <v>0.49362812101131798</v>
      </c>
      <c r="Q10873">
        <v>0</v>
      </c>
    </row>
    <row r="10874" spans="1:17">
      <c r="A10874" t="s">
        <v>122</v>
      </c>
      <c r="B10874">
        <v>2038</v>
      </c>
      <c r="C10874" t="s">
        <v>152</v>
      </c>
      <c r="D10874" t="s">
        <v>1066</v>
      </c>
      <c r="E10874" t="s">
        <v>170</v>
      </c>
      <c r="F10874" t="s">
        <v>160</v>
      </c>
      <c r="G10874" t="s">
        <v>158</v>
      </c>
      <c r="H10874" t="s">
        <v>135</v>
      </c>
      <c r="I10874">
        <v>0</v>
      </c>
      <c r="P10874">
        <v>0.49362812101131798</v>
      </c>
      <c r="Q10874">
        <v>0</v>
      </c>
    </row>
    <row r="10875" spans="1:17">
      <c r="A10875" t="s">
        <v>122</v>
      </c>
      <c r="B10875">
        <v>2038</v>
      </c>
      <c r="C10875" t="s">
        <v>152</v>
      </c>
      <c r="D10875" t="s">
        <v>1066</v>
      </c>
      <c r="E10875" t="s">
        <v>170</v>
      </c>
      <c r="F10875" t="s">
        <v>160</v>
      </c>
      <c r="G10875" t="s">
        <v>158</v>
      </c>
      <c r="H10875" t="s">
        <v>136</v>
      </c>
      <c r="I10875">
        <v>0</v>
      </c>
      <c r="P10875">
        <v>0.49362812101131798</v>
      </c>
      <c r="Q10875">
        <v>0</v>
      </c>
    </row>
    <row r="10876" spans="1:17">
      <c r="A10876" t="s">
        <v>122</v>
      </c>
      <c r="B10876">
        <v>2038</v>
      </c>
      <c r="C10876" t="s">
        <v>153</v>
      </c>
      <c r="D10876" t="s">
        <v>1066</v>
      </c>
      <c r="E10876" t="s">
        <v>170</v>
      </c>
      <c r="F10876" t="s">
        <v>164</v>
      </c>
      <c r="G10876" t="s">
        <v>158</v>
      </c>
      <c r="H10876" t="s">
        <v>132</v>
      </c>
      <c r="I10876">
        <v>0</v>
      </c>
      <c r="P10876">
        <v>0.49362812101131798</v>
      </c>
      <c r="Q10876">
        <v>0</v>
      </c>
    </row>
    <row r="10877" spans="1:17">
      <c r="A10877" t="s">
        <v>122</v>
      </c>
      <c r="B10877">
        <v>2038</v>
      </c>
      <c r="C10877" t="s">
        <v>153</v>
      </c>
      <c r="D10877" t="s">
        <v>1066</v>
      </c>
      <c r="E10877" t="s">
        <v>170</v>
      </c>
      <c r="F10877" t="s">
        <v>164</v>
      </c>
      <c r="G10877" t="s">
        <v>158</v>
      </c>
      <c r="H10877" t="s">
        <v>135</v>
      </c>
      <c r="I10877">
        <v>0</v>
      </c>
      <c r="P10877">
        <v>0.49362812101131798</v>
      </c>
      <c r="Q10877">
        <v>0</v>
      </c>
    </row>
    <row r="10878" spans="1:17">
      <c r="A10878" t="s">
        <v>122</v>
      </c>
      <c r="B10878">
        <v>2038</v>
      </c>
      <c r="C10878" t="s">
        <v>153</v>
      </c>
      <c r="D10878" t="s">
        <v>1066</v>
      </c>
      <c r="E10878" t="s">
        <v>170</v>
      </c>
      <c r="F10878" t="s">
        <v>164</v>
      </c>
      <c r="G10878" t="s">
        <v>158</v>
      </c>
      <c r="H10878" t="s">
        <v>136</v>
      </c>
      <c r="I10878">
        <v>0</v>
      </c>
      <c r="P10878">
        <v>0.49362812101131798</v>
      </c>
      <c r="Q10878">
        <v>0</v>
      </c>
    </row>
    <row r="10879" spans="1:17">
      <c r="A10879" t="s">
        <v>122</v>
      </c>
      <c r="B10879">
        <v>2038</v>
      </c>
      <c r="C10879" t="s">
        <v>153</v>
      </c>
      <c r="D10879" t="s">
        <v>1066</v>
      </c>
      <c r="E10879" t="s">
        <v>170</v>
      </c>
      <c r="F10879" t="s">
        <v>159</v>
      </c>
      <c r="G10879" t="s">
        <v>158</v>
      </c>
      <c r="H10879" t="s">
        <v>132</v>
      </c>
      <c r="I10879">
        <v>0</v>
      </c>
      <c r="P10879">
        <v>0.49362812101131798</v>
      </c>
      <c r="Q10879">
        <v>0</v>
      </c>
    </row>
    <row r="10880" spans="1:17">
      <c r="A10880" t="s">
        <v>122</v>
      </c>
      <c r="B10880">
        <v>2038</v>
      </c>
      <c r="C10880" t="s">
        <v>153</v>
      </c>
      <c r="D10880" t="s">
        <v>1066</v>
      </c>
      <c r="E10880" t="s">
        <v>170</v>
      </c>
      <c r="F10880" t="s">
        <v>159</v>
      </c>
      <c r="G10880" t="s">
        <v>158</v>
      </c>
      <c r="H10880" t="s">
        <v>135</v>
      </c>
      <c r="I10880">
        <v>0</v>
      </c>
      <c r="P10880">
        <v>0.49362812101131798</v>
      </c>
      <c r="Q10880">
        <v>0</v>
      </c>
    </row>
    <row r="10881" spans="1:17">
      <c r="A10881" t="s">
        <v>122</v>
      </c>
      <c r="B10881">
        <v>2038</v>
      </c>
      <c r="C10881" t="s">
        <v>153</v>
      </c>
      <c r="D10881" t="s">
        <v>1066</v>
      </c>
      <c r="E10881" t="s">
        <v>170</v>
      </c>
      <c r="F10881" t="s">
        <v>159</v>
      </c>
      <c r="G10881" t="s">
        <v>158</v>
      </c>
      <c r="H10881" t="s">
        <v>136</v>
      </c>
      <c r="I10881">
        <v>0</v>
      </c>
      <c r="P10881">
        <v>0.49362812101131798</v>
      </c>
      <c r="Q10881">
        <v>0</v>
      </c>
    </row>
    <row r="10882" spans="1:17">
      <c r="A10882" t="s">
        <v>122</v>
      </c>
      <c r="B10882">
        <v>2038</v>
      </c>
      <c r="C10882" t="s">
        <v>153</v>
      </c>
      <c r="D10882" t="s">
        <v>1066</v>
      </c>
      <c r="E10882" t="s">
        <v>170</v>
      </c>
      <c r="F10882" t="s">
        <v>126</v>
      </c>
      <c r="G10882" t="s">
        <v>158</v>
      </c>
      <c r="H10882" t="s">
        <v>132</v>
      </c>
      <c r="I10882">
        <v>0</v>
      </c>
      <c r="P10882">
        <v>0.49362812101131798</v>
      </c>
      <c r="Q10882">
        <v>0</v>
      </c>
    </row>
    <row r="10883" spans="1:17">
      <c r="A10883" t="s">
        <v>122</v>
      </c>
      <c r="B10883">
        <v>2038</v>
      </c>
      <c r="C10883" t="s">
        <v>153</v>
      </c>
      <c r="D10883" t="s">
        <v>1066</v>
      </c>
      <c r="E10883" t="s">
        <v>170</v>
      </c>
      <c r="F10883" t="s">
        <v>126</v>
      </c>
      <c r="G10883" t="s">
        <v>158</v>
      </c>
      <c r="H10883" t="s">
        <v>135</v>
      </c>
      <c r="I10883">
        <v>0</v>
      </c>
      <c r="P10883">
        <v>0.49362812101131798</v>
      </c>
      <c r="Q10883">
        <v>0</v>
      </c>
    </row>
    <row r="10884" spans="1:17">
      <c r="A10884" t="s">
        <v>122</v>
      </c>
      <c r="B10884">
        <v>2038</v>
      </c>
      <c r="C10884" t="s">
        <v>153</v>
      </c>
      <c r="D10884" t="s">
        <v>1066</v>
      </c>
      <c r="E10884" t="s">
        <v>170</v>
      </c>
      <c r="F10884" t="s">
        <v>126</v>
      </c>
      <c r="G10884" t="s">
        <v>158</v>
      </c>
      <c r="H10884" t="s">
        <v>136</v>
      </c>
      <c r="I10884">
        <v>0</v>
      </c>
      <c r="P10884">
        <v>0.49362812101131798</v>
      </c>
      <c r="Q10884">
        <v>0</v>
      </c>
    </row>
    <row r="10885" spans="1:17">
      <c r="A10885" t="s">
        <v>122</v>
      </c>
      <c r="B10885">
        <v>2038</v>
      </c>
      <c r="C10885" t="s">
        <v>153</v>
      </c>
      <c r="D10885" t="s">
        <v>1066</v>
      </c>
      <c r="E10885" t="s">
        <v>170</v>
      </c>
      <c r="F10885" t="s">
        <v>165</v>
      </c>
      <c r="G10885" t="s">
        <v>158</v>
      </c>
      <c r="H10885" t="s">
        <v>132</v>
      </c>
      <c r="I10885">
        <v>0</v>
      </c>
      <c r="P10885">
        <v>0.49362812101131798</v>
      </c>
      <c r="Q10885">
        <v>0</v>
      </c>
    </row>
    <row r="10886" spans="1:17">
      <c r="A10886" t="s">
        <v>122</v>
      </c>
      <c r="B10886">
        <v>2038</v>
      </c>
      <c r="C10886" t="s">
        <v>153</v>
      </c>
      <c r="D10886" t="s">
        <v>1066</v>
      </c>
      <c r="E10886" t="s">
        <v>170</v>
      </c>
      <c r="F10886" t="s">
        <v>165</v>
      </c>
      <c r="G10886" t="s">
        <v>158</v>
      </c>
      <c r="H10886" t="s">
        <v>135</v>
      </c>
      <c r="I10886">
        <v>0</v>
      </c>
      <c r="P10886">
        <v>0.49362812101131798</v>
      </c>
      <c r="Q10886">
        <v>0</v>
      </c>
    </row>
    <row r="10887" spans="1:17">
      <c r="A10887" t="s">
        <v>122</v>
      </c>
      <c r="B10887">
        <v>2038</v>
      </c>
      <c r="C10887" t="s">
        <v>153</v>
      </c>
      <c r="D10887" t="s">
        <v>1066</v>
      </c>
      <c r="E10887" t="s">
        <v>170</v>
      </c>
      <c r="F10887" t="s">
        <v>165</v>
      </c>
      <c r="G10887" t="s">
        <v>158</v>
      </c>
      <c r="H10887" t="s">
        <v>136</v>
      </c>
      <c r="I10887">
        <v>0</v>
      </c>
      <c r="P10887">
        <v>0.49362812101131798</v>
      </c>
      <c r="Q10887">
        <v>0</v>
      </c>
    </row>
    <row r="10888" spans="1:17">
      <c r="A10888" t="s">
        <v>122</v>
      </c>
      <c r="B10888">
        <v>2038</v>
      </c>
      <c r="C10888" t="s">
        <v>153</v>
      </c>
      <c r="D10888" t="s">
        <v>1066</v>
      </c>
      <c r="E10888" t="s">
        <v>170</v>
      </c>
      <c r="F10888" t="s">
        <v>166</v>
      </c>
      <c r="G10888" t="s">
        <v>158</v>
      </c>
      <c r="H10888" t="s">
        <v>132</v>
      </c>
      <c r="I10888">
        <v>0</v>
      </c>
      <c r="P10888">
        <v>0.49362812101131798</v>
      </c>
      <c r="Q10888">
        <v>0</v>
      </c>
    </row>
    <row r="10889" spans="1:17">
      <c r="A10889" t="s">
        <v>122</v>
      </c>
      <c r="B10889">
        <v>2038</v>
      </c>
      <c r="C10889" t="s">
        <v>153</v>
      </c>
      <c r="D10889" t="s">
        <v>1066</v>
      </c>
      <c r="E10889" t="s">
        <v>170</v>
      </c>
      <c r="F10889" t="s">
        <v>166</v>
      </c>
      <c r="G10889" t="s">
        <v>158</v>
      </c>
      <c r="H10889" t="s">
        <v>135</v>
      </c>
      <c r="I10889">
        <v>0</v>
      </c>
      <c r="P10889">
        <v>0.49362812101131798</v>
      </c>
      <c r="Q10889">
        <v>0</v>
      </c>
    </row>
    <row r="10890" spans="1:17">
      <c r="A10890" t="s">
        <v>122</v>
      </c>
      <c r="B10890">
        <v>2038</v>
      </c>
      <c r="C10890" t="s">
        <v>153</v>
      </c>
      <c r="D10890" t="s">
        <v>1066</v>
      </c>
      <c r="E10890" t="s">
        <v>170</v>
      </c>
      <c r="F10890" t="s">
        <v>166</v>
      </c>
      <c r="G10890" t="s">
        <v>158</v>
      </c>
      <c r="H10890" t="s">
        <v>136</v>
      </c>
      <c r="I10890">
        <v>0</v>
      </c>
      <c r="P10890">
        <v>0.49362812101131798</v>
      </c>
      <c r="Q10890">
        <v>0</v>
      </c>
    </row>
    <row r="10891" spans="1:17">
      <c r="A10891" t="s">
        <v>122</v>
      </c>
      <c r="B10891">
        <v>2038</v>
      </c>
      <c r="C10891" t="s">
        <v>153</v>
      </c>
      <c r="D10891" t="s">
        <v>1066</v>
      </c>
      <c r="E10891" t="s">
        <v>170</v>
      </c>
      <c r="F10891" t="s">
        <v>160</v>
      </c>
      <c r="G10891" t="s">
        <v>158</v>
      </c>
      <c r="H10891" t="s">
        <v>132</v>
      </c>
      <c r="I10891">
        <v>9010810122.2354507</v>
      </c>
      <c r="P10891">
        <v>0.49362812101131798</v>
      </c>
      <c r="Q10891">
        <v>4447989269.4288502</v>
      </c>
    </row>
    <row r="10892" spans="1:17">
      <c r="A10892" t="s">
        <v>122</v>
      </c>
      <c r="B10892">
        <v>2038</v>
      </c>
      <c r="C10892" t="s">
        <v>153</v>
      </c>
      <c r="D10892" t="s">
        <v>1066</v>
      </c>
      <c r="E10892" t="s">
        <v>170</v>
      </c>
      <c r="F10892" t="s">
        <v>160</v>
      </c>
      <c r="G10892" t="s">
        <v>158</v>
      </c>
      <c r="H10892" t="s">
        <v>135</v>
      </c>
      <c r="I10892">
        <v>2448614822.7196999</v>
      </c>
      <c r="P10892">
        <v>0.49362812101131798</v>
      </c>
      <c r="Q10892">
        <v>1208705134.0195899</v>
      </c>
    </row>
    <row r="10893" spans="1:17">
      <c r="A10893" t="s">
        <v>122</v>
      </c>
      <c r="B10893">
        <v>2038</v>
      </c>
      <c r="C10893" t="s">
        <v>153</v>
      </c>
      <c r="D10893" t="s">
        <v>1066</v>
      </c>
      <c r="E10893" t="s">
        <v>170</v>
      </c>
      <c r="F10893" t="s">
        <v>160</v>
      </c>
      <c r="G10893" t="s">
        <v>158</v>
      </c>
      <c r="H10893" t="s">
        <v>136</v>
      </c>
      <c r="I10893">
        <v>0</v>
      </c>
      <c r="P10893">
        <v>0.49362812101131798</v>
      </c>
      <c r="Q10893">
        <v>0</v>
      </c>
    </row>
    <row r="10894" spans="1:17">
      <c r="A10894" t="s">
        <v>122</v>
      </c>
      <c r="B10894">
        <v>2038</v>
      </c>
      <c r="C10894" t="s">
        <v>154</v>
      </c>
      <c r="D10894" t="s">
        <v>1066</v>
      </c>
      <c r="E10894" t="s">
        <v>170</v>
      </c>
      <c r="F10894" t="s">
        <v>164</v>
      </c>
      <c r="G10894" t="s">
        <v>158</v>
      </c>
      <c r="H10894" t="s">
        <v>132</v>
      </c>
      <c r="I10894">
        <v>0</v>
      </c>
      <c r="P10894">
        <v>0.49362812101131798</v>
      </c>
      <c r="Q10894">
        <v>0</v>
      </c>
    </row>
    <row r="10895" spans="1:17">
      <c r="A10895" t="s">
        <v>122</v>
      </c>
      <c r="B10895">
        <v>2038</v>
      </c>
      <c r="C10895" t="s">
        <v>154</v>
      </c>
      <c r="D10895" t="s">
        <v>1066</v>
      </c>
      <c r="E10895" t="s">
        <v>170</v>
      </c>
      <c r="F10895" t="s">
        <v>164</v>
      </c>
      <c r="G10895" t="s">
        <v>158</v>
      </c>
      <c r="H10895" t="s">
        <v>135</v>
      </c>
      <c r="I10895">
        <v>0</v>
      </c>
      <c r="P10895">
        <v>0.49362812101131798</v>
      </c>
      <c r="Q10895">
        <v>0</v>
      </c>
    </row>
    <row r="10896" spans="1:17">
      <c r="A10896" t="s">
        <v>122</v>
      </c>
      <c r="B10896">
        <v>2038</v>
      </c>
      <c r="C10896" t="s">
        <v>154</v>
      </c>
      <c r="D10896" t="s">
        <v>1066</v>
      </c>
      <c r="E10896" t="s">
        <v>170</v>
      </c>
      <c r="F10896" t="s">
        <v>164</v>
      </c>
      <c r="G10896" t="s">
        <v>158</v>
      </c>
      <c r="H10896" t="s">
        <v>136</v>
      </c>
      <c r="I10896">
        <v>0</v>
      </c>
      <c r="P10896">
        <v>0.49362812101131798</v>
      </c>
      <c r="Q10896">
        <v>0</v>
      </c>
    </row>
    <row r="10897" spans="1:17">
      <c r="A10897" t="s">
        <v>122</v>
      </c>
      <c r="B10897">
        <v>2038</v>
      </c>
      <c r="C10897" t="s">
        <v>154</v>
      </c>
      <c r="D10897" t="s">
        <v>1066</v>
      </c>
      <c r="E10897" t="s">
        <v>170</v>
      </c>
      <c r="F10897" t="s">
        <v>159</v>
      </c>
      <c r="G10897" t="s">
        <v>158</v>
      </c>
      <c r="H10897" t="s">
        <v>132</v>
      </c>
      <c r="I10897">
        <v>0</v>
      </c>
      <c r="P10897">
        <v>0.49362812101131798</v>
      </c>
      <c r="Q10897">
        <v>0</v>
      </c>
    </row>
    <row r="10898" spans="1:17">
      <c r="A10898" t="s">
        <v>122</v>
      </c>
      <c r="B10898">
        <v>2038</v>
      </c>
      <c r="C10898" t="s">
        <v>154</v>
      </c>
      <c r="D10898" t="s">
        <v>1066</v>
      </c>
      <c r="E10898" t="s">
        <v>170</v>
      </c>
      <c r="F10898" t="s">
        <v>159</v>
      </c>
      <c r="G10898" t="s">
        <v>158</v>
      </c>
      <c r="H10898" t="s">
        <v>135</v>
      </c>
      <c r="I10898">
        <v>0</v>
      </c>
      <c r="P10898">
        <v>0.49362812101131798</v>
      </c>
      <c r="Q10898">
        <v>0</v>
      </c>
    </row>
    <row r="10899" spans="1:17">
      <c r="A10899" t="s">
        <v>122</v>
      </c>
      <c r="B10899">
        <v>2038</v>
      </c>
      <c r="C10899" t="s">
        <v>154</v>
      </c>
      <c r="D10899" t="s">
        <v>1066</v>
      </c>
      <c r="E10899" t="s">
        <v>170</v>
      </c>
      <c r="F10899" t="s">
        <v>159</v>
      </c>
      <c r="G10899" t="s">
        <v>158</v>
      </c>
      <c r="H10899" t="s">
        <v>136</v>
      </c>
      <c r="I10899">
        <v>0</v>
      </c>
      <c r="P10899">
        <v>0.49362812101131798</v>
      </c>
      <c r="Q10899">
        <v>0</v>
      </c>
    </row>
    <row r="10900" spans="1:17">
      <c r="A10900" t="s">
        <v>122</v>
      </c>
      <c r="B10900">
        <v>2038</v>
      </c>
      <c r="C10900" t="s">
        <v>154</v>
      </c>
      <c r="D10900" t="s">
        <v>1066</v>
      </c>
      <c r="E10900" t="s">
        <v>170</v>
      </c>
      <c r="F10900" t="s">
        <v>126</v>
      </c>
      <c r="G10900" t="s">
        <v>158</v>
      </c>
      <c r="H10900" t="s">
        <v>132</v>
      </c>
      <c r="I10900">
        <v>0</v>
      </c>
      <c r="P10900">
        <v>0.49362812101131798</v>
      </c>
      <c r="Q10900">
        <v>0</v>
      </c>
    </row>
    <row r="10901" spans="1:17">
      <c r="A10901" t="s">
        <v>122</v>
      </c>
      <c r="B10901">
        <v>2038</v>
      </c>
      <c r="C10901" t="s">
        <v>154</v>
      </c>
      <c r="D10901" t="s">
        <v>1066</v>
      </c>
      <c r="E10901" t="s">
        <v>170</v>
      </c>
      <c r="F10901" t="s">
        <v>126</v>
      </c>
      <c r="G10901" t="s">
        <v>158</v>
      </c>
      <c r="H10901" t="s">
        <v>135</v>
      </c>
      <c r="I10901">
        <v>0</v>
      </c>
      <c r="P10901">
        <v>0.49362812101131798</v>
      </c>
      <c r="Q10901">
        <v>0</v>
      </c>
    </row>
    <row r="10902" spans="1:17">
      <c r="A10902" t="s">
        <v>122</v>
      </c>
      <c r="B10902">
        <v>2038</v>
      </c>
      <c r="C10902" t="s">
        <v>154</v>
      </c>
      <c r="D10902" t="s">
        <v>1066</v>
      </c>
      <c r="E10902" t="s">
        <v>170</v>
      </c>
      <c r="F10902" t="s">
        <v>126</v>
      </c>
      <c r="G10902" t="s">
        <v>158</v>
      </c>
      <c r="H10902" t="s">
        <v>136</v>
      </c>
      <c r="I10902">
        <v>0</v>
      </c>
      <c r="P10902">
        <v>0.49362812101131798</v>
      </c>
      <c r="Q10902">
        <v>0</v>
      </c>
    </row>
    <row r="10903" spans="1:17">
      <c r="A10903" t="s">
        <v>122</v>
      </c>
      <c r="B10903">
        <v>2038</v>
      </c>
      <c r="C10903" t="s">
        <v>154</v>
      </c>
      <c r="D10903" t="s">
        <v>1066</v>
      </c>
      <c r="E10903" t="s">
        <v>170</v>
      </c>
      <c r="F10903" t="s">
        <v>165</v>
      </c>
      <c r="G10903" t="s">
        <v>158</v>
      </c>
      <c r="H10903" t="s">
        <v>132</v>
      </c>
      <c r="I10903">
        <v>0</v>
      </c>
      <c r="P10903">
        <v>0.49362812101131798</v>
      </c>
      <c r="Q10903">
        <v>0</v>
      </c>
    </row>
    <row r="10904" spans="1:17">
      <c r="A10904" t="s">
        <v>122</v>
      </c>
      <c r="B10904">
        <v>2038</v>
      </c>
      <c r="C10904" t="s">
        <v>154</v>
      </c>
      <c r="D10904" t="s">
        <v>1066</v>
      </c>
      <c r="E10904" t="s">
        <v>170</v>
      </c>
      <c r="F10904" t="s">
        <v>165</v>
      </c>
      <c r="G10904" t="s">
        <v>158</v>
      </c>
      <c r="H10904" t="s">
        <v>135</v>
      </c>
      <c r="I10904">
        <v>0</v>
      </c>
      <c r="P10904">
        <v>0.49362812101131798</v>
      </c>
      <c r="Q10904">
        <v>0</v>
      </c>
    </row>
    <row r="10905" spans="1:17">
      <c r="A10905" t="s">
        <v>122</v>
      </c>
      <c r="B10905">
        <v>2038</v>
      </c>
      <c r="C10905" t="s">
        <v>154</v>
      </c>
      <c r="D10905" t="s">
        <v>1066</v>
      </c>
      <c r="E10905" t="s">
        <v>170</v>
      </c>
      <c r="F10905" t="s">
        <v>165</v>
      </c>
      <c r="G10905" t="s">
        <v>158</v>
      </c>
      <c r="H10905" t="s">
        <v>136</v>
      </c>
      <c r="I10905">
        <v>0</v>
      </c>
      <c r="P10905">
        <v>0.49362812101131798</v>
      </c>
      <c r="Q10905">
        <v>0</v>
      </c>
    </row>
    <row r="10906" spans="1:17">
      <c r="A10906" t="s">
        <v>122</v>
      </c>
      <c r="B10906">
        <v>2038</v>
      </c>
      <c r="C10906" t="s">
        <v>154</v>
      </c>
      <c r="D10906" t="s">
        <v>1066</v>
      </c>
      <c r="E10906" t="s">
        <v>170</v>
      </c>
      <c r="F10906" t="s">
        <v>166</v>
      </c>
      <c r="G10906" t="s">
        <v>158</v>
      </c>
      <c r="H10906" t="s">
        <v>132</v>
      </c>
      <c r="I10906">
        <v>0</v>
      </c>
      <c r="P10906">
        <v>0.49362812101131798</v>
      </c>
      <c r="Q10906">
        <v>0</v>
      </c>
    </row>
    <row r="10907" spans="1:17">
      <c r="A10907" t="s">
        <v>122</v>
      </c>
      <c r="B10907">
        <v>2038</v>
      </c>
      <c r="C10907" t="s">
        <v>154</v>
      </c>
      <c r="D10907" t="s">
        <v>1066</v>
      </c>
      <c r="E10907" t="s">
        <v>170</v>
      </c>
      <c r="F10907" t="s">
        <v>166</v>
      </c>
      <c r="G10907" t="s">
        <v>158</v>
      </c>
      <c r="H10907" t="s">
        <v>135</v>
      </c>
      <c r="I10907">
        <v>0</v>
      </c>
      <c r="P10907">
        <v>0.49362812101131798</v>
      </c>
      <c r="Q10907">
        <v>0</v>
      </c>
    </row>
    <row r="10908" spans="1:17">
      <c r="A10908" t="s">
        <v>122</v>
      </c>
      <c r="B10908">
        <v>2038</v>
      </c>
      <c r="C10908" t="s">
        <v>154</v>
      </c>
      <c r="D10908" t="s">
        <v>1066</v>
      </c>
      <c r="E10908" t="s">
        <v>170</v>
      </c>
      <c r="F10908" t="s">
        <v>166</v>
      </c>
      <c r="G10908" t="s">
        <v>158</v>
      </c>
      <c r="H10908" t="s">
        <v>136</v>
      </c>
      <c r="I10908">
        <v>0</v>
      </c>
      <c r="P10908">
        <v>0.49362812101131798</v>
      </c>
      <c r="Q10908">
        <v>0</v>
      </c>
    </row>
    <row r="10909" spans="1:17">
      <c r="A10909" t="s">
        <v>122</v>
      </c>
      <c r="B10909">
        <v>2038</v>
      </c>
      <c r="C10909" t="s">
        <v>154</v>
      </c>
      <c r="D10909" t="s">
        <v>1066</v>
      </c>
      <c r="E10909" t="s">
        <v>170</v>
      </c>
      <c r="F10909" t="s">
        <v>160</v>
      </c>
      <c r="G10909" t="s">
        <v>158</v>
      </c>
      <c r="H10909" t="s">
        <v>132</v>
      </c>
      <c r="I10909">
        <v>0</v>
      </c>
      <c r="P10909">
        <v>0.49362812101131798</v>
      </c>
      <c r="Q10909">
        <v>0</v>
      </c>
    </row>
    <row r="10910" spans="1:17">
      <c r="A10910" t="s">
        <v>122</v>
      </c>
      <c r="B10910">
        <v>2038</v>
      </c>
      <c r="C10910" t="s">
        <v>154</v>
      </c>
      <c r="D10910" t="s">
        <v>1066</v>
      </c>
      <c r="E10910" t="s">
        <v>170</v>
      </c>
      <c r="F10910" t="s">
        <v>160</v>
      </c>
      <c r="G10910" t="s">
        <v>158</v>
      </c>
      <c r="H10910" t="s">
        <v>135</v>
      </c>
      <c r="I10910">
        <v>0</v>
      </c>
      <c r="P10910">
        <v>0.49362812101131798</v>
      </c>
      <c r="Q10910">
        <v>0</v>
      </c>
    </row>
    <row r="10911" spans="1:17">
      <c r="A10911" t="s">
        <v>122</v>
      </c>
      <c r="B10911">
        <v>2038</v>
      </c>
      <c r="C10911" t="s">
        <v>154</v>
      </c>
      <c r="D10911" t="s">
        <v>1066</v>
      </c>
      <c r="E10911" t="s">
        <v>170</v>
      </c>
      <c r="F10911" t="s">
        <v>160</v>
      </c>
      <c r="G10911" t="s">
        <v>158</v>
      </c>
      <c r="H10911" t="s">
        <v>136</v>
      </c>
      <c r="I10911">
        <v>0</v>
      </c>
      <c r="P10911">
        <v>0.49362812101131798</v>
      </c>
      <c r="Q10911">
        <v>0</v>
      </c>
    </row>
    <row r="10912" spans="1:17">
      <c r="A10912" t="s">
        <v>122</v>
      </c>
      <c r="B10912">
        <v>2038</v>
      </c>
      <c r="C10912" t="s">
        <v>155</v>
      </c>
      <c r="D10912" t="s">
        <v>1066</v>
      </c>
      <c r="E10912" t="s">
        <v>170</v>
      </c>
      <c r="F10912" t="s">
        <v>164</v>
      </c>
      <c r="G10912" t="s">
        <v>158</v>
      </c>
      <c r="H10912" t="s">
        <v>132</v>
      </c>
      <c r="I10912">
        <v>0</v>
      </c>
      <c r="P10912">
        <v>0.49362812101131798</v>
      </c>
      <c r="Q10912">
        <v>0</v>
      </c>
    </row>
    <row r="10913" spans="1:17">
      <c r="A10913" t="s">
        <v>122</v>
      </c>
      <c r="B10913">
        <v>2038</v>
      </c>
      <c r="C10913" t="s">
        <v>155</v>
      </c>
      <c r="D10913" t="s">
        <v>1066</v>
      </c>
      <c r="E10913" t="s">
        <v>170</v>
      </c>
      <c r="F10913" t="s">
        <v>164</v>
      </c>
      <c r="G10913" t="s">
        <v>158</v>
      </c>
      <c r="H10913" t="s">
        <v>135</v>
      </c>
      <c r="I10913">
        <v>0</v>
      </c>
      <c r="P10913">
        <v>0.49362812101131798</v>
      </c>
      <c r="Q10913">
        <v>0</v>
      </c>
    </row>
    <row r="10914" spans="1:17">
      <c r="A10914" t="s">
        <v>122</v>
      </c>
      <c r="B10914">
        <v>2038</v>
      </c>
      <c r="C10914" t="s">
        <v>155</v>
      </c>
      <c r="D10914" t="s">
        <v>1066</v>
      </c>
      <c r="E10914" t="s">
        <v>170</v>
      </c>
      <c r="F10914" t="s">
        <v>164</v>
      </c>
      <c r="G10914" t="s">
        <v>158</v>
      </c>
      <c r="H10914" t="s">
        <v>136</v>
      </c>
      <c r="I10914">
        <v>0</v>
      </c>
      <c r="P10914">
        <v>0.49362812101131798</v>
      </c>
      <c r="Q10914">
        <v>0</v>
      </c>
    </row>
    <row r="10915" spans="1:17">
      <c r="A10915" t="s">
        <v>122</v>
      </c>
      <c r="B10915">
        <v>2038</v>
      </c>
      <c r="C10915" t="s">
        <v>155</v>
      </c>
      <c r="D10915" t="s">
        <v>1066</v>
      </c>
      <c r="E10915" t="s">
        <v>170</v>
      </c>
      <c r="F10915" t="s">
        <v>159</v>
      </c>
      <c r="G10915" t="s">
        <v>158</v>
      </c>
      <c r="H10915" t="s">
        <v>132</v>
      </c>
      <c r="I10915">
        <v>0</v>
      </c>
      <c r="P10915">
        <v>0.49362812101131798</v>
      </c>
      <c r="Q10915">
        <v>0</v>
      </c>
    </row>
    <row r="10916" spans="1:17">
      <c r="A10916" t="s">
        <v>122</v>
      </c>
      <c r="B10916">
        <v>2038</v>
      </c>
      <c r="C10916" t="s">
        <v>155</v>
      </c>
      <c r="D10916" t="s">
        <v>1066</v>
      </c>
      <c r="E10916" t="s">
        <v>170</v>
      </c>
      <c r="F10916" t="s">
        <v>159</v>
      </c>
      <c r="G10916" t="s">
        <v>158</v>
      </c>
      <c r="H10916" t="s">
        <v>135</v>
      </c>
      <c r="I10916">
        <v>0</v>
      </c>
      <c r="P10916">
        <v>0.49362812101131798</v>
      </c>
      <c r="Q10916">
        <v>0</v>
      </c>
    </row>
    <row r="10917" spans="1:17">
      <c r="A10917" t="s">
        <v>122</v>
      </c>
      <c r="B10917">
        <v>2038</v>
      </c>
      <c r="C10917" t="s">
        <v>155</v>
      </c>
      <c r="D10917" t="s">
        <v>1066</v>
      </c>
      <c r="E10917" t="s">
        <v>170</v>
      </c>
      <c r="F10917" t="s">
        <v>159</v>
      </c>
      <c r="G10917" t="s">
        <v>158</v>
      </c>
      <c r="H10917" t="s">
        <v>136</v>
      </c>
      <c r="I10917">
        <v>0</v>
      </c>
      <c r="P10917">
        <v>0.49362812101131798</v>
      </c>
      <c r="Q10917">
        <v>0</v>
      </c>
    </row>
    <row r="10918" spans="1:17">
      <c r="A10918" t="s">
        <v>122</v>
      </c>
      <c r="B10918">
        <v>2038</v>
      </c>
      <c r="C10918" t="s">
        <v>155</v>
      </c>
      <c r="D10918" t="s">
        <v>1066</v>
      </c>
      <c r="E10918" t="s">
        <v>170</v>
      </c>
      <c r="F10918" t="s">
        <v>126</v>
      </c>
      <c r="G10918" t="s">
        <v>158</v>
      </c>
      <c r="H10918" t="s">
        <v>132</v>
      </c>
      <c r="I10918">
        <v>0</v>
      </c>
      <c r="P10918">
        <v>0.49362812101131798</v>
      </c>
      <c r="Q10918">
        <v>0</v>
      </c>
    </row>
    <row r="10919" spans="1:17">
      <c r="A10919" t="s">
        <v>122</v>
      </c>
      <c r="B10919">
        <v>2038</v>
      </c>
      <c r="C10919" t="s">
        <v>155</v>
      </c>
      <c r="D10919" t="s">
        <v>1066</v>
      </c>
      <c r="E10919" t="s">
        <v>170</v>
      </c>
      <c r="F10919" t="s">
        <v>126</v>
      </c>
      <c r="G10919" t="s">
        <v>158</v>
      </c>
      <c r="H10919" t="s">
        <v>135</v>
      </c>
      <c r="I10919">
        <v>0</v>
      </c>
      <c r="P10919">
        <v>0.49362812101131798</v>
      </c>
      <c r="Q10919">
        <v>0</v>
      </c>
    </row>
    <row r="10920" spans="1:17">
      <c r="A10920" t="s">
        <v>122</v>
      </c>
      <c r="B10920">
        <v>2038</v>
      </c>
      <c r="C10920" t="s">
        <v>155</v>
      </c>
      <c r="D10920" t="s">
        <v>1066</v>
      </c>
      <c r="E10920" t="s">
        <v>170</v>
      </c>
      <c r="F10920" t="s">
        <v>126</v>
      </c>
      <c r="G10920" t="s">
        <v>158</v>
      </c>
      <c r="H10920" t="s">
        <v>136</v>
      </c>
      <c r="I10920">
        <v>0</v>
      </c>
      <c r="P10920">
        <v>0.49362812101131798</v>
      </c>
      <c r="Q10920">
        <v>0</v>
      </c>
    </row>
    <row r="10921" spans="1:17">
      <c r="A10921" t="s">
        <v>122</v>
      </c>
      <c r="B10921">
        <v>2038</v>
      </c>
      <c r="C10921" t="s">
        <v>155</v>
      </c>
      <c r="D10921" t="s">
        <v>1066</v>
      </c>
      <c r="E10921" t="s">
        <v>170</v>
      </c>
      <c r="F10921" t="s">
        <v>165</v>
      </c>
      <c r="G10921" t="s">
        <v>158</v>
      </c>
      <c r="H10921" t="s">
        <v>132</v>
      </c>
      <c r="I10921">
        <v>0</v>
      </c>
      <c r="P10921">
        <v>0.49362812101131798</v>
      </c>
      <c r="Q10921">
        <v>0</v>
      </c>
    </row>
    <row r="10922" spans="1:17">
      <c r="A10922" t="s">
        <v>122</v>
      </c>
      <c r="B10922">
        <v>2038</v>
      </c>
      <c r="C10922" t="s">
        <v>155</v>
      </c>
      <c r="D10922" t="s">
        <v>1066</v>
      </c>
      <c r="E10922" t="s">
        <v>170</v>
      </c>
      <c r="F10922" t="s">
        <v>165</v>
      </c>
      <c r="G10922" t="s">
        <v>158</v>
      </c>
      <c r="H10922" t="s">
        <v>135</v>
      </c>
      <c r="I10922">
        <v>0</v>
      </c>
      <c r="P10922">
        <v>0.49362812101131798</v>
      </c>
      <c r="Q10922">
        <v>0</v>
      </c>
    </row>
    <row r="10923" spans="1:17">
      <c r="A10923" t="s">
        <v>122</v>
      </c>
      <c r="B10923">
        <v>2038</v>
      </c>
      <c r="C10923" t="s">
        <v>155</v>
      </c>
      <c r="D10923" t="s">
        <v>1066</v>
      </c>
      <c r="E10923" t="s">
        <v>170</v>
      </c>
      <c r="F10923" t="s">
        <v>165</v>
      </c>
      <c r="G10923" t="s">
        <v>158</v>
      </c>
      <c r="H10923" t="s">
        <v>136</v>
      </c>
      <c r="I10923">
        <v>0</v>
      </c>
      <c r="P10923">
        <v>0.49362812101131798</v>
      </c>
      <c r="Q10923">
        <v>0</v>
      </c>
    </row>
    <row r="10924" spans="1:17">
      <c r="A10924" t="s">
        <v>122</v>
      </c>
      <c r="B10924">
        <v>2038</v>
      </c>
      <c r="C10924" t="s">
        <v>155</v>
      </c>
      <c r="D10924" t="s">
        <v>1066</v>
      </c>
      <c r="E10924" t="s">
        <v>170</v>
      </c>
      <c r="F10924" t="s">
        <v>166</v>
      </c>
      <c r="G10924" t="s">
        <v>158</v>
      </c>
      <c r="H10924" t="s">
        <v>132</v>
      </c>
      <c r="I10924">
        <v>0</v>
      </c>
      <c r="P10924">
        <v>0.49362812101131798</v>
      </c>
      <c r="Q10924">
        <v>0</v>
      </c>
    </row>
    <row r="10925" spans="1:17">
      <c r="A10925" t="s">
        <v>122</v>
      </c>
      <c r="B10925">
        <v>2038</v>
      </c>
      <c r="C10925" t="s">
        <v>155</v>
      </c>
      <c r="D10925" t="s">
        <v>1066</v>
      </c>
      <c r="E10925" t="s">
        <v>170</v>
      </c>
      <c r="F10925" t="s">
        <v>166</v>
      </c>
      <c r="G10925" t="s">
        <v>158</v>
      </c>
      <c r="H10925" t="s">
        <v>135</v>
      </c>
      <c r="I10925">
        <v>0</v>
      </c>
      <c r="P10925">
        <v>0.49362812101131798</v>
      </c>
      <c r="Q10925">
        <v>0</v>
      </c>
    </row>
    <row r="10926" spans="1:17">
      <c r="A10926" t="s">
        <v>122</v>
      </c>
      <c r="B10926">
        <v>2038</v>
      </c>
      <c r="C10926" t="s">
        <v>155</v>
      </c>
      <c r="D10926" t="s">
        <v>1066</v>
      </c>
      <c r="E10926" t="s">
        <v>170</v>
      </c>
      <c r="F10926" t="s">
        <v>166</v>
      </c>
      <c r="G10926" t="s">
        <v>158</v>
      </c>
      <c r="H10926" t="s">
        <v>136</v>
      </c>
      <c r="I10926">
        <v>0</v>
      </c>
      <c r="P10926">
        <v>0.49362812101131798</v>
      </c>
      <c r="Q10926">
        <v>0</v>
      </c>
    </row>
    <row r="10927" spans="1:17">
      <c r="A10927" t="s">
        <v>122</v>
      </c>
      <c r="B10927">
        <v>2038</v>
      </c>
      <c r="C10927" t="s">
        <v>155</v>
      </c>
      <c r="D10927" t="s">
        <v>1066</v>
      </c>
      <c r="E10927" t="s">
        <v>170</v>
      </c>
      <c r="F10927" t="s">
        <v>160</v>
      </c>
      <c r="G10927" t="s">
        <v>158</v>
      </c>
      <c r="H10927" t="s">
        <v>132</v>
      </c>
      <c r="I10927">
        <v>0</v>
      </c>
      <c r="P10927">
        <v>0.49362812101131798</v>
      </c>
      <c r="Q10927">
        <v>0</v>
      </c>
    </row>
    <row r="10928" spans="1:17">
      <c r="A10928" t="s">
        <v>122</v>
      </c>
      <c r="B10928">
        <v>2038</v>
      </c>
      <c r="C10928" t="s">
        <v>155</v>
      </c>
      <c r="D10928" t="s">
        <v>1066</v>
      </c>
      <c r="E10928" t="s">
        <v>170</v>
      </c>
      <c r="F10928" t="s">
        <v>160</v>
      </c>
      <c r="G10928" t="s">
        <v>158</v>
      </c>
      <c r="H10928" t="s">
        <v>135</v>
      </c>
      <c r="I10928">
        <v>0</v>
      </c>
      <c r="P10928">
        <v>0.49362812101131798</v>
      </c>
      <c r="Q10928">
        <v>0</v>
      </c>
    </row>
    <row r="10929" spans="1:17">
      <c r="A10929" t="s">
        <v>122</v>
      </c>
      <c r="B10929">
        <v>2038</v>
      </c>
      <c r="C10929" t="s">
        <v>155</v>
      </c>
      <c r="D10929" t="s">
        <v>1066</v>
      </c>
      <c r="E10929" t="s">
        <v>170</v>
      </c>
      <c r="F10929" t="s">
        <v>160</v>
      </c>
      <c r="G10929" t="s">
        <v>158</v>
      </c>
      <c r="H10929" t="s">
        <v>136</v>
      </c>
      <c r="I10929">
        <v>0</v>
      </c>
      <c r="P10929">
        <v>0.49362812101131798</v>
      </c>
      <c r="Q10929">
        <v>0</v>
      </c>
    </row>
    <row r="10930" spans="1:17">
      <c r="A10930" t="s">
        <v>122</v>
      </c>
      <c r="B10930">
        <v>2038</v>
      </c>
      <c r="C10930" t="s">
        <v>138</v>
      </c>
      <c r="D10930" t="s">
        <v>1064</v>
      </c>
      <c r="E10930" t="s">
        <v>170</v>
      </c>
      <c r="F10930" t="s">
        <v>164</v>
      </c>
      <c r="G10930" t="s">
        <v>1065</v>
      </c>
      <c r="H10930" t="s">
        <v>132</v>
      </c>
      <c r="I10930">
        <v>0</v>
      </c>
      <c r="P10930">
        <v>0.49362812101131798</v>
      </c>
      <c r="Q10930">
        <v>0</v>
      </c>
    </row>
    <row r="10931" spans="1:17">
      <c r="A10931" t="s">
        <v>122</v>
      </c>
      <c r="B10931">
        <v>2038</v>
      </c>
      <c r="C10931" t="s">
        <v>138</v>
      </c>
      <c r="D10931" t="s">
        <v>1064</v>
      </c>
      <c r="E10931" t="s">
        <v>170</v>
      </c>
      <c r="F10931" t="s">
        <v>164</v>
      </c>
      <c r="G10931" t="s">
        <v>1065</v>
      </c>
      <c r="H10931" t="s">
        <v>135</v>
      </c>
      <c r="I10931">
        <v>0</v>
      </c>
      <c r="P10931">
        <v>0.49362812101131798</v>
      </c>
      <c r="Q10931">
        <v>0</v>
      </c>
    </row>
    <row r="10932" spans="1:17">
      <c r="A10932" t="s">
        <v>122</v>
      </c>
      <c r="B10932">
        <v>2038</v>
      </c>
      <c r="C10932" t="s">
        <v>138</v>
      </c>
      <c r="D10932" t="s">
        <v>1064</v>
      </c>
      <c r="E10932" t="s">
        <v>170</v>
      </c>
      <c r="F10932" t="s">
        <v>164</v>
      </c>
      <c r="G10932" t="s">
        <v>1065</v>
      </c>
      <c r="H10932" t="s">
        <v>136</v>
      </c>
      <c r="I10932">
        <v>0</v>
      </c>
      <c r="P10932">
        <v>0.49362812101131798</v>
      </c>
      <c r="Q10932">
        <v>0</v>
      </c>
    </row>
    <row r="10933" spans="1:17">
      <c r="A10933" t="s">
        <v>122</v>
      </c>
      <c r="B10933">
        <v>2038</v>
      </c>
      <c r="C10933" t="s">
        <v>138</v>
      </c>
      <c r="D10933" t="s">
        <v>1064</v>
      </c>
      <c r="E10933" t="s">
        <v>170</v>
      </c>
      <c r="F10933" t="s">
        <v>159</v>
      </c>
      <c r="G10933" t="s">
        <v>1065</v>
      </c>
      <c r="H10933" t="s">
        <v>132</v>
      </c>
      <c r="I10933">
        <v>0</v>
      </c>
      <c r="P10933">
        <v>0.49362812101131798</v>
      </c>
      <c r="Q10933">
        <v>0</v>
      </c>
    </row>
    <row r="10934" spans="1:17">
      <c r="A10934" t="s">
        <v>122</v>
      </c>
      <c r="B10934">
        <v>2038</v>
      </c>
      <c r="C10934" t="s">
        <v>138</v>
      </c>
      <c r="D10934" t="s">
        <v>1064</v>
      </c>
      <c r="E10934" t="s">
        <v>170</v>
      </c>
      <c r="F10934" t="s">
        <v>159</v>
      </c>
      <c r="G10934" t="s">
        <v>1065</v>
      </c>
      <c r="H10934" t="s">
        <v>135</v>
      </c>
      <c r="I10934">
        <v>0</v>
      </c>
      <c r="P10934">
        <v>0.49362812101131798</v>
      </c>
      <c r="Q10934">
        <v>0</v>
      </c>
    </row>
    <row r="10935" spans="1:17">
      <c r="A10935" t="s">
        <v>122</v>
      </c>
      <c r="B10935">
        <v>2038</v>
      </c>
      <c r="C10935" t="s">
        <v>138</v>
      </c>
      <c r="D10935" t="s">
        <v>1064</v>
      </c>
      <c r="E10935" t="s">
        <v>170</v>
      </c>
      <c r="F10935" t="s">
        <v>159</v>
      </c>
      <c r="G10935" t="s">
        <v>1065</v>
      </c>
      <c r="H10935" t="s">
        <v>136</v>
      </c>
      <c r="I10935">
        <v>0</v>
      </c>
      <c r="P10935">
        <v>0.49362812101131798</v>
      </c>
      <c r="Q10935">
        <v>0</v>
      </c>
    </row>
    <row r="10936" spans="1:17">
      <c r="A10936" t="s">
        <v>122</v>
      </c>
      <c r="B10936">
        <v>2038</v>
      </c>
      <c r="C10936" t="s">
        <v>138</v>
      </c>
      <c r="D10936" t="s">
        <v>1064</v>
      </c>
      <c r="E10936" t="s">
        <v>170</v>
      </c>
      <c r="F10936" t="s">
        <v>126</v>
      </c>
      <c r="G10936" t="s">
        <v>1065</v>
      </c>
      <c r="H10936" t="s">
        <v>132</v>
      </c>
      <c r="I10936">
        <v>0</v>
      </c>
      <c r="P10936">
        <v>0.49362812101131798</v>
      </c>
      <c r="Q10936">
        <v>0</v>
      </c>
    </row>
    <row r="10937" spans="1:17">
      <c r="A10937" t="s">
        <v>122</v>
      </c>
      <c r="B10937">
        <v>2038</v>
      </c>
      <c r="C10937" t="s">
        <v>138</v>
      </c>
      <c r="D10937" t="s">
        <v>1064</v>
      </c>
      <c r="E10937" t="s">
        <v>170</v>
      </c>
      <c r="F10937" t="s">
        <v>126</v>
      </c>
      <c r="G10937" t="s">
        <v>1065</v>
      </c>
      <c r="H10937" t="s">
        <v>135</v>
      </c>
      <c r="I10937">
        <v>0</v>
      </c>
      <c r="P10937">
        <v>0.49362812101131798</v>
      </c>
      <c r="Q10937">
        <v>0</v>
      </c>
    </row>
    <row r="10938" spans="1:17">
      <c r="A10938" t="s">
        <v>122</v>
      </c>
      <c r="B10938">
        <v>2038</v>
      </c>
      <c r="C10938" t="s">
        <v>138</v>
      </c>
      <c r="D10938" t="s">
        <v>1064</v>
      </c>
      <c r="E10938" t="s">
        <v>170</v>
      </c>
      <c r="F10938" t="s">
        <v>126</v>
      </c>
      <c r="G10938" t="s">
        <v>1065</v>
      </c>
      <c r="H10938" t="s">
        <v>136</v>
      </c>
      <c r="I10938">
        <v>1318707.6422810999</v>
      </c>
      <c r="P10938">
        <v>0.49362812101131798</v>
      </c>
      <c r="Q10938">
        <v>650951.17562248395</v>
      </c>
    </row>
    <row r="10939" spans="1:17">
      <c r="A10939" t="s">
        <v>122</v>
      </c>
      <c r="B10939">
        <v>2038</v>
      </c>
      <c r="C10939" t="s">
        <v>138</v>
      </c>
      <c r="D10939" t="s">
        <v>1064</v>
      </c>
      <c r="E10939" t="s">
        <v>170</v>
      </c>
      <c r="F10939" t="s">
        <v>165</v>
      </c>
      <c r="G10939" t="s">
        <v>1065</v>
      </c>
      <c r="H10939" t="s">
        <v>132</v>
      </c>
      <c r="I10939">
        <v>0</v>
      </c>
      <c r="P10939">
        <v>0.49362812101131798</v>
      </c>
      <c r="Q10939">
        <v>0</v>
      </c>
    </row>
    <row r="10940" spans="1:17">
      <c r="A10940" t="s">
        <v>122</v>
      </c>
      <c r="B10940">
        <v>2038</v>
      </c>
      <c r="C10940" t="s">
        <v>138</v>
      </c>
      <c r="D10940" t="s">
        <v>1064</v>
      </c>
      <c r="E10940" t="s">
        <v>170</v>
      </c>
      <c r="F10940" t="s">
        <v>165</v>
      </c>
      <c r="G10940" t="s">
        <v>1065</v>
      </c>
      <c r="H10940" t="s">
        <v>135</v>
      </c>
      <c r="I10940">
        <v>0</v>
      </c>
      <c r="P10940">
        <v>0.49362812101131798</v>
      </c>
      <c r="Q10940">
        <v>0</v>
      </c>
    </row>
    <row r="10941" spans="1:17">
      <c r="A10941" t="s">
        <v>122</v>
      </c>
      <c r="B10941">
        <v>2038</v>
      </c>
      <c r="C10941" t="s">
        <v>138</v>
      </c>
      <c r="D10941" t="s">
        <v>1064</v>
      </c>
      <c r="E10941" t="s">
        <v>170</v>
      </c>
      <c r="F10941" t="s">
        <v>165</v>
      </c>
      <c r="G10941" t="s">
        <v>1065</v>
      </c>
      <c r="H10941" t="s">
        <v>136</v>
      </c>
      <c r="I10941">
        <v>0</v>
      </c>
      <c r="P10941">
        <v>0.49362812101131798</v>
      </c>
      <c r="Q10941">
        <v>0</v>
      </c>
    </row>
    <row r="10942" spans="1:17">
      <c r="A10942" t="s">
        <v>122</v>
      </c>
      <c r="B10942">
        <v>2038</v>
      </c>
      <c r="C10942" t="s">
        <v>138</v>
      </c>
      <c r="D10942" t="s">
        <v>1064</v>
      </c>
      <c r="E10942" t="s">
        <v>170</v>
      </c>
      <c r="F10942" t="s">
        <v>166</v>
      </c>
      <c r="G10942" t="s">
        <v>1065</v>
      </c>
      <c r="H10942" t="s">
        <v>132</v>
      </c>
      <c r="I10942">
        <v>0</v>
      </c>
      <c r="P10942">
        <v>0.49362812101131798</v>
      </c>
      <c r="Q10942">
        <v>0</v>
      </c>
    </row>
    <row r="10943" spans="1:17">
      <c r="A10943" t="s">
        <v>122</v>
      </c>
      <c r="B10943">
        <v>2038</v>
      </c>
      <c r="C10943" t="s">
        <v>138</v>
      </c>
      <c r="D10943" t="s">
        <v>1064</v>
      </c>
      <c r="E10943" t="s">
        <v>170</v>
      </c>
      <c r="F10943" t="s">
        <v>166</v>
      </c>
      <c r="G10943" t="s">
        <v>1065</v>
      </c>
      <c r="H10943" t="s">
        <v>135</v>
      </c>
      <c r="I10943">
        <v>0</v>
      </c>
      <c r="P10943">
        <v>0.49362812101131798</v>
      </c>
      <c r="Q10943">
        <v>0</v>
      </c>
    </row>
    <row r="10944" spans="1:17">
      <c r="A10944" t="s">
        <v>122</v>
      </c>
      <c r="B10944">
        <v>2038</v>
      </c>
      <c r="C10944" t="s">
        <v>138</v>
      </c>
      <c r="D10944" t="s">
        <v>1064</v>
      </c>
      <c r="E10944" t="s">
        <v>170</v>
      </c>
      <c r="F10944" t="s">
        <v>166</v>
      </c>
      <c r="G10944" t="s">
        <v>1065</v>
      </c>
      <c r="H10944" t="s">
        <v>136</v>
      </c>
      <c r="I10944">
        <v>0</v>
      </c>
      <c r="P10944">
        <v>0.49362812101131798</v>
      </c>
      <c r="Q10944">
        <v>0</v>
      </c>
    </row>
    <row r="10945" spans="1:17">
      <c r="A10945" t="s">
        <v>122</v>
      </c>
      <c r="B10945">
        <v>2038</v>
      </c>
      <c r="C10945" t="s">
        <v>138</v>
      </c>
      <c r="D10945" t="s">
        <v>1064</v>
      </c>
      <c r="E10945" t="s">
        <v>170</v>
      </c>
      <c r="F10945" t="s">
        <v>160</v>
      </c>
      <c r="G10945" t="s">
        <v>1065</v>
      </c>
      <c r="H10945" t="s">
        <v>132</v>
      </c>
      <c r="I10945">
        <v>0</v>
      </c>
      <c r="P10945">
        <v>0.49362812101131798</v>
      </c>
      <c r="Q10945">
        <v>0</v>
      </c>
    </row>
    <row r="10946" spans="1:17">
      <c r="A10946" t="s">
        <v>122</v>
      </c>
      <c r="B10946">
        <v>2038</v>
      </c>
      <c r="C10946" t="s">
        <v>138</v>
      </c>
      <c r="D10946" t="s">
        <v>1064</v>
      </c>
      <c r="E10946" t="s">
        <v>170</v>
      </c>
      <c r="F10946" t="s">
        <v>160</v>
      </c>
      <c r="G10946" t="s">
        <v>1065</v>
      </c>
      <c r="H10946" t="s">
        <v>135</v>
      </c>
      <c r="I10946">
        <v>0</v>
      </c>
      <c r="P10946">
        <v>0.49362812101131798</v>
      </c>
      <c r="Q10946">
        <v>0</v>
      </c>
    </row>
    <row r="10947" spans="1:17">
      <c r="A10947" t="s">
        <v>122</v>
      </c>
      <c r="B10947">
        <v>2038</v>
      </c>
      <c r="C10947" t="s">
        <v>138</v>
      </c>
      <c r="D10947" t="s">
        <v>1064</v>
      </c>
      <c r="E10947" t="s">
        <v>170</v>
      </c>
      <c r="F10947" t="s">
        <v>160</v>
      </c>
      <c r="G10947" t="s">
        <v>1065</v>
      </c>
      <c r="H10947" t="s">
        <v>136</v>
      </c>
      <c r="I10947">
        <v>0</v>
      </c>
      <c r="P10947">
        <v>0.49362812101131798</v>
      </c>
      <c r="Q10947">
        <v>0</v>
      </c>
    </row>
    <row r="10948" spans="1:17">
      <c r="A10948" t="s">
        <v>122</v>
      </c>
      <c r="B10948">
        <v>2038</v>
      </c>
      <c r="C10948" t="s">
        <v>21</v>
      </c>
      <c r="D10948" t="s">
        <v>1067</v>
      </c>
      <c r="E10948" t="s">
        <v>167</v>
      </c>
      <c r="F10948" t="s">
        <v>164</v>
      </c>
      <c r="G10948" t="s">
        <v>1068</v>
      </c>
      <c r="H10948" t="s">
        <v>132</v>
      </c>
      <c r="I10948">
        <v>0</v>
      </c>
      <c r="P10948">
        <v>0.49362812101131798</v>
      </c>
      <c r="Q10948">
        <v>0</v>
      </c>
    </row>
    <row r="10949" spans="1:17">
      <c r="A10949" t="s">
        <v>122</v>
      </c>
      <c r="B10949">
        <v>2038</v>
      </c>
      <c r="C10949" t="s">
        <v>21</v>
      </c>
      <c r="D10949" t="s">
        <v>1067</v>
      </c>
      <c r="E10949" t="s">
        <v>167</v>
      </c>
      <c r="F10949" t="s">
        <v>164</v>
      </c>
      <c r="G10949" t="s">
        <v>1068</v>
      </c>
      <c r="H10949" t="s">
        <v>135</v>
      </c>
      <c r="I10949">
        <v>0</v>
      </c>
      <c r="P10949">
        <v>0.49362812101131798</v>
      </c>
      <c r="Q10949">
        <v>0</v>
      </c>
    </row>
    <row r="10950" spans="1:17">
      <c r="A10950" t="s">
        <v>122</v>
      </c>
      <c r="B10950">
        <v>2038</v>
      </c>
      <c r="C10950" t="s">
        <v>21</v>
      </c>
      <c r="D10950" t="s">
        <v>1067</v>
      </c>
      <c r="E10950" t="s">
        <v>167</v>
      </c>
      <c r="F10950" t="s">
        <v>164</v>
      </c>
      <c r="G10950" t="s">
        <v>1068</v>
      </c>
      <c r="H10950" t="s">
        <v>136</v>
      </c>
      <c r="I10950">
        <v>0</v>
      </c>
      <c r="P10950">
        <v>0.49362812101131798</v>
      </c>
      <c r="Q10950">
        <v>0</v>
      </c>
    </row>
    <row r="10951" spans="1:17">
      <c r="A10951" t="s">
        <v>122</v>
      </c>
      <c r="B10951">
        <v>2038</v>
      </c>
      <c r="C10951" t="s">
        <v>21</v>
      </c>
      <c r="D10951" t="s">
        <v>1067</v>
      </c>
      <c r="E10951" t="s">
        <v>167</v>
      </c>
      <c r="F10951" t="s">
        <v>159</v>
      </c>
      <c r="G10951" t="s">
        <v>1068</v>
      </c>
      <c r="H10951" t="s">
        <v>132</v>
      </c>
      <c r="I10951">
        <v>0</v>
      </c>
      <c r="P10951">
        <v>0.49362812101131798</v>
      </c>
      <c r="Q10951">
        <v>0</v>
      </c>
    </row>
    <row r="10952" spans="1:17">
      <c r="A10952" t="s">
        <v>122</v>
      </c>
      <c r="B10952">
        <v>2038</v>
      </c>
      <c r="C10952" t="s">
        <v>21</v>
      </c>
      <c r="D10952" t="s">
        <v>1067</v>
      </c>
      <c r="E10952" t="s">
        <v>167</v>
      </c>
      <c r="F10952" t="s">
        <v>159</v>
      </c>
      <c r="G10952" t="s">
        <v>1068</v>
      </c>
      <c r="H10952" t="s">
        <v>135</v>
      </c>
      <c r="I10952">
        <v>0</v>
      </c>
      <c r="P10952">
        <v>0.49362812101131798</v>
      </c>
      <c r="Q10952">
        <v>0</v>
      </c>
    </row>
    <row r="10953" spans="1:17">
      <c r="A10953" t="s">
        <v>122</v>
      </c>
      <c r="B10953">
        <v>2038</v>
      </c>
      <c r="C10953" t="s">
        <v>21</v>
      </c>
      <c r="D10953" t="s">
        <v>1067</v>
      </c>
      <c r="E10953" t="s">
        <v>167</v>
      </c>
      <c r="F10953" t="s">
        <v>159</v>
      </c>
      <c r="G10953" t="s">
        <v>1068</v>
      </c>
      <c r="H10953" t="s">
        <v>136</v>
      </c>
      <c r="I10953">
        <v>0</v>
      </c>
      <c r="P10953">
        <v>0.49362812101131798</v>
      </c>
      <c r="Q10953">
        <v>0</v>
      </c>
    </row>
    <row r="10954" spans="1:17">
      <c r="A10954" t="s">
        <v>122</v>
      </c>
      <c r="B10954">
        <v>2038</v>
      </c>
      <c r="C10954" t="s">
        <v>21</v>
      </c>
      <c r="D10954" t="s">
        <v>1067</v>
      </c>
      <c r="E10954" t="s">
        <v>167</v>
      </c>
      <c r="F10954" t="s">
        <v>126</v>
      </c>
      <c r="G10954" t="s">
        <v>1068</v>
      </c>
      <c r="H10954" t="s">
        <v>132</v>
      </c>
      <c r="I10954">
        <v>0</v>
      </c>
      <c r="P10954">
        <v>0.49362812101131798</v>
      </c>
      <c r="Q10954">
        <v>0</v>
      </c>
    </row>
    <row r="10955" spans="1:17">
      <c r="A10955" t="s">
        <v>122</v>
      </c>
      <c r="B10955">
        <v>2038</v>
      </c>
      <c r="C10955" t="s">
        <v>21</v>
      </c>
      <c r="D10955" t="s">
        <v>1067</v>
      </c>
      <c r="E10955" t="s">
        <v>167</v>
      </c>
      <c r="F10955" t="s">
        <v>126</v>
      </c>
      <c r="G10955" t="s">
        <v>1068</v>
      </c>
      <c r="H10955" t="s">
        <v>135</v>
      </c>
      <c r="I10955">
        <v>0</v>
      </c>
      <c r="P10955">
        <v>0.49362812101131798</v>
      </c>
      <c r="Q10955">
        <v>0</v>
      </c>
    </row>
    <row r="10956" spans="1:17">
      <c r="A10956" t="s">
        <v>122</v>
      </c>
      <c r="B10956">
        <v>2038</v>
      </c>
      <c r="C10956" t="s">
        <v>21</v>
      </c>
      <c r="D10956" t="s">
        <v>1067</v>
      </c>
      <c r="E10956" t="s">
        <v>167</v>
      </c>
      <c r="F10956" t="s">
        <v>126</v>
      </c>
      <c r="G10956" t="s">
        <v>1068</v>
      </c>
      <c r="H10956" t="s">
        <v>136</v>
      </c>
      <c r="I10956">
        <v>0</v>
      </c>
      <c r="P10956">
        <v>0.49362812101131798</v>
      </c>
      <c r="Q10956">
        <v>0</v>
      </c>
    </row>
    <row r="10957" spans="1:17">
      <c r="A10957" t="s">
        <v>122</v>
      </c>
      <c r="B10957">
        <v>2038</v>
      </c>
      <c r="C10957" t="s">
        <v>21</v>
      </c>
      <c r="D10957" t="s">
        <v>1067</v>
      </c>
      <c r="E10957" t="s">
        <v>167</v>
      </c>
      <c r="F10957" t="s">
        <v>165</v>
      </c>
      <c r="G10957" t="s">
        <v>1068</v>
      </c>
      <c r="H10957" t="s">
        <v>132</v>
      </c>
      <c r="I10957">
        <v>0</v>
      </c>
      <c r="P10957">
        <v>0.49362812101131798</v>
      </c>
      <c r="Q10957">
        <v>0</v>
      </c>
    </row>
    <row r="10958" spans="1:17">
      <c r="A10958" t="s">
        <v>122</v>
      </c>
      <c r="B10958">
        <v>2038</v>
      </c>
      <c r="C10958" t="s">
        <v>21</v>
      </c>
      <c r="D10958" t="s">
        <v>1067</v>
      </c>
      <c r="E10958" t="s">
        <v>167</v>
      </c>
      <c r="F10958" t="s">
        <v>165</v>
      </c>
      <c r="G10958" t="s">
        <v>1068</v>
      </c>
      <c r="H10958" t="s">
        <v>135</v>
      </c>
      <c r="I10958">
        <v>0</v>
      </c>
      <c r="P10958">
        <v>0.49362812101131798</v>
      </c>
      <c r="Q10958">
        <v>0</v>
      </c>
    </row>
    <row r="10959" spans="1:17">
      <c r="A10959" t="s">
        <v>122</v>
      </c>
      <c r="B10959">
        <v>2038</v>
      </c>
      <c r="C10959" t="s">
        <v>21</v>
      </c>
      <c r="D10959" t="s">
        <v>1067</v>
      </c>
      <c r="E10959" t="s">
        <v>167</v>
      </c>
      <c r="F10959" t="s">
        <v>165</v>
      </c>
      <c r="G10959" t="s">
        <v>1068</v>
      </c>
      <c r="H10959" t="s">
        <v>136</v>
      </c>
      <c r="I10959">
        <v>0</v>
      </c>
      <c r="P10959">
        <v>0.49362812101131798</v>
      </c>
      <c r="Q10959">
        <v>0</v>
      </c>
    </row>
    <row r="10960" spans="1:17">
      <c r="A10960" t="s">
        <v>122</v>
      </c>
      <c r="B10960">
        <v>2038</v>
      </c>
      <c r="C10960" t="s">
        <v>21</v>
      </c>
      <c r="D10960" t="s">
        <v>1067</v>
      </c>
      <c r="E10960" t="s">
        <v>167</v>
      </c>
      <c r="F10960" t="s">
        <v>166</v>
      </c>
      <c r="G10960" t="s">
        <v>1068</v>
      </c>
      <c r="H10960" t="s">
        <v>132</v>
      </c>
      <c r="I10960">
        <v>0</v>
      </c>
      <c r="P10960">
        <v>0.49362812101131798</v>
      </c>
      <c r="Q10960">
        <v>0</v>
      </c>
    </row>
    <row r="10961" spans="1:17">
      <c r="A10961" t="s">
        <v>122</v>
      </c>
      <c r="B10961">
        <v>2038</v>
      </c>
      <c r="C10961" t="s">
        <v>21</v>
      </c>
      <c r="D10961" t="s">
        <v>1067</v>
      </c>
      <c r="E10961" t="s">
        <v>167</v>
      </c>
      <c r="F10961" t="s">
        <v>166</v>
      </c>
      <c r="G10961" t="s">
        <v>1068</v>
      </c>
      <c r="H10961" t="s">
        <v>135</v>
      </c>
      <c r="I10961">
        <v>0</v>
      </c>
      <c r="P10961">
        <v>0.49362812101131798</v>
      </c>
      <c r="Q10961">
        <v>0</v>
      </c>
    </row>
    <row r="10962" spans="1:17">
      <c r="A10962" t="s">
        <v>122</v>
      </c>
      <c r="B10962">
        <v>2038</v>
      </c>
      <c r="C10962" t="s">
        <v>21</v>
      </c>
      <c r="D10962" t="s">
        <v>1067</v>
      </c>
      <c r="E10962" t="s">
        <v>167</v>
      </c>
      <c r="F10962" t="s">
        <v>166</v>
      </c>
      <c r="G10962" t="s">
        <v>1068</v>
      </c>
      <c r="H10962" t="s">
        <v>136</v>
      </c>
      <c r="I10962">
        <v>0</v>
      </c>
      <c r="P10962">
        <v>0.49362812101131798</v>
      </c>
      <c r="Q10962">
        <v>0</v>
      </c>
    </row>
    <row r="10963" spans="1:17">
      <c r="A10963" t="s">
        <v>122</v>
      </c>
      <c r="B10963">
        <v>2038</v>
      </c>
      <c r="C10963" t="s">
        <v>21</v>
      </c>
      <c r="D10963" t="s">
        <v>1067</v>
      </c>
      <c r="E10963" t="s">
        <v>167</v>
      </c>
      <c r="F10963" t="s">
        <v>160</v>
      </c>
      <c r="G10963" t="s">
        <v>1068</v>
      </c>
      <c r="H10963" t="s">
        <v>132</v>
      </c>
      <c r="I10963">
        <v>0</v>
      </c>
      <c r="P10963">
        <v>0.49362812101131798</v>
      </c>
      <c r="Q10963">
        <v>0</v>
      </c>
    </row>
    <row r="10964" spans="1:17">
      <c r="A10964" t="s">
        <v>122</v>
      </c>
      <c r="B10964">
        <v>2038</v>
      </c>
      <c r="C10964" t="s">
        <v>21</v>
      </c>
      <c r="D10964" t="s">
        <v>1067</v>
      </c>
      <c r="E10964" t="s">
        <v>167</v>
      </c>
      <c r="F10964" t="s">
        <v>160</v>
      </c>
      <c r="G10964" t="s">
        <v>1068</v>
      </c>
      <c r="H10964" t="s">
        <v>135</v>
      </c>
      <c r="I10964">
        <v>0</v>
      </c>
      <c r="P10964">
        <v>0.49362812101131798</v>
      </c>
      <c r="Q10964">
        <v>0</v>
      </c>
    </row>
    <row r="10965" spans="1:17">
      <c r="A10965" t="s">
        <v>122</v>
      </c>
      <c r="B10965">
        <v>2038</v>
      </c>
      <c r="C10965" t="s">
        <v>21</v>
      </c>
      <c r="D10965" t="s">
        <v>1067</v>
      </c>
      <c r="E10965" t="s">
        <v>167</v>
      </c>
      <c r="F10965" t="s">
        <v>160</v>
      </c>
      <c r="G10965" t="s">
        <v>1068</v>
      </c>
      <c r="H10965" t="s">
        <v>136</v>
      </c>
      <c r="I10965">
        <v>0</v>
      </c>
      <c r="P10965">
        <v>0.49362812101131798</v>
      </c>
      <c r="Q10965">
        <v>0</v>
      </c>
    </row>
    <row r="10966" spans="1:17">
      <c r="A10966" t="s">
        <v>122</v>
      </c>
      <c r="B10966">
        <v>2038</v>
      </c>
      <c r="C10966" t="s">
        <v>22</v>
      </c>
      <c r="D10966" t="s">
        <v>1067</v>
      </c>
      <c r="E10966" t="s">
        <v>167</v>
      </c>
      <c r="F10966" t="s">
        <v>164</v>
      </c>
      <c r="G10966" t="s">
        <v>1068</v>
      </c>
      <c r="H10966" t="s">
        <v>132</v>
      </c>
      <c r="I10966">
        <v>0</v>
      </c>
      <c r="P10966">
        <v>0.49362812101131798</v>
      </c>
      <c r="Q10966">
        <v>0</v>
      </c>
    </row>
    <row r="10967" spans="1:17">
      <c r="A10967" t="s">
        <v>122</v>
      </c>
      <c r="B10967">
        <v>2038</v>
      </c>
      <c r="C10967" t="s">
        <v>22</v>
      </c>
      <c r="D10967" t="s">
        <v>1067</v>
      </c>
      <c r="E10967" t="s">
        <v>167</v>
      </c>
      <c r="F10967" t="s">
        <v>164</v>
      </c>
      <c r="G10967" t="s">
        <v>1068</v>
      </c>
      <c r="H10967" t="s">
        <v>135</v>
      </c>
      <c r="I10967">
        <v>0</v>
      </c>
      <c r="P10967">
        <v>0.49362812101131798</v>
      </c>
      <c r="Q10967">
        <v>0</v>
      </c>
    </row>
    <row r="10968" spans="1:17">
      <c r="A10968" t="s">
        <v>122</v>
      </c>
      <c r="B10968">
        <v>2038</v>
      </c>
      <c r="C10968" t="s">
        <v>22</v>
      </c>
      <c r="D10968" t="s">
        <v>1067</v>
      </c>
      <c r="E10968" t="s">
        <v>167</v>
      </c>
      <c r="F10968" t="s">
        <v>164</v>
      </c>
      <c r="G10968" t="s">
        <v>1068</v>
      </c>
      <c r="H10968" t="s">
        <v>136</v>
      </c>
      <c r="I10968">
        <v>0</v>
      </c>
      <c r="P10968">
        <v>0.49362812101131798</v>
      </c>
      <c r="Q10968">
        <v>0</v>
      </c>
    </row>
    <row r="10969" spans="1:17">
      <c r="A10969" t="s">
        <v>122</v>
      </c>
      <c r="B10969">
        <v>2038</v>
      </c>
      <c r="C10969" t="s">
        <v>22</v>
      </c>
      <c r="D10969" t="s">
        <v>1067</v>
      </c>
      <c r="E10969" t="s">
        <v>167</v>
      </c>
      <c r="F10969" t="s">
        <v>159</v>
      </c>
      <c r="G10969" t="s">
        <v>1068</v>
      </c>
      <c r="H10969" t="s">
        <v>132</v>
      </c>
      <c r="I10969">
        <v>0</v>
      </c>
      <c r="P10969">
        <v>0.49362812101131798</v>
      </c>
      <c r="Q10969">
        <v>0</v>
      </c>
    </row>
    <row r="10970" spans="1:17">
      <c r="A10970" t="s">
        <v>122</v>
      </c>
      <c r="B10970">
        <v>2038</v>
      </c>
      <c r="C10970" t="s">
        <v>22</v>
      </c>
      <c r="D10970" t="s">
        <v>1067</v>
      </c>
      <c r="E10970" t="s">
        <v>167</v>
      </c>
      <c r="F10970" t="s">
        <v>159</v>
      </c>
      <c r="G10970" t="s">
        <v>1068</v>
      </c>
      <c r="H10970" t="s">
        <v>135</v>
      </c>
      <c r="I10970">
        <v>0</v>
      </c>
      <c r="P10970">
        <v>0.49362812101131798</v>
      </c>
      <c r="Q10970">
        <v>0</v>
      </c>
    </row>
    <row r="10971" spans="1:17">
      <c r="A10971" t="s">
        <v>122</v>
      </c>
      <c r="B10971">
        <v>2038</v>
      </c>
      <c r="C10971" t="s">
        <v>22</v>
      </c>
      <c r="D10971" t="s">
        <v>1067</v>
      </c>
      <c r="E10971" t="s">
        <v>167</v>
      </c>
      <c r="F10971" t="s">
        <v>159</v>
      </c>
      <c r="G10971" t="s">
        <v>1068</v>
      </c>
      <c r="H10971" t="s">
        <v>136</v>
      </c>
      <c r="I10971">
        <v>0</v>
      </c>
      <c r="P10971">
        <v>0.49362812101131798</v>
      </c>
      <c r="Q10971">
        <v>0</v>
      </c>
    </row>
    <row r="10972" spans="1:17">
      <c r="A10972" t="s">
        <v>122</v>
      </c>
      <c r="B10972">
        <v>2038</v>
      </c>
      <c r="C10972" t="s">
        <v>22</v>
      </c>
      <c r="D10972" t="s">
        <v>1067</v>
      </c>
      <c r="E10972" t="s">
        <v>167</v>
      </c>
      <c r="F10972" t="s">
        <v>126</v>
      </c>
      <c r="G10972" t="s">
        <v>1068</v>
      </c>
      <c r="H10972" t="s">
        <v>132</v>
      </c>
      <c r="I10972">
        <v>0</v>
      </c>
      <c r="P10972">
        <v>0.49362812101131798</v>
      </c>
      <c r="Q10972">
        <v>0</v>
      </c>
    </row>
    <row r="10973" spans="1:17">
      <c r="A10973" t="s">
        <v>122</v>
      </c>
      <c r="B10973">
        <v>2038</v>
      </c>
      <c r="C10973" t="s">
        <v>22</v>
      </c>
      <c r="D10973" t="s">
        <v>1067</v>
      </c>
      <c r="E10973" t="s">
        <v>167</v>
      </c>
      <c r="F10973" t="s">
        <v>126</v>
      </c>
      <c r="G10973" t="s">
        <v>1068</v>
      </c>
      <c r="H10973" t="s">
        <v>135</v>
      </c>
      <c r="I10973">
        <v>0</v>
      </c>
      <c r="P10973">
        <v>0.49362812101131798</v>
      </c>
      <c r="Q10973">
        <v>0</v>
      </c>
    </row>
    <row r="10974" spans="1:17">
      <c r="A10974" t="s">
        <v>122</v>
      </c>
      <c r="B10974">
        <v>2038</v>
      </c>
      <c r="C10974" t="s">
        <v>22</v>
      </c>
      <c r="D10974" t="s">
        <v>1067</v>
      </c>
      <c r="E10974" t="s">
        <v>167</v>
      </c>
      <c r="F10974" t="s">
        <v>126</v>
      </c>
      <c r="G10974" t="s">
        <v>1068</v>
      </c>
      <c r="H10974" t="s">
        <v>136</v>
      </c>
      <c r="I10974">
        <v>0</v>
      </c>
      <c r="P10974">
        <v>0.49362812101131798</v>
      </c>
      <c r="Q10974">
        <v>0</v>
      </c>
    </row>
    <row r="10975" spans="1:17">
      <c r="A10975" t="s">
        <v>122</v>
      </c>
      <c r="B10975">
        <v>2038</v>
      </c>
      <c r="C10975" t="s">
        <v>22</v>
      </c>
      <c r="D10975" t="s">
        <v>1067</v>
      </c>
      <c r="E10975" t="s">
        <v>167</v>
      </c>
      <c r="F10975" t="s">
        <v>165</v>
      </c>
      <c r="G10975" t="s">
        <v>1068</v>
      </c>
      <c r="H10975" t="s">
        <v>132</v>
      </c>
      <c r="I10975">
        <v>0</v>
      </c>
      <c r="P10975">
        <v>0.49362812101131798</v>
      </c>
      <c r="Q10975">
        <v>0</v>
      </c>
    </row>
    <row r="10976" spans="1:17">
      <c r="A10976" t="s">
        <v>122</v>
      </c>
      <c r="B10976">
        <v>2038</v>
      </c>
      <c r="C10976" t="s">
        <v>22</v>
      </c>
      <c r="D10976" t="s">
        <v>1067</v>
      </c>
      <c r="E10976" t="s">
        <v>167</v>
      </c>
      <c r="F10976" t="s">
        <v>165</v>
      </c>
      <c r="G10976" t="s">
        <v>1068</v>
      </c>
      <c r="H10976" t="s">
        <v>135</v>
      </c>
      <c r="I10976">
        <v>0</v>
      </c>
      <c r="P10976">
        <v>0.49362812101131798</v>
      </c>
      <c r="Q10976">
        <v>0</v>
      </c>
    </row>
    <row r="10977" spans="1:17">
      <c r="A10977" t="s">
        <v>122</v>
      </c>
      <c r="B10977">
        <v>2038</v>
      </c>
      <c r="C10977" t="s">
        <v>22</v>
      </c>
      <c r="D10977" t="s">
        <v>1067</v>
      </c>
      <c r="E10977" t="s">
        <v>167</v>
      </c>
      <c r="F10977" t="s">
        <v>165</v>
      </c>
      <c r="G10977" t="s">
        <v>1068</v>
      </c>
      <c r="H10977" t="s">
        <v>136</v>
      </c>
      <c r="I10977">
        <v>0</v>
      </c>
      <c r="P10977">
        <v>0.49362812101131798</v>
      </c>
      <c r="Q10977">
        <v>0</v>
      </c>
    </row>
    <row r="10978" spans="1:17">
      <c r="A10978" t="s">
        <v>122</v>
      </c>
      <c r="B10978">
        <v>2038</v>
      </c>
      <c r="C10978" t="s">
        <v>22</v>
      </c>
      <c r="D10978" t="s">
        <v>1067</v>
      </c>
      <c r="E10978" t="s">
        <v>167</v>
      </c>
      <c r="F10978" t="s">
        <v>166</v>
      </c>
      <c r="G10978" t="s">
        <v>1068</v>
      </c>
      <c r="H10978" t="s">
        <v>132</v>
      </c>
      <c r="I10978">
        <v>0</v>
      </c>
      <c r="P10978">
        <v>0.49362812101131798</v>
      </c>
      <c r="Q10978">
        <v>0</v>
      </c>
    </row>
    <row r="10979" spans="1:17">
      <c r="A10979" t="s">
        <v>122</v>
      </c>
      <c r="B10979">
        <v>2038</v>
      </c>
      <c r="C10979" t="s">
        <v>22</v>
      </c>
      <c r="D10979" t="s">
        <v>1067</v>
      </c>
      <c r="E10979" t="s">
        <v>167</v>
      </c>
      <c r="F10979" t="s">
        <v>166</v>
      </c>
      <c r="G10979" t="s">
        <v>1068</v>
      </c>
      <c r="H10979" t="s">
        <v>135</v>
      </c>
      <c r="I10979">
        <v>0</v>
      </c>
      <c r="P10979">
        <v>0.49362812101131798</v>
      </c>
      <c r="Q10979">
        <v>0</v>
      </c>
    </row>
    <row r="10980" spans="1:17">
      <c r="A10980" t="s">
        <v>122</v>
      </c>
      <c r="B10980">
        <v>2038</v>
      </c>
      <c r="C10980" t="s">
        <v>22</v>
      </c>
      <c r="D10980" t="s">
        <v>1067</v>
      </c>
      <c r="E10980" t="s">
        <v>167</v>
      </c>
      <c r="F10980" t="s">
        <v>166</v>
      </c>
      <c r="G10980" t="s">
        <v>1068</v>
      </c>
      <c r="H10980" t="s">
        <v>136</v>
      </c>
      <c r="I10980">
        <v>0</v>
      </c>
      <c r="P10980">
        <v>0.49362812101131798</v>
      </c>
      <c r="Q10980">
        <v>0</v>
      </c>
    </row>
    <row r="10981" spans="1:17">
      <c r="A10981" t="s">
        <v>122</v>
      </c>
      <c r="B10981">
        <v>2038</v>
      </c>
      <c r="C10981" t="s">
        <v>22</v>
      </c>
      <c r="D10981" t="s">
        <v>1067</v>
      </c>
      <c r="E10981" t="s">
        <v>167</v>
      </c>
      <c r="F10981" t="s">
        <v>160</v>
      </c>
      <c r="G10981" t="s">
        <v>1068</v>
      </c>
      <c r="H10981" t="s">
        <v>132</v>
      </c>
      <c r="I10981">
        <v>0</v>
      </c>
      <c r="P10981">
        <v>0.49362812101131798</v>
      </c>
      <c r="Q10981">
        <v>0</v>
      </c>
    </row>
    <row r="10982" spans="1:17">
      <c r="A10982" t="s">
        <v>122</v>
      </c>
      <c r="B10982">
        <v>2038</v>
      </c>
      <c r="C10982" t="s">
        <v>22</v>
      </c>
      <c r="D10982" t="s">
        <v>1067</v>
      </c>
      <c r="E10982" t="s">
        <v>167</v>
      </c>
      <c r="F10982" t="s">
        <v>160</v>
      </c>
      <c r="G10982" t="s">
        <v>1068</v>
      </c>
      <c r="H10982" t="s">
        <v>135</v>
      </c>
      <c r="I10982">
        <v>0</v>
      </c>
      <c r="P10982">
        <v>0.49362812101131798</v>
      </c>
      <c r="Q10982">
        <v>0</v>
      </c>
    </row>
    <row r="10983" spans="1:17">
      <c r="A10983" t="s">
        <v>122</v>
      </c>
      <c r="B10983">
        <v>2038</v>
      </c>
      <c r="C10983" t="s">
        <v>22</v>
      </c>
      <c r="D10983" t="s">
        <v>1067</v>
      </c>
      <c r="E10983" t="s">
        <v>167</v>
      </c>
      <c r="F10983" t="s">
        <v>160</v>
      </c>
      <c r="G10983" t="s">
        <v>1068</v>
      </c>
      <c r="H10983" t="s">
        <v>136</v>
      </c>
      <c r="I10983">
        <v>0</v>
      </c>
      <c r="P10983">
        <v>0.49362812101131798</v>
      </c>
      <c r="Q10983">
        <v>0</v>
      </c>
    </row>
    <row r="10984" spans="1:17">
      <c r="A10984" t="s">
        <v>122</v>
      </c>
      <c r="B10984">
        <v>2038</v>
      </c>
      <c r="C10984" t="s">
        <v>24</v>
      </c>
      <c r="D10984" t="s">
        <v>1067</v>
      </c>
      <c r="E10984" t="s">
        <v>167</v>
      </c>
      <c r="F10984" t="s">
        <v>164</v>
      </c>
      <c r="G10984" t="s">
        <v>1068</v>
      </c>
      <c r="H10984" t="s">
        <v>132</v>
      </c>
      <c r="I10984">
        <v>0</v>
      </c>
      <c r="P10984">
        <v>0.49362812101131798</v>
      </c>
      <c r="Q10984">
        <v>0</v>
      </c>
    </row>
    <row r="10985" spans="1:17">
      <c r="A10985" t="s">
        <v>122</v>
      </c>
      <c r="B10985">
        <v>2038</v>
      </c>
      <c r="C10985" t="s">
        <v>24</v>
      </c>
      <c r="D10985" t="s">
        <v>1067</v>
      </c>
      <c r="E10985" t="s">
        <v>167</v>
      </c>
      <c r="F10985" t="s">
        <v>164</v>
      </c>
      <c r="G10985" t="s">
        <v>1068</v>
      </c>
      <c r="H10985" t="s">
        <v>135</v>
      </c>
      <c r="I10985">
        <v>0</v>
      </c>
      <c r="P10985">
        <v>0.49362812101131798</v>
      </c>
      <c r="Q10985">
        <v>0</v>
      </c>
    </row>
    <row r="10986" spans="1:17">
      <c r="A10986" t="s">
        <v>122</v>
      </c>
      <c r="B10986">
        <v>2038</v>
      </c>
      <c r="C10986" t="s">
        <v>24</v>
      </c>
      <c r="D10986" t="s">
        <v>1067</v>
      </c>
      <c r="E10986" t="s">
        <v>167</v>
      </c>
      <c r="F10986" t="s">
        <v>164</v>
      </c>
      <c r="G10986" t="s">
        <v>1068</v>
      </c>
      <c r="H10986" t="s">
        <v>136</v>
      </c>
      <c r="I10986">
        <v>0</v>
      </c>
      <c r="P10986">
        <v>0.49362812101131798</v>
      </c>
      <c r="Q10986">
        <v>0</v>
      </c>
    </row>
    <row r="10987" spans="1:17">
      <c r="A10987" t="s">
        <v>122</v>
      </c>
      <c r="B10987">
        <v>2038</v>
      </c>
      <c r="C10987" t="s">
        <v>24</v>
      </c>
      <c r="D10987" t="s">
        <v>1067</v>
      </c>
      <c r="E10987" t="s">
        <v>167</v>
      </c>
      <c r="F10987" t="s">
        <v>159</v>
      </c>
      <c r="G10987" t="s">
        <v>1068</v>
      </c>
      <c r="H10987" t="s">
        <v>132</v>
      </c>
      <c r="I10987">
        <v>0</v>
      </c>
      <c r="P10987">
        <v>0.49362812101131798</v>
      </c>
      <c r="Q10987">
        <v>0</v>
      </c>
    </row>
    <row r="10988" spans="1:17">
      <c r="A10988" t="s">
        <v>122</v>
      </c>
      <c r="B10988">
        <v>2038</v>
      </c>
      <c r="C10988" t="s">
        <v>24</v>
      </c>
      <c r="D10988" t="s">
        <v>1067</v>
      </c>
      <c r="E10988" t="s">
        <v>167</v>
      </c>
      <c r="F10988" t="s">
        <v>159</v>
      </c>
      <c r="G10988" t="s">
        <v>1068</v>
      </c>
      <c r="H10988" t="s">
        <v>135</v>
      </c>
      <c r="I10988">
        <v>0</v>
      </c>
      <c r="P10988">
        <v>0.49362812101131798</v>
      </c>
      <c r="Q10988">
        <v>0</v>
      </c>
    </row>
    <row r="10989" spans="1:17">
      <c r="A10989" t="s">
        <v>122</v>
      </c>
      <c r="B10989">
        <v>2038</v>
      </c>
      <c r="C10989" t="s">
        <v>24</v>
      </c>
      <c r="D10989" t="s">
        <v>1067</v>
      </c>
      <c r="E10989" t="s">
        <v>167</v>
      </c>
      <c r="F10989" t="s">
        <v>159</v>
      </c>
      <c r="G10989" t="s">
        <v>1068</v>
      </c>
      <c r="H10989" t="s">
        <v>136</v>
      </c>
      <c r="I10989">
        <v>0</v>
      </c>
      <c r="P10989">
        <v>0.49362812101131798</v>
      </c>
      <c r="Q10989">
        <v>0</v>
      </c>
    </row>
    <row r="10990" spans="1:17">
      <c r="A10990" t="s">
        <v>122</v>
      </c>
      <c r="B10990">
        <v>2038</v>
      </c>
      <c r="C10990" t="s">
        <v>24</v>
      </c>
      <c r="D10990" t="s">
        <v>1067</v>
      </c>
      <c r="E10990" t="s">
        <v>167</v>
      </c>
      <c r="F10990" t="s">
        <v>126</v>
      </c>
      <c r="G10990" t="s">
        <v>1068</v>
      </c>
      <c r="H10990" t="s">
        <v>132</v>
      </c>
      <c r="I10990">
        <v>0</v>
      </c>
      <c r="P10990">
        <v>0.49362812101131798</v>
      </c>
      <c r="Q10990">
        <v>0</v>
      </c>
    </row>
    <row r="10991" spans="1:17">
      <c r="A10991" t="s">
        <v>122</v>
      </c>
      <c r="B10991">
        <v>2038</v>
      </c>
      <c r="C10991" t="s">
        <v>24</v>
      </c>
      <c r="D10991" t="s">
        <v>1067</v>
      </c>
      <c r="E10991" t="s">
        <v>167</v>
      </c>
      <c r="F10991" t="s">
        <v>126</v>
      </c>
      <c r="G10991" t="s">
        <v>1068</v>
      </c>
      <c r="H10991" t="s">
        <v>135</v>
      </c>
      <c r="I10991">
        <v>0</v>
      </c>
      <c r="P10991">
        <v>0.49362812101131798</v>
      </c>
      <c r="Q10991">
        <v>0</v>
      </c>
    </row>
    <row r="10992" spans="1:17">
      <c r="A10992" t="s">
        <v>122</v>
      </c>
      <c r="B10992">
        <v>2038</v>
      </c>
      <c r="C10992" t="s">
        <v>24</v>
      </c>
      <c r="D10992" t="s">
        <v>1067</v>
      </c>
      <c r="E10992" t="s">
        <v>167</v>
      </c>
      <c r="F10992" t="s">
        <v>126</v>
      </c>
      <c r="G10992" t="s">
        <v>1068</v>
      </c>
      <c r="H10992" t="s">
        <v>136</v>
      </c>
      <c r="I10992">
        <v>0</v>
      </c>
      <c r="P10992">
        <v>0.49362812101131798</v>
      </c>
      <c r="Q10992">
        <v>0</v>
      </c>
    </row>
    <row r="10993" spans="1:17">
      <c r="A10993" t="s">
        <v>122</v>
      </c>
      <c r="B10993">
        <v>2038</v>
      </c>
      <c r="C10993" t="s">
        <v>24</v>
      </c>
      <c r="D10993" t="s">
        <v>1067</v>
      </c>
      <c r="E10993" t="s">
        <v>167</v>
      </c>
      <c r="F10993" t="s">
        <v>165</v>
      </c>
      <c r="G10993" t="s">
        <v>1068</v>
      </c>
      <c r="H10993" t="s">
        <v>132</v>
      </c>
      <c r="I10993">
        <v>0</v>
      </c>
      <c r="P10993">
        <v>0.49362812101131798</v>
      </c>
      <c r="Q10993">
        <v>0</v>
      </c>
    </row>
    <row r="10994" spans="1:17">
      <c r="A10994" t="s">
        <v>122</v>
      </c>
      <c r="B10994">
        <v>2038</v>
      </c>
      <c r="C10994" t="s">
        <v>24</v>
      </c>
      <c r="D10994" t="s">
        <v>1067</v>
      </c>
      <c r="E10994" t="s">
        <v>167</v>
      </c>
      <c r="F10994" t="s">
        <v>165</v>
      </c>
      <c r="G10994" t="s">
        <v>1068</v>
      </c>
      <c r="H10994" t="s">
        <v>135</v>
      </c>
      <c r="I10994">
        <v>0</v>
      </c>
      <c r="P10994">
        <v>0.49362812101131798</v>
      </c>
      <c r="Q10994">
        <v>0</v>
      </c>
    </row>
    <row r="10995" spans="1:17">
      <c r="A10995" t="s">
        <v>122</v>
      </c>
      <c r="B10995">
        <v>2038</v>
      </c>
      <c r="C10995" t="s">
        <v>24</v>
      </c>
      <c r="D10995" t="s">
        <v>1067</v>
      </c>
      <c r="E10995" t="s">
        <v>167</v>
      </c>
      <c r="F10995" t="s">
        <v>165</v>
      </c>
      <c r="G10995" t="s">
        <v>1068</v>
      </c>
      <c r="H10995" t="s">
        <v>136</v>
      </c>
      <c r="I10995">
        <v>0</v>
      </c>
      <c r="P10995">
        <v>0.49362812101131798</v>
      </c>
      <c r="Q10995">
        <v>0</v>
      </c>
    </row>
    <row r="10996" spans="1:17">
      <c r="A10996" t="s">
        <v>122</v>
      </c>
      <c r="B10996">
        <v>2038</v>
      </c>
      <c r="C10996" t="s">
        <v>24</v>
      </c>
      <c r="D10996" t="s">
        <v>1067</v>
      </c>
      <c r="E10996" t="s">
        <v>167</v>
      </c>
      <c r="F10996" t="s">
        <v>166</v>
      </c>
      <c r="G10996" t="s">
        <v>1068</v>
      </c>
      <c r="H10996" t="s">
        <v>132</v>
      </c>
      <c r="I10996">
        <v>0</v>
      </c>
      <c r="P10996">
        <v>0.49362812101131798</v>
      </c>
      <c r="Q10996">
        <v>0</v>
      </c>
    </row>
    <row r="10997" spans="1:17">
      <c r="A10997" t="s">
        <v>122</v>
      </c>
      <c r="B10997">
        <v>2038</v>
      </c>
      <c r="C10997" t="s">
        <v>24</v>
      </c>
      <c r="D10997" t="s">
        <v>1067</v>
      </c>
      <c r="E10997" t="s">
        <v>167</v>
      </c>
      <c r="F10997" t="s">
        <v>166</v>
      </c>
      <c r="G10997" t="s">
        <v>1068</v>
      </c>
      <c r="H10997" t="s">
        <v>135</v>
      </c>
      <c r="I10997">
        <v>0</v>
      </c>
      <c r="P10997">
        <v>0.49362812101131798</v>
      </c>
      <c r="Q10997">
        <v>0</v>
      </c>
    </row>
    <row r="10998" spans="1:17">
      <c r="A10998" t="s">
        <v>122</v>
      </c>
      <c r="B10998">
        <v>2038</v>
      </c>
      <c r="C10998" t="s">
        <v>24</v>
      </c>
      <c r="D10998" t="s">
        <v>1067</v>
      </c>
      <c r="E10998" t="s">
        <v>167</v>
      </c>
      <c r="F10998" t="s">
        <v>166</v>
      </c>
      <c r="G10998" t="s">
        <v>1068</v>
      </c>
      <c r="H10998" t="s">
        <v>136</v>
      </c>
      <c r="I10998">
        <v>0</v>
      </c>
      <c r="P10998">
        <v>0.49362812101131798</v>
      </c>
      <c r="Q10998">
        <v>0</v>
      </c>
    </row>
    <row r="10999" spans="1:17">
      <c r="A10999" t="s">
        <v>122</v>
      </c>
      <c r="B10999">
        <v>2038</v>
      </c>
      <c r="C10999" t="s">
        <v>24</v>
      </c>
      <c r="D10999" t="s">
        <v>1067</v>
      </c>
      <c r="E10999" t="s">
        <v>167</v>
      </c>
      <c r="F10999" t="s">
        <v>160</v>
      </c>
      <c r="G10999" t="s">
        <v>1068</v>
      </c>
      <c r="H10999" t="s">
        <v>132</v>
      </c>
      <c r="I10999">
        <v>0</v>
      </c>
      <c r="P10999">
        <v>0.49362812101131798</v>
      </c>
      <c r="Q10999">
        <v>0</v>
      </c>
    </row>
    <row r="11000" spans="1:17">
      <c r="A11000" t="s">
        <v>122</v>
      </c>
      <c r="B11000">
        <v>2038</v>
      </c>
      <c r="C11000" t="s">
        <v>24</v>
      </c>
      <c r="D11000" t="s">
        <v>1067</v>
      </c>
      <c r="E11000" t="s">
        <v>167</v>
      </c>
      <c r="F11000" t="s">
        <v>160</v>
      </c>
      <c r="G11000" t="s">
        <v>1068</v>
      </c>
      <c r="H11000" t="s">
        <v>135</v>
      </c>
      <c r="I11000">
        <v>0</v>
      </c>
      <c r="P11000">
        <v>0.49362812101131798</v>
      </c>
      <c r="Q11000">
        <v>0</v>
      </c>
    </row>
    <row r="11001" spans="1:17">
      <c r="A11001" t="s">
        <v>122</v>
      </c>
      <c r="B11001">
        <v>2038</v>
      </c>
      <c r="C11001" t="s">
        <v>24</v>
      </c>
      <c r="D11001" t="s">
        <v>1067</v>
      </c>
      <c r="E11001" t="s">
        <v>167</v>
      </c>
      <c r="F11001" t="s">
        <v>160</v>
      </c>
      <c r="G11001" t="s">
        <v>1068</v>
      </c>
      <c r="H11001" t="s">
        <v>136</v>
      </c>
      <c r="I11001">
        <v>0</v>
      </c>
      <c r="P11001">
        <v>0.49362812101131798</v>
      </c>
      <c r="Q11001">
        <v>0</v>
      </c>
    </row>
    <row r="11002" spans="1:17">
      <c r="A11002" t="s">
        <v>122</v>
      </c>
      <c r="B11002">
        <v>2038</v>
      </c>
      <c r="C11002" t="s">
        <v>14</v>
      </c>
      <c r="D11002" t="s">
        <v>1062</v>
      </c>
      <c r="E11002" t="s">
        <v>162</v>
      </c>
      <c r="F11002" t="s">
        <v>164</v>
      </c>
      <c r="G11002" t="s">
        <v>1063</v>
      </c>
      <c r="H11002" t="s">
        <v>132</v>
      </c>
      <c r="I11002">
        <v>0</v>
      </c>
      <c r="P11002">
        <v>0.49362812101131798</v>
      </c>
      <c r="Q11002">
        <v>0</v>
      </c>
    </row>
    <row r="11003" spans="1:17">
      <c r="A11003" t="s">
        <v>122</v>
      </c>
      <c r="B11003">
        <v>2038</v>
      </c>
      <c r="C11003" t="s">
        <v>14</v>
      </c>
      <c r="D11003" t="s">
        <v>1062</v>
      </c>
      <c r="E11003" t="s">
        <v>162</v>
      </c>
      <c r="F11003" t="s">
        <v>164</v>
      </c>
      <c r="G11003" t="s">
        <v>1063</v>
      </c>
      <c r="H11003" t="s">
        <v>135</v>
      </c>
      <c r="I11003">
        <v>0</v>
      </c>
      <c r="P11003">
        <v>0.49362812101131798</v>
      </c>
      <c r="Q11003">
        <v>0</v>
      </c>
    </row>
    <row r="11004" spans="1:17">
      <c r="A11004" t="s">
        <v>122</v>
      </c>
      <c r="B11004">
        <v>2038</v>
      </c>
      <c r="C11004" t="s">
        <v>14</v>
      </c>
      <c r="D11004" t="s">
        <v>1062</v>
      </c>
      <c r="E11004" t="s">
        <v>162</v>
      </c>
      <c r="F11004" t="s">
        <v>164</v>
      </c>
      <c r="G11004" t="s">
        <v>1063</v>
      </c>
      <c r="H11004" t="s">
        <v>136</v>
      </c>
      <c r="I11004">
        <v>0</v>
      </c>
      <c r="P11004">
        <v>0.49362812101131798</v>
      </c>
      <c r="Q11004">
        <v>0</v>
      </c>
    </row>
    <row r="11005" spans="1:17">
      <c r="A11005" t="s">
        <v>122</v>
      </c>
      <c r="B11005">
        <v>2038</v>
      </c>
      <c r="C11005" t="s">
        <v>14</v>
      </c>
      <c r="D11005" t="s">
        <v>1062</v>
      </c>
      <c r="E11005" t="s">
        <v>162</v>
      </c>
      <c r="F11005" t="s">
        <v>159</v>
      </c>
      <c r="G11005" t="s">
        <v>1063</v>
      </c>
      <c r="H11005" t="s">
        <v>132</v>
      </c>
      <c r="I11005">
        <v>0</v>
      </c>
      <c r="P11005">
        <v>0.49362812101131798</v>
      </c>
      <c r="Q11005">
        <v>0</v>
      </c>
    </row>
    <row r="11006" spans="1:17">
      <c r="A11006" t="s">
        <v>122</v>
      </c>
      <c r="B11006">
        <v>2038</v>
      </c>
      <c r="C11006" t="s">
        <v>14</v>
      </c>
      <c r="D11006" t="s">
        <v>1062</v>
      </c>
      <c r="E11006" t="s">
        <v>162</v>
      </c>
      <c r="F11006" t="s">
        <v>159</v>
      </c>
      <c r="G11006" t="s">
        <v>1063</v>
      </c>
      <c r="H11006" t="s">
        <v>135</v>
      </c>
      <c r="I11006">
        <v>0</v>
      </c>
      <c r="P11006">
        <v>0.49362812101131798</v>
      </c>
      <c r="Q11006">
        <v>0</v>
      </c>
    </row>
    <row r="11007" spans="1:17">
      <c r="A11007" t="s">
        <v>122</v>
      </c>
      <c r="B11007">
        <v>2038</v>
      </c>
      <c r="C11007" t="s">
        <v>14</v>
      </c>
      <c r="D11007" t="s">
        <v>1062</v>
      </c>
      <c r="E11007" t="s">
        <v>162</v>
      </c>
      <c r="F11007" t="s">
        <v>159</v>
      </c>
      <c r="G11007" t="s">
        <v>1063</v>
      </c>
      <c r="H11007" t="s">
        <v>136</v>
      </c>
      <c r="I11007">
        <v>0</v>
      </c>
      <c r="P11007">
        <v>0.49362812101131798</v>
      </c>
      <c r="Q11007">
        <v>0</v>
      </c>
    </row>
    <row r="11008" spans="1:17">
      <c r="A11008" t="s">
        <v>122</v>
      </c>
      <c r="B11008">
        <v>2038</v>
      </c>
      <c r="C11008" t="s">
        <v>14</v>
      </c>
      <c r="D11008" t="s">
        <v>1062</v>
      </c>
      <c r="E11008" t="s">
        <v>162</v>
      </c>
      <c r="F11008" t="s">
        <v>126</v>
      </c>
      <c r="G11008" t="s">
        <v>1063</v>
      </c>
      <c r="H11008" t="s">
        <v>132</v>
      </c>
      <c r="I11008">
        <v>0</v>
      </c>
      <c r="P11008">
        <v>0.49362812101131798</v>
      </c>
      <c r="Q11008">
        <v>0</v>
      </c>
    </row>
    <row r="11009" spans="1:17">
      <c r="A11009" t="s">
        <v>122</v>
      </c>
      <c r="B11009">
        <v>2038</v>
      </c>
      <c r="C11009" t="s">
        <v>14</v>
      </c>
      <c r="D11009" t="s">
        <v>1062</v>
      </c>
      <c r="E11009" t="s">
        <v>162</v>
      </c>
      <c r="F11009" t="s">
        <v>126</v>
      </c>
      <c r="G11009" t="s">
        <v>1063</v>
      </c>
      <c r="H11009" t="s">
        <v>135</v>
      </c>
      <c r="I11009">
        <v>0</v>
      </c>
      <c r="P11009">
        <v>0.49362812101131798</v>
      </c>
      <c r="Q11009">
        <v>0</v>
      </c>
    </row>
    <row r="11010" spans="1:17">
      <c r="A11010" t="s">
        <v>122</v>
      </c>
      <c r="B11010">
        <v>2038</v>
      </c>
      <c r="C11010" t="s">
        <v>14</v>
      </c>
      <c r="D11010" t="s">
        <v>1062</v>
      </c>
      <c r="E11010" t="s">
        <v>162</v>
      </c>
      <c r="F11010" t="s">
        <v>126</v>
      </c>
      <c r="G11010" t="s">
        <v>1063</v>
      </c>
      <c r="H11010" t="s">
        <v>136</v>
      </c>
      <c r="I11010">
        <v>0</v>
      </c>
      <c r="P11010">
        <v>0.49362812101131798</v>
      </c>
      <c r="Q11010">
        <v>0</v>
      </c>
    </row>
    <row r="11011" spans="1:17">
      <c r="A11011" t="s">
        <v>122</v>
      </c>
      <c r="B11011">
        <v>2038</v>
      </c>
      <c r="C11011" t="s">
        <v>14</v>
      </c>
      <c r="D11011" t="s">
        <v>1062</v>
      </c>
      <c r="E11011" t="s">
        <v>162</v>
      </c>
      <c r="F11011" t="s">
        <v>165</v>
      </c>
      <c r="G11011" t="s">
        <v>1063</v>
      </c>
      <c r="H11011" t="s">
        <v>132</v>
      </c>
      <c r="I11011">
        <v>0</v>
      </c>
      <c r="P11011">
        <v>0.49362812101131798</v>
      </c>
      <c r="Q11011">
        <v>0</v>
      </c>
    </row>
    <row r="11012" spans="1:17">
      <c r="A11012" t="s">
        <v>122</v>
      </c>
      <c r="B11012">
        <v>2038</v>
      </c>
      <c r="C11012" t="s">
        <v>14</v>
      </c>
      <c r="D11012" t="s">
        <v>1062</v>
      </c>
      <c r="E11012" t="s">
        <v>162</v>
      </c>
      <c r="F11012" t="s">
        <v>165</v>
      </c>
      <c r="G11012" t="s">
        <v>1063</v>
      </c>
      <c r="H11012" t="s">
        <v>135</v>
      </c>
      <c r="I11012">
        <v>0</v>
      </c>
      <c r="P11012">
        <v>0.49362812101131798</v>
      </c>
      <c r="Q11012">
        <v>0</v>
      </c>
    </row>
    <row r="11013" spans="1:17">
      <c r="A11013" t="s">
        <v>122</v>
      </c>
      <c r="B11013">
        <v>2038</v>
      </c>
      <c r="C11013" t="s">
        <v>14</v>
      </c>
      <c r="D11013" t="s">
        <v>1062</v>
      </c>
      <c r="E11013" t="s">
        <v>162</v>
      </c>
      <c r="F11013" t="s">
        <v>165</v>
      </c>
      <c r="G11013" t="s">
        <v>1063</v>
      </c>
      <c r="H11013" t="s">
        <v>136</v>
      </c>
      <c r="I11013">
        <v>0</v>
      </c>
      <c r="P11013">
        <v>0.49362812101131798</v>
      </c>
      <c r="Q11013">
        <v>0</v>
      </c>
    </row>
    <row r="11014" spans="1:17">
      <c r="A11014" t="s">
        <v>122</v>
      </c>
      <c r="B11014">
        <v>2038</v>
      </c>
      <c r="C11014" t="s">
        <v>14</v>
      </c>
      <c r="D11014" t="s">
        <v>1062</v>
      </c>
      <c r="E11014" t="s">
        <v>162</v>
      </c>
      <c r="F11014" t="s">
        <v>166</v>
      </c>
      <c r="G11014" t="s">
        <v>1063</v>
      </c>
      <c r="H11014" t="s">
        <v>132</v>
      </c>
      <c r="I11014">
        <v>0</v>
      </c>
      <c r="P11014">
        <v>0.49362812101131798</v>
      </c>
      <c r="Q11014">
        <v>0</v>
      </c>
    </row>
    <row r="11015" spans="1:17">
      <c r="A11015" t="s">
        <v>122</v>
      </c>
      <c r="B11015">
        <v>2038</v>
      </c>
      <c r="C11015" t="s">
        <v>14</v>
      </c>
      <c r="D11015" t="s">
        <v>1062</v>
      </c>
      <c r="E11015" t="s">
        <v>162</v>
      </c>
      <c r="F11015" t="s">
        <v>166</v>
      </c>
      <c r="G11015" t="s">
        <v>1063</v>
      </c>
      <c r="H11015" t="s">
        <v>135</v>
      </c>
      <c r="I11015">
        <v>0</v>
      </c>
      <c r="P11015">
        <v>0.49362812101131798</v>
      </c>
      <c r="Q11015">
        <v>0</v>
      </c>
    </row>
    <row r="11016" spans="1:17">
      <c r="A11016" t="s">
        <v>122</v>
      </c>
      <c r="B11016">
        <v>2038</v>
      </c>
      <c r="C11016" t="s">
        <v>14</v>
      </c>
      <c r="D11016" t="s">
        <v>1062</v>
      </c>
      <c r="E11016" t="s">
        <v>162</v>
      </c>
      <c r="F11016" t="s">
        <v>166</v>
      </c>
      <c r="G11016" t="s">
        <v>1063</v>
      </c>
      <c r="H11016" t="s">
        <v>136</v>
      </c>
      <c r="I11016">
        <v>0</v>
      </c>
      <c r="P11016">
        <v>0.49362812101131798</v>
      </c>
      <c r="Q11016">
        <v>0</v>
      </c>
    </row>
    <row r="11017" spans="1:17">
      <c r="A11017" t="s">
        <v>122</v>
      </c>
      <c r="B11017">
        <v>2038</v>
      </c>
      <c r="C11017" t="s">
        <v>14</v>
      </c>
      <c r="D11017" t="s">
        <v>1062</v>
      </c>
      <c r="E11017" t="s">
        <v>162</v>
      </c>
      <c r="F11017" t="s">
        <v>160</v>
      </c>
      <c r="G11017" t="s">
        <v>1063</v>
      </c>
      <c r="H11017" t="s">
        <v>132</v>
      </c>
      <c r="I11017">
        <v>0</v>
      </c>
      <c r="P11017">
        <v>0.49362812101131798</v>
      </c>
      <c r="Q11017">
        <v>0</v>
      </c>
    </row>
    <row r="11018" spans="1:17">
      <c r="A11018" t="s">
        <v>122</v>
      </c>
      <c r="B11018">
        <v>2038</v>
      </c>
      <c r="C11018" t="s">
        <v>14</v>
      </c>
      <c r="D11018" t="s">
        <v>1062</v>
      </c>
      <c r="E11018" t="s">
        <v>162</v>
      </c>
      <c r="F11018" t="s">
        <v>160</v>
      </c>
      <c r="G11018" t="s">
        <v>1063</v>
      </c>
      <c r="H11018" t="s">
        <v>135</v>
      </c>
      <c r="I11018">
        <v>0</v>
      </c>
      <c r="P11018">
        <v>0.49362812101131798</v>
      </c>
      <c r="Q11018">
        <v>0</v>
      </c>
    </row>
    <row r="11019" spans="1:17">
      <c r="A11019" t="s">
        <v>122</v>
      </c>
      <c r="B11019">
        <v>2038</v>
      </c>
      <c r="C11019" t="s">
        <v>14</v>
      </c>
      <c r="D11019" t="s">
        <v>1062</v>
      </c>
      <c r="E11019" t="s">
        <v>162</v>
      </c>
      <c r="F11019" t="s">
        <v>160</v>
      </c>
      <c r="G11019" t="s">
        <v>1063</v>
      </c>
      <c r="H11019" t="s">
        <v>136</v>
      </c>
      <c r="I11019">
        <v>0</v>
      </c>
      <c r="P11019">
        <v>0.49362812101131798</v>
      </c>
      <c r="Q11019">
        <v>0</v>
      </c>
    </row>
    <row r="11020" spans="1:17">
      <c r="A11020" t="s">
        <v>122</v>
      </c>
      <c r="B11020">
        <v>2038</v>
      </c>
      <c r="C11020" t="s">
        <v>15</v>
      </c>
      <c r="D11020" t="s">
        <v>1062</v>
      </c>
      <c r="E11020" t="s">
        <v>162</v>
      </c>
      <c r="F11020" t="s">
        <v>164</v>
      </c>
      <c r="G11020" t="s">
        <v>1063</v>
      </c>
      <c r="H11020" t="s">
        <v>132</v>
      </c>
      <c r="I11020">
        <v>0</v>
      </c>
      <c r="P11020">
        <v>0.49362812101131798</v>
      </c>
      <c r="Q11020">
        <v>0</v>
      </c>
    </row>
    <row r="11021" spans="1:17">
      <c r="A11021" t="s">
        <v>122</v>
      </c>
      <c r="B11021">
        <v>2038</v>
      </c>
      <c r="C11021" t="s">
        <v>15</v>
      </c>
      <c r="D11021" t="s">
        <v>1062</v>
      </c>
      <c r="E11021" t="s">
        <v>162</v>
      </c>
      <c r="F11021" t="s">
        <v>164</v>
      </c>
      <c r="G11021" t="s">
        <v>1063</v>
      </c>
      <c r="H11021" t="s">
        <v>135</v>
      </c>
      <c r="I11021">
        <v>1888661061.95822</v>
      </c>
      <c r="P11021">
        <v>0.49362812101131798</v>
      </c>
      <c r="Q11021">
        <v>932296211.24167395</v>
      </c>
    </row>
    <row r="11022" spans="1:17">
      <c r="A11022" t="s">
        <v>122</v>
      </c>
      <c r="B11022">
        <v>2038</v>
      </c>
      <c r="C11022" t="s">
        <v>15</v>
      </c>
      <c r="D11022" t="s">
        <v>1062</v>
      </c>
      <c r="E11022" t="s">
        <v>162</v>
      </c>
      <c r="F11022" t="s">
        <v>164</v>
      </c>
      <c r="G11022" t="s">
        <v>1063</v>
      </c>
      <c r="H11022" t="s">
        <v>136</v>
      </c>
      <c r="I11022">
        <v>65954345.202191897</v>
      </c>
      <c r="P11022">
        <v>0.49362812101131798</v>
      </c>
      <c r="Q11022">
        <v>32556919.4946898</v>
      </c>
    </row>
    <row r="11023" spans="1:17">
      <c r="A11023" t="s">
        <v>122</v>
      </c>
      <c r="B11023">
        <v>2038</v>
      </c>
      <c r="C11023" t="s">
        <v>15</v>
      </c>
      <c r="D11023" t="s">
        <v>1062</v>
      </c>
      <c r="E11023" t="s">
        <v>162</v>
      </c>
      <c r="F11023" t="s">
        <v>159</v>
      </c>
      <c r="G11023" t="s">
        <v>1063</v>
      </c>
      <c r="H11023" t="s">
        <v>132</v>
      </c>
      <c r="I11023">
        <v>0</v>
      </c>
      <c r="P11023">
        <v>0.49362812101131798</v>
      </c>
      <c r="Q11023">
        <v>0</v>
      </c>
    </row>
    <row r="11024" spans="1:17">
      <c r="A11024" t="s">
        <v>122</v>
      </c>
      <c r="B11024">
        <v>2038</v>
      </c>
      <c r="C11024" t="s">
        <v>15</v>
      </c>
      <c r="D11024" t="s">
        <v>1062</v>
      </c>
      <c r="E11024" t="s">
        <v>162</v>
      </c>
      <c r="F11024" t="s">
        <v>159</v>
      </c>
      <c r="G11024" t="s">
        <v>1063</v>
      </c>
      <c r="H11024" t="s">
        <v>135</v>
      </c>
      <c r="I11024">
        <v>707198617.03959703</v>
      </c>
      <c r="P11024">
        <v>0.49362812101131798</v>
      </c>
      <c r="Q11024">
        <v>349093124.51105899</v>
      </c>
    </row>
    <row r="11025" spans="1:17">
      <c r="A11025" t="s">
        <v>122</v>
      </c>
      <c r="B11025">
        <v>2038</v>
      </c>
      <c r="C11025" t="s">
        <v>15</v>
      </c>
      <c r="D11025" t="s">
        <v>1062</v>
      </c>
      <c r="E11025" t="s">
        <v>162</v>
      </c>
      <c r="F11025" t="s">
        <v>159</v>
      </c>
      <c r="G11025" t="s">
        <v>1063</v>
      </c>
      <c r="H11025" t="s">
        <v>136</v>
      </c>
      <c r="I11025">
        <v>24696237.273183201</v>
      </c>
      <c r="P11025">
        <v>0.49362812101131798</v>
      </c>
      <c r="Q11025">
        <v>12190757.2012111</v>
      </c>
    </row>
    <row r="11026" spans="1:17">
      <c r="A11026" t="s">
        <v>122</v>
      </c>
      <c r="B11026">
        <v>2038</v>
      </c>
      <c r="C11026" t="s">
        <v>15</v>
      </c>
      <c r="D11026" t="s">
        <v>1062</v>
      </c>
      <c r="E11026" t="s">
        <v>162</v>
      </c>
      <c r="F11026" t="s">
        <v>126</v>
      </c>
      <c r="G11026" t="s">
        <v>1063</v>
      </c>
      <c r="H11026" t="s">
        <v>132</v>
      </c>
      <c r="I11026">
        <v>0</v>
      </c>
      <c r="P11026">
        <v>0.49362812101131798</v>
      </c>
      <c r="Q11026">
        <v>0</v>
      </c>
    </row>
    <row r="11027" spans="1:17">
      <c r="A11027" t="s">
        <v>122</v>
      </c>
      <c r="B11027">
        <v>2038</v>
      </c>
      <c r="C11027" t="s">
        <v>15</v>
      </c>
      <c r="D11027" t="s">
        <v>1062</v>
      </c>
      <c r="E11027" t="s">
        <v>162</v>
      </c>
      <c r="F11027" t="s">
        <v>126</v>
      </c>
      <c r="G11027" t="s">
        <v>1063</v>
      </c>
      <c r="H11027" t="s">
        <v>135</v>
      </c>
      <c r="I11027">
        <v>0</v>
      </c>
      <c r="P11027">
        <v>0.49362812101131798</v>
      </c>
      <c r="Q11027">
        <v>0</v>
      </c>
    </row>
    <row r="11028" spans="1:17">
      <c r="A11028" t="s">
        <v>122</v>
      </c>
      <c r="B11028">
        <v>2038</v>
      </c>
      <c r="C11028" t="s">
        <v>15</v>
      </c>
      <c r="D11028" t="s">
        <v>1062</v>
      </c>
      <c r="E11028" t="s">
        <v>162</v>
      </c>
      <c r="F11028" t="s">
        <v>126</v>
      </c>
      <c r="G11028" t="s">
        <v>1063</v>
      </c>
      <c r="H11028" t="s">
        <v>136</v>
      </c>
      <c r="I11028">
        <v>0</v>
      </c>
      <c r="P11028">
        <v>0.49362812101131798</v>
      </c>
      <c r="Q11028">
        <v>0</v>
      </c>
    </row>
    <row r="11029" spans="1:17">
      <c r="A11029" t="s">
        <v>122</v>
      </c>
      <c r="B11029">
        <v>2038</v>
      </c>
      <c r="C11029" t="s">
        <v>15</v>
      </c>
      <c r="D11029" t="s">
        <v>1062</v>
      </c>
      <c r="E11029" t="s">
        <v>162</v>
      </c>
      <c r="F11029" t="s">
        <v>165</v>
      </c>
      <c r="G11029" t="s">
        <v>1063</v>
      </c>
      <c r="H11029" t="s">
        <v>132</v>
      </c>
      <c r="I11029">
        <v>0</v>
      </c>
      <c r="P11029">
        <v>0.49362812101131798</v>
      </c>
      <c r="Q11029">
        <v>0</v>
      </c>
    </row>
    <row r="11030" spans="1:17">
      <c r="A11030" t="s">
        <v>122</v>
      </c>
      <c r="B11030">
        <v>2038</v>
      </c>
      <c r="C11030" t="s">
        <v>15</v>
      </c>
      <c r="D11030" t="s">
        <v>1062</v>
      </c>
      <c r="E11030" t="s">
        <v>162</v>
      </c>
      <c r="F11030" t="s">
        <v>165</v>
      </c>
      <c r="G11030" t="s">
        <v>1063</v>
      </c>
      <c r="H11030" t="s">
        <v>135</v>
      </c>
      <c r="I11030">
        <v>7344810066.1692896</v>
      </c>
      <c r="P11030">
        <v>0.49362812101131798</v>
      </c>
      <c r="Q11030">
        <v>3625604792.14816</v>
      </c>
    </row>
    <row r="11031" spans="1:17">
      <c r="A11031" t="s">
        <v>122</v>
      </c>
      <c r="B11031">
        <v>2038</v>
      </c>
      <c r="C11031" t="s">
        <v>15</v>
      </c>
      <c r="D11031" t="s">
        <v>1062</v>
      </c>
      <c r="E11031" t="s">
        <v>162</v>
      </c>
      <c r="F11031" t="s">
        <v>165</v>
      </c>
      <c r="G11031" t="s">
        <v>1063</v>
      </c>
      <c r="H11031" t="s">
        <v>136</v>
      </c>
      <c r="I11031">
        <v>256489715.54822001</v>
      </c>
      <c r="P11031">
        <v>0.49362812101131798</v>
      </c>
      <c r="Q11031">
        <v>126610536.344795</v>
      </c>
    </row>
    <row r="11032" spans="1:17">
      <c r="A11032" t="s">
        <v>122</v>
      </c>
      <c r="B11032">
        <v>2038</v>
      </c>
      <c r="C11032" t="s">
        <v>15</v>
      </c>
      <c r="D11032" t="s">
        <v>1062</v>
      </c>
      <c r="E11032" t="s">
        <v>162</v>
      </c>
      <c r="F11032" t="s">
        <v>166</v>
      </c>
      <c r="G11032" t="s">
        <v>1063</v>
      </c>
      <c r="H11032" t="s">
        <v>132</v>
      </c>
      <c r="I11032">
        <v>0</v>
      </c>
      <c r="P11032">
        <v>0.49362812101131798</v>
      </c>
      <c r="Q11032">
        <v>0</v>
      </c>
    </row>
    <row r="11033" spans="1:17">
      <c r="A11033" t="s">
        <v>122</v>
      </c>
      <c r="B11033">
        <v>2038</v>
      </c>
      <c r="C11033" t="s">
        <v>15</v>
      </c>
      <c r="D11033" t="s">
        <v>1062</v>
      </c>
      <c r="E11033" t="s">
        <v>162</v>
      </c>
      <c r="F11033" t="s">
        <v>166</v>
      </c>
      <c r="G11033" t="s">
        <v>1063</v>
      </c>
      <c r="H11033" t="s">
        <v>135</v>
      </c>
      <c r="I11033">
        <v>0</v>
      </c>
      <c r="P11033">
        <v>0.49362812101131798</v>
      </c>
      <c r="Q11033">
        <v>0</v>
      </c>
    </row>
    <row r="11034" spans="1:17">
      <c r="A11034" t="s">
        <v>122</v>
      </c>
      <c r="B11034">
        <v>2038</v>
      </c>
      <c r="C11034" t="s">
        <v>15</v>
      </c>
      <c r="D11034" t="s">
        <v>1062</v>
      </c>
      <c r="E11034" t="s">
        <v>162</v>
      </c>
      <c r="F11034" t="s">
        <v>166</v>
      </c>
      <c r="G11034" t="s">
        <v>1063</v>
      </c>
      <c r="H11034" t="s">
        <v>136</v>
      </c>
      <c r="I11034">
        <v>0</v>
      </c>
      <c r="P11034">
        <v>0.49362812101131798</v>
      </c>
      <c r="Q11034">
        <v>0</v>
      </c>
    </row>
    <row r="11035" spans="1:17">
      <c r="A11035" t="s">
        <v>122</v>
      </c>
      <c r="B11035">
        <v>2038</v>
      </c>
      <c r="C11035" t="s">
        <v>15</v>
      </c>
      <c r="D11035" t="s">
        <v>1062</v>
      </c>
      <c r="E11035" t="s">
        <v>162</v>
      </c>
      <c r="F11035" t="s">
        <v>160</v>
      </c>
      <c r="G11035" t="s">
        <v>1063</v>
      </c>
      <c r="H11035" t="s">
        <v>132</v>
      </c>
      <c r="I11035">
        <v>0</v>
      </c>
      <c r="P11035">
        <v>0.49362812101131798</v>
      </c>
      <c r="Q11035">
        <v>0</v>
      </c>
    </row>
    <row r="11036" spans="1:17">
      <c r="A11036" t="s">
        <v>122</v>
      </c>
      <c r="B11036">
        <v>2038</v>
      </c>
      <c r="C11036" t="s">
        <v>15</v>
      </c>
      <c r="D11036" t="s">
        <v>1062</v>
      </c>
      <c r="E11036" t="s">
        <v>162</v>
      </c>
      <c r="F11036" t="s">
        <v>160</v>
      </c>
      <c r="G11036" t="s">
        <v>1063</v>
      </c>
      <c r="H11036" t="s">
        <v>135</v>
      </c>
      <c r="I11036">
        <v>1737227.65870776</v>
      </c>
      <c r="P11036">
        <v>0.49362812101131798</v>
      </c>
      <c r="Q11036">
        <v>857544.42493680096</v>
      </c>
    </row>
    <row r="11037" spans="1:17">
      <c r="A11037" t="s">
        <v>122</v>
      </c>
      <c r="B11037">
        <v>2038</v>
      </c>
      <c r="C11037" t="s">
        <v>15</v>
      </c>
      <c r="D11037" t="s">
        <v>1062</v>
      </c>
      <c r="E11037" t="s">
        <v>162</v>
      </c>
      <c r="F11037" t="s">
        <v>160</v>
      </c>
      <c r="G11037" t="s">
        <v>1063</v>
      </c>
      <c r="H11037" t="s">
        <v>136</v>
      </c>
      <c r="I11037">
        <v>60666.106272350196</v>
      </c>
      <c r="P11037">
        <v>0.49362812101131798</v>
      </c>
      <c r="Q11037">
        <v>29946.496048293098</v>
      </c>
    </row>
    <row r="11038" spans="1:17">
      <c r="A11038" t="s">
        <v>122</v>
      </c>
      <c r="B11038">
        <v>2038</v>
      </c>
      <c r="C11038" t="s">
        <v>156</v>
      </c>
      <c r="D11038" t="s">
        <v>1066</v>
      </c>
      <c r="E11038" t="s">
        <v>167</v>
      </c>
      <c r="F11038" t="s">
        <v>164</v>
      </c>
      <c r="G11038" t="s">
        <v>158</v>
      </c>
      <c r="H11038" t="s">
        <v>132</v>
      </c>
      <c r="I11038">
        <v>0</v>
      </c>
      <c r="P11038">
        <v>0.49362812101131798</v>
      </c>
      <c r="Q11038">
        <v>0</v>
      </c>
    </row>
    <row r="11039" spans="1:17">
      <c r="A11039" t="s">
        <v>122</v>
      </c>
      <c r="B11039">
        <v>2038</v>
      </c>
      <c r="C11039" t="s">
        <v>156</v>
      </c>
      <c r="D11039" t="s">
        <v>1066</v>
      </c>
      <c r="E11039" t="s">
        <v>167</v>
      </c>
      <c r="F11039" t="s">
        <v>164</v>
      </c>
      <c r="G11039" t="s">
        <v>158</v>
      </c>
      <c r="H11039" t="s">
        <v>135</v>
      </c>
      <c r="I11039">
        <v>0</v>
      </c>
      <c r="P11039">
        <v>0.49362812101131798</v>
      </c>
      <c r="Q11039">
        <v>0</v>
      </c>
    </row>
    <row r="11040" spans="1:17">
      <c r="A11040" t="s">
        <v>122</v>
      </c>
      <c r="B11040">
        <v>2038</v>
      </c>
      <c r="C11040" t="s">
        <v>156</v>
      </c>
      <c r="D11040" t="s">
        <v>1066</v>
      </c>
      <c r="E11040" t="s">
        <v>167</v>
      </c>
      <c r="F11040" t="s">
        <v>164</v>
      </c>
      <c r="G11040" t="s">
        <v>158</v>
      </c>
      <c r="H11040" t="s">
        <v>136</v>
      </c>
      <c r="I11040">
        <v>0</v>
      </c>
      <c r="P11040">
        <v>0.49362812101131798</v>
      </c>
      <c r="Q11040">
        <v>0</v>
      </c>
    </row>
    <row r="11041" spans="1:17">
      <c r="A11041" t="s">
        <v>122</v>
      </c>
      <c r="B11041">
        <v>2038</v>
      </c>
      <c r="C11041" t="s">
        <v>156</v>
      </c>
      <c r="D11041" t="s">
        <v>1066</v>
      </c>
      <c r="E11041" t="s">
        <v>167</v>
      </c>
      <c r="F11041" t="s">
        <v>159</v>
      </c>
      <c r="G11041" t="s">
        <v>158</v>
      </c>
      <c r="H11041" t="s">
        <v>132</v>
      </c>
      <c r="I11041">
        <v>0</v>
      </c>
      <c r="P11041">
        <v>0.49362812101131798</v>
      </c>
      <c r="Q11041">
        <v>0</v>
      </c>
    </row>
    <row r="11042" spans="1:17">
      <c r="A11042" t="s">
        <v>122</v>
      </c>
      <c r="B11042">
        <v>2038</v>
      </c>
      <c r="C11042" t="s">
        <v>156</v>
      </c>
      <c r="D11042" t="s">
        <v>1066</v>
      </c>
      <c r="E11042" t="s">
        <v>167</v>
      </c>
      <c r="F11042" t="s">
        <v>159</v>
      </c>
      <c r="G11042" t="s">
        <v>158</v>
      </c>
      <c r="H11042" t="s">
        <v>135</v>
      </c>
      <c r="I11042">
        <v>0</v>
      </c>
      <c r="P11042">
        <v>0.49362812101131798</v>
      </c>
      <c r="Q11042">
        <v>0</v>
      </c>
    </row>
    <row r="11043" spans="1:17">
      <c r="A11043" t="s">
        <v>122</v>
      </c>
      <c r="B11043">
        <v>2038</v>
      </c>
      <c r="C11043" t="s">
        <v>156</v>
      </c>
      <c r="D11043" t="s">
        <v>1066</v>
      </c>
      <c r="E11043" t="s">
        <v>167</v>
      </c>
      <c r="F11043" t="s">
        <v>159</v>
      </c>
      <c r="G11043" t="s">
        <v>158</v>
      </c>
      <c r="H11043" t="s">
        <v>136</v>
      </c>
      <c r="I11043">
        <v>0</v>
      </c>
      <c r="P11043">
        <v>0.49362812101131798</v>
      </c>
      <c r="Q11043">
        <v>0</v>
      </c>
    </row>
    <row r="11044" spans="1:17">
      <c r="A11044" t="s">
        <v>122</v>
      </c>
      <c r="B11044">
        <v>2038</v>
      </c>
      <c r="C11044" t="s">
        <v>156</v>
      </c>
      <c r="D11044" t="s">
        <v>1066</v>
      </c>
      <c r="E11044" t="s">
        <v>167</v>
      </c>
      <c r="F11044" t="s">
        <v>126</v>
      </c>
      <c r="G11044" t="s">
        <v>158</v>
      </c>
      <c r="H11044" t="s">
        <v>132</v>
      </c>
      <c r="I11044">
        <v>0</v>
      </c>
      <c r="P11044">
        <v>0.49362812101131798</v>
      </c>
      <c r="Q11044">
        <v>0</v>
      </c>
    </row>
    <row r="11045" spans="1:17">
      <c r="A11045" t="s">
        <v>122</v>
      </c>
      <c r="B11045">
        <v>2038</v>
      </c>
      <c r="C11045" t="s">
        <v>156</v>
      </c>
      <c r="D11045" t="s">
        <v>1066</v>
      </c>
      <c r="E11045" t="s">
        <v>167</v>
      </c>
      <c r="F11045" t="s">
        <v>126</v>
      </c>
      <c r="G11045" t="s">
        <v>158</v>
      </c>
      <c r="H11045" t="s">
        <v>135</v>
      </c>
      <c r="I11045">
        <v>0</v>
      </c>
      <c r="P11045">
        <v>0.49362812101131798</v>
      </c>
      <c r="Q11045">
        <v>0</v>
      </c>
    </row>
    <row r="11046" spans="1:17">
      <c r="A11046" t="s">
        <v>122</v>
      </c>
      <c r="B11046">
        <v>2038</v>
      </c>
      <c r="C11046" t="s">
        <v>156</v>
      </c>
      <c r="D11046" t="s">
        <v>1066</v>
      </c>
      <c r="E11046" t="s">
        <v>167</v>
      </c>
      <c r="F11046" t="s">
        <v>126</v>
      </c>
      <c r="G11046" t="s">
        <v>158</v>
      </c>
      <c r="H11046" t="s">
        <v>136</v>
      </c>
      <c r="I11046">
        <v>0</v>
      </c>
      <c r="P11046">
        <v>0.49362812101131798</v>
      </c>
      <c r="Q11046">
        <v>0</v>
      </c>
    </row>
    <row r="11047" spans="1:17">
      <c r="A11047" t="s">
        <v>122</v>
      </c>
      <c r="B11047">
        <v>2038</v>
      </c>
      <c r="C11047" t="s">
        <v>156</v>
      </c>
      <c r="D11047" t="s">
        <v>1066</v>
      </c>
      <c r="E11047" t="s">
        <v>167</v>
      </c>
      <c r="F11047" t="s">
        <v>165</v>
      </c>
      <c r="G11047" t="s">
        <v>158</v>
      </c>
      <c r="H11047" t="s">
        <v>132</v>
      </c>
      <c r="I11047">
        <v>0</v>
      </c>
      <c r="P11047">
        <v>0.49362812101131798</v>
      </c>
      <c r="Q11047">
        <v>0</v>
      </c>
    </row>
    <row r="11048" spans="1:17">
      <c r="A11048" t="s">
        <v>122</v>
      </c>
      <c r="B11048">
        <v>2038</v>
      </c>
      <c r="C11048" t="s">
        <v>156</v>
      </c>
      <c r="D11048" t="s">
        <v>1066</v>
      </c>
      <c r="E11048" t="s">
        <v>167</v>
      </c>
      <c r="F11048" t="s">
        <v>165</v>
      </c>
      <c r="G11048" t="s">
        <v>158</v>
      </c>
      <c r="H11048" t="s">
        <v>135</v>
      </c>
      <c r="I11048">
        <v>0</v>
      </c>
      <c r="P11048">
        <v>0.49362812101131798</v>
      </c>
      <c r="Q11048">
        <v>0</v>
      </c>
    </row>
    <row r="11049" spans="1:17">
      <c r="A11049" t="s">
        <v>122</v>
      </c>
      <c r="B11049">
        <v>2038</v>
      </c>
      <c r="C11049" t="s">
        <v>156</v>
      </c>
      <c r="D11049" t="s">
        <v>1066</v>
      </c>
      <c r="E11049" t="s">
        <v>167</v>
      </c>
      <c r="F11049" t="s">
        <v>165</v>
      </c>
      <c r="G11049" t="s">
        <v>158</v>
      </c>
      <c r="H11049" t="s">
        <v>136</v>
      </c>
      <c r="I11049">
        <v>0</v>
      </c>
      <c r="P11049">
        <v>0.49362812101131798</v>
      </c>
      <c r="Q11049">
        <v>0</v>
      </c>
    </row>
    <row r="11050" spans="1:17">
      <c r="A11050" t="s">
        <v>122</v>
      </c>
      <c r="B11050">
        <v>2038</v>
      </c>
      <c r="C11050" t="s">
        <v>156</v>
      </c>
      <c r="D11050" t="s">
        <v>1066</v>
      </c>
      <c r="E11050" t="s">
        <v>167</v>
      </c>
      <c r="F11050" t="s">
        <v>166</v>
      </c>
      <c r="G11050" t="s">
        <v>158</v>
      </c>
      <c r="H11050" t="s">
        <v>132</v>
      </c>
      <c r="I11050">
        <v>0</v>
      </c>
      <c r="P11050">
        <v>0.49362812101131798</v>
      </c>
      <c r="Q11050">
        <v>0</v>
      </c>
    </row>
    <row r="11051" spans="1:17">
      <c r="A11051" t="s">
        <v>122</v>
      </c>
      <c r="B11051">
        <v>2038</v>
      </c>
      <c r="C11051" t="s">
        <v>156</v>
      </c>
      <c r="D11051" t="s">
        <v>1066</v>
      </c>
      <c r="E11051" t="s">
        <v>167</v>
      </c>
      <c r="F11051" t="s">
        <v>166</v>
      </c>
      <c r="G11051" t="s">
        <v>158</v>
      </c>
      <c r="H11051" t="s">
        <v>135</v>
      </c>
      <c r="I11051">
        <v>0</v>
      </c>
      <c r="P11051">
        <v>0.49362812101131798</v>
      </c>
      <c r="Q11051">
        <v>0</v>
      </c>
    </row>
    <row r="11052" spans="1:17">
      <c r="A11052" t="s">
        <v>122</v>
      </c>
      <c r="B11052">
        <v>2038</v>
      </c>
      <c r="C11052" t="s">
        <v>156</v>
      </c>
      <c r="D11052" t="s">
        <v>1066</v>
      </c>
      <c r="E11052" t="s">
        <v>167</v>
      </c>
      <c r="F11052" t="s">
        <v>166</v>
      </c>
      <c r="G11052" t="s">
        <v>158</v>
      </c>
      <c r="H11052" t="s">
        <v>136</v>
      </c>
      <c r="I11052">
        <v>0</v>
      </c>
      <c r="P11052">
        <v>0.49362812101131798</v>
      </c>
      <c r="Q11052">
        <v>0</v>
      </c>
    </row>
    <row r="11053" spans="1:17">
      <c r="A11053" t="s">
        <v>122</v>
      </c>
      <c r="B11053">
        <v>2038</v>
      </c>
      <c r="C11053" t="s">
        <v>156</v>
      </c>
      <c r="D11053" t="s">
        <v>1066</v>
      </c>
      <c r="E11053" t="s">
        <v>167</v>
      </c>
      <c r="F11053" t="s">
        <v>160</v>
      </c>
      <c r="G11053" t="s">
        <v>158</v>
      </c>
      <c r="H11053" t="s">
        <v>132</v>
      </c>
      <c r="I11053">
        <v>0</v>
      </c>
      <c r="P11053">
        <v>0.49362812101131798</v>
      </c>
      <c r="Q11053">
        <v>0</v>
      </c>
    </row>
    <row r="11054" spans="1:17">
      <c r="A11054" t="s">
        <v>122</v>
      </c>
      <c r="B11054">
        <v>2038</v>
      </c>
      <c r="C11054" t="s">
        <v>156</v>
      </c>
      <c r="D11054" t="s">
        <v>1066</v>
      </c>
      <c r="E11054" t="s">
        <v>167</v>
      </c>
      <c r="F11054" t="s">
        <v>160</v>
      </c>
      <c r="G11054" t="s">
        <v>158</v>
      </c>
      <c r="H11054" t="s">
        <v>135</v>
      </c>
      <c r="I11054">
        <v>0</v>
      </c>
      <c r="P11054">
        <v>0.49362812101131798</v>
      </c>
      <c r="Q11054">
        <v>0</v>
      </c>
    </row>
    <row r="11055" spans="1:17">
      <c r="A11055" t="s">
        <v>122</v>
      </c>
      <c r="B11055">
        <v>2038</v>
      </c>
      <c r="C11055" t="s">
        <v>156</v>
      </c>
      <c r="D11055" t="s">
        <v>1066</v>
      </c>
      <c r="E11055" t="s">
        <v>167</v>
      </c>
      <c r="F11055" t="s">
        <v>160</v>
      </c>
      <c r="G11055" t="s">
        <v>158</v>
      </c>
      <c r="H11055" t="s">
        <v>136</v>
      </c>
      <c r="I11055">
        <v>0</v>
      </c>
      <c r="P11055">
        <v>0.49362812101131798</v>
      </c>
      <c r="Q11055">
        <v>0</v>
      </c>
    </row>
    <row r="11056" spans="1:17">
      <c r="A11056" t="s">
        <v>122</v>
      </c>
      <c r="B11056">
        <v>2038</v>
      </c>
      <c r="C11056" t="s">
        <v>157</v>
      </c>
      <c r="D11056" t="s">
        <v>1066</v>
      </c>
      <c r="E11056" t="s">
        <v>167</v>
      </c>
      <c r="F11056" t="s">
        <v>164</v>
      </c>
      <c r="G11056" t="s">
        <v>158</v>
      </c>
      <c r="H11056" t="s">
        <v>132</v>
      </c>
      <c r="I11056">
        <v>0</v>
      </c>
      <c r="P11056">
        <v>0.49362812101131798</v>
      </c>
      <c r="Q11056">
        <v>0</v>
      </c>
    </row>
    <row r="11057" spans="1:17">
      <c r="A11057" t="s">
        <v>122</v>
      </c>
      <c r="B11057">
        <v>2038</v>
      </c>
      <c r="C11057" t="s">
        <v>157</v>
      </c>
      <c r="D11057" t="s">
        <v>1066</v>
      </c>
      <c r="E11057" t="s">
        <v>167</v>
      </c>
      <c r="F11057" t="s">
        <v>164</v>
      </c>
      <c r="G11057" t="s">
        <v>158</v>
      </c>
      <c r="H11057" t="s">
        <v>135</v>
      </c>
      <c r="I11057">
        <v>0</v>
      </c>
      <c r="P11057">
        <v>0.49362812101131798</v>
      </c>
      <c r="Q11057">
        <v>0</v>
      </c>
    </row>
    <row r="11058" spans="1:17">
      <c r="A11058" t="s">
        <v>122</v>
      </c>
      <c r="B11058">
        <v>2038</v>
      </c>
      <c r="C11058" t="s">
        <v>157</v>
      </c>
      <c r="D11058" t="s">
        <v>1066</v>
      </c>
      <c r="E11058" t="s">
        <v>167</v>
      </c>
      <c r="F11058" t="s">
        <v>164</v>
      </c>
      <c r="G11058" t="s">
        <v>158</v>
      </c>
      <c r="H11058" t="s">
        <v>136</v>
      </c>
      <c r="I11058">
        <v>0</v>
      </c>
      <c r="P11058">
        <v>0.49362812101131798</v>
      </c>
      <c r="Q11058">
        <v>0</v>
      </c>
    </row>
    <row r="11059" spans="1:17">
      <c r="A11059" t="s">
        <v>122</v>
      </c>
      <c r="B11059">
        <v>2038</v>
      </c>
      <c r="C11059" t="s">
        <v>157</v>
      </c>
      <c r="D11059" t="s">
        <v>1066</v>
      </c>
      <c r="E11059" t="s">
        <v>167</v>
      </c>
      <c r="F11059" t="s">
        <v>159</v>
      </c>
      <c r="G11059" t="s">
        <v>158</v>
      </c>
      <c r="H11059" t="s">
        <v>132</v>
      </c>
      <c r="I11059">
        <v>0</v>
      </c>
      <c r="P11059">
        <v>0.49362812101131798</v>
      </c>
      <c r="Q11059">
        <v>0</v>
      </c>
    </row>
    <row r="11060" spans="1:17">
      <c r="A11060" t="s">
        <v>122</v>
      </c>
      <c r="B11060">
        <v>2038</v>
      </c>
      <c r="C11060" t="s">
        <v>157</v>
      </c>
      <c r="D11060" t="s">
        <v>1066</v>
      </c>
      <c r="E11060" t="s">
        <v>167</v>
      </c>
      <c r="F11060" t="s">
        <v>159</v>
      </c>
      <c r="G11060" t="s">
        <v>158</v>
      </c>
      <c r="H11060" t="s">
        <v>135</v>
      </c>
      <c r="I11060">
        <v>0</v>
      </c>
      <c r="P11060">
        <v>0.49362812101131798</v>
      </c>
      <c r="Q11060">
        <v>0</v>
      </c>
    </row>
    <row r="11061" spans="1:17">
      <c r="A11061" t="s">
        <v>122</v>
      </c>
      <c r="B11061">
        <v>2038</v>
      </c>
      <c r="C11061" t="s">
        <v>157</v>
      </c>
      <c r="D11061" t="s">
        <v>1066</v>
      </c>
      <c r="E11061" t="s">
        <v>167</v>
      </c>
      <c r="F11061" t="s">
        <v>159</v>
      </c>
      <c r="G11061" t="s">
        <v>158</v>
      </c>
      <c r="H11061" t="s">
        <v>136</v>
      </c>
      <c r="I11061">
        <v>0</v>
      </c>
      <c r="P11061">
        <v>0.49362812101131798</v>
      </c>
      <c r="Q11061">
        <v>0</v>
      </c>
    </row>
    <row r="11062" spans="1:17">
      <c r="A11062" t="s">
        <v>122</v>
      </c>
      <c r="B11062">
        <v>2038</v>
      </c>
      <c r="C11062" t="s">
        <v>157</v>
      </c>
      <c r="D11062" t="s">
        <v>1066</v>
      </c>
      <c r="E11062" t="s">
        <v>167</v>
      </c>
      <c r="F11062" t="s">
        <v>126</v>
      </c>
      <c r="G11062" t="s">
        <v>158</v>
      </c>
      <c r="H11062" t="s">
        <v>132</v>
      </c>
      <c r="I11062">
        <v>0</v>
      </c>
      <c r="P11062">
        <v>0.49362812101131798</v>
      </c>
      <c r="Q11062">
        <v>0</v>
      </c>
    </row>
    <row r="11063" spans="1:17">
      <c r="A11063" t="s">
        <v>122</v>
      </c>
      <c r="B11063">
        <v>2038</v>
      </c>
      <c r="C11063" t="s">
        <v>157</v>
      </c>
      <c r="D11063" t="s">
        <v>1066</v>
      </c>
      <c r="E11063" t="s">
        <v>167</v>
      </c>
      <c r="F11063" t="s">
        <v>126</v>
      </c>
      <c r="G11063" t="s">
        <v>158</v>
      </c>
      <c r="H11063" t="s">
        <v>135</v>
      </c>
      <c r="I11063">
        <v>0</v>
      </c>
      <c r="P11063">
        <v>0.49362812101131798</v>
      </c>
      <c r="Q11063">
        <v>0</v>
      </c>
    </row>
    <row r="11064" spans="1:17">
      <c r="A11064" t="s">
        <v>122</v>
      </c>
      <c r="B11064">
        <v>2038</v>
      </c>
      <c r="C11064" t="s">
        <v>157</v>
      </c>
      <c r="D11064" t="s">
        <v>1066</v>
      </c>
      <c r="E11064" t="s">
        <v>167</v>
      </c>
      <c r="F11064" t="s">
        <v>126</v>
      </c>
      <c r="G11064" t="s">
        <v>158</v>
      </c>
      <c r="H11064" t="s">
        <v>136</v>
      </c>
      <c r="I11064">
        <v>0</v>
      </c>
      <c r="P11064">
        <v>0.49362812101131798</v>
      </c>
      <c r="Q11064">
        <v>0</v>
      </c>
    </row>
    <row r="11065" spans="1:17">
      <c r="A11065" t="s">
        <v>122</v>
      </c>
      <c r="B11065">
        <v>2038</v>
      </c>
      <c r="C11065" t="s">
        <v>157</v>
      </c>
      <c r="D11065" t="s">
        <v>1066</v>
      </c>
      <c r="E11065" t="s">
        <v>167</v>
      </c>
      <c r="F11065" t="s">
        <v>165</v>
      </c>
      <c r="G11065" t="s">
        <v>158</v>
      </c>
      <c r="H11065" t="s">
        <v>132</v>
      </c>
      <c r="I11065">
        <v>0</v>
      </c>
      <c r="P11065">
        <v>0.49362812101131798</v>
      </c>
      <c r="Q11065">
        <v>0</v>
      </c>
    </row>
    <row r="11066" spans="1:17">
      <c r="A11066" t="s">
        <v>122</v>
      </c>
      <c r="B11066">
        <v>2038</v>
      </c>
      <c r="C11066" t="s">
        <v>157</v>
      </c>
      <c r="D11066" t="s">
        <v>1066</v>
      </c>
      <c r="E11066" t="s">
        <v>167</v>
      </c>
      <c r="F11066" t="s">
        <v>165</v>
      </c>
      <c r="G11066" t="s">
        <v>158</v>
      </c>
      <c r="H11066" t="s">
        <v>135</v>
      </c>
      <c r="I11066">
        <v>0</v>
      </c>
      <c r="P11066">
        <v>0.49362812101131798</v>
      </c>
      <c r="Q11066">
        <v>0</v>
      </c>
    </row>
    <row r="11067" spans="1:17">
      <c r="A11067" t="s">
        <v>122</v>
      </c>
      <c r="B11067">
        <v>2038</v>
      </c>
      <c r="C11067" t="s">
        <v>157</v>
      </c>
      <c r="D11067" t="s">
        <v>1066</v>
      </c>
      <c r="E11067" t="s">
        <v>167</v>
      </c>
      <c r="F11067" t="s">
        <v>165</v>
      </c>
      <c r="G11067" t="s">
        <v>158</v>
      </c>
      <c r="H11067" t="s">
        <v>136</v>
      </c>
      <c r="I11067">
        <v>0</v>
      </c>
      <c r="P11067">
        <v>0.49362812101131798</v>
      </c>
      <c r="Q11067">
        <v>0</v>
      </c>
    </row>
    <row r="11068" spans="1:17">
      <c r="A11068" t="s">
        <v>122</v>
      </c>
      <c r="B11068">
        <v>2038</v>
      </c>
      <c r="C11068" t="s">
        <v>157</v>
      </c>
      <c r="D11068" t="s">
        <v>1066</v>
      </c>
      <c r="E11068" t="s">
        <v>167</v>
      </c>
      <c r="F11068" t="s">
        <v>166</v>
      </c>
      <c r="G11068" t="s">
        <v>158</v>
      </c>
      <c r="H11068" t="s">
        <v>132</v>
      </c>
      <c r="I11068">
        <v>0</v>
      </c>
      <c r="P11068">
        <v>0.49362812101131798</v>
      </c>
      <c r="Q11068">
        <v>0</v>
      </c>
    </row>
    <row r="11069" spans="1:17">
      <c r="A11069" t="s">
        <v>122</v>
      </c>
      <c r="B11069">
        <v>2038</v>
      </c>
      <c r="C11069" t="s">
        <v>157</v>
      </c>
      <c r="D11069" t="s">
        <v>1066</v>
      </c>
      <c r="E11069" t="s">
        <v>167</v>
      </c>
      <c r="F11069" t="s">
        <v>166</v>
      </c>
      <c r="G11069" t="s">
        <v>158</v>
      </c>
      <c r="H11069" t="s">
        <v>135</v>
      </c>
      <c r="I11069">
        <v>0</v>
      </c>
      <c r="P11069">
        <v>0.49362812101131798</v>
      </c>
      <c r="Q11069">
        <v>0</v>
      </c>
    </row>
    <row r="11070" spans="1:17">
      <c r="A11070" t="s">
        <v>122</v>
      </c>
      <c r="B11070">
        <v>2038</v>
      </c>
      <c r="C11070" t="s">
        <v>157</v>
      </c>
      <c r="D11070" t="s">
        <v>1066</v>
      </c>
      <c r="E11070" t="s">
        <v>167</v>
      </c>
      <c r="F11070" t="s">
        <v>166</v>
      </c>
      <c r="G11070" t="s">
        <v>158</v>
      </c>
      <c r="H11070" t="s">
        <v>136</v>
      </c>
      <c r="I11070">
        <v>0</v>
      </c>
      <c r="P11070">
        <v>0.49362812101131798</v>
      </c>
      <c r="Q11070">
        <v>0</v>
      </c>
    </row>
    <row r="11071" spans="1:17">
      <c r="A11071" t="s">
        <v>122</v>
      </c>
      <c r="B11071">
        <v>2038</v>
      </c>
      <c r="C11071" t="s">
        <v>157</v>
      </c>
      <c r="D11071" t="s">
        <v>1066</v>
      </c>
      <c r="E11071" t="s">
        <v>167</v>
      </c>
      <c r="F11071" t="s">
        <v>160</v>
      </c>
      <c r="G11071" t="s">
        <v>158</v>
      </c>
      <c r="H11071" t="s">
        <v>132</v>
      </c>
      <c r="I11071">
        <v>0</v>
      </c>
      <c r="P11071">
        <v>0.49362812101131798</v>
      </c>
      <c r="Q11071">
        <v>0</v>
      </c>
    </row>
    <row r="11072" spans="1:17">
      <c r="A11072" t="s">
        <v>122</v>
      </c>
      <c r="B11072">
        <v>2038</v>
      </c>
      <c r="C11072" t="s">
        <v>157</v>
      </c>
      <c r="D11072" t="s">
        <v>1066</v>
      </c>
      <c r="E11072" t="s">
        <v>167</v>
      </c>
      <c r="F11072" t="s">
        <v>160</v>
      </c>
      <c r="G11072" t="s">
        <v>158</v>
      </c>
      <c r="H11072" t="s">
        <v>135</v>
      </c>
      <c r="I11072">
        <v>0</v>
      </c>
      <c r="P11072">
        <v>0.49362812101131798</v>
      </c>
      <c r="Q11072">
        <v>0</v>
      </c>
    </row>
    <row r="11073" spans="1:17">
      <c r="A11073" t="s">
        <v>122</v>
      </c>
      <c r="B11073">
        <v>2038</v>
      </c>
      <c r="C11073" t="s">
        <v>157</v>
      </c>
      <c r="D11073" t="s">
        <v>1066</v>
      </c>
      <c r="E11073" t="s">
        <v>167</v>
      </c>
      <c r="F11073" t="s">
        <v>160</v>
      </c>
      <c r="G11073" t="s">
        <v>158</v>
      </c>
      <c r="H11073" t="s">
        <v>136</v>
      </c>
      <c r="I11073">
        <v>0</v>
      </c>
      <c r="P11073">
        <v>0.49362812101131798</v>
      </c>
      <c r="Q11073">
        <v>0</v>
      </c>
    </row>
    <row r="11074" spans="1:17">
      <c r="A11074" t="s">
        <v>122</v>
      </c>
      <c r="B11074">
        <v>2038</v>
      </c>
      <c r="C11074" t="s">
        <v>140</v>
      </c>
      <c r="D11074" t="s">
        <v>1064</v>
      </c>
      <c r="E11074" t="s">
        <v>167</v>
      </c>
      <c r="F11074" t="s">
        <v>164</v>
      </c>
      <c r="G11074" t="s">
        <v>1065</v>
      </c>
      <c r="H11074" t="s">
        <v>132</v>
      </c>
      <c r="I11074">
        <v>0</v>
      </c>
      <c r="P11074">
        <v>0.49362812101131798</v>
      </c>
      <c r="Q11074">
        <v>0</v>
      </c>
    </row>
    <row r="11075" spans="1:17">
      <c r="A11075" t="s">
        <v>122</v>
      </c>
      <c r="B11075">
        <v>2038</v>
      </c>
      <c r="C11075" t="s">
        <v>140</v>
      </c>
      <c r="D11075" t="s">
        <v>1064</v>
      </c>
      <c r="E11075" t="s">
        <v>167</v>
      </c>
      <c r="F11075" t="s">
        <v>164</v>
      </c>
      <c r="G11075" t="s">
        <v>1065</v>
      </c>
      <c r="H11075" t="s">
        <v>135</v>
      </c>
      <c r="I11075">
        <v>0</v>
      </c>
      <c r="P11075">
        <v>0.49362812101131798</v>
      </c>
      <c r="Q11075">
        <v>0</v>
      </c>
    </row>
    <row r="11076" spans="1:17">
      <c r="A11076" t="s">
        <v>122</v>
      </c>
      <c r="B11076">
        <v>2038</v>
      </c>
      <c r="C11076" t="s">
        <v>140</v>
      </c>
      <c r="D11076" t="s">
        <v>1064</v>
      </c>
      <c r="E11076" t="s">
        <v>167</v>
      </c>
      <c r="F11076" t="s">
        <v>164</v>
      </c>
      <c r="G11076" t="s">
        <v>1065</v>
      </c>
      <c r="H11076" t="s">
        <v>136</v>
      </c>
      <c r="I11076">
        <v>0</v>
      </c>
      <c r="P11076">
        <v>0.49362812101131798</v>
      </c>
      <c r="Q11076">
        <v>0</v>
      </c>
    </row>
    <row r="11077" spans="1:17">
      <c r="A11077" t="s">
        <v>122</v>
      </c>
      <c r="B11077">
        <v>2038</v>
      </c>
      <c r="C11077" t="s">
        <v>140</v>
      </c>
      <c r="D11077" t="s">
        <v>1064</v>
      </c>
      <c r="E11077" t="s">
        <v>167</v>
      </c>
      <c r="F11077" t="s">
        <v>159</v>
      </c>
      <c r="G11077" t="s">
        <v>1065</v>
      </c>
      <c r="H11077" t="s">
        <v>132</v>
      </c>
      <c r="I11077">
        <v>0</v>
      </c>
      <c r="P11077">
        <v>0.49362812101131798</v>
      </c>
      <c r="Q11077">
        <v>0</v>
      </c>
    </row>
    <row r="11078" spans="1:17">
      <c r="A11078" t="s">
        <v>122</v>
      </c>
      <c r="B11078">
        <v>2038</v>
      </c>
      <c r="C11078" t="s">
        <v>140</v>
      </c>
      <c r="D11078" t="s">
        <v>1064</v>
      </c>
      <c r="E11078" t="s">
        <v>167</v>
      </c>
      <c r="F11078" t="s">
        <v>159</v>
      </c>
      <c r="G11078" t="s">
        <v>1065</v>
      </c>
      <c r="H11078" t="s">
        <v>135</v>
      </c>
      <c r="I11078">
        <v>0</v>
      </c>
      <c r="P11078">
        <v>0.49362812101131798</v>
      </c>
      <c r="Q11078">
        <v>0</v>
      </c>
    </row>
    <row r="11079" spans="1:17">
      <c r="A11079" t="s">
        <v>122</v>
      </c>
      <c r="B11079">
        <v>2038</v>
      </c>
      <c r="C11079" t="s">
        <v>140</v>
      </c>
      <c r="D11079" t="s">
        <v>1064</v>
      </c>
      <c r="E11079" t="s">
        <v>167</v>
      </c>
      <c r="F11079" t="s">
        <v>159</v>
      </c>
      <c r="G11079" t="s">
        <v>1065</v>
      </c>
      <c r="H11079" t="s">
        <v>136</v>
      </c>
      <c r="I11079">
        <v>0</v>
      </c>
      <c r="P11079">
        <v>0.49362812101131798</v>
      </c>
      <c r="Q11079">
        <v>0</v>
      </c>
    </row>
    <row r="11080" spans="1:17">
      <c r="A11080" t="s">
        <v>122</v>
      </c>
      <c r="B11080">
        <v>2038</v>
      </c>
      <c r="C11080" t="s">
        <v>140</v>
      </c>
      <c r="D11080" t="s">
        <v>1064</v>
      </c>
      <c r="E11080" t="s">
        <v>167</v>
      </c>
      <c r="F11080" t="s">
        <v>126</v>
      </c>
      <c r="G11080" t="s">
        <v>1065</v>
      </c>
      <c r="H11080" t="s">
        <v>132</v>
      </c>
      <c r="I11080">
        <v>0</v>
      </c>
      <c r="P11080">
        <v>0.49362812101131798</v>
      </c>
      <c r="Q11080">
        <v>0</v>
      </c>
    </row>
    <row r="11081" spans="1:17">
      <c r="A11081" t="s">
        <v>122</v>
      </c>
      <c r="B11081">
        <v>2038</v>
      </c>
      <c r="C11081" t="s">
        <v>140</v>
      </c>
      <c r="D11081" t="s">
        <v>1064</v>
      </c>
      <c r="E11081" t="s">
        <v>167</v>
      </c>
      <c r="F11081" t="s">
        <v>126</v>
      </c>
      <c r="G11081" t="s">
        <v>1065</v>
      </c>
      <c r="H11081" t="s">
        <v>135</v>
      </c>
      <c r="I11081">
        <v>0</v>
      </c>
      <c r="P11081">
        <v>0.49362812101131798</v>
      </c>
      <c r="Q11081">
        <v>0</v>
      </c>
    </row>
    <row r="11082" spans="1:17">
      <c r="A11082" t="s">
        <v>122</v>
      </c>
      <c r="B11082">
        <v>2038</v>
      </c>
      <c r="C11082" t="s">
        <v>140</v>
      </c>
      <c r="D11082" t="s">
        <v>1064</v>
      </c>
      <c r="E11082" t="s">
        <v>167</v>
      </c>
      <c r="F11082" t="s">
        <v>126</v>
      </c>
      <c r="G11082" t="s">
        <v>1065</v>
      </c>
      <c r="H11082" t="s">
        <v>136</v>
      </c>
      <c r="I11082">
        <v>10230556.9235419</v>
      </c>
      <c r="P11082">
        <v>0.49362812101131798</v>
      </c>
      <c r="Q11082">
        <v>5050090.59106733</v>
      </c>
    </row>
    <row r="11083" spans="1:17">
      <c r="A11083" t="s">
        <v>122</v>
      </c>
      <c r="B11083">
        <v>2038</v>
      </c>
      <c r="C11083" t="s">
        <v>140</v>
      </c>
      <c r="D11083" t="s">
        <v>1064</v>
      </c>
      <c r="E11083" t="s">
        <v>167</v>
      </c>
      <c r="F11083" t="s">
        <v>165</v>
      </c>
      <c r="G11083" t="s">
        <v>1065</v>
      </c>
      <c r="H11083" t="s">
        <v>132</v>
      </c>
      <c r="I11083">
        <v>0</v>
      </c>
      <c r="P11083">
        <v>0.49362812101131798</v>
      </c>
      <c r="Q11083">
        <v>0</v>
      </c>
    </row>
    <row r="11084" spans="1:17">
      <c r="A11084" t="s">
        <v>122</v>
      </c>
      <c r="B11084">
        <v>2038</v>
      </c>
      <c r="C11084" t="s">
        <v>140</v>
      </c>
      <c r="D11084" t="s">
        <v>1064</v>
      </c>
      <c r="E11084" t="s">
        <v>167</v>
      </c>
      <c r="F11084" t="s">
        <v>165</v>
      </c>
      <c r="G11084" t="s">
        <v>1065</v>
      </c>
      <c r="H11084" t="s">
        <v>135</v>
      </c>
      <c r="I11084">
        <v>0</v>
      </c>
      <c r="P11084">
        <v>0.49362812101131798</v>
      </c>
      <c r="Q11084">
        <v>0</v>
      </c>
    </row>
    <row r="11085" spans="1:17">
      <c r="A11085" t="s">
        <v>122</v>
      </c>
      <c r="B11085">
        <v>2038</v>
      </c>
      <c r="C11085" t="s">
        <v>140</v>
      </c>
      <c r="D11085" t="s">
        <v>1064</v>
      </c>
      <c r="E11085" t="s">
        <v>167</v>
      </c>
      <c r="F11085" t="s">
        <v>165</v>
      </c>
      <c r="G11085" t="s">
        <v>1065</v>
      </c>
      <c r="H11085" t="s">
        <v>136</v>
      </c>
      <c r="I11085">
        <v>0</v>
      </c>
      <c r="P11085">
        <v>0.49362812101131798</v>
      </c>
      <c r="Q11085">
        <v>0</v>
      </c>
    </row>
    <row r="11086" spans="1:17">
      <c r="A11086" t="s">
        <v>122</v>
      </c>
      <c r="B11086">
        <v>2038</v>
      </c>
      <c r="C11086" t="s">
        <v>140</v>
      </c>
      <c r="D11086" t="s">
        <v>1064</v>
      </c>
      <c r="E11086" t="s">
        <v>167</v>
      </c>
      <c r="F11086" t="s">
        <v>166</v>
      </c>
      <c r="G11086" t="s">
        <v>1065</v>
      </c>
      <c r="H11086" t="s">
        <v>132</v>
      </c>
      <c r="I11086">
        <v>0</v>
      </c>
      <c r="P11086">
        <v>0.49362812101131798</v>
      </c>
      <c r="Q11086">
        <v>0</v>
      </c>
    </row>
    <row r="11087" spans="1:17">
      <c r="A11087" t="s">
        <v>122</v>
      </c>
      <c r="B11087">
        <v>2038</v>
      </c>
      <c r="C11087" t="s">
        <v>140</v>
      </c>
      <c r="D11087" t="s">
        <v>1064</v>
      </c>
      <c r="E11087" t="s">
        <v>167</v>
      </c>
      <c r="F11087" t="s">
        <v>166</v>
      </c>
      <c r="G11087" t="s">
        <v>1065</v>
      </c>
      <c r="H11087" t="s">
        <v>135</v>
      </c>
      <c r="I11087">
        <v>0</v>
      </c>
      <c r="P11087">
        <v>0.49362812101131798</v>
      </c>
      <c r="Q11087">
        <v>0</v>
      </c>
    </row>
    <row r="11088" spans="1:17">
      <c r="A11088" t="s">
        <v>122</v>
      </c>
      <c r="B11088">
        <v>2038</v>
      </c>
      <c r="C11088" t="s">
        <v>140</v>
      </c>
      <c r="D11088" t="s">
        <v>1064</v>
      </c>
      <c r="E11088" t="s">
        <v>167</v>
      </c>
      <c r="F11088" t="s">
        <v>166</v>
      </c>
      <c r="G11088" t="s">
        <v>1065</v>
      </c>
      <c r="H11088" t="s">
        <v>136</v>
      </c>
      <c r="I11088">
        <v>0</v>
      </c>
      <c r="P11088">
        <v>0.49362812101131798</v>
      </c>
      <c r="Q11088">
        <v>0</v>
      </c>
    </row>
    <row r="11089" spans="1:17">
      <c r="A11089" t="s">
        <v>122</v>
      </c>
      <c r="B11089">
        <v>2038</v>
      </c>
      <c r="C11089" t="s">
        <v>140</v>
      </c>
      <c r="D11089" t="s">
        <v>1064</v>
      </c>
      <c r="E11089" t="s">
        <v>167</v>
      </c>
      <c r="F11089" t="s">
        <v>160</v>
      </c>
      <c r="G11089" t="s">
        <v>1065</v>
      </c>
      <c r="H11089" t="s">
        <v>132</v>
      </c>
      <c r="I11089">
        <v>0</v>
      </c>
      <c r="P11089">
        <v>0.49362812101131798</v>
      </c>
      <c r="Q11089">
        <v>0</v>
      </c>
    </row>
    <row r="11090" spans="1:17">
      <c r="A11090" t="s">
        <v>122</v>
      </c>
      <c r="B11090">
        <v>2038</v>
      </c>
      <c r="C11090" t="s">
        <v>140</v>
      </c>
      <c r="D11090" t="s">
        <v>1064</v>
      </c>
      <c r="E11090" t="s">
        <v>167</v>
      </c>
      <c r="F11090" t="s">
        <v>160</v>
      </c>
      <c r="G11090" t="s">
        <v>1065</v>
      </c>
      <c r="H11090" t="s">
        <v>135</v>
      </c>
      <c r="I11090">
        <v>0</v>
      </c>
      <c r="P11090">
        <v>0.49362812101131798</v>
      </c>
      <c r="Q11090">
        <v>0</v>
      </c>
    </row>
    <row r="11091" spans="1:17">
      <c r="A11091" t="s">
        <v>122</v>
      </c>
      <c r="B11091">
        <v>2038</v>
      </c>
      <c r="C11091" t="s">
        <v>140</v>
      </c>
      <c r="D11091" t="s">
        <v>1064</v>
      </c>
      <c r="E11091" t="s">
        <v>167</v>
      </c>
      <c r="F11091" t="s">
        <v>160</v>
      </c>
      <c r="G11091" t="s">
        <v>1065</v>
      </c>
      <c r="H11091" t="s">
        <v>136</v>
      </c>
      <c r="I11091">
        <v>0</v>
      </c>
      <c r="P11091">
        <v>0.49362812101131798</v>
      </c>
      <c r="Q11091">
        <v>0</v>
      </c>
    </row>
    <row r="11092" spans="1:17">
      <c r="A11092" t="s">
        <v>122</v>
      </c>
      <c r="B11092">
        <v>2038</v>
      </c>
      <c r="C11092" t="s">
        <v>16</v>
      </c>
      <c r="D11092" t="s">
        <v>1062</v>
      </c>
      <c r="E11092" t="s">
        <v>162</v>
      </c>
      <c r="F11092" t="s">
        <v>164</v>
      </c>
      <c r="G11092" t="s">
        <v>1063</v>
      </c>
      <c r="H11092" t="s">
        <v>132</v>
      </c>
      <c r="I11092">
        <v>0</v>
      </c>
      <c r="P11092">
        <v>0.49362812101131798</v>
      </c>
      <c r="Q11092">
        <v>0</v>
      </c>
    </row>
    <row r="11093" spans="1:17">
      <c r="A11093" t="s">
        <v>122</v>
      </c>
      <c r="B11093">
        <v>2038</v>
      </c>
      <c r="C11093" t="s">
        <v>16</v>
      </c>
      <c r="D11093" t="s">
        <v>1062</v>
      </c>
      <c r="E11093" t="s">
        <v>162</v>
      </c>
      <c r="F11093" t="s">
        <v>164</v>
      </c>
      <c r="G11093" t="s">
        <v>1063</v>
      </c>
      <c r="H11093" t="s">
        <v>135</v>
      </c>
      <c r="I11093">
        <v>0</v>
      </c>
      <c r="P11093">
        <v>0.49362812101131798</v>
      </c>
      <c r="Q11093">
        <v>0</v>
      </c>
    </row>
    <row r="11094" spans="1:17">
      <c r="A11094" t="s">
        <v>122</v>
      </c>
      <c r="B11094">
        <v>2038</v>
      </c>
      <c r="C11094" t="s">
        <v>16</v>
      </c>
      <c r="D11094" t="s">
        <v>1062</v>
      </c>
      <c r="E11094" t="s">
        <v>162</v>
      </c>
      <c r="F11094" t="s">
        <v>164</v>
      </c>
      <c r="G11094" t="s">
        <v>1063</v>
      </c>
      <c r="H11094" t="s">
        <v>136</v>
      </c>
      <c r="I11094">
        <v>0</v>
      </c>
      <c r="P11094">
        <v>0.49362812101131798</v>
      </c>
      <c r="Q11094">
        <v>0</v>
      </c>
    </row>
    <row r="11095" spans="1:17">
      <c r="A11095" t="s">
        <v>122</v>
      </c>
      <c r="B11095">
        <v>2038</v>
      </c>
      <c r="C11095" t="s">
        <v>16</v>
      </c>
      <c r="D11095" t="s">
        <v>1062</v>
      </c>
      <c r="E11095" t="s">
        <v>162</v>
      </c>
      <c r="F11095" t="s">
        <v>159</v>
      </c>
      <c r="G11095" t="s">
        <v>1063</v>
      </c>
      <c r="H11095" t="s">
        <v>132</v>
      </c>
      <c r="I11095">
        <v>0</v>
      </c>
      <c r="P11095">
        <v>0.49362812101131798</v>
      </c>
      <c r="Q11095">
        <v>0</v>
      </c>
    </row>
    <row r="11096" spans="1:17">
      <c r="A11096" t="s">
        <v>122</v>
      </c>
      <c r="B11096">
        <v>2038</v>
      </c>
      <c r="C11096" t="s">
        <v>16</v>
      </c>
      <c r="D11096" t="s">
        <v>1062</v>
      </c>
      <c r="E11096" t="s">
        <v>162</v>
      </c>
      <c r="F11096" t="s">
        <v>159</v>
      </c>
      <c r="G11096" t="s">
        <v>1063</v>
      </c>
      <c r="H11096" t="s">
        <v>135</v>
      </c>
      <c r="I11096">
        <v>0</v>
      </c>
      <c r="P11096">
        <v>0.49362812101131798</v>
      </c>
      <c r="Q11096">
        <v>0</v>
      </c>
    </row>
    <row r="11097" spans="1:17">
      <c r="A11097" t="s">
        <v>122</v>
      </c>
      <c r="B11097">
        <v>2038</v>
      </c>
      <c r="C11097" t="s">
        <v>16</v>
      </c>
      <c r="D11097" t="s">
        <v>1062</v>
      </c>
      <c r="E11097" t="s">
        <v>162</v>
      </c>
      <c r="F11097" t="s">
        <v>159</v>
      </c>
      <c r="G11097" t="s">
        <v>1063</v>
      </c>
      <c r="H11097" t="s">
        <v>136</v>
      </c>
      <c r="I11097">
        <v>0</v>
      </c>
      <c r="P11097">
        <v>0.49362812101131798</v>
      </c>
      <c r="Q11097">
        <v>0</v>
      </c>
    </row>
    <row r="11098" spans="1:17">
      <c r="A11098" t="s">
        <v>122</v>
      </c>
      <c r="B11098">
        <v>2038</v>
      </c>
      <c r="C11098" t="s">
        <v>16</v>
      </c>
      <c r="D11098" t="s">
        <v>1062</v>
      </c>
      <c r="E11098" t="s">
        <v>162</v>
      </c>
      <c r="F11098" t="s">
        <v>126</v>
      </c>
      <c r="G11098" t="s">
        <v>1063</v>
      </c>
      <c r="H11098" t="s">
        <v>132</v>
      </c>
      <c r="I11098">
        <v>0</v>
      </c>
      <c r="P11098">
        <v>0.49362812101131798</v>
      </c>
      <c r="Q11098">
        <v>0</v>
      </c>
    </row>
    <row r="11099" spans="1:17">
      <c r="A11099" t="s">
        <v>122</v>
      </c>
      <c r="B11099">
        <v>2038</v>
      </c>
      <c r="C11099" t="s">
        <v>16</v>
      </c>
      <c r="D11099" t="s">
        <v>1062</v>
      </c>
      <c r="E11099" t="s">
        <v>162</v>
      </c>
      <c r="F11099" t="s">
        <v>126</v>
      </c>
      <c r="G11099" t="s">
        <v>1063</v>
      </c>
      <c r="H11099" t="s">
        <v>135</v>
      </c>
      <c r="I11099">
        <v>0</v>
      </c>
      <c r="P11099">
        <v>0.49362812101131798</v>
      </c>
      <c r="Q11099">
        <v>0</v>
      </c>
    </row>
    <row r="11100" spans="1:17">
      <c r="A11100" t="s">
        <v>122</v>
      </c>
      <c r="B11100">
        <v>2038</v>
      </c>
      <c r="C11100" t="s">
        <v>16</v>
      </c>
      <c r="D11100" t="s">
        <v>1062</v>
      </c>
      <c r="E11100" t="s">
        <v>162</v>
      </c>
      <c r="F11100" t="s">
        <v>126</v>
      </c>
      <c r="G11100" t="s">
        <v>1063</v>
      </c>
      <c r="H11100" t="s">
        <v>136</v>
      </c>
      <c r="I11100">
        <v>0</v>
      </c>
      <c r="P11100">
        <v>0.49362812101131798</v>
      </c>
      <c r="Q11100">
        <v>0</v>
      </c>
    </row>
    <row r="11101" spans="1:17">
      <c r="A11101" t="s">
        <v>122</v>
      </c>
      <c r="B11101">
        <v>2038</v>
      </c>
      <c r="C11101" t="s">
        <v>16</v>
      </c>
      <c r="D11101" t="s">
        <v>1062</v>
      </c>
      <c r="E11101" t="s">
        <v>162</v>
      </c>
      <c r="F11101" t="s">
        <v>165</v>
      </c>
      <c r="G11101" t="s">
        <v>1063</v>
      </c>
      <c r="H11101" t="s">
        <v>132</v>
      </c>
      <c r="I11101">
        <v>0</v>
      </c>
      <c r="P11101">
        <v>0.49362812101131798</v>
      </c>
      <c r="Q11101">
        <v>0</v>
      </c>
    </row>
    <row r="11102" spans="1:17">
      <c r="A11102" t="s">
        <v>122</v>
      </c>
      <c r="B11102">
        <v>2038</v>
      </c>
      <c r="C11102" t="s">
        <v>16</v>
      </c>
      <c r="D11102" t="s">
        <v>1062</v>
      </c>
      <c r="E11102" t="s">
        <v>162</v>
      </c>
      <c r="F11102" t="s">
        <v>165</v>
      </c>
      <c r="G11102" t="s">
        <v>1063</v>
      </c>
      <c r="H11102" t="s">
        <v>135</v>
      </c>
      <c r="I11102">
        <v>0</v>
      </c>
      <c r="P11102">
        <v>0.49362812101131798</v>
      </c>
      <c r="Q11102">
        <v>0</v>
      </c>
    </row>
    <row r="11103" spans="1:17">
      <c r="A11103" t="s">
        <v>122</v>
      </c>
      <c r="B11103">
        <v>2038</v>
      </c>
      <c r="C11103" t="s">
        <v>16</v>
      </c>
      <c r="D11103" t="s">
        <v>1062</v>
      </c>
      <c r="E11103" t="s">
        <v>162</v>
      </c>
      <c r="F11103" t="s">
        <v>165</v>
      </c>
      <c r="G11103" t="s">
        <v>1063</v>
      </c>
      <c r="H11103" t="s">
        <v>136</v>
      </c>
      <c r="I11103">
        <v>0</v>
      </c>
      <c r="P11103">
        <v>0.49362812101131798</v>
      </c>
      <c r="Q11103">
        <v>0</v>
      </c>
    </row>
    <row r="11104" spans="1:17">
      <c r="A11104" t="s">
        <v>122</v>
      </c>
      <c r="B11104">
        <v>2038</v>
      </c>
      <c r="C11104" t="s">
        <v>16</v>
      </c>
      <c r="D11104" t="s">
        <v>1062</v>
      </c>
      <c r="E11104" t="s">
        <v>162</v>
      </c>
      <c r="F11104" t="s">
        <v>166</v>
      </c>
      <c r="G11104" t="s">
        <v>1063</v>
      </c>
      <c r="H11104" t="s">
        <v>132</v>
      </c>
      <c r="I11104">
        <v>0</v>
      </c>
      <c r="P11104">
        <v>0.49362812101131798</v>
      </c>
      <c r="Q11104">
        <v>0</v>
      </c>
    </row>
    <row r="11105" spans="1:17">
      <c r="A11105" t="s">
        <v>122</v>
      </c>
      <c r="B11105">
        <v>2038</v>
      </c>
      <c r="C11105" t="s">
        <v>16</v>
      </c>
      <c r="D11105" t="s">
        <v>1062</v>
      </c>
      <c r="E11105" t="s">
        <v>162</v>
      </c>
      <c r="F11105" t="s">
        <v>166</v>
      </c>
      <c r="G11105" t="s">
        <v>1063</v>
      </c>
      <c r="H11105" t="s">
        <v>135</v>
      </c>
      <c r="I11105">
        <v>0</v>
      </c>
      <c r="P11105">
        <v>0.49362812101131798</v>
      </c>
      <c r="Q11105">
        <v>0</v>
      </c>
    </row>
    <row r="11106" spans="1:17">
      <c r="A11106" t="s">
        <v>122</v>
      </c>
      <c r="B11106">
        <v>2038</v>
      </c>
      <c r="C11106" t="s">
        <v>16</v>
      </c>
      <c r="D11106" t="s">
        <v>1062</v>
      </c>
      <c r="E11106" t="s">
        <v>162</v>
      </c>
      <c r="F11106" t="s">
        <v>166</v>
      </c>
      <c r="G11106" t="s">
        <v>1063</v>
      </c>
      <c r="H11106" t="s">
        <v>136</v>
      </c>
      <c r="I11106">
        <v>0</v>
      </c>
      <c r="P11106">
        <v>0.49362812101131798</v>
      </c>
      <c r="Q11106">
        <v>0</v>
      </c>
    </row>
    <row r="11107" spans="1:17">
      <c r="A11107" t="s">
        <v>122</v>
      </c>
      <c r="B11107">
        <v>2038</v>
      </c>
      <c r="C11107" t="s">
        <v>16</v>
      </c>
      <c r="D11107" t="s">
        <v>1062</v>
      </c>
      <c r="E11107" t="s">
        <v>162</v>
      </c>
      <c r="F11107" t="s">
        <v>160</v>
      </c>
      <c r="G11107" t="s">
        <v>1063</v>
      </c>
      <c r="H11107" t="s">
        <v>132</v>
      </c>
      <c r="I11107">
        <v>0</v>
      </c>
      <c r="P11107">
        <v>0.49362812101131798</v>
      </c>
      <c r="Q11107">
        <v>0</v>
      </c>
    </row>
    <row r="11108" spans="1:17">
      <c r="A11108" t="s">
        <v>122</v>
      </c>
      <c r="B11108">
        <v>2038</v>
      </c>
      <c r="C11108" t="s">
        <v>16</v>
      </c>
      <c r="D11108" t="s">
        <v>1062</v>
      </c>
      <c r="E11108" t="s">
        <v>162</v>
      </c>
      <c r="F11108" t="s">
        <v>160</v>
      </c>
      <c r="G11108" t="s">
        <v>1063</v>
      </c>
      <c r="H11108" t="s">
        <v>135</v>
      </c>
      <c r="I11108">
        <v>0</v>
      </c>
      <c r="P11108">
        <v>0.49362812101131798</v>
      </c>
      <c r="Q11108">
        <v>0</v>
      </c>
    </row>
    <row r="11109" spans="1:17">
      <c r="A11109" t="s">
        <v>122</v>
      </c>
      <c r="B11109">
        <v>2038</v>
      </c>
      <c r="C11109" t="s">
        <v>16</v>
      </c>
      <c r="D11109" t="s">
        <v>1062</v>
      </c>
      <c r="E11109" t="s">
        <v>162</v>
      </c>
      <c r="F11109" t="s">
        <v>160</v>
      </c>
      <c r="G11109" t="s">
        <v>1063</v>
      </c>
      <c r="H11109" t="s">
        <v>136</v>
      </c>
      <c r="I11109">
        <v>0</v>
      </c>
      <c r="P11109">
        <v>0.49362812101131798</v>
      </c>
      <c r="Q11109">
        <v>0</v>
      </c>
    </row>
    <row r="11110" spans="1:17">
      <c r="A11110" t="s">
        <v>122</v>
      </c>
      <c r="B11110">
        <v>2038</v>
      </c>
      <c r="C11110" t="s">
        <v>9</v>
      </c>
      <c r="D11110" t="s">
        <v>1064</v>
      </c>
      <c r="E11110" t="s">
        <v>162</v>
      </c>
      <c r="F11110" t="s">
        <v>164</v>
      </c>
      <c r="G11110" t="s">
        <v>1065</v>
      </c>
      <c r="H11110" t="s">
        <v>132</v>
      </c>
      <c r="I11110">
        <v>0</v>
      </c>
      <c r="P11110">
        <v>0.49362812101131798</v>
      </c>
      <c r="Q11110">
        <v>0</v>
      </c>
    </row>
    <row r="11111" spans="1:17">
      <c r="A11111" t="s">
        <v>122</v>
      </c>
      <c r="B11111">
        <v>2038</v>
      </c>
      <c r="C11111" t="s">
        <v>9</v>
      </c>
      <c r="D11111" t="s">
        <v>1064</v>
      </c>
      <c r="E11111" t="s">
        <v>162</v>
      </c>
      <c r="F11111" t="s">
        <v>164</v>
      </c>
      <c r="G11111" t="s">
        <v>1065</v>
      </c>
      <c r="H11111" t="s">
        <v>135</v>
      </c>
      <c r="I11111">
        <v>0</v>
      </c>
      <c r="P11111">
        <v>0.49362812101131798</v>
      </c>
      <c r="Q11111">
        <v>0</v>
      </c>
    </row>
    <row r="11112" spans="1:17">
      <c r="A11112" t="s">
        <v>122</v>
      </c>
      <c r="B11112">
        <v>2038</v>
      </c>
      <c r="C11112" t="s">
        <v>9</v>
      </c>
      <c r="D11112" t="s">
        <v>1064</v>
      </c>
      <c r="E11112" t="s">
        <v>162</v>
      </c>
      <c r="F11112" t="s">
        <v>164</v>
      </c>
      <c r="G11112" t="s">
        <v>1065</v>
      </c>
      <c r="H11112" t="s">
        <v>136</v>
      </c>
      <c r="I11112">
        <v>0</v>
      </c>
      <c r="P11112">
        <v>0.49362812101131798</v>
      </c>
      <c r="Q11112">
        <v>0</v>
      </c>
    </row>
    <row r="11113" spans="1:17">
      <c r="A11113" t="s">
        <v>122</v>
      </c>
      <c r="B11113">
        <v>2038</v>
      </c>
      <c r="C11113" t="s">
        <v>9</v>
      </c>
      <c r="D11113" t="s">
        <v>1064</v>
      </c>
      <c r="E11113" t="s">
        <v>162</v>
      </c>
      <c r="F11113" t="s">
        <v>159</v>
      </c>
      <c r="G11113" t="s">
        <v>1065</v>
      </c>
      <c r="H11113" t="s">
        <v>132</v>
      </c>
      <c r="I11113">
        <v>0</v>
      </c>
      <c r="P11113">
        <v>0.49362812101131798</v>
      </c>
      <c r="Q11113">
        <v>0</v>
      </c>
    </row>
    <row r="11114" spans="1:17">
      <c r="A11114" t="s">
        <v>122</v>
      </c>
      <c r="B11114">
        <v>2038</v>
      </c>
      <c r="C11114" t="s">
        <v>9</v>
      </c>
      <c r="D11114" t="s">
        <v>1064</v>
      </c>
      <c r="E11114" t="s">
        <v>162</v>
      </c>
      <c r="F11114" t="s">
        <v>159</v>
      </c>
      <c r="G11114" t="s">
        <v>1065</v>
      </c>
      <c r="H11114" t="s">
        <v>135</v>
      </c>
      <c r="I11114">
        <v>0</v>
      </c>
      <c r="P11114">
        <v>0.49362812101131798</v>
      </c>
      <c r="Q11114">
        <v>0</v>
      </c>
    </row>
    <row r="11115" spans="1:17">
      <c r="A11115" t="s">
        <v>122</v>
      </c>
      <c r="B11115">
        <v>2038</v>
      </c>
      <c r="C11115" t="s">
        <v>9</v>
      </c>
      <c r="D11115" t="s">
        <v>1064</v>
      </c>
      <c r="E11115" t="s">
        <v>162</v>
      </c>
      <c r="F11115" t="s">
        <v>159</v>
      </c>
      <c r="G11115" t="s">
        <v>1065</v>
      </c>
      <c r="H11115" t="s">
        <v>136</v>
      </c>
      <c r="I11115">
        <v>0</v>
      </c>
      <c r="P11115">
        <v>0.49362812101131798</v>
      </c>
      <c r="Q11115">
        <v>0</v>
      </c>
    </row>
    <row r="11116" spans="1:17">
      <c r="A11116" t="s">
        <v>122</v>
      </c>
      <c r="B11116">
        <v>2038</v>
      </c>
      <c r="C11116" t="s">
        <v>9</v>
      </c>
      <c r="D11116" t="s">
        <v>1064</v>
      </c>
      <c r="E11116" t="s">
        <v>162</v>
      </c>
      <c r="F11116" t="s">
        <v>126</v>
      </c>
      <c r="G11116" t="s">
        <v>1065</v>
      </c>
      <c r="H11116" t="s">
        <v>132</v>
      </c>
      <c r="I11116">
        <v>0</v>
      </c>
      <c r="P11116">
        <v>0.49362812101131798</v>
      </c>
      <c r="Q11116">
        <v>0</v>
      </c>
    </row>
    <row r="11117" spans="1:17">
      <c r="A11117" t="s">
        <v>122</v>
      </c>
      <c r="B11117">
        <v>2038</v>
      </c>
      <c r="C11117" t="s">
        <v>9</v>
      </c>
      <c r="D11117" t="s">
        <v>1064</v>
      </c>
      <c r="E11117" t="s">
        <v>162</v>
      </c>
      <c r="F11117" t="s">
        <v>126</v>
      </c>
      <c r="G11117" t="s">
        <v>1065</v>
      </c>
      <c r="H11117" t="s">
        <v>135</v>
      </c>
      <c r="I11117">
        <v>0</v>
      </c>
      <c r="P11117">
        <v>0.49362812101131798</v>
      </c>
      <c r="Q11117">
        <v>0</v>
      </c>
    </row>
    <row r="11118" spans="1:17">
      <c r="A11118" t="s">
        <v>122</v>
      </c>
      <c r="B11118">
        <v>2038</v>
      </c>
      <c r="C11118" t="s">
        <v>9</v>
      </c>
      <c r="D11118" t="s">
        <v>1064</v>
      </c>
      <c r="E11118" t="s">
        <v>162</v>
      </c>
      <c r="F11118" t="s">
        <v>126</v>
      </c>
      <c r="G11118" t="s">
        <v>1065</v>
      </c>
      <c r="H11118" t="s">
        <v>136</v>
      </c>
      <c r="I11118">
        <v>0</v>
      </c>
      <c r="P11118">
        <v>0.49362812101131798</v>
      </c>
      <c r="Q11118">
        <v>0</v>
      </c>
    </row>
    <row r="11119" spans="1:17">
      <c r="A11119" t="s">
        <v>122</v>
      </c>
      <c r="B11119">
        <v>2038</v>
      </c>
      <c r="C11119" t="s">
        <v>9</v>
      </c>
      <c r="D11119" t="s">
        <v>1064</v>
      </c>
      <c r="E11119" t="s">
        <v>162</v>
      </c>
      <c r="F11119" t="s">
        <v>165</v>
      </c>
      <c r="G11119" t="s">
        <v>1065</v>
      </c>
      <c r="H11119" t="s">
        <v>132</v>
      </c>
      <c r="I11119">
        <v>0</v>
      </c>
      <c r="P11119">
        <v>0.49362812101131798</v>
      </c>
      <c r="Q11119">
        <v>0</v>
      </c>
    </row>
    <row r="11120" spans="1:17">
      <c r="A11120" t="s">
        <v>122</v>
      </c>
      <c r="B11120">
        <v>2038</v>
      </c>
      <c r="C11120" t="s">
        <v>9</v>
      </c>
      <c r="D11120" t="s">
        <v>1064</v>
      </c>
      <c r="E11120" t="s">
        <v>162</v>
      </c>
      <c r="F11120" t="s">
        <v>165</v>
      </c>
      <c r="G11120" t="s">
        <v>1065</v>
      </c>
      <c r="H11120" t="s">
        <v>135</v>
      </c>
      <c r="I11120">
        <v>0</v>
      </c>
      <c r="P11120">
        <v>0.49362812101131798</v>
      </c>
      <c r="Q11120">
        <v>0</v>
      </c>
    </row>
    <row r="11121" spans="1:17">
      <c r="A11121" t="s">
        <v>122</v>
      </c>
      <c r="B11121">
        <v>2038</v>
      </c>
      <c r="C11121" t="s">
        <v>9</v>
      </c>
      <c r="D11121" t="s">
        <v>1064</v>
      </c>
      <c r="E11121" t="s">
        <v>162</v>
      </c>
      <c r="F11121" t="s">
        <v>165</v>
      </c>
      <c r="G11121" t="s">
        <v>1065</v>
      </c>
      <c r="H11121" t="s">
        <v>136</v>
      </c>
      <c r="I11121">
        <v>0</v>
      </c>
      <c r="P11121">
        <v>0.49362812101131798</v>
      </c>
      <c r="Q11121">
        <v>0</v>
      </c>
    </row>
    <row r="11122" spans="1:17">
      <c r="A11122" t="s">
        <v>122</v>
      </c>
      <c r="B11122">
        <v>2038</v>
      </c>
      <c r="C11122" t="s">
        <v>9</v>
      </c>
      <c r="D11122" t="s">
        <v>1064</v>
      </c>
      <c r="E11122" t="s">
        <v>162</v>
      </c>
      <c r="F11122" t="s">
        <v>166</v>
      </c>
      <c r="G11122" t="s">
        <v>1065</v>
      </c>
      <c r="H11122" t="s">
        <v>132</v>
      </c>
      <c r="I11122">
        <v>0</v>
      </c>
      <c r="P11122">
        <v>0.49362812101131798</v>
      </c>
      <c r="Q11122">
        <v>0</v>
      </c>
    </row>
    <row r="11123" spans="1:17">
      <c r="A11123" t="s">
        <v>122</v>
      </c>
      <c r="B11123">
        <v>2038</v>
      </c>
      <c r="C11123" t="s">
        <v>9</v>
      </c>
      <c r="D11123" t="s">
        <v>1064</v>
      </c>
      <c r="E11123" t="s">
        <v>162</v>
      </c>
      <c r="F11123" t="s">
        <v>166</v>
      </c>
      <c r="G11123" t="s">
        <v>1065</v>
      </c>
      <c r="H11123" t="s">
        <v>135</v>
      </c>
      <c r="I11123">
        <v>0</v>
      </c>
      <c r="P11123">
        <v>0.49362812101131798</v>
      </c>
      <c r="Q11123">
        <v>0</v>
      </c>
    </row>
    <row r="11124" spans="1:17">
      <c r="A11124" t="s">
        <v>122</v>
      </c>
      <c r="B11124">
        <v>2038</v>
      </c>
      <c r="C11124" t="s">
        <v>9</v>
      </c>
      <c r="D11124" t="s">
        <v>1064</v>
      </c>
      <c r="E11124" t="s">
        <v>162</v>
      </c>
      <c r="F11124" t="s">
        <v>166</v>
      </c>
      <c r="G11124" t="s">
        <v>1065</v>
      </c>
      <c r="H11124" t="s">
        <v>136</v>
      </c>
      <c r="I11124">
        <v>0</v>
      </c>
      <c r="P11124">
        <v>0.49362812101131798</v>
      </c>
      <c r="Q11124">
        <v>0</v>
      </c>
    </row>
    <row r="11125" spans="1:17">
      <c r="A11125" t="s">
        <v>122</v>
      </c>
      <c r="B11125">
        <v>2038</v>
      </c>
      <c r="C11125" t="s">
        <v>9</v>
      </c>
      <c r="D11125" t="s">
        <v>1064</v>
      </c>
      <c r="E11125" t="s">
        <v>162</v>
      </c>
      <c r="F11125" t="s">
        <v>160</v>
      </c>
      <c r="G11125" t="s">
        <v>1065</v>
      </c>
      <c r="H11125" t="s">
        <v>132</v>
      </c>
      <c r="I11125">
        <v>0</v>
      </c>
      <c r="P11125">
        <v>0.49362812101131798</v>
      </c>
      <c r="Q11125">
        <v>0</v>
      </c>
    </row>
    <row r="11126" spans="1:17">
      <c r="A11126" t="s">
        <v>122</v>
      </c>
      <c r="B11126">
        <v>2038</v>
      </c>
      <c r="C11126" t="s">
        <v>9</v>
      </c>
      <c r="D11126" t="s">
        <v>1064</v>
      </c>
      <c r="E11126" t="s">
        <v>162</v>
      </c>
      <c r="F11126" t="s">
        <v>160</v>
      </c>
      <c r="G11126" t="s">
        <v>1065</v>
      </c>
      <c r="H11126" t="s">
        <v>135</v>
      </c>
      <c r="I11126">
        <v>0</v>
      </c>
      <c r="P11126">
        <v>0.49362812101131798</v>
      </c>
      <c r="Q11126">
        <v>0</v>
      </c>
    </row>
    <row r="11127" spans="1:17">
      <c r="A11127" t="s">
        <v>122</v>
      </c>
      <c r="B11127">
        <v>2038</v>
      </c>
      <c r="C11127" t="s">
        <v>9</v>
      </c>
      <c r="D11127" t="s">
        <v>1064</v>
      </c>
      <c r="E11127" t="s">
        <v>162</v>
      </c>
      <c r="F11127" t="s">
        <v>160</v>
      </c>
      <c r="G11127" t="s">
        <v>1065</v>
      </c>
      <c r="H11127" t="s">
        <v>136</v>
      </c>
      <c r="I11127">
        <v>0</v>
      </c>
      <c r="P11127">
        <v>0.49362812101131798</v>
      </c>
      <c r="Q11127">
        <v>0</v>
      </c>
    </row>
    <row r="11128" spans="1:17">
      <c r="A11128" t="s">
        <v>122</v>
      </c>
      <c r="B11128">
        <v>2038</v>
      </c>
      <c r="C11128" t="s">
        <v>17</v>
      </c>
      <c r="D11128" t="s">
        <v>1062</v>
      </c>
      <c r="E11128" t="s">
        <v>162</v>
      </c>
      <c r="F11128" t="s">
        <v>164</v>
      </c>
      <c r="G11128" t="s">
        <v>1063</v>
      </c>
      <c r="H11128" t="s">
        <v>132</v>
      </c>
      <c r="I11128">
        <v>0</v>
      </c>
      <c r="P11128">
        <v>0.49362812101131798</v>
      </c>
      <c r="Q11128">
        <v>0</v>
      </c>
    </row>
    <row r="11129" spans="1:17">
      <c r="A11129" t="s">
        <v>122</v>
      </c>
      <c r="B11129">
        <v>2038</v>
      </c>
      <c r="C11129" t="s">
        <v>17</v>
      </c>
      <c r="D11129" t="s">
        <v>1062</v>
      </c>
      <c r="E11129" t="s">
        <v>162</v>
      </c>
      <c r="F11129" t="s">
        <v>164</v>
      </c>
      <c r="G11129" t="s">
        <v>1063</v>
      </c>
      <c r="H11129" t="s">
        <v>135</v>
      </c>
      <c r="I11129">
        <v>0</v>
      </c>
      <c r="P11129">
        <v>0.49362812101131798</v>
      </c>
      <c r="Q11129">
        <v>0</v>
      </c>
    </row>
    <row r="11130" spans="1:17">
      <c r="A11130" t="s">
        <v>122</v>
      </c>
      <c r="B11130">
        <v>2038</v>
      </c>
      <c r="C11130" t="s">
        <v>17</v>
      </c>
      <c r="D11130" t="s">
        <v>1062</v>
      </c>
      <c r="E11130" t="s">
        <v>162</v>
      </c>
      <c r="F11130" t="s">
        <v>164</v>
      </c>
      <c r="G11130" t="s">
        <v>1063</v>
      </c>
      <c r="H11130" t="s">
        <v>136</v>
      </c>
      <c r="I11130">
        <v>2762866296.96</v>
      </c>
      <c r="P11130">
        <v>0.49362812101131798</v>
      </c>
      <c r="Q11130">
        <v>1363828498.77386</v>
      </c>
    </row>
    <row r="11131" spans="1:17">
      <c r="A11131" t="s">
        <v>122</v>
      </c>
      <c r="B11131">
        <v>2038</v>
      </c>
      <c r="C11131" t="s">
        <v>17</v>
      </c>
      <c r="D11131" t="s">
        <v>1062</v>
      </c>
      <c r="E11131" t="s">
        <v>162</v>
      </c>
      <c r="F11131" t="s">
        <v>159</v>
      </c>
      <c r="G11131" t="s">
        <v>1063</v>
      </c>
      <c r="H11131" t="s">
        <v>132</v>
      </c>
      <c r="I11131">
        <v>0</v>
      </c>
      <c r="P11131">
        <v>0.49362812101131798</v>
      </c>
      <c r="Q11131">
        <v>0</v>
      </c>
    </row>
    <row r="11132" spans="1:17">
      <c r="A11132" t="s">
        <v>122</v>
      </c>
      <c r="B11132">
        <v>2038</v>
      </c>
      <c r="C11132" t="s">
        <v>17</v>
      </c>
      <c r="D11132" t="s">
        <v>1062</v>
      </c>
      <c r="E11132" t="s">
        <v>162</v>
      </c>
      <c r="F11132" t="s">
        <v>159</v>
      </c>
      <c r="G11132" t="s">
        <v>1063</v>
      </c>
      <c r="H11132" t="s">
        <v>135</v>
      </c>
      <c r="I11132">
        <v>0</v>
      </c>
      <c r="P11132">
        <v>0.49362812101131798</v>
      </c>
      <c r="Q11132">
        <v>0</v>
      </c>
    </row>
    <row r="11133" spans="1:17">
      <c r="A11133" t="s">
        <v>122</v>
      </c>
      <c r="B11133">
        <v>2038</v>
      </c>
      <c r="C11133" t="s">
        <v>17</v>
      </c>
      <c r="D11133" t="s">
        <v>1062</v>
      </c>
      <c r="E11133" t="s">
        <v>162</v>
      </c>
      <c r="F11133" t="s">
        <v>159</v>
      </c>
      <c r="G11133" t="s">
        <v>1063</v>
      </c>
      <c r="H11133" t="s">
        <v>136</v>
      </c>
      <c r="I11133">
        <v>2246155230.1440001</v>
      </c>
      <c r="P11133">
        <v>0.49362812101131798</v>
      </c>
      <c r="Q11133">
        <v>1108765385.7557299</v>
      </c>
    </row>
    <row r="11134" spans="1:17">
      <c r="A11134" t="s">
        <v>122</v>
      </c>
      <c r="B11134">
        <v>2038</v>
      </c>
      <c r="C11134" t="s">
        <v>17</v>
      </c>
      <c r="D11134" t="s">
        <v>1062</v>
      </c>
      <c r="E11134" t="s">
        <v>162</v>
      </c>
      <c r="F11134" t="s">
        <v>126</v>
      </c>
      <c r="G11134" t="s">
        <v>1063</v>
      </c>
      <c r="H11134" t="s">
        <v>132</v>
      </c>
      <c r="I11134">
        <v>0</v>
      </c>
      <c r="P11134">
        <v>0.49362812101131798</v>
      </c>
      <c r="Q11134">
        <v>0</v>
      </c>
    </row>
    <row r="11135" spans="1:17">
      <c r="A11135" t="s">
        <v>122</v>
      </c>
      <c r="B11135">
        <v>2038</v>
      </c>
      <c r="C11135" t="s">
        <v>17</v>
      </c>
      <c r="D11135" t="s">
        <v>1062</v>
      </c>
      <c r="E11135" t="s">
        <v>162</v>
      </c>
      <c r="F11135" t="s">
        <v>126</v>
      </c>
      <c r="G11135" t="s">
        <v>1063</v>
      </c>
      <c r="H11135" t="s">
        <v>135</v>
      </c>
      <c r="I11135">
        <v>0</v>
      </c>
      <c r="P11135">
        <v>0.49362812101131798</v>
      </c>
      <c r="Q11135">
        <v>0</v>
      </c>
    </row>
    <row r="11136" spans="1:17">
      <c r="A11136" t="s">
        <v>122</v>
      </c>
      <c r="B11136">
        <v>2038</v>
      </c>
      <c r="C11136" t="s">
        <v>17</v>
      </c>
      <c r="D11136" t="s">
        <v>1062</v>
      </c>
      <c r="E11136" t="s">
        <v>162</v>
      </c>
      <c r="F11136" t="s">
        <v>126</v>
      </c>
      <c r="G11136" t="s">
        <v>1063</v>
      </c>
      <c r="H11136" t="s">
        <v>136</v>
      </c>
      <c r="I11136">
        <v>7202995454.9076996</v>
      </c>
      <c r="P11136">
        <v>0.49362812101131798</v>
      </c>
      <c r="Q11136">
        <v>3555601112.0591502</v>
      </c>
    </row>
    <row r="11137" spans="1:17">
      <c r="A11137" t="s">
        <v>122</v>
      </c>
      <c r="B11137">
        <v>2038</v>
      </c>
      <c r="C11137" t="s">
        <v>17</v>
      </c>
      <c r="D11137" t="s">
        <v>1062</v>
      </c>
      <c r="E11137" t="s">
        <v>162</v>
      </c>
      <c r="F11137" t="s">
        <v>165</v>
      </c>
      <c r="G11137" t="s">
        <v>1063</v>
      </c>
      <c r="H11137" t="s">
        <v>132</v>
      </c>
      <c r="I11137">
        <v>0</v>
      </c>
      <c r="P11137">
        <v>0.49362812101131798</v>
      </c>
      <c r="Q11137">
        <v>0</v>
      </c>
    </row>
    <row r="11138" spans="1:17">
      <c r="A11138" t="s">
        <v>122</v>
      </c>
      <c r="B11138">
        <v>2038</v>
      </c>
      <c r="C11138" t="s">
        <v>17</v>
      </c>
      <c r="D11138" t="s">
        <v>1062</v>
      </c>
      <c r="E11138" t="s">
        <v>162</v>
      </c>
      <c r="F11138" t="s">
        <v>165</v>
      </c>
      <c r="G11138" t="s">
        <v>1063</v>
      </c>
      <c r="H11138" t="s">
        <v>135</v>
      </c>
      <c r="I11138">
        <v>0</v>
      </c>
      <c r="P11138">
        <v>0.49362812101131798</v>
      </c>
      <c r="Q11138">
        <v>0</v>
      </c>
    </row>
    <row r="11139" spans="1:17">
      <c r="A11139" t="s">
        <v>122</v>
      </c>
      <c r="B11139">
        <v>2038</v>
      </c>
      <c r="C11139" t="s">
        <v>17</v>
      </c>
      <c r="D11139" t="s">
        <v>1062</v>
      </c>
      <c r="E11139" t="s">
        <v>162</v>
      </c>
      <c r="F11139" t="s">
        <v>165</v>
      </c>
      <c r="G11139" t="s">
        <v>1063</v>
      </c>
      <c r="H11139" t="s">
        <v>136</v>
      </c>
      <c r="I11139">
        <v>6401347648.6848001</v>
      </c>
      <c r="P11139">
        <v>0.49362812101131798</v>
      </c>
      <c r="Q11139">
        <v>3159885211.7604899</v>
      </c>
    </row>
    <row r="11140" spans="1:17">
      <c r="A11140" t="s">
        <v>122</v>
      </c>
      <c r="B11140">
        <v>2038</v>
      </c>
      <c r="C11140" t="s">
        <v>17</v>
      </c>
      <c r="D11140" t="s">
        <v>1062</v>
      </c>
      <c r="E11140" t="s">
        <v>162</v>
      </c>
      <c r="F11140" t="s">
        <v>166</v>
      </c>
      <c r="G11140" t="s">
        <v>1063</v>
      </c>
      <c r="H11140" t="s">
        <v>132</v>
      </c>
      <c r="I11140">
        <v>0</v>
      </c>
      <c r="P11140">
        <v>0.49362812101131798</v>
      </c>
      <c r="Q11140">
        <v>0</v>
      </c>
    </row>
    <row r="11141" spans="1:17">
      <c r="A11141" t="s">
        <v>122</v>
      </c>
      <c r="B11141">
        <v>2038</v>
      </c>
      <c r="C11141" t="s">
        <v>17</v>
      </c>
      <c r="D11141" t="s">
        <v>1062</v>
      </c>
      <c r="E11141" t="s">
        <v>162</v>
      </c>
      <c r="F11141" t="s">
        <v>166</v>
      </c>
      <c r="G11141" t="s">
        <v>1063</v>
      </c>
      <c r="H11141" t="s">
        <v>135</v>
      </c>
      <c r="I11141">
        <v>0</v>
      </c>
      <c r="P11141">
        <v>0.49362812101131798</v>
      </c>
      <c r="Q11141">
        <v>0</v>
      </c>
    </row>
    <row r="11142" spans="1:17">
      <c r="A11142" t="s">
        <v>122</v>
      </c>
      <c r="B11142">
        <v>2038</v>
      </c>
      <c r="C11142" t="s">
        <v>17</v>
      </c>
      <c r="D11142" t="s">
        <v>1062</v>
      </c>
      <c r="E11142" t="s">
        <v>162</v>
      </c>
      <c r="F11142" t="s">
        <v>166</v>
      </c>
      <c r="G11142" t="s">
        <v>1063</v>
      </c>
      <c r="H11142" t="s">
        <v>136</v>
      </c>
      <c r="I11142">
        <v>0</v>
      </c>
      <c r="P11142">
        <v>0.49362812101131798</v>
      </c>
      <c r="Q11142">
        <v>0</v>
      </c>
    </row>
    <row r="11143" spans="1:17">
      <c r="A11143" t="s">
        <v>122</v>
      </c>
      <c r="B11143">
        <v>2038</v>
      </c>
      <c r="C11143" t="s">
        <v>17</v>
      </c>
      <c r="D11143" t="s">
        <v>1062</v>
      </c>
      <c r="E11143" t="s">
        <v>162</v>
      </c>
      <c r="F11143" t="s">
        <v>160</v>
      </c>
      <c r="G11143" t="s">
        <v>1063</v>
      </c>
      <c r="H11143" t="s">
        <v>132</v>
      </c>
      <c r="I11143">
        <v>0</v>
      </c>
      <c r="P11143">
        <v>0.49362812101131798</v>
      </c>
      <c r="Q11143">
        <v>0</v>
      </c>
    </row>
    <row r="11144" spans="1:17">
      <c r="A11144" t="s">
        <v>122</v>
      </c>
      <c r="B11144">
        <v>2038</v>
      </c>
      <c r="C11144" t="s">
        <v>17</v>
      </c>
      <c r="D11144" t="s">
        <v>1062</v>
      </c>
      <c r="E11144" t="s">
        <v>162</v>
      </c>
      <c r="F11144" t="s">
        <v>160</v>
      </c>
      <c r="G11144" t="s">
        <v>1063</v>
      </c>
      <c r="H11144" t="s">
        <v>135</v>
      </c>
      <c r="I11144">
        <v>0</v>
      </c>
      <c r="P11144">
        <v>0.49362812101131798</v>
      </c>
      <c r="Q11144">
        <v>0</v>
      </c>
    </row>
    <row r="11145" spans="1:17">
      <c r="A11145" t="s">
        <v>122</v>
      </c>
      <c r="B11145">
        <v>2038</v>
      </c>
      <c r="C11145" t="s">
        <v>17</v>
      </c>
      <c r="D11145" t="s">
        <v>1062</v>
      </c>
      <c r="E11145" t="s">
        <v>162</v>
      </c>
      <c r="F11145" t="s">
        <v>160</v>
      </c>
      <c r="G11145" t="s">
        <v>1063</v>
      </c>
      <c r="H11145" t="s">
        <v>136</v>
      </c>
      <c r="I11145">
        <v>0</v>
      </c>
      <c r="P11145">
        <v>0.49362812101131798</v>
      </c>
      <c r="Q11145">
        <v>0</v>
      </c>
    </row>
    <row r="11146" spans="1:17">
      <c r="A11146" t="s">
        <v>122</v>
      </c>
      <c r="B11146">
        <v>2038</v>
      </c>
      <c r="C11146" t="s">
        <v>143</v>
      </c>
      <c r="D11146" t="s">
        <v>1062</v>
      </c>
      <c r="E11146" t="s">
        <v>162</v>
      </c>
      <c r="F11146" t="s">
        <v>164</v>
      </c>
      <c r="G11146" t="s">
        <v>1063</v>
      </c>
      <c r="H11146" t="s">
        <v>132</v>
      </c>
      <c r="I11146">
        <v>0</v>
      </c>
      <c r="P11146">
        <v>0.49362812101131798</v>
      </c>
      <c r="Q11146">
        <v>0</v>
      </c>
    </row>
    <row r="11147" spans="1:17">
      <c r="A11147" t="s">
        <v>122</v>
      </c>
      <c r="B11147">
        <v>2038</v>
      </c>
      <c r="C11147" t="s">
        <v>143</v>
      </c>
      <c r="D11147" t="s">
        <v>1062</v>
      </c>
      <c r="E11147" t="s">
        <v>162</v>
      </c>
      <c r="F11147" t="s">
        <v>164</v>
      </c>
      <c r="G11147" t="s">
        <v>1063</v>
      </c>
      <c r="H11147" t="s">
        <v>135</v>
      </c>
      <c r="I11147">
        <v>0</v>
      </c>
      <c r="P11147">
        <v>0.49362812101131798</v>
      </c>
      <c r="Q11147">
        <v>0</v>
      </c>
    </row>
    <row r="11148" spans="1:17">
      <c r="A11148" t="s">
        <v>122</v>
      </c>
      <c r="B11148">
        <v>2038</v>
      </c>
      <c r="C11148" t="s">
        <v>143</v>
      </c>
      <c r="D11148" t="s">
        <v>1062</v>
      </c>
      <c r="E11148" t="s">
        <v>162</v>
      </c>
      <c r="F11148" t="s">
        <v>164</v>
      </c>
      <c r="G11148" t="s">
        <v>1063</v>
      </c>
      <c r="H11148" t="s">
        <v>136</v>
      </c>
      <c r="I11148">
        <v>0</v>
      </c>
      <c r="P11148">
        <v>0.49362812101131798</v>
      </c>
      <c r="Q11148">
        <v>0</v>
      </c>
    </row>
    <row r="11149" spans="1:17">
      <c r="A11149" t="s">
        <v>122</v>
      </c>
      <c r="B11149">
        <v>2038</v>
      </c>
      <c r="C11149" t="s">
        <v>143</v>
      </c>
      <c r="D11149" t="s">
        <v>1062</v>
      </c>
      <c r="E11149" t="s">
        <v>162</v>
      </c>
      <c r="F11149" t="s">
        <v>159</v>
      </c>
      <c r="G11149" t="s">
        <v>1063</v>
      </c>
      <c r="H11149" t="s">
        <v>132</v>
      </c>
      <c r="I11149">
        <v>0</v>
      </c>
      <c r="P11149">
        <v>0.49362812101131798</v>
      </c>
      <c r="Q11149">
        <v>0</v>
      </c>
    </row>
    <row r="11150" spans="1:17">
      <c r="A11150" t="s">
        <v>122</v>
      </c>
      <c r="B11150">
        <v>2038</v>
      </c>
      <c r="C11150" t="s">
        <v>143</v>
      </c>
      <c r="D11150" t="s">
        <v>1062</v>
      </c>
      <c r="E11150" t="s">
        <v>162</v>
      </c>
      <c r="F11150" t="s">
        <v>159</v>
      </c>
      <c r="G11150" t="s">
        <v>1063</v>
      </c>
      <c r="H11150" t="s">
        <v>135</v>
      </c>
      <c r="I11150">
        <v>0</v>
      </c>
      <c r="P11150">
        <v>0.49362812101131798</v>
      </c>
      <c r="Q11150">
        <v>0</v>
      </c>
    </row>
    <row r="11151" spans="1:17">
      <c r="A11151" t="s">
        <v>122</v>
      </c>
      <c r="B11151">
        <v>2038</v>
      </c>
      <c r="C11151" t="s">
        <v>143</v>
      </c>
      <c r="D11151" t="s">
        <v>1062</v>
      </c>
      <c r="E11151" t="s">
        <v>162</v>
      </c>
      <c r="F11151" t="s">
        <v>159</v>
      </c>
      <c r="G11151" t="s">
        <v>1063</v>
      </c>
      <c r="H11151" t="s">
        <v>136</v>
      </c>
      <c r="I11151">
        <v>0</v>
      </c>
      <c r="P11151">
        <v>0.49362812101131798</v>
      </c>
      <c r="Q11151">
        <v>0</v>
      </c>
    </row>
    <row r="11152" spans="1:17">
      <c r="A11152" t="s">
        <v>122</v>
      </c>
      <c r="B11152">
        <v>2038</v>
      </c>
      <c r="C11152" t="s">
        <v>143</v>
      </c>
      <c r="D11152" t="s">
        <v>1062</v>
      </c>
      <c r="E11152" t="s">
        <v>162</v>
      </c>
      <c r="F11152" t="s">
        <v>126</v>
      </c>
      <c r="G11152" t="s">
        <v>1063</v>
      </c>
      <c r="H11152" t="s">
        <v>132</v>
      </c>
      <c r="I11152">
        <v>0</v>
      </c>
      <c r="P11152">
        <v>0.49362812101131798</v>
      </c>
      <c r="Q11152">
        <v>0</v>
      </c>
    </row>
    <row r="11153" spans="1:17">
      <c r="A11153" t="s">
        <v>122</v>
      </c>
      <c r="B11153">
        <v>2038</v>
      </c>
      <c r="C11153" t="s">
        <v>143</v>
      </c>
      <c r="D11153" t="s">
        <v>1062</v>
      </c>
      <c r="E11153" t="s">
        <v>162</v>
      </c>
      <c r="F11153" t="s">
        <v>126</v>
      </c>
      <c r="G11153" t="s">
        <v>1063</v>
      </c>
      <c r="H11153" t="s">
        <v>135</v>
      </c>
      <c r="I11153">
        <v>0</v>
      </c>
      <c r="P11153">
        <v>0.49362812101131798</v>
      </c>
      <c r="Q11153">
        <v>0</v>
      </c>
    </row>
    <row r="11154" spans="1:17">
      <c r="A11154" t="s">
        <v>122</v>
      </c>
      <c r="B11154">
        <v>2038</v>
      </c>
      <c r="C11154" t="s">
        <v>143</v>
      </c>
      <c r="D11154" t="s">
        <v>1062</v>
      </c>
      <c r="E11154" t="s">
        <v>162</v>
      </c>
      <c r="F11154" t="s">
        <v>126</v>
      </c>
      <c r="G11154" t="s">
        <v>1063</v>
      </c>
      <c r="H11154" t="s">
        <v>136</v>
      </c>
      <c r="I11154">
        <v>19000000.800000001</v>
      </c>
      <c r="P11154">
        <v>0.49362812101131798</v>
      </c>
      <c r="Q11154">
        <v>9378934.6941175293</v>
      </c>
    </row>
    <row r="11155" spans="1:17">
      <c r="A11155" t="s">
        <v>122</v>
      </c>
      <c r="B11155">
        <v>2038</v>
      </c>
      <c r="C11155" t="s">
        <v>143</v>
      </c>
      <c r="D11155" t="s">
        <v>1062</v>
      </c>
      <c r="E11155" t="s">
        <v>162</v>
      </c>
      <c r="F11155" t="s">
        <v>165</v>
      </c>
      <c r="G11155" t="s">
        <v>1063</v>
      </c>
      <c r="H11155" t="s">
        <v>132</v>
      </c>
      <c r="I11155">
        <v>0</v>
      </c>
      <c r="P11155">
        <v>0.49362812101131798</v>
      </c>
      <c r="Q11155">
        <v>0</v>
      </c>
    </row>
    <row r="11156" spans="1:17">
      <c r="A11156" t="s">
        <v>122</v>
      </c>
      <c r="B11156">
        <v>2038</v>
      </c>
      <c r="C11156" t="s">
        <v>143</v>
      </c>
      <c r="D11156" t="s">
        <v>1062</v>
      </c>
      <c r="E11156" t="s">
        <v>162</v>
      </c>
      <c r="F11156" t="s">
        <v>165</v>
      </c>
      <c r="G11156" t="s">
        <v>1063</v>
      </c>
      <c r="H11156" t="s">
        <v>135</v>
      </c>
      <c r="I11156">
        <v>0</v>
      </c>
      <c r="P11156">
        <v>0.49362812101131798</v>
      </c>
      <c r="Q11156">
        <v>0</v>
      </c>
    </row>
    <row r="11157" spans="1:17">
      <c r="A11157" t="s">
        <v>122</v>
      </c>
      <c r="B11157">
        <v>2038</v>
      </c>
      <c r="C11157" t="s">
        <v>143</v>
      </c>
      <c r="D11157" t="s">
        <v>1062</v>
      </c>
      <c r="E11157" t="s">
        <v>162</v>
      </c>
      <c r="F11157" t="s">
        <v>165</v>
      </c>
      <c r="G11157" t="s">
        <v>1063</v>
      </c>
      <c r="H11157" t="s">
        <v>136</v>
      </c>
      <c r="I11157">
        <v>0</v>
      </c>
      <c r="P11157">
        <v>0.49362812101131798</v>
      </c>
      <c r="Q11157">
        <v>0</v>
      </c>
    </row>
    <row r="11158" spans="1:17">
      <c r="A11158" t="s">
        <v>122</v>
      </c>
      <c r="B11158">
        <v>2038</v>
      </c>
      <c r="C11158" t="s">
        <v>143</v>
      </c>
      <c r="D11158" t="s">
        <v>1062</v>
      </c>
      <c r="E11158" t="s">
        <v>162</v>
      </c>
      <c r="F11158" t="s">
        <v>166</v>
      </c>
      <c r="G11158" t="s">
        <v>1063</v>
      </c>
      <c r="H11158" t="s">
        <v>132</v>
      </c>
      <c r="I11158">
        <v>0</v>
      </c>
      <c r="P11158">
        <v>0.49362812101131798</v>
      </c>
      <c r="Q11158">
        <v>0</v>
      </c>
    </row>
    <row r="11159" spans="1:17">
      <c r="A11159" t="s">
        <v>122</v>
      </c>
      <c r="B11159">
        <v>2038</v>
      </c>
      <c r="C11159" t="s">
        <v>143</v>
      </c>
      <c r="D11159" t="s">
        <v>1062</v>
      </c>
      <c r="E11159" t="s">
        <v>162</v>
      </c>
      <c r="F11159" t="s">
        <v>166</v>
      </c>
      <c r="G11159" t="s">
        <v>1063</v>
      </c>
      <c r="H11159" t="s">
        <v>135</v>
      </c>
      <c r="I11159">
        <v>0</v>
      </c>
      <c r="P11159">
        <v>0.49362812101131798</v>
      </c>
      <c r="Q11159">
        <v>0</v>
      </c>
    </row>
    <row r="11160" spans="1:17">
      <c r="A11160" t="s">
        <v>122</v>
      </c>
      <c r="B11160">
        <v>2038</v>
      </c>
      <c r="C11160" t="s">
        <v>143</v>
      </c>
      <c r="D11160" t="s">
        <v>1062</v>
      </c>
      <c r="E11160" t="s">
        <v>162</v>
      </c>
      <c r="F11160" t="s">
        <v>166</v>
      </c>
      <c r="G11160" t="s">
        <v>1063</v>
      </c>
      <c r="H11160" t="s">
        <v>136</v>
      </c>
      <c r="I11160">
        <v>0</v>
      </c>
      <c r="P11160">
        <v>0.49362812101131798</v>
      </c>
      <c r="Q11160">
        <v>0</v>
      </c>
    </row>
    <row r="11161" spans="1:17">
      <c r="A11161" t="s">
        <v>122</v>
      </c>
      <c r="B11161">
        <v>2038</v>
      </c>
      <c r="C11161" t="s">
        <v>143</v>
      </c>
      <c r="D11161" t="s">
        <v>1062</v>
      </c>
      <c r="E11161" t="s">
        <v>162</v>
      </c>
      <c r="F11161" t="s">
        <v>160</v>
      </c>
      <c r="G11161" t="s">
        <v>1063</v>
      </c>
      <c r="H11161" t="s">
        <v>132</v>
      </c>
      <c r="I11161">
        <v>0</v>
      </c>
      <c r="P11161">
        <v>0.49362812101131798</v>
      </c>
      <c r="Q11161">
        <v>0</v>
      </c>
    </row>
    <row r="11162" spans="1:17">
      <c r="A11162" t="s">
        <v>122</v>
      </c>
      <c r="B11162">
        <v>2038</v>
      </c>
      <c r="C11162" t="s">
        <v>143</v>
      </c>
      <c r="D11162" t="s">
        <v>1062</v>
      </c>
      <c r="E11162" t="s">
        <v>162</v>
      </c>
      <c r="F11162" t="s">
        <v>160</v>
      </c>
      <c r="G11162" t="s">
        <v>1063</v>
      </c>
      <c r="H11162" t="s">
        <v>135</v>
      </c>
      <c r="I11162">
        <v>0</v>
      </c>
      <c r="P11162">
        <v>0.49362812101131798</v>
      </c>
      <c r="Q11162">
        <v>0</v>
      </c>
    </row>
    <row r="11163" spans="1:17">
      <c r="A11163" t="s">
        <v>122</v>
      </c>
      <c r="B11163">
        <v>2038</v>
      </c>
      <c r="C11163" t="s">
        <v>143</v>
      </c>
      <c r="D11163" t="s">
        <v>1062</v>
      </c>
      <c r="E11163" t="s">
        <v>162</v>
      </c>
      <c r="F11163" t="s">
        <v>160</v>
      </c>
      <c r="G11163" t="s">
        <v>1063</v>
      </c>
      <c r="H11163" t="s">
        <v>136</v>
      </c>
      <c r="I11163">
        <v>0</v>
      </c>
      <c r="P11163">
        <v>0.49362812101131798</v>
      </c>
      <c r="Q11163">
        <v>0</v>
      </c>
    </row>
    <row r="11164" spans="1:17">
      <c r="A11164" t="s">
        <v>122</v>
      </c>
      <c r="B11164">
        <v>2038</v>
      </c>
      <c r="C11164" t="s">
        <v>10</v>
      </c>
      <c r="D11164" t="s">
        <v>1067</v>
      </c>
      <c r="E11164" t="s">
        <v>162</v>
      </c>
      <c r="F11164" t="s">
        <v>164</v>
      </c>
      <c r="G11164" t="s">
        <v>1068</v>
      </c>
      <c r="H11164" t="s">
        <v>132</v>
      </c>
      <c r="I11164">
        <v>0</v>
      </c>
      <c r="P11164">
        <v>0.49362812101131798</v>
      </c>
      <c r="Q11164">
        <v>0</v>
      </c>
    </row>
    <row r="11165" spans="1:17">
      <c r="A11165" t="s">
        <v>122</v>
      </c>
      <c r="B11165">
        <v>2038</v>
      </c>
      <c r="C11165" t="s">
        <v>10</v>
      </c>
      <c r="D11165" t="s">
        <v>1067</v>
      </c>
      <c r="E11165" t="s">
        <v>162</v>
      </c>
      <c r="F11165" t="s">
        <v>164</v>
      </c>
      <c r="G11165" t="s">
        <v>1068</v>
      </c>
      <c r="H11165" t="s">
        <v>135</v>
      </c>
      <c r="I11165">
        <v>0</v>
      </c>
      <c r="P11165">
        <v>0.49362812101131798</v>
      </c>
      <c r="Q11165">
        <v>0</v>
      </c>
    </row>
    <row r="11166" spans="1:17">
      <c r="A11166" t="s">
        <v>122</v>
      </c>
      <c r="B11166">
        <v>2038</v>
      </c>
      <c r="C11166" t="s">
        <v>10</v>
      </c>
      <c r="D11166" t="s">
        <v>1067</v>
      </c>
      <c r="E11166" t="s">
        <v>162</v>
      </c>
      <c r="F11166" t="s">
        <v>164</v>
      </c>
      <c r="G11166" t="s">
        <v>1068</v>
      </c>
      <c r="H11166" t="s">
        <v>136</v>
      </c>
      <c r="I11166">
        <v>0</v>
      </c>
      <c r="P11166">
        <v>0.49362812101131798</v>
      </c>
      <c r="Q11166">
        <v>0</v>
      </c>
    </row>
    <row r="11167" spans="1:17">
      <c r="A11167" t="s">
        <v>122</v>
      </c>
      <c r="B11167">
        <v>2038</v>
      </c>
      <c r="C11167" t="s">
        <v>10</v>
      </c>
      <c r="D11167" t="s">
        <v>1067</v>
      </c>
      <c r="E11167" t="s">
        <v>162</v>
      </c>
      <c r="F11167" t="s">
        <v>159</v>
      </c>
      <c r="G11167" t="s">
        <v>1068</v>
      </c>
      <c r="H11167" t="s">
        <v>132</v>
      </c>
      <c r="I11167">
        <v>0</v>
      </c>
      <c r="P11167">
        <v>0.49362812101131798</v>
      </c>
      <c r="Q11167">
        <v>0</v>
      </c>
    </row>
    <row r="11168" spans="1:17">
      <c r="A11168" t="s">
        <v>122</v>
      </c>
      <c r="B11168">
        <v>2038</v>
      </c>
      <c r="C11168" t="s">
        <v>10</v>
      </c>
      <c r="D11168" t="s">
        <v>1067</v>
      </c>
      <c r="E11168" t="s">
        <v>162</v>
      </c>
      <c r="F11168" t="s">
        <v>159</v>
      </c>
      <c r="G11168" t="s">
        <v>1068</v>
      </c>
      <c r="H11168" t="s">
        <v>135</v>
      </c>
      <c r="I11168">
        <v>0</v>
      </c>
      <c r="P11168">
        <v>0.49362812101131798</v>
      </c>
      <c r="Q11168">
        <v>0</v>
      </c>
    </row>
    <row r="11169" spans="1:17">
      <c r="A11169" t="s">
        <v>122</v>
      </c>
      <c r="B11169">
        <v>2038</v>
      </c>
      <c r="C11169" t="s">
        <v>10</v>
      </c>
      <c r="D11169" t="s">
        <v>1067</v>
      </c>
      <c r="E11169" t="s">
        <v>162</v>
      </c>
      <c r="F11169" t="s">
        <v>159</v>
      </c>
      <c r="G11169" t="s">
        <v>1068</v>
      </c>
      <c r="H11169" t="s">
        <v>136</v>
      </c>
      <c r="I11169">
        <v>0</v>
      </c>
      <c r="P11169">
        <v>0.49362812101131798</v>
      </c>
      <c r="Q11169">
        <v>0</v>
      </c>
    </row>
    <row r="11170" spans="1:17">
      <c r="A11170" t="s">
        <v>122</v>
      </c>
      <c r="B11170">
        <v>2038</v>
      </c>
      <c r="C11170" t="s">
        <v>10</v>
      </c>
      <c r="D11170" t="s">
        <v>1067</v>
      </c>
      <c r="E11170" t="s">
        <v>162</v>
      </c>
      <c r="F11170" t="s">
        <v>126</v>
      </c>
      <c r="G11170" t="s">
        <v>1068</v>
      </c>
      <c r="H11170" t="s">
        <v>132</v>
      </c>
      <c r="I11170">
        <v>9180015.4005078301</v>
      </c>
      <c r="P11170">
        <v>0.49362812101131798</v>
      </c>
      <c r="Q11170">
        <v>4531513.7530076401</v>
      </c>
    </row>
    <row r="11171" spans="1:17">
      <c r="A11171" t="s">
        <v>122</v>
      </c>
      <c r="B11171">
        <v>2038</v>
      </c>
      <c r="C11171" t="s">
        <v>10</v>
      </c>
      <c r="D11171" t="s">
        <v>1067</v>
      </c>
      <c r="E11171" t="s">
        <v>162</v>
      </c>
      <c r="F11171" t="s">
        <v>126</v>
      </c>
      <c r="G11171" t="s">
        <v>1068</v>
      </c>
      <c r="H11171" t="s">
        <v>135</v>
      </c>
      <c r="I11171">
        <v>0</v>
      </c>
      <c r="P11171">
        <v>0.49362812101131798</v>
      </c>
      <c r="Q11171">
        <v>0</v>
      </c>
    </row>
    <row r="11172" spans="1:17">
      <c r="A11172" t="s">
        <v>122</v>
      </c>
      <c r="B11172">
        <v>2038</v>
      </c>
      <c r="C11172" t="s">
        <v>10</v>
      </c>
      <c r="D11172" t="s">
        <v>1067</v>
      </c>
      <c r="E11172" t="s">
        <v>162</v>
      </c>
      <c r="F11172" t="s">
        <v>126</v>
      </c>
      <c r="G11172" t="s">
        <v>1068</v>
      </c>
      <c r="H11172" t="s">
        <v>136</v>
      </c>
      <c r="I11172">
        <v>333612.52378210402</v>
      </c>
      <c r="P11172">
        <v>0.49362812101131798</v>
      </c>
      <c r="Q11172">
        <v>164680.52326040299</v>
      </c>
    </row>
    <row r="11173" spans="1:17">
      <c r="A11173" t="s">
        <v>122</v>
      </c>
      <c r="B11173">
        <v>2038</v>
      </c>
      <c r="C11173" t="s">
        <v>10</v>
      </c>
      <c r="D11173" t="s">
        <v>1067</v>
      </c>
      <c r="E11173" t="s">
        <v>162</v>
      </c>
      <c r="F11173" t="s">
        <v>165</v>
      </c>
      <c r="G11173" t="s">
        <v>1068</v>
      </c>
      <c r="H11173" t="s">
        <v>132</v>
      </c>
      <c r="I11173">
        <v>0</v>
      </c>
      <c r="P11173">
        <v>0.49362812101131798</v>
      </c>
      <c r="Q11173">
        <v>0</v>
      </c>
    </row>
    <row r="11174" spans="1:17">
      <c r="A11174" t="s">
        <v>122</v>
      </c>
      <c r="B11174">
        <v>2038</v>
      </c>
      <c r="C11174" t="s">
        <v>10</v>
      </c>
      <c r="D11174" t="s">
        <v>1067</v>
      </c>
      <c r="E11174" t="s">
        <v>162</v>
      </c>
      <c r="F11174" t="s">
        <v>165</v>
      </c>
      <c r="G11174" t="s">
        <v>1068</v>
      </c>
      <c r="H11174" t="s">
        <v>135</v>
      </c>
      <c r="I11174">
        <v>0</v>
      </c>
      <c r="P11174">
        <v>0.49362812101131798</v>
      </c>
      <c r="Q11174">
        <v>0</v>
      </c>
    </row>
    <row r="11175" spans="1:17">
      <c r="A11175" t="s">
        <v>122</v>
      </c>
      <c r="B11175">
        <v>2038</v>
      </c>
      <c r="C11175" t="s">
        <v>10</v>
      </c>
      <c r="D11175" t="s">
        <v>1067</v>
      </c>
      <c r="E11175" t="s">
        <v>162</v>
      </c>
      <c r="F11175" t="s">
        <v>165</v>
      </c>
      <c r="G11175" t="s">
        <v>1068</v>
      </c>
      <c r="H11175" t="s">
        <v>136</v>
      </c>
      <c r="I11175">
        <v>0</v>
      </c>
      <c r="P11175">
        <v>0.49362812101131798</v>
      </c>
      <c r="Q11175">
        <v>0</v>
      </c>
    </row>
    <row r="11176" spans="1:17">
      <c r="A11176" t="s">
        <v>122</v>
      </c>
      <c r="B11176">
        <v>2038</v>
      </c>
      <c r="C11176" t="s">
        <v>10</v>
      </c>
      <c r="D11176" t="s">
        <v>1067</v>
      </c>
      <c r="E11176" t="s">
        <v>162</v>
      </c>
      <c r="F11176" t="s">
        <v>166</v>
      </c>
      <c r="G11176" t="s">
        <v>1068</v>
      </c>
      <c r="H11176" t="s">
        <v>132</v>
      </c>
      <c r="I11176">
        <v>0</v>
      </c>
      <c r="P11176">
        <v>0.49362812101131798</v>
      </c>
      <c r="Q11176">
        <v>0</v>
      </c>
    </row>
    <row r="11177" spans="1:17">
      <c r="A11177" t="s">
        <v>122</v>
      </c>
      <c r="B11177">
        <v>2038</v>
      </c>
      <c r="C11177" t="s">
        <v>10</v>
      </c>
      <c r="D11177" t="s">
        <v>1067</v>
      </c>
      <c r="E11177" t="s">
        <v>162</v>
      </c>
      <c r="F11177" t="s">
        <v>166</v>
      </c>
      <c r="G11177" t="s">
        <v>1068</v>
      </c>
      <c r="H11177" t="s">
        <v>135</v>
      </c>
      <c r="I11177">
        <v>0</v>
      </c>
      <c r="P11177">
        <v>0.49362812101131798</v>
      </c>
      <c r="Q11177">
        <v>0</v>
      </c>
    </row>
    <row r="11178" spans="1:17">
      <c r="A11178" t="s">
        <v>122</v>
      </c>
      <c r="B11178">
        <v>2038</v>
      </c>
      <c r="C11178" t="s">
        <v>10</v>
      </c>
      <c r="D11178" t="s">
        <v>1067</v>
      </c>
      <c r="E11178" t="s">
        <v>162</v>
      </c>
      <c r="F11178" t="s">
        <v>166</v>
      </c>
      <c r="G11178" t="s">
        <v>1068</v>
      </c>
      <c r="H11178" t="s">
        <v>136</v>
      </c>
      <c r="I11178">
        <v>0</v>
      </c>
      <c r="P11178">
        <v>0.49362812101131798</v>
      </c>
      <c r="Q11178">
        <v>0</v>
      </c>
    </row>
    <row r="11179" spans="1:17">
      <c r="A11179" t="s">
        <v>122</v>
      </c>
      <c r="B11179">
        <v>2038</v>
      </c>
      <c r="C11179" t="s">
        <v>10</v>
      </c>
      <c r="D11179" t="s">
        <v>1067</v>
      </c>
      <c r="E11179" t="s">
        <v>162</v>
      </c>
      <c r="F11179" t="s">
        <v>160</v>
      </c>
      <c r="G11179" t="s">
        <v>1068</v>
      </c>
      <c r="H11179" t="s">
        <v>132</v>
      </c>
      <c r="I11179">
        <v>0</v>
      </c>
      <c r="P11179">
        <v>0.49362812101131798</v>
      </c>
      <c r="Q11179">
        <v>0</v>
      </c>
    </row>
    <row r="11180" spans="1:17">
      <c r="A11180" t="s">
        <v>122</v>
      </c>
      <c r="B11180">
        <v>2038</v>
      </c>
      <c r="C11180" t="s">
        <v>10</v>
      </c>
      <c r="D11180" t="s">
        <v>1067</v>
      </c>
      <c r="E11180" t="s">
        <v>162</v>
      </c>
      <c r="F11180" t="s">
        <v>160</v>
      </c>
      <c r="G11180" t="s">
        <v>1068</v>
      </c>
      <c r="H11180" t="s">
        <v>135</v>
      </c>
      <c r="I11180">
        <v>0</v>
      </c>
      <c r="P11180">
        <v>0.49362812101131798</v>
      </c>
      <c r="Q11180">
        <v>0</v>
      </c>
    </row>
    <row r="11181" spans="1:17">
      <c r="A11181" t="s">
        <v>122</v>
      </c>
      <c r="B11181">
        <v>2038</v>
      </c>
      <c r="C11181" t="s">
        <v>10</v>
      </c>
      <c r="D11181" t="s">
        <v>1067</v>
      </c>
      <c r="E11181" t="s">
        <v>162</v>
      </c>
      <c r="F11181" t="s">
        <v>160</v>
      </c>
      <c r="G11181" t="s">
        <v>1068</v>
      </c>
      <c r="H11181" t="s">
        <v>136</v>
      </c>
      <c r="I11181">
        <v>0</v>
      </c>
      <c r="P11181">
        <v>0.49362812101131798</v>
      </c>
      <c r="Q11181">
        <v>0</v>
      </c>
    </row>
    <row r="11182" spans="1:17">
      <c r="A11182" t="s">
        <v>122</v>
      </c>
      <c r="B11182">
        <v>2038</v>
      </c>
      <c r="C11182" t="s">
        <v>11</v>
      </c>
      <c r="D11182" t="s">
        <v>1067</v>
      </c>
      <c r="E11182" t="s">
        <v>162</v>
      </c>
      <c r="F11182" t="s">
        <v>164</v>
      </c>
      <c r="G11182" t="s">
        <v>1068</v>
      </c>
      <c r="H11182" t="s">
        <v>132</v>
      </c>
      <c r="I11182">
        <v>0</v>
      </c>
      <c r="P11182">
        <v>0.49362812101131798</v>
      </c>
      <c r="Q11182">
        <v>0</v>
      </c>
    </row>
    <row r="11183" spans="1:17">
      <c r="A11183" t="s">
        <v>122</v>
      </c>
      <c r="B11183">
        <v>2038</v>
      </c>
      <c r="C11183" t="s">
        <v>11</v>
      </c>
      <c r="D11183" t="s">
        <v>1067</v>
      </c>
      <c r="E11183" t="s">
        <v>162</v>
      </c>
      <c r="F11183" t="s">
        <v>164</v>
      </c>
      <c r="G11183" t="s">
        <v>1068</v>
      </c>
      <c r="H11183" t="s">
        <v>135</v>
      </c>
      <c r="I11183">
        <v>0</v>
      </c>
      <c r="P11183">
        <v>0.49362812101131798</v>
      </c>
      <c r="Q11183">
        <v>0</v>
      </c>
    </row>
    <row r="11184" spans="1:17">
      <c r="A11184" t="s">
        <v>122</v>
      </c>
      <c r="B11184">
        <v>2038</v>
      </c>
      <c r="C11184" t="s">
        <v>11</v>
      </c>
      <c r="D11184" t="s">
        <v>1067</v>
      </c>
      <c r="E11184" t="s">
        <v>162</v>
      </c>
      <c r="F11184" t="s">
        <v>164</v>
      </c>
      <c r="G11184" t="s">
        <v>1068</v>
      </c>
      <c r="H11184" t="s">
        <v>136</v>
      </c>
      <c r="I11184">
        <v>0</v>
      </c>
      <c r="P11184">
        <v>0.49362812101131798</v>
      </c>
      <c r="Q11184">
        <v>0</v>
      </c>
    </row>
    <row r="11185" spans="1:17">
      <c r="A11185" t="s">
        <v>122</v>
      </c>
      <c r="B11185">
        <v>2038</v>
      </c>
      <c r="C11185" t="s">
        <v>11</v>
      </c>
      <c r="D11185" t="s">
        <v>1067</v>
      </c>
      <c r="E11185" t="s">
        <v>162</v>
      </c>
      <c r="F11185" t="s">
        <v>159</v>
      </c>
      <c r="G11185" t="s">
        <v>1068</v>
      </c>
      <c r="H11185" t="s">
        <v>132</v>
      </c>
      <c r="I11185">
        <v>0</v>
      </c>
      <c r="P11185">
        <v>0.49362812101131798</v>
      </c>
      <c r="Q11185">
        <v>0</v>
      </c>
    </row>
    <row r="11186" spans="1:17">
      <c r="A11186" t="s">
        <v>122</v>
      </c>
      <c r="B11186">
        <v>2038</v>
      </c>
      <c r="C11186" t="s">
        <v>11</v>
      </c>
      <c r="D11186" t="s">
        <v>1067</v>
      </c>
      <c r="E11186" t="s">
        <v>162</v>
      </c>
      <c r="F11186" t="s">
        <v>159</v>
      </c>
      <c r="G11186" t="s">
        <v>1068</v>
      </c>
      <c r="H11186" t="s">
        <v>135</v>
      </c>
      <c r="I11186">
        <v>0</v>
      </c>
      <c r="P11186">
        <v>0.49362812101131798</v>
      </c>
      <c r="Q11186">
        <v>0</v>
      </c>
    </row>
    <row r="11187" spans="1:17">
      <c r="A11187" t="s">
        <v>122</v>
      </c>
      <c r="B11187">
        <v>2038</v>
      </c>
      <c r="C11187" t="s">
        <v>11</v>
      </c>
      <c r="D11187" t="s">
        <v>1067</v>
      </c>
      <c r="E11187" t="s">
        <v>162</v>
      </c>
      <c r="F11187" t="s">
        <v>159</v>
      </c>
      <c r="G11187" t="s">
        <v>1068</v>
      </c>
      <c r="H11187" t="s">
        <v>136</v>
      </c>
      <c r="I11187">
        <v>0</v>
      </c>
      <c r="P11187">
        <v>0.49362812101131798</v>
      </c>
      <c r="Q11187">
        <v>0</v>
      </c>
    </row>
    <row r="11188" spans="1:17">
      <c r="A11188" t="s">
        <v>122</v>
      </c>
      <c r="B11188">
        <v>2038</v>
      </c>
      <c r="C11188" t="s">
        <v>11</v>
      </c>
      <c r="D11188" t="s">
        <v>1067</v>
      </c>
      <c r="E11188" t="s">
        <v>162</v>
      </c>
      <c r="F11188" t="s">
        <v>126</v>
      </c>
      <c r="G11188" t="s">
        <v>1068</v>
      </c>
      <c r="H11188" t="s">
        <v>132</v>
      </c>
      <c r="I11188">
        <v>361423.31293249101</v>
      </c>
      <c r="P11188">
        <v>0.49362812101131798</v>
      </c>
      <c r="Q11188">
        <v>178408.71085255101</v>
      </c>
    </row>
    <row r="11189" spans="1:17">
      <c r="A11189" t="s">
        <v>122</v>
      </c>
      <c r="B11189">
        <v>2038</v>
      </c>
      <c r="C11189" t="s">
        <v>11</v>
      </c>
      <c r="D11189" t="s">
        <v>1067</v>
      </c>
      <c r="E11189" t="s">
        <v>162</v>
      </c>
      <c r="F11189" t="s">
        <v>126</v>
      </c>
      <c r="G11189" t="s">
        <v>1068</v>
      </c>
      <c r="H11189" t="s">
        <v>135</v>
      </c>
      <c r="I11189">
        <v>0</v>
      </c>
      <c r="P11189">
        <v>0.49362812101131798</v>
      </c>
      <c r="Q11189">
        <v>0</v>
      </c>
    </row>
    <row r="11190" spans="1:17">
      <c r="A11190" t="s">
        <v>122</v>
      </c>
      <c r="B11190">
        <v>2038</v>
      </c>
      <c r="C11190" t="s">
        <v>11</v>
      </c>
      <c r="D11190" t="s">
        <v>1067</v>
      </c>
      <c r="E11190" t="s">
        <v>162</v>
      </c>
      <c r="F11190" t="s">
        <v>126</v>
      </c>
      <c r="G11190" t="s">
        <v>1068</v>
      </c>
      <c r="H11190" t="s">
        <v>136</v>
      </c>
      <c r="I11190">
        <v>13134.5469828327</v>
      </c>
      <c r="P11190">
        <v>0.49362812101131798</v>
      </c>
      <c r="Q11190">
        <v>6483.58174747057</v>
      </c>
    </row>
    <row r="11191" spans="1:17">
      <c r="A11191" t="s">
        <v>122</v>
      </c>
      <c r="B11191">
        <v>2038</v>
      </c>
      <c r="C11191" t="s">
        <v>11</v>
      </c>
      <c r="D11191" t="s">
        <v>1067</v>
      </c>
      <c r="E11191" t="s">
        <v>162</v>
      </c>
      <c r="F11191" t="s">
        <v>165</v>
      </c>
      <c r="G11191" t="s">
        <v>1068</v>
      </c>
      <c r="H11191" t="s">
        <v>132</v>
      </c>
      <c r="I11191">
        <v>0</v>
      </c>
      <c r="P11191">
        <v>0.49362812101131798</v>
      </c>
      <c r="Q11191">
        <v>0</v>
      </c>
    </row>
    <row r="11192" spans="1:17">
      <c r="A11192" t="s">
        <v>122</v>
      </c>
      <c r="B11192">
        <v>2038</v>
      </c>
      <c r="C11192" t="s">
        <v>11</v>
      </c>
      <c r="D11192" t="s">
        <v>1067</v>
      </c>
      <c r="E11192" t="s">
        <v>162</v>
      </c>
      <c r="F11192" t="s">
        <v>165</v>
      </c>
      <c r="G11192" t="s">
        <v>1068</v>
      </c>
      <c r="H11192" t="s">
        <v>135</v>
      </c>
      <c r="I11192">
        <v>0</v>
      </c>
      <c r="P11192">
        <v>0.49362812101131798</v>
      </c>
      <c r="Q11192">
        <v>0</v>
      </c>
    </row>
    <row r="11193" spans="1:17">
      <c r="A11193" t="s">
        <v>122</v>
      </c>
      <c r="B11193">
        <v>2038</v>
      </c>
      <c r="C11193" t="s">
        <v>11</v>
      </c>
      <c r="D11193" t="s">
        <v>1067</v>
      </c>
      <c r="E11193" t="s">
        <v>162</v>
      </c>
      <c r="F11193" t="s">
        <v>165</v>
      </c>
      <c r="G11193" t="s">
        <v>1068</v>
      </c>
      <c r="H11193" t="s">
        <v>136</v>
      </c>
      <c r="I11193">
        <v>0</v>
      </c>
      <c r="P11193">
        <v>0.49362812101131798</v>
      </c>
      <c r="Q11193">
        <v>0</v>
      </c>
    </row>
    <row r="11194" spans="1:17">
      <c r="A11194" t="s">
        <v>122</v>
      </c>
      <c r="B11194">
        <v>2038</v>
      </c>
      <c r="C11194" t="s">
        <v>11</v>
      </c>
      <c r="D11194" t="s">
        <v>1067</v>
      </c>
      <c r="E11194" t="s">
        <v>162</v>
      </c>
      <c r="F11194" t="s">
        <v>166</v>
      </c>
      <c r="G11194" t="s">
        <v>1068</v>
      </c>
      <c r="H11194" t="s">
        <v>132</v>
      </c>
      <c r="I11194">
        <v>0</v>
      </c>
      <c r="P11194">
        <v>0.49362812101131798</v>
      </c>
      <c r="Q11194">
        <v>0</v>
      </c>
    </row>
    <row r="11195" spans="1:17">
      <c r="A11195" t="s">
        <v>122</v>
      </c>
      <c r="B11195">
        <v>2038</v>
      </c>
      <c r="C11195" t="s">
        <v>11</v>
      </c>
      <c r="D11195" t="s">
        <v>1067</v>
      </c>
      <c r="E11195" t="s">
        <v>162</v>
      </c>
      <c r="F11195" t="s">
        <v>166</v>
      </c>
      <c r="G11195" t="s">
        <v>1068</v>
      </c>
      <c r="H11195" t="s">
        <v>135</v>
      </c>
      <c r="I11195">
        <v>0</v>
      </c>
      <c r="P11195">
        <v>0.49362812101131798</v>
      </c>
      <c r="Q11195">
        <v>0</v>
      </c>
    </row>
    <row r="11196" spans="1:17">
      <c r="A11196" t="s">
        <v>122</v>
      </c>
      <c r="B11196">
        <v>2038</v>
      </c>
      <c r="C11196" t="s">
        <v>11</v>
      </c>
      <c r="D11196" t="s">
        <v>1067</v>
      </c>
      <c r="E11196" t="s">
        <v>162</v>
      </c>
      <c r="F11196" t="s">
        <v>166</v>
      </c>
      <c r="G11196" t="s">
        <v>1068</v>
      </c>
      <c r="H11196" t="s">
        <v>136</v>
      </c>
      <c r="I11196">
        <v>0</v>
      </c>
      <c r="P11196">
        <v>0.49362812101131798</v>
      </c>
      <c r="Q11196">
        <v>0</v>
      </c>
    </row>
    <row r="11197" spans="1:17">
      <c r="A11197" t="s">
        <v>122</v>
      </c>
      <c r="B11197">
        <v>2038</v>
      </c>
      <c r="C11197" t="s">
        <v>11</v>
      </c>
      <c r="D11197" t="s">
        <v>1067</v>
      </c>
      <c r="E11197" t="s">
        <v>162</v>
      </c>
      <c r="F11197" t="s">
        <v>160</v>
      </c>
      <c r="G11197" t="s">
        <v>1068</v>
      </c>
      <c r="H11197" t="s">
        <v>132</v>
      </c>
      <c r="I11197">
        <v>0</v>
      </c>
      <c r="P11197">
        <v>0.49362812101131798</v>
      </c>
      <c r="Q11197">
        <v>0</v>
      </c>
    </row>
    <row r="11198" spans="1:17">
      <c r="A11198" t="s">
        <v>122</v>
      </c>
      <c r="B11198">
        <v>2038</v>
      </c>
      <c r="C11198" t="s">
        <v>11</v>
      </c>
      <c r="D11198" t="s">
        <v>1067</v>
      </c>
      <c r="E11198" t="s">
        <v>162</v>
      </c>
      <c r="F11198" t="s">
        <v>160</v>
      </c>
      <c r="G11198" t="s">
        <v>1068</v>
      </c>
      <c r="H11198" t="s">
        <v>135</v>
      </c>
      <c r="I11198">
        <v>0</v>
      </c>
      <c r="P11198">
        <v>0.49362812101131798</v>
      </c>
      <c r="Q11198">
        <v>0</v>
      </c>
    </row>
    <row r="11199" spans="1:17">
      <c r="A11199" t="s">
        <v>122</v>
      </c>
      <c r="B11199">
        <v>2038</v>
      </c>
      <c r="C11199" t="s">
        <v>11</v>
      </c>
      <c r="D11199" t="s">
        <v>1067</v>
      </c>
      <c r="E11199" t="s">
        <v>162</v>
      </c>
      <c r="F11199" t="s">
        <v>160</v>
      </c>
      <c r="G11199" t="s">
        <v>1068</v>
      </c>
      <c r="H11199" t="s">
        <v>136</v>
      </c>
      <c r="I11199">
        <v>0</v>
      </c>
      <c r="P11199">
        <v>0.49362812101131798</v>
      </c>
      <c r="Q11199">
        <v>0</v>
      </c>
    </row>
    <row r="11200" spans="1:17">
      <c r="A11200" t="s">
        <v>122</v>
      </c>
      <c r="B11200">
        <v>2038</v>
      </c>
      <c r="C11200" t="s">
        <v>12</v>
      </c>
      <c r="D11200" t="s">
        <v>1067</v>
      </c>
      <c r="E11200" t="s">
        <v>162</v>
      </c>
      <c r="F11200" t="s">
        <v>164</v>
      </c>
      <c r="G11200" t="s">
        <v>1068</v>
      </c>
      <c r="H11200" t="s">
        <v>132</v>
      </c>
      <c r="I11200">
        <v>0</v>
      </c>
      <c r="P11200">
        <v>0.49362812101131798</v>
      </c>
      <c r="Q11200">
        <v>0</v>
      </c>
    </row>
    <row r="11201" spans="1:17">
      <c r="A11201" t="s">
        <v>122</v>
      </c>
      <c r="B11201">
        <v>2038</v>
      </c>
      <c r="C11201" t="s">
        <v>12</v>
      </c>
      <c r="D11201" t="s">
        <v>1067</v>
      </c>
      <c r="E11201" t="s">
        <v>162</v>
      </c>
      <c r="F11201" t="s">
        <v>164</v>
      </c>
      <c r="G11201" t="s">
        <v>1068</v>
      </c>
      <c r="H11201" t="s">
        <v>135</v>
      </c>
      <c r="I11201">
        <v>0</v>
      </c>
      <c r="P11201">
        <v>0.49362812101131798</v>
      </c>
      <c r="Q11201">
        <v>0</v>
      </c>
    </row>
    <row r="11202" spans="1:17">
      <c r="A11202" t="s">
        <v>122</v>
      </c>
      <c r="B11202">
        <v>2038</v>
      </c>
      <c r="C11202" t="s">
        <v>12</v>
      </c>
      <c r="D11202" t="s">
        <v>1067</v>
      </c>
      <c r="E11202" t="s">
        <v>162</v>
      </c>
      <c r="F11202" t="s">
        <v>164</v>
      </c>
      <c r="G11202" t="s">
        <v>1068</v>
      </c>
      <c r="H11202" t="s">
        <v>136</v>
      </c>
      <c r="I11202">
        <v>0</v>
      </c>
      <c r="P11202">
        <v>0.49362812101131798</v>
      </c>
      <c r="Q11202">
        <v>0</v>
      </c>
    </row>
    <row r="11203" spans="1:17">
      <c r="A11203" t="s">
        <v>122</v>
      </c>
      <c r="B11203">
        <v>2038</v>
      </c>
      <c r="C11203" t="s">
        <v>12</v>
      </c>
      <c r="D11203" t="s">
        <v>1067</v>
      </c>
      <c r="E11203" t="s">
        <v>162</v>
      </c>
      <c r="F11203" t="s">
        <v>159</v>
      </c>
      <c r="G11203" t="s">
        <v>1068</v>
      </c>
      <c r="H11203" t="s">
        <v>132</v>
      </c>
      <c r="I11203">
        <v>0</v>
      </c>
      <c r="P11203">
        <v>0.49362812101131798</v>
      </c>
      <c r="Q11203">
        <v>0</v>
      </c>
    </row>
    <row r="11204" spans="1:17">
      <c r="A11204" t="s">
        <v>122</v>
      </c>
      <c r="B11204">
        <v>2038</v>
      </c>
      <c r="C11204" t="s">
        <v>12</v>
      </c>
      <c r="D11204" t="s">
        <v>1067</v>
      </c>
      <c r="E11204" t="s">
        <v>162</v>
      </c>
      <c r="F11204" t="s">
        <v>159</v>
      </c>
      <c r="G11204" t="s">
        <v>1068</v>
      </c>
      <c r="H11204" t="s">
        <v>135</v>
      </c>
      <c r="I11204">
        <v>0</v>
      </c>
      <c r="P11204">
        <v>0.49362812101131798</v>
      </c>
      <c r="Q11204">
        <v>0</v>
      </c>
    </row>
    <row r="11205" spans="1:17">
      <c r="A11205" t="s">
        <v>122</v>
      </c>
      <c r="B11205">
        <v>2038</v>
      </c>
      <c r="C11205" t="s">
        <v>12</v>
      </c>
      <c r="D11205" t="s">
        <v>1067</v>
      </c>
      <c r="E11205" t="s">
        <v>162</v>
      </c>
      <c r="F11205" t="s">
        <v>159</v>
      </c>
      <c r="G11205" t="s">
        <v>1068</v>
      </c>
      <c r="H11205" t="s">
        <v>136</v>
      </c>
      <c r="I11205">
        <v>0</v>
      </c>
      <c r="P11205">
        <v>0.49362812101131798</v>
      </c>
      <c r="Q11205">
        <v>0</v>
      </c>
    </row>
    <row r="11206" spans="1:17">
      <c r="A11206" t="s">
        <v>122</v>
      </c>
      <c r="B11206">
        <v>2038</v>
      </c>
      <c r="C11206" t="s">
        <v>12</v>
      </c>
      <c r="D11206" t="s">
        <v>1067</v>
      </c>
      <c r="E11206" t="s">
        <v>162</v>
      </c>
      <c r="F11206" t="s">
        <v>126</v>
      </c>
      <c r="G11206" t="s">
        <v>1068</v>
      </c>
      <c r="H11206" t="s">
        <v>132</v>
      </c>
      <c r="I11206">
        <v>0</v>
      </c>
      <c r="P11206">
        <v>0.49362812101131798</v>
      </c>
      <c r="Q11206">
        <v>0</v>
      </c>
    </row>
    <row r="11207" spans="1:17">
      <c r="A11207" t="s">
        <v>122</v>
      </c>
      <c r="B11207">
        <v>2038</v>
      </c>
      <c r="C11207" t="s">
        <v>12</v>
      </c>
      <c r="D11207" t="s">
        <v>1067</v>
      </c>
      <c r="E11207" t="s">
        <v>162</v>
      </c>
      <c r="F11207" t="s">
        <v>126</v>
      </c>
      <c r="G11207" t="s">
        <v>1068</v>
      </c>
      <c r="H11207" t="s">
        <v>135</v>
      </c>
      <c r="I11207">
        <v>0</v>
      </c>
      <c r="P11207">
        <v>0.49362812101131798</v>
      </c>
      <c r="Q11207">
        <v>0</v>
      </c>
    </row>
    <row r="11208" spans="1:17">
      <c r="A11208" t="s">
        <v>122</v>
      </c>
      <c r="B11208">
        <v>2038</v>
      </c>
      <c r="C11208" t="s">
        <v>12</v>
      </c>
      <c r="D11208" t="s">
        <v>1067</v>
      </c>
      <c r="E11208" t="s">
        <v>162</v>
      </c>
      <c r="F11208" t="s">
        <v>126</v>
      </c>
      <c r="G11208" t="s">
        <v>1068</v>
      </c>
      <c r="H11208" t="s">
        <v>136</v>
      </c>
      <c r="I11208">
        <v>1464727.4743016099</v>
      </c>
      <c r="P11208">
        <v>0.49362812101131798</v>
      </c>
      <c r="Q11208">
        <v>723030.67093315499</v>
      </c>
    </row>
    <row r="11209" spans="1:17">
      <c r="A11209" t="s">
        <v>122</v>
      </c>
      <c r="B11209">
        <v>2038</v>
      </c>
      <c r="C11209" t="s">
        <v>12</v>
      </c>
      <c r="D11209" t="s">
        <v>1067</v>
      </c>
      <c r="E11209" t="s">
        <v>162</v>
      </c>
      <c r="F11209" t="s">
        <v>165</v>
      </c>
      <c r="G11209" t="s">
        <v>1068</v>
      </c>
      <c r="H11209" t="s">
        <v>132</v>
      </c>
      <c r="I11209">
        <v>0</v>
      </c>
      <c r="P11209">
        <v>0.49362812101131798</v>
      </c>
      <c r="Q11209">
        <v>0</v>
      </c>
    </row>
    <row r="11210" spans="1:17">
      <c r="A11210" t="s">
        <v>122</v>
      </c>
      <c r="B11210">
        <v>2038</v>
      </c>
      <c r="C11210" t="s">
        <v>12</v>
      </c>
      <c r="D11210" t="s">
        <v>1067</v>
      </c>
      <c r="E11210" t="s">
        <v>162</v>
      </c>
      <c r="F11210" t="s">
        <v>165</v>
      </c>
      <c r="G11210" t="s">
        <v>1068</v>
      </c>
      <c r="H11210" t="s">
        <v>135</v>
      </c>
      <c r="I11210">
        <v>0</v>
      </c>
      <c r="P11210">
        <v>0.49362812101131798</v>
      </c>
      <c r="Q11210">
        <v>0</v>
      </c>
    </row>
    <row r="11211" spans="1:17">
      <c r="A11211" t="s">
        <v>122</v>
      </c>
      <c r="B11211">
        <v>2038</v>
      </c>
      <c r="C11211" t="s">
        <v>12</v>
      </c>
      <c r="D11211" t="s">
        <v>1067</v>
      </c>
      <c r="E11211" t="s">
        <v>162</v>
      </c>
      <c r="F11211" t="s">
        <v>165</v>
      </c>
      <c r="G11211" t="s">
        <v>1068</v>
      </c>
      <c r="H11211" t="s">
        <v>136</v>
      </c>
      <c r="I11211">
        <v>0</v>
      </c>
      <c r="P11211">
        <v>0.49362812101131798</v>
      </c>
      <c r="Q11211">
        <v>0</v>
      </c>
    </row>
    <row r="11212" spans="1:17">
      <c r="A11212" t="s">
        <v>122</v>
      </c>
      <c r="B11212">
        <v>2038</v>
      </c>
      <c r="C11212" t="s">
        <v>12</v>
      </c>
      <c r="D11212" t="s">
        <v>1067</v>
      </c>
      <c r="E11212" t="s">
        <v>162</v>
      </c>
      <c r="F11212" t="s">
        <v>166</v>
      </c>
      <c r="G11212" t="s">
        <v>1068</v>
      </c>
      <c r="H11212" t="s">
        <v>132</v>
      </c>
      <c r="I11212">
        <v>0</v>
      </c>
      <c r="P11212">
        <v>0.49362812101131798</v>
      </c>
      <c r="Q11212">
        <v>0</v>
      </c>
    </row>
    <row r="11213" spans="1:17">
      <c r="A11213" t="s">
        <v>122</v>
      </c>
      <c r="B11213">
        <v>2038</v>
      </c>
      <c r="C11213" t="s">
        <v>12</v>
      </c>
      <c r="D11213" t="s">
        <v>1067</v>
      </c>
      <c r="E11213" t="s">
        <v>162</v>
      </c>
      <c r="F11213" t="s">
        <v>166</v>
      </c>
      <c r="G11213" t="s">
        <v>1068</v>
      </c>
      <c r="H11213" t="s">
        <v>135</v>
      </c>
      <c r="I11213">
        <v>0</v>
      </c>
      <c r="P11213">
        <v>0.49362812101131798</v>
      </c>
      <c r="Q11213">
        <v>0</v>
      </c>
    </row>
    <row r="11214" spans="1:17">
      <c r="A11214" t="s">
        <v>122</v>
      </c>
      <c r="B11214">
        <v>2038</v>
      </c>
      <c r="C11214" t="s">
        <v>12</v>
      </c>
      <c r="D11214" t="s">
        <v>1067</v>
      </c>
      <c r="E11214" t="s">
        <v>162</v>
      </c>
      <c r="F11214" t="s">
        <v>166</v>
      </c>
      <c r="G11214" t="s">
        <v>1068</v>
      </c>
      <c r="H11214" t="s">
        <v>136</v>
      </c>
      <c r="I11214">
        <v>0</v>
      </c>
      <c r="P11214">
        <v>0.49362812101131798</v>
      </c>
      <c r="Q11214">
        <v>0</v>
      </c>
    </row>
    <row r="11215" spans="1:17">
      <c r="A11215" t="s">
        <v>122</v>
      </c>
      <c r="B11215">
        <v>2038</v>
      </c>
      <c r="C11215" t="s">
        <v>12</v>
      </c>
      <c r="D11215" t="s">
        <v>1067</v>
      </c>
      <c r="E11215" t="s">
        <v>162</v>
      </c>
      <c r="F11215" t="s">
        <v>160</v>
      </c>
      <c r="G11215" t="s">
        <v>1068</v>
      </c>
      <c r="H11215" t="s">
        <v>132</v>
      </c>
      <c r="I11215">
        <v>0</v>
      </c>
      <c r="P11215">
        <v>0.49362812101131798</v>
      </c>
      <c r="Q11215">
        <v>0</v>
      </c>
    </row>
    <row r="11216" spans="1:17">
      <c r="A11216" t="s">
        <v>122</v>
      </c>
      <c r="B11216">
        <v>2038</v>
      </c>
      <c r="C11216" t="s">
        <v>12</v>
      </c>
      <c r="D11216" t="s">
        <v>1067</v>
      </c>
      <c r="E11216" t="s">
        <v>162</v>
      </c>
      <c r="F11216" t="s">
        <v>160</v>
      </c>
      <c r="G11216" t="s">
        <v>1068</v>
      </c>
      <c r="H11216" t="s">
        <v>135</v>
      </c>
      <c r="I11216">
        <v>0</v>
      </c>
      <c r="P11216">
        <v>0.49362812101131798</v>
      </c>
      <c r="Q11216">
        <v>0</v>
      </c>
    </row>
    <row r="11217" spans="1:17">
      <c r="A11217" t="s">
        <v>122</v>
      </c>
      <c r="B11217">
        <v>2038</v>
      </c>
      <c r="C11217" t="s">
        <v>12</v>
      </c>
      <c r="D11217" t="s">
        <v>1067</v>
      </c>
      <c r="E11217" t="s">
        <v>162</v>
      </c>
      <c r="F11217" t="s">
        <v>160</v>
      </c>
      <c r="G11217" t="s">
        <v>1068</v>
      </c>
      <c r="H11217" t="s">
        <v>136</v>
      </c>
      <c r="I11217">
        <v>0</v>
      </c>
      <c r="P11217">
        <v>0.49362812101131798</v>
      </c>
      <c r="Q11217">
        <v>0</v>
      </c>
    </row>
    <row r="11218" spans="1:17">
      <c r="A11218" t="s">
        <v>122</v>
      </c>
      <c r="B11218">
        <v>2038</v>
      </c>
      <c r="C11218" t="s">
        <v>23</v>
      </c>
      <c r="D11218" t="s">
        <v>1067</v>
      </c>
      <c r="E11218" t="s">
        <v>167</v>
      </c>
      <c r="F11218" t="s">
        <v>164</v>
      </c>
      <c r="G11218" t="s">
        <v>1068</v>
      </c>
      <c r="H11218" t="s">
        <v>132</v>
      </c>
      <c r="I11218">
        <v>0</v>
      </c>
      <c r="P11218">
        <v>0.49362812101131798</v>
      </c>
      <c r="Q11218">
        <v>0</v>
      </c>
    </row>
    <row r="11219" spans="1:17">
      <c r="A11219" t="s">
        <v>122</v>
      </c>
      <c r="B11219">
        <v>2038</v>
      </c>
      <c r="C11219" t="s">
        <v>23</v>
      </c>
      <c r="D11219" t="s">
        <v>1067</v>
      </c>
      <c r="E11219" t="s">
        <v>167</v>
      </c>
      <c r="F11219" t="s">
        <v>164</v>
      </c>
      <c r="G11219" t="s">
        <v>1068</v>
      </c>
      <c r="H11219" t="s">
        <v>135</v>
      </c>
      <c r="I11219">
        <v>0</v>
      </c>
      <c r="P11219">
        <v>0.49362812101131798</v>
      </c>
      <c r="Q11219">
        <v>0</v>
      </c>
    </row>
    <row r="11220" spans="1:17">
      <c r="A11220" t="s">
        <v>122</v>
      </c>
      <c r="B11220">
        <v>2038</v>
      </c>
      <c r="C11220" t="s">
        <v>23</v>
      </c>
      <c r="D11220" t="s">
        <v>1067</v>
      </c>
      <c r="E11220" t="s">
        <v>167</v>
      </c>
      <c r="F11220" t="s">
        <v>164</v>
      </c>
      <c r="G11220" t="s">
        <v>1068</v>
      </c>
      <c r="H11220" t="s">
        <v>136</v>
      </c>
      <c r="I11220">
        <v>0</v>
      </c>
      <c r="P11220">
        <v>0.49362812101131798</v>
      </c>
      <c r="Q11220">
        <v>0</v>
      </c>
    </row>
    <row r="11221" spans="1:17">
      <c r="A11221" t="s">
        <v>122</v>
      </c>
      <c r="B11221">
        <v>2038</v>
      </c>
      <c r="C11221" t="s">
        <v>23</v>
      </c>
      <c r="D11221" t="s">
        <v>1067</v>
      </c>
      <c r="E11221" t="s">
        <v>167</v>
      </c>
      <c r="F11221" t="s">
        <v>159</v>
      </c>
      <c r="G11221" t="s">
        <v>1068</v>
      </c>
      <c r="H11221" t="s">
        <v>132</v>
      </c>
      <c r="I11221">
        <v>0</v>
      </c>
      <c r="P11221">
        <v>0.49362812101131798</v>
      </c>
      <c r="Q11221">
        <v>0</v>
      </c>
    </row>
    <row r="11222" spans="1:17">
      <c r="A11222" t="s">
        <v>122</v>
      </c>
      <c r="B11222">
        <v>2038</v>
      </c>
      <c r="C11222" t="s">
        <v>23</v>
      </c>
      <c r="D11222" t="s">
        <v>1067</v>
      </c>
      <c r="E11222" t="s">
        <v>167</v>
      </c>
      <c r="F11222" t="s">
        <v>159</v>
      </c>
      <c r="G11222" t="s">
        <v>1068</v>
      </c>
      <c r="H11222" t="s">
        <v>135</v>
      </c>
      <c r="I11222">
        <v>0</v>
      </c>
      <c r="P11222">
        <v>0.49362812101131798</v>
      </c>
      <c r="Q11222">
        <v>0</v>
      </c>
    </row>
    <row r="11223" spans="1:17">
      <c r="A11223" t="s">
        <v>122</v>
      </c>
      <c r="B11223">
        <v>2038</v>
      </c>
      <c r="C11223" t="s">
        <v>23</v>
      </c>
      <c r="D11223" t="s">
        <v>1067</v>
      </c>
      <c r="E11223" t="s">
        <v>167</v>
      </c>
      <c r="F11223" t="s">
        <v>159</v>
      </c>
      <c r="G11223" t="s">
        <v>1068</v>
      </c>
      <c r="H11223" t="s">
        <v>136</v>
      </c>
      <c r="I11223">
        <v>0</v>
      </c>
      <c r="P11223">
        <v>0.49362812101131798</v>
      </c>
      <c r="Q11223">
        <v>0</v>
      </c>
    </row>
    <row r="11224" spans="1:17">
      <c r="A11224" t="s">
        <v>122</v>
      </c>
      <c r="B11224">
        <v>2038</v>
      </c>
      <c r="C11224" t="s">
        <v>23</v>
      </c>
      <c r="D11224" t="s">
        <v>1067</v>
      </c>
      <c r="E11224" t="s">
        <v>167</v>
      </c>
      <c r="F11224" t="s">
        <v>126</v>
      </c>
      <c r="G11224" t="s">
        <v>1068</v>
      </c>
      <c r="H11224" t="s">
        <v>132</v>
      </c>
      <c r="I11224">
        <v>76580835.537330106</v>
      </c>
      <c r="P11224">
        <v>0.49362812101131798</v>
      </c>
      <c r="Q11224">
        <v>37802453.951769002</v>
      </c>
    </row>
    <row r="11225" spans="1:17">
      <c r="A11225" t="s">
        <v>122</v>
      </c>
      <c r="B11225">
        <v>2038</v>
      </c>
      <c r="C11225" t="s">
        <v>23</v>
      </c>
      <c r="D11225" t="s">
        <v>1067</v>
      </c>
      <c r="E11225" t="s">
        <v>167</v>
      </c>
      <c r="F11225" t="s">
        <v>126</v>
      </c>
      <c r="G11225" t="s">
        <v>1068</v>
      </c>
      <c r="H11225" t="s">
        <v>135</v>
      </c>
      <c r="I11225">
        <v>0</v>
      </c>
      <c r="P11225">
        <v>0.49362812101131798</v>
      </c>
      <c r="Q11225">
        <v>0</v>
      </c>
    </row>
    <row r="11226" spans="1:17">
      <c r="A11226" t="s">
        <v>122</v>
      </c>
      <c r="B11226">
        <v>2038</v>
      </c>
      <c r="C11226" t="s">
        <v>23</v>
      </c>
      <c r="D11226" t="s">
        <v>1067</v>
      </c>
      <c r="E11226" t="s">
        <v>167</v>
      </c>
      <c r="F11226" t="s">
        <v>126</v>
      </c>
      <c r="G11226" t="s">
        <v>1068</v>
      </c>
      <c r="H11226" t="s">
        <v>136</v>
      </c>
      <c r="I11226">
        <v>91254385.794026002</v>
      </c>
      <c r="P11226">
        <v>0.49362812101131798</v>
      </c>
      <c r="Q11226">
        <v>45045730.993546903</v>
      </c>
    </row>
    <row r="11227" spans="1:17">
      <c r="A11227" t="s">
        <v>122</v>
      </c>
      <c r="B11227">
        <v>2038</v>
      </c>
      <c r="C11227" t="s">
        <v>23</v>
      </c>
      <c r="D11227" t="s">
        <v>1067</v>
      </c>
      <c r="E11227" t="s">
        <v>167</v>
      </c>
      <c r="F11227" t="s">
        <v>165</v>
      </c>
      <c r="G11227" t="s">
        <v>1068</v>
      </c>
      <c r="H11227" t="s">
        <v>132</v>
      </c>
      <c r="I11227">
        <v>0</v>
      </c>
      <c r="P11227">
        <v>0.49362812101131798</v>
      </c>
      <c r="Q11227">
        <v>0</v>
      </c>
    </row>
    <row r="11228" spans="1:17">
      <c r="A11228" t="s">
        <v>122</v>
      </c>
      <c r="B11228">
        <v>2038</v>
      </c>
      <c r="C11228" t="s">
        <v>23</v>
      </c>
      <c r="D11228" t="s">
        <v>1067</v>
      </c>
      <c r="E11228" t="s">
        <v>167</v>
      </c>
      <c r="F11228" t="s">
        <v>165</v>
      </c>
      <c r="G11228" t="s">
        <v>1068</v>
      </c>
      <c r="H11228" t="s">
        <v>135</v>
      </c>
      <c r="I11228">
        <v>0</v>
      </c>
      <c r="P11228">
        <v>0.49362812101131798</v>
      </c>
      <c r="Q11228">
        <v>0</v>
      </c>
    </row>
    <row r="11229" spans="1:17">
      <c r="A11229" t="s">
        <v>122</v>
      </c>
      <c r="B11229">
        <v>2038</v>
      </c>
      <c r="C11229" t="s">
        <v>23</v>
      </c>
      <c r="D11229" t="s">
        <v>1067</v>
      </c>
      <c r="E11229" t="s">
        <v>167</v>
      </c>
      <c r="F11229" t="s">
        <v>165</v>
      </c>
      <c r="G11229" t="s">
        <v>1068</v>
      </c>
      <c r="H11229" t="s">
        <v>136</v>
      </c>
      <c r="I11229">
        <v>0</v>
      </c>
      <c r="P11229">
        <v>0.49362812101131798</v>
      </c>
      <c r="Q11229">
        <v>0</v>
      </c>
    </row>
    <row r="11230" spans="1:17">
      <c r="A11230" t="s">
        <v>122</v>
      </c>
      <c r="B11230">
        <v>2038</v>
      </c>
      <c r="C11230" t="s">
        <v>23</v>
      </c>
      <c r="D11230" t="s">
        <v>1067</v>
      </c>
      <c r="E11230" t="s">
        <v>167</v>
      </c>
      <c r="F11230" t="s">
        <v>166</v>
      </c>
      <c r="G11230" t="s">
        <v>1068</v>
      </c>
      <c r="H11230" t="s">
        <v>132</v>
      </c>
      <c r="I11230">
        <v>0</v>
      </c>
      <c r="P11230">
        <v>0.49362812101131798</v>
      </c>
      <c r="Q11230">
        <v>0</v>
      </c>
    </row>
    <row r="11231" spans="1:17">
      <c r="A11231" t="s">
        <v>122</v>
      </c>
      <c r="B11231">
        <v>2038</v>
      </c>
      <c r="C11231" t="s">
        <v>23</v>
      </c>
      <c r="D11231" t="s">
        <v>1067</v>
      </c>
      <c r="E11231" t="s">
        <v>167</v>
      </c>
      <c r="F11231" t="s">
        <v>166</v>
      </c>
      <c r="G11231" t="s">
        <v>1068</v>
      </c>
      <c r="H11231" t="s">
        <v>135</v>
      </c>
      <c r="I11231">
        <v>0</v>
      </c>
      <c r="P11231">
        <v>0.49362812101131798</v>
      </c>
      <c r="Q11231">
        <v>0</v>
      </c>
    </row>
    <row r="11232" spans="1:17">
      <c r="A11232" t="s">
        <v>122</v>
      </c>
      <c r="B11232">
        <v>2038</v>
      </c>
      <c r="C11232" t="s">
        <v>23</v>
      </c>
      <c r="D11232" t="s">
        <v>1067</v>
      </c>
      <c r="E11232" t="s">
        <v>167</v>
      </c>
      <c r="F11232" t="s">
        <v>166</v>
      </c>
      <c r="G11232" t="s">
        <v>1068</v>
      </c>
      <c r="H11232" t="s">
        <v>136</v>
      </c>
      <c r="I11232">
        <v>0</v>
      </c>
      <c r="P11232">
        <v>0.49362812101131798</v>
      </c>
      <c r="Q11232">
        <v>0</v>
      </c>
    </row>
    <row r="11233" spans="1:17">
      <c r="A11233" t="s">
        <v>122</v>
      </c>
      <c r="B11233">
        <v>2038</v>
      </c>
      <c r="C11233" t="s">
        <v>23</v>
      </c>
      <c r="D11233" t="s">
        <v>1067</v>
      </c>
      <c r="E11233" t="s">
        <v>167</v>
      </c>
      <c r="F11233" t="s">
        <v>160</v>
      </c>
      <c r="G11233" t="s">
        <v>1068</v>
      </c>
      <c r="H11233" t="s">
        <v>132</v>
      </c>
      <c r="I11233">
        <v>0</v>
      </c>
      <c r="P11233">
        <v>0.49362812101131798</v>
      </c>
      <c r="Q11233">
        <v>0</v>
      </c>
    </row>
    <row r="11234" spans="1:17">
      <c r="A11234" t="s">
        <v>122</v>
      </c>
      <c r="B11234">
        <v>2038</v>
      </c>
      <c r="C11234" t="s">
        <v>23</v>
      </c>
      <c r="D11234" t="s">
        <v>1067</v>
      </c>
      <c r="E11234" t="s">
        <v>167</v>
      </c>
      <c r="F11234" t="s">
        <v>160</v>
      </c>
      <c r="G11234" t="s">
        <v>1068</v>
      </c>
      <c r="H11234" t="s">
        <v>135</v>
      </c>
      <c r="I11234">
        <v>0</v>
      </c>
      <c r="P11234">
        <v>0.49362812101131798</v>
      </c>
      <c r="Q11234">
        <v>0</v>
      </c>
    </row>
    <row r="11235" spans="1:17">
      <c r="A11235" t="s">
        <v>122</v>
      </c>
      <c r="B11235">
        <v>2038</v>
      </c>
      <c r="C11235" t="s">
        <v>23</v>
      </c>
      <c r="D11235" t="s">
        <v>1067</v>
      </c>
      <c r="E11235" t="s">
        <v>167</v>
      </c>
      <c r="F11235" t="s">
        <v>160</v>
      </c>
      <c r="G11235" t="s">
        <v>1068</v>
      </c>
      <c r="H11235" t="s">
        <v>136</v>
      </c>
      <c r="I11235">
        <v>0</v>
      </c>
      <c r="P11235">
        <v>0.49362812101131798</v>
      </c>
      <c r="Q11235">
        <v>0</v>
      </c>
    </row>
    <row r="11236" spans="1:17">
      <c r="A11236" t="s">
        <v>122</v>
      </c>
      <c r="B11236">
        <v>2038</v>
      </c>
      <c r="C11236" t="s">
        <v>18</v>
      </c>
      <c r="D11236" t="s">
        <v>1062</v>
      </c>
      <c r="E11236" t="s">
        <v>162</v>
      </c>
      <c r="F11236" t="s">
        <v>164</v>
      </c>
      <c r="G11236" t="s">
        <v>1063</v>
      </c>
      <c r="H11236" t="s">
        <v>132</v>
      </c>
      <c r="I11236">
        <v>0</v>
      </c>
      <c r="P11236">
        <v>0.49362812101131798</v>
      </c>
      <c r="Q11236">
        <v>0</v>
      </c>
    </row>
    <row r="11237" spans="1:17">
      <c r="A11237" t="s">
        <v>122</v>
      </c>
      <c r="B11237">
        <v>2038</v>
      </c>
      <c r="C11237" t="s">
        <v>18</v>
      </c>
      <c r="D11237" t="s">
        <v>1062</v>
      </c>
      <c r="E11237" t="s">
        <v>162</v>
      </c>
      <c r="F11237" t="s">
        <v>164</v>
      </c>
      <c r="G11237" t="s">
        <v>1063</v>
      </c>
      <c r="H11237" t="s">
        <v>135</v>
      </c>
      <c r="I11237">
        <v>0</v>
      </c>
      <c r="P11237">
        <v>0.49362812101131798</v>
      </c>
      <c r="Q11237">
        <v>0</v>
      </c>
    </row>
    <row r="11238" spans="1:17">
      <c r="A11238" t="s">
        <v>122</v>
      </c>
      <c r="B11238">
        <v>2038</v>
      </c>
      <c r="C11238" t="s">
        <v>18</v>
      </c>
      <c r="D11238" t="s">
        <v>1062</v>
      </c>
      <c r="E11238" t="s">
        <v>162</v>
      </c>
      <c r="F11238" t="s">
        <v>164</v>
      </c>
      <c r="G11238" t="s">
        <v>1063</v>
      </c>
      <c r="H11238" t="s">
        <v>136</v>
      </c>
      <c r="I11238">
        <v>0</v>
      </c>
      <c r="P11238">
        <v>0.49362812101131798</v>
      </c>
      <c r="Q11238">
        <v>0</v>
      </c>
    </row>
    <row r="11239" spans="1:17">
      <c r="A11239" t="s">
        <v>122</v>
      </c>
      <c r="B11239">
        <v>2038</v>
      </c>
      <c r="C11239" t="s">
        <v>18</v>
      </c>
      <c r="D11239" t="s">
        <v>1062</v>
      </c>
      <c r="E11239" t="s">
        <v>162</v>
      </c>
      <c r="F11239" t="s">
        <v>159</v>
      </c>
      <c r="G11239" t="s">
        <v>1063</v>
      </c>
      <c r="H11239" t="s">
        <v>132</v>
      </c>
      <c r="I11239">
        <v>0</v>
      </c>
      <c r="P11239">
        <v>0.49362812101131798</v>
      </c>
      <c r="Q11239">
        <v>0</v>
      </c>
    </row>
    <row r="11240" spans="1:17">
      <c r="A11240" t="s">
        <v>122</v>
      </c>
      <c r="B11240">
        <v>2038</v>
      </c>
      <c r="C11240" t="s">
        <v>18</v>
      </c>
      <c r="D11240" t="s">
        <v>1062</v>
      </c>
      <c r="E11240" t="s">
        <v>162</v>
      </c>
      <c r="F11240" t="s">
        <v>159</v>
      </c>
      <c r="G11240" t="s">
        <v>1063</v>
      </c>
      <c r="H11240" t="s">
        <v>135</v>
      </c>
      <c r="I11240">
        <v>0</v>
      </c>
      <c r="P11240">
        <v>0.49362812101131798</v>
      </c>
      <c r="Q11240">
        <v>0</v>
      </c>
    </row>
    <row r="11241" spans="1:17">
      <c r="A11241" t="s">
        <v>122</v>
      </c>
      <c r="B11241">
        <v>2038</v>
      </c>
      <c r="C11241" t="s">
        <v>18</v>
      </c>
      <c r="D11241" t="s">
        <v>1062</v>
      </c>
      <c r="E11241" t="s">
        <v>162</v>
      </c>
      <c r="F11241" t="s">
        <v>159</v>
      </c>
      <c r="G11241" t="s">
        <v>1063</v>
      </c>
      <c r="H11241" t="s">
        <v>136</v>
      </c>
      <c r="I11241">
        <v>0</v>
      </c>
      <c r="P11241">
        <v>0.49362812101131798</v>
      </c>
      <c r="Q11241">
        <v>0</v>
      </c>
    </row>
    <row r="11242" spans="1:17">
      <c r="A11242" t="s">
        <v>122</v>
      </c>
      <c r="B11242">
        <v>2038</v>
      </c>
      <c r="C11242" t="s">
        <v>18</v>
      </c>
      <c r="D11242" t="s">
        <v>1062</v>
      </c>
      <c r="E11242" t="s">
        <v>162</v>
      </c>
      <c r="F11242" t="s">
        <v>126</v>
      </c>
      <c r="G11242" t="s">
        <v>1063</v>
      </c>
      <c r="H11242" t="s">
        <v>132</v>
      </c>
      <c r="I11242">
        <v>0</v>
      </c>
      <c r="P11242">
        <v>0.49362812101131798</v>
      </c>
      <c r="Q11242">
        <v>0</v>
      </c>
    </row>
    <row r="11243" spans="1:17">
      <c r="A11243" t="s">
        <v>122</v>
      </c>
      <c r="B11243">
        <v>2038</v>
      </c>
      <c r="C11243" t="s">
        <v>18</v>
      </c>
      <c r="D11243" t="s">
        <v>1062</v>
      </c>
      <c r="E11243" t="s">
        <v>162</v>
      </c>
      <c r="F11243" t="s">
        <v>126</v>
      </c>
      <c r="G11243" t="s">
        <v>1063</v>
      </c>
      <c r="H11243" t="s">
        <v>135</v>
      </c>
      <c r="I11243">
        <v>0</v>
      </c>
      <c r="P11243">
        <v>0.49362812101131798</v>
      </c>
      <c r="Q11243">
        <v>0</v>
      </c>
    </row>
    <row r="11244" spans="1:17">
      <c r="A11244" t="s">
        <v>122</v>
      </c>
      <c r="B11244">
        <v>2038</v>
      </c>
      <c r="C11244" t="s">
        <v>18</v>
      </c>
      <c r="D11244" t="s">
        <v>1062</v>
      </c>
      <c r="E11244" t="s">
        <v>162</v>
      </c>
      <c r="F11244" t="s">
        <v>126</v>
      </c>
      <c r="G11244" t="s">
        <v>1063</v>
      </c>
      <c r="H11244" t="s">
        <v>136</v>
      </c>
      <c r="I11244">
        <v>0</v>
      </c>
      <c r="P11244">
        <v>0.49362812101131798</v>
      </c>
      <c r="Q11244">
        <v>0</v>
      </c>
    </row>
    <row r="11245" spans="1:17">
      <c r="A11245" t="s">
        <v>122</v>
      </c>
      <c r="B11245">
        <v>2038</v>
      </c>
      <c r="C11245" t="s">
        <v>18</v>
      </c>
      <c r="D11245" t="s">
        <v>1062</v>
      </c>
      <c r="E11245" t="s">
        <v>162</v>
      </c>
      <c r="F11245" t="s">
        <v>165</v>
      </c>
      <c r="G11245" t="s">
        <v>1063</v>
      </c>
      <c r="H11245" t="s">
        <v>132</v>
      </c>
      <c r="I11245">
        <v>0</v>
      </c>
      <c r="P11245">
        <v>0.49362812101131798</v>
      </c>
      <c r="Q11245">
        <v>0</v>
      </c>
    </row>
    <row r="11246" spans="1:17">
      <c r="A11246" t="s">
        <v>122</v>
      </c>
      <c r="B11246">
        <v>2038</v>
      </c>
      <c r="C11246" t="s">
        <v>18</v>
      </c>
      <c r="D11246" t="s">
        <v>1062</v>
      </c>
      <c r="E11246" t="s">
        <v>162</v>
      </c>
      <c r="F11246" t="s">
        <v>165</v>
      </c>
      <c r="G11246" t="s">
        <v>1063</v>
      </c>
      <c r="H11246" t="s">
        <v>135</v>
      </c>
      <c r="I11246">
        <v>0</v>
      </c>
      <c r="P11246">
        <v>0.49362812101131798</v>
      </c>
      <c r="Q11246">
        <v>0</v>
      </c>
    </row>
    <row r="11247" spans="1:17">
      <c r="A11247" t="s">
        <v>122</v>
      </c>
      <c r="B11247">
        <v>2038</v>
      </c>
      <c r="C11247" t="s">
        <v>18</v>
      </c>
      <c r="D11247" t="s">
        <v>1062</v>
      </c>
      <c r="E11247" t="s">
        <v>162</v>
      </c>
      <c r="F11247" t="s">
        <v>165</v>
      </c>
      <c r="G11247" t="s">
        <v>1063</v>
      </c>
      <c r="H11247" t="s">
        <v>136</v>
      </c>
      <c r="I11247">
        <v>0</v>
      </c>
      <c r="P11247">
        <v>0.49362812101131798</v>
      </c>
      <c r="Q11247">
        <v>0</v>
      </c>
    </row>
    <row r="11248" spans="1:17">
      <c r="A11248" t="s">
        <v>122</v>
      </c>
      <c r="B11248">
        <v>2038</v>
      </c>
      <c r="C11248" t="s">
        <v>18</v>
      </c>
      <c r="D11248" t="s">
        <v>1062</v>
      </c>
      <c r="E11248" t="s">
        <v>162</v>
      </c>
      <c r="F11248" t="s">
        <v>166</v>
      </c>
      <c r="G11248" t="s">
        <v>1063</v>
      </c>
      <c r="H11248" t="s">
        <v>132</v>
      </c>
      <c r="I11248">
        <v>0</v>
      </c>
      <c r="P11248">
        <v>0.49362812101131798</v>
      </c>
      <c r="Q11248">
        <v>0</v>
      </c>
    </row>
    <row r="11249" spans="1:17">
      <c r="A11249" t="s">
        <v>122</v>
      </c>
      <c r="B11249">
        <v>2038</v>
      </c>
      <c r="C11249" t="s">
        <v>18</v>
      </c>
      <c r="D11249" t="s">
        <v>1062</v>
      </c>
      <c r="E11249" t="s">
        <v>162</v>
      </c>
      <c r="F11249" t="s">
        <v>166</v>
      </c>
      <c r="G11249" t="s">
        <v>1063</v>
      </c>
      <c r="H11249" t="s">
        <v>135</v>
      </c>
      <c r="I11249">
        <v>0</v>
      </c>
      <c r="P11249">
        <v>0.49362812101131798</v>
      </c>
      <c r="Q11249">
        <v>0</v>
      </c>
    </row>
    <row r="11250" spans="1:17">
      <c r="A11250" t="s">
        <v>122</v>
      </c>
      <c r="B11250">
        <v>2038</v>
      </c>
      <c r="C11250" t="s">
        <v>18</v>
      </c>
      <c r="D11250" t="s">
        <v>1062</v>
      </c>
      <c r="E11250" t="s">
        <v>162</v>
      </c>
      <c r="F11250" t="s">
        <v>166</v>
      </c>
      <c r="G11250" t="s">
        <v>1063</v>
      </c>
      <c r="H11250" t="s">
        <v>136</v>
      </c>
      <c r="I11250">
        <v>0</v>
      </c>
      <c r="P11250">
        <v>0.49362812101131798</v>
      </c>
      <c r="Q11250">
        <v>0</v>
      </c>
    </row>
    <row r="11251" spans="1:17">
      <c r="A11251" t="s">
        <v>122</v>
      </c>
      <c r="B11251">
        <v>2038</v>
      </c>
      <c r="C11251" t="s">
        <v>18</v>
      </c>
      <c r="D11251" t="s">
        <v>1062</v>
      </c>
      <c r="E11251" t="s">
        <v>162</v>
      </c>
      <c r="F11251" t="s">
        <v>160</v>
      </c>
      <c r="G11251" t="s">
        <v>1063</v>
      </c>
      <c r="H11251" t="s">
        <v>132</v>
      </c>
      <c r="I11251">
        <v>0</v>
      </c>
      <c r="P11251">
        <v>0.49362812101131798</v>
      </c>
      <c r="Q11251">
        <v>0</v>
      </c>
    </row>
    <row r="11252" spans="1:17">
      <c r="A11252" t="s">
        <v>122</v>
      </c>
      <c r="B11252">
        <v>2038</v>
      </c>
      <c r="C11252" t="s">
        <v>18</v>
      </c>
      <c r="D11252" t="s">
        <v>1062</v>
      </c>
      <c r="E11252" t="s">
        <v>162</v>
      </c>
      <c r="F11252" t="s">
        <v>160</v>
      </c>
      <c r="G11252" t="s">
        <v>1063</v>
      </c>
      <c r="H11252" t="s">
        <v>135</v>
      </c>
      <c r="I11252">
        <v>0</v>
      </c>
      <c r="P11252">
        <v>0.49362812101131798</v>
      </c>
      <c r="Q11252">
        <v>0</v>
      </c>
    </row>
    <row r="11253" spans="1:17">
      <c r="A11253" t="s">
        <v>122</v>
      </c>
      <c r="B11253">
        <v>2038</v>
      </c>
      <c r="C11253" t="s">
        <v>18</v>
      </c>
      <c r="D11253" t="s">
        <v>1062</v>
      </c>
      <c r="E11253" t="s">
        <v>162</v>
      </c>
      <c r="F11253" t="s">
        <v>160</v>
      </c>
      <c r="G11253" t="s">
        <v>1063</v>
      </c>
      <c r="H11253" t="s">
        <v>136</v>
      </c>
      <c r="I11253">
        <v>0</v>
      </c>
      <c r="P11253">
        <v>0.49362812101131798</v>
      </c>
      <c r="Q11253">
        <v>0</v>
      </c>
    </row>
    <row r="11254" spans="1:17">
      <c r="A11254" t="s">
        <v>122</v>
      </c>
      <c r="B11254">
        <v>2038</v>
      </c>
      <c r="C11254" t="s">
        <v>19</v>
      </c>
      <c r="D11254" t="s">
        <v>1062</v>
      </c>
      <c r="E11254" t="s">
        <v>162</v>
      </c>
      <c r="F11254" t="s">
        <v>164</v>
      </c>
      <c r="G11254" t="s">
        <v>1063</v>
      </c>
      <c r="H11254" t="s">
        <v>132</v>
      </c>
      <c r="I11254">
        <v>0</v>
      </c>
      <c r="P11254">
        <v>0.49362812101131798</v>
      </c>
      <c r="Q11254">
        <v>0</v>
      </c>
    </row>
    <row r="11255" spans="1:17">
      <c r="A11255" t="s">
        <v>122</v>
      </c>
      <c r="B11255">
        <v>2038</v>
      </c>
      <c r="C11255" t="s">
        <v>19</v>
      </c>
      <c r="D11255" t="s">
        <v>1062</v>
      </c>
      <c r="E11255" t="s">
        <v>162</v>
      </c>
      <c r="F11255" t="s">
        <v>164</v>
      </c>
      <c r="G11255" t="s">
        <v>1063</v>
      </c>
      <c r="H11255" t="s">
        <v>135</v>
      </c>
      <c r="I11255">
        <v>0</v>
      </c>
      <c r="P11255">
        <v>0.49362812101131798</v>
      </c>
      <c r="Q11255">
        <v>0</v>
      </c>
    </row>
    <row r="11256" spans="1:17">
      <c r="A11256" t="s">
        <v>122</v>
      </c>
      <c r="B11256">
        <v>2038</v>
      </c>
      <c r="C11256" t="s">
        <v>19</v>
      </c>
      <c r="D11256" t="s">
        <v>1062</v>
      </c>
      <c r="E11256" t="s">
        <v>162</v>
      </c>
      <c r="F11256" t="s">
        <v>164</v>
      </c>
      <c r="G11256" t="s">
        <v>1063</v>
      </c>
      <c r="H11256" t="s">
        <v>136</v>
      </c>
      <c r="I11256">
        <v>0</v>
      </c>
      <c r="P11256">
        <v>0.49362812101131798</v>
      </c>
      <c r="Q11256">
        <v>0</v>
      </c>
    </row>
    <row r="11257" spans="1:17">
      <c r="A11257" t="s">
        <v>122</v>
      </c>
      <c r="B11257">
        <v>2038</v>
      </c>
      <c r="C11257" t="s">
        <v>19</v>
      </c>
      <c r="D11257" t="s">
        <v>1062</v>
      </c>
      <c r="E11257" t="s">
        <v>162</v>
      </c>
      <c r="F11257" t="s">
        <v>159</v>
      </c>
      <c r="G11257" t="s">
        <v>1063</v>
      </c>
      <c r="H11257" t="s">
        <v>132</v>
      </c>
      <c r="I11257">
        <v>0</v>
      </c>
      <c r="P11257">
        <v>0.49362812101131798</v>
      </c>
      <c r="Q11257">
        <v>0</v>
      </c>
    </row>
    <row r="11258" spans="1:17">
      <c r="A11258" t="s">
        <v>122</v>
      </c>
      <c r="B11258">
        <v>2038</v>
      </c>
      <c r="C11258" t="s">
        <v>19</v>
      </c>
      <c r="D11258" t="s">
        <v>1062</v>
      </c>
      <c r="E11258" t="s">
        <v>162</v>
      </c>
      <c r="F11258" t="s">
        <v>159</v>
      </c>
      <c r="G11258" t="s">
        <v>1063</v>
      </c>
      <c r="H11258" t="s">
        <v>135</v>
      </c>
      <c r="I11258">
        <v>0</v>
      </c>
      <c r="P11258">
        <v>0.49362812101131798</v>
      </c>
      <c r="Q11258">
        <v>0</v>
      </c>
    </row>
    <row r="11259" spans="1:17">
      <c r="A11259" t="s">
        <v>122</v>
      </c>
      <c r="B11259">
        <v>2038</v>
      </c>
      <c r="C11259" t="s">
        <v>19</v>
      </c>
      <c r="D11259" t="s">
        <v>1062</v>
      </c>
      <c r="E11259" t="s">
        <v>162</v>
      </c>
      <c r="F11259" t="s">
        <v>159</v>
      </c>
      <c r="G11259" t="s">
        <v>1063</v>
      </c>
      <c r="H11259" t="s">
        <v>136</v>
      </c>
      <c r="I11259">
        <v>0</v>
      </c>
      <c r="P11259">
        <v>0.49362812101131798</v>
      </c>
      <c r="Q11259">
        <v>0</v>
      </c>
    </row>
    <row r="11260" spans="1:17">
      <c r="A11260" t="s">
        <v>122</v>
      </c>
      <c r="B11260">
        <v>2038</v>
      </c>
      <c r="C11260" t="s">
        <v>19</v>
      </c>
      <c r="D11260" t="s">
        <v>1062</v>
      </c>
      <c r="E11260" t="s">
        <v>162</v>
      </c>
      <c r="F11260" t="s">
        <v>126</v>
      </c>
      <c r="G11260" t="s">
        <v>1063</v>
      </c>
      <c r="H11260" t="s">
        <v>132</v>
      </c>
      <c r="I11260">
        <v>0</v>
      </c>
      <c r="P11260">
        <v>0.49362812101131798</v>
      </c>
      <c r="Q11260">
        <v>0</v>
      </c>
    </row>
    <row r="11261" spans="1:17">
      <c r="A11261" t="s">
        <v>122</v>
      </c>
      <c r="B11261">
        <v>2038</v>
      </c>
      <c r="C11261" t="s">
        <v>19</v>
      </c>
      <c r="D11261" t="s">
        <v>1062</v>
      </c>
      <c r="E11261" t="s">
        <v>162</v>
      </c>
      <c r="F11261" t="s">
        <v>126</v>
      </c>
      <c r="G11261" t="s">
        <v>1063</v>
      </c>
      <c r="H11261" t="s">
        <v>135</v>
      </c>
      <c r="I11261">
        <v>0</v>
      </c>
      <c r="P11261">
        <v>0.49362812101131798</v>
      </c>
      <c r="Q11261">
        <v>0</v>
      </c>
    </row>
    <row r="11262" spans="1:17">
      <c r="A11262" t="s">
        <v>122</v>
      </c>
      <c r="B11262">
        <v>2038</v>
      </c>
      <c r="C11262" t="s">
        <v>19</v>
      </c>
      <c r="D11262" t="s">
        <v>1062</v>
      </c>
      <c r="E11262" t="s">
        <v>162</v>
      </c>
      <c r="F11262" t="s">
        <v>126</v>
      </c>
      <c r="G11262" t="s">
        <v>1063</v>
      </c>
      <c r="H11262" t="s">
        <v>136</v>
      </c>
      <c r="I11262">
        <v>0</v>
      </c>
      <c r="P11262">
        <v>0.49362812101131798</v>
      </c>
      <c r="Q11262">
        <v>0</v>
      </c>
    </row>
    <row r="11263" spans="1:17">
      <c r="A11263" t="s">
        <v>122</v>
      </c>
      <c r="B11263">
        <v>2038</v>
      </c>
      <c r="C11263" t="s">
        <v>19</v>
      </c>
      <c r="D11263" t="s">
        <v>1062</v>
      </c>
      <c r="E11263" t="s">
        <v>162</v>
      </c>
      <c r="F11263" t="s">
        <v>165</v>
      </c>
      <c r="G11263" t="s">
        <v>1063</v>
      </c>
      <c r="H11263" t="s">
        <v>132</v>
      </c>
      <c r="I11263">
        <v>0</v>
      </c>
      <c r="P11263">
        <v>0.49362812101131798</v>
      </c>
      <c r="Q11263">
        <v>0</v>
      </c>
    </row>
    <row r="11264" spans="1:17">
      <c r="A11264" t="s">
        <v>122</v>
      </c>
      <c r="B11264">
        <v>2038</v>
      </c>
      <c r="C11264" t="s">
        <v>19</v>
      </c>
      <c r="D11264" t="s">
        <v>1062</v>
      </c>
      <c r="E11264" t="s">
        <v>162</v>
      </c>
      <c r="F11264" t="s">
        <v>165</v>
      </c>
      <c r="G11264" t="s">
        <v>1063</v>
      </c>
      <c r="H11264" t="s">
        <v>135</v>
      </c>
      <c r="I11264">
        <v>0</v>
      </c>
      <c r="P11264">
        <v>0.49362812101131798</v>
      </c>
      <c r="Q11264">
        <v>0</v>
      </c>
    </row>
    <row r="11265" spans="1:17">
      <c r="A11265" t="s">
        <v>122</v>
      </c>
      <c r="B11265">
        <v>2038</v>
      </c>
      <c r="C11265" t="s">
        <v>19</v>
      </c>
      <c r="D11265" t="s">
        <v>1062</v>
      </c>
      <c r="E11265" t="s">
        <v>162</v>
      </c>
      <c r="F11265" t="s">
        <v>165</v>
      </c>
      <c r="G11265" t="s">
        <v>1063</v>
      </c>
      <c r="H11265" t="s">
        <v>136</v>
      </c>
      <c r="I11265">
        <v>0</v>
      </c>
      <c r="P11265">
        <v>0.49362812101131798</v>
      </c>
      <c r="Q11265">
        <v>0</v>
      </c>
    </row>
    <row r="11266" spans="1:17">
      <c r="A11266" t="s">
        <v>122</v>
      </c>
      <c r="B11266">
        <v>2038</v>
      </c>
      <c r="C11266" t="s">
        <v>19</v>
      </c>
      <c r="D11266" t="s">
        <v>1062</v>
      </c>
      <c r="E11266" t="s">
        <v>162</v>
      </c>
      <c r="F11266" t="s">
        <v>166</v>
      </c>
      <c r="G11266" t="s">
        <v>1063</v>
      </c>
      <c r="H11266" t="s">
        <v>132</v>
      </c>
      <c r="I11266">
        <v>0</v>
      </c>
      <c r="P11266">
        <v>0.49362812101131798</v>
      </c>
      <c r="Q11266">
        <v>0</v>
      </c>
    </row>
    <row r="11267" spans="1:17">
      <c r="A11267" t="s">
        <v>122</v>
      </c>
      <c r="B11267">
        <v>2038</v>
      </c>
      <c r="C11267" t="s">
        <v>19</v>
      </c>
      <c r="D11267" t="s">
        <v>1062</v>
      </c>
      <c r="E11267" t="s">
        <v>162</v>
      </c>
      <c r="F11267" t="s">
        <v>166</v>
      </c>
      <c r="G11267" t="s">
        <v>1063</v>
      </c>
      <c r="H11267" t="s">
        <v>135</v>
      </c>
      <c r="I11267">
        <v>0</v>
      </c>
      <c r="P11267">
        <v>0.49362812101131798</v>
      </c>
      <c r="Q11267">
        <v>0</v>
      </c>
    </row>
    <row r="11268" spans="1:17">
      <c r="A11268" t="s">
        <v>122</v>
      </c>
      <c r="B11268">
        <v>2038</v>
      </c>
      <c r="C11268" t="s">
        <v>19</v>
      </c>
      <c r="D11268" t="s">
        <v>1062</v>
      </c>
      <c r="E11268" t="s">
        <v>162</v>
      </c>
      <c r="F11268" t="s">
        <v>166</v>
      </c>
      <c r="G11268" t="s">
        <v>1063</v>
      </c>
      <c r="H11268" t="s">
        <v>136</v>
      </c>
      <c r="I11268">
        <v>0</v>
      </c>
      <c r="P11268">
        <v>0.49362812101131798</v>
      </c>
      <c r="Q11268">
        <v>0</v>
      </c>
    </row>
    <row r="11269" spans="1:17">
      <c r="A11269" t="s">
        <v>122</v>
      </c>
      <c r="B11269">
        <v>2038</v>
      </c>
      <c r="C11269" t="s">
        <v>19</v>
      </c>
      <c r="D11269" t="s">
        <v>1062</v>
      </c>
      <c r="E11269" t="s">
        <v>162</v>
      </c>
      <c r="F11269" t="s">
        <v>160</v>
      </c>
      <c r="G11269" t="s">
        <v>1063</v>
      </c>
      <c r="H11269" t="s">
        <v>132</v>
      </c>
      <c r="I11269">
        <v>0</v>
      </c>
      <c r="P11269">
        <v>0.49362812101131798</v>
      </c>
      <c r="Q11269">
        <v>0</v>
      </c>
    </row>
    <row r="11270" spans="1:17">
      <c r="A11270" t="s">
        <v>122</v>
      </c>
      <c r="B11270">
        <v>2038</v>
      </c>
      <c r="C11270" t="s">
        <v>19</v>
      </c>
      <c r="D11270" t="s">
        <v>1062</v>
      </c>
      <c r="E11270" t="s">
        <v>162</v>
      </c>
      <c r="F11270" t="s">
        <v>160</v>
      </c>
      <c r="G11270" t="s">
        <v>1063</v>
      </c>
      <c r="H11270" t="s">
        <v>135</v>
      </c>
      <c r="I11270">
        <v>0</v>
      </c>
      <c r="P11270">
        <v>0.49362812101131798</v>
      </c>
      <c r="Q11270">
        <v>0</v>
      </c>
    </row>
    <row r="11271" spans="1:17">
      <c r="A11271" t="s">
        <v>122</v>
      </c>
      <c r="B11271">
        <v>2038</v>
      </c>
      <c r="C11271" t="s">
        <v>19</v>
      </c>
      <c r="D11271" t="s">
        <v>1062</v>
      </c>
      <c r="E11271" t="s">
        <v>162</v>
      </c>
      <c r="F11271" t="s">
        <v>160</v>
      </c>
      <c r="G11271" t="s">
        <v>1063</v>
      </c>
      <c r="H11271" t="s">
        <v>136</v>
      </c>
      <c r="I11271">
        <v>0</v>
      </c>
      <c r="P11271">
        <v>0.49362812101131798</v>
      </c>
      <c r="Q11271">
        <v>0</v>
      </c>
    </row>
    <row r="11272" spans="1:17">
      <c r="A11272" t="s">
        <v>122</v>
      </c>
      <c r="B11272">
        <v>2038</v>
      </c>
      <c r="C11272" t="s">
        <v>20</v>
      </c>
      <c r="D11272" t="s">
        <v>1062</v>
      </c>
      <c r="E11272" t="s">
        <v>162</v>
      </c>
      <c r="F11272" t="s">
        <v>164</v>
      </c>
      <c r="G11272" t="s">
        <v>1063</v>
      </c>
      <c r="H11272" t="s">
        <v>132</v>
      </c>
      <c r="I11272">
        <v>0</v>
      </c>
      <c r="P11272">
        <v>0.49362812101131798</v>
      </c>
      <c r="Q11272">
        <v>0</v>
      </c>
    </row>
    <row r="11273" spans="1:17">
      <c r="A11273" t="s">
        <v>122</v>
      </c>
      <c r="B11273">
        <v>2038</v>
      </c>
      <c r="C11273" t="s">
        <v>20</v>
      </c>
      <c r="D11273" t="s">
        <v>1062</v>
      </c>
      <c r="E11273" t="s">
        <v>162</v>
      </c>
      <c r="F11273" t="s">
        <v>164</v>
      </c>
      <c r="G11273" t="s">
        <v>1063</v>
      </c>
      <c r="H11273" t="s">
        <v>135</v>
      </c>
      <c r="I11273">
        <v>0</v>
      </c>
      <c r="P11273">
        <v>0.49362812101131798</v>
      </c>
      <c r="Q11273">
        <v>0</v>
      </c>
    </row>
    <row r="11274" spans="1:17">
      <c r="A11274" t="s">
        <v>122</v>
      </c>
      <c r="B11274">
        <v>2038</v>
      </c>
      <c r="C11274" t="s">
        <v>20</v>
      </c>
      <c r="D11274" t="s">
        <v>1062</v>
      </c>
      <c r="E11274" t="s">
        <v>162</v>
      </c>
      <c r="F11274" t="s">
        <v>164</v>
      </c>
      <c r="G11274" t="s">
        <v>1063</v>
      </c>
      <c r="H11274" t="s">
        <v>136</v>
      </c>
      <c r="I11274">
        <v>0</v>
      </c>
      <c r="P11274">
        <v>0.49362812101131798</v>
      </c>
      <c r="Q11274">
        <v>0</v>
      </c>
    </row>
    <row r="11275" spans="1:17">
      <c r="A11275" t="s">
        <v>122</v>
      </c>
      <c r="B11275">
        <v>2038</v>
      </c>
      <c r="C11275" t="s">
        <v>20</v>
      </c>
      <c r="D11275" t="s">
        <v>1062</v>
      </c>
      <c r="E11275" t="s">
        <v>162</v>
      </c>
      <c r="F11275" t="s">
        <v>159</v>
      </c>
      <c r="G11275" t="s">
        <v>1063</v>
      </c>
      <c r="H11275" t="s">
        <v>132</v>
      </c>
      <c r="I11275">
        <v>0</v>
      </c>
      <c r="P11275">
        <v>0.49362812101131798</v>
      </c>
      <c r="Q11275">
        <v>0</v>
      </c>
    </row>
    <row r="11276" spans="1:17">
      <c r="A11276" t="s">
        <v>122</v>
      </c>
      <c r="B11276">
        <v>2038</v>
      </c>
      <c r="C11276" t="s">
        <v>20</v>
      </c>
      <c r="D11276" t="s">
        <v>1062</v>
      </c>
      <c r="E11276" t="s">
        <v>162</v>
      </c>
      <c r="F11276" t="s">
        <v>159</v>
      </c>
      <c r="G11276" t="s">
        <v>1063</v>
      </c>
      <c r="H11276" t="s">
        <v>135</v>
      </c>
      <c r="I11276">
        <v>0</v>
      </c>
      <c r="P11276">
        <v>0.49362812101131798</v>
      </c>
      <c r="Q11276">
        <v>0</v>
      </c>
    </row>
    <row r="11277" spans="1:17">
      <c r="A11277" t="s">
        <v>122</v>
      </c>
      <c r="B11277">
        <v>2038</v>
      </c>
      <c r="C11277" t="s">
        <v>20</v>
      </c>
      <c r="D11277" t="s">
        <v>1062</v>
      </c>
      <c r="E11277" t="s">
        <v>162</v>
      </c>
      <c r="F11277" t="s">
        <v>159</v>
      </c>
      <c r="G11277" t="s">
        <v>1063</v>
      </c>
      <c r="H11277" t="s">
        <v>136</v>
      </c>
      <c r="I11277">
        <v>0</v>
      </c>
      <c r="P11277">
        <v>0.49362812101131798</v>
      </c>
      <c r="Q11277">
        <v>0</v>
      </c>
    </row>
    <row r="11278" spans="1:17">
      <c r="A11278" t="s">
        <v>122</v>
      </c>
      <c r="B11278">
        <v>2038</v>
      </c>
      <c r="C11278" t="s">
        <v>20</v>
      </c>
      <c r="D11278" t="s">
        <v>1062</v>
      </c>
      <c r="E11278" t="s">
        <v>162</v>
      </c>
      <c r="F11278" t="s">
        <v>126</v>
      </c>
      <c r="G11278" t="s">
        <v>1063</v>
      </c>
      <c r="H11278" t="s">
        <v>132</v>
      </c>
      <c r="I11278">
        <v>0</v>
      </c>
      <c r="P11278">
        <v>0.49362812101131798</v>
      </c>
      <c r="Q11278">
        <v>0</v>
      </c>
    </row>
    <row r="11279" spans="1:17">
      <c r="A11279" t="s">
        <v>122</v>
      </c>
      <c r="B11279">
        <v>2038</v>
      </c>
      <c r="C11279" t="s">
        <v>20</v>
      </c>
      <c r="D11279" t="s">
        <v>1062</v>
      </c>
      <c r="E11279" t="s">
        <v>162</v>
      </c>
      <c r="F11279" t="s">
        <v>126</v>
      </c>
      <c r="G11279" t="s">
        <v>1063</v>
      </c>
      <c r="H11279" t="s">
        <v>135</v>
      </c>
      <c r="I11279">
        <v>0</v>
      </c>
      <c r="P11279">
        <v>0.49362812101131798</v>
      </c>
      <c r="Q11279">
        <v>0</v>
      </c>
    </row>
    <row r="11280" spans="1:17">
      <c r="A11280" t="s">
        <v>122</v>
      </c>
      <c r="B11280">
        <v>2038</v>
      </c>
      <c r="C11280" t="s">
        <v>20</v>
      </c>
      <c r="D11280" t="s">
        <v>1062</v>
      </c>
      <c r="E11280" t="s">
        <v>162</v>
      </c>
      <c r="F11280" t="s">
        <v>126</v>
      </c>
      <c r="G11280" t="s">
        <v>1063</v>
      </c>
      <c r="H11280" t="s">
        <v>136</v>
      </c>
      <c r="I11280">
        <v>0</v>
      </c>
      <c r="P11280">
        <v>0.49362812101131798</v>
      </c>
      <c r="Q11280">
        <v>0</v>
      </c>
    </row>
    <row r="11281" spans="1:17">
      <c r="A11281" t="s">
        <v>122</v>
      </c>
      <c r="B11281">
        <v>2038</v>
      </c>
      <c r="C11281" t="s">
        <v>20</v>
      </c>
      <c r="D11281" t="s">
        <v>1062</v>
      </c>
      <c r="E11281" t="s">
        <v>162</v>
      </c>
      <c r="F11281" t="s">
        <v>165</v>
      </c>
      <c r="G11281" t="s">
        <v>1063</v>
      </c>
      <c r="H11281" t="s">
        <v>132</v>
      </c>
      <c r="I11281">
        <v>0</v>
      </c>
      <c r="P11281">
        <v>0.49362812101131798</v>
      </c>
      <c r="Q11281">
        <v>0</v>
      </c>
    </row>
    <row r="11282" spans="1:17">
      <c r="A11282" t="s">
        <v>122</v>
      </c>
      <c r="B11282">
        <v>2038</v>
      </c>
      <c r="C11282" t="s">
        <v>20</v>
      </c>
      <c r="D11282" t="s">
        <v>1062</v>
      </c>
      <c r="E11282" t="s">
        <v>162</v>
      </c>
      <c r="F11282" t="s">
        <v>165</v>
      </c>
      <c r="G11282" t="s">
        <v>1063</v>
      </c>
      <c r="H11282" t="s">
        <v>135</v>
      </c>
      <c r="I11282">
        <v>0</v>
      </c>
      <c r="P11282">
        <v>0.49362812101131798</v>
      </c>
      <c r="Q11282">
        <v>0</v>
      </c>
    </row>
    <row r="11283" spans="1:17">
      <c r="A11283" t="s">
        <v>122</v>
      </c>
      <c r="B11283">
        <v>2038</v>
      </c>
      <c r="C11283" t="s">
        <v>20</v>
      </c>
      <c r="D11283" t="s">
        <v>1062</v>
      </c>
      <c r="E11283" t="s">
        <v>162</v>
      </c>
      <c r="F11283" t="s">
        <v>165</v>
      </c>
      <c r="G11283" t="s">
        <v>1063</v>
      </c>
      <c r="H11283" t="s">
        <v>136</v>
      </c>
      <c r="I11283">
        <v>0</v>
      </c>
      <c r="P11283">
        <v>0.49362812101131798</v>
      </c>
      <c r="Q11283">
        <v>0</v>
      </c>
    </row>
    <row r="11284" spans="1:17">
      <c r="A11284" t="s">
        <v>122</v>
      </c>
      <c r="B11284">
        <v>2038</v>
      </c>
      <c r="C11284" t="s">
        <v>20</v>
      </c>
      <c r="D11284" t="s">
        <v>1062</v>
      </c>
      <c r="E11284" t="s">
        <v>162</v>
      </c>
      <c r="F11284" t="s">
        <v>166</v>
      </c>
      <c r="G11284" t="s">
        <v>1063</v>
      </c>
      <c r="H11284" t="s">
        <v>132</v>
      </c>
      <c r="I11284">
        <v>0</v>
      </c>
      <c r="P11284">
        <v>0.49362812101131798</v>
      </c>
      <c r="Q11284">
        <v>0</v>
      </c>
    </row>
    <row r="11285" spans="1:17">
      <c r="A11285" t="s">
        <v>122</v>
      </c>
      <c r="B11285">
        <v>2038</v>
      </c>
      <c r="C11285" t="s">
        <v>20</v>
      </c>
      <c r="D11285" t="s">
        <v>1062</v>
      </c>
      <c r="E11285" t="s">
        <v>162</v>
      </c>
      <c r="F11285" t="s">
        <v>166</v>
      </c>
      <c r="G11285" t="s">
        <v>1063</v>
      </c>
      <c r="H11285" t="s">
        <v>135</v>
      </c>
      <c r="I11285">
        <v>0</v>
      </c>
      <c r="P11285">
        <v>0.49362812101131798</v>
      </c>
      <c r="Q11285">
        <v>0</v>
      </c>
    </row>
    <row r="11286" spans="1:17">
      <c r="A11286" t="s">
        <v>122</v>
      </c>
      <c r="B11286">
        <v>2038</v>
      </c>
      <c r="C11286" t="s">
        <v>20</v>
      </c>
      <c r="D11286" t="s">
        <v>1062</v>
      </c>
      <c r="E11286" t="s">
        <v>162</v>
      </c>
      <c r="F11286" t="s">
        <v>166</v>
      </c>
      <c r="G11286" t="s">
        <v>1063</v>
      </c>
      <c r="H11286" t="s">
        <v>136</v>
      </c>
      <c r="I11286">
        <v>0</v>
      </c>
      <c r="P11286">
        <v>0.49362812101131798</v>
      </c>
      <c r="Q11286">
        <v>0</v>
      </c>
    </row>
    <row r="11287" spans="1:17">
      <c r="A11287" t="s">
        <v>122</v>
      </c>
      <c r="B11287">
        <v>2038</v>
      </c>
      <c r="C11287" t="s">
        <v>20</v>
      </c>
      <c r="D11287" t="s">
        <v>1062</v>
      </c>
      <c r="E11287" t="s">
        <v>162</v>
      </c>
      <c r="F11287" t="s">
        <v>160</v>
      </c>
      <c r="G11287" t="s">
        <v>1063</v>
      </c>
      <c r="H11287" t="s">
        <v>132</v>
      </c>
      <c r="I11287">
        <v>0</v>
      </c>
      <c r="P11287">
        <v>0.49362812101131798</v>
      </c>
      <c r="Q11287">
        <v>0</v>
      </c>
    </row>
    <row r="11288" spans="1:17">
      <c r="A11288" t="s">
        <v>122</v>
      </c>
      <c r="B11288">
        <v>2038</v>
      </c>
      <c r="C11288" t="s">
        <v>20</v>
      </c>
      <c r="D11288" t="s">
        <v>1062</v>
      </c>
      <c r="E11288" t="s">
        <v>162</v>
      </c>
      <c r="F11288" t="s">
        <v>160</v>
      </c>
      <c r="G11288" t="s">
        <v>1063</v>
      </c>
      <c r="H11288" t="s">
        <v>135</v>
      </c>
      <c r="I11288">
        <v>0</v>
      </c>
      <c r="P11288">
        <v>0.49362812101131798</v>
      </c>
      <c r="Q11288">
        <v>0</v>
      </c>
    </row>
    <row r="11289" spans="1:17">
      <c r="A11289" t="s">
        <v>122</v>
      </c>
      <c r="B11289">
        <v>2038</v>
      </c>
      <c r="C11289" t="s">
        <v>20</v>
      </c>
      <c r="D11289" t="s">
        <v>1062</v>
      </c>
      <c r="E11289" t="s">
        <v>162</v>
      </c>
      <c r="F11289" t="s">
        <v>160</v>
      </c>
      <c r="G11289" t="s">
        <v>1063</v>
      </c>
      <c r="H11289" t="s">
        <v>136</v>
      </c>
      <c r="I11289">
        <v>0</v>
      </c>
      <c r="P11289">
        <v>0.49362812101131798</v>
      </c>
      <c r="Q11289">
        <v>0</v>
      </c>
    </row>
    <row r="11290" spans="1:17">
      <c r="A11290" t="s">
        <v>122</v>
      </c>
      <c r="B11290">
        <v>2039</v>
      </c>
      <c r="C11290" t="s">
        <v>5</v>
      </c>
      <c r="D11290" t="s">
        <v>1062</v>
      </c>
      <c r="E11290" t="s">
        <v>170</v>
      </c>
      <c r="F11290" t="s">
        <v>164</v>
      </c>
      <c r="G11290" t="s">
        <v>1063</v>
      </c>
      <c r="H11290" t="s">
        <v>132</v>
      </c>
      <c r="I11290">
        <v>0</v>
      </c>
      <c r="P11290">
        <v>0.47464242404934398</v>
      </c>
      <c r="Q11290">
        <v>0</v>
      </c>
    </row>
    <row r="11291" spans="1:17">
      <c r="A11291" t="s">
        <v>122</v>
      </c>
      <c r="B11291">
        <v>2039</v>
      </c>
      <c r="C11291" t="s">
        <v>5</v>
      </c>
      <c r="D11291" t="s">
        <v>1062</v>
      </c>
      <c r="E11291" t="s">
        <v>170</v>
      </c>
      <c r="F11291" t="s">
        <v>164</v>
      </c>
      <c r="G11291" t="s">
        <v>1063</v>
      </c>
      <c r="H11291" t="s">
        <v>135</v>
      </c>
      <c r="I11291">
        <v>0</v>
      </c>
      <c r="P11291">
        <v>0.47464242404934398</v>
      </c>
      <c r="Q11291">
        <v>0</v>
      </c>
    </row>
    <row r="11292" spans="1:17">
      <c r="A11292" t="s">
        <v>122</v>
      </c>
      <c r="B11292">
        <v>2039</v>
      </c>
      <c r="C11292" t="s">
        <v>5</v>
      </c>
      <c r="D11292" t="s">
        <v>1062</v>
      </c>
      <c r="E11292" t="s">
        <v>170</v>
      </c>
      <c r="F11292" t="s">
        <v>164</v>
      </c>
      <c r="G11292" t="s">
        <v>1063</v>
      </c>
      <c r="H11292" t="s">
        <v>136</v>
      </c>
      <c r="I11292">
        <v>0</v>
      </c>
      <c r="P11292">
        <v>0.47464242404934398</v>
      </c>
      <c r="Q11292">
        <v>0</v>
      </c>
    </row>
    <row r="11293" spans="1:17">
      <c r="A11293" t="s">
        <v>122</v>
      </c>
      <c r="B11293">
        <v>2039</v>
      </c>
      <c r="C11293" t="s">
        <v>5</v>
      </c>
      <c r="D11293" t="s">
        <v>1062</v>
      </c>
      <c r="E11293" t="s">
        <v>170</v>
      </c>
      <c r="F11293" t="s">
        <v>159</v>
      </c>
      <c r="G11293" t="s">
        <v>1063</v>
      </c>
      <c r="H11293" t="s">
        <v>132</v>
      </c>
      <c r="I11293">
        <v>0</v>
      </c>
      <c r="P11293">
        <v>0.47464242404934398</v>
      </c>
      <c r="Q11293">
        <v>0</v>
      </c>
    </row>
    <row r="11294" spans="1:17">
      <c r="A11294" t="s">
        <v>122</v>
      </c>
      <c r="B11294">
        <v>2039</v>
      </c>
      <c r="C11294" t="s">
        <v>5</v>
      </c>
      <c r="D11294" t="s">
        <v>1062</v>
      </c>
      <c r="E11294" t="s">
        <v>170</v>
      </c>
      <c r="F11294" t="s">
        <v>159</v>
      </c>
      <c r="G11294" t="s">
        <v>1063</v>
      </c>
      <c r="H11294" t="s">
        <v>135</v>
      </c>
      <c r="I11294">
        <v>0</v>
      </c>
      <c r="P11294">
        <v>0.47464242404934398</v>
      </c>
      <c r="Q11294">
        <v>0</v>
      </c>
    </row>
    <row r="11295" spans="1:17">
      <c r="A11295" t="s">
        <v>122</v>
      </c>
      <c r="B11295">
        <v>2039</v>
      </c>
      <c r="C11295" t="s">
        <v>5</v>
      </c>
      <c r="D11295" t="s">
        <v>1062</v>
      </c>
      <c r="E11295" t="s">
        <v>170</v>
      </c>
      <c r="F11295" t="s">
        <v>159</v>
      </c>
      <c r="G11295" t="s">
        <v>1063</v>
      </c>
      <c r="H11295" t="s">
        <v>136</v>
      </c>
      <c r="I11295">
        <v>0</v>
      </c>
      <c r="P11295">
        <v>0.47464242404934398</v>
      </c>
      <c r="Q11295">
        <v>0</v>
      </c>
    </row>
    <row r="11296" spans="1:17">
      <c r="A11296" t="s">
        <v>122</v>
      </c>
      <c r="B11296">
        <v>2039</v>
      </c>
      <c r="C11296" t="s">
        <v>5</v>
      </c>
      <c r="D11296" t="s">
        <v>1062</v>
      </c>
      <c r="E11296" t="s">
        <v>170</v>
      </c>
      <c r="F11296" t="s">
        <v>126</v>
      </c>
      <c r="G11296" t="s">
        <v>1063</v>
      </c>
      <c r="H11296" t="s">
        <v>132</v>
      </c>
      <c r="I11296">
        <v>0</v>
      </c>
      <c r="P11296">
        <v>0.47464242404934398</v>
      </c>
      <c r="Q11296">
        <v>0</v>
      </c>
    </row>
    <row r="11297" spans="1:17">
      <c r="A11297" t="s">
        <v>122</v>
      </c>
      <c r="B11297">
        <v>2039</v>
      </c>
      <c r="C11297" t="s">
        <v>5</v>
      </c>
      <c r="D11297" t="s">
        <v>1062</v>
      </c>
      <c r="E11297" t="s">
        <v>170</v>
      </c>
      <c r="F11297" t="s">
        <v>126</v>
      </c>
      <c r="G11297" t="s">
        <v>1063</v>
      </c>
      <c r="H11297" t="s">
        <v>135</v>
      </c>
      <c r="I11297">
        <v>0</v>
      </c>
      <c r="P11297">
        <v>0.47464242404934398</v>
      </c>
      <c r="Q11297">
        <v>0</v>
      </c>
    </row>
    <row r="11298" spans="1:17">
      <c r="A11298" t="s">
        <v>122</v>
      </c>
      <c r="B11298">
        <v>2039</v>
      </c>
      <c r="C11298" t="s">
        <v>5</v>
      </c>
      <c r="D11298" t="s">
        <v>1062</v>
      </c>
      <c r="E11298" t="s">
        <v>170</v>
      </c>
      <c r="F11298" t="s">
        <v>126</v>
      </c>
      <c r="G11298" t="s">
        <v>1063</v>
      </c>
      <c r="H11298" t="s">
        <v>136</v>
      </c>
      <c r="I11298">
        <v>0</v>
      </c>
      <c r="P11298">
        <v>0.47464242404934398</v>
      </c>
      <c r="Q11298">
        <v>0</v>
      </c>
    </row>
    <row r="11299" spans="1:17">
      <c r="A11299" t="s">
        <v>122</v>
      </c>
      <c r="B11299">
        <v>2039</v>
      </c>
      <c r="C11299" t="s">
        <v>5</v>
      </c>
      <c r="D11299" t="s">
        <v>1062</v>
      </c>
      <c r="E11299" t="s">
        <v>170</v>
      </c>
      <c r="F11299" t="s">
        <v>165</v>
      </c>
      <c r="G11299" t="s">
        <v>1063</v>
      </c>
      <c r="H11299" t="s">
        <v>132</v>
      </c>
      <c r="I11299">
        <v>0</v>
      </c>
      <c r="P11299">
        <v>0.47464242404934398</v>
      </c>
      <c r="Q11299">
        <v>0</v>
      </c>
    </row>
    <row r="11300" spans="1:17">
      <c r="A11300" t="s">
        <v>122</v>
      </c>
      <c r="B11300">
        <v>2039</v>
      </c>
      <c r="C11300" t="s">
        <v>5</v>
      </c>
      <c r="D11300" t="s">
        <v>1062</v>
      </c>
      <c r="E11300" t="s">
        <v>170</v>
      </c>
      <c r="F11300" t="s">
        <v>165</v>
      </c>
      <c r="G11300" t="s">
        <v>1063</v>
      </c>
      <c r="H11300" t="s">
        <v>135</v>
      </c>
      <c r="I11300">
        <v>0</v>
      </c>
      <c r="P11300">
        <v>0.47464242404934398</v>
      </c>
      <c r="Q11300">
        <v>0</v>
      </c>
    </row>
    <row r="11301" spans="1:17">
      <c r="A11301" t="s">
        <v>122</v>
      </c>
      <c r="B11301">
        <v>2039</v>
      </c>
      <c r="C11301" t="s">
        <v>5</v>
      </c>
      <c r="D11301" t="s">
        <v>1062</v>
      </c>
      <c r="E11301" t="s">
        <v>170</v>
      </c>
      <c r="F11301" t="s">
        <v>165</v>
      </c>
      <c r="G11301" t="s">
        <v>1063</v>
      </c>
      <c r="H11301" t="s">
        <v>136</v>
      </c>
      <c r="I11301">
        <v>0</v>
      </c>
      <c r="P11301">
        <v>0.47464242404934398</v>
      </c>
      <c r="Q11301">
        <v>0</v>
      </c>
    </row>
    <row r="11302" spans="1:17">
      <c r="A11302" t="s">
        <v>122</v>
      </c>
      <c r="B11302">
        <v>2039</v>
      </c>
      <c r="C11302" t="s">
        <v>5</v>
      </c>
      <c r="D11302" t="s">
        <v>1062</v>
      </c>
      <c r="E11302" t="s">
        <v>170</v>
      </c>
      <c r="F11302" t="s">
        <v>166</v>
      </c>
      <c r="G11302" t="s">
        <v>1063</v>
      </c>
      <c r="H11302" t="s">
        <v>132</v>
      </c>
      <c r="I11302">
        <v>0</v>
      </c>
      <c r="P11302">
        <v>0.47464242404934398</v>
      </c>
      <c r="Q11302">
        <v>0</v>
      </c>
    </row>
    <row r="11303" spans="1:17">
      <c r="A11303" t="s">
        <v>122</v>
      </c>
      <c r="B11303">
        <v>2039</v>
      </c>
      <c r="C11303" t="s">
        <v>5</v>
      </c>
      <c r="D11303" t="s">
        <v>1062</v>
      </c>
      <c r="E11303" t="s">
        <v>170</v>
      </c>
      <c r="F11303" t="s">
        <v>166</v>
      </c>
      <c r="G11303" t="s">
        <v>1063</v>
      </c>
      <c r="H11303" t="s">
        <v>135</v>
      </c>
      <c r="I11303">
        <v>0</v>
      </c>
      <c r="P11303">
        <v>0.47464242404934398</v>
      </c>
      <c r="Q11303">
        <v>0</v>
      </c>
    </row>
    <row r="11304" spans="1:17">
      <c r="A11304" t="s">
        <v>122</v>
      </c>
      <c r="B11304">
        <v>2039</v>
      </c>
      <c r="C11304" t="s">
        <v>5</v>
      </c>
      <c r="D11304" t="s">
        <v>1062</v>
      </c>
      <c r="E11304" t="s">
        <v>170</v>
      </c>
      <c r="F11304" t="s">
        <v>166</v>
      </c>
      <c r="G11304" t="s">
        <v>1063</v>
      </c>
      <c r="H11304" t="s">
        <v>136</v>
      </c>
      <c r="I11304">
        <v>0</v>
      </c>
      <c r="P11304">
        <v>0.47464242404934398</v>
      </c>
      <c r="Q11304">
        <v>0</v>
      </c>
    </row>
    <row r="11305" spans="1:17">
      <c r="A11305" t="s">
        <v>122</v>
      </c>
      <c r="B11305">
        <v>2039</v>
      </c>
      <c r="C11305" t="s">
        <v>5</v>
      </c>
      <c r="D11305" t="s">
        <v>1062</v>
      </c>
      <c r="E11305" t="s">
        <v>170</v>
      </c>
      <c r="F11305" t="s">
        <v>160</v>
      </c>
      <c r="G11305" t="s">
        <v>1063</v>
      </c>
      <c r="H11305" t="s">
        <v>132</v>
      </c>
      <c r="I11305">
        <v>0</v>
      </c>
      <c r="P11305">
        <v>0.47464242404934398</v>
      </c>
      <c r="Q11305">
        <v>0</v>
      </c>
    </row>
    <row r="11306" spans="1:17">
      <c r="A11306" t="s">
        <v>122</v>
      </c>
      <c r="B11306">
        <v>2039</v>
      </c>
      <c r="C11306" t="s">
        <v>5</v>
      </c>
      <c r="D11306" t="s">
        <v>1062</v>
      </c>
      <c r="E11306" t="s">
        <v>170</v>
      </c>
      <c r="F11306" t="s">
        <v>160</v>
      </c>
      <c r="G11306" t="s">
        <v>1063</v>
      </c>
      <c r="H11306" t="s">
        <v>135</v>
      </c>
      <c r="I11306">
        <v>0</v>
      </c>
      <c r="P11306">
        <v>0.47464242404934398</v>
      </c>
      <c r="Q11306">
        <v>0</v>
      </c>
    </row>
    <row r="11307" spans="1:17">
      <c r="A11307" t="s">
        <v>122</v>
      </c>
      <c r="B11307">
        <v>2039</v>
      </c>
      <c r="C11307" t="s">
        <v>5</v>
      </c>
      <c r="D11307" t="s">
        <v>1062</v>
      </c>
      <c r="E11307" t="s">
        <v>170</v>
      </c>
      <c r="F11307" t="s">
        <v>160</v>
      </c>
      <c r="G11307" t="s">
        <v>1063</v>
      </c>
      <c r="H11307" t="s">
        <v>136</v>
      </c>
      <c r="I11307">
        <v>0</v>
      </c>
      <c r="P11307">
        <v>0.47464242404934398</v>
      </c>
      <c r="Q11307">
        <v>0</v>
      </c>
    </row>
    <row r="11308" spans="1:17">
      <c r="A11308" t="s">
        <v>122</v>
      </c>
      <c r="B11308">
        <v>2039</v>
      </c>
      <c r="C11308" t="s">
        <v>7</v>
      </c>
      <c r="D11308" t="s">
        <v>1064</v>
      </c>
      <c r="E11308" t="s">
        <v>162</v>
      </c>
      <c r="F11308" t="s">
        <v>164</v>
      </c>
      <c r="G11308" t="s">
        <v>1065</v>
      </c>
      <c r="H11308" t="s">
        <v>132</v>
      </c>
      <c r="I11308">
        <v>0</v>
      </c>
      <c r="P11308">
        <v>0.47464242404934398</v>
      </c>
      <c r="Q11308">
        <v>0</v>
      </c>
    </row>
    <row r="11309" spans="1:17">
      <c r="A11309" t="s">
        <v>122</v>
      </c>
      <c r="B11309">
        <v>2039</v>
      </c>
      <c r="C11309" t="s">
        <v>7</v>
      </c>
      <c r="D11309" t="s">
        <v>1064</v>
      </c>
      <c r="E11309" t="s">
        <v>162</v>
      </c>
      <c r="F11309" t="s">
        <v>164</v>
      </c>
      <c r="G11309" t="s">
        <v>1065</v>
      </c>
      <c r="H11309" t="s">
        <v>135</v>
      </c>
      <c r="I11309">
        <v>0</v>
      </c>
      <c r="P11309">
        <v>0.47464242404934398</v>
      </c>
      <c r="Q11309">
        <v>0</v>
      </c>
    </row>
    <row r="11310" spans="1:17">
      <c r="A11310" t="s">
        <v>122</v>
      </c>
      <c r="B11310">
        <v>2039</v>
      </c>
      <c r="C11310" t="s">
        <v>7</v>
      </c>
      <c r="D11310" t="s">
        <v>1064</v>
      </c>
      <c r="E11310" t="s">
        <v>162</v>
      </c>
      <c r="F11310" t="s">
        <v>164</v>
      </c>
      <c r="G11310" t="s">
        <v>1065</v>
      </c>
      <c r="H11310" t="s">
        <v>136</v>
      </c>
      <c r="I11310">
        <v>0</v>
      </c>
      <c r="P11310">
        <v>0.47464242404934398</v>
      </c>
      <c r="Q11310">
        <v>0</v>
      </c>
    </row>
    <row r="11311" spans="1:17">
      <c r="A11311" t="s">
        <v>122</v>
      </c>
      <c r="B11311">
        <v>2039</v>
      </c>
      <c r="C11311" t="s">
        <v>7</v>
      </c>
      <c r="D11311" t="s">
        <v>1064</v>
      </c>
      <c r="E11311" t="s">
        <v>162</v>
      </c>
      <c r="F11311" t="s">
        <v>159</v>
      </c>
      <c r="G11311" t="s">
        <v>1065</v>
      </c>
      <c r="H11311" t="s">
        <v>132</v>
      </c>
      <c r="I11311">
        <v>0</v>
      </c>
      <c r="P11311">
        <v>0.47464242404934398</v>
      </c>
      <c r="Q11311">
        <v>0</v>
      </c>
    </row>
    <row r="11312" spans="1:17">
      <c r="A11312" t="s">
        <v>122</v>
      </c>
      <c r="B11312">
        <v>2039</v>
      </c>
      <c r="C11312" t="s">
        <v>7</v>
      </c>
      <c r="D11312" t="s">
        <v>1064</v>
      </c>
      <c r="E11312" t="s">
        <v>162</v>
      </c>
      <c r="F11312" t="s">
        <v>159</v>
      </c>
      <c r="G11312" t="s">
        <v>1065</v>
      </c>
      <c r="H11312" t="s">
        <v>135</v>
      </c>
      <c r="I11312">
        <v>0</v>
      </c>
      <c r="P11312">
        <v>0.47464242404934398</v>
      </c>
      <c r="Q11312">
        <v>0</v>
      </c>
    </row>
    <row r="11313" spans="1:17">
      <c r="A11313" t="s">
        <v>122</v>
      </c>
      <c r="B11313">
        <v>2039</v>
      </c>
      <c r="C11313" t="s">
        <v>7</v>
      </c>
      <c r="D11313" t="s">
        <v>1064</v>
      </c>
      <c r="E11313" t="s">
        <v>162</v>
      </c>
      <c r="F11313" t="s">
        <v>159</v>
      </c>
      <c r="G11313" t="s">
        <v>1065</v>
      </c>
      <c r="H11313" t="s">
        <v>136</v>
      </c>
      <c r="I11313">
        <v>0</v>
      </c>
      <c r="P11313">
        <v>0.47464242404934398</v>
      </c>
      <c r="Q11313">
        <v>0</v>
      </c>
    </row>
    <row r="11314" spans="1:17">
      <c r="A11314" t="s">
        <v>122</v>
      </c>
      <c r="B11314">
        <v>2039</v>
      </c>
      <c r="C11314" t="s">
        <v>7</v>
      </c>
      <c r="D11314" t="s">
        <v>1064</v>
      </c>
      <c r="E11314" t="s">
        <v>162</v>
      </c>
      <c r="F11314" t="s">
        <v>126</v>
      </c>
      <c r="G11314" t="s">
        <v>1065</v>
      </c>
      <c r="H11314" t="s">
        <v>132</v>
      </c>
      <c r="I11314">
        <v>0</v>
      </c>
      <c r="P11314">
        <v>0.47464242404934398</v>
      </c>
      <c r="Q11314">
        <v>0</v>
      </c>
    </row>
    <row r="11315" spans="1:17">
      <c r="A11315" t="s">
        <v>122</v>
      </c>
      <c r="B11315">
        <v>2039</v>
      </c>
      <c r="C11315" t="s">
        <v>7</v>
      </c>
      <c r="D11315" t="s">
        <v>1064</v>
      </c>
      <c r="E11315" t="s">
        <v>162</v>
      </c>
      <c r="F11315" t="s">
        <v>126</v>
      </c>
      <c r="G11315" t="s">
        <v>1065</v>
      </c>
      <c r="H11315" t="s">
        <v>135</v>
      </c>
      <c r="I11315">
        <v>0</v>
      </c>
      <c r="P11315">
        <v>0.47464242404934398</v>
      </c>
      <c r="Q11315">
        <v>0</v>
      </c>
    </row>
    <row r="11316" spans="1:17">
      <c r="A11316" t="s">
        <v>122</v>
      </c>
      <c r="B11316">
        <v>2039</v>
      </c>
      <c r="C11316" t="s">
        <v>7</v>
      </c>
      <c r="D11316" t="s">
        <v>1064</v>
      </c>
      <c r="E11316" t="s">
        <v>162</v>
      </c>
      <c r="F11316" t="s">
        <v>126</v>
      </c>
      <c r="G11316" t="s">
        <v>1065</v>
      </c>
      <c r="H11316" t="s">
        <v>136</v>
      </c>
      <c r="I11316">
        <v>0</v>
      </c>
      <c r="P11316">
        <v>0.47464242404934398</v>
      </c>
      <c r="Q11316">
        <v>0</v>
      </c>
    </row>
    <row r="11317" spans="1:17">
      <c r="A11317" t="s">
        <v>122</v>
      </c>
      <c r="B11317">
        <v>2039</v>
      </c>
      <c r="C11317" t="s">
        <v>7</v>
      </c>
      <c r="D11317" t="s">
        <v>1064</v>
      </c>
      <c r="E11317" t="s">
        <v>162</v>
      </c>
      <c r="F11317" t="s">
        <v>165</v>
      </c>
      <c r="G11317" t="s">
        <v>1065</v>
      </c>
      <c r="H11317" t="s">
        <v>132</v>
      </c>
      <c r="I11317">
        <v>0</v>
      </c>
      <c r="P11317">
        <v>0.47464242404934398</v>
      </c>
      <c r="Q11317">
        <v>0</v>
      </c>
    </row>
    <row r="11318" spans="1:17">
      <c r="A11318" t="s">
        <v>122</v>
      </c>
      <c r="B11318">
        <v>2039</v>
      </c>
      <c r="C11318" t="s">
        <v>7</v>
      </c>
      <c r="D11318" t="s">
        <v>1064</v>
      </c>
      <c r="E11318" t="s">
        <v>162</v>
      </c>
      <c r="F11318" t="s">
        <v>165</v>
      </c>
      <c r="G11318" t="s">
        <v>1065</v>
      </c>
      <c r="H11318" t="s">
        <v>135</v>
      </c>
      <c r="I11318">
        <v>0</v>
      </c>
      <c r="P11318">
        <v>0.47464242404934398</v>
      </c>
      <c r="Q11318">
        <v>0</v>
      </c>
    </row>
    <row r="11319" spans="1:17">
      <c r="A11319" t="s">
        <v>122</v>
      </c>
      <c r="B11319">
        <v>2039</v>
      </c>
      <c r="C11319" t="s">
        <v>7</v>
      </c>
      <c r="D11319" t="s">
        <v>1064</v>
      </c>
      <c r="E11319" t="s">
        <v>162</v>
      </c>
      <c r="F11319" t="s">
        <v>165</v>
      </c>
      <c r="G11319" t="s">
        <v>1065</v>
      </c>
      <c r="H11319" t="s">
        <v>136</v>
      </c>
      <c r="I11319">
        <v>0</v>
      </c>
      <c r="P11319">
        <v>0.47464242404934398</v>
      </c>
      <c r="Q11319">
        <v>0</v>
      </c>
    </row>
    <row r="11320" spans="1:17">
      <c r="A11320" t="s">
        <v>122</v>
      </c>
      <c r="B11320">
        <v>2039</v>
      </c>
      <c r="C11320" t="s">
        <v>7</v>
      </c>
      <c r="D11320" t="s">
        <v>1064</v>
      </c>
      <c r="E11320" t="s">
        <v>162</v>
      </c>
      <c r="F11320" t="s">
        <v>166</v>
      </c>
      <c r="G11320" t="s">
        <v>1065</v>
      </c>
      <c r="H11320" t="s">
        <v>132</v>
      </c>
      <c r="I11320">
        <v>0</v>
      </c>
      <c r="P11320">
        <v>0.47464242404934398</v>
      </c>
      <c r="Q11320">
        <v>0</v>
      </c>
    </row>
    <row r="11321" spans="1:17">
      <c r="A11321" t="s">
        <v>122</v>
      </c>
      <c r="B11321">
        <v>2039</v>
      </c>
      <c r="C11321" t="s">
        <v>7</v>
      </c>
      <c r="D11321" t="s">
        <v>1064</v>
      </c>
      <c r="E11321" t="s">
        <v>162</v>
      </c>
      <c r="F11321" t="s">
        <v>166</v>
      </c>
      <c r="G11321" t="s">
        <v>1065</v>
      </c>
      <c r="H11321" t="s">
        <v>135</v>
      </c>
      <c r="I11321">
        <v>0</v>
      </c>
      <c r="P11321">
        <v>0.47464242404934398</v>
      </c>
      <c r="Q11321">
        <v>0</v>
      </c>
    </row>
    <row r="11322" spans="1:17">
      <c r="A11322" t="s">
        <v>122</v>
      </c>
      <c r="B11322">
        <v>2039</v>
      </c>
      <c r="C11322" t="s">
        <v>7</v>
      </c>
      <c r="D11322" t="s">
        <v>1064</v>
      </c>
      <c r="E11322" t="s">
        <v>162</v>
      </c>
      <c r="F11322" t="s">
        <v>166</v>
      </c>
      <c r="G11322" t="s">
        <v>1065</v>
      </c>
      <c r="H11322" t="s">
        <v>136</v>
      </c>
      <c r="I11322">
        <v>0</v>
      </c>
      <c r="P11322">
        <v>0.47464242404934398</v>
      </c>
      <c r="Q11322">
        <v>0</v>
      </c>
    </row>
    <row r="11323" spans="1:17">
      <c r="A11323" t="s">
        <v>122</v>
      </c>
      <c r="B11323">
        <v>2039</v>
      </c>
      <c r="C11323" t="s">
        <v>7</v>
      </c>
      <c r="D11323" t="s">
        <v>1064</v>
      </c>
      <c r="E11323" t="s">
        <v>162</v>
      </c>
      <c r="F11323" t="s">
        <v>160</v>
      </c>
      <c r="G11323" t="s">
        <v>1065</v>
      </c>
      <c r="H11323" t="s">
        <v>132</v>
      </c>
      <c r="I11323">
        <v>0</v>
      </c>
      <c r="P11323">
        <v>0.47464242404934398</v>
      </c>
      <c r="Q11323">
        <v>0</v>
      </c>
    </row>
    <row r="11324" spans="1:17">
      <c r="A11324" t="s">
        <v>122</v>
      </c>
      <c r="B11324">
        <v>2039</v>
      </c>
      <c r="C11324" t="s">
        <v>7</v>
      </c>
      <c r="D11324" t="s">
        <v>1064</v>
      </c>
      <c r="E11324" t="s">
        <v>162</v>
      </c>
      <c r="F11324" t="s">
        <v>160</v>
      </c>
      <c r="G11324" t="s">
        <v>1065</v>
      </c>
      <c r="H11324" t="s">
        <v>135</v>
      </c>
      <c r="I11324">
        <v>0</v>
      </c>
      <c r="P11324">
        <v>0.47464242404934398</v>
      </c>
      <c r="Q11324">
        <v>0</v>
      </c>
    </row>
    <row r="11325" spans="1:17">
      <c r="A11325" t="s">
        <v>122</v>
      </c>
      <c r="B11325">
        <v>2039</v>
      </c>
      <c r="C11325" t="s">
        <v>7</v>
      </c>
      <c r="D11325" t="s">
        <v>1064</v>
      </c>
      <c r="E11325" t="s">
        <v>162</v>
      </c>
      <c r="F11325" t="s">
        <v>160</v>
      </c>
      <c r="G11325" t="s">
        <v>1065</v>
      </c>
      <c r="H11325" t="s">
        <v>136</v>
      </c>
      <c r="I11325">
        <v>0</v>
      </c>
      <c r="P11325">
        <v>0.47464242404934398</v>
      </c>
      <c r="Q11325">
        <v>0</v>
      </c>
    </row>
    <row r="11326" spans="1:17">
      <c r="A11326" t="s">
        <v>122</v>
      </c>
      <c r="B11326">
        <v>2039</v>
      </c>
      <c r="C11326" t="s">
        <v>13</v>
      </c>
      <c r="D11326" t="s">
        <v>1062</v>
      </c>
      <c r="E11326" t="s">
        <v>162</v>
      </c>
      <c r="F11326" t="s">
        <v>164</v>
      </c>
      <c r="G11326" t="s">
        <v>1063</v>
      </c>
      <c r="H11326" t="s">
        <v>132</v>
      </c>
      <c r="I11326">
        <v>0</v>
      </c>
      <c r="P11326">
        <v>0.47464242404934398</v>
      </c>
      <c r="Q11326">
        <v>0</v>
      </c>
    </row>
    <row r="11327" spans="1:17">
      <c r="A11327" t="s">
        <v>122</v>
      </c>
      <c r="B11327">
        <v>2039</v>
      </c>
      <c r="C11327" t="s">
        <v>13</v>
      </c>
      <c r="D11327" t="s">
        <v>1062</v>
      </c>
      <c r="E11327" t="s">
        <v>162</v>
      </c>
      <c r="F11327" t="s">
        <v>164</v>
      </c>
      <c r="G11327" t="s">
        <v>1063</v>
      </c>
      <c r="H11327" t="s">
        <v>135</v>
      </c>
      <c r="I11327">
        <v>0</v>
      </c>
      <c r="P11327">
        <v>0.47464242404934398</v>
      </c>
      <c r="Q11327">
        <v>0</v>
      </c>
    </row>
    <row r="11328" spans="1:17">
      <c r="A11328" t="s">
        <v>122</v>
      </c>
      <c r="B11328">
        <v>2039</v>
      </c>
      <c r="C11328" t="s">
        <v>13</v>
      </c>
      <c r="D11328" t="s">
        <v>1062</v>
      </c>
      <c r="E11328" t="s">
        <v>162</v>
      </c>
      <c r="F11328" t="s">
        <v>164</v>
      </c>
      <c r="G11328" t="s">
        <v>1063</v>
      </c>
      <c r="H11328" t="s">
        <v>136</v>
      </c>
      <c r="I11328">
        <v>0</v>
      </c>
      <c r="P11328">
        <v>0.47464242404934398</v>
      </c>
      <c r="Q11328">
        <v>0</v>
      </c>
    </row>
    <row r="11329" spans="1:17">
      <c r="A11329" t="s">
        <v>122</v>
      </c>
      <c r="B11329">
        <v>2039</v>
      </c>
      <c r="C11329" t="s">
        <v>13</v>
      </c>
      <c r="D11329" t="s">
        <v>1062</v>
      </c>
      <c r="E11329" t="s">
        <v>162</v>
      </c>
      <c r="F11329" t="s">
        <v>159</v>
      </c>
      <c r="G11329" t="s">
        <v>1063</v>
      </c>
      <c r="H11329" t="s">
        <v>132</v>
      </c>
      <c r="I11329">
        <v>0</v>
      </c>
      <c r="P11329">
        <v>0.47464242404934398</v>
      </c>
      <c r="Q11329">
        <v>0</v>
      </c>
    </row>
    <row r="11330" spans="1:17">
      <c r="A11330" t="s">
        <v>122</v>
      </c>
      <c r="B11330">
        <v>2039</v>
      </c>
      <c r="C11330" t="s">
        <v>13</v>
      </c>
      <c r="D11330" t="s">
        <v>1062</v>
      </c>
      <c r="E11330" t="s">
        <v>162</v>
      </c>
      <c r="F11330" t="s">
        <v>159</v>
      </c>
      <c r="G11330" t="s">
        <v>1063</v>
      </c>
      <c r="H11330" t="s">
        <v>135</v>
      </c>
      <c r="I11330">
        <v>0</v>
      </c>
      <c r="P11330">
        <v>0.47464242404934398</v>
      </c>
      <c r="Q11330">
        <v>0</v>
      </c>
    </row>
    <row r="11331" spans="1:17">
      <c r="A11331" t="s">
        <v>122</v>
      </c>
      <c r="B11331">
        <v>2039</v>
      </c>
      <c r="C11331" t="s">
        <v>13</v>
      </c>
      <c r="D11331" t="s">
        <v>1062</v>
      </c>
      <c r="E11331" t="s">
        <v>162</v>
      </c>
      <c r="F11331" t="s">
        <v>159</v>
      </c>
      <c r="G11331" t="s">
        <v>1063</v>
      </c>
      <c r="H11331" t="s">
        <v>136</v>
      </c>
      <c r="I11331">
        <v>0</v>
      </c>
      <c r="P11331">
        <v>0.47464242404934398</v>
      </c>
      <c r="Q11331">
        <v>0</v>
      </c>
    </row>
    <row r="11332" spans="1:17">
      <c r="A11332" t="s">
        <v>122</v>
      </c>
      <c r="B11332">
        <v>2039</v>
      </c>
      <c r="C11332" t="s">
        <v>13</v>
      </c>
      <c r="D11332" t="s">
        <v>1062</v>
      </c>
      <c r="E11332" t="s">
        <v>162</v>
      </c>
      <c r="F11332" t="s">
        <v>126</v>
      </c>
      <c r="G11332" t="s">
        <v>1063</v>
      </c>
      <c r="H11332" t="s">
        <v>132</v>
      </c>
      <c r="I11332">
        <v>0</v>
      </c>
      <c r="P11332">
        <v>0.47464242404934398</v>
      </c>
      <c r="Q11332">
        <v>0</v>
      </c>
    </row>
    <row r="11333" spans="1:17">
      <c r="A11333" t="s">
        <v>122</v>
      </c>
      <c r="B11333">
        <v>2039</v>
      </c>
      <c r="C11333" t="s">
        <v>13</v>
      </c>
      <c r="D11333" t="s">
        <v>1062</v>
      </c>
      <c r="E11333" t="s">
        <v>162</v>
      </c>
      <c r="F11333" t="s">
        <v>126</v>
      </c>
      <c r="G11333" t="s">
        <v>1063</v>
      </c>
      <c r="H11333" t="s">
        <v>135</v>
      </c>
      <c r="I11333">
        <v>2498962.9090909101</v>
      </c>
      <c r="P11333">
        <v>0.47464242404934398</v>
      </c>
      <c r="Q11333">
        <v>1186113.8127803099</v>
      </c>
    </row>
    <row r="11334" spans="1:17">
      <c r="A11334" t="s">
        <v>122</v>
      </c>
      <c r="B11334">
        <v>2039</v>
      </c>
      <c r="C11334" t="s">
        <v>13</v>
      </c>
      <c r="D11334" t="s">
        <v>1062</v>
      </c>
      <c r="E11334" t="s">
        <v>162</v>
      </c>
      <c r="F11334" t="s">
        <v>126</v>
      </c>
      <c r="G11334" t="s">
        <v>1063</v>
      </c>
      <c r="H11334" t="s">
        <v>136</v>
      </c>
      <c r="I11334">
        <v>32070.024000000001</v>
      </c>
      <c r="P11334">
        <v>0.47464242404934398</v>
      </c>
      <c r="Q11334">
        <v>15221.7939306806</v>
      </c>
    </row>
    <row r="11335" spans="1:17">
      <c r="A11335" t="s">
        <v>122</v>
      </c>
      <c r="B11335">
        <v>2039</v>
      </c>
      <c r="C11335" t="s">
        <v>13</v>
      </c>
      <c r="D11335" t="s">
        <v>1062</v>
      </c>
      <c r="E11335" t="s">
        <v>162</v>
      </c>
      <c r="F11335" t="s">
        <v>165</v>
      </c>
      <c r="G11335" t="s">
        <v>1063</v>
      </c>
      <c r="H11335" t="s">
        <v>132</v>
      </c>
      <c r="I11335">
        <v>0</v>
      </c>
      <c r="P11335">
        <v>0.47464242404934398</v>
      </c>
      <c r="Q11335">
        <v>0</v>
      </c>
    </row>
    <row r="11336" spans="1:17">
      <c r="A11336" t="s">
        <v>122</v>
      </c>
      <c r="B11336">
        <v>2039</v>
      </c>
      <c r="C11336" t="s">
        <v>13</v>
      </c>
      <c r="D11336" t="s">
        <v>1062</v>
      </c>
      <c r="E11336" t="s">
        <v>162</v>
      </c>
      <c r="F11336" t="s">
        <v>165</v>
      </c>
      <c r="G11336" t="s">
        <v>1063</v>
      </c>
      <c r="H11336" t="s">
        <v>135</v>
      </c>
      <c r="I11336">
        <v>0</v>
      </c>
      <c r="P11336">
        <v>0.47464242404934398</v>
      </c>
      <c r="Q11336">
        <v>0</v>
      </c>
    </row>
    <row r="11337" spans="1:17">
      <c r="A11337" t="s">
        <v>122</v>
      </c>
      <c r="B11337">
        <v>2039</v>
      </c>
      <c r="C11337" t="s">
        <v>13</v>
      </c>
      <c r="D11337" t="s">
        <v>1062</v>
      </c>
      <c r="E11337" t="s">
        <v>162</v>
      </c>
      <c r="F11337" t="s">
        <v>165</v>
      </c>
      <c r="G11337" t="s">
        <v>1063</v>
      </c>
      <c r="H11337" t="s">
        <v>136</v>
      </c>
      <c r="I11337">
        <v>0</v>
      </c>
      <c r="P11337">
        <v>0.47464242404934398</v>
      </c>
      <c r="Q11337">
        <v>0</v>
      </c>
    </row>
    <row r="11338" spans="1:17">
      <c r="A11338" t="s">
        <v>122</v>
      </c>
      <c r="B11338">
        <v>2039</v>
      </c>
      <c r="C11338" t="s">
        <v>13</v>
      </c>
      <c r="D11338" t="s">
        <v>1062</v>
      </c>
      <c r="E11338" t="s">
        <v>162</v>
      </c>
      <c r="F11338" t="s">
        <v>166</v>
      </c>
      <c r="G11338" t="s">
        <v>1063</v>
      </c>
      <c r="H11338" t="s">
        <v>132</v>
      </c>
      <c r="I11338">
        <v>0</v>
      </c>
      <c r="P11338">
        <v>0.47464242404934398</v>
      </c>
      <c r="Q11338">
        <v>0</v>
      </c>
    </row>
    <row r="11339" spans="1:17">
      <c r="A11339" t="s">
        <v>122</v>
      </c>
      <c r="B11339">
        <v>2039</v>
      </c>
      <c r="C11339" t="s">
        <v>13</v>
      </c>
      <c r="D11339" t="s">
        <v>1062</v>
      </c>
      <c r="E11339" t="s">
        <v>162</v>
      </c>
      <c r="F11339" t="s">
        <v>166</v>
      </c>
      <c r="G11339" t="s">
        <v>1063</v>
      </c>
      <c r="H11339" t="s">
        <v>135</v>
      </c>
      <c r="I11339">
        <v>449170.909090909</v>
      </c>
      <c r="P11339">
        <v>0.47464242404934398</v>
      </c>
      <c r="Q11339">
        <v>213195.569103357</v>
      </c>
    </row>
    <row r="11340" spans="1:17">
      <c r="A11340" t="s">
        <v>122</v>
      </c>
      <c r="B11340">
        <v>2039</v>
      </c>
      <c r="C11340" t="s">
        <v>13</v>
      </c>
      <c r="D11340" t="s">
        <v>1062</v>
      </c>
      <c r="E11340" t="s">
        <v>162</v>
      </c>
      <c r="F11340" t="s">
        <v>166</v>
      </c>
      <c r="G11340" t="s">
        <v>1063</v>
      </c>
      <c r="H11340" t="s">
        <v>136</v>
      </c>
      <c r="I11340">
        <v>5764.36</v>
      </c>
      <c r="P11340">
        <v>0.47464242404934398</v>
      </c>
      <c r="Q11340">
        <v>2736.0098034930802</v>
      </c>
    </row>
    <row r="11341" spans="1:17">
      <c r="A11341" t="s">
        <v>122</v>
      </c>
      <c r="B11341">
        <v>2039</v>
      </c>
      <c r="C11341" t="s">
        <v>13</v>
      </c>
      <c r="D11341" t="s">
        <v>1062</v>
      </c>
      <c r="E11341" t="s">
        <v>162</v>
      </c>
      <c r="F11341" t="s">
        <v>160</v>
      </c>
      <c r="G11341" t="s">
        <v>1063</v>
      </c>
      <c r="H11341" t="s">
        <v>132</v>
      </c>
      <c r="I11341">
        <v>0</v>
      </c>
      <c r="P11341">
        <v>0.47464242404934398</v>
      </c>
      <c r="Q11341">
        <v>0</v>
      </c>
    </row>
    <row r="11342" spans="1:17">
      <c r="A11342" t="s">
        <v>122</v>
      </c>
      <c r="B11342">
        <v>2039</v>
      </c>
      <c r="C11342" t="s">
        <v>13</v>
      </c>
      <c r="D11342" t="s">
        <v>1062</v>
      </c>
      <c r="E11342" t="s">
        <v>162</v>
      </c>
      <c r="F11342" t="s">
        <v>160</v>
      </c>
      <c r="G11342" t="s">
        <v>1063</v>
      </c>
      <c r="H11342" t="s">
        <v>135</v>
      </c>
      <c r="I11342">
        <v>0</v>
      </c>
      <c r="P11342">
        <v>0.47464242404934398</v>
      </c>
      <c r="Q11342">
        <v>0</v>
      </c>
    </row>
    <row r="11343" spans="1:17">
      <c r="A11343" t="s">
        <v>122</v>
      </c>
      <c r="B11343">
        <v>2039</v>
      </c>
      <c r="C11343" t="s">
        <v>13</v>
      </c>
      <c r="D11343" t="s">
        <v>1062</v>
      </c>
      <c r="E11343" t="s">
        <v>162</v>
      </c>
      <c r="F11343" t="s">
        <v>160</v>
      </c>
      <c r="G11343" t="s">
        <v>1063</v>
      </c>
      <c r="H11343" t="s">
        <v>136</v>
      </c>
      <c r="I11343">
        <v>0</v>
      </c>
      <c r="P11343">
        <v>0.47464242404934398</v>
      </c>
      <c r="Q11343">
        <v>0</v>
      </c>
    </row>
    <row r="11344" spans="1:17">
      <c r="A11344" t="s">
        <v>122</v>
      </c>
      <c r="B11344">
        <v>2039</v>
      </c>
      <c r="C11344" t="s">
        <v>142</v>
      </c>
      <c r="D11344" t="s">
        <v>1062</v>
      </c>
      <c r="E11344" t="s">
        <v>162</v>
      </c>
      <c r="F11344" t="s">
        <v>164</v>
      </c>
      <c r="G11344" t="s">
        <v>1063</v>
      </c>
      <c r="H11344" t="s">
        <v>132</v>
      </c>
      <c r="I11344">
        <v>0</v>
      </c>
      <c r="P11344">
        <v>0.47464242404934398</v>
      </c>
      <c r="Q11344">
        <v>0</v>
      </c>
    </row>
    <row r="11345" spans="1:17">
      <c r="A11345" t="s">
        <v>122</v>
      </c>
      <c r="B11345">
        <v>2039</v>
      </c>
      <c r="C11345" t="s">
        <v>142</v>
      </c>
      <c r="D11345" t="s">
        <v>1062</v>
      </c>
      <c r="E11345" t="s">
        <v>162</v>
      </c>
      <c r="F11345" t="s">
        <v>164</v>
      </c>
      <c r="G11345" t="s">
        <v>1063</v>
      </c>
      <c r="H11345" t="s">
        <v>135</v>
      </c>
      <c r="I11345">
        <v>0</v>
      </c>
      <c r="P11345">
        <v>0.47464242404934398</v>
      </c>
      <c r="Q11345">
        <v>0</v>
      </c>
    </row>
    <row r="11346" spans="1:17">
      <c r="A11346" t="s">
        <v>122</v>
      </c>
      <c r="B11346">
        <v>2039</v>
      </c>
      <c r="C11346" t="s">
        <v>142</v>
      </c>
      <c r="D11346" t="s">
        <v>1062</v>
      </c>
      <c r="E11346" t="s">
        <v>162</v>
      </c>
      <c r="F11346" t="s">
        <v>164</v>
      </c>
      <c r="G11346" t="s">
        <v>1063</v>
      </c>
      <c r="H11346" t="s">
        <v>136</v>
      </c>
      <c r="I11346">
        <v>0</v>
      </c>
      <c r="P11346">
        <v>0.47464242404934398</v>
      </c>
      <c r="Q11346">
        <v>0</v>
      </c>
    </row>
    <row r="11347" spans="1:17">
      <c r="A11347" t="s">
        <v>122</v>
      </c>
      <c r="B11347">
        <v>2039</v>
      </c>
      <c r="C11347" t="s">
        <v>142</v>
      </c>
      <c r="D11347" t="s">
        <v>1062</v>
      </c>
      <c r="E11347" t="s">
        <v>162</v>
      </c>
      <c r="F11347" t="s">
        <v>159</v>
      </c>
      <c r="G11347" t="s">
        <v>1063</v>
      </c>
      <c r="H11347" t="s">
        <v>132</v>
      </c>
      <c r="I11347">
        <v>0</v>
      </c>
      <c r="P11347">
        <v>0.47464242404934398</v>
      </c>
      <c r="Q11347">
        <v>0</v>
      </c>
    </row>
    <row r="11348" spans="1:17">
      <c r="A11348" t="s">
        <v>122</v>
      </c>
      <c r="B11348">
        <v>2039</v>
      </c>
      <c r="C11348" t="s">
        <v>142</v>
      </c>
      <c r="D11348" t="s">
        <v>1062</v>
      </c>
      <c r="E11348" t="s">
        <v>162</v>
      </c>
      <c r="F11348" t="s">
        <v>159</v>
      </c>
      <c r="G11348" t="s">
        <v>1063</v>
      </c>
      <c r="H11348" t="s">
        <v>135</v>
      </c>
      <c r="I11348">
        <v>0</v>
      </c>
      <c r="P11348">
        <v>0.47464242404934398</v>
      </c>
      <c r="Q11348">
        <v>0</v>
      </c>
    </row>
    <row r="11349" spans="1:17">
      <c r="A11349" t="s">
        <v>122</v>
      </c>
      <c r="B11349">
        <v>2039</v>
      </c>
      <c r="C11349" t="s">
        <v>142</v>
      </c>
      <c r="D11349" t="s">
        <v>1062</v>
      </c>
      <c r="E11349" t="s">
        <v>162</v>
      </c>
      <c r="F11349" t="s">
        <v>159</v>
      </c>
      <c r="G11349" t="s">
        <v>1063</v>
      </c>
      <c r="H11349" t="s">
        <v>136</v>
      </c>
      <c r="I11349">
        <v>0</v>
      </c>
      <c r="P11349">
        <v>0.47464242404934398</v>
      </c>
      <c r="Q11349">
        <v>0</v>
      </c>
    </row>
    <row r="11350" spans="1:17">
      <c r="A11350" t="s">
        <v>122</v>
      </c>
      <c r="B11350">
        <v>2039</v>
      </c>
      <c r="C11350" t="s">
        <v>142</v>
      </c>
      <c r="D11350" t="s">
        <v>1062</v>
      </c>
      <c r="E11350" t="s">
        <v>162</v>
      </c>
      <c r="F11350" t="s">
        <v>126</v>
      </c>
      <c r="G11350" t="s">
        <v>1063</v>
      </c>
      <c r="H11350" t="s">
        <v>132</v>
      </c>
      <c r="I11350">
        <v>0</v>
      </c>
      <c r="P11350">
        <v>0.47464242404934398</v>
      </c>
      <c r="Q11350">
        <v>0</v>
      </c>
    </row>
    <row r="11351" spans="1:17">
      <c r="A11351" t="s">
        <v>122</v>
      </c>
      <c r="B11351">
        <v>2039</v>
      </c>
      <c r="C11351" t="s">
        <v>142</v>
      </c>
      <c r="D11351" t="s">
        <v>1062</v>
      </c>
      <c r="E11351" t="s">
        <v>162</v>
      </c>
      <c r="F11351" t="s">
        <v>126</v>
      </c>
      <c r="G11351" t="s">
        <v>1063</v>
      </c>
      <c r="H11351" t="s">
        <v>135</v>
      </c>
      <c r="I11351">
        <v>0</v>
      </c>
      <c r="P11351">
        <v>0.47464242404934398</v>
      </c>
      <c r="Q11351">
        <v>0</v>
      </c>
    </row>
    <row r="11352" spans="1:17">
      <c r="A11352" t="s">
        <v>122</v>
      </c>
      <c r="B11352">
        <v>2039</v>
      </c>
      <c r="C11352" t="s">
        <v>142</v>
      </c>
      <c r="D11352" t="s">
        <v>1062</v>
      </c>
      <c r="E11352" t="s">
        <v>162</v>
      </c>
      <c r="F11352" t="s">
        <v>126</v>
      </c>
      <c r="G11352" t="s">
        <v>1063</v>
      </c>
      <c r="H11352" t="s">
        <v>136</v>
      </c>
      <c r="I11352">
        <v>0</v>
      </c>
      <c r="P11352">
        <v>0.47464242404934398</v>
      </c>
      <c r="Q11352">
        <v>0</v>
      </c>
    </row>
    <row r="11353" spans="1:17">
      <c r="A11353" t="s">
        <v>122</v>
      </c>
      <c r="B11353">
        <v>2039</v>
      </c>
      <c r="C11353" t="s">
        <v>142</v>
      </c>
      <c r="D11353" t="s">
        <v>1062</v>
      </c>
      <c r="E11353" t="s">
        <v>162</v>
      </c>
      <c r="F11353" t="s">
        <v>165</v>
      </c>
      <c r="G11353" t="s">
        <v>1063</v>
      </c>
      <c r="H11353" t="s">
        <v>132</v>
      </c>
      <c r="I11353">
        <v>0</v>
      </c>
      <c r="P11353">
        <v>0.47464242404934398</v>
      </c>
      <c r="Q11353">
        <v>0</v>
      </c>
    </row>
    <row r="11354" spans="1:17">
      <c r="A11354" t="s">
        <v>122</v>
      </c>
      <c r="B11354">
        <v>2039</v>
      </c>
      <c r="C11354" t="s">
        <v>142</v>
      </c>
      <c r="D11354" t="s">
        <v>1062</v>
      </c>
      <c r="E11354" t="s">
        <v>162</v>
      </c>
      <c r="F11354" t="s">
        <v>165</v>
      </c>
      <c r="G11354" t="s">
        <v>1063</v>
      </c>
      <c r="H11354" t="s">
        <v>135</v>
      </c>
      <c r="I11354">
        <v>0</v>
      </c>
      <c r="P11354">
        <v>0.47464242404934398</v>
      </c>
      <c r="Q11354">
        <v>0</v>
      </c>
    </row>
    <row r="11355" spans="1:17">
      <c r="A11355" t="s">
        <v>122</v>
      </c>
      <c r="B11355">
        <v>2039</v>
      </c>
      <c r="C11355" t="s">
        <v>142</v>
      </c>
      <c r="D11355" t="s">
        <v>1062</v>
      </c>
      <c r="E11355" t="s">
        <v>162</v>
      </c>
      <c r="F11355" t="s">
        <v>165</v>
      </c>
      <c r="G11355" t="s">
        <v>1063</v>
      </c>
      <c r="H11355" t="s">
        <v>136</v>
      </c>
      <c r="I11355">
        <v>0</v>
      </c>
      <c r="P11355">
        <v>0.47464242404934398</v>
      </c>
      <c r="Q11355">
        <v>0</v>
      </c>
    </row>
    <row r="11356" spans="1:17">
      <c r="A11356" t="s">
        <v>122</v>
      </c>
      <c r="B11356">
        <v>2039</v>
      </c>
      <c r="C11356" t="s">
        <v>142</v>
      </c>
      <c r="D11356" t="s">
        <v>1062</v>
      </c>
      <c r="E11356" t="s">
        <v>162</v>
      </c>
      <c r="F11356" t="s">
        <v>166</v>
      </c>
      <c r="G11356" t="s">
        <v>1063</v>
      </c>
      <c r="H11356" t="s">
        <v>132</v>
      </c>
      <c r="I11356">
        <v>0</v>
      </c>
      <c r="P11356">
        <v>0.47464242404934398</v>
      </c>
      <c r="Q11356">
        <v>0</v>
      </c>
    </row>
    <row r="11357" spans="1:17">
      <c r="A11357" t="s">
        <v>122</v>
      </c>
      <c r="B11357">
        <v>2039</v>
      </c>
      <c r="C11357" t="s">
        <v>142</v>
      </c>
      <c r="D11357" t="s">
        <v>1062</v>
      </c>
      <c r="E11357" t="s">
        <v>162</v>
      </c>
      <c r="F11357" t="s">
        <v>166</v>
      </c>
      <c r="G11357" t="s">
        <v>1063</v>
      </c>
      <c r="H11357" t="s">
        <v>135</v>
      </c>
      <c r="I11357">
        <v>0</v>
      </c>
      <c r="P11357">
        <v>0.47464242404934398</v>
      </c>
      <c r="Q11357">
        <v>0</v>
      </c>
    </row>
    <row r="11358" spans="1:17">
      <c r="A11358" t="s">
        <v>122</v>
      </c>
      <c r="B11358">
        <v>2039</v>
      </c>
      <c r="C11358" t="s">
        <v>142</v>
      </c>
      <c r="D11358" t="s">
        <v>1062</v>
      </c>
      <c r="E11358" t="s">
        <v>162</v>
      </c>
      <c r="F11358" t="s">
        <v>166</v>
      </c>
      <c r="G11358" t="s">
        <v>1063</v>
      </c>
      <c r="H11358" t="s">
        <v>136</v>
      </c>
      <c r="I11358">
        <v>0</v>
      </c>
      <c r="P11358">
        <v>0.47464242404934398</v>
      </c>
      <c r="Q11358">
        <v>0</v>
      </c>
    </row>
    <row r="11359" spans="1:17">
      <c r="A11359" t="s">
        <v>122</v>
      </c>
      <c r="B11359">
        <v>2039</v>
      </c>
      <c r="C11359" t="s">
        <v>142</v>
      </c>
      <c r="D11359" t="s">
        <v>1062</v>
      </c>
      <c r="E11359" t="s">
        <v>162</v>
      </c>
      <c r="F11359" t="s">
        <v>160</v>
      </c>
      <c r="G11359" t="s">
        <v>1063</v>
      </c>
      <c r="H11359" t="s">
        <v>132</v>
      </c>
      <c r="I11359">
        <v>0</v>
      </c>
      <c r="P11359">
        <v>0.47464242404934398</v>
      </c>
      <c r="Q11359">
        <v>0</v>
      </c>
    </row>
    <row r="11360" spans="1:17">
      <c r="A11360" t="s">
        <v>122</v>
      </c>
      <c r="B11360">
        <v>2039</v>
      </c>
      <c r="C11360" t="s">
        <v>142</v>
      </c>
      <c r="D11360" t="s">
        <v>1062</v>
      </c>
      <c r="E11360" t="s">
        <v>162</v>
      </c>
      <c r="F11360" t="s">
        <v>160</v>
      </c>
      <c r="G11360" t="s">
        <v>1063</v>
      </c>
      <c r="H11360" t="s">
        <v>135</v>
      </c>
      <c r="I11360">
        <v>0</v>
      </c>
      <c r="P11360">
        <v>0.47464242404934398</v>
      </c>
      <c r="Q11360">
        <v>0</v>
      </c>
    </row>
    <row r="11361" spans="1:17">
      <c r="A11361" t="s">
        <v>122</v>
      </c>
      <c r="B11361">
        <v>2039</v>
      </c>
      <c r="C11361" t="s">
        <v>142</v>
      </c>
      <c r="D11361" t="s">
        <v>1062</v>
      </c>
      <c r="E11361" t="s">
        <v>162</v>
      </c>
      <c r="F11361" t="s">
        <v>160</v>
      </c>
      <c r="G11361" t="s">
        <v>1063</v>
      </c>
      <c r="H11361" t="s">
        <v>136</v>
      </c>
      <c r="I11361">
        <v>0</v>
      </c>
      <c r="P11361">
        <v>0.47464242404934398</v>
      </c>
      <c r="Q11361">
        <v>0</v>
      </c>
    </row>
    <row r="11362" spans="1:17">
      <c r="A11362" t="s">
        <v>122</v>
      </c>
      <c r="B11362">
        <v>2039</v>
      </c>
      <c r="C11362" t="s">
        <v>137</v>
      </c>
      <c r="D11362" t="s">
        <v>1062</v>
      </c>
      <c r="E11362" t="s">
        <v>170</v>
      </c>
      <c r="F11362" t="s">
        <v>164</v>
      </c>
      <c r="G11362" t="s">
        <v>1063</v>
      </c>
      <c r="H11362" t="s">
        <v>132</v>
      </c>
      <c r="I11362">
        <v>0</v>
      </c>
      <c r="P11362">
        <v>0.47464242404934398</v>
      </c>
      <c r="Q11362">
        <v>0</v>
      </c>
    </row>
    <row r="11363" spans="1:17">
      <c r="A11363" t="s">
        <v>122</v>
      </c>
      <c r="B11363">
        <v>2039</v>
      </c>
      <c r="C11363" t="s">
        <v>137</v>
      </c>
      <c r="D11363" t="s">
        <v>1062</v>
      </c>
      <c r="E11363" t="s">
        <v>170</v>
      </c>
      <c r="F11363" t="s">
        <v>164</v>
      </c>
      <c r="G11363" t="s">
        <v>1063</v>
      </c>
      <c r="H11363" t="s">
        <v>135</v>
      </c>
      <c r="I11363">
        <v>0</v>
      </c>
      <c r="P11363">
        <v>0.47464242404934398</v>
      </c>
      <c r="Q11363">
        <v>0</v>
      </c>
    </row>
    <row r="11364" spans="1:17">
      <c r="A11364" t="s">
        <v>122</v>
      </c>
      <c r="B11364">
        <v>2039</v>
      </c>
      <c r="C11364" t="s">
        <v>137</v>
      </c>
      <c r="D11364" t="s">
        <v>1062</v>
      </c>
      <c r="E11364" t="s">
        <v>170</v>
      </c>
      <c r="F11364" t="s">
        <v>164</v>
      </c>
      <c r="G11364" t="s">
        <v>1063</v>
      </c>
      <c r="H11364" t="s">
        <v>136</v>
      </c>
      <c r="I11364">
        <v>0</v>
      </c>
      <c r="P11364">
        <v>0.47464242404934398</v>
      </c>
      <c r="Q11364">
        <v>0</v>
      </c>
    </row>
    <row r="11365" spans="1:17">
      <c r="A11365" t="s">
        <v>122</v>
      </c>
      <c r="B11365">
        <v>2039</v>
      </c>
      <c r="C11365" t="s">
        <v>137</v>
      </c>
      <c r="D11365" t="s">
        <v>1062</v>
      </c>
      <c r="E11365" t="s">
        <v>170</v>
      </c>
      <c r="F11365" t="s">
        <v>159</v>
      </c>
      <c r="G11365" t="s">
        <v>1063</v>
      </c>
      <c r="H11365" t="s">
        <v>132</v>
      </c>
      <c r="I11365">
        <v>0</v>
      </c>
      <c r="P11365">
        <v>0.47464242404934398</v>
      </c>
      <c r="Q11365">
        <v>0</v>
      </c>
    </row>
    <row r="11366" spans="1:17">
      <c r="A11366" t="s">
        <v>122</v>
      </c>
      <c r="B11366">
        <v>2039</v>
      </c>
      <c r="C11366" t="s">
        <v>137</v>
      </c>
      <c r="D11366" t="s">
        <v>1062</v>
      </c>
      <c r="E11366" t="s">
        <v>170</v>
      </c>
      <c r="F11366" t="s">
        <v>159</v>
      </c>
      <c r="G11366" t="s">
        <v>1063</v>
      </c>
      <c r="H11366" t="s">
        <v>135</v>
      </c>
      <c r="I11366">
        <v>0</v>
      </c>
      <c r="P11366">
        <v>0.47464242404934398</v>
      </c>
      <c r="Q11366">
        <v>0</v>
      </c>
    </row>
    <row r="11367" spans="1:17">
      <c r="A11367" t="s">
        <v>122</v>
      </c>
      <c r="B11367">
        <v>2039</v>
      </c>
      <c r="C11367" t="s">
        <v>137</v>
      </c>
      <c r="D11367" t="s">
        <v>1062</v>
      </c>
      <c r="E11367" t="s">
        <v>170</v>
      </c>
      <c r="F11367" t="s">
        <v>159</v>
      </c>
      <c r="G11367" t="s">
        <v>1063</v>
      </c>
      <c r="H11367" t="s">
        <v>136</v>
      </c>
      <c r="I11367">
        <v>0</v>
      </c>
      <c r="P11367">
        <v>0.47464242404934398</v>
      </c>
      <c r="Q11367">
        <v>0</v>
      </c>
    </row>
    <row r="11368" spans="1:17">
      <c r="A11368" t="s">
        <v>122</v>
      </c>
      <c r="B11368">
        <v>2039</v>
      </c>
      <c r="C11368" t="s">
        <v>137</v>
      </c>
      <c r="D11368" t="s">
        <v>1062</v>
      </c>
      <c r="E11368" t="s">
        <v>170</v>
      </c>
      <c r="F11368" t="s">
        <v>126</v>
      </c>
      <c r="G11368" t="s">
        <v>1063</v>
      </c>
      <c r="H11368" t="s">
        <v>132</v>
      </c>
      <c r="I11368">
        <v>0</v>
      </c>
      <c r="P11368">
        <v>0.47464242404934398</v>
      </c>
      <c r="Q11368">
        <v>0</v>
      </c>
    </row>
    <row r="11369" spans="1:17">
      <c r="A11369" t="s">
        <v>122</v>
      </c>
      <c r="B11369">
        <v>2039</v>
      </c>
      <c r="C11369" t="s">
        <v>137</v>
      </c>
      <c r="D11369" t="s">
        <v>1062</v>
      </c>
      <c r="E11369" t="s">
        <v>170</v>
      </c>
      <c r="F11369" t="s">
        <v>126</v>
      </c>
      <c r="G11369" t="s">
        <v>1063</v>
      </c>
      <c r="H11369" t="s">
        <v>135</v>
      </c>
      <c r="I11369">
        <v>0</v>
      </c>
      <c r="P11369">
        <v>0.47464242404934398</v>
      </c>
      <c r="Q11369">
        <v>0</v>
      </c>
    </row>
    <row r="11370" spans="1:17">
      <c r="A11370" t="s">
        <v>122</v>
      </c>
      <c r="B11370">
        <v>2039</v>
      </c>
      <c r="C11370" t="s">
        <v>137</v>
      </c>
      <c r="D11370" t="s">
        <v>1062</v>
      </c>
      <c r="E11370" t="s">
        <v>170</v>
      </c>
      <c r="F11370" t="s">
        <v>126</v>
      </c>
      <c r="G11370" t="s">
        <v>1063</v>
      </c>
      <c r="H11370" t="s">
        <v>136</v>
      </c>
      <c r="I11370">
        <v>0</v>
      </c>
      <c r="P11370">
        <v>0.47464242404934398</v>
      </c>
      <c r="Q11370">
        <v>0</v>
      </c>
    </row>
    <row r="11371" spans="1:17">
      <c r="A11371" t="s">
        <v>122</v>
      </c>
      <c r="B11371">
        <v>2039</v>
      </c>
      <c r="C11371" t="s">
        <v>137</v>
      </c>
      <c r="D11371" t="s">
        <v>1062</v>
      </c>
      <c r="E11371" t="s">
        <v>170</v>
      </c>
      <c r="F11371" t="s">
        <v>165</v>
      </c>
      <c r="G11371" t="s">
        <v>1063</v>
      </c>
      <c r="H11371" t="s">
        <v>132</v>
      </c>
      <c r="I11371">
        <v>0</v>
      </c>
      <c r="P11371">
        <v>0.47464242404934398</v>
      </c>
      <c r="Q11371">
        <v>0</v>
      </c>
    </row>
    <row r="11372" spans="1:17">
      <c r="A11372" t="s">
        <v>122</v>
      </c>
      <c r="B11372">
        <v>2039</v>
      </c>
      <c r="C11372" t="s">
        <v>137</v>
      </c>
      <c r="D11372" t="s">
        <v>1062</v>
      </c>
      <c r="E11372" t="s">
        <v>170</v>
      </c>
      <c r="F11372" t="s">
        <v>165</v>
      </c>
      <c r="G11372" t="s">
        <v>1063</v>
      </c>
      <c r="H11372" t="s">
        <v>135</v>
      </c>
      <c r="I11372">
        <v>0</v>
      </c>
      <c r="P11372">
        <v>0.47464242404934398</v>
      </c>
      <c r="Q11372">
        <v>0</v>
      </c>
    </row>
    <row r="11373" spans="1:17">
      <c r="A11373" t="s">
        <v>122</v>
      </c>
      <c r="B11373">
        <v>2039</v>
      </c>
      <c r="C11373" t="s">
        <v>137</v>
      </c>
      <c r="D11373" t="s">
        <v>1062</v>
      </c>
      <c r="E11373" t="s">
        <v>170</v>
      </c>
      <c r="F11373" t="s">
        <v>165</v>
      </c>
      <c r="G11373" t="s">
        <v>1063</v>
      </c>
      <c r="H11373" t="s">
        <v>136</v>
      </c>
      <c r="I11373">
        <v>0</v>
      </c>
      <c r="P11373">
        <v>0.47464242404934398</v>
      </c>
      <c r="Q11373">
        <v>0</v>
      </c>
    </row>
    <row r="11374" spans="1:17">
      <c r="A11374" t="s">
        <v>122</v>
      </c>
      <c r="B11374">
        <v>2039</v>
      </c>
      <c r="C11374" t="s">
        <v>137</v>
      </c>
      <c r="D11374" t="s">
        <v>1062</v>
      </c>
      <c r="E11374" t="s">
        <v>170</v>
      </c>
      <c r="F11374" t="s">
        <v>166</v>
      </c>
      <c r="G11374" t="s">
        <v>1063</v>
      </c>
      <c r="H11374" t="s">
        <v>132</v>
      </c>
      <c r="I11374">
        <v>0</v>
      </c>
      <c r="P11374">
        <v>0.47464242404934398</v>
      </c>
      <c r="Q11374">
        <v>0</v>
      </c>
    </row>
    <row r="11375" spans="1:17">
      <c r="A11375" t="s">
        <v>122</v>
      </c>
      <c r="B11375">
        <v>2039</v>
      </c>
      <c r="C11375" t="s">
        <v>137</v>
      </c>
      <c r="D11375" t="s">
        <v>1062</v>
      </c>
      <c r="E11375" t="s">
        <v>170</v>
      </c>
      <c r="F11375" t="s">
        <v>166</v>
      </c>
      <c r="G11375" t="s">
        <v>1063</v>
      </c>
      <c r="H11375" t="s">
        <v>135</v>
      </c>
      <c r="I11375">
        <v>0</v>
      </c>
      <c r="P11375">
        <v>0.47464242404934398</v>
      </c>
      <c r="Q11375">
        <v>0</v>
      </c>
    </row>
    <row r="11376" spans="1:17">
      <c r="A11376" t="s">
        <v>122</v>
      </c>
      <c r="B11376">
        <v>2039</v>
      </c>
      <c r="C11376" t="s">
        <v>137</v>
      </c>
      <c r="D11376" t="s">
        <v>1062</v>
      </c>
      <c r="E11376" t="s">
        <v>170</v>
      </c>
      <c r="F11376" t="s">
        <v>166</v>
      </c>
      <c r="G11376" t="s">
        <v>1063</v>
      </c>
      <c r="H11376" t="s">
        <v>136</v>
      </c>
      <c r="I11376">
        <v>0</v>
      </c>
      <c r="P11376">
        <v>0.47464242404934398</v>
      </c>
      <c r="Q11376">
        <v>0</v>
      </c>
    </row>
    <row r="11377" spans="1:17">
      <c r="A11377" t="s">
        <v>122</v>
      </c>
      <c r="B11377">
        <v>2039</v>
      </c>
      <c r="C11377" t="s">
        <v>137</v>
      </c>
      <c r="D11377" t="s">
        <v>1062</v>
      </c>
      <c r="E11377" t="s">
        <v>170</v>
      </c>
      <c r="F11377" t="s">
        <v>160</v>
      </c>
      <c r="G11377" t="s">
        <v>1063</v>
      </c>
      <c r="H11377" t="s">
        <v>132</v>
      </c>
      <c r="I11377">
        <v>0</v>
      </c>
      <c r="P11377">
        <v>0.47464242404934398</v>
      </c>
      <c r="Q11377">
        <v>0</v>
      </c>
    </row>
    <row r="11378" spans="1:17">
      <c r="A11378" t="s">
        <v>122</v>
      </c>
      <c r="B11378">
        <v>2039</v>
      </c>
      <c r="C11378" t="s">
        <v>137</v>
      </c>
      <c r="D11378" t="s">
        <v>1062</v>
      </c>
      <c r="E11378" t="s">
        <v>170</v>
      </c>
      <c r="F11378" t="s">
        <v>160</v>
      </c>
      <c r="G11378" t="s">
        <v>1063</v>
      </c>
      <c r="H11378" t="s">
        <v>135</v>
      </c>
      <c r="I11378">
        <v>0</v>
      </c>
      <c r="P11378">
        <v>0.47464242404934398</v>
      </c>
      <c r="Q11378">
        <v>0</v>
      </c>
    </row>
    <row r="11379" spans="1:17">
      <c r="A11379" t="s">
        <v>122</v>
      </c>
      <c r="B11379">
        <v>2039</v>
      </c>
      <c r="C11379" t="s">
        <v>137</v>
      </c>
      <c r="D11379" t="s">
        <v>1062</v>
      </c>
      <c r="E11379" t="s">
        <v>170</v>
      </c>
      <c r="F11379" t="s">
        <v>160</v>
      </c>
      <c r="G11379" t="s">
        <v>1063</v>
      </c>
      <c r="H11379" t="s">
        <v>136</v>
      </c>
      <c r="I11379">
        <v>0</v>
      </c>
      <c r="P11379">
        <v>0.47464242404934398</v>
      </c>
      <c r="Q11379">
        <v>0</v>
      </c>
    </row>
    <row r="11380" spans="1:17">
      <c r="A11380" t="s">
        <v>122</v>
      </c>
      <c r="B11380">
        <v>2039</v>
      </c>
      <c r="C11380" t="s">
        <v>148</v>
      </c>
      <c r="D11380" t="s">
        <v>1066</v>
      </c>
      <c r="E11380" t="s">
        <v>170</v>
      </c>
      <c r="F11380" t="s">
        <v>164</v>
      </c>
      <c r="G11380" t="s">
        <v>158</v>
      </c>
      <c r="H11380" t="s">
        <v>132</v>
      </c>
      <c r="I11380">
        <v>0</v>
      </c>
      <c r="P11380">
        <v>0.47464242404934398</v>
      </c>
      <c r="Q11380">
        <v>0</v>
      </c>
    </row>
    <row r="11381" spans="1:17">
      <c r="A11381" t="s">
        <v>122</v>
      </c>
      <c r="B11381">
        <v>2039</v>
      </c>
      <c r="C11381" t="s">
        <v>148</v>
      </c>
      <c r="D11381" t="s">
        <v>1066</v>
      </c>
      <c r="E11381" t="s">
        <v>170</v>
      </c>
      <c r="F11381" t="s">
        <v>164</v>
      </c>
      <c r="G11381" t="s">
        <v>158</v>
      </c>
      <c r="H11381" t="s">
        <v>135</v>
      </c>
      <c r="I11381">
        <v>0</v>
      </c>
      <c r="P11381">
        <v>0.47464242404934398</v>
      </c>
      <c r="Q11381">
        <v>0</v>
      </c>
    </row>
    <row r="11382" spans="1:17">
      <c r="A11382" t="s">
        <v>122</v>
      </c>
      <c r="B11382">
        <v>2039</v>
      </c>
      <c r="C11382" t="s">
        <v>148</v>
      </c>
      <c r="D11382" t="s">
        <v>1066</v>
      </c>
      <c r="E11382" t="s">
        <v>170</v>
      </c>
      <c r="F11382" t="s">
        <v>164</v>
      </c>
      <c r="G11382" t="s">
        <v>158</v>
      </c>
      <c r="H11382" t="s">
        <v>136</v>
      </c>
      <c r="I11382">
        <v>0</v>
      </c>
      <c r="P11382">
        <v>0.47464242404934398</v>
      </c>
      <c r="Q11382">
        <v>0</v>
      </c>
    </row>
    <row r="11383" spans="1:17">
      <c r="A11383" t="s">
        <v>122</v>
      </c>
      <c r="B11383">
        <v>2039</v>
      </c>
      <c r="C11383" t="s">
        <v>148</v>
      </c>
      <c r="D11383" t="s">
        <v>1066</v>
      </c>
      <c r="E11383" t="s">
        <v>170</v>
      </c>
      <c r="F11383" t="s">
        <v>159</v>
      </c>
      <c r="G11383" t="s">
        <v>158</v>
      </c>
      <c r="H11383" t="s">
        <v>132</v>
      </c>
      <c r="I11383">
        <v>0</v>
      </c>
      <c r="P11383">
        <v>0.47464242404934398</v>
      </c>
      <c r="Q11383">
        <v>0</v>
      </c>
    </row>
    <row r="11384" spans="1:17">
      <c r="A11384" t="s">
        <v>122</v>
      </c>
      <c r="B11384">
        <v>2039</v>
      </c>
      <c r="C11384" t="s">
        <v>148</v>
      </c>
      <c r="D11384" t="s">
        <v>1066</v>
      </c>
      <c r="E11384" t="s">
        <v>170</v>
      </c>
      <c r="F11384" t="s">
        <v>159</v>
      </c>
      <c r="G11384" t="s">
        <v>158</v>
      </c>
      <c r="H11384" t="s">
        <v>135</v>
      </c>
      <c r="I11384">
        <v>0</v>
      </c>
      <c r="P11384">
        <v>0.47464242404934398</v>
      </c>
      <c r="Q11384">
        <v>0</v>
      </c>
    </row>
    <row r="11385" spans="1:17">
      <c r="A11385" t="s">
        <v>122</v>
      </c>
      <c r="B11385">
        <v>2039</v>
      </c>
      <c r="C11385" t="s">
        <v>148</v>
      </c>
      <c r="D11385" t="s">
        <v>1066</v>
      </c>
      <c r="E11385" t="s">
        <v>170</v>
      </c>
      <c r="F11385" t="s">
        <v>159</v>
      </c>
      <c r="G11385" t="s">
        <v>158</v>
      </c>
      <c r="H11385" t="s">
        <v>136</v>
      </c>
      <c r="I11385">
        <v>0</v>
      </c>
      <c r="P11385">
        <v>0.47464242404934398</v>
      </c>
      <c r="Q11385">
        <v>0</v>
      </c>
    </row>
    <row r="11386" spans="1:17">
      <c r="A11386" t="s">
        <v>122</v>
      </c>
      <c r="B11386">
        <v>2039</v>
      </c>
      <c r="C11386" t="s">
        <v>148</v>
      </c>
      <c r="D11386" t="s">
        <v>1066</v>
      </c>
      <c r="E11386" t="s">
        <v>170</v>
      </c>
      <c r="F11386" t="s">
        <v>126</v>
      </c>
      <c r="G11386" t="s">
        <v>158</v>
      </c>
      <c r="H11386" t="s">
        <v>132</v>
      </c>
      <c r="I11386">
        <v>0</v>
      </c>
      <c r="P11386">
        <v>0.47464242404934398</v>
      </c>
      <c r="Q11386">
        <v>0</v>
      </c>
    </row>
    <row r="11387" spans="1:17">
      <c r="A11387" t="s">
        <v>122</v>
      </c>
      <c r="B11387">
        <v>2039</v>
      </c>
      <c r="C11387" t="s">
        <v>148</v>
      </c>
      <c r="D11387" t="s">
        <v>1066</v>
      </c>
      <c r="E11387" t="s">
        <v>170</v>
      </c>
      <c r="F11387" t="s">
        <v>126</v>
      </c>
      <c r="G11387" t="s">
        <v>158</v>
      </c>
      <c r="H11387" t="s">
        <v>135</v>
      </c>
      <c r="I11387">
        <v>0</v>
      </c>
      <c r="P11387">
        <v>0.47464242404934398</v>
      </c>
      <c r="Q11387">
        <v>0</v>
      </c>
    </row>
    <row r="11388" spans="1:17">
      <c r="A11388" t="s">
        <v>122</v>
      </c>
      <c r="B11388">
        <v>2039</v>
      </c>
      <c r="C11388" t="s">
        <v>148</v>
      </c>
      <c r="D11388" t="s">
        <v>1066</v>
      </c>
      <c r="E11388" t="s">
        <v>170</v>
      </c>
      <c r="F11388" t="s">
        <v>126</v>
      </c>
      <c r="G11388" t="s">
        <v>158</v>
      </c>
      <c r="H11388" t="s">
        <v>136</v>
      </c>
      <c r="I11388">
        <v>0</v>
      </c>
      <c r="P11388">
        <v>0.47464242404934398</v>
      </c>
      <c r="Q11388">
        <v>0</v>
      </c>
    </row>
    <row r="11389" spans="1:17">
      <c r="A11389" t="s">
        <v>122</v>
      </c>
      <c r="B11389">
        <v>2039</v>
      </c>
      <c r="C11389" t="s">
        <v>148</v>
      </c>
      <c r="D11389" t="s">
        <v>1066</v>
      </c>
      <c r="E11389" t="s">
        <v>170</v>
      </c>
      <c r="F11389" t="s">
        <v>165</v>
      </c>
      <c r="G11389" t="s">
        <v>158</v>
      </c>
      <c r="H11389" t="s">
        <v>132</v>
      </c>
      <c r="I11389">
        <v>0</v>
      </c>
      <c r="P11389">
        <v>0.47464242404934398</v>
      </c>
      <c r="Q11389">
        <v>0</v>
      </c>
    </row>
    <row r="11390" spans="1:17">
      <c r="A11390" t="s">
        <v>122</v>
      </c>
      <c r="B11390">
        <v>2039</v>
      </c>
      <c r="C11390" t="s">
        <v>148</v>
      </c>
      <c r="D11390" t="s">
        <v>1066</v>
      </c>
      <c r="E11390" t="s">
        <v>170</v>
      </c>
      <c r="F11390" t="s">
        <v>165</v>
      </c>
      <c r="G11390" t="s">
        <v>158</v>
      </c>
      <c r="H11390" t="s">
        <v>135</v>
      </c>
      <c r="I11390">
        <v>0</v>
      </c>
      <c r="P11390">
        <v>0.47464242404934398</v>
      </c>
      <c r="Q11390">
        <v>0</v>
      </c>
    </row>
    <row r="11391" spans="1:17">
      <c r="A11391" t="s">
        <v>122</v>
      </c>
      <c r="B11391">
        <v>2039</v>
      </c>
      <c r="C11391" t="s">
        <v>148</v>
      </c>
      <c r="D11391" t="s">
        <v>1066</v>
      </c>
      <c r="E11391" t="s">
        <v>170</v>
      </c>
      <c r="F11391" t="s">
        <v>165</v>
      </c>
      <c r="G11391" t="s">
        <v>158</v>
      </c>
      <c r="H11391" t="s">
        <v>136</v>
      </c>
      <c r="I11391">
        <v>0</v>
      </c>
      <c r="P11391">
        <v>0.47464242404934398</v>
      </c>
      <c r="Q11391">
        <v>0</v>
      </c>
    </row>
    <row r="11392" spans="1:17">
      <c r="A11392" t="s">
        <v>122</v>
      </c>
      <c r="B11392">
        <v>2039</v>
      </c>
      <c r="C11392" t="s">
        <v>148</v>
      </c>
      <c r="D11392" t="s">
        <v>1066</v>
      </c>
      <c r="E11392" t="s">
        <v>170</v>
      </c>
      <c r="F11392" t="s">
        <v>166</v>
      </c>
      <c r="G11392" t="s">
        <v>158</v>
      </c>
      <c r="H11392" t="s">
        <v>132</v>
      </c>
      <c r="I11392">
        <v>0</v>
      </c>
      <c r="P11392">
        <v>0.47464242404934398</v>
      </c>
      <c r="Q11392">
        <v>0</v>
      </c>
    </row>
    <row r="11393" spans="1:17">
      <c r="A11393" t="s">
        <v>122</v>
      </c>
      <c r="B11393">
        <v>2039</v>
      </c>
      <c r="C11393" t="s">
        <v>148</v>
      </c>
      <c r="D11393" t="s">
        <v>1066</v>
      </c>
      <c r="E11393" t="s">
        <v>170</v>
      </c>
      <c r="F11393" t="s">
        <v>166</v>
      </c>
      <c r="G11393" t="s">
        <v>158</v>
      </c>
      <c r="H11393" t="s">
        <v>135</v>
      </c>
      <c r="I11393">
        <v>0</v>
      </c>
      <c r="P11393">
        <v>0.47464242404934398</v>
      </c>
      <c r="Q11393">
        <v>0</v>
      </c>
    </row>
    <row r="11394" spans="1:17">
      <c r="A11394" t="s">
        <v>122</v>
      </c>
      <c r="B11394">
        <v>2039</v>
      </c>
      <c r="C11394" t="s">
        <v>148</v>
      </c>
      <c r="D11394" t="s">
        <v>1066</v>
      </c>
      <c r="E11394" t="s">
        <v>170</v>
      </c>
      <c r="F11394" t="s">
        <v>166</v>
      </c>
      <c r="G11394" t="s">
        <v>158</v>
      </c>
      <c r="H11394" t="s">
        <v>136</v>
      </c>
      <c r="I11394">
        <v>0</v>
      </c>
      <c r="P11394">
        <v>0.47464242404934398</v>
      </c>
      <c r="Q11394">
        <v>0</v>
      </c>
    </row>
    <row r="11395" spans="1:17">
      <c r="A11395" t="s">
        <v>122</v>
      </c>
      <c r="B11395">
        <v>2039</v>
      </c>
      <c r="C11395" t="s">
        <v>148</v>
      </c>
      <c r="D11395" t="s">
        <v>1066</v>
      </c>
      <c r="E11395" t="s">
        <v>170</v>
      </c>
      <c r="F11395" t="s">
        <v>160</v>
      </c>
      <c r="G11395" t="s">
        <v>158</v>
      </c>
      <c r="H11395" t="s">
        <v>132</v>
      </c>
      <c r="I11395">
        <v>0</v>
      </c>
      <c r="P11395">
        <v>0.47464242404934398</v>
      </c>
      <c r="Q11395">
        <v>0</v>
      </c>
    </row>
    <row r="11396" spans="1:17">
      <c r="A11396" t="s">
        <v>122</v>
      </c>
      <c r="B11396">
        <v>2039</v>
      </c>
      <c r="C11396" t="s">
        <v>148</v>
      </c>
      <c r="D11396" t="s">
        <v>1066</v>
      </c>
      <c r="E11396" t="s">
        <v>170</v>
      </c>
      <c r="F11396" t="s">
        <v>160</v>
      </c>
      <c r="G11396" t="s">
        <v>158</v>
      </c>
      <c r="H11396" t="s">
        <v>135</v>
      </c>
      <c r="I11396">
        <v>0</v>
      </c>
      <c r="P11396">
        <v>0.47464242404934398</v>
      </c>
      <c r="Q11396">
        <v>0</v>
      </c>
    </row>
    <row r="11397" spans="1:17">
      <c r="A11397" t="s">
        <v>122</v>
      </c>
      <c r="B11397">
        <v>2039</v>
      </c>
      <c r="C11397" t="s">
        <v>148</v>
      </c>
      <c r="D11397" t="s">
        <v>1066</v>
      </c>
      <c r="E11397" t="s">
        <v>170</v>
      </c>
      <c r="F11397" t="s">
        <v>160</v>
      </c>
      <c r="G11397" t="s">
        <v>158</v>
      </c>
      <c r="H11397" t="s">
        <v>136</v>
      </c>
      <c r="I11397">
        <v>0</v>
      </c>
      <c r="P11397">
        <v>0.47464242404934398</v>
      </c>
      <c r="Q11397">
        <v>0</v>
      </c>
    </row>
    <row r="11398" spans="1:17">
      <c r="A11398" t="s">
        <v>122</v>
      </c>
      <c r="B11398">
        <v>2039</v>
      </c>
      <c r="C11398" t="s">
        <v>149</v>
      </c>
      <c r="D11398" t="s">
        <v>1066</v>
      </c>
      <c r="E11398" t="s">
        <v>170</v>
      </c>
      <c r="F11398" t="s">
        <v>164</v>
      </c>
      <c r="G11398" t="s">
        <v>158</v>
      </c>
      <c r="H11398" t="s">
        <v>132</v>
      </c>
      <c r="I11398">
        <v>0</v>
      </c>
      <c r="P11398">
        <v>0.47464242404934398</v>
      </c>
      <c r="Q11398">
        <v>0</v>
      </c>
    </row>
    <row r="11399" spans="1:17">
      <c r="A11399" t="s">
        <v>122</v>
      </c>
      <c r="B11399">
        <v>2039</v>
      </c>
      <c r="C11399" t="s">
        <v>149</v>
      </c>
      <c r="D11399" t="s">
        <v>1066</v>
      </c>
      <c r="E11399" t="s">
        <v>170</v>
      </c>
      <c r="F11399" t="s">
        <v>164</v>
      </c>
      <c r="G11399" t="s">
        <v>158</v>
      </c>
      <c r="H11399" t="s">
        <v>135</v>
      </c>
      <c r="I11399">
        <v>0</v>
      </c>
      <c r="P11399">
        <v>0.47464242404934398</v>
      </c>
      <c r="Q11399">
        <v>0</v>
      </c>
    </row>
    <row r="11400" spans="1:17">
      <c r="A11400" t="s">
        <v>122</v>
      </c>
      <c r="B11400">
        <v>2039</v>
      </c>
      <c r="C11400" t="s">
        <v>149</v>
      </c>
      <c r="D11400" t="s">
        <v>1066</v>
      </c>
      <c r="E11400" t="s">
        <v>170</v>
      </c>
      <c r="F11400" t="s">
        <v>164</v>
      </c>
      <c r="G11400" t="s">
        <v>158</v>
      </c>
      <c r="H11400" t="s">
        <v>136</v>
      </c>
      <c r="I11400">
        <v>0</v>
      </c>
      <c r="P11400">
        <v>0.47464242404934398</v>
      </c>
      <c r="Q11400">
        <v>0</v>
      </c>
    </row>
    <row r="11401" spans="1:17">
      <c r="A11401" t="s">
        <v>122</v>
      </c>
      <c r="B11401">
        <v>2039</v>
      </c>
      <c r="C11401" t="s">
        <v>149</v>
      </c>
      <c r="D11401" t="s">
        <v>1066</v>
      </c>
      <c r="E11401" t="s">
        <v>170</v>
      </c>
      <c r="F11401" t="s">
        <v>159</v>
      </c>
      <c r="G11401" t="s">
        <v>158</v>
      </c>
      <c r="H11401" t="s">
        <v>132</v>
      </c>
      <c r="I11401">
        <v>2371206202.78722</v>
      </c>
      <c r="P11401">
        <v>0.47464242404934398</v>
      </c>
      <c r="Q11401">
        <v>1125475060.01176</v>
      </c>
    </row>
    <row r="11402" spans="1:17">
      <c r="A11402" t="s">
        <v>122</v>
      </c>
      <c r="B11402">
        <v>2039</v>
      </c>
      <c r="C11402" t="s">
        <v>149</v>
      </c>
      <c r="D11402" t="s">
        <v>1066</v>
      </c>
      <c r="E11402" t="s">
        <v>170</v>
      </c>
      <c r="F11402" t="s">
        <v>159</v>
      </c>
      <c r="G11402" t="s">
        <v>158</v>
      </c>
      <c r="H11402" t="s">
        <v>135</v>
      </c>
      <c r="I11402">
        <v>644356120.82670903</v>
      </c>
      <c r="P11402">
        <v>0.47464242404934398</v>
      </c>
      <c r="Q11402">
        <v>305838751.140221</v>
      </c>
    </row>
    <row r="11403" spans="1:17">
      <c r="A11403" t="s">
        <v>122</v>
      </c>
      <c r="B11403">
        <v>2039</v>
      </c>
      <c r="C11403" t="s">
        <v>149</v>
      </c>
      <c r="D11403" t="s">
        <v>1066</v>
      </c>
      <c r="E11403" t="s">
        <v>170</v>
      </c>
      <c r="F11403" t="s">
        <v>159</v>
      </c>
      <c r="G11403" t="s">
        <v>158</v>
      </c>
      <c r="H11403" t="s">
        <v>136</v>
      </c>
      <c r="I11403">
        <v>0</v>
      </c>
      <c r="P11403">
        <v>0.47464242404934398</v>
      </c>
      <c r="Q11403">
        <v>0</v>
      </c>
    </row>
    <row r="11404" spans="1:17">
      <c r="A11404" t="s">
        <v>122</v>
      </c>
      <c r="B11404">
        <v>2039</v>
      </c>
      <c r="C11404" t="s">
        <v>149</v>
      </c>
      <c r="D11404" t="s">
        <v>1066</v>
      </c>
      <c r="E11404" t="s">
        <v>170</v>
      </c>
      <c r="F11404" t="s">
        <v>126</v>
      </c>
      <c r="G11404" t="s">
        <v>158</v>
      </c>
      <c r="H11404" t="s">
        <v>132</v>
      </c>
      <c r="I11404">
        <v>0</v>
      </c>
      <c r="P11404">
        <v>0.47464242404934398</v>
      </c>
      <c r="Q11404">
        <v>0</v>
      </c>
    </row>
    <row r="11405" spans="1:17">
      <c r="A11405" t="s">
        <v>122</v>
      </c>
      <c r="B11405">
        <v>2039</v>
      </c>
      <c r="C11405" t="s">
        <v>149</v>
      </c>
      <c r="D11405" t="s">
        <v>1066</v>
      </c>
      <c r="E11405" t="s">
        <v>170</v>
      </c>
      <c r="F11405" t="s">
        <v>126</v>
      </c>
      <c r="G11405" t="s">
        <v>158</v>
      </c>
      <c r="H11405" t="s">
        <v>135</v>
      </c>
      <c r="I11405">
        <v>0</v>
      </c>
      <c r="P11405">
        <v>0.47464242404934398</v>
      </c>
      <c r="Q11405">
        <v>0</v>
      </c>
    </row>
    <row r="11406" spans="1:17">
      <c r="A11406" t="s">
        <v>122</v>
      </c>
      <c r="B11406">
        <v>2039</v>
      </c>
      <c r="C11406" t="s">
        <v>149</v>
      </c>
      <c r="D11406" t="s">
        <v>1066</v>
      </c>
      <c r="E11406" t="s">
        <v>170</v>
      </c>
      <c r="F11406" t="s">
        <v>126</v>
      </c>
      <c r="G11406" t="s">
        <v>158</v>
      </c>
      <c r="H11406" t="s">
        <v>136</v>
      </c>
      <c r="I11406">
        <v>0</v>
      </c>
      <c r="P11406">
        <v>0.47464242404934398</v>
      </c>
      <c r="Q11406">
        <v>0</v>
      </c>
    </row>
    <row r="11407" spans="1:17">
      <c r="A11407" t="s">
        <v>122</v>
      </c>
      <c r="B11407">
        <v>2039</v>
      </c>
      <c r="C11407" t="s">
        <v>149</v>
      </c>
      <c r="D11407" t="s">
        <v>1066</v>
      </c>
      <c r="E11407" t="s">
        <v>170</v>
      </c>
      <c r="F11407" t="s">
        <v>165</v>
      </c>
      <c r="G11407" t="s">
        <v>158</v>
      </c>
      <c r="H11407" t="s">
        <v>132</v>
      </c>
      <c r="I11407">
        <v>0</v>
      </c>
      <c r="P11407">
        <v>0.47464242404934398</v>
      </c>
      <c r="Q11407">
        <v>0</v>
      </c>
    </row>
    <row r="11408" spans="1:17">
      <c r="A11408" t="s">
        <v>122</v>
      </c>
      <c r="B11408">
        <v>2039</v>
      </c>
      <c r="C11408" t="s">
        <v>149</v>
      </c>
      <c r="D11408" t="s">
        <v>1066</v>
      </c>
      <c r="E11408" t="s">
        <v>170</v>
      </c>
      <c r="F11408" t="s">
        <v>165</v>
      </c>
      <c r="G11408" t="s">
        <v>158</v>
      </c>
      <c r="H11408" t="s">
        <v>135</v>
      </c>
      <c r="I11408">
        <v>0</v>
      </c>
      <c r="P11408">
        <v>0.47464242404934398</v>
      </c>
      <c r="Q11408">
        <v>0</v>
      </c>
    </row>
    <row r="11409" spans="1:17">
      <c r="A11409" t="s">
        <v>122</v>
      </c>
      <c r="B11409">
        <v>2039</v>
      </c>
      <c r="C11409" t="s">
        <v>149</v>
      </c>
      <c r="D11409" t="s">
        <v>1066</v>
      </c>
      <c r="E11409" t="s">
        <v>170</v>
      </c>
      <c r="F11409" t="s">
        <v>165</v>
      </c>
      <c r="G11409" t="s">
        <v>158</v>
      </c>
      <c r="H11409" t="s">
        <v>136</v>
      </c>
      <c r="I11409">
        <v>0</v>
      </c>
      <c r="P11409">
        <v>0.47464242404934398</v>
      </c>
      <c r="Q11409">
        <v>0</v>
      </c>
    </row>
    <row r="11410" spans="1:17">
      <c r="A11410" t="s">
        <v>122</v>
      </c>
      <c r="B11410">
        <v>2039</v>
      </c>
      <c r="C11410" t="s">
        <v>149</v>
      </c>
      <c r="D11410" t="s">
        <v>1066</v>
      </c>
      <c r="E11410" t="s">
        <v>170</v>
      </c>
      <c r="F11410" t="s">
        <v>166</v>
      </c>
      <c r="G11410" t="s">
        <v>158</v>
      </c>
      <c r="H11410" t="s">
        <v>132</v>
      </c>
      <c r="I11410">
        <v>0</v>
      </c>
      <c r="P11410">
        <v>0.47464242404934398</v>
      </c>
      <c r="Q11410">
        <v>0</v>
      </c>
    </row>
    <row r="11411" spans="1:17">
      <c r="A11411" t="s">
        <v>122</v>
      </c>
      <c r="B11411">
        <v>2039</v>
      </c>
      <c r="C11411" t="s">
        <v>149</v>
      </c>
      <c r="D11411" t="s">
        <v>1066</v>
      </c>
      <c r="E11411" t="s">
        <v>170</v>
      </c>
      <c r="F11411" t="s">
        <v>166</v>
      </c>
      <c r="G11411" t="s">
        <v>158</v>
      </c>
      <c r="H11411" t="s">
        <v>135</v>
      </c>
      <c r="I11411">
        <v>0</v>
      </c>
      <c r="P11411">
        <v>0.47464242404934398</v>
      </c>
      <c r="Q11411">
        <v>0</v>
      </c>
    </row>
    <row r="11412" spans="1:17">
      <c r="A11412" t="s">
        <v>122</v>
      </c>
      <c r="B11412">
        <v>2039</v>
      </c>
      <c r="C11412" t="s">
        <v>149</v>
      </c>
      <c r="D11412" t="s">
        <v>1066</v>
      </c>
      <c r="E11412" t="s">
        <v>170</v>
      </c>
      <c r="F11412" t="s">
        <v>166</v>
      </c>
      <c r="G11412" t="s">
        <v>158</v>
      </c>
      <c r="H11412" t="s">
        <v>136</v>
      </c>
      <c r="I11412">
        <v>0</v>
      </c>
      <c r="P11412">
        <v>0.47464242404934398</v>
      </c>
      <c r="Q11412">
        <v>0</v>
      </c>
    </row>
    <row r="11413" spans="1:17">
      <c r="A11413" t="s">
        <v>122</v>
      </c>
      <c r="B11413">
        <v>2039</v>
      </c>
      <c r="C11413" t="s">
        <v>149</v>
      </c>
      <c r="D11413" t="s">
        <v>1066</v>
      </c>
      <c r="E11413" t="s">
        <v>170</v>
      </c>
      <c r="F11413" t="s">
        <v>160</v>
      </c>
      <c r="G11413" t="s">
        <v>158</v>
      </c>
      <c r="H11413" t="s">
        <v>132</v>
      </c>
      <c r="I11413">
        <v>0</v>
      </c>
      <c r="P11413">
        <v>0.47464242404934398</v>
      </c>
      <c r="Q11413">
        <v>0</v>
      </c>
    </row>
    <row r="11414" spans="1:17">
      <c r="A11414" t="s">
        <v>122</v>
      </c>
      <c r="B11414">
        <v>2039</v>
      </c>
      <c r="C11414" t="s">
        <v>149</v>
      </c>
      <c r="D11414" t="s">
        <v>1066</v>
      </c>
      <c r="E11414" t="s">
        <v>170</v>
      </c>
      <c r="F11414" t="s">
        <v>160</v>
      </c>
      <c r="G11414" t="s">
        <v>158</v>
      </c>
      <c r="H11414" t="s">
        <v>135</v>
      </c>
      <c r="I11414">
        <v>0</v>
      </c>
      <c r="P11414">
        <v>0.47464242404934398</v>
      </c>
      <c r="Q11414">
        <v>0</v>
      </c>
    </row>
    <row r="11415" spans="1:17">
      <c r="A11415" t="s">
        <v>122</v>
      </c>
      <c r="B11415">
        <v>2039</v>
      </c>
      <c r="C11415" t="s">
        <v>149</v>
      </c>
      <c r="D11415" t="s">
        <v>1066</v>
      </c>
      <c r="E11415" t="s">
        <v>170</v>
      </c>
      <c r="F11415" t="s">
        <v>160</v>
      </c>
      <c r="G11415" t="s">
        <v>158</v>
      </c>
      <c r="H11415" t="s">
        <v>136</v>
      </c>
      <c r="I11415">
        <v>0</v>
      </c>
      <c r="P11415">
        <v>0.47464242404934398</v>
      </c>
      <c r="Q11415">
        <v>0</v>
      </c>
    </row>
    <row r="11416" spans="1:17">
      <c r="A11416" t="s">
        <v>122</v>
      </c>
      <c r="B11416">
        <v>2039</v>
      </c>
      <c r="C11416" t="s">
        <v>150</v>
      </c>
      <c r="D11416" t="s">
        <v>1066</v>
      </c>
      <c r="E11416" t="s">
        <v>170</v>
      </c>
      <c r="F11416" t="s">
        <v>164</v>
      </c>
      <c r="G11416" t="s">
        <v>158</v>
      </c>
      <c r="H11416" t="s">
        <v>132</v>
      </c>
      <c r="I11416">
        <v>0</v>
      </c>
      <c r="P11416">
        <v>0.47464242404934398</v>
      </c>
      <c r="Q11416">
        <v>0</v>
      </c>
    </row>
    <row r="11417" spans="1:17">
      <c r="A11417" t="s">
        <v>122</v>
      </c>
      <c r="B11417">
        <v>2039</v>
      </c>
      <c r="C11417" t="s">
        <v>150</v>
      </c>
      <c r="D11417" t="s">
        <v>1066</v>
      </c>
      <c r="E11417" t="s">
        <v>170</v>
      </c>
      <c r="F11417" t="s">
        <v>164</v>
      </c>
      <c r="G11417" t="s">
        <v>158</v>
      </c>
      <c r="H11417" t="s">
        <v>135</v>
      </c>
      <c r="I11417">
        <v>0</v>
      </c>
      <c r="P11417">
        <v>0.47464242404934398</v>
      </c>
      <c r="Q11417">
        <v>0</v>
      </c>
    </row>
    <row r="11418" spans="1:17">
      <c r="A11418" t="s">
        <v>122</v>
      </c>
      <c r="B11418">
        <v>2039</v>
      </c>
      <c r="C11418" t="s">
        <v>150</v>
      </c>
      <c r="D11418" t="s">
        <v>1066</v>
      </c>
      <c r="E11418" t="s">
        <v>170</v>
      </c>
      <c r="F11418" t="s">
        <v>164</v>
      </c>
      <c r="G11418" t="s">
        <v>158</v>
      </c>
      <c r="H11418" t="s">
        <v>136</v>
      </c>
      <c r="I11418">
        <v>0</v>
      </c>
      <c r="P11418">
        <v>0.47464242404934398</v>
      </c>
      <c r="Q11418">
        <v>0</v>
      </c>
    </row>
    <row r="11419" spans="1:17">
      <c r="A11419" t="s">
        <v>122</v>
      </c>
      <c r="B11419">
        <v>2039</v>
      </c>
      <c r="C11419" t="s">
        <v>150</v>
      </c>
      <c r="D11419" t="s">
        <v>1066</v>
      </c>
      <c r="E11419" t="s">
        <v>170</v>
      </c>
      <c r="F11419" t="s">
        <v>159</v>
      </c>
      <c r="G11419" t="s">
        <v>158</v>
      </c>
      <c r="H11419" t="s">
        <v>132</v>
      </c>
      <c r="I11419">
        <v>0</v>
      </c>
      <c r="P11419">
        <v>0.47464242404934398</v>
      </c>
      <c r="Q11419">
        <v>0</v>
      </c>
    </row>
    <row r="11420" spans="1:17">
      <c r="A11420" t="s">
        <v>122</v>
      </c>
      <c r="B11420">
        <v>2039</v>
      </c>
      <c r="C11420" t="s">
        <v>150</v>
      </c>
      <c r="D11420" t="s">
        <v>1066</v>
      </c>
      <c r="E11420" t="s">
        <v>170</v>
      </c>
      <c r="F11420" t="s">
        <v>159</v>
      </c>
      <c r="G11420" t="s">
        <v>158</v>
      </c>
      <c r="H11420" t="s">
        <v>135</v>
      </c>
      <c r="I11420">
        <v>0</v>
      </c>
      <c r="P11420">
        <v>0.47464242404934398</v>
      </c>
      <c r="Q11420">
        <v>0</v>
      </c>
    </row>
    <row r="11421" spans="1:17">
      <c r="A11421" t="s">
        <v>122</v>
      </c>
      <c r="B11421">
        <v>2039</v>
      </c>
      <c r="C11421" t="s">
        <v>150</v>
      </c>
      <c r="D11421" t="s">
        <v>1066</v>
      </c>
      <c r="E11421" t="s">
        <v>170</v>
      </c>
      <c r="F11421" t="s">
        <v>159</v>
      </c>
      <c r="G11421" t="s">
        <v>158</v>
      </c>
      <c r="H11421" t="s">
        <v>136</v>
      </c>
      <c r="I11421">
        <v>0</v>
      </c>
      <c r="P11421">
        <v>0.47464242404934398</v>
      </c>
      <c r="Q11421">
        <v>0</v>
      </c>
    </row>
    <row r="11422" spans="1:17">
      <c r="A11422" t="s">
        <v>122</v>
      </c>
      <c r="B11422">
        <v>2039</v>
      </c>
      <c r="C11422" t="s">
        <v>150</v>
      </c>
      <c r="D11422" t="s">
        <v>1066</v>
      </c>
      <c r="E11422" t="s">
        <v>170</v>
      </c>
      <c r="F11422" t="s">
        <v>126</v>
      </c>
      <c r="G11422" t="s">
        <v>158</v>
      </c>
      <c r="H11422" t="s">
        <v>132</v>
      </c>
      <c r="I11422">
        <v>0</v>
      </c>
      <c r="P11422">
        <v>0.47464242404934398</v>
      </c>
      <c r="Q11422">
        <v>0</v>
      </c>
    </row>
    <row r="11423" spans="1:17">
      <c r="A11423" t="s">
        <v>122</v>
      </c>
      <c r="B11423">
        <v>2039</v>
      </c>
      <c r="C11423" t="s">
        <v>150</v>
      </c>
      <c r="D11423" t="s">
        <v>1066</v>
      </c>
      <c r="E11423" t="s">
        <v>170</v>
      </c>
      <c r="F11423" t="s">
        <v>126</v>
      </c>
      <c r="G11423" t="s">
        <v>158</v>
      </c>
      <c r="H11423" t="s">
        <v>135</v>
      </c>
      <c r="I11423">
        <v>0</v>
      </c>
      <c r="P11423">
        <v>0.47464242404934398</v>
      </c>
      <c r="Q11423">
        <v>0</v>
      </c>
    </row>
    <row r="11424" spans="1:17">
      <c r="A11424" t="s">
        <v>122</v>
      </c>
      <c r="B11424">
        <v>2039</v>
      </c>
      <c r="C11424" t="s">
        <v>150</v>
      </c>
      <c r="D11424" t="s">
        <v>1066</v>
      </c>
      <c r="E11424" t="s">
        <v>170</v>
      </c>
      <c r="F11424" t="s">
        <v>126</v>
      </c>
      <c r="G11424" t="s">
        <v>158</v>
      </c>
      <c r="H11424" t="s">
        <v>136</v>
      </c>
      <c r="I11424">
        <v>0</v>
      </c>
      <c r="P11424">
        <v>0.47464242404934398</v>
      </c>
      <c r="Q11424">
        <v>0</v>
      </c>
    </row>
    <row r="11425" spans="1:17">
      <c r="A11425" t="s">
        <v>122</v>
      </c>
      <c r="B11425">
        <v>2039</v>
      </c>
      <c r="C11425" t="s">
        <v>150</v>
      </c>
      <c r="D11425" t="s">
        <v>1066</v>
      </c>
      <c r="E11425" t="s">
        <v>170</v>
      </c>
      <c r="F11425" t="s">
        <v>165</v>
      </c>
      <c r="G11425" t="s">
        <v>158</v>
      </c>
      <c r="H11425" t="s">
        <v>132</v>
      </c>
      <c r="I11425">
        <v>0</v>
      </c>
      <c r="P11425">
        <v>0.47464242404934398</v>
      </c>
      <c r="Q11425">
        <v>0</v>
      </c>
    </row>
    <row r="11426" spans="1:17">
      <c r="A11426" t="s">
        <v>122</v>
      </c>
      <c r="B11426">
        <v>2039</v>
      </c>
      <c r="C11426" t="s">
        <v>150</v>
      </c>
      <c r="D11426" t="s">
        <v>1066</v>
      </c>
      <c r="E11426" t="s">
        <v>170</v>
      </c>
      <c r="F11426" t="s">
        <v>165</v>
      </c>
      <c r="G11426" t="s">
        <v>158</v>
      </c>
      <c r="H11426" t="s">
        <v>135</v>
      </c>
      <c r="I11426">
        <v>0</v>
      </c>
      <c r="P11426">
        <v>0.47464242404934398</v>
      </c>
      <c r="Q11426">
        <v>0</v>
      </c>
    </row>
    <row r="11427" spans="1:17">
      <c r="A11427" t="s">
        <v>122</v>
      </c>
      <c r="B11427">
        <v>2039</v>
      </c>
      <c r="C11427" t="s">
        <v>150</v>
      </c>
      <c r="D11427" t="s">
        <v>1066</v>
      </c>
      <c r="E11427" t="s">
        <v>170</v>
      </c>
      <c r="F11427" t="s">
        <v>165</v>
      </c>
      <c r="G11427" t="s">
        <v>158</v>
      </c>
      <c r="H11427" t="s">
        <v>136</v>
      </c>
      <c r="I11427">
        <v>0</v>
      </c>
      <c r="P11427">
        <v>0.47464242404934398</v>
      </c>
      <c r="Q11427">
        <v>0</v>
      </c>
    </row>
    <row r="11428" spans="1:17">
      <c r="A11428" t="s">
        <v>122</v>
      </c>
      <c r="B11428">
        <v>2039</v>
      </c>
      <c r="C11428" t="s">
        <v>150</v>
      </c>
      <c r="D11428" t="s">
        <v>1066</v>
      </c>
      <c r="E11428" t="s">
        <v>170</v>
      </c>
      <c r="F11428" t="s">
        <v>166</v>
      </c>
      <c r="G11428" t="s">
        <v>158</v>
      </c>
      <c r="H11428" t="s">
        <v>132</v>
      </c>
      <c r="I11428">
        <v>0</v>
      </c>
      <c r="P11428">
        <v>0.47464242404934398</v>
      </c>
      <c r="Q11428">
        <v>0</v>
      </c>
    </row>
    <row r="11429" spans="1:17">
      <c r="A11429" t="s">
        <v>122</v>
      </c>
      <c r="B11429">
        <v>2039</v>
      </c>
      <c r="C11429" t="s">
        <v>150</v>
      </c>
      <c r="D11429" t="s">
        <v>1066</v>
      </c>
      <c r="E11429" t="s">
        <v>170</v>
      </c>
      <c r="F11429" t="s">
        <v>166</v>
      </c>
      <c r="G11429" t="s">
        <v>158</v>
      </c>
      <c r="H11429" t="s">
        <v>135</v>
      </c>
      <c r="I11429">
        <v>0</v>
      </c>
      <c r="P11429">
        <v>0.47464242404934398</v>
      </c>
      <c r="Q11429">
        <v>0</v>
      </c>
    </row>
    <row r="11430" spans="1:17">
      <c r="A11430" t="s">
        <v>122</v>
      </c>
      <c r="B11430">
        <v>2039</v>
      </c>
      <c r="C11430" t="s">
        <v>150</v>
      </c>
      <c r="D11430" t="s">
        <v>1066</v>
      </c>
      <c r="E11430" t="s">
        <v>170</v>
      </c>
      <c r="F11430" t="s">
        <v>166</v>
      </c>
      <c r="G11430" t="s">
        <v>158</v>
      </c>
      <c r="H11430" t="s">
        <v>136</v>
      </c>
      <c r="I11430">
        <v>0</v>
      </c>
      <c r="P11430">
        <v>0.47464242404934398</v>
      </c>
      <c r="Q11430">
        <v>0</v>
      </c>
    </row>
    <row r="11431" spans="1:17">
      <c r="A11431" t="s">
        <v>122</v>
      </c>
      <c r="B11431">
        <v>2039</v>
      </c>
      <c r="C11431" t="s">
        <v>150</v>
      </c>
      <c r="D11431" t="s">
        <v>1066</v>
      </c>
      <c r="E11431" t="s">
        <v>170</v>
      </c>
      <c r="F11431" t="s">
        <v>160</v>
      </c>
      <c r="G11431" t="s">
        <v>158</v>
      </c>
      <c r="H11431" t="s">
        <v>132</v>
      </c>
      <c r="I11431">
        <v>0</v>
      </c>
      <c r="P11431">
        <v>0.47464242404934398</v>
      </c>
      <c r="Q11431">
        <v>0</v>
      </c>
    </row>
    <row r="11432" spans="1:17">
      <c r="A11432" t="s">
        <v>122</v>
      </c>
      <c r="B11432">
        <v>2039</v>
      </c>
      <c r="C11432" t="s">
        <v>150</v>
      </c>
      <c r="D11432" t="s">
        <v>1066</v>
      </c>
      <c r="E11432" t="s">
        <v>170</v>
      </c>
      <c r="F11432" t="s">
        <v>160</v>
      </c>
      <c r="G11432" t="s">
        <v>158</v>
      </c>
      <c r="H11432" t="s">
        <v>135</v>
      </c>
      <c r="I11432">
        <v>0</v>
      </c>
      <c r="P11432">
        <v>0.47464242404934398</v>
      </c>
      <c r="Q11432">
        <v>0</v>
      </c>
    </row>
    <row r="11433" spans="1:17">
      <c r="A11433" t="s">
        <v>122</v>
      </c>
      <c r="B11433">
        <v>2039</v>
      </c>
      <c r="C11433" t="s">
        <v>150</v>
      </c>
      <c r="D11433" t="s">
        <v>1066</v>
      </c>
      <c r="E11433" t="s">
        <v>170</v>
      </c>
      <c r="F11433" t="s">
        <v>160</v>
      </c>
      <c r="G11433" t="s">
        <v>158</v>
      </c>
      <c r="H11433" t="s">
        <v>136</v>
      </c>
      <c r="I11433">
        <v>0</v>
      </c>
      <c r="P11433">
        <v>0.47464242404934398</v>
      </c>
      <c r="Q11433">
        <v>0</v>
      </c>
    </row>
    <row r="11434" spans="1:17">
      <c r="A11434" t="s">
        <v>122</v>
      </c>
      <c r="B11434">
        <v>2039</v>
      </c>
      <c r="C11434" t="s">
        <v>151</v>
      </c>
      <c r="D11434" t="s">
        <v>1066</v>
      </c>
      <c r="E11434" t="s">
        <v>170</v>
      </c>
      <c r="F11434" t="s">
        <v>164</v>
      </c>
      <c r="G11434" t="s">
        <v>158</v>
      </c>
      <c r="H11434" t="s">
        <v>132</v>
      </c>
      <c r="I11434">
        <v>0</v>
      </c>
      <c r="P11434">
        <v>0.47464242404934398</v>
      </c>
      <c r="Q11434">
        <v>0</v>
      </c>
    </row>
    <row r="11435" spans="1:17">
      <c r="A11435" t="s">
        <v>122</v>
      </c>
      <c r="B11435">
        <v>2039</v>
      </c>
      <c r="C11435" t="s">
        <v>151</v>
      </c>
      <c r="D11435" t="s">
        <v>1066</v>
      </c>
      <c r="E11435" t="s">
        <v>170</v>
      </c>
      <c r="F11435" t="s">
        <v>164</v>
      </c>
      <c r="G11435" t="s">
        <v>158</v>
      </c>
      <c r="H11435" t="s">
        <v>135</v>
      </c>
      <c r="I11435">
        <v>0</v>
      </c>
      <c r="P11435">
        <v>0.47464242404934398</v>
      </c>
      <c r="Q11435">
        <v>0</v>
      </c>
    </row>
    <row r="11436" spans="1:17">
      <c r="A11436" t="s">
        <v>122</v>
      </c>
      <c r="B11436">
        <v>2039</v>
      </c>
      <c r="C11436" t="s">
        <v>151</v>
      </c>
      <c r="D11436" t="s">
        <v>1066</v>
      </c>
      <c r="E11436" t="s">
        <v>170</v>
      </c>
      <c r="F11436" t="s">
        <v>164</v>
      </c>
      <c r="G11436" t="s">
        <v>158</v>
      </c>
      <c r="H11436" t="s">
        <v>136</v>
      </c>
      <c r="I11436">
        <v>0</v>
      </c>
      <c r="P11436">
        <v>0.47464242404934398</v>
      </c>
      <c r="Q11436">
        <v>0</v>
      </c>
    </row>
    <row r="11437" spans="1:17">
      <c r="A11437" t="s">
        <v>122</v>
      </c>
      <c r="B11437">
        <v>2039</v>
      </c>
      <c r="C11437" t="s">
        <v>151</v>
      </c>
      <c r="D11437" t="s">
        <v>1066</v>
      </c>
      <c r="E11437" t="s">
        <v>170</v>
      </c>
      <c r="F11437" t="s">
        <v>159</v>
      </c>
      <c r="G11437" t="s">
        <v>158</v>
      </c>
      <c r="H11437" t="s">
        <v>132</v>
      </c>
      <c r="I11437">
        <v>0</v>
      </c>
      <c r="P11437">
        <v>0.47464242404934398</v>
      </c>
      <c r="Q11437">
        <v>0</v>
      </c>
    </row>
    <row r="11438" spans="1:17">
      <c r="A11438" t="s">
        <v>122</v>
      </c>
      <c r="B11438">
        <v>2039</v>
      </c>
      <c r="C11438" t="s">
        <v>151</v>
      </c>
      <c r="D11438" t="s">
        <v>1066</v>
      </c>
      <c r="E11438" t="s">
        <v>170</v>
      </c>
      <c r="F11438" t="s">
        <v>159</v>
      </c>
      <c r="G11438" t="s">
        <v>158</v>
      </c>
      <c r="H11438" t="s">
        <v>135</v>
      </c>
      <c r="I11438">
        <v>0</v>
      </c>
      <c r="P11438">
        <v>0.47464242404934398</v>
      </c>
      <c r="Q11438">
        <v>0</v>
      </c>
    </row>
    <row r="11439" spans="1:17">
      <c r="A11439" t="s">
        <v>122</v>
      </c>
      <c r="B11439">
        <v>2039</v>
      </c>
      <c r="C11439" t="s">
        <v>151</v>
      </c>
      <c r="D11439" t="s">
        <v>1066</v>
      </c>
      <c r="E11439" t="s">
        <v>170</v>
      </c>
      <c r="F11439" t="s">
        <v>159</v>
      </c>
      <c r="G11439" t="s">
        <v>158</v>
      </c>
      <c r="H11439" t="s">
        <v>136</v>
      </c>
      <c r="I11439">
        <v>0</v>
      </c>
      <c r="P11439">
        <v>0.47464242404934398</v>
      </c>
      <c r="Q11439">
        <v>0</v>
      </c>
    </row>
    <row r="11440" spans="1:17">
      <c r="A11440" t="s">
        <v>122</v>
      </c>
      <c r="B11440">
        <v>2039</v>
      </c>
      <c r="C11440" t="s">
        <v>151</v>
      </c>
      <c r="D11440" t="s">
        <v>1066</v>
      </c>
      <c r="E11440" t="s">
        <v>170</v>
      </c>
      <c r="F11440" t="s">
        <v>126</v>
      </c>
      <c r="G11440" t="s">
        <v>158</v>
      </c>
      <c r="H11440" t="s">
        <v>132</v>
      </c>
      <c r="I11440">
        <v>0</v>
      </c>
      <c r="P11440">
        <v>0.47464242404934398</v>
      </c>
      <c r="Q11440">
        <v>0</v>
      </c>
    </row>
    <row r="11441" spans="1:17">
      <c r="A11441" t="s">
        <v>122</v>
      </c>
      <c r="B11441">
        <v>2039</v>
      </c>
      <c r="C11441" t="s">
        <v>151</v>
      </c>
      <c r="D11441" t="s">
        <v>1066</v>
      </c>
      <c r="E11441" t="s">
        <v>170</v>
      </c>
      <c r="F11441" t="s">
        <v>126</v>
      </c>
      <c r="G11441" t="s">
        <v>158</v>
      </c>
      <c r="H11441" t="s">
        <v>135</v>
      </c>
      <c r="I11441">
        <v>0</v>
      </c>
      <c r="P11441">
        <v>0.47464242404934398</v>
      </c>
      <c r="Q11441">
        <v>0</v>
      </c>
    </row>
    <row r="11442" spans="1:17">
      <c r="A11442" t="s">
        <v>122</v>
      </c>
      <c r="B11442">
        <v>2039</v>
      </c>
      <c r="C11442" t="s">
        <v>151</v>
      </c>
      <c r="D11442" t="s">
        <v>1066</v>
      </c>
      <c r="E11442" t="s">
        <v>170</v>
      </c>
      <c r="F11442" t="s">
        <v>126</v>
      </c>
      <c r="G11442" t="s">
        <v>158</v>
      </c>
      <c r="H11442" t="s">
        <v>136</v>
      </c>
      <c r="I11442">
        <v>0</v>
      </c>
      <c r="P11442">
        <v>0.47464242404934398</v>
      </c>
      <c r="Q11442">
        <v>0</v>
      </c>
    </row>
    <row r="11443" spans="1:17">
      <c r="A11443" t="s">
        <v>122</v>
      </c>
      <c r="B11443">
        <v>2039</v>
      </c>
      <c r="C11443" t="s">
        <v>151</v>
      </c>
      <c r="D11443" t="s">
        <v>1066</v>
      </c>
      <c r="E11443" t="s">
        <v>170</v>
      </c>
      <c r="F11443" t="s">
        <v>165</v>
      </c>
      <c r="G11443" t="s">
        <v>158</v>
      </c>
      <c r="H11443" t="s">
        <v>132</v>
      </c>
      <c r="I11443">
        <v>0</v>
      </c>
      <c r="P11443">
        <v>0.47464242404934398</v>
      </c>
      <c r="Q11443">
        <v>0</v>
      </c>
    </row>
    <row r="11444" spans="1:17">
      <c r="A11444" t="s">
        <v>122</v>
      </c>
      <c r="B11444">
        <v>2039</v>
      </c>
      <c r="C11444" t="s">
        <v>151</v>
      </c>
      <c r="D11444" t="s">
        <v>1066</v>
      </c>
      <c r="E11444" t="s">
        <v>170</v>
      </c>
      <c r="F11444" t="s">
        <v>165</v>
      </c>
      <c r="G11444" t="s">
        <v>158</v>
      </c>
      <c r="H11444" t="s">
        <v>135</v>
      </c>
      <c r="I11444">
        <v>0</v>
      </c>
      <c r="P11444">
        <v>0.47464242404934398</v>
      </c>
      <c r="Q11444">
        <v>0</v>
      </c>
    </row>
    <row r="11445" spans="1:17">
      <c r="A11445" t="s">
        <v>122</v>
      </c>
      <c r="B11445">
        <v>2039</v>
      </c>
      <c r="C11445" t="s">
        <v>151</v>
      </c>
      <c r="D11445" t="s">
        <v>1066</v>
      </c>
      <c r="E11445" t="s">
        <v>170</v>
      </c>
      <c r="F11445" t="s">
        <v>165</v>
      </c>
      <c r="G11445" t="s">
        <v>158</v>
      </c>
      <c r="H11445" t="s">
        <v>136</v>
      </c>
      <c r="I11445">
        <v>0</v>
      </c>
      <c r="P11445">
        <v>0.47464242404934398</v>
      </c>
      <c r="Q11445">
        <v>0</v>
      </c>
    </row>
    <row r="11446" spans="1:17">
      <c r="A11446" t="s">
        <v>122</v>
      </c>
      <c r="B11446">
        <v>2039</v>
      </c>
      <c r="C11446" t="s">
        <v>151</v>
      </c>
      <c r="D11446" t="s">
        <v>1066</v>
      </c>
      <c r="E11446" t="s">
        <v>170</v>
      </c>
      <c r="F11446" t="s">
        <v>166</v>
      </c>
      <c r="G11446" t="s">
        <v>158</v>
      </c>
      <c r="H11446" t="s">
        <v>132</v>
      </c>
      <c r="I11446">
        <v>0</v>
      </c>
      <c r="P11446">
        <v>0.47464242404934398</v>
      </c>
      <c r="Q11446">
        <v>0</v>
      </c>
    </row>
    <row r="11447" spans="1:17">
      <c r="A11447" t="s">
        <v>122</v>
      </c>
      <c r="B11447">
        <v>2039</v>
      </c>
      <c r="C11447" t="s">
        <v>151</v>
      </c>
      <c r="D11447" t="s">
        <v>1066</v>
      </c>
      <c r="E11447" t="s">
        <v>170</v>
      </c>
      <c r="F11447" t="s">
        <v>166</v>
      </c>
      <c r="G11447" t="s">
        <v>158</v>
      </c>
      <c r="H11447" t="s">
        <v>135</v>
      </c>
      <c r="I11447">
        <v>0</v>
      </c>
      <c r="P11447">
        <v>0.47464242404934398</v>
      </c>
      <c r="Q11447">
        <v>0</v>
      </c>
    </row>
    <row r="11448" spans="1:17">
      <c r="A11448" t="s">
        <v>122</v>
      </c>
      <c r="B11448">
        <v>2039</v>
      </c>
      <c r="C11448" t="s">
        <v>151</v>
      </c>
      <c r="D11448" t="s">
        <v>1066</v>
      </c>
      <c r="E11448" t="s">
        <v>170</v>
      </c>
      <c r="F11448" t="s">
        <v>166</v>
      </c>
      <c r="G11448" t="s">
        <v>158</v>
      </c>
      <c r="H11448" t="s">
        <v>136</v>
      </c>
      <c r="I11448">
        <v>0</v>
      </c>
      <c r="P11448">
        <v>0.47464242404934398</v>
      </c>
      <c r="Q11448">
        <v>0</v>
      </c>
    </row>
    <row r="11449" spans="1:17">
      <c r="A11449" t="s">
        <v>122</v>
      </c>
      <c r="B11449">
        <v>2039</v>
      </c>
      <c r="C11449" t="s">
        <v>151</v>
      </c>
      <c r="D11449" t="s">
        <v>1066</v>
      </c>
      <c r="E11449" t="s">
        <v>170</v>
      </c>
      <c r="F11449" t="s">
        <v>160</v>
      </c>
      <c r="G11449" t="s">
        <v>158</v>
      </c>
      <c r="H11449" t="s">
        <v>132</v>
      </c>
      <c r="I11449">
        <v>0</v>
      </c>
      <c r="P11449">
        <v>0.47464242404934398</v>
      </c>
      <c r="Q11449">
        <v>0</v>
      </c>
    </row>
    <row r="11450" spans="1:17">
      <c r="A11450" t="s">
        <v>122</v>
      </c>
      <c r="B11450">
        <v>2039</v>
      </c>
      <c r="C11450" t="s">
        <v>151</v>
      </c>
      <c r="D11450" t="s">
        <v>1066</v>
      </c>
      <c r="E11450" t="s">
        <v>170</v>
      </c>
      <c r="F11450" t="s">
        <v>160</v>
      </c>
      <c r="G11450" t="s">
        <v>158</v>
      </c>
      <c r="H11450" t="s">
        <v>135</v>
      </c>
      <c r="I11450">
        <v>0</v>
      </c>
      <c r="P11450">
        <v>0.47464242404934398</v>
      </c>
      <c r="Q11450">
        <v>0</v>
      </c>
    </row>
    <row r="11451" spans="1:17">
      <c r="A11451" t="s">
        <v>122</v>
      </c>
      <c r="B11451">
        <v>2039</v>
      </c>
      <c r="C11451" t="s">
        <v>151</v>
      </c>
      <c r="D11451" t="s">
        <v>1066</v>
      </c>
      <c r="E11451" t="s">
        <v>170</v>
      </c>
      <c r="F11451" t="s">
        <v>160</v>
      </c>
      <c r="G11451" t="s">
        <v>158</v>
      </c>
      <c r="H11451" t="s">
        <v>136</v>
      </c>
      <c r="I11451">
        <v>0</v>
      </c>
      <c r="P11451">
        <v>0.47464242404934398</v>
      </c>
      <c r="Q11451">
        <v>0</v>
      </c>
    </row>
    <row r="11452" spans="1:17">
      <c r="A11452" t="s">
        <v>122</v>
      </c>
      <c r="B11452">
        <v>2039</v>
      </c>
      <c r="C11452" t="s">
        <v>152</v>
      </c>
      <c r="D11452" t="s">
        <v>1066</v>
      </c>
      <c r="E11452" t="s">
        <v>170</v>
      </c>
      <c r="F11452" t="s">
        <v>164</v>
      </c>
      <c r="G11452" t="s">
        <v>158</v>
      </c>
      <c r="H11452" t="s">
        <v>132</v>
      </c>
      <c r="I11452">
        <v>0</v>
      </c>
      <c r="P11452">
        <v>0.47464242404934398</v>
      </c>
      <c r="Q11452">
        <v>0</v>
      </c>
    </row>
    <row r="11453" spans="1:17">
      <c r="A11453" t="s">
        <v>122</v>
      </c>
      <c r="B11453">
        <v>2039</v>
      </c>
      <c r="C11453" t="s">
        <v>152</v>
      </c>
      <c r="D11453" t="s">
        <v>1066</v>
      </c>
      <c r="E11453" t="s">
        <v>170</v>
      </c>
      <c r="F11453" t="s">
        <v>164</v>
      </c>
      <c r="G11453" t="s">
        <v>158</v>
      </c>
      <c r="H11453" t="s">
        <v>135</v>
      </c>
      <c r="I11453">
        <v>0</v>
      </c>
      <c r="P11453">
        <v>0.47464242404934398</v>
      </c>
      <c r="Q11453">
        <v>0</v>
      </c>
    </row>
    <row r="11454" spans="1:17">
      <c r="A11454" t="s">
        <v>122</v>
      </c>
      <c r="B11454">
        <v>2039</v>
      </c>
      <c r="C11454" t="s">
        <v>152</v>
      </c>
      <c r="D11454" t="s">
        <v>1066</v>
      </c>
      <c r="E11454" t="s">
        <v>170</v>
      </c>
      <c r="F11454" t="s">
        <v>164</v>
      </c>
      <c r="G11454" t="s">
        <v>158</v>
      </c>
      <c r="H11454" t="s">
        <v>136</v>
      </c>
      <c r="I11454">
        <v>0</v>
      </c>
      <c r="P11454">
        <v>0.47464242404934398</v>
      </c>
      <c r="Q11454">
        <v>0</v>
      </c>
    </row>
    <row r="11455" spans="1:17">
      <c r="A11455" t="s">
        <v>122</v>
      </c>
      <c r="B11455">
        <v>2039</v>
      </c>
      <c r="C11455" t="s">
        <v>152</v>
      </c>
      <c r="D11455" t="s">
        <v>1066</v>
      </c>
      <c r="E11455" t="s">
        <v>170</v>
      </c>
      <c r="F11455" t="s">
        <v>159</v>
      </c>
      <c r="G11455" t="s">
        <v>158</v>
      </c>
      <c r="H11455" t="s">
        <v>132</v>
      </c>
      <c r="I11455">
        <v>0</v>
      </c>
      <c r="P11455">
        <v>0.47464242404934398</v>
      </c>
      <c r="Q11455">
        <v>0</v>
      </c>
    </row>
    <row r="11456" spans="1:17">
      <c r="A11456" t="s">
        <v>122</v>
      </c>
      <c r="B11456">
        <v>2039</v>
      </c>
      <c r="C11456" t="s">
        <v>152</v>
      </c>
      <c r="D11456" t="s">
        <v>1066</v>
      </c>
      <c r="E11456" t="s">
        <v>170</v>
      </c>
      <c r="F11456" t="s">
        <v>159</v>
      </c>
      <c r="G11456" t="s">
        <v>158</v>
      </c>
      <c r="H11456" t="s">
        <v>135</v>
      </c>
      <c r="I11456">
        <v>0</v>
      </c>
      <c r="P11456">
        <v>0.47464242404934398</v>
      </c>
      <c r="Q11456">
        <v>0</v>
      </c>
    </row>
    <row r="11457" spans="1:17">
      <c r="A11457" t="s">
        <v>122</v>
      </c>
      <c r="B11457">
        <v>2039</v>
      </c>
      <c r="C11457" t="s">
        <v>152</v>
      </c>
      <c r="D11457" t="s">
        <v>1066</v>
      </c>
      <c r="E11457" t="s">
        <v>170</v>
      </c>
      <c r="F11457" t="s">
        <v>159</v>
      </c>
      <c r="G11457" t="s">
        <v>158</v>
      </c>
      <c r="H11457" t="s">
        <v>136</v>
      </c>
      <c r="I11457">
        <v>0</v>
      </c>
      <c r="P11457">
        <v>0.47464242404934398</v>
      </c>
      <c r="Q11457">
        <v>0</v>
      </c>
    </row>
    <row r="11458" spans="1:17">
      <c r="A11458" t="s">
        <v>122</v>
      </c>
      <c r="B11458">
        <v>2039</v>
      </c>
      <c r="C11458" t="s">
        <v>152</v>
      </c>
      <c r="D11458" t="s">
        <v>1066</v>
      </c>
      <c r="E11458" t="s">
        <v>170</v>
      </c>
      <c r="F11458" t="s">
        <v>126</v>
      </c>
      <c r="G11458" t="s">
        <v>158</v>
      </c>
      <c r="H11458" t="s">
        <v>132</v>
      </c>
      <c r="I11458">
        <v>0</v>
      </c>
      <c r="P11458">
        <v>0.47464242404934398</v>
      </c>
      <c r="Q11458">
        <v>0</v>
      </c>
    </row>
    <row r="11459" spans="1:17">
      <c r="A11459" t="s">
        <v>122</v>
      </c>
      <c r="B11459">
        <v>2039</v>
      </c>
      <c r="C11459" t="s">
        <v>152</v>
      </c>
      <c r="D11459" t="s">
        <v>1066</v>
      </c>
      <c r="E11459" t="s">
        <v>170</v>
      </c>
      <c r="F11459" t="s">
        <v>126</v>
      </c>
      <c r="G11459" t="s">
        <v>158</v>
      </c>
      <c r="H11459" t="s">
        <v>135</v>
      </c>
      <c r="I11459">
        <v>0</v>
      </c>
      <c r="P11459">
        <v>0.47464242404934398</v>
      </c>
      <c r="Q11459">
        <v>0</v>
      </c>
    </row>
    <row r="11460" spans="1:17">
      <c r="A11460" t="s">
        <v>122</v>
      </c>
      <c r="B11460">
        <v>2039</v>
      </c>
      <c r="C11460" t="s">
        <v>152</v>
      </c>
      <c r="D11460" t="s">
        <v>1066</v>
      </c>
      <c r="E11460" t="s">
        <v>170</v>
      </c>
      <c r="F11460" t="s">
        <v>126</v>
      </c>
      <c r="G11460" t="s">
        <v>158</v>
      </c>
      <c r="H11460" t="s">
        <v>136</v>
      </c>
      <c r="I11460">
        <v>0</v>
      </c>
      <c r="P11460">
        <v>0.47464242404934398</v>
      </c>
      <c r="Q11460">
        <v>0</v>
      </c>
    </row>
    <row r="11461" spans="1:17">
      <c r="A11461" t="s">
        <v>122</v>
      </c>
      <c r="B11461">
        <v>2039</v>
      </c>
      <c r="C11461" t="s">
        <v>152</v>
      </c>
      <c r="D11461" t="s">
        <v>1066</v>
      </c>
      <c r="E11461" t="s">
        <v>170</v>
      </c>
      <c r="F11461" t="s">
        <v>165</v>
      </c>
      <c r="G11461" t="s">
        <v>158</v>
      </c>
      <c r="H11461" t="s">
        <v>132</v>
      </c>
      <c r="I11461">
        <v>0</v>
      </c>
      <c r="P11461">
        <v>0.47464242404934398</v>
      </c>
      <c r="Q11461">
        <v>0</v>
      </c>
    </row>
    <row r="11462" spans="1:17">
      <c r="A11462" t="s">
        <v>122</v>
      </c>
      <c r="B11462">
        <v>2039</v>
      </c>
      <c r="C11462" t="s">
        <v>152</v>
      </c>
      <c r="D11462" t="s">
        <v>1066</v>
      </c>
      <c r="E11462" t="s">
        <v>170</v>
      </c>
      <c r="F11462" t="s">
        <v>165</v>
      </c>
      <c r="G11462" t="s">
        <v>158</v>
      </c>
      <c r="H11462" t="s">
        <v>135</v>
      </c>
      <c r="I11462">
        <v>0</v>
      </c>
      <c r="P11462">
        <v>0.47464242404934398</v>
      </c>
      <c r="Q11462">
        <v>0</v>
      </c>
    </row>
    <row r="11463" spans="1:17">
      <c r="A11463" t="s">
        <v>122</v>
      </c>
      <c r="B11463">
        <v>2039</v>
      </c>
      <c r="C11463" t="s">
        <v>152</v>
      </c>
      <c r="D11463" t="s">
        <v>1066</v>
      </c>
      <c r="E11463" t="s">
        <v>170</v>
      </c>
      <c r="F11463" t="s">
        <v>165</v>
      </c>
      <c r="G11463" t="s">
        <v>158</v>
      </c>
      <c r="H11463" t="s">
        <v>136</v>
      </c>
      <c r="I11463">
        <v>0</v>
      </c>
      <c r="P11463">
        <v>0.47464242404934398</v>
      </c>
      <c r="Q11463">
        <v>0</v>
      </c>
    </row>
    <row r="11464" spans="1:17">
      <c r="A11464" t="s">
        <v>122</v>
      </c>
      <c r="B11464">
        <v>2039</v>
      </c>
      <c r="C11464" t="s">
        <v>152</v>
      </c>
      <c r="D11464" t="s">
        <v>1066</v>
      </c>
      <c r="E11464" t="s">
        <v>170</v>
      </c>
      <c r="F11464" t="s">
        <v>166</v>
      </c>
      <c r="G11464" t="s">
        <v>158</v>
      </c>
      <c r="H11464" t="s">
        <v>132</v>
      </c>
      <c r="I11464">
        <v>0</v>
      </c>
      <c r="P11464">
        <v>0.47464242404934398</v>
      </c>
      <c r="Q11464">
        <v>0</v>
      </c>
    </row>
    <row r="11465" spans="1:17">
      <c r="A11465" t="s">
        <v>122</v>
      </c>
      <c r="B11465">
        <v>2039</v>
      </c>
      <c r="C11465" t="s">
        <v>152</v>
      </c>
      <c r="D11465" t="s">
        <v>1066</v>
      </c>
      <c r="E11465" t="s">
        <v>170</v>
      </c>
      <c r="F11465" t="s">
        <v>166</v>
      </c>
      <c r="G11465" t="s">
        <v>158</v>
      </c>
      <c r="H11465" t="s">
        <v>135</v>
      </c>
      <c r="I11465">
        <v>0</v>
      </c>
      <c r="P11465">
        <v>0.47464242404934398</v>
      </c>
      <c r="Q11465">
        <v>0</v>
      </c>
    </row>
    <row r="11466" spans="1:17">
      <c r="A11466" t="s">
        <v>122</v>
      </c>
      <c r="B11466">
        <v>2039</v>
      </c>
      <c r="C11466" t="s">
        <v>152</v>
      </c>
      <c r="D11466" t="s">
        <v>1066</v>
      </c>
      <c r="E11466" t="s">
        <v>170</v>
      </c>
      <c r="F11466" t="s">
        <v>166</v>
      </c>
      <c r="G11466" t="s">
        <v>158</v>
      </c>
      <c r="H11466" t="s">
        <v>136</v>
      </c>
      <c r="I11466">
        <v>0</v>
      </c>
      <c r="P11466">
        <v>0.47464242404934398</v>
      </c>
      <c r="Q11466">
        <v>0</v>
      </c>
    </row>
    <row r="11467" spans="1:17">
      <c r="A11467" t="s">
        <v>122</v>
      </c>
      <c r="B11467">
        <v>2039</v>
      </c>
      <c r="C11467" t="s">
        <v>152</v>
      </c>
      <c r="D11467" t="s">
        <v>1066</v>
      </c>
      <c r="E11467" t="s">
        <v>170</v>
      </c>
      <c r="F11467" t="s">
        <v>160</v>
      </c>
      <c r="G11467" t="s">
        <v>158</v>
      </c>
      <c r="H11467" t="s">
        <v>132</v>
      </c>
      <c r="I11467">
        <v>0</v>
      </c>
      <c r="P11467">
        <v>0.47464242404934398</v>
      </c>
      <c r="Q11467">
        <v>0</v>
      </c>
    </row>
    <row r="11468" spans="1:17">
      <c r="A11468" t="s">
        <v>122</v>
      </c>
      <c r="B11468">
        <v>2039</v>
      </c>
      <c r="C11468" t="s">
        <v>152</v>
      </c>
      <c r="D11468" t="s">
        <v>1066</v>
      </c>
      <c r="E11468" t="s">
        <v>170</v>
      </c>
      <c r="F11468" t="s">
        <v>160</v>
      </c>
      <c r="G11468" t="s">
        <v>158</v>
      </c>
      <c r="H11468" t="s">
        <v>135</v>
      </c>
      <c r="I11468">
        <v>0</v>
      </c>
      <c r="P11468">
        <v>0.47464242404934398</v>
      </c>
      <c r="Q11468">
        <v>0</v>
      </c>
    </row>
    <row r="11469" spans="1:17">
      <c r="A11469" t="s">
        <v>122</v>
      </c>
      <c r="B11469">
        <v>2039</v>
      </c>
      <c r="C11469" t="s">
        <v>152</v>
      </c>
      <c r="D11469" t="s">
        <v>1066</v>
      </c>
      <c r="E11469" t="s">
        <v>170</v>
      </c>
      <c r="F11469" t="s">
        <v>160</v>
      </c>
      <c r="G11469" t="s">
        <v>158</v>
      </c>
      <c r="H11469" t="s">
        <v>136</v>
      </c>
      <c r="I11469">
        <v>0</v>
      </c>
      <c r="P11469">
        <v>0.47464242404934398</v>
      </c>
      <c r="Q11469">
        <v>0</v>
      </c>
    </row>
    <row r="11470" spans="1:17">
      <c r="A11470" t="s">
        <v>122</v>
      </c>
      <c r="B11470">
        <v>2039</v>
      </c>
      <c r="C11470" t="s">
        <v>153</v>
      </c>
      <c r="D11470" t="s">
        <v>1066</v>
      </c>
      <c r="E11470" t="s">
        <v>170</v>
      </c>
      <c r="F11470" t="s">
        <v>164</v>
      </c>
      <c r="G11470" t="s">
        <v>158</v>
      </c>
      <c r="H11470" t="s">
        <v>132</v>
      </c>
      <c r="I11470">
        <v>0</v>
      </c>
      <c r="P11470">
        <v>0.47464242404934398</v>
      </c>
      <c r="Q11470">
        <v>0</v>
      </c>
    </row>
    <row r="11471" spans="1:17">
      <c r="A11471" t="s">
        <v>122</v>
      </c>
      <c r="B11471">
        <v>2039</v>
      </c>
      <c r="C11471" t="s">
        <v>153</v>
      </c>
      <c r="D11471" t="s">
        <v>1066</v>
      </c>
      <c r="E11471" t="s">
        <v>170</v>
      </c>
      <c r="F11471" t="s">
        <v>164</v>
      </c>
      <c r="G11471" t="s">
        <v>158</v>
      </c>
      <c r="H11471" t="s">
        <v>135</v>
      </c>
      <c r="I11471">
        <v>0</v>
      </c>
      <c r="P11471">
        <v>0.47464242404934398</v>
      </c>
      <c r="Q11471">
        <v>0</v>
      </c>
    </row>
    <row r="11472" spans="1:17">
      <c r="A11472" t="s">
        <v>122</v>
      </c>
      <c r="B11472">
        <v>2039</v>
      </c>
      <c r="C11472" t="s">
        <v>153</v>
      </c>
      <c r="D11472" t="s">
        <v>1066</v>
      </c>
      <c r="E11472" t="s">
        <v>170</v>
      </c>
      <c r="F11472" t="s">
        <v>164</v>
      </c>
      <c r="G11472" t="s">
        <v>158</v>
      </c>
      <c r="H11472" t="s">
        <v>136</v>
      </c>
      <c r="I11472">
        <v>0</v>
      </c>
      <c r="P11472">
        <v>0.47464242404934398</v>
      </c>
      <c r="Q11472">
        <v>0</v>
      </c>
    </row>
    <row r="11473" spans="1:17">
      <c r="A11473" t="s">
        <v>122</v>
      </c>
      <c r="B11473">
        <v>2039</v>
      </c>
      <c r="C11473" t="s">
        <v>153</v>
      </c>
      <c r="D11473" t="s">
        <v>1066</v>
      </c>
      <c r="E11473" t="s">
        <v>170</v>
      </c>
      <c r="F11473" t="s">
        <v>159</v>
      </c>
      <c r="G11473" t="s">
        <v>158</v>
      </c>
      <c r="H11473" t="s">
        <v>132</v>
      </c>
      <c r="I11473">
        <v>0</v>
      </c>
      <c r="P11473">
        <v>0.47464242404934398</v>
      </c>
      <c r="Q11473">
        <v>0</v>
      </c>
    </row>
    <row r="11474" spans="1:17">
      <c r="A11474" t="s">
        <v>122</v>
      </c>
      <c r="B11474">
        <v>2039</v>
      </c>
      <c r="C11474" t="s">
        <v>153</v>
      </c>
      <c r="D11474" t="s">
        <v>1066</v>
      </c>
      <c r="E11474" t="s">
        <v>170</v>
      </c>
      <c r="F11474" t="s">
        <v>159</v>
      </c>
      <c r="G11474" t="s">
        <v>158</v>
      </c>
      <c r="H11474" t="s">
        <v>135</v>
      </c>
      <c r="I11474">
        <v>0</v>
      </c>
      <c r="P11474">
        <v>0.47464242404934398</v>
      </c>
      <c r="Q11474">
        <v>0</v>
      </c>
    </row>
    <row r="11475" spans="1:17">
      <c r="A11475" t="s">
        <v>122</v>
      </c>
      <c r="B11475">
        <v>2039</v>
      </c>
      <c r="C11475" t="s">
        <v>153</v>
      </c>
      <c r="D11475" t="s">
        <v>1066</v>
      </c>
      <c r="E11475" t="s">
        <v>170</v>
      </c>
      <c r="F11475" t="s">
        <v>159</v>
      </c>
      <c r="G11475" t="s">
        <v>158</v>
      </c>
      <c r="H11475" t="s">
        <v>136</v>
      </c>
      <c r="I11475">
        <v>0</v>
      </c>
      <c r="P11475">
        <v>0.47464242404934398</v>
      </c>
      <c r="Q11475">
        <v>0</v>
      </c>
    </row>
    <row r="11476" spans="1:17">
      <c r="A11476" t="s">
        <v>122</v>
      </c>
      <c r="B11476">
        <v>2039</v>
      </c>
      <c r="C11476" t="s">
        <v>153</v>
      </c>
      <c r="D11476" t="s">
        <v>1066</v>
      </c>
      <c r="E11476" t="s">
        <v>170</v>
      </c>
      <c r="F11476" t="s">
        <v>126</v>
      </c>
      <c r="G11476" t="s">
        <v>158</v>
      </c>
      <c r="H11476" t="s">
        <v>132</v>
      </c>
      <c r="I11476">
        <v>0</v>
      </c>
      <c r="P11476">
        <v>0.47464242404934398</v>
      </c>
      <c r="Q11476">
        <v>0</v>
      </c>
    </row>
    <row r="11477" spans="1:17">
      <c r="A11477" t="s">
        <v>122</v>
      </c>
      <c r="B11477">
        <v>2039</v>
      </c>
      <c r="C11477" t="s">
        <v>153</v>
      </c>
      <c r="D11477" t="s">
        <v>1066</v>
      </c>
      <c r="E11477" t="s">
        <v>170</v>
      </c>
      <c r="F11477" t="s">
        <v>126</v>
      </c>
      <c r="G11477" t="s">
        <v>158</v>
      </c>
      <c r="H11477" t="s">
        <v>135</v>
      </c>
      <c r="I11477">
        <v>0</v>
      </c>
      <c r="P11477">
        <v>0.47464242404934398</v>
      </c>
      <c r="Q11477">
        <v>0</v>
      </c>
    </row>
    <row r="11478" spans="1:17">
      <c r="A11478" t="s">
        <v>122</v>
      </c>
      <c r="B11478">
        <v>2039</v>
      </c>
      <c r="C11478" t="s">
        <v>153</v>
      </c>
      <c r="D11478" t="s">
        <v>1066</v>
      </c>
      <c r="E11478" t="s">
        <v>170</v>
      </c>
      <c r="F11478" t="s">
        <v>126</v>
      </c>
      <c r="G11478" t="s">
        <v>158</v>
      </c>
      <c r="H11478" t="s">
        <v>136</v>
      </c>
      <c r="I11478">
        <v>0</v>
      </c>
      <c r="P11478">
        <v>0.47464242404934398</v>
      </c>
      <c r="Q11478">
        <v>0</v>
      </c>
    </row>
    <row r="11479" spans="1:17">
      <c r="A11479" t="s">
        <v>122</v>
      </c>
      <c r="B11479">
        <v>2039</v>
      </c>
      <c r="C11479" t="s">
        <v>153</v>
      </c>
      <c r="D11479" t="s">
        <v>1066</v>
      </c>
      <c r="E11479" t="s">
        <v>170</v>
      </c>
      <c r="F11479" t="s">
        <v>165</v>
      </c>
      <c r="G11479" t="s">
        <v>158</v>
      </c>
      <c r="H11479" t="s">
        <v>132</v>
      </c>
      <c r="I11479">
        <v>0</v>
      </c>
      <c r="P11479">
        <v>0.47464242404934398</v>
      </c>
      <c r="Q11479">
        <v>0</v>
      </c>
    </row>
    <row r="11480" spans="1:17">
      <c r="A11480" t="s">
        <v>122</v>
      </c>
      <c r="B11480">
        <v>2039</v>
      </c>
      <c r="C11480" t="s">
        <v>153</v>
      </c>
      <c r="D11480" t="s">
        <v>1066</v>
      </c>
      <c r="E11480" t="s">
        <v>170</v>
      </c>
      <c r="F11480" t="s">
        <v>165</v>
      </c>
      <c r="G11480" t="s">
        <v>158</v>
      </c>
      <c r="H11480" t="s">
        <v>135</v>
      </c>
      <c r="I11480">
        <v>0</v>
      </c>
      <c r="P11480">
        <v>0.47464242404934398</v>
      </c>
      <c r="Q11480">
        <v>0</v>
      </c>
    </row>
    <row r="11481" spans="1:17">
      <c r="A11481" t="s">
        <v>122</v>
      </c>
      <c r="B11481">
        <v>2039</v>
      </c>
      <c r="C11481" t="s">
        <v>153</v>
      </c>
      <c r="D11481" t="s">
        <v>1066</v>
      </c>
      <c r="E11481" t="s">
        <v>170</v>
      </c>
      <c r="F11481" t="s">
        <v>165</v>
      </c>
      <c r="G11481" t="s">
        <v>158</v>
      </c>
      <c r="H11481" t="s">
        <v>136</v>
      </c>
      <c r="I11481">
        <v>0</v>
      </c>
      <c r="P11481">
        <v>0.47464242404934398</v>
      </c>
      <c r="Q11481">
        <v>0</v>
      </c>
    </row>
    <row r="11482" spans="1:17">
      <c r="A11482" t="s">
        <v>122</v>
      </c>
      <c r="B11482">
        <v>2039</v>
      </c>
      <c r="C11482" t="s">
        <v>153</v>
      </c>
      <c r="D11482" t="s">
        <v>1066</v>
      </c>
      <c r="E11482" t="s">
        <v>170</v>
      </c>
      <c r="F11482" t="s">
        <v>166</v>
      </c>
      <c r="G11482" t="s">
        <v>158</v>
      </c>
      <c r="H11482" t="s">
        <v>132</v>
      </c>
      <c r="I11482">
        <v>0</v>
      </c>
      <c r="P11482">
        <v>0.47464242404934398</v>
      </c>
      <c r="Q11482">
        <v>0</v>
      </c>
    </row>
    <row r="11483" spans="1:17">
      <c r="A11483" t="s">
        <v>122</v>
      </c>
      <c r="B11483">
        <v>2039</v>
      </c>
      <c r="C11483" t="s">
        <v>153</v>
      </c>
      <c r="D11483" t="s">
        <v>1066</v>
      </c>
      <c r="E11483" t="s">
        <v>170</v>
      </c>
      <c r="F11483" t="s">
        <v>166</v>
      </c>
      <c r="G11483" t="s">
        <v>158</v>
      </c>
      <c r="H11483" t="s">
        <v>135</v>
      </c>
      <c r="I11483">
        <v>0</v>
      </c>
      <c r="P11483">
        <v>0.47464242404934398</v>
      </c>
      <c r="Q11483">
        <v>0</v>
      </c>
    </row>
    <row r="11484" spans="1:17">
      <c r="A11484" t="s">
        <v>122</v>
      </c>
      <c r="B11484">
        <v>2039</v>
      </c>
      <c r="C11484" t="s">
        <v>153</v>
      </c>
      <c r="D11484" t="s">
        <v>1066</v>
      </c>
      <c r="E11484" t="s">
        <v>170</v>
      </c>
      <c r="F11484" t="s">
        <v>166</v>
      </c>
      <c r="G11484" t="s">
        <v>158</v>
      </c>
      <c r="H11484" t="s">
        <v>136</v>
      </c>
      <c r="I11484">
        <v>0</v>
      </c>
      <c r="P11484">
        <v>0.47464242404934398</v>
      </c>
      <c r="Q11484">
        <v>0</v>
      </c>
    </row>
    <row r="11485" spans="1:17">
      <c r="A11485" t="s">
        <v>122</v>
      </c>
      <c r="B11485">
        <v>2039</v>
      </c>
      <c r="C11485" t="s">
        <v>153</v>
      </c>
      <c r="D11485" t="s">
        <v>1066</v>
      </c>
      <c r="E11485" t="s">
        <v>170</v>
      </c>
      <c r="F11485" t="s">
        <v>160</v>
      </c>
      <c r="G11485" t="s">
        <v>158</v>
      </c>
      <c r="H11485" t="s">
        <v>132</v>
      </c>
      <c r="I11485">
        <v>9010810122.2354507</v>
      </c>
      <c r="P11485">
        <v>0.47464242404934398</v>
      </c>
      <c r="Q11485">
        <v>4276912759.0661998</v>
      </c>
    </row>
    <row r="11486" spans="1:17">
      <c r="A11486" t="s">
        <v>122</v>
      </c>
      <c r="B11486">
        <v>2039</v>
      </c>
      <c r="C11486" t="s">
        <v>153</v>
      </c>
      <c r="D11486" t="s">
        <v>1066</v>
      </c>
      <c r="E11486" t="s">
        <v>170</v>
      </c>
      <c r="F11486" t="s">
        <v>160</v>
      </c>
      <c r="G11486" t="s">
        <v>158</v>
      </c>
      <c r="H11486" t="s">
        <v>135</v>
      </c>
      <c r="I11486">
        <v>2448614822.7196999</v>
      </c>
      <c r="P11486">
        <v>0.47464242404934398</v>
      </c>
      <c r="Q11486">
        <v>1162216475.0188301</v>
      </c>
    </row>
    <row r="11487" spans="1:17">
      <c r="A11487" t="s">
        <v>122</v>
      </c>
      <c r="B11487">
        <v>2039</v>
      </c>
      <c r="C11487" t="s">
        <v>153</v>
      </c>
      <c r="D11487" t="s">
        <v>1066</v>
      </c>
      <c r="E11487" t="s">
        <v>170</v>
      </c>
      <c r="F11487" t="s">
        <v>160</v>
      </c>
      <c r="G11487" t="s">
        <v>158</v>
      </c>
      <c r="H11487" t="s">
        <v>136</v>
      </c>
      <c r="I11487">
        <v>0</v>
      </c>
      <c r="P11487">
        <v>0.47464242404934398</v>
      </c>
      <c r="Q11487">
        <v>0</v>
      </c>
    </row>
    <row r="11488" spans="1:17">
      <c r="A11488" t="s">
        <v>122</v>
      </c>
      <c r="B11488">
        <v>2039</v>
      </c>
      <c r="C11488" t="s">
        <v>154</v>
      </c>
      <c r="D11488" t="s">
        <v>1066</v>
      </c>
      <c r="E11488" t="s">
        <v>170</v>
      </c>
      <c r="F11488" t="s">
        <v>164</v>
      </c>
      <c r="G11488" t="s">
        <v>158</v>
      </c>
      <c r="H11488" t="s">
        <v>132</v>
      </c>
      <c r="I11488">
        <v>0</v>
      </c>
      <c r="P11488">
        <v>0.47464242404934398</v>
      </c>
      <c r="Q11488">
        <v>0</v>
      </c>
    </row>
    <row r="11489" spans="1:17">
      <c r="A11489" t="s">
        <v>122</v>
      </c>
      <c r="B11489">
        <v>2039</v>
      </c>
      <c r="C11489" t="s">
        <v>154</v>
      </c>
      <c r="D11489" t="s">
        <v>1066</v>
      </c>
      <c r="E11489" t="s">
        <v>170</v>
      </c>
      <c r="F11489" t="s">
        <v>164</v>
      </c>
      <c r="G11489" t="s">
        <v>158</v>
      </c>
      <c r="H11489" t="s">
        <v>135</v>
      </c>
      <c r="I11489">
        <v>0</v>
      </c>
      <c r="P11489">
        <v>0.47464242404934398</v>
      </c>
      <c r="Q11489">
        <v>0</v>
      </c>
    </row>
    <row r="11490" spans="1:17">
      <c r="A11490" t="s">
        <v>122</v>
      </c>
      <c r="B11490">
        <v>2039</v>
      </c>
      <c r="C11490" t="s">
        <v>154</v>
      </c>
      <c r="D11490" t="s">
        <v>1066</v>
      </c>
      <c r="E11490" t="s">
        <v>170</v>
      </c>
      <c r="F11490" t="s">
        <v>164</v>
      </c>
      <c r="G11490" t="s">
        <v>158</v>
      </c>
      <c r="H11490" t="s">
        <v>136</v>
      </c>
      <c r="I11490">
        <v>0</v>
      </c>
      <c r="P11490">
        <v>0.47464242404934398</v>
      </c>
      <c r="Q11490">
        <v>0</v>
      </c>
    </row>
    <row r="11491" spans="1:17">
      <c r="A11491" t="s">
        <v>122</v>
      </c>
      <c r="B11491">
        <v>2039</v>
      </c>
      <c r="C11491" t="s">
        <v>154</v>
      </c>
      <c r="D11491" t="s">
        <v>1066</v>
      </c>
      <c r="E11491" t="s">
        <v>170</v>
      </c>
      <c r="F11491" t="s">
        <v>159</v>
      </c>
      <c r="G11491" t="s">
        <v>158</v>
      </c>
      <c r="H11491" t="s">
        <v>132</v>
      </c>
      <c r="I11491">
        <v>0</v>
      </c>
      <c r="P11491">
        <v>0.47464242404934398</v>
      </c>
      <c r="Q11491">
        <v>0</v>
      </c>
    </row>
    <row r="11492" spans="1:17">
      <c r="A11492" t="s">
        <v>122</v>
      </c>
      <c r="B11492">
        <v>2039</v>
      </c>
      <c r="C11492" t="s">
        <v>154</v>
      </c>
      <c r="D11492" t="s">
        <v>1066</v>
      </c>
      <c r="E11492" t="s">
        <v>170</v>
      </c>
      <c r="F11492" t="s">
        <v>159</v>
      </c>
      <c r="G11492" t="s">
        <v>158</v>
      </c>
      <c r="H11492" t="s">
        <v>135</v>
      </c>
      <c r="I11492">
        <v>0</v>
      </c>
      <c r="P11492">
        <v>0.47464242404934398</v>
      </c>
      <c r="Q11492">
        <v>0</v>
      </c>
    </row>
    <row r="11493" spans="1:17">
      <c r="A11493" t="s">
        <v>122</v>
      </c>
      <c r="B11493">
        <v>2039</v>
      </c>
      <c r="C11493" t="s">
        <v>154</v>
      </c>
      <c r="D11493" t="s">
        <v>1066</v>
      </c>
      <c r="E11493" t="s">
        <v>170</v>
      </c>
      <c r="F11493" t="s">
        <v>159</v>
      </c>
      <c r="G11493" t="s">
        <v>158</v>
      </c>
      <c r="H11493" t="s">
        <v>136</v>
      </c>
      <c r="I11493">
        <v>0</v>
      </c>
      <c r="P11493">
        <v>0.47464242404934398</v>
      </c>
      <c r="Q11493">
        <v>0</v>
      </c>
    </row>
    <row r="11494" spans="1:17">
      <c r="A11494" t="s">
        <v>122</v>
      </c>
      <c r="B11494">
        <v>2039</v>
      </c>
      <c r="C11494" t="s">
        <v>154</v>
      </c>
      <c r="D11494" t="s">
        <v>1066</v>
      </c>
      <c r="E11494" t="s">
        <v>170</v>
      </c>
      <c r="F11494" t="s">
        <v>126</v>
      </c>
      <c r="G11494" t="s">
        <v>158</v>
      </c>
      <c r="H11494" t="s">
        <v>132</v>
      </c>
      <c r="I11494">
        <v>0</v>
      </c>
      <c r="P11494">
        <v>0.47464242404934398</v>
      </c>
      <c r="Q11494">
        <v>0</v>
      </c>
    </row>
    <row r="11495" spans="1:17">
      <c r="A11495" t="s">
        <v>122</v>
      </c>
      <c r="B11495">
        <v>2039</v>
      </c>
      <c r="C11495" t="s">
        <v>154</v>
      </c>
      <c r="D11495" t="s">
        <v>1066</v>
      </c>
      <c r="E11495" t="s">
        <v>170</v>
      </c>
      <c r="F11495" t="s">
        <v>126</v>
      </c>
      <c r="G11495" t="s">
        <v>158</v>
      </c>
      <c r="H11495" t="s">
        <v>135</v>
      </c>
      <c r="I11495">
        <v>0</v>
      </c>
      <c r="P11495">
        <v>0.47464242404934398</v>
      </c>
      <c r="Q11495">
        <v>0</v>
      </c>
    </row>
    <row r="11496" spans="1:17">
      <c r="A11496" t="s">
        <v>122</v>
      </c>
      <c r="B11496">
        <v>2039</v>
      </c>
      <c r="C11496" t="s">
        <v>154</v>
      </c>
      <c r="D11496" t="s">
        <v>1066</v>
      </c>
      <c r="E11496" t="s">
        <v>170</v>
      </c>
      <c r="F11496" t="s">
        <v>126</v>
      </c>
      <c r="G11496" t="s">
        <v>158</v>
      </c>
      <c r="H11496" t="s">
        <v>136</v>
      </c>
      <c r="I11496">
        <v>0</v>
      </c>
      <c r="P11496">
        <v>0.47464242404934398</v>
      </c>
      <c r="Q11496">
        <v>0</v>
      </c>
    </row>
    <row r="11497" spans="1:17">
      <c r="A11497" t="s">
        <v>122</v>
      </c>
      <c r="B11497">
        <v>2039</v>
      </c>
      <c r="C11497" t="s">
        <v>154</v>
      </c>
      <c r="D11497" t="s">
        <v>1066</v>
      </c>
      <c r="E11497" t="s">
        <v>170</v>
      </c>
      <c r="F11497" t="s">
        <v>165</v>
      </c>
      <c r="G11497" t="s">
        <v>158</v>
      </c>
      <c r="H11497" t="s">
        <v>132</v>
      </c>
      <c r="I11497">
        <v>0</v>
      </c>
      <c r="P11497">
        <v>0.47464242404934398</v>
      </c>
      <c r="Q11497">
        <v>0</v>
      </c>
    </row>
    <row r="11498" spans="1:17">
      <c r="A11498" t="s">
        <v>122</v>
      </c>
      <c r="B11498">
        <v>2039</v>
      </c>
      <c r="C11498" t="s">
        <v>154</v>
      </c>
      <c r="D11498" t="s">
        <v>1066</v>
      </c>
      <c r="E11498" t="s">
        <v>170</v>
      </c>
      <c r="F11498" t="s">
        <v>165</v>
      </c>
      <c r="G11498" t="s">
        <v>158</v>
      </c>
      <c r="H11498" t="s">
        <v>135</v>
      </c>
      <c r="I11498">
        <v>0</v>
      </c>
      <c r="P11498">
        <v>0.47464242404934398</v>
      </c>
      <c r="Q11498">
        <v>0</v>
      </c>
    </row>
    <row r="11499" spans="1:17">
      <c r="A11499" t="s">
        <v>122</v>
      </c>
      <c r="B11499">
        <v>2039</v>
      </c>
      <c r="C11499" t="s">
        <v>154</v>
      </c>
      <c r="D11499" t="s">
        <v>1066</v>
      </c>
      <c r="E11499" t="s">
        <v>170</v>
      </c>
      <c r="F11499" t="s">
        <v>165</v>
      </c>
      <c r="G11499" t="s">
        <v>158</v>
      </c>
      <c r="H11499" t="s">
        <v>136</v>
      </c>
      <c r="I11499">
        <v>0</v>
      </c>
      <c r="P11499">
        <v>0.47464242404934398</v>
      </c>
      <c r="Q11499">
        <v>0</v>
      </c>
    </row>
    <row r="11500" spans="1:17">
      <c r="A11500" t="s">
        <v>122</v>
      </c>
      <c r="B11500">
        <v>2039</v>
      </c>
      <c r="C11500" t="s">
        <v>154</v>
      </c>
      <c r="D11500" t="s">
        <v>1066</v>
      </c>
      <c r="E11500" t="s">
        <v>170</v>
      </c>
      <c r="F11500" t="s">
        <v>166</v>
      </c>
      <c r="G11500" t="s">
        <v>158</v>
      </c>
      <c r="H11500" t="s">
        <v>132</v>
      </c>
      <c r="I11500">
        <v>0</v>
      </c>
      <c r="P11500">
        <v>0.47464242404934398</v>
      </c>
      <c r="Q11500">
        <v>0</v>
      </c>
    </row>
    <row r="11501" spans="1:17">
      <c r="A11501" t="s">
        <v>122</v>
      </c>
      <c r="B11501">
        <v>2039</v>
      </c>
      <c r="C11501" t="s">
        <v>154</v>
      </c>
      <c r="D11501" t="s">
        <v>1066</v>
      </c>
      <c r="E11501" t="s">
        <v>170</v>
      </c>
      <c r="F11501" t="s">
        <v>166</v>
      </c>
      <c r="G11501" t="s">
        <v>158</v>
      </c>
      <c r="H11501" t="s">
        <v>135</v>
      </c>
      <c r="I11501">
        <v>0</v>
      </c>
      <c r="P11501">
        <v>0.47464242404934398</v>
      </c>
      <c r="Q11501">
        <v>0</v>
      </c>
    </row>
    <row r="11502" spans="1:17">
      <c r="A11502" t="s">
        <v>122</v>
      </c>
      <c r="B11502">
        <v>2039</v>
      </c>
      <c r="C11502" t="s">
        <v>154</v>
      </c>
      <c r="D11502" t="s">
        <v>1066</v>
      </c>
      <c r="E11502" t="s">
        <v>170</v>
      </c>
      <c r="F11502" t="s">
        <v>166</v>
      </c>
      <c r="G11502" t="s">
        <v>158</v>
      </c>
      <c r="H11502" t="s">
        <v>136</v>
      </c>
      <c r="I11502">
        <v>0</v>
      </c>
      <c r="P11502">
        <v>0.47464242404934398</v>
      </c>
      <c r="Q11502">
        <v>0</v>
      </c>
    </row>
    <row r="11503" spans="1:17">
      <c r="A11503" t="s">
        <v>122</v>
      </c>
      <c r="B11503">
        <v>2039</v>
      </c>
      <c r="C11503" t="s">
        <v>154</v>
      </c>
      <c r="D11503" t="s">
        <v>1066</v>
      </c>
      <c r="E11503" t="s">
        <v>170</v>
      </c>
      <c r="F11503" t="s">
        <v>160</v>
      </c>
      <c r="G11503" t="s">
        <v>158</v>
      </c>
      <c r="H11503" t="s">
        <v>132</v>
      </c>
      <c r="I11503">
        <v>0</v>
      </c>
      <c r="P11503">
        <v>0.47464242404934398</v>
      </c>
      <c r="Q11503">
        <v>0</v>
      </c>
    </row>
    <row r="11504" spans="1:17">
      <c r="A11504" t="s">
        <v>122</v>
      </c>
      <c r="B11504">
        <v>2039</v>
      </c>
      <c r="C11504" t="s">
        <v>154</v>
      </c>
      <c r="D11504" t="s">
        <v>1066</v>
      </c>
      <c r="E11504" t="s">
        <v>170</v>
      </c>
      <c r="F11504" t="s">
        <v>160</v>
      </c>
      <c r="G11504" t="s">
        <v>158</v>
      </c>
      <c r="H11504" t="s">
        <v>135</v>
      </c>
      <c r="I11504">
        <v>0</v>
      </c>
      <c r="P11504">
        <v>0.47464242404934398</v>
      </c>
      <c r="Q11504">
        <v>0</v>
      </c>
    </row>
    <row r="11505" spans="1:17">
      <c r="A11505" t="s">
        <v>122</v>
      </c>
      <c r="B11505">
        <v>2039</v>
      </c>
      <c r="C11505" t="s">
        <v>154</v>
      </c>
      <c r="D11505" t="s">
        <v>1066</v>
      </c>
      <c r="E11505" t="s">
        <v>170</v>
      </c>
      <c r="F11505" t="s">
        <v>160</v>
      </c>
      <c r="G11505" t="s">
        <v>158</v>
      </c>
      <c r="H11505" t="s">
        <v>136</v>
      </c>
      <c r="I11505">
        <v>0</v>
      </c>
      <c r="P11505">
        <v>0.47464242404934398</v>
      </c>
      <c r="Q11505">
        <v>0</v>
      </c>
    </row>
    <row r="11506" spans="1:17">
      <c r="A11506" t="s">
        <v>122</v>
      </c>
      <c r="B11506">
        <v>2039</v>
      </c>
      <c r="C11506" t="s">
        <v>155</v>
      </c>
      <c r="D11506" t="s">
        <v>1066</v>
      </c>
      <c r="E11506" t="s">
        <v>170</v>
      </c>
      <c r="F11506" t="s">
        <v>164</v>
      </c>
      <c r="G11506" t="s">
        <v>158</v>
      </c>
      <c r="H11506" t="s">
        <v>132</v>
      </c>
      <c r="I11506">
        <v>0</v>
      </c>
      <c r="P11506">
        <v>0.47464242404934398</v>
      </c>
      <c r="Q11506">
        <v>0</v>
      </c>
    </row>
    <row r="11507" spans="1:17">
      <c r="A11507" t="s">
        <v>122</v>
      </c>
      <c r="B11507">
        <v>2039</v>
      </c>
      <c r="C11507" t="s">
        <v>155</v>
      </c>
      <c r="D11507" t="s">
        <v>1066</v>
      </c>
      <c r="E11507" t="s">
        <v>170</v>
      </c>
      <c r="F11507" t="s">
        <v>164</v>
      </c>
      <c r="G11507" t="s">
        <v>158</v>
      </c>
      <c r="H11507" t="s">
        <v>135</v>
      </c>
      <c r="I11507">
        <v>0</v>
      </c>
      <c r="P11507">
        <v>0.47464242404934398</v>
      </c>
      <c r="Q11507">
        <v>0</v>
      </c>
    </row>
    <row r="11508" spans="1:17">
      <c r="A11508" t="s">
        <v>122</v>
      </c>
      <c r="B11508">
        <v>2039</v>
      </c>
      <c r="C11508" t="s">
        <v>155</v>
      </c>
      <c r="D11508" t="s">
        <v>1066</v>
      </c>
      <c r="E11508" t="s">
        <v>170</v>
      </c>
      <c r="F11508" t="s">
        <v>164</v>
      </c>
      <c r="G11508" t="s">
        <v>158</v>
      </c>
      <c r="H11508" t="s">
        <v>136</v>
      </c>
      <c r="I11508">
        <v>0</v>
      </c>
      <c r="P11508">
        <v>0.47464242404934398</v>
      </c>
      <c r="Q11508">
        <v>0</v>
      </c>
    </row>
    <row r="11509" spans="1:17">
      <c r="A11509" t="s">
        <v>122</v>
      </c>
      <c r="B11509">
        <v>2039</v>
      </c>
      <c r="C11509" t="s">
        <v>155</v>
      </c>
      <c r="D11509" t="s">
        <v>1066</v>
      </c>
      <c r="E11509" t="s">
        <v>170</v>
      </c>
      <c r="F11509" t="s">
        <v>159</v>
      </c>
      <c r="G11509" t="s">
        <v>158</v>
      </c>
      <c r="H11509" t="s">
        <v>132</v>
      </c>
      <c r="I11509">
        <v>0</v>
      </c>
      <c r="P11509">
        <v>0.47464242404934398</v>
      </c>
      <c r="Q11509">
        <v>0</v>
      </c>
    </row>
    <row r="11510" spans="1:17">
      <c r="A11510" t="s">
        <v>122</v>
      </c>
      <c r="B11510">
        <v>2039</v>
      </c>
      <c r="C11510" t="s">
        <v>155</v>
      </c>
      <c r="D11510" t="s">
        <v>1066</v>
      </c>
      <c r="E11510" t="s">
        <v>170</v>
      </c>
      <c r="F11510" t="s">
        <v>159</v>
      </c>
      <c r="G11510" t="s">
        <v>158</v>
      </c>
      <c r="H11510" t="s">
        <v>135</v>
      </c>
      <c r="I11510">
        <v>0</v>
      </c>
      <c r="P11510">
        <v>0.47464242404934398</v>
      </c>
      <c r="Q11510">
        <v>0</v>
      </c>
    </row>
    <row r="11511" spans="1:17">
      <c r="A11511" t="s">
        <v>122</v>
      </c>
      <c r="B11511">
        <v>2039</v>
      </c>
      <c r="C11511" t="s">
        <v>155</v>
      </c>
      <c r="D11511" t="s">
        <v>1066</v>
      </c>
      <c r="E11511" t="s">
        <v>170</v>
      </c>
      <c r="F11511" t="s">
        <v>159</v>
      </c>
      <c r="G11511" t="s">
        <v>158</v>
      </c>
      <c r="H11511" t="s">
        <v>136</v>
      </c>
      <c r="I11511">
        <v>0</v>
      </c>
      <c r="P11511">
        <v>0.47464242404934398</v>
      </c>
      <c r="Q11511">
        <v>0</v>
      </c>
    </row>
    <row r="11512" spans="1:17">
      <c r="A11512" t="s">
        <v>122</v>
      </c>
      <c r="B11512">
        <v>2039</v>
      </c>
      <c r="C11512" t="s">
        <v>155</v>
      </c>
      <c r="D11512" t="s">
        <v>1066</v>
      </c>
      <c r="E11512" t="s">
        <v>170</v>
      </c>
      <c r="F11512" t="s">
        <v>126</v>
      </c>
      <c r="G11512" t="s">
        <v>158</v>
      </c>
      <c r="H11512" t="s">
        <v>132</v>
      </c>
      <c r="I11512">
        <v>0</v>
      </c>
      <c r="P11512">
        <v>0.47464242404934398</v>
      </c>
      <c r="Q11512">
        <v>0</v>
      </c>
    </row>
    <row r="11513" spans="1:17">
      <c r="A11513" t="s">
        <v>122</v>
      </c>
      <c r="B11513">
        <v>2039</v>
      </c>
      <c r="C11513" t="s">
        <v>155</v>
      </c>
      <c r="D11513" t="s">
        <v>1066</v>
      </c>
      <c r="E11513" t="s">
        <v>170</v>
      </c>
      <c r="F11513" t="s">
        <v>126</v>
      </c>
      <c r="G11513" t="s">
        <v>158</v>
      </c>
      <c r="H11513" t="s">
        <v>135</v>
      </c>
      <c r="I11513">
        <v>0</v>
      </c>
      <c r="P11513">
        <v>0.47464242404934398</v>
      </c>
      <c r="Q11513">
        <v>0</v>
      </c>
    </row>
    <row r="11514" spans="1:17">
      <c r="A11514" t="s">
        <v>122</v>
      </c>
      <c r="B11514">
        <v>2039</v>
      </c>
      <c r="C11514" t="s">
        <v>155</v>
      </c>
      <c r="D11514" t="s">
        <v>1066</v>
      </c>
      <c r="E11514" t="s">
        <v>170</v>
      </c>
      <c r="F11514" t="s">
        <v>126</v>
      </c>
      <c r="G11514" t="s">
        <v>158</v>
      </c>
      <c r="H11514" t="s">
        <v>136</v>
      </c>
      <c r="I11514">
        <v>0</v>
      </c>
      <c r="P11514">
        <v>0.47464242404934398</v>
      </c>
      <c r="Q11514">
        <v>0</v>
      </c>
    </row>
    <row r="11515" spans="1:17">
      <c r="A11515" t="s">
        <v>122</v>
      </c>
      <c r="B11515">
        <v>2039</v>
      </c>
      <c r="C11515" t="s">
        <v>155</v>
      </c>
      <c r="D11515" t="s">
        <v>1066</v>
      </c>
      <c r="E11515" t="s">
        <v>170</v>
      </c>
      <c r="F11515" t="s">
        <v>165</v>
      </c>
      <c r="G11515" t="s">
        <v>158</v>
      </c>
      <c r="H11515" t="s">
        <v>132</v>
      </c>
      <c r="I11515">
        <v>0</v>
      </c>
      <c r="P11515">
        <v>0.47464242404934398</v>
      </c>
      <c r="Q11515">
        <v>0</v>
      </c>
    </row>
    <row r="11516" spans="1:17">
      <c r="A11516" t="s">
        <v>122</v>
      </c>
      <c r="B11516">
        <v>2039</v>
      </c>
      <c r="C11516" t="s">
        <v>155</v>
      </c>
      <c r="D11516" t="s">
        <v>1066</v>
      </c>
      <c r="E11516" t="s">
        <v>170</v>
      </c>
      <c r="F11516" t="s">
        <v>165</v>
      </c>
      <c r="G11516" t="s">
        <v>158</v>
      </c>
      <c r="H11516" t="s">
        <v>135</v>
      </c>
      <c r="I11516">
        <v>0</v>
      </c>
      <c r="P11516">
        <v>0.47464242404934398</v>
      </c>
      <c r="Q11516">
        <v>0</v>
      </c>
    </row>
    <row r="11517" spans="1:17">
      <c r="A11517" t="s">
        <v>122</v>
      </c>
      <c r="B11517">
        <v>2039</v>
      </c>
      <c r="C11517" t="s">
        <v>155</v>
      </c>
      <c r="D11517" t="s">
        <v>1066</v>
      </c>
      <c r="E11517" t="s">
        <v>170</v>
      </c>
      <c r="F11517" t="s">
        <v>165</v>
      </c>
      <c r="G11517" t="s">
        <v>158</v>
      </c>
      <c r="H11517" t="s">
        <v>136</v>
      </c>
      <c r="I11517">
        <v>0</v>
      </c>
      <c r="P11517">
        <v>0.47464242404934398</v>
      </c>
      <c r="Q11517">
        <v>0</v>
      </c>
    </row>
    <row r="11518" spans="1:17">
      <c r="A11518" t="s">
        <v>122</v>
      </c>
      <c r="B11518">
        <v>2039</v>
      </c>
      <c r="C11518" t="s">
        <v>155</v>
      </c>
      <c r="D11518" t="s">
        <v>1066</v>
      </c>
      <c r="E11518" t="s">
        <v>170</v>
      </c>
      <c r="F11518" t="s">
        <v>166</v>
      </c>
      <c r="G11518" t="s">
        <v>158</v>
      </c>
      <c r="H11518" t="s">
        <v>132</v>
      </c>
      <c r="I11518">
        <v>0</v>
      </c>
      <c r="P11518">
        <v>0.47464242404934398</v>
      </c>
      <c r="Q11518">
        <v>0</v>
      </c>
    </row>
    <row r="11519" spans="1:17">
      <c r="A11519" t="s">
        <v>122</v>
      </c>
      <c r="B11519">
        <v>2039</v>
      </c>
      <c r="C11519" t="s">
        <v>155</v>
      </c>
      <c r="D11519" t="s">
        <v>1066</v>
      </c>
      <c r="E11519" t="s">
        <v>170</v>
      </c>
      <c r="F11519" t="s">
        <v>166</v>
      </c>
      <c r="G11519" t="s">
        <v>158</v>
      </c>
      <c r="H11519" t="s">
        <v>135</v>
      </c>
      <c r="I11519">
        <v>0</v>
      </c>
      <c r="P11519">
        <v>0.47464242404934398</v>
      </c>
      <c r="Q11519">
        <v>0</v>
      </c>
    </row>
    <row r="11520" spans="1:17">
      <c r="A11520" t="s">
        <v>122</v>
      </c>
      <c r="B11520">
        <v>2039</v>
      </c>
      <c r="C11520" t="s">
        <v>155</v>
      </c>
      <c r="D11520" t="s">
        <v>1066</v>
      </c>
      <c r="E11520" t="s">
        <v>170</v>
      </c>
      <c r="F11520" t="s">
        <v>166</v>
      </c>
      <c r="G11520" t="s">
        <v>158</v>
      </c>
      <c r="H11520" t="s">
        <v>136</v>
      </c>
      <c r="I11520">
        <v>0</v>
      </c>
      <c r="P11520">
        <v>0.47464242404934398</v>
      </c>
      <c r="Q11520">
        <v>0</v>
      </c>
    </row>
    <row r="11521" spans="1:17">
      <c r="A11521" t="s">
        <v>122</v>
      </c>
      <c r="B11521">
        <v>2039</v>
      </c>
      <c r="C11521" t="s">
        <v>155</v>
      </c>
      <c r="D11521" t="s">
        <v>1066</v>
      </c>
      <c r="E11521" t="s">
        <v>170</v>
      </c>
      <c r="F11521" t="s">
        <v>160</v>
      </c>
      <c r="G11521" t="s">
        <v>158</v>
      </c>
      <c r="H11521" t="s">
        <v>132</v>
      </c>
      <c r="I11521">
        <v>0</v>
      </c>
      <c r="P11521">
        <v>0.47464242404934398</v>
      </c>
      <c r="Q11521">
        <v>0</v>
      </c>
    </row>
    <row r="11522" spans="1:17">
      <c r="A11522" t="s">
        <v>122</v>
      </c>
      <c r="B11522">
        <v>2039</v>
      </c>
      <c r="C11522" t="s">
        <v>155</v>
      </c>
      <c r="D11522" t="s">
        <v>1066</v>
      </c>
      <c r="E11522" t="s">
        <v>170</v>
      </c>
      <c r="F11522" t="s">
        <v>160</v>
      </c>
      <c r="G11522" t="s">
        <v>158</v>
      </c>
      <c r="H11522" t="s">
        <v>135</v>
      </c>
      <c r="I11522">
        <v>0</v>
      </c>
      <c r="P11522">
        <v>0.47464242404934398</v>
      </c>
      <c r="Q11522">
        <v>0</v>
      </c>
    </row>
    <row r="11523" spans="1:17">
      <c r="A11523" t="s">
        <v>122</v>
      </c>
      <c r="B11523">
        <v>2039</v>
      </c>
      <c r="C11523" t="s">
        <v>155</v>
      </c>
      <c r="D11523" t="s">
        <v>1066</v>
      </c>
      <c r="E11523" t="s">
        <v>170</v>
      </c>
      <c r="F11523" t="s">
        <v>160</v>
      </c>
      <c r="G11523" t="s">
        <v>158</v>
      </c>
      <c r="H11523" t="s">
        <v>136</v>
      </c>
      <c r="I11523">
        <v>0</v>
      </c>
      <c r="P11523">
        <v>0.47464242404934398</v>
      </c>
      <c r="Q11523">
        <v>0</v>
      </c>
    </row>
    <row r="11524" spans="1:17">
      <c r="A11524" t="s">
        <v>122</v>
      </c>
      <c r="B11524">
        <v>2039</v>
      </c>
      <c r="C11524" t="s">
        <v>138</v>
      </c>
      <c r="D11524" t="s">
        <v>1064</v>
      </c>
      <c r="E11524" t="s">
        <v>170</v>
      </c>
      <c r="F11524" t="s">
        <v>164</v>
      </c>
      <c r="G11524" t="s">
        <v>1065</v>
      </c>
      <c r="H11524" t="s">
        <v>132</v>
      </c>
      <c r="I11524">
        <v>0</v>
      </c>
      <c r="P11524">
        <v>0.47464242404934398</v>
      </c>
      <c r="Q11524">
        <v>0</v>
      </c>
    </row>
    <row r="11525" spans="1:17">
      <c r="A11525" t="s">
        <v>122</v>
      </c>
      <c r="B11525">
        <v>2039</v>
      </c>
      <c r="C11525" t="s">
        <v>138</v>
      </c>
      <c r="D11525" t="s">
        <v>1064</v>
      </c>
      <c r="E11525" t="s">
        <v>170</v>
      </c>
      <c r="F11525" t="s">
        <v>164</v>
      </c>
      <c r="G11525" t="s">
        <v>1065</v>
      </c>
      <c r="H11525" t="s">
        <v>135</v>
      </c>
      <c r="I11525">
        <v>0</v>
      </c>
      <c r="P11525">
        <v>0.47464242404934398</v>
      </c>
      <c r="Q11525">
        <v>0</v>
      </c>
    </row>
    <row r="11526" spans="1:17">
      <c r="A11526" t="s">
        <v>122</v>
      </c>
      <c r="B11526">
        <v>2039</v>
      </c>
      <c r="C11526" t="s">
        <v>138</v>
      </c>
      <c r="D11526" t="s">
        <v>1064</v>
      </c>
      <c r="E11526" t="s">
        <v>170</v>
      </c>
      <c r="F11526" t="s">
        <v>164</v>
      </c>
      <c r="G11526" t="s">
        <v>1065</v>
      </c>
      <c r="H11526" t="s">
        <v>136</v>
      </c>
      <c r="I11526">
        <v>0</v>
      </c>
      <c r="P11526">
        <v>0.47464242404934398</v>
      </c>
      <c r="Q11526">
        <v>0</v>
      </c>
    </row>
    <row r="11527" spans="1:17">
      <c r="A11527" t="s">
        <v>122</v>
      </c>
      <c r="B11527">
        <v>2039</v>
      </c>
      <c r="C11527" t="s">
        <v>138</v>
      </c>
      <c r="D11527" t="s">
        <v>1064</v>
      </c>
      <c r="E11527" t="s">
        <v>170</v>
      </c>
      <c r="F11527" t="s">
        <v>159</v>
      </c>
      <c r="G11527" t="s">
        <v>1065</v>
      </c>
      <c r="H11527" t="s">
        <v>132</v>
      </c>
      <c r="I11527">
        <v>0</v>
      </c>
      <c r="P11527">
        <v>0.47464242404934398</v>
      </c>
      <c r="Q11527">
        <v>0</v>
      </c>
    </row>
    <row r="11528" spans="1:17">
      <c r="A11528" t="s">
        <v>122</v>
      </c>
      <c r="B11528">
        <v>2039</v>
      </c>
      <c r="C11528" t="s">
        <v>138</v>
      </c>
      <c r="D11528" t="s">
        <v>1064</v>
      </c>
      <c r="E11528" t="s">
        <v>170</v>
      </c>
      <c r="F11528" t="s">
        <v>159</v>
      </c>
      <c r="G11528" t="s">
        <v>1065</v>
      </c>
      <c r="H11528" t="s">
        <v>135</v>
      </c>
      <c r="I11528">
        <v>0</v>
      </c>
      <c r="P11528">
        <v>0.47464242404934398</v>
      </c>
      <c r="Q11528">
        <v>0</v>
      </c>
    </row>
    <row r="11529" spans="1:17">
      <c r="A11529" t="s">
        <v>122</v>
      </c>
      <c r="B11529">
        <v>2039</v>
      </c>
      <c r="C11529" t="s">
        <v>138</v>
      </c>
      <c r="D11529" t="s">
        <v>1064</v>
      </c>
      <c r="E11529" t="s">
        <v>170</v>
      </c>
      <c r="F11529" t="s">
        <v>159</v>
      </c>
      <c r="G11529" t="s">
        <v>1065</v>
      </c>
      <c r="H11529" t="s">
        <v>136</v>
      </c>
      <c r="I11529">
        <v>0</v>
      </c>
      <c r="P11529">
        <v>0.47464242404934398</v>
      </c>
      <c r="Q11529">
        <v>0</v>
      </c>
    </row>
    <row r="11530" spans="1:17">
      <c r="A11530" t="s">
        <v>122</v>
      </c>
      <c r="B11530">
        <v>2039</v>
      </c>
      <c r="C11530" t="s">
        <v>138</v>
      </c>
      <c r="D11530" t="s">
        <v>1064</v>
      </c>
      <c r="E11530" t="s">
        <v>170</v>
      </c>
      <c r="F11530" t="s">
        <v>126</v>
      </c>
      <c r="G11530" t="s">
        <v>1065</v>
      </c>
      <c r="H11530" t="s">
        <v>132</v>
      </c>
      <c r="I11530">
        <v>0</v>
      </c>
      <c r="P11530">
        <v>0.47464242404934398</v>
      </c>
      <c r="Q11530">
        <v>0</v>
      </c>
    </row>
    <row r="11531" spans="1:17">
      <c r="A11531" t="s">
        <v>122</v>
      </c>
      <c r="B11531">
        <v>2039</v>
      </c>
      <c r="C11531" t="s">
        <v>138</v>
      </c>
      <c r="D11531" t="s">
        <v>1064</v>
      </c>
      <c r="E11531" t="s">
        <v>170</v>
      </c>
      <c r="F11531" t="s">
        <v>126</v>
      </c>
      <c r="G11531" t="s">
        <v>1065</v>
      </c>
      <c r="H11531" t="s">
        <v>135</v>
      </c>
      <c r="I11531">
        <v>0</v>
      </c>
      <c r="P11531">
        <v>0.47464242404934398</v>
      </c>
      <c r="Q11531">
        <v>0</v>
      </c>
    </row>
    <row r="11532" spans="1:17">
      <c r="A11532" t="s">
        <v>122</v>
      </c>
      <c r="B11532">
        <v>2039</v>
      </c>
      <c r="C11532" t="s">
        <v>138</v>
      </c>
      <c r="D11532" t="s">
        <v>1064</v>
      </c>
      <c r="E11532" t="s">
        <v>170</v>
      </c>
      <c r="F11532" t="s">
        <v>126</v>
      </c>
      <c r="G11532" t="s">
        <v>1065</v>
      </c>
      <c r="H11532" t="s">
        <v>136</v>
      </c>
      <c r="I11532">
        <v>1318707.6422810999</v>
      </c>
      <c r="P11532">
        <v>0.47464242404934398</v>
      </c>
      <c r="Q11532">
        <v>625914.59194469603</v>
      </c>
    </row>
    <row r="11533" spans="1:17">
      <c r="A11533" t="s">
        <v>122</v>
      </c>
      <c r="B11533">
        <v>2039</v>
      </c>
      <c r="C11533" t="s">
        <v>138</v>
      </c>
      <c r="D11533" t="s">
        <v>1064</v>
      </c>
      <c r="E11533" t="s">
        <v>170</v>
      </c>
      <c r="F11533" t="s">
        <v>165</v>
      </c>
      <c r="G11533" t="s">
        <v>1065</v>
      </c>
      <c r="H11533" t="s">
        <v>132</v>
      </c>
      <c r="I11533">
        <v>0</v>
      </c>
      <c r="P11533">
        <v>0.47464242404934398</v>
      </c>
      <c r="Q11533">
        <v>0</v>
      </c>
    </row>
    <row r="11534" spans="1:17">
      <c r="A11534" t="s">
        <v>122</v>
      </c>
      <c r="B11534">
        <v>2039</v>
      </c>
      <c r="C11534" t="s">
        <v>138</v>
      </c>
      <c r="D11534" t="s">
        <v>1064</v>
      </c>
      <c r="E11534" t="s">
        <v>170</v>
      </c>
      <c r="F11534" t="s">
        <v>165</v>
      </c>
      <c r="G11534" t="s">
        <v>1065</v>
      </c>
      <c r="H11534" t="s">
        <v>135</v>
      </c>
      <c r="I11534">
        <v>0</v>
      </c>
      <c r="P11534">
        <v>0.47464242404934398</v>
      </c>
      <c r="Q11534">
        <v>0</v>
      </c>
    </row>
    <row r="11535" spans="1:17">
      <c r="A11535" t="s">
        <v>122</v>
      </c>
      <c r="B11535">
        <v>2039</v>
      </c>
      <c r="C11535" t="s">
        <v>138</v>
      </c>
      <c r="D11535" t="s">
        <v>1064</v>
      </c>
      <c r="E11535" t="s">
        <v>170</v>
      </c>
      <c r="F11535" t="s">
        <v>165</v>
      </c>
      <c r="G11535" t="s">
        <v>1065</v>
      </c>
      <c r="H11535" t="s">
        <v>136</v>
      </c>
      <c r="I11535">
        <v>0</v>
      </c>
      <c r="P11535">
        <v>0.47464242404934398</v>
      </c>
      <c r="Q11535">
        <v>0</v>
      </c>
    </row>
    <row r="11536" spans="1:17">
      <c r="A11536" t="s">
        <v>122</v>
      </c>
      <c r="B11536">
        <v>2039</v>
      </c>
      <c r="C11536" t="s">
        <v>138</v>
      </c>
      <c r="D11536" t="s">
        <v>1064</v>
      </c>
      <c r="E11536" t="s">
        <v>170</v>
      </c>
      <c r="F11536" t="s">
        <v>166</v>
      </c>
      <c r="G11536" t="s">
        <v>1065</v>
      </c>
      <c r="H11536" t="s">
        <v>132</v>
      </c>
      <c r="I11536">
        <v>0</v>
      </c>
      <c r="P11536">
        <v>0.47464242404934398</v>
      </c>
      <c r="Q11536">
        <v>0</v>
      </c>
    </row>
    <row r="11537" spans="1:17">
      <c r="A11537" t="s">
        <v>122</v>
      </c>
      <c r="B11537">
        <v>2039</v>
      </c>
      <c r="C11537" t="s">
        <v>138</v>
      </c>
      <c r="D11537" t="s">
        <v>1064</v>
      </c>
      <c r="E11537" t="s">
        <v>170</v>
      </c>
      <c r="F11537" t="s">
        <v>166</v>
      </c>
      <c r="G11537" t="s">
        <v>1065</v>
      </c>
      <c r="H11537" t="s">
        <v>135</v>
      </c>
      <c r="I11537">
        <v>0</v>
      </c>
      <c r="P11537">
        <v>0.47464242404934398</v>
      </c>
      <c r="Q11537">
        <v>0</v>
      </c>
    </row>
    <row r="11538" spans="1:17">
      <c r="A11538" t="s">
        <v>122</v>
      </c>
      <c r="B11538">
        <v>2039</v>
      </c>
      <c r="C11538" t="s">
        <v>138</v>
      </c>
      <c r="D11538" t="s">
        <v>1064</v>
      </c>
      <c r="E11538" t="s">
        <v>170</v>
      </c>
      <c r="F11538" t="s">
        <v>166</v>
      </c>
      <c r="G11538" t="s">
        <v>1065</v>
      </c>
      <c r="H11538" t="s">
        <v>136</v>
      </c>
      <c r="I11538">
        <v>0</v>
      </c>
      <c r="P11538">
        <v>0.47464242404934398</v>
      </c>
      <c r="Q11538">
        <v>0</v>
      </c>
    </row>
    <row r="11539" spans="1:17">
      <c r="A11539" t="s">
        <v>122</v>
      </c>
      <c r="B11539">
        <v>2039</v>
      </c>
      <c r="C11539" t="s">
        <v>138</v>
      </c>
      <c r="D11539" t="s">
        <v>1064</v>
      </c>
      <c r="E11539" t="s">
        <v>170</v>
      </c>
      <c r="F11539" t="s">
        <v>160</v>
      </c>
      <c r="G11539" t="s">
        <v>1065</v>
      </c>
      <c r="H11539" t="s">
        <v>132</v>
      </c>
      <c r="I11539">
        <v>0</v>
      </c>
      <c r="P11539">
        <v>0.47464242404934398</v>
      </c>
      <c r="Q11539">
        <v>0</v>
      </c>
    </row>
    <row r="11540" spans="1:17">
      <c r="A11540" t="s">
        <v>122</v>
      </c>
      <c r="B11540">
        <v>2039</v>
      </c>
      <c r="C11540" t="s">
        <v>138</v>
      </c>
      <c r="D11540" t="s">
        <v>1064</v>
      </c>
      <c r="E11540" t="s">
        <v>170</v>
      </c>
      <c r="F11540" t="s">
        <v>160</v>
      </c>
      <c r="G11540" t="s">
        <v>1065</v>
      </c>
      <c r="H11540" t="s">
        <v>135</v>
      </c>
      <c r="I11540">
        <v>0</v>
      </c>
      <c r="P11540">
        <v>0.47464242404934398</v>
      </c>
      <c r="Q11540">
        <v>0</v>
      </c>
    </row>
    <row r="11541" spans="1:17">
      <c r="A11541" t="s">
        <v>122</v>
      </c>
      <c r="B11541">
        <v>2039</v>
      </c>
      <c r="C11541" t="s">
        <v>138</v>
      </c>
      <c r="D11541" t="s">
        <v>1064</v>
      </c>
      <c r="E11541" t="s">
        <v>170</v>
      </c>
      <c r="F11541" t="s">
        <v>160</v>
      </c>
      <c r="G11541" t="s">
        <v>1065</v>
      </c>
      <c r="H11541" t="s">
        <v>136</v>
      </c>
      <c r="I11541">
        <v>0</v>
      </c>
      <c r="P11541">
        <v>0.47464242404934398</v>
      </c>
      <c r="Q11541">
        <v>0</v>
      </c>
    </row>
    <row r="11542" spans="1:17">
      <c r="A11542" t="s">
        <v>122</v>
      </c>
      <c r="B11542">
        <v>2039</v>
      </c>
      <c r="C11542" t="s">
        <v>21</v>
      </c>
      <c r="D11542" t="s">
        <v>1067</v>
      </c>
      <c r="E11542" t="s">
        <v>167</v>
      </c>
      <c r="F11542" t="s">
        <v>164</v>
      </c>
      <c r="G11542" t="s">
        <v>1068</v>
      </c>
      <c r="H11542" t="s">
        <v>132</v>
      </c>
      <c r="I11542">
        <v>0</v>
      </c>
      <c r="P11542">
        <v>0.47464242404934398</v>
      </c>
      <c r="Q11542">
        <v>0</v>
      </c>
    </row>
    <row r="11543" spans="1:17">
      <c r="A11543" t="s">
        <v>122</v>
      </c>
      <c r="B11543">
        <v>2039</v>
      </c>
      <c r="C11543" t="s">
        <v>21</v>
      </c>
      <c r="D11543" t="s">
        <v>1067</v>
      </c>
      <c r="E11543" t="s">
        <v>167</v>
      </c>
      <c r="F11543" t="s">
        <v>164</v>
      </c>
      <c r="G11543" t="s">
        <v>1068</v>
      </c>
      <c r="H11543" t="s">
        <v>135</v>
      </c>
      <c r="I11543">
        <v>0</v>
      </c>
      <c r="P11543">
        <v>0.47464242404934398</v>
      </c>
      <c r="Q11543">
        <v>0</v>
      </c>
    </row>
    <row r="11544" spans="1:17">
      <c r="A11544" t="s">
        <v>122</v>
      </c>
      <c r="B11544">
        <v>2039</v>
      </c>
      <c r="C11544" t="s">
        <v>21</v>
      </c>
      <c r="D11544" t="s">
        <v>1067</v>
      </c>
      <c r="E11544" t="s">
        <v>167</v>
      </c>
      <c r="F11544" t="s">
        <v>164</v>
      </c>
      <c r="G11544" t="s">
        <v>1068</v>
      </c>
      <c r="H11544" t="s">
        <v>136</v>
      </c>
      <c r="I11544">
        <v>0</v>
      </c>
      <c r="P11544">
        <v>0.47464242404934398</v>
      </c>
      <c r="Q11544">
        <v>0</v>
      </c>
    </row>
    <row r="11545" spans="1:17">
      <c r="A11545" t="s">
        <v>122</v>
      </c>
      <c r="B11545">
        <v>2039</v>
      </c>
      <c r="C11545" t="s">
        <v>21</v>
      </c>
      <c r="D11545" t="s">
        <v>1067</v>
      </c>
      <c r="E11545" t="s">
        <v>167</v>
      </c>
      <c r="F11545" t="s">
        <v>159</v>
      </c>
      <c r="G11545" t="s">
        <v>1068</v>
      </c>
      <c r="H11545" t="s">
        <v>132</v>
      </c>
      <c r="I11545">
        <v>0</v>
      </c>
      <c r="P11545">
        <v>0.47464242404934398</v>
      </c>
      <c r="Q11545">
        <v>0</v>
      </c>
    </row>
    <row r="11546" spans="1:17">
      <c r="A11546" t="s">
        <v>122</v>
      </c>
      <c r="B11546">
        <v>2039</v>
      </c>
      <c r="C11546" t="s">
        <v>21</v>
      </c>
      <c r="D11546" t="s">
        <v>1067</v>
      </c>
      <c r="E11546" t="s">
        <v>167</v>
      </c>
      <c r="F11546" t="s">
        <v>159</v>
      </c>
      <c r="G11546" t="s">
        <v>1068</v>
      </c>
      <c r="H11546" t="s">
        <v>135</v>
      </c>
      <c r="I11546">
        <v>0</v>
      </c>
      <c r="P11546">
        <v>0.47464242404934398</v>
      </c>
      <c r="Q11546">
        <v>0</v>
      </c>
    </row>
    <row r="11547" spans="1:17">
      <c r="A11547" t="s">
        <v>122</v>
      </c>
      <c r="B11547">
        <v>2039</v>
      </c>
      <c r="C11547" t="s">
        <v>21</v>
      </c>
      <c r="D11547" t="s">
        <v>1067</v>
      </c>
      <c r="E11547" t="s">
        <v>167</v>
      </c>
      <c r="F11547" t="s">
        <v>159</v>
      </c>
      <c r="G11547" t="s">
        <v>1068</v>
      </c>
      <c r="H11547" t="s">
        <v>136</v>
      </c>
      <c r="I11547">
        <v>0</v>
      </c>
      <c r="P11547">
        <v>0.47464242404934398</v>
      </c>
      <c r="Q11547">
        <v>0</v>
      </c>
    </row>
    <row r="11548" spans="1:17">
      <c r="A11548" t="s">
        <v>122</v>
      </c>
      <c r="B11548">
        <v>2039</v>
      </c>
      <c r="C11548" t="s">
        <v>21</v>
      </c>
      <c r="D11548" t="s">
        <v>1067</v>
      </c>
      <c r="E11548" t="s">
        <v>167</v>
      </c>
      <c r="F11548" t="s">
        <v>126</v>
      </c>
      <c r="G11548" t="s">
        <v>1068</v>
      </c>
      <c r="H11548" t="s">
        <v>132</v>
      </c>
      <c r="I11548">
        <v>0</v>
      </c>
      <c r="P11548">
        <v>0.47464242404934398</v>
      </c>
      <c r="Q11548">
        <v>0</v>
      </c>
    </row>
    <row r="11549" spans="1:17">
      <c r="A11549" t="s">
        <v>122</v>
      </c>
      <c r="B11549">
        <v>2039</v>
      </c>
      <c r="C11549" t="s">
        <v>21</v>
      </c>
      <c r="D11549" t="s">
        <v>1067</v>
      </c>
      <c r="E11549" t="s">
        <v>167</v>
      </c>
      <c r="F11549" t="s">
        <v>126</v>
      </c>
      <c r="G11549" t="s">
        <v>1068</v>
      </c>
      <c r="H11549" t="s">
        <v>135</v>
      </c>
      <c r="I11549">
        <v>0</v>
      </c>
      <c r="P11549">
        <v>0.47464242404934398</v>
      </c>
      <c r="Q11549">
        <v>0</v>
      </c>
    </row>
    <row r="11550" spans="1:17">
      <c r="A11550" t="s">
        <v>122</v>
      </c>
      <c r="B11550">
        <v>2039</v>
      </c>
      <c r="C11550" t="s">
        <v>21</v>
      </c>
      <c r="D11550" t="s">
        <v>1067</v>
      </c>
      <c r="E11550" t="s">
        <v>167</v>
      </c>
      <c r="F11550" t="s">
        <v>126</v>
      </c>
      <c r="G11550" t="s">
        <v>1068</v>
      </c>
      <c r="H11550" t="s">
        <v>136</v>
      </c>
      <c r="I11550">
        <v>0</v>
      </c>
      <c r="P11550">
        <v>0.47464242404934398</v>
      </c>
      <c r="Q11550">
        <v>0</v>
      </c>
    </row>
    <row r="11551" spans="1:17">
      <c r="A11551" t="s">
        <v>122</v>
      </c>
      <c r="B11551">
        <v>2039</v>
      </c>
      <c r="C11551" t="s">
        <v>21</v>
      </c>
      <c r="D11551" t="s">
        <v>1067</v>
      </c>
      <c r="E11551" t="s">
        <v>167</v>
      </c>
      <c r="F11551" t="s">
        <v>165</v>
      </c>
      <c r="G11551" t="s">
        <v>1068</v>
      </c>
      <c r="H11551" t="s">
        <v>132</v>
      </c>
      <c r="I11551">
        <v>0</v>
      </c>
      <c r="P11551">
        <v>0.47464242404934398</v>
      </c>
      <c r="Q11551">
        <v>0</v>
      </c>
    </row>
    <row r="11552" spans="1:17">
      <c r="A11552" t="s">
        <v>122</v>
      </c>
      <c r="B11552">
        <v>2039</v>
      </c>
      <c r="C11552" t="s">
        <v>21</v>
      </c>
      <c r="D11552" t="s">
        <v>1067</v>
      </c>
      <c r="E11552" t="s">
        <v>167</v>
      </c>
      <c r="F11552" t="s">
        <v>165</v>
      </c>
      <c r="G11552" t="s">
        <v>1068</v>
      </c>
      <c r="H11552" t="s">
        <v>135</v>
      </c>
      <c r="I11552">
        <v>0</v>
      </c>
      <c r="P11552">
        <v>0.47464242404934398</v>
      </c>
      <c r="Q11552">
        <v>0</v>
      </c>
    </row>
    <row r="11553" spans="1:17">
      <c r="A11553" t="s">
        <v>122</v>
      </c>
      <c r="B11553">
        <v>2039</v>
      </c>
      <c r="C11553" t="s">
        <v>21</v>
      </c>
      <c r="D11553" t="s">
        <v>1067</v>
      </c>
      <c r="E11553" t="s">
        <v>167</v>
      </c>
      <c r="F11553" t="s">
        <v>165</v>
      </c>
      <c r="G11553" t="s">
        <v>1068</v>
      </c>
      <c r="H11553" t="s">
        <v>136</v>
      </c>
      <c r="I11553">
        <v>0</v>
      </c>
      <c r="P11553">
        <v>0.47464242404934398</v>
      </c>
      <c r="Q11553">
        <v>0</v>
      </c>
    </row>
    <row r="11554" spans="1:17">
      <c r="A11554" t="s">
        <v>122</v>
      </c>
      <c r="B11554">
        <v>2039</v>
      </c>
      <c r="C11554" t="s">
        <v>21</v>
      </c>
      <c r="D11554" t="s">
        <v>1067</v>
      </c>
      <c r="E11554" t="s">
        <v>167</v>
      </c>
      <c r="F11554" t="s">
        <v>166</v>
      </c>
      <c r="G11554" t="s">
        <v>1068</v>
      </c>
      <c r="H11554" t="s">
        <v>132</v>
      </c>
      <c r="I11554">
        <v>0</v>
      </c>
      <c r="P11554">
        <v>0.47464242404934398</v>
      </c>
      <c r="Q11554">
        <v>0</v>
      </c>
    </row>
    <row r="11555" spans="1:17">
      <c r="A11555" t="s">
        <v>122</v>
      </c>
      <c r="B11555">
        <v>2039</v>
      </c>
      <c r="C11555" t="s">
        <v>21</v>
      </c>
      <c r="D11555" t="s">
        <v>1067</v>
      </c>
      <c r="E11555" t="s">
        <v>167</v>
      </c>
      <c r="F11555" t="s">
        <v>166</v>
      </c>
      <c r="G11555" t="s">
        <v>1068</v>
      </c>
      <c r="H11555" t="s">
        <v>135</v>
      </c>
      <c r="I11555">
        <v>0</v>
      </c>
      <c r="P11555">
        <v>0.47464242404934398</v>
      </c>
      <c r="Q11555">
        <v>0</v>
      </c>
    </row>
    <row r="11556" spans="1:17">
      <c r="A11556" t="s">
        <v>122</v>
      </c>
      <c r="B11556">
        <v>2039</v>
      </c>
      <c r="C11556" t="s">
        <v>21</v>
      </c>
      <c r="D11556" t="s">
        <v>1067</v>
      </c>
      <c r="E11556" t="s">
        <v>167</v>
      </c>
      <c r="F11556" t="s">
        <v>166</v>
      </c>
      <c r="G11556" t="s">
        <v>1068</v>
      </c>
      <c r="H11556" t="s">
        <v>136</v>
      </c>
      <c r="I11556">
        <v>0</v>
      </c>
      <c r="P11556">
        <v>0.47464242404934398</v>
      </c>
      <c r="Q11556">
        <v>0</v>
      </c>
    </row>
    <row r="11557" spans="1:17">
      <c r="A11557" t="s">
        <v>122</v>
      </c>
      <c r="B11557">
        <v>2039</v>
      </c>
      <c r="C11557" t="s">
        <v>21</v>
      </c>
      <c r="D11557" t="s">
        <v>1067</v>
      </c>
      <c r="E11557" t="s">
        <v>167</v>
      </c>
      <c r="F11557" t="s">
        <v>160</v>
      </c>
      <c r="G11557" t="s">
        <v>1068</v>
      </c>
      <c r="H11557" t="s">
        <v>132</v>
      </c>
      <c r="I11557">
        <v>0</v>
      </c>
      <c r="P11557">
        <v>0.47464242404934398</v>
      </c>
      <c r="Q11557">
        <v>0</v>
      </c>
    </row>
    <row r="11558" spans="1:17">
      <c r="A11558" t="s">
        <v>122</v>
      </c>
      <c r="B11558">
        <v>2039</v>
      </c>
      <c r="C11558" t="s">
        <v>21</v>
      </c>
      <c r="D11558" t="s">
        <v>1067</v>
      </c>
      <c r="E11558" t="s">
        <v>167</v>
      </c>
      <c r="F11558" t="s">
        <v>160</v>
      </c>
      <c r="G11558" t="s">
        <v>1068</v>
      </c>
      <c r="H11558" t="s">
        <v>135</v>
      </c>
      <c r="I11558">
        <v>0</v>
      </c>
      <c r="P11558">
        <v>0.47464242404934398</v>
      </c>
      <c r="Q11558">
        <v>0</v>
      </c>
    </row>
    <row r="11559" spans="1:17">
      <c r="A11559" t="s">
        <v>122</v>
      </c>
      <c r="B11559">
        <v>2039</v>
      </c>
      <c r="C11559" t="s">
        <v>21</v>
      </c>
      <c r="D11559" t="s">
        <v>1067</v>
      </c>
      <c r="E11559" t="s">
        <v>167</v>
      </c>
      <c r="F11559" t="s">
        <v>160</v>
      </c>
      <c r="G11559" t="s">
        <v>1068</v>
      </c>
      <c r="H11559" t="s">
        <v>136</v>
      </c>
      <c r="I11559">
        <v>0</v>
      </c>
      <c r="P11559">
        <v>0.47464242404934398</v>
      </c>
      <c r="Q11559">
        <v>0</v>
      </c>
    </row>
    <row r="11560" spans="1:17">
      <c r="A11560" t="s">
        <v>122</v>
      </c>
      <c r="B11560">
        <v>2039</v>
      </c>
      <c r="C11560" t="s">
        <v>22</v>
      </c>
      <c r="D11560" t="s">
        <v>1067</v>
      </c>
      <c r="E11560" t="s">
        <v>167</v>
      </c>
      <c r="F11560" t="s">
        <v>164</v>
      </c>
      <c r="G11560" t="s">
        <v>1068</v>
      </c>
      <c r="H11560" t="s">
        <v>132</v>
      </c>
      <c r="I11560">
        <v>0</v>
      </c>
      <c r="P11560">
        <v>0.47464242404934398</v>
      </c>
      <c r="Q11560">
        <v>0</v>
      </c>
    </row>
    <row r="11561" spans="1:17">
      <c r="A11561" t="s">
        <v>122</v>
      </c>
      <c r="B11561">
        <v>2039</v>
      </c>
      <c r="C11561" t="s">
        <v>22</v>
      </c>
      <c r="D11561" t="s">
        <v>1067</v>
      </c>
      <c r="E11561" t="s">
        <v>167</v>
      </c>
      <c r="F11561" t="s">
        <v>164</v>
      </c>
      <c r="G11561" t="s">
        <v>1068</v>
      </c>
      <c r="H11561" t="s">
        <v>135</v>
      </c>
      <c r="I11561">
        <v>0</v>
      </c>
      <c r="P11561">
        <v>0.47464242404934398</v>
      </c>
      <c r="Q11561">
        <v>0</v>
      </c>
    </row>
    <row r="11562" spans="1:17">
      <c r="A11562" t="s">
        <v>122</v>
      </c>
      <c r="B11562">
        <v>2039</v>
      </c>
      <c r="C11562" t="s">
        <v>22</v>
      </c>
      <c r="D11562" t="s">
        <v>1067</v>
      </c>
      <c r="E11562" t="s">
        <v>167</v>
      </c>
      <c r="F11562" t="s">
        <v>164</v>
      </c>
      <c r="G11562" t="s">
        <v>1068</v>
      </c>
      <c r="H11562" t="s">
        <v>136</v>
      </c>
      <c r="I11562">
        <v>0</v>
      </c>
      <c r="P11562">
        <v>0.47464242404934398</v>
      </c>
      <c r="Q11562">
        <v>0</v>
      </c>
    </row>
    <row r="11563" spans="1:17">
      <c r="A11563" t="s">
        <v>122</v>
      </c>
      <c r="B11563">
        <v>2039</v>
      </c>
      <c r="C11563" t="s">
        <v>22</v>
      </c>
      <c r="D11563" t="s">
        <v>1067</v>
      </c>
      <c r="E11563" t="s">
        <v>167</v>
      </c>
      <c r="F11563" t="s">
        <v>159</v>
      </c>
      <c r="G11563" t="s">
        <v>1068</v>
      </c>
      <c r="H11563" t="s">
        <v>132</v>
      </c>
      <c r="I11563">
        <v>0</v>
      </c>
      <c r="P11563">
        <v>0.47464242404934398</v>
      </c>
      <c r="Q11563">
        <v>0</v>
      </c>
    </row>
    <row r="11564" spans="1:17">
      <c r="A11564" t="s">
        <v>122</v>
      </c>
      <c r="B11564">
        <v>2039</v>
      </c>
      <c r="C11564" t="s">
        <v>22</v>
      </c>
      <c r="D11564" t="s">
        <v>1067</v>
      </c>
      <c r="E11564" t="s">
        <v>167</v>
      </c>
      <c r="F11564" t="s">
        <v>159</v>
      </c>
      <c r="G11564" t="s">
        <v>1068</v>
      </c>
      <c r="H11564" t="s">
        <v>135</v>
      </c>
      <c r="I11564">
        <v>0</v>
      </c>
      <c r="P11564">
        <v>0.47464242404934398</v>
      </c>
      <c r="Q11564">
        <v>0</v>
      </c>
    </row>
    <row r="11565" spans="1:17">
      <c r="A11565" t="s">
        <v>122</v>
      </c>
      <c r="B11565">
        <v>2039</v>
      </c>
      <c r="C11565" t="s">
        <v>22</v>
      </c>
      <c r="D11565" t="s">
        <v>1067</v>
      </c>
      <c r="E11565" t="s">
        <v>167</v>
      </c>
      <c r="F11565" t="s">
        <v>159</v>
      </c>
      <c r="G11565" t="s">
        <v>1068</v>
      </c>
      <c r="H11565" t="s">
        <v>136</v>
      </c>
      <c r="I11565">
        <v>0</v>
      </c>
      <c r="P11565">
        <v>0.47464242404934398</v>
      </c>
      <c r="Q11565">
        <v>0</v>
      </c>
    </row>
    <row r="11566" spans="1:17">
      <c r="A11566" t="s">
        <v>122</v>
      </c>
      <c r="B11566">
        <v>2039</v>
      </c>
      <c r="C11566" t="s">
        <v>22</v>
      </c>
      <c r="D11566" t="s">
        <v>1067</v>
      </c>
      <c r="E11566" t="s">
        <v>167</v>
      </c>
      <c r="F11566" t="s">
        <v>126</v>
      </c>
      <c r="G11566" t="s">
        <v>1068</v>
      </c>
      <c r="H11566" t="s">
        <v>132</v>
      </c>
      <c r="I11566">
        <v>0</v>
      </c>
      <c r="P11566">
        <v>0.47464242404934398</v>
      </c>
      <c r="Q11566">
        <v>0</v>
      </c>
    </row>
    <row r="11567" spans="1:17">
      <c r="A11567" t="s">
        <v>122</v>
      </c>
      <c r="B11567">
        <v>2039</v>
      </c>
      <c r="C11567" t="s">
        <v>22</v>
      </c>
      <c r="D11567" t="s">
        <v>1067</v>
      </c>
      <c r="E11567" t="s">
        <v>167</v>
      </c>
      <c r="F11567" t="s">
        <v>126</v>
      </c>
      <c r="G11567" t="s">
        <v>1068</v>
      </c>
      <c r="H11567" t="s">
        <v>135</v>
      </c>
      <c r="I11567">
        <v>0</v>
      </c>
      <c r="P11567">
        <v>0.47464242404934398</v>
      </c>
      <c r="Q11567">
        <v>0</v>
      </c>
    </row>
    <row r="11568" spans="1:17">
      <c r="A11568" t="s">
        <v>122</v>
      </c>
      <c r="B11568">
        <v>2039</v>
      </c>
      <c r="C11568" t="s">
        <v>22</v>
      </c>
      <c r="D11568" t="s">
        <v>1067</v>
      </c>
      <c r="E11568" t="s">
        <v>167</v>
      </c>
      <c r="F11568" t="s">
        <v>126</v>
      </c>
      <c r="G11568" t="s">
        <v>1068</v>
      </c>
      <c r="H11568" t="s">
        <v>136</v>
      </c>
      <c r="I11568">
        <v>0</v>
      </c>
      <c r="P11568">
        <v>0.47464242404934398</v>
      </c>
      <c r="Q11568">
        <v>0</v>
      </c>
    </row>
    <row r="11569" spans="1:17">
      <c r="A11569" t="s">
        <v>122</v>
      </c>
      <c r="B11569">
        <v>2039</v>
      </c>
      <c r="C11569" t="s">
        <v>22</v>
      </c>
      <c r="D11569" t="s">
        <v>1067</v>
      </c>
      <c r="E11569" t="s">
        <v>167</v>
      </c>
      <c r="F11569" t="s">
        <v>165</v>
      </c>
      <c r="G11569" t="s">
        <v>1068</v>
      </c>
      <c r="H11569" t="s">
        <v>132</v>
      </c>
      <c r="I11569">
        <v>0</v>
      </c>
      <c r="P11569">
        <v>0.47464242404934398</v>
      </c>
      <c r="Q11569">
        <v>0</v>
      </c>
    </row>
    <row r="11570" spans="1:17">
      <c r="A11570" t="s">
        <v>122</v>
      </c>
      <c r="B11570">
        <v>2039</v>
      </c>
      <c r="C11570" t="s">
        <v>22</v>
      </c>
      <c r="D11570" t="s">
        <v>1067</v>
      </c>
      <c r="E11570" t="s">
        <v>167</v>
      </c>
      <c r="F11570" t="s">
        <v>165</v>
      </c>
      <c r="G11570" t="s">
        <v>1068</v>
      </c>
      <c r="H11570" t="s">
        <v>135</v>
      </c>
      <c r="I11570">
        <v>0</v>
      </c>
      <c r="P11570">
        <v>0.47464242404934398</v>
      </c>
      <c r="Q11570">
        <v>0</v>
      </c>
    </row>
    <row r="11571" spans="1:17">
      <c r="A11571" t="s">
        <v>122</v>
      </c>
      <c r="B11571">
        <v>2039</v>
      </c>
      <c r="C11571" t="s">
        <v>22</v>
      </c>
      <c r="D11571" t="s">
        <v>1067</v>
      </c>
      <c r="E11571" t="s">
        <v>167</v>
      </c>
      <c r="F11571" t="s">
        <v>165</v>
      </c>
      <c r="G11571" t="s">
        <v>1068</v>
      </c>
      <c r="H11571" t="s">
        <v>136</v>
      </c>
      <c r="I11571">
        <v>0</v>
      </c>
      <c r="P11571">
        <v>0.47464242404934398</v>
      </c>
      <c r="Q11571">
        <v>0</v>
      </c>
    </row>
    <row r="11572" spans="1:17">
      <c r="A11572" t="s">
        <v>122</v>
      </c>
      <c r="B11572">
        <v>2039</v>
      </c>
      <c r="C11572" t="s">
        <v>22</v>
      </c>
      <c r="D11572" t="s">
        <v>1067</v>
      </c>
      <c r="E11572" t="s">
        <v>167</v>
      </c>
      <c r="F11572" t="s">
        <v>166</v>
      </c>
      <c r="G11572" t="s">
        <v>1068</v>
      </c>
      <c r="H11572" t="s">
        <v>132</v>
      </c>
      <c r="I11572">
        <v>0</v>
      </c>
      <c r="P11572">
        <v>0.47464242404934398</v>
      </c>
      <c r="Q11572">
        <v>0</v>
      </c>
    </row>
    <row r="11573" spans="1:17">
      <c r="A11573" t="s">
        <v>122</v>
      </c>
      <c r="B11573">
        <v>2039</v>
      </c>
      <c r="C11573" t="s">
        <v>22</v>
      </c>
      <c r="D11573" t="s">
        <v>1067</v>
      </c>
      <c r="E11573" t="s">
        <v>167</v>
      </c>
      <c r="F11573" t="s">
        <v>166</v>
      </c>
      <c r="G11573" t="s">
        <v>1068</v>
      </c>
      <c r="H11573" t="s">
        <v>135</v>
      </c>
      <c r="I11573">
        <v>0</v>
      </c>
      <c r="P11573">
        <v>0.47464242404934398</v>
      </c>
      <c r="Q11573">
        <v>0</v>
      </c>
    </row>
    <row r="11574" spans="1:17">
      <c r="A11574" t="s">
        <v>122</v>
      </c>
      <c r="B11574">
        <v>2039</v>
      </c>
      <c r="C11574" t="s">
        <v>22</v>
      </c>
      <c r="D11574" t="s">
        <v>1067</v>
      </c>
      <c r="E11574" t="s">
        <v>167</v>
      </c>
      <c r="F11574" t="s">
        <v>166</v>
      </c>
      <c r="G11574" t="s">
        <v>1068</v>
      </c>
      <c r="H11574" t="s">
        <v>136</v>
      </c>
      <c r="I11574">
        <v>0</v>
      </c>
      <c r="P11574">
        <v>0.47464242404934398</v>
      </c>
      <c r="Q11574">
        <v>0</v>
      </c>
    </row>
    <row r="11575" spans="1:17">
      <c r="A11575" t="s">
        <v>122</v>
      </c>
      <c r="B11575">
        <v>2039</v>
      </c>
      <c r="C11575" t="s">
        <v>22</v>
      </c>
      <c r="D11575" t="s">
        <v>1067</v>
      </c>
      <c r="E11575" t="s">
        <v>167</v>
      </c>
      <c r="F11575" t="s">
        <v>160</v>
      </c>
      <c r="G11575" t="s">
        <v>1068</v>
      </c>
      <c r="H11575" t="s">
        <v>132</v>
      </c>
      <c r="I11575">
        <v>0</v>
      </c>
      <c r="P11575">
        <v>0.47464242404934398</v>
      </c>
      <c r="Q11575">
        <v>0</v>
      </c>
    </row>
    <row r="11576" spans="1:17">
      <c r="A11576" t="s">
        <v>122</v>
      </c>
      <c r="B11576">
        <v>2039</v>
      </c>
      <c r="C11576" t="s">
        <v>22</v>
      </c>
      <c r="D11576" t="s">
        <v>1067</v>
      </c>
      <c r="E11576" t="s">
        <v>167</v>
      </c>
      <c r="F11576" t="s">
        <v>160</v>
      </c>
      <c r="G11576" t="s">
        <v>1068</v>
      </c>
      <c r="H11576" t="s">
        <v>135</v>
      </c>
      <c r="I11576">
        <v>0</v>
      </c>
      <c r="P11576">
        <v>0.47464242404934398</v>
      </c>
      <c r="Q11576">
        <v>0</v>
      </c>
    </row>
    <row r="11577" spans="1:17">
      <c r="A11577" t="s">
        <v>122</v>
      </c>
      <c r="B11577">
        <v>2039</v>
      </c>
      <c r="C11577" t="s">
        <v>22</v>
      </c>
      <c r="D11577" t="s">
        <v>1067</v>
      </c>
      <c r="E11577" t="s">
        <v>167</v>
      </c>
      <c r="F11577" t="s">
        <v>160</v>
      </c>
      <c r="G11577" t="s">
        <v>1068</v>
      </c>
      <c r="H11577" t="s">
        <v>136</v>
      </c>
      <c r="I11577">
        <v>0</v>
      </c>
      <c r="P11577">
        <v>0.47464242404934398</v>
      </c>
      <c r="Q11577">
        <v>0</v>
      </c>
    </row>
    <row r="11578" spans="1:17">
      <c r="A11578" t="s">
        <v>122</v>
      </c>
      <c r="B11578">
        <v>2039</v>
      </c>
      <c r="C11578" t="s">
        <v>24</v>
      </c>
      <c r="D11578" t="s">
        <v>1067</v>
      </c>
      <c r="E11578" t="s">
        <v>167</v>
      </c>
      <c r="F11578" t="s">
        <v>164</v>
      </c>
      <c r="G11578" t="s">
        <v>1068</v>
      </c>
      <c r="H11578" t="s">
        <v>132</v>
      </c>
      <c r="I11578">
        <v>0</v>
      </c>
      <c r="P11578">
        <v>0.47464242404934398</v>
      </c>
      <c r="Q11578">
        <v>0</v>
      </c>
    </row>
    <row r="11579" spans="1:17">
      <c r="A11579" t="s">
        <v>122</v>
      </c>
      <c r="B11579">
        <v>2039</v>
      </c>
      <c r="C11579" t="s">
        <v>24</v>
      </c>
      <c r="D11579" t="s">
        <v>1067</v>
      </c>
      <c r="E11579" t="s">
        <v>167</v>
      </c>
      <c r="F11579" t="s">
        <v>164</v>
      </c>
      <c r="G11579" t="s">
        <v>1068</v>
      </c>
      <c r="H11579" t="s">
        <v>135</v>
      </c>
      <c r="I11579">
        <v>0</v>
      </c>
      <c r="P11579">
        <v>0.47464242404934398</v>
      </c>
      <c r="Q11579">
        <v>0</v>
      </c>
    </row>
    <row r="11580" spans="1:17">
      <c r="A11580" t="s">
        <v>122</v>
      </c>
      <c r="B11580">
        <v>2039</v>
      </c>
      <c r="C11580" t="s">
        <v>24</v>
      </c>
      <c r="D11580" t="s">
        <v>1067</v>
      </c>
      <c r="E11580" t="s">
        <v>167</v>
      </c>
      <c r="F11580" t="s">
        <v>164</v>
      </c>
      <c r="G11580" t="s">
        <v>1068</v>
      </c>
      <c r="H11580" t="s">
        <v>136</v>
      </c>
      <c r="I11580">
        <v>0</v>
      </c>
      <c r="P11580">
        <v>0.47464242404934398</v>
      </c>
      <c r="Q11580">
        <v>0</v>
      </c>
    </row>
    <row r="11581" spans="1:17">
      <c r="A11581" t="s">
        <v>122</v>
      </c>
      <c r="B11581">
        <v>2039</v>
      </c>
      <c r="C11581" t="s">
        <v>24</v>
      </c>
      <c r="D11581" t="s">
        <v>1067</v>
      </c>
      <c r="E11581" t="s">
        <v>167</v>
      </c>
      <c r="F11581" t="s">
        <v>159</v>
      </c>
      <c r="G11581" t="s">
        <v>1068</v>
      </c>
      <c r="H11581" t="s">
        <v>132</v>
      </c>
      <c r="I11581">
        <v>0</v>
      </c>
      <c r="P11581">
        <v>0.47464242404934398</v>
      </c>
      <c r="Q11581">
        <v>0</v>
      </c>
    </row>
    <row r="11582" spans="1:17">
      <c r="A11582" t="s">
        <v>122</v>
      </c>
      <c r="B11582">
        <v>2039</v>
      </c>
      <c r="C11582" t="s">
        <v>24</v>
      </c>
      <c r="D11582" t="s">
        <v>1067</v>
      </c>
      <c r="E11582" t="s">
        <v>167</v>
      </c>
      <c r="F11582" t="s">
        <v>159</v>
      </c>
      <c r="G11582" t="s">
        <v>1068</v>
      </c>
      <c r="H11582" t="s">
        <v>135</v>
      </c>
      <c r="I11582">
        <v>0</v>
      </c>
      <c r="P11582">
        <v>0.47464242404934398</v>
      </c>
      <c r="Q11582">
        <v>0</v>
      </c>
    </row>
    <row r="11583" spans="1:17">
      <c r="A11583" t="s">
        <v>122</v>
      </c>
      <c r="B11583">
        <v>2039</v>
      </c>
      <c r="C11583" t="s">
        <v>24</v>
      </c>
      <c r="D11583" t="s">
        <v>1067</v>
      </c>
      <c r="E11583" t="s">
        <v>167</v>
      </c>
      <c r="F11583" t="s">
        <v>159</v>
      </c>
      <c r="G11583" t="s">
        <v>1068</v>
      </c>
      <c r="H11583" t="s">
        <v>136</v>
      </c>
      <c r="I11583">
        <v>0</v>
      </c>
      <c r="P11583">
        <v>0.47464242404934398</v>
      </c>
      <c r="Q11583">
        <v>0</v>
      </c>
    </row>
    <row r="11584" spans="1:17">
      <c r="A11584" t="s">
        <v>122</v>
      </c>
      <c r="B11584">
        <v>2039</v>
      </c>
      <c r="C11584" t="s">
        <v>24</v>
      </c>
      <c r="D11584" t="s">
        <v>1067</v>
      </c>
      <c r="E11584" t="s">
        <v>167</v>
      </c>
      <c r="F11584" t="s">
        <v>126</v>
      </c>
      <c r="G11584" t="s">
        <v>1068</v>
      </c>
      <c r="H11584" t="s">
        <v>132</v>
      </c>
      <c r="I11584">
        <v>0</v>
      </c>
      <c r="P11584">
        <v>0.47464242404934398</v>
      </c>
      <c r="Q11584">
        <v>0</v>
      </c>
    </row>
    <row r="11585" spans="1:17">
      <c r="A11585" t="s">
        <v>122</v>
      </c>
      <c r="B11585">
        <v>2039</v>
      </c>
      <c r="C11585" t="s">
        <v>24</v>
      </c>
      <c r="D11585" t="s">
        <v>1067</v>
      </c>
      <c r="E11585" t="s">
        <v>167</v>
      </c>
      <c r="F11585" t="s">
        <v>126</v>
      </c>
      <c r="G11585" t="s">
        <v>1068</v>
      </c>
      <c r="H11585" t="s">
        <v>135</v>
      </c>
      <c r="I11585">
        <v>0</v>
      </c>
      <c r="P11585">
        <v>0.47464242404934398</v>
      </c>
      <c r="Q11585">
        <v>0</v>
      </c>
    </row>
    <row r="11586" spans="1:17">
      <c r="A11586" t="s">
        <v>122</v>
      </c>
      <c r="B11586">
        <v>2039</v>
      </c>
      <c r="C11586" t="s">
        <v>24</v>
      </c>
      <c r="D11586" t="s">
        <v>1067</v>
      </c>
      <c r="E11586" t="s">
        <v>167</v>
      </c>
      <c r="F11586" t="s">
        <v>126</v>
      </c>
      <c r="G11586" t="s">
        <v>1068</v>
      </c>
      <c r="H11586" t="s">
        <v>136</v>
      </c>
      <c r="I11586">
        <v>0</v>
      </c>
      <c r="P11586">
        <v>0.47464242404934398</v>
      </c>
      <c r="Q11586">
        <v>0</v>
      </c>
    </row>
    <row r="11587" spans="1:17">
      <c r="A11587" t="s">
        <v>122</v>
      </c>
      <c r="B11587">
        <v>2039</v>
      </c>
      <c r="C11587" t="s">
        <v>24</v>
      </c>
      <c r="D11587" t="s">
        <v>1067</v>
      </c>
      <c r="E11587" t="s">
        <v>167</v>
      </c>
      <c r="F11587" t="s">
        <v>165</v>
      </c>
      <c r="G11587" t="s">
        <v>1068</v>
      </c>
      <c r="H11587" t="s">
        <v>132</v>
      </c>
      <c r="I11587">
        <v>0</v>
      </c>
      <c r="P11587">
        <v>0.47464242404934398</v>
      </c>
      <c r="Q11587">
        <v>0</v>
      </c>
    </row>
    <row r="11588" spans="1:17">
      <c r="A11588" t="s">
        <v>122</v>
      </c>
      <c r="B11588">
        <v>2039</v>
      </c>
      <c r="C11588" t="s">
        <v>24</v>
      </c>
      <c r="D11588" t="s">
        <v>1067</v>
      </c>
      <c r="E11588" t="s">
        <v>167</v>
      </c>
      <c r="F11588" t="s">
        <v>165</v>
      </c>
      <c r="G11588" t="s">
        <v>1068</v>
      </c>
      <c r="H11588" t="s">
        <v>135</v>
      </c>
      <c r="I11588">
        <v>0</v>
      </c>
      <c r="P11588">
        <v>0.47464242404934398</v>
      </c>
      <c r="Q11588">
        <v>0</v>
      </c>
    </row>
    <row r="11589" spans="1:17">
      <c r="A11589" t="s">
        <v>122</v>
      </c>
      <c r="B11589">
        <v>2039</v>
      </c>
      <c r="C11589" t="s">
        <v>24</v>
      </c>
      <c r="D11589" t="s">
        <v>1067</v>
      </c>
      <c r="E11589" t="s">
        <v>167</v>
      </c>
      <c r="F11589" t="s">
        <v>165</v>
      </c>
      <c r="G11589" t="s">
        <v>1068</v>
      </c>
      <c r="H11589" t="s">
        <v>136</v>
      </c>
      <c r="I11589">
        <v>0</v>
      </c>
      <c r="P11589">
        <v>0.47464242404934398</v>
      </c>
      <c r="Q11589">
        <v>0</v>
      </c>
    </row>
    <row r="11590" spans="1:17">
      <c r="A11590" t="s">
        <v>122</v>
      </c>
      <c r="B11590">
        <v>2039</v>
      </c>
      <c r="C11590" t="s">
        <v>24</v>
      </c>
      <c r="D11590" t="s">
        <v>1067</v>
      </c>
      <c r="E11590" t="s">
        <v>167</v>
      </c>
      <c r="F11590" t="s">
        <v>166</v>
      </c>
      <c r="G11590" t="s">
        <v>1068</v>
      </c>
      <c r="H11590" t="s">
        <v>132</v>
      </c>
      <c r="I11590">
        <v>0</v>
      </c>
      <c r="P11590">
        <v>0.47464242404934398</v>
      </c>
      <c r="Q11590">
        <v>0</v>
      </c>
    </row>
    <row r="11591" spans="1:17">
      <c r="A11591" t="s">
        <v>122</v>
      </c>
      <c r="B11591">
        <v>2039</v>
      </c>
      <c r="C11591" t="s">
        <v>24</v>
      </c>
      <c r="D11591" t="s">
        <v>1067</v>
      </c>
      <c r="E11591" t="s">
        <v>167</v>
      </c>
      <c r="F11591" t="s">
        <v>166</v>
      </c>
      <c r="G11591" t="s">
        <v>1068</v>
      </c>
      <c r="H11591" t="s">
        <v>135</v>
      </c>
      <c r="I11591">
        <v>0</v>
      </c>
      <c r="P11591">
        <v>0.47464242404934398</v>
      </c>
      <c r="Q11591">
        <v>0</v>
      </c>
    </row>
    <row r="11592" spans="1:17">
      <c r="A11592" t="s">
        <v>122</v>
      </c>
      <c r="B11592">
        <v>2039</v>
      </c>
      <c r="C11592" t="s">
        <v>24</v>
      </c>
      <c r="D11592" t="s">
        <v>1067</v>
      </c>
      <c r="E11592" t="s">
        <v>167</v>
      </c>
      <c r="F11592" t="s">
        <v>166</v>
      </c>
      <c r="G11592" t="s">
        <v>1068</v>
      </c>
      <c r="H11592" t="s">
        <v>136</v>
      </c>
      <c r="I11592">
        <v>0</v>
      </c>
      <c r="P11592">
        <v>0.47464242404934398</v>
      </c>
      <c r="Q11592">
        <v>0</v>
      </c>
    </row>
    <row r="11593" spans="1:17">
      <c r="A11593" t="s">
        <v>122</v>
      </c>
      <c r="B11593">
        <v>2039</v>
      </c>
      <c r="C11593" t="s">
        <v>24</v>
      </c>
      <c r="D11593" t="s">
        <v>1067</v>
      </c>
      <c r="E11593" t="s">
        <v>167</v>
      </c>
      <c r="F11593" t="s">
        <v>160</v>
      </c>
      <c r="G11593" t="s">
        <v>1068</v>
      </c>
      <c r="H11593" t="s">
        <v>132</v>
      </c>
      <c r="I11593">
        <v>0</v>
      </c>
      <c r="P11593">
        <v>0.47464242404934398</v>
      </c>
      <c r="Q11593">
        <v>0</v>
      </c>
    </row>
    <row r="11594" spans="1:17">
      <c r="A11594" t="s">
        <v>122</v>
      </c>
      <c r="B11594">
        <v>2039</v>
      </c>
      <c r="C11594" t="s">
        <v>24</v>
      </c>
      <c r="D11594" t="s">
        <v>1067</v>
      </c>
      <c r="E11594" t="s">
        <v>167</v>
      </c>
      <c r="F11594" t="s">
        <v>160</v>
      </c>
      <c r="G11594" t="s">
        <v>1068</v>
      </c>
      <c r="H11594" t="s">
        <v>135</v>
      </c>
      <c r="I11594">
        <v>0</v>
      </c>
      <c r="P11594">
        <v>0.47464242404934398</v>
      </c>
      <c r="Q11594">
        <v>0</v>
      </c>
    </row>
    <row r="11595" spans="1:17">
      <c r="A11595" t="s">
        <v>122</v>
      </c>
      <c r="B11595">
        <v>2039</v>
      </c>
      <c r="C11595" t="s">
        <v>24</v>
      </c>
      <c r="D11595" t="s">
        <v>1067</v>
      </c>
      <c r="E11595" t="s">
        <v>167</v>
      </c>
      <c r="F11595" t="s">
        <v>160</v>
      </c>
      <c r="G11595" t="s">
        <v>1068</v>
      </c>
      <c r="H11595" t="s">
        <v>136</v>
      </c>
      <c r="I11595">
        <v>0</v>
      </c>
      <c r="P11595">
        <v>0.47464242404934398</v>
      </c>
      <c r="Q11595">
        <v>0</v>
      </c>
    </row>
    <row r="11596" spans="1:17">
      <c r="A11596" t="s">
        <v>122</v>
      </c>
      <c r="B11596">
        <v>2039</v>
      </c>
      <c r="C11596" t="s">
        <v>14</v>
      </c>
      <c r="D11596" t="s">
        <v>1062</v>
      </c>
      <c r="E11596" t="s">
        <v>162</v>
      </c>
      <c r="F11596" t="s">
        <v>164</v>
      </c>
      <c r="G11596" t="s">
        <v>1063</v>
      </c>
      <c r="H11596" t="s">
        <v>132</v>
      </c>
      <c r="I11596">
        <v>0</v>
      </c>
      <c r="P11596">
        <v>0.47464242404934398</v>
      </c>
      <c r="Q11596">
        <v>0</v>
      </c>
    </row>
    <row r="11597" spans="1:17">
      <c r="A11597" t="s">
        <v>122</v>
      </c>
      <c r="B11597">
        <v>2039</v>
      </c>
      <c r="C11597" t="s">
        <v>14</v>
      </c>
      <c r="D11597" t="s">
        <v>1062</v>
      </c>
      <c r="E11597" t="s">
        <v>162</v>
      </c>
      <c r="F11597" t="s">
        <v>164</v>
      </c>
      <c r="G11597" t="s">
        <v>1063</v>
      </c>
      <c r="H11597" t="s">
        <v>135</v>
      </c>
      <c r="I11597">
        <v>0</v>
      </c>
      <c r="P11597">
        <v>0.47464242404934398</v>
      </c>
      <c r="Q11597">
        <v>0</v>
      </c>
    </row>
    <row r="11598" spans="1:17">
      <c r="A11598" t="s">
        <v>122</v>
      </c>
      <c r="B11598">
        <v>2039</v>
      </c>
      <c r="C11598" t="s">
        <v>14</v>
      </c>
      <c r="D11598" t="s">
        <v>1062</v>
      </c>
      <c r="E11598" t="s">
        <v>162</v>
      </c>
      <c r="F11598" t="s">
        <v>164</v>
      </c>
      <c r="G11598" t="s">
        <v>1063</v>
      </c>
      <c r="H11598" t="s">
        <v>136</v>
      </c>
      <c r="I11598">
        <v>0</v>
      </c>
      <c r="P11598">
        <v>0.47464242404934398</v>
      </c>
      <c r="Q11598">
        <v>0</v>
      </c>
    </row>
    <row r="11599" spans="1:17">
      <c r="A11599" t="s">
        <v>122</v>
      </c>
      <c r="B11599">
        <v>2039</v>
      </c>
      <c r="C11599" t="s">
        <v>14</v>
      </c>
      <c r="D11599" t="s">
        <v>1062</v>
      </c>
      <c r="E11599" t="s">
        <v>162</v>
      </c>
      <c r="F11599" t="s">
        <v>159</v>
      </c>
      <c r="G11599" t="s">
        <v>1063</v>
      </c>
      <c r="H11599" t="s">
        <v>132</v>
      </c>
      <c r="I11599">
        <v>0</v>
      </c>
      <c r="P11599">
        <v>0.47464242404934398</v>
      </c>
      <c r="Q11599">
        <v>0</v>
      </c>
    </row>
    <row r="11600" spans="1:17">
      <c r="A11600" t="s">
        <v>122</v>
      </c>
      <c r="B11600">
        <v>2039</v>
      </c>
      <c r="C11600" t="s">
        <v>14</v>
      </c>
      <c r="D11600" t="s">
        <v>1062</v>
      </c>
      <c r="E11600" t="s">
        <v>162</v>
      </c>
      <c r="F11600" t="s">
        <v>159</v>
      </c>
      <c r="G11600" t="s">
        <v>1063</v>
      </c>
      <c r="H11600" t="s">
        <v>135</v>
      </c>
      <c r="I11600">
        <v>0</v>
      </c>
      <c r="P11600">
        <v>0.47464242404934398</v>
      </c>
      <c r="Q11600">
        <v>0</v>
      </c>
    </row>
    <row r="11601" spans="1:17">
      <c r="A11601" t="s">
        <v>122</v>
      </c>
      <c r="B11601">
        <v>2039</v>
      </c>
      <c r="C11601" t="s">
        <v>14</v>
      </c>
      <c r="D11601" t="s">
        <v>1062</v>
      </c>
      <c r="E11601" t="s">
        <v>162</v>
      </c>
      <c r="F11601" t="s">
        <v>159</v>
      </c>
      <c r="G11601" t="s">
        <v>1063</v>
      </c>
      <c r="H11601" t="s">
        <v>136</v>
      </c>
      <c r="I11601">
        <v>0</v>
      </c>
      <c r="P11601">
        <v>0.47464242404934398</v>
      </c>
      <c r="Q11601">
        <v>0</v>
      </c>
    </row>
    <row r="11602" spans="1:17">
      <c r="A11602" t="s">
        <v>122</v>
      </c>
      <c r="B11602">
        <v>2039</v>
      </c>
      <c r="C11602" t="s">
        <v>14</v>
      </c>
      <c r="D11602" t="s">
        <v>1062</v>
      </c>
      <c r="E11602" t="s">
        <v>162</v>
      </c>
      <c r="F11602" t="s">
        <v>126</v>
      </c>
      <c r="G11602" t="s">
        <v>1063</v>
      </c>
      <c r="H11602" t="s">
        <v>132</v>
      </c>
      <c r="I11602">
        <v>0</v>
      </c>
      <c r="P11602">
        <v>0.47464242404934398</v>
      </c>
      <c r="Q11602">
        <v>0</v>
      </c>
    </row>
    <row r="11603" spans="1:17">
      <c r="A11603" t="s">
        <v>122</v>
      </c>
      <c r="B11603">
        <v>2039</v>
      </c>
      <c r="C11603" t="s">
        <v>14</v>
      </c>
      <c r="D11603" t="s">
        <v>1062</v>
      </c>
      <c r="E11603" t="s">
        <v>162</v>
      </c>
      <c r="F11603" t="s">
        <v>126</v>
      </c>
      <c r="G11603" t="s">
        <v>1063</v>
      </c>
      <c r="H11603" t="s">
        <v>135</v>
      </c>
      <c r="I11603">
        <v>0</v>
      </c>
      <c r="P11603">
        <v>0.47464242404934398</v>
      </c>
      <c r="Q11603">
        <v>0</v>
      </c>
    </row>
    <row r="11604" spans="1:17">
      <c r="A11604" t="s">
        <v>122</v>
      </c>
      <c r="B11604">
        <v>2039</v>
      </c>
      <c r="C11604" t="s">
        <v>14</v>
      </c>
      <c r="D11604" t="s">
        <v>1062</v>
      </c>
      <c r="E11604" t="s">
        <v>162</v>
      </c>
      <c r="F11604" t="s">
        <v>126</v>
      </c>
      <c r="G11604" t="s">
        <v>1063</v>
      </c>
      <c r="H11604" t="s">
        <v>136</v>
      </c>
      <c r="I11604">
        <v>0</v>
      </c>
      <c r="P11604">
        <v>0.47464242404934398</v>
      </c>
      <c r="Q11604">
        <v>0</v>
      </c>
    </row>
    <row r="11605" spans="1:17">
      <c r="A11605" t="s">
        <v>122</v>
      </c>
      <c r="B11605">
        <v>2039</v>
      </c>
      <c r="C11605" t="s">
        <v>14</v>
      </c>
      <c r="D11605" t="s">
        <v>1062</v>
      </c>
      <c r="E11605" t="s">
        <v>162</v>
      </c>
      <c r="F11605" t="s">
        <v>165</v>
      </c>
      <c r="G11605" t="s">
        <v>1063</v>
      </c>
      <c r="H11605" t="s">
        <v>132</v>
      </c>
      <c r="I11605">
        <v>0</v>
      </c>
      <c r="P11605">
        <v>0.47464242404934398</v>
      </c>
      <c r="Q11605">
        <v>0</v>
      </c>
    </row>
    <row r="11606" spans="1:17">
      <c r="A11606" t="s">
        <v>122</v>
      </c>
      <c r="B11606">
        <v>2039</v>
      </c>
      <c r="C11606" t="s">
        <v>14</v>
      </c>
      <c r="D11606" t="s">
        <v>1062</v>
      </c>
      <c r="E11606" t="s">
        <v>162</v>
      </c>
      <c r="F11606" t="s">
        <v>165</v>
      </c>
      <c r="G11606" t="s">
        <v>1063</v>
      </c>
      <c r="H11606" t="s">
        <v>135</v>
      </c>
      <c r="I11606">
        <v>0</v>
      </c>
      <c r="P11606">
        <v>0.47464242404934398</v>
      </c>
      <c r="Q11606">
        <v>0</v>
      </c>
    </row>
    <row r="11607" spans="1:17">
      <c r="A11607" t="s">
        <v>122</v>
      </c>
      <c r="B11607">
        <v>2039</v>
      </c>
      <c r="C11607" t="s">
        <v>14</v>
      </c>
      <c r="D11607" t="s">
        <v>1062</v>
      </c>
      <c r="E11607" t="s">
        <v>162</v>
      </c>
      <c r="F11607" t="s">
        <v>165</v>
      </c>
      <c r="G11607" t="s">
        <v>1063</v>
      </c>
      <c r="H11607" t="s">
        <v>136</v>
      </c>
      <c r="I11607">
        <v>0</v>
      </c>
      <c r="P11607">
        <v>0.47464242404934398</v>
      </c>
      <c r="Q11607">
        <v>0</v>
      </c>
    </row>
    <row r="11608" spans="1:17">
      <c r="A11608" t="s">
        <v>122</v>
      </c>
      <c r="B11608">
        <v>2039</v>
      </c>
      <c r="C11608" t="s">
        <v>14</v>
      </c>
      <c r="D11608" t="s">
        <v>1062</v>
      </c>
      <c r="E11608" t="s">
        <v>162</v>
      </c>
      <c r="F11608" t="s">
        <v>166</v>
      </c>
      <c r="G11608" t="s">
        <v>1063</v>
      </c>
      <c r="H11608" t="s">
        <v>132</v>
      </c>
      <c r="I11608">
        <v>0</v>
      </c>
      <c r="P11608">
        <v>0.47464242404934398</v>
      </c>
      <c r="Q11608">
        <v>0</v>
      </c>
    </row>
    <row r="11609" spans="1:17">
      <c r="A11609" t="s">
        <v>122</v>
      </c>
      <c r="B11609">
        <v>2039</v>
      </c>
      <c r="C11609" t="s">
        <v>14</v>
      </c>
      <c r="D11609" t="s">
        <v>1062</v>
      </c>
      <c r="E11609" t="s">
        <v>162</v>
      </c>
      <c r="F11609" t="s">
        <v>166</v>
      </c>
      <c r="G11609" t="s">
        <v>1063</v>
      </c>
      <c r="H11609" t="s">
        <v>135</v>
      </c>
      <c r="I11609">
        <v>0</v>
      </c>
      <c r="P11609">
        <v>0.47464242404934398</v>
      </c>
      <c r="Q11609">
        <v>0</v>
      </c>
    </row>
    <row r="11610" spans="1:17">
      <c r="A11610" t="s">
        <v>122</v>
      </c>
      <c r="B11610">
        <v>2039</v>
      </c>
      <c r="C11610" t="s">
        <v>14</v>
      </c>
      <c r="D11610" t="s">
        <v>1062</v>
      </c>
      <c r="E11610" t="s">
        <v>162</v>
      </c>
      <c r="F11610" t="s">
        <v>166</v>
      </c>
      <c r="G11610" t="s">
        <v>1063</v>
      </c>
      <c r="H11610" t="s">
        <v>136</v>
      </c>
      <c r="I11610">
        <v>0</v>
      </c>
      <c r="P11610">
        <v>0.47464242404934398</v>
      </c>
      <c r="Q11610">
        <v>0</v>
      </c>
    </row>
    <row r="11611" spans="1:17">
      <c r="A11611" t="s">
        <v>122</v>
      </c>
      <c r="B11611">
        <v>2039</v>
      </c>
      <c r="C11611" t="s">
        <v>14</v>
      </c>
      <c r="D11611" t="s">
        <v>1062</v>
      </c>
      <c r="E11611" t="s">
        <v>162</v>
      </c>
      <c r="F11611" t="s">
        <v>160</v>
      </c>
      <c r="G11611" t="s">
        <v>1063</v>
      </c>
      <c r="H11611" t="s">
        <v>132</v>
      </c>
      <c r="I11611">
        <v>0</v>
      </c>
      <c r="P11611">
        <v>0.47464242404934398</v>
      </c>
      <c r="Q11611">
        <v>0</v>
      </c>
    </row>
    <row r="11612" spans="1:17">
      <c r="A11612" t="s">
        <v>122</v>
      </c>
      <c r="B11612">
        <v>2039</v>
      </c>
      <c r="C11612" t="s">
        <v>14</v>
      </c>
      <c r="D11612" t="s">
        <v>1062</v>
      </c>
      <c r="E11612" t="s">
        <v>162</v>
      </c>
      <c r="F11612" t="s">
        <v>160</v>
      </c>
      <c r="G11612" t="s">
        <v>1063</v>
      </c>
      <c r="H11612" t="s">
        <v>135</v>
      </c>
      <c r="I11612">
        <v>0</v>
      </c>
      <c r="P11612">
        <v>0.47464242404934398</v>
      </c>
      <c r="Q11612">
        <v>0</v>
      </c>
    </row>
    <row r="11613" spans="1:17">
      <c r="A11613" t="s">
        <v>122</v>
      </c>
      <c r="B11613">
        <v>2039</v>
      </c>
      <c r="C11613" t="s">
        <v>14</v>
      </c>
      <c r="D11613" t="s">
        <v>1062</v>
      </c>
      <c r="E11613" t="s">
        <v>162</v>
      </c>
      <c r="F11613" t="s">
        <v>160</v>
      </c>
      <c r="G11613" t="s">
        <v>1063</v>
      </c>
      <c r="H11613" t="s">
        <v>136</v>
      </c>
      <c r="I11613">
        <v>0</v>
      </c>
      <c r="P11613">
        <v>0.47464242404934398</v>
      </c>
      <c r="Q11613">
        <v>0</v>
      </c>
    </row>
    <row r="11614" spans="1:17">
      <c r="A11614" t="s">
        <v>122</v>
      </c>
      <c r="B11614">
        <v>2039</v>
      </c>
      <c r="C11614" t="s">
        <v>15</v>
      </c>
      <c r="D11614" t="s">
        <v>1062</v>
      </c>
      <c r="E11614" t="s">
        <v>162</v>
      </c>
      <c r="F11614" t="s">
        <v>164</v>
      </c>
      <c r="G11614" t="s">
        <v>1063</v>
      </c>
      <c r="H11614" t="s">
        <v>132</v>
      </c>
      <c r="I11614">
        <v>0</v>
      </c>
      <c r="P11614">
        <v>0.47464242404934398</v>
      </c>
      <c r="Q11614">
        <v>0</v>
      </c>
    </row>
    <row r="11615" spans="1:17">
      <c r="A11615" t="s">
        <v>122</v>
      </c>
      <c r="B11615">
        <v>2039</v>
      </c>
      <c r="C11615" t="s">
        <v>15</v>
      </c>
      <c r="D11615" t="s">
        <v>1062</v>
      </c>
      <c r="E11615" t="s">
        <v>162</v>
      </c>
      <c r="F11615" t="s">
        <v>164</v>
      </c>
      <c r="G11615" t="s">
        <v>1063</v>
      </c>
      <c r="H11615" t="s">
        <v>135</v>
      </c>
      <c r="I11615">
        <v>1888661061.95822</v>
      </c>
      <c r="P11615">
        <v>0.47464242404934398</v>
      </c>
      <c r="Q11615">
        <v>896438664.65545595</v>
      </c>
    </row>
    <row r="11616" spans="1:17">
      <c r="A11616" t="s">
        <v>122</v>
      </c>
      <c r="B11616">
        <v>2039</v>
      </c>
      <c r="C11616" t="s">
        <v>15</v>
      </c>
      <c r="D11616" t="s">
        <v>1062</v>
      </c>
      <c r="E11616" t="s">
        <v>162</v>
      </c>
      <c r="F11616" t="s">
        <v>164</v>
      </c>
      <c r="G11616" t="s">
        <v>1063</v>
      </c>
      <c r="H11616" t="s">
        <v>136</v>
      </c>
      <c r="I11616">
        <v>65954345.202191897</v>
      </c>
      <c r="P11616">
        <v>0.47464242404934398</v>
      </c>
      <c r="Q11616">
        <v>31304730.283355601</v>
      </c>
    </row>
    <row r="11617" spans="1:17">
      <c r="A11617" t="s">
        <v>122</v>
      </c>
      <c r="B11617">
        <v>2039</v>
      </c>
      <c r="C11617" t="s">
        <v>15</v>
      </c>
      <c r="D11617" t="s">
        <v>1062</v>
      </c>
      <c r="E11617" t="s">
        <v>162</v>
      </c>
      <c r="F11617" t="s">
        <v>159</v>
      </c>
      <c r="G11617" t="s">
        <v>1063</v>
      </c>
      <c r="H11617" t="s">
        <v>132</v>
      </c>
      <c r="I11617">
        <v>0</v>
      </c>
      <c r="P11617">
        <v>0.47464242404934398</v>
      </c>
      <c r="Q11617">
        <v>0</v>
      </c>
    </row>
    <row r="11618" spans="1:17">
      <c r="A11618" t="s">
        <v>122</v>
      </c>
      <c r="B11618">
        <v>2039</v>
      </c>
      <c r="C11618" t="s">
        <v>15</v>
      </c>
      <c r="D11618" t="s">
        <v>1062</v>
      </c>
      <c r="E11618" t="s">
        <v>162</v>
      </c>
      <c r="F11618" t="s">
        <v>159</v>
      </c>
      <c r="G11618" t="s">
        <v>1063</v>
      </c>
      <c r="H11618" t="s">
        <v>135</v>
      </c>
      <c r="I11618">
        <v>707198617.03959703</v>
      </c>
      <c r="P11618">
        <v>0.47464242404934398</v>
      </c>
      <c r="Q11618">
        <v>335666465.87601799</v>
      </c>
    </row>
    <row r="11619" spans="1:17">
      <c r="A11619" t="s">
        <v>122</v>
      </c>
      <c r="B11619">
        <v>2039</v>
      </c>
      <c r="C11619" t="s">
        <v>15</v>
      </c>
      <c r="D11619" t="s">
        <v>1062</v>
      </c>
      <c r="E11619" t="s">
        <v>162</v>
      </c>
      <c r="F11619" t="s">
        <v>159</v>
      </c>
      <c r="G11619" t="s">
        <v>1063</v>
      </c>
      <c r="H11619" t="s">
        <v>136</v>
      </c>
      <c r="I11619">
        <v>24696237.273183201</v>
      </c>
      <c r="P11619">
        <v>0.47464242404934398</v>
      </c>
      <c r="Q11619">
        <v>11721881.924241399</v>
      </c>
    </row>
    <row r="11620" spans="1:17">
      <c r="A11620" t="s">
        <v>122</v>
      </c>
      <c r="B11620">
        <v>2039</v>
      </c>
      <c r="C11620" t="s">
        <v>15</v>
      </c>
      <c r="D11620" t="s">
        <v>1062</v>
      </c>
      <c r="E11620" t="s">
        <v>162</v>
      </c>
      <c r="F11620" t="s">
        <v>126</v>
      </c>
      <c r="G11620" t="s">
        <v>1063</v>
      </c>
      <c r="H11620" t="s">
        <v>132</v>
      </c>
      <c r="I11620">
        <v>0</v>
      </c>
      <c r="P11620">
        <v>0.47464242404934398</v>
      </c>
      <c r="Q11620">
        <v>0</v>
      </c>
    </row>
    <row r="11621" spans="1:17">
      <c r="A11621" t="s">
        <v>122</v>
      </c>
      <c r="B11621">
        <v>2039</v>
      </c>
      <c r="C11621" t="s">
        <v>15</v>
      </c>
      <c r="D11621" t="s">
        <v>1062</v>
      </c>
      <c r="E11621" t="s">
        <v>162</v>
      </c>
      <c r="F11621" t="s">
        <v>126</v>
      </c>
      <c r="G11621" t="s">
        <v>1063</v>
      </c>
      <c r="H11621" t="s">
        <v>135</v>
      </c>
      <c r="I11621">
        <v>0</v>
      </c>
      <c r="P11621">
        <v>0.47464242404934398</v>
      </c>
      <c r="Q11621">
        <v>0</v>
      </c>
    </row>
    <row r="11622" spans="1:17">
      <c r="A11622" t="s">
        <v>122</v>
      </c>
      <c r="B11622">
        <v>2039</v>
      </c>
      <c r="C11622" t="s">
        <v>15</v>
      </c>
      <c r="D11622" t="s">
        <v>1062</v>
      </c>
      <c r="E11622" t="s">
        <v>162</v>
      </c>
      <c r="F11622" t="s">
        <v>126</v>
      </c>
      <c r="G11622" t="s">
        <v>1063</v>
      </c>
      <c r="H11622" t="s">
        <v>136</v>
      </c>
      <c r="I11622">
        <v>0</v>
      </c>
      <c r="P11622">
        <v>0.47464242404934398</v>
      </c>
      <c r="Q11622">
        <v>0</v>
      </c>
    </row>
    <row r="11623" spans="1:17">
      <c r="A11623" t="s">
        <v>122</v>
      </c>
      <c r="B11623">
        <v>2039</v>
      </c>
      <c r="C11623" t="s">
        <v>15</v>
      </c>
      <c r="D11623" t="s">
        <v>1062</v>
      </c>
      <c r="E11623" t="s">
        <v>162</v>
      </c>
      <c r="F11623" t="s">
        <v>165</v>
      </c>
      <c r="G11623" t="s">
        <v>1063</v>
      </c>
      <c r="H11623" t="s">
        <v>132</v>
      </c>
      <c r="I11623">
        <v>0</v>
      </c>
      <c r="P11623">
        <v>0.47464242404934398</v>
      </c>
      <c r="Q11623">
        <v>0</v>
      </c>
    </row>
    <row r="11624" spans="1:17">
      <c r="A11624" t="s">
        <v>122</v>
      </c>
      <c r="B11624">
        <v>2039</v>
      </c>
      <c r="C11624" t="s">
        <v>15</v>
      </c>
      <c r="D11624" t="s">
        <v>1062</v>
      </c>
      <c r="E11624" t="s">
        <v>162</v>
      </c>
      <c r="F11624" t="s">
        <v>165</v>
      </c>
      <c r="G11624" t="s">
        <v>1063</v>
      </c>
      <c r="H11624" t="s">
        <v>135</v>
      </c>
      <c r="I11624">
        <v>7344810066.1692896</v>
      </c>
      <c r="P11624">
        <v>0.47464242404934398</v>
      </c>
      <c r="Q11624">
        <v>3486158453.9886098</v>
      </c>
    </row>
    <row r="11625" spans="1:17">
      <c r="A11625" t="s">
        <v>122</v>
      </c>
      <c r="B11625">
        <v>2039</v>
      </c>
      <c r="C11625" t="s">
        <v>15</v>
      </c>
      <c r="D11625" t="s">
        <v>1062</v>
      </c>
      <c r="E11625" t="s">
        <v>162</v>
      </c>
      <c r="F11625" t="s">
        <v>165</v>
      </c>
      <c r="G11625" t="s">
        <v>1063</v>
      </c>
      <c r="H11625" t="s">
        <v>136</v>
      </c>
      <c r="I11625">
        <v>256489715.54822001</v>
      </c>
      <c r="P11625">
        <v>0.47464242404934398</v>
      </c>
      <c r="Q11625">
        <v>121740900.331534</v>
      </c>
    </row>
    <row r="11626" spans="1:17">
      <c r="A11626" t="s">
        <v>122</v>
      </c>
      <c r="B11626">
        <v>2039</v>
      </c>
      <c r="C11626" t="s">
        <v>15</v>
      </c>
      <c r="D11626" t="s">
        <v>1062</v>
      </c>
      <c r="E11626" t="s">
        <v>162</v>
      </c>
      <c r="F11626" t="s">
        <v>166</v>
      </c>
      <c r="G11626" t="s">
        <v>1063</v>
      </c>
      <c r="H11626" t="s">
        <v>132</v>
      </c>
      <c r="I11626">
        <v>0</v>
      </c>
      <c r="P11626">
        <v>0.47464242404934398</v>
      </c>
      <c r="Q11626">
        <v>0</v>
      </c>
    </row>
    <row r="11627" spans="1:17">
      <c r="A11627" t="s">
        <v>122</v>
      </c>
      <c r="B11627">
        <v>2039</v>
      </c>
      <c r="C11627" t="s">
        <v>15</v>
      </c>
      <c r="D11627" t="s">
        <v>1062</v>
      </c>
      <c r="E11627" t="s">
        <v>162</v>
      </c>
      <c r="F11627" t="s">
        <v>166</v>
      </c>
      <c r="G11627" t="s">
        <v>1063</v>
      </c>
      <c r="H11627" t="s">
        <v>135</v>
      </c>
      <c r="I11627">
        <v>0</v>
      </c>
      <c r="P11627">
        <v>0.47464242404934398</v>
      </c>
      <c r="Q11627">
        <v>0</v>
      </c>
    </row>
    <row r="11628" spans="1:17">
      <c r="A11628" t="s">
        <v>122</v>
      </c>
      <c r="B11628">
        <v>2039</v>
      </c>
      <c r="C11628" t="s">
        <v>15</v>
      </c>
      <c r="D11628" t="s">
        <v>1062</v>
      </c>
      <c r="E11628" t="s">
        <v>162</v>
      </c>
      <c r="F11628" t="s">
        <v>166</v>
      </c>
      <c r="G11628" t="s">
        <v>1063</v>
      </c>
      <c r="H11628" t="s">
        <v>136</v>
      </c>
      <c r="I11628">
        <v>0</v>
      </c>
      <c r="P11628">
        <v>0.47464242404934398</v>
      </c>
      <c r="Q11628">
        <v>0</v>
      </c>
    </row>
    <row r="11629" spans="1:17">
      <c r="A11629" t="s">
        <v>122</v>
      </c>
      <c r="B11629">
        <v>2039</v>
      </c>
      <c r="C11629" t="s">
        <v>15</v>
      </c>
      <c r="D11629" t="s">
        <v>1062</v>
      </c>
      <c r="E11629" t="s">
        <v>162</v>
      </c>
      <c r="F11629" t="s">
        <v>160</v>
      </c>
      <c r="G11629" t="s">
        <v>1063</v>
      </c>
      <c r="H11629" t="s">
        <v>132</v>
      </c>
      <c r="I11629">
        <v>0</v>
      </c>
      <c r="P11629">
        <v>0.47464242404934398</v>
      </c>
      <c r="Q11629">
        <v>0</v>
      </c>
    </row>
    <row r="11630" spans="1:17">
      <c r="A11630" t="s">
        <v>122</v>
      </c>
      <c r="B11630">
        <v>2039</v>
      </c>
      <c r="C11630" t="s">
        <v>15</v>
      </c>
      <c r="D11630" t="s">
        <v>1062</v>
      </c>
      <c r="E11630" t="s">
        <v>162</v>
      </c>
      <c r="F11630" t="s">
        <v>160</v>
      </c>
      <c r="G11630" t="s">
        <v>1063</v>
      </c>
      <c r="H11630" t="s">
        <v>135</v>
      </c>
      <c r="I11630">
        <v>1737227.65870776</v>
      </c>
      <c r="P11630">
        <v>0.47464242404934398</v>
      </c>
      <c r="Q11630">
        <v>824561.94705461699</v>
      </c>
    </row>
    <row r="11631" spans="1:17">
      <c r="A11631" t="s">
        <v>122</v>
      </c>
      <c r="B11631">
        <v>2039</v>
      </c>
      <c r="C11631" t="s">
        <v>15</v>
      </c>
      <c r="D11631" t="s">
        <v>1062</v>
      </c>
      <c r="E11631" t="s">
        <v>162</v>
      </c>
      <c r="F11631" t="s">
        <v>160</v>
      </c>
      <c r="G11631" t="s">
        <v>1063</v>
      </c>
      <c r="H11631" t="s">
        <v>136</v>
      </c>
      <c r="I11631">
        <v>60666.106272350196</v>
      </c>
      <c r="P11631">
        <v>0.47464242404934398</v>
      </c>
      <c r="Q11631">
        <v>28794.7077387434</v>
      </c>
    </row>
    <row r="11632" spans="1:17">
      <c r="A11632" t="s">
        <v>122</v>
      </c>
      <c r="B11632">
        <v>2039</v>
      </c>
      <c r="C11632" t="s">
        <v>156</v>
      </c>
      <c r="D11632" t="s">
        <v>1066</v>
      </c>
      <c r="E11632" t="s">
        <v>167</v>
      </c>
      <c r="F11632" t="s">
        <v>164</v>
      </c>
      <c r="G11632" t="s">
        <v>158</v>
      </c>
      <c r="H11632" t="s">
        <v>132</v>
      </c>
      <c r="I11632">
        <v>0</v>
      </c>
      <c r="P11632">
        <v>0.47464242404934398</v>
      </c>
      <c r="Q11632">
        <v>0</v>
      </c>
    </row>
    <row r="11633" spans="1:17">
      <c r="A11633" t="s">
        <v>122</v>
      </c>
      <c r="B11633">
        <v>2039</v>
      </c>
      <c r="C11633" t="s">
        <v>156</v>
      </c>
      <c r="D11633" t="s">
        <v>1066</v>
      </c>
      <c r="E11633" t="s">
        <v>167</v>
      </c>
      <c r="F11633" t="s">
        <v>164</v>
      </c>
      <c r="G11633" t="s">
        <v>158</v>
      </c>
      <c r="H11633" t="s">
        <v>135</v>
      </c>
      <c r="I11633">
        <v>0</v>
      </c>
      <c r="P11633">
        <v>0.47464242404934398</v>
      </c>
      <c r="Q11633">
        <v>0</v>
      </c>
    </row>
    <row r="11634" spans="1:17">
      <c r="A11634" t="s">
        <v>122</v>
      </c>
      <c r="B11634">
        <v>2039</v>
      </c>
      <c r="C11634" t="s">
        <v>156</v>
      </c>
      <c r="D11634" t="s">
        <v>1066</v>
      </c>
      <c r="E11634" t="s">
        <v>167</v>
      </c>
      <c r="F11634" t="s">
        <v>164</v>
      </c>
      <c r="G11634" t="s">
        <v>158</v>
      </c>
      <c r="H11634" t="s">
        <v>136</v>
      </c>
      <c r="I11634">
        <v>0</v>
      </c>
      <c r="P11634">
        <v>0.47464242404934398</v>
      </c>
      <c r="Q11634">
        <v>0</v>
      </c>
    </row>
    <row r="11635" spans="1:17">
      <c r="A11635" t="s">
        <v>122</v>
      </c>
      <c r="B11635">
        <v>2039</v>
      </c>
      <c r="C11635" t="s">
        <v>156</v>
      </c>
      <c r="D11635" t="s">
        <v>1066</v>
      </c>
      <c r="E11635" t="s">
        <v>167</v>
      </c>
      <c r="F11635" t="s">
        <v>159</v>
      </c>
      <c r="G11635" t="s">
        <v>158</v>
      </c>
      <c r="H11635" t="s">
        <v>132</v>
      </c>
      <c r="I11635">
        <v>0</v>
      </c>
      <c r="P11635">
        <v>0.47464242404934398</v>
      </c>
      <c r="Q11635">
        <v>0</v>
      </c>
    </row>
    <row r="11636" spans="1:17">
      <c r="A11636" t="s">
        <v>122</v>
      </c>
      <c r="B11636">
        <v>2039</v>
      </c>
      <c r="C11636" t="s">
        <v>156</v>
      </c>
      <c r="D11636" t="s">
        <v>1066</v>
      </c>
      <c r="E11636" t="s">
        <v>167</v>
      </c>
      <c r="F11636" t="s">
        <v>159</v>
      </c>
      <c r="G11636" t="s">
        <v>158</v>
      </c>
      <c r="H11636" t="s">
        <v>135</v>
      </c>
      <c r="I11636">
        <v>0</v>
      </c>
      <c r="P11636">
        <v>0.47464242404934398</v>
      </c>
      <c r="Q11636">
        <v>0</v>
      </c>
    </row>
    <row r="11637" spans="1:17">
      <c r="A11637" t="s">
        <v>122</v>
      </c>
      <c r="B11637">
        <v>2039</v>
      </c>
      <c r="C11637" t="s">
        <v>156</v>
      </c>
      <c r="D11637" t="s">
        <v>1066</v>
      </c>
      <c r="E11637" t="s">
        <v>167</v>
      </c>
      <c r="F11637" t="s">
        <v>159</v>
      </c>
      <c r="G11637" t="s">
        <v>158</v>
      </c>
      <c r="H11637" t="s">
        <v>136</v>
      </c>
      <c r="I11637">
        <v>0</v>
      </c>
      <c r="P11637">
        <v>0.47464242404934398</v>
      </c>
      <c r="Q11637">
        <v>0</v>
      </c>
    </row>
    <row r="11638" spans="1:17">
      <c r="A11638" t="s">
        <v>122</v>
      </c>
      <c r="B11638">
        <v>2039</v>
      </c>
      <c r="C11638" t="s">
        <v>156</v>
      </c>
      <c r="D11638" t="s">
        <v>1066</v>
      </c>
      <c r="E11638" t="s">
        <v>167</v>
      </c>
      <c r="F11638" t="s">
        <v>126</v>
      </c>
      <c r="G11638" t="s">
        <v>158</v>
      </c>
      <c r="H11638" t="s">
        <v>132</v>
      </c>
      <c r="I11638">
        <v>0</v>
      </c>
      <c r="P11638">
        <v>0.47464242404934398</v>
      </c>
      <c r="Q11638">
        <v>0</v>
      </c>
    </row>
    <row r="11639" spans="1:17">
      <c r="A11639" t="s">
        <v>122</v>
      </c>
      <c r="B11639">
        <v>2039</v>
      </c>
      <c r="C11639" t="s">
        <v>156</v>
      </c>
      <c r="D11639" t="s">
        <v>1066</v>
      </c>
      <c r="E11639" t="s">
        <v>167</v>
      </c>
      <c r="F11639" t="s">
        <v>126</v>
      </c>
      <c r="G11639" t="s">
        <v>158</v>
      </c>
      <c r="H11639" t="s">
        <v>135</v>
      </c>
      <c r="I11639">
        <v>0</v>
      </c>
      <c r="P11639">
        <v>0.47464242404934398</v>
      </c>
      <c r="Q11639">
        <v>0</v>
      </c>
    </row>
    <row r="11640" spans="1:17">
      <c r="A11640" t="s">
        <v>122</v>
      </c>
      <c r="B11640">
        <v>2039</v>
      </c>
      <c r="C11640" t="s">
        <v>156</v>
      </c>
      <c r="D11640" t="s">
        <v>1066</v>
      </c>
      <c r="E11640" t="s">
        <v>167</v>
      </c>
      <c r="F11640" t="s">
        <v>126</v>
      </c>
      <c r="G11640" t="s">
        <v>158</v>
      </c>
      <c r="H11640" t="s">
        <v>136</v>
      </c>
      <c r="I11640">
        <v>0</v>
      </c>
      <c r="P11640">
        <v>0.47464242404934398</v>
      </c>
      <c r="Q11640">
        <v>0</v>
      </c>
    </row>
    <row r="11641" spans="1:17">
      <c r="A11641" t="s">
        <v>122</v>
      </c>
      <c r="B11641">
        <v>2039</v>
      </c>
      <c r="C11641" t="s">
        <v>156</v>
      </c>
      <c r="D11641" t="s">
        <v>1066</v>
      </c>
      <c r="E11641" t="s">
        <v>167</v>
      </c>
      <c r="F11641" t="s">
        <v>165</v>
      </c>
      <c r="G11641" t="s">
        <v>158</v>
      </c>
      <c r="H11641" t="s">
        <v>132</v>
      </c>
      <c r="I11641">
        <v>0</v>
      </c>
      <c r="P11641">
        <v>0.47464242404934398</v>
      </c>
      <c r="Q11641">
        <v>0</v>
      </c>
    </row>
    <row r="11642" spans="1:17">
      <c r="A11642" t="s">
        <v>122</v>
      </c>
      <c r="B11642">
        <v>2039</v>
      </c>
      <c r="C11642" t="s">
        <v>156</v>
      </c>
      <c r="D11642" t="s">
        <v>1066</v>
      </c>
      <c r="E11642" t="s">
        <v>167</v>
      </c>
      <c r="F11642" t="s">
        <v>165</v>
      </c>
      <c r="G11642" t="s">
        <v>158</v>
      </c>
      <c r="H11642" t="s">
        <v>135</v>
      </c>
      <c r="I11642">
        <v>0</v>
      </c>
      <c r="P11642">
        <v>0.47464242404934398</v>
      </c>
      <c r="Q11642">
        <v>0</v>
      </c>
    </row>
    <row r="11643" spans="1:17">
      <c r="A11643" t="s">
        <v>122</v>
      </c>
      <c r="B11643">
        <v>2039</v>
      </c>
      <c r="C11643" t="s">
        <v>156</v>
      </c>
      <c r="D11643" t="s">
        <v>1066</v>
      </c>
      <c r="E11643" t="s">
        <v>167</v>
      </c>
      <c r="F11643" t="s">
        <v>165</v>
      </c>
      <c r="G11643" t="s">
        <v>158</v>
      </c>
      <c r="H11643" t="s">
        <v>136</v>
      </c>
      <c r="I11643">
        <v>0</v>
      </c>
      <c r="P11643">
        <v>0.47464242404934398</v>
      </c>
      <c r="Q11643">
        <v>0</v>
      </c>
    </row>
    <row r="11644" spans="1:17">
      <c r="A11644" t="s">
        <v>122</v>
      </c>
      <c r="B11644">
        <v>2039</v>
      </c>
      <c r="C11644" t="s">
        <v>156</v>
      </c>
      <c r="D11644" t="s">
        <v>1066</v>
      </c>
      <c r="E11644" t="s">
        <v>167</v>
      </c>
      <c r="F11644" t="s">
        <v>166</v>
      </c>
      <c r="G11644" t="s">
        <v>158</v>
      </c>
      <c r="H11644" t="s">
        <v>132</v>
      </c>
      <c r="I11644">
        <v>0</v>
      </c>
      <c r="P11644">
        <v>0.47464242404934398</v>
      </c>
      <c r="Q11644">
        <v>0</v>
      </c>
    </row>
    <row r="11645" spans="1:17">
      <c r="A11645" t="s">
        <v>122</v>
      </c>
      <c r="B11645">
        <v>2039</v>
      </c>
      <c r="C11645" t="s">
        <v>156</v>
      </c>
      <c r="D11645" t="s">
        <v>1066</v>
      </c>
      <c r="E11645" t="s">
        <v>167</v>
      </c>
      <c r="F11645" t="s">
        <v>166</v>
      </c>
      <c r="G11645" t="s">
        <v>158</v>
      </c>
      <c r="H11645" t="s">
        <v>135</v>
      </c>
      <c r="I11645">
        <v>0</v>
      </c>
      <c r="P11645">
        <v>0.47464242404934398</v>
      </c>
      <c r="Q11645">
        <v>0</v>
      </c>
    </row>
    <row r="11646" spans="1:17">
      <c r="A11646" t="s">
        <v>122</v>
      </c>
      <c r="B11646">
        <v>2039</v>
      </c>
      <c r="C11646" t="s">
        <v>156</v>
      </c>
      <c r="D11646" t="s">
        <v>1066</v>
      </c>
      <c r="E11646" t="s">
        <v>167</v>
      </c>
      <c r="F11646" t="s">
        <v>166</v>
      </c>
      <c r="G11646" t="s">
        <v>158</v>
      </c>
      <c r="H11646" t="s">
        <v>136</v>
      </c>
      <c r="I11646">
        <v>0</v>
      </c>
      <c r="P11646">
        <v>0.47464242404934398</v>
      </c>
      <c r="Q11646">
        <v>0</v>
      </c>
    </row>
    <row r="11647" spans="1:17">
      <c r="A11647" t="s">
        <v>122</v>
      </c>
      <c r="B11647">
        <v>2039</v>
      </c>
      <c r="C11647" t="s">
        <v>156</v>
      </c>
      <c r="D11647" t="s">
        <v>1066</v>
      </c>
      <c r="E11647" t="s">
        <v>167</v>
      </c>
      <c r="F11647" t="s">
        <v>160</v>
      </c>
      <c r="G11647" t="s">
        <v>158</v>
      </c>
      <c r="H11647" t="s">
        <v>132</v>
      </c>
      <c r="I11647">
        <v>0</v>
      </c>
      <c r="P11647">
        <v>0.47464242404934398</v>
      </c>
      <c r="Q11647">
        <v>0</v>
      </c>
    </row>
    <row r="11648" spans="1:17">
      <c r="A11648" t="s">
        <v>122</v>
      </c>
      <c r="B11648">
        <v>2039</v>
      </c>
      <c r="C11648" t="s">
        <v>156</v>
      </c>
      <c r="D11648" t="s">
        <v>1066</v>
      </c>
      <c r="E11648" t="s">
        <v>167</v>
      </c>
      <c r="F11648" t="s">
        <v>160</v>
      </c>
      <c r="G11648" t="s">
        <v>158</v>
      </c>
      <c r="H11648" t="s">
        <v>135</v>
      </c>
      <c r="I11648">
        <v>0</v>
      </c>
      <c r="P11648">
        <v>0.47464242404934398</v>
      </c>
      <c r="Q11648">
        <v>0</v>
      </c>
    </row>
    <row r="11649" spans="1:17">
      <c r="A11649" t="s">
        <v>122</v>
      </c>
      <c r="B11649">
        <v>2039</v>
      </c>
      <c r="C11649" t="s">
        <v>156</v>
      </c>
      <c r="D11649" t="s">
        <v>1066</v>
      </c>
      <c r="E11649" t="s">
        <v>167</v>
      </c>
      <c r="F11649" t="s">
        <v>160</v>
      </c>
      <c r="G11649" t="s">
        <v>158</v>
      </c>
      <c r="H11649" t="s">
        <v>136</v>
      </c>
      <c r="I11649">
        <v>0</v>
      </c>
      <c r="P11649">
        <v>0.47464242404934398</v>
      </c>
      <c r="Q11649">
        <v>0</v>
      </c>
    </row>
    <row r="11650" spans="1:17">
      <c r="A11650" t="s">
        <v>122</v>
      </c>
      <c r="B11650">
        <v>2039</v>
      </c>
      <c r="C11650" t="s">
        <v>157</v>
      </c>
      <c r="D11650" t="s">
        <v>1066</v>
      </c>
      <c r="E11650" t="s">
        <v>167</v>
      </c>
      <c r="F11650" t="s">
        <v>164</v>
      </c>
      <c r="G11650" t="s">
        <v>158</v>
      </c>
      <c r="H11650" t="s">
        <v>132</v>
      </c>
      <c r="I11650">
        <v>0</v>
      </c>
      <c r="P11650">
        <v>0.47464242404934398</v>
      </c>
      <c r="Q11650">
        <v>0</v>
      </c>
    </row>
    <row r="11651" spans="1:17">
      <c r="A11651" t="s">
        <v>122</v>
      </c>
      <c r="B11651">
        <v>2039</v>
      </c>
      <c r="C11651" t="s">
        <v>157</v>
      </c>
      <c r="D11651" t="s">
        <v>1066</v>
      </c>
      <c r="E11651" t="s">
        <v>167</v>
      </c>
      <c r="F11651" t="s">
        <v>164</v>
      </c>
      <c r="G11651" t="s">
        <v>158</v>
      </c>
      <c r="H11651" t="s">
        <v>135</v>
      </c>
      <c r="I11651">
        <v>0</v>
      </c>
      <c r="P11651">
        <v>0.47464242404934398</v>
      </c>
      <c r="Q11651">
        <v>0</v>
      </c>
    </row>
    <row r="11652" spans="1:17">
      <c r="A11652" t="s">
        <v>122</v>
      </c>
      <c r="B11652">
        <v>2039</v>
      </c>
      <c r="C11652" t="s">
        <v>157</v>
      </c>
      <c r="D11652" t="s">
        <v>1066</v>
      </c>
      <c r="E11652" t="s">
        <v>167</v>
      </c>
      <c r="F11652" t="s">
        <v>164</v>
      </c>
      <c r="G11652" t="s">
        <v>158</v>
      </c>
      <c r="H11652" t="s">
        <v>136</v>
      </c>
      <c r="I11652">
        <v>0</v>
      </c>
      <c r="P11652">
        <v>0.47464242404934398</v>
      </c>
      <c r="Q11652">
        <v>0</v>
      </c>
    </row>
    <row r="11653" spans="1:17">
      <c r="A11653" t="s">
        <v>122</v>
      </c>
      <c r="B11653">
        <v>2039</v>
      </c>
      <c r="C11653" t="s">
        <v>157</v>
      </c>
      <c r="D11653" t="s">
        <v>1066</v>
      </c>
      <c r="E11653" t="s">
        <v>167</v>
      </c>
      <c r="F11653" t="s">
        <v>159</v>
      </c>
      <c r="G11653" t="s">
        <v>158</v>
      </c>
      <c r="H11653" t="s">
        <v>132</v>
      </c>
      <c r="I11653">
        <v>0</v>
      </c>
      <c r="P11653">
        <v>0.47464242404934398</v>
      </c>
      <c r="Q11653">
        <v>0</v>
      </c>
    </row>
    <row r="11654" spans="1:17">
      <c r="A11654" t="s">
        <v>122</v>
      </c>
      <c r="B11654">
        <v>2039</v>
      </c>
      <c r="C11654" t="s">
        <v>157</v>
      </c>
      <c r="D11654" t="s">
        <v>1066</v>
      </c>
      <c r="E11654" t="s">
        <v>167</v>
      </c>
      <c r="F11654" t="s">
        <v>159</v>
      </c>
      <c r="G11654" t="s">
        <v>158</v>
      </c>
      <c r="H11654" t="s">
        <v>135</v>
      </c>
      <c r="I11654">
        <v>0</v>
      </c>
      <c r="P11654">
        <v>0.47464242404934398</v>
      </c>
      <c r="Q11654">
        <v>0</v>
      </c>
    </row>
    <row r="11655" spans="1:17">
      <c r="A11655" t="s">
        <v>122</v>
      </c>
      <c r="B11655">
        <v>2039</v>
      </c>
      <c r="C11655" t="s">
        <v>157</v>
      </c>
      <c r="D11655" t="s">
        <v>1066</v>
      </c>
      <c r="E11655" t="s">
        <v>167</v>
      </c>
      <c r="F11655" t="s">
        <v>159</v>
      </c>
      <c r="G11655" t="s">
        <v>158</v>
      </c>
      <c r="H11655" t="s">
        <v>136</v>
      </c>
      <c r="I11655">
        <v>0</v>
      </c>
      <c r="P11655">
        <v>0.47464242404934398</v>
      </c>
      <c r="Q11655">
        <v>0</v>
      </c>
    </row>
    <row r="11656" spans="1:17">
      <c r="A11656" t="s">
        <v>122</v>
      </c>
      <c r="B11656">
        <v>2039</v>
      </c>
      <c r="C11656" t="s">
        <v>157</v>
      </c>
      <c r="D11656" t="s">
        <v>1066</v>
      </c>
      <c r="E11656" t="s">
        <v>167</v>
      </c>
      <c r="F11656" t="s">
        <v>126</v>
      </c>
      <c r="G11656" t="s">
        <v>158</v>
      </c>
      <c r="H11656" t="s">
        <v>132</v>
      </c>
      <c r="I11656">
        <v>0</v>
      </c>
      <c r="P11656">
        <v>0.47464242404934398</v>
      </c>
      <c r="Q11656">
        <v>0</v>
      </c>
    </row>
    <row r="11657" spans="1:17">
      <c r="A11657" t="s">
        <v>122</v>
      </c>
      <c r="B11657">
        <v>2039</v>
      </c>
      <c r="C11657" t="s">
        <v>157</v>
      </c>
      <c r="D11657" t="s">
        <v>1066</v>
      </c>
      <c r="E11657" t="s">
        <v>167</v>
      </c>
      <c r="F11657" t="s">
        <v>126</v>
      </c>
      <c r="G11657" t="s">
        <v>158</v>
      </c>
      <c r="H11657" t="s">
        <v>135</v>
      </c>
      <c r="I11657">
        <v>0</v>
      </c>
      <c r="P11657">
        <v>0.47464242404934398</v>
      </c>
      <c r="Q11657">
        <v>0</v>
      </c>
    </row>
    <row r="11658" spans="1:17">
      <c r="A11658" t="s">
        <v>122</v>
      </c>
      <c r="B11658">
        <v>2039</v>
      </c>
      <c r="C11658" t="s">
        <v>157</v>
      </c>
      <c r="D11658" t="s">
        <v>1066</v>
      </c>
      <c r="E11658" t="s">
        <v>167</v>
      </c>
      <c r="F11658" t="s">
        <v>126</v>
      </c>
      <c r="G11658" t="s">
        <v>158</v>
      </c>
      <c r="H11658" t="s">
        <v>136</v>
      </c>
      <c r="I11658">
        <v>0</v>
      </c>
      <c r="P11658">
        <v>0.47464242404934398</v>
      </c>
      <c r="Q11658">
        <v>0</v>
      </c>
    </row>
    <row r="11659" spans="1:17">
      <c r="A11659" t="s">
        <v>122</v>
      </c>
      <c r="B11659">
        <v>2039</v>
      </c>
      <c r="C11659" t="s">
        <v>157</v>
      </c>
      <c r="D11659" t="s">
        <v>1066</v>
      </c>
      <c r="E11659" t="s">
        <v>167</v>
      </c>
      <c r="F11659" t="s">
        <v>165</v>
      </c>
      <c r="G11659" t="s">
        <v>158</v>
      </c>
      <c r="H11659" t="s">
        <v>132</v>
      </c>
      <c r="I11659">
        <v>0</v>
      </c>
      <c r="P11659">
        <v>0.47464242404934398</v>
      </c>
      <c r="Q11659">
        <v>0</v>
      </c>
    </row>
    <row r="11660" spans="1:17">
      <c r="A11660" t="s">
        <v>122</v>
      </c>
      <c r="B11660">
        <v>2039</v>
      </c>
      <c r="C11660" t="s">
        <v>157</v>
      </c>
      <c r="D11660" t="s">
        <v>1066</v>
      </c>
      <c r="E11660" t="s">
        <v>167</v>
      </c>
      <c r="F11660" t="s">
        <v>165</v>
      </c>
      <c r="G11660" t="s">
        <v>158</v>
      </c>
      <c r="H11660" t="s">
        <v>135</v>
      </c>
      <c r="I11660">
        <v>0</v>
      </c>
      <c r="P11660">
        <v>0.47464242404934398</v>
      </c>
      <c r="Q11660">
        <v>0</v>
      </c>
    </row>
    <row r="11661" spans="1:17">
      <c r="A11661" t="s">
        <v>122</v>
      </c>
      <c r="B11661">
        <v>2039</v>
      </c>
      <c r="C11661" t="s">
        <v>157</v>
      </c>
      <c r="D11661" t="s">
        <v>1066</v>
      </c>
      <c r="E11661" t="s">
        <v>167</v>
      </c>
      <c r="F11661" t="s">
        <v>165</v>
      </c>
      <c r="G11661" t="s">
        <v>158</v>
      </c>
      <c r="H11661" t="s">
        <v>136</v>
      </c>
      <c r="I11661">
        <v>0</v>
      </c>
      <c r="P11661">
        <v>0.47464242404934398</v>
      </c>
      <c r="Q11661">
        <v>0</v>
      </c>
    </row>
    <row r="11662" spans="1:17">
      <c r="A11662" t="s">
        <v>122</v>
      </c>
      <c r="B11662">
        <v>2039</v>
      </c>
      <c r="C11662" t="s">
        <v>157</v>
      </c>
      <c r="D11662" t="s">
        <v>1066</v>
      </c>
      <c r="E11662" t="s">
        <v>167</v>
      </c>
      <c r="F11662" t="s">
        <v>166</v>
      </c>
      <c r="G11662" t="s">
        <v>158</v>
      </c>
      <c r="H11662" t="s">
        <v>132</v>
      </c>
      <c r="I11662">
        <v>0</v>
      </c>
      <c r="P11662">
        <v>0.47464242404934398</v>
      </c>
      <c r="Q11662">
        <v>0</v>
      </c>
    </row>
    <row r="11663" spans="1:17">
      <c r="A11663" t="s">
        <v>122</v>
      </c>
      <c r="B11663">
        <v>2039</v>
      </c>
      <c r="C11663" t="s">
        <v>157</v>
      </c>
      <c r="D11663" t="s">
        <v>1066</v>
      </c>
      <c r="E11663" t="s">
        <v>167</v>
      </c>
      <c r="F11663" t="s">
        <v>166</v>
      </c>
      <c r="G11663" t="s">
        <v>158</v>
      </c>
      <c r="H11663" t="s">
        <v>135</v>
      </c>
      <c r="I11663">
        <v>0</v>
      </c>
      <c r="P11663">
        <v>0.47464242404934398</v>
      </c>
      <c r="Q11663">
        <v>0</v>
      </c>
    </row>
    <row r="11664" spans="1:17">
      <c r="A11664" t="s">
        <v>122</v>
      </c>
      <c r="B11664">
        <v>2039</v>
      </c>
      <c r="C11664" t="s">
        <v>157</v>
      </c>
      <c r="D11664" t="s">
        <v>1066</v>
      </c>
      <c r="E11664" t="s">
        <v>167</v>
      </c>
      <c r="F11664" t="s">
        <v>166</v>
      </c>
      <c r="G11664" t="s">
        <v>158</v>
      </c>
      <c r="H11664" t="s">
        <v>136</v>
      </c>
      <c r="I11664">
        <v>0</v>
      </c>
      <c r="P11664">
        <v>0.47464242404934398</v>
      </c>
      <c r="Q11664">
        <v>0</v>
      </c>
    </row>
    <row r="11665" spans="1:17">
      <c r="A11665" t="s">
        <v>122</v>
      </c>
      <c r="B11665">
        <v>2039</v>
      </c>
      <c r="C11665" t="s">
        <v>157</v>
      </c>
      <c r="D11665" t="s">
        <v>1066</v>
      </c>
      <c r="E11665" t="s">
        <v>167</v>
      </c>
      <c r="F11665" t="s">
        <v>160</v>
      </c>
      <c r="G11665" t="s">
        <v>158</v>
      </c>
      <c r="H11665" t="s">
        <v>132</v>
      </c>
      <c r="I11665">
        <v>0</v>
      </c>
      <c r="P11665">
        <v>0.47464242404934398</v>
      </c>
      <c r="Q11665">
        <v>0</v>
      </c>
    </row>
    <row r="11666" spans="1:17">
      <c r="A11666" t="s">
        <v>122</v>
      </c>
      <c r="B11666">
        <v>2039</v>
      </c>
      <c r="C11666" t="s">
        <v>157</v>
      </c>
      <c r="D11666" t="s">
        <v>1066</v>
      </c>
      <c r="E11666" t="s">
        <v>167</v>
      </c>
      <c r="F11666" t="s">
        <v>160</v>
      </c>
      <c r="G11666" t="s">
        <v>158</v>
      </c>
      <c r="H11666" t="s">
        <v>135</v>
      </c>
      <c r="I11666">
        <v>0</v>
      </c>
      <c r="P11666">
        <v>0.47464242404934398</v>
      </c>
      <c r="Q11666">
        <v>0</v>
      </c>
    </row>
    <row r="11667" spans="1:17">
      <c r="A11667" t="s">
        <v>122</v>
      </c>
      <c r="B11667">
        <v>2039</v>
      </c>
      <c r="C11667" t="s">
        <v>157</v>
      </c>
      <c r="D11667" t="s">
        <v>1066</v>
      </c>
      <c r="E11667" t="s">
        <v>167</v>
      </c>
      <c r="F11667" t="s">
        <v>160</v>
      </c>
      <c r="G11667" t="s">
        <v>158</v>
      </c>
      <c r="H11667" t="s">
        <v>136</v>
      </c>
      <c r="I11667">
        <v>0</v>
      </c>
      <c r="P11667">
        <v>0.47464242404934398</v>
      </c>
      <c r="Q11667">
        <v>0</v>
      </c>
    </row>
    <row r="11668" spans="1:17">
      <c r="A11668" t="s">
        <v>122</v>
      </c>
      <c r="B11668">
        <v>2039</v>
      </c>
      <c r="C11668" t="s">
        <v>140</v>
      </c>
      <c r="D11668" t="s">
        <v>1064</v>
      </c>
      <c r="E11668" t="s">
        <v>167</v>
      </c>
      <c r="F11668" t="s">
        <v>164</v>
      </c>
      <c r="G11668" t="s">
        <v>1065</v>
      </c>
      <c r="H11668" t="s">
        <v>132</v>
      </c>
      <c r="I11668">
        <v>0</v>
      </c>
      <c r="P11668">
        <v>0.47464242404934398</v>
      </c>
      <c r="Q11668">
        <v>0</v>
      </c>
    </row>
    <row r="11669" spans="1:17">
      <c r="A11669" t="s">
        <v>122</v>
      </c>
      <c r="B11669">
        <v>2039</v>
      </c>
      <c r="C11669" t="s">
        <v>140</v>
      </c>
      <c r="D11669" t="s">
        <v>1064</v>
      </c>
      <c r="E11669" t="s">
        <v>167</v>
      </c>
      <c r="F11669" t="s">
        <v>164</v>
      </c>
      <c r="G11669" t="s">
        <v>1065</v>
      </c>
      <c r="H11669" t="s">
        <v>135</v>
      </c>
      <c r="I11669">
        <v>0</v>
      </c>
      <c r="P11669">
        <v>0.47464242404934398</v>
      </c>
      <c r="Q11669">
        <v>0</v>
      </c>
    </row>
    <row r="11670" spans="1:17">
      <c r="A11670" t="s">
        <v>122</v>
      </c>
      <c r="B11670">
        <v>2039</v>
      </c>
      <c r="C11670" t="s">
        <v>140</v>
      </c>
      <c r="D11670" t="s">
        <v>1064</v>
      </c>
      <c r="E11670" t="s">
        <v>167</v>
      </c>
      <c r="F11670" t="s">
        <v>164</v>
      </c>
      <c r="G11670" t="s">
        <v>1065</v>
      </c>
      <c r="H11670" t="s">
        <v>136</v>
      </c>
      <c r="I11670">
        <v>0</v>
      </c>
      <c r="P11670">
        <v>0.47464242404934398</v>
      </c>
      <c r="Q11670">
        <v>0</v>
      </c>
    </row>
    <row r="11671" spans="1:17">
      <c r="A11671" t="s">
        <v>122</v>
      </c>
      <c r="B11671">
        <v>2039</v>
      </c>
      <c r="C11671" t="s">
        <v>140</v>
      </c>
      <c r="D11671" t="s">
        <v>1064</v>
      </c>
      <c r="E11671" t="s">
        <v>167</v>
      </c>
      <c r="F11671" t="s">
        <v>159</v>
      </c>
      <c r="G11671" t="s">
        <v>1065</v>
      </c>
      <c r="H11671" t="s">
        <v>132</v>
      </c>
      <c r="I11671">
        <v>0</v>
      </c>
      <c r="P11671">
        <v>0.47464242404934398</v>
      </c>
      <c r="Q11671">
        <v>0</v>
      </c>
    </row>
    <row r="11672" spans="1:17">
      <c r="A11672" t="s">
        <v>122</v>
      </c>
      <c r="B11672">
        <v>2039</v>
      </c>
      <c r="C11672" t="s">
        <v>140</v>
      </c>
      <c r="D11672" t="s">
        <v>1064</v>
      </c>
      <c r="E11672" t="s">
        <v>167</v>
      </c>
      <c r="F11672" t="s">
        <v>159</v>
      </c>
      <c r="G11672" t="s">
        <v>1065</v>
      </c>
      <c r="H11672" t="s">
        <v>135</v>
      </c>
      <c r="I11672">
        <v>0</v>
      </c>
      <c r="P11672">
        <v>0.47464242404934398</v>
      </c>
      <c r="Q11672">
        <v>0</v>
      </c>
    </row>
    <row r="11673" spans="1:17">
      <c r="A11673" t="s">
        <v>122</v>
      </c>
      <c r="B11673">
        <v>2039</v>
      </c>
      <c r="C11673" t="s">
        <v>140</v>
      </c>
      <c r="D11673" t="s">
        <v>1064</v>
      </c>
      <c r="E11673" t="s">
        <v>167</v>
      </c>
      <c r="F11673" t="s">
        <v>159</v>
      </c>
      <c r="G11673" t="s">
        <v>1065</v>
      </c>
      <c r="H11673" t="s">
        <v>136</v>
      </c>
      <c r="I11673">
        <v>0</v>
      </c>
      <c r="P11673">
        <v>0.47464242404934398</v>
      </c>
      <c r="Q11673">
        <v>0</v>
      </c>
    </row>
    <row r="11674" spans="1:17">
      <c r="A11674" t="s">
        <v>122</v>
      </c>
      <c r="B11674">
        <v>2039</v>
      </c>
      <c r="C11674" t="s">
        <v>140</v>
      </c>
      <c r="D11674" t="s">
        <v>1064</v>
      </c>
      <c r="E11674" t="s">
        <v>167</v>
      </c>
      <c r="F11674" t="s">
        <v>126</v>
      </c>
      <c r="G11674" t="s">
        <v>1065</v>
      </c>
      <c r="H11674" t="s">
        <v>132</v>
      </c>
      <c r="I11674">
        <v>0</v>
      </c>
      <c r="P11674">
        <v>0.47464242404934398</v>
      </c>
      <c r="Q11674">
        <v>0</v>
      </c>
    </row>
    <row r="11675" spans="1:17">
      <c r="A11675" t="s">
        <v>122</v>
      </c>
      <c r="B11675">
        <v>2039</v>
      </c>
      <c r="C11675" t="s">
        <v>140</v>
      </c>
      <c r="D11675" t="s">
        <v>1064</v>
      </c>
      <c r="E11675" t="s">
        <v>167</v>
      </c>
      <c r="F11675" t="s">
        <v>126</v>
      </c>
      <c r="G11675" t="s">
        <v>1065</v>
      </c>
      <c r="H11675" t="s">
        <v>135</v>
      </c>
      <c r="I11675">
        <v>0</v>
      </c>
      <c r="P11675">
        <v>0.47464242404934398</v>
      </c>
      <c r="Q11675">
        <v>0</v>
      </c>
    </row>
    <row r="11676" spans="1:17">
      <c r="A11676" t="s">
        <v>122</v>
      </c>
      <c r="B11676">
        <v>2039</v>
      </c>
      <c r="C11676" t="s">
        <v>140</v>
      </c>
      <c r="D11676" t="s">
        <v>1064</v>
      </c>
      <c r="E11676" t="s">
        <v>167</v>
      </c>
      <c r="F11676" t="s">
        <v>126</v>
      </c>
      <c r="G11676" t="s">
        <v>1065</v>
      </c>
      <c r="H11676" t="s">
        <v>136</v>
      </c>
      <c r="I11676">
        <v>10230556.9235419</v>
      </c>
      <c r="P11676">
        <v>0.47464242404934398</v>
      </c>
      <c r="Q11676">
        <v>4855856.3375647403</v>
      </c>
    </row>
    <row r="11677" spans="1:17">
      <c r="A11677" t="s">
        <v>122</v>
      </c>
      <c r="B11677">
        <v>2039</v>
      </c>
      <c r="C11677" t="s">
        <v>140</v>
      </c>
      <c r="D11677" t="s">
        <v>1064</v>
      </c>
      <c r="E11677" t="s">
        <v>167</v>
      </c>
      <c r="F11677" t="s">
        <v>165</v>
      </c>
      <c r="G11677" t="s">
        <v>1065</v>
      </c>
      <c r="H11677" t="s">
        <v>132</v>
      </c>
      <c r="I11677">
        <v>0</v>
      </c>
      <c r="P11677">
        <v>0.47464242404934398</v>
      </c>
      <c r="Q11677">
        <v>0</v>
      </c>
    </row>
    <row r="11678" spans="1:17">
      <c r="A11678" t="s">
        <v>122</v>
      </c>
      <c r="B11678">
        <v>2039</v>
      </c>
      <c r="C11678" t="s">
        <v>140</v>
      </c>
      <c r="D11678" t="s">
        <v>1064</v>
      </c>
      <c r="E11678" t="s">
        <v>167</v>
      </c>
      <c r="F11678" t="s">
        <v>165</v>
      </c>
      <c r="G11678" t="s">
        <v>1065</v>
      </c>
      <c r="H11678" t="s">
        <v>135</v>
      </c>
      <c r="I11678">
        <v>0</v>
      </c>
      <c r="P11678">
        <v>0.47464242404934398</v>
      </c>
      <c r="Q11678">
        <v>0</v>
      </c>
    </row>
    <row r="11679" spans="1:17">
      <c r="A11679" t="s">
        <v>122</v>
      </c>
      <c r="B11679">
        <v>2039</v>
      </c>
      <c r="C11679" t="s">
        <v>140</v>
      </c>
      <c r="D11679" t="s">
        <v>1064</v>
      </c>
      <c r="E11679" t="s">
        <v>167</v>
      </c>
      <c r="F11679" t="s">
        <v>165</v>
      </c>
      <c r="G11679" t="s">
        <v>1065</v>
      </c>
      <c r="H11679" t="s">
        <v>136</v>
      </c>
      <c r="I11679">
        <v>0</v>
      </c>
      <c r="P11679">
        <v>0.47464242404934398</v>
      </c>
      <c r="Q11679">
        <v>0</v>
      </c>
    </row>
    <row r="11680" spans="1:17">
      <c r="A11680" t="s">
        <v>122</v>
      </c>
      <c r="B11680">
        <v>2039</v>
      </c>
      <c r="C11680" t="s">
        <v>140</v>
      </c>
      <c r="D11680" t="s">
        <v>1064</v>
      </c>
      <c r="E11680" t="s">
        <v>167</v>
      </c>
      <c r="F11680" t="s">
        <v>166</v>
      </c>
      <c r="G11680" t="s">
        <v>1065</v>
      </c>
      <c r="H11680" t="s">
        <v>132</v>
      </c>
      <c r="I11680">
        <v>0</v>
      </c>
      <c r="P11680">
        <v>0.47464242404934398</v>
      </c>
      <c r="Q11680">
        <v>0</v>
      </c>
    </row>
    <row r="11681" spans="1:17">
      <c r="A11681" t="s">
        <v>122</v>
      </c>
      <c r="B11681">
        <v>2039</v>
      </c>
      <c r="C11681" t="s">
        <v>140</v>
      </c>
      <c r="D11681" t="s">
        <v>1064</v>
      </c>
      <c r="E11681" t="s">
        <v>167</v>
      </c>
      <c r="F11681" t="s">
        <v>166</v>
      </c>
      <c r="G11681" t="s">
        <v>1065</v>
      </c>
      <c r="H11681" t="s">
        <v>135</v>
      </c>
      <c r="I11681">
        <v>0</v>
      </c>
      <c r="P11681">
        <v>0.47464242404934398</v>
      </c>
      <c r="Q11681">
        <v>0</v>
      </c>
    </row>
    <row r="11682" spans="1:17">
      <c r="A11682" t="s">
        <v>122</v>
      </c>
      <c r="B11682">
        <v>2039</v>
      </c>
      <c r="C11682" t="s">
        <v>140</v>
      </c>
      <c r="D11682" t="s">
        <v>1064</v>
      </c>
      <c r="E11682" t="s">
        <v>167</v>
      </c>
      <c r="F11682" t="s">
        <v>166</v>
      </c>
      <c r="G11682" t="s">
        <v>1065</v>
      </c>
      <c r="H11682" t="s">
        <v>136</v>
      </c>
      <c r="I11682">
        <v>0</v>
      </c>
      <c r="P11682">
        <v>0.47464242404934398</v>
      </c>
      <c r="Q11682">
        <v>0</v>
      </c>
    </row>
    <row r="11683" spans="1:17">
      <c r="A11683" t="s">
        <v>122</v>
      </c>
      <c r="B11683">
        <v>2039</v>
      </c>
      <c r="C11683" t="s">
        <v>140</v>
      </c>
      <c r="D11683" t="s">
        <v>1064</v>
      </c>
      <c r="E11683" t="s">
        <v>167</v>
      </c>
      <c r="F11683" t="s">
        <v>160</v>
      </c>
      <c r="G11683" t="s">
        <v>1065</v>
      </c>
      <c r="H11683" t="s">
        <v>132</v>
      </c>
      <c r="I11683">
        <v>0</v>
      </c>
      <c r="P11683">
        <v>0.47464242404934398</v>
      </c>
      <c r="Q11683">
        <v>0</v>
      </c>
    </row>
    <row r="11684" spans="1:17">
      <c r="A11684" t="s">
        <v>122</v>
      </c>
      <c r="B11684">
        <v>2039</v>
      </c>
      <c r="C11684" t="s">
        <v>140</v>
      </c>
      <c r="D11684" t="s">
        <v>1064</v>
      </c>
      <c r="E11684" t="s">
        <v>167</v>
      </c>
      <c r="F11684" t="s">
        <v>160</v>
      </c>
      <c r="G11684" t="s">
        <v>1065</v>
      </c>
      <c r="H11684" t="s">
        <v>135</v>
      </c>
      <c r="I11684">
        <v>0</v>
      </c>
      <c r="P11684">
        <v>0.47464242404934398</v>
      </c>
      <c r="Q11684">
        <v>0</v>
      </c>
    </row>
    <row r="11685" spans="1:17">
      <c r="A11685" t="s">
        <v>122</v>
      </c>
      <c r="B11685">
        <v>2039</v>
      </c>
      <c r="C11685" t="s">
        <v>140</v>
      </c>
      <c r="D11685" t="s">
        <v>1064</v>
      </c>
      <c r="E11685" t="s">
        <v>167</v>
      </c>
      <c r="F11685" t="s">
        <v>160</v>
      </c>
      <c r="G11685" t="s">
        <v>1065</v>
      </c>
      <c r="H11685" t="s">
        <v>136</v>
      </c>
      <c r="I11685">
        <v>0</v>
      </c>
      <c r="P11685">
        <v>0.47464242404934398</v>
      </c>
      <c r="Q11685">
        <v>0</v>
      </c>
    </row>
    <row r="11686" spans="1:17">
      <c r="A11686" t="s">
        <v>122</v>
      </c>
      <c r="B11686">
        <v>2039</v>
      </c>
      <c r="C11686" t="s">
        <v>16</v>
      </c>
      <c r="D11686" t="s">
        <v>1062</v>
      </c>
      <c r="E11686" t="s">
        <v>162</v>
      </c>
      <c r="F11686" t="s">
        <v>164</v>
      </c>
      <c r="G11686" t="s">
        <v>1063</v>
      </c>
      <c r="H11686" t="s">
        <v>132</v>
      </c>
      <c r="I11686">
        <v>0</v>
      </c>
      <c r="P11686">
        <v>0.47464242404934398</v>
      </c>
      <c r="Q11686">
        <v>0</v>
      </c>
    </row>
    <row r="11687" spans="1:17">
      <c r="A11687" t="s">
        <v>122</v>
      </c>
      <c r="B11687">
        <v>2039</v>
      </c>
      <c r="C11687" t="s">
        <v>16</v>
      </c>
      <c r="D11687" t="s">
        <v>1062</v>
      </c>
      <c r="E11687" t="s">
        <v>162</v>
      </c>
      <c r="F11687" t="s">
        <v>164</v>
      </c>
      <c r="G11687" t="s">
        <v>1063</v>
      </c>
      <c r="H11687" t="s">
        <v>135</v>
      </c>
      <c r="I11687">
        <v>0</v>
      </c>
      <c r="P11687">
        <v>0.47464242404934398</v>
      </c>
      <c r="Q11687">
        <v>0</v>
      </c>
    </row>
    <row r="11688" spans="1:17">
      <c r="A11688" t="s">
        <v>122</v>
      </c>
      <c r="B11688">
        <v>2039</v>
      </c>
      <c r="C11688" t="s">
        <v>16</v>
      </c>
      <c r="D11688" t="s">
        <v>1062</v>
      </c>
      <c r="E11688" t="s">
        <v>162</v>
      </c>
      <c r="F11688" t="s">
        <v>164</v>
      </c>
      <c r="G11688" t="s">
        <v>1063</v>
      </c>
      <c r="H11688" t="s">
        <v>136</v>
      </c>
      <c r="I11688">
        <v>0</v>
      </c>
      <c r="P11688">
        <v>0.47464242404934398</v>
      </c>
      <c r="Q11688">
        <v>0</v>
      </c>
    </row>
    <row r="11689" spans="1:17">
      <c r="A11689" t="s">
        <v>122</v>
      </c>
      <c r="B11689">
        <v>2039</v>
      </c>
      <c r="C11689" t="s">
        <v>16</v>
      </c>
      <c r="D11689" t="s">
        <v>1062</v>
      </c>
      <c r="E11689" t="s">
        <v>162</v>
      </c>
      <c r="F11689" t="s">
        <v>159</v>
      </c>
      <c r="G11689" t="s">
        <v>1063</v>
      </c>
      <c r="H11689" t="s">
        <v>132</v>
      </c>
      <c r="I11689">
        <v>0</v>
      </c>
      <c r="P11689">
        <v>0.47464242404934398</v>
      </c>
      <c r="Q11689">
        <v>0</v>
      </c>
    </row>
    <row r="11690" spans="1:17">
      <c r="A11690" t="s">
        <v>122</v>
      </c>
      <c r="B11690">
        <v>2039</v>
      </c>
      <c r="C11690" t="s">
        <v>16</v>
      </c>
      <c r="D11690" t="s">
        <v>1062</v>
      </c>
      <c r="E11690" t="s">
        <v>162</v>
      </c>
      <c r="F11690" t="s">
        <v>159</v>
      </c>
      <c r="G11690" t="s">
        <v>1063</v>
      </c>
      <c r="H11690" t="s">
        <v>135</v>
      </c>
      <c r="I11690">
        <v>0</v>
      </c>
      <c r="P11690">
        <v>0.47464242404934398</v>
      </c>
      <c r="Q11690">
        <v>0</v>
      </c>
    </row>
    <row r="11691" spans="1:17">
      <c r="A11691" t="s">
        <v>122</v>
      </c>
      <c r="B11691">
        <v>2039</v>
      </c>
      <c r="C11691" t="s">
        <v>16</v>
      </c>
      <c r="D11691" t="s">
        <v>1062</v>
      </c>
      <c r="E11691" t="s">
        <v>162</v>
      </c>
      <c r="F11691" t="s">
        <v>159</v>
      </c>
      <c r="G11691" t="s">
        <v>1063</v>
      </c>
      <c r="H11691" t="s">
        <v>136</v>
      </c>
      <c r="I11691">
        <v>0</v>
      </c>
      <c r="P11691">
        <v>0.47464242404934398</v>
      </c>
      <c r="Q11691">
        <v>0</v>
      </c>
    </row>
    <row r="11692" spans="1:17">
      <c r="A11692" t="s">
        <v>122</v>
      </c>
      <c r="B11692">
        <v>2039</v>
      </c>
      <c r="C11692" t="s">
        <v>16</v>
      </c>
      <c r="D11692" t="s">
        <v>1062</v>
      </c>
      <c r="E11692" t="s">
        <v>162</v>
      </c>
      <c r="F11692" t="s">
        <v>126</v>
      </c>
      <c r="G11692" t="s">
        <v>1063</v>
      </c>
      <c r="H11692" t="s">
        <v>132</v>
      </c>
      <c r="I11692">
        <v>0</v>
      </c>
      <c r="P11692">
        <v>0.47464242404934398</v>
      </c>
      <c r="Q11692">
        <v>0</v>
      </c>
    </row>
    <row r="11693" spans="1:17">
      <c r="A11693" t="s">
        <v>122</v>
      </c>
      <c r="B11693">
        <v>2039</v>
      </c>
      <c r="C11693" t="s">
        <v>16</v>
      </c>
      <c r="D11693" t="s">
        <v>1062</v>
      </c>
      <c r="E11693" t="s">
        <v>162</v>
      </c>
      <c r="F11693" t="s">
        <v>126</v>
      </c>
      <c r="G11693" t="s">
        <v>1063</v>
      </c>
      <c r="H11693" t="s">
        <v>135</v>
      </c>
      <c r="I11693">
        <v>0</v>
      </c>
      <c r="P11693">
        <v>0.47464242404934398</v>
      </c>
      <c r="Q11693">
        <v>0</v>
      </c>
    </row>
    <row r="11694" spans="1:17">
      <c r="A11694" t="s">
        <v>122</v>
      </c>
      <c r="B11694">
        <v>2039</v>
      </c>
      <c r="C11694" t="s">
        <v>16</v>
      </c>
      <c r="D11694" t="s">
        <v>1062</v>
      </c>
      <c r="E11694" t="s">
        <v>162</v>
      </c>
      <c r="F11694" t="s">
        <v>126</v>
      </c>
      <c r="G11694" t="s">
        <v>1063</v>
      </c>
      <c r="H11694" t="s">
        <v>136</v>
      </c>
      <c r="I11694">
        <v>0</v>
      </c>
      <c r="P11694">
        <v>0.47464242404934398</v>
      </c>
      <c r="Q11694">
        <v>0</v>
      </c>
    </row>
    <row r="11695" spans="1:17">
      <c r="A11695" t="s">
        <v>122</v>
      </c>
      <c r="B11695">
        <v>2039</v>
      </c>
      <c r="C11695" t="s">
        <v>16</v>
      </c>
      <c r="D11695" t="s">
        <v>1062</v>
      </c>
      <c r="E11695" t="s">
        <v>162</v>
      </c>
      <c r="F11695" t="s">
        <v>165</v>
      </c>
      <c r="G11695" t="s">
        <v>1063</v>
      </c>
      <c r="H11695" t="s">
        <v>132</v>
      </c>
      <c r="I11695">
        <v>0</v>
      </c>
      <c r="P11695">
        <v>0.47464242404934398</v>
      </c>
      <c r="Q11695">
        <v>0</v>
      </c>
    </row>
    <row r="11696" spans="1:17">
      <c r="A11696" t="s">
        <v>122</v>
      </c>
      <c r="B11696">
        <v>2039</v>
      </c>
      <c r="C11696" t="s">
        <v>16</v>
      </c>
      <c r="D11696" t="s">
        <v>1062</v>
      </c>
      <c r="E11696" t="s">
        <v>162</v>
      </c>
      <c r="F11696" t="s">
        <v>165</v>
      </c>
      <c r="G11696" t="s">
        <v>1063</v>
      </c>
      <c r="H11696" t="s">
        <v>135</v>
      </c>
      <c r="I11696">
        <v>0</v>
      </c>
      <c r="P11696">
        <v>0.47464242404934398</v>
      </c>
      <c r="Q11696">
        <v>0</v>
      </c>
    </row>
    <row r="11697" spans="1:17">
      <c r="A11697" t="s">
        <v>122</v>
      </c>
      <c r="B11697">
        <v>2039</v>
      </c>
      <c r="C11697" t="s">
        <v>16</v>
      </c>
      <c r="D11697" t="s">
        <v>1062</v>
      </c>
      <c r="E11697" t="s">
        <v>162</v>
      </c>
      <c r="F11697" t="s">
        <v>165</v>
      </c>
      <c r="G11697" t="s">
        <v>1063</v>
      </c>
      <c r="H11697" t="s">
        <v>136</v>
      </c>
      <c r="I11697">
        <v>0</v>
      </c>
      <c r="P11697">
        <v>0.47464242404934398</v>
      </c>
      <c r="Q11697">
        <v>0</v>
      </c>
    </row>
    <row r="11698" spans="1:17">
      <c r="A11698" t="s">
        <v>122</v>
      </c>
      <c r="B11698">
        <v>2039</v>
      </c>
      <c r="C11698" t="s">
        <v>16</v>
      </c>
      <c r="D11698" t="s">
        <v>1062</v>
      </c>
      <c r="E11698" t="s">
        <v>162</v>
      </c>
      <c r="F11698" t="s">
        <v>166</v>
      </c>
      <c r="G11698" t="s">
        <v>1063</v>
      </c>
      <c r="H11698" t="s">
        <v>132</v>
      </c>
      <c r="I11698">
        <v>0</v>
      </c>
      <c r="P11698">
        <v>0.47464242404934398</v>
      </c>
      <c r="Q11698">
        <v>0</v>
      </c>
    </row>
    <row r="11699" spans="1:17">
      <c r="A11699" t="s">
        <v>122</v>
      </c>
      <c r="B11699">
        <v>2039</v>
      </c>
      <c r="C11699" t="s">
        <v>16</v>
      </c>
      <c r="D11699" t="s">
        <v>1062</v>
      </c>
      <c r="E11699" t="s">
        <v>162</v>
      </c>
      <c r="F11699" t="s">
        <v>166</v>
      </c>
      <c r="G11699" t="s">
        <v>1063</v>
      </c>
      <c r="H11699" t="s">
        <v>135</v>
      </c>
      <c r="I11699">
        <v>0</v>
      </c>
      <c r="P11699">
        <v>0.47464242404934398</v>
      </c>
      <c r="Q11699">
        <v>0</v>
      </c>
    </row>
    <row r="11700" spans="1:17">
      <c r="A11700" t="s">
        <v>122</v>
      </c>
      <c r="B11700">
        <v>2039</v>
      </c>
      <c r="C11700" t="s">
        <v>16</v>
      </c>
      <c r="D11700" t="s">
        <v>1062</v>
      </c>
      <c r="E11700" t="s">
        <v>162</v>
      </c>
      <c r="F11700" t="s">
        <v>166</v>
      </c>
      <c r="G11700" t="s">
        <v>1063</v>
      </c>
      <c r="H11700" t="s">
        <v>136</v>
      </c>
      <c r="I11700">
        <v>0</v>
      </c>
      <c r="P11700">
        <v>0.47464242404934398</v>
      </c>
      <c r="Q11700">
        <v>0</v>
      </c>
    </row>
    <row r="11701" spans="1:17">
      <c r="A11701" t="s">
        <v>122</v>
      </c>
      <c r="B11701">
        <v>2039</v>
      </c>
      <c r="C11701" t="s">
        <v>16</v>
      </c>
      <c r="D11701" t="s">
        <v>1062</v>
      </c>
      <c r="E11701" t="s">
        <v>162</v>
      </c>
      <c r="F11701" t="s">
        <v>160</v>
      </c>
      <c r="G11701" t="s">
        <v>1063</v>
      </c>
      <c r="H11701" t="s">
        <v>132</v>
      </c>
      <c r="I11701">
        <v>0</v>
      </c>
      <c r="P11701">
        <v>0.47464242404934398</v>
      </c>
      <c r="Q11701">
        <v>0</v>
      </c>
    </row>
    <row r="11702" spans="1:17">
      <c r="A11702" t="s">
        <v>122</v>
      </c>
      <c r="B11702">
        <v>2039</v>
      </c>
      <c r="C11702" t="s">
        <v>16</v>
      </c>
      <c r="D11702" t="s">
        <v>1062</v>
      </c>
      <c r="E11702" t="s">
        <v>162</v>
      </c>
      <c r="F11702" t="s">
        <v>160</v>
      </c>
      <c r="G11702" t="s">
        <v>1063</v>
      </c>
      <c r="H11702" t="s">
        <v>135</v>
      </c>
      <c r="I11702">
        <v>0</v>
      </c>
      <c r="P11702">
        <v>0.47464242404934398</v>
      </c>
      <c r="Q11702">
        <v>0</v>
      </c>
    </row>
    <row r="11703" spans="1:17">
      <c r="A11703" t="s">
        <v>122</v>
      </c>
      <c r="B11703">
        <v>2039</v>
      </c>
      <c r="C11703" t="s">
        <v>16</v>
      </c>
      <c r="D11703" t="s">
        <v>1062</v>
      </c>
      <c r="E11703" t="s">
        <v>162</v>
      </c>
      <c r="F11703" t="s">
        <v>160</v>
      </c>
      <c r="G11703" t="s">
        <v>1063</v>
      </c>
      <c r="H11703" t="s">
        <v>136</v>
      </c>
      <c r="I11703">
        <v>0</v>
      </c>
      <c r="P11703">
        <v>0.47464242404934398</v>
      </c>
      <c r="Q11703">
        <v>0</v>
      </c>
    </row>
    <row r="11704" spans="1:17">
      <c r="A11704" t="s">
        <v>122</v>
      </c>
      <c r="B11704">
        <v>2039</v>
      </c>
      <c r="C11704" t="s">
        <v>9</v>
      </c>
      <c r="D11704" t="s">
        <v>1064</v>
      </c>
      <c r="E11704" t="s">
        <v>162</v>
      </c>
      <c r="F11704" t="s">
        <v>164</v>
      </c>
      <c r="G11704" t="s">
        <v>1065</v>
      </c>
      <c r="H11704" t="s">
        <v>132</v>
      </c>
      <c r="I11704">
        <v>0</v>
      </c>
      <c r="P11704">
        <v>0.47464242404934398</v>
      </c>
      <c r="Q11704">
        <v>0</v>
      </c>
    </row>
    <row r="11705" spans="1:17">
      <c r="A11705" t="s">
        <v>122</v>
      </c>
      <c r="B11705">
        <v>2039</v>
      </c>
      <c r="C11705" t="s">
        <v>9</v>
      </c>
      <c r="D11705" t="s">
        <v>1064</v>
      </c>
      <c r="E11705" t="s">
        <v>162</v>
      </c>
      <c r="F11705" t="s">
        <v>164</v>
      </c>
      <c r="G11705" t="s">
        <v>1065</v>
      </c>
      <c r="H11705" t="s">
        <v>135</v>
      </c>
      <c r="I11705">
        <v>0</v>
      </c>
      <c r="P11705">
        <v>0.47464242404934398</v>
      </c>
      <c r="Q11705">
        <v>0</v>
      </c>
    </row>
    <row r="11706" spans="1:17">
      <c r="A11706" t="s">
        <v>122</v>
      </c>
      <c r="B11706">
        <v>2039</v>
      </c>
      <c r="C11706" t="s">
        <v>9</v>
      </c>
      <c r="D11706" t="s">
        <v>1064</v>
      </c>
      <c r="E11706" t="s">
        <v>162</v>
      </c>
      <c r="F11706" t="s">
        <v>164</v>
      </c>
      <c r="G11706" t="s">
        <v>1065</v>
      </c>
      <c r="H11706" t="s">
        <v>136</v>
      </c>
      <c r="I11706">
        <v>0</v>
      </c>
      <c r="P11706">
        <v>0.47464242404934398</v>
      </c>
      <c r="Q11706">
        <v>0</v>
      </c>
    </row>
    <row r="11707" spans="1:17">
      <c r="A11707" t="s">
        <v>122</v>
      </c>
      <c r="B11707">
        <v>2039</v>
      </c>
      <c r="C11707" t="s">
        <v>9</v>
      </c>
      <c r="D11707" t="s">
        <v>1064</v>
      </c>
      <c r="E11707" t="s">
        <v>162</v>
      </c>
      <c r="F11707" t="s">
        <v>159</v>
      </c>
      <c r="G11707" t="s">
        <v>1065</v>
      </c>
      <c r="H11707" t="s">
        <v>132</v>
      </c>
      <c r="I11707">
        <v>0</v>
      </c>
      <c r="P11707">
        <v>0.47464242404934398</v>
      </c>
      <c r="Q11707">
        <v>0</v>
      </c>
    </row>
    <row r="11708" spans="1:17">
      <c r="A11708" t="s">
        <v>122</v>
      </c>
      <c r="B11708">
        <v>2039</v>
      </c>
      <c r="C11708" t="s">
        <v>9</v>
      </c>
      <c r="D11708" t="s">
        <v>1064</v>
      </c>
      <c r="E11708" t="s">
        <v>162</v>
      </c>
      <c r="F11708" t="s">
        <v>159</v>
      </c>
      <c r="G11708" t="s">
        <v>1065</v>
      </c>
      <c r="H11708" t="s">
        <v>135</v>
      </c>
      <c r="I11708">
        <v>0</v>
      </c>
      <c r="P11708">
        <v>0.47464242404934398</v>
      </c>
      <c r="Q11708">
        <v>0</v>
      </c>
    </row>
    <row r="11709" spans="1:17">
      <c r="A11709" t="s">
        <v>122</v>
      </c>
      <c r="B11709">
        <v>2039</v>
      </c>
      <c r="C11709" t="s">
        <v>9</v>
      </c>
      <c r="D11709" t="s">
        <v>1064</v>
      </c>
      <c r="E11709" t="s">
        <v>162</v>
      </c>
      <c r="F11709" t="s">
        <v>159</v>
      </c>
      <c r="G11709" t="s">
        <v>1065</v>
      </c>
      <c r="H11709" t="s">
        <v>136</v>
      </c>
      <c r="I11709">
        <v>0</v>
      </c>
      <c r="P11709">
        <v>0.47464242404934398</v>
      </c>
      <c r="Q11709">
        <v>0</v>
      </c>
    </row>
    <row r="11710" spans="1:17">
      <c r="A11710" t="s">
        <v>122</v>
      </c>
      <c r="B11710">
        <v>2039</v>
      </c>
      <c r="C11710" t="s">
        <v>9</v>
      </c>
      <c r="D11710" t="s">
        <v>1064</v>
      </c>
      <c r="E11710" t="s">
        <v>162</v>
      </c>
      <c r="F11710" t="s">
        <v>126</v>
      </c>
      <c r="G11710" t="s">
        <v>1065</v>
      </c>
      <c r="H11710" t="s">
        <v>132</v>
      </c>
      <c r="I11710">
        <v>0</v>
      </c>
      <c r="P11710">
        <v>0.47464242404934398</v>
      </c>
      <c r="Q11710">
        <v>0</v>
      </c>
    </row>
    <row r="11711" spans="1:17">
      <c r="A11711" t="s">
        <v>122</v>
      </c>
      <c r="B11711">
        <v>2039</v>
      </c>
      <c r="C11711" t="s">
        <v>9</v>
      </c>
      <c r="D11711" t="s">
        <v>1064</v>
      </c>
      <c r="E11711" t="s">
        <v>162</v>
      </c>
      <c r="F11711" t="s">
        <v>126</v>
      </c>
      <c r="G11711" t="s">
        <v>1065</v>
      </c>
      <c r="H11711" t="s">
        <v>135</v>
      </c>
      <c r="I11711">
        <v>0</v>
      </c>
      <c r="P11711">
        <v>0.47464242404934398</v>
      </c>
      <c r="Q11711">
        <v>0</v>
      </c>
    </row>
    <row r="11712" spans="1:17">
      <c r="A11712" t="s">
        <v>122</v>
      </c>
      <c r="B11712">
        <v>2039</v>
      </c>
      <c r="C11712" t="s">
        <v>9</v>
      </c>
      <c r="D11712" t="s">
        <v>1064</v>
      </c>
      <c r="E11712" t="s">
        <v>162</v>
      </c>
      <c r="F11712" t="s">
        <v>126</v>
      </c>
      <c r="G11712" t="s">
        <v>1065</v>
      </c>
      <c r="H11712" t="s">
        <v>136</v>
      </c>
      <c r="I11712">
        <v>0</v>
      </c>
      <c r="P11712">
        <v>0.47464242404934398</v>
      </c>
      <c r="Q11712">
        <v>0</v>
      </c>
    </row>
    <row r="11713" spans="1:17">
      <c r="A11713" t="s">
        <v>122</v>
      </c>
      <c r="B11713">
        <v>2039</v>
      </c>
      <c r="C11713" t="s">
        <v>9</v>
      </c>
      <c r="D11713" t="s">
        <v>1064</v>
      </c>
      <c r="E11713" t="s">
        <v>162</v>
      </c>
      <c r="F11713" t="s">
        <v>165</v>
      </c>
      <c r="G11713" t="s">
        <v>1065</v>
      </c>
      <c r="H11713" t="s">
        <v>132</v>
      </c>
      <c r="I11713">
        <v>0</v>
      </c>
      <c r="P11713">
        <v>0.47464242404934398</v>
      </c>
      <c r="Q11713">
        <v>0</v>
      </c>
    </row>
    <row r="11714" spans="1:17">
      <c r="A11714" t="s">
        <v>122</v>
      </c>
      <c r="B11714">
        <v>2039</v>
      </c>
      <c r="C11714" t="s">
        <v>9</v>
      </c>
      <c r="D11714" t="s">
        <v>1064</v>
      </c>
      <c r="E11714" t="s">
        <v>162</v>
      </c>
      <c r="F11714" t="s">
        <v>165</v>
      </c>
      <c r="G11714" t="s">
        <v>1065</v>
      </c>
      <c r="H11714" t="s">
        <v>135</v>
      </c>
      <c r="I11714">
        <v>0</v>
      </c>
      <c r="P11714">
        <v>0.47464242404934398</v>
      </c>
      <c r="Q11714">
        <v>0</v>
      </c>
    </row>
    <row r="11715" spans="1:17">
      <c r="A11715" t="s">
        <v>122</v>
      </c>
      <c r="B11715">
        <v>2039</v>
      </c>
      <c r="C11715" t="s">
        <v>9</v>
      </c>
      <c r="D11715" t="s">
        <v>1064</v>
      </c>
      <c r="E11715" t="s">
        <v>162</v>
      </c>
      <c r="F11715" t="s">
        <v>165</v>
      </c>
      <c r="G11715" t="s">
        <v>1065</v>
      </c>
      <c r="H11715" t="s">
        <v>136</v>
      </c>
      <c r="I11715">
        <v>0</v>
      </c>
      <c r="P11715">
        <v>0.47464242404934398</v>
      </c>
      <c r="Q11715">
        <v>0</v>
      </c>
    </row>
    <row r="11716" spans="1:17">
      <c r="A11716" t="s">
        <v>122</v>
      </c>
      <c r="B11716">
        <v>2039</v>
      </c>
      <c r="C11716" t="s">
        <v>9</v>
      </c>
      <c r="D11716" t="s">
        <v>1064</v>
      </c>
      <c r="E11716" t="s">
        <v>162</v>
      </c>
      <c r="F11716" t="s">
        <v>166</v>
      </c>
      <c r="G11716" t="s">
        <v>1065</v>
      </c>
      <c r="H11716" t="s">
        <v>132</v>
      </c>
      <c r="I11716">
        <v>0</v>
      </c>
      <c r="P11716">
        <v>0.47464242404934398</v>
      </c>
      <c r="Q11716">
        <v>0</v>
      </c>
    </row>
    <row r="11717" spans="1:17">
      <c r="A11717" t="s">
        <v>122</v>
      </c>
      <c r="B11717">
        <v>2039</v>
      </c>
      <c r="C11717" t="s">
        <v>9</v>
      </c>
      <c r="D11717" t="s">
        <v>1064</v>
      </c>
      <c r="E11717" t="s">
        <v>162</v>
      </c>
      <c r="F11717" t="s">
        <v>166</v>
      </c>
      <c r="G11717" t="s">
        <v>1065</v>
      </c>
      <c r="H11717" t="s">
        <v>135</v>
      </c>
      <c r="I11717">
        <v>0</v>
      </c>
      <c r="P11717">
        <v>0.47464242404934398</v>
      </c>
      <c r="Q11717">
        <v>0</v>
      </c>
    </row>
    <row r="11718" spans="1:17">
      <c r="A11718" t="s">
        <v>122</v>
      </c>
      <c r="B11718">
        <v>2039</v>
      </c>
      <c r="C11718" t="s">
        <v>9</v>
      </c>
      <c r="D11718" t="s">
        <v>1064</v>
      </c>
      <c r="E11718" t="s">
        <v>162</v>
      </c>
      <c r="F11718" t="s">
        <v>166</v>
      </c>
      <c r="G11718" t="s">
        <v>1065</v>
      </c>
      <c r="H11718" t="s">
        <v>136</v>
      </c>
      <c r="I11718">
        <v>0</v>
      </c>
      <c r="P11718">
        <v>0.47464242404934398</v>
      </c>
      <c r="Q11718">
        <v>0</v>
      </c>
    </row>
    <row r="11719" spans="1:17">
      <c r="A11719" t="s">
        <v>122</v>
      </c>
      <c r="B11719">
        <v>2039</v>
      </c>
      <c r="C11719" t="s">
        <v>9</v>
      </c>
      <c r="D11719" t="s">
        <v>1064</v>
      </c>
      <c r="E11719" t="s">
        <v>162</v>
      </c>
      <c r="F11719" t="s">
        <v>160</v>
      </c>
      <c r="G11719" t="s">
        <v>1065</v>
      </c>
      <c r="H11719" t="s">
        <v>132</v>
      </c>
      <c r="I11719">
        <v>0</v>
      </c>
      <c r="P11719">
        <v>0.47464242404934398</v>
      </c>
      <c r="Q11719">
        <v>0</v>
      </c>
    </row>
    <row r="11720" spans="1:17">
      <c r="A11720" t="s">
        <v>122</v>
      </c>
      <c r="B11720">
        <v>2039</v>
      </c>
      <c r="C11720" t="s">
        <v>9</v>
      </c>
      <c r="D11720" t="s">
        <v>1064</v>
      </c>
      <c r="E11720" t="s">
        <v>162</v>
      </c>
      <c r="F11720" t="s">
        <v>160</v>
      </c>
      <c r="G11720" t="s">
        <v>1065</v>
      </c>
      <c r="H11720" t="s">
        <v>135</v>
      </c>
      <c r="I11720">
        <v>0</v>
      </c>
      <c r="P11720">
        <v>0.47464242404934398</v>
      </c>
      <c r="Q11720">
        <v>0</v>
      </c>
    </row>
    <row r="11721" spans="1:17">
      <c r="A11721" t="s">
        <v>122</v>
      </c>
      <c r="B11721">
        <v>2039</v>
      </c>
      <c r="C11721" t="s">
        <v>9</v>
      </c>
      <c r="D11721" t="s">
        <v>1064</v>
      </c>
      <c r="E11721" t="s">
        <v>162</v>
      </c>
      <c r="F11721" t="s">
        <v>160</v>
      </c>
      <c r="G11721" t="s">
        <v>1065</v>
      </c>
      <c r="H11721" t="s">
        <v>136</v>
      </c>
      <c r="I11721">
        <v>0</v>
      </c>
      <c r="P11721">
        <v>0.47464242404934398</v>
      </c>
      <c r="Q11721">
        <v>0</v>
      </c>
    </row>
    <row r="11722" spans="1:17">
      <c r="A11722" t="s">
        <v>122</v>
      </c>
      <c r="B11722">
        <v>2039</v>
      </c>
      <c r="C11722" t="s">
        <v>17</v>
      </c>
      <c r="D11722" t="s">
        <v>1062</v>
      </c>
      <c r="E11722" t="s">
        <v>162</v>
      </c>
      <c r="F11722" t="s">
        <v>164</v>
      </c>
      <c r="G11722" t="s">
        <v>1063</v>
      </c>
      <c r="H11722" t="s">
        <v>132</v>
      </c>
      <c r="I11722">
        <v>0</v>
      </c>
      <c r="P11722">
        <v>0.47464242404934398</v>
      </c>
      <c r="Q11722">
        <v>0</v>
      </c>
    </row>
    <row r="11723" spans="1:17">
      <c r="A11723" t="s">
        <v>122</v>
      </c>
      <c r="B11723">
        <v>2039</v>
      </c>
      <c r="C11723" t="s">
        <v>17</v>
      </c>
      <c r="D11723" t="s">
        <v>1062</v>
      </c>
      <c r="E11723" t="s">
        <v>162</v>
      </c>
      <c r="F11723" t="s">
        <v>164</v>
      </c>
      <c r="G11723" t="s">
        <v>1063</v>
      </c>
      <c r="H11723" t="s">
        <v>135</v>
      </c>
      <c r="I11723">
        <v>0</v>
      </c>
      <c r="P11723">
        <v>0.47464242404934398</v>
      </c>
      <c r="Q11723">
        <v>0</v>
      </c>
    </row>
    <row r="11724" spans="1:17">
      <c r="A11724" t="s">
        <v>122</v>
      </c>
      <c r="B11724">
        <v>2039</v>
      </c>
      <c r="C11724" t="s">
        <v>17</v>
      </c>
      <c r="D11724" t="s">
        <v>1062</v>
      </c>
      <c r="E11724" t="s">
        <v>162</v>
      </c>
      <c r="F11724" t="s">
        <v>164</v>
      </c>
      <c r="G11724" t="s">
        <v>1063</v>
      </c>
      <c r="H11724" t="s">
        <v>136</v>
      </c>
      <c r="I11724">
        <v>2762866296.96</v>
      </c>
      <c r="P11724">
        <v>0.47464242404934398</v>
      </c>
      <c r="Q11724">
        <v>1311373556.51333</v>
      </c>
    </row>
    <row r="11725" spans="1:17">
      <c r="A11725" t="s">
        <v>122</v>
      </c>
      <c r="B11725">
        <v>2039</v>
      </c>
      <c r="C11725" t="s">
        <v>17</v>
      </c>
      <c r="D11725" t="s">
        <v>1062</v>
      </c>
      <c r="E11725" t="s">
        <v>162</v>
      </c>
      <c r="F11725" t="s">
        <v>159</v>
      </c>
      <c r="G11725" t="s">
        <v>1063</v>
      </c>
      <c r="H11725" t="s">
        <v>132</v>
      </c>
      <c r="I11725">
        <v>0</v>
      </c>
      <c r="P11725">
        <v>0.47464242404934398</v>
      </c>
      <c r="Q11725">
        <v>0</v>
      </c>
    </row>
    <row r="11726" spans="1:17">
      <c r="A11726" t="s">
        <v>122</v>
      </c>
      <c r="B11726">
        <v>2039</v>
      </c>
      <c r="C11726" t="s">
        <v>17</v>
      </c>
      <c r="D11726" t="s">
        <v>1062</v>
      </c>
      <c r="E11726" t="s">
        <v>162</v>
      </c>
      <c r="F11726" t="s">
        <v>159</v>
      </c>
      <c r="G11726" t="s">
        <v>1063</v>
      </c>
      <c r="H11726" t="s">
        <v>135</v>
      </c>
      <c r="I11726">
        <v>0</v>
      </c>
      <c r="P11726">
        <v>0.47464242404934398</v>
      </c>
      <c r="Q11726">
        <v>0</v>
      </c>
    </row>
    <row r="11727" spans="1:17">
      <c r="A11727" t="s">
        <v>122</v>
      </c>
      <c r="B11727">
        <v>2039</v>
      </c>
      <c r="C11727" t="s">
        <v>17</v>
      </c>
      <c r="D11727" t="s">
        <v>1062</v>
      </c>
      <c r="E11727" t="s">
        <v>162</v>
      </c>
      <c r="F11727" t="s">
        <v>159</v>
      </c>
      <c r="G11727" t="s">
        <v>1063</v>
      </c>
      <c r="H11727" t="s">
        <v>136</v>
      </c>
      <c r="I11727">
        <v>2246155230.1440001</v>
      </c>
      <c r="P11727">
        <v>0.47464242404934398</v>
      </c>
      <c r="Q11727">
        <v>1066120563.22666</v>
      </c>
    </row>
    <row r="11728" spans="1:17">
      <c r="A11728" t="s">
        <v>122</v>
      </c>
      <c r="B11728">
        <v>2039</v>
      </c>
      <c r="C11728" t="s">
        <v>17</v>
      </c>
      <c r="D11728" t="s">
        <v>1062</v>
      </c>
      <c r="E11728" t="s">
        <v>162</v>
      </c>
      <c r="F11728" t="s">
        <v>126</v>
      </c>
      <c r="G11728" t="s">
        <v>1063</v>
      </c>
      <c r="H11728" t="s">
        <v>132</v>
      </c>
      <c r="I11728">
        <v>0</v>
      </c>
      <c r="P11728">
        <v>0.47464242404934398</v>
      </c>
      <c r="Q11728">
        <v>0</v>
      </c>
    </row>
    <row r="11729" spans="1:17">
      <c r="A11729" t="s">
        <v>122</v>
      </c>
      <c r="B11729">
        <v>2039</v>
      </c>
      <c r="C11729" t="s">
        <v>17</v>
      </c>
      <c r="D11729" t="s">
        <v>1062</v>
      </c>
      <c r="E11729" t="s">
        <v>162</v>
      </c>
      <c r="F11729" t="s">
        <v>126</v>
      </c>
      <c r="G11729" t="s">
        <v>1063</v>
      </c>
      <c r="H11729" t="s">
        <v>135</v>
      </c>
      <c r="I11729">
        <v>0</v>
      </c>
      <c r="P11729">
        <v>0.47464242404934398</v>
      </c>
      <c r="Q11729">
        <v>0</v>
      </c>
    </row>
    <row r="11730" spans="1:17">
      <c r="A11730" t="s">
        <v>122</v>
      </c>
      <c r="B11730">
        <v>2039</v>
      </c>
      <c r="C11730" t="s">
        <v>17</v>
      </c>
      <c r="D11730" t="s">
        <v>1062</v>
      </c>
      <c r="E11730" t="s">
        <v>162</v>
      </c>
      <c r="F11730" t="s">
        <v>126</v>
      </c>
      <c r="G11730" t="s">
        <v>1063</v>
      </c>
      <c r="H11730" t="s">
        <v>136</v>
      </c>
      <c r="I11730">
        <v>7202995454.9076996</v>
      </c>
      <c r="P11730">
        <v>0.47464242404934398</v>
      </c>
      <c r="Q11730">
        <v>3418847223.1338</v>
      </c>
    </row>
    <row r="11731" spans="1:17">
      <c r="A11731" t="s">
        <v>122</v>
      </c>
      <c r="B11731">
        <v>2039</v>
      </c>
      <c r="C11731" t="s">
        <v>17</v>
      </c>
      <c r="D11731" t="s">
        <v>1062</v>
      </c>
      <c r="E11731" t="s">
        <v>162</v>
      </c>
      <c r="F11731" t="s">
        <v>165</v>
      </c>
      <c r="G11731" t="s">
        <v>1063</v>
      </c>
      <c r="H11731" t="s">
        <v>132</v>
      </c>
      <c r="I11731">
        <v>0</v>
      </c>
      <c r="P11731">
        <v>0.47464242404934398</v>
      </c>
      <c r="Q11731">
        <v>0</v>
      </c>
    </row>
    <row r="11732" spans="1:17">
      <c r="A11732" t="s">
        <v>122</v>
      </c>
      <c r="B11732">
        <v>2039</v>
      </c>
      <c r="C11732" t="s">
        <v>17</v>
      </c>
      <c r="D11732" t="s">
        <v>1062</v>
      </c>
      <c r="E11732" t="s">
        <v>162</v>
      </c>
      <c r="F11732" t="s">
        <v>165</v>
      </c>
      <c r="G11732" t="s">
        <v>1063</v>
      </c>
      <c r="H11732" t="s">
        <v>135</v>
      </c>
      <c r="I11732">
        <v>0</v>
      </c>
      <c r="P11732">
        <v>0.47464242404934398</v>
      </c>
      <c r="Q11732">
        <v>0</v>
      </c>
    </row>
    <row r="11733" spans="1:17">
      <c r="A11733" t="s">
        <v>122</v>
      </c>
      <c r="B11733">
        <v>2039</v>
      </c>
      <c r="C11733" t="s">
        <v>17</v>
      </c>
      <c r="D11733" t="s">
        <v>1062</v>
      </c>
      <c r="E11733" t="s">
        <v>162</v>
      </c>
      <c r="F11733" t="s">
        <v>165</v>
      </c>
      <c r="G11733" t="s">
        <v>1063</v>
      </c>
      <c r="H11733" t="s">
        <v>136</v>
      </c>
      <c r="I11733">
        <v>6401347648.6848001</v>
      </c>
      <c r="P11733">
        <v>0.47464242404934398</v>
      </c>
      <c r="Q11733">
        <v>3038351165.1543198</v>
      </c>
    </row>
    <row r="11734" spans="1:17">
      <c r="A11734" t="s">
        <v>122</v>
      </c>
      <c r="B11734">
        <v>2039</v>
      </c>
      <c r="C11734" t="s">
        <v>17</v>
      </c>
      <c r="D11734" t="s">
        <v>1062</v>
      </c>
      <c r="E11734" t="s">
        <v>162</v>
      </c>
      <c r="F11734" t="s">
        <v>166</v>
      </c>
      <c r="G11734" t="s">
        <v>1063</v>
      </c>
      <c r="H11734" t="s">
        <v>132</v>
      </c>
      <c r="I11734">
        <v>0</v>
      </c>
      <c r="P11734">
        <v>0.47464242404934398</v>
      </c>
      <c r="Q11734">
        <v>0</v>
      </c>
    </row>
    <row r="11735" spans="1:17">
      <c r="A11735" t="s">
        <v>122</v>
      </c>
      <c r="B11735">
        <v>2039</v>
      </c>
      <c r="C11735" t="s">
        <v>17</v>
      </c>
      <c r="D11735" t="s">
        <v>1062</v>
      </c>
      <c r="E11735" t="s">
        <v>162</v>
      </c>
      <c r="F11735" t="s">
        <v>166</v>
      </c>
      <c r="G11735" t="s">
        <v>1063</v>
      </c>
      <c r="H11735" t="s">
        <v>135</v>
      </c>
      <c r="I11735">
        <v>0</v>
      </c>
      <c r="P11735">
        <v>0.47464242404934398</v>
      </c>
      <c r="Q11735">
        <v>0</v>
      </c>
    </row>
    <row r="11736" spans="1:17">
      <c r="A11736" t="s">
        <v>122</v>
      </c>
      <c r="B11736">
        <v>2039</v>
      </c>
      <c r="C11736" t="s">
        <v>17</v>
      </c>
      <c r="D11736" t="s">
        <v>1062</v>
      </c>
      <c r="E11736" t="s">
        <v>162</v>
      </c>
      <c r="F11736" t="s">
        <v>166</v>
      </c>
      <c r="G11736" t="s">
        <v>1063</v>
      </c>
      <c r="H11736" t="s">
        <v>136</v>
      </c>
      <c r="I11736">
        <v>0</v>
      </c>
      <c r="P11736">
        <v>0.47464242404934398</v>
      </c>
      <c r="Q11736">
        <v>0</v>
      </c>
    </row>
    <row r="11737" spans="1:17">
      <c r="A11737" t="s">
        <v>122</v>
      </c>
      <c r="B11737">
        <v>2039</v>
      </c>
      <c r="C11737" t="s">
        <v>17</v>
      </c>
      <c r="D11737" t="s">
        <v>1062</v>
      </c>
      <c r="E11737" t="s">
        <v>162</v>
      </c>
      <c r="F11737" t="s">
        <v>160</v>
      </c>
      <c r="G11737" t="s">
        <v>1063</v>
      </c>
      <c r="H11737" t="s">
        <v>132</v>
      </c>
      <c r="I11737">
        <v>0</v>
      </c>
      <c r="P11737">
        <v>0.47464242404934398</v>
      </c>
      <c r="Q11737">
        <v>0</v>
      </c>
    </row>
    <row r="11738" spans="1:17">
      <c r="A11738" t="s">
        <v>122</v>
      </c>
      <c r="B11738">
        <v>2039</v>
      </c>
      <c r="C11738" t="s">
        <v>17</v>
      </c>
      <c r="D11738" t="s">
        <v>1062</v>
      </c>
      <c r="E11738" t="s">
        <v>162</v>
      </c>
      <c r="F11738" t="s">
        <v>160</v>
      </c>
      <c r="G11738" t="s">
        <v>1063</v>
      </c>
      <c r="H11738" t="s">
        <v>135</v>
      </c>
      <c r="I11738">
        <v>0</v>
      </c>
      <c r="P11738">
        <v>0.47464242404934398</v>
      </c>
      <c r="Q11738">
        <v>0</v>
      </c>
    </row>
    <row r="11739" spans="1:17">
      <c r="A11739" t="s">
        <v>122</v>
      </c>
      <c r="B11739">
        <v>2039</v>
      </c>
      <c r="C11739" t="s">
        <v>17</v>
      </c>
      <c r="D11739" t="s">
        <v>1062</v>
      </c>
      <c r="E11739" t="s">
        <v>162</v>
      </c>
      <c r="F11739" t="s">
        <v>160</v>
      </c>
      <c r="G11739" t="s">
        <v>1063</v>
      </c>
      <c r="H11739" t="s">
        <v>136</v>
      </c>
      <c r="I11739">
        <v>0</v>
      </c>
      <c r="P11739">
        <v>0.47464242404934398</v>
      </c>
      <c r="Q11739">
        <v>0</v>
      </c>
    </row>
    <row r="11740" spans="1:17">
      <c r="A11740" t="s">
        <v>122</v>
      </c>
      <c r="B11740">
        <v>2039</v>
      </c>
      <c r="C11740" t="s">
        <v>143</v>
      </c>
      <c r="D11740" t="s">
        <v>1062</v>
      </c>
      <c r="E11740" t="s">
        <v>162</v>
      </c>
      <c r="F11740" t="s">
        <v>164</v>
      </c>
      <c r="G11740" t="s">
        <v>1063</v>
      </c>
      <c r="H11740" t="s">
        <v>132</v>
      </c>
      <c r="I11740">
        <v>0</v>
      </c>
      <c r="P11740">
        <v>0.47464242404934398</v>
      </c>
      <c r="Q11740">
        <v>0</v>
      </c>
    </row>
    <row r="11741" spans="1:17">
      <c r="A11741" t="s">
        <v>122</v>
      </c>
      <c r="B11741">
        <v>2039</v>
      </c>
      <c r="C11741" t="s">
        <v>143</v>
      </c>
      <c r="D11741" t="s">
        <v>1062</v>
      </c>
      <c r="E11741" t="s">
        <v>162</v>
      </c>
      <c r="F11741" t="s">
        <v>164</v>
      </c>
      <c r="G11741" t="s">
        <v>1063</v>
      </c>
      <c r="H11741" t="s">
        <v>135</v>
      </c>
      <c r="I11741">
        <v>0</v>
      </c>
      <c r="P11741">
        <v>0.47464242404934398</v>
      </c>
      <c r="Q11741">
        <v>0</v>
      </c>
    </row>
    <row r="11742" spans="1:17">
      <c r="A11742" t="s">
        <v>122</v>
      </c>
      <c r="B11742">
        <v>2039</v>
      </c>
      <c r="C11742" t="s">
        <v>143</v>
      </c>
      <c r="D11742" t="s">
        <v>1062</v>
      </c>
      <c r="E11742" t="s">
        <v>162</v>
      </c>
      <c r="F11742" t="s">
        <v>164</v>
      </c>
      <c r="G11742" t="s">
        <v>1063</v>
      </c>
      <c r="H11742" t="s">
        <v>136</v>
      </c>
      <c r="I11742">
        <v>0</v>
      </c>
      <c r="P11742">
        <v>0.47464242404934398</v>
      </c>
      <c r="Q11742">
        <v>0</v>
      </c>
    </row>
    <row r="11743" spans="1:17">
      <c r="A11743" t="s">
        <v>122</v>
      </c>
      <c r="B11743">
        <v>2039</v>
      </c>
      <c r="C11743" t="s">
        <v>143</v>
      </c>
      <c r="D11743" t="s">
        <v>1062</v>
      </c>
      <c r="E11743" t="s">
        <v>162</v>
      </c>
      <c r="F11743" t="s">
        <v>159</v>
      </c>
      <c r="G11743" t="s">
        <v>1063</v>
      </c>
      <c r="H11743" t="s">
        <v>132</v>
      </c>
      <c r="I11743">
        <v>0</v>
      </c>
      <c r="P11743">
        <v>0.47464242404934398</v>
      </c>
      <c r="Q11743">
        <v>0</v>
      </c>
    </row>
    <row r="11744" spans="1:17">
      <c r="A11744" t="s">
        <v>122</v>
      </c>
      <c r="B11744">
        <v>2039</v>
      </c>
      <c r="C11744" t="s">
        <v>143</v>
      </c>
      <c r="D11744" t="s">
        <v>1062</v>
      </c>
      <c r="E11744" t="s">
        <v>162</v>
      </c>
      <c r="F11744" t="s">
        <v>159</v>
      </c>
      <c r="G11744" t="s">
        <v>1063</v>
      </c>
      <c r="H11744" t="s">
        <v>135</v>
      </c>
      <c r="I11744">
        <v>0</v>
      </c>
      <c r="P11744">
        <v>0.47464242404934398</v>
      </c>
      <c r="Q11744">
        <v>0</v>
      </c>
    </row>
    <row r="11745" spans="1:17">
      <c r="A11745" t="s">
        <v>122</v>
      </c>
      <c r="B11745">
        <v>2039</v>
      </c>
      <c r="C11745" t="s">
        <v>143</v>
      </c>
      <c r="D11745" t="s">
        <v>1062</v>
      </c>
      <c r="E11745" t="s">
        <v>162</v>
      </c>
      <c r="F11745" t="s">
        <v>159</v>
      </c>
      <c r="G11745" t="s">
        <v>1063</v>
      </c>
      <c r="H11745" t="s">
        <v>136</v>
      </c>
      <c r="I11745">
        <v>0</v>
      </c>
      <c r="P11745">
        <v>0.47464242404934398</v>
      </c>
      <c r="Q11745">
        <v>0</v>
      </c>
    </row>
    <row r="11746" spans="1:17">
      <c r="A11746" t="s">
        <v>122</v>
      </c>
      <c r="B11746">
        <v>2039</v>
      </c>
      <c r="C11746" t="s">
        <v>143</v>
      </c>
      <c r="D11746" t="s">
        <v>1062</v>
      </c>
      <c r="E11746" t="s">
        <v>162</v>
      </c>
      <c r="F11746" t="s">
        <v>126</v>
      </c>
      <c r="G11746" t="s">
        <v>1063</v>
      </c>
      <c r="H11746" t="s">
        <v>132</v>
      </c>
      <c r="I11746">
        <v>0</v>
      </c>
      <c r="P11746">
        <v>0.47464242404934398</v>
      </c>
      <c r="Q11746">
        <v>0</v>
      </c>
    </row>
    <row r="11747" spans="1:17">
      <c r="A11747" t="s">
        <v>122</v>
      </c>
      <c r="B11747">
        <v>2039</v>
      </c>
      <c r="C11747" t="s">
        <v>143</v>
      </c>
      <c r="D11747" t="s">
        <v>1062</v>
      </c>
      <c r="E11747" t="s">
        <v>162</v>
      </c>
      <c r="F11747" t="s">
        <v>126</v>
      </c>
      <c r="G11747" t="s">
        <v>1063</v>
      </c>
      <c r="H11747" t="s">
        <v>135</v>
      </c>
      <c r="I11747">
        <v>0</v>
      </c>
      <c r="P11747">
        <v>0.47464242404934398</v>
      </c>
      <c r="Q11747">
        <v>0</v>
      </c>
    </row>
    <row r="11748" spans="1:17">
      <c r="A11748" t="s">
        <v>122</v>
      </c>
      <c r="B11748">
        <v>2039</v>
      </c>
      <c r="C11748" t="s">
        <v>143</v>
      </c>
      <c r="D11748" t="s">
        <v>1062</v>
      </c>
      <c r="E11748" t="s">
        <v>162</v>
      </c>
      <c r="F11748" t="s">
        <v>126</v>
      </c>
      <c r="G11748" t="s">
        <v>1063</v>
      </c>
      <c r="H11748" t="s">
        <v>136</v>
      </c>
      <c r="I11748">
        <v>19000000.800000001</v>
      </c>
      <c r="P11748">
        <v>0.47464242404934398</v>
      </c>
      <c r="Q11748">
        <v>9018206.4366514701</v>
      </c>
    </row>
    <row r="11749" spans="1:17">
      <c r="A11749" t="s">
        <v>122</v>
      </c>
      <c r="B11749">
        <v>2039</v>
      </c>
      <c r="C11749" t="s">
        <v>143</v>
      </c>
      <c r="D11749" t="s">
        <v>1062</v>
      </c>
      <c r="E11749" t="s">
        <v>162</v>
      </c>
      <c r="F11749" t="s">
        <v>165</v>
      </c>
      <c r="G11749" t="s">
        <v>1063</v>
      </c>
      <c r="H11749" t="s">
        <v>132</v>
      </c>
      <c r="I11749">
        <v>0</v>
      </c>
      <c r="P11749">
        <v>0.47464242404934398</v>
      </c>
      <c r="Q11749">
        <v>0</v>
      </c>
    </row>
    <row r="11750" spans="1:17">
      <c r="A11750" t="s">
        <v>122</v>
      </c>
      <c r="B11750">
        <v>2039</v>
      </c>
      <c r="C11750" t="s">
        <v>143</v>
      </c>
      <c r="D11750" t="s">
        <v>1062</v>
      </c>
      <c r="E11750" t="s">
        <v>162</v>
      </c>
      <c r="F11750" t="s">
        <v>165</v>
      </c>
      <c r="G11750" t="s">
        <v>1063</v>
      </c>
      <c r="H11750" t="s">
        <v>135</v>
      </c>
      <c r="I11750">
        <v>0</v>
      </c>
      <c r="P11750">
        <v>0.47464242404934398</v>
      </c>
      <c r="Q11750">
        <v>0</v>
      </c>
    </row>
    <row r="11751" spans="1:17">
      <c r="A11751" t="s">
        <v>122</v>
      </c>
      <c r="B11751">
        <v>2039</v>
      </c>
      <c r="C11751" t="s">
        <v>143</v>
      </c>
      <c r="D11751" t="s">
        <v>1062</v>
      </c>
      <c r="E11751" t="s">
        <v>162</v>
      </c>
      <c r="F11751" t="s">
        <v>165</v>
      </c>
      <c r="G11751" t="s">
        <v>1063</v>
      </c>
      <c r="H11751" t="s">
        <v>136</v>
      </c>
      <c r="I11751">
        <v>0</v>
      </c>
      <c r="P11751">
        <v>0.47464242404934398</v>
      </c>
      <c r="Q11751">
        <v>0</v>
      </c>
    </row>
    <row r="11752" spans="1:17">
      <c r="A11752" t="s">
        <v>122</v>
      </c>
      <c r="B11752">
        <v>2039</v>
      </c>
      <c r="C11752" t="s">
        <v>143</v>
      </c>
      <c r="D11752" t="s">
        <v>1062</v>
      </c>
      <c r="E11752" t="s">
        <v>162</v>
      </c>
      <c r="F11752" t="s">
        <v>166</v>
      </c>
      <c r="G11752" t="s">
        <v>1063</v>
      </c>
      <c r="H11752" t="s">
        <v>132</v>
      </c>
      <c r="I11752">
        <v>0</v>
      </c>
      <c r="P11752">
        <v>0.47464242404934398</v>
      </c>
      <c r="Q11752">
        <v>0</v>
      </c>
    </row>
    <row r="11753" spans="1:17">
      <c r="A11753" t="s">
        <v>122</v>
      </c>
      <c r="B11753">
        <v>2039</v>
      </c>
      <c r="C11753" t="s">
        <v>143</v>
      </c>
      <c r="D11753" t="s">
        <v>1062</v>
      </c>
      <c r="E11753" t="s">
        <v>162</v>
      </c>
      <c r="F11753" t="s">
        <v>166</v>
      </c>
      <c r="G11753" t="s">
        <v>1063</v>
      </c>
      <c r="H11753" t="s">
        <v>135</v>
      </c>
      <c r="I11753">
        <v>0</v>
      </c>
      <c r="P11753">
        <v>0.47464242404934398</v>
      </c>
      <c r="Q11753">
        <v>0</v>
      </c>
    </row>
    <row r="11754" spans="1:17">
      <c r="A11754" t="s">
        <v>122</v>
      </c>
      <c r="B11754">
        <v>2039</v>
      </c>
      <c r="C11754" t="s">
        <v>143</v>
      </c>
      <c r="D11754" t="s">
        <v>1062</v>
      </c>
      <c r="E11754" t="s">
        <v>162</v>
      </c>
      <c r="F11754" t="s">
        <v>166</v>
      </c>
      <c r="G11754" t="s">
        <v>1063</v>
      </c>
      <c r="H11754" t="s">
        <v>136</v>
      </c>
      <c r="I11754">
        <v>0</v>
      </c>
      <c r="P11754">
        <v>0.47464242404934398</v>
      </c>
      <c r="Q11754">
        <v>0</v>
      </c>
    </row>
    <row r="11755" spans="1:17">
      <c r="A11755" t="s">
        <v>122</v>
      </c>
      <c r="B11755">
        <v>2039</v>
      </c>
      <c r="C11755" t="s">
        <v>143</v>
      </c>
      <c r="D11755" t="s">
        <v>1062</v>
      </c>
      <c r="E11755" t="s">
        <v>162</v>
      </c>
      <c r="F11755" t="s">
        <v>160</v>
      </c>
      <c r="G11755" t="s">
        <v>1063</v>
      </c>
      <c r="H11755" t="s">
        <v>132</v>
      </c>
      <c r="I11755">
        <v>0</v>
      </c>
      <c r="P11755">
        <v>0.47464242404934398</v>
      </c>
      <c r="Q11755">
        <v>0</v>
      </c>
    </row>
    <row r="11756" spans="1:17">
      <c r="A11756" t="s">
        <v>122</v>
      </c>
      <c r="B11756">
        <v>2039</v>
      </c>
      <c r="C11756" t="s">
        <v>143</v>
      </c>
      <c r="D11756" t="s">
        <v>1062</v>
      </c>
      <c r="E11756" t="s">
        <v>162</v>
      </c>
      <c r="F11756" t="s">
        <v>160</v>
      </c>
      <c r="G11756" t="s">
        <v>1063</v>
      </c>
      <c r="H11756" t="s">
        <v>135</v>
      </c>
      <c r="I11756">
        <v>0</v>
      </c>
      <c r="P11756">
        <v>0.47464242404934398</v>
      </c>
      <c r="Q11756">
        <v>0</v>
      </c>
    </row>
    <row r="11757" spans="1:17">
      <c r="A11757" t="s">
        <v>122</v>
      </c>
      <c r="B11757">
        <v>2039</v>
      </c>
      <c r="C11757" t="s">
        <v>143</v>
      </c>
      <c r="D11757" t="s">
        <v>1062</v>
      </c>
      <c r="E11757" t="s">
        <v>162</v>
      </c>
      <c r="F11757" t="s">
        <v>160</v>
      </c>
      <c r="G11757" t="s">
        <v>1063</v>
      </c>
      <c r="H11757" t="s">
        <v>136</v>
      </c>
      <c r="I11757">
        <v>0</v>
      </c>
      <c r="P11757">
        <v>0.47464242404934398</v>
      </c>
      <c r="Q11757">
        <v>0</v>
      </c>
    </row>
    <row r="11758" spans="1:17">
      <c r="A11758" t="s">
        <v>122</v>
      </c>
      <c r="B11758">
        <v>2039</v>
      </c>
      <c r="C11758" t="s">
        <v>10</v>
      </c>
      <c r="D11758" t="s">
        <v>1067</v>
      </c>
      <c r="E11758" t="s">
        <v>162</v>
      </c>
      <c r="F11758" t="s">
        <v>164</v>
      </c>
      <c r="G11758" t="s">
        <v>1068</v>
      </c>
      <c r="H11758" t="s">
        <v>132</v>
      </c>
      <c r="I11758">
        <v>0</v>
      </c>
      <c r="P11758">
        <v>0.47464242404934398</v>
      </c>
      <c r="Q11758">
        <v>0</v>
      </c>
    </row>
    <row r="11759" spans="1:17">
      <c r="A11759" t="s">
        <v>122</v>
      </c>
      <c r="B11759">
        <v>2039</v>
      </c>
      <c r="C11759" t="s">
        <v>10</v>
      </c>
      <c r="D11759" t="s">
        <v>1067</v>
      </c>
      <c r="E11759" t="s">
        <v>162</v>
      </c>
      <c r="F11759" t="s">
        <v>164</v>
      </c>
      <c r="G11759" t="s">
        <v>1068</v>
      </c>
      <c r="H11759" t="s">
        <v>135</v>
      </c>
      <c r="I11759">
        <v>0</v>
      </c>
      <c r="P11759">
        <v>0.47464242404934398</v>
      </c>
      <c r="Q11759">
        <v>0</v>
      </c>
    </row>
    <row r="11760" spans="1:17">
      <c r="A11760" t="s">
        <v>122</v>
      </c>
      <c r="B11760">
        <v>2039</v>
      </c>
      <c r="C11760" t="s">
        <v>10</v>
      </c>
      <c r="D11760" t="s">
        <v>1067</v>
      </c>
      <c r="E11760" t="s">
        <v>162</v>
      </c>
      <c r="F11760" t="s">
        <v>164</v>
      </c>
      <c r="G11760" t="s">
        <v>1068</v>
      </c>
      <c r="H11760" t="s">
        <v>136</v>
      </c>
      <c r="I11760">
        <v>0</v>
      </c>
      <c r="P11760">
        <v>0.47464242404934398</v>
      </c>
      <c r="Q11760">
        <v>0</v>
      </c>
    </row>
    <row r="11761" spans="1:17">
      <c r="A11761" t="s">
        <v>122</v>
      </c>
      <c r="B11761">
        <v>2039</v>
      </c>
      <c r="C11761" t="s">
        <v>10</v>
      </c>
      <c r="D11761" t="s">
        <v>1067</v>
      </c>
      <c r="E11761" t="s">
        <v>162</v>
      </c>
      <c r="F11761" t="s">
        <v>159</v>
      </c>
      <c r="G11761" t="s">
        <v>1068</v>
      </c>
      <c r="H11761" t="s">
        <v>132</v>
      </c>
      <c r="I11761">
        <v>0</v>
      </c>
      <c r="P11761">
        <v>0.47464242404934398</v>
      </c>
      <c r="Q11761">
        <v>0</v>
      </c>
    </row>
    <row r="11762" spans="1:17">
      <c r="A11762" t="s">
        <v>122</v>
      </c>
      <c r="B11762">
        <v>2039</v>
      </c>
      <c r="C11762" t="s">
        <v>10</v>
      </c>
      <c r="D11762" t="s">
        <v>1067</v>
      </c>
      <c r="E11762" t="s">
        <v>162</v>
      </c>
      <c r="F11762" t="s">
        <v>159</v>
      </c>
      <c r="G11762" t="s">
        <v>1068</v>
      </c>
      <c r="H11762" t="s">
        <v>135</v>
      </c>
      <c r="I11762">
        <v>0</v>
      </c>
      <c r="P11762">
        <v>0.47464242404934398</v>
      </c>
      <c r="Q11762">
        <v>0</v>
      </c>
    </row>
    <row r="11763" spans="1:17">
      <c r="A11763" t="s">
        <v>122</v>
      </c>
      <c r="B11763">
        <v>2039</v>
      </c>
      <c r="C11763" t="s">
        <v>10</v>
      </c>
      <c r="D11763" t="s">
        <v>1067</v>
      </c>
      <c r="E11763" t="s">
        <v>162</v>
      </c>
      <c r="F11763" t="s">
        <v>159</v>
      </c>
      <c r="G11763" t="s">
        <v>1068</v>
      </c>
      <c r="H11763" t="s">
        <v>136</v>
      </c>
      <c r="I11763">
        <v>0</v>
      </c>
      <c r="P11763">
        <v>0.47464242404934398</v>
      </c>
      <c r="Q11763">
        <v>0</v>
      </c>
    </row>
    <row r="11764" spans="1:17">
      <c r="A11764" t="s">
        <v>122</v>
      </c>
      <c r="B11764">
        <v>2039</v>
      </c>
      <c r="C11764" t="s">
        <v>10</v>
      </c>
      <c r="D11764" t="s">
        <v>1067</v>
      </c>
      <c r="E11764" t="s">
        <v>162</v>
      </c>
      <c r="F11764" t="s">
        <v>126</v>
      </c>
      <c r="G11764" t="s">
        <v>1068</v>
      </c>
      <c r="H11764" t="s">
        <v>132</v>
      </c>
      <c r="I11764">
        <v>9180015.4005078301</v>
      </c>
      <c r="P11764">
        <v>0.47464242404934398</v>
      </c>
      <c r="Q11764">
        <v>4357224.7625073399</v>
      </c>
    </row>
    <row r="11765" spans="1:17">
      <c r="A11765" t="s">
        <v>122</v>
      </c>
      <c r="B11765">
        <v>2039</v>
      </c>
      <c r="C11765" t="s">
        <v>10</v>
      </c>
      <c r="D11765" t="s">
        <v>1067</v>
      </c>
      <c r="E11765" t="s">
        <v>162</v>
      </c>
      <c r="F11765" t="s">
        <v>126</v>
      </c>
      <c r="G11765" t="s">
        <v>1068</v>
      </c>
      <c r="H11765" t="s">
        <v>135</v>
      </c>
      <c r="I11765">
        <v>0</v>
      </c>
      <c r="P11765">
        <v>0.47464242404934398</v>
      </c>
      <c r="Q11765">
        <v>0</v>
      </c>
    </row>
    <row r="11766" spans="1:17">
      <c r="A11766" t="s">
        <v>122</v>
      </c>
      <c r="B11766">
        <v>2039</v>
      </c>
      <c r="C11766" t="s">
        <v>10</v>
      </c>
      <c r="D11766" t="s">
        <v>1067</v>
      </c>
      <c r="E11766" t="s">
        <v>162</v>
      </c>
      <c r="F11766" t="s">
        <v>126</v>
      </c>
      <c r="G11766" t="s">
        <v>1068</v>
      </c>
      <c r="H11766" t="s">
        <v>136</v>
      </c>
      <c r="I11766">
        <v>333612.52378210402</v>
      </c>
      <c r="P11766">
        <v>0.47464242404934398</v>
      </c>
      <c r="Q11766">
        <v>158346.65698115699</v>
      </c>
    </row>
    <row r="11767" spans="1:17">
      <c r="A11767" t="s">
        <v>122</v>
      </c>
      <c r="B11767">
        <v>2039</v>
      </c>
      <c r="C11767" t="s">
        <v>10</v>
      </c>
      <c r="D11767" t="s">
        <v>1067</v>
      </c>
      <c r="E11767" t="s">
        <v>162</v>
      </c>
      <c r="F11767" t="s">
        <v>165</v>
      </c>
      <c r="G11767" t="s">
        <v>1068</v>
      </c>
      <c r="H11767" t="s">
        <v>132</v>
      </c>
      <c r="I11767">
        <v>0</v>
      </c>
      <c r="P11767">
        <v>0.47464242404934398</v>
      </c>
      <c r="Q11767">
        <v>0</v>
      </c>
    </row>
    <row r="11768" spans="1:17">
      <c r="A11768" t="s">
        <v>122</v>
      </c>
      <c r="B11768">
        <v>2039</v>
      </c>
      <c r="C11768" t="s">
        <v>10</v>
      </c>
      <c r="D11768" t="s">
        <v>1067</v>
      </c>
      <c r="E11768" t="s">
        <v>162</v>
      </c>
      <c r="F11768" t="s">
        <v>165</v>
      </c>
      <c r="G11768" t="s">
        <v>1068</v>
      </c>
      <c r="H11768" t="s">
        <v>135</v>
      </c>
      <c r="I11768">
        <v>0</v>
      </c>
      <c r="P11768">
        <v>0.47464242404934398</v>
      </c>
      <c r="Q11768">
        <v>0</v>
      </c>
    </row>
    <row r="11769" spans="1:17">
      <c r="A11769" t="s">
        <v>122</v>
      </c>
      <c r="B11769">
        <v>2039</v>
      </c>
      <c r="C11769" t="s">
        <v>10</v>
      </c>
      <c r="D11769" t="s">
        <v>1067</v>
      </c>
      <c r="E11769" t="s">
        <v>162</v>
      </c>
      <c r="F11769" t="s">
        <v>165</v>
      </c>
      <c r="G11769" t="s">
        <v>1068</v>
      </c>
      <c r="H11769" t="s">
        <v>136</v>
      </c>
      <c r="I11769">
        <v>0</v>
      </c>
      <c r="P11769">
        <v>0.47464242404934398</v>
      </c>
      <c r="Q11769">
        <v>0</v>
      </c>
    </row>
    <row r="11770" spans="1:17">
      <c r="A11770" t="s">
        <v>122</v>
      </c>
      <c r="B11770">
        <v>2039</v>
      </c>
      <c r="C11770" t="s">
        <v>10</v>
      </c>
      <c r="D11770" t="s">
        <v>1067</v>
      </c>
      <c r="E11770" t="s">
        <v>162</v>
      </c>
      <c r="F11770" t="s">
        <v>166</v>
      </c>
      <c r="G11770" t="s">
        <v>1068</v>
      </c>
      <c r="H11770" t="s">
        <v>132</v>
      </c>
      <c r="I11770">
        <v>0</v>
      </c>
      <c r="P11770">
        <v>0.47464242404934398</v>
      </c>
      <c r="Q11770">
        <v>0</v>
      </c>
    </row>
    <row r="11771" spans="1:17">
      <c r="A11771" t="s">
        <v>122</v>
      </c>
      <c r="B11771">
        <v>2039</v>
      </c>
      <c r="C11771" t="s">
        <v>10</v>
      </c>
      <c r="D11771" t="s">
        <v>1067</v>
      </c>
      <c r="E11771" t="s">
        <v>162</v>
      </c>
      <c r="F11771" t="s">
        <v>166</v>
      </c>
      <c r="G11771" t="s">
        <v>1068</v>
      </c>
      <c r="H11771" t="s">
        <v>135</v>
      </c>
      <c r="I11771">
        <v>0</v>
      </c>
      <c r="P11771">
        <v>0.47464242404934398</v>
      </c>
      <c r="Q11771">
        <v>0</v>
      </c>
    </row>
    <row r="11772" spans="1:17">
      <c r="A11772" t="s">
        <v>122</v>
      </c>
      <c r="B11772">
        <v>2039</v>
      </c>
      <c r="C11772" t="s">
        <v>10</v>
      </c>
      <c r="D11772" t="s">
        <v>1067</v>
      </c>
      <c r="E11772" t="s">
        <v>162</v>
      </c>
      <c r="F11772" t="s">
        <v>166</v>
      </c>
      <c r="G11772" t="s">
        <v>1068</v>
      </c>
      <c r="H11772" t="s">
        <v>136</v>
      </c>
      <c r="I11772">
        <v>0</v>
      </c>
      <c r="P11772">
        <v>0.47464242404934398</v>
      </c>
      <c r="Q11772">
        <v>0</v>
      </c>
    </row>
    <row r="11773" spans="1:17">
      <c r="A11773" t="s">
        <v>122</v>
      </c>
      <c r="B11773">
        <v>2039</v>
      </c>
      <c r="C11773" t="s">
        <v>10</v>
      </c>
      <c r="D11773" t="s">
        <v>1067</v>
      </c>
      <c r="E11773" t="s">
        <v>162</v>
      </c>
      <c r="F11773" t="s">
        <v>160</v>
      </c>
      <c r="G11773" t="s">
        <v>1068</v>
      </c>
      <c r="H11773" t="s">
        <v>132</v>
      </c>
      <c r="I11773">
        <v>0</v>
      </c>
      <c r="P11773">
        <v>0.47464242404934398</v>
      </c>
      <c r="Q11773">
        <v>0</v>
      </c>
    </row>
    <row r="11774" spans="1:17">
      <c r="A11774" t="s">
        <v>122</v>
      </c>
      <c r="B11774">
        <v>2039</v>
      </c>
      <c r="C11774" t="s">
        <v>10</v>
      </c>
      <c r="D11774" t="s">
        <v>1067</v>
      </c>
      <c r="E11774" t="s">
        <v>162</v>
      </c>
      <c r="F11774" t="s">
        <v>160</v>
      </c>
      <c r="G11774" t="s">
        <v>1068</v>
      </c>
      <c r="H11774" t="s">
        <v>135</v>
      </c>
      <c r="I11774">
        <v>0</v>
      </c>
      <c r="P11774">
        <v>0.47464242404934398</v>
      </c>
      <c r="Q11774">
        <v>0</v>
      </c>
    </row>
    <row r="11775" spans="1:17">
      <c r="A11775" t="s">
        <v>122</v>
      </c>
      <c r="B11775">
        <v>2039</v>
      </c>
      <c r="C11775" t="s">
        <v>10</v>
      </c>
      <c r="D11775" t="s">
        <v>1067</v>
      </c>
      <c r="E11775" t="s">
        <v>162</v>
      </c>
      <c r="F11775" t="s">
        <v>160</v>
      </c>
      <c r="G11775" t="s">
        <v>1068</v>
      </c>
      <c r="H11775" t="s">
        <v>136</v>
      </c>
      <c r="I11775">
        <v>0</v>
      </c>
      <c r="P11775">
        <v>0.47464242404934398</v>
      </c>
      <c r="Q11775">
        <v>0</v>
      </c>
    </row>
    <row r="11776" spans="1:17">
      <c r="A11776" t="s">
        <v>122</v>
      </c>
      <c r="B11776">
        <v>2039</v>
      </c>
      <c r="C11776" t="s">
        <v>11</v>
      </c>
      <c r="D11776" t="s">
        <v>1067</v>
      </c>
      <c r="E11776" t="s">
        <v>162</v>
      </c>
      <c r="F11776" t="s">
        <v>164</v>
      </c>
      <c r="G11776" t="s">
        <v>1068</v>
      </c>
      <c r="H11776" t="s">
        <v>132</v>
      </c>
      <c r="I11776">
        <v>0</v>
      </c>
      <c r="P11776">
        <v>0.47464242404934398</v>
      </c>
      <c r="Q11776">
        <v>0</v>
      </c>
    </row>
    <row r="11777" spans="1:17">
      <c r="A11777" t="s">
        <v>122</v>
      </c>
      <c r="B11777">
        <v>2039</v>
      </c>
      <c r="C11777" t="s">
        <v>11</v>
      </c>
      <c r="D11777" t="s">
        <v>1067</v>
      </c>
      <c r="E11777" t="s">
        <v>162</v>
      </c>
      <c r="F11777" t="s">
        <v>164</v>
      </c>
      <c r="G11777" t="s">
        <v>1068</v>
      </c>
      <c r="H11777" t="s">
        <v>135</v>
      </c>
      <c r="I11777">
        <v>0</v>
      </c>
      <c r="P11777">
        <v>0.47464242404934398</v>
      </c>
      <c r="Q11777">
        <v>0</v>
      </c>
    </row>
    <row r="11778" spans="1:17">
      <c r="A11778" t="s">
        <v>122</v>
      </c>
      <c r="B11778">
        <v>2039</v>
      </c>
      <c r="C11778" t="s">
        <v>11</v>
      </c>
      <c r="D11778" t="s">
        <v>1067</v>
      </c>
      <c r="E11778" t="s">
        <v>162</v>
      </c>
      <c r="F11778" t="s">
        <v>164</v>
      </c>
      <c r="G11778" t="s">
        <v>1068</v>
      </c>
      <c r="H11778" t="s">
        <v>136</v>
      </c>
      <c r="I11778">
        <v>0</v>
      </c>
      <c r="P11778">
        <v>0.47464242404934398</v>
      </c>
      <c r="Q11778">
        <v>0</v>
      </c>
    </row>
    <row r="11779" spans="1:17">
      <c r="A11779" t="s">
        <v>122</v>
      </c>
      <c r="B11779">
        <v>2039</v>
      </c>
      <c r="C11779" t="s">
        <v>11</v>
      </c>
      <c r="D11779" t="s">
        <v>1067</v>
      </c>
      <c r="E11779" t="s">
        <v>162</v>
      </c>
      <c r="F11779" t="s">
        <v>159</v>
      </c>
      <c r="G11779" t="s">
        <v>1068</v>
      </c>
      <c r="H11779" t="s">
        <v>132</v>
      </c>
      <c r="I11779">
        <v>0</v>
      </c>
      <c r="P11779">
        <v>0.47464242404934398</v>
      </c>
      <c r="Q11779">
        <v>0</v>
      </c>
    </row>
    <row r="11780" spans="1:17">
      <c r="A11780" t="s">
        <v>122</v>
      </c>
      <c r="B11780">
        <v>2039</v>
      </c>
      <c r="C11780" t="s">
        <v>11</v>
      </c>
      <c r="D11780" t="s">
        <v>1067</v>
      </c>
      <c r="E11780" t="s">
        <v>162</v>
      </c>
      <c r="F11780" t="s">
        <v>159</v>
      </c>
      <c r="G11780" t="s">
        <v>1068</v>
      </c>
      <c r="H11780" t="s">
        <v>135</v>
      </c>
      <c r="I11780">
        <v>0</v>
      </c>
      <c r="P11780">
        <v>0.47464242404934398</v>
      </c>
      <c r="Q11780">
        <v>0</v>
      </c>
    </row>
    <row r="11781" spans="1:17">
      <c r="A11781" t="s">
        <v>122</v>
      </c>
      <c r="B11781">
        <v>2039</v>
      </c>
      <c r="C11781" t="s">
        <v>11</v>
      </c>
      <c r="D11781" t="s">
        <v>1067</v>
      </c>
      <c r="E11781" t="s">
        <v>162</v>
      </c>
      <c r="F11781" t="s">
        <v>159</v>
      </c>
      <c r="G11781" t="s">
        <v>1068</v>
      </c>
      <c r="H11781" t="s">
        <v>136</v>
      </c>
      <c r="I11781">
        <v>0</v>
      </c>
      <c r="P11781">
        <v>0.47464242404934398</v>
      </c>
      <c r="Q11781">
        <v>0</v>
      </c>
    </row>
    <row r="11782" spans="1:17">
      <c r="A11782" t="s">
        <v>122</v>
      </c>
      <c r="B11782">
        <v>2039</v>
      </c>
      <c r="C11782" t="s">
        <v>11</v>
      </c>
      <c r="D11782" t="s">
        <v>1067</v>
      </c>
      <c r="E11782" t="s">
        <v>162</v>
      </c>
      <c r="F11782" t="s">
        <v>126</v>
      </c>
      <c r="G11782" t="s">
        <v>1068</v>
      </c>
      <c r="H11782" t="s">
        <v>132</v>
      </c>
      <c r="I11782">
        <v>361423.31293249101</v>
      </c>
      <c r="P11782">
        <v>0.47464242404934398</v>
      </c>
      <c r="Q11782">
        <v>171546.83735822199</v>
      </c>
    </row>
    <row r="11783" spans="1:17">
      <c r="A11783" t="s">
        <v>122</v>
      </c>
      <c r="B11783">
        <v>2039</v>
      </c>
      <c r="C11783" t="s">
        <v>11</v>
      </c>
      <c r="D11783" t="s">
        <v>1067</v>
      </c>
      <c r="E11783" t="s">
        <v>162</v>
      </c>
      <c r="F11783" t="s">
        <v>126</v>
      </c>
      <c r="G11783" t="s">
        <v>1068</v>
      </c>
      <c r="H11783" t="s">
        <v>135</v>
      </c>
      <c r="I11783">
        <v>0</v>
      </c>
      <c r="P11783">
        <v>0.47464242404934398</v>
      </c>
      <c r="Q11783">
        <v>0</v>
      </c>
    </row>
    <row r="11784" spans="1:17">
      <c r="A11784" t="s">
        <v>122</v>
      </c>
      <c r="B11784">
        <v>2039</v>
      </c>
      <c r="C11784" t="s">
        <v>11</v>
      </c>
      <c r="D11784" t="s">
        <v>1067</v>
      </c>
      <c r="E11784" t="s">
        <v>162</v>
      </c>
      <c r="F11784" t="s">
        <v>126</v>
      </c>
      <c r="G11784" t="s">
        <v>1068</v>
      </c>
      <c r="H11784" t="s">
        <v>136</v>
      </c>
      <c r="I11784">
        <v>13134.5469828327</v>
      </c>
      <c r="P11784">
        <v>0.47464242404934398</v>
      </c>
      <c r="Q11784">
        <v>6234.2132187217003</v>
      </c>
    </row>
    <row r="11785" spans="1:17">
      <c r="A11785" t="s">
        <v>122</v>
      </c>
      <c r="B11785">
        <v>2039</v>
      </c>
      <c r="C11785" t="s">
        <v>11</v>
      </c>
      <c r="D11785" t="s">
        <v>1067</v>
      </c>
      <c r="E11785" t="s">
        <v>162</v>
      </c>
      <c r="F11785" t="s">
        <v>165</v>
      </c>
      <c r="G11785" t="s">
        <v>1068</v>
      </c>
      <c r="H11785" t="s">
        <v>132</v>
      </c>
      <c r="I11785">
        <v>0</v>
      </c>
      <c r="P11785">
        <v>0.47464242404934398</v>
      </c>
      <c r="Q11785">
        <v>0</v>
      </c>
    </row>
    <row r="11786" spans="1:17">
      <c r="A11786" t="s">
        <v>122</v>
      </c>
      <c r="B11786">
        <v>2039</v>
      </c>
      <c r="C11786" t="s">
        <v>11</v>
      </c>
      <c r="D11786" t="s">
        <v>1067</v>
      </c>
      <c r="E11786" t="s">
        <v>162</v>
      </c>
      <c r="F11786" t="s">
        <v>165</v>
      </c>
      <c r="G11786" t="s">
        <v>1068</v>
      </c>
      <c r="H11786" t="s">
        <v>135</v>
      </c>
      <c r="I11786">
        <v>0</v>
      </c>
      <c r="P11786">
        <v>0.47464242404934398</v>
      </c>
      <c r="Q11786">
        <v>0</v>
      </c>
    </row>
    <row r="11787" spans="1:17">
      <c r="A11787" t="s">
        <v>122</v>
      </c>
      <c r="B11787">
        <v>2039</v>
      </c>
      <c r="C11787" t="s">
        <v>11</v>
      </c>
      <c r="D11787" t="s">
        <v>1067</v>
      </c>
      <c r="E11787" t="s">
        <v>162</v>
      </c>
      <c r="F11787" t="s">
        <v>165</v>
      </c>
      <c r="G11787" t="s">
        <v>1068</v>
      </c>
      <c r="H11787" t="s">
        <v>136</v>
      </c>
      <c r="I11787">
        <v>0</v>
      </c>
      <c r="P11787">
        <v>0.47464242404934398</v>
      </c>
      <c r="Q11787">
        <v>0</v>
      </c>
    </row>
    <row r="11788" spans="1:17">
      <c r="A11788" t="s">
        <v>122</v>
      </c>
      <c r="B11788">
        <v>2039</v>
      </c>
      <c r="C11788" t="s">
        <v>11</v>
      </c>
      <c r="D11788" t="s">
        <v>1067</v>
      </c>
      <c r="E11788" t="s">
        <v>162</v>
      </c>
      <c r="F11788" t="s">
        <v>166</v>
      </c>
      <c r="G11788" t="s">
        <v>1068</v>
      </c>
      <c r="H11788" t="s">
        <v>132</v>
      </c>
      <c r="I11788">
        <v>0</v>
      </c>
      <c r="P11788">
        <v>0.47464242404934398</v>
      </c>
      <c r="Q11788">
        <v>0</v>
      </c>
    </row>
    <row r="11789" spans="1:17">
      <c r="A11789" t="s">
        <v>122</v>
      </c>
      <c r="B11789">
        <v>2039</v>
      </c>
      <c r="C11789" t="s">
        <v>11</v>
      </c>
      <c r="D11789" t="s">
        <v>1067</v>
      </c>
      <c r="E11789" t="s">
        <v>162</v>
      </c>
      <c r="F11789" t="s">
        <v>166</v>
      </c>
      <c r="G11789" t="s">
        <v>1068</v>
      </c>
      <c r="H11789" t="s">
        <v>135</v>
      </c>
      <c r="I11789">
        <v>0</v>
      </c>
      <c r="P11789">
        <v>0.47464242404934398</v>
      </c>
      <c r="Q11789">
        <v>0</v>
      </c>
    </row>
    <row r="11790" spans="1:17">
      <c r="A11790" t="s">
        <v>122</v>
      </c>
      <c r="B11790">
        <v>2039</v>
      </c>
      <c r="C11790" t="s">
        <v>11</v>
      </c>
      <c r="D11790" t="s">
        <v>1067</v>
      </c>
      <c r="E11790" t="s">
        <v>162</v>
      </c>
      <c r="F11790" t="s">
        <v>166</v>
      </c>
      <c r="G11790" t="s">
        <v>1068</v>
      </c>
      <c r="H11790" t="s">
        <v>136</v>
      </c>
      <c r="I11790">
        <v>0</v>
      </c>
      <c r="P11790">
        <v>0.47464242404934398</v>
      </c>
      <c r="Q11790">
        <v>0</v>
      </c>
    </row>
    <row r="11791" spans="1:17">
      <c r="A11791" t="s">
        <v>122</v>
      </c>
      <c r="B11791">
        <v>2039</v>
      </c>
      <c r="C11791" t="s">
        <v>11</v>
      </c>
      <c r="D11791" t="s">
        <v>1067</v>
      </c>
      <c r="E11791" t="s">
        <v>162</v>
      </c>
      <c r="F11791" t="s">
        <v>160</v>
      </c>
      <c r="G11791" t="s">
        <v>1068</v>
      </c>
      <c r="H11791" t="s">
        <v>132</v>
      </c>
      <c r="I11791">
        <v>0</v>
      </c>
      <c r="P11791">
        <v>0.47464242404934398</v>
      </c>
      <c r="Q11791">
        <v>0</v>
      </c>
    </row>
    <row r="11792" spans="1:17">
      <c r="A11792" t="s">
        <v>122</v>
      </c>
      <c r="B11792">
        <v>2039</v>
      </c>
      <c r="C11792" t="s">
        <v>11</v>
      </c>
      <c r="D11792" t="s">
        <v>1067</v>
      </c>
      <c r="E11792" t="s">
        <v>162</v>
      </c>
      <c r="F11792" t="s">
        <v>160</v>
      </c>
      <c r="G11792" t="s">
        <v>1068</v>
      </c>
      <c r="H11792" t="s">
        <v>135</v>
      </c>
      <c r="I11792">
        <v>0</v>
      </c>
      <c r="P11792">
        <v>0.47464242404934398</v>
      </c>
      <c r="Q11792">
        <v>0</v>
      </c>
    </row>
    <row r="11793" spans="1:17">
      <c r="A11793" t="s">
        <v>122</v>
      </c>
      <c r="B11793">
        <v>2039</v>
      </c>
      <c r="C11793" t="s">
        <v>11</v>
      </c>
      <c r="D11793" t="s">
        <v>1067</v>
      </c>
      <c r="E11793" t="s">
        <v>162</v>
      </c>
      <c r="F11793" t="s">
        <v>160</v>
      </c>
      <c r="G11793" t="s">
        <v>1068</v>
      </c>
      <c r="H11793" t="s">
        <v>136</v>
      </c>
      <c r="I11793">
        <v>0</v>
      </c>
      <c r="P11793">
        <v>0.47464242404934398</v>
      </c>
      <c r="Q11793">
        <v>0</v>
      </c>
    </row>
    <row r="11794" spans="1:17">
      <c r="A11794" t="s">
        <v>122</v>
      </c>
      <c r="B11794">
        <v>2039</v>
      </c>
      <c r="C11794" t="s">
        <v>12</v>
      </c>
      <c r="D11794" t="s">
        <v>1067</v>
      </c>
      <c r="E11794" t="s">
        <v>162</v>
      </c>
      <c r="F11794" t="s">
        <v>164</v>
      </c>
      <c r="G11794" t="s">
        <v>1068</v>
      </c>
      <c r="H11794" t="s">
        <v>132</v>
      </c>
      <c r="I11794">
        <v>0</v>
      </c>
      <c r="P11794">
        <v>0.47464242404934398</v>
      </c>
      <c r="Q11794">
        <v>0</v>
      </c>
    </row>
    <row r="11795" spans="1:17">
      <c r="A11795" t="s">
        <v>122</v>
      </c>
      <c r="B11795">
        <v>2039</v>
      </c>
      <c r="C11795" t="s">
        <v>12</v>
      </c>
      <c r="D11795" t="s">
        <v>1067</v>
      </c>
      <c r="E11795" t="s">
        <v>162</v>
      </c>
      <c r="F11795" t="s">
        <v>164</v>
      </c>
      <c r="G11795" t="s">
        <v>1068</v>
      </c>
      <c r="H11795" t="s">
        <v>135</v>
      </c>
      <c r="I11795">
        <v>0</v>
      </c>
      <c r="P11795">
        <v>0.47464242404934398</v>
      </c>
      <c r="Q11795">
        <v>0</v>
      </c>
    </row>
    <row r="11796" spans="1:17">
      <c r="A11796" t="s">
        <v>122</v>
      </c>
      <c r="B11796">
        <v>2039</v>
      </c>
      <c r="C11796" t="s">
        <v>12</v>
      </c>
      <c r="D11796" t="s">
        <v>1067</v>
      </c>
      <c r="E11796" t="s">
        <v>162</v>
      </c>
      <c r="F11796" t="s">
        <v>164</v>
      </c>
      <c r="G11796" t="s">
        <v>1068</v>
      </c>
      <c r="H11796" t="s">
        <v>136</v>
      </c>
      <c r="I11796">
        <v>0</v>
      </c>
      <c r="P11796">
        <v>0.47464242404934398</v>
      </c>
      <c r="Q11796">
        <v>0</v>
      </c>
    </row>
    <row r="11797" spans="1:17">
      <c r="A11797" t="s">
        <v>122</v>
      </c>
      <c r="B11797">
        <v>2039</v>
      </c>
      <c r="C11797" t="s">
        <v>12</v>
      </c>
      <c r="D11797" t="s">
        <v>1067</v>
      </c>
      <c r="E11797" t="s">
        <v>162</v>
      </c>
      <c r="F11797" t="s">
        <v>159</v>
      </c>
      <c r="G11797" t="s">
        <v>1068</v>
      </c>
      <c r="H11797" t="s">
        <v>132</v>
      </c>
      <c r="I11797">
        <v>0</v>
      </c>
      <c r="P11797">
        <v>0.47464242404934398</v>
      </c>
      <c r="Q11797">
        <v>0</v>
      </c>
    </row>
    <row r="11798" spans="1:17">
      <c r="A11798" t="s">
        <v>122</v>
      </c>
      <c r="B11798">
        <v>2039</v>
      </c>
      <c r="C11798" t="s">
        <v>12</v>
      </c>
      <c r="D11798" t="s">
        <v>1067</v>
      </c>
      <c r="E11798" t="s">
        <v>162</v>
      </c>
      <c r="F11798" t="s">
        <v>159</v>
      </c>
      <c r="G11798" t="s">
        <v>1068</v>
      </c>
      <c r="H11798" t="s">
        <v>135</v>
      </c>
      <c r="I11798">
        <v>0</v>
      </c>
      <c r="P11798">
        <v>0.47464242404934398</v>
      </c>
      <c r="Q11798">
        <v>0</v>
      </c>
    </row>
    <row r="11799" spans="1:17">
      <c r="A11799" t="s">
        <v>122</v>
      </c>
      <c r="B11799">
        <v>2039</v>
      </c>
      <c r="C11799" t="s">
        <v>12</v>
      </c>
      <c r="D11799" t="s">
        <v>1067</v>
      </c>
      <c r="E11799" t="s">
        <v>162</v>
      </c>
      <c r="F11799" t="s">
        <v>159</v>
      </c>
      <c r="G11799" t="s">
        <v>1068</v>
      </c>
      <c r="H11799" t="s">
        <v>136</v>
      </c>
      <c r="I11799">
        <v>0</v>
      </c>
      <c r="P11799">
        <v>0.47464242404934398</v>
      </c>
      <c r="Q11799">
        <v>0</v>
      </c>
    </row>
    <row r="11800" spans="1:17">
      <c r="A11800" t="s">
        <v>122</v>
      </c>
      <c r="B11800">
        <v>2039</v>
      </c>
      <c r="C11800" t="s">
        <v>12</v>
      </c>
      <c r="D11800" t="s">
        <v>1067</v>
      </c>
      <c r="E11800" t="s">
        <v>162</v>
      </c>
      <c r="F11800" t="s">
        <v>126</v>
      </c>
      <c r="G11800" t="s">
        <v>1068</v>
      </c>
      <c r="H11800" t="s">
        <v>132</v>
      </c>
      <c r="I11800">
        <v>0</v>
      </c>
      <c r="P11800">
        <v>0.47464242404934398</v>
      </c>
      <c r="Q11800">
        <v>0</v>
      </c>
    </row>
    <row r="11801" spans="1:17">
      <c r="A11801" t="s">
        <v>122</v>
      </c>
      <c r="B11801">
        <v>2039</v>
      </c>
      <c r="C11801" t="s">
        <v>12</v>
      </c>
      <c r="D11801" t="s">
        <v>1067</v>
      </c>
      <c r="E11801" t="s">
        <v>162</v>
      </c>
      <c r="F11801" t="s">
        <v>126</v>
      </c>
      <c r="G11801" t="s">
        <v>1068</v>
      </c>
      <c r="H11801" t="s">
        <v>135</v>
      </c>
      <c r="I11801">
        <v>0</v>
      </c>
      <c r="P11801">
        <v>0.47464242404934398</v>
      </c>
      <c r="Q11801">
        <v>0</v>
      </c>
    </row>
    <row r="11802" spans="1:17">
      <c r="A11802" t="s">
        <v>122</v>
      </c>
      <c r="B11802">
        <v>2039</v>
      </c>
      <c r="C11802" t="s">
        <v>12</v>
      </c>
      <c r="D11802" t="s">
        <v>1067</v>
      </c>
      <c r="E11802" t="s">
        <v>162</v>
      </c>
      <c r="F11802" t="s">
        <v>126</v>
      </c>
      <c r="G11802" t="s">
        <v>1068</v>
      </c>
      <c r="H11802" t="s">
        <v>136</v>
      </c>
      <c r="I11802">
        <v>1464727.4743016099</v>
      </c>
      <c r="P11802">
        <v>0.47464242404934398</v>
      </c>
      <c r="Q11802">
        <v>695221.798974187</v>
      </c>
    </row>
    <row r="11803" spans="1:17">
      <c r="A11803" t="s">
        <v>122</v>
      </c>
      <c r="B11803">
        <v>2039</v>
      </c>
      <c r="C11803" t="s">
        <v>12</v>
      </c>
      <c r="D11803" t="s">
        <v>1067</v>
      </c>
      <c r="E11803" t="s">
        <v>162</v>
      </c>
      <c r="F11803" t="s">
        <v>165</v>
      </c>
      <c r="G11803" t="s">
        <v>1068</v>
      </c>
      <c r="H11803" t="s">
        <v>132</v>
      </c>
      <c r="I11803">
        <v>0</v>
      </c>
      <c r="P11803">
        <v>0.47464242404934398</v>
      </c>
      <c r="Q11803">
        <v>0</v>
      </c>
    </row>
    <row r="11804" spans="1:17">
      <c r="A11804" t="s">
        <v>122</v>
      </c>
      <c r="B11804">
        <v>2039</v>
      </c>
      <c r="C11804" t="s">
        <v>12</v>
      </c>
      <c r="D11804" t="s">
        <v>1067</v>
      </c>
      <c r="E11804" t="s">
        <v>162</v>
      </c>
      <c r="F11804" t="s">
        <v>165</v>
      </c>
      <c r="G11804" t="s">
        <v>1068</v>
      </c>
      <c r="H11804" t="s">
        <v>135</v>
      </c>
      <c r="I11804">
        <v>0</v>
      </c>
      <c r="P11804">
        <v>0.47464242404934398</v>
      </c>
      <c r="Q11804">
        <v>0</v>
      </c>
    </row>
    <row r="11805" spans="1:17">
      <c r="A11805" t="s">
        <v>122</v>
      </c>
      <c r="B11805">
        <v>2039</v>
      </c>
      <c r="C11805" t="s">
        <v>12</v>
      </c>
      <c r="D11805" t="s">
        <v>1067</v>
      </c>
      <c r="E11805" t="s">
        <v>162</v>
      </c>
      <c r="F11805" t="s">
        <v>165</v>
      </c>
      <c r="G11805" t="s">
        <v>1068</v>
      </c>
      <c r="H11805" t="s">
        <v>136</v>
      </c>
      <c r="I11805">
        <v>0</v>
      </c>
      <c r="P11805">
        <v>0.47464242404934398</v>
      </c>
      <c r="Q11805">
        <v>0</v>
      </c>
    </row>
    <row r="11806" spans="1:17">
      <c r="A11806" t="s">
        <v>122</v>
      </c>
      <c r="B11806">
        <v>2039</v>
      </c>
      <c r="C11806" t="s">
        <v>12</v>
      </c>
      <c r="D11806" t="s">
        <v>1067</v>
      </c>
      <c r="E11806" t="s">
        <v>162</v>
      </c>
      <c r="F11806" t="s">
        <v>166</v>
      </c>
      <c r="G11806" t="s">
        <v>1068</v>
      </c>
      <c r="H11806" t="s">
        <v>132</v>
      </c>
      <c r="I11806">
        <v>0</v>
      </c>
      <c r="P11806">
        <v>0.47464242404934398</v>
      </c>
      <c r="Q11806">
        <v>0</v>
      </c>
    </row>
    <row r="11807" spans="1:17">
      <c r="A11807" t="s">
        <v>122</v>
      </c>
      <c r="B11807">
        <v>2039</v>
      </c>
      <c r="C11807" t="s">
        <v>12</v>
      </c>
      <c r="D11807" t="s">
        <v>1067</v>
      </c>
      <c r="E11807" t="s">
        <v>162</v>
      </c>
      <c r="F11807" t="s">
        <v>166</v>
      </c>
      <c r="G11807" t="s">
        <v>1068</v>
      </c>
      <c r="H11807" t="s">
        <v>135</v>
      </c>
      <c r="I11807">
        <v>0</v>
      </c>
      <c r="P11807">
        <v>0.47464242404934398</v>
      </c>
      <c r="Q11807">
        <v>0</v>
      </c>
    </row>
    <row r="11808" spans="1:17">
      <c r="A11808" t="s">
        <v>122</v>
      </c>
      <c r="B11808">
        <v>2039</v>
      </c>
      <c r="C11808" t="s">
        <v>12</v>
      </c>
      <c r="D11808" t="s">
        <v>1067</v>
      </c>
      <c r="E11808" t="s">
        <v>162</v>
      </c>
      <c r="F11808" t="s">
        <v>166</v>
      </c>
      <c r="G11808" t="s">
        <v>1068</v>
      </c>
      <c r="H11808" t="s">
        <v>136</v>
      </c>
      <c r="I11808">
        <v>0</v>
      </c>
      <c r="P11808">
        <v>0.47464242404934398</v>
      </c>
      <c r="Q11808">
        <v>0</v>
      </c>
    </row>
    <row r="11809" spans="1:17">
      <c r="A11809" t="s">
        <v>122</v>
      </c>
      <c r="B11809">
        <v>2039</v>
      </c>
      <c r="C11809" t="s">
        <v>12</v>
      </c>
      <c r="D11809" t="s">
        <v>1067</v>
      </c>
      <c r="E11809" t="s">
        <v>162</v>
      </c>
      <c r="F11809" t="s">
        <v>160</v>
      </c>
      <c r="G11809" t="s">
        <v>1068</v>
      </c>
      <c r="H11809" t="s">
        <v>132</v>
      </c>
      <c r="I11809">
        <v>0</v>
      </c>
      <c r="P11809">
        <v>0.47464242404934398</v>
      </c>
      <c r="Q11809">
        <v>0</v>
      </c>
    </row>
    <row r="11810" spans="1:17">
      <c r="A11810" t="s">
        <v>122</v>
      </c>
      <c r="B11810">
        <v>2039</v>
      </c>
      <c r="C11810" t="s">
        <v>12</v>
      </c>
      <c r="D11810" t="s">
        <v>1067</v>
      </c>
      <c r="E11810" t="s">
        <v>162</v>
      </c>
      <c r="F11810" t="s">
        <v>160</v>
      </c>
      <c r="G11810" t="s">
        <v>1068</v>
      </c>
      <c r="H11810" t="s">
        <v>135</v>
      </c>
      <c r="I11810">
        <v>0</v>
      </c>
      <c r="P11810">
        <v>0.47464242404934398</v>
      </c>
      <c r="Q11810">
        <v>0</v>
      </c>
    </row>
    <row r="11811" spans="1:17">
      <c r="A11811" t="s">
        <v>122</v>
      </c>
      <c r="B11811">
        <v>2039</v>
      </c>
      <c r="C11811" t="s">
        <v>12</v>
      </c>
      <c r="D11811" t="s">
        <v>1067</v>
      </c>
      <c r="E11811" t="s">
        <v>162</v>
      </c>
      <c r="F11811" t="s">
        <v>160</v>
      </c>
      <c r="G11811" t="s">
        <v>1068</v>
      </c>
      <c r="H11811" t="s">
        <v>136</v>
      </c>
      <c r="I11811">
        <v>0</v>
      </c>
      <c r="P11811">
        <v>0.47464242404934398</v>
      </c>
      <c r="Q11811">
        <v>0</v>
      </c>
    </row>
    <row r="11812" spans="1:17">
      <c r="A11812" t="s">
        <v>122</v>
      </c>
      <c r="B11812">
        <v>2039</v>
      </c>
      <c r="C11812" t="s">
        <v>23</v>
      </c>
      <c r="D11812" t="s">
        <v>1067</v>
      </c>
      <c r="E11812" t="s">
        <v>167</v>
      </c>
      <c r="F11812" t="s">
        <v>164</v>
      </c>
      <c r="G11812" t="s">
        <v>1068</v>
      </c>
      <c r="H11812" t="s">
        <v>132</v>
      </c>
      <c r="I11812">
        <v>0</v>
      </c>
      <c r="P11812">
        <v>0.47464242404934398</v>
      </c>
      <c r="Q11812">
        <v>0</v>
      </c>
    </row>
    <row r="11813" spans="1:17">
      <c r="A11813" t="s">
        <v>122</v>
      </c>
      <c r="B11813">
        <v>2039</v>
      </c>
      <c r="C11813" t="s">
        <v>23</v>
      </c>
      <c r="D11813" t="s">
        <v>1067</v>
      </c>
      <c r="E11813" t="s">
        <v>167</v>
      </c>
      <c r="F11813" t="s">
        <v>164</v>
      </c>
      <c r="G11813" t="s">
        <v>1068</v>
      </c>
      <c r="H11813" t="s">
        <v>135</v>
      </c>
      <c r="I11813">
        <v>0</v>
      </c>
      <c r="P11813">
        <v>0.47464242404934398</v>
      </c>
      <c r="Q11813">
        <v>0</v>
      </c>
    </row>
    <row r="11814" spans="1:17">
      <c r="A11814" t="s">
        <v>122</v>
      </c>
      <c r="B11814">
        <v>2039</v>
      </c>
      <c r="C11814" t="s">
        <v>23</v>
      </c>
      <c r="D11814" t="s">
        <v>1067</v>
      </c>
      <c r="E11814" t="s">
        <v>167</v>
      </c>
      <c r="F11814" t="s">
        <v>164</v>
      </c>
      <c r="G11814" t="s">
        <v>1068</v>
      </c>
      <c r="H11814" t="s">
        <v>136</v>
      </c>
      <c r="I11814">
        <v>0</v>
      </c>
      <c r="P11814">
        <v>0.47464242404934398</v>
      </c>
      <c r="Q11814">
        <v>0</v>
      </c>
    </row>
    <row r="11815" spans="1:17">
      <c r="A11815" t="s">
        <v>122</v>
      </c>
      <c r="B11815">
        <v>2039</v>
      </c>
      <c r="C11815" t="s">
        <v>23</v>
      </c>
      <c r="D11815" t="s">
        <v>1067</v>
      </c>
      <c r="E11815" t="s">
        <v>167</v>
      </c>
      <c r="F11815" t="s">
        <v>159</v>
      </c>
      <c r="G11815" t="s">
        <v>1068</v>
      </c>
      <c r="H11815" t="s">
        <v>132</v>
      </c>
      <c r="I11815">
        <v>0</v>
      </c>
      <c r="P11815">
        <v>0.47464242404934398</v>
      </c>
      <c r="Q11815">
        <v>0</v>
      </c>
    </row>
    <row r="11816" spans="1:17">
      <c r="A11816" t="s">
        <v>122</v>
      </c>
      <c r="B11816">
        <v>2039</v>
      </c>
      <c r="C11816" t="s">
        <v>23</v>
      </c>
      <c r="D11816" t="s">
        <v>1067</v>
      </c>
      <c r="E11816" t="s">
        <v>167</v>
      </c>
      <c r="F11816" t="s">
        <v>159</v>
      </c>
      <c r="G11816" t="s">
        <v>1068</v>
      </c>
      <c r="H11816" t="s">
        <v>135</v>
      </c>
      <c r="I11816">
        <v>0</v>
      </c>
      <c r="P11816">
        <v>0.47464242404934398</v>
      </c>
      <c r="Q11816">
        <v>0</v>
      </c>
    </row>
    <row r="11817" spans="1:17">
      <c r="A11817" t="s">
        <v>122</v>
      </c>
      <c r="B11817">
        <v>2039</v>
      </c>
      <c r="C11817" t="s">
        <v>23</v>
      </c>
      <c r="D11817" t="s">
        <v>1067</v>
      </c>
      <c r="E11817" t="s">
        <v>167</v>
      </c>
      <c r="F11817" t="s">
        <v>159</v>
      </c>
      <c r="G11817" t="s">
        <v>1068</v>
      </c>
      <c r="H11817" t="s">
        <v>136</v>
      </c>
      <c r="I11817">
        <v>0</v>
      </c>
      <c r="P11817">
        <v>0.47464242404934398</v>
      </c>
      <c r="Q11817">
        <v>0</v>
      </c>
    </row>
    <row r="11818" spans="1:17">
      <c r="A11818" t="s">
        <v>122</v>
      </c>
      <c r="B11818">
        <v>2039</v>
      </c>
      <c r="C11818" t="s">
        <v>23</v>
      </c>
      <c r="D11818" t="s">
        <v>1067</v>
      </c>
      <c r="E11818" t="s">
        <v>167</v>
      </c>
      <c r="F11818" t="s">
        <v>126</v>
      </c>
      <c r="G11818" t="s">
        <v>1068</v>
      </c>
      <c r="H11818" t="s">
        <v>132</v>
      </c>
      <c r="I11818">
        <v>76580835.537330106</v>
      </c>
      <c r="P11818">
        <v>0.47464242404934398</v>
      </c>
      <c r="Q11818">
        <v>36348513.415162504</v>
      </c>
    </row>
    <row r="11819" spans="1:17">
      <c r="A11819" t="s">
        <v>122</v>
      </c>
      <c r="B11819">
        <v>2039</v>
      </c>
      <c r="C11819" t="s">
        <v>23</v>
      </c>
      <c r="D11819" t="s">
        <v>1067</v>
      </c>
      <c r="E11819" t="s">
        <v>167</v>
      </c>
      <c r="F11819" t="s">
        <v>126</v>
      </c>
      <c r="G11819" t="s">
        <v>1068</v>
      </c>
      <c r="H11819" t="s">
        <v>135</v>
      </c>
      <c r="I11819">
        <v>0</v>
      </c>
      <c r="P11819">
        <v>0.47464242404934398</v>
      </c>
      <c r="Q11819">
        <v>0</v>
      </c>
    </row>
    <row r="11820" spans="1:17">
      <c r="A11820" t="s">
        <v>122</v>
      </c>
      <c r="B11820">
        <v>2039</v>
      </c>
      <c r="C11820" t="s">
        <v>23</v>
      </c>
      <c r="D11820" t="s">
        <v>1067</v>
      </c>
      <c r="E11820" t="s">
        <v>167</v>
      </c>
      <c r="F11820" t="s">
        <v>126</v>
      </c>
      <c r="G11820" t="s">
        <v>1068</v>
      </c>
      <c r="H11820" t="s">
        <v>136</v>
      </c>
      <c r="I11820">
        <v>91254385.794026002</v>
      </c>
      <c r="P11820">
        <v>0.47464242404934398</v>
      </c>
      <c r="Q11820">
        <v>43313202.878410503</v>
      </c>
    </row>
    <row r="11821" spans="1:17">
      <c r="A11821" t="s">
        <v>122</v>
      </c>
      <c r="B11821">
        <v>2039</v>
      </c>
      <c r="C11821" t="s">
        <v>23</v>
      </c>
      <c r="D11821" t="s">
        <v>1067</v>
      </c>
      <c r="E11821" t="s">
        <v>167</v>
      </c>
      <c r="F11821" t="s">
        <v>165</v>
      </c>
      <c r="G11821" t="s">
        <v>1068</v>
      </c>
      <c r="H11821" t="s">
        <v>132</v>
      </c>
      <c r="I11821">
        <v>0</v>
      </c>
      <c r="P11821">
        <v>0.47464242404934398</v>
      </c>
      <c r="Q11821">
        <v>0</v>
      </c>
    </row>
    <row r="11822" spans="1:17">
      <c r="A11822" t="s">
        <v>122</v>
      </c>
      <c r="B11822">
        <v>2039</v>
      </c>
      <c r="C11822" t="s">
        <v>23</v>
      </c>
      <c r="D11822" t="s">
        <v>1067</v>
      </c>
      <c r="E11822" t="s">
        <v>167</v>
      </c>
      <c r="F11822" t="s">
        <v>165</v>
      </c>
      <c r="G11822" t="s">
        <v>1068</v>
      </c>
      <c r="H11822" t="s">
        <v>135</v>
      </c>
      <c r="I11822">
        <v>0</v>
      </c>
      <c r="P11822">
        <v>0.47464242404934398</v>
      </c>
      <c r="Q11822">
        <v>0</v>
      </c>
    </row>
    <row r="11823" spans="1:17">
      <c r="A11823" t="s">
        <v>122</v>
      </c>
      <c r="B11823">
        <v>2039</v>
      </c>
      <c r="C11823" t="s">
        <v>23</v>
      </c>
      <c r="D11823" t="s">
        <v>1067</v>
      </c>
      <c r="E11823" t="s">
        <v>167</v>
      </c>
      <c r="F11823" t="s">
        <v>165</v>
      </c>
      <c r="G11823" t="s">
        <v>1068</v>
      </c>
      <c r="H11823" t="s">
        <v>136</v>
      </c>
      <c r="I11823">
        <v>0</v>
      </c>
      <c r="P11823">
        <v>0.47464242404934398</v>
      </c>
      <c r="Q11823">
        <v>0</v>
      </c>
    </row>
    <row r="11824" spans="1:17">
      <c r="A11824" t="s">
        <v>122</v>
      </c>
      <c r="B11824">
        <v>2039</v>
      </c>
      <c r="C11824" t="s">
        <v>23</v>
      </c>
      <c r="D11824" t="s">
        <v>1067</v>
      </c>
      <c r="E11824" t="s">
        <v>167</v>
      </c>
      <c r="F11824" t="s">
        <v>166</v>
      </c>
      <c r="G11824" t="s">
        <v>1068</v>
      </c>
      <c r="H11824" t="s">
        <v>132</v>
      </c>
      <c r="I11824">
        <v>0</v>
      </c>
      <c r="P11824">
        <v>0.47464242404934398</v>
      </c>
      <c r="Q11824">
        <v>0</v>
      </c>
    </row>
    <row r="11825" spans="1:17">
      <c r="A11825" t="s">
        <v>122</v>
      </c>
      <c r="B11825">
        <v>2039</v>
      </c>
      <c r="C11825" t="s">
        <v>23</v>
      </c>
      <c r="D11825" t="s">
        <v>1067</v>
      </c>
      <c r="E11825" t="s">
        <v>167</v>
      </c>
      <c r="F11825" t="s">
        <v>166</v>
      </c>
      <c r="G11825" t="s">
        <v>1068</v>
      </c>
      <c r="H11825" t="s">
        <v>135</v>
      </c>
      <c r="I11825">
        <v>0</v>
      </c>
      <c r="P11825">
        <v>0.47464242404934398</v>
      </c>
      <c r="Q11825">
        <v>0</v>
      </c>
    </row>
    <row r="11826" spans="1:17">
      <c r="A11826" t="s">
        <v>122</v>
      </c>
      <c r="B11826">
        <v>2039</v>
      </c>
      <c r="C11826" t="s">
        <v>23</v>
      </c>
      <c r="D11826" t="s">
        <v>1067</v>
      </c>
      <c r="E11826" t="s">
        <v>167</v>
      </c>
      <c r="F11826" t="s">
        <v>166</v>
      </c>
      <c r="G11826" t="s">
        <v>1068</v>
      </c>
      <c r="H11826" t="s">
        <v>136</v>
      </c>
      <c r="I11826">
        <v>0</v>
      </c>
      <c r="P11826">
        <v>0.47464242404934398</v>
      </c>
      <c r="Q11826">
        <v>0</v>
      </c>
    </row>
    <row r="11827" spans="1:17">
      <c r="A11827" t="s">
        <v>122</v>
      </c>
      <c r="B11827">
        <v>2039</v>
      </c>
      <c r="C11827" t="s">
        <v>23</v>
      </c>
      <c r="D11827" t="s">
        <v>1067</v>
      </c>
      <c r="E11827" t="s">
        <v>167</v>
      </c>
      <c r="F11827" t="s">
        <v>160</v>
      </c>
      <c r="G11827" t="s">
        <v>1068</v>
      </c>
      <c r="H11827" t="s">
        <v>132</v>
      </c>
      <c r="I11827">
        <v>0</v>
      </c>
      <c r="P11827">
        <v>0.47464242404934398</v>
      </c>
      <c r="Q11827">
        <v>0</v>
      </c>
    </row>
    <row r="11828" spans="1:17">
      <c r="A11828" t="s">
        <v>122</v>
      </c>
      <c r="B11828">
        <v>2039</v>
      </c>
      <c r="C11828" t="s">
        <v>23</v>
      </c>
      <c r="D11828" t="s">
        <v>1067</v>
      </c>
      <c r="E11828" t="s">
        <v>167</v>
      </c>
      <c r="F11828" t="s">
        <v>160</v>
      </c>
      <c r="G11828" t="s">
        <v>1068</v>
      </c>
      <c r="H11828" t="s">
        <v>135</v>
      </c>
      <c r="I11828">
        <v>0</v>
      </c>
      <c r="P11828">
        <v>0.47464242404934398</v>
      </c>
      <c r="Q11828">
        <v>0</v>
      </c>
    </row>
    <row r="11829" spans="1:17">
      <c r="A11829" t="s">
        <v>122</v>
      </c>
      <c r="B11829">
        <v>2039</v>
      </c>
      <c r="C11829" t="s">
        <v>23</v>
      </c>
      <c r="D11829" t="s">
        <v>1067</v>
      </c>
      <c r="E11829" t="s">
        <v>167</v>
      </c>
      <c r="F11829" t="s">
        <v>160</v>
      </c>
      <c r="G11829" t="s">
        <v>1068</v>
      </c>
      <c r="H11829" t="s">
        <v>136</v>
      </c>
      <c r="I11829">
        <v>0</v>
      </c>
      <c r="P11829">
        <v>0.47464242404934398</v>
      </c>
      <c r="Q11829">
        <v>0</v>
      </c>
    </row>
    <row r="11830" spans="1:17">
      <c r="A11830" t="s">
        <v>122</v>
      </c>
      <c r="B11830">
        <v>2039</v>
      </c>
      <c r="C11830" t="s">
        <v>18</v>
      </c>
      <c r="D11830" t="s">
        <v>1062</v>
      </c>
      <c r="E11830" t="s">
        <v>162</v>
      </c>
      <c r="F11830" t="s">
        <v>164</v>
      </c>
      <c r="G11830" t="s">
        <v>1063</v>
      </c>
      <c r="H11830" t="s">
        <v>132</v>
      </c>
      <c r="I11830">
        <v>0</v>
      </c>
      <c r="P11830">
        <v>0.47464242404934398</v>
      </c>
      <c r="Q11830">
        <v>0</v>
      </c>
    </row>
    <row r="11831" spans="1:17">
      <c r="A11831" t="s">
        <v>122</v>
      </c>
      <c r="B11831">
        <v>2039</v>
      </c>
      <c r="C11831" t="s">
        <v>18</v>
      </c>
      <c r="D11831" t="s">
        <v>1062</v>
      </c>
      <c r="E11831" t="s">
        <v>162</v>
      </c>
      <c r="F11831" t="s">
        <v>164</v>
      </c>
      <c r="G11831" t="s">
        <v>1063</v>
      </c>
      <c r="H11831" t="s">
        <v>135</v>
      </c>
      <c r="I11831">
        <v>0</v>
      </c>
      <c r="P11831">
        <v>0.47464242404934398</v>
      </c>
      <c r="Q11831">
        <v>0</v>
      </c>
    </row>
    <row r="11832" spans="1:17">
      <c r="A11832" t="s">
        <v>122</v>
      </c>
      <c r="B11832">
        <v>2039</v>
      </c>
      <c r="C11832" t="s">
        <v>18</v>
      </c>
      <c r="D11832" t="s">
        <v>1062</v>
      </c>
      <c r="E11832" t="s">
        <v>162</v>
      </c>
      <c r="F11832" t="s">
        <v>164</v>
      </c>
      <c r="G11832" t="s">
        <v>1063</v>
      </c>
      <c r="H11832" t="s">
        <v>136</v>
      </c>
      <c r="I11832">
        <v>0</v>
      </c>
      <c r="P11832">
        <v>0.47464242404934398</v>
      </c>
      <c r="Q11832">
        <v>0</v>
      </c>
    </row>
    <row r="11833" spans="1:17">
      <c r="A11833" t="s">
        <v>122</v>
      </c>
      <c r="B11833">
        <v>2039</v>
      </c>
      <c r="C11833" t="s">
        <v>18</v>
      </c>
      <c r="D11833" t="s">
        <v>1062</v>
      </c>
      <c r="E11833" t="s">
        <v>162</v>
      </c>
      <c r="F11833" t="s">
        <v>159</v>
      </c>
      <c r="G11833" t="s">
        <v>1063</v>
      </c>
      <c r="H11833" t="s">
        <v>132</v>
      </c>
      <c r="I11833">
        <v>0</v>
      </c>
      <c r="P11833">
        <v>0.47464242404934398</v>
      </c>
      <c r="Q11833">
        <v>0</v>
      </c>
    </row>
    <row r="11834" spans="1:17">
      <c r="A11834" t="s">
        <v>122</v>
      </c>
      <c r="B11834">
        <v>2039</v>
      </c>
      <c r="C11834" t="s">
        <v>18</v>
      </c>
      <c r="D11834" t="s">
        <v>1062</v>
      </c>
      <c r="E11834" t="s">
        <v>162</v>
      </c>
      <c r="F11834" t="s">
        <v>159</v>
      </c>
      <c r="G11834" t="s">
        <v>1063</v>
      </c>
      <c r="H11834" t="s">
        <v>135</v>
      </c>
      <c r="I11834">
        <v>0</v>
      </c>
      <c r="P11834">
        <v>0.47464242404934398</v>
      </c>
      <c r="Q11834">
        <v>0</v>
      </c>
    </row>
    <row r="11835" spans="1:17">
      <c r="A11835" t="s">
        <v>122</v>
      </c>
      <c r="B11835">
        <v>2039</v>
      </c>
      <c r="C11835" t="s">
        <v>18</v>
      </c>
      <c r="D11835" t="s">
        <v>1062</v>
      </c>
      <c r="E11835" t="s">
        <v>162</v>
      </c>
      <c r="F11835" t="s">
        <v>159</v>
      </c>
      <c r="G11835" t="s">
        <v>1063</v>
      </c>
      <c r="H11835" t="s">
        <v>136</v>
      </c>
      <c r="I11835">
        <v>0</v>
      </c>
      <c r="P11835">
        <v>0.47464242404934398</v>
      </c>
      <c r="Q11835">
        <v>0</v>
      </c>
    </row>
    <row r="11836" spans="1:17">
      <c r="A11836" t="s">
        <v>122</v>
      </c>
      <c r="B11836">
        <v>2039</v>
      </c>
      <c r="C11836" t="s">
        <v>18</v>
      </c>
      <c r="D11836" t="s">
        <v>1062</v>
      </c>
      <c r="E11836" t="s">
        <v>162</v>
      </c>
      <c r="F11836" t="s">
        <v>126</v>
      </c>
      <c r="G11836" t="s">
        <v>1063</v>
      </c>
      <c r="H11836" t="s">
        <v>132</v>
      </c>
      <c r="I11836">
        <v>0</v>
      </c>
      <c r="P11836">
        <v>0.47464242404934398</v>
      </c>
      <c r="Q11836">
        <v>0</v>
      </c>
    </row>
    <row r="11837" spans="1:17">
      <c r="A11837" t="s">
        <v>122</v>
      </c>
      <c r="B11837">
        <v>2039</v>
      </c>
      <c r="C11837" t="s">
        <v>18</v>
      </c>
      <c r="D11837" t="s">
        <v>1062</v>
      </c>
      <c r="E11837" t="s">
        <v>162</v>
      </c>
      <c r="F11837" t="s">
        <v>126</v>
      </c>
      <c r="G11837" t="s">
        <v>1063</v>
      </c>
      <c r="H11837" t="s">
        <v>135</v>
      </c>
      <c r="I11837">
        <v>0</v>
      </c>
      <c r="P11837">
        <v>0.47464242404934398</v>
      </c>
      <c r="Q11837">
        <v>0</v>
      </c>
    </row>
    <row r="11838" spans="1:17">
      <c r="A11838" t="s">
        <v>122</v>
      </c>
      <c r="B11838">
        <v>2039</v>
      </c>
      <c r="C11838" t="s">
        <v>18</v>
      </c>
      <c r="D11838" t="s">
        <v>1062</v>
      </c>
      <c r="E11838" t="s">
        <v>162</v>
      </c>
      <c r="F11838" t="s">
        <v>126</v>
      </c>
      <c r="G11838" t="s">
        <v>1063</v>
      </c>
      <c r="H11838" t="s">
        <v>136</v>
      </c>
      <c r="I11838">
        <v>0</v>
      </c>
      <c r="P11838">
        <v>0.47464242404934398</v>
      </c>
      <c r="Q11838">
        <v>0</v>
      </c>
    </row>
    <row r="11839" spans="1:17">
      <c r="A11839" t="s">
        <v>122</v>
      </c>
      <c r="B11839">
        <v>2039</v>
      </c>
      <c r="C11839" t="s">
        <v>18</v>
      </c>
      <c r="D11839" t="s">
        <v>1062</v>
      </c>
      <c r="E11839" t="s">
        <v>162</v>
      </c>
      <c r="F11839" t="s">
        <v>165</v>
      </c>
      <c r="G11839" t="s">
        <v>1063</v>
      </c>
      <c r="H11839" t="s">
        <v>132</v>
      </c>
      <c r="I11839">
        <v>0</v>
      </c>
      <c r="P11839">
        <v>0.47464242404934398</v>
      </c>
      <c r="Q11839">
        <v>0</v>
      </c>
    </row>
    <row r="11840" spans="1:17">
      <c r="A11840" t="s">
        <v>122</v>
      </c>
      <c r="B11840">
        <v>2039</v>
      </c>
      <c r="C11840" t="s">
        <v>18</v>
      </c>
      <c r="D11840" t="s">
        <v>1062</v>
      </c>
      <c r="E11840" t="s">
        <v>162</v>
      </c>
      <c r="F11840" t="s">
        <v>165</v>
      </c>
      <c r="G11840" t="s">
        <v>1063</v>
      </c>
      <c r="H11840" t="s">
        <v>135</v>
      </c>
      <c r="I11840">
        <v>0</v>
      </c>
      <c r="P11840">
        <v>0.47464242404934398</v>
      </c>
      <c r="Q11840">
        <v>0</v>
      </c>
    </row>
    <row r="11841" spans="1:17">
      <c r="A11841" t="s">
        <v>122</v>
      </c>
      <c r="B11841">
        <v>2039</v>
      </c>
      <c r="C11841" t="s">
        <v>18</v>
      </c>
      <c r="D11841" t="s">
        <v>1062</v>
      </c>
      <c r="E11841" t="s">
        <v>162</v>
      </c>
      <c r="F11841" t="s">
        <v>165</v>
      </c>
      <c r="G11841" t="s">
        <v>1063</v>
      </c>
      <c r="H11841" t="s">
        <v>136</v>
      </c>
      <c r="I11841">
        <v>0</v>
      </c>
      <c r="P11841">
        <v>0.47464242404934398</v>
      </c>
      <c r="Q11841">
        <v>0</v>
      </c>
    </row>
    <row r="11842" spans="1:17">
      <c r="A11842" t="s">
        <v>122</v>
      </c>
      <c r="B11842">
        <v>2039</v>
      </c>
      <c r="C11842" t="s">
        <v>18</v>
      </c>
      <c r="D11842" t="s">
        <v>1062</v>
      </c>
      <c r="E11842" t="s">
        <v>162</v>
      </c>
      <c r="F11842" t="s">
        <v>166</v>
      </c>
      <c r="G11842" t="s">
        <v>1063</v>
      </c>
      <c r="H11842" t="s">
        <v>132</v>
      </c>
      <c r="I11842">
        <v>0</v>
      </c>
      <c r="P11842">
        <v>0.47464242404934398</v>
      </c>
      <c r="Q11842">
        <v>0</v>
      </c>
    </row>
    <row r="11843" spans="1:17">
      <c r="A11843" t="s">
        <v>122</v>
      </c>
      <c r="B11843">
        <v>2039</v>
      </c>
      <c r="C11843" t="s">
        <v>18</v>
      </c>
      <c r="D11843" t="s">
        <v>1062</v>
      </c>
      <c r="E11843" t="s">
        <v>162</v>
      </c>
      <c r="F11843" t="s">
        <v>166</v>
      </c>
      <c r="G11843" t="s">
        <v>1063</v>
      </c>
      <c r="H11843" t="s">
        <v>135</v>
      </c>
      <c r="I11843">
        <v>0</v>
      </c>
      <c r="P11843">
        <v>0.47464242404934398</v>
      </c>
      <c r="Q11843">
        <v>0</v>
      </c>
    </row>
    <row r="11844" spans="1:17">
      <c r="A11844" t="s">
        <v>122</v>
      </c>
      <c r="B11844">
        <v>2039</v>
      </c>
      <c r="C11844" t="s">
        <v>18</v>
      </c>
      <c r="D11844" t="s">
        <v>1062</v>
      </c>
      <c r="E11844" t="s">
        <v>162</v>
      </c>
      <c r="F11844" t="s">
        <v>166</v>
      </c>
      <c r="G11844" t="s">
        <v>1063</v>
      </c>
      <c r="H11844" t="s">
        <v>136</v>
      </c>
      <c r="I11844">
        <v>0</v>
      </c>
      <c r="P11844">
        <v>0.47464242404934398</v>
      </c>
      <c r="Q11844">
        <v>0</v>
      </c>
    </row>
    <row r="11845" spans="1:17">
      <c r="A11845" t="s">
        <v>122</v>
      </c>
      <c r="B11845">
        <v>2039</v>
      </c>
      <c r="C11845" t="s">
        <v>18</v>
      </c>
      <c r="D11845" t="s">
        <v>1062</v>
      </c>
      <c r="E11845" t="s">
        <v>162</v>
      </c>
      <c r="F11845" t="s">
        <v>160</v>
      </c>
      <c r="G11845" t="s">
        <v>1063</v>
      </c>
      <c r="H11845" t="s">
        <v>132</v>
      </c>
      <c r="I11845">
        <v>0</v>
      </c>
      <c r="P11845">
        <v>0.47464242404934398</v>
      </c>
      <c r="Q11845">
        <v>0</v>
      </c>
    </row>
    <row r="11846" spans="1:17">
      <c r="A11846" t="s">
        <v>122</v>
      </c>
      <c r="B11846">
        <v>2039</v>
      </c>
      <c r="C11846" t="s">
        <v>18</v>
      </c>
      <c r="D11846" t="s">
        <v>1062</v>
      </c>
      <c r="E11846" t="s">
        <v>162</v>
      </c>
      <c r="F11846" t="s">
        <v>160</v>
      </c>
      <c r="G11846" t="s">
        <v>1063</v>
      </c>
      <c r="H11846" t="s">
        <v>135</v>
      </c>
      <c r="I11846">
        <v>0</v>
      </c>
      <c r="P11846">
        <v>0.47464242404934398</v>
      </c>
      <c r="Q11846">
        <v>0</v>
      </c>
    </row>
    <row r="11847" spans="1:17">
      <c r="A11847" t="s">
        <v>122</v>
      </c>
      <c r="B11847">
        <v>2039</v>
      </c>
      <c r="C11847" t="s">
        <v>18</v>
      </c>
      <c r="D11847" t="s">
        <v>1062</v>
      </c>
      <c r="E11847" t="s">
        <v>162</v>
      </c>
      <c r="F11847" t="s">
        <v>160</v>
      </c>
      <c r="G11847" t="s">
        <v>1063</v>
      </c>
      <c r="H11847" t="s">
        <v>136</v>
      </c>
      <c r="I11847">
        <v>0</v>
      </c>
      <c r="P11847">
        <v>0.47464242404934398</v>
      </c>
      <c r="Q11847">
        <v>0</v>
      </c>
    </row>
    <row r="11848" spans="1:17">
      <c r="A11848" t="s">
        <v>122</v>
      </c>
      <c r="B11848">
        <v>2039</v>
      </c>
      <c r="C11848" t="s">
        <v>19</v>
      </c>
      <c r="D11848" t="s">
        <v>1062</v>
      </c>
      <c r="E11848" t="s">
        <v>162</v>
      </c>
      <c r="F11848" t="s">
        <v>164</v>
      </c>
      <c r="G11848" t="s">
        <v>1063</v>
      </c>
      <c r="H11848" t="s">
        <v>132</v>
      </c>
      <c r="I11848">
        <v>0</v>
      </c>
      <c r="P11848">
        <v>0.47464242404934398</v>
      </c>
      <c r="Q11848">
        <v>0</v>
      </c>
    </row>
    <row r="11849" spans="1:17">
      <c r="A11849" t="s">
        <v>122</v>
      </c>
      <c r="B11849">
        <v>2039</v>
      </c>
      <c r="C11849" t="s">
        <v>19</v>
      </c>
      <c r="D11849" t="s">
        <v>1062</v>
      </c>
      <c r="E11849" t="s">
        <v>162</v>
      </c>
      <c r="F11849" t="s">
        <v>164</v>
      </c>
      <c r="G11849" t="s">
        <v>1063</v>
      </c>
      <c r="H11849" t="s">
        <v>135</v>
      </c>
      <c r="I11849">
        <v>0</v>
      </c>
      <c r="P11849">
        <v>0.47464242404934398</v>
      </c>
      <c r="Q11849">
        <v>0</v>
      </c>
    </row>
    <row r="11850" spans="1:17">
      <c r="A11850" t="s">
        <v>122</v>
      </c>
      <c r="B11850">
        <v>2039</v>
      </c>
      <c r="C11850" t="s">
        <v>19</v>
      </c>
      <c r="D11850" t="s">
        <v>1062</v>
      </c>
      <c r="E11850" t="s">
        <v>162</v>
      </c>
      <c r="F11850" t="s">
        <v>164</v>
      </c>
      <c r="G11850" t="s">
        <v>1063</v>
      </c>
      <c r="H11850" t="s">
        <v>136</v>
      </c>
      <c r="I11850">
        <v>0</v>
      </c>
      <c r="P11850">
        <v>0.47464242404934398</v>
      </c>
      <c r="Q11850">
        <v>0</v>
      </c>
    </row>
    <row r="11851" spans="1:17">
      <c r="A11851" t="s">
        <v>122</v>
      </c>
      <c r="B11851">
        <v>2039</v>
      </c>
      <c r="C11851" t="s">
        <v>19</v>
      </c>
      <c r="D11851" t="s">
        <v>1062</v>
      </c>
      <c r="E11851" t="s">
        <v>162</v>
      </c>
      <c r="F11851" t="s">
        <v>159</v>
      </c>
      <c r="G11851" t="s">
        <v>1063</v>
      </c>
      <c r="H11851" t="s">
        <v>132</v>
      </c>
      <c r="I11851">
        <v>0</v>
      </c>
      <c r="P11851">
        <v>0.47464242404934398</v>
      </c>
      <c r="Q11851">
        <v>0</v>
      </c>
    </row>
    <row r="11852" spans="1:17">
      <c r="A11852" t="s">
        <v>122</v>
      </c>
      <c r="B11852">
        <v>2039</v>
      </c>
      <c r="C11852" t="s">
        <v>19</v>
      </c>
      <c r="D11852" t="s">
        <v>1062</v>
      </c>
      <c r="E11852" t="s">
        <v>162</v>
      </c>
      <c r="F11852" t="s">
        <v>159</v>
      </c>
      <c r="G11852" t="s">
        <v>1063</v>
      </c>
      <c r="H11852" t="s">
        <v>135</v>
      </c>
      <c r="I11852">
        <v>0</v>
      </c>
      <c r="P11852">
        <v>0.47464242404934398</v>
      </c>
      <c r="Q11852">
        <v>0</v>
      </c>
    </row>
    <row r="11853" spans="1:17">
      <c r="A11853" t="s">
        <v>122</v>
      </c>
      <c r="B11853">
        <v>2039</v>
      </c>
      <c r="C11853" t="s">
        <v>19</v>
      </c>
      <c r="D11853" t="s">
        <v>1062</v>
      </c>
      <c r="E11853" t="s">
        <v>162</v>
      </c>
      <c r="F11853" t="s">
        <v>159</v>
      </c>
      <c r="G11853" t="s">
        <v>1063</v>
      </c>
      <c r="H11853" t="s">
        <v>136</v>
      </c>
      <c r="I11853">
        <v>0</v>
      </c>
      <c r="P11853">
        <v>0.47464242404934398</v>
      </c>
      <c r="Q11853">
        <v>0</v>
      </c>
    </row>
    <row r="11854" spans="1:17">
      <c r="A11854" t="s">
        <v>122</v>
      </c>
      <c r="B11854">
        <v>2039</v>
      </c>
      <c r="C11854" t="s">
        <v>19</v>
      </c>
      <c r="D11854" t="s">
        <v>1062</v>
      </c>
      <c r="E11854" t="s">
        <v>162</v>
      </c>
      <c r="F11854" t="s">
        <v>126</v>
      </c>
      <c r="G11854" t="s">
        <v>1063</v>
      </c>
      <c r="H11854" t="s">
        <v>132</v>
      </c>
      <c r="I11854">
        <v>0</v>
      </c>
      <c r="P11854">
        <v>0.47464242404934398</v>
      </c>
      <c r="Q11854">
        <v>0</v>
      </c>
    </row>
    <row r="11855" spans="1:17">
      <c r="A11855" t="s">
        <v>122</v>
      </c>
      <c r="B11855">
        <v>2039</v>
      </c>
      <c r="C11855" t="s">
        <v>19</v>
      </c>
      <c r="D11855" t="s">
        <v>1062</v>
      </c>
      <c r="E11855" t="s">
        <v>162</v>
      </c>
      <c r="F11855" t="s">
        <v>126</v>
      </c>
      <c r="G11855" t="s">
        <v>1063</v>
      </c>
      <c r="H11855" t="s">
        <v>135</v>
      </c>
      <c r="I11855">
        <v>0</v>
      </c>
      <c r="P11855">
        <v>0.47464242404934398</v>
      </c>
      <c r="Q11855">
        <v>0</v>
      </c>
    </row>
    <row r="11856" spans="1:17">
      <c r="A11856" t="s">
        <v>122</v>
      </c>
      <c r="B11856">
        <v>2039</v>
      </c>
      <c r="C11856" t="s">
        <v>19</v>
      </c>
      <c r="D11856" t="s">
        <v>1062</v>
      </c>
      <c r="E11856" t="s">
        <v>162</v>
      </c>
      <c r="F11856" t="s">
        <v>126</v>
      </c>
      <c r="G11856" t="s">
        <v>1063</v>
      </c>
      <c r="H11856" t="s">
        <v>136</v>
      </c>
      <c r="I11856">
        <v>0</v>
      </c>
      <c r="P11856">
        <v>0.47464242404934398</v>
      </c>
      <c r="Q11856">
        <v>0</v>
      </c>
    </row>
    <row r="11857" spans="1:17">
      <c r="A11857" t="s">
        <v>122</v>
      </c>
      <c r="B11857">
        <v>2039</v>
      </c>
      <c r="C11857" t="s">
        <v>19</v>
      </c>
      <c r="D11857" t="s">
        <v>1062</v>
      </c>
      <c r="E11857" t="s">
        <v>162</v>
      </c>
      <c r="F11857" t="s">
        <v>165</v>
      </c>
      <c r="G11857" t="s">
        <v>1063</v>
      </c>
      <c r="H11857" t="s">
        <v>132</v>
      </c>
      <c r="I11857">
        <v>0</v>
      </c>
      <c r="P11857">
        <v>0.47464242404934398</v>
      </c>
      <c r="Q11857">
        <v>0</v>
      </c>
    </row>
    <row r="11858" spans="1:17">
      <c r="A11858" t="s">
        <v>122</v>
      </c>
      <c r="B11858">
        <v>2039</v>
      </c>
      <c r="C11858" t="s">
        <v>19</v>
      </c>
      <c r="D11858" t="s">
        <v>1062</v>
      </c>
      <c r="E11858" t="s">
        <v>162</v>
      </c>
      <c r="F11858" t="s">
        <v>165</v>
      </c>
      <c r="G11858" t="s">
        <v>1063</v>
      </c>
      <c r="H11858" t="s">
        <v>135</v>
      </c>
      <c r="I11858">
        <v>0</v>
      </c>
      <c r="P11858">
        <v>0.47464242404934398</v>
      </c>
      <c r="Q11858">
        <v>0</v>
      </c>
    </row>
    <row r="11859" spans="1:17">
      <c r="A11859" t="s">
        <v>122</v>
      </c>
      <c r="B11859">
        <v>2039</v>
      </c>
      <c r="C11859" t="s">
        <v>19</v>
      </c>
      <c r="D11859" t="s">
        <v>1062</v>
      </c>
      <c r="E11859" t="s">
        <v>162</v>
      </c>
      <c r="F11859" t="s">
        <v>165</v>
      </c>
      <c r="G11859" t="s">
        <v>1063</v>
      </c>
      <c r="H11859" t="s">
        <v>136</v>
      </c>
      <c r="I11859">
        <v>0</v>
      </c>
      <c r="P11859">
        <v>0.47464242404934398</v>
      </c>
      <c r="Q11859">
        <v>0</v>
      </c>
    </row>
    <row r="11860" spans="1:17">
      <c r="A11860" t="s">
        <v>122</v>
      </c>
      <c r="B11860">
        <v>2039</v>
      </c>
      <c r="C11860" t="s">
        <v>19</v>
      </c>
      <c r="D11860" t="s">
        <v>1062</v>
      </c>
      <c r="E11860" t="s">
        <v>162</v>
      </c>
      <c r="F11860" t="s">
        <v>166</v>
      </c>
      <c r="G11860" t="s">
        <v>1063</v>
      </c>
      <c r="H11860" t="s">
        <v>132</v>
      </c>
      <c r="I11860">
        <v>0</v>
      </c>
      <c r="P11860">
        <v>0.47464242404934398</v>
      </c>
      <c r="Q11860">
        <v>0</v>
      </c>
    </row>
    <row r="11861" spans="1:17">
      <c r="A11861" t="s">
        <v>122</v>
      </c>
      <c r="B11861">
        <v>2039</v>
      </c>
      <c r="C11861" t="s">
        <v>19</v>
      </c>
      <c r="D11861" t="s">
        <v>1062</v>
      </c>
      <c r="E11861" t="s">
        <v>162</v>
      </c>
      <c r="F11861" t="s">
        <v>166</v>
      </c>
      <c r="G11861" t="s">
        <v>1063</v>
      </c>
      <c r="H11861" t="s">
        <v>135</v>
      </c>
      <c r="I11861">
        <v>0</v>
      </c>
      <c r="P11861">
        <v>0.47464242404934398</v>
      </c>
      <c r="Q11861">
        <v>0</v>
      </c>
    </row>
    <row r="11862" spans="1:17">
      <c r="A11862" t="s">
        <v>122</v>
      </c>
      <c r="B11862">
        <v>2039</v>
      </c>
      <c r="C11862" t="s">
        <v>19</v>
      </c>
      <c r="D11862" t="s">
        <v>1062</v>
      </c>
      <c r="E11862" t="s">
        <v>162</v>
      </c>
      <c r="F11862" t="s">
        <v>166</v>
      </c>
      <c r="G11862" t="s">
        <v>1063</v>
      </c>
      <c r="H11862" t="s">
        <v>136</v>
      </c>
      <c r="I11862">
        <v>0</v>
      </c>
      <c r="P11862">
        <v>0.47464242404934398</v>
      </c>
      <c r="Q11862">
        <v>0</v>
      </c>
    </row>
    <row r="11863" spans="1:17">
      <c r="A11863" t="s">
        <v>122</v>
      </c>
      <c r="B11863">
        <v>2039</v>
      </c>
      <c r="C11863" t="s">
        <v>19</v>
      </c>
      <c r="D11863" t="s">
        <v>1062</v>
      </c>
      <c r="E11863" t="s">
        <v>162</v>
      </c>
      <c r="F11863" t="s">
        <v>160</v>
      </c>
      <c r="G11863" t="s">
        <v>1063</v>
      </c>
      <c r="H11863" t="s">
        <v>132</v>
      </c>
      <c r="I11863">
        <v>0</v>
      </c>
      <c r="P11863">
        <v>0.47464242404934398</v>
      </c>
      <c r="Q11863">
        <v>0</v>
      </c>
    </row>
    <row r="11864" spans="1:17">
      <c r="A11864" t="s">
        <v>122</v>
      </c>
      <c r="B11864">
        <v>2039</v>
      </c>
      <c r="C11864" t="s">
        <v>19</v>
      </c>
      <c r="D11864" t="s">
        <v>1062</v>
      </c>
      <c r="E11864" t="s">
        <v>162</v>
      </c>
      <c r="F11864" t="s">
        <v>160</v>
      </c>
      <c r="G11864" t="s">
        <v>1063</v>
      </c>
      <c r="H11864" t="s">
        <v>135</v>
      </c>
      <c r="I11864">
        <v>0</v>
      </c>
      <c r="P11864">
        <v>0.47464242404934398</v>
      </c>
      <c r="Q11864">
        <v>0</v>
      </c>
    </row>
    <row r="11865" spans="1:17">
      <c r="A11865" t="s">
        <v>122</v>
      </c>
      <c r="B11865">
        <v>2039</v>
      </c>
      <c r="C11865" t="s">
        <v>19</v>
      </c>
      <c r="D11865" t="s">
        <v>1062</v>
      </c>
      <c r="E11865" t="s">
        <v>162</v>
      </c>
      <c r="F11865" t="s">
        <v>160</v>
      </c>
      <c r="G11865" t="s">
        <v>1063</v>
      </c>
      <c r="H11865" t="s">
        <v>136</v>
      </c>
      <c r="I11865">
        <v>0</v>
      </c>
      <c r="P11865">
        <v>0.47464242404934398</v>
      </c>
      <c r="Q11865">
        <v>0</v>
      </c>
    </row>
    <row r="11866" spans="1:17">
      <c r="A11866" t="s">
        <v>122</v>
      </c>
      <c r="B11866">
        <v>2039</v>
      </c>
      <c r="C11866" t="s">
        <v>20</v>
      </c>
      <c r="D11866" t="s">
        <v>1062</v>
      </c>
      <c r="E11866" t="s">
        <v>162</v>
      </c>
      <c r="F11866" t="s">
        <v>164</v>
      </c>
      <c r="G11866" t="s">
        <v>1063</v>
      </c>
      <c r="H11866" t="s">
        <v>132</v>
      </c>
      <c r="I11866">
        <v>0</v>
      </c>
      <c r="P11866">
        <v>0.47464242404934398</v>
      </c>
      <c r="Q11866">
        <v>0</v>
      </c>
    </row>
    <row r="11867" spans="1:17">
      <c r="A11867" t="s">
        <v>122</v>
      </c>
      <c r="B11867">
        <v>2039</v>
      </c>
      <c r="C11867" t="s">
        <v>20</v>
      </c>
      <c r="D11867" t="s">
        <v>1062</v>
      </c>
      <c r="E11867" t="s">
        <v>162</v>
      </c>
      <c r="F11867" t="s">
        <v>164</v>
      </c>
      <c r="G11867" t="s">
        <v>1063</v>
      </c>
      <c r="H11867" t="s">
        <v>135</v>
      </c>
      <c r="I11867">
        <v>0</v>
      </c>
      <c r="P11867">
        <v>0.47464242404934398</v>
      </c>
      <c r="Q11867">
        <v>0</v>
      </c>
    </row>
    <row r="11868" spans="1:17">
      <c r="A11868" t="s">
        <v>122</v>
      </c>
      <c r="B11868">
        <v>2039</v>
      </c>
      <c r="C11868" t="s">
        <v>20</v>
      </c>
      <c r="D11868" t="s">
        <v>1062</v>
      </c>
      <c r="E11868" t="s">
        <v>162</v>
      </c>
      <c r="F11868" t="s">
        <v>164</v>
      </c>
      <c r="G11868" t="s">
        <v>1063</v>
      </c>
      <c r="H11868" t="s">
        <v>136</v>
      </c>
      <c r="I11868">
        <v>0</v>
      </c>
      <c r="P11868">
        <v>0.47464242404934398</v>
      </c>
      <c r="Q11868">
        <v>0</v>
      </c>
    </row>
    <row r="11869" spans="1:17">
      <c r="A11869" t="s">
        <v>122</v>
      </c>
      <c r="B11869">
        <v>2039</v>
      </c>
      <c r="C11869" t="s">
        <v>20</v>
      </c>
      <c r="D11869" t="s">
        <v>1062</v>
      </c>
      <c r="E11869" t="s">
        <v>162</v>
      </c>
      <c r="F11869" t="s">
        <v>159</v>
      </c>
      <c r="G11869" t="s">
        <v>1063</v>
      </c>
      <c r="H11869" t="s">
        <v>132</v>
      </c>
      <c r="I11869">
        <v>0</v>
      </c>
      <c r="P11869">
        <v>0.47464242404934398</v>
      </c>
      <c r="Q11869">
        <v>0</v>
      </c>
    </row>
    <row r="11870" spans="1:17">
      <c r="A11870" t="s">
        <v>122</v>
      </c>
      <c r="B11870">
        <v>2039</v>
      </c>
      <c r="C11870" t="s">
        <v>20</v>
      </c>
      <c r="D11870" t="s">
        <v>1062</v>
      </c>
      <c r="E11870" t="s">
        <v>162</v>
      </c>
      <c r="F11870" t="s">
        <v>159</v>
      </c>
      <c r="G11870" t="s">
        <v>1063</v>
      </c>
      <c r="H11870" t="s">
        <v>135</v>
      </c>
      <c r="I11870">
        <v>0</v>
      </c>
      <c r="P11870">
        <v>0.47464242404934398</v>
      </c>
      <c r="Q11870">
        <v>0</v>
      </c>
    </row>
    <row r="11871" spans="1:17">
      <c r="A11871" t="s">
        <v>122</v>
      </c>
      <c r="B11871">
        <v>2039</v>
      </c>
      <c r="C11871" t="s">
        <v>20</v>
      </c>
      <c r="D11871" t="s">
        <v>1062</v>
      </c>
      <c r="E11871" t="s">
        <v>162</v>
      </c>
      <c r="F11871" t="s">
        <v>159</v>
      </c>
      <c r="G11871" t="s">
        <v>1063</v>
      </c>
      <c r="H11871" t="s">
        <v>136</v>
      </c>
      <c r="I11871">
        <v>0</v>
      </c>
      <c r="P11871">
        <v>0.47464242404934398</v>
      </c>
      <c r="Q11871">
        <v>0</v>
      </c>
    </row>
    <row r="11872" spans="1:17">
      <c r="A11872" t="s">
        <v>122</v>
      </c>
      <c r="B11872">
        <v>2039</v>
      </c>
      <c r="C11872" t="s">
        <v>20</v>
      </c>
      <c r="D11872" t="s">
        <v>1062</v>
      </c>
      <c r="E11872" t="s">
        <v>162</v>
      </c>
      <c r="F11872" t="s">
        <v>126</v>
      </c>
      <c r="G11872" t="s">
        <v>1063</v>
      </c>
      <c r="H11872" t="s">
        <v>132</v>
      </c>
      <c r="I11872">
        <v>0</v>
      </c>
      <c r="P11872">
        <v>0.47464242404934398</v>
      </c>
      <c r="Q11872">
        <v>0</v>
      </c>
    </row>
    <row r="11873" spans="1:17">
      <c r="A11873" t="s">
        <v>122</v>
      </c>
      <c r="B11873">
        <v>2039</v>
      </c>
      <c r="C11873" t="s">
        <v>20</v>
      </c>
      <c r="D11873" t="s">
        <v>1062</v>
      </c>
      <c r="E11873" t="s">
        <v>162</v>
      </c>
      <c r="F11873" t="s">
        <v>126</v>
      </c>
      <c r="G11873" t="s">
        <v>1063</v>
      </c>
      <c r="H11873" t="s">
        <v>135</v>
      </c>
      <c r="I11873">
        <v>0</v>
      </c>
      <c r="P11873">
        <v>0.47464242404934398</v>
      </c>
      <c r="Q11873">
        <v>0</v>
      </c>
    </row>
    <row r="11874" spans="1:17">
      <c r="A11874" t="s">
        <v>122</v>
      </c>
      <c r="B11874">
        <v>2039</v>
      </c>
      <c r="C11874" t="s">
        <v>20</v>
      </c>
      <c r="D11874" t="s">
        <v>1062</v>
      </c>
      <c r="E11874" t="s">
        <v>162</v>
      </c>
      <c r="F11874" t="s">
        <v>126</v>
      </c>
      <c r="G11874" t="s">
        <v>1063</v>
      </c>
      <c r="H11874" t="s">
        <v>136</v>
      </c>
      <c r="I11874">
        <v>0</v>
      </c>
      <c r="P11874">
        <v>0.47464242404934398</v>
      </c>
      <c r="Q11874">
        <v>0</v>
      </c>
    </row>
    <row r="11875" spans="1:17">
      <c r="A11875" t="s">
        <v>122</v>
      </c>
      <c r="B11875">
        <v>2039</v>
      </c>
      <c r="C11875" t="s">
        <v>20</v>
      </c>
      <c r="D11875" t="s">
        <v>1062</v>
      </c>
      <c r="E11875" t="s">
        <v>162</v>
      </c>
      <c r="F11875" t="s">
        <v>165</v>
      </c>
      <c r="G11875" t="s">
        <v>1063</v>
      </c>
      <c r="H11875" t="s">
        <v>132</v>
      </c>
      <c r="I11875">
        <v>0</v>
      </c>
      <c r="P11875">
        <v>0.47464242404934398</v>
      </c>
      <c r="Q11875">
        <v>0</v>
      </c>
    </row>
    <row r="11876" spans="1:17">
      <c r="A11876" t="s">
        <v>122</v>
      </c>
      <c r="B11876">
        <v>2039</v>
      </c>
      <c r="C11876" t="s">
        <v>20</v>
      </c>
      <c r="D11876" t="s">
        <v>1062</v>
      </c>
      <c r="E11876" t="s">
        <v>162</v>
      </c>
      <c r="F11876" t="s">
        <v>165</v>
      </c>
      <c r="G11876" t="s">
        <v>1063</v>
      </c>
      <c r="H11876" t="s">
        <v>135</v>
      </c>
      <c r="I11876">
        <v>0</v>
      </c>
      <c r="P11876">
        <v>0.47464242404934398</v>
      </c>
      <c r="Q11876">
        <v>0</v>
      </c>
    </row>
    <row r="11877" spans="1:17">
      <c r="A11877" t="s">
        <v>122</v>
      </c>
      <c r="B11877">
        <v>2039</v>
      </c>
      <c r="C11877" t="s">
        <v>20</v>
      </c>
      <c r="D11877" t="s">
        <v>1062</v>
      </c>
      <c r="E11877" t="s">
        <v>162</v>
      </c>
      <c r="F11877" t="s">
        <v>165</v>
      </c>
      <c r="G11877" t="s">
        <v>1063</v>
      </c>
      <c r="H11877" t="s">
        <v>136</v>
      </c>
      <c r="I11877">
        <v>0</v>
      </c>
      <c r="P11877">
        <v>0.47464242404934398</v>
      </c>
      <c r="Q11877">
        <v>0</v>
      </c>
    </row>
    <row r="11878" spans="1:17">
      <c r="A11878" t="s">
        <v>122</v>
      </c>
      <c r="B11878">
        <v>2039</v>
      </c>
      <c r="C11878" t="s">
        <v>20</v>
      </c>
      <c r="D11878" t="s">
        <v>1062</v>
      </c>
      <c r="E11878" t="s">
        <v>162</v>
      </c>
      <c r="F11878" t="s">
        <v>166</v>
      </c>
      <c r="G11878" t="s">
        <v>1063</v>
      </c>
      <c r="H11878" t="s">
        <v>132</v>
      </c>
      <c r="I11878">
        <v>0</v>
      </c>
      <c r="P11878">
        <v>0.47464242404934398</v>
      </c>
      <c r="Q11878">
        <v>0</v>
      </c>
    </row>
    <row r="11879" spans="1:17">
      <c r="A11879" t="s">
        <v>122</v>
      </c>
      <c r="B11879">
        <v>2039</v>
      </c>
      <c r="C11879" t="s">
        <v>20</v>
      </c>
      <c r="D11879" t="s">
        <v>1062</v>
      </c>
      <c r="E11879" t="s">
        <v>162</v>
      </c>
      <c r="F11879" t="s">
        <v>166</v>
      </c>
      <c r="G11879" t="s">
        <v>1063</v>
      </c>
      <c r="H11879" t="s">
        <v>135</v>
      </c>
      <c r="I11879">
        <v>0</v>
      </c>
      <c r="P11879">
        <v>0.47464242404934398</v>
      </c>
      <c r="Q11879">
        <v>0</v>
      </c>
    </row>
    <row r="11880" spans="1:17">
      <c r="A11880" t="s">
        <v>122</v>
      </c>
      <c r="B11880">
        <v>2039</v>
      </c>
      <c r="C11880" t="s">
        <v>20</v>
      </c>
      <c r="D11880" t="s">
        <v>1062</v>
      </c>
      <c r="E11880" t="s">
        <v>162</v>
      </c>
      <c r="F11880" t="s">
        <v>166</v>
      </c>
      <c r="G11880" t="s">
        <v>1063</v>
      </c>
      <c r="H11880" t="s">
        <v>136</v>
      </c>
      <c r="I11880">
        <v>0</v>
      </c>
      <c r="P11880">
        <v>0.47464242404934398</v>
      </c>
      <c r="Q11880">
        <v>0</v>
      </c>
    </row>
    <row r="11881" spans="1:17">
      <c r="A11881" t="s">
        <v>122</v>
      </c>
      <c r="B11881">
        <v>2039</v>
      </c>
      <c r="C11881" t="s">
        <v>20</v>
      </c>
      <c r="D11881" t="s">
        <v>1062</v>
      </c>
      <c r="E11881" t="s">
        <v>162</v>
      </c>
      <c r="F11881" t="s">
        <v>160</v>
      </c>
      <c r="G11881" t="s">
        <v>1063</v>
      </c>
      <c r="H11881" t="s">
        <v>132</v>
      </c>
      <c r="I11881">
        <v>0</v>
      </c>
      <c r="P11881">
        <v>0.47464242404934398</v>
      </c>
      <c r="Q11881">
        <v>0</v>
      </c>
    </row>
    <row r="11882" spans="1:17">
      <c r="A11882" t="s">
        <v>122</v>
      </c>
      <c r="B11882">
        <v>2039</v>
      </c>
      <c r="C11882" t="s">
        <v>20</v>
      </c>
      <c r="D11882" t="s">
        <v>1062</v>
      </c>
      <c r="E11882" t="s">
        <v>162</v>
      </c>
      <c r="F11882" t="s">
        <v>160</v>
      </c>
      <c r="G11882" t="s">
        <v>1063</v>
      </c>
      <c r="H11882" t="s">
        <v>135</v>
      </c>
      <c r="I11882">
        <v>0</v>
      </c>
      <c r="P11882">
        <v>0.47464242404934398</v>
      </c>
      <c r="Q11882">
        <v>0</v>
      </c>
    </row>
    <row r="11883" spans="1:17">
      <c r="A11883" t="s">
        <v>122</v>
      </c>
      <c r="B11883">
        <v>2039</v>
      </c>
      <c r="C11883" t="s">
        <v>20</v>
      </c>
      <c r="D11883" t="s">
        <v>1062</v>
      </c>
      <c r="E11883" t="s">
        <v>162</v>
      </c>
      <c r="F11883" t="s">
        <v>160</v>
      </c>
      <c r="G11883" t="s">
        <v>1063</v>
      </c>
      <c r="H11883" t="s">
        <v>136</v>
      </c>
      <c r="I11883">
        <v>0</v>
      </c>
      <c r="P11883">
        <v>0.47464242404934398</v>
      </c>
      <c r="Q11883">
        <v>0</v>
      </c>
    </row>
    <row r="11884" spans="1:17">
      <c r="A11884" t="s">
        <v>122</v>
      </c>
      <c r="B11884">
        <v>2040</v>
      </c>
      <c r="C11884" t="s">
        <v>5</v>
      </c>
      <c r="D11884" t="s">
        <v>1062</v>
      </c>
      <c r="E11884" t="s">
        <v>170</v>
      </c>
      <c r="F11884" t="s">
        <v>164</v>
      </c>
      <c r="G11884" t="s">
        <v>1063</v>
      </c>
      <c r="H11884" t="s">
        <v>132</v>
      </c>
      <c r="I11884">
        <v>0</v>
      </c>
      <c r="P11884">
        <v>0.456386946201292</v>
      </c>
      <c r="Q11884">
        <v>0</v>
      </c>
    </row>
    <row r="11885" spans="1:17">
      <c r="A11885" t="s">
        <v>122</v>
      </c>
      <c r="B11885">
        <v>2040</v>
      </c>
      <c r="C11885" t="s">
        <v>5</v>
      </c>
      <c r="D11885" t="s">
        <v>1062</v>
      </c>
      <c r="E11885" t="s">
        <v>170</v>
      </c>
      <c r="F11885" t="s">
        <v>164</v>
      </c>
      <c r="G11885" t="s">
        <v>1063</v>
      </c>
      <c r="H11885" t="s">
        <v>135</v>
      </c>
      <c r="I11885">
        <v>0</v>
      </c>
      <c r="P11885">
        <v>0.456386946201292</v>
      </c>
      <c r="Q11885">
        <v>0</v>
      </c>
    </row>
    <row r="11886" spans="1:17">
      <c r="A11886" t="s">
        <v>122</v>
      </c>
      <c r="B11886">
        <v>2040</v>
      </c>
      <c r="C11886" t="s">
        <v>5</v>
      </c>
      <c r="D11886" t="s">
        <v>1062</v>
      </c>
      <c r="E11886" t="s">
        <v>170</v>
      </c>
      <c r="F11886" t="s">
        <v>164</v>
      </c>
      <c r="G11886" t="s">
        <v>1063</v>
      </c>
      <c r="H11886" t="s">
        <v>136</v>
      </c>
      <c r="I11886">
        <v>0</v>
      </c>
      <c r="P11886">
        <v>0.456386946201292</v>
      </c>
      <c r="Q11886">
        <v>0</v>
      </c>
    </row>
    <row r="11887" spans="1:17">
      <c r="A11887" t="s">
        <v>122</v>
      </c>
      <c r="B11887">
        <v>2040</v>
      </c>
      <c r="C11887" t="s">
        <v>5</v>
      </c>
      <c r="D11887" t="s">
        <v>1062</v>
      </c>
      <c r="E11887" t="s">
        <v>170</v>
      </c>
      <c r="F11887" t="s">
        <v>159</v>
      </c>
      <c r="G11887" t="s">
        <v>1063</v>
      </c>
      <c r="H11887" t="s">
        <v>132</v>
      </c>
      <c r="I11887">
        <v>0</v>
      </c>
      <c r="P11887">
        <v>0.456386946201292</v>
      </c>
      <c r="Q11887">
        <v>0</v>
      </c>
    </row>
    <row r="11888" spans="1:17">
      <c r="A11888" t="s">
        <v>122</v>
      </c>
      <c r="B11888">
        <v>2040</v>
      </c>
      <c r="C11888" t="s">
        <v>5</v>
      </c>
      <c r="D11888" t="s">
        <v>1062</v>
      </c>
      <c r="E11888" t="s">
        <v>170</v>
      </c>
      <c r="F11888" t="s">
        <v>159</v>
      </c>
      <c r="G11888" t="s">
        <v>1063</v>
      </c>
      <c r="H11888" t="s">
        <v>135</v>
      </c>
      <c r="I11888">
        <v>0</v>
      </c>
      <c r="P11888">
        <v>0.456386946201292</v>
      </c>
      <c r="Q11888">
        <v>0</v>
      </c>
    </row>
    <row r="11889" spans="1:17">
      <c r="A11889" t="s">
        <v>122</v>
      </c>
      <c r="B11889">
        <v>2040</v>
      </c>
      <c r="C11889" t="s">
        <v>5</v>
      </c>
      <c r="D11889" t="s">
        <v>1062</v>
      </c>
      <c r="E11889" t="s">
        <v>170</v>
      </c>
      <c r="F11889" t="s">
        <v>159</v>
      </c>
      <c r="G11889" t="s">
        <v>1063</v>
      </c>
      <c r="H11889" t="s">
        <v>136</v>
      </c>
      <c r="I11889">
        <v>0</v>
      </c>
      <c r="P11889">
        <v>0.456386946201292</v>
      </c>
      <c r="Q11889">
        <v>0</v>
      </c>
    </row>
    <row r="11890" spans="1:17">
      <c r="A11890" t="s">
        <v>122</v>
      </c>
      <c r="B11890">
        <v>2040</v>
      </c>
      <c r="C11890" t="s">
        <v>5</v>
      </c>
      <c r="D11890" t="s">
        <v>1062</v>
      </c>
      <c r="E11890" t="s">
        <v>170</v>
      </c>
      <c r="F11890" t="s">
        <v>126</v>
      </c>
      <c r="G11890" t="s">
        <v>1063</v>
      </c>
      <c r="H11890" t="s">
        <v>132</v>
      </c>
      <c r="I11890">
        <v>4244873.9669342497</v>
      </c>
      <c r="P11890">
        <v>0.456386946201292</v>
      </c>
      <c r="Q11890">
        <v>1937305.0667784901</v>
      </c>
    </row>
    <row r="11891" spans="1:17">
      <c r="A11891" t="s">
        <v>122</v>
      </c>
      <c r="B11891">
        <v>2040</v>
      </c>
      <c r="C11891" t="s">
        <v>5</v>
      </c>
      <c r="D11891" t="s">
        <v>1062</v>
      </c>
      <c r="E11891" t="s">
        <v>170</v>
      </c>
      <c r="F11891" t="s">
        <v>126</v>
      </c>
      <c r="G11891" t="s">
        <v>1063</v>
      </c>
      <c r="H11891" t="s">
        <v>135</v>
      </c>
      <c r="I11891">
        <v>0</v>
      </c>
      <c r="P11891">
        <v>0.456386946201292</v>
      </c>
      <c r="Q11891">
        <v>0</v>
      </c>
    </row>
    <row r="11892" spans="1:17">
      <c r="A11892" t="s">
        <v>122</v>
      </c>
      <c r="B11892">
        <v>2040</v>
      </c>
      <c r="C11892" t="s">
        <v>5</v>
      </c>
      <c r="D11892" t="s">
        <v>1062</v>
      </c>
      <c r="E11892" t="s">
        <v>170</v>
      </c>
      <c r="F11892" t="s">
        <v>126</v>
      </c>
      <c r="G11892" t="s">
        <v>1063</v>
      </c>
      <c r="H11892" t="s">
        <v>136</v>
      </c>
      <c r="I11892">
        <v>1125040000</v>
      </c>
      <c r="P11892">
        <v>0.456386946201292</v>
      </c>
      <c r="Q11892">
        <v>513453569.954301</v>
      </c>
    </row>
    <row r="11893" spans="1:17">
      <c r="A11893" t="s">
        <v>122</v>
      </c>
      <c r="B11893">
        <v>2040</v>
      </c>
      <c r="C11893" t="s">
        <v>5</v>
      </c>
      <c r="D11893" t="s">
        <v>1062</v>
      </c>
      <c r="E11893" t="s">
        <v>170</v>
      </c>
      <c r="F11893" t="s">
        <v>165</v>
      </c>
      <c r="G11893" t="s">
        <v>1063</v>
      </c>
      <c r="H11893" t="s">
        <v>132</v>
      </c>
      <c r="I11893">
        <v>0</v>
      </c>
      <c r="P11893">
        <v>0.456386946201292</v>
      </c>
      <c r="Q11893">
        <v>0</v>
      </c>
    </row>
    <row r="11894" spans="1:17">
      <c r="A11894" t="s">
        <v>122</v>
      </c>
      <c r="B11894">
        <v>2040</v>
      </c>
      <c r="C11894" t="s">
        <v>5</v>
      </c>
      <c r="D11894" t="s">
        <v>1062</v>
      </c>
      <c r="E11894" t="s">
        <v>170</v>
      </c>
      <c r="F11894" t="s">
        <v>165</v>
      </c>
      <c r="G11894" t="s">
        <v>1063</v>
      </c>
      <c r="H11894" t="s">
        <v>135</v>
      </c>
      <c r="I11894">
        <v>0</v>
      </c>
      <c r="P11894">
        <v>0.456386946201292</v>
      </c>
      <c r="Q11894">
        <v>0</v>
      </c>
    </row>
    <row r="11895" spans="1:17">
      <c r="A11895" t="s">
        <v>122</v>
      </c>
      <c r="B11895">
        <v>2040</v>
      </c>
      <c r="C11895" t="s">
        <v>5</v>
      </c>
      <c r="D11895" t="s">
        <v>1062</v>
      </c>
      <c r="E11895" t="s">
        <v>170</v>
      </c>
      <c r="F11895" t="s">
        <v>165</v>
      </c>
      <c r="G11895" t="s">
        <v>1063</v>
      </c>
      <c r="H11895" t="s">
        <v>136</v>
      </c>
      <c r="I11895">
        <v>0</v>
      </c>
      <c r="P11895">
        <v>0.456386946201292</v>
      </c>
      <c r="Q11895">
        <v>0</v>
      </c>
    </row>
    <row r="11896" spans="1:17">
      <c r="A11896" t="s">
        <v>122</v>
      </c>
      <c r="B11896">
        <v>2040</v>
      </c>
      <c r="C11896" t="s">
        <v>5</v>
      </c>
      <c r="D11896" t="s">
        <v>1062</v>
      </c>
      <c r="E11896" t="s">
        <v>170</v>
      </c>
      <c r="F11896" t="s">
        <v>166</v>
      </c>
      <c r="G11896" t="s">
        <v>1063</v>
      </c>
      <c r="H11896" t="s">
        <v>132</v>
      </c>
      <c r="I11896">
        <v>0</v>
      </c>
      <c r="P11896">
        <v>0.456386946201292</v>
      </c>
      <c r="Q11896">
        <v>0</v>
      </c>
    </row>
    <row r="11897" spans="1:17">
      <c r="A11897" t="s">
        <v>122</v>
      </c>
      <c r="B11897">
        <v>2040</v>
      </c>
      <c r="C11897" t="s">
        <v>5</v>
      </c>
      <c r="D11897" t="s">
        <v>1062</v>
      </c>
      <c r="E11897" t="s">
        <v>170</v>
      </c>
      <c r="F11897" t="s">
        <v>166</v>
      </c>
      <c r="G11897" t="s">
        <v>1063</v>
      </c>
      <c r="H11897" t="s">
        <v>135</v>
      </c>
      <c r="I11897">
        <v>0</v>
      </c>
      <c r="P11897">
        <v>0.456386946201292</v>
      </c>
      <c r="Q11897">
        <v>0</v>
      </c>
    </row>
    <row r="11898" spans="1:17">
      <c r="A11898" t="s">
        <v>122</v>
      </c>
      <c r="B11898">
        <v>2040</v>
      </c>
      <c r="C11898" t="s">
        <v>5</v>
      </c>
      <c r="D11898" t="s">
        <v>1062</v>
      </c>
      <c r="E11898" t="s">
        <v>170</v>
      </c>
      <c r="F11898" t="s">
        <v>166</v>
      </c>
      <c r="G11898" t="s">
        <v>1063</v>
      </c>
      <c r="H11898" t="s">
        <v>136</v>
      </c>
      <c r="I11898">
        <v>0</v>
      </c>
      <c r="P11898">
        <v>0.456386946201292</v>
      </c>
      <c r="Q11898">
        <v>0</v>
      </c>
    </row>
    <row r="11899" spans="1:17">
      <c r="A11899" t="s">
        <v>122</v>
      </c>
      <c r="B11899">
        <v>2040</v>
      </c>
      <c r="C11899" t="s">
        <v>5</v>
      </c>
      <c r="D11899" t="s">
        <v>1062</v>
      </c>
      <c r="E11899" t="s">
        <v>170</v>
      </c>
      <c r="F11899" t="s">
        <v>160</v>
      </c>
      <c r="G11899" t="s">
        <v>1063</v>
      </c>
      <c r="H11899" t="s">
        <v>132</v>
      </c>
      <c r="I11899">
        <v>0</v>
      </c>
      <c r="P11899">
        <v>0.456386946201292</v>
      </c>
      <c r="Q11899">
        <v>0</v>
      </c>
    </row>
    <row r="11900" spans="1:17">
      <c r="A11900" t="s">
        <v>122</v>
      </c>
      <c r="B11900">
        <v>2040</v>
      </c>
      <c r="C11900" t="s">
        <v>5</v>
      </c>
      <c r="D11900" t="s">
        <v>1062</v>
      </c>
      <c r="E11900" t="s">
        <v>170</v>
      </c>
      <c r="F11900" t="s">
        <v>160</v>
      </c>
      <c r="G11900" t="s">
        <v>1063</v>
      </c>
      <c r="H11900" t="s">
        <v>135</v>
      </c>
      <c r="I11900">
        <v>0</v>
      </c>
      <c r="P11900">
        <v>0.456386946201292</v>
      </c>
      <c r="Q11900">
        <v>0</v>
      </c>
    </row>
    <row r="11901" spans="1:17">
      <c r="A11901" t="s">
        <v>122</v>
      </c>
      <c r="B11901">
        <v>2040</v>
      </c>
      <c r="C11901" t="s">
        <v>5</v>
      </c>
      <c r="D11901" t="s">
        <v>1062</v>
      </c>
      <c r="E11901" t="s">
        <v>170</v>
      </c>
      <c r="F11901" t="s">
        <v>160</v>
      </c>
      <c r="G11901" t="s">
        <v>1063</v>
      </c>
      <c r="H11901" t="s">
        <v>136</v>
      </c>
      <c r="I11901">
        <v>0</v>
      </c>
      <c r="P11901">
        <v>0.456386946201292</v>
      </c>
      <c r="Q11901">
        <v>0</v>
      </c>
    </row>
    <row r="11902" spans="1:17">
      <c r="A11902" t="s">
        <v>122</v>
      </c>
      <c r="B11902">
        <v>2040</v>
      </c>
      <c r="C11902" t="s">
        <v>7</v>
      </c>
      <c r="D11902" t="s">
        <v>1064</v>
      </c>
      <c r="E11902" t="s">
        <v>162</v>
      </c>
      <c r="F11902" t="s">
        <v>164</v>
      </c>
      <c r="G11902" t="s">
        <v>1065</v>
      </c>
      <c r="H11902" t="s">
        <v>132</v>
      </c>
      <c r="I11902">
        <v>0</v>
      </c>
      <c r="P11902">
        <v>0.456386946201292</v>
      </c>
      <c r="Q11902">
        <v>0</v>
      </c>
    </row>
    <row r="11903" spans="1:17">
      <c r="A11903" t="s">
        <v>122</v>
      </c>
      <c r="B11903">
        <v>2040</v>
      </c>
      <c r="C11903" t="s">
        <v>7</v>
      </c>
      <c r="D11903" t="s">
        <v>1064</v>
      </c>
      <c r="E11903" t="s">
        <v>162</v>
      </c>
      <c r="F11903" t="s">
        <v>164</v>
      </c>
      <c r="G11903" t="s">
        <v>1065</v>
      </c>
      <c r="H11903" t="s">
        <v>135</v>
      </c>
      <c r="I11903">
        <v>0</v>
      </c>
      <c r="P11903">
        <v>0.456386946201292</v>
      </c>
      <c r="Q11903">
        <v>0</v>
      </c>
    </row>
    <row r="11904" spans="1:17">
      <c r="A11904" t="s">
        <v>122</v>
      </c>
      <c r="B11904">
        <v>2040</v>
      </c>
      <c r="C11904" t="s">
        <v>7</v>
      </c>
      <c r="D11904" t="s">
        <v>1064</v>
      </c>
      <c r="E11904" t="s">
        <v>162</v>
      </c>
      <c r="F11904" t="s">
        <v>164</v>
      </c>
      <c r="G11904" t="s">
        <v>1065</v>
      </c>
      <c r="H11904" t="s">
        <v>136</v>
      </c>
      <c r="I11904">
        <v>0</v>
      </c>
      <c r="P11904">
        <v>0.456386946201292</v>
      </c>
      <c r="Q11904">
        <v>0</v>
      </c>
    </row>
    <row r="11905" spans="1:17">
      <c r="A11905" t="s">
        <v>122</v>
      </c>
      <c r="B11905">
        <v>2040</v>
      </c>
      <c r="C11905" t="s">
        <v>7</v>
      </c>
      <c r="D11905" t="s">
        <v>1064</v>
      </c>
      <c r="E11905" t="s">
        <v>162</v>
      </c>
      <c r="F11905" t="s">
        <v>159</v>
      </c>
      <c r="G11905" t="s">
        <v>1065</v>
      </c>
      <c r="H11905" t="s">
        <v>132</v>
      </c>
      <c r="I11905">
        <v>0</v>
      </c>
      <c r="P11905">
        <v>0.456386946201292</v>
      </c>
      <c r="Q11905">
        <v>0</v>
      </c>
    </row>
    <row r="11906" spans="1:17">
      <c r="A11906" t="s">
        <v>122</v>
      </c>
      <c r="B11906">
        <v>2040</v>
      </c>
      <c r="C11906" t="s">
        <v>7</v>
      </c>
      <c r="D11906" t="s">
        <v>1064</v>
      </c>
      <c r="E11906" t="s">
        <v>162</v>
      </c>
      <c r="F11906" t="s">
        <v>159</v>
      </c>
      <c r="G11906" t="s">
        <v>1065</v>
      </c>
      <c r="H11906" t="s">
        <v>135</v>
      </c>
      <c r="I11906">
        <v>0</v>
      </c>
      <c r="P11906">
        <v>0.456386946201292</v>
      </c>
      <c r="Q11906">
        <v>0</v>
      </c>
    </row>
    <row r="11907" spans="1:17">
      <c r="A11907" t="s">
        <v>122</v>
      </c>
      <c r="B11907">
        <v>2040</v>
      </c>
      <c r="C11907" t="s">
        <v>7</v>
      </c>
      <c r="D11907" t="s">
        <v>1064</v>
      </c>
      <c r="E11907" t="s">
        <v>162</v>
      </c>
      <c r="F11907" t="s">
        <v>159</v>
      </c>
      <c r="G11907" t="s">
        <v>1065</v>
      </c>
      <c r="H11907" t="s">
        <v>136</v>
      </c>
      <c r="I11907">
        <v>0</v>
      </c>
      <c r="P11907">
        <v>0.456386946201292</v>
      </c>
      <c r="Q11907">
        <v>0</v>
      </c>
    </row>
    <row r="11908" spans="1:17">
      <c r="A11908" t="s">
        <v>122</v>
      </c>
      <c r="B11908">
        <v>2040</v>
      </c>
      <c r="C11908" t="s">
        <v>7</v>
      </c>
      <c r="D11908" t="s">
        <v>1064</v>
      </c>
      <c r="E11908" t="s">
        <v>162</v>
      </c>
      <c r="F11908" t="s">
        <v>126</v>
      </c>
      <c r="G11908" t="s">
        <v>1065</v>
      </c>
      <c r="H11908" t="s">
        <v>132</v>
      </c>
      <c r="I11908">
        <v>0</v>
      </c>
      <c r="P11908">
        <v>0.456386946201292</v>
      </c>
      <c r="Q11908">
        <v>0</v>
      </c>
    </row>
    <row r="11909" spans="1:17">
      <c r="A11909" t="s">
        <v>122</v>
      </c>
      <c r="B11909">
        <v>2040</v>
      </c>
      <c r="C11909" t="s">
        <v>7</v>
      </c>
      <c r="D11909" t="s">
        <v>1064</v>
      </c>
      <c r="E11909" t="s">
        <v>162</v>
      </c>
      <c r="F11909" t="s">
        <v>126</v>
      </c>
      <c r="G11909" t="s">
        <v>1065</v>
      </c>
      <c r="H11909" t="s">
        <v>135</v>
      </c>
      <c r="I11909">
        <v>0</v>
      </c>
      <c r="P11909">
        <v>0.456386946201292</v>
      </c>
      <c r="Q11909">
        <v>0</v>
      </c>
    </row>
    <row r="11910" spans="1:17">
      <c r="A11910" t="s">
        <v>122</v>
      </c>
      <c r="B11910">
        <v>2040</v>
      </c>
      <c r="C11910" t="s">
        <v>7</v>
      </c>
      <c r="D11910" t="s">
        <v>1064</v>
      </c>
      <c r="E11910" t="s">
        <v>162</v>
      </c>
      <c r="F11910" t="s">
        <v>126</v>
      </c>
      <c r="G11910" t="s">
        <v>1065</v>
      </c>
      <c r="H11910" t="s">
        <v>136</v>
      </c>
      <c r="I11910">
        <v>0</v>
      </c>
      <c r="P11910">
        <v>0.456386946201292</v>
      </c>
      <c r="Q11910">
        <v>0</v>
      </c>
    </row>
    <row r="11911" spans="1:17">
      <c r="A11911" t="s">
        <v>122</v>
      </c>
      <c r="B11911">
        <v>2040</v>
      </c>
      <c r="C11911" t="s">
        <v>7</v>
      </c>
      <c r="D11911" t="s">
        <v>1064</v>
      </c>
      <c r="E11911" t="s">
        <v>162</v>
      </c>
      <c r="F11911" t="s">
        <v>165</v>
      </c>
      <c r="G11911" t="s">
        <v>1065</v>
      </c>
      <c r="H11911" t="s">
        <v>132</v>
      </c>
      <c r="I11911">
        <v>0</v>
      </c>
      <c r="P11911">
        <v>0.456386946201292</v>
      </c>
      <c r="Q11911">
        <v>0</v>
      </c>
    </row>
    <row r="11912" spans="1:17">
      <c r="A11912" t="s">
        <v>122</v>
      </c>
      <c r="B11912">
        <v>2040</v>
      </c>
      <c r="C11912" t="s">
        <v>7</v>
      </c>
      <c r="D11912" t="s">
        <v>1064</v>
      </c>
      <c r="E11912" t="s">
        <v>162</v>
      </c>
      <c r="F11912" t="s">
        <v>165</v>
      </c>
      <c r="G11912" t="s">
        <v>1065</v>
      </c>
      <c r="H11912" t="s">
        <v>135</v>
      </c>
      <c r="I11912">
        <v>0</v>
      </c>
      <c r="P11912">
        <v>0.456386946201292</v>
      </c>
      <c r="Q11912">
        <v>0</v>
      </c>
    </row>
    <row r="11913" spans="1:17">
      <c r="A11913" t="s">
        <v>122</v>
      </c>
      <c r="B11913">
        <v>2040</v>
      </c>
      <c r="C11913" t="s">
        <v>7</v>
      </c>
      <c r="D11913" t="s">
        <v>1064</v>
      </c>
      <c r="E11913" t="s">
        <v>162</v>
      </c>
      <c r="F11913" t="s">
        <v>165</v>
      </c>
      <c r="G11913" t="s">
        <v>1065</v>
      </c>
      <c r="H11913" t="s">
        <v>136</v>
      </c>
      <c r="I11913">
        <v>0</v>
      </c>
      <c r="P11913">
        <v>0.456386946201292</v>
      </c>
      <c r="Q11913">
        <v>0</v>
      </c>
    </row>
    <row r="11914" spans="1:17">
      <c r="A11914" t="s">
        <v>122</v>
      </c>
      <c r="B11914">
        <v>2040</v>
      </c>
      <c r="C11914" t="s">
        <v>7</v>
      </c>
      <c r="D11914" t="s">
        <v>1064</v>
      </c>
      <c r="E11914" t="s">
        <v>162</v>
      </c>
      <c r="F11914" t="s">
        <v>166</v>
      </c>
      <c r="G11914" t="s">
        <v>1065</v>
      </c>
      <c r="H11914" t="s">
        <v>132</v>
      </c>
      <c r="I11914">
        <v>0</v>
      </c>
      <c r="P11914">
        <v>0.456386946201292</v>
      </c>
      <c r="Q11914">
        <v>0</v>
      </c>
    </row>
    <row r="11915" spans="1:17">
      <c r="A11915" t="s">
        <v>122</v>
      </c>
      <c r="B11915">
        <v>2040</v>
      </c>
      <c r="C11915" t="s">
        <v>7</v>
      </c>
      <c r="D11915" t="s">
        <v>1064</v>
      </c>
      <c r="E11915" t="s">
        <v>162</v>
      </c>
      <c r="F11915" t="s">
        <v>166</v>
      </c>
      <c r="G11915" t="s">
        <v>1065</v>
      </c>
      <c r="H11915" t="s">
        <v>135</v>
      </c>
      <c r="I11915">
        <v>0</v>
      </c>
      <c r="P11915">
        <v>0.456386946201292</v>
      </c>
      <c r="Q11915">
        <v>0</v>
      </c>
    </row>
    <row r="11916" spans="1:17">
      <c r="A11916" t="s">
        <v>122</v>
      </c>
      <c r="B11916">
        <v>2040</v>
      </c>
      <c r="C11916" t="s">
        <v>7</v>
      </c>
      <c r="D11916" t="s">
        <v>1064</v>
      </c>
      <c r="E11916" t="s">
        <v>162</v>
      </c>
      <c r="F11916" t="s">
        <v>166</v>
      </c>
      <c r="G11916" t="s">
        <v>1065</v>
      </c>
      <c r="H11916" t="s">
        <v>136</v>
      </c>
      <c r="I11916">
        <v>0</v>
      </c>
      <c r="P11916">
        <v>0.456386946201292</v>
      </c>
      <c r="Q11916">
        <v>0</v>
      </c>
    </row>
    <row r="11917" spans="1:17">
      <c r="A11917" t="s">
        <v>122</v>
      </c>
      <c r="B11917">
        <v>2040</v>
      </c>
      <c r="C11917" t="s">
        <v>7</v>
      </c>
      <c r="D11917" t="s">
        <v>1064</v>
      </c>
      <c r="E11917" t="s">
        <v>162</v>
      </c>
      <c r="F11917" t="s">
        <v>160</v>
      </c>
      <c r="G11917" t="s">
        <v>1065</v>
      </c>
      <c r="H11917" t="s">
        <v>132</v>
      </c>
      <c r="I11917">
        <v>0</v>
      </c>
      <c r="P11917">
        <v>0.456386946201292</v>
      </c>
      <c r="Q11917">
        <v>0</v>
      </c>
    </row>
    <row r="11918" spans="1:17">
      <c r="A11918" t="s">
        <v>122</v>
      </c>
      <c r="B11918">
        <v>2040</v>
      </c>
      <c r="C11918" t="s">
        <v>7</v>
      </c>
      <c r="D11918" t="s">
        <v>1064</v>
      </c>
      <c r="E11918" t="s">
        <v>162</v>
      </c>
      <c r="F11918" t="s">
        <v>160</v>
      </c>
      <c r="G11918" t="s">
        <v>1065</v>
      </c>
      <c r="H11918" t="s">
        <v>135</v>
      </c>
      <c r="I11918">
        <v>0</v>
      </c>
      <c r="P11918">
        <v>0.456386946201292</v>
      </c>
      <c r="Q11918">
        <v>0</v>
      </c>
    </row>
    <row r="11919" spans="1:17">
      <c r="A11919" t="s">
        <v>122</v>
      </c>
      <c r="B11919">
        <v>2040</v>
      </c>
      <c r="C11919" t="s">
        <v>7</v>
      </c>
      <c r="D11919" t="s">
        <v>1064</v>
      </c>
      <c r="E11919" t="s">
        <v>162</v>
      </c>
      <c r="F11919" t="s">
        <v>160</v>
      </c>
      <c r="G11919" t="s">
        <v>1065</v>
      </c>
      <c r="H11919" t="s">
        <v>136</v>
      </c>
      <c r="I11919">
        <v>0</v>
      </c>
      <c r="P11919">
        <v>0.456386946201292</v>
      </c>
      <c r="Q11919">
        <v>0</v>
      </c>
    </row>
    <row r="11920" spans="1:17">
      <c r="A11920" t="s">
        <v>122</v>
      </c>
      <c r="B11920">
        <v>2040</v>
      </c>
      <c r="C11920" t="s">
        <v>13</v>
      </c>
      <c r="D11920" t="s">
        <v>1062</v>
      </c>
      <c r="E11920" t="s">
        <v>162</v>
      </c>
      <c r="F11920" t="s">
        <v>164</v>
      </c>
      <c r="G11920" t="s">
        <v>1063</v>
      </c>
      <c r="H11920" t="s">
        <v>132</v>
      </c>
      <c r="I11920">
        <v>0</v>
      </c>
      <c r="P11920">
        <v>0.456386946201292</v>
      </c>
      <c r="Q11920">
        <v>0</v>
      </c>
    </row>
    <row r="11921" spans="1:17">
      <c r="A11921" t="s">
        <v>122</v>
      </c>
      <c r="B11921">
        <v>2040</v>
      </c>
      <c r="C11921" t="s">
        <v>13</v>
      </c>
      <c r="D11921" t="s">
        <v>1062</v>
      </c>
      <c r="E11921" t="s">
        <v>162</v>
      </c>
      <c r="F11921" t="s">
        <v>164</v>
      </c>
      <c r="G11921" t="s">
        <v>1063</v>
      </c>
      <c r="H11921" t="s">
        <v>135</v>
      </c>
      <c r="I11921">
        <v>0</v>
      </c>
      <c r="P11921">
        <v>0.456386946201292</v>
      </c>
      <c r="Q11921">
        <v>0</v>
      </c>
    </row>
    <row r="11922" spans="1:17">
      <c r="A11922" t="s">
        <v>122</v>
      </c>
      <c r="B11922">
        <v>2040</v>
      </c>
      <c r="C11922" t="s">
        <v>13</v>
      </c>
      <c r="D11922" t="s">
        <v>1062</v>
      </c>
      <c r="E11922" t="s">
        <v>162</v>
      </c>
      <c r="F11922" t="s">
        <v>164</v>
      </c>
      <c r="G11922" t="s">
        <v>1063</v>
      </c>
      <c r="H11922" t="s">
        <v>136</v>
      </c>
      <c r="I11922">
        <v>0</v>
      </c>
      <c r="P11922">
        <v>0.456386946201292</v>
      </c>
      <c r="Q11922">
        <v>0</v>
      </c>
    </row>
    <row r="11923" spans="1:17">
      <c r="A11923" t="s">
        <v>122</v>
      </c>
      <c r="B11923">
        <v>2040</v>
      </c>
      <c r="C11923" t="s">
        <v>13</v>
      </c>
      <c r="D11923" t="s">
        <v>1062</v>
      </c>
      <c r="E11923" t="s">
        <v>162</v>
      </c>
      <c r="F11923" t="s">
        <v>159</v>
      </c>
      <c r="G11923" t="s">
        <v>1063</v>
      </c>
      <c r="H11923" t="s">
        <v>132</v>
      </c>
      <c r="I11923">
        <v>0</v>
      </c>
      <c r="P11923">
        <v>0.456386946201292</v>
      </c>
      <c r="Q11923">
        <v>0</v>
      </c>
    </row>
    <row r="11924" spans="1:17">
      <c r="A11924" t="s">
        <v>122</v>
      </c>
      <c r="B11924">
        <v>2040</v>
      </c>
      <c r="C11924" t="s">
        <v>13</v>
      </c>
      <c r="D11924" t="s">
        <v>1062</v>
      </c>
      <c r="E11924" t="s">
        <v>162</v>
      </c>
      <c r="F11924" t="s">
        <v>159</v>
      </c>
      <c r="G11924" t="s">
        <v>1063</v>
      </c>
      <c r="H11924" t="s">
        <v>135</v>
      </c>
      <c r="I11924">
        <v>0</v>
      </c>
      <c r="P11924">
        <v>0.456386946201292</v>
      </c>
      <c r="Q11924">
        <v>0</v>
      </c>
    </row>
    <row r="11925" spans="1:17">
      <c r="A11925" t="s">
        <v>122</v>
      </c>
      <c r="B11925">
        <v>2040</v>
      </c>
      <c r="C11925" t="s">
        <v>13</v>
      </c>
      <c r="D11925" t="s">
        <v>1062</v>
      </c>
      <c r="E11925" t="s">
        <v>162</v>
      </c>
      <c r="F11925" t="s">
        <v>159</v>
      </c>
      <c r="G11925" t="s">
        <v>1063</v>
      </c>
      <c r="H11925" t="s">
        <v>136</v>
      </c>
      <c r="I11925">
        <v>0</v>
      </c>
      <c r="P11925">
        <v>0.456386946201292</v>
      </c>
      <c r="Q11925">
        <v>0</v>
      </c>
    </row>
    <row r="11926" spans="1:17">
      <c r="A11926" t="s">
        <v>122</v>
      </c>
      <c r="B11926">
        <v>2040</v>
      </c>
      <c r="C11926" t="s">
        <v>13</v>
      </c>
      <c r="D11926" t="s">
        <v>1062</v>
      </c>
      <c r="E11926" t="s">
        <v>162</v>
      </c>
      <c r="F11926" t="s">
        <v>126</v>
      </c>
      <c r="G11926" t="s">
        <v>1063</v>
      </c>
      <c r="H11926" t="s">
        <v>132</v>
      </c>
      <c r="I11926">
        <v>0</v>
      </c>
      <c r="P11926">
        <v>0.456386946201292</v>
      </c>
      <c r="Q11926">
        <v>0</v>
      </c>
    </row>
    <row r="11927" spans="1:17">
      <c r="A11927" t="s">
        <v>122</v>
      </c>
      <c r="B11927">
        <v>2040</v>
      </c>
      <c r="C11927" t="s">
        <v>13</v>
      </c>
      <c r="D11927" t="s">
        <v>1062</v>
      </c>
      <c r="E11927" t="s">
        <v>162</v>
      </c>
      <c r="F11927" t="s">
        <v>126</v>
      </c>
      <c r="G11927" t="s">
        <v>1063</v>
      </c>
      <c r="H11927" t="s">
        <v>135</v>
      </c>
      <c r="I11927">
        <v>2449112.7272727299</v>
      </c>
      <c r="P11927">
        <v>0.456386946201292</v>
      </c>
      <c r="Q11927">
        <v>1117743.07850272</v>
      </c>
    </row>
    <row r="11928" spans="1:17">
      <c r="A11928" t="s">
        <v>122</v>
      </c>
      <c r="B11928">
        <v>2040</v>
      </c>
      <c r="C11928" t="s">
        <v>13</v>
      </c>
      <c r="D11928" t="s">
        <v>1062</v>
      </c>
      <c r="E11928" t="s">
        <v>162</v>
      </c>
      <c r="F11928" t="s">
        <v>126</v>
      </c>
      <c r="G11928" t="s">
        <v>1063</v>
      </c>
      <c r="H11928" t="s">
        <v>136</v>
      </c>
      <c r="I11928">
        <v>31430.28</v>
      </c>
      <c r="P11928">
        <v>0.456386946201292</v>
      </c>
      <c r="Q11928">
        <v>14344.3695074516</v>
      </c>
    </row>
    <row r="11929" spans="1:17">
      <c r="A11929" t="s">
        <v>122</v>
      </c>
      <c r="B11929">
        <v>2040</v>
      </c>
      <c r="C11929" t="s">
        <v>13</v>
      </c>
      <c r="D11929" t="s">
        <v>1062</v>
      </c>
      <c r="E11929" t="s">
        <v>162</v>
      </c>
      <c r="F11929" t="s">
        <v>165</v>
      </c>
      <c r="G11929" t="s">
        <v>1063</v>
      </c>
      <c r="H11929" t="s">
        <v>132</v>
      </c>
      <c r="I11929">
        <v>0</v>
      </c>
      <c r="P11929">
        <v>0.456386946201292</v>
      </c>
      <c r="Q11929">
        <v>0</v>
      </c>
    </row>
    <row r="11930" spans="1:17">
      <c r="A11930" t="s">
        <v>122</v>
      </c>
      <c r="B11930">
        <v>2040</v>
      </c>
      <c r="C11930" t="s">
        <v>13</v>
      </c>
      <c r="D11930" t="s">
        <v>1062</v>
      </c>
      <c r="E11930" t="s">
        <v>162</v>
      </c>
      <c r="F11930" t="s">
        <v>165</v>
      </c>
      <c r="G11930" t="s">
        <v>1063</v>
      </c>
      <c r="H11930" t="s">
        <v>135</v>
      </c>
      <c r="I11930">
        <v>0</v>
      </c>
      <c r="P11930">
        <v>0.456386946201292</v>
      </c>
      <c r="Q11930">
        <v>0</v>
      </c>
    </row>
    <row r="11931" spans="1:17">
      <c r="A11931" t="s">
        <v>122</v>
      </c>
      <c r="B11931">
        <v>2040</v>
      </c>
      <c r="C11931" t="s">
        <v>13</v>
      </c>
      <c r="D11931" t="s">
        <v>1062</v>
      </c>
      <c r="E11931" t="s">
        <v>162</v>
      </c>
      <c r="F11931" t="s">
        <v>165</v>
      </c>
      <c r="G11931" t="s">
        <v>1063</v>
      </c>
      <c r="H11931" t="s">
        <v>136</v>
      </c>
      <c r="I11931">
        <v>0</v>
      </c>
      <c r="P11931">
        <v>0.456386946201292</v>
      </c>
      <c r="Q11931">
        <v>0</v>
      </c>
    </row>
    <row r="11932" spans="1:17">
      <c r="A11932" t="s">
        <v>122</v>
      </c>
      <c r="B11932">
        <v>2040</v>
      </c>
      <c r="C11932" t="s">
        <v>13</v>
      </c>
      <c r="D11932" t="s">
        <v>1062</v>
      </c>
      <c r="E11932" t="s">
        <v>162</v>
      </c>
      <c r="F11932" t="s">
        <v>166</v>
      </c>
      <c r="G11932" t="s">
        <v>1063</v>
      </c>
      <c r="H11932" t="s">
        <v>132</v>
      </c>
      <c r="I11932">
        <v>0</v>
      </c>
      <c r="P11932">
        <v>0.456386946201292</v>
      </c>
      <c r="Q11932">
        <v>0</v>
      </c>
    </row>
    <row r="11933" spans="1:17">
      <c r="A11933" t="s">
        <v>122</v>
      </c>
      <c r="B11933">
        <v>2040</v>
      </c>
      <c r="C11933" t="s">
        <v>13</v>
      </c>
      <c r="D11933" t="s">
        <v>1062</v>
      </c>
      <c r="E11933" t="s">
        <v>162</v>
      </c>
      <c r="F11933" t="s">
        <v>166</v>
      </c>
      <c r="G11933" t="s">
        <v>1063</v>
      </c>
      <c r="H11933" t="s">
        <v>135</v>
      </c>
      <c r="I11933">
        <v>122553.47525440399</v>
      </c>
      <c r="P11933">
        <v>0.456386946201292</v>
      </c>
      <c r="Q11933">
        <v>55931.806317712901</v>
      </c>
    </row>
    <row r="11934" spans="1:17">
      <c r="A11934" t="s">
        <v>122</v>
      </c>
      <c r="B11934">
        <v>2040</v>
      </c>
      <c r="C11934" t="s">
        <v>13</v>
      </c>
      <c r="D11934" t="s">
        <v>1062</v>
      </c>
      <c r="E11934" t="s">
        <v>162</v>
      </c>
      <c r="F11934" t="s">
        <v>166</v>
      </c>
      <c r="G11934" t="s">
        <v>1063</v>
      </c>
      <c r="H11934" t="s">
        <v>136</v>
      </c>
      <c r="I11934">
        <v>1572.7695990981799</v>
      </c>
      <c r="P11934">
        <v>0.456386946201292</v>
      </c>
      <c r="Q11934">
        <v>717.79151441065005</v>
      </c>
    </row>
    <row r="11935" spans="1:17">
      <c r="A11935" t="s">
        <v>122</v>
      </c>
      <c r="B11935">
        <v>2040</v>
      </c>
      <c r="C11935" t="s">
        <v>13</v>
      </c>
      <c r="D11935" t="s">
        <v>1062</v>
      </c>
      <c r="E11935" t="s">
        <v>162</v>
      </c>
      <c r="F11935" t="s">
        <v>160</v>
      </c>
      <c r="G11935" t="s">
        <v>1063</v>
      </c>
      <c r="H11935" t="s">
        <v>132</v>
      </c>
      <c r="I11935">
        <v>0</v>
      </c>
      <c r="P11935">
        <v>0.456386946201292</v>
      </c>
      <c r="Q11935">
        <v>0</v>
      </c>
    </row>
    <row r="11936" spans="1:17">
      <c r="A11936" t="s">
        <v>122</v>
      </c>
      <c r="B11936">
        <v>2040</v>
      </c>
      <c r="C11936" t="s">
        <v>13</v>
      </c>
      <c r="D11936" t="s">
        <v>1062</v>
      </c>
      <c r="E11936" t="s">
        <v>162</v>
      </c>
      <c r="F11936" t="s">
        <v>160</v>
      </c>
      <c r="G11936" t="s">
        <v>1063</v>
      </c>
      <c r="H11936" t="s">
        <v>135</v>
      </c>
      <c r="I11936">
        <v>0</v>
      </c>
      <c r="P11936">
        <v>0.456386946201292</v>
      </c>
      <c r="Q11936">
        <v>0</v>
      </c>
    </row>
    <row r="11937" spans="1:17">
      <c r="A11937" t="s">
        <v>122</v>
      </c>
      <c r="B11937">
        <v>2040</v>
      </c>
      <c r="C11937" t="s">
        <v>13</v>
      </c>
      <c r="D11937" t="s">
        <v>1062</v>
      </c>
      <c r="E11937" t="s">
        <v>162</v>
      </c>
      <c r="F11937" t="s">
        <v>160</v>
      </c>
      <c r="G11937" t="s">
        <v>1063</v>
      </c>
      <c r="H11937" t="s">
        <v>136</v>
      </c>
      <c r="I11937">
        <v>0</v>
      </c>
      <c r="P11937">
        <v>0.456386946201292</v>
      </c>
      <c r="Q11937">
        <v>0</v>
      </c>
    </row>
    <row r="11938" spans="1:17">
      <c r="A11938" t="s">
        <v>122</v>
      </c>
      <c r="B11938">
        <v>2040</v>
      </c>
      <c r="C11938" t="s">
        <v>142</v>
      </c>
      <c r="D11938" t="s">
        <v>1062</v>
      </c>
      <c r="E11938" t="s">
        <v>162</v>
      </c>
      <c r="F11938" t="s">
        <v>164</v>
      </c>
      <c r="G11938" t="s">
        <v>1063</v>
      </c>
      <c r="H11938" t="s">
        <v>132</v>
      </c>
      <c r="I11938">
        <v>0</v>
      </c>
      <c r="P11938">
        <v>0.456386946201292</v>
      </c>
      <c r="Q11938">
        <v>0</v>
      </c>
    </row>
    <row r="11939" spans="1:17">
      <c r="A11939" t="s">
        <v>122</v>
      </c>
      <c r="B11939">
        <v>2040</v>
      </c>
      <c r="C11939" t="s">
        <v>142</v>
      </c>
      <c r="D11939" t="s">
        <v>1062</v>
      </c>
      <c r="E11939" t="s">
        <v>162</v>
      </c>
      <c r="F11939" t="s">
        <v>164</v>
      </c>
      <c r="G11939" t="s">
        <v>1063</v>
      </c>
      <c r="H11939" t="s">
        <v>135</v>
      </c>
      <c r="I11939">
        <v>0</v>
      </c>
      <c r="P11939">
        <v>0.456386946201292</v>
      </c>
      <c r="Q11939">
        <v>0</v>
      </c>
    </row>
    <row r="11940" spans="1:17">
      <c r="A11940" t="s">
        <v>122</v>
      </c>
      <c r="B11940">
        <v>2040</v>
      </c>
      <c r="C11940" t="s">
        <v>142</v>
      </c>
      <c r="D11940" t="s">
        <v>1062</v>
      </c>
      <c r="E11940" t="s">
        <v>162</v>
      </c>
      <c r="F11940" t="s">
        <v>164</v>
      </c>
      <c r="G11940" t="s">
        <v>1063</v>
      </c>
      <c r="H11940" t="s">
        <v>136</v>
      </c>
      <c r="I11940">
        <v>0</v>
      </c>
      <c r="P11940">
        <v>0.456386946201292</v>
      </c>
      <c r="Q11940">
        <v>0</v>
      </c>
    </row>
    <row r="11941" spans="1:17">
      <c r="A11941" t="s">
        <v>122</v>
      </c>
      <c r="B11941">
        <v>2040</v>
      </c>
      <c r="C11941" t="s">
        <v>142</v>
      </c>
      <c r="D11941" t="s">
        <v>1062</v>
      </c>
      <c r="E11941" t="s">
        <v>162</v>
      </c>
      <c r="F11941" t="s">
        <v>159</v>
      </c>
      <c r="G11941" t="s">
        <v>1063</v>
      </c>
      <c r="H11941" t="s">
        <v>132</v>
      </c>
      <c r="I11941">
        <v>0</v>
      </c>
      <c r="P11941">
        <v>0.456386946201292</v>
      </c>
      <c r="Q11941">
        <v>0</v>
      </c>
    </row>
    <row r="11942" spans="1:17">
      <c r="A11942" t="s">
        <v>122</v>
      </c>
      <c r="B11942">
        <v>2040</v>
      </c>
      <c r="C11942" t="s">
        <v>142</v>
      </c>
      <c r="D11942" t="s">
        <v>1062</v>
      </c>
      <c r="E11942" t="s">
        <v>162</v>
      </c>
      <c r="F11942" t="s">
        <v>159</v>
      </c>
      <c r="G11942" t="s">
        <v>1063</v>
      </c>
      <c r="H11942" t="s">
        <v>135</v>
      </c>
      <c r="I11942">
        <v>0</v>
      </c>
      <c r="P11942">
        <v>0.456386946201292</v>
      </c>
      <c r="Q11942">
        <v>0</v>
      </c>
    </row>
    <row r="11943" spans="1:17">
      <c r="A11943" t="s">
        <v>122</v>
      </c>
      <c r="B11943">
        <v>2040</v>
      </c>
      <c r="C11943" t="s">
        <v>142</v>
      </c>
      <c r="D11943" t="s">
        <v>1062</v>
      </c>
      <c r="E11943" t="s">
        <v>162</v>
      </c>
      <c r="F11943" t="s">
        <v>159</v>
      </c>
      <c r="G11943" t="s">
        <v>1063</v>
      </c>
      <c r="H11943" t="s">
        <v>136</v>
      </c>
      <c r="I11943">
        <v>0</v>
      </c>
      <c r="P11943">
        <v>0.456386946201292</v>
      </c>
      <c r="Q11943">
        <v>0</v>
      </c>
    </row>
    <row r="11944" spans="1:17">
      <c r="A11944" t="s">
        <v>122</v>
      </c>
      <c r="B11944">
        <v>2040</v>
      </c>
      <c r="C11944" t="s">
        <v>142</v>
      </c>
      <c r="D11944" t="s">
        <v>1062</v>
      </c>
      <c r="E11944" t="s">
        <v>162</v>
      </c>
      <c r="F11944" t="s">
        <v>126</v>
      </c>
      <c r="G11944" t="s">
        <v>1063</v>
      </c>
      <c r="H11944" t="s">
        <v>132</v>
      </c>
      <c r="I11944">
        <v>-566815549.814183</v>
      </c>
      <c r="P11944">
        <v>0.456386946201292</v>
      </c>
      <c r="Q11944">
        <v>-258687217.839102</v>
      </c>
    </row>
    <row r="11945" spans="1:17">
      <c r="A11945" t="s">
        <v>122</v>
      </c>
      <c r="B11945">
        <v>2040</v>
      </c>
      <c r="C11945" t="s">
        <v>142</v>
      </c>
      <c r="D11945" t="s">
        <v>1062</v>
      </c>
      <c r="E11945" t="s">
        <v>162</v>
      </c>
      <c r="F11945" t="s">
        <v>126</v>
      </c>
      <c r="G11945" t="s">
        <v>1063</v>
      </c>
      <c r="H11945" t="s">
        <v>135</v>
      </c>
      <c r="I11945">
        <v>456060730.909091</v>
      </c>
      <c r="P11945">
        <v>0.456386946201292</v>
      </c>
      <c r="Q11945">
        <v>208140164.26192901</v>
      </c>
    </row>
    <row r="11946" spans="1:17">
      <c r="A11946" t="s">
        <v>122</v>
      </c>
      <c r="B11946">
        <v>2040</v>
      </c>
      <c r="C11946" t="s">
        <v>142</v>
      </c>
      <c r="D11946" t="s">
        <v>1062</v>
      </c>
      <c r="E11946" t="s">
        <v>162</v>
      </c>
      <c r="F11946" t="s">
        <v>126</v>
      </c>
      <c r="G11946" t="s">
        <v>1063</v>
      </c>
      <c r="H11946" t="s">
        <v>136</v>
      </c>
      <c r="I11946">
        <v>3546136.7278499999</v>
      </c>
      <c r="P11946">
        <v>0.456386946201292</v>
      </c>
      <c r="Q11946">
        <v>1618410.5120357</v>
      </c>
    </row>
    <row r="11947" spans="1:17">
      <c r="A11947" t="s">
        <v>122</v>
      </c>
      <c r="B11947">
        <v>2040</v>
      </c>
      <c r="C11947" t="s">
        <v>142</v>
      </c>
      <c r="D11947" t="s">
        <v>1062</v>
      </c>
      <c r="E11947" t="s">
        <v>162</v>
      </c>
      <c r="F11947" t="s">
        <v>165</v>
      </c>
      <c r="G11947" t="s">
        <v>1063</v>
      </c>
      <c r="H11947" t="s">
        <v>132</v>
      </c>
      <c r="I11947">
        <v>0</v>
      </c>
      <c r="P11947">
        <v>0.456386946201292</v>
      </c>
      <c r="Q11947">
        <v>0</v>
      </c>
    </row>
    <row r="11948" spans="1:17">
      <c r="A11948" t="s">
        <v>122</v>
      </c>
      <c r="B11948">
        <v>2040</v>
      </c>
      <c r="C11948" t="s">
        <v>142</v>
      </c>
      <c r="D11948" t="s">
        <v>1062</v>
      </c>
      <c r="E11948" t="s">
        <v>162</v>
      </c>
      <c r="F11948" t="s">
        <v>165</v>
      </c>
      <c r="G11948" t="s">
        <v>1063</v>
      </c>
      <c r="H11948" t="s">
        <v>135</v>
      </c>
      <c r="I11948">
        <v>0</v>
      </c>
      <c r="P11948">
        <v>0.456386946201292</v>
      </c>
      <c r="Q11948">
        <v>0</v>
      </c>
    </row>
    <row r="11949" spans="1:17">
      <c r="A11949" t="s">
        <v>122</v>
      </c>
      <c r="B11949">
        <v>2040</v>
      </c>
      <c r="C11949" t="s">
        <v>142</v>
      </c>
      <c r="D11949" t="s">
        <v>1062</v>
      </c>
      <c r="E11949" t="s">
        <v>162</v>
      </c>
      <c r="F11949" t="s">
        <v>165</v>
      </c>
      <c r="G11949" t="s">
        <v>1063</v>
      </c>
      <c r="H11949" t="s">
        <v>136</v>
      </c>
      <c r="I11949">
        <v>0</v>
      </c>
      <c r="P11949">
        <v>0.456386946201292</v>
      </c>
      <c r="Q11949">
        <v>0</v>
      </c>
    </row>
    <row r="11950" spans="1:17">
      <c r="A11950" t="s">
        <v>122</v>
      </c>
      <c r="B11950">
        <v>2040</v>
      </c>
      <c r="C11950" t="s">
        <v>142</v>
      </c>
      <c r="D11950" t="s">
        <v>1062</v>
      </c>
      <c r="E11950" t="s">
        <v>162</v>
      </c>
      <c r="F11950" t="s">
        <v>166</v>
      </c>
      <c r="G11950" t="s">
        <v>1063</v>
      </c>
      <c r="H11950" t="s">
        <v>132</v>
      </c>
      <c r="I11950">
        <v>0</v>
      </c>
      <c r="P11950">
        <v>0.456386946201292</v>
      </c>
      <c r="Q11950">
        <v>0</v>
      </c>
    </row>
    <row r="11951" spans="1:17">
      <c r="A11951" t="s">
        <v>122</v>
      </c>
      <c r="B11951">
        <v>2040</v>
      </c>
      <c r="C11951" t="s">
        <v>142</v>
      </c>
      <c r="D11951" t="s">
        <v>1062</v>
      </c>
      <c r="E11951" t="s">
        <v>162</v>
      </c>
      <c r="F11951" t="s">
        <v>166</v>
      </c>
      <c r="G11951" t="s">
        <v>1063</v>
      </c>
      <c r="H11951" t="s">
        <v>135</v>
      </c>
      <c r="I11951">
        <v>0</v>
      </c>
      <c r="P11951">
        <v>0.456386946201292</v>
      </c>
      <c r="Q11951">
        <v>0</v>
      </c>
    </row>
    <row r="11952" spans="1:17">
      <c r="A11952" t="s">
        <v>122</v>
      </c>
      <c r="B11952">
        <v>2040</v>
      </c>
      <c r="C11952" t="s">
        <v>142</v>
      </c>
      <c r="D11952" t="s">
        <v>1062</v>
      </c>
      <c r="E11952" t="s">
        <v>162</v>
      </c>
      <c r="F11952" t="s">
        <v>166</v>
      </c>
      <c r="G11952" t="s">
        <v>1063</v>
      </c>
      <c r="H11952" t="s">
        <v>136</v>
      </c>
      <c r="I11952">
        <v>0</v>
      </c>
      <c r="P11952">
        <v>0.456386946201292</v>
      </c>
      <c r="Q11952">
        <v>0</v>
      </c>
    </row>
    <row r="11953" spans="1:17">
      <c r="A11953" t="s">
        <v>122</v>
      </c>
      <c r="B11953">
        <v>2040</v>
      </c>
      <c r="C11953" t="s">
        <v>142</v>
      </c>
      <c r="D11953" t="s">
        <v>1062</v>
      </c>
      <c r="E11953" t="s">
        <v>162</v>
      </c>
      <c r="F11953" t="s">
        <v>160</v>
      </c>
      <c r="G11953" t="s">
        <v>1063</v>
      </c>
      <c r="H11953" t="s">
        <v>132</v>
      </c>
      <c r="I11953">
        <v>0</v>
      </c>
      <c r="P11953">
        <v>0.456386946201292</v>
      </c>
      <c r="Q11953">
        <v>0</v>
      </c>
    </row>
    <row r="11954" spans="1:17">
      <c r="A11954" t="s">
        <v>122</v>
      </c>
      <c r="B11954">
        <v>2040</v>
      </c>
      <c r="C11954" t="s">
        <v>142</v>
      </c>
      <c r="D11954" t="s">
        <v>1062</v>
      </c>
      <c r="E11954" t="s">
        <v>162</v>
      </c>
      <c r="F11954" t="s">
        <v>160</v>
      </c>
      <c r="G11954" t="s">
        <v>1063</v>
      </c>
      <c r="H11954" t="s">
        <v>135</v>
      </c>
      <c r="I11954">
        <v>0</v>
      </c>
      <c r="P11954">
        <v>0.456386946201292</v>
      </c>
      <c r="Q11954">
        <v>0</v>
      </c>
    </row>
    <row r="11955" spans="1:17">
      <c r="A11955" t="s">
        <v>122</v>
      </c>
      <c r="B11955">
        <v>2040</v>
      </c>
      <c r="C11955" t="s">
        <v>142</v>
      </c>
      <c r="D11955" t="s">
        <v>1062</v>
      </c>
      <c r="E11955" t="s">
        <v>162</v>
      </c>
      <c r="F11955" t="s">
        <v>160</v>
      </c>
      <c r="G11955" t="s">
        <v>1063</v>
      </c>
      <c r="H11955" t="s">
        <v>136</v>
      </c>
      <c r="I11955">
        <v>0</v>
      </c>
      <c r="P11955">
        <v>0.456386946201292</v>
      </c>
      <c r="Q11955">
        <v>0</v>
      </c>
    </row>
    <row r="11956" spans="1:17">
      <c r="A11956" t="s">
        <v>122</v>
      </c>
      <c r="B11956">
        <v>2040</v>
      </c>
      <c r="C11956" t="s">
        <v>137</v>
      </c>
      <c r="D11956" t="s">
        <v>1062</v>
      </c>
      <c r="E11956" t="s">
        <v>170</v>
      </c>
      <c r="F11956" t="s">
        <v>164</v>
      </c>
      <c r="G11956" t="s">
        <v>1063</v>
      </c>
      <c r="H11956" t="s">
        <v>132</v>
      </c>
      <c r="I11956">
        <v>0</v>
      </c>
      <c r="P11956">
        <v>0.456386946201292</v>
      </c>
      <c r="Q11956">
        <v>0</v>
      </c>
    </row>
    <row r="11957" spans="1:17">
      <c r="A11957" t="s">
        <v>122</v>
      </c>
      <c r="B11957">
        <v>2040</v>
      </c>
      <c r="C11957" t="s">
        <v>137</v>
      </c>
      <c r="D11957" t="s">
        <v>1062</v>
      </c>
      <c r="E11957" t="s">
        <v>170</v>
      </c>
      <c r="F11957" t="s">
        <v>164</v>
      </c>
      <c r="G11957" t="s">
        <v>1063</v>
      </c>
      <c r="H11957" t="s">
        <v>135</v>
      </c>
      <c r="I11957">
        <v>0</v>
      </c>
      <c r="P11957">
        <v>0.456386946201292</v>
      </c>
      <c r="Q11957">
        <v>0</v>
      </c>
    </row>
    <row r="11958" spans="1:17">
      <c r="A11958" t="s">
        <v>122</v>
      </c>
      <c r="B11958">
        <v>2040</v>
      </c>
      <c r="C11958" t="s">
        <v>137</v>
      </c>
      <c r="D11958" t="s">
        <v>1062</v>
      </c>
      <c r="E11958" t="s">
        <v>170</v>
      </c>
      <c r="F11958" t="s">
        <v>164</v>
      </c>
      <c r="G11958" t="s">
        <v>1063</v>
      </c>
      <c r="H11958" t="s">
        <v>136</v>
      </c>
      <c r="I11958">
        <v>0</v>
      </c>
      <c r="P11958">
        <v>0.456386946201292</v>
      </c>
      <c r="Q11958">
        <v>0</v>
      </c>
    </row>
    <row r="11959" spans="1:17">
      <c r="A11959" t="s">
        <v>122</v>
      </c>
      <c r="B11959">
        <v>2040</v>
      </c>
      <c r="C11959" t="s">
        <v>137</v>
      </c>
      <c r="D11959" t="s">
        <v>1062</v>
      </c>
      <c r="E11959" t="s">
        <v>170</v>
      </c>
      <c r="F11959" t="s">
        <v>159</v>
      </c>
      <c r="G11959" t="s">
        <v>1063</v>
      </c>
      <c r="H11959" t="s">
        <v>132</v>
      </c>
      <c r="I11959">
        <v>0</v>
      </c>
      <c r="P11959">
        <v>0.456386946201292</v>
      </c>
      <c r="Q11959">
        <v>0</v>
      </c>
    </row>
    <row r="11960" spans="1:17">
      <c r="A11960" t="s">
        <v>122</v>
      </c>
      <c r="B11960">
        <v>2040</v>
      </c>
      <c r="C11960" t="s">
        <v>137</v>
      </c>
      <c r="D11960" t="s">
        <v>1062</v>
      </c>
      <c r="E11960" t="s">
        <v>170</v>
      </c>
      <c r="F11960" t="s">
        <v>159</v>
      </c>
      <c r="G11960" t="s">
        <v>1063</v>
      </c>
      <c r="H11960" t="s">
        <v>135</v>
      </c>
      <c r="I11960">
        <v>0</v>
      </c>
      <c r="P11960">
        <v>0.456386946201292</v>
      </c>
      <c r="Q11960">
        <v>0</v>
      </c>
    </row>
    <row r="11961" spans="1:17">
      <c r="A11961" t="s">
        <v>122</v>
      </c>
      <c r="B11961">
        <v>2040</v>
      </c>
      <c r="C11961" t="s">
        <v>137</v>
      </c>
      <c r="D11961" t="s">
        <v>1062</v>
      </c>
      <c r="E11961" t="s">
        <v>170</v>
      </c>
      <c r="F11961" t="s">
        <v>159</v>
      </c>
      <c r="G11961" t="s">
        <v>1063</v>
      </c>
      <c r="H11961" t="s">
        <v>136</v>
      </c>
      <c r="I11961">
        <v>0</v>
      </c>
      <c r="P11961">
        <v>0.456386946201292</v>
      </c>
      <c r="Q11961">
        <v>0</v>
      </c>
    </row>
    <row r="11962" spans="1:17">
      <c r="A11962" t="s">
        <v>122</v>
      </c>
      <c r="B11962">
        <v>2040</v>
      </c>
      <c r="C11962" t="s">
        <v>137</v>
      </c>
      <c r="D11962" t="s">
        <v>1062</v>
      </c>
      <c r="E11962" t="s">
        <v>170</v>
      </c>
      <c r="F11962" t="s">
        <v>126</v>
      </c>
      <c r="G11962" t="s">
        <v>1063</v>
      </c>
      <c r="H11962" t="s">
        <v>132</v>
      </c>
      <c r="I11962">
        <v>84395478.372063398</v>
      </c>
      <c r="P11962">
        <v>0.456386946201292</v>
      </c>
      <c r="Q11962">
        <v>38516994.6474232</v>
      </c>
    </row>
    <row r="11963" spans="1:17">
      <c r="A11963" t="s">
        <v>122</v>
      </c>
      <c r="B11963">
        <v>2040</v>
      </c>
      <c r="C11963" t="s">
        <v>137</v>
      </c>
      <c r="D11963" t="s">
        <v>1062</v>
      </c>
      <c r="E11963" t="s">
        <v>170</v>
      </c>
      <c r="F11963" t="s">
        <v>126</v>
      </c>
      <c r="G11963" t="s">
        <v>1063</v>
      </c>
      <c r="H11963" t="s">
        <v>135</v>
      </c>
      <c r="I11963">
        <v>271488076.31160599</v>
      </c>
      <c r="P11963">
        <v>0.456386946201292</v>
      </c>
      <c r="Q11963">
        <v>123903614.07791699</v>
      </c>
    </row>
    <row r="11964" spans="1:17">
      <c r="A11964" t="s">
        <v>122</v>
      </c>
      <c r="B11964">
        <v>2040</v>
      </c>
      <c r="C11964" t="s">
        <v>137</v>
      </c>
      <c r="D11964" t="s">
        <v>1062</v>
      </c>
      <c r="E11964" t="s">
        <v>170</v>
      </c>
      <c r="F11964" t="s">
        <v>126</v>
      </c>
      <c r="G11964" t="s">
        <v>1063</v>
      </c>
      <c r="H11964" t="s">
        <v>136</v>
      </c>
      <c r="I11964">
        <v>25812098.333333399</v>
      </c>
      <c r="P11964">
        <v>0.456386946201292</v>
      </c>
      <c r="Q11964">
        <v>11780304.733397501</v>
      </c>
    </row>
    <row r="11965" spans="1:17">
      <c r="A11965" t="s">
        <v>122</v>
      </c>
      <c r="B11965">
        <v>2040</v>
      </c>
      <c r="C11965" t="s">
        <v>137</v>
      </c>
      <c r="D11965" t="s">
        <v>1062</v>
      </c>
      <c r="E11965" t="s">
        <v>170</v>
      </c>
      <c r="F11965" t="s">
        <v>165</v>
      </c>
      <c r="G11965" t="s">
        <v>1063</v>
      </c>
      <c r="H11965" t="s">
        <v>132</v>
      </c>
      <c r="I11965">
        <v>0</v>
      </c>
      <c r="P11965">
        <v>0.456386946201292</v>
      </c>
      <c r="Q11965">
        <v>0</v>
      </c>
    </row>
    <row r="11966" spans="1:17">
      <c r="A11966" t="s">
        <v>122</v>
      </c>
      <c r="B11966">
        <v>2040</v>
      </c>
      <c r="C11966" t="s">
        <v>137</v>
      </c>
      <c r="D11966" t="s">
        <v>1062</v>
      </c>
      <c r="E11966" t="s">
        <v>170</v>
      </c>
      <c r="F11966" t="s">
        <v>165</v>
      </c>
      <c r="G11966" t="s">
        <v>1063</v>
      </c>
      <c r="H11966" t="s">
        <v>135</v>
      </c>
      <c r="I11966">
        <v>0</v>
      </c>
      <c r="P11966">
        <v>0.456386946201292</v>
      </c>
      <c r="Q11966">
        <v>0</v>
      </c>
    </row>
    <row r="11967" spans="1:17">
      <c r="A11967" t="s">
        <v>122</v>
      </c>
      <c r="B11967">
        <v>2040</v>
      </c>
      <c r="C11967" t="s">
        <v>137</v>
      </c>
      <c r="D11967" t="s">
        <v>1062</v>
      </c>
      <c r="E11967" t="s">
        <v>170</v>
      </c>
      <c r="F11967" t="s">
        <v>165</v>
      </c>
      <c r="G11967" t="s">
        <v>1063</v>
      </c>
      <c r="H11967" t="s">
        <v>136</v>
      </c>
      <c r="I11967">
        <v>0</v>
      </c>
      <c r="P11967">
        <v>0.456386946201292</v>
      </c>
      <c r="Q11967">
        <v>0</v>
      </c>
    </row>
    <row r="11968" spans="1:17">
      <c r="A11968" t="s">
        <v>122</v>
      </c>
      <c r="B11968">
        <v>2040</v>
      </c>
      <c r="C11968" t="s">
        <v>137</v>
      </c>
      <c r="D11968" t="s">
        <v>1062</v>
      </c>
      <c r="E11968" t="s">
        <v>170</v>
      </c>
      <c r="F11968" t="s">
        <v>166</v>
      </c>
      <c r="G11968" t="s">
        <v>1063</v>
      </c>
      <c r="H11968" t="s">
        <v>132</v>
      </c>
      <c r="I11968">
        <v>0</v>
      </c>
      <c r="P11968">
        <v>0.456386946201292</v>
      </c>
      <c r="Q11968">
        <v>0</v>
      </c>
    </row>
    <row r="11969" spans="1:17">
      <c r="A11969" t="s">
        <v>122</v>
      </c>
      <c r="B11969">
        <v>2040</v>
      </c>
      <c r="C11969" t="s">
        <v>137</v>
      </c>
      <c r="D11969" t="s">
        <v>1062</v>
      </c>
      <c r="E11969" t="s">
        <v>170</v>
      </c>
      <c r="F11969" t="s">
        <v>166</v>
      </c>
      <c r="G11969" t="s">
        <v>1063</v>
      </c>
      <c r="H11969" t="s">
        <v>135</v>
      </c>
      <c r="I11969">
        <v>0</v>
      </c>
      <c r="P11969">
        <v>0.456386946201292</v>
      </c>
      <c r="Q11969">
        <v>0</v>
      </c>
    </row>
    <row r="11970" spans="1:17">
      <c r="A11970" t="s">
        <v>122</v>
      </c>
      <c r="B11970">
        <v>2040</v>
      </c>
      <c r="C11970" t="s">
        <v>137</v>
      </c>
      <c r="D11970" t="s">
        <v>1062</v>
      </c>
      <c r="E11970" t="s">
        <v>170</v>
      </c>
      <c r="F11970" t="s">
        <v>166</v>
      </c>
      <c r="G11970" t="s">
        <v>1063</v>
      </c>
      <c r="H11970" t="s">
        <v>136</v>
      </c>
      <c r="I11970">
        <v>0</v>
      </c>
      <c r="P11970">
        <v>0.456386946201292</v>
      </c>
      <c r="Q11970">
        <v>0</v>
      </c>
    </row>
    <row r="11971" spans="1:17">
      <c r="A11971" t="s">
        <v>122</v>
      </c>
      <c r="B11971">
        <v>2040</v>
      </c>
      <c r="C11971" t="s">
        <v>137</v>
      </c>
      <c r="D11971" t="s">
        <v>1062</v>
      </c>
      <c r="E11971" t="s">
        <v>170</v>
      </c>
      <c r="F11971" t="s">
        <v>160</v>
      </c>
      <c r="G11971" t="s">
        <v>1063</v>
      </c>
      <c r="H11971" t="s">
        <v>132</v>
      </c>
      <c r="I11971">
        <v>0</v>
      </c>
      <c r="P11971">
        <v>0.456386946201292</v>
      </c>
      <c r="Q11971">
        <v>0</v>
      </c>
    </row>
    <row r="11972" spans="1:17">
      <c r="A11972" t="s">
        <v>122</v>
      </c>
      <c r="B11972">
        <v>2040</v>
      </c>
      <c r="C11972" t="s">
        <v>137</v>
      </c>
      <c r="D11972" t="s">
        <v>1062</v>
      </c>
      <c r="E11972" t="s">
        <v>170</v>
      </c>
      <c r="F11972" t="s">
        <v>160</v>
      </c>
      <c r="G11972" t="s">
        <v>1063</v>
      </c>
      <c r="H11972" t="s">
        <v>135</v>
      </c>
      <c r="I11972">
        <v>0</v>
      </c>
      <c r="P11972">
        <v>0.456386946201292</v>
      </c>
      <c r="Q11972">
        <v>0</v>
      </c>
    </row>
    <row r="11973" spans="1:17">
      <c r="A11973" t="s">
        <v>122</v>
      </c>
      <c r="B11973">
        <v>2040</v>
      </c>
      <c r="C11973" t="s">
        <v>137</v>
      </c>
      <c r="D11973" t="s">
        <v>1062</v>
      </c>
      <c r="E11973" t="s">
        <v>170</v>
      </c>
      <c r="F11973" t="s">
        <v>160</v>
      </c>
      <c r="G11973" t="s">
        <v>1063</v>
      </c>
      <c r="H11973" t="s">
        <v>136</v>
      </c>
      <c r="I11973">
        <v>0</v>
      </c>
      <c r="P11973">
        <v>0.456386946201292</v>
      </c>
      <c r="Q11973">
        <v>0</v>
      </c>
    </row>
    <row r="11974" spans="1:17">
      <c r="A11974" t="s">
        <v>122</v>
      </c>
      <c r="B11974">
        <v>2040</v>
      </c>
      <c r="C11974" t="s">
        <v>148</v>
      </c>
      <c r="D11974" t="s">
        <v>1066</v>
      </c>
      <c r="E11974" t="s">
        <v>170</v>
      </c>
      <c r="F11974" t="s">
        <v>164</v>
      </c>
      <c r="G11974" t="s">
        <v>158</v>
      </c>
      <c r="H11974" t="s">
        <v>132</v>
      </c>
      <c r="I11974">
        <v>0</v>
      </c>
      <c r="P11974">
        <v>0.456386946201292</v>
      </c>
      <c r="Q11974">
        <v>0</v>
      </c>
    </row>
    <row r="11975" spans="1:17">
      <c r="A11975" t="s">
        <v>122</v>
      </c>
      <c r="B11975">
        <v>2040</v>
      </c>
      <c r="C11975" t="s">
        <v>148</v>
      </c>
      <c r="D11975" t="s">
        <v>1066</v>
      </c>
      <c r="E11975" t="s">
        <v>170</v>
      </c>
      <c r="F11975" t="s">
        <v>164</v>
      </c>
      <c r="G11975" t="s">
        <v>158</v>
      </c>
      <c r="H11975" t="s">
        <v>135</v>
      </c>
      <c r="I11975">
        <v>0</v>
      </c>
      <c r="P11975">
        <v>0.456386946201292</v>
      </c>
      <c r="Q11975">
        <v>0</v>
      </c>
    </row>
    <row r="11976" spans="1:17">
      <c r="A11976" t="s">
        <v>122</v>
      </c>
      <c r="B11976">
        <v>2040</v>
      </c>
      <c r="C11976" t="s">
        <v>148</v>
      </c>
      <c r="D11976" t="s">
        <v>1066</v>
      </c>
      <c r="E11976" t="s">
        <v>170</v>
      </c>
      <c r="F11976" t="s">
        <v>164</v>
      </c>
      <c r="G11976" t="s">
        <v>158</v>
      </c>
      <c r="H11976" t="s">
        <v>136</v>
      </c>
      <c r="I11976">
        <v>0</v>
      </c>
      <c r="P11976">
        <v>0.456386946201292</v>
      </c>
      <c r="Q11976">
        <v>0</v>
      </c>
    </row>
    <row r="11977" spans="1:17">
      <c r="A11977" t="s">
        <v>122</v>
      </c>
      <c r="B11977">
        <v>2040</v>
      </c>
      <c r="C11977" t="s">
        <v>148</v>
      </c>
      <c r="D11977" t="s">
        <v>1066</v>
      </c>
      <c r="E11977" t="s">
        <v>170</v>
      </c>
      <c r="F11977" t="s">
        <v>159</v>
      </c>
      <c r="G11977" t="s">
        <v>158</v>
      </c>
      <c r="H11977" t="s">
        <v>132</v>
      </c>
      <c r="I11977">
        <v>0</v>
      </c>
      <c r="P11977">
        <v>0.456386946201292</v>
      </c>
      <c r="Q11977">
        <v>0</v>
      </c>
    </row>
    <row r="11978" spans="1:17">
      <c r="A11978" t="s">
        <v>122</v>
      </c>
      <c r="B11978">
        <v>2040</v>
      </c>
      <c r="C11978" t="s">
        <v>148</v>
      </c>
      <c r="D11978" t="s">
        <v>1066</v>
      </c>
      <c r="E11978" t="s">
        <v>170</v>
      </c>
      <c r="F11978" t="s">
        <v>159</v>
      </c>
      <c r="G11978" t="s">
        <v>158</v>
      </c>
      <c r="H11978" t="s">
        <v>135</v>
      </c>
      <c r="I11978">
        <v>0</v>
      </c>
      <c r="P11978">
        <v>0.456386946201292</v>
      </c>
      <c r="Q11978">
        <v>0</v>
      </c>
    </row>
    <row r="11979" spans="1:17">
      <c r="A11979" t="s">
        <v>122</v>
      </c>
      <c r="B11979">
        <v>2040</v>
      </c>
      <c r="C11979" t="s">
        <v>148</v>
      </c>
      <c r="D11979" t="s">
        <v>1066</v>
      </c>
      <c r="E11979" t="s">
        <v>170</v>
      </c>
      <c r="F11979" t="s">
        <v>159</v>
      </c>
      <c r="G11979" t="s">
        <v>158</v>
      </c>
      <c r="H11979" t="s">
        <v>136</v>
      </c>
      <c r="I11979">
        <v>0</v>
      </c>
      <c r="P11979">
        <v>0.456386946201292</v>
      </c>
      <c r="Q11979">
        <v>0</v>
      </c>
    </row>
    <row r="11980" spans="1:17">
      <c r="A11980" t="s">
        <v>122</v>
      </c>
      <c r="B11980">
        <v>2040</v>
      </c>
      <c r="C11980" t="s">
        <v>148</v>
      </c>
      <c r="D11980" t="s">
        <v>1066</v>
      </c>
      <c r="E11980" t="s">
        <v>170</v>
      </c>
      <c r="F11980" t="s">
        <v>126</v>
      </c>
      <c r="G11980" t="s">
        <v>158</v>
      </c>
      <c r="H11980" t="s">
        <v>132</v>
      </c>
      <c r="I11980">
        <v>0</v>
      </c>
      <c r="P11980">
        <v>0.456386946201292</v>
      </c>
      <c r="Q11980">
        <v>0</v>
      </c>
    </row>
    <row r="11981" spans="1:17">
      <c r="A11981" t="s">
        <v>122</v>
      </c>
      <c r="B11981">
        <v>2040</v>
      </c>
      <c r="C11981" t="s">
        <v>148</v>
      </c>
      <c r="D11981" t="s">
        <v>1066</v>
      </c>
      <c r="E11981" t="s">
        <v>170</v>
      </c>
      <c r="F11981" t="s">
        <v>126</v>
      </c>
      <c r="G11981" t="s">
        <v>158</v>
      </c>
      <c r="H11981" t="s">
        <v>135</v>
      </c>
      <c r="I11981">
        <v>0</v>
      </c>
      <c r="P11981">
        <v>0.456386946201292</v>
      </c>
      <c r="Q11981">
        <v>0</v>
      </c>
    </row>
    <row r="11982" spans="1:17">
      <c r="A11982" t="s">
        <v>122</v>
      </c>
      <c r="B11982">
        <v>2040</v>
      </c>
      <c r="C11982" t="s">
        <v>148</v>
      </c>
      <c r="D11982" t="s">
        <v>1066</v>
      </c>
      <c r="E11982" t="s">
        <v>170</v>
      </c>
      <c r="F11982" t="s">
        <v>126</v>
      </c>
      <c r="G11982" t="s">
        <v>158</v>
      </c>
      <c r="H11982" t="s">
        <v>136</v>
      </c>
      <c r="I11982">
        <v>0</v>
      </c>
      <c r="P11982">
        <v>0.456386946201292</v>
      </c>
      <c r="Q11982">
        <v>0</v>
      </c>
    </row>
    <row r="11983" spans="1:17">
      <c r="A11983" t="s">
        <v>122</v>
      </c>
      <c r="B11983">
        <v>2040</v>
      </c>
      <c r="C11983" t="s">
        <v>148</v>
      </c>
      <c r="D11983" t="s">
        <v>1066</v>
      </c>
      <c r="E11983" t="s">
        <v>170</v>
      </c>
      <c r="F11983" t="s">
        <v>165</v>
      </c>
      <c r="G11983" t="s">
        <v>158</v>
      </c>
      <c r="H11983" t="s">
        <v>132</v>
      </c>
      <c r="I11983">
        <v>0</v>
      </c>
      <c r="P11983">
        <v>0.456386946201292</v>
      </c>
      <c r="Q11983">
        <v>0</v>
      </c>
    </row>
    <row r="11984" spans="1:17">
      <c r="A11984" t="s">
        <v>122</v>
      </c>
      <c r="B11984">
        <v>2040</v>
      </c>
      <c r="C11984" t="s">
        <v>148</v>
      </c>
      <c r="D11984" t="s">
        <v>1066</v>
      </c>
      <c r="E11984" t="s">
        <v>170</v>
      </c>
      <c r="F11984" t="s">
        <v>165</v>
      </c>
      <c r="G11984" t="s">
        <v>158</v>
      </c>
      <c r="H11984" t="s">
        <v>135</v>
      </c>
      <c r="I11984">
        <v>0</v>
      </c>
      <c r="P11984">
        <v>0.456386946201292</v>
      </c>
      <c r="Q11984">
        <v>0</v>
      </c>
    </row>
    <row r="11985" spans="1:17">
      <c r="A11985" t="s">
        <v>122</v>
      </c>
      <c r="B11985">
        <v>2040</v>
      </c>
      <c r="C11985" t="s">
        <v>148</v>
      </c>
      <c r="D11985" t="s">
        <v>1066</v>
      </c>
      <c r="E11985" t="s">
        <v>170</v>
      </c>
      <c r="F11985" t="s">
        <v>165</v>
      </c>
      <c r="G11985" t="s">
        <v>158</v>
      </c>
      <c r="H11985" t="s">
        <v>136</v>
      </c>
      <c r="I11985">
        <v>0</v>
      </c>
      <c r="P11985">
        <v>0.456386946201292</v>
      </c>
      <c r="Q11985">
        <v>0</v>
      </c>
    </row>
    <row r="11986" spans="1:17">
      <c r="A11986" t="s">
        <v>122</v>
      </c>
      <c r="B11986">
        <v>2040</v>
      </c>
      <c r="C11986" t="s">
        <v>148</v>
      </c>
      <c r="D11986" t="s">
        <v>1066</v>
      </c>
      <c r="E11986" t="s">
        <v>170</v>
      </c>
      <c r="F11986" t="s">
        <v>166</v>
      </c>
      <c r="G11986" t="s">
        <v>158</v>
      </c>
      <c r="H11986" t="s">
        <v>132</v>
      </c>
      <c r="I11986">
        <v>0</v>
      </c>
      <c r="P11986">
        <v>0.456386946201292</v>
      </c>
      <c r="Q11986">
        <v>0</v>
      </c>
    </row>
    <row r="11987" spans="1:17">
      <c r="A11987" t="s">
        <v>122</v>
      </c>
      <c r="B11987">
        <v>2040</v>
      </c>
      <c r="C11987" t="s">
        <v>148</v>
      </c>
      <c r="D11987" t="s">
        <v>1066</v>
      </c>
      <c r="E11987" t="s">
        <v>170</v>
      </c>
      <c r="F11987" t="s">
        <v>166</v>
      </c>
      <c r="G11987" t="s">
        <v>158</v>
      </c>
      <c r="H11987" t="s">
        <v>135</v>
      </c>
      <c r="I11987">
        <v>0</v>
      </c>
      <c r="P11987">
        <v>0.456386946201292</v>
      </c>
      <c r="Q11987">
        <v>0</v>
      </c>
    </row>
    <row r="11988" spans="1:17">
      <c r="A11988" t="s">
        <v>122</v>
      </c>
      <c r="B11988">
        <v>2040</v>
      </c>
      <c r="C11988" t="s">
        <v>148</v>
      </c>
      <c r="D11988" t="s">
        <v>1066</v>
      </c>
      <c r="E11988" t="s">
        <v>170</v>
      </c>
      <c r="F11988" t="s">
        <v>166</v>
      </c>
      <c r="G11988" t="s">
        <v>158</v>
      </c>
      <c r="H11988" t="s">
        <v>136</v>
      </c>
      <c r="I11988">
        <v>0</v>
      </c>
      <c r="P11988">
        <v>0.456386946201292</v>
      </c>
      <c r="Q11988">
        <v>0</v>
      </c>
    </row>
    <row r="11989" spans="1:17">
      <c r="A11989" t="s">
        <v>122</v>
      </c>
      <c r="B11989">
        <v>2040</v>
      </c>
      <c r="C11989" t="s">
        <v>148</v>
      </c>
      <c r="D11989" t="s">
        <v>1066</v>
      </c>
      <c r="E11989" t="s">
        <v>170</v>
      </c>
      <c r="F11989" t="s">
        <v>160</v>
      </c>
      <c r="G11989" t="s">
        <v>158</v>
      </c>
      <c r="H11989" t="s">
        <v>132</v>
      </c>
      <c r="I11989">
        <v>0</v>
      </c>
      <c r="P11989">
        <v>0.456386946201292</v>
      </c>
      <c r="Q11989">
        <v>0</v>
      </c>
    </row>
    <row r="11990" spans="1:17">
      <c r="A11990" t="s">
        <v>122</v>
      </c>
      <c r="B11990">
        <v>2040</v>
      </c>
      <c r="C11990" t="s">
        <v>148</v>
      </c>
      <c r="D11990" t="s">
        <v>1066</v>
      </c>
      <c r="E11990" t="s">
        <v>170</v>
      </c>
      <c r="F11990" t="s">
        <v>160</v>
      </c>
      <c r="G11990" t="s">
        <v>158</v>
      </c>
      <c r="H11990" t="s">
        <v>135</v>
      </c>
      <c r="I11990">
        <v>0</v>
      </c>
      <c r="P11990">
        <v>0.456386946201292</v>
      </c>
      <c r="Q11990">
        <v>0</v>
      </c>
    </row>
    <row r="11991" spans="1:17">
      <c r="A11991" t="s">
        <v>122</v>
      </c>
      <c r="B11991">
        <v>2040</v>
      </c>
      <c r="C11991" t="s">
        <v>148</v>
      </c>
      <c r="D11991" t="s">
        <v>1066</v>
      </c>
      <c r="E11991" t="s">
        <v>170</v>
      </c>
      <c r="F11991" t="s">
        <v>160</v>
      </c>
      <c r="G11991" t="s">
        <v>158</v>
      </c>
      <c r="H11991" t="s">
        <v>136</v>
      </c>
      <c r="I11991">
        <v>0</v>
      </c>
      <c r="P11991">
        <v>0.456386946201292</v>
      </c>
      <c r="Q11991">
        <v>0</v>
      </c>
    </row>
    <row r="11992" spans="1:17">
      <c r="A11992" t="s">
        <v>122</v>
      </c>
      <c r="B11992">
        <v>2040</v>
      </c>
      <c r="C11992" t="s">
        <v>149</v>
      </c>
      <c r="D11992" t="s">
        <v>1066</v>
      </c>
      <c r="E11992" t="s">
        <v>170</v>
      </c>
      <c r="F11992" t="s">
        <v>164</v>
      </c>
      <c r="G11992" t="s">
        <v>158</v>
      </c>
      <c r="H11992" t="s">
        <v>132</v>
      </c>
      <c r="I11992">
        <v>0</v>
      </c>
      <c r="P11992">
        <v>0.456386946201292</v>
      </c>
      <c r="Q11992">
        <v>0</v>
      </c>
    </row>
    <row r="11993" spans="1:17">
      <c r="A11993" t="s">
        <v>122</v>
      </c>
      <c r="B11993">
        <v>2040</v>
      </c>
      <c r="C11993" t="s">
        <v>149</v>
      </c>
      <c r="D11993" t="s">
        <v>1066</v>
      </c>
      <c r="E11993" t="s">
        <v>170</v>
      </c>
      <c r="F11993" t="s">
        <v>164</v>
      </c>
      <c r="G11993" t="s">
        <v>158</v>
      </c>
      <c r="H11993" t="s">
        <v>135</v>
      </c>
      <c r="I11993">
        <v>0</v>
      </c>
      <c r="P11993">
        <v>0.456386946201292</v>
      </c>
      <c r="Q11993">
        <v>0</v>
      </c>
    </row>
    <row r="11994" spans="1:17">
      <c r="A11994" t="s">
        <v>122</v>
      </c>
      <c r="B11994">
        <v>2040</v>
      </c>
      <c r="C11994" t="s">
        <v>149</v>
      </c>
      <c r="D11994" t="s">
        <v>1066</v>
      </c>
      <c r="E11994" t="s">
        <v>170</v>
      </c>
      <c r="F11994" t="s">
        <v>164</v>
      </c>
      <c r="G11994" t="s">
        <v>158</v>
      </c>
      <c r="H11994" t="s">
        <v>136</v>
      </c>
      <c r="I11994">
        <v>0</v>
      </c>
      <c r="P11994">
        <v>0.456386946201292</v>
      </c>
      <c r="Q11994">
        <v>0</v>
      </c>
    </row>
    <row r="11995" spans="1:17">
      <c r="A11995" t="s">
        <v>122</v>
      </c>
      <c r="B11995">
        <v>2040</v>
      </c>
      <c r="C11995" t="s">
        <v>149</v>
      </c>
      <c r="D11995" t="s">
        <v>1066</v>
      </c>
      <c r="E11995" t="s">
        <v>170</v>
      </c>
      <c r="F11995" t="s">
        <v>159</v>
      </c>
      <c r="G11995" t="s">
        <v>158</v>
      </c>
      <c r="H11995" t="s">
        <v>132</v>
      </c>
      <c r="I11995">
        <v>0</v>
      </c>
      <c r="P11995">
        <v>0.456386946201292</v>
      </c>
      <c r="Q11995">
        <v>0</v>
      </c>
    </row>
    <row r="11996" spans="1:17">
      <c r="A11996" t="s">
        <v>122</v>
      </c>
      <c r="B11996">
        <v>2040</v>
      </c>
      <c r="C11996" t="s">
        <v>149</v>
      </c>
      <c r="D11996" t="s">
        <v>1066</v>
      </c>
      <c r="E11996" t="s">
        <v>170</v>
      </c>
      <c r="F11996" t="s">
        <v>159</v>
      </c>
      <c r="G11996" t="s">
        <v>158</v>
      </c>
      <c r="H11996" t="s">
        <v>135</v>
      </c>
      <c r="I11996">
        <v>0</v>
      </c>
      <c r="P11996">
        <v>0.456386946201292</v>
      </c>
      <c r="Q11996">
        <v>0</v>
      </c>
    </row>
    <row r="11997" spans="1:17">
      <c r="A11997" t="s">
        <v>122</v>
      </c>
      <c r="B11997">
        <v>2040</v>
      </c>
      <c r="C11997" t="s">
        <v>149</v>
      </c>
      <c r="D11997" t="s">
        <v>1066</v>
      </c>
      <c r="E11997" t="s">
        <v>170</v>
      </c>
      <c r="F11997" t="s">
        <v>159</v>
      </c>
      <c r="G11997" t="s">
        <v>158</v>
      </c>
      <c r="H11997" t="s">
        <v>136</v>
      </c>
      <c r="I11997">
        <v>0</v>
      </c>
      <c r="P11997">
        <v>0.456386946201292</v>
      </c>
      <c r="Q11997">
        <v>0</v>
      </c>
    </row>
    <row r="11998" spans="1:17">
      <c r="A11998" t="s">
        <v>122</v>
      </c>
      <c r="B11998">
        <v>2040</v>
      </c>
      <c r="C11998" t="s">
        <v>149</v>
      </c>
      <c r="D11998" t="s">
        <v>1066</v>
      </c>
      <c r="E11998" t="s">
        <v>170</v>
      </c>
      <c r="F11998" t="s">
        <v>126</v>
      </c>
      <c r="G11998" t="s">
        <v>158</v>
      </c>
      <c r="H11998" t="s">
        <v>132</v>
      </c>
      <c r="I11998">
        <v>0</v>
      </c>
      <c r="P11998">
        <v>0.456386946201292</v>
      </c>
      <c r="Q11998">
        <v>0</v>
      </c>
    </row>
    <row r="11999" spans="1:17">
      <c r="A11999" t="s">
        <v>122</v>
      </c>
      <c r="B11999">
        <v>2040</v>
      </c>
      <c r="C11999" t="s">
        <v>149</v>
      </c>
      <c r="D11999" t="s">
        <v>1066</v>
      </c>
      <c r="E11999" t="s">
        <v>170</v>
      </c>
      <c r="F11999" t="s">
        <v>126</v>
      </c>
      <c r="G11999" t="s">
        <v>158</v>
      </c>
      <c r="H11999" t="s">
        <v>135</v>
      </c>
      <c r="I11999">
        <v>0</v>
      </c>
      <c r="P11999">
        <v>0.456386946201292</v>
      </c>
      <c r="Q11999">
        <v>0</v>
      </c>
    </row>
    <row r="12000" spans="1:17">
      <c r="A12000" t="s">
        <v>122</v>
      </c>
      <c r="B12000">
        <v>2040</v>
      </c>
      <c r="C12000" t="s">
        <v>149</v>
      </c>
      <c r="D12000" t="s">
        <v>1066</v>
      </c>
      <c r="E12000" t="s">
        <v>170</v>
      </c>
      <c r="F12000" t="s">
        <v>126</v>
      </c>
      <c r="G12000" t="s">
        <v>158</v>
      </c>
      <c r="H12000" t="s">
        <v>136</v>
      </c>
      <c r="I12000">
        <v>0</v>
      </c>
      <c r="P12000">
        <v>0.456386946201292</v>
      </c>
      <c r="Q12000">
        <v>0</v>
      </c>
    </row>
    <row r="12001" spans="1:17">
      <c r="A12001" t="s">
        <v>122</v>
      </c>
      <c r="B12001">
        <v>2040</v>
      </c>
      <c r="C12001" t="s">
        <v>149</v>
      </c>
      <c r="D12001" t="s">
        <v>1066</v>
      </c>
      <c r="E12001" t="s">
        <v>170</v>
      </c>
      <c r="F12001" t="s">
        <v>165</v>
      </c>
      <c r="G12001" t="s">
        <v>158</v>
      </c>
      <c r="H12001" t="s">
        <v>132</v>
      </c>
      <c r="I12001">
        <v>0</v>
      </c>
      <c r="P12001">
        <v>0.456386946201292</v>
      </c>
      <c r="Q12001">
        <v>0</v>
      </c>
    </row>
    <row r="12002" spans="1:17">
      <c r="A12002" t="s">
        <v>122</v>
      </c>
      <c r="B12002">
        <v>2040</v>
      </c>
      <c r="C12002" t="s">
        <v>149</v>
      </c>
      <c r="D12002" t="s">
        <v>1066</v>
      </c>
      <c r="E12002" t="s">
        <v>170</v>
      </c>
      <c r="F12002" t="s">
        <v>165</v>
      </c>
      <c r="G12002" t="s">
        <v>158</v>
      </c>
      <c r="H12002" t="s">
        <v>135</v>
      </c>
      <c r="I12002">
        <v>0</v>
      </c>
      <c r="P12002">
        <v>0.456386946201292</v>
      </c>
      <c r="Q12002">
        <v>0</v>
      </c>
    </row>
    <row r="12003" spans="1:17">
      <c r="A12003" t="s">
        <v>122</v>
      </c>
      <c r="B12003">
        <v>2040</v>
      </c>
      <c r="C12003" t="s">
        <v>149</v>
      </c>
      <c r="D12003" t="s">
        <v>1066</v>
      </c>
      <c r="E12003" t="s">
        <v>170</v>
      </c>
      <c r="F12003" t="s">
        <v>165</v>
      </c>
      <c r="G12003" t="s">
        <v>158</v>
      </c>
      <c r="H12003" t="s">
        <v>136</v>
      </c>
      <c r="I12003">
        <v>0</v>
      </c>
      <c r="P12003">
        <v>0.456386946201292</v>
      </c>
      <c r="Q12003">
        <v>0</v>
      </c>
    </row>
    <row r="12004" spans="1:17">
      <c r="A12004" t="s">
        <v>122</v>
      </c>
      <c r="B12004">
        <v>2040</v>
      </c>
      <c r="C12004" t="s">
        <v>149</v>
      </c>
      <c r="D12004" t="s">
        <v>1066</v>
      </c>
      <c r="E12004" t="s">
        <v>170</v>
      </c>
      <c r="F12004" t="s">
        <v>166</v>
      </c>
      <c r="G12004" t="s">
        <v>158</v>
      </c>
      <c r="H12004" t="s">
        <v>132</v>
      </c>
      <c r="I12004">
        <v>0</v>
      </c>
      <c r="P12004">
        <v>0.456386946201292</v>
      </c>
      <c r="Q12004">
        <v>0</v>
      </c>
    </row>
    <row r="12005" spans="1:17">
      <c r="A12005" t="s">
        <v>122</v>
      </c>
      <c r="B12005">
        <v>2040</v>
      </c>
      <c r="C12005" t="s">
        <v>149</v>
      </c>
      <c r="D12005" t="s">
        <v>1066</v>
      </c>
      <c r="E12005" t="s">
        <v>170</v>
      </c>
      <c r="F12005" t="s">
        <v>166</v>
      </c>
      <c r="G12005" t="s">
        <v>158</v>
      </c>
      <c r="H12005" t="s">
        <v>135</v>
      </c>
      <c r="I12005">
        <v>0</v>
      </c>
      <c r="P12005">
        <v>0.456386946201292</v>
      </c>
      <c r="Q12005">
        <v>0</v>
      </c>
    </row>
    <row r="12006" spans="1:17">
      <c r="A12006" t="s">
        <v>122</v>
      </c>
      <c r="B12006">
        <v>2040</v>
      </c>
      <c r="C12006" t="s">
        <v>149</v>
      </c>
      <c r="D12006" t="s">
        <v>1066</v>
      </c>
      <c r="E12006" t="s">
        <v>170</v>
      </c>
      <c r="F12006" t="s">
        <v>166</v>
      </c>
      <c r="G12006" t="s">
        <v>158</v>
      </c>
      <c r="H12006" t="s">
        <v>136</v>
      </c>
      <c r="I12006">
        <v>0</v>
      </c>
      <c r="P12006">
        <v>0.456386946201292</v>
      </c>
      <c r="Q12006">
        <v>0</v>
      </c>
    </row>
    <row r="12007" spans="1:17">
      <c r="A12007" t="s">
        <v>122</v>
      </c>
      <c r="B12007">
        <v>2040</v>
      </c>
      <c r="C12007" t="s">
        <v>149</v>
      </c>
      <c r="D12007" t="s">
        <v>1066</v>
      </c>
      <c r="E12007" t="s">
        <v>170</v>
      </c>
      <c r="F12007" t="s">
        <v>160</v>
      </c>
      <c r="G12007" t="s">
        <v>158</v>
      </c>
      <c r="H12007" t="s">
        <v>132</v>
      </c>
      <c r="I12007">
        <v>0</v>
      </c>
      <c r="P12007">
        <v>0.456386946201292</v>
      </c>
      <c r="Q12007">
        <v>0</v>
      </c>
    </row>
    <row r="12008" spans="1:17">
      <c r="A12008" t="s">
        <v>122</v>
      </c>
      <c r="B12008">
        <v>2040</v>
      </c>
      <c r="C12008" t="s">
        <v>149</v>
      </c>
      <c r="D12008" t="s">
        <v>1066</v>
      </c>
      <c r="E12008" t="s">
        <v>170</v>
      </c>
      <c r="F12008" t="s">
        <v>160</v>
      </c>
      <c r="G12008" t="s">
        <v>158</v>
      </c>
      <c r="H12008" t="s">
        <v>135</v>
      </c>
      <c r="I12008">
        <v>0</v>
      </c>
      <c r="P12008">
        <v>0.456386946201292</v>
      </c>
      <c r="Q12008">
        <v>0</v>
      </c>
    </row>
    <row r="12009" spans="1:17">
      <c r="A12009" t="s">
        <v>122</v>
      </c>
      <c r="B12009">
        <v>2040</v>
      </c>
      <c r="C12009" t="s">
        <v>149</v>
      </c>
      <c r="D12009" t="s">
        <v>1066</v>
      </c>
      <c r="E12009" t="s">
        <v>170</v>
      </c>
      <c r="F12009" t="s">
        <v>160</v>
      </c>
      <c r="G12009" t="s">
        <v>158</v>
      </c>
      <c r="H12009" t="s">
        <v>136</v>
      </c>
      <c r="I12009">
        <v>0</v>
      </c>
      <c r="P12009">
        <v>0.456386946201292</v>
      </c>
      <c r="Q12009">
        <v>0</v>
      </c>
    </row>
    <row r="12010" spans="1:17">
      <c r="A12010" t="s">
        <v>122</v>
      </c>
      <c r="B12010">
        <v>2040</v>
      </c>
      <c r="C12010" t="s">
        <v>150</v>
      </c>
      <c r="D12010" t="s">
        <v>1066</v>
      </c>
      <c r="E12010" t="s">
        <v>170</v>
      </c>
      <c r="F12010" t="s">
        <v>164</v>
      </c>
      <c r="G12010" t="s">
        <v>158</v>
      </c>
      <c r="H12010" t="s">
        <v>132</v>
      </c>
      <c r="I12010">
        <v>0</v>
      </c>
      <c r="P12010">
        <v>0.456386946201292</v>
      </c>
      <c r="Q12010">
        <v>0</v>
      </c>
    </row>
    <row r="12011" spans="1:17">
      <c r="A12011" t="s">
        <v>122</v>
      </c>
      <c r="B12011">
        <v>2040</v>
      </c>
      <c r="C12011" t="s">
        <v>150</v>
      </c>
      <c r="D12011" t="s">
        <v>1066</v>
      </c>
      <c r="E12011" t="s">
        <v>170</v>
      </c>
      <c r="F12011" t="s">
        <v>164</v>
      </c>
      <c r="G12011" t="s">
        <v>158</v>
      </c>
      <c r="H12011" t="s">
        <v>135</v>
      </c>
      <c r="I12011">
        <v>0</v>
      </c>
      <c r="P12011">
        <v>0.456386946201292</v>
      </c>
      <c r="Q12011">
        <v>0</v>
      </c>
    </row>
    <row r="12012" spans="1:17">
      <c r="A12012" t="s">
        <v>122</v>
      </c>
      <c r="B12012">
        <v>2040</v>
      </c>
      <c r="C12012" t="s">
        <v>150</v>
      </c>
      <c r="D12012" t="s">
        <v>1066</v>
      </c>
      <c r="E12012" t="s">
        <v>170</v>
      </c>
      <c r="F12012" t="s">
        <v>164</v>
      </c>
      <c r="G12012" t="s">
        <v>158</v>
      </c>
      <c r="H12012" t="s">
        <v>136</v>
      </c>
      <c r="I12012">
        <v>0</v>
      </c>
      <c r="P12012">
        <v>0.456386946201292</v>
      </c>
      <c r="Q12012">
        <v>0</v>
      </c>
    </row>
    <row r="12013" spans="1:17">
      <c r="A12013" t="s">
        <v>122</v>
      </c>
      <c r="B12013">
        <v>2040</v>
      </c>
      <c r="C12013" t="s">
        <v>150</v>
      </c>
      <c r="D12013" t="s">
        <v>1066</v>
      </c>
      <c r="E12013" t="s">
        <v>170</v>
      </c>
      <c r="F12013" t="s">
        <v>159</v>
      </c>
      <c r="G12013" t="s">
        <v>158</v>
      </c>
      <c r="H12013" t="s">
        <v>132</v>
      </c>
      <c r="I12013">
        <v>2422180073.5024099</v>
      </c>
      <c r="P12013">
        <v>0.456386946201292</v>
      </c>
      <c r="Q12013">
        <v>1105451366.89538</v>
      </c>
    </row>
    <row r="12014" spans="1:17">
      <c r="A12014" t="s">
        <v>122</v>
      </c>
      <c r="B12014">
        <v>2040</v>
      </c>
      <c r="C12014" t="s">
        <v>150</v>
      </c>
      <c r="D12014" t="s">
        <v>1066</v>
      </c>
      <c r="E12014" t="s">
        <v>170</v>
      </c>
      <c r="F12014" t="s">
        <v>159</v>
      </c>
      <c r="G12014" t="s">
        <v>158</v>
      </c>
      <c r="H12014" t="s">
        <v>135</v>
      </c>
      <c r="I12014">
        <v>758346581.87599397</v>
      </c>
      <c r="P12014">
        <v>0.456386946201292</v>
      </c>
      <c r="Q12014">
        <v>346099480.66457301</v>
      </c>
    </row>
    <row r="12015" spans="1:17">
      <c r="A12015" t="s">
        <v>122</v>
      </c>
      <c r="B12015">
        <v>2040</v>
      </c>
      <c r="C12015" t="s">
        <v>150</v>
      </c>
      <c r="D12015" t="s">
        <v>1066</v>
      </c>
      <c r="E12015" t="s">
        <v>170</v>
      </c>
      <c r="F12015" t="s">
        <v>159</v>
      </c>
      <c r="G12015" t="s">
        <v>158</v>
      </c>
      <c r="H12015" t="s">
        <v>136</v>
      </c>
      <c r="I12015">
        <v>0</v>
      </c>
      <c r="P12015">
        <v>0.456386946201292</v>
      </c>
      <c r="Q12015">
        <v>0</v>
      </c>
    </row>
    <row r="12016" spans="1:17">
      <c r="A12016" t="s">
        <v>122</v>
      </c>
      <c r="B12016">
        <v>2040</v>
      </c>
      <c r="C12016" t="s">
        <v>150</v>
      </c>
      <c r="D12016" t="s">
        <v>1066</v>
      </c>
      <c r="E12016" t="s">
        <v>170</v>
      </c>
      <c r="F12016" t="s">
        <v>126</v>
      </c>
      <c r="G12016" t="s">
        <v>158</v>
      </c>
      <c r="H12016" t="s">
        <v>132</v>
      </c>
      <c r="I12016">
        <v>0</v>
      </c>
      <c r="P12016">
        <v>0.456386946201292</v>
      </c>
      <c r="Q12016">
        <v>0</v>
      </c>
    </row>
    <row r="12017" spans="1:17">
      <c r="A12017" t="s">
        <v>122</v>
      </c>
      <c r="B12017">
        <v>2040</v>
      </c>
      <c r="C12017" t="s">
        <v>150</v>
      </c>
      <c r="D12017" t="s">
        <v>1066</v>
      </c>
      <c r="E12017" t="s">
        <v>170</v>
      </c>
      <c r="F12017" t="s">
        <v>126</v>
      </c>
      <c r="G12017" t="s">
        <v>158</v>
      </c>
      <c r="H12017" t="s">
        <v>135</v>
      </c>
      <c r="I12017">
        <v>0</v>
      </c>
      <c r="P12017">
        <v>0.456386946201292</v>
      </c>
      <c r="Q12017">
        <v>0</v>
      </c>
    </row>
    <row r="12018" spans="1:17">
      <c r="A12018" t="s">
        <v>122</v>
      </c>
      <c r="B12018">
        <v>2040</v>
      </c>
      <c r="C12018" t="s">
        <v>150</v>
      </c>
      <c r="D12018" t="s">
        <v>1066</v>
      </c>
      <c r="E12018" t="s">
        <v>170</v>
      </c>
      <c r="F12018" t="s">
        <v>126</v>
      </c>
      <c r="G12018" t="s">
        <v>158</v>
      </c>
      <c r="H12018" t="s">
        <v>136</v>
      </c>
      <c r="I12018">
        <v>0</v>
      </c>
      <c r="P12018">
        <v>0.456386946201292</v>
      </c>
      <c r="Q12018">
        <v>0</v>
      </c>
    </row>
    <row r="12019" spans="1:17">
      <c r="A12019" t="s">
        <v>122</v>
      </c>
      <c r="B12019">
        <v>2040</v>
      </c>
      <c r="C12019" t="s">
        <v>150</v>
      </c>
      <c r="D12019" t="s">
        <v>1066</v>
      </c>
      <c r="E12019" t="s">
        <v>170</v>
      </c>
      <c r="F12019" t="s">
        <v>165</v>
      </c>
      <c r="G12019" t="s">
        <v>158</v>
      </c>
      <c r="H12019" t="s">
        <v>132</v>
      </c>
      <c r="I12019">
        <v>0</v>
      </c>
      <c r="P12019">
        <v>0.456386946201292</v>
      </c>
      <c r="Q12019">
        <v>0</v>
      </c>
    </row>
    <row r="12020" spans="1:17">
      <c r="A12020" t="s">
        <v>122</v>
      </c>
      <c r="B12020">
        <v>2040</v>
      </c>
      <c r="C12020" t="s">
        <v>150</v>
      </c>
      <c r="D12020" t="s">
        <v>1066</v>
      </c>
      <c r="E12020" t="s">
        <v>170</v>
      </c>
      <c r="F12020" t="s">
        <v>165</v>
      </c>
      <c r="G12020" t="s">
        <v>158</v>
      </c>
      <c r="H12020" t="s">
        <v>135</v>
      </c>
      <c r="I12020">
        <v>0</v>
      </c>
      <c r="P12020">
        <v>0.456386946201292</v>
      </c>
      <c r="Q12020">
        <v>0</v>
      </c>
    </row>
    <row r="12021" spans="1:17">
      <c r="A12021" t="s">
        <v>122</v>
      </c>
      <c r="B12021">
        <v>2040</v>
      </c>
      <c r="C12021" t="s">
        <v>150</v>
      </c>
      <c r="D12021" t="s">
        <v>1066</v>
      </c>
      <c r="E12021" t="s">
        <v>170</v>
      </c>
      <c r="F12021" t="s">
        <v>165</v>
      </c>
      <c r="G12021" t="s">
        <v>158</v>
      </c>
      <c r="H12021" t="s">
        <v>136</v>
      </c>
      <c r="I12021">
        <v>0</v>
      </c>
      <c r="P12021">
        <v>0.456386946201292</v>
      </c>
      <c r="Q12021">
        <v>0</v>
      </c>
    </row>
    <row r="12022" spans="1:17">
      <c r="A12022" t="s">
        <v>122</v>
      </c>
      <c r="B12022">
        <v>2040</v>
      </c>
      <c r="C12022" t="s">
        <v>150</v>
      </c>
      <c r="D12022" t="s">
        <v>1066</v>
      </c>
      <c r="E12022" t="s">
        <v>170</v>
      </c>
      <c r="F12022" t="s">
        <v>166</v>
      </c>
      <c r="G12022" t="s">
        <v>158</v>
      </c>
      <c r="H12022" t="s">
        <v>132</v>
      </c>
      <c r="I12022">
        <v>0</v>
      </c>
      <c r="P12022">
        <v>0.456386946201292</v>
      </c>
      <c r="Q12022">
        <v>0</v>
      </c>
    </row>
    <row r="12023" spans="1:17">
      <c r="A12023" t="s">
        <v>122</v>
      </c>
      <c r="B12023">
        <v>2040</v>
      </c>
      <c r="C12023" t="s">
        <v>150</v>
      </c>
      <c r="D12023" t="s">
        <v>1066</v>
      </c>
      <c r="E12023" t="s">
        <v>170</v>
      </c>
      <c r="F12023" t="s">
        <v>166</v>
      </c>
      <c r="G12023" t="s">
        <v>158</v>
      </c>
      <c r="H12023" t="s">
        <v>135</v>
      </c>
      <c r="I12023">
        <v>0</v>
      </c>
      <c r="P12023">
        <v>0.456386946201292</v>
      </c>
      <c r="Q12023">
        <v>0</v>
      </c>
    </row>
    <row r="12024" spans="1:17">
      <c r="A12024" t="s">
        <v>122</v>
      </c>
      <c r="B12024">
        <v>2040</v>
      </c>
      <c r="C12024" t="s">
        <v>150</v>
      </c>
      <c r="D12024" t="s">
        <v>1066</v>
      </c>
      <c r="E12024" t="s">
        <v>170</v>
      </c>
      <c r="F12024" t="s">
        <v>166</v>
      </c>
      <c r="G12024" t="s">
        <v>158</v>
      </c>
      <c r="H12024" t="s">
        <v>136</v>
      </c>
      <c r="I12024">
        <v>0</v>
      </c>
      <c r="P12024">
        <v>0.456386946201292</v>
      </c>
      <c r="Q12024">
        <v>0</v>
      </c>
    </row>
    <row r="12025" spans="1:17">
      <c r="A12025" t="s">
        <v>122</v>
      </c>
      <c r="B12025">
        <v>2040</v>
      </c>
      <c r="C12025" t="s">
        <v>150</v>
      </c>
      <c r="D12025" t="s">
        <v>1066</v>
      </c>
      <c r="E12025" t="s">
        <v>170</v>
      </c>
      <c r="F12025" t="s">
        <v>160</v>
      </c>
      <c r="G12025" t="s">
        <v>158</v>
      </c>
      <c r="H12025" t="s">
        <v>132</v>
      </c>
      <c r="I12025">
        <v>0</v>
      </c>
      <c r="P12025">
        <v>0.456386946201292</v>
      </c>
      <c r="Q12025">
        <v>0</v>
      </c>
    </row>
    <row r="12026" spans="1:17">
      <c r="A12026" t="s">
        <v>122</v>
      </c>
      <c r="B12026">
        <v>2040</v>
      </c>
      <c r="C12026" t="s">
        <v>150</v>
      </c>
      <c r="D12026" t="s">
        <v>1066</v>
      </c>
      <c r="E12026" t="s">
        <v>170</v>
      </c>
      <c r="F12026" t="s">
        <v>160</v>
      </c>
      <c r="G12026" t="s">
        <v>158</v>
      </c>
      <c r="H12026" t="s">
        <v>135</v>
      </c>
      <c r="I12026">
        <v>0</v>
      </c>
      <c r="P12026">
        <v>0.456386946201292</v>
      </c>
      <c r="Q12026">
        <v>0</v>
      </c>
    </row>
    <row r="12027" spans="1:17">
      <c r="A12027" t="s">
        <v>122</v>
      </c>
      <c r="B12027">
        <v>2040</v>
      </c>
      <c r="C12027" t="s">
        <v>150</v>
      </c>
      <c r="D12027" t="s">
        <v>1066</v>
      </c>
      <c r="E12027" t="s">
        <v>170</v>
      </c>
      <c r="F12027" t="s">
        <v>160</v>
      </c>
      <c r="G12027" t="s">
        <v>158</v>
      </c>
      <c r="H12027" t="s">
        <v>136</v>
      </c>
      <c r="I12027">
        <v>0</v>
      </c>
      <c r="P12027">
        <v>0.456386946201292</v>
      </c>
      <c r="Q12027">
        <v>0</v>
      </c>
    </row>
    <row r="12028" spans="1:17">
      <c r="A12028" t="s">
        <v>122</v>
      </c>
      <c r="B12028">
        <v>2040</v>
      </c>
      <c r="C12028" t="s">
        <v>151</v>
      </c>
      <c r="D12028" t="s">
        <v>1066</v>
      </c>
      <c r="E12028" t="s">
        <v>170</v>
      </c>
      <c r="F12028" t="s">
        <v>164</v>
      </c>
      <c r="G12028" t="s">
        <v>158</v>
      </c>
      <c r="H12028" t="s">
        <v>132</v>
      </c>
      <c r="I12028">
        <v>0</v>
      </c>
      <c r="P12028">
        <v>0.456386946201292</v>
      </c>
      <c r="Q12028">
        <v>0</v>
      </c>
    </row>
    <row r="12029" spans="1:17">
      <c r="A12029" t="s">
        <v>122</v>
      </c>
      <c r="B12029">
        <v>2040</v>
      </c>
      <c r="C12029" t="s">
        <v>151</v>
      </c>
      <c r="D12029" t="s">
        <v>1066</v>
      </c>
      <c r="E12029" t="s">
        <v>170</v>
      </c>
      <c r="F12029" t="s">
        <v>164</v>
      </c>
      <c r="G12029" t="s">
        <v>158</v>
      </c>
      <c r="H12029" t="s">
        <v>135</v>
      </c>
      <c r="I12029">
        <v>0</v>
      </c>
      <c r="P12029">
        <v>0.456386946201292</v>
      </c>
      <c r="Q12029">
        <v>0</v>
      </c>
    </row>
    <row r="12030" spans="1:17">
      <c r="A12030" t="s">
        <v>122</v>
      </c>
      <c r="B12030">
        <v>2040</v>
      </c>
      <c r="C12030" t="s">
        <v>151</v>
      </c>
      <c r="D12030" t="s">
        <v>1066</v>
      </c>
      <c r="E12030" t="s">
        <v>170</v>
      </c>
      <c r="F12030" t="s">
        <v>164</v>
      </c>
      <c r="G12030" t="s">
        <v>158</v>
      </c>
      <c r="H12030" t="s">
        <v>136</v>
      </c>
      <c r="I12030">
        <v>0</v>
      </c>
      <c r="P12030">
        <v>0.456386946201292</v>
      </c>
      <c r="Q12030">
        <v>0</v>
      </c>
    </row>
    <row r="12031" spans="1:17">
      <c r="A12031" t="s">
        <v>122</v>
      </c>
      <c r="B12031">
        <v>2040</v>
      </c>
      <c r="C12031" t="s">
        <v>151</v>
      </c>
      <c r="D12031" t="s">
        <v>1066</v>
      </c>
      <c r="E12031" t="s">
        <v>170</v>
      </c>
      <c r="F12031" t="s">
        <v>159</v>
      </c>
      <c r="G12031" t="s">
        <v>158</v>
      </c>
      <c r="H12031" t="s">
        <v>132</v>
      </c>
      <c r="I12031">
        <v>0</v>
      </c>
      <c r="P12031">
        <v>0.456386946201292</v>
      </c>
      <c r="Q12031">
        <v>0</v>
      </c>
    </row>
    <row r="12032" spans="1:17">
      <c r="A12032" t="s">
        <v>122</v>
      </c>
      <c r="B12032">
        <v>2040</v>
      </c>
      <c r="C12032" t="s">
        <v>151</v>
      </c>
      <c r="D12032" t="s">
        <v>1066</v>
      </c>
      <c r="E12032" t="s">
        <v>170</v>
      </c>
      <c r="F12032" t="s">
        <v>159</v>
      </c>
      <c r="G12032" t="s">
        <v>158</v>
      </c>
      <c r="H12032" t="s">
        <v>135</v>
      </c>
      <c r="I12032">
        <v>0</v>
      </c>
      <c r="P12032">
        <v>0.456386946201292</v>
      </c>
      <c r="Q12032">
        <v>0</v>
      </c>
    </row>
    <row r="12033" spans="1:17">
      <c r="A12033" t="s">
        <v>122</v>
      </c>
      <c r="B12033">
        <v>2040</v>
      </c>
      <c r="C12033" t="s">
        <v>151</v>
      </c>
      <c r="D12033" t="s">
        <v>1066</v>
      </c>
      <c r="E12033" t="s">
        <v>170</v>
      </c>
      <c r="F12033" t="s">
        <v>159</v>
      </c>
      <c r="G12033" t="s">
        <v>158</v>
      </c>
      <c r="H12033" t="s">
        <v>136</v>
      </c>
      <c r="I12033">
        <v>0</v>
      </c>
      <c r="P12033">
        <v>0.456386946201292</v>
      </c>
      <c r="Q12033">
        <v>0</v>
      </c>
    </row>
    <row r="12034" spans="1:17">
      <c r="A12034" t="s">
        <v>122</v>
      </c>
      <c r="B12034">
        <v>2040</v>
      </c>
      <c r="C12034" t="s">
        <v>151</v>
      </c>
      <c r="D12034" t="s">
        <v>1066</v>
      </c>
      <c r="E12034" t="s">
        <v>170</v>
      </c>
      <c r="F12034" t="s">
        <v>126</v>
      </c>
      <c r="G12034" t="s">
        <v>158</v>
      </c>
      <c r="H12034" t="s">
        <v>132</v>
      </c>
      <c r="I12034">
        <v>0</v>
      </c>
      <c r="P12034">
        <v>0.456386946201292</v>
      </c>
      <c r="Q12034">
        <v>0</v>
      </c>
    </row>
    <row r="12035" spans="1:17">
      <c r="A12035" t="s">
        <v>122</v>
      </c>
      <c r="B12035">
        <v>2040</v>
      </c>
      <c r="C12035" t="s">
        <v>151</v>
      </c>
      <c r="D12035" t="s">
        <v>1066</v>
      </c>
      <c r="E12035" t="s">
        <v>170</v>
      </c>
      <c r="F12035" t="s">
        <v>126</v>
      </c>
      <c r="G12035" t="s">
        <v>158</v>
      </c>
      <c r="H12035" t="s">
        <v>135</v>
      </c>
      <c r="I12035">
        <v>0</v>
      </c>
      <c r="P12035">
        <v>0.456386946201292</v>
      </c>
      <c r="Q12035">
        <v>0</v>
      </c>
    </row>
    <row r="12036" spans="1:17">
      <c r="A12036" t="s">
        <v>122</v>
      </c>
      <c r="B12036">
        <v>2040</v>
      </c>
      <c r="C12036" t="s">
        <v>151</v>
      </c>
      <c r="D12036" t="s">
        <v>1066</v>
      </c>
      <c r="E12036" t="s">
        <v>170</v>
      </c>
      <c r="F12036" t="s">
        <v>126</v>
      </c>
      <c r="G12036" t="s">
        <v>158</v>
      </c>
      <c r="H12036" t="s">
        <v>136</v>
      </c>
      <c r="I12036">
        <v>0</v>
      </c>
      <c r="P12036">
        <v>0.456386946201292</v>
      </c>
      <c r="Q12036">
        <v>0</v>
      </c>
    </row>
    <row r="12037" spans="1:17">
      <c r="A12037" t="s">
        <v>122</v>
      </c>
      <c r="B12037">
        <v>2040</v>
      </c>
      <c r="C12037" t="s">
        <v>151</v>
      </c>
      <c r="D12037" t="s">
        <v>1066</v>
      </c>
      <c r="E12037" t="s">
        <v>170</v>
      </c>
      <c r="F12037" t="s">
        <v>165</v>
      </c>
      <c r="G12037" t="s">
        <v>158</v>
      </c>
      <c r="H12037" t="s">
        <v>132</v>
      </c>
      <c r="I12037">
        <v>0</v>
      </c>
      <c r="P12037">
        <v>0.456386946201292</v>
      </c>
      <c r="Q12037">
        <v>0</v>
      </c>
    </row>
    <row r="12038" spans="1:17">
      <c r="A12038" t="s">
        <v>122</v>
      </c>
      <c r="B12038">
        <v>2040</v>
      </c>
      <c r="C12038" t="s">
        <v>151</v>
      </c>
      <c r="D12038" t="s">
        <v>1066</v>
      </c>
      <c r="E12038" t="s">
        <v>170</v>
      </c>
      <c r="F12038" t="s">
        <v>165</v>
      </c>
      <c r="G12038" t="s">
        <v>158</v>
      </c>
      <c r="H12038" t="s">
        <v>135</v>
      </c>
      <c r="I12038">
        <v>0</v>
      </c>
      <c r="P12038">
        <v>0.456386946201292</v>
      </c>
      <c r="Q12038">
        <v>0</v>
      </c>
    </row>
    <row r="12039" spans="1:17">
      <c r="A12039" t="s">
        <v>122</v>
      </c>
      <c r="B12039">
        <v>2040</v>
      </c>
      <c r="C12039" t="s">
        <v>151</v>
      </c>
      <c r="D12039" t="s">
        <v>1066</v>
      </c>
      <c r="E12039" t="s">
        <v>170</v>
      </c>
      <c r="F12039" t="s">
        <v>165</v>
      </c>
      <c r="G12039" t="s">
        <v>158</v>
      </c>
      <c r="H12039" t="s">
        <v>136</v>
      </c>
      <c r="I12039">
        <v>0</v>
      </c>
      <c r="P12039">
        <v>0.456386946201292</v>
      </c>
      <c r="Q12039">
        <v>0</v>
      </c>
    </row>
    <row r="12040" spans="1:17">
      <c r="A12040" t="s">
        <v>122</v>
      </c>
      <c r="B12040">
        <v>2040</v>
      </c>
      <c r="C12040" t="s">
        <v>151</v>
      </c>
      <c r="D12040" t="s">
        <v>1066</v>
      </c>
      <c r="E12040" t="s">
        <v>170</v>
      </c>
      <c r="F12040" t="s">
        <v>166</v>
      </c>
      <c r="G12040" t="s">
        <v>158</v>
      </c>
      <c r="H12040" t="s">
        <v>132</v>
      </c>
      <c r="I12040">
        <v>0</v>
      </c>
      <c r="P12040">
        <v>0.456386946201292</v>
      </c>
      <c r="Q12040">
        <v>0</v>
      </c>
    </row>
    <row r="12041" spans="1:17">
      <c r="A12041" t="s">
        <v>122</v>
      </c>
      <c r="B12041">
        <v>2040</v>
      </c>
      <c r="C12041" t="s">
        <v>151</v>
      </c>
      <c r="D12041" t="s">
        <v>1066</v>
      </c>
      <c r="E12041" t="s">
        <v>170</v>
      </c>
      <c r="F12041" t="s">
        <v>166</v>
      </c>
      <c r="G12041" t="s">
        <v>158</v>
      </c>
      <c r="H12041" t="s">
        <v>135</v>
      </c>
      <c r="I12041">
        <v>0</v>
      </c>
      <c r="P12041">
        <v>0.456386946201292</v>
      </c>
      <c r="Q12041">
        <v>0</v>
      </c>
    </row>
    <row r="12042" spans="1:17">
      <c r="A12042" t="s">
        <v>122</v>
      </c>
      <c r="B12042">
        <v>2040</v>
      </c>
      <c r="C12042" t="s">
        <v>151</v>
      </c>
      <c r="D12042" t="s">
        <v>1066</v>
      </c>
      <c r="E12042" t="s">
        <v>170</v>
      </c>
      <c r="F12042" t="s">
        <v>166</v>
      </c>
      <c r="G12042" t="s">
        <v>158</v>
      </c>
      <c r="H12042" t="s">
        <v>136</v>
      </c>
      <c r="I12042">
        <v>0</v>
      </c>
      <c r="P12042">
        <v>0.456386946201292</v>
      </c>
      <c r="Q12042">
        <v>0</v>
      </c>
    </row>
    <row r="12043" spans="1:17">
      <c r="A12043" t="s">
        <v>122</v>
      </c>
      <c r="B12043">
        <v>2040</v>
      </c>
      <c r="C12043" t="s">
        <v>151</v>
      </c>
      <c r="D12043" t="s">
        <v>1066</v>
      </c>
      <c r="E12043" t="s">
        <v>170</v>
      </c>
      <c r="F12043" t="s">
        <v>160</v>
      </c>
      <c r="G12043" t="s">
        <v>158</v>
      </c>
      <c r="H12043" t="s">
        <v>132</v>
      </c>
      <c r="I12043">
        <v>0</v>
      </c>
      <c r="P12043">
        <v>0.456386946201292</v>
      </c>
      <c r="Q12043">
        <v>0</v>
      </c>
    </row>
    <row r="12044" spans="1:17">
      <c r="A12044" t="s">
        <v>122</v>
      </c>
      <c r="B12044">
        <v>2040</v>
      </c>
      <c r="C12044" t="s">
        <v>151</v>
      </c>
      <c r="D12044" t="s">
        <v>1066</v>
      </c>
      <c r="E12044" t="s">
        <v>170</v>
      </c>
      <c r="F12044" t="s">
        <v>160</v>
      </c>
      <c r="G12044" t="s">
        <v>158</v>
      </c>
      <c r="H12044" t="s">
        <v>135</v>
      </c>
      <c r="I12044">
        <v>0</v>
      </c>
      <c r="P12044">
        <v>0.456386946201292</v>
      </c>
      <c r="Q12044">
        <v>0</v>
      </c>
    </row>
    <row r="12045" spans="1:17">
      <c r="A12045" t="s">
        <v>122</v>
      </c>
      <c r="B12045">
        <v>2040</v>
      </c>
      <c r="C12045" t="s">
        <v>151</v>
      </c>
      <c r="D12045" t="s">
        <v>1066</v>
      </c>
      <c r="E12045" t="s">
        <v>170</v>
      </c>
      <c r="F12045" t="s">
        <v>160</v>
      </c>
      <c r="G12045" t="s">
        <v>158</v>
      </c>
      <c r="H12045" t="s">
        <v>136</v>
      </c>
      <c r="I12045">
        <v>0</v>
      </c>
      <c r="P12045">
        <v>0.456386946201292</v>
      </c>
      <c r="Q12045">
        <v>0</v>
      </c>
    </row>
    <row r="12046" spans="1:17">
      <c r="A12046" t="s">
        <v>122</v>
      </c>
      <c r="B12046">
        <v>2040</v>
      </c>
      <c r="C12046" t="s">
        <v>152</v>
      </c>
      <c r="D12046" t="s">
        <v>1066</v>
      </c>
      <c r="E12046" t="s">
        <v>170</v>
      </c>
      <c r="F12046" t="s">
        <v>164</v>
      </c>
      <c r="G12046" t="s">
        <v>158</v>
      </c>
      <c r="H12046" t="s">
        <v>132</v>
      </c>
      <c r="I12046">
        <v>0</v>
      </c>
      <c r="P12046">
        <v>0.456386946201292</v>
      </c>
      <c r="Q12046">
        <v>0</v>
      </c>
    </row>
    <row r="12047" spans="1:17">
      <c r="A12047" t="s">
        <v>122</v>
      </c>
      <c r="B12047">
        <v>2040</v>
      </c>
      <c r="C12047" t="s">
        <v>152</v>
      </c>
      <c r="D12047" t="s">
        <v>1066</v>
      </c>
      <c r="E12047" t="s">
        <v>170</v>
      </c>
      <c r="F12047" t="s">
        <v>164</v>
      </c>
      <c r="G12047" t="s">
        <v>158</v>
      </c>
      <c r="H12047" t="s">
        <v>135</v>
      </c>
      <c r="I12047">
        <v>0</v>
      </c>
      <c r="P12047">
        <v>0.456386946201292</v>
      </c>
      <c r="Q12047">
        <v>0</v>
      </c>
    </row>
    <row r="12048" spans="1:17">
      <c r="A12048" t="s">
        <v>122</v>
      </c>
      <c r="B12048">
        <v>2040</v>
      </c>
      <c r="C12048" t="s">
        <v>152</v>
      </c>
      <c r="D12048" t="s">
        <v>1066</v>
      </c>
      <c r="E12048" t="s">
        <v>170</v>
      </c>
      <c r="F12048" t="s">
        <v>164</v>
      </c>
      <c r="G12048" t="s">
        <v>158</v>
      </c>
      <c r="H12048" t="s">
        <v>136</v>
      </c>
      <c r="I12048">
        <v>0</v>
      </c>
      <c r="P12048">
        <v>0.456386946201292</v>
      </c>
      <c r="Q12048">
        <v>0</v>
      </c>
    </row>
    <row r="12049" spans="1:17">
      <c r="A12049" t="s">
        <v>122</v>
      </c>
      <c r="B12049">
        <v>2040</v>
      </c>
      <c r="C12049" t="s">
        <v>152</v>
      </c>
      <c r="D12049" t="s">
        <v>1066</v>
      </c>
      <c r="E12049" t="s">
        <v>170</v>
      </c>
      <c r="F12049" t="s">
        <v>159</v>
      </c>
      <c r="G12049" t="s">
        <v>158</v>
      </c>
      <c r="H12049" t="s">
        <v>132</v>
      </c>
      <c r="I12049">
        <v>0</v>
      </c>
      <c r="P12049">
        <v>0.456386946201292</v>
      </c>
      <c r="Q12049">
        <v>0</v>
      </c>
    </row>
    <row r="12050" spans="1:17">
      <c r="A12050" t="s">
        <v>122</v>
      </c>
      <c r="B12050">
        <v>2040</v>
      </c>
      <c r="C12050" t="s">
        <v>152</v>
      </c>
      <c r="D12050" t="s">
        <v>1066</v>
      </c>
      <c r="E12050" t="s">
        <v>170</v>
      </c>
      <c r="F12050" t="s">
        <v>159</v>
      </c>
      <c r="G12050" t="s">
        <v>158</v>
      </c>
      <c r="H12050" t="s">
        <v>135</v>
      </c>
      <c r="I12050">
        <v>0</v>
      </c>
      <c r="P12050">
        <v>0.456386946201292</v>
      </c>
      <c r="Q12050">
        <v>0</v>
      </c>
    </row>
    <row r="12051" spans="1:17">
      <c r="A12051" t="s">
        <v>122</v>
      </c>
      <c r="B12051">
        <v>2040</v>
      </c>
      <c r="C12051" t="s">
        <v>152</v>
      </c>
      <c r="D12051" t="s">
        <v>1066</v>
      </c>
      <c r="E12051" t="s">
        <v>170</v>
      </c>
      <c r="F12051" t="s">
        <v>159</v>
      </c>
      <c r="G12051" t="s">
        <v>158</v>
      </c>
      <c r="H12051" t="s">
        <v>136</v>
      </c>
      <c r="I12051">
        <v>0</v>
      </c>
      <c r="P12051">
        <v>0.456386946201292</v>
      </c>
      <c r="Q12051">
        <v>0</v>
      </c>
    </row>
    <row r="12052" spans="1:17">
      <c r="A12052" t="s">
        <v>122</v>
      </c>
      <c r="B12052">
        <v>2040</v>
      </c>
      <c r="C12052" t="s">
        <v>152</v>
      </c>
      <c r="D12052" t="s">
        <v>1066</v>
      </c>
      <c r="E12052" t="s">
        <v>170</v>
      </c>
      <c r="F12052" t="s">
        <v>126</v>
      </c>
      <c r="G12052" t="s">
        <v>158</v>
      </c>
      <c r="H12052" t="s">
        <v>132</v>
      </c>
      <c r="I12052">
        <v>0</v>
      </c>
      <c r="P12052">
        <v>0.456386946201292</v>
      </c>
      <c r="Q12052">
        <v>0</v>
      </c>
    </row>
    <row r="12053" spans="1:17">
      <c r="A12053" t="s">
        <v>122</v>
      </c>
      <c r="B12053">
        <v>2040</v>
      </c>
      <c r="C12053" t="s">
        <v>152</v>
      </c>
      <c r="D12053" t="s">
        <v>1066</v>
      </c>
      <c r="E12053" t="s">
        <v>170</v>
      </c>
      <c r="F12053" t="s">
        <v>126</v>
      </c>
      <c r="G12053" t="s">
        <v>158</v>
      </c>
      <c r="H12053" t="s">
        <v>135</v>
      </c>
      <c r="I12053">
        <v>0</v>
      </c>
      <c r="P12053">
        <v>0.456386946201292</v>
      </c>
      <c r="Q12053">
        <v>0</v>
      </c>
    </row>
    <row r="12054" spans="1:17">
      <c r="A12054" t="s">
        <v>122</v>
      </c>
      <c r="B12054">
        <v>2040</v>
      </c>
      <c r="C12054" t="s">
        <v>152</v>
      </c>
      <c r="D12054" t="s">
        <v>1066</v>
      </c>
      <c r="E12054" t="s">
        <v>170</v>
      </c>
      <c r="F12054" t="s">
        <v>126</v>
      </c>
      <c r="G12054" t="s">
        <v>158</v>
      </c>
      <c r="H12054" t="s">
        <v>136</v>
      </c>
      <c r="I12054">
        <v>0</v>
      </c>
      <c r="P12054">
        <v>0.456386946201292</v>
      </c>
      <c r="Q12054">
        <v>0</v>
      </c>
    </row>
    <row r="12055" spans="1:17">
      <c r="A12055" t="s">
        <v>122</v>
      </c>
      <c r="B12055">
        <v>2040</v>
      </c>
      <c r="C12055" t="s">
        <v>152</v>
      </c>
      <c r="D12055" t="s">
        <v>1066</v>
      </c>
      <c r="E12055" t="s">
        <v>170</v>
      </c>
      <c r="F12055" t="s">
        <v>165</v>
      </c>
      <c r="G12055" t="s">
        <v>158</v>
      </c>
      <c r="H12055" t="s">
        <v>132</v>
      </c>
      <c r="I12055">
        <v>0</v>
      </c>
      <c r="P12055">
        <v>0.456386946201292</v>
      </c>
      <c r="Q12055">
        <v>0</v>
      </c>
    </row>
    <row r="12056" spans="1:17">
      <c r="A12056" t="s">
        <v>122</v>
      </c>
      <c r="B12056">
        <v>2040</v>
      </c>
      <c r="C12056" t="s">
        <v>152</v>
      </c>
      <c r="D12056" t="s">
        <v>1066</v>
      </c>
      <c r="E12056" t="s">
        <v>170</v>
      </c>
      <c r="F12056" t="s">
        <v>165</v>
      </c>
      <c r="G12056" t="s">
        <v>158</v>
      </c>
      <c r="H12056" t="s">
        <v>135</v>
      </c>
      <c r="I12056">
        <v>0</v>
      </c>
      <c r="P12056">
        <v>0.456386946201292</v>
      </c>
      <c r="Q12056">
        <v>0</v>
      </c>
    </row>
    <row r="12057" spans="1:17">
      <c r="A12057" t="s">
        <v>122</v>
      </c>
      <c r="B12057">
        <v>2040</v>
      </c>
      <c r="C12057" t="s">
        <v>152</v>
      </c>
      <c r="D12057" t="s">
        <v>1066</v>
      </c>
      <c r="E12057" t="s">
        <v>170</v>
      </c>
      <c r="F12057" t="s">
        <v>165</v>
      </c>
      <c r="G12057" t="s">
        <v>158</v>
      </c>
      <c r="H12057" t="s">
        <v>136</v>
      </c>
      <c r="I12057">
        <v>0</v>
      </c>
      <c r="P12057">
        <v>0.456386946201292</v>
      </c>
      <c r="Q12057">
        <v>0</v>
      </c>
    </row>
    <row r="12058" spans="1:17">
      <c r="A12058" t="s">
        <v>122</v>
      </c>
      <c r="B12058">
        <v>2040</v>
      </c>
      <c r="C12058" t="s">
        <v>152</v>
      </c>
      <c r="D12058" t="s">
        <v>1066</v>
      </c>
      <c r="E12058" t="s">
        <v>170</v>
      </c>
      <c r="F12058" t="s">
        <v>166</v>
      </c>
      <c r="G12058" t="s">
        <v>158</v>
      </c>
      <c r="H12058" t="s">
        <v>132</v>
      </c>
      <c r="I12058">
        <v>0</v>
      </c>
      <c r="P12058">
        <v>0.456386946201292</v>
      </c>
      <c r="Q12058">
        <v>0</v>
      </c>
    </row>
    <row r="12059" spans="1:17">
      <c r="A12059" t="s">
        <v>122</v>
      </c>
      <c r="B12059">
        <v>2040</v>
      </c>
      <c r="C12059" t="s">
        <v>152</v>
      </c>
      <c r="D12059" t="s">
        <v>1066</v>
      </c>
      <c r="E12059" t="s">
        <v>170</v>
      </c>
      <c r="F12059" t="s">
        <v>166</v>
      </c>
      <c r="G12059" t="s">
        <v>158</v>
      </c>
      <c r="H12059" t="s">
        <v>135</v>
      </c>
      <c r="I12059">
        <v>0</v>
      </c>
      <c r="P12059">
        <v>0.456386946201292</v>
      </c>
      <c r="Q12059">
        <v>0</v>
      </c>
    </row>
    <row r="12060" spans="1:17">
      <c r="A12060" t="s">
        <v>122</v>
      </c>
      <c r="B12060">
        <v>2040</v>
      </c>
      <c r="C12060" t="s">
        <v>152</v>
      </c>
      <c r="D12060" t="s">
        <v>1066</v>
      </c>
      <c r="E12060" t="s">
        <v>170</v>
      </c>
      <c r="F12060" t="s">
        <v>166</v>
      </c>
      <c r="G12060" t="s">
        <v>158</v>
      </c>
      <c r="H12060" t="s">
        <v>136</v>
      </c>
      <c r="I12060">
        <v>0</v>
      </c>
      <c r="P12060">
        <v>0.456386946201292</v>
      </c>
      <c r="Q12060">
        <v>0</v>
      </c>
    </row>
    <row r="12061" spans="1:17">
      <c r="A12061" t="s">
        <v>122</v>
      </c>
      <c r="B12061">
        <v>2040</v>
      </c>
      <c r="C12061" t="s">
        <v>152</v>
      </c>
      <c r="D12061" t="s">
        <v>1066</v>
      </c>
      <c r="E12061" t="s">
        <v>170</v>
      </c>
      <c r="F12061" t="s">
        <v>160</v>
      </c>
      <c r="G12061" t="s">
        <v>158</v>
      </c>
      <c r="H12061" t="s">
        <v>132</v>
      </c>
      <c r="I12061">
        <v>0</v>
      </c>
      <c r="P12061">
        <v>0.456386946201292</v>
      </c>
      <c r="Q12061">
        <v>0</v>
      </c>
    </row>
    <row r="12062" spans="1:17">
      <c r="A12062" t="s">
        <v>122</v>
      </c>
      <c r="B12062">
        <v>2040</v>
      </c>
      <c r="C12062" t="s">
        <v>152</v>
      </c>
      <c r="D12062" t="s">
        <v>1066</v>
      </c>
      <c r="E12062" t="s">
        <v>170</v>
      </c>
      <c r="F12062" t="s">
        <v>160</v>
      </c>
      <c r="G12062" t="s">
        <v>158</v>
      </c>
      <c r="H12062" t="s">
        <v>135</v>
      </c>
      <c r="I12062">
        <v>0</v>
      </c>
      <c r="P12062">
        <v>0.456386946201292</v>
      </c>
      <c r="Q12062">
        <v>0</v>
      </c>
    </row>
    <row r="12063" spans="1:17">
      <c r="A12063" t="s">
        <v>122</v>
      </c>
      <c r="B12063">
        <v>2040</v>
      </c>
      <c r="C12063" t="s">
        <v>152</v>
      </c>
      <c r="D12063" t="s">
        <v>1066</v>
      </c>
      <c r="E12063" t="s">
        <v>170</v>
      </c>
      <c r="F12063" t="s">
        <v>160</v>
      </c>
      <c r="G12063" t="s">
        <v>158</v>
      </c>
      <c r="H12063" t="s">
        <v>136</v>
      </c>
      <c r="I12063">
        <v>0</v>
      </c>
      <c r="P12063">
        <v>0.456386946201292</v>
      </c>
      <c r="Q12063">
        <v>0</v>
      </c>
    </row>
    <row r="12064" spans="1:17">
      <c r="A12064" t="s">
        <v>122</v>
      </c>
      <c r="B12064">
        <v>2040</v>
      </c>
      <c r="C12064" t="s">
        <v>153</v>
      </c>
      <c r="D12064" t="s">
        <v>1066</v>
      </c>
      <c r="E12064" t="s">
        <v>170</v>
      </c>
      <c r="F12064" t="s">
        <v>164</v>
      </c>
      <c r="G12064" t="s">
        <v>158</v>
      </c>
      <c r="H12064" t="s">
        <v>132</v>
      </c>
      <c r="I12064">
        <v>0</v>
      </c>
      <c r="P12064">
        <v>0.456386946201292</v>
      </c>
      <c r="Q12064">
        <v>0</v>
      </c>
    </row>
    <row r="12065" spans="1:17">
      <c r="A12065" t="s">
        <v>122</v>
      </c>
      <c r="B12065">
        <v>2040</v>
      </c>
      <c r="C12065" t="s">
        <v>153</v>
      </c>
      <c r="D12065" t="s">
        <v>1066</v>
      </c>
      <c r="E12065" t="s">
        <v>170</v>
      </c>
      <c r="F12065" t="s">
        <v>164</v>
      </c>
      <c r="G12065" t="s">
        <v>158</v>
      </c>
      <c r="H12065" t="s">
        <v>135</v>
      </c>
      <c r="I12065">
        <v>0</v>
      </c>
      <c r="P12065">
        <v>0.456386946201292</v>
      </c>
      <c r="Q12065">
        <v>0</v>
      </c>
    </row>
    <row r="12066" spans="1:17">
      <c r="A12066" t="s">
        <v>122</v>
      </c>
      <c r="B12066">
        <v>2040</v>
      </c>
      <c r="C12066" t="s">
        <v>153</v>
      </c>
      <c r="D12066" t="s">
        <v>1066</v>
      </c>
      <c r="E12066" t="s">
        <v>170</v>
      </c>
      <c r="F12066" t="s">
        <v>164</v>
      </c>
      <c r="G12066" t="s">
        <v>158</v>
      </c>
      <c r="H12066" t="s">
        <v>136</v>
      </c>
      <c r="I12066">
        <v>0</v>
      </c>
      <c r="P12066">
        <v>0.456386946201292</v>
      </c>
      <c r="Q12066">
        <v>0</v>
      </c>
    </row>
    <row r="12067" spans="1:17">
      <c r="A12067" t="s">
        <v>122</v>
      </c>
      <c r="B12067">
        <v>2040</v>
      </c>
      <c r="C12067" t="s">
        <v>153</v>
      </c>
      <c r="D12067" t="s">
        <v>1066</v>
      </c>
      <c r="E12067" t="s">
        <v>170</v>
      </c>
      <c r="F12067" t="s">
        <v>159</v>
      </c>
      <c r="G12067" t="s">
        <v>158</v>
      </c>
      <c r="H12067" t="s">
        <v>132</v>
      </c>
      <c r="I12067">
        <v>0</v>
      </c>
      <c r="P12067">
        <v>0.456386946201292</v>
      </c>
      <c r="Q12067">
        <v>0</v>
      </c>
    </row>
    <row r="12068" spans="1:17">
      <c r="A12068" t="s">
        <v>122</v>
      </c>
      <c r="B12068">
        <v>2040</v>
      </c>
      <c r="C12068" t="s">
        <v>153</v>
      </c>
      <c r="D12068" t="s">
        <v>1066</v>
      </c>
      <c r="E12068" t="s">
        <v>170</v>
      </c>
      <c r="F12068" t="s">
        <v>159</v>
      </c>
      <c r="G12068" t="s">
        <v>158</v>
      </c>
      <c r="H12068" t="s">
        <v>135</v>
      </c>
      <c r="I12068">
        <v>0</v>
      </c>
      <c r="P12068">
        <v>0.456386946201292</v>
      </c>
      <c r="Q12068">
        <v>0</v>
      </c>
    </row>
    <row r="12069" spans="1:17">
      <c r="A12069" t="s">
        <v>122</v>
      </c>
      <c r="B12069">
        <v>2040</v>
      </c>
      <c r="C12069" t="s">
        <v>153</v>
      </c>
      <c r="D12069" t="s">
        <v>1066</v>
      </c>
      <c r="E12069" t="s">
        <v>170</v>
      </c>
      <c r="F12069" t="s">
        <v>159</v>
      </c>
      <c r="G12069" t="s">
        <v>158</v>
      </c>
      <c r="H12069" t="s">
        <v>136</v>
      </c>
      <c r="I12069">
        <v>0</v>
      </c>
      <c r="P12069">
        <v>0.456386946201292</v>
      </c>
      <c r="Q12069">
        <v>0</v>
      </c>
    </row>
    <row r="12070" spans="1:17">
      <c r="A12070" t="s">
        <v>122</v>
      </c>
      <c r="B12070">
        <v>2040</v>
      </c>
      <c r="C12070" t="s">
        <v>153</v>
      </c>
      <c r="D12070" t="s">
        <v>1066</v>
      </c>
      <c r="E12070" t="s">
        <v>170</v>
      </c>
      <c r="F12070" t="s">
        <v>126</v>
      </c>
      <c r="G12070" t="s">
        <v>158</v>
      </c>
      <c r="H12070" t="s">
        <v>132</v>
      </c>
      <c r="I12070">
        <v>0</v>
      </c>
      <c r="P12070">
        <v>0.456386946201292</v>
      </c>
      <c r="Q12070">
        <v>0</v>
      </c>
    </row>
    <row r="12071" spans="1:17">
      <c r="A12071" t="s">
        <v>122</v>
      </c>
      <c r="B12071">
        <v>2040</v>
      </c>
      <c r="C12071" t="s">
        <v>153</v>
      </c>
      <c r="D12071" t="s">
        <v>1066</v>
      </c>
      <c r="E12071" t="s">
        <v>170</v>
      </c>
      <c r="F12071" t="s">
        <v>126</v>
      </c>
      <c r="G12071" t="s">
        <v>158</v>
      </c>
      <c r="H12071" t="s">
        <v>135</v>
      </c>
      <c r="I12071">
        <v>0</v>
      </c>
      <c r="P12071">
        <v>0.456386946201292</v>
      </c>
      <c r="Q12071">
        <v>0</v>
      </c>
    </row>
    <row r="12072" spans="1:17">
      <c r="A12072" t="s">
        <v>122</v>
      </c>
      <c r="B12072">
        <v>2040</v>
      </c>
      <c r="C12072" t="s">
        <v>153</v>
      </c>
      <c r="D12072" t="s">
        <v>1066</v>
      </c>
      <c r="E12072" t="s">
        <v>170</v>
      </c>
      <c r="F12072" t="s">
        <v>126</v>
      </c>
      <c r="G12072" t="s">
        <v>158</v>
      </c>
      <c r="H12072" t="s">
        <v>136</v>
      </c>
      <c r="I12072">
        <v>0</v>
      </c>
      <c r="P12072">
        <v>0.456386946201292</v>
      </c>
      <c r="Q12072">
        <v>0</v>
      </c>
    </row>
    <row r="12073" spans="1:17">
      <c r="A12073" t="s">
        <v>122</v>
      </c>
      <c r="B12073">
        <v>2040</v>
      </c>
      <c r="C12073" t="s">
        <v>153</v>
      </c>
      <c r="D12073" t="s">
        <v>1066</v>
      </c>
      <c r="E12073" t="s">
        <v>170</v>
      </c>
      <c r="F12073" t="s">
        <v>165</v>
      </c>
      <c r="G12073" t="s">
        <v>158</v>
      </c>
      <c r="H12073" t="s">
        <v>132</v>
      </c>
      <c r="I12073">
        <v>0</v>
      </c>
      <c r="P12073">
        <v>0.456386946201292</v>
      </c>
      <c r="Q12073">
        <v>0</v>
      </c>
    </row>
    <row r="12074" spans="1:17">
      <c r="A12074" t="s">
        <v>122</v>
      </c>
      <c r="B12074">
        <v>2040</v>
      </c>
      <c r="C12074" t="s">
        <v>153</v>
      </c>
      <c r="D12074" t="s">
        <v>1066</v>
      </c>
      <c r="E12074" t="s">
        <v>170</v>
      </c>
      <c r="F12074" t="s">
        <v>165</v>
      </c>
      <c r="G12074" t="s">
        <v>158</v>
      </c>
      <c r="H12074" t="s">
        <v>135</v>
      </c>
      <c r="I12074">
        <v>0</v>
      </c>
      <c r="P12074">
        <v>0.456386946201292</v>
      </c>
      <c r="Q12074">
        <v>0</v>
      </c>
    </row>
    <row r="12075" spans="1:17">
      <c r="A12075" t="s">
        <v>122</v>
      </c>
      <c r="B12075">
        <v>2040</v>
      </c>
      <c r="C12075" t="s">
        <v>153</v>
      </c>
      <c r="D12075" t="s">
        <v>1066</v>
      </c>
      <c r="E12075" t="s">
        <v>170</v>
      </c>
      <c r="F12075" t="s">
        <v>165</v>
      </c>
      <c r="G12075" t="s">
        <v>158</v>
      </c>
      <c r="H12075" t="s">
        <v>136</v>
      </c>
      <c r="I12075">
        <v>0</v>
      </c>
      <c r="P12075">
        <v>0.456386946201292</v>
      </c>
      <c r="Q12075">
        <v>0</v>
      </c>
    </row>
    <row r="12076" spans="1:17">
      <c r="A12076" t="s">
        <v>122</v>
      </c>
      <c r="B12076">
        <v>2040</v>
      </c>
      <c r="C12076" t="s">
        <v>153</v>
      </c>
      <c r="D12076" t="s">
        <v>1066</v>
      </c>
      <c r="E12076" t="s">
        <v>170</v>
      </c>
      <c r="F12076" t="s">
        <v>166</v>
      </c>
      <c r="G12076" t="s">
        <v>158</v>
      </c>
      <c r="H12076" t="s">
        <v>132</v>
      </c>
      <c r="I12076">
        <v>0</v>
      </c>
      <c r="P12076">
        <v>0.456386946201292</v>
      </c>
      <c r="Q12076">
        <v>0</v>
      </c>
    </row>
    <row r="12077" spans="1:17">
      <c r="A12077" t="s">
        <v>122</v>
      </c>
      <c r="B12077">
        <v>2040</v>
      </c>
      <c r="C12077" t="s">
        <v>153</v>
      </c>
      <c r="D12077" t="s">
        <v>1066</v>
      </c>
      <c r="E12077" t="s">
        <v>170</v>
      </c>
      <c r="F12077" t="s">
        <v>166</v>
      </c>
      <c r="G12077" t="s">
        <v>158</v>
      </c>
      <c r="H12077" t="s">
        <v>135</v>
      </c>
      <c r="I12077">
        <v>0</v>
      </c>
      <c r="P12077">
        <v>0.456386946201292</v>
      </c>
      <c r="Q12077">
        <v>0</v>
      </c>
    </row>
    <row r="12078" spans="1:17">
      <c r="A12078" t="s">
        <v>122</v>
      </c>
      <c r="B12078">
        <v>2040</v>
      </c>
      <c r="C12078" t="s">
        <v>153</v>
      </c>
      <c r="D12078" t="s">
        <v>1066</v>
      </c>
      <c r="E12078" t="s">
        <v>170</v>
      </c>
      <c r="F12078" t="s">
        <v>166</v>
      </c>
      <c r="G12078" t="s">
        <v>158</v>
      </c>
      <c r="H12078" t="s">
        <v>136</v>
      </c>
      <c r="I12078">
        <v>0</v>
      </c>
      <c r="P12078">
        <v>0.456386946201292</v>
      </c>
      <c r="Q12078">
        <v>0</v>
      </c>
    </row>
    <row r="12079" spans="1:17">
      <c r="A12079" t="s">
        <v>122</v>
      </c>
      <c r="B12079">
        <v>2040</v>
      </c>
      <c r="C12079" t="s">
        <v>153</v>
      </c>
      <c r="D12079" t="s">
        <v>1066</v>
      </c>
      <c r="E12079" t="s">
        <v>170</v>
      </c>
      <c r="F12079" t="s">
        <v>160</v>
      </c>
      <c r="G12079" t="s">
        <v>158</v>
      </c>
      <c r="H12079" t="s">
        <v>132</v>
      </c>
      <c r="I12079">
        <v>0</v>
      </c>
      <c r="P12079">
        <v>0.456386946201292</v>
      </c>
      <c r="Q12079">
        <v>0</v>
      </c>
    </row>
    <row r="12080" spans="1:17">
      <c r="A12080" t="s">
        <v>122</v>
      </c>
      <c r="B12080">
        <v>2040</v>
      </c>
      <c r="C12080" t="s">
        <v>153</v>
      </c>
      <c r="D12080" t="s">
        <v>1066</v>
      </c>
      <c r="E12080" t="s">
        <v>170</v>
      </c>
      <c r="F12080" t="s">
        <v>160</v>
      </c>
      <c r="G12080" t="s">
        <v>158</v>
      </c>
      <c r="H12080" t="s">
        <v>135</v>
      </c>
      <c r="I12080">
        <v>0</v>
      </c>
      <c r="P12080">
        <v>0.456386946201292</v>
      </c>
      <c r="Q12080">
        <v>0</v>
      </c>
    </row>
    <row r="12081" spans="1:17">
      <c r="A12081" t="s">
        <v>122</v>
      </c>
      <c r="B12081">
        <v>2040</v>
      </c>
      <c r="C12081" t="s">
        <v>153</v>
      </c>
      <c r="D12081" t="s">
        <v>1066</v>
      </c>
      <c r="E12081" t="s">
        <v>170</v>
      </c>
      <c r="F12081" t="s">
        <v>160</v>
      </c>
      <c r="G12081" t="s">
        <v>158</v>
      </c>
      <c r="H12081" t="s">
        <v>136</v>
      </c>
      <c r="I12081">
        <v>0</v>
      </c>
      <c r="P12081">
        <v>0.456386946201292</v>
      </c>
      <c r="Q12081">
        <v>0</v>
      </c>
    </row>
    <row r="12082" spans="1:17">
      <c r="A12082" t="s">
        <v>122</v>
      </c>
      <c r="B12082">
        <v>2040</v>
      </c>
      <c r="C12082" t="s">
        <v>154</v>
      </c>
      <c r="D12082" t="s">
        <v>1066</v>
      </c>
      <c r="E12082" t="s">
        <v>170</v>
      </c>
      <c r="F12082" t="s">
        <v>164</v>
      </c>
      <c r="G12082" t="s">
        <v>158</v>
      </c>
      <c r="H12082" t="s">
        <v>132</v>
      </c>
      <c r="I12082">
        <v>0</v>
      </c>
      <c r="P12082">
        <v>0.456386946201292</v>
      </c>
      <c r="Q12082">
        <v>0</v>
      </c>
    </row>
    <row r="12083" spans="1:17">
      <c r="A12083" t="s">
        <v>122</v>
      </c>
      <c r="B12083">
        <v>2040</v>
      </c>
      <c r="C12083" t="s">
        <v>154</v>
      </c>
      <c r="D12083" t="s">
        <v>1066</v>
      </c>
      <c r="E12083" t="s">
        <v>170</v>
      </c>
      <c r="F12083" t="s">
        <v>164</v>
      </c>
      <c r="G12083" t="s">
        <v>158</v>
      </c>
      <c r="H12083" t="s">
        <v>135</v>
      </c>
      <c r="I12083">
        <v>0</v>
      </c>
      <c r="P12083">
        <v>0.456386946201292</v>
      </c>
      <c r="Q12083">
        <v>0</v>
      </c>
    </row>
    <row r="12084" spans="1:17">
      <c r="A12084" t="s">
        <v>122</v>
      </c>
      <c r="B12084">
        <v>2040</v>
      </c>
      <c r="C12084" t="s">
        <v>154</v>
      </c>
      <c r="D12084" t="s">
        <v>1066</v>
      </c>
      <c r="E12084" t="s">
        <v>170</v>
      </c>
      <c r="F12084" t="s">
        <v>164</v>
      </c>
      <c r="G12084" t="s">
        <v>158</v>
      </c>
      <c r="H12084" t="s">
        <v>136</v>
      </c>
      <c r="I12084">
        <v>0</v>
      </c>
      <c r="P12084">
        <v>0.456386946201292</v>
      </c>
      <c r="Q12084">
        <v>0</v>
      </c>
    </row>
    <row r="12085" spans="1:17">
      <c r="A12085" t="s">
        <v>122</v>
      </c>
      <c r="B12085">
        <v>2040</v>
      </c>
      <c r="C12085" t="s">
        <v>154</v>
      </c>
      <c r="D12085" t="s">
        <v>1066</v>
      </c>
      <c r="E12085" t="s">
        <v>170</v>
      </c>
      <c r="F12085" t="s">
        <v>159</v>
      </c>
      <c r="G12085" t="s">
        <v>158</v>
      </c>
      <c r="H12085" t="s">
        <v>132</v>
      </c>
      <c r="I12085">
        <v>0</v>
      </c>
      <c r="P12085">
        <v>0.456386946201292</v>
      </c>
      <c r="Q12085">
        <v>0</v>
      </c>
    </row>
    <row r="12086" spans="1:17">
      <c r="A12086" t="s">
        <v>122</v>
      </c>
      <c r="B12086">
        <v>2040</v>
      </c>
      <c r="C12086" t="s">
        <v>154</v>
      </c>
      <c r="D12086" t="s">
        <v>1066</v>
      </c>
      <c r="E12086" t="s">
        <v>170</v>
      </c>
      <c r="F12086" t="s">
        <v>159</v>
      </c>
      <c r="G12086" t="s">
        <v>158</v>
      </c>
      <c r="H12086" t="s">
        <v>135</v>
      </c>
      <c r="I12086">
        <v>0</v>
      </c>
      <c r="P12086">
        <v>0.456386946201292</v>
      </c>
      <c r="Q12086">
        <v>0</v>
      </c>
    </row>
    <row r="12087" spans="1:17">
      <c r="A12087" t="s">
        <v>122</v>
      </c>
      <c r="B12087">
        <v>2040</v>
      </c>
      <c r="C12087" t="s">
        <v>154</v>
      </c>
      <c r="D12087" t="s">
        <v>1066</v>
      </c>
      <c r="E12087" t="s">
        <v>170</v>
      </c>
      <c r="F12087" t="s">
        <v>159</v>
      </c>
      <c r="G12087" t="s">
        <v>158</v>
      </c>
      <c r="H12087" t="s">
        <v>136</v>
      </c>
      <c r="I12087">
        <v>0</v>
      </c>
      <c r="P12087">
        <v>0.456386946201292</v>
      </c>
      <c r="Q12087">
        <v>0</v>
      </c>
    </row>
    <row r="12088" spans="1:17">
      <c r="A12088" t="s">
        <v>122</v>
      </c>
      <c r="B12088">
        <v>2040</v>
      </c>
      <c r="C12088" t="s">
        <v>154</v>
      </c>
      <c r="D12088" t="s">
        <v>1066</v>
      </c>
      <c r="E12088" t="s">
        <v>170</v>
      </c>
      <c r="F12088" t="s">
        <v>126</v>
      </c>
      <c r="G12088" t="s">
        <v>158</v>
      </c>
      <c r="H12088" t="s">
        <v>132</v>
      </c>
      <c r="I12088">
        <v>0</v>
      </c>
      <c r="P12088">
        <v>0.456386946201292</v>
      </c>
      <c r="Q12088">
        <v>0</v>
      </c>
    </row>
    <row r="12089" spans="1:17">
      <c r="A12089" t="s">
        <v>122</v>
      </c>
      <c r="B12089">
        <v>2040</v>
      </c>
      <c r="C12089" t="s">
        <v>154</v>
      </c>
      <c r="D12089" t="s">
        <v>1066</v>
      </c>
      <c r="E12089" t="s">
        <v>170</v>
      </c>
      <c r="F12089" t="s">
        <v>126</v>
      </c>
      <c r="G12089" t="s">
        <v>158</v>
      </c>
      <c r="H12089" t="s">
        <v>135</v>
      </c>
      <c r="I12089">
        <v>0</v>
      </c>
      <c r="P12089">
        <v>0.456386946201292</v>
      </c>
      <c r="Q12089">
        <v>0</v>
      </c>
    </row>
    <row r="12090" spans="1:17">
      <c r="A12090" t="s">
        <v>122</v>
      </c>
      <c r="B12090">
        <v>2040</v>
      </c>
      <c r="C12090" t="s">
        <v>154</v>
      </c>
      <c r="D12090" t="s">
        <v>1066</v>
      </c>
      <c r="E12090" t="s">
        <v>170</v>
      </c>
      <c r="F12090" t="s">
        <v>126</v>
      </c>
      <c r="G12090" t="s">
        <v>158</v>
      </c>
      <c r="H12090" t="s">
        <v>136</v>
      </c>
      <c r="I12090">
        <v>0</v>
      </c>
      <c r="P12090">
        <v>0.456386946201292</v>
      </c>
      <c r="Q12090">
        <v>0</v>
      </c>
    </row>
    <row r="12091" spans="1:17">
      <c r="A12091" t="s">
        <v>122</v>
      </c>
      <c r="B12091">
        <v>2040</v>
      </c>
      <c r="C12091" t="s">
        <v>154</v>
      </c>
      <c r="D12091" t="s">
        <v>1066</v>
      </c>
      <c r="E12091" t="s">
        <v>170</v>
      </c>
      <c r="F12091" t="s">
        <v>165</v>
      </c>
      <c r="G12091" t="s">
        <v>158</v>
      </c>
      <c r="H12091" t="s">
        <v>132</v>
      </c>
      <c r="I12091">
        <v>0</v>
      </c>
      <c r="P12091">
        <v>0.456386946201292</v>
      </c>
      <c r="Q12091">
        <v>0</v>
      </c>
    </row>
    <row r="12092" spans="1:17">
      <c r="A12092" t="s">
        <v>122</v>
      </c>
      <c r="B12092">
        <v>2040</v>
      </c>
      <c r="C12092" t="s">
        <v>154</v>
      </c>
      <c r="D12092" t="s">
        <v>1066</v>
      </c>
      <c r="E12092" t="s">
        <v>170</v>
      </c>
      <c r="F12092" t="s">
        <v>165</v>
      </c>
      <c r="G12092" t="s">
        <v>158</v>
      </c>
      <c r="H12092" t="s">
        <v>135</v>
      </c>
      <c r="I12092">
        <v>0</v>
      </c>
      <c r="P12092">
        <v>0.456386946201292</v>
      </c>
      <c r="Q12092">
        <v>0</v>
      </c>
    </row>
    <row r="12093" spans="1:17">
      <c r="A12093" t="s">
        <v>122</v>
      </c>
      <c r="B12093">
        <v>2040</v>
      </c>
      <c r="C12093" t="s">
        <v>154</v>
      </c>
      <c r="D12093" t="s">
        <v>1066</v>
      </c>
      <c r="E12093" t="s">
        <v>170</v>
      </c>
      <c r="F12093" t="s">
        <v>165</v>
      </c>
      <c r="G12093" t="s">
        <v>158</v>
      </c>
      <c r="H12093" t="s">
        <v>136</v>
      </c>
      <c r="I12093">
        <v>0</v>
      </c>
      <c r="P12093">
        <v>0.456386946201292</v>
      </c>
      <c r="Q12093">
        <v>0</v>
      </c>
    </row>
    <row r="12094" spans="1:17">
      <c r="A12094" t="s">
        <v>122</v>
      </c>
      <c r="B12094">
        <v>2040</v>
      </c>
      <c r="C12094" t="s">
        <v>154</v>
      </c>
      <c r="D12094" t="s">
        <v>1066</v>
      </c>
      <c r="E12094" t="s">
        <v>170</v>
      </c>
      <c r="F12094" t="s">
        <v>166</v>
      </c>
      <c r="G12094" t="s">
        <v>158</v>
      </c>
      <c r="H12094" t="s">
        <v>132</v>
      </c>
      <c r="I12094">
        <v>0</v>
      </c>
      <c r="P12094">
        <v>0.456386946201292</v>
      </c>
      <c r="Q12094">
        <v>0</v>
      </c>
    </row>
    <row r="12095" spans="1:17">
      <c r="A12095" t="s">
        <v>122</v>
      </c>
      <c r="B12095">
        <v>2040</v>
      </c>
      <c r="C12095" t="s">
        <v>154</v>
      </c>
      <c r="D12095" t="s">
        <v>1066</v>
      </c>
      <c r="E12095" t="s">
        <v>170</v>
      </c>
      <c r="F12095" t="s">
        <v>166</v>
      </c>
      <c r="G12095" t="s">
        <v>158</v>
      </c>
      <c r="H12095" t="s">
        <v>135</v>
      </c>
      <c r="I12095">
        <v>0</v>
      </c>
      <c r="P12095">
        <v>0.456386946201292</v>
      </c>
      <c r="Q12095">
        <v>0</v>
      </c>
    </row>
    <row r="12096" spans="1:17">
      <c r="A12096" t="s">
        <v>122</v>
      </c>
      <c r="B12096">
        <v>2040</v>
      </c>
      <c r="C12096" t="s">
        <v>154</v>
      </c>
      <c r="D12096" t="s">
        <v>1066</v>
      </c>
      <c r="E12096" t="s">
        <v>170</v>
      </c>
      <c r="F12096" t="s">
        <v>166</v>
      </c>
      <c r="G12096" t="s">
        <v>158</v>
      </c>
      <c r="H12096" t="s">
        <v>136</v>
      </c>
      <c r="I12096">
        <v>0</v>
      </c>
      <c r="P12096">
        <v>0.456386946201292</v>
      </c>
      <c r="Q12096">
        <v>0</v>
      </c>
    </row>
    <row r="12097" spans="1:17">
      <c r="A12097" t="s">
        <v>122</v>
      </c>
      <c r="B12097">
        <v>2040</v>
      </c>
      <c r="C12097" t="s">
        <v>154</v>
      </c>
      <c r="D12097" t="s">
        <v>1066</v>
      </c>
      <c r="E12097" t="s">
        <v>170</v>
      </c>
      <c r="F12097" t="s">
        <v>160</v>
      </c>
      <c r="G12097" t="s">
        <v>158</v>
      </c>
      <c r="H12097" t="s">
        <v>132</v>
      </c>
      <c r="I12097">
        <v>2104859190.9352601</v>
      </c>
      <c r="P12097">
        <v>0.456386946201292</v>
      </c>
      <c r="Q12097">
        <v>960630258.33466399</v>
      </c>
    </row>
    <row r="12098" spans="1:17">
      <c r="A12098" t="s">
        <v>122</v>
      </c>
      <c r="B12098">
        <v>2040</v>
      </c>
      <c r="C12098" t="s">
        <v>154</v>
      </c>
      <c r="D12098" t="s">
        <v>1066</v>
      </c>
      <c r="E12098" t="s">
        <v>170</v>
      </c>
      <c r="F12098" t="s">
        <v>160</v>
      </c>
      <c r="G12098" t="s">
        <v>158</v>
      </c>
      <c r="H12098" t="s">
        <v>135</v>
      </c>
      <c r="I12098">
        <v>658998391.67116201</v>
      </c>
      <c r="P12098">
        <v>0.456386946201292</v>
      </c>
      <c r="Q12098">
        <v>300758263.52636498</v>
      </c>
    </row>
    <row r="12099" spans="1:17">
      <c r="A12099" t="s">
        <v>122</v>
      </c>
      <c r="B12099">
        <v>2040</v>
      </c>
      <c r="C12099" t="s">
        <v>154</v>
      </c>
      <c r="D12099" t="s">
        <v>1066</v>
      </c>
      <c r="E12099" t="s">
        <v>170</v>
      </c>
      <c r="F12099" t="s">
        <v>160</v>
      </c>
      <c r="G12099" t="s">
        <v>158</v>
      </c>
      <c r="H12099" t="s">
        <v>136</v>
      </c>
      <c r="I12099">
        <v>0</v>
      </c>
      <c r="P12099">
        <v>0.456386946201292</v>
      </c>
      <c r="Q12099">
        <v>0</v>
      </c>
    </row>
    <row r="12100" spans="1:17">
      <c r="A12100" t="s">
        <v>122</v>
      </c>
      <c r="B12100">
        <v>2040</v>
      </c>
      <c r="C12100" t="s">
        <v>155</v>
      </c>
      <c r="D12100" t="s">
        <v>1066</v>
      </c>
      <c r="E12100" t="s">
        <v>170</v>
      </c>
      <c r="F12100" t="s">
        <v>164</v>
      </c>
      <c r="G12100" t="s">
        <v>158</v>
      </c>
      <c r="H12100" t="s">
        <v>132</v>
      </c>
      <c r="I12100">
        <v>0</v>
      </c>
      <c r="P12100">
        <v>0.456386946201292</v>
      </c>
      <c r="Q12100">
        <v>0</v>
      </c>
    </row>
    <row r="12101" spans="1:17">
      <c r="A12101" t="s">
        <v>122</v>
      </c>
      <c r="B12101">
        <v>2040</v>
      </c>
      <c r="C12101" t="s">
        <v>155</v>
      </c>
      <c r="D12101" t="s">
        <v>1066</v>
      </c>
      <c r="E12101" t="s">
        <v>170</v>
      </c>
      <c r="F12101" t="s">
        <v>164</v>
      </c>
      <c r="G12101" t="s">
        <v>158</v>
      </c>
      <c r="H12101" t="s">
        <v>135</v>
      </c>
      <c r="I12101">
        <v>0</v>
      </c>
      <c r="P12101">
        <v>0.456386946201292</v>
      </c>
      <c r="Q12101">
        <v>0</v>
      </c>
    </row>
    <row r="12102" spans="1:17">
      <c r="A12102" t="s">
        <v>122</v>
      </c>
      <c r="B12102">
        <v>2040</v>
      </c>
      <c r="C12102" t="s">
        <v>155</v>
      </c>
      <c r="D12102" t="s">
        <v>1066</v>
      </c>
      <c r="E12102" t="s">
        <v>170</v>
      </c>
      <c r="F12102" t="s">
        <v>164</v>
      </c>
      <c r="G12102" t="s">
        <v>158</v>
      </c>
      <c r="H12102" t="s">
        <v>136</v>
      </c>
      <c r="I12102">
        <v>0</v>
      </c>
      <c r="P12102">
        <v>0.456386946201292</v>
      </c>
      <c r="Q12102">
        <v>0</v>
      </c>
    </row>
    <row r="12103" spans="1:17">
      <c r="A12103" t="s">
        <v>122</v>
      </c>
      <c r="B12103">
        <v>2040</v>
      </c>
      <c r="C12103" t="s">
        <v>155</v>
      </c>
      <c r="D12103" t="s">
        <v>1066</v>
      </c>
      <c r="E12103" t="s">
        <v>170</v>
      </c>
      <c r="F12103" t="s">
        <v>159</v>
      </c>
      <c r="G12103" t="s">
        <v>158</v>
      </c>
      <c r="H12103" t="s">
        <v>132</v>
      </c>
      <c r="I12103">
        <v>0</v>
      </c>
      <c r="P12103">
        <v>0.456386946201292</v>
      </c>
      <c r="Q12103">
        <v>0</v>
      </c>
    </row>
    <row r="12104" spans="1:17">
      <c r="A12104" t="s">
        <v>122</v>
      </c>
      <c r="B12104">
        <v>2040</v>
      </c>
      <c r="C12104" t="s">
        <v>155</v>
      </c>
      <c r="D12104" t="s">
        <v>1066</v>
      </c>
      <c r="E12104" t="s">
        <v>170</v>
      </c>
      <c r="F12104" t="s">
        <v>159</v>
      </c>
      <c r="G12104" t="s">
        <v>158</v>
      </c>
      <c r="H12104" t="s">
        <v>135</v>
      </c>
      <c r="I12104">
        <v>0</v>
      </c>
      <c r="P12104">
        <v>0.456386946201292</v>
      </c>
      <c r="Q12104">
        <v>0</v>
      </c>
    </row>
    <row r="12105" spans="1:17">
      <c r="A12105" t="s">
        <v>122</v>
      </c>
      <c r="B12105">
        <v>2040</v>
      </c>
      <c r="C12105" t="s">
        <v>155</v>
      </c>
      <c r="D12105" t="s">
        <v>1066</v>
      </c>
      <c r="E12105" t="s">
        <v>170</v>
      </c>
      <c r="F12105" t="s">
        <v>159</v>
      </c>
      <c r="G12105" t="s">
        <v>158</v>
      </c>
      <c r="H12105" t="s">
        <v>136</v>
      </c>
      <c r="I12105">
        <v>0</v>
      </c>
      <c r="P12105">
        <v>0.456386946201292</v>
      </c>
      <c r="Q12105">
        <v>0</v>
      </c>
    </row>
    <row r="12106" spans="1:17">
      <c r="A12106" t="s">
        <v>122</v>
      </c>
      <c r="B12106">
        <v>2040</v>
      </c>
      <c r="C12106" t="s">
        <v>155</v>
      </c>
      <c r="D12106" t="s">
        <v>1066</v>
      </c>
      <c r="E12106" t="s">
        <v>170</v>
      </c>
      <c r="F12106" t="s">
        <v>126</v>
      </c>
      <c r="G12106" t="s">
        <v>158</v>
      </c>
      <c r="H12106" t="s">
        <v>132</v>
      </c>
      <c r="I12106">
        <v>0</v>
      </c>
      <c r="P12106">
        <v>0.456386946201292</v>
      </c>
      <c r="Q12106">
        <v>0</v>
      </c>
    </row>
    <row r="12107" spans="1:17">
      <c r="A12107" t="s">
        <v>122</v>
      </c>
      <c r="B12107">
        <v>2040</v>
      </c>
      <c r="C12107" t="s">
        <v>155</v>
      </c>
      <c r="D12107" t="s">
        <v>1066</v>
      </c>
      <c r="E12107" t="s">
        <v>170</v>
      </c>
      <c r="F12107" t="s">
        <v>126</v>
      </c>
      <c r="G12107" t="s">
        <v>158</v>
      </c>
      <c r="H12107" t="s">
        <v>135</v>
      </c>
      <c r="I12107">
        <v>0</v>
      </c>
      <c r="P12107">
        <v>0.456386946201292</v>
      </c>
      <c r="Q12107">
        <v>0</v>
      </c>
    </row>
    <row r="12108" spans="1:17">
      <c r="A12108" t="s">
        <v>122</v>
      </c>
      <c r="B12108">
        <v>2040</v>
      </c>
      <c r="C12108" t="s">
        <v>155</v>
      </c>
      <c r="D12108" t="s">
        <v>1066</v>
      </c>
      <c r="E12108" t="s">
        <v>170</v>
      </c>
      <c r="F12108" t="s">
        <v>126</v>
      </c>
      <c r="G12108" t="s">
        <v>158</v>
      </c>
      <c r="H12108" t="s">
        <v>136</v>
      </c>
      <c r="I12108">
        <v>0</v>
      </c>
      <c r="P12108">
        <v>0.456386946201292</v>
      </c>
      <c r="Q12108">
        <v>0</v>
      </c>
    </row>
    <row r="12109" spans="1:17">
      <c r="A12109" t="s">
        <v>122</v>
      </c>
      <c r="B12109">
        <v>2040</v>
      </c>
      <c r="C12109" t="s">
        <v>155</v>
      </c>
      <c r="D12109" t="s">
        <v>1066</v>
      </c>
      <c r="E12109" t="s">
        <v>170</v>
      </c>
      <c r="F12109" t="s">
        <v>165</v>
      </c>
      <c r="G12109" t="s">
        <v>158</v>
      </c>
      <c r="H12109" t="s">
        <v>132</v>
      </c>
      <c r="I12109">
        <v>0</v>
      </c>
      <c r="P12109">
        <v>0.456386946201292</v>
      </c>
      <c r="Q12109">
        <v>0</v>
      </c>
    </row>
    <row r="12110" spans="1:17">
      <c r="A12110" t="s">
        <v>122</v>
      </c>
      <c r="B12110">
        <v>2040</v>
      </c>
      <c r="C12110" t="s">
        <v>155</v>
      </c>
      <c r="D12110" t="s">
        <v>1066</v>
      </c>
      <c r="E12110" t="s">
        <v>170</v>
      </c>
      <c r="F12110" t="s">
        <v>165</v>
      </c>
      <c r="G12110" t="s">
        <v>158</v>
      </c>
      <c r="H12110" t="s">
        <v>135</v>
      </c>
      <c r="I12110">
        <v>0</v>
      </c>
      <c r="P12110">
        <v>0.456386946201292</v>
      </c>
      <c r="Q12110">
        <v>0</v>
      </c>
    </row>
    <row r="12111" spans="1:17">
      <c r="A12111" t="s">
        <v>122</v>
      </c>
      <c r="B12111">
        <v>2040</v>
      </c>
      <c r="C12111" t="s">
        <v>155</v>
      </c>
      <c r="D12111" t="s">
        <v>1066</v>
      </c>
      <c r="E12111" t="s">
        <v>170</v>
      </c>
      <c r="F12111" t="s">
        <v>165</v>
      </c>
      <c r="G12111" t="s">
        <v>158</v>
      </c>
      <c r="H12111" t="s">
        <v>136</v>
      </c>
      <c r="I12111">
        <v>0</v>
      </c>
      <c r="P12111">
        <v>0.456386946201292</v>
      </c>
      <c r="Q12111">
        <v>0</v>
      </c>
    </row>
    <row r="12112" spans="1:17">
      <c r="A12112" t="s">
        <v>122</v>
      </c>
      <c r="B12112">
        <v>2040</v>
      </c>
      <c r="C12112" t="s">
        <v>155</v>
      </c>
      <c r="D12112" t="s">
        <v>1066</v>
      </c>
      <c r="E12112" t="s">
        <v>170</v>
      </c>
      <c r="F12112" t="s">
        <v>166</v>
      </c>
      <c r="G12112" t="s">
        <v>158</v>
      </c>
      <c r="H12112" t="s">
        <v>132</v>
      </c>
      <c r="I12112">
        <v>0</v>
      </c>
      <c r="P12112">
        <v>0.456386946201292</v>
      </c>
      <c r="Q12112">
        <v>0</v>
      </c>
    </row>
    <row r="12113" spans="1:17">
      <c r="A12113" t="s">
        <v>122</v>
      </c>
      <c r="B12113">
        <v>2040</v>
      </c>
      <c r="C12113" t="s">
        <v>155</v>
      </c>
      <c r="D12113" t="s">
        <v>1066</v>
      </c>
      <c r="E12113" t="s">
        <v>170</v>
      </c>
      <c r="F12113" t="s">
        <v>166</v>
      </c>
      <c r="G12113" t="s">
        <v>158</v>
      </c>
      <c r="H12113" t="s">
        <v>135</v>
      </c>
      <c r="I12113">
        <v>0</v>
      </c>
      <c r="P12113">
        <v>0.456386946201292</v>
      </c>
      <c r="Q12113">
        <v>0</v>
      </c>
    </row>
    <row r="12114" spans="1:17">
      <c r="A12114" t="s">
        <v>122</v>
      </c>
      <c r="B12114">
        <v>2040</v>
      </c>
      <c r="C12114" t="s">
        <v>155</v>
      </c>
      <c r="D12114" t="s">
        <v>1066</v>
      </c>
      <c r="E12114" t="s">
        <v>170</v>
      </c>
      <c r="F12114" t="s">
        <v>166</v>
      </c>
      <c r="G12114" t="s">
        <v>158</v>
      </c>
      <c r="H12114" t="s">
        <v>136</v>
      </c>
      <c r="I12114">
        <v>0</v>
      </c>
      <c r="P12114">
        <v>0.456386946201292</v>
      </c>
      <c r="Q12114">
        <v>0</v>
      </c>
    </row>
    <row r="12115" spans="1:17">
      <c r="A12115" t="s">
        <v>122</v>
      </c>
      <c r="B12115">
        <v>2040</v>
      </c>
      <c r="C12115" t="s">
        <v>155</v>
      </c>
      <c r="D12115" t="s">
        <v>1066</v>
      </c>
      <c r="E12115" t="s">
        <v>170</v>
      </c>
      <c r="F12115" t="s">
        <v>160</v>
      </c>
      <c r="G12115" t="s">
        <v>158</v>
      </c>
      <c r="H12115" t="s">
        <v>132</v>
      </c>
      <c r="I12115">
        <v>0</v>
      </c>
      <c r="P12115">
        <v>0.456386946201292</v>
      </c>
      <c r="Q12115">
        <v>0</v>
      </c>
    </row>
    <row r="12116" spans="1:17">
      <c r="A12116" t="s">
        <v>122</v>
      </c>
      <c r="B12116">
        <v>2040</v>
      </c>
      <c r="C12116" t="s">
        <v>155</v>
      </c>
      <c r="D12116" t="s">
        <v>1066</v>
      </c>
      <c r="E12116" t="s">
        <v>170</v>
      </c>
      <c r="F12116" t="s">
        <v>160</v>
      </c>
      <c r="G12116" t="s">
        <v>158</v>
      </c>
      <c r="H12116" t="s">
        <v>135</v>
      </c>
      <c r="I12116">
        <v>0</v>
      </c>
      <c r="P12116">
        <v>0.456386946201292</v>
      </c>
      <c r="Q12116">
        <v>0</v>
      </c>
    </row>
    <row r="12117" spans="1:17">
      <c r="A12117" t="s">
        <v>122</v>
      </c>
      <c r="B12117">
        <v>2040</v>
      </c>
      <c r="C12117" t="s">
        <v>155</v>
      </c>
      <c r="D12117" t="s">
        <v>1066</v>
      </c>
      <c r="E12117" t="s">
        <v>170</v>
      </c>
      <c r="F12117" t="s">
        <v>160</v>
      </c>
      <c r="G12117" t="s">
        <v>158</v>
      </c>
      <c r="H12117" t="s">
        <v>136</v>
      </c>
      <c r="I12117">
        <v>0</v>
      </c>
      <c r="P12117">
        <v>0.456386946201292</v>
      </c>
      <c r="Q12117">
        <v>0</v>
      </c>
    </row>
    <row r="12118" spans="1:17">
      <c r="A12118" t="s">
        <v>122</v>
      </c>
      <c r="B12118">
        <v>2040</v>
      </c>
      <c r="C12118" t="s">
        <v>138</v>
      </c>
      <c r="D12118" t="s">
        <v>1064</v>
      </c>
      <c r="E12118" t="s">
        <v>170</v>
      </c>
      <c r="F12118" t="s">
        <v>164</v>
      </c>
      <c r="G12118" t="s">
        <v>1065</v>
      </c>
      <c r="H12118" t="s">
        <v>132</v>
      </c>
      <c r="I12118">
        <v>0</v>
      </c>
      <c r="P12118">
        <v>0.456386946201292</v>
      </c>
      <c r="Q12118">
        <v>0</v>
      </c>
    </row>
    <row r="12119" spans="1:17">
      <c r="A12119" t="s">
        <v>122</v>
      </c>
      <c r="B12119">
        <v>2040</v>
      </c>
      <c r="C12119" t="s">
        <v>138</v>
      </c>
      <c r="D12119" t="s">
        <v>1064</v>
      </c>
      <c r="E12119" t="s">
        <v>170</v>
      </c>
      <c r="F12119" t="s">
        <v>164</v>
      </c>
      <c r="G12119" t="s">
        <v>1065</v>
      </c>
      <c r="H12119" t="s">
        <v>135</v>
      </c>
      <c r="I12119">
        <v>0</v>
      </c>
      <c r="P12119">
        <v>0.456386946201292</v>
      </c>
      <c r="Q12119">
        <v>0</v>
      </c>
    </row>
    <row r="12120" spans="1:17">
      <c r="A12120" t="s">
        <v>122</v>
      </c>
      <c r="B12120">
        <v>2040</v>
      </c>
      <c r="C12120" t="s">
        <v>138</v>
      </c>
      <c r="D12120" t="s">
        <v>1064</v>
      </c>
      <c r="E12120" t="s">
        <v>170</v>
      </c>
      <c r="F12120" t="s">
        <v>164</v>
      </c>
      <c r="G12120" t="s">
        <v>1065</v>
      </c>
      <c r="H12120" t="s">
        <v>136</v>
      </c>
      <c r="I12120">
        <v>0</v>
      </c>
      <c r="P12120">
        <v>0.456386946201292</v>
      </c>
      <c r="Q12120">
        <v>0</v>
      </c>
    </row>
    <row r="12121" spans="1:17">
      <c r="A12121" t="s">
        <v>122</v>
      </c>
      <c r="B12121">
        <v>2040</v>
      </c>
      <c r="C12121" t="s">
        <v>138</v>
      </c>
      <c r="D12121" t="s">
        <v>1064</v>
      </c>
      <c r="E12121" t="s">
        <v>170</v>
      </c>
      <c r="F12121" t="s">
        <v>159</v>
      </c>
      <c r="G12121" t="s">
        <v>1065</v>
      </c>
      <c r="H12121" t="s">
        <v>132</v>
      </c>
      <c r="I12121">
        <v>0</v>
      </c>
      <c r="P12121">
        <v>0.456386946201292</v>
      </c>
      <c r="Q12121">
        <v>0</v>
      </c>
    </row>
    <row r="12122" spans="1:17">
      <c r="A12122" t="s">
        <v>122</v>
      </c>
      <c r="B12122">
        <v>2040</v>
      </c>
      <c r="C12122" t="s">
        <v>138</v>
      </c>
      <c r="D12122" t="s">
        <v>1064</v>
      </c>
      <c r="E12122" t="s">
        <v>170</v>
      </c>
      <c r="F12122" t="s">
        <v>159</v>
      </c>
      <c r="G12122" t="s">
        <v>1065</v>
      </c>
      <c r="H12122" t="s">
        <v>135</v>
      </c>
      <c r="I12122">
        <v>0</v>
      </c>
      <c r="P12122">
        <v>0.456386946201292</v>
      </c>
      <c r="Q12122">
        <v>0</v>
      </c>
    </row>
    <row r="12123" spans="1:17">
      <c r="A12123" t="s">
        <v>122</v>
      </c>
      <c r="B12123">
        <v>2040</v>
      </c>
      <c r="C12123" t="s">
        <v>138</v>
      </c>
      <c r="D12123" t="s">
        <v>1064</v>
      </c>
      <c r="E12123" t="s">
        <v>170</v>
      </c>
      <c r="F12123" t="s">
        <v>159</v>
      </c>
      <c r="G12123" t="s">
        <v>1065</v>
      </c>
      <c r="H12123" t="s">
        <v>136</v>
      </c>
      <c r="I12123">
        <v>0</v>
      </c>
      <c r="P12123">
        <v>0.456386946201292</v>
      </c>
      <c r="Q12123">
        <v>0</v>
      </c>
    </row>
    <row r="12124" spans="1:17">
      <c r="A12124" t="s">
        <v>122</v>
      </c>
      <c r="B12124">
        <v>2040</v>
      </c>
      <c r="C12124" t="s">
        <v>138</v>
      </c>
      <c r="D12124" t="s">
        <v>1064</v>
      </c>
      <c r="E12124" t="s">
        <v>170</v>
      </c>
      <c r="F12124" t="s">
        <v>126</v>
      </c>
      <c r="G12124" t="s">
        <v>1065</v>
      </c>
      <c r="H12124" t="s">
        <v>132</v>
      </c>
      <c r="I12124">
        <v>0</v>
      </c>
      <c r="P12124">
        <v>0.456386946201292</v>
      </c>
      <c r="Q12124">
        <v>0</v>
      </c>
    </row>
    <row r="12125" spans="1:17">
      <c r="A12125" t="s">
        <v>122</v>
      </c>
      <c r="B12125">
        <v>2040</v>
      </c>
      <c r="C12125" t="s">
        <v>138</v>
      </c>
      <c r="D12125" t="s">
        <v>1064</v>
      </c>
      <c r="E12125" t="s">
        <v>170</v>
      </c>
      <c r="F12125" t="s">
        <v>126</v>
      </c>
      <c r="G12125" t="s">
        <v>1065</v>
      </c>
      <c r="H12125" t="s">
        <v>135</v>
      </c>
      <c r="I12125">
        <v>0</v>
      </c>
      <c r="P12125">
        <v>0.456386946201292</v>
      </c>
      <c r="Q12125">
        <v>0</v>
      </c>
    </row>
    <row r="12126" spans="1:17">
      <c r="A12126" t="s">
        <v>122</v>
      </c>
      <c r="B12126">
        <v>2040</v>
      </c>
      <c r="C12126" t="s">
        <v>138</v>
      </c>
      <c r="D12126" t="s">
        <v>1064</v>
      </c>
      <c r="E12126" t="s">
        <v>170</v>
      </c>
      <c r="F12126" t="s">
        <v>126</v>
      </c>
      <c r="G12126" t="s">
        <v>1065</v>
      </c>
      <c r="H12126" t="s">
        <v>136</v>
      </c>
      <c r="I12126">
        <v>0</v>
      </c>
      <c r="P12126">
        <v>0.456386946201292</v>
      </c>
      <c r="Q12126">
        <v>0</v>
      </c>
    </row>
    <row r="12127" spans="1:17">
      <c r="A12127" t="s">
        <v>122</v>
      </c>
      <c r="B12127">
        <v>2040</v>
      </c>
      <c r="C12127" t="s">
        <v>138</v>
      </c>
      <c r="D12127" t="s">
        <v>1064</v>
      </c>
      <c r="E12127" t="s">
        <v>170</v>
      </c>
      <c r="F12127" t="s">
        <v>165</v>
      </c>
      <c r="G12127" t="s">
        <v>1065</v>
      </c>
      <c r="H12127" t="s">
        <v>132</v>
      </c>
      <c r="I12127">
        <v>0</v>
      </c>
      <c r="P12127">
        <v>0.456386946201292</v>
      </c>
      <c r="Q12127">
        <v>0</v>
      </c>
    </row>
    <row r="12128" spans="1:17">
      <c r="A12128" t="s">
        <v>122</v>
      </c>
      <c r="B12128">
        <v>2040</v>
      </c>
      <c r="C12128" t="s">
        <v>138</v>
      </c>
      <c r="D12128" t="s">
        <v>1064</v>
      </c>
      <c r="E12128" t="s">
        <v>170</v>
      </c>
      <c r="F12128" t="s">
        <v>165</v>
      </c>
      <c r="G12128" t="s">
        <v>1065</v>
      </c>
      <c r="H12128" t="s">
        <v>135</v>
      </c>
      <c r="I12128">
        <v>0</v>
      </c>
      <c r="P12128">
        <v>0.456386946201292</v>
      </c>
      <c r="Q12128">
        <v>0</v>
      </c>
    </row>
    <row r="12129" spans="1:17">
      <c r="A12129" t="s">
        <v>122</v>
      </c>
      <c r="B12129">
        <v>2040</v>
      </c>
      <c r="C12129" t="s">
        <v>138</v>
      </c>
      <c r="D12129" t="s">
        <v>1064</v>
      </c>
      <c r="E12129" t="s">
        <v>170</v>
      </c>
      <c r="F12129" t="s">
        <v>165</v>
      </c>
      <c r="G12129" t="s">
        <v>1065</v>
      </c>
      <c r="H12129" t="s">
        <v>136</v>
      </c>
      <c r="I12129">
        <v>0</v>
      </c>
      <c r="P12129">
        <v>0.456386946201292</v>
      </c>
      <c r="Q12129">
        <v>0</v>
      </c>
    </row>
    <row r="12130" spans="1:17">
      <c r="A12130" t="s">
        <v>122</v>
      </c>
      <c r="B12130">
        <v>2040</v>
      </c>
      <c r="C12130" t="s">
        <v>138</v>
      </c>
      <c r="D12130" t="s">
        <v>1064</v>
      </c>
      <c r="E12130" t="s">
        <v>170</v>
      </c>
      <c r="F12130" t="s">
        <v>166</v>
      </c>
      <c r="G12130" t="s">
        <v>1065</v>
      </c>
      <c r="H12130" t="s">
        <v>132</v>
      </c>
      <c r="I12130">
        <v>0</v>
      </c>
      <c r="P12130">
        <v>0.456386946201292</v>
      </c>
      <c r="Q12130">
        <v>0</v>
      </c>
    </row>
    <row r="12131" spans="1:17">
      <c r="A12131" t="s">
        <v>122</v>
      </c>
      <c r="B12131">
        <v>2040</v>
      </c>
      <c r="C12131" t="s">
        <v>138</v>
      </c>
      <c r="D12131" t="s">
        <v>1064</v>
      </c>
      <c r="E12131" t="s">
        <v>170</v>
      </c>
      <c r="F12131" t="s">
        <v>166</v>
      </c>
      <c r="G12131" t="s">
        <v>1065</v>
      </c>
      <c r="H12131" t="s">
        <v>135</v>
      </c>
      <c r="I12131">
        <v>0</v>
      </c>
      <c r="P12131">
        <v>0.456386946201292</v>
      </c>
      <c r="Q12131">
        <v>0</v>
      </c>
    </row>
    <row r="12132" spans="1:17">
      <c r="A12132" t="s">
        <v>122</v>
      </c>
      <c r="B12132">
        <v>2040</v>
      </c>
      <c r="C12132" t="s">
        <v>138</v>
      </c>
      <c r="D12132" t="s">
        <v>1064</v>
      </c>
      <c r="E12132" t="s">
        <v>170</v>
      </c>
      <c r="F12132" t="s">
        <v>166</v>
      </c>
      <c r="G12132" t="s">
        <v>1065</v>
      </c>
      <c r="H12132" t="s">
        <v>136</v>
      </c>
      <c r="I12132">
        <v>0</v>
      </c>
      <c r="P12132">
        <v>0.456386946201292</v>
      </c>
      <c r="Q12132">
        <v>0</v>
      </c>
    </row>
    <row r="12133" spans="1:17">
      <c r="A12133" t="s">
        <v>122</v>
      </c>
      <c r="B12133">
        <v>2040</v>
      </c>
      <c r="C12133" t="s">
        <v>138</v>
      </c>
      <c r="D12133" t="s">
        <v>1064</v>
      </c>
      <c r="E12133" t="s">
        <v>170</v>
      </c>
      <c r="F12133" t="s">
        <v>160</v>
      </c>
      <c r="G12133" t="s">
        <v>1065</v>
      </c>
      <c r="H12133" t="s">
        <v>132</v>
      </c>
      <c r="I12133">
        <v>0</v>
      </c>
      <c r="P12133">
        <v>0.456386946201292</v>
      </c>
      <c r="Q12133">
        <v>0</v>
      </c>
    </row>
    <row r="12134" spans="1:17">
      <c r="A12134" t="s">
        <v>122</v>
      </c>
      <c r="B12134">
        <v>2040</v>
      </c>
      <c r="C12134" t="s">
        <v>138</v>
      </c>
      <c r="D12134" t="s">
        <v>1064</v>
      </c>
      <c r="E12134" t="s">
        <v>170</v>
      </c>
      <c r="F12134" t="s">
        <v>160</v>
      </c>
      <c r="G12134" t="s">
        <v>1065</v>
      </c>
      <c r="H12134" t="s">
        <v>135</v>
      </c>
      <c r="I12134">
        <v>0</v>
      </c>
      <c r="P12134">
        <v>0.456386946201292</v>
      </c>
      <c r="Q12134">
        <v>0</v>
      </c>
    </row>
    <row r="12135" spans="1:17">
      <c r="A12135" t="s">
        <v>122</v>
      </c>
      <c r="B12135">
        <v>2040</v>
      </c>
      <c r="C12135" t="s">
        <v>138</v>
      </c>
      <c r="D12135" t="s">
        <v>1064</v>
      </c>
      <c r="E12135" t="s">
        <v>170</v>
      </c>
      <c r="F12135" t="s">
        <v>160</v>
      </c>
      <c r="G12135" t="s">
        <v>1065</v>
      </c>
      <c r="H12135" t="s">
        <v>136</v>
      </c>
      <c r="I12135">
        <v>0</v>
      </c>
      <c r="P12135">
        <v>0.456386946201292</v>
      </c>
      <c r="Q12135">
        <v>0</v>
      </c>
    </row>
    <row r="12136" spans="1:17">
      <c r="A12136" t="s">
        <v>122</v>
      </c>
      <c r="B12136">
        <v>2040</v>
      </c>
      <c r="C12136" t="s">
        <v>21</v>
      </c>
      <c r="D12136" t="s">
        <v>1067</v>
      </c>
      <c r="E12136" t="s">
        <v>167</v>
      </c>
      <c r="F12136" t="s">
        <v>164</v>
      </c>
      <c r="G12136" t="s">
        <v>1068</v>
      </c>
      <c r="H12136" t="s">
        <v>132</v>
      </c>
      <c r="I12136">
        <v>0</v>
      </c>
      <c r="P12136">
        <v>0.456386946201292</v>
      </c>
      <c r="Q12136">
        <v>0</v>
      </c>
    </row>
    <row r="12137" spans="1:17">
      <c r="A12137" t="s">
        <v>122</v>
      </c>
      <c r="B12137">
        <v>2040</v>
      </c>
      <c r="C12137" t="s">
        <v>21</v>
      </c>
      <c r="D12137" t="s">
        <v>1067</v>
      </c>
      <c r="E12137" t="s">
        <v>167</v>
      </c>
      <c r="F12137" t="s">
        <v>164</v>
      </c>
      <c r="G12137" t="s">
        <v>1068</v>
      </c>
      <c r="H12137" t="s">
        <v>135</v>
      </c>
      <c r="I12137">
        <v>0</v>
      </c>
      <c r="P12137">
        <v>0.456386946201292</v>
      </c>
      <c r="Q12137">
        <v>0</v>
      </c>
    </row>
    <row r="12138" spans="1:17">
      <c r="A12138" t="s">
        <v>122</v>
      </c>
      <c r="B12138">
        <v>2040</v>
      </c>
      <c r="C12138" t="s">
        <v>21</v>
      </c>
      <c r="D12138" t="s">
        <v>1067</v>
      </c>
      <c r="E12138" t="s">
        <v>167</v>
      </c>
      <c r="F12138" t="s">
        <v>164</v>
      </c>
      <c r="G12138" t="s">
        <v>1068</v>
      </c>
      <c r="H12138" t="s">
        <v>136</v>
      </c>
      <c r="I12138">
        <v>0</v>
      </c>
      <c r="P12138">
        <v>0.456386946201292</v>
      </c>
      <c r="Q12138">
        <v>0</v>
      </c>
    </row>
    <row r="12139" spans="1:17">
      <c r="A12139" t="s">
        <v>122</v>
      </c>
      <c r="B12139">
        <v>2040</v>
      </c>
      <c r="C12139" t="s">
        <v>21</v>
      </c>
      <c r="D12139" t="s">
        <v>1067</v>
      </c>
      <c r="E12139" t="s">
        <v>167</v>
      </c>
      <c r="F12139" t="s">
        <v>159</v>
      </c>
      <c r="G12139" t="s">
        <v>1068</v>
      </c>
      <c r="H12139" t="s">
        <v>132</v>
      </c>
      <c r="I12139">
        <v>0</v>
      </c>
      <c r="P12139">
        <v>0.456386946201292</v>
      </c>
      <c r="Q12139">
        <v>0</v>
      </c>
    </row>
    <row r="12140" spans="1:17">
      <c r="A12140" t="s">
        <v>122</v>
      </c>
      <c r="B12140">
        <v>2040</v>
      </c>
      <c r="C12140" t="s">
        <v>21</v>
      </c>
      <c r="D12140" t="s">
        <v>1067</v>
      </c>
      <c r="E12140" t="s">
        <v>167</v>
      </c>
      <c r="F12140" t="s">
        <v>159</v>
      </c>
      <c r="G12140" t="s">
        <v>1068</v>
      </c>
      <c r="H12140" t="s">
        <v>135</v>
      </c>
      <c r="I12140">
        <v>0</v>
      </c>
      <c r="P12140">
        <v>0.456386946201292</v>
      </c>
      <c r="Q12140">
        <v>0</v>
      </c>
    </row>
    <row r="12141" spans="1:17">
      <c r="A12141" t="s">
        <v>122</v>
      </c>
      <c r="B12141">
        <v>2040</v>
      </c>
      <c r="C12141" t="s">
        <v>21</v>
      </c>
      <c r="D12141" t="s">
        <v>1067</v>
      </c>
      <c r="E12141" t="s">
        <v>167</v>
      </c>
      <c r="F12141" t="s">
        <v>159</v>
      </c>
      <c r="G12141" t="s">
        <v>1068</v>
      </c>
      <c r="H12141" t="s">
        <v>136</v>
      </c>
      <c r="I12141">
        <v>0</v>
      </c>
      <c r="P12141">
        <v>0.456386946201292</v>
      </c>
      <c r="Q12141">
        <v>0</v>
      </c>
    </row>
    <row r="12142" spans="1:17">
      <c r="A12142" t="s">
        <v>122</v>
      </c>
      <c r="B12142">
        <v>2040</v>
      </c>
      <c r="C12142" t="s">
        <v>21</v>
      </c>
      <c r="D12142" t="s">
        <v>1067</v>
      </c>
      <c r="E12142" t="s">
        <v>167</v>
      </c>
      <c r="F12142" t="s">
        <v>126</v>
      </c>
      <c r="G12142" t="s">
        <v>1068</v>
      </c>
      <c r="H12142" t="s">
        <v>132</v>
      </c>
      <c r="I12142">
        <v>0</v>
      </c>
      <c r="P12142">
        <v>0.456386946201292</v>
      </c>
      <c r="Q12142">
        <v>0</v>
      </c>
    </row>
    <row r="12143" spans="1:17">
      <c r="A12143" t="s">
        <v>122</v>
      </c>
      <c r="B12143">
        <v>2040</v>
      </c>
      <c r="C12143" t="s">
        <v>21</v>
      </c>
      <c r="D12143" t="s">
        <v>1067</v>
      </c>
      <c r="E12143" t="s">
        <v>167</v>
      </c>
      <c r="F12143" t="s">
        <v>126</v>
      </c>
      <c r="G12143" t="s">
        <v>1068</v>
      </c>
      <c r="H12143" t="s">
        <v>135</v>
      </c>
      <c r="I12143">
        <v>0</v>
      </c>
      <c r="P12143">
        <v>0.456386946201292</v>
      </c>
      <c r="Q12143">
        <v>0</v>
      </c>
    </row>
    <row r="12144" spans="1:17">
      <c r="A12144" t="s">
        <v>122</v>
      </c>
      <c r="B12144">
        <v>2040</v>
      </c>
      <c r="C12144" t="s">
        <v>21</v>
      </c>
      <c r="D12144" t="s">
        <v>1067</v>
      </c>
      <c r="E12144" t="s">
        <v>167</v>
      </c>
      <c r="F12144" t="s">
        <v>126</v>
      </c>
      <c r="G12144" t="s">
        <v>1068</v>
      </c>
      <c r="H12144" t="s">
        <v>136</v>
      </c>
      <c r="I12144">
        <v>0</v>
      </c>
      <c r="P12144">
        <v>0.456386946201292</v>
      </c>
      <c r="Q12144">
        <v>0</v>
      </c>
    </row>
    <row r="12145" spans="1:17">
      <c r="A12145" t="s">
        <v>122</v>
      </c>
      <c r="B12145">
        <v>2040</v>
      </c>
      <c r="C12145" t="s">
        <v>21</v>
      </c>
      <c r="D12145" t="s">
        <v>1067</v>
      </c>
      <c r="E12145" t="s">
        <v>167</v>
      </c>
      <c r="F12145" t="s">
        <v>165</v>
      </c>
      <c r="G12145" t="s">
        <v>1068</v>
      </c>
      <c r="H12145" t="s">
        <v>132</v>
      </c>
      <c r="I12145">
        <v>0</v>
      </c>
      <c r="P12145">
        <v>0.456386946201292</v>
      </c>
      <c r="Q12145">
        <v>0</v>
      </c>
    </row>
    <row r="12146" spans="1:17">
      <c r="A12146" t="s">
        <v>122</v>
      </c>
      <c r="B12146">
        <v>2040</v>
      </c>
      <c r="C12146" t="s">
        <v>21</v>
      </c>
      <c r="D12146" t="s">
        <v>1067</v>
      </c>
      <c r="E12146" t="s">
        <v>167</v>
      </c>
      <c r="F12146" t="s">
        <v>165</v>
      </c>
      <c r="G12146" t="s">
        <v>1068</v>
      </c>
      <c r="H12146" t="s">
        <v>135</v>
      </c>
      <c r="I12146">
        <v>0</v>
      </c>
      <c r="P12146">
        <v>0.456386946201292</v>
      </c>
      <c r="Q12146">
        <v>0</v>
      </c>
    </row>
    <row r="12147" spans="1:17">
      <c r="A12147" t="s">
        <v>122</v>
      </c>
      <c r="B12147">
        <v>2040</v>
      </c>
      <c r="C12147" t="s">
        <v>21</v>
      </c>
      <c r="D12147" t="s">
        <v>1067</v>
      </c>
      <c r="E12147" t="s">
        <v>167</v>
      </c>
      <c r="F12147" t="s">
        <v>165</v>
      </c>
      <c r="G12147" t="s">
        <v>1068</v>
      </c>
      <c r="H12147" t="s">
        <v>136</v>
      </c>
      <c r="I12147">
        <v>0</v>
      </c>
      <c r="P12147">
        <v>0.456386946201292</v>
      </c>
      <c r="Q12147">
        <v>0</v>
      </c>
    </row>
    <row r="12148" spans="1:17">
      <c r="A12148" t="s">
        <v>122</v>
      </c>
      <c r="B12148">
        <v>2040</v>
      </c>
      <c r="C12148" t="s">
        <v>21</v>
      </c>
      <c r="D12148" t="s">
        <v>1067</v>
      </c>
      <c r="E12148" t="s">
        <v>167</v>
      </c>
      <c r="F12148" t="s">
        <v>166</v>
      </c>
      <c r="G12148" t="s">
        <v>1068</v>
      </c>
      <c r="H12148" t="s">
        <v>132</v>
      </c>
      <c r="I12148">
        <v>0</v>
      </c>
      <c r="P12148">
        <v>0.456386946201292</v>
      </c>
      <c r="Q12148">
        <v>0</v>
      </c>
    </row>
    <row r="12149" spans="1:17">
      <c r="A12149" t="s">
        <v>122</v>
      </c>
      <c r="B12149">
        <v>2040</v>
      </c>
      <c r="C12149" t="s">
        <v>21</v>
      </c>
      <c r="D12149" t="s">
        <v>1067</v>
      </c>
      <c r="E12149" t="s">
        <v>167</v>
      </c>
      <c r="F12149" t="s">
        <v>166</v>
      </c>
      <c r="G12149" t="s">
        <v>1068</v>
      </c>
      <c r="H12149" t="s">
        <v>135</v>
      </c>
      <c r="I12149">
        <v>0</v>
      </c>
      <c r="P12149">
        <v>0.456386946201292</v>
      </c>
      <c r="Q12149">
        <v>0</v>
      </c>
    </row>
    <row r="12150" spans="1:17">
      <c r="A12150" t="s">
        <v>122</v>
      </c>
      <c r="B12150">
        <v>2040</v>
      </c>
      <c r="C12150" t="s">
        <v>21</v>
      </c>
      <c r="D12150" t="s">
        <v>1067</v>
      </c>
      <c r="E12150" t="s">
        <v>167</v>
      </c>
      <c r="F12150" t="s">
        <v>166</v>
      </c>
      <c r="G12150" t="s">
        <v>1068</v>
      </c>
      <c r="H12150" t="s">
        <v>136</v>
      </c>
      <c r="I12150">
        <v>0</v>
      </c>
      <c r="P12150">
        <v>0.456386946201292</v>
      </c>
      <c r="Q12150">
        <v>0</v>
      </c>
    </row>
    <row r="12151" spans="1:17">
      <c r="A12151" t="s">
        <v>122</v>
      </c>
      <c r="B12151">
        <v>2040</v>
      </c>
      <c r="C12151" t="s">
        <v>21</v>
      </c>
      <c r="D12151" t="s">
        <v>1067</v>
      </c>
      <c r="E12151" t="s">
        <v>167</v>
      </c>
      <c r="F12151" t="s">
        <v>160</v>
      </c>
      <c r="G12151" t="s">
        <v>1068</v>
      </c>
      <c r="H12151" t="s">
        <v>132</v>
      </c>
      <c r="I12151">
        <v>0</v>
      </c>
      <c r="P12151">
        <v>0.456386946201292</v>
      </c>
      <c r="Q12151">
        <v>0</v>
      </c>
    </row>
    <row r="12152" spans="1:17">
      <c r="A12152" t="s">
        <v>122</v>
      </c>
      <c r="B12152">
        <v>2040</v>
      </c>
      <c r="C12152" t="s">
        <v>21</v>
      </c>
      <c r="D12152" t="s">
        <v>1067</v>
      </c>
      <c r="E12152" t="s">
        <v>167</v>
      </c>
      <c r="F12152" t="s">
        <v>160</v>
      </c>
      <c r="G12152" t="s">
        <v>1068</v>
      </c>
      <c r="H12152" t="s">
        <v>135</v>
      </c>
      <c r="I12152">
        <v>0</v>
      </c>
      <c r="P12152">
        <v>0.456386946201292</v>
      </c>
      <c r="Q12152">
        <v>0</v>
      </c>
    </row>
    <row r="12153" spans="1:17">
      <c r="A12153" t="s">
        <v>122</v>
      </c>
      <c r="B12153">
        <v>2040</v>
      </c>
      <c r="C12153" t="s">
        <v>21</v>
      </c>
      <c r="D12153" t="s">
        <v>1067</v>
      </c>
      <c r="E12153" t="s">
        <v>167</v>
      </c>
      <c r="F12153" t="s">
        <v>160</v>
      </c>
      <c r="G12153" t="s">
        <v>1068</v>
      </c>
      <c r="H12153" t="s">
        <v>136</v>
      </c>
      <c r="I12153">
        <v>0</v>
      </c>
      <c r="P12153">
        <v>0.456386946201292</v>
      </c>
      <c r="Q12153">
        <v>0</v>
      </c>
    </row>
    <row r="12154" spans="1:17">
      <c r="A12154" t="s">
        <v>122</v>
      </c>
      <c r="B12154">
        <v>2040</v>
      </c>
      <c r="C12154" t="s">
        <v>22</v>
      </c>
      <c r="D12154" t="s">
        <v>1067</v>
      </c>
      <c r="E12154" t="s">
        <v>167</v>
      </c>
      <c r="F12154" t="s">
        <v>164</v>
      </c>
      <c r="G12154" t="s">
        <v>1068</v>
      </c>
      <c r="H12154" t="s">
        <v>132</v>
      </c>
      <c r="I12154">
        <v>0</v>
      </c>
      <c r="P12154">
        <v>0.456386946201292</v>
      </c>
      <c r="Q12154">
        <v>0</v>
      </c>
    </row>
    <row r="12155" spans="1:17">
      <c r="A12155" t="s">
        <v>122</v>
      </c>
      <c r="B12155">
        <v>2040</v>
      </c>
      <c r="C12155" t="s">
        <v>22</v>
      </c>
      <c r="D12155" t="s">
        <v>1067</v>
      </c>
      <c r="E12155" t="s">
        <v>167</v>
      </c>
      <c r="F12155" t="s">
        <v>164</v>
      </c>
      <c r="G12155" t="s">
        <v>1068</v>
      </c>
      <c r="H12155" t="s">
        <v>135</v>
      </c>
      <c r="I12155">
        <v>0</v>
      </c>
      <c r="P12155">
        <v>0.456386946201292</v>
      </c>
      <c r="Q12155">
        <v>0</v>
      </c>
    </row>
    <row r="12156" spans="1:17">
      <c r="A12156" t="s">
        <v>122</v>
      </c>
      <c r="B12156">
        <v>2040</v>
      </c>
      <c r="C12156" t="s">
        <v>22</v>
      </c>
      <c r="D12156" t="s">
        <v>1067</v>
      </c>
      <c r="E12156" t="s">
        <v>167</v>
      </c>
      <c r="F12156" t="s">
        <v>164</v>
      </c>
      <c r="G12156" t="s">
        <v>1068</v>
      </c>
      <c r="H12156" t="s">
        <v>136</v>
      </c>
      <c r="I12156">
        <v>0</v>
      </c>
      <c r="P12156">
        <v>0.456386946201292</v>
      </c>
      <c r="Q12156">
        <v>0</v>
      </c>
    </row>
    <row r="12157" spans="1:17">
      <c r="A12157" t="s">
        <v>122</v>
      </c>
      <c r="B12157">
        <v>2040</v>
      </c>
      <c r="C12157" t="s">
        <v>22</v>
      </c>
      <c r="D12157" t="s">
        <v>1067</v>
      </c>
      <c r="E12157" t="s">
        <v>167</v>
      </c>
      <c r="F12157" t="s">
        <v>159</v>
      </c>
      <c r="G12157" t="s">
        <v>1068</v>
      </c>
      <c r="H12157" t="s">
        <v>132</v>
      </c>
      <c r="I12157">
        <v>0</v>
      </c>
      <c r="P12157">
        <v>0.456386946201292</v>
      </c>
      <c r="Q12157">
        <v>0</v>
      </c>
    </row>
    <row r="12158" spans="1:17">
      <c r="A12158" t="s">
        <v>122</v>
      </c>
      <c r="B12158">
        <v>2040</v>
      </c>
      <c r="C12158" t="s">
        <v>22</v>
      </c>
      <c r="D12158" t="s">
        <v>1067</v>
      </c>
      <c r="E12158" t="s">
        <v>167</v>
      </c>
      <c r="F12158" t="s">
        <v>159</v>
      </c>
      <c r="G12158" t="s">
        <v>1068</v>
      </c>
      <c r="H12158" t="s">
        <v>135</v>
      </c>
      <c r="I12158">
        <v>0</v>
      </c>
      <c r="P12158">
        <v>0.456386946201292</v>
      </c>
      <c r="Q12158">
        <v>0</v>
      </c>
    </row>
    <row r="12159" spans="1:17">
      <c r="A12159" t="s">
        <v>122</v>
      </c>
      <c r="B12159">
        <v>2040</v>
      </c>
      <c r="C12159" t="s">
        <v>22</v>
      </c>
      <c r="D12159" t="s">
        <v>1067</v>
      </c>
      <c r="E12159" t="s">
        <v>167</v>
      </c>
      <c r="F12159" t="s">
        <v>159</v>
      </c>
      <c r="G12159" t="s">
        <v>1068</v>
      </c>
      <c r="H12159" t="s">
        <v>136</v>
      </c>
      <c r="I12159">
        <v>0</v>
      </c>
      <c r="P12159">
        <v>0.456386946201292</v>
      </c>
      <c r="Q12159">
        <v>0</v>
      </c>
    </row>
    <row r="12160" spans="1:17">
      <c r="A12160" t="s">
        <v>122</v>
      </c>
      <c r="B12160">
        <v>2040</v>
      </c>
      <c r="C12160" t="s">
        <v>22</v>
      </c>
      <c r="D12160" t="s">
        <v>1067</v>
      </c>
      <c r="E12160" t="s">
        <v>167</v>
      </c>
      <c r="F12160" t="s">
        <v>126</v>
      </c>
      <c r="G12160" t="s">
        <v>1068</v>
      </c>
      <c r="H12160" t="s">
        <v>132</v>
      </c>
      <c r="I12160">
        <v>0</v>
      </c>
      <c r="P12160">
        <v>0.456386946201292</v>
      </c>
      <c r="Q12160">
        <v>0</v>
      </c>
    </row>
    <row r="12161" spans="1:17">
      <c r="A12161" t="s">
        <v>122</v>
      </c>
      <c r="B12161">
        <v>2040</v>
      </c>
      <c r="C12161" t="s">
        <v>22</v>
      </c>
      <c r="D12161" t="s">
        <v>1067</v>
      </c>
      <c r="E12161" t="s">
        <v>167</v>
      </c>
      <c r="F12161" t="s">
        <v>126</v>
      </c>
      <c r="G12161" t="s">
        <v>1068</v>
      </c>
      <c r="H12161" t="s">
        <v>135</v>
      </c>
      <c r="I12161">
        <v>0</v>
      </c>
      <c r="P12161">
        <v>0.456386946201292</v>
      </c>
      <c r="Q12161">
        <v>0</v>
      </c>
    </row>
    <row r="12162" spans="1:17">
      <c r="A12162" t="s">
        <v>122</v>
      </c>
      <c r="B12162">
        <v>2040</v>
      </c>
      <c r="C12162" t="s">
        <v>22</v>
      </c>
      <c r="D12162" t="s">
        <v>1067</v>
      </c>
      <c r="E12162" t="s">
        <v>167</v>
      </c>
      <c r="F12162" t="s">
        <v>126</v>
      </c>
      <c r="G12162" t="s">
        <v>1068</v>
      </c>
      <c r="H12162" t="s">
        <v>136</v>
      </c>
      <c r="I12162">
        <v>0</v>
      </c>
      <c r="P12162">
        <v>0.456386946201292</v>
      </c>
      <c r="Q12162">
        <v>0</v>
      </c>
    </row>
    <row r="12163" spans="1:17">
      <c r="A12163" t="s">
        <v>122</v>
      </c>
      <c r="B12163">
        <v>2040</v>
      </c>
      <c r="C12163" t="s">
        <v>22</v>
      </c>
      <c r="D12163" t="s">
        <v>1067</v>
      </c>
      <c r="E12163" t="s">
        <v>167</v>
      </c>
      <c r="F12163" t="s">
        <v>165</v>
      </c>
      <c r="G12163" t="s">
        <v>1068</v>
      </c>
      <c r="H12163" t="s">
        <v>132</v>
      </c>
      <c r="I12163">
        <v>0</v>
      </c>
      <c r="P12163">
        <v>0.456386946201292</v>
      </c>
      <c r="Q12163">
        <v>0</v>
      </c>
    </row>
    <row r="12164" spans="1:17">
      <c r="A12164" t="s">
        <v>122</v>
      </c>
      <c r="B12164">
        <v>2040</v>
      </c>
      <c r="C12164" t="s">
        <v>22</v>
      </c>
      <c r="D12164" t="s">
        <v>1067</v>
      </c>
      <c r="E12164" t="s">
        <v>167</v>
      </c>
      <c r="F12164" t="s">
        <v>165</v>
      </c>
      <c r="G12164" t="s">
        <v>1068</v>
      </c>
      <c r="H12164" t="s">
        <v>135</v>
      </c>
      <c r="I12164">
        <v>0</v>
      </c>
      <c r="P12164">
        <v>0.456386946201292</v>
      </c>
      <c r="Q12164">
        <v>0</v>
      </c>
    </row>
    <row r="12165" spans="1:17">
      <c r="A12165" t="s">
        <v>122</v>
      </c>
      <c r="B12165">
        <v>2040</v>
      </c>
      <c r="C12165" t="s">
        <v>22</v>
      </c>
      <c r="D12165" t="s">
        <v>1067</v>
      </c>
      <c r="E12165" t="s">
        <v>167</v>
      </c>
      <c r="F12165" t="s">
        <v>165</v>
      </c>
      <c r="G12165" t="s">
        <v>1068</v>
      </c>
      <c r="H12165" t="s">
        <v>136</v>
      </c>
      <c r="I12165">
        <v>0</v>
      </c>
      <c r="P12165">
        <v>0.456386946201292</v>
      </c>
      <c r="Q12165">
        <v>0</v>
      </c>
    </row>
    <row r="12166" spans="1:17">
      <c r="A12166" t="s">
        <v>122</v>
      </c>
      <c r="B12166">
        <v>2040</v>
      </c>
      <c r="C12166" t="s">
        <v>22</v>
      </c>
      <c r="D12166" t="s">
        <v>1067</v>
      </c>
      <c r="E12166" t="s">
        <v>167</v>
      </c>
      <c r="F12166" t="s">
        <v>166</v>
      </c>
      <c r="G12166" t="s">
        <v>1068</v>
      </c>
      <c r="H12166" t="s">
        <v>132</v>
      </c>
      <c r="I12166">
        <v>0</v>
      </c>
      <c r="P12166">
        <v>0.456386946201292</v>
      </c>
      <c r="Q12166">
        <v>0</v>
      </c>
    </row>
    <row r="12167" spans="1:17">
      <c r="A12167" t="s">
        <v>122</v>
      </c>
      <c r="B12167">
        <v>2040</v>
      </c>
      <c r="C12167" t="s">
        <v>22</v>
      </c>
      <c r="D12167" t="s">
        <v>1067</v>
      </c>
      <c r="E12167" t="s">
        <v>167</v>
      </c>
      <c r="F12167" t="s">
        <v>166</v>
      </c>
      <c r="G12167" t="s">
        <v>1068</v>
      </c>
      <c r="H12167" t="s">
        <v>135</v>
      </c>
      <c r="I12167">
        <v>0</v>
      </c>
      <c r="P12167">
        <v>0.456386946201292</v>
      </c>
      <c r="Q12167">
        <v>0</v>
      </c>
    </row>
    <row r="12168" spans="1:17">
      <c r="A12168" t="s">
        <v>122</v>
      </c>
      <c r="B12168">
        <v>2040</v>
      </c>
      <c r="C12168" t="s">
        <v>22</v>
      </c>
      <c r="D12168" t="s">
        <v>1067</v>
      </c>
      <c r="E12168" t="s">
        <v>167</v>
      </c>
      <c r="F12168" t="s">
        <v>166</v>
      </c>
      <c r="G12168" t="s">
        <v>1068</v>
      </c>
      <c r="H12168" t="s">
        <v>136</v>
      </c>
      <c r="I12168">
        <v>0</v>
      </c>
      <c r="P12168">
        <v>0.456386946201292</v>
      </c>
      <c r="Q12168">
        <v>0</v>
      </c>
    </row>
    <row r="12169" spans="1:17">
      <c r="A12169" t="s">
        <v>122</v>
      </c>
      <c r="B12169">
        <v>2040</v>
      </c>
      <c r="C12169" t="s">
        <v>22</v>
      </c>
      <c r="D12169" t="s">
        <v>1067</v>
      </c>
      <c r="E12169" t="s">
        <v>167</v>
      </c>
      <c r="F12169" t="s">
        <v>160</v>
      </c>
      <c r="G12169" t="s">
        <v>1068</v>
      </c>
      <c r="H12169" t="s">
        <v>132</v>
      </c>
      <c r="I12169">
        <v>0</v>
      </c>
      <c r="P12169">
        <v>0.456386946201292</v>
      </c>
      <c r="Q12169">
        <v>0</v>
      </c>
    </row>
    <row r="12170" spans="1:17">
      <c r="A12170" t="s">
        <v>122</v>
      </c>
      <c r="B12170">
        <v>2040</v>
      </c>
      <c r="C12170" t="s">
        <v>22</v>
      </c>
      <c r="D12170" t="s">
        <v>1067</v>
      </c>
      <c r="E12170" t="s">
        <v>167</v>
      </c>
      <c r="F12170" t="s">
        <v>160</v>
      </c>
      <c r="G12170" t="s">
        <v>1068</v>
      </c>
      <c r="H12170" t="s">
        <v>135</v>
      </c>
      <c r="I12170">
        <v>0</v>
      </c>
      <c r="P12170">
        <v>0.456386946201292</v>
      </c>
      <c r="Q12170">
        <v>0</v>
      </c>
    </row>
    <row r="12171" spans="1:17">
      <c r="A12171" t="s">
        <v>122</v>
      </c>
      <c r="B12171">
        <v>2040</v>
      </c>
      <c r="C12171" t="s">
        <v>22</v>
      </c>
      <c r="D12171" t="s">
        <v>1067</v>
      </c>
      <c r="E12171" t="s">
        <v>167</v>
      </c>
      <c r="F12171" t="s">
        <v>160</v>
      </c>
      <c r="G12171" t="s">
        <v>1068</v>
      </c>
      <c r="H12171" t="s">
        <v>136</v>
      </c>
      <c r="I12171">
        <v>0</v>
      </c>
      <c r="P12171">
        <v>0.456386946201292</v>
      </c>
      <c r="Q12171">
        <v>0</v>
      </c>
    </row>
    <row r="12172" spans="1:17">
      <c r="A12172" t="s">
        <v>122</v>
      </c>
      <c r="B12172">
        <v>2040</v>
      </c>
      <c r="C12172" t="s">
        <v>24</v>
      </c>
      <c r="D12172" t="s">
        <v>1067</v>
      </c>
      <c r="E12172" t="s">
        <v>167</v>
      </c>
      <c r="F12172" t="s">
        <v>164</v>
      </c>
      <c r="G12172" t="s">
        <v>1068</v>
      </c>
      <c r="H12172" t="s">
        <v>132</v>
      </c>
      <c r="I12172">
        <v>0</v>
      </c>
      <c r="P12172">
        <v>0.456386946201292</v>
      </c>
      <c r="Q12172">
        <v>0</v>
      </c>
    </row>
    <row r="12173" spans="1:17">
      <c r="A12173" t="s">
        <v>122</v>
      </c>
      <c r="B12173">
        <v>2040</v>
      </c>
      <c r="C12173" t="s">
        <v>24</v>
      </c>
      <c r="D12173" t="s">
        <v>1067</v>
      </c>
      <c r="E12173" t="s">
        <v>167</v>
      </c>
      <c r="F12173" t="s">
        <v>164</v>
      </c>
      <c r="G12173" t="s">
        <v>1068</v>
      </c>
      <c r="H12173" t="s">
        <v>135</v>
      </c>
      <c r="I12173">
        <v>0</v>
      </c>
      <c r="P12173">
        <v>0.456386946201292</v>
      </c>
      <c r="Q12173">
        <v>0</v>
      </c>
    </row>
    <row r="12174" spans="1:17">
      <c r="A12174" t="s">
        <v>122</v>
      </c>
      <c r="B12174">
        <v>2040</v>
      </c>
      <c r="C12174" t="s">
        <v>24</v>
      </c>
      <c r="D12174" t="s">
        <v>1067</v>
      </c>
      <c r="E12174" t="s">
        <v>167</v>
      </c>
      <c r="F12174" t="s">
        <v>164</v>
      </c>
      <c r="G12174" t="s">
        <v>1068</v>
      </c>
      <c r="H12174" t="s">
        <v>136</v>
      </c>
      <c r="I12174">
        <v>0</v>
      </c>
      <c r="P12174">
        <v>0.456386946201292</v>
      </c>
      <c r="Q12174">
        <v>0</v>
      </c>
    </row>
    <row r="12175" spans="1:17">
      <c r="A12175" t="s">
        <v>122</v>
      </c>
      <c r="B12175">
        <v>2040</v>
      </c>
      <c r="C12175" t="s">
        <v>24</v>
      </c>
      <c r="D12175" t="s">
        <v>1067</v>
      </c>
      <c r="E12175" t="s">
        <v>167</v>
      </c>
      <c r="F12175" t="s">
        <v>159</v>
      </c>
      <c r="G12175" t="s">
        <v>1068</v>
      </c>
      <c r="H12175" t="s">
        <v>132</v>
      </c>
      <c r="I12175">
        <v>0</v>
      </c>
      <c r="P12175">
        <v>0.456386946201292</v>
      </c>
      <c r="Q12175">
        <v>0</v>
      </c>
    </row>
    <row r="12176" spans="1:17">
      <c r="A12176" t="s">
        <v>122</v>
      </c>
      <c r="B12176">
        <v>2040</v>
      </c>
      <c r="C12176" t="s">
        <v>24</v>
      </c>
      <c r="D12176" t="s">
        <v>1067</v>
      </c>
      <c r="E12176" t="s">
        <v>167</v>
      </c>
      <c r="F12176" t="s">
        <v>159</v>
      </c>
      <c r="G12176" t="s">
        <v>1068</v>
      </c>
      <c r="H12176" t="s">
        <v>135</v>
      </c>
      <c r="I12176">
        <v>0</v>
      </c>
      <c r="P12176">
        <v>0.456386946201292</v>
      </c>
      <c r="Q12176">
        <v>0</v>
      </c>
    </row>
    <row r="12177" spans="1:17">
      <c r="A12177" t="s">
        <v>122</v>
      </c>
      <c r="B12177">
        <v>2040</v>
      </c>
      <c r="C12177" t="s">
        <v>24</v>
      </c>
      <c r="D12177" t="s">
        <v>1067</v>
      </c>
      <c r="E12177" t="s">
        <v>167</v>
      </c>
      <c r="F12177" t="s">
        <v>159</v>
      </c>
      <c r="G12177" t="s">
        <v>1068</v>
      </c>
      <c r="H12177" t="s">
        <v>136</v>
      </c>
      <c r="I12177">
        <v>0</v>
      </c>
      <c r="P12177">
        <v>0.456386946201292</v>
      </c>
      <c r="Q12177">
        <v>0</v>
      </c>
    </row>
    <row r="12178" spans="1:17">
      <c r="A12178" t="s">
        <v>122</v>
      </c>
      <c r="B12178">
        <v>2040</v>
      </c>
      <c r="C12178" t="s">
        <v>24</v>
      </c>
      <c r="D12178" t="s">
        <v>1067</v>
      </c>
      <c r="E12178" t="s">
        <v>167</v>
      </c>
      <c r="F12178" t="s">
        <v>126</v>
      </c>
      <c r="G12178" t="s">
        <v>1068</v>
      </c>
      <c r="H12178" t="s">
        <v>132</v>
      </c>
      <c r="I12178">
        <v>0</v>
      </c>
      <c r="P12178">
        <v>0.456386946201292</v>
      </c>
      <c r="Q12178">
        <v>0</v>
      </c>
    </row>
    <row r="12179" spans="1:17">
      <c r="A12179" t="s">
        <v>122</v>
      </c>
      <c r="B12179">
        <v>2040</v>
      </c>
      <c r="C12179" t="s">
        <v>24</v>
      </c>
      <c r="D12179" t="s">
        <v>1067</v>
      </c>
      <c r="E12179" t="s">
        <v>167</v>
      </c>
      <c r="F12179" t="s">
        <v>126</v>
      </c>
      <c r="G12179" t="s">
        <v>1068</v>
      </c>
      <c r="H12179" t="s">
        <v>135</v>
      </c>
      <c r="I12179">
        <v>0</v>
      </c>
      <c r="P12179">
        <v>0.456386946201292</v>
      </c>
      <c r="Q12179">
        <v>0</v>
      </c>
    </row>
    <row r="12180" spans="1:17">
      <c r="A12180" t="s">
        <v>122</v>
      </c>
      <c r="B12180">
        <v>2040</v>
      </c>
      <c r="C12180" t="s">
        <v>24</v>
      </c>
      <c r="D12180" t="s">
        <v>1067</v>
      </c>
      <c r="E12180" t="s">
        <v>167</v>
      </c>
      <c r="F12180" t="s">
        <v>126</v>
      </c>
      <c r="G12180" t="s">
        <v>1068</v>
      </c>
      <c r="H12180" t="s">
        <v>136</v>
      </c>
      <c r="I12180">
        <v>0</v>
      </c>
      <c r="P12180">
        <v>0.456386946201292</v>
      </c>
      <c r="Q12180">
        <v>0</v>
      </c>
    </row>
    <row r="12181" spans="1:17">
      <c r="A12181" t="s">
        <v>122</v>
      </c>
      <c r="B12181">
        <v>2040</v>
      </c>
      <c r="C12181" t="s">
        <v>24</v>
      </c>
      <c r="D12181" t="s">
        <v>1067</v>
      </c>
      <c r="E12181" t="s">
        <v>167</v>
      </c>
      <c r="F12181" t="s">
        <v>165</v>
      </c>
      <c r="G12181" t="s">
        <v>1068</v>
      </c>
      <c r="H12181" t="s">
        <v>132</v>
      </c>
      <c r="I12181">
        <v>0</v>
      </c>
      <c r="P12181">
        <v>0.456386946201292</v>
      </c>
      <c r="Q12181">
        <v>0</v>
      </c>
    </row>
    <row r="12182" spans="1:17">
      <c r="A12182" t="s">
        <v>122</v>
      </c>
      <c r="B12182">
        <v>2040</v>
      </c>
      <c r="C12182" t="s">
        <v>24</v>
      </c>
      <c r="D12182" t="s">
        <v>1067</v>
      </c>
      <c r="E12182" t="s">
        <v>167</v>
      </c>
      <c r="F12182" t="s">
        <v>165</v>
      </c>
      <c r="G12182" t="s">
        <v>1068</v>
      </c>
      <c r="H12182" t="s">
        <v>135</v>
      </c>
      <c r="I12182">
        <v>0</v>
      </c>
      <c r="P12182">
        <v>0.456386946201292</v>
      </c>
      <c r="Q12182">
        <v>0</v>
      </c>
    </row>
    <row r="12183" spans="1:17">
      <c r="A12183" t="s">
        <v>122</v>
      </c>
      <c r="B12183">
        <v>2040</v>
      </c>
      <c r="C12183" t="s">
        <v>24</v>
      </c>
      <c r="D12183" t="s">
        <v>1067</v>
      </c>
      <c r="E12183" t="s">
        <v>167</v>
      </c>
      <c r="F12183" t="s">
        <v>165</v>
      </c>
      <c r="G12183" t="s">
        <v>1068</v>
      </c>
      <c r="H12183" t="s">
        <v>136</v>
      </c>
      <c r="I12183">
        <v>0</v>
      </c>
      <c r="P12183">
        <v>0.456386946201292</v>
      </c>
      <c r="Q12183">
        <v>0</v>
      </c>
    </row>
    <row r="12184" spans="1:17">
      <c r="A12184" t="s">
        <v>122</v>
      </c>
      <c r="B12184">
        <v>2040</v>
      </c>
      <c r="C12184" t="s">
        <v>24</v>
      </c>
      <c r="D12184" t="s">
        <v>1067</v>
      </c>
      <c r="E12184" t="s">
        <v>167</v>
      </c>
      <c r="F12184" t="s">
        <v>166</v>
      </c>
      <c r="G12184" t="s">
        <v>1068</v>
      </c>
      <c r="H12184" t="s">
        <v>132</v>
      </c>
      <c r="I12184">
        <v>0</v>
      </c>
      <c r="P12184">
        <v>0.456386946201292</v>
      </c>
      <c r="Q12184">
        <v>0</v>
      </c>
    </row>
    <row r="12185" spans="1:17">
      <c r="A12185" t="s">
        <v>122</v>
      </c>
      <c r="B12185">
        <v>2040</v>
      </c>
      <c r="C12185" t="s">
        <v>24</v>
      </c>
      <c r="D12185" t="s">
        <v>1067</v>
      </c>
      <c r="E12185" t="s">
        <v>167</v>
      </c>
      <c r="F12185" t="s">
        <v>166</v>
      </c>
      <c r="G12185" t="s">
        <v>1068</v>
      </c>
      <c r="H12185" t="s">
        <v>135</v>
      </c>
      <c r="I12185">
        <v>0</v>
      </c>
      <c r="P12185">
        <v>0.456386946201292</v>
      </c>
      <c r="Q12185">
        <v>0</v>
      </c>
    </row>
    <row r="12186" spans="1:17">
      <c r="A12186" t="s">
        <v>122</v>
      </c>
      <c r="B12186">
        <v>2040</v>
      </c>
      <c r="C12186" t="s">
        <v>24</v>
      </c>
      <c r="D12186" t="s">
        <v>1067</v>
      </c>
      <c r="E12186" t="s">
        <v>167</v>
      </c>
      <c r="F12186" t="s">
        <v>166</v>
      </c>
      <c r="G12186" t="s">
        <v>1068</v>
      </c>
      <c r="H12186" t="s">
        <v>136</v>
      </c>
      <c r="I12186">
        <v>0</v>
      </c>
      <c r="P12186">
        <v>0.456386946201292</v>
      </c>
      <c r="Q12186">
        <v>0</v>
      </c>
    </row>
    <row r="12187" spans="1:17">
      <c r="A12187" t="s">
        <v>122</v>
      </c>
      <c r="B12187">
        <v>2040</v>
      </c>
      <c r="C12187" t="s">
        <v>24</v>
      </c>
      <c r="D12187" t="s">
        <v>1067</v>
      </c>
      <c r="E12187" t="s">
        <v>167</v>
      </c>
      <c r="F12187" t="s">
        <v>160</v>
      </c>
      <c r="G12187" t="s">
        <v>1068</v>
      </c>
      <c r="H12187" t="s">
        <v>132</v>
      </c>
      <c r="I12187">
        <v>0</v>
      </c>
      <c r="P12187">
        <v>0.456386946201292</v>
      </c>
      <c r="Q12187">
        <v>0</v>
      </c>
    </row>
    <row r="12188" spans="1:17">
      <c r="A12188" t="s">
        <v>122</v>
      </c>
      <c r="B12188">
        <v>2040</v>
      </c>
      <c r="C12188" t="s">
        <v>24</v>
      </c>
      <c r="D12188" t="s">
        <v>1067</v>
      </c>
      <c r="E12188" t="s">
        <v>167</v>
      </c>
      <c r="F12188" t="s">
        <v>160</v>
      </c>
      <c r="G12188" t="s">
        <v>1068</v>
      </c>
      <c r="H12188" t="s">
        <v>135</v>
      </c>
      <c r="I12188">
        <v>0</v>
      </c>
      <c r="P12188">
        <v>0.456386946201292</v>
      </c>
      <c r="Q12188">
        <v>0</v>
      </c>
    </row>
    <row r="12189" spans="1:17">
      <c r="A12189" t="s">
        <v>122</v>
      </c>
      <c r="B12189">
        <v>2040</v>
      </c>
      <c r="C12189" t="s">
        <v>24</v>
      </c>
      <c r="D12189" t="s">
        <v>1067</v>
      </c>
      <c r="E12189" t="s">
        <v>167</v>
      </c>
      <c r="F12189" t="s">
        <v>160</v>
      </c>
      <c r="G12189" t="s">
        <v>1068</v>
      </c>
      <c r="H12189" t="s">
        <v>136</v>
      </c>
      <c r="I12189">
        <v>0</v>
      </c>
      <c r="P12189">
        <v>0.456386946201292</v>
      </c>
      <c r="Q12189">
        <v>0</v>
      </c>
    </row>
    <row r="12190" spans="1:17">
      <c r="A12190" t="s">
        <v>122</v>
      </c>
      <c r="B12190">
        <v>2040</v>
      </c>
      <c r="C12190" t="s">
        <v>14</v>
      </c>
      <c r="D12190" t="s">
        <v>1062</v>
      </c>
      <c r="E12190" t="s">
        <v>162</v>
      </c>
      <c r="F12190" t="s">
        <v>164</v>
      </c>
      <c r="G12190" t="s">
        <v>1063</v>
      </c>
      <c r="H12190" t="s">
        <v>132</v>
      </c>
      <c r="I12190">
        <v>0</v>
      </c>
      <c r="P12190">
        <v>0.456386946201292</v>
      </c>
      <c r="Q12190">
        <v>0</v>
      </c>
    </row>
    <row r="12191" spans="1:17">
      <c r="A12191" t="s">
        <v>122</v>
      </c>
      <c r="B12191">
        <v>2040</v>
      </c>
      <c r="C12191" t="s">
        <v>14</v>
      </c>
      <c r="D12191" t="s">
        <v>1062</v>
      </c>
      <c r="E12191" t="s">
        <v>162</v>
      </c>
      <c r="F12191" t="s">
        <v>164</v>
      </c>
      <c r="G12191" t="s">
        <v>1063</v>
      </c>
      <c r="H12191" t="s">
        <v>135</v>
      </c>
      <c r="I12191">
        <v>0</v>
      </c>
      <c r="P12191">
        <v>0.456386946201292</v>
      </c>
      <c r="Q12191">
        <v>0</v>
      </c>
    </row>
    <row r="12192" spans="1:17">
      <c r="A12192" t="s">
        <v>122</v>
      </c>
      <c r="B12192">
        <v>2040</v>
      </c>
      <c r="C12192" t="s">
        <v>14</v>
      </c>
      <c r="D12192" t="s">
        <v>1062</v>
      </c>
      <c r="E12192" t="s">
        <v>162</v>
      </c>
      <c r="F12192" t="s">
        <v>164</v>
      </c>
      <c r="G12192" t="s">
        <v>1063</v>
      </c>
      <c r="H12192" t="s">
        <v>136</v>
      </c>
      <c r="I12192">
        <v>0</v>
      </c>
      <c r="P12192">
        <v>0.456386946201292</v>
      </c>
      <c r="Q12192">
        <v>0</v>
      </c>
    </row>
    <row r="12193" spans="1:17">
      <c r="A12193" t="s">
        <v>122</v>
      </c>
      <c r="B12193">
        <v>2040</v>
      </c>
      <c r="C12193" t="s">
        <v>14</v>
      </c>
      <c r="D12193" t="s">
        <v>1062</v>
      </c>
      <c r="E12193" t="s">
        <v>162</v>
      </c>
      <c r="F12193" t="s">
        <v>159</v>
      </c>
      <c r="G12193" t="s">
        <v>1063</v>
      </c>
      <c r="H12193" t="s">
        <v>132</v>
      </c>
      <c r="I12193">
        <v>0</v>
      </c>
      <c r="P12193">
        <v>0.456386946201292</v>
      </c>
      <c r="Q12193">
        <v>0</v>
      </c>
    </row>
    <row r="12194" spans="1:17">
      <c r="A12194" t="s">
        <v>122</v>
      </c>
      <c r="B12194">
        <v>2040</v>
      </c>
      <c r="C12194" t="s">
        <v>14</v>
      </c>
      <c r="D12194" t="s">
        <v>1062</v>
      </c>
      <c r="E12194" t="s">
        <v>162</v>
      </c>
      <c r="F12194" t="s">
        <v>159</v>
      </c>
      <c r="G12194" t="s">
        <v>1063</v>
      </c>
      <c r="H12194" t="s">
        <v>135</v>
      </c>
      <c r="I12194">
        <v>0</v>
      </c>
      <c r="P12194">
        <v>0.456386946201292</v>
      </c>
      <c r="Q12194">
        <v>0</v>
      </c>
    </row>
    <row r="12195" spans="1:17">
      <c r="A12195" t="s">
        <v>122</v>
      </c>
      <c r="B12195">
        <v>2040</v>
      </c>
      <c r="C12195" t="s">
        <v>14</v>
      </c>
      <c r="D12195" t="s">
        <v>1062</v>
      </c>
      <c r="E12195" t="s">
        <v>162</v>
      </c>
      <c r="F12195" t="s">
        <v>159</v>
      </c>
      <c r="G12195" t="s">
        <v>1063</v>
      </c>
      <c r="H12195" t="s">
        <v>136</v>
      </c>
      <c r="I12195">
        <v>0</v>
      </c>
      <c r="P12195">
        <v>0.456386946201292</v>
      </c>
      <c r="Q12195">
        <v>0</v>
      </c>
    </row>
    <row r="12196" spans="1:17">
      <c r="A12196" t="s">
        <v>122</v>
      </c>
      <c r="B12196">
        <v>2040</v>
      </c>
      <c r="C12196" t="s">
        <v>14</v>
      </c>
      <c r="D12196" t="s">
        <v>1062</v>
      </c>
      <c r="E12196" t="s">
        <v>162</v>
      </c>
      <c r="F12196" t="s">
        <v>126</v>
      </c>
      <c r="G12196" t="s">
        <v>1063</v>
      </c>
      <c r="H12196" t="s">
        <v>132</v>
      </c>
      <c r="I12196">
        <v>0</v>
      </c>
      <c r="P12196">
        <v>0.456386946201292</v>
      </c>
      <c r="Q12196">
        <v>0</v>
      </c>
    </row>
    <row r="12197" spans="1:17">
      <c r="A12197" t="s">
        <v>122</v>
      </c>
      <c r="B12197">
        <v>2040</v>
      </c>
      <c r="C12197" t="s">
        <v>14</v>
      </c>
      <c r="D12197" t="s">
        <v>1062</v>
      </c>
      <c r="E12197" t="s">
        <v>162</v>
      </c>
      <c r="F12197" t="s">
        <v>126</v>
      </c>
      <c r="G12197" t="s">
        <v>1063</v>
      </c>
      <c r="H12197" t="s">
        <v>135</v>
      </c>
      <c r="I12197">
        <v>0</v>
      </c>
      <c r="P12197">
        <v>0.456386946201292</v>
      </c>
      <c r="Q12197">
        <v>0</v>
      </c>
    </row>
    <row r="12198" spans="1:17">
      <c r="A12198" t="s">
        <v>122</v>
      </c>
      <c r="B12198">
        <v>2040</v>
      </c>
      <c r="C12198" t="s">
        <v>14</v>
      </c>
      <c r="D12198" t="s">
        <v>1062</v>
      </c>
      <c r="E12198" t="s">
        <v>162</v>
      </c>
      <c r="F12198" t="s">
        <v>126</v>
      </c>
      <c r="G12198" t="s">
        <v>1063</v>
      </c>
      <c r="H12198" t="s">
        <v>136</v>
      </c>
      <c r="I12198">
        <v>0</v>
      </c>
      <c r="P12198">
        <v>0.456386946201292</v>
      </c>
      <c r="Q12198">
        <v>0</v>
      </c>
    </row>
    <row r="12199" spans="1:17">
      <c r="A12199" t="s">
        <v>122</v>
      </c>
      <c r="B12199">
        <v>2040</v>
      </c>
      <c r="C12199" t="s">
        <v>14</v>
      </c>
      <c r="D12199" t="s">
        <v>1062</v>
      </c>
      <c r="E12199" t="s">
        <v>162</v>
      </c>
      <c r="F12199" t="s">
        <v>165</v>
      </c>
      <c r="G12199" t="s">
        <v>1063</v>
      </c>
      <c r="H12199" t="s">
        <v>132</v>
      </c>
      <c r="I12199">
        <v>0</v>
      </c>
      <c r="P12199">
        <v>0.456386946201292</v>
      </c>
      <c r="Q12199">
        <v>0</v>
      </c>
    </row>
    <row r="12200" spans="1:17">
      <c r="A12200" t="s">
        <v>122</v>
      </c>
      <c r="B12200">
        <v>2040</v>
      </c>
      <c r="C12200" t="s">
        <v>14</v>
      </c>
      <c r="D12200" t="s">
        <v>1062</v>
      </c>
      <c r="E12200" t="s">
        <v>162</v>
      </c>
      <c r="F12200" t="s">
        <v>165</v>
      </c>
      <c r="G12200" t="s">
        <v>1063</v>
      </c>
      <c r="H12200" t="s">
        <v>135</v>
      </c>
      <c r="I12200">
        <v>0</v>
      </c>
      <c r="P12200">
        <v>0.456386946201292</v>
      </c>
      <c r="Q12200">
        <v>0</v>
      </c>
    </row>
    <row r="12201" spans="1:17">
      <c r="A12201" t="s">
        <v>122</v>
      </c>
      <c r="B12201">
        <v>2040</v>
      </c>
      <c r="C12201" t="s">
        <v>14</v>
      </c>
      <c r="D12201" t="s">
        <v>1062</v>
      </c>
      <c r="E12201" t="s">
        <v>162</v>
      </c>
      <c r="F12201" t="s">
        <v>165</v>
      </c>
      <c r="G12201" t="s">
        <v>1063</v>
      </c>
      <c r="H12201" t="s">
        <v>136</v>
      </c>
      <c r="I12201">
        <v>0</v>
      </c>
      <c r="P12201">
        <v>0.456386946201292</v>
      </c>
      <c r="Q12201">
        <v>0</v>
      </c>
    </row>
    <row r="12202" spans="1:17">
      <c r="A12202" t="s">
        <v>122</v>
      </c>
      <c r="B12202">
        <v>2040</v>
      </c>
      <c r="C12202" t="s">
        <v>14</v>
      </c>
      <c r="D12202" t="s">
        <v>1062</v>
      </c>
      <c r="E12202" t="s">
        <v>162</v>
      </c>
      <c r="F12202" t="s">
        <v>166</v>
      </c>
      <c r="G12202" t="s">
        <v>1063</v>
      </c>
      <c r="H12202" t="s">
        <v>132</v>
      </c>
      <c r="I12202">
        <v>0</v>
      </c>
      <c r="P12202">
        <v>0.456386946201292</v>
      </c>
      <c r="Q12202">
        <v>0</v>
      </c>
    </row>
    <row r="12203" spans="1:17">
      <c r="A12203" t="s">
        <v>122</v>
      </c>
      <c r="B12203">
        <v>2040</v>
      </c>
      <c r="C12203" t="s">
        <v>14</v>
      </c>
      <c r="D12203" t="s">
        <v>1062</v>
      </c>
      <c r="E12203" t="s">
        <v>162</v>
      </c>
      <c r="F12203" t="s">
        <v>166</v>
      </c>
      <c r="G12203" t="s">
        <v>1063</v>
      </c>
      <c r="H12203" t="s">
        <v>135</v>
      </c>
      <c r="I12203">
        <v>0</v>
      </c>
      <c r="P12203">
        <v>0.456386946201292</v>
      </c>
      <c r="Q12203">
        <v>0</v>
      </c>
    </row>
    <row r="12204" spans="1:17">
      <c r="A12204" t="s">
        <v>122</v>
      </c>
      <c r="B12204">
        <v>2040</v>
      </c>
      <c r="C12204" t="s">
        <v>14</v>
      </c>
      <c r="D12204" t="s">
        <v>1062</v>
      </c>
      <c r="E12204" t="s">
        <v>162</v>
      </c>
      <c r="F12204" t="s">
        <v>166</v>
      </c>
      <c r="G12204" t="s">
        <v>1063</v>
      </c>
      <c r="H12204" t="s">
        <v>136</v>
      </c>
      <c r="I12204">
        <v>0</v>
      </c>
      <c r="P12204">
        <v>0.456386946201292</v>
      </c>
      <c r="Q12204">
        <v>0</v>
      </c>
    </row>
    <row r="12205" spans="1:17">
      <c r="A12205" t="s">
        <v>122</v>
      </c>
      <c r="B12205">
        <v>2040</v>
      </c>
      <c r="C12205" t="s">
        <v>14</v>
      </c>
      <c r="D12205" t="s">
        <v>1062</v>
      </c>
      <c r="E12205" t="s">
        <v>162</v>
      </c>
      <c r="F12205" t="s">
        <v>160</v>
      </c>
      <c r="G12205" t="s">
        <v>1063</v>
      </c>
      <c r="H12205" t="s">
        <v>132</v>
      </c>
      <c r="I12205">
        <v>0</v>
      </c>
      <c r="P12205">
        <v>0.456386946201292</v>
      </c>
      <c r="Q12205">
        <v>0</v>
      </c>
    </row>
    <row r="12206" spans="1:17">
      <c r="A12206" t="s">
        <v>122</v>
      </c>
      <c r="B12206">
        <v>2040</v>
      </c>
      <c r="C12206" t="s">
        <v>14</v>
      </c>
      <c r="D12206" t="s">
        <v>1062</v>
      </c>
      <c r="E12206" t="s">
        <v>162</v>
      </c>
      <c r="F12206" t="s">
        <v>160</v>
      </c>
      <c r="G12206" t="s">
        <v>1063</v>
      </c>
      <c r="H12206" t="s">
        <v>135</v>
      </c>
      <c r="I12206">
        <v>0</v>
      </c>
      <c r="P12206">
        <v>0.456386946201292</v>
      </c>
      <c r="Q12206">
        <v>0</v>
      </c>
    </row>
    <row r="12207" spans="1:17">
      <c r="A12207" t="s">
        <v>122</v>
      </c>
      <c r="B12207">
        <v>2040</v>
      </c>
      <c r="C12207" t="s">
        <v>14</v>
      </c>
      <c r="D12207" t="s">
        <v>1062</v>
      </c>
      <c r="E12207" t="s">
        <v>162</v>
      </c>
      <c r="F12207" t="s">
        <v>160</v>
      </c>
      <c r="G12207" t="s">
        <v>1063</v>
      </c>
      <c r="H12207" t="s">
        <v>136</v>
      </c>
      <c r="I12207">
        <v>0</v>
      </c>
      <c r="P12207">
        <v>0.456386946201292</v>
      </c>
      <c r="Q12207">
        <v>0</v>
      </c>
    </row>
    <row r="12208" spans="1:17">
      <c r="A12208" t="s">
        <v>122</v>
      </c>
      <c r="B12208">
        <v>2040</v>
      </c>
      <c r="C12208" t="s">
        <v>15</v>
      </c>
      <c r="D12208" t="s">
        <v>1062</v>
      </c>
      <c r="E12208" t="s">
        <v>162</v>
      </c>
      <c r="F12208" t="s">
        <v>164</v>
      </c>
      <c r="G12208" t="s">
        <v>1063</v>
      </c>
      <c r="H12208" t="s">
        <v>132</v>
      </c>
      <c r="I12208">
        <v>0</v>
      </c>
      <c r="P12208">
        <v>0.456386946201292</v>
      </c>
      <c r="Q12208">
        <v>0</v>
      </c>
    </row>
    <row r="12209" spans="1:17">
      <c r="A12209" t="s">
        <v>122</v>
      </c>
      <c r="B12209">
        <v>2040</v>
      </c>
      <c r="C12209" t="s">
        <v>15</v>
      </c>
      <c r="D12209" t="s">
        <v>1062</v>
      </c>
      <c r="E12209" t="s">
        <v>162</v>
      </c>
      <c r="F12209" t="s">
        <v>164</v>
      </c>
      <c r="G12209" t="s">
        <v>1063</v>
      </c>
      <c r="H12209" t="s">
        <v>135</v>
      </c>
      <c r="I12209">
        <v>887937737.94017506</v>
      </c>
      <c r="P12209">
        <v>0.456386946201292</v>
      </c>
      <c r="Q12209">
        <v>405243192.6354</v>
      </c>
    </row>
    <row r="12210" spans="1:17">
      <c r="A12210" t="s">
        <v>122</v>
      </c>
      <c r="B12210">
        <v>2040</v>
      </c>
      <c r="C12210" t="s">
        <v>15</v>
      </c>
      <c r="D12210" t="s">
        <v>1062</v>
      </c>
      <c r="E12210" t="s">
        <v>162</v>
      </c>
      <c r="F12210" t="s">
        <v>164</v>
      </c>
      <c r="G12210" t="s">
        <v>1063</v>
      </c>
      <c r="H12210" t="s">
        <v>136</v>
      </c>
      <c r="I12210">
        <v>29039924.3520745</v>
      </c>
      <c r="P12210">
        <v>0.456386946201292</v>
      </c>
      <c r="Q12210">
        <v>13253442.3929598</v>
      </c>
    </row>
    <row r="12211" spans="1:17">
      <c r="A12211" t="s">
        <v>122</v>
      </c>
      <c r="B12211">
        <v>2040</v>
      </c>
      <c r="C12211" t="s">
        <v>15</v>
      </c>
      <c r="D12211" t="s">
        <v>1062</v>
      </c>
      <c r="E12211" t="s">
        <v>162</v>
      </c>
      <c r="F12211" t="s">
        <v>159</v>
      </c>
      <c r="G12211" t="s">
        <v>1063</v>
      </c>
      <c r="H12211" t="s">
        <v>132</v>
      </c>
      <c r="I12211">
        <v>0</v>
      </c>
      <c r="P12211">
        <v>0.456386946201292</v>
      </c>
      <c r="Q12211">
        <v>0</v>
      </c>
    </row>
    <row r="12212" spans="1:17">
      <c r="A12212" t="s">
        <v>122</v>
      </c>
      <c r="B12212">
        <v>2040</v>
      </c>
      <c r="C12212" t="s">
        <v>15</v>
      </c>
      <c r="D12212" t="s">
        <v>1062</v>
      </c>
      <c r="E12212" t="s">
        <v>162</v>
      </c>
      <c r="F12212" t="s">
        <v>159</v>
      </c>
      <c r="G12212" t="s">
        <v>1063</v>
      </c>
      <c r="H12212" t="s">
        <v>135</v>
      </c>
      <c r="I12212">
        <v>119338069.227368</v>
      </c>
      <c r="P12212">
        <v>0.456386946201292</v>
      </c>
      <c r="Q12212">
        <v>54464336.980237</v>
      </c>
    </row>
    <row r="12213" spans="1:17">
      <c r="A12213" t="s">
        <v>122</v>
      </c>
      <c r="B12213">
        <v>2040</v>
      </c>
      <c r="C12213" t="s">
        <v>15</v>
      </c>
      <c r="D12213" t="s">
        <v>1062</v>
      </c>
      <c r="E12213" t="s">
        <v>162</v>
      </c>
      <c r="F12213" t="s">
        <v>159</v>
      </c>
      <c r="G12213" t="s">
        <v>1063</v>
      </c>
      <c r="H12213" t="s">
        <v>136</v>
      </c>
      <c r="I12213">
        <v>3902940.8871896602</v>
      </c>
      <c r="P12213">
        <v>0.456386946201292</v>
      </c>
      <c r="Q12213">
        <v>1781251.27270865</v>
      </c>
    </row>
    <row r="12214" spans="1:17">
      <c r="A12214" t="s">
        <v>122</v>
      </c>
      <c r="B12214">
        <v>2040</v>
      </c>
      <c r="C12214" t="s">
        <v>15</v>
      </c>
      <c r="D12214" t="s">
        <v>1062</v>
      </c>
      <c r="E12214" t="s">
        <v>162</v>
      </c>
      <c r="F12214" t="s">
        <v>126</v>
      </c>
      <c r="G12214" t="s">
        <v>1063</v>
      </c>
      <c r="H12214" t="s">
        <v>132</v>
      </c>
      <c r="I12214">
        <v>0</v>
      </c>
      <c r="P12214">
        <v>0.456386946201292</v>
      </c>
      <c r="Q12214">
        <v>0</v>
      </c>
    </row>
    <row r="12215" spans="1:17">
      <c r="A12215" t="s">
        <v>122</v>
      </c>
      <c r="B12215">
        <v>2040</v>
      </c>
      <c r="C12215" t="s">
        <v>15</v>
      </c>
      <c r="D12215" t="s">
        <v>1062</v>
      </c>
      <c r="E12215" t="s">
        <v>162</v>
      </c>
      <c r="F12215" t="s">
        <v>126</v>
      </c>
      <c r="G12215" t="s">
        <v>1063</v>
      </c>
      <c r="H12215" t="s">
        <v>135</v>
      </c>
      <c r="I12215">
        <v>0</v>
      </c>
      <c r="P12215">
        <v>0.456386946201292</v>
      </c>
      <c r="Q12215">
        <v>0</v>
      </c>
    </row>
    <row r="12216" spans="1:17">
      <c r="A12216" t="s">
        <v>122</v>
      </c>
      <c r="B12216">
        <v>2040</v>
      </c>
      <c r="C12216" t="s">
        <v>15</v>
      </c>
      <c r="D12216" t="s">
        <v>1062</v>
      </c>
      <c r="E12216" t="s">
        <v>162</v>
      </c>
      <c r="F12216" t="s">
        <v>126</v>
      </c>
      <c r="G12216" t="s">
        <v>1063</v>
      </c>
      <c r="H12216" t="s">
        <v>136</v>
      </c>
      <c r="I12216">
        <v>0</v>
      </c>
      <c r="P12216">
        <v>0.456386946201292</v>
      </c>
      <c r="Q12216">
        <v>0</v>
      </c>
    </row>
    <row r="12217" spans="1:17">
      <c r="A12217" t="s">
        <v>122</v>
      </c>
      <c r="B12217">
        <v>2040</v>
      </c>
      <c r="C12217" t="s">
        <v>15</v>
      </c>
      <c r="D12217" t="s">
        <v>1062</v>
      </c>
      <c r="E12217" t="s">
        <v>162</v>
      </c>
      <c r="F12217" t="s">
        <v>165</v>
      </c>
      <c r="G12217" t="s">
        <v>1063</v>
      </c>
      <c r="H12217" t="s">
        <v>132</v>
      </c>
      <c r="I12217">
        <v>0</v>
      </c>
      <c r="P12217">
        <v>0.456386946201292</v>
      </c>
      <c r="Q12217">
        <v>0</v>
      </c>
    </row>
    <row r="12218" spans="1:17">
      <c r="A12218" t="s">
        <v>122</v>
      </c>
      <c r="B12218">
        <v>2040</v>
      </c>
      <c r="C12218" t="s">
        <v>15</v>
      </c>
      <c r="D12218" t="s">
        <v>1062</v>
      </c>
      <c r="E12218" t="s">
        <v>162</v>
      </c>
      <c r="F12218" t="s">
        <v>165</v>
      </c>
      <c r="G12218" t="s">
        <v>1063</v>
      </c>
      <c r="H12218" t="s">
        <v>135</v>
      </c>
      <c r="I12218">
        <v>5522714443.0854597</v>
      </c>
      <c r="P12218">
        <v>0.456386946201292</v>
      </c>
      <c r="Q12218">
        <v>2520494779.4215398</v>
      </c>
    </row>
    <row r="12219" spans="1:17">
      <c r="A12219" t="s">
        <v>122</v>
      </c>
      <c r="B12219">
        <v>2040</v>
      </c>
      <c r="C12219" t="s">
        <v>15</v>
      </c>
      <c r="D12219" t="s">
        <v>1062</v>
      </c>
      <c r="E12219" t="s">
        <v>162</v>
      </c>
      <c r="F12219" t="s">
        <v>165</v>
      </c>
      <c r="G12219" t="s">
        <v>1063</v>
      </c>
      <c r="H12219" t="s">
        <v>136</v>
      </c>
      <c r="I12219">
        <v>180619882.21984601</v>
      </c>
      <c r="P12219">
        <v>0.456386946201292</v>
      </c>
      <c r="Q12219">
        <v>82432556.469552696</v>
      </c>
    </row>
    <row r="12220" spans="1:17">
      <c r="A12220" t="s">
        <v>122</v>
      </c>
      <c r="B12220">
        <v>2040</v>
      </c>
      <c r="C12220" t="s">
        <v>15</v>
      </c>
      <c r="D12220" t="s">
        <v>1062</v>
      </c>
      <c r="E12220" t="s">
        <v>162</v>
      </c>
      <c r="F12220" t="s">
        <v>166</v>
      </c>
      <c r="G12220" t="s">
        <v>1063</v>
      </c>
      <c r="H12220" t="s">
        <v>132</v>
      </c>
      <c r="I12220">
        <v>0</v>
      </c>
      <c r="P12220">
        <v>0.456386946201292</v>
      </c>
      <c r="Q12220">
        <v>0</v>
      </c>
    </row>
    <row r="12221" spans="1:17">
      <c r="A12221" t="s">
        <v>122</v>
      </c>
      <c r="B12221">
        <v>2040</v>
      </c>
      <c r="C12221" t="s">
        <v>15</v>
      </c>
      <c r="D12221" t="s">
        <v>1062</v>
      </c>
      <c r="E12221" t="s">
        <v>162</v>
      </c>
      <c r="F12221" t="s">
        <v>166</v>
      </c>
      <c r="G12221" t="s">
        <v>1063</v>
      </c>
      <c r="H12221" t="s">
        <v>135</v>
      </c>
      <c r="I12221">
        <v>0</v>
      </c>
      <c r="P12221">
        <v>0.456386946201292</v>
      </c>
      <c r="Q12221">
        <v>0</v>
      </c>
    </row>
    <row r="12222" spans="1:17">
      <c r="A12222" t="s">
        <v>122</v>
      </c>
      <c r="B12222">
        <v>2040</v>
      </c>
      <c r="C12222" t="s">
        <v>15</v>
      </c>
      <c r="D12222" t="s">
        <v>1062</v>
      </c>
      <c r="E12222" t="s">
        <v>162</v>
      </c>
      <c r="F12222" t="s">
        <v>166</v>
      </c>
      <c r="G12222" t="s">
        <v>1063</v>
      </c>
      <c r="H12222" t="s">
        <v>136</v>
      </c>
      <c r="I12222">
        <v>0</v>
      </c>
      <c r="P12222">
        <v>0.456386946201292</v>
      </c>
      <c r="Q12222">
        <v>0</v>
      </c>
    </row>
    <row r="12223" spans="1:17">
      <c r="A12223" t="s">
        <v>122</v>
      </c>
      <c r="B12223">
        <v>2040</v>
      </c>
      <c r="C12223" t="s">
        <v>15</v>
      </c>
      <c r="D12223" t="s">
        <v>1062</v>
      </c>
      <c r="E12223" t="s">
        <v>162</v>
      </c>
      <c r="F12223" t="s">
        <v>160</v>
      </c>
      <c r="G12223" t="s">
        <v>1063</v>
      </c>
      <c r="H12223" t="s">
        <v>132</v>
      </c>
      <c r="I12223">
        <v>0</v>
      </c>
      <c r="P12223">
        <v>0.456386946201292</v>
      </c>
      <c r="Q12223">
        <v>0</v>
      </c>
    </row>
    <row r="12224" spans="1:17">
      <c r="A12224" t="s">
        <v>122</v>
      </c>
      <c r="B12224">
        <v>2040</v>
      </c>
      <c r="C12224" t="s">
        <v>15</v>
      </c>
      <c r="D12224" t="s">
        <v>1062</v>
      </c>
      <c r="E12224" t="s">
        <v>162</v>
      </c>
      <c r="F12224" t="s">
        <v>160</v>
      </c>
      <c r="G12224" t="s">
        <v>1063</v>
      </c>
      <c r="H12224" t="s">
        <v>135</v>
      </c>
      <c r="I12224">
        <v>0</v>
      </c>
      <c r="P12224">
        <v>0.456386946201292</v>
      </c>
      <c r="Q12224">
        <v>0</v>
      </c>
    </row>
    <row r="12225" spans="1:17">
      <c r="A12225" t="s">
        <v>122</v>
      </c>
      <c r="B12225">
        <v>2040</v>
      </c>
      <c r="C12225" t="s">
        <v>15</v>
      </c>
      <c r="D12225" t="s">
        <v>1062</v>
      </c>
      <c r="E12225" t="s">
        <v>162</v>
      </c>
      <c r="F12225" t="s">
        <v>160</v>
      </c>
      <c r="G12225" t="s">
        <v>1063</v>
      </c>
      <c r="H12225" t="s">
        <v>136</v>
      </c>
      <c r="I12225">
        <v>0</v>
      </c>
      <c r="P12225">
        <v>0.456386946201292</v>
      </c>
      <c r="Q12225">
        <v>0</v>
      </c>
    </row>
    <row r="12226" spans="1:17">
      <c r="A12226" t="s">
        <v>122</v>
      </c>
      <c r="B12226">
        <v>2040</v>
      </c>
      <c r="C12226" t="s">
        <v>156</v>
      </c>
      <c r="D12226" t="s">
        <v>1066</v>
      </c>
      <c r="E12226" t="s">
        <v>167</v>
      </c>
      <c r="F12226" t="s">
        <v>164</v>
      </c>
      <c r="G12226" t="s">
        <v>158</v>
      </c>
      <c r="H12226" t="s">
        <v>132</v>
      </c>
      <c r="I12226">
        <v>0</v>
      </c>
      <c r="P12226">
        <v>0.456386946201292</v>
      </c>
      <c r="Q12226">
        <v>0</v>
      </c>
    </row>
    <row r="12227" spans="1:17">
      <c r="A12227" t="s">
        <v>122</v>
      </c>
      <c r="B12227">
        <v>2040</v>
      </c>
      <c r="C12227" t="s">
        <v>156</v>
      </c>
      <c r="D12227" t="s">
        <v>1066</v>
      </c>
      <c r="E12227" t="s">
        <v>167</v>
      </c>
      <c r="F12227" t="s">
        <v>164</v>
      </c>
      <c r="G12227" t="s">
        <v>158</v>
      </c>
      <c r="H12227" t="s">
        <v>135</v>
      </c>
      <c r="I12227">
        <v>0</v>
      </c>
      <c r="P12227">
        <v>0.456386946201292</v>
      </c>
      <c r="Q12227">
        <v>0</v>
      </c>
    </row>
    <row r="12228" spans="1:17">
      <c r="A12228" t="s">
        <v>122</v>
      </c>
      <c r="B12228">
        <v>2040</v>
      </c>
      <c r="C12228" t="s">
        <v>156</v>
      </c>
      <c r="D12228" t="s">
        <v>1066</v>
      </c>
      <c r="E12228" t="s">
        <v>167</v>
      </c>
      <c r="F12228" t="s">
        <v>164</v>
      </c>
      <c r="G12228" t="s">
        <v>158</v>
      </c>
      <c r="H12228" t="s">
        <v>136</v>
      </c>
      <c r="I12228">
        <v>0</v>
      </c>
      <c r="P12228">
        <v>0.456386946201292</v>
      </c>
      <c r="Q12228">
        <v>0</v>
      </c>
    </row>
    <row r="12229" spans="1:17">
      <c r="A12229" t="s">
        <v>122</v>
      </c>
      <c r="B12229">
        <v>2040</v>
      </c>
      <c r="C12229" t="s">
        <v>156</v>
      </c>
      <c r="D12229" t="s">
        <v>1066</v>
      </c>
      <c r="E12229" t="s">
        <v>167</v>
      </c>
      <c r="F12229" t="s">
        <v>159</v>
      </c>
      <c r="G12229" t="s">
        <v>158</v>
      </c>
      <c r="H12229" t="s">
        <v>132</v>
      </c>
      <c r="I12229">
        <v>0</v>
      </c>
      <c r="P12229">
        <v>0.456386946201292</v>
      </c>
      <c r="Q12229">
        <v>0</v>
      </c>
    </row>
    <row r="12230" spans="1:17">
      <c r="A12230" t="s">
        <v>122</v>
      </c>
      <c r="B12230">
        <v>2040</v>
      </c>
      <c r="C12230" t="s">
        <v>156</v>
      </c>
      <c r="D12230" t="s">
        <v>1066</v>
      </c>
      <c r="E12230" t="s">
        <v>167</v>
      </c>
      <c r="F12230" t="s">
        <v>159</v>
      </c>
      <c r="G12230" t="s">
        <v>158</v>
      </c>
      <c r="H12230" t="s">
        <v>135</v>
      </c>
      <c r="I12230">
        <v>0</v>
      </c>
      <c r="P12230">
        <v>0.456386946201292</v>
      </c>
      <c r="Q12230">
        <v>0</v>
      </c>
    </row>
    <row r="12231" spans="1:17">
      <c r="A12231" t="s">
        <v>122</v>
      </c>
      <c r="B12231">
        <v>2040</v>
      </c>
      <c r="C12231" t="s">
        <v>156</v>
      </c>
      <c r="D12231" t="s">
        <v>1066</v>
      </c>
      <c r="E12231" t="s">
        <v>167</v>
      </c>
      <c r="F12231" t="s">
        <v>159</v>
      </c>
      <c r="G12231" t="s">
        <v>158</v>
      </c>
      <c r="H12231" t="s">
        <v>136</v>
      </c>
      <c r="I12231">
        <v>0</v>
      </c>
      <c r="P12231">
        <v>0.456386946201292</v>
      </c>
      <c r="Q12231">
        <v>0</v>
      </c>
    </row>
    <row r="12232" spans="1:17">
      <c r="A12232" t="s">
        <v>122</v>
      </c>
      <c r="B12232">
        <v>2040</v>
      </c>
      <c r="C12232" t="s">
        <v>156</v>
      </c>
      <c r="D12232" t="s">
        <v>1066</v>
      </c>
      <c r="E12232" t="s">
        <v>167</v>
      </c>
      <c r="F12232" t="s">
        <v>126</v>
      </c>
      <c r="G12232" t="s">
        <v>158</v>
      </c>
      <c r="H12232" t="s">
        <v>132</v>
      </c>
      <c r="I12232">
        <v>0</v>
      </c>
      <c r="P12232">
        <v>0.456386946201292</v>
      </c>
      <c r="Q12232">
        <v>0</v>
      </c>
    </row>
    <row r="12233" spans="1:17">
      <c r="A12233" t="s">
        <v>122</v>
      </c>
      <c r="B12233">
        <v>2040</v>
      </c>
      <c r="C12233" t="s">
        <v>156</v>
      </c>
      <c r="D12233" t="s">
        <v>1066</v>
      </c>
      <c r="E12233" t="s">
        <v>167</v>
      </c>
      <c r="F12233" t="s">
        <v>126</v>
      </c>
      <c r="G12233" t="s">
        <v>158</v>
      </c>
      <c r="H12233" t="s">
        <v>135</v>
      </c>
      <c r="I12233">
        <v>0</v>
      </c>
      <c r="P12233">
        <v>0.456386946201292</v>
      </c>
      <c r="Q12233">
        <v>0</v>
      </c>
    </row>
    <row r="12234" spans="1:17">
      <c r="A12234" t="s">
        <v>122</v>
      </c>
      <c r="B12234">
        <v>2040</v>
      </c>
      <c r="C12234" t="s">
        <v>156</v>
      </c>
      <c r="D12234" t="s">
        <v>1066</v>
      </c>
      <c r="E12234" t="s">
        <v>167</v>
      </c>
      <c r="F12234" t="s">
        <v>126</v>
      </c>
      <c r="G12234" t="s">
        <v>158</v>
      </c>
      <c r="H12234" t="s">
        <v>136</v>
      </c>
      <c r="I12234">
        <v>0</v>
      </c>
      <c r="P12234">
        <v>0.456386946201292</v>
      </c>
      <c r="Q12234">
        <v>0</v>
      </c>
    </row>
    <row r="12235" spans="1:17">
      <c r="A12235" t="s">
        <v>122</v>
      </c>
      <c r="B12235">
        <v>2040</v>
      </c>
      <c r="C12235" t="s">
        <v>156</v>
      </c>
      <c r="D12235" t="s">
        <v>1066</v>
      </c>
      <c r="E12235" t="s">
        <v>167</v>
      </c>
      <c r="F12235" t="s">
        <v>165</v>
      </c>
      <c r="G12235" t="s">
        <v>158</v>
      </c>
      <c r="H12235" t="s">
        <v>132</v>
      </c>
      <c r="I12235">
        <v>0</v>
      </c>
      <c r="P12235">
        <v>0.456386946201292</v>
      </c>
      <c r="Q12235">
        <v>0</v>
      </c>
    </row>
    <row r="12236" spans="1:17">
      <c r="A12236" t="s">
        <v>122</v>
      </c>
      <c r="B12236">
        <v>2040</v>
      </c>
      <c r="C12236" t="s">
        <v>156</v>
      </c>
      <c r="D12236" t="s">
        <v>1066</v>
      </c>
      <c r="E12236" t="s">
        <v>167</v>
      </c>
      <c r="F12236" t="s">
        <v>165</v>
      </c>
      <c r="G12236" t="s">
        <v>158</v>
      </c>
      <c r="H12236" t="s">
        <v>135</v>
      </c>
      <c r="I12236">
        <v>0</v>
      </c>
      <c r="P12236">
        <v>0.456386946201292</v>
      </c>
      <c r="Q12236">
        <v>0</v>
      </c>
    </row>
    <row r="12237" spans="1:17">
      <c r="A12237" t="s">
        <v>122</v>
      </c>
      <c r="B12237">
        <v>2040</v>
      </c>
      <c r="C12237" t="s">
        <v>156</v>
      </c>
      <c r="D12237" t="s">
        <v>1066</v>
      </c>
      <c r="E12237" t="s">
        <v>167</v>
      </c>
      <c r="F12237" t="s">
        <v>165</v>
      </c>
      <c r="G12237" t="s">
        <v>158</v>
      </c>
      <c r="H12237" t="s">
        <v>136</v>
      </c>
      <c r="I12237">
        <v>0</v>
      </c>
      <c r="P12237">
        <v>0.456386946201292</v>
      </c>
      <c r="Q12237">
        <v>0</v>
      </c>
    </row>
    <row r="12238" spans="1:17">
      <c r="A12238" t="s">
        <v>122</v>
      </c>
      <c r="B12238">
        <v>2040</v>
      </c>
      <c r="C12238" t="s">
        <v>156</v>
      </c>
      <c r="D12238" t="s">
        <v>1066</v>
      </c>
      <c r="E12238" t="s">
        <v>167</v>
      </c>
      <c r="F12238" t="s">
        <v>166</v>
      </c>
      <c r="G12238" t="s">
        <v>158</v>
      </c>
      <c r="H12238" t="s">
        <v>132</v>
      </c>
      <c r="I12238">
        <v>0</v>
      </c>
      <c r="P12238">
        <v>0.456386946201292</v>
      </c>
      <c r="Q12238">
        <v>0</v>
      </c>
    </row>
    <row r="12239" spans="1:17">
      <c r="A12239" t="s">
        <v>122</v>
      </c>
      <c r="B12239">
        <v>2040</v>
      </c>
      <c r="C12239" t="s">
        <v>156</v>
      </c>
      <c r="D12239" t="s">
        <v>1066</v>
      </c>
      <c r="E12239" t="s">
        <v>167</v>
      </c>
      <c r="F12239" t="s">
        <v>166</v>
      </c>
      <c r="G12239" t="s">
        <v>158</v>
      </c>
      <c r="H12239" t="s">
        <v>135</v>
      </c>
      <c r="I12239">
        <v>0</v>
      </c>
      <c r="P12239">
        <v>0.456386946201292</v>
      </c>
      <c r="Q12239">
        <v>0</v>
      </c>
    </row>
    <row r="12240" spans="1:17">
      <c r="A12240" t="s">
        <v>122</v>
      </c>
      <c r="B12240">
        <v>2040</v>
      </c>
      <c r="C12240" t="s">
        <v>156</v>
      </c>
      <c r="D12240" t="s">
        <v>1066</v>
      </c>
      <c r="E12240" t="s">
        <v>167</v>
      </c>
      <c r="F12240" t="s">
        <v>166</v>
      </c>
      <c r="G12240" t="s">
        <v>158</v>
      </c>
      <c r="H12240" t="s">
        <v>136</v>
      </c>
      <c r="I12240">
        <v>0</v>
      </c>
      <c r="P12240">
        <v>0.456386946201292</v>
      </c>
      <c r="Q12240">
        <v>0</v>
      </c>
    </row>
    <row r="12241" spans="1:17">
      <c r="A12241" t="s">
        <v>122</v>
      </c>
      <c r="B12241">
        <v>2040</v>
      </c>
      <c r="C12241" t="s">
        <v>156</v>
      </c>
      <c r="D12241" t="s">
        <v>1066</v>
      </c>
      <c r="E12241" t="s">
        <v>167</v>
      </c>
      <c r="F12241" t="s">
        <v>160</v>
      </c>
      <c r="G12241" t="s">
        <v>158</v>
      </c>
      <c r="H12241" t="s">
        <v>132</v>
      </c>
      <c r="I12241">
        <v>0</v>
      </c>
      <c r="P12241">
        <v>0.456386946201292</v>
      </c>
      <c r="Q12241">
        <v>0</v>
      </c>
    </row>
    <row r="12242" spans="1:17">
      <c r="A12242" t="s">
        <v>122</v>
      </c>
      <c r="B12242">
        <v>2040</v>
      </c>
      <c r="C12242" t="s">
        <v>156</v>
      </c>
      <c r="D12242" t="s">
        <v>1066</v>
      </c>
      <c r="E12242" t="s">
        <v>167</v>
      </c>
      <c r="F12242" t="s">
        <v>160</v>
      </c>
      <c r="G12242" t="s">
        <v>158</v>
      </c>
      <c r="H12242" t="s">
        <v>135</v>
      </c>
      <c r="I12242">
        <v>0</v>
      </c>
      <c r="P12242">
        <v>0.456386946201292</v>
      </c>
      <c r="Q12242">
        <v>0</v>
      </c>
    </row>
    <row r="12243" spans="1:17">
      <c r="A12243" t="s">
        <v>122</v>
      </c>
      <c r="B12243">
        <v>2040</v>
      </c>
      <c r="C12243" t="s">
        <v>156</v>
      </c>
      <c r="D12243" t="s">
        <v>1066</v>
      </c>
      <c r="E12243" t="s">
        <v>167</v>
      </c>
      <c r="F12243" t="s">
        <v>160</v>
      </c>
      <c r="G12243" t="s">
        <v>158</v>
      </c>
      <c r="H12243" t="s">
        <v>136</v>
      </c>
      <c r="I12243">
        <v>0</v>
      </c>
      <c r="P12243">
        <v>0.456386946201292</v>
      </c>
      <c r="Q12243">
        <v>0</v>
      </c>
    </row>
    <row r="12244" spans="1:17">
      <c r="A12244" t="s">
        <v>122</v>
      </c>
      <c r="B12244">
        <v>2040</v>
      </c>
      <c r="C12244" t="s">
        <v>157</v>
      </c>
      <c r="D12244" t="s">
        <v>1066</v>
      </c>
      <c r="E12244" t="s">
        <v>167</v>
      </c>
      <c r="F12244" t="s">
        <v>164</v>
      </c>
      <c r="G12244" t="s">
        <v>158</v>
      </c>
      <c r="H12244" t="s">
        <v>132</v>
      </c>
      <c r="I12244">
        <v>0</v>
      </c>
      <c r="P12244">
        <v>0.456386946201292</v>
      </c>
      <c r="Q12244">
        <v>0</v>
      </c>
    </row>
    <row r="12245" spans="1:17">
      <c r="A12245" t="s">
        <v>122</v>
      </c>
      <c r="B12245">
        <v>2040</v>
      </c>
      <c r="C12245" t="s">
        <v>157</v>
      </c>
      <c r="D12245" t="s">
        <v>1066</v>
      </c>
      <c r="E12245" t="s">
        <v>167</v>
      </c>
      <c r="F12245" t="s">
        <v>164</v>
      </c>
      <c r="G12245" t="s">
        <v>158</v>
      </c>
      <c r="H12245" t="s">
        <v>135</v>
      </c>
      <c r="I12245">
        <v>0</v>
      </c>
      <c r="P12245">
        <v>0.456386946201292</v>
      </c>
      <c r="Q12245">
        <v>0</v>
      </c>
    </row>
    <row r="12246" spans="1:17">
      <c r="A12246" t="s">
        <v>122</v>
      </c>
      <c r="B12246">
        <v>2040</v>
      </c>
      <c r="C12246" t="s">
        <v>157</v>
      </c>
      <c r="D12246" t="s">
        <v>1066</v>
      </c>
      <c r="E12246" t="s">
        <v>167</v>
      </c>
      <c r="F12246" t="s">
        <v>164</v>
      </c>
      <c r="G12246" t="s">
        <v>158</v>
      </c>
      <c r="H12246" t="s">
        <v>136</v>
      </c>
      <c r="I12246">
        <v>0</v>
      </c>
      <c r="P12246">
        <v>0.456386946201292</v>
      </c>
      <c r="Q12246">
        <v>0</v>
      </c>
    </row>
    <row r="12247" spans="1:17">
      <c r="A12247" t="s">
        <v>122</v>
      </c>
      <c r="B12247">
        <v>2040</v>
      </c>
      <c r="C12247" t="s">
        <v>157</v>
      </c>
      <c r="D12247" t="s">
        <v>1066</v>
      </c>
      <c r="E12247" t="s">
        <v>167</v>
      </c>
      <c r="F12247" t="s">
        <v>159</v>
      </c>
      <c r="G12247" t="s">
        <v>158</v>
      </c>
      <c r="H12247" t="s">
        <v>132</v>
      </c>
      <c r="I12247">
        <v>0</v>
      </c>
      <c r="P12247">
        <v>0.456386946201292</v>
      </c>
      <c r="Q12247">
        <v>0</v>
      </c>
    </row>
    <row r="12248" spans="1:17">
      <c r="A12248" t="s">
        <v>122</v>
      </c>
      <c r="B12248">
        <v>2040</v>
      </c>
      <c r="C12248" t="s">
        <v>157</v>
      </c>
      <c r="D12248" t="s">
        <v>1066</v>
      </c>
      <c r="E12248" t="s">
        <v>167</v>
      </c>
      <c r="F12248" t="s">
        <v>159</v>
      </c>
      <c r="G12248" t="s">
        <v>158</v>
      </c>
      <c r="H12248" t="s">
        <v>135</v>
      </c>
      <c r="I12248">
        <v>0</v>
      </c>
      <c r="P12248">
        <v>0.456386946201292</v>
      </c>
      <c r="Q12248">
        <v>0</v>
      </c>
    </row>
    <row r="12249" spans="1:17">
      <c r="A12249" t="s">
        <v>122</v>
      </c>
      <c r="B12249">
        <v>2040</v>
      </c>
      <c r="C12249" t="s">
        <v>157</v>
      </c>
      <c r="D12249" t="s">
        <v>1066</v>
      </c>
      <c r="E12249" t="s">
        <v>167</v>
      </c>
      <c r="F12249" t="s">
        <v>159</v>
      </c>
      <c r="G12249" t="s">
        <v>158</v>
      </c>
      <c r="H12249" t="s">
        <v>136</v>
      </c>
      <c r="I12249">
        <v>0</v>
      </c>
      <c r="P12249">
        <v>0.456386946201292</v>
      </c>
      <c r="Q12249">
        <v>0</v>
      </c>
    </row>
    <row r="12250" spans="1:17">
      <c r="A12250" t="s">
        <v>122</v>
      </c>
      <c r="B12250">
        <v>2040</v>
      </c>
      <c r="C12250" t="s">
        <v>157</v>
      </c>
      <c r="D12250" t="s">
        <v>1066</v>
      </c>
      <c r="E12250" t="s">
        <v>167</v>
      </c>
      <c r="F12250" t="s">
        <v>126</v>
      </c>
      <c r="G12250" t="s">
        <v>158</v>
      </c>
      <c r="H12250" t="s">
        <v>132</v>
      </c>
      <c r="I12250">
        <v>0</v>
      </c>
      <c r="P12250">
        <v>0.456386946201292</v>
      </c>
      <c r="Q12250">
        <v>0</v>
      </c>
    </row>
    <row r="12251" spans="1:17">
      <c r="A12251" t="s">
        <v>122</v>
      </c>
      <c r="B12251">
        <v>2040</v>
      </c>
      <c r="C12251" t="s">
        <v>157</v>
      </c>
      <c r="D12251" t="s">
        <v>1066</v>
      </c>
      <c r="E12251" t="s">
        <v>167</v>
      </c>
      <c r="F12251" t="s">
        <v>126</v>
      </c>
      <c r="G12251" t="s">
        <v>158</v>
      </c>
      <c r="H12251" t="s">
        <v>135</v>
      </c>
      <c r="I12251">
        <v>0</v>
      </c>
      <c r="P12251">
        <v>0.456386946201292</v>
      </c>
      <c r="Q12251">
        <v>0</v>
      </c>
    </row>
    <row r="12252" spans="1:17">
      <c r="A12252" t="s">
        <v>122</v>
      </c>
      <c r="B12252">
        <v>2040</v>
      </c>
      <c r="C12252" t="s">
        <v>157</v>
      </c>
      <c r="D12252" t="s">
        <v>1066</v>
      </c>
      <c r="E12252" t="s">
        <v>167</v>
      </c>
      <c r="F12252" t="s">
        <v>126</v>
      </c>
      <c r="G12252" t="s">
        <v>158</v>
      </c>
      <c r="H12252" t="s">
        <v>136</v>
      </c>
      <c r="I12252">
        <v>0</v>
      </c>
      <c r="P12252">
        <v>0.456386946201292</v>
      </c>
      <c r="Q12252">
        <v>0</v>
      </c>
    </row>
    <row r="12253" spans="1:17">
      <c r="A12253" t="s">
        <v>122</v>
      </c>
      <c r="B12253">
        <v>2040</v>
      </c>
      <c r="C12253" t="s">
        <v>157</v>
      </c>
      <c r="D12253" t="s">
        <v>1066</v>
      </c>
      <c r="E12253" t="s">
        <v>167</v>
      </c>
      <c r="F12253" t="s">
        <v>165</v>
      </c>
      <c r="G12253" t="s">
        <v>158</v>
      </c>
      <c r="H12253" t="s">
        <v>132</v>
      </c>
      <c r="I12253">
        <v>0</v>
      </c>
      <c r="P12253">
        <v>0.456386946201292</v>
      </c>
      <c r="Q12253">
        <v>0</v>
      </c>
    </row>
    <row r="12254" spans="1:17">
      <c r="A12254" t="s">
        <v>122</v>
      </c>
      <c r="B12254">
        <v>2040</v>
      </c>
      <c r="C12254" t="s">
        <v>157</v>
      </c>
      <c r="D12254" t="s">
        <v>1066</v>
      </c>
      <c r="E12254" t="s">
        <v>167</v>
      </c>
      <c r="F12254" t="s">
        <v>165</v>
      </c>
      <c r="G12254" t="s">
        <v>158</v>
      </c>
      <c r="H12254" t="s">
        <v>135</v>
      </c>
      <c r="I12254">
        <v>0</v>
      </c>
      <c r="P12254">
        <v>0.456386946201292</v>
      </c>
      <c r="Q12254">
        <v>0</v>
      </c>
    </row>
    <row r="12255" spans="1:17">
      <c r="A12255" t="s">
        <v>122</v>
      </c>
      <c r="B12255">
        <v>2040</v>
      </c>
      <c r="C12255" t="s">
        <v>157</v>
      </c>
      <c r="D12255" t="s">
        <v>1066</v>
      </c>
      <c r="E12255" t="s">
        <v>167</v>
      </c>
      <c r="F12255" t="s">
        <v>165</v>
      </c>
      <c r="G12255" t="s">
        <v>158</v>
      </c>
      <c r="H12255" t="s">
        <v>136</v>
      </c>
      <c r="I12255">
        <v>0</v>
      </c>
      <c r="P12255">
        <v>0.456386946201292</v>
      </c>
      <c r="Q12255">
        <v>0</v>
      </c>
    </row>
    <row r="12256" spans="1:17">
      <c r="A12256" t="s">
        <v>122</v>
      </c>
      <c r="B12256">
        <v>2040</v>
      </c>
      <c r="C12256" t="s">
        <v>157</v>
      </c>
      <c r="D12256" t="s">
        <v>1066</v>
      </c>
      <c r="E12256" t="s">
        <v>167</v>
      </c>
      <c r="F12256" t="s">
        <v>166</v>
      </c>
      <c r="G12256" t="s">
        <v>158</v>
      </c>
      <c r="H12256" t="s">
        <v>132</v>
      </c>
      <c r="I12256">
        <v>0</v>
      </c>
      <c r="P12256">
        <v>0.456386946201292</v>
      </c>
      <c r="Q12256">
        <v>0</v>
      </c>
    </row>
    <row r="12257" spans="1:17">
      <c r="A12257" t="s">
        <v>122</v>
      </c>
      <c r="B12257">
        <v>2040</v>
      </c>
      <c r="C12257" t="s">
        <v>157</v>
      </c>
      <c r="D12257" t="s">
        <v>1066</v>
      </c>
      <c r="E12257" t="s">
        <v>167</v>
      </c>
      <c r="F12257" t="s">
        <v>166</v>
      </c>
      <c r="G12257" t="s">
        <v>158</v>
      </c>
      <c r="H12257" t="s">
        <v>135</v>
      </c>
      <c r="I12257">
        <v>0</v>
      </c>
      <c r="P12257">
        <v>0.456386946201292</v>
      </c>
      <c r="Q12257">
        <v>0</v>
      </c>
    </row>
    <row r="12258" spans="1:17">
      <c r="A12258" t="s">
        <v>122</v>
      </c>
      <c r="B12258">
        <v>2040</v>
      </c>
      <c r="C12258" t="s">
        <v>157</v>
      </c>
      <c r="D12258" t="s">
        <v>1066</v>
      </c>
      <c r="E12258" t="s">
        <v>167</v>
      </c>
      <c r="F12258" t="s">
        <v>166</v>
      </c>
      <c r="G12258" t="s">
        <v>158</v>
      </c>
      <c r="H12258" t="s">
        <v>136</v>
      </c>
      <c r="I12258">
        <v>0</v>
      </c>
      <c r="P12258">
        <v>0.456386946201292</v>
      </c>
      <c r="Q12258">
        <v>0</v>
      </c>
    </row>
    <row r="12259" spans="1:17">
      <c r="A12259" t="s">
        <v>122</v>
      </c>
      <c r="B12259">
        <v>2040</v>
      </c>
      <c r="C12259" t="s">
        <v>157</v>
      </c>
      <c r="D12259" t="s">
        <v>1066</v>
      </c>
      <c r="E12259" t="s">
        <v>167</v>
      </c>
      <c r="F12259" t="s">
        <v>160</v>
      </c>
      <c r="G12259" t="s">
        <v>158</v>
      </c>
      <c r="H12259" t="s">
        <v>132</v>
      </c>
      <c r="I12259">
        <v>0</v>
      </c>
      <c r="P12259">
        <v>0.456386946201292</v>
      </c>
      <c r="Q12259">
        <v>0</v>
      </c>
    </row>
    <row r="12260" spans="1:17">
      <c r="A12260" t="s">
        <v>122</v>
      </c>
      <c r="B12260">
        <v>2040</v>
      </c>
      <c r="C12260" t="s">
        <v>157</v>
      </c>
      <c r="D12260" t="s">
        <v>1066</v>
      </c>
      <c r="E12260" t="s">
        <v>167</v>
      </c>
      <c r="F12260" t="s">
        <v>160</v>
      </c>
      <c r="G12260" t="s">
        <v>158</v>
      </c>
      <c r="H12260" t="s">
        <v>135</v>
      </c>
      <c r="I12260">
        <v>44020984.936558701</v>
      </c>
      <c r="P12260">
        <v>0.456386946201292</v>
      </c>
      <c r="Q12260">
        <v>20090602.883969098</v>
      </c>
    </row>
    <row r="12261" spans="1:17">
      <c r="A12261" t="s">
        <v>122</v>
      </c>
      <c r="B12261">
        <v>2040</v>
      </c>
      <c r="C12261" t="s">
        <v>157</v>
      </c>
      <c r="D12261" t="s">
        <v>1066</v>
      </c>
      <c r="E12261" t="s">
        <v>167</v>
      </c>
      <c r="F12261" t="s">
        <v>160</v>
      </c>
      <c r="G12261" t="s">
        <v>158</v>
      </c>
      <c r="H12261" t="s">
        <v>136</v>
      </c>
      <c r="I12261">
        <v>0</v>
      </c>
      <c r="P12261">
        <v>0.456386946201292</v>
      </c>
      <c r="Q12261">
        <v>0</v>
      </c>
    </row>
    <row r="12262" spans="1:17">
      <c r="A12262" t="s">
        <v>122</v>
      </c>
      <c r="B12262">
        <v>2040</v>
      </c>
      <c r="C12262" t="s">
        <v>140</v>
      </c>
      <c r="D12262" t="s">
        <v>1064</v>
      </c>
      <c r="E12262" t="s">
        <v>167</v>
      </c>
      <c r="F12262" t="s">
        <v>164</v>
      </c>
      <c r="G12262" t="s">
        <v>1065</v>
      </c>
      <c r="H12262" t="s">
        <v>132</v>
      </c>
      <c r="I12262">
        <v>0</v>
      </c>
      <c r="P12262">
        <v>0.456386946201292</v>
      </c>
      <c r="Q12262">
        <v>0</v>
      </c>
    </row>
    <row r="12263" spans="1:17">
      <c r="A12263" t="s">
        <v>122</v>
      </c>
      <c r="B12263">
        <v>2040</v>
      </c>
      <c r="C12263" t="s">
        <v>140</v>
      </c>
      <c r="D12263" t="s">
        <v>1064</v>
      </c>
      <c r="E12263" t="s">
        <v>167</v>
      </c>
      <c r="F12263" t="s">
        <v>164</v>
      </c>
      <c r="G12263" t="s">
        <v>1065</v>
      </c>
      <c r="H12263" t="s">
        <v>135</v>
      </c>
      <c r="I12263">
        <v>0</v>
      </c>
      <c r="P12263">
        <v>0.456386946201292</v>
      </c>
      <c r="Q12263">
        <v>0</v>
      </c>
    </row>
    <row r="12264" spans="1:17">
      <c r="A12264" t="s">
        <v>122</v>
      </c>
      <c r="B12264">
        <v>2040</v>
      </c>
      <c r="C12264" t="s">
        <v>140</v>
      </c>
      <c r="D12264" t="s">
        <v>1064</v>
      </c>
      <c r="E12264" t="s">
        <v>167</v>
      </c>
      <c r="F12264" t="s">
        <v>164</v>
      </c>
      <c r="G12264" t="s">
        <v>1065</v>
      </c>
      <c r="H12264" t="s">
        <v>136</v>
      </c>
      <c r="I12264">
        <v>0</v>
      </c>
      <c r="P12264">
        <v>0.456386946201292</v>
      </c>
      <c r="Q12264">
        <v>0</v>
      </c>
    </row>
    <row r="12265" spans="1:17">
      <c r="A12265" t="s">
        <v>122</v>
      </c>
      <c r="B12265">
        <v>2040</v>
      </c>
      <c r="C12265" t="s">
        <v>140</v>
      </c>
      <c r="D12265" t="s">
        <v>1064</v>
      </c>
      <c r="E12265" t="s">
        <v>167</v>
      </c>
      <c r="F12265" t="s">
        <v>159</v>
      </c>
      <c r="G12265" t="s">
        <v>1065</v>
      </c>
      <c r="H12265" t="s">
        <v>132</v>
      </c>
      <c r="I12265">
        <v>0</v>
      </c>
      <c r="P12265">
        <v>0.456386946201292</v>
      </c>
      <c r="Q12265">
        <v>0</v>
      </c>
    </row>
    <row r="12266" spans="1:17">
      <c r="A12266" t="s">
        <v>122</v>
      </c>
      <c r="B12266">
        <v>2040</v>
      </c>
      <c r="C12266" t="s">
        <v>140</v>
      </c>
      <c r="D12266" t="s">
        <v>1064</v>
      </c>
      <c r="E12266" t="s">
        <v>167</v>
      </c>
      <c r="F12266" t="s">
        <v>159</v>
      </c>
      <c r="G12266" t="s">
        <v>1065</v>
      </c>
      <c r="H12266" t="s">
        <v>135</v>
      </c>
      <c r="I12266">
        <v>0</v>
      </c>
      <c r="P12266">
        <v>0.456386946201292</v>
      </c>
      <c r="Q12266">
        <v>0</v>
      </c>
    </row>
    <row r="12267" spans="1:17">
      <c r="A12267" t="s">
        <v>122</v>
      </c>
      <c r="B12267">
        <v>2040</v>
      </c>
      <c r="C12267" t="s">
        <v>140</v>
      </c>
      <c r="D12267" t="s">
        <v>1064</v>
      </c>
      <c r="E12267" t="s">
        <v>167</v>
      </c>
      <c r="F12267" t="s">
        <v>159</v>
      </c>
      <c r="G12267" t="s">
        <v>1065</v>
      </c>
      <c r="H12267" t="s">
        <v>136</v>
      </c>
      <c r="I12267">
        <v>0</v>
      </c>
      <c r="P12267">
        <v>0.456386946201292</v>
      </c>
      <c r="Q12267">
        <v>0</v>
      </c>
    </row>
    <row r="12268" spans="1:17">
      <c r="A12268" t="s">
        <v>122</v>
      </c>
      <c r="B12268">
        <v>2040</v>
      </c>
      <c r="C12268" t="s">
        <v>140</v>
      </c>
      <c r="D12268" t="s">
        <v>1064</v>
      </c>
      <c r="E12268" t="s">
        <v>167</v>
      </c>
      <c r="F12268" t="s">
        <v>126</v>
      </c>
      <c r="G12268" t="s">
        <v>1065</v>
      </c>
      <c r="H12268" t="s">
        <v>132</v>
      </c>
      <c r="I12268">
        <v>0</v>
      </c>
      <c r="P12268">
        <v>0.456386946201292</v>
      </c>
      <c r="Q12268">
        <v>0</v>
      </c>
    </row>
    <row r="12269" spans="1:17">
      <c r="A12269" t="s">
        <v>122</v>
      </c>
      <c r="B12269">
        <v>2040</v>
      </c>
      <c r="C12269" t="s">
        <v>140</v>
      </c>
      <c r="D12269" t="s">
        <v>1064</v>
      </c>
      <c r="E12269" t="s">
        <v>167</v>
      </c>
      <c r="F12269" t="s">
        <v>126</v>
      </c>
      <c r="G12269" t="s">
        <v>1065</v>
      </c>
      <c r="H12269" t="s">
        <v>135</v>
      </c>
      <c r="I12269">
        <v>0</v>
      </c>
      <c r="P12269">
        <v>0.456386946201292</v>
      </c>
      <c r="Q12269">
        <v>0</v>
      </c>
    </row>
    <row r="12270" spans="1:17">
      <c r="A12270" t="s">
        <v>122</v>
      </c>
      <c r="B12270">
        <v>2040</v>
      </c>
      <c r="C12270" t="s">
        <v>140</v>
      </c>
      <c r="D12270" t="s">
        <v>1064</v>
      </c>
      <c r="E12270" t="s">
        <v>167</v>
      </c>
      <c r="F12270" t="s">
        <v>126</v>
      </c>
      <c r="G12270" t="s">
        <v>1065</v>
      </c>
      <c r="H12270" t="s">
        <v>136</v>
      </c>
      <c r="I12270">
        <v>52587352.862592399</v>
      </c>
      <c r="P12270">
        <v>0.456386946201292</v>
      </c>
      <c r="Q12270">
        <v>24000181.381768301</v>
      </c>
    </row>
    <row r="12271" spans="1:17">
      <c r="A12271" t="s">
        <v>122</v>
      </c>
      <c r="B12271">
        <v>2040</v>
      </c>
      <c r="C12271" t="s">
        <v>140</v>
      </c>
      <c r="D12271" t="s">
        <v>1064</v>
      </c>
      <c r="E12271" t="s">
        <v>167</v>
      </c>
      <c r="F12271" t="s">
        <v>165</v>
      </c>
      <c r="G12271" t="s">
        <v>1065</v>
      </c>
      <c r="H12271" t="s">
        <v>132</v>
      </c>
      <c r="I12271">
        <v>0</v>
      </c>
      <c r="P12271">
        <v>0.456386946201292</v>
      </c>
      <c r="Q12271">
        <v>0</v>
      </c>
    </row>
    <row r="12272" spans="1:17">
      <c r="A12272" t="s">
        <v>122</v>
      </c>
      <c r="B12272">
        <v>2040</v>
      </c>
      <c r="C12272" t="s">
        <v>140</v>
      </c>
      <c r="D12272" t="s">
        <v>1064</v>
      </c>
      <c r="E12272" t="s">
        <v>167</v>
      </c>
      <c r="F12272" t="s">
        <v>165</v>
      </c>
      <c r="G12272" t="s">
        <v>1065</v>
      </c>
      <c r="H12272" t="s">
        <v>135</v>
      </c>
      <c r="I12272">
        <v>0</v>
      </c>
      <c r="P12272">
        <v>0.456386946201292</v>
      </c>
      <c r="Q12272">
        <v>0</v>
      </c>
    </row>
    <row r="12273" spans="1:17">
      <c r="A12273" t="s">
        <v>122</v>
      </c>
      <c r="B12273">
        <v>2040</v>
      </c>
      <c r="C12273" t="s">
        <v>140</v>
      </c>
      <c r="D12273" t="s">
        <v>1064</v>
      </c>
      <c r="E12273" t="s">
        <v>167</v>
      </c>
      <c r="F12273" t="s">
        <v>165</v>
      </c>
      <c r="G12273" t="s">
        <v>1065</v>
      </c>
      <c r="H12273" t="s">
        <v>136</v>
      </c>
      <c r="I12273">
        <v>0</v>
      </c>
      <c r="P12273">
        <v>0.456386946201292</v>
      </c>
      <c r="Q12273">
        <v>0</v>
      </c>
    </row>
    <row r="12274" spans="1:17">
      <c r="A12274" t="s">
        <v>122</v>
      </c>
      <c r="B12274">
        <v>2040</v>
      </c>
      <c r="C12274" t="s">
        <v>140</v>
      </c>
      <c r="D12274" t="s">
        <v>1064</v>
      </c>
      <c r="E12274" t="s">
        <v>167</v>
      </c>
      <c r="F12274" t="s">
        <v>166</v>
      </c>
      <c r="G12274" t="s">
        <v>1065</v>
      </c>
      <c r="H12274" t="s">
        <v>132</v>
      </c>
      <c r="I12274">
        <v>0</v>
      </c>
      <c r="P12274">
        <v>0.456386946201292</v>
      </c>
      <c r="Q12274">
        <v>0</v>
      </c>
    </row>
    <row r="12275" spans="1:17">
      <c r="A12275" t="s">
        <v>122</v>
      </c>
      <c r="B12275">
        <v>2040</v>
      </c>
      <c r="C12275" t="s">
        <v>140</v>
      </c>
      <c r="D12275" t="s">
        <v>1064</v>
      </c>
      <c r="E12275" t="s">
        <v>167</v>
      </c>
      <c r="F12275" t="s">
        <v>166</v>
      </c>
      <c r="G12275" t="s">
        <v>1065</v>
      </c>
      <c r="H12275" t="s">
        <v>135</v>
      </c>
      <c r="I12275">
        <v>0</v>
      </c>
      <c r="P12275">
        <v>0.456386946201292</v>
      </c>
      <c r="Q12275">
        <v>0</v>
      </c>
    </row>
    <row r="12276" spans="1:17">
      <c r="A12276" t="s">
        <v>122</v>
      </c>
      <c r="B12276">
        <v>2040</v>
      </c>
      <c r="C12276" t="s">
        <v>140</v>
      </c>
      <c r="D12276" t="s">
        <v>1064</v>
      </c>
      <c r="E12276" t="s">
        <v>167</v>
      </c>
      <c r="F12276" t="s">
        <v>166</v>
      </c>
      <c r="G12276" t="s">
        <v>1065</v>
      </c>
      <c r="H12276" t="s">
        <v>136</v>
      </c>
      <c r="I12276">
        <v>0</v>
      </c>
      <c r="P12276">
        <v>0.456386946201292</v>
      </c>
      <c r="Q12276">
        <v>0</v>
      </c>
    </row>
    <row r="12277" spans="1:17">
      <c r="A12277" t="s">
        <v>122</v>
      </c>
      <c r="B12277">
        <v>2040</v>
      </c>
      <c r="C12277" t="s">
        <v>140</v>
      </c>
      <c r="D12277" t="s">
        <v>1064</v>
      </c>
      <c r="E12277" t="s">
        <v>167</v>
      </c>
      <c r="F12277" t="s">
        <v>160</v>
      </c>
      <c r="G12277" t="s">
        <v>1065</v>
      </c>
      <c r="H12277" t="s">
        <v>132</v>
      </c>
      <c r="I12277">
        <v>0</v>
      </c>
      <c r="P12277">
        <v>0.456386946201292</v>
      </c>
      <c r="Q12277">
        <v>0</v>
      </c>
    </row>
    <row r="12278" spans="1:17">
      <c r="A12278" t="s">
        <v>122</v>
      </c>
      <c r="B12278">
        <v>2040</v>
      </c>
      <c r="C12278" t="s">
        <v>140</v>
      </c>
      <c r="D12278" t="s">
        <v>1064</v>
      </c>
      <c r="E12278" t="s">
        <v>167</v>
      </c>
      <c r="F12278" t="s">
        <v>160</v>
      </c>
      <c r="G12278" t="s">
        <v>1065</v>
      </c>
      <c r="H12278" t="s">
        <v>135</v>
      </c>
      <c r="I12278">
        <v>0</v>
      </c>
      <c r="P12278">
        <v>0.456386946201292</v>
      </c>
      <c r="Q12278">
        <v>0</v>
      </c>
    </row>
    <row r="12279" spans="1:17">
      <c r="A12279" t="s">
        <v>122</v>
      </c>
      <c r="B12279">
        <v>2040</v>
      </c>
      <c r="C12279" t="s">
        <v>140</v>
      </c>
      <c r="D12279" t="s">
        <v>1064</v>
      </c>
      <c r="E12279" t="s">
        <v>167</v>
      </c>
      <c r="F12279" t="s">
        <v>160</v>
      </c>
      <c r="G12279" t="s">
        <v>1065</v>
      </c>
      <c r="H12279" t="s">
        <v>136</v>
      </c>
      <c r="I12279">
        <v>0</v>
      </c>
      <c r="P12279">
        <v>0.456386946201292</v>
      </c>
      <c r="Q12279">
        <v>0</v>
      </c>
    </row>
    <row r="12280" spans="1:17">
      <c r="A12280" t="s">
        <v>122</v>
      </c>
      <c r="B12280">
        <v>2040</v>
      </c>
      <c r="C12280" t="s">
        <v>16</v>
      </c>
      <c r="D12280" t="s">
        <v>1062</v>
      </c>
      <c r="E12280" t="s">
        <v>162</v>
      </c>
      <c r="F12280" t="s">
        <v>164</v>
      </c>
      <c r="G12280" t="s">
        <v>1063</v>
      </c>
      <c r="H12280" t="s">
        <v>132</v>
      </c>
      <c r="I12280">
        <v>0</v>
      </c>
      <c r="P12280">
        <v>0.456386946201292</v>
      </c>
      <c r="Q12280">
        <v>0</v>
      </c>
    </row>
    <row r="12281" spans="1:17">
      <c r="A12281" t="s">
        <v>122</v>
      </c>
      <c r="B12281">
        <v>2040</v>
      </c>
      <c r="C12281" t="s">
        <v>16</v>
      </c>
      <c r="D12281" t="s">
        <v>1062</v>
      </c>
      <c r="E12281" t="s">
        <v>162</v>
      </c>
      <c r="F12281" t="s">
        <v>164</v>
      </c>
      <c r="G12281" t="s">
        <v>1063</v>
      </c>
      <c r="H12281" t="s">
        <v>135</v>
      </c>
      <c r="I12281">
        <v>0</v>
      </c>
      <c r="P12281">
        <v>0.456386946201292</v>
      </c>
      <c r="Q12281">
        <v>0</v>
      </c>
    </row>
    <row r="12282" spans="1:17">
      <c r="A12282" t="s">
        <v>122</v>
      </c>
      <c r="B12282">
        <v>2040</v>
      </c>
      <c r="C12282" t="s">
        <v>16</v>
      </c>
      <c r="D12282" t="s">
        <v>1062</v>
      </c>
      <c r="E12282" t="s">
        <v>162</v>
      </c>
      <c r="F12282" t="s">
        <v>164</v>
      </c>
      <c r="G12282" t="s">
        <v>1063</v>
      </c>
      <c r="H12282" t="s">
        <v>136</v>
      </c>
      <c r="I12282">
        <v>0</v>
      </c>
      <c r="P12282">
        <v>0.456386946201292</v>
      </c>
      <c r="Q12282">
        <v>0</v>
      </c>
    </row>
    <row r="12283" spans="1:17">
      <c r="A12283" t="s">
        <v>122</v>
      </c>
      <c r="B12283">
        <v>2040</v>
      </c>
      <c r="C12283" t="s">
        <v>16</v>
      </c>
      <c r="D12283" t="s">
        <v>1062</v>
      </c>
      <c r="E12283" t="s">
        <v>162</v>
      </c>
      <c r="F12283" t="s">
        <v>159</v>
      </c>
      <c r="G12283" t="s">
        <v>1063</v>
      </c>
      <c r="H12283" t="s">
        <v>132</v>
      </c>
      <c r="I12283">
        <v>0</v>
      </c>
      <c r="P12283">
        <v>0.456386946201292</v>
      </c>
      <c r="Q12283">
        <v>0</v>
      </c>
    </row>
    <row r="12284" spans="1:17">
      <c r="A12284" t="s">
        <v>122</v>
      </c>
      <c r="B12284">
        <v>2040</v>
      </c>
      <c r="C12284" t="s">
        <v>16</v>
      </c>
      <c r="D12284" t="s">
        <v>1062</v>
      </c>
      <c r="E12284" t="s">
        <v>162</v>
      </c>
      <c r="F12284" t="s">
        <v>159</v>
      </c>
      <c r="G12284" t="s">
        <v>1063</v>
      </c>
      <c r="H12284" t="s">
        <v>135</v>
      </c>
      <c r="I12284">
        <v>0</v>
      </c>
      <c r="P12284">
        <v>0.456386946201292</v>
      </c>
      <c r="Q12284">
        <v>0</v>
      </c>
    </row>
    <row r="12285" spans="1:17">
      <c r="A12285" t="s">
        <v>122</v>
      </c>
      <c r="B12285">
        <v>2040</v>
      </c>
      <c r="C12285" t="s">
        <v>16</v>
      </c>
      <c r="D12285" t="s">
        <v>1062</v>
      </c>
      <c r="E12285" t="s">
        <v>162</v>
      </c>
      <c r="F12285" t="s">
        <v>159</v>
      </c>
      <c r="G12285" t="s">
        <v>1063</v>
      </c>
      <c r="H12285" t="s">
        <v>136</v>
      </c>
      <c r="I12285">
        <v>0</v>
      </c>
      <c r="P12285">
        <v>0.456386946201292</v>
      </c>
      <c r="Q12285">
        <v>0</v>
      </c>
    </row>
    <row r="12286" spans="1:17">
      <c r="A12286" t="s">
        <v>122</v>
      </c>
      <c r="B12286">
        <v>2040</v>
      </c>
      <c r="C12286" t="s">
        <v>16</v>
      </c>
      <c r="D12286" t="s">
        <v>1062</v>
      </c>
      <c r="E12286" t="s">
        <v>162</v>
      </c>
      <c r="F12286" t="s">
        <v>126</v>
      </c>
      <c r="G12286" t="s">
        <v>1063</v>
      </c>
      <c r="H12286" t="s">
        <v>132</v>
      </c>
      <c r="I12286">
        <v>0</v>
      </c>
      <c r="P12286">
        <v>0.456386946201292</v>
      </c>
      <c r="Q12286">
        <v>0</v>
      </c>
    </row>
    <row r="12287" spans="1:17">
      <c r="A12287" t="s">
        <v>122</v>
      </c>
      <c r="B12287">
        <v>2040</v>
      </c>
      <c r="C12287" t="s">
        <v>16</v>
      </c>
      <c r="D12287" t="s">
        <v>1062</v>
      </c>
      <c r="E12287" t="s">
        <v>162</v>
      </c>
      <c r="F12287" t="s">
        <v>126</v>
      </c>
      <c r="G12287" t="s">
        <v>1063</v>
      </c>
      <c r="H12287" t="s">
        <v>135</v>
      </c>
      <c r="I12287">
        <v>0</v>
      </c>
      <c r="P12287">
        <v>0.456386946201292</v>
      </c>
      <c r="Q12287">
        <v>0</v>
      </c>
    </row>
    <row r="12288" spans="1:17">
      <c r="A12288" t="s">
        <v>122</v>
      </c>
      <c r="B12288">
        <v>2040</v>
      </c>
      <c r="C12288" t="s">
        <v>16</v>
      </c>
      <c r="D12288" t="s">
        <v>1062</v>
      </c>
      <c r="E12288" t="s">
        <v>162</v>
      </c>
      <c r="F12288" t="s">
        <v>126</v>
      </c>
      <c r="G12288" t="s">
        <v>1063</v>
      </c>
      <c r="H12288" t="s">
        <v>136</v>
      </c>
      <c r="I12288">
        <v>0</v>
      </c>
      <c r="P12288">
        <v>0.456386946201292</v>
      </c>
      <c r="Q12288">
        <v>0</v>
      </c>
    </row>
    <row r="12289" spans="1:17">
      <c r="A12289" t="s">
        <v>122</v>
      </c>
      <c r="B12289">
        <v>2040</v>
      </c>
      <c r="C12289" t="s">
        <v>16</v>
      </c>
      <c r="D12289" t="s">
        <v>1062</v>
      </c>
      <c r="E12289" t="s">
        <v>162</v>
      </c>
      <c r="F12289" t="s">
        <v>165</v>
      </c>
      <c r="G12289" t="s">
        <v>1063</v>
      </c>
      <c r="H12289" t="s">
        <v>132</v>
      </c>
      <c r="I12289">
        <v>0</v>
      </c>
      <c r="P12289">
        <v>0.456386946201292</v>
      </c>
      <c r="Q12289">
        <v>0</v>
      </c>
    </row>
    <row r="12290" spans="1:17">
      <c r="A12290" t="s">
        <v>122</v>
      </c>
      <c r="B12290">
        <v>2040</v>
      </c>
      <c r="C12290" t="s">
        <v>16</v>
      </c>
      <c r="D12290" t="s">
        <v>1062</v>
      </c>
      <c r="E12290" t="s">
        <v>162</v>
      </c>
      <c r="F12290" t="s">
        <v>165</v>
      </c>
      <c r="G12290" t="s">
        <v>1063</v>
      </c>
      <c r="H12290" t="s">
        <v>135</v>
      </c>
      <c r="I12290">
        <v>0</v>
      </c>
      <c r="P12290">
        <v>0.456386946201292</v>
      </c>
      <c r="Q12290">
        <v>0</v>
      </c>
    </row>
    <row r="12291" spans="1:17">
      <c r="A12291" t="s">
        <v>122</v>
      </c>
      <c r="B12291">
        <v>2040</v>
      </c>
      <c r="C12291" t="s">
        <v>16</v>
      </c>
      <c r="D12291" t="s">
        <v>1062</v>
      </c>
      <c r="E12291" t="s">
        <v>162</v>
      </c>
      <c r="F12291" t="s">
        <v>165</v>
      </c>
      <c r="G12291" t="s">
        <v>1063</v>
      </c>
      <c r="H12291" t="s">
        <v>136</v>
      </c>
      <c r="I12291">
        <v>0</v>
      </c>
      <c r="P12291">
        <v>0.456386946201292</v>
      </c>
      <c r="Q12291">
        <v>0</v>
      </c>
    </row>
    <row r="12292" spans="1:17">
      <c r="A12292" t="s">
        <v>122</v>
      </c>
      <c r="B12292">
        <v>2040</v>
      </c>
      <c r="C12292" t="s">
        <v>16</v>
      </c>
      <c r="D12292" t="s">
        <v>1062</v>
      </c>
      <c r="E12292" t="s">
        <v>162</v>
      </c>
      <c r="F12292" t="s">
        <v>166</v>
      </c>
      <c r="G12292" t="s">
        <v>1063</v>
      </c>
      <c r="H12292" t="s">
        <v>132</v>
      </c>
      <c r="I12292">
        <v>0</v>
      </c>
      <c r="P12292">
        <v>0.456386946201292</v>
      </c>
      <c r="Q12292">
        <v>0</v>
      </c>
    </row>
    <row r="12293" spans="1:17">
      <c r="A12293" t="s">
        <v>122</v>
      </c>
      <c r="B12293">
        <v>2040</v>
      </c>
      <c r="C12293" t="s">
        <v>16</v>
      </c>
      <c r="D12293" t="s">
        <v>1062</v>
      </c>
      <c r="E12293" t="s">
        <v>162</v>
      </c>
      <c r="F12293" t="s">
        <v>166</v>
      </c>
      <c r="G12293" t="s">
        <v>1063</v>
      </c>
      <c r="H12293" t="s">
        <v>135</v>
      </c>
      <c r="I12293">
        <v>0</v>
      </c>
      <c r="P12293">
        <v>0.456386946201292</v>
      </c>
      <c r="Q12293">
        <v>0</v>
      </c>
    </row>
    <row r="12294" spans="1:17">
      <c r="A12294" t="s">
        <v>122</v>
      </c>
      <c r="B12294">
        <v>2040</v>
      </c>
      <c r="C12294" t="s">
        <v>16</v>
      </c>
      <c r="D12294" t="s">
        <v>1062</v>
      </c>
      <c r="E12294" t="s">
        <v>162</v>
      </c>
      <c r="F12294" t="s">
        <v>166</v>
      </c>
      <c r="G12294" t="s">
        <v>1063</v>
      </c>
      <c r="H12294" t="s">
        <v>136</v>
      </c>
      <c r="I12294">
        <v>0</v>
      </c>
      <c r="P12294">
        <v>0.456386946201292</v>
      </c>
      <c r="Q12294">
        <v>0</v>
      </c>
    </row>
    <row r="12295" spans="1:17">
      <c r="A12295" t="s">
        <v>122</v>
      </c>
      <c r="B12295">
        <v>2040</v>
      </c>
      <c r="C12295" t="s">
        <v>16</v>
      </c>
      <c r="D12295" t="s">
        <v>1062</v>
      </c>
      <c r="E12295" t="s">
        <v>162</v>
      </c>
      <c r="F12295" t="s">
        <v>160</v>
      </c>
      <c r="G12295" t="s">
        <v>1063</v>
      </c>
      <c r="H12295" t="s">
        <v>132</v>
      </c>
      <c r="I12295">
        <v>0</v>
      </c>
      <c r="P12295">
        <v>0.456386946201292</v>
      </c>
      <c r="Q12295">
        <v>0</v>
      </c>
    </row>
    <row r="12296" spans="1:17">
      <c r="A12296" t="s">
        <v>122</v>
      </c>
      <c r="B12296">
        <v>2040</v>
      </c>
      <c r="C12296" t="s">
        <v>16</v>
      </c>
      <c r="D12296" t="s">
        <v>1062</v>
      </c>
      <c r="E12296" t="s">
        <v>162</v>
      </c>
      <c r="F12296" t="s">
        <v>160</v>
      </c>
      <c r="G12296" t="s">
        <v>1063</v>
      </c>
      <c r="H12296" t="s">
        <v>135</v>
      </c>
      <c r="I12296">
        <v>0</v>
      </c>
      <c r="P12296">
        <v>0.456386946201292</v>
      </c>
      <c r="Q12296">
        <v>0</v>
      </c>
    </row>
    <row r="12297" spans="1:17">
      <c r="A12297" t="s">
        <v>122</v>
      </c>
      <c r="B12297">
        <v>2040</v>
      </c>
      <c r="C12297" t="s">
        <v>16</v>
      </c>
      <c r="D12297" t="s">
        <v>1062</v>
      </c>
      <c r="E12297" t="s">
        <v>162</v>
      </c>
      <c r="F12297" t="s">
        <v>160</v>
      </c>
      <c r="G12297" t="s">
        <v>1063</v>
      </c>
      <c r="H12297" t="s">
        <v>136</v>
      </c>
      <c r="I12297">
        <v>0</v>
      </c>
      <c r="P12297">
        <v>0.456386946201292</v>
      </c>
      <c r="Q12297">
        <v>0</v>
      </c>
    </row>
    <row r="12298" spans="1:17">
      <c r="A12298" t="s">
        <v>122</v>
      </c>
      <c r="B12298">
        <v>2040</v>
      </c>
      <c r="C12298" t="s">
        <v>9</v>
      </c>
      <c r="D12298" t="s">
        <v>1064</v>
      </c>
      <c r="E12298" t="s">
        <v>162</v>
      </c>
      <c r="F12298" t="s">
        <v>164</v>
      </c>
      <c r="G12298" t="s">
        <v>1065</v>
      </c>
      <c r="H12298" t="s">
        <v>132</v>
      </c>
      <c r="I12298">
        <v>0</v>
      </c>
      <c r="P12298">
        <v>0.456386946201292</v>
      </c>
      <c r="Q12298">
        <v>0</v>
      </c>
    </row>
    <row r="12299" spans="1:17">
      <c r="A12299" t="s">
        <v>122</v>
      </c>
      <c r="B12299">
        <v>2040</v>
      </c>
      <c r="C12299" t="s">
        <v>9</v>
      </c>
      <c r="D12299" t="s">
        <v>1064</v>
      </c>
      <c r="E12299" t="s">
        <v>162</v>
      </c>
      <c r="F12299" t="s">
        <v>164</v>
      </c>
      <c r="G12299" t="s">
        <v>1065</v>
      </c>
      <c r="H12299" t="s">
        <v>135</v>
      </c>
      <c r="I12299">
        <v>0</v>
      </c>
      <c r="P12299">
        <v>0.456386946201292</v>
      </c>
      <c r="Q12299">
        <v>0</v>
      </c>
    </row>
    <row r="12300" spans="1:17">
      <c r="A12300" t="s">
        <v>122</v>
      </c>
      <c r="B12300">
        <v>2040</v>
      </c>
      <c r="C12300" t="s">
        <v>9</v>
      </c>
      <c r="D12300" t="s">
        <v>1064</v>
      </c>
      <c r="E12300" t="s">
        <v>162</v>
      </c>
      <c r="F12300" t="s">
        <v>164</v>
      </c>
      <c r="G12300" t="s">
        <v>1065</v>
      </c>
      <c r="H12300" t="s">
        <v>136</v>
      </c>
      <c r="I12300">
        <v>0</v>
      </c>
      <c r="P12300">
        <v>0.456386946201292</v>
      </c>
      <c r="Q12300">
        <v>0</v>
      </c>
    </row>
    <row r="12301" spans="1:17">
      <c r="A12301" t="s">
        <v>122</v>
      </c>
      <c r="B12301">
        <v>2040</v>
      </c>
      <c r="C12301" t="s">
        <v>9</v>
      </c>
      <c r="D12301" t="s">
        <v>1064</v>
      </c>
      <c r="E12301" t="s">
        <v>162</v>
      </c>
      <c r="F12301" t="s">
        <v>159</v>
      </c>
      <c r="G12301" t="s">
        <v>1065</v>
      </c>
      <c r="H12301" t="s">
        <v>132</v>
      </c>
      <c r="I12301">
        <v>0</v>
      </c>
      <c r="P12301">
        <v>0.456386946201292</v>
      </c>
      <c r="Q12301">
        <v>0</v>
      </c>
    </row>
    <row r="12302" spans="1:17">
      <c r="A12302" t="s">
        <v>122</v>
      </c>
      <c r="B12302">
        <v>2040</v>
      </c>
      <c r="C12302" t="s">
        <v>9</v>
      </c>
      <c r="D12302" t="s">
        <v>1064</v>
      </c>
      <c r="E12302" t="s">
        <v>162</v>
      </c>
      <c r="F12302" t="s">
        <v>159</v>
      </c>
      <c r="G12302" t="s">
        <v>1065</v>
      </c>
      <c r="H12302" t="s">
        <v>135</v>
      </c>
      <c r="I12302">
        <v>0</v>
      </c>
      <c r="P12302">
        <v>0.456386946201292</v>
      </c>
      <c r="Q12302">
        <v>0</v>
      </c>
    </row>
    <row r="12303" spans="1:17">
      <c r="A12303" t="s">
        <v>122</v>
      </c>
      <c r="B12303">
        <v>2040</v>
      </c>
      <c r="C12303" t="s">
        <v>9</v>
      </c>
      <c r="D12303" t="s">
        <v>1064</v>
      </c>
      <c r="E12303" t="s">
        <v>162</v>
      </c>
      <c r="F12303" t="s">
        <v>159</v>
      </c>
      <c r="G12303" t="s">
        <v>1065</v>
      </c>
      <c r="H12303" t="s">
        <v>136</v>
      </c>
      <c r="I12303">
        <v>0</v>
      </c>
      <c r="P12303">
        <v>0.456386946201292</v>
      </c>
      <c r="Q12303">
        <v>0</v>
      </c>
    </row>
    <row r="12304" spans="1:17">
      <c r="A12304" t="s">
        <v>122</v>
      </c>
      <c r="B12304">
        <v>2040</v>
      </c>
      <c r="C12304" t="s">
        <v>9</v>
      </c>
      <c r="D12304" t="s">
        <v>1064</v>
      </c>
      <c r="E12304" t="s">
        <v>162</v>
      </c>
      <c r="F12304" t="s">
        <v>126</v>
      </c>
      <c r="G12304" t="s">
        <v>1065</v>
      </c>
      <c r="H12304" t="s">
        <v>132</v>
      </c>
      <c r="I12304">
        <v>0</v>
      </c>
      <c r="P12304">
        <v>0.456386946201292</v>
      </c>
      <c r="Q12304">
        <v>0</v>
      </c>
    </row>
    <row r="12305" spans="1:17">
      <c r="A12305" t="s">
        <v>122</v>
      </c>
      <c r="B12305">
        <v>2040</v>
      </c>
      <c r="C12305" t="s">
        <v>9</v>
      </c>
      <c r="D12305" t="s">
        <v>1064</v>
      </c>
      <c r="E12305" t="s">
        <v>162</v>
      </c>
      <c r="F12305" t="s">
        <v>126</v>
      </c>
      <c r="G12305" t="s">
        <v>1065</v>
      </c>
      <c r="H12305" t="s">
        <v>135</v>
      </c>
      <c r="I12305">
        <v>0</v>
      </c>
      <c r="P12305">
        <v>0.456386946201292</v>
      </c>
      <c r="Q12305">
        <v>0</v>
      </c>
    </row>
    <row r="12306" spans="1:17">
      <c r="A12306" t="s">
        <v>122</v>
      </c>
      <c r="B12306">
        <v>2040</v>
      </c>
      <c r="C12306" t="s">
        <v>9</v>
      </c>
      <c r="D12306" t="s">
        <v>1064</v>
      </c>
      <c r="E12306" t="s">
        <v>162</v>
      </c>
      <c r="F12306" t="s">
        <v>126</v>
      </c>
      <c r="G12306" t="s">
        <v>1065</v>
      </c>
      <c r="H12306" t="s">
        <v>136</v>
      </c>
      <c r="I12306">
        <v>0</v>
      </c>
      <c r="P12306">
        <v>0.456386946201292</v>
      </c>
      <c r="Q12306">
        <v>0</v>
      </c>
    </row>
    <row r="12307" spans="1:17">
      <c r="A12307" t="s">
        <v>122</v>
      </c>
      <c r="B12307">
        <v>2040</v>
      </c>
      <c r="C12307" t="s">
        <v>9</v>
      </c>
      <c r="D12307" t="s">
        <v>1064</v>
      </c>
      <c r="E12307" t="s">
        <v>162</v>
      </c>
      <c r="F12307" t="s">
        <v>165</v>
      </c>
      <c r="G12307" t="s">
        <v>1065</v>
      </c>
      <c r="H12307" t="s">
        <v>132</v>
      </c>
      <c r="I12307">
        <v>0</v>
      </c>
      <c r="P12307">
        <v>0.456386946201292</v>
      </c>
      <c r="Q12307">
        <v>0</v>
      </c>
    </row>
    <row r="12308" spans="1:17">
      <c r="A12308" t="s">
        <v>122</v>
      </c>
      <c r="B12308">
        <v>2040</v>
      </c>
      <c r="C12308" t="s">
        <v>9</v>
      </c>
      <c r="D12308" t="s">
        <v>1064</v>
      </c>
      <c r="E12308" t="s">
        <v>162</v>
      </c>
      <c r="F12308" t="s">
        <v>165</v>
      </c>
      <c r="G12308" t="s">
        <v>1065</v>
      </c>
      <c r="H12308" t="s">
        <v>135</v>
      </c>
      <c r="I12308">
        <v>0</v>
      </c>
      <c r="P12308">
        <v>0.456386946201292</v>
      </c>
      <c r="Q12308">
        <v>0</v>
      </c>
    </row>
    <row r="12309" spans="1:17">
      <c r="A12309" t="s">
        <v>122</v>
      </c>
      <c r="B12309">
        <v>2040</v>
      </c>
      <c r="C12309" t="s">
        <v>9</v>
      </c>
      <c r="D12309" t="s">
        <v>1064</v>
      </c>
      <c r="E12309" t="s">
        <v>162</v>
      </c>
      <c r="F12309" t="s">
        <v>165</v>
      </c>
      <c r="G12309" t="s">
        <v>1065</v>
      </c>
      <c r="H12309" t="s">
        <v>136</v>
      </c>
      <c r="I12309">
        <v>0</v>
      </c>
      <c r="P12309">
        <v>0.456386946201292</v>
      </c>
      <c r="Q12309">
        <v>0</v>
      </c>
    </row>
    <row r="12310" spans="1:17">
      <c r="A12310" t="s">
        <v>122</v>
      </c>
      <c r="B12310">
        <v>2040</v>
      </c>
      <c r="C12310" t="s">
        <v>9</v>
      </c>
      <c r="D12310" t="s">
        <v>1064</v>
      </c>
      <c r="E12310" t="s">
        <v>162</v>
      </c>
      <c r="F12310" t="s">
        <v>166</v>
      </c>
      <c r="G12310" t="s">
        <v>1065</v>
      </c>
      <c r="H12310" t="s">
        <v>132</v>
      </c>
      <c r="I12310">
        <v>0</v>
      </c>
      <c r="P12310">
        <v>0.456386946201292</v>
      </c>
      <c r="Q12310">
        <v>0</v>
      </c>
    </row>
    <row r="12311" spans="1:17">
      <c r="A12311" t="s">
        <v>122</v>
      </c>
      <c r="B12311">
        <v>2040</v>
      </c>
      <c r="C12311" t="s">
        <v>9</v>
      </c>
      <c r="D12311" t="s">
        <v>1064</v>
      </c>
      <c r="E12311" t="s">
        <v>162</v>
      </c>
      <c r="F12311" t="s">
        <v>166</v>
      </c>
      <c r="G12311" t="s">
        <v>1065</v>
      </c>
      <c r="H12311" t="s">
        <v>135</v>
      </c>
      <c r="I12311">
        <v>0</v>
      </c>
      <c r="P12311">
        <v>0.456386946201292</v>
      </c>
      <c r="Q12311">
        <v>0</v>
      </c>
    </row>
    <row r="12312" spans="1:17">
      <c r="A12312" t="s">
        <v>122</v>
      </c>
      <c r="B12312">
        <v>2040</v>
      </c>
      <c r="C12312" t="s">
        <v>9</v>
      </c>
      <c r="D12312" t="s">
        <v>1064</v>
      </c>
      <c r="E12312" t="s">
        <v>162</v>
      </c>
      <c r="F12312" t="s">
        <v>166</v>
      </c>
      <c r="G12312" t="s">
        <v>1065</v>
      </c>
      <c r="H12312" t="s">
        <v>136</v>
      </c>
      <c r="I12312">
        <v>0</v>
      </c>
      <c r="P12312">
        <v>0.456386946201292</v>
      </c>
      <c r="Q12312">
        <v>0</v>
      </c>
    </row>
    <row r="12313" spans="1:17">
      <c r="A12313" t="s">
        <v>122</v>
      </c>
      <c r="B12313">
        <v>2040</v>
      </c>
      <c r="C12313" t="s">
        <v>9</v>
      </c>
      <c r="D12313" t="s">
        <v>1064</v>
      </c>
      <c r="E12313" t="s">
        <v>162</v>
      </c>
      <c r="F12313" t="s">
        <v>160</v>
      </c>
      <c r="G12313" t="s">
        <v>1065</v>
      </c>
      <c r="H12313" t="s">
        <v>132</v>
      </c>
      <c r="I12313">
        <v>0</v>
      </c>
      <c r="P12313">
        <v>0.456386946201292</v>
      </c>
      <c r="Q12313">
        <v>0</v>
      </c>
    </row>
    <row r="12314" spans="1:17">
      <c r="A12314" t="s">
        <v>122</v>
      </c>
      <c r="B12314">
        <v>2040</v>
      </c>
      <c r="C12314" t="s">
        <v>9</v>
      </c>
      <c r="D12314" t="s">
        <v>1064</v>
      </c>
      <c r="E12314" t="s">
        <v>162</v>
      </c>
      <c r="F12314" t="s">
        <v>160</v>
      </c>
      <c r="G12314" t="s">
        <v>1065</v>
      </c>
      <c r="H12314" t="s">
        <v>135</v>
      </c>
      <c r="I12314">
        <v>0</v>
      </c>
      <c r="P12314">
        <v>0.456386946201292</v>
      </c>
      <c r="Q12314">
        <v>0</v>
      </c>
    </row>
    <row r="12315" spans="1:17">
      <c r="A12315" t="s">
        <v>122</v>
      </c>
      <c r="B12315">
        <v>2040</v>
      </c>
      <c r="C12315" t="s">
        <v>9</v>
      </c>
      <c r="D12315" t="s">
        <v>1064</v>
      </c>
      <c r="E12315" t="s">
        <v>162</v>
      </c>
      <c r="F12315" t="s">
        <v>160</v>
      </c>
      <c r="G12315" t="s">
        <v>1065</v>
      </c>
      <c r="H12315" t="s">
        <v>136</v>
      </c>
      <c r="I12315">
        <v>0</v>
      </c>
      <c r="P12315">
        <v>0.456386946201292</v>
      </c>
      <c r="Q12315">
        <v>0</v>
      </c>
    </row>
    <row r="12316" spans="1:17">
      <c r="A12316" t="s">
        <v>122</v>
      </c>
      <c r="B12316">
        <v>2040</v>
      </c>
      <c r="C12316" t="s">
        <v>17</v>
      </c>
      <c r="D12316" t="s">
        <v>1062</v>
      </c>
      <c r="E12316" t="s">
        <v>162</v>
      </c>
      <c r="F12316" t="s">
        <v>164</v>
      </c>
      <c r="G12316" t="s">
        <v>1063</v>
      </c>
      <c r="H12316" t="s">
        <v>132</v>
      </c>
      <c r="I12316">
        <v>0</v>
      </c>
      <c r="P12316">
        <v>0.456386946201292</v>
      </c>
      <c r="Q12316">
        <v>0</v>
      </c>
    </row>
    <row r="12317" spans="1:17">
      <c r="A12317" t="s">
        <v>122</v>
      </c>
      <c r="B12317">
        <v>2040</v>
      </c>
      <c r="C12317" t="s">
        <v>17</v>
      </c>
      <c r="D12317" t="s">
        <v>1062</v>
      </c>
      <c r="E12317" t="s">
        <v>162</v>
      </c>
      <c r="F12317" t="s">
        <v>164</v>
      </c>
      <c r="G12317" t="s">
        <v>1063</v>
      </c>
      <c r="H12317" t="s">
        <v>135</v>
      </c>
      <c r="I12317">
        <v>0</v>
      </c>
      <c r="P12317">
        <v>0.456386946201292</v>
      </c>
      <c r="Q12317">
        <v>0</v>
      </c>
    </row>
    <row r="12318" spans="1:17">
      <c r="A12318" t="s">
        <v>122</v>
      </c>
      <c r="B12318">
        <v>2040</v>
      </c>
      <c r="C12318" t="s">
        <v>17</v>
      </c>
      <c r="D12318" t="s">
        <v>1062</v>
      </c>
      <c r="E12318" t="s">
        <v>162</v>
      </c>
      <c r="F12318" t="s">
        <v>164</v>
      </c>
      <c r="G12318" t="s">
        <v>1063</v>
      </c>
      <c r="H12318" t="s">
        <v>136</v>
      </c>
      <c r="I12318">
        <v>2762866296.96</v>
      </c>
      <c r="P12318">
        <v>0.456386946201292</v>
      </c>
      <c r="Q12318">
        <v>1260936112.0320499</v>
      </c>
    </row>
    <row r="12319" spans="1:17">
      <c r="A12319" t="s">
        <v>122</v>
      </c>
      <c r="B12319">
        <v>2040</v>
      </c>
      <c r="C12319" t="s">
        <v>17</v>
      </c>
      <c r="D12319" t="s">
        <v>1062</v>
      </c>
      <c r="E12319" t="s">
        <v>162</v>
      </c>
      <c r="F12319" t="s">
        <v>159</v>
      </c>
      <c r="G12319" t="s">
        <v>1063</v>
      </c>
      <c r="H12319" t="s">
        <v>132</v>
      </c>
      <c r="I12319">
        <v>0</v>
      </c>
      <c r="P12319">
        <v>0.456386946201292</v>
      </c>
      <c r="Q12319">
        <v>0</v>
      </c>
    </row>
    <row r="12320" spans="1:17">
      <c r="A12320" t="s">
        <v>122</v>
      </c>
      <c r="B12320">
        <v>2040</v>
      </c>
      <c r="C12320" t="s">
        <v>17</v>
      </c>
      <c r="D12320" t="s">
        <v>1062</v>
      </c>
      <c r="E12320" t="s">
        <v>162</v>
      </c>
      <c r="F12320" t="s">
        <v>159</v>
      </c>
      <c r="G12320" t="s">
        <v>1063</v>
      </c>
      <c r="H12320" t="s">
        <v>135</v>
      </c>
      <c r="I12320">
        <v>0</v>
      </c>
      <c r="P12320">
        <v>0.456386946201292</v>
      </c>
      <c r="Q12320">
        <v>0</v>
      </c>
    </row>
    <row r="12321" spans="1:17">
      <c r="A12321" t="s">
        <v>122</v>
      </c>
      <c r="B12321">
        <v>2040</v>
      </c>
      <c r="C12321" t="s">
        <v>17</v>
      </c>
      <c r="D12321" t="s">
        <v>1062</v>
      </c>
      <c r="E12321" t="s">
        <v>162</v>
      </c>
      <c r="F12321" t="s">
        <v>159</v>
      </c>
      <c r="G12321" t="s">
        <v>1063</v>
      </c>
      <c r="H12321" t="s">
        <v>136</v>
      </c>
      <c r="I12321">
        <v>2246155230.1440001</v>
      </c>
      <c r="P12321">
        <v>0.456386946201292</v>
      </c>
      <c r="Q12321">
        <v>1025115926.17948</v>
      </c>
    </row>
    <row r="12322" spans="1:17">
      <c r="A12322" t="s">
        <v>122</v>
      </c>
      <c r="B12322">
        <v>2040</v>
      </c>
      <c r="C12322" t="s">
        <v>17</v>
      </c>
      <c r="D12322" t="s">
        <v>1062</v>
      </c>
      <c r="E12322" t="s">
        <v>162</v>
      </c>
      <c r="F12322" t="s">
        <v>126</v>
      </c>
      <c r="G12322" t="s">
        <v>1063</v>
      </c>
      <c r="H12322" t="s">
        <v>132</v>
      </c>
      <c r="I12322">
        <v>0</v>
      </c>
      <c r="P12322">
        <v>0.456386946201292</v>
      </c>
      <c r="Q12322">
        <v>0</v>
      </c>
    </row>
    <row r="12323" spans="1:17">
      <c r="A12323" t="s">
        <v>122</v>
      </c>
      <c r="B12323">
        <v>2040</v>
      </c>
      <c r="C12323" t="s">
        <v>17</v>
      </c>
      <c r="D12323" t="s">
        <v>1062</v>
      </c>
      <c r="E12323" t="s">
        <v>162</v>
      </c>
      <c r="F12323" t="s">
        <v>126</v>
      </c>
      <c r="G12323" t="s">
        <v>1063</v>
      </c>
      <c r="H12323" t="s">
        <v>135</v>
      </c>
      <c r="I12323">
        <v>0</v>
      </c>
      <c r="P12323">
        <v>0.456386946201292</v>
      </c>
      <c r="Q12323">
        <v>0</v>
      </c>
    </row>
    <row r="12324" spans="1:17">
      <c r="A12324" t="s">
        <v>122</v>
      </c>
      <c r="B12324">
        <v>2040</v>
      </c>
      <c r="C12324" t="s">
        <v>17</v>
      </c>
      <c r="D12324" t="s">
        <v>1062</v>
      </c>
      <c r="E12324" t="s">
        <v>162</v>
      </c>
      <c r="F12324" t="s">
        <v>126</v>
      </c>
      <c r="G12324" t="s">
        <v>1063</v>
      </c>
      <c r="H12324" t="s">
        <v>136</v>
      </c>
      <c r="I12324">
        <v>7823178339.9840002</v>
      </c>
      <c r="P12324">
        <v>0.456386946201292</v>
      </c>
      <c r="Q12324">
        <v>3570396472.1733899</v>
      </c>
    </row>
    <row r="12325" spans="1:17">
      <c r="A12325" t="s">
        <v>122</v>
      </c>
      <c r="B12325">
        <v>2040</v>
      </c>
      <c r="C12325" t="s">
        <v>17</v>
      </c>
      <c r="D12325" t="s">
        <v>1062</v>
      </c>
      <c r="E12325" t="s">
        <v>162</v>
      </c>
      <c r="F12325" t="s">
        <v>165</v>
      </c>
      <c r="G12325" t="s">
        <v>1063</v>
      </c>
      <c r="H12325" t="s">
        <v>132</v>
      </c>
      <c r="I12325">
        <v>0</v>
      </c>
      <c r="P12325">
        <v>0.456386946201292</v>
      </c>
      <c r="Q12325">
        <v>0</v>
      </c>
    </row>
    <row r="12326" spans="1:17">
      <c r="A12326" t="s">
        <v>122</v>
      </c>
      <c r="B12326">
        <v>2040</v>
      </c>
      <c r="C12326" t="s">
        <v>17</v>
      </c>
      <c r="D12326" t="s">
        <v>1062</v>
      </c>
      <c r="E12326" t="s">
        <v>162</v>
      </c>
      <c r="F12326" t="s">
        <v>165</v>
      </c>
      <c r="G12326" t="s">
        <v>1063</v>
      </c>
      <c r="H12326" t="s">
        <v>135</v>
      </c>
      <c r="I12326">
        <v>0</v>
      </c>
      <c r="P12326">
        <v>0.456386946201292</v>
      </c>
      <c r="Q12326">
        <v>0</v>
      </c>
    </row>
    <row r="12327" spans="1:17">
      <c r="A12327" t="s">
        <v>122</v>
      </c>
      <c r="B12327">
        <v>2040</v>
      </c>
      <c r="C12327" t="s">
        <v>17</v>
      </c>
      <c r="D12327" t="s">
        <v>1062</v>
      </c>
      <c r="E12327" t="s">
        <v>162</v>
      </c>
      <c r="F12327" t="s">
        <v>165</v>
      </c>
      <c r="G12327" t="s">
        <v>1063</v>
      </c>
      <c r="H12327" t="s">
        <v>136</v>
      </c>
      <c r="I12327">
        <v>6401347648.6848001</v>
      </c>
      <c r="P12327">
        <v>0.456386946201292</v>
      </c>
      <c r="Q12327">
        <v>2921491504.95608</v>
      </c>
    </row>
    <row r="12328" spans="1:17">
      <c r="A12328" t="s">
        <v>122</v>
      </c>
      <c r="B12328">
        <v>2040</v>
      </c>
      <c r="C12328" t="s">
        <v>17</v>
      </c>
      <c r="D12328" t="s">
        <v>1062</v>
      </c>
      <c r="E12328" t="s">
        <v>162</v>
      </c>
      <c r="F12328" t="s">
        <v>166</v>
      </c>
      <c r="G12328" t="s">
        <v>1063</v>
      </c>
      <c r="H12328" t="s">
        <v>132</v>
      </c>
      <c r="I12328">
        <v>0</v>
      </c>
      <c r="P12328">
        <v>0.456386946201292</v>
      </c>
      <c r="Q12328">
        <v>0</v>
      </c>
    </row>
    <row r="12329" spans="1:17">
      <c r="A12329" t="s">
        <v>122</v>
      </c>
      <c r="B12329">
        <v>2040</v>
      </c>
      <c r="C12329" t="s">
        <v>17</v>
      </c>
      <c r="D12329" t="s">
        <v>1062</v>
      </c>
      <c r="E12329" t="s">
        <v>162</v>
      </c>
      <c r="F12329" t="s">
        <v>166</v>
      </c>
      <c r="G12329" t="s">
        <v>1063</v>
      </c>
      <c r="H12329" t="s">
        <v>135</v>
      </c>
      <c r="I12329">
        <v>0</v>
      </c>
      <c r="P12329">
        <v>0.456386946201292</v>
      </c>
      <c r="Q12329">
        <v>0</v>
      </c>
    </row>
    <row r="12330" spans="1:17">
      <c r="A12330" t="s">
        <v>122</v>
      </c>
      <c r="B12330">
        <v>2040</v>
      </c>
      <c r="C12330" t="s">
        <v>17</v>
      </c>
      <c r="D12330" t="s">
        <v>1062</v>
      </c>
      <c r="E12330" t="s">
        <v>162</v>
      </c>
      <c r="F12330" t="s">
        <v>166</v>
      </c>
      <c r="G12330" t="s">
        <v>1063</v>
      </c>
      <c r="H12330" t="s">
        <v>136</v>
      </c>
      <c r="I12330">
        <v>0</v>
      </c>
      <c r="P12330">
        <v>0.456386946201292</v>
      </c>
      <c r="Q12330">
        <v>0</v>
      </c>
    </row>
    <row r="12331" spans="1:17">
      <c r="A12331" t="s">
        <v>122</v>
      </c>
      <c r="B12331">
        <v>2040</v>
      </c>
      <c r="C12331" t="s">
        <v>17</v>
      </c>
      <c r="D12331" t="s">
        <v>1062</v>
      </c>
      <c r="E12331" t="s">
        <v>162</v>
      </c>
      <c r="F12331" t="s">
        <v>160</v>
      </c>
      <c r="G12331" t="s">
        <v>1063</v>
      </c>
      <c r="H12331" t="s">
        <v>132</v>
      </c>
      <c r="I12331">
        <v>0</v>
      </c>
      <c r="P12331">
        <v>0.456386946201292</v>
      </c>
      <c r="Q12331">
        <v>0</v>
      </c>
    </row>
    <row r="12332" spans="1:17">
      <c r="A12332" t="s">
        <v>122</v>
      </c>
      <c r="B12332">
        <v>2040</v>
      </c>
      <c r="C12332" t="s">
        <v>17</v>
      </c>
      <c r="D12332" t="s">
        <v>1062</v>
      </c>
      <c r="E12332" t="s">
        <v>162</v>
      </c>
      <c r="F12332" t="s">
        <v>160</v>
      </c>
      <c r="G12332" t="s">
        <v>1063</v>
      </c>
      <c r="H12332" t="s">
        <v>135</v>
      </c>
      <c r="I12332">
        <v>0</v>
      </c>
      <c r="P12332">
        <v>0.456386946201292</v>
      </c>
      <c r="Q12332">
        <v>0</v>
      </c>
    </row>
    <row r="12333" spans="1:17">
      <c r="A12333" t="s">
        <v>122</v>
      </c>
      <c r="B12333">
        <v>2040</v>
      </c>
      <c r="C12333" t="s">
        <v>17</v>
      </c>
      <c r="D12333" t="s">
        <v>1062</v>
      </c>
      <c r="E12333" t="s">
        <v>162</v>
      </c>
      <c r="F12333" t="s">
        <v>160</v>
      </c>
      <c r="G12333" t="s">
        <v>1063</v>
      </c>
      <c r="H12333" t="s">
        <v>136</v>
      </c>
      <c r="I12333">
        <v>0</v>
      </c>
      <c r="P12333">
        <v>0.456386946201292</v>
      </c>
      <c r="Q12333">
        <v>0</v>
      </c>
    </row>
    <row r="12334" spans="1:17">
      <c r="A12334" t="s">
        <v>122</v>
      </c>
      <c r="B12334">
        <v>2040</v>
      </c>
      <c r="C12334" t="s">
        <v>143</v>
      </c>
      <c r="D12334" t="s">
        <v>1062</v>
      </c>
      <c r="E12334" t="s">
        <v>162</v>
      </c>
      <c r="F12334" t="s">
        <v>164</v>
      </c>
      <c r="G12334" t="s">
        <v>1063</v>
      </c>
      <c r="H12334" t="s">
        <v>132</v>
      </c>
      <c r="I12334">
        <v>0</v>
      </c>
      <c r="P12334">
        <v>0.456386946201292</v>
      </c>
      <c r="Q12334">
        <v>0</v>
      </c>
    </row>
    <row r="12335" spans="1:17">
      <c r="A12335" t="s">
        <v>122</v>
      </c>
      <c r="B12335">
        <v>2040</v>
      </c>
      <c r="C12335" t="s">
        <v>143</v>
      </c>
      <c r="D12335" t="s">
        <v>1062</v>
      </c>
      <c r="E12335" t="s">
        <v>162</v>
      </c>
      <c r="F12335" t="s">
        <v>164</v>
      </c>
      <c r="G12335" t="s">
        <v>1063</v>
      </c>
      <c r="H12335" t="s">
        <v>135</v>
      </c>
      <c r="I12335">
        <v>0</v>
      </c>
      <c r="P12335">
        <v>0.456386946201292</v>
      </c>
      <c r="Q12335">
        <v>0</v>
      </c>
    </row>
    <row r="12336" spans="1:17">
      <c r="A12336" t="s">
        <v>122</v>
      </c>
      <c r="B12336">
        <v>2040</v>
      </c>
      <c r="C12336" t="s">
        <v>143</v>
      </c>
      <c r="D12336" t="s">
        <v>1062</v>
      </c>
      <c r="E12336" t="s">
        <v>162</v>
      </c>
      <c r="F12336" t="s">
        <v>164</v>
      </c>
      <c r="G12336" t="s">
        <v>1063</v>
      </c>
      <c r="H12336" t="s">
        <v>136</v>
      </c>
      <c r="I12336">
        <v>0</v>
      </c>
      <c r="P12336">
        <v>0.456386946201292</v>
      </c>
      <c r="Q12336">
        <v>0</v>
      </c>
    </row>
    <row r="12337" spans="1:17">
      <c r="A12337" t="s">
        <v>122</v>
      </c>
      <c r="B12337">
        <v>2040</v>
      </c>
      <c r="C12337" t="s">
        <v>143</v>
      </c>
      <c r="D12337" t="s">
        <v>1062</v>
      </c>
      <c r="E12337" t="s">
        <v>162</v>
      </c>
      <c r="F12337" t="s">
        <v>159</v>
      </c>
      <c r="G12337" t="s">
        <v>1063</v>
      </c>
      <c r="H12337" t="s">
        <v>132</v>
      </c>
      <c r="I12337">
        <v>0</v>
      </c>
      <c r="P12337">
        <v>0.456386946201292</v>
      </c>
      <c r="Q12337">
        <v>0</v>
      </c>
    </row>
    <row r="12338" spans="1:17">
      <c r="A12338" t="s">
        <v>122</v>
      </c>
      <c r="B12338">
        <v>2040</v>
      </c>
      <c r="C12338" t="s">
        <v>143</v>
      </c>
      <c r="D12338" t="s">
        <v>1062</v>
      </c>
      <c r="E12338" t="s">
        <v>162</v>
      </c>
      <c r="F12338" t="s">
        <v>159</v>
      </c>
      <c r="G12338" t="s">
        <v>1063</v>
      </c>
      <c r="H12338" t="s">
        <v>135</v>
      </c>
      <c r="I12338">
        <v>0</v>
      </c>
      <c r="P12338">
        <v>0.456386946201292</v>
      </c>
      <c r="Q12338">
        <v>0</v>
      </c>
    </row>
    <row r="12339" spans="1:17">
      <c r="A12339" t="s">
        <v>122</v>
      </c>
      <c r="B12339">
        <v>2040</v>
      </c>
      <c r="C12339" t="s">
        <v>143</v>
      </c>
      <c r="D12339" t="s">
        <v>1062</v>
      </c>
      <c r="E12339" t="s">
        <v>162</v>
      </c>
      <c r="F12339" t="s">
        <v>159</v>
      </c>
      <c r="G12339" t="s">
        <v>1063</v>
      </c>
      <c r="H12339" t="s">
        <v>136</v>
      </c>
      <c r="I12339">
        <v>0</v>
      </c>
      <c r="P12339">
        <v>0.456386946201292</v>
      </c>
      <c r="Q12339">
        <v>0</v>
      </c>
    </row>
    <row r="12340" spans="1:17">
      <c r="A12340" t="s">
        <v>122</v>
      </c>
      <c r="B12340">
        <v>2040</v>
      </c>
      <c r="C12340" t="s">
        <v>143</v>
      </c>
      <c r="D12340" t="s">
        <v>1062</v>
      </c>
      <c r="E12340" t="s">
        <v>162</v>
      </c>
      <c r="F12340" t="s">
        <v>126</v>
      </c>
      <c r="G12340" t="s">
        <v>1063</v>
      </c>
      <c r="H12340" t="s">
        <v>132</v>
      </c>
      <c r="I12340">
        <v>0</v>
      </c>
      <c r="P12340">
        <v>0.456386946201292</v>
      </c>
      <c r="Q12340">
        <v>0</v>
      </c>
    </row>
    <row r="12341" spans="1:17">
      <c r="A12341" t="s">
        <v>122</v>
      </c>
      <c r="B12341">
        <v>2040</v>
      </c>
      <c r="C12341" t="s">
        <v>143</v>
      </c>
      <c r="D12341" t="s">
        <v>1062</v>
      </c>
      <c r="E12341" t="s">
        <v>162</v>
      </c>
      <c r="F12341" t="s">
        <v>126</v>
      </c>
      <c r="G12341" t="s">
        <v>1063</v>
      </c>
      <c r="H12341" t="s">
        <v>135</v>
      </c>
      <c r="I12341">
        <v>0</v>
      </c>
      <c r="P12341">
        <v>0.456386946201292</v>
      </c>
      <c r="Q12341">
        <v>0</v>
      </c>
    </row>
    <row r="12342" spans="1:17">
      <c r="A12342" t="s">
        <v>122</v>
      </c>
      <c r="B12342">
        <v>2040</v>
      </c>
      <c r="C12342" t="s">
        <v>143</v>
      </c>
      <c r="D12342" t="s">
        <v>1062</v>
      </c>
      <c r="E12342" t="s">
        <v>162</v>
      </c>
      <c r="F12342" t="s">
        <v>126</v>
      </c>
      <c r="G12342" t="s">
        <v>1063</v>
      </c>
      <c r="H12342" t="s">
        <v>136</v>
      </c>
      <c r="I12342">
        <v>188861026.67325699</v>
      </c>
      <c r="P12342">
        <v>0.456386946201292</v>
      </c>
      <c r="Q12342">
        <v>86193707.219848394</v>
      </c>
    </row>
    <row r="12343" spans="1:17">
      <c r="A12343" t="s">
        <v>122</v>
      </c>
      <c r="B12343">
        <v>2040</v>
      </c>
      <c r="C12343" t="s">
        <v>143</v>
      </c>
      <c r="D12343" t="s">
        <v>1062</v>
      </c>
      <c r="E12343" t="s">
        <v>162</v>
      </c>
      <c r="F12343" t="s">
        <v>165</v>
      </c>
      <c r="G12343" t="s">
        <v>1063</v>
      </c>
      <c r="H12343" t="s">
        <v>132</v>
      </c>
      <c r="I12343">
        <v>0</v>
      </c>
      <c r="P12343">
        <v>0.456386946201292</v>
      </c>
      <c r="Q12343">
        <v>0</v>
      </c>
    </row>
    <row r="12344" spans="1:17">
      <c r="A12344" t="s">
        <v>122</v>
      </c>
      <c r="B12344">
        <v>2040</v>
      </c>
      <c r="C12344" t="s">
        <v>143</v>
      </c>
      <c r="D12344" t="s">
        <v>1062</v>
      </c>
      <c r="E12344" t="s">
        <v>162</v>
      </c>
      <c r="F12344" t="s">
        <v>165</v>
      </c>
      <c r="G12344" t="s">
        <v>1063</v>
      </c>
      <c r="H12344" t="s">
        <v>135</v>
      </c>
      <c r="I12344">
        <v>0</v>
      </c>
      <c r="P12344">
        <v>0.456386946201292</v>
      </c>
      <c r="Q12344">
        <v>0</v>
      </c>
    </row>
    <row r="12345" spans="1:17">
      <c r="A12345" t="s">
        <v>122</v>
      </c>
      <c r="B12345">
        <v>2040</v>
      </c>
      <c r="C12345" t="s">
        <v>143</v>
      </c>
      <c r="D12345" t="s">
        <v>1062</v>
      </c>
      <c r="E12345" t="s">
        <v>162</v>
      </c>
      <c r="F12345" t="s">
        <v>165</v>
      </c>
      <c r="G12345" t="s">
        <v>1063</v>
      </c>
      <c r="H12345" t="s">
        <v>136</v>
      </c>
      <c r="I12345">
        <v>0</v>
      </c>
      <c r="P12345">
        <v>0.456386946201292</v>
      </c>
      <c r="Q12345">
        <v>0</v>
      </c>
    </row>
    <row r="12346" spans="1:17">
      <c r="A12346" t="s">
        <v>122</v>
      </c>
      <c r="B12346">
        <v>2040</v>
      </c>
      <c r="C12346" t="s">
        <v>143</v>
      </c>
      <c r="D12346" t="s">
        <v>1062</v>
      </c>
      <c r="E12346" t="s">
        <v>162</v>
      </c>
      <c r="F12346" t="s">
        <v>166</v>
      </c>
      <c r="G12346" t="s">
        <v>1063</v>
      </c>
      <c r="H12346" t="s">
        <v>132</v>
      </c>
      <c r="I12346">
        <v>0</v>
      </c>
      <c r="P12346">
        <v>0.456386946201292</v>
      </c>
      <c r="Q12346">
        <v>0</v>
      </c>
    </row>
    <row r="12347" spans="1:17">
      <c r="A12347" t="s">
        <v>122</v>
      </c>
      <c r="B12347">
        <v>2040</v>
      </c>
      <c r="C12347" t="s">
        <v>143</v>
      </c>
      <c r="D12347" t="s">
        <v>1062</v>
      </c>
      <c r="E12347" t="s">
        <v>162</v>
      </c>
      <c r="F12347" t="s">
        <v>166</v>
      </c>
      <c r="G12347" t="s">
        <v>1063</v>
      </c>
      <c r="H12347" t="s">
        <v>135</v>
      </c>
      <c r="I12347">
        <v>0</v>
      </c>
      <c r="P12347">
        <v>0.456386946201292</v>
      </c>
      <c r="Q12347">
        <v>0</v>
      </c>
    </row>
    <row r="12348" spans="1:17">
      <c r="A12348" t="s">
        <v>122</v>
      </c>
      <c r="B12348">
        <v>2040</v>
      </c>
      <c r="C12348" t="s">
        <v>143</v>
      </c>
      <c r="D12348" t="s">
        <v>1062</v>
      </c>
      <c r="E12348" t="s">
        <v>162</v>
      </c>
      <c r="F12348" t="s">
        <v>166</v>
      </c>
      <c r="G12348" t="s">
        <v>1063</v>
      </c>
      <c r="H12348" t="s">
        <v>136</v>
      </c>
      <c r="I12348">
        <v>0</v>
      </c>
      <c r="P12348">
        <v>0.456386946201292</v>
      </c>
      <c r="Q12348">
        <v>0</v>
      </c>
    </row>
    <row r="12349" spans="1:17">
      <c r="A12349" t="s">
        <v>122</v>
      </c>
      <c r="B12349">
        <v>2040</v>
      </c>
      <c r="C12349" t="s">
        <v>143</v>
      </c>
      <c r="D12349" t="s">
        <v>1062</v>
      </c>
      <c r="E12349" t="s">
        <v>162</v>
      </c>
      <c r="F12349" t="s">
        <v>160</v>
      </c>
      <c r="G12349" t="s">
        <v>1063</v>
      </c>
      <c r="H12349" t="s">
        <v>132</v>
      </c>
      <c r="I12349">
        <v>0</v>
      </c>
      <c r="P12349">
        <v>0.456386946201292</v>
      </c>
      <c r="Q12349">
        <v>0</v>
      </c>
    </row>
    <row r="12350" spans="1:17">
      <c r="A12350" t="s">
        <v>122</v>
      </c>
      <c r="B12350">
        <v>2040</v>
      </c>
      <c r="C12350" t="s">
        <v>143</v>
      </c>
      <c r="D12350" t="s">
        <v>1062</v>
      </c>
      <c r="E12350" t="s">
        <v>162</v>
      </c>
      <c r="F12350" t="s">
        <v>160</v>
      </c>
      <c r="G12350" t="s">
        <v>1063</v>
      </c>
      <c r="H12350" t="s">
        <v>135</v>
      </c>
      <c r="I12350">
        <v>0</v>
      </c>
      <c r="P12350">
        <v>0.456386946201292</v>
      </c>
      <c r="Q12350">
        <v>0</v>
      </c>
    </row>
    <row r="12351" spans="1:17">
      <c r="A12351" t="s">
        <v>122</v>
      </c>
      <c r="B12351">
        <v>2040</v>
      </c>
      <c r="C12351" t="s">
        <v>143</v>
      </c>
      <c r="D12351" t="s">
        <v>1062</v>
      </c>
      <c r="E12351" t="s">
        <v>162</v>
      </c>
      <c r="F12351" t="s">
        <v>160</v>
      </c>
      <c r="G12351" t="s">
        <v>1063</v>
      </c>
      <c r="H12351" t="s">
        <v>136</v>
      </c>
      <c r="I12351">
        <v>0</v>
      </c>
      <c r="P12351">
        <v>0.456386946201292</v>
      </c>
      <c r="Q12351">
        <v>0</v>
      </c>
    </row>
    <row r="12352" spans="1:17">
      <c r="A12352" t="s">
        <v>122</v>
      </c>
      <c r="B12352">
        <v>2040</v>
      </c>
      <c r="C12352" t="s">
        <v>10</v>
      </c>
      <c r="D12352" t="s">
        <v>1067</v>
      </c>
      <c r="E12352" t="s">
        <v>162</v>
      </c>
      <c r="F12352" t="s">
        <v>164</v>
      </c>
      <c r="G12352" t="s">
        <v>1068</v>
      </c>
      <c r="H12352" t="s">
        <v>132</v>
      </c>
      <c r="I12352">
        <v>0</v>
      </c>
      <c r="P12352">
        <v>0.456386946201292</v>
      </c>
      <c r="Q12352">
        <v>0</v>
      </c>
    </row>
    <row r="12353" spans="1:17">
      <c r="A12353" t="s">
        <v>122</v>
      </c>
      <c r="B12353">
        <v>2040</v>
      </c>
      <c r="C12353" t="s">
        <v>10</v>
      </c>
      <c r="D12353" t="s">
        <v>1067</v>
      </c>
      <c r="E12353" t="s">
        <v>162</v>
      </c>
      <c r="F12353" t="s">
        <v>164</v>
      </c>
      <c r="G12353" t="s">
        <v>1068</v>
      </c>
      <c r="H12353" t="s">
        <v>135</v>
      </c>
      <c r="I12353">
        <v>0</v>
      </c>
      <c r="P12353">
        <v>0.456386946201292</v>
      </c>
      <c r="Q12353">
        <v>0</v>
      </c>
    </row>
    <row r="12354" spans="1:17">
      <c r="A12354" t="s">
        <v>122</v>
      </c>
      <c r="B12354">
        <v>2040</v>
      </c>
      <c r="C12354" t="s">
        <v>10</v>
      </c>
      <c r="D12354" t="s">
        <v>1067</v>
      </c>
      <c r="E12354" t="s">
        <v>162</v>
      </c>
      <c r="F12354" t="s">
        <v>164</v>
      </c>
      <c r="G12354" t="s">
        <v>1068</v>
      </c>
      <c r="H12354" t="s">
        <v>136</v>
      </c>
      <c r="I12354">
        <v>0</v>
      </c>
      <c r="P12354">
        <v>0.456386946201292</v>
      </c>
      <c r="Q12354">
        <v>0</v>
      </c>
    </row>
    <row r="12355" spans="1:17">
      <c r="A12355" t="s">
        <v>122</v>
      </c>
      <c r="B12355">
        <v>2040</v>
      </c>
      <c r="C12355" t="s">
        <v>10</v>
      </c>
      <c r="D12355" t="s">
        <v>1067</v>
      </c>
      <c r="E12355" t="s">
        <v>162</v>
      </c>
      <c r="F12355" t="s">
        <v>159</v>
      </c>
      <c r="G12355" t="s">
        <v>1068</v>
      </c>
      <c r="H12355" t="s">
        <v>132</v>
      </c>
      <c r="I12355">
        <v>0</v>
      </c>
      <c r="P12355">
        <v>0.456386946201292</v>
      </c>
      <c r="Q12355">
        <v>0</v>
      </c>
    </row>
    <row r="12356" spans="1:17">
      <c r="A12356" t="s">
        <v>122</v>
      </c>
      <c r="B12356">
        <v>2040</v>
      </c>
      <c r="C12356" t="s">
        <v>10</v>
      </c>
      <c r="D12356" t="s">
        <v>1067</v>
      </c>
      <c r="E12356" t="s">
        <v>162</v>
      </c>
      <c r="F12356" t="s">
        <v>159</v>
      </c>
      <c r="G12356" t="s">
        <v>1068</v>
      </c>
      <c r="H12356" t="s">
        <v>135</v>
      </c>
      <c r="I12356">
        <v>0</v>
      </c>
      <c r="P12356">
        <v>0.456386946201292</v>
      </c>
      <c r="Q12356">
        <v>0</v>
      </c>
    </row>
    <row r="12357" spans="1:17">
      <c r="A12357" t="s">
        <v>122</v>
      </c>
      <c r="B12357">
        <v>2040</v>
      </c>
      <c r="C12357" t="s">
        <v>10</v>
      </c>
      <c r="D12357" t="s">
        <v>1067</v>
      </c>
      <c r="E12357" t="s">
        <v>162</v>
      </c>
      <c r="F12357" t="s">
        <v>159</v>
      </c>
      <c r="G12357" t="s">
        <v>1068</v>
      </c>
      <c r="H12357" t="s">
        <v>136</v>
      </c>
      <c r="I12357">
        <v>0</v>
      </c>
      <c r="P12357">
        <v>0.456386946201292</v>
      </c>
      <c r="Q12357">
        <v>0</v>
      </c>
    </row>
    <row r="12358" spans="1:17">
      <c r="A12358" t="s">
        <v>122</v>
      </c>
      <c r="B12358">
        <v>2040</v>
      </c>
      <c r="C12358" t="s">
        <v>10</v>
      </c>
      <c r="D12358" t="s">
        <v>1067</v>
      </c>
      <c r="E12358" t="s">
        <v>162</v>
      </c>
      <c r="F12358" t="s">
        <v>126</v>
      </c>
      <c r="G12358" t="s">
        <v>1068</v>
      </c>
      <c r="H12358" t="s">
        <v>132</v>
      </c>
      <c r="I12358">
        <v>4366216.55579211</v>
      </c>
      <c r="P12358">
        <v>0.456386946201292</v>
      </c>
      <c r="Q12358">
        <v>1992684.24035148</v>
      </c>
    </row>
    <row r="12359" spans="1:17">
      <c r="A12359" t="s">
        <v>122</v>
      </c>
      <c r="B12359">
        <v>2040</v>
      </c>
      <c r="C12359" t="s">
        <v>10</v>
      </c>
      <c r="D12359" t="s">
        <v>1067</v>
      </c>
      <c r="E12359" t="s">
        <v>162</v>
      </c>
      <c r="F12359" t="s">
        <v>126</v>
      </c>
      <c r="G12359" t="s">
        <v>1068</v>
      </c>
      <c r="H12359" t="s">
        <v>135</v>
      </c>
      <c r="I12359">
        <v>0</v>
      </c>
      <c r="P12359">
        <v>0.456386946201292</v>
      </c>
      <c r="Q12359">
        <v>0</v>
      </c>
    </row>
    <row r="12360" spans="1:17">
      <c r="A12360" t="s">
        <v>122</v>
      </c>
      <c r="B12360">
        <v>2040</v>
      </c>
      <c r="C12360" t="s">
        <v>10</v>
      </c>
      <c r="D12360" t="s">
        <v>1067</v>
      </c>
      <c r="E12360" t="s">
        <v>162</v>
      </c>
      <c r="F12360" t="s">
        <v>126</v>
      </c>
      <c r="G12360" t="s">
        <v>1068</v>
      </c>
      <c r="H12360" t="s">
        <v>136</v>
      </c>
      <c r="I12360">
        <v>155334.20651585699</v>
      </c>
      <c r="P12360">
        <v>0.456386946201292</v>
      </c>
      <c r="Q12360">
        <v>70892.504152372901</v>
      </c>
    </row>
    <row r="12361" spans="1:17">
      <c r="A12361" t="s">
        <v>122</v>
      </c>
      <c r="B12361">
        <v>2040</v>
      </c>
      <c r="C12361" t="s">
        <v>10</v>
      </c>
      <c r="D12361" t="s">
        <v>1067</v>
      </c>
      <c r="E12361" t="s">
        <v>162</v>
      </c>
      <c r="F12361" t="s">
        <v>165</v>
      </c>
      <c r="G12361" t="s">
        <v>1068</v>
      </c>
      <c r="H12361" t="s">
        <v>132</v>
      </c>
      <c r="I12361">
        <v>0</v>
      </c>
      <c r="P12361">
        <v>0.456386946201292</v>
      </c>
      <c r="Q12361">
        <v>0</v>
      </c>
    </row>
    <row r="12362" spans="1:17">
      <c r="A12362" t="s">
        <v>122</v>
      </c>
      <c r="B12362">
        <v>2040</v>
      </c>
      <c r="C12362" t="s">
        <v>10</v>
      </c>
      <c r="D12362" t="s">
        <v>1067</v>
      </c>
      <c r="E12362" t="s">
        <v>162</v>
      </c>
      <c r="F12362" t="s">
        <v>165</v>
      </c>
      <c r="G12362" t="s">
        <v>1068</v>
      </c>
      <c r="H12362" t="s">
        <v>135</v>
      </c>
      <c r="I12362">
        <v>0</v>
      </c>
      <c r="P12362">
        <v>0.456386946201292</v>
      </c>
      <c r="Q12362">
        <v>0</v>
      </c>
    </row>
    <row r="12363" spans="1:17">
      <c r="A12363" t="s">
        <v>122</v>
      </c>
      <c r="B12363">
        <v>2040</v>
      </c>
      <c r="C12363" t="s">
        <v>10</v>
      </c>
      <c r="D12363" t="s">
        <v>1067</v>
      </c>
      <c r="E12363" t="s">
        <v>162</v>
      </c>
      <c r="F12363" t="s">
        <v>165</v>
      </c>
      <c r="G12363" t="s">
        <v>1068</v>
      </c>
      <c r="H12363" t="s">
        <v>136</v>
      </c>
      <c r="I12363">
        <v>0</v>
      </c>
      <c r="P12363">
        <v>0.456386946201292</v>
      </c>
      <c r="Q12363">
        <v>0</v>
      </c>
    </row>
    <row r="12364" spans="1:17">
      <c r="A12364" t="s">
        <v>122</v>
      </c>
      <c r="B12364">
        <v>2040</v>
      </c>
      <c r="C12364" t="s">
        <v>10</v>
      </c>
      <c r="D12364" t="s">
        <v>1067</v>
      </c>
      <c r="E12364" t="s">
        <v>162</v>
      </c>
      <c r="F12364" t="s">
        <v>166</v>
      </c>
      <c r="G12364" t="s">
        <v>1068</v>
      </c>
      <c r="H12364" t="s">
        <v>132</v>
      </c>
      <c r="I12364">
        <v>0</v>
      </c>
      <c r="P12364">
        <v>0.456386946201292</v>
      </c>
      <c r="Q12364">
        <v>0</v>
      </c>
    </row>
    <row r="12365" spans="1:17">
      <c r="A12365" t="s">
        <v>122</v>
      </c>
      <c r="B12365">
        <v>2040</v>
      </c>
      <c r="C12365" t="s">
        <v>10</v>
      </c>
      <c r="D12365" t="s">
        <v>1067</v>
      </c>
      <c r="E12365" t="s">
        <v>162</v>
      </c>
      <c r="F12365" t="s">
        <v>166</v>
      </c>
      <c r="G12365" t="s">
        <v>1068</v>
      </c>
      <c r="H12365" t="s">
        <v>135</v>
      </c>
      <c r="I12365">
        <v>0</v>
      </c>
      <c r="P12365">
        <v>0.456386946201292</v>
      </c>
      <c r="Q12365">
        <v>0</v>
      </c>
    </row>
    <row r="12366" spans="1:17">
      <c r="A12366" t="s">
        <v>122</v>
      </c>
      <c r="B12366">
        <v>2040</v>
      </c>
      <c r="C12366" t="s">
        <v>10</v>
      </c>
      <c r="D12366" t="s">
        <v>1067</v>
      </c>
      <c r="E12366" t="s">
        <v>162</v>
      </c>
      <c r="F12366" t="s">
        <v>166</v>
      </c>
      <c r="G12366" t="s">
        <v>1068</v>
      </c>
      <c r="H12366" t="s">
        <v>136</v>
      </c>
      <c r="I12366">
        <v>0</v>
      </c>
      <c r="P12366">
        <v>0.456386946201292</v>
      </c>
      <c r="Q12366">
        <v>0</v>
      </c>
    </row>
    <row r="12367" spans="1:17">
      <c r="A12367" t="s">
        <v>122</v>
      </c>
      <c r="B12367">
        <v>2040</v>
      </c>
      <c r="C12367" t="s">
        <v>10</v>
      </c>
      <c r="D12367" t="s">
        <v>1067</v>
      </c>
      <c r="E12367" t="s">
        <v>162</v>
      </c>
      <c r="F12367" t="s">
        <v>160</v>
      </c>
      <c r="G12367" t="s">
        <v>1068</v>
      </c>
      <c r="H12367" t="s">
        <v>132</v>
      </c>
      <c r="I12367">
        <v>0</v>
      </c>
      <c r="P12367">
        <v>0.456386946201292</v>
      </c>
      <c r="Q12367">
        <v>0</v>
      </c>
    </row>
    <row r="12368" spans="1:17">
      <c r="A12368" t="s">
        <v>122</v>
      </c>
      <c r="B12368">
        <v>2040</v>
      </c>
      <c r="C12368" t="s">
        <v>10</v>
      </c>
      <c r="D12368" t="s">
        <v>1067</v>
      </c>
      <c r="E12368" t="s">
        <v>162</v>
      </c>
      <c r="F12368" t="s">
        <v>160</v>
      </c>
      <c r="G12368" t="s">
        <v>1068</v>
      </c>
      <c r="H12368" t="s">
        <v>135</v>
      </c>
      <c r="I12368">
        <v>0</v>
      </c>
      <c r="P12368">
        <v>0.456386946201292</v>
      </c>
      <c r="Q12368">
        <v>0</v>
      </c>
    </row>
    <row r="12369" spans="1:17">
      <c r="A12369" t="s">
        <v>122</v>
      </c>
      <c r="B12369">
        <v>2040</v>
      </c>
      <c r="C12369" t="s">
        <v>10</v>
      </c>
      <c r="D12369" t="s">
        <v>1067</v>
      </c>
      <c r="E12369" t="s">
        <v>162</v>
      </c>
      <c r="F12369" t="s">
        <v>160</v>
      </c>
      <c r="G12369" t="s">
        <v>1068</v>
      </c>
      <c r="H12369" t="s">
        <v>136</v>
      </c>
      <c r="I12369">
        <v>0</v>
      </c>
      <c r="P12369">
        <v>0.456386946201292</v>
      </c>
      <c r="Q12369">
        <v>0</v>
      </c>
    </row>
    <row r="12370" spans="1:17">
      <c r="A12370" t="s">
        <v>122</v>
      </c>
      <c r="B12370">
        <v>2040</v>
      </c>
      <c r="C12370" t="s">
        <v>11</v>
      </c>
      <c r="D12370" t="s">
        <v>1067</v>
      </c>
      <c r="E12370" t="s">
        <v>162</v>
      </c>
      <c r="F12370" t="s">
        <v>164</v>
      </c>
      <c r="G12370" t="s">
        <v>1068</v>
      </c>
      <c r="H12370" t="s">
        <v>132</v>
      </c>
      <c r="I12370">
        <v>0</v>
      </c>
      <c r="P12370">
        <v>0.456386946201292</v>
      </c>
      <c r="Q12370">
        <v>0</v>
      </c>
    </row>
    <row r="12371" spans="1:17">
      <c r="A12371" t="s">
        <v>122</v>
      </c>
      <c r="B12371">
        <v>2040</v>
      </c>
      <c r="C12371" t="s">
        <v>11</v>
      </c>
      <c r="D12371" t="s">
        <v>1067</v>
      </c>
      <c r="E12371" t="s">
        <v>162</v>
      </c>
      <c r="F12371" t="s">
        <v>164</v>
      </c>
      <c r="G12371" t="s">
        <v>1068</v>
      </c>
      <c r="H12371" t="s">
        <v>135</v>
      </c>
      <c r="I12371">
        <v>0</v>
      </c>
      <c r="P12371">
        <v>0.456386946201292</v>
      </c>
      <c r="Q12371">
        <v>0</v>
      </c>
    </row>
    <row r="12372" spans="1:17">
      <c r="A12372" t="s">
        <v>122</v>
      </c>
      <c r="B12372">
        <v>2040</v>
      </c>
      <c r="C12372" t="s">
        <v>11</v>
      </c>
      <c r="D12372" t="s">
        <v>1067</v>
      </c>
      <c r="E12372" t="s">
        <v>162</v>
      </c>
      <c r="F12372" t="s">
        <v>164</v>
      </c>
      <c r="G12372" t="s">
        <v>1068</v>
      </c>
      <c r="H12372" t="s">
        <v>136</v>
      </c>
      <c r="I12372">
        <v>0</v>
      </c>
      <c r="P12372">
        <v>0.456386946201292</v>
      </c>
      <c r="Q12372">
        <v>0</v>
      </c>
    </row>
    <row r="12373" spans="1:17">
      <c r="A12373" t="s">
        <v>122</v>
      </c>
      <c r="B12373">
        <v>2040</v>
      </c>
      <c r="C12373" t="s">
        <v>11</v>
      </c>
      <c r="D12373" t="s">
        <v>1067</v>
      </c>
      <c r="E12373" t="s">
        <v>162</v>
      </c>
      <c r="F12373" t="s">
        <v>159</v>
      </c>
      <c r="G12373" t="s">
        <v>1068</v>
      </c>
      <c r="H12373" t="s">
        <v>132</v>
      </c>
      <c r="I12373">
        <v>0</v>
      </c>
      <c r="P12373">
        <v>0.456386946201292</v>
      </c>
      <c r="Q12373">
        <v>0</v>
      </c>
    </row>
    <row r="12374" spans="1:17">
      <c r="A12374" t="s">
        <v>122</v>
      </c>
      <c r="B12374">
        <v>2040</v>
      </c>
      <c r="C12374" t="s">
        <v>11</v>
      </c>
      <c r="D12374" t="s">
        <v>1067</v>
      </c>
      <c r="E12374" t="s">
        <v>162</v>
      </c>
      <c r="F12374" t="s">
        <v>159</v>
      </c>
      <c r="G12374" t="s">
        <v>1068</v>
      </c>
      <c r="H12374" t="s">
        <v>135</v>
      </c>
      <c r="I12374">
        <v>0</v>
      </c>
      <c r="P12374">
        <v>0.456386946201292</v>
      </c>
      <c r="Q12374">
        <v>0</v>
      </c>
    </row>
    <row r="12375" spans="1:17">
      <c r="A12375" t="s">
        <v>122</v>
      </c>
      <c r="B12375">
        <v>2040</v>
      </c>
      <c r="C12375" t="s">
        <v>11</v>
      </c>
      <c r="D12375" t="s">
        <v>1067</v>
      </c>
      <c r="E12375" t="s">
        <v>162</v>
      </c>
      <c r="F12375" t="s">
        <v>159</v>
      </c>
      <c r="G12375" t="s">
        <v>1068</v>
      </c>
      <c r="H12375" t="s">
        <v>136</v>
      </c>
      <c r="I12375">
        <v>0</v>
      </c>
      <c r="P12375">
        <v>0.456386946201292</v>
      </c>
      <c r="Q12375">
        <v>0</v>
      </c>
    </row>
    <row r="12376" spans="1:17">
      <c r="A12376" t="s">
        <v>122</v>
      </c>
      <c r="B12376">
        <v>2040</v>
      </c>
      <c r="C12376" t="s">
        <v>11</v>
      </c>
      <c r="D12376" t="s">
        <v>1067</v>
      </c>
      <c r="E12376" t="s">
        <v>162</v>
      </c>
      <c r="F12376" t="s">
        <v>126</v>
      </c>
      <c r="G12376" t="s">
        <v>1068</v>
      </c>
      <c r="H12376" t="s">
        <v>132</v>
      </c>
      <c r="I12376">
        <v>1534085.0461005699</v>
      </c>
      <c r="P12376">
        <v>0.456386946201292</v>
      </c>
      <c r="Q12376">
        <v>700136.38940290501</v>
      </c>
    </row>
    <row r="12377" spans="1:17">
      <c r="A12377" t="s">
        <v>122</v>
      </c>
      <c r="B12377">
        <v>2040</v>
      </c>
      <c r="C12377" t="s">
        <v>11</v>
      </c>
      <c r="D12377" t="s">
        <v>1067</v>
      </c>
      <c r="E12377" t="s">
        <v>162</v>
      </c>
      <c r="F12377" t="s">
        <v>126</v>
      </c>
      <c r="G12377" t="s">
        <v>1068</v>
      </c>
      <c r="H12377" t="s">
        <v>135</v>
      </c>
      <c r="I12377">
        <v>0</v>
      </c>
      <c r="P12377">
        <v>0.456386946201292</v>
      </c>
      <c r="Q12377">
        <v>0</v>
      </c>
    </row>
    <row r="12378" spans="1:17">
      <c r="A12378" t="s">
        <v>122</v>
      </c>
      <c r="B12378">
        <v>2040</v>
      </c>
      <c r="C12378" t="s">
        <v>11</v>
      </c>
      <c r="D12378" t="s">
        <v>1067</v>
      </c>
      <c r="E12378" t="s">
        <v>162</v>
      </c>
      <c r="F12378" t="s">
        <v>126</v>
      </c>
      <c r="G12378" t="s">
        <v>1068</v>
      </c>
      <c r="H12378" t="s">
        <v>136</v>
      </c>
      <c r="I12378">
        <v>54577.202096803099</v>
      </c>
      <c r="P12378">
        <v>0.456386946201292</v>
      </c>
      <c r="Q12378">
        <v>24908.3225971707</v>
      </c>
    </row>
    <row r="12379" spans="1:17">
      <c r="A12379" t="s">
        <v>122</v>
      </c>
      <c r="B12379">
        <v>2040</v>
      </c>
      <c r="C12379" t="s">
        <v>11</v>
      </c>
      <c r="D12379" t="s">
        <v>1067</v>
      </c>
      <c r="E12379" t="s">
        <v>162</v>
      </c>
      <c r="F12379" t="s">
        <v>165</v>
      </c>
      <c r="G12379" t="s">
        <v>1068</v>
      </c>
      <c r="H12379" t="s">
        <v>132</v>
      </c>
      <c r="I12379">
        <v>0</v>
      </c>
      <c r="P12379">
        <v>0.456386946201292</v>
      </c>
      <c r="Q12379">
        <v>0</v>
      </c>
    </row>
    <row r="12380" spans="1:17">
      <c r="A12380" t="s">
        <v>122</v>
      </c>
      <c r="B12380">
        <v>2040</v>
      </c>
      <c r="C12380" t="s">
        <v>11</v>
      </c>
      <c r="D12380" t="s">
        <v>1067</v>
      </c>
      <c r="E12380" t="s">
        <v>162</v>
      </c>
      <c r="F12380" t="s">
        <v>165</v>
      </c>
      <c r="G12380" t="s">
        <v>1068</v>
      </c>
      <c r="H12380" t="s">
        <v>135</v>
      </c>
      <c r="I12380">
        <v>0</v>
      </c>
      <c r="P12380">
        <v>0.456386946201292</v>
      </c>
      <c r="Q12380">
        <v>0</v>
      </c>
    </row>
    <row r="12381" spans="1:17">
      <c r="A12381" t="s">
        <v>122</v>
      </c>
      <c r="B12381">
        <v>2040</v>
      </c>
      <c r="C12381" t="s">
        <v>11</v>
      </c>
      <c r="D12381" t="s">
        <v>1067</v>
      </c>
      <c r="E12381" t="s">
        <v>162</v>
      </c>
      <c r="F12381" t="s">
        <v>165</v>
      </c>
      <c r="G12381" t="s">
        <v>1068</v>
      </c>
      <c r="H12381" t="s">
        <v>136</v>
      </c>
      <c r="I12381">
        <v>0</v>
      </c>
      <c r="P12381">
        <v>0.456386946201292</v>
      </c>
      <c r="Q12381">
        <v>0</v>
      </c>
    </row>
    <row r="12382" spans="1:17">
      <c r="A12382" t="s">
        <v>122</v>
      </c>
      <c r="B12382">
        <v>2040</v>
      </c>
      <c r="C12382" t="s">
        <v>11</v>
      </c>
      <c r="D12382" t="s">
        <v>1067</v>
      </c>
      <c r="E12382" t="s">
        <v>162</v>
      </c>
      <c r="F12382" t="s">
        <v>166</v>
      </c>
      <c r="G12382" t="s">
        <v>1068</v>
      </c>
      <c r="H12382" t="s">
        <v>132</v>
      </c>
      <c r="I12382">
        <v>0</v>
      </c>
      <c r="P12382">
        <v>0.456386946201292</v>
      </c>
      <c r="Q12382">
        <v>0</v>
      </c>
    </row>
    <row r="12383" spans="1:17">
      <c r="A12383" t="s">
        <v>122</v>
      </c>
      <c r="B12383">
        <v>2040</v>
      </c>
      <c r="C12383" t="s">
        <v>11</v>
      </c>
      <c r="D12383" t="s">
        <v>1067</v>
      </c>
      <c r="E12383" t="s">
        <v>162</v>
      </c>
      <c r="F12383" t="s">
        <v>166</v>
      </c>
      <c r="G12383" t="s">
        <v>1068</v>
      </c>
      <c r="H12383" t="s">
        <v>135</v>
      </c>
      <c r="I12383">
        <v>0</v>
      </c>
      <c r="P12383">
        <v>0.456386946201292</v>
      </c>
      <c r="Q12383">
        <v>0</v>
      </c>
    </row>
    <row r="12384" spans="1:17">
      <c r="A12384" t="s">
        <v>122</v>
      </c>
      <c r="B12384">
        <v>2040</v>
      </c>
      <c r="C12384" t="s">
        <v>11</v>
      </c>
      <c r="D12384" t="s">
        <v>1067</v>
      </c>
      <c r="E12384" t="s">
        <v>162</v>
      </c>
      <c r="F12384" t="s">
        <v>166</v>
      </c>
      <c r="G12384" t="s">
        <v>1068</v>
      </c>
      <c r="H12384" t="s">
        <v>136</v>
      </c>
      <c r="I12384">
        <v>0</v>
      </c>
      <c r="P12384">
        <v>0.456386946201292</v>
      </c>
      <c r="Q12384">
        <v>0</v>
      </c>
    </row>
    <row r="12385" spans="1:17">
      <c r="A12385" t="s">
        <v>122</v>
      </c>
      <c r="B12385">
        <v>2040</v>
      </c>
      <c r="C12385" t="s">
        <v>11</v>
      </c>
      <c r="D12385" t="s">
        <v>1067</v>
      </c>
      <c r="E12385" t="s">
        <v>162</v>
      </c>
      <c r="F12385" t="s">
        <v>160</v>
      </c>
      <c r="G12385" t="s">
        <v>1068</v>
      </c>
      <c r="H12385" t="s">
        <v>132</v>
      </c>
      <c r="I12385">
        <v>0</v>
      </c>
      <c r="P12385">
        <v>0.456386946201292</v>
      </c>
      <c r="Q12385">
        <v>0</v>
      </c>
    </row>
    <row r="12386" spans="1:17">
      <c r="A12386" t="s">
        <v>122</v>
      </c>
      <c r="B12386">
        <v>2040</v>
      </c>
      <c r="C12386" t="s">
        <v>11</v>
      </c>
      <c r="D12386" t="s">
        <v>1067</v>
      </c>
      <c r="E12386" t="s">
        <v>162</v>
      </c>
      <c r="F12386" t="s">
        <v>160</v>
      </c>
      <c r="G12386" t="s">
        <v>1068</v>
      </c>
      <c r="H12386" t="s">
        <v>135</v>
      </c>
      <c r="I12386">
        <v>0</v>
      </c>
      <c r="P12386">
        <v>0.456386946201292</v>
      </c>
      <c r="Q12386">
        <v>0</v>
      </c>
    </row>
    <row r="12387" spans="1:17">
      <c r="A12387" t="s">
        <v>122</v>
      </c>
      <c r="B12387">
        <v>2040</v>
      </c>
      <c r="C12387" t="s">
        <v>11</v>
      </c>
      <c r="D12387" t="s">
        <v>1067</v>
      </c>
      <c r="E12387" t="s">
        <v>162</v>
      </c>
      <c r="F12387" t="s">
        <v>160</v>
      </c>
      <c r="G12387" t="s">
        <v>1068</v>
      </c>
      <c r="H12387" t="s">
        <v>136</v>
      </c>
      <c r="I12387">
        <v>0</v>
      </c>
      <c r="P12387">
        <v>0.456386946201292</v>
      </c>
      <c r="Q12387">
        <v>0</v>
      </c>
    </row>
    <row r="12388" spans="1:17">
      <c r="A12388" t="s">
        <v>122</v>
      </c>
      <c r="B12388">
        <v>2040</v>
      </c>
      <c r="C12388" t="s">
        <v>12</v>
      </c>
      <c r="D12388" t="s">
        <v>1067</v>
      </c>
      <c r="E12388" t="s">
        <v>162</v>
      </c>
      <c r="F12388" t="s">
        <v>164</v>
      </c>
      <c r="G12388" t="s">
        <v>1068</v>
      </c>
      <c r="H12388" t="s">
        <v>132</v>
      </c>
      <c r="I12388">
        <v>0</v>
      </c>
      <c r="P12388">
        <v>0.456386946201292</v>
      </c>
      <c r="Q12388">
        <v>0</v>
      </c>
    </row>
    <row r="12389" spans="1:17">
      <c r="A12389" t="s">
        <v>122</v>
      </c>
      <c r="B12389">
        <v>2040</v>
      </c>
      <c r="C12389" t="s">
        <v>12</v>
      </c>
      <c r="D12389" t="s">
        <v>1067</v>
      </c>
      <c r="E12389" t="s">
        <v>162</v>
      </c>
      <c r="F12389" t="s">
        <v>164</v>
      </c>
      <c r="G12389" t="s">
        <v>1068</v>
      </c>
      <c r="H12389" t="s">
        <v>135</v>
      </c>
      <c r="I12389">
        <v>0</v>
      </c>
      <c r="P12389">
        <v>0.456386946201292</v>
      </c>
      <c r="Q12389">
        <v>0</v>
      </c>
    </row>
    <row r="12390" spans="1:17">
      <c r="A12390" t="s">
        <v>122</v>
      </c>
      <c r="B12390">
        <v>2040</v>
      </c>
      <c r="C12390" t="s">
        <v>12</v>
      </c>
      <c r="D12390" t="s">
        <v>1067</v>
      </c>
      <c r="E12390" t="s">
        <v>162</v>
      </c>
      <c r="F12390" t="s">
        <v>164</v>
      </c>
      <c r="G12390" t="s">
        <v>1068</v>
      </c>
      <c r="H12390" t="s">
        <v>136</v>
      </c>
      <c r="I12390">
        <v>0</v>
      </c>
      <c r="P12390">
        <v>0.456386946201292</v>
      </c>
      <c r="Q12390">
        <v>0</v>
      </c>
    </row>
    <row r="12391" spans="1:17">
      <c r="A12391" t="s">
        <v>122</v>
      </c>
      <c r="B12391">
        <v>2040</v>
      </c>
      <c r="C12391" t="s">
        <v>12</v>
      </c>
      <c r="D12391" t="s">
        <v>1067</v>
      </c>
      <c r="E12391" t="s">
        <v>162</v>
      </c>
      <c r="F12391" t="s">
        <v>159</v>
      </c>
      <c r="G12391" t="s">
        <v>1068</v>
      </c>
      <c r="H12391" t="s">
        <v>132</v>
      </c>
      <c r="I12391">
        <v>0</v>
      </c>
      <c r="P12391">
        <v>0.456386946201292</v>
      </c>
      <c r="Q12391">
        <v>0</v>
      </c>
    </row>
    <row r="12392" spans="1:17">
      <c r="A12392" t="s">
        <v>122</v>
      </c>
      <c r="B12392">
        <v>2040</v>
      </c>
      <c r="C12392" t="s">
        <v>12</v>
      </c>
      <c r="D12392" t="s">
        <v>1067</v>
      </c>
      <c r="E12392" t="s">
        <v>162</v>
      </c>
      <c r="F12392" t="s">
        <v>159</v>
      </c>
      <c r="G12392" t="s">
        <v>1068</v>
      </c>
      <c r="H12392" t="s">
        <v>135</v>
      </c>
      <c r="I12392">
        <v>0</v>
      </c>
      <c r="P12392">
        <v>0.456386946201292</v>
      </c>
      <c r="Q12392">
        <v>0</v>
      </c>
    </row>
    <row r="12393" spans="1:17">
      <c r="A12393" t="s">
        <v>122</v>
      </c>
      <c r="B12393">
        <v>2040</v>
      </c>
      <c r="C12393" t="s">
        <v>12</v>
      </c>
      <c r="D12393" t="s">
        <v>1067</v>
      </c>
      <c r="E12393" t="s">
        <v>162</v>
      </c>
      <c r="F12393" t="s">
        <v>159</v>
      </c>
      <c r="G12393" t="s">
        <v>1068</v>
      </c>
      <c r="H12393" t="s">
        <v>136</v>
      </c>
      <c r="I12393">
        <v>0</v>
      </c>
      <c r="P12393">
        <v>0.456386946201292</v>
      </c>
      <c r="Q12393">
        <v>0</v>
      </c>
    </row>
    <row r="12394" spans="1:17">
      <c r="A12394" t="s">
        <v>122</v>
      </c>
      <c r="B12394">
        <v>2040</v>
      </c>
      <c r="C12394" t="s">
        <v>12</v>
      </c>
      <c r="D12394" t="s">
        <v>1067</v>
      </c>
      <c r="E12394" t="s">
        <v>162</v>
      </c>
      <c r="F12394" t="s">
        <v>126</v>
      </c>
      <c r="G12394" t="s">
        <v>1068</v>
      </c>
      <c r="H12394" t="s">
        <v>132</v>
      </c>
      <c r="I12394">
        <v>0</v>
      </c>
      <c r="P12394">
        <v>0.456386946201292</v>
      </c>
      <c r="Q12394">
        <v>0</v>
      </c>
    </row>
    <row r="12395" spans="1:17">
      <c r="A12395" t="s">
        <v>122</v>
      </c>
      <c r="B12395">
        <v>2040</v>
      </c>
      <c r="C12395" t="s">
        <v>12</v>
      </c>
      <c r="D12395" t="s">
        <v>1067</v>
      </c>
      <c r="E12395" t="s">
        <v>162</v>
      </c>
      <c r="F12395" t="s">
        <v>126</v>
      </c>
      <c r="G12395" t="s">
        <v>1068</v>
      </c>
      <c r="H12395" t="s">
        <v>135</v>
      </c>
      <c r="I12395">
        <v>0</v>
      </c>
      <c r="P12395">
        <v>0.456386946201292</v>
      </c>
      <c r="Q12395">
        <v>0</v>
      </c>
    </row>
    <row r="12396" spans="1:17">
      <c r="A12396" t="s">
        <v>122</v>
      </c>
      <c r="B12396">
        <v>2040</v>
      </c>
      <c r="C12396" t="s">
        <v>12</v>
      </c>
      <c r="D12396" t="s">
        <v>1067</v>
      </c>
      <c r="E12396" t="s">
        <v>162</v>
      </c>
      <c r="F12396" t="s">
        <v>126</v>
      </c>
      <c r="G12396" t="s">
        <v>1068</v>
      </c>
      <c r="H12396" t="s">
        <v>136</v>
      </c>
      <c r="I12396">
        <v>1434951.3084662801</v>
      </c>
      <c r="P12396">
        <v>0.456386946201292</v>
      </c>
      <c r="Q12396">
        <v>654893.04561847204</v>
      </c>
    </row>
    <row r="12397" spans="1:17">
      <c r="A12397" t="s">
        <v>122</v>
      </c>
      <c r="B12397">
        <v>2040</v>
      </c>
      <c r="C12397" t="s">
        <v>12</v>
      </c>
      <c r="D12397" t="s">
        <v>1067</v>
      </c>
      <c r="E12397" t="s">
        <v>162</v>
      </c>
      <c r="F12397" t="s">
        <v>165</v>
      </c>
      <c r="G12397" t="s">
        <v>1068</v>
      </c>
      <c r="H12397" t="s">
        <v>132</v>
      </c>
      <c r="I12397">
        <v>0</v>
      </c>
      <c r="P12397">
        <v>0.456386946201292</v>
      </c>
      <c r="Q12397">
        <v>0</v>
      </c>
    </row>
    <row r="12398" spans="1:17">
      <c r="A12398" t="s">
        <v>122</v>
      </c>
      <c r="B12398">
        <v>2040</v>
      </c>
      <c r="C12398" t="s">
        <v>12</v>
      </c>
      <c r="D12398" t="s">
        <v>1067</v>
      </c>
      <c r="E12398" t="s">
        <v>162</v>
      </c>
      <c r="F12398" t="s">
        <v>165</v>
      </c>
      <c r="G12398" t="s">
        <v>1068</v>
      </c>
      <c r="H12398" t="s">
        <v>135</v>
      </c>
      <c r="I12398">
        <v>0</v>
      </c>
      <c r="P12398">
        <v>0.456386946201292</v>
      </c>
      <c r="Q12398">
        <v>0</v>
      </c>
    </row>
    <row r="12399" spans="1:17">
      <c r="A12399" t="s">
        <v>122</v>
      </c>
      <c r="B12399">
        <v>2040</v>
      </c>
      <c r="C12399" t="s">
        <v>12</v>
      </c>
      <c r="D12399" t="s">
        <v>1067</v>
      </c>
      <c r="E12399" t="s">
        <v>162</v>
      </c>
      <c r="F12399" t="s">
        <v>165</v>
      </c>
      <c r="G12399" t="s">
        <v>1068</v>
      </c>
      <c r="H12399" t="s">
        <v>136</v>
      </c>
      <c r="I12399">
        <v>0</v>
      </c>
      <c r="P12399">
        <v>0.456386946201292</v>
      </c>
      <c r="Q12399">
        <v>0</v>
      </c>
    </row>
    <row r="12400" spans="1:17">
      <c r="A12400" t="s">
        <v>122</v>
      </c>
      <c r="B12400">
        <v>2040</v>
      </c>
      <c r="C12400" t="s">
        <v>12</v>
      </c>
      <c r="D12400" t="s">
        <v>1067</v>
      </c>
      <c r="E12400" t="s">
        <v>162</v>
      </c>
      <c r="F12400" t="s">
        <v>166</v>
      </c>
      <c r="G12400" t="s">
        <v>1068</v>
      </c>
      <c r="H12400" t="s">
        <v>132</v>
      </c>
      <c r="I12400">
        <v>0</v>
      </c>
      <c r="P12400">
        <v>0.456386946201292</v>
      </c>
      <c r="Q12400">
        <v>0</v>
      </c>
    </row>
    <row r="12401" spans="1:17">
      <c r="A12401" t="s">
        <v>122</v>
      </c>
      <c r="B12401">
        <v>2040</v>
      </c>
      <c r="C12401" t="s">
        <v>12</v>
      </c>
      <c r="D12401" t="s">
        <v>1067</v>
      </c>
      <c r="E12401" t="s">
        <v>162</v>
      </c>
      <c r="F12401" t="s">
        <v>166</v>
      </c>
      <c r="G12401" t="s">
        <v>1068</v>
      </c>
      <c r="H12401" t="s">
        <v>135</v>
      </c>
      <c r="I12401">
        <v>0</v>
      </c>
      <c r="P12401">
        <v>0.456386946201292</v>
      </c>
      <c r="Q12401">
        <v>0</v>
      </c>
    </row>
    <row r="12402" spans="1:17">
      <c r="A12402" t="s">
        <v>122</v>
      </c>
      <c r="B12402">
        <v>2040</v>
      </c>
      <c r="C12402" t="s">
        <v>12</v>
      </c>
      <c r="D12402" t="s">
        <v>1067</v>
      </c>
      <c r="E12402" t="s">
        <v>162</v>
      </c>
      <c r="F12402" t="s">
        <v>166</v>
      </c>
      <c r="G12402" t="s">
        <v>1068</v>
      </c>
      <c r="H12402" t="s">
        <v>136</v>
      </c>
      <c r="I12402">
        <v>0</v>
      </c>
      <c r="P12402">
        <v>0.456386946201292</v>
      </c>
      <c r="Q12402">
        <v>0</v>
      </c>
    </row>
    <row r="12403" spans="1:17">
      <c r="A12403" t="s">
        <v>122</v>
      </c>
      <c r="B12403">
        <v>2040</v>
      </c>
      <c r="C12403" t="s">
        <v>12</v>
      </c>
      <c r="D12403" t="s">
        <v>1067</v>
      </c>
      <c r="E12403" t="s">
        <v>162</v>
      </c>
      <c r="F12403" t="s">
        <v>160</v>
      </c>
      <c r="G12403" t="s">
        <v>1068</v>
      </c>
      <c r="H12403" t="s">
        <v>132</v>
      </c>
      <c r="I12403">
        <v>0</v>
      </c>
      <c r="P12403">
        <v>0.456386946201292</v>
      </c>
      <c r="Q12403">
        <v>0</v>
      </c>
    </row>
    <row r="12404" spans="1:17">
      <c r="A12404" t="s">
        <v>122</v>
      </c>
      <c r="B12404">
        <v>2040</v>
      </c>
      <c r="C12404" t="s">
        <v>12</v>
      </c>
      <c r="D12404" t="s">
        <v>1067</v>
      </c>
      <c r="E12404" t="s">
        <v>162</v>
      </c>
      <c r="F12404" t="s">
        <v>160</v>
      </c>
      <c r="G12404" t="s">
        <v>1068</v>
      </c>
      <c r="H12404" t="s">
        <v>135</v>
      </c>
      <c r="I12404">
        <v>0</v>
      </c>
      <c r="P12404">
        <v>0.456386946201292</v>
      </c>
      <c r="Q12404">
        <v>0</v>
      </c>
    </row>
    <row r="12405" spans="1:17">
      <c r="A12405" t="s">
        <v>122</v>
      </c>
      <c r="B12405">
        <v>2040</v>
      </c>
      <c r="C12405" t="s">
        <v>12</v>
      </c>
      <c r="D12405" t="s">
        <v>1067</v>
      </c>
      <c r="E12405" t="s">
        <v>162</v>
      </c>
      <c r="F12405" t="s">
        <v>160</v>
      </c>
      <c r="G12405" t="s">
        <v>1068</v>
      </c>
      <c r="H12405" t="s">
        <v>136</v>
      </c>
      <c r="I12405">
        <v>0</v>
      </c>
      <c r="P12405">
        <v>0.456386946201292</v>
      </c>
      <c r="Q12405">
        <v>0</v>
      </c>
    </row>
    <row r="12406" spans="1:17">
      <c r="A12406" t="s">
        <v>122</v>
      </c>
      <c r="B12406">
        <v>2040</v>
      </c>
      <c r="C12406" t="s">
        <v>23</v>
      </c>
      <c r="D12406" t="s">
        <v>1067</v>
      </c>
      <c r="E12406" t="s">
        <v>167</v>
      </c>
      <c r="F12406" t="s">
        <v>164</v>
      </c>
      <c r="G12406" t="s">
        <v>1068</v>
      </c>
      <c r="H12406" t="s">
        <v>132</v>
      </c>
      <c r="I12406">
        <v>0</v>
      </c>
      <c r="P12406">
        <v>0.456386946201292</v>
      </c>
      <c r="Q12406">
        <v>0</v>
      </c>
    </row>
    <row r="12407" spans="1:17">
      <c r="A12407" t="s">
        <v>122</v>
      </c>
      <c r="B12407">
        <v>2040</v>
      </c>
      <c r="C12407" t="s">
        <v>23</v>
      </c>
      <c r="D12407" t="s">
        <v>1067</v>
      </c>
      <c r="E12407" t="s">
        <v>167</v>
      </c>
      <c r="F12407" t="s">
        <v>164</v>
      </c>
      <c r="G12407" t="s">
        <v>1068</v>
      </c>
      <c r="H12407" t="s">
        <v>135</v>
      </c>
      <c r="I12407">
        <v>0</v>
      </c>
      <c r="P12407">
        <v>0.456386946201292</v>
      </c>
      <c r="Q12407">
        <v>0</v>
      </c>
    </row>
    <row r="12408" spans="1:17">
      <c r="A12408" t="s">
        <v>122</v>
      </c>
      <c r="B12408">
        <v>2040</v>
      </c>
      <c r="C12408" t="s">
        <v>23</v>
      </c>
      <c r="D12408" t="s">
        <v>1067</v>
      </c>
      <c r="E12408" t="s">
        <v>167</v>
      </c>
      <c r="F12408" t="s">
        <v>164</v>
      </c>
      <c r="G12408" t="s">
        <v>1068</v>
      </c>
      <c r="H12408" t="s">
        <v>136</v>
      </c>
      <c r="I12408">
        <v>0</v>
      </c>
      <c r="P12408">
        <v>0.456386946201292</v>
      </c>
      <c r="Q12408">
        <v>0</v>
      </c>
    </row>
    <row r="12409" spans="1:17">
      <c r="A12409" t="s">
        <v>122</v>
      </c>
      <c r="B12409">
        <v>2040</v>
      </c>
      <c r="C12409" t="s">
        <v>23</v>
      </c>
      <c r="D12409" t="s">
        <v>1067</v>
      </c>
      <c r="E12409" t="s">
        <v>167</v>
      </c>
      <c r="F12409" t="s">
        <v>159</v>
      </c>
      <c r="G12409" t="s">
        <v>1068</v>
      </c>
      <c r="H12409" t="s">
        <v>132</v>
      </c>
      <c r="I12409">
        <v>0</v>
      </c>
      <c r="P12409">
        <v>0.456386946201292</v>
      </c>
      <c r="Q12409">
        <v>0</v>
      </c>
    </row>
    <row r="12410" spans="1:17">
      <c r="A12410" t="s">
        <v>122</v>
      </c>
      <c r="B12410">
        <v>2040</v>
      </c>
      <c r="C12410" t="s">
        <v>23</v>
      </c>
      <c r="D12410" t="s">
        <v>1067</v>
      </c>
      <c r="E12410" t="s">
        <v>167</v>
      </c>
      <c r="F12410" t="s">
        <v>159</v>
      </c>
      <c r="G12410" t="s">
        <v>1068</v>
      </c>
      <c r="H12410" t="s">
        <v>135</v>
      </c>
      <c r="I12410">
        <v>0</v>
      </c>
      <c r="P12410">
        <v>0.456386946201292</v>
      </c>
      <c r="Q12410">
        <v>0</v>
      </c>
    </row>
    <row r="12411" spans="1:17">
      <c r="A12411" t="s">
        <v>122</v>
      </c>
      <c r="B12411">
        <v>2040</v>
      </c>
      <c r="C12411" t="s">
        <v>23</v>
      </c>
      <c r="D12411" t="s">
        <v>1067</v>
      </c>
      <c r="E12411" t="s">
        <v>167</v>
      </c>
      <c r="F12411" t="s">
        <v>159</v>
      </c>
      <c r="G12411" t="s">
        <v>1068</v>
      </c>
      <c r="H12411" t="s">
        <v>136</v>
      </c>
      <c r="I12411">
        <v>0</v>
      </c>
      <c r="P12411">
        <v>0.456386946201292</v>
      </c>
      <c r="Q12411">
        <v>0</v>
      </c>
    </row>
    <row r="12412" spans="1:17">
      <c r="A12412" t="s">
        <v>122</v>
      </c>
      <c r="B12412">
        <v>2040</v>
      </c>
      <c r="C12412" t="s">
        <v>23</v>
      </c>
      <c r="D12412" t="s">
        <v>1067</v>
      </c>
      <c r="E12412" t="s">
        <v>167</v>
      </c>
      <c r="F12412" t="s">
        <v>126</v>
      </c>
      <c r="G12412" t="s">
        <v>1068</v>
      </c>
      <c r="H12412" t="s">
        <v>132</v>
      </c>
      <c r="I12412">
        <v>201797912.083094</v>
      </c>
      <c r="P12412">
        <v>0.456386946201292</v>
      </c>
      <c r="Q12412">
        <v>92097932.845400006</v>
      </c>
    </row>
    <row r="12413" spans="1:17">
      <c r="A12413" t="s">
        <v>122</v>
      </c>
      <c r="B12413">
        <v>2040</v>
      </c>
      <c r="C12413" t="s">
        <v>23</v>
      </c>
      <c r="D12413" t="s">
        <v>1067</v>
      </c>
      <c r="E12413" t="s">
        <v>167</v>
      </c>
      <c r="F12413" t="s">
        <v>126</v>
      </c>
      <c r="G12413" t="s">
        <v>1068</v>
      </c>
      <c r="H12413" t="s">
        <v>135</v>
      </c>
      <c r="I12413">
        <v>0</v>
      </c>
      <c r="P12413">
        <v>0.456386946201292</v>
      </c>
      <c r="Q12413">
        <v>0</v>
      </c>
    </row>
    <row r="12414" spans="1:17">
      <c r="A12414" t="s">
        <v>122</v>
      </c>
      <c r="B12414">
        <v>2040</v>
      </c>
      <c r="C12414" t="s">
        <v>23</v>
      </c>
      <c r="D12414" t="s">
        <v>1067</v>
      </c>
      <c r="E12414" t="s">
        <v>167</v>
      </c>
      <c r="F12414" t="s">
        <v>126</v>
      </c>
      <c r="G12414" t="s">
        <v>1068</v>
      </c>
      <c r="H12414" t="s">
        <v>136</v>
      </c>
      <c r="I12414">
        <v>235403659.38795301</v>
      </c>
      <c r="P12414">
        <v>0.456386946201292</v>
      </c>
      <c r="Q12414">
        <v>107435157.232677</v>
      </c>
    </row>
    <row r="12415" spans="1:17">
      <c r="A12415" t="s">
        <v>122</v>
      </c>
      <c r="B12415">
        <v>2040</v>
      </c>
      <c r="C12415" t="s">
        <v>23</v>
      </c>
      <c r="D12415" t="s">
        <v>1067</v>
      </c>
      <c r="E12415" t="s">
        <v>167</v>
      </c>
      <c r="F12415" t="s">
        <v>165</v>
      </c>
      <c r="G12415" t="s">
        <v>1068</v>
      </c>
      <c r="H12415" t="s">
        <v>132</v>
      </c>
      <c r="I12415">
        <v>0</v>
      </c>
      <c r="P12415">
        <v>0.456386946201292</v>
      </c>
      <c r="Q12415">
        <v>0</v>
      </c>
    </row>
    <row r="12416" spans="1:17">
      <c r="A12416" t="s">
        <v>122</v>
      </c>
      <c r="B12416">
        <v>2040</v>
      </c>
      <c r="C12416" t="s">
        <v>23</v>
      </c>
      <c r="D12416" t="s">
        <v>1067</v>
      </c>
      <c r="E12416" t="s">
        <v>167</v>
      </c>
      <c r="F12416" t="s">
        <v>165</v>
      </c>
      <c r="G12416" t="s">
        <v>1068</v>
      </c>
      <c r="H12416" t="s">
        <v>135</v>
      </c>
      <c r="I12416">
        <v>0</v>
      </c>
      <c r="P12416">
        <v>0.456386946201292</v>
      </c>
      <c r="Q12416">
        <v>0</v>
      </c>
    </row>
    <row r="12417" spans="1:17">
      <c r="A12417" t="s">
        <v>122</v>
      </c>
      <c r="B12417">
        <v>2040</v>
      </c>
      <c r="C12417" t="s">
        <v>23</v>
      </c>
      <c r="D12417" t="s">
        <v>1067</v>
      </c>
      <c r="E12417" t="s">
        <v>167</v>
      </c>
      <c r="F12417" t="s">
        <v>165</v>
      </c>
      <c r="G12417" t="s">
        <v>1068</v>
      </c>
      <c r="H12417" t="s">
        <v>136</v>
      </c>
      <c r="I12417">
        <v>0</v>
      </c>
      <c r="P12417">
        <v>0.456386946201292</v>
      </c>
      <c r="Q12417">
        <v>0</v>
      </c>
    </row>
    <row r="12418" spans="1:17">
      <c r="A12418" t="s">
        <v>122</v>
      </c>
      <c r="B12418">
        <v>2040</v>
      </c>
      <c r="C12418" t="s">
        <v>23</v>
      </c>
      <c r="D12418" t="s">
        <v>1067</v>
      </c>
      <c r="E12418" t="s">
        <v>167</v>
      </c>
      <c r="F12418" t="s">
        <v>166</v>
      </c>
      <c r="G12418" t="s">
        <v>1068</v>
      </c>
      <c r="H12418" t="s">
        <v>132</v>
      </c>
      <c r="I12418">
        <v>0</v>
      </c>
      <c r="P12418">
        <v>0.456386946201292</v>
      </c>
      <c r="Q12418">
        <v>0</v>
      </c>
    </row>
    <row r="12419" spans="1:17">
      <c r="A12419" t="s">
        <v>122</v>
      </c>
      <c r="B12419">
        <v>2040</v>
      </c>
      <c r="C12419" t="s">
        <v>23</v>
      </c>
      <c r="D12419" t="s">
        <v>1067</v>
      </c>
      <c r="E12419" t="s">
        <v>167</v>
      </c>
      <c r="F12419" t="s">
        <v>166</v>
      </c>
      <c r="G12419" t="s">
        <v>1068</v>
      </c>
      <c r="H12419" t="s">
        <v>135</v>
      </c>
      <c r="I12419">
        <v>0</v>
      </c>
      <c r="P12419">
        <v>0.456386946201292</v>
      </c>
      <c r="Q12419">
        <v>0</v>
      </c>
    </row>
    <row r="12420" spans="1:17">
      <c r="A12420" t="s">
        <v>122</v>
      </c>
      <c r="B12420">
        <v>2040</v>
      </c>
      <c r="C12420" t="s">
        <v>23</v>
      </c>
      <c r="D12420" t="s">
        <v>1067</v>
      </c>
      <c r="E12420" t="s">
        <v>167</v>
      </c>
      <c r="F12420" t="s">
        <v>166</v>
      </c>
      <c r="G12420" t="s">
        <v>1068</v>
      </c>
      <c r="H12420" t="s">
        <v>136</v>
      </c>
      <c r="I12420">
        <v>0</v>
      </c>
      <c r="P12420">
        <v>0.456386946201292</v>
      </c>
      <c r="Q12420">
        <v>0</v>
      </c>
    </row>
    <row r="12421" spans="1:17">
      <c r="A12421" t="s">
        <v>122</v>
      </c>
      <c r="B12421">
        <v>2040</v>
      </c>
      <c r="C12421" t="s">
        <v>23</v>
      </c>
      <c r="D12421" t="s">
        <v>1067</v>
      </c>
      <c r="E12421" t="s">
        <v>167</v>
      </c>
      <c r="F12421" t="s">
        <v>160</v>
      </c>
      <c r="G12421" t="s">
        <v>1068</v>
      </c>
      <c r="H12421" t="s">
        <v>132</v>
      </c>
      <c r="I12421">
        <v>0</v>
      </c>
      <c r="P12421">
        <v>0.456386946201292</v>
      </c>
      <c r="Q12421">
        <v>0</v>
      </c>
    </row>
    <row r="12422" spans="1:17">
      <c r="A12422" t="s">
        <v>122</v>
      </c>
      <c r="B12422">
        <v>2040</v>
      </c>
      <c r="C12422" t="s">
        <v>23</v>
      </c>
      <c r="D12422" t="s">
        <v>1067</v>
      </c>
      <c r="E12422" t="s">
        <v>167</v>
      </c>
      <c r="F12422" t="s">
        <v>160</v>
      </c>
      <c r="G12422" t="s">
        <v>1068</v>
      </c>
      <c r="H12422" t="s">
        <v>135</v>
      </c>
      <c r="I12422">
        <v>0</v>
      </c>
      <c r="P12422">
        <v>0.456386946201292</v>
      </c>
      <c r="Q12422">
        <v>0</v>
      </c>
    </row>
    <row r="12423" spans="1:17">
      <c r="A12423" t="s">
        <v>122</v>
      </c>
      <c r="B12423">
        <v>2040</v>
      </c>
      <c r="C12423" t="s">
        <v>23</v>
      </c>
      <c r="D12423" t="s">
        <v>1067</v>
      </c>
      <c r="E12423" t="s">
        <v>167</v>
      </c>
      <c r="F12423" t="s">
        <v>160</v>
      </c>
      <c r="G12423" t="s">
        <v>1068</v>
      </c>
      <c r="H12423" t="s">
        <v>136</v>
      </c>
      <c r="I12423">
        <v>0</v>
      </c>
      <c r="P12423">
        <v>0.456386946201292</v>
      </c>
      <c r="Q12423">
        <v>0</v>
      </c>
    </row>
    <row r="12424" spans="1:17">
      <c r="A12424" t="s">
        <v>122</v>
      </c>
      <c r="B12424">
        <v>2040</v>
      </c>
      <c r="C12424" t="s">
        <v>18</v>
      </c>
      <c r="D12424" t="s">
        <v>1062</v>
      </c>
      <c r="E12424" t="s">
        <v>162</v>
      </c>
      <c r="F12424" t="s">
        <v>164</v>
      </c>
      <c r="G12424" t="s">
        <v>1063</v>
      </c>
      <c r="H12424" t="s">
        <v>132</v>
      </c>
      <c r="I12424">
        <v>0</v>
      </c>
      <c r="P12424">
        <v>0.456386946201292</v>
      </c>
      <c r="Q12424">
        <v>0</v>
      </c>
    </row>
    <row r="12425" spans="1:17">
      <c r="A12425" t="s">
        <v>122</v>
      </c>
      <c r="B12425">
        <v>2040</v>
      </c>
      <c r="C12425" t="s">
        <v>18</v>
      </c>
      <c r="D12425" t="s">
        <v>1062</v>
      </c>
      <c r="E12425" t="s">
        <v>162</v>
      </c>
      <c r="F12425" t="s">
        <v>164</v>
      </c>
      <c r="G12425" t="s">
        <v>1063</v>
      </c>
      <c r="H12425" t="s">
        <v>135</v>
      </c>
      <c r="I12425">
        <v>0</v>
      </c>
      <c r="P12425">
        <v>0.456386946201292</v>
      </c>
      <c r="Q12425">
        <v>0</v>
      </c>
    </row>
    <row r="12426" spans="1:17">
      <c r="A12426" t="s">
        <v>122</v>
      </c>
      <c r="B12426">
        <v>2040</v>
      </c>
      <c r="C12426" t="s">
        <v>18</v>
      </c>
      <c r="D12426" t="s">
        <v>1062</v>
      </c>
      <c r="E12426" t="s">
        <v>162</v>
      </c>
      <c r="F12426" t="s">
        <v>164</v>
      </c>
      <c r="G12426" t="s">
        <v>1063</v>
      </c>
      <c r="H12426" t="s">
        <v>136</v>
      </c>
      <c r="I12426">
        <v>0</v>
      </c>
      <c r="P12426">
        <v>0.456386946201292</v>
      </c>
      <c r="Q12426">
        <v>0</v>
      </c>
    </row>
    <row r="12427" spans="1:17">
      <c r="A12427" t="s">
        <v>122</v>
      </c>
      <c r="B12427">
        <v>2040</v>
      </c>
      <c r="C12427" t="s">
        <v>18</v>
      </c>
      <c r="D12427" t="s">
        <v>1062</v>
      </c>
      <c r="E12427" t="s">
        <v>162</v>
      </c>
      <c r="F12427" t="s">
        <v>159</v>
      </c>
      <c r="G12427" t="s">
        <v>1063</v>
      </c>
      <c r="H12427" t="s">
        <v>132</v>
      </c>
      <c r="I12427">
        <v>0</v>
      </c>
      <c r="P12427">
        <v>0.456386946201292</v>
      </c>
      <c r="Q12427">
        <v>0</v>
      </c>
    </row>
    <row r="12428" spans="1:17">
      <c r="A12428" t="s">
        <v>122</v>
      </c>
      <c r="B12428">
        <v>2040</v>
      </c>
      <c r="C12428" t="s">
        <v>18</v>
      </c>
      <c r="D12428" t="s">
        <v>1062</v>
      </c>
      <c r="E12428" t="s">
        <v>162</v>
      </c>
      <c r="F12428" t="s">
        <v>159</v>
      </c>
      <c r="G12428" t="s">
        <v>1063</v>
      </c>
      <c r="H12428" t="s">
        <v>135</v>
      </c>
      <c r="I12428">
        <v>0</v>
      </c>
      <c r="P12428">
        <v>0.456386946201292</v>
      </c>
      <c r="Q12428">
        <v>0</v>
      </c>
    </row>
    <row r="12429" spans="1:17">
      <c r="A12429" t="s">
        <v>122</v>
      </c>
      <c r="B12429">
        <v>2040</v>
      </c>
      <c r="C12429" t="s">
        <v>18</v>
      </c>
      <c r="D12429" t="s">
        <v>1062</v>
      </c>
      <c r="E12429" t="s">
        <v>162</v>
      </c>
      <c r="F12429" t="s">
        <v>159</v>
      </c>
      <c r="G12429" t="s">
        <v>1063</v>
      </c>
      <c r="H12429" t="s">
        <v>136</v>
      </c>
      <c r="I12429">
        <v>0</v>
      </c>
      <c r="P12429">
        <v>0.456386946201292</v>
      </c>
      <c r="Q12429">
        <v>0</v>
      </c>
    </row>
    <row r="12430" spans="1:17">
      <c r="A12430" t="s">
        <v>122</v>
      </c>
      <c r="B12430">
        <v>2040</v>
      </c>
      <c r="C12430" t="s">
        <v>18</v>
      </c>
      <c r="D12430" t="s">
        <v>1062</v>
      </c>
      <c r="E12430" t="s">
        <v>162</v>
      </c>
      <c r="F12430" t="s">
        <v>126</v>
      </c>
      <c r="G12430" t="s">
        <v>1063</v>
      </c>
      <c r="H12430" t="s">
        <v>132</v>
      </c>
      <c r="I12430">
        <v>0</v>
      </c>
      <c r="P12430">
        <v>0.456386946201292</v>
      </c>
      <c r="Q12430">
        <v>0</v>
      </c>
    </row>
    <row r="12431" spans="1:17">
      <c r="A12431" t="s">
        <v>122</v>
      </c>
      <c r="B12431">
        <v>2040</v>
      </c>
      <c r="C12431" t="s">
        <v>18</v>
      </c>
      <c r="D12431" t="s">
        <v>1062</v>
      </c>
      <c r="E12431" t="s">
        <v>162</v>
      </c>
      <c r="F12431" t="s">
        <v>126</v>
      </c>
      <c r="G12431" t="s">
        <v>1063</v>
      </c>
      <c r="H12431" t="s">
        <v>135</v>
      </c>
      <c r="I12431">
        <v>0</v>
      </c>
      <c r="P12431">
        <v>0.456386946201292</v>
      </c>
      <c r="Q12431">
        <v>0</v>
      </c>
    </row>
    <row r="12432" spans="1:17">
      <c r="A12432" t="s">
        <v>122</v>
      </c>
      <c r="B12432">
        <v>2040</v>
      </c>
      <c r="C12432" t="s">
        <v>18</v>
      </c>
      <c r="D12432" t="s">
        <v>1062</v>
      </c>
      <c r="E12432" t="s">
        <v>162</v>
      </c>
      <c r="F12432" t="s">
        <v>126</v>
      </c>
      <c r="G12432" t="s">
        <v>1063</v>
      </c>
      <c r="H12432" t="s">
        <v>136</v>
      </c>
      <c r="I12432">
        <v>0</v>
      </c>
      <c r="P12432">
        <v>0.456386946201292</v>
      </c>
      <c r="Q12432">
        <v>0</v>
      </c>
    </row>
    <row r="12433" spans="1:17">
      <c r="A12433" t="s">
        <v>122</v>
      </c>
      <c r="B12433">
        <v>2040</v>
      </c>
      <c r="C12433" t="s">
        <v>18</v>
      </c>
      <c r="D12433" t="s">
        <v>1062</v>
      </c>
      <c r="E12433" t="s">
        <v>162</v>
      </c>
      <c r="F12433" t="s">
        <v>165</v>
      </c>
      <c r="G12433" t="s">
        <v>1063</v>
      </c>
      <c r="H12433" t="s">
        <v>132</v>
      </c>
      <c r="I12433">
        <v>0</v>
      </c>
      <c r="P12433">
        <v>0.456386946201292</v>
      </c>
      <c r="Q12433">
        <v>0</v>
      </c>
    </row>
    <row r="12434" spans="1:17">
      <c r="A12434" t="s">
        <v>122</v>
      </c>
      <c r="B12434">
        <v>2040</v>
      </c>
      <c r="C12434" t="s">
        <v>18</v>
      </c>
      <c r="D12434" t="s">
        <v>1062</v>
      </c>
      <c r="E12434" t="s">
        <v>162</v>
      </c>
      <c r="F12434" t="s">
        <v>165</v>
      </c>
      <c r="G12434" t="s">
        <v>1063</v>
      </c>
      <c r="H12434" t="s">
        <v>135</v>
      </c>
      <c r="I12434">
        <v>0</v>
      </c>
      <c r="P12434">
        <v>0.456386946201292</v>
      </c>
      <c r="Q12434">
        <v>0</v>
      </c>
    </row>
    <row r="12435" spans="1:17">
      <c r="A12435" t="s">
        <v>122</v>
      </c>
      <c r="B12435">
        <v>2040</v>
      </c>
      <c r="C12435" t="s">
        <v>18</v>
      </c>
      <c r="D12435" t="s">
        <v>1062</v>
      </c>
      <c r="E12435" t="s">
        <v>162</v>
      </c>
      <c r="F12435" t="s">
        <v>165</v>
      </c>
      <c r="G12435" t="s">
        <v>1063</v>
      </c>
      <c r="H12435" t="s">
        <v>136</v>
      </c>
      <c r="I12435">
        <v>0</v>
      </c>
      <c r="P12435">
        <v>0.456386946201292</v>
      </c>
      <c r="Q12435">
        <v>0</v>
      </c>
    </row>
    <row r="12436" spans="1:17">
      <c r="A12436" t="s">
        <v>122</v>
      </c>
      <c r="B12436">
        <v>2040</v>
      </c>
      <c r="C12436" t="s">
        <v>18</v>
      </c>
      <c r="D12436" t="s">
        <v>1062</v>
      </c>
      <c r="E12436" t="s">
        <v>162</v>
      </c>
      <c r="F12436" t="s">
        <v>166</v>
      </c>
      <c r="G12436" t="s">
        <v>1063</v>
      </c>
      <c r="H12436" t="s">
        <v>132</v>
      </c>
      <c r="I12436">
        <v>0</v>
      </c>
      <c r="P12436">
        <v>0.456386946201292</v>
      </c>
      <c r="Q12436">
        <v>0</v>
      </c>
    </row>
    <row r="12437" spans="1:17">
      <c r="A12437" t="s">
        <v>122</v>
      </c>
      <c r="B12437">
        <v>2040</v>
      </c>
      <c r="C12437" t="s">
        <v>18</v>
      </c>
      <c r="D12437" t="s">
        <v>1062</v>
      </c>
      <c r="E12437" t="s">
        <v>162</v>
      </c>
      <c r="F12437" t="s">
        <v>166</v>
      </c>
      <c r="G12437" t="s">
        <v>1063</v>
      </c>
      <c r="H12437" t="s">
        <v>135</v>
      </c>
      <c r="I12437">
        <v>0</v>
      </c>
      <c r="P12437">
        <v>0.456386946201292</v>
      </c>
      <c r="Q12437">
        <v>0</v>
      </c>
    </row>
    <row r="12438" spans="1:17">
      <c r="A12438" t="s">
        <v>122</v>
      </c>
      <c r="B12438">
        <v>2040</v>
      </c>
      <c r="C12438" t="s">
        <v>18</v>
      </c>
      <c r="D12438" t="s">
        <v>1062</v>
      </c>
      <c r="E12438" t="s">
        <v>162</v>
      </c>
      <c r="F12438" t="s">
        <v>166</v>
      </c>
      <c r="G12438" t="s">
        <v>1063</v>
      </c>
      <c r="H12438" t="s">
        <v>136</v>
      </c>
      <c r="I12438">
        <v>0</v>
      </c>
      <c r="P12438">
        <v>0.456386946201292</v>
      </c>
      <c r="Q12438">
        <v>0</v>
      </c>
    </row>
    <row r="12439" spans="1:17">
      <c r="A12439" t="s">
        <v>122</v>
      </c>
      <c r="B12439">
        <v>2040</v>
      </c>
      <c r="C12439" t="s">
        <v>18</v>
      </c>
      <c r="D12439" t="s">
        <v>1062</v>
      </c>
      <c r="E12439" t="s">
        <v>162</v>
      </c>
      <c r="F12439" t="s">
        <v>160</v>
      </c>
      <c r="G12439" t="s">
        <v>1063</v>
      </c>
      <c r="H12439" t="s">
        <v>132</v>
      </c>
      <c r="I12439">
        <v>0</v>
      </c>
      <c r="P12439">
        <v>0.456386946201292</v>
      </c>
      <c r="Q12439">
        <v>0</v>
      </c>
    </row>
    <row r="12440" spans="1:17">
      <c r="A12440" t="s">
        <v>122</v>
      </c>
      <c r="B12440">
        <v>2040</v>
      </c>
      <c r="C12440" t="s">
        <v>18</v>
      </c>
      <c r="D12440" t="s">
        <v>1062</v>
      </c>
      <c r="E12440" t="s">
        <v>162</v>
      </c>
      <c r="F12440" t="s">
        <v>160</v>
      </c>
      <c r="G12440" t="s">
        <v>1063</v>
      </c>
      <c r="H12440" t="s">
        <v>135</v>
      </c>
      <c r="I12440">
        <v>0</v>
      </c>
      <c r="P12440">
        <v>0.456386946201292</v>
      </c>
      <c r="Q12440">
        <v>0</v>
      </c>
    </row>
    <row r="12441" spans="1:17">
      <c r="A12441" t="s">
        <v>122</v>
      </c>
      <c r="B12441">
        <v>2040</v>
      </c>
      <c r="C12441" t="s">
        <v>18</v>
      </c>
      <c r="D12441" t="s">
        <v>1062</v>
      </c>
      <c r="E12441" t="s">
        <v>162</v>
      </c>
      <c r="F12441" t="s">
        <v>160</v>
      </c>
      <c r="G12441" t="s">
        <v>1063</v>
      </c>
      <c r="H12441" t="s">
        <v>136</v>
      </c>
      <c r="I12441">
        <v>0</v>
      </c>
      <c r="P12441">
        <v>0.456386946201292</v>
      </c>
      <c r="Q12441">
        <v>0</v>
      </c>
    </row>
    <row r="12442" spans="1:17">
      <c r="A12442" t="s">
        <v>122</v>
      </c>
      <c r="B12442">
        <v>2040</v>
      </c>
      <c r="C12442" t="s">
        <v>19</v>
      </c>
      <c r="D12442" t="s">
        <v>1062</v>
      </c>
      <c r="E12442" t="s">
        <v>162</v>
      </c>
      <c r="F12442" t="s">
        <v>164</v>
      </c>
      <c r="G12442" t="s">
        <v>1063</v>
      </c>
      <c r="H12442" t="s">
        <v>132</v>
      </c>
      <c r="I12442">
        <v>0</v>
      </c>
      <c r="P12442">
        <v>0.456386946201292</v>
      </c>
      <c r="Q12442">
        <v>0</v>
      </c>
    </row>
    <row r="12443" spans="1:17">
      <c r="A12443" t="s">
        <v>122</v>
      </c>
      <c r="B12443">
        <v>2040</v>
      </c>
      <c r="C12443" t="s">
        <v>19</v>
      </c>
      <c r="D12443" t="s">
        <v>1062</v>
      </c>
      <c r="E12443" t="s">
        <v>162</v>
      </c>
      <c r="F12443" t="s">
        <v>164</v>
      </c>
      <c r="G12443" t="s">
        <v>1063</v>
      </c>
      <c r="H12443" t="s">
        <v>135</v>
      </c>
      <c r="I12443">
        <v>0</v>
      </c>
      <c r="P12443">
        <v>0.456386946201292</v>
      </c>
      <c r="Q12443">
        <v>0</v>
      </c>
    </row>
    <row r="12444" spans="1:17">
      <c r="A12444" t="s">
        <v>122</v>
      </c>
      <c r="B12444">
        <v>2040</v>
      </c>
      <c r="C12444" t="s">
        <v>19</v>
      </c>
      <c r="D12444" t="s">
        <v>1062</v>
      </c>
      <c r="E12444" t="s">
        <v>162</v>
      </c>
      <c r="F12444" t="s">
        <v>164</v>
      </c>
      <c r="G12444" t="s">
        <v>1063</v>
      </c>
      <c r="H12444" t="s">
        <v>136</v>
      </c>
      <c r="I12444">
        <v>0</v>
      </c>
      <c r="P12444">
        <v>0.456386946201292</v>
      </c>
      <c r="Q12444">
        <v>0</v>
      </c>
    </row>
    <row r="12445" spans="1:17">
      <c r="A12445" t="s">
        <v>122</v>
      </c>
      <c r="B12445">
        <v>2040</v>
      </c>
      <c r="C12445" t="s">
        <v>19</v>
      </c>
      <c r="D12445" t="s">
        <v>1062</v>
      </c>
      <c r="E12445" t="s">
        <v>162</v>
      </c>
      <c r="F12445" t="s">
        <v>159</v>
      </c>
      <c r="G12445" t="s">
        <v>1063</v>
      </c>
      <c r="H12445" t="s">
        <v>132</v>
      </c>
      <c r="I12445">
        <v>0</v>
      </c>
      <c r="P12445">
        <v>0.456386946201292</v>
      </c>
      <c r="Q12445">
        <v>0</v>
      </c>
    </row>
    <row r="12446" spans="1:17">
      <c r="A12446" t="s">
        <v>122</v>
      </c>
      <c r="B12446">
        <v>2040</v>
      </c>
      <c r="C12446" t="s">
        <v>19</v>
      </c>
      <c r="D12446" t="s">
        <v>1062</v>
      </c>
      <c r="E12446" t="s">
        <v>162</v>
      </c>
      <c r="F12446" t="s">
        <v>159</v>
      </c>
      <c r="G12446" t="s">
        <v>1063</v>
      </c>
      <c r="H12446" t="s">
        <v>135</v>
      </c>
      <c r="I12446">
        <v>0</v>
      </c>
      <c r="P12446">
        <v>0.456386946201292</v>
      </c>
      <c r="Q12446">
        <v>0</v>
      </c>
    </row>
    <row r="12447" spans="1:17">
      <c r="A12447" t="s">
        <v>122</v>
      </c>
      <c r="B12447">
        <v>2040</v>
      </c>
      <c r="C12447" t="s">
        <v>19</v>
      </c>
      <c r="D12447" t="s">
        <v>1062</v>
      </c>
      <c r="E12447" t="s">
        <v>162</v>
      </c>
      <c r="F12447" t="s">
        <v>159</v>
      </c>
      <c r="G12447" t="s">
        <v>1063</v>
      </c>
      <c r="H12447" t="s">
        <v>136</v>
      </c>
      <c r="I12447">
        <v>0</v>
      </c>
      <c r="P12447">
        <v>0.456386946201292</v>
      </c>
      <c r="Q12447">
        <v>0</v>
      </c>
    </row>
    <row r="12448" spans="1:17">
      <c r="A12448" t="s">
        <v>122</v>
      </c>
      <c r="B12448">
        <v>2040</v>
      </c>
      <c r="C12448" t="s">
        <v>19</v>
      </c>
      <c r="D12448" t="s">
        <v>1062</v>
      </c>
      <c r="E12448" t="s">
        <v>162</v>
      </c>
      <c r="F12448" t="s">
        <v>126</v>
      </c>
      <c r="G12448" t="s">
        <v>1063</v>
      </c>
      <c r="H12448" t="s">
        <v>132</v>
      </c>
      <c r="I12448">
        <v>0</v>
      </c>
      <c r="P12448">
        <v>0.456386946201292</v>
      </c>
      <c r="Q12448">
        <v>0</v>
      </c>
    </row>
    <row r="12449" spans="1:17">
      <c r="A12449" t="s">
        <v>122</v>
      </c>
      <c r="B12449">
        <v>2040</v>
      </c>
      <c r="C12449" t="s">
        <v>19</v>
      </c>
      <c r="D12449" t="s">
        <v>1062</v>
      </c>
      <c r="E12449" t="s">
        <v>162</v>
      </c>
      <c r="F12449" t="s">
        <v>126</v>
      </c>
      <c r="G12449" t="s">
        <v>1063</v>
      </c>
      <c r="H12449" t="s">
        <v>135</v>
      </c>
      <c r="I12449">
        <v>0</v>
      </c>
      <c r="P12449">
        <v>0.456386946201292</v>
      </c>
      <c r="Q12449">
        <v>0</v>
      </c>
    </row>
    <row r="12450" spans="1:17">
      <c r="A12450" t="s">
        <v>122</v>
      </c>
      <c r="B12450">
        <v>2040</v>
      </c>
      <c r="C12450" t="s">
        <v>19</v>
      </c>
      <c r="D12450" t="s">
        <v>1062</v>
      </c>
      <c r="E12450" t="s">
        <v>162</v>
      </c>
      <c r="F12450" t="s">
        <v>126</v>
      </c>
      <c r="G12450" t="s">
        <v>1063</v>
      </c>
      <c r="H12450" t="s">
        <v>136</v>
      </c>
      <c r="I12450">
        <v>0</v>
      </c>
      <c r="P12450">
        <v>0.456386946201292</v>
      </c>
      <c r="Q12450">
        <v>0</v>
      </c>
    </row>
    <row r="12451" spans="1:17">
      <c r="A12451" t="s">
        <v>122</v>
      </c>
      <c r="B12451">
        <v>2040</v>
      </c>
      <c r="C12451" t="s">
        <v>19</v>
      </c>
      <c r="D12451" t="s">
        <v>1062</v>
      </c>
      <c r="E12451" t="s">
        <v>162</v>
      </c>
      <c r="F12451" t="s">
        <v>165</v>
      </c>
      <c r="G12451" t="s">
        <v>1063</v>
      </c>
      <c r="H12451" t="s">
        <v>132</v>
      </c>
      <c r="I12451">
        <v>0</v>
      </c>
      <c r="P12451">
        <v>0.456386946201292</v>
      </c>
      <c r="Q12451">
        <v>0</v>
      </c>
    </row>
    <row r="12452" spans="1:17">
      <c r="A12452" t="s">
        <v>122</v>
      </c>
      <c r="B12452">
        <v>2040</v>
      </c>
      <c r="C12452" t="s">
        <v>19</v>
      </c>
      <c r="D12452" t="s">
        <v>1062</v>
      </c>
      <c r="E12452" t="s">
        <v>162</v>
      </c>
      <c r="F12452" t="s">
        <v>165</v>
      </c>
      <c r="G12452" t="s">
        <v>1063</v>
      </c>
      <c r="H12452" t="s">
        <v>135</v>
      </c>
      <c r="I12452">
        <v>0</v>
      </c>
      <c r="P12452">
        <v>0.456386946201292</v>
      </c>
      <c r="Q12452">
        <v>0</v>
      </c>
    </row>
    <row r="12453" spans="1:17">
      <c r="A12453" t="s">
        <v>122</v>
      </c>
      <c r="B12453">
        <v>2040</v>
      </c>
      <c r="C12453" t="s">
        <v>19</v>
      </c>
      <c r="D12453" t="s">
        <v>1062</v>
      </c>
      <c r="E12453" t="s">
        <v>162</v>
      </c>
      <c r="F12453" t="s">
        <v>165</v>
      </c>
      <c r="G12453" t="s">
        <v>1063</v>
      </c>
      <c r="H12453" t="s">
        <v>136</v>
      </c>
      <c r="I12453">
        <v>0</v>
      </c>
      <c r="P12453">
        <v>0.456386946201292</v>
      </c>
      <c r="Q12453">
        <v>0</v>
      </c>
    </row>
    <row r="12454" spans="1:17">
      <c r="A12454" t="s">
        <v>122</v>
      </c>
      <c r="B12454">
        <v>2040</v>
      </c>
      <c r="C12454" t="s">
        <v>19</v>
      </c>
      <c r="D12454" t="s">
        <v>1062</v>
      </c>
      <c r="E12454" t="s">
        <v>162</v>
      </c>
      <c r="F12454" t="s">
        <v>166</v>
      </c>
      <c r="G12454" t="s">
        <v>1063</v>
      </c>
      <c r="H12454" t="s">
        <v>132</v>
      </c>
      <c r="I12454">
        <v>0</v>
      </c>
      <c r="P12454">
        <v>0.456386946201292</v>
      </c>
      <c r="Q12454">
        <v>0</v>
      </c>
    </row>
    <row r="12455" spans="1:17">
      <c r="A12455" t="s">
        <v>122</v>
      </c>
      <c r="B12455">
        <v>2040</v>
      </c>
      <c r="C12455" t="s">
        <v>19</v>
      </c>
      <c r="D12455" t="s">
        <v>1062</v>
      </c>
      <c r="E12455" t="s">
        <v>162</v>
      </c>
      <c r="F12455" t="s">
        <v>166</v>
      </c>
      <c r="G12455" t="s">
        <v>1063</v>
      </c>
      <c r="H12455" t="s">
        <v>135</v>
      </c>
      <c r="I12455">
        <v>0</v>
      </c>
      <c r="P12455">
        <v>0.456386946201292</v>
      </c>
      <c r="Q12455">
        <v>0</v>
      </c>
    </row>
    <row r="12456" spans="1:17">
      <c r="A12456" t="s">
        <v>122</v>
      </c>
      <c r="B12456">
        <v>2040</v>
      </c>
      <c r="C12456" t="s">
        <v>19</v>
      </c>
      <c r="D12456" t="s">
        <v>1062</v>
      </c>
      <c r="E12456" t="s">
        <v>162</v>
      </c>
      <c r="F12456" t="s">
        <v>166</v>
      </c>
      <c r="G12456" t="s">
        <v>1063</v>
      </c>
      <c r="H12456" t="s">
        <v>136</v>
      </c>
      <c r="I12456">
        <v>0</v>
      </c>
      <c r="P12456">
        <v>0.456386946201292</v>
      </c>
      <c r="Q12456">
        <v>0</v>
      </c>
    </row>
    <row r="12457" spans="1:17">
      <c r="A12457" t="s">
        <v>122</v>
      </c>
      <c r="B12457">
        <v>2040</v>
      </c>
      <c r="C12457" t="s">
        <v>19</v>
      </c>
      <c r="D12457" t="s">
        <v>1062</v>
      </c>
      <c r="E12457" t="s">
        <v>162</v>
      </c>
      <c r="F12457" t="s">
        <v>160</v>
      </c>
      <c r="G12457" t="s">
        <v>1063</v>
      </c>
      <c r="H12457" t="s">
        <v>132</v>
      </c>
      <c r="I12457">
        <v>0</v>
      </c>
      <c r="P12457">
        <v>0.456386946201292</v>
      </c>
      <c r="Q12457">
        <v>0</v>
      </c>
    </row>
    <row r="12458" spans="1:17">
      <c r="A12458" t="s">
        <v>122</v>
      </c>
      <c r="B12458">
        <v>2040</v>
      </c>
      <c r="C12458" t="s">
        <v>19</v>
      </c>
      <c r="D12458" t="s">
        <v>1062</v>
      </c>
      <c r="E12458" t="s">
        <v>162</v>
      </c>
      <c r="F12458" t="s">
        <v>160</v>
      </c>
      <c r="G12458" t="s">
        <v>1063</v>
      </c>
      <c r="H12458" t="s">
        <v>135</v>
      </c>
      <c r="I12458">
        <v>0</v>
      </c>
      <c r="P12458">
        <v>0.456386946201292</v>
      </c>
      <c r="Q12458">
        <v>0</v>
      </c>
    </row>
    <row r="12459" spans="1:17">
      <c r="A12459" t="s">
        <v>122</v>
      </c>
      <c r="B12459">
        <v>2040</v>
      </c>
      <c r="C12459" t="s">
        <v>19</v>
      </c>
      <c r="D12459" t="s">
        <v>1062</v>
      </c>
      <c r="E12459" t="s">
        <v>162</v>
      </c>
      <c r="F12459" t="s">
        <v>160</v>
      </c>
      <c r="G12459" t="s">
        <v>1063</v>
      </c>
      <c r="H12459" t="s">
        <v>136</v>
      </c>
      <c r="I12459">
        <v>0</v>
      </c>
      <c r="P12459">
        <v>0.456386946201292</v>
      </c>
      <c r="Q12459">
        <v>0</v>
      </c>
    </row>
    <row r="12460" spans="1:17">
      <c r="A12460" t="s">
        <v>122</v>
      </c>
      <c r="B12460">
        <v>2040</v>
      </c>
      <c r="C12460" t="s">
        <v>20</v>
      </c>
      <c r="D12460" t="s">
        <v>1062</v>
      </c>
      <c r="E12460" t="s">
        <v>162</v>
      </c>
      <c r="F12460" t="s">
        <v>164</v>
      </c>
      <c r="G12460" t="s">
        <v>1063</v>
      </c>
      <c r="H12460" t="s">
        <v>132</v>
      </c>
      <c r="I12460">
        <v>0</v>
      </c>
      <c r="P12460">
        <v>0.456386946201292</v>
      </c>
      <c r="Q12460">
        <v>0</v>
      </c>
    </row>
    <row r="12461" spans="1:17">
      <c r="A12461" t="s">
        <v>122</v>
      </c>
      <c r="B12461">
        <v>2040</v>
      </c>
      <c r="C12461" t="s">
        <v>20</v>
      </c>
      <c r="D12461" t="s">
        <v>1062</v>
      </c>
      <c r="E12461" t="s">
        <v>162</v>
      </c>
      <c r="F12461" t="s">
        <v>164</v>
      </c>
      <c r="G12461" t="s">
        <v>1063</v>
      </c>
      <c r="H12461" t="s">
        <v>135</v>
      </c>
      <c r="I12461">
        <v>0</v>
      </c>
      <c r="P12461">
        <v>0.456386946201292</v>
      </c>
      <c r="Q12461">
        <v>0</v>
      </c>
    </row>
    <row r="12462" spans="1:17">
      <c r="A12462" t="s">
        <v>122</v>
      </c>
      <c r="B12462">
        <v>2040</v>
      </c>
      <c r="C12462" t="s">
        <v>20</v>
      </c>
      <c r="D12462" t="s">
        <v>1062</v>
      </c>
      <c r="E12462" t="s">
        <v>162</v>
      </c>
      <c r="F12462" t="s">
        <v>164</v>
      </c>
      <c r="G12462" t="s">
        <v>1063</v>
      </c>
      <c r="H12462" t="s">
        <v>136</v>
      </c>
      <c r="I12462">
        <v>0</v>
      </c>
      <c r="P12462">
        <v>0.456386946201292</v>
      </c>
      <c r="Q12462">
        <v>0</v>
      </c>
    </row>
    <row r="12463" spans="1:17">
      <c r="A12463" t="s">
        <v>122</v>
      </c>
      <c r="B12463">
        <v>2040</v>
      </c>
      <c r="C12463" t="s">
        <v>20</v>
      </c>
      <c r="D12463" t="s">
        <v>1062</v>
      </c>
      <c r="E12463" t="s">
        <v>162</v>
      </c>
      <c r="F12463" t="s">
        <v>159</v>
      </c>
      <c r="G12463" t="s">
        <v>1063</v>
      </c>
      <c r="H12463" t="s">
        <v>132</v>
      </c>
      <c r="I12463">
        <v>0</v>
      </c>
      <c r="P12463">
        <v>0.456386946201292</v>
      </c>
      <c r="Q12463">
        <v>0</v>
      </c>
    </row>
    <row r="12464" spans="1:17">
      <c r="A12464" t="s">
        <v>122</v>
      </c>
      <c r="B12464">
        <v>2040</v>
      </c>
      <c r="C12464" t="s">
        <v>20</v>
      </c>
      <c r="D12464" t="s">
        <v>1062</v>
      </c>
      <c r="E12464" t="s">
        <v>162</v>
      </c>
      <c r="F12464" t="s">
        <v>159</v>
      </c>
      <c r="G12464" t="s">
        <v>1063</v>
      </c>
      <c r="H12464" t="s">
        <v>135</v>
      </c>
      <c r="I12464">
        <v>0</v>
      </c>
      <c r="P12464">
        <v>0.456386946201292</v>
      </c>
      <c r="Q12464">
        <v>0</v>
      </c>
    </row>
    <row r="12465" spans="1:17">
      <c r="A12465" t="s">
        <v>122</v>
      </c>
      <c r="B12465">
        <v>2040</v>
      </c>
      <c r="C12465" t="s">
        <v>20</v>
      </c>
      <c r="D12465" t="s">
        <v>1062</v>
      </c>
      <c r="E12465" t="s">
        <v>162</v>
      </c>
      <c r="F12465" t="s">
        <v>159</v>
      </c>
      <c r="G12465" t="s">
        <v>1063</v>
      </c>
      <c r="H12465" t="s">
        <v>136</v>
      </c>
      <c r="I12465">
        <v>0</v>
      </c>
      <c r="P12465">
        <v>0.456386946201292</v>
      </c>
      <c r="Q12465">
        <v>0</v>
      </c>
    </row>
    <row r="12466" spans="1:17">
      <c r="A12466" t="s">
        <v>122</v>
      </c>
      <c r="B12466">
        <v>2040</v>
      </c>
      <c r="C12466" t="s">
        <v>20</v>
      </c>
      <c r="D12466" t="s">
        <v>1062</v>
      </c>
      <c r="E12466" t="s">
        <v>162</v>
      </c>
      <c r="F12466" t="s">
        <v>126</v>
      </c>
      <c r="G12466" t="s">
        <v>1063</v>
      </c>
      <c r="H12466" t="s">
        <v>132</v>
      </c>
      <c r="I12466">
        <v>0</v>
      </c>
      <c r="P12466">
        <v>0.456386946201292</v>
      </c>
      <c r="Q12466">
        <v>0</v>
      </c>
    </row>
    <row r="12467" spans="1:17">
      <c r="A12467" t="s">
        <v>122</v>
      </c>
      <c r="B12467">
        <v>2040</v>
      </c>
      <c r="C12467" t="s">
        <v>20</v>
      </c>
      <c r="D12467" t="s">
        <v>1062</v>
      </c>
      <c r="E12467" t="s">
        <v>162</v>
      </c>
      <c r="F12467" t="s">
        <v>126</v>
      </c>
      <c r="G12467" t="s">
        <v>1063</v>
      </c>
      <c r="H12467" t="s">
        <v>135</v>
      </c>
      <c r="I12467">
        <v>0</v>
      </c>
      <c r="P12467">
        <v>0.456386946201292</v>
      </c>
      <c r="Q12467">
        <v>0</v>
      </c>
    </row>
    <row r="12468" spans="1:17">
      <c r="A12468" t="s">
        <v>122</v>
      </c>
      <c r="B12468">
        <v>2040</v>
      </c>
      <c r="C12468" t="s">
        <v>20</v>
      </c>
      <c r="D12468" t="s">
        <v>1062</v>
      </c>
      <c r="E12468" t="s">
        <v>162</v>
      </c>
      <c r="F12468" t="s">
        <v>126</v>
      </c>
      <c r="G12468" t="s">
        <v>1063</v>
      </c>
      <c r="H12468" t="s">
        <v>136</v>
      </c>
      <c r="I12468">
        <v>0</v>
      </c>
      <c r="P12468">
        <v>0.456386946201292</v>
      </c>
      <c r="Q12468">
        <v>0</v>
      </c>
    </row>
    <row r="12469" spans="1:17">
      <c r="A12469" t="s">
        <v>122</v>
      </c>
      <c r="B12469">
        <v>2040</v>
      </c>
      <c r="C12469" t="s">
        <v>20</v>
      </c>
      <c r="D12469" t="s">
        <v>1062</v>
      </c>
      <c r="E12469" t="s">
        <v>162</v>
      </c>
      <c r="F12469" t="s">
        <v>165</v>
      </c>
      <c r="G12469" t="s">
        <v>1063</v>
      </c>
      <c r="H12469" t="s">
        <v>132</v>
      </c>
      <c r="I12469">
        <v>0</v>
      </c>
      <c r="P12469">
        <v>0.456386946201292</v>
      </c>
      <c r="Q12469">
        <v>0</v>
      </c>
    </row>
    <row r="12470" spans="1:17">
      <c r="A12470" t="s">
        <v>122</v>
      </c>
      <c r="B12470">
        <v>2040</v>
      </c>
      <c r="C12470" t="s">
        <v>20</v>
      </c>
      <c r="D12470" t="s">
        <v>1062</v>
      </c>
      <c r="E12470" t="s">
        <v>162</v>
      </c>
      <c r="F12470" t="s">
        <v>165</v>
      </c>
      <c r="G12470" t="s">
        <v>1063</v>
      </c>
      <c r="H12470" t="s">
        <v>135</v>
      </c>
      <c r="I12470">
        <v>0</v>
      </c>
      <c r="P12470">
        <v>0.456386946201292</v>
      </c>
      <c r="Q12470">
        <v>0</v>
      </c>
    </row>
    <row r="12471" spans="1:17">
      <c r="A12471" t="s">
        <v>122</v>
      </c>
      <c r="B12471">
        <v>2040</v>
      </c>
      <c r="C12471" t="s">
        <v>20</v>
      </c>
      <c r="D12471" t="s">
        <v>1062</v>
      </c>
      <c r="E12471" t="s">
        <v>162</v>
      </c>
      <c r="F12471" t="s">
        <v>165</v>
      </c>
      <c r="G12471" t="s">
        <v>1063</v>
      </c>
      <c r="H12471" t="s">
        <v>136</v>
      </c>
      <c r="I12471">
        <v>0</v>
      </c>
      <c r="P12471">
        <v>0.456386946201292</v>
      </c>
      <c r="Q12471">
        <v>0</v>
      </c>
    </row>
    <row r="12472" spans="1:17">
      <c r="A12472" t="s">
        <v>122</v>
      </c>
      <c r="B12472">
        <v>2040</v>
      </c>
      <c r="C12472" t="s">
        <v>20</v>
      </c>
      <c r="D12472" t="s">
        <v>1062</v>
      </c>
      <c r="E12472" t="s">
        <v>162</v>
      </c>
      <c r="F12472" t="s">
        <v>166</v>
      </c>
      <c r="G12472" t="s">
        <v>1063</v>
      </c>
      <c r="H12472" t="s">
        <v>132</v>
      </c>
      <c r="I12472">
        <v>0</v>
      </c>
      <c r="P12472">
        <v>0.456386946201292</v>
      </c>
      <c r="Q12472">
        <v>0</v>
      </c>
    </row>
    <row r="12473" spans="1:17">
      <c r="A12473" t="s">
        <v>122</v>
      </c>
      <c r="B12473">
        <v>2040</v>
      </c>
      <c r="C12473" t="s">
        <v>20</v>
      </c>
      <c r="D12473" t="s">
        <v>1062</v>
      </c>
      <c r="E12473" t="s">
        <v>162</v>
      </c>
      <c r="F12473" t="s">
        <v>166</v>
      </c>
      <c r="G12473" t="s">
        <v>1063</v>
      </c>
      <c r="H12473" t="s">
        <v>135</v>
      </c>
      <c r="I12473">
        <v>0</v>
      </c>
      <c r="P12473">
        <v>0.456386946201292</v>
      </c>
      <c r="Q12473">
        <v>0</v>
      </c>
    </row>
    <row r="12474" spans="1:17">
      <c r="A12474" t="s">
        <v>122</v>
      </c>
      <c r="B12474">
        <v>2040</v>
      </c>
      <c r="C12474" t="s">
        <v>20</v>
      </c>
      <c r="D12474" t="s">
        <v>1062</v>
      </c>
      <c r="E12474" t="s">
        <v>162</v>
      </c>
      <c r="F12474" t="s">
        <v>166</v>
      </c>
      <c r="G12474" t="s">
        <v>1063</v>
      </c>
      <c r="H12474" t="s">
        <v>136</v>
      </c>
      <c r="I12474">
        <v>0</v>
      </c>
      <c r="P12474">
        <v>0.456386946201292</v>
      </c>
      <c r="Q12474">
        <v>0</v>
      </c>
    </row>
    <row r="12475" spans="1:17">
      <c r="A12475" t="s">
        <v>122</v>
      </c>
      <c r="B12475">
        <v>2040</v>
      </c>
      <c r="C12475" t="s">
        <v>20</v>
      </c>
      <c r="D12475" t="s">
        <v>1062</v>
      </c>
      <c r="E12475" t="s">
        <v>162</v>
      </c>
      <c r="F12475" t="s">
        <v>160</v>
      </c>
      <c r="G12475" t="s">
        <v>1063</v>
      </c>
      <c r="H12475" t="s">
        <v>132</v>
      </c>
      <c r="I12475">
        <v>0</v>
      </c>
      <c r="P12475">
        <v>0.456386946201292</v>
      </c>
      <c r="Q12475">
        <v>0</v>
      </c>
    </row>
    <row r="12476" spans="1:17">
      <c r="A12476" t="s">
        <v>122</v>
      </c>
      <c r="B12476">
        <v>2040</v>
      </c>
      <c r="C12476" t="s">
        <v>20</v>
      </c>
      <c r="D12476" t="s">
        <v>1062</v>
      </c>
      <c r="E12476" t="s">
        <v>162</v>
      </c>
      <c r="F12476" t="s">
        <v>160</v>
      </c>
      <c r="G12476" t="s">
        <v>1063</v>
      </c>
      <c r="H12476" t="s">
        <v>135</v>
      </c>
      <c r="I12476">
        <v>0</v>
      </c>
      <c r="P12476">
        <v>0.456386946201292</v>
      </c>
      <c r="Q12476">
        <v>0</v>
      </c>
    </row>
    <row r="12477" spans="1:17">
      <c r="A12477" t="s">
        <v>122</v>
      </c>
      <c r="B12477">
        <v>2040</v>
      </c>
      <c r="C12477" t="s">
        <v>20</v>
      </c>
      <c r="D12477" t="s">
        <v>1062</v>
      </c>
      <c r="E12477" t="s">
        <v>162</v>
      </c>
      <c r="F12477" t="s">
        <v>160</v>
      </c>
      <c r="G12477" t="s">
        <v>1063</v>
      </c>
      <c r="H12477" t="s">
        <v>136</v>
      </c>
      <c r="I12477">
        <v>0</v>
      </c>
      <c r="P12477">
        <v>0.456386946201292</v>
      </c>
      <c r="Q12477">
        <v>0</v>
      </c>
    </row>
    <row r="12478" spans="1:17">
      <c r="A12478" t="s">
        <v>122</v>
      </c>
      <c r="B12478">
        <v>2041</v>
      </c>
      <c r="C12478" t="s">
        <v>5</v>
      </c>
      <c r="D12478" t="s">
        <v>1062</v>
      </c>
      <c r="E12478" t="s">
        <v>170</v>
      </c>
      <c r="F12478" t="s">
        <v>164</v>
      </c>
      <c r="G12478" t="s">
        <v>1063</v>
      </c>
      <c r="H12478" t="s">
        <v>132</v>
      </c>
      <c r="I12478">
        <v>0</v>
      </c>
      <c r="P12478">
        <v>0.43883360211662698</v>
      </c>
      <c r="Q12478">
        <v>0</v>
      </c>
    </row>
    <row r="12479" spans="1:17">
      <c r="A12479" t="s">
        <v>122</v>
      </c>
      <c r="B12479">
        <v>2041</v>
      </c>
      <c r="C12479" t="s">
        <v>5</v>
      </c>
      <c r="D12479" t="s">
        <v>1062</v>
      </c>
      <c r="E12479" t="s">
        <v>170</v>
      </c>
      <c r="F12479" t="s">
        <v>164</v>
      </c>
      <c r="G12479" t="s">
        <v>1063</v>
      </c>
      <c r="H12479" t="s">
        <v>135</v>
      </c>
      <c r="I12479">
        <v>0</v>
      </c>
      <c r="P12479">
        <v>0.43883360211662698</v>
      </c>
      <c r="Q12479">
        <v>0</v>
      </c>
    </row>
    <row r="12480" spans="1:17">
      <c r="A12480" t="s">
        <v>122</v>
      </c>
      <c r="B12480">
        <v>2041</v>
      </c>
      <c r="C12480" t="s">
        <v>5</v>
      </c>
      <c r="D12480" t="s">
        <v>1062</v>
      </c>
      <c r="E12480" t="s">
        <v>170</v>
      </c>
      <c r="F12480" t="s">
        <v>164</v>
      </c>
      <c r="G12480" t="s">
        <v>1063</v>
      </c>
      <c r="H12480" t="s">
        <v>136</v>
      </c>
      <c r="I12480">
        <v>0</v>
      </c>
      <c r="P12480">
        <v>0.43883360211662698</v>
      </c>
      <c r="Q12480">
        <v>0</v>
      </c>
    </row>
    <row r="12481" spans="1:17">
      <c r="A12481" t="s">
        <v>122</v>
      </c>
      <c r="B12481">
        <v>2041</v>
      </c>
      <c r="C12481" t="s">
        <v>5</v>
      </c>
      <c r="D12481" t="s">
        <v>1062</v>
      </c>
      <c r="E12481" t="s">
        <v>170</v>
      </c>
      <c r="F12481" t="s">
        <v>159</v>
      </c>
      <c r="G12481" t="s">
        <v>1063</v>
      </c>
      <c r="H12481" t="s">
        <v>132</v>
      </c>
      <c r="I12481">
        <v>0</v>
      </c>
      <c r="P12481">
        <v>0.43883360211662698</v>
      </c>
      <c r="Q12481">
        <v>0</v>
      </c>
    </row>
    <row r="12482" spans="1:17">
      <c r="A12482" t="s">
        <v>122</v>
      </c>
      <c r="B12482">
        <v>2041</v>
      </c>
      <c r="C12482" t="s">
        <v>5</v>
      </c>
      <c r="D12482" t="s">
        <v>1062</v>
      </c>
      <c r="E12482" t="s">
        <v>170</v>
      </c>
      <c r="F12482" t="s">
        <v>159</v>
      </c>
      <c r="G12482" t="s">
        <v>1063</v>
      </c>
      <c r="H12482" t="s">
        <v>135</v>
      </c>
      <c r="I12482">
        <v>0</v>
      </c>
      <c r="P12482">
        <v>0.43883360211662698</v>
      </c>
      <c r="Q12482">
        <v>0</v>
      </c>
    </row>
    <row r="12483" spans="1:17">
      <c r="A12483" t="s">
        <v>122</v>
      </c>
      <c r="B12483">
        <v>2041</v>
      </c>
      <c r="C12483" t="s">
        <v>5</v>
      </c>
      <c r="D12483" t="s">
        <v>1062</v>
      </c>
      <c r="E12483" t="s">
        <v>170</v>
      </c>
      <c r="F12483" t="s">
        <v>159</v>
      </c>
      <c r="G12483" t="s">
        <v>1063</v>
      </c>
      <c r="H12483" t="s">
        <v>136</v>
      </c>
      <c r="I12483">
        <v>0</v>
      </c>
      <c r="P12483">
        <v>0.43883360211662698</v>
      </c>
      <c r="Q12483">
        <v>0</v>
      </c>
    </row>
    <row r="12484" spans="1:17">
      <c r="A12484" t="s">
        <v>122</v>
      </c>
      <c r="B12484">
        <v>2041</v>
      </c>
      <c r="C12484" t="s">
        <v>5</v>
      </c>
      <c r="D12484" t="s">
        <v>1062</v>
      </c>
      <c r="E12484" t="s">
        <v>170</v>
      </c>
      <c r="F12484" t="s">
        <v>126</v>
      </c>
      <c r="G12484" t="s">
        <v>1063</v>
      </c>
      <c r="H12484" t="s">
        <v>132</v>
      </c>
      <c r="I12484">
        <v>4244873.9669342497</v>
      </c>
      <c r="P12484">
        <v>0.43883360211662698</v>
      </c>
      <c r="Q12484">
        <v>1862793.33344085</v>
      </c>
    </row>
    <row r="12485" spans="1:17">
      <c r="A12485" t="s">
        <v>122</v>
      </c>
      <c r="B12485">
        <v>2041</v>
      </c>
      <c r="C12485" t="s">
        <v>5</v>
      </c>
      <c r="D12485" t="s">
        <v>1062</v>
      </c>
      <c r="E12485" t="s">
        <v>170</v>
      </c>
      <c r="F12485" t="s">
        <v>126</v>
      </c>
      <c r="G12485" t="s">
        <v>1063</v>
      </c>
      <c r="H12485" t="s">
        <v>135</v>
      </c>
      <c r="I12485">
        <v>0</v>
      </c>
      <c r="P12485">
        <v>0.43883360211662698</v>
      </c>
      <c r="Q12485">
        <v>0</v>
      </c>
    </row>
    <row r="12486" spans="1:17">
      <c r="A12486" t="s">
        <v>122</v>
      </c>
      <c r="B12486">
        <v>2041</v>
      </c>
      <c r="C12486" t="s">
        <v>5</v>
      </c>
      <c r="D12486" t="s">
        <v>1062</v>
      </c>
      <c r="E12486" t="s">
        <v>170</v>
      </c>
      <c r="F12486" t="s">
        <v>126</v>
      </c>
      <c r="G12486" t="s">
        <v>1063</v>
      </c>
      <c r="H12486" t="s">
        <v>136</v>
      </c>
      <c r="I12486">
        <v>1125040000</v>
      </c>
      <c r="P12486">
        <v>0.43883360211662698</v>
      </c>
      <c r="Q12486">
        <v>493705355.72528899</v>
      </c>
    </row>
    <row r="12487" spans="1:17">
      <c r="A12487" t="s">
        <v>122</v>
      </c>
      <c r="B12487">
        <v>2041</v>
      </c>
      <c r="C12487" t="s">
        <v>5</v>
      </c>
      <c r="D12487" t="s">
        <v>1062</v>
      </c>
      <c r="E12487" t="s">
        <v>170</v>
      </c>
      <c r="F12487" t="s">
        <v>165</v>
      </c>
      <c r="G12487" t="s">
        <v>1063</v>
      </c>
      <c r="H12487" t="s">
        <v>132</v>
      </c>
      <c r="I12487">
        <v>0</v>
      </c>
      <c r="P12487">
        <v>0.43883360211662698</v>
      </c>
      <c r="Q12487">
        <v>0</v>
      </c>
    </row>
    <row r="12488" spans="1:17">
      <c r="A12488" t="s">
        <v>122</v>
      </c>
      <c r="B12488">
        <v>2041</v>
      </c>
      <c r="C12488" t="s">
        <v>5</v>
      </c>
      <c r="D12488" t="s">
        <v>1062</v>
      </c>
      <c r="E12488" t="s">
        <v>170</v>
      </c>
      <c r="F12488" t="s">
        <v>165</v>
      </c>
      <c r="G12488" t="s">
        <v>1063</v>
      </c>
      <c r="H12488" t="s">
        <v>135</v>
      </c>
      <c r="I12488">
        <v>0</v>
      </c>
      <c r="P12488">
        <v>0.43883360211662698</v>
      </c>
      <c r="Q12488">
        <v>0</v>
      </c>
    </row>
    <row r="12489" spans="1:17">
      <c r="A12489" t="s">
        <v>122</v>
      </c>
      <c r="B12489">
        <v>2041</v>
      </c>
      <c r="C12489" t="s">
        <v>5</v>
      </c>
      <c r="D12489" t="s">
        <v>1062</v>
      </c>
      <c r="E12489" t="s">
        <v>170</v>
      </c>
      <c r="F12489" t="s">
        <v>165</v>
      </c>
      <c r="G12489" t="s">
        <v>1063</v>
      </c>
      <c r="H12489" t="s">
        <v>136</v>
      </c>
      <c r="I12489">
        <v>0</v>
      </c>
      <c r="P12489">
        <v>0.43883360211662698</v>
      </c>
      <c r="Q12489">
        <v>0</v>
      </c>
    </row>
    <row r="12490" spans="1:17">
      <c r="A12490" t="s">
        <v>122</v>
      </c>
      <c r="B12490">
        <v>2041</v>
      </c>
      <c r="C12490" t="s">
        <v>5</v>
      </c>
      <c r="D12490" t="s">
        <v>1062</v>
      </c>
      <c r="E12490" t="s">
        <v>170</v>
      </c>
      <c r="F12490" t="s">
        <v>166</v>
      </c>
      <c r="G12490" t="s">
        <v>1063</v>
      </c>
      <c r="H12490" t="s">
        <v>132</v>
      </c>
      <c r="I12490">
        <v>0</v>
      </c>
      <c r="P12490">
        <v>0.43883360211662698</v>
      </c>
      <c r="Q12490">
        <v>0</v>
      </c>
    </row>
    <row r="12491" spans="1:17">
      <c r="A12491" t="s">
        <v>122</v>
      </c>
      <c r="B12491">
        <v>2041</v>
      </c>
      <c r="C12491" t="s">
        <v>5</v>
      </c>
      <c r="D12491" t="s">
        <v>1062</v>
      </c>
      <c r="E12491" t="s">
        <v>170</v>
      </c>
      <c r="F12491" t="s">
        <v>166</v>
      </c>
      <c r="G12491" t="s">
        <v>1063</v>
      </c>
      <c r="H12491" t="s">
        <v>135</v>
      </c>
      <c r="I12491">
        <v>0</v>
      </c>
      <c r="P12491">
        <v>0.43883360211662698</v>
      </c>
      <c r="Q12491">
        <v>0</v>
      </c>
    </row>
    <row r="12492" spans="1:17">
      <c r="A12492" t="s">
        <v>122</v>
      </c>
      <c r="B12492">
        <v>2041</v>
      </c>
      <c r="C12492" t="s">
        <v>5</v>
      </c>
      <c r="D12492" t="s">
        <v>1062</v>
      </c>
      <c r="E12492" t="s">
        <v>170</v>
      </c>
      <c r="F12492" t="s">
        <v>166</v>
      </c>
      <c r="G12492" t="s">
        <v>1063</v>
      </c>
      <c r="H12492" t="s">
        <v>136</v>
      </c>
      <c r="I12492">
        <v>0</v>
      </c>
      <c r="P12492">
        <v>0.43883360211662698</v>
      </c>
      <c r="Q12492">
        <v>0</v>
      </c>
    </row>
    <row r="12493" spans="1:17">
      <c r="A12493" t="s">
        <v>122</v>
      </c>
      <c r="B12493">
        <v>2041</v>
      </c>
      <c r="C12493" t="s">
        <v>5</v>
      </c>
      <c r="D12493" t="s">
        <v>1062</v>
      </c>
      <c r="E12493" t="s">
        <v>170</v>
      </c>
      <c r="F12493" t="s">
        <v>160</v>
      </c>
      <c r="G12493" t="s">
        <v>1063</v>
      </c>
      <c r="H12493" t="s">
        <v>132</v>
      </c>
      <c r="I12493">
        <v>0</v>
      </c>
      <c r="P12493">
        <v>0.43883360211662698</v>
      </c>
      <c r="Q12493">
        <v>0</v>
      </c>
    </row>
    <row r="12494" spans="1:17">
      <c r="A12494" t="s">
        <v>122</v>
      </c>
      <c r="B12494">
        <v>2041</v>
      </c>
      <c r="C12494" t="s">
        <v>5</v>
      </c>
      <c r="D12494" t="s">
        <v>1062</v>
      </c>
      <c r="E12494" t="s">
        <v>170</v>
      </c>
      <c r="F12494" t="s">
        <v>160</v>
      </c>
      <c r="G12494" t="s">
        <v>1063</v>
      </c>
      <c r="H12494" t="s">
        <v>135</v>
      </c>
      <c r="I12494">
        <v>0</v>
      </c>
      <c r="P12494">
        <v>0.43883360211662698</v>
      </c>
      <c r="Q12494">
        <v>0</v>
      </c>
    </row>
    <row r="12495" spans="1:17">
      <c r="A12495" t="s">
        <v>122</v>
      </c>
      <c r="B12495">
        <v>2041</v>
      </c>
      <c r="C12495" t="s">
        <v>5</v>
      </c>
      <c r="D12495" t="s">
        <v>1062</v>
      </c>
      <c r="E12495" t="s">
        <v>170</v>
      </c>
      <c r="F12495" t="s">
        <v>160</v>
      </c>
      <c r="G12495" t="s">
        <v>1063</v>
      </c>
      <c r="H12495" t="s">
        <v>136</v>
      </c>
      <c r="I12495">
        <v>0</v>
      </c>
      <c r="P12495">
        <v>0.43883360211662698</v>
      </c>
      <c r="Q12495">
        <v>0</v>
      </c>
    </row>
    <row r="12496" spans="1:17">
      <c r="A12496" t="s">
        <v>122</v>
      </c>
      <c r="B12496">
        <v>2041</v>
      </c>
      <c r="C12496" t="s">
        <v>7</v>
      </c>
      <c r="D12496" t="s">
        <v>1064</v>
      </c>
      <c r="E12496" t="s">
        <v>162</v>
      </c>
      <c r="F12496" t="s">
        <v>164</v>
      </c>
      <c r="G12496" t="s">
        <v>1065</v>
      </c>
      <c r="H12496" t="s">
        <v>132</v>
      </c>
      <c r="I12496">
        <v>0</v>
      </c>
      <c r="P12496">
        <v>0.43883360211662698</v>
      </c>
      <c r="Q12496">
        <v>0</v>
      </c>
    </row>
    <row r="12497" spans="1:17">
      <c r="A12497" t="s">
        <v>122</v>
      </c>
      <c r="B12497">
        <v>2041</v>
      </c>
      <c r="C12497" t="s">
        <v>7</v>
      </c>
      <c r="D12497" t="s">
        <v>1064</v>
      </c>
      <c r="E12497" t="s">
        <v>162</v>
      </c>
      <c r="F12497" t="s">
        <v>164</v>
      </c>
      <c r="G12497" t="s">
        <v>1065</v>
      </c>
      <c r="H12497" t="s">
        <v>135</v>
      </c>
      <c r="I12497">
        <v>0</v>
      </c>
      <c r="P12497">
        <v>0.43883360211662698</v>
      </c>
      <c r="Q12497">
        <v>0</v>
      </c>
    </row>
    <row r="12498" spans="1:17">
      <c r="A12498" t="s">
        <v>122</v>
      </c>
      <c r="B12498">
        <v>2041</v>
      </c>
      <c r="C12498" t="s">
        <v>7</v>
      </c>
      <c r="D12498" t="s">
        <v>1064</v>
      </c>
      <c r="E12498" t="s">
        <v>162</v>
      </c>
      <c r="F12498" t="s">
        <v>164</v>
      </c>
      <c r="G12498" t="s">
        <v>1065</v>
      </c>
      <c r="H12498" t="s">
        <v>136</v>
      </c>
      <c r="I12498">
        <v>0</v>
      </c>
      <c r="P12498">
        <v>0.43883360211662698</v>
      </c>
      <c r="Q12498">
        <v>0</v>
      </c>
    </row>
    <row r="12499" spans="1:17">
      <c r="A12499" t="s">
        <v>122</v>
      </c>
      <c r="B12499">
        <v>2041</v>
      </c>
      <c r="C12499" t="s">
        <v>7</v>
      </c>
      <c r="D12499" t="s">
        <v>1064</v>
      </c>
      <c r="E12499" t="s">
        <v>162</v>
      </c>
      <c r="F12499" t="s">
        <v>159</v>
      </c>
      <c r="G12499" t="s">
        <v>1065</v>
      </c>
      <c r="H12499" t="s">
        <v>132</v>
      </c>
      <c r="I12499">
        <v>0</v>
      </c>
      <c r="P12499">
        <v>0.43883360211662698</v>
      </c>
      <c r="Q12499">
        <v>0</v>
      </c>
    </row>
    <row r="12500" spans="1:17">
      <c r="A12500" t="s">
        <v>122</v>
      </c>
      <c r="B12500">
        <v>2041</v>
      </c>
      <c r="C12500" t="s">
        <v>7</v>
      </c>
      <c r="D12500" t="s">
        <v>1064</v>
      </c>
      <c r="E12500" t="s">
        <v>162</v>
      </c>
      <c r="F12500" t="s">
        <v>159</v>
      </c>
      <c r="G12500" t="s">
        <v>1065</v>
      </c>
      <c r="H12500" t="s">
        <v>135</v>
      </c>
      <c r="I12500">
        <v>0</v>
      </c>
      <c r="P12500">
        <v>0.43883360211662698</v>
      </c>
      <c r="Q12500">
        <v>0</v>
      </c>
    </row>
    <row r="12501" spans="1:17">
      <c r="A12501" t="s">
        <v>122</v>
      </c>
      <c r="B12501">
        <v>2041</v>
      </c>
      <c r="C12501" t="s">
        <v>7</v>
      </c>
      <c r="D12501" t="s">
        <v>1064</v>
      </c>
      <c r="E12501" t="s">
        <v>162</v>
      </c>
      <c r="F12501" t="s">
        <v>159</v>
      </c>
      <c r="G12501" t="s">
        <v>1065</v>
      </c>
      <c r="H12501" t="s">
        <v>136</v>
      </c>
      <c r="I12501">
        <v>0</v>
      </c>
      <c r="P12501">
        <v>0.43883360211662698</v>
      </c>
      <c r="Q12501">
        <v>0</v>
      </c>
    </row>
    <row r="12502" spans="1:17">
      <c r="A12502" t="s">
        <v>122</v>
      </c>
      <c r="B12502">
        <v>2041</v>
      </c>
      <c r="C12502" t="s">
        <v>7</v>
      </c>
      <c r="D12502" t="s">
        <v>1064</v>
      </c>
      <c r="E12502" t="s">
        <v>162</v>
      </c>
      <c r="F12502" t="s">
        <v>126</v>
      </c>
      <c r="G12502" t="s">
        <v>1065</v>
      </c>
      <c r="H12502" t="s">
        <v>132</v>
      </c>
      <c r="I12502">
        <v>0</v>
      </c>
      <c r="P12502">
        <v>0.43883360211662698</v>
      </c>
      <c r="Q12502">
        <v>0</v>
      </c>
    </row>
    <row r="12503" spans="1:17">
      <c r="A12503" t="s">
        <v>122</v>
      </c>
      <c r="B12503">
        <v>2041</v>
      </c>
      <c r="C12503" t="s">
        <v>7</v>
      </c>
      <c r="D12503" t="s">
        <v>1064</v>
      </c>
      <c r="E12503" t="s">
        <v>162</v>
      </c>
      <c r="F12503" t="s">
        <v>126</v>
      </c>
      <c r="G12503" t="s">
        <v>1065</v>
      </c>
      <c r="H12503" t="s">
        <v>135</v>
      </c>
      <c r="I12503">
        <v>0</v>
      </c>
      <c r="P12503">
        <v>0.43883360211662698</v>
      </c>
      <c r="Q12503">
        <v>0</v>
      </c>
    </row>
    <row r="12504" spans="1:17">
      <c r="A12504" t="s">
        <v>122</v>
      </c>
      <c r="B12504">
        <v>2041</v>
      </c>
      <c r="C12504" t="s">
        <v>7</v>
      </c>
      <c r="D12504" t="s">
        <v>1064</v>
      </c>
      <c r="E12504" t="s">
        <v>162</v>
      </c>
      <c r="F12504" t="s">
        <v>126</v>
      </c>
      <c r="G12504" t="s">
        <v>1065</v>
      </c>
      <c r="H12504" t="s">
        <v>136</v>
      </c>
      <c r="I12504">
        <v>0</v>
      </c>
      <c r="P12504">
        <v>0.43883360211662698</v>
      </c>
      <c r="Q12504">
        <v>0</v>
      </c>
    </row>
    <row r="12505" spans="1:17">
      <c r="A12505" t="s">
        <v>122</v>
      </c>
      <c r="B12505">
        <v>2041</v>
      </c>
      <c r="C12505" t="s">
        <v>7</v>
      </c>
      <c r="D12505" t="s">
        <v>1064</v>
      </c>
      <c r="E12505" t="s">
        <v>162</v>
      </c>
      <c r="F12505" t="s">
        <v>165</v>
      </c>
      <c r="G12505" t="s">
        <v>1065</v>
      </c>
      <c r="H12505" t="s">
        <v>132</v>
      </c>
      <c r="I12505">
        <v>0</v>
      </c>
      <c r="P12505">
        <v>0.43883360211662698</v>
      </c>
      <c r="Q12505">
        <v>0</v>
      </c>
    </row>
    <row r="12506" spans="1:17">
      <c r="A12506" t="s">
        <v>122</v>
      </c>
      <c r="B12506">
        <v>2041</v>
      </c>
      <c r="C12506" t="s">
        <v>7</v>
      </c>
      <c r="D12506" t="s">
        <v>1064</v>
      </c>
      <c r="E12506" t="s">
        <v>162</v>
      </c>
      <c r="F12506" t="s">
        <v>165</v>
      </c>
      <c r="G12506" t="s">
        <v>1065</v>
      </c>
      <c r="H12506" t="s">
        <v>135</v>
      </c>
      <c r="I12506">
        <v>0</v>
      </c>
      <c r="P12506">
        <v>0.43883360211662698</v>
      </c>
      <c r="Q12506">
        <v>0</v>
      </c>
    </row>
    <row r="12507" spans="1:17">
      <c r="A12507" t="s">
        <v>122</v>
      </c>
      <c r="B12507">
        <v>2041</v>
      </c>
      <c r="C12507" t="s">
        <v>7</v>
      </c>
      <c r="D12507" t="s">
        <v>1064</v>
      </c>
      <c r="E12507" t="s">
        <v>162</v>
      </c>
      <c r="F12507" t="s">
        <v>165</v>
      </c>
      <c r="G12507" t="s">
        <v>1065</v>
      </c>
      <c r="H12507" t="s">
        <v>136</v>
      </c>
      <c r="I12507">
        <v>0</v>
      </c>
      <c r="P12507">
        <v>0.43883360211662698</v>
      </c>
      <c r="Q12507">
        <v>0</v>
      </c>
    </row>
    <row r="12508" spans="1:17">
      <c r="A12508" t="s">
        <v>122</v>
      </c>
      <c r="B12508">
        <v>2041</v>
      </c>
      <c r="C12508" t="s">
        <v>7</v>
      </c>
      <c r="D12508" t="s">
        <v>1064</v>
      </c>
      <c r="E12508" t="s">
        <v>162</v>
      </c>
      <c r="F12508" t="s">
        <v>166</v>
      </c>
      <c r="G12508" t="s">
        <v>1065</v>
      </c>
      <c r="H12508" t="s">
        <v>132</v>
      </c>
      <c r="I12508">
        <v>0</v>
      </c>
      <c r="P12508">
        <v>0.43883360211662698</v>
      </c>
      <c r="Q12508">
        <v>0</v>
      </c>
    </row>
    <row r="12509" spans="1:17">
      <c r="A12509" t="s">
        <v>122</v>
      </c>
      <c r="B12509">
        <v>2041</v>
      </c>
      <c r="C12509" t="s">
        <v>7</v>
      </c>
      <c r="D12509" t="s">
        <v>1064</v>
      </c>
      <c r="E12509" t="s">
        <v>162</v>
      </c>
      <c r="F12509" t="s">
        <v>166</v>
      </c>
      <c r="G12509" t="s">
        <v>1065</v>
      </c>
      <c r="H12509" t="s">
        <v>135</v>
      </c>
      <c r="I12509">
        <v>0</v>
      </c>
      <c r="P12509">
        <v>0.43883360211662698</v>
      </c>
      <c r="Q12509">
        <v>0</v>
      </c>
    </row>
    <row r="12510" spans="1:17">
      <c r="A12510" t="s">
        <v>122</v>
      </c>
      <c r="B12510">
        <v>2041</v>
      </c>
      <c r="C12510" t="s">
        <v>7</v>
      </c>
      <c r="D12510" t="s">
        <v>1064</v>
      </c>
      <c r="E12510" t="s">
        <v>162</v>
      </c>
      <c r="F12510" t="s">
        <v>166</v>
      </c>
      <c r="G12510" t="s">
        <v>1065</v>
      </c>
      <c r="H12510" t="s">
        <v>136</v>
      </c>
      <c r="I12510">
        <v>0</v>
      </c>
      <c r="P12510">
        <v>0.43883360211662698</v>
      </c>
      <c r="Q12510">
        <v>0</v>
      </c>
    </row>
    <row r="12511" spans="1:17">
      <c r="A12511" t="s">
        <v>122</v>
      </c>
      <c r="B12511">
        <v>2041</v>
      </c>
      <c r="C12511" t="s">
        <v>7</v>
      </c>
      <c r="D12511" t="s">
        <v>1064</v>
      </c>
      <c r="E12511" t="s">
        <v>162</v>
      </c>
      <c r="F12511" t="s">
        <v>160</v>
      </c>
      <c r="G12511" t="s">
        <v>1065</v>
      </c>
      <c r="H12511" t="s">
        <v>132</v>
      </c>
      <c r="I12511">
        <v>0</v>
      </c>
      <c r="P12511">
        <v>0.43883360211662698</v>
      </c>
      <c r="Q12511">
        <v>0</v>
      </c>
    </row>
    <row r="12512" spans="1:17">
      <c r="A12512" t="s">
        <v>122</v>
      </c>
      <c r="B12512">
        <v>2041</v>
      </c>
      <c r="C12512" t="s">
        <v>7</v>
      </c>
      <c r="D12512" t="s">
        <v>1064</v>
      </c>
      <c r="E12512" t="s">
        <v>162</v>
      </c>
      <c r="F12512" t="s">
        <v>160</v>
      </c>
      <c r="G12512" t="s">
        <v>1065</v>
      </c>
      <c r="H12512" t="s">
        <v>135</v>
      </c>
      <c r="I12512">
        <v>0</v>
      </c>
      <c r="P12512">
        <v>0.43883360211662698</v>
      </c>
      <c r="Q12512">
        <v>0</v>
      </c>
    </row>
    <row r="12513" spans="1:17">
      <c r="A12513" t="s">
        <v>122</v>
      </c>
      <c r="B12513">
        <v>2041</v>
      </c>
      <c r="C12513" t="s">
        <v>7</v>
      </c>
      <c r="D12513" t="s">
        <v>1064</v>
      </c>
      <c r="E12513" t="s">
        <v>162</v>
      </c>
      <c r="F12513" t="s">
        <v>160</v>
      </c>
      <c r="G12513" t="s">
        <v>1065</v>
      </c>
      <c r="H12513" t="s">
        <v>136</v>
      </c>
      <c r="I12513">
        <v>0</v>
      </c>
      <c r="P12513">
        <v>0.43883360211662698</v>
      </c>
      <c r="Q12513">
        <v>0</v>
      </c>
    </row>
    <row r="12514" spans="1:17">
      <c r="A12514" t="s">
        <v>122</v>
      </c>
      <c r="B12514">
        <v>2041</v>
      </c>
      <c r="C12514" t="s">
        <v>13</v>
      </c>
      <c r="D12514" t="s">
        <v>1062</v>
      </c>
      <c r="E12514" t="s">
        <v>162</v>
      </c>
      <c r="F12514" t="s">
        <v>164</v>
      </c>
      <c r="G12514" t="s">
        <v>1063</v>
      </c>
      <c r="H12514" t="s">
        <v>132</v>
      </c>
      <c r="I12514">
        <v>0</v>
      </c>
      <c r="P12514">
        <v>0.43883360211662698</v>
      </c>
      <c r="Q12514">
        <v>0</v>
      </c>
    </row>
    <row r="12515" spans="1:17">
      <c r="A12515" t="s">
        <v>122</v>
      </c>
      <c r="B12515">
        <v>2041</v>
      </c>
      <c r="C12515" t="s">
        <v>13</v>
      </c>
      <c r="D12515" t="s">
        <v>1062</v>
      </c>
      <c r="E12515" t="s">
        <v>162</v>
      </c>
      <c r="F12515" t="s">
        <v>164</v>
      </c>
      <c r="G12515" t="s">
        <v>1063</v>
      </c>
      <c r="H12515" t="s">
        <v>135</v>
      </c>
      <c r="I12515">
        <v>0</v>
      </c>
      <c r="P12515">
        <v>0.43883360211662698</v>
      </c>
      <c r="Q12515">
        <v>0</v>
      </c>
    </row>
    <row r="12516" spans="1:17">
      <c r="A12516" t="s">
        <v>122</v>
      </c>
      <c r="B12516">
        <v>2041</v>
      </c>
      <c r="C12516" t="s">
        <v>13</v>
      </c>
      <c r="D12516" t="s">
        <v>1062</v>
      </c>
      <c r="E12516" t="s">
        <v>162</v>
      </c>
      <c r="F12516" t="s">
        <v>164</v>
      </c>
      <c r="G12516" t="s">
        <v>1063</v>
      </c>
      <c r="H12516" t="s">
        <v>136</v>
      </c>
      <c r="I12516">
        <v>0</v>
      </c>
      <c r="P12516">
        <v>0.43883360211662698</v>
      </c>
      <c r="Q12516">
        <v>0</v>
      </c>
    </row>
    <row r="12517" spans="1:17">
      <c r="A12517" t="s">
        <v>122</v>
      </c>
      <c r="B12517">
        <v>2041</v>
      </c>
      <c r="C12517" t="s">
        <v>13</v>
      </c>
      <c r="D12517" t="s">
        <v>1062</v>
      </c>
      <c r="E12517" t="s">
        <v>162</v>
      </c>
      <c r="F12517" t="s">
        <v>159</v>
      </c>
      <c r="G12517" t="s">
        <v>1063</v>
      </c>
      <c r="H12517" t="s">
        <v>132</v>
      </c>
      <c r="I12517">
        <v>0</v>
      </c>
      <c r="P12517">
        <v>0.43883360211662698</v>
      </c>
      <c r="Q12517">
        <v>0</v>
      </c>
    </row>
    <row r="12518" spans="1:17">
      <c r="A12518" t="s">
        <v>122</v>
      </c>
      <c r="B12518">
        <v>2041</v>
      </c>
      <c r="C12518" t="s">
        <v>13</v>
      </c>
      <c r="D12518" t="s">
        <v>1062</v>
      </c>
      <c r="E12518" t="s">
        <v>162</v>
      </c>
      <c r="F12518" t="s">
        <v>159</v>
      </c>
      <c r="G12518" t="s">
        <v>1063</v>
      </c>
      <c r="H12518" t="s">
        <v>135</v>
      </c>
      <c r="I12518">
        <v>0</v>
      </c>
      <c r="P12518">
        <v>0.43883360211662698</v>
      </c>
      <c r="Q12518">
        <v>0</v>
      </c>
    </row>
    <row r="12519" spans="1:17">
      <c r="A12519" t="s">
        <v>122</v>
      </c>
      <c r="B12519">
        <v>2041</v>
      </c>
      <c r="C12519" t="s">
        <v>13</v>
      </c>
      <c r="D12519" t="s">
        <v>1062</v>
      </c>
      <c r="E12519" t="s">
        <v>162</v>
      </c>
      <c r="F12519" t="s">
        <v>159</v>
      </c>
      <c r="G12519" t="s">
        <v>1063</v>
      </c>
      <c r="H12519" t="s">
        <v>136</v>
      </c>
      <c r="I12519">
        <v>0</v>
      </c>
      <c r="P12519">
        <v>0.43883360211662698</v>
      </c>
      <c r="Q12519">
        <v>0</v>
      </c>
    </row>
    <row r="12520" spans="1:17">
      <c r="A12520" t="s">
        <v>122</v>
      </c>
      <c r="B12520">
        <v>2041</v>
      </c>
      <c r="C12520" t="s">
        <v>13</v>
      </c>
      <c r="D12520" t="s">
        <v>1062</v>
      </c>
      <c r="E12520" t="s">
        <v>162</v>
      </c>
      <c r="F12520" t="s">
        <v>126</v>
      </c>
      <c r="G12520" t="s">
        <v>1063</v>
      </c>
      <c r="H12520" t="s">
        <v>132</v>
      </c>
      <c r="I12520">
        <v>0</v>
      </c>
      <c r="P12520">
        <v>0.43883360211662698</v>
      </c>
      <c r="Q12520">
        <v>0</v>
      </c>
    </row>
    <row r="12521" spans="1:17">
      <c r="A12521" t="s">
        <v>122</v>
      </c>
      <c r="B12521">
        <v>2041</v>
      </c>
      <c r="C12521" t="s">
        <v>13</v>
      </c>
      <c r="D12521" t="s">
        <v>1062</v>
      </c>
      <c r="E12521" t="s">
        <v>162</v>
      </c>
      <c r="F12521" t="s">
        <v>126</v>
      </c>
      <c r="G12521" t="s">
        <v>1063</v>
      </c>
      <c r="H12521" t="s">
        <v>135</v>
      </c>
      <c r="I12521">
        <v>2449112.7272727299</v>
      </c>
      <c r="P12521">
        <v>0.43883360211662698</v>
      </c>
      <c r="Q12521">
        <v>1074752.96009877</v>
      </c>
    </row>
    <row r="12522" spans="1:17">
      <c r="A12522" t="s">
        <v>122</v>
      </c>
      <c r="B12522">
        <v>2041</v>
      </c>
      <c r="C12522" t="s">
        <v>13</v>
      </c>
      <c r="D12522" t="s">
        <v>1062</v>
      </c>
      <c r="E12522" t="s">
        <v>162</v>
      </c>
      <c r="F12522" t="s">
        <v>126</v>
      </c>
      <c r="G12522" t="s">
        <v>1063</v>
      </c>
      <c r="H12522" t="s">
        <v>136</v>
      </c>
      <c r="I12522">
        <v>31430.28</v>
      </c>
      <c r="P12522">
        <v>0.43883360211662698</v>
      </c>
      <c r="Q12522">
        <v>13792.6629879342</v>
      </c>
    </row>
    <row r="12523" spans="1:17">
      <c r="A12523" t="s">
        <v>122</v>
      </c>
      <c r="B12523">
        <v>2041</v>
      </c>
      <c r="C12523" t="s">
        <v>13</v>
      </c>
      <c r="D12523" t="s">
        <v>1062</v>
      </c>
      <c r="E12523" t="s">
        <v>162</v>
      </c>
      <c r="F12523" t="s">
        <v>165</v>
      </c>
      <c r="G12523" t="s">
        <v>1063</v>
      </c>
      <c r="H12523" t="s">
        <v>132</v>
      </c>
      <c r="I12523">
        <v>0</v>
      </c>
      <c r="P12523">
        <v>0.43883360211662698</v>
      </c>
      <c r="Q12523">
        <v>0</v>
      </c>
    </row>
    <row r="12524" spans="1:17">
      <c r="A12524" t="s">
        <v>122</v>
      </c>
      <c r="B12524">
        <v>2041</v>
      </c>
      <c r="C12524" t="s">
        <v>13</v>
      </c>
      <c r="D12524" t="s">
        <v>1062</v>
      </c>
      <c r="E12524" t="s">
        <v>162</v>
      </c>
      <c r="F12524" t="s">
        <v>165</v>
      </c>
      <c r="G12524" t="s">
        <v>1063</v>
      </c>
      <c r="H12524" t="s">
        <v>135</v>
      </c>
      <c r="I12524">
        <v>0</v>
      </c>
      <c r="P12524">
        <v>0.43883360211662698</v>
      </c>
      <c r="Q12524">
        <v>0</v>
      </c>
    </row>
    <row r="12525" spans="1:17">
      <c r="A12525" t="s">
        <v>122</v>
      </c>
      <c r="B12525">
        <v>2041</v>
      </c>
      <c r="C12525" t="s">
        <v>13</v>
      </c>
      <c r="D12525" t="s">
        <v>1062</v>
      </c>
      <c r="E12525" t="s">
        <v>162</v>
      </c>
      <c r="F12525" t="s">
        <v>165</v>
      </c>
      <c r="G12525" t="s">
        <v>1063</v>
      </c>
      <c r="H12525" t="s">
        <v>136</v>
      </c>
      <c r="I12525">
        <v>0</v>
      </c>
      <c r="P12525">
        <v>0.43883360211662698</v>
      </c>
      <c r="Q12525">
        <v>0</v>
      </c>
    </row>
    <row r="12526" spans="1:17">
      <c r="A12526" t="s">
        <v>122</v>
      </c>
      <c r="B12526">
        <v>2041</v>
      </c>
      <c r="C12526" t="s">
        <v>13</v>
      </c>
      <c r="D12526" t="s">
        <v>1062</v>
      </c>
      <c r="E12526" t="s">
        <v>162</v>
      </c>
      <c r="F12526" t="s">
        <v>166</v>
      </c>
      <c r="G12526" t="s">
        <v>1063</v>
      </c>
      <c r="H12526" t="s">
        <v>132</v>
      </c>
      <c r="I12526">
        <v>0</v>
      </c>
      <c r="P12526">
        <v>0.43883360211662698</v>
      </c>
      <c r="Q12526">
        <v>0</v>
      </c>
    </row>
    <row r="12527" spans="1:17">
      <c r="A12527" t="s">
        <v>122</v>
      </c>
      <c r="B12527">
        <v>2041</v>
      </c>
      <c r="C12527" t="s">
        <v>13</v>
      </c>
      <c r="D12527" t="s">
        <v>1062</v>
      </c>
      <c r="E12527" t="s">
        <v>162</v>
      </c>
      <c r="F12527" t="s">
        <v>166</v>
      </c>
      <c r="G12527" t="s">
        <v>1063</v>
      </c>
      <c r="H12527" t="s">
        <v>135</v>
      </c>
      <c r="I12527">
        <v>122553.47525440399</v>
      </c>
      <c r="P12527">
        <v>0.43883360211662698</v>
      </c>
      <c r="Q12527">
        <v>53780.582997800899</v>
      </c>
    </row>
    <row r="12528" spans="1:17">
      <c r="A12528" t="s">
        <v>122</v>
      </c>
      <c r="B12528">
        <v>2041</v>
      </c>
      <c r="C12528" t="s">
        <v>13</v>
      </c>
      <c r="D12528" t="s">
        <v>1062</v>
      </c>
      <c r="E12528" t="s">
        <v>162</v>
      </c>
      <c r="F12528" t="s">
        <v>166</v>
      </c>
      <c r="G12528" t="s">
        <v>1063</v>
      </c>
      <c r="H12528" t="s">
        <v>136</v>
      </c>
      <c r="I12528">
        <v>1572.7695990981799</v>
      </c>
      <c r="P12528">
        <v>0.43883360211662698</v>
      </c>
      <c r="Q12528">
        <v>690.18414847177803</v>
      </c>
    </row>
    <row r="12529" spans="1:17">
      <c r="A12529" t="s">
        <v>122</v>
      </c>
      <c r="B12529">
        <v>2041</v>
      </c>
      <c r="C12529" t="s">
        <v>13</v>
      </c>
      <c r="D12529" t="s">
        <v>1062</v>
      </c>
      <c r="E12529" t="s">
        <v>162</v>
      </c>
      <c r="F12529" t="s">
        <v>160</v>
      </c>
      <c r="G12529" t="s">
        <v>1063</v>
      </c>
      <c r="H12529" t="s">
        <v>132</v>
      </c>
      <c r="I12529">
        <v>0</v>
      </c>
      <c r="P12529">
        <v>0.43883360211662698</v>
      </c>
      <c r="Q12529">
        <v>0</v>
      </c>
    </row>
    <row r="12530" spans="1:17">
      <c r="A12530" t="s">
        <v>122</v>
      </c>
      <c r="B12530">
        <v>2041</v>
      </c>
      <c r="C12530" t="s">
        <v>13</v>
      </c>
      <c r="D12530" t="s">
        <v>1062</v>
      </c>
      <c r="E12530" t="s">
        <v>162</v>
      </c>
      <c r="F12530" t="s">
        <v>160</v>
      </c>
      <c r="G12530" t="s">
        <v>1063</v>
      </c>
      <c r="H12530" t="s">
        <v>135</v>
      </c>
      <c r="I12530">
        <v>0</v>
      </c>
      <c r="P12530">
        <v>0.43883360211662698</v>
      </c>
      <c r="Q12530">
        <v>0</v>
      </c>
    </row>
    <row r="12531" spans="1:17">
      <c r="A12531" t="s">
        <v>122</v>
      </c>
      <c r="B12531">
        <v>2041</v>
      </c>
      <c r="C12531" t="s">
        <v>13</v>
      </c>
      <c r="D12531" t="s">
        <v>1062</v>
      </c>
      <c r="E12531" t="s">
        <v>162</v>
      </c>
      <c r="F12531" t="s">
        <v>160</v>
      </c>
      <c r="G12531" t="s">
        <v>1063</v>
      </c>
      <c r="H12531" t="s">
        <v>136</v>
      </c>
      <c r="I12531">
        <v>0</v>
      </c>
      <c r="P12531">
        <v>0.43883360211662698</v>
      </c>
      <c r="Q12531">
        <v>0</v>
      </c>
    </row>
    <row r="12532" spans="1:17">
      <c r="A12532" t="s">
        <v>122</v>
      </c>
      <c r="B12532">
        <v>2041</v>
      </c>
      <c r="C12532" t="s">
        <v>142</v>
      </c>
      <c r="D12532" t="s">
        <v>1062</v>
      </c>
      <c r="E12532" t="s">
        <v>162</v>
      </c>
      <c r="F12532" t="s">
        <v>164</v>
      </c>
      <c r="G12532" t="s">
        <v>1063</v>
      </c>
      <c r="H12532" t="s">
        <v>132</v>
      </c>
      <c r="I12532">
        <v>0</v>
      </c>
      <c r="P12532">
        <v>0.43883360211662698</v>
      </c>
      <c r="Q12532">
        <v>0</v>
      </c>
    </row>
    <row r="12533" spans="1:17">
      <c r="A12533" t="s">
        <v>122</v>
      </c>
      <c r="B12533">
        <v>2041</v>
      </c>
      <c r="C12533" t="s">
        <v>142</v>
      </c>
      <c r="D12533" t="s">
        <v>1062</v>
      </c>
      <c r="E12533" t="s">
        <v>162</v>
      </c>
      <c r="F12533" t="s">
        <v>164</v>
      </c>
      <c r="G12533" t="s">
        <v>1063</v>
      </c>
      <c r="H12533" t="s">
        <v>135</v>
      </c>
      <c r="I12533">
        <v>0</v>
      </c>
      <c r="P12533">
        <v>0.43883360211662698</v>
      </c>
      <c r="Q12533">
        <v>0</v>
      </c>
    </row>
    <row r="12534" spans="1:17">
      <c r="A12534" t="s">
        <v>122</v>
      </c>
      <c r="B12534">
        <v>2041</v>
      </c>
      <c r="C12534" t="s">
        <v>142</v>
      </c>
      <c r="D12534" t="s">
        <v>1062</v>
      </c>
      <c r="E12534" t="s">
        <v>162</v>
      </c>
      <c r="F12534" t="s">
        <v>164</v>
      </c>
      <c r="G12534" t="s">
        <v>1063</v>
      </c>
      <c r="H12534" t="s">
        <v>136</v>
      </c>
      <c r="I12534">
        <v>0</v>
      </c>
      <c r="P12534">
        <v>0.43883360211662698</v>
      </c>
      <c r="Q12534">
        <v>0</v>
      </c>
    </row>
    <row r="12535" spans="1:17">
      <c r="A12535" t="s">
        <v>122</v>
      </c>
      <c r="B12535">
        <v>2041</v>
      </c>
      <c r="C12535" t="s">
        <v>142</v>
      </c>
      <c r="D12535" t="s">
        <v>1062</v>
      </c>
      <c r="E12535" t="s">
        <v>162</v>
      </c>
      <c r="F12535" t="s">
        <v>159</v>
      </c>
      <c r="G12535" t="s">
        <v>1063</v>
      </c>
      <c r="H12535" t="s">
        <v>132</v>
      </c>
      <c r="I12535">
        <v>0</v>
      </c>
      <c r="P12535">
        <v>0.43883360211662698</v>
      </c>
      <c r="Q12535">
        <v>0</v>
      </c>
    </row>
    <row r="12536" spans="1:17">
      <c r="A12536" t="s">
        <v>122</v>
      </c>
      <c r="B12536">
        <v>2041</v>
      </c>
      <c r="C12536" t="s">
        <v>142</v>
      </c>
      <c r="D12536" t="s">
        <v>1062</v>
      </c>
      <c r="E12536" t="s">
        <v>162</v>
      </c>
      <c r="F12536" t="s">
        <v>159</v>
      </c>
      <c r="G12536" t="s">
        <v>1063</v>
      </c>
      <c r="H12536" t="s">
        <v>135</v>
      </c>
      <c r="I12536">
        <v>0</v>
      </c>
      <c r="P12536">
        <v>0.43883360211662698</v>
      </c>
      <c r="Q12536">
        <v>0</v>
      </c>
    </row>
    <row r="12537" spans="1:17">
      <c r="A12537" t="s">
        <v>122</v>
      </c>
      <c r="B12537">
        <v>2041</v>
      </c>
      <c r="C12537" t="s">
        <v>142</v>
      </c>
      <c r="D12537" t="s">
        <v>1062</v>
      </c>
      <c r="E12537" t="s">
        <v>162</v>
      </c>
      <c r="F12537" t="s">
        <v>159</v>
      </c>
      <c r="G12537" t="s">
        <v>1063</v>
      </c>
      <c r="H12537" t="s">
        <v>136</v>
      </c>
      <c r="I12537">
        <v>0</v>
      </c>
      <c r="P12537">
        <v>0.43883360211662698</v>
      </c>
      <c r="Q12537">
        <v>0</v>
      </c>
    </row>
    <row r="12538" spans="1:17">
      <c r="A12538" t="s">
        <v>122</v>
      </c>
      <c r="B12538">
        <v>2041</v>
      </c>
      <c r="C12538" t="s">
        <v>142</v>
      </c>
      <c r="D12538" t="s">
        <v>1062</v>
      </c>
      <c r="E12538" t="s">
        <v>162</v>
      </c>
      <c r="F12538" t="s">
        <v>126</v>
      </c>
      <c r="G12538" t="s">
        <v>1063</v>
      </c>
      <c r="H12538" t="s">
        <v>132</v>
      </c>
      <c r="I12538">
        <v>-566815549.814183</v>
      </c>
      <c r="P12538">
        <v>0.43883360211662698</v>
      </c>
      <c r="Q12538">
        <v>-248737709.460675</v>
      </c>
    </row>
    <row r="12539" spans="1:17">
      <c r="A12539" t="s">
        <v>122</v>
      </c>
      <c r="B12539">
        <v>2041</v>
      </c>
      <c r="C12539" t="s">
        <v>142</v>
      </c>
      <c r="D12539" t="s">
        <v>1062</v>
      </c>
      <c r="E12539" t="s">
        <v>162</v>
      </c>
      <c r="F12539" t="s">
        <v>126</v>
      </c>
      <c r="G12539" t="s">
        <v>1063</v>
      </c>
      <c r="H12539" t="s">
        <v>135</v>
      </c>
      <c r="I12539">
        <v>456060730.909091</v>
      </c>
      <c r="P12539">
        <v>0.43883360211662698</v>
      </c>
      <c r="Q12539">
        <v>200134773.328778</v>
      </c>
    </row>
    <row r="12540" spans="1:17">
      <c r="A12540" t="s">
        <v>122</v>
      </c>
      <c r="B12540">
        <v>2041</v>
      </c>
      <c r="C12540" t="s">
        <v>142</v>
      </c>
      <c r="D12540" t="s">
        <v>1062</v>
      </c>
      <c r="E12540" t="s">
        <v>162</v>
      </c>
      <c r="F12540" t="s">
        <v>126</v>
      </c>
      <c r="G12540" t="s">
        <v>1063</v>
      </c>
      <c r="H12540" t="s">
        <v>136</v>
      </c>
      <c r="I12540">
        <v>3546136.7278499999</v>
      </c>
      <c r="P12540">
        <v>0.43883360211662698</v>
      </c>
      <c r="Q12540">
        <v>1556163.95388048</v>
      </c>
    </row>
    <row r="12541" spans="1:17">
      <c r="A12541" t="s">
        <v>122</v>
      </c>
      <c r="B12541">
        <v>2041</v>
      </c>
      <c r="C12541" t="s">
        <v>142</v>
      </c>
      <c r="D12541" t="s">
        <v>1062</v>
      </c>
      <c r="E12541" t="s">
        <v>162</v>
      </c>
      <c r="F12541" t="s">
        <v>165</v>
      </c>
      <c r="G12541" t="s">
        <v>1063</v>
      </c>
      <c r="H12541" t="s">
        <v>132</v>
      </c>
      <c r="I12541">
        <v>0</v>
      </c>
      <c r="P12541">
        <v>0.43883360211662698</v>
      </c>
      <c r="Q12541">
        <v>0</v>
      </c>
    </row>
    <row r="12542" spans="1:17">
      <c r="A12542" t="s">
        <v>122</v>
      </c>
      <c r="B12542">
        <v>2041</v>
      </c>
      <c r="C12542" t="s">
        <v>142</v>
      </c>
      <c r="D12542" t="s">
        <v>1062</v>
      </c>
      <c r="E12542" t="s">
        <v>162</v>
      </c>
      <c r="F12542" t="s">
        <v>165</v>
      </c>
      <c r="G12542" t="s">
        <v>1063</v>
      </c>
      <c r="H12542" t="s">
        <v>135</v>
      </c>
      <c r="I12542">
        <v>0</v>
      </c>
      <c r="P12542">
        <v>0.43883360211662698</v>
      </c>
      <c r="Q12542">
        <v>0</v>
      </c>
    </row>
    <row r="12543" spans="1:17">
      <c r="A12543" t="s">
        <v>122</v>
      </c>
      <c r="B12543">
        <v>2041</v>
      </c>
      <c r="C12543" t="s">
        <v>142</v>
      </c>
      <c r="D12543" t="s">
        <v>1062</v>
      </c>
      <c r="E12543" t="s">
        <v>162</v>
      </c>
      <c r="F12543" t="s">
        <v>165</v>
      </c>
      <c r="G12543" t="s">
        <v>1063</v>
      </c>
      <c r="H12543" t="s">
        <v>136</v>
      </c>
      <c r="I12543">
        <v>0</v>
      </c>
      <c r="P12543">
        <v>0.43883360211662698</v>
      </c>
      <c r="Q12543">
        <v>0</v>
      </c>
    </row>
    <row r="12544" spans="1:17">
      <c r="A12544" t="s">
        <v>122</v>
      </c>
      <c r="B12544">
        <v>2041</v>
      </c>
      <c r="C12544" t="s">
        <v>142</v>
      </c>
      <c r="D12544" t="s">
        <v>1062</v>
      </c>
      <c r="E12544" t="s">
        <v>162</v>
      </c>
      <c r="F12544" t="s">
        <v>166</v>
      </c>
      <c r="G12544" t="s">
        <v>1063</v>
      </c>
      <c r="H12544" t="s">
        <v>132</v>
      </c>
      <c r="I12544">
        <v>0</v>
      </c>
      <c r="P12544">
        <v>0.43883360211662698</v>
      </c>
      <c r="Q12544">
        <v>0</v>
      </c>
    </row>
    <row r="12545" spans="1:17">
      <c r="A12545" t="s">
        <v>122</v>
      </c>
      <c r="B12545">
        <v>2041</v>
      </c>
      <c r="C12545" t="s">
        <v>142</v>
      </c>
      <c r="D12545" t="s">
        <v>1062</v>
      </c>
      <c r="E12545" t="s">
        <v>162</v>
      </c>
      <c r="F12545" t="s">
        <v>166</v>
      </c>
      <c r="G12545" t="s">
        <v>1063</v>
      </c>
      <c r="H12545" t="s">
        <v>135</v>
      </c>
      <c r="I12545">
        <v>0</v>
      </c>
      <c r="P12545">
        <v>0.43883360211662698</v>
      </c>
      <c r="Q12545">
        <v>0</v>
      </c>
    </row>
    <row r="12546" spans="1:17">
      <c r="A12546" t="s">
        <v>122</v>
      </c>
      <c r="B12546">
        <v>2041</v>
      </c>
      <c r="C12546" t="s">
        <v>142</v>
      </c>
      <c r="D12546" t="s">
        <v>1062</v>
      </c>
      <c r="E12546" t="s">
        <v>162</v>
      </c>
      <c r="F12546" t="s">
        <v>166</v>
      </c>
      <c r="G12546" t="s">
        <v>1063</v>
      </c>
      <c r="H12546" t="s">
        <v>136</v>
      </c>
      <c r="I12546">
        <v>0</v>
      </c>
      <c r="P12546">
        <v>0.43883360211662698</v>
      </c>
      <c r="Q12546">
        <v>0</v>
      </c>
    </row>
    <row r="12547" spans="1:17">
      <c r="A12547" t="s">
        <v>122</v>
      </c>
      <c r="B12547">
        <v>2041</v>
      </c>
      <c r="C12547" t="s">
        <v>142</v>
      </c>
      <c r="D12547" t="s">
        <v>1062</v>
      </c>
      <c r="E12547" t="s">
        <v>162</v>
      </c>
      <c r="F12547" t="s">
        <v>160</v>
      </c>
      <c r="G12547" t="s">
        <v>1063</v>
      </c>
      <c r="H12547" t="s">
        <v>132</v>
      </c>
      <c r="I12547">
        <v>0</v>
      </c>
      <c r="P12547">
        <v>0.43883360211662698</v>
      </c>
      <c r="Q12547">
        <v>0</v>
      </c>
    </row>
    <row r="12548" spans="1:17">
      <c r="A12548" t="s">
        <v>122</v>
      </c>
      <c r="B12548">
        <v>2041</v>
      </c>
      <c r="C12548" t="s">
        <v>142</v>
      </c>
      <c r="D12548" t="s">
        <v>1062</v>
      </c>
      <c r="E12548" t="s">
        <v>162</v>
      </c>
      <c r="F12548" t="s">
        <v>160</v>
      </c>
      <c r="G12548" t="s">
        <v>1063</v>
      </c>
      <c r="H12548" t="s">
        <v>135</v>
      </c>
      <c r="I12548">
        <v>0</v>
      </c>
      <c r="P12548">
        <v>0.43883360211662698</v>
      </c>
      <c r="Q12548">
        <v>0</v>
      </c>
    </row>
    <row r="12549" spans="1:17">
      <c r="A12549" t="s">
        <v>122</v>
      </c>
      <c r="B12549">
        <v>2041</v>
      </c>
      <c r="C12549" t="s">
        <v>142</v>
      </c>
      <c r="D12549" t="s">
        <v>1062</v>
      </c>
      <c r="E12549" t="s">
        <v>162</v>
      </c>
      <c r="F12549" t="s">
        <v>160</v>
      </c>
      <c r="G12549" t="s">
        <v>1063</v>
      </c>
      <c r="H12549" t="s">
        <v>136</v>
      </c>
      <c r="I12549">
        <v>0</v>
      </c>
      <c r="P12549">
        <v>0.43883360211662698</v>
      </c>
      <c r="Q12549">
        <v>0</v>
      </c>
    </row>
    <row r="12550" spans="1:17">
      <c r="A12550" t="s">
        <v>122</v>
      </c>
      <c r="B12550">
        <v>2041</v>
      </c>
      <c r="C12550" t="s">
        <v>137</v>
      </c>
      <c r="D12550" t="s">
        <v>1062</v>
      </c>
      <c r="E12550" t="s">
        <v>170</v>
      </c>
      <c r="F12550" t="s">
        <v>164</v>
      </c>
      <c r="G12550" t="s">
        <v>1063</v>
      </c>
      <c r="H12550" t="s">
        <v>132</v>
      </c>
      <c r="I12550">
        <v>0</v>
      </c>
      <c r="P12550">
        <v>0.43883360211662698</v>
      </c>
      <c r="Q12550">
        <v>0</v>
      </c>
    </row>
    <row r="12551" spans="1:17">
      <c r="A12551" t="s">
        <v>122</v>
      </c>
      <c r="B12551">
        <v>2041</v>
      </c>
      <c r="C12551" t="s">
        <v>137</v>
      </c>
      <c r="D12551" t="s">
        <v>1062</v>
      </c>
      <c r="E12551" t="s">
        <v>170</v>
      </c>
      <c r="F12551" t="s">
        <v>164</v>
      </c>
      <c r="G12551" t="s">
        <v>1063</v>
      </c>
      <c r="H12551" t="s">
        <v>135</v>
      </c>
      <c r="I12551">
        <v>0</v>
      </c>
      <c r="P12551">
        <v>0.43883360211662698</v>
      </c>
      <c r="Q12551">
        <v>0</v>
      </c>
    </row>
    <row r="12552" spans="1:17">
      <c r="A12552" t="s">
        <v>122</v>
      </c>
      <c r="B12552">
        <v>2041</v>
      </c>
      <c r="C12552" t="s">
        <v>137</v>
      </c>
      <c r="D12552" t="s">
        <v>1062</v>
      </c>
      <c r="E12552" t="s">
        <v>170</v>
      </c>
      <c r="F12552" t="s">
        <v>164</v>
      </c>
      <c r="G12552" t="s">
        <v>1063</v>
      </c>
      <c r="H12552" t="s">
        <v>136</v>
      </c>
      <c r="I12552">
        <v>0</v>
      </c>
      <c r="P12552">
        <v>0.43883360211662698</v>
      </c>
      <c r="Q12552">
        <v>0</v>
      </c>
    </row>
    <row r="12553" spans="1:17">
      <c r="A12553" t="s">
        <v>122</v>
      </c>
      <c r="B12553">
        <v>2041</v>
      </c>
      <c r="C12553" t="s">
        <v>137</v>
      </c>
      <c r="D12553" t="s">
        <v>1062</v>
      </c>
      <c r="E12553" t="s">
        <v>170</v>
      </c>
      <c r="F12553" t="s">
        <v>159</v>
      </c>
      <c r="G12553" t="s">
        <v>1063</v>
      </c>
      <c r="H12553" t="s">
        <v>132</v>
      </c>
      <c r="I12553">
        <v>0</v>
      </c>
      <c r="P12553">
        <v>0.43883360211662698</v>
      </c>
      <c r="Q12553">
        <v>0</v>
      </c>
    </row>
    <row r="12554" spans="1:17">
      <c r="A12554" t="s">
        <v>122</v>
      </c>
      <c r="B12554">
        <v>2041</v>
      </c>
      <c r="C12554" t="s">
        <v>137</v>
      </c>
      <c r="D12554" t="s">
        <v>1062</v>
      </c>
      <c r="E12554" t="s">
        <v>170</v>
      </c>
      <c r="F12554" t="s">
        <v>159</v>
      </c>
      <c r="G12554" t="s">
        <v>1063</v>
      </c>
      <c r="H12554" t="s">
        <v>135</v>
      </c>
      <c r="I12554">
        <v>0</v>
      </c>
      <c r="P12554">
        <v>0.43883360211662698</v>
      </c>
      <c r="Q12554">
        <v>0</v>
      </c>
    </row>
    <row r="12555" spans="1:17">
      <c r="A12555" t="s">
        <v>122</v>
      </c>
      <c r="B12555">
        <v>2041</v>
      </c>
      <c r="C12555" t="s">
        <v>137</v>
      </c>
      <c r="D12555" t="s">
        <v>1062</v>
      </c>
      <c r="E12555" t="s">
        <v>170</v>
      </c>
      <c r="F12555" t="s">
        <v>159</v>
      </c>
      <c r="G12555" t="s">
        <v>1063</v>
      </c>
      <c r="H12555" t="s">
        <v>136</v>
      </c>
      <c r="I12555">
        <v>0</v>
      </c>
      <c r="P12555">
        <v>0.43883360211662698</v>
      </c>
      <c r="Q12555">
        <v>0</v>
      </c>
    </row>
    <row r="12556" spans="1:17">
      <c r="A12556" t="s">
        <v>122</v>
      </c>
      <c r="B12556">
        <v>2041</v>
      </c>
      <c r="C12556" t="s">
        <v>137</v>
      </c>
      <c r="D12556" t="s">
        <v>1062</v>
      </c>
      <c r="E12556" t="s">
        <v>170</v>
      </c>
      <c r="F12556" t="s">
        <v>126</v>
      </c>
      <c r="G12556" t="s">
        <v>1063</v>
      </c>
      <c r="H12556" t="s">
        <v>132</v>
      </c>
      <c r="I12556">
        <v>84395478.372063398</v>
      </c>
      <c r="P12556">
        <v>0.43883360211662698</v>
      </c>
      <c r="Q12556">
        <v>37035571.776368499</v>
      </c>
    </row>
    <row r="12557" spans="1:17">
      <c r="A12557" t="s">
        <v>122</v>
      </c>
      <c r="B12557">
        <v>2041</v>
      </c>
      <c r="C12557" t="s">
        <v>137</v>
      </c>
      <c r="D12557" t="s">
        <v>1062</v>
      </c>
      <c r="E12557" t="s">
        <v>170</v>
      </c>
      <c r="F12557" t="s">
        <v>126</v>
      </c>
      <c r="G12557" t="s">
        <v>1063</v>
      </c>
      <c r="H12557" t="s">
        <v>135</v>
      </c>
      <c r="I12557">
        <v>271488076.31160599</v>
      </c>
      <c r="P12557">
        <v>0.43883360211662698</v>
      </c>
      <c r="Q12557">
        <v>119138090.459536</v>
      </c>
    </row>
    <row r="12558" spans="1:17">
      <c r="A12558" t="s">
        <v>122</v>
      </c>
      <c r="B12558">
        <v>2041</v>
      </c>
      <c r="C12558" t="s">
        <v>137</v>
      </c>
      <c r="D12558" t="s">
        <v>1062</v>
      </c>
      <c r="E12558" t="s">
        <v>170</v>
      </c>
      <c r="F12558" t="s">
        <v>126</v>
      </c>
      <c r="G12558" t="s">
        <v>1063</v>
      </c>
      <c r="H12558" t="s">
        <v>136</v>
      </c>
      <c r="I12558">
        <v>25812098.333333399</v>
      </c>
      <c r="P12558">
        <v>0.43883360211662698</v>
      </c>
      <c r="Q12558">
        <v>11327216.089805299</v>
      </c>
    </row>
    <row r="12559" spans="1:17">
      <c r="A12559" t="s">
        <v>122</v>
      </c>
      <c r="B12559">
        <v>2041</v>
      </c>
      <c r="C12559" t="s">
        <v>137</v>
      </c>
      <c r="D12559" t="s">
        <v>1062</v>
      </c>
      <c r="E12559" t="s">
        <v>170</v>
      </c>
      <c r="F12559" t="s">
        <v>165</v>
      </c>
      <c r="G12559" t="s">
        <v>1063</v>
      </c>
      <c r="H12559" t="s">
        <v>132</v>
      </c>
      <c r="I12559">
        <v>0</v>
      </c>
      <c r="P12559">
        <v>0.43883360211662698</v>
      </c>
      <c r="Q12559">
        <v>0</v>
      </c>
    </row>
    <row r="12560" spans="1:17">
      <c r="A12560" t="s">
        <v>122</v>
      </c>
      <c r="B12560">
        <v>2041</v>
      </c>
      <c r="C12560" t="s">
        <v>137</v>
      </c>
      <c r="D12560" t="s">
        <v>1062</v>
      </c>
      <c r="E12560" t="s">
        <v>170</v>
      </c>
      <c r="F12560" t="s">
        <v>165</v>
      </c>
      <c r="G12560" t="s">
        <v>1063</v>
      </c>
      <c r="H12560" t="s">
        <v>135</v>
      </c>
      <c r="I12560">
        <v>0</v>
      </c>
      <c r="P12560">
        <v>0.43883360211662698</v>
      </c>
      <c r="Q12560">
        <v>0</v>
      </c>
    </row>
    <row r="12561" spans="1:17">
      <c r="A12561" t="s">
        <v>122</v>
      </c>
      <c r="B12561">
        <v>2041</v>
      </c>
      <c r="C12561" t="s">
        <v>137</v>
      </c>
      <c r="D12561" t="s">
        <v>1062</v>
      </c>
      <c r="E12561" t="s">
        <v>170</v>
      </c>
      <c r="F12561" t="s">
        <v>165</v>
      </c>
      <c r="G12561" t="s">
        <v>1063</v>
      </c>
      <c r="H12561" t="s">
        <v>136</v>
      </c>
      <c r="I12561">
        <v>0</v>
      </c>
      <c r="P12561">
        <v>0.43883360211662698</v>
      </c>
      <c r="Q12561">
        <v>0</v>
      </c>
    </row>
    <row r="12562" spans="1:17">
      <c r="A12562" t="s">
        <v>122</v>
      </c>
      <c r="B12562">
        <v>2041</v>
      </c>
      <c r="C12562" t="s">
        <v>137</v>
      </c>
      <c r="D12562" t="s">
        <v>1062</v>
      </c>
      <c r="E12562" t="s">
        <v>170</v>
      </c>
      <c r="F12562" t="s">
        <v>166</v>
      </c>
      <c r="G12562" t="s">
        <v>1063</v>
      </c>
      <c r="H12562" t="s">
        <v>132</v>
      </c>
      <c r="I12562">
        <v>0</v>
      </c>
      <c r="P12562">
        <v>0.43883360211662698</v>
      </c>
      <c r="Q12562">
        <v>0</v>
      </c>
    </row>
    <row r="12563" spans="1:17">
      <c r="A12563" t="s">
        <v>122</v>
      </c>
      <c r="B12563">
        <v>2041</v>
      </c>
      <c r="C12563" t="s">
        <v>137</v>
      </c>
      <c r="D12563" t="s">
        <v>1062</v>
      </c>
      <c r="E12563" t="s">
        <v>170</v>
      </c>
      <c r="F12563" t="s">
        <v>166</v>
      </c>
      <c r="G12563" t="s">
        <v>1063</v>
      </c>
      <c r="H12563" t="s">
        <v>135</v>
      </c>
      <c r="I12563">
        <v>0</v>
      </c>
      <c r="P12563">
        <v>0.43883360211662698</v>
      </c>
      <c r="Q12563">
        <v>0</v>
      </c>
    </row>
    <row r="12564" spans="1:17">
      <c r="A12564" t="s">
        <v>122</v>
      </c>
      <c r="B12564">
        <v>2041</v>
      </c>
      <c r="C12564" t="s">
        <v>137</v>
      </c>
      <c r="D12564" t="s">
        <v>1062</v>
      </c>
      <c r="E12564" t="s">
        <v>170</v>
      </c>
      <c r="F12564" t="s">
        <v>166</v>
      </c>
      <c r="G12564" t="s">
        <v>1063</v>
      </c>
      <c r="H12564" t="s">
        <v>136</v>
      </c>
      <c r="I12564">
        <v>0</v>
      </c>
      <c r="P12564">
        <v>0.43883360211662698</v>
      </c>
      <c r="Q12564">
        <v>0</v>
      </c>
    </row>
    <row r="12565" spans="1:17">
      <c r="A12565" t="s">
        <v>122</v>
      </c>
      <c r="B12565">
        <v>2041</v>
      </c>
      <c r="C12565" t="s">
        <v>137</v>
      </c>
      <c r="D12565" t="s">
        <v>1062</v>
      </c>
      <c r="E12565" t="s">
        <v>170</v>
      </c>
      <c r="F12565" t="s">
        <v>160</v>
      </c>
      <c r="G12565" t="s">
        <v>1063</v>
      </c>
      <c r="H12565" t="s">
        <v>132</v>
      </c>
      <c r="I12565">
        <v>0</v>
      </c>
      <c r="P12565">
        <v>0.43883360211662698</v>
      </c>
      <c r="Q12565">
        <v>0</v>
      </c>
    </row>
    <row r="12566" spans="1:17">
      <c r="A12566" t="s">
        <v>122</v>
      </c>
      <c r="B12566">
        <v>2041</v>
      </c>
      <c r="C12566" t="s">
        <v>137</v>
      </c>
      <c r="D12566" t="s">
        <v>1062</v>
      </c>
      <c r="E12566" t="s">
        <v>170</v>
      </c>
      <c r="F12566" t="s">
        <v>160</v>
      </c>
      <c r="G12566" t="s">
        <v>1063</v>
      </c>
      <c r="H12566" t="s">
        <v>135</v>
      </c>
      <c r="I12566">
        <v>0</v>
      </c>
      <c r="P12566">
        <v>0.43883360211662698</v>
      </c>
      <c r="Q12566">
        <v>0</v>
      </c>
    </row>
    <row r="12567" spans="1:17">
      <c r="A12567" t="s">
        <v>122</v>
      </c>
      <c r="B12567">
        <v>2041</v>
      </c>
      <c r="C12567" t="s">
        <v>137</v>
      </c>
      <c r="D12567" t="s">
        <v>1062</v>
      </c>
      <c r="E12567" t="s">
        <v>170</v>
      </c>
      <c r="F12567" t="s">
        <v>160</v>
      </c>
      <c r="G12567" t="s">
        <v>1063</v>
      </c>
      <c r="H12567" t="s">
        <v>136</v>
      </c>
      <c r="I12567">
        <v>0</v>
      </c>
      <c r="P12567">
        <v>0.43883360211662698</v>
      </c>
      <c r="Q12567">
        <v>0</v>
      </c>
    </row>
    <row r="12568" spans="1:17">
      <c r="A12568" t="s">
        <v>122</v>
      </c>
      <c r="B12568">
        <v>2041</v>
      </c>
      <c r="C12568" t="s">
        <v>148</v>
      </c>
      <c r="D12568" t="s">
        <v>1066</v>
      </c>
      <c r="E12568" t="s">
        <v>170</v>
      </c>
      <c r="F12568" t="s">
        <v>164</v>
      </c>
      <c r="G12568" t="s">
        <v>158</v>
      </c>
      <c r="H12568" t="s">
        <v>132</v>
      </c>
      <c r="I12568">
        <v>0</v>
      </c>
      <c r="P12568">
        <v>0.43883360211662698</v>
      </c>
      <c r="Q12568">
        <v>0</v>
      </c>
    </row>
    <row r="12569" spans="1:17">
      <c r="A12569" t="s">
        <v>122</v>
      </c>
      <c r="B12569">
        <v>2041</v>
      </c>
      <c r="C12569" t="s">
        <v>148</v>
      </c>
      <c r="D12569" t="s">
        <v>1066</v>
      </c>
      <c r="E12569" t="s">
        <v>170</v>
      </c>
      <c r="F12569" t="s">
        <v>164</v>
      </c>
      <c r="G12569" t="s">
        <v>158</v>
      </c>
      <c r="H12569" t="s">
        <v>135</v>
      </c>
      <c r="I12569">
        <v>0</v>
      </c>
      <c r="P12569">
        <v>0.43883360211662698</v>
      </c>
      <c r="Q12569">
        <v>0</v>
      </c>
    </row>
    <row r="12570" spans="1:17">
      <c r="A12570" t="s">
        <v>122</v>
      </c>
      <c r="B12570">
        <v>2041</v>
      </c>
      <c r="C12570" t="s">
        <v>148</v>
      </c>
      <c r="D12570" t="s">
        <v>1066</v>
      </c>
      <c r="E12570" t="s">
        <v>170</v>
      </c>
      <c r="F12570" t="s">
        <v>164</v>
      </c>
      <c r="G12570" t="s">
        <v>158</v>
      </c>
      <c r="H12570" t="s">
        <v>136</v>
      </c>
      <c r="I12570">
        <v>0</v>
      </c>
      <c r="P12570">
        <v>0.43883360211662698</v>
      </c>
      <c r="Q12570">
        <v>0</v>
      </c>
    </row>
    <row r="12571" spans="1:17">
      <c r="A12571" t="s">
        <v>122</v>
      </c>
      <c r="B12571">
        <v>2041</v>
      </c>
      <c r="C12571" t="s">
        <v>148</v>
      </c>
      <c r="D12571" t="s">
        <v>1066</v>
      </c>
      <c r="E12571" t="s">
        <v>170</v>
      </c>
      <c r="F12571" t="s">
        <v>159</v>
      </c>
      <c r="G12571" t="s">
        <v>158</v>
      </c>
      <c r="H12571" t="s">
        <v>132</v>
      </c>
      <c r="I12571">
        <v>0</v>
      </c>
      <c r="P12571">
        <v>0.43883360211662698</v>
      </c>
      <c r="Q12571">
        <v>0</v>
      </c>
    </row>
    <row r="12572" spans="1:17">
      <c r="A12572" t="s">
        <v>122</v>
      </c>
      <c r="B12572">
        <v>2041</v>
      </c>
      <c r="C12572" t="s">
        <v>148</v>
      </c>
      <c r="D12572" t="s">
        <v>1066</v>
      </c>
      <c r="E12572" t="s">
        <v>170</v>
      </c>
      <c r="F12572" t="s">
        <v>159</v>
      </c>
      <c r="G12572" t="s">
        <v>158</v>
      </c>
      <c r="H12572" t="s">
        <v>135</v>
      </c>
      <c r="I12572">
        <v>0</v>
      </c>
      <c r="P12572">
        <v>0.43883360211662698</v>
      </c>
      <c r="Q12572">
        <v>0</v>
      </c>
    </row>
    <row r="12573" spans="1:17">
      <c r="A12573" t="s">
        <v>122</v>
      </c>
      <c r="B12573">
        <v>2041</v>
      </c>
      <c r="C12573" t="s">
        <v>148</v>
      </c>
      <c r="D12573" t="s">
        <v>1066</v>
      </c>
      <c r="E12573" t="s">
        <v>170</v>
      </c>
      <c r="F12573" t="s">
        <v>159</v>
      </c>
      <c r="G12573" t="s">
        <v>158</v>
      </c>
      <c r="H12573" t="s">
        <v>136</v>
      </c>
      <c r="I12573">
        <v>0</v>
      </c>
      <c r="P12573">
        <v>0.43883360211662698</v>
      </c>
      <c r="Q12573">
        <v>0</v>
      </c>
    </row>
    <row r="12574" spans="1:17">
      <c r="A12574" t="s">
        <v>122</v>
      </c>
      <c r="B12574">
        <v>2041</v>
      </c>
      <c r="C12574" t="s">
        <v>148</v>
      </c>
      <c r="D12574" t="s">
        <v>1066</v>
      </c>
      <c r="E12574" t="s">
        <v>170</v>
      </c>
      <c r="F12574" t="s">
        <v>126</v>
      </c>
      <c r="G12574" t="s">
        <v>158</v>
      </c>
      <c r="H12574" t="s">
        <v>132</v>
      </c>
      <c r="I12574">
        <v>0</v>
      </c>
      <c r="P12574">
        <v>0.43883360211662698</v>
      </c>
      <c r="Q12574">
        <v>0</v>
      </c>
    </row>
    <row r="12575" spans="1:17">
      <c r="A12575" t="s">
        <v>122</v>
      </c>
      <c r="B12575">
        <v>2041</v>
      </c>
      <c r="C12575" t="s">
        <v>148</v>
      </c>
      <c r="D12575" t="s">
        <v>1066</v>
      </c>
      <c r="E12575" t="s">
        <v>170</v>
      </c>
      <c r="F12575" t="s">
        <v>126</v>
      </c>
      <c r="G12575" t="s">
        <v>158</v>
      </c>
      <c r="H12575" t="s">
        <v>135</v>
      </c>
      <c r="I12575">
        <v>0</v>
      </c>
      <c r="P12575">
        <v>0.43883360211662698</v>
      </c>
      <c r="Q12575">
        <v>0</v>
      </c>
    </row>
    <row r="12576" spans="1:17">
      <c r="A12576" t="s">
        <v>122</v>
      </c>
      <c r="B12576">
        <v>2041</v>
      </c>
      <c r="C12576" t="s">
        <v>148</v>
      </c>
      <c r="D12576" t="s">
        <v>1066</v>
      </c>
      <c r="E12576" t="s">
        <v>170</v>
      </c>
      <c r="F12576" t="s">
        <v>126</v>
      </c>
      <c r="G12576" t="s">
        <v>158</v>
      </c>
      <c r="H12576" t="s">
        <v>136</v>
      </c>
      <c r="I12576">
        <v>0</v>
      </c>
      <c r="P12576">
        <v>0.43883360211662698</v>
      </c>
      <c r="Q12576">
        <v>0</v>
      </c>
    </row>
    <row r="12577" spans="1:17">
      <c r="A12577" t="s">
        <v>122</v>
      </c>
      <c r="B12577">
        <v>2041</v>
      </c>
      <c r="C12577" t="s">
        <v>148</v>
      </c>
      <c r="D12577" t="s">
        <v>1066</v>
      </c>
      <c r="E12577" t="s">
        <v>170</v>
      </c>
      <c r="F12577" t="s">
        <v>165</v>
      </c>
      <c r="G12577" t="s">
        <v>158</v>
      </c>
      <c r="H12577" t="s">
        <v>132</v>
      </c>
      <c r="I12577">
        <v>0</v>
      </c>
      <c r="P12577">
        <v>0.43883360211662698</v>
      </c>
      <c r="Q12577">
        <v>0</v>
      </c>
    </row>
    <row r="12578" spans="1:17">
      <c r="A12578" t="s">
        <v>122</v>
      </c>
      <c r="B12578">
        <v>2041</v>
      </c>
      <c r="C12578" t="s">
        <v>148</v>
      </c>
      <c r="D12578" t="s">
        <v>1066</v>
      </c>
      <c r="E12578" t="s">
        <v>170</v>
      </c>
      <c r="F12578" t="s">
        <v>165</v>
      </c>
      <c r="G12578" t="s">
        <v>158</v>
      </c>
      <c r="H12578" t="s">
        <v>135</v>
      </c>
      <c r="I12578">
        <v>0</v>
      </c>
      <c r="P12578">
        <v>0.43883360211662698</v>
      </c>
      <c r="Q12578">
        <v>0</v>
      </c>
    </row>
    <row r="12579" spans="1:17">
      <c r="A12579" t="s">
        <v>122</v>
      </c>
      <c r="B12579">
        <v>2041</v>
      </c>
      <c r="C12579" t="s">
        <v>148</v>
      </c>
      <c r="D12579" t="s">
        <v>1066</v>
      </c>
      <c r="E12579" t="s">
        <v>170</v>
      </c>
      <c r="F12579" t="s">
        <v>165</v>
      </c>
      <c r="G12579" t="s">
        <v>158</v>
      </c>
      <c r="H12579" t="s">
        <v>136</v>
      </c>
      <c r="I12579">
        <v>0</v>
      </c>
      <c r="P12579">
        <v>0.43883360211662698</v>
      </c>
      <c r="Q12579">
        <v>0</v>
      </c>
    </row>
    <row r="12580" spans="1:17">
      <c r="A12580" t="s">
        <v>122</v>
      </c>
      <c r="B12580">
        <v>2041</v>
      </c>
      <c r="C12580" t="s">
        <v>148</v>
      </c>
      <c r="D12580" t="s">
        <v>1066</v>
      </c>
      <c r="E12580" t="s">
        <v>170</v>
      </c>
      <c r="F12580" t="s">
        <v>166</v>
      </c>
      <c r="G12580" t="s">
        <v>158</v>
      </c>
      <c r="H12580" t="s">
        <v>132</v>
      </c>
      <c r="I12580">
        <v>0</v>
      </c>
      <c r="P12580">
        <v>0.43883360211662698</v>
      </c>
      <c r="Q12580">
        <v>0</v>
      </c>
    </row>
    <row r="12581" spans="1:17">
      <c r="A12581" t="s">
        <v>122</v>
      </c>
      <c r="B12581">
        <v>2041</v>
      </c>
      <c r="C12581" t="s">
        <v>148</v>
      </c>
      <c r="D12581" t="s">
        <v>1066</v>
      </c>
      <c r="E12581" t="s">
        <v>170</v>
      </c>
      <c r="F12581" t="s">
        <v>166</v>
      </c>
      <c r="G12581" t="s">
        <v>158</v>
      </c>
      <c r="H12581" t="s">
        <v>135</v>
      </c>
      <c r="I12581">
        <v>0</v>
      </c>
      <c r="P12581">
        <v>0.43883360211662698</v>
      </c>
      <c r="Q12581">
        <v>0</v>
      </c>
    </row>
    <row r="12582" spans="1:17">
      <c r="A12582" t="s">
        <v>122</v>
      </c>
      <c r="B12582">
        <v>2041</v>
      </c>
      <c r="C12582" t="s">
        <v>148</v>
      </c>
      <c r="D12582" t="s">
        <v>1066</v>
      </c>
      <c r="E12582" t="s">
        <v>170</v>
      </c>
      <c r="F12582" t="s">
        <v>166</v>
      </c>
      <c r="G12582" t="s">
        <v>158</v>
      </c>
      <c r="H12582" t="s">
        <v>136</v>
      </c>
      <c r="I12582">
        <v>0</v>
      </c>
      <c r="P12582">
        <v>0.43883360211662698</v>
      </c>
      <c r="Q12582">
        <v>0</v>
      </c>
    </row>
    <row r="12583" spans="1:17">
      <c r="A12583" t="s">
        <v>122</v>
      </c>
      <c r="B12583">
        <v>2041</v>
      </c>
      <c r="C12583" t="s">
        <v>148</v>
      </c>
      <c r="D12583" t="s">
        <v>1066</v>
      </c>
      <c r="E12583" t="s">
        <v>170</v>
      </c>
      <c r="F12583" t="s">
        <v>160</v>
      </c>
      <c r="G12583" t="s">
        <v>158</v>
      </c>
      <c r="H12583" t="s">
        <v>132</v>
      </c>
      <c r="I12583">
        <v>0</v>
      </c>
      <c r="P12583">
        <v>0.43883360211662698</v>
      </c>
      <c r="Q12583">
        <v>0</v>
      </c>
    </row>
    <row r="12584" spans="1:17">
      <c r="A12584" t="s">
        <v>122</v>
      </c>
      <c r="B12584">
        <v>2041</v>
      </c>
      <c r="C12584" t="s">
        <v>148</v>
      </c>
      <c r="D12584" t="s">
        <v>1066</v>
      </c>
      <c r="E12584" t="s">
        <v>170</v>
      </c>
      <c r="F12584" t="s">
        <v>160</v>
      </c>
      <c r="G12584" t="s">
        <v>158</v>
      </c>
      <c r="H12584" t="s">
        <v>135</v>
      </c>
      <c r="I12584">
        <v>0</v>
      </c>
      <c r="P12584">
        <v>0.43883360211662698</v>
      </c>
      <c r="Q12584">
        <v>0</v>
      </c>
    </row>
    <row r="12585" spans="1:17">
      <c r="A12585" t="s">
        <v>122</v>
      </c>
      <c r="B12585">
        <v>2041</v>
      </c>
      <c r="C12585" t="s">
        <v>148</v>
      </c>
      <c r="D12585" t="s">
        <v>1066</v>
      </c>
      <c r="E12585" t="s">
        <v>170</v>
      </c>
      <c r="F12585" t="s">
        <v>160</v>
      </c>
      <c r="G12585" t="s">
        <v>158</v>
      </c>
      <c r="H12585" t="s">
        <v>136</v>
      </c>
      <c r="I12585">
        <v>0</v>
      </c>
      <c r="P12585">
        <v>0.43883360211662698</v>
      </c>
      <c r="Q12585">
        <v>0</v>
      </c>
    </row>
    <row r="12586" spans="1:17">
      <c r="A12586" t="s">
        <v>122</v>
      </c>
      <c r="B12586">
        <v>2041</v>
      </c>
      <c r="C12586" t="s">
        <v>149</v>
      </c>
      <c r="D12586" t="s">
        <v>1066</v>
      </c>
      <c r="E12586" t="s">
        <v>170</v>
      </c>
      <c r="F12586" t="s">
        <v>164</v>
      </c>
      <c r="G12586" t="s">
        <v>158</v>
      </c>
      <c r="H12586" t="s">
        <v>132</v>
      </c>
      <c r="I12586">
        <v>0</v>
      </c>
      <c r="P12586">
        <v>0.43883360211662698</v>
      </c>
      <c r="Q12586">
        <v>0</v>
      </c>
    </row>
    <row r="12587" spans="1:17">
      <c r="A12587" t="s">
        <v>122</v>
      </c>
      <c r="B12587">
        <v>2041</v>
      </c>
      <c r="C12587" t="s">
        <v>149</v>
      </c>
      <c r="D12587" t="s">
        <v>1066</v>
      </c>
      <c r="E12587" t="s">
        <v>170</v>
      </c>
      <c r="F12587" t="s">
        <v>164</v>
      </c>
      <c r="G12587" t="s">
        <v>158</v>
      </c>
      <c r="H12587" t="s">
        <v>135</v>
      </c>
      <c r="I12587">
        <v>0</v>
      </c>
      <c r="P12587">
        <v>0.43883360211662698</v>
      </c>
      <c r="Q12587">
        <v>0</v>
      </c>
    </row>
    <row r="12588" spans="1:17">
      <c r="A12588" t="s">
        <v>122</v>
      </c>
      <c r="B12588">
        <v>2041</v>
      </c>
      <c r="C12588" t="s">
        <v>149</v>
      </c>
      <c r="D12588" t="s">
        <v>1066</v>
      </c>
      <c r="E12588" t="s">
        <v>170</v>
      </c>
      <c r="F12588" t="s">
        <v>164</v>
      </c>
      <c r="G12588" t="s">
        <v>158</v>
      </c>
      <c r="H12588" t="s">
        <v>136</v>
      </c>
      <c r="I12588">
        <v>0</v>
      </c>
      <c r="P12588">
        <v>0.43883360211662698</v>
      </c>
      <c r="Q12588">
        <v>0</v>
      </c>
    </row>
    <row r="12589" spans="1:17">
      <c r="A12589" t="s">
        <v>122</v>
      </c>
      <c r="B12589">
        <v>2041</v>
      </c>
      <c r="C12589" t="s">
        <v>149</v>
      </c>
      <c r="D12589" t="s">
        <v>1066</v>
      </c>
      <c r="E12589" t="s">
        <v>170</v>
      </c>
      <c r="F12589" t="s">
        <v>159</v>
      </c>
      <c r="G12589" t="s">
        <v>158</v>
      </c>
      <c r="H12589" t="s">
        <v>132</v>
      </c>
      <c r="I12589">
        <v>0</v>
      </c>
      <c r="P12589">
        <v>0.43883360211662698</v>
      </c>
      <c r="Q12589">
        <v>0</v>
      </c>
    </row>
    <row r="12590" spans="1:17">
      <c r="A12590" t="s">
        <v>122</v>
      </c>
      <c r="B12590">
        <v>2041</v>
      </c>
      <c r="C12590" t="s">
        <v>149</v>
      </c>
      <c r="D12590" t="s">
        <v>1066</v>
      </c>
      <c r="E12590" t="s">
        <v>170</v>
      </c>
      <c r="F12590" t="s">
        <v>159</v>
      </c>
      <c r="G12590" t="s">
        <v>158</v>
      </c>
      <c r="H12590" t="s">
        <v>135</v>
      </c>
      <c r="I12590">
        <v>0</v>
      </c>
      <c r="P12590">
        <v>0.43883360211662698</v>
      </c>
      <c r="Q12590">
        <v>0</v>
      </c>
    </row>
    <row r="12591" spans="1:17">
      <c r="A12591" t="s">
        <v>122</v>
      </c>
      <c r="B12591">
        <v>2041</v>
      </c>
      <c r="C12591" t="s">
        <v>149</v>
      </c>
      <c r="D12591" t="s">
        <v>1066</v>
      </c>
      <c r="E12591" t="s">
        <v>170</v>
      </c>
      <c r="F12591" t="s">
        <v>159</v>
      </c>
      <c r="G12591" t="s">
        <v>158</v>
      </c>
      <c r="H12591" t="s">
        <v>136</v>
      </c>
      <c r="I12591">
        <v>0</v>
      </c>
      <c r="P12591">
        <v>0.43883360211662698</v>
      </c>
      <c r="Q12591">
        <v>0</v>
      </c>
    </row>
    <row r="12592" spans="1:17">
      <c r="A12592" t="s">
        <v>122</v>
      </c>
      <c r="B12592">
        <v>2041</v>
      </c>
      <c r="C12592" t="s">
        <v>149</v>
      </c>
      <c r="D12592" t="s">
        <v>1066</v>
      </c>
      <c r="E12592" t="s">
        <v>170</v>
      </c>
      <c r="F12592" t="s">
        <v>126</v>
      </c>
      <c r="G12592" t="s">
        <v>158</v>
      </c>
      <c r="H12592" t="s">
        <v>132</v>
      </c>
      <c r="I12592">
        <v>0</v>
      </c>
      <c r="P12592">
        <v>0.43883360211662698</v>
      </c>
      <c r="Q12592">
        <v>0</v>
      </c>
    </row>
    <row r="12593" spans="1:17">
      <c r="A12593" t="s">
        <v>122</v>
      </c>
      <c r="B12593">
        <v>2041</v>
      </c>
      <c r="C12593" t="s">
        <v>149</v>
      </c>
      <c r="D12593" t="s">
        <v>1066</v>
      </c>
      <c r="E12593" t="s">
        <v>170</v>
      </c>
      <c r="F12593" t="s">
        <v>126</v>
      </c>
      <c r="G12593" t="s">
        <v>158</v>
      </c>
      <c r="H12593" t="s">
        <v>135</v>
      </c>
      <c r="I12593">
        <v>0</v>
      </c>
      <c r="P12593">
        <v>0.43883360211662698</v>
      </c>
      <c r="Q12593">
        <v>0</v>
      </c>
    </row>
    <row r="12594" spans="1:17">
      <c r="A12594" t="s">
        <v>122</v>
      </c>
      <c r="B12594">
        <v>2041</v>
      </c>
      <c r="C12594" t="s">
        <v>149</v>
      </c>
      <c r="D12594" t="s">
        <v>1066</v>
      </c>
      <c r="E12594" t="s">
        <v>170</v>
      </c>
      <c r="F12594" t="s">
        <v>126</v>
      </c>
      <c r="G12594" t="s">
        <v>158</v>
      </c>
      <c r="H12594" t="s">
        <v>136</v>
      </c>
      <c r="I12594">
        <v>0</v>
      </c>
      <c r="P12594">
        <v>0.43883360211662698</v>
      </c>
      <c r="Q12594">
        <v>0</v>
      </c>
    </row>
    <row r="12595" spans="1:17">
      <c r="A12595" t="s">
        <v>122</v>
      </c>
      <c r="B12595">
        <v>2041</v>
      </c>
      <c r="C12595" t="s">
        <v>149</v>
      </c>
      <c r="D12595" t="s">
        <v>1066</v>
      </c>
      <c r="E12595" t="s">
        <v>170</v>
      </c>
      <c r="F12595" t="s">
        <v>165</v>
      </c>
      <c r="G12595" t="s">
        <v>158</v>
      </c>
      <c r="H12595" t="s">
        <v>132</v>
      </c>
      <c r="I12595">
        <v>0</v>
      </c>
      <c r="P12595">
        <v>0.43883360211662698</v>
      </c>
      <c r="Q12595">
        <v>0</v>
      </c>
    </row>
    <row r="12596" spans="1:17">
      <c r="A12596" t="s">
        <v>122</v>
      </c>
      <c r="B12596">
        <v>2041</v>
      </c>
      <c r="C12596" t="s">
        <v>149</v>
      </c>
      <c r="D12596" t="s">
        <v>1066</v>
      </c>
      <c r="E12596" t="s">
        <v>170</v>
      </c>
      <c r="F12596" t="s">
        <v>165</v>
      </c>
      <c r="G12596" t="s">
        <v>158</v>
      </c>
      <c r="H12596" t="s">
        <v>135</v>
      </c>
      <c r="I12596">
        <v>0</v>
      </c>
      <c r="P12596">
        <v>0.43883360211662698</v>
      </c>
      <c r="Q12596">
        <v>0</v>
      </c>
    </row>
    <row r="12597" spans="1:17">
      <c r="A12597" t="s">
        <v>122</v>
      </c>
      <c r="B12597">
        <v>2041</v>
      </c>
      <c r="C12597" t="s">
        <v>149</v>
      </c>
      <c r="D12597" t="s">
        <v>1066</v>
      </c>
      <c r="E12597" t="s">
        <v>170</v>
      </c>
      <c r="F12597" t="s">
        <v>165</v>
      </c>
      <c r="G12597" t="s">
        <v>158</v>
      </c>
      <c r="H12597" t="s">
        <v>136</v>
      </c>
      <c r="I12597">
        <v>0</v>
      </c>
      <c r="P12597">
        <v>0.43883360211662698</v>
      </c>
      <c r="Q12597">
        <v>0</v>
      </c>
    </row>
    <row r="12598" spans="1:17">
      <c r="A12598" t="s">
        <v>122</v>
      </c>
      <c r="B12598">
        <v>2041</v>
      </c>
      <c r="C12598" t="s">
        <v>149</v>
      </c>
      <c r="D12598" t="s">
        <v>1066</v>
      </c>
      <c r="E12598" t="s">
        <v>170</v>
      </c>
      <c r="F12598" t="s">
        <v>166</v>
      </c>
      <c r="G12598" t="s">
        <v>158</v>
      </c>
      <c r="H12598" t="s">
        <v>132</v>
      </c>
      <c r="I12598">
        <v>0</v>
      </c>
      <c r="P12598">
        <v>0.43883360211662698</v>
      </c>
      <c r="Q12598">
        <v>0</v>
      </c>
    </row>
    <row r="12599" spans="1:17">
      <c r="A12599" t="s">
        <v>122</v>
      </c>
      <c r="B12599">
        <v>2041</v>
      </c>
      <c r="C12599" t="s">
        <v>149</v>
      </c>
      <c r="D12599" t="s">
        <v>1066</v>
      </c>
      <c r="E12599" t="s">
        <v>170</v>
      </c>
      <c r="F12599" t="s">
        <v>166</v>
      </c>
      <c r="G12599" t="s">
        <v>158</v>
      </c>
      <c r="H12599" t="s">
        <v>135</v>
      </c>
      <c r="I12599">
        <v>0</v>
      </c>
      <c r="P12599">
        <v>0.43883360211662698</v>
      </c>
      <c r="Q12599">
        <v>0</v>
      </c>
    </row>
    <row r="12600" spans="1:17">
      <c r="A12600" t="s">
        <v>122</v>
      </c>
      <c r="B12600">
        <v>2041</v>
      </c>
      <c r="C12600" t="s">
        <v>149</v>
      </c>
      <c r="D12600" t="s">
        <v>1066</v>
      </c>
      <c r="E12600" t="s">
        <v>170</v>
      </c>
      <c r="F12600" t="s">
        <v>166</v>
      </c>
      <c r="G12600" t="s">
        <v>158</v>
      </c>
      <c r="H12600" t="s">
        <v>136</v>
      </c>
      <c r="I12600">
        <v>0</v>
      </c>
      <c r="P12600">
        <v>0.43883360211662698</v>
      </c>
      <c r="Q12600">
        <v>0</v>
      </c>
    </row>
    <row r="12601" spans="1:17">
      <c r="A12601" t="s">
        <v>122</v>
      </c>
      <c r="B12601">
        <v>2041</v>
      </c>
      <c r="C12601" t="s">
        <v>149</v>
      </c>
      <c r="D12601" t="s">
        <v>1066</v>
      </c>
      <c r="E12601" t="s">
        <v>170</v>
      </c>
      <c r="F12601" t="s">
        <v>160</v>
      </c>
      <c r="G12601" t="s">
        <v>158</v>
      </c>
      <c r="H12601" t="s">
        <v>132</v>
      </c>
      <c r="I12601">
        <v>0</v>
      </c>
      <c r="P12601">
        <v>0.43883360211662698</v>
      </c>
      <c r="Q12601">
        <v>0</v>
      </c>
    </row>
    <row r="12602" spans="1:17">
      <c r="A12602" t="s">
        <v>122</v>
      </c>
      <c r="B12602">
        <v>2041</v>
      </c>
      <c r="C12602" t="s">
        <v>149</v>
      </c>
      <c r="D12602" t="s">
        <v>1066</v>
      </c>
      <c r="E12602" t="s">
        <v>170</v>
      </c>
      <c r="F12602" t="s">
        <v>160</v>
      </c>
      <c r="G12602" t="s">
        <v>158</v>
      </c>
      <c r="H12602" t="s">
        <v>135</v>
      </c>
      <c r="I12602">
        <v>0</v>
      </c>
      <c r="P12602">
        <v>0.43883360211662698</v>
      </c>
      <c r="Q12602">
        <v>0</v>
      </c>
    </row>
    <row r="12603" spans="1:17">
      <c r="A12603" t="s">
        <v>122</v>
      </c>
      <c r="B12603">
        <v>2041</v>
      </c>
      <c r="C12603" t="s">
        <v>149</v>
      </c>
      <c r="D12603" t="s">
        <v>1066</v>
      </c>
      <c r="E12603" t="s">
        <v>170</v>
      </c>
      <c r="F12603" t="s">
        <v>160</v>
      </c>
      <c r="G12603" t="s">
        <v>158</v>
      </c>
      <c r="H12603" t="s">
        <v>136</v>
      </c>
      <c r="I12603">
        <v>0</v>
      </c>
      <c r="P12603">
        <v>0.43883360211662698</v>
      </c>
      <c r="Q12603">
        <v>0</v>
      </c>
    </row>
    <row r="12604" spans="1:17">
      <c r="A12604" t="s">
        <v>122</v>
      </c>
      <c r="B12604">
        <v>2041</v>
      </c>
      <c r="C12604" t="s">
        <v>150</v>
      </c>
      <c r="D12604" t="s">
        <v>1066</v>
      </c>
      <c r="E12604" t="s">
        <v>170</v>
      </c>
      <c r="F12604" t="s">
        <v>164</v>
      </c>
      <c r="G12604" t="s">
        <v>158</v>
      </c>
      <c r="H12604" t="s">
        <v>132</v>
      </c>
      <c r="I12604">
        <v>0</v>
      </c>
      <c r="P12604">
        <v>0.43883360211662698</v>
      </c>
      <c r="Q12604">
        <v>0</v>
      </c>
    </row>
    <row r="12605" spans="1:17">
      <c r="A12605" t="s">
        <v>122</v>
      </c>
      <c r="B12605">
        <v>2041</v>
      </c>
      <c r="C12605" t="s">
        <v>150</v>
      </c>
      <c r="D12605" t="s">
        <v>1066</v>
      </c>
      <c r="E12605" t="s">
        <v>170</v>
      </c>
      <c r="F12605" t="s">
        <v>164</v>
      </c>
      <c r="G12605" t="s">
        <v>158</v>
      </c>
      <c r="H12605" t="s">
        <v>135</v>
      </c>
      <c r="I12605">
        <v>0</v>
      </c>
      <c r="P12605">
        <v>0.43883360211662698</v>
      </c>
      <c r="Q12605">
        <v>0</v>
      </c>
    </row>
    <row r="12606" spans="1:17">
      <c r="A12606" t="s">
        <v>122</v>
      </c>
      <c r="B12606">
        <v>2041</v>
      </c>
      <c r="C12606" t="s">
        <v>150</v>
      </c>
      <c r="D12606" t="s">
        <v>1066</v>
      </c>
      <c r="E12606" t="s">
        <v>170</v>
      </c>
      <c r="F12606" t="s">
        <v>164</v>
      </c>
      <c r="G12606" t="s">
        <v>158</v>
      </c>
      <c r="H12606" t="s">
        <v>136</v>
      </c>
      <c r="I12606">
        <v>0</v>
      </c>
      <c r="P12606">
        <v>0.43883360211662698</v>
      </c>
      <c r="Q12606">
        <v>0</v>
      </c>
    </row>
    <row r="12607" spans="1:17">
      <c r="A12607" t="s">
        <v>122</v>
      </c>
      <c r="B12607">
        <v>2041</v>
      </c>
      <c r="C12607" t="s">
        <v>150</v>
      </c>
      <c r="D12607" t="s">
        <v>1066</v>
      </c>
      <c r="E12607" t="s">
        <v>170</v>
      </c>
      <c r="F12607" t="s">
        <v>159</v>
      </c>
      <c r="G12607" t="s">
        <v>158</v>
      </c>
      <c r="H12607" t="s">
        <v>132</v>
      </c>
      <c r="I12607">
        <v>2422180073.5024099</v>
      </c>
      <c r="P12607">
        <v>0.43883360211662698</v>
      </c>
      <c r="Q12607">
        <v>1062934006.63018</v>
      </c>
    </row>
    <row r="12608" spans="1:17">
      <c r="A12608" t="s">
        <v>122</v>
      </c>
      <c r="B12608">
        <v>2041</v>
      </c>
      <c r="C12608" t="s">
        <v>150</v>
      </c>
      <c r="D12608" t="s">
        <v>1066</v>
      </c>
      <c r="E12608" t="s">
        <v>170</v>
      </c>
      <c r="F12608" t="s">
        <v>159</v>
      </c>
      <c r="G12608" t="s">
        <v>158</v>
      </c>
      <c r="H12608" t="s">
        <v>135</v>
      </c>
      <c r="I12608">
        <v>758346581.87599397</v>
      </c>
      <c r="P12608">
        <v>0.43883360211662698</v>
      </c>
      <c r="Q12608">
        <v>332787962.17747402</v>
      </c>
    </row>
    <row r="12609" spans="1:17">
      <c r="A12609" t="s">
        <v>122</v>
      </c>
      <c r="B12609">
        <v>2041</v>
      </c>
      <c r="C12609" t="s">
        <v>150</v>
      </c>
      <c r="D12609" t="s">
        <v>1066</v>
      </c>
      <c r="E12609" t="s">
        <v>170</v>
      </c>
      <c r="F12609" t="s">
        <v>159</v>
      </c>
      <c r="G12609" t="s">
        <v>158</v>
      </c>
      <c r="H12609" t="s">
        <v>136</v>
      </c>
      <c r="I12609">
        <v>0</v>
      </c>
      <c r="P12609">
        <v>0.43883360211662698</v>
      </c>
      <c r="Q12609">
        <v>0</v>
      </c>
    </row>
    <row r="12610" spans="1:17">
      <c r="A12610" t="s">
        <v>122</v>
      </c>
      <c r="B12610">
        <v>2041</v>
      </c>
      <c r="C12610" t="s">
        <v>150</v>
      </c>
      <c r="D12610" t="s">
        <v>1066</v>
      </c>
      <c r="E12610" t="s">
        <v>170</v>
      </c>
      <c r="F12610" t="s">
        <v>126</v>
      </c>
      <c r="G12610" t="s">
        <v>158</v>
      </c>
      <c r="H12610" t="s">
        <v>132</v>
      </c>
      <c r="I12610">
        <v>0</v>
      </c>
      <c r="P12610">
        <v>0.43883360211662698</v>
      </c>
      <c r="Q12610">
        <v>0</v>
      </c>
    </row>
    <row r="12611" spans="1:17">
      <c r="A12611" t="s">
        <v>122</v>
      </c>
      <c r="B12611">
        <v>2041</v>
      </c>
      <c r="C12611" t="s">
        <v>150</v>
      </c>
      <c r="D12611" t="s">
        <v>1066</v>
      </c>
      <c r="E12611" t="s">
        <v>170</v>
      </c>
      <c r="F12611" t="s">
        <v>126</v>
      </c>
      <c r="G12611" t="s">
        <v>158</v>
      </c>
      <c r="H12611" t="s">
        <v>135</v>
      </c>
      <c r="I12611">
        <v>0</v>
      </c>
      <c r="P12611">
        <v>0.43883360211662698</v>
      </c>
      <c r="Q12611">
        <v>0</v>
      </c>
    </row>
    <row r="12612" spans="1:17">
      <c r="A12612" t="s">
        <v>122</v>
      </c>
      <c r="B12612">
        <v>2041</v>
      </c>
      <c r="C12612" t="s">
        <v>150</v>
      </c>
      <c r="D12612" t="s">
        <v>1066</v>
      </c>
      <c r="E12612" t="s">
        <v>170</v>
      </c>
      <c r="F12612" t="s">
        <v>126</v>
      </c>
      <c r="G12612" t="s">
        <v>158</v>
      </c>
      <c r="H12612" t="s">
        <v>136</v>
      </c>
      <c r="I12612">
        <v>0</v>
      </c>
      <c r="P12612">
        <v>0.43883360211662698</v>
      </c>
      <c r="Q12612">
        <v>0</v>
      </c>
    </row>
    <row r="12613" spans="1:17">
      <c r="A12613" t="s">
        <v>122</v>
      </c>
      <c r="B12613">
        <v>2041</v>
      </c>
      <c r="C12613" t="s">
        <v>150</v>
      </c>
      <c r="D12613" t="s">
        <v>1066</v>
      </c>
      <c r="E12613" t="s">
        <v>170</v>
      </c>
      <c r="F12613" t="s">
        <v>165</v>
      </c>
      <c r="G12613" t="s">
        <v>158</v>
      </c>
      <c r="H12613" t="s">
        <v>132</v>
      </c>
      <c r="I12613">
        <v>0</v>
      </c>
      <c r="P12613">
        <v>0.43883360211662698</v>
      </c>
      <c r="Q12613">
        <v>0</v>
      </c>
    </row>
    <row r="12614" spans="1:17">
      <c r="A12614" t="s">
        <v>122</v>
      </c>
      <c r="B12614">
        <v>2041</v>
      </c>
      <c r="C12614" t="s">
        <v>150</v>
      </c>
      <c r="D12614" t="s">
        <v>1066</v>
      </c>
      <c r="E12614" t="s">
        <v>170</v>
      </c>
      <c r="F12614" t="s">
        <v>165</v>
      </c>
      <c r="G12614" t="s">
        <v>158</v>
      </c>
      <c r="H12614" t="s">
        <v>135</v>
      </c>
      <c r="I12614">
        <v>0</v>
      </c>
      <c r="P12614">
        <v>0.43883360211662698</v>
      </c>
      <c r="Q12614">
        <v>0</v>
      </c>
    </row>
    <row r="12615" spans="1:17">
      <c r="A12615" t="s">
        <v>122</v>
      </c>
      <c r="B12615">
        <v>2041</v>
      </c>
      <c r="C12615" t="s">
        <v>150</v>
      </c>
      <c r="D12615" t="s">
        <v>1066</v>
      </c>
      <c r="E12615" t="s">
        <v>170</v>
      </c>
      <c r="F12615" t="s">
        <v>165</v>
      </c>
      <c r="G12615" t="s">
        <v>158</v>
      </c>
      <c r="H12615" t="s">
        <v>136</v>
      </c>
      <c r="I12615">
        <v>0</v>
      </c>
      <c r="P12615">
        <v>0.43883360211662698</v>
      </c>
      <c r="Q12615">
        <v>0</v>
      </c>
    </row>
    <row r="12616" spans="1:17">
      <c r="A12616" t="s">
        <v>122</v>
      </c>
      <c r="B12616">
        <v>2041</v>
      </c>
      <c r="C12616" t="s">
        <v>150</v>
      </c>
      <c r="D12616" t="s">
        <v>1066</v>
      </c>
      <c r="E12616" t="s">
        <v>170</v>
      </c>
      <c r="F12616" t="s">
        <v>166</v>
      </c>
      <c r="G12616" t="s">
        <v>158</v>
      </c>
      <c r="H12616" t="s">
        <v>132</v>
      </c>
      <c r="I12616">
        <v>0</v>
      </c>
      <c r="P12616">
        <v>0.43883360211662698</v>
      </c>
      <c r="Q12616">
        <v>0</v>
      </c>
    </row>
    <row r="12617" spans="1:17">
      <c r="A12617" t="s">
        <v>122</v>
      </c>
      <c r="B12617">
        <v>2041</v>
      </c>
      <c r="C12617" t="s">
        <v>150</v>
      </c>
      <c r="D12617" t="s">
        <v>1066</v>
      </c>
      <c r="E12617" t="s">
        <v>170</v>
      </c>
      <c r="F12617" t="s">
        <v>166</v>
      </c>
      <c r="G12617" t="s">
        <v>158</v>
      </c>
      <c r="H12617" t="s">
        <v>135</v>
      </c>
      <c r="I12617">
        <v>0</v>
      </c>
      <c r="P12617">
        <v>0.43883360211662698</v>
      </c>
      <c r="Q12617">
        <v>0</v>
      </c>
    </row>
    <row r="12618" spans="1:17">
      <c r="A12618" t="s">
        <v>122</v>
      </c>
      <c r="B12618">
        <v>2041</v>
      </c>
      <c r="C12618" t="s">
        <v>150</v>
      </c>
      <c r="D12618" t="s">
        <v>1066</v>
      </c>
      <c r="E12618" t="s">
        <v>170</v>
      </c>
      <c r="F12618" t="s">
        <v>166</v>
      </c>
      <c r="G12618" t="s">
        <v>158</v>
      </c>
      <c r="H12618" t="s">
        <v>136</v>
      </c>
      <c r="I12618">
        <v>0</v>
      </c>
      <c r="P12618">
        <v>0.43883360211662698</v>
      </c>
      <c r="Q12618">
        <v>0</v>
      </c>
    </row>
    <row r="12619" spans="1:17">
      <c r="A12619" t="s">
        <v>122</v>
      </c>
      <c r="B12619">
        <v>2041</v>
      </c>
      <c r="C12619" t="s">
        <v>150</v>
      </c>
      <c r="D12619" t="s">
        <v>1066</v>
      </c>
      <c r="E12619" t="s">
        <v>170</v>
      </c>
      <c r="F12619" t="s">
        <v>160</v>
      </c>
      <c r="G12619" t="s">
        <v>158</v>
      </c>
      <c r="H12619" t="s">
        <v>132</v>
      </c>
      <c r="I12619">
        <v>0</v>
      </c>
      <c r="P12619">
        <v>0.43883360211662698</v>
      </c>
      <c r="Q12619">
        <v>0</v>
      </c>
    </row>
    <row r="12620" spans="1:17">
      <c r="A12620" t="s">
        <v>122</v>
      </c>
      <c r="B12620">
        <v>2041</v>
      </c>
      <c r="C12620" t="s">
        <v>150</v>
      </c>
      <c r="D12620" t="s">
        <v>1066</v>
      </c>
      <c r="E12620" t="s">
        <v>170</v>
      </c>
      <c r="F12620" t="s">
        <v>160</v>
      </c>
      <c r="G12620" t="s">
        <v>158</v>
      </c>
      <c r="H12620" t="s">
        <v>135</v>
      </c>
      <c r="I12620">
        <v>0</v>
      </c>
      <c r="P12620">
        <v>0.43883360211662698</v>
      </c>
      <c r="Q12620">
        <v>0</v>
      </c>
    </row>
    <row r="12621" spans="1:17">
      <c r="A12621" t="s">
        <v>122</v>
      </c>
      <c r="B12621">
        <v>2041</v>
      </c>
      <c r="C12621" t="s">
        <v>150</v>
      </c>
      <c r="D12621" t="s">
        <v>1066</v>
      </c>
      <c r="E12621" t="s">
        <v>170</v>
      </c>
      <c r="F12621" t="s">
        <v>160</v>
      </c>
      <c r="G12621" t="s">
        <v>158</v>
      </c>
      <c r="H12621" t="s">
        <v>136</v>
      </c>
      <c r="I12621">
        <v>0</v>
      </c>
      <c r="P12621">
        <v>0.43883360211662698</v>
      </c>
      <c r="Q12621">
        <v>0</v>
      </c>
    </row>
    <row r="12622" spans="1:17">
      <c r="A12622" t="s">
        <v>122</v>
      </c>
      <c r="B12622">
        <v>2041</v>
      </c>
      <c r="C12622" t="s">
        <v>151</v>
      </c>
      <c r="D12622" t="s">
        <v>1066</v>
      </c>
      <c r="E12622" t="s">
        <v>170</v>
      </c>
      <c r="F12622" t="s">
        <v>164</v>
      </c>
      <c r="G12622" t="s">
        <v>158</v>
      </c>
      <c r="H12622" t="s">
        <v>132</v>
      </c>
      <c r="I12622">
        <v>0</v>
      </c>
      <c r="P12622">
        <v>0.43883360211662698</v>
      </c>
      <c r="Q12622">
        <v>0</v>
      </c>
    </row>
    <row r="12623" spans="1:17">
      <c r="A12623" t="s">
        <v>122</v>
      </c>
      <c r="B12623">
        <v>2041</v>
      </c>
      <c r="C12623" t="s">
        <v>151</v>
      </c>
      <c r="D12623" t="s">
        <v>1066</v>
      </c>
      <c r="E12623" t="s">
        <v>170</v>
      </c>
      <c r="F12623" t="s">
        <v>164</v>
      </c>
      <c r="G12623" t="s">
        <v>158</v>
      </c>
      <c r="H12623" t="s">
        <v>135</v>
      </c>
      <c r="I12623">
        <v>0</v>
      </c>
      <c r="P12623">
        <v>0.43883360211662698</v>
      </c>
      <c r="Q12623">
        <v>0</v>
      </c>
    </row>
    <row r="12624" spans="1:17">
      <c r="A12624" t="s">
        <v>122</v>
      </c>
      <c r="B12624">
        <v>2041</v>
      </c>
      <c r="C12624" t="s">
        <v>151</v>
      </c>
      <c r="D12624" t="s">
        <v>1066</v>
      </c>
      <c r="E12624" t="s">
        <v>170</v>
      </c>
      <c r="F12624" t="s">
        <v>164</v>
      </c>
      <c r="G12624" t="s">
        <v>158</v>
      </c>
      <c r="H12624" t="s">
        <v>136</v>
      </c>
      <c r="I12624">
        <v>0</v>
      </c>
      <c r="P12624">
        <v>0.43883360211662698</v>
      </c>
      <c r="Q12624">
        <v>0</v>
      </c>
    </row>
    <row r="12625" spans="1:17">
      <c r="A12625" t="s">
        <v>122</v>
      </c>
      <c r="B12625">
        <v>2041</v>
      </c>
      <c r="C12625" t="s">
        <v>151</v>
      </c>
      <c r="D12625" t="s">
        <v>1066</v>
      </c>
      <c r="E12625" t="s">
        <v>170</v>
      </c>
      <c r="F12625" t="s">
        <v>159</v>
      </c>
      <c r="G12625" t="s">
        <v>158</v>
      </c>
      <c r="H12625" t="s">
        <v>132</v>
      </c>
      <c r="I12625">
        <v>0</v>
      </c>
      <c r="P12625">
        <v>0.43883360211662698</v>
      </c>
      <c r="Q12625">
        <v>0</v>
      </c>
    </row>
    <row r="12626" spans="1:17">
      <c r="A12626" t="s">
        <v>122</v>
      </c>
      <c r="B12626">
        <v>2041</v>
      </c>
      <c r="C12626" t="s">
        <v>151</v>
      </c>
      <c r="D12626" t="s">
        <v>1066</v>
      </c>
      <c r="E12626" t="s">
        <v>170</v>
      </c>
      <c r="F12626" t="s">
        <v>159</v>
      </c>
      <c r="G12626" t="s">
        <v>158</v>
      </c>
      <c r="H12626" t="s">
        <v>135</v>
      </c>
      <c r="I12626">
        <v>0</v>
      </c>
      <c r="P12626">
        <v>0.43883360211662698</v>
      </c>
      <c r="Q12626">
        <v>0</v>
      </c>
    </row>
    <row r="12627" spans="1:17">
      <c r="A12627" t="s">
        <v>122</v>
      </c>
      <c r="B12627">
        <v>2041</v>
      </c>
      <c r="C12627" t="s">
        <v>151</v>
      </c>
      <c r="D12627" t="s">
        <v>1066</v>
      </c>
      <c r="E12627" t="s">
        <v>170</v>
      </c>
      <c r="F12627" t="s">
        <v>159</v>
      </c>
      <c r="G12627" t="s">
        <v>158</v>
      </c>
      <c r="H12627" t="s">
        <v>136</v>
      </c>
      <c r="I12627">
        <v>0</v>
      </c>
      <c r="P12627">
        <v>0.43883360211662698</v>
      </c>
      <c r="Q12627">
        <v>0</v>
      </c>
    </row>
    <row r="12628" spans="1:17">
      <c r="A12628" t="s">
        <v>122</v>
      </c>
      <c r="B12628">
        <v>2041</v>
      </c>
      <c r="C12628" t="s">
        <v>151</v>
      </c>
      <c r="D12628" t="s">
        <v>1066</v>
      </c>
      <c r="E12628" t="s">
        <v>170</v>
      </c>
      <c r="F12628" t="s">
        <v>126</v>
      </c>
      <c r="G12628" t="s">
        <v>158</v>
      </c>
      <c r="H12628" t="s">
        <v>132</v>
      </c>
      <c r="I12628">
        <v>0</v>
      </c>
      <c r="P12628">
        <v>0.43883360211662698</v>
      </c>
      <c r="Q12628">
        <v>0</v>
      </c>
    </row>
    <row r="12629" spans="1:17">
      <c r="A12629" t="s">
        <v>122</v>
      </c>
      <c r="B12629">
        <v>2041</v>
      </c>
      <c r="C12629" t="s">
        <v>151</v>
      </c>
      <c r="D12629" t="s">
        <v>1066</v>
      </c>
      <c r="E12629" t="s">
        <v>170</v>
      </c>
      <c r="F12629" t="s">
        <v>126</v>
      </c>
      <c r="G12629" t="s">
        <v>158</v>
      </c>
      <c r="H12629" t="s">
        <v>135</v>
      </c>
      <c r="I12629">
        <v>0</v>
      </c>
      <c r="P12629">
        <v>0.43883360211662698</v>
      </c>
      <c r="Q12629">
        <v>0</v>
      </c>
    </row>
    <row r="12630" spans="1:17">
      <c r="A12630" t="s">
        <v>122</v>
      </c>
      <c r="B12630">
        <v>2041</v>
      </c>
      <c r="C12630" t="s">
        <v>151</v>
      </c>
      <c r="D12630" t="s">
        <v>1066</v>
      </c>
      <c r="E12630" t="s">
        <v>170</v>
      </c>
      <c r="F12630" t="s">
        <v>126</v>
      </c>
      <c r="G12630" t="s">
        <v>158</v>
      </c>
      <c r="H12630" t="s">
        <v>136</v>
      </c>
      <c r="I12630">
        <v>0</v>
      </c>
      <c r="P12630">
        <v>0.43883360211662698</v>
      </c>
      <c r="Q12630">
        <v>0</v>
      </c>
    </row>
    <row r="12631" spans="1:17">
      <c r="A12631" t="s">
        <v>122</v>
      </c>
      <c r="B12631">
        <v>2041</v>
      </c>
      <c r="C12631" t="s">
        <v>151</v>
      </c>
      <c r="D12631" t="s">
        <v>1066</v>
      </c>
      <c r="E12631" t="s">
        <v>170</v>
      </c>
      <c r="F12631" t="s">
        <v>165</v>
      </c>
      <c r="G12631" t="s">
        <v>158</v>
      </c>
      <c r="H12631" t="s">
        <v>132</v>
      </c>
      <c r="I12631">
        <v>0</v>
      </c>
      <c r="P12631">
        <v>0.43883360211662698</v>
      </c>
      <c r="Q12631">
        <v>0</v>
      </c>
    </row>
    <row r="12632" spans="1:17">
      <c r="A12632" t="s">
        <v>122</v>
      </c>
      <c r="B12632">
        <v>2041</v>
      </c>
      <c r="C12632" t="s">
        <v>151</v>
      </c>
      <c r="D12632" t="s">
        <v>1066</v>
      </c>
      <c r="E12632" t="s">
        <v>170</v>
      </c>
      <c r="F12632" t="s">
        <v>165</v>
      </c>
      <c r="G12632" t="s">
        <v>158</v>
      </c>
      <c r="H12632" t="s">
        <v>135</v>
      </c>
      <c r="I12632">
        <v>0</v>
      </c>
      <c r="P12632">
        <v>0.43883360211662698</v>
      </c>
      <c r="Q12632">
        <v>0</v>
      </c>
    </row>
    <row r="12633" spans="1:17">
      <c r="A12633" t="s">
        <v>122</v>
      </c>
      <c r="B12633">
        <v>2041</v>
      </c>
      <c r="C12633" t="s">
        <v>151</v>
      </c>
      <c r="D12633" t="s">
        <v>1066</v>
      </c>
      <c r="E12633" t="s">
        <v>170</v>
      </c>
      <c r="F12633" t="s">
        <v>165</v>
      </c>
      <c r="G12633" t="s">
        <v>158</v>
      </c>
      <c r="H12633" t="s">
        <v>136</v>
      </c>
      <c r="I12633">
        <v>0</v>
      </c>
      <c r="P12633">
        <v>0.43883360211662698</v>
      </c>
      <c r="Q12633">
        <v>0</v>
      </c>
    </row>
    <row r="12634" spans="1:17">
      <c r="A12634" t="s">
        <v>122</v>
      </c>
      <c r="B12634">
        <v>2041</v>
      </c>
      <c r="C12634" t="s">
        <v>151</v>
      </c>
      <c r="D12634" t="s">
        <v>1066</v>
      </c>
      <c r="E12634" t="s">
        <v>170</v>
      </c>
      <c r="F12634" t="s">
        <v>166</v>
      </c>
      <c r="G12634" t="s">
        <v>158</v>
      </c>
      <c r="H12634" t="s">
        <v>132</v>
      </c>
      <c r="I12634">
        <v>0</v>
      </c>
      <c r="P12634">
        <v>0.43883360211662698</v>
      </c>
      <c r="Q12634">
        <v>0</v>
      </c>
    </row>
    <row r="12635" spans="1:17">
      <c r="A12635" t="s">
        <v>122</v>
      </c>
      <c r="B12635">
        <v>2041</v>
      </c>
      <c r="C12635" t="s">
        <v>151</v>
      </c>
      <c r="D12635" t="s">
        <v>1066</v>
      </c>
      <c r="E12635" t="s">
        <v>170</v>
      </c>
      <c r="F12635" t="s">
        <v>166</v>
      </c>
      <c r="G12635" t="s">
        <v>158</v>
      </c>
      <c r="H12635" t="s">
        <v>135</v>
      </c>
      <c r="I12635">
        <v>0</v>
      </c>
      <c r="P12635">
        <v>0.43883360211662698</v>
      </c>
      <c r="Q12635">
        <v>0</v>
      </c>
    </row>
    <row r="12636" spans="1:17">
      <c r="A12636" t="s">
        <v>122</v>
      </c>
      <c r="B12636">
        <v>2041</v>
      </c>
      <c r="C12636" t="s">
        <v>151</v>
      </c>
      <c r="D12636" t="s">
        <v>1066</v>
      </c>
      <c r="E12636" t="s">
        <v>170</v>
      </c>
      <c r="F12636" t="s">
        <v>166</v>
      </c>
      <c r="G12636" t="s">
        <v>158</v>
      </c>
      <c r="H12636" t="s">
        <v>136</v>
      </c>
      <c r="I12636">
        <v>0</v>
      </c>
      <c r="P12636">
        <v>0.43883360211662698</v>
      </c>
      <c r="Q12636">
        <v>0</v>
      </c>
    </row>
    <row r="12637" spans="1:17">
      <c r="A12637" t="s">
        <v>122</v>
      </c>
      <c r="B12637">
        <v>2041</v>
      </c>
      <c r="C12637" t="s">
        <v>151</v>
      </c>
      <c r="D12637" t="s">
        <v>1066</v>
      </c>
      <c r="E12637" t="s">
        <v>170</v>
      </c>
      <c r="F12637" t="s">
        <v>160</v>
      </c>
      <c r="G12637" t="s">
        <v>158</v>
      </c>
      <c r="H12637" t="s">
        <v>132</v>
      </c>
      <c r="I12637">
        <v>0</v>
      </c>
      <c r="P12637">
        <v>0.43883360211662698</v>
      </c>
      <c r="Q12637">
        <v>0</v>
      </c>
    </row>
    <row r="12638" spans="1:17">
      <c r="A12638" t="s">
        <v>122</v>
      </c>
      <c r="B12638">
        <v>2041</v>
      </c>
      <c r="C12638" t="s">
        <v>151</v>
      </c>
      <c r="D12638" t="s">
        <v>1066</v>
      </c>
      <c r="E12638" t="s">
        <v>170</v>
      </c>
      <c r="F12638" t="s">
        <v>160</v>
      </c>
      <c r="G12638" t="s">
        <v>158</v>
      </c>
      <c r="H12638" t="s">
        <v>135</v>
      </c>
      <c r="I12638">
        <v>0</v>
      </c>
      <c r="P12638">
        <v>0.43883360211662698</v>
      </c>
      <c r="Q12638">
        <v>0</v>
      </c>
    </row>
    <row r="12639" spans="1:17">
      <c r="A12639" t="s">
        <v>122</v>
      </c>
      <c r="B12639">
        <v>2041</v>
      </c>
      <c r="C12639" t="s">
        <v>151</v>
      </c>
      <c r="D12639" t="s">
        <v>1066</v>
      </c>
      <c r="E12639" t="s">
        <v>170</v>
      </c>
      <c r="F12639" t="s">
        <v>160</v>
      </c>
      <c r="G12639" t="s">
        <v>158</v>
      </c>
      <c r="H12639" t="s">
        <v>136</v>
      </c>
      <c r="I12639">
        <v>0</v>
      </c>
      <c r="P12639">
        <v>0.43883360211662698</v>
      </c>
      <c r="Q12639">
        <v>0</v>
      </c>
    </row>
    <row r="12640" spans="1:17">
      <c r="A12640" t="s">
        <v>122</v>
      </c>
      <c r="B12640">
        <v>2041</v>
      </c>
      <c r="C12640" t="s">
        <v>152</v>
      </c>
      <c r="D12640" t="s">
        <v>1066</v>
      </c>
      <c r="E12640" t="s">
        <v>170</v>
      </c>
      <c r="F12640" t="s">
        <v>164</v>
      </c>
      <c r="G12640" t="s">
        <v>158</v>
      </c>
      <c r="H12640" t="s">
        <v>132</v>
      </c>
      <c r="I12640">
        <v>0</v>
      </c>
      <c r="P12640">
        <v>0.43883360211662698</v>
      </c>
      <c r="Q12640">
        <v>0</v>
      </c>
    </row>
    <row r="12641" spans="1:17">
      <c r="A12641" t="s">
        <v>122</v>
      </c>
      <c r="B12641">
        <v>2041</v>
      </c>
      <c r="C12641" t="s">
        <v>152</v>
      </c>
      <c r="D12641" t="s">
        <v>1066</v>
      </c>
      <c r="E12641" t="s">
        <v>170</v>
      </c>
      <c r="F12641" t="s">
        <v>164</v>
      </c>
      <c r="G12641" t="s">
        <v>158</v>
      </c>
      <c r="H12641" t="s">
        <v>135</v>
      </c>
      <c r="I12641">
        <v>0</v>
      </c>
      <c r="P12641">
        <v>0.43883360211662698</v>
      </c>
      <c r="Q12641">
        <v>0</v>
      </c>
    </row>
    <row r="12642" spans="1:17">
      <c r="A12642" t="s">
        <v>122</v>
      </c>
      <c r="B12642">
        <v>2041</v>
      </c>
      <c r="C12642" t="s">
        <v>152</v>
      </c>
      <c r="D12642" t="s">
        <v>1066</v>
      </c>
      <c r="E12642" t="s">
        <v>170</v>
      </c>
      <c r="F12642" t="s">
        <v>164</v>
      </c>
      <c r="G12642" t="s">
        <v>158</v>
      </c>
      <c r="H12642" t="s">
        <v>136</v>
      </c>
      <c r="I12642">
        <v>0</v>
      </c>
      <c r="P12642">
        <v>0.43883360211662698</v>
      </c>
      <c r="Q12642">
        <v>0</v>
      </c>
    </row>
    <row r="12643" spans="1:17">
      <c r="A12643" t="s">
        <v>122</v>
      </c>
      <c r="B12643">
        <v>2041</v>
      </c>
      <c r="C12643" t="s">
        <v>152</v>
      </c>
      <c r="D12643" t="s">
        <v>1066</v>
      </c>
      <c r="E12643" t="s">
        <v>170</v>
      </c>
      <c r="F12643" t="s">
        <v>159</v>
      </c>
      <c r="G12643" t="s">
        <v>158</v>
      </c>
      <c r="H12643" t="s">
        <v>132</v>
      </c>
      <c r="I12643">
        <v>0</v>
      </c>
      <c r="P12643">
        <v>0.43883360211662698</v>
      </c>
      <c r="Q12643">
        <v>0</v>
      </c>
    </row>
    <row r="12644" spans="1:17">
      <c r="A12644" t="s">
        <v>122</v>
      </c>
      <c r="B12644">
        <v>2041</v>
      </c>
      <c r="C12644" t="s">
        <v>152</v>
      </c>
      <c r="D12644" t="s">
        <v>1066</v>
      </c>
      <c r="E12644" t="s">
        <v>170</v>
      </c>
      <c r="F12644" t="s">
        <v>159</v>
      </c>
      <c r="G12644" t="s">
        <v>158</v>
      </c>
      <c r="H12644" t="s">
        <v>135</v>
      </c>
      <c r="I12644">
        <v>0</v>
      </c>
      <c r="P12644">
        <v>0.43883360211662698</v>
      </c>
      <c r="Q12644">
        <v>0</v>
      </c>
    </row>
    <row r="12645" spans="1:17">
      <c r="A12645" t="s">
        <v>122</v>
      </c>
      <c r="B12645">
        <v>2041</v>
      </c>
      <c r="C12645" t="s">
        <v>152</v>
      </c>
      <c r="D12645" t="s">
        <v>1066</v>
      </c>
      <c r="E12645" t="s">
        <v>170</v>
      </c>
      <c r="F12645" t="s">
        <v>159</v>
      </c>
      <c r="G12645" t="s">
        <v>158</v>
      </c>
      <c r="H12645" t="s">
        <v>136</v>
      </c>
      <c r="I12645">
        <v>0</v>
      </c>
      <c r="P12645">
        <v>0.43883360211662698</v>
      </c>
      <c r="Q12645">
        <v>0</v>
      </c>
    </row>
    <row r="12646" spans="1:17">
      <c r="A12646" t="s">
        <v>122</v>
      </c>
      <c r="B12646">
        <v>2041</v>
      </c>
      <c r="C12646" t="s">
        <v>152</v>
      </c>
      <c r="D12646" t="s">
        <v>1066</v>
      </c>
      <c r="E12646" t="s">
        <v>170</v>
      </c>
      <c r="F12646" t="s">
        <v>126</v>
      </c>
      <c r="G12646" t="s">
        <v>158</v>
      </c>
      <c r="H12646" t="s">
        <v>132</v>
      </c>
      <c r="I12646">
        <v>0</v>
      </c>
      <c r="P12646">
        <v>0.43883360211662698</v>
      </c>
      <c r="Q12646">
        <v>0</v>
      </c>
    </row>
    <row r="12647" spans="1:17">
      <c r="A12647" t="s">
        <v>122</v>
      </c>
      <c r="B12647">
        <v>2041</v>
      </c>
      <c r="C12647" t="s">
        <v>152</v>
      </c>
      <c r="D12647" t="s">
        <v>1066</v>
      </c>
      <c r="E12647" t="s">
        <v>170</v>
      </c>
      <c r="F12647" t="s">
        <v>126</v>
      </c>
      <c r="G12647" t="s">
        <v>158</v>
      </c>
      <c r="H12647" t="s">
        <v>135</v>
      </c>
      <c r="I12647">
        <v>0</v>
      </c>
      <c r="P12647">
        <v>0.43883360211662698</v>
      </c>
      <c r="Q12647">
        <v>0</v>
      </c>
    </row>
    <row r="12648" spans="1:17">
      <c r="A12648" t="s">
        <v>122</v>
      </c>
      <c r="B12648">
        <v>2041</v>
      </c>
      <c r="C12648" t="s">
        <v>152</v>
      </c>
      <c r="D12648" t="s">
        <v>1066</v>
      </c>
      <c r="E12648" t="s">
        <v>170</v>
      </c>
      <c r="F12648" t="s">
        <v>126</v>
      </c>
      <c r="G12648" t="s">
        <v>158</v>
      </c>
      <c r="H12648" t="s">
        <v>136</v>
      </c>
      <c r="I12648">
        <v>0</v>
      </c>
      <c r="P12648">
        <v>0.43883360211662698</v>
      </c>
      <c r="Q12648">
        <v>0</v>
      </c>
    </row>
    <row r="12649" spans="1:17">
      <c r="A12649" t="s">
        <v>122</v>
      </c>
      <c r="B12649">
        <v>2041</v>
      </c>
      <c r="C12649" t="s">
        <v>152</v>
      </c>
      <c r="D12649" t="s">
        <v>1066</v>
      </c>
      <c r="E12649" t="s">
        <v>170</v>
      </c>
      <c r="F12649" t="s">
        <v>165</v>
      </c>
      <c r="G12649" t="s">
        <v>158</v>
      </c>
      <c r="H12649" t="s">
        <v>132</v>
      </c>
      <c r="I12649">
        <v>0</v>
      </c>
      <c r="P12649">
        <v>0.43883360211662698</v>
      </c>
      <c r="Q12649">
        <v>0</v>
      </c>
    </row>
    <row r="12650" spans="1:17">
      <c r="A12650" t="s">
        <v>122</v>
      </c>
      <c r="B12650">
        <v>2041</v>
      </c>
      <c r="C12650" t="s">
        <v>152</v>
      </c>
      <c r="D12650" t="s">
        <v>1066</v>
      </c>
      <c r="E12650" t="s">
        <v>170</v>
      </c>
      <c r="F12650" t="s">
        <v>165</v>
      </c>
      <c r="G12650" t="s">
        <v>158</v>
      </c>
      <c r="H12650" t="s">
        <v>135</v>
      </c>
      <c r="I12650">
        <v>0</v>
      </c>
      <c r="P12650">
        <v>0.43883360211662698</v>
      </c>
      <c r="Q12650">
        <v>0</v>
      </c>
    </row>
    <row r="12651" spans="1:17">
      <c r="A12651" t="s">
        <v>122</v>
      </c>
      <c r="B12651">
        <v>2041</v>
      </c>
      <c r="C12651" t="s">
        <v>152</v>
      </c>
      <c r="D12651" t="s">
        <v>1066</v>
      </c>
      <c r="E12651" t="s">
        <v>170</v>
      </c>
      <c r="F12651" t="s">
        <v>165</v>
      </c>
      <c r="G12651" t="s">
        <v>158</v>
      </c>
      <c r="H12651" t="s">
        <v>136</v>
      </c>
      <c r="I12651">
        <v>0</v>
      </c>
      <c r="P12651">
        <v>0.43883360211662698</v>
      </c>
      <c r="Q12651">
        <v>0</v>
      </c>
    </row>
    <row r="12652" spans="1:17">
      <c r="A12652" t="s">
        <v>122</v>
      </c>
      <c r="B12652">
        <v>2041</v>
      </c>
      <c r="C12652" t="s">
        <v>152</v>
      </c>
      <c r="D12652" t="s">
        <v>1066</v>
      </c>
      <c r="E12652" t="s">
        <v>170</v>
      </c>
      <c r="F12652" t="s">
        <v>166</v>
      </c>
      <c r="G12652" t="s">
        <v>158</v>
      </c>
      <c r="H12652" t="s">
        <v>132</v>
      </c>
      <c r="I12652">
        <v>0</v>
      </c>
      <c r="P12652">
        <v>0.43883360211662698</v>
      </c>
      <c r="Q12652">
        <v>0</v>
      </c>
    </row>
    <row r="12653" spans="1:17">
      <c r="A12653" t="s">
        <v>122</v>
      </c>
      <c r="B12653">
        <v>2041</v>
      </c>
      <c r="C12653" t="s">
        <v>152</v>
      </c>
      <c r="D12653" t="s">
        <v>1066</v>
      </c>
      <c r="E12653" t="s">
        <v>170</v>
      </c>
      <c r="F12653" t="s">
        <v>166</v>
      </c>
      <c r="G12653" t="s">
        <v>158</v>
      </c>
      <c r="H12653" t="s">
        <v>135</v>
      </c>
      <c r="I12653">
        <v>0</v>
      </c>
      <c r="P12653">
        <v>0.43883360211662698</v>
      </c>
      <c r="Q12653">
        <v>0</v>
      </c>
    </row>
    <row r="12654" spans="1:17">
      <c r="A12654" t="s">
        <v>122</v>
      </c>
      <c r="B12654">
        <v>2041</v>
      </c>
      <c r="C12654" t="s">
        <v>152</v>
      </c>
      <c r="D12654" t="s">
        <v>1066</v>
      </c>
      <c r="E12654" t="s">
        <v>170</v>
      </c>
      <c r="F12654" t="s">
        <v>166</v>
      </c>
      <c r="G12654" t="s">
        <v>158</v>
      </c>
      <c r="H12654" t="s">
        <v>136</v>
      </c>
      <c r="I12654">
        <v>0</v>
      </c>
      <c r="P12654">
        <v>0.43883360211662698</v>
      </c>
      <c r="Q12654">
        <v>0</v>
      </c>
    </row>
    <row r="12655" spans="1:17">
      <c r="A12655" t="s">
        <v>122</v>
      </c>
      <c r="B12655">
        <v>2041</v>
      </c>
      <c r="C12655" t="s">
        <v>152</v>
      </c>
      <c r="D12655" t="s">
        <v>1066</v>
      </c>
      <c r="E12655" t="s">
        <v>170</v>
      </c>
      <c r="F12655" t="s">
        <v>160</v>
      </c>
      <c r="G12655" t="s">
        <v>158</v>
      </c>
      <c r="H12655" t="s">
        <v>132</v>
      </c>
      <c r="I12655">
        <v>0</v>
      </c>
      <c r="P12655">
        <v>0.43883360211662698</v>
      </c>
      <c r="Q12655">
        <v>0</v>
      </c>
    </row>
    <row r="12656" spans="1:17">
      <c r="A12656" t="s">
        <v>122</v>
      </c>
      <c r="B12656">
        <v>2041</v>
      </c>
      <c r="C12656" t="s">
        <v>152</v>
      </c>
      <c r="D12656" t="s">
        <v>1066</v>
      </c>
      <c r="E12656" t="s">
        <v>170</v>
      </c>
      <c r="F12656" t="s">
        <v>160</v>
      </c>
      <c r="G12656" t="s">
        <v>158</v>
      </c>
      <c r="H12656" t="s">
        <v>135</v>
      </c>
      <c r="I12656">
        <v>0</v>
      </c>
      <c r="P12656">
        <v>0.43883360211662698</v>
      </c>
      <c r="Q12656">
        <v>0</v>
      </c>
    </row>
    <row r="12657" spans="1:17">
      <c r="A12657" t="s">
        <v>122</v>
      </c>
      <c r="B12657">
        <v>2041</v>
      </c>
      <c r="C12657" t="s">
        <v>152</v>
      </c>
      <c r="D12657" t="s">
        <v>1066</v>
      </c>
      <c r="E12657" t="s">
        <v>170</v>
      </c>
      <c r="F12657" t="s">
        <v>160</v>
      </c>
      <c r="G12657" t="s">
        <v>158</v>
      </c>
      <c r="H12657" t="s">
        <v>136</v>
      </c>
      <c r="I12657">
        <v>0</v>
      </c>
      <c r="P12657">
        <v>0.43883360211662698</v>
      </c>
      <c r="Q12657">
        <v>0</v>
      </c>
    </row>
    <row r="12658" spans="1:17">
      <c r="A12658" t="s">
        <v>122</v>
      </c>
      <c r="B12658">
        <v>2041</v>
      </c>
      <c r="C12658" t="s">
        <v>153</v>
      </c>
      <c r="D12658" t="s">
        <v>1066</v>
      </c>
      <c r="E12658" t="s">
        <v>170</v>
      </c>
      <c r="F12658" t="s">
        <v>164</v>
      </c>
      <c r="G12658" t="s">
        <v>158</v>
      </c>
      <c r="H12658" t="s">
        <v>132</v>
      </c>
      <c r="I12658">
        <v>0</v>
      </c>
      <c r="P12658">
        <v>0.43883360211662698</v>
      </c>
      <c r="Q12658">
        <v>0</v>
      </c>
    </row>
    <row r="12659" spans="1:17">
      <c r="A12659" t="s">
        <v>122</v>
      </c>
      <c r="B12659">
        <v>2041</v>
      </c>
      <c r="C12659" t="s">
        <v>153</v>
      </c>
      <c r="D12659" t="s">
        <v>1066</v>
      </c>
      <c r="E12659" t="s">
        <v>170</v>
      </c>
      <c r="F12659" t="s">
        <v>164</v>
      </c>
      <c r="G12659" t="s">
        <v>158</v>
      </c>
      <c r="H12659" t="s">
        <v>135</v>
      </c>
      <c r="I12659">
        <v>0</v>
      </c>
      <c r="P12659">
        <v>0.43883360211662698</v>
      </c>
      <c r="Q12659">
        <v>0</v>
      </c>
    </row>
    <row r="12660" spans="1:17">
      <c r="A12660" t="s">
        <v>122</v>
      </c>
      <c r="B12660">
        <v>2041</v>
      </c>
      <c r="C12660" t="s">
        <v>153</v>
      </c>
      <c r="D12660" t="s">
        <v>1066</v>
      </c>
      <c r="E12660" t="s">
        <v>170</v>
      </c>
      <c r="F12660" t="s">
        <v>164</v>
      </c>
      <c r="G12660" t="s">
        <v>158</v>
      </c>
      <c r="H12660" t="s">
        <v>136</v>
      </c>
      <c r="I12660">
        <v>0</v>
      </c>
      <c r="P12660">
        <v>0.43883360211662698</v>
      </c>
      <c r="Q12660">
        <v>0</v>
      </c>
    </row>
    <row r="12661" spans="1:17">
      <c r="A12661" t="s">
        <v>122</v>
      </c>
      <c r="B12661">
        <v>2041</v>
      </c>
      <c r="C12661" t="s">
        <v>153</v>
      </c>
      <c r="D12661" t="s">
        <v>1066</v>
      </c>
      <c r="E12661" t="s">
        <v>170</v>
      </c>
      <c r="F12661" t="s">
        <v>159</v>
      </c>
      <c r="G12661" t="s">
        <v>158</v>
      </c>
      <c r="H12661" t="s">
        <v>132</v>
      </c>
      <c r="I12661">
        <v>0</v>
      </c>
      <c r="P12661">
        <v>0.43883360211662698</v>
      </c>
      <c r="Q12661">
        <v>0</v>
      </c>
    </row>
    <row r="12662" spans="1:17">
      <c r="A12662" t="s">
        <v>122</v>
      </c>
      <c r="B12662">
        <v>2041</v>
      </c>
      <c r="C12662" t="s">
        <v>153</v>
      </c>
      <c r="D12662" t="s">
        <v>1066</v>
      </c>
      <c r="E12662" t="s">
        <v>170</v>
      </c>
      <c r="F12662" t="s">
        <v>159</v>
      </c>
      <c r="G12662" t="s">
        <v>158</v>
      </c>
      <c r="H12662" t="s">
        <v>135</v>
      </c>
      <c r="I12662">
        <v>0</v>
      </c>
      <c r="P12662">
        <v>0.43883360211662698</v>
      </c>
      <c r="Q12662">
        <v>0</v>
      </c>
    </row>
    <row r="12663" spans="1:17">
      <c r="A12663" t="s">
        <v>122</v>
      </c>
      <c r="B12663">
        <v>2041</v>
      </c>
      <c r="C12663" t="s">
        <v>153</v>
      </c>
      <c r="D12663" t="s">
        <v>1066</v>
      </c>
      <c r="E12663" t="s">
        <v>170</v>
      </c>
      <c r="F12663" t="s">
        <v>159</v>
      </c>
      <c r="G12663" t="s">
        <v>158</v>
      </c>
      <c r="H12663" t="s">
        <v>136</v>
      </c>
      <c r="I12663">
        <v>0</v>
      </c>
      <c r="P12663">
        <v>0.43883360211662698</v>
      </c>
      <c r="Q12663">
        <v>0</v>
      </c>
    </row>
    <row r="12664" spans="1:17">
      <c r="A12664" t="s">
        <v>122</v>
      </c>
      <c r="B12664">
        <v>2041</v>
      </c>
      <c r="C12664" t="s">
        <v>153</v>
      </c>
      <c r="D12664" t="s">
        <v>1066</v>
      </c>
      <c r="E12664" t="s">
        <v>170</v>
      </c>
      <c r="F12664" t="s">
        <v>126</v>
      </c>
      <c r="G12664" t="s">
        <v>158</v>
      </c>
      <c r="H12664" t="s">
        <v>132</v>
      </c>
      <c r="I12664">
        <v>0</v>
      </c>
      <c r="P12664">
        <v>0.43883360211662698</v>
      </c>
      <c r="Q12664">
        <v>0</v>
      </c>
    </row>
    <row r="12665" spans="1:17">
      <c r="A12665" t="s">
        <v>122</v>
      </c>
      <c r="B12665">
        <v>2041</v>
      </c>
      <c r="C12665" t="s">
        <v>153</v>
      </c>
      <c r="D12665" t="s">
        <v>1066</v>
      </c>
      <c r="E12665" t="s">
        <v>170</v>
      </c>
      <c r="F12665" t="s">
        <v>126</v>
      </c>
      <c r="G12665" t="s">
        <v>158</v>
      </c>
      <c r="H12665" t="s">
        <v>135</v>
      </c>
      <c r="I12665">
        <v>0</v>
      </c>
      <c r="P12665">
        <v>0.43883360211662698</v>
      </c>
      <c r="Q12665">
        <v>0</v>
      </c>
    </row>
    <row r="12666" spans="1:17">
      <c r="A12666" t="s">
        <v>122</v>
      </c>
      <c r="B12666">
        <v>2041</v>
      </c>
      <c r="C12666" t="s">
        <v>153</v>
      </c>
      <c r="D12666" t="s">
        <v>1066</v>
      </c>
      <c r="E12666" t="s">
        <v>170</v>
      </c>
      <c r="F12666" t="s">
        <v>126</v>
      </c>
      <c r="G12666" t="s">
        <v>158</v>
      </c>
      <c r="H12666" t="s">
        <v>136</v>
      </c>
      <c r="I12666">
        <v>0</v>
      </c>
      <c r="P12666">
        <v>0.43883360211662698</v>
      </c>
      <c r="Q12666">
        <v>0</v>
      </c>
    </row>
    <row r="12667" spans="1:17">
      <c r="A12667" t="s">
        <v>122</v>
      </c>
      <c r="B12667">
        <v>2041</v>
      </c>
      <c r="C12667" t="s">
        <v>153</v>
      </c>
      <c r="D12667" t="s">
        <v>1066</v>
      </c>
      <c r="E12667" t="s">
        <v>170</v>
      </c>
      <c r="F12667" t="s">
        <v>165</v>
      </c>
      <c r="G12667" t="s">
        <v>158</v>
      </c>
      <c r="H12667" t="s">
        <v>132</v>
      </c>
      <c r="I12667">
        <v>0</v>
      </c>
      <c r="P12667">
        <v>0.43883360211662698</v>
      </c>
      <c r="Q12667">
        <v>0</v>
      </c>
    </row>
    <row r="12668" spans="1:17">
      <c r="A12668" t="s">
        <v>122</v>
      </c>
      <c r="B12668">
        <v>2041</v>
      </c>
      <c r="C12668" t="s">
        <v>153</v>
      </c>
      <c r="D12668" t="s">
        <v>1066</v>
      </c>
      <c r="E12668" t="s">
        <v>170</v>
      </c>
      <c r="F12668" t="s">
        <v>165</v>
      </c>
      <c r="G12668" t="s">
        <v>158</v>
      </c>
      <c r="H12668" t="s">
        <v>135</v>
      </c>
      <c r="I12668">
        <v>0</v>
      </c>
      <c r="P12668">
        <v>0.43883360211662698</v>
      </c>
      <c r="Q12668">
        <v>0</v>
      </c>
    </row>
    <row r="12669" spans="1:17">
      <c r="A12669" t="s">
        <v>122</v>
      </c>
      <c r="B12669">
        <v>2041</v>
      </c>
      <c r="C12669" t="s">
        <v>153</v>
      </c>
      <c r="D12669" t="s">
        <v>1066</v>
      </c>
      <c r="E12669" t="s">
        <v>170</v>
      </c>
      <c r="F12669" t="s">
        <v>165</v>
      </c>
      <c r="G12669" t="s">
        <v>158</v>
      </c>
      <c r="H12669" t="s">
        <v>136</v>
      </c>
      <c r="I12669">
        <v>0</v>
      </c>
      <c r="P12669">
        <v>0.43883360211662698</v>
      </c>
      <c r="Q12669">
        <v>0</v>
      </c>
    </row>
    <row r="12670" spans="1:17">
      <c r="A12670" t="s">
        <v>122</v>
      </c>
      <c r="B12670">
        <v>2041</v>
      </c>
      <c r="C12670" t="s">
        <v>153</v>
      </c>
      <c r="D12670" t="s">
        <v>1066</v>
      </c>
      <c r="E12670" t="s">
        <v>170</v>
      </c>
      <c r="F12670" t="s">
        <v>166</v>
      </c>
      <c r="G12670" t="s">
        <v>158</v>
      </c>
      <c r="H12670" t="s">
        <v>132</v>
      </c>
      <c r="I12670">
        <v>0</v>
      </c>
      <c r="P12670">
        <v>0.43883360211662698</v>
      </c>
      <c r="Q12670">
        <v>0</v>
      </c>
    </row>
    <row r="12671" spans="1:17">
      <c r="A12671" t="s">
        <v>122</v>
      </c>
      <c r="B12671">
        <v>2041</v>
      </c>
      <c r="C12671" t="s">
        <v>153</v>
      </c>
      <c r="D12671" t="s">
        <v>1066</v>
      </c>
      <c r="E12671" t="s">
        <v>170</v>
      </c>
      <c r="F12671" t="s">
        <v>166</v>
      </c>
      <c r="G12671" t="s">
        <v>158</v>
      </c>
      <c r="H12671" t="s">
        <v>135</v>
      </c>
      <c r="I12671">
        <v>0</v>
      </c>
      <c r="P12671">
        <v>0.43883360211662698</v>
      </c>
      <c r="Q12671">
        <v>0</v>
      </c>
    </row>
    <row r="12672" spans="1:17">
      <c r="A12672" t="s">
        <v>122</v>
      </c>
      <c r="B12672">
        <v>2041</v>
      </c>
      <c r="C12672" t="s">
        <v>153</v>
      </c>
      <c r="D12672" t="s">
        <v>1066</v>
      </c>
      <c r="E12672" t="s">
        <v>170</v>
      </c>
      <c r="F12672" t="s">
        <v>166</v>
      </c>
      <c r="G12672" t="s">
        <v>158</v>
      </c>
      <c r="H12672" t="s">
        <v>136</v>
      </c>
      <c r="I12672">
        <v>0</v>
      </c>
      <c r="P12672">
        <v>0.43883360211662698</v>
      </c>
      <c r="Q12672">
        <v>0</v>
      </c>
    </row>
    <row r="12673" spans="1:17">
      <c r="A12673" t="s">
        <v>122</v>
      </c>
      <c r="B12673">
        <v>2041</v>
      </c>
      <c r="C12673" t="s">
        <v>153</v>
      </c>
      <c r="D12673" t="s">
        <v>1066</v>
      </c>
      <c r="E12673" t="s">
        <v>170</v>
      </c>
      <c r="F12673" t="s">
        <v>160</v>
      </c>
      <c r="G12673" t="s">
        <v>158</v>
      </c>
      <c r="H12673" t="s">
        <v>132</v>
      </c>
      <c r="I12673">
        <v>0</v>
      </c>
      <c r="P12673">
        <v>0.43883360211662698</v>
      </c>
      <c r="Q12673">
        <v>0</v>
      </c>
    </row>
    <row r="12674" spans="1:17">
      <c r="A12674" t="s">
        <v>122</v>
      </c>
      <c r="B12674">
        <v>2041</v>
      </c>
      <c r="C12674" t="s">
        <v>153</v>
      </c>
      <c r="D12674" t="s">
        <v>1066</v>
      </c>
      <c r="E12674" t="s">
        <v>170</v>
      </c>
      <c r="F12674" t="s">
        <v>160</v>
      </c>
      <c r="G12674" t="s">
        <v>158</v>
      </c>
      <c r="H12674" t="s">
        <v>135</v>
      </c>
      <c r="I12674">
        <v>0</v>
      </c>
      <c r="P12674">
        <v>0.43883360211662698</v>
      </c>
      <c r="Q12674">
        <v>0</v>
      </c>
    </row>
    <row r="12675" spans="1:17">
      <c r="A12675" t="s">
        <v>122</v>
      </c>
      <c r="B12675">
        <v>2041</v>
      </c>
      <c r="C12675" t="s">
        <v>153</v>
      </c>
      <c r="D12675" t="s">
        <v>1066</v>
      </c>
      <c r="E12675" t="s">
        <v>170</v>
      </c>
      <c r="F12675" t="s">
        <v>160</v>
      </c>
      <c r="G12675" t="s">
        <v>158</v>
      </c>
      <c r="H12675" t="s">
        <v>136</v>
      </c>
      <c r="I12675">
        <v>0</v>
      </c>
      <c r="P12675">
        <v>0.43883360211662698</v>
      </c>
      <c r="Q12675">
        <v>0</v>
      </c>
    </row>
    <row r="12676" spans="1:17">
      <c r="A12676" t="s">
        <v>122</v>
      </c>
      <c r="B12676">
        <v>2041</v>
      </c>
      <c r="C12676" t="s">
        <v>154</v>
      </c>
      <c r="D12676" t="s">
        <v>1066</v>
      </c>
      <c r="E12676" t="s">
        <v>170</v>
      </c>
      <c r="F12676" t="s">
        <v>164</v>
      </c>
      <c r="G12676" t="s">
        <v>158</v>
      </c>
      <c r="H12676" t="s">
        <v>132</v>
      </c>
      <c r="I12676">
        <v>0</v>
      </c>
      <c r="P12676">
        <v>0.43883360211662698</v>
      </c>
      <c r="Q12676">
        <v>0</v>
      </c>
    </row>
    <row r="12677" spans="1:17">
      <c r="A12677" t="s">
        <v>122</v>
      </c>
      <c r="B12677">
        <v>2041</v>
      </c>
      <c r="C12677" t="s">
        <v>154</v>
      </c>
      <c r="D12677" t="s">
        <v>1066</v>
      </c>
      <c r="E12677" t="s">
        <v>170</v>
      </c>
      <c r="F12677" t="s">
        <v>164</v>
      </c>
      <c r="G12677" t="s">
        <v>158</v>
      </c>
      <c r="H12677" t="s">
        <v>135</v>
      </c>
      <c r="I12677">
        <v>0</v>
      </c>
      <c r="P12677">
        <v>0.43883360211662698</v>
      </c>
      <c r="Q12677">
        <v>0</v>
      </c>
    </row>
    <row r="12678" spans="1:17">
      <c r="A12678" t="s">
        <v>122</v>
      </c>
      <c r="B12678">
        <v>2041</v>
      </c>
      <c r="C12678" t="s">
        <v>154</v>
      </c>
      <c r="D12678" t="s">
        <v>1066</v>
      </c>
      <c r="E12678" t="s">
        <v>170</v>
      </c>
      <c r="F12678" t="s">
        <v>164</v>
      </c>
      <c r="G12678" t="s">
        <v>158</v>
      </c>
      <c r="H12678" t="s">
        <v>136</v>
      </c>
      <c r="I12678">
        <v>0</v>
      </c>
      <c r="P12678">
        <v>0.43883360211662698</v>
      </c>
      <c r="Q12678">
        <v>0</v>
      </c>
    </row>
    <row r="12679" spans="1:17">
      <c r="A12679" t="s">
        <v>122</v>
      </c>
      <c r="B12679">
        <v>2041</v>
      </c>
      <c r="C12679" t="s">
        <v>154</v>
      </c>
      <c r="D12679" t="s">
        <v>1066</v>
      </c>
      <c r="E12679" t="s">
        <v>170</v>
      </c>
      <c r="F12679" t="s">
        <v>159</v>
      </c>
      <c r="G12679" t="s">
        <v>158</v>
      </c>
      <c r="H12679" t="s">
        <v>132</v>
      </c>
      <c r="I12679">
        <v>0</v>
      </c>
      <c r="P12679">
        <v>0.43883360211662698</v>
      </c>
      <c r="Q12679">
        <v>0</v>
      </c>
    </row>
    <row r="12680" spans="1:17">
      <c r="A12680" t="s">
        <v>122</v>
      </c>
      <c r="B12680">
        <v>2041</v>
      </c>
      <c r="C12680" t="s">
        <v>154</v>
      </c>
      <c r="D12680" t="s">
        <v>1066</v>
      </c>
      <c r="E12680" t="s">
        <v>170</v>
      </c>
      <c r="F12680" t="s">
        <v>159</v>
      </c>
      <c r="G12680" t="s">
        <v>158</v>
      </c>
      <c r="H12680" t="s">
        <v>135</v>
      </c>
      <c r="I12680">
        <v>0</v>
      </c>
      <c r="P12680">
        <v>0.43883360211662698</v>
      </c>
      <c r="Q12680">
        <v>0</v>
      </c>
    </row>
    <row r="12681" spans="1:17">
      <c r="A12681" t="s">
        <v>122</v>
      </c>
      <c r="B12681">
        <v>2041</v>
      </c>
      <c r="C12681" t="s">
        <v>154</v>
      </c>
      <c r="D12681" t="s">
        <v>1066</v>
      </c>
      <c r="E12681" t="s">
        <v>170</v>
      </c>
      <c r="F12681" t="s">
        <v>159</v>
      </c>
      <c r="G12681" t="s">
        <v>158</v>
      </c>
      <c r="H12681" t="s">
        <v>136</v>
      </c>
      <c r="I12681">
        <v>0</v>
      </c>
      <c r="P12681">
        <v>0.43883360211662698</v>
      </c>
      <c r="Q12681">
        <v>0</v>
      </c>
    </row>
    <row r="12682" spans="1:17">
      <c r="A12682" t="s">
        <v>122</v>
      </c>
      <c r="B12682">
        <v>2041</v>
      </c>
      <c r="C12682" t="s">
        <v>154</v>
      </c>
      <c r="D12682" t="s">
        <v>1066</v>
      </c>
      <c r="E12682" t="s">
        <v>170</v>
      </c>
      <c r="F12682" t="s">
        <v>126</v>
      </c>
      <c r="G12682" t="s">
        <v>158</v>
      </c>
      <c r="H12682" t="s">
        <v>132</v>
      </c>
      <c r="I12682">
        <v>0</v>
      </c>
      <c r="P12682">
        <v>0.43883360211662698</v>
      </c>
      <c r="Q12682">
        <v>0</v>
      </c>
    </row>
    <row r="12683" spans="1:17">
      <c r="A12683" t="s">
        <v>122</v>
      </c>
      <c r="B12683">
        <v>2041</v>
      </c>
      <c r="C12683" t="s">
        <v>154</v>
      </c>
      <c r="D12683" t="s">
        <v>1066</v>
      </c>
      <c r="E12683" t="s">
        <v>170</v>
      </c>
      <c r="F12683" t="s">
        <v>126</v>
      </c>
      <c r="G12683" t="s">
        <v>158</v>
      </c>
      <c r="H12683" t="s">
        <v>135</v>
      </c>
      <c r="I12683">
        <v>0</v>
      </c>
      <c r="P12683">
        <v>0.43883360211662698</v>
      </c>
      <c r="Q12683">
        <v>0</v>
      </c>
    </row>
    <row r="12684" spans="1:17">
      <c r="A12684" t="s">
        <v>122</v>
      </c>
      <c r="B12684">
        <v>2041</v>
      </c>
      <c r="C12684" t="s">
        <v>154</v>
      </c>
      <c r="D12684" t="s">
        <v>1066</v>
      </c>
      <c r="E12684" t="s">
        <v>170</v>
      </c>
      <c r="F12684" t="s">
        <v>126</v>
      </c>
      <c r="G12684" t="s">
        <v>158</v>
      </c>
      <c r="H12684" t="s">
        <v>136</v>
      </c>
      <c r="I12684">
        <v>0</v>
      </c>
      <c r="P12684">
        <v>0.43883360211662698</v>
      </c>
      <c r="Q12684">
        <v>0</v>
      </c>
    </row>
    <row r="12685" spans="1:17">
      <c r="A12685" t="s">
        <v>122</v>
      </c>
      <c r="B12685">
        <v>2041</v>
      </c>
      <c r="C12685" t="s">
        <v>154</v>
      </c>
      <c r="D12685" t="s">
        <v>1066</v>
      </c>
      <c r="E12685" t="s">
        <v>170</v>
      </c>
      <c r="F12685" t="s">
        <v>165</v>
      </c>
      <c r="G12685" t="s">
        <v>158</v>
      </c>
      <c r="H12685" t="s">
        <v>132</v>
      </c>
      <c r="I12685">
        <v>0</v>
      </c>
      <c r="P12685">
        <v>0.43883360211662698</v>
      </c>
      <c r="Q12685">
        <v>0</v>
      </c>
    </row>
    <row r="12686" spans="1:17">
      <c r="A12686" t="s">
        <v>122</v>
      </c>
      <c r="B12686">
        <v>2041</v>
      </c>
      <c r="C12686" t="s">
        <v>154</v>
      </c>
      <c r="D12686" t="s">
        <v>1066</v>
      </c>
      <c r="E12686" t="s">
        <v>170</v>
      </c>
      <c r="F12686" t="s">
        <v>165</v>
      </c>
      <c r="G12686" t="s">
        <v>158</v>
      </c>
      <c r="H12686" t="s">
        <v>135</v>
      </c>
      <c r="I12686">
        <v>0</v>
      </c>
      <c r="P12686">
        <v>0.43883360211662698</v>
      </c>
      <c r="Q12686">
        <v>0</v>
      </c>
    </row>
    <row r="12687" spans="1:17">
      <c r="A12687" t="s">
        <v>122</v>
      </c>
      <c r="B12687">
        <v>2041</v>
      </c>
      <c r="C12687" t="s">
        <v>154</v>
      </c>
      <c r="D12687" t="s">
        <v>1066</v>
      </c>
      <c r="E12687" t="s">
        <v>170</v>
      </c>
      <c r="F12687" t="s">
        <v>165</v>
      </c>
      <c r="G12687" t="s">
        <v>158</v>
      </c>
      <c r="H12687" t="s">
        <v>136</v>
      </c>
      <c r="I12687">
        <v>0</v>
      </c>
      <c r="P12687">
        <v>0.43883360211662698</v>
      </c>
      <c r="Q12687">
        <v>0</v>
      </c>
    </row>
    <row r="12688" spans="1:17">
      <c r="A12688" t="s">
        <v>122</v>
      </c>
      <c r="B12688">
        <v>2041</v>
      </c>
      <c r="C12688" t="s">
        <v>154</v>
      </c>
      <c r="D12688" t="s">
        <v>1066</v>
      </c>
      <c r="E12688" t="s">
        <v>170</v>
      </c>
      <c r="F12688" t="s">
        <v>166</v>
      </c>
      <c r="G12688" t="s">
        <v>158</v>
      </c>
      <c r="H12688" t="s">
        <v>132</v>
      </c>
      <c r="I12688">
        <v>0</v>
      </c>
      <c r="P12688">
        <v>0.43883360211662698</v>
      </c>
      <c r="Q12688">
        <v>0</v>
      </c>
    </row>
    <row r="12689" spans="1:17">
      <c r="A12689" t="s">
        <v>122</v>
      </c>
      <c r="B12689">
        <v>2041</v>
      </c>
      <c r="C12689" t="s">
        <v>154</v>
      </c>
      <c r="D12689" t="s">
        <v>1066</v>
      </c>
      <c r="E12689" t="s">
        <v>170</v>
      </c>
      <c r="F12689" t="s">
        <v>166</v>
      </c>
      <c r="G12689" t="s">
        <v>158</v>
      </c>
      <c r="H12689" t="s">
        <v>135</v>
      </c>
      <c r="I12689">
        <v>0</v>
      </c>
      <c r="P12689">
        <v>0.43883360211662698</v>
      </c>
      <c r="Q12689">
        <v>0</v>
      </c>
    </row>
    <row r="12690" spans="1:17">
      <c r="A12690" t="s">
        <v>122</v>
      </c>
      <c r="B12690">
        <v>2041</v>
      </c>
      <c r="C12690" t="s">
        <v>154</v>
      </c>
      <c r="D12690" t="s">
        <v>1066</v>
      </c>
      <c r="E12690" t="s">
        <v>170</v>
      </c>
      <c r="F12690" t="s">
        <v>166</v>
      </c>
      <c r="G12690" t="s">
        <v>158</v>
      </c>
      <c r="H12690" t="s">
        <v>136</v>
      </c>
      <c r="I12690">
        <v>0</v>
      </c>
      <c r="P12690">
        <v>0.43883360211662698</v>
      </c>
      <c r="Q12690">
        <v>0</v>
      </c>
    </row>
    <row r="12691" spans="1:17">
      <c r="A12691" t="s">
        <v>122</v>
      </c>
      <c r="B12691">
        <v>2041</v>
      </c>
      <c r="C12691" t="s">
        <v>154</v>
      </c>
      <c r="D12691" t="s">
        <v>1066</v>
      </c>
      <c r="E12691" t="s">
        <v>170</v>
      </c>
      <c r="F12691" t="s">
        <v>160</v>
      </c>
      <c r="G12691" t="s">
        <v>158</v>
      </c>
      <c r="H12691" t="s">
        <v>132</v>
      </c>
      <c r="I12691">
        <v>2104859190.9352601</v>
      </c>
      <c r="P12691">
        <v>0.43883360211662698</v>
      </c>
      <c r="Q12691">
        <v>923682940.70640802</v>
      </c>
    </row>
    <row r="12692" spans="1:17">
      <c r="A12692" t="s">
        <v>122</v>
      </c>
      <c r="B12692">
        <v>2041</v>
      </c>
      <c r="C12692" t="s">
        <v>154</v>
      </c>
      <c r="D12692" t="s">
        <v>1066</v>
      </c>
      <c r="E12692" t="s">
        <v>170</v>
      </c>
      <c r="F12692" t="s">
        <v>160</v>
      </c>
      <c r="G12692" t="s">
        <v>158</v>
      </c>
      <c r="H12692" t="s">
        <v>135</v>
      </c>
      <c r="I12692">
        <v>658998391.67116201</v>
      </c>
      <c r="P12692">
        <v>0.43883360211662698</v>
      </c>
      <c r="Q12692">
        <v>289190638.00612003</v>
      </c>
    </row>
    <row r="12693" spans="1:17">
      <c r="A12693" t="s">
        <v>122</v>
      </c>
      <c r="B12693">
        <v>2041</v>
      </c>
      <c r="C12693" t="s">
        <v>154</v>
      </c>
      <c r="D12693" t="s">
        <v>1066</v>
      </c>
      <c r="E12693" t="s">
        <v>170</v>
      </c>
      <c r="F12693" t="s">
        <v>160</v>
      </c>
      <c r="G12693" t="s">
        <v>158</v>
      </c>
      <c r="H12693" t="s">
        <v>136</v>
      </c>
      <c r="I12693">
        <v>0</v>
      </c>
      <c r="P12693">
        <v>0.43883360211662698</v>
      </c>
      <c r="Q12693">
        <v>0</v>
      </c>
    </row>
    <row r="12694" spans="1:17">
      <c r="A12694" t="s">
        <v>122</v>
      </c>
      <c r="B12694">
        <v>2041</v>
      </c>
      <c r="C12694" t="s">
        <v>155</v>
      </c>
      <c r="D12694" t="s">
        <v>1066</v>
      </c>
      <c r="E12694" t="s">
        <v>170</v>
      </c>
      <c r="F12694" t="s">
        <v>164</v>
      </c>
      <c r="G12694" t="s">
        <v>158</v>
      </c>
      <c r="H12694" t="s">
        <v>132</v>
      </c>
      <c r="I12694">
        <v>0</v>
      </c>
      <c r="P12694">
        <v>0.43883360211662698</v>
      </c>
      <c r="Q12694">
        <v>0</v>
      </c>
    </row>
    <row r="12695" spans="1:17">
      <c r="A12695" t="s">
        <v>122</v>
      </c>
      <c r="B12695">
        <v>2041</v>
      </c>
      <c r="C12695" t="s">
        <v>155</v>
      </c>
      <c r="D12695" t="s">
        <v>1066</v>
      </c>
      <c r="E12695" t="s">
        <v>170</v>
      </c>
      <c r="F12695" t="s">
        <v>164</v>
      </c>
      <c r="G12695" t="s">
        <v>158</v>
      </c>
      <c r="H12695" t="s">
        <v>135</v>
      </c>
      <c r="I12695">
        <v>0</v>
      </c>
      <c r="P12695">
        <v>0.43883360211662698</v>
      </c>
      <c r="Q12695">
        <v>0</v>
      </c>
    </row>
    <row r="12696" spans="1:17">
      <c r="A12696" t="s">
        <v>122</v>
      </c>
      <c r="B12696">
        <v>2041</v>
      </c>
      <c r="C12696" t="s">
        <v>155</v>
      </c>
      <c r="D12696" t="s">
        <v>1066</v>
      </c>
      <c r="E12696" t="s">
        <v>170</v>
      </c>
      <c r="F12696" t="s">
        <v>164</v>
      </c>
      <c r="G12696" t="s">
        <v>158</v>
      </c>
      <c r="H12696" t="s">
        <v>136</v>
      </c>
      <c r="I12696">
        <v>0</v>
      </c>
      <c r="P12696">
        <v>0.43883360211662698</v>
      </c>
      <c r="Q12696">
        <v>0</v>
      </c>
    </row>
    <row r="12697" spans="1:17">
      <c r="A12697" t="s">
        <v>122</v>
      </c>
      <c r="B12697">
        <v>2041</v>
      </c>
      <c r="C12697" t="s">
        <v>155</v>
      </c>
      <c r="D12697" t="s">
        <v>1066</v>
      </c>
      <c r="E12697" t="s">
        <v>170</v>
      </c>
      <c r="F12697" t="s">
        <v>159</v>
      </c>
      <c r="G12697" t="s">
        <v>158</v>
      </c>
      <c r="H12697" t="s">
        <v>132</v>
      </c>
      <c r="I12697">
        <v>0</v>
      </c>
      <c r="P12697">
        <v>0.43883360211662698</v>
      </c>
      <c r="Q12697">
        <v>0</v>
      </c>
    </row>
    <row r="12698" spans="1:17">
      <c r="A12698" t="s">
        <v>122</v>
      </c>
      <c r="B12698">
        <v>2041</v>
      </c>
      <c r="C12698" t="s">
        <v>155</v>
      </c>
      <c r="D12698" t="s">
        <v>1066</v>
      </c>
      <c r="E12698" t="s">
        <v>170</v>
      </c>
      <c r="F12698" t="s">
        <v>159</v>
      </c>
      <c r="G12698" t="s">
        <v>158</v>
      </c>
      <c r="H12698" t="s">
        <v>135</v>
      </c>
      <c r="I12698">
        <v>0</v>
      </c>
      <c r="P12698">
        <v>0.43883360211662698</v>
      </c>
      <c r="Q12698">
        <v>0</v>
      </c>
    </row>
    <row r="12699" spans="1:17">
      <c r="A12699" t="s">
        <v>122</v>
      </c>
      <c r="B12699">
        <v>2041</v>
      </c>
      <c r="C12699" t="s">
        <v>155</v>
      </c>
      <c r="D12699" t="s">
        <v>1066</v>
      </c>
      <c r="E12699" t="s">
        <v>170</v>
      </c>
      <c r="F12699" t="s">
        <v>159</v>
      </c>
      <c r="G12699" t="s">
        <v>158</v>
      </c>
      <c r="H12699" t="s">
        <v>136</v>
      </c>
      <c r="I12699">
        <v>0</v>
      </c>
      <c r="P12699">
        <v>0.43883360211662698</v>
      </c>
      <c r="Q12699">
        <v>0</v>
      </c>
    </row>
    <row r="12700" spans="1:17">
      <c r="A12700" t="s">
        <v>122</v>
      </c>
      <c r="B12700">
        <v>2041</v>
      </c>
      <c r="C12700" t="s">
        <v>155</v>
      </c>
      <c r="D12700" t="s">
        <v>1066</v>
      </c>
      <c r="E12700" t="s">
        <v>170</v>
      </c>
      <c r="F12700" t="s">
        <v>126</v>
      </c>
      <c r="G12700" t="s">
        <v>158</v>
      </c>
      <c r="H12700" t="s">
        <v>132</v>
      </c>
      <c r="I12700">
        <v>0</v>
      </c>
      <c r="P12700">
        <v>0.43883360211662698</v>
      </c>
      <c r="Q12700">
        <v>0</v>
      </c>
    </row>
    <row r="12701" spans="1:17">
      <c r="A12701" t="s">
        <v>122</v>
      </c>
      <c r="B12701">
        <v>2041</v>
      </c>
      <c r="C12701" t="s">
        <v>155</v>
      </c>
      <c r="D12701" t="s">
        <v>1066</v>
      </c>
      <c r="E12701" t="s">
        <v>170</v>
      </c>
      <c r="F12701" t="s">
        <v>126</v>
      </c>
      <c r="G12701" t="s">
        <v>158</v>
      </c>
      <c r="H12701" t="s">
        <v>135</v>
      </c>
      <c r="I12701">
        <v>0</v>
      </c>
      <c r="P12701">
        <v>0.43883360211662698</v>
      </c>
      <c r="Q12701">
        <v>0</v>
      </c>
    </row>
    <row r="12702" spans="1:17">
      <c r="A12702" t="s">
        <v>122</v>
      </c>
      <c r="B12702">
        <v>2041</v>
      </c>
      <c r="C12702" t="s">
        <v>155</v>
      </c>
      <c r="D12702" t="s">
        <v>1066</v>
      </c>
      <c r="E12702" t="s">
        <v>170</v>
      </c>
      <c r="F12702" t="s">
        <v>126</v>
      </c>
      <c r="G12702" t="s">
        <v>158</v>
      </c>
      <c r="H12702" t="s">
        <v>136</v>
      </c>
      <c r="I12702">
        <v>0</v>
      </c>
      <c r="P12702">
        <v>0.43883360211662698</v>
      </c>
      <c r="Q12702">
        <v>0</v>
      </c>
    </row>
    <row r="12703" spans="1:17">
      <c r="A12703" t="s">
        <v>122</v>
      </c>
      <c r="B12703">
        <v>2041</v>
      </c>
      <c r="C12703" t="s">
        <v>155</v>
      </c>
      <c r="D12703" t="s">
        <v>1066</v>
      </c>
      <c r="E12703" t="s">
        <v>170</v>
      </c>
      <c r="F12703" t="s">
        <v>165</v>
      </c>
      <c r="G12703" t="s">
        <v>158</v>
      </c>
      <c r="H12703" t="s">
        <v>132</v>
      </c>
      <c r="I12703">
        <v>0</v>
      </c>
      <c r="P12703">
        <v>0.43883360211662698</v>
      </c>
      <c r="Q12703">
        <v>0</v>
      </c>
    </row>
    <row r="12704" spans="1:17">
      <c r="A12704" t="s">
        <v>122</v>
      </c>
      <c r="B12704">
        <v>2041</v>
      </c>
      <c r="C12704" t="s">
        <v>155</v>
      </c>
      <c r="D12704" t="s">
        <v>1066</v>
      </c>
      <c r="E12704" t="s">
        <v>170</v>
      </c>
      <c r="F12704" t="s">
        <v>165</v>
      </c>
      <c r="G12704" t="s">
        <v>158</v>
      </c>
      <c r="H12704" t="s">
        <v>135</v>
      </c>
      <c r="I12704">
        <v>0</v>
      </c>
      <c r="P12704">
        <v>0.43883360211662698</v>
      </c>
      <c r="Q12704">
        <v>0</v>
      </c>
    </row>
    <row r="12705" spans="1:17">
      <c r="A12705" t="s">
        <v>122</v>
      </c>
      <c r="B12705">
        <v>2041</v>
      </c>
      <c r="C12705" t="s">
        <v>155</v>
      </c>
      <c r="D12705" t="s">
        <v>1066</v>
      </c>
      <c r="E12705" t="s">
        <v>170</v>
      </c>
      <c r="F12705" t="s">
        <v>165</v>
      </c>
      <c r="G12705" t="s">
        <v>158</v>
      </c>
      <c r="H12705" t="s">
        <v>136</v>
      </c>
      <c r="I12705">
        <v>0</v>
      </c>
      <c r="P12705">
        <v>0.43883360211662698</v>
      </c>
      <c r="Q12705">
        <v>0</v>
      </c>
    </row>
    <row r="12706" spans="1:17">
      <c r="A12706" t="s">
        <v>122</v>
      </c>
      <c r="B12706">
        <v>2041</v>
      </c>
      <c r="C12706" t="s">
        <v>155</v>
      </c>
      <c r="D12706" t="s">
        <v>1066</v>
      </c>
      <c r="E12706" t="s">
        <v>170</v>
      </c>
      <c r="F12706" t="s">
        <v>166</v>
      </c>
      <c r="G12706" t="s">
        <v>158</v>
      </c>
      <c r="H12706" t="s">
        <v>132</v>
      </c>
      <c r="I12706">
        <v>0</v>
      </c>
      <c r="P12706">
        <v>0.43883360211662698</v>
      </c>
      <c r="Q12706">
        <v>0</v>
      </c>
    </row>
    <row r="12707" spans="1:17">
      <c r="A12707" t="s">
        <v>122</v>
      </c>
      <c r="B12707">
        <v>2041</v>
      </c>
      <c r="C12707" t="s">
        <v>155</v>
      </c>
      <c r="D12707" t="s">
        <v>1066</v>
      </c>
      <c r="E12707" t="s">
        <v>170</v>
      </c>
      <c r="F12707" t="s">
        <v>166</v>
      </c>
      <c r="G12707" t="s">
        <v>158</v>
      </c>
      <c r="H12707" t="s">
        <v>135</v>
      </c>
      <c r="I12707">
        <v>0</v>
      </c>
      <c r="P12707">
        <v>0.43883360211662698</v>
      </c>
      <c r="Q12707">
        <v>0</v>
      </c>
    </row>
    <row r="12708" spans="1:17">
      <c r="A12708" t="s">
        <v>122</v>
      </c>
      <c r="B12708">
        <v>2041</v>
      </c>
      <c r="C12708" t="s">
        <v>155</v>
      </c>
      <c r="D12708" t="s">
        <v>1066</v>
      </c>
      <c r="E12708" t="s">
        <v>170</v>
      </c>
      <c r="F12708" t="s">
        <v>166</v>
      </c>
      <c r="G12708" t="s">
        <v>158</v>
      </c>
      <c r="H12708" t="s">
        <v>136</v>
      </c>
      <c r="I12708">
        <v>0</v>
      </c>
      <c r="P12708">
        <v>0.43883360211662698</v>
      </c>
      <c r="Q12708">
        <v>0</v>
      </c>
    </row>
    <row r="12709" spans="1:17">
      <c r="A12709" t="s">
        <v>122</v>
      </c>
      <c r="B12709">
        <v>2041</v>
      </c>
      <c r="C12709" t="s">
        <v>155</v>
      </c>
      <c r="D12709" t="s">
        <v>1066</v>
      </c>
      <c r="E12709" t="s">
        <v>170</v>
      </c>
      <c r="F12709" t="s">
        <v>160</v>
      </c>
      <c r="G12709" t="s">
        <v>158</v>
      </c>
      <c r="H12709" t="s">
        <v>132</v>
      </c>
      <c r="I12709">
        <v>0</v>
      </c>
      <c r="P12709">
        <v>0.43883360211662698</v>
      </c>
      <c r="Q12709">
        <v>0</v>
      </c>
    </row>
    <row r="12710" spans="1:17">
      <c r="A12710" t="s">
        <v>122</v>
      </c>
      <c r="B12710">
        <v>2041</v>
      </c>
      <c r="C12710" t="s">
        <v>155</v>
      </c>
      <c r="D12710" t="s">
        <v>1066</v>
      </c>
      <c r="E12710" t="s">
        <v>170</v>
      </c>
      <c r="F12710" t="s">
        <v>160</v>
      </c>
      <c r="G12710" t="s">
        <v>158</v>
      </c>
      <c r="H12710" t="s">
        <v>135</v>
      </c>
      <c r="I12710">
        <v>0</v>
      </c>
      <c r="P12710">
        <v>0.43883360211662698</v>
      </c>
      <c r="Q12710">
        <v>0</v>
      </c>
    </row>
    <row r="12711" spans="1:17">
      <c r="A12711" t="s">
        <v>122</v>
      </c>
      <c r="B12711">
        <v>2041</v>
      </c>
      <c r="C12711" t="s">
        <v>155</v>
      </c>
      <c r="D12711" t="s">
        <v>1066</v>
      </c>
      <c r="E12711" t="s">
        <v>170</v>
      </c>
      <c r="F12711" t="s">
        <v>160</v>
      </c>
      <c r="G12711" t="s">
        <v>158</v>
      </c>
      <c r="H12711" t="s">
        <v>136</v>
      </c>
      <c r="I12711">
        <v>0</v>
      </c>
      <c r="P12711">
        <v>0.43883360211662698</v>
      </c>
      <c r="Q12711">
        <v>0</v>
      </c>
    </row>
    <row r="12712" spans="1:17">
      <c r="A12712" t="s">
        <v>122</v>
      </c>
      <c r="B12712">
        <v>2041</v>
      </c>
      <c r="C12712" t="s">
        <v>138</v>
      </c>
      <c r="D12712" t="s">
        <v>1064</v>
      </c>
      <c r="E12712" t="s">
        <v>170</v>
      </c>
      <c r="F12712" t="s">
        <v>164</v>
      </c>
      <c r="G12712" t="s">
        <v>1065</v>
      </c>
      <c r="H12712" t="s">
        <v>132</v>
      </c>
      <c r="I12712">
        <v>0</v>
      </c>
      <c r="P12712">
        <v>0.43883360211662698</v>
      </c>
      <c r="Q12712">
        <v>0</v>
      </c>
    </row>
    <row r="12713" spans="1:17">
      <c r="A12713" t="s">
        <v>122</v>
      </c>
      <c r="B12713">
        <v>2041</v>
      </c>
      <c r="C12713" t="s">
        <v>138</v>
      </c>
      <c r="D12713" t="s">
        <v>1064</v>
      </c>
      <c r="E12713" t="s">
        <v>170</v>
      </c>
      <c r="F12713" t="s">
        <v>164</v>
      </c>
      <c r="G12713" t="s">
        <v>1065</v>
      </c>
      <c r="H12713" t="s">
        <v>135</v>
      </c>
      <c r="I12713">
        <v>0</v>
      </c>
      <c r="P12713">
        <v>0.43883360211662698</v>
      </c>
      <c r="Q12713">
        <v>0</v>
      </c>
    </row>
    <row r="12714" spans="1:17">
      <c r="A12714" t="s">
        <v>122</v>
      </c>
      <c r="B12714">
        <v>2041</v>
      </c>
      <c r="C12714" t="s">
        <v>138</v>
      </c>
      <c r="D12714" t="s">
        <v>1064</v>
      </c>
      <c r="E12714" t="s">
        <v>170</v>
      </c>
      <c r="F12714" t="s">
        <v>164</v>
      </c>
      <c r="G12714" t="s">
        <v>1065</v>
      </c>
      <c r="H12714" t="s">
        <v>136</v>
      </c>
      <c r="I12714">
        <v>0</v>
      </c>
      <c r="P12714">
        <v>0.43883360211662698</v>
      </c>
      <c r="Q12714">
        <v>0</v>
      </c>
    </row>
    <row r="12715" spans="1:17">
      <c r="A12715" t="s">
        <v>122</v>
      </c>
      <c r="B12715">
        <v>2041</v>
      </c>
      <c r="C12715" t="s">
        <v>138</v>
      </c>
      <c r="D12715" t="s">
        <v>1064</v>
      </c>
      <c r="E12715" t="s">
        <v>170</v>
      </c>
      <c r="F12715" t="s">
        <v>159</v>
      </c>
      <c r="G12715" t="s">
        <v>1065</v>
      </c>
      <c r="H12715" t="s">
        <v>132</v>
      </c>
      <c r="I12715">
        <v>0</v>
      </c>
      <c r="P12715">
        <v>0.43883360211662698</v>
      </c>
      <c r="Q12715">
        <v>0</v>
      </c>
    </row>
    <row r="12716" spans="1:17">
      <c r="A12716" t="s">
        <v>122</v>
      </c>
      <c r="B12716">
        <v>2041</v>
      </c>
      <c r="C12716" t="s">
        <v>138</v>
      </c>
      <c r="D12716" t="s">
        <v>1064</v>
      </c>
      <c r="E12716" t="s">
        <v>170</v>
      </c>
      <c r="F12716" t="s">
        <v>159</v>
      </c>
      <c r="G12716" t="s">
        <v>1065</v>
      </c>
      <c r="H12716" t="s">
        <v>135</v>
      </c>
      <c r="I12716">
        <v>0</v>
      </c>
      <c r="P12716">
        <v>0.43883360211662698</v>
      </c>
      <c r="Q12716">
        <v>0</v>
      </c>
    </row>
    <row r="12717" spans="1:17">
      <c r="A12717" t="s">
        <v>122</v>
      </c>
      <c r="B12717">
        <v>2041</v>
      </c>
      <c r="C12717" t="s">
        <v>138</v>
      </c>
      <c r="D12717" t="s">
        <v>1064</v>
      </c>
      <c r="E12717" t="s">
        <v>170</v>
      </c>
      <c r="F12717" t="s">
        <v>159</v>
      </c>
      <c r="G12717" t="s">
        <v>1065</v>
      </c>
      <c r="H12717" t="s">
        <v>136</v>
      </c>
      <c r="I12717">
        <v>0</v>
      </c>
      <c r="P12717">
        <v>0.43883360211662698</v>
      </c>
      <c r="Q12717">
        <v>0</v>
      </c>
    </row>
    <row r="12718" spans="1:17">
      <c r="A12718" t="s">
        <v>122</v>
      </c>
      <c r="B12718">
        <v>2041</v>
      </c>
      <c r="C12718" t="s">
        <v>138</v>
      </c>
      <c r="D12718" t="s">
        <v>1064</v>
      </c>
      <c r="E12718" t="s">
        <v>170</v>
      </c>
      <c r="F12718" t="s">
        <v>126</v>
      </c>
      <c r="G12718" t="s">
        <v>1065</v>
      </c>
      <c r="H12718" t="s">
        <v>132</v>
      </c>
      <c r="I12718">
        <v>0</v>
      </c>
      <c r="P12718">
        <v>0.43883360211662698</v>
      </c>
      <c r="Q12718">
        <v>0</v>
      </c>
    </row>
    <row r="12719" spans="1:17">
      <c r="A12719" t="s">
        <v>122</v>
      </c>
      <c r="B12719">
        <v>2041</v>
      </c>
      <c r="C12719" t="s">
        <v>138</v>
      </c>
      <c r="D12719" t="s">
        <v>1064</v>
      </c>
      <c r="E12719" t="s">
        <v>170</v>
      </c>
      <c r="F12719" t="s">
        <v>126</v>
      </c>
      <c r="G12719" t="s">
        <v>1065</v>
      </c>
      <c r="H12719" t="s">
        <v>135</v>
      </c>
      <c r="I12719">
        <v>0</v>
      </c>
      <c r="P12719">
        <v>0.43883360211662698</v>
      </c>
      <c r="Q12719">
        <v>0</v>
      </c>
    </row>
    <row r="12720" spans="1:17">
      <c r="A12720" t="s">
        <v>122</v>
      </c>
      <c r="B12720">
        <v>2041</v>
      </c>
      <c r="C12720" t="s">
        <v>138</v>
      </c>
      <c r="D12720" t="s">
        <v>1064</v>
      </c>
      <c r="E12720" t="s">
        <v>170</v>
      </c>
      <c r="F12720" t="s">
        <v>126</v>
      </c>
      <c r="G12720" t="s">
        <v>1065</v>
      </c>
      <c r="H12720" t="s">
        <v>136</v>
      </c>
      <c r="I12720">
        <v>0</v>
      </c>
      <c r="P12720">
        <v>0.43883360211662698</v>
      </c>
      <c r="Q12720">
        <v>0</v>
      </c>
    </row>
    <row r="12721" spans="1:17">
      <c r="A12721" t="s">
        <v>122</v>
      </c>
      <c r="B12721">
        <v>2041</v>
      </c>
      <c r="C12721" t="s">
        <v>138</v>
      </c>
      <c r="D12721" t="s">
        <v>1064</v>
      </c>
      <c r="E12721" t="s">
        <v>170</v>
      </c>
      <c r="F12721" t="s">
        <v>165</v>
      </c>
      <c r="G12721" t="s">
        <v>1065</v>
      </c>
      <c r="H12721" t="s">
        <v>132</v>
      </c>
      <c r="I12721">
        <v>0</v>
      </c>
      <c r="P12721">
        <v>0.43883360211662698</v>
      </c>
      <c r="Q12721">
        <v>0</v>
      </c>
    </row>
    <row r="12722" spans="1:17">
      <c r="A12722" t="s">
        <v>122</v>
      </c>
      <c r="B12722">
        <v>2041</v>
      </c>
      <c r="C12722" t="s">
        <v>138</v>
      </c>
      <c r="D12722" t="s">
        <v>1064</v>
      </c>
      <c r="E12722" t="s">
        <v>170</v>
      </c>
      <c r="F12722" t="s">
        <v>165</v>
      </c>
      <c r="G12722" t="s">
        <v>1065</v>
      </c>
      <c r="H12722" t="s">
        <v>135</v>
      </c>
      <c r="I12722">
        <v>0</v>
      </c>
      <c r="P12722">
        <v>0.43883360211662698</v>
      </c>
      <c r="Q12722">
        <v>0</v>
      </c>
    </row>
    <row r="12723" spans="1:17">
      <c r="A12723" t="s">
        <v>122</v>
      </c>
      <c r="B12723">
        <v>2041</v>
      </c>
      <c r="C12723" t="s">
        <v>138</v>
      </c>
      <c r="D12723" t="s">
        <v>1064</v>
      </c>
      <c r="E12723" t="s">
        <v>170</v>
      </c>
      <c r="F12723" t="s">
        <v>165</v>
      </c>
      <c r="G12723" t="s">
        <v>1065</v>
      </c>
      <c r="H12723" t="s">
        <v>136</v>
      </c>
      <c r="I12723">
        <v>0</v>
      </c>
      <c r="P12723">
        <v>0.43883360211662698</v>
      </c>
      <c r="Q12723">
        <v>0</v>
      </c>
    </row>
    <row r="12724" spans="1:17">
      <c r="A12724" t="s">
        <v>122</v>
      </c>
      <c r="B12724">
        <v>2041</v>
      </c>
      <c r="C12724" t="s">
        <v>138</v>
      </c>
      <c r="D12724" t="s">
        <v>1064</v>
      </c>
      <c r="E12724" t="s">
        <v>170</v>
      </c>
      <c r="F12724" t="s">
        <v>166</v>
      </c>
      <c r="G12724" t="s">
        <v>1065</v>
      </c>
      <c r="H12724" t="s">
        <v>132</v>
      </c>
      <c r="I12724">
        <v>0</v>
      </c>
      <c r="P12724">
        <v>0.43883360211662698</v>
      </c>
      <c r="Q12724">
        <v>0</v>
      </c>
    </row>
    <row r="12725" spans="1:17">
      <c r="A12725" t="s">
        <v>122</v>
      </c>
      <c r="B12725">
        <v>2041</v>
      </c>
      <c r="C12725" t="s">
        <v>138</v>
      </c>
      <c r="D12725" t="s">
        <v>1064</v>
      </c>
      <c r="E12725" t="s">
        <v>170</v>
      </c>
      <c r="F12725" t="s">
        <v>166</v>
      </c>
      <c r="G12725" t="s">
        <v>1065</v>
      </c>
      <c r="H12725" t="s">
        <v>135</v>
      </c>
      <c r="I12725">
        <v>0</v>
      </c>
      <c r="P12725">
        <v>0.43883360211662698</v>
      </c>
      <c r="Q12725">
        <v>0</v>
      </c>
    </row>
    <row r="12726" spans="1:17">
      <c r="A12726" t="s">
        <v>122</v>
      </c>
      <c r="B12726">
        <v>2041</v>
      </c>
      <c r="C12726" t="s">
        <v>138</v>
      </c>
      <c r="D12726" t="s">
        <v>1064</v>
      </c>
      <c r="E12726" t="s">
        <v>170</v>
      </c>
      <c r="F12726" t="s">
        <v>166</v>
      </c>
      <c r="G12726" t="s">
        <v>1065</v>
      </c>
      <c r="H12726" t="s">
        <v>136</v>
      </c>
      <c r="I12726">
        <v>0</v>
      </c>
      <c r="P12726">
        <v>0.43883360211662698</v>
      </c>
      <c r="Q12726">
        <v>0</v>
      </c>
    </row>
    <row r="12727" spans="1:17">
      <c r="A12727" t="s">
        <v>122</v>
      </c>
      <c r="B12727">
        <v>2041</v>
      </c>
      <c r="C12727" t="s">
        <v>138</v>
      </c>
      <c r="D12727" t="s">
        <v>1064</v>
      </c>
      <c r="E12727" t="s">
        <v>170</v>
      </c>
      <c r="F12727" t="s">
        <v>160</v>
      </c>
      <c r="G12727" t="s">
        <v>1065</v>
      </c>
      <c r="H12727" t="s">
        <v>132</v>
      </c>
      <c r="I12727">
        <v>0</v>
      </c>
      <c r="P12727">
        <v>0.43883360211662698</v>
      </c>
      <c r="Q12727">
        <v>0</v>
      </c>
    </row>
    <row r="12728" spans="1:17">
      <c r="A12728" t="s">
        <v>122</v>
      </c>
      <c r="B12728">
        <v>2041</v>
      </c>
      <c r="C12728" t="s">
        <v>138</v>
      </c>
      <c r="D12728" t="s">
        <v>1064</v>
      </c>
      <c r="E12728" t="s">
        <v>170</v>
      </c>
      <c r="F12728" t="s">
        <v>160</v>
      </c>
      <c r="G12728" t="s">
        <v>1065</v>
      </c>
      <c r="H12728" t="s">
        <v>135</v>
      </c>
      <c r="I12728">
        <v>0</v>
      </c>
      <c r="P12728">
        <v>0.43883360211662698</v>
      </c>
      <c r="Q12728">
        <v>0</v>
      </c>
    </row>
    <row r="12729" spans="1:17">
      <c r="A12729" t="s">
        <v>122</v>
      </c>
      <c r="B12729">
        <v>2041</v>
      </c>
      <c r="C12729" t="s">
        <v>138</v>
      </c>
      <c r="D12729" t="s">
        <v>1064</v>
      </c>
      <c r="E12729" t="s">
        <v>170</v>
      </c>
      <c r="F12729" t="s">
        <v>160</v>
      </c>
      <c r="G12729" t="s">
        <v>1065</v>
      </c>
      <c r="H12729" t="s">
        <v>136</v>
      </c>
      <c r="I12729">
        <v>0</v>
      </c>
      <c r="P12729">
        <v>0.43883360211662698</v>
      </c>
      <c r="Q12729">
        <v>0</v>
      </c>
    </row>
    <row r="12730" spans="1:17">
      <c r="A12730" t="s">
        <v>122</v>
      </c>
      <c r="B12730">
        <v>2041</v>
      </c>
      <c r="C12730" t="s">
        <v>21</v>
      </c>
      <c r="D12730" t="s">
        <v>1067</v>
      </c>
      <c r="E12730" t="s">
        <v>167</v>
      </c>
      <c r="F12730" t="s">
        <v>164</v>
      </c>
      <c r="G12730" t="s">
        <v>1068</v>
      </c>
      <c r="H12730" t="s">
        <v>132</v>
      </c>
      <c r="I12730">
        <v>0</v>
      </c>
      <c r="P12730">
        <v>0.43883360211662698</v>
      </c>
      <c r="Q12730">
        <v>0</v>
      </c>
    </row>
    <row r="12731" spans="1:17">
      <c r="A12731" t="s">
        <v>122</v>
      </c>
      <c r="B12731">
        <v>2041</v>
      </c>
      <c r="C12731" t="s">
        <v>21</v>
      </c>
      <c r="D12731" t="s">
        <v>1067</v>
      </c>
      <c r="E12731" t="s">
        <v>167</v>
      </c>
      <c r="F12731" t="s">
        <v>164</v>
      </c>
      <c r="G12731" t="s">
        <v>1068</v>
      </c>
      <c r="H12731" t="s">
        <v>135</v>
      </c>
      <c r="I12731">
        <v>0</v>
      </c>
      <c r="P12731">
        <v>0.43883360211662698</v>
      </c>
      <c r="Q12731">
        <v>0</v>
      </c>
    </row>
    <row r="12732" spans="1:17">
      <c r="A12732" t="s">
        <v>122</v>
      </c>
      <c r="B12732">
        <v>2041</v>
      </c>
      <c r="C12732" t="s">
        <v>21</v>
      </c>
      <c r="D12732" t="s">
        <v>1067</v>
      </c>
      <c r="E12732" t="s">
        <v>167</v>
      </c>
      <c r="F12732" t="s">
        <v>164</v>
      </c>
      <c r="G12732" t="s">
        <v>1068</v>
      </c>
      <c r="H12732" t="s">
        <v>136</v>
      </c>
      <c r="I12732">
        <v>0</v>
      </c>
      <c r="P12732">
        <v>0.43883360211662698</v>
      </c>
      <c r="Q12732">
        <v>0</v>
      </c>
    </row>
    <row r="12733" spans="1:17">
      <c r="A12733" t="s">
        <v>122</v>
      </c>
      <c r="B12733">
        <v>2041</v>
      </c>
      <c r="C12733" t="s">
        <v>21</v>
      </c>
      <c r="D12733" t="s">
        <v>1067</v>
      </c>
      <c r="E12733" t="s">
        <v>167</v>
      </c>
      <c r="F12733" t="s">
        <v>159</v>
      </c>
      <c r="G12733" t="s">
        <v>1068</v>
      </c>
      <c r="H12733" t="s">
        <v>132</v>
      </c>
      <c r="I12733">
        <v>0</v>
      </c>
      <c r="P12733">
        <v>0.43883360211662698</v>
      </c>
      <c r="Q12733">
        <v>0</v>
      </c>
    </row>
    <row r="12734" spans="1:17">
      <c r="A12734" t="s">
        <v>122</v>
      </c>
      <c r="B12734">
        <v>2041</v>
      </c>
      <c r="C12734" t="s">
        <v>21</v>
      </c>
      <c r="D12734" t="s">
        <v>1067</v>
      </c>
      <c r="E12734" t="s">
        <v>167</v>
      </c>
      <c r="F12734" t="s">
        <v>159</v>
      </c>
      <c r="G12734" t="s">
        <v>1068</v>
      </c>
      <c r="H12734" t="s">
        <v>135</v>
      </c>
      <c r="I12734">
        <v>0</v>
      </c>
      <c r="P12734">
        <v>0.43883360211662698</v>
      </c>
      <c r="Q12734">
        <v>0</v>
      </c>
    </row>
    <row r="12735" spans="1:17">
      <c r="A12735" t="s">
        <v>122</v>
      </c>
      <c r="B12735">
        <v>2041</v>
      </c>
      <c r="C12735" t="s">
        <v>21</v>
      </c>
      <c r="D12735" t="s">
        <v>1067</v>
      </c>
      <c r="E12735" t="s">
        <v>167</v>
      </c>
      <c r="F12735" t="s">
        <v>159</v>
      </c>
      <c r="G12735" t="s">
        <v>1068</v>
      </c>
      <c r="H12735" t="s">
        <v>136</v>
      </c>
      <c r="I12735">
        <v>0</v>
      </c>
      <c r="P12735">
        <v>0.43883360211662698</v>
      </c>
      <c r="Q12735">
        <v>0</v>
      </c>
    </row>
    <row r="12736" spans="1:17">
      <c r="A12736" t="s">
        <v>122</v>
      </c>
      <c r="B12736">
        <v>2041</v>
      </c>
      <c r="C12736" t="s">
        <v>21</v>
      </c>
      <c r="D12736" t="s">
        <v>1067</v>
      </c>
      <c r="E12736" t="s">
        <v>167</v>
      </c>
      <c r="F12736" t="s">
        <v>126</v>
      </c>
      <c r="G12736" t="s">
        <v>1068</v>
      </c>
      <c r="H12736" t="s">
        <v>132</v>
      </c>
      <c r="I12736">
        <v>0</v>
      </c>
      <c r="P12736">
        <v>0.43883360211662698</v>
      </c>
      <c r="Q12736">
        <v>0</v>
      </c>
    </row>
    <row r="12737" spans="1:17">
      <c r="A12737" t="s">
        <v>122</v>
      </c>
      <c r="B12737">
        <v>2041</v>
      </c>
      <c r="C12737" t="s">
        <v>21</v>
      </c>
      <c r="D12737" t="s">
        <v>1067</v>
      </c>
      <c r="E12737" t="s">
        <v>167</v>
      </c>
      <c r="F12737" t="s">
        <v>126</v>
      </c>
      <c r="G12737" t="s">
        <v>1068</v>
      </c>
      <c r="H12737" t="s">
        <v>135</v>
      </c>
      <c r="I12737">
        <v>0</v>
      </c>
      <c r="P12737">
        <v>0.43883360211662698</v>
      </c>
      <c r="Q12737">
        <v>0</v>
      </c>
    </row>
    <row r="12738" spans="1:17">
      <c r="A12738" t="s">
        <v>122</v>
      </c>
      <c r="B12738">
        <v>2041</v>
      </c>
      <c r="C12738" t="s">
        <v>21</v>
      </c>
      <c r="D12738" t="s">
        <v>1067</v>
      </c>
      <c r="E12738" t="s">
        <v>167</v>
      </c>
      <c r="F12738" t="s">
        <v>126</v>
      </c>
      <c r="G12738" t="s">
        <v>1068</v>
      </c>
      <c r="H12738" t="s">
        <v>136</v>
      </c>
      <c r="I12738">
        <v>0</v>
      </c>
      <c r="P12738">
        <v>0.43883360211662698</v>
      </c>
      <c r="Q12738">
        <v>0</v>
      </c>
    </row>
    <row r="12739" spans="1:17">
      <c r="A12739" t="s">
        <v>122</v>
      </c>
      <c r="B12739">
        <v>2041</v>
      </c>
      <c r="C12739" t="s">
        <v>21</v>
      </c>
      <c r="D12739" t="s">
        <v>1067</v>
      </c>
      <c r="E12739" t="s">
        <v>167</v>
      </c>
      <c r="F12739" t="s">
        <v>165</v>
      </c>
      <c r="G12739" t="s">
        <v>1068</v>
      </c>
      <c r="H12739" t="s">
        <v>132</v>
      </c>
      <c r="I12739">
        <v>0</v>
      </c>
      <c r="P12739">
        <v>0.43883360211662698</v>
      </c>
      <c r="Q12739">
        <v>0</v>
      </c>
    </row>
    <row r="12740" spans="1:17">
      <c r="A12740" t="s">
        <v>122</v>
      </c>
      <c r="B12740">
        <v>2041</v>
      </c>
      <c r="C12740" t="s">
        <v>21</v>
      </c>
      <c r="D12740" t="s">
        <v>1067</v>
      </c>
      <c r="E12740" t="s">
        <v>167</v>
      </c>
      <c r="F12740" t="s">
        <v>165</v>
      </c>
      <c r="G12740" t="s">
        <v>1068</v>
      </c>
      <c r="H12740" t="s">
        <v>135</v>
      </c>
      <c r="I12740">
        <v>0</v>
      </c>
      <c r="P12740">
        <v>0.43883360211662698</v>
      </c>
      <c r="Q12740">
        <v>0</v>
      </c>
    </row>
    <row r="12741" spans="1:17">
      <c r="A12741" t="s">
        <v>122</v>
      </c>
      <c r="B12741">
        <v>2041</v>
      </c>
      <c r="C12741" t="s">
        <v>21</v>
      </c>
      <c r="D12741" t="s">
        <v>1067</v>
      </c>
      <c r="E12741" t="s">
        <v>167</v>
      </c>
      <c r="F12741" t="s">
        <v>165</v>
      </c>
      <c r="G12741" t="s">
        <v>1068</v>
      </c>
      <c r="H12741" t="s">
        <v>136</v>
      </c>
      <c r="I12741">
        <v>0</v>
      </c>
      <c r="P12741">
        <v>0.43883360211662698</v>
      </c>
      <c r="Q12741">
        <v>0</v>
      </c>
    </row>
    <row r="12742" spans="1:17">
      <c r="A12742" t="s">
        <v>122</v>
      </c>
      <c r="B12742">
        <v>2041</v>
      </c>
      <c r="C12742" t="s">
        <v>21</v>
      </c>
      <c r="D12742" t="s">
        <v>1067</v>
      </c>
      <c r="E12742" t="s">
        <v>167</v>
      </c>
      <c r="F12742" t="s">
        <v>166</v>
      </c>
      <c r="G12742" t="s">
        <v>1068</v>
      </c>
      <c r="H12742" t="s">
        <v>132</v>
      </c>
      <c r="I12742">
        <v>0</v>
      </c>
      <c r="P12742">
        <v>0.43883360211662698</v>
      </c>
      <c r="Q12742">
        <v>0</v>
      </c>
    </row>
    <row r="12743" spans="1:17">
      <c r="A12743" t="s">
        <v>122</v>
      </c>
      <c r="B12743">
        <v>2041</v>
      </c>
      <c r="C12743" t="s">
        <v>21</v>
      </c>
      <c r="D12743" t="s">
        <v>1067</v>
      </c>
      <c r="E12743" t="s">
        <v>167</v>
      </c>
      <c r="F12743" t="s">
        <v>166</v>
      </c>
      <c r="G12743" t="s">
        <v>1068</v>
      </c>
      <c r="H12743" t="s">
        <v>135</v>
      </c>
      <c r="I12743">
        <v>0</v>
      </c>
      <c r="P12743">
        <v>0.43883360211662698</v>
      </c>
      <c r="Q12743">
        <v>0</v>
      </c>
    </row>
    <row r="12744" spans="1:17">
      <c r="A12744" t="s">
        <v>122</v>
      </c>
      <c r="B12744">
        <v>2041</v>
      </c>
      <c r="C12744" t="s">
        <v>21</v>
      </c>
      <c r="D12744" t="s">
        <v>1067</v>
      </c>
      <c r="E12744" t="s">
        <v>167</v>
      </c>
      <c r="F12744" t="s">
        <v>166</v>
      </c>
      <c r="G12744" t="s">
        <v>1068</v>
      </c>
      <c r="H12744" t="s">
        <v>136</v>
      </c>
      <c r="I12744">
        <v>0</v>
      </c>
      <c r="P12744">
        <v>0.43883360211662698</v>
      </c>
      <c r="Q12744">
        <v>0</v>
      </c>
    </row>
    <row r="12745" spans="1:17">
      <c r="A12745" t="s">
        <v>122</v>
      </c>
      <c r="B12745">
        <v>2041</v>
      </c>
      <c r="C12745" t="s">
        <v>21</v>
      </c>
      <c r="D12745" t="s">
        <v>1067</v>
      </c>
      <c r="E12745" t="s">
        <v>167</v>
      </c>
      <c r="F12745" t="s">
        <v>160</v>
      </c>
      <c r="G12745" t="s">
        <v>1068</v>
      </c>
      <c r="H12745" t="s">
        <v>132</v>
      </c>
      <c r="I12745">
        <v>0</v>
      </c>
      <c r="P12745">
        <v>0.43883360211662698</v>
      </c>
      <c r="Q12745">
        <v>0</v>
      </c>
    </row>
    <row r="12746" spans="1:17">
      <c r="A12746" t="s">
        <v>122</v>
      </c>
      <c r="B12746">
        <v>2041</v>
      </c>
      <c r="C12746" t="s">
        <v>21</v>
      </c>
      <c r="D12746" t="s">
        <v>1067</v>
      </c>
      <c r="E12746" t="s">
        <v>167</v>
      </c>
      <c r="F12746" t="s">
        <v>160</v>
      </c>
      <c r="G12746" t="s">
        <v>1068</v>
      </c>
      <c r="H12746" t="s">
        <v>135</v>
      </c>
      <c r="I12746">
        <v>0</v>
      </c>
      <c r="P12746">
        <v>0.43883360211662698</v>
      </c>
      <c r="Q12746">
        <v>0</v>
      </c>
    </row>
    <row r="12747" spans="1:17">
      <c r="A12747" t="s">
        <v>122</v>
      </c>
      <c r="B12747">
        <v>2041</v>
      </c>
      <c r="C12747" t="s">
        <v>21</v>
      </c>
      <c r="D12747" t="s">
        <v>1067</v>
      </c>
      <c r="E12747" t="s">
        <v>167</v>
      </c>
      <c r="F12747" t="s">
        <v>160</v>
      </c>
      <c r="G12747" t="s">
        <v>1068</v>
      </c>
      <c r="H12747" t="s">
        <v>136</v>
      </c>
      <c r="I12747">
        <v>0</v>
      </c>
      <c r="P12747">
        <v>0.43883360211662698</v>
      </c>
      <c r="Q12747">
        <v>0</v>
      </c>
    </row>
    <row r="12748" spans="1:17">
      <c r="A12748" t="s">
        <v>122</v>
      </c>
      <c r="B12748">
        <v>2041</v>
      </c>
      <c r="C12748" t="s">
        <v>22</v>
      </c>
      <c r="D12748" t="s">
        <v>1067</v>
      </c>
      <c r="E12748" t="s">
        <v>167</v>
      </c>
      <c r="F12748" t="s">
        <v>164</v>
      </c>
      <c r="G12748" t="s">
        <v>1068</v>
      </c>
      <c r="H12748" t="s">
        <v>132</v>
      </c>
      <c r="I12748">
        <v>0</v>
      </c>
      <c r="P12748">
        <v>0.43883360211662698</v>
      </c>
      <c r="Q12748">
        <v>0</v>
      </c>
    </row>
    <row r="12749" spans="1:17">
      <c r="A12749" t="s">
        <v>122</v>
      </c>
      <c r="B12749">
        <v>2041</v>
      </c>
      <c r="C12749" t="s">
        <v>22</v>
      </c>
      <c r="D12749" t="s">
        <v>1067</v>
      </c>
      <c r="E12749" t="s">
        <v>167</v>
      </c>
      <c r="F12749" t="s">
        <v>164</v>
      </c>
      <c r="G12749" t="s">
        <v>1068</v>
      </c>
      <c r="H12749" t="s">
        <v>135</v>
      </c>
      <c r="I12749">
        <v>0</v>
      </c>
      <c r="P12749">
        <v>0.43883360211662698</v>
      </c>
      <c r="Q12749">
        <v>0</v>
      </c>
    </row>
    <row r="12750" spans="1:17">
      <c r="A12750" t="s">
        <v>122</v>
      </c>
      <c r="B12750">
        <v>2041</v>
      </c>
      <c r="C12750" t="s">
        <v>22</v>
      </c>
      <c r="D12750" t="s">
        <v>1067</v>
      </c>
      <c r="E12750" t="s">
        <v>167</v>
      </c>
      <c r="F12750" t="s">
        <v>164</v>
      </c>
      <c r="G12750" t="s">
        <v>1068</v>
      </c>
      <c r="H12750" t="s">
        <v>136</v>
      </c>
      <c r="I12750">
        <v>0</v>
      </c>
      <c r="P12750">
        <v>0.43883360211662698</v>
      </c>
      <c r="Q12750">
        <v>0</v>
      </c>
    </row>
    <row r="12751" spans="1:17">
      <c r="A12751" t="s">
        <v>122</v>
      </c>
      <c r="B12751">
        <v>2041</v>
      </c>
      <c r="C12751" t="s">
        <v>22</v>
      </c>
      <c r="D12751" t="s">
        <v>1067</v>
      </c>
      <c r="E12751" t="s">
        <v>167</v>
      </c>
      <c r="F12751" t="s">
        <v>159</v>
      </c>
      <c r="G12751" t="s">
        <v>1068</v>
      </c>
      <c r="H12751" t="s">
        <v>132</v>
      </c>
      <c r="I12751">
        <v>0</v>
      </c>
      <c r="P12751">
        <v>0.43883360211662698</v>
      </c>
      <c r="Q12751">
        <v>0</v>
      </c>
    </row>
    <row r="12752" spans="1:17">
      <c r="A12752" t="s">
        <v>122</v>
      </c>
      <c r="B12752">
        <v>2041</v>
      </c>
      <c r="C12752" t="s">
        <v>22</v>
      </c>
      <c r="D12752" t="s">
        <v>1067</v>
      </c>
      <c r="E12752" t="s">
        <v>167</v>
      </c>
      <c r="F12752" t="s">
        <v>159</v>
      </c>
      <c r="G12752" t="s">
        <v>1068</v>
      </c>
      <c r="H12752" t="s">
        <v>135</v>
      </c>
      <c r="I12752">
        <v>0</v>
      </c>
      <c r="P12752">
        <v>0.43883360211662698</v>
      </c>
      <c r="Q12752">
        <v>0</v>
      </c>
    </row>
    <row r="12753" spans="1:17">
      <c r="A12753" t="s">
        <v>122</v>
      </c>
      <c r="B12753">
        <v>2041</v>
      </c>
      <c r="C12753" t="s">
        <v>22</v>
      </c>
      <c r="D12753" t="s">
        <v>1067</v>
      </c>
      <c r="E12753" t="s">
        <v>167</v>
      </c>
      <c r="F12753" t="s">
        <v>159</v>
      </c>
      <c r="G12753" t="s">
        <v>1068</v>
      </c>
      <c r="H12753" t="s">
        <v>136</v>
      </c>
      <c r="I12753">
        <v>0</v>
      </c>
      <c r="P12753">
        <v>0.43883360211662698</v>
      </c>
      <c r="Q12753">
        <v>0</v>
      </c>
    </row>
    <row r="12754" spans="1:17">
      <c r="A12754" t="s">
        <v>122</v>
      </c>
      <c r="B12754">
        <v>2041</v>
      </c>
      <c r="C12754" t="s">
        <v>22</v>
      </c>
      <c r="D12754" t="s">
        <v>1067</v>
      </c>
      <c r="E12754" t="s">
        <v>167</v>
      </c>
      <c r="F12754" t="s">
        <v>126</v>
      </c>
      <c r="G12754" t="s">
        <v>1068</v>
      </c>
      <c r="H12754" t="s">
        <v>132</v>
      </c>
      <c r="I12754">
        <v>0</v>
      </c>
      <c r="P12754">
        <v>0.43883360211662698</v>
      </c>
      <c r="Q12754">
        <v>0</v>
      </c>
    </row>
    <row r="12755" spans="1:17">
      <c r="A12755" t="s">
        <v>122</v>
      </c>
      <c r="B12755">
        <v>2041</v>
      </c>
      <c r="C12755" t="s">
        <v>22</v>
      </c>
      <c r="D12755" t="s">
        <v>1067</v>
      </c>
      <c r="E12755" t="s">
        <v>167</v>
      </c>
      <c r="F12755" t="s">
        <v>126</v>
      </c>
      <c r="G12755" t="s">
        <v>1068</v>
      </c>
      <c r="H12755" t="s">
        <v>135</v>
      </c>
      <c r="I12755">
        <v>0</v>
      </c>
      <c r="P12755">
        <v>0.43883360211662698</v>
      </c>
      <c r="Q12755">
        <v>0</v>
      </c>
    </row>
    <row r="12756" spans="1:17">
      <c r="A12756" t="s">
        <v>122</v>
      </c>
      <c r="B12756">
        <v>2041</v>
      </c>
      <c r="C12756" t="s">
        <v>22</v>
      </c>
      <c r="D12756" t="s">
        <v>1067</v>
      </c>
      <c r="E12756" t="s">
        <v>167</v>
      </c>
      <c r="F12756" t="s">
        <v>126</v>
      </c>
      <c r="G12756" t="s">
        <v>1068</v>
      </c>
      <c r="H12756" t="s">
        <v>136</v>
      </c>
      <c r="I12756">
        <v>0</v>
      </c>
      <c r="P12756">
        <v>0.43883360211662698</v>
      </c>
      <c r="Q12756">
        <v>0</v>
      </c>
    </row>
    <row r="12757" spans="1:17">
      <c r="A12757" t="s">
        <v>122</v>
      </c>
      <c r="B12757">
        <v>2041</v>
      </c>
      <c r="C12757" t="s">
        <v>22</v>
      </c>
      <c r="D12757" t="s">
        <v>1067</v>
      </c>
      <c r="E12757" t="s">
        <v>167</v>
      </c>
      <c r="F12757" t="s">
        <v>165</v>
      </c>
      <c r="G12757" t="s">
        <v>1068</v>
      </c>
      <c r="H12757" t="s">
        <v>132</v>
      </c>
      <c r="I12757">
        <v>0</v>
      </c>
      <c r="P12757">
        <v>0.43883360211662698</v>
      </c>
      <c r="Q12757">
        <v>0</v>
      </c>
    </row>
    <row r="12758" spans="1:17">
      <c r="A12758" t="s">
        <v>122</v>
      </c>
      <c r="B12758">
        <v>2041</v>
      </c>
      <c r="C12758" t="s">
        <v>22</v>
      </c>
      <c r="D12758" t="s">
        <v>1067</v>
      </c>
      <c r="E12758" t="s">
        <v>167</v>
      </c>
      <c r="F12758" t="s">
        <v>165</v>
      </c>
      <c r="G12758" t="s">
        <v>1068</v>
      </c>
      <c r="H12758" t="s">
        <v>135</v>
      </c>
      <c r="I12758">
        <v>0</v>
      </c>
      <c r="P12758">
        <v>0.43883360211662698</v>
      </c>
      <c r="Q12758">
        <v>0</v>
      </c>
    </row>
    <row r="12759" spans="1:17">
      <c r="A12759" t="s">
        <v>122</v>
      </c>
      <c r="B12759">
        <v>2041</v>
      </c>
      <c r="C12759" t="s">
        <v>22</v>
      </c>
      <c r="D12759" t="s">
        <v>1067</v>
      </c>
      <c r="E12759" t="s">
        <v>167</v>
      </c>
      <c r="F12759" t="s">
        <v>165</v>
      </c>
      <c r="G12759" t="s">
        <v>1068</v>
      </c>
      <c r="H12759" t="s">
        <v>136</v>
      </c>
      <c r="I12759">
        <v>0</v>
      </c>
      <c r="P12759">
        <v>0.43883360211662698</v>
      </c>
      <c r="Q12759">
        <v>0</v>
      </c>
    </row>
    <row r="12760" spans="1:17">
      <c r="A12760" t="s">
        <v>122</v>
      </c>
      <c r="B12760">
        <v>2041</v>
      </c>
      <c r="C12760" t="s">
        <v>22</v>
      </c>
      <c r="D12760" t="s">
        <v>1067</v>
      </c>
      <c r="E12760" t="s">
        <v>167</v>
      </c>
      <c r="F12760" t="s">
        <v>166</v>
      </c>
      <c r="G12760" t="s">
        <v>1068</v>
      </c>
      <c r="H12760" t="s">
        <v>132</v>
      </c>
      <c r="I12760">
        <v>0</v>
      </c>
      <c r="P12760">
        <v>0.43883360211662698</v>
      </c>
      <c r="Q12760">
        <v>0</v>
      </c>
    </row>
    <row r="12761" spans="1:17">
      <c r="A12761" t="s">
        <v>122</v>
      </c>
      <c r="B12761">
        <v>2041</v>
      </c>
      <c r="C12761" t="s">
        <v>22</v>
      </c>
      <c r="D12761" t="s">
        <v>1067</v>
      </c>
      <c r="E12761" t="s">
        <v>167</v>
      </c>
      <c r="F12761" t="s">
        <v>166</v>
      </c>
      <c r="G12761" t="s">
        <v>1068</v>
      </c>
      <c r="H12761" t="s">
        <v>135</v>
      </c>
      <c r="I12761">
        <v>0</v>
      </c>
      <c r="P12761">
        <v>0.43883360211662698</v>
      </c>
      <c r="Q12761">
        <v>0</v>
      </c>
    </row>
    <row r="12762" spans="1:17">
      <c r="A12762" t="s">
        <v>122</v>
      </c>
      <c r="B12762">
        <v>2041</v>
      </c>
      <c r="C12762" t="s">
        <v>22</v>
      </c>
      <c r="D12762" t="s">
        <v>1067</v>
      </c>
      <c r="E12762" t="s">
        <v>167</v>
      </c>
      <c r="F12762" t="s">
        <v>166</v>
      </c>
      <c r="G12762" t="s">
        <v>1068</v>
      </c>
      <c r="H12762" t="s">
        <v>136</v>
      </c>
      <c r="I12762">
        <v>0</v>
      </c>
      <c r="P12762">
        <v>0.43883360211662698</v>
      </c>
      <c r="Q12762">
        <v>0</v>
      </c>
    </row>
    <row r="12763" spans="1:17">
      <c r="A12763" t="s">
        <v>122</v>
      </c>
      <c r="B12763">
        <v>2041</v>
      </c>
      <c r="C12763" t="s">
        <v>22</v>
      </c>
      <c r="D12763" t="s">
        <v>1067</v>
      </c>
      <c r="E12763" t="s">
        <v>167</v>
      </c>
      <c r="F12763" t="s">
        <v>160</v>
      </c>
      <c r="G12763" t="s">
        <v>1068</v>
      </c>
      <c r="H12763" t="s">
        <v>132</v>
      </c>
      <c r="I12763">
        <v>0</v>
      </c>
      <c r="P12763">
        <v>0.43883360211662698</v>
      </c>
      <c r="Q12763">
        <v>0</v>
      </c>
    </row>
    <row r="12764" spans="1:17">
      <c r="A12764" t="s">
        <v>122</v>
      </c>
      <c r="B12764">
        <v>2041</v>
      </c>
      <c r="C12764" t="s">
        <v>22</v>
      </c>
      <c r="D12764" t="s">
        <v>1067</v>
      </c>
      <c r="E12764" t="s">
        <v>167</v>
      </c>
      <c r="F12764" t="s">
        <v>160</v>
      </c>
      <c r="G12764" t="s">
        <v>1068</v>
      </c>
      <c r="H12764" t="s">
        <v>135</v>
      </c>
      <c r="I12764">
        <v>0</v>
      </c>
      <c r="P12764">
        <v>0.43883360211662698</v>
      </c>
      <c r="Q12764">
        <v>0</v>
      </c>
    </row>
    <row r="12765" spans="1:17">
      <c r="A12765" t="s">
        <v>122</v>
      </c>
      <c r="B12765">
        <v>2041</v>
      </c>
      <c r="C12765" t="s">
        <v>22</v>
      </c>
      <c r="D12765" t="s">
        <v>1067</v>
      </c>
      <c r="E12765" t="s">
        <v>167</v>
      </c>
      <c r="F12765" t="s">
        <v>160</v>
      </c>
      <c r="G12765" t="s">
        <v>1068</v>
      </c>
      <c r="H12765" t="s">
        <v>136</v>
      </c>
      <c r="I12765">
        <v>0</v>
      </c>
      <c r="P12765">
        <v>0.43883360211662698</v>
      </c>
      <c r="Q12765">
        <v>0</v>
      </c>
    </row>
    <row r="12766" spans="1:17">
      <c r="A12766" t="s">
        <v>122</v>
      </c>
      <c r="B12766">
        <v>2041</v>
      </c>
      <c r="C12766" t="s">
        <v>24</v>
      </c>
      <c r="D12766" t="s">
        <v>1067</v>
      </c>
      <c r="E12766" t="s">
        <v>167</v>
      </c>
      <c r="F12766" t="s">
        <v>164</v>
      </c>
      <c r="G12766" t="s">
        <v>1068</v>
      </c>
      <c r="H12766" t="s">
        <v>132</v>
      </c>
      <c r="I12766">
        <v>0</v>
      </c>
      <c r="P12766">
        <v>0.43883360211662698</v>
      </c>
      <c r="Q12766">
        <v>0</v>
      </c>
    </row>
    <row r="12767" spans="1:17">
      <c r="A12767" t="s">
        <v>122</v>
      </c>
      <c r="B12767">
        <v>2041</v>
      </c>
      <c r="C12767" t="s">
        <v>24</v>
      </c>
      <c r="D12767" t="s">
        <v>1067</v>
      </c>
      <c r="E12767" t="s">
        <v>167</v>
      </c>
      <c r="F12767" t="s">
        <v>164</v>
      </c>
      <c r="G12767" t="s">
        <v>1068</v>
      </c>
      <c r="H12767" t="s">
        <v>135</v>
      </c>
      <c r="I12767">
        <v>0</v>
      </c>
      <c r="P12767">
        <v>0.43883360211662698</v>
      </c>
      <c r="Q12767">
        <v>0</v>
      </c>
    </row>
    <row r="12768" spans="1:17">
      <c r="A12768" t="s">
        <v>122</v>
      </c>
      <c r="B12768">
        <v>2041</v>
      </c>
      <c r="C12768" t="s">
        <v>24</v>
      </c>
      <c r="D12768" t="s">
        <v>1067</v>
      </c>
      <c r="E12768" t="s">
        <v>167</v>
      </c>
      <c r="F12768" t="s">
        <v>164</v>
      </c>
      <c r="G12768" t="s">
        <v>1068</v>
      </c>
      <c r="H12768" t="s">
        <v>136</v>
      </c>
      <c r="I12768">
        <v>0</v>
      </c>
      <c r="P12768">
        <v>0.43883360211662698</v>
      </c>
      <c r="Q12768">
        <v>0</v>
      </c>
    </row>
    <row r="12769" spans="1:17">
      <c r="A12769" t="s">
        <v>122</v>
      </c>
      <c r="B12769">
        <v>2041</v>
      </c>
      <c r="C12769" t="s">
        <v>24</v>
      </c>
      <c r="D12769" t="s">
        <v>1067</v>
      </c>
      <c r="E12769" t="s">
        <v>167</v>
      </c>
      <c r="F12769" t="s">
        <v>159</v>
      </c>
      <c r="G12769" t="s">
        <v>1068</v>
      </c>
      <c r="H12769" t="s">
        <v>132</v>
      </c>
      <c r="I12769">
        <v>0</v>
      </c>
      <c r="P12769">
        <v>0.43883360211662698</v>
      </c>
      <c r="Q12769">
        <v>0</v>
      </c>
    </row>
    <row r="12770" spans="1:17">
      <c r="A12770" t="s">
        <v>122</v>
      </c>
      <c r="B12770">
        <v>2041</v>
      </c>
      <c r="C12770" t="s">
        <v>24</v>
      </c>
      <c r="D12770" t="s">
        <v>1067</v>
      </c>
      <c r="E12770" t="s">
        <v>167</v>
      </c>
      <c r="F12770" t="s">
        <v>159</v>
      </c>
      <c r="G12770" t="s">
        <v>1068</v>
      </c>
      <c r="H12770" t="s">
        <v>135</v>
      </c>
      <c r="I12770">
        <v>0</v>
      </c>
      <c r="P12770">
        <v>0.43883360211662698</v>
      </c>
      <c r="Q12770">
        <v>0</v>
      </c>
    </row>
    <row r="12771" spans="1:17">
      <c r="A12771" t="s">
        <v>122</v>
      </c>
      <c r="B12771">
        <v>2041</v>
      </c>
      <c r="C12771" t="s">
        <v>24</v>
      </c>
      <c r="D12771" t="s">
        <v>1067</v>
      </c>
      <c r="E12771" t="s">
        <v>167</v>
      </c>
      <c r="F12771" t="s">
        <v>159</v>
      </c>
      <c r="G12771" t="s">
        <v>1068</v>
      </c>
      <c r="H12771" t="s">
        <v>136</v>
      </c>
      <c r="I12771">
        <v>0</v>
      </c>
      <c r="P12771">
        <v>0.43883360211662698</v>
      </c>
      <c r="Q12771">
        <v>0</v>
      </c>
    </row>
    <row r="12772" spans="1:17">
      <c r="A12772" t="s">
        <v>122</v>
      </c>
      <c r="B12772">
        <v>2041</v>
      </c>
      <c r="C12772" t="s">
        <v>24</v>
      </c>
      <c r="D12772" t="s">
        <v>1067</v>
      </c>
      <c r="E12772" t="s">
        <v>167</v>
      </c>
      <c r="F12772" t="s">
        <v>126</v>
      </c>
      <c r="G12772" t="s">
        <v>1068</v>
      </c>
      <c r="H12772" t="s">
        <v>132</v>
      </c>
      <c r="I12772">
        <v>0</v>
      </c>
      <c r="P12772">
        <v>0.43883360211662698</v>
      </c>
      <c r="Q12772">
        <v>0</v>
      </c>
    </row>
    <row r="12773" spans="1:17">
      <c r="A12773" t="s">
        <v>122</v>
      </c>
      <c r="B12773">
        <v>2041</v>
      </c>
      <c r="C12773" t="s">
        <v>24</v>
      </c>
      <c r="D12773" t="s">
        <v>1067</v>
      </c>
      <c r="E12773" t="s">
        <v>167</v>
      </c>
      <c r="F12773" t="s">
        <v>126</v>
      </c>
      <c r="G12773" t="s">
        <v>1068</v>
      </c>
      <c r="H12773" t="s">
        <v>135</v>
      </c>
      <c r="I12773">
        <v>0</v>
      </c>
      <c r="P12773">
        <v>0.43883360211662698</v>
      </c>
      <c r="Q12773">
        <v>0</v>
      </c>
    </row>
    <row r="12774" spans="1:17">
      <c r="A12774" t="s">
        <v>122</v>
      </c>
      <c r="B12774">
        <v>2041</v>
      </c>
      <c r="C12774" t="s">
        <v>24</v>
      </c>
      <c r="D12774" t="s">
        <v>1067</v>
      </c>
      <c r="E12774" t="s">
        <v>167</v>
      </c>
      <c r="F12774" t="s">
        <v>126</v>
      </c>
      <c r="G12774" t="s">
        <v>1068</v>
      </c>
      <c r="H12774" t="s">
        <v>136</v>
      </c>
      <c r="I12774">
        <v>0</v>
      </c>
      <c r="P12774">
        <v>0.43883360211662698</v>
      </c>
      <c r="Q12774">
        <v>0</v>
      </c>
    </row>
    <row r="12775" spans="1:17">
      <c r="A12775" t="s">
        <v>122</v>
      </c>
      <c r="B12775">
        <v>2041</v>
      </c>
      <c r="C12775" t="s">
        <v>24</v>
      </c>
      <c r="D12775" t="s">
        <v>1067</v>
      </c>
      <c r="E12775" t="s">
        <v>167</v>
      </c>
      <c r="F12775" t="s">
        <v>165</v>
      </c>
      <c r="G12775" t="s">
        <v>1068</v>
      </c>
      <c r="H12775" t="s">
        <v>132</v>
      </c>
      <c r="I12775">
        <v>0</v>
      </c>
      <c r="P12775">
        <v>0.43883360211662698</v>
      </c>
      <c r="Q12775">
        <v>0</v>
      </c>
    </row>
    <row r="12776" spans="1:17">
      <c r="A12776" t="s">
        <v>122</v>
      </c>
      <c r="B12776">
        <v>2041</v>
      </c>
      <c r="C12776" t="s">
        <v>24</v>
      </c>
      <c r="D12776" t="s">
        <v>1067</v>
      </c>
      <c r="E12776" t="s">
        <v>167</v>
      </c>
      <c r="F12776" t="s">
        <v>165</v>
      </c>
      <c r="G12776" t="s">
        <v>1068</v>
      </c>
      <c r="H12776" t="s">
        <v>135</v>
      </c>
      <c r="I12776">
        <v>0</v>
      </c>
      <c r="P12776">
        <v>0.43883360211662698</v>
      </c>
      <c r="Q12776">
        <v>0</v>
      </c>
    </row>
    <row r="12777" spans="1:17">
      <c r="A12777" t="s">
        <v>122</v>
      </c>
      <c r="B12777">
        <v>2041</v>
      </c>
      <c r="C12777" t="s">
        <v>24</v>
      </c>
      <c r="D12777" t="s">
        <v>1067</v>
      </c>
      <c r="E12777" t="s">
        <v>167</v>
      </c>
      <c r="F12777" t="s">
        <v>165</v>
      </c>
      <c r="G12777" t="s">
        <v>1068</v>
      </c>
      <c r="H12777" t="s">
        <v>136</v>
      </c>
      <c r="I12777">
        <v>0</v>
      </c>
      <c r="P12777">
        <v>0.43883360211662698</v>
      </c>
      <c r="Q12777">
        <v>0</v>
      </c>
    </row>
    <row r="12778" spans="1:17">
      <c r="A12778" t="s">
        <v>122</v>
      </c>
      <c r="B12778">
        <v>2041</v>
      </c>
      <c r="C12778" t="s">
        <v>24</v>
      </c>
      <c r="D12778" t="s">
        <v>1067</v>
      </c>
      <c r="E12778" t="s">
        <v>167</v>
      </c>
      <c r="F12778" t="s">
        <v>166</v>
      </c>
      <c r="G12778" t="s">
        <v>1068</v>
      </c>
      <c r="H12778" t="s">
        <v>132</v>
      </c>
      <c r="I12778">
        <v>0</v>
      </c>
      <c r="P12778">
        <v>0.43883360211662698</v>
      </c>
      <c r="Q12778">
        <v>0</v>
      </c>
    </row>
    <row r="12779" spans="1:17">
      <c r="A12779" t="s">
        <v>122</v>
      </c>
      <c r="B12779">
        <v>2041</v>
      </c>
      <c r="C12779" t="s">
        <v>24</v>
      </c>
      <c r="D12779" t="s">
        <v>1067</v>
      </c>
      <c r="E12779" t="s">
        <v>167</v>
      </c>
      <c r="F12779" t="s">
        <v>166</v>
      </c>
      <c r="G12779" t="s">
        <v>1068</v>
      </c>
      <c r="H12779" t="s">
        <v>135</v>
      </c>
      <c r="I12779">
        <v>0</v>
      </c>
      <c r="P12779">
        <v>0.43883360211662698</v>
      </c>
      <c r="Q12779">
        <v>0</v>
      </c>
    </row>
    <row r="12780" spans="1:17">
      <c r="A12780" t="s">
        <v>122</v>
      </c>
      <c r="B12780">
        <v>2041</v>
      </c>
      <c r="C12780" t="s">
        <v>24</v>
      </c>
      <c r="D12780" t="s">
        <v>1067</v>
      </c>
      <c r="E12780" t="s">
        <v>167</v>
      </c>
      <c r="F12780" t="s">
        <v>166</v>
      </c>
      <c r="G12780" t="s">
        <v>1068</v>
      </c>
      <c r="H12780" t="s">
        <v>136</v>
      </c>
      <c r="I12780">
        <v>0</v>
      </c>
      <c r="P12780">
        <v>0.43883360211662698</v>
      </c>
      <c r="Q12780">
        <v>0</v>
      </c>
    </row>
    <row r="12781" spans="1:17">
      <c r="A12781" t="s">
        <v>122</v>
      </c>
      <c r="B12781">
        <v>2041</v>
      </c>
      <c r="C12781" t="s">
        <v>24</v>
      </c>
      <c r="D12781" t="s">
        <v>1067</v>
      </c>
      <c r="E12781" t="s">
        <v>167</v>
      </c>
      <c r="F12781" t="s">
        <v>160</v>
      </c>
      <c r="G12781" t="s">
        <v>1068</v>
      </c>
      <c r="H12781" t="s">
        <v>132</v>
      </c>
      <c r="I12781">
        <v>0</v>
      </c>
      <c r="P12781">
        <v>0.43883360211662698</v>
      </c>
      <c r="Q12781">
        <v>0</v>
      </c>
    </row>
    <row r="12782" spans="1:17">
      <c r="A12782" t="s">
        <v>122</v>
      </c>
      <c r="B12782">
        <v>2041</v>
      </c>
      <c r="C12782" t="s">
        <v>24</v>
      </c>
      <c r="D12782" t="s">
        <v>1067</v>
      </c>
      <c r="E12782" t="s">
        <v>167</v>
      </c>
      <c r="F12782" t="s">
        <v>160</v>
      </c>
      <c r="G12782" t="s">
        <v>1068</v>
      </c>
      <c r="H12782" t="s">
        <v>135</v>
      </c>
      <c r="I12782">
        <v>0</v>
      </c>
      <c r="P12782">
        <v>0.43883360211662698</v>
      </c>
      <c r="Q12782">
        <v>0</v>
      </c>
    </row>
    <row r="12783" spans="1:17">
      <c r="A12783" t="s">
        <v>122</v>
      </c>
      <c r="B12783">
        <v>2041</v>
      </c>
      <c r="C12783" t="s">
        <v>24</v>
      </c>
      <c r="D12783" t="s">
        <v>1067</v>
      </c>
      <c r="E12783" t="s">
        <v>167</v>
      </c>
      <c r="F12783" t="s">
        <v>160</v>
      </c>
      <c r="G12783" t="s">
        <v>1068</v>
      </c>
      <c r="H12783" t="s">
        <v>136</v>
      </c>
      <c r="I12783">
        <v>0</v>
      </c>
      <c r="P12783">
        <v>0.43883360211662698</v>
      </c>
      <c r="Q12783">
        <v>0</v>
      </c>
    </row>
    <row r="12784" spans="1:17">
      <c r="A12784" t="s">
        <v>122</v>
      </c>
      <c r="B12784">
        <v>2041</v>
      </c>
      <c r="C12784" t="s">
        <v>14</v>
      </c>
      <c r="D12784" t="s">
        <v>1062</v>
      </c>
      <c r="E12784" t="s">
        <v>162</v>
      </c>
      <c r="F12784" t="s">
        <v>164</v>
      </c>
      <c r="G12784" t="s">
        <v>1063</v>
      </c>
      <c r="H12784" t="s">
        <v>132</v>
      </c>
      <c r="I12784">
        <v>0</v>
      </c>
      <c r="P12784">
        <v>0.43883360211662698</v>
      </c>
      <c r="Q12784">
        <v>0</v>
      </c>
    </row>
    <row r="12785" spans="1:17">
      <c r="A12785" t="s">
        <v>122</v>
      </c>
      <c r="B12785">
        <v>2041</v>
      </c>
      <c r="C12785" t="s">
        <v>14</v>
      </c>
      <c r="D12785" t="s">
        <v>1062</v>
      </c>
      <c r="E12785" t="s">
        <v>162</v>
      </c>
      <c r="F12785" t="s">
        <v>164</v>
      </c>
      <c r="G12785" t="s">
        <v>1063</v>
      </c>
      <c r="H12785" t="s">
        <v>135</v>
      </c>
      <c r="I12785">
        <v>0</v>
      </c>
      <c r="P12785">
        <v>0.43883360211662698</v>
      </c>
      <c r="Q12785">
        <v>0</v>
      </c>
    </row>
    <row r="12786" spans="1:17">
      <c r="A12786" t="s">
        <v>122</v>
      </c>
      <c r="B12786">
        <v>2041</v>
      </c>
      <c r="C12786" t="s">
        <v>14</v>
      </c>
      <c r="D12786" t="s">
        <v>1062</v>
      </c>
      <c r="E12786" t="s">
        <v>162</v>
      </c>
      <c r="F12786" t="s">
        <v>164</v>
      </c>
      <c r="G12786" t="s">
        <v>1063</v>
      </c>
      <c r="H12786" t="s">
        <v>136</v>
      </c>
      <c r="I12786">
        <v>0</v>
      </c>
      <c r="P12786">
        <v>0.43883360211662698</v>
      </c>
      <c r="Q12786">
        <v>0</v>
      </c>
    </row>
    <row r="12787" spans="1:17">
      <c r="A12787" t="s">
        <v>122</v>
      </c>
      <c r="B12787">
        <v>2041</v>
      </c>
      <c r="C12787" t="s">
        <v>14</v>
      </c>
      <c r="D12787" t="s">
        <v>1062</v>
      </c>
      <c r="E12787" t="s">
        <v>162</v>
      </c>
      <c r="F12787" t="s">
        <v>159</v>
      </c>
      <c r="G12787" t="s">
        <v>1063</v>
      </c>
      <c r="H12787" t="s">
        <v>132</v>
      </c>
      <c r="I12787">
        <v>0</v>
      </c>
      <c r="P12787">
        <v>0.43883360211662698</v>
      </c>
      <c r="Q12787">
        <v>0</v>
      </c>
    </row>
    <row r="12788" spans="1:17">
      <c r="A12788" t="s">
        <v>122</v>
      </c>
      <c r="B12788">
        <v>2041</v>
      </c>
      <c r="C12788" t="s">
        <v>14</v>
      </c>
      <c r="D12788" t="s">
        <v>1062</v>
      </c>
      <c r="E12788" t="s">
        <v>162</v>
      </c>
      <c r="F12788" t="s">
        <v>159</v>
      </c>
      <c r="G12788" t="s">
        <v>1063</v>
      </c>
      <c r="H12788" t="s">
        <v>135</v>
      </c>
      <c r="I12788">
        <v>0</v>
      </c>
      <c r="P12788">
        <v>0.43883360211662698</v>
      </c>
      <c r="Q12788">
        <v>0</v>
      </c>
    </row>
    <row r="12789" spans="1:17">
      <c r="A12789" t="s">
        <v>122</v>
      </c>
      <c r="B12789">
        <v>2041</v>
      </c>
      <c r="C12789" t="s">
        <v>14</v>
      </c>
      <c r="D12789" t="s">
        <v>1062</v>
      </c>
      <c r="E12789" t="s">
        <v>162</v>
      </c>
      <c r="F12789" t="s">
        <v>159</v>
      </c>
      <c r="G12789" t="s">
        <v>1063</v>
      </c>
      <c r="H12789" t="s">
        <v>136</v>
      </c>
      <c r="I12789">
        <v>0</v>
      </c>
      <c r="P12789">
        <v>0.43883360211662698</v>
      </c>
      <c r="Q12789">
        <v>0</v>
      </c>
    </row>
    <row r="12790" spans="1:17">
      <c r="A12790" t="s">
        <v>122</v>
      </c>
      <c r="B12790">
        <v>2041</v>
      </c>
      <c r="C12790" t="s">
        <v>14</v>
      </c>
      <c r="D12790" t="s">
        <v>1062</v>
      </c>
      <c r="E12790" t="s">
        <v>162</v>
      </c>
      <c r="F12790" t="s">
        <v>126</v>
      </c>
      <c r="G12790" t="s">
        <v>1063</v>
      </c>
      <c r="H12790" t="s">
        <v>132</v>
      </c>
      <c r="I12790">
        <v>0</v>
      </c>
      <c r="P12790">
        <v>0.43883360211662698</v>
      </c>
      <c r="Q12790">
        <v>0</v>
      </c>
    </row>
    <row r="12791" spans="1:17">
      <c r="A12791" t="s">
        <v>122</v>
      </c>
      <c r="B12791">
        <v>2041</v>
      </c>
      <c r="C12791" t="s">
        <v>14</v>
      </c>
      <c r="D12791" t="s">
        <v>1062</v>
      </c>
      <c r="E12791" t="s">
        <v>162</v>
      </c>
      <c r="F12791" t="s">
        <v>126</v>
      </c>
      <c r="G12791" t="s">
        <v>1063</v>
      </c>
      <c r="H12791" t="s">
        <v>135</v>
      </c>
      <c r="I12791">
        <v>0</v>
      </c>
      <c r="P12791">
        <v>0.43883360211662698</v>
      </c>
      <c r="Q12791">
        <v>0</v>
      </c>
    </row>
    <row r="12792" spans="1:17">
      <c r="A12792" t="s">
        <v>122</v>
      </c>
      <c r="B12792">
        <v>2041</v>
      </c>
      <c r="C12792" t="s">
        <v>14</v>
      </c>
      <c r="D12792" t="s">
        <v>1062</v>
      </c>
      <c r="E12792" t="s">
        <v>162</v>
      </c>
      <c r="F12792" t="s">
        <v>126</v>
      </c>
      <c r="G12792" t="s">
        <v>1063</v>
      </c>
      <c r="H12792" t="s">
        <v>136</v>
      </c>
      <c r="I12792">
        <v>0</v>
      </c>
      <c r="P12792">
        <v>0.43883360211662698</v>
      </c>
      <c r="Q12792">
        <v>0</v>
      </c>
    </row>
    <row r="12793" spans="1:17">
      <c r="A12793" t="s">
        <v>122</v>
      </c>
      <c r="B12793">
        <v>2041</v>
      </c>
      <c r="C12793" t="s">
        <v>14</v>
      </c>
      <c r="D12793" t="s">
        <v>1062</v>
      </c>
      <c r="E12793" t="s">
        <v>162</v>
      </c>
      <c r="F12793" t="s">
        <v>165</v>
      </c>
      <c r="G12793" t="s">
        <v>1063</v>
      </c>
      <c r="H12793" t="s">
        <v>132</v>
      </c>
      <c r="I12793">
        <v>0</v>
      </c>
      <c r="P12793">
        <v>0.43883360211662698</v>
      </c>
      <c r="Q12793">
        <v>0</v>
      </c>
    </row>
    <row r="12794" spans="1:17">
      <c r="A12794" t="s">
        <v>122</v>
      </c>
      <c r="B12794">
        <v>2041</v>
      </c>
      <c r="C12794" t="s">
        <v>14</v>
      </c>
      <c r="D12794" t="s">
        <v>1062</v>
      </c>
      <c r="E12794" t="s">
        <v>162</v>
      </c>
      <c r="F12794" t="s">
        <v>165</v>
      </c>
      <c r="G12794" t="s">
        <v>1063</v>
      </c>
      <c r="H12794" t="s">
        <v>135</v>
      </c>
      <c r="I12794">
        <v>0</v>
      </c>
      <c r="P12794">
        <v>0.43883360211662698</v>
      </c>
      <c r="Q12794">
        <v>0</v>
      </c>
    </row>
    <row r="12795" spans="1:17">
      <c r="A12795" t="s">
        <v>122</v>
      </c>
      <c r="B12795">
        <v>2041</v>
      </c>
      <c r="C12795" t="s">
        <v>14</v>
      </c>
      <c r="D12795" t="s">
        <v>1062</v>
      </c>
      <c r="E12795" t="s">
        <v>162</v>
      </c>
      <c r="F12795" t="s">
        <v>165</v>
      </c>
      <c r="G12795" t="s">
        <v>1063</v>
      </c>
      <c r="H12795" t="s">
        <v>136</v>
      </c>
      <c r="I12795">
        <v>0</v>
      </c>
      <c r="P12795">
        <v>0.43883360211662698</v>
      </c>
      <c r="Q12795">
        <v>0</v>
      </c>
    </row>
    <row r="12796" spans="1:17">
      <c r="A12796" t="s">
        <v>122</v>
      </c>
      <c r="B12796">
        <v>2041</v>
      </c>
      <c r="C12796" t="s">
        <v>14</v>
      </c>
      <c r="D12796" t="s">
        <v>1062</v>
      </c>
      <c r="E12796" t="s">
        <v>162</v>
      </c>
      <c r="F12796" t="s">
        <v>166</v>
      </c>
      <c r="G12796" t="s">
        <v>1063</v>
      </c>
      <c r="H12796" t="s">
        <v>132</v>
      </c>
      <c r="I12796">
        <v>0</v>
      </c>
      <c r="P12796">
        <v>0.43883360211662698</v>
      </c>
      <c r="Q12796">
        <v>0</v>
      </c>
    </row>
    <row r="12797" spans="1:17">
      <c r="A12797" t="s">
        <v>122</v>
      </c>
      <c r="B12797">
        <v>2041</v>
      </c>
      <c r="C12797" t="s">
        <v>14</v>
      </c>
      <c r="D12797" t="s">
        <v>1062</v>
      </c>
      <c r="E12797" t="s">
        <v>162</v>
      </c>
      <c r="F12797" t="s">
        <v>166</v>
      </c>
      <c r="G12797" t="s">
        <v>1063</v>
      </c>
      <c r="H12797" t="s">
        <v>135</v>
      </c>
      <c r="I12797">
        <v>0</v>
      </c>
      <c r="P12797">
        <v>0.43883360211662698</v>
      </c>
      <c r="Q12797">
        <v>0</v>
      </c>
    </row>
    <row r="12798" spans="1:17">
      <c r="A12798" t="s">
        <v>122</v>
      </c>
      <c r="B12798">
        <v>2041</v>
      </c>
      <c r="C12798" t="s">
        <v>14</v>
      </c>
      <c r="D12798" t="s">
        <v>1062</v>
      </c>
      <c r="E12798" t="s">
        <v>162</v>
      </c>
      <c r="F12798" t="s">
        <v>166</v>
      </c>
      <c r="G12798" t="s">
        <v>1063</v>
      </c>
      <c r="H12798" t="s">
        <v>136</v>
      </c>
      <c r="I12798">
        <v>0</v>
      </c>
      <c r="P12798">
        <v>0.43883360211662698</v>
      </c>
      <c r="Q12798">
        <v>0</v>
      </c>
    </row>
    <row r="12799" spans="1:17">
      <c r="A12799" t="s">
        <v>122</v>
      </c>
      <c r="B12799">
        <v>2041</v>
      </c>
      <c r="C12799" t="s">
        <v>14</v>
      </c>
      <c r="D12799" t="s">
        <v>1062</v>
      </c>
      <c r="E12799" t="s">
        <v>162</v>
      </c>
      <c r="F12799" t="s">
        <v>160</v>
      </c>
      <c r="G12799" t="s">
        <v>1063</v>
      </c>
      <c r="H12799" t="s">
        <v>132</v>
      </c>
      <c r="I12799">
        <v>0</v>
      </c>
      <c r="P12799">
        <v>0.43883360211662698</v>
      </c>
      <c r="Q12799">
        <v>0</v>
      </c>
    </row>
    <row r="12800" spans="1:17">
      <c r="A12800" t="s">
        <v>122</v>
      </c>
      <c r="B12800">
        <v>2041</v>
      </c>
      <c r="C12800" t="s">
        <v>14</v>
      </c>
      <c r="D12800" t="s">
        <v>1062</v>
      </c>
      <c r="E12800" t="s">
        <v>162</v>
      </c>
      <c r="F12800" t="s">
        <v>160</v>
      </c>
      <c r="G12800" t="s">
        <v>1063</v>
      </c>
      <c r="H12800" t="s">
        <v>135</v>
      </c>
      <c r="I12800">
        <v>0</v>
      </c>
      <c r="P12800">
        <v>0.43883360211662698</v>
      </c>
      <c r="Q12800">
        <v>0</v>
      </c>
    </row>
    <row r="12801" spans="1:17">
      <c r="A12801" t="s">
        <v>122</v>
      </c>
      <c r="B12801">
        <v>2041</v>
      </c>
      <c r="C12801" t="s">
        <v>14</v>
      </c>
      <c r="D12801" t="s">
        <v>1062</v>
      </c>
      <c r="E12801" t="s">
        <v>162</v>
      </c>
      <c r="F12801" t="s">
        <v>160</v>
      </c>
      <c r="G12801" t="s">
        <v>1063</v>
      </c>
      <c r="H12801" t="s">
        <v>136</v>
      </c>
      <c r="I12801">
        <v>0</v>
      </c>
      <c r="P12801">
        <v>0.43883360211662698</v>
      </c>
      <c r="Q12801">
        <v>0</v>
      </c>
    </row>
    <row r="12802" spans="1:17">
      <c r="A12802" t="s">
        <v>122</v>
      </c>
      <c r="B12802">
        <v>2041</v>
      </c>
      <c r="C12802" t="s">
        <v>15</v>
      </c>
      <c r="D12802" t="s">
        <v>1062</v>
      </c>
      <c r="E12802" t="s">
        <v>162</v>
      </c>
      <c r="F12802" t="s">
        <v>164</v>
      </c>
      <c r="G12802" t="s">
        <v>1063</v>
      </c>
      <c r="H12802" t="s">
        <v>132</v>
      </c>
      <c r="I12802">
        <v>0</v>
      </c>
      <c r="P12802">
        <v>0.43883360211662698</v>
      </c>
      <c r="Q12802">
        <v>0</v>
      </c>
    </row>
    <row r="12803" spans="1:17">
      <c r="A12803" t="s">
        <v>122</v>
      </c>
      <c r="B12803">
        <v>2041</v>
      </c>
      <c r="C12803" t="s">
        <v>15</v>
      </c>
      <c r="D12803" t="s">
        <v>1062</v>
      </c>
      <c r="E12803" t="s">
        <v>162</v>
      </c>
      <c r="F12803" t="s">
        <v>164</v>
      </c>
      <c r="G12803" t="s">
        <v>1063</v>
      </c>
      <c r="H12803" t="s">
        <v>135</v>
      </c>
      <c r="I12803">
        <v>887937737.94017506</v>
      </c>
      <c r="P12803">
        <v>0.43883360211662698</v>
      </c>
      <c r="Q12803">
        <v>389656915.99557698</v>
      </c>
    </row>
    <row r="12804" spans="1:17">
      <c r="A12804" t="s">
        <v>122</v>
      </c>
      <c r="B12804">
        <v>2041</v>
      </c>
      <c r="C12804" t="s">
        <v>15</v>
      </c>
      <c r="D12804" t="s">
        <v>1062</v>
      </c>
      <c r="E12804" t="s">
        <v>162</v>
      </c>
      <c r="F12804" t="s">
        <v>164</v>
      </c>
      <c r="G12804" t="s">
        <v>1063</v>
      </c>
      <c r="H12804" t="s">
        <v>136</v>
      </c>
      <c r="I12804">
        <v>29039924.3520745</v>
      </c>
      <c r="P12804">
        <v>0.43883360211662698</v>
      </c>
      <c r="Q12804">
        <v>12743694.608615199</v>
      </c>
    </row>
    <row r="12805" spans="1:17">
      <c r="A12805" t="s">
        <v>122</v>
      </c>
      <c r="B12805">
        <v>2041</v>
      </c>
      <c r="C12805" t="s">
        <v>15</v>
      </c>
      <c r="D12805" t="s">
        <v>1062</v>
      </c>
      <c r="E12805" t="s">
        <v>162</v>
      </c>
      <c r="F12805" t="s">
        <v>159</v>
      </c>
      <c r="G12805" t="s">
        <v>1063</v>
      </c>
      <c r="H12805" t="s">
        <v>132</v>
      </c>
      <c r="I12805">
        <v>0</v>
      </c>
      <c r="P12805">
        <v>0.43883360211662698</v>
      </c>
      <c r="Q12805">
        <v>0</v>
      </c>
    </row>
    <row r="12806" spans="1:17">
      <c r="A12806" t="s">
        <v>122</v>
      </c>
      <c r="B12806">
        <v>2041</v>
      </c>
      <c r="C12806" t="s">
        <v>15</v>
      </c>
      <c r="D12806" t="s">
        <v>1062</v>
      </c>
      <c r="E12806" t="s">
        <v>162</v>
      </c>
      <c r="F12806" t="s">
        <v>159</v>
      </c>
      <c r="G12806" t="s">
        <v>1063</v>
      </c>
      <c r="H12806" t="s">
        <v>135</v>
      </c>
      <c r="I12806">
        <v>119338069.227368</v>
      </c>
      <c r="P12806">
        <v>0.43883360211662698</v>
      </c>
      <c r="Q12806">
        <v>52369554.788689397</v>
      </c>
    </row>
    <row r="12807" spans="1:17">
      <c r="A12807" t="s">
        <v>122</v>
      </c>
      <c r="B12807">
        <v>2041</v>
      </c>
      <c r="C12807" t="s">
        <v>15</v>
      </c>
      <c r="D12807" t="s">
        <v>1062</v>
      </c>
      <c r="E12807" t="s">
        <v>162</v>
      </c>
      <c r="F12807" t="s">
        <v>159</v>
      </c>
      <c r="G12807" t="s">
        <v>1063</v>
      </c>
      <c r="H12807" t="s">
        <v>136</v>
      </c>
      <c r="I12807">
        <v>3902940.8871896602</v>
      </c>
      <c r="P12807">
        <v>0.43883360211662698</v>
      </c>
      <c r="Q12807">
        <v>1712741.6083736999</v>
      </c>
    </row>
    <row r="12808" spans="1:17">
      <c r="A12808" t="s">
        <v>122</v>
      </c>
      <c r="B12808">
        <v>2041</v>
      </c>
      <c r="C12808" t="s">
        <v>15</v>
      </c>
      <c r="D12808" t="s">
        <v>1062</v>
      </c>
      <c r="E12808" t="s">
        <v>162</v>
      </c>
      <c r="F12808" t="s">
        <v>126</v>
      </c>
      <c r="G12808" t="s">
        <v>1063</v>
      </c>
      <c r="H12808" t="s">
        <v>132</v>
      </c>
      <c r="I12808">
        <v>0</v>
      </c>
      <c r="P12808">
        <v>0.43883360211662698</v>
      </c>
      <c r="Q12808">
        <v>0</v>
      </c>
    </row>
    <row r="12809" spans="1:17">
      <c r="A12809" t="s">
        <v>122</v>
      </c>
      <c r="B12809">
        <v>2041</v>
      </c>
      <c r="C12809" t="s">
        <v>15</v>
      </c>
      <c r="D12809" t="s">
        <v>1062</v>
      </c>
      <c r="E12809" t="s">
        <v>162</v>
      </c>
      <c r="F12809" t="s">
        <v>126</v>
      </c>
      <c r="G12809" t="s">
        <v>1063</v>
      </c>
      <c r="H12809" t="s">
        <v>135</v>
      </c>
      <c r="I12809">
        <v>0</v>
      </c>
      <c r="P12809">
        <v>0.43883360211662698</v>
      </c>
      <c r="Q12809">
        <v>0</v>
      </c>
    </row>
    <row r="12810" spans="1:17">
      <c r="A12810" t="s">
        <v>122</v>
      </c>
      <c r="B12810">
        <v>2041</v>
      </c>
      <c r="C12810" t="s">
        <v>15</v>
      </c>
      <c r="D12810" t="s">
        <v>1062</v>
      </c>
      <c r="E12810" t="s">
        <v>162</v>
      </c>
      <c r="F12810" t="s">
        <v>126</v>
      </c>
      <c r="G12810" t="s">
        <v>1063</v>
      </c>
      <c r="H12810" t="s">
        <v>136</v>
      </c>
      <c r="I12810">
        <v>0</v>
      </c>
      <c r="P12810">
        <v>0.43883360211662698</v>
      </c>
      <c r="Q12810">
        <v>0</v>
      </c>
    </row>
    <row r="12811" spans="1:17">
      <c r="A12811" t="s">
        <v>122</v>
      </c>
      <c r="B12811">
        <v>2041</v>
      </c>
      <c r="C12811" t="s">
        <v>15</v>
      </c>
      <c r="D12811" t="s">
        <v>1062</v>
      </c>
      <c r="E12811" t="s">
        <v>162</v>
      </c>
      <c r="F12811" t="s">
        <v>165</v>
      </c>
      <c r="G12811" t="s">
        <v>1063</v>
      </c>
      <c r="H12811" t="s">
        <v>132</v>
      </c>
      <c r="I12811">
        <v>0</v>
      </c>
      <c r="P12811">
        <v>0.43883360211662698</v>
      </c>
      <c r="Q12811">
        <v>0</v>
      </c>
    </row>
    <row r="12812" spans="1:17">
      <c r="A12812" t="s">
        <v>122</v>
      </c>
      <c r="B12812">
        <v>2041</v>
      </c>
      <c r="C12812" t="s">
        <v>15</v>
      </c>
      <c r="D12812" t="s">
        <v>1062</v>
      </c>
      <c r="E12812" t="s">
        <v>162</v>
      </c>
      <c r="F12812" t="s">
        <v>165</v>
      </c>
      <c r="G12812" t="s">
        <v>1063</v>
      </c>
      <c r="H12812" t="s">
        <v>135</v>
      </c>
      <c r="I12812">
        <v>5522714443.0854597</v>
      </c>
      <c r="P12812">
        <v>0.43883360211662698</v>
      </c>
      <c r="Q12812">
        <v>2423552672.52071</v>
      </c>
    </row>
    <row r="12813" spans="1:17">
      <c r="A12813" t="s">
        <v>122</v>
      </c>
      <c r="B12813">
        <v>2041</v>
      </c>
      <c r="C12813" t="s">
        <v>15</v>
      </c>
      <c r="D12813" t="s">
        <v>1062</v>
      </c>
      <c r="E12813" t="s">
        <v>162</v>
      </c>
      <c r="F12813" t="s">
        <v>165</v>
      </c>
      <c r="G12813" t="s">
        <v>1063</v>
      </c>
      <c r="H12813" t="s">
        <v>136</v>
      </c>
      <c r="I12813">
        <v>180619882.21984601</v>
      </c>
      <c r="P12813">
        <v>0.43883360211662698</v>
      </c>
      <c r="Q12813">
        <v>79262073.528416097</v>
      </c>
    </row>
    <row r="12814" spans="1:17">
      <c r="A12814" t="s">
        <v>122</v>
      </c>
      <c r="B12814">
        <v>2041</v>
      </c>
      <c r="C12814" t="s">
        <v>15</v>
      </c>
      <c r="D12814" t="s">
        <v>1062</v>
      </c>
      <c r="E12814" t="s">
        <v>162</v>
      </c>
      <c r="F12814" t="s">
        <v>166</v>
      </c>
      <c r="G12814" t="s">
        <v>1063</v>
      </c>
      <c r="H12814" t="s">
        <v>132</v>
      </c>
      <c r="I12814">
        <v>0</v>
      </c>
      <c r="P12814">
        <v>0.43883360211662698</v>
      </c>
      <c r="Q12814">
        <v>0</v>
      </c>
    </row>
    <row r="12815" spans="1:17">
      <c r="A12815" t="s">
        <v>122</v>
      </c>
      <c r="B12815">
        <v>2041</v>
      </c>
      <c r="C12815" t="s">
        <v>15</v>
      </c>
      <c r="D12815" t="s">
        <v>1062</v>
      </c>
      <c r="E12815" t="s">
        <v>162</v>
      </c>
      <c r="F12815" t="s">
        <v>166</v>
      </c>
      <c r="G12815" t="s">
        <v>1063</v>
      </c>
      <c r="H12815" t="s">
        <v>135</v>
      </c>
      <c r="I12815">
        <v>0</v>
      </c>
      <c r="P12815">
        <v>0.43883360211662698</v>
      </c>
      <c r="Q12815">
        <v>0</v>
      </c>
    </row>
    <row r="12816" spans="1:17">
      <c r="A12816" t="s">
        <v>122</v>
      </c>
      <c r="B12816">
        <v>2041</v>
      </c>
      <c r="C12816" t="s">
        <v>15</v>
      </c>
      <c r="D12816" t="s">
        <v>1062</v>
      </c>
      <c r="E12816" t="s">
        <v>162</v>
      </c>
      <c r="F12816" t="s">
        <v>166</v>
      </c>
      <c r="G12816" t="s">
        <v>1063</v>
      </c>
      <c r="H12816" t="s">
        <v>136</v>
      </c>
      <c r="I12816">
        <v>0</v>
      </c>
      <c r="P12816">
        <v>0.43883360211662698</v>
      </c>
      <c r="Q12816">
        <v>0</v>
      </c>
    </row>
    <row r="12817" spans="1:17">
      <c r="A12817" t="s">
        <v>122</v>
      </c>
      <c r="B12817">
        <v>2041</v>
      </c>
      <c r="C12817" t="s">
        <v>15</v>
      </c>
      <c r="D12817" t="s">
        <v>1062</v>
      </c>
      <c r="E12817" t="s">
        <v>162</v>
      </c>
      <c r="F12817" t="s">
        <v>160</v>
      </c>
      <c r="G12817" t="s">
        <v>1063</v>
      </c>
      <c r="H12817" t="s">
        <v>132</v>
      </c>
      <c r="I12817">
        <v>0</v>
      </c>
      <c r="P12817">
        <v>0.43883360211662698</v>
      </c>
      <c r="Q12817">
        <v>0</v>
      </c>
    </row>
    <row r="12818" spans="1:17">
      <c r="A12818" t="s">
        <v>122</v>
      </c>
      <c r="B12818">
        <v>2041</v>
      </c>
      <c r="C12818" t="s">
        <v>15</v>
      </c>
      <c r="D12818" t="s">
        <v>1062</v>
      </c>
      <c r="E12818" t="s">
        <v>162</v>
      </c>
      <c r="F12818" t="s">
        <v>160</v>
      </c>
      <c r="G12818" t="s">
        <v>1063</v>
      </c>
      <c r="H12818" t="s">
        <v>135</v>
      </c>
      <c r="I12818">
        <v>0</v>
      </c>
      <c r="P12818">
        <v>0.43883360211662698</v>
      </c>
      <c r="Q12818">
        <v>0</v>
      </c>
    </row>
    <row r="12819" spans="1:17">
      <c r="A12819" t="s">
        <v>122</v>
      </c>
      <c r="B12819">
        <v>2041</v>
      </c>
      <c r="C12819" t="s">
        <v>15</v>
      </c>
      <c r="D12819" t="s">
        <v>1062</v>
      </c>
      <c r="E12819" t="s">
        <v>162</v>
      </c>
      <c r="F12819" t="s">
        <v>160</v>
      </c>
      <c r="G12819" t="s">
        <v>1063</v>
      </c>
      <c r="H12819" t="s">
        <v>136</v>
      </c>
      <c r="I12819">
        <v>0</v>
      </c>
      <c r="P12819">
        <v>0.43883360211662698</v>
      </c>
      <c r="Q12819">
        <v>0</v>
      </c>
    </row>
    <row r="12820" spans="1:17">
      <c r="A12820" t="s">
        <v>122</v>
      </c>
      <c r="B12820">
        <v>2041</v>
      </c>
      <c r="C12820" t="s">
        <v>156</v>
      </c>
      <c r="D12820" t="s">
        <v>1066</v>
      </c>
      <c r="E12820" t="s">
        <v>167</v>
      </c>
      <c r="F12820" t="s">
        <v>164</v>
      </c>
      <c r="G12820" t="s">
        <v>158</v>
      </c>
      <c r="H12820" t="s">
        <v>132</v>
      </c>
      <c r="I12820">
        <v>0</v>
      </c>
      <c r="P12820">
        <v>0.43883360211662698</v>
      </c>
      <c r="Q12820">
        <v>0</v>
      </c>
    </row>
    <row r="12821" spans="1:17">
      <c r="A12821" t="s">
        <v>122</v>
      </c>
      <c r="B12821">
        <v>2041</v>
      </c>
      <c r="C12821" t="s">
        <v>156</v>
      </c>
      <c r="D12821" t="s">
        <v>1066</v>
      </c>
      <c r="E12821" t="s">
        <v>167</v>
      </c>
      <c r="F12821" t="s">
        <v>164</v>
      </c>
      <c r="G12821" t="s">
        <v>158</v>
      </c>
      <c r="H12821" t="s">
        <v>135</v>
      </c>
      <c r="I12821">
        <v>0</v>
      </c>
      <c r="P12821">
        <v>0.43883360211662698</v>
      </c>
      <c r="Q12821">
        <v>0</v>
      </c>
    </row>
    <row r="12822" spans="1:17">
      <c r="A12822" t="s">
        <v>122</v>
      </c>
      <c r="B12822">
        <v>2041</v>
      </c>
      <c r="C12822" t="s">
        <v>156</v>
      </c>
      <c r="D12822" t="s">
        <v>1066</v>
      </c>
      <c r="E12822" t="s">
        <v>167</v>
      </c>
      <c r="F12822" t="s">
        <v>164</v>
      </c>
      <c r="G12822" t="s">
        <v>158</v>
      </c>
      <c r="H12822" t="s">
        <v>136</v>
      </c>
      <c r="I12822">
        <v>0</v>
      </c>
      <c r="P12822">
        <v>0.43883360211662698</v>
      </c>
      <c r="Q12822">
        <v>0</v>
      </c>
    </row>
    <row r="12823" spans="1:17">
      <c r="A12823" t="s">
        <v>122</v>
      </c>
      <c r="B12823">
        <v>2041</v>
      </c>
      <c r="C12823" t="s">
        <v>156</v>
      </c>
      <c r="D12823" t="s">
        <v>1066</v>
      </c>
      <c r="E12823" t="s">
        <v>167</v>
      </c>
      <c r="F12823" t="s">
        <v>159</v>
      </c>
      <c r="G12823" t="s">
        <v>158</v>
      </c>
      <c r="H12823" t="s">
        <v>132</v>
      </c>
      <c r="I12823">
        <v>0</v>
      </c>
      <c r="P12823">
        <v>0.43883360211662698</v>
      </c>
      <c r="Q12823">
        <v>0</v>
      </c>
    </row>
    <row r="12824" spans="1:17">
      <c r="A12824" t="s">
        <v>122</v>
      </c>
      <c r="B12824">
        <v>2041</v>
      </c>
      <c r="C12824" t="s">
        <v>156</v>
      </c>
      <c r="D12824" t="s">
        <v>1066</v>
      </c>
      <c r="E12824" t="s">
        <v>167</v>
      </c>
      <c r="F12824" t="s">
        <v>159</v>
      </c>
      <c r="G12824" t="s">
        <v>158</v>
      </c>
      <c r="H12824" t="s">
        <v>135</v>
      </c>
      <c r="I12824">
        <v>0</v>
      </c>
      <c r="P12824">
        <v>0.43883360211662698</v>
      </c>
      <c r="Q12824">
        <v>0</v>
      </c>
    </row>
    <row r="12825" spans="1:17">
      <c r="A12825" t="s">
        <v>122</v>
      </c>
      <c r="B12825">
        <v>2041</v>
      </c>
      <c r="C12825" t="s">
        <v>156</v>
      </c>
      <c r="D12825" t="s">
        <v>1066</v>
      </c>
      <c r="E12825" t="s">
        <v>167</v>
      </c>
      <c r="F12825" t="s">
        <v>159</v>
      </c>
      <c r="G12825" t="s">
        <v>158</v>
      </c>
      <c r="H12825" t="s">
        <v>136</v>
      </c>
      <c r="I12825">
        <v>0</v>
      </c>
      <c r="P12825">
        <v>0.43883360211662698</v>
      </c>
      <c r="Q12825">
        <v>0</v>
      </c>
    </row>
    <row r="12826" spans="1:17">
      <c r="A12826" t="s">
        <v>122</v>
      </c>
      <c r="B12826">
        <v>2041</v>
      </c>
      <c r="C12826" t="s">
        <v>156</v>
      </c>
      <c r="D12826" t="s">
        <v>1066</v>
      </c>
      <c r="E12826" t="s">
        <v>167</v>
      </c>
      <c r="F12826" t="s">
        <v>126</v>
      </c>
      <c r="G12826" t="s">
        <v>158</v>
      </c>
      <c r="H12826" t="s">
        <v>132</v>
      </c>
      <c r="I12826">
        <v>0</v>
      </c>
      <c r="P12826">
        <v>0.43883360211662698</v>
      </c>
      <c r="Q12826">
        <v>0</v>
      </c>
    </row>
    <row r="12827" spans="1:17">
      <c r="A12827" t="s">
        <v>122</v>
      </c>
      <c r="B12827">
        <v>2041</v>
      </c>
      <c r="C12827" t="s">
        <v>156</v>
      </c>
      <c r="D12827" t="s">
        <v>1066</v>
      </c>
      <c r="E12827" t="s">
        <v>167</v>
      </c>
      <c r="F12827" t="s">
        <v>126</v>
      </c>
      <c r="G12827" t="s">
        <v>158</v>
      </c>
      <c r="H12827" t="s">
        <v>135</v>
      </c>
      <c r="I12827">
        <v>0</v>
      </c>
      <c r="P12827">
        <v>0.43883360211662698</v>
      </c>
      <c r="Q12827">
        <v>0</v>
      </c>
    </row>
    <row r="12828" spans="1:17">
      <c r="A12828" t="s">
        <v>122</v>
      </c>
      <c r="B12828">
        <v>2041</v>
      </c>
      <c r="C12828" t="s">
        <v>156</v>
      </c>
      <c r="D12828" t="s">
        <v>1066</v>
      </c>
      <c r="E12828" t="s">
        <v>167</v>
      </c>
      <c r="F12828" t="s">
        <v>126</v>
      </c>
      <c r="G12828" t="s">
        <v>158</v>
      </c>
      <c r="H12828" t="s">
        <v>136</v>
      </c>
      <c r="I12828">
        <v>0</v>
      </c>
      <c r="P12828">
        <v>0.43883360211662698</v>
      </c>
      <c r="Q12828">
        <v>0</v>
      </c>
    </row>
    <row r="12829" spans="1:17">
      <c r="A12829" t="s">
        <v>122</v>
      </c>
      <c r="B12829">
        <v>2041</v>
      </c>
      <c r="C12829" t="s">
        <v>156</v>
      </c>
      <c r="D12829" t="s">
        <v>1066</v>
      </c>
      <c r="E12829" t="s">
        <v>167</v>
      </c>
      <c r="F12829" t="s">
        <v>165</v>
      </c>
      <c r="G12829" t="s">
        <v>158</v>
      </c>
      <c r="H12829" t="s">
        <v>132</v>
      </c>
      <c r="I12829">
        <v>0</v>
      </c>
      <c r="P12829">
        <v>0.43883360211662698</v>
      </c>
      <c r="Q12829">
        <v>0</v>
      </c>
    </row>
    <row r="12830" spans="1:17">
      <c r="A12830" t="s">
        <v>122</v>
      </c>
      <c r="B12830">
        <v>2041</v>
      </c>
      <c r="C12830" t="s">
        <v>156</v>
      </c>
      <c r="D12830" t="s">
        <v>1066</v>
      </c>
      <c r="E12830" t="s">
        <v>167</v>
      </c>
      <c r="F12830" t="s">
        <v>165</v>
      </c>
      <c r="G12830" t="s">
        <v>158</v>
      </c>
      <c r="H12830" t="s">
        <v>135</v>
      </c>
      <c r="I12830">
        <v>0</v>
      </c>
      <c r="P12830">
        <v>0.43883360211662698</v>
      </c>
      <c r="Q12830">
        <v>0</v>
      </c>
    </row>
    <row r="12831" spans="1:17">
      <c r="A12831" t="s">
        <v>122</v>
      </c>
      <c r="B12831">
        <v>2041</v>
      </c>
      <c r="C12831" t="s">
        <v>156</v>
      </c>
      <c r="D12831" t="s">
        <v>1066</v>
      </c>
      <c r="E12831" t="s">
        <v>167</v>
      </c>
      <c r="F12831" t="s">
        <v>165</v>
      </c>
      <c r="G12831" t="s">
        <v>158</v>
      </c>
      <c r="H12831" t="s">
        <v>136</v>
      </c>
      <c r="I12831">
        <v>0</v>
      </c>
      <c r="P12831">
        <v>0.43883360211662698</v>
      </c>
      <c r="Q12831">
        <v>0</v>
      </c>
    </row>
    <row r="12832" spans="1:17">
      <c r="A12832" t="s">
        <v>122</v>
      </c>
      <c r="B12832">
        <v>2041</v>
      </c>
      <c r="C12832" t="s">
        <v>156</v>
      </c>
      <c r="D12832" t="s">
        <v>1066</v>
      </c>
      <c r="E12832" t="s">
        <v>167</v>
      </c>
      <c r="F12832" t="s">
        <v>166</v>
      </c>
      <c r="G12832" t="s">
        <v>158</v>
      </c>
      <c r="H12832" t="s">
        <v>132</v>
      </c>
      <c r="I12832">
        <v>0</v>
      </c>
      <c r="P12832">
        <v>0.43883360211662698</v>
      </c>
      <c r="Q12832">
        <v>0</v>
      </c>
    </row>
    <row r="12833" spans="1:17">
      <c r="A12833" t="s">
        <v>122</v>
      </c>
      <c r="B12833">
        <v>2041</v>
      </c>
      <c r="C12833" t="s">
        <v>156</v>
      </c>
      <c r="D12833" t="s">
        <v>1066</v>
      </c>
      <c r="E12833" t="s">
        <v>167</v>
      </c>
      <c r="F12833" t="s">
        <v>166</v>
      </c>
      <c r="G12833" t="s">
        <v>158</v>
      </c>
      <c r="H12833" t="s">
        <v>135</v>
      </c>
      <c r="I12833">
        <v>0</v>
      </c>
      <c r="P12833">
        <v>0.43883360211662698</v>
      </c>
      <c r="Q12833">
        <v>0</v>
      </c>
    </row>
    <row r="12834" spans="1:17">
      <c r="A12834" t="s">
        <v>122</v>
      </c>
      <c r="B12834">
        <v>2041</v>
      </c>
      <c r="C12834" t="s">
        <v>156</v>
      </c>
      <c r="D12834" t="s">
        <v>1066</v>
      </c>
      <c r="E12834" t="s">
        <v>167</v>
      </c>
      <c r="F12834" t="s">
        <v>166</v>
      </c>
      <c r="G12834" t="s">
        <v>158</v>
      </c>
      <c r="H12834" t="s">
        <v>136</v>
      </c>
      <c r="I12834">
        <v>0</v>
      </c>
      <c r="P12834">
        <v>0.43883360211662698</v>
      </c>
      <c r="Q12834">
        <v>0</v>
      </c>
    </row>
    <row r="12835" spans="1:17">
      <c r="A12835" t="s">
        <v>122</v>
      </c>
      <c r="B12835">
        <v>2041</v>
      </c>
      <c r="C12835" t="s">
        <v>156</v>
      </c>
      <c r="D12835" t="s">
        <v>1066</v>
      </c>
      <c r="E12835" t="s">
        <v>167</v>
      </c>
      <c r="F12835" t="s">
        <v>160</v>
      </c>
      <c r="G12835" t="s">
        <v>158</v>
      </c>
      <c r="H12835" t="s">
        <v>132</v>
      </c>
      <c r="I12835">
        <v>0</v>
      </c>
      <c r="P12835">
        <v>0.43883360211662698</v>
      </c>
      <c r="Q12835">
        <v>0</v>
      </c>
    </row>
    <row r="12836" spans="1:17">
      <c r="A12836" t="s">
        <v>122</v>
      </c>
      <c r="B12836">
        <v>2041</v>
      </c>
      <c r="C12836" t="s">
        <v>156</v>
      </c>
      <c r="D12836" t="s">
        <v>1066</v>
      </c>
      <c r="E12836" t="s">
        <v>167</v>
      </c>
      <c r="F12836" t="s">
        <v>160</v>
      </c>
      <c r="G12836" t="s">
        <v>158</v>
      </c>
      <c r="H12836" t="s">
        <v>135</v>
      </c>
      <c r="I12836">
        <v>0</v>
      </c>
      <c r="P12836">
        <v>0.43883360211662698</v>
      </c>
      <c r="Q12836">
        <v>0</v>
      </c>
    </row>
    <row r="12837" spans="1:17">
      <c r="A12837" t="s">
        <v>122</v>
      </c>
      <c r="B12837">
        <v>2041</v>
      </c>
      <c r="C12837" t="s">
        <v>156</v>
      </c>
      <c r="D12837" t="s">
        <v>1066</v>
      </c>
      <c r="E12837" t="s">
        <v>167</v>
      </c>
      <c r="F12837" t="s">
        <v>160</v>
      </c>
      <c r="G12837" t="s">
        <v>158</v>
      </c>
      <c r="H12837" t="s">
        <v>136</v>
      </c>
      <c r="I12837">
        <v>0</v>
      </c>
      <c r="P12837">
        <v>0.43883360211662698</v>
      </c>
      <c r="Q12837">
        <v>0</v>
      </c>
    </row>
    <row r="12838" spans="1:17">
      <c r="A12838" t="s">
        <v>122</v>
      </c>
      <c r="B12838">
        <v>2041</v>
      </c>
      <c r="C12838" t="s">
        <v>157</v>
      </c>
      <c r="D12838" t="s">
        <v>1066</v>
      </c>
      <c r="E12838" t="s">
        <v>167</v>
      </c>
      <c r="F12838" t="s">
        <v>164</v>
      </c>
      <c r="G12838" t="s">
        <v>158</v>
      </c>
      <c r="H12838" t="s">
        <v>132</v>
      </c>
      <c r="I12838">
        <v>0</v>
      </c>
      <c r="P12838">
        <v>0.43883360211662698</v>
      </c>
      <c r="Q12838">
        <v>0</v>
      </c>
    </row>
    <row r="12839" spans="1:17">
      <c r="A12839" t="s">
        <v>122</v>
      </c>
      <c r="B12839">
        <v>2041</v>
      </c>
      <c r="C12839" t="s">
        <v>157</v>
      </c>
      <c r="D12839" t="s">
        <v>1066</v>
      </c>
      <c r="E12839" t="s">
        <v>167</v>
      </c>
      <c r="F12839" t="s">
        <v>164</v>
      </c>
      <c r="G12839" t="s">
        <v>158</v>
      </c>
      <c r="H12839" t="s">
        <v>135</v>
      </c>
      <c r="I12839">
        <v>0</v>
      </c>
      <c r="P12839">
        <v>0.43883360211662698</v>
      </c>
      <c r="Q12839">
        <v>0</v>
      </c>
    </row>
    <row r="12840" spans="1:17">
      <c r="A12840" t="s">
        <v>122</v>
      </c>
      <c r="B12840">
        <v>2041</v>
      </c>
      <c r="C12840" t="s">
        <v>157</v>
      </c>
      <c r="D12840" t="s">
        <v>1066</v>
      </c>
      <c r="E12840" t="s">
        <v>167</v>
      </c>
      <c r="F12840" t="s">
        <v>164</v>
      </c>
      <c r="G12840" t="s">
        <v>158</v>
      </c>
      <c r="H12840" t="s">
        <v>136</v>
      </c>
      <c r="I12840">
        <v>0</v>
      </c>
      <c r="P12840">
        <v>0.43883360211662698</v>
      </c>
      <c r="Q12840">
        <v>0</v>
      </c>
    </row>
    <row r="12841" spans="1:17">
      <c r="A12841" t="s">
        <v>122</v>
      </c>
      <c r="B12841">
        <v>2041</v>
      </c>
      <c r="C12841" t="s">
        <v>157</v>
      </c>
      <c r="D12841" t="s">
        <v>1066</v>
      </c>
      <c r="E12841" t="s">
        <v>167</v>
      </c>
      <c r="F12841" t="s">
        <v>159</v>
      </c>
      <c r="G12841" t="s">
        <v>158</v>
      </c>
      <c r="H12841" t="s">
        <v>132</v>
      </c>
      <c r="I12841">
        <v>0</v>
      </c>
      <c r="P12841">
        <v>0.43883360211662698</v>
      </c>
      <c r="Q12841">
        <v>0</v>
      </c>
    </row>
    <row r="12842" spans="1:17">
      <c r="A12842" t="s">
        <v>122</v>
      </c>
      <c r="B12842">
        <v>2041</v>
      </c>
      <c r="C12842" t="s">
        <v>157</v>
      </c>
      <c r="D12842" t="s">
        <v>1066</v>
      </c>
      <c r="E12842" t="s">
        <v>167</v>
      </c>
      <c r="F12842" t="s">
        <v>159</v>
      </c>
      <c r="G12842" t="s">
        <v>158</v>
      </c>
      <c r="H12842" t="s">
        <v>135</v>
      </c>
      <c r="I12842">
        <v>0</v>
      </c>
      <c r="P12842">
        <v>0.43883360211662698</v>
      </c>
      <c r="Q12842">
        <v>0</v>
      </c>
    </row>
    <row r="12843" spans="1:17">
      <c r="A12843" t="s">
        <v>122</v>
      </c>
      <c r="B12843">
        <v>2041</v>
      </c>
      <c r="C12843" t="s">
        <v>157</v>
      </c>
      <c r="D12843" t="s">
        <v>1066</v>
      </c>
      <c r="E12843" t="s">
        <v>167</v>
      </c>
      <c r="F12843" t="s">
        <v>159</v>
      </c>
      <c r="G12843" t="s">
        <v>158</v>
      </c>
      <c r="H12843" t="s">
        <v>136</v>
      </c>
      <c r="I12843">
        <v>0</v>
      </c>
      <c r="P12843">
        <v>0.43883360211662698</v>
      </c>
      <c r="Q12843">
        <v>0</v>
      </c>
    </row>
    <row r="12844" spans="1:17">
      <c r="A12844" t="s">
        <v>122</v>
      </c>
      <c r="B12844">
        <v>2041</v>
      </c>
      <c r="C12844" t="s">
        <v>157</v>
      </c>
      <c r="D12844" t="s">
        <v>1066</v>
      </c>
      <c r="E12844" t="s">
        <v>167</v>
      </c>
      <c r="F12844" t="s">
        <v>126</v>
      </c>
      <c r="G12844" t="s">
        <v>158</v>
      </c>
      <c r="H12844" t="s">
        <v>132</v>
      </c>
      <c r="I12844">
        <v>0</v>
      </c>
      <c r="P12844">
        <v>0.43883360211662698</v>
      </c>
      <c r="Q12844">
        <v>0</v>
      </c>
    </row>
    <row r="12845" spans="1:17">
      <c r="A12845" t="s">
        <v>122</v>
      </c>
      <c r="B12845">
        <v>2041</v>
      </c>
      <c r="C12845" t="s">
        <v>157</v>
      </c>
      <c r="D12845" t="s">
        <v>1066</v>
      </c>
      <c r="E12845" t="s">
        <v>167</v>
      </c>
      <c r="F12845" t="s">
        <v>126</v>
      </c>
      <c r="G12845" t="s">
        <v>158</v>
      </c>
      <c r="H12845" t="s">
        <v>135</v>
      </c>
      <c r="I12845">
        <v>0</v>
      </c>
      <c r="P12845">
        <v>0.43883360211662698</v>
      </c>
      <c r="Q12845">
        <v>0</v>
      </c>
    </row>
    <row r="12846" spans="1:17">
      <c r="A12846" t="s">
        <v>122</v>
      </c>
      <c r="B12846">
        <v>2041</v>
      </c>
      <c r="C12846" t="s">
        <v>157</v>
      </c>
      <c r="D12846" t="s">
        <v>1066</v>
      </c>
      <c r="E12846" t="s">
        <v>167</v>
      </c>
      <c r="F12846" t="s">
        <v>126</v>
      </c>
      <c r="G12846" t="s">
        <v>158</v>
      </c>
      <c r="H12846" t="s">
        <v>136</v>
      </c>
      <c r="I12846">
        <v>0</v>
      </c>
      <c r="P12846">
        <v>0.43883360211662698</v>
      </c>
      <c r="Q12846">
        <v>0</v>
      </c>
    </row>
    <row r="12847" spans="1:17">
      <c r="A12847" t="s">
        <v>122</v>
      </c>
      <c r="B12847">
        <v>2041</v>
      </c>
      <c r="C12847" t="s">
        <v>157</v>
      </c>
      <c r="D12847" t="s">
        <v>1066</v>
      </c>
      <c r="E12847" t="s">
        <v>167</v>
      </c>
      <c r="F12847" t="s">
        <v>165</v>
      </c>
      <c r="G12847" t="s">
        <v>158</v>
      </c>
      <c r="H12847" t="s">
        <v>132</v>
      </c>
      <c r="I12847">
        <v>0</v>
      </c>
      <c r="P12847">
        <v>0.43883360211662698</v>
      </c>
      <c r="Q12847">
        <v>0</v>
      </c>
    </row>
    <row r="12848" spans="1:17">
      <c r="A12848" t="s">
        <v>122</v>
      </c>
      <c r="B12848">
        <v>2041</v>
      </c>
      <c r="C12848" t="s">
        <v>157</v>
      </c>
      <c r="D12848" t="s">
        <v>1066</v>
      </c>
      <c r="E12848" t="s">
        <v>167</v>
      </c>
      <c r="F12848" t="s">
        <v>165</v>
      </c>
      <c r="G12848" t="s">
        <v>158</v>
      </c>
      <c r="H12848" t="s">
        <v>135</v>
      </c>
      <c r="I12848">
        <v>0</v>
      </c>
      <c r="P12848">
        <v>0.43883360211662698</v>
      </c>
      <c r="Q12848">
        <v>0</v>
      </c>
    </row>
    <row r="12849" spans="1:17">
      <c r="A12849" t="s">
        <v>122</v>
      </c>
      <c r="B12849">
        <v>2041</v>
      </c>
      <c r="C12849" t="s">
        <v>157</v>
      </c>
      <c r="D12849" t="s">
        <v>1066</v>
      </c>
      <c r="E12849" t="s">
        <v>167</v>
      </c>
      <c r="F12849" t="s">
        <v>165</v>
      </c>
      <c r="G12849" t="s">
        <v>158</v>
      </c>
      <c r="H12849" t="s">
        <v>136</v>
      </c>
      <c r="I12849">
        <v>0</v>
      </c>
      <c r="P12849">
        <v>0.43883360211662698</v>
      </c>
      <c r="Q12849">
        <v>0</v>
      </c>
    </row>
    <row r="12850" spans="1:17">
      <c r="A12850" t="s">
        <v>122</v>
      </c>
      <c r="B12850">
        <v>2041</v>
      </c>
      <c r="C12850" t="s">
        <v>157</v>
      </c>
      <c r="D12850" t="s">
        <v>1066</v>
      </c>
      <c r="E12850" t="s">
        <v>167</v>
      </c>
      <c r="F12850" t="s">
        <v>166</v>
      </c>
      <c r="G12850" t="s">
        <v>158</v>
      </c>
      <c r="H12850" t="s">
        <v>132</v>
      </c>
      <c r="I12850">
        <v>0</v>
      </c>
      <c r="P12850">
        <v>0.43883360211662698</v>
      </c>
      <c r="Q12850">
        <v>0</v>
      </c>
    </row>
    <row r="12851" spans="1:17">
      <c r="A12851" t="s">
        <v>122</v>
      </c>
      <c r="B12851">
        <v>2041</v>
      </c>
      <c r="C12851" t="s">
        <v>157</v>
      </c>
      <c r="D12851" t="s">
        <v>1066</v>
      </c>
      <c r="E12851" t="s">
        <v>167</v>
      </c>
      <c r="F12851" t="s">
        <v>166</v>
      </c>
      <c r="G12851" t="s">
        <v>158</v>
      </c>
      <c r="H12851" t="s">
        <v>135</v>
      </c>
      <c r="I12851">
        <v>0</v>
      </c>
      <c r="P12851">
        <v>0.43883360211662698</v>
      </c>
      <c r="Q12851">
        <v>0</v>
      </c>
    </row>
    <row r="12852" spans="1:17">
      <c r="A12852" t="s">
        <v>122</v>
      </c>
      <c r="B12852">
        <v>2041</v>
      </c>
      <c r="C12852" t="s">
        <v>157</v>
      </c>
      <c r="D12852" t="s">
        <v>1066</v>
      </c>
      <c r="E12852" t="s">
        <v>167</v>
      </c>
      <c r="F12852" t="s">
        <v>166</v>
      </c>
      <c r="G12852" t="s">
        <v>158</v>
      </c>
      <c r="H12852" t="s">
        <v>136</v>
      </c>
      <c r="I12852">
        <v>0</v>
      </c>
      <c r="P12852">
        <v>0.43883360211662698</v>
      </c>
      <c r="Q12852">
        <v>0</v>
      </c>
    </row>
    <row r="12853" spans="1:17">
      <c r="A12853" t="s">
        <v>122</v>
      </c>
      <c r="B12853">
        <v>2041</v>
      </c>
      <c r="C12853" t="s">
        <v>157</v>
      </c>
      <c r="D12853" t="s">
        <v>1066</v>
      </c>
      <c r="E12853" t="s">
        <v>167</v>
      </c>
      <c r="F12853" t="s">
        <v>160</v>
      </c>
      <c r="G12853" t="s">
        <v>158</v>
      </c>
      <c r="H12853" t="s">
        <v>132</v>
      </c>
      <c r="I12853">
        <v>0</v>
      </c>
      <c r="P12853">
        <v>0.43883360211662698</v>
      </c>
      <c r="Q12853">
        <v>0</v>
      </c>
    </row>
    <row r="12854" spans="1:17">
      <c r="A12854" t="s">
        <v>122</v>
      </c>
      <c r="B12854">
        <v>2041</v>
      </c>
      <c r="C12854" t="s">
        <v>157</v>
      </c>
      <c r="D12854" t="s">
        <v>1066</v>
      </c>
      <c r="E12854" t="s">
        <v>167</v>
      </c>
      <c r="F12854" t="s">
        <v>160</v>
      </c>
      <c r="G12854" t="s">
        <v>158</v>
      </c>
      <c r="H12854" t="s">
        <v>135</v>
      </c>
      <c r="I12854">
        <v>44020984.936558701</v>
      </c>
      <c r="P12854">
        <v>0.43883360211662698</v>
      </c>
      <c r="Q12854">
        <v>19317887.388431799</v>
      </c>
    </row>
    <row r="12855" spans="1:17">
      <c r="A12855" t="s">
        <v>122</v>
      </c>
      <c r="B12855">
        <v>2041</v>
      </c>
      <c r="C12855" t="s">
        <v>157</v>
      </c>
      <c r="D12855" t="s">
        <v>1066</v>
      </c>
      <c r="E12855" t="s">
        <v>167</v>
      </c>
      <c r="F12855" t="s">
        <v>160</v>
      </c>
      <c r="G12855" t="s">
        <v>158</v>
      </c>
      <c r="H12855" t="s">
        <v>136</v>
      </c>
      <c r="I12855">
        <v>0</v>
      </c>
      <c r="P12855">
        <v>0.43883360211662698</v>
      </c>
      <c r="Q12855">
        <v>0</v>
      </c>
    </row>
    <row r="12856" spans="1:17">
      <c r="A12856" t="s">
        <v>122</v>
      </c>
      <c r="B12856">
        <v>2041</v>
      </c>
      <c r="C12856" t="s">
        <v>140</v>
      </c>
      <c r="D12856" t="s">
        <v>1064</v>
      </c>
      <c r="E12856" t="s">
        <v>167</v>
      </c>
      <c r="F12856" t="s">
        <v>164</v>
      </c>
      <c r="G12856" t="s">
        <v>1065</v>
      </c>
      <c r="H12856" t="s">
        <v>132</v>
      </c>
      <c r="I12856">
        <v>0</v>
      </c>
      <c r="P12856">
        <v>0.43883360211662698</v>
      </c>
      <c r="Q12856">
        <v>0</v>
      </c>
    </row>
    <row r="12857" spans="1:17">
      <c r="A12857" t="s">
        <v>122</v>
      </c>
      <c r="B12857">
        <v>2041</v>
      </c>
      <c r="C12857" t="s">
        <v>140</v>
      </c>
      <c r="D12857" t="s">
        <v>1064</v>
      </c>
      <c r="E12857" t="s">
        <v>167</v>
      </c>
      <c r="F12857" t="s">
        <v>164</v>
      </c>
      <c r="G12857" t="s">
        <v>1065</v>
      </c>
      <c r="H12857" t="s">
        <v>135</v>
      </c>
      <c r="I12857">
        <v>0</v>
      </c>
      <c r="P12857">
        <v>0.43883360211662698</v>
      </c>
      <c r="Q12857">
        <v>0</v>
      </c>
    </row>
    <row r="12858" spans="1:17">
      <c r="A12858" t="s">
        <v>122</v>
      </c>
      <c r="B12858">
        <v>2041</v>
      </c>
      <c r="C12858" t="s">
        <v>140</v>
      </c>
      <c r="D12858" t="s">
        <v>1064</v>
      </c>
      <c r="E12858" t="s">
        <v>167</v>
      </c>
      <c r="F12858" t="s">
        <v>164</v>
      </c>
      <c r="G12858" t="s">
        <v>1065</v>
      </c>
      <c r="H12858" t="s">
        <v>136</v>
      </c>
      <c r="I12858">
        <v>0</v>
      </c>
      <c r="P12858">
        <v>0.43883360211662698</v>
      </c>
      <c r="Q12858">
        <v>0</v>
      </c>
    </row>
    <row r="12859" spans="1:17">
      <c r="A12859" t="s">
        <v>122</v>
      </c>
      <c r="B12859">
        <v>2041</v>
      </c>
      <c r="C12859" t="s">
        <v>140</v>
      </c>
      <c r="D12859" t="s">
        <v>1064</v>
      </c>
      <c r="E12859" t="s">
        <v>167</v>
      </c>
      <c r="F12859" t="s">
        <v>159</v>
      </c>
      <c r="G12859" t="s">
        <v>1065</v>
      </c>
      <c r="H12859" t="s">
        <v>132</v>
      </c>
      <c r="I12859">
        <v>0</v>
      </c>
      <c r="P12859">
        <v>0.43883360211662698</v>
      </c>
      <c r="Q12859">
        <v>0</v>
      </c>
    </row>
    <row r="12860" spans="1:17">
      <c r="A12860" t="s">
        <v>122</v>
      </c>
      <c r="B12860">
        <v>2041</v>
      </c>
      <c r="C12860" t="s">
        <v>140</v>
      </c>
      <c r="D12860" t="s">
        <v>1064</v>
      </c>
      <c r="E12860" t="s">
        <v>167</v>
      </c>
      <c r="F12860" t="s">
        <v>159</v>
      </c>
      <c r="G12860" t="s">
        <v>1065</v>
      </c>
      <c r="H12860" t="s">
        <v>135</v>
      </c>
      <c r="I12860">
        <v>0</v>
      </c>
      <c r="P12860">
        <v>0.43883360211662698</v>
      </c>
      <c r="Q12860">
        <v>0</v>
      </c>
    </row>
    <row r="12861" spans="1:17">
      <c r="A12861" t="s">
        <v>122</v>
      </c>
      <c r="B12861">
        <v>2041</v>
      </c>
      <c r="C12861" t="s">
        <v>140</v>
      </c>
      <c r="D12861" t="s">
        <v>1064</v>
      </c>
      <c r="E12861" t="s">
        <v>167</v>
      </c>
      <c r="F12861" t="s">
        <v>159</v>
      </c>
      <c r="G12861" t="s">
        <v>1065</v>
      </c>
      <c r="H12861" t="s">
        <v>136</v>
      </c>
      <c r="I12861">
        <v>0</v>
      </c>
      <c r="P12861">
        <v>0.43883360211662698</v>
      </c>
      <c r="Q12861">
        <v>0</v>
      </c>
    </row>
    <row r="12862" spans="1:17">
      <c r="A12862" t="s">
        <v>122</v>
      </c>
      <c r="B12862">
        <v>2041</v>
      </c>
      <c r="C12862" t="s">
        <v>140</v>
      </c>
      <c r="D12862" t="s">
        <v>1064</v>
      </c>
      <c r="E12862" t="s">
        <v>167</v>
      </c>
      <c r="F12862" t="s">
        <v>126</v>
      </c>
      <c r="G12862" t="s">
        <v>1065</v>
      </c>
      <c r="H12862" t="s">
        <v>132</v>
      </c>
      <c r="I12862">
        <v>0</v>
      </c>
      <c r="P12862">
        <v>0.43883360211662698</v>
      </c>
      <c r="Q12862">
        <v>0</v>
      </c>
    </row>
    <row r="12863" spans="1:17">
      <c r="A12863" t="s">
        <v>122</v>
      </c>
      <c r="B12863">
        <v>2041</v>
      </c>
      <c r="C12863" t="s">
        <v>140</v>
      </c>
      <c r="D12863" t="s">
        <v>1064</v>
      </c>
      <c r="E12863" t="s">
        <v>167</v>
      </c>
      <c r="F12863" t="s">
        <v>126</v>
      </c>
      <c r="G12863" t="s">
        <v>1065</v>
      </c>
      <c r="H12863" t="s">
        <v>135</v>
      </c>
      <c r="I12863">
        <v>0</v>
      </c>
      <c r="P12863">
        <v>0.43883360211662698</v>
      </c>
      <c r="Q12863">
        <v>0</v>
      </c>
    </row>
    <row r="12864" spans="1:17">
      <c r="A12864" t="s">
        <v>122</v>
      </c>
      <c r="B12864">
        <v>2041</v>
      </c>
      <c r="C12864" t="s">
        <v>140</v>
      </c>
      <c r="D12864" t="s">
        <v>1064</v>
      </c>
      <c r="E12864" t="s">
        <v>167</v>
      </c>
      <c r="F12864" t="s">
        <v>126</v>
      </c>
      <c r="G12864" t="s">
        <v>1065</v>
      </c>
      <c r="H12864" t="s">
        <v>136</v>
      </c>
      <c r="I12864">
        <v>52587352.862592399</v>
      </c>
      <c r="P12864">
        <v>0.43883360211662698</v>
      </c>
      <c r="Q12864">
        <v>23077097.4824696</v>
      </c>
    </row>
    <row r="12865" spans="1:17">
      <c r="A12865" t="s">
        <v>122</v>
      </c>
      <c r="B12865">
        <v>2041</v>
      </c>
      <c r="C12865" t="s">
        <v>140</v>
      </c>
      <c r="D12865" t="s">
        <v>1064</v>
      </c>
      <c r="E12865" t="s">
        <v>167</v>
      </c>
      <c r="F12865" t="s">
        <v>165</v>
      </c>
      <c r="G12865" t="s">
        <v>1065</v>
      </c>
      <c r="H12865" t="s">
        <v>132</v>
      </c>
      <c r="I12865">
        <v>0</v>
      </c>
      <c r="P12865">
        <v>0.43883360211662698</v>
      </c>
      <c r="Q12865">
        <v>0</v>
      </c>
    </row>
    <row r="12866" spans="1:17">
      <c r="A12866" t="s">
        <v>122</v>
      </c>
      <c r="B12866">
        <v>2041</v>
      </c>
      <c r="C12866" t="s">
        <v>140</v>
      </c>
      <c r="D12866" t="s">
        <v>1064</v>
      </c>
      <c r="E12866" t="s">
        <v>167</v>
      </c>
      <c r="F12866" t="s">
        <v>165</v>
      </c>
      <c r="G12866" t="s">
        <v>1065</v>
      </c>
      <c r="H12866" t="s">
        <v>135</v>
      </c>
      <c r="I12866">
        <v>0</v>
      </c>
      <c r="P12866">
        <v>0.43883360211662698</v>
      </c>
      <c r="Q12866">
        <v>0</v>
      </c>
    </row>
    <row r="12867" spans="1:17">
      <c r="A12867" t="s">
        <v>122</v>
      </c>
      <c r="B12867">
        <v>2041</v>
      </c>
      <c r="C12867" t="s">
        <v>140</v>
      </c>
      <c r="D12867" t="s">
        <v>1064</v>
      </c>
      <c r="E12867" t="s">
        <v>167</v>
      </c>
      <c r="F12867" t="s">
        <v>165</v>
      </c>
      <c r="G12867" t="s">
        <v>1065</v>
      </c>
      <c r="H12867" t="s">
        <v>136</v>
      </c>
      <c r="I12867">
        <v>0</v>
      </c>
      <c r="P12867">
        <v>0.43883360211662698</v>
      </c>
      <c r="Q12867">
        <v>0</v>
      </c>
    </row>
    <row r="12868" spans="1:17">
      <c r="A12868" t="s">
        <v>122</v>
      </c>
      <c r="B12868">
        <v>2041</v>
      </c>
      <c r="C12868" t="s">
        <v>140</v>
      </c>
      <c r="D12868" t="s">
        <v>1064</v>
      </c>
      <c r="E12868" t="s">
        <v>167</v>
      </c>
      <c r="F12868" t="s">
        <v>166</v>
      </c>
      <c r="G12868" t="s">
        <v>1065</v>
      </c>
      <c r="H12868" t="s">
        <v>132</v>
      </c>
      <c r="I12868">
        <v>0</v>
      </c>
      <c r="P12868">
        <v>0.43883360211662698</v>
      </c>
      <c r="Q12868">
        <v>0</v>
      </c>
    </row>
    <row r="12869" spans="1:17">
      <c r="A12869" t="s">
        <v>122</v>
      </c>
      <c r="B12869">
        <v>2041</v>
      </c>
      <c r="C12869" t="s">
        <v>140</v>
      </c>
      <c r="D12869" t="s">
        <v>1064</v>
      </c>
      <c r="E12869" t="s">
        <v>167</v>
      </c>
      <c r="F12869" t="s">
        <v>166</v>
      </c>
      <c r="G12869" t="s">
        <v>1065</v>
      </c>
      <c r="H12869" t="s">
        <v>135</v>
      </c>
      <c r="I12869">
        <v>0</v>
      </c>
      <c r="P12869">
        <v>0.43883360211662698</v>
      </c>
      <c r="Q12869">
        <v>0</v>
      </c>
    </row>
    <row r="12870" spans="1:17">
      <c r="A12870" t="s">
        <v>122</v>
      </c>
      <c r="B12870">
        <v>2041</v>
      </c>
      <c r="C12870" t="s">
        <v>140</v>
      </c>
      <c r="D12870" t="s">
        <v>1064</v>
      </c>
      <c r="E12870" t="s">
        <v>167</v>
      </c>
      <c r="F12870" t="s">
        <v>166</v>
      </c>
      <c r="G12870" t="s">
        <v>1065</v>
      </c>
      <c r="H12870" t="s">
        <v>136</v>
      </c>
      <c r="I12870">
        <v>0</v>
      </c>
      <c r="P12870">
        <v>0.43883360211662698</v>
      </c>
      <c r="Q12870">
        <v>0</v>
      </c>
    </row>
    <row r="12871" spans="1:17">
      <c r="A12871" t="s">
        <v>122</v>
      </c>
      <c r="B12871">
        <v>2041</v>
      </c>
      <c r="C12871" t="s">
        <v>140</v>
      </c>
      <c r="D12871" t="s">
        <v>1064</v>
      </c>
      <c r="E12871" t="s">
        <v>167</v>
      </c>
      <c r="F12871" t="s">
        <v>160</v>
      </c>
      <c r="G12871" t="s">
        <v>1065</v>
      </c>
      <c r="H12871" t="s">
        <v>132</v>
      </c>
      <c r="I12871">
        <v>0</v>
      </c>
      <c r="P12871">
        <v>0.43883360211662698</v>
      </c>
      <c r="Q12871">
        <v>0</v>
      </c>
    </row>
    <row r="12872" spans="1:17">
      <c r="A12872" t="s">
        <v>122</v>
      </c>
      <c r="B12872">
        <v>2041</v>
      </c>
      <c r="C12872" t="s">
        <v>140</v>
      </c>
      <c r="D12872" t="s">
        <v>1064</v>
      </c>
      <c r="E12872" t="s">
        <v>167</v>
      </c>
      <c r="F12872" t="s">
        <v>160</v>
      </c>
      <c r="G12872" t="s">
        <v>1065</v>
      </c>
      <c r="H12872" t="s">
        <v>135</v>
      </c>
      <c r="I12872">
        <v>0</v>
      </c>
      <c r="P12872">
        <v>0.43883360211662698</v>
      </c>
      <c r="Q12872">
        <v>0</v>
      </c>
    </row>
    <row r="12873" spans="1:17">
      <c r="A12873" t="s">
        <v>122</v>
      </c>
      <c r="B12873">
        <v>2041</v>
      </c>
      <c r="C12873" t="s">
        <v>140</v>
      </c>
      <c r="D12873" t="s">
        <v>1064</v>
      </c>
      <c r="E12873" t="s">
        <v>167</v>
      </c>
      <c r="F12873" t="s">
        <v>160</v>
      </c>
      <c r="G12873" t="s">
        <v>1065</v>
      </c>
      <c r="H12873" t="s">
        <v>136</v>
      </c>
      <c r="I12873">
        <v>0</v>
      </c>
      <c r="P12873">
        <v>0.43883360211662698</v>
      </c>
      <c r="Q12873">
        <v>0</v>
      </c>
    </row>
    <row r="12874" spans="1:17">
      <c r="A12874" t="s">
        <v>122</v>
      </c>
      <c r="B12874">
        <v>2041</v>
      </c>
      <c r="C12874" t="s">
        <v>16</v>
      </c>
      <c r="D12874" t="s">
        <v>1062</v>
      </c>
      <c r="E12874" t="s">
        <v>162</v>
      </c>
      <c r="F12874" t="s">
        <v>164</v>
      </c>
      <c r="G12874" t="s">
        <v>1063</v>
      </c>
      <c r="H12874" t="s">
        <v>132</v>
      </c>
      <c r="I12874">
        <v>0</v>
      </c>
      <c r="P12874">
        <v>0.43883360211662698</v>
      </c>
      <c r="Q12874">
        <v>0</v>
      </c>
    </row>
    <row r="12875" spans="1:17">
      <c r="A12875" t="s">
        <v>122</v>
      </c>
      <c r="B12875">
        <v>2041</v>
      </c>
      <c r="C12875" t="s">
        <v>16</v>
      </c>
      <c r="D12875" t="s">
        <v>1062</v>
      </c>
      <c r="E12875" t="s">
        <v>162</v>
      </c>
      <c r="F12875" t="s">
        <v>164</v>
      </c>
      <c r="G12875" t="s">
        <v>1063</v>
      </c>
      <c r="H12875" t="s">
        <v>135</v>
      </c>
      <c r="I12875">
        <v>0</v>
      </c>
      <c r="P12875">
        <v>0.43883360211662698</v>
      </c>
      <c r="Q12875">
        <v>0</v>
      </c>
    </row>
    <row r="12876" spans="1:17">
      <c r="A12876" t="s">
        <v>122</v>
      </c>
      <c r="B12876">
        <v>2041</v>
      </c>
      <c r="C12876" t="s">
        <v>16</v>
      </c>
      <c r="D12876" t="s">
        <v>1062</v>
      </c>
      <c r="E12876" t="s">
        <v>162</v>
      </c>
      <c r="F12876" t="s">
        <v>164</v>
      </c>
      <c r="G12876" t="s">
        <v>1063</v>
      </c>
      <c r="H12876" t="s">
        <v>136</v>
      </c>
      <c r="I12876">
        <v>0</v>
      </c>
      <c r="P12876">
        <v>0.43883360211662698</v>
      </c>
      <c r="Q12876">
        <v>0</v>
      </c>
    </row>
    <row r="12877" spans="1:17">
      <c r="A12877" t="s">
        <v>122</v>
      </c>
      <c r="B12877">
        <v>2041</v>
      </c>
      <c r="C12877" t="s">
        <v>16</v>
      </c>
      <c r="D12877" t="s">
        <v>1062</v>
      </c>
      <c r="E12877" t="s">
        <v>162</v>
      </c>
      <c r="F12877" t="s">
        <v>159</v>
      </c>
      <c r="G12877" t="s">
        <v>1063</v>
      </c>
      <c r="H12877" t="s">
        <v>132</v>
      </c>
      <c r="I12877">
        <v>0</v>
      </c>
      <c r="P12877">
        <v>0.43883360211662698</v>
      </c>
      <c r="Q12877">
        <v>0</v>
      </c>
    </row>
    <row r="12878" spans="1:17">
      <c r="A12878" t="s">
        <v>122</v>
      </c>
      <c r="B12878">
        <v>2041</v>
      </c>
      <c r="C12878" t="s">
        <v>16</v>
      </c>
      <c r="D12878" t="s">
        <v>1062</v>
      </c>
      <c r="E12878" t="s">
        <v>162</v>
      </c>
      <c r="F12878" t="s">
        <v>159</v>
      </c>
      <c r="G12878" t="s">
        <v>1063</v>
      </c>
      <c r="H12878" t="s">
        <v>135</v>
      </c>
      <c r="I12878">
        <v>0</v>
      </c>
      <c r="P12878">
        <v>0.43883360211662698</v>
      </c>
      <c r="Q12878">
        <v>0</v>
      </c>
    </row>
    <row r="12879" spans="1:17">
      <c r="A12879" t="s">
        <v>122</v>
      </c>
      <c r="B12879">
        <v>2041</v>
      </c>
      <c r="C12879" t="s">
        <v>16</v>
      </c>
      <c r="D12879" t="s">
        <v>1062</v>
      </c>
      <c r="E12879" t="s">
        <v>162</v>
      </c>
      <c r="F12879" t="s">
        <v>159</v>
      </c>
      <c r="G12879" t="s">
        <v>1063</v>
      </c>
      <c r="H12879" t="s">
        <v>136</v>
      </c>
      <c r="I12879">
        <v>0</v>
      </c>
      <c r="P12879">
        <v>0.43883360211662698</v>
      </c>
      <c r="Q12879">
        <v>0</v>
      </c>
    </row>
    <row r="12880" spans="1:17">
      <c r="A12880" t="s">
        <v>122</v>
      </c>
      <c r="B12880">
        <v>2041</v>
      </c>
      <c r="C12880" t="s">
        <v>16</v>
      </c>
      <c r="D12880" t="s">
        <v>1062</v>
      </c>
      <c r="E12880" t="s">
        <v>162</v>
      </c>
      <c r="F12880" t="s">
        <v>126</v>
      </c>
      <c r="G12880" t="s">
        <v>1063</v>
      </c>
      <c r="H12880" t="s">
        <v>132</v>
      </c>
      <c r="I12880">
        <v>0</v>
      </c>
      <c r="P12880">
        <v>0.43883360211662698</v>
      </c>
      <c r="Q12880">
        <v>0</v>
      </c>
    </row>
    <row r="12881" spans="1:17">
      <c r="A12881" t="s">
        <v>122</v>
      </c>
      <c r="B12881">
        <v>2041</v>
      </c>
      <c r="C12881" t="s">
        <v>16</v>
      </c>
      <c r="D12881" t="s">
        <v>1062</v>
      </c>
      <c r="E12881" t="s">
        <v>162</v>
      </c>
      <c r="F12881" t="s">
        <v>126</v>
      </c>
      <c r="G12881" t="s">
        <v>1063</v>
      </c>
      <c r="H12881" t="s">
        <v>135</v>
      </c>
      <c r="I12881">
        <v>0</v>
      </c>
      <c r="P12881">
        <v>0.43883360211662698</v>
      </c>
      <c r="Q12881">
        <v>0</v>
      </c>
    </row>
    <row r="12882" spans="1:17">
      <c r="A12882" t="s">
        <v>122</v>
      </c>
      <c r="B12882">
        <v>2041</v>
      </c>
      <c r="C12882" t="s">
        <v>16</v>
      </c>
      <c r="D12882" t="s">
        <v>1062</v>
      </c>
      <c r="E12882" t="s">
        <v>162</v>
      </c>
      <c r="F12882" t="s">
        <v>126</v>
      </c>
      <c r="G12882" t="s">
        <v>1063</v>
      </c>
      <c r="H12882" t="s">
        <v>136</v>
      </c>
      <c r="I12882">
        <v>0</v>
      </c>
      <c r="P12882">
        <v>0.43883360211662698</v>
      </c>
      <c r="Q12882">
        <v>0</v>
      </c>
    </row>
    <row r="12883" spans="1:17">
      <c r="A12883" t="s">
        <v>122</v>
      </c>
      <c r="B12883">
        <v>2041</v>
      </c>
      <c r="C12883" t="s">
        <v>16</v>
      </c>
      <c r="D12883" t="s">
        <v>1062</v>
      </c>
      <c r="E12883" t="s">
        <v>162</v>
      </c>
      <c r="F12883" t="s">
        <v>165</v>
      </c>
      <c r="G12883" t="s">
        <v>1063</v>
      </c>
      <c r="H12883" t="s">
        <v>132</v>
      </c>
      <c r="I12883">
        <v>0</v>
      </c>
      <c r="P12883">
        <v>0.43883360211662698</v>
      </c>
      <c r="Q12883">
        <v>0</v>
      </c>
    </row>
    <row r="12884" spans="1:17">
      <c r="A12884" t="s">
        <v>122</v>
      </c>
      <c r="B12884">
        <v>2041</v>
      </c>
      <c r="C12884" t="s">
        <v>16</v>
      </c>
      <c r="D12884" t="s">
        <v>1062</v>
      </c>
      <c r="E12884" t="s">
        <v>162</v>
      </c>
      <c r="F12884" t="s">
        <v>165</v>
      </c>
      <c r="G12884" t="s">
        <v>1063</v>
      </c>
      <c r="H12884" t="s">
        <v>135</v>
      </c>
      <c r="I12884">
        <v>0</v>
      </c>
      <c r="P12884">
        <v>0.43883360211662698</v>
      </c>
      <c r="Q12884">
        <v>0</v>
      </c>
    </row>
    <row r="12885" spans="1:17">
      <c r="A12885" t="s">
        <v>122</v>
      </c>
      <c r="B12885">
        <v>2041</v>
      </c>
      <c r="C12885" t="s">
        <v>16</v>
      </c>
      <c r="D12885" t="s">
        <v>1062</v>
      </c>
      <c r="E12885" t="s">
        <v>162</v>
      </c>
      <c r="F12885" t="s">
        <v>165</v>
      </c>
      <c r="G12885" t="s">
        <v>1063</v>
      </c>
      <c r="H12885" t="s">
        <v>136</v>
      </c>
      <c r="I12885">
        <v>0</v>
      </c>
      <c r="P12885">
        <v>0.43883360211662698</v>
      </c>
      <c r="Q12885">
        <v>0</v>
      </c>
    </row>
    <row r="12886" spans="1:17">
      <c r="A12886" t="s">
        <v>122</v>
      </c>
      <c r="B12886">
        <v>2041</v>
      </c>
      <c r="C12886" t="s">
        <v>16</v>
      </c>
      <c r="D12886" t="s">
        <v>1062</v>
      </c>
      <c r="E12886" t="s">
        <v>162</v>
      </c>
      <c r="F12886" t="s">
        <v>166</v>
      </c>
      <c r="G12886" t="s">
        <v>1063</v>
      </c>
      <c r="H12886" t="s">
        <v>132</v>
      </c>
      <c r="I12886">
        <v>0</v>
      </c>
      <c r="P12886">
        <v>0.43883360211662698</v>
      </c>
      <c r="Q12886">
        <v>0</v>
      </c>
    </row>
    <row r="12887" spans="1:17">
      <c r="A12887" t="s">
        <v>122</v>
      </c>
      <c r="B12887">
        <v>2041</v>
      </c>
      <c r="C12887" t="s">
        <v>16</v>
      </c>
      <c r="D12887" t="s">
        <v>1062</v>
      </c>
      <c r="E12887" t="s">
        <v>162</v>
      </c>
      <c r="F12887" t="s">
        <v>166</v>
      </c>
      <c r="G12887" t="s">
        <v>1063</v>
      </c>
      <c r="H12887" t="s">
        <v>135</v>
      </c>
      <c r="I12887">
        <v>0</v>
      </c>
      <c r="P12887">
        <v>0.43883360211662698</v>
      </c>
      <c r="Q12887">
        <v>0</v>
      </c>
    </row>
    <row r="12888" spans="1:17">
      <c r="A12888" t="s">
        <v>122</v>
      </c>
      <c r="B12888">
        <v>2041</v>
      </c>
      <c r="C12888" t="s">
        <v>16</v>
      </c>
      <c r="D12888" t="s">
        <v>1062</v>
      </c>
      <c r="E12888" t="s">
        <v>162</v>
      </c>
      <c r="F12888" t="s">
        <v>166</v>
      </c>
      <c r="G12888" t="s">
        <v>1063</v>
      </c>
      <c r="H12888" t="s">
        <v>136</v>
      </c>
      <c r="I12888">
        <v>0</v>
      </c>
      <c r="P12888">
        <v>0.43883360211662698</v>
      </c>
      <c r="Q12888">
        <v>0</v>
      </c>
    </row>
    <row r="12889" spans="1:17">
      <c r="A12889" t="s">
        <v>122</v>
      </c>
      <c r="B12889">
        <v>2041</v>
      </c>
      <c r="C12889" t="s">
        <v>16</v>
      </c>
      <c r="D12889" t="s">
        <v>1062</v>
      </c>
      <c r="E12889" t="s">
        <v>162</v>
      </c>
      <c r="F12889" t="s">
        <v>160</v>
      </c>
      <c r="G12889" t="s">
        <v>1063</v>
      </c>
      <c r="H12889" t="s">
        <v>132</v>
      </c>
      <c r="I12889">
        <v>0</v>
      </c>
      <c r="P12889">
        <v>0.43883360211662698</v>
      </c>
      <c r="Q12889">
        <v>0</v>
      </c>
    </row>
    <row r="12890" spans="1:17">
      <c r="A12890" t="s">
        <v>122</v>
      </c>
      <c r="B12890">
        <v>2041</v>
      </c>
      <c r="C12890" t="s">
        <v>16</v>
      </c>
      <c r="D12890" t="s">
        <v>1062</v>
      </c>
      <c r="E12890" t="s">
        <v>162</v>
      </c>
      <c r="F12890" t="s">
        <v>160</v>
      </c>
      <c r="G12890" t="s">
        <v>1063</v>
      </c>
      <c r="H12890" t="s">
        <v>135</v>
      </c>
      <c r="I12890">
        <v>0</v>
      </c>
      <c r="P12890">
        <v>0.43883360211662698</v>
      </c>
      <c r="Q12890">
        <v>0</v>
      </c>
    </row>
    <row r="12891" spans="1:17">
      <c r="A12891" t="s">
        <v>122</v>
      </c>
      <c r="B12891">
        <v>2041</v>
      </c>
      <c r="C12891" t="s">
        <v>16</v>
      </c>
      <c r="D12891" t="s">
        <v>1062</v>
      </c>
      <c r="E12891" t="s">
        <v>162</v>
      </c>
      <c r="F12891" t="s">
        <v>160</v>
      </c>
      <c r="G12891" t="s">
        <v>1063</v>
      </c>
      <c r="H12891" t="s">
        <v>136</v>
      </c>
      <c r="I12891">
        <v>0</v>
      </c>
      <c r="P12891">
        <v>0.43883360211662698</v>
      </c>
      <c r="Q12891">
        <v>0</v>
      </c>
    </row>
    <row r="12892" spans="1:17">
      <c r="A12892" t="s">
        <v>122</v>
      </c>
      <c r="B12892">
        <v>2041</v>
      </c>
      <c r="C12892" t="s">
        <v>9</v>
      </c>
      <c r="D12892" t="s">
        <v>1064</v>
      </c>
      <c r="E12892" t="s">
        <v>162</v>
      </c>
      <c r="F12892" t="s">
        <v>164</v>
      </c>
      <c r="G12892" t="s">
        <v>1065</v>
      </c>
      <c r="H12892" t="s">
        <v>132</v>
      </c>
      <c r="I12892">
        <v>0</v>
      </c>
      <c r="P12892">
        <v>0.43883360211662698</v>
      </c>
      <c r="Q12892">
        <v>0</v>
      </c>
    </row>
    <row r="12893" spans="1:17">
      <c r="A12893" t="s">
        <v>122</v>
      </c>
      <c r="B12893">
        <v>2041</v>
      </c>
      <c r="C12893" t="s">
        <v>9</v>
      </c>
      <c r="D12893" t="s">
        <v>1064</v>
      </c>
      <c r="E12893" t="s">
        <v>162</v>
      </c>
      <c r="F12893" t="s">
        <v>164</v>
      </c>
      <c r="G12893" t="s">
        <v>1065</v>
      </c>
      <c r="H12893" t="s">
        <v>135</v>
      </c>
      <c r="I12893">
        <v>0</v>
      </c>
      <c r="P12893">
        <v>0.43883360211662698</v>
      </c>
      <c r="Q12893">
        <v>0</v>
      </c>
    </row>
    <row r="12894" spans="1:17">
      <c r="A12894" t="s">
        <v>122</v>
      </c>
      <c r="B12894">
        <v>2041</v>
      </c>
      <c r="C12894" t="s">
        <v>9</v>
      </c>
      <c r="D12894" t="s">
        <v>1064</v>
      </c>
      <c r="E12894" t="s">
        <v>162</v>
      </c>
      <c r="F12894" t="s">
        <v>164</v>
      </c>
      <c r="G12894" t="s">
        <v>1065</v>
      </c>
      <c r="H12894" t="s">
        <v>136</v>
      </c>
      <c r="I12894">
        <v>0</v>
      </c>
      <c r="P12894">
        <v>0.43883360211662698</v>
      </c>
      <c r="Q12894">
        <v>0</v>
      </c>
    </row>
    <row r="12895" spans="1:17">
      <c r="A12895" t="s">
        <v>122</v>
      </c>
      <c r="B12895">
        <v>2041</v>
      </c>
      <c r="C12895" t="s">
        <v>9</v>
      </c>
      <c r="D12895" t="s">
        <v>1064</v>
      </c>
      <c r="E12895" t="s">
        <v>162</v>
      </c>
      <c r="F12895" t="s">
        <v>159</v>
      </c>
      <c r="G12895" t="s">
        <v>1065</v>
      </c>
      <c r="H12895" t="s">
        <v>132</v>
      </c>
      <c r="I12895">
        <v>0</v>
      </c>
      <c r="P12895">
        <v>0.43883360211662698</v>
      </c>
      <c r="Q12895">
        <v>0</v>
      </c>
    </row>
    <row r="12896" spans="1:17">
      <c r="A12896" t="s">
        <v>122</v>
      </c>
      <c r="B12896">
        <v>2041</v>
      </c>
      <c r="C12896" t="s">
        <v>9</v>
      </c>
      <c r="D12896" t="s">
        <v>1064</v>
      </c>
      <c r="E12896" t="s">
        <v>162</v>
      </c>
      <c r="F12896" t="s">
        <v>159</v>
      </c>
      <c r="G12896" t="s">
        <v>1065</v>
      </c>
      <c r="H12896" t="s">
        <v>135</v>
      </c>
      <c r="I12896">
        <v>0</v>
      </c>
      <c r="P12896">
        <v>0.43883360211662698</v>
      </c>
      <c r="Q12896">
        <v>0</v>
      </c>
    </row>
    <row r="12897" spans="1:17">
      <c r="A12897" t="s">
        <v>122</v>
      </c>
      <c r="B12897">
        <v>2041</v>
      </c>
      <c r="C12897" t="s">
        <v>9</v>
      </c>
      <c r="D12897" t="s">
        <v>1064</v>
      </c>
      <c r="E12897" t="s">
        <v>162</v>
      </c>
      <c r="F12897" t="s">
        <v>159</v>
      </c>
      <c r="G12897" t="s">
        <v>1065</v>
      </c>
      <c r="H12897" t="s">
        <v>136</v>
      </c>
      <c r="I12897">
        <v>0</v>
      </c>
      <c r="P12897">
        <v>0.43883360211662698</v>
      </c>
      <c r="Q12897">
        <v>0</v>
      </c>
    </row>
    <row r="12898" spans="1:17">
      <c r="A12898" t="s">
        <v>122</v>
      </c>
      <c r="B12898">
        <v>2041</v>
      </c>
      <c r="C12898" t="s">
        <v>9</v>
      </c>
      <c r="D12898" t="s">
        <v>1064</v>
      </c>
      <c r="E12898" t="s">
        <v>162</v>
      </c>
      <c r="F12898" t="s">
        <v>126</v>
      </c>
      <c r="G12898" t="s">
        <v>1065</v>
      </c>
      <c r="H12898" t="s">
        <v>132</v>
      </c>
      <c r="I12898">
        <v>0</v>
      </c>
      <c r="P12898">
        <v>0.43883360211662698</v>
      </c>
      <c r="Q12898">
        <v>0</v>
      </c>
    </row>
    <row r="12899" spans="1:17">
      <c r="A12899" t="s">
        <v>122</v>
      </c>
      <c r="B12899">
        <v>2041</v>
      </c>
      <c r="C12899" t="s">
        <v>9</v>
      </c>
      <c r="D12899" t="s">
        <v>1064</v>
      </c>
      <c r="E12899" t="s">
        <v>162</v>
      </c>
      <c r="F12899" t="s">
        <v>126</v>
      </c>
      <c r="G12899" t="s">
        <v>1065</v>
      </c>
      <c r="H12899" t="s">
        <v>135</v>
      </c>
      <c r="I12899">
        <v>0</v>
      </c>
      <c r="P12899">
        <v>0.43883360211662698</v>
      </c>
      <c r="Q12899">
        <v>0</v>
      </c>
    </row>
    <row r="12900" spans="1:17">
      <c r="A12900" t="s">
        <v>122</v>
      </c>
      <c r="B12900">
        <v>2041</v>
      </c>
      <c r="C12900" t="s">
        <v>9</v>
      </c>
      <c r="D12900" t="s">
        <v>1064</v>
      </c>
      <c r="E12900" t="s">
        <v>162</v>
      </c>
      <c r="F12900" t="s">
        <v>126</v>
      </c>
      <c r="G12900" t="s">
        <v>1065</v>
      </c>
      <c r="H12900" t="s">
        <v>136</v>
      </c>
      <c r="I12900">
        <v>0</v>
      </c>
      <c r="P12900">
        <v>0.43883360211662698</v>
      </c>
      <c r="Q12900">
        <v>0</v>
      </c>
    </row>
    <row r="12901" spans="1:17">
      <c r="A12901" t="s">
        <v>122</v>
      </c>
      <c r="B12901">
        <v>2041</v>
      </c>
      <c r="C12901" t="s">
        <v>9</v>
      </c>
      <c r="D12901" t="s">
        <v>1064</v>
      </c>
      <c r="E12901" t="s">
        <v>162</v>
      </c>
      <c r="F12901" t="s">
        <v>165</v>
      </c>
      <c r="G12901" t="s">
        <v>1065</v>
      </c>
      <c r="H12901" t="s">
        <v>132</v>
      </c>
      <c r="I12901">
        <v>0</v>
      </c>
      <c r="P12901">
        <v>0.43883360211662698</v>
      </c>
      <c r="Q12901">
        <v>0</v>
      </c>
    </row>
    <row r="12902" spans="1:17">
      <c r="A12902" t="s">
        <v>122</v>
      </c>
      <c r="B12902">
        <v>2041</v>
      </c>
      <c r="C12902" t="s">
        <v>9</v>
      </c>
      <c r="D12902" t="s">
        <v>1064</v>
      </c>
      <c r="E12902" t="s">
        <v>162</v>
      </c>
      <c r="F12902" t="s">
        <v>165</v>
      </c>
      <c r="G12902" t="s">
        <v>1065</v>
      </c>
      <c r="H12902" t="s">
        <v>135</v>
      </c>
      <c r="I12902">
        <v>0</v>
      </c>
      <c r="P12902">
        <v>0.43883360211662698</v>
      </c>
      <c r="Q12902">
        <v>0</v>
      </c>
    </row>
    <row r="12903" spans="1:17">
      <c r="A12903" t="s">
        <v>122</v>
      </c>
      <c r="B12903">
        <v>2041</v>
      </c>
      <c r="C12903" t="s">
        <v>9</v>
      </c>
      <c r="D12903" t="s">
        <v>1064</v>
      </c>
      <c r="E12903" t="s">
        <v>162</v>
      </c>
      <c r="F12903" t="s">
        <v>165</v>
      </c>
      <c r="G12903" t="s">
        <v>1065</v>
      </c>
      <c r="H12903" t="s">
        <v>136</v>
      </c>
      <c r="I12903">
        <v>0</v>
      </c>
      <c r="P12903">
        <v>0.43883360211662698</v>
      </c>
      <c r="Q12903">
        <v>0</v>
      </c>
    </row>
    <row r="12904" spans="1:17">
      <c r="A12904" t="s">
        <v>122</v>
      </c>
      <c r="B12904">
        <v>2041</v>
      </c>
      <c r="C12904" t="s">
        <v>9</v>
      </c>
      <c r="D12904" t="s">
        <v>1064</v>
      </c>
      <c r="E12904" t="s">
        <v>162</v>
      </c>
      <c r="F12904" t="s">
        <v>166</v>
      </c>
      <c r="G12904" t="s">
        <v>1065</v>
      </c>
      <c r="H12904" t="s">
        <v>132</v>
      </c>
      <c r="I12904">
        <v>0</v>
      </c>
      <c r="P12904">
        <v>0.43883360211662698</v>
      </c>
      <c r="Q12904">
        <v>0</v>
      </c>
    </row>
    <row r="12905" spans="1:17">
      <c r="A12905" t="s">
        <v>122</v>
      </c>
      <c r="B12905">
        <v>2041</v>
      </c>
      <c r="C12905" t="s">
        <v>9</v>
      </c>
      <c r="D12905" t="s">
        <v>1064</v>
      </c>
      <c r="E12905" t="s">
        <v>162</v>
      </c>
      <c r="F12905" t="s">
        <v>166</v>
      </c>
      <c r="G12905" t="s">
        <v>1065</v>
      </c>
      <c r="H12905" t="s">
        <v>135</v>
      </c>
      <c r="I12905">
        <v>0</v>
      </c>
      <c r="P12905">
        <v>0.43883360211662698</v>
      </c>
      <c r="Q12905">
        <v>0</v>
      </c>
    </row>
    <row r="12906" spans="1:17">
      <c r="A12906" t="s">
        <v>122</v>
      </c>
      <c r="B12906">
        <v>2041</v>
      </c>
      <c r="C12906" t="s">
        <v>9</v>
      </c>
      <c r="D12906" t="s">
        <v>1064</v>
      </c>
      <c r="E12906" t="s">
        <v>162</v>
      </c>
      <c r="F12906" t="s">
        <v>166</v>
      </c>
      <c r="G12906" t="s">
        <v>1065</v>
      </c>
      <c r="H12906" t="s">
        <v>136</v>
      </c>
      <c r="I12906">
        <v>0</v>
      </c>
      <c r="P12906">
        <v>0.43883360211662698</v>
      </c>
      <c r="Q12906">
        <v>0</v>
      </c>
    </row>
    <row r="12907" spans="1:17">
      <c r="A12907" t="s">
        <v>122</v>
      </c>
      <c r="B12907">
        <v>2041</v>
      </c>
      <c r="C12907" t="s">
        <v>9</v>
      </c>
      <c r="D12907" t="s">
        <v>1064</v>
      </c>
      <c r="E12907" t="s">
        <v>162</v>
      </c>
      <c r="F12907" t="s">
        <v>160</v>
      </c>
      <c r="G12907" t="s">
        <v>1065</v>
      </c>
      <c r="H12907" t="s">
        <v>132</v>
      </c>
      <c r="I12907">
        <v>0</v>
      </c>
      <c r="P12907">
        <v>0.43883360211662698</v>
      </c>
      <c r="Q12907">
        <v>0</v>
      </c>
    </row>
    <row r="12908" spans="1:17">
      <c r="A12908" t="s">
        <v>122</v>
      </c>
      <c r="B12908">
        <v>2041</v>
      </c>
      <c r="C12908" t="s">
        <v>9</v>
      </c>
      <c r="D12908" t="s">
        <v>1064</v>
      </c>
      <c r="E12908" t="s">
        <v>162</v>
      </c>
      <c r="F12908" t="s">
        <v>160</v>
      </c>
      <c r="G12908" t="s">
        <v>1065</v>
      </c>
      <c r="H12908" t="s">
        <v>135</v>
      </c>
      <c r="I12908">
        <v>0</v>
      </c>
      <c r="P12908">
        <v>0.43883360211662698</v>
      </c>
      <c r="Q12908">
        <v>0</v>
      </c>
    </row>
    <row r="12909" spans="1:17">
      <c r="A12909" t="s">
        <v>122</v>
      </c>
      <c r="B12909">
        <v>2041</v>
      </c>
      <c r="C12909" t="s">
        <v>9</v>
      </c>
      <c r="D12909" t="s">
        <v>1064</v>
      </c>
      <c r="E12909" t="s">
        <v>162</v>
      </c>
      <c r="F12909" t="s">
        <v>160</v>
      </c>
      <c r="G12909" t="s">
        <v>1065</v>
      </c>
      <c r="H12909" t="s">
        <v>136</v>
      </c>
      <c r="I12909">
        <v>0</v>
      </c>
      <c r="P12909">
        <v>0.43883360211662698</v>
      </c>
      <c r="Q12909">
        <v>0</v>
      </c>
    </row>
    <row r="12910" spans="1:17">
      <c r="A12910" t="s">
        <v>122</v>
      </c>
      <c r="B12910">
        <v>2041</v>
      </c>
      <c r="C12910" t="s">
        <v>17</v>
      </c>
      <c r="D12910" t="s">
        <v>1062</v>
      </c>
      <c r="E12910" t="s">
        <v>162</v>
      </c>
      <c r="F12910" t="s">
        <v>164</v>
      </c>
      <c r="G12910" t="s">
        <v>1063</v>
      </c>
      <c r="H12910" t="s">
        <v>132</v>
      </c>
      <c r="I12910">
        <v>0</v>
      </c>
      <c r="P12910">
        <v>0.43883360211662698</v>
      </c>
      <c r="Q12910">
        <v>0</v>
      </c>
    </row>
    <row r="12911" spans="1:17">
      <c r="A12911" t="s">
        <v>122</v>
      </c>
      <c r="B12911">
        <v>2041</v>
      </c>
      <c r="C12911" t="s">
        <v>17</v>
      </c>
      <c r="D12911" t="s">
        <v>1062</v>
      </c>
      <c r="E12911" t="s">
        <v>162</v>
      </c>
      <c r="F12911" t="s">
        <v>164</v>
      </c>
      <c r="G12911" t="s">
        <v>1063</v>
      </c>
      <c r="H12911" t="s">
        <v>135</v>
      </c>
      <c r="I12911">
        <v>0</v>
      </c>
      <c r="P12911">
        <v>0.43883360211662698</v>
      </c>
      <c r="Q12911">
        <v>0</v>
      </c>
    </row>
    <row r="12912" spans="1:17">
      <c r="A12912" t="s">
        <v>122</v>
      </c>
      <c r="B12912">
        <v>2041</v>
      </c>
      <c r="C12912" t="s">
        <v>17</v>
      </c>
      <c r="D12912" t="s">
        <v>1062</v>
      </c>
      <c r="E12912" t="s">
        <v>162</v>
      </c>
      <c r="F12912" t="s">
        <v>164</v>
      </c>
      <c r="G12912" t="s">
        <v>1063</v>
      </c>
      <c r="H12912" t="s">
        <v>136</v>
      </c>
      <c r="I12912">
        <v>2762866296.96</v>
      </c>
      <c r="P12912">
        <v>0.43883360211662698</v>
      </c>
      <c r="Q12912">
        <v>1212438569.26158</v>
      </c>
    </row>
    <row r="12913" spans="1:17">
      <c r="A12913" t="s">
        <v>122</v>
      </c>
      <c r="B12913">
        <v>2041</v>
      </c>
      <c r="C12913" t="s">
        <v>17</v>
      </c>
      <c r="D12913" t="s">
        <v>1062</v>
      </c>
      <c r="E12913" t="s">
        <v>162</v>
      </c>
      <c r="F12913" t="s">
        <v>159</v>
      </c>
      <c r="G12913" t="s">
        <v>1063</v>
      </c>
      <c r="H12913" t="s">
        <v>132</v>
      </c>
      <c r="I12913">
        <v>0</v>
      </c>
      <c r="P12913">
        <v>0.43883360211662698</v>
      </c>
      <c r="Q12913">
        <v>0</v>
      </c>
    </row>
    <row r="12914" spans="1:17">
      <c r="A12914" t="s">
        <v>122</v>
      </c>
      <c r="B12914">
        <v>2041</v>
      </c>
      <c r="C12914" t="s">
        <v>17</v>
      </c>
      <c r="D12914" t="s">
        <v>1062</v>
      </c>
      <c r="E12914" t="s">
        <v>162</v>
      </c>
      <c r="F12914" t="s">
        <v>159</v>
      </c>
      <c r="G12914" t="s">
        <v>1063</v>
      </c>
      <c r="H12914" t="s">
        <v>135</v>
      </c>
      <c r="I12914">
        <v>0</v>
      </c>
      <c r="P12914">
        <v>0.43883360211662698</v>
      </c>
      <c r="Q12914">
        <v>0</v>
      </c>
    </row>
    <row r="12915" spans="1:17">
      <c r="A12915" t="s">
        <v>122</v>
      </c>
      <c r="B12915">
        <v>2041</v>
      </c>
      <c r="C12915" t="s">
        <v>17</v>
      </c>
      <c r="D12915" t="s">
        <v>1062</v>
      </c>
      <c r="E12915" t="s">
        <v>162</v>
      </c>
      <c r="F12915" t="s">
        <v>159</v>
      </c>
      <c r="G12915" t="s">
        <v>1063</v>
      </c>
      <c r="H12915" t="s">
        <v>136</v>
      </c>
      <c r="I12915">
        <v>2246155230.1440001</v>
      </c>
      <c r="P12915">
        <v>0.43883360211662698</v>
      </c>
      <c r="Q12915">
        <v>985688390.55719304</v>
      </c>
    </row>
    <row r="12916" spans="1:17">
      <c r="A12916" t="s">
        <v>122</v>
      </c>
      <c r="B12916">
        <v>2041</v>
      </c>
      <c r="C12916" t="s">
        <v>17</v>
      </c>
      <c r="D12916" t="s">
        <v>1062</v>
      </c>
      <c r="E12916" t="s">
        <v>162</v>
      </c>
      <c r="F12916" t="s">
        <v>126</v>
      </c>
      <c r="G12916" t="s">
        <v>1063</v>
      </c>
      <c r="H12916" t="s">
        <v>132</v>
      </c>
      <c r="I12916">
        <v>0</v>
      </c>
      <c r="P12916">
        <v>0.43883360211662698</v>
      </c>
      <c r="Q12916">
        <v>0</v>
      </c>
    </row>
    <row r="12917" spans="1:17">
      <c r="A12917" t="s">
        <v>122</v>
      </c>
      <c r="B12917">
        <v>2041</v>
      </c>
      <c r="C12917" t="s">
        <v>17</v>
      </c>
      <c r="D12917" t="s">
        <v>1062</v>
      </c>
      <c r="E12917" t="s">
        <v>162</v>
      </c>
      <c r="F12917" t="s">
        <v>126</v>
      </c>
      <c r="G12917" t="s">
        <v>1063</v>
      </c>
      <c r="H12917" t="s">
        <v>135</v>
      </c>
      <c r="I12917">
        <v>0</v>
      </c>
      <c r="P12917">
        <v>0.43883360211662698</v>
      </c>
      <c r="Q12917">
        <v>0</v>
      </c>
    </row>
    <row r="12918" spans="1:17">
      <c r="A12918" t="s">
        <v>122</v>
      </c>
      <c r="B12918">
        <v>2041</v>
      </c>
      <c r="C12918" t="s">
        <v>17</v>
      </c>
      <c r="D12918" t="s">
        <v>1062</v>
      </c>
      <c r="E12918" t="s">
        <v>162</v>
      </c>
      <c r="F12918" t="s">
        <v>126</v>
      </c>
      <c r="G12918" t="s">
        <v>1063</v>
      </c>
      <c r="H12918" t="s">
        <v>136</v>
      </c>
      <c r="I12918">
        <v>7823178339.9840002</v>
      </c>
      <c r="P12918">
        <v>0.43883360211662698</v>
      </c>
      <c r="Q12918">
        <v>3433073530.9359498</v>
      </c>
    </row>
    <row r="12919" spans="1:17">
      <c r="A12919" t="s">
        <v>122</v>
      </c>
      <c r="B12919">
        <v>2041</v>
      </c>
      <c r="C12919" t="s">
        <v>17</v>
      </c>
      <c r="D12919" t="s">
        <v>1062</v>
      </c>
      <c r="E12919" t="s">
        <v>162</v>
      </c>
      <c r="F12919" t="s">
        <v>165</v>
      </c>
      <c r="G12919" t="s">
        <v>1063</v>
      </c>
      <c r="H12919" t="s">
        <v>132</v>
      </c>
      <c r="I12919">
        <v>0</v>
      </c>
      <c r="P12919">
        <v>0.43883360211662698</v>
      </c>
      <c r="Q12919">
        <v>0</v>
      </c>
    </row>
    <row r="12920" spans="1:17">
      <c r="A12920" t="s">
        <v>122</v>
      </c>
      <c r="B12920">
        <v>2041</v>
      </c>
      <c r="C12920" t="s">
        <v>17</v>
      </c>
      <c r="D12920" t="s">
        <v>1062</v>
      </c>
      <c r="E12920" t="s">
        <v>162</v>
      </c>
      <c r="F12920" t="s">
        <v>165</v>
      </c>
      <c r="G12920" t="s">
        <v>1063</v>
      </c>
      <c r="H12920" t="s">
        <v>135</v>
      </c>
      <c r="I12920">
        <v>0</v>
      </c>
      <c r="P12920">
        <v>0.43883360211662698</v>
      </c>
      <c r="Q12920">
        <v>0</v>
      </c>
    </row>
    <row r="12921" spans="1:17">
      <c r="A12921" t="s">
        <v>122</v>
      </c>
      <c r="B12921">
        <v>2041</v>
      </c>
      <c r="C12921" t="s">
        <v>17</v>
      </c>
      <c r="D12921" t="s">
        <v>1062</v>
      </c>
      <c r="E12921" t="s">
        <v>162</v>
      </c>
      <c r="F12921" t="s">
        <v>165</v>
      </c>
      <c r="G12921" t="s">
        <v>1063</v>
      </c>
      <c r="H12921" t="s">
        <v>136</v>
      </c>
      <c r="I12921">
        <v>6401347648.6848001</v>
      </c>
      <c r="P12921">
        <v>0.43883360211662698</v>
      </c>
      <c r="Q12921">
        <v>2809126447.0731502</v>
      </c>
    </row>
    <row r="12922" spans="1:17">
      <c r="A12922" t="s">
        <v>122</v>
      </c>
      <c r="B12922">
        <v>2041</v>
      </c>
      <c r="C12922" t="s">
        <v>17</v>
      </c>
      <c r="D12922" t="s">
        <v>1062</v>
      </c>
      <c r="E12922" t="s">
        <v>162</v>
      </c>
      <c r="F12922" t="s">
        <v>166</v>
      </c>
      <c r="G12922" t="s">
        <v>1063</v>
      </c>
      <c r="H12922" t="s">
        <v>132</v>
      </c>
      <c r="I12922">
        <v>0</v>
      </c>
      <c r="P12922">
        <v>0.43883360211662698</v>
      </c>
      <c r="Q12922">
        <v>0</v>
      </c>
    </row>
    <row r="12923" spans="1:17">
      <c r="A12923" t="s">
        <v>122</v>
      </c>
      <c r="B12923">
        <v>2041</v>
      </c>
      <c r="C12923" t="s">
        <v>17</v>
      </c>
      <c r="D12923" t="s">
        <v>1062</v>
      </c>
      <c r="E12923" t="s">
        <v>162</v>
      </c>
      <c r="F12923" t="s">
        <v>166</v>
      </c>
      <c r="G12923" t="s">
        <v>1063</v>
      </c>
      <c r="H12923" t="s">
        <v>135</v>
      </c>
      <c r="I12923">
        <v>0</v>
      </c>
      <c r="P12923">
        <v>0.43883360211662698</v>
      </c>
      <c r="Q12923">
        <v>0</v>
      </c>
    </row>
    <row r="12924" spans="1:17">
      <c r="A12924" t="s">
        <v>122</v>
      </c>
      <c r="B12924">
        <v>2041</v>
      </c>
      <c r="C12924" t="s">
        <v>17</v>
      </c>
      <c r="D12924" t="s">
        <v>1062</v>
      </c>
      <c r="E12924" t="s">
        <v>162</v>
      </c>
      <c r="F12924" t="s">
        <v>166</v>
      </c>
      <c r="G12924" t="s">
        <v>1063</v>
      </c>
      <c r="H12924" t="s">
        <v>136</v>
      </c>
      <c r="I12924">
        <v>0</v>
      </c>
      <c r="P12924">
        <v>0.43883360211662698</v>
      </c>
      <c r="Q12924">
        <v>0</v>
      </c>
    </row>
    <row r="12925" spans="1:17">
      <c r="A12925" t="s">
        <v>122</v>
      </c>
      <c r="B12925">
        <v>2041</v>
      </c>
      <c r="C12925" t="s">
        <v>17</v>
      </c>
      <c r="D12925" t="s">
        <v>1062</v>
      </c>
      <c r="E12925" t="s">
        <v>162</v>
      </c>
      <c r="F12925" t="s">
        <v>160</v>
      </c>
      <c r="G12925" t="s">
        <v>1063</v>
      </c>
      <c r="H12925" t="s">
        <v>132</v>
      </c>
      <c r="I12925">
        <v>0</v>
      </c>
      <c r="P12925">
        <v>0.43883360211662698</v>
      </c>
      <c r="Q12925">
        <v>0</v>
      </c>
    </row>
    <row r="12926" spans="1:17">
      <c r="A12926" t="s">
        <v>122</v>
      </c>
      <c r="B12926">
        <v>2041</v>
      </c>
      <c r="C12926" t="s">
        <v>17</v>
      </c>
      <c r="D12926" t="s">
        <v>1062</v>
      </c>
      <c r="E12926" t="s">
        <v>162</v>
      </c>
      <c r="F12926" t="s">
        <v>160</v>
      </c>
      <c r="G12926" t="s">
        <v>1063</v>
      </c>
      <c r="H12926" t="s">
        <v>135</v>
      </c>
      <c r="I12926">
        <v>0</v>
      </c>
      <c r="P12926">
        <v>0.43883360211662698</v>
      </c>
      <c r="Q12926">
        <v>0</v>
      </c>
    </row>
    <row r="12927" spans="1:17">
      <c r="A12927" t="s">
        <v>122</v>
      </c>
      <c r="B12927">
        <v>2041</v>
      </c>
      <c r="C12927" t="s">
        <v>17</v>
      </c>
      <c r="D12927" t="s">
        <v>1062</v>
      </c>
      <c r="E12927" t="s">
        <v>162</v>
      </c>
      <c r="F12927" t="s">
        <v>160</v>
      </c>
      <c r="G12927" t="s">
        <v>1063</v>
      </c>
      <c r="H12927" t="s">
        <v>136</v>
      </c>
      <c r="I12927">
        <v>0</v>
      </c>
      <c r="P12927">
        <v>0.43883360211662698</v>
      </c>
      <c r="Q12927">
        <v>0</v>
      </c>
    </row>
    <row r="12928" spans="1:17">
      <c r="A12928" t="s">
        <v>122</v>
      </c>
      <c r="B12928">
        <v>2041</v>
      </c>
      <c r="C12928" t="s">
        <v>143</v>
      </c>
      <c r="D12928" t="s">
        <v>1062</v>
      </c>
      <c r="E12928" t="s">
        <v>162</v>
      </c>
      <c r="F12928" t="s">
        <v>164</v>
      </c>
      <c r="G12928" t="s">
        <v>1063</v>
      </c>
      <c r="H12928" t="s">
        <v>132</v>
      </c>
      <c r="I12928">
        <v>0</v>
      </c>
      <c r="P12928">
        <v>0.43883360211662698</v>
      </c>
      <c r="Q12928">
        <v>0</v>
      </c>
    </row>
    <row r="12929" spans="1:17">
      <c r="A12929" t="s">
        <v>122</v>
      </c>
      <c r="B12929">
        <v>2041</v>
      </c>
      <c r="C12929" t="s">
        <v>143</v>
      </c>
      <c r="D12929" t="s">
        <v>1062</v>
      </c>
      <c r="E12929" t="s">
        <v>162</v>
      </c>
      <c r="F12929" t="s">
        <v>164</v>
      </c>
      <c r="G12929" t="s">
        <v>1063</v>
      </c>
      <c r="H12929" t="s">
        <v>135</v>
      </c>
      <c r="I12929">
        <v>0</v>
      </c>
      <c r="P12929">
        <v>0.43883360211662698</v>
      </c>
      <c r="Q12929">
        <v>0</v>
      </c>
    </row>
    <row r="12930" spans="1:17">
      <c r="A12930" t="s">
        <v>122</v>
      </c>
      <c r="B12930">
        <v>2041</v>
      </c>
      <c r="C12930" t="s">
        <v>143</v>
      </c>
      <c r="D12930" t="s">
        <v>1062</v>
      </c>
      <c r="E12930" t="s">
        <v>162</v>
      </c>
      <c r="F12930" t="s">
        <v>164</v>
      </c>
      <c r="G12930" t="s">
        <v>1063</v>
      </c>
      <c r="H12930" t="s">
        <v>136</v>
      </c>
      <c r="I12930">
        <v>0</v>
      </c>
      <c r="P12930">
        <v>0.43883360211662698</v>
      </c>
      <c r="Q12930">
        <v>0</v>
      </c>
    </row>
    <row r="12931" spans="1:17">
      <c r="A12931" t="s">
        <v>122</v>
      </c>
      <c r="B12931">
        <v>2041</v>
      </c>
      <c r="C12931" t="s">
        <v>143</v>
      </c>
      <c r="D12931" t="s">
        <v>1062</v>
      </c>
      <c r="E12931" t="s">
        <v>162</v>
      </c>
      <c r="F12931" t="s">
        <v>159</v>
      </c>
      <c r="G12931" t="s">
        <v>1063</v>
      </c>
      <c r="H12931" t="s">
        <v>132</v>
      </c>
      <c r="I12931">
        <v>0</v>
      </c>
      <c r="P12931">
        <v>0.43883360211662698</v>
      </c>
      <c r="Q12931">
        <v>0</v>
      </c>
    </row>
    <row r="12932" spans="1:17">
      <c r="A12932" t="s">
        <v>122</v>
      </c>
      <c r="B12932">
        <v>2041</v>
      </c>
      <c r="C12932" t="s">
        <v>143</v>
      </c>
      <c r="D12932" t="s">
        <v>1062</v>
      </c>
      <c r="E12932" t="s">
        <v>162</v>
      </c>
      <c r="F12932" t="s">
        <v>159</v>
      </c>
      <c r="G12932" t="s">
        <v>1063</v>
      </c>
      <c r="H12932" t="s">
        <v>135</v>
      </c>
      <c r="I12932">
        <v>0</v>
      </c>
      <c r="P12932">
        <v>0.43883360211662698</v>
      </c>
      <c r="Q12932">
        <v>0</v>
      </c>
    </row>
    <row r="12933" spans="1:17">
      <c r="A12933" t="s">
        <v>122</v>
      </c>
      <c r="B12933">
        <v>2041</v>
      </c>
      <c r="C12933" t="s">
        <v>143</v>
      </c>
      <c r="D12933" t="s">
        <v>1062</v>
      </c>
      <c r="E12933" t="s">
        <v>162</v>
      </c>
      <c r="F12933" t="s">
        <v>159</v>
      </c>
      <c r="G12933" t="s">
        <v>1063</v>
      </c>
      <c r="H12933" t="s">
        <v>136</v>
      </c>
      <c r="I12933">
        <v>0</v>
      </c>
      <c r="P12933">
        <v>0.43883360211662698</v>
      </c>
      <c r="Q12933">
        <v>0</v>
      </c>
    </row>
    <row r="12934" spans="1:17">
      <c r="A12934" t="s">
        <v>122</v>
      </c>
      <c r="B12934">
        <v>2041</v>
      </c>
      <c r="C12934" t="s">
        <v>143</v>
      </c>
      <c r="D12934" t="s">
        <v>1062</v>
      </c>
      <c r="E12934" t="s">
        <v>162</v>
      </c>
      <c r="F12934" t="s">
        <v>126</v>
      </c>
      <c r="G12934" t="s">
        <v>1063</v>
      </c>
      <c r="H12934" t="s">
        <v>132</v>
      </c>
      <c r="I12934">
        <v>0</v>
      </c>
      <c r="P12934">
        <v>0.43883360211662698</v>
      </c>
      <c r="Q12934">
        <v>0</v>
      </c>
    </row>
    <row r="12935" spans="1:17">
      <c r="A12935" t="s">
        <v>122</v>
      </c>
      <c r="B12935">
        <v>2041</v>
      </c>
      <c r="C12935" t="s">
        <v>143</v>
      </c>
      <c r="D12935" t="s">
        <v>1062</v>
      </c>
      <c r="E12935" t="s">
        <v>162</v>
      </c>
      <c r="F12935" t="s">
        <v>126</v>
      </c>
      <c r="G12935" t="s">
        <v>1063</v>
      </c>
      <c r="H12935" t="s">
        <v>135</v>
      </c>
      <c r="I12935">
        <v>0</v>
      </c>
      <c r="P12935">
        <v>0.43883360211662698</v>
      </c>
      <c r="Q12935">
        <v>0</v>
      </c>
    </row>
    <row r="12936" spans="1:17">
      <c r="A12936" t="s">
        <v>122</v>
      </c>
      <c r="B12936">
        <v>2041</v>
      </c>
      <c r="C12936" t="s">
        <v>143</v>
      </c>
      <c r="D12936" t="s">
        <v>1062</v>
      </c>
      <c r="E12936" t="s">
        <v>162</v>
      </c>
      <c r="F12936" t="s">
        <v>126</v>
      </c>
      <c r="G12936" t="s">
        <v>1063</v>
      </c>
      <c r="H12936" t="s">
        <v>136</v>
      </c>
      <c r="I12936">
        <v>188861026.67325699</v>
      </c>
      <c r="P12936">
        <v>0.43883360211662698</v>
      </c>
      <c r="Q12936">
        <v>82878564.634469599</v>
      </c>
    </row>
    <row r="12937" spans="1:17">
      <c r="A12937" t="s">
        <v>122</v>
      </c>
      <c r="B12937">
        <v>2041</v>
      </c>
      <c r="C12937" t="s">
        <v>143</v>
      </c>
      <c r="D12937" t="s">
        <v>1062</v>
      </c>
      <c r="E12937" t="s">
        <v>162</v>
      </c>
      <c r="F12937" t="s">
        <v>165</v>
      </c>
      <c r="G12937" t="s">
        <v>1063</v>
      </c>
      <c r="H12937" t="s">
        <v>132</v>
      </c>
      <c r="I12937">
        <v>0</v>
      </c>
      <c r="P12937">
        <v>0.43883360211662698</v>
      </c>
      <c r="Q12937">
        <v>0</v>
      </c>
    </row>
    <row r="12938" spans="1:17">
      <c r="A12938" t="s">
        <v>122</v>
      </c>
      <c r="B12938">
        <v>2041</v>
      </c>
      <c r="C12938" t="s">
        <v>143</v>
      </c>
      <c r="D12938" t="s">
        <v>1062</v>
      </c>
      <c r="E12938" t="s">
        <v>162</v>
      </c>
      <c r="F12938" t="s">
        <v>165</v>
      </c>
      <c r="G12938" t="s">
        <v>1063</v>
      </c>
      <c r="H12938" t="s">
        <v>135</v>
      </c>
      <c r="I12938">
        <v>0</v>
      </c>
      <c r="P12938">
        <v>0.43883360211662698</v>
      </c>
      <c r="Q12938">
        <v>0</v>
      </c>
    </row>
    <row r="12939" spans="1:17">
      <c r="A12939" t="s">
        <v>122</v>
      </c>
      <c r="B12939">
        <v>2041</v>
      </c>
      <c r="C12939" t="s">
        <v>143</v>
      </c>
      <c r="D12939" t="s">
        <v>1062</v>
      </c>
      <c r="E12939" t="s">
        <v>162</v>
      </c>
      <c r="F12939" t="s">
        <v>165</v>
      </c>
      <c r="G12939" t="s">
        <v>1063</v>
      </c>
      <c r="H12939" t="s">
        <v>136</v>
      </c>
      <c r="I12939">
        <v>0</v>
      </c>
      <c r="P12939">
        <v>0.43883360211662698</v>
      </c>
      <c r="Q12939">
        <v>0</v>
      </c>
    </row>
    <row r="12940" spans="1:17">
      <c r="A12940" t="s">
        <v>122</v>
      </c>
      <c r="B12940">
        <v>2041</v>
      </c>
      <c r="C12940" t="s">
        <v>143</v>
      </c>
      <c r="D12940" t="s">
        <v>1062</v>
      </c>
      <c r="E12940" t="s">
        <v>162</v>
      </c>
      <c r="F12940" t="s">
        <v>166</v>
      </c>
      <c r="G12940" t="s">
        <v>1063</v>
      </c>
      <c r="H12940" t="s">
        <v>132</v>
      </c>
      <c r="I12940">
        <v>0</v>
      </c>
      <c r="P12940">
        <v>0.43883360211662698</v>
      </c>
      <c r="Q12940">
        <v>0</v>
      </c>
    </row>
    <row r="12941" spans="1:17">
      <c r="A12941" t="s">
        <v>122</v>
      </c>
      <c r="B12941">
        <v>2041</v>
      </c>
      <c r="C12941" t="s">
        <v>143</v>
      </c>
      <c r="D12941" t="s">
        <v>1062</v>
      </c>
      <c r="E12941" t="s">
        <v>162</v>
      </c>
      <c r="F12941" t="s">
        <v>166</v>
      </c>
      <c r="G12941" t="s">
        <v>1063</v>
      </c>
      <c r="H12941" t="s">
        <v>135</v>
      </c>
      <c r="I12941">
        <v>0</v>
      </c>
      <c r="P12941">
        <v>0.43883360211662698</v>
      </c>
      <c r="Q12941">
        <v>0</v>
      </c>
    </row>
    <row r="12942" spans="1:17">
      <c r="A12942" t="s">
        <v>122</v>
      </c>
      <c r="B12942">
        <v>2041</v>
      </c>
      <c r="C12942" t="s">
        <v>143</v>
      </c>
      <c r="D12942" t="s">
        <v>1062</v>
      </c>
      <c r="E12942" t="s">
        <v>162</v>
      </c>
      <c r="F12942" t="s">
        <v>166</v>
      </c>
      <c r="G12942" t="s">
        <v>1063</v>
      </c>
      <c r="H12942" t="s">
        <v>136</v>
      </c>
      <c r="I12942">
        <v>0</v>
      </c>
      <c r="P12942">
        <v>0.43883360211662698</v>
      </c>
      <c r="Q12942">
        <v>0</v>
      </c>
    </row>
    <row r="12943" spans="1:17">
      <c r="A12943" t="s">
        <v>122</v>
      </c>
      <c r="B12943">
        <v>2041</v>
      </c>
      <c r="C12943" t="s">
        <v>143</v>
      </c>
      <c r="D12943" t="s">
        <v>1062</v>
      </c>
      <c r="E12943" t="s">
        <v>162</v>
      </c>
      <c r="F12943" t="s">
        <v>160</v>
      </c>
      <c r="G12943" t="s">
        <v>1063</v>
      </c>
      <c r="H12943" t="s">
        <v>132</v>
      </c>
      <c r="I12943">
        <v>0</v>
      </c>
      <c r="P12943">
        <v>0.43883360211662698</v>
      </c>
      <c r="Q12943">
        <v>0</v>
      </c>
    </row>
    <row r="12944" spans="1:17">
      <c r="A12944" t="s">
        <v>122</v>
      </c>
      <c r="B12944">
        <v>2041</v>
      </c>
      <c r="C12944" t="s">
        <v>143</v>
      </c>
      <c r="D12944" t="s">
        <v>1062</v>
      </c>
      <c r="E12944" t="s">
        <v>162</v>
      </c>
      <c r="F12944" t="s">
        <v>160</v>
      </c>
      <c r="G12944" t="s">
        <v>1063</v>
      </c>
      <c r="H12944" t="s">
        <v>135</v>
      </c>
      <c r="I12944">
        <v>0</v>
      </c>
      <c r="P12944">
        <v>0.43883360211662698</v>
      </c>
      <c r="Q12944">
        <v>0</v>
      </c>
    </row>
    <row r="12945" spans="1:17">
      <c r="A12945" t="s">
        <v>122</v>
      </c>
      <c r="B12945">
        <v>2041</v>
      </c>
      <c r="C12945" t="s">
        <v>143</v>
      </c>
      <c r="D12945" t="s">
        <v>1062</v>
      </c>
      <c r="E12945" t="s">
        <v>162</v>
      </c>
      <c r="F12945" t="s">
        <v>160</v>
      </c>
      <c r="G12945" t="s">
        <v>1063</v>
      </c>
      <c r="H12945" t="s">
        <v>136</v>
      </c>
      <c r="I12945">
        <v>0</v>
      </c>
      <c r="P12945">
        <v>0.43883360211662698</v>
      </c>
      <c r="Q12945">
        <v>0</v>
      </c>
    </row>
    <row r="12946" spans="1:17">
      <c r="A12946" t="s">
        <v>122</v>
      </c>
      <c r="B12946">
        <v>2041</v>
      </c>
      <c r="C12946" t="s">
        <v>10</v>
      </c>
      <c r="D12946" t="s">
        <v>1067</v>
      </c>
      <c r="E12946" t="s">
        <v>162</v>
      </c>
      <c r="F12946" t="s">
        <v>164</v>
      </c>
      <c r="G12946" t="s">
        <v>1068</v>
      </c>
      <c r="H12946" t="s">
        <v>132</v>
      </c>
      <c r="I12946">
        <v>0</v>
      </c>
      <c r="P12946">
        <v>0.43883360211662698</v>
      </c>
      <c r="Q12946">
        <v>0</v>
      </c>
    </row>
    <row r="12947" spans="1:17">
      <c r="A12947" t="s">
        <v>122</v>
      </c>
      <c r="B12947">
        <v>2041</v>
      </c>
      <c r="C12947" t="s">
        <v>10</v>
      </c>
      <c r="D12947" t="s">
        <v>1067</v>
      </c>
      <c r="E12947" t="s">
        <v>162</v>
      </c>
      <c r="F12947" t="s">
        <v>164</v>
      </c>
      <c r="G12947" t="s">
        <v>1068</v>
      </c>
      <c r="H12947" t="s">
        <v>135</v>
      </c>
      <c r="I12947">
        <v>0</v>
      </c>
      <c r="P12947">
        <v>0.43883360211662698</v>
      </c>
      <c r="Q12947">
        <v>0</v>
      </c>
    </row>
    <row r="12948" spans="1:17">
      <c r="A12948" t="s">
        <v>122</v>
      </c>
      <c r="B12948">
        <v>2041</v>
      </c>
      <c r="C12948" t="s">
        <v>10</v>
      </c>
      <c r="D12948" t="s">
        <v>1067</v>
      </c>
      <c r="E12948" t="s">
        <v>162</v>
      </c>
      <c r="F12948" t="s">
        <v>164</v>
      </c>
      <c r="G12948" t="s">
        <v>1068</v>
      </c>
      <c r="H12948" t="s">
        <v>136</v>
      </c>
      <c r="I12948">
        <v>0</v>
      </c>
      <c r="P12948">
        <v>0.43883360211662698</v>
      </c>
      <c r="Q12948">
        <v>0</v>
      </c>
    </row>
    <row r="12949" spans="1:17">
      <c r="A12949" t="s">
        <v>122</v>
      </c>
      <c r="B12949">
        <v>2041</v>
      </c>
      <c r="C12949" t="s">
        <v>10</v>
      </c>
      <c r="D12949" t="s">
        <v>1067</v>
      </c>
      <c r="E12949" t="s">
        <v>162</v>
      </c>
      <c r="F12949" t="s">
        <v>159</v>
      </c>
      <c r="G12949" t="s">
        <v>1068</v>
      </c>
      <c r="H12949" t="s">
        <v>132</v>
      </c>
      <c r="I12949">
        <v>0</v>
      </c>
      <c r="P12949">
        <v>0.43883360211662698</v>
      </c>
      <c r="Q12949">
        <v>0</v>
      </c>
    </row>
    <row r="12950" spans="1:17">
      <c r="A12950" t="s">
        <v>122</v>
      </c>
      <c r="B12950">
        <v>2041</v>
      </c>
      <c r="C12950" t="s">
        <v>10</v>
      </c>
      <c r="D12950" t="s">
        <v>1067</v>
      </c>
      <c r="E12950" t="s">
        <v>162</v>
      </c>
      <c r="F12950" t="s">
        <v>159</v>
      </c>
      <c r="G12950" t="s">
        <v>1068</v>
      </c>
      <c r="H12950" t="s">
        <v>135</v>
      </c>
      <c r="I12950">
        <v>0</v>
      </c>
      <c r="P12950">
        <v>0.43883360211662698</v>
      </c>
      <c r="Q12950">
        <v>0</v>
      </c>
    </row>
    <row r="12951" spans="1:17">
      <c r="A12951" t="s">
        <v>122</v>
      </c>
      <c r="B12951">
        <v>2041</v>
      </c>
      <c r="C12951" t="s">
        <v>10</v>
      </c>
      <c r="D12951" t="s">
        <v>1067</v>
      </c>
      <c r="E12951" t="s">
        <v>162</v>
      </c>
      <c r="F12951" t="s">
        <v>159</v>
      </c>
      <c r="G12951" t="s">
        <v>1068</v>
      </c>
      <c r="H12951" t="s">
        <v>136</v>
      </c>
      <c r="I12951">
        <v>0</v>
      </c>
      <c r="P12951">
        <v>0.43883360211662698</v>
      </c>
      <c r="Q12951">
        <v>0</v>
      </c>
    </row>
    <row r="12952" spans="1:17">
      <c r="A12952" t="s">
        <v>122</v>
      </c>
      <c r="B12952">
        <v>2041</v>
      </c>
      <c r="C12952" t="s">
        <v>10</v>
      </c>
      <c r="D12952" t="s">
        <v>1067</v>
      </c>
      <c r="E12952" t="s">
        <v>162</v>
      </c>
      <c r="F12952" t="s">
        <v>126</v>
      </c>
      <c r="G12952" t="s">
        <v>1068</v>
      </c>
      <c r="H12952" t="s">
        <v>132</v>
      </c>
      <c r="I12952">
        <v>4366216.55579211</v>
      </c>
      <c r="P12952">
        <v>0.43883360211662698</v>
      </c>
      <c r="Q12952">
        <v>1916042.5387995001</v>
      </c>
    </row>
    <row r="12953" spans="1:17">
      <c r="A12953" t="s">
        <v>122</v>
      </c>
      <c r="B12953">
        <v>2041</v>
      </c>
      <c r="C12953" t="s">
        <v>10</v>
      </c>
      <c r="D12953" t="s">
        <v>1067</v>
      </c>
      <c r="E12953" t="s">
        <v>162</v>
      </c>
      <c r="F12953" t="s">
        <v>126</v>
      </c>
      <c r="G12953" t="s">
        <v>1068</v>
      </c>
      <c r="H12953" t="s">
        <v>135</v>
      </c>
      <c r="I12953">
        <v>0</v>
      </c>
      <c r="P12953">
        <v>0.43883360211662698</v>
      </c>
      <c r="Q12953">
        <v>0</v>
      </c>
    </row>
    <row r="12954" spans="1:17">
      <c r="A12954" t="s">
        <v>122</v>
      </c>
      <c r="B12954">
        <v>2041</v>
      </c>
      <c r="C12954" t="s">
        <v>10</v>
      </c>
      <c r="D12954" t="s">
        <v>1067</v>
      </c>
      <c r="E12954" t="s">
        <v>162</v>
      </c>
      <c r="F12954" t="s">
        <v>126</v>
      </c>
      <c r="G12954" t="s">
        <v>1068</v>
      </c>
      <c r="H12954" t="s">
        <v>136</v>
      </c>
      <c r="I12954">
        <v>155334.20651585699</v>
      </c>
      <c r="P12954">
        <v>0.43883360211662698</v>
      </c>
      <c r="Q12954">
        <v>68165.869377281604</v>
      </c>
    </row>
    <row r="12955" spans="1:17">
      <c r="A12955" t="s">
        <v>122</v>
      </c>
      <c r="B12955">
        <v>2041</v>
      </c>
      <c r="C12955" t="s">
        <v>10</v>
      </c>
      <c r="D12955" t="s">
        <v>1067</v>
      </c>
      <c r="E12955" t="s">
        <v>162</v>
      </c>
      <c r="F12955" t="s">
        <v>165</v>
      </c>
      <c r="G12955" t="s">
        <v>1068</v>
      </c>
      <c r="H12955" t="s">
        <v>132</v>
      </c>
      <c r="I12955">
        <v>0</v>
      </c>
      <c r="P12955">
        <v>0.43883360211662698</v>
      </c>
      <c r="Q12955">
        <v>0</v>
      </c>
    </row>
    <row r="12956" spans="1:17">
      <c r="A12956" t="s">
        <v>122</v>
      </c>
      <c r="B12956">
        <v>2041</v>
      </c>
      <c r="C12956" t="s">
        <v>10</v>
      </c>
      <c r="D12956" t="s">
        <v>1067</v>
      </c>
      <c r="E12956" t="s">
        <v>162</v>
      </c>
      <c r="F12956" t="s">
        <v>165</v>
      </c>
      <c r="G12956" t="s">
        <v>1068</v>
      </c>
      <c r="H12956" t="s">
        <v>135</v>
      </c>
      <c r="I12956">
        <v>0</v>
      </c>
      <c r="P12956">
        <v>0.43883360211662698</v>
      </c>
      <c r="Q12956">
        <v>0</v>
      </c>
    </row>
    <row r="12957" spans="1:17">
      <c r="A12957" t="s">
        <v>122</v>
      </c>
      <c r="B12957">
        <v>2041</v>
      </c>
      <c r="C12957" t="s">
        <v>10</v>
      </c>
      <c r="D12957" t="s">
        <v>1067</v>
      </c>
      <c r="E12957" t="s">
        <v>162</v>
      </c>
      <c r="F12957" t="s">
        <v>165</v>
      </c>
      <c r="G12957" t="s">
        <v>1068</v>
      </c>
      <c r="H12957" t="s">
        <v>136</v>
      </c>
      <c r="I12957">
        <v>0</v>
      </c>
      <c r="P12957">
        <v>0.43883360211662698</v>
      </c>
      <c r="Q12957">
        <v>0</v>
      </c>
    </row>
    <row r="12958" spans="1:17">
      <c r="A12958" t="s">
        <v>122</v>
      </c>
      <c r="B12958">
        <v>2041</v>
      </c>
      <c r="C12958" t="s">
        <v>10</v>
      </c>
      <c r="D12958" t="s">
        <v>1067</v>
      </c>
      <c r="E12958" t="s">
        <v>162</v>
      </c>
      <c r="F12958" t="s">
        <v>166</v>
      </c>
      <c r="G12958" t="s">
        <v>1068</v>
      </c>
      <c r="H12958" t="s">
        <v>132</v>
      </c>
      <c r="I12958">
        <v>0</v>
      </c>
      <c r="P12958">
        <v>0.43883360211662698</v>
      </c>
      <c r="Q12958">
        <v>0</v>
      </c>
    </row>
    <row r="12959" spans="1:17">
      <c r="A12959" t="s">
        <v>122</v>
      </c>
      <c r="B12959">
        <v>2041</v>
      </c>
      <c r="C12959" t="s">
        <v>10</v>
      </c>
      <c r="D12959" t="s">
        <v>1067</v>
      </c>
      <c r="E12959" t="s">
        <v>162</v>
      </c>
      <c r="F12959" t="s">
        <v>166</v>
      </c>
      <c r="G12959" t="s">
        <v>1068</v>
      </c>
      <c r="H12959" t="s">
        <v>135</v>
      </c>
      <c r="I12959">
        <v>0</v>
      </c>
      <c r="P12959">
        <v>0.43883360211662698</v>
      </c>
      <c r="Q12959">
        <v>0</v>
      </c>
    </row>
    <row r="12960" spans="1:17">
      <c r="A12960" t="s">
        <v>122</v>
      </c>
      <c r="B12960">
        <v>2041</v>
      </c>
      <c r="C12960" t="s">
        <v>10</v>
      </c>
      <c r="D12960" t="s">
        <v>1067</v>
      </c>
      <c r="E12960" t="s">
        <v>162</v>
      </c>
      <c r="F12960" t="s">
        <v>166</v>
      </c>
      <c r="G12960" t="s">
        <v>1068</v>
      </c>
      <c r="H12960" t="s">
        <v>136</v>
      </c>
      <c r="I12960">
        <v>0</v>
      </c>
      <c r="P12960">
        <v>0.43883360211662698</v>
      </c>
      <c r="Q12960">
        <v>0</v>
      </c>
    </row>
    <row r="12961" spans="1:17">
      <c r="A12961" t="s">
        <v>122</v>
      </c>
      <c r="B12961">
        <v>2041</v>
      </c>
      <c r="C12961" t="s">
        <v>10</v>
      </c>
      <c r="D12961" t="s">
        <v>1067</v>
      </c>
      <c r="E12961" t="s">
        <v>162</v>
      </c>
      <c r="F12961" t="s">
        <v>160</v>
      </c>
      <c r="G12961" t="s">
        <v>1068</v>
      </c>
      <c r="H12961" t="s">
        <v>132</v>
      </c>
      <c r="I12961">
        <v>0</v>
      </c>
      <c r="P12961">
        <v>0.43883360211662698</v>
      </c>
      <c r="Q12961">
        <v>0</v>
      </c>
    </row>
    <row r="12962" spans="1:17">
      <c r="A12962" t="s">
        <v>122</v>
      </c>
      <c r="B12962">
        <v>2041</v>
      </c>
      <c r="C12962" t="s">
        <v>10</v>
      </c>
      <c r="D12962" t="s">
        <v>1067</v>
      </c>
      <c r="E12962" t="s">
        <v>162</v>
      </c>
      <c r="F12962" t="s">
        <v>160</v>
      </c>
      <c r="G12962" t="s">
        <v>1068</v>
      </c>
      <c r="H12962" t="s">
        <v>135</v>
      </c>
      <c r="I12962">
        <v>0</v>
      </c>
      <c r="P12962">
        <v>0.43883360211662698</v>
      </c>
      <c r="Q12962">
        <v>0</v>
      </c>
    </row>
    <row r="12963" spans="1:17">
      <c r="A12963" t="s">
        <v>122</v>
      </c>
      <c r="B12963">
        <v>2041</v>
      </c>
      <c r="C12963" t="s">
        <v>10</v>
      </c>
      <c r="D12963" t="s">
        <v>1067</v>
      </c>
      <c r="E12963" t="s">
        <v>162</v>
      </c>
      <c r="F12963" t="s">
        <v>160</v>
      </c>
      <c r="G12963" t="s">
        <v>1068</v>
      </c>
      <c r="H12963" t="s">
        <v>136</v>
      </c>
      <c r="I12963">
        <v>0</v>
      </c>
      <c r="P12963">
        <v>0.43883360211662698</v>
      </c>
      <c r="Q12963">
        <v>0</v>
      </c>
    </row>
    <row r="12964" spans="1:17">
      <c r="A12964" t="s">
        <v>122</v>
      </c>
      <c r="B12964">
        <v>2041</v>
      </c>
      <c r="C12964" t="s">
        <v>11</v>
      </c>
      <c r="D12964" t="s">
        <v>1067</v>
      </c>
      <c r="E12964" t="s">
        <v>162</v>
      </c>
      <c r="F12964" t="s">
        <v>164</v>
      </c>
      <c r="G12964" t="s">
        <v>1068</v>
      </c>
      <c r="H12964" t="s">
        <v>132</v>
      </c>
      <c r="I12964">
        <v>0</v>
      </c>
      <c r="P12964">
        <v>0.43883360211662698</v>
      </c>
      <c r="Q12964">
        <v>0</v>
      </c>
    </row>
    <row r="12965" spans="1:17">
      <c r="A12965" t="s">
        <v>122</v>
      </c>
      <c r="B12965">
        <v>2041</v>
      </c>
      <c r="C12965" t="s">
        <v>11</v>
      </c>
      <c r="D12965" t="s">
        <v>1067</v>
      </c>
      <c r="E12965" t="s">
        <v>162</v>
      </c>
      <c r="F12965" t="s">
        <v>164</v>
      </c>
      <c r="G12965" t="s">
        <v>1068</v>
      </c>
      <c r="H12965" t="s">
        <v>135</v>
      </c>
      <c r="I12965">
        <v>0</v>
      </c>
      <c r="P12965">
        <v>0.43883360211662698</v>
      </c>
      <c r="Q12965">
        <v>0</v>
      </c>
    </row>
    <row r="12966" spans="1:17">
      <c r="A12966" t="s">
        <v>122</v>
      </c>
      <c r="B12966">
        <v>2041</v>
      </c>
      <c r="C12966" t="s">
        <v>11</v>
      </c>
      <c r="D12966" t="s">
        <v>1067</v>
      </c>
      <c r="E12966" t="s">
        <v>162</v>
      </c>
      <c r="F12966" t="s">
        <v>164</v>
      </c>
      <c r="G12966" t="s">
        <v>1068</v>
      </c>
      <c r="H12966" t="s">
        <v>136</v>
      </c>
      <c r="I12966">
        <v>0</v>
      </c>
      <c r="P12966">
        <v>0.43883360211662698</v>
      </c>
      <c r="Q12966">
        <v>0</v>
      </c>
    </row>
    <row r="12967" spans="1:17">
      <c r="A12967" t="s">
        <v>122</v>
      </c>
      <c r="B12967">
        <v>2041</v>
      </c>
      <c r="C12967" t="s">
        <v>11</v>
      </c>
      <c r="D12967" t="s">
        <v>1067</v>
      </c>
      <c r="E12967" t="s">
        <v>162</v>
      </c>
      <c r="F12967" t="s">
        <v>159</v>
      </c>
      <c r="G12967" t="s">
        <v>1068</v>
      </c>
      <c r="H12967" t="s">
        <v>132</v>
      </c>
      <c r="I12967">
        <v>0</v>
      </c>
      <c r="P12967">
        <v>0.43883360211662698</v>
      </c>
      <c r="Q12967">
        <v>0</v>
      </c>
    </row>
    <row r="12968" spans="1:17">
      <c r="A12968" t="s">
        <v>122</v>
      </c>
      <c r="B12968">
        <v>2041</v>
      </c>
      <c r="C12968" t="s">
        <v>11</v>
      </c>
      <c r="D12968" t="s">
        <v>1067</v>
      </c>
      <c r="E12968" t="s">
        <v>162</v>
      </c>
      <c r="F12968" t="s">
        <v>159</v>
      </c>
      <c r="G12968" t="s">
        <v>1068</v>
      </c>
      <c r="H12968" t="s">
        <v>135</v>
      </c>
      <c r="I12968">
        <v>0</v>
      </c>
      <c r="P12968">
        <v>0.43883360211662698</v>
      </c>
      <c r="Q12968">
        <v>0</v>
      </c>
    </row>
    <row r="12969" spans="1:17">
      <c r="A12969" t="s">
        <v>122</v>
      </c>
      <c r="B12969">
        <v>2041</v>
      </c>
      <c r="C12969" t="s">
        <v>11</v>
      </c>
      <c r="D12969" t="s">
        <v>1067</v>
      </c>
      <c r="E12969" t="s">
        <v>162</v>
      </c>
      <c r="F12969" t="s">
        <v>159</v>
      </c>
      <c r="G12969" t="s">
        <v>1068</v>
      </c>
      <c r="H12969" t="s">
        <v>136</v>
      </c>
      <c r="I12969">
        <v>0</v>
      </c>
      <c r="P12969">
        <v>0.43883360211662698</v>
      </c>
      <c r="Q12969">
        <v>0</v>
      </c>
    </row>
    <row r="12970" spans="1:17">
      <c r="A12970" t="s">
        <v>122</v>
      </c>
      <c r="B12970">
        <v>2041</v>
      </c>
      <c r="C12970" t="s">
        <v>11</v>
      </c>
      <c r="D12970" t="s">
        <v>1067</v>
      </c>
      <c r="E12970" t="s">
        <v>162</v>
      </c>
      <c r="F12970" t="s">
        <v>126</v>
      </c>
      <c r="G12970" t="s">
        <v>1068</v>
      </c>
      <c r="H12970" t="s">
        <v>132</v>
      </c>
      <c r="I12970">
        <v>1534085.0461005699</v>
      </c>
      <c r="P12970">
        <v>0.43883360211662698</v>
      </c>
      <c r="Q12970">
        <v>673208.06673356297</v>
      </c>
    </row>
    <row r="12971" spans="1:17">
      <c r="A12971" t="s">
        <v>122</v>
      </c>
      <c r="B12971">
        <v>2041</v>
      </c>
      <c r="C12971" t="s">
        <v>11</v>
      </c>
      <c r="D12971" t="s">
        <v>1067</v>
      </c>
      <c r="E12971" t="s">
        <v>162</v>
      </c>
      <c r="F12971" t="s">
        <v>126</v>
      </c>
      <c r="G12971" t="s">
        <v>1068</v>
      </c>
      <c r="H12971" t="s">
        <v>135</v>
      </c>
      <c r="I12971">
        <v>0</v>
      </c>
      <c r="P12971">
        <v>0.43883360211662698</v>
      </c>
      <c r="Q12971">
        <v>0</v>
      </c>
    </row>
    <row r="12972" spans="1:17">
      <c r="A12972" t="s">
        <v>122</v>
      </c>
      <c r="B12972">
        <v>2041</v>
      </c>
      <c r="C12972" t="s">
        <v>11</v>
      </c>
      <c r="D12972" t="s">
        <v>1067</v>
      </c>
      <c r="E12972" t="s">
        <v>162</v>
      </c>
      <c r="F12972" t="s">
        <v>126</v>
      </c>
      <c r="G12972" t="s">
        <v>1068</v>
      </c>
      <c r="H12972" t="s">
        <v>136</v>
      </c>
      <c r="I12972">
        <v>54577.202096803099</v>
      </c>
      <c r="P12972">
        <v>0.43883360211662698</v>
      </c>
      <c r="Q12972">
        <v>23950.310189587199</v>
      </c>
    </row>
    <row r="12973" spans="1:17">
      <c r="A12973" t="s">
        <v>122</v>
      </c>
      <c r="B12973">
        <v>2041</v>
      </c>
      <c r="C12973" t="s">
        <v>11</v>
      </c>
      <c r="D12973" t="s">
        <v>1067</v>
      </c>
      <c r="E12973" t="s">
        <v>162</v>
      </c>
      <c r="F12973" t="s">
        <v>165</v>
      </c>
      <c r="G12973" t="s">
        <v>1068</v>
      </c>
      <c r="H12973" t="s">
        <v>132</v>
      </c>
      <c r="I12973">
        <v>0</v>
      </c>
      <c r="P12973">
        <v>0.43883360211662698</v>
      </c>
      <c r="Q12973">
        <v>0</v>
      </c>
    </row>
    <row r="12974" spans="1:17">
      <c r="A12974" t="s">
        <v>122</v>
      </c>
      <c r="B12974">
        <v>2041</v>
      </c>
      <c r="C12974" t="s">
        <v>11</v>
      </c>
      <c r="D12974" t="s">
        <v>1067</v>
      </c>
      <c r="E12974" t="s">
        <v>162</v>
      </c>
      <c r="F12974" t="s">
        <v>165</v>
      </c>
      <c r="G12974" t="s">
        <v>1068</v>
      </c>
      <c r="H12974" t="s">
        <v>135</v>
      </c>
      <c r="I12974">
        <v>0</v>
      </c>
      <c r="P12974">
        <v>0.43883360211662698</v>
      </c>
      <c r="Q12974">
        <v>0</v>
      </c>
    </row>
    <row r="12975" spans="1:17">
      <c r="A12975" t="s">
        <v>122</v>
      </c>
      <c r="B12975">
        <v>2041</v>
      </c>
      <c r="C12975" t="s">
        <v>11</v>
      </c>
      <c r="D12975" t="s">
        <v>1067</v>
      </c>
      <c r="E12975" t="s">
        <v>162</v>
      </c>
      <c r="F12975" t="s">
        <v>165</v>
      </c>
      <c r="G12975" t="s">
        <v>1068</v>
      </c>
      <c r="H12975" t="s">
        <v>136</v>
      </c>
      <c r="I12975">
        <v>0</v>
      </c>
      <c r="P12975">
        <v>0.43883360211662698</v>
      </c>
      <c r="Q12975">
        <v>0</v>
      </c>
    </row>
    <row r="12976" spans="1:17">
      <c r="A12976" t="s">
        <v>122</v>
      </c>
      <c r="B12976">
        <v>2041</v>
      </c>
      <c r="C12976" t="s">
        <v>11</v>
      </c>
      <c r="D12976" t="s">
        <v>1067</v>
      </c>
      <c r="E12976" t="s">
        <v>162</v>
      </c>
      <c r="F12976" t="s">
        <v>166</v>
      </c>
      <c r="G12976" t="s">
        <v>1068</v>
      </c>
      <c r="H12976" t="s">
        <v>132</v>
      </c>
      <c r="I12976">
        <v>0</v>
      </c>
      <c r="P12976">
        <v>0.43883360211662698</v>
      </c>
      <c r="Q12976">
        <v>0</v>
      </c>
    </row>
    <row r="12977" spans="1:17">
      <c r="A12977" t="s">
        <v>122</v>
      </c>
      <c r="B12977">
        <v>2041</v>
      </c>
      <c r="C12977" t="s">
        <v>11</v>
      </c>
      <c r="D12977" t="s">
        <v>1067</v>
      </c>
      <c r="E12977" t="s">
        <v>162</v>
      </c>
      <c r="F12977" t="s">
        <v>166</v>
      </c>
      <c r="G12977" t="s">
        <v>1068</v>
      </c>
      <c r="H12977" t="s">
        <v>135</v>
      </c>
      <c r="I12977">
        <v>0</v>
      </c>
      <c r="P12977">
        <v>0.43883360211662698</v>
      </c>
      <c r="Q12977">
        <v>0</v>
      </c>
    </row>
    <row r="12978" spans="1:17">
      <c r="A12978" t="s">
        <v>122</v>
      </c>
      <c r="B12978">
        <v>2041</v>
      </c>
      <c r="C12978" t="s">
        <v>11</v>
      </c>
      <c r="D12978" t="s">
        <v>1067</v>
      </c>
      <c r="E12978" t="s">
        <v>162</v>
      </c>
      <c r="F12978" t="s">
        <v>166</v>
      </c>
      <c r="G12978" t="s">
        <v>1068</v>
      </c>
      <c r="H12978" t="s">
        <v>136</v>
      </c>
      <c r="I12978">
        <v>0</v>
      </c>
      <c r="P12978">
        <v>0.43883360211662698</v>
      </c>
      <c r="Q12978">
        <v>0</v>
      </c>
    </row>
    <row r="12979" spans="1:17">
      <c r="A12979" t="s">
        <v>122</v>
      </c>
      <c r="B12979">
        <v>2041</v>
      </c>
      <c r="C12979" t="s">
        <v>11</v>
      </c>
      <c r="D12979" t="s">
        <v>1067</v>
      </c>
      <c r="E12979" t="s">
        <v>162</v>
      </c>
      <c r="F12979" t="s">
        <v>160</v>
      </c>
      <c r="G12979" t="s">
        <v>1068</v>
      </c>
      <c r="H12979" t="s">
        <v>132</v>
      </c>
      <c r="I12979">
        <v>0</v>
      </c>
      <c r="P12979">
        <v>0.43883360211662698</v>
      </c>
      <c r="Q12979">
        <v>0</v>
      </c>
    </row>
    <row r="12980" spans="1:17">
      <c r="A12980" t="s">
        <v>122</v>
      </c>
      <c r="B12980">
        <v>2041</v>
      </c>
      <c r="C12980" t="s">
        <v>11</v>
      </c>
      <c r="D12980" t="s">
        <v>1067</v>
      </c>
      <c r="E12980" t="s">
        <v>162</v>
      </c>
      <c r="F12980" t="s">
        <v>160</v>
      </c>
      <c r="G12980" t="s">
        <v>1068</v>
      </c>
      <c r="H12980" t="s">
        <v>135</v>
      </c>
      <c r="I12980">
        <v>0</v>
      </c>
      <c r="P12980">
        <v>0.43883360211662698</v>
      </c>
      <c r="Q12980">
        <v>0</v>
      </c>
    </row>
    <row r="12981" spans="1:17">
      <c r="A12981" t="s">
        <v>122</v>
      </c>
      <c r="B12981">
        <v>2041</v>
      </c>
      <c r="C12981" t="s">
        <v>11</v>
      </c>
      <c r="D12981" t="s">
        <v>1067</v>
      </c>
      <c r="E12981" t="s">
        <v>162</v>
      </c>
      <c r="F12981" t="s">
        <v>160</v>
      </c>
      <c r="G12981" t="s">
        <v>1068</v>
      </c>
      <c r="H12981" t="s">
        <v>136</v>
      </c>
      <c r="I12981">
        <v>0</v>
      </c>
      <c r="P12981">
        <v>0.43883360211662698</v>
      </c>
      <c r="Q12981">
        <v>0</v>
      </c>
    </row>
    <row r="12982" spans="1:17">
      <c r="A12982" t="s">
        <v>122</v>
      </c>
      <c r="B12982">
        <v>2041</v>
      </c>
      <c r="C12982" t="s">
        <v>12</v>
      </c>
      <c r="D12982" t="s">
        <v>1067</v>
      </c>
      <c r="E12982" t="s">
        <v>162</v>
      </c>
      <c r="F12982" t="s">
        <v>164</v>
      </c>
      <c r="G12982" t="s">
        <v>1068</v>
      </c>
      <c r="H12982" t="s">
        <v>132</v>
      </c>
      <c r="I12982">
        <v>0</v>
      </c>
      <c r="P12982">
        <v>0.43883360211662698</v>
      </c>
      <c r="Q12982">
        <v>0</v>
      </c>
    </row>
    <row r="12983" spans="1:17">
      <c r="A12983" t="s">
        <v>122</v>
      </c>
      <c r="B12983">
        <v>2041</v>
      </c>
      <c r="C12983" t="s">
        <v>12</v>
      </c>
      <c r="D12983" t="s">
        <v>1067</v>
      </c>
      <c r="E12983" t="s">
        <v>162</v>
      </c>
      <c r="F12983" t="s">
        <v>164</v>
      </c>
      <c r="G12983" t="s">
        <v>1068</v>
      </c>
      <c r="H12983" t="s">
        <v>135</v>
      </c>
      <c r="I12983">
        <v>0</v>
      </c>
      <c r="P12983">
        <v>0.43883360211662698</v>
      </c>
      <c r="Q12983">
        <v>0</v>
      </c>
    </row>
    <row r="12984" spans="1:17">
      <c r="A12984" t="s">
        <v>122</v>
      </c>
      <c r="B12984">
        <v>2041</v>
      </c>
      <c r="C12984" t="s">
        <v>12</v>
      </c>
      <c r="D12984" t="s">
        <v>1067</v>
      </c>
      <c r="E12984" t="s">
        <v>162</v>
      </c>
      <c r="F12984" t="s">
        <v>164</v>
      </c>
      <c r="G12984" t="s">
        <v>1068</v>
      </c>
      <c r="H12984" t="s">
        <v>136</v>
      </c>
      <c r="I12984">
        <v>0</v>
      </c>
      <c r="P12984">
        <v>0.43883360211662698</v>
      </c>
      <c r="Q12984">
        <v>0</v>
      </c>
    </row>
    <row r="12985" spans="1:17">
      <c r="A12985" t="s">
        <v>122</v>
      </c>
      <c r="B12985">
        <v>2041</v>
      </c>
      <c r="C12985" t="s">
        <v>12</v>
      </c>
      <c r="D12985" t="s">
        <v>1067</v>
      </c>
      <c r="E12985" t="s">
        <v>162</v>
      </c>
      <c r="F12985" t="s">
        <v>159</v>
      </c>
      <c r="G12985" t="s">
        <v>1068</v>
      </c>
      <c r="H12985" t="s">
        <v>132</v>
      </c>
      <c r="I12985">
        <v>0</v>
      </c>
      <c r="P12985">
        <v>0.43883360211662698</v>
      </c>
      <c r="Q12985">
        <v>0</v>
      </c>
    </row>
    <row r="12986" spans="1:17">
      <c r="A12986" t="s">
        <v>122</v>
      </c>
      <c r="B12986">
        <v>2041</v>
      </c>
      <c r="C12986" t="s">
        <v>12</v>
      </c>
      <c r="D12986" t="s">
        <v>1067</v>
      </c>
      <c r="E12986" t="s">
        <v>162</v>
      </c>
      <c r="F12986" t="s">
        <v>159</v>
      </c>
      <c r="G12986" t="s">
        <v>1068</v>
      </c>
      <c r="H12986" t="s">
        <v>135</v>
      </c>
      <c r="I12986">
        <v>0</v>
      </c>
      <c r="P12986">
        <v>0.43883360211662698</v>
      </c>
      <c r="Q12986">
        <v>0</v>
      </c>
    </row>
    <row r="12987" spans="1:17">
      <c r="A12987" t="s">
        <v>122</v>
      </c>
      <c r="B12987">
        <v>2041</v>
      </c>
      <c r="C12987" t="s">
        <v>12</v>
      </c>
      <c r="D12987" t="s">
        <v>1067</v>
      </c>
      <c r="E12987" t="s">
        <v>162</v>
      </c>
      <c r="F12987" t="s">
        <v>159</v>
      </c>
      <c r="G12987" t="s">
        <v>1068</v>
      </c>
      <c r="H12987" t="s">
        <v>136</v>
      </c>
      <c r="I12987">
        <v>0</v>
      </c>
      <c r="P12987">
        <v>0.43883360211662698</v>
      </c>
      <c r="Q12987">
        <v>0</v>
      </c>
    </row>
    <row r="12988" spans="1:17">
      <c r="A12988" t="s">
        <v>122</v>
      </c>
      <c r="B12988">
        <v>2041</v>
      </c>
      <c r="C12988" t="s">
        <v>12</v>
      </c>
      <c r="D12988" t="s">
        <v>1067</v>
      </c>
      <c r="E12988" t="s">
        <v>162</v>
      </c>
      <c r="F12988" t="s">
        <v>126</v>
      </c>
      <c r="G12988" t="s">
        <v>1068</v>
      </c>
      <c r="H12988" t="s">
        <v>132</v>
      </c>
      <c r="I12988">
        <v>0</v>
      </c>
      <c r="P12988">
        <v>0.43883360211662698</v>
      </c>
      <c r="Q12988">
        <v>0</v>
      </c>
    </row>
    <row r="12989" spans="1:17">
      <c r="A12989" t="s">
        <v>122</v>
      </c>
      <c r="B12989">
        <v>2041</v>
      </c>
      <c r="C12989" t="s">
        <v>12</v>
      </c>
      <c r="D12989" t="s">
        <v>1067</v>
      </c>
      <c r="E12989" t="s">
        <v>162</v>
      </c>
      <c r="F12989" t="s">
        <v>126</v>
      </c>
      <c r="G12989" t="s">
        <v>1068</v>
      </c>
      <c r="H12989" t="s">
        <v>135</v>
      </c>
      <c r="I12989">
        <v>0</v>
      </c>
      <c r="P12989">
        <v>0.43883360211662698</v>
      </c>
      <c r="Q12989">
        <v>0</v>
      </c>
    </row>
    <row r="12990" spans="1:17">
      <c r="A12990" t="s">
        <v>122</v>
      </c>
      <c r="B12990">
        <v>2041</v>
      </c>
      <c r="C12990" t="s">
        <v>12</v>
      </c>
      <c r="D12990" t="s">
        <v>1067</v>
      </c>
      <c r="E12990" t="s">
        <v>162</v>
      </c>
      <c r="F12990" t="s">
        <v>126</v>
      </c>
      <c r="G12990" t="s">
        <v>1068</v>
      </c>
      <c r="H12990" t="s">
        <v>136</v>
      </c>
      <c r="I12990">
        <v>1434951.3084662801</v>
      </c>
      <c r="P12990">
        <v>0.43883360211662698</v>
      </c>
      <c r="Q12990">
        <v>629704.851556223</v>
      </c>
    </row>
    <row r="12991" spans="1:17">
      <c r="A12991" t="s">
        <v>122</v>
      </c>
      <c r="B12991">
        <v>2041</v>
      </c>
      <c r="C12991" t="s">
        <v>12</v>
      </c>
      <c r="D12991" t="s">
        <v>1067</v>
      </c>
      <c r="E12991" t="s">
        <v>162</v>
      </c>
      <c r="F12991" t="s">
        <v>165</v>
      </c>
      <c r="G12991" t="s">
        <v>1068</v>
      </c>
      <c r="H12991" t="s">
        <v>132</v>
      </c>
      <c r="I12991">
        <v>0</v>
      </c>
      <c r="P12991">
        <v>0.43883360211662698</v>
      </c>
      <c r="Q12991">
        <v>0</v>
      </c>
    </row>
    <row r="12992" spans="1:17">
      <c r="A12992" t="s">
        <v>122</v>
      </c>
      <c r="B12992">
        <v>2041</v>
      </c>
      <c r="C12992" t="s">
        <v>12</v>
      </c>
      <c r="D12992" t="s">
        <v>1067</v>
      </c>
      <c r="E12992" t="s">
        <v>162</v>
      </c>
      <c r="F12992" t="s">
        <v>165</v>
      </c>
      <c r="G12992" t="s">
        <v>1068</v>
      </c>
      <c r="H12992" t="s">
        <v>135</v>
      </c>
      <c r="I12992">
        <v>0</v>
      </c>
      <c r="P12992">
        <v>0.43883360211662698</v>
      </c>
      <c r="Q12992">
        <v>0</v>
      </c>
    </row>
    <row r="12993" spans="1:17">
      <c r="A12993" t="s">
        <v>122</v>
      </c>
      <c r="B12993">
        <v>2041</v>
      </c>
      <c r="C12993" t="s">
        <v>12</v>
      </c>
      <c r="D12993" t="s">
        <v>1067</v>
      </c>
      <c r="E12993" t="s">
        <v>162</v>
      </c>
      <c r="F12993" t="s">
        <v>165</v>
      </c>
      <c r="G12993" t="s">
        <v>1068</v>
      </c>
      <c r="H12993" t="s">
        <v>136</v>
      </c>
      <c r="I12993">
        <v>0</v>
      </c>
      <c r="P12993">
        <v>0.43883360211662698</v>
      </c>
      <c r="Q12993">
        <v>0</v>
      </c>
    </row>
    <row r="12994" spans="1:17">
      <c r="A12994" t="s">
        <v>122</v>
      </c>
      <c r="B12994">
        <v>2041</v>
      </c>
      <c r="C12994" t="s">
        <v>12</v>
      </c>
      <c r="D12994" t="s">
        <v>1067</v>
      </c>
      <c r="E12994" t="s">
        <v>162</v>
      </c>
      <c r="F12994" t="s">
        <v>166</v>
      </c>
      <c r="G12994" t="s">
        <v>1068</v>
      </c>
      <c r="H12994" t="s">
        <v>132</v>
      </c>
      <c r="I12994">
        <v>0</v>
      </c>
      <c r="P12994">
        <v>0.43883360211662698</v>
      </c>
      <c r="Q12994">
        <v>0</v>
      </c>
    </row>
    <row r="12995" spans="1:17">
      <c r="A12995" t="s">
        <v>122</v>
      </c>
      <c r="B12995">
        <v>2041</v>
      </c>
      <c r="C12995" t="s">
        <v>12</v>
      </c>
      <c r="D12995" t="s">
        <v>1067</v>
      </c>
      <c r="E12995" t="s">
        <v>162</v>
      </c>
      <c r="F12995" t="s">
        <v>166</v>
      </c>
      <c r="G12995" t="s">
        <v>1068</v>
      </c>
      <c r="H12995" t="s">
        <v>135</v>
      </c>
      <c r="I12995">
        <v>0</v>
      </c>
      <c r="P12995">
        <v>0.43883360211662698</v>
      </c>
      <c r="Q12995">
        <v>0</v>
      </c>
    </row>
    <row r="12996" spans="1:17">
      <c r="A12996" t="s">
        <v>122</v>
      </c>
      <c r="B12996">
        <v>2041</v>
      </c>
      <c r="C12996" t="s">
        <v>12</v>
      </c>
      <c r="D12996" t="s">
        <v>1067</v>
      </c>
      <c r="E12996" t="s">
        <v>162</v>
      </c>
      <c r="F12996" t="s">
        <v>166</v>
      </c>
      <c r="G12996" t="s">
        <v>1068</v>
      </c>
      <c r="H12996" t="s">
        <v>136</v>
      </c>
      <c r="I12996">
        <v>0</v>
      </c>
      <c r="P12996">
        <v>0.43883360211662698</v>
      </c>
      <c r="Q12996">
        <v>0</v>
      </c>
    </row>
    <row r="12997" spans="1:17">
      <c r="A12997" t="s">
        <v>122</v>
      </c>
      <c r="B12997">
        <v>2041</v>
      </c>
      <c r="C12997" t="s">
        <v>12</v>
      </c>
      <c r="D12997" t="s">
        <v>1067</v>
      </c>
      <c r="E12997" t="s">
        <v>162</v>
      </c>
      <c r="F12997" t="s">
        <v>160</v>
      </c>
      <c r="G12997" t="s">
        <v>1068</v>
      </c>
      <c r="H12997" t="s">
        <v>132</v>
      </c>
      <c r="I12997">
        <v>0</v>
      </c>
      <c r="P12997">
        <v>0.43883360211662698</v>
      </c>
      <c r="Q12997">
        <v>0</v>
      </c>
    </row>
    <row r="12998" spans="1:17">
      <c r="A12998" t="s">
        <v>122</v>
      </c>
      <c r="B12998">
        <v>2041</v>
      </c>
      <c r="C12998" t="s">
        <v>12</v>
      </c>
      <c r="D12998" t="s">
        <v>1067</v>
      </c>
      <c r="E12998" t="s">
        <v>162</v>
      </c>
      <c r="F12998" t="s">
        <v>160</v>
      </c>
      <c r="G12998" t="s">
        <v>1068</v>
      </c>
      <c r="H12998" t="s">
        <v>135</v>
      </c>
      <c r="I12998">
        <v>0</v>
      </c>
      <c r="P12998">
        <v>0.43883360211662698</v>
      </c>
      <c r="Q12998">
        <v>0</v>
      </c>
    </row>
    <row r="12999" spans="1:17">
      <c r="A12999" t="s">
        <v>122</v>
      </c>
      <c r="B12999">
        <v>2041</v>
      </c>
      <c r="C12999" t="s">
        <v>12</v>
      </c>
      <c r="D12999" t="s">
        <v>1067</v>
      </c>
      <c r="E12999" t="s">
        <v>162</v>
      </c>
      <c r="F12999" t="s">
        <v>160</v>
      </c>
      <c r="G12999" t="s">
        <v>1068</v>
      </c>
      <c r="H12999" t="s">
        <v>136</v>
      </c>
      <c r="I12999">
        <v>0</v>
      </c>
      <c r="P12999">
        <v>0.43883360211662698</v>
      </c>
      <c r="Q12999">
        <v>0</v>
      </c>
    </row>
    <row r="13000" spans="1:17">
      <c r="A13000" t="s">
        <v>122</v>
      </c>
      <c r="B13000">
        <v>2041</v>
      </c>
      <c r="C13000" t="s">
        <v>23</v>
      </c>
      <c r="D13000" t="s">
        <v>1067</v>
      </c>
      <c r="E13000" t="s">
        <v>167</v>
      </c>
      <c r="F13000" t="s">
        <v>164</v>
      </c>
      <c r="G13000" t="s">
        <v>1068</v>
      </c>
      <c r="H13000" t="s">
        <v>132</v>
      </c>
      <c r="I13000">
        <v>0</v>
      </c>
      <c r="P13000">
        <v>0.43883360211662698</v>
      </c>
      <c r="Q13000">
        <v>0</v>
      </c>
    </row>
    <row r="13001" spans="1:17">
      <c r="A13001" t="s">
        <v>122</v>
      </c>
      <c r="B13001">
        <v>2041</v>
      </c>
      <c r="C13001" t="s">
        <v>23</v>
      </c>
      <c r="D13001" t="s">
        <v>1067</v>
      </c>
      <c r="E13001" t="s">
        <v>167</v>
      </c>
      <c r="F13001" t="s">
        <v>164</v>
      </c>
      <c r="G13001" t="s">
        <v>1068</v>
      </c>
      <c r="H13001" t="s">
        <v>135</v>
      </c>
      <c r="I13001">
        <v>0</v>
      </c>
      <c r="P13001">
        <v>0.43883360211662698</v>
      </c>
      <c r="Q13001">
        <v>0</v>
      </c>
    </row>
    <row r="13002" spans="1:17">
      <c r="A13002" t="s">
        <v>122</v>
      </c>
      <c r="B13002">
        <v>2041</v>
      </c>
      <c r="C13002" t="s">
        <v>23</v>
      </c>
      <c r="D13002" t="s">
        <v>1067</v>
      </c>
      <c r="E13002" t="s">
        <v>167</v>
      </c>
      <c r="F13002" t="s">
        <v>164</v>
      </c>
      <c r="G13002" t="s">
        <v>1068</v>
      </c>
      <c r="H13002" t="s">
        <v>136</v>
      </c>
      <c r="I13002">
        <v>0</v>
      </c>
      <c r="P13002">
        <v>0.43883360211662698</v>
      </c>
      <c r="Q13002">
        <v>0</v>
      </c>
    </row>
    <row r="13003" spans="1:17">
      <c r="A13003" t="s">
        <v>122</v>
      </c>
      <c r="B13003">
        <v>2041</v>
      </c>
      <c r="C13003" t="s">
        <v>23</v>
      </c>
      <c r="D13003" t="s">
        <v>1067</v>
      </c>
      <c r="E13003" t="s">
        <v>167</v>
      </c>
      <c r="F13003" t="s">
        <v>159</v>
      </c>
      <c r="G13003" t="s">
        <v>1068</v>
      </c>
      <c r="H13003" t="s">
        <v>132</v>
      </c>
      <c r="I13003">
        <v>0</v>
      </c>
      <c r="P13003">
        <v>0.43883360211662698</v>
      </c>
      <c r="Q13003">
        <v>0</v>
      </c>
    </row>
    <row r="13004" spans="1:17">
      <c r="A13004" t="s">
        <v>122</v>
      </c>
      <c r="B13004">
        <v>2041</v>
      </c>
      <c r="C13004" t="s">
        <v>23</v>
      </c>
      <c r="D13004" t="s">
        <v>1067</v>
      </c>
      <c r="E13004" t="s">
        <v>167</v>
      </c>
      <c r="F13004" t="s">
        <v>159</v>
      </c>
      <c r="G13004" t="s">
        <v>1068</v>
      </c>
      <c r="H13004" t="s">
        <v>135</v>
      </c>
      <c r="I13004">
        <v>0</v>
      </c>
      <c r="P13004">
        <v>0.43883360211662698</v>
      </c>
      <c r="Q13004">
        <v>0</v>
      </c>
    </row>
    <row r="13005" spans="1:17">
      <c r="A13005" t="s">
        <v>122</v>
      </c>
      <c r="B13005">
        <v>2041</v>
      </c>
      <c r="C13005" t="s">
        <v>23</v>
      </c>
      <c r="D13005" t="s">
        <v>1067</v>
      </c>
      <c r="E13005" t="s">
        <v>167</v>
      </c>
      <c r="F13005" t="s">
        <v>159</v>
      </c>
      <c r="G13005" t="s">
        <v>1068</v>
      </c>
      <c r="H13005" t="s">
        <v>136</v>
      </c>
      <c r="I13005">
        <v>0</v>
      </c>
      <c r="P13005">
        <v>0.43883360211662698</v>
      </c>
      <c r="Q13005">
        <v>0</v>
      </c>
    </row>
    <row r="13006" spans="1:17">
      <c r="A13006" t="s">
        <v>122</v>
      </c>
      <c r="B13006">
        <v>2041</v>
      </c>
      <c r="C13006" t="s">
        <v>23</v>
      </c>
      <c r="D13006" t="s">
        <v>1067</v>
      </c>
      <c r="E13006" t="s">
        <v>167</v>
      </c>
      <c r="F13006" t="s">
        <v>126</v>
      </c>
      <c r="G13006" t="s">
        <v>1068</v>
      </c>
      <c r="H13006" t="s">
        <v>132</v>
      </c>
      <c r="I13006">
        <v>201797912.083094</v>
      </c>
      <c r="P13006">
        <v>0.43883360211662698</v>
      </c>
      <c r="Q13006">
        <v>88555704.659038395</v>
      </c>
    </row>
    <row r="13007" spans="1:17">
      <c r="A13007" t="s">
        <v>122</v>
      </c>
      <c r="B13007">
        <v>2041</v>
      </c>
      <c r="C13007" t="s">
        <v>23</v>
      </c>
      <c r="D13007" t="s">
        <v>1067</v>
      </c>
      <c r="E13007" t="s">
        <v>167</v>
      </c>
      <c r="F13007" t="s">
        <v>126</v>
      </c>
      <c r="G13007" t="s">
        <v>1068</v>
      </c>
      <c r="H13007" t="s">
        <v>135</v>
      </c>
      <c r="I13007">
        <v>0</v>
      </c>
      <c r="P13007">
        <v>0.43883360211662698</v>
      </c>
      <c r="Q13007">
        <v>0</v>
      </c>
    </row>
    <row r="13008" spans="1:17">
      <c r="A13008" t="s">
        <v>122</v>
      </c>
      <c r="B13008">
        <v>2041</v>
      </c>
      <c r="C13008" t="s">
        <v>23</v>
      </c>
      <c r="D13008" t="s">
        <v>1067</v>
      </c>
      <c r="E13008" t="s">
        <v>167</v>
      </c>
      <c r="F13008" t="s">
        <v>126</v>
      </c>
      <c r="G13008" t="s">
        <v>1068</v>
      </c>
      <c r="H13008" t="s">
        <v>136</v>
      </c>
      <c r="I13008">
        <v>235403659.38795301</v>
      </c>
      <c r="P13008">
        <v>0.43883360211662698</v>
      </c>
      <c r="Q13008">
        <v>103303035.800651</v>
      </c>
    </row>
    <row r="13009" spans="1:17">
      <c r="A13009" t="s">
        <v>122</v>
      </c>
      <c r="B13009">
        <v>2041</v>
      </c>
      <c r="C13009" t="s">
        <v>23</v>
      </c>
      <c r="D13009" t="s">
        <v>1067</v>
      </c>
      <c r="E13009" t="s">
        <v>167</v>
      </c>
      <c r="F13009" t="s">
        <v>165</v>
      </c>
      <c r="G13009" t="s">
        <v>1068</v>
      </c>
      <c r="H13009" t="s">
        <v>132</v>
      </c>
      <c r="I13009">
        <v>0</v>
      </c>
      <c r="P13009">
        <v>0.43883360211662698</v>
      </c>
      <c r="Q13009">
        <v>0</v>
      </c>
    </row>
    <row r="13010" spans="1:17">
      <c r="A13010" t="s">
        <v>122</v>
      </c>
      <c r="B13010">
        <v>2041</v>
      </c>
      <c r="C13010" t="s">
        <v>23</v>
      </c>
      <c r="D13010" t="s">
        <v>1067</v>
      </c>
      <c r="E13010" t="s">
        <v>167</v>
      </c>
      <c r="F13010" t="s">
        <v>165</v>
      </c>
      <c r="G13010" t="s">
        <v>1068</v>
      </c>
      <c r="H13010" t="s">
        <v>135</v>
      </c>
      <c r="I13010">
        <v>0</v>
      </c>
      <c r="P13010">
        <v>0.43883360211662698</v>
      </c>
      <c r="Q13010">
        <v>0</v>
      </c>
    </row>
    <row r="13011" spans="1:17">
      <c r="A13011" t="s">
        <v>122</v>
      </c>
      <c r="B13011">
        <v>2041</v>
      </c>
      <c r="C13011" t="s">
        <v>23</v>
      </c>
      <c r="D13011" t="s">
        <v>1067</v>
      </c>
      <c r="E13011" t="s">
        <v>167</v>
      </c>
      <c r="F13011" t="s">
        <v>165</v>
      </c>
      <c r="G13011" t="s">
        <v>1068</v>
      </c>
      <c r="H13011" t="s">
        <v>136</v>
      </c>
      <c r="I13011">
        <v>0</v>
      </c>
      <c r="P13011">
        <v>0.43883360211662698</v>
      </c>
      <c r="Q13011">
        <v>0</v>
      </c>
    </row>
    <row r="13012" spans="1:17">
      <c r="A13012" t="s">
        <v>122</v>
      </c>
      <c r="B13012">
        <v>2041</v>
      </c>
      <c r="C13012" t="s">
        <v>23</v>
      </c>
      <c r="D13012" t="s">
        <v>1067</v>
      </c>
      <c r="E13012" t="s">
        <v>167</v>
      </c>
      <c r="F13012" t="s">
        <v>166</v>
      </c>
      <c r="G13012" t="s">
        <v>1068</v>
      </c>
      <c r="H13012" t="s">
        <v>132</v>
      </c>
      <c r="I13012">
        <v>0</v>
      </c>
      <c r="P13012">
        <v>0.43883360211662698</v>
      </c>
      <c r="Q13012">
        <v>0</v>
      </c>
    </row>
    <row r="13013" spans="1:17">
      <c r="A13013" t="s">
        <v>122</v>
      </c>
      <c r="B13013">
        <v>2041</v>
      </c>
      <c r="C13013" t="s">
        <v>23</v>
      </c>
      <c r="D13013" t="s">
        <v>1067</v>
      </c>
      <c r="E13013" t="s">
        <v>167</v>
      </c>
      <c r="F13013" t="s">
        <v>166</v>
      </c>
      <c r="G13013" t="s">
        <v>1068</v>
      </c>
      <c r="H13013" t="s">
        <v>135</v>
      </c>
      <c r="I13013">
        <v>0</v>
      </c>
      <c r="P13013">
        <v>0.43883360211662698</v>
      </c>
      <c r="Q13013">
        <v>0</v>
      </c>
    </row>
    <row r="13014" spans="1:17">
      <c r="A13014" t="s">
        <v>122</v>
      </c>
      <c r="B13014">
        <v>2041</v>
      </c>
      <c r="C13014" t="s">
        <v>23</v>
      </c>
      <c r="D13014" t="s">
        <v>1067</v>
      </c>
      <c r="E13014" t="s">
        <v>167</v>
      </c>
      <c r="F13014" t="s">
        <v>166</v>
      </c>
      <c r="G13014" t="s">
        <v>1068</v>
      </c>
      <c r="H13014" t="s">
        <v>136</v>
      </c>
      <c r="I13014">
        <v>0</v>
      </c>
      <c r="P13014">
        <v>0.43883360211662698</v>
      </c>
      <c r="Q13014">
        <v>0</v>
      </c>
    </row>
    <row r="13015" spans="1:17">
      <c r="A13015" t="s">
        <v>122</v>
      </c>
      <c r="B13015">
        <v>2041</v>
      </c>
      <c r="C13015" t="s">
        <v>23</v>
      </c>
      <c r="D13015" t="s">
        <v>1067</v>
      </c>
      <c r="E13015" t="s">
        <v>167</v>
      </c>
      <c r="F13015" t="s">
        <v>160</v>
      </c>
      <c r="G13015" t="s">
        <v>1068</v>
      </c>
      <c r="H13015" t="s">
        <v>132</v>
      </c>
      <c r="I13015">
        <v>0</v>
      </c>
      <c r="P13015">
        <v>0.43883360211662698</v>
      </c>
      <c r="Q13015">
        <v>0</v>
      </c>
    </row>
    <row r="13016" spans="1:17">
      <c r="A13016" t="s">
        <v>122</v>
      </c>
      <c r="B13016">
        <v>2041</v>
      </c>
      <c r="C13016" t="s">
        <v>23</v>
      </c>
      <c r="D13016" t="s">
        <v>1067</v>
      </c>
      <c r="E13016" t="s">
        <v>167</v>
      </c>
      <c r="F13016" t="s">
        <v>160</v>
      </c>
      <c r="G13016" t="s">
        <v>1068</v>
      </c>
      <c r="H13016" t="s">
        <v>135</v>
      </c>
      <c r="I13016">
        <v>0</v>
      </c>
      <c r="P13016">
        <v>0.43883360211662698</v>
      </c>
      <c r="Q13016">
        <v>0</v>
      </c>
    </row>
    <row r="13017" spans="1:17">
      <c r="A13017" t="s">
        <v>122</v>
      </c>
      <c r="B13017">
        <v>2041</v>
      </c>
      <c r="C13017" t="s">
        <v>23</v>
      </c>
      <c r="D13017" t="s">
        <v>1067</v>
      </c>
      <c r="E13017" t="s">
        <v>167</v>
      </c>
      <c r="F13017" t="s">
        <v>160</v>
      </c>
      <c r="G13017" t="s">
        <v>1068</v>
      </c>
      <c r="H13017" t="s">
        <v>136</v>
      </c>
      <c r="I13017">
        <v>0</v>
      </c>
      <c r="P13017">
        <v>0.43883360211662698</v>
      </c>
      <c r="Q13017">
        <v>0</v>
      </c>
    </row>
    <row r="13018" spans="1:17">
      <c r="A13018" t="s">
        <v>122</v>
      </c>
      <c r="B13018">
        <v>2041</v>
      </c>
      <c r="C13018" t="s">
        <v>18</v>
      </c>
      <c r="D13018" t="s">
        <v>1062</v>
      </c>
      <c r="E13018" t="s">
        <v>162</v>
      </c>
      <c r="F13018" t="s">
        <v>164</v>
      </c>
      <c r="G13018" t="s">
        <v>1063</v>
      </c>
      <c r="H13018" t="s">
        <v>132</v>
      </c>
      <c r="I13018">
        <v>0</v>
      </c>
      <c r="P13018">
        <v>0.43883360211662698</v>
      </c>
      <c r="Q13018">
        <v>0</v>
      </c>
    </row>
    <row r="13019" spans="1:17">
      <c r="A13019" t="s">
        <v>122</v>
      </c>
      <c r="B13019">
        <v>2041</v>
      </c>
      <c r="C13019" t="s">
        <v>18</v>
      </c>
      <c r="D13019" t="s">
        <v>1062</v>
      </c>
      <c r="E13019" t="s">
        <v>162</v>
      </c>
      <c r="F13019" t="s">
        <v>164</v>
      </c>
      <c r="G13019" t="s">
        <v>1063</v>
      </c>
      <c r="H13019" t="s">
        <v>135</v>
      </c>
      <c r="I13019">
        <v>0</v>
      </c>
      <c r="P13019">
        <v>0.43883360211662698</v>
      </c>
      <c r="Q13019">
        <v>0</v>
      </c>
    </row>
    <row r="13020" spans="1:17">
      <c r="A13020" t="s">
        <v>122</v>
      </c>
      <c r="B13020">
        <v>2041</v>
      </c>
      <c r="C13020" t="s">
        <v>18</v>
      </c>
      <c r="D13020" t="s">
        <v>1062</v>
      </c>
      <c r="E13020" t="s">
        <v>162</v>
      </c>
      <c r="F13020" t="s">
        <v>164</v>
      </c>
      <c r="G13020" t="s">
        <v>1063</v>
      </c>
      <c r="H13020" t="s">
        <v>136</v>
      </c>
      <c r="I13020">
        <v>0</v>
      </c>
      <c r="P13020">
        <v>0.43883360211662698</v>
      </c>
      <c r="Q13020">
        <v>0</v>
      </c>
    </row>
    <row r="13021" spans="1:17">
      <c r="A13021" t="s">
        <v>122</v>
      </c>
      <c r="B13021">
        <v>2041</v>
      </c>
      <c r="C13021" t="s">
        <v>18</v>
      </c>
      <c r="D13021" t="s">
        <v>1062</v>
      </c>
      <c r="E13021" t="s">
        <v>162</v>
      </c>
      <c r="F13021" t="s">
        <v>159</v>
      </c>
      <c r="G13021" t="s">
        <v>1063</v>
      </c>
      <c r="H13021" t="s">
        <v>132</v>
      </c>
      <c r="I13021">
        <v>0</v>
      </c>
      <c r="P13021">
        <v>0.43883360211662698</v>
      </c>
      <c r="Q13021">
        <v>0</v>
      </c>
    </row>
    <row r="13022" spans="1:17">
      <c r="A13022" t="s">
        <v>122</v>
      </c>
      <c r="B13022">
        <v>2041</v>
      </c>
      <c r="C13022" t="s">
        <v>18</v>
      </c>
      <c r="D13022" t="s">
        <v>1062</v>
      </c>
      <c r="E13022" t="s">
        <v>162</v>
      </c>
      <c r="F13022" t="s">
        <v>159</v>
      </c>
      <c r="G13022" t="s">
        <v>1063</v>
      </c>
      <c r="H13022" t="s">
        <v>135</v>
      </c>
      <c r="I13022">
        <v>0</v>
      </c>
      <c r="P13022">
        <v>0.43883360211662698</v>
      </c>
      <c r="Q13022">
        <v>0</v>
      </c>
    </row>
    <row r="13023" spans="1:17">
      <c r="A13023" t="s">
        <v>122</v>
      </c>
      <c r="B13023">
        <v>2041</v>
      </c>
      <c r="C13023" t="s">
        <v>18</v>
      </c>
      <c r="D13023" t="s">
        <v>1062</v>
      </c>
      <c r="E13023" t="s">
        <v>162</v>
      </c>
      <c r="F13023" t="s">
        <v>159</v>
      </c>
      <c r="G13023" t="s">
        <v>1063</v>
      </c>
      <c r="H13023" t="s">
        <v>136</v>
      </c>
      <c r="I13023">
        <v>0</v>
      </c>
      <c r="P13023">
        <v>0.43883360211662698</v>
      </c>
      <c r="Q13023">
        <v>0</v>
      </c>
    </row>
    <row r="13024" spans="1:17">
      <c r="A13024" t="s">
        <v>122</v>
      </c>
      <c r="B13024">
        <v>2041</v>
      </c>
      <c r="C13024" t="s">
        <v>18</v>
      </c>
      <c r="D13024" t="s">
        <v>1062</v>
      </c>
      <c r="E13024" t="s">
        <v>162</v>
      </c>
      <c r="F13024" t="s">
        <v>126</v>
      </c>
      <c r="G13024" t="s">
        <v>1063</v>
      </c>
      <c r="H13024" t="s">
        <v>132</v>
      </c>
      <c r="I13024">
        <v>0</v>
      </c>
      <c r="P13024">
        <v>0.43883360211662698</v>
      </c>
      <c r="Q13024">
        <v>0</v>
      </c>
    </row>
    <row r="13025" spans="1:17">
      <c r="A13025" t="s">
        <v>122</v>
      </c>
      <c r="B13025">
        <v>2041</v>
      </c>
      <c r="C13025" t="s">
        <v>18</v>
      </c>
      <c r="D13025" t="s">
        <v>1062</v>
      </c>
      <c r="E13025" t="s">
        <v>162</v>
      </c>
      <c r="F13025" t="s">
        <v>126</v>
      </c>
      <c r="G13025" t="s">
        <v>1063</v>
      </c>
      <c r="H13025" t="s">
        <v>135</v>
      </c>
      <c r="I13025">
        <v>0</v>
      </c>
      <c r="P13025">
        <v>0.43883360211662698</v>
      </c>
      <c r="Q13025">
        <v>0</v>
      </c>
    </row>
    <row r="13026" spans="1:17">
      <c r="A13026" t="s">
        <v>122</v>
      </c>
      <c r="B13026">
        <v>2041</v>
      </c>
      <c r="C13026" t="s">
        <v>18</v>
      </c>
      <c r="D13026" t="s">
        <v>1062</v>
      </c>
      <c r="E13026" t="s">
        <v>162</v>
      </c>
      <c r="F13026" t="s">
        <v>126</v>
      </c>
      <c r="G13026" t="s">
        <v>1063</v>
      </c>
      <c r="H13026" t="s">
        <v>136</v>
      </c>
      <c r="I13026">
        <v>0</v>
      </c>
      <c r="P13026">
        <v>0.43883360211662698</v>
      </c>
      <c r="Q13026">
        <v>0</v>
      </c>
    </row>
    <row r="13027" spans="1:17">
      <c r="A13027" t="s">
        <v>122</v>
      </c>
      <c r="B13027">
        <v>2041</v>
      </c>
      <c r="C13027" t="s">
        <v>18</v>
      </c>
      <c r="D13027" t="s">
        <v>1062</v>
      </c>
      <c r="E13027" t="s">
        <v>162</v>
      </c>
      <c r="F13027" t="s">
        <v>165</v>
      </c>
      <c r="G13027" t="s">
        <v>1063</v>
      </c>
      <c r="H13027" t="s">
        <v>132</v>
      </c>
      <c r="I13027">
        <v>0</v>
      </c>
      <c r="P13027">
        <v>0.43883360211662698</v>
      </c>
      <c r="Q13027">
        <v>0</v>
      </c>
    </row>
    <row r="13028" spans="1:17">
      <c r="A13028" t="s">
        <v>122</v>
      </c>
      <c r="B13028">
        <v>2041</v>
      </c>
      <c r="C13028" t="s">
        <v>18</v>
      </c>
      <c r="D13028" t="s">
        <v>1062</v>
      </c>
      <c r="E13028" t="s">
        <v>162</v>
      </c>
      <c r="F13028" t="s">
        <v>165</v>
      </c>
      <c r="G13028" t="s">
        <v>1063</v>
      </c>
      <c r="H13028" t="s">
        <v>135</v>
      </c>
      <c r="I13028">
        <v>0</v>
      </c>
      <c r="P13028">
        <v>0.43883360211662698</v>
      </c>
      <c r="Q13028">
        <v>0</v>
      </c>
    </row>
    <row r="13029" spans="1:17">
      <c r="A13029" t="s">
        <v>122</v>
      </c>
      <c r="B13029">
        <v>2041</v>
      </c>
      <c r="C13029" t="s">
        <v>18</v>
      </c>
      <c r="D13029" t="s">
        <v>1062</v>
      </c>
      <c r="E13029" t="s">
        <v>162</v>
      </c>
      <c r="F13029" t="s">
        <v>165</v>
      </c>
      <c r="G13029" t="s">
        <v>1063</v>
      </c>
      <c r="H13029" t="s">
        <v>136</v>
      </c>
      <c r="I13029">
        <v>0</v>
      </c>
      <c r="P13029">
        <v>0.43883360211662698</v>
      </c>
      <c r="Q13029">
        <v>0</v>
      </c>
    </row>
    <row r="13030" spans="1:17">
      <c r="A13030" t="s">
        <v>122</v>
      </c>
      <c r="B13030">
        <v>2041</v>
      </c>
      <c r="C13030" t="s">
        <v>18</v>
      </c>
      <c r="D13030" t="s">
        <v>1062</v>
      </c>
      <c r="E13030" t="s">
        <v>162</v>
      </c>
      <c r="F13030" t="s">
        <v>166</v>
      </c>
      <c r="G13030" t="s">
        <v>1063</v>
      </c>
      <c r="H13030" t="s">
        <v>132</v>
      </c>
      <c r="I13030">
        <v>0</v>
      </c>
      <c r="P13030">
        <v>0.43883360211662698</v>
      </c>
      <c r="Q13030">
        <v>0</v>
      </c>
    </row>
    <row r="13031" spans="1:17">
      <c r="A13031" t="s">
        <v>122</v>
      </c>
      <c r="B13031">
        <v>2041</v>
      </c>
      <c r="C13031" t="s">
        <v>18</v>
      </c>
      <c r="D13031" t="s">
        <v>1062</v>
      </c>
      <c r="E13031" t="s">
        <v>162</v>
      </c>
      <c r="F13031" t="s">
        <v>166</v>
      </c>
      <c r="G13031" t="s">
        <v>1063</v>
      </c>
      <c r="H13031" t="s">
        <v>135</v>
      </c>
      <c r="I13031">
        <v>0</v>
      </c>
      <c r="P13031">
        <v>0.43883360211662698</v>
      </c>
      <c r="Q13031">
        <v>0</v>
      </c>
    </row>
    <row r="13032" spans="1:17">
      <c r="A13032" t="s">
        <v>122</v>
      </c>
      <c r="B13032">
        <v>2041</v>
      </c>
      <c r="C13032" t="s">
        <v>18</v>
      </c>
      <c r="D13032" t="s">
        <v>1062</v>
      </c>
      <c r="E13032" t="s">
        <v>162</v>
      </c>
      <c r="F13032" t="s">
        <v>166</v>
      </c>
      <c r="G13032" t="s">
        <v>1063</v>
      </c>
      <c r="H13032" t="s">
        <v>136</v>
      </c>
      <c r="I13032">
        <v>0</v>
      </c>
      <c r="P13032">
        <v>0.43883360211662698</v>
      </c>
      <c r="Q13032">
        <v>0</v>
      </c>
    </row>
    <row r="13033" spans="1:17">
      <c r="A13033" t="s">
        <v>122</v>
      </c>
      <c r="B13033">
        <v>2041</v>
      </c>
      <c r="C13033" t="s">
        <v>18</v>
      </c>
      <c r="D13033" t="s">
        <v>1062</v>
      </c>
      <c r="E13033" t="s">
        <v>162</v>
      </c>
      <c r="F13033" t="s">
        <v>160</v>
      </c>
      <c r="G13033" t="s">
        <v>1063</v>
      </c>
      <c r="H13033" t="s">
        <v>132</v>
      </c>
      <c r="I13033">
        <v>0</v>
      </c>
      <c r="P13033">
        <v>0.43883360211662698</v>
      </c>
      <c r="Q13033">
        <v>0</v>
      </c>
    </row>
    <row r="13034" spans="1:17">
      <c r="A13034" t="s">
        <v>122</v>
      </c>
      <c r="B13034">
        <v>2041</v>
      </c>
      <c r="C13034" t="s">
        <v>18</v>
      </c>
      <c r="D13034" t="s">
        <v>1062</v>
      </c>
      <c r="E13034" t="s">
        <v>162</v>
      </c>
      <c r="F13034" t="s">
        <v>160</v>
      </c>
      <c r="G13034" t="s">
        <v>1063</v>
      </c>
      <c r="H13034" t="s">
        <v>135</v>
      </c>
      <c r="I13034">
        <v>0</v>
      </c>
      <c r="P13034">
        <v>0.43883360211662698</v>
      </c>
      <c r="Q13034">
        <v>0</v>
      </c>
    </row>
    <row r="13035" spans="1:17">
      <c r="A13035" t="s">
        <v>122</v>
      </c>
      <c r="B13035">
        <v>2041</v>
      </c>
      <c r="C13035" t="s">
        <v>18</v>
      </c>
      <c r="D13035" t="s">
        <v>1062</v>
      </c>
      <c r="E13035" t="s">
        <v>162</v>
      </c>
      <c r="F13035" t="s">
        <v>160</v>
      </c>
      <c r="G13035" t="s">
        <v>1063</v>
      </c>
      <c r="H13035" t="s">
        <v>136</v>
      </c>
      <c r="I13035">
        <v>0</v>
      </c>
      <c r="P13035">
        <v>0.43883360211662698</v>
      </c>
      <c r="Q13035">
        <v>0</v>
      </c>
    </row>
    <row r="13036" spans="1:17">
      <c r="A13036" t="s">
        <v>122</v>
      </c>
      <c r="B13036">
        <v>2041</v>
      </c>
      <c r="C13036" t="s">
        <v>19</v>
      </c>
      <c r="D13036" t="s">
        <v>1062</v>
      </c>
      <c r="E13036" t="s">
        <v>162</v>
      </c>
      <c r="F13036" t="s">
        <v>164</v>
      </c>
      <c r="G13036" t="s">
        <v>1063</v>
      </c>
      <c r="H13036" t="s">
        <v>132</v>
      </c>
      <c r="I13036">
        <v>0</v>
      </c>
      <c r="P13036">
        <v>0.43883360211662698</v>
      </c>
      <c r="Q13036">
        <v>0</v>
      </c>
    </row>
    <row r="13037" spans="1:17">
      <c r="A13037" t="s">
        <v>122</v>
      </c>
      <c r="B13037">
        <v>2041</v>
      </c>
      <c r="C13037" t="s">
        <v>19</v>
      </c>
      <c r="D13037" t="s">
        <v>1062</v>
      </c>
      <c r="E13037" t="s">
        <v>162</v>
      </c>
      <c r="F13037" t="s">
        <v>164</v>
      </c>
      <c r="G13037" t="s">
        <v>1063</v>
      </c>
      <c r="H13037" t="s">
        <v>135</v>
      </c>
      <c r="I13037">
        <v>0</v>
      </c>
      <c r="P13037">
        <v>0.43883360211662698</v>
      </c>
      <c r="Q13037">
        <v>0</v>
      </c>
    </row>
    <row r="13038" spans="1:17">
      <c r="A13038" t="s">
        <v>122</v>
      </c>
      <c r="B13038">
        <v>2041</v>
      </c>
      <c r="C13038" t="s">
        <v>19</v>
      </c>
      <c r="D13038" t="s">
        <v>1062</v>
      </c>
      <c r="E13038" t="s">
        <v>162</v>
      </c>
      <c r="F13038" t="s">
        <v>164</v>
      </c>
      <c r="G13038" t="s">
        <v>1063</v>
      </c>
      <c r="H13038" t="s">
        <v>136</v>
      </c>
      <c r="I13038">
        <v>0</v>
      </c>
      <c r="P13038">
        <v>0.43883360211662698</v>
      </c>
      <c r="Q13038">
        <v>0</v>
      </c>
    </row>
    <row r="13039" spans="1:17">
      <c r="A13039" t="s">
        <v>122</v>
      </c>
      <c r="B13039">
        <v>2041</v>
      </c>
      <c r="C13039" t="s">
        <v>19</v>
      </c>
      <c r="D13039" t="s">
        <v>1062</v>
      </c>
      <c r="E13039" t="s">
        <v>162</v>
      </c>
      <c r="F13039" t="s">
        <v>159</v>
      </c>
      <c r="G13039" t="s">
        <v>1063</v>
      </c>
      <c r="H13039" t="s">
        <v>132</v>
      </c>
      <c r="I13039">
        <v>0</v>
      </c>
      <c r="P13039">
        <v>0.43883360211662698</v>
      </c>
      <c r="Q13039">
        <v>0</v>
      </c>
    </row>
    <row r="13040" spans="1:17">
      <c r="A13040" t="s">
        <v>122</v>
      </c>
      <c r="B13040">
        <v>2041</v>
      </c>
      <c r="C13040" t="s">
        <v>19</v>
      </c>
      <c r="D13040" t="s">
        <v>1062</v>
      </c>
      <c r="E13040" t="s">
        <v>162</v>
      </c>
      <c r="F13040" t="s">
        <v>159</v>
      </c>
      <c r="G13040" t="s">
        <v>1063</v>
      </c>
      <c r="H13040" t="s">
        <v>135</v>
      </c>
      <c r="I13040">
        <v>0</v>
      </c>
      <c r="P13040">
        <v>0.43883360211662698</v>
      </c>
      <c r="Q13040">
        <v>0</v>
      </c>
    </row>
    <row r="13041" spans="1:17">
      <c r="A13041" t="s">
        <v>122</v>
      </c>
      <c r="B13041">
        <v>2041</v>
      </c>
      <c r="C13041" t="s">
        <v>19</v>
      </c>
      <c r="D13041" t="s">
        <v>1062</v>
      </c>
      <c r="E13041" t="s">
        <v>162</v>
      </c>
      <c r="F13041" t="s">
        <v>159</v>
      </c>
      <c r="G13041" t="s">
        <v>1063</v>
      </c>
      <c r="H13041" t="s">
        <v>136</v>
      </c>
      <c r="I13041">
        <v>0</v>
      </c>
      <c r="P13041">
        <v>0.43883360211662698</v>
      </c>
      <c r="Q13041">
        <v>0</v>
      </c>
    </row>
    <row r="13042" spans="1:17">
      <c r="A13042" t="s">
        <v>122</v>
      </c>
      <c r="B13042">
        <v>2041</v>
      </c>
      <c r="C13042" t="s">
        <v>19</v>
      </c>
      <c r="D13042" t="s">
        <v>1062</v>
      </c>
      <c r="E13042" t="s">
        <v>162</v>
      </c>
      <c r="F13042" t="s">
        <v>126</v>
      </c>
      <c r="G13042" t="s">
        <v>1063</v>
      </c>
      <c r="H13042" t="s">
        <v>132</v>
      </c>
      <c r="I13042">
        <v>0</v>
      </c>
      <c r="P13042">
        <v>0.43883360211662698</v>
      </c>
      <c r="Q13042">
        <v>0</v>
      </c>
    </row>
    <row r="13043" spans="1:17">
      <c r="A13043" t="s">
        <v>122</v>
      </c>
      <c r="B13043">
        <v>2041</v>
      </c>
      <c r="C13043" t="s">
        <v>19</v>
      </c>
      <c r="D13043" t="s">
        <v>1062</v>
      </c>
      <c r="E13043" t="s">
        <v>162</v>
      </c>
      <c r="F13043" t="s">
        <v>126</v>
      </c>
      <c r="G13043" t="s">
        <v>1063</v>
      </c>
      <c r="H13043" t="s">
        <v>135</v>
      </c>
      <c r="I13043">
        <v>0</v>
      </c>
      <c r="P13043">
        <v>0.43883360211662698</v>
      </c>
      <c r="Q13043">
        <v>0</v>
      </c>
    </row>
    <row r="13044" spans="1:17">
      <c r="A13044" t="s">
        <v>122</v>
      </c>
      <c r="B13044">
        <v>2041</v>
      </c>
      <c r="C13044" t="s">
        <v>19</v>
      </c>
      <c r="D13044" t="s">
        <v>1062</v>
      </c>
      <c r="E13044" t="s">
        <v>162</v>
      </c>
      <c r="F13044" t="s">
        <v>126</v>
      </c>
      <c r="G13044" t="s">
        <v>1063</v>
      </c>
      <c r="H13044" t="s">
        <v>136</v>
      </c>
      <c r="I13044">
        <v>0</v>
      </c>
      <c r="P13044">
        <v>0.43883360211662698</v>
      </c>
      <c r="Q13044">
        <v>0</v>
      </c>
    </row>
    <row r="13045" spans="1:17">
      <c r="A13045" t="s">
        <v>122</v>
      </c>
      <c r="B13045">
        <v>2041</v>
      </c>
      <c r="C13045" t="s">
        <v>19</v>
      </c>
      <c r="D13045" t="s">
        <v>1062</v>
      </c>
      <c r="E13045" t="s">
        <v>162</v>
      </c>
      <c r="F13045" t="s">
        <v>165</v>
      </c>
      <c r="G13045" t="s">
        <v>1063</v>
      </c>
      <c r="H13045" t="s">
        <v>132</v>
      </c>
      <c r="I13045">
        <v>0</v>
      </c>
      <c r="P13045">
        <v>0.43883360211662698</v>
      </c>
      <c r="Q13045">
        <v>0</v>
      </c>
    </row>
    <row r="13046" spans="1:17">
      <c r="A13046" t="s">
        <v>122</v>
      </c>
      <c r="B13046">
        <v>2041</v>
      </c>
      <c r="C13046" t="s">
        <v>19</v>
      </c>
      <c r="D13046" t="s">
        <v>1062</v>
      </c>
      <c r="E13046" t="s">
        <v>162</v>
      </c>
      <c r="F13046" t="s">
        <v>165</v>
      </c>
      <c r="G13046" t="s">
        <v>1063</v>
      </c>
      <c r="H13046" t="s">
        <v>135</v>
      </c>
      <c r="I13046">
        <v>0</v>
      </c>
      <c r="P13046">
        <v>0.43883360211662698</v>
      </c>
      <c r="Q13046">
        <v>0</v>
      </c>
    </row>
    <row r="13047" spans="1:17">
      <c r="A13047" t="s">
        <v>122</v>
      </c>
      <c r="B13047">
        <v>2041</v>
      </c>
      <c r="C13047" t="s">
        <v>19</v>
      </c>
      <c r="D13047" t="s">
        <v>1062</v>
      </c>
      <c r="E13047" t="s">
        <v>162</v>
      </c>
      <c r="F13047" t="s">
        <v>165</v>
      </c>
      <c r="G13047" t="s">
        <v>1063</v>
      </c>
      <c r="H13047" t="s">
        <v>136</v>
      </c>
      <c r="I13047">
        <v>0</v>
      </c>
      <c r="P13047">
        <v>0.43883360211662698</v>
      </c>
      <c r="Q13047">
        <v>0</v>
      </c>
    </row>
    <row r="13048" spans="1:17">
      <c r="A13048" t="s">
        <v>122</v>
      </c>
      <c r="B13048">
        <v>2041</v>
      </c>
      <c r="C13048" t="s">
        <v>19</v>
      </c>
      <c r="D13048" t="s">
        <v>1062</v>
      </c>
      <c r="E13048" t="s">
        <v>162</v>
      </c>
      <c r="F13048" t="s">
        <v>166</v>
      </c>
      <c r="G13048" t="s">
        <v>1063</v>
      </c>
      <c r="H13048" t="s">
        <v>132</v>
      </c>
      <c r="I13048">
        <v>0</v>
      </c>
      <c r="P13048">
        <v>0.43883360211662698</v>
      </c>
      <c r="Q13048">
        <v>0</v>
      </c>
    </row>
    <row r="13049" spans="1:17">
      <c r="A13049" t="s">
        <v>122</v>
      </c>
      <c r="B13049">
        <v>2041</v>
      </c>
      <c r="C13049" t="s">
        <v>19</v>
      </c>
      <c r="D13049" t="s">
        <v>1062</v>
      </c>
      <c r="E13049" t="s">
        <v>162</v>
      </c>
      <c r="F13049" t="s">
        <v>166</v>
      </c>
      <c r="G13049" t="s">
        <v>1063</v>
      </c>
      <c r="H13049" t="s">
        <v>135</v>
      </c>
      <c r="I13049">
        <v>0</v>
      </c>
      <c r="P13049">
        <v>0.43883360211662698</v>
      </c>
      <c r="Q13049">
        <v>0</v>
      </c>
    </row>
    <row r="13050" spans="1:17">
      <c r="A13050" t="s">
        <v>122</v>
      </c>
      <c r="B13050">
        <v>2041</v>
      </c>
      <c r="C13050" t="s">
        <v>19</v>
      </c>
      <c r="D13050" t="s">
        <v>1062</v>
      </c>
      <c r="E13050" t="s">
        <v>162</v>
      </c>
      <c r="F13050" t="s">
        <v>166</v>
      </c>
      <c r="G13050" t="s">
        <v>1063</v>
      </c>
      <c r="H13050" t="s">
        <v>136</v>
      </c>
      <c r="I13050">
        <v>0</v>
      </c>
      <c r="P13050">
        <v>0.43883360211662698</v>
      </c>
      <c r="Q13050">
        <v>0</v>
      </c>
    </row>
    <row r="13051" spans="1:17">
      <c r="A13051" t="s">
        <v>122</v>
      </c>
      <c r="B13051">
        <v>2041</v>
      </c>
      <c r="C13051" t="s">
        <v>19</v>
      </c>
      <c r="D13051" t="s">
        <v>1062</v>
      </c>
      <c r="E13051" t="s">
        <v>162</v>
      </c>
      <c r="F13051" t="s">
        <v>160</v>
      </c>
      <c r="G13051" t="s">
        <v>1063</v>
      </c>
      <c r="H13051" t="s">
        <v>132</v>
      </c>
      <c r="I13051">
        <v>0</v>
      </c>
      <c r="P13051">
        <v>0.43883360211662698</v>
      </c>
      <c r="Q13051">
        <v>0</v>
      </c>
    </row>
    <row r="13052" spans="1:17">
      <c r="A13052" t="s">
        <v>122</v>
      </c>
      <c r="B13052">
        <v>2041</v>
      </c>
      <c r="C13052" t="s">
        <v>19</v>
      </c>
      <c r="D13052" t="s">
        <v>1062</v>
      </c>
      <c r="E13052" t="s">
        <v>162</v>
      </c>
      <c r="F13052" t="s">
        <v>160</v>
      </c>
      <c r="G13052" t="s">
        <v>1063</v>
      </c>
      <c r="H13052" t="s">
        <v>135</v>
      </c>
      <c r="I13052">
        <v>0</v>
      </c>
      <c r="P13052">
        <v>0.43883360211662698</v>
      </c>
      <c r="Q13052">
        <v>0</v>
      </c>
    </row>
    <row r="13053" spans="1:17">
      <c r="A13053" t="s">
        <v>122</v>
      </c>
      <c r="B13053">
        <v>2041</v>
      </c>
      <c r="C13053" t="s">
        <v>19</v>
      </c>
      <c r="D13053" t="s">
        <v>1062</v>
      </c>
      <c r="E13053" t="s">
        <v>162</v>
      </c>
      <c r="F13053" t="s">
        <v>160</v>
      </c>
      <c r="G13053" t="s">
        <v>1063</v>
      </c>
      <c r="H13053" t="s">
        <v>136</v>
      </c>
      <c r="I13053">
        <v>0</v>
      </c>
      <c r="P13053">
        <v>0.43883360211662698</v>
      </c>
      <c r="Q13053">
        <v>0</v>
      </c>
    </row>
    <row r="13054" spans="1:17">
      <c r="A13054" t="s">
        <v>122</v>
      </c>
      <c r="B13054">
        <v>2041</v>
      </c>
      <c r="C13054" t="s">
        <v>20</v>
      </c>
      <c r="D13054" t="s">
        <v>1062</v>
      </c>
      <c r="E13054" t="s">
        <v>162</v>
      </c>
      <c r="F13054" t="s">
        <v>164</v>
      </c>
      <c r="G13054" t="s">
        <v>1063</v>
      </c>
      <c r="H13054" t="s">
        <v>132</v>
      </c>
      <c r="I13054">
        <v>0</v>
      </c>
      <c r="P13054">
        <v>0.43883360211662698</v>
      </c>
      <c r="Q13054">
        <v>0</v>
      </c>
    </row>
    <row r="13055" spans="1:17">
      <c r="A13055" t="s">
        <v>122</v>
      </c>
      <c r="B13055">
        <v>2041</v>
      </c>
      <c r="C13055" t="s">
        <v>20</v>
      </c>
      <c r="D13055" t="s">
        <v>1062</v>
      </c>
      <c r="E13055" t="s">
        <v>162</v>
      </c>
      <c r="F13055" t="s">
        <v>164</v>
      </c>
      <c r="G13055" t="s">
        <v>1063</v>
      </c>
      <c r="H13055" t="s">
        <v>135</v>
      </c>
      <c r="I13055">
        <v>0</v>
      </c>
      <c r="P13055">
        <v>0.43883360211662698</v>
      </c>
      <c r="Q13055">
        <v>0</v>
      </c>
    </row>
    <row r="13056" spans="1:17">
      <c r="A13056" t="s">
        <v>122</v>
      </c>
      <c r="B13056">
        <v>2041</v>
      </c>
      <c r="C13056" t="s">
        <v>20</v>
      </c>
      <c r="D13056" t="s">
        <v>1062</v>
      </c>
      <c r="E13056" t="s">
        <v>162</v>
      </c>
      <c r="F13056" t="s">
        <v>164</v>
      </c>
      <c r="G13056" t="s">
        <v>1063</v>
      </c>
      <c r="H13056" t="s">
        <v>136</v>
      </c>
      <c r="I13056">
        <v>0</v>
      </c>
      <c r="P13056">
        <v>0.43883360211662698</v>
      </c>
      <c r="Q13056">
        <v>0</v>
      </c>
    </row>
    <row r="13057" spans="1:17">
      <c r="A13057" t="s">
        <v>122</v>
      </c>
      <c r="B13057">
        <v>2041</v>
      </c>
      <c r="C13057" t="s">
        <v>20</v>
      </c>
      <c r="D13057" t="s">
        <v>1062</v>
      </c>
      <c r="E13057" t="s">
        <v>162</v>
      </c>
      <c r="F13057" t="s">
        <v>159</v>
      </c>
      <c r="G13057" t="s">
        <v>1063</v>
      </c>
      <c r="H13057" t="s">
        <v>132</v>
      </c>
      <c r="I13057">
        <v>0</v>
      </c>
      <c r="P13057">
        <v>0.43883360211662698</v>
      </c>
      <c r="Q13057">
        <v>0</v>
      </c>
    </row>
    <row r="13058" spans="1:17">
      <c r="A13058" t="s">
        <v>122</v>
      </c>
      <c r="B13058">
        <v>2041</v>
      </c>
      <c r="C13058" t="s">
        <v>20</v>
      </c>
      <c r="D13058" t="s">
        <v>1062</v>
      </c>
      <c r="E13058" t="s">
        <v>162</v>
      </c>
      <c r="F13058" t="s">
        <v>159</v>
      </c>
      <c r="G13058" t="s">
        <v>1063</v>
      </c>
      <c r="H13058" t="s">
        <v>135</v>
      </c>
      <c r="I13058">
        <v>0</v>
      </c>
      <c r="P13058">
        <v>0.43883360211662698</v>
      </c>
      <c r="Q13058">
        <v>0</v>
      </c>
    </row>
    <row r="13059" spans="1:17">
      <c r="A13059" t="s">
        <v>122</v>
      </c>
      <c r="B13059">
        <v>2041</v>
      </c>
      <c r="C13059" t="s">
        <v>20</v>
      </c>
      <c r="D13059" t="s">
        <v>1062</v>
      </c>
      <c r="E13059" t="s">
        <v>162</v>
      </c>
      <c r="F13059" t="s">
        <v>159</v>
      </c>
      <c r="G13059" t="s">
        <v>1063</v>
      </c>
      <c r="H13059" t="s">
        <v>136</v>
      </c>
      <c r="I13059">
        <v>0</v>
      </c>
      <c r="P13059">
        <v>0.43883360211662698</v>
      </c>
      <c r="Q13059">
        <v>0</v>
      </c>
    </row>
    <row r="13060" spans="1:17">
      <c r="A13060" t="s">
        <v>122</v>
      </c>
      <c r="B13060">
        <v>2041</v>
      </c>
      <c r="C13060" t="s">
        <v>20</v>
      </c>
      <c r="D13060" t="s">
        <v>1062</v>
      </c>
      <c r="E13060" t="s">
        <v>162</v>
      </c>
      <c r="F13060" t="s">
        <v>126</v>
      </c>
      <c r="G13060" t="s">
        <v>1063</v>
      </c>
      <c r="H13060" t="s">
        <v>132</v>
      </c>
      <c r="I13060">
        <v>0</v>
      </c>
      <c r="P13060">
        <v>0.43883360211662698</v>
      </c>
      <c r="Q13060">
        <v>0</v>
      </c>
    </row>
    <row r="13061" spans="1:17">
      <c r="A13061" t="s">
        <v>122</v>
      </c>
      <c r="B13061">
        <v>2041</v>
      </c>
      <c r="C13061" t="s">
        <v>20</v>
      </c>
      <c r="D13061" t="s">
        <v>1062</v>
      </c>
      <c r="E13061" t="s">
        <v>162</v>
      </c>
      <c r="F13061" t="s">
        <v>126</v>
      </c>
      <c r="G13061" t="s">
        <v>1063</v>
      </c>
      <c r="H13061" t="s">
        <v>135</v>
      </c>
      <c r="I13061">
        <v>0</v>
      </c>
      <c r="P13061">
        <v>0.43883360211662698</v>
      </c>
      <c r="Q13061">
        <v>0</v>
      </c>
    </row>
    <row r="13062" spans="1:17">
      <c r="A13062" t="s">
        <v>122</v>
      </c>
      <c r="B13062">
        <v>2041</v>
      </c>
      <c r="C13062" t="s">
        <v>20</v>
      </c>
      <c r="D13062" t="s">
        <v>1062</v>
      </c>
      <c r="E13062" t="s">
        <v>162</v>
      </c>
      <c r="F13062" t="s">
        <v>126</v>
      </c>
      <c r="G13062" t="s">
        <v>1063</v>
      </c>
      <c r="H13062" t="s">
        <v>136</v>
      </c>
      <c r="I13062">
        <v>0</v>
      </c>
      <c r="P13062">
        <v>0.43883360211662698</v>
      </c>
      <c r="Q13062">
        <v>0</v>
      </c>
    </row>
    <row r="13063" spans="1:17">
      <c r="A13063" t="s">
        <v>122</v>
      </c>
      <c r="B13063">
        <v>2041</v>
      </c>
      <c r="C13063" t="s">
        <v>20</v>
      </c>
      <c r="D13063" t="s">
        <v>1062</v>
      </c>
      <c r="E13063" t="s">
        <v>162</v>
      </c>
      <c r="F13063" t="s">
        <v>165</v>
      </c>
      <c r="G13063" t="s">
        <v>1063</v>
      </c>
      <c r="H13063" t="s">
        <v>132</v>
      </c>
      <c r="I13063">
        <v>0</v>
      </c>
      <c r="P13063">
        <v>0.43883360211662698</v>
      </c>
      <c r="Q13063">
        <v>0</v>
      </c>
    </row>
    <row r="13064" spans="1:17">
      <c r="A13064" t="s">
        <v>122</v>
      </c>
      <c r="B13064">
        <v>2041</v>
      </c>
      <c r="C13064" t="s">
        <v>20</v>
      </c>
      <c r="D13064" t="s">
        <v>1062</v>
      </c>
      <c r="E13064" t="s">
        <v>162</v>
      </c>
      <c r="F13064" t="s">
        <v>165</v>
      </c>
      <c r="G13064" t="s">
        <v>1063</v>
      </c>
      <c r="H13064" t="s">
        <v>135</v>
      </c>
      <c r="I13064">
        <v>0</v>
      </c>
      <c r="P13064">
        <v>0.43883360211662698</v>
      </c>
      <c r="Q13064">
        <v>0</v>
      </c>
    </row>
    <row r="13065" spans="1:17">
      <c r="A13065" t="s">
        <v>122</v>
      </c>
      <c r="B13065">
        <v>2041</v>
      </c>
      <c r="C13065" t="s">
        <v>20</v>
      </c>
      <c r="D13065" t="s">
        <v>1062</v>
      </c>
      <c r="E13065" t="s">
        <v>162</v>
      </c>
      <c r="F13065" t="s">
        <v>165</v>
      </c>
      <c r="G13065" t="s">
        <v>1063</v>
      </c>
      <c r="H13065" t="s">
        <v>136</v>
      </c>
      <c r="I13065">
        <v>0</v>
      </c>
      <c r="P13065">
        <v>0.43883360211662698</v>
      </c>
      <c r="Q13065">
        <v>0</v>
      </c>
    </row>
    <row r="13066" spans="1:17">
      <c r="A13066" t="s">
        <v>122</v>
      </c>
      <c r="B13066">
        <v>2041</v>
      </c>
      <c r="C13066" t="s">
        <v>20</v>
      </c>
      <c r="D13066" t="s">
        <v>1062</v>
      </c>
      <c r="E13066" t="s">
        <v>162</v>
      </c>
      <c r="F13066" t="s">
        <v>166</v>
      </c>
      <c r="G13066" t="s">
        <v>1063</v>
      </c>
      <c r="H13066" t="s">
        <v>132</v>
      </c>
      <c r="I13066">
        <v>0</v>
      </c>
      <c r="P13066">
        <v>0.43883360211662698</v>
      </c>
      <c r="Q13066">
        <v>0</v>
      </c>
    </row>
    <row r="13067" spans="1:17">
      <c r="A13067" t="s">
        <v>122</v>
      </c>
      <c r="B13067">
        <v>2041</v>
      </c>
      <c r="C13067" t="s">
        <v>20</v>
      </c>
      <c r="D13067" t="s">
        <v>1062</v>
      </c>
      <c r="E13067" t="s">
        <v>162</v>
      </c>
      <c r="F13067" t="s">
        <v>166</v>
      </c>
      <c r="G13067" t="s">
        <v>1063</v>
      </c>
      <c r="H13067" t="s">
        <v>135</v>
      </c>
      <c r="I13067">
        <v>0</v>
      </c>
      <c r="P13067">
        <v>0.43883360211662698</v>
      </c>
      <c r="Q13067">
        <v>0</v>
      </c>
    </row>
    <row r="13068" spans="1:17">
      <c r="A13068" t="s">
        <v>122</v>
      </c>
      <c r="B13068">
        <v>2041</v>
      </c>
      <c r="C13068" t="s">
        <v>20</v>
      </c>
      <c r="D13068" t="s">
        <v>1062</v>
      </c>
      <c r="E13068" t="s">
        <v>162</v>
      </c>
      <c r="F13068" t="s">
        <v>166</v>
      </c>
      <c r="G13068" t="s">
        <v>1063</v>
      </c>
      <c r="H13068" t="s">
        <v>136</v>
      </c>
      <c r="I13068">
        <v>0</v>
      </c>
      <c r="P13068">
        <v>0.43883360211662698</v>
      </c>
      <c r="Q13068">
        <v>0</v>
      </c>
    </row>
    <row r="13069" spans="1:17">
      <c r="A13069" t="s">
        <v>122</v>
      </c>
      <c r="B13069">
        <v>2041</v>
      </c>
      <c r="C13069" t="s">
        <v>20</v>
      </c>
      <c r="D13069" t="s">
        <v>1062</v>
      </c>
      <c r="E13069" t="s">
        <v>162</v>
      </c>
      <c r="F13069" t="s">
        <v>160</v>
      </c>
      <c r="G13069" t="s">
        <v>1063</v>
      </c>
      <c r="H13069" t="s">
        <v>132</v>
      </c>
      <c r="I13069">
        <v>0</v>
      </c>
      <c r="P13069">
        <v>0.43883360211662698</v>
      </c>
      <c r="Q13069">
        <v>0</v>
      </c>
    </row>
    <row r="13070" spans="1:17">
      <c r="A13070" t="s">
        <v>122</v>
      </c>
      <c r="B13070">
        <v>2041</v>
      </c>
      <c r="C13070" t="s">
        <v>20</v>
      </c>
      <c r="D13070" t="s">
        <v>1062</v>
      </c>
      <c r="E13070" t="s">
        <v>162</v>
      </c>
      <c r="F13070" t="s">
        <v>160</v>
      </c>
      <c r="G13070" t="s">
        <v>1063</v>
      </c>
      <c r="H13070" t="s">
        <v>135</v>
      </c>
      <c r="I13070">
        <v>0</v>
      </c>
      <c r="P13070">
        <v>0.43883360211662698</v>
      </c>
      <c r="Q13070">
        <v>0</v>
      </c>
    </row>
    <row r="13071" spans="1:17">
      <c r="A13071" t="s">
        <v>122</v>
      </c>
      <c r="B13071">
        <v>2041</v>
      </c>
      <c r="C13071" t="s">
        <v>20</v>
      </c>
      <c r="D13071" t="s">
        <v>1062</v>
      </c>
      <c r="E13071" t="s">
        <v>162</v>
      </c>
      <c r="F13071" t="s">
        <v>160</v>
      </c>
      <c r="G13071" t="s">
        <v>1063</v>
      </c>
      <c r="H13071" t="s">
        <v>136</v>
      </c>
      <c r="I13071">
        <v>0</v>
      </c>
      <c r="P13071">
        <v>0.43883360211662698</v>
      </c>
      <c r="Q13071">
        <v>0</v>
      </c>
    </row>
    <row r="13072" spans="1:17">
      <c r="A13072" t="s">
        <v>122</v>
      </c>
      <c r="B13072">
        <v>2042</v>
      </c>
      <c r="C13072" t="s">
        <v>5</v>
      </c>
      <c r="D13072" t="s">
        <v>1062</v>
      </c>
      <c r="E13072" t="s">
        <v>170</v>
      </c>
      <c r="F13072" t="s">
        <v>164</v>
      </c>
      <c r="G13072" t="s">
        <v>1063</v>
      </c>
      <c r="H13072" t="s">
        <v>132</v>
      </c>
      <c r="I13072">
        <v>0</v>
      </c>
      <c r="P13072">
        <v>0.421955386650603</v>
      </c>
      <c r="Q13072">
        <v>0</v>
      </c>
    </row>
    <row r="13073" spans="1:17">
      <c r="A13073" t="s">
        <v>122</v>
      </c>
      <c r="B13073">
        <v>2042</v>
      </c>
      <c r="C13073" t="s">
        <v>5</v>
      </c>
      <c r="D13073" t="s">
        <v>1062</v>
      </c>
      <c r="E13073" t="s">
        <v>170</v>
      </c>
      <c r="F13073" t="s">
        <v>164</v>
      </c>
      <c r="G13073" t="s">
        <v>1063</v>
      </c>
      <c r="H13073" t="s">
        <v>135</v>
      </c>
      <c r="I13073">
        <v>0</v>
      </c>
      <c r="P13073">
        <v>0.421955386650603</v>
      </c>
      <c r="Q13073">
        <v>0</v>
      </c>
    </row>
    <row r="13074" spans="1:17">
      <c r="A13074" t="s">
        <v>122</v>
      </c>
      <c r="B13074">
        <v>2042</v>
      </c>
      <c r="C13074" t="s">
        <v>5</v>
      </c>
      <c r="D13074" t="s">
        <v>1062</v>
      </c>
      <c r="E13074" t="s">
        <v>170</v>
      </c>
      <c r="F13074" t="s">
        <v>164</v>
      </c>
      <c r="G13074" t="s">
        <v>1063</v>
      </c>
      <c r="H13074" t="s">
        <v>136</v>
      </c>
      <c r="I13074">
        <v>0</v>
      </c>
      <c r="P13074">
        <v>0.421955386650603</v>
      </c>
      <c r="Q13074">
        <v>0</v>
      </c>
    </row>
    <row r="13075" spans="1:17">
      <c r="A13075" t="s">
        <v>122</v>
      </c>
      <c r="B13075">
        <v>2042</v>
      </c>
      <c r="C13075" t="s">
        <v>5</v>
      </c>
      <c r="D13075" t="s">
        <v>1062</v>
      </c>
      <c r="E13075" t="s">
        <v>170</v>
      </c>
      <c r="F13075" t="s">
        <v>159</v>
      </c>
      <c r="G13075" t="s">
        <v>1063</v>
      </c>
      <c r="H13075" t="s">
        <v>132</v>
      </c>
      <c r="I13075">
        <v>0</v>
      </c>
      <c r="P13075">
        <v>0.421955386650603</v>
      </c>
      <c r="Q13075">
        <v>0</v>
      </c>
    </row>
    <row r="13076" spans="1:17">
      <c r="A13076" t="s">
        <v>122</v>
      </c>
      <c r="B13076">
        <v>2042</v>
      </c>
      <c r="C13076" t="s">
        <v>5</v>
      </c>
      <c r="D13076" t="s">
        <v>1062</v>
      </c>
      <c r="E13076" t="s">
        <v>170</v>
      </c>
      <c r="F13076" t="s">
        <v>159</v>
      </c>
      <c r="G13076" t="s">
        <v>1063</v>
      </c>
      <c r="H13076" t="s">
        <v>135</v>
      </c>
      <c r="I13076">
        <v>0</v>
      </c>
      <c r="P13076">
        <v>0.421955386650603</v>
      </c>
      <c r="Q13076">
        <v>0</v>
      </c>
    </row>
    <row r="13077" spans="1:17">
      <c r="A13077" t="s">
        <v>122</v>
      </c>
      <c r="B13077">
        <v>2042</v>
      </c>
      <c r="C13077" t="s">
        <v>5</v>
      </c>
      <c r="D13077" t="s">
        <v>1062</v>
      </c>
      <c r="E13077" t="s">
        <v>170</v>
      </c>
      <c r="F13077" t="s">
        <v>159</v>
      </c>
      <c r="G13077" t="s">
        <v>1063</v>
      </c>
      <c r="H13077" t="s">
        <v>136</v>
      </c>
      <c r="I13077">
        <v>0</v>
      </c>
      <c r="P13077">
        <v>0.421955386650603</v>
      </c>
      <c r="Q13077">
        <v>0</v>
      </c>
    </row>
    <row r="13078" spans="1:17">
      <c r="A13078" t="s">
        <v>122</v>
      </c>
      <c r="B13078">
        <v>2042</v>
      </c>
      <c r="C13078" t="s">
        <v>5</v>
      </c>
      <c r="D13078" t="s">
        <v>1062</v>
      </c>
      <c r="E13078" t="s">
        <v>170</v>
      </c>
      <c r="F13078" t="s">
        <v>126</v>
      </c>
      <c r="G13078" t="s">
        <v>1063</v>
      </c>
      <c r="H13078" t="s">
        <v>132</v>
      </c>
      <c r="I13078">
        <v>4244873.9669342497</v>
      </c>
      <c r="P13078">
        <v>0.421955386650603</v>
      </c>
      <c r="Q13078">
        <v>1791147.43600082</v>
      </c>
    </row>
    <row r="13079" spans="1:17">
      <c r="A13079" t="s">
        <v>122</v>
      </c>
      <c r="B13079">
        <v>2042</v>
      </c>
      <c r="C13079" t="s">
        <v>5</v>
      </c>
      <c r="D13079" t="s">
        <v>1062</v>
      </c>
      <c r="E13079" t="s">
        <v>170</v>
      </c>
      <c r="F13079" t="s">
        <v>126</v>
      </c>
      <c r="G13079" t="s">
        <v>1063</v>
      </c>
      <c r="H13079" t="s">
        <v>135</v>
      </c>
      <c r="I13079">
        <v>0</v>
      </c>
      <c r="P13079">
        <v>0.421955386650603</v>
      </c>
      <c r="Q13079">
        <v>0</v>
      </c>
    </row>
    <row r="13080" spans="1:17">
      <c r="A13080" t="s">
        <v>122</v>
      </c>
      <c r="B13080">
        <v>2042</v>
      </c>
      <c r="C13080" t="s">
        <v>5</v>
      </c>
      <c r="D13080" t="s">
        <v>1062</v>
      </c>
      <c r="E13080" t="s">
        <v>170</v>
      </c>
      <c r="F13080" t="s">
        <v>126</v>
      </c>
      <c r="G13080" t="s">
        <v>1063</v>
      </c>
      <c r="H13080" t="s">
        <v>136</v>
      </c>
      <c r="I13080">
        <v>1125040000</v>
      </c>
      <c r="P13080">
        <v>0.421955386650603</v>
      </c>
      <c r="Q13080">
        <v>474716688.197393</v>
      </c>
    </row>
    <row r="13081" spans="1:17">
      <c r="A13081" t="s">
        <v>122</v>
      </c>
      <c r="B13081">
        <v>2042</v>
      </c>
      <c r="C13081" t="s">
        <v>5</v>
      </c>
      <c r="D13081" t="s">
        <v>1062</v>
      </c>
      <c r="E13081" t="s">
        <v>170</v>
      </c>
      <c r="F13081" t="s">
        <v>165</v>
      </c>
      <c r="G13081" t="s">
        <v>1063</v>
      </c>
      <c r="H13081" t="s">
        <v>132</v>
      </c>
      <c r="I13081">
        <v>0</v>
      </c>
      <c r="P13081">
        <v>0.421955386650603</v>
      </c>
      <c r="Q13081">
        <v>0</v>
      </c>
    </row>
    <row r="13082" spans="1:17">
      <c r="A13082" t="s">
        <v>122</v>
      </c>
      <c r="B13082">
        <v>2042</v>
      </c>
      <c r="C13082" t="s">
        <v>5</v>
      </c>
      <c r="D13082" t="s">
        <v>1062</v>
      </c>
      <c r="E13082" t="s">
        <v>170</v>
      </c>
      <c r="F13082" t="s">
        <v>165</v>
      </c>
      <c r="G13082" t="s">
        <v>1063</v>
      </c>
      <c r="H13082" t="s">
        <v>135</v>
      </c>
      <c r="I13082">
        <v>0</v>
      </c>
      <c r="P13082">
        <v>0.421955386650603</v>
      </c>
      <c r="Q13082">
        <v>0</v>
      </c>
    </row>
    <row r="13083" spans="1:17">
      <c r="A13083" t="s">
        <v>122</v>
      </c>
      <c r="B13083">
        <v>2042</v>
      </c>
      <c r="C13083" t="s">
        <v>5</v>
      </c>
      <c r="D13083" t="s">
        <v>1062</v>
      </c>
      <c r="E13083" t="s">
        <v>170</v>
      </c>
      <c r="F13083" t="s">
        <v>165</v>
      </c>
      <c r="G13083" t="s">
        <v>1063</v>
      </c>
      <c r="H13083" t="s">
        <v>136</v>
      </c>
      <c r="I13083">
        <v>0</v>
      </c>
      <c r="P13083">
        <v>0.421955386650603</v>
      </c>
      <c r="Q13083">
        <v>0</v>
      </c>
    </row>
    <row r="13084" spans="1:17">
      <c r="A13084" t="s">
        <v>122</v>
      </c>
      <c r="B13084">
        <v>2042</v>
      </c>
      <c r="C13084" t="s">
        <v>5</v>
      </c>
      <c r="D13084" t="s">
        <v>1062</v>
      </c>
      <c r="E13084" t="s">
        <v>170</v>
      </c>
      <c r="F13084" t="s">
        <v>166</v>
      </c>
      <c r="G13084" t="s">
        <v>1063</v>
      </c>
      <c r="H13084" t="s">
        <v>132</v>
      </c>
      <c r="I13084">
        <v>0</v>
      </c>
      <c r="P13084">
        <v>0.421955386650603</v>
      </c>
      <c r="Q13084">
        <v>0</v>
      </c>
    </row>
    <row r="13085" spans="1:17">
      <c r="A13085" t="s">
        <v>122</v>
      </c>
      <c r="B13085">
        <v>2042</v>
      </c>
      <c r="C13085" t="s">
        <v>5</v>
      </c>
      <c r="D13085" t="s">
        <v>1062</v>
      </c>
      <c r="E13085" t="s">
        <v>170</v>
      </c>
      <c r="F13085" t="s">
        <v>166</v>
      </c>
      <c r="G13085" t="s">
        <v>1063</v>
      </c>
      <c r="H13085" t="s">
        <v>135</v>
      </c>
      <c r="I13085">
        <v>0</v>
      </c>
      <c r="P13085">
        <v>0.421955386650603</v>
      </c>
      <c r="Q13085">
        <v>0</v>
      </c>
    </row>
    <row r="13086" spans="1:17">
      <c r="A13086" t="s">
        <v>122</v>
      </c>
      <c r="B13086">
        <v>2042</v>
      </c>
      <c r="C13086" t="s">
        <v>5</v>
      </c>
      <c r="D13086" t="s">
        <v>1062</v>
      </c>
      <c r="E13086" t="s">
        <v>170</v>
      </c>
      <c r="F13086" t="s">
        <v>166</v>
      </c>
      <c r="G13086" t="s">
        <v>1063</v>
      </c>
      <c r="H13086" t="s">
        <v>136</v>
      </c>
      <c r="I13086">
        <v>0</v>
      </c>
      <c r="P13086">
        <v>0.421955386650603</v>
      </c>
      <c r="Q13086">
        <v>0</v>
      </c>
    </row>
    <row r="13087" spans="1:17">
      <c r="A13087" t="s">
        <v>122</v>
      </c>
      <c r="B13087">
        <v>2042</v>
      </c>
      <c r="C13087" t="s">
        <v>5</v>
      </c>
      <c r="D13087" t="s">
        <v>1062</v>
      </c>
      <c r="E13087" t="s">
        <v>170</v>
      </c>
      <c r="F13087" t="s">
        <v>160</v>
      </c>
      <c r="G13087" t="s">
        <v>1063</v>
      </c>
      <c r="H13087" t="s">
        <v>132</v>
      </c>
      <c r="I13087">
        <v>0</v>
      </c>
      <c r="P13087">
        <v>0.421955386650603</v>
      </c>
      <c r="Q13087">
        <v>0</v>
      </c>
    </row>
    <row r="13088" spans="1:17">
      <c r="A13088" t="s">
        <v>122</v>
      </c>
      <c r="B13088">
        <v>2042</v>
      </c>
      <c r="C13088" t="s">
        <v>5</v>
      </c>
      <c r="D13088" t="s">
        <v>1062</v>
      </c>
      <c r="E13088" t="s">
        <v>170</v>
      </c>
      <c r="F13088" t="s">
        <v>160</v>
      </c>
      <c r="G13088" t="s">
        <v>1063</v>
      </c>
      <c r="H13088" t="s">
        <v>135</v>
      </c>
      <c r="I13088">
        <v>0</v>
      </c>
      <c r="P13088">
        <v>0.421955386650603</v>
      </c>
      <c r="Q13088">
        <v>0</v>
      </c>
    </row>
    <row r="13089" spans="1:17">
      <c r="A13089" t="s">
        <v>122</v>
      </c>
      <c r="B13089">
        <v>2042</v>
      </c>
      <c r="C13089" t="s">
        <v>5</v>
      </c>
      <c r="D13089" t="s">
        <v>1062</v>
      </c>
      <c r="E13089" t="s">
        <v>170</v>
      </c>
      <c r="F13089" t="s">
        <v>160</v>
      </c>
      <c r="G13089" t="s">
        <v>1063</v>
      </c>
      <c r="H13089" t="s">
        <v>136</v>
      </c>
      <c r="I13089">
        <v>0</v>
      </c>
      <c r="P13089">
        <v>0.421955386650603</v>
      </c>
      <c r="Q13089">
        <v>0</v>
      </c>
    </row>
    <row r="13090" spans="1:17">
      <c r="A13090" t="s">
        <v>122</v>
      </c>
      <c r="B13090">
        <v>2042</v>
      </c>
      <c r="C13090" t="s">
        <v>7</v>
      </c>
      <c r="D13090" t="s">
        <v>1064</v>
      </c>
      <c r="E13090" t="s">
        <v>162</v>
      </c>
      <c r="F13090" t="s">
        <v>164</v>
      </c>
      <c r="G13090" t="s">
        <v>1065</v>
      </c>
      <c r="H13090" t="s">
        <v>132</v>
      </c>
      <c r="I13090">
        <v>0</v>
      </c>
      <c r="P13090">
        <v>0.421955386650603</v>
      </c>
      <c r="Q13090">
        <v>0</v>
      </c>
    </row>
    <row r="13091" spans="1:17">
      <c r="A13091" t="s">
        <v>122</v>
      </c>
      <c r="B13091">
        <v>2042</v>
      </c>
      <c r="C13091" t="s">
        <v>7</v>
      </c>
      <c r="D13091" t="s">
        <v>1064</v>
      </c>
      <c r="E13091" t="s">
        <v>162</v>
      </c>
      <c r="F13091" t="s">
        <v>164</v>
      </c>
      <c r="G13091" t="s">
        <v>1065</v>
      </c>
      <c r="H13091" t="s">
        <v>135</v>
      </c>
      <c r="I13091">
        <v>0</v>
      </c>
      <c r="P13091">
        <v>0.421955386650603</v>
      </c>
      <c r="Q13091">
        <v>0</v>
      </c>
    </row>
    <row r="13092" spans="1:17">
      <c r="A13092" t="s">
        <v>122</v>
      </c>
      <c r="B13092">
        <v>2042</v>
      </c>
      <c r="C13092" t="s">
        <v>7</v>
      </c>
      <c r="D13092" t="s">
        <v>1064</v>
      </c>
      <c r="E13092" t="s">
        <v>162</v>
      </c>
      <c r="F13092" t="s">
        <v>164</v>
      </c>
      <c r="G13092" t="s">
        <v>1065</v>
      </c>
      <c r="H13092" t="s">
        <v>136</v>
      </c>
      <c r="I13092">
        <v>0</v>
      </c>
      <c r="P13092">
        <v>0.421955386650603</v>
      </c>
      <c r="Q13092">
        <v>0</v>
      </c>
    </row>
    <row r="13093" spans="1:17">
      <c r="A13093" t="s">
        <v>122</v>
      </c>
      <c r="B13093">
        <v>2042</v>
      </c>
      <c r="C13093" t="s">
        <v>7</v>
      </c>
      <c r="D13093" t="s">
        <v>1064</v>
      </c>
      <c r="E13093" t="s">
        <v>162</v>
      </c>
      <c r="F13093" t="s">
        <v>159</v>
      </c>
      <c r="G13093" t="s">
        <v>1065</v>
      </c>
      <c r="H13093" t="s">
        <v>132</v>
      </c>
      <c r="I13093">
        <v>0</v>
      </c>
      <c r="P13093">
        <v>0.421955386650603</v>
      </c>
      <c r="Q13093">
        <v>0</v>
      </c>
    </row>
    <row r="13094" spans="1:17">
      <c r="A13094" t="s">
        <v>122</v>
      </c>
      <c r="B13094">
        <v>2042</v>
      </c>
      <c r="C13094" t="s">
        <v>7</v>
      </c>
      <c r="D13094" t="s">
        <v>1064</v>
      </c>
      <c r="E13094" t="s">
        <v>162</v>
      </c>
      <c r="F13094" t="s">
        <v>159</v>
      </c>
      <c r="G13094" t="s">
        <v>1065</v>
      </c>
      <c r="H13094" t="s">
        <v>135</v>
      </c>
      <c r="I13094">
        <v>0</v>
      </c>
      <c r="P13094">
        <v>0.421955386650603</v>
      </c>
      <c r="Q13094">
        <v>0</v>
      </c>
    </row>
    <row r="13095" spans="1:17">
      <c r="A13095" t="s">
        <v>122</v>
      </c>
      <c r="B13095">
        <v>2042</v>
      </c>
      <c r="C13095" t="s">
        <v>7</v>
      </c>
      <c r="D13095" t="s">
        <v>1064</v>
      </c>
      <c r="E13095" t="s">
        <v>162</v>
      </c>
      <c r="F13095" t="s">
        <v>159</v>
      </c>
      <c r="G13095" t="s">
        <v>1065</v>
      </c>
      <c r="H13095" t="s">
        <v>136</v>
      </c>
      <c r="I13095">
        <v>0</v>
      </c>
      <c r="P13095">
        <v>0.421955386650603</v>
      </c>
      <c r="Q13095">
        <v>0</v>
      </c>
    </row>
    <row r="13096" spans="1:17">
      <c r="A13096" t="s">
        <v>122</v>
      </c>
      <c r="B13096">
        <v>2042</v>
      </c>
      <c r="C13096" t="s">
        <v>7</v>
      </c>
      <c r="D13096" t="s">
        <v>1064</v>
      </c>
      <c r="E13096" t="s">
        <v>162</v>
      </c>
      <c r="F13096" t="s">
        <v>126</v>
      </c>
      <c r="G13096" t="s">
        <v>1065</v>
      </c>
      <c r="H13096" t="s">
        <v>132</v>
      </c>
      <c r="I13096">
        <v>0</v>
      </c>
      <c r="P13096">
        <v>0.421955386650603</v>
      </c>
      <c r="Q13096">
        <v>0</v>
      </c>
    </row>
    <row r="13097" spans="1:17">
      <c r="A13097" t="s">
        <v>122</v>
      </c>
      <c r="B13097">
        <v>2042</v>
      </c>
      <c r="C13097" t="s">
        <v>7</v>
      </c>
      <c r="D13097" t="s">
        <v>1064</v>
      </c>
      <c r="E13097" t="s">
        <v>162</v>
      </c>
      <c r="F13097" t="s">
        <v>126</v>
      </c>
      <c r="G13097" t="s">
        <v>1065</v>
      </c>
      <c r="H13097" t="s">
        <v>135</v>
      </c>
      <c r="I13097">
        <v>0</v>
      </c>
      <c r="P13097">
        <v>0.421955386650603</v>
      </c>
      <c r="Q13097">
        <v>0</v>
      </c>
    </row>
    <row r="13098" spans="1:17">
      <c r="A13098" t="s">
        <v>122</v>
      </c>
      <c r="B13098">
        <v>2042</v>
      </c>
      <c r="C13098" t="s">
        <v>7</v>
      </c>
      <c r="D13098" t="s">
        <v>1064</v>
      </c>
      <c r="E13098" t="s">
        <v>162</v>
      </c>
      <c r="F13098" t="s">
        <v>126</v>
      </c>
      <c r="G13098" t="s">
        <v>1065</v>
      </c>
      <c r="H13098" t="s">
        <v>136</v>
      </c>
      <c r="I13098">
        <v>0</v>
      </c>
      <c r="P13098">
        <v>0.421955386650603</v>
      </c>
      <c r="Q13098">
        <v>0</v>
      </c>
    </row>
    <row r="13099" spans="1:17">
      <c r="A13099" t="s">
        <v>122</v>
      </c>
      <c r="B13099">
        <v>2042</v>
      </c>
      <c r="C13099" t="s">
        <v>7</v>
      </c>
      <c r="D13099" t="s">
        <v>1064</v>
      </c>
      <c r="E13099" t="s">
        <v>162</v>
      </c>
      <c r="F13099" t="s">
        <v>165</v>
      </c>
      <c r="G13099" t="s">
        <v>1065</v>
      </c>
      <c r="H13099" t="s">
        <v>132</v>
      </c>
      <c r="I13099">
        <v>0</v>
      </c>
      <c r="P13099">
        <v>0.421955386650603</v>
      </c>
      <c r="Q13099">
        <v>0</v>
      </c>
    </row>
    <row r="13100" spans="1:17">
      <c r="A13100" t="s">
        <v>122</v>
      </c>
      <c r="B13100">
        <v>2042</v>
      </c>
      <c r="C13100" t="s">
        <v>7</v>
      </c>
      <c r="D13100" t="s">
        <v>1064</v>
      </c>
      <c r="E13100" t="s">
        <v>162</v>
      </c>
      <c r="F13100" t="s">
        <v>165</v>
      </c>
      <c r="G13100" t="s">
        <v>1065</v>
      </c>
      <c r="H13100" t="s">
        <v>135</v>
      </c>
      <c r="I13100">
        <v>0</v>
      </c>
      <c r="P13100">
        <v>0.421955386650603</v>
      </c>
      <c r="Q13100">
        <v>0</v>
      </c>
    </row>
    <row r="13101" spans="1:17">
      <c r="A13101" t="s">
        <v>122</v>
      </c>
      <c r="B13101">
        <v>2042</v>
      </c>
      <c r="C13101" t="s">
        <v>7</v>
      </c>
      <c r="D13101" t="s">
        <v>1064</v>
      </c>
      <c r="E13101" t="s">
        <v>162</v>
      </c>
      <c r="F13101" t="s">
        <v>165</v>
      </c>
      <c r="G13101" t="s">
        <v>1065</v>
      </c>
      <c r="H13101" t="s">
        <v>136</v>
      </c>
      <c r="I13101">
        <v>0</v>
      </c>
      <c r="P13101">
        <v>0.421955386650603</v>
      </c>
      <c r="Q13101">
        <v>0</v>
      </c>
    </row>
    <row r="13102" spans="1:17">
      <c r="A13102" t="s">
        <v>122</v>
      </c>
      <c r="B13102">
        <v>2042</v>
      </c>
      <c r="C13102" t="s">
        <v>7</v>
      </c>
      <c r="D13102" t="s">
        <v>1064</v>
      </c>
      <c r="E13102" t="s">
        <v>162</v>
      </c>
      <c r="F13102" t="s">
        <v>166</v>
      </c>
      <c r="G13102" t="s">
        <v>1065</v>
      </c>
      <c r="H13102" t="s">
        <v>132</v>
      </c>
      <c r="I13102">
        <v>0</v>
      </c>
      <c r="P13102">
        <v>0.421955386650603</v>
      </c>
      <c r="Q13102">
        <v>0</v>
      </c>
    </row>
    <row r="13103" spans="1:17">
      <c r="A13103" t="s">
        <v>122</v>
      </c>
      <c r="B13103">
        <v>2042</v>
      </c>
      <c r="C13103" t="s">
        <v>7</v>
      </c>
      <c r="D13103" t="s">
        <v>1064</v>
      </c>
      <c r="E13103" t="s">
        <v>162</v>
      </c>
      <c r="F13103" t="s">
        <v>166</v>
      </c>
      <c r="G13103" t="s">
        <v>1065</v>
      </c>
      <c r="H13103" t="s">
        <v>135</v>
      </c>
      <c r="I13103">
        <v>0</v>
      </c>
      <c r="P13103">
        <v>0.421955386650603</v>
      </c>
      <c r="Q13103">
        <v>0</v>
      </c>
    </row>
    <row r="13104" spans="1:17">
      <c r="A13104" t="s">
        <v>122</v>
      </c>
      <c r="B13104">
        <v>2042</v>
      </c>
      <c r="C13104" t="s">
        <v>7</v>
      </c>
      <c r="D13104" t="s">
        <v>1064</v>
      </c>
      <c r="E13104" t="s">
        <v>162</v>
      </c>
      <c r="F13104" t="s">
        <v>166</v>
      </c>
      <c r="G13104" t="s">
        <v>1065</v>
      </c>
      <c r="H13104" t="s">
        <v>136</v>
      </c>
      <c r="I13104">
        <v>0</v>
      </c>
      <c r="P13104">
        <v>0.421955386650603</v>
      </c>
      <c r="Q13104">
        <v>0</v>
      </c>
    </row>
    <row r="13105" spans="1:17">
      <c r="A13105" t="s">
        <v>122</v>
      </c>
      <c r="B13105">
        <v>2042</v>
      </c>
      <c r="C13105" t="s">
        <v>7</v>
      </c>
      <c r="D13105" t="s">
        <v>1064</v>
      </c>
      <c r="E13105" t="s">
        <v>162</v>
      </c>
      <c r="F13105" t="s">
        <v>160</v>
      </c>
      <c r="G13105" t="s">
        <v>1065</v>
      </c>
      <c r="H13105" t="s">
        <v>132</v>
      </c>
      <c r="I13105">
        <v>0</v>
      </c>
      <c r="P13105">
        <v>0.421955386650603</v>
      </c>
      <c r="Q13105">
        <v>0</v>
      </c>
    </row>
    <row r="13106" spans="1:17">
      <c r="A13106" t="s">
        <v>122</v>
      </c>
      <c r="B13106">
        <v>2042</v>
      </c>
      <c r="C13106" t="s">
        <v>7</v>
      </c>
      <c r="D13106" t="s">
        <v>1064</v>
      </c>
      <c r="E13106" t="s">
        <v>162</v>
      </c>
      <c r="F13106" t="s">
        <v>160</v>
      </c>
      <c r="G13106" t="s">
        <v>1065</v>
      </c>
      <c r="H13106" t="s">
        <v>135</v>
      </c>
      <c r="I13106">
        <v>0</v>
      </c>
      <c r="P13106">
        <v>0.421955386650603</v>
      </c>
      <c r="Q13106">
        <v>0</v>
      </c>
    </row>
    <row r="13107" spans="1:17">
      <c r="A13107" t="s">
        <v>122</v>
      </c>
      <c r="B13107">
        <v>2042</v>
      </c>
      <c r="C13107" t="s">
        <v>7</v>
      </c>
      <c r="D13107" t="s">
        <v>1064</v>
      </c>
      <c r="E13107" t="s">
        <v>162</v>
      </c>
      <c r="F13107" t="s">
        <v>160</v>
      </c>
      <c r="G13107" t="s">
        <v>1065</v>
      </c>
      <c r="H13107" t="s">
        <v>136</v>
      </c>
      <c r="I13107">
        <v>0</v>
      </c>
      <c r="P13107">
        <v>0.421955386650603</v>
      </c>
      <c r="Q13107">
        <v>0</v>
      </c>
    </row>
    <row r="13108" spans="1:17">
      <c r="A13108" t="s">
        <v>122</v>
      </c>
      <c r="B13108">
        <v>2042</v>
      </c>
      <c r="C13108" t="s">
        <v>13</v>
      </c>
      <c r="D13108" t="s">
        <v>1062</v>
      </c>
      <c r="E13108" t="s">
        <v>162</v>
      </c>
      <c r="F13108" t="s">
        <v>164</v>
      </c>
      <c r="G13108" t="s">
        <v>1063</v>
      </c>
      <c r="H13108" t="s">
        <v>132</v>
      </c>
      <c r="I13108">
        <v>0</v>
      </c>
      <c r="P13108">
        <v>0.421955386650603</v>
      </c>
      <c r="Q13108">
        <v>0</v>
      </c>
    </row>
    <row r="13109" spans="1:17">
      <c r="A13109" t="s">
        <v>122</v>
      </c>
      <c r="B13109">
        <v>2042</v>
      </c>
      <c r="C13109" t="s">
        <v>13</v>
      </c>
      <c r="D13109" t="s">
        <v>1062</v>
      </c>
      <c r="E13109" t="s">
        <v>162</v>
      </c>
      <c r="F13109" t="s">
        <v>164</v>
      </c>
      <c r="G13109" t="s">
        <v>1063</v>
      </c>
      <c r="H13109" t="s">
        <v>135</v>
      </c>
      <c r="I13109">
        <v>0</v>
      </c>
      <c r="P13109">
        <v>0.421955386650603</v>
      </c>
      <c r="Q13109">
        <v>0</v>
      </c>
    </row>
    <row r="13110" spans="1:17">
      <c r="A13110" t="s">
        <v>122</v>
      </c>
      <c r="B13110">
        <v>2042</v>
      </c>
      <c r="C13110" t="s">
        <v>13</v>
      </c>
      <c r="D13110" t="s">
        <v>1062</v>
      </c>
      <c r="E13110" t="s">
        <v>162</v>
      </c>
      <c r="F13110" t="s">
        <v>164</v>
      </c>
      <c r="G13110" t="s">
        <v>1063</v>
      </c>
      <c r="H13110" t="s">
        <v>136</v>
      </c>
      <c r="I13110">
        <v>0</v>
      </c>
      <c r="P13110">
        <v>0.421955386650603</v>
      </c>
      <c r="Q13110">
        <v>0</v>
      </c>
    </row>
    <row r="13111" spans="1:17">
      <c r="A13111" t="s">
        <v>122</v>
      </c>
      <c r="B13111">
        <v>2042</v>
      </c>
      <c r="C13111" t="s">
        <v>13</v>
      </c>
      <c r="D13111" t="s">
        <v>1062</v>
      </c>
      <c r="E13111" t="s">
        <v>162</v>
      </c>
      <c r="F13111" t="s">
        <v>159</v>
      </c>
      <c r="G13111" t="s">
        <v>1063</v>
      </c>
      <c r="H13111" t="s">
        <v>132</v>
      </c>
      <c r="I13111">
        <v>0</v>
      </c>
      <c r="P13111">
        <v>0.421955386650603</v>
      </c>
      <c r="Q13111">
        <v>0</v>
      </c>
    </row>
    <row r="13112" spans="1:17">
      <c r="A13112" t="s">
        <v>122</v>
      </c>
      <c r="B13112">
        <v>2042</v>
      </c>
      <c r="C13112" t="s">
        <v>13</v>
      </c>
      <c r="D13112" t="s">
        <v>1062</v>
      </c>
      <c r="E13112" t="s">
        <v>162</v>
      </c>
      <c r="F13112" t="s">
        <v>159</v>
      </c>
      <c r="G13112" t="s">
        <v>1063</v>
      </c>
      <c r="H13112" t="s">
        <v>135</v>
      </c>
      <c r="I13112">
        <v>0</v>
      </c>
      <c r="P13112">
        <v>0.421955386650603</v>
      </c>
      <c r="Q13112">
        <v>0</v>
      </c>
    </row>
    <row r="13113" spans="1:17">
      <c r="A13113" t="s">
        <v>122</v>
      </c>
      <c r="B13113">
        <v>2042</v>
      </c>
      <c r="C13113" t="s">
        <v>13</v>
      </c>
      <c r="D13113" t="s">
        <v>1062</v>
      </c>
      <c r="E13113" t="s">
        <v>162</v>
      </c>
      <c r="F13113" t="s">
        <v>159</v>
      </c>
      <c r="G13113" t="s">
        <v>1063</v>
      </c>
      <c r="H13113" t="s">
        <v>136</v>
      </c>
      <c r="I13113">
        <v>0</v>
      </c>
      <c r="P13113">
        <v>0.421955386650603</v>
      </c>
      <c r="Q13113">
        <v>0</v>
      </c>
    </row>
    <row r="13114" spans="1:17">
      <c r="A13114" t="s">
        <v>122</v>
      </c>
      <c r="B13114">
        <v>2042</v>
      </c>
      <c r="C13114" t="s">
        <v>13</v>
      </c>
      <c r="D13114" t="s">
        <v>1062</v>
      </c>
      <c r="E13114" t="s">
        <v>162</v>
      </c>
      <c r="F13114" t="s">
        <v>126</v>
      </c>
      <c r="G13114" t="s">
        <v>1063</v>
      </c>
      <c r="H13114" t="s">
        <v>132</v>
      </c>
      <c r="I13114">
        <v>0</v>
      </c>
      <c r="P13114">
        <v>0.421955386650603</v>
      </c>
      <c r="Q13114">
        <v>0</v>
      </c>
    </row>
    <row r="13115" spans="1:17">
      <c r="A13115" t="s">
        <v>122</v>
      </c>
      <c r="B13115">
        <v>2042</v>
      </c>
      <c r="C13115" t="s">
        <v>13</v>
      </c>
      <c r="D13115" t="s">
        <v>1062</v>
      </c>
      <c r="E13115" t="s">
        <v>162</v>
      </c>
      <c r="F13115" t="s">
        <v>126</v>
      </c>
      <c r="G13115" t="s">
        <v>1063</v>
      </c>
      <c r="H13115" t="s">
        <v>135</v>
      </c>
      <c r="I13115">
        <v>2449112.7272727299</v>
      </c>
      <c r="P13115">
        <v>0.421955386650603</v>
      </c>
      <c r="Q13115">
        <v>1033416.3077872799</v>
      </c>
    </row>
    <row r="13116" spans="1:17">
      <c r="A13116" t="s">
        <v>122</v>
      </c>
      <c r="B13116">
        <v>2042</v>
      </c>
      <c r="C13116" t="s">
        <v>13</v>
      </c>
      <c r="D13116" t="s">
        <v>1062</v>
      </c>
      <c r="E13116" t="s">
        <v>162</v>
      </c>
      <c r="F13116" t="s">
        <v>126</v>
      </c>
      <c r="G13116" t="s">
        <v>1063</v>
      </c>
      <c r="H13116" t="s">
        <v>136</v>
      </c>
      <c r="I13116">
        <v>31430.28</v>
      </c>
      <c r="P13116">
        <v>0.421955386650603</v>
      </c>
      <c r="Q13116">
        <v>13262.1759499367</v>
      </c>
    </row>
    <row r="13117" spans="1:17">
      <c r="A13117" t="s">
        <v>122</v>
      </c>
      <c r="B13117">
        <v>2042</v>
      </c>
      <c r="C13117" t="s">
        <v>13</v>
      </c>
      <c r="D13117" t="s">
        <v>1062</v>
      </c>
      <c r="E13117" t="s">
        <v>162</v>
      </c>
      <c r="F13117" t="s">
        <v>165</v>
      </c>
      <c r="G13117" t="s">
        <v>1063</v>
      </c>
      <c r="H13117" t="s">
        <v>132</v>
      </c>
      <c r="I13117">
        <v>0</v>
      </c>
      <c r="P13117">
        <v>0.421955386650603</v>
      </c>
      <c r="Q13117">
        <v>0</v>
      </c>
    </row>
    <row r="13118" spans="1:17">
      <c r="A13118" t="s">
        <v>122</v>
      </c>
      <c r="B13118">
        <v>2042</v>
      </c>
      <c r="C13118" t="s">
        <v>13</v>
      </c>
      <c r="D13118" t="s">
        <v>1062</v>
      </c>
      <c r="E13118" t="s">
        <v>162</v>
      </c>
      <c r="F13118" t="s">
        <v>165</v>
      </c>
      <c r="G13118" t="s">
        <v>1063</v>
      </c>
      <c r="H13118" t="s">
        <v>135</v>
      </c>
      <c r="I13118">
        <v>0</v>
      </c>
      <c r="P13118">
        <v>0.421955386650603</v>
      </c>
      <c r="Q13118">
        <v>0</v>
      </c>
    </row>
    <row r="13119" spans="1:17">
      <c r="A13119" t="s">
        <v>122</v>
      </c>
      <c r="B13119">
        <v>2042</v>
      </c>
      <c r="C13119" t="s">
        <v>13</v>
      </c>
      <c r="D13119" t="s">
        <v>1062</v>
      </c>
      <c r="E13119" t="s">
        <v>162</v>
      </c>
      <c r="F13119" t="s">
        <v>165</v>
      </c>
      <c r="G13119" t="s">
        <v>1063</v>
      </c>
      <c r="H13119" t="s">
        <v>136</v>
      </c>
      <c r="I13119">
        <v>0</v>
      </c>
      <c r="P13119">
        <v>0.421955386650603</v>
      </c>
      <c r="Q13119">
        <v>0</v>
      </c>
    </row>
    <row r="13120" spans="1:17">
      <c r="A13120" t="s">
        <v>122</v>
      </c>
      <c r="B13120">
        <v>2042</v>
      </c>
      <c r="C13120" t="s">
        <v>13</v>
      </c>
      <c r="D13120" t="s">
        <v>1062</v>
      </c>
      <c r="E13120" t="s">
        <v>162</v>
      </c>
      <c r="F13120" t="s">
        <v>166</v>
      </c>
      <c r="G13120" t="s">
        <v>1063</v>
      </c>
      <c r="H13120" t="s">
        <v>132</v>
      </c>
      <c r="I13120">
        <v>0</v>
      </c>
      <c r="P13120">
        <v>0.421955386650603</v>
      </c>
      <c r="Q13120">
        <v>0</v>
      </c>
    </row>
    <row r="13121" spans="1:17">
      <c r="A13121" t="s">
        <v>122</v>
      </c>
      <c r="B13121">
        <v>2042</v>
      </c>
      <c r="C13121" t="s">
        <v>13</v>
      </c>
      <c r="D13121" t="s">
        <v>1062</v>
      </c>
      <c r="E13121" t="s">
        <v>162</v>
      </c>
      <c r="F13121" t="s">
        <v>166</v>
      </c>
      <c r="G13121" t="s">
        <v>1063</v>
      </c>
      <c r="H13121" t="s">
        <v>135</v>
      </c>
      <c r="I13121">
        <v>122553.47525440399</v>
      </c>
      <c r="P13121">
        <v>0.421955386650603</v>
      </c>
      <c r="Q13121">
        <v>51712.099036346997</v>
      </c>
    </row>
    <row r="13122" spans="1:17">
      <c r="A13122" t="s">
        <v>122</v>
      </c>
      <c r="B13122">
        <v>2042</v>
      </c>
      <c r="C13122" t="s">
        <v>13</v>
      </c>
      <c r="D13122" t="s">
        <v>1062</v>
      </c>
      <c r="E13122" t="s">
        <v>162</v>
      </c>
      <c r="F13122" t="s">
        <v>166</v>
      </c>
      <c r="G13122" t="s">
        <v>1063</v>
      </c>
      <c r="H13122" t="s">
        <v>136</v>
      </c>
      <c r="I13122">
        <v>1572.7695990981799</v>
      </c>
      <c r="P13122">
        <v>0.421955386650603</v>
      </c>
      <c r="Q13122">
        <v>663.63860429978695</v>
      </c>
    </row>
    <row r="13123" spans="1:17">
      <c r="A13123" t="s">
        <v>122</v>
      </c>
      <c r="B13123">
        <v>2042</v>
      </c>
      <c r="C13123" t="s">
        <v>13</v>
      </c>
      <c r="D13123" t="s">
        <v>1062</v>
      </c>
      <c r="E13123" t="s">
        <v>162</v>
      </c>
      <c r="F13123" t="s">
        <v>160</v>
      </c>
      <c r="G13123" t="s">
        <v>1063</v>
      </c>
      <c r="H13123" t="s">
        <v>132</v>
      </c>
      <c r="I13123">
        <v>0</v>
      </c>
      <c r="P13123">
        <v>0.421955386650603</v>
      </c>
      <c r="Q13123">
        <v>0</v>
      </c>
    </row>
    <row r="13124" spans="1:17">
      <c r="A13124" t="s">
        <v>122</v>
      </c>
      <c r="B13124">
        <v>2042</v>
      </c>
      <c r="C13124" t="s">
        <v>13</v>
      </c>
      <c r="D13124" t="s">
        <v>1062</v>
      </c>
      <c r="E13124" t="s">
        <v>162</v>
      </c>
      <c r="F13124" t="s">
        <v>160</v>
      </c>
      <c r="G13124" t="s">
        <v>1063</v>
      </c>
      <c r="H13124" t="s">
        <v>135</v>
      </c>
      <c r="I13124">
        <v>0</v>
      </c>
      <c r="P13124">
        <v>0.421955386650603</v>
      </c>
      <c r="Q13124">
        <v>0</v>
      </c>
    </row>
    <row r="13125" spans="1:17">
      <c r="A13125" t="s">
        <v>122</v>
      </c>
      <c r="B13125">
        <v>2042</v>
      </c>
      <c r="C13125" t="s">
        <v>13</v>
      </c>
      <c r="D13125" t="s">
        <v>1062</v>
      </c>
      <c r="E13125" t="s">
        <v>162</v>
      </c>
      <c r="F13125" t="s">
        <v>160</v>
      </c>
      <c r="G13125" t="s">
        <v>1063</v>
      </c>
      <c r="H13125" t="s">
        <v>136</v>
      </c>
      <c r="I13125">
        <v>0</v>
      </c>
      <c r="P13125">
        <v>0.421955386650603</v>
      </c>
      <c r="Q13125">
        <v>0</v>
      </c>
    </row>
    <row r="13126" spans="1:17">
      <c r="A13126" t="s">
        <v>122</v>
      </c>
      <c r="B13126">
        <v>2042</v>
      </c>
      <c r="C13126" t="s">
        <v>142</v>
      </c>
      <c r="D13126" t="s">
        <v>1062</v>
      </c>
      <c r="E13126" t="s">
        <v>162</v>
      </c>
      <c r="F13126" t="s">
        <v>164</v>
      </c>
      <c r="G13126" t="s">
        <v>1063</v>
      </c>
      <c r="H13126" t="s">
        <v>132</v>
      </c>
      <c r="I13126">
        <v>0</v>
      </c>
      <c r="P13126">
        <v>0.421955386650603</v>
      </c>
      <c r="Q13126">
        <v>0</v>
      </c>
    </row>
    <row r="13127" spans="1:17">
      <c r="A13127" t="s">
        <v>122</v>
      </c>
      <c r="B13127">
        <v>2042</v>
      </c>
      <c r="C13127" t="s">
        <v>142</v>
      </c>
      <c r="D13127" t="s">
        <v>1062</v>
      </c>
      <c r="E13127" t="s">
        <v>162</v>
      </c>
      <c r="F13127" t="s">
        <v>164</v>
      </c>
      <c r="G13127" t="s">
        <v>1063</v>
      </c>
      <c r="H13127" t="s">
        <v>135</v>
      </c>
      <c r="I13127">
        <v>0</v>
      </c>
      <c r="P13127">
        <v>0.421955386650603</v>
      </c>
      <c r="Q13127">
        <v>0</v>
      </c>
    </row>
    <row r="13128" spans="1:17">
      <c r="A13128" t="s">
        <v>122</v>
      </c>
      <c r="B13128">
        <v>2042</v>
      </c>
      <c r="C13128" t="s">
        <v>142</v>
      </c>
      <c r="D13128" t="s">
        <v>1062</v>
      </c>
      <c r="E13128" t="s">
        <v>162</v>
      </c>
      <c r="F13128" t="s">
        <v>164</v>
      </c>
      <c r="G13128" t="s">
        <v>1063</v>
      </c>
      <c r="H13128" t="s">
        <v>136</v>
      </c>
      <c r="I13128">
        <v>0</v>
      </c>
      <c r="P13128">
        <v>0.421955386650603</v>
      </c>
      <c r="Q13128">
        <v>0</v>
      </c>
    </row>
    <row r="13129" spans="1:17">
      <c r="A13129" t="s">
        <v>122</v>
      </c>
      <c r="B13129">
        <v>2042</v>
      </c>
      <c r="C13129" t="s">
        <v>142</v>
      </c>
      <c r="D13129" t="s">
        <v>1062</v>
      </c>
      <c r="E13129" t="s">
        <v>162</v>
      </c>
      <c r="F13129" t="s">
        <v>159</v>
      </c>
      <c r="G13129" t="s">
        <v>1063</v>
      </c>
      <c r="H13129" t="s">
        <v>132</v>
      </c>
      <c r="I13129">
        <v>0</v>
      </c>
      <c r="P13129">
        <v>0.421955386650603</v>
      </c>
      <c r="Q13129">
        <v>0</v>
      </c>
    </row>
    <row r="13130" spans="1:17">
      <c r="A13130" t="s">
        <v>122</v>
      </c>
      <c r="B13130">
        <v>2042</v>
      </c>
      <c r="C13130" t="s">
        <v>142</v>
      </c>
      <c r="D13130" t="s">
        <v>1062</v>
      </c>
      <c r="E13130" t="s">
        <v>162</v>
      </c>
      <c r="F13130" t="s">
        <v>159</v>
      </c>
      <c r="G13130" t="s">
        <v>1063</v>
      </c>
      <c r="H13130" t="s">
        <v>135</v>
      </c>
      <c r="I13130">
        <v>0</v>
      </c>
      <c r="P13130">
        <v>0.421955386650603</v>
      </c>
      <c r="Q13130">
        <v>0</v>
      </c>
    </row>
    <row r="13131" spans="1:17">
      <c r="A13131" t="s">
        <v>122</v>
      </c>
      <c r="B13131">
        <v>2042</v>
      </c>
      <c r="C13131" t="s">
        <v>142</v>
      </c>
      <c r="D13131" t="s">
        <v>1062</v>
      </c>
      <c r="E13131" t="s">
        <v>162</v>
      </c>
      <c r="F13131" t="s">
        <v>159</v>
      </c>
      <c r="G13131" t="s">
        <v>1063</v>
      </c>
      <c r="H13131" t="s">
        <v>136</v>
      </c>
      <c r="I13131">
        <v>0</v>
      </c>
      <c r="P13131">
        <v>0.421955386650603</v>
      </c>
      <c r="Q13131">
        <v>0</v>
      </c>
    </row>
    <row r="13132" spans="1:17">
      <c r="A13132" t="s">
        <v>122</v>
      </c>
      <c r="B13132">
        <v>2042</v>
      </c>
      <c r="C13132" t="s">
        <v>142</v>
      </c>
      <c r="D13132" t="s">
        <v>1062</v>
      </c>
      <c r="E13132" t="s">
        <v>162</v>
      </c>
      <c r="F13132" t="s">
        <v>126</v>
      </c>
      <c r="G13132" t="s">
        <v>1063</v>
      </c>
      <c r="H13132" t="s">
        <v>132</v>
      </c>
      <c r="I13132">
        <v>-566815549.814183</v>
      </c>
      <c r="P13132">
        <v>0.421955386650603</v>
      </c>
      <c r="Q13132">
        <v>-239170874.48141801</v>
      </c>
    </row>
    <row r="13133" spans="1:17">
      <c r="A13133" t="s">
        <v>122</v>
      </c>
      <c r="B13133">
        <v>2042</v>
      </c>
      <c r="C13133" t="s">
        <v>142</v>
      </c>
      <c r="D13133" t="s">
        <v>1062</v>
      </c>
      <c r="E13133" t="s">
        <v>162</v>
      </c>
      <c r="F13133" t="s">
        <v>126</v>
      </c>
      <c r="G13133" t="s">
        <v>1063</v>
      </c>
      <c r="H13133" t="s">
        <v>135</v>
      </c>
      <c r="I13133">
        <v>456060730.909091</v>
      </c>
      <c r="P13133">
        <v>0.421955386650603</v>
      </c>
      <c r="Q13133">
        <v>192437282.046902</v>
      </c>
    </row>
    <row r="13134" spans="1:17">
      <c r="A13134" t="s">
        <v>122</v>
      </c>
      <c r="B13134">
        <v>2042</v>
      </c>
      <c r="C13134" t="s">
        <v>142</v>
      </c>
      <c r="D13134" t="s">
        <v>1062</v>
      </c>
      <c r="E13134" t="s">
        <v>162</v>
      </c>
      <c r="F13134" t="s">
        <v>126</v>
      </c>
      <c r="G13134" t="s">
        <v>1063</v>
      </c>
      <c r="H13134" t="s">
        <v>136</v>
      </c>
      <c r="I13134">
        <v>3546136.7278499999</v>
      </c>
      <c r="P13134">
        <v>0.421955386650603</v>
      </c>
      <c r="Q13134">
        <v>1496311.49411585</v>
      </c>
    </row>
    <row r="13135" spans="1:17">
      <c r="A13135" t="s">
        <v>122</v>
      </c>
      <c r="B13135">
        <v>2042</v>
      </c>
      <c r="C13135" t="s">
        <v>142</v>
      </c>
      <c r="D13135" t="s">
        <v>1062</v>
      </c>
      <c r="E13135" t="s">
        <v>162</v>
      </c>
      <c r="F13135" t="s">
        <v>165</v>
      </c>
      <c r="G13135" t="s">
        <v>1063</v>
      </c>
      <c r="H13135" t="s">
        <v>132</v>
      </c>
      <c r="I13135">
        <v>0</v>
      </c>
      <c r="P13135">
        <v>0.421955386650603</v>
      </c>
      <c r="Q13135">
        <v>0</v>
      </c>
    </row>
    <row r="13136" spans="1:17">
      <c r="A13136" t="s">
        <v>122</v>
      </c>
      <c r="B13136">
        <v>2042</v>
      </c>
      <c r="C13136" t="s">
        <v>142</v>
      </c>
      <c r="D13136" t="s">
        <v>1062</v>
      </c>
      <c r="E13136" t="s">
        <v>162</v>
      </c>
      <c r="F13136" t="s">
        <v>165</v>
      </c>
      <c r="G13136" t="s">
        <v>1063</v>
      </c>
      <c r="H13136" t="s">
        <v>135</v>
      </c>
      <c r="I13136">
        <v>0</v>
      </c>
      <c r="P13136">
        <v>0.421955386650603</v>
      </c>
      <c r="Q13136">
        <v>0</v>
      </c>
    </row>
    <row r="13137" spans="1:17">
      <c r="A13137" t="s">
        <v>122</v>
      </c>
      <c r="B13137">
        <v>2042</v>
      </c>
      <c r="C13137" t="s">
        <v>142</v>
      </c>
      <c r="D13137" t="s">
        <v>1062</v>
      </c>
      <c r="E13137" t="s">
        <v>162</v>
      </c>
      <c r="F13137" t="s">
        <v>165</v>
      </c>
      <c r="G13137" t="s">
        <v>1063</v>
      </c>
      <c r="H13137" t="s">
        <v>136</v>
      </c>
      <c r="I13137">
        <v>0</v>
      </c>
      <c r="P13137">
        <v>0.421955386650603</v>
      </c>
      <c r="Q13137">
        <v>0</v>
      </c>
    </row>
    <row r="13138" spans="1:17">
      <c r="A13138" t="s">
        <v>122</v>
      </c>
      <c r="B13138">
        <v>2042</v>
      </c>
      <c r="C13138" t="s">
        <v>142</v>
      </c>
      <c r="D13138" t="s">
        <v>1062</v>
      </c>
      <c r="E13138" t="s">
        <v>162</v>
      </c>
      <c r="F13138" t="s">
        <v>166</v>
      </c>
      <c r="G13138" t="s">
        <v>1063</v>
      </c>
      <c r="H13138" t="s">
        <v>132</v>
      </c>
      <c r="I13138">
        <v>0</v>
      </c>
      <c r="P13138">
        <v>0.421955386650603</v>
      </c>
      <c r="Q13138">
        <v>0</v>
      </c>
    </row>
    <row r="13139" spans="1:17">
      <c r="A13139" t="s">
        <v>122</v>
      </c>
      <c r="B13139">
        <v>2042</v>
      </c>
      <c r="C13139" t="s">
        <v>142</v>
      </c>
      <c r="D13139" t="s">
        <v>1062</v>
      </c>
      <c r="E13139" t="s">
        <v>162</v>
      </c>
      <c r="F13139" t="s">
        <v>166</v>
      </c>
      <c r="G13139" t="s">
        <v>1063</v>
      </c>
      <c r="H13139" t="s">
        <v>135</v>
      </c>
      <c r="I13139">
        <v>0</v>
      </c>
      <c r="P13139">
        <v>0.421955386650603</v>
      </c>
      <c r="Q13139">
        <v>0</v>
      </c>
    </row>
    <row r="13140" spans="1:17">
      <c r="A13140" t="s">
        <v>122</v>
      </c>
      <c r="B13140">
        <v>2042</v>
      </c>
      <c r="C13140" t="s">
        <v>142</v>
      </c>
      <c r="D13140" t="s">
        <v>1062</v>
      </c>
      <c r="E13140" t="s">
        <v>162</v>
      </c>
      <c r="F13140" t="s">
        <v>166</v>
      </c>
      <c r="G13140" t="s">
        <v>1063</v>
      </c>
      <c r="H13140" t="s">
        <v>136</v>
      </c>
      <c r="I13140">
        <v>0</v>
      </c>
      <c r="P13140">
        <v>0.421955386650603</v>
      </c>
      <c r="Q13140">
        <v>0</v>
      </c>
    </row>
    <row r="13141" spans="1:17">
      <c r="A13141" t="s">
        <v>122</v>
      </c>
      <c r="B13141">
        <v>2042</v>
      </c>
      <c r="C13141" t="s">
        <v>142</v>
      </c>
      <c r="D13141" t="s">
        <v>1062</v>
      </c>
      <c r="E13141" t="s">
        <v>162</v>
      </c>
      <c r="F13141" t="s">
        <v>160</v>
      </c>
      <c r="G13141" t="s">
        <v>1063</v>
      </c>
      <c r="H13141" t="s">
        <v>132</v>
      </c>
      <c r="I13141">
        <v>0</v>
      </c>
      <c r="P13141">
        <v>0.421955386650603</v>
      </c>
      <c r="Q13141">
        <v>0</v>
      </c>
    </row>
    <row r="13142" spans="1:17">
      <c r="A13142" t="s">
        <v>122</v>
      </c>
      <c r="B13142">
        <v>2042</v>
      </c>
      <c r="C13142" t="s">
        <v>142</v>
      </c>
      <c r="D13142" t="s">
        <v>1062</v>
      </c>
      <c r="E13142" t="s">
        <v>162</v>
      </c>
      <c r="F13142" t="s">
        <v>160</v>
      </c>
      <c r="G13142" t="s">
        <v>1063</v>
      </c>
      <c r="H13142" t="s">
        <v>135</v>
      </c>
      <c r="I13142">
        <v>0</v>
      </c>
      <c r="P13142">
        <v>0.421955386650603</v>
      </c>
      <c r="Q13142">
        <v>0</v>
      </c>
    </row>
    <row r="13143" spans="1:17">
      <c r="A13143" t="s">
        <v>122</v>
      </c>
      <c r="B13143">
        <v>2042</v>
      </c>
      <c r="C13143" t="s">
        <v>142</v>
      </c>
      <c r="D13143" t="s">
        <v>1062</v>
      </c>
      <c r="E13143" t="s">
        <v>162</v>
      </c>
      <c r="F13143" t="s">
        <v>160</v>
      </c>
      <c r="G13143" t="s">
        <v>1063</v>
      </c>
      <c r="H13143" t="s">
        <v>136</v>
      </c>
      <c r="I13143">
        <v>0</v>
      </c>
      <c r="P13143">
        <v>0.421955386650603</v>
      </c>
      <c r="Q13143">
        <v>0</v>
      </c>
    </row>
    <row r="13144" spans="1:17">
      <c r="A13144" t="s">
        <v>122</v>
      </c>
      <c r="B13144">
        <v>2042</v>
      </c>
      <c r="C13144" t="s">
        <v>137</v>
      </c>
      <c r="D13144" t="s">
        <v>1062</v>
      </c>
      <c r="E13144" t="s">
        <v>170</v>
      </c>
      <c r="F13144" t="s">
        <v>164</v>
      </c>
      <c r="G13144" t="s">
        <v>1063</v>
      </c>
      <c r="H13144" t="s">
        <v>132</v>
      </c>
      <c r="I13144">
        <v>0</v>
      </c>
      <c r="P13144">
        <v>0.421955386650603</v>
      </c>
      <c r="Q13144">
        <v>0</v>
      </c>
    </row>
    <row r="13145" spans="1:17">
      <c r="A13145" t="s">
        <v>122</v>
      </c>
      <c r="B13145">
        <v>2042</v>
      </c>
      <c r="C13145" t="s">
        <v>137</v>
      </c>
      <c r="D13145" t="s">
        <v>1062</v>
      </c>
      <c r="E13145" t="s">
        <v>170</v>
      </c>
      <c r="F13145" t="s">
        <v>164</v>
      </c>
      <c r="G13145" t="s">
        <v>1063</v>
      </c>
      <c r="H13145" t="s">
        <v>135</v>
      </c>
      <c r="I13145">
        <v>0</v>
      </c>
      <c r="P13145">
        <v>0.421955386650603</v>
      </c>
      <c r="Q13145">
        <v>0</v>
      </c>
    </row>
    <row r="13146" spans="1:17">
      <c r="A13146" t="s">
        <v>122</v>
      </c>
      <c r="B13146">
        <v>2042</v>
      </c>
      <c r="C13146" t="s">
        <v>137</v>
      </c>
      <c r="D13146" t="s">
        <v>1062</v>
      </c>
      <c r="E13146" t="s">
        <v>170</v>
      </c>
      <c r="F13146" t="s">
        <v>164</v>
      </c>
      <c r="G13146" t="s">
        <v>1063</v>
      </c>
      <c r="H13146" t="s">
        <v>136</v>
      </c>
      <c r="I13146">
        <v>0</v>
      </c>
      <c r="P13146">
        <v>0.421955386650603</v>
      </c>
      <c r="Q13146">
        <v>0</v>
      </c>
    </row>
    <row r="13147" spans="1:17">
      <c r="A13147" t="s">
        <v>122</v>
      </c>
      <c r="B13147">
        <v>2042</v>
      </c>
      <c r="C13147" t="s">
        <v>137</v>
      </c>
      <c r="D13147" t="s">
        <v>1062</v>
      </c>
      <c r="E13147" t="s">
        <v>170</v>
      </c>
      <c r="F13147" t="s">
        <v>159</v>
      </c>
      <c r="G13147" t="s">
        <v>1063</v>
      </c>
      <c r="H13147" t="s">
        <v>132</v>
      </c>
      <c r="I13147">
        <v>0</v>
      </c>
      <c r="P13147">
        <v>0.421955386650603</v>
      </c>
      <c r="Q13147">
        <v>0</v>
      </c>
    </row>
    <row r="13148" spans="1:17">
      <c r="A13148" t="s">
        <v>122</v>
      </c>
      <c r="B13148">
        <v>2042</v>
      </c>
      <c r="C13148" t="s">
        <v>137</v>
      </c>
      <c r="D13148" t="s">
        <v>1062</v>
      </c>
      <c r="E13148" t="s">
        <v>170</v>
      </c>
      <c r="F13148" t="s">
        <v>159</v>
      </c>
      <c r="G13148" t="s">
        <v>1063</v>
      </c>
      <c r="H13148" t="s">
        <v>135</v>
      </c>
      <c r="I13148">
        <v>0</v>
      </c>
      <c r="P13148">
        <v>0.421955386650603</v>
      </c>
      <c r="Q13148">
        <v>0</v>
      </c>
    </row>
    <row r="13149" spans="1:17">
      <c r="A13149" t="s">
        <v>122</v>
      </c>
      <c r="B13149">
        <v>2042</v>
      </c>
      <c r="C13149" t="s">
        <v>137</v>
      </c>
      <c r="D13149" t="s">
        <v>1062</v>
      </c>
      <c r="E13149" t="s">
        <v>170</v>
      </c>
      <c r="F13149" t="s">
        <v>159</v>
      </c>
      <c r="G13149" t="s">
        <v>1063</v>
      </c>
      <c r="H13149" t="s">
        <v>136</v>
      </c>
      <c r="I13149">
        <v>0</v>
      </c>
      <c r="P13149">
        <v>0.421955386650603</v>
      </c>
      <c r="Q13149">
        <v>0</v>
      </c>
    </row>
    <row r="13150" spans="1:17">
      <c r="A13150" t="s">
        <v>122</v>
      </c>
      <c r="B13150">
        <v>2042</v>
      </c>
      <c r="C13150" t="s">
        <v>137</v>
      </c>
      <c r="D13150" t="s">
        <v>1062</v>
      </c>
      <c r="E13150" t="s">
        <v>170</v>
      </c>
      <c r="F13150" t="s">
        <v>126</v>
      </c>
      <c r="G13150" t="s">
        <v>1063</v>
      </c>
      <c r="H13150" t="s">
        <v>132</v>
      </c>
      <c r="I13150">
        <v>84395478.372063398</v>
      </c>
      <c r="P13150">
        <v>0.421955386650603</v>
      </c>
      <c r="Q13150">
        <v>35611126.7080466</v>
      </c>
    </row>
    <row r="13151" spans="1:17">
      <c r="A13151" t="s">
        <v>122</v>
      </c>
      <c r="B13151">
        <v>2042</v>
      </c>
      <c r="C13151" t="s">
        <v>137</v>
      </c>
      <c r="D13151" t="s">
        <v>1062</v>
      </c>
      <c r="E13151" t="s">
        <v>170</v>
      </c>
      <c r="F13151" t="s">
        <v>126</v>
      </c>
      <c r="G13151" t="s">
        <v>1063</v>
      </c>
      <c r="H13151" t="s">
        <v>135</v>
      </c>
      <c r="I13151">
        <v>271488076.31160599</v>
      </c>
      <c r="P13151">
        <v>0.421955386650603</v>
      </c>
      <c r="Q13151">
        <v>114555856.211092</v>
      </c>
    </row>
    <row r="13152" spans="1:17">
      <c r="A13152" t="s">
        <v>122</v>
      </c>
      <c r="B13152">
        <v>2042</v>
      </c>
      <c r="C13152" t="s">
        <v>137</v>
      </c>
      <c r="D13152" t="s">
        <v>1062</v>
      </c>
      <c r="E13152" t="s">
        <v>170</v>
      </c>
      <c r="F13152" t="s">
        <v>126</v>
      </c>
      <c r="G13152" t="s">
        <v>1063</v>
      </c>
      <c r="H13152" t="s">
        <v>136</v>
      </c>
      <c r="I13152">
        <v>25812098.333333399</v>
      </c>
      <c r="P13152">
        <v>0.421955386650603</v>
      </c>
      <c r="Q13152">
        <v>10891553.932505099</v>
      </c>
    </row>
    <row r="13153" spans="1:17">
      <c r="A13153" t="s">
        <v>122</v>
      </c>
      <c r="B13153">
        <v>2042</v>
      </c>
      <c r="C13153" t="s">
        <v>137</v>
      </c>
      <c r="D13153" t="s">
        <v>1062</v>
      </c>
      <c r="E13153" t="s">
        <v>170</v>
      </c>
      <c r="F13153" t="s">
        <v>165</v>
      </c>
      <c r="G13153" t="s">
        <v>1063</v>
      </c>
      <c r="H13153" t="s">
        <v>132</v>
      </c>
      <c r="I13153">
        <v>0</v>
      </c>
      <c r="P13153">
        <v>0.421955386650603</v>
      </c>
      <c r="Q13153">
        <v>0</v>
      </c>
    </row>
    <row r="13154" spans="1:17">
      <c r="A13154" t="s">
        <v>122</v>
      </c>
      <c r="B13154">
        <v>2042</v>
      </c>
      <c r="C13154" t="s">
        <v>137</v>
      </c>
      <c r="D13154" t="s">
        <v>1062</v>
      </c>
      <c r="E13154" t="s">
        <v>170</v>
      </c>
      <c r="F13154" t="s">
        <v>165</v>
      </c>
      <c r="G13154" t="s">
        <v>1063</v>
      </c>
      <c r="H13154" t="s">
        <v>135</v>
      </c>
      <c r="I13154">
        <v>0</v>
      </c>
      <c r="P13154">
        <v>0.421955386650603</v>
      </c>
      <c r="Q13154">
        <v>0</v>
      </c>
    </row>
    <row r="13155" spans="1:17">
      <c r="A13155" t="s">
        <v>122</v>
      </c>
      <c r="B13155">
        <v>2042</v>
      </c>
      <c r="C13155" t="s">
        <v>137</v>
      </c>
      <c r="D13155" t="s">
        <v>1062</v>
      </c>
      <c r="E13155" t="s">
        <v>170</v>
      </c>
      <c r="F13155" t="s">
        <v>165</v>
      </c>
      <c r="G13155" t="s">
        <v>1063</v>
      </c>
      <c r="H13155" t="s">
        <v>136</v>
      </c>
      <c r="I13155">
        <v>0</v>
      </c>
      <c r="P13155">
        <v>0.421955386650603</v>
      </c>
      <c r="Q13155">
        <v>0</v>
      </c>
    </row>
    <row r="13156" spans="1:17">
      <c r="A13156" t="s">
        <v>122</v>
      </c>
      <c r="B13156">
        <v>2042</v>
      </c>
      <c r="C13156" t="s">
        <v>137</v>
      </c>
      <c r="D13156" t="s">
        <v>1062</v>
      </c>
      <c r="E13156" t="s">
        <v>170</v>
      </c>
      <c r="F13156" t="s">
        <v>166</v>
      </c>
      <c r="G13156" t="s">
        <v>1063</v>
      </c>
      <c r="H13156" t="s">
        <v>132</v>
      </c>
      <c r="I13156">
        <v>0</v>
      </c>
      <c r="P13156">
        <v>0.421955386650603</v>
      </c>
      <c r="Q13156">
        <v>0</v>
      </c>
    </row>
    <row r="13157" spans="1:17">
      <c r="A13157" t="s">
        <v>122</v>
      </c>
      <c r="B13157">
        <v>2042</v>
      </c>
      <c r="C13157" t="s">
        <v>137</v>
      </c>
      <c r="D13157" t="s">
        <v>1062</v>
      </c>
      <c r="E13157" t="s">
        <v>170</v>
      </c>
      <c r="F13157" t="s">
        <v>166</v>
      </c>
      <c r="G13157" t="s">
        <v>1063</v>
      </c>
      <c r="H13157" t="s">
        <v>135</v>
      </c>
      <c r="I13157">
        <v>0</v>
      </c>
      <c r="P13157">
        <v>0.421955386650603</v>
      </c>
      <c r="Q13157">
        <v>0</v>
      </c>
    </row>
    <row r="13158" spans="1:17">
      <c r="A13158" t="s">
        <v>122</v>
      </c>
      <c r="B13158">
        <v>2042</v>
      </c>
      <c r="C13158" t="s">
        <v>137</v>
      </c>
      <c r="D13158" t="s">
        <v>1062</v>
      </c>
      <c r="E13158" t="s">
        <v>170</v>
      </c>
      <c r="F13158" t="s">
        <v>166</v>
      </c>
      <c r="G13158" t="s">
        <v>1063</v>
      </c>
      <c r="H13158" t="s">
        <v>136</v>
      </c>
      <c r="I13158">
        <v>0</v>
      </c>
      <c r="P13158">
        <v>0.421955386650603</v>
      </c>
      <c r="Q13158">
        <v>0</v>
      </c>
    </row>
    <row r="13159" spans="1:17">
      <c r="A13159" t="s">
        <v>122</v>
      </c>
      <c r="B13159">
        <v>2042</v>
      </c>
      <c r="C13159" t="s">
        <v>137</v>
      </c>
      <c r="D13159" t="s">
        <v>1062</v>
      </c>
      <c r="E13159" t="s">
        <v>170</v>
      </c>
      <c r="F13159" t="s">
        <v>160</v>
      </c>
      <c r="G13159" t="s">
        <v>1063</v>
      </c>
      <c r="H13159" t="s">
        <v>132</v>
      </c>
      <c r="I13159">
        <v>0</v>
      </c>
      <c r="P13159">
        <v>0.421955386650603</v>
      </c>
      <c r="Q13159">
        <v>0</v>
      </c>
    </row>
    <row r="13160" spans="1:17">
      <c r="A13160" t="s">
        <v>122</v>
      </c>
      <c r="B13160">
        <v>2042</v>
      </c>
      <c r="C13160" t="s">
        <v>137</v>
      </c>
      <c r="D13160" t="s">
        <v>1062</v>
      </c>
      <c r="E13160" t="s">
        <v>170</v>
      </c>
      <c r="F13160" t="s">
        <v>160</v>
      </c>
      <c r="G13160" t="s">
        <v>1063</v>
      </c>
      <c r="H13160" t="s">
        <v>135</v>
      </c>
      <c r="I13160">
        <v>0</v>
      </c>
      <c r="P13160">
        <v>0.421955386650603</v>
      </c>
      <c r="Q13160">
        <v>0</v>
      </c>
    </row>
    <row r="13161" spans="1:17">
      <c r="A13161" t="s">
        <v>122</v>
      </c>
      <c r="B13161">
        <v>2042</v>
      </c>
      <c r="C13161" t="s">
        <v>137</v>
      </c>
      <c r="D13161" t="s">
        <v>1062</v>
      </c>
      <c r="E13161" t="s">
        <v>170</v>
      </c>
      <c r="F13161" t="s">
        <v>160</v>
      </c>
      <c r="G13161" t="s">
        <v>1063</v>
      </c>
      <c r="H13161" t="s">
        <v>136</v>
      </c>
      <c r="I13161">
        <v>0</v>
      </c>
      <c r="P13161">
        <v>0.421955386650603</v>
      </c>
      <c r="Q13161">
        <v>0</v>
      </c>
    </row>
    <row r="13162" spans="1:17">
      <c r="A13162" t="s">
        <v>122</v>
      </c>
      <c r="B13162">
        <v>2042</v>
      </c>
      <c r="C13162" t="s">
        <v>148</v>
      </c>
      <c r="D13162" t="s">
        <v>1066</v>
      </c>
      <c r="E13162" t="s">
        <v>170</v>
      </c>
      <c r="F13162" t="s">
        <v>164</v>
      </c>
      <c r="G13162" t="s">
        <v>158</v>
      </c>
      <c r="H13162" t="s">
        <v>132</v>
      </c>
      <c r="I13162">
        <v>0</v>
      </c>
      <c r="P13162">
        <v>0.421955386650603</v>
      </c>
      <c r="Q13162">
        <v>0</v>
      </c>
    </row>
    <row r="13163" spans="1:17">
      <c r="A13163" t="s">
        <v>122</v>
      </c>
      <c r="B13163">
        <v>2042</v>
      </c>
      <c r="C13163" t="s">
        <v>148</v>
      </c>
      <c r="D13163" t="s">
        <v>1066</v>
      </c>
      <c r="E13163" t="s">
        <v>170</v>
      </c>
      <c r="F13163" t="s">
        <v>164</v>
      </c>
      <c r="G13163" t="s">
        <v>158</v>
      </c>
      <c r="H13163" t="s">
        <v>135</v>
      </c>
      <c r="I13163">
        <v>0</v>
      </c>
      <c r="P13163">
        <v>0.421955386650603</v>
      </c>
      <c r="Q13163">
        <v>0</v>
      </c>
    </row>
    <row r="13164" spans="1:17">
      <c r="A13164" t="s">
        <v>122</v>
      </c>
      <c r="B13164">
        <v>2042</v>
      </c>
      <c r="C13164" t="s">
        <v>148</v>
      </c>
      <c r="D13164" t="s">
        <v>1066</v>
      </c>
      <c r="E13164" t="s">
        <v>170</v>
      </c>
      <c r="F13164" t="s">
        <v>164</v>
      </c>
      <c r="G13164" t="s">
        <v>158</v>
      </c>
      <c r="H13164" t="s">
        <v>136</v>
      </c>
      <c r="I13164">
        <v>0</v>
      </c>
      <c r="P13164">
        <v>0.421955386650603</v>
      </c>
      <c r="Q13164">
        <v>0</v>
      </c>
    </row>
    <row r="13165" spans="1:17">
      <c r="A13165" t="s">
        <v>122</v>
      </c>
      <c r="B13165">
        <v>2042</v>
      </c>
      <c r="C13165" t="s">
        <v>148</v>
      </c>
      <c r="D13165" t="s">
        <v>1066</v>
      </c>
      <c r="E13165" t="s">
        <v>170</v>
      </c>
      <c r="F13165" t="s">
        <v>159</v>
      </c>
      <c r="G13165" t="s">
        <v>158</v>
      </c>
      <c r="H13165" t="s">
        <v>132</v>
      </c>
      <c r="I13165">
        <v>0</v>
      </c>
      <c r="P13165">
        <v>0.421955386650603</v>
      </c>
      <c r="Q13165">
        <v>0</v>
      </c>
    </row>
    <row r="13166" spans="1:17">
      <c r="A13166" t="s">
        <v>122</v>
      </c>
      <c r="B13166">
        <v>2042</v>
      </c>
      <c r="C13166" t="s">
        <v>148</v>
      </c>
      <c r="D13166" t="s">
        <v>1066</v>
      </c>
      <c r="E13166" t="s">
        <v>170</v>
      </c>
      <c r="F13166" t="s">
        <v>159</v>
      </c>
      <c r="G13166" t="s">
        <v>158</v>
      </c>
      <c r="H13166" t="s">
        <v>135</v>
      </c>
      <c r="I13166">
        <v>0</v>
      </c>
      <c r="P13166">
        <v>0.421955386650603</v>
      </c>
      <c r="Q13166">
        <v>0</v>
      </c>
    </row>
    <row r="13167" spans="1:17">
      <c r="A13167" t="s">
        <v>122</v>
      </c>
      <c r="B13167">
        <v>2042</v>
      </c>
      <c r="C13167" t="s">
        <v>148</v>
      </c>
      <c r="D13167" t="s">
        <v>1066</v>
      </c>
      <c r="E13167" t="s">
        <v>170</v>
      </c>
      <c r="F13167" t="s">
        <v>159</v>
      </c>
      <c r="G13167" t="s">
        <v>158</v>
      </c>
      <c r="H13167" t="s">
        <v>136</v>
      </c>
      <c r="I13167">
        <v>0</v>
      </c>
      <c r="P13167">
        <v>0.421955386650603</v>
      </c>
      <c r="Q13167">
        <v>0</v>
      </c>
    </row>
    <row r="13168" spans="1:17">
      <c r="A13168" t="s">
        <v>122</v>
      </c>
      <c r="B13168">
        <v>2042</v>
      </c>
      <c r="C13168" t="s">
        <v>148</v>
      </c>
      <c r="D13168" t="s">
        <v>1066</v>
      </c>
      <c r="E13168" t="s">
        <v>170</v>
      </c>
      <c r="F13168" t="s">
        <v>126</v>
      </c>
      <c r="G13168" t="s">
        <v>158</v>
      </c>
      <c r="H13168" t="s">
        <v>132</v>
      </c>
      <c r="I13168">
        <v>0</v>
      </c>
      <c r="P13168">
        <v>0.421955386650603</v>
      </c>
      <c r="Q13168">
        <v>0</v>
      </c>
    </row>
    <row r="13169" spans="1:17">
      <c r="A13169" t="s">
        <v>122</v>
      </c>
      <c r="B13169">
        <v>2042</v>
      </c>
      <c r="C13169" t="s">
        <v>148</v>
      </c>
      <c r="D13169" t="s">
        <v>1066</v>
      </c>
      <c r="E13169" t="s">
        <v>170</v>
      </c>
      <c r="F13169" t="s">
        <v>126</v>
      </c>
      <c r="G13169" t="s">
        <v>158</v>
      </c>
      <c r="H13169" t="s">
        <v>135</v>
      </c>
      <c r="I13169">
        <v>0</v>
      </c>
      <c r="P13169">
        <v>0.421955386650603</v>
      </c>
      <c r="Q13169">
        <v>0</v>
      </c>
    </row>
    <row r="13170" spans="1:17">
      <c r="A13170" t="s">
        <v>122</v>
      </c>
      <c r="B13170">
        <v>2042</v>
      </c>
      <c r="C13170" t="s">
        <v>148</v>
      </c>
      <c r="D13170" t="s">
        <v>1066</v>
      </c>
      <c r="E13170" t="s">
        <v>170</v>
      </c>
      <c r="F13170" t="s">
        <v>126</v>
      </c>
      <c r="G13170" t="s">
        <v>158</v>
      </c>
      <c r="H13170" t="s">
        <v>136</v>
      </c>
      <c r="I13170">
        <v>0</v>
      </c>
      <c r="P13170">
        <v>0.421955386650603</v>
      </c>
      <c r="Q13170">
        <v>0</v>
      </c>
    </row>
    <row r="13171" spans="1:17">
      <c r="A13171" t="s">
        <v>122</v>
      </c>
      <c r="B13171">
        <v>2042</v>
      </c>
      <c r="C13171" t="s">
        <v>148</v>
      </c>
      <c r="D13171" t="s">
        <v>1066</v>
      </c>
      <c r="E13171" t="s">
        <v>170</v>
      </c>
      <c r="F13171" t="s">
        <v>165</v>
      </c>
      <c r="G13171" t="s">
        <v>158</v>
      </c>
      <c r="H13171" t="s">
        <v>132</v>
      </c>
      <c r="I13171">
        <v>0</v>
      </c>
      <c r="P13171">
        <v>0.421955386650603</v>
      </c>
      <c r="Q13171">
        <v>0</v>
      </c>
    </row>
    <row r="13172" spans="1:17">
      <c r="A13172" t="s">
        <v>122</v>
      </c>
      <c r="B13172">
        <v>2042</v>
      </c>
      <c r="C13172" t="s">
        <v>148</v>
      </c>
      <c r="D13172" t="s">
        <v>1066</v>
      </c>
      <c r="E13172" t="s">
        <v>170</v>
      </c>
      <c r="F13172" t="s">
        <v>165</v>
      </c>
      <c r="G13172" t="s">
        <v>158</v>
      </c>
      <c r="H13172" t="s">
        <v>135</v>
      </c>
      <c r="I13172">
        <v>0</v>
      </c>
      <c r="P13172">
        <v>0.421955386650603</v>
      </c>
      <c r="Q13172">
        <v>0</v>
      </c>
    </row>
    <row r="13173" spans="1:17">
      <c r="A13173" t="s">
        <v>122</v>
      </c>
      <c r="B13173">
        <v>2042</v>
      </c>
      <c r="C13173" t="s">
        <v>148</v>
      </c>
      <c r="D13173" t="s">
        <v>1066</v>
      </c>
      <c r="E13173" t="s">
        <v>170</v>
      </c>
      <c r="F13173" t="s">
        <v>165</v>
      </c>
      <c r="G13173" t="s">
        <v>158</v>
      </c>
      <c r="H13173" t="s">
        <v>136</v>
      </c>
      <c r="I13173">
        <v>0</v>
      </c>
      <c r="P13173">
        <v>0.421955386650603</v>
      </c>
      <c r="Q13173">
        <v>0</v>
      </c>
    </row>
    <row r="13174" spans="1:17">
      <c r="A13174" t="s">
        <v>122</v>
      </c>
      <c r="B13174">
        <v>2042</v>
      </c>
      <c r="C13174" t="s">
        <v>148</v>
      </c>
      <c r="D13174" t="s">
        <v>1066</v>
      </c>
      <c r="E13174" t="s">
        <v>170</v>
      </c>
      <c r="F13174" t="s">
        <v>166</v>
      </c>
      <c r="G13174" t="s">
        <v>158</v>
      </c>
      <c r="H13174" t="s">
        <v>132</v>
      </c>
      <c r="I13174">
        <v>0</v>
      </c>
      <c r="P13174">
        <v>0.421955386650603</v>
      </c>
      <c r="Q13174">
        <v>0</v>
      </c>
    </row>
    <row r="13175" spans="1:17">
      <c r="A13175" t="s">
        <v>122</v>
      </c>
      <c r="B13175">
        <v>2042</v>
      </c>
      <c r="C13175" t="s">
        <v>148</v>
      </c>
      <c r="D13175" t="s">
        <v>1066</v>
      </c>
      <c r="E13175" t="s">
        <v>170</v>
      </c>
      <c r="F13175" t="s">
        <v>166</v>
      </c>
      <c r="G13175" t="s">
        <v>158</v>
      </c>
      <c r="H13175" t="s">
        <v>135</v>
      </c>
      <c r="I13175">
        <v>0</v>
      </c>
      <c r="P13175">
        <v>0.421955386650603</v>
      </c>
      <c r="Q13175">
        <v>0</v>
      </c>
    </row>
    <row r="13176" spans="1:17">
      <c r="A13176" t="s">
        <v>122</v>
      </c>
      <c r="B13176">
        <v>2042</v>
      </c>
      <c r="C13176" t="s">
        <v>148</v>
      </c>
      <c r="D13176" t="s">
        <v>1066</v>
      </c>
      <c r="E13176" t="s">
        <v>170</v>
      </c>
      <c r="F13176" t="s">
        <v>166</v>
      </c>
      <c r="G13176" t="s">
        <v>158</v>
      </c>
      <c r="H13176" t="s">
        <v>136</v>
      </c>
      <c r="I13176">
        <v>0</v>
      </c>
      <c r="P13176">
        <v>0.421955386650603</v>
      </c>
      <c r="Q13176">
        <v>0</v>
      </c>
    </row>
    <row r="13177" spans="1:17">
      <c r="A13177" t="s">
        <v>122</v>
      </c>
      <c r="B13177">
        <v>2042</v>
      </c>
      <c r="C13177" t="s">
        <v>148</v>
      </c>
      <c r="D13177" t="s">
        <v>1066</v>
      </c>
      <c r="E13177" t="s">
        <v>170</v>
      </c>
      <c r="F13177" t="s">
        <v>160</v>
      </c>
      <c r="G13177" t="s">
        <v>158</v>
      </c>
      <c r="H13177" t="s">
        <v>132</v>
      </c>
      <c r="I13177">
        <v>0</v>
      </c>
      <c r="P13177">
        <v>0.421955386650603</v>
      </c>
      <c r="Q13177">
        <v>0</v>
      </c>
    </row>
    <row r="13178" spans="1:17">
      <c r="A13178" t="s">
        <v>122</v>
      </c>
      <c r="B13178">
        <v>2042</v>
      </c>
      <c r="C13178" t="s">
        <v>148</v>
      </c>
      <c r="D13178" t="s">
        <v>1066</v>
      </c>
      <c r="E13178" t="s">
        <v>170</v>
      </c>
      <c r="F13178" t="s">
        <v>160</v>
      </c>
      <c r="G13178" t="s">
        <v>158</v>
      </c>
      <c r="H13178" t="s">
        <v>135</v>
      </c>
      <c r="I13178">
        <v>0</v>
      </c>
      <c r="P13178">
        <v>0.421955386650603</v>
      </c>
      <c r="Q13178">
        <v>0</v>
      </c>
    </row>
    <row r="13179" spans="1:17">
      <c r="A13179" t="s">
        <v>122</v>
      </c>
      <c r="B13179">
        <v>2042</v>
      </c>
      <c r="C13179" t="s">
        <v>148</v>
      </c>
      <c r="D13179" t="s">
        <v>1066</v>
      </c>
      <c r="E13179" t="s">
        <v>170</v>
      </c>
      <c r="F13179" t="s">
        <v>160</v>
      </c>
      <c r="G13179" t="s">
        <v>158</v>
      </c>
      <c r="H13179" t="s">
        <v>136</v>
      </c>
      <c r="I13179">
        <v>0</v>
      </c>
      <c r="P13179">
        <v>0.421955386650603</v>
      </c>
      <c r="Q13179">
        <v>0</v>
      </c>
    </row>
    <row r="13180" spans="1:17">
      <c r="A13180" t="s">
        <v>122</v>
      </c>
      <c r="B13180">
        <v>2042</v>
      </c>
      <c r="C13180" t="s">
        <v>149</v>
      </c>
      <c r="D13180" t="s">
        <v>1066</v>
      </c>
      <c r="E13180" t="s">
        <v>170</v>
      </c>
      <c r="F13180" t="s">
        <v>164</v>
      </c>
      <c r="G13180" t="s">
        <v>158</v>
      </c>
      <c r="H13180" t="s">
        <v>132</v>
      </c>
      <c r="I13180">
        <v>0</v>
      </c>
      <c r="P13180">
        <v>0.421955386650603</v>
      </c>
      <c r="Q13180">
        <v>0</v>
      </c>
    </row>
    <row r="13181" spans="1:17">
      <c r="A13181" t="s">
        <v>122</v>
      </c>
      <c r="B13181">
        <v>2042</v>
      </c>
      <c r="C13181" t="s">
        <v>149</v>
      </c>
      <c r="D13181" t="s">
        <v>1066</v>
      </c>
      <c r="E13181" t="s">
        <v>170</v>
      </c>
      <c r="F13181" t="s">
        <v>164</v>
      </c>
      <c r="G13181" t="s">
        <v>158</v>
      </c>
      <c r="H13181" t="s">
        <v>135</v>
      </c>
      <c r="I13181">
        <v>0</v>
      </c>
      <c r="P13181">
        <v>0.421955386650603</v>
      </c>
      <c r="Q13181">
        <v>0</v>
      </c>
    </row>
    <row r="13182" spans="1:17">
      <c r="A13182" t="s">
        <v>122</v>
      </c>
      <c r="B13182">
        <v>2042</v>
      </c>
      <c r="C13182" t="s">
        <v>149</v>
      </c>
      <c r="D13182" t="s">
        <v>1066</v>
      </c>
      <c r="E13182" t="s">
        <v>170</v>
      </c>
      <c r="F13182" t="s">
        <v>164</v>
      </c>
      <c r="G13182" t="s">
        <v>158</v>
      </c>
      <c r="H13182" t="s">
        <v>136</v>
      </c>
      <c r="I13182">
        <v>0</v>
      </c>
      <c r="P13182">
        <v>0.421955386650603</v>
      </c>
      <c r="Q13182">
        <v>0</v>
      </c>
    </row>
    <row r="13183" spans="1:17">
      <c r="A13183" t="s">
        <v>122</v>
      </c>
      <c r="B13183">
        <v>2042</v>
      </c>
      <c r="C13183" t="s">
        <v>149</v>
      </c>
      <c r="D13183" t="s">
        <v>1066</v>
      </c>
      <c r="E13183" t="s">
        <v>170</v>
      </c>
      <c r="F13183" t="s">
        <v>159</v>
      </c>
      <c r="G13183" t="s">
        <v>158</v>
      </c>
      <c r="H13183" t="s">
        <v>132</v>
      </c>
      <c r="I13183">
        <v>0</v>
      </c>
      <c r="P13183">
        <v>0.421955386650603</v>
      </c>
      <c r="Q13183">
        <v>0</v>
      </c>
    </row>
    <row r="13184" spans="1:17">
      <c r="A13184" t="s">
        <v>122</v>
      </c>
      <c r="B13184">
        <v>2042</v>
      </c>
      <c r="C13184" t="s">
        <v>149</v>
      </c>
      <c r="D13184" t="s">
        <v>1066</v>
      </c>
      <c r="E13184" t="s">
        <v>170</v>
      </c>
      <c r="F13184" t="s">
        <v>159</v>
      </c>
      <c r="G13184" t="s">
        <v>158</v>
      </c>
      <c r="H13184" t="s">
        <v>135</v>
      </c>
      <c r="I13184">
        <v>0</v>
      </c>
      <c r="P13184">
        <v>0.421955386650603</v>
      </c>
      <c r="Q13184">
        <v>0</v>
      </c>
    </row>
    <row r="13185" spans="1:17">
      <c r="A13185" t="s">
        <v>122</v>
      </c>
      <c r="B13185">
        <v>2042</v>
      </c>
      <c r="C13185" t="s">
        <v>149</v>
      </c>
      <c r="D13185" t="s">
        <v>1066</v>
      </c>
      <c r="E13185" t="s">
        <v>170</v>
      </c>
      <c r="F13185" t="s">
        <v>159</v>
      </c>
      <c r="G13185" t="s">
        <v>158</v>
      </c>
      <c r="H13185" t="s">
        <v>136</v>
      </c>
      <c r="I13185">
        <v>0</v>
      </c>
      <c r="P13185">
        <v>0.421955386650603</v>
      </c>
      <c r="Q13185">
        <v>0</v>
      </c>
    </row>
    <row r="13186" spans="1:17">
      <c r="A13186" t="s">
        <v>122</v>
      </c>
      <c r="B13186">
        <v>2042</v>
      </c>
      <c r="C13186" t="s">
        <v>149</v>
      </c>
      <c r="D13186" t="s">
        <v>1066</v>
      </c>
      <c r="E13186" t="s">
        <v>170</v>
      </c>
      <c r="F13186" t="s">
        <v>126</v>
      </c>
      <c r="G13186" t="s">
        <v>158</v>
      </c>
      <c r="H13186" t="s">
        <v>132</v>
      </c>
      <c r="I13186">
        <v>0</v>
      </c>
      <c r="P13186">
        <v>0.421955386650603</v>
      </c>
      <c r="Q13186">
        <v>0</v>
      </c>
    </row>
    <row r="13187" spans="1:17">
      <c r="A13187" t="s">
        <v>122</v>
      </c>
      <c r="B13187">
        <v>2042</v>
      </c>
      <c r="C13187" t="s">
        <v>149</v>
      </c>
      <c r="D13187" t="s">
        <v>1066</v>
      </c>
      <c r="E13187" t="s">
        <v>170</v>
      </c>
      <c r="F13187" t="s">
        <v>126</v>
      </c>
      <c r="G13187" t="s">
        <v>158</v>
      </c>
      <c r="H13187" t="s">
        <v>135</v>
      </c>
      <c r="I13187">
        <v>0</v>
      </c>
      <c r="P13187">
        <v>0.421955386650603</v>
      </c>
      <c r="Q13187">
        <v>0</v>
      </c>
    </row>
    <row r="13188" spans="1:17">
      <c r="A13188" t="s">
        <v>122</v>
      </c>
      <c r="B13188">
        <v>2042</v>
      </c>
      <c r="C13188" t="s">
        <v>149</v>
      </c>
      <c r="D13188" t="s">
        <v>1066</v>
      </c>
      <c r="E13188" t="s">
        <v>170</v>
      </c>
      <c r="F13188" t="s">
        <v>126</v>
      </c>
      <c r="G13188" t="s">
        <v>158</v>
      </c>
      <c r="H13188" t="s">
        <v>136</v>
      </c>
      <c r="I13188">
        <v>0</v>
      </c>
      <c r="P13188">
        <v>0.421955386650603</v>
      </c>
      <c r="Q13188">
        <v>0</v>
      </c>
    </row>
    <row r="13189" spans="1:17">
      <c r="A13189" t="s">
        <v>122</v>
      </c>
      <c r="B13189">
        <v>2042</v>
      </c>
      <c r="C13189" t="s">
        <v>149</v>
      </c>
      <c r="D13189" t="s">
        <v>1066</v>
      </c>
      <c r="E13189" t="s">
        <v>170</v>
      </c>
      <c r="F13189" t="s">
        <v>165</v>
      </c>
      <c r="G13189" t="s">
        <v>158</v>
      </c>
      <c r="H13189" t="s">
        <v>132</v>
      </c>
      <c r="I13189">
        <v>0</v>
      </c>
      <c r="P13189">
        <v>0.421955386650603</v>
      </c>
      <c r="Q13189">
        <v>0</v>
      </c>
    </row>
    <row r="13190" spans="1:17">
      <c r="A13190" t="s">
        <v>122</v>
      </c>
      <c r="B13190">
        <v>2042</v>
      </c>
      <c r="C13190" t="s">
        <v>149</v>
      </c>
      <c r="D13190" t="s">
        <v>1066</v>
      </c>
      <c r="E13190" t="s">
        <v>170</v>
      </c>
      <c r="F13190" t="s">
        <v>165</v>
      </c>
      <c r="G13190" t="s">
        <v>158</v>
      </c>
      <c r="H13190" t="s">
        <v>135</v>
      </c>
      <c r="I13190">
        <v>0</v>
      </c>
      <c r="P13190">
        <v>0.421955386650603</v>
      </c>
      <c r="Q13190">
        <v>0</v>
      </c>
    </row>
    <row r="13191" spans="1:17">
      <c r="A13191" t="s">
        <v>122</v>
      </c>
      <c r="B13191">
        <v>2042</v>
      </c>
      <c r="C13191" t="s">
        <v>149</v>
      </c>
      <c r="D13191" t="s">
        <v>1066</v>
      </c>
      <c r="E13191" t="s">
        <v>170</v>
      </c>
      <c r="F13191" t="s">
        <v>165</v>
      </c>
      <c r="G13191" t="s">
        <v>158</v>
      </c>
      <c r="H13191" t="s">
        <v>136</v>
      </c>
      <c r="I13191">
        <v>0</v>
      </c>
      <c r="P13191">
        <v>0.421955386650603</v>
      </c>
      <c r="Q13191">
        <v>0</v>
      </c>
    </row>
    <row r="13192" spans="1:17">
      <c r="A13192" t="s">
        <v>122</v>
      </c>
      <c r="B13192">
        <v>2042</v>
      </c>
      <c r="C13192" t="s">
        <v>149</v>
      </c>
      <c r="D13192" t="s">
        <v>1066</v>
      </c>
      <c r="E13192" t="s">
        <v>170</v>
      </c>
      <c r="F13192" t="s">
        <v>166</v>
      </c>
      <c r="G13192" t="s">
        <v>158</v>
      </c>
      <c r="H13192" t="s">
        <v>132</v>
      </c>
      <c r="I13192">
        <v>0</v>
      </c>
      <c r="P13192">
        <v>0.421955386650603</v>
      </c>
      <c r="Q13192">
        <v>0</v>
      </c>
    </row>
    <row r="13193" spans="1:17">
      <c r="A13193" t="s">
        <v>122</v>
      </c>
      <c r="B13193">
        <v>2042</v>
      </c>
      <c r="C13193" t="s">
        <v>149</v>
      </c>
      <c r="D13193" t="s">
        <v>1066</v>
      </c>
      <c r="E13193" t="s">
        <v>170</v>
      </c>
      <c r="F13193" t="s">
        <v>166</v>
      </c>
      <c r="G13193" t="s">
        <v>158</v>
      </c>
      <c r="H13193" t="s">
        <v>135</v>
      </c>
      <c r="I13193">
        <v>0</v>
      </c>
      <c r="P13193">
        <v>0.421955386650603</v>
      </c>
      <c r="Q13193">
        <v>0</v>
      </c>
    </row>
    <row r="13194" spans="1:17">
      <c r="A13194" t="s">
        <v>122</v>
      </c>
      <c r="B13194">
        <v>2042</v>
      </c>
      <c r="C13194" t="s">
        <v>149</v>
      </c>
      <c r="D13194" t="s">
        <v>1066</v>
      </c>
      <c r="E13194" t="s">
        <v>170</v>
      </c>
      <c r="F13194" t="s">
        <v>166</v>
      </c>
      <c r="G13194" t="s">
        <v>158</v>
      </c>
      <c r="H13194" t="s">
        <v>136</v>
      </c>
      <c r="I13194">
        <v>0</v>
      </c>
      <c r="P13194">
        <v>0.421955386650603</v>
      </c>
      <c r="Q13194">
        <v>0</v>
      </c>
    </row>
    <row r="13195" spans="1:17">
      <c r="A13195" t="s">
        <v>122</v>
      </c>
      <c r="B13195">
        <v>2042</v>
      </c>
      <c r="C13195" t="s">
        <v>149</v>
      </c>
      <c r="D13195" t="s">
        <v>1066</v>
      </c>
      <c r="E13195" t="s">
        <v>170</v>
      </c>
      <c r="F13195" t="s">
        <v>160</v>
      </c>
      <c r="G13195" t="s">
        <v>158</v>
      </c>
      <c r="H13195" t="s">
        <v>132</v>
      </c>
      <c r="I13195">
        <v>0</v>
      </c>
      <c r="P13195">
        <v>0.421955386650603</v>
      </c>
      <c r="Q13195">
        <v>0</v>
      </c>
    </row>
    <row r="13196" spans="1:17">
      <c r="A13196" t="s">
        <v>122</v>
      </c>
      <c r="B13196">
        <v>2042</v>
      </c>
      <c r="C13196" t="s">
        <v>149</v>
      </c>
      <c r="D13196" t="s">
        <v>1066</v>
      </c>
      <c r="E13196" t="s">
        <v>170</v>
      </c>
      <c r="F13196" t="s">
        <v>160</v>
      </c>
      <c r="G13196" t="s">
        <v>158</v>
      </c>
      <c r="H13196" t="s">
        <v>135</v>
      </c>
      <c r="I13196">
        <v>0</v>
      </c>
      <c r="P13196">
        <v>0.421955386650603</v>
      </c>
      <c r="Q13196">
        <v>0</v>
      </c>
    </row>
    <row r="13197" spans="1:17">
      <c r="A13197" t="s">
        <v>122</v>
      </c>
      <c r="B13197">
        <v>2042</v>
      </c>
      <c r="C13197" t="s">
        <v>149</v>
      </c>
      <c r="D13197" t="s">
        <v>1066</v>
      </c>
      <c r="E13197" t="s">
        <v>170</v>
      </c>
      <c r="F13197" t="s">
        <v>160</v>
      </c>
      <c r="G13197" t="s">
        <v>158</v>
      </c>
      <c r="H13197" t="s">
        <v>136</v>
      </c>
      <c r="I13197">
        <v>0</v>
      </c>
      <c r="P13197">
        <v>0.421955386650603</v>
      </c>
      <c r="Q13197">
        <v>0</v>
      </c>
    </row>
    <row r="13198" spans="1:17">
      <c r="A13198" t="s">
        <v>122</v>
      </c>
      <c r="B13198">
        <v>2042</v>
      </c>
      <c r="C13198" t="s">
        <v>150</v>
      </c>
      <c r="D13198" t="s">
        <v>1066</v>
      </c>
      <c r="E13198" t="s">
        <v>170</v>
      </c>
      <c r="F13198" t="s">
        <v>164</v>
      </c>
      <c r="G13198" t="s">
        <v>158</v>
      </c>
      <c r="H13198" t="s">
        <v>132</v>
      </c>
      <c r="I13198">
        <v>0</v>
      </c>
      <c r="P13198">
        <v>0.421955386650603</v>
      </c>
      <c r="Q13198">
        <v>0</v>
      </c>
    </row>
    <row r="13199" spans="1:17">
      <c r="A13199" t="s">
        <v>122</v>
      </c>
      <c r="B13199">
        <v>2042</v>
      </c>
      <c r="C13199" t="s">
        <v>150</v>
      </c>
      <c r="D13199" t="s">
        <v>1066</v>
      </c>
      <c r="E13199" t="s">
        <v>170</v>
      </c>
      <c r="F13199" t="s">
        <v>164</v>
      </c>
      <c r="G13199" t="s">
        <v>158</v>
      </c>
      <c r="H13199" t="s">
        <v>135</v>
      </c>
      <c r="I13199">
        <v>0</v>
      </c>
      <c r="P13199">
        <v>0.421955386650603</v>
      </c>
      <c r="Q13199">
        <v>0</v>
      </c>
    </row>
    <row r="13200" spans="1:17">
      <c r="A13200" t="s">
        <v>122</v>
      </c>
      <c r="B13200">
        <v>2042</v>
      </c>
      <c r="C13200" t="s">
        <v>150</v>
      </c>
      <c r="D13200" t="s">
        <v>1066</v>
      </c>
      <c r="E13200" t="s">
        <v>170</v>
      </c>
      <c r="F13200" t="s">
        <v>164</v>
      </c>
      <c r="G13200" t="s">
        <v>158</v>
      </c>
      <c r="H13200" t="s">
        <v>136</v>
      </c>
      <c r="I13200">
        <v>0</v>
      </c>
      <c r="P13200">
        <v>0.421955386650603</v>
      </c>
      <c r="Q13200">
        <v>0</v>
      </c>
    </row>
    <row r="13201" spans="1:17">
      <c r="A13201" t="s">
        <v>122</v>
      </c>
      <c r="B13201">
        <v>2042</v>
      </c>
      <c r="C13201" t="s">
        <v>150</v>
      </c>
      <c r="D13201" t="s">
        <v>1066</v>
      </c>
      <c r="E13201" t="s">
        <v>170</v>
      </c>
      <c r="F13201" t="s">
        <v>159</v>
      </c>
      <c r="G13201" t="s">
        <v>158</v>
      </c>
      <c r="H13201" t="s">
        <v>132</v>
      </c>
      <c r="I13201">
        <v>2422180073.5024099</v>
      </c>
      <c r="P13201">
        <v>0.421955386650603</v>
      </c>
      <c r="Q13201">
        <v>1022051929.45209</v>
      </c>
    </row>
    <row r="13202" spans="1:17">
      <c r="A13202" t="s">
        <v>122</v>
      </c>
      <c r="B13202">
        <v>2042</v>
      </c>
      <c r="C13202" t="s">
        <v>150</v>
      </c>
      <c r="D13202" t="s">
        <v>1066</v>
      </c>
      <c r="E13202" t="s">
        <v>170</v>
      </c>
      <c r="F13202" t="s">
        <v>159</v>
      </c>
      <c r="G13202" t="s">
        <v>158</v>
      </c>
      <c r="H13202" t="s">
        <v>135</v>
      </c>
      <c r="I13202">
        <v>758346581.87599397</v>
      </c>
      <c r="P13202">
        <v>0.421955386650603</v>
      </c>
      <c r="Q13202">
        <v>319988425.17064798</v>
      </c>
    </row>
    <row r="13203" spans="1:17">
      <c r="A13203" t="s">
        <v>122</v>
      </c>
      <c r="B13203">
        <v>2042</v>
      </c>
      <c r="C13203" t="s">
        <v>150</v>
      </c>
      <c r="D13203" t="s">
        <v>1066</v>
      </c>
      <c r="E13203" t="s">
        <v>170</v>
      </c>
      <c r="F13203" t="s">
        <v>159</v>
      </c>
      <c r="G13203" t="s">
        <v>158</v>
      </c>
      <c r="H13203" t="s">
        <v>136</v>
      </c>
      <c r="I13203">
        <v>0</v>
      </c>
      <c r="P13203">
        <v>0.421955386650603</v>
      </c>
      <c r="Q13203">
        <v>0</v>
      </c>
    </row>
    <row r="13204" spans="1:17">
      <c r="A13204" t="s">
        <v>122</v>
      </c>
      <c r="B13204">
        <v>2042</v>
      </c>
      <c r="C13204" t="s">
        <v>150</v>
      </c>
      <c r="D13204" t="s">
        <v>1066</v>
      </c>
      <c r="E13204" t="s">
        <v>170</v>
      </c>
      <c r="F13204" t="s">
        <v>126</v>
      </c>
      <c r="G13204" t="s">
        <v>158</v>
      </c>
      <c r="H13204" t="s">
        <v>132</v>
      </c>
      <c r="I13204">
        <v>0</v>
      </c>
      <c r="P13204">
        <v>0.421955386650603</v>
      </c>
      <c r="Q13204">
        <v>0</v>
      </c>
    </row>
    <row r="13205" spans="1:17">
      <c r="A13205" t="s">
        <v>122</v>
      </c>
      <c r="B13205">
        <v>2042</v>
      </c>
      <c r="C13205" t="s">
        <v>150</v>
      </c>
      <c r="D13205" t="s">
        <v>1066</v>
      </c>
      <c r="E13205" t="s">
        <v>170</v>
      </c>
      <c r="F13205" t="s">
        <v>126</v>
      </c>
      <c r="G13205" t="s">
        <v>158</v>
      </c>
      <c r="H13205" t="s">
        <v>135</v>
      </c>
      <c r="I13205">
        <v>0</v>
      </c>
      <c r="P13205">
        <v>0.421955386650603</v>
      </c>
      <c r="Q13205">
        <v>0</v>
      </c>
    </row>
    <row r="13206" spans="1:17">
      <c r="A13206" t="s">
        <v>122</v>
      </c>
      <c r="B13206">
        <v>2042</v>
      </c>
      <c r="C13206" t="s">
        <v>150</v>
      </c>
      <c r="D13206" t="s">
        <v>1066</v>
      </c>
      <c r="E13206" t="s">
        <v>170</v>
      </c>
      <c r="F13206" t="s">
        <v>126</v>
      </c>
      <c r="G13206" t="s">
        <v>158</v>
      </c>
      <c r="H13206" t="s">
        <v>136</v>
      </c>
      <c r="I13206">
        <v>0</v>
      </c>
      <c r="P13206">
        <v>0.421955386650603</v>
      </c>
      <c r="Q13206">
        <v>0</v>
      </c>
    </row>
    <row r="13207" spans="1:17">
      <c r="A13207" t="s">
        <v>122</v>
      </c>
      <c r="B13207">
        <v>2042</v>
      </c>
      <c r="C13207" t="s">
        <v>150</v>
      </c>
      <c r="D13207" t="s">
        <v>1066</v>
      </c>
      <c r="E13207" t="s">
        <v>170</v>
      </c>
      <c r="F13207" t="s">
        <v>165</v>
      </c>
      <c r="G13207" t="s">
        <v>158</v>
      </c>
      <c r="H13207" t="s">
        <v>132</v>
      </c>
      <c r="I13207">
        <v>0</v>
      </c>
      <c r="P13207">
        <v>0.421955386650603</v>
      </c>
      <c r="Q13207">
        <v>0</v>
      </c>
    </row>
    <row r="13208" spans="1:17">
      <c r="A13208" t="s">
        <v>122</v>
      </c>
      <c r="B13208">
        <v>2042</v>
      </c>
      <c r="C13208" t="s">
        <v>150</v>
      </c>
      <c r="D13208" t="s">
        <v>1066</v>
      </c>
      <c r="E13208" t="s">
        <v>170</v>
      </c>
      <c r="F13208" t="s">
        <v>165</v>
      </c>
      <c r="G13208" t="s">
        <v>158</v>
      </c>
      <c r="H13208" t="s">
        <v>135</v>
      </c>
      <c r="I13208">
        <v>0</v>
      </c>
      <c r="P13208">
        <v>0.421955386650603</v>
      </c>
      <c r="Q13208">
        <v>0</v>
      </c>
    </row>
    <row r="13209" spans="1:17">
      <c r="A13209" t="s">
        <v>122</v>
      </c>
      <c r="B13209">
        <v>2042</v>
      </c>
      <c r="C13209" t="s">
        <v>150</v>
      </c>
      <c r="D13209" t="s">
        <v>1066</v>
      </c>
      <c r="E13209" t="s">
        <v>170</v>
      </c>
      <c r="F13209" t="s">
        <v>165</v>
      </c>
      <c r="G13209" t="s">
        <v>158</v>
      </c>
      <c r="H13209" t="s">
        <v>136</v>
      </c>
      <c r="I13209">
        <v>0</v>
      </c>
      <c r="P13209">
        <v>0.421955386650603</v>
      </c>
      <c r="Q13209">
        <v>0</v>
      </c>
    </row>
    <row r="13210" spans="1:17">
      <c r="A13210" t="s">
        <v>122</v>
      </c>
      <c r="B13210">
        <v>2042</v>
      </c>
      <c r="C13210" t="s">
        <v>150</v>
      </c>
      <c r="D13210" t="s">
        <v>1066</v>
      </c>
      <c r="E13210" t="s">
        <v>170</v>
      </c>
      <c r="F13210" t="s">
        <v>166</v>
      </c>
      <c r="G13210" t="s">
        <v>158</v>
      </c>
      <c r="H13210" t="s">
        <v>132</v>
      </c>
      <c r="I13210">
        <v>0</v>
      </c>
      <c r="P13210">
        <v>0.421955386650603</v>
      </c>
      <c r="Q13210">
        <v>0</v>
      </c>
    </row>
    <row r="13211" spans="1:17">
      <c r="A13211" t="s">
        <v>122</v>
      </c>
      <c r="B13211">
        <v>2042</v>
      </c>
      <c r="C13211" t="s">
        <v>150</v>
      </c>
      <c r="D13211" t="s">
        <v>1066</v>
      </c>
      <c r="E13211" t="s">
        <v>170</v>
      </c>
      <c r="F13211" t="s">
        <v>166</v>
      </c>
      <c r="G13211" t="s">
        <v>158</v>
      </c>
      <c r="H13211" t="s">
        <v>135</v>
      </c>
      <c r="I13211">
        <v>0</v>
      </c>
      <c r="P13211">
        <v>0.421955386650603</v>
      </c>
      <c r="Q13211">
        <v>0</v>
      </c>
    </row>
    <row r="13212" spans="1:17">
      <c r="A13212" t="s">
        <v>122</v>
      </c>
      <c r="B13212">
        <v>2042</v>
      </c>
      <c r="C13212" t="s">
        <v>150</v>
      </c>
      <c r="D13212" t="s">
        <v>1066</v>
      </c>
      <c r="E13212" t="s">
        <v>170</v>
      </c>
      <c r="F13212" t="s">
        <v>166</v>
      </c>
      <c r="G13212" t="s">
        <v>158</v>
      </c>
      <c r="H13212" t="s">
        <v>136</v>
      </c>
      <c r="I13212">
        <v>0</v>
      </c>
      <c r="P13212">
        <v>0.421955386650603</v>
      </c>
      <c r="Q13212">
        <v>0</v>
      </c>
    </row>
    <row r="13213" spans="1:17">
      <c r="A13213" t="s">
        <v>122</v>
      </c>
      <c r="B13213">
        <v>2042</v>
      </c>
      <c r="C13213" t="s">
        <v>150</v>
      </c>
      <c r="D13213" t="s">
        <v>1066</v>
      </c>
      <c r="E13213" t="s">
        <v>170</v>
      </c>
      <c r="F13213" t="s">
        <v>160</v>
      </c>
      <c r="G13213" t="s">
        <v>158</v>
      </c>
      <c r="H13213" t="s">
        <v>132</v>
      </c>
      <c r="I13213">
        <v>0</v>
      </c>
      <c r="P13213">
        <v>0.421955386650603</v>
      </c>
      <c r="Q13213">
        <v>0</v>
      </c>
    </row>
    <row r="13214" spans="1:17">
      <c r="A13214" t="s">
        <v>122</v>
      </c>
      <c r="B13214">
        <v>2042</v>
      </c>
      <c r="C13214" t="s">
        <v>150</v>
      </c>
      <c r="D13214" t="s">
        <v>1066</v>
      </c>
      <c r="E13214" t="s">
        <v>170</v>
      </c>
      <c r="F13214" t="s">
        <v>160</v>
      </c>
      <c r="G13214" t="s">
        <v>158</v>
      </c>
      <c r="H13214" t="s">
        <v>135</v>
      </c>
      <c r="I13214">
        <v>0</v>
      </c>
      <c r="P13214">
        <v>0.421955386650603</v>
      </c>
      <c r="Q13214">
        <v>0</v>
      </c>
    </row>
    <row r="13215" spans="1:17">
      <c r="A13215" t="s">
        <v>122</v>
      </c>
      <c r="B13215">
        <v>2042</v>
      </c>
      <c r="C13215" t="s">
        <v>150</v>
      </c>
      <c r="D13215" t="s">
        <v>1066</v>
      </c>
      <c r="E13215" t="s">
        <v>170</v>
      </c>
      <c r="F13215" t="s">
        <v>160</v>
      </c>
      <c r="G13215" t="s">
        <v>158</v>
      </c>
      <c r="H13215" t="s">
        <v>136</v>
      </c>
      <c r="I13215">
        <v>0</v>
      </c>
      <c r="P13215">
        <v>0.421955386650603</v>
      </c>
      <c r="Q13215">
        <v>0</v>
      </c>
    </row>
    <row r="13216" spans="1:17">
      <c r="A13216" t="s">
        <v>122</v>
      </c>
      <c r="B13216">
        <v>2042</v>
      </c>
      <c r="C13216" t="s">
        <v>151</v>
      </c>
      <c r="D13216" t="s">
        <v>1066</v>
      </c>
      <c r="E13216" t="s">
        <v>170</v>
      </c>
      <c r="F13216" t="s">
        <v>164</v>
      </c>
      <c r="G13216" t="s">
        <v>158</v>
      </c>
      <c r="H13216" t="s">
        <v>132</v>
      </c>
      <c r="I13216">
        <v>0</v>
      </c>
      <c r="P13216">
        <v>0.421955386650603</v>
      </c>
      <c r="Q13216">
        <v>0</v>
      </c>
    </row>
    <row r="13217" spans="1:17">
      <c r="A13217" t="s">
        <v>122</v>
      </c>
      <c r="B13217">
        <v>2042</v>
      </c>
      <c r="C13217" t="s">
        <v>151</v>
      </c>
      <c r="D13217" t="s">
        <v>1066</v>
      </c>
      <c r="E13217" t="s">
        <v>170</v>
      </c>
      <c r="F13217" t="s">
        <v>164</v>
      </c>
      <c r="G13217" t="s">
        <v>158</v>
      </c>
      <c r="H13217" t="s">
        <v>135</v>
      </c>
      <c r="I13217">
        <v>0</v>
      </c>
      <c r="P13217">
        <v>0.421955386650603</v>
      </c>
      <c r="Q13217">
        <v>0</v>
      </c>
    </row>
    <row r="13218" spans="1:17">
      <c r="A13218" t="s">
        <v>122</v>
      </c>
      <c r="B13218">
        <v>2042</v>
      </c>
      <c r="C13218" t="s">
        <v>151</v>
      </c>
      <c r="D13218" t="s">
        <v>1066</v>
      </c>
      <c r="E13218" t="s">
        <v>170</v>
      </c>
      <c r="F13218" t="s">
        <v>164</v>
      </c>
      <c r="G13218" t="s">
        <v>158</v>
      </c>
      <c r="H13218" t="s">
        <v>136</v>
      </c>
      <c r="I13218">
        <v>0</v>
      </c>
      <c r="P13218">
        <v>0.421955386650603</v>
      </c>
      <c r="Q13218">
        <v>0</v>
      </c>
    </row>
    <row r="13219" spans="1:17">
      <c r="A13219" t="s">
        <v>122</v>
      </c>
      <c r="B13219">
        <v>2042</v>
      </c>
      <c r="C13219" t="s">
        <v>151</v>
      </c>
      <c r="D13219" t="s">
        <v>1066</v>
      </c>
      <c r="E13219" t="s">
        <v>170</v>
      </c>
      <c r="F13219" t="s">
        <v>159</v>
      </c>
      <c r="G13219" t="s">
        <v>158</v>
      </c>
      <c r="H13219" t="s">
        <v>132</v>
      </c>
      <c r="I13219">
        <v>0</v>
      </c>
      <c r="P13219">
        <v>0.421955386650603</v>
      </c>
      <c r="Q13219">
        <v>0</v>
      </c>
    </row>
    <row r="13220" spans="1:17">
      <c r="A13220" t="s">
        <v>122</v>
      </c>
      <c r="B13220">
        <v>2042</v>
      </c>
      <c r="C13220" t="s">
        <v>151</v>
      </c>
      <c r="D13220" t="s">
        <v>1066</v>
      </c>
      <c r="E13220" t="s">
        <v>170</v>
      </c>
      <c r="F13220" t="s">
        <v>159</v>
      </c>
      <c r="G13220" t="s">
        <v>158</v>
      </c>
      <c r="H13220" t="s">
        <v>135</v>
      </c>
      <c r="I13220">
        <v>0</v>
      </c>
      <c r="P13220">
        <v>0.421955386650603</v>
      </c>
      <c r="Q13220">
        <v>0</v>
      </c>
    </row>
    <row r="13221" spans="1:17">
      <c r="A13221" t="s">
        <v>122</v>
      </c>
      <c r="B13221">
        <v>2042</v>
      </c>
      <c r="C13221" t="s">
        <v>151</v>
      </c>
      <c r="D13221" t="s">
        <v>1066</v>
      </c>
      <c r="E13221" t="s">
        <v>170</v>
      </c>
      <c r="F13221" t="s">
        <v>159</v>
      </c>
      <c r="G13221" t="s">
        <v>158</v>
      </c>
      <c r="H13221" t="s">
        <v>136</v>
      </c>
      <c r="I13221">
        <v>0</v>
      </c>
      <c r="P13221">
        <v>0.421955386650603</v>
      </c>
      <c r="Q13221">
        <v>0</v>
      </c>
    </row>
    <row r="13222" spans="1:17">
      <c r="A13222" t="s">
        <v>122</v>
      </c>
      <c r="B13222">
        <v>2042</v>
      </c>
      <c r="C13222" t="s">
        <v>151</v>
      </c>
      <c r="D13222" t="s">
        <v>1066</v>
      </c>
      <c r="E13222" t="s">
        <v>170</v>
      </c>
      <c r="F13222" t="s">
        <v>126</v>
      </c>
      <c r="G13222" t="s">
        <v>158</v>
      </c>
      <c r="H13222" t="s">
        <v>132</v>
      </c>
      <c r="I13222">
        <v>0</v>
      </c>
      <c r="P13222">
        <v>0.421955386650603</v>
      </c>
      <c r="Q13222">
        <v>0</v>
      </c>
    </row>
    <row r="13223" spans="1:17">
      <c r="A13223" t="s">
        <v>122</v>
      </c>
      <c r="B13223">
        <v>2042</v>
      </c>
      <c r="C13223" t="s">
        <v>151</v>
      </c>
      <c r="D13223" t="s">
        <v>1066</v>
      </c>
      <c r="E13223" t="s">
        <v>170</v>
      </c>
      <c r="F13223" t="s">
        <v>126</v>
      </c>
      <c r="G13223" t="s">
        <v>158</v>
      </c>
      <c r="H13223" t="s">
        <v>135</v>
      </c>
      <c r="I13223">
        <v>0</v>
      </c>
      <c r="P13223">
        <v>0.421955386650603</v>
      </c>
      <c r="Q13223">
        <v>0</v>
      </c>
    </row>
    <row r="13224" spans="1:17">
      <c r="A13224" t="s">
        <v>122</v>
      </c>
      <c r="B13224">
        <v>2042</v>
      </c>
      <c r="C13224" t="s">
        <v>151</v>
      </c>
      <c r="D13224" t="s">
        <v>1066</v>
      </c>
      <c r="E13224" t="s">
        <v>170</v>
      </c>
      <c r="F13224" t="s">
        <v>126</v>
      </c>
      <c r="G13224" t="s">
        <v>158</v>
      </c>
      <c r="H13224" t="s">
        <v>136</v>
      </c>
      <c r="I13224">
        <v>0</v>
      </c>
      <c r="P13224">
        <v>0.421955386650603</v>
      </c>
      <c r="Q13224">
        <v>0</v>
      </c>
    </row>
    <row r="13225" spans="1:17">
      <c r="A13225" t="s">
        <v>122</v>
      </c>
      <c r="B13225">
        <v>2042</v>
      </c>
      <c r="C13225" t="s">
        <v>151</v>
      </c>
      <c r="D13225" t="s">
        <v>1066</v>
      </c>
      <c r="E13225" t="s">
        <v>170</v>
      </c>
      <c r="F13225" t="s">
        <v>165</v>
      </c>
      <c r="G13225" t="s">
        <v>158</v>
      </c>
      <c r="H13225" t="s">
        <v>132</v>
      </c>
      <c r="I13225">
        <v>0</v>
      </c>
      <c r="P13225">
        <v>0.421955386650603</v>
      </c>
      <c r="Q13225">
        <v>0</v>
      </c>
    </row>
    <row r="13226" spans="1:17">
      <c r="A13226" t="s">
        <v>122</v>
      </c>
      <c r="B13226">
        <v>2042</v>
      </c>
      <c r="C13226" t="s">
        <v>151</v>
      </c>
      <c r="D13226" t="s">
        <v>1066</v>
      </c>
      <c r="E13226" t="s">
        <v>170</v>
      </c>
      <c r="F13226" t="s">
        <v>165</v>
      </c>
      <c r="G13226" t="s">
        <v>158</v>
      </c>
      <c r="H13226" t="s">
        <v>135</v>
      </c>
      <c r="I13226">
        <v>0</v>
      </c>
      <c r="P13226">
        <v>0.421955386650603</v>
      </c>
      <c r="Q13226">
        <v>0</v>
      </c>
    </row>
    <row r="13227" spans="1:17">
      <c r="A13227" t="s">
        <v>122</v>
      </c>
      <c r="B13227">
        <v>2042</v>
      </c>
      <c r="C13227" t="s">
        <v>151</v>
      </c>
      <c r="D13227" t="s">
        <v>1066</v>
      </c>
      <c r="E13227" t="s">
        <v>170</v>
      </c>
      <c r="F13227" t="s">
        <v>165</v>
      </c>
      <c r="G13227" t="s">
        <v>158</v>
      </c>
      <c r="H13227" t="s">
        <v>136</v>
      </c>
      <c r="I13227">
        <v>0</v>
      </c>
      <c r="P13227">
        <v>0.421955386650603</v>
      </c>
      <c r="Q13227">
        <v>0</v>
      </c>
    </row>
    <row r="13228" spans="1:17">
      <c r="A13228" t="s">
        <v>122</v>
      </c>
      <c r="B13228">
        <v>2042</v>
      </c>
      <c r="C13228" t="s">
        <v>151</v>
      </c>
      <c r="D13228" t="s">
        <v>1066</v>
      </c>
      <c r="E13228" t="s">
        <v>170</v>
      </c>
      <c r="F13228" t="s">
        <v>166</v>
      </c>
      <c r="G13228" t="s">
        <v>158</v>
      </c>
      <c r="H13228" t="s">
        <v>132</v>
      </c>
      <c r="I13228">
        <v>0</v>
      </c>
      <c r="P13228">
        <v>0.421955386650603</v>
      </c>
      <c r="Q13228">
        <v>0</v>
      </c>
    </row>
    <row r="13229" spans="1:17">
      <c r="A13229" t="s">
        <v>122</v>
      </c>
      <c r="B13229">
        <v>2042</v>
      </c>
      <c r="C13229" t="s">
        <v>151</v>
      </c>
      <c r="D13229" t="s">
        <v>1066</v>
      </c>
      <c r="E13229" t="s">
        <v>170</v>
      </c>
      <c r="F13229" t="s">
        <v>166</v>
      </c>
      <c r="G13229" t="s">
        <v>158</v>
      </c>
      <c r="H13229" t="s">
        <v>135</v>
      </c>
      <c r="I13229">
        <v>0</v>
      </c>
      <c r="P13229">
        <v>0.421955386650603</v>
      </c>
      <c r="Q13229">
        <v>0</v>
      </c>
    </row>
    <row r="13230" spans="1:17">
      <c r="A13230" t="s">
        <v>122</v>
      </c>
      <c r="B13230">
        <v>2042</v>
      </c>
      <c r="C13230" t="s">
        <v>151</v>
      </c>
      <c r="D13230" t="s">
        <v>1066</v>
      </c>
      <c r="E13230" t="s">
        <v>170</v>
      </c>
      <c r="F13230" t="s">
        <v>166</v>
      </c>
      <c r="G13230" t="s">
        <v>158</v>
      </c>
      <c r="H13230" t="s">
        <v>136</v>
      </c>
      <c r="I13230">
        <v>0</v>
      </c>
      <c r="P13230">
        <v>0.421955386650603</v>
      </c>
      <c r="Q13230">
        <v>0</v>
      </c>
    </row>
    <row r="13231" spans="1:17">
      <c r="A13231" t="s">
        <v>122</v>
      </c>
      <c r="B13231">
        <v>2042</v>
      </c>
      <c r="C13231" t="s">
        <v>151</v>
      </c>
      <c r="D13231" t="s">
        <v>1066</v>
      </c>
      <c r="E13231" t="s">
        <v>170</v>
      </c>
      <c r="F13231" t="s">
        <v>160</v>
      </c>
      <c r="G13231" t="s">
        <v>158</v>
      </c>
      <c r="H13231" t="s">
        <v>132</v>
      </c>
      <c r="I13231">
        <v>0</v>
      </c>
      <c r="P13231">
        <v>0.421955386650603</v>
      </c>
      <c r="Q13231">
        <v>0</v>
      </c>
    </row>
    <row r="13232" spans="1:17">
      <c r="A13232" t="s">
        <v>122</v>
      </c>
      <c r="B13232">
        <v>2042</v>
      </c>
      <c r="C13232" t="s">
        <v>151</v>
      </c>
      <c r="D13232" t="s">
        <v>1066</v>
      </c>
      <c r="E13232" t="s">
        <v>170</v>
      </c>
      <c r="F13232" t="s">
        <v>160</v>
      </c>
      <c r="G13232" t="s">
        <v>158</v>
      </c>
      <c r="H13232" t="s">
        <v>135</v>
      </c>
      <c r="I13232">
        <v>0</v>
      </c>
      <c r="P13232">
        <v>0.421955386650603</v>
      </c>
      <c r="Q13232">
        <v>0</v>
      </c>
    </row>
    <row r="13233" spans="1:17">
      <c r="A13233" t="s">
        <v>122</v>
      </c>
      <c r="B13233">
        <v>2042</v>
      </c>
      <c r="C13233" t="s">
        <v>151</v>
      </c>
      <c r="D13233" t="s">
        <v>1066</v>
      </c>
      <c r="E13233" t="s">
        <v>170</v>
      </c>
      <c r="F13233" t="s">
        <v>160</v>
      </c>
      <c r="G13233" t="s">
        <v>158</v>
      </c>
      <c r="H13233" t="s">
        <v>136</v>
      </c>
      <c r="I13233">
        <v>0</v>
      </c>
      <c r="P13233">
        <v>0.421955386650603</v>
      </c>
      <c r="Q13233">
        <v>0</v>
      </c>
    </row>
    <row r="13234" spans="1:17">
      <c r="A13234" t="s">
        <v>122</v>
      </c>
      <c r="B13234">
        <v>2042</v>
      </c>
      <c r="C13234" t="s">
        <v>152</v>
      </c>
      <c r="D13234" t="s">
        <v>1066</v>
      </c>
      <c r="E13234" t="s">
        <v>170</v>
      </c>
      <c r="F13234" t="s">
        <v>164</v>
      </c>
      <c r="G13234" t="s">
        <v>158</v>
      </c>
      <c r="H13234" t="s">
        <v>132</v>
      </c>
      <c r="I13234">
        <v>0</v>
      </c>
      <c r="P13234">
        <v>0.421955386650603</v>
      </c>
      <c r="Q13234">
        <v>0</v>
      </c>
    </row>
    <row r="13235" spans="1:17">
      <c r="A13235" t="s">
        <v>122</v>
      </c>
      <c r="B13235">
        <v>2042</v>
      </c>
      <c r="C13235" t="s">
        <v>152</v>
      </c>
      <c r="D13235" t="s">
        <v>1066</v>
      </c>
      <c r="E13235" t="s">
        <v>170</v>
      </c>
      <c r="F13235" t="s">
        <v>164</v>
      </c>
      <c r="G13235" t="s">
        <v>158</v>
      </c>
      <c r="H13235" t="s">
        <v>135</v>
      </c>
      <c r="I13235">
        <v>0</v>
      </c>
      <c r="P13235">
        <v>0.421955386650603</v>
      </c>
      <c r="Q13235">
        <v>0</v>
      </c>
    </row>
    <row r="13236" spans="1:17">
      <c r="A13236" t="s">
        <v>122</v>
      </c>
      <c r="B13236">
        <v>2042</v>
      </c>
      <c r="C13236" t="s">
        <v>152</v>
      </c>
      <c r="D13236" t="s">
        <v>1066</v>
      </c>
      <c r="E13236" t="s">
        <v>170</v>
      </c>
      <c r="F13236" t="s">
        <v>164</v>
      </c>
      <c r="G13236" t="s">
        <v>158</v>
      </c>
      <c r="H13236" t="s">
        <v>136</v>
      </c>
      <c r="I13236">
        <v>0</v>
      </c>
      <c r="P13236">
        <v>0.421955386650603</v>
      </c>
      <c r="Q13236">
        <v>0</v>
      </c>
    </row>
    <row r="13237" spans="1:17">
      <c r="A13237" t="s">
        <v>122</v>
      </c>
      <c r="B13237">
        <v>2042</v>
      </c>
      <c r="C13237" t="s">
        <v>152</v>
      </c>
      <c r="D13237" t="s">
        <v>1066</v>
      </c>
      <c r="E13237" t="s">
        <v>170</v>
      </c>
      <c r="F13237" t="s">
        <v>159</v>
      </c>
      <c r="G13237" t="s">
        <v>158</v>
      </c>
      <c r="H13237" t="s">
        <v>132</v>
      </c>
      <c r="I13237">
        <v>0</v>
      </c>
      <c r="P13237">
        <v>0.421955386650603</v>
      </c>
      <c r="Q13237">
        <v>0</v>
      </c>
    </row>
    <row r="13238" spans="1:17">
      <c r="A13238" t="s">
        <v>122</v>
      </c>
      <c r="B13238">
        <v>2042</v>
      </c>
      <c r="C13238" t="s">
        <v>152</v>
      </c>
      <c r="D13238" t="s">
        <v>1066</v>
      </c>
      <c r="E13238" t="s">
        <v>170</v>
      </c>
      <c r="F13238" t="s">
        <v>159</v>
      </c>
      <c r="G13238" t="s">
        <v>158</v>
      </c>
      <c r="H13238" t="s">
        <v>135</v>
      </c>
      <c r="I13238">
        <v>0</v>
      </c>
      <c r="P13238">
        <v>0.421955386650603</v>
      </c>
      <c r="Q13238">
        <v>0</v>
      </c>
    </row>
    <row r="13239" spans="1:17">
      <c r="A13239" t="s">
        <v>122</v>
      </c>
      <c r="B13239">
        <v>2042</v>
      </c>
      <c r="C13239" t="s">
        <v>152</v>
      </c>
      <c r="D13239" t="s">
        <v>1066</v>
      </c>
      <c r="E13239" t="s">
        <v>170</v>
      </c>
      <c r="F13239" t="s">
        <v>159</v>
      </c>
      <c r="G13239" t="s">
        <v>158</v>
      </c>
      <c r="H13239" t="s">
        <v>136</v>
      </c>
      <c r="I13239">
        <v>0</v>
      </c>
      <c r="P13239">
        <v>0.421955386650603</v>
      </c>
      <c r="Q13239">
        <v>0</v>
      </c>
    </row>
    <row r="13240" spans="1:17">
      <c r="A13240" t="s">
        <v>122</v>
      </c>
      <c r="B13240">
        <v>2042</v>
      </c>
      <c r="C13240" t="s">
        <v>152</v>
      </c>
      <c r="D13240" t="s">
        <v>1066</v>
      </c>
      <c r="E13240" t="s">
        <v>170</v>
      </c>
      <c r="F13240" t="s">
        <v>126</v>
      </c>
      <c r="G13240" t="s">
        <v>158</v>
      </c>
      <c r="H13240" t="s">
        <v>132</v>
      </c>
      <c r="I13240">
        <v>0</v>
      </c>
      <c r="P13240">
        <v>0.421955386650603</v>
      </c>
      <c r="Q13240">
        <v>0</v>
      </c>
    </row>
    <row r="13241" spans="1:17">
      <c r="A13241" t="s">
        <v>122</v>
      </c>
      <c r="B13241">
        <v>2042</v>
      </c>
      <c r="C13241" t="s">
        <v>152</v>
      </c>
      <c r="D13241" t="s">
        <v>1066</v>
      </c>
      <c r="E13241" t="s">
        <v>170</v>
      </c>
      <c r="F13241" t="s">
        <v>126</v>
      </c>
      <c r="G13241" t="s">
        <v>158</v>
      </c>
      <c r="H13241" t="s">
        <v>135</v>
      </c>
      <c r="I13241">
        <v>0</v>
      </c>
      <c r="P13241">
        <v>0.421955386650603</v>
      </c>
      <c r="Q13241">
        <v>0</v>
      </c>
    </row>
    <row r="13242" spans="1:17">
      <c r="A13242" t="s">
        <v>122</v>
      </c>
      <c r="B13242">
        <v>2042</v>
      </c>
      <c r="C13242" t="s">
        <v>152</v>
      </c>
      <c r="D13242" t="s">
        <v>1066</v>
      </c>
      <c r="E13242" t="s">
        <v>170</v>
      </c>
      <c r="F13242" t="s">
        <v>126</v>
      </c>
      <c r="G13242" t="s">
        <v>158</v>
      </c>
      <c r="H13242" t="s">
        <v>136</v>
      </c>
      <c r="I13242">
        <v>0</v>
      </c>
      <c r="P13242">
        <v>0.421955386650603</v>
      </c>
      <c r="Q13242">
        <v>0</v>
      </c>
    </row>
    <row r="13243" spans="1:17">
      <c r="A13243" t="s">
        <v>122</v>
      </c>
      <c r="B13243">
        <v>2042</v>
      </c>
      <c r="C13243" t="s">
        <v>152</v>
      </c>
      <c r="D13243" t="s">
        <v>1066</v>
      </c>
      <c r="E13243" t="s">
        <v>170</v>
      </c>
      <c r="F13243" t="s">
        <v>165</v>
      </c>
      <c r="G13243" t="s">
        <v>158</v>
      </c>
      <c r="H13243" t="s">
        <v>132</v>
      </c>
      <c r="I13243">
        <v>0</v>
      </c>
      <c r="P13243">
        <v>0.421955386650603</v>
      </c>
      <c r="Q13243">
        <v>0</v>
      </c>
    </row>
    <row r="13244" spans="1:17">
      <c r="A13244" t="s">
        <v>122</v>
      </c>
      <c r="B13244">
        <v>2042</v>
      </c>
      <c r="C13244" t="s">
        <v>152</v>
      </c>
      <c r="D13244" t="s">
        <v>1066</v>
      </c>
      <c r="E13244" t="s">
        <v>170</v>
      </c>
      <c r="F13244" t="s">
        <v>165</v>
      </c>
      <c r="G13244" t="s">
        <v>158</v>
      </c>
      <c r="H13244" t="s">
        <v>135</v>
      </c>
      <c r="I13244">
        <v>0</v>
      </c>
      <c r="P13244">
        <v>0.421955386650603</v>
      </c>
      <c r="Q13244">
        <v>0</v>
      </c>
    </row>
    <row r="13245" spans="1:17">
      <c r="A13245" t="s">
        <v>122</v>
      </c>
      <c r="B13245">
        <v>2042</v>
      </c>
      <c r="C13245" t="s">
        <v>152</v>
      </c>
      <c r="D13245" t="s">
        <v>1066</v>
      </c>
      <c r="E13245" t="s">
        <v>170</v>
      </c>
      <c r="F13245" t="s">
        <v>165</v>
      </c>
      <c r="G13245" t="s">
        <v>158</v>
      </c>
      <c r="H13245" t="s">
        <v>136</v>
      </c>
      <c r="I13245">
        <v>0</v>
      </c>
      <c r="P13245">
        <v>0.421955386650603</v>
      </c>
      <c r="Q13245">
        <v>0</v>
      </c>
    </row>
    <row r="13246" spans="1:17">
      <c r="A13246" t="s">
        <v>122</v>
      </c>
      <c r="B13246">
        <v>2042</v>
      </c>
      <c r="C13246" t="s">
        <v>152</v>
      </c>
      <c r="D13246" t="s">
        <v>1066</v>
      </c>
      <c r="E13246" t="s">
        <v>170</v>
      </c>
      <c r="F13246" t="s">
        <v>166</v>
      </c>
      <c r="G13246" t="s">
        <v>158</v>
      </c>
      <c r="H13246" t="s">
        <v>132</v>
      </c>
      <c r="I13246">
        <v>0</v>
      </c>
      <c r="P13246">
        <v>0.421955386650603</v>
      </c>
      <c r="Q13246">
        <v>0</v>
      </c>
    </row>
    <row r="13247" spans="1:17">
      <c r="A13247" t="s">
        <v>122</v>
      </c>
      <c r="B13247">
        <v>2042</v>
      </c>
      <c r="C13247" t="s">
        <v>152</v>
      </c>
      <c r="D13247" t="s">
        <v>1066</v>
      </c>
      <c r="E13247" t="s">
        <v>170</v>
      </c>
      <c r="F13247" t="s">
        <v>166</v>
      </c>
      <c r="G13247" t="s">
        <v>158</v>
      </c>
      <c r="H13247" t="s">
        <v>135</v>
      </c>
      <c r="I13247">
        <v>0</v>
      </c>
      <c r="P13247">
        <v>0.421955386650603</v>
      </c>
      <c r="Q13247">
        <v>0</v>
      </c>
    </row>
    <row r="13248" spans="1:17">
      <c r="A13248" t="s">
        <v>122</v>
      </c>
      <c r="B13248">
        <v>2042</v>
      </c>
      <c r="C13248" t="s">
        <v>152</v>
      </c>
      <c r="D13248" t="s">
        <v>1066</v>
      </c>
      <c r="E13248" t="s">
        <v>170</v>
      </c>
      <c r="F13248" t="s">
        <v>166</v>
      </c>
      <c r="G13248" t="s">
        <v>158</v>
      </c>
      <c r="H13248" t="s">
        <v>136</v>
      </c>
      <c r="I13248">
        <v>0</v>
      </c>
      <c r="P13248">
        <v>0.421955386650603</v>
      </c>
      <c r="Q13248">
        <v>0</v>
      </c>
    </row>
    <row r="13249" spans="1:17">
      <c r="A13249" t="s">
        <v>122</v>
      </c>
      <c r="B13249">
        <v>2042</v>
      </c>
      <c r="C13249" t="s">
        <v>152</v>
      </c>
      <c r="D13249" t="s">
        <v>1066</v>
      </c>
      <c r="E13249" t="s">
        <v>170</v>
      </c>
      <c r="F13249" t="s">
        <v>160</v>
      </c>
      <c r="G13249" t="s">
        <v>158</v>
      </c>
      <c r="H13249" t="s">
        <v>132</v>
      </c>
      <c r="I13249">
        <v>0</v>
      </c>
      <c r="P13249">
        <v>0.421955386650603</v>
      </c>
      <c r="Q13249">
        <v>0</v>
      </c>
    </row>
    <row r="13250" spans="1:17">
      <c r="A13250" t="s">
        <v>122</v>
      </c>
      <c r="B13250">
        <v>2042</v>
      </c>
      <c r="C13250" t="s">
        <v>152</v>
      </c>
      <c r="D13250" t="s">
        <v>1066</v>
      </c>
      <c r="E13250" t="s">
        <v>170</v>
      </c>
      <c r="F13250" t="s">
        <v>160</v>
      </c>
      <c r="G13250" t="s">
        <v>158</v>
      </c>
      <c r="H13250" t="s">
        <v>135</v>
      </c>
      <c r="I13250">
        <v>0</v>
      </c>
      <c r="P13250">
        <v>0.421955386650603</v>
      </c>
      <c r="Q13250">
        <v>0</v>
      </c>
    </row>
    <row r="13251" spans="1:17">
      <c r="A13251" t="s">
        <v>122</v>
      </c>
      <c r="B13251">
        <v>2042</v>
      </c>
      <c r="C13251" t="s">
        <v>152</v>
      </c>
      <c r="D13251" t="s">
        <v>1066</v>
      </c>
      <c r="E13251" t="s">
        <v>170</v>
      </c>
      <c r="F13251" t="s">
        <v>160</v>
      </c>
      <c r="G13251" t="s">
        <v>158</v>
      </c>
      <c r="H13251" t="s">
        <v>136</v>
      </c>
      <c r="I13251">
        <v>0</v>
      </c>
      <c r="P13251">
        <v>0.421955386650603</v>
      </c>
      <c r="Q13251">
        <v>0</v>
      </c>
    </row>
    <row r="13252" spans="1:17">
      <c r="A13252" t="s">
        <v>122</v>
      </c>
      <c r="B13252">
        <v>2042</v>
      </c>
      <c r="C13252" t="s">
        <v>153</v>
      </c>
      <c r="D13252" t="s">
        <v>1066</v>
      </c>
      <c r="E13252" t="s">
        <v>170</v>
      </c>
      <c r="F13252" t="s">
        <v>164</v>
      </c>
      <c r="G13252" t="s">
        <v>158</v>
      </c>
      <c r="H13252" t="s">
        <v>132</v>
      </c>
      <c r="I13252">
        <v>0</v>
      </c>
      <c r="P13252">
        <v>0.421955386650603</v>
      </c>
      <c r="Q13252">
        <v>0</v>
      </c>
    </row>
    <row r="13253" spans="1:17">
      <c r="A13253" t="s">
        <v>122</v>
      </c>
      <c r="B13253">
        <v>2042</v>
      </c>
      <c r="C13253" t="s">
        <v>153</v>
      </c>
      <c r="D13253" t="s">
        <v>1066</v>
      </c>
      <c r="E13253" t="s">
        <v>170</v>
      </c>
      <c r="F13253" t="s">
        <v>164</v>
      </c>
      <c r="G13253" t="s">
        <v>158</v>
      </c>
      <c r="H13253" t="s">
        <v>135</v>
      </c>
      <c r="I13253">
        <v>0</v>
      </c>
      <c r="P13253">
        <v>0.421955386650603</v>
      </c>
      <c r="Q13253">
        <v>0</v>
      </c>
    </row>
    <row r="13254" spans="1:17">
      <c r="A13254" t="s">
        <v>122</v>
      </c>
      <c r="B13254">
        <v>2042</v>
      </c>
      <c r="C13254" t="s">
        <v>153</v>
      </c>
      <c r="D13254" t="s">
        <v>1066</v>
      </c>
      <c r="E13254" t="s">
        <v>170</v>
      </c>
      <c r="F13254" t="s">
        <v>164</v>
      </c>
      <c r="G13254" t="s">
        <v>158</v>
      </c>
      <c r="H13254" t="s">
        <v>136</v>
      </c>
      <c r="I13254">
        <v>0</v>
      </c>
      <c r="P13254">
        <v>0.421955386650603</v>
      </c>
      <c r="Q13254">
        <v>0</v>
      </c>
    </row>
    <row r="13255" spans="1:17">
      <c r="A13255" t="s">
        <v>122</v>
      </c>
      <c r="B13255">
        <v>2042</v>
      </c>
      <c r="C13255" t="s">
        <v>153</v>
      </c>
      <c r="D13255" t="s">
        <v>1066</v>
      </c>
      <c r="E13255" t="s">
        <v>170</v>
      </c>
      <c r="F13255" t="s">
        <v>159</v>
      </c>
      <c r="G13255" t="s">
        <v>158</v>
      </c>
      <c r="H13255" t="s">
        <v>132</v>
      </c>
      <c r="I13255">
        <v>0</v>
      </c>
      <c r="P13255">
        <v>0.421955386650603</v>
      </c>
      <c r="Q13255">
        <v>0</v>
      </c>
    </row>
    <row r="13256" spans="1:17">
      <c r="A13256" t="s">
        <v>122</v>
      </c>
      <c r="B13256">
        <v>2042</v>
      </c>
      <c r="C13256" t="s">
        <v>153</v>
      </c>
      <c r="D13256" t="s">
        <v>1066</v>
      </c>
      <c r="E13256" t="s">
        <v>170</v>
      </c>
      <c r="F13256" t="s">
        <v>159</v>
      </c>
      <c r="G13256" t="s">
        <v>158</v>
      </c>
      <c r="H13256" t="s">
        <v>135</v>
      </c>
      <c r="I13256">
        <v>0</v>
      </c>
      <c r="P13256">
        <v>0.421955386650603</v>
      </c>
      <c r="Q13256">
        <v>0</v>
      </c>
    </row>
    <row r="13257" spans="1:17">
      <c r="A13257" t="s">
        <v>122</v>
      </c>
      <c r="B13257">
        <v>2042</v>
      </c>
      <c r="C13257" t="s">
        <v>153</v>
      </c>
      <c r="D13257" t="s">
        <v>1066</v>
      </c>
      <c r="E13257" t="s">
        <v>170</v>
      </c>
      <c r="F13257" t="s">
        <v>159</v>
      </c>
      <c r="G13257" t="s">
        <v>158</v>
      </c>
      <c r="H13257" t="s">
        <v>136</v>
      </c>
      <c r="I13257">
        <v>0</v>
      </c>
      <c r="P13257">
        <v>0.421955386650603</v>
      </c>
      <c r="Q13257">
        <v>0</v>
      </c>
    </row>
    <row r="13258" spans="1:17">
      <c r="A13258" t="s">
        <v>122</v>
      </c>
      <c r="B13258">
        <v>2042</v>
      </c>
      <c r="C13258" t="s">
        <v>153</v>
      </c>
      <c r="D13258" t="s">
        <v>1066</v>
      </c>
      <c r="E13258" t="s">
        <v>170</v>
      </c>
      <c r="F13258" t="s">
        <v>126</v>
      </c>
      <c r="G13258" t="s">
        <v>158</v>
      </c>
      <c r="H13258" t="s">
        <v>132</v>
      </c>
      <c r="I13258">
        <v>0</v>
      </c>
      <c r="P13258">
        <v>0.421955386650603</v>
      </c>
      <c r="Q13258">
        <v>0</v>
      </c>
    </row>
    <row r="13259" spans="1:17">
      <c r="A13259" t="s">
        <v>122</v>
      </c>
      <c r="B13259">
        <v>2042</v>
      </c>
      <c r="C13259" t="s">
        <v>153</v>
      </c>
      <c r="D13259" t="s">
        <v>1066</v>
      </c>
      <c r="E13259" t="s">
        <v>170</v>
      </c>
      <c r="F13259" t="s">
        <v>126</v>
      </c>
      <c r="G13259" t="s">
        <v>158</v>
      </c>
      <c r="H13259" t="s">
        <v>135</v>
      </c>
      <c r="I13259">
        <v>0</v>
      </c>
      <c r="P13259">
        <v>0.421955386650603</v>
      </c>
      <c r="Q13259">
        <v>0</v>
      </c>
    </row>
    <row r="13260" spans="1:17">
      <c r="A13260" t="s">
        <v>122</v>
      </c>
      <c r="B13260">
        <v>2042</v>
      </c>
      <c r="C13260" t="s">
        <v>153</v>
      </c>
      <c r="D13260" t="s">
        <v>1066</v>
      </c>
      <c r="E13260" t="s">
        <v>170</v>
      </c>
      <c r="F13260" t="s">
        <v>126</v>
      </c>
      <c r="G13260" t="s">
        <v>158</v>
      </c>
      <c r="H13260" t="s">
        <v>136</v>
      </c>
      <c r="I13260">
        <v>0</v>
      </c>
      <c r="P13260">
        <v>0.421955386650603</v>
      </c>
      <c r="Q13260">
        <v>0</v>
      </c>
    </row>
    <row r="13261" spans="1:17">
      <c r="A13261" t="s">
        <v>122</v>
      </c>
      <c r="B13261">
        <v>2042</v>
      </c>
      <c r="C13261" t="s">
        <v>153</v>
      </c>
      <c r="D13261" t="s">
        <v>1066</v>
      </c>
      <c r="E13261" t="s">
        <v>170</v>
      </c>
      <c r="F13261" t="s">
        <v>165</v>
      </c>
      <c r="G13261" t="s">
        <v>158</v>
      </c>
      <c r="H13261" t="s">
        <v>132</v>
      </c>
      <c r="I13261">
        <v>0</v>
      </c>
      <c r="P13261">
        <v>0.421955386650603</v>
      </c>
      <c r="Q13261">
        <v>0</v>
      </c>
    </row>
    <row r="13262" spans="1:17">
      <c r="A13262" t="s">
        <v>122</v>
      </c>
      <c r="B13262">
        <v>2042</v>
      </c>
      <c r="C13262" t="s">
        <v>153</v>
      </c>
      <c r="D13262" t="s">
        <v>1066</v>
      </c>
      <c r="E13262" t="s">
        <v>170</v>
      </c>
      <c r="F13262" t="s">
        <v>165</v>
      </c>
      <c r="G13262" t="s">
        <v>158</v>
      </c>
      <c r="H13262" t="s">
        <v>135</v>
      </c>
      <c r="I13262">
        <v>0</v>
      </c>
      <c r="P13262">
        <v>0.421955386650603</v>
      </c>
      <c r="Q13262">
        <v>0</v>
      </c>
    </row>
    <row r="13263" spans="1:17">
      <c r="A13263" t="s">
        <v>122</v>
      </c>
      <c r="B13263">
        <v>2042</v>
      </c>
      <c r="C13263" t="s">
        <v>153</v>
      </c>
      <c r="D13263" t="s">
        <v>1066</v>
      </c>
      <c r="E13263" t="s">
        <v>170</v>
      </c>
      <c r="F13263" t="s">
        <v>165</v>
      </c>
      <c r="G13263" t="s">
        <v>158</v>
      </c>
      <c r="H13263" t="s">
        <v>136</v>
      </c>
      <c r="I13263">
        <v>0</v>
      </c>
      <c r="P13263">
        <v>0.421955386650603</v>
      </c>
      <c r="Q13263">
        <v>0</v>
      </c>
    </row>
    <row r="13264" spans="1:17">
      <c r="A13264" t="s">
        <v>122</v>
      </c>
      <c r="B13264">
        <v>2042</v>
      </c>
      <c r="C13264" t="s">
        <v>153</v>
      </c>
      <c r="D13264" t="s">
        <v>1066</v>
      </c>
      <c r="E13264" t="s">
        <v>170</v>
      </c>
      <c r="F13264" t="s">
        <v>166</v>
      </c>
      <c r="G13264" t="s">
        <v>158</v>
      </c>
      <c r="H13264" t="s">
        <v>132</v>
      </c>
      <c r="I13264">
        <v>0</v>
      </c>
      <c r="P13264">
        <v>0.421955386650603</v>
      </c>
      <c r="Q13264">
        <v>0</v>
      </c>
    </row>
    <row r="13265" spans="1:17">
      <c r="A13265" t="s">
        <v>122</v>
      </c>
      <c r="B13265">
        <v>2042</v>
      </c>
      <c r="C13265" t="s">
        <v>153</v>
      </c>
      <c r="D13265" t="s">
        <v>1066</v>
      </c>
      <c r="E13265" t="s">
        <v>170</v>
      </c>
      <c r="F13265" t="s">
        <v>166</v>
      </c>
      <c r="G13265" t="s">
        <v>158</v>
      </c>
      <c r="H13265" t="s">
        <v>135</v>
      </c>
      <c r="I13265">
        <v>0</v>
      </c>
      <c r="P13265">
        <v>0.421955386650603</v>
      </c>
      <c r="Q13265">
        <v>0</v>
      </c>
    </row>
    <row r="13266" spans="1:17">
      <c r="A13266" t="s">
        <v>122</v>
      </c>
      <c r="B13266">
        <v>2042</v>
      </c>
      <c r="C13266" t="s">
        <v>153</v>
      </c>
      <c r="D13266" t="s">
        <v>1066</v>
      </c>
      <c r="E13266" t="s">
        <v>170</v>
      </c>
      <c r="F13266" t="s">
        <v>166</v>
      </c>
      <c r="G13266" t="s">
        <v>158</v>
      </c>
      <c r="H13266" t="s">
        <v>136</v>
      </c>
      <c r="I13266">
        <v>0</v>
      </c>
      <c r="P13266">
        <v>0.421955386650603</v>
      </c>
      <c r="Q13266">
        <v>0</v>
      </c>
    </row>
    <row r="13267" spans="1:17">
      <c r="A13267" t="s">
        <v>122</v>
      </c>
      <c r="B13267">
        <v>2042</v>
      </c>
      <c r="C13267" t="s">
        <v>153</v>
      </c>
      <c r="D13267" t="s">
        <v>1066</v>
      </c>
      <c r="E13267" t="s">
        <v>170</v>
      </c>
      <c r="F13267" t="s">
        <v>160</v>
      </c>
      <c r="G13267" t="s">
        <v>158</v>
      </c>
      <c r="H13267" t="s">
        <v>132</v>
      </c>
      <c r="I13267">
        <v>0</v>
      </c>
      <c r="P13267">
        <v>0.421955386650603</v>
      </c>
      <c r="Q13267">
        <v>0</v>
      </c>
    </row>
    <row r="13268" spans="1:17">
      <c r="A13268" t="s">
        <v>122</v>
      </c>
      <c r="B13268">
        <v>2042</v>
      </c>
      <c r="C13268" t="s">
        <v>153</v>
      </c>
      <c r="D13268" t="s">
        <v>1066</v>
      </c>
      <c r="E13268" t="s">
        <v>170</v>
      </c>
      <c r="F13268" t="s">
        <v>160</v>
      </c>
      <c r="G13268" t="s">
        <v>158</v>
      </c>
      <c r="H13268" t="s">
        <v>135</v>
      </c>
      <c r="I13268">
        <v>0</v>
      </c>
      <c r="P13268">
        <v>0.421955386650603</v>
      </c>
      <c r="Q13268">
        <v>0</v>
      </c>
    </row>
    <row r="13269" spans="1:17">
      <c r="A13269" t="s">
        <v>122</v>
      </c>
      <c r="B13269">
        <v>2042</v>
      </c>
      <c r="C13269" t="s">
        <v>153</v>
      </c>
      <c r="D13269" t="s">
        <v>1066</v>
      </c>
      <c r="E13269" t="s">
        <v>170</v>
      </c>
      <c r="F13269" t="s">
        <v>160</v>
      </c>
      <c r="G13269" t="s">
        <v>158</v>
      </c>
      <c r="H13269" t="s">
        <v>136</v>
      </c>
      <c r="I13269">
        <v>0</v>
      </c>
      <c r="P13269">
        <v>0.421955386650603</v>
      </c>
      <c r="Q13269">
        <v>0</v>
      </c>
    </row>
    <row r="13270" spans="1:17">
      <c r="A13270" t="s">
        <v>122</v>
      </c>
      <c r="B13270">
        <v>2042</v>
      </c>
      <c r="C13270" t="s">
        <v>154</v>
      </c>
      <c r="D13270" t="s">
        <v>1066</v>
      </c>
      <c r="E13270" t="s">
        <v>170</v>
      </c>
      <c r="F13270" t="s">
        <v>164</v>
      </c>
      <c r="G13270" t="s">
        <v>158</v>
      </c>
      <c r="H13270" t="s">
        <v>132</v>
      </c>
      <c r="I13270">
        <v>0</v>
      </c>
      <c r="P13270">
        <v>0.421955386650603</v>
      </c>
      <c r="Q13270">
        <v>0</v>
      </c>
    </row>
    <row r="13271" spans="1:17">
      <c r="A13271" t="s">
        <v>122</v>
      </c>
      <c r="B13271">
        <v>2042</v>
      </c>
      <c r="C13271" t="s">
        <v>154</v>
      </c>
      <c r="D13271" t="s">
        <v>1066</v>
      </c>
      <c r="E13271" t="s">
        <v>170</v>
      </c>
      <c r="F13271" t="s">
        <v>164</v>
      </c>
      <c r="G13271" t="s">
        <v>158</v>
      </c>
      <c r="H13271" t="s">
        <v>135</v>
      </c>
      <c r="I13271">
        <v>0</v>
      </c>
      <c r="P13271">
        <v>0.421955386650603</v>
      </c>
      <c r="Q13271">
        <v>0</v>
      </c>
    </row>
    <row r="13272" spans="1:17">
      <c r="A13272" t="s">
        <v>122</v>
      </c>
      <c r="B13272">
        <v>2042</v>
      </c>
      <c r="C13272" t="s">
        <v>154</v>
      </c>
      <c r="D13272" t="s">
        <v>1066</v>
      </c>
      <c r="E13272" t="s">
        <v>170</v>
      </c>
      <c r="F13272" t="s">
        <v>164</v>
      </c>
      <c r="G13272" t="s">
        <v>158</v>
      </c>
      <c r="H13272" t="s">
        <v>136</v>
      </c>
      <c r="I13272">
        <v>0</v>
      </c>
      <c r="P13272">
        <v>0.421955386650603</v>
      </c>
      <c r="Q13272">
        <v>0</v>
      </c>
    </row>
    <row r="13273" spans="1:17">
      <c r="A13273" t="s">
        <v>122</v>
      </c>
      <c r="B13273">
        <v>2042</v>
      </c>
      <c r="C13273" t="s">
        <v>154</v>
      </c>
      <c r="D13273" t="s">
        <v>1066</v>
      </c>
      <c r="E13273" t="s">
        <v>170</v>
      </c>
      <c r="F13273" t="s">
        <v>159</v>
      </c>
      <c r="G13273" t="s">
        <v>158</v>
      </c>
      <c r="H13273" t="s">
        <v>132</v>
      </c>
      <c r="I13273">
        <v>0</v>
      </c>
      <c r="P13273">
        <v>0.421955386650603</v>
      </c>
      <c r="Q13273">
        <v>0</v>
      </c>
    </row>
    <row r="13274" spans="1:17">
      <c r="A13274" t="s">
        <v>122</v>
      </c>
      <c r="B13274">
        <v>2042</v>
      </c>
      <c r="C13274" t="s">
        <v>154</v>
      </c>
      <c r="D13274" t="s">
        <v>1066</v>
      </c>
      <c r="E13274" t="s">
        <v>170</v>
      </c>
      <c r="F13274" t="s">
        <v>159</v>
      </c>
      <c r="G13274" t="s">
        <v>158</v>
      </c>
      <c r="H13274" t="s">
        <v>135</v>
      </c>
      <c r="I13274">
        <v>0</v>
      </c>
      <c r="P13274">
        <v>0.421955386650603</v>
      </c>
      <c r="Q13274">
        <v>0</v>
      </c>
    </row>
    <row r="13275" spans="1:17">
      <c r="A13275" t="s">
        <v>122</v>
      </c>
      <c r="B13275">
        <v>2042</v>
      </c>
      <c r="C13275" t="s">
        <v>154</v>
      </c>
      <c r="D13275" t="s">
        <v>1066</v>
      </c>
      <c r="E13275" t="s">
        <v>170</v>
      </c>
      <c r="F13275" t="s">
        <v>159</v>
      </c>
      <c r="G13275" t="s">
        <v>158</v>
      </c>
      <c r="H13275" t="s">
        <v>136</v>
      </c>
      <c r="I13275">
        <v>0</v>
      </c>
      <c r="P13275">
        <v>0.421955386650603</v>
      </c>
      <c r="Q13275">
        <v>0</v>
      </c>
    </row>
    <row r="13276" spans="1:17">
      <c r="A13276" t="s">
        <v>122</v>
      </c>
      <c r="B13276">
        <v>2042</v>
      </c>
      <c r="C13276" t="s">
        <v>154</v>
      </c>
      <c r="D13276" t="s">
        <v>1066</v>
      </c>
      <c r="E13276" t="s">
        <v>170</v>
      </c>
      <c r="F13276" t="s">
        <v>126</v>
      </c>
      <c r="G13276" t="s">
        <v>158</v>
      </c>
      <c r="H13276" t="s">
        <v>132</v>
      </c>
      <c r="I13276">
        <v>0</v>
      </c>
      <c r="P13276">
        <v>0.421955386650603</v>
      </c>
      <c r="Q13276">
        <v>0</v>
      </c>
    </row>
    <row r="13277" spans="1:17">
      <c r="A13277" t="s">
        <v>122</v>
      </c>
      <c r="B13277">
        <v>2042</v>
      </c>
      <c r="C13277" t="s">
        <v>154</v>
      </c>
      <c r="D13277" t="s">
        <v>1066</v>
      </c>
      <c r="E13277" t="s">
        <v>170</v>
      </c>
      <c r="F13277" t="s">
        <v>126</v>
      </c>
      <c r="G13277" t="s">
        <v>158</v>
      </c>
      <c r="H13277" t="s">
        <v>135</v>
      </c>
      <c r="I13277">
        <v>0</v>
      </c>
      <c r="P13277">
        <v>0.421955386650603</v>
      </c>
      <c r="Q13277">
        <v>0</v>
      </c>
    </row>
    <row r="13278" spans="1:17">
      <c r="A13278" t="s">
        <v>122</v>
      </c>
      <c r="B13278">
        <v>2042</v>
      </c>
      <c r="C13278" t="s">
        <v>154</v>
      </c>
      <c r="D13278" t="s">
        <v>1066</v>
      </c>
      <c r="E13278" t="s">
        <v>170</v>
      </c>
      <c r="F13278" t="s">
        <v>126</v>
      </c>
      <c r="G13278" t="s">
        <v>158</v>
      </c>
      <c r="H13278" t="s">
        <v>136</v>
      </c>
      <c r="I13278">
        <v>0</v>
      </c>
      <c r="P13278">
        <v>0.421955386650603</v>
      </c>
      <c r="Q13278">
        <v>0</v>
      </c>
    </row>
    <row r="13279" spans="1:17">
      <c r="A13279" t="s">
        <v>122</v>
      </c>
      <c r="B13279">
        <v>2042</v>
      </c>
      <c r="C13279" t="s">
        <v>154</v>
      </c>
      <c r="D13279" t="s">
        <v>1066</v>
      </c>
      <c r="E13279" t="s">
        <v>170</v>
      </c>
      <c r="F13279" t="s">
        <v>165</v>
      </c>
      <c r="G13279" t="s">
        <v>158</v>
      </c>
      <c r="H13279" t="s">
        <v>132</v>
      </c>
      <c r="I13279">
        <v>0</v>
      </c>
      <c r="P13279">
        <v>0.421955386650603</v>
      </c>
      <c r="Q13279">
        <v>0</v>
      </c>
    </row>
    <row r="13280" spans="1:17">
      <c r="A13280" t="s">
        <v>122</v>
      </c>
      <c r="B13280">
        <v>2042</v>
      </c>
      <c r="C13280" t="s">
        <v>154</v>
      </c>
      <c r="D13280" t="s">
        <v>1066</v>
      </c>
      <c r="E13280" t="s">
        <v>170</v>
      </c>
      <c r="F13280" t="s">
        <v>165</v>
      </c>
      <c r="G13280" t="s">
        <v>158</v>
      </c>
      <c r="H13280" t="s">
        <v>135</v>
      </c>
      <c r="I13280">
        <v>0</v>
      </c>
      <c r="P13280">
        <v>0.421955386650603</v>
      </c>
      <c r="Q13280">
        <v>0</v>
      </c>
    </row>
    <row r="13281" spans="1:17">
      <c r="A13281" t="s">
        <v>122</v>
      </c>
      <c r="B13281">
        <v>2042</v>
      </c>
      <c r="C13281" t="s">
        <v>154</v>
      </c>
      <c r="D13281" t="s">
        <v>1066</v>
      </c>
      <c r="E13281" t="s">
        <v>170</v>
      </c>
      <c r="F13281" t="s">
        <v>165</v>
      </c>
      <c r="G13281" t="s">
        <v>158</v>
      </c>
      <c r="H13281" t="s">
        <v>136</v>
      </c>
      <c r="I13281">
        <v>0</v>
      </c>
      <c r="P13281">
        <v>0.421955386650603</v>
      </c>
      <c r="Q13281">
        <v>0</v>
      </c>
    </row>
    <row r="13282" spans="1:17">
      <c r="A13282" t="s">
        <v>122</v>
      </c>
      <c r="B13282">
        <v>2042</v>
      </c>
      <c r="C13282" t="s">
        <v>154</v>
      </c>
      <c r="D13282" t="s">
        <v>1066</v>
      </c>
      <c r="E13282" t="s">
        <v>170</v>
      </c>
      <c r="F13282" t="s">
        <v>166</v>
      </c>
      <c r="G13282" t="s">
        <v>158</v>
      </c>
      <c r="H13282" t="s">
        <v>132</v>
      </c>
      <c r="I13282">
        <v>0</v>
      </c>
      <c r="P13282">
        <v>0.421955386650603</v>
      </c>
      <c r="Q13282">
        <v>0</v>
      </c>
    </row>
    <row r="13283" spans="1:17">
      <c r="A13283" t="s">
        <v>122</v>
      </c>
      <c r="B13283">
        <v>2042</v>
      </c>
      <c r="C13283" t="s">
        <v>154</v>
      </c>
      <c r="D13283" t="s">
        <v>1066</v>
      </c>
      <c r="E13283" t="s">
        <v>170</v>
      </c>
      <c r="F13283" t="s">
        <v>166</v>
      </c>
      <c r="G13283" t="s">
        <v>158</v>
      </c>
      <c r="H13283" t="s">
        <v>135</v>
      </c>
      <c r="I13283">
        <v>0</v>
      </c>
      <c r="P13283">
        <v>0.421955386650603</v>
      </c>
      <c r="Q13283">
        <v>0</v>
      </c>
    </row>
    <row r="13284" spans="1:17">
      <c r="A13284" t="s">
        <v>122</v>
      </c>
      <c r="B13284">
        <v>2042</v>
      </c>
      <c r="C13284" t="s">
        <v>154</v>
      </c>
      <c r="D13284" t="s">
        <v>1066</v>
      </c>
      <c r="E13284" t="s">
        <v>170</v>
      </c>
      <c r="F13284" t="s">
        <v>166</v>
      </c>
      <c r="G13284" t="s">
        <v>158</v>
      </c>
      <c r="H13284" t="s">
        <v>136</v>
      </c>
      <c r="I13284">
        <v>0</v>
      </c>
      <c r="P13284">
        <v>0.421955386650603</v>
      </c>
      <c r="Q13284">
        <v>0</v>
      </c>
    </row>
    <row r="13285" spans="1:17">
      <c r="A13285" t="s">
        <v>122</v>
      </c>
      <c r="B13285">
        <v>2042</v>
      </c>
      <c r="C13285" t="s">
        <v>154</v>
      </c>
      <c r="D13285" t="s">
        <v>1066</v>
      </c>
      <c r="E13285" t="s">
        <v>170</v>
      </c>
      <c r="F13285" t="s">
        <v>160</v>
      </c>
      <c r="G13285" t="s">
        <v>158</v>
      </c>
      <c r="H13285" t="s">
        <v>132</v>
      </c>
      <c r="I13285">
        <v>2104859190.9352601</v>
      </c>
      <c r="P13285">
        <v>0.421955386650603</v>
      </c>
      <c r="Q13285">
        <v>888156673.75616097</v>
      </c>
    </row>
    <row r="13286" spans="1:17">
      <c r="A13286" t="s">
        <v>122</v>
      </c>
      <c r="B13286">
        <v>2042</v>
      </c>
      <c r="C13286" t="s">
        <v>154</v>
      </c>
      <c r="D13286" t="s">
        <v>1066</v>
      </c>
      <c r="E13286" t="s">
        <v>170</v>
      </c>
      <c r="F13286" t="s">
        <v>160</v>
      </c>
      <c r="G13286" t="s">
        <v>158</v>
      </c>
      <c r="H13286" t="s">
        <v>135</v>
      </c>
      <c r="I13286">
        <v>658998391.67116201</v>
      </c>
      <c r="P13286">
        <v>0.421955386650603</v>
      </c>
      <c r="Q13286">
        <v>278067921.15973097</v>
      </c>
    </row>
    <row r="13287" spans="1:17">
      <c r="A13287" t="s">
        <v>122</v>
      </c>
      <c r="B13287">
        <v>2042</v>
      </c>
      <c r="C13287" t="s">
        <v>154</v>
      </c>
      <c r="D13287" t="s">
        <v>1066</v>
      </c>
      <c r="E13287" t="s">
        <v>170</v>
      </c>
      <c r="F13287" t="s">
        <v>160</v>
      </c>
      <c r="G13287" t="s">
        <v>158</v>
      </c>
      <c r="H13287" t="s">
        <v>136</v>
      </c>
      <c r="I13287">
        <v>0</v>
      </c>
      <c r="P13287">
        <v>0.421955386650603</v>
      </c>
      <c r="Q13287">
        <v>0</v>
      </c>
    </row>
    <row r="13288" spans="1:17">
      <c r="A13288" t="s">
        <v>122</v>
      </c>
      <c r="B13288">
        <v>2042</v>
      </c>
      <c r="C13288" t="s">
        <v>155</v>
      </c>
      <c r="D13288" t="s">
        <v>1066</v>
      </c>
      <c r="E13288" t="s">
        <v>170</v>
      </c>
      <c r="F13288" t="s">
        <v>164</v>
      </c>
      <c r="G13288" t="s">
        <v>158</v>
      </c>
      <c r="H13288" t="s">
        <v>132</v>
      </c>
      <c r="I13288">
        <v>0</v>
      </c>
      <c r="P13288">
        <v>0.421955386650603</v>
      </c>
      <c r="Q13288">
        <v>0</v>
      </c>
    </row>
    <row r="13289" spans="1:17">
      <c r="A13289" t="s">
        <v>122</v>
      </c>
      <c r="B13289">
        <v>2042</v>
      </c>
      <c r="C13289" t="s">
        <v>155</v>
      </c>
      <c r="D13289" t="s">
        <v>1066</v>
      </c>
      <c r="E13289" t="s">
        <v>170</v>
      </c>
      <c r="F13289" t="s">
        <v>164</v>
      </c>
      <c r="G13289" t="s">
        <v>158</v>
      </c>
      <c r="H13289" t="s">
        <v>135</v>
      </c>
      <c r="I13289">
        <v>0</v>
      </c>
      <c r="P13289">
        <v>0.421955386650603</v>
      </c>
      <c r="Q13289">
        <v>0</v>
      </c>
    </row>
    <row r="13290" spans="1:17">
      <c r="A13290" t="s">
        <v>122</v>
      </c>
      <c r="B13290">
        <v>2042</v>
      </c>
      <c r="C13290" t="s">
        <v>155</v>
      </c>
      <c r="D13290" t="s">
        <v>1066</v>
      </c>
      <c r="E13290" t="s">
        <v>170</v>
      </c>
      <c r="F13290" t="s">
        <v>164</v>
      </c>
      <c r="G13290" t="s">
        <v>158</v>
      </c>
      <c r="H13290" t="s">
        <v>136</v>
      </c>
      <c r="I13290">
        <v>0</v>
      </c>
      <c r="P13290">
        <v>0.421955386650603</v>
      </c>
      <c r="Q13290">
        <v>0</v>
      </c>
    </row>
    <row r="13291" spans="1:17">
      <c r="A13291" t="s">
        <v>122</v>
      </c>
      <c r="B13291">
        <v>2042</v>
      </c>
      <c r="C13291" t="s">
        <v>155</v>
      </c>
      <c r="D13291" t="s">
        <v>1066</v>
      </c>
      <c r="E13291" t="s">
        <v>170</v>
      </c>
      <c r="F13291" t="s">
        <v>159</v>
      </c>
      <c r="G13291" t="s">
        <v>158</v>
      </c>
      <c r="H13291" t="s">
        <v>132</v>
      </c>
      <c r="I13291">
        <v>0</v>
      </c>
      <c r="P13291">
        <v>0.421955386650603</v>
      </c>
      <c r="Q13291">
        <v>0</v>
      </c>
    </row>
    <row r="13292" spans="1:17">
      <c r="A13292" t="s">
        <v>122</v>
      </c>
      <c r="B13292">
        <v>2042</v>
      </c>
      <c r="C13292" t="s">
        <v>155</v>
      </c>
      <c r="D13292" t="s">
        <v>1066</v>
      </c>
      <c r="E13292" t="s">
        <v>170</v>
      </c>
      <c r="F13292" t="s">
        <v>159</v>
      </c>
      <c r="G13292" t="s">
        <v>158</v>
      </c>
      <c r="H13292" t="s">
        <v>135</v>
      </c>
      <c r="I13292">
        <v>0</v>
      </c>
      <c r="P13292">
        <v>0.421955386650603</v>
      </c>
      <c r="Q13292">
        <v>0</v>
      </c>
    </row>
    <row r="13293" spans="1:17">
      <c r="A13293" t="s">
        <v>122</v>
      </c>
      <c r="B13293">
        <v>2042</v>
      </c>
      <c r="C13293" t="s">
        <v>155</v>
      </c>
      <c r="D13293" t="s">
        <v>1066</v>
      </c>
      <c r="E13293" t="s">
        <v>170</v>
      </c>
      <c r="F13293" t="s">
        <v>159</v>
      </c>
      <c r="G13293" t="s">
        <v>158</v>
      </c>
      <c r="H13293" t="s">
        <v>136</v>
      </c>
      <c r="I13293">
        <v>0</v>
      </c>
      <c r="P13293">
        <v>0.421955386650603</v>
      </c>
      <c r="Q13293">
        <v>0</v>
      </c>
    </row>
    <row r="13294" spans="1:17">
      <c r="A13294" t="s">
        <v>122</v>
      </c>
      <c r="B13294">
        <v>2042</v>
      </c>
      <c r="C13294" t="s">
        <v>155</v>
      </c>
      <c r="D13294" t="s">
        <v>1066</v>
      </c>
      <c r="E13294" t="s">
        <v>170</v>
      </c>
      <c r="F13294" t="s">
        <v>126</v>
      </c>
      <c r="G13294" t="s">
        <v>158</v>
      </c>
      <c r="H13294" t="s">
        <v>132</v>
      </c>
      <c r="I13294">
        <v>0</v>
      </c>
      <c r="P13294">
        <v>0.421955386650603</v>
      </c>
      <c r="Q13294">
        <v>0</v>
      </c>
    </row>
    <row r="13295" spans="1:17">
      <c r="A13295" t="s">
        <v>122</v>
      </c>
      <c r="B13295">
        <v>2042</v>
      </c>
      <c r="C13295" t="s">
        <v>155</v>
      </c>
      <c r="D13295" t="s">
        <v>1066</v>
      </c>
      <c r="E13295" t="s">
        <v>170</v>
      </c>
      <c r="F13295" t="s">
        <v>126</v>
      </c>
      <c r="G13295" t="s">
        <v>158</v>
      </c>
      <c r="H13295" t="s">
        <v>135</v>
      </c>
      <c r="I13295">
        <v>0</v>
      </c>
      <c r="P13295">
        <v>0.421955386650603</v>
      </c>
      <c r="Q13295">
        <v>0</v>
      </c>
    </row>
    <row r="13296" spans="1:17">
      <c r="A13296" t="s">
        <v>122</v>
      </c>
      <c r="B13296">
        <v>2042</v>
      </c>
      <c r="C13296" t="s">
        <v>155</v>
      </c>
      <c r="D13296" t="s">
        <v>1066</v>
      </c>
      <c r="E13296" t="s">
        <v>170</v>
      </c>
      <c r="F13296" t="s">
        <v>126</v>
      </c>
      <c r="G13296" t="s">
        <v>158</v>
      </c>
      <c r="H13296" t="s">
        <v>136</v>
      </c>
      <c r="I13296">
        <v>0</v>
      </c>
      <c r="P13296">
        <v>0.421955386650603</v>
      </c>
      <c r="Q13296">
        <v>0</v>
      </c>
    </row>
    <row r="13297" spans="1:17">
      <c r="A13297" t="s">
        <v>122</v>
      </c>
      <c r="B13297">
        <v>2042</v>
      </c>
      <c r="C13297" t="s">
        <v>155</v>
      </c>
      <c r="D13297" t="s">
        <v>1066</v>
      </c>
      <c r="E13297" t="s">
        <v>170</v>
      </c>
      <c r="F13297" t="s">
        <v>165</v>
      </c>
      <c r="G13297" t="s">
        <v>158</v>
      </c>
      <c r="H13297" t="s">
        <v>132</v>
      </c>
      <c r="I13297">
        <v>0</v>
      </c>
      <c r="P13297">
        <v>0.421955386650603</v>
      </c>
      <c r="Q13297">
        <v>0</v>
      </c>
    </row>
    <row r="13298" spans="1:17">
      <c r="A13298" t="s">
        <v>122</v>
      </c>
      <c r="B13298">
        <v>2042</v>
      </c>
      <c r="C13298" t="s">
        <v>155</v>
      </c>
      <c r="D13298" t="s">
        <v>1066</v>
      </c>
      <c r="E13298" t="s">
        <v>170</v>
      </c>
      <c r="F13298" t="s">
        <v>165</v>
      </c>
      <c r="G13298" t="s">
        <v>158</v>
      </c>
      <c r="H13298" t="s">
        <v>135</v>
      </c>
      <c r="I13298">
        <v>0</v>
      </c>
      <c r="P13298">
        <v>0.421955386650603</v>
      </c>
      <c r="Q13298">
        <v>0</v>
      </c>
    </row>
    <row r="13299" spans="1:17">
      <c r="A13299" t="s">
        <v>122</v>
      </c>
      <c r="B13299">
        <v>2042</v>
      </c>
      <c r="C13299" t="s">
        <v>155</v>
      </c>
      <c r="D13299" t="s">
        <v>1066</v>
      </c>
      <c r="E13299" t="s">
        <v>170</v>
      </c>
      <c r="F13299" t="s">
        <v>165</v>
      </c>
      <c r="G13299" t="s">
        <v>158</v>
      </c>
      <c r="H13299" t="s">
        <v>136</v>
      </c>
      <c r="I13299">
        <v>0</v>
      </c>
      <c r="P13299">
        <v>0.421955386650603</v>
      </c>
      <c r="Q13299">
        <v>0</v>
      </c>
    </row>
    <row r="13300" spans="1:17">
      <c r="A13300" t="s">
        <v>122</v>
      </c>
      <c r="B13300">
        <v>2042</v>
      </c>
      <c r="C13300" t="s">
        <v>155</v>
      </c>
      <c r="D13300" t="s">
        <v>1066</v>
      </c>
      <c r="E13300" t="s">
        <v>170</v>
      </c>
      <c r="F13300" t="s">
        <v>166</v>
      </c>
      <c r="G13300" t="s">
        <v>158</v>
      </c>
      <c r="H13300" t="s">
        <v>132</v>
      </c>
      <c r="I13300">
        <v>0</v>
      </c>
      <c r="P13300">
        <v>0.421955386650603</v>
      </c>
      <c r="Q13300">
        <v>0</v>
      </c>
    </row>
    <row r="13301" spans="1:17">
      <c r="A13301" t="s">
        <v>122</v>
      </c>
      <c r="B13301">
        <v>2042</v>
      </c>
      <c r="C13301" t="s">
        <v>155</v>
      </c>
      <c r="D13301" t="s">
        <v>1066</v>
      </c>
      <c r="E13301" t="s">
        <v>170</v>
      </c>
      <c r="F13301" t="s">
        <v>166</v>
      </c>
      <c r="G13301" t="s">
        <v>158</v>
      </c>
      <c r="H13301" t="s">
        <v>135</v>
      </c>
      <c r="I13301">
        <v>0</v>
      </c>
      <c r="P13301">
        <v>0.421955386650603</v>
      </c>
      <c r="Q13301">
        <v>0</v>
      </c>
    </row>
    <row r="13302" spans="1:17">
      <c r="A13302" t="s">
        <v>122</v>
      </c>
      <c r="B13302">
        <v>2042</v>
      </c>
      <c r="C13302" t="s">
        <v>155</v>
      </c>
      <c r="D13302" t="s">
        <v>1066</v>
      </c>
      <c r="E13302" t="s">
        <v>170</v>
      </c>
      <c r="F13302" t="s">
        <v>166</v>
      </c>
      <c r="G13302" t="s">
        <v>158</v>
      </c>
      <c r="H13302" t="s">
        <v>136</v>
      </c>
      <c r="I13302">
        <v>0</v>
      </c>
      <c r="P13302">
        <v>0.421955386650603</v>
      </c>
      <c r="Q13302">
        <v>0</v>
      </c>
    </row>
    <row r="13303" spans="1:17">
      <c r="A13303" t="s">
        <v>122</v>
      </c>
      <c r="B13303">
        <v>2042</v>
      </c>
      <c r="C13303" t="s">
        <v>155</v>
      </c>
      <c r="D13303" t="s">
        <v>1066</v>
      </c>
      <c r="E13303" t="s">
        <v>170</v>
      </c>
      <c r="F13303" t="s">
        <v>160</v>
      </c>
      <c r="G13303" t="s">
        <v>158</v>
      </c>
      <c r="H13303" t="s">
        <v>132</v>
      </c>
      <c r="I13303">
        <v>0</v>
      </c>
      <c r="P13303">
        <v>0.421955386650603</v>
      </c>
      <c r="Q13303">
        <v>0</v>
      </c>
    </row>
    <row r="13304" spans="1:17">
      <c r="A13304" t="s">
        <v>122</v>
      </c>
      <c r="B13304">
        <v>2042</v>
      </c>
      <c r="C13304" t="s">
        <v>155</v>
      </c>
      <c r="D13304" t="s">
        <v>1066</v>
      </c>
      <c r="E13304" t="s">
        <v>170</v>
      </c>
      <c r="F13304" t="s">
        <v>160</v>
      </c>
      <c r="G13304" t="s">
        <v>158</v>
      </c>
      <c r="H13304" t="s">
        <v>135</v>
      </c>
      <c r="I13304">
        <v>0</v>
      </c>
      <c r="P13304">
        <v>0.421955386650603</v>
      </c>
      <c r="Q13304">
        <v>0</v>
      </c>
    </row>
    <row r="13305" spans="1:17">
      <c r="A13305" t="s">
        <v>122</v>
      </c>
      <c r="B13305">
        <v>2042</v>
      </c>
      <c r="C13305" t="s">
        <v>155</v>
      </c>
      <c r="D13305" t="s">
        <v>1066</v>
      </c>
      <c r="E13305" t="s">
        <v>170</v>
      </c>
      <c r="F13305" t="s">
        <v>160</v>
      </c>
      <c r="G13305" t="s">
        <v>158</v>
      </c>
      <c r="H13305" t="s">
        <v>136</v>
      </c>
      <c r="I13305">
        <v>0</v>
      </c>
      <c r="P13305">
        <v>0.421955386650603</v>
      </c>
      <c r="Q13305">
        <v>0</v>
      </c>
    </row>
    <row r="13306" spans="1:17">
      <c r="A13306" t="s">
        <v>122</v>
      </c>
      <c r="B13306">
        <v>2042</v>
      </c>
      <c r="C13306" t="s">
        <v>138</v>
      </c>
      <c r="D13306" t="s">
        <v>1064</v>
      </c>
      <c r="E13306" t="s">
        <v>170</v>
      </c>
      <c r="F13306" t="s">
        <v>164</v>
      </c>
      <c r="G13306" t="s">
        <v>1065</v>
      </c>
      <c r="H13306" t="s">
        <v>132</v>
      </c>
      <c r="I13306">
        <v>0</v>
      </c>
      <c r="P13306">
        <v>0.421955386650603</v>
      </c>
      <c r="Q13306">
        <v>0</v>
      </c>
    </row>
    <row r="13307" spans="1:17">
      <c r="A13307" t="s">
        <v>122</v>
      </c>
      <c r="B13307">
        <v>2042</v>
      </c>
      <c r="C13307" t="s">
        <v>138</v>
      </c>
      <c r="D13307" t="s">
        <v>1064</v>
      </c>
      <c r="E13307" t="s">
        <v>170</v>
      </c>
      <c r="F13307" t="s">
        <v>164</v>
      </c>
      <c r="G13307" t="s">
        <v>1065</v>
      </c>
      <c r="H13307" t="s">
        <v>135</v>
      </c>
      <c r="I13307">
        <v>0</v>
      </c>
      <c r="P13307">
        <v>0.421955386650603</v>
      </c>
      <c r="Q13307">
        <v>0</v>
      </c>
    </row>
    <row r="13308" spans="1:17">
      <c r="A13308" t="s">
        <v>122</v>
      </c>
      <c r="B13308">
        <v>2042</v>
      </c>
      <c r="C13308" t="s">
        <v>138</v>
      </c>
      <c r="D13308" t="s">
        <v>1064</v>
      </c>
      <c r="E13308" t="s">
        <v>170</v>
      </c>
      <c r="F13308" t="s">
        <v>164</v>
      </c>
      <c r="G13308" t="s">
        <v>1065</v>
      </c>
      <c r="H13308" t="s">
        <v>136</v>
      </c>
      <c r="I13308">
        <v>0</v>
      </c>
      <c r="P13308">
        <v>0.421955386650603</v>
      </c>
      <c r="Q13308">
        <v>0</v>
      </c>
    </row>
    <row r="13309" spans="1:17">
      <c r="A13309" t="s">
        <v>122</v>
      </c>
      <c r="B13309">
        <v>2042</v>
      </c>
      <c r="C13309" t="s">
        <v>138</v>
      </c>
      <c r="D13309" t="s">
        <v>1064</v>
      </c>
      <c r="E13309" t="s">
        <v>170</v>
      </c>
      <c r="F13309" t="s">
        <v>159</v>
      </c>
      <c r="G13309" t="s">
        <v>1065</v>
      </c>
      <c r="H13309" t="s">
        <v>132</v>
      </c>
      <c r="I13309">
        <v>0</v>
      </c>
      <c r="P13309">
        <v>0.421955386650603</v>
      </c>
      <c r="Q13309">
        <v>0</v>
      </c>
    </row>
    <row r="13310" spans="1:17">
      <c r="A13310" t="s">
        <v>122</v>
      </c>
      <c r="B13310">
        <v>2042</v>
      </c>
      <c r="C13310" t="s">
        <v>138</v>
      </c>
      <c r="D13310" t="s">
        <v>1064</v>
      </c>
      <c r="E13310" t="s">
        <v>170</v>
      </c>
      <c r="F13310" t="s">
        <v>159</v>
      </c>
      <c r="G13310" t="s">
        <v>1065</v>
      </c>
      <c r="H13310" t="s">
        <v>135</v>
      </c>
      <c r="I13310">
        <v>0</v>
      </c>
      <c r="P13310">
        <v>0.421955386650603</v>
      </c>
      <c r="Q13310">
        <v>0</v>
      </c>
    </row>
    <row r="13311" spans="1:17">
      <c r="A13311" t="s">
        <v>122</v>
      </c>
      <c r="B13311">
        <v>2042</v>
      </c>
      <c r="C13311" t="s">
        <v>138</v>
      </c>
      <c r="D13311" t="s">
        <v>1064</v>
      </c>
      <c r="E13311" t="s">
        <v>170</v>
      </c>
      <c r="F13311" t="s">
        <v>159</v>
      </c>
      <c r="G13311" t="s">
        <v>1065</v>
      </c>
      <c r="H13311" t="s">
        <v>136</v>
      </c>
      <c r="I13311">
        <v>0</v>
      </c>
      <c r="P13311">
        <v>0.421955386650603</v>
      </c>
      <c r="Q13311">
        <v>0</v>
      </c>
    </row>
    <row r="13312" spans="1:17">
      <c r="A13312" t="s">
        <v>122</v>
      </c>
      <c r="B13312">
        <v>2042</v>
      </c>
      <c r="C13312" t="s">
        <v>138</v>
      </c>
      <c r="D13312" t="s">
        <v>1064</v>
      </c>
      <c r="E13312" t="s">
        <v>170</v>
      </c>
      <c r="F13312" t="s">
        <v>126</v>
      </c>
      <c r="G13312" t="s">
        <v>1065</v>
      </c>
      <c r="H13312" t="s">
        <v>132</v>
      </c>
      <c r="I13312">
        <v>0</v>
      </c>
      <c r="P13312">
        <v>0.421955386650603</v>
      </c>
      <c r="Q13312">
        <v>0</v>
      </c>
    </row>
    <row r="13313" spans="1:17">
      <c r="A13313" t="s">
        <v>122</v>
      </c>
      <c r="B13313">
        <v>2042</v>
      </c>
      <c r="C13313" t="s">
        <v>138</v>
      </c>
      <c r="D13313" t="s">
        <v>1064</v>
      </c>
      <c r="E13313" t="s">
        <v>170</v>
      </c>
      <c r="F13313" t="s">
        <v>126</v>
      </c>
      <c r="G13313" t="s">
        <v>1065</v>
      </c>
      <c r="H13313" t="s">
        <v>135</v>
      </c>
      <c r="I13313">
        <v>0</v>
      </c>
      <c r="P13313">
        <v>0.421955386650603</v>
      </c>
      <c r="Q13313">
        <v>0</v>
      </c>
    </row>
    <row r="13314" spans="1:17">
      <c r="A13314" t="s">
        <v>122</v>
      </c>
      <c r="B13314">
        <v>2042</v>
      </c>
      <c r="C13314" t="s">
        <v>138</v>
      </c>
      <c r="D13314" t="s">
        <v>1064</v>
      </c>
      <c r="E13314" t="s">
        <v>170</v>
      </c>
      <c r="F13314" t="s">
        <v>126</v>
      </c>
      <c r="G13314" t="s">
        <v>1065</v>
      </c>
      <c r="H13314" t="s">
        <v>136</v>
      </c>
      <c r="I13314">
        <v>0</v>
      </c>
      <c r="P13314">
        <v>0.421955386650603</v>
      </c>
      <c r="Q13314">
        <v>0</v>
      </c>
    </row>
    <row r="13315" spans="1:17">
      <c r="A13315" t="s">
        <v>122</v>
      </c>
      <c r="B13315">
        <v>2042</v>
      </c>
      <c r="C13315" t="s">
        <v>138</v>
      </c>
      <c r="D13315" t="s">
        <v>1064</v>
      </c>
      <c r="E13315" t="s">
        <v>170</v>
      </c>
      <c r="F13315" t="s">
        <v>165</v>
      </c>
      <c r="G13315" t="s">
        <v>1065</v>
      </c>
      <c r="H13315" t="s">
        <v>132</v>
      </c>
      <c r="I13315">
        <v>0</v>
      </c>
      <c r="P13315">
        <v>0.421955386650603</v>
      </c>
      <c r="Q13315">
        <v>0</v>
      </c>
    </row>
    <row r="13316" spans="1:17">
      <c r="A13316" t="s">
        <v>122</v>
      </c>
      <c r="B13316">
        <v>2042</v>
      </c>
      <c r="C13316" t="s">
        <v>138</v>
      </c>
      <c r="D13316" t="s">
        <v>1064</v>
      </c>
      <c r="E13316" t="s">
        <v>170</v>
      </c>
      <c r="F13316" t="s">
        <v>165</v>
      </c>
      <c r="G13316" t="s">
        <v>1065</v>
      </c>
      <c r="H13316" t="s">
        <v>135</v>
      </c>
      <c r="I13316">
        <v>0</v>
      </c>
      <c r="P13316">
        <v>0.421955386650603</v>
      </c>
      <c r="Q13316">
        <v>0</v>
      </c>
    </row>
    <row r="13317" spans="1:17">
      <c r="A13317" t="s">
        <v>122</v>
      </c>
      <c r="B13317">
        <v>2042</v>
      </c>
      <c r="C13317" t="s">
        <v>138</v>
      </c>
      <c r="D13317" t="s">
        <v>1064</v>
      </c>
      <c r="E13317" t="s">
        <v>170</v>
      </c>
      <c r="F13317" t="s">
        <v>165</v>
      </c>
      <c r="G13317" t="s">
        <v>1065</v>
      </c>
      <c r="H13317" t="s">
        <v>136</v>
      </c>
      <c r="I13317">
        <v>0</v>
      </c>
      <c r="P13317">
        <v>0.421955386650603</v>
      </c>
      <c r="Q13317">
        <v>0</v>
      </c>
    </row>
    <row r="13318" spans="1:17">
      <c r="A13318" t="s">
        <v>122</v>
      </c>
      <c r="B13318">
        <v>2042</v>
      </c>
      <c r="C13318" t="s">
        <v>138</v>
      </c>
      <c r="D13318" t="s">
        <v>1064</v>
      </c>
      <c r="E13318" t="s">
        <v>170</v>
      </c>
      <c r="F13318" t="s">
        <v>166</v>
      </c>
      <c r="G13318" t="s">
        <v>1065</v>
      </c>
      <c r="H13318" t="s">
        <v>132</v>
      </c>
      <c r="I13318">
        <v>0</v>
      </c>
      <c r="P13318">
        <v>0.421955386650603</v>
      </c>
      <c r="Q13318">
        <v>0</v>
      </c>
    </row>
    <row r="13319" spans="1:17">
      <c r="A13319" t="s">
        <v>122</v>
      </c>
      <c r="B13319">
        <v>2042</v>
      </c>
      <c r="C13319" t="s">
        <v>138</v>
      </c>
      <c r="D13319" t="s">
        <v>1064</v>
      </c>
      <c r="E13319" t="s">
        <v>170</v>
      </c>
      <c r="F13319" t="s">
        <v>166</v>
      </c>
      <c r="G13319" t="s">
        <v>1065</v>
      </c>
      <c r="H13319" t="s">
        <v>135</v>
      </c>
      <c r="I13319">
        <v>0</v>
      </c>
      <c r="P13319">
        <v>0.421955386650603</v>
      </c>
      <c r="Q13319">
        <v>0</v>
      </c>
    </row>
    <row r="13320" spans="1:17">
      <c r="A13320" t="s">
        <v>122</v>
      </c>
      <c r="B13320">
        <v>2042</v>
      </c>
      <c r="C13320" t="s">
        <v>138</v>
      </c>
      <c r="D13320" t="s">
        <v>1064</v>
      </c>
      <c r="E13320" t="s">
        <v>170</v>
      </c>
      <c r="F13320" t="s">
        <v>166</v>
      </c>
      <c r="G13320" t="s">
        <v>1065</v>
      </c>
      <c r="H13320" t="s">
        <v>136</v>
      </c>
      <c r="I13320">
        <v>0</v>
      </c>
      <c r="P13320">
        <v>0.421955386650603</v>
      </c>
      <c r="Q13320">
        <v>0</v>
      </c>
    </row>
    <row r="13321" spans="1:17">
      <c r="A13321" t="s">
        <v>122</v>
      </c>
      <c r="B13321">
        <v>2042</v>
      </c>
      <c r="C13321" t="s">
        <v>138</v>
      </c>
      <c r="D13321" t="s">
        <v>1064</v>
      </c>
      <c r="E13321" t="s">
        <v>170</v>
      </c>
      <c r="F13321" t="s">
        <v>160</v>
      </c>
      <c r="G13321" t="s">
        <v>1065</v>
      </c>
      <c r="H13321" t="s">
        <v>132</v>
      </c>
      <c r="I13321">
        <v>0</v>
      </c>
      <c r="P13321">
        <v>0.421955386650603</v>
      </c>
      <c r="Q13321">
        <v>0</v>
      </c>
    </row>
    <row r="13322" spans="1:17">
      <c r="A13322" t="s">
        <v>122</v>
      </c>
      <c r="B13322">
        <v>2042</v>
      </c>
      <c r="C13322" t="s">
        <v>138</v>
      </c>
      <c r="D13322" t="s">
        <v>1064</v>
      </c>
      <c r="E13322" t="s">
        <v>170</v>
      </c>
      <c r="F13322" t="s">
        <v>160</v>
      </c>
      <c r="G13322" t="s">
        <v>1065</v>
      </c>
      <c r="H13322" t="s">
        <v>135</v>
      </c>
      <c r="I13322">
        <v>0</v>
      </c>
      <c r="P13322">
        <v>0.421955386650603</v>
      </c>
      <c r="Q13322">
        <v>0</v>
      </c>
    </row>
    <row r="13323" spans="1:17">
      <c r="A13323" t="s">
        <v>122</v>
      </c>
      <c r="B13323">
        <v>2042</v>
      </c>
      <c r="C13323" t="s">
        <v>138</v>
      </c>
      <c r="D13323" t="s">
        <v>1064</v>
      </c>
      <c r="E13323" t="s">
        <v>170</v>
      </c>
      <c r="F13323" t="s">
        <v>160</v>
      </c>
      <c r="G13323" t="s">
        <v>1065</v>
      </c>
      <c r="H13323" t="s">
        <v>136</v>
      </c>
      <c r="I13323">
        <v>0</v>
      </c>
      <c r="P13323">
        <v>0.421955386650603</v>
      </c>
      <c r="Q13323">
        <v>0</v>
      </c>
    </row>
    <row r="13324" spans="1:17">
      <c r="A13324" t="s">
        <v>122</v>
      </c>
      <c r="B13324">
        <v>2042</v>
      </c>
      <c r="C13324" t="s">
        <v>21</v>
      </c>
      <c r="D13324" t="s">
        <v>1067</v>
      </c>
      <c r="E13324" t="s">
        <v>167</v>
      </c>
      <c r="F13324" t="s">
        <v>164</v>
      </c>
      <c r="G13324" t="s">
        <v>1068</v>
      </c>
      <c r="H13324" t="s">
        <v>132</v>
      </c>
      <c r="I13324">
        <v>0</v>
      </c>
      <c r="P13324">
        <v>0.421955386650603</v>
      </c>
      <c r="Q13324">
        <v>0</v>
      </c>
    </row>
    <row r="13325" spans="1:17">
      <c r="A13325" t="s">
        <v>122</v>
      </c>
      <c r="B13325">
        <v>2042</v>
      </c>
      <c r="C13325" t="s">
        <v>21</v>
      </c>
      <c r="D13325" t="s">
        <v>1067</v>
      </c>
      <c r="E13325" t="s">
        <v>167</v>
      </c>
      <c r="F13325" t="s">
        <v>164</v>
      </c>
      <c r="G13325" t="s">
        <v>1068</v>
      </c>
      <c r="H13325" t="s">
        <v>135</v>
      </c>
      <c r="I13325">
        <v>0</v>
      </c>
      <c r="P13325">
        <v>0.421955386650603</v>
      </c>
      <c r="Q13325">
        <v>0</v>
      </c>
    </row>
    <row r="13326" spans="1:17">
      <c r="A13326" t="s">
        <v>122</v>
      </c>
      <c r="B13326">
        <v>2042</v>
      </c>
      <c r="C13326" t="s">
        <v>21</v>
      </c>
      <c r="D13326" t="s">
        <v>1067</v>
      </c>
      <c r="E13326" t="s">
        <v>167</v>
      </c>
      <c r="F13326" t="s">
        <v>164</v>
      </c>
      <c r="G13326" t="s">
        <v>1068</v>
      </c>
      <c r="H13326" t="s">
        <v>136</v>
      </c>
      <c r="I13326">
        <v>0</v>
      </c>
      <c r="P13326">
        <v>0.421955386650603</v>
      </c>
      <c r="Q13326">
        <v>0</v>
      </c>
    </row>
    <row r="13327" spans="1:17">
      <c r="A13327" t="s">
        <v>122</v>
      </c>
      <c r="B13327">
        <v>2042</v>
      </c>
      <c r="C13327" t="s">
        <v>21</v>
      </c>
      <c r="D13327" t="s">
        <v>1067</v>
      </c>
      <c r="E13327" t="s">
        <v>167</v>
      </c>
      <c r="F13327" t="s">
        <v>159</v>
      </c>
      <c r="G13327" t="s">
        <v>1068</v>
      </c>
      <c r="H13327" t="s">
        <v>132</v>
      </c>
      <c r="I13327">
        <v>0</v>
      </c>
      <c r="P13327">
        <v>0.421955386650603</v>
      </c>
      <c r="Q13327">
        <v>0</v>
      </c>
    </row>
    <row r="13328" spans="1:17">
      <c r="A13328" t="s">
        <v>122</v>
      </c>
      <c r="B13328">
        <v>2042</v>
      </c>
      <c r="C13328" t="s">
        <v>21</v>
      </c>
      <c r="D13328" t="s">
        <v>1067</v>
      </c>
      <c r="E13328" t="s">
        <v>167</v>
      </c>
      <c r="F13328" t="s">
        <v>159</v>
      </c>
      <c r="G13328" t="s">
        <v>1068</v>
      </c>
      <c r="H13328" t="s">
        <v>135</v>
      </c>
      <c r="I13328">
        <v>0</v>
      </c>
      <c r="P13328">
        <v>0.421955386650603</v>
      </c>
      <c r="Q13328">
        <v>0</v>
      </c>
    </row>
    <row r="13329" spans="1:17">
      <c r="A13329" t="s">
        <v>122</v>
      </c>
      <c r="B13329">
        <v>2042</v>
      </c>
      <c r="C13329" t="s">
        <v>21</v>
      </c>
      <c r="D13329" t="s">
        <v>1067</v>
      </c>
      <c r="E13329" t="s">
        <v>167</v>
      </c>
      <c r="F13329" t="s">
        <v>159</v>
      </c>
      <c r="G13329" t="s">
        <v>1068</v>
      </c>
      <c r="H13329" t="s">
        <v>136</v>
      </c>
      <c r="I13329">
        <v>0</v>
      </c>
      <c r="P13329">
        <v>0.421955386650603</v>
      </c>
      <c r="Q13329">
        <v>0</v>
      </c>
    </row>
    <row r="13330" spans="1:17">
      <c r="A13330" t="s">
        <v>122</v>
      </c>
      <c r="B13330">
        <v>2042</v>
      </c>
      <c r="C13330" t="s">
        <v>21</v>
      </c>
      <c r="D13330" t="s">
        <v>1067</v>
      </c>
      <c r="E13330" t="s">
        <v>167</v>
      </c>
      <c r="F13330" t="s">
        <v>126</v>
      </c>
      <c r="G13330" t="s">
        <v>1068</v>
      </c>
      <c r="H13330" t="s">
        <v>132</v>
      </c>
      <c r="I13330">
        <v>0</v>
      </c>
      <c r="P13330">
        <v>0.421955386650603</v>
      </c>
      <c r="Q13330">
        <v>0</v>
      </c>
    </row>
    <row r="13331" spans="1:17">
      <c r="A13331" t="s">
        <v>122</v>
      </c>
      <c r="B13331">
        <v>2042</v>
      </c>
      <c r="C13331" t="s">
        <v>21</v>
      </c>
      <c r="D13331" t="s">
        <v>1067</v>
      </c>
      <c r="E13331" t="s">
        <v>167</v>
      </c>
      <c r="F13331" t="s">
        <v>126</v>
      </c>
      <c r="G13331" t="s">
        <v>1068</v>
      </c>
      <c r="H13331" t="s">
        <v>135</v>
      </c>
      <c r="I13331">
        <v>0</v>
      </c>
      <c r="P13331">
        <v>0.421955386650603</v>
      </c>
      <c r="Q13331">
        <v>0</v>
      </c>
    </row>
    <row r="13332" spans="1:17">
      <c r="A13332" t="s">
        <v>122</v>
      </c>
      <c r="B13332">
        <v>2042</v>
      </c>
      <c r="C13332" t="s">
        <v>21</v>
      </c>
      <c r="D13332" t="s">
        <v>1067</v>
      </c>
      <c r="E13332" t="s">
        <v>167</v>
      </c>
      <c r="F13332" t="s">
        <v>126</v>
      </c>
      <c r="G13332" t="s">
        <v>1068</v>
      </c>
      <c r="H13332" t="s">
        <v>136</v>
      </c>
      <c r="I13332">
        <v>0</v>
      </c>
      <c r="P13332">
        <v>0.421955386650603</v>
      </c>
      <c r="Q13332">
        <v>0</v>
      </c>
    </row>
    <row r="13333" spans="1:17">
      <c r="A13333" t="s">
        <v>122</v>
      </c>
      <c r="B13333">
        <v>2042</v>
      </c>
      <c r="C13333" t="s">
        <v>21</v>
      </c>
      <c r="D13333" t="s">
        <v>1067</v>
      </c>
      <c r="E13333" t="s">
        <v>167</v>
      </c>
      <c r="F13333" t="s">
        <v>165</v>
      </c>
      <c r="G13333" t="s">
        <v>1068</v>
      </c>
      <c r="H13333" t="s">
        <v>132</v>
      </c>
      <c r="I13333">
        <v>0</v>
      </c>
      <c r="P13333">
        <v>0.421955386650603</v>
      </c>
      <c r="Q13333">
        <v>0</v>
      </c>
    </row>
    <row r="13334" spans="1:17">
      <c r="A13334" t="s">
        <v>122</v>
      </c>
      <c r="B13334">
        <v>2042</v>
      </c>
      <c r="C13334" t="s">
        <v>21</v>
      </c>
      <c r="D13334" t="s">
        <v>1067</v>
      </c>
      <c r="E13334" t="s">
        <v>167</v>
      </c>
      <c r="F13334" t="s">
        <v>165</v>
      </c>
      <c r="G13334" t="s">
        <v>1068</v>
      </c>
      <c r="H13334" t="s">
        <v>135</v>
      </c>
      <c r="I13334">
        <v>0</v>
      </c>
      <c r="P13334">
        <v>0.421955386650603</v>
      </c>
      <c r="Q13334">
        <v>0</v>
      </c>
    </row>
    <row r="13335" spans="1:17">
      <c r="A13335" t="s">
        <v>122</v>
      </c>
      <c r="B13335">
        <v>2042</v>
      </c>
      <c r="C13335" t="s">
        <v>21</v>
      </c>
      <c r="D13335" t="s">
        <v>1067</v>
      </c>
      <c r="E13335" t="s">
        <v>167</v>
      </c>
      <c r="F13335" t="s">
        <v>165</v>
      </c>
      <c r="G13335" t="s">
        <v>1068</v>
      </c>
      <c r="H13335" t="s">
        <v>136</v>
      </c>
      <c r="I13335">
        <v>0</v>
      </c>
      <c r="P13335">
        <v>0.421955386650603</v>
      </c>
      <c r="Q13335">
        <v>0</v>
      </c>
    </row>
    <row r="13336" spans="1:17">
      <c r="A13336" t="s">
        <v>122</v>
      </c>
      <c r="B13336">
        <v>2042</v>
      </c>
      <c r="C13336" t="s">
        <v>21</v>
      </c>
      <c r="D13336" t="s">
        <v>1067</v>
      </c>
      <c r="E13336" t="s">
        <v>167</v>
      </c>
      <c r="F13336" t="s">
        <v>166</v>
      </c>
      <c r="G13336" t="s">
        <v>1068</v>
      </c>
      <c r="H13336" t="s">
        <v>132</v>
      </c>
      <c r="I13336">
        <v>0</v>
      </c>
      <c r="P13336">
        <v>0.421955386650603</v>
      </c>
      <c r="Q13336">
        <v>0</v>
      </c>
    </row>
    <row r="13337" spans="1:17">
      <c r="A13337" t="s">
        <v>122</v>
      </c>
      <c r="B13337">
        <v>2042</v>
      </c>
      <c r="C13337" t="s">
        <v>21</v>
      </c>
      <c r="D13337" t="s">
        <v>1067</v>
      </c>
      <c r="E13337" t="s">
        <v>167</v>
      </c>
      <c r="F13337" t="s">
        <v>166</v>
      </c>
      <c r="G13337" t="s">
        <v>1068</v>
      </c>
      <c r="H13337" t="s">
        <v>135</v>
      </c>
      <c r="I13337">
        <v>0</v>
      </c>
      <c r="P13337">
        <v>0.421955386650603</v>
      </c>
      <c r="Q13337">
        <v>0</v>
      </c>
    </row>
    <row r="13338" spans="1:17">
      <c r="A13338" t="s">
        <v>122</v>
      </c>
      <c r="B13338">
        <v>2042</v>
      </c>
      <c r="C13338" t="s">
        <v>21</v>
      </c>
      <c r="D13338" t="s">
        <v>1067</v>
      </c>
      <c r="E13338" t="s">
        <v>167</v>
      </c>
      <c r="F13338" t="s">
        <v>166</v>
      </c>
      <c r="G13338" t="s">
        <v>1068</v>
      </c>
      <c r="H13338" t="s">
        <v>136</v>
      </c>
      <c r="I13338">
        <v>0</v>
      </c>
      <c r="P13338">
        <v>0.421955386650603</v>
      </c>
      <c r="Q13338">
        <v>0</v>
      </c>
    </row>
    <row r="13339" spans="1:17">
      <c r="A13339" t="s">
        <v>122</v>
      </c>
      <c r="B13339">
        <v>2042</v>
      </c>
      <c r="C13339" t="s">
        <v>21</v>
      </c>
      <c r="D13339" t="s">
        <v>1067</v>
      </c>
      <c r="E13339" t="s">
        <v>167</v>
      </c>
      <c r="F13339" t="s">
        <v>160</v>
      </c>
      <c r="G13339" t="s">
        <v>1068</v>
      </c>
      <c r="H13339" t="s">
        <v>132</v>
      </c>
      <c r="I13339">
        <v>0</v>
      </c>
      <c r="P13339">
        <v>0.421955386650603</v>
      </c>
      <c r="Q13339">
        <v>0</v>
      </c>
    </row>
    <row r="13340" spans="1:17">
      <c r="A13340" t="s">
        <v>122</v>
      </c>
      <c r="B13340">
        <v>2042</v>
      </c>
      <c r="C13340" t="s">
        <v>21</v>
      </c>
      <c r="D13340" t="s">
        <v>1067</v>
      </c>
      <c r="E13340" t="s">
        <v>167</v>
      </c>
      <c r="F13340" t="s">
        <v>160</v>
      </c>
      <c r="G13340" t="s">
        <v>1068</v>
      </c>
      <c r="H13340" t="s">
        <v>135</v>
      </c>
      <c r="I13340">
        <v>0</v>
      </c>
      <c r="P13340">
        <v>0.421955386650603</v>
      </c>
      <c r="Q13340">
        <v>0</v>
      </c>
    </row>
    <row r="13341" spans="1:17">
      <c r="A13341" t="s">
        <v>122</v>
      </c>
      <c r="B13341">
        <v>2042</v>
      </c>
      <c r="C13341" t="s">
        <v>21</v>
      </c>
      <c r="D13341" t="s">
        <v>1067</v>
      </c>
      <c r="E13341" t="s">
        <v>167</v>
      </c>
      <c r="F13341" t="s">
        <v>160</v>
      </c>
      <c r="G13341" t="s">
        <v>1068</v>
      </c>
      <c r="H13341" t="s">
        <v>136</v>
      </c>
      <c r="I13341">
        <v>0</v>
      </c>
      <c r="P13341">
        <v>0.421955386650603</v>
      </c>
      <c r="Q13341">
        <v>0</v>
      </c>
    </row>
    <row r="13342" spans="1:17">
      <c r="A13342" t="s">
        <v>122</v>
      </c>
      <c r="B13342">
        <v>2042</v>
      </c>
      <c r="C13342" t="s">
        <v>22</v>
      </c>
      <c r="D13342" t="s">
        <v>1067</v>
      </c>
      <c r="E13342" t="s">
        <v>167</v>
      </c>
      <c r="F13342" t="s">
        <v>164</v>
      </c>
      <c r="G13342" t="s">
        <v>1068</v>
      </c>
      <c r="H13342" t="s">
        <v>132</v>
      </c>
      <c r="I13342">
        <v>0</v>
      </c>
      <c r="P13342">
        <v>0.421955386650603</v>
      </c>
      <c r="Q13342">
        <v>0</v>
      </c>
    </row>
    <row r="13343" spans="1:17">
      <c r="A13343" t="s">
        <v>122</v>
      </c>
      <c r="B13343">
        <v>2042</v>
      </c>
      <c r="C13343" t="s">
        <v>22</v>
      </c>
      <c r="D13343" t="s">
        <v>1067</v>
      </c>
      <c r="E13343" t="s">
        <v>167</v>
      </c>
      <c r="F13343" t="s">
        <v>164</v>
      </c>
      <c r="G13343" t="s">
        <v>1068</v>
      </c>
      <c r="H13343" t="s">
        <v>135</v>
      </c>
      <c r="I13343">
        <v>0</v>
      </c>
      <c r="P13343">
        <v>0.421955386650603</v>
      </c>
      <c r="Q13343">
        <v>0</v>
      </c>
    </row>
    <row r="13344" spans="1:17">
      <c r="A13344" t="s">
        <v>122</v>
      </c>
      <c r="B13344">
        <v>2042</v>
      </c>
      <c r="C13344" t="s">
        <v>22</v>
      </c>
      <c r="D13344" t="s">
        <v>1067</v>
      </c>
      <c r="E13344" t="s">
        <v>167</v>
      </c>
      <c r="F13344" t="s">
        <v>164</v>
      </c>
      <c r="G13344" t="s">
        <v>1068</v>
      </c>
      <c r="H13344" t="s">
        <v>136</v>
      </c>
      <c r="I13344">
        <v>0</v>
      </c>
      <c r="P13344">
        <v>0.421955386650603</v>
      </c>
      <c r="Q13344">
        <v>0</v>
      </c>
    </row>
    <row r="13345" spans="1:17">
      <c r="A13345" t="s">
        <v>122</v>
      </c>
      <c r="B13345">
        <v>2042</v>
      </c>
      <c r="C13345" t="s">
        <v>22</v>
      </c>
      <c r="D13345" t="s">
        <v>1067</v>
      </c>
      <c r="E13345" t="s">
        <v>167</v>
      </c>
      <c r="F13345" t="s">
        <v>159</v>
      </c>
      <c r="G13345" t="s">
        <v>1068</v>
      </c>
      <c r="H13345" t="s">
        <v>132</v>
      </c>
      <c r="I13345">
        <v>0</v>
      </c>
      <c r="P13345">
        <v>0.421955386650603</v>
      </c>
      <c r="Q13345">
        <v>0</v>
      </c>
    </row>
    <row r="13346" spans="1:17">
      <c r="A13346" t="s">
        <v>122</v>
      </c>
      <c r="B13346">
        <v>2042</v>
      </c>
      <c r="C13346" t="s">
        <v>22</v>
      </c>
      <c r="D13346" t="s">
        <v>1067</v>
      </c>
      <c r="E13346" t="s">
        <v>167</v>
      </c>
      <c r="F13346" t="s">
        <v>159</v>
      </c>
      <c r="G13346" t="s">
        <v>1068</v>
      </c>
      <c r="H13346" t="s">
        <v>135</v>
      </c>
      <c r="I13346">
        <v>0</v>
      </c>
      <c r="P13346">
        <v>0.421955386650603</v>
      </c>
      <c r="Q13346">
        <v>0</v>
      </c>
    </row>
    <row r="13347" spans="1:17">
      <c r="A13347" t="s">
        <v>122</v>
      </c>
      <c r="B13347">
        <v>2042</v>
      </c>
      <c r="C13347" t="s">
        <v>22</v>
      </c>
      <c r="D13347" t="s">
        <v>1067</v>
      </c>
      <c r="E13347" t="s">
        <v>167</v>
      </c>
      <c r="F13347" t="s">
        <v>159</v>
      </c>
      <c r="G13347" t="s">
        <v>1068</v>
      </c>
      <c r="H13347" t="s">
        <v>136</v>
      </c>
      <c r="I13347">
        <v>0</v>
      </c>
      <c r="P13347">
        <v>0.421955386650603</v>
      </c>
      <c r="Q13347">
        <v>0</v>
      </c>
    </row>
    <row r="13348" spans="1:17">
      <c r="A13348" t="s">
        <v>122</v>
      </c>
      <c r="B13348">
        <v>2042</v>
      </c>
      <c r="C13348" t="s">
        <v>22</v>
      </c>
      <c r="D13348" t="s">
        <v>1067</v>
      </c>
      <c r="E13348" t="s">
        <v>167</v>
      </c>
      <c r="F13348" t="s">
        <v>126</v>
      </c>
      <c r="G13348" t="s">
        <v>1068</v>
      </c>
      <c r="H13348" t="s">
        <v>132</v>
      </c>
      <c r="I13348">
        <v>0</v>
      </c>
      <c r="P13348">
        <v>0.421955386650603</v>
      </c>
      <c r="Q13348">
        <v>0</v>
      </c>
    </row>
    <row r="13349" spans="1:17">
      <c r="A13349" t="s">
        <v>122</v>
      </c>
      <c r="B13349">
        <v>2042</v>
      </c>
      <c r="C13349" t="s">
        <v>22</v>
      </c>
      <c r="D13349" t="s">
        <v>1067</v>
      </c>
      <c r="E13349" t="s">
        <v>167</v>
      </c>
      <c r="F13349" t="s">
        <v>126</v>
      </c>
      <c r="G13349" t="s">
        <v>1068</v>
      </c>
      <c r="H13349" t="s">
        <v>135</v>
      </c>
      <c r="I13349">
        <v>0</v>
      </c>
      <c r="P13349">
        <v>0.421955386650603</v>
      </c>
      <c r="Q13349">
        <v>0</v>
      </c>
    </row>
    <row r="13350" spans="1:17">
      <c r="A13350" t="s">
        <v>122</v>
      </c>
      <c r="B13350">
        <v>2042</v>
      </c>
      <c r="C13350" t="s">
        <v>22</v>
      </c>
      <c r="D13350" t="s">
        <v>1067</v>
      </c>
      <c r="E13350" t="s">
        <v>167</v>
      </c>
      <c r="F13350" t="s">
        <v>126</v>
      </c>
      <c r="G13350" t="s">
        <v>1068</v>
      </c>
      <c r="H13350" t="s">
        <v>136</v>
      </c>
      <c r="I13350">
        <v>0</v>
      </c>
      <c r="P13350">
        <v>0.421955386650603</v>
      </c>
      <c r="Q13350">
        <v>0</v>
      </c>
    </row>
    <row r="13351" spans="1:17">
      <c r="A13351" t="s">
        <v>122</v>
      </c>
      <c r="B13351">
        <v>2042</v>
      </c>
      <c r="C13351" t="s">
        <v>22</v>
      </c>
      <c r="D13351" t="s">
        <v>1067</v>
      </c>
      <c r="E13351" t="s">
        <v>167</v>
      </c>
      <c r="F13351" t="s">
        <v>165</v>
      </c>
      <c r="G13351" t="s">
        <v>1068</v>
      </c>
      <c r="H13351" t="s">
        <v>132</v>
      </c>
      <c r="I13351">
        <v>0</v>
      </c>
      <c r="P13351">
        <v>0.421955386650603</v>
      </c>
      <c r="Q13351">
        <v>0</v>
      </c>
    </row>
    <row r="13352" spans="1:17">
      <c r="A13352" t="s">
        <v>122</v>
      </c>
      <c r="B13352">
        <v>2042</v>
      </c>
      <c r="C13352" t="s">
        <v>22</v>
      </c>
      <c r="D13352" t="s">
        <v>1067</v>
      </c>
      <c r="E13352" t="s">
        <v>167</v>
      </c>
      <c r="F13352" t="s">
        <v>165</v>
      </c>
      <c r="G13352" t="s">
        <v>1068</v>
      </c>
      <c r="H13352" t="s">
        <v>135</v>
      </c>
      <c r="I13352">
        <v>0</v>
      </c>
      <c r="P13352">
        <v>0.421955386650603</v>
      </c>
      <c r="Q13352">
        <v>0</v>
      </c>
    </row>
    <row r="13353" spans="1:17">
      <c r="A13353" t="s">
        <v>122</v>
      </c>
      <c r="B13353">
        <v>2042</v>
      </c>
      <c r="C13353" t="s">
        <v>22</v>
      </c>
      <c r="D13353" t="s">
        <v>1067</v>
      </c>
      <c r="E13353" t="s">
        <v>167</v>
      </c>
      <c r="F13353" t="s">
        <v>165</v>
      </c>
      <c r="G13353" t="s">
        <v>1068</v>
      </c>
      <c r="H13353" t="s">
        <v>136</v>
      </c>
      <c r="I13353">
        <v>0</v>
      </c>
      <c r="P13353">
        <v>0.421955386650603</v>
      </c>
      <c r="Q13353">
        <v>0</v>
      </c>
    </row>
    <row r="13354" spans="1:17">
      <c r="A13354" t="s">
        <v>122</v>
      </c>
      <c r="B13354">
        <v>2042</v>
      </c>
      <c r="C13354" t="s">
        <v>22</v>
      </c>
      <c r="D13354" t="s">
        <v>1067</v>
      </c>
      <c r="E13354" t="s">
        <v>167</v>
      </c>
      <c r="F13354" t="s">
        <v>166</v>
      </c>
      <c r="G13354" t="s">
        <v>1068</v>
      </c>
      <c r="H13354" t="s">
        <v>132</v>
      </c>
      <c r="I13354">
        <v>0</v>
      </c>
      <c r="P13354">
        <v>0.421955386650603</v>
      </c>
      <c r="Q13354">
        <v>0</v>
      </c>
    </row>
    <row r="13355" spans="1:17">
      <c r="A13355" t="s">
        <v>122</v>
      </c>
      <c r="B13355">
        <v>2042</v>
      </c>
      <c r="C13355" t="s">
        <v>22</v>
      </c>
      <c r="D13355" t="s">
        <v>1067</v>
      </c>
      <c r="E13355" t="s">
        <v>167</v>
      </c>
      <c r="F13355" t="s">
        <v>166</v>
      </c>
      <c r="G13355" t="s">
        <v>1068</v>
      </c>
      <c r="H13355" t="s">
        <v>135</v>
      </c>
      <c r="I13355">
        <v>0</v>
      </c>
      <c r="P13355">
        <v>0.421955386650603</v>
      </c>
      <c r="Q13355">
        <v>0</v>
      </c>
    </row>
    <row r="13356" spans="1:17">
      <c r="A13356" t="s">
        <v>122</v>
      </c>
      <c r="B13356">
        <v>2042</v>
      </c>
      <c r="C13356" t="s">
        <v>22</v>
      </c>
      <c r="D13356" t="s">
        <v>1067</v>
      </c>
      <c r="E13356" t="s">
        <v>167</v>
      </c>
      <c r="F13356" t="s">
        <v>166</v>
      </c>
      <c r="G13356" t="s">
        <v>1068</v>
      </c>
      <c r="H13356" t="s">
        <v>136</v>
      </c>
      <c r="I13356">
        <v>0</v>
      </c>
      <c r="P13356">
        <v>0.421955386650603</v>
      </c>
      <c r="Q13356">
        <v>0</v>
      </c>
    </row>
    <row r="13357" spans="1:17">
      <c r="A13357" t="s">
        <v>122</v>
      </c>
      <c r="B13357">
        <v>2042</v>
      </c>
      <c r="C13357" t="s">
        <v>22</v>
      </c>
      <c r="D13357" t="s">
        <v>1067</v>
      </c>
      <c r="E13357" t="s">
        <v>167</v>
      </c>
      <c r="F13357" t="s">
        <v>160</v>
      </c>
      <c r="G13357" t="s">
        <v>1068</v>
      </c>
      <c r="H13357" t="s">
        <v>132</v>
      </c>
      <c r="I13357">
        <v>0</v>
      </c>
      <c r="P13357">
        <v>0.421955386650603</v>
      </c>
      <c r="Q13357">
        <v>0</v>
      </c>
    </row>
    <row r="13358" spans="1:17">
      <c r="A13358" t="s">
        <v>122</v>
      </c>
      <c r="B13358">
        <v>2042</v>
      </c>
      <c r="C13358" t="s">
        <v>22</v>
      </c>
      <c r="D13358" t="s">
        <v>1067</v>
      </c>
      <c r="E13358" t="s">
        <v>167</v>
      </c>
      <c r="F13358" t="s">
        <v>160</v>
      </c>
      <c r="G13358" t="s">
        <v>1068</v>
      </c>
      <c r="H13358" t="s">
        <v>135</v>
      </c>
      <c r="I13358">
        <v>0</v>
      </c>
      <c r="P13358">
        <v>0.421955386650603</v>
      </c>
      <c r="Q13358">
        <v>0</v>
      </c>
    </row>
    <row r="13359" spans="1:17">
      <c r="A13359" t="s">
        <v>122</v>
      </c>
      <c r="B13359">
        <v>2042</v>
      </c>
      <c r="C13359" t="s">
        <v>22</v>
      </c>
      <c r="D13359" t="s">
        <v>1067</v>
      </c>
      <c r="E13359" t="s">
        <v>167</v>
      </c>
      <c r="F13359" t="s">
        <v>160</v>
      </c>
      <c r="G13359" t="s">
        <v>1068</v>
      </c>
      <c r="H13359" t="s">
        <v>136</v>
      </c>
      <c r="I13359">
        <v>0</v>
      </c>
      <c r="P13359">
        <v>0.421955386650603</v>
      </c>
      <c r="Q13359">
        <v>0</v>
      </c>
    </row>
    <row r="13360" spans="1:17">
      <c r="A13360" t="s">
        <v>122</v>
      </c>
      <c r="B13360">
        <v>2042</v>
      </c>
      <c r="C13360" t="s">
        <v>24</v>
      </c>
      <c r="D13360" t="s">
        <v>1067</v>
      </c>
      <c r="E13360" t="s">
        <v>167</v>
      </c>
      <c r="F13360" t="s">
        <v>164</v>
      </c>
      <c r="G13360" t="s">
        <v>1068</v>
      </c>
      <c r="H13360" t="s">
        <v>132</v>
      </c>
      <c r="I13360">
        <v>0</v>
      </c>
      <c r="P13360">
        <v>0.421955386650603</v>
      </c>
      <c r="Q13360">
        <v>0</v>
      </c>
    </row>
    <row r="13361" spans="1:17">
      <c r="A13361" t="s">
        <v>122</v>
      </c>
      <c r="B13361">
        <v>2042</v>
      </c>
      <c r="C13361" t="s">
        <v>24</v>
      </c>
      <c r="D13361" t="s">
        <v>1067</v>
      </c>
      <c r="E13361" t="s">
        <v>167</v>
      </c>
      <c r="F13361" t="s">
        <v>164</v>
      </c>
      <c r="G13361" t="s">
        <v>1068</v>
      </c>
      <c r="H13361" t="s">
        <v>135</v>
      </c>
      <c r="I13361">
        <v>0</v>
      </c>
      <c r="P13361">
        <v>0.421955386650603</v>
      </c>
      <c r="Q13361">
        <v>0</v>
      </c>
    </row>
    <row r="13362" spans="1:17">
      <c r="A13362" t="s">
        <v>122</v>
      </c>
      <c r="B13362">
        <v>2042</v>
      </c>
      <c r="C13362" t="s">
        <v>24</v>
      </c>
      <c r="D13362" t="s">
        <v>1067</v>
      </c>
      <c r="E13362" t="s">
        <v>167</v>
      </c>
      <c r="F13362" t="s">
        <v>164</v>
      </c>
      <c r="G13362" t="s">
        <v>1068</v>
      </c>
      <c r="H13362" t="s">
        <v>136</v>
      </c>
      <c r="I13362">
        <v>0</v>
      </c>
      <c r="P13362">
        <v>0.421955386650603</v>
      </c>
      <c r="Q13362">
        <v>0</v>
      </c>
    </row>
    <row r="13363" spans="1:17">
      <c r="A13363" t="s">
        <v>122</v>
      </c>
      <c r="B13363">
        <v>2042</v>
      </c>
      <c r="C13363" t="s">
        <v>24</v>
      </c>
      <c r="D13363" t="s">
        <v>1067</v>
      </c>
      <c r="E13363" t="s">
        <v>167</v>
      </c>
      <c r="F13363" t="s">
        <v>159</v>
      </c>
      <c r="G13363" t="s">
        <v>1068</v>
      </c>
      <c r="H13363" t="s">
        <v>132</v>
      </c>
      <c r="I13363">
        <v>0</v>
      </c>
      <c r="P13363">
        <v>0.421955386650603</v>
      </c>
      <c r="Q13363">
        <v>0</v>
      </c>
    </row>
    <row r="13364" spans="1:17">
      <c r="A13364" t="s">
        <v>122</v>
      </c>
      <c r="B13364">
        <v>2042</v>
      </c>
      <c r="C13364" t="s">
        <v>24</v>
      </c>
      <c r="D13364" t="s">
        <v>1067</v>
      </c>
      <c r="E13364" t="s">
        <v>167</v>
      </c>
      <c r="F13364" t="s">
        <v>159</v>
      </c>
      <c r="G13364" t="s">
        <v>1068</v>
      </c>
      <c r="H13364" t="s">
        <v>135</v>
      </c>
      <c r="I13364">
        <v>0</v>
      </c>
      <c r="P13364">
        <v>0.421955386650603</v>
      </c>
      <c r="Q13364">
        <v>0</v>
      </c>
    </row>
    <row r="13365" spans="1:17">
      <c r="A13365" t="s">
        <v>122</v>
      </c>
      <c r="B13365">
        <v>2042</v>
      </c>
      <c r="C13365" t="s">
        <v>24</v>
      </c>
      <c r="D13365" t="s">
        <v>1067</v>
      </c>
      <c r="E13365" t="s">
        <v>167</v>
      </c>
      <c r="F13365" t="s">
        <v>159</v>
      </c>
      <c r="G13365" t="s">
        <v>1068</v>
      </c>
      <c r="H13365" t="s">
        <v>136</v>
      </c>
      <c r="I13365">
        <v>0</v>
      </c>
      <c r="P13365">
        <v>0.421955386650603</v>
      </c>
      <c r="Q13365">
        <v>0</v>
      </c>
    </row>
    <row r="13366" spans="1:17">
      <c r="A13366" t="s">
        <v>122</v>
      </c>
      <c r="B13366">
        <v>2042</v>
      </c>
      <c r="C13366" t="s">
        <v>24</v>
      </c>
      <c r="D13366" t="s">
        <v>1067</v>
      </c>
      <c r="E13366" t="s">
        <v>167</v>
      </c>
      <c r="F13366" t="s">
        <v>126</v>
      </c>
      <c r="G13366" t="s">
        <v>1068</v>
      </c>
      <c r="H13366" t="s">
        <v>132</v>
      </c>
      <c r="I13366">
        <v>0</v>
      </c>
      <c r="P13366">
        <v>0.421955386650603</v>
      </c>
      <c r="Q13366">
        <v>0</v>
      </c>
    </row>
    <row r="13367" spans="1:17">
      <c r="A13367" t="s">
        <v>122</v>
      </c>
      <c r="B13367">
        <v>2042</v>
      </c>
      <c r="C13367" t="s">
        <v>24</v>
      </c>
      <c r="D13367" t="s">
        <v>1067</v>
      </c>
      <c r="E13367" t="s">
        <v>167</v>
      </c>
      <c r="F13367" t="s">
        <v>126</v>
      </c>
      <c r="G13367" t="s">
        <v>1068</v>
      </c>
      <c r="H13367" t="s">
        <v>135</v>
      </c>
      <c r="I13367">
        <v>0</v>
      </c>
      <c r="P13367">
        <v>0.421955386650603</v>
      </c>
      <c r="Q13367">
        <v>0</v>
      </c>
    </row>
    <row r="13368" spans="1:17">
      <c r="A13368" t="s">
        <v>122</v>
      </c>
      <c r="B13368">
        <v>2042</v>
      </c>
      <c r="C13368" t="s">
        <v>24</v>
      </c>
      <c r="D13368" t="s">
        <v>1067</v>
      </c>
      <c r="E13368" t="s">
        <v>167</v>
      </c>
      <c r="F13368" t="s">
        <v>126</v>
      </c>
      <c r="G13368" t="s">
        <v>1068</v>
      </c>
      <c r="H13368" t="s">
        <v>136</v>
      </c>
      <c r="I13368">
        <v>0</v>
      </c>
      <c r="P13368">
        <v>0.421955386650603</v>
      </c>
      <c r="Q13368">
        <v>0</v>
      </c>
    </row>
    <row r="13369" spans="1:17">
      <c r="A13369" t="s">
        <v>122</v>
      </c>
      <c r="B13369">
        <v>2042</v>
      </c>
      <c r="C13369" t="s">
        <v>24</v>
      </c>
      <c r="D13369" t="s">
        <v>1067</v>
      </c>
      <c r="E13369" t="s">
        <v>167</v>
      </c>
      <c r="F13369" t="s">
        <v>165</v>
      </c>
      <c r="G13369" t="s">
        <v>1068</v>
      </c>
      <c r="H13369" t="s">
        <v>132</v>
      </c>
      <c r="I13369">
        <v>0</v>
      </c>
      <c r="P13369">
        <v>0.421955386650603</v>
      </c>
      <c r="Q13369">
        <v>0</v>
      </c>
    </row>
    <row r="13370" spans="1:17">
      <c r="A13370" t="s">
        <v>122</v>
      </c>
      <c r="B13370">
        <v>2042</v>
      </c>
      <c r="C13370" t="s">
        <v>24</v>
      </c>
      <c r="D13370" t="s">
        <v>1067</v>
      </c>
      <c r="E13370" t="s">
        <v>167</v>
      </c>
      <c r="F13370" t="s">
        <v>165</v>
      </c>
      <c r="G13370" t="s">
        <v>1068</v>
      </c>
      <c r="H13370" t="s">
        <v>135</v>
      </c>
      <c r="I13370">
        <v>0</v>
      </c>
      <c r="P13370">
        <v>0.421955386650603</v>
      </c>
      <c r="Q13370">
        <v>0</v>
      </c>
    </row>
    <row r="13371" spans="1:17">
      <c r="A13371" t="s">
        <v>122</v>
      </c>
      <c r="B13371">
        <v>2042</v>
      </c>
      <c r="C13371" t="s">
        <v>24</v>
      </c>
      <c r="D13371" t="s">
        <v>1067</v>
      </c>
      <c r="E13371" t="s">
        <v>167</v>
      </c>
      <c r="F13371" t="s">
        <v>165</v>
      </c>
      <c r="G13371" t="s">
        <v>1068</v>
      </c>
      <c r="H13371" t="s">
        <v>136</v>
      </c>
      <c r="I13371">
        <v>0</v>
      </c>
      <c r="P13371">
        <v>0.421955386650603</v>
      </c>
      <c r="Q13371">
        <v>0</v>
      </c>
    </row>
    <row r="13372" spans="1:17">
      <c r="A13372" t="s">
        <v>122</v>
      </c>
      <c r="B13372">
        <v>2042</v>
      </c>
      <c r="C13372" t="s">
        <v>24</v>
      </c>
      <c r="D13372" t="s">
        <v>1067</v>
      </c>
      <c r="E13372" t="s">
        <v>167</v>
      </c>
      <c r="F13372" t="s">
        <v>166</v>
      </c>
      <c r="G13372" t="s">
        <v>1068</v>
      </c>
      <c r="H13372" t="s">
        <v>132</v>
      </c>
      <c r="I13372">
        <v>0</v>
      </c>
      <c r="P13372">
        <v>0.421955386650603</v>
      </c>
      <c r="Q13372">
        <v>0</v>
      </c>
    </row>
    <row r="13373" spans="1:17">
      <c r="A13373" t="s">
        <v>122</v>
      </c>
      <c r="B13373">
        <v>2042</v>
      </c>
      <c r="C13373" t="s">
        <v>24</v>
      </c>
      <c r="D13373" t="s">
        <v>1067</v>
      </c>
      <c r="E13373" t="s">
        <v>167</v>
      </c>
      <c r="F13373" t="s">
        <v>166</v>
      </c>
      <c r="G13373" t="s">
        <v>1068</v>
      </c>
      <c r="H13373" t="s">
        <v>135</v>
      </c>
      <c r="I13373">
        <v>0</v>
      </c>
      <c r="P13373">
        <v>0.421955386650603</v>
      </c>
      <c r="Q13373">
        <v>0</v>
      </c>
    </row>
    <row r="13374" spans="1:17">
      <c r="A13374" t="s">
        <v>122</v>
      </c>
      <c r="B13374">
        <v>2042</v>
      </c>
      <c r="C13374" t="s">
        <v>24</v>
      </c>
      <c r="D13374" t="s">
        <v>1067</v>
      </c>
      <c r="E13374" t="s">
        <v>167</v>
      </c>
      <c r="F13374" t="s">
        <v>166</v>
      </c>
      <c r="G13374" t="s">
        <v>1068</v>
      </c>
      <c r="H13374" t="s">
        <v>136</v>
      </c>
      <c r="I13374">
        <v>0</v>
      </c>
      <c r="P13374">
        <v>0.421955386650603</v>
      </c>
      <c r="Q13374">
        <v>0</v>
      </c>
    </row>
    <row r="13375" spans="1:17">
      <c r="A13375" t="s">
        <v>122</v>
      </c>
      <c r="B13375">
        <v>2042</v>
      </c>
      <c r="C13375" t="s">
        <v>24</v>
      </c>
      <c r="D13375" t="s">
        <v>1067</v>
      </c>
      <c r="E13375" t="s">
        <v>167</v>
      </c>
      <c r="F13375" t="s">
        <v>160</v>
      </c>
      <c r="G13375" t="s">
        <v>1068</v>
      </c>
      <c r="H13375" t="s">
        <v>132</v>
      </c>
      <c r="I13375">
        <v>0</v>
      </c>
      <c r="P13375">
        <v>0.421955386650603</v>
      </c>
      <c r="Q13375">
        <v>0</v>
      </c>
    </row>
    <row r="13376" spans="1:17">
      <c r="A13376" t="s">
        <v>122</v>
      </c>
      <c r="B13376">
        <v>2042</v>
      </c>
      <c r="C13376" t="s">
        <v>24</v>
      </c>
      <c r="D13376" t="s">
        <v>1067</v>
      </c>
      <c r="E13376" t="s">
        <v>167</v>
      </c>
      <c r="F13376" t="s">
        <v>160</v>
      </c>
      <c r="G13376" t="s">
        <v>1068</v>
      </c>
      <c r="H13376" t="s">
        <v>135</v>
      </c>
      <c r="I13376">
        <v>0</v>
      </c>
      <c r="P13376">
        <v>0.421955386650603</v>
      </c>
      <c r="Q13376">
        <v>0</v>
      </c>
    </row>
    <row r="13377" spans="1:17">
      <c r="A13377" t="s">
        <v>122</v>
      </c>
      <c r="B13377">
        <v>2042</v>
      </c>
      <c r="C13377" t="s">
        <v>24</v>
      </c>
      <c r="D13377" t="s">
        <v>1067</v>
      </c>
      <c r="E13377" t="s">
        <v>167</v>
      </c>
      <c r="F13377" t="s">
        <v>160</v>
      </c>
      <c r="G13377" t="s">
        <v>1068</v>
      </c>
      <c r="H13377" t="s">
        <v>136</v>
      </c>
      <c r="I13377">
        <v>0</v>
      </c>
      <c r="P13377">
        <v>0.421955386650603</v>
      </c>
      <c r="Q13377">
        <v>0</v>
      </c>
    </row>
    <row r="13378" spans="1:17">
      <c r="A13378" t="s">
        <v>122</v>
      </c>
      <c r="B13378">
        <v>2042</v>
      </c>
      <c r="C13378" t="s">
        <v>14</v>
      </c>
      <c r="D13378" t="s">
        <v>1062</v>
      </c>
      <c r="E13378" t="s">
        <v>162</v>
      </c>
      <c r="F13378" t="s">
        <v>164</v>
      </c>
      <c r="G13378" t="s">
        <v>1063</v>
      </c>
      <c r="H13378" t="s">
        <v>132</v>
      </c>
      <c r="I13378">
        <v>0</v>
      </c>
      <c r="P13378">
        <v>0.421955386650603</v>
      </c>
      <c r="Q13378">
        <v>0</v>
      </c>
    </row>
    <row r="13379" spans="1:17">
      <c r="A13379" t="s">
        <v>122</v>
      </c>
      <c r="B13379">
        <v>2042</v>
      </c>
      <c r="C13379" t="s">
        <v>14</v>
      </c>
      <c r="D13379" t="s">
        <v>1062</v>
      </c>
      <c r="E13379" t="s">
        <v>162</v>
      </c>
      <c r="F13379" t="s">
        <v>164</v>
      </c>
      <c r="G13379" t="s">
        <v>1063</v>
      </c>
      <c r="H13379" t="s">
        <v>135</v>
      </c>
      <c r="I13379">
        <v>0</v>
      </c>
      <c r="P13379">
        <v>0.421955386650603</v>
      </c>
      <c r="Q13379">
        <v>0</v>
      </c>
    </row>
    <row r="13380" spans="1:17">
      <c r="A13380" t="s">
        <v>122</v>
      </c>
      <c r="B13380">
        <v>2042</v>
      </c>
      <c r="C13380" t="s">
        <v>14</v>
      </c>
      <c r="D13380" t="s">
        <v>1062</v>
      </c>
      <c r="E13380" t="s">
        <v>162</v>
      </c>
      <c r="F13380" t="s">
        <v>164</v>
      </c>
      <c r="G13380" t="s">
        <v>1063</v>
      </c>
      <c r="H13380" t="s">
        <v>136</v>
      </c>
      <c r="I13380">
        <v>0</v>
      </c>
      <c r="P13380">
        <v>0.421955386650603</v>
      </c>
      <c r="Q13380">
        <v>0</v>
      </c>
    </row>
    <row r="13381" spans="1:17">
      <c r="A13381" t="s">
        <v>122</v>
      </c>
      <c r="B13381">
        <v>2042</v>
      </c>
      <c r="C13381" t="s">
        <v>14</v>
      </c>
      <c r="D13381" t="s">
        <v>1062</v>
      </c>
      <c r="E13381" t="s">
        <v>162</v>
      </c>
      <c r="F13381" t="s">
        <v>159</v>
      </c>
      <c r="G13381" t="s">
        <v>1063</v>
      </c>
      <c r="H13381" t="s">
        <v>132</v>
      </c>
      <c r="I13381">
        <v>0</v>
      </c>
      <c r="P13381">
        <v>0.421955386650603</v>
      </c>
      <c r="Q13381">
        <v>0</v>
      </c>
    </row>
    <row r="13382" spans="1:17">
      <c r="A13382" t="s">
        <v>122</v>
      </c>
      <c r="B13382">
        <v>2042</v>
      </c>
      <c r="C13382" t="s">
        <v>14</v>
      </c>
      <c r="D13382" t="s">
        <v>1062</v>
      </c>
      <c r="E13382" t="s">
        <v>162</v>
      </c>
      <c r="F13382" t="s">
        <v>159</v>
      </c>
      <c r="G13382" t="s">
        <v>1063</v>
      </c>
      <c r="H13382" t="s">
        <v>135</v>
      </c>
      <c r="I13382">
        <v>0</v>
      </c>
      <c r="P13382">
        <v>0.421955386650603</v>
      </c>
      <c r="Q13382">
        <v>0</v>
      </c>
    </row>
    <row r="13383" spans="1:17">
      <c r="A13383" t="s">
        <v>122</v>
      </c>
      <c r="B13383">
        <v>2042</v>
      </c>
      <c r="C13383" t="s">
        <v>14</v>
      </c>
      <c r="D13383" t="s">
        <v>1062</v>
      </c>
      <c r="E13383" t="s">
        <v>162</v>
      </c>
      <c r="F13383" t="s">
        <v>159</v>
      </c>
      <c r="G13383" t="s">
        <v>1063</v>
      </c>
      <c r="H13383" t="s">
        <v>136</v>
      </c>
      <c r="I13383">
        <v>0</v>
      </c>
      <c r="P13383">
        <v>0.421955386650603</v>
      </c>
      <c r="Q13383">
        <v>0</v>
      </c>
    </row>
    <row r="13384" spans="1:17">
      <c r="A13384" t="s">
        <v>122</v>
      </c>
      <c r="B13384">
        <v>2042</v>
      </c>
      <c r="C13384" t="s">
        <v>14</v>
      </c>
      <c r="D13384" t="s">
        <v>1062</v>
      </c>
      <c r="E13384" t="s">
        <v>162</v>
      </c>
      <c r="F13384" t="s">
        <v>126</v>
      </c>
      <c r="G13384" t="s">
        <v>1063</v>
      </c>
      <c r="H13384" t="s">
        <v>132</v>
      </c>
      <c r="I13384">
        <v>0</v>
      </c>
      <c r="P13384">
        <v>0.421955386650603</v>
      </c>
      <c r="Q13384">
        <v>0</v>
      </c>
    </row>
    <row r="13385" spans="1:17">
      <c r="A13385" t="s">
        <v>122</v>
      </c>
      <c r="B13385">
        <v>2042</v>
      </c>
      <c r="C13385" t="s">
        <v>14</v>
      </c>
      <c r="D13385" t="s">
        <v>1062</v>
      </c>
      <c r="E13385" t="s">
        <v>162</v>
      </c>
      <c r="F13385" t="s">
        <v>126</v>
      </c>
      <c r="G13385" t="s">
        <v>1063</v>
      </c>
      <c r="H13385" t="s">
        <v>135</v>
      </c>
      <c r="I13385">
        <v>0</v>
      </c>
      <c r="P13385">
        <v>0.421955386650603</v>
      </c>
      <c r="Q13385">
        <v>0</v>
      </c>
    </row>
    <row r="13386" spans="1:17">
      <c r="A13386" t="s">
        <v>122</v>
      </c>
      <c r="B13386">
        <v>2042</v>
      </c>
      <c r="C13386" t="s">
        <v>14</v>
      </c>
      <c r="D13386" t="s">
        <v>1062</v>
      </c>
      <c r="E13386" t="s">
        <v>162</v>
      </c>
      <c r="F13386" t="s">
        <v>126</v>
      </c>
      <c r="G13386" t="s">
        <v>1063</v>
      </c>
      <c r="H13386" t="s">
        <v>136</v>
      </c>
      <c r="I13386">
        <v>0</v>
      </c>
      <c r="P13386">
        <v>0.421955386650603</v>
      </c>
      <c r="Q13386">
        <v>0</v>
      </c>
    </row>
    <row r="13387" spans="1:17">
      <c r="A13387" t="s">
        <v>122</v>
      </c>
      <c r="B13387">
        <v>2042</v>
      </c>
      <c r="C13387" t="s">
        <v>14</v>
      </c>
      <c r="D13387" t="s">
        <v>1062</v>
      </c>
      <c r="E13387" t="s">
        <v>162</v>
      </c>
      <c r="F13387" t="s">
        <v>165</v>
      </c>
      <c r="G13387" t="s">
        <v>1063</v>
      </c>
      <c r="H13387" t="s">
        <v>132</v>
      </c>
      <c r="I13387">
        <v>0</v>
      </c>
      <c r="P13387">
        <v>0.421955386650603</v>
      </c>
      <c r="Q13387">
        <v>0</v>
      </c>
    </row>
    <row r="13388" spans="1:17">
      <c r="A13388" t="s">
        <v>122</v>
      </c>
      <c r="B13388">
        <v>2042</v>
      </c>
      <c r="C13388" t="s">
        <v>14</v>
      </c>
      <c r="D13388" t="s">
        <v>1062</v>
      </c>
      <c r="E13388" t="s">
        <v>162</v>
      </c>
      <c r="F13388" t="s">
        <v>165</v>
      </c>
      <c r="G13388" t="s">
        <v>1063</v>
      </c>
      <c r="H13388" t="s">
        <v>135</v>
      </c>
      <c r="I13388">
        <v>0</v>
      </c>
      <c r="P13388">
        <v>0.421955386650603</v>
      </c>
      <c r="Q13388">
        <v>0</v>
      </c>
    </row>
    <row r="13389" spans="1:17">
      <c r="A13389" t="s">
        <v>122</v>
      </c>
      <c r="B13389">
        <v>2042</v>
      </c>
      <c r="C13389" t="s">
        <v>14</v>
      </c>
      <c r="D13389" t="s">
        <v>1062</v>
      </c>
      <c r="E13389" t="s">
        <v>162</v>
      </c>
      <c r="F13389" t="s">
        <v>165</v>
      </c>
      <c r="G13389" t="s">
        <v>1063</v>
      </c>
      <c r="H13389" t="s">
        <v>136</v>
      </c>
      <c r="I13389">
        <v>0</v>
      </c>
      <c r="P13389">
        <v>0.421955386650603</v>
      </c>
      <c r="Q13389">
        <v>0</v>
      </c>
    </row>
    <row r="13390" spans="1:17">
      <c r="A13390" t="s">
        <v>122</v>
      </c>
      <c r="B13390">
        <v>2042</v>
      </c>
      <c r="C13390" t="s">
        <v>14</v>
      </c>
      <c r="D13390" t="s">
        <v>1062</v>
      </c>
      <c r="E13390" t="s">
        <v>162</v>
      </c>
      <c r="F13390" t="s">
        <v>166</v>
      </c>
      <c r="G13390" t="s">
        <v>1063</v>
      </c>
      <c r="H13390" t="s">
        <v>132</v>
      </c>
      <c r="I13390">
        <v>0</v>
      </c>
      <c r="P13390">
        <v>0.421955386650603</v>
      </c>
      <c r="Q13390">
        <v>0</v>
      </c>
    </row>
    <row r="13391" spans="1:17">
      <c r="A13391" t="s">
        <v>122</v>
      </c>
      <c r="B13391">
        <v>2042</v>
      </c>
      <c r="C13391" t="s">
        <v>14</v>
      </c>
      <c r="D13391" t="s">
        <v>1062</v>
      </c>
      <c r="E13391" t="s">
        <v>162</v>
      </c>
      <c r="F13391" t="s">
        <v>166</v>
      </c>
      <c r="G13391" t="s">
        <v>1063</v>
      </c>
      <c r="H13391" t="s">
        <v>135</v>
      </c>
      <c r="I13391">
        <v>0</v>
      </c>
      <c r="P13391">
        <v>0.421955386650603</v>
      </c>
      <c r="Q13391">
        <v>0</v>
      </c>
    </row>
    <row r="13392" spans="1:17">
      <c r="A13392" t="s">
        <v>122</v>
      </c>
      <c r="B13392">
        <v>2042</v>
      </c>
      <c r="C13392" t="s">
        <v>14</v>
      </c>
      <c r="D13392" t="s">
        <v>1062</v>
      </c>
      <c r="E13392" t="s">
        <v>162</v>
      </c>
      <c r="F13392" t="s">
        <v>166</v>
      </c>
      <c r="G13392" t="s">
        <v>1063</v>
      </c>
      <c r="H13392" t="s">
        <v>136</v>
      </c>
      <c r="I13392">
        <v>0</v>
      </c>
      <c r="P13392">
        <v>0.421955386650603</v>
      </c>
      <c r="Q13392">
        <v>0</v>
      </c>
    </row>
    <row r="13393" spans="1:17">
      <c r="A13393" t="s">
        <v>122</v>
      </c>
      <c r="B13393">
        <v>2042</v>
      </c>
      <c r="C13393" t="s">
        <v>14</v>
      </c>
      <c r="D13393" t="s">
        <v>1062</v>
      </c>
      <c r="E13393" t="s">
        <v>162</v>
      </c>
      <c r="F13393" t="s">
        <v>160</v>
      </c>
      <c r="G13393" t="s">
        <v>1063</v>
      </c>
      <c r="H13393" t="s">
        <v>132</v>
      </c>
      <c r="I13393">
        <v>0</v>
      </c>
      <c r="P13393">
        <v>0.421955386650603</v>
      </c>
      <c r="Q13393">
        <v>0</v>
      </c>
    </row>
    <row r="13394" spans="1:17">
      <c r="A13394" t="s">
        <v>122</v>
      </c>
      <c r="B13394">
        <v>2042</v>
      </c>
      <c r="C13394" t="s">
        <v>14</v>
      </c>
      <c r="D13394" t="s">
        <v>1062</v>
      </c>
      <c r="E13394" t="s">
        <v>162</v>
      </c>
      <c r="F13394" t="s">
        <v>160</v>
      </c>
      <c r="G13394" t="s">
        <v>1063</v>
      </c>
      <c r="H13394" t="s">
        <v>135</v>
      </c>
      <c r="I13394">
        <v>0</v>
      </c>
      <c r="P13394">
        <v>0.421955386650603</v>
      </c>
      <c r="Q13394">
        <v>0</v>
      </c>
    </row>
    <row r="13395" spans="1:17">
      <c r="A13395" t="s">
        <v>122</v>
      </c>
      <c r="B13395">
        <v>2042</v>
      </c>
      <c r="C13395" t="s">
        <v>14</v>
      </c>
      <c r="D13395" t="s">
        <v>1062</v>
      </c>
      <c r="E13395" t="s">
        <v>162</v>
      </c>
      <c r="F13395" t="s">
        <v>160</v>
      </c>
      <c r="G13395" t="s">
        <v>1063</v>
      </c>
      <c r="H13395" t="s">
        <v>136</v>
      </c>
      <c r="I13395">
        <v>0</v>
      </c>
      <c r="P13395">
        <v>0.421955386650603</v>
      </c>
      <c r="Q13395">
        <v>0</v>
      </c>
    </row>
    <row r="13396" spans="1:17">
      <c r="A13396" t="s">
        <v>122</v>
      </c>
      <c r="B13396">
        <v>2042</v>
      </c>
      <c r="C13396" t="s">
        <v>15</v>
      </c>
      <c r="D13396" t="s">
        <v>1062</v>
      </c>
      <c r="E13396" t="s">
        <v>162</v>
      </c>
      <c r="F13396" t="s">
        <v>164</v>
      </c>
      <c r="G13396" t="s">
        <v>1063</v>
      </c>
      <c r="H13396" t="s">
        <v>132</v>
      </c>
      <c r="I13396">
        <v>0</v>
      </c>
      <c r="P13396">
        <v>0.421955386650603</v>
      </c>
      <c r="Q13396">
        <v>0</v>
      </c>
    </row>
    <row r="13397" spans="1:17">
      <c r="A13397" t="s">
        <v>122</v>
      </c>
      <c r="B13397">
        <v>2042</v>
      </c>
      <c r="C13397" t="s">
        <v>15</v>
      </c>
      <c r="D13397" t="s">
        <v>1062</v>
      </c>
      <c r="E13397" t="s">
        <v>162</v>
      </c>
      <c r="F13397" t="s">
        <v>164</v>
      </c>
      <c r="G13397" t="s">
        <v>1063</v>
      </c>
      <c r="H13397" t="s">
        <v>135</v>
      </c>
      <c r="I13397">
        <v>887937737.94017506</v>
      </c>
      <c r="P13397">
        <v>0.421955386650603</v>
      </c>
      <c r="Q13397">
        <v>374670111.534208</v>
      </c>
    </row>
    <row r="13398" spans="1:17">
      <c r="A13398" t="s">
        <v>122</v>
      </c>
      <c r="B13398">
        <v>2042</v>
      </c>
      <c r="C13398" t="s">
        <v>15</v>
      </c>
      <c r="D13398" t="s">
        <v>1062</v>
      </c>
      <c r="E13398" t="s">
        <v>162</v>
      </c>
      <c r="F13398" t="s">
        <v>164</v>
      </c>
      <c r="G13398" t="s">
        <v>1063</v>
      </c>
      <c r="H13398" t="s">
        <v>136</v>
      </c>
      <c r="I13398">
        <v>29039924.3520745</v>
      </c>
      <c r="P13398">
        <v>0.421955386650603</v>
      </c>
      <c r="Q13398">
        <v>12253552.5082839</v>
      </c>
    </row>
    <row r="13399" spans="1:17">
      <c r="A13399" t="s">
        <v>122</v>
      </c>
      <c r="B13399">
        <v>2042</v>
      </c>
      <c r="C13399" t="s">
        <v>15</v>
      </c>
      <c r="D13399" t="s">
        <v>1062</v>
      </c>
      <c r="E13399" t="s">
        <v>162</v>
      </c>
      <c r="F13399" t="s">
        <v>159</v>
      </c>
      <c r="G13399" t="s">
        <v>1063</v>
      </c>
      <c r="H13399" t="s">
        <v>132</v>
      </c>
      <c r="I13399">
        <v>0</v>
      </c>
      <c r="P13399">
        <v>0.421955386650603</v>
      </c>
      <c r="Q13399">
        <v>0</v>
      </c>
    </row>
    <row r="13400" spans="1:17">
      <c r="A13400" t="s">
        <v>122</v>
      </c>
      <c r="B13400">
        <v>2042</v>
      </c>
      <c r="C13400" t="s">
        <v>15</v>
      </c>
      <c r="D13400" t="s">
        <v>1062</v>
      </c>
      <c r="E13400" t="s">
        <v>162</v>
      </c>
      <c r="F13400" t="s">
        <v>159</v>
      </c>
      <c r="G13400" t="s">
        <v>1063</v>
      </c>
      <c r="H13400" t="s">
        <v>135</v>
      </c>
      <c r="I13400">
        <v>119338069.227368</v>
      </c>
      <c r="P13400">
        <v>0.421955386650603</v>
      </c>
      <c r="Q13400">
        <v>50355341.142970599</v>
      </c>
    </row>
    <row r="13401" spans="1:17">
      <c r="A13401" t="s">
        <v>122</v>
      </c>
      <c r="B13401">
        <v>2042</v>
      </c>
      <c r="C13401" t="s">
        <v>15</v>
      </c>
      <c r="D13401" t="s">
        <v>1062</v>
      </c>
      <c r="E13401" t="s">
        <v>162</v>
      </c>
      <c r="F13401" t="s">
        <v>159</v>
      </c>
      <c r="G13401" t="s">
        <v>1063</v>
      </c>
      <c r="H13401" t="s">
        <v>136</v>
      </c>
      <c r="I13401">
        <v>3902940.8871896602</v>
      </c>
      <c r="P13401">
        <v>0.421955386650603</v>
      </c>
      <c r="Q13401">
        <v>1646866.9311285601</v>
      </c>
    </row>
    <row r="13402" spans="1:17">
      <c r="A13402" t="s">
        <v>122</v>
      </c>
      <c r="B13402">
        <v>2042</v>
      </c>
      <c r="C13402" t="s">
        <v>15</v>
      </c>
      <c r="D13402" t="s">
        <v>1062</v>
      </c>
      <c r="E13402" t="s">
        <v>162</v>
      </c>
      <c r="F13402" t="s">
        <v>126</v>
      </c>
      <c r="G13402" t="s">
        <v>1063</v>
      </c>
      <c r="H13402" t="s">
        <v>132</v>
      </c>
      <c r="I13402">
        <v>0</v>
      </c>
      <c r="P13402">
        <v>0.421955386650603</v>
      </c>
      <c r="Q13402">
        <v>0</v>
      </c>
    </row>
    <row r="13403" spans="1:17">
      <c r="A13403" t="s">
        <v>122</v>
      </c>
      <c r="B13403">
        <v>2042</v>
      </c>
      <c r="C13403" t="s">
        <v>15</v>
      </c>
      <c r="D13403" t="s">
        <v>1062</v>
      </c>
      <c r="E13403" t="s">
        <v>162</v>
      </c>
      <c r="F13403" t="s">
        <v>126</v>
      </c>
      <c r="G13403" t="s">
        <v>1063</v>
      </c>
      <c r="H13403" t="s">
        <v>135</v>
      </c>
      <c r="I13403">
        <v>0</v>
      </c>
      <c r="P13403">
        <v>0.421955386650603</v>
      </c>
      <c r="Q13403">
        <v>0</v>
      </c>
    </row>
    <row r="13404" spans="1:17">
      <c r="A13404" t="s">
        <v>122</v>
      </c>
      <c r="B13404">
        <v>2042</v>
      </c>
      <c r="C13404" t="s">
        <v>15</v>
      </c>
      <c r="D13404" t="s">
        <v>1062</v>
      </c>
      <c r="E13404" t="s">
        <v>162</v>
      </c>
      <c r="F13404" t="s">
        <v>126</v>
      </c>
      <c r="G13404" t="s">
        <v>1063</v>
      </c>
      <c r="H13404" t="s">
        <v>136</v>
      </c>
      <c r="I13404">
        <v>0</v>
      </c>
      <c r="P13404">
        <v>0.421955386650603</v>
      </c>
      <c r="Q13404">
        <v>0</v>
      </c>
    </row>
    <row r="13405" spans="1:17">
      <c r="A13405" t="s">
        <v>122</v>
      </c>
      <c r="B13405">
        <v>2042</v>
      </c>
      <c r="C13405" t="s">
        <v>15</v>
      </c>
      <c r="D13405" t="s">
        <v>1062</v>
      </c>
      <c r="E13405" t="s">
        <v>162</v>
      </c>
      <c r="F13405" t="s">
        <v>165</v>
      </c>
      <c r="G13405" t="s">
        <v>1063</v>
      </c>
      <c r="H13405" t="s">
        <v>132</v>
      </c>
      <c r="I13405">
        <v>0</v>
      </c>
      <c r="P13405">
        <v>0.421955386650603</v>
      </c>
      <c r="Q13405">
        <v>0</v>
      </c>
    </row>
    <row r="13406" spans="1:17">
      <c r="A13406" t="s">
        <v>122</v>
      </c>
      <c r="B13406">
        <v>2042</v>
      </c>
      <c r="C13406" t="s">
        <v>15</v>
      </c>
      <c r="D13406" t="s">
        <v>1062</v>
      </c>
      <c r="E13406" t="s">
        <v>162</v>
      </c>
      <c r="F13406" t="s">
        <v>165</v>
      </c>
      <c r="G13406" t="s">
        <v>1063</v>
      </c>
      <c r="H13406" t="s">
        <v>135</v>
      </c>
      <c r="I13406">
        <v>5522714443.0854597</v>
      </c>
      <c r="P13406">
        <v>0.421955386650603</v>
      </c>
      <c r="Q13406">
        <v>2330339108.1929998</v>
      </c>
    </row>
    <row r="13407" spans="1:17">
      <c r="A13407" t="s">
        <v>122</v>
      </c>
      <c r="B13407">
        <v>2042</v>
      </c>
      <c r="C13407" t="s">
        <v>15</v>
      </c>
      <c r="D13407" t="s">
        <v>1062</v>
      </c>
      <c r="E13407" t="s">
        <v>162</v>
      </c>
      <c r="F13407" t="s">
        <v>165</v>
      </c>
      <c r="G13407" t="s">
        <v>1063</v>
      </c>
      <c r="H13407" t="s">
        <v>136</v>
      </c>
      <c r="I13407">
        <v>180619882.21984601</v>
      </c>
      <c r="P13407">
        <v>0.421955386650603</v>
      </c>
      <c r="Q13407">
        <v>76213532.238861606</v>
      </c>
    </row>
    <row r="13408" spans="1:17">
      <c r="A13408" t="s">
        <v>122</v>
      </c>
      <c r="B13408">
        <v>2042</v>
      </c>
      <c r="C13408" t="s">
        <v>15</v>
      </c>
      <c r="D13408" t="s">
        <v>1062</v>
      </c>
      <c r="E13408" t="s">
        <v>162</v>
      </c>
      <c r="F13408" t="s">
        <v>166</v>
      </c>
      <c r="G13408" t="s">
        <v>1063</v>
      </c>
      <c r="H13408" t="s">
        <v>132</v>
      </c>
      <c r="I13408">
        <v>0</v>
      </c>
      <c r="P13408">
        <v>0.421955386650603</v>
      </c>
      <c r="Q13408">
        <v>0</v>
      </c>
    </row>
    <row r="13409" spans="1:17">
      <c r="A13409" t="s">
        <v>122</v>
      </c>
      <c r="B13409">
        <v>2042</v>
      </c>
      <c r="C13409" t="s">
        <v>15</v>
      </c>
      <c r="D13409" t="s">
        <v>1062</v>
      </c>
      <c r="E13409" t="s">
        <v>162</v>
      </c>
      <c r="F13409" t="s">
        <v>166</v>
      </c>
      <c r="G13409" t="s">
        <v>1063</v>
      </c>
      <c r="H13409" t="s">
        <v>135</v>
      </c>
      <c r="I13409">
        <v>0</v>
      </c>
      <c r="P13409">
        <v>0.421955386650603</v>
      </c>
      <c r="Q13409">
        <v>0</v>
      </c>
    </row>
    <row r="13410" spans="1:17">
      <c r="A13410" t="s">
        <v>122</v>
      </c>
      <c r="B13410">
        <v>2042</v>
      </c>
      <c r="C13410" t="s">
        <v>15</v>
      </c>
      <c r="D13410" t="s">
        <v>1062</v>
      </c>
      <c r="E13410" t="s">
        <v>162</v>
      </c>
      <c r="F13410" t="s">
        <v>166</v>
      </c>
      <c r="G13410" t="s">
        <v>1063</v>
      </c>
      <c r="H13410" t="s">
        <v>136</v>
      </c>
      <c r="I13410">
        <v>0</v>
      </c>
      <c r="P13410">
        <v>0.421955386650603</v>
      </c>
      <c r="Q13410">
        <v>0</v>
      </c>
    </row>
    <row r="13411" spans="1:17">
      <c r="A13411" t="s">
        <v>122</v>
      </c>
      <c r="B13411">
        <v>2042</v>
      </c>
      <c r="C13411" t="s">
        <v>15</v>
      </c>
      <c r="D13411" t="s">
        <v>1062</v>
      </c>
      <c r="E13411" t="s">
        <v>162</v>
      </c>
      <c r="F13411" t="s">
        <v>160</v>
      </c>
      <c r="G13411" t="s">
        <v>1063</v>
      </c>
      <c r="H13411" t="s">
        <v>132</v>
      </c>
      <c r="I13411">
        <v>0</v>
      </c>
      <c r="P13411">
        <v>0.421955386650603</v>
      </c>
      <c r="Q13411">
        <v>0</v>
      </c>
    </row>
    <row r="13412" spans="1:17">
      <c r="A13412" t="s">
        <v>122</v>
      </c>
      <c r="B13412">
        <v>2042</v>
      </c>
      <c r="C13412" t="s">
        <v>15</v>
      </c>
      <c r="D13412" t="s">
        <v>1062</v>
      </c>
      <c r="E13412" t="s">
        <v>162</v>
      </c>
      <c r="F13412" t="s">
        <v>160</v>
      </c>
      <c r="G13412" t="s">
        <v>1063</v>
      </c>
      <c r="H13412" t="s">
        <v>135</v>
      </c>
      <c r="I13412">
        <v>0</v>
      </c>
      <c r="P13412">
        <v>0.421955386650603</v>
      </c>
      <c r="Q13412">
        <v>0</v>
      </c>
    </row>
    <row r="13413" spans="1:17">
      <c r="A13413" t="s">
        <v>122</v>
      </c>
      <c r="B13413">
        <v>2042</v>
      </c>
      <c r="C13413" t="s">
        <v>15</v>
      </c>
      <c r="D13413" t="s">
        <v>1062</v>
      </c>
      <c r="E13413" t="s">
        <v>162</v>
      </c>
      <c r="F13413" t="s">
        <v>160</v>
      </c>
      <c r="G13413" t="s">
        <v>1063</v>
      </c>
      <c r="H13413" t="s">
        <v>136</v>
      </c>
      <c r="I13413">
        <v>0</v>
      </c>
      <c r="P13413">
        <v>0.421955386650603</v>
      </c>
      <c r="Q13413">
        <v>0</v>
      </c>
    </row>
    <row r="13414" spans="1:17">
      <c r="A13414" t="s">
        <v>122</v>
      </c>
      <c r="B13414">
        <v>2042</v>
      </c>
      <c r="C13414" t="s">
        <v>156</v>
      </c>
      <c r="D13414" t="s">
        <v>1066</v>
      </c>
      <c r="E13414" t="s">
        <v>167</v>
      </c>
      <c r="F13414" t="s">
        <v>164</v>
      </c>
      <c r="G13414" t="s">
        <v>158</v>
      </c>
      <c r="H13414" t="s">
        <v>132</v>
      </c>
      <c r="I13414">
        <v>0</v>
      </c>
      <c r="P13414">
        <v>0.421955386650603</v>
      </c>
      <c r="Q13414">
        <v>0</v>
      </c>
    </row>
    <row r="13415" spans="1:17">
      <c r="A13415" t="s">
        <v>122</v>
      </c>
      <c r="B13415">
        <v>2042</v>
      </c>
      <c r="C13415" t="s">
        <v>156</v>
      </c>
      <c r="D13415" t="s">
        <v>1066</v>
      </c>
      <c r="E13415" t="s">
        <v>167</v>
      </c>
      <c r="F13415" t="s">
        <v>164</v>
      </c>
      <c r="G13415" t="s">
        <v>158</v>
      </c>
      <c r="H13415" t="s">
        <v>135</v>
      </c>
      <c r="I13415">
        <v>0</v>
      </c>
      <c r="P13415">
        <v>0.421955386650603</v>
      </c>
      <c r="Q13415">
        <v>0</v>
      </c>
    </row>
    <row r="13416" spans="1:17">
      <c r="A13416" t="s">
        <v>122</v>
      </c>
      <c r="B13416">
        <v>2042</v>
      </c>
      <c r="C13416" t="s">
        <v>156</v>
      </c>
      <c r="D13416" t="s">
        <v>1066</v>
      </c>
      <c r="E13416" t="s">
        <v>167</v>
      </c>
      <c r="F13416" t="s">
        <v>164</v>
      </c>
      <c r="G13416" t="s">
        <v>158</v>
      </c>
      <c r="H13416" t="s">
        <v>136</v>
      </c>
      <c r="I13416">
        <v>0</v>
      </c>
      <c r="P13416">
        <v>0.421955386650603</v>
      </c>
      <c r="Q13416">
        <v>0</v>
      </c>
    </row>
    <row r="13417" spans="1:17">
      <c r="A13417" t="s">
        <v>122</v>
      </c>
      <c r="B13417">
        <v>2042</v>
      </c>
      <c r="C13417" t="s">
        <v>156</v>
      </c>
      <c r="D13417" t="s">
        <v>1066</v>
      </c>
      <c r="E13417" t="s">
        <v>167</v>
      </c>
      <c r="F13417" t="s">
        <v>159</v>
      </c>
      <c r="G13417" t="s">
        <v>158</v>
      </c>
      <c r="H13417" t="s">
        <v>132</v>
      </c>
      <c r="I13417">
        <v>0</v>
      </c>
      <c r="P13417">
        <v>0.421955386650603</v>
      </c>
      <c r="Q13417">
        <v>0</v>
      </c>
    </row>
    <row r="13418" spans="1:17">
      <c r="A13418" t="s">
        <v>122</v>
      </c>
      <c r="B13418">
        <v>2042</v>
      </c>
      <c r="C13418" t="s">
        <v>156</v>
      </c>
      <c r="D13418" t="s">
        <v>1066</v>
      </c>
      <c r="E13418" t="s">
        <v>167</v>
      </c>
      <c r="F13418" t="s">
        <v>159</v>
      </c>
      <c r="G13418" t="s">
        <v>158</v>
      </c>
      <c r="H13418" t="s">
        <v>135</v>
      </c>
      <c r="I13418">
        <v>0</v>
      </c>
      <c r="P13418">
        <v>0.421955386650603</v>
      </c>
      <c r="Q13418">
        <v>0</v>
      </c>
    </row>
    <row r="13419" spans="1:17">
      <c r="A13419" t="s">
        <v>122</v>
      </c>
      <c r="B13419">
        <v>2042</v>
      </c>
      <c r="C13419" t="s">
        <v>156</v>
      </c>
      <c r="D13419" t="s">
        <v>1066</v>
      </c>
      <c r="E13419" t="s">
        <v>167</v>
      </c>
      <c r="F13419" t="s">
        <v>159</v>
      </c>
      <c r="G13419" t="s">
        <v>158</v>
      </c>
      <c r="H13419" t="s">
        <v>136</v>
      </c>
      <c r="I13419">
        <v>0</v>
      </c>
      <c r="P13419">
        <v>0.421955386650603</v>
      </c>
      <c r="Q13419">
        <v>0</v>
      </c>
    </row>
    <row r="13420" spans="1:17">
      <c r="A13420" t="s">
        <v>122</v>
      </c>
      <c r="B13420">
        <v>2042</v>
      </c>
      <c r="C13420" t="s">
        <v>156</v>
      </c>
      <c r="D13420" t="s">
        <v>1066</v>
      </c>
      <c r="E13420" t="s">
        <v>167</v>
      </c>
      <c r="F13420" t="s">
        <v>126</v>
      </c>
      <c r="G13420" t="s">
        <v>158</v>
      </c>
      <c r="H13420" t="s">
        <v>132</v>
      </c>
      <c r="I13420">
        <v>0</v>
      </c>
      <c r="P13420">
        <v>0.421955386650603</v>
      </c>
      <c r="Q13420">
        <v>0</v>
      </c>
    </row>
    <row r="13421" spans="1:17">
      <c r="A13421" t="s">
        <v>122</v>
      </c>
      <c r="B13421">
        <v>2042</v>
      </c>
      <c r="C13421" t="s">
        <v>156</v>
      </c>
      <c r="D13421" t="s">
        <v>1066</v>
      </c>
      <c r="E13421" t="s">
        <v>167</v>
      </c>
      <c r="F13421" t="s">
        <v>126</v>
      </c>
      <c r="G13421" t="s">
        <v>158</v>
      </c>
      <c r="H13421" t="s">
        <v>135</v>
      </c>
      <c r="I13421">
        <v>0</v>
      </c>
      <c r="P13421">
        <v>0.421955386650603</v>
      </c>
      <c r="Q13421">
        <v>0</v>
      </c>
    </row>
    <row r="13422" spans="1:17">
      <c r="A13422" t="s">
        <v>122</v>
      </c>
      <c r="B13422">
        <v>2042</v>
      </c>
      <c r="C13422" t="s">
        <v>156</v>
      </c>
      <c r="D13422" t="s">
        <v>1066</v>
      </c>
      <c r="E13422" t="s">
        <v>167</v>
      </c>
      <c r="F13422" t="s">
        <v>126</v>
      </c>
      <c r="G13422" t="s">
        <v>158</v>
      </c>
      <c r="H13422" t="s">
        <v>136</v>
      </c>
      <c r="I13422">
        <v>0</v>
      </c>
      <c r="P13422">
        <v>0.421955386650603</v>
      </c>
      <c r="Q13422">
        <v>0</v>
      </c>
    </row>
    <row r="13423" spans="1:17">
      <c r="A13423" t="s">
        <v>122</v>
      </c>
      <c r="B13423">
        <v>2042</v>
      </c>
      <c r="C13423" t="s">
        <v>156</v>
      </c>
      <c r="D13423" t="s">
        <v>1066</v>
      </c>
      <c r="E13423" t="s">
        <v>167</v>
      </c>
      <c r="F13423" t="s">
        <v>165</v>
      </c>
      <c r="G13423" t="s">
        <v>158</v>
      </c>
      <c r="H13423" t="s">
        <v>132</v>
      </c>
      <c r="I13423">
        <v>0</v>
      </c>
      <c r="P13423">
        <v>0.421955386650603</v>
      </c>
      <c r="Q13423">
        <v>0</v>
      </c>
    </row>
    <row r="13424" spans="1:17">
      <c r="A13424" t="s">
        <v>122</v>
      </c>
      <c r="B13424">
        <v>2042</v>
      </c>
      <c r="C13424" t="s">
        <v>156</v>
      </c>
      <c r="D13424" t="s">
        <v>1066</v>
      </c>
      <c r="E13424" t="s">
        <v>167</v>
      </c>
      <c r="F13424" t="s">
        <v>165</v>
      </c>
      <c r="G13424" t="s">
        <v>158</v>
      </c>
      <c r="H13424" t="s">
        <v>135</v>
      </c>
      <c r="I13424">
        <v>0</v>
      </c>
      <c r="P13424">
        <v>0.421955386650603</v>
      </c>
      <c r="Q13424">
        <v>0</v>
      </c>
    </row>
    <row r="13425" spans="1:17">
      <c r="A13425" t="s">
        <v>122</v>
      </c>
      <c r="B13425">
        <v>2042</v>
      </c>
      <c r="C13425" t="s">
        <v>156</v>
      </c>
      <c r="D13425" t="s">
        <v>1066</v>
      </c>
      <c r="E13425" t="s">
        <v>167</v>
      </c>
      <c r="F13425" t="s">
        <v>165</v>
      </c>
      <c r="G13425" t="s">
        <v>158</v>
      </c>
      <c r="H13425" t="s">
        <v>136</v>
      </c>
      <c r="I13425">
        <v>0</v>
      </c>
      <c r="P13425">
        <v>0.421955386650603</v>
      </c>
      <c r="Q13425">
        <v>0</v>
      </c>
    </row>
    <row r="13426" spans="1:17">
      <c r="A13426" t="s">
        <v>122</v>
      </c>
      <c r="B13426">
        <v>2042</v>
      </c>
      <c r="C13426" t="s">
        <v>156</v>
      </c>
      <c r="D13426" t="s">
        <v>1066</v>
      </c>
      <c r="E13426" t="s">
        <v>167</v>
      </c>
      <c r="F13426" t="s">
        <v>166</v>
      </c>
      <c r="G13426" t="s">
        <v>158</v>
      </c>
      <c r="H13426" t="s">
        <v>132</v>
      </c>
      <c r="I13426">
        <v>0</v>
      </c>
      <c r="P13426">
        <v>0.421955386650603</v>
      </c>
      <c r="Q13426">
        <v>0</v>
      </c>
    </row>
    <row r="13427" spans="1:17">
      <c r="A13427" t="s">
        <v>122</v>
      </c>
      <c r="B13427">
        <v>2042</v>
      </c>
      <c r="C13427" t="s">
        <v>156</v>
      </c>
      <c r="D13427" t="s">
        <v>1066</v>
      </c>
      <c r="E13427" t="s">
        <v>167</v>
      </c>
      <c r="F13427" t="s">
        <v>166</v>
      </c>
      <c r="G13427" t="s">
        <v>158</v>
      </c>
      <c r="H13427" t="s">
        <v>135</v>
      </c>
      <c r="I13427">
        <v>0</v>
      </c>
      <c r="P13427">
        <v>0.421955386650603</v>
      </c>
      <c r="Q13427">
        <v>0</v>
      </c>
    </row>
    <row r="13428" spans="1:17">
      <c r="A13428" t="s">
        <v>122</v>
      </c>
      <c r="B13428">
        <v>2042</v>
      </c>
      <c r="C13428" t="s">
        <v>156</v>
      </c>
      <c r="D13428" t="s">
        <v>1066</v>
      </c>
      <c r="E13428" t="s">
        <v>167</v>
      </c>
      <c r="F13428" t="s">
        <v>166</v>
      </c>
      <c r="G13428" t="s">
        <v>158</v>
      </c>
      <c r="H13428" t="s">
        <v>136</v>
      </c>
      <c r="I13428">
        <v>0</v>
      </c>
      <c r="P13428">
        <v>0.421955386650603</v>
      </c>
      <c r="Q13428">
        <v>0</v>
      </c>
    </row>
    <row r="13429" spans="1:17">
      <c r="A13429" t="s">
        <v>122</v>
      </c>
      <c r="B13429">
        <v>2042</v>
      </c>
      <c r="C13429" t="s">
        <v>156</v>
      </c>
      <c r="D13429" t="s">
        <v>1066</v>
      </c>
      <c r="E13429" t="s">
        <v>167</v>
      </c>
      <c r="F13429" t="s">
        <v>160</v>
      </c>
      <c r="G13429" t="s">
        <v>158</v>
      </c>
      <c r="H13429" t="s">
        <v>132</v>
      </c>
      <c r="I13429">
        <v>0</v>
      </c>
      <c r="P13429">
        <v>0.421955386650603</v>
      </c>
      <c r="Q13429">
        <v>0</v>
      </c>
    </row>
    <row r="13430" spans="1:17">
      <c r="A13430" t="s">
        <v>122</v>
      </c>
      <c r="B13430">
        <v>2042</v>
      </c>
      <c r="C13430" t="s">
        <v>156</v>
      </c>
      <c r="D13430" t="s">
        <v>1066</v>
      </c>
      <c r="E13430" t="s">
        <v>167</v>
      </c>
      <c r="F13430" t="s">
        <v>160</v>
      </c>
      <c r="G13430" t="s">
        <v>158</v>
      </c>
      <c r="H13430" t="s">
        <v>135</v>
      </c>
      <c r="I13430">
        <v>0</v>
      </c>
      <c r="P13430">
        <v>0.421955386650603</v>
      </c>
      <c r="Q13430">
        <v>0</v>
      </c>
    </row>
    <row r="13431" spans="1:17">
      <c r="A13431" t="s">
        <v>122</v>
      </c>
      <c r="B13431">
        <v>2042</v>
      </c>
      <c r="C13431" t="s">
        <v>156</v>
      </c>
      <c r="D13431" t="s">
        <v>1066</v>
      </c>
      <c r="E13431" t="s">
        <v>167</v>
      </c>
      <c r="F13431" t="s">
        <v>160</v>
      </c>
      <c r="G13431" t="s">
        <v>158</v>
      </c>
      <c r="H13431" t="s">
        <v>136</v>
      </c>
      <c r="I13431">
        <v>0</v>
      </c>
      <c r="P13431">
        <v>0.421955386650603</v>
      </c>
      <c r="Q13431">
        <v>0</v>
      </c>
    </row>
    <row r="13432" spans="1:17">
      <c r="A13432" t="s">
        <v>122</v>
      </c>
      <c r="B13432">
        <v>2042</v>
      </c>
      <c r="C13432" t="s">
        <v>157</v>
      </c>
      <c r="D13432" t="s">
        <v>1066</v>
      </c>
      <c r="E13432" t="s">
        <v>167</v>
      </c>
      <c r="F13432" t="s">
        <v>164</v>
      </c>
      <c r="G13432" t="s">
        <v>158</v>
      </c>
      <c r="H13432" t="s">
        <v>132</v>
      </c>
      <c r="I13432">
        <v>0</v>
      </c>
      <c r="P13432">
        <v>0.421955386650603</v>
      </c>
      <c r="Q13432">
        <v>0</v>
      </c>
    </row>
    <row r="13433" spans="1:17">
      <c r="A13433" t="s">
        <v>122</v>
      </c>
      <c r="B13433">
        <v>2042</v>
      </c>
      <c r="C13433" t="s">
        <v>157</v>
      </c>
      <c r="D13433" t="s">
        <v>1066</v>
      </c>
      <c r="E13433" t="s">
        <v>167</v>
      </c>
      <c r="F13433" t="s">
        <v>164</v>
      </c>
      <c r="G13433" t="s">
        <v>158</v>
      </c>
      <c r="H13433" t="s">
        <v>135</v>
      </c>
      <c r="I13433">
        <v>0</v>
      </c>
      <c r="P13433">
        <v>0.421955386650603</v>
      </c>
      <c r="Q13433">
        <v>0</v>
      </c>
    </row>
    <row r="13434" spans="1:17">
      <c r="A13434" t="s">
        <v>122</v>
      </c>
      <c r="B13434">
        <v>2042</v>
      </c>
      <c r="C13434" t="s">
        <v>157</v>
      </c>
      <c r="D13434" t="s">
        <v>1066</v>
      </c>
      <c r="E13434" t="s">
        <v>167</v>
      </c>
      <c r="F13434" t="s">
        <v>164</v>
      </c>
      <c r="G13434" t="s">
        <v>158</v>
      </c>
      <c r="H13434" t="s">
        <v>136</v>
      </c>
      <c r="I13434">
        <v>0</v>
      </c>
      <c r="P13434">
        <v>0.421955386650603</v>
      </c>
      <c r="Q13434">
        <v>0</v>
      </c>
    </row>
    <row r="13435" spans="1:17">
      <c r="A13435" t="s">
        <v>122</v>
      </c>
      <c r="B13435">
        <v>2042</v>
      </c>
      <c r="C13435" t="s">
        <v>157</v>
      </c>
      <c r="D13435" t="s">
        <v>1066</v>
      </c>
      <c r="E13435" t="s">
        <v>167</v>
      </c>
      <c r="F13435" t="s">
        <v>159</v>
      </c>
      <c r="G13435" t="s">
        <v>158</v>
      </c>
      <c r="H13435" t="s">
        <v>132</v>
      </c>
      <c r="I13435">
        <v>0</v>
      </c>
      <c r="P13435">
        <v>0.421955386650603</v>
      </c>
      <c r="Q13435">
        <v>0</v>
      </c>
    </row>
    <row r="13436" spans="1:17">
      <c r="A13436" t="s">
        <v>122</v>
      </c>
      <c r="B13436">
        <v>2042</v>
      </c>
      <c r="C13436" t="s">
        <v>157</v>
      </c>
      <c r="D13436" t="s">
        <v>1066</v>
      </c>
      <c r="E13436" t="s">
        <v>167</v>
      </c>
      <c r="F13436" t="s">
        <v>159</v>
      </c>
      <c r="G13436" t="s">
        <v>158</v>
      </c>
      <c r="H13436" t="s">
        <v>135</v>
      </c>
      <c r="I13436">
        <v>0</v>
      </c>
      <c r="P13436">
        <v>0.421955386650603</v>
      </c>
      <c r="Q13436">
        <v>0</v>
      </c>
    </row>
    <row r="13437" spans="1:17">
      <c r="A13437" t="s">
        <v>122</v>
      </c>
      <c r="B13437">
        <v>2042</v>
      </c>
      <c r="C13437" t="s">
        <v>157</v>
      </c>
      <c r="D13437" t="s">
        <v>1066</v>
      </c>
      <c r="E13437" t="s">
        <v>167</v>
      </c>
      <c r="F13437" t="s">
        <v>159</v>
      </c>
      <c r="G13437" t="s">
        <v>158</v>
      </c>
      <c r="H13437" t="s">
        <v>136</v>
      </c>
      <c r="I13437">
        <v>0</v>
      </c>
      <c r="P13437">
        <v>0.421955386650603</v>
      </c>
      <c r="Q13437">
        <v>0</v>
      </c>
    </row>
    <row r="13438" spans="1:17">
      <c r="A13438" t="s">
        <v>122</v>
      </c>
      <c r="B13438">
        <v>2042</v>
      </c>
      <c r="C13438" t="s">
        <v>157</v>
      </c>
      <c r="D13438" t="s">
        <v>1066</v>
      </c>
      <c r="E13438" t="s">
        <v>167</v>
      </c>
      <c r="F13438" t="s">
        <v>126</v>
      </c>
      <c r="G13438" t="s">
        <v>158</v>
      </c>
      <c r="H13438" t="s">
        <v>132</v>
      </c>
      <c r="I13438">
        <v>0</v>
      </c>
      <c r="P13438">
        <v>0.421955386650603</v>
      </c>
      <c r="Q13438">
        <v>0</v>
      </c>
    </row>
    <row r="13439" spans="1:17">
      <c r="A13439" t="s">
        <v>122</v>
      </c>
      <c r="B13439">
        <v>2042</v>
      </c>
      <c r="C13439" t="s">
        <v>157</v>
      </c>
      <c r="D13439" t="s">
        <v>1066</v>
      </c>
      <c r="E13439" t="s">
        <v>167</v>
      </c>
      <c r="F13439" t="s">
        <v>126</v>
      </c>
      <c r="G13439" t="s">
        <v>158</v>
      </c>
      <c r="H13439" t="s">
        <v>135</v>
      </c>
      <c r="I13439">
        <v>0</v>
      </c>
      <c r="P13439">
        <v>0.421955386650603</v>
      </c>
      <c r="Q13439">
        <v>0</v>
      </c>
    </row>
    <row r="13440" spans="1:17">
      <c r="A13440" t="s">
        <v>122</v>
      </c>
      <c r="B13440">
        <v>2042</v>
      </c>
      <c r="C13440" t="s">
        <v>157</v>
      </c>
      <c r="D13440" t="s">
        <v>1066</v>
      </c>
      <c r="E13440" t="s">
        <v>167</v>
      </c>
      <c r="F13440" t="s">
        <v>126</v>
      </c>
      <c r="G13440" t="s">
        <v>158</v>
      </c>
      <c r="H13440" t="s">
        <v>136</v>
      </c>
      <c r="I13440">
        <v>0</v>
      </c>
      <c r="P13440">
        <v>0.421955386650603</v>
      </c>
      <c r="Q13440">
        <v>0</v>
      </c>
    </row>
    <row r="13441" spans="1:17">
      <c r="A13441" t="s">
        <v>122</v>
      </c>
      <c r="B13441">
        <v>2042</v>
      </c>
      <c r="C13441" t="s">
        <v>157</v>
      </c>
      <c r="D13441" t="s">
        <v>1066</v>
      </c>
      <c r="E13441" t="s">
        <v>167</v>
      </c>
      <c r="F13441" t="s">
        <v>165</v>
      </c>
      <c r="G13441" t="s">
        <v>158</v>
      </c>
      <c r="H13441" t="s">
        <v>132</v>
      </c>
      <c r="I13441">
        <v>0</v>
      </c>
      <c r="P13441">
        <v>0.421955386650603</v>
      </c>
      <c r="Q13441">
        <v>0</v>
      </c>
    </row>
    <row r="13442" spans="1:17">
      <c r="A13442" t="s">
        <v>122</v>
      </c>
      <c r="B13442">
        <v>2042</v>
      </c>
      <c r="C13442" t="s">
        <v>157</v>
      </c>
      <c r="D13442" t="s">
        <v>1066</v>
      </c>
      <c r="E13442" t="s">
        <v>167</v>
      </c>
      <c r="F13442" t="s">
        <v>165</v>
      </c>
      <c r="G13442" t="s">
        <v>158</v>
      </c>
      <c r="H13442" t="s">
        <v>135</v>
      </c>
      <c r="I13442">
        <v>0</v>
      </c>
      <c r="P13442">
        <v>0.421955386650603</v>
      </c>
      <c r="Q13442">
        <v>0</v>
      </c>
    </row>
    <row r="13443" spans="1:17">
      <c r="A13443" t="s">
        <v>122</v>
      </c>
      <c r="B13443">
        <v>2042</v>
      </c>
      <c r="C13443" t="s">
        <v>157</v>
      </c>
      <c r="D13443" t="s">
        <v>1066</v>
      </c>
      <c r="E13443" t="s">
        <v>167</v>
      </c>
      <c r="F13443" t="s">
        <v>165</v>
      </c>
      <c r="G13443" t="s">
        <v>158</v>
      </c>
      <c r="H13443" t="s">
        <v>136</v>
      </c>
      <c r="I13443">
        <v>0</v>
      </c>
      <c r="P13443">
        <v>0.421955386650603</v>
      </c>
      <c r="Q13443">
        <v>0</v>
      </c>
    </row>
    <row r="13444" spans="1:17">
      <c r="A13444" t="s">
        <v>122</v>
      </c>
      <c r="B13444">
        <v>2042</v>
      </c>
      <c r="C13444" t="s">
        <v>157</v>
      </c>
      <c r="D13444" t="s">
        <v>1066</v>
      </c>
      <c r="E13444" t="s">
        <v>167</v>
      </c>
      <c r="F13444" t="s">
        <v>166</v>
      </c>
      <c r="G13444" t="s">
        <v>158</v>
      </c>
      <c r="H13444" t="s">
        <v>132</v>
      </c>
      <c r="I13444">
        <v>0</v>
      </c>
      <c r="P13444">
        <v>0.421955386650603</v>
      </c>
      <c r="Q13444">
        <v>0</v>
      </c>
    </row>
    <row r="13445" spans="1:17">
      <c r="A13445" t="s">
        <v>122</v>
      </c>
      <c r="B13445">
        <v>2042</v>
      </c>
      <c r="C13445" t="s">
        <v>157</v>
      </c>
      <c r="D13445" t="s">
        <v>1066</v>
      </c>
      <c r="E13445" t="s">
        <v>167</v>
      </c>
      <c r="F13445" t="s">
        <v>166</v>
      </c>
      <c r="G13445" t="s">
        <v>158</v>
      </c>
      <c r="H13445" t="s">
        <v>135</v>
      </c>
      <c r="I13445">
        <v>0</v>
      </c>
      <c r="P13445">
        <v>0.421955386650603</v>
      </c>
      <c r="Q13445">
        <v>0</v>
      </c>
    </row>
    <row r="13446" spans="1:17">
      <c r="A13446" t="s">
        <v>122</v>
      </c>
      <c r="B13446">
        <v>2042</v>
      </c>
      <c r="C13446" t="s">
        <v>157</v>
      </c>
      <c r="D13446" t="s">
        <v>1066</v>
      </c>
      <c r="E13446" t="s">
        <v>167</v>
      </c>
      <c r="F13446" t="s">
        <v>166</v>
      </c>
      <c r="G13446" t="s">
        <v>158</v>
      </c>
      <c r="H13446" t="s">
        <v>136</v>
      </c>
      <c r="I13446">
        <v>0</v>
      </c>
      <c r="P13446">
        <v>0.421955386650603</v>
      </c>
      <c r="Q13446">
        <v>0</v>
      </c>
    </row>
    <row r="13447" spans="1:17">
      <c r="A13447" t="s">
        <v>122</v>
      </c>
      <c r="B13447">
        <v>2042</v>
      </c>
      <c r="C13447" t="s">
        <v>157</v>
      </c>
      <c r="D13447" t="s">
        <v>1066</v>
      </c>
      <c r="E13447" t="s">
        <v>167</v>
      </c>
      <c r="F13447" t="s">
        <v>160</v>
      </c>
      <c r="G13447" t="s">
        <v>158</v>
      </c>
      <c r="H13447" t="s">
        <v>132</v>
      </c>
      <c r="I13447">
        <v>0</v>
      </c>
      <c r="P13447">
        <v>0.421955386650603</v>
      </c>
      <c r="Q13447">
        <v>0</v>
      </c>
    </row>
    <row r="13448" spans="1:17">
      <c r="A13448" t="s">
        <v>122</v>
      </c>
      <c r="B13448">
        <v>2042</v>
      </c>
      <c r="C13448" t="s">
        <v>157</v>
      </c>
      <c r="D13448" t="s">
        <v>1066</v>
      </c>
      <c r="E13448" t="s">
        <v>167</v>
      </c>
      <c r="F13448" t="s">
        <v>160</v>
      </c>
      <c r="G13448" t="s">
        <v>158</v>
      </c>
      <c r="H13448" t="s">
        <v>135</v>
      </c>
      <c r="I13448">
        <v>44020984.936558701</v>
      </c>
      <c r="P13448">
        <v>0.421955386650603</v>
      </c>
      <c r="Q13448">
        <v>18574891.719645999</v>
      </c>
    </row>
    <row r="13449" spans="1:17">
      <c r="A13449" t="s">
        <v>122</v>
      </c>
      <c r="B13449">
        <v>2042</v>
      </c>
      <c r="C13449" t="s">
        <v>157</v>
      </c>
      <c r="D13449" t="s">
        <v>1066</v>
      </c>
      <c r="E13449" t="s">
        <v>167</v>
      </c>
      <c r="F13449" t="s">
        <v>160</v>
      </c>
      <c r="G13449" t="s">
        <v>158</v>
      </c>
      <c r="H13449" t="s">
        <v>136</v>
      </c>
      <c r="I13449">
        <v>0</v>
      </c>
      <c r="P13449">
        <v>0.421955386650603</v>
      </c>
      <c r="Q13449">
        <v>0</v>
      </c>
    </row>
    <row r="13450" spans="1:17">
      <c r="A13450" t="s">
        <v>122</v>
      </c>
      <c r="B13450">
        <v>2042</v>
      </c>
      <c r="C13450" t="s">
        <v>140</v>
      </c>
      <c r="D13450" t="s">
        <v>1064</v>
      </c>
      <c r="E13450" t="s">
        <v>167</v>
      </c>
      <c r="F13450" t="s">
        <v>164</v>
      </c>
      <c r="G13450" t="s">
        <v>1065</v>
      </c>
      <c r="H13450" t="s">
        <v>132</v>
      </c>
      <c r="I13450">
        <v>0</v>
      </c>
      <c r="P13450">
        <v>0.421955386650603</v>
      </c>
      <c r="Q13450">
        <v>0</v>
      </c>
    </row>
    <row r="13451" spans="1:17">
      <c r="A13451" t="s">
        <v>122</v>
      </c>
      <c r="B13451">
        <v>2042</v>
      </c>
      <c r="C13451" t="s">
        <v>140</v>
      </c>
      <c r="D13451" t="s">
        <v>1064</v>
      </c>
      <c r="E13451" t="s">
        <v>167</v>
      </c>
      <c r="F13451" t="s">
        <v>164</v>
      </c>
      <c r="G13451" t="s">
        <v>1065</v>
      </c>
      <c r="H13451" t="s">
        <v>135</v>
      </c>
      <c r="I13451">
        <v>0</v>
      </c>
      <c r="P13451">
        <v>0.421955386650603</v>
      </c>
      <c r="Q13451">
        <v>0</v>
      </c>
    </row>
    <row r="13452" spans="1:17">
      <c r="A13452" t="s">
        <v>122</v>
      </c>
      <c r="B13452">
        <v>2042</v>
      </c>
      <c r="C13452" t="s">
        <v>140</v>
      </c>
      <c r="D13452" t="s">
        <v>1064</v>
      </c>
      <c r="E13452" t="s">
        <v>167</v>
      </c>
      <c r="F13452" t="s">
        <v>164</v>
      </c>
      <c r="G13452" t="s">
        <v>1065</v>
      </c>
      <c r="H13452" t="s">
        <v>136</v>
      </c>
      <c r="I13452">
        <v>0</v>
      </c>
      <c r="P13452">
        <v>0.421955386650603</v>
      </c>
      <c r="Q13452">
        <v>0</v>
      </c>
    </row>
    <row r="13453" spans="1:17">
      <c r="A13453" t="s">
        <v>122</v>
      </c>
      <c r="B13453">
        <v>2042</v>
      </c>
      <c r="C13453" t="s">
        <v>140</v>
      </c>
      <c r="D13453" t="s">
        <v>1064</v>
      </c>
      <c r="E13453" t="s">
        <v>167</v>
      </c>
      <c r="F13453" t="s">
        <v>159</v>
      </c>
      <c r="G13453" t="s">
        <v>1065</v>
      </c>
      <c r="H13453" t="s">
        <v>132</v>
      </c>
      <c r="I13453">
        <v>0</v>
      </c>
      <c r="P13453">
        <v>0.421955386650603</v>
      </c>
      <c r="Q13453">
        <v>0</v>
      </c>
    </row>
    <row r="13454" spans="1:17">
      <c r="A13454" t="s">
        <v>122</v>
      </c>
      <c r="B13454">
        <v>2042</v>
      </c>
      <c r="C13454" t="s">
        <v>140</v>
      </c>
      <c r="D13454" t="s">
        <v>1064</v>
      </c>
      <c r="E13454" t="s">
        <v>167</v>
      </c>
      <c r="F13454" t="s">
        <v>159</v>
      </c>
      <c r="G13454" t="s">
        <v>1065</v>
      </c>
      <c r="H13454" t="s">
        <v>135</v>
      </c>
      <c r="I13454">
        <v>0</v>
      </c>
      <c r="P13454">
        <v>0.421955386650603</v>
      </c>
      <c r="Q13454">
        <v>0</v>
      </c>
    </row>
    <row r="13455" spans="1:17">
      <c r="A13455" t="s">
        <v>122</v>
      </c>
      <c r="B13455">
        <v>2042</v>
      </c>
      <c r="C13455" t="s">
        <v>140</v>
      </c>
      <c r="D13455" t="s">
        <v>1064</v>
      </c>
      <c r="E13455" t="s">
        <v>167</v>
      </c>
      <c r="F13455" t="s">
        <v>159</v>
      </c>
      <c r="G13455" t="s">
        <v>1065</v>
      </c>
      <c r="H13455" t="s">
        <v>136</v>
      </c>
      <c r="I13455">
        <v>0</v>
      </c>
      <c r="P13455">
        <v>0.421955386650603</v>
      </c>
      <c r="Q13455">
        <v>0</v>
      </c>
    </row>
    <row r="13456" spans="1:17">
      <c r="A13456" t="s">
        <v>122</v>
      </c>
      <c r="B13456">
        <v>2042</v>
      </c>
      <c r="C13456" t="s">
        <v>140</v>
      </c>
      <c r="D13456" t="s">
        <v>1064</v>
      </c>
      <c r="E13456" t="s">
        <v>167</v>
      </c>
      <c r="F13456" t="s">
        <v>126</v>
      </c>
      <c r="G13456" t="s">
        <v>1065</v>
      </c>
      <c r="H13456" t="s">
        <v>132</v>
      </c>
      <c r="I13456">
        <v>0</v>
      </c>
      <c r="P13456">
        <v>0.421955386650603</v>
      </c>
      <c r="Q13456">
        <v>0</v>
      </c>
    </row>
    <row r="13457" spans="1:17">
      <c r="A13457" t="s">
        <v>122</v>
      </c>
      <c r="B13457">
        <v>2042</v>
      </c>
      <c r="C13457" t="s">
        <v>140</v>
      </c>
      <c r="D13457" t="s">
        <v>1064</v>
      </c>
      <c r="E13457" t="s">
        <v>167</v>
      </c>
      <c r="F13457" t="s">
        <v>126</v>
      </c>
      <c r="G13457" t="s">
        <v>1065</v>
      </c>
      <c r="H13457" t="s">
        <v>135</v>
      </c>
      <c r="I13457">
        <v>0</v>
      </c>
      <c r="P13457">
        <v>0.421955386650603</v>
      </c>
      <c r="Q13457">
        <v>0</v>
      </c>
    </row>
    <row r="13458" spans="1:17">
      <c r="A13458" t="s">
        <v>122</v>
      </c>
      <c r="B13458">
        <v>2042</v>
      </c>
      <c r="C13458" t="s">
        <v>140</v>
      </c>
      <c r="D13458" t="s">
        <v>1064</v>
      </c>
      <c r="E13458" t="s">
        <v>167</v>
      </c>
      <c r="F13458" t="s">
        <v>126</v>
      </c>
      <c r="G13458" t="s">
        <v>1065</v>
      </c>
      <c r="H13458" t="s">
        <v>136</v>
      </c>
      <c r="I13458">
        <v>52587352.862592399</v>
      </c>
      <c r="P13458">
        <v>0.421955386650603</v>
      </c>
      <c r="Q13458">
        <v>22189516.810066901</v>
      </c>
    </row>
    <row r="13459" spans="1:17">
      <c r="A13459" t="s">
        <v>122</v>
      </c>
      <c r="B13459">
        <v>2042</v>
      </c>
      <c r="C13459" t="s">
        <v>140</v>
      </c>
      <c r="D13459" t="s">
        <v>1064</v>
      </c>
      <c r="E13459" t="s">
        <v>167</v>
      </c>
      <c r="F13459" t="s">
        <v>165</v>
      </c>
      <c r="G13459" t="s">
        <v>1065</v>
      </c>
      <c r="H13459" t="s">
        <v>132</v>
      </c>
      <c r="I13459">
        <v>0</v>
      </c>
      <c r="P13459">
        <v>0.421955386650603</v>
      </c>
      <c r="Q13459">
        <v>0</v>
      </c>
    </row>
    <row r="13460" spans="1:17">
      <c r="A13460" t="s">
        <v>122</v>
      </c>
      <c r="B13460">
        <v>2042</v>
      </c>
      <c r="C13460" t="s">
        <v>140</v>
      </c>
      <c r="D13460" t="s">
        <v>1064</v>
      </c>
      <c r="E13460" t="s">
        <v>167</v>
      </c>
      <c r="F13460" t="s">
        <v>165</v>
      </c>
      <c r="G13460" t="s">
        <v>1065</v>
      </c>
      <c r="H13460" t="s">
        <v>135</v>
      </c>
      <c r="I13460">
        <v>0</v>
      </c>
      <c r="P13460">
        <v>0.421955386650603</v>
      </c>
      <c r="Q13460">
        <v>0</v>
      </c>
    </row>
    <row r="13461" spans="1:17">
      <c r="A13461" t="s">
        <v>122</v>
      </c>
      <c r="B13461">
        <v>2042</v>
      </c>
      <c r="C13461" t="s">
        <v>140</v>
      </c>
      <c r="D13461" t="s">
        <v>1064</v>
      </c>
      <c r="E13461" t="s">
        <v>167</v>
      </c>
      <c r="F13461" t="s">
        <v>165</v>
      </c>
      <c r="G13461" t="s">
        <v>1065</v>
      </c>
      <c r="H13461" t="s">
        <v>136</v>
      </c>
      <c r="I13461">
        <v>0</v>
      </c>
      <c r="P13461">
        <v>0.421955386650603</v>
      </c>
      <c r="Q13461">
        <v>0</v>
      </c>
    </row>
    <row r="13462" spans="1:17">
      <c r="A13462" t="s">
        <v>122</v>
      </c>
      <c r="B13462">
        <v>2042</v>
      </c>
      <c r="C13462" t="s">
        <v>140</v>
      </c>
      <c r="D13462" t="s">
        <v>1064</v>
      </c>
      <c r="E13462" t="s">
        <v>167</v>
      </c>
      <c r="F13462" t="s">
        <v>166</v>
      </c>
      <c r="G13462" t="s">
        <v>1065</v>
      </c>
      <c r="H13462" t="s">
        <v>132</v>
      </c>
      <c r="I13462">
        <v>0</v>
      </c>
      <c r="P13462">
        <v>0.421955386650603</v>
      </c>
      <c r="Q13462">
        <v>0</v>
      </c>
    </row>
    <row r="13463" spans="1:17">
      <c r="A13463" t="s">
        <v>122</v>
      </c>
      <c r="B13463">
        <v>2042</v>
      </c>
      <c r="C13463" t="s">
        <v>140</v>
      </c>
      <c r="D13463" t="s">
        <v>1064</v>
      </c>
      <c r="E13463" t="s">
        <v>167</v>
      </c>
      <c r="F13463" t="s">
        <v>166</v>
      </c>
      <c r="G13463" t="s">
        <v>1065</v>
      </c>
      <c r="H13463" t="s">
        <v>135</v>
      </c>
      <c r="I13463">
        <v>0</v>
      </c>
      <c r="P13463">
        <v>0.421955386650603</v>
      </c>
      <c r="Q13463">
        <v>0</v>
      </c>
    </row>
    <row r="13464" spans="1:17">
      <c r="A13464" t="s">
        <v>122</v>
      </c>
      <c r="B13464">
        <v>2042</v>
      </c>
      <c r="C13464" t="s">
        <v>140</v>
      </c>
      <c r="D13464" t="s">
        <v>1064</v>
      </c>
      <c r="E13464" t="s">
        <v>167</v>
      </c>
      <c r="F13464" t="s">
        <v>166</v>
      </c>
      <c r="G13464" t="s">
        <v>1065</v>
      </c>
      <c r="H13464" t="s">
        <v>136</v>
      </c>
      <c r="I13464">
        <v>0</v>
      </c>
      <c r="P13464">
        <v>0.421955386650603</v>
      </c>
      <c r="Q13464">
        <v>0</v>
      </c>
    </row>
    <row r="13465" spans="1:17">
      <c r="A13465" t="s">
        <v>122</v>
      </c>
      <c r="B13465">
        <v>2042</v>
      </c>
      <c r="C13465" t="s">
        <v>140</v>
      </c>
      <c r="D13465" t="s">
        <v>1064</v>
      </c>
      <c r="E13465" t="s">
        <v>167</v>
      </c>
      <c r="F13465" t="s">
        <v>160</v>
      </c>
      <c r="G13465" t="s">
        <v>1065</v>
      </c>
      <c r="H13465" t="s">
        <v>132</v>
      </c>
      <c r="I13465">
        <v>0</v>
      </c>
      <c r="P13465">
        <v>0.421955386650603</v>
      </c>
      <c r="Q13465">
        <v>0</v>
      </c>
    </row>
    <row r="13466" spans="1:17">
      <c r="A13466" t="s">
        <v>122</v>
      </c>
      <c r="B13466">
        <v>2042</v>
      </c>
      <c r="C13466" t="s">
        <v>140</v>
      </c>
      <c r="D13466" t="s">
        <v>1064</v>
      </c>
      <c r="E13466" t="s">
        <v>167</v>
      </c>
      <c r="F13466" t="s">
        <v>160</v>
      </c>
      <c r="G13466" t="s">
        <v>1065</v>
      </c>
      <c r="H13466" t="s">
        <v>135</v>
      </c>
      <c r="I13466">
        <v>0</v>
      </c>
      <c r="P13466">
        <v>0.421955386650603</v>
      </c>
      <c r="Q13466">
        <v>0</v>
      </c>
    </row>
    <row r="13467" spans="1:17">
      <c r="A13467" t="s">
        <v>122</v>
      </c>
      <c r="B13467">
        <v>2042</v>
      </c>
      <c r="C13467" t="s">
        <v>140</v>
      </c>
      <c r="D13467" t="s">
        <v>1064</v>
      </c>
      <c r="E13467" t="s">
        <v>167</v>
      </c>
      <c r="F13467" t="s">
        <v>160</v>
      </c>
      <c r="G13467" t="s">
        <v>1065</v>
      </c>
      <c r="H13467" t="s">
        <v>136</v>
      </c>
      <c r="I13467">
        <v>0</v>
      </c>
      <c r="P13467">
        <v>0.421955386650603</v>
      </c>
      <c r="Q13467">
        <v>0</v>
      </c>
    </row>
    <row r="13468" spans="1:17">
      <c r="A13468" t="s">
        <v>122</v>
      </c>
      <c r="B13468">
        <v>2042</v>
      </c>
      <c r="C13468" t="s">
        <v>16</v>
      </c>
      <c r="D13468" t="s">
        <v>1062</v>
      </c>
      <c r="E13468" t="s">
        <v>162</v>
      </c>
      <c r="F13468" t="s">
        <v>164</v>
      </c>
      <c r="G13468" t="s">
        <v>1063</v>
      </c>
      <c r="H13468" t="s">
        <v>132</v>
      </c>
      <c r="I13468">
        <v>0</v>
      </c>
      <c r="P13468">
        <v>0.421955386650603</v>
      </c>
      <c r="Q13468">
        <v>0</v>
      </c>
    </row>
    <row r="13469" spans="1:17">
      <c r="A13469" t="s">
        <v>122</v>
      </c>
      <c r="B13469">
        <v>2042</v>
      </c>
      <c r="C13469" t="s">
        <v>16</v>
      </c>
      <c r="D13469" t="s">
        <v>1062</v>
      </c>
      <c r="E13469" t="s">
        <v>162</v>
      </c>
      <c r="F13469" t="s">
        <v>164</v>
      </c>
      <c r="G13469" t="s">
        <v>1063</v>
      </c>
      <c r="H13469" t="s">
        <v>135</v>
      </c>
      <c r="I13469">
        <v>0</v>
      </c>
      <c r="P13469">
        <v>0.421955386650603</v>
      </c>
      <c r="Q13469">
        <v>0</v>
      </c>
    </row>
    <row r="13470" spans="1:17">
      <c r="A13470" t="s">
        <v>122</v>
      </c>
      <c r="B13470">
        <v>2042</v>
      </c>
      <c r="C13470" t="s">
        <v>16</v>
      </c>
      <c r="D13470" t="s">
        <v>1062</v>
      </c>
      <c r="E13470" t="s">
        <v>162</v>
      </c>
      <c r="F13470" t="s">
        <v>164</v>
      </c>
      <c r="G13470" t="s">
        <v>1063</v>
      </c>
      <c r="H13470" t="s">
        <v>136</v>
      </c>
      <c r="I13470">
        <v>0</v>
      </c>
      <c r="P13470">
        <v>0.421955386650603</v>
      </c>
      <c r="Q13470">
        <v>0</v>
      </c>
    </row>
    <row r="13471" spans="1:17">
      <c r="A13471" t="s">
        <v>122</v>
      </c>
      <c r="B13471">
        <v>2042</v>
      </c>
      <c r="C13471" t="s">
        <v>16</v>
      </c>
      <c r="D13471" t="s">
        <v>1062</v>
      </c>
      <c r="E13471" t="s">
        <v>162</v>
      </c>
      <c r="F13471" t="s">
        <v>159</v>
      </c>
      <c r="G13471" t="s">
        <v>1063</v>
      </c>
      <c r="H13471" t="s">
        <v>132</v>
      </c>
      <c r="I13471">
        <v>0</v>
      </c>
      <c r="P13471">
        <v>0.421955386650603</v>
      </c>
      <c r="Q13471">
        <v>0</v>
      </c>
    </row>
    <row r="13472" spans="1:17">
      <c r="A13472" t="s">
        <v>122</v>
      </c>
      <c r="B13472">
        <v>2042</v>
      </c>
      <c r="C13472" t="s">
        <v>16</v>
      </c>
      <c r="D13472" t="s">
        <v>1062</v>
      </c>
      <c r="E13472" t="s">
        <v>162</v>
      </c>
      <c r="F13472" t="s">
        <v>159</v>
      </c>
      <c r="G13472" t="s">
        <v>1063</v>
      </c>
      <c r="H13472" t="s">
        <v>135</v>
      </c>
      <c r="I13472">
        <v>0</v>
      </c>
      <c r="P13472">
        <v>0.421955386650603</v>
      </c>
      <c r="Q13472">
        <v>0</v>
      </c>
    </row>
    <row r="13473" spans="1:17">
      <c r="A13473" t="s">
        <v>122</v>
      </c>
      <c r="B13473">
        <v>2042</v>
      </c>
      <c r="C13473" t="s">
        <v>16</v>
      </c>
      <c r="D13473" t="s">
        <v>1062</v>
      </c>
      <c r="E13473" t="s">
        <v>162</v>
      </c>
      <c r="F13473" t="s">
        <v>159</v>
      </c>
      <c r="G13473" t="s">
        <v>1063</v>
      </c>
      <c r="H13473" t="s">
        <v>136</v>
      </c>
      <c r="I13473">
        <v>0</v>
      </c>
      <c r="P13473">
        <v>0.421955386650603</v>
      </c>
      <c r="Q13473">
        <v>0</v>
      </c>
    </row>
    <row r="13474" spans="1:17">
      <c r="A13474" t="s">
        <v>122</v>
      </c>
      <c r="B13474">
        <v>2042</v>
      </c>
      <c r="C13474" t="s">
        <v>16</v>
      </c>
      <c r="D13474" t="s">
        <v>1062</v>
      </c>
      <c r="E13474" t="s">
        <v>162</v>
      </c>
      <c r="F13474" t="s">
        <v>126</v>
      </c>
      <c r="G13474" t="s">
        <v>1063</v>
      </c>
      <c r="H13474" t="s">
        <v>132</v>
      </c>
      <c r="I13474">
        <v>0</v>
      </c>
      <c r="P13474">
        <v>0.421955386650603</v>
      </c>
      <c r="Q13474">
        <v>0</v>
      </c>
    </row>
    <row r="13475" spans="1:17">
      <c r="A13475" t="s">
        <v>122</v>
      </c>
      <c r="B13475">
        <v>2042</v>
      </c>
      <c r="C13475" t="s">
        <v>16</v>
      </c>
      <c r="D13475" t="s">
        <v>1062</v>
      </c>
      <c r="E13475" t="s">
        <v>162</v>
      </c>
      <c r="F13475" t="s">
        <v>126</v>
      </c>
      <c r="G13475" t="s">
        <v>1063</v>
      </c>
      <c r="H13475" t="s">
        <v>135</v>
      </c>
      <c r="I13475">
        <v>0</v>
      </c>
      <c r="P13475">
        <v>0.421955386650603</v>
      </c>
      <c r="Q13475">
        <v>0</v>
      </c>
    </row>
    <row r="13476" spans="1:17">
      <c r="A13476" t="s">
        <v>122</v>
      </c>
      <c r="B13476">
        <v>2042</v>
      </c>
      <c r="C13476" t="s">
        <v>16</v>
      </c>
      <c r="D13476" t="s">
        <v>1062</v>
      </c>
      <c r="E13476" t="s">
        <v>162</v>
      </c>
      <c r="F13476" t="s">
        <v>126</v>
      </c>
      <c r="G13476" t="s">
        <v>1063</v>
      </c>
      <c r="H13476" t="s">
        <v>136</v>
      </c>
      <c r="I13476">
        <v>0</v>
      </c>
      <c r="P13476">
        <v>0.421955386650603</v>
      </c>
      <c r="Q13476">
        <v>0</v>
      </c>
    </row>
    <row r="13477" spans="1:17">
      <c r="A13477" t="s">
        <v>122</v>
      </c>
      <c r="B13477">
        <v>2042</v>
      </c>
      <c r="C13477" t="s">
        <v>16</v>
      </c>
      <c r="D13477" t="s">
        <v>1062</v>
      </c>
      <c r="E13477" t="s">
        <v>162</v>
      </c>
      <c r="F13477" t="s">
        <v>165</v>
      </c>
      <c r="G13477" t="s">
        <v>1063</v>
      </c>
      <c r="H13477" t="s">
        <v>132</v>
      </c>
      <c r="I13477">
        <v>0</v>
      </c>
      <c r="P13477">
        <v>0.421955386650603</v>
      </c>
      <c r="Q13477">
        <v>0</v>
      </c>
    </row>
    <row r="13478" spans="1:17">
      <c r="A13478" t="s">
        <v>122</v>
      </c>
      <c r="B13478">
        <v>2042</v>
      </c>
      <c r="C13478" t="s">
        <v>16</v>
      </c>
      <c r="D13478" t="s">
        <v>1062</v>
      </c>
      <c r="E13478" t="s">
        <v>162</v>
      </c>
      <c r="F13478" t="s">
        <v>165</v>
      </c>
      <c r="G13478" t="s">
        <v>1063</v>
      </c>
      <c r="H13478" t="s">
        <v>135</v>
      </c>
      <c r="I13478">
        <v>0</v>
      </c>
      <c r="P13478">
        <v>0.421955386650603</v>
      </c>
      <c r="Q13478">
        <v>0</v>
      </c>
    </row>
    <row r="13479" spans="1:17">
      <c r="A13479" t="s">
        <v>122</v>
      </c>
      <c r="B13479">
        <v>2042</v>
      </c>
      <c r="C13479" t="s">
        <v>16</v>
      </c>
      <c r="D13479" t="s">
        <v>1062</v>
      </c>
      <c r="E13479" t="s">
        <v>162</v>
      </c>
      <c r="F13479" t="s">
        <v>165</v>
      </c>
      <c r="G13479" t="s">
        <v>1063</v>
      </c>
      <c r="H13479" t="s">
        <v>136</v>
      </c>
      <c r="I13479">
        <v>0</v>
      </c>
      <c r="P13479">
        <v>0.421955386650603</v>
      </c>
      <c r="Q13479">
        <v>0</v>
      </c>
    </row>
    <row r="13480" spans="1:17">
      <c r="A13480" t="s">
        <v>122</v>
      </c>
      <c r="B13480">
        <v>2042</v>
      </c>
      <c r="C13480" t="s">
        <v>16</v>
      </c>
      <c r="D13480" t="s">
        <v>1062</v>
      </c>
      <c r="E13480" t="s">
        <v>162</v>
      </c>
      <c r="F13480" t="s">
        <v>166</v>
      </c>
      <c r="G13480" t="s">
        <v>1063</v>
      </c>
      <c r="H13480" t="s">
        <v>132</v>
      </c>
      <c r="I13480">
        <v>0</v>
      </c>
      <c r="P13480">
        <v>0.421955386650603</v>
      </c>
      <c r="Q13480">
        <v>0</v>
      </c>
    </row>
    <row r="13481" spans="1:17">
      <c r="A13481" t="s">
        <v>122</v>
      </c>
      <c r="B13481">
        <v>2042</v>
      </c>
      <c r="C13481" t="s">
        <v>16</v>
      </c>
      <c r="D13481" t="s">
        <v>1062</v>
      </c>
      <c r="E13481" t="s">
        <v>162</v>
      </c>
      <c r="F13481" t="s">
        <v>166</v>
      </c>
      <c r="G13481" t="s">
        <v>1063</v>
      </c>
      <c r="H13481" t="s">
        <v>135</v>
      </c>
      <c r="I13481">
        <v>0</v>
      </c>
      <c r="P13481">
        <v>0.421955386650603</v>
      </c>
      <c r="Q13481">
        <v>0</v>
      </c>
    </row>
    <row r="13482" spans="1:17">
      <c r="A13482" t="s">
        <v>122</v>
      </c>
      <c r="B13482">
        <v>2042</v>
      </c>
      <c r="C13482" t="s">
        <v>16</v>
      </c>
      <c r="D13482" t="s">
        <v>1062</v>
      </c>
      <c r="E13482" t="s">
        <v>162</v>
      </c>
      <c r="F13482" t="s">
        <v>166</v>
      </c>
      <c r="G13482" t="s">
        <v>1063</v>
      </c>
      <c r="H13482" t="s">
        <v>136</v>
      </c>
      <c r="I13482">
        <v>0</v>
      </c>
      <c r="P13482">
        <v>0.421955386650603</v>
      </c>
      <c r="Q13482">
        <v>0</v>
      </c>
    </row>
    <row r="13483" spans="1:17">
      <c r="A13483" t="s">
        <v>122</v>
      </c>
      <c r="B13483">
        <v>2042</v>
      </c>
      <c r="C13483" t="s">
        <v>16</v>
      </c>
      <c r="D13483" t="s">
        <v>1062</v>
      </c>
      <c r="E13483" t="s">
        <v>162</v>
      </c>
      <c r="F13483" t="s">
        <v>160</v>
      </c>
      <c r="G13483" t="s">
        <v>1063</v>
      </c>
      <c r="H13483" t="s">
        <v>132</v>
      </c>
      <c r="I13483">
        <v>0</v>
      </c>
      <c r="P13483">
        <v>0.421955386650603</v>
      </c>
      <c r="Q13483">
        <v>0</v>
      </c>
    </row>
    <row r="13484" spans="1:17">
      <c r="A13484" t="s">
        <v>122</v>
      </c>
      <c r="B13484">
        <v>2042</v>
      </c>
      <c r="C13484" t="s">
        <v>16</v>
      </c>
      <c r="D13484" t="s">
        <v>1062</v>
      </c>
      <c r="E13484" t="s">
        <v>162</v>
      </c>
      <c r="F13484" t="s">
        <v>160</v>
      </c>
      <c r="G13484" t="s">
        <v>1063</v>
      </c>
      <c r="H13484" t="s">
        <v>135</v>
      </c>
      <c r="I13484">
        <v>0</v>
      </c>
      <c r="P13484">
        <v>0.421955386650603</v>
      </c>
      <c r="Q13484">
        <v>0</v>
      </c>
    </row>
    <row r="13485" spans="1:17">
      <c r="A13485" t="s">
        <v>122</v>
      </c>
      <c r="B13485">
        <v>2042</v>
      </c>
      <c r="C13485" t="s">
        <v>16</v>
      </c>
      <c r="D13485" t="s">
        <v>1062</v>
      </c>
      <c r="E13485" t="s">
        <v>162</v>
      </c>
      <c r="F13485" t="s">
        <v>160</v>
      </c>
      <c r="G13485" t="s">
        <v>1063</v>
      </c>
      <c r="H13485" t="s">
        <v>136</v>
      </c>
      <c r="I13485">
        <v>0</v>
      </c>
      <c r="P13485">
        <v>0.421955386650603</v>
      </c>
      <c r="Q13485">
        <v>0</v>
      </c>
    </row>
    <row r="13486" spans="1:17">
      <c r="A13486" t="s">
        <v>122</v>
      </c>
      <c r="B13486">
        <v>2042</v>
      </c>
      <c r="C13486" t="s">
        <v>9</v>
      </c>
      <c r="D13486" t="s">
        <v>1064</v>
      </c>
      <c r="E13486" t="s">
        <v>162</v>
      </c>
      <c r="F13486" t="s">
        <v>164</v>
      </c>
      <c r="G13486" t="s">
        <v>1065</v>
      </c>
      <c r="H13486" t="s">
        <v>132</v>
      </c>
      <c r="I13486">
        <v>0</v>
      </c>
      <c r="P13486">
        <v>0.421955386650603</v>
      </c>
      <c r="Q13486">
        <v>0</v>
      </c>
    </row>
    <row r="13487" spans="1:17">
      <c r="A13487" t="s">
        <v>122</v>
      </c>
      <c r="B13487">
        <v>2042</v>
      </c>
      <c r="C13487" t="s">
        <v>9</v>
      </c>
      <c r="D13487" t="s">
        <v>1064</v>
      </c>
      <c r="E13487" t="s">
        <v>162</v>
      </c>
      <c r="F13487" t="s">
        <v>164</v>
      </c>
      <c r="G13487" t="s">
        <v>1065</v>
      </c>
      <c r="H13487" t="s">
        <v>135</v>
      </c>
      <c r="I13487">
        <v>0</v>
      </c>
      <c r="P13487">
        <v>0.421955386650603</v>
      </c>
      <c r="Q13487">
        <v>0</v>
      </c>
    </row>
    <row r="13488" spans="1:17">
      <c r="A13488" t="s">
        <v>122</v>
      </c>
      <c r="B13488">
        <v>2042</v>
      </c>
      <c r="C13488" t="s">
        <v>9</v>
      </c>
      <c r="D13488" t="s">
        <v>1064</v>
      </c>
      <c r="E13488" t="s">
        <v>162</v>
      </c>
      <c r="F13488" t="s">
        <v>164</v>
      </c>
      <c r="G13488" t="s">
        <v>1065</v>
      </c>
      <c r="H13488" t="s">
        <v>136</v>
      </c>
      <c r="I13488">
        <v>0</v>
      </c>
      <c r="P13488">
        <v>0.421955386650603</v>
      </c>
      <c r="Q13488">
        <v>0</v>
      </c>
    </row>
    <row r="13489" spans="1:17">
      <c r="A13489" t="s">
        <v>122</v>
      </c>
      <c r="B13489">
        <v>2042</v>
      </c>
      <c r="C13489" t="s">
        <v>9</v>
      </c>
      <c r="D13489" t="s">
        <v>1064</v>
      </c>
      <c r="E13489" t="s">
        <v>162</v>
      </c>
      <c r="F13489" t="s">
        <v>159</v>
      </c>
      <c r="G13489" t="s">
        <v>1065</v>
      </c>
      <c r="H13489" t="s">
        <v>132</v>
      </c>
      <c r="I13489">
        <v>0</v>
      </c>
      <c r="P13489">
        <v>0.421955386650603</v>
      </c>
      <c r="Q13489">
        <v>0</v>
      </c>
    </row>
    <row r="13490" spans="1:17">
      <c r="A13490" t="s">
        <v>122</v>
      </c>
      <c r="B13490">
        <v>2042</v>
      </c>
      <c r="C13490" t="s">
        <v>9</v>
      </c>
      <c r="D13490" t="s">
        <v>1064</v>
      </c>
      <c r="E13490" t="s">
        <v>162</v>
      </c>
      <c r="F13490" t="s">
        <v>159</v>
      </c>
      <c r="G13490" t="s">
        <v>1065</v>
      </c>
      <c r="H13490" t="s">
        <v>135</v>
      </c>
      <c r="I13490">
        <v>0</v>
      </c>
      <c r="P13490">
        <v>0.421955386650603</v>
      </c>
      <c r="Q13490">
        <v>0</v>
      </c>
    </row>
    <row r="13491" spans="1:17">
      <c r="A13491" t="s">
        <v>122</v>
      </c>
      <c r="B13491">
        <v>2042</v>
      </c>
      <c r="C13491" t="s">
        <v>9</v>
      </c>
      <c r="D13491" t="s">
        <v>1064</v>
      </c>
      <c r="E13491" t="s">
        <v>162</v>
      </c>
      <c r="F13491" t="s">
        <v>159</v>
      </c>
      <c r="G13491" t="s">
        <v>1065</v>
      </c>
      <c r="H13491" t="s">
        <v>136</v>
      </c>
      <c r="I13491">
        <v>0</v>
      </c>
      <c r="P13491">
        <v>0.421955386650603</v>
      </c>
      <c r="Q13491">
        <v>0</v>
      </c>
    </row>
    <row r="13492" spans="1:17">
      <c r="A13492" t="s">
        <v>122</v>
      </c>
      <c r="B13492">
        <v>2042</v>
      </c>
      <c r="C13492" t="s">
        <v>9</v>
      </c>
      <c r="D13492" t="s">
        <v>1064</v>
      </c>
      <c r="E13492" t="s">
        <v>162</v>
      </c>
      <c r="F13492" t="s">
        <v>126</v>
      </c>
      <c r="G13492" t="s">
        <v>1065</v>
      </c>
      <c r="H13492" t="s">
        <v>132</v>
      </c>
      <c r="I13492">
        <v>0</v>
      </c>
      <c r="P13492">
        <v>0.421955386650603</v>
      </c>
      <c r="Q13492">
        <v>0</v>
      </c>
    </row>
    <row r="13493" spans="1:17">
      <c r="A13493" t="s">
        <v>122</v>
      </c>
      <c r="B13493">
        <v>2042</v>
      </c>
      <c r="C13493" t="s">
        <v>9</v>
      </c>
      <c r="D13493" t="s">
        <v>1064</v>
      </c>
      <c r="E13493" t="s">
        <v>162</v>
      </c>
      <c r="F13493" t="s">
        <v>126</v>
      </c>
      <c r="G13493" t="s">
        <v>1065</v>
      </c>
      <c r="H13493" t="s">
        <v>135</v>
      </c>
      <c r="I13493">
        <v>0</v>
      </c>
      <c r="P13493">
        <v>0.421955386650603</v>
      </c>
      <c r="Q13493">
        <v>0</v>
      </c>
    </row>
    <row r="13494" spans="1:17">
      <c r="A13494" t="s">
        <v>122</v>
      </c>
      <c r="B13494">
        <v>2042</v>
      </c>
      <c r="C13494" t="s">
        <v>9</v>
      </c>
      <c r="D13494" t="s">
        <v>1064</v>
      </c>
      <c r="E13494" t="s">
        <v>162</v>
      </c>
      <c r="F13494" t="s">
        <v>126</v>
      </c>
      <c r="G13494" t="s">
        <v>1065</v>
      </c>
      <c r="H13494" t="s">
        <v>136</v>
      </c>
      <c r="I13494">
        <v>0</v>
      </c>
      <c r="P13494">
        <v>0.421955386650603</v>
      </c>
      <c r="Q13494">
        <v>0</v>
      </c>
    </row>
    <row r="13495" spans="1:17">
      <c r="A13495" t="s">
        <v>122</v>
      </c>
      <c r="B13495">
        <v>2042</v>
      </c>
      <c r="C13495" t="s">
        <v>9</v>
      </c>
      <c r="D13495" t="s">
        <v>1064</v>
      </c>
      <c r="E13495" t="s">
        <v>162</v>
      </c>
      <c r="F13495" t="s">
        <v>165</v>
      </c>
      <c r="G13495" t="s">
        <v>1065</v>
      </c>
      <c r="H13495" t="s">
        <v>132</v>
      </c>
      <c r="I13495">
        <v>0</v>
      </c>
      <c r="P13495">
        <v>0.421955386650603</v>
      </c>
      <c r="Q13495">
        <v>0</v>
      </c>
    </row>
    <row r="13496" spans="1:17">
      <c r="A13496" t="s">
        <v>122</v>
      </c>
      <c r="B13496">
        <v>2042</v>
      </c>
      <c r="C13496" t="s">
        <v>9</v>
      </c>
      <c r="D13496" t="s">
        <v>1064</v>
      </c>
      <c r="E13496" t="s">
        <v>162</v>
      </c>
      <c r="F13496" t="s">
        <v>165</v>
      </c>
      <c r="G13496" t="s">
        <v>1065</v>
      </c>
      <c r="H13496" t="s">
        <v>135</v>
      </c>
      <c r="I13496">
        <v>0</v>
      </c>
      <c r="P13496">
        <v>0.421955386650603</v>
      </c>
      <c r="Q13496">
        <v>0</v>
      </c>
    </row>
    <row r="13497" spans="1:17">
      <c r="A13497" t="s">
        <v>122</v>
      </c>
      <c r="B13497">
        <v>2042</v>
      </c>
      <c r="C13497" t="s">
        <v>9</v>
      </c>
      <c r="D13497" t="s">
        <v>1064</v>
      </c>
      <c r="E13497" t="s">
        <v>162</v>
      </c>
      <c r="F13497" t="s">
        <v>165</v>
      </c>
      <c r="G13497" t="s">
        <v>1065</v>
      </c>
      <c r="H13497" t="s">
        <v>136</v>
      </c>
      <c r="I13497">
        <v>0</v>
      </c>
      <c r="P13497">
        <v>0.421955386650603</v>
      </c>
      <c r="Q13497">
        <v>0</v>
      </c>
    </row>
    <row r="13498" spans="1:17">
      <c r="A13498" t="s">
        <v>122</v>
      </c>
      <c r="B13498">
        <v>2042</v>
      </c>
      <c r="C13498" t="s">
        <v>9</v>
      </c>
      <c r="D13498" t="s">
        <v>1064</v>
      </c>
      <c r="E13498" t="s">
        <v>162</v>
      </c>
      <c r="F13498" t="s">
        <v>166</v>
      </c>
      <c r="G13498" t="s">
        <v>1065</v>
      </c>
      <c r="H13498" t="s">
        <v>132</v>
      </c>
      <c r="I13498">
        <v>0</v>
      </c>
      <c r="P13498">
        <v>0.421955386650603</v>
      </c>
      <c r="Q13498">
        <v>0</v>
      </c>
    </row>
    <row r="13499" spans="1:17">
      <c r="A13499" t="s">
        <v>122</v>
      </c>
      <c r="B13499">
        <v>2042</v>
      </c>
      <c r="C13499" t="s">
        <v>9</v>
      </c>
      <c r="D13499" t="s">
        <v>1064</v>
      </c>
      <c r="E13499" t="s">
        <v>162</v>
      </c>
      <c r="F13499" t="s">
        <v>166</v>
      </c>
      <c r="G13499" t="s">
        <v>1065</v>
      </c>
      <c r="H13499" t="s">
        <v>135</v>
      </c>
      <c r="I13499">
        <v>0</v>
      </c>
      <c r="P13499">
        <v>0.421955386650603</v>
      </c>
      <c r="Q13499">
        <v>0</v>
      </c>
    </row>
    <row r="13500" spans="1:17">
      <c r="A13500" t="s">
        <v>122</v>
      </c>
      <c r="B13500">
        <v>2042</v>
      </c>
      <c r="C13500" t="s">
        <v>9</v>
      </c>
      <c r="D13500" t="s">
        <v>1064</v>
      </c>
      <c r="E13500" t="s">
        <v>162</v>
      </c>
      <c r="F13500" t="s">
        <v>166</v>
      </c>
      <c r="G13500" t="s">
        <v>1065</v>
      </c>
      <c r="H13500" t="s">
        <v>136</v>
      </c>
      <c r="I13500">
        <v>0</v>
      </c>
      <c r="P13500">
        <v>0.421955386650603</v>
      </c>
      <c r="Q13500">
        <v>0</v>
      </c>
    </row>
    <row r="13501" spans="1:17">
      <c r="A13501" t="s">
        <v>122</v>
      </c>
      <c r="B13501">
        <v>2042</v>
      </c>
      <c r="C13501" t="s">
        <v>9</v>
      </c>
      <c r="D13501" t="s">
        <v>1064</v>
      </c>
      <c r="E13501" t="s">
        <v>162</v>
      </c>
      <c r="F13501" t="s">
        <v>160</v>
      </c>
      <c r="G13501" t="s">
        <v>1065</v>
      </c>
      <c r="H13501" t="s">
        <v>132</v>
      </c>
      <c r="I13501">
        <v>0</v>
      </c>
      <c r="P13501">
        <v>0.421955386650603</v>
      </c>
      <c r="Q13501">
        <v>0</v>
      </c>
    </row>
    <row r="13502" spans="1:17">
      <c r="A13502" t="s">
        <v>122</v>
      </c>
      <c r="B13502">
        <v>2042</v>
      </c>
      <c r="C13502" t="s">
        <v>9</v>
      </c>
      <c r="D13502" t="s">
        <v>1064</v>
      </c>
      <c r="E13502" t="s">
        <v>162</v>
      </c>
      <c r="F13502" t="s">
        <v>160</v>
      </c>
      <c r="G13502" t="s">
        <v>1065</v>
      </c>
      <c r="H13502" t="s">
        <v>135</v>
      </c>
      <c r="I13502">
        <v>0</v>
      </c>
      <c r="P13502">
        <v>0.421955386650603</v>
      </c>
      <c r="Q13502">
        <v>0</v>
      </c>
    </row>
    <row r="13503" spans="1:17">
      <c r="A13503" t="s">
        <v>122</v>
      </c>
      <c r="B13503">
        <v>2042</v>
      </c>
      <c r="C13503" t="s">
        <v>9</v>
      </c>
      <c r="D13503" t="s">
        <v>1064</v>
      </c>
      <c r="E13503" t="s">
        <v>162</v>
      </c>
      <c r="F13503" t="s">
        <v>160</v>
      </c>
      <c r="G13503" t="s">
        <v>1065</v>
      </c>
      <c r="H13503" t="s">
        <v>136</v>
      </c>
      <c r="I13503">
        <v>0</v>
      </c>
      <c r="P13503">
        <v>0.421955386650603</v>
      </c>
      <c r="Q13503">
        <v>0</v>
      </c>
    </row>
    <row r="13504" spans="1:17">
      <c r="A13504" t="s">
        <v>122</v>
      </c>
      <c r="B13504">
        <v>2042</v>
      </c>
      <c r="C13504" t="s">
        <v>17</v>
      </c>
      <c r="D13504" t="s">
        <v>1062</v>
      </c>
      <c r="E13504" t="s">
        <v>162</v>
      </c>
      <c r="F13504" t="s">
        <v>164</v>
      </c>
      <c r="G13504" t="s">
        <v>1063</v>
      </c>
      <c r="H13504" t="s">
        <v>132</v>
      </c>
      <c r="I13504">
        <v>0</v>
      </c>
      <c r="P13504">
        <v>0.421955386650603</v>
      </c>
      <c r="Q13504">
        <v>0</v>
      </c>
    </row>
    <row r="13505" spans="1:17">
      <c r="A13505" t="s">
        <v>122</v>
      </c>
      <c r="B13505">
        <v>2042</v>
      </c>
      <c r="C13505" t="s">
        <v>17</v>
      </c>
      <c r="D13505" t="s">
        <v>1062</v>
      </c>
      <c r="E13505" t="s">
        <v>162</v>
      </c>
      <c r="F13505" t="s">
        <v>164</v>
      </c>
      <c r="G13505" t="s">
        <v>1063</v>
      </c>
      <c r="H13505" t="s">
        <v>135</v>
      </c>
      <c r="I13505">
        <v>0</v>
      </c>
      <c r="P13505">
        <v>0.421955386650603</v>
      </c>
      <c r="Q13505">
        <v>0</v>
      </c>
    </row>
    <row r="13506" spans="1:17">
      <c r="A13506" t="s">
        <v>122</v>
      </c>
      <c r="B13506">
        <v>2042</v>
      </c>
      <c r="C13506" t="s">
        <v>17</v>
      </c>
      <c r="D13506" t="s">
        <v>1062</v>
      </c>
      <c r="E13506" t="s">
        <v>162</v>
      </c>
      <c r="F13506" t="s">
        <v>164</v>
      </c>
      <c r="G13506" t="s">
        <v>1063</v>
      </c>
      <c r="H13506" t="s">
        <v>136</v>
      </c>
      <c r="I13506">
        <v>2762866296.96</v>
      </c>
      <c r="P13506">
        <v>0.421955386650603</v>
      </c>
      <c r="Q13506">
        <v>1165806316.5976801</v>
      </c>
    </row>
    <row r="13507" spans="1:17">
      <c r="A13507" t="s">
        <v>122</v>
      </c>
      <c r="B13507">
        <v>2042</v>
      </c>
      <c r="C13507" t="s">
        <v>17</v>
      </c>
      <c r="D13507" t="s">
        <v>1062</v>
      </c>
      <c r="E13507" t="s">
        <v>162</v>
      </c>
      <c r="F13507" t="s">
        <v>159</v>
      </c>
      <c r="G13507" t="s">
        <v>1063</v>
      </c>
      <c r="H13507" t="s">
        <v>132</v>
      </c>
      <c r="I13507">
        <v>0</v>
      </c>
      <c r="P13507">
        <v>0.421955386650603</v>
      </c>
      <c r="Q13507">
        <v>0</v>
      </c>
    </row>
    <row r="13508" spans="1:17">
      <c r="A13508" t="s">
        <v>122</v>
      </c>
      <c r="B13508">
        <v>2042</v>
      </c>
      <c r="C13508" t="s">
        <v>17</v>
      </c>
      <c r="D13508" t="s">
        <v>1062</v>
      </c>
      <c r="E13508" t="s">
        <v>162</v>
      </c>
      <c r="F13508" t="s">
        <v>159</v>
      </c>
      <c r="G13508" t="s">
        <v>1063</v>
      </c>
      <c r="H13508" t="s">
        <v>135</v>
      </c>
      <c r="I13508">
        <v>0</v>
      </c>
      <c r="P13508">
        <v>0.421955386650603</v>
      </c>
      <c r="Q13508">
        <v>0</v>
      </c>
    </row>
    <row r="13509" spans="1:17">
      <c r="A13509" t="s">
        <v>122</v>
      </c>
      <c r="B13509">
        <v>2042</v>
      </c>
      <c r="C13509" t="s">
        <v>17</v>
      </c>
      <c r="D13509" t="s">
        <v>1062</v>
      </c>
      <c r="E13509" t="s">
        <v>162</v>
      </c>
      <c r="F13509" t="s">
        <v>159</v>
      </c>
      <c r="G13509" t="s">
        <v>1063</v>
      </c>
      <c r="H13509" t="s">
        <v>136</v>
      </c>
      <c r="I13509">
        <v>2246155230.1440001</v>
      </c>
      <c r="P13509">
        <v>0.421955386650603</v>
      </c>
      <c r="Q13509">
        <v>947777298.61268604</v>
      </c>
    </row>
    <row r="13510" spans="1:17">
      <c r="A13510" t="s">
        <v>122</v>
      </c>
      <c r="B13510">
        <v>2042</v>
      </c>
      <c r="C13510" t="s">
        <v>17</v>
      </c>
      <c r="D13510" t="s">
        <v>1062</v>
      </c>
      <c r="E13510" t="s">
        <v>162</v>
      </c>
      <c r="F13510" t="s">
        <v>126</v>
      </c>
      <c r="G13510" t="s">
        <v>1063</v>
      </c>
      <c r="H13510" t="s">
        <v>132</v>
      </c>
      <c r="I13510">
        <v>0</v>
      </c>
      <c r="P13510">
        <v>0.421955386650603</v>
      </c>
      <c r="Q13510">
        <v>0</v>
      </c>
    </row>
    <row r="13511" spans="1:17">
      <c r="A13511" t="s">
        <v>122</v>
      </c>
      <c r="B13511">
        <v>2042</v>
      </c>
      <c r="C13511" t="s">
        <v>17</v>
      </c>
      <c r="D13511" t="s">
        <v>1062</v>
      </c>
      <c r="E13511" t="s">
        <v>162</v>
      </c>
      <c r="F13511" t="s">
        <v>126</v>
      </c>
      <c r="G13511" t="s">
        <v>1063</v>
      </c>
      <c r="H13511" t="s">
        <v>135</v>
      </c>
      <c r="I13511">
        <v>0</v>
      </c>
      <c r="P13511">
        <v>0.421955386650603</v>
      </c>
      <c r="Q13511">
        <v>0</v>
      </c>
    </row>
    <row r="13512" spans="1:17">
      <c r="A13512" t="s">
        <v>122</v>
      </c>
      <c r="B13512">
        <v>2042</v>
      </c>
      <c r="C13512" t="s">
        <v>17</v>
      </c>
      <c r="D13512" t="s">
        <v>1062</v>
      </c>
      <c r="E13512" t="s">
        <v>162</v>
      </c>
      <c r="F13512" t="s">
        <v>126</v>
      </c>
      <c r="G13512" t="s">
        <v>1063</v>
      </c>
      <c r="H13512" t="s">
        <v>136</v>
      </c>
      <c r="I13512">
        <v>7823178339.9840002</v>
      </c>
      <c r="P13512">
        <v>0.421955386650603</v>
      </c>
      <c r="Q13512">
        <v>3301032241.2845702</v>
      </c>
    </row>
    <row r="13513" spans="1:17">
      <c r="A13513" t="s">
        <v>122</v>
      </c>
      <c r="B13513">
        <v>2042</v>
      </c>
      <c r="C13513" t="s">
        <v>17</v>
      </c>
      <c r="D13513" t="s">
        <v>1062</v>
      </c>
      <c r="E13513" t="s">
        <v>162</v>
      </c>
      <c r="F13513" t="s">
        <v>165</v>
      </c>
      <c r="G13513" t="s">
        <v>1063</v>
      </c>
      <c r="H13513" t="s">
        <v>132</v>
      </c>
      <c r="I13513">
        <v>0</v>
      </c>
      <c r="P13513">
        <v>0.421955386650603</v>
      </c>
      <c r="Q13513">
        <v>0</v>
      </c>
    </row>
    <row r="13514" spans="1:17">
      <c r="A13514" t="s">
        <v>122</v>
      </c>
      <c r="B13514">
        <v>2042</v>
      </c>
      <c r="C13514" t="s">
        <v>17</v>
      </c>
      <c r="D13514" t="s">
        <v>1062</v>
      </c>
      <c r="E13514" t="s">
        <v>162</v>
      </c>
      <c r="F13514" t="s">
        <v>165</v>
      </c>
      <c r="G13514" t="s">
        <v>1063</v>
      </c>
      <c r="H13514" t="s">
        <v>135</v>
      </c>
      <c r="I13514">
        <v>0</v>
      </c>
      <c r="P13514">
        <v>0.421955386650603</v>
      </c>
      <c r="Q13514">
        <v>0</v>
      </c>
    </row>
    <row r="13515" spans="1:17">
      <c r="A13515" t="s">
        <v>122</v>
      </c>
      <c r="B13515">
        <v>2042</v>
      </c>
      <c r="C13515" t="s">
        <v>17</v>
      </c>
      <c r="D13515" t="s">
        <v>1062</v>
      </c>
      <c r="E13515" t="s">
        <v>162</v>
      </c>
      <c r="F13515" t="s">
        <v>165</v>
      </c>
      <c r="G13515" t="s">
        <v>1063</v>
      </c>
      <c r="H13515" t="s">
        <v>136</v>
      </c>
      <c r="I13515">
        <v>6401347648.6848001</v>
      </c>
      <c r="P13515">
        <v>0.421955386650603</v>
      </c>
      <c r="Q13515">
        <v>2701083122.18572</v>
      </c>
    </row>
    <row r="13516" spans="1:17">
      <c r="A13516" t="s">
        <v>122</v>
      </c>
      <c r="B13516">
        <v>2042</v>
      </c>
      <c r="C13516" t="s">
        <v>17</v>
      </c>
      <c r="D13516" t="s">
        <v>1062</v>
      </c>
      <c r="E13516" t="s">
        <v>162</v>
      </c>
      <c r="F13516" t="s">
        <v>166</v>
      </c>
      <c r="G13516" t="s">
        <v>1063</v>
      </c>
      <c r="H13516" t="s">
        <v>132</v>
      </c>
      <c r="I13516">
        <v>0</v>
      </c>
      <c r="P13516">
        <v>0.421955386650603</v>
      </c>
      <c r="Q13516">
        <v>0</v>
      </c>
    </row>
    <row r="13517" spans="1:17">
      <c r="A13517" t="s">
        <v>122</v>
      </c>
      <c r="B13517">
        <v>2042</v>
      </c>
      <c r="C13517" t="s">
        <v>17</v>
      </c>
      <c r="D13517" t="s">
        <v>1062</v>
      </c>
      <c r="E13517" t="s">
        <v>162</v>
      </c>
      <c r="F13517" t="s">
        <v>166</v>
      </c>
      <c r="G13517" t="s">
        <v>1063</v>
      </c>
      <c r="H13517" t="s">
        <v>135</v>
      </c>
      <c r="I13517">
        <v>0</v>
      </c>
      <c r="P13517">
        <v>0.421955386650603</v>
      </c>
      <c r="Q13517">
        <v>0</v>
      </c>
    </row>
    <row r="13518" spans="1:17">
      <c r="A13518" t="s">
        <v>122</v>
      </c>
      <c r="B13518">
        <v>2042</v>
      </c>
      <c r="C13518" t="s">
        <v>17</v>
      </c>
      <c r="D13518" t="s">
        <v>1062</v>
      </c>
      <c r="E13518" t="s">
        <v>162</v>
      </c>
      <c r="F13518" t="s">
        <v>166</v>
      </c>
      <c r="G13518" t="s">
        <v>1063</v>
      </c>
      <c r="H13518" t="s">
        <v>136</v>
      </c>
      <c r="I13518">
        <v>0</v>
      </c>
      <c r="P13518">
        <v>0.421955386650603</v>
      </c>
      <c r="Q13518">
        <v>0</v>
      </c>
    </row>
    <row r="13519" spans="1:17">
      <c r="A13519" t="s">
        <v>122</v>
      </c>
      <c r="B13519">
        <v>2042</v>
      </c>
      <c r="C13519" t="s">
        <v>17</v>
      </c>
      <c r="D13519" t="s">
        <v>1062</v>
      </c>
      <c r="E13519" t="s">
        <v>162</v>
      </c>
      <c r="F13519" t="s">
        <v>160</v>
      </c>
      <c r="G13519" t="s">
        <v>1063</v>
      </c>
      <c r="H13519" t="s">
        <v>132</v>
      </c>
      <c r="I13519">
        <v>0</v>
      </c>
      <c r="P13519">
        <v>0.421955386650603</v>
      </c>
      <c r="Q13519">
        <v>0</v>
      </c>
    </row>
    <row r="13520" spans="1:17">
      <c r="A13520" t="s">
        <v>122</v>
      </c>
      <c r="B13520">
        <v>2042</v>
      </c>
      <c r="C13520" t="s">
        <v>17</v>
      </c>
      <c r="D13520" t="s">
        <v>1062</v>
      </c>
      <c r="E13520" t="s">
        <v>162</v>
      </c>
      <c r="F13520" t="s">
        <v>160</v>
      </c>
      <c r="G13520" t="s">
        <v>1063</v>
      </c>
      <c r="H13520" t="s">
        <v>135</v>
      </c>
      <c r="I13520">
        <v>0</v>
      </c>
      <c r="P13520">
        <v>0.421955386650603</v>
      </c>
      <c r="Q13520">
        <v>0</v>
      </c>
    </row>
    <row r="13521" spans="1:17">
      <c r="A13521" t="s">
        <v>122</v>
      </c>
      <c r="B13521">
        <v>2042</v>
      </c>
      <c r="C13521" t="s">
        <v>17</v>
      </c>
      <c r="D13521" t="s">
        <v>1062</v>
      </c>
      <c r="E13521" t="s">
        <v>162</v>
      </c>
      <c r="F13521" t="s">
        <v>160</v>
      </c>
      <c r="G13521" t="s">
        <v>1063</v>
      </c>
      <c r="H13521" t="s">
        <v>136</v>
      </c>
      <c r="I13521">
        <v>0</v>
      </c>
      <c r="P13521">
        <v>0.421955386650603</v>
      </c>
      <c r="Q13521">
        <v>0</v>
      </c>
    </row>
    <row r="13522" spans="1:17">
      <c r="A13522" t="s">
        <v>122</v>
      </c>
      <c r="B13522">
        <v>2042</v>
      </c>
      <c r="C13522" t="s">
        <v>143</v>
      </c>
      <c r="D13522" t="s">
        <v>1062</v>
      </c>
      <c r="E13522" t="s">
        <v>162</v>
      </c>
      <c r="F13522" t="s">
        <v>164</v>
      </c>
      <c r="G13522" t="s">
        <v>1063</v>
      </c>
      <c r="H13522" t="s">
        <v>132</v>
      </c>
      <c r="I13522">
        <v>0</v>
      </c>
      <c r="P13522">
        <v>0.421955386650603</v>
      </c>
      <c r="Q13522">
        <v>0</v>
      </c>
    </row>
    <row r="13523" spans="1:17">
      <c r="A13523" t="s">
        <v>122</v>
      </c>
      <c r="B13523">
        <v>2042</v>
      </c>
      <c r="C13523" t="s">
        <v>143</v>
      </c>
      <c r="D13523" t="s">
        <v>1062</v>
      </c>
      <c r="E13523" t="s">
        <v>162</v>
      </c>
      <c r="F13523" t="s">
        <v>164</v>
      </c>
      <c r="G13523" t="s">
        <v>1063</v>
      </c>
      <c r="H13523" t="s">
        <v>135</v>
      </c>
      <c r="I13523">
        <v>0</v>
      </c>
      <c r="P13523">
        <v>0.421955386650603</v>
      </c>
      <c r="Q13523">
        <v>0</v>
      </c>
    </row>
    <row r="13524" spans="1:17">
      <c r="A13524" t="s">
        <v>122</v>
      </c>
      <c r="B13524">
        <v>2042</v>
      </c>
      <c r="C13524" t="s">
        <v>143</v>
      </c>
      <c r="D13524" t="s">
        <v>1062</v>
      </c>
      <c r="E13524" t="s">
        <v>162</v>
      </c>
      <c r="F13524" t="s">
        <v>164</v>
      </c>
      <c r="G13524" t="s">
        <v>1063</v>
      </c>
      <c r="H13524" t="s">
        <v>136</v>
      </c>
      <c r="I13524">
        <v>0</v>
      </c>
      <c r="P13524">
        <v>0.421955386650603</v>
      </c>
      <c r="Q13524">
        <v>0</v>
      </c>
    </row>
    <row r="13525" spans="1:17">
      <c r="A13525" t="s">
        <v>122</v>
      </c>
      <c r="B13525">
        <v>2042</v>
      </c>
      <c r="C13525" t="s">
        <v>143</v>
      </c>
      <c r="D13525" t="s">
        <v>1062</v>
      </c>
      <c r="E13525" t="s">
        <v>162</v>
      </c>
      <c r="F13525" t="s">
        <v>159</v>
      </c>
      <c r="G13525" t="s">
        <v>1063</v>
      </c>
      <c r="H13525" t="s">
        <v>132</v>
      </c>
      <c r="I13525">
        <v>0</v>
      </c>
      <c r="P13525">
        <v>0.421955386650603</v>
      </c>
      <c r="Q13525">
        <v>0</v>
      </c>
    </row>
    <row r="13526" spans="1:17">
      <c r="A13526" t="s">
        <v>122</v>
      </c>
      <c r="B13526">
        <v>2042</v>
      </c>
      <c r="C13526" t="s">
        <v>143</v>
      </c>
      <c r="D13526" t="s">
        <v>1062</v>
      </c>
      <c r="E13526" t="s">
        <v>162</v>
      </c>
      <c r="F13526" t="s">
        <v>159</v>
      </c>
      <c r="G13526" t="s">
        <v>1063</v>
      </c>
      <c r="H13526" t="s">
        <v>135</v>
      </c>
      <c r="I13526">
        <v>0</v>
      </c>
      <c r="P13526">
        <v>0.421955386650603</v>
      </c>
      <c r="Q13526">
        <v>0</v>
      </c>
    </row>
    <row r="13527" spans="1:17">
      <c r="A13527" t="s">
        <v>122</v>
      </c>
      <c r="B13527">
        <v>2042</v>
      </c>
      <c r="C13527" t="s">
        <v>143</v>
      </c>
      <c r="D13527" t="s">
        <v>1062</v>
      </c>
      <c r="E13527" t="s">
        <v>162</v>
      </c>
      <c r="F13527" t="s">
        <v>159</v>
      </c>
      <c r="G13527" t="s">
        <v>1063</v>
      </c>
      <c r="H13527" t="s">
        <v>136</v>
      </c>
      <c r="I13527">
        <v>0</v>
      </c>
      <c r="P13527">
        <v>0.421955386650603</v>
      </c>
      <c r="Q13527">
        <v>0</v>
      </c>
    </row>
    <row r="13528" spans="1:17">
      <c r="A13528" t="s">
        <v>122</v>
      </c>
      <c r="B13528">
        <v>2042</v>
      </c>
      <c r="C13528" t="s">
        <v>143</v>
      </c>
      <c r="D13528" t="s">
        <v>1062</v>
      </c>
      <c r="E13528" t="s">
        <v>162</v>
      </c>
      <c r="F13528" t="s">
        <v>126</v>
      </c>
      <c r="G13528" t="s">
        <v>1063</v>
      </c>
      <c r="H13528" t="s">
        <v>132</v>
      </c>
      <c r="I13528">
        <v>0</v>
      </c>
      <c r="P13528">
        <v>0.421955386650603</v>
      </c>
      <c r="Q13528">
        <v>0</v>
      </c>
    </row>
    <row r="13529" spans="1:17">
      <c r="A13529" t="s">
        <v>122</v>
      </c>
      <c r="B13529">
        <v>2042</v>
      </c>
      <c r="C13529" t="s">
        <v>143</v>
      </c>
      <c r="D13529" t="s">
        <v>1062</v>
      </c>
      <c r="E13529" t="s">
        <v>162</v>
      </c>
      <c r="F13529" t="s">
        <v>126</v>
      </c>
      <c r="G13529" t="s">
        <v>1063</v>
      </c>
      <c r="H13529" t="s">
        <v>135</v>
      </c>
      <c r="I13529">
        <v>0</v>
      </c>
      <c r="P13529">
        <v>0.421955386650603</v>
      </c>
      <c r="Q13529">
        <v>0</v>
      </c>
    </row>
    <row r="13530" spans="1:17">
      <c r="A13530" t="s">
        <v>122</v>
      </c>
      <c r="B13530">
        <v>2042</v>
      </c>
      <c r="C13530" t="s">
        <v>143</v>
      </c>
      <c r="D13530" t="s">
        <v>1062</v>
      </c>
      <c r="E13530" t="s">
        <v>162</v>
      </c>
      <c r="F13530" t="s">
        <v>126</v>
      </c>
      <c r="G13530" t="s">
        <v>1063</v>
      </c>
      <c r="H13530" t="s">
        <v>136</v>
      </c>
      <c r="I13530">
        <v>188861026.67325699</v>
      </c>
      <c r="P13530">
        <v>0.421955386650603</v>
      </c>
      <c r="Q13530">
        <v>79690927.533143893</v>
      </c>
    </row>
    <row r="13531" spans="1:17">
      <c r="A13531" t="s">
        <v>122</v>
      </c>
      <c r="B13531">
        <v>2042</v>
      </c>
      <c r="C13531" t="s">
        <v>143</v>
      </c>
      <c r="D13531" t="s">
        <v>1062</v>
      </c>
      <c r="E13531" t="s">
        <v>162</v>
      </c>
      <c r="F13531" t="s">
        <v>165</v>
      </c>
      <c r="G13531" t="s">
        <v>1063</v>
      </c>
      <c r="H13531" t="s">
        <v>132</v>
      </c>
      <c r="I13531">
        <v>0</v>
      </c>
      <c r="P13531">
        <v>0.421955386650603</v>
      </c>
      <c r="Q13531">
        <v>0</v>
      </c>
    </row>
    <row r="13532" spans="1:17">
      <c r="A13532" t="s">
        <v>122</v>
      </c>
      <c r="B13532">
        <v>2042</v>
      </c>
      <c r="C13532" t="s">
        <v>143</v>
      </c>
      <c r="D13532" t="s">
        <v>1062</v>
      </c>
      <c r="E13532" t="s">
        <v>162</v>
      </c>
      <c r="F13532" t="s">
        <v>165</v>
      </c>
      <c r="G13532" t="s">
        <v>1063</v>
      </c>
      <c r="H13532" t="s">
        <v>135</v>
      </c>
      <c r="I13532">
        <v>0</v>
      </c>
      <c r="P13532">
        <v>0.421955386650603</v>
      </c>
      <c r="Q13532">
        <v>0</v>
      </c>
    </row>
    <row r="13533" spans="1:17">
      <c r="A13533" t="s">
        <v>122</v>
      </c>
      <c r="B13533">
        <v>2042</v>
      </c>
      <c r="C13533" t="s">
        <v>143</v>
      </c>
      <c r="D13533" t="s">
        <v>1062</v>
      </c>
      <c r="E13533" t="s">
        <v>162</v>
      </c>
      <c r="F13533" t="s">
        <v>165</v>
      </c>
      <c r="G13533" t="s">
        <v>1063</v>
      </c>
      <c r="H13533" t="s">
        <v>136</v>
      </c>
      <c r="I13533">
        <v>0</v>
      </c>
      <c r="P13533">
        <v>0.421955386650603</v>
      </c>
      <c r="Q13533">
        <v>0</v>
      </c>
    </row>
    <row r="13534" spans="1:17">
      <c r="A13534" t="s">
        <v>122</v>
      </c>
      <c r="B13534">
        <v>2042</v>
      </c>
      <c r="C13534" t="s">
        <v>143</v>
      </c>
      <c r="D13534" t="s">
        <v>1062</v>
      </c>
      <c r="E13534" t="s">
        <v>162</v>
      </c>
      <c r="F13534" t="s">
        <v>166</v>
      </c>
      <c r="G13534" t="s">
        <v>1063</v>
      </c>
      <c r="H13534" t="s">
        <v>132</v>
      </c>
      <c r="I13534">
        <v>0</v>
      </c>
      <c r="P13534">
        <v>0.421955386650603</v>
      </c>
      <c r="Q13534">
        <v>0</v>
      </c>
    </row>
    <row r="13535" spans="1:17">
      <c r="A13535" t="s">
        <v>122</v>
      </c>
      <c r="B13535">
        <v>2042</v>
      </c>
      <c r="C13535" t="s">
        <v>143</v>
      </c>
      <c r="D13535" t="s">
        <v>1062</v>
      </c>
      <c r="E13535" t="s">
        <v>162</v>
      </c>
      <c r="F13535" t="s">
        <v>166</v>
      </c>
      <c r="G13535" t="s">
        <v>1063</v>
      </c>
      <c r="H13535" t="s">
        <v>135</v>
      </c>
      <c r="I13535">
        <v>0</v>
      </c>
      <c r="P13535">
        <v>0.421955386650603</v>
      </c>
      <c r="Q13535">
        <v>0</v>
      </c>
    </row>
    <row r="13536" spans="1:17">
      <c r="A13536" t="s">
        <v>122</v>
      </c>
      <c r="B13536">
        <v>2042</v>
      </c>
      <c r="C13536" t="s">
        <v>143</v>
      </c>
      <c r="D13536" t="s">
        <v>1062</v>
      </c>
      <c r="E13536" t="s">
        <v>162</v>
      </c>
      <c r="F13536" t="s">
        <v>166</v>
      </c>
      <c r="G13536" t="s">
        <v>1063</v>
      </c>
      <c r="H13536" t="s">
        <v>136</v>
      </c>
      <c r="I13536">
        <v>0</v>
      </c>
      <c r="P13536">
        <v>0.421955386650603</v>
      </c>
      <c r="Q13536">
        <v>0</v>
      </c>
    </row>
    <row r="13537" spans="1:17">
      <c r="A13537" t="s">
        <v>122</v>
      </c>
      <c r="B13537">
        <v>2042</v>
      </c>
      <c r="C13537" t="s">
        <v>143</v>
      </c>
      <c r="D13537" t="s">
        <v>1062</v>
      </c>
      <c r="E13537" t="s">
        <v>162</v>
      </c>
      <c r="F13537" t="s">
        <v>160</v>
      </c>
      <c r="G13537" t="s">
        <v>1063</v>
      </c>
      <c r="H13537" t="s">
        <v>132</v>
      </c>
      <c r="I13537">
        <v>0</v>
      </c>
      <c r="P13537">
        <v>0.421955386650603</v>
      </c>
      <c r="Q13537">
        <v>0</v>
      </c>
    </row>
    <row r="13538" spans="1:17">
      <c r="A13538" t="s">
        <v>122</v>
      </c>
      <c r="B13538">
        <v>2042</v>
      </c>
      <c r="C13538" t="s">
        <v>143</v>
      </c>
      <c r="D13538" t="s">
        <v>1062</v>
      </c>
      <c r="E13538" t="s">
        <v>162</v>
      </c>
      <c r="F13538" t="s">
        <v>160</v>
      </c>
      <c r="G13538" t="s">
        <v>1063</v>
      </c>
      <c r="H13538" t="s">
        <v>135</v>
      </c>
      <c r="I13538">
        <v>0</v>
      </c>
      <c r="P13538">
        <v>0.421955386650603</v>
      </c>
      <c r="Q13538">
        <v>0</v>
      </c>
    </row>
    <row r="13539" spans="1:17">
      <c r="A13539" t="s">
        <v>122</v>
      </c>
      <c r="B13539">
        <v>2042</v>
      </c>
      <c r="C13539" t="s">
        <v>143</v>
      </c>
      <c r="D13539" t="s">
        <v>1062</v>
      </c>
      <c r="E13539" t="s">
        <v>162</v>
      </c>
      <c r="F13539" t="s">
        <v>160</v>
      </c>
      <c r="G13539" t="s">
        <v>1063</v>
      </c>
      <c r="H13539" t="s">
        <v>136</v>
      </c>
      <c r="I13539">
        <v>0</v>
      </c>
      <c r="P13539">
        <v>0.421955386650603</v>
      </c>
      <c r="Q13539">
        <v>0</v>
      </c>
    </row>
    <row r="13540" spans="1:17">
      <c r="A13540" t="s">
        <v>122</v>
      </c>
      <c r="B13540">
        <v>2042</v>
      </c>
      <c r="C13540" t="s">
        <v>10</v>
      </c>
      <c r="D13540" t="s">
        <v>1067</v>
      </c>
      <c r="E13540" t="s">
        <v>162</v>
      </c>
      <c r="F13540" t="s">
        <v>164</v>
      </c>
      <c r="G13540" t="s">
        <v>1068</v>
      </c>
      <c r="H13540" t="s">
        <v>132</v>
      </c>
      <c r="I13540">
        <v>0</v>
      </c>
      <c r="P13540">
        <v>0.421955386650603</v>
      </c>
      <c r="Q13540">
        <v>0</v>
      </c>
    </row>
    <row r="13541" spans="1:17">
      <c r="A13541" t="s">
        <v>122</v>
      </c>
      <c r="B13541">
        <v>2042</v>
      </c>
      <c r="C13541" t="s">
        <v>10</v>
      </c>
      <c r="D13541" t="s">
        <v>1067</v>
      </c>
      <c r="E13541" t="s">
        <v>162</v>
      </c>
      <c r="F13541" t="s">
        <v>164</v>
      </c>
      <c r="G13541" t="s">
        <v>1068</v>
      </c>
      <c r="H13541" t="s">
        <v>135</v>
      </c>
      <c r="I13541">
        <v>0</v>
      </c>
      <c r="P13541">
        <v>0.421955386650603</v>
      </c>
      <c r="Q13541">
        <v>0</v>
      </c>
    </row>
    <row r="13542" spans="1:17">
      <c r="A13542" t="s">
        <v>122</v>
      </c>
      <c r="B13542">
        <v>2042</v>
      </c>
      <c r="C13542" t="s">
        <v>10</v>
      </c>
      <c r="D13542" t="s">
        <v>1067</v>
      </c>
      <c r="E13542" t="s">
        <v>162</v>
      </c>
      <c r="F13542" t="s">
        <v>164</v>
      </c>
      <c r="G13542" t="s">
        <v>1068</v>
      </c>
      <c r="H13542" t="s">
        <v>136</v>
      </c>
      <c r="I13542">
        <v>0</v>
      </c>
      <c r="P13542">
        <v>0.421955386650603</v>
      </c>
      <c r="Q13542">
        <v>0</v>
      </c>
    </row>
    <row r="13543" spans="1:17">
      <c r="A13543" t="s">
        <v>122</v>
      </c>
      <c r="B13543">
        <v>2042</v>
      </c>
      <c r="C13543" t="s">
        <v>10</v>
      </c>
      <c r="D13543" t="s">
        <v>1067</v>
      </c>
      <c r="E13543" t="s">
        <v>162</v>
      </c>
      <c r="F13543" t="s">
        <v>159</v>
      </c>
      <c r="G13543" t="s">
        <v>1068</v>
      </c>
      <c r="H13543" t="s">
        <v>132</v>
      </c>
      <c r="I13543">
        <v>0</v>
      </c>
      <c r="P13543">
        <v>0.421955386650603</v>
      </c>
      <c r="Q13543">
        <v>0</v>
      </c>
    </row>
    <row r="13544" spans="1:17">
      <c r="A13544" t="s">
        <v>122</v>
      </c>
      <c r="B13544">
        <v>2042</v>
      </c>
      <c r="C13544" t="s">
        <v>10</v>
      </c>
      <c r="D13544" t="s">
        <v>1067</v>
      </c>
      <c r="E13544" t="s">
        <v>162</v>
      </c>
      <c r="F13544" t="s">
        <v>159</v>
      </c>
      <c r="G13544" t="s">
        <v>1068</v>
      </c>
      <c r="H13544" t="s">
        <v>135</v>
      </c>
      <c r="I13544">
        <v>0</v>
      </c>
      <c r="P13544">
        <v>0.421955386650603</v>
      </c>
      <c r="Q13544">
        <v>0</v>
      </c>
    </row>
    <row r="13545" spans="1:17">
      <c r="A13545" t="s">
        <v>122</v>
      </c>
      <c r="B13545">
        <v>2042</v>
      </c>
      <c r="C13545" t="s">
        <v>10</v>
      </c>
      <c r="D13545" t="s">
        <v>1067</v>
      </c>
      <c r="E13545" t="s">
        <v>162</v>
      </c>
      <c r="F13545" t="s">
        <v>159</v>
      </c>
      <c r="G13545" t="s">
        <v>1068</v>
      </c>
      <c r="H13545" t="s">
        <v>136</v>
      </c>
      <c r="I13545">
        <v>0</v>
      </c>
      <c r="P13545">
        <v>0.421955386650603</v>
      </c>
      <c r="Q13545">
        <v>0</v>
      </c>
    </row>
    <row r="13546" spans="1:17">
      <c r="A13546" t="s">
        <v>122</v>
      </c>
      <c r="B13546">
        <v>2042</v>
      </c>
      <c r="C13546" t="s">
        <v>10</v>
      </c>
      <c r="D13546" t="s">
        <v>1067</v>
      </c>
      <c r="E13546" t="s">
        <v>162</v>
      </c>
      <c r="F13546" t="s">
        <v>126</v>
      </c>
      <c r="G13546" t="s">
        <v>1068</v>
      </c>
      <c r="H13546" t="s">
        <v>132</v>
      </c>
      <c r="I13546">
        <v>4366216.55579211</v>
      </c>
      <c r="P13546">
        <v>0.421955386650603</v>
      </c>
      <c r="Q13546">
        <v>1842348.5949995201</v>
      </c>
    </row>
    <row r="13547" spans="1:17">
      <c r="A13547" t="s">
        <v>122</v>
      </c>
      <c r="B13547">
        <v>2042</v>
      </c>
      <c r="C13547" t="s">
        <v>10</v>
      </c>
      <c r="D13547" t="s">
        <v>1067</v>
      </c>
      <c r="E13547" t="s">
        <v>162</v>
      </c>
      <c r="F13547" t="s">
        <v>126</v>
      </c>
      <c r="G13547" t="s">
        <v>1068</v>
      </c>
      <c r="H13547" t="s">
        <v>135</v>
      </c>
      <c r="I13547">
        <v>0</v>
      </c>
      <c r="P13547">
        <v>0.421955386650603</v>
      </c>
      <c r="Q13547">
        <v>0</v>
      </c>
    </row>
    <row r="13548" spans="1:17">
      <c r="A13548" t="s">
        <v>122</v>
      </c>
      <c r="B13548">
        <v>2042</v>
      </c>
      <c r="C13548" t="s">
        <v>10</v>
      </c>
      <c r="D13548" t="s">
        <v>1067</v>
      </c>
      <c r="E13548" t="s">
        <v>162</v>
      </c>
      <c r="F13548" t="s">
        <v>126</v>
      </c>
      <c r="G13548" t="s">
        <v>1068</v>
      </c>
      <c r="H13548" t="s">
        <v>136</v>
      </c>
      <c r="I13548">
        <v>155334.20651585699</v>
      </c>
      <c r="P13548">
        <v>0.421955386650603</v>
      </c>
      <c r="Q13548">
        <v>65544.105170463095</v>
      </c>
    </row>
    <row r="13549" spans="1:17">
      <c r="A13549" t="s">
        <v>122</v>
      </c>
      <c r="B13549">
        <v>2042</v>
      </c>
      <c r="C13549" t="s">
        <v>10</v>
      </c>
      <c r="D13549" t="s">
        <v>1067</v>
      </c>
      <c r="E13549" t="s">
        <v>162</v>
      </c>
      <c r="F13549" t="s">
        <v>165</v>
      </c>
      <c r="G13549" t="s">
        <v>1068</v>
      </c>
      <c r="H13549" t="s">
        <v>132</v>
      </c>
      <c r="I13549">
        <v>0</v>
      </c>
      <c r="P13549">
        <v>0.421955386650603</v>
      </c>
      <c r="Q13549">
        <v>0</v>
      </c>
    </row>
    <row r="13550" spans="1:17">
      <c r="A13550" t="s">
        <v>122</v>
      </c>
      <c r="B13550">
        <v>2042</v>
      </c>
      <c r="C13550" t="s">
        <v>10</v>
      </c>
      <c r="D13550" t="s">
        <v>1067</v>
      </c>
      <c r="E13550" t="s">
        <v>162</v>
      </c>
      <c r="F13550" t="s">
        <v>165</v>
      </c>
      <c r="G13550" t="s">
        <v>1068</v>
      </c>
      <c r="H13550" t="s">
        <v>135</v>
      </c>
      <c r="I13550">
        <v>0</v>
      </c>
      <c r="P13550">
        <v>0.421955386650603</v>
      </c>
      <c r="Q13550">
        <v>0</v>
      </c>
    </row>
    <row r="13551" spans="1:17">
      <c r="A13551" t="s">
        <v>122</v>
      </c>
      <c r="B13551">
        <v>2042</v>
      </c>
      <c r="C13551" t="s">
        <v>10</v>
      </c>
      <c r="D13551" t="s">
        <v>1067</v>
      </c>
      <c r="E13551" t="s">
        <v>162</v>
      </c>
      <c r="F13551" t="s">
        <v>165</v>
      </c>
      <c r="G13551" t="s">
        <v>1068</v>
      </c>
      <c r="H13551" t="s">
        <v>136</v>
      </c>
      <c r="I13551">
        <v>0</v>
      </c>
      <c r="P13551">
        <v>0.421955386650603</v>
      </c>
      <c r="Q13551">
        <v>0</v>
      </c>
    </row>
    <row r="13552" spans="1:17">
      <c r="A13552" t="s">
        <v>122</v>
      </c>
      <c r="B13552">
        <v>2042</v>
      </c>
      <c r="C13552" t="s">
        <v>10</v>
      </c>
      <c r="D13552" t="s">
        <v>1067</v>
      </c>
      <c r="E13552" t="s">
        <v>162</v>
      </c>
      <c r="F13552" t="s">
        <v>166</v>
      </c>
      <c r="G13552" t="s">
        <v>1068</v>
      </c>
      <c r="H13552" t="s">
        <v>132</v>
      </c>
      <c r="I13552">
        <v>0</v>
      </c>
      <c r="P13552">
        <v>0.421955386650603</v>
      </c>
      <c r="Q13552">
        <v>0</v>
      </c>
    </row>
    <row r="13553" spans="1:17">
      <c r="A13553" t="s">
        <v>122</v>
      </c>
      <c r="B13553">
        <v>2042</v>
      </c>
      <c r="C13553" t="s">
        <v>10</v>
      </c>
      <c r="D13553" t="s">
        <v>1067</v>
      </c>
      <c r="E13553" t="s">
        <v>162</v>
      </c>
      <c r="F13553" t="s">
        <v>166</v>
      </c>
      <c r="G13553" t="s">
        <v>1068</v>
      </c>
      <c r="H13553" t="s">
        <v>135</v>
      </c>
      <c r="I13553">
        <v>0</v>
      </c>
      <c r="P13553">
        <v>0.421955386650603</v>
      </c>
      <c r="Q13553">
        <v>0</v>
      </c>
    </row>
    <row r="13554" spans="1:17">
      <c r="A13554" t="s">
        <v>122</v>
      </c>
      <c r="B13554">
        <v>2042</v>
      </c>
      <c r="C13554" t="s">
        <v>10</v>
      </c>
      <c r="D13554" t="s">
        <v>1067</v>
      </c>
      <c r="E13554" t="s">
        <v>162</v>
      </c>
      <c r="F13554" t="s">
        <v>166</v>
      </c>
      <c r="G13554" t="s">
        <v>1068</v>
      </c>
      <c r="H13554" t="s">
        <v>136</v>
      </c>
      <c r="I13554">
        <v>0</v>
      </c>
      <c r="P13554">
        <v>0.421955386650603</v>
      </c>
      <c r="Q13554">
        <v>0</v>
      </c>
    </row>
    <row r="13555" spans="1:17">
      <c r="A13555" t="s">
        <v>122</v>
      </c>
      <c r="B13555">
        <v>2042</v>
      </c>
      <c r="C13555" t="s">
        <v>10</v>
      </c>
      <c r="D13555" t="s">
        <v>1067</v>
      </c>
      <c r="E13555" t="s">
        <v>162</v>
      </c>
      <c r="F13555" t="s">
        <v>160</v>
      </c>
      <c r="G13555" t="s">
        <v>1068</v>
      </c>
      <c r="H13555" t="s">
        <v>132</v>
      </c>
      <c r="I13555">
        <v>0</v>
      </c>
      <c r="P13555">
        <v>0.421955386650603</v>
      </c>
      <c r="Q13555">
        <v>0</v>
      </c>
    </row>
    <row r="13556" spans="1:17">
      <c r="A13556" t="s">
        <v>122</v>
      </c>
      <c r="B13556">
        <v>2042</v>
      </c>
      <c r="C13556" t="s">
        <v>10</v>
      </c>
      <c r="D13556" t="s">
        <v>1067</v>
      </c>
      <c r="E13556" t="s">
        <v>162</v>
      </c>
      <c r="F13556" t="s">
        <v>160</v>
      </c>
      <c r="G13556" t="s">
        <v>1068</v>
      </c>
      <c r="H13556" t="s">
        <v>135</v>
      </c>
      <c r="I13556">
        <v>0</v>
      </c>
      <c r="P13556">
        <v>0.421955386650603</v>
      </c>
      <c r="Q13556">
        <v>0</v>
      </c>
    </row>
    <row r="13557" spans="1:17">
      <c r="A13557" t="s">
        <v>122</v>
      </c>
      <c r="B13557">
        <v>2042</v>
      </c>
      <c r="C13557" t="s">
        <v>10</v>
      </c>
      <c r="D13557" t="s">
        <v>1067</v>
      </c>
      <c r="E13557" t="s">
        <v>162</v>
      </c>
      <c r="F13557" t="s">
        <v>160</v>
      </c>
      <c r="G13557" t="s">
        <v>1068</v>
      </c>
      <c r="H13557" t="s">
        <v>136</v>
      </c>
      <c r="I13557">
        <v>0</v>
      </c>
      <c r="P13557">
        <v>0.421955386650603</v>
      </c>
      <c r="Q13557">
        <v>0</v>
      </c>
    </row>
    <row r="13558" spans="1:17">
      <c r="A13558" t="s">
        <v>122</v>
      </c>
      <c r="B13558">
        <v>2042</v>
      </c>
      <c r="C13558" t="s">
        <v>11</v>
      </c>
      <c r="D13558" t="s">
        <v>1067</v>
      </c>
      <c r="E13558" t="s">
        <v>162</v>
      </c>
      <c r="F13558" t="s">
        <v>164</v>
      </c>
      <c r="G13558" t="s">
        <v>1068</v>
      </c>
      <c r="H13558" t="s">
        <v>132</v>
      </c>
      <c r="I13558">
        <v>0</v>
      </c>
      <c r="P13558">
        <v>0.421955386650603</v>
      </c>
      <c r="Q13558">
        <v>0</v>
      </c>
    </row>
    <row r="13559" spans="1:17">
      <c r="A13559" t="s">
        <v>122</v>
      </c>
      <c r="B13559">
        <v>2042</v>
      </c>
      <c r="C13559" t="s">
        <v>11</v>
      </c>
      <c r="D13559" t="s">
        <v>1067</v>
      </c>
      <c r="E13559" t="s">
        <v>162</v>
      </c>
      <c r="F13559" t="s">
        <v>164</v>
      </c>
      <c r="G13559" t="s">
        <v>1068</v>
      </c>
      <c r="H13559" t="s">
        <v>135</v>
      </c>
      <c r="I13559">
        <v>0</v>
      </c>
      <c r="P13559">
        <v>0.421955386650603</v>
      </c>
      <c r="Q13559">
        <v>0</v>
      </c>
    </row>
    <row r="13560" spans="1:17">
      <c r="A13560" t="s">
        <v>122</v>
      </c>
      <c r="B13560">
        <v>2042</v>
      </c>
      <c r="C13560" t="s">
        <v>11</v>
      </c>
      <c r="D13560" t="s">
        <v>1067</v>
      </c>
      <c r="E13560" t="s">
        <v>162</v>
      </c>
      <c r="F13560" t="s">
        <v>164</v>
      </c>
      <c r="G13560" t="s">
        <v>1068</v>
      </c>
      <c r="H13560" t="s">
        <v>136</v>
      </c>
      <c r="I13560">
        <v>0</v>
      </c>
      <c r="P13560">
        <v>0.421955386650603</v>
      </c>
      <c r="Q13560">
        <v>0</v>
      </c>
    </row>
    <row r="13561" spans="1:17">
      <c r="A13561" t="s">
        <v>122</v>
      </c>
      <c r="B13561">
        <v>2042</v>
      </c>
      <c r="C13561" t="s">
        <v>11</v>
      </c>
      <c r="D13561" t="s">
        <v>1067</v>
      </c>
      <c r="E13561" t="s">
        <v>162</v>
      </c>
      <c r="F13561" t="s">
        <v>159</v>
      </c>
      <c r="G13561" t="s">
        <v>1068</v>
      </c>
      <c r="H13561" t="s">
        <v>132</v>
      </c>
      <c r="I13561">
        <v>0</v>
      </c>
      <c r="P13561">
        <v>0.421955386650603</v>
      </c>
      <c r="Q13561">
        <v>0</v>
      </c>
    </row>
    <row r="13562" spans="1:17">
      <c r="A13562" t="s">
        <v>122</v>
      </c>
      <c r="B13562">
        <v>2042</v>
      </c>
      <c r="C13562" t="s">
        <v>11</v>
      </c>
      <c r="D13562" t="s">
        <v>1067</v>
      </c>
      <c r="E13562" t="s">
        <v>162</v>
      </c>
      <c r="F13562" t="s">
        <v>159</v>
      </c>
      <c r="G13562" t="s">
        <v>1068</v>
      </c>
      <c r="H13562" t="s">
        <v>135</v>
      </c>
      <c r="I13562">
        <v>0</v>
      </c>
      <c r="P13562">
        <v>0.421955386650603</v>
      </c>
      <c r="Q13562">
        <v>0</v>
      </c>
    </row>
    <row r="13563" spans="1:17">
      <c r="A13563" t="s">
        <v>122</v>
      </c>
      <c r="B13563">
        <v>2042</v>
      </c>
      <c r="C13563" t="s">
        <v>11</v>
      </c>
      <c r="D13563" t="s">
        <v>1067</v>
      </c>
      <c r="E13563" t="s">
        <v>162</v>
      </c>
      <c r="F13563" t="s">
        <v>159</v>
      </c>
      <c r="G13563" t="s">
        <v>1068</v>
      </c>
      <c r="H13563" t="s">
        <v>136</v>
      </c>
      <c r="I13563">
        <v>0</v>
      </c>
      <c r="P13563">
        <v>0.421955386650603</v>
      </c>
      <c r="Q13563">
        <v>0</v>
      </c>
    </row>
    <row r="13564" spans="1:17">
      <c r="A13564" t="s">
        <v>122</v>
      </c>
      <c r="B13564">
        <v>2042</v>
      </c>
      <c r="C13564" t="s">
        <v>11</v>
      </c>
      <c r="D13564" t="s">
        <v>1067</v>
      </c>
      <c r="E13564" t="s">
        <v>162</v>
      </c>
      <c r="F13564" t="s">
        <v>126</v>
      </c>
      <c r="G13564" t="s">
        <v>1068</v>
      </c>
      <c r="H13564" t="s">
        <v>132</v>
      </c>
      <c r="I13564">
        <v>1534085.0461005699</v>
      </c>
      <c r="P13564">
        <v>0.421955386650603</v>
      </c>
      <c r="Q13564">
        <v>647315.44878227205</v>
      </c>
    </row>
    <row r="13565" spans="1:17">
      <c r="A13565" t="s">
        <v>122</v>
      </c>
      <c r="B13565">
        <v>2042</v>
      </c>
      <c r="C13565" t="s">
        <v>11</v>
      </c>
      <c r="D13565" t="s">
        <v>1067</v>
      </c>
      <c r="E13565" t="s">
        <v>162</v>
      </c>
      <c r="F13565" t="s">
        <v>126</v>
      </c>
      <c r="G13565" t="s">
        <v>1068</v>
      </c>
      <c r="H13565" t="s">
        <v>135</v>
      </c>
      <c r="I13565">
        <v>0</v>
      </c>
      <c r="P13565">
        <v>0.421955386650603</v>
      </c>
      <c r="Q13565">
        <v>0</v>
      </c>
    </row>
    <row r="13566" spans="1:17">
      <c r="A13566" t="s">
        <v>122</v>
      </c>
      <c r="B13566">
        <v>2042</v>
      </c>
      <c r="C13566" t="s">
        <v>11</v>
      </c>
      <c r="D13566" t="s">
        <v>1067</v>
      </c>
      <c r="E13566" t="s">
        <v>162</v>
      </c>
      <c r="F13566" t="s">
        <v>126</v>
      </c>
      <c r="G13566" t="s">
        <v>1068</v>
      </c>
      <c r="H13566" t="s">
        <v>136</v>
      </c>
      <c r="I13566">
        <v>54577.202096803099</v>
      </c>
      <c r="P13566">
        <v>0.421955386650603</v>
      </c>
      <c r="Q13566">
        <v>23029.144413064601</v>
      </c>
    </row>
    <row r="13567" spans="1:17">
      <c r="A13567" t="s">
        <v>122</v>
      </c>
      <c r="B13567">
        <v>2042</v>
      </c>
      <c r="C13567" t="s">
        <v>11</v>
      </c>
      <c r="D13567" t="s">
        <v>1067</v>
      </c>
      <c r="E13567" t="s">
        <v>162</v>
      </c>
      <c r="F13567" t="s">
        <v>165</v>
      </c>
      <c r="G13567" t="s">
        <v>1068</v>
      </c>
      <c r="H13567" t="s">
        <v>132</v>
      </c>
      <c r="I13567">
        <v>0</v>
      </c>
      <c r="P13567">
        <v>0.421955386650603</v>
      </c>
      <c r="Q13567">
        <v>0</v>
      </c>
    </row>
    <row r="13568" spans="1:17">
      <c r="A13568" t="s">
        <v>122</v>
      </c>
      <c r="B13568">
        <v>2042</v>
      </c>
      <c r="C13568" t="s">
        <v>11</v>
      </c>
      <c r="D13568" t="s">
        <v>1067</v>
      </c>
      <c r="E13568" t="s">
        <v>162</v>
      </c>
      <c r="F13568" t="s">
        <v>165</v>
      </c>
      <c r="G13568" t="s">
        <v>1068</v>
      </c>
      <c r="H13568" t="s">
        <v>135</v>
      </c>
      <c r="I13568">
        <v>0</v>
      </c>
      <c r="P13568">
        <v>0.421955386650603</v>
      </c>
      <c r="Q13568">
        <v>0</v>
      </c>
    </row>
    <row r="13569" spans="1:17">
      <c r="A13569" t="s">
        <v>122</v>
      </c>
      <c r="B13569">
        <v>2042</v>
      </c>
      <c r="C13569" t="s">
        <v>11</v>
      </c>
      <c r="D13569" t="s">
        <v>1067</v>
      </c>
      <c r="E13569" t="s">
        <v>162</v>
      </c>
      <c r="F13569" t="s">
        <v>165</v>
      </c>
      <c r="G13569" t="s">
        <v>1068</v>
      </c>
      <c r="H13569" t="s">
        <v>136</v>
      </c>
      <c r="I13569">
        <v>0</v>
      </c>
      <c r="P13569">
        <v>0.421955386650603</v>
      </c>
      <c r="Q13569">
        <v>0</v>
      </c>
    </row>
    <row r="13570" spans="1:17">
      <c r="A13570" t="s">
        <v>122</v>
      </c>
      <c r="B13570">
        <v>2042</v>
      </c>
      <c r="C13570" t="s">
        <v>11</v>
      </c>
      <c r="D13570" t="s">
        <v>1067</v>
      </c>
      <c r="E13570" t="s">
        <v>162</v>
      </c>
      <c r="F13570" t="s">
        <v>166</v>
      </c>
      <c r="G13570" t="s">
        <v>1068</v>
      </c>
      <c r="H13570" t="s">
        <v>132</v>
      </c>
      <c r="I13570">
        <v>0</v>
      </c>
      <c r="P13570">
        <v>0.421955386650603</v>
      </c>
      <c r="Q13570">
        <v>0</v>
      </c>
    </row>
    <row r="13571" spans="1:17">
      <c r="A13571" t="s">
        <v>122</v>
      </c>
      <c r="B13571">
        <v>2042</v>
      </c>
      <c r="C13571" t="s">
        <v>11</v>
      </c>
      <c r="D13571" t="s">
        <v>1067</v>
      </c>
      <c r="E13571" t="s">
        <v>162</v>
      </c>
      <c r="F13571" t="s">
        <v>166</v>
      </c>
      <c r="G13571" t="s">
        <v>1068</v>
      </c>
      <c r="H13571" t="s">
        <v>135</v>
      </c>
      <c r="I13571">
        <v>0</v>
      </c>
      <c r="P13571">
        <v>0.421955386650603</v>
      </c>
      <c r="Q13571">
        <v>0</v>
      </c>
    </row>
    <row r="13572" spans="1:17">
      <c r="A13572" t="s">
        <v>122</v>
      </c>
      <c r="B13572">
        <v>2042</v>
      </c>
      <c r="C13572" t="s">
        <v>11</v>
      </c>
      <c r="D13572" t="s">
        <v>1067</v>
      </c>
      <c r="E13572" t="s">
        <v>162</v>
      </c>
      <c r="F13572" t="s">
        <v>166</v>
      </c>
      <c r="G13572" t="s">
        <v>1068</v>
      </c>
      <c r="H13572" t="s">
        <v>136</v>
      </c>
      <c r="I13572">
        <v>0</v>
      </c>
      <c r="P13572">
        <v>0.421955386650603</v>
      </c>
      <c r="Q13572">
        <v>0</v>
      </c>
    </row>
    <row r="13573" spans="1:17">
      <c r="A13573" t="s">
        <v>122</v>
      </c>
      <c r="B13573">
        <v>2042</v>
      </c>
      <c r="C13573" t="s">
        <v>11</v>
      </c>
      <c r="D13573" t="s">
        <v>1067</v>
      </c>
      <c r="E13573" t="s">
        <v>162</v>
      </c>
      <c r="F13573" t="s">
        <v>160</v>
      </c>
      <c r="G13573" t="s">
        <v>1068</v>
      </c>
      <c r="H13573" t="s">
        <v>132</v>
      </c>
      <c r="I13573">
        <v>0</v>
      </c>
      <c r="P13573">
        <v>0.421955386650603</v>
      </c>
      <c r="Q13573">
        <v>0</v>
      </c>
    </row>
    <row r="13574" spans="1:17">
      <c r="A13574" t="s">
        <v>122</v>
      </c>
      <c r="B13574">
        <v>2042</v>
      </c>
      <c r="C13574" t="s">
        <v>11</v>
      </c>
      <c r="D13574" t="s">
        <v>1067</v>
      </c>
      <c r="E13574" t="s">
        <v>162</v>
      </c>
      <c r="F13574" t="s">
        <v>160</v>
      </c>
      <c r="G13574" t="s">
        <v>1068</v>
      </c>
      <c r="H13574" t="s">
        <v>135</v>
      </c>
      <c r="I13574">
        <v>0</v>
      </c>
      <c r="P13574">
        <v>0.421955386650603</v>
      </c>
      <c r="Q13574">
        <v>0</v>
      </c>
    </row>
    <row r="13575" spans="1:17">
      <c r="A13575" t="s">
        <v>122</v>
      </c>
      <c r="B13575">
        <v>2042</v>
      </c>
      <c r="C13575" t="s">
        <v>11</v>
      </c>
      <c r="D13575" t="s">
        <v>1067</v>
      </c>
      <c r="E13575" t="s">
        <v>162</v>
      </c>
      <c r="F13575" t="s">
        <v>160</v>
      </c>
      <c r="G13575" t="s">
        <v>1068</v>
      </c>
      <c r="H13575" t="s">
        <v>136</v>
      </c>
      <c r="I13575">
        <v>0</v>
      </c>
      <c r="P13575">
        <v>0.421955386650603</v>
      </c>
      <c r="Q13575">
        <v>0</v>
      </c>
    </row>
    <row r="13576" spans="1:17">
      <c r="A13576" t="s">
        <v>122</v>
      </c>
      <c r="B13576">
        <v>2042</v>
      </c>
      <c r="C13576" t="s">
        <v>12</v>
      </c>
      <c r="D13576" t="s">
        <v>1067</v>
      </c>
      <c r="E13576" t="s">
        <v>162</v>
      </c>
      <c r="F13576" t="s">
        <v>164</v>
      </c>
      <c r="G13576" t="s">
        <v>1068</v>
      </c>
      <c r="H13576" t="s">
        <v>132</v>
      </c>
      <c r="I13576">
        <v>0</v>
      </c>
      <c r="P13576">
        <v>0.421955386650603</v>
      </c>
      <c r="Q13576">
        <v>0</v>
      </c>
    </row>
    <row r="13577" spans="1:17">
      <c r="A13577" t="s">
        <v>122</v>
      </c>
      <c r="B13577">
        <v>2042</v>
      </c>
      <c r="C13577" t="s">
        <v>12</v>
      </c>
      <c r="D13577" t="s">
        <v>1067</v>
      </c>
      <c r="E13577" t="s">
        <v>162</v>
      </c>
      <c r="F13577" t="s">
        <v>164</v>
      </c>
      <c r="G13577" t="s">
        <v>1068</v>
      </c>
      <c r="H13577" t="s">
        <v>135</v>
      </c>
      <c r="I13577">
        <v>0</v>
      </c>
      <c r="P13577">
        <v>0.421955386650603</v>
      </c>
      <c r="Q13577">
        <v>0</v>
      </c>
    </row>
    <row r="13578" spans="1:17">
      <c r="A13578" t="s">
        <v>122</v>
      </c>
      <c r="B13578">
        <v>2042</v>
      </c>
      <c r="C13578" t="s">
        <v>12</v>
      </c>
      <c r="D13578" t="s">
        <v>1067</v>
      </c>
      <c r="E13578" t="s">
        <v>162</v>
      </c>
      <c r="F13578" t="s">
        <v>164</v>
      </c>
      <c r="G13578" t="s">
        <v>1068</v>
      </c>
      <c r="H13578" t="s">
        <v>136</v>
      </c>
      <c r="I13578">
        <v>0</v>
      </c>
      <c r="P13578">
        <v>0.421955386650603</v>
      </c>
      <c r="Q13578">
        <v>0</v>
      </c>
    </row>
    <row r="13579" spans="1:17">
      <c r="A13579" t="s">
        <v>122</v>
      </c>
      <c r="B13579">
        <v>2042</v>
      </c>
      <c r="C13579" t="s">
        <v>12</v>
      </c>
      <c r="D13579" t="s">
        <v>1067</v>
      </c>
      <c r="E13579" t="s">
        <v>162</v>
      </c>
      <c r="F13579" t="s">
        <v>159</v>
      </c>
      <c r="G13579" t="s">
        <v>1068</v>
      </c>
      <c r="H13579" t="s">
        <v>132</v>
      </c>
      <c r="I13579">
        <v>0</v>
      </c>
      <c r="P13579">
        <v>0.421955386650603</v>
      </c>
      <c r="Q13579">
        <v>0</v>
      </c>
    </row>
    <row r="13580" spans="1:17">
      <c r="A13580" t="s">
        <v>122</v>
      </c>
      <c r="B13580">
        <v>2042</v>
      </c>
      <c r="C13580" t="s">
        <v>12</v>
      </c>
      <c r="D13580" t="s">
        <v>1067</v>
      </c>
      <c r="E13580" t="s">
        <v>162</v>
      </c>
      <c r="F13580" t="s">
        <v>159</v>
      </c>
      <c r="G13580" t="s">
        <v>1068</v>
      </c>
      <c r="H13580" t="s">
        <v>135</v>
      </c>
      <c r="I13580">
        <v>0</v>
      </c>
      <c r="P13580">
        <v>0.421955386650603</v>
      </c>
      <c r="Q13580">
        <v>0</v>
      </c>
    </row>
    <row r="13581" spans="1:17">
      <c r="A13581" t="s">
        <v>122</v>
      </c>
      <c r="B13581">
        <v>2042</v>
      </c>
      <c r="C13581" t="s">
        <v>12</v>
      </c>
      <c r="D13581" t="s">
        <v>1067</v>
      </c>
      <c r="E13581" t="s">
        <v>162</v>
      </c>
      <c r="F13581" t="s">
        <v>159</v>
      </c>
      <c r="G13581" t="s">
        <v>1068</v>
      </c>
      <c r="H13581" t="s">
        <v>136</v>
      </c>
      <c r="I13581">
        <v>0</v>
      </c>
      <c r="P13581">
        <v>0.421955386650603</v>
      </c>
      <c r="Q13581">
        <v>0</v>
      </c>
    </row>
    <row r="13582" spans="1:17">
      <c r="A13582" t="s">
        <v>122</v>
      </c>
      <c r="B13582">
        <v>2042</v>
      </c>
      <c r="C13582" t="s">
        <v>12</v>
      </c>
      <c r="D13582" t="s">
        <v>1067</v>
      </c>
      <c r="E13582" t="s">
        <v>162</v>
      </c>
      <c r="F13582" t="s">
        <v>126</v>
      </c>
      <c r="G13582" t="s">
        <v>1068</v>
      </c>
      <c r="H13582" t="s">
        <v>132</v>
      </c>
      <c r="I13582">
        <v>0</v>
      </c>
      <c r="P13582">
        <v>0.421955386650603</v>
      </c>
      <c r="Q13582">
        <v>0</v>
      </c>
    </row>
    <row r="13583" spans="1:17">
      <c r="A13583" t="s">
        <v>122</v>
      </c>
      <c r="B13583">
        <v>2042</v>
      </c>
      <c r="C13583" t="s">
        <v>12</v>
      </c>
      <c r="D13583" t="s">
        <v>1067</v>
      </c>
      <c r="E13583" t="s">
        <v>162</v>
      </c>
      <c r="F13583" t="s">
        <v>126</v>
      </c>
      <c r="G13583" t="s">
        <v>1068</v>
      </c>
      <c r="H13583" t="s">
        <v>135</v>
      </c>
      <c r="I13583">
        <v>0</v>
      </c>
      <c r="P13583">
        <v>0.421955386650603</v>
      </c>
      <c r="Q13583">
        <v>0</v>
      </c>
    </row>
    <row r="13584" spans="1:17">
      <c r="A13584" t="s">
        <v>122</v>
      </c>
      <c r="B13584">
        <v>2042</v>
      </c>
      <c r="C13584" t="s">
        <v>12</v>
      </c>
      <c r="D13584" t="s">
        <v>1067</v>
      </c>
      <c r="E13584" t="s">
        <v>162</v>
      </c>
      <c r="F13584" t="s">
        <v>126</v>
      </c>
      <c r="G13584" t="s">
        <v>1068</v>
      </c>
      <c r="H13584" t="s">
        <v>136</v>
      </c>
      <c r="I13584">
        <v>1434951.3084662801</v>
      </c>
      <c r="P13584">
        <v>0.421955386650603</v>
      </c>
      <c r="Q13584">
        <v>605485.43418867595</v>
      </c>
    </row>
    <row r="13585" spans="1:17">
      <c r="A13585" t="s">
        <v>122</v>
      </c>
      <c r="B13585">
        <v>2042</v>
      </c>
      <c r="C13585" t="s">
        <v>12</v>
      </c>
      <c r="D13585" t="s">
        <v>1067</v>
      </c>
      <c r="E13585" t="s">
        <v>162</v>
      </c>
      <c r="F13585" t="s">
        <v>165</v>
      </c>
      <c r="G13585" t="s">
        <v>1068</v>
      </c>
      <c r="H13585" t="s">
        <v>132</v>
      </c>
      <c r="I13585">
        <v>0</v>
      </c>
      <c r="P13585">
        <v>0.421955386650603</v>
      </c>
      <c r="Q13585">
        <v>0</v>
      </c>
    </row>
    <row r="13586" spans="1:17">
      <c r="A13586" t="s">
        <v>122</v>
      </c>
      <c r="B13586">
        <v>2042</v>
      </c>
      <c r="C13586" t="s">
        <v>12</v>
      </c>
      <c r="D13586" t="s">
        <v>1067</v>
      </c>
      <c r="E13586" t="s">
        <v>162</v>
      </c>
      <c r="F13586" t="s">
        <v>165</v>
      </c>
      <c r="G13586" t="s">
        <v>1068</v>
      </c>
      <c r="H13586" t="s">
        <v>135</v>
      </c>
      <c r="I13586">
        <v>0</v>
      </c>
      <c r="P13586">
        <v>0.421955386650603</v>
      </c>
      <c r="Q13586">
        <v>0</v>
      </c>
    </row>
    <row r="13587" spans="1:17">
      <c r="A13587" t="s">
        <v>122</v>
      </c>
      <c r="B13587">
        <v>2042</v>
      </c>
      <c r="C13587" t="s">
        <v>12</v>
      </c>
      <c r="D13587" t="s">
        <v>1067</v>
      </c>
      <c r="E13587" t="s">
        <v>162</v>
      </c>
      <c r="F13587" t="s">
        <v>165</v>
      </c>
      <c r="G13587" t="s">
        <v>1068</v>
      </c>
      <c r="H13587" t="s">
        <v>136</v>
      </c>
      <c r="I13587">
        <v>0</v>
      </c>
      <c r="P13587">
        <v>0.421955386650603</v>
      </c>
      <c r="Q13587">
        <v>0</v>
      </c>
    </row>
    <row r="13588" spans="1:17">
      <c r="A13588" t="s">
        <v>122</v>
      </c>
      <c r="B13588">
        <v>2042</v>
      </c>
      <c r="C13588" t="s">
        <v>12</v>
      </c>
      <c r="D13588" t="s">
        <v>1067</v>
      </c>
      <c r="E13588" t="s">
        <v>162</v>
      </c>
      <c r="F13588" t="s">
        <v>166</v>
      </c>
      <c r="G13588" t="s">
        <v>1068</v>
      </c>
      <c r="H13588" t="s">
        <v>132</v>
      </c>
      <c r="I13588">
        <v>0</v>
      </c>
      <c r="P13588">
        <v>0.421955386650603</v>
      </c>
      <c r="Q13588">
        <v>0</v>
      </c>
    </row>
    <row r="13589" spans="1:17">
      <c r="A13589" t="s">
        <v>122</v>
      </c>
      <c r="B13589">
        <v>2042</v>
      </c>
      <c r="C13589" t="s">
        <v>12</v>
      </c>
      <c r="D13589" t="s">
        <v>1067</v>
      </c>
      <c r="E13589" t="s">
        <v>162</v>
      </c>
      <c r="F13589" t="s">
        <v>166</v>
      </c>
      <c r="G13589" t="s">
        <v>1068</v>
      </c>
      <c r="H13589" t="s">
        <v>135</v>
      </c>
      <c r="I13589">
        <v>0</v>
      </c>
      <c r="P13589">
        <v>0.421955386650603</v>
      </c>
      <c r="Q13589">
        <v>0</v>
      </c>
    </row>
    <row r="13590" spans="1:17">
      <c r="A13590" t="s">
        <v>122</v>
      </c>
      <c r="B13590">
        <v>2042</v>
      </c>
      <c r="C13590" t="s">
        <v>12</v>
      </c>
      <c r="D13590" t="s">
        <v>1067</v>
      </c>
      <c r="E13590" t="s">
        <v>162</v>
      </c>
      <c r="F13590" t="s">
        <v>166</v>
      </c>
      <c r="G13590" t="s">
        <v>1068</v>
      </c>
      <c r="H13590" t="s">
        <v>136</v>
      </c>
      <c r="I13590">
        <v>0</v>
      </c>
      <c r="P13590">
        <v>0.421955386650603</v>
      </c>
      <c r="Q13590">
        <v>0</v>
      </c>
    </row>
    <row r="13591" spans="1:17">
      <c r="A13591" t="s">
        <v>122</v>
      </c>
      <c r="B13591">
        <v>2042</v>
      </c>
      <c r="C13591" t="s">
        <v>12</v>
      </c>
      <c r="D13591" t="s">
        <v>1067</v>
      </c>
      <c r="E13591" t="s">
        <v>162</v>
      </c>
      <c r="F13591" t="s">
        <v>160</v>
      </c>
      <c r="G13591" t="s">
        <v>1068</v>
      </c>
      <c r="H13591" t="s">
        <v>132</v>
      </c>
      <c r="I13591">
        <v>0</v>
      </c>
      <c r="P13591">
        <v>0.421955386650603</v>
      </c>
      <c r="Q13591">
        <v>0</v>
      </c>
    </row>
    <row r="13592" spans="1:17">
      <c r="A13592" t="s">
        <v>122</v>
      </c>
      <c r="B13592">
        <v>2042</v>
      </c>
      <c r="C13592" t="s">
        <v>12</v>
      </c>
      <c r="D13592" t="s">
        <v>1067</v>
      </c>
      <c r="E13592" t="s">
        <v>162</v>
      </c>
      <c r="F13592" t="s">
        <v>160</v>
      </c>
      <c r="G13592" t="s">
        <v>1068</v>
      </c>
      <c r="H13592" t="s">
        <v>135</v>
      </c>
      <c r="I13592">
        <v>0</v>
      </c>
      <c r="P13592">
        <v>0.421955386650603</v>
      </c>
      <c r="Q13592">
        <v>0</v>
      </c>
    </row>
    <row r="13593" spans="1:17">
      <c r="A13593" t="s">
        <v>122</v>
      </c>
      <c r="B13593">
        <v>2042</v>
      </c>
      <c r="C13593" t="s">
        <v>12</v>
      </c>
      <c r="D13593" t="s">
        <v>1067</v>
      </c>
      <c r="E13593" t="s">
        <v>162</v>
      </c>
      <c r="F13593" t="s">
        <v>160</v>
      </c>
      <c r="G13593" t="s">
        <v>1068</v>
      </c>
      <c r="H13593" t="s">
        <v>136</v>
      </c>
      <c r="I13593">
        <v>0</v>
      </c>
      <c r="P13593">
        <v>0.421955386650603</v>
      </c>
      <c r="Q13593">
        <v>0</v>
      </c>
    </row>
    <row r="13594" spans="1:17">
      <c r="A13594" t="s">
        <v>122</v>
      </c>
      <c r="B13594">
        <v>2042</v>
      </c>
      <c r="C13594" t="s">
        <v>23</v>
      </c>
      <c r="D13594" t="s">
        <v>1067</v>
      </c>
      <c r="E13594" t="s">
        <v>167</v>
      </c>
      <c r="F13594" t="s">
        <v>164</v>
      </c>
      <c r="G13594" t="s">
        <v>1068</v>
      </c>
      <c r="H13594" t="s">
        <v>132</v>
      </c>
      <c r="I13594">
        <v>0</v>
      </c>
      <c r="P13594">
        <v>0.421955386650603</v>
      </c>
      <c r="Q13594">
        <v>0</v>
      </c>
    </row>
    <row r="13595" spans="1:17">
      <c r="A13595" t="s">
        <v>122</v>
      </c>
      <c r="B13595">
        <v>2042</v>
      </c>
      <c r="C13595" t="s">
        <v>23</v>
      </c>
      <c r="D13595" t="s">
        <v>1067</v>
      </c>
      <c r="E13595" t="s">
        <v>167</v>
      </c>
      <c r="F13595" t="s">
        <v>164</v>
      </c>
      <c r="G13595" t="s">
        <v>1068</v>
      </c>
      <c r="H13595" t="s">
        <v>135</v>
      </c>
      <c r="I13595">
        <v>0</v>
      </c>
      <c r="P13595">
        <v>0.421955386650603</v>
      </c>
      <c r="Q13595">
        <v>0</v>
      </c>
    </row>
    <row r="13596" spans="1:17">
      <c r="A13596" t="s">
        <v>122</v>
      </c>
      <c r="B13596">
        <v>2042</v>
      </c>
      <c r="C13596" t="s">
        <v>23</v>
      </c>
      <c r="D13596" t="s">
        <v>1067</v>
      </c>
      <c r="E13596" t="s">
        <v>167</v>
      </c>
      <c r="F13596" t="s">
        <v>164</v>
      </c>
      <c r="G13596" t="s">
        <v>1068</v>
      </c>
      <c r="H13596" t="s">
        <v>136</v>
      </c>
      <c r="I13596">
        <v>0</v>
      </c>
      <c r="P13596">
        <v>0.421955386650603</v>
      </c>
      <c r="Q13596">
        <v>0</v>
      </c>
    </row>
    <row r="13597" spans="1:17">
      <c r="A13597" t="s">
        <v>122</v>
      </c>
      <c r="B13597">
        <v>2042</v>
      </c>
      <c r="C13597" t="s">
        <v>23</v>
      </c>
      <c r="D13597" t="s">
        <v>1067</v>
      </c>
      <c r="E13597" t="s">
        <v>167</v>
      </c>
      <c r="F13597" t="s">
        <v>159</v>
      </c>
      <c r="G13597" t="s">
        <v>1068</v>
      </c>
      <c r="H13597" t="s">
        <v>132</v>
      </c>
      <c r="I13597">
        <v>0</v>
      </c>
      <c r="P13597">
        <v>0.421955386650603</v>
      </c>
      <c r="Q13597">
        <v>0</v>
      </c>
    </row>
    <row r="13598" spans="1:17">
      <c r="A13598" t="s">
        <v>122</v>
      </c>
      <c r="B13598">
        <v>2042</v>
      </c>
      <c r="C13598" t="s">
        <v>23</v>
      </c>
      <c r="D13598" t="s">
        <v>1067</v>
      </c>
      <c r="E13598" t="s">
        <v>167</v>
      </c>
      <c r="F13598" t="s">
        <v>159</v>
      </c>
      <c r="G13598" t="s">
        <v>1068</v>
      </c>
      <c r="H13598" t="s">
        <v>135</v>
      </c>
      <c r="I13598">
        <v>0</v>
      </c>
      <c r="P13598">
        <v>0.421955386650603</v>
      </c>
      <c r="Q13598">
        <v>0</v>
      </c>
    </row>
    <row r="13599" spans="1:17">
      <c r="A13599" t="s">
        <v>122</v>
      </c>
      <c r="B13599">
        <v>2042</v>
      </c>
      <c r="C13599" t="s">
        <v>23</v>
      </c>
      <c r="D13599" t="s">
        <v>1067</v>
      </c>
      <c r="E13599" t="s">
        <v>167</v>
      </c>
      <c r="F13599" t="s">
        <v>159</v>
      </c>
      <c r="G13599" t="s">
        <v>1068</v>
      </c>
      <c r="H13599" t="s">
        <v>136</v>
      </c>
      <c r="I13599">
        <v>0</v>
      </c>
      <c r="P13599">
        <v>0.421955386650603</v>
      </c>
      <c r="Q13599">
        <v>0</v>
      </c>
    </row>
    <row r="13600" spans="1:17">
      <c r="A13600" t="s">
        <v>122</v>
      </c>
      <c r="B13600">
        <v>2042</v>
      </c>
      <c r="C13600" t="s">
        <v>23</v>
      </c>
      <c r="D13600" t="s">
        <v>1067</v>
      </c>
      <c r="E13600" t="s">
        <v>167</v>
      </c>
      <c r="F13600" t="s">
        <v>126</v>
      </c>
      <c r="G13600" t="s">
        <v>1068</v>
      </c>
      <c r="H13600" t="s">
        <v>132</v>
      </c>
      <c r="I13600">
        <v>201797912.083094</v>
      </c>
      <c r="P13600">
        <v>0.421955386650603</v>
      </c>
      <c r="Q13600">
        <v>85149716.018306196</v>
      </c>
    </row>
    <row r="13601" spans="1:17">
      <c r="A13601" t="s">
        <v>122</v>
      </c>
      <c r="B13601">
        <v>2042</v>
      </c>
      <c r="C13601" t="s">
        <v>23</v>
      </c>
      <c r="D13601" t="s">
        <v>1067</v>
      </c>
      <c r="E13601" t="s">
        <v>167</v>
      </c>
      <c r="F13601" t="s">
        <v>126</v>
      </c>
      <c r="G13601" t="s">
        <v>1068</v>
      </c>
      <c r="H13601" t="s">
        <v>135</v>
      </c>
      <c r="I13601">
        <v>0</v>
      </c>
      <c r="P13601">
        <v>0.421955386650603</v>
      </c>
      <c r="Q13601">
        <v>0</v>
      </c>
    </row>
    <row r="13602" spans="1:17">
      <c r="A13602" t="s">
        <v>122</v>
      </c>
      <c r="B13602">
        <v>2042</v>
      </c>
      <c r="C13602" t="s">
        <v>23</v>
      </c>
      <c r="D13602" t="s">
        <v>1067</v>
      </c>
      <c r="E13602" t="s">
        <v>167</v>
      </c>
      <c r="F13602" t="s">
        <v>126</v>
      </c>
      <c r="G13602" t="s">
        <v>1068</v>
      </c>
      <c r="H13602" t="s">
        <v>136</v>
      </c>
      <c r="I13602">
        <v>235403659.38795301</v>
      </c>
      <c r="P13602">
        <v>0.421955386650603</v>
      </c>
      <c r="Q13602">
        <v>99329842.1160108</v>
      </c>
    </row>
    <row r="13603" spans="1:17">
      <c r="A13603" t="s">
        <v>122</v>
      </c>
      <c r="B13603">
        <v>2042</v>
      </c>
      <c r="C13603" t="s">
        <v>23</v>
      </c>
      <c r="D13603" t="s">
        <v>1067</v>
      </c>
      <c r="E13603" t="s">
        <v>167</v>
      </c>
      <c r="F13603" t="s">
        <v>165</v>
      </c>
      <c r="G13603" t="s">
        <v>1068</v>
      </c>
      <c r="H13603" t="s">
        <v>132</v>
      </c>
      <c r="I13603">
        <v>0</v>
      </c>
      <c r="P13603">
        <v>0.421955386650603</v>
      </c>
      <c r="Q13603">
        <v>0</v>
      </c>
    </row>
    <row r="13604" spans="1:17">
      <c r="A13604" t="s">
        <v>122</v>
      </c>
      <c r="B13604">
        <v>2042</v>
      </c>
      <c r="C13604" t="s">
        <v>23</v>
      </c>
      <c r="D13604" t="s">
        <v>1067</v>
      </c>
      <c r="E13604" t="s">
        <v>167</v>
      </c>
      <c r="F13604" t="s">
        <v>165</v>
      </c>
      <c r="G13604" t="s">
        <v>1068</v>
      </c>
      <c r="H13604" t="s">
        <v>135</v>
      </c>
      <c r="I13604">
        <v>0</v>
      </c>
      <c r="P13604">
        <v>0.421955386650603</v>
      </c>
      <c r="Q13604">
        <v>0</v>
      </c>
    </row>
    <row r="13605" spans="1:17">
      <c r="A13605" t="s">
        <v>122</v>
      </c>
      <c r="B13605">
        <v>2042</v>
      </c>
      <c r="C13605" t="s">
        <v>23</v>
      </c>
      <c r="D13605" t="s">
        <v>1067</v>
      </c>
      <c r="E13605" t="s">
        <v>167</v>
      </c>
      <c r="F13605" t="s">
        <v>165</v>
      </c>
      <c r="G13605" t="s">
        <v>1068</v>
      </c>
      <c r="H13605" t="s">
        <v>136</v>
      </c>
      <c r="I13605">
        <v>0</v>
      </c>
      <c r="P13605">
        <v>0.421955386650603</v>
      </c>
      <c r="Q13605">
        <v>0</v>
      </c>
    </row>
    <row r="13606" spans="1:17">
      <c r="A13606" t="s">
        <v>122</v>
      </c>
      <c r="B13606">
        <v>2042</v>
      </c>
      <c r="C13606" t="s">
        <v>23</v>
      </c>
      <c r="D13606" t="s">
        <v>1067</v>
      </c>
      <c r="E13606" t="s">
        <v>167</v>
      </c>
      <c r="F13606" t="s">
        <v>166</v>
      </c>
      <c r="G13606" t="s">
        <v>1068</v>
      </c>
      <c r="H13606" t="s">
        <v>132</v>
      </c>
      <c r="I13606">
        <v>0</v>
      </c>
      <c r="P13606">
        <v>0.421955386650603</v>
      </c>
      <c r="Q13606">
        <v>0</v>
      </c>
    </row>
    <row r="13607" spans="1:17">
      <c r="A13607" t="s">
        <v>122</v>
      </c>
      <c r="B13607">
        <v>2042</v>
      </c>
      <c r="C13607" t="s">
        <v>23</v>
      </c>
      <c r="D13607" t="s">
        <v>1067</v>
      </c>
      <c r="E13607" t="s">
        <v>167</v>
      </c>
      <c r="F13607" t="s">
        <v>166</v>
      </c>
      <c r="G13607" t="s">
        <v>1068</v>
      </c>
      <c r="H13607" t="s">
        <v>135</v>
      </c>
      <c r="I13607">
        <v>0</v>
      </c>
      <c r="P13607">
        <v>0.421955386650603</v>
      </c>
      <c r="Q13607">
        <v>0</v>
      </c>
    </row>
    <row r="13608" spans="1:17">
      <c r="A13608" t="s">
        <v>122</v>
      </c>
      <c r="B13608">
        <v>2042</v>
      </c>
      <c r="C13608" t="s">
        <v>23</v>
      </c>
      <c r="D13608" t="s">
        <v>1067</v>
      </c>
      <c r="E13608" t="s">
        <v>167</v>
      </c>
      <c r="F13608" t="s">
        <v>166</v>
      </c>
      <c r="G13608" t="s">
        <v>1068</v>
      </c>
      <c r="H13608" t="s">
        <v>136</v>
      </c>
      <c r="I13608">
        <v>0</v>
      </c>
      <c r="P13608">
        <v>0.421955386650603</v>
      </c>
      <c r="Q13608">
        <v>0</v>
      </c>
    </row>
    <row r="13609" spans="1:17">
      <c r="A13609" t="s">
        <v>122</v>
      </c>
      <c r="B13609">
        <v>2042</v>
      </c>
      <c r="C13609" t="s">
        <v>23</v>
      </c>
      <c r="D13609" t="s">
        <v>1067</v>
      </c>
      <c r="E13609" t="s">
        <v>167</v>
      </c>
      <c r="F13609" t="s">
        <v>160</v>
      </c>
      <c r="G13609" t="s">
        <v>1068</v>
      </c>
      <c r="H13609" t="s">
        <v>132</v>
      </c>
      <c r="I13609">
        <v>0</v>
      </c>
      <c r="P13609">
        <v>0.421955386650603</v>
      </c>
      <c r="Q13609">
        <v>0</v>
      </c>
    </row>
    <row r="13610" spans="1:17">
      <c r="A13610" t="s">
        <v>122</v>
      </c>
      <c r="B13610">
        <v>2042</v>
      </c>
      <c r="C13610" t="s">
        <v>23</v>
      </c>
      <c r="D13610" t="s">
        <v>1067</v>
      </c>
      <c r="E13610" t="s">
        <v>167</v>
      </c>
      <c r="F13610" t="s">
        <v>160</v>
      </c>
      <c r="G13610" t="s">
        <v>1068</v>
      </c>
      <c r="H13610" t="s">
        <v>135</v>
      </c>
      <c r="I13610">
        <v>0</v>
      </c>
      <c r="P13610">
        <v>0.421955386650603</v>
      </c>
      <c r="Q13610">
        <v>0</v>
      </c>
    </row>
    <row r="13611" spans="1:17">
      <c r="A13611" t="s">
        <v>122</v>
      </c>
      <c r="B13611">
        <v>2042</v>
      </c>
      <c r="C13611" t="s">
        <v>23</v>
      </c>
      <c r="D13611" t="s">
        <v>1067</v>
      </c>
      <c r="E13611" t="s">
        <v>167</v>
      </c>
      <c r="F13611" t="s">
        <v>160</v>
      </c>
      <c r="G13611" t="s">
        <v>1068</v>
      </c>
      <c r="H13611" t="s">
        <v>136</v>
      </c>
      <c r="I13611">
        <v>0</v>
      </c>
      <c r="P13611">
        <v>0.421955386650603</v>
      </c>
      <c r="Q13611">
        <v>0</v>
      </c>
    </row>
    <row r="13612" spans="1:17">
      <c r="A13612" t="s">
        <v>122</v>
      </c>
      <c r="B13612">
        <v>2042</v>
      </c>
      <c r="C13612" t="s">
        <v>18</v>
      </c>
      <c r="D13612" t="s">
        <v>1062</v>
      </c>
      <c r="E13612" t="s">
        <v>162</v>
      </c>
      <c r="F13612" t="s">
        <v>164</v>
      </c>
      <c r="G13612" t="s">
        <v>1063</v>
      </c>
      <c r="H13612" t="s">
        <v>132</v>
      </c>
      <c r="I13612">
        <v>0</v>
      </c>
      <c r="P13612">
        <v>0.421955386650603</v>
      </c>
      <c r="Q13612">
        <v>0</v>
      </c>
    </row>
    <row r="13613" spans="1:17">
      <c r="A13613" t="s">
        <v>122</v>
      </c>
      <c r="B13613">
        <v>2042</v>
      </c>
      <c r="C13613" t="s">
        <v>18</v>
      </c>
      <c r="D13613" t="s">
        <v>1062</v>
      </c>
      <c r="E13613" t="s">
        <v>162</v>
      </c>
      <c r="F13613" t="s">
        <v>164</v>
      </c>
      <c r="G13613" t="s">
        <v>1063</v>
      </c>
      <c r="H13613" t="s">
        <v>135</v>
      </c>
      <c r="I13613">
        <v>0</v>
      </c>
      <c r="P13613">
        <v>0.421955386650603</v>
      </c>
      <c r="Q13613">
        <v>0</v>
      </c>
    </row>
    <row r="13614" spans="1:17">
      <c r="A13614" t="s">
        <v>122</v>
      </c>
      <c r="B13614">
        <v>2042</v>
      </c>
      <c r="C13614" t="s">
        <v>18</v>
      </c>
      <c r="D13614" t="s">
        <v>1062</v>
      </c>
      <c r="E13614" t="s">
        <v>162</v>
      </c>
      <c r="F13614" t="s">
        <v>164</v>
      </c>
      <c r="G13614" t="s">
        <v>1063</v>
      </c>
      <c r="H13614" t="s">
        <v>136</v>
      </c>
      <c r="I13614">
        <v>0</v>
      </c>
      <c r="P13614">
        <v>0.421955386650603</v>
      </c>
      <c r="Q13614">
        <v>0</v>
      </c>
    </row>
    <row r="13615" spans="1:17">
      <c r="A13615" t="s">
        <v>122</v>
      </c>
      <c r="B13615">
        <v>2042</v>
      </c>
      <c r="C13615" t="s">
        <v>18</v>
      </c>
      <c r="D13615" t="s">
        <v>1062</v>
      </c>
      <c r="E13615" t="s">
        <v>162</v>
      </c>
      <c r="F13615" t="s">
        <v>159</v>
      </c>
      <c r="G13615" t="s">
        <v>1063</v>
      </c>
      <c r="H13615" t="s">
        <v>132</v>
      </c>
      <c r="I13615">
        <v>0</v>
      </c>
      <c r="P13615">
        <v>0.421955386650603</v>
      </c>
      <c r="Q13615">
        <v>0</v>
      </c>
    </row>
    <row r="13616" spans="1:17">
      <c r="A13616" t="s">
        <v>122</v>
      </c>
      <c r="B13616">
        <v>2042</v>
      </c>
      <c r="C13616" t="s">
        <v>18</v>
      </c>
      <c r="D13616" t="s">
        <v>1062</v>
      </c>
      <c r="E13616" t="s">
        <v>162</v>
      </c>
      <c r="F13616" t="s">
        <v>159</v>
      </c>
      <c r="G13616" t="s">
        <v>1063</v>
      </c>
      <c r="H13616" t="s">
        <v>135</v>
      </c>
      <c r="I13616">
        <v>0</v>
      </c>
      <c r="P13616">
        <v>0.421955386650603</v>
      </c>
      <c r="Q13616">
        <v>0</v>
      </c>
    </row>
    <row r="13617" spans="1:17">
      <c r="A13617" t="s">
        <v>122</v>
      </c>
      <c r="B13617">
        <v>2042</v>
      </c>
      <c r="C13617" t="s">
        <v>18</v>
      </c>
      <c r="D13617" t="s">
        <v>1062</v>
      </c>
      <c r="E13617" t="s">
        <v>162</v>
      </c>
      <c r="F13617" t="s">
        <v>159</v>
      </c>
      <c r="G13617" t="s">
        <v>1063</v>
      </c>
      <c r="H13617" t="s">
        <v>136</v>
      </c>
      <c r="I13617">
        <v>0</v>
      </c>
      <c r="P13617">
        <v>0.421955386650603</v>
      </c>
      <c r="Q13617">
        <v>0</v>
      </c>
    </row>
    <row r="13618" spans="1:17">
      <c r="A13618" t="s">
        <v>122</v>
      </c>
      <c r="B13618">
        <v>2042</v>
      </c>
      <c r="C13618" t="s">
        <v>18</v>
      </c>
      <c r="D13618" t="s">
        <v>1062</v>
      </c>
      <c r="E13618" t="s">
        <v>162</v>
      </c>
      <c r="F13618" t="s">
        <v>126</v>
      </c>
      <c r="G13618" t="s">
        <v>1063</v>
      </c>
      <c r="H13618" t="s">
        <v>132</v>
      </c>
      <c r="I13618">
        <v>0</v>
      </c>
      <c r="P13618">
        <v>0.421955386650603</v>
      </c>
      <c r="Q13618">
        <v>0</v>
      </c>
    </row>
    <row r="13619" spans="1:17">
      <c r="A13619" t="s">
        <v>122</v>
      </c>
      <c r="B13619">
        <v>2042</v>
      </c>
      <c r="C13619" t="s">
        <v>18</v>
      </c>
      <c r="D13619" t="s">
        <v>1062</v>
      </c>
      <c r="E13619" t="s">
        <v>162</v>
      </c>
      <c r="F13619" t="s">
        <v>126</v>
      </c>
      <c r="G13619" t="s">
        <v>1063</v>
      </c>
      <c r="H13619" t="s">
        <v>135</v>
      </c>
      <c r="I13619">
        <v>0</v>
      </c>
      <c r="P13619">
        <v>0.421955386650603</v>
      </c>
      <c r="Q13619">
        <v>0</v>
      </c>
    </row>
    <row r="13620" spans="1:17">
      <c r="A13620" t="s">
        <v>122</v>
      </c>
      <c r="B13620">
        <v>2042</v>
      </c>
      <c r="C13620" t="s">
        <v>18</v>
      </c>
      <c r="D13620" t="s">
        <v>1062</v>
      </c>
      <c r="E13620" t="s">
        <v>162</v>
      </c>
      <c r="F13620" t="s">
        <v>126</v>
      </c>
      <c r="G13620" t="s">
        <v>1063</v>
      </c>
      <c r="H13620" t="s">
        <v>136</v>
      </c>
      <c r="I13620">
        <v>0</v>
      </c>
      <c r="P13620">
        <v>0.421955386650603</v>
      </c>
      <c r="Q13620">
        <v>0</v>
      </c>
    </row>
    <row r="13621" spans="1:17">
      <c r="A13621" t="s">
        <v>122</v>
      </c>
      <c r="B13621">
        <v>2042</v>
      </c>
      <c r="C13621" t="s">
        <v>18</v>
      </c>
      <c r="D13621" t="s">
        <v>1062</v>
      </c>
      <c r="E13621" t="s">
        <v>162</v>
      </c>
      <c r="F13621" t="s">
        <v>165</v>
      </c>
      <c r="G13621" t="s">
        <v>1063</v>
      </c>
      <c r="H13621" t="s">
        <v>132</v>
      </c>
      <c r="I13621">
        <v>0</v>
      </c>
      <c r="P13621">
        <v>0.421955386650603</v>
      </c>
      <c r="Q13621">
        <v>0</v>
      </c>
    </row>
    <row r="13622" spans="1:17">
      <c r="A13622" t="s">
        <v>122</v>
      </c>
      <c r="B13622">
        <v>2042</v>
      </c>
      <c r="C13622" t="s">
        <v>18</v>
      </c>
      <c r="D13622" t="s">
        <v>1062</v>
      </c>
      <c r="E13622" t="s">
        <v>162</v>
      </c>
      <c r="F13622" t="s">
        <v>165</v>
      </c>
      <c r="G13622" t="s">
        <v>1063</v>
      </c>
      <c r="H13622" t="s">
        <v>135</v>
      </c>
      <c r="I13622">
        <v>0</v>
      </c>
      <c r="P13622">
        <v>0.421955386650603</v>
      </c>
      <c r="Q13622">
        <v>0</v>
      </c>
    </row>
    <row r="13623" spans="1:17">
      <c r="A13623" t="s">
        <v>122</v>
      </c>
      <c r="B13623">
        <v>2042</v>
      </c>
      <c r="C13623" t="s">
        <v>18</v>
      </c>
      <c r="D13623" t="s">
        <v>1062</v>
      </c>
      <c r="E13623" t="s">
        <v>162</v>
      </c>
      <c r="F13623" t="s">
        <v>165</v>
      </c>
      <c r="G13623" t="s">
        <v>1063</v>
      </c>
      <c r="H13623" t="s">
        <v>136</v>
      </c>
      <c r="I13623">
        <v>0</v>
      </c>
      <c r="P13623">
        <v>0.421955386650603</v>
      </c>
      <c r="Q13623">
        <v>0</v>
      </c>
    </row>
    <row r="13624" spans="1:17">
      <c r="A13624" t="s">
        <v>122</v>
      </c>
      <c r="B13624">
        <v>2042</v>
      </c>
      <c r="C13624" t="s">
        <v>18</v>
      </c>
      <c r="D13624" t="s">
        <v>1062</v>
      </c>
      <c r="E13624" t="s">
        <v>162</v>
      </c>
      <c r="F13624" t="s">
        <v>166</v>
      </c>
      <c r="G13624" t="s">
        <v>1063</v>
      </c>
      <c r="H13624" t="s">
        <v>132</v>
      </c>
      <c r="I13624">
        <v>0</v>
      </c>
      <c r="P13624">
        <v>0.421955386650603</v>
      </c>
      <c r="Q13624">
        <v>0</v>
      </c>
    </row>
    <row r="13625" spans="1:17">
      <c r="A13625" t="s">
        <v>122</v>
      </c>
      <c r="B13625">
        <v>2042</v>
      </c>
      <c r="C13625" t="s">
        <v>18</v>
      </c>
      <c r="D13625" t="s">
        <v>1062</v>
      </c>
      <c r="E13625" t="s">
        <v>162</v>
      </c>
      <c r="F13625" t="s">
        <v>166</v>
      </c>
      <c r="G13625" t="s">
        <v>1063</v>
      </c>
      <c r="H13625" t="s">
        <v>135</v>
      </c>
      <c r="I13625">
        <v>0</v>
      </c>
      <c r="P13625">
        <v>0.421955386650603</v>
      </c>
      <c r="Q13625">
        <v>0</v>
      </c>
    </row>
    <row r="13626" spans="1:17">
      <c r="A13626" t="s">
        <v>122</v>
      </c>
      <c r="B13626">
        <v>2042</v>
      </c>
      <c r="C13626" t="s">
        <v>18</v>
      </c>
      <c r="D13626" t="s">
        <v>1062</v>
      </c>
      <c r="E13626" t="s">
        <v>162</v>
      </c>
      <c r="F13626" t="s">
        <v>166</v>
      </c>
      <c r="G13626" t="s">
        <v>1063</v>
      </c>
      <c r="H13626" t="s">
        <v>136</v>
      </c>
      <c r="I13626">
        <v>0</v>
      </c>
      <c r="P13626">
        <v>0.421955386650603</v>
      </c>
      <c r="Q13626">
        <v>0</v>
      </c>
    </row>
    <row r="13627" spans="1:17">
      <c r="A13627" t="s">
        <v>122</v>
      </c>
      <c r="B13627">
        <v>2042</v>
      </c>
      <c r="C13627" t="s">
        <v>18</v>
      </c>
      <c r="D13627" t="s">
        <v>1062</v>
      </c>
      <c r="E13627" t="s">
        <v>162</v>
      </c>
      <c r="F13627" t="s">
        <v>160</v>
      </c>
      <c r="G13627" t="s">
        <v>1063</v>
      </c>
      <c r="H13627" t="s">
        <v>132</v>
      </c>
      <c r="I13627">
        <v>0</v>
      </c>
      <c r="P13627">
        <v>0.421955386650603</v>
      </c>
      <c r="Q13627">
        <v>0</v>
      </c>
    </row>
    <row r="13628" spans="1:17">
      <c r="A13628" t="s">
        <v>122</v>
      </c>
      <c r="B13628">
        <v>2042</v>
      </c>
      <c r="C13628" t="s">
        <v>18</v>
      </c>
      <c r="D13628" t="s">
        <v>1062</v>
      </c>
      <c r="E13628" t="s">
        <v>162</v>
      </c>
      <c r="F13628" t="s">
        <v>160</v>
      </c>
      <c r="G13628" t="s">
        <v>1063</v>
      </c>
      <c r="H13628" t="s">
        <v>135</v>
      </c>
      <c r="I13628">
        <v>0</v>
      </c>
      <c r="P13628">
        <v>0.421955386650603</v>
      </c>
      <c r="Q13628">
        <v>0</v>
      </c>
    </row>
    <row r="13629" spans="1:17">
      <c r="A13629" t="s">
        <v>122</v>
      </c>
      <c r="B13629">
        <v>2042</v>
      </c>
      <c r="C13629" t="s">
        <v>18</v>
      </c>
      <c r="D13629" t="s">
        <v>1062</v>
      </c>
      <c r="E13629" t="s">
        <v>162</v>
      </c>
      <c r="F13629" t="s">
        <v>160</v>
      </c>
      <c r="G13629" t="s">
        <v>1063</v>
      </c>
      <c r="H13629" t="s">
        <v>136</v>
      </c>
      <c r="I13629">
        <v>0</v>
      </c>
      <c r="P13629">
        <v>0.421955386650603</v>
      </c>
      <c r="Q13629">
        <v>0</v>
      </c>
    </row>
    <row r="13630" spans="1:17">
      <c r="A13630" t="s">
        <v>122</v>
      </c>
      <c r="B13630">
        <v>2042</v>
      </c>
      <c r="C13630" t="s">
        <v>19</v>
      </c>
      <c r="D13630" t="s">
        <v>1062</v>
      </c>
      <c r="E13630" t="s">
        <v>162</v>
      </c>
      <c r="F13630" t="s">
        <v>164</v>
      </c>
      <c r="G13630" t="s">
        <v>1063</v>
      </c>
      <c r="H13630" t="s">
        <v>132</v>
      </c>
      <c r="I13630">
        <v>0</v>
      </c>
      <c r="P13630">
        <v>0.421955386650603</v>
      </c>
      <c r="Q13630">
        <v>0</v>
      </c>
    </row>
    <row r="13631" spans="1:17">
      <c r="A13631" t="s">
        <v>122</v>
      </c>
      <c r="B13631">
        <v>2042</v>
      </c>
      <c r="C13631" t="s">
        <v>19</v>
      </c>
      <c r="D13631" t="s">
        <v>1062</v>
      </c>
      <c r="E13631" t="s">
        <v>162</v>
      </c>
      <c r="F13631" t="s">
        <v>164</v>
      </c>
      <c r="G13631" t="s">
        <v>1063</v>
      </c>
      <c r="H13631" t="s">
        <v>135</v>
      </c>
      <c r="I13631">
        <v>0</v>
      </c>
      <c r="P13631">
        <v>0.421955386650603</v>
      </c>
      <c r="Q13631">
        <v>0</v>
      </c>
    </row>
    <row r="13632" spans="1:17">
      <c r="A13632" t="s">
        <v>122</v>
      </c>
      <c r="B13632">
        <v>2042</v>
      </c>
      <c r="C13632" t="s">
        <v>19</v>
      </c>
      <c r="D13632" t="s">
        <v>1062</v>
      </c>
      <c r="E13632" t="s">
        <v>162</v>
      </c>
      <c r="F13632" t="s">
        <v>164</v>
      </c>
      <c r="G13632" t="s">
        <v>1063</v>
      </c>
      <c r="H13632" t="s">
        <v>136</v>
      </c>
      <c r="I13632">
        <v>0</v>
      </c>
      <c r="P13632">
        <v>0.421955386650603</v>
      </c>
      <c r="Q13632">
        <v>0</v>
      </c>
    </row>
    <row r="13633" spans="1:17">
      <c r="A13633" t="s">
        <v>122</v>
      </c>
      <c r="B13633">
        <v>2042</v>
      </c>
      <c r="C13633" t="s">
        <v>19</v>
      </c>
      <c r="D13633" t="s">
        <v>1062</v>
      </c>
      <c r="E13633" t="s">
        <v>162</v>
      </c>
      <c r="F13633" t="s">
        <v>159</v>
      </c>
      <c r="G13633" t="s">
        <v>1063</v>
      </c>
      <c r="H13633" t="s">
        <v>132</v>
      </c>
      <c r="I13633">
        <v>0</v>
      </c>
      <c r="P13633">
        <v>0.421955386650603</v>
      </c>
      <c r="Q13633">
        <v>0</v>
      </c>
    </row>
    <row r="13634" spans="1:17">
      <c r="A13634" t="s">
        <v>122</v>
      </c>
      <c r="B13634">
        <v>2042</v>
      </c>
      <c r="C13634" t="s">
        <v>19</v>
      </c>
      <c r="D13634" t="s">
        <v>1062</v>
      </c>
      <c r="E13634" t="s">
        <v>162</v>
      </c>
      <c r="F13634" t="s">
        <v>159</v>
      </c>
      <c r="G13634" t="s">
        <v>1063</v>
      </c>
      <c r="H13634" t="s">
        <v>135</v>
      </c>
      <c r="I13634">
        <v>0</v>
      </c>
      <c r="P13634">
        <v>0.421955386650603</v>
      </c>
      <c r="Q13634">
        <v>0</v>
      </c>
    </row>
    <row r="13635" spans="1:17">
      <c r="A13635" t="s">
        <v>122</v>
      </c>
      <c r="B13635">
        <v>2042</v>
      </c>
      <c r="C13635" t="s">
        <v>19</v>
      </c>
      <c r="D13635" t="s">
        <v>1062</v>
      </c>
      <c r="E13635" t="s">
        <v>162</v>
      </c>
      <c r="F13635" t="s">
        <v>159</v>
      </c>
      <c r="G13635" t="s">
        <v>1063</v>
      </c>
      <c r="H13635" t="s">
        <v>136</v>
      </c>
      <c r="I13635">
        <v>0</v>
      </c>
      <c r="P13635">
        <v>0.421955386650603</v>
      </c>
      <c r="Q13635">
        <v>0</v>
      </c>
    </row>
    <row r="13636" spans="1:17">
      <c r="A13636" t="s">
        <v>122</v>
      </c>
      <c r="B13636">
        <v>2042</v>
      </c>
      <c r="C13636" t="s">
        <v>19</v>
      </c>
      <c r="D13636" t="s">
        <v>1062</v>
      </c>
      <c r="E13636" t="s">
        <v>162</v>
      </c>
      <c r="F13636" t="s">
        <v>126</v>
      </c>
      <c r="G13636" t="s">
        <v>1063</v>
      </c>
      <c r="H13636" t="s">
        <v>132</v>
      </c>
      <c r="I13636">
        <v>0</v>
      </c>
      <c r="P13636">
        <v>0.421955386650603</v>
      </c>
      <c r="Q13636">
        <v>0</v>
      </c>
    </row>
    <row r="13637" spans="1:17">
      <c r="A13637" t="s">
        <v>122</v>
      </c>
      <c r="B13637">
        <v>2042</v>
      </c>
      <c r="C13637" t="s">
        <v>19</v>
      </c>
      <c r="D13637" t="s">
        <v>1062</v>
      </c>
      <c r="E13637" t="s">
        <v>162</v>
      </c>
      <c r="F13637" t="s">
        <v>126</v>
      </c>
      <c r="G13637" t="s">
        <v>1063</v>
      </c>
      <c r="H13637" t="s">
        <v>135</v>
      </c>
      <c r="I13637">
        <v>0</v>
      </c>
      <c r="P13637">
        <v>0.421955386650603</v>
      </c>
      <c r="Q13637">
        <v>0</v>
      </c>
    </row>
    <row r="13638" spans="1:17">
      <c r="A13638" t="s">
        <v>122</v>
      </c>
      <c r="B13638">
        <v>2042</v>
      </c>
      <c r="C13638" t="s">
        <v>19</v>
      </c>
      <c r="D13638" t="s">
        <v>1062</v>
      </c>
      <c r="E13638" t="s">
        <v>162</v>
      </c>
      <c r="F13638" t="s">
        <v>126</v>
      </c>
      <c r="G13638" t="s">
        <v>1063</v>
      </c>
      <c r="H13638" t="s">
        <v>136</v>
      </c>
      <c r="I13638">
        <v>0</v>
      </c>
      <c r="P13638">
        <v>0.421955386650603</v>
      </c>
      <c r="Q13638">
        <v>0</v>
      </c>
    </row>
    <row r="13639" spans="1:17">
      <c r="A13639" t="s">
        <v>122</v>
      </c>
      <c r="B13639">
        <v>2042</v>
      </c>
      <c r="C13639" t="s">
        <v>19</v>
      </c>
      <c r="D13639" t="s">
        <v>1062</v>
      </c>
      <c r="E13639" t="s">
        <v>162</v>
      </c>
      <c r="F13639" t="s">
        <v>165</v>
      </c>
      <c r="G13639" t="s">
        <v>1063</v>
      </c>
      <c r="H13639" t="s">
        <v>132</v>
      </c>
      <c r="I13639">
        <v>0</v>
      </c>
      <c r="P13639">
        <v>0.421955386650603</v>
      </c>
      <c r="Q13639">
        <v>0</v>
      </c>
    </row>
    <row r="13640" spans="1:17">
      <c r="A13640" t="s">
        <v>122</v>
      </c>
      <c r="B13640">
        <v>2042</v>
      </c>
      <c r="C13640" t="s">
        <v>19</v>
      </c>
      <c r="D13640" t="s">
        <v>1062</v>
      </c>
      <c r="E13640" t="s">
        <v>162</v>
      </c>
      <c r="F13640" t="s">
        <v>165</v>
      </c>
      <c r="G13640" t="s">
        <v>1063</v>
      </c>
      <c r="H13640" t="s">
        <v>135</v>
      </c>
      <c r="I13640">
        <v>0</v>
      </c>
      <c r="P13640">
        <v>0.421955386650603</v>
      </c>
      <c r="Q13640">
        <v>0</v>
      </c>
    </row>
    <row r="13641" spans="1:17">
      <c r="A13641" t="s">
        <v>122</v>
      </c>
      <c r="B13641">
        <v>2042</v>
      </c>
      <c r="C13641" t="s">
        <v>19</v>
      </c>
      <c r="D13641" t="s">
        <v>1062</v>
      </c>
      <c r="E13641" t="s">
        <v>162</v>
      </c>
      <c r="F13641" t="s">
        <v>165</v>
      </c>
      <c r="G13641" t="s">
        <v>1063</v>
      </c>
      <c r="H13641" t="s">
        <v>136</v>
      </c>
      <c r="I13641">
        <v>0</v>
      </c>
      <c r="P13641">
        <v>0.421955386650603</v>
      </c>
      <c r="Q13641">
        <v>0</v>
      </c>
    </row>
    <row r="13642" spans="1:17">
      <c r="A13642" t="s">
        <v>122</v>
      </c>
      <c r="B13642">
        <v>2042</v>
      </c>
      <c r="C13642" t="s">
        <v>19</v>
      </c>
      <c r="D13642" t="s">
        <v>1062</v>
      </c>
      <c r="E13642" t="s">
        <v>162</v>
      </c>
      <c r="F13642" t="s">
        <v>166</v>
      </c>
      <c r="G13642" t="s">
        <v>1063</v>
      </c>
      <c r="H13642" t="s">
        <v>132</v>
      </c>
      <c r="I13642">
        <v>0</v>
      </c>
      <c r="P13642">
        <v>0.421955386650603</v>
      </c>
      <c r="Q13642">
        <v>0</v>
      </c>
    </row>
    <row r="13643" spans="1:17">
      <c r="A13643" t="s">
        <v>122</v>
      </c>
      <c r="B13643">
        <v>2042</v>
      </c>
      <c r="C13643" t="s">
        <v>19</v>
      </c>
      <c r="D13643" t="s">
        <v>1062</v>
      </c>
      <c r="E13643" t="s">
        <v>162</v>
      </c>
      <c r="F13643" t="s">
        <v>166</v>
      </c>
      <c r="G13643" t="s">
        <v>1063</v>
      </c>
      <c r="H13643" t="s">
        <v>135</v>
      </c>
      <c r="I13643">
        <v>0</v>
      </c>
      <c r="P13643">
        <v>0.421955386650603</v>
      </c>
      <c r="Q13643">
        <v>0</v>
      </c>
    </row>
    <row r="13644" spans="1:17">
      <c r="A13644" t="s">
        <v>122</v>
      </c>
      <c r="B13644">
        <v>2042</v>
      </c>
      <c r="C13644" t="s">
        <v>19</v>
      </c>
      <c r="D13644" t="s">
        <v>1062</v>
      </c>
      <c r="E13644" t="s">
        <v>162</v>
      </c>
      <c r="F13644" t="s">
        <v>166</v>
      </c>
      <c r="G13644" t="s">
        <v>1063</v>
      </c>
      <c r="H13644" t="s">
        <v>136</v>
      </c>
      <c r="I13644">
        <v>0</v>
      </c>
      <c r="P13644">
        <v>0.421955386650603</v>
      </c>
      <c r="Q13644">
        <v>0</v>
      </c>
    </row>
    <row r="13645" spans="1:17">
      <c r="A13645" t="s">
        <v>122</v>
      </c>
      <c r="B13645">
        <v>2042</v>
      </c>
      <c r="C13645" t="s">
        <v>19</v>
      </c>
      <c r="D13645" t="s">
        <v>1062</v>
      </c>
      <c r="E13645" t="s">
        <v>162</v>
      </c>
      <c r="F13645" t="s">
        <v>160</v>
      </c>
      <c r="G13645" t="s">
        <v>1063</v>
      </c>
      <c r="H13645" t="s">
        <v>132</v>
      </c>
      <c r="I13645">
        <v>0</v>
      </c>
      <c r="P13645">
        <v>0.421955386650603</v>
      </c>
      <c r="Q13645">
        <v>0</v>
      </c>
    </row>
    <row r="13646" spans="1:17">
      <c r="A13646" t="s">
        <v>122</v>
      </c>
      <c r="B13646">
        <v>2042</v>
      </c>
      <c r="C13646" t="s">
        <v>19</v>
      </c>
      <c r="D13646" t="s">
        <v>1062</v>
      </c>
      <c r="E13646" t="s">
        <v>162</v>
      </c>
      <c r="F13646" t="s">
        <v>160</v>
      </c>
      <c r="G13646" t="s">
        <v>1063</v>
      </c>
      <c r="H13646" t="s">
        <v>135</v>
      </c>
      <c r="I13646">
        <v>0</v>
      </c>
      <c r="P13646">
        <v>0.421955386650603</v>
      </c>
      <c r="Q13646">
        <v>0</v>
      </c>
    </row>
    <row r="13647" spans="1:17">
      <c r="A13647" t="s">
        <v>122</v>
      </c>
      <c r="B13647">
        <v>2042</v>
      </c>
      <c r="C13647" t="s">
        <v>19</v>
      </c>
      <c r="D13647" t="s">
        <v>1062</v>
      </c>
      <c r="E13647" t="s">
        <v>162</v>
      </c>
      <c r="F13647" t="s">
        <v>160</v>
      </c>
      <c r="G13647" t="s">
        <v>1063</v>
      </c>
      <c r="H13647" t="s">
        <v>136</v>
      </c>
      <c r="I13647">
        <v>0</v>
      </c>
      <c r="P13647">
        <v>0.421955386650603</v>
      </c>
      <c r="Q13647">
        <v>0</v>
      </c>
    </row>
    <row r="13648" spans="1:17">
      <c r="A13648" t="s">
        <v>122</v>
      </c>
      <c r="B13648">
        <v>2042</v>
      </c>
      <c r="C13648" t="s">
        <v>20</v>
      </c>
      <c r="D13648" t="s">
        <v>1062</v>
      </c>
      <c r="E13648" t="s">
        <v>162</v>
      </c>
      <c r="F13648" t="s">
        <v>164</v>
      </c>
      <c r="G13648" t="s">
        <v>1063</v>
      </c>
      <c r="H13648" t="s">
        <v>132</v>
      </c>
      <c r="I13648">
        <v>0</v>
      </c>
      <c r="P13648">
        <v>0.421955386650603</v>
      </c>
      <c r="Q13648">
        <v>0</v>
      </c>
    </row>
    <row r="13649" spans="1:17">
      <c r="A13649" t="s">
        <v>122</v>
      </c>
      <c r="B13649">
        <v>2042</v>
      </c>
      <c r="C13649" t="s">
        <v>20</v>
      </c>
      <c r="D13649" t="s">
        <v>1062</v>
      </c>
      <c r="E13649" t="s">
        <v>162</v>
      </c>
      <c r="F13649" t="s">
        <v>164</v>
      </c>
      <c r="G13649" t="s">
        <v>1063</v>
      </c>
      <c r="H13649" t="s">
        <v>135</v>
      </c>
      <c r="I13649">
        <v>0</v>
      </c>
      <c r="P13649">
        <v>0.421955386650603</v>
      </c>
      <c r="Q13649">
        <v>0</v>
      </c>
    </row>
    <row r="13650" spans="1:17">
      <c r="A13650" t="s">
        <v>122</v>
      </c>
      <c r="B13650">
        <v>2042</v>
      </c>
      <c r="C13650" t="s">
        <v>20</v>
      </c>
      <c r="D13650" t="s">
        <v>1062</v>
      </c>
      <c r="E13650" t="s">
        <v>162</v>
      </c>
      <c r="F13650" t="s">
        <v>164</v>
      </c>
      <c r="G13650" t="s">
        <v>1063</v>
      </c>
      <c r="H13650" t="s">
        <v>136</v>
      </c>
      <c r="I13650">
        <v>0</v>
      </c>
      <c r="P13650">
        <v>0.421955386650603</v>
      </c>
      <c r="Q13650">
        <v>0</v>
      </c>
    </row>
    <row r="13651" spans="1:17">
      <c r="A13651" t="s">
        <v>122</v>
      </c>
      <c r="B13651">
        <v>2042</v>
      </c>
      <c r="C13651" t="s">
        <v>20</v>
      </c>
      <c r="D13651" t="s">
        <v>1062</v>
      </c>
      <c r="E13651" t="s">
        <v>162</v>
      </c>
      <c r="F13651" t="s">
        <v>159</v>
      </c>
      <c r="G13651" t="s">
        <v>1063</v>
      </c>
      <c r="H13651" t="s">
        <v>132</v>
      </c>
      <c r="I13651">
        <v>0</v>
      </c>
      <c r="P13651">
        <v>0.421955386650603</v>
      </c>
      <c r="Q13651">
        <v>0</v>
      </c>
    </row>
    <row r="13652" spans="1:17">
      <c r="A13652" t="s">
        <v>122</v>
      </c>
      <c r="B13652">
        <v>2042</v>
      </c>
      <c r="C13652" t="s">
        <v>20</v>
      </c>
      <c r="D13652" t="s">
        <v>1062</v>
      </c>
      <c r="E13652" t="s">
        <v>162</v>
      </c>
      <c r="F13652" t="s">
        <v>159</v>
      </c>
      <c r="G13652" t="s">
        <v>1063</v>
      </c>
      <c r="H13652" t="s">
        <v>135</v>
      </c>
      <c r="I13652">
        <v>0</v>
      </c>
      <c r="P13652">
        <v>0.421955386650603</v>
      </c>
      <c r="Q13652">
        <v>0</v>
      </c>
    </row>
    <row r="13653" spans="1:17">
      <c r="A13653" t="s">
        <v>122</v>
      </c>
      <c r="B13653">
        <v>2042</v>
      </c>
      <c r="C13653" t="s">
        <v>20</v>
      </c>
      <c r="D13653" t="s">
        <v>1062</v>
      </c>
      <c r="E13653" t="s">
        <v>162</v>
      </c>
      <c r="F13653" t="s">
        <v>159</v>
      </c>
      <c r="G13653" t="s">
        <v>1063</v>
      </c>
      <c r="H13653" t="s">
        <v>136</v>
      </c>
      <c r="I13653">
        <v>0</v>
      </c>
      <c r="P13653">
        <v>0.421955386650603</v>
      </c>
      <c r="Q13653">
        <v>0</v>
      </c>
    </row>
    <row r="13654" spans="1:17">
      <c r="A13654" t="s">
        <v>122</v>
      </c>
      <c r="B13654">
        <v>2042</v>
      </c>
      <c r="C13654" t="s">
        <v>20</v>
      </c>
      <c r="D13654" t="s">
        <v>1062</v>
      </c>
      <c r="E13654" t="s">
        <v>162</v>
      </c>
      <c r="F13654" t="s">
        <v>126</v>
      </c>
      <c r="G13654" t="s">
        <v>1063</v>
      </c>
      <c r="H13654" t="s">
        <v>132</v>
      </c>
      <c r="I13654">
        <v>0</v>
      </c>
      <c r="P13654">
        <v>0.421955386650603</v>
      </c>
      <c r="Q13654">
        <v>0</v>
      </c>
    </row>
    <row r="13655" spans="1:17">
      <c r="A13655" t="s">
        <v>122</v>
      </c>
      <c r="B13655">
        <v>2042</v>
      </c>
      <c r="C13655" t="s">
        <v>20</v>
      </c>
      <c r="D13655" t="s">
        <v>1062</v>
      </c>
      <c r="E13655" t="s">
        <v>162</v>
      </c>
      <c r="F13655" t="s">
        <v>126</v>
      </c>
      <c r="G13655" t="s">
        <v>1063</v>
      </c>
      <c r="H13655" t="s">
        <v>135</v>
      </c>
      <c r="I13655">
        <v>0</v>
      </c>
      <c r="P13655">
        <v>0.421955386650603</v>
      </c>
      <c r="Q13655">
        <v>0</v>
      </c>
    </row>
    <row r="13656" spans="1:17">
      <c r="A13656" t="s">
        <v>122</v>
      </c>
      <c r="B13656">
        <v>2042</v>
      </c>
      <c r="C13656" t="s">
        <v>20</v>
      </c>
      <c r="D13656" t="s">
        <v>1062</v>
      </c>
      <c r="E13656" t="s">
        <v>162</v>
      </c>
      <c r="F13656" t="s">
        <v>126</v>
      </c>
      <c r="G13656" t="s">
        <v>1063</v>
      </c>
      <c r="H13656" t="s">
        <v>136</v>
      </c>
      <c r="I13656">
        <v>0</v>
      </c>
      <c r="P13656">
        <v>0.421955386650603</v>
      </c>
      <c r="Q13656">
        <v>0</v>
      </c>
    </row>
    <row r="13657" spans="1:17">
      <c r="A13657" t="s">
        <v>122</v>
      </c>
      <c r="B13657">
        <v>2042</v>
      </c>
      <c r="C13657" t="s">
        <v>20</v>
      </c>
      <c r="D13657" t="s">
        <v>1062</v>
      </c>
      <c r="E13657" t="s">
        <v>162</v>
      </c>
      <c r="F13657" t="s">
        <v>165</v>
      </c>
      <c r="G13657" t="s">
        <v>1063</v>
      </c>
      <c r="H13657" t="s">
        <v>132</v>
      </c>
      <c r="I13657">
        <v>0</v>
      </c>
      <c r="P13657">
        <v>0.421955386650603</v>
      </c>
      <c r="Q13657">
        <v>0</v>
      </c>
    </row>
    <row r="13658" spans="1:17">
      <c r="A13658" t="s">
        <v>122</v>
      </c>
      <c r="B13658">
        <v>2042</v>
      </c>
      <c r="C13658" t="s">
        <v>20</v>
      </c>
      <c r="D13658" t="s">
        <v>1062</v>
      </c>
      <c r="E13658" t="s">
        <v>162</v>
      </c>
      <c r="F13658" t="s">
        <v>165</v>
      </c>
      <c r="G13658" t="s">
        <v>1063</v>
      </c>
      <c r="H13658" t="s">
        <v>135</v>
      </c>
      <c r="I13658">
        <v>0</v>
      </c>
      <c r="P13658">
        <v>0.421955386650603</v>
      </c>
      <c r="Q13658">
        <v>0</v>
      </c>
    </row>
    <row r="13659" spans="1:17">
      <c r="A13659" t="s">
        <v>122</v>
      </c>
      <c r="B13659">
        <v>2042</v>
      </c>
      <c r="C13659" t="s">
        <v>20</v>
      </c>
      <c r="D13659" t="s">
        <v>1062</v>
      </c>
      <c r="E13659" t="s">
        <v>162</v>
      </c>
      <c r="F13659" t="s">
        <v>165</v>
      </c>
      <c r="G13659" t="s">
        <v>1063</v>
      </c>
      <c r="H13659" t="s">
        <v>136</v>
      </c>
      <c r="I13659">
        <v>0</v>
      </c>
      <c r="P13659">
        <v>0.421955386650603</v>
      </c>
      <c r="Q13659">
        <v>0</v>
      </c>
    </row>
    <row r="13660" spans="1:17">
      <c r="A13660" t="s">
        <v>122</v>
      </c>
      <c r="B13660">
        <v>2042</v>
      </c>
      <c r="C13660" t="s">
        <v>20</v>
      </c>
      <c r="D13660" t="s">
        <v>1062</v>
      </c>
      <c r="E13660" t="s">
        <v>162</v>
      </c>
      <c r="F13660" t="s">
        <v>166</v>
      </c>
      <c r="G13660" t="s">
        <v>1063</v>
      </c>
      <c r="H13660" t="s">
        <v>132</v>
      </c>
      <c r="I13660">
        <v>0</v>
      </c>
      <c r="P13660">
        <v>0.421955386650603</v>
      </c>
      <c r="Q13660">
        <v>0</v>
      </c>
    </row>
    <row r="13661" spans="1:17">
      <c r="A13661" t="s">
        <v>122</v>
      </c>
      <c r="B13661">
        <v>2042</v>
      </c>
      <c r="C13661" t="s">
        <v>20</v>
      </c>
      <c r="D13661" t="s">
        <v>1062</v>
      </c>
      <c r="E13661" t="s">
        <v>162</v>
      </c>
      <c r="F13661" t="s">
        <v>166</v>
      </c>
      <c r="G13661" t="s">
        <v>1063</v>
      </c>
      <c r="H13661" t="s">
        <v>135</v>
      </c>
      <c r="I13661">
        <v>0</v>
      </c>
      <c r="P13661">
        <v>0.421955386650603</v>
      </c>
      <c r="Q13661">
        <v>0</v>
      </c>
    </row>
    <row r="13662" spans="1:17">
      <c r="A13662" t="s">
        <v>122</v>
      </c>
      <c r="B13662">
        <v>2042</v>
      </c>
      <c r="C13662" t="s">
        <v>20</v>
      </c>
      <c r="D13662" t="s">
        <v>1062</v>
      </c>
      <c r="E13662" t="s">
        <v>162</v>
      </c>
      <c r="F13662" t="s">
        <v>166</v>
      </c>
      <c r="G13662" t="s">
        <v>1063</v>
      </c>
      <c r="H13662" t="s">
        <v>136</v>
      </c>
      <c r="I13662">
        <v>0</v>
      </c>
      <c r="P13662">
        <v>0.421955386650603</v>
      </c>
      <c r="Q13662">
        <v>0</v>
      </c>
    </row>
    <row r="13663" spans="1:17">
      <c r="A13663" t="s">
        <v>122</v>
      </c>
      <c r="B13663">
        <v>2042</v>
      </c>
      <c r="C13663" t="s">
        <v>20</v>
      </c>
      <c r="D13663" t="s">
        <v>1062</v>
      </c>
      <c r="E13663" t="s">
        <v>162</v>
      </c>
      <c r="F13663" t="s">
        <v>160</v>
      </c>
      <c r="G13663" t="s">
        <v>1063</v>
      </c>
      <c r="H13663" t="s">
        <v>132</v>
      </c>
      <c r="I13663">
        <v>0</v>
      </c>
      <c r="P13663">
        <v>0.421955386650603</v>
      </c>
      <c r="Q13663">
        <v>0</v>
      </c>
    </row>
    <row r="13664" spans="1:17">
      <c r="A13664" t="s">
        <v>122</v>
      </c>
      <c r="B13664">
        <v>2042</v>
      </c>
      <c r="C13664" t="s">
        <v>20</v>
      </c>
      <c r="D13664" t="s">
        <v>1062</v>
      </c>
      <c r="E13664" t="s">
        <v>162</v>
      </c>
      <c r="F13664" t="s">
        <v>160</v>
      </c>
      <c r="G13664" t="s">
        <v>1063</v>
      </c>
      <c r="H13664" t="s">
        <v>135</v>
      </c>
      <c r="I13664">
        <v>0</v>
      </c>
      <c r="P13664">
        <v>0.421955386650603</v>
      </c>
      <c r="Q13664">
        <v>0</v>
      </c>
    </row>
    <row r="13665" spans="1:17">
      <c r="A13665" t="s">
        <v>122</v>
      </c>
      <c r="B13665">
        <v>2042</v>
      </c>
      <c r="C13665" t="s">
        <v>20</v>
      </c>
      <c r="D13665" t="s">
        <v>1062</v>
      </c>
      <c r="E13665" t="s">
        <v>162</v>
      </c>
      <c r="F13665" t="s">
        <v>160</v>
      </c>
      <c r="G13665" t="s">
        <v>1063</v>
      </c>
      <c r="H13665" t="s">
        <v>136</v>
      </c>
      <c r="I13665">
        <v>0</v>
      </c>
      <c r="P13665">
        <v>0.421955386650603</v>
      </c>
      <c r="Q13665">
        <v>0</v>
      </c>
    </row>
    <row r="13666" spans="1:17">
      <c r="A13666" t="s">
        <v>122</v>
      </c>
      <c r="B13666">
        <v>2043</v>
      </c>
      <c r="C13666" t="s">
        <v>5</v>
      </c>
      <c r="D13666" t="s">
        <v>1062</v>
      </c>
      <c r="E13666" t="s">
        <v>170</v>
      </c>
      <c r="F13666" t="s">
        <v>164</v>
      </c>
      <c r="G13666" t="s">
        <v>1063</v>
      </c>
      <c r="H13666" t="s">
        <v>132</v>
      </c>
      <c r="I13666">
        <v>0</v>
      </c>
      <c r="P13666">
        <v>0.40572633331788699</v>
      </c>
      <c r="Q13666">
        <v>0</v>
      </c>
    </row>
    <row r="13667" spans="1:17">
      <c r="A13667" t="s">
        <v>122</v>
      </c>
      <c r="B13667">
        <v>2043</v>
      </c>
      <c r="C13667" t="s">
        <v>5</v>
      </c>
      <c r="D13667" t="s">
        <v>1062</v>
      </c>
      <c r="E13667" t="s">
        <v>170</v>
      </c>
      <c r="F13667" t="s">
        <v>164</v>
      </c>
      <c r="G13667" t="s">
        <v>1063</v>
      </c>
      <c r="H13667" t="s">
        <v>135</v>
      </c>
      <c r="I13667">
        <v>0</v>
      </c>
      <c r="P13667">
        <v>0.40572633331788699</v>
      </c>
      <c r="Q13667">
        <v>0</v>
      </c>
    </row>
    <row r="13668" spans="1:17">
      <c r="A13668" t="s">
        <v>122</v>
      </c>
      <c r="B13668">
        <v>2043</v>
      </c>
      <c r="C13668" t="s">
        <v>5</v>
      </c>
      <c r="D13668" t="s">
        <v>1062</v>
      </c>
      <c r="E13668" t="s">
        <v>170</v>
      </c>
      <c r="F13668" t="s">
        <v>164</v>
      </c>
      <c r="G13668" t="s">
        <v>1063</v>
      </c>
      <c r="H13668" t="s">
        <v>136</v>
      </c>
      <c r="I13668">
        <v>0</v>
      </c>
      <c r="P13668">
        <v>0.40572633331788699</v>
      </c>
      <c r="Q13668">
        <v>0</v>
      </c>
    </row>
    <row r="13669" spans="1:17">
      <c r="A13669" t="s">
        <v>122</v>
      </c>
      <c r="B13669">
        <v>2043</v>
      </c>
      <c r="C13669" t="s">
        <v>5</v>
      </c>
      <c r="D13669" t="s">
        <v>1062</v>
      </c>
      <c r="E13669" t="s">
        <v>170</v>
      </c>
      <c r="F13669" t="s">
        <v>159</v>
      </c>
      <c r="G13669" t="s">
        <v>1063</v>
      </c>
      <c r="H13669" t="s">
        <v>132</v>
      </c>
      <c r="I13669">
        <v>0</v>
      </c>
      <c r="P13669">
        <v>0.40572633331788699</v>
      </c>
      <c r="Q13669">
        <v>0</v>
      </c>
    </row>
    <row r="13670" spans="1:17">
      <c r="A13670" t="s">
        <v>122</v>
      </c>
      <c r="B13670">
        <v>2043</v>
      </c>
      <c r="C13670" t="s">
        <v>5</v>
      </c>
      <c r="D13670" t="s">
        <v>1062</v>
      </c>
      <c r="E13670" t="s">
        <v>170</v>
      </c>
      <c r="F13670" t="s">
        <v>159</v>
      </c>
      <c r="G13670" t="s">
        <v>1063</v>
      </c>
      <c r="H13670" t="s">
        <v>135</v>
      </c>
      <c r="I13670">
        <v>0</v>
      </c>
      <c r="P13670">
        <v>0.40572633331788699</v>
      </c>
      <c r="Q13670">
        <v>0</v>
      </c>
    </row>
    <row r="13671" spans="1:17">
      <c r="A13671" t="s">
        <v>122</v>
      </c>
      <c r="B13671">
        <v>2043</v>
      </c>
      <c r="C13671" t="s">
        <v>5</v>
      </c>
      <c r="D13671" t="s">
        <v>1062</v>
      </c>
      <c r="E13671" t="s">
        <v>170</v>
      </c>
      <c r="F13671" t="s">
        <v>159</v>
      </c>
      <c r="G13671" t="s">
        <v>1063</v>
      </c>
      <c r="H13671" t="s">
        <v>136</v>
      </c>
      <c r="I13671">
        <v>0</v>
      </c>
      <c r="P13671">
        <v>0.40572633331788699</v>
      </c>
      <c r="Q13671">
        <v>0</v>
      </c>
    </row>
    <row r="13672" spans="1:17">
      <c r="A13672" t="s">
        <v>122</v>
      </c>
      <c r="B13672">
        <v>2043</v>
      </c>
      <c r="C13672" t="s">
        <v>5</v>
      </c>
      <c r="D13672" t="s">
        <v>1062</v>
      </c>
      <c r="E13672" t="s">
        <v>170</v>
      </c>
      <c r="F13672" t="s">
        <v>126</v>
      </c>
      <c r="G13672" t="s">
        <v>1063</v>
      </c>
      <c r="H13672" t="s">
        <v>132</v>
      </c>
      <c r="I13672">
        <v>4244873.9669342497</v>
      </c>
      <c r="P13672">
        <v>0.40572633331788699</v>
      </c>
      <c r="Q13672">
        <v>1722257.1500007899</v>
      </c>
    </row>
    <row r="13673" spans="1:17">
      <c r="A13673" t="s">
        <v>122</v>
      </c>
      <c r="B13673">
        <v>2043</v>
      </c>
      <c r="C13673" t="s">
        <v>5</v>
      </c>
      <c r="D13673" t="s">
        <v>1062</v>
      </c>
      <c r="E13673" t="s">
        <v>170</v>
      </c>
      <c r="F13673" t="s">
        <v>126</v>
      </c>
      <c r="G13673" t="s">
        <v>1063</v>
      </c>
      <c r="H13673" t="s">
        <v>135</v>
      </c>
      <c r="I13673">
        <v>0</v>
      </c>
      <c r="P13673">
        <v>0.40572633331788699</v>
      </c>
      <c r="Q13673">
        <v>0</v>
      </c>
    </row>
    <row r="13674" spans="1:17">
      <c r="A13674" t="s">
        <v>122</v>
      </c>
      <c r="B13674">
        <v>2043</v>
      </c>
      <c r="C13674" t="s">
        <v>5</v>
      </c>
      <c r="D13674" t="s">
        <v>1062</v>
      </c>
      <c r="E13674" t="s">
        <v>170</v>
      </c>
      <c r="F13674" t="s">
        <v>126</v>
      </c>
      <c r="G13674" t="s">
        <v>1063</v>
      </c>
      <c r="H13674" t="s">
        <v>136</v>
      </c>
      <c r="I13674">
        <v>1125040000</v>
      </c>
      <c r="P13674">
        <v>0.40572633331788699</v>
      </c>
      <c r="Q13674">
        <v>456458354.03595501</v>
      </c>
    </row>
    <row r="13675" spans="1:17">
      <c r="A13675" t="s">
        <v>122</v>
      </c>
      <c r="B13675">
        <v>2043</v>
      </c>
      <c r="C13675" t="s">
        <v>5</v>
      </c>
      <c r="D13675" t="s">
        <v>1062</v>
      </c>
      <c r="E13675" t="s">
        <v>170</v>
      </c>
      <c r="F13675" t="s">
        <v>165</v>
      </c>
      <c r="G13675" t="s">
        <v>1063</v>
      </c>
      <c r="H13675" t="s">
        <v>132</v>
      </c>
      <c r="I13675">
        <v>0</v>
      </c>
      <c r="P13675">
        <v>0.40572633331788699</v>
      </c>
      <c r="Q13675">
        <v>0</v>
      </c>
    </row>
    <row r="13676" spans="1:17">
      <c r="A13676" t="s">
        <v>122</v>
      </c>
      <c r="B13676">
        <v>2043</v>
      </c>
      <c r="C13676" t="s">
        <v>5</v>
      </c>
      <c r="D13676" t="s">
        <v>1062</v>
      </c>
      <c r="E13676" t="s">
        <v>170</v>
      </c>
      <c r="F13676" t="s">
        <v>165</v>
      </c>
      <c r="G13676" t="s">
        <v>1063</v>
      </c>
      <c r="H13676" t="s">
        <v>135</v>
      </c>
      <c r="I13676">
        <v>0</v>
      </c>
      <c r="P13676">
        <v>0.40572633331788699</v>
      </c>
      <c r="Q13676">
        <v>0</v>
      </c>
    </row>
    <row r="13677" spans="1:17">
      <c r="A13677" t="s">
        <v>122</v>
      </c>
      <c r="B13677">
        <v>2043</v>
      </c>
      <c r="C13677" t="s">
        <v>5</v>
      </c>
      <c r="D13677" t="s">
        <v>1062</v>
      </c>
      <c r="E13677" t="s">
        <v>170</v>
      </c>
      <c r="F13677" t="s">
        <v>165</v>
      </c>
      <c r="G13677" t="s">
        <v>1063</v>
      </c>
      <c r="H13677" t="s">
        <v>136</v>
      </c>
      <c r="I13677">
        <v>0</v>
      </c>
      <c r="P13677">
        <v>0.40572633331788699</v>
      </c>
      <c r="Q13677">
        <v>0</v>
      </c>
    </row>
    <row r="13678" spans="1:17">
      <c r="A13678" t="s">
        <v>122</v>
      </c>
      <c r="B13678">
        <v>2043</v>
      </c>
      <c r="C13678" t="s">
        <v>5</v>
      </c>
      <c r="D13678" t="s">
        <v>1062</v>
      </c>
      <c r="E13678" t="s">
        <v>170</v>
      </c>
      <c r="F13678" t="s">
        <v>166</v>
      </c>
      <c r="G13678" t="s">
        <v>1063</v>
      </c>
      <c r="H13678" t="s">
        <v>132</v>
      </c>
      <c r="I13678">
        <v>0</v>
      </c>
      <c r="P13678">
        <v>0.40572633331788699</v>
      </c>
      <c r="Q13678">
        <v>0</v>
      </c>
    </row>
    <row r="13679" spans="1:17">
      <c r="A13679" t="s">
        <v>122</v>
      </c>
      <c r="B13679">
        <v>2043</v>
      </c>
      <c r="C13679" t="s">
        <v>5</v>
      </c>
      <c r="D13679" t="s">
        <v>1062</v>
      </c>
      <c r="E13679" t="s">
        <v>170</v>
      </c>
      <c r="F13679" t="s">
        <v>166</v>
      </c>
      <c r="G13679" t="s">
        <v>1063</v>
      </c>
      <c r="H13679" t="s">
        <v>135</v>
      </c>
      <c r="I13679">
        <v>0</v>
      </c>
      <c r="P13679">
        <v>0.40572633331788699</v>
      </c>
      <c r="Q13679">
        <v>0</v>
      </c>
    </row>
    <row r="13680" spans="1:17">
      <c r="A13680" t="s">
        <v>122</v>
      </c>
      <c r="B13680">
        <v>2043</v>
      </c>
      <c r="C13680" t="s">
        <v>5</v>
      </c>
      <c r="D13680" t="s">
        <v>1062</v>
      </c>
      <c r="E13680" t="s">
        <v>170</v>
      </c>
      <c r="F13680" t="s">
        <v>166</v>
      </c>
      <c r="G13680" t="s">
        <v>1063</v>
      </c>
      <c r="H13680" t="s">
        <v>136</v>
      </c>
      <c r="I13680">
        <v>0</v>
      </c>
      <c r="P13680">
        <v>0.40572633331788699</v>
      </c>
      <c r="Q13680">
        <v>0</v>
      </c>
    </row>
    <row r="13681" spans="1:17">
      <c r="A13681" t="s">
        <v>122</v>
      </c>
      <c r="B13681">
        <v>2043</v>
      </c>
      <c r="C13681" t="s">
        <v>5</v>
      </c>
      <c r="D13681" t="s">
        <v>1062</v>
      </c>
      <c r="E13681" t="s">
        <v>170</v>
      </c>
      <c r="F13681" t="s">
        <v>160</v>
      </c>
      <c r="G13681" t="s">
        <v>1063</v>
      </c>
      <c r="H13681" t="s">
        <v>132</v>
      </c>
      <c r="I13681">
        <v>0</v>
      </c>
      <c r="P13681">
        <v>0.40572633331788699</v>
      </c>
      <c r="Q13681">
        <v>0</v>
      </c>
    </row>
    <row r="13682" spans="1:17">
      <c r="A13682" t="s">
        <v>122</v>
      </c>
      <c r="B13682">
        <v>2043</v>
      </c>
      <c r="C13682" t="s">
        <v>5</v>
      </c>
      <c r="D13682" t="s">
        <v>1062</v>
      </c>
      <c r="E13682" t="s">
        <v>170</v>
      </c>
      <c r="F13682" t="s">
        <v>160</v>
      </c>
      <c r="G13682" t="s">
        <v>1063</v>
      </c>
      <c r="H13682" t="s">
        <v>135</v>
      </c>
      <c r="I13682">
        <v>0</v>
      </c>
      <c r="P13682">
        <v>0.40572633331788699</v>
      </c>
      <c r="Q13682">
        <v>0</v>
      </c>
    </row>
    <row r="13683" spans="1:17">
      <c r="A13683" t="s">
        <v>122</v>
      </c>
      <c r="B13683">
        <v>2043</v>
      </c>
      <c r="C13683" t="s">
        <v>5</v>
      </c>
      <c r="D13683" t="s">
        <v>1062</v>
      </c>
      <c r="E13683" t="s">
        <v>170</v>
      </c>
      <c r="F13683" t="s">
        <v>160</v>
      </c>
      <c r="G13683" t="s">
        <v>1063</v>
      </c>
      <c r="H13683" t="s">
        <v>136</v>
      </c>
      <c r="I13683">
        <v>0</v>
      </c>
      <c r="P13683">
        <v>0.40572633331788699</v>
      </c>
      <c r="Q13683">
        <v>0</v>
      </c>
    </row>
    <row r="13684" spans="1:17">
      <c r="A13684" t="s">
        <v>122</v>
      </c>
      <c r="B13684">
        <v>2043</v>
      </c>
      <c r="C13684" t="s">
        <v>7</v>
      </c>
      <c r="D13684" t="s">
        <v>1064</v>
      </c>
      <c r="E13684" t="s">
        <v>162</v>
      </c>
      <c r="F13684" t="s">
        <v>164</v>
      </c>
      <c r="G13684" t="s">
        <v>1065</v>
      </c>
      <c r="H13684" t="s">
        <v>132</v>
      </c>
      <c r="I13684">
        <v>0</v>
      </c>
      <c r="P13684">
        <v>0.40572633331788699</v>
      </c>
      <c r="Q13684">
        <v>0</v>
      </c>
    </row>
    <row r="13685" spans="1:17">
      <c r="A13685" t="s">
        <v>122</v>
      </c>
      <c r="B13685">
        <v>2043</v>
      </c>
      <c r="C13685" t="s">
        <v>7</v>
      </c>
      <c r="D13685" t="s">
        <v>1064</v>
      </c>
      <c r="E13685" t="s">
        <v>162</v>
      </c>
      <c r="F13685" t="s">
        <v>164</v>
      </c>
      <c r="G13685" t="s">
        <v>1065</v>
      </c>
      <c r="H13685" t="s">
        <v>135</v>
      </c>
      <c r="I13685">
        <v>0</v>
      </c>
      <c r="P13685">
        <v>0.40572633331788699</v>
      </c>
      <c r="Q13685">
        <v>0</v>
      </c>
    </row>
    <row r="13686" spans="1:17">
      <c r="A13686" t="s">
        <v>122</v>
      </c>
      <c r="B13686">
        <v>2043</v>
      </c>
      <c r="C13686" t="s">
        <v>7</v>
      </c>
      <c r="D13686" t="s">
        <v>1064</v>
      </c>
      <c r="E13686" t="s">
        <v>162</v>
      </c>
      <c r="F13686" t="s">
        <v>164</v>
      </c>
      <c r="G13686" t="s">
        <v>1065</v>
      </c>
      <c r="H13686" t="s">
        <v>136</v>
      </c>
      <c r="I13686">
        <v>0</v>
      </c>
      <c r="P13686">
        <v>0.40572633331788699</v>
      </c>
      <c r="Q13686">
        <v>0</v>
      </c>
    </row>
    <row r="13687" spans="1:17">
      <c r="A13687" t="s">
        <v>122</v>
      </c>
      <c r="B13687">
        <v>2043</v>
      </c>
      <c r="C13687" t="s">
        <v>7</v>
      </c>
      <c r="D13687" t="s">
        <v>1064</v>
      </c>
      <c r="E13687" t="s">
        <v>162</v>
      </c>
      <c r="F13687" t="s">
        <v>159</v>
      </c>
      <c r="G13687" t="s">
        <v>1065</v>
      </c>
      <c r="H13687" t="s">
        <v>132</v>
      </c>
      <c r="I13687">
        <v>0</v>
      </c>
      <c r="P13687">
        <v>0.40572633331788699</v>
      </c>
      <c r="Q13687">
        <v>0</v>
      </c>
    </row>
    <row r="13688" spans="1:17">
      <c r="A13688" t="s">
        <v>122</v>
      </c>
      <c r="B13688">
        <v>2043</v>
      </c>
      <c r="C13688" t="s">
        <v>7</v>
      </c>
      <c r="D13688" t="s">
        <v>1064</v>
      </c>
      <c r="E13688" t="s">
        <v>162</v>
      </c>
      <c r="F13688" t="s">
        <v>159</v>
      </c>
      <c r="G13688" t="s">
        <v>1065</v>
      </c>
      <c r="H13688" t="s">
        <v>135</v>
      </c>
      <c r="I13688">
        <v>0</v>
      </c>
      <c r="P13688">
        <v>0.40572633331788699</v>
      </c>
      <c r="Q13688">
        <v>0</v>
      </c>
    </row>
    <row r="13689" spans="1:17">
      <c r="A13689" t="s">
        <v>122</v>
      </c>
      <c r="B13689">
        <v>2043</v>
      </c>
      <c r="C13689" t="s">
        <v>7</v>
      </c>
      <c r="D13689" t="s">
        <v>1064</v>
      </c>
      <c r="E13689" t="s">
        <v>162</v>
      </c>
      <c r="F13689" t="s">
        <v>159</v>
      </c>
      <c r="G13689" t="s">
        <v>1065</v>
      </c>
      <c r="H13689" t="s">
        <v>136</v>
      </c>
      <c r="I13689">
        <v>0</v>
      </c>
      <c r="P13689">
        <v>0.40572633331788699</v>
      </c>
      <c r="Q13689">
        <v>0</v>
      </c>
    </row>
    <row r="13690" spans="1:17">
      <c r="A13690" t="s">
        <v>122</v>
      </c>
      <c r="B13690">
        <v>2043</v>
      </c>
      <c r="C13690" t="s">
        <v>7</v>
      </c>
      <c r="D13690" t="s">
        <v>1064</v>
      </c>
      <c r="E13690" t="s">
        <v>162</v>
      </c>
      <c r="F13690" t="s">
        <v>126</v>
      </c>
      <c r="G13690" t="s">
        <v>1065</v>
      </c>
      <c r="H13690" t="s">
        <v>132</v>
      </c>
      <c r="I13690">
        <v>0</v>
      </c>
      <c r="P13690">
        <v>0.40572633331788699</v>
      </c>
      <c r="Q13690">
        <v>0</v>
      </c>
    </row>
    <row r="13691" spans="1:17">
      <c r="A13691" t="s">
        <v>122</v>
      </c>
      <c r="B13691">
        <v>2043</v>
      </c>
      <c r="C13691" t="s">
        <v>7</v>
      </c>
      <c r="D13691" t="s">
        <v>1064</v>
      </c>
      <c r="E13691" t="s">
        <v>162</v>
      </c>
      <c r="F13691" t="s">
        <v>126</v>
      </c>
      <c r="G13691" t="s">
        <v>1065</v>
      </c>
      <c r="H13691" t="s">
        <v>135</v>
      </c>
      <c r="I13691">
        <v>0</v>
      </c>
      <c r="P13691">
        <v>0.40572633331788699</v>
      </c>
      <c r="Q13691">
        <v>0</v>
      </c>
    </row>
    <row r="13692" spans="1:17">
      <c r="A13692" t="s">
        <v>122</v>
      </c>
      <c r="B13692">
        <v>2043</v>
      </c>
      <c r="C13692" t="s">
        <v>7</v>
      </c>
      <c r="D13692" t="s">
        <v>1064</v>
      </c>
      <c r="E13692" t="s">
        <v>162</v>
      </c>
      <c r="F13692" t="s">
        <v>126</v>
      </c>
      <c r="G13692" t="s">
        <v>1065</v>
      </c>
      <c r="H13692" t="s">
        <v>136</v>
      </c>
      <c r="I13692">
        <v>0</v>
      </c>
      <c r="P13692">
        <v>0.40572633331788699</v>
      </c>
      <c r="Q13692">
        <v>0</v>
      </c>
    </row>
    <row r="13693" spans="1:17">
      <c r="A13693" t="s">
        <v>122</v>
      </c>
      <c r="B13693">
        <v>2043</v>
      </c>
      <c r="C13693" t="s">
        <v>7</v>
      </c>
      <c r="D13693" t="s">
        <v>1064</v>
      </c>
      <c r="E13693" t="s">
        <v>162</v>
      </c>
      <c r="F13693" t="s">
        <v>165</v>
      </c>
      <c r="G13693" t="s">
        <v>1065</v>
      </c>
      <c r="H13693" t="s">
        <v>132</v>
      </c>
      <c r="I13693">
        <v>0</v>
      </c>
      <c r="P13693">
        <v>0.40572633331788699</v>
      </c>
      <c r="Q13693">
        <v>0</v>
      </c>
    </row>
    <row r="13694" spans="1:17">
      <c r="A13694" t="s">
        <v>122</v>
      </c>
      <c r="B13694">
        <v>2043</v>
      </c>
      <c r="C13694" t="s">
        <v>7</v>
      </c>
      <c r="D13694" t="s">
        <v>1064</v>
      </c>
      <c r="E13694" t="s">
        <v>162</v>
      </c>
      <c r="F13694" t="s">
        <v>165</v>
      </c>
      <c r="G13694" t="s">
        <v>1065</v>
      </c>
      <c r="H13694" t="s">
        <v>135</v>
      </c>
      <c r="I13694">
        <v>0</v>
      </c>
      <c r="P13694">
        <v>0.40572633331788699</v>
      </c>
      <c r="Q13694">
        <v>0</v>
      </c>
    </row>
    <row r="13695" spans="1:17">
      <c r="A13695" t="s">
        <v>122</v>
      </c>
      <c r="B13695">
        <v>2043</v>
      </c>
      <c r="C13695" t="s">
        <v>7</v>
      </c>
      <c r="D13695" t="s">
        <v>1064</v>
      </c>
      <c r="E13695" t="s">
        <v>162</v>
      </c>
      <c r="F13695" t="s">
        <v>165</v>
      </c>
      <c r="G13695" t="s">
        <v>1065</v>
      </c>
      <c r="H13695" t="s">
        <v>136</v>
      </c>
      <c r="I13695">
        <v>0</v>
      </c>
      <c r="P13695">
        <v>0.40572633331788699</v>
      </c>
      <c r="Q13695">
        <v>0</v>
      </c>
    </row>
    <row r="13696" spans="1:17">
      <c r="A13696" t="s">
        <v>122</v>
      </c>
      <c r="B13696">
        <v>2043</v>
      </c>
      <c r="C13696" t="s">
        <v>7</v>
      </c>
      <c r="D13696" t="s">
        <v>1064</v>
      </c>
      <c r="E13696" t="s">
        <v>162</v>
      </c>
      <c r="F13696" t="s">
        <v>166</v>
      </c>
      <c r="G13696" t="s">
        <v>1065</v>
      </c>
      <c r="H13696" t="s">
        <v>132</v>
      </c>
      <c r="I13696">
        <v>0</v>
      </c>
      <c r="P13696">
        <v>0.40572633331788699</v>
      </c>
      <c r="Q13696">
        <v>0</v>
      </c>
    </row>
    <row r="13697" spans="1:17">
      <c r="A13697" t="s">
        <v>122</v>
      </c>
      <c r="B13697">
        <v>2043</v>
      </c>
      <c r="C13697" t="s">
        <v>7</v>
      </c>
      <c r="D13697" t="s">
        <v>1064</v>
      </c>
      <c r="E13697" t="s">
        <v>162</v>
      </c>
      <c r="F13697" t="s">
        <v>166</v>
      </c>
      <c r="G13697" t="s">
        <v>1065</v>
      </c>
      <c r="H13697" t="s">
        <v>135</v>
      </c>
      <c r="I13697">
        <v>0</v>
      </c>
      <c r="P13697">
        <v>0.40572633331788699</v>
      </c>
      <c r="Q13697">
        <v>0</v>
      </c>
    </row>
    <row r="13698" spans="1:17">
      <c r="A13698" t="s">
        <v>122</v>
      </c>
      <c r="B13698">
        <v>2043</v>
      </c>
      <c r="C13698" t="s">
        <v>7</v>
      </c>
      <c r="D13698" t="s">
        <v>1064</v>
      </c>
      <c r="E13698" t="s">
        <v>162</v>
      </c>
      <c r="F13698" t="s">
        <v>166</v>
      </c>
      <c r="G13698" t="s">
        <v>1065</v>
      </c>
      <c r="H13698" t="s">
        <v>136</v>
      </c>
      <c r="I13698">
        <v>0</v>
      </c>
      <c r="P13698">
        <v>0.40572633331788699</v>
      </c>
      <c r="Q13698">
        <v>0</v>
      </c>
    </row>
    <row r="13699" spans="1:17">
      <c r="A13699" t="s">
        <v>122</v>
      </c>
      <c r="B13699">
        <v>2043</v>
      </c>
      <c r="C13699" t="s">
        <v>7</v>
      </c>
      <c r="D13699" t="s">
        <v>1064</v>
      </c>
      <c r="E13699" t="s">
        <v>162</v>
      </c>
      <c r="F13699" t="s">
        <v>160</v>
      </c>
      <c r="G13699" t="s">
        <v>1065</v>
      </c>
      <c r="H13699" t="s">
        <v>132</v>
      </c>
      <c r="I13699">
        <v>0</v>
      </c>
      <c r="P13699">
        <v>0.40572633331788699</v>
      </c>
      <c r="Q13699">
        <v>0</v>
      </c>
    </row>
    <row r="13700" spans="1:17">
      <c r="A13700" t="s">
        <v>122</v>
      </c>
      <c r="B13700">
        <v>2043</v>
      </c>
      <c r="C13700" t="s">
        <v>7</v>
      </c>
      <c r="D13700" t="s">
        <v>1064</v>
      </c>
      <c r="E13700" t="s">
        <v>162</v>
      </c>
      <c r="F13700" t="s">
        <v>160</v>
      </c>
      <c r="G13700" t="s">
        <v>1065</v>
      </c>
      <c r="H13700" t="s">
        <v>135</v>
      </c>
      <c r="I13700">
        <v>0</v>
      </c>
      <c r="P13700">
        <v>0.40572633331788699</v>
      </c>
      <c r="Q13700">
        <v>0</v>
      </c>
    </row>
    <row r="13701" spans="1:17">
      <c r="A13701" t="s">
        <v>122</v>
      </c>
      <c r="B13701">
        <v>2043</v>
      </c>
      <c r="C13701" t="s">
        <v>7</v>
      </c>
      <c r="D13701" t="s">
        <v>1064</v>
      </c>
      <c r="E13701" t="s">
        <v>162</v>
      </c>
      <c r="F13701" t="s">
        <v>160</v>
      </c>
      <c r="G13701" t="s">
        <v>1065</v>
      </c>
      <c r="H13701" t="s">
        <v>136</v>
      </c>
      <c r="I13701">
        <v>0</v>
      </c>
      <c r="P13701">
        <v>0.40572633331788699</v>
      </c>
      <c r="Q13701">
        <v>0</v>
      </c>
    </row>
    <row r="13702" spans="1:17">
      <c r="A13702" t="s">
        <v>122</v>
      </c>
      <c r="B13702">
        <v>2043</v>
      </c>
      <c r="C13702" t="s">
        <v>13</v>
      </c>
      <c r="D13702" t="s">
        <v>1062</v>
      </c>
      <c r="E13702" t="s">
        <v>162</v>
      </c>
      <c r="F13702" t="s">
        <v>164</v>
      </c>
      <c r="G13702" t="s">
        <v>1063</v>
      </c>
      <c r="H13702" t="s">
        <v>132</v>
      </c>
      <c r="I13702">
        <v>0</v>
      </c>
      <c r="P13702">
        <v>0.40572633331788699</v>
      </c>
      <c r="Q13702">
        <v>0</v>
      </c>
    </row>
    <row r="13703" spans="1:17">
      <c r="A13703" t="s">
        <v>122</v>
      </c>
      <c r="B13703">
        <v>2043</v>
      </c>
      <c r="C13703" t="s">
        <v>13</v>
      </c>
      <c r="D13703" t="s">
        <v>1062</v>
      </c>
      <c r="E13703" t="s">
        <v>162</v>
      </c>
      <c r="F13703" t="s">
        <v>164</v>
      </c>
      <c r="G13703" t="s">
        <v>1063</v>
      </c>
      <c r="H13703" t="s">
        <v>135</v>
      </c>
      <c r="I13703">
        <v>0</v>
      </c>
      <c r="P13703">
        <v>0.40572633331788699</v>
      </c>
      <c r="Q13703">
        <v>0</v>
      </c>
    </row>
    <row r="13704" spans="1:17">
      <c r="A13704" t="s">
        <v>122</v>
      </c>
      <c r="B13704">
        <v>2043</v>
      </c>
      <c r="C13704" t="s">
        <v>13</v>
      </c>
      <c r="D13704" t="s">
        <v>1062</v>
      </c>
      <c r="E13704" t="s">
        <v>162</v>
      </c>
      <c r="F13704" t="s">
        <v>164</v>
      </c>
      <c r="G13704" t="s">
        <v>1063</v>
      </c>
      <c r="H13704" t="s">
        <v>136</v>
      </c>
      <c r="I13704">
        <v>0</v>
      </c>
      <c r="P13704">
        <v>0.40572633331788699</v>
      </c>
      <c r="Q13704">
        <v>0</v>
      </c>
    </row>
    <row r="13705" spans="1:17">
      <c r="A13705" t="s">
        <v>122</v>
      </c>
      <c r="B13705">
        <v>2043</v>
      </c>
      <c r="C13705" t="s">
        <v>13</v>
      </c>
      <c r="D13705" t="s">
        <v>1062</v>
      </c>
      <c r="E13705" t="s">
        <v>162</v>
      </c>
      <c r="F13705" t="s">
        <v>159</v>
      </c>
      <c r="G13705" t="s">
        <v>1063</v>
      </c>
      <c r="H13705" t="s">
        <v>132</v>
      </c>
      <c r="I13705">
        <v>0</v>
      </c>
      <c r="P13705">
        <v>0.40572633331788699</v>
      </c>
      <c r="Q13705">
        <v>0</v>
      </c>
    </row>
    <row r="13706" spans="1:17">
      <c r="A13706" t="s">
        <v>122</v>
      </c>
      <c r="B13706">
        <v>2043</v>
      </c>
      <c r="C13706" t="s">
        <v>13</v>
      </c>
      <c r="D13706" t="s">
        <v>1062</v>
      </c>
      <c r="E13706" t="s">
        <v>162</v>
      </c>
      <c r="F13706" t="s">
        <v>159</v>
      </c>
      <c r="G13706" t="s">
        <v>1063</v>
      </c>
      <c r="H13706" t="s">
        <v>135</v>
      </c>
      <c r="I13706">
        <v>0</v>
      </c>
      <c r="P13706">
        <v>0.40572633331788699</v>
      </c>
      <c r="Q13706">
        <v>0</v>
      </c>
    </row>
    <row r="13707" spans="1:17">
      <c r="A13707" t="s">
        <v>122</v>
      </c>
      <c r="B13707">
        <v>2043</v>
      </c>
      <c r="C13707" t="s">
        <v>13</v>
      </c>
      <c r="D13707" t="s">
        <v>1062</v>
      </c>
      <c r="E13707" t="s">
        <v>162</v>
      </c>
      <c r="F13707" t="s">
        <v>159</v>
      </c>
      <c r="G13707" t="s">
        <v>1063</v>
      </c>
      <c r="H13707" t="s">
        <v>136</v>
      </c>
      <c r="I13707">
        <v>0</v>
      </c>
      <c r="P13707">
        <v>0.40572633331788699</v>
      </c>
      <c r="Q13707">
        <v>0</v>
      </c>
    </row>
    <row r="13708" spans="1:17">
      <c r="A13708" t="s">
        <v>122</v>
      </c>
      <c r="B13708">
        <v>2043</v>
      </c>
      <c r="C13708" t="s">
        <v>13</v>
      </c>
      <c r="D13708" t="s">
        <v>1062</v>
      </c>
      <c r="E13708" t="s">
        <v>162</v>
      </c>
      <c r="F13708" t="s">
        <v>126</v>
      </c>
      <c r="G13708" t="s">
        <v>1063</v>
      </c>
      <c r="H13708" t="s">
        <v>132</v>
      </c>
      <c r="I13708">
        <v>0</v>
      </c>
      <c r="P13708">
        <v>0.40572633331788699</v>
      </c>
      <c r="Q13708">
        <v>0</v>
      </c>
    </row>
    <row r="13709" spans="1:17">
      <c r="A13709" t="s">
        <v>122</v>
      </c>
      <c r="B13709">
        <v>2043</v>
      </c>
      <c r="C13709" t="s">
        <v>13</v>
      </c>
      <c r="D13709" t="s">
        <v>1062</v>
      </c>
      <c r="E13709" t="s">
        <v>162</v>
      </c>
      <c r="F13709" t="s">
        <v>126</v>
      </c>
      <c r="G13709" t="s">
        <v>1063</v>
      </c>
      <c r="H13709" t="s">
        <v>135</v>
      </c>
      <c r="I13709">
        <v>2449112.7272727299</v>
      </c>
      <c r="P13709">
        <v>0.40572633331788699</v>
      </c>
      <c r="Q13709">
        <v>993669.52671853499</v>
      </c>
    </row>
    <row r="13710" spans="1:17">
      <c r="A13710" t="s">
        <v>122</v>
      </c>
      <c r="B13710">
        <v>2043</v>
      </c>
      <c r="C13710" t="s">
        <v>13</v>
      </c>
      <c r="D13710" t="s">
        <v>1062</v>
      </c>
      <c r="E13710" t="s">
        <v>162</v>
      </c>
      <c r="F13710" t="s">
        <v>126</v>
      </c>
      <c r="G13710" t="s">
        <v>1063</v>
      </c>
      <c r="H13710" t="s">
        <v>136</v>
      </c>
      <c r="I13710">
        <v>31430.28</v>
      </c>
      <c r="P13710">
        <v>0.40572633331788699</v>
      </c>
      <c r="Q13710">
        <v>12752.0922595545</v>
      </c>
    </row>
    <row r="13711" spans="1:17">
      <c r="A13711" t="s">
        <v>122</v>
      </c>
      <c r="B13711">
        <v>2043</v>
      </c>
      <c r="C13711" t="s">
        <v>13</v>
      </c>
      <c r="D13711" t="s">
        <v>1062</v>
      </c>
      <c r="E13711" t="s">
        <v>162</v>
      </c>
      <c r="F13711" t="s">
        <v>165</v>
      </c>
      <c r="G13711" t="s">
        <v>1063</v>
      </c>
      <c r="H13711" t="s">
        <v>132</v>
      </c>
      <c r="I13711">
        <v>0</v>
      </c>
      <c r="P13711">
        <v>0.40572633331788699</v>
      </c>
      <c r="Q13711">
        <v>0</v>
      </c>
    </row>
    <row r="13712" spans="1:17">
      <c r="A13712" t="s">
        <v>122</v>
      </c>
      <c r="B13712">
        <v>2043</v>
      </c>
      <c r="C13712" t="s">
        <v>13</v>
      </c>
      <c r="D13712" t="s">
        <v>1062</v>
      </c>
      <c r="E13712" t="s">
        <v>162</v>
      </c>
      <c r="F13712" t="s">
        <v>165</v>
      </c>
      <c r="G13712" t="s">
        <v>1063</v>
      </c>
      <c r="H13712" t="s">
        <v>135</v>
      </c>
      <c r="I13712">
        <v>0</v>
      </c>
      <c r="P13712">
        <v>0.40572633331788699</v>
      </c>
      <c r="Q13712">
        <v>0</v>
      </c>
    </row>
    <row r="13713" spans="1:17">
      <c r="A13713" t="s">
        <v>122</v>
      </c>
      <c r="B13713">
        <v>2043</v>
      </c>
      <c r="C13713" t="s">
        <v>13</v>
      </c>
      <c r="D13713" t="s">
        <v>1062</v>
      </c>
      <c r="E13713" t="s">
        <v>162</v>
      </c>
      <c r="F13713" t="s">
        <v>165</v>
      </c>
      <c r="G13713" t="s">
        <v>1063</v>
      </c>
      <c r="H13713" t="s">
        <v>136</v>
      </c>
      <c r="I13713">
        <v>0</v>
      </c>
      <c r="P13713">
        <v>0.40572633331788699</v>
      </c>
      <c r="Q13713">
        <v>0</v>
      </c>
    </row>
    <row r="13714" spans="1:17">
      <c r="A13714" t="s">
        <v>122</v>
      </c>
      <c r="B13714">
        <v>2043</v>
      </c>
      <c r="C13714" t="s">
        <v>13</v>
      </c>
      <c r="D13714" t="s">
        <v>1062</v>
      </c>
      <c r="E13714" t="s">
        <v>162</v>
      </c>
      <c r="F13714" t="s">
        <v>166</v>
      </c>
      <c r="G13714" t="s">
        <v>1063</v>
      </c>
      <c r="H13714" t="s">
        <v>132</v>
      </c>
      <c r="I13714">
        <v>0</v>
      </c>
      <c r="P13714">
        <v>0.40572633331788699</v>
      </c>
      <c r="Q13714">
        <v>0</v>
      </c>
    </row>
    <row r="13715" spans="1:17">
      <c r="A13715" t="s">
        <v>122</v>
      </c>
      <c r="B13715">
        <v>2043</v>
      </c>
      <c r="C13715" t="s">
        <v>13</v>
      </c>
      <c r="D13715" t="s">
        <v>1062</v>
      </c>
      <c r="E13715" t="s">
        <v>162</v>
      </c>
      <c r="F13715" t="s">
        <v>166</v>
      </c>
      <c r="G13715" t="s">
        <v>1063</v>
      </c>
      <c r="H13715" t="s">
        <v>135</v>
      </c>
      <c r="I13715">
        <v>122553.47525440399</v>
      </c>
      <c r="P13715">
        <v>0.40572633331788699</v>
      </c>
      <c r="Q13715">
        <v>49723.172150333703</v>
      </c>
    </row>
    <row r="13716" spans="1:17">
      <c r="A13716" t="s">
        <v>122</v>
      </c>
      <c r="B13716">
        <v>2043</v>
      </c>
      <c r="C13716" t="s">
        <v>13</v>
      </c>
      <c r="D13716" t="s">
        <v>1062</v>
      </c>
      <c r="E13716" t="s">
        <v>162</v>
      </c>
      <c r="F13716" t="s">
        <v>166</v>
      </c>
      <c r="G13716" t="s">
        <v>1063</v>
      </c>
      <c r="H13716" t="s">
        <v>136</v>
      </c>
      <c r="I13716">
        <v>1572.7695990981799</v>
      </c>
      <c r="P13716">
        <v>0.40572633331788699</v>
      </c>
      <c r="Q13716">
        <v>638.11404259594894</v>
      </c>
    </row>
    <row r="13717" spans="1:17">
      <c r="A13717" t="s">
        <v>122</v>
      </c>
      <c r="B13717">
        <v>2043</v>
      </c>
      <c r="C13717" t="s">
        <v>13</v>
      </c>
      <c r="D13717" t="s">
        <v>1062</v>
      </c>
      <c r="E13717" t="s">
        <v>162</v>
      </c>
      <c r="F13717" t="s">
        <v>160</v>
      </c>
      <c r="G13717" t="s">
        <v>1063</v>
      </c>
      <c r="H13717" t="s">
        <v>132</v>
      </c>
      <c r="I13717">
        <v>0</v>
      </c>
      <c r="P13717">
        <v>0.40572633331788699</v>
      </c>
      <c r="Q13717">
        <v>0</v>
      </c>
    </row>
    <row r="13718" spans="1:17">
      <c r="A13718" t="s">
        <v>122</v>
      </c>
      <c r="B13718">
        <v>2043</v>
      </c>
      <c r="C13718" t="s">
        <v>13</v>
      </c>
      <c r="D13718" t="s">
        <v>1062</v>
      </c>
      <c r="E13718" t="s">
        <v>162</v>
      </c>
      <c r="F13718" t="s">
        <v>160</v>
      </c>
      <c r="G13718" t="s">
        <v>1063</v>
      </c>
      <c r="H13718" t="s">
        <v>135</v>
      </c>
      <c r="I13718">
        <v>0</v>
      </c>
      <c r="P13718">
        <v>0.40572633331788699</v>
      </c>
      <c r="Q13718">
        <v>0</v>
      </c>
    </row>
    <row r="13719" spans="1:17">
      <c r="A13719" t="s">
        <v>122</v>
      </c>
      <c r="B13719">
        <v>2043</v>
      </c>
      <c r="C13719" t="s">
        <v>13</v>
      </c>
      <c r="D13719" t="s">
        <v>1062</v>
      </c>
      <c r="E13719" t="s">
        <v>162</v>
      </c>
      <c r="F13719" t="s">
        <v>160</v>
      </c>
      <c r="G13719" t="s">
        <v>1063</v>
      </c>
      <c r="H13719" t="s">
        <v>136</v>
      </c>
      <c r="I13719">
        <v>0</v>
      </c>
      <c r="P13719">
        <v>0.40572633331788699</v>
      </c>
      <c r="Q13719">
        <v>0</v>
      </c>
    </row>
    <row r="13720" spans="1:17">
      <c r="A13720" t="s">
        <v>122</v>
      </c>
      <c r="B13720">
        <v>2043</v>
      </c>
      <c r="C13720" t="s">
        <v>142</v>
      </c>
      <c r="D13720" t="s">
        <v>1062</v>
      </c>
      <c r="E13720" t="s">
        <v>162</v>
      </c>
      <c r="F13720" t="s">
        <v>164</v>
      </c>
      <c r="G13720" t="s">
        <v>1063</v>
      </c>
      <c r="H13720" t="s">
        <v>132</v>
      </c>
      <c r="I13720">
        <v>0</v>
      </c>
      <c r="P13720">
        <v>0.40572633331788699</v>
      </c>
      <c r="Q13720">
        <v>0</v>
      </c>
    </row>
    <row r="13721" spans="1:17">
      <c r="A13721" t="s">
        <v>122</v>
      </c>
      <c r="B13721">
        <v>2043</v>
      </c>
      <c r="C13721" t="s">
        <v>142</v>
      </c>
      <c r="D13721" t="s">
        <v>1062</v>
      </c>
      <c r="E13721" t="s">
        <v>162</v>
      </c>
      <c r="F13721" t="s">
        <v>164</v>
      </c>
      <c r="G13721" t="s">
        <v>1063</v>
      </c>
      <c r="H13721" t="s">
        <v>135</v>
      </c>
      <c r="I13721">
        <v>0</v>
      </c>
      <c r="P13721">
        <v>0.40572633331788699</v>
      </c>
      <c r="Q13721">
        <v>0</v>
      </c>
    </row>
    <row r="13722" spans="1:17">
      <c r="A13722" t="s">
        <v>122</v>
      </c>
      <c r="B13722">
        <v>2043</v>
      </c>
      <c r="C13722" t="s">
        <v>142</v>
      </c>
      <c r="D13722" t="s">
        <v>1062</v>
      </c>
      <c r="E13722" t="s">
        <v>162</v>
      </c>
      <c r="F13722" t="s">
        <v>164</v>
      </c>
      <c r="G13722" t="s">
        <v>1063</v>
      </c>
      <c r="H13722" t="s">
        <v>136</v>
      </c>
      <c r="I13722">
        <v>0</v>
      </c>
      <c r="P13722">
        <v>0.40572633331788699</v>
      </c>
      <c r="Q13722">
        <v>0</v>
      </c>
    </row>
    <row r="13723" spans="1:17">
      <c r="A13723" t="s">
        <v>122</v>
      </c>
      <c r="B13723">
        <v>2043</v>
      </c>
      <c r="C13723" t="s">
        <v>142</v>
      </c>
      <c r="D13723" t="s">
        <v>1062</v>
      </c>
      <c r="E13723" t="s">
        <v>162</v>
      </c>
      <c r="F13723" t="s">
        <v>159</v>
      </c>
      <c r="G13723" t="s">
        <v>1063</v>
      </c>
      <c r="H13723" t="s">
        <v>132</v>
      </c>
      <c r="I13723">
        <v>0</v>
      </c>
      <c r="P13723">
        <v>0.40572633331788699</v>
      </c>
      <c r="Q13723">
        <v>0</v>
      </c>
    </row>
    <row r="13724" spans="1:17">
      <c r="A13724" t="s">
        <v>122</v>
      </c>
      <c r="B13724">
        <v>2043</v>
      </c>
      <c r="C13724" t="s">
        <v>142</v>
      </c>
      <c r="D13724" t="s">
        <v>1062</v>
      </c>
      <c r="E13724" t="s">
        <v>162</v>
      </c>
      <c r="F13724" t="s">
        <v>159</v>
      </c>
      <c r="G13724" t="s">
        <v>1063</v>
      </c>
      <c r="H13724" t="s">
        <v>135</v>
      </c>
      <c r="I13724">
        <v>0</v>
      </c>
      <c r="P13724">
        <v>0.40572633331788699</v>
      </c>
      <c r="Q13724">
        <v>0</v>
      </c>
    </row>
    <row r="13725" spans="1:17">
      <c r="A13725" t="s">
        <v>122</v>
      </c>
      <c r="B13725">
        <v>2043</v>
      </c>
      <c r="C13725" t="s">
        <v>142</v>
      </c>
      <c r="D13725" t="s">
        <v>1062</v>
      </c>
      <c r="E13725" t="s">
        <v>162</v>
      </c>
      <c r="F13725" t="s">
        <v>159</v>
      </c>
      <c r="G13725" t="s">
        <v>1063</v>
      </c>
      <c r="H13725" t="s">
        <v>136</v>
      </c>
      <c r="I13725">
        <v>0</v>
      </c>
      <c r="P13725">
        <v>0.40572633331788699</v>
      </c>
      <c r="Q13725">
        <v>0</v>
      </c>
    </row>
    <row r="13726" spans="1:17">
      <c r="A13726" t="s">
        <v>122</v>
      </c>
      <c r="B13726">
        <v>2043</v>
      </c>
      <c r="C13726" t="s">
        <v>142</v>
      </c>
      <c r="D13726" t="s">
        <v>1062</v>
      </c>
      <c r="E13726" t="s">
        <v>162</v>
      </c>
      <c r="F13726" t="s">
        <v>126</v>
      </c>
      <c r="G13726" t="s">
        <v>1063</v>
      </c>
      <c r="H13726" t="s">
        <v>132</v>
      </c>
      <c r="I13726">
        <v>-566815549.814183</v>
      </c>
      <c r="P13726">
        <v>0.40572633331788699</v>
      </c>
      <c r="Q13726">
        <v>-229971994.69367099</v>
      </c>
    </row>
    <row r="13727" spans="1:17">
      <c r="A13727" t="s">
        <v>122</v>
      </c>
      <c r="B13727">
        <v>2043</v>
      </c>
      <c r="C13727" t="s">
        <v>142</v>
      </c>
      <c r="D13727" t="s">
        <v>1062</v>
      </c>
      <c r="E13727" t="s">
        <v>162</v>
      </c>
      <c r="F13727" t="s">
        <v>126</v>
      </c>
      <c r="G13727" t="s">
        <v>1063</v>
      </c>
      <c r="H13727" t="s">
        <v>135</v>
      </c>
      <c r="I13727">
        <v>456060730.909091</v>
      </c>
      <c r="P13727">
        <v>0.40572633331788699</v>
      </c>
      <c r="Q13727">
        <v>185035848.12202099</v>
      </c>
    </row>
    <row r="13728" spans="1:17">
      <c r="A13728" t="s">
        <v>122</v>
      </c>
      <c r="B13728">
        <v>2043</v>
      </c>
      <c r="C13728" t="s">
        <v>142</v>
      </c>
      <c r="D13728" t="s">
        <v>1062</v>
      </c>
      <c r="E13728" t="s">
        <v>162</v>
      </c>
      <c r="F13728" t="s">
        <v>126</v>
      </c>
      <c r="G13728" t="s">
        <v>1063</v>
      </c>
      <c r="H13728" t="s">
        <v>136</v>
      </c>
      <c r="I13728">
        <v>3546136.7278499999</v>
      </c>
      <c r="P13728">
        <v>0.40572633331788699</v>
      </c>
      <c r="Q13728">
        <v>1438761.05203447</v>
      </c>
    </row>
    <row r="13729" spans="1:17">
      <c r="A13729" t="s">
        <v>122</v>
      </c>
      <c r="B13729">
        <v>2043</v>
      </c>
      <c r="C13729" t="s">
        <v>142</v>
      </c>
      <c r="D13729" t="s">
        <v>1062</v>
      </c>
      <c r="E13729" t="s">
        <v>162</v>
      </c>
      <c r="F13729" t="s">
        <v>165</v>
      </c>
      <c r="G13729" t="s">
        <v>1063</v>
      </c>
      <c r="H13729" t="s">
        <v>132</v>
      </c>
      <c r="I13729">
        <v>0</v>
      </c>
      <c r="P13729">
        <v>0.40572633331788699</v>
      </c>
      <c r="Q13729">
        <v>0</v>
      </c>
    </row>
    <row r="13730" spans="1:17">
      <c r="A13730" t="s">
        <v>122</v>
      </c>
      <c r="B13730">
        <v>2043</v>
      </c>
      <c r="C13730" t="s">
        <v>142</v>
      </c>
      <c r="D13730" t="s">
        <v>1062</v>
      </c>
      <c r="E13730" t="s">
        <v>162</v>
      </c>
      <c r="F13730" t="s">
        <v>165</v>
      </c>
      <c r="G13730" t="s">
        <v>1063</v>
      </c>
      <c r="H13730" t="s">
        <v>135</v>
      </c>
      <c r="I13730">
        <v>0</v>
      </c>
      <c r="P13730">
        <v>0.40572633331788699</v>
      </c>
      <c r="Q13730">
        <v>0</v>
      </c>
    </row>
    <row r="13731" spans="1:17">
      <c r="A13731" t="s">
        <v>122</v>
      </c>
      <c r="B13731">
        <v>2043</v>
      </c>
      <c r="C13731" t="s">
        <v>142</v>
      </c>
      <c r="D13731" t="s">
        <v>1062</v>
      </c>
      <c r="E13731" t="s">
        <v>162</v>
      </c>
      <c r="F13731" t="s">
        <v>165</v>
      </c>
      <c r="G13731" t="s">
        <v>1063</v>
      </c>
      <c r="H13731" t="s">
        <v>136</v>
      </c>
      <c r="I13731">
        <v>0</v>
      </c>
      <c r="P13731">
        <v>0.40572633331788699</v>
      </c>
      <c r="Q13731">
        <v>0</v>
      </c>
    </row>
    <row r="13732" spans="1:17">
      <c r="A13732" t="s">
        <v>122</v>
      </c>
      <c r="B13732">
        <v>2043</v>
      </c>
      <c r="C13732" t="s">
        <v>142</v>
      </c>
      <c r="D13732" t="s">
        <v>1062</v>
      </c>
      <c r="E13732" t="s">
        <v>162</v>
      </c>
      <c r="F13732" t="s">
        <v>166</v>
      </c>
      <c r="G13732" t="s">
        <v>1063</v>
      </c>
      <c r="H13732" t="s">
        <v>132</v>
      </c>
      <c r="I13732">
        <v>0</v>
      </c>
      <c r="P13732">
        <v>0.40572633331788699</v>
      </c>
      <c r="Q13732">
        <v>0</v>
      </c>
    </row>
    <row r="13733" spans="1:17">
      <c r="A13733" t="s">
        <v>122</v>
      </c>
      <c r="B13733">
        <v>2043</v>
      </c>
      <c r="C13733" t="s">
        <v>142</v>
      </c>
      <c r="D13733" t="s">
        <v>1062</v>
      </c>
      <c r="E13733" t="s">
        <v>162</v>
      </c>
      <c r="F13733" t="s">
        <v>166</v>
      </c>
      <c r="G13733" t="s">
        <v>1063</v>
      </c>
      <c r="H13733" t="s">
        <v>135</v>
      </c>
      <c r="I13733">
        <v>0</v>
      </c>
      <c r="P13733">
        <v>0.40572633331788699</v>
      </c>
      <c r="Q13733">
        <v>0</v>
      </c>
    </row>
    <row r="13734" spans="1:17">
      <c r="A13734" t="s">
        <v>122</v>
      </c>
      <c r="B13734">
        <v>2043</v>
      </c>
      <c r="C13734" t="s">
        <v>142</v>
      </c>
      <c r="D13734" t="s">
        <v>1062</v>
      </c>
      <c r="E13734" t="s">
        <v>162</v>
      </c>
      <c r="F13734" t="s">
        <v>166</v>
      </c>
      <c r="G13734" t="s">
        <v>1063</v>
      </c>
      <c r="H13734" t="s">
        <v>136</v>
      </c>
      <c r="I13734">
        <v>0</v>
      </c>
      <c r="P13734">
        <v>0.40572633331788699</v>
      </c>
      <c r="Q13734">
        <v>0</v>
      </c>
    </row>
    <row r="13735" spans="1:17">
      <c r="A13735" t="s">
        <v>122</v>
      </c>
      <c r="B13735">
        <v>2043</v>
      </c>
      <c r="C13735" t="s">
        <v>142</v>
      </c>
      <c r="D13735" t="s">
        <v>1062</v>
      </c>
      <c r="E13735" t="s">
        <v>162</v>
      </c>
      <c r="F13735" t="s">
        <v>160</v>
      </c>
      <c r="G13735" t="s">
        <v>1063</v>
      </c>
      <c r="H13735" t="s">
        <v>132</v>
      </c>
      <c r="I13735">
        <v>0</v>
      </c>
      <c r="P13735">
        <v>0.40572633331788699</v>
      </c>
      <c r="Q13735">
        <v>0</v>
      </c>
    </row>
    <row r="13736" spans="1:17">
      <c r="A13736" t="s">
        <v>122</v>
      </c>
      <c r="B13736">
        <v>2043</v>
      </c>
      <c r="C13736" t="s">
        <v>142</v>
      </c>
      <c r="D13736" t="s">
        <v>1062</v>
      </c>
      <c r="E13736" t="s">
        <v>162</v>
      </c>
      <c r="F13736" t="s">
        <v>160</v>
      </c>
      <c r="G13736" t="s">
        <v>1063</v>
      </c>
      <c r="H13736" t="s">
        <v>135</v>
      </c>
      <c r="I13736">
        <v>0</v>
      </c>
      <c r="P13736">
        <v>0.40572633331788699</v>
      </c>
      <c r="Q13736">
        <v>0</v>
      </c>
    </row>
    <row r="13737" spans="1:17">
      <c r="A13737" t="s">
        <v>122</v>
      </c>
      <c r="B13737">
        <v>2043</v>
      </c>
      <c r="C13737" t="s">
        <v>142</v>
      </c>
      <c r="D13737" t="s">
        <v>1062</v>
      </c>
      <c r="E13737" t="s">
        <v>162</v>
      </c>
      <c r="F13737" t="s">
        <v>160</v>
      </c>
      <c r="G13737" t="s">
        <v>1063</v>
      </c>
      <c r="H13737" t="s">
        <v>136</v>
      </c>
      <c r="I13737">
        <v>0</v>
      </c>
      <c r="P13737">
        <v>0.40572633331788699</v>
      </c>
      <c r="Q13737">
        <v>0</v>
      </c>
    </row>
    <row r="13738" spans="1:17">
      <c r="A13738" t="s">
        <v>122</v>
      </c>
      <c r="B13738">
        <v>2043</v>
      </c>
      <c r="C13738" t="s">
        <v>137</v>
      </c>
      <c r="D13738" t="s">
        <v>1062</v>
      </c>
      <c r="E13738" t="s">
        <v>170</v>
      </c>
      <c r="F13738" t="s">
        <v>164</v>
      </c>
      <c r="G13738" t="s">
        <v>1063</v>
      </c>
      <c r="H13738" t="s">
        <v>132</v>
      </c>
      <c r="I13738">
        <v>0</v>
      </c>
      <c r="P13738">
        <v>0.40572633331788699</v>
      </c>
      <c r="Q13738">
        <v>0</v>
      </c>
    </row>
    <row r="13739" spans="1:17">
      <c r="A13739" t="s">
        <v>122</v>
      </c>
      <c r="B13739">
        <v>2043</v>
      </c>
      <c r="C13739" t="s">
        <v>137</v>
      </c>
      <c r="D13739" t="s">
        <v>1062</v>
      </c>
      <c r="E13739" t="s">
        <v>170</v>
      </c>
      <c r="F13739" t="s">
        <v>164</v>
      </c>
      <c r="G13739" t="s">
        <v>1063</v>
      </c>
      <c r="H13739" t="s">
        <v>135</v>
      </c>
      <c r="I13739">
        <v>0</v>
      </c>
      <c r="P13739">
        <v>0.40572633331788699</v>
      </c>
      <c r="Q13739">
        <v>0</v>
      </c>
    </row>
    <row r="13740" spans="1:17">
      <c r="A13740" t="s">
        <v>122</v>
      </c>
      <c r="B13740">
        <v>2043</v>
      </c>
      <c r="C13740" t="s">
        <v>137</v>
      </c>
      <c r="D13740" t="s">
        <v>1062</v>
      </c>
      <c r="E13740" t="s">
        <v>170</v>
      </c>
      <c r="F13740" t="s">
        <v>164</v>
      </c>
      <c r="G13740" t="s">
        <v>1063</v>
      </c>
      <c r="H13740" t="s">
        <v>136</v>
      </c>
      <c r="I13740">
        <v>0</v>
      </c>
      <c r="P13740">
        <v>0.40572633331788699</v>
      </c>
      <c r="Q13740">
        <v>0</v>
      </c>
    </row>
    <row r="13741" spans="1:17">
      <c r="A13741" t="s">
        <v>122</v>
      </c>
      <c r="B13741">
        <v>2043</v>
      </c>
      <c r="C13741" t="s">
        <v>137</v>
      </c>
      <c r="D13741" t="s">
        <v>1062</v>
      </c>
      <c r="E13741" t="s">
        <v>170</v>
      </c>
      <c r="F13741" t="s">
        <v>159</v>
      </c>
      <c r="G13741" t="s">
        <v>1063</v>
      </c>
      <c r="H13741" t="s">
        <v>132</v>
      </c>
      <c r="I13741">
        <v>0</v>
      </c>
      <c r="P13741">
        <v>0.40572633331788699</v>
      </c>
      <c r="Q13741">
        <v>0</v>
      </c>
    </row>
    <row r="13742" spans="1:17">
      <c r="A13742" t="s">
        <v>122</v>
      </c>
      <c r="B13742">
        <v>2043</v>
      </c>
      <c r="C13742" t="s">
        <v>137</v>
      </c>
      <c r="D13742" t="s">
        <v>1062</v>
      </c>
      <c r="E13742" t="s">
        <v>170</v>
      </c>
      <c r="F13742" t="s">
        <v>159</v>
      </c>
      <c r="G13742" t="s">
        <v>1063</v>
      </c>
      <c r="H13742" t="s">
        <v>135</v>
      </c>
      <c r="I13742">
        <v>0</v>
      </c>
      <c r="P13742">
        <v>0.40572633331788699</v>
      </c>
      <c r="Q13742">
        <v>0</v>
      </c>
    </row>
    <row r="13743" spans="1:17">
      <c r="A13743" t="s">
        <v>122</v>
      </c>
      <c r="B13743">
        <v>2043</v>
      </c>
      <c r="C13743" t="s">
        <v>137</v>
      </c>
      <c r="D13743" t="s">
        <v>1062</v>
      </c>
      <c r="E13743" t="s">
        <v>170</v>
      </c>
      <c r="F13743" t="s">
        <v>159</v>
      </c>
      <c r="G13743" t="s">
        <v>1063</v>
      </c>
      <c r="H13743" t="s">
        <v>136</v>
      </c>
      <c r="I13743">
        <v>0</v>
      </c>
      <c r="P13743">
        <v>0.40572633331788699</v>
      </c>
      <c r="Q13743">
        <v>0</v>
      </c>
    </row>
    <row r="13744" spans="1:17">
      <c r="A13744" t="s">
        <v>122</v>
      </c>
      <c r="B13744">
        <v>2043</v>
      </c>
      <c r="C13744" t="s">
        <v>137</v>
      </c>
      <c r="D13744" t="s">
        <v>1062</v>
      </c>
      <c r="E13744" t="s">
        <v>170</v>
      </c>
      <c r="F13744" t="s">
        <v>126</v>
      </c>
      <c r="G13744" t="s">
        <v>1063</v>
      </c>
      <c r="H13744" t="s">
        <v>132</v>
      </c>
      <c r="I13744">
        <v>84395478.372063398</v>
      </c>
      <c r="P13744">
        <v>0.40572633331788699</v>
      </c>
      <c r="Q13744">
        <v>34241467.988506399</v>
      </c>
    </row>
    <row r="13745" spans="1:17">
      <c r="A13745" t="s">
        <v>122</v>
      </c>
      <c r="B13745">
        <v>2043</v>
      </c>
      <c r="C13745" t="s">
        <v>137</v>
      </c>
      <c r="D13745" t="s">
        <v>1062</v>
      </c>
      <c r="E13745" t="s">
        <v>170</v>
      </c>
      <c r="F13745" t="s">
        <v>126</v>
      </c>
      <c r="G13745" t="s">
        <v>1063</v>
      </c>
      <c r="H13745" t="s">
        <v>135</v>
      </c>
      <c r="I13745">
        <v>271488076.31160599</v>
      </c>
      <c r="P13745">
        <v>0.40572633331788699</v>
      </c>
      <c r="Q13745">
        <v>110149861.74143501</v>
      </c>
    </row>
    <row r="13746" spans="1:17">
      <c r="A13746" t="s">
        <v>122</v>
      </c>
      <c r="B13746">
        <v>2043</v>
      </c>
      <c r="C13746" t="s">
        <v>137</v>
      </c>
      <c r="D13746" t="s">
        <v>1062</v>
      </c>
      <c r="E13746" t="s">
        <v>170</v>
      </c>
      <c r="F13746" t="s">
        <v>126</v>
      </c>
      <c r="G13746" t="s">
        <v>1063</v>
      </c>
      <c r="H13746" t="s">
        <v>136</v>
      </c>
      <c r="I13746">
        <v>25812098.333333399</v>
      </c>
      <c r="P13746">
        <v>0.40572633331788699</v>
      </c>
      <c r="Q13746">
        <v>10472648.012024101</v>
      </c>
    </row>
    <row r="13747" spans="1:17">
      <c r="A13747" t="s">
        <v>122</v>
      </c>
      <c r="B13747">
        <v>2043</v>
      </c>
      <c r="C13747" t="s">
        <v>137</v>
      </c>
      <c r="D13747" t="s">
        <v>1062</v>
      </c>
      <c r="E13747" t="s">
        <v>170</v>
      </c>
      <c r="F13747" t="s">
        <v>165</v>
      </c>
      <c r="G13747" t="s">
        <v>1063</v>
      </c>
      <c r="H13747" t="s">
        <v>132</v>
      </c>
      <c r="I13747">
        <v>0</v>
      </c>
      <c r="P13747">
        <v>0.40572633331788699</v>
      </c>
      <c r="Q13747">
        <v>0</v>
      </c>
    </row>
    <row r="13748" spans="1:17">
      <c r="A13748" t="s">
        <v>122</v>
      </c>
      <c r="B13748">
        <v>2043</v>
      </c>
      <c r="C13748" t="s">
        <v>137</v>
      </c>
      <c r="D13748" t="s">
        <v>1062</v>
      </c>
      <c r="E13748" t="s">
        <v>170</v>
      </c>
      <c r="F13748" t="s">
        <v>165</v>
      </c>
      <c r="G13748" t="s">
        <v>1063</v>
      </c>
      <c r="H13748" t="s">
        <v>135</v>
      </c>
      <c r="I13748">
        <v>0</v>
      </c>
      <c r="P13748">
        <v>0.40572633331788699</v>
      </c>
      <c r="Q13748">
        <v>0</v>
      </c>
    </row>
    <row r="13749" spans="1:17">
      <c r="A13749" t="s">
        <v>122</v>
      </c>
      <c r="B13749">
        <v>2043</v>
      </c>
      <c r="C13749" t="s">
        <v>137</v>
      </c>
      <c r="D13749" t="s">
        <v>1062</v>
      </c>
      <c r="E13749" t="s">
        <v>170</v>
      </c>
      <c r="F13749" t="s">
        <v>165</v>
      </c>
      <c r="G13749" t="s">
        <v>1063</v>
      </c>
      <c r="H13749" t="s">
        <v>136</v>
      </c>
      <c r="I13749">
        <v>0</v>
      </c>
      <c r="P13749">
        <v>0.40572633331788699</v>
      </c>
      <c r="Q13749">
        <v>0</v>
      </c>
    </row>
    <row r="13750" spans="1:17">
      <c r="A13750" t="s">
        <v>122</v>
      </c>
      <c r="B13750">
        <v>2043</v>
      </c>
      <c r="C13750" t="s">
        <v>137</v>
      </c>
      <c r="D13750" t="s">
        <v>1062</v>
      </c>
      <c r="E13750" t="s">
        <v>170</v>
      </c>
      <c r="F13750" t="s">
        <v>166</v>
      </c>
      <c r="G13750" t="s">
        <v>1063</v>
      </c>
      <c r="H13750" t="s">
        <v>132</v>
      </c>
      <c r="I13750">
        <v>0</v>
      </c>
      <c r="P13750">
        <v>0.40572633331788699</v>
      </c>
      <c r="Q13750">
        <v>0</v>
      </c>
    </row>
    <row r="13751" spans="1:17">
      <c r="A13751" t="s">
        <v>122</v>
      </c>
      <c r="B13751">
        <v>2043</v>
      </c>
      <c r="C13751" t="s">
        <v>137</v>
      </c>
      <c r="D13751" t="s">
        <v>1062</v>
      </c>
      <c r="E13751" t="s">
        <v>170</v>
      </c>
      <c r="F13751" t="s">
        <v>166</v>
      </c>
      <c r="G13751" t="s">
        <v>1063</v>
      </c>
      <c r="H13751" t="s">
        <v>135</v>
      </c>
      <c r="I13751">
        <v>0</v>
      </c>
      <c r="P13751">
        <v>0.40572633331788699</v>
      </c>
      <c r="Q13751">
        <v>0</v>
      </c>
    </row>
    <row r="13752" spans="1:17">
      <c r="A13752" t="s">
        <v>122</v>
      </c>
      <c r="B13752">
        <v>2043</v>
      </c>
      <c r="C13752" t="s">
        <v>137</v>
      </c>
      <c r="D13752" t="s">
        <v>1062</v>
      </c>
      <c r="E13752" t="s">
        <v>170</v>
      </c>
      <c r="F13752" t="s">
        <v>166</v>
      </c>
      <c r="G13752" t="s">
        <v>1063</v>
      </c>
      <c r="H13752" t="s">
        <v>136</v>
      </c>
      <c r="I13752">
        <v>0</v>
      </c>
      <c r="P13752">
        <v>0.40572633331788699</v>
      </c>
      <c r="Q13752">
        <v>0</v>
      </c>
    </row>
    <row r="13753" spans="1:17">
      <c r="A13753" t="s">
        <v>122</v>
      </c>
      <c r="B13753">
        <v>2043</v>
      </c>
      <c r="C13753" t="s">
        <v>137</v>
      </c>
      <c r="D13753" t="s">
        <v>1062</v>
      </c>
      <c r="E13753" t="s">
        <v>170</v>
      </c>
      <c r="F13753" t="s">
        <v>160</v>
      </c>
      <c r="G13753" t="s">
        <v>1063</v>
      </c>
      <c r="H13753" t="s">
        <v>132</v>
      </c>
      <c r="I13753">
        <v>0</v>
      </c>
      <c r="P13753">
        <v>0.40572633331788699</v>
      </c>
      <c r="Q13753">
        <v>0</v>
      </c>
    </row>
    <row r="13754" spans="1:17">
      <c r="A13754" t="s">
        <v>122</v>
      </c>
      <c r="B13754">
        <v>2043</v>
      </c>
      <c r="C13754" t="s">
        <v>137</v>
      </c>
      <c r="D13754" t="s">
        <v>1062</v>
      </c>
      <c r="E13754" t="s">
        <v>170</v>
      </c>
      <c r="F13754" t="s">
        <v>160</v>
      </c>
      <c r="G13754" t="s">
        <v>1063</v>
      </c>
      <c r="H13754" t="s">
        <v>135</v>
      </c>
      <c r="I13754">
        <v>0</v>
      </c>
      <c r="P13754">
        <v>0.40572633331788699</v>
      </c>
      <c r="Q13754">
        <v>0</v>
      </c>
    </row>
    <row r="13755" spans="1:17">
      <c r="A13755" t="s">
        <v>122</v>
      </c>
      <c r="B13755">
        <v>2043</v>
      </c>
      <c r="C13755" t="s">
        <v>137</v>
      </c>
      <c r="D13755" t="s">
        <v>1062</v>
      </c>
      <c r="E13755" t="s">
        <v>170</v>
      </c>
      <c r="F13755" t="s">
        <v>160</v>
      </c>
      <c r="G13755" t="s">
        <v>1063</v>
      </c>
      <c r="H13755" t="s">
        <v>136</v>
      </c>
      <c r="I13755">
        <v>0</v>
      </c>
      <c r="P13755">
        <v>0.40572633331788699</v>
      </c>
      <c r="Q13755">
        <v>0</v>
      </c>
    </row>
    <row r="13756" spans="1:17">
      <c r="A13756" t="s">
        <v>122</v>
      </c>
      <c r="B13756">
        <v>2043</v>
      </c>
      <c r="C13756" t="s">
        <v>148</v>
      </c>
      <c r="D13756" t="s">
        <v>1066</v>
      </c>
      <c r="E13756" t="s">
        <v>170</v>
      </c>
      <c r="F13756" t="s">
        <v>164</v>
      </c>
      <c r="G13756" t="s">
        <v>158</v>
      </c>
      <c r="H13756" t="s">
        <v>132</v>
      </c>
      <c r="I13756">
        <v>0</v>
      </c>
      <c r="P13756">
        <v>0.40572633331788699</v>
      </c>
      <c r="Q13756">
        <v>0</v>
      </c>
    </row>
    <row r="13757" spans="1:17">
      <c r="A13757" t="s">
        <v>122</v>
      </c>
      <c r="B13757">
        <v>2043</v>
      </c>
      <c r="C13757" t="s">
        <v>148</v>
      </c>
      <c r="D13757" t="s">
        <v>1066</v>
      </c>
      <c r="E13757" t="s">
        <v>170</v>
      </c>
      <c r="F13757" t="s">
        <v>164</v>
      </c>
      <c r="G13757" t="s">
        <v>158</v>
      </c>
      <c r="H13757" t="s">
        <v>135</v>
      </c>
      <c r="I13757">
        <v>0</v>
      </c>
      <c r="P13757">
        <v>0.40572633331788699</v>
      </c>
      <c r="Q13757">
        <v>0</v>
      </c>
    </row>
    <row r="13758" spans="1:17">
      <c r="A13758" t="s">
        <v>122</v>
      </c>
      <c r="B13758">
        <v>2043</v>
      </c>
      <c r="C13758" t="s">
        <v>148</v>
      </c>
      <c r="D13758" t="s">
        <v>1066</v>
      </c>
      <c r="E13758" t="s">
        <v>170</v>
      </c>
      <c r="F13758" t="s">
        <v>164</v>
      </c>
      <c r="G13758" t="s">
        <v>158</v>
      </c>
      <c r="H13758" t="s">
        <v>136</v>
      </c>
      <c r="I13758">
        <v>0</v>
      </c>
      <c r="P13758">
        <v>0.40572633331788699</v>
      </c>
      <c r="Q13758">
        <v>0</v>
      </c>
    </row>
    <row r="13759" spans="1:17">
      <c r="A13759" t="s">
        <v>122</v>
      </c>
      <c r="B13759">
        <v>2043</v>
      </c>
      <c r="C13759" t="s">
        <v>148</v>
      </c>
      <c r="D13759" t="s">
        <v>1066</v>
      </c>
      <c r="E13759" t="s">
        <v>170</v>
      </c>
      <c r="F13759" t="s">
        <v>159</v>
      </c>
      <c r="G13759" t="s">
        <v>158</v>
      </c>
      <c r="H13759" t="s">
        <v>132</v>
      </c>
      <c r="I13759">
        <v>0</v>
      </c>
      <c r="P13759">
        <v>0.40572633331788699</v>
      </c>
      <c r="Q13759">
        <v>0</v>
      </c>
    </row>
    <row r="13760" spans="1:17">
      <c r="A13760" t="s">
        <v>122</v>
      </c>
      <c r="B13760">
        <v>2043</v>
      </c>
      <c r="C13760" t="s">
        <v>148</v>
      </c>
      <c r="D13760" t="s">
        <v>1066</v>
      </c>
      <c r="E13760" t="s">
        <v>170</v>
      </c>
      <c r="F13760" t="s">
        <v>159</v>
      </c>
      <c r="G13760" t="s">
        <v>158</v>
      </c>
      <c r="H13760" t="s">
        <v>135</v>
      </c>
      <c r="I13760">
        <v>0</v>
      </c>
      <c r="P13760">
        <v>0.40572633331788699</v>
      </c>
      <c r="Q13760">
        <v>0</v>
      </c>
    </row>
    <row r="13761" spans="1:17">
      <c r="A13761" t="s">
        <v>122</v>
      </c>
      <c r="B13761">
        <v>2043</v>
      </c>
      <c r="C13761" t="s">
        <v>148</v>
      </c>
      <c r="D13761" t="s">
        <v>1066</v>
      </c>
      <c r="E13761" t="s">
        <v>170</v>
      </c>
      <c r="F13761" t="s">
        <v>159</v>
      </c>
      <c r="G13761" t="s">
        <v>158</v>
      </c>
      <c r="H13761" t="s">
        <v>136</v>
      </c>
      <c r="I13761">
        <v>0</v>
      </c>
      <c r="P13761">
        <v>0.40572633331788699</v>
      </c>
      <c r="Q13761">
        <v>0</v>
      </c>
    </row>
    <row r="13762" spans="1:17">
      <c r="A13762" t="s">
        <v>122</v>
      </c>
      <c r="B13762">
        <v>2043</v>
      </c>
      <c r="C13762" t="s">
        <v>148</v>
      </c>
      <c r="D13762" t="s">
        <v>1066</v>
      </c>
      <c r="E13762" t="s">
        <v>170</v>
      </c>
      <c r="F13762" t="s">
        <v>126</v>
      </c>
      <c r="G13762" t="s">
        <v>158</v>
      </c>
      <c r="H13762" t="s">
        <v>132</v>
      </c>
      <c r="I13762">
        <v>0</v>
      </c>
      <c r="P13762">
        <v>0.40572633331788699</v>
      </c>
      <c r="Q13762">
        <v>0</v>
      </c>
    </row>
    <row r="13763" spans="1:17">
      <c r="A13763" t="s">
        <v>122</v>
      </c>
      <c r="B13763">
        <v>2043</v>
      </c>
      <c r="C13763" t="s">
        <v>148</v>
      </c>
      <c r="D13763" t="s">
        <v>1066</v>
      </c>
      <c r="E13763" t="s">
        <v>170</v>
      </c>
      <c r="F13763" t="s">
        <v>126</v>
      </c>
      <c r="G13763" t="s">
        <v>158</v>
      </c>
      <c r="H13763" t="s">
        <v>135</v>
      </c>
      <c r="I13763">
        <v>0</v>
      </c>
      <c r="P13763">
        <v>0.40572633331788699</v>
      </c>
      <c r="Q13763">
        <v>0</v>
      </c>
    </row>
    <row r="13764" spans="1:17">
      <c r="A13764" t="s">
        <v>122</v>
      </c>
      <c r="B13764">
        <v>2043</v>
      </c>
      <c r="C13764" t="s">
        <v>148</v>
      </c>
      <c r="D13764" t="s">
        <v>1066</v>
      </c>
      <c r="E13764" t="s">
        <v>170</v>
      </c>
      <c r="F13764" t="s">
        <v>126</v>
      </c>
      <c r="G13764" t="s">
        <v>158</v>
      </c>
      <c r="H13764" t="s">
        <v>136</v>
      </c>
      <c r="I13764">
        <v>0</v>
      </c>
      <c r="P13764">
        <v>0.40572633331788699</v>
      </c>
      <c r="Q13764">
        <v>0</v>
      </c>
    </row>
    <row r="13765" spans="1:17">
      <c r="A13765" t="s">
        <v>122</v>
      </c>
      <c r="B13765">
        <v>2043</v>
      </c>
      <c r="C13765" t="s">
        <v>148</v>
      </c>
      <c r="D13765" t="s">
        <v>1066</v>
      </c>
      <c r="E13765" t="s">
        <v>170</v>
      </c>
      <c r="F13765" t="s">
        <v>165</v>
      </c>
      <c r="G13765" t="s">
        <v>158</v>
      </c>
      <c r="H13765" t="s">
        <v>132</v>
      </c>
      <c r="I13765">
        <v>0</v>
      </c>
      <c r="P13765">
        <v>0.40572633331788699</v>
      </c>
      <c r="Q13765">
        <v>0</v>
      </c>
    </row>
    <row r="13766" spans="1:17">
      <c r="A13766" t="s">
        <v>122</v>
      </c>
      <c r="B13766">
        <v>2043</v>
      </c>
      <c r="C13766" t="s">
        <v>148</v>
      </c>
      <c r="D13766" t="s">
        <v>1066</v>
      </c>
      <c r="E13766" t="s">
        <v>170</v>
      </c>
      <c r="F13766" t="s">
        <v>165</v>
      </c>
      <c r="G13766" t="s">
        <v>158</v>
      </c>
      <c r="H13766" t="s">
        <v>135</v>
      </c>
      <c r="I13766">
        <v>0</v>
      </c>
      <c r="P13766">
        <v>0.40572633331788699</v>
      </c>
      <c r="Q13766">
        <v>0</v>
      </c>
    </row>
    <row r="13767" spans="1:17">
      <c r="A13767" t="s">
        <v>122</v>
      </c>
      <c r="B13767">
        <v>2043</v>
      </c>
      <c r="C13767" t="s">
        <v>148</v>
      </c>
      <c r="D13767" t="s">
        <v>1066</v>
      </c>
      <c r="E13767" t="s">
        <v>170</v>
      </c>
      <c r="F13767" t="s">
        <v>165</v>
      </c>
      <c r="G13767" t="s">
        <v>158</v>
      </c>
      <c r="H13767" t="s">
        <v>136</v>
      </c>
      <c r="I13767">
        <v>0</v>
      </c>
      <c r="P13767">
        <v>0.40572633331788699</v>
      </c>
      <c r="Q13767">
        <v>0</v>
      </c>
    </row>
    <row r="13768" spans="1:17">
      <c r="A13768" t="s">
        <v>122</v>
      </c>
      <c r="B13768">
        <v>2043</v>
      </c>
      <c r="C13768" t="s">
        <v>148</v>
      </c>
      <c r="D13768" t="s">
        <v>1066</v>
      </c>
      <c r="E13768" t="s">
        <v>170</v>
      </c>
      <c r="F13768" t="s">
        <v>166</v>
      </c>
      <c r="G13768" t="s">
        <v>158</v>
      </c>
      <c r="H13768" t="s">
        <v>132</v>
      </c>
      <c r="I13768">
        <v>0</v>
      </c>
      <c r="P13768">
        <v>0.40572633331788699</v>
      </c>
      <c r="Q13768">
        <v>0</v>
      </c>
    </row>
    <row r="13769" spans="1:17">
      <c r="A13769" t="s">
        <v>122</v>
      </c>
      <c r="B13769">
        <v>2043</v>
      </c>
      <c r="C13769" t="s">
        <v>148</v>
      </c>
      <c r="D13769" t="s">
        <v>1066</v>
      </c>
      <c r="E13769" t="s">
        <v>170</v>
      </c>
      <c r="F13769" t="s">
        <v>166</v>
      </c>
      <c r="G13769" t="s">
        <v>158</v>
      </c>
      <c r="H13769" t="s">
        <v>135</v>
      </c>
      <c r="I13769">
        <v>0</v>
      </c>
      <c r="P13769">
        <v>0.40572633331788699</v>
      </c>
      <c r="Q13769">
        <v>0</v>
      </c>
    </row>
    <row r="13770" spans="1:17">
      <c r="A13770" t="s">
        <v>122</v>
      </c>
      <c r="B13770">
        <v>2043</v>
      </c>
      <c r="C13770" t="s">
        <v>148</v>
      </c>
      <c r="D13770" t="s">
        <v>1066</v>
      </c>
      <c r="E13770" t="s">
        <v>170</v>
      </c>
      <c r="F13770" t="s">
        <v>166</v>
      </c>
      <c r="G13770" t="s">
        <v>158</v>
      </c>
      <c r="H13770" t="s">
        <v>136</v>
      </c>
      <c r="I13770">
        <v>0</v>
      </c>
      <c r="P13770">
        <v>0.40572633331788699</v>
      </c>
      <c r="Q13770">
        <v>0</v>
      </c>
    </row>
    <row r="13771" spans="1:17">
      <c r="A13771" t="s">
        <v>122</v>
      </c>
      <c r="B13771">
        <v>2043</v>
      </c>
      <c r="C13771" t="s">
        <v>148</v>
      </c>
      <c r="D13771" t="s">
        <v>1066</v>
      </c>
      <c r="E13771" t="s">
        <v>170</v>
      </c>
      <c r="F13771" t="s">
        <v>160</v>
      </c>
      <c r="G13771" t="s">
        <v>158</v>
      </c>
      <c r="H13771" t="s">
        <v>132</v>
      </c>
      <c r="I13771">
        <v>0</v>
      </c>
      <c r="P13771">
        <v>0.40572633331788699</v>
      </c>
      <c r="Q13771">
        <v>0</v>
      </c>
    </row>
    <row r="13772" spans="1:17">
      <c r="A13772" t="s">
        <v>122</v>
      </c>
      <c r="B13772">
        <v>2043</v>
      </c>
      <c r="C13772" t="s">
        <v>148</v>
      </c>
      <c r="D13772" t="s">
        <v>1066</v>
      </c>
      <c r="E13772" t="s">
        <v>170</v>
      </c>
      <c r="F13772" t="s">
        <v>160</v>
      </c>
      <c r="G13772" t="s">
        <v>158</v>
      </c>
      <c r="H13772" t="s">
        <v>135</v>
      </c>
      <c r="I13772">
        <v>0</v>
      </c>
      <c r="P13772">
        <v>0.40572633331788699</v>
      </c>
      <c r="Q13772">
        <v>0</v>
      </c>
    </row>
    <row r="13773" spans="1:17">
      <c r="A13773" t="s">
        <v>122</v>
      </c>
      <c r="B13773">
        <v>2043</v>
      </c>
      <c r="C13773" t="s">
        <v>148</v>
      </c>
      <c r="D13773" t="s">
        <v>1066</v>
      </c>
      <c r="E13773" t="s">
        <v>170</v>
      </c>
      <c r="F13773" t="s">
        <v>160</v>
      </c>
      <c r="G13773" t="s">
        <v>158</v>
      </c>
      <c r="H13773" t="s">
        <v>136</v>
      </c>
      <c r="I13773">
        <v>0</v>
      </c>
      <c r="P13773">
        <v>0.40572633331788699</v>
      </c>
      <c r="Q13773">
        <v>0</v>
      </c>
    </row>
    <row r="13774" spans="1:17">
      <c r="A13774" t="s">
        <v>122</v>
      </c>
      <c r="B13774">
        <v>2043</v>
      </c>
      <c r="C13774" t="s">
        <v>149</v>
      </c>
      <c r="D13774" t="s">
        <v>1066</v>
      </c>
      <c r="E13774" t="s">
        <v>170</v>
      </c>
      <c r="F13774" t="s">
        <v>164</v>
      </c>
      <c r="G13774" t="s">
        <v>158</v>
      </c>
      <c r="H13774" t="s">
        <v>132</v>
      </c>
      <c r="I13774">
        <v>0</v>
      </c>
      <c r="P13774">
        <v>0.40572633331788699</v>
      </c>
      <c r="Q13774">
        <v>0</v>
      </c>
    </row>
    <row r="13775" spans="1:17">
      <c r="A13775" t="s">
        <v>122</v>
      </c>
      <c r="B13775">
        <v>2043</v>
      </c>
      <c r="C13775" t="s">
        <v>149</v>
      </c>
      <c r="D13775" t="s">
        <v>1066</v>
      </c>
      <c r="E13775" t="s">
        <v>170</v>
      </c>
      <c r="F13775" t="s">
        <v>164</v>
      </c>
      <c r="G13775" t="s">
        <v>158</v>
      </c>
      <c r="H13775" t="s">
        <v>135</v>
      </c>
      <c r="I13775">
        <v>0</v>
      </c>
      <c r="P13775">
        <v>0.40572633331788699</v>
      </c>
      <c r="Q13775">
        <v>0</v>
      </c>
    </row>
    <row r="13776" spans="1:17">
      <c r="A13776" t="s">
        <v>122</v>
      </c>
      <c r="B13776">
        <v>2043</v>
      </c>
      <c r="C13776" t="s">
        <v>149</v>
      </c>
      <c r="D13776" t="s">
        <v>1066</v>
      </c>
      <c r="E13776" t="s">
        <v>170</v>
      </c>
      <c r="F13776" t="s">
        <v>164</v>
      </c>
      <c r="G13776" t="s">
        <v>158</v>
      </c>
      <c r="H13776" t="s">
        <v>136</v>
      </c>
      <c r="I13776">
        <v>0</v>
      </c>
      <c r="P13776">
        <v>0.40572633331788699</v>
      </c>
      <c r="Q13776">
        <v>0</v>
      </c>
    </row>
    <row r="13777" spans="1:17">
      <c r="A13777" t="s">
        <v>122</v>
      </c>
      <c r="B13777">
        <v>2043</v>
      </c>
      <c r="C13777" t="s">
        <v>149</v>
      </c>
      <c r="D13777" t="s">
        <v>1066</v>
      </c>
      <c r="E13777" t="s">
        <v>170</v>
      </c>
      <c r="F13777" t="s">
        <v>159</v>
      </c>
      <c r="G13777" t="s">
        <v>158</v>
      </c>
      <c r="H13777" t="s">
        <v>132</v>
      </c>
      <c r="I13777">
        <v>0</v>
      </c>
      <c r="P13777">
        <v>0.40572633331788699</v>
      </c>
      <c r="Q13777">
        <v>0</v>
      </c>
    </row>
    <row r="13778" spans="1:17">
      <c r="A13778" t="s">
        <v>122</v>
      </c>
      <c r="B13778">
        <v>2043</v>
      </c>
      <c r="C13778" t="s">
        <v>149</v>
      </c>
      <c r="D13778" t="s">
        <v>1066</v>
      </c>
      <c r="E13778" t="s">
        <v>170</v>
      </c>
      <c r="F13778" t="s">
        <v>159</v>
      </c>
      <c r="G13778" t="s">
        <v>158</v>
      </c>
      <c r="H13778" t="s">
        <v>135</v>
      </c>
      <c r="I13778">
        <v>0</v>
      </c>
      <c r="P13778">
        <v>0.40572633331788699</v>
      </c>
      <c r="Q13778">
        <v>0</v>
      </c>
    </row>
    <row r="13779" spans="1:17">
      <c r="A13779" t="s">
        <v>122</v>
      </c>
      <c r="B13779">
        <v>2043</v>
      </c>
      <c r="C13779" t="s">
        <v>149</v>
      </c>
      <c r="D13779" t="s">
        <v>1066</v>
      </c>
      <c r="E13779" t="s">
        <v>170</v>
      </c>
      <c r="F13779" t="s">
        <v>159</v>
      </c>
      <c r="G13779" t="s">
        <v>158</v>
      </c>
      <c r="H13779" t="s">
        <v>136</v>
      </c>
      <c r="I13779">
        <v>0</v>
      </c>
      <c r="P13779">
        <v>0.40572633331788699</v>
      </c>
      <c r="Q13779">
        <v>0</v>
      </c>
    </row>
    <row r="13780" spans="1:17">
      <c r="A13780" t="s">
        <v>122</v>
      </c>
      <c r="B13780">
        <v>2043</v>
      </c>
      <c r="C13780" t="s">
        <v>149</v>
      </c>
      <c r="D13780" t="s">
        <v>1066</v>
      </c>
      <c r="E13780" t="s">
        <v>170</v>
      </c>
      <c r="F13780" t="s">
        <v>126</v>
      </c>
      <c r="G13780" t="s">
        <v>158</v>
      </c>
      <c r="H13780" t="s">
        <v>132</v>
      </c>
      <c r="I13780">
        <v>0</v>
      </c>
      <c r="P13780">
        <v>0.40572633331788699</v>
      </c>
      <c r="Q13780">
        <v>0</v>
      </c>
    </row>
    <row r="13781" spans="1:17">
      <c r="A13781" t="s">
        <v>122</v>
      </c>
      <c r="B13781">
        <v>2043</v>
      </c>
      <c r="C13781" t="s">
        <v>149</v>
      </c>
      <c r="D13781" t="s">
        <v>1066</v>
      </c>
      <c r="E13781" t="s">
        <v>170</v>
      </c>
      <c r="F13781" t="s">
        <v>126</v>
      </c>
      <c r="G13781" t="s">
        <v>158</v>
      </c>
      <c r="H13781" t="s">
        <v>135</v>
      </c>
      <c r="I13781">
        <v>0</v>
      </c>
      <c r="P13781">
        <v>0.40572633331788699</v>
      </c>
      <c r="Q13781">
        <v>0</v>
      </c>
    </row>
    <row r="13782" spans="1:17">
      <c r="A13782" t="s">
        <v>122</v>
      </c>
      <c r="B13782">
        <v>2043</v>
      </c>
      <c r="C13782" t="s">
        <v>149</v>
      </c>
      <c r="D13782" t="s">
        <v>1066</v>
      </c>
      <c r="E13782" t="s">
        <v>170</v>
      </c>
      <c r="F13782" t="s">
        <v>126</v>
      </c>
      <c r="G13782" t="s">
        <v>158</v>
      </c>
      <c r="H13782" t="s">
        <v>136</v>
      </c>
      <c r="I13782">
        <v>0</v>
      </c>
      <c r="P13782">
        <v>0.40572633331788699</v>
      </c>
      <c r="Q13782">
        <v>0</v>
      </c>
    </row>
    <row r="13783" spans="1:17">
      <c r="A13783" t="s">
        <v>122</v>
      </c>
      <c r="B13783">
        <v>2043</v>
      </c>
      <c r="C13783" t="s">
        <v>149</v>
      </c>
      <c r="D13783" t="s">
        <v>1066</v>
      </c>
      <c r="E13783" t="s">
        <v>170</v>
      </c>
      <c r="F13783" t="s">
        <v>165</v>
      </c>
      <c r="G13783" t="s">
        <v>158</v>
      </c>
      <c r="H13783" t="s">
        <v>132</v>
      </c>
      <c r="I13783">
        <v>0</v>
      </c>
      <c r="P13783">
        <v>0.40572633331788699</v>
      </c>
      <c r="Q13783">
        <v>0</v>
      </c>
    </row>
    <row r="13784" spans="1:17">
      <c r="A13784" t="s">
        <v>122</v>
      </c>
      <c r="B13784">
        <v>2043</v>
      </c>
      <c r="C13784" t="s">
        <v>149</v>
      </c>
      <c r="D13784" t="s">
        <v>1066</v>
      </c>
      <c r="E13784" t="s">
        <v>170</v>
      </c>
      <c r="F13784" t="s">
        <v>165</v>
      </c>
      <c r="G13784" t="s">
        <v>158</v>
      </c>
      <c r="H13784" t="s">
        <v>135</v>
      </c>
      <c r="I13784">
        <v>0</v>
      </c>
      <c r="P13784">
        <v>0.40572633331788699</v>
      </c>
      <c r="Q13784">
        <v>0</v>
      </c>
    </row>
    <row r="13785" spans="1:17">
      <c r="A13785" t="s">
        <v>122</v>
      </c>
      <c r="B13785">
        <v>2043</v>
      </c>
      <c r="C13785" t="s">
        <v>149</v>
      </c>
      <c r="D13785" t="s">
        <v>1066</v>
      </c>
      <c r="E13785" t="s">
        <v>170</v>
      </c>
      <c r="F13785" t="s">
        <v>165</v>
      </c>
      <c r="G13785" t="s">
        <v>158</v>
      </c>
      <c r="H13785" t="s">
        <v>136</v>
      </c>
      <c r="I13785">
        <v>0</v>
      </c>
      <c r="P13785">
        <v>0.40572633331788699</v>
      </c>
      <c r="Q13785">
        <v>0</v>
      </c>
    </row>
    <row r="13786" spans="1:17">
      <c r="A13786" t="s">
        <v>122</v>
      </c>
      <c r="B13786">
        <v>2043</v>
      </c>
      <c r="C13786" t="s">
        <v>149</v>
      </c>
      <c r="D13786" t="s">
        <v>1066</v>
      </c>
      <c r="E13786" t="s">
        <v>170</v>
      </c>
      <c r="F13786" t="s">
        <v>166</v>
      </c>
      <c r="G13786" t="s">
        <v>158</v>
      </c>
      <c r="H13786" t="s">
        <v>132</v>
      </c>
      <c r="I13786">
        <v>0</v>
      </c>
      <c r="P13786">
        <v>0.40572633331788699</v>
      </c>
      <c r="Q13786">
        <v>0</v>
      </c>
    </row>
    <row r="13787" spans="1:17">
      <c r="A13787" t="s">
        <v>122</v>
      </c>
      <c r="B13787">
        <v>2043</v>
      </c>
      <c r="C13787" t="s">
        <v>149</v>
      </c>
      <c r="D13787" t="s">
        <v>1066</v>
      </c>
      <c r="E13787" t="s">
        <v>170</v>
      </c>
      <c r="F13787" t="s">
        <v>166</v>
      </c>
      <c r="G13787" t="s">
        <v>158</v>
      </c>
      <c r="H13787" t="s">
        <v>135</v>
      </c>
      <c r="I13787">
        <v>0</v>
      </c>
      <c r="P13787">
        <v>0.40572633331788699</v>
      </c>
      <c r="Q13787">
        <v>0</v>
      </c>
    </row>
    <row r="13788" spans="1:17">
      <c r="A13788" t="s">
        <v>122</v>
      </c>
      <c r="B13788">
        <v>2043</v>
      </c>
      <c r="C13788" t="s">
        <v>149</v>
      </c>
      <c r="D13788" t="s">
        <v>1066</v>
      </c>
      <c r="E13788" t="s">
        <v>170</v>
      </c>
      <c r="F13788" t="s">
        <v>166</v>
      </c>
      <c r="G13788" t="s">
        <v>158</v>
      </c>
      <c r="H13788" t="s">
        <v>136</v>
      </c>
      <c r="I13788">
        <v>0</v>
      </c>
      <c r="P13788">
        <v>0.40572633331788699</v>
      </c>
      <c r="Q13788">
        <v>0</v>
      </c>
    </row>
    <row r="13789" spans="1:17">
      <c r="A13789" t="s">
        <v>122</v>
      </c>
      <c r="B13789">
        <v>2043</v>
      </c>
      <c r="C13789" t="s">
        <v>149</v>
      </c>
      <c r="D13789" t="s">
        <v>1066</v>
      </c>
      <c r="E13789" t="s">
        <v>170</v>
      </c>
      <c r="F13789" t="s">
        <v>160</v>
      </c>
      <c r="G13789" t="s">
        <v>158</v>
      </c>
      <c r="H13789" t="s">
        <v>132</v>
      </c>
      <c r="I13789">
        <v>0</v>
      </c>
      <c r="P13789">
        <v>0.40572633331788699</v>
      </c>
      <c r="Q13789">
        <v>0</v>
      </c>
    </row>
    <row r="13790" spans="1:17">
      <c r="A13790" t="s">
        <v>122</v>
      </c>
      <c r="B13790">
        <v>2043</v>
      </c>
      <c r="C13790" t="s">
        <v>149</v>
      </c>
      <c r="D13790" t="s">
        <v>1066</v>
      </c>
      <c r="E13790" t="s">
        <v>170</v>
      </c>
      <c r="F13790" t="s">
        <v>160</v>
      </c>
      <c r="G13790" t="s">
        <v>158</v>
      </c>
      <c r="H13790" t="s">
        <v>135</v>
      </c>
      <c r="I13790">
        <v>0</v>
      </c>
      <c r="P13790">
        <v>0.40572633331788699</v>
      </c>
      <c r="Q13790">
        <v>0</v>
      </c>
    </row>
    <row r="13791" spans="1:17">
      <c r="A13791" t="s">
        <v>122</v>
      </c>
      <c r="B13791">
        <v>2043</v>
      </c>
      <c r="C13791" t="s">
        <v>149</v>
      </c>
      <c r="D13791" t="s">
        <v>1066</v>
      </c>
      <c r="E13791" t="s">
        <v>170</v>
      </c>
      <c r="F13791" t="s">
        <v>160</v>
      </c>
      <c r="G13791" t="s">
        <v>158</v>
      </c>
      <c r="H13791" t="s">
        <v>136</v>
      </c>
      <c r="I13791">
        <v>0</v>
      </c>
      <c r="P13791">
        <v>0.40572633331788699</v>
      </c>
      <c r="Q13791">
        <v>0</v>
      </c>
    </row>
    <row r="13792" spans="1:17">
      <c r="A13792" t="s">
        <v>122</v>
      </c>
      <c r="B13792">
        <v>2043</v>
      </c>
      <c r="C13792" t="s">
        <v>150</v>
      </c>
      <c r="D13792" t="s">
        <v>1066</v>
      </c>
      <c r="E13792" t="s">
        <v>170</v>
      </c>
      <c r="F13792" t="s">
        <v>164</v>
      </c>
      <c r="G13792" t="s">
        <v>158</v>
      </c>
      <c r="H13792" t="s">
        <v>132</v>
      </c>
      <c r="I13792">
        <v>0</v>
      </c>
      <c r="P13792">
        <v>0.40572633331788699</v>
      </c>
      <c r="Q13792">
        <v>0</v>
      </c>
    </row>
    <row r="13793" spans="1:17">
      <c r="A13793" t="s">
        <v>122</v>
      </c>
      <c r="B13793">
        <v>2043</v>
      </c>
      <c r="C13793" t="s">
        <v>150</v>
      </c>
      <c r="D13793" t="s">
        <v>1066</v>
      </c>
      <c r="E13793" t="s">
        <v>170</v>
      </c>
      <c r="F13793" t="s">
        <v>164</v>
      </c>
      <c r="G13793" t="s">
        <v>158</v>
      </c>
      <c r="H13793" t="s">
        <v>135</v>
      </c>
      <c r="I13793">
        <v>0</v>
      </c>
      <c r="P13793">
        <v>0.40572633331788699</v>
      </c>
      <c r="Q13793">
        <v>0</v>
      </c>
    </row>
    <row r="13794" spans="1:17">
      <c r="A13794" t="s">
        <v>122</v>
      </c>
      <c r="B13794">
        <v>2043</v>
      </c>
      <c r="C13794" t="s">
        <v>150</v>
      </c>
      <c r="D13794" t="s">
        <v>1066</v>
      </c>
      <c r="E13794" t="s">
        <v>170</v>
      </c>
      <c r="F13794" t="s">
        <v>164</v>
      </c>
      <c r="G13794" t="s">
        <v>158</v>
      </c>
      <c r="H13794" t="s">
        <v>136</v>
      </c>
      <c r="I13794">
        <v>0</v>
      </c>
      <c r="P13794">
        <v>0.40572633331788699</v>
      </c>
      <c r="Q13794">
        <v>0</v>
      </c>
    </row>
    <row r="13795" spans="1:17">
      <c r="A13795" t="s">
        <v>122</v>
      </c>
      <c r="B13795">
        <v>2043</v>
      </c>
      <c r="C13795" t="s">
        <v>150</v>
      </c>
      <c r="D13795" t="s">
        <v>1066</v>
      </c>
      <c r="E13795" t="s">
        <v>170</v>
      </c>
      <c r="F13795" t="s">
        <v>159</v>
      </c>
      <c r="G13795" t="s">
        <v>158</v>
      </c>
      <c r="H13795" t="s">
        <v>132</v>
      </c>
      <c r="I13795">
        <v>2422180073.5024099</v>
      </c>
      <c r="P13795">
        <v>0.40572633331788699</v>
      </c>
      <c r="Q13795">
        <v>982742239.85778201</v>
      </c>
    </row>
    <row r="13796" spans="1:17">
      <c r="A13796" t="s">
        <v>122</v>
      </c>
      <c r="B13796">
        <v>2043</v>
      </c>
      <c r="C13796" t="s">
        <v>150</v>
      </c>
      <c r="D13796" t="s">
        <v>1066</v>
      </c>
      <c r="E13796" t="s">
        <v>170</v>
      </c>
      <c r="F13796" t="s">
        <v>159</v>
      </c>
      <c r="G13796" t="s">
        <v>158</v>
      </c>
      <c r="H13796" t="s">
        <v>135</v>
      </c>
      <c r="I13796">
        <v>758346581.87599397</v>
      </c>
      <c r="P13796">
        <v>0.40572633331788699</v>
      </c>
      <c r="Q13796">
        <v>307681178.04869998</v>
      </c>
    </row>
    <row r="13797" spans="1:17">
      <c r="A13797" t="s">
        <v>122</v>
      </c>
      <c r="B13797">
        <v>2043</v>
      </c>
      <c r="C13797" t="s">
        <v>150</v>
      </c>
      <c r="D13797" t="s">
        <v>1066</v>
      </c>
      <c r="E13797" t="s">
        <v>170</v>
      </c>
      <c r="F13797" t="s">
        <v>159</v>
      </c>
      <c r="G13797" t="s">
        <v>158</v>
      </c>
      <c r="H13797" t="s">
        <v>136</v>
      </c>
      <c r="I13797">
        <v>0</v>
      </c>
      <c r="P13797">
        <v>0.40572633331788699</v>
      </c>
      <c r="Q13797">
        <v>0</v>
      </c>
    </row>
    <row r="13798" spans="1:17">
      <c r="A13798" t="s">
        <v>122</v>
      </c>
      <c r="B13798">
        <v>2043</v>
      </c>
      <c r="C13798" t="s">
        <v>150</v>
      </c>
      <c r="D13798" t="s">
        <v>1066</v>
      </c>
      <c r="E13798" t="s">
        <v>170</v>
      </c>
      <c r="F13798" t="s">
        <v>126</v>
      </c>
      <c r="G13798" t="s">
        <v>158</v>
      </c>
      <c r="H13798" t="s">
        <v>132</v>
      </c>
      <c r="I13798">
        <v>0</v>
      </c>
      <c r="P13798">
        <v>0.40572633331788699</v>
      </c>
      <c r="Q13798">
        <v>0</v>
      </c>
    </row>
    <row r="13799" spans="1:17">
      <c r="A13799" t="s">
        <v>122</v>
      </c>
      <c r="B13799">
        <v>2043</v>
      </c>
      <c r="C13799" t="s">
        <v>150</v>
      </c>
      <c r="D13799" t="s">
        <v>1066</v>
      </c>
      <c r="E13799" t="s">
        <v>170</v>
      </c>
      <c r="F13799" t="s">
        <v>126</v>
      </c>
      <c r="G13799" t="s">
        <v>158</v>
      </c>
      <c r="H13799" t="s">
        <v>135</v>
      </c>
      <c r="I13799">
        <v>0</v>
      </c>
      <c r="P13799">
        <v>0.40572633331788699</v>
      </c>
      <c r="Q13799">
        <v>0</v>
      </c>
    </row>
    <row r="13800" spans="1:17">
      <c r="A13800" t="s">
        <v>122</v>
      </c>
      <c r="B13800">
        <v>2043</v>
      </c>
      <c r="C13800" t="s">
        <v>150</v>
      </c>
      <c r="D13800" t="s">
        <v>1066</v>
      </c>
      <c r="E13800" t="s">
        <v>170</v>
      </c>
      <c r="F13800" t="s">
        <v>126</v>
      </c>
      <c r="G13800" t="s">
        <v>158</v>
      </c>
      <c r="H13800" t="s">
        <v>136</v>
      </c>
      <c r="I13800">
        <v>0</v>
      </c>
      <c r="P13800">
        <v>0.40572633331788699</v>
      </c>
      <c r="Q13800">
        <v>0</v>
      </c>
    </row>
    <row r="13801" spans="1:17">
      <c r="A13801" t="s">
        <v>122</v>
      </c>
      <c r="B13801">
        <v>2043</v>
      </c>
      <c r="C13801" t="s">
        <v>150</v>
      </c>
      <c r="D13801" t="s">
        <v>1066</v>
      </c>
      <c r="E13801" t="s">
        <v>170</v>
      </c>
      <c r="F13801" t="s">
        <v>165</v>
      </c>
      <c r="G13801" t="s">
        <v>158</v>
      </c>
      <c r="H13801" t="s">
        <v>132</v>
      </c>
      <c r="I13801">
        <v>0</v>
      </c>
      <c r="P13801">
        <v>0.40572633331788699</v>
      </c>
      <c r="Q13801">
        <v>0</v>
      </c>
    </row>
    <row r="13802" spans="1:17">
      <c r="A13802" t="s">
        <v>122</v>
      </c>
      <c r="B13802">
        <v>2043</v>
      </c>
      <c r="C13802" t="s">
        <v>150</v>
      </c>
      <c r="D13802" t="s">
        <v>1066</v>
      </c>
      <c r="E13802" t="s">
        <v>170</v>
      </c>
      <c r="F13802" t="s">
        <v>165</v>
      </c>
      <c r="G13802" t="s">
        <v>158</v>
      </c>
      <c r="H13802" t="s">
        <v>135</v>
      </c>
      <c r="I13802">
        <v>0</v>
      </c>
      <c r="P13802">
        <v>0.40572633331788699</v>
      </c>
      <c r="Q13802">
        <v>0</v>
      </c>
    </row>
    <row r="13803" spans="1:17">
      <c r="A13803" t="s">
        <v>122</v>
      </c>
      <c r="B13803">
        <v>2043</v>
      </c>
      <c r="C13803" t="s">
        <v>150</v>
      </c>
      <c r="D13803" t="s">
        <v>1066</v>
      </c>
      <c r="E13803" t="s">
        <v>170</v>
      </c>
      <c r="F13803" t="s">
        <v>165</v>
      </c>
      <c r="G13803" t="s">
        <v>158</v>
      </c>
      <c r="H13803" t="s">
        <v>136</v>
      </c>
      <c r="I13803">
        <v>0</v>
      </c>
      <c r="P13803">
        <v>0.40572633331788699</v>
      </c>
      <c r="Q13803">
        <v>0</v>
      </c>
    </row>
    <row r="13804" spans="1:17">
      <c r="A13804" t="s">
        <v>122</v>
      </c>
      <c r="B13804">
        <v>2043</v>
      </c>
      <c r="C13804" t="s">
        <v>150</v>
      </c>
      <c r="D13804" t="s">
        <v>1066</v>
      </c>
      <c r="E13804" t="s">
        <v>170</v>
      </c>
      <c r="F13804" t="s">
        <v>166</v>
      </c>
      <c r="G13804" t="s">
        <v>158</v>
      </c>
      <c r="H13804" t="s">
        <v>132</v>
      </c>
      <c r="I13804">
        <v>0</v>
      </c>
      <c r="P13804">
        <v>0.40572633331788699</v>
      </c>
      <c r="Q13804">
        <v>0</v>
      </c>
    </row>
    <row r="13805" spans="1:17">
      <c r="A13805" t="s">
        <v>122</v>
      </c>
      <c r="B13805">
        <v>2043</v>
      </c>
      <c r="C13805" t="s">
        <v>150</v>
      </c>
      <c r="D13805" t="s">
        <v>1066</v>
      </c>
      <c r="E13805" t="s">
        <v>170</v>
      </c>
      <c r="F13805" t="s">
        <v>166</v>
      </c>
      <c r="G13805" t="s">
        <v>158</v>
      </c>
      <c r="H13805" t="s">
        <v>135</v>
      </c>
      <c r="I13805">
        <v>0</v>
      </c>
      <c r="P13805">
        <v>0.40572633331788699</v>
      </c>
      <c r="Q13805">
        <v>0</v>
      </c>
    </row>
    <row r="13806" spans="1:17">
      <c r="A13806" t="s">
        <v>122</v>
      </c>
      <c r="B13806">
        <v>2043</v>
      </c>
      <c r="C13806" t="s">
        <v>150</v>
      </c>
      <c r="D13806" t="s">
        <v>1066</v>
      </c>
      <c r="E13806" t="s">
        <v>170</v>
      </c>
      <c r="F13806" t="s">
        <v>166</v>
      </c>
      <c r="G13806" t="s">
        <v>158</v>
      </c>
      <c r="H13806" t="s">
        <v>136</v>
      </c>
      <c r="I13806">
        <v>0</v>
      </c>
      <c r="P13806">
        <v>0.40572633331788699</v>
      </c>
      <c r="Q13806">
        <v>0</v>
      </c>
    </row>
    <row r="13807" spans="1:17">
      <c r="A13807" t="s">
        <v>122</v>
      </c>
      <c r="B13807">
        <v>2043</v>
      </c>
      <c r="C13807" t="s">
        <v>150</v>
      </c>
      <c r="D13807" t="s">
        <v>1066</v>
      </c>
      <c r="E13807" t="s">
        <v>170</v>
      </c>
      <c r="F13807" t="s">
        <v>160</v>
      </c>
      <c r="G13807" t="s">
        <v>158</v>
      </c>
      <c r="H13807" t="s">
        <v>132</v>
      </c>
      <c r="I13807">
        <v>0</v>
      </c>
      <c r="P13807">
        <v>0.40572633331788699</v>
      </c>
      <c r="Q13807">
        <v>0</v>
      </c>
    </row>
    <row r="13808" spans="1:17">
      <c r="A13808" t="s">
        <v>122</v>
      </c>
      <c r="B13808">
        <v>2043</v>
      </c>
      <c r="C13808" t="s">
        <v>150</v>
      </c>
      <c r="D13808" t="s">
        <v>1066</v>
      </c>
      <c r="E13808" t="s">
        <v>170</v>
      </c>
      <c r="F13808" t="s">
        <v>160</v>
      </c>
      <c r="G13808" t="s">
        <v>158</v>
      </c>
      <c r="H13808" t="s">
        <v>135</v>
      </c>
      <c r="I13808">
        <v>0</v>
      </c>
      <c r="P13808">
        <v>0.40572633331788699</v>
      </c>
      <c r="Q13808">
        <v>0</v>
      </c>
    </row>
    <row r="13809" spans="1:17">
      <c r="A13809" t="s">
        <v>122</v>
      </c>
      <c r="B13809">
        <v>2043</v>
      </c>
      <c r="C13809" t="s">
        <v>150</v>
      </c>
      <c r="D13809" t="s">
        <v>1066</v>
      </c>
      <c r="E13809" t="s">
        <v>170</v>
      </c>
      <c r="F13809" t="s">
        <v>160</v>
      </c>
      <c r="G13809" t="s">
        <v>158</v>
      </c>
      <c r="H13809" t="s">
        <v>136</v>
      </c>
      <c r="I13809">
        <v>0</v>
      </c>
      <c r="P13809">
        <v>0.40572633331788699</v>
      </c>
      <c r="Q13809">
        <v>0</v>
      </c>
    </row>
    <row r="13810" spans="1:17">
      <c r="A13810" t="s">
        <v>122</v>
      </c>
      <c r="B13810">
        <v>2043</v>
      </c>
      <c r="C13810" t="s">
        <v>151</v>
      </c>
      <c r="D13810" t="s">
        <v>1066</v>
      </c>
      <c r="E13810" t="s">
        <v>170</v>
      </c>
      <c r="F13810" t="s">
        <v>164</v>
      </c>
      <c r="G13810" t="s">
        <v>158</v>
      </c>
      <c r="H13810" t="s">
        <v>132</v>
      </c>
      <c r="I13810">
        <v>0</v>
      </c>
      <c r="P13810">
        <v>0.40572633331788699</v>
      </c>
      <c r="Q13810">
        <v>0</v>
      </c>
    </row>
    <row r="13811" spans="1:17">
      <c r="A13811" t="s">
        <v>122</v>
      </c>
      <c r="B13811">
        <v>2043</v>
      </c>
      <c r="C13811" t="s">
        <v>151</v>
      </c>
      <c r="D13811" t="s">
        <v>1066</v>
      </c>
      <c r="E13811" t="s">
        <v>170</v>
      </c>
      <c r="F13811" t="s">
        <v>164</v>
      </c>
      <c r="G13811" t="s">
        <v>158</v>
      </c>
      <c r="H13811" t="s">
        <v>135</v>
      </c>
      <c r="I13811">
        <v>0</v>
      </c>
      <c r="P13811">
        <v>0.40572633331788699</v>
      </c>
      <c r="Q13811">
        <v>0</v>
      </c>
    </row>
    <row r="13812" spans="1:17">
      <c r="A13812" t="s">
        <v>122</v>
      </c>
      <c r="B13812">
        <v>2043</v>
      </c>
      <c r="C13812" t="s">
        <v>151</v>
      </c>
      <c r="D13812" t="s">
        <v>1066</v>
      </c>
      <c r="E13812" t="s">
        <v>170</v>
      </c>
      <c r="F13812" t="s">
        <v>164</v>
      </c>
      <c r="G13812" t="s">
        <v>158</v>
      </c>
      <c r="H13812" t="s">
        <v>136</v>
      </c>
      <c r="I13812">
        <v>0</v>
      </c>
      <c r="P13812">
        <v>0.40572633331788699</v>
      </c>
      <c r="Q13812">
        <v>0</v>
      </c>
    </row>
    <row r="13813" spans="1:17">
      <c r="A13813" t="s">
        <v>122</v>
      </c>
      <c r="B13813">
        <v>2043</v>
      </c>
      <c r="C13813" t="s">
        <v>151</v>
      </c>
      <c r="D13813" t="s">
        <v>1066</v>
      </c>
      <c r="E13813" t="s">
        <v>170</v>
      </c>
      <c r="F13813" t="s">
        <v>159</v>
      </c>
      <c r="G13813" t="s">
        <v>158</v>
      </c>
      <c r="H13813" t="s">
        <v>132</v>
      </c>
      <c r="I13813">
        <v>0</v>
      </c>
      <c r="P13813">
        <v>0.40572633331788699</v>
      </c>
      <c r="Q13813">
        <v>0</v>
      </c>
    </row>
    <row r="13814" spans="1:17">
      <c r="A13814" t="s">
        <v>122</v>
      </c>
      <c r="B13814">
        <v>2043</v>
      </c>
      <c r="C13814" t="s">
        <v>151</v>
      </c>
      <c r="D13814" t="s">
        <v>1066</v>
      </c>
      <c r="E13814" t="s">
        <v>170</v>
      </c>
      <c r="F13814" t="s">
        <v>159</v>
      </c>
      <c r="G13814" t="s">
        <v>158</v>
      </c>
      <c r="H13814" t="s">
        <v>135</v>
      </c>
      <c r="I13814">
        <v>0</v>
      </c>
      <c r="P13814">
        <v>0.40572633331788699</v>
      </c>
      <c r="Q13814">
        <v>0</v>
      </c>
    </row>
    <row r="13815" spans="1:17">
      <c r="A13815" t="s">
        <v>122</v>
      </c>
      <c r="B13815">
        <v>2043</v>
      </c>
      <c r="C13815" t="s">
        <v>151</v>
      </c>
      <c r="D13815" t="s">
        <v>1066</v>
      </c>
      <c r="E13815" t="s">
        <v>170</v>
      </c>
      <c r="F13815" t="s">
        <v>159</v>
      </c>
      <c r="G13815" t="s">
        <v>158</v>
      </c>
      <c r="H13815" t="s">
        <v>136</v>
      </c>
      <c r="I13815">
        <v>0</v>
      </c>
      <c r="P13815">
        <v>0.40572633331788699</v>
      </c>
      <c r="Q13815">
        <v>0</v>
      </c>
    </row>
    <row r="13816" spans="1:17">
      <c r="A13816" t="s">
        <v>122</v>
      </c>
      <c r="B13816">
        <v>2043</v>
      </c>
      <c r="C13816" t="s">
        <v>151</v>
      </c>
      <c r="D13816" t="s">
        <v>1066</v>
      </c>
      <c r="E13816" t="s">
        <v>170</v>
      </c>
      <c r="F13816" t="s">
        <v>126</v>
      </c>
      <c r="G13816" t="s">
        <v>158</v>
      </c>
      <c r="H13816" t="s">
        <v>132</v>
      </c>
      <c r="I13816">
        <v>0</v>
      </c>
      <c r="P13816">
        <v>0.40572633331788699</v>
      </c>
      <c r="Q13816">
        <v>0</v>
      </c>
    </row>
    <row r="13817" spans="1:17">
      <c r="A13817" t="s">
        <v>122</v>
      </c>
      <c r="B13817">
        <v>2043</v>
      </c>
      <c r="C13817" t="s">
        <v>151</v>
      </c>
      <c r="D13817" t="s">
        <v>1066</v>
      </c>
      <c r="E13817" t="s">
        <v>170</v>
      </c>
      <c r="F13817" t="s">
        <v>126</v>
      </c>
      <c r="G13817" t="s">
        <v>158</v>
      </c>
      <c r="H13817" t="s">
        <v>135</v>
      </c>
      <c r="I13817">
        <v>0</v>
      </c>
      <c r="P13817">
        <v>0.40572633331788699</v>
      </c>
      <c r="Q13817">
        <v>0</v>
      </c>
    </row>
    <row r="13818" spans="1:17">
      <c r="A13818" t="s">
        <v>122</v>
      </c>
      <c r="B13818">
        <v>2043</v>
      </c>
      <c r="C13818" t="s">
        <v>151</v>
      </c>
      <c r="D13818" t="s">
        <v>1066</v>
      </c>
      <c r="E13818" t="s">
        <v>170</v>
      </c>
      <c r="F13818" t="s">
        <v>126</v>
      </c>
      <c r="G13818" t="s">
        <v>158</v>
      </c>
      <c r="H13818" t="s">
        <v>136</v>
      </c>
      <c r="I13818">
        <v>0</v>
      </c>
      <c r="P13818">
        <v>0.40572633331788699</v>
      </c>
      <c r="Q13818">
        <v>0</v>
      </c>
    </row>
    <row r="13819" spans="1:17">
      <c r="A13819" t="s">
        <v>122</v>
      </c>
      <c r="B13819">
        <v>2043</v>
      </c>
      <c r="C13819" t="s">
        <v>151</v>
      </c>
      <c r="D13819" t="s">
        <v>1066</v>
      </c>
      <c r="E13819" t="s">
        <v>170</v>
      </c>
      <c r="F13819" t="s">
        <v>165</v>
      </c>
      <c r="G13819" t="s">
        <v>158</v>
      </c>
      <c r="H13819" t="s">
        <v>132</v>
      </c>
      <c r="I13819">
        <v>0</v>
      </c>
      <c r="P13819">
        <v>0.40572633331788699</v>
      </c>
      <c r="Q13819">
        <v>0</v>
      </c>
    </row>
    <row r="13820" spans="1:17">
      <c r="A13820" t="s">
        <v>122</v>
      </c>
      <c r="B13820">
        <v>2043</v>
      </c>
      <c r="C13820" t="s">
        <v>151</v>
      </c>
      <c r="D13820" t="s">
        <v>1066</v>
      </c>
      <c r="E13820" t="s">
        <v>170</v>
      </c>
      <c r="F13820" t="s">
        <v>165</v>
      </c>
      <c r="G13820" t="s">
        <v>158</v>
      </c>
      <c r="H13820" t="s">
        <v>135</v>
      </c>
      <c r="I13820">
        <v>0</v>
      </c>
      <c r="P13820">
        <v>0.40572633331788699</v>
      </c>
      <c r="Q13820">
        <v>0</v>
      </c>
    </row>
    <row r="13821" spans="1:17">
      <c r="A13821" t="s">
        <v>122</v>
      </c>
      <c r="B13821">
        <v>2043</v>
      </c>
      <c r="C13821" t="s">
        <v>151</v>
      </c>
      <c r="D13821" t="s">
        <v>1066</v>
      </c>
      <c r="E13821" t="s">
        <v>170</v>
      </c>
      <c r="F13821" t="s">
        <v>165</v>
      </c>
      <c r="G13821" t="s">
        <v>158</v>
      </c>
      <c r="H13821" t="s">
        <v>136</v>
      </c>
      <c r="I13821">
        <v>0</v>
      </c>
      <c r="P13821">
        <v>0.40572633331788699</v>
      </c>
      <c r="Q13821">
        <v>0</v>
      </c>
    </row>
    <row r="13822" spans="1:17">
      <c r="A13822" t="s">
        <v>122</v>
      </c>
      <c r="B13822">
        <v>2043</v>
      </c>
      <c r="C13822" t="s">
        <v>151</v>
      </c>
      <c r="D13822" t="s">
        <v>1066</v>
      </c>
      <c r="E13822" t="s">
        <v>170</v>
      </c>
      <c r="F13822" t="s">
        <v>166</v>
      </c>
      <c r="G13822" t="s">
        <v>158</v>
      </c>
      <c r="H13822" t="s">
        <v>132</v>
      </c>
      <c r="I13822">
        <v>0</v>
      </c>
      <c r="P13822">
        <v>0.40572633331788699</v>
      </c>
      <c r="Q13822">
        <v>0</v>
      </c>
    </row>
    <row r="13823" spans="1:17">
      <c r="A13823" t="s">
        <v>122</v>
      </c>
      <c r="B13823">
        <v>2043</v>
      </c>
      <c r="C13823" t="s">
        <v>151</v>
      </c>
      <c r="D13823" t="s">
        <v>1066</v>
      </c>
      <c r="E13823" t="s">
        <v>170</v>
      </c>
      <c r="F13823" t="s">
        <v>166</v>
      </c>
      <c r="G13823" t="s">
        <v>158</v>
      </c>
      <c r="H13823" t="s">
        <v>135</v>
      </c>
      <c r="I13823">
        <v>0</v>
      </c>
      <c r="P13823">
        <v>0.40572633331788699</v>
      </c>
      <c r="Q13823">
        <v>0</v>
      </c>
    </row>
    <row r="13824" spans="1:17">
      <c r="A13824" t="s">
        <v>122</v>
      </c>
      <c r="B13824">
        <v>2043</v>
      </c>
      <c r="C13824" t="s">
        <v>151</v>
      </c>
      <c r="D13824" t="s">
        <v>1066</v>
      </c>
      <c r="E13824" t="s">
        <v>170</v>
      </c>
      <c r="F13824" t="s">
        <v>166</v>
      </c>
      <c r="G13824" t="s">
        <v>158</v>
      </c>
      <c r="H13824" t="s">
        <v>136</v>
      </c>
      <c r="I13824">
        <v>0</v>
      </c>
      <c r="P13824">
        <v>0.40572633331788699</v>
      </c>
      <c r="Q13824">
        <v>0</v>
      </c>
    </row>
    <row r="13825" spans="1:17">
      <c r="A13825" t="s">
        <v>122</v>
      </c>
      <c r="B13825">
        <v>2043</v>
      </c>
      <c r="C13825" t="s">
        <v>151</v>
      </c>
      <c r="D13825" t="s">
        <v>1066</v>
      </c>
      <c r="E13825" t="s">
        <v>170</v>
      </c>
      <c r="F13825" t="s">
        <v>160</v>
      </c>
      <c r="G13825" t="s">
        <v>158</v>
      </c>
      <c r="H13825" t="s">
        <v>132</v>
      </c>
      <c r="I13825">
        <v>0</v>
      </c>
      <c r="P13825">
        <v>0.40572633331788699</v>
      </c>
      <c r="Q13825">
        <v>0</v>
      </c>
    </row>
    <row r="13826" spans="1:17">
      <c r="A13826" t="s">
        <v>122</v>
      </c>
      <c r="B13826">
        <v>2043</v>
      </c>
      <c r="C13826" t="s">
        <v>151</v>
      </c>
      <c r="D13826" t="s">
        <v>1066</v>
      </c>
      <c r="E13826" t="s">
        <v>170</v>
      </c>
      <c r="F13826" t="s">
        <v>160</v>
      </c>
      <c r="G13826" t="s">
        <v>158</v>
      </c>
      <c r="H13826" t="s">
        <v>135</v>
      </c>
      <c r="I13826">
        <v>0</v>
      </c>
      <c r="P13826">
        <v>0.40572633331788699</v>
      </c>
      <c r="Q13826">
        <v>0</v>
      </c>
    </row>
    <row r="13827" spans="1:17">
      <c r="A13827" t="s">
        <v>122</v>
      </c>
      <c r="B13827">
        <v>2043</v>
      </c>
      <c r="C13827" t="s">
        <v>151</v>
      </c>
      <c r="D13827" t="s">
        <v>1066</v>
      </c>
      <c r="E13827" t="s">
        <v>170</v>
      </c>
      <c r="F13827" t="s">
        <v>160</v>
      </c>
      <c r="G13827" t="s">
        <v>158</v>
      </c>
      <c r="H13827" t="s">
        <v>136</v>
      </c>
      <c r="I13827">
        <v>0</v>
      </c>
      <c r="P13827">
        <v>0.40572633331788699</v>
      </c>
      <c r="Q13827">
        <v>0</v>
      </c>
    </row>
    <row r="13828" spans="1:17">
      <c r="A13828" t="s">
        <v>122</v>
      </c>
      <c r="B13828">
        <v>2043</v>
      </c>
      <c r="C13828" t="s">
        <v>152</v>
      </c>
      <c r="D13828" t="s">
        <v>1066</v>
      </c>
      <c r="E13828" t="s">
        <v>170</v>
      </c>
      <c r="F13828" t="s">
        <v>164</v>
      </c>
      <c r="G13828" t="s">
        <v>158</v>
      </c>
      <c r="H13828" t="s">
        <v>132</v>
      </c>
      <c r="I13828">
        <v>0</v>
      </c>
      <c r="P13828">
        <v>0.40572633331788699</v>
      </c>
      <c r="Q13828">
        <v>0</v>
      </c>
    </row>
    <row r="13829" spans="1:17">
      <c r="A13829" t="s">
        <v>122</v>
      </c>
      <c r="B13829">
        <v>2043</v>
      </c>
      <c r="C13829" t="s">
        <v>152</v>
      </c>
      <c r="D13829" t="s">
        <v>1066</v>
      </c>
      <c r="E13829" t="s">
        <v>170</v>
      </c>
      <c r="F13829" t="s">
        <v>164</v>
      </c>
      <c r="G13829" t="s">
        <v>158</v>
      </c>
      <c r="H13829" t="s">
        <v>135</v>
      </c>
      <c r="I13829">
        <v>0</v>
      </c>
      <c r="P13829">
        <v>0.40572633331788699</v>
      </c>
      <c r="Q13829">
        <v>0</v>
      </c>
    </row>
    <row r="13830" spans="1:17">
      <c r="A13830" t="s">
        <v>122</v>
      </c>
      <c r="B13830">
        <v>2043</v>
      </c>
      <c r="C13830" t="s">
        <v>152</v>
      </c>
      <c r="D13830" t="s">
        <v>1066</v>
      </c>
      <c r="E13830" t="s">
        <v>170</v>
      </c>
      <c r="F13830" t="s">
        <v>164</v>
      </c>
      <c r="G13830" t="s">
        <v>158</v>
      </c>
      <c r="H13830" t="s">
        <v>136</v>
      </c>
      <c r="I13830">
        <v>0</v>
      </c>
      <c r="P13830">
        <v>0.40572633331788699</v>
      </c>
      <c r="Q13830">
        <v>0</v>
      </c>
    </row>
    <row r="13831" spans="1:17">
      <c r="A13831" t="s">
        <v>122</v>
      </c>
      <c r="B13831">
        <v>2043</v>
      </c>
      <c r="C13831" t="s">
        <v>152</v>
      </c>
      <c r="D13831" t="s">
        <v>1066</v>
      </c>
      <c r="E13831" t="s">
        <v>170</v>
      </c>
      <c r="F13831" t="s">
        <v>159</v>
      </c>
      <c r="G13831" t="s">
        <v>158</v>
      </c>
      <c r="H13831" t="s">
        <v>132</v>
      </c>
      <c r="I13831">
        <v>0</v>
      </c>
      <c r="P13831">
        <v>0.40572633331788699</v>
      </c>
      <c r="Q13831">
        <v>0</v>
      </c>
    </row>
    <row r="13832" spans="1:17">
      <c r="A13832" t="s">
        <v>122</v>
      </c>
      <c r="B13832">
        <v>2043</v>
      </c>
      <c r="C13832" t="s">
        <v>152</v>
      </c>
      <c r="D13832" t="s">
        <v>1066</v>
      </c>
      <c r="E13832" t="s">
        <v>170</v>
      </c>
      <c r="F13832" t="s">
        <v>159</v>
      </c>
      <c r="G13832" t="s">
        <v>158</v>
      </c>
      <c r="H13832" t="s">
        <v>135</v>
      </c>
      <c r="I13832">
        <v>0</v>
      </c>
      <c r="P13832">
        <v>0.40572633331788699</v>
      </c>
      <c r="Q13832">
        <v>0</v>
      </c>
    </row>
    <row r="13833" spans="1:17">
      <c r="A13833" t="s">
        <v>122</v>
      </c>
      <c r="B13833">
        <v>2043</v>
      </c>
      <c r="C13833" t="s">
        <v>152</v>
      </c>
      <c r="D13833" t="s">
        <v>1066</v>
      </c>
      <c r="E13833" t="s">
        <v>170</v>
      </c>
      <c r="F13833" t="s">
        <v>159</v>
      </c>
      <c r="G13833" t="s">
        <v>158</v>
      </c>
      <c r="H13833" t="s">
        <v>136</v>
      </c>
      <c r="I13833">
        <v>0</v>
      </c>
      <c r="P13833">
        <v>0.40572633331788699</v>
      </c>
      <c r="Q13833">
        <v>0</v>
      </c>
    </row>
    <row r="13834" spans="1:17">
      <c r="A13834" t="s">
        <v>122</v>
      </c>
      <c r="B13834">
        <v>2043</v>
      </c>
      <c r="C13834" t="s">
        <v>152</v>
      </c>
      <c r="D13834" t="s">
        <v>1066</v>
      </c>
      <c r="E13834" t="s">
        <v>170</v>
      </c>
      <c r="F13834" t="s">
        <v>126</v>
      </c>
      <c r="G13834" t="s">
        <v>158</v>
      </c>
      <c r="H13834" t="s">
        <v>132</v>
      </c>
      <c r="I13834">
        <v>0</v>
      </c>
      <c r="P13834">
        <v>0.40572633331788699</v>
      </c>
      <c r="Q13834">
        <v>0</v>
      </c>
    </row>
    <row r="13835" spans="1:17">
      <c r="A13835" t="s">
        <v>122</v>
      </c>
      <c r="B13835">
        <v>2043</v>
      </c>
      <c r="C13835" t="s">
        <v>152</v>
      </c>
      <c r="D13835" t="s">
        <v>1066</v>
      </c>
      <c r="E13835" t="s">
        <v>170</v>
      </c>
      <c r="F13835" t="s">
        <v>126</v>
      </c>
      <c r="G13835" t="s">
        <v>158</v>
      </c>
      <c r="H13835" t="s">
        <v>135</v>
      </c>
      <c r="I13835">
        <v>0</v>
      </c>
      <c r="P13835">
        <v>0.40572633331788699</v>
      </c>
      <c r="Q13835">
        <v>0</v>
      </c>
    </row>
    <row r="13836" spans="1:17">
      <c r="A13836" t="s">
        <v>122</v>
      </c>
      <c r="B13836">
        <v>2043</v>
      </c>
      <c r="C13836" t="s">
        <v>152</v>
      </c>
      <c r="D13836" t="s">
        <v>1066</v>
      </c>
      <c r="E13836" t="s">
        <v>170</v>
      </c>
      <c r="F13836" t="s">
        <v>126</v>
      </c>
      <c r="G13836" t="s">
        <v>158</v>
      </c>
      <c r="H13836" t="s">
        <v>136</v>
      </c>
      <c r="I13836">
        <v>0</v>
      </c>
      <c r="P13836">
        <v>0.40572633331788699</v>
      </c>
      <c r="Q13836">
        <v>0</v>
      </c>
    </row>
    <row r="13837" spans="1:17">
      <c r="A13837" t="s">
        <v>122</v>
      </c>
      <c r="B13837">
        <v>2043</v>
      </c>
      <c r="C13837" t="s">
        <v>152</v>
      </c>
      <c r="D13837" t="s">
        <v>1066</v>
      </c>
      <c r="E13837" t="s">
        <v>170</v>
      </c>
      <c r="F13837" t="s">
        <v>165</v>
      </c>
      <c r="G13837" t="s">
        <v>158</v>
      </c>
      <c r="H13837" t="s">
        <v>132</v>
      </c>
      <c r="I13837">
        <v>0</v>
      </c>
      <c r="P13837">
        <v>0.40572633331788699</v>
      </c>
      <c r="Q13837">
        <v>0</v>
      </c>
    </row>
    <row r="13838" spans="1:17">
      <c r="A13838" t="s">
        <v>122</v>
      </c>
      <c r="B13838">
        <v>2043</v>
      </c>
      <c r="C13838" t="s">
        <v>152</v>
      </c>
      <c r="D13838" t="s">
        <v>1066</v>
      </c>
      <c r="E13838" t="s">
        <v>170</v>
      </c>
      <c r="F13838" t="s">
        <v>165</v>
      </c>
      <c r="G13838" t="s">
        <v>158</v>
      </c>
      <c r="H13838" t="s">
        <v>135</v>
      </c>
      <c r="I13838">
        <v>0</v>
      </c>
      <c r="P13838">
        <v>0.40572633331788699</v>
      </c>
      <c r="Q13838">
        <v>0</v>
      </c>
    </row>
    <row r="13839" spans="1:17">
      <c r="A13839" t="s">
        <v>122</v>
      </c>
      <c r="B13839">
        <v>2043</v>
      </c>
      <c r="C13839" t="s">
        <v>152</v>
      </c>
      <c r="D13839" t="s">
        <v>1066</v>
      </c>
      <c r="E13839" t="s">
        <v>170</v>
      </c>
      <c r="F13839" t="s">
        <v>165</v>
      </c>
      <c r="G13839" t="s">
        <v>158</v>
      </c>
      <c r="H13839" t="s">
        <v>136</v>
      </c>
      <c r="I13839">
        <v>0</v>
      </c>
      <c r="P13839">
        <v>0.40572633331788699</v>
      </c>
      <c r="Q13839">
        <v>0</v>
      </c>
    </row>
    <row r="13840" spans="1:17">
      <c r="A13840" t="s">
        <v>122</v>
      </c>
      <c r="B13840">
        <v>2043</v>
      </c>
      <c r="C13840" t="s">
        <v>152</v>
      </c>
      <c r="D13840" t="s">
        <v>1066</v>
      </c>
      <c r="E13840" t="s">
        <v>170</v>
      </c>
      <c r="F13840" t="s">
        <v>166</v>
      </c>
      <c r="G13840" t="s">
        <v>158</v>
      </c>
      <c r="H13840" t="s">
        <v>132</v>
      </c>
      <c r="I13840">
        <v>0</v>
      </c>
      <c r="P13840">
        <v>0.40572633331788699</v>
      </c>
      <c r="Q13840">
        <v>0</v>
      </c>
    </row>
    <row r="13841" spans="1:17">
      <c r="A13841" t="s">
        <v>122</v>
      </c>
      <c r="B13841">
        <v>2043</v>
      </c>
      <c r="C13841" t="s">
        <v>152</v>
      </c>
      <c r="D13841" t="s">
        <v>1066</v>
      </c>
      <c r="E13841" t="s">
        <v>170</v>
      </c>
      <c r="F13841" t="s">
        <v>166</v>
      </c>
      <c r="G13841" t="s">
        <v>158</v>
      </c>
      <c r="H13841" t="s">
        <v>135</v>
      </c>
      <c r="I13841">
        <v>0</v>
      </c>
      <c r="P13841">
        <v>0.40572633331788699</v>
      </c>
      <c r="Q13841">
        <v>0</v>
      </c>
    </row>
    <row r="13842" spans="1:17">
      <c r="A13842" t="s">
        <v>122</v>
      </c>
      <c r="B13842">
        <v>2043</v>
      </c>
      <c r="C13842" t="s">
        <v>152</v>
      </c>
      <c r="D13842" t="s">
        <v>1066</v>
      </c>
      <c r="E13842" t="s">
        <v>170</v>
      </c>
      <c r="F13842" t="s">
        <v>166</v>
      </c>
      <c r="G13842" t="s">
        <v>158</v>
      </c>
      <c r="H13842" t="s">
        <v>136</v>
      </c>
      <c r="I13842">
        <v>0</v>
      </c>
      <c r="P13842">
        <v>0.40572633331788699</v>
      </c>
      <c r="Q13842">
        <v>0</v>
      </c>
    </row>
    <row r="13843" spans="1:17">
      <c r="A13843" t="s">
        <v>122</v>
      </c>
      <c r="B13843">
        <v>2043</v>
      </c>
      <c r="C13843" t="s">
        <v>152</v>
      </c>
      <c r="D13843" t="s">
        <v>1066</v>
      </c>
      <c r="E13843" t="s">
        <v>170</v>
      </c>
      <c r="F13843" t="s">
        <v>160</v>
      </c>
      <c r="G13843" t="s">
        <v>158</v>
      </c>
      <c r="H13843" t="s">
        <v>132</v>
      </c>
      <c r="I13843">
        <v>0</v>
      </c>
      <c r="P13843">
        <v>0.40572633331788699</v>
      </c>
      <c r="Q13843">
        <v>0</v>
      </c>
    </row>
    <row r="13844" spans="1:17">
      <c r="A13844" t="s">
        <v>122</v>
      </c>
      <c r="B13844">
        <v>2043</v>
      </c>
      <c r="C13844" t="s">
        <v>152</v>
      </c>
      <c r="D13844" t="s">
        <v>1066</v>
      </c>
      <c r="E13844" t="s">
        <v>170</v>
      </c>
      <c r="F13844" t="s">
        <v>160</v>
      </c>
      <c r="G13844" t="s">
        <v>158</v>
      </c>
      <c r="H13844" t="s">
        <v>135</v>
      </c>
      <c r="I13844">
        <v>0</v>
      </c>
      <c r="P13844">
        <v>0.40572633331788699</v>
      </c>
      <c r="Q13844">
        <v>0</v>
      </c>
    </row>
    <row r="13845" spans="1:17">
      <c r="A13845" t="s">
        <v>122</v>
      </c>
      <c r="B13845">
        <v>2043</v>
      </c>
      <c r="C13845" t="s">
        <v>152</v>
      </c>
      <c r="D13845" t="s">
        <v>1066</v>
      </c>
      <c r="E13845" t="s">
        <v>170</v>
      </c>
      <c r="F13845" t="s">
        <v>160</v>
      </c>
      <c r="G13845" t="s">
        <v>158</v>
      </c>
      <c r="H13845" t="s">
        <v>136</v>
      </c>
      <c r="I13845">
        <v>0</v>
      </c>
      <c r="P13845">
        <v>0.40572633331788699</v>
      </c>
      <c r="Q13845">
        <v>0</v>
      </c>
    </row>
    <row r="13846" spans="1:17">
      <c r="A13846" t="s">
        <v>122</v>
      </c>
      <c r="B13846">
        <v>2043</v>
      </c>
      <c r="C13846" t="s">
        <v>153</v>
      </c>
      <c r="D13846" t="s">
        <v>1066</v>
      </c>
      <c r="E13846" t="s">
        <v>170</v>
      </c>
      <c r="F13846" t="s">
        <v>164</v>
      </c>
      <c r="G13846" t="s">
        <v>158</v>
      </c>
      <c r="H13846" t="s">
        <v>132</v>
      </c>
      <c r="I13846">
        <v>0</v>
      </c>
      <c r="P13846">
        <v>0.40572633331788699</v>
      </c>
      <c r="Q13846">
        <v>0</v>
      </c>
    </row>
    <row r="13847" spans="1:17">
      <c r="A13847" t="s">
        <v>122</v>
      </c>
      <c r="B13847">
        <v>2043</v>
      </c>
      <c r="C13847" t="s">
        <v>153</v>
      </c>
      <c r="D13847" t="s">
        <v>1066</v>
      </c>
      <c r="E13847" t="s">
        <v>170</v>
      </c>
      <c r="F13847" t="s">
        <v>164</v>
      </c>
      <c r="G13847" t="s">
        <v>158</v>
      </c>
      <c r="H13847" t="s">
        <v>135</v>
      </c>
      <c r="I13847">
        <v>0</v>
      </c>
      <c r="P13847">
        <v>0.40572633331788699</v>
      </c>
      <c r="Q13847">
        <v>0</v>
      </c>
    </row>
    <row r="13848" spans="1:17">
      <c r="A13848" t="s">
        <v>122</v>
      </c>
      <c r="B13848">
        <v>2043</v>
      </c>
      <c r="C13848" t="s">
        <v>153</v>
      </c>
      <c r="D13848" t="s">
        <v>1066</v>
      </c>
      <c r="E13848" t="s">
        <v>170</v>
      </c>
      <c r="F13848" t="s">
        <v>164</v>
      </c>
      <c r="G13848" t="s">
        <v>158</v>
      </c>
      <c r="H13848" t="s">
        <v>136</v>
      </c>
      <c r="I13848">
        <v>0</v>
      </c>
      <c r="P13848">
        <v>0.40572633331788699</v>
      </c>
      <c r="Q13848">
        <v>0</v>
      </c>
    </row>
    <row r="13849" spans="1:17">
      <c r="A13849" t="s">
        <v>122</v>
      </c>
      <c r="B13849">
        <v>2043</v>
      </c>
      <c r="C13849" t="s">
        <v>153</v>
      </c>
      <c r="D13849" t="s">
        <v>1066</v>
      </c>
      <c r="E13849" t="s">
        <v>170</v>
      </c>
      <c r="F13849" t="s">
        <v>159</v>
      </c>
      <c r="G13849" t="s">
        <v>158</v>
      </c>
      <c r="H13849" t="s">
        <v>132</v>
      </c>
      <c r="I13849">
        <v>0</v>
      </c>
      <c r="P13849">
        <v>0.40572633331788699</v>
      </c>
      <c r="Q13849">
        <v>0</v>
      </c>
    </row>
    <row r="13850" spans="1:17">
      <c r="A13850" t="s">
        <v>122</v>
      </c>
      <c r="B13850">
        <v>2043</v>
      </c>
      <c r="C13850" t="s">
        <v>153</v>
      </c>
      <c r="D13850" t="s">
        <v>1066</v>
      </c>
      <c r="E13850" t="s">
        <v>170</v>
      </c>
      <c r="F13850" t="s">
        <v>159</v>
      </c>
      <c r="G13850" t="s">
        <v>158</v>
      </c>
      <c r="H13850" t="s">
        <v>135</v>
      </c>
      <c r="I13850">
        <v>0</v>
      </c>
      <c r="P13850">
        <v>0.40572633331788699</v>
      </c>
      <c r="Q13850">
        <v>0</v>
      </c>
    </row>
    <row r="13851" spans="1:17">
      <c r="A13851" t="s">
        <v>122</v>
      </c>
      <c r="B13851">
        <v>2043</v>
      </c>
      <c r="C13851" t="s">
        <v>153</v>
      </c>
      <c r="D13851" t="s">
        <v>1066</v>
      </c>
      <c r="E13851" t="s">
        <v>170</v>
      </c>
      <c r="F13851" t="s">
        <v>159</v>
      </c>
      <c r="G13851" t="s">
        <v>158</v>
      </c>
      <c r="H13851" t="s">
        <v>136</v>
      </c>
      <c r="I13851">
        <v>0</v>
      </c>
      <c r="P13851">
        <v>0.40572633331788699</v>
      </c>
      <c r="Q13851">
        <v>0</v>
      </c>
    </row>
    <row r="13852" spans="1:17">
      <c r="A13852" t="s">
        <v>122</v>
      </c>
      <c r="B13852">
        <v>2043</v>
      </c>
      <c r="C13852" t="s">
        <v>153</v>
      </c>
      <c r="D13852" t="s">
        <v>1066</v>
      </c>
      <c r="E13852" t="s">
        <v>170</v>
      </c>
      <c r="F13852" t="s">
        <v>126</v>
      </c>
      <c r="G13852" t="s">
        <v>158</v>
      </c>
      <c r="H13852" t="s">
        <v>132</v>
      </c>
      <c r="I13852">
        <v>0</v>
      </c>
      <c r="P13852">
        <v>0.40572633331788699</v>
      </c>
      <c r="Q13852">
        <v>0</v>
      </c>
    </row>
    <row r="13853" spans="1:17">
      <c r="A13853" t="s">
        <v>122</v>
      </c>
      <c r="B13853">
        <v>2043</v>
      </c>
      <c r="C13853" t="s">
        <v>153</v>
      </c>
      <c r="D13853" t="s">
        <v>1066</v>
      </c>
      <c r="E13853" t="s">
        <v>170</v>
      </c>
      <c r="F13853" t="s">
        <v>126</v>
      </c>
      <c r="G13853" t="s">
        <v>158</v>
      </c>
      <c r="H13853" t="s">
        <v>135</v>
      </c>
      <c r="I13853">
        <v>0</v>
      </c>
      <c r="P13853">
        <v>0.40572633331788699</v>
      </c>
      <c r="Q13853">
        <v>0</v>
      </c>
    </row>
    <row r="13854" spans="1:17">
      <c r="A13854" t="s">
        <v>122</v>
      </c>
      <c r="B13854">
        <v>2043</v>
      </c>
      <c r="C13854" t="s">
        <v>153</v>
      </c>
      <c r="D13854" t="s">
        <v>1066</v>
      </c>
      <c r="E13854" t="s">
        <v>170</v>
      </c>
      <c r="F13854" t="s">
        <v>126</v>
      </c>
      <c r="G13854" t="s">
        <v>158</v>
      </c>
      <c r="H13854" t="s">
        <v>136</v>
      </c>
      <c r="I13854">
        <v>0</v>
      </c>
      <c r="P13854">
        <v>0.40572633331788699</v>
      </c>
      <c r="Q13854">
        <v>0</v>
      </c>
    </row>
    <row r="13855" spans="1:17">
      <c r="A13855" t="s">
        <v>122</v>
      </c>
      <c r="B13855">
        <v>2043</v>
      </c>
      <c r="C13855" t="s">
        <v>153</v>
      </c>
      <c r="D13855" t="s">
        <v>1066</v>
      </c>
      <c r="E13855" t="s">
        <v>170</v>
      </c>
      <c r="F13855" t="s">
        <v>165</v>
      </c>
      <c r="G13855" t="s">
        <v>158</v>
      </c>
      <c r="H13855" t="s">
        <v>132</v>
      </c>
      <c r="I13855">
        <v>0</v>
      </c>
      <c r="P13855">
        <v>0.40572633331788699</v>
      </c>
      <c r="Q13855">
        <v>0</v>
      </c>
    </row>
    <row r="13856" spans="1:17">
      <c r="A13856" t="s">
        <v>122</v>
      </c>
      <c r="B13856">
        <v>2043</v>
      </c>
      <c r="C13856" t="s">
        <v>153</v>
      </c>
      <c r="D13856" t="s">
        <v>1066</v>
      </c>
      <c r="E13856" t="s">
        <v>170</v>
      </c>
      <c r="F13856" t="s">
        <v>165</v>
      </c>
      <c r="G13856" t="s">
        <v>158</v>
      </c>
      <c r="H13856" t="s">
        <v>135</v>
      </c>
      <c r="I13856">
        <v>0</v>
      </c>
      <c r="P13856">
        <v>0.40572633331788699</v>
      </c>
      <c r="Q13856">
        <v>0</v>
      </c>
    </row>
    <row r="13857" spans="1:17">
      <c r="A13857" t="s">
        <v>122</v>
      </c>
      <c r="B13857">
        <v>2043</v>
      </c>
      <c r="C13857" t="s">
        <v>153</v>
      </c>
      <c r="D13857" t="s">
        <v>1066</v>
      </c>
      <c r="E13857" t="s">
        <v>170</v>
      </c>
      <c r="F13857" t="s">
        <v>165</v>
      </c>
      <c r="G13857" t="s">
        <v>158</v>
      </c>
      <c r="H13857" t="s">
        <v>136</v>
      </c>
      <c r="I13857">
        <v>0</v>
      </c>
      <c r="P13857">
        <v>0.40572633331788699</v>
      </c>
      <c r="Q13857">
        <v>0</v>
      </c>
    </row>
    <row r="13858" spans="1:17">
      <c r="A13858" t="s">
        <v>122</v>
      </c>
      <c r="B13858">
        <v>2043</v>
      </c>
      <c r="C13858" t="s">
        <v>153</v>
      </c>
      <c r="D13858" t="s">
        <v>1066</v>
      </c>
      <c r="E13858" t="s">
        <v>170</v>
      </c>
      <c r="F13858" t="s">
        <v>166</v>
      </c>
      <c r="G13858" t="s">
        <v>158</v>
      </c>
      <c r="H13858" t="s">
        <v>132</v>
      </c>
      <c r="I13858">
        <v>0</v>
      </c>
      <c r="P13858">
        <v>0.40572633331788699</v>
      </c>
      <c r="Q13858">
        <v>0</v>
      </c>
    </row>
    <row r="13859" spans="1:17">
      <c r="A13859" t="s">
        <v>122</v>
      </c>
      <c r="B13859">
        <v>2043</v>
      </c>
      <c r="C13859" t="s">
        <v>153</v>
      </c>
      <c r="D13859" t="s">
        <v>1066</v>
      </c>
      <c r="E13859" t="s">
        <v>170</v>
      </c>
      <c r="F13859" t="s">
        <v>166</v>
      </c>
      <c r="G13859" t="s">
        <v>158</v>
      </c>
      <c r="H13859" t="s">
        <v>135</v>
      </c>
      <c r="I13859">
        <v>0</v>
      </c>
      <c r="P13859">
        <v>0.40572633331788699</v>
      </c>
      <c r="Q13859">
        <v>0</v>
      </c>
    </row>
    <row r="13860" spans="1:17">
      <c r="A13860" t="s">
        <v>122</v>
      </c>
      <c r="B13860">
        <v>2043</v>
      </c>
      <c r="C13860" t="s">
        <v>153</v>
      </c>
      <c r="D13860" t="s">
        <v>1066</v>
      </c>
      <c r="E13860" t="s">
        <v>170</v>
      </c>
      <c r="F13860" t="s">
        <v>166</v>
      </c>
      <c r="G13860" t="s">
        <v>158</v>
      </c>
      <c r="H13860" t="s">
        <v>136</v>
      </c>
      <c r="I13860">
        <v>0</v>
      </c>
      <c r="P13860">
        <v>0.40572633331788699</v>
      </c>
      <c r="Q13860">
        <v>0</v>
      </c>
    </row>
    <row r="13861" spans="1:17">
      <c r="A13861" t="s">
        <v>122</v>
      </c>
      <c r="B13861">
        <v>2043</v>
      </c>
      <c r="C13861" t="s">
        <v>153</v>
      </c>
      <c r="D13861" t="s">
        <v>1066</v>
      </c>
      <c r="E13861" t="s">
        <v>170</v>
      </c>
      <c r="F13861" t="s">
        <v>160</v>
      </c>
      <c r="G13861" t="s">
        <v>158</v>
      </c>
      <c r="H13861" t="s">
        <v>132</v>
      </c>
      <c r="I13861">
        <v>0</v>
      </c>
      <c r="P13861">
        <v>0.40572633331788699</v>
      </c>
      <c r="Q13861">
        <v>0</v>
      </c>
    </row>
    <row r="13862" spans="1:17">
      <c r="A13862" t="s">
        <v>122</v>
      </c>
      <c r="B13862">
        <v>2043</v>
      </c>
      <c r="C13862" t="s">
        <v>153</v>
      </c>
      <c r="D13862" t="s">
        <v>1066</v>
      </c>
      <c r="E13862" t="s">
        <v>170</v>
      </c>
      <c r="F13862" t="s">
        <v>160</v>
      </c>
      <c r="G13862" t="s">
        <v>158</v>
      </c>
      <c r="H13862" t="s">
        <v>135</v>
      </c>
      <c r="I13862">
        <v>0</v>
      </c>
      <c r="P13862">
        <v>0.40572633331788699</v>
      </c>
      <c r="Q13862">
        <v>0</v>
      </c>
    </row>
    <row r="13863" spans="1:17">
      <c r="A13863" t="s">
        <v>122</v>
      </c>
      <c r="B13863">
        <v>2043</v>
      </c>
      <c r="C13863" t="s">
        <v>153</v>
      </c>
      <c r="D13863" t="s">
        <v>1066</v>
      </c>
      <c r="E13863" t="s">
        <v>170</v>
      </c>
      <c r="F13863" t="s">
        <v>160</v>
      </c>
      <c r="G13863" t="s">
        <v>158</v>
      </c>
      <c r="H13863" t="s">
        <v>136</v>
      </c>
      <c r="I13863">
        <v>0</v>
      </c>
      <c r="P13863">
        <v>0.40572633331788699</v>
      </c>
      <c r="Q13863">
        <v>0</v>
      </c>
    </row>
    <row r="13864" spans="1:17">
      <c r="A13864" t="s">
        <v>122</v>
      </c>
      <c r="B13864">
        <v>2043</v>
      </c>
      <c r="C13864" t="s">
        <v>154</v>
      </c>
      <c r="D13864" t="s">
        <v>1066</v>
      </c>
      <c r="E13864" t="s">
        <v>170</v>
      </c>
      <c r="F13864" t="s">
        <v>164</v>
      </c>
      <c r="G13864" t="s">
        <v>158</v>
      </c>
      <c r="H13864" t="s">
        <v>132</v>
      </c>
      <c r="I13864">
        <v>0</v>
      </c>
      <c r="P13864">
        <v>0.40572633331788699</v>
      </c>
      <c r="Q13864">
        <v>0</v>
      </c>
    </row>
    <row r="13865" spans="1:17">
      <c r="A13865" t="s">
        <v>122</v>
      </c>
      <c r="B13865">
        <v>2043</v>
      </c>
      <c r="C13865" t="s">
        <v>154</v>
      </c>
      <c r="D13865" t="s">
        <v>1066</v>
      </c>
      <c r="E13865" t="s">
        <v>170</v>
      </c>
      <c r="F13865" t="s">
        <v>164</v>
      </c>
      <c r="G13865" t="s">
        <v>158</v>
      </c>
      <c r="H13865" t="s">
        <v>135</v>
      </c>
      <c r="I13865">
        <v>0</v>
      </c>
      <c r="P13865">
        <v>0.40572633331788699</v>
      </c>
      <c r="Q13865">
        <v>0</v>
      </c>
    </row>
    <row r="13866" spans="1:17">
      <c r="A13866" t="s">
        <v>122</v>
      </c>
      <c r="B13866">
        <v>2043</v>
      </c>
      <c r="C13866" t="s">
        <v>154</v>
      </c>
      <c r="D13866" t="s">
        <v>1066</v>
      </c>
      <c r="E13866" t="s">
        <v>170</v>
      </c>
      <c r="F13866" t="s">
        <v>164</v>
      </c>
      <c r="G13866" t="s">
        <v>158</v>
      </c>
      <c r="H13866" t="s">
        <v>136</v>
      </c>
      <c r="I13866">
        <v>0</v>
      </c>
      <c r="P13866">
        <v>0.40572633331788699</v>
      </c>
      <c r="Q13866">
        <v>0</v>
      </c>
    </row>
    <row r="13867" spans="1:17">
      <c r="A13867" t="s">
        <v>122</v>
      </c>
      <c r="B13867">
        <v>2043</v>
      </c>
      <c r="C13867" t="s">
        <v>154</v>
      </c>
      <c r="D13867" t="s">
        <v>1066</v>
      </c>
      <c r="E13867" t="s">
        <v>170</v>
      </c>
      <c r="F13867" t="s">
        <v>159</v>
      </c>
      <c r="G13867" t="s">
        <v>158</v>
      </c>
      <c r="H13867" t="s">
        <v>132</v>
      </c>
      <c r="I13867">
        <v>0</v>
      </c>
      <c r="P13867">
        <v>0.40572633331788699</v>
      </c>
      <c r="Q13867">
        <v>0</v>
      </c>
    </row>
    <row r="13868" spans="1:17">
      <c r="A13868" t="s">
        <v>122</v>
      </c>
      <c r="B13868">
        <v>2043</v>
      </c>
      <c r="C13868" t="s">
        <v>154</v>
      </c>
      <c r="D13868" t="s">
        <v>1066</v>
      </c>
      <c r="E13868" t="s">
        <v>170</v>
      </c>
      <c r="F13868" t="s">
        <v>159</v>
      </c>
      <c r="G13868" t="s">
        <v>158</v>
      </c>
      <c r="H13868" t="s">
        <v>135</v>
      </c>
      <c r="I13868">
        <v>0</v>
      </c>
      <c r="P13868">
        <v>0.40572633331788699</v>
      </c>
      <c r="Q13868">
        <v>0</v>
      </c>
    </row>
    <row r="13869" spans="1:17">
      <c r="A13869" t="s">
        <v>122</v>
      </c>
      <c r="B13869">
        <v>2043</v>
      </c>
      <c r="C13869" t="s">
        <v>154</v>
      </c>
      <c r="D13869" t="s">
        <v>1066</v>
      </c>
      <c r="E13869" t="s">
        <v>170</v>
      </c>
      <c r="F13869" t="s">
        <v>159</v>
      </c>
      <c r="G13869" t="s">
        <v>158</v>
      </c>
      <c r="H13869" t="s">
        <v>136</v>
      </c>
      <c r="I13869">
        <v>0</v>
      </c>
      <c r="P13869">
        <v>0.40572633331788699</v>
      </c>
      <c r="Q13869">
        <v>0</v>
      </c>
    </row>
    <row r="13870" spans="1:17">
      <c r="A13870" t="s">
        <v>122</v>
      </c>
      <c r="B13870">
        <v>2043</v>
      </c>
      <c r="C13870" t="s">
        <v>154</v>
      </c>
      <c r="D13870" t="s">
        <v>1066</v>
      </c>
      <c r="E13870" t="s">
        <v>170</v>
      </c>
      <c r="F13870" t="s">
        <v>126</v>
      </c>
      <c r="G13870" t="s">
        <v>158</v>
      </c>
      <c r="H13870" t="s">
        <v>132</v>
      </c>
      <c r="I13870">
        <v>0</v>
      </c>
      <c r="P13870">
        <v>0.40572633331788699</v>
      </c>
      <c r="Q13870">
        <v>0</v>
      </c>
    </row>
    <row r="13871" spans="1:17">
      <c r="A13871" t="s">
        <v>122</v>
      </c>
      <c r="B13871">
        <v>2043</v>
      </c>
      <c r="C13871" t="s">
        <v>154</v>
      </c>
      <c r="D13871" t="s">
        <v>1066</v>
      </c>
      <c r="E13871" t="s">
        <v>170</v>
      </c>
      <c r="F13871" t="s">
        <v>126</v>
      </c>
      <c r="G13871" t="s">
        <v>158</v>
      </c>
      <c r="H13871" t="s">
        <v>135</v>
      </c>
      <c r="I13871">
        <v>0</v>
      </c>
      <c r="P13871">
        <v>0.40572633331788699</v>
      </c>
      <c r="Q13871">
        <v>0</v>
      </c>
    </row>
    <row r="13872" spans="1:17">
      <c r="A13872" t="s">
        <v>122</v>
      </c>
      <c r="B13872">
        <v>2043</v>
      </c>
      <c r="C13872" t="s">
        <v>154</v>
      </c>
      <c r="D13872" t="s">
        <v>1066</v>
      </c>
      <c r="E13872" t="s">
        <v>170</v>
      </c>
      <c r="F13872" t="s">
        <v>126</v>
      </c>
      <c r="G13872" t="s">
        <v>158</v>
      </c>
      <c r="H13872" t="s">
        <v>136</v>
      </c>
      <c r="I13872">
        <v>0</v>
      </c>
      <c r="P13872">
        <v>0.40572633331788699</v>
      </c>
      <c r="Q13872">
        <v>0</v>
      </c>
    </row>
    <row r="13873" spans="1:17">
      <c r="A13873" t="s">
        <v>122</v>
      </c>
      <c r="B13873">
        <v>2043</v>
      </c>
      <c r="C13873" t="s">
        <v>154</v>
      </c>
      <c r="D13873" t="s">
        <v>1066</v>
      </c>
      <c r="E13873" t="s">
        <v>170</v>
      </c>
      <c r="F13873" t="s">
        <v>165</v>
      </c>
      <c r="G13873" t="s">
        <v>158</v>
      </c>
      <c r="H13873" t="s">
        <v>132</v>
      </c>
      <c r="I13873">
        <v>0</v>
      </c>
      <c r="P13873">
        <v>0.40572633331788699</v>
      </c>
      <c r="Q13873">
        <v>0</v>
      </c>
    </row>
    <row r="13874" spans="1:17">
      <c r="A13874" t="s">
        <v>122</v>
      </c>
      <c r="B13874">
        <v>2043</v>
      </c>
      <c r="C13874" t="s">
        <v>154</v>
      </c>
      <c r="D13874" t="s">
        <v>1066</v>
      </c>
      <c r="E13874" t="s">
        <v>170</v>
      </c>
      <c r="F13874" t="s">
        <v>165</v>
      </c>
      <c r="G13874" t="s">
        <v>158</v>
      </c>
      <c r="H13874" t="s">
        <v>135</v>
      </c>
      <c r="I13874">
        <v>0</v>
      </c>
      <c r="P13874">
        <v>0.40572633331788699</v>
      </c>
      <c r="Q13874">
        <v>0</v>
      </c>
    </row>
    <row r="13875" spans="1:17">
      <c r="A13875" t="s">
        <v>122</v>
      </c>
      <c r="B13875">
        <v>2043</v>
      </c>
      <c r="C13875" t="s">
        <v>154</v>
      </c>
      <c r="D13875" t="s">
        <v>1066</v>
      </c>
      <c r="E13875" t="s">
        <v>170</v>
      </c>
      <c r="F13875" t="s">
        <v>165</v>
      </c>
      <c r="G13875" t="s">
        <v>158</v>
      </c>
      <c r="H13875" t="s">
        <v>136</v>
      </c>
      <c r="I13875">
        <v>0</v>
      </c>
      <c r="P13875">
        <v>0.40572633331788699</v>
      </c>
      <c r="Q13875">
        <v>0</v>
      </c>
    </row>
    <row r="13876" spans="1:17">
      <c r="A13876" t="s">
        <v>122</v>
      </c>
      <c r="B13876">
        <v>2043</v>
      </c>
      <c r="C13876" t="s">
        <v>154</v>
      </c>
      <c r="D13876" t="s">
        <v>1066</v>
      </c>
      <c r="E13876" t="s">
        <v>170</v>
      </c>
      <c r="F13876" t="s">
        <v>166</v>
      </c>
      <c r="G13876" t="s">
        <v>158</v>
      </c>
      <c r="H13876" t="s">
        <v>132</v>
      </c>
      <c r="I13876">
        <v>0</v>
      </c>
      <c r="P13876">
        <v>0.40572633331788699</v>
      </c>
      <c r="Q13876">
        <v>0</v>
      </c>
    </row>
    <row r="13877" spans="1:17">
      <c r="A13877" t="s">
        <v>122</v>
      </c>
      <c r="B13877">
        <v>2043</v>
      </c>
      <c r="C13877" t="s">
        <v>154</v>
      </c>
      <c r="D13877" t="s">
        <v>1066</v>
      </c>
      <c r="E13877" t="s">
        <v>170</v>
      </c>
      <c r="F13877" t="s">
        <v>166</v>
      </c>
      <c r="G13877" t="s">
        <v>158</v>
      </c>
      <c r="H13877" t="s">
        <v>135</v>
      </c>
      <c r="I13877">
        <v>0</v>
      </c>
      <c r="P13877">
        <v>0.40572633331788699</v>
      </c>
      <c r="Q13877">
        <v>0</v>
      </c>
    </row>
    <row r="13878" spans="1:17">
      <c r="A13878" t="s">
        <v>122</v>
      </c>
      <c r="B13878">
        <v>2043</v>
      </c>
      <c r="C13878" t="s">
        <v>154</v>
      </c>
      <c r="D13878" t="s">
        <v>1066</v>
      </c>
      <c r="E13878" t="s">
        <v>170</v>
      </c>
      <c r="F13878" t="s">
        <v>166</v>
      </c>
      <c r="G13878" t="s">
        <v>158</v>
      </c>
      <c r="H13878" t="s">
        <v>136</v>
      </c>
      <c r="I13878">
        <v>0</v>
      </c>
      <c r="P13878">
        <v>0.40572633331788699</v>
      </c>
      <c r="Q13878">
        <v>0</v>
      </c>
    </row>
    <row r="13879" spans="1:17">
      <c r="A13879" t="s">
        <v>122</v>
      </c>
      <c r="B13879">
        <v>2043</v>
      </c>
      <c r="C13879" t="s">
        <v>154</v>
      </c>
      <c r="D13879" t="s">
        <v>1066</v>
      </c>
      <c r="E13879" t="s">
        <v>170</v>
      </c>
      <c r="F13879" t="s">
        <v>160</v>
      </c>
      <c r="G13879" t="s">
        <v>158</v>
      </c>
      <c r="H13879" t="s">
        <v>132</v>
      </c>
      <c r="I13879">
        <v>2104859190.9352601</v>
      </c>
      <c r="P13879">
        <v>0.40572633331788699</v>
      </c>
      <c r="Q13879">
        <v>853996801.68861699</v>
      </c>
    </row>
    <row r="13880" spans="1:17">
      <c r="A13880" t="s">
        <v>122</v>
      </c>
      <c r="B13880">
        <v>2043</v>
      </c>
      <c r="C13880" t="s">
        <v>154</v>
      </c>
      <c r="D13880" t="s">
        <v>1066</v>
      </c>
      <c r="E13880" t="s">
        <v>170</v>
      </c>
      <c r="F13880" t="s">
        <v>160</v>
      </c>
      <c r="G13880" t="s">
        <v>158</v>
      </c>
      <c r="H13880" t="s">
        <v>135</v>
      </c>
      <c r="I13880">
        <v>658998391.67116201</v>
      </c>
      <c r="P13880">
        <v>0.40572633331788699</v>
      </c>
      <c r="Q13880">
        <v>267373001.11512601</v>
      </c>
    </row>
    <row r="13881" spans="1:17">
      <c r="A13881" t="s">
        <v>122</v>
      </c>
      <c r="B13881">
        <v>2043</v>
      </c>
      <c r="C13881" t="s">
        <v>154</v>
      </c>
      <c r="D13881" t="s">
        <v>1066</v>
      </c>
      <c r="E13881" t="s">
        <v>170</v>
      </c>
      <c r="F13881" t="s">
        <v>160</v>
      </c>
      <c r="G13881" t="s">
        <v>158</v>
      </c>
      <c r="H13881" t="s">
        <v>136</v>
      </c>
      <c r="I13881">
        <v>0</v>
      </c>
      <c r="P13881">
        <v>0.40572633331788699</v>
      </c>
      <c r="Q13881">
        <v>0</v>
      </c>
    </row>
    <row r="13882" spans="1:17">
      <c r="A13882" t="s">
        <v>122</v>
      </c>
      <c r="B13882">
        <v>2043</v>
      </c>
      <c r="C13882" t="s">
        <v>155</v>
      </c>
      <c r="D13882" t="s">
        <v>1066</v>
      </c>
      <c r="E13882" t="s">
        <v>170</v>
      </c>
      <c r="F13882" t="s">
        <v>164</v>
      </c>
      <c r="G13882" t="s">
        <v>158</v>
      </c>
      <c r="H13882" t="s">
        <v>132</v>
      </c>
      <c r="I13882">
        <v>0</v>
      </c>
      <c r="P13882">
        <v>0.40572633331788699</v>
      </c>
      <c r="Q13882">
        <v>0</v>
      </c>
    </row>
    <row r="13883" spans="1:17">
      <c r="A13883" t="s">
        <v>122</v>
      </c>
      <c r="B13883">
        <v>2043</v>
      </c>
      <c r="C13883" t="s">
        <v>155</v>
      </c>
      <c r="D13883" t="s">
        <v>1066</v>
      </c>
      <c r="E13883" t="s">
        <v>170</v>
      </c>
      <c r="F13883" t="s">
        <v>164</v>
      </c>
      <c r="G13883" t="s">
        <v>158</v>
      </c>
      <c r="H13883" t="s">
        <v>135</v>
      </c>
      <c r="I13883">
        <v>0</v>
      </c>
      <c r="P13883">
        <v>0.40572633331788699</v>
      </c>
      <c r="Q13883">
        <v>0</v>
      </c>
    </row>
    <row r="13884" spans="1:17">
      <c r="A13884" t="s">
        <v>122</v>
      </c>
      <c r="B13884">
        <v>2043</v>
      </c>
      <c r="C13884" t="s">
        <v>155</v>
      </c>
      <c r="D13884" t="s">
        <v>1066</v>
      </c>
      <c r="E13884" t="s">
        <v>170</v>
      </c>
      <c r="F13884" t="s">
        <v>164</v>
      </c>
      <c r="G13884" t="s">
        <v>158</v>
      </c>
      <c r="H13884" t="s">
        <v>136</v>
      </c>
      <c r="I13884">
        <v>0</v>
      </c>
      <c r="P13884">
        <v>0.40572633331788699</v>
      </c>
      <c r="Q13884">
        <v>0</v>
      </c>
    </row>
    <row r="13885" spans="1:17">
      <c r="A13885" t="s">
        <v>122</v>
      </c>
      <c r="B13885">
        <v>2043</v>
      </c>
      <c r="C13885" t="s">
        <v>155</v>
      </c>
      <c r="D13885" t="s">
        <v>1066</v>
      </c>
      <c r="E13885" t="s">
        <v>170</v>
      </c>
      <c r="F13885" t="s">
        <v>159</v>
      </c>
      <c r="G13885" t="s">
        <v>158</v>
      </c>
      <c r="H13885" t="s">
        <v>132</v>
      </c>
      <c r="I13885">
        <v>0</v>
      </c>
      <c r="P13885">
        <v>0.40572633331788699</v>
      </c>
      <c r="Q13885">
        <v>0</v>
      </c>
    </row>
    <row r="13886" spans="1:17">
      <c r="A13886" t="s">
        <v>122</v>
      </c>
      <c r="B13886">
        <v>2043</v>
      </c>
      <c r="C13886" t="s">
        <v>155</v>
      </c>
      <c r="D13886" t="s">
        <v>1066</v>
      </c>
      <c r="E13886" t="s">
        <v>170</v>
      </c>
      <c r="F13886" t="s">
        <v>159</v>
      </c>
      <c r="G13886" t="s">
        <v>158</v>
      </c>
      <c r="H13886" t="s">
        <v>135</v>
      </c>
      <c r="I13886">
        <v>0</v>
      </c>
      <c r="P13886">
        <v>0.40572633331788699</v>
      </c>
      <c r="Q13886">
        <v>0</v>
      </c>
    </row>
    <row r="13887" spans="1:17">
      <c r="A13887" t="s">
        <v>122</v>
      </c>
      <c r="B13887">
        <v>2043</v>
      </c>
      <c r="C13887" t="s">
        <v>155</v>
      </c>
      <c r="D13887" t="s">
        <v>1066</v>
      </c>
      <c r="E13887" t="s">
        <v>170</v>
      </c>
      <c r="F13887" t="s">
        <v>159</v>
      </c>
      <c r="G13887" t="s">
        <v>158</v>
      </c>
      <c r="H13887" t="s">
        <v>136</v>
      </c>
      <c r="I13887">
        <v>0</v>
      </c>
      <c r="P13887">
        <v>0.40572633331788699</v>
      </c>
      <c r="Q13887">
        <v>0</v>
      </c>
    </row>
    <row r="13888" spans="1:17">
      <c r="A13888" t="s">
        <v>122</v>
      </c>
      <c r="B13888">
        <v>2043</v>
      </c>
      <c r="C13888" t="s">
        <v>155</v>
      </c>
      <c r="D13888" t="s">
        <v>1066</v>
      </c>
      <c r="E13888" t="s">
        <v>170</v>
      </c>
      <c r="F13888" t="s">
        <v>126</v>
      </c>
      <c r="G13888" t="s">
        <v>158</v>
      </c>
      <c r="H13888" t="s">
        <v>132</v>
      </c>
      <c r="I13888">
        <v>0</v>
      </c>
      <c r="P13888">
        <v>0.40572633331788699</v>
      </c>
      <c r="Q13888">
        <v>0</v>
      </c>
    </row>
    <row r="13889" spans="1:17">
      <c r="A13889" t="s">
        <v>122</v>
      </c>
      <c r="B13889">
        <v>2043</v>
      </c>
      <c r="C13889" t="s">
        <v>155</v>
      </c>
      <c r="D13889" t="s">
        <v>1066</v>
      </c>
      <c r="E13889" t="s">
        <v>170</v>
      </c>
      <c r="F13889" t="s">
        <v>126</v>
      </c>
      <c r="G13889" t="s">
        <v>158</v>
      </c>
      <c r="H13889" t="s">
        <v>135</v>
      </c>
      <c r="I13889">
        <v>0</v>
      </c>
      <c r="P13889">
        <v>0.40572633331788699</v>
      </c>
      <c r="Q13889">
        <v>0</v>
      </c>
    </row>
    <row r="13890" spans="1:17">
      <c r="A13890" t="s">
        <v>122</v>
      </c>
      <c r="B13890">
        <v>2043</v>
      </c>
      <c r="C13890" t="s">
        <v>155</v>
      </c>
      <c r="D13890" t="s">
        <v>1066</v>
      </c>
      <c r="E13890" t="s">
        <v>170</v>
      </c>
      <c r="F13890" t="s">
        <v>126</v>
      </c>
      <c r="G13890" t="s">
        <v>158</v>
      </c>
      <c r="H13890" t="s">
        <v>136</v>
      </c>
      <c r="I13890">
        <v>0</v>
      </c>
      <c r="P13890">
        <v>0.40572633331788699</v>
      </c>
      <c r="Q13890">
        <v>0</v>
      </c>
    </row>
    <row r="13891" spans="1:17">
      <c r="A13891" t="s">
        <v>122</v>
      </c>
      <c r="B13891">
        <v>2043</v>
      </c>
      <c r="C13891" t="s">
        <v>155</v>
      </c>
      <c r="D13891" t="s">
        <v>1066</v>
      </c>
      <c r="E13891" t="s">
        <v>170</v>
      </c>
      <c r="F13891" t="s">
        <v>165</v>
      </c>
      <c r="G13891" t="s">
        <v>158</v>
      </c>
      <c r="H13891" t="s">
        <v>132</v>
      </c>
      <c r="I13891">
        <v>0</v>
      </c>
      <c r="P13891">
        <v>0.40572633331788699</v>
      </c>
      <c r="Q13891">
        <v>0</v>
      </c>
    </row>
    <row r="13892" spans="1:17">
      <c r="A13892" t="s">
        <v>122</v>
      </c>
      <c r="B13892">
        <v>2043</v>
      </c>
      <c r="C13892" t="s">
        <v>155</v>
      </c>
      <c r="D13892" t="s">
        <v>1066</v>
      </c>
      <c r="E13892" t="s">
        <v>170</v>
      </c>
      <c r="F13892" t="s">
        <v>165</v>
      </c>
      <c r="G13892" t="s">
        <v>158</v>
      </c>
      <c r="H13892" t="s">
        <v>135</v>
      </c>
      <c r="I13892">
        <v>0</v>
      </c>
      <c r="P13892">
        <v>0.40572633331788699</v>
      </c>
      <c r="Q13892">
        <v>0</v>
      </c>
    </row>
    <row r="13893" spans="1:17">
      <c r="A13893" t="s">
        <v>122</v>
      </c>
      <c r="B13893">
        <v>2043</v>
      </c>
      <c r="C13893" t="s">
        <v>155</v>
      </c>
      <c r="D13893" t="s">
        <v>1066</v>
      </c>
      <c r="E13893" t="s">
        <v>170</v>
      </c>
      <c r="F13893" t="s">
        <v>165</v>
      </c>
      <c r="G13893" t="s">
        <v>158</v>
      </c>
      <c r="H13893" t="s">
        <v>136</v>
      </c>
      <c r="I13893">
        <v>0</v>
      </c>
      <c r="P13893">
        <v>0.40572633331788699</v>
      </c>
      <c r="Q13893">
        <v>0</v>
      </c>
    </row>
    <row r="13894" spans="1:17">
      <c r="A13894" t="s">
        <v>122</v>
      </c>
      <c r="B13894">
        <v>2043</v>
      </c>
      <c r="C13894" t="s">
        <v>155</v>
      </c>
      <c r="D13894" t="s">
        <v>1066</v>
      </c>
      <c r="E13894" t="s">
        <v>170</v>
      </c>
      <c r="F13894" t="s">
        <v>166</v>
      </c>
      <c r="G13894" t="s">
        <v>158</v>
      </c>
      <c r="H13894" t="s">
        <v>132</v>
      </c>
      <c r="I13894">
        <v>0</v>
      </c>
      <c r="P13894">
        <v>0.40572633331788699</v>
      </c>
      <c r="Q13894">
        <v>0</v>
      </c>
    </row>
    <row r="13895" spans="1:17">
      <c r="A13895" t="s">
        <v>122</v>
      </c>
      <c r="B13895">
        <v>2043</v>
      </c>
      <c r="C13895" t="s">
        <v>155</v>
      </c>
      <c r="D13895" t="s">
        <v>1066</v>
      </c>
      <c r="E13895" t="s">
        <v>170</v>
      </c>
      <c r="F13895" t="s">
        <v>166</v>
      </c>
      <c r="G13895" t="s">
        <v>158</v>
      </c>
      <c r="H13895" t="s">
        <v>135</v>
      </c>
      <c r="I13895">
        <v>0</v>
      </c>
      <c r="P13895">
        <v>0.40572633331788699</v>
      </c>
      <c r="Q13895">
        <v>0</v>
      </c>
    </row>
    <row r="13896" spans="1:17">
      <c r="A13896" t="s">
        <v>122</v>
      </c>
      <c r="B13896">
        <v>2043</v>
      </c>
      <c r="C13896" t="s">
        <v>155</v>
      </c>
      <c r="D13896" t="s">
        <v>1066</v>
      </c>
      <c r="E13896" t="s">
        <v>170</v>
      </c>
      <c r="F13896" t="s">
        <v>166</v>
      </c>
      <c r="G13896" t="s">
        <v>158</v>
      </c>
      <c r="H13896" t="s">
        <v>136</v>
      </c>
      <c r="I13896">
        <v>0</v>
      </c>
      <c r="P13896">
        <v>0.40572633331788699</v>
      </c>
      <c r="Q13896">
        <v>0</v>
      </c>
    </row>
    <row r="13897" spans="1:17">
      <c r="A13897" t="s">
        <v>122</v>
      </c>
      <c r="B13897">
        <v>2043</v>
      </c>
      <c r="C13897" t="s">
        <v>155</v>
      </c>
      <c r="D13897" t="s">
        <v>1066</v>
      </c>
      <c r="E13897" t="s">
        <v>170</v>
      </c>
      <c r="F13897" t="s">
        <v>160</v>
      </c>
      <c r="G13897" t="s">
        <v>158</v>
      </c>
      <c r="H13897" t="s">
        <v>132</v>
      </c>
      <c r="I13897">
        <v>0</v>
      </c>
      <c r="P13897">
        <v>0.40572633331788699</v>
      </c>
      <c r="Q13897">
        <v>0</v>
      </c>
    </row>
    <row r="13898" spans="1:17">
      <c r="A13898" t="s">
        <v>122</v>
      </c>
      <c r="B13898">
        <v>2043</v>
      </c>
      <c r="C13898" t="s">
        <v>155</v>
      </c>
      <c r="D13898" t="s">
        <v>1066</v>
      </c>
      <c r="E13898" t="s">
        <v>170</v>
      </c>
      <c r="F13898" t="s">
        <v>160</v>
      </c>
      <c r="G13898" t="s">
        <v>158</v>
      </c>
      <c r="H13898" t="s">
        <v>135</v>
      </c>
      <c r="I13898">
        <v>0</v>
      </c>
      <c r="P13898">
        <v>0.40572633331788699</v>
      </c>
      <c r="Q13898">
        <v>0</v>
      </c>
    </row>
    <row r="13899" spans="1:17">
      <c r="A13899" t="s">
        <v>122</v>
      </c>
      <c r="B13899">
        <v>2043</v>
      </c>
      <c r="C13899" t="s">
        <v>155</v>
      </c>
      <c r="D13899" t="s">
        <v>1066</v>
      </c>
      <c r="E13899" t="s">
        <v>170</v>
      </c>
      <c r="F13899" t="s">
        <v>160</v>
      </c>
      <c r="G13899" t="s">
        <v>158</v>
      </c>
      <c r="H13899" t="s">
        <v>136</v>
      </c>
      <c r="I13899">
        <v>0</v>
      </c>
      <c r="P13899">
        <v>0.40572633331788699</v>
      </c>
      <c r="Q13899">
        <v>0</v>
      </c>
    </row>
    <row r="13900" spans="1:17">
      <c r="A13900" t="s">
        <v>122</v>
      </c>
      <c r="B13900">
        <v>2043</v>
      </c>
      <c r="C13900" t="s">
        <v>138</v>
      </c>
      <c r="D13900" t="s">
        <v>1064</v>
      </c>
      <c r="E13900" t="s">
        <v>170</v>
      </c>
      <c r="F13900" t="s">
        <v>164</v>
      </c>
      <c r="G13900" t="s">
        <v>1065</v>
      </c>
      <c r="H13900" t="s">
        <v>132</v>
      </c>
      <c r="I13900">
        <v>0</v>
      </c>
      <c r="P13900">
        <v>0.40572633331788699</v>
      </c>
      <c r="Q13900">
        <v>0</v>
      </c>
    </row>
    <row r="13901" spans="1:17">
      <c r="A13901" t="s">
        <v>122</v>
      </c>
      <c r="B13901">
        <v>2043</v>
      </c>
      <c r="C13901" t="s">
        <v>138</v>
      </c>
      <c r="D13901" t="s">
        <v>1064</v>
      </c>
      <c r="E13901" t="s">
        <v>170</v>
      </c>
      <c r="F13901" t="s">
        <v>164</v>
      </c>
      <c r="G13901" t="s">
        <v>1065</v>
      </c>
      <c r="H13901" t="s">
        <v>135</v>
      </c>
      <c r="I13901">
        <v>0</v>
      </c>
      <c r="P13901">
        <v>0.40572633331788699</v>
      </c>
      <c r="Q13901">
        <v>0</v>
      </c>
    </row>
    <row r="13902" spans="1:17">
      <c r="A13902" t="s">
        <v>122</v>
      </c>
      <c r="B13902">
        <v>2043</v>
      </c>
      <c r="C13902" t="s">
        <v>138</v>
      </c>
      <c r="D13902" t="s">
        <v>1064</v>
      </c>
      <c r="E13902" t="s">
        <v>170</v>
      </c>
      <c r="F13902" t="s">
        <v>164</v>
      </c>
      <c r="G13902" t="s">
        <v>1065</v>
      </c>
      <c r="H13902" t="s">
        <v>136</v>
      </c>
      <c r="I13902">
        <v>0</v>
      </c>
      <c r="P13902">
        <v>0.40572633331788699</v>
      </c>
      <c r="Q13902">
        <v>0</v>
      </c>
    </row>
    <row r="13903" spans="1:17">
      <c r="A13903" t="s">
        <v>122</v>
      </c>
      <c r="B13903">
        <v>2043</v>
      </c>
      <c r="C13903" t="s">
        <v>138</v>
      </c>
      <c r="D13903" t="s">
        <v>1064</v>
      </c>
      <c r="E13903" t="s">
        <v>170</v>
      </c>
      <c r="F13903" t="s">
        <v>159</v>
      </c>
      <c r="G13903" t="s">
        <v>1065</v>
      </c>
      <c r="H13903" t="s">
        <v>132</v>
      </c>
      <c r="I13903">
        <v>0</v>
      </c>
      <c r="P13903">
        <v>0.40572633331788699</v>
      </c>
      <c r="Q13903">
        <v>0</v>
      </c>
    </row>
    <row r="13904" spans="1:17">
      <c r="A13904" t="s">
        <v>122</v>
      </c>
      <c r="B13904">
        <v>2043</v>
      </c>
      <c r="C13904" t="s">
        <v>138</v>
      </c>
      <c r="D13904" t="s">
        <v>1064</v>
      </c>
      <c r="E13904" t="s">
        <v>170</v>
      </c>
      <c r="F13904" t="s">
        <v>159</v>
      </c>
      <c r="G13904" t="s">
        <v>1065</v>
      </c>
      <c r="H13904" t="s">
        <v>135</v>
      </c>
      <c r="I13904">
        <v>0</v>
      </c>
      <c r="P13904">
        <v>0.40572633331788699</v>
      </c>
      <c r="Q13904">
        <v>0</v>
      </c>
    </row>
    <row r="13905" spans="1:17">
      <c r="A13905" t="s">
        <v>122</v>
      </c>
      <c r="B13905">
        <v>2043</v>
      </c>
      <c r="C13905" t="s">
        <v>138</v>
      </c>
      <c r="D13905" t="s">
        <v>1064</v>
      </c>
      <c r="E13905" t="s">
        <v>170</v>
      </c>
      <c r="F13905" t="s">
        <v>159</v>
      </c>
      <c r="G13905" t="s">
        <v>1065</v>
      </c>
      <c r="H13905" t="s">
        <v>136</v>
      </c>
      <c r="I13905">
        <v>0</v>
      </c>
      <c r="P13905">
        <v>0.40572633331788699</v>
      </c>
      <c r="Q13905">
        <v>0</v>
      </c>
    </row>
    <row r="13906" spans="1:17">
      <c r="A13906" t="s">
        <v>122</v>
      </c>
      <c r="B13906">
        <v>2043</v>
      </c>
      <c r="C13906" t="s">
        <v>138</v>
      </c>
      <c r="D13906" t="s">
        <v>1064</v>
      </c>
      <c r="E13906" t="s">
        <v>170</v>
      </c>
      <c r="F13906" t="s">
        <v>126</v>
      </c>
      <c r="G13906" t="s">
        <v>1065</v>
      </c>
      <c r="H13906" t="s">
        <v>132</v>
      </c>
      <c r="I13906">
        <v>0</v>
      </c>
      <c r="P13906">
        <v>0.40572633331788699</v>
      </c>
      <c r="Q13906">
        <v>0</v>
      </c>
    </row>
    <row r="13907" spans="1:17">
      <c r="A13907" t="s">
        <v>122</v>
      </c>
      <c r="B13907">
        <v>2043</v>
      </c>
      <c r="C13907" t="s">
        <v>138</v>
      </c>
      <c r="D13907" t="s">
        <v>1064</v>
      </c>
      <c r="E13907" t="s">
        <v>170</v>
      </c>
      <c r="F13907" t="s">
        <v>126</v>
      </c>
      <c r="G13907" t="s">
        <v>1065</v>
      </c>
      <c r="H13907" t="s">
        <v>135</v>
      </c>
      <c r="I13907">
        <v>0</v>
      </c>
      <c r="P13907">
        <v>0.40572633331788699</v>
      </c>
      <c r="Q13907">
        <v>0</v>
      </c>
    </row>
    <row r="13908" spans="1:17">
      <c r="A13908" t="s">
        <v>122</v>
      </c>
      <c r="B13908">
        <v>2043</v>
      </c>
      <c r="C13908" t="s">
        <v>138</v>
      </c>
      <c r="D13908" t="s">
        <v>1064</v>
      </c>
      <c r="E13908" t="s">
        <v>170</v>
      </c>
      <c r="F13908" t="s">
        <v>126</v>
      </c>
      <c r="G13908" t="s">
        <v>1065</v>
      </c>
      <c r="H13908" t="s">
        <v>136</v>
      </c>
      <c r="I13908">
        <v>0</v>
      </c>
      <c r="P13908">
        <v>0.40572633331788699</v>
      </c>
      <c r="Q13908">
        <v>0</v>
      </c>
    </row>
    <row r="13909" spans="1:17">
      <c r="A13909" t="s">
        <v>122</v>
      </c>
      <c r="B13909">
        <v>2043</v>
      </c>
      <c r="C13909" t="s">
        <v>138</v>
      </c>
      <c r="D13909" t="s">
        <v>1064</v>
      </c>
      <c r="E13909" t="s">
        <v>170</v>
      </c>
      <c r="F13909" t="s">
        <v>165</v>
      </c>
      <c r="G13909" t="s">
        <v>1065</v>
      </c>
      <c r="H13909" t="s">
        <v>132</v>
      </c>
      <c r="I13909">
        <v>0</v>
      </c>
      <c r="P13909">
        <v>0.40572633331788699</v>
      </c>
      <c r="Q13909">
        <v>0</v>
      </c>
    </row>
    <row r="13910" spans="1:17">
      <c r="A13910" t="s">
        <v>122</v>
      </c>
      <c r="B13910">
        <v>2043</v>
      </c>
      <c r="C13910" t="s">
        <v>138</v>
      </c>
      <c r="D13910" t="s">
        <v>1064</v>
      </c>
      <c r="E13910" t="s">
        <v>170</v>
      </c>
      <c r="F13910" t="s">
        <v>165</v>
      </c>
      <c r="G13910" t="s">
        <v>1065</v>
      </c>
      <c r="H13910" t="s">
        <v>135</v>
      </c>
      <c r="I13910">
        <v>0</v>
      </c>
      <c r="P13910">
        <v>0.40572633331788699</v>
      </c>
      <c r="Q13910">
        <v>0</v>
      </c>
    </row>
    <row r="13911" spans="1:17">
      <c r="A13911" t="s">
        <v>122</v>
      </c>
      <c r="B13911">
        <v>2043</v>
      </c>
      <c r="C13911" t="s">
        <v>138</v>
      </c>
      <c r="D13911" t="s">
        <v>1064</v>
      </c>
      <c r="E13911" t="s">
        <v>170</v>
      </c>
      <c r="F13911" t="s">
        <v>165</v>
      </c>
      <c r="G13911" t="s">
        <v>1065</v>
      </c>
      <c r="H13911" t="s">
        <v>136</v>
      </c>
      <c r="I13911">
        <v>0</v>
      </c>
      <c r="P13911">
        <v>0.40572633331788699</v>
      </c>
      <c r="Q13911">
        <v>0</v>
      </c>
    </row>
    <row r="13912" spans="1:17">
      <c r="A13912" t="s">
        <v>122</v>
      </c>
      <c r="B13912">
        <v>2043</v>
      </c>
      <c r="C13912" t="s">
        <v>138</v>
      </c>
      <c r="D13912" t="s">
        <v>1064</v>
      </c>
      <c r="E13912" t="s">
        <v>170</v>
      </c>
      <c r="F13912" t="s">
        <v>166</v>
      </c>
      <c r="G13912" t="s">
        <v>1065</v>
      </c>
      <c r="H13912" t="s">
        <v>132</v>
      </c>
      <c r="I13912">
        <v>0</v>
      </c>
      <c r="P13912">
        <v>0.40572633331788699</v>
      </c>
      <c r="Q13912">
        <v>0</v>
      </c>
    </row>
    <row r="13913" spans="1:17">
      <c r="A13913" t="s">
        <v>122</v>
      </c>
      <c r="B13913">
        <v>2043</v>
      </c>
      <c r="C13913" t="s">
        <v>138</v>
      </c>
      <c r="D13913" t="s">
        <v>1064</v>
      </c>
      <c r="E13913" t="s">
        <v>170</v>
      </c>
      <c r="F13913" t="s">
        <v>166</v>
      </c>
      <c r="G13913" t="s">
        <v>1065</v>
      </c>
      <c r="H13913" t="s">
        <v>135</v>
      </c>
      <c r="I13913">
        <v>0</v>
      </c>
      <c r="P13913">
        <v>0.40572633331788699</v>
      </c>
      <c r="Q13913">
        <v>0</v>
      </c>
    </row>
    <row r="13914" spans="1:17">
      <c r="A13914" t="s">
        <v>122</v>
      </c>
      <c r="B13914">
        <v>2043</v>
      </c>
      <c r="C13914" t="s">
        <v>138</v>
      </c>
      <c r="D13914" t="s">
        <v>1064</v>
      </c>
      <c r="E13914" t="s">
        <v>170</v>
      </c>
      <c r="F13914" t="s">
        <v>166</v>
      </c>
      <c r="G13914" t="s">
        <v>1065</v>
      </c>
      <c r="H13914" t="s">
        <v>136</v>
      </c>
      <c r="I13914">
        <v>0</v>
      </c>
      <c r="P13914">
        <v>0.40572633331788699</v>
      </c>
      <c r="Q13914">
        <v>0</v>
      </c>
    </row>
    <row r="13915" spans="1:17">
      <c r="A13915" t="s">
        <v>122</v>
      </c>
      <c r="B13915">
        <v>2043</v>
      </c>
      <c r="C13915" t="s">
        <v>138</v>
      </c>
      <c r="D13915" t="s">
        <v>1064</v>
      </c>
      <c r="E13915" t="s">
        <v>170</v>
      </c>
      <c r="F13915" t="s">
        <v>160</v>
      </c>
      <c r="G13915" t="s">
        <v>1065</v>
      </c>
      <c r="H13915" t="s">
        <v>132</v>
      </c>
      <c r="I13915">
        <v>0</v>
      </c>
      <c r="P13915">
        <v>0.40572633331788699</v>
      </c>
      <c r="Q13915">
        <v>0</v>
      </c>
    </row>
    <row r="13916" spans="1:17">
      <c r="A13916" t="s">
        <v>122</v>
      </c>
      <c r="B13916">
        <v>2043</v>
      </c>
      <c r="C13916" t="s">
        <v>138</v>
      </c>
      <c r="D13916" t="s">
        <v>1064</v>
      </c>
      <c r="E13916" t="s">
        <v>170</v>
      </c>
      <c r="F13916" t="s">
        <v>160</v>
      </c>
      <c r="G13916" t="s">
        <v>1065</v>
      </c>
      <c r="H13916" t="s">
        <v>135</v>
      </c>
      <c r="I13916">
        <v>0</v>
      </c>
      <c r="P13916">
        <v>0.40572633331788699</v>
      </c>
      <c r="Q13916">
        <v>0</v>
      </c>
    </row>
    <row r="13917" spans="1:17">
      <c r="A13917" t="s">
        <v>122</v>
      </c>
      <c r="B13917">
        <v>2043</v>
      </c>
      <c r="C13917" t="s">
        <v>138</v>
      </c>
      <c r="D13917" t="s">
        <v>1064</v>
      </c>
      <c r="E13917" t="s">
        <v>170</v>
      </c>
      <c r="F13917" t="s">
        <v>160</v>
      </c>
      <c r="G13917" t="s">
        <v>1065</v>
      </c>
      <c r="H13917" t="s">
        <v>136</v>
      </c>
      <c r="I13917">
        <v>0</v>
      </c>
      <c r="P13917">
        <v>0.40572633331788699</v>
      </c>
      <c r="Q13917">
        <v>0</v>
      </c>
    </row>
    <row r="13918" spans="1:17">
      <c r="A13918" t="s">
        <v>122</v>
      </c>
      <c r="B13918">
        <v>2043</v>
      </c>
      <c r="C13918" t="s">
        <v>21</v>
      </c>
      <c r="D13918" t="s">
        <v>1067</v>
      </c>
      <c r="E13918" t="s">
        <v>167</v>
      </c>
      <c r="F13918" t="s">
        <v>164</v>
      </c>
      <c r="G13918" t="s">
        <v>1068</v>
      </c>
      <c r="H13918" t="s">
        <v>132</v>
      </c>
      <c r="I13918">
        <v>0</v>
      </c>
      <c r="P13918">
        <v>0.40572633331788699</v>
      </c>
      <c r="Q13918">
        <v>0</v>
      </c>
    </row>
    <row r="13919" spans="1:17">
      <c r="A13919" t="s">
        <v>122</v>
      </c>
      <c r="B13919">
        <v>2043</v>
      </c>
      <c r="C13919" t="s">
        <v>21</v>
      </c>
      <c r="D13919" t="s">
        <v>1067</v>
      </c>
      <c r="E13919" t="s">
        <v>167</v>
      </c>
      <c r="F13919" t="s">
        <v>164</v>
      </c>
      <c r="G13919" t="s">
        <v>1068</v>
      </c>
      <c r="H13919" t="s">
        <v>135</v>
      </c>
      <c r="I13919">
        <v>0</v>
      </c>
      <c r="P13919">
        <v>0.40572633331788699</v>
      </c>
      <c r="Q13919">
        <v>0</v>
      </c>
    </row>
    <row r="13920" spans="1:17">
      <c r="A13920" t="s">
        <v>122</v>
      </c>
      <c r="B13920">
        <v>2043</v>
      </c>
      <c r="C13920" t="s">
        <v>21</v>
      </c>
      <c r="D13920" t="s">
        <v>1067</v>
      </c>
      <c r="E13920" t="s">
        <v>167</v>
      </c>
      <c r="F13920" t="s">
        <v>164</v>
      </c>
      <c r="G13920" t="s">
        <v>1068</v>
      </c>
      <c r="H13920" t="s">
        <v>136</v>
      </c>
      <c r="I13920">
        <v>0</v>
      </c>
      <c r="P13920">
        <v>0.40572633331788699</v>
      </c>
      <c r="Q13920">
        <v>0</v>
      </c>
    </row>
    <row r="13921" spans="1:17">
      <c r="A13921" t="s">
        <v>122</v>
      </c>
      <c r="B13921">
        <v>2043</v>
      </c>
      <c r="C13921" t="s">
        <v>21</v>
      </c>
      <c r="D13921" t="s">
        <v>1067</v>
      </c>
      <c r="E13921" t="s">
        <v>167</v>
      </c>
      <c r="F13921" t="s">
        <v>159</v>
      </c>
      <c r="G13921" t="s">
        <v>1068</v>
      </c>
      <c r="H13921" t="s">
        <v>132</v>
      </c>
      <c r="I13921">
        <v>0</v>
      </c>
      <c r="P13921">
        <v>0.40572633331788699</v>
      </c>
      <c r="Q13921">
        <v>0</v>
      </c>
    </row>
    <row r="13922" spans="1:17">
      <c r="A13922" t="s">
        <v>122</v>
      </c>
      <c r="B13922">
        <v>2043</v>
      </c>
      <c r="C13922" t="s">
        <v>21</v>
      </c>
      <c r="D13922" t="s">
        <v>1067</v>
      </c>
      <c r="E13922" t="s">
        <v>167</v>
      </c>
      <c r="F13922" t="s">
        <v>159</v>
      </c>
      <c r="G13922" t="s">
        <v>1068</v>
      </c>
      <c r="H13922" t="s">
        <v>135</v>
      </c>
      <c r="I13922">
        <v>0</v>
      </c>
      <c r="P13922">
        <v>0.40572633331788699</v>
      </c>
      <c r="Q13922">
        <v>0</v>
      </c>
    </row>
    <row r="13923" spans="1:17">
      <c r="A13923" t="s">
        <v>122</v>
      </c>
      <c r="B13923">
        <v>2043</v>
      </c>
      <c r="C13923" t="s">
        <v>21</v>
      </c>
      <c r="D13923" t="s">
        <v>1067</v>
      </c>
      <c r="E13923" t="s">
        <v>167</v>
      </c>
      <c r="F13923" t="s">
        <v>159</v>
      </c>
      <c r="G13923" t="s">
        <v>1068</v>
      </c>
      <c r="H13923" t="s">
        <v>136</v>
      </c>
      <c r="I13923">
        <v>0</v>
      </c>
      <c r="P13923">
        <v>0.40572633331788699</v>
      </c>
      <c r="Q13923">
        <v>0</v>
      </c>
    </row>
    <row r="13924" spans="1:17">
      <c r="A13924" t="s">
        <v>122</v>
      </c>
      <c r="B13924">
        <v>2043</v>
      </c>
      <c r="C13924" t="s">
        <v>21</v>
      </c>
      <c r="D13924" t="s">
        <v>1067</v>
      </c>
      <c r="E13924" t="s">
        <v>167</v>
      </c>
      <c r="F13924" t="s">
        <v>126</v>
      </c>
      <c r="G13924" t="s">
        <v>1068</v>
      </c>
      <c r="H13924" t="s">
        <v>132</v>
      </c>
      <c r="I13924">
        <v>0</v>
      </c>
      <c r="P13924">
        <v>0.40572633331788699</v>
      </c>
      <c r="Q13924">
        <v>0</v>
      </c>
    </row>
    <row r="13925" spans="1:17">
      <c r="A13925" t="s">
        <v>122</v>
      </c>
      <c r="B13925">
        <v>2043</v>
      </c>
      <c r="C13925" t="s">
        <v>21</v>
      </c>
      <c r="D13925" t="s">
        <v>1067</v>
      </c>
      <c r="E13925" t="s">
        <v>167</v>
      </c>
      <c r="F13925" t="s">
        <v>126</v>
      </c>
      <c r="G13925" t="s">
        <v>1068</v>
      </c>
      <c r="H13925" t="s">
        <v>135</v>
      </c>
      <c r="I13925">
        <v>0</v>
      </c>
      <c r="P13925">
        <v>0.40572633331788699</v>
      </c>
      <c r="Q13925">
        <v>0</v>
      </c>
    </row>
    <row r="13926" spans="1:17">
      <c r="A13926" t="s">
        <v>122</v>
      </c>
      <c r="B13926">
        <v>2043</v>
      </c>
      <c r="C13926" t="s">
        <v>21</v>
      </c>
      <c r="D13926" t="s">
        <v>1067</v>
      </c>
      <c r="E13926" t="s">
        <v>167</v>
      </c>
      <c r="F13926" t="s">
        <v>126</v>
      </c>
      <c r="G13926" t="s">
        <v>1068</v>
      </c>
      <c r="H13926" t="s">
        <v>136</v>
      </c>
      <c r="I13926">
        <v>0</v>
      </c>
      <c r="P13926">
        <v>0.40572633331788699</v>
      </c>
      <c r="Q13926">
        <v>0</v>
      </c>
    </row>
    <row r="13927" spans="1:17">
      <c r="A13927" t="s">
        <v>122</v>
      </c>
      <c r="B13927">
        <v>2043</v>
      </c>
      <c r="C13927" t="s">
        <v>21</v>
      </c>
      <c r="D13927" t="s">
        <v>1067</v>
      </c>
      <c r="E13927" t="s">
        <v>167</v>
      </c>
      <c r="F13927" t="s">
        <v>165</v>
      </c>
      <c r="G13927" t="s">
        <v>1068</v>
      </c>
      <c r="H13927" t="s">
        <v>132</v>
      </c>
      <c r="I13927">
        <v>0</v>
      </c>
      <c r="P13927">
        <v>0.40572633331788699</v>
      </c>
      <c r="Q13927">
        <v>0</v>
      </c>
    </row>
    <row r="13928" spans="1:17">
      <c r="A13928" t="s">
        <v>122</v>
      </c>
      <c r="B13928">
        <v>2043</v>
      </c>
      <c r="C13928" t="s">
        <v>21</v>
      </c>
      <c r="D13928" t="s">
        <v>1067</v>
      </c>
      <c r="E13928" t="s">
        <v>167</v>
      </c>
      <c r="F13928" t="s">
        <v>165</v>
      </c>
      <c r="G13928" t="s">
        <v>1068</v>
      </c>
      <c r="H13928" t="s">
        <v>135</v>
      </c>
      <c r="I13928">
        <v>0</v>
      </c>
      <c r="P13928">
        <v>0.40572633331788699</v>
      </c>
      <c r="Q13928">
        <v>0</v>
      </c>
    </row>
    <row r="13929" spans="1:17">
      <c r="A13929" t="s">
        <v>122</v>
      </c>
      <c r="B13929">
        <v>2043</v>
      </c>
      <c r="C13929" t="s">
        <v>21</v>
      </c>
      <c r="D13929" t="s">
        <v>1067</v>
      </c>
      <c r="E13929" t="s">
        <v>167</v>
      </c>
      <c r="F13929" t="s">
        <v>165</v>
      </c>
      <c r="G13929" t="s">
        <v>1068</v>
      </c>
      <c r="H13929" t="s">
        <v>136</v>
      </c>
      <c r="I13929">
        <v>0</v>
      </c>
      <c r="P13929">
        <v>0.40572633331788699</v>
      </c>
      <c r="Q13929">
        <v>0</v>
      </c>
    </row>
    <row r="13930" spans="1:17">
      <c r="A13930" t="s">
        <v>122</v>
      </c>
      <c r="B13930">
        <v>2043</v>
      </c>
      <c r="C13930" t="s">
        <v>21</v>
      </c>
      <c r="D13930" t="s">
        <v>1067</v>
      </c>
      <c r="E13930" t="s">
        <v>167</v>
      </c>
      <c r="F13930" t="s">
        <v>166</v>
      </c>
      <c r="G13930" t="s">
        <v>1068</v>
      </c>
      <c r="H13930" t="s">
        <v>132</v>
      </c>
      <c r="I13930">
        <v>0</v>
      </c>
      <c r="P13930">
        <v>0.40572633331788699</v>
      </c>
      <c r="Q13930">
        <v>0</v>
      </c>
    </row>
    <row r="13931" spans="1:17">
      <c r="A13931" t="s">
        <v>122</v>
      </c>
      <c r="B13931">
        <v>2043</v>
      </c>
      <c r="C13931" t="s">
        <v>21</v>
      </c>
      <c r="D13931" t="s">
        <v>1067</v>
      </c>
      <c r="E13931" t="s">
        <v>167</v>
      </c>
      <c r="F13931" t="s">
        <v>166</v>
      </c>
      <c r="G13931" t="s">
        <v>1068</v>
      </c>
      <c r="H13931" t="s">
        <v>135</v>
      </c>
      <c r="I13931">
        <v>0</v>
      </c>
      <c r="P13931">
        <v>0.40572633331788699</v>
      </c>
      <c r="Q13931">
        <v>0</v>
      </c>
    </row>
    <row r="13932" spans="1:17">
      <c r="A13932" t="s">
        <v>122</v>
      </c>
      <c r="B13932">
        <v>2043</v>
      </c>
      <c r="C13932" t="s">
        <v>21</v>
      </c>
      <c r="D13932" t="s">
        <v>1067</v>
      </c>
      <c r="E13932" t="s">
        <v>167</v>
      </c>
      <c r="F13932" t="s">
        <v>166</v>
      </c>
      <c r="G13932" t="s">
        <v>1068</v>
      </c>
      <c r="H13932" t="s">
        <v>136</v>
      </c>
      <c r="I13932">
        <v>0</v>
      </c>
      <c r="P13932">
        <v>0.40572633331788699</v>
      </c>
      <c r="Q13932">
        <v>0</v>
      </c>
    </row>
    <row r="13933" spans="1:17">
      <c r="A13933" t="s">
        <v>122</v>
      </c>
      <c r="B13933">
        <v>2043</v>
      </c>
      <c r="C13933" t="s">
        <v>21</v>
      </c>
      <c r="D13933" t="s">
        <v>1067</v>
      </c>
      <c r="E13933" t="s">
        <v>167</v>
      </c>
      <c r="F13933" t="s">
        <v>160</v>
      </c>
      <c r="G13933" t="s">
        <v>1068</v>
      </c>
      <c r="H13933" t="s">
        <v>132</v>
      </c>
      <c r="I13933">
        <v>0</v>
      </c>
      <c r="P13933">
        <v>0.40572633331788699</v>
      </c>
      <c r="Q13933">
        <v>0</v>
      </c>
    </row>
    <row r="13934" spans="1:17">
      <c r="A13934" t="s">
        <v>122</v>
      </c>
      <c r="B13934">
        <v>2043</v>
      </c>
      <c r="C13934" t="s">
        <v>21</v>
      </c>
      <c r="D13934" t="s">
        <v>1067</v>
      </c>
      <c r="E13934" t="s">
        <v>167</v>
      </c>
      <c r="F13934" t="s">
        <v>160</v>
      </c>
      <c r="G13934" t="s">
        <v>1068</v>
      </c>
      <c r="H13934" t="s">
        <v>135</v>
      </c>
      <c r="I13934">
        <v>0</v>
      </c>
      <c r="P13934">
        <v>0.40572633331788699</v>
      </c>
      <c r="Q13934">
        <v>0</v>
      </c>
    </row>
    <row r="13935" spans="1:17">
      <c r="A13935" t="s">
        <v>122</v>
      </c>
      <c r="B13935">
        <v>2043</v>
      </c>
      <c r="C13935" t="s">
        <v>21</v>
      </c>
      <c r="D13935" t="s">
        <v>1067</v>
      </c>
      <c r="E13935" t="s">
        <v>167</v>
      </c>
      <c r="F13935" t="s">
        <v>160</v>
      </c>
      <c r="G13935" t="s">
        <v>1068</v>
      </c>
      <c r="H13935" t="s">
        <v>136</v>
      </c>
      <c r="I13935">
        <v>0</v>
      </c>
      <c r="P13935">
        <v>0.40572633331788699</v>
      </c>
      <c r="Q13935">
        <v>0</v>
      </c>
    </row>
    <row r="13936" spans="1:17">
      <c r="A13936" t="s">
        <v>122</v>
      </c>
      <c r="B13936">
        <v>2043</v>
      </c>
      <c r="C13936" t="s">
        <v>22</v>
      </c>
      <c r="D13936" t="s">
        <v>1067</v>
      </c>
      <c r="E13936" t="s">
        <v>167</v>
      </c>
      <c r="F13936" t="s">
        <v>164</v>
      </c>
      <c r="G13936" t="s">
        <v>1068</v>
      </c>
      <c r="H13936" t="s">
        <v>132</v>
      </c>
      <c r="I13936">
        <v>0</v>
      </c>
      <c r="P13936">
        <v>0.40572633331788699</v>
      </c>
      <c r="Q13936">
        <v>0</v>
      </c>
    </row>
    <row r="13937" spans="1:17">
      <c r="A13937" t="s">
        <v>122</v>
      </c>
      <c r="B13937">
        <v>2043</v>
      </c>
      <c r="C13937" t="s">
        <v>22</v>
      </c>
      <c r="D13937" t="s">
        <v>1067</v>
      </c>
      <c r="E13937" t="s">
        <v>167</v>
      </c>
      <c r="F13937" t="s">
        <v>164</v>
      </c>
      <c r="G13937" t="s">
        <v>1068</v>
      </c>
      <c r="H13937" t="s">
        <v>135</v>
      </c>
      <c r="I13937">
        <v>0</v>
      </c>
      <c r="P13937">
        <v>0.40572633331788699</v>
      </c>
      <c r="Q13937">
        <v>0</v>
      </c>
    </row>
    <row r="13938" spans="1:17">
      <c r="A13938" t="s">
        <v>122</v>
      </c>
      <c r="B13938">
        <v>2043</v>
      </c>
      <c r="C13938" t="s">
        <v>22</v>
      </c>
      <c r="D13938" t="s">
        <v>1067</v>
      </c>
      <c r="E13938" t="s">
        <v>167</v>
      </c>
      <c r="F13938" t="s">
        <v>164</v>
      </c>
      <c r="G13938" t="s">
        <v>1068</v>
      </c>
      <c r="H13938" t="s">
        <v>136</v>
      </c>
      <c r="I13938">
        <v>0</v>
      </c>
      <c r="P13938">
        <v>0.40572633331788699</v>
      </c>
      <c r="Q13938">
        <v>0</v>
      </c>
    </row>
    <row r="13939" spans="1:17">
      <c r="A13939" t="s">
        <v>122</v>
      </c>
      <c r="B13939">
        <v>2043</v>
      </c>
      <c r="C13939" t="s">
        <v>22</v>
      </c>
      <c r="D13939" t="s">
        <v>1067</v>
      </c>
      <c r="E13939" t="s">
        <v>167</v>
      </c>
      <c r="F13939" t="s">
        <v>159</v>
      </c>
      <c r="G13939" t="s">
        <v>1068</v>
      </c>
      <c r="H13939" t="s">
        <v>132</v>
      </c>
      <c r="I13939">
        <v>0</v>
      </c>
      <c r="P13939">
        <v>0.40572633331788699</v>
      </c>
      <c r="Q13939">
        <v>0</v>
      </c>
    </row>
    <row r="13940" spans="1:17">
      <c r="A13940" t="s">
        <v>122</v>
      </c>
      <c r="B13940">
        <v>2043</v>
      </c>
      <c r="C13940" t="s">
        <v>22</v>
      </c>
      <c r="D13940" t="s">
        <v>1067</v>
      </c>
      <c r="E13940" t="s">
        <v>167</v>
      </c>
      <c r="F13940" t="s">
        <v>159</v>
      </c>
      <c r="G13940" t="s">
        <v>1068</v>
      </c>
      <c r="H13940" t="s">
        <v>135</v>
      </c>
      <c r="I13940">
        <v>0</v>
      </c>
      <c r="P13940">
        <v>0.40572633331788699</v>
      </c>
      <c r="Q13940">
        <v>0</v>
      </c>
    </row>
    <row r="13941" spans="1:17">
      <c r="A13941" t="s">
        <v>122</v>
      </c>
      <c r="B13941">
        <v>2043</v>
      </c>
      <c r="C13941" t="s">
        <v>22</v>
      </c>
      <c r="D13941" t="s">
        <v>1067</v>
      </c>
      <c r="E13941" t="s">
        <v>167</v>
      </c>
      <c r="F13941" t="s">
        <v>159</v>
      </c>
      <c r="G13941" t="s">
        <v>1068</v>
      </c>
      <c r="H13941" t="s">
        <v>136</v>
      </c>
      <c r="I13941">
        <v>0</v>
      </c>
      <c r="P13941">
        <v>0.40572633331788699</v>
      </c>
      <c r="Q13941">
        <v>0</v>
      </c>
    </row>
    <row r="13942" spans="1:17">
      <c r="A13942" t="s">
        <v>122</v>
      </c>
      <c r="B13942">
        <v>2043</v>
      </c>
      <c r="C13942" t="s">
        <v>22</v>
      </c>
      <c r="D13942" t="s">
        <v>1067</v>
      </c>
      <c r="E13942" t="s">
        <v>167</v>
      </c>
      <c r="F13942" t="s">
        <v>126</v>
      </c>
      <c r="G13942" t="s">
        <v>1068</v>
      </c>
      <c r="H13942" t="s">
        <v>132</v>
      </c>
      <c r="I13942">
        <v>0</v>
      </c>
      <c r="P13942">
        <v>0.40572633331788699</v>
      </c>
      <c r="Q13942">
        <v>0</v>
      </c>
    </row>
    <row r="13943" spans="1:17">
      <c r="A13943" t="s">
        <v>122</v>
      </c>
      <c r="B13943">
        <v>2043</v>
      </c>
      <c r="C13943" t="s">
        <v>22</v>
      </c>
      <c r="D13943" t="s">
        <v>1067</v>
      </c>
      <c r="E13943" t="s">
        <v>167</v>
      </c>
      <c r="F13943" t="s">
        <v>126</v>
      </c>
      <c r="G13943" t="s">
        <v>1068</v>
      </c>
      <c r="H13943" t="s">
        <v>135</v>
      </c>
      <c r="I13943">
        <v>0</v>
      </c>
      <c r="P13943">
        <v>0.40572633331788699</v>
      </c>
      <c r="Q13943">
        <v>0</v>
      </c>
    </row>
    <row r="13944" spans="1:17">
      <c r="A13944" t="s">
        <v>122</v>
      </c>
      <c r="B13944">
        <v>2043</v>
      </c>
      <c r="C13944" t="s">
        <v>22</v>
      </c>
      <c r="D13944" t="s">
        <v>1067</v>
      </c>
      <c r="E13944" t="s">
        <v>167</v>
      </c>
      <c r="F13944" t="s">
        <v>126</v>
      </c>
      <c r="G13944" t="s">
        <v>1068</v>
      </c>
      <c r="H13944" t="s">
        <v>136</v>
      </c>
      <c r="I13944">
        <v>0</v>
      </c>
      <c r="P13944">
        <v>0.40572633331788699</v>
      </c>
      <c r="Q13944">
        <v>0</v>
      </c>
    </row>
    <row r="13945" spans="1:17">
      <c r="A13945" t="s">
        <v>122</v>
      </c>
      <c r="B13945">
        <v>2043</v>
      </c>
      <c r="C13945" t="s">
        <v>22</v>
      </c>
      <c r="D13945" t="s">
        <v>1067</v>
      </c>
      <c r="E13945" t="s">
        <v>167</v>
      </c>
      <c r="F13945" t="s">
        <v>165</v>
      </c>
      <c r="G13945" t="s">
        <v>1068</v>
      </c>
      <c r="H13945" t="s">
        <v>132</v>
      </c>
      <c r="I13945">
        <v>0</v>
      </c>
      <c r="P13945">
        <v>0.40572633331788699</v>
      </c>
      <c r="Q13945">
        <v>0</v>
      </c>
    </row>
    <row r="13946" spans="1:17">
      <c r="A13946" t="s">
        <v>122</v>
      </c>
      <c r="B13946">
        <v>2043</v>
      </c>
      <c r="C13946" t="s">
        <v>22</v>
      </c>
      <c r="D13946" t="s">
        <v>1067</v>
      </c>
      <c r="E13946" t="s">
        <v>167</v>
      </c>
      <c r="F13946" t="s">
        <v>165</v>
      </c>
      <c r="G13946" t="s">
        <v>1068</v>
      </c>
      <c r="H13946" t="s">
        <v>135</v>
      </c>
      <c r="I13946">
        <v>0</v>
      </c>
      <c r="P13946">
        <v>0.40572633331788699</v>
      </c>
      <c r="Q13946">
        <v>0</v>
      </c>
    </row>
    <row r="13947" spans="1:17">
      <c r="A13947" t="s">
        <v>122</v>
      </c>
      <c r="B13947">
        <v>2043</v>
      </c>
      <c r="C13947" t="s">
        <v>22</v>
      </c>
      <c r="D13947" t="s">
        <v>1067</v>
      </c>
      <c r="E13947" t="s">
        <v>167</v>
      </c>
      <c r="F13947" t="s">
        <v>165</v>
      </c>
      <c r="G13947" t="s">
        <v>1068</v>
      </c>
      <c r="H13947" t="s">
        <v>136</v>
      </c>
      <c r="I13947">
        <v>0</v>
      </c>
      <c r="P13947">
        <v>0.40572633331788699</v>
      </c>
      <c r="Q13947">
        <v>0</v>
      </c>
    </row>
    <row r="13948" spans="1:17">
      <c r="A13948" t="s">
        <v>122</v>
      </c>
      <c r="B13948">
        <v>2043</v>
      </c>
      <c r="C13948" t="s">
        <v>22</v>
      </c>
      <c r="D13948" t="s">
        <v>1067</v>
      </c>
      <c r="E13948" t="s">
        <v>167</v>
      </c>
      <c r="F13948" t="s">
        <v>166</v>
      </c>
      <c r="G13948" t="s">
        <v>1068</v>
      </c>
      <c r="H13948" t="s">
        <v>132</v>
      </c>
      <c r="I13948">
        <v>0</v>
      </c>
      <c r="P13948">
        <v>0.40572633331788699</v>
      </c>
      <c r="Q13948">
        <v>0</v>
      </c>
    </row>
    <row r="13949" spans="1:17">
      <c r="A13949" t="s">
        <v>122</v>
      </c>
      <c r="B13949">
        <v>2043</v>
      </c>
      <c r="C13949" t="s">
        <v>22</v>
      </c>
      <c r="D13949" t="s">
        <v>1067</v>
      </c>
      <c r="E13949" t="s">
        <v>167</v>
      </c>
      <c r="F13949" t="s">
        <v>166</v>
      </c>
      <c r="G13949" t="s">
        <v>1068</v>
      </c>
      <c r="H13949" t="s">
        <v>135</v>
      </c>
      <c r="I13949">
        <v>0</v>
      </c>
      <c r="P13949">
        <v>0.40572633331788699</v>
      </c>
      <c r="Q13949">
        <v>0</v>
      </c>
    </row>
    <row r="13950" spans="1:17">
      <c r="A13950" t="s">
        <v>122</v>
      </c>
      <c r="B13950">
        <v>2043</v>
      </c>
      <c r="C13950" t="s">
        <v>22</v>
      </c>
      <c r="D13950" t="s">
        <v>1067</v>
      </c>
      <c r="E13950" t="s">
        <v>167</v>
      </c>
      <c r="F13950" t="s">
        <v>166</v>
      </c>
      <c r="G13950" t="s">
        <v>1068</v>
      </c>
      <c r="H13950" t="s">
        <v>136</v>
      </c>
      <c r="I13950">
        <v>0</v>
      </c>
      <c r="P13950">
        <v>0.40572633331788699</v>
      </c>
      <c r="Q13950">
        <v>0</v>
      </c>
    </row>
    <row r="13951" spans="1:17">
      <c r="A13951" t="s">
        <v>122</v>
      </c>
      <c r="B13951">
        <v>2043</v>
      </c>
      <c r="C13951" t="s">
        <v>22</v>
      </c>
      <c r="D13951" t="s">
        <v>1067</v>
      </c>
      <c r="E13951" t="s">
        <v>167</v>
      </c>
      <c r="F13951" t="s">
        <v>160</v>
      </c>
      <c r="G13951" t="s">
        <v>1068</v>
      </c>
      <c r="H13951" t="s">
        <v>132</v>
      </c>
      <c r="I13951">
        <v>0</v>
      </c>
      <c r="P13951">
        <v>0.40572633331788699</v>
      </c>
      <c r="Q13951">
        <v>0</v>
      </c>
    </row>
    <row r="13952" spans="1:17">
      <c r="A13952" t="s">
        <v>122</v>
      </c>
      <c r="B13952">
        <v>2043</v>
      </c>
      <c r="C13952" t="s">
        <v>22</v>
      </c>
      <c r="D13952" t="s">
        <v>1067</v>
      </c>
      <c r="E13952" t="s">
        <v>167</v>
      </c>
      <c r="F13952" t="s">
        <v>160</v>
      </c>
      <c r="G13952" t="s">
        <v>1068</v>
      </c>
      <c r="H13952" t="s">
        <v>135</v>
      </c>
      <c r="I13952">
        <v>0</v>
      </c>
      <c r="P13952">
        <v>0.40572633331788699</v>
      </c>
      <c r="Q13952">
        <v>0</v>
      </c>
    </row>
    <row r="13953" spans="1:17">
      <c r="A13953" t="s">
        <v>122</v>
      </c>
      <c r="B13953">
        <v>2043</v>
      </c>
      <c r="C13953" t="s">
        <v>22</v>
      </c>
      <c r="D13953" t="s">
        <v>1067</v>
      </c>
      <c r="E13953" t="s">
        <v>167</v>
      </c>
      <c r="F13953" t="s">
        <v>160</v>
      </c>
      <c r="G13953" t="s">
        <v>1068</v>
      </c>
      <c r="H13953" t="s">
        <v>136</v>
      </c>
      <c r="I13953">
        <v>0</v>
      </c>
      <c r="P13953">
        <v>0.40572633331788699</v>
      </c>
      <c r="Q13953">
        <v>0</v>
      </c>
    </row>
    <row r="13954" spans="1:17">
      <c r="A13954" t="s">
        <v>122</v>
      </c>
      <c r="B13954">
        <v>2043</v>
      </c>
      <c r="C13954" t="s">
        <v>24</v>
      </c>
      <c r="D13954" t="s">
        <v>1067</v>
      </c>
      <c r="E13954" t="s">
        <v>167</v>
      </c>
      <c r="F13954" t="s">
        <v>164</v>
      </c>
      <c r="G13954" t="s">
        <v>1068</v>
      </c>
      <c r="H13954" t="s">
        <v>132</v>
      </c>
      <c r="I13954">
        <v>0</v>
      </c>
      <c r="P13954">
        <v>0.40572633331788699</v>
      </c>
      <c r="Q13954">
        <v>0</v>
      </c>
    </row>
    <row r="13955" spans="1:17">
      <c r="A13955" t="s">
        <v>122</v>
      </c>
      <c r="B13955">
        <v>2043</v>
      </c>
      <c r="C13955" t="s">
        <v>24</v>
      </c>
      <c r="D13955" t="s">
        <v>1067</v>
      </c>
      <c r="E13955" t="s">
        <v>167</v>
      </c>
      <c r="F13955" t="s">
        <v>164</v>
      </c>
      <c r="G13955" t="s">
        <v>1068</v>
      </c>
      <c r="H13955" t="s">
        <v>135</v>
      </c>
      <c r="I13955">
        <v>0</v>
      </c>
      <c r="P13955">
        <v>0.40572633331788699</v>
      </c>
      <c r="Q13955">
        <v>0</v>
      </c>
    </row>
    <row r="13956" spans="1:17">
      <c r="A13956" t="s">
        <v>122</v>
      </c>
      <c r="B13956">
        <v>2043</v>
      </c>
      <c r="C13956" t="s">
        <v>24</v>
      </c>
      <c r="D13956" t="s">
        <v>1067</v>
      </c>
      <c r="E13956" t="s">
        <v>167</v>
      </c>
      <c r="F13956" t="s">
        <v>164</v>
      </c>
      <c r="G13956" t="s">
        <v>1068</v>
      </c>
      <c r="H13956" t="s">
        <v>136</v>
      </c>
      <c r="I13956">
        <v>0</v>
      </c>
      <c r="P13956">
        <v>0.40572633331788699</v>
      </c>
      <c r="Q13956">
        <v>0</v>
      </c>
    </row>
    <row r="13957" spans="1:17">
      <c r="A13957" t="s">
        <v>122</v>
      </c>
      <c r="B13957">
        <v>2043</v>
      </c>
      <c r="C13957" t="s">
        <v>24</v>
      </c>
      <c r="D13957" t="s">
        <v>1067</v>
      </c>
      <c r="E13957" t="s">
        <v>167</v>
      </c>
      <c r="F13957" t="s">
        <v>159</v>
      </c>
      <c r="G13957" t="s">
        <v>1068</v>
      </c>
      <c r="H13957" t="s">
        <v>132</v>
      </c>
      <c r="I13957">
        <v>0</v>
      </c>
      <c r="P13957">
        <v>0.40572633331788699</v>
      </c>
      <c r="Q13957">
        <v>0</v>
      </c>
    </row>
    <row r="13958" spans="1:17">
      <c r="A13958" t="s">
        <v>122</v>
      </c>
      <c r="B13958">
        <v>2043</v>
      </c>
      <c r="C13958" t="s">
        <v>24</v>
      </c>
      <c r="D13958" t="s">
        <v>1067</v>
      </c>
      <c r="E13958" t="s">
        <v>167</v>
      </c>
      <c r="F13958" t="s">
        <v>159</v>
      </c>
      <c r="G13958" t="s">
        <v>1068</v>
      </c>
      <c r="H13958" t="s">
        <v>135</v>
      </c>
      <c r="I13958">
        <v>0</v>
      </c>
      <c r="P13958">
        <v>0.40572633331788699</v>
      </c>
      <c r="Q13958">
        <v>0</v>
      </c>
    </row>
    <row r="13959" spans="1:17">
      <c r="A13959" t="s">
        <v>122</v>
      </c>
      <c r="B13959">
        <v>2043</v>
      </c>
      <c r="C13959" t="s">
        <v>24</v>
      </c>
      <c r="D13959" t="s">
        <v>1067</v>
      </c>
      <c r="E13959" t="s">
        <v>167</v>
      </c>
      <c r="F13959" t="s">
        <v>159</v>
      </c>
      <c r="G13959" t="s">
        <v>1068</v>
      </c>
      <c r="H13959" t="s">
        <v>136</v>
      </c>
      <c r="I13959">
        <v>0</v>
      </c>
      <c r="P13959">
        <v>0.40572633331788699</v>
      </c>
      <c r="Q13959">
        <v>0</v>
      </c>
    </row>
    <row r="13960" spans="1:17">
      <c r="A13960" t="s">
        <v>122</v>
      </c>
      <c r="B13960">
        <v>2043</v>
      </c>
      <c r="C13960" t="s">
        <v>24</v>
      </c>
      <c r="D13960" t="s">
        <v>1067</v>
      </c>
      <c r="E13960" t="s">
        <v>167</v>
      </c>
      <c r="F13960" t="s">
        <v>126</v>
      </c>
      <c r="G13960" t="s">
        <v>1068</v>
      </c>
      <c r="H13960" t="s">
        <v>132</v>
      </c>
      <c r="I13960">
        <v>0</v>
      </c>
      <c r="P13960">
        <v>0.40572633331788699</v>
      </c>
      <c r="Q13960">
        <v>0</v>
      </c>
    </row>
    <row r="13961" spans="1:17">
      <c r="A13961" t="s">
        <v>122</v>
      </c>
      <c r="B13961">
        <v>2043</v>
      </c>
      <c r="C13961" t="s">
        <v>24</v>
      </c>
      <c r="D13961" t="s">
        <v>1067</v>
      </c>
      <c r="E13961" t="s">
        <v>167</v>
      </c>
      <c r="F13961" t="s">
        <v>126</v>
      </c>
      <c r="G13961" t="s">
        <v>1068</v>
      </c>
      <c r="H13961" t="s">
        <v>135</v>
      </c>
      <c r="I13961">
        <v>0</v>
      </c>
      <c r="P13961">
        <v>0.40572633331788699</v>
      </c>
      <c r="Q13961">
        <v>0</v>
      </c>
    </row>
    <row r="13962" spans="1:17">
      <c r="A13962" t="s">
        <v>122</v>
      </c>
      <c r="B13962">
        <v>2043</v>
      </c>
      <c r="C13962" t="s">
        <v>24</v>
      </c>
      <c r="D13962" t="s">
        <v>1067</v>
      </c>
      <c r="E13962" t="s">
        <v>167</v>
      </c>
      <c r="F13962" t="s">
        <v>126</v>
      </c>
      <c r="G13962" t="s">
        <v>1068</v>
      </c>
      <c r="H13962" t="s">
        <v>136</v>
      </c>
      <c r="I13962">
        <v>0</v>
      </c>
      <c r="P13962">
        <v>0.40572633331788699</v>
      </c>
      <c r="Q13962">
        <v>0</v>
      </c>
    </row>
    <row r="13963" spans="1:17">
      <c r="A13963" t="s">
        <v>122</v>
      </c>
      <c r="B13963">
        <v>2043</v>
      </c>
      <c r="C13963" t="s">
        <v>24</v>
      </c>
      <c r="D13963" t="s">
        <v>1067</v>
      </c>
      <c r="E13963" t="s">
        <v>167</v>
      </c>
      <c r="F13963" t="s">
        <v>165</v>
      </c>
      <c r="G13963" t="s">
        <v>1068</v>
      </c>
      <c r="H13963" t="s">
        <v>132</v>
      </c>
      <c r="I13963">
        <v>0</v>
      </c>
      <c r="P13963">
        <v>0.40572633331788699</v>
      </c>
      <c r="Q13963">
        <v>0</v>
      </c>
    </row>
    <row r="13964" spans="1:17">
      <c r="A13964" t="s">
        <v>122</v>
      </c>
      <c r="B13964">
        <v>2043</v>
      </c>
      <c r="C13964" t="s">
        <v>24</v>
      </c>
      <c r="D13964" t="s">
        <v>1067</v>
      </c>
      <c r="E13964" t="s">
        <v>167</v>
      </c>
      <c r="F13964" t="s">
        <v>165</v>
      </c>
      <c r="G13964" t="s">
        <v>1068</v>
      </c>
      <c r="H13964" t="s">
        <v>135</v>
      </c>
      <c r="I13964">
        <v>0</v>
      </c>
      <c r="P13964">
        <v>0.40572633331788699</v>
      </c>
      <c r="Q13964">
        <v>0</v>
      </c>
    </row>
    <row r="13965" spans="1:17">
      <c r="A13965" t="s">
        <v>122</v>
      </c>
      <c r="B13965">
        <v>2043</v>
      </c>
      <c r="C13965" t="s">
        <v>24</v>
      </c>
      <c r="D13965" t="s">
        <v>1067</v>
      </c>
      <c r="E13965" t="s">
        <v>167</v>
      </c>
      <c r="F13965" t="s">
        <v>165</v>
      </c>
      <c r="G13965" t="s">
        <v>1068</v>
      </c>
      <c r="H13965" t="s">
        <v>136</v>
      </c>
      <c r="I13965">
        <v>0</v>
      </c>
      <c r="P13965">
        <v>0.40572633331788699</v>
      </c>
      <c r="Q13965">
        <v>0</v>
      </c>
    </row>
    <row r="13966" spans="1:17">
      <c r="A13966" t="s">
        <v>122</v>
      </c>
      <c r="B13966">
        <v>2043</v>
      </c>
      <c r="C13966" t="s">
        <v>24</v>
      </c>
      <c r="D13966" t="s">
        <v>1067</v>
      </c>
      <c r="E13966" t="s">
        <v>167</v>
      </c>
      <c r="F13966" t="s">
        <v>166</v>
      </c>
      <c r="G13966" t="s">
        <v>1068</v>
      </c>
      <c r="H13966" t="s">
        <v>132</v>
      </c>
      <c r="I13966">
        <v>0</v>
      </c>
      <c r="P13966">
        <v>0.40572633331788699</v>
      </c>
      <c r="Q13966">
        <v>0</v>
      </c>
    </row>
    <row r="13967" spans="1:17">
      <c r="A13967" t="s">
        <v>122</v>
      </c>
      <c r="B13967">
        <v>2043</v>
      </c>
      <c r="C13967" t="s">
        <v>24</v>
      </c>
      <c r="D13967" t="s">
        <v>1067</v>
      </c>
      <c r="E13967" t="s">
        <v>167</v>
      </c>
      <c r="F13967" t="s">
        <v>166</v>
      </c>
      <c r="G13967" t="s">
        <v>1068</v>
      </c>
      <c r="H13967" t="s">
        <v>135</v>
      </c>
      <c r="I13967">
        <v>0</v>
      </c>
      <c r="P13967">
        <v>0.40572633331788699</v>
      </c>
      <c r="Q13967">
        <v>0</v>
      </c>
    </row>
    <row r="13968" spans="1:17">
      <c r="A13968" t="s">
        <v>122</v>
      </c>
      <c r="B13968">
        <v>2043</v>
      </c>
      <c r="C13968" t="s">
        <v>24</v>
      </c>
      <c r="D13968" t="s">
        <v>1067</v>
      </c>
      <c r="E13968" t="s">
        <v>167</v>
      </c>
      <c r="F13968" t="s">
        <v>166</v>
      </c>
      <c r="G13968" t="s">
        <v>1068</v>
      </c>
      <c r="H13968" t="s">
        <v>136</v>
      </c>
      <c r="I13968">
        <v>0</v>
      </c>
      <c r="P13968">
        <v>0.40572633331788699</v>
      </c>
      <c r="Q13968">
        <v>0</v>
      </c>
    </row>
    <row r="13969" spans="1:17">
      <c r="A13969" t="s">
        <v>122</v>
      </c>
      <c r="B13969">
        <v>2043</v>
      </c>
      <c r="C13969" t="s">
        <v>24</v>
      </c>
      <c r="D13969" t="s">
        <v>1067</v>
      </c>
      <c r="E13969" t="s">
        <v>167</v>
      </c>
      <c r="F13969" t="s">
        <v>160</v>
      </c>
      <c r="G13969" t="s">
        <v>1068</v>
      </c>
      <c r="H13969" t="s">
        <v>132</v>
      </c>
      <c r="I13969">
        <v>0</v>
      </c>
      <c r="P13969">
        <v>0.40572633331788699</v>
      </c>
      <c r="Q13969">
        <v>0</v>
      </c>
    </row>
    <row r="13970" spans="1:17">
      <c r="A13970" t="s">
        <v>122</v>
      </c>
      <c r="B13970">
        <v>2043</v>
      </c>
      <c r="C13970" t="s">
        <v>24</v>
      </c>
      <c r="D13970" t="s">
        <v>1067</v>
      </c>
      <c r="E13970" t="s">
        <v>167</v>
      </c>
      <c r="F13970" t="s">
        <v>160</v>
      </c>
      <c r="G13970" t="s">
        <v>1068</v>
      </c>
      <c r="H13970" t="s">
        <v>135</v>
      </c>
      <c r="I13970">
        <v>0</v>
      </c>
      <c r="P13970">
        <v>0.40572633331788699</v>
      </c>
      <c r="Q13970">
        <v>0</v>
      </c>
    </row>
    <row r="13971" spans="1:17">
      <c r="A13971" t="s">
        <v>122</v>
      </c>
      <c r="B13971">
        <v>2043</v>
      </c>
      <c r="C13971" t="s">
        <v>24</v>
      </c>
      <c r="D13971" t="s">
        <v>1067</v>
      </c>
      <c r="E13971" t="s">
        <v>167</v>
      </c>
      <c r="F13971" t="s">
        <v>160</v>
      </c>
      <c r="G13971" t="s">
        <v>1068</v>
      </c>
      <c r="H13971" t="s">
        <v>136</v>
      </c>
      <c r="I13971">
        <v>0</v>
      </c>
      <c r="P13971">
        <v>0.40572633331788699</v>
      </c>
      <c r="Q13971">
        <v>0</v>
      </c>
    </row>
    <row r="13972" spans="1:17">
      <c r="A13972" t="s">
        <v>122</v>
      </c>
      <c r="B13972">
        <v>2043</v>
      </c>
      <c r="C13972" t="s">
        <v>14</v>
      </c>
      <c r="D13972" t="s">
        <v>1062</v>
      </c>
      <c r="E13972" t="s">
        <v>162</v>
      </c>
      <c r="F13972" t="s">
        <v>164</v>
      </c>
      <c r="G13972" t="s">
        <v>1063</v>
      </c>
      <c r="H13972" t="s">
        <v>132</v>
      </c>
      <c r="I13972">
        <v>0</v>
      </c>
      <c r="P13972">
        <v>0.40572633331788699</v>
      </c>
      <c r="Q13972">
        <v>0</v>
      </c>
    </row>
    <row r="13973" spans="1:17">
      <c r="A13973" t="s">
        <v>122</v>
      </c>
      <c r="B13973">
        <v>2043</v>
      </c>
      <c r="C13973" t="s">
        <v>14</v>
      </c>
      <c r="D13973" t="s">
        <v>1062</v>
      </c>
      <c r="E13973" t="s">
        <v>162</v>
      </c>
      <c r="F13973" t="s">
        <v>164</v>
      </c>
      <c r="G13973" t="s">
        <v>1063</v>
      </c>
      <c r="H13973" t="s">
        <v>135</v>
      </c>
      <c r="I13973">
        <v>0</v>
      </c>
      <c r="P13973">
        <v>0.40572633331788699</v>
      </c>
      <c r="Q13973">
        <v>0</v>
      </c>
    </row>
    <row r="13974" spans="1:17">
      <c r="A13974" t="s">
        <v>122</v>
      </c>
      <c r="B13974">
        <v>2043</v>
      </c>
      <c r="C13974" t="s">
        <v>14</v>
      </c>
      <c r="D13974" t="s">
        <v>1062</v>
      </c>
      <c r="E13974" t="s">
        <v>162</v>
      </c>
      <c r="F13974" t="s">
        <v>164</v>
      </c>
      <c r="G13974" t="s">
        <v>1063</v>
      </c>
      <c r="H13974" t="s">
        <v>136</v>
      </c>
      <c r="I13974">
        <v>0</v>
      </c>
      <c r="P13974">
        <v>0.40572633331788699</v>
      </c>
      <c r="Q13974">
        <v>0</v>
      </c>
    </row>
    <row r="13975" spans="1:17">
      <c r="A13975" t="s">
        <v>122</v>
      </c>
      <c r="B13975">
        <v>2043</v>
      </c>
      <c r="C13975" t="s">
        <v>14</v>
      </c>
      <c r="D13975" t="s">
        <v>1062</v>
      </c>
      <c r="E13975" t="s">
        <v>162</v>
      </c>
      <c r="F13975" t="s">
        <v>159</v>
      </c>
      <c r="G13975" t="s">
        <v>1063</v>
      </c>
      <c r="H13975" t="s">
        <v>132</v>
      </c>
      <c r="I13975">
        <v>0</v>
      </c>
      <c r="P13975">
        <v>0.40572633331788699</v>
      </c>
      <c r="Q13975">
        <v>0</v>
      </c>
    </row>
    <row r="13976" spans="1:17">
      <c r="A13976" t="s">
        <v>122</v>
      </c>
      <c r="B13976">
        <v>2043</v>
      </c>
      <c r="C13976" t="s">
        <v>14</v>
      </c>
      <c r="D13976" t="s">
        <v>1062</v>
      </c>
      <c r="E13976" t="s">
        <v>162</v>
      </c>
      <c r="F13976" t="s">
        <v>159</v>
      </c>
      <c r="G13976" t="s">
        <v>1063</v>
      </c>
      <c r="H13976" t="s">
        <v>135</v>
      </c>
      <c r="I13976">
        <v>0</v>
      </c>
      <c r="P13976">
        <v>0.40572633331788699</v>
      </c>
      <c r="Q13976">
        <v>0</v>
      </c>
    </row>
    <row r="13977" spans="1:17">
      <c r="A13977" t="s">
        <v>122</v>
      </c>
      <c r="B13977">
        <v>2043</v>
      </c>
      <c r="C13977" t="s">
        <v>14</v>
      </c>
      <c r="D13977" t="s">
        <v>1062</v>
      </c>
      <c r="E13977" t="s">
        <v>162</v>
      </c>
      <c r="F13977" t="s">
        <v>159</v>
      </c>
      <c r="G13977" t="s">
        <v>1063</v>
      </c>
      <c r="H13977" t="s">
        <v>136</v>
      </c>
      <c r="I13977">
        <v>0</v>
      </c>
      <c r="P13977">
        <v>0.40572633331788699</v>
      </c>
      <c r="Q13977">
        <v>0</v>
      </c>
    </row>
    <row r="13978" spans="1:17">
      <c r="A13978" t="s">
        <v>122</v>
      </c>
      <c r="B13978">
        <v>2043</v>
      </c>
      <c r="C13978" t="s">
        <v>14</v>
      </c>
      <c r="D13978" t="s">
        <v>1062</v>
      </c>
      <c r="E13978" t="s">
        <v>162</v>
      </c>
      <c r="F13978" t="s">
        <v>126</v>
      </c>
      <c r="G13978" t="s">
        <v>1063</v>
      </c>
      <c r="H13978" t="s">
        <v>132</v>
      </c>
      <c r="I13978">
        <v>0</v>
      </c>
      <c r="P13978">
        <v>0.40572633331788699</v>
      </c>
      <c r="Q13978">
        <v>0</v>
      </c>
    </row>
    <row r="13979" spans="1:17">
      <c r="A13979" t="s">
        <v>122</v>
      </c>
      <c r="B13979">
        <v>2043</v>
      </c>
      <c r="C13979" t="s">
        <v>14</v>
      </c>
      <c r="D13979" t="s">
        <v>1062</v>
      </c>
      <c r="E13979" t="s">
        <v>162</v>
      </c>
      <c r="F13979" t="s">
        <v>126</v>
      </c>
      <c r="G13979" t="s">
        <v>1063</v>
      </c>
      <c r="H13979" t="s">
        <v>135</v>
      </c>
      <c r="I13979">
        <v>0</v>
      </c>
      <c r="P13979">
        <v>0.40572633331788699</v>
      </c>
      <c r="Q13979">
        <v>0</v>
      </c>
    </row>
    <row r="13980" spans="1:17">
      <c r="A13980" t="s">
        <v>122</v>
      </c>
      <c r="B13980">
        <v>2043</v>
      </c>
      <c r="C13980" t="s">
        <v>14</v>
      </c>
      <c r="D13980" t="s">
        <v>1062</v>
      </c>
      <c r="E13980" t="s">
        <v>162</v>
      </c>
      <c r="F13980" t="s">
        <v>126</v>
      </c>
      <c r="G13980" t="s">
        <v>1063</v>
      </c>
      <c r="H13980" t="s">
        <v>136</v>
      </c>
      <c r="I13980">
        <v>0</v>
      </c>
      <c r="P13980">
        <v>0.40572633331788699</v>
      </c>
      <c r="Q13980">
        <v>0</v>
      </c>
    </row>
    <row r="13981" spans="1:17">
      <c r="A13981" t="s">
        <v>122</v>
      </c>
      <c r="B13981">
        <v>2043</v>
      </c>
      <c r="C13981" t="s">
        <v>14</v>
      </c>
      <c r="D13981" t="s">
        <v>1062</v>
      </c>
      <c r="E13981" t="s">
        <v>162</v>
      </c>
      <c r="F13981" t="s">
        <v>165</v>
      </c>
      <c r="G13981" t="s">
        <v>1063</v>
      </c>
      <c r="H13981" t="s">
        <v>132</v>
      </c>
      <c r="I13981">
        <v>0</v>
      </c>
      <c r="P13981">
        <v>0.40572633331788699</v>
      </c>
      <c r="Q13981">
        <v>0</v>
      </c>
    </row>
    <row r="13982" spans="1:17">
      <c r="A13982" t="s">
        <v>122</v>
      </c>
      <c r="B13982">
        <v>2043</v>
      </c>
      <c r="C13982" t="s">
        <v>14</v>
      </c>
      <c r="D13982" t="s">
        <v>1062</v>
      </c>
      <c r="E13982" t="s">
        <v>162</v>
      </c>
      <c r="F13982" t="s">
        <v>165</v>
      </c>
      <c r="G13982" t="s">
        <v>1063</v>
      </c>
      <c r="H13982" t="s">
        <v>135</v>
      </c>
      <c r="I13982">
        <v>0</v>
      </c>
      <c r="P13982">
        <v>0.40572633331788699</v>
      </c>
      <c r="Q13982">
        <v>0</v>
      </c>
    </row>
    <row r="13983" spans="1:17">
      <c r="A13983" t="s">
        <v>122</v>
      </c>
      <c r="B13983">
        <v>2043</v>
      </c>
      <c r="C13983" t="s">
        <v>14</v>
      </c>
      <c r="D13983" t="s">
        <v>1062</v>
      </c>
      <c r="E13983" t="s">
        <v>162</v>
      </c>
      <c r="F13983" t="s">
        <v>165</v>
      </c>
      <c r="G13983" t="s">
        <v>1063</v>
      </c>
      <c r="H13983" t="s">
        <v>136</v>
      </c>
      <c r="I13983">
        <v>0</v>
      </c>
      <c r="P13983">
        <v>0.40572633331788699</v>
      </c>
      <c r="Q13983">
        <v>0</v>
      </c>
    </row>
    <row r="13984" spans="1:17">
      <c r="A13984" t="s">
        <v>122</v>
      </c>
      <c r="B13984">
        <v>2043</v>
      </c>
      <c r="C13984" t="s">
        <v>14</v>
      </c>
      <c r="D13984" t="s">
        <v>1062</v>
      </c>
      <c r="E13984" t="s">
        <v>162</v>
      </c>
      <c r="F13984" t="s">
        <v>166</v>
      </c>
      <c r="G13984" t="s">
        <v>1063</v>
      </c>
      <c r="H13984" t="s">
        <v>132</v>
      </c>
      <c r="I13984">
        <v>0</v>
      </c>
      <c r="P13984">
        <v>0.40572633331788699</v>
      </c>
      <c r="Q13984">
        <v>0</v>
      </c>
    </row>
    <row r="13985" spans="1:17">
      <c r="A13985" t="s">
        <v>122</v>
      </c>
      <c r="B13985">
        <v>2043</v>
      </c>
      <c r="C13985" t="s">
        <v>14</v>
      </c>
      <c r="D13985" t="s">
        <v>1062</v>
      </c>
      <c r="E13985" t="s">
        <v>162</v>
      </c>
      <c r="F13985" t="s">
        <v>166</v>
      </c>
      <c r="G13985" t="s">
        <v>1063</v>
      </c>
      <c r="H13985" t="s">
        <v>135</v>
      </c>
      <c r="I13985">
        <v>0</v>
      </c>
      <c r="P13985">
        <v>0.40572633331788699</v>
      </c>
      <c r="Q13985">
        <v>0</v>
      </c>
    </row>
    <row r="13986" spans="1:17">
      <c r="A13986" t="s">
        <v>122</v>
      </c>
      <c r="B13986">
        <v>2043</v>
      </c>
      <c r="C13986" t="s">
        <v>14</v>
      </c>
      <c r="D13986" t="s">
        <v>1062</v>
      </c>
      <c r="E13986" t="s">
        <v>162</v>
      </c>
      <c r="F13986" t="s">
        <v>166</v>
      </c>
      <c r="G13986" t="s">
        <v>1063</v>
      </c>
      <c r="H13986" t="s">
        <v>136</v>
      </c>
      <c r="I13986">
        <v>0</v>
      </c>
      <c r="P13986">
        <v>0.40572633331788699</v>
      </c>
      <c r="Q13986">
        <v>0</v>
      </c>
    </row>
    <row r="13987" spans="1:17">
      <c r="A13987" t="s">
        <v>122</v>
      </c>
      <c r="B13987">
        <v>2043</v>
      </c>
      <c r="C13987" t="s">
        <v>14</v>
      </c>
      <c r="D13987" t="s">
        <v>1062</v>
      </c>
      <c r="E13987" t="s">
        <v>162</v>
      </c>
      <c r="F13987" t="s">
        <v>160</v>
      </c>
      <c r="G13987" t="s">
        <v>1063</v>
      </c>
      <c r="H13987" t="s">
        <v>132</v>
      </c>
      <c r="I13987">
        <v>0</v>
      </c>
      <c r="P13987">
        <v>0.40572633331788699</v>
      </c>
      <c r="Q13987">
        <v>0</v>
      </c>
    </row>
    <row r="13988" spans="1:17">
      <c r="A13988" t="s">
        <v>122</v>
      </c>
      <c r="B13988">
        <v>2043</v>
      </c>
      <c r="C13988" t="s">
        <v>14</v>
      </c>
      <c r="D13988" t="s">
        <v>1062</v>
      </c>
      <c r="E13988" t="s">
        <v>162</v>
      </c>
      <c r="F13988" t="s">
        <v>160</v>
      </c>
      <c r="G13988" t="s">
        <v>1063</v>
      </c>
      <c r="H13988" t="s">
        <v>135</v>
      </c>
      <c r="I13988">
        <v>0</v>
      </c>
      <c r="P13988">
        <v>0.40572633331788699</v>
      </c>
      <c r="Q13988">
        <v>0</v>
      </c>
    </row>
    <row r="13989" spans="1:17">
      <c r="A13989" t="s">
        <v>122</v>
      </c>
      <c r="B13989">
        <v>2043</v>
      </c>
      <c r="C13989" t="s">
        <v>14</v>
      </c>
      <c r="D13989" t="s">
        <v>1062</v>
      </c>
      <c r="E13989" t="s">
        <v>162</v>
      </c>
      <c r="F13989" t="s">
        <v>160</v>
      </c>
      <c r="G13989" t="s">
        <v>1063</v>
      </c>
      <c r="H13989" t="s">
        <v>136</v>
      </c>
      <c r="I13989">
        <v>0</v>
      </c>
      <c r="P13989">
        <v>0.40572633331788699</v>
      </c>
      <c r="Q13989">
        <v>0</v>
      </c>
    </row>
    <row r="13990" spans="1:17">
      <c r="A13990" t="s">
        <v>122</v>
      </c>
      <c r="B13990">
        <v>2043</v>
      </c>
      <c r="C13990" t="s">
        <v>15</v>
      </c>
      <c r="D13990" t="s">
        <v>1062</v>
      </c>
      <c r="E13990" t="s">
        <v>162</v>
      </c>
      <c r="F13990" t="s">
        <v>164</v>
      </c>
      <c r="G13990" t="s">
        <v>1063</v>
      </c>
      <c r="H13990" t="s">
        <v>132</v>
      </c>
      <c r="I13990">
        <v>0</v>
      </c>
      <c r="P13990">
        <v>0.40572633331788699</v>
      </c>
      <c r="Q13990">
        <v>0</v>
      </c>
    </row>
    <row r="13991" spans="1:17">
      <c r="A13991" t="s">
        <v>122</v>
      </c>
      <c r="B13991">
        <v>2043</v>
      </c>
      <c r="C13991" t="s">
        <v>15</v>
      </c>
      <c r="D13991" t="s">
        <v>1062</v>
      </c>
      <c r="E13991" t="s">
        <v>162</v>
      </c>
      <c r="F13991" t="s">
        <v>164</v>
      </c>
      <c r="G13991" t="s">
        <v>1063</v>
      </c>
      <c r="H13991" t="s">
        <v>135</v>
      </c>
      <c r="I13991">
        <v>887937737.94017506</v>
      </c>
      <c r="P13991">
        <v>0.40572633331788699</v>
      </c>
      <c r="Q13991">
        <v>360259722.62904602</v>
      </c>
    </row>
    <row r="13992" spans="1:17">
      <c r="A13992" t="s">
        <v>122</v>
      </c>
      <c r="B13992">
        <v>2043</v>
      </c>
      <c r="C13992" t="s">
        <v>15</v>
      </c>
      <c r="D13992" t="s">
        <v>1062</v>
      </c>
      <c r="E13992" t="s">
        <v>162</v>
      </c>
      <c r="F13992" t="s">
        <v>164</v>
      </c>
      <c r="G13992" t="s">
        <v>1063</v>
      </c>
      <c r="H13992" t="s">
        <v>136</v>
      </c>
      <c r="I13992">
        <v>29039924.3520745</v>
      </c>
      <c r="P13992">
        <v>0.40572633331788699</v>
      </c>
      <c r="Q13992">
        <v>11782262.027195999</v>
      </c>
    </row>
    <row r="13993" spans="1:17">
      <c r="A13993" t="s">
        <v>122</v>
      </c>
      <c r="B13993">
        <v>2043</v>
      </c>
      <c r="C13993" t="s">
        <v>15</v>
      </c>
      <c r="D13993" t="s">
        <v>1062</v>
      </c>
      <c r="E13993" t="s">
        <v>162</v>
      </c>
      <c r="F13993" t="s">
        <v>159</v>
      </c>
      <c r="G13993" t="s">
        <v>1063</v>
      </c>
      <c r="H13993" t="s">
        <v>132</v>
      </c>
      <c r="I13993">
        <v>0</v>
      </c>
      <c r="P13993">
        <v>0.40572633331788699</v>
      </c>
      <c r="Q13993">
        <v>0</v>
      </c>
    </row>
    <row r="13994" spans="1:17">
      <c r="A13994" t="s">
        <v>122</v>
      </c>
      <c r="B13994">
        <v>2043</v>
      </c>
      <c r="C13994" t="s">
        <v>15</v>
      </c>
      <c r="D13994" t="s">
        <v>1062</v>
      </c>
      <c r="E13994" t="s">
        <v>162</v>
      </c>
      <c r="F13994" t="s">
        <v>159</v>
      </c>
      <c r="G13994" t="s">
        <v>1063</v>
      </c>
      <c r="H13994" t="s">
        <v>135</v>
      </c>
      <c r="I13994">
        <v>119338069.227368</v>
      </c>
      <c r="P13994">
        <v>0.40572633331788699</v>
      </c>
      <c r="Q13994">
        <v>48418597.252856299</v>
      </c>
    </row>
    <row r="13995" spans="1:17">
      <c r="A13995" t="s">
        <v>122</v>
      </c>
      <c r="B13995">
        <v>2043</v>
      </c>
      <c r="C13995" t="s">
        <v>15</v>
      </c>
      <c r="D13995" t="s">
        <v>1062</v>
      </c>
      <c r="E13995" t="s">
        <v>162</v>
      </c>
      <c r="F13995" t="s">
        <v>159</v>
      </c>
      <c r="G13995" t="s">
        <v>1063</v>
      </c>
      <c r="H13995" t="s">
        <v>136</v>
      </c>
      <c r="I13995">
        <v>3902940.8871896602</v>
      </c>
      <c r="P13995">
        <v>0.40572633331788699</v>
      </c>
      <c r="Q13995">
        <v>1583525.89531592</v>
      </c>
    </row>
    <row r="13996" spans="1:17">
      <c r="A13996" t="s">
        <v>122</v>
      </c>
      <c r="B13996">
        <v>2043</v>
      </c>
      <c r="C13996" t="s">
        <v>15</v>
      </c>
      <c r="D13996" t="s">
        <v>1062</v>
      </c>
      <c r="E13996" t="s">
        <v>162</v>
      </c>
      <c r="F13996" t="s">
        <v>126</v>
      </c>
      <c r="G13996" t="s">
        <v>1063</v>
      </c>
      <c r="H13996" t="s">
        <v>132</v>
      </c>
      <c r="I13996">
        <v>0</v>
      </c>
      <c r="P13996">
        <v>0.40572633331788699</v>
      </c>
      <c r="Q13996">
        <v>0</v>
      </c>
    </row>
    <row r="13997" spans="1:17">
      <c r="A13997" t="s">
        <v>122</v>
      </c>
      <c r="B13997">
        <v>2043</v>
      </c>
      <c r="C13997" t="s">
        <v>15</v>
      </c>
      <c r="D13997" t="s">
        <v>1062</v>
      </c>
      <c r="E13997" t="s">
        <v>162</v>
      </c>
      <c r="F13997" t="s">
        <v>126</v>
      </c>
      <c r="G13997" t="s">
        <v>1063</v>
      </c>
      <c r="H13997" t="s">
        <v>135</v>
      </c>
      <c r="I13997">
        <v>0</v>
      </c>
      <c r="P13997">
        <v>0.40572633331788699</v>
      </c>
      <c r="Q13997">
        <v>0</v>
      </c>
    </row>
    <row r="13998" spans="1:17">
      <c r="A13998" t="s">
        <v>122</v>
      </c>
      <c r="B13998">
        <v>2043</v>
      </c>
      <c r="C13998" t="s">
        <v>15</v>
      </c>
      <c r="D13998" t="s">
        <v>1062</v>
      </c>
      <c r="E13998" t="s">
        <v>162</v>
      </c>
      <c r="F13998" t="s">
        <v>126</v>
      </c>
      <c r="G13998" t="s">
        <v>1063</v>
      </c>
      <c r="H13998" t="s">
        <v>136</v>
      </c>
      <c r="I13998">
        <v>0</v>
      </c>
      <c r="P13998">
        <v>0.40572633331788699</v>
      </c>
      <c r="Q13998">
        <v>0</v>
      </c>
    </row>
    <row r="13999" spans="1:17">
      <c r="A13999" t="s">
        <v>122</v>
      </c>
      <c r="B13999">
        <v>2043</v>
      </c>
      <c r="C13999" t="s">
        <v>15</v>
      </c>
      <c r="D13999" t="s">
        <v>1062</v>
      </c>
      <c r="E13999" t="s">
        <v>162</v>
      </c>
      <c r="F13999" t="s">
        <v>165</v>
      </c>
      <c r="G13999" t="s">
        <v>1063</v>
      </c>
      <c r="H13999" t="s">
        <v>132</v>
      </c>
      <c r="I13999">
        <v>0</v>
      </c>
      <c r="P13999">
        <v>0.40572633331788699</v>
      </c>
      <c r="Q13999">
        <v>0</v>
      </c>
    </row>
    <row r="14000" spans="1:17">
      <c r="A14000" t="s">
        <v>122</v>
      </c>
      <c r="B14000">
        <v>2043</v>
      </c>
      <c r="C14000" t="s">
        <v>15</v>
      </c>
      <c r="D14000" t="s">
        <v>1062</v>
      </c>
      <c r="E14000" t="s">
        <v>162</v>
      </c>
      <c r="F14000" t="s">
        <v>165</v>
      </c>
      <c r="G14000" t="s">
        <v>1063</v>
      </c>
      <c r="H14000" t="s">
        <v>135</v>
      </c>
      <c r="I14000">
        <v>5522714443.0854597</v>
      </c>
      <c r="P14000">
        <v>0.40572633331788699</v>
      </c>
      <c r="Q14000">
        <v>2240710680.9548001</v>
      </c>
    </row>
    <row r="14001" spans="1:17">
      <c r="A14001" t="s">
        <v>122</v>
      </c>
      <c r="B14001">
        <v>2043</v>
      </c>
      <c r="C14001" t="s">
        <v>15</v>
      </c>
      <c r="D14001" t="s">
        <v>1062</v>
      </c>
      <c r="E14001" t="s">
        <v>162</v>
      </c>
      <c r="F14001" t="s">
        <v>165</v>
      </c>
      <c r="G14001" t="s">
        <v>1063</v>
      </c>
      <c r="H14001" t="s">
        <v>136</v>
      </c>
      <c r="I14001">
        <v>180619882.21984601</v>
      </c>
      <c r="P14001">
        <v>0.40572633331788699</v>
      </c>
      <c r="Q14001">
        <v>73282242.537366897</v>
      </c>
    </row>
    <row r="14002" spans="1:17">
      <c r="A14002" t="s">
        <v>122</v>
      </c>
      <c r="B14002">
        <v>2043</v>
      </c>
      <c r="C14002" t="s">
        <v>15</v>
      </c>
      <c r="D14002" t="s">
        <v>1062</v>
      </c>
      <c r="E14002" t="s">
        <v>162</v>
      </c>
      <c r="F14002" t="s">
        <v>166</v>
      </c>
      <c r="G14002" t="s">
        <v>1063</v>
      </c>
      <c r="H14002" t="s">
        <v>132</v>
      </c>
      <c r="I14002">
        <v>0</v>
      </c>
      <c r="P14002">
        <v>0.40572633331788699</v>
      </c>
      <c r="Q14002">
        <v>0</v>
      </c>
    </row>
    <row r="14003" spans="1:17">
      <c r="A14003" t="s">
        <v>122</v>
      </c>
      <c r="B14003">
        <v>2043</v>
      </c>
      <c r="C14003" t="s">
        <v>15</v>
      </c>
      <c r="D14003" t="s">
        <v>1062</v>
      </c>
      <c r="E14003" t="s">
        <v>162</v>
      </c>
      <c r="F14003" t="s">
        <v>166</v>
      </c>
      <c r="G14003" t="s">
        <v>1063</v>
      </c>
      <c r="H14003" t="s">
        <v>135</v>
      </c>
      <c r="I14003">
        <v>0</v>
      </c>
      <c r="P14003">
        <v>0.40572633331788699</v>
      </c>
      <c r="Q14003">
        <v>0</v>
      </c>
    </row>
    <row r="14004" spans="1:17">
      <c r="A14004" t="s">
        <v>122</v>
      </c>
      <c r="B14004">
        <v>2043</v>
      </c>
      <c r="C14004" t="s">
        <v>15</v>
      </c>
      <c r="D14004" t="s">
        <v>1062</v>
      </c>
      <c r="E14004" t="s">
        <v>162</v>
      </c>
      <c r="F14004" t="s">
        <v>166</v>
      </c>
      <c r="G14004" t="s">
        <v>1063</v>
      </c>
      <c r="H14004" t="s">
        <v>136</v>
      </c>
      <c r="I14004">
        <v>0</v>
      </c>
      <c r="P14004">
        <v>0.40572633331788699</v>
      </c>
      <c r="Q14004">
        <v>0</v>
      </c>
    </row>
    <row r="14005" spans="1:17">
      <c r="A14005" t="s">
        <v>122</v>
      </c>
      <c r="B14005">
        <v>2043</v>
      </c>
      <c r="C14005" t="s">
        <v>15</v>
      </c>
      <c r="D14005" t="s">
        <v>1062</v>
      </c>
      <c r="E14005" t="s">
        <v>162</v>
      </c>
      <c r="F14005" t="s">
        <v>160</v>
      </c>
      <c r="G14005" t="s">
        <v>1063</v>
      </c>
      <c r="H14005" t="s">
        <v>132</v>
      </c>
      <c r="I14005">
        <v>0</v>
      </c>
      <c r="P14005">
        <v>0.40572633331788699</v>
      </c>
      <c r="Q14005">
        <v>0</v>
      </c>
    </row>
    <row r="14006" spans="1:17">
      <c r="A14006" t="s">
        <v>122</v>
      </c>
      <c r="B14006">
        <v>2043</v>
      </c>
      <c r="C14006" t="s">
        <v>15</v>
      </c>
      <c r="D14006" t="s">
        <v>1062</v>
      </c>
      <c r="E14006" t="s">
        <v>162</v>
      </c>
      <c r="F14006" t="s">
        <v>160</v>
      </c>
      <c r="G14006" t="s">
        <v>1063</v>
      </c>
      <c r="H14006" t="s">
        <v>135</v>
      </c>
      <c r="I14006">
        <v>0</v>
      </c>
      <c r="P14006">
        <v>0.40572633331788699</v>
      </c>
      <c r="Q14006">
        <v>0</v>
      </c>
    </row>
    <row r="14007" spans="1:17">
      <c r="A14007" t="s">
        <v>122</v>
      </c>
      <c r="B14007">
        <v>2043</v>
      </c>
      <c r="C14007" t="s">
        <v>15</v>
      </c>
      <c r="D14007" t="s">
        <v>1062</v>
      </c>
      <c r="E14007" t="s">
        <v>162</v>
      </c>
      <c r="F14007" t="s">
        <v>160</v>
      </c>
      <c r="G14007" t="s">
        <v>1063</v>
      </c>
      <c r="H14007" t="s">
        <v>136</v>
      </c>
      <c r="I14007">
        <v>0</v>
      </c>
      <c r="P14007">
        <v>0.40572633331788699</v>
      </c>
      <c r="Q14007">
        <v>0</v>
      </c>
    </row>
    <row r="14008" spans="1:17">
      <c r="A14008" t="s">
        <v>122</v>
      </c>
      <c r="B14008">
        <v>2043</v>
      </c>
      <c r="C14008" t="s">
        <v>156</v>
      </c>
      <c r="D14008" t="s">
        <v>1066</v>
      </c>
      <c r="E14008" t="s">
        <v>167</v>
      </c>
      <c r="F14008" t="s">
        <v>164</v>
      </c>
      <c r="G14008" t="s">
        <v>158</v>
      </c>
      <c r="H14008" t="s">
        <v>132</v>
      </c>
      <c r="I14008">
        <v>0</v>
      </c>
      <c r="P14008">
        <v>0.40572633331788699</v>
      </c>
      <c r="Q14008">
        <v>0</v>
      </c>
    </row>
    <row r="14009" spans="1:17">
      <c r="A14009" t="s">
        <v>122</v>
      </c>
      <c r="B14009">
        <v>2043</v>
      </c>
      <c r="C14009" t="s">
        <v>156</v>
      </c>
      <c r="D14009" t="s">
        <v>1066</v>
      </c>
      <c r="E14009" t="s">
        <v>167</v>
      </c>
      <c r="F14009" t="s">
        <v>164</v>
      </c>
      <c r="G14009" t="s">
        <v>158</v>
      </c>
      <c r="H14009" t="s">
        <v>135</v>
      </c>
      <c r="I14009">
        <v>0</v>
      </c>
      <c r="P14009">
        <v>0.40572633331788699</v>
      </c>
      <c r="Q14009">
        <v>0</v>
      </c>
    </row>
    <row r="14010" spans="1:17">
      <c r="A14010" t="s">
        <v>122</v>
      </c>
      <c r="B14010">
        <v>2043</v>
      </c>
      <c r="C14010" t="s">
        <v>156</v>
      </c>
      <c r="D14010" t="s">
        <v>1066</v>
      </c>
      <c r="E14010" t="s">
        <v>167</v>
      </c>
      <c r="F14010" t="s">
        <v>164</v>
      </c>
      <c r="G14010" t="s">
        <v>158</v>
      </c>
      <c r="H14010" t="s">
        <v>136</v>
      </c>
      <c r="I14010">
        <v>0</v>
      </c>
      <c r="P14010">
        <v>0.40572633331788699</v>
      </c>
      <c r="Q14010">
        <v>0</v>
      </c>
    </row>
    <row r="14011" spans="1:17">
      <c r="A14011" t="s">
        <v>122</v>
      </c>
      <c r="B14011">
        <v>2043</v>
      </c>
      <c r="C14011" t="s">
        <v>156</v>
      </c>
      <c r="D14011" t="s">
        <v>1066</v>
      </c>
      <c r="E14011" t="s">
        <v>167</v>
      </c>
      <c r="F14011" t="s">
        <v>159</v>
      </c>
      <c r="G14011" t="s">
        <v>158</v>
      </c>
      <c r="H14011" t="s">
        <v>132</v>
      </c>
      <c r="I14011">
        <v>0</v>
      </c>
      <c r="P14011">
        <v>0.40572633331788699</v>
      </c>
      <c r="Q14011">
        <v>0</v>
      </c>
    </row>
    <row r="14012" spans="1:17">
      <c r="A14012" t="s">
        <v>122</v>
      </c>
      <c r="B14012">
        <v>2043</v>
      </c>
      <c r="C14012" t="s">
        <v>156</v>
      </c>
      <c r="D14012" t="s">
        <v>1066</v>
      </c>
      <c r="E14012" t="s">
        <v>167</v>
      </c>
      <c r="F14012" t="s">
        <v>159</v>
      </c>
      <c r="G14012" t="s">
        <v>158</v>
      </c>
      <c r="H14012" t="s">
        <v>135</v>
      </c>
      <c r="I14012">
        <v>0</v>
      </c>
      <c r="P14012">
        <v>0.40572633331788699</v>
      </c>
      <c r="Q14012">
        <v>0</v>
      </c>
    </row>
    <row r="14013" spans="1:17">
      <c r="A14013" t="s">
        <v>122</v>
      </c>
      <c r="B14013">
        <v>2043</v>
      </c>
      <c r="C14013" t="s">
        <v>156</v>
      </c>
      <c r="D14013" t="s">
        <v>1066</v>
      </c>
      <c r="E14013" t="s">
        <v>167</v>
      </c>
      <c r="F14013" t="s">
        <v>159</v>
      </c>
      <c r="G14013" t="s">
        <v>158</v>
      </c>
      <c r="H14013" t="s">
        <v>136</v>
      </c>
      <c r="I14013">
        <v>0</v>
      </c>
      <c r="P14013">
        <v>0.40572633331788699</v>
      </c>
      <c r="Q14013">
        <v>0</v>
      </c>
    </row>
    <row r="14014" spans="1:17">
      <c r="A14014" t="s">
        <v>122</v>
      </c>
      <c r="B14014">
        <v>2043</v>
      </c>
      <c r="C14014" t="s">
        <v>156</v>
      </c>
      <c r="D14014" t="s">
        <v>1066</v>
      </c>
      <c r="E14014" t="s">
        <v>167</v>
      </c>
      <c r="F14014" t="s">
        <v>126</v>
      </c>
      <c r="G14014" t="s">
        <v>158</v>
      </c>
      <c r="H14014" t="s">
        <v>132</v>
      </c>
      <c r="I14014">
        <v>0</v>
      </c>
      <c r="P14014">
        <v>0.40572633331788699</v>
      </c>
      <c r="Q14014">
        <v>0</v>
      </c>
    </row>
    <row r="14015" spans="1:17">
      <c r="A14015" t="s">
        <v>122</v>
      </c>
      <c r="B14015">
        <v>2043</v>
      </c>
      <c r="C14015" t="s">
        <v>156</v>
      </c>
      <c r="D14015" t="s">
        <v>1066</v>
      </c>
      <c r="E14015" t="s">
        <v>167</v>
      </c>
      <c r="F14015" t="s">
        <v>126</v>
      </c>
      <c r="G14015" t="s">
        <v>158</v>
      </c>
      <c r="H14015" t="s">
        <v>135</v>
      </c>
      <c r="I14015">
        <v>0</v>
      </c>
      <c r="P14015">
        <v>0.40572633331788699</v>
      </c>
      <c r="Q14015">
        <v>0</v>
      </c>
    </row>
    <row r="14016" spans="1:17">
      <c r="A14016" t="s">
        <v>122</v>
      </c>
      <c r="B14016">
        <v>2043</v>
      </c>
      <c r="C14016" t="s">
        <v>156</v>
      </c>
      <c r="D14016" t="s">
        <v>1066</v>
      </c>
      <c r="E14016" t="s">
        <v>167</v>
      </c>
      <c r="F14016" t="s">
        <v>126</v>
      </c>
      <c r="G14016" t="s">
        <v>158</v>
      </c>
      <c r="H14016" t="s">
        <v>136</v>
      </c>
      <c r="I14016">
        <v>0</v>
      </c>
      <c r="P14016">
        <v>0.40572633331788699</v>
      </c>
      <c r="Q14016">
        <v>0</v>
      </c>
    </row>
    <row r="14017" spans="1:17">
      <c r="A14017" t="s">
        <v>122</v>
      </c>
      <c r="B14017">
        <v>2043</v>
      </c>
      <c r="C14017" t="s">
        <v>156</v>
      </c>
      <c r="D14017" t="s">
        <v>1066</v>
      </c>
      <c r="E14017" t="s">
        <v>167</v>
      </c>
      <c r="F14017" t="s">
        <v>165</v>
      </c>
      <c r="G14017" t="s">
        <v>158</v>
      </c>
      <c r="H14017" t="s">
        <v>132</v>
      </c>
      <c r="I14017">
        <v>0</v>
      </c>
      <c r="P14017">
        <v>0.40572633331788699</v>
      </c>
      <c r="Q14017">
        <v>0</v>
      </c>
    </row>
    <row r="14018" spans="1:17">
      <c r="A14018" t="s">
        <v>122</v>
      </c>
      <c r="B14018">
        <v>2043</v>
      </c>
      <c r="C14018" t="s">
        <v>156</v>
      </c>
      <c r="D14018" t="s">
        <v>1066</v>
      </c>
      <c r="E14018" t="s">
        <v>167</v>
      </c>
      <c r="F14018" t="s">
        <v>165</v>
      </c>
      <c r="G14018" t="s">
        <v>158</v>
      </c>
      <c r="H14018" t="s">
        <v>135</v>
      </c>
      <c r="I14018">
        <v>0</v>
      </c>
      <c r="P14018">
        <v>0.40572633331788699</v>
      </c>
      <c r="Q14018">
        <v>0</v>
      </c>
    </row>
    <row r="14019" spans="1:17">
      <c r="A14019" t="s">
        <v>122</v>
      </c>
      <c r="B14019">
        <v>2043</v>
      </c>
      <c r="C14019" t="s">
        <v>156</v>
      </c>
      <c r="D14019" t="s">
        <v>1066</v>
      </c>
      <c r="E14019" t="s">
        <v>167</v>
      </c>
      <c r="F14019" t="s">
        <v>165</v>
      </c>
      <c r="G14019" t="s">
        <v>158</v>
      </c>
      <c r="H14019" t="s">
        <v>136</v>
      </c>
      <c r="I14019">
        <v>0</v>
      </c>
      <c r="P14019">
        <v>0.40572633331788699</v>
      </c>
      <c r="Q14019">
        <v>0</v>
      </c>
    </row>
    <row r="14020" spans="1:17">
      <c r="A14020" t="s">
        <v>122</v>
      </c>
      <c r="B14020">
        <v>2043</v>
      </c>
      <c r="C14020" t="s">
        <v>156</v>
      </c>
      <c r="D14020" t="s">
        <v>1066</v>
      </c>
      <c r="E14020" t="s">
        <v>167</v>
      </c>
      <c r="F14020" t="s">
        <v>166</v>
      </c>
      <c r="G14020" t="s">
        <v>158</v>
      </c>
      <c r="H14020" t="s">
        <v>132</v>
      </c>
      <c r="I14020">
        <v>0</v>
      </c>
      <c r="P14020">
        <v>0.40572633331788699</v>
      </c>
      <c r="Q14020">
        <v>0</v>
      </c>
    </row>
    <row r="14021" spans="1:17">
      <c r="A14021" t="s">
        <v>122</v>
      </c>
      <c r="B14021">
        <v>2043</v>
      </c>
      <c r="C14021" t="s">
        <v>156</v>
      </c>
      <c r="D14021" t="s">
        <v>1066</v>
      </c>
      <c r="E14021" t="s">
        <v>167</v>
      </c>
      <c r="F14021" t="s">
        <v>166</v>
      </c>
      <c r="G14021" t="s">
        <v>158</v>
      </c>
      <c r="H14021" t="s">
        <v>135</v>
      </c>
      <c r="I14021">
        <v>0</v>
      </c>
      <c r="P14021">
        <v>0.40572633331788699</v>
      </c>
      <c r="Q14021">
        <v>0</v>
      </c>
    </row>
    <row r="14022" spans="1:17">
      <c r="A14022" t="s">
        <v>122</v>
      </c>
      <c r="B14022">
        <v>2043</v>
      </c>
      <c r="C14022" t="s">
        <v>156</v>
      </c>
      <c r="D14022" t="s">
        <v>1066</v>
      </c>
      <c r="E14022" t="s">
        <v>167</v>
      </c>
      <c r="F14022" t="s">
        <v>166</v>
      </c>
      <c r="G14022" t="s">
        <v>158</v>
      </c>
      <c r="H14022" t="s">
        <v>136</v>
      </c>
      <c r="I14022">
        <v>0</v>
      </c>
      <c r="P14022">
        <v>0.40572633331788699</v>
      </c>
      <c r="Q14022">
        <v>0</v>
      </c>
    </row>
    <row r="14023" spans="1:17">
      <c r="A14023" t="s">
        <v>122</v>
      </c>
      <c r="B14023">
        <v>2043</v>
      </c>
      <c r="C14023" t="s">
        <v>156</v>
      </c>
      <c r="D14023" t="s">
        <v>1066</v>
      </c>
      <c r="E14023" t="s">
        <v>167</v>
      </c>
      <c r="F14023" t="s">
        <v>160</v>
      </c>
      <c r="G14023" t="s">
        <v>158</v>
      </c>
      <c r="H14023" t="s">
        <v>132</v>
      </c>
      <c r="I14023">
        <v>0</v>
      </c>
      <c r="P14023">
        <v>0.40572633331788699</v>
      </c>
      <c r="Q14023">
        <v>0</v>
      </c>
    </row>
    <row r="14024" spans="1:17">
      <c r="A14024" t="s">
        <v>122</v>
      </c>
      <c r="B14024">
        <v>2043</v>
      </c>
      <c r="C14024" t="s">
        <v>156</v>
      </c>
      <c r="D14024" t="s">
        <v>1066</v>
      </c>
      <c r="E14024" t="s">
        <v>167</v>
      </c>
      <c r="F14024" t="s">
        <v>160</v>
      </c>
      <c r="G14024" t="s">
        <v>158</v>
      </c>
      <c r="H14024" t="s">
        <v>135</v>
      </c>
      <c r="I14024">
        <v>0</v>
      </c>
      <c r="P14024">
        <v>0.40572633331788699</v>
      </c>
      <c r="Q14024">
        <v>0</v>
      </c>
    </row>
    <row r="14025" spans="1:17">
      <c r="A14025" t="s">
        <v>122</v>
      </c>
      <c r="B14025">
        <v>2043</v>
      </c>
      <c r="C14025" t="s">
        <v>156</v>
      </c>
      <c r="D14025" t="s">
        <v>1066</v>
      </c>
      <c r="E14025" t="s">
        <v>167</v>
      </c>
      <c r="F14025" t="s">
        <v>160</v>
      </c>
      <c r="G14025" t="s">
        <v>158</v>
      </c>
      <c r="H14025" t="s">
        <v>136</v>
      </c>
      <c r="I14025">
        <v>0</v>
      </c>
      <c r="P14025">
        <v>0.40572633331788699</v>
      </c>
      <c r="Q14025">
        <v>0</v>
      </c>
    </row>
    <row r="14026" spans="1:17">
      <c r="A14026" t="s">
        <v>122</v>
      </c>
      <c r="B14026">
        <v>2043</v>
      </c>
      <c r="C14026" t="s">
        <v>157</v>
      </c>
      <c r="D14026" t="s">
        <v>1066</v>
      </c>
      <c r="E14026" t="s">
        <v>167</v>
      </c>
      <c r="F14026" t="s">
        <v>164</v>
      </c>
      <c r="G14026" t="s">
        <v>158</v>
      </c>
      <c r="H14026" t="s">
        <v>132</v>
      </c>
      <c r="I14026">
        <v>0</v>
      </c>
      <c r="P14026">
        <v>0.40572633331788699</v>
      </c>
      <c r="Q14026">
        <v>0</v>
      </c>
    </row>
    <row r="14027" spans="1:17">
      <c r="A14027" t="s">
        <v>122</v>
      </c>
      <c r="B14027">
        <v>2043</v>
      </c>
      <c r="C14027" t="s">
        <v>157</v>
      </c>
      <c r="D14027" t="s">
        <v>1066</v>
      </c>
      <c r="E14027" t="s">
        <v>167</v>
      </c>
      <c r="F14027" t="s">
        <v>164</v>
      </c>
      <c r="G14027" t="s">
        <v>158</v>
      </c>
      <c r="H14027" t="s">
        <v>135</v>
      </c>
      <c r="I14027">
        <v>0</v>
      </c>
      <c r="P14027">
        <v>0.40572633331788699</v>
      </c>
      <c r="Q14027">
        <v>0</v>
      </c>
    </row>
    <row r="14028" spans="1:17">
      <c r="A14028" t="s">
        <v>122</v>
      </c>
      <c r="B14028">
        <v>2043</v>
      </c>
      <c r="C14028" t="s">
        <v>157</v>
      </c>
      <c r="D14028" t="s">
        <v>1066</v>
      </c>
      <c r="E14028" t="s">
        <v>167</v>
      </c>
      <c r="F14028" t="s">
        <v>164</v>
      </c>
      <c r="G14028" t="s">
        <v>158</v>
      </c>
      <c r="H14028" t="s">
        <v>136</v>
      </c>
      <c r="I14028">
        <v>0</v>
      </c>
      <c r="P14028">
        <v>0.40572633331788699</v>
      </c>
      <c r="Q14028">
        <v>0</v>
      </c>
    </row>
    <row r="14029" spans="1:17">
      <c r="A14029" t="s">
        <v>122</v>
      </c>
      <c r="B14029">
        <v>2043</v>
      </c>
      <c r="C14029" t="s">
        <v>157</v>
      </c>
      <c r="D14029" t="s">
        <v>1066</v>
      </c>
      <c r="E14029" t="s">
        <v>167</v>
      </c>
      <c r="F14029" t="s">
        <v>159</v>
      </c>
      <c r="G14029" t="s">
        <v>158</v>
      </c>
      <c r="H14029" t="s">
        <v>132</v>
      </c>
      <c r="I14029">
        <v>0</v>
      </c>
      <c r="P14029">
        <v>0.40572633331788699</v>
      </c>
      <c r="Q14029">
        <v>0</v>
      </c>
    </row>
    <row r="14030" spans="1:17">
      <c r="A14030" t="s">
        <v>122</v>
      </c>
      <c r="B14030">
        <v>2043</v>
      </c>
      <c r="C14030" t="s">
        <v>157</v>
      </c>
      <c r="D14030" t="s">
        <v>1066</v>
      </c>
      <c r="E14030" t="s">
        <v>167</v>
      </c>
      <c r="F14030" t="s">
        <v>159</v>
      </c>
      <c r="G14030" t="s">
        <v>158</v>
      </c>
      <c r="H14030" t="s">
        <v>135</v>
      </c>
      <c r="I14030">
        <v>0</v>
      </c>
      <c r="P14030">
        <v>0.40572633331788699</v>
      </c>
      <c r="Q14030">
        <v>0</v>
      </c>
    </row>
    <row r="14031" spans="1:17">
      <c r="A14031" t="s">
        <v>122</v>
      </c>
      <c r="B14031">
        <v>2043</v>
      </c>
      <c r="C14031" t="s">
        <v>157</v>
      </c>
      <c r="D14031" t="s">
        <v>1066</v>
      </c>
      <c r="E14031" t="s">
        <v>167</v>
      </c>
      <c r="F14031" t="s">
        <v>159</v>
      </c>
      <c r="G14031" t="s">
        <v>158</v>
      </c>
      <c r="H14031" t="s">
        <v>136</v>
      </c>
      <c r="I14031">
        <v>0</v>
      </c>
      <c r="P14031">
        <v>0.40572633331788699</v>
      </c>
      <c r="Q14031">
        <v>0</v>
      </c>
    </row>
    <row r="14032" spans="1:17">
      <c r="A14032" t="s">
        <v>122</v>
      </c>
      <c r="B14032">
        <v>2043</v>
      </c>
      <c r="C14032" t="s">
        <v>157</v>
      </c>
      <c r="D14032" t="s">
        <v>1066</v>
      </c>
      <c r="E14032" t="s">
        <v>167</v>
      </c>
      <c r="F14032" t="s">
        <v>126</v>
      </c>
      <c r="G14032" t="s">
        <v>158</v>
      </c>
      <c r="H14032" t="s">
        <v>132</v>
      </c>
      <c r="I14032">
        <v>0</v>
      </c>
      <c r="P14032">
        <v>0.40572633331788699</v>
      </c>
      <c r="Q14032">
        <v>0</v>
      </c>
    </row>
    <row r="14033" spans="1:17">
      <c r="A14033" t="s">
        <v>122</v>
      </c>
      <c r="B14033">
        <v>2043</v>
      </c>
      <c r="C14033" t="s">
        <v>157</v>
      </c>
      <c r="D14033" t="s">
        <v>1066</v>
      </c>
      <c r="E14033" t="s">
        <v>167</v>
      </c>
      <c r="F14033" t="s">
        <v>126</v>
      </c>
      <c r="G14033" t="s">
        <v>158</v>
      </c>
      <c r="H14033" t="s">
        <v>135</v>
      </c>
      <c r="I14033">
        <v>0</v>
      </c>
      <c r="P14033">
        <v>0.40572633331788699</v>
      </c>
      <c r="Q14033">
        <v>0</v>
      </c>
    </row>
    <row r="14034" spans="1:17">
      <c r="A14034" t="s">
        <v>122</v>
      </c>
      <c r="B14034">
        <v>2043</v>
      </c>
      <c r="C14034" t="s">
        <v>157</v>
      </c>
      <c r="D14034" t="s">
        <v>1066</v>
      </c>
      <c r="E14034" t="s">
        <v>167</v>
      </c>
      <c r="F14034" t="s">
        <v>126</v>
      </c>
      <c r="G14034" t="s">
        <v>158</v>
      </c>
      <c r="H14034" t="s">
        <v>136</v>
      </c>
      <c r="I14034">
        <v>0</v>
      </c>
      <c r="P14034">
        <v>0.40572633331788699</v>
      </c>
      <c r="Q14034">
        <v>0</v>
      </c>
    </row>
    <row r="14035" spans="1:17">
      <c r="A14035" t="s">
        <v>122</v>
      </c>
      <c r="B14035">
        <v>2043</v>
      </c>
      <c r="C14035" t="s">
        <v>157</v>
      </c>
      <c r="D14035" t="s">
        <v>1066</v>
      </c>
      <c r="E14035" t="s">
        <v>167</v>
      </c>
      <c r="F14035" t="s">
        <v>165</v>
      </c>
      <c r="G14035" t="s">
        <v>158</v>
      </c>
      <c r="H14035" t="s">
        <v>132</v>
      </c>
      <c r="I14035">
        <v>0</v>
      </c>
      <c r="P14035">
        <v>0.40572633331788699</v>
      </c>
      <c r="Q14035">
        <v>0</v>
      </c>
    </row>
    <row r="14036" spans="1:17">
      <c r="A14036" t="s">
        <v>122</v>
      </c>
      <c r="B14036">
        <v>2043</v>
      </c>
      <c r="C14036" t="s">
        <v>157</v>
      </c>
      <c r="D14036" t="s">
        <v>1066</v>
      </c>
      <c r="E14036" t="s">
        <v>167</v>
      </c>
      <c r="F14036" t="s">
        <v>165</v>
      </c>
      <c r="G14036" t="s">
        <v>158</v>
      </c>
      <c r="H14036" t="s">
        <v>135</v>
      </c>
      <c r="I14036">
        <v>0</v>
      </c>
      <c r="P14036">
        <v>0.40572633331788699</v>
      </c>
      <c r="Q14036">
        <v>0</v>
      </c>
    </row>
    <row r="14037" spans="1:17">
      <c r="A14037" t="s">
        <v>122</v>
      </c>
      <c r="B14037">
        <v>2043</v>
      </c>
      <c r="C14037" t="s">
        <v>157</v>
      </c>
      <c r="D14037" t="s">
        <v>1066</v>
      </c>
      <c r="E14037" t="s">
        <v>167</v>
      </c>
      <c r="F14037" t="s">
        <v>165</v>
      </c>
      <c r="G14037" t="s">
        <v>158</v>
      </c>
      <c r="H14037" t="s">
        <v>136</v>
      </c>
      <c r="I14037">
        <v>0</v>
      </c>
      <c r="P14037">
        <v>0.40572633331788699</v>
      </c>
      <c r="Q14037">
        <v>0</v>
      </c>
    </row>
    <row r="14038" spans="1:17">
      <c r="A14038" t="s">
        <v>122</v>
      </c>
      <c r="B14038">
        <v>2043</v>
      </c>
      <c r="C14038" t="s">
        <v>157</v>
      </c>
      <c r="D14038" t="s">
        <v>1066</v>
      </c>
      <c r="E14038" t="s">
        <v>167</v>
      </c>
      <c r="F14038" t="s">
        <v>166</v>
      </c>
      <c r="G14038" t="s">
        <v>158</v>
      </c>
      <c r="H14038" t="s">
        <v>132</v>
      </c>
      <c r="I14038">
        <v>0</v>
      </c>
      <c r="P14038">
        <v>0.40572633331788699</v>
      </c>
      <c r="Q14038">
        <v>0</v>
      </c>
    </row>
    <row r="14039" spans="1:17">
      <c r="A14039" t="s">
        <v>122</v>
      </c>
      <c r="B14039">
        <v>2043</v>
      </c>
      <c r="C14039" t="s">
        <v>157</v>
      </c>
      <c r="D14039" t="s">
        <v>1066</v>
      </c>
      <c r="E14039" t="s">
        <v>167</v>
      </c>
      <c r="F14039" t="s">
        <v>166</v>
      </c>
      <c r="G14039" t="s">
        <v>158</v>
      </c>
      <c r="H14039" t="s">
        <v>135</v>
      </c>
      <c r="I14039">
        <v>0</v>
      </c>
      <c r="P14039">
        <v>0.40572633331788699</v>
      </c>
      <c r="Q14039">
        <v>0</v>
      </c>
    </row>
    <row r="14040" spans="1:17">
      <c r="A14040" t="s">
        <v>122</v>
      </c>
      <c r="B14040">
        <v>2043</v>
      </c>
      <c r="C14040" t="s">
        <v>157</v>
      </c>
      <c r="D14040" t="s">
        <v>1066</v>
      </c>
      <c r="E14040" t="s">
        <v>167</v>
      </c>
      <c r="F14040" t="s">
        <v>166</v>
      </c>
      <c r="G14040" t="s">
        <v>158</v>
      </c>
      <c r="H14040" t="s">
        <v>136</v>
      </c>
      <c r="I14040">
        <v>0</v>
      </c>
      <c r="P14040">
        <v>0.40572633331788699</v>
      </c>
      <c r="Q14040">
        <v>0</v>
      </c>
    </row>
    <row r="14041" spans="1:17">
      <c r="A14041" t="s">
        <v>122</v>
      </c>
      <c r="B14041">
        <v>2043</v>
      </c>
      <c r="C14041" t="s">
        <v>157</v>
      </c>
      <c r="D14041" t="s">
        <v>1066</v>
      </c>
      <c r="E14041" t="s">
        <v>167</v>
      </c>
      <c r="F14041" t="s">
        <v>160</v>
      </c>
      <c r="G14041" t="s">
        <v>158</v>
      </c>
      <c r="H14041" t="s">
        <v>132</v>
      </c>
      <c r="I14041">
        <v>0</v>
      </c>
      <c r="P14041">
        <v>0.40572633331788699</v>
      </c>
      <c r="Q14041">
        <v>0</v>
      </c>
    </row>
    <row r="14042" spans="1:17">
      <c r="A14042" t="s">
        <v>122</v>
      </c>
      <c r="B14042">
        <v>2043</v>
      </c>
      <c r="C14042" t="s">
        <v>157</v>
      </c>
      <c r="D14042" t="s">
        <v>1066</v>
      </c>
      <c r="E14042" t="s">
        <v>167</v>
      </c>
      <c r="F14042" t="s">
        <v>160</v>
      </c>
      <c r="G14042" t="s">
        <v>158</v>
      </c>
      <c r="H14042" t="s">
        <v>135</v>
      </c>
      <c r="I14042">
        <v>44020984.936558701</v>
      </c>
      <c r="P14042">
        <v>0.40572633331788699</v>
      </c>
      <c r="Q14042">
        <v>17860472.807351898</v>
      </c>
    </row>
    <row r="14043" spans="1:17">
      <c r="A14043" t="s">
        <v>122</v>
      </c>
      <c r="B14043">
        <v>2043</v>
      </c>
      <c r="C14043" t="s">
        <v>157</v>
      </c>
      <c r="D14043" t="s">
        <v>1066</v>
      </c>
      <c r="E14043" t="s">
        <v>167</v>
      </c>
      <c r="F14043" t="s">
        <v>160</v>
      </c>
      <c r="G14043" t="s">
        <v>158</v>
      </c>
      <c r="H14043" t="s">
        <v>136</v>
      </c>
      <c r="I14043">
        <v>0</v>
      </c>
      <c r="P14043">
        <v>0.40572633331788699</v>
      </c>
      <c r="Q14043">
        <v>0</v>
      </c>
    </row>
    <row r="14044" spans="1:17">
      <c r="A14044" t="s">
        <v>122</v>
      </c>
      <c r="B14044">
        <v>2043</v>
      </c>
      <c r="C14044" t="s">
        <v>140</v>
      </c>
      <c r="D14044" t="s">
        <v>1064</v>
      </c>
      <c r="E14044" t="s">
        <v>167</v>
      </c>
      <c r="F14044" t="s">
        <v>164</v>
      </c>
      <c r="G14044" t="s">
        <v>1065</v>
      </c>
      <c r="H14044" t="s">
        <v>132</v>
      </c>
      <c r="I14044">
        <v>0</v>
      </c>
      <c r="P14044">
        <v>0.40572633331788699</v>
      </c>
      <c r="Q14044">
        <v>0</v>
      </c>
    </row>
    <row r="14045" spans="1:17">
      <c r="A14045" t="s">
        <v>122</v>
      </c>
      <c r="B14045">
        <v>2043</v>
      </c>
      <c r="C14045" t="s">
        <v>140</v>
      </c>
      <c r="D14045" t="s">
        <v>1064</v>
      </c>
      <c r="E14045" t="s">
        <v>167</v>
      </c>
      <c r="F14045" t="s">
        <v>164</v>
      </c>
      <c r="G14045" t="s">
        <v>1065</v>
      </c>
      <c r="H14045" t="s">
        <v>135</v>
      </c>
      <c r="I14045">
        <v>0</v>
      </c>
      <c r="P14045">
        <v>0.40572633331788699</v>
      </c>
      <c r="Q14045">
        <v>0</v>
      </c>
    </row>
    <row r="14046" spans="1:17">
      <c r="A14046" t="s">
        <v>122</v>
      </c>
      <c r="B14046">
        <v>2043</v>
      </c>
      <c r="C14046" t="s">
        <v>140</v>
      </c>
      <c r="D14046" t="s">
        <v>1064</v>
      </c>
      <c r="E14046" t="s">
        <v>167</v>
      </c>
      <c r="F14046" t="s">
        <v>164</v>
      </c>
      <c r="G14046" t="s">
        <v>1065</v>
      </c>
      <c r="H14046" t="s">
        <v>136</v>
      </c>
      <c r="I14046">
        <v>0</v>
      </c>
      <c r="P14046">
        <v>0.40572633331788699</v>
      </c>
      <c r="Q14046">
        <v>0</v>
      </c>
    </row>
    <row r="14047" spans="1:17">
      <c r="A14047" t="s">
        <v>122</v>
      </c>
      <c r="B14047">
        <v>2043</v>
      </c>
      <c r="C14047" t="s">
        <v>140</v>
      </c>
      <c r="D14047" t="s">
        <v>1064</v>
      </c>
      <c r="E14047" t="s">
        <v>167</v>
      </c>
      <c r="F14047" t="s">
        <v>159</v>
      </c>
      <c r="G14047" t="s">
        <v>1065</v>
      </c>
      <c r="H14047" t="s">
        <v>132</v>
      </c>
      <c r="I14047">
        <v>0</v>
      </c>
      <c r="P14047">
        <v>0.40572633331788699</v>
      </c>
      <c r="Q14047">
        <v>0</v>
      </c>
    </row>
    <row r="14048" spans="1:17">
      <c r="A14048" t="s">
        <v>122</v>
      </c>
      <c r="B14048">
        <v>2043</v>
      </c>
      <c r="C14048" t="s">
        <v>140</v>
      </c>
      <c r="D14048" t="s">
        <v>1064</v>
      </c>
      <c r="E14048" t="s">
        <v>167</v>
      </c>
      <c r="F14048" t="s">
        <v>159</v>
      </c>
      <c r="G14048" t="s">
        <v>1065</v>
      </c>
      <c r="H14048" t="s">
        <v>135</v>
      </c>
      <c r="I14048">
        <v>0</v>
      </c>
      <c r="P14048">
        <v>0.40572633331788699</v>
      </c>
      <c r="Q14048">
        <v>0</v>
      </c>
    </row>
    <row r="14049" spans="1:17">
      <c r="A14049" t="s">
        <v>122</v>
      </c>
      <c r="B14049">
        <v>2043</v>
      </c>
      <c r="C14049" t="s">
        <v>140</v>
      </c>
      <c r="D14049" t="s">
        <v>1064</v>
      </c>
      <c r="E14049" t="s">
        <v>167</v>
      </c>
      <c r="F14049" t="s">
        <v>159</v>
      </c>
      <c r="G14049" t="s">
        <v>1065</v>
      </c>
      <c r="H14049" t="s">
        <v>136</v>
      </c>
      <c r="I14049">
        <v>0</v>
      </c>
      <c r="P14049">
        <v>0.40572633331788699</v>
      </c>
      <c r="Q14049">
        <v>0</v>
      </c>
    </row>
    <row r="14050" spans="1:17">
      <c r="A14050" t="s">
        <v>122</v>
      </c>
      <c r="B14050">
        <v>2043</v>
      </c>
      <c r="C14050" t="s">
        <v>140</v>
      </c>
      <c r="D14050" t="s">
        <v>1064</v>
      </c>
      <c r="E14050" t="s">
        <v>167</v>
      </c>
      <c r="F14050" t="s">
        <v>126</v>
      </c>
      <c r="G14050" t="s">
        <v>1065</v>
      </c>
      <c r="H14050" t="s">
        <v>132</v>
      </c>
      <c r="I14050">
        <v>0</v>
      </c>
      <c r="P14050">
        <v>0.40572633331788699</v>
      </c>
      <c r="Q14050">
        <v>0</v>
      </c>
    </row>
    <row r="14051" spans="1:17">
      <c r="A14051" t="s">
        <v>122</v>
      </c>
      <c r="B14051">
        <v>2043</v>
      </c>
      <c r="C14051" t="s">
        <v>140</v>
      </c>
      <c r="D14051" t="s">
        <v>1064</v>
      </c>
      <c r="E14051" t="s">
        <v>167</v>
      </c>
      <c r="F14051" t="s">
        <v>126</v>
      </c>
      <c r="G14051" t="s">
        <v>1065</v>
      </c>
      <c r="H14051" t="s">
        <v>135</v>
      </c>
      <c r="I14051">
        <v>0</v>
      </c>
      <c r="P14051">
        <v>0.40572633331788699</v>
      </c>
      <c r="Q14051">
        <v>0</v>
      </c>
    </row>
    <row r="14052" spans="1:17">
      <c r="A14052" t="s">
        <v>122</v>
      </c>
      <c r="B14052">
        <v>2043</v>
      </c>
      <c r="C14052" t="s">
        <v>140</v>
      </c>
      <c r="D14052" t="s">
        <v>1064</v>
      </c>
      <c r="E14052" t="s">
        <v>167</v>
      </c>
      <c r="F14052" t="s">
        <v>126</v>
      </c>
      <c r="G14052" t="s">
        <v>1065</v>
      </c>
      <c r="H14052" t="s">
        <v>136</v>
      </c>
      <c r="I14052">
        <v>52587352.862592399</v>
      </c>
      <c r="P14052">
        <v>0.40572633331788699</v>
      </c>
      <c r="Q14052">
        <v>21336073.855833501</v>
      </c>
    </row>
    <row r="14053" spans="1:17">
      <c r="A14053" t="s">
        <v>122</v>
      </c>
      <c r="B14053">
        <v>2043</v>
      </c>
      <c r="C14053" t="s">
        <v>140</v>
      </c>
      <c r="D14053" t="s">
        <v>1064</v>
      </c>
      <c r="E14053" t="s">
        <v>167</v>
      </c>
      <c r="F14053" t="s">
        <v>165</v>
      </c>
      <c r="G14053" t="s">
        <v>1065</v>
      </c>
      <c r="H14053" t="s">
        <v>132</v>
      </c>
      <c r="I14053">
        <v>0</v>
      </c>
      <c r="P14053">
        <v>0.40572633331788699</v>
      </c>
      <c r="Q14053">
        <v>0</v>
      </c>
    </row>
    <row r="14054" spans="1:17">
      <c r="A14054" t="s">
        <v>122</v>
      </c>
      <c r="B14054">
        <v>2043</v>
      </c>
      <c r="C14054" t="s">
        <v>140</v>
      </c>
      <c r="D14054" t="s">
        <v>1064</v>
      </c>
      <c r="E14054" t="s">
        <v>167</v>
      </c>
      <c r="F14054" t="s">
        <v>165</v>
      </c>
      <c r="G14054" t="s">
        <v>1065</v>
      </c>
      <c r="H14054" t="s">
        <v>135</v>
      </c>
      <c r="I14054">
        <v>0</v>
      </c>
      <c r="P14054">
        <v>0.40572633331788699</v>
      </c>
      <c r="Q14054">
        <v>0</v>
      </c>
    </row>
    <row r="14055" spans="1:17">
      <c r="A14055" t="s">
        <v>122</v>
      </c>
      <c r="B14055">
        <v>2043</v>
      </c>
      <c r="C14055" t="s">
        <v>140</v>
      </c>
      <c r="D14055" t="s">
        <v>1064</v>
      </c>
      <c r="E14055" t="s">
        <v>167</v>
      </c>
      <c r="F14055" t="s">
        <v>165</v>
      </c>
      <c r="G14055" t="s">
        <v>1065</v>
      </c>
      <c r="H14055" t="s">
        <v>136</v>
      </c>
      <c r="I14055">
        <v>0</v>
      </c>
      <c r="P14055">
        <v>0.40572633331788699</v>
      </c>
      <c r="Q14055">
        <v>0</v>
      </c>
    </row>
    <row r="14056" spans="1:17">
      <c r="A14056" t="s">
        <v>122</v>
      </c>
      <c r="B14056">
        <v>2043</v>
      </c>
      <c r="C14056" t="s">
        <v>140</v>
      </c>
      <c r="D14056" t="s">
        <v>1064</v>
      </c>
      <c r="E14056" t="s">
        <v>167</v>
      </c>
      <c r="F14056" t="s">
        <v>166</v>
      </c>
      <c r="G14056" t="s">
        <v>1065</v>
      </c>
      <c r="H14056" t="s">
        <v>132</v>
      </c>
      <c r="I14056">
        <v>0</v>
      </c>
      <c r="P14056">
        <v>0.40572633331788699</v>
      </c>
      <c r="Q14056">
        <v>0</v>
      </c>
    </row>
    <row r="14057" spans="1:17">
      <c r="A14057" t="s">
        <v>122</v>
      </c>
      <c r="B14057">
        <v>2043</v>
      </c>
      <c r="C14057" t="s">
        <v>140</v>
      </c>
      <c r="D14057" t="s">
        <v>1064</v>
      </c>
      <c r="E14057" t="s">
        <v>167</v>
      </c>
      <c r="F14057" t="s">
        <v>166</v>
      </c>
      <c r="G14057" t="s">
        <v>1065</v>
      </c>
      <c r="H14057" t="s">
        <v>135</v>
      </c>
      <c r="I14057">
        <v>0</v>
      </c>
      <c r="P14057">
        <v>0.40572633331788699</v>
      </c>
      <c r="Q14057">
        <v>0</v>
      </c>
    </row>
    <row r="14058" spans="1:17">
      <c r="A14058" t="s">
        <v>122</v>
      </c>
      <c r="B14058">
        <v>2043</v>
      </c>
      <c r="C14058" t="s">
        <v>140</v>
      </c>
      <c r="D14058" t="s">
        <v>1064</v>
      </c>
      <c r="E14058" t="s">
        <v>167</v>
      </c>
      <c r="F14058" t="s">
        <v>166</v>
      </c>
      <c r="G14058" t="s">
        <v>1065</v>
      </c>
      <c r="H14058" t="s">
        <v>136</v>
      </c>
      <c r="I14058">
        <v>0</v>
      </c>
      <c r="P14058">
        <v>0.40572633331788699</v>
      </c>
      <c r="Q14058">
        <v>0</v>
      </c>
    </row>
    <row r="14059" spans="1:17">
      <c r="A14059" t="s">
        <v>122</v>
      </c>
      <c r="B14059">
        <v>2043</v>
      </c>
      <c r="C14059" t="s">
        <v>140</v>
      </c>
      <c r="D14059" t="s">
        <v>1064</v>
      </c>
      <c r="E14059" t="s">
        <v>167</v>
      </c>
      <c r="F14059" t="s">
        <v>160</v>
      </c>
      <c r="G14059" t="s">
        <v>1065</v>
      </c>
      <c r="H14059" t="s">
        <v>132</v>
      </c>
      <c r="I14059">
        <v>0</v>
      </c>
      <c r="P14059">
        <v>0.40572633331788699</v>
      </c>
      <c r="Q14059">
        <v>0</v>
      </c>
    </row>
    <row r="14060" spans="1:17">
      <c r="A14060" t="s">
        <v>122</v>
      </c>
      <c r="B14060">
        <v>2043</v>
      </c>
      <c r="C14060" t="s">
        <v>140</v>
      </c>
      <c r="D14060" t="s">
        <v>1064</v>
      </c>
      <c r="E14060" t="s">
        <v>167</v>
      </c>
      <c r="F14060" t="s">
        <v>160</v>
      </c>
      <c r="G14060" t="s">
        <v>1065</v>
      </c>
      <c r="H14060" t="s">
        <v>135</v>
      </c>
      <c r="I14060">
        <v>0</v>
      </c>
      <c r="P14060">
        <v>0.40572633331788699</v>
      </c>
      <c r="Q14060">
        <v>0</v>
      </c>
    </row>
    <row r="14061" spans="1:17">
      <c r="A14061" t="s">
        <v>122</v>
      </c>
      <c r="B14061">
        <v>2043</v>
      </c>
      <c r="C14061" t="s">
        <v>140</v>
      </c>
      <c r="D14061" t="s">
        <v>1064</v>
      </c>
      <c r="E14061" t="s">
        <v>167</v>
      </c>
      <c r="F14061" t="s">
        <v>160</v>
      </c>
      <c r="G14061" t="s">
        <v>1065</v>
      </c>
      <c r="H14061" t="s">
        <v>136</v>
      </c>
      <c r="I14061">
        <v>0</v>
      </c>
      <c r="P14061">
        <v>0.40572633331788699</v>
      </c>
      <c r="Q14061">
        <v>0</v>
      </c>
    </row>
    <row r="14062" spans="1:17">
      <c r="A14062" t="s">
        <v>122</v>
      </c>
      <c r="B14062">
        <v>2043</v>
      </c>
      <c r="C14062" t="s">
        <v>16</v>
      </c>
      <c r="D14062" t="s">
        <v>1062</v>
      </c>
      <c r="E14062" t="s">
        <v>162</v>
      </c>
      <c r="F14062" t="s">
        <v>164</v>
      </c>
      <c r="G14062" t="s">
        <v>1063</v>
      </c>
      <c r="H14062" t="s">
        <v>132</v>
      </c>
      <c r="I14062">
        <v>0</v>
      </c>
      <c r="P14062">
        <v>0.40572633331788699</v>
      </c>
      <c r="Q14062">
        <v>0</v>
      </c>
    </row>
    <row r="14063" spans="1:17">
      <c r="A14063" t="s">
        <v>122</v>
      </c>
      <c r="B14063">
        <v>2043</v>
      </c>
      <c r="C14063" t="s">
        <v>16</v>
      </c>
      <c r="D14063" t="s">
        <v>1062</v>
      </c>
      <c r="E14063" t="s">
        <v>162</v>
      </c>
      <c r="F14063" t="s">
        <v>164</v>
      </c>
      <c r="G14063" t="s">
        <v>1063</v>
      </c>
      <c r="H14063" t="s">
        <v>135</v>
      </c>
      <c r="I14063">
        <v>0</v>
      </c>
      <c r="P14063">
        <v>0.40572633331788699</v>
      </c>
      <c r="Q14063">
        <v>0</v>
      </c>
    </row>
    <row r="14064" spans="1:17">
      <c r="A14064" t="s">
        <v>122</v>
      </c>
      <c r="B14064">
        <v>2043</v>
      </c>
      <c r="C14064" t="s">
        <v>16</v>
      </c>
      <c r="D14064" t="s">
        <v>1062</v>
      </c>
      <c r="E14064" t="s">
        <v>162</v>
      </c>
      <c r="F14064" t="s">
        <v>164</v>
      </c>
      <c r="G14064" t="s">
        <v>1063</v>
      </c>
      <c r="H14064" t="s">
        <v>136</v>
      </c>
      <c r="I14064">
        <v>0</v>
      </c>
      <c r="P14064">
        <v>0.40572633331788699</v>
      </c>
      <c r="Q14064">
        <v>0</v>
      </c>
    </row>
    <row r="14065" spans="1:17">
      <c r="A14065" t="s">
        <v>122</v>
      </c>
      <c r="B14065">
        <v>2043</v>
      </c>
      <c r="C14065" t="s">
        <v>16</v>
      </c>
      <c r="D14065" t="s">
        <v>1062</v>
      </c>
      <c r="E14065" t="s">
        <v>162</v>
      </c>
      <c r="F14065" t="s">
        <v>159</v>
      </c>
      <c r="G14065" t="s">
        <v>1063</v>
      </c>
      <c r="H14065" t="s">
        <v>132</v>
      </c>
      <c r="I14065">
        <v>0</v>
      </c>
      <c r="P14065">
        <v>0.40572633331788699</v>
      </c>
      <c r="Q14065">
        <v>0</v>
      </c>
    </row>
    <row r="14066" spans="1:17">
      <c r="A14066" t="s">
        <v>122</v>
      </c>
      <c r="B14066">
        <v>2043</v>
      </c>
      <c r="C14066" t="s">
        <v>16</v>
      </c>
      <c r="D14066" t="s">
        <v>1062</v>
      </c>
      <c r="E14066" t="s">
        <v>162</v>
      </c>
      <c r="F14066" t="s">
        <v>159</v>
      </c>
      <c r="G14066" t="s">
        <v>1063</v>
      </c>
      <c r="H14066" t="s">
        <v>135</v>
      </c>
      <c r="I14066">
        <v>0</v>
      </c>
      <c r="P14066">
        <v>0.40572633331788699</v>
      </c>
      <c r="Q14066">
        <v>0</v>
      </c>
    </row>
    <row r="14067" spans="1:17">
      <c r="A14067" t="s">
        <v>122</v>
      </c>
      <c r="B14067">
        <v>2043</v>
      </c>
      <c r="C14067" t="s">
        <v>16</v>
      </c>
      <c r="D14067" t="s">
        <v>1062</v>
      </c>
      <c r="E14067" t="s">
        <v>162</v>
      </c>
      <c r="F14067" t="s">
        <v>159</v>
      </c>
      <c r="G14067" t="s">
        <v>1063</v>
      </c>
      <c r="H14067" t="s">
        <v>136</v>
      </c>
      <c r="I14067">
        <v>0</v>
      </c>
      <c r="P14067">
        <v>0.40572633331788699</v>
      </c>
      <c r="Q14067">
        <v>0</v>
      </c>
    </row>
    <row r="14068" spans="1:17">
      <c r="A14068" t="s">
        <v>122</v>
      </c>
      <c r="B14068">
        <v>2043</v>
      </c>
      <c r="C14068" t="s">
        <v>16</v>
      </c>
      <c r="D14068" t="s">
        <v>1062</v>
      </c>
      <c r="E14068" t="s">
        <v>162</v>
      </c>
      <c r="F14068" t="s">
        <v>126</v>
      </c>
      <c r="G14068" t="s">
        <v>1063</v>
      </c>
      <c r="H14068" t="s">
        <v>132</v>
      </c>
      <c r="I14068">
        <v>0</v>
      </c>
      <c r="P14068">
        <v>0.40572633331788699</v>
      </c>
      <c r="Q14068">
        <v>0</v>
      </c>
    </row>
    <row r="14069" spans="1:17">
      <c r="A14069" t="s">
        <v>122</v>
      </c>
      <c r="B14069">
        <v>2043</v>
      </c>
      <c r="C14069" t="s">
        <v>16</v>
      </c>
      <c r="D14069" t="s">
        <v>1062</v>
      </c>
      <c r="E14069" t="s">
        <v>162</v>
      </c>
      <c r="F14069" t="s">
        <v>126</v>
      </c>
      <c r="G14069" t="s">
        <v>1063</v>
      </c>
      <c r="H14069" t="s">
        <v>135</v>
      </c>
      <c r="I14069">
        <v>0</v>
      </c>
      <c r="P14069">
        <v>0.40572633331788699</v>
      </c>
      <c r="Q14069">
        <v>0</v>
      </c>
    </row>
    <row r="14070" spans="1:17">
      <c r="A14070" t="s">
        <v>122</v>
      </c>
      <c r="B14070">
        <v>2043</v>
      </c>
      <c r="C14070" t="s">
        <v>16</v>
      </c>
      <c r="D14070" t="s">
        <v>1062</v>
      </c>
      <c r="E14070" t="s">
        <v>162</v>
      </c>
      <c r="F14070" t="s">
        <v>126</v>
      </c>
      <c r="G14070" t="s">
        <v>1063</v>
      </c>
      <c r="H14070" t="s">
        <v>136</v>
      </c>
      <c r="I14070">
        <v>0</v>
      </c>
      <c r="P14070">
        <v>0.40572633331788699</v>
      </c>
      <c r="Q14070">
        <v>0</v>
      </c>
    </row>
    <row r="14071" spans="1:17">
      <c r="A14071" t="s">
        <v>122</v>
      </c>
      <c r="B14071">
        <v>2043</v>
      </c>
      <c r="C14071" t="s">
        <v>16</v>
      </c>
      <c r="D14071" t="s">
        <v>1062</v>
      </c>
      <c r="E14071" t="s">
        <v>162</v>
      </c>
      <c r="F14071" t="s">
        <v>165</v>
      </c>
      <c r="G14071" t="s">
        <v>1063</v>
      </c>
      <c r="H14071" t="s">
        <v>132</v>
      </c>
      <c r="I14071">
        <v>0</v>
      </c>
      <c r="P14071">
        <v>0.40572633331788699</v>
      </c>
      <c r="Q14071">
        <v>0</v>
      </c>
    </row>
    <row r="14072" spans="1:17">
      <c r="A14072" t="s">
        <v>122</v>
      </c>
      <c r="B14072">
        <v>2043</v>
      </c>
      <c r="C14072" t="s">
        <v>16</v>
      </c>
      <c r="D14072" t="s">
        <v>1062</v>
      </c>
      <c r="E14072" t="s">
        <v>162</v>
      </c>
      <c r="F14072" t="s">
        <v>165</v>
      </c>
      <c r="G14072" t="s">
        <v>1063</v>
      </c>
      <c r="H14072" t="s">
        <v>135</v>
      </c>
      <c r="I14072">
        <v>0</v>
      </c>
      <c r="P14072">
        <v>0.40572633331788699</v>
      </c>
      <c r="Q14072">
        <v>0</v>
      </c>
    </row>
    <row r="14073" spans="1:17">
      <c r="A14073" t="s">
        <v>122</v>
      </c>
      <c r="B14073">
        <v>2043</v>
      </c>
      <c r="C14073" t="s">
        <v>16</v>
      </c>
      <c r="D14073" t="s">
        <v>1062</v>
      </c>
      <c r="E14073" t="s">
        <v>162</v>
      </c>
      <c r="F14073" t="s">
        <v>165</v>
      </c>
      <c r="G14073" t="s">
        <v>1063</v>
      </c>
      <c r="H14073" t="s">
        <v>136</v>
      </c>
      <c r="I14073">
        <v>0</v>
      </c>
      <c r="P14073">
        <v>0.40572633331788699</v>
      </c>
      <c r="Q14073">
        <v>0</v>
      </c>
    </row>
    <row r="14074" spans="1:17">
      <c r="A14074" t="s">
        <v>122</v>
      </c>
      <c r="B14074">
        <v>2043</v>
      </c>
      <c r="C14074" t="s">
        <v>16</v>
      </c>
      <c r="D14074" t="s">
        <v>1062</v>
      </c>
      <c r="E14074" t="s">
        <v>162</v>
      </c>
      <c r="F14074" t="s">
        <v>166</v>
      </c>
      <c r="G14074" t="s">
        <v>1063</v>
      </c>
      <c r="H14074" t="s">
        <v>132</v>
      </c>
      <c r="I14074">
        <v>0</v>
      </c>
      <c r="P14074">
        <v>0.40572633331788699</v>
      </c>
      <c r="Q14074">
        <v>0</v>
      </c>
    </row>
    <row r="14075" spans="1:17">
      <c r="A14075" t="s">
        <v>122</v>
      </c>
      <c r="B14075">
        <v>2043</v>
      </c>
      <c r="C14075" t="s">
        <v>16</v>
      </c>
      <c r="D14075" t="s">
        <v>1062</v>
      </c>
      <c r="E14075" t="s">
        <v>162</v>
      </c>
      <c r="F14075" t="s">
        <v>166</v>
      </c>
      <c r="G14075" t="s">
        <v>1063</v>
      </c>
      <c r="H14075" t="s">
        <v>135</v>
      </c>
      <c r="I14075">
        <v>0</v>
      </c>
      <c r="P14075">
        <v>0.40572633331788699</v>
      </c>
      <c r="Q14075">
        <v>0</v>
      </c>
    </row>
    <row r="14076" spans="1:17">
      <c r="A14076" t="s">
        <v>122</v>
      </c>
      <c r="B14076">
        <v>2043</v>
      </c>
      <c r="C14076" t="s">
        <v>16</v>
      </c>
      <c r="D14076" t="s">
        <v>1062</v>
      </c>
      <c r="E14076" t="s">
        <v>162</v>
      </c>
      <c r="F14076" t="s">
        <v>166</v>
      </c>
      <c r="G14076" t="s">
        <v>1063</v>
      </c>
      <c r="H14076" t="s">
        <v>136</v>
      </c>
      <c r="I14076">
        <v>0</v>
      </c>
      <c r="P14076">
        <v>0.40572633331788699</v>
      </c>
      <c r="Q14076">
        <v>0</v>
      </c>
    </row>
    <row r="14077" spans="1:17">
      <c r="A14077" t="s">
        <v>122</v>
      </c>
      <c r="B14077">
        <v>2043</v>
      </c>
      <c r="C14077" t="s">
        <v>16</v>
      </c>
      <c r="D14077" t="s">
        <v>1062</v>
      </c>
      <c r="E14077" t="s">
        <v>162</v>
      </c>
      <c r="F14077" t="s">
        <v>160</v>
      </c>
      <c r="G14077" t="s">
        <v>1063</v>
      </c>
      <c r="H14077" t="s">
        <v>132</v>
      </c>
      <c r="I14077">
        <v>0</v>
      </c>
      <c r="P14077">
        <v>0.40572633331788699</v>
      </c>
      <c r="Q14077">
        <v>0</v>
      </c>
    </row>
    <row r="14078" spans="1:17">
      <c r="A14078" t="s">
        <v>122</v>
      </c>
      <c r="B14078">
        <v>2043</v>
      </c>
      <c r="C14078" t="s">
        <v>16</v>
      </c>
      <c r="D14078" t="s">
        <v>1062</v>
      </c>
      <c r="E14078" t="s">
        <v>162</v>
      </c>
      <c r="F14078" t="s">
        <v>160</v>
      </c>
      <c r="G14078" t="s">
        <v>1063</v>
      </c>
      <c r="H14078" t="s">
        <v>135</v>
      </c>
      <c r="I14078">
        <v>0</v>
      </c>
      <c r="P14078">
        <v>0.40572633331788699</v>
      </c>
      <c r="Q14078">
        <v>0</v>
      </c>
    </row>
    <row r="14079" spans="1:17">
      <c r="A14079" t="s">
        <v>122</v>
      </c>
      <c r="B14079">
        <v>2043</v>
      </c>
      <c r="C14079" t="s">
        <v>16</v>
      </c>
      <c r="D14079" t="s">
        <v>1062</v>
      </c>
      <c r="E14079" t="s">
        <v>162</v>
      </c>
      <c r="F14079" t="s">
        <v>160</v>
      </c>
      <c r="G14079" t="s">
        <v>1063</v>
      </c>
      <c r="H14079" t="s">
        <v>136</v>
      </c>
      <c r="I14079">
        <v>0</v>
      </c>
      <c r="P14079">
        <v>0.40572633331788699</v>
      </c>
      <c r="Q14079">
        <v>0</v>
      </c>
    </row>
    <row r="14080" spans="1:17">
      <c r="A14080" t="s">
        <v>122</v>
      </c>
      <c r="B14080">
        <v>2043</v>
      </c>
      <c r="C14080" t="s">
        <v>9</v>
      </c>
      <c r="D14080" t="s">
        <v>1064</v>
      </c>
      <c r="E14080" t="s">
        <v>162</v>
      </c>
      <c r="F14080" t="s">
        <v>164</v>
      </c>
      <c r="G14080" t="s">
        <v>1065</v>
      </c>
      <c r="H14080" t="s">
        <v>132</v>
      </c>
      <c r="I14080">
        <v>0</v>
      </c>
      <c r="P14080">
        <v>0.40572633331788699</v>
      </c>
      <c r="Q14080">
        <v>0</v>
      </c>
    </row>
    <row r="14081" spans="1:17">
      <c r="A14081" t="s">
        <v>122</v>
      </c>
      <c r="B14081">
        <v>2043</v>
      </c>
      <c r="C14081" t="s">
        <v>9</v>
      </c>
      <c r="D14081" t="s">
        <v>1064</v>
      </c>
      <c r="E14081" t="s">
        <v>162</v>
      </c>
      <c r="F14081" t="s">
        <v>164</v>
      </c>
      <c r="G14081" t="s">
        <v>1065</v>
      </c>
      <c r="H14081" t="s">
        <v>135</v>
      </c>
      <c r="I14081">
        <v>0</v>
      </c>
      <c r="P14081">
        <v>0.40572633331788699</v>
      </c>
      <c r="Q14081">
        <v>0</v>
      </c>
    </row>
    <row r="14082" spans="1:17">
      <c r="A14082" t="s">
        <v>122</v>
      </c>
      <c r="B14082">
        <v>2043</v>
      </c>
      <c r="C14082" t="s">
        <v>9</v>
      </c>
      <c r="D14082" t="s">
        <v>1064</v>
      </c>
      <c r="E14082" t="s">
        <v>162</v>
      </c>
      <c r="F14082" t="s">
        <v>164</v>
      </c>
      <c r="G14082" t="s">
        <v>1065</v>
      </c>
      <c r="H14082" t="s">
        <v>136</v>
      </c>
      <c r="I14082">
        <v>0</v>
      </c>
      <c r="P14082">
        <v>0.40572633331788699</v>
      </c>
      <c r="Q14082">
        <v>0</v>
      </c>
    </row>
    <row r="14083" spans="1:17">
      <c r="A14083" t="s">
        <v>122</v>
      </c>
      <c r="B14083">
        <v>2043</v>
      </c>
      <c r="C14083" t="s">
        <v>9</v>
      </c>
      <c r="D14083" t="s">
        <v>1064</v>
      </c>
      <c r="E14083" t="s">
        <v>162</v>
      </c>
      <c r="F14083" t="s">
        <v>159</v>
      </c>
      <c r="G14083" t="s">
        <v>1065</v>
      </c>
      <c r="H14083" t="s">
        <v>132</v>
      </c>
      <c r="I14083">
        <v>0</v>
      </c>
      <c r="P14083">
        <v>0.40572633331788699</v>
      </c>
      <c r="Q14083">
        <v>0</v>
      </c>
    </row>
    <row r="14084" spans="1:17">
      <c r="A14084" t="s">
        <v>122</v>
      </c>
      <c r="B14084">
        <v>2043</v>
      </c>
      <c r="C14084" t="s">
        <v>9</v>
      </c>
      <c r="D14084" t="s">
        <v>1064</v>
      </c>
      <c r="E14084" t="s">
        <v>162</v>
      </c>
      <c r="F14084" t="s">
        <v>159</v>
      </c>
      <c r="G14084" t="s">
        <v>1065</v>
      </c>
      <c r="H14084" t="s">
        <v>135</v>
      </c>
      <c r="I14084">
        <v>0</v>
      </c>
      <c r="P14084">
        <v>0.40572633331788699</v>
      </c>
      <c r="Q14084">
        <v>0</v>
      </c>
    </row>
    <row r="14085" spans="1:17">
      <c r="A14085" t="s">
        <v>122</v>
      </c>
      <c r="B14085">
        <v>2043</v>
      </c>
      <c r="C14085" t="s">
        <v>9</v>
      </c>
      <c r="D14085" t="s">
        <v>1064</v>
      </c>
      <c r="E14085" t="s">
        <v>162</v>
      </c>
      <c r="F14085" t="s">
        <v>159</v>
      </c>
      <c r="G14085" t="s">
        <v>1065</v>
      </c>
      <c r="H14085" t="s">
        <v>136</v>
      </c>
      <c r="I14085">
        <v>0</v>
      </c>
      <c r="P14085">
        <v>0.40572633331788699</v>
      </c>
      <c r="Q14085">
        <v>0</v>
      </c>
    </row>
    <row r="14086" spans="1:17">
      <c r="A14086" t="s">
        <v>122</v>
      </c>
      <c r="B14086">
        <v>2043</v>
      </c>
      <c r="C14086" t="s">
        <v>9</v>
      </c>
      <c r="D14086" t="s">
        <v>1064</v>
      </c>
      <c r="E14086" t="s">
        <v>162</v>
      </c>
      <c r="F14086" t="s">
        <v>126</v>
      </c>
      <c r="G14086" t="s">
        <v>1065</v>
      </c>
      <c r="H14086" t="s">
        <v>132</v>
      </c>
      <c r="I14086">
        <v>0</v>
      </c>
      <c r="P14086">
        <v>0.40572633331788699</v>
      </c>
      <c r="Q14086">
        <v>0</v>
      </c>
    </row>
    <row r="14087" spans="1:17">
      <c r="A14087" t="s">
        <v>122</v>
      </c>
      <c r="B14087">
        <v>2043</v>
      </c>
      <c r="C14087" t="s">
        <v>9</v>
      </c>
      <c r="D14087" t="s">
        <v>1064</v>
      </c>
      <c r="E14087" t="s">
        <v>162</v>
      </c>
      <c r="F14087" t="s">
        <v>126</v>
      </c>
      <c r="G14087" t="s">
        <v>1065</v>
      </c>
      <c r="H14087" t="s">
        <v>135</v>
      </c>
      <c r="I14087">
        <v>0</v>
      </c>
      <c r="P14087">
        <v>0.40572633331788699</v>
      </c>
      <c r="Q14087">
        <v>0</v>
      </c>
    </row>
    <row r="14088" spans="1:17">
      <c r="A14088" t="s">
        <v>122</v>
      </c>
      <c r="B14088">
        <v>2043</v>
      </c>
      <c r="C14088" t="s">
        <v>9</v>
      </c>
      <c r="D14088" t="s">
        <v>1064</v>
      </c>
      <c r="E14088" t="s">
        <v>162</v>
      </c>
      <c r="F14088" t="s">
        <v>126</v>
      </c>
      <c r="G14088" t="s">
        <v>1065</v>
      </c>
      <c r="H14088" t="s">
        <v>136</v>
      </c>
      <c r="I14088">
        <v>0</v>
      </c>
      <c r="P14088">
        <v>0.40572633331788699</v>
      </c>
      <c r="Q14088">
        <v>0</v>
      </c>
    </row>
    <row r="14089" spans="1:17">
      <c r="A14089" t="s">
        <v>122</v>
      </c>
      <c r="B14089">
        <v>2043</v>
      </c>
      <c r="C14089" t="s">
        <v>9</v>
      </c>
      <c r="D14089" t="s">
        <v>1064</v>
      </c>
      <c r="E14089" t="s">
        <v>162</v>
      </c>
      <c r="F14089" t="s">
        <v>165</v>
      </c>
      <c r="G14089" t="s">
        <v>1065</v>
      </c>
      <c r="H14089" t="s">
        <v>132</v>
      </c>
      <c r="I14089">
        <v>0</v>
      </c>
      <c r="P14089">
        <v>0.40572633331788699</v>
      </c>
      <c r="Q14089">
        <v>0</v>
      </c>
    </row>
    <row r="14090" spans="1:17">
      <c r="A14090" t="s">
        <v>122</v>
      </c>
      <c r="B14090">
        <v>2043</v>
      </c>
      <c r="C14090" t="s">
        <v>9</v>
      </c>
      <c r="D14090" t="s">
        <v>1064</v>
      </c>
      <c r="E14090" t="s">
        <v>162</v>
      </c>
      <c r="F14090" t="s">
        <v>165</v>
      </c>
      <c r="G14090" t="s">
        <v>1065</v>
      </c>
      <c r="H14090" t="s">
        <v>135</v>
      </c>
      <c r="I14090">
        <v>0</v>
      </c>
      <c r="P14090">
        <v>0.40572633331788699</v>
      </c>
      <c r="Q14090">
        <v>0</v>
      </c>
    </row>
    <row r="14091" spans="1:17">
      <c r="A14091" t="s">
        <v>122</v>
      </c>
      <c r="B14091">
        <v>2043</v>
      </c>
      <c r="C14091" t="s">
        <v>9</v>
      </c>
      <c r="D14091" t="s">
        <v>1064</v>
      </c>
      <c r="E14091" t="s">
        <v>162</v>
      </c>
      <c r="F14091" t="s">
        <v>165</v>
      </c>
      <c r="G14091" t="s">
        <v>1065</v>
      </c>
      <c r="H14091" t="s">
        <v>136</v>
      </c>
      <c r="I14091">
        <v>0</v>
      </c>
      <c r="P14091">
        <v>0.40572633331788699</v>
      </c>
      <c r="Q14091">
        <v>0</v>
      </c>
    </row>
    <row r="14092" spans="1:17">
      <c r="A14092" t="s">
        <v>122</v>
      </c>
      <c r="B14092">
        <v>2043</v>
      </c>
      <c r="C14092" t="s">
        <v>9</v>
      </c>
      <c r="D14092" t="s">
        <v>1064</v>
      </c>
      <c r="E14092" t="s">
        <v>162</v>
      </c>
      <c r="F14092" t="s">
        <v>166</v>
      </c>
      <c r="G14092" t="s">
        <v>1065</v>
      </c>
      <c r="H14092" t="s">
        <v>132</v>
      </c>
      <c r="I14092">
        <v>0</v>
      </c>
      <c r="P14092">
        <v>0.40572633331788699</v>
      </c>
      <c r="Q14092">
        <v>0</v>
      </c>
    </row>
    <row r="14093" spans="1:17">
      <c r="A14093" t="s">
        <v>122</v>
      </c>
      <c r="B14093">
        <v>2043</v>
      </c>
      <c r="C14093" t="s">
        <v>9</v>
      </c>
      <c r="D14093" t="s">
        <v>1064</v>
      </c>
      <c r="E14093" t="s">
        <v>162</v>
      </c>
      <c r="F14093" t="s">
        <v>166</v>
      </c>
      <c r="G14093" t="s">
        <v>1065</v>
      </c>
      <c r="H14093" t="s">
        <v>135</v>
      </c>
      <c r="I14093">
        <v>0</v>
      </c>
      <c r="P14093">
        <v>0.40572633331788699</v>
      </c>
      <c r="Q14093">
        <v>0</v>
      </c>
    </row>
    <row r="14094" spans="1:17">
      <c r="A14094" t="s">
        <v>122</v>
      </c>
      <c r="B14094">
        <v>2043</v>
      </c>
      <c r="C14094" t="s">
        <v>9</v>
      </c>
      <c r="D14094" t="s">
        <v>1064</v>
      </c>
      <c r="E14094" t="s">
        <v>162</v>
      </c>
      <c r="F14094" t="s">
        <v>166</v>
      </c>
      <c r="G14094" t="s">
        <v>1065</v>
      </c>
      <c r="H14094" t="s">
        <v>136</v>
      </c>
      <c r="I14094">
        <v>0</v>
      </c>
      <c r="P14094">
        <v>0.40572633331788699</v>
      </c>
      <c r="Q14094">
        <v>0</v>
      </c>
    </row>
    <row r="14095" spans="1:17">
      <c r="A14095" t="s">
        <v>122</v>
      </c>
      <c r="B14095">
        <v>2043</v>
      </c>
      <c r="C14095" t="s">
        <v>9</v>
      </c>
      <c r="D14095" t="s">
        <v>1064</v>
      </c>
      <c r="E14095" t="s">
        <v>162</v>
      </c>
      <c r="F14095" t="s">
        <v>160</v>
      </c>
      <c r="G14095" t="s">
        <v>1065</v>
      </c>
      <c r="H14095" t="s">
        <v>132</v>
      </c>
      <c r="I14095">
        <v>0</v>
      </c>
      <c r="P14095">
        <v>0.40572633331788699</v>
      </c>
      <c r="Q14095">
        <v>0</v>
      </c>
    </row>
    <row r="14096" spans="1:17">
      <c r="A14096" t="s">
        <v>122</v>
      </c>
      <c r="B14096">
        <v>2043</v>
      </c>
      <c r="C14096" t="s">
        <v>9</v>
      </c>
      <c r="D14096" t="s">
        <v>1064</v>
      </c>
      <c r="E14096" t="s">
        <v>162</v>
      </c>
      <c r="F14096" t="s">
        <v>160</v>
      </c>
      <c r="G14096" t="s">
        <v>1065</v>
      </c>
      <c r="H14096" t="s">
        <v>135</v>
      </c>
      <c r="I14096">
        <v>0</v>
      </c>
      <c r="P14096">
        <v>0.40572633331788699</v>
      </c>
      <c r="Q14096">
        <v>0</v>
      </c>
    </row>
    <row r="14097" spans="1:17">
      <c r="A14097" t="s">
        <v>122</v>
      </c>
      <c r="B14097">
        <v>2043</v>
      </c>
      <c r="C14097" t="s">
        <v>9</v>
      </c>
      <c r="D14097" t="s">
        <v>1064</v>
      </c>
      <c r="E14097" t="s">
        <v>162</v>
      </c>
      <c r="F14097" t="s">
        <v>160</v>
      </c>
      <c r="G14097" t="s">
        <v>1065</v>
      </c>
      <c r="H14097" t="s">
        <v>136</v>
      </c>
      <c r="I14097">
        <v>0</v>
      </c>
      <c r="P14097">
        <v>0.40572633331788699</v>
      </c>
      <c r="Q14097">
        <v>0</v>
      </c>
    </row>
    <row r="14098" spans="1:17">
      <c r="A14098" t="s">
        <v>122</v>
      </c>
      <c r="B14098">
        <v>2043</v>
      </c>
      <c r="C14098" t="s">
        <v>17</v>
      </c>
      <c r="D14098" t="s">
        <v>1062</v>
      </c>
      <c r="E14098" t="s">
        <v>162</v>
      </c>
      <c r="F14098" t="s">
        <v>164</v>
      </c>
      <c r="G14098" t="s">
        <v>1063</v>
      </c>
      <c r="H14098" t="s">
        <v>132</v>
      </c>
      <c r="I14098">
        <v>0</v>
      </c>
      <c r="P14098">
        <v>0.40572633331788699</v>
      </c>
      <c r="Q14098">
        <v>0</v>
      </c>
    </row>
    <row r="14099" spans="1:17">
      <c r="A14099" t="s">
        <v>122</v>
      </c>
      <c r="B14099">
        <v>2043</v>
      </c>
      <c r="C14099" t="s">
        <v>17</v>
      </c>
      <c r="D14099" t="s">
        <v>1062</v>
      </c>
      <c r="E14099" t="s">
        <v>162</v>
      </c>
      <c r="F14099" t="s">
        <v>164</v>
      </c>
      <c r="G14099" t="s">
        <v>1063</v>
      </c>
      <c r="H14099" t="s">
        <v>135</v>
      </c>
      <c r="I14099">
        <v>0</v>
      </c>
      <c r="P14099">
        <v>0.40572633331788699</v>
      </c>
      <c r="Q14099">
        <v>0</v>
      </c>
    </row>
    <row r="14100" spans="1:17">
      <c r="A14100" t="s">
        <v>122</v>
      </c>
      <c r="B14100">
        <v>2043</v>
      </c>
      <c r="C14100" t="s">
        <v>17</v>
      </c>
      <c r="D14100" t="s">
        <v>1062</v>
      </c>
      <c r="E14100" t="s">
        <v>162</v>
      </c>
      <c r="F14100" t="s">
        <v>164</v>
      </c>
      <c r="G14100" t="s">
        <v>1063</v>
      </c>
      <c r="H14100" t="s">
        <v>136</v>
      </c>
      <c r="I14100">
        <v>2762866296.96</v>
      </c>
      <c r="P14100">
        <v>0.40572633331788699</v>
      </c>
      <c r="Q14100">
        <v>1120967612.1131499</v>
      </c>
    </row>
    <row r="14101" spans="1:17">
      <c r="A14101" t="s">
        <v>122</v>
      </c>
      <c r="B14101">
        <v>2043</v>
      </c>
      <c r="C14101" t="s">
        <v>17</v>
      </c>
      <c r="D14101" t="s">
        <v>1062</v>
      </c>
      <c r="E14101" t="s">
        <v>162</v>
      </c>
      <c r="F14101" t="s">
        <v>159</v>
      </c>
      <c r="G14101" t="s">
        <v>1063</v>
      </c>
      <c r="H14101" t="s">
        <v>132</v>
      </c>
      <c r="I14101">
        <v>0</v>
      </c>
      <c r="P14101">
        <v>0.40572633331788699</v>
      </c>
      <c r="Q14101">
        <v>0</v>
      </c>
    </row>
    <row r="14102" spans="1:17">
      <c r="A14102" t="s">
        <v>122</v>
      </c>
      <c r="B14102">
        <v>2043</v>
      </c>
      <c r="C14102" t="s">
        <v>17</v>
      </c>
      <c r="D14102" t="s">
        <v>1062</v>
      </c>
      <c r="E14102" t="s">
        <v>162</v>
      </c>
      <c r="F14102" t="s">
        <v>159</v>
      </c>
      <c r="G14102" t="s">
        <v>1063</v>
      </c>
      <c r="H14102" t="s">
        <v>135</v>
      </c>
      <c r="I14102">
        <v>0</v>
      </c>
      <c r="P14102">
        <v>0.40572633331788699</v>
      </c>
      <c r="Q14102">
        <v>0</v>
      </c>
    </row>
    <row r="14103" spans="1:17">
      <c r="A14103" t="s">
        <v>122</v>
      </c>
      <c r="B14103">
        <v>2043</v>
      </c>
      <c r="C14103" t="s">
        <v>17</v>
      </c>
      <c r="D14103" t="s">
        <v>1062</v>
      </c>
      <c r="E14103" t="s">
        <v>162</v>
      </c>
      <c r="F14103" t="s">
        <v>159</v>
      </c>
      <c r="G14103" t="s">
        <v>1063</v>
      </c>
      <c r="H14103" t="s">
        <v>136</v>
      </c>
      <c r="I14103">
        <v>2246155230.1440001</v>
      </c>
      <c r="P14103">
        <v>0.40572633331788699</v>
      </c>
      <c r="Q14103">
        <v>911324325.58912098</v>
      </c>
    </row>
    <row r="14104" spans="1:17">
      <c r="A14104" t="s">
        <v>122</v>
      </c>
      <c r="B14104">
        <v>2043</v>
      </c>
      <c r="C14104" t="s">
        <v>17</v>
      </c>
      <c r="D14104" t="s">
        <v>1062</v>
      </c>
      <c r="E14104" t="s">
        <v>162</v>
      </c>
      <c r="F14104" t="s">
        <v>126</v>
      </c>
      <c r="G14104" t="s">
        <v>1063</v>
      </c>
      <c r="H14104" t="s">
        <v>132</v>
      </c>
      <c r="I14104">
        <v>0</v>
      </c>
      <c r="P14104">
        <v>0.40572633331788699</v>
      </c>
      <c r="Q14104">
        <v>0</v>
      </c>
    </row>
    <row r="14105" spans="1:17">
      <c r="A14105" t="s">
        <v>122</v>
      </c>
      <c r="B14105">
        <v>2043</v>
      </c>
      <c r="C14105" t="s">
        <v>17</v>
      </c>
      <c r="D14105" t="s">
        <v>1062</v>
      </c>
      <c r="E14105" t="s">
        <v>162</v>
      </c>
      <c r="F14105" t="s">
        <v>126</v>
      </c>
      <c r="G14105" t="s">
        <v>1063</v>
      </c>
      <c r="H14105" t="s">
        <v>135</v>
      </c>
      <c r="I14105">
        <v>0</v>
      </c>
      <c r="P14105">
        <v>0.40572633331788699</v>
      </c>
      <c r="Q14105">
        <v>0</v>
      </c>
    </row>
    <row r="14106" spans="1:17">
      <c r="A14106" t="s">
        <v>122</v>
      </c>
      <c r="B14106">
        <v>2043</v>
      </c>
      <c r="C14106" t="s">
        <v>17</v>
      </c>
      <c r="D14106" t="s">
        <v>1062</v>
      </c>
      <c r="E14106" t="s">
        <v>162</v>
      </c>
      <c r="F14106" t="s">
        <v>126</v>
      </c>
      <c r="G14106" t="s">
        <v>1063</v>
      </c>
      <c r="H14106" t="s">
        <v>136</v>
      </c>
      <c r="I14106">
        <v>7823178339.9840002</v>
      </c>
      <c r="P14106">
        <v>0.40572633331788699</v>
      </c>
      <c r="Q14106">
        <v>3174069462.7736301</v>
      </c>
    </row>
    <row r="14107" spans="1:17">
      <c r="A14107" t="s">
        <v>122</v>
      </c>
      <c r="B14107">
        <v>2043</v>
      </c>
      <c r="C14107" t="s">
        <v>17</v>
      </c>
      <c r="D14107" t="s">
        <v>1062</v>
      </c>
      <c r="E14107" t="s">
        <v>162</v>
      </c>
      <c r="F14107" t="s">
        <v>165</v>
      </c>
      <c r="G14107" t="s">
        <v>1063</v>
      </c>
      <c r="H14107" t="s">
        <v>132</v>
      </c>
      <c r="I14107">
        <v>0</v>
      </c>
      <c r="P14107">
        <v>0.40572633331788699</v>
      </c>
      <c r="Q14107">
        <v>0</v>
      </c>
    </row>
    <row r="14108" spans="1:17">
      <c r="A14108" t="s">
        <v>122</v>
      </c>
      <c r="B14108">
        <v>2043</v>
      </c>
      <c r="C14108" t="s">
        <v>17</v>
      </c>
      <c r="D14108" t="s">
        <v>1062</v>
      </c>
      <c r="E14108" t="s">
        <v>162</v>
      </c>
      <c r="F14108" t="s">
        <v>165</v>
      </c>
      <c r="G14108" t="s">
        <v>1063</v>
      </c>
      <c r="H14108" t="s">
        <v>135</v>
      </c>
      <c r="I14108">
        <v>0</v>
      </c>
      <c r="P14108">
        <v>0.40572633331788699</v>
      </c>
      <c r="Q14108">
        <v>0</v>
      </c>
    </row>
    <row r="14109" spans="1:17">
      <c r="A14109" t="s">
        <v>122</v>
      </c>
      <c r="B14109">
        <v>2043</v>
      </c>
      <c r="C14109" t="s">
        <v>17</v>
      </c>
      <c r="D14109" t="s">
        <v>1062</v>
      </c>
      <c r="E14109" t="s">
        <v>162</v>
      </c>
      <c r="F14109" t="s">
        <v>165</v>
      </c>
      <c r="G14109" t="s">
        <v>1063</v>
      </c>
      <c r="H14109" t="s">
        <v>136</v>
      </c>
      <c r="I14109">
        <v>6401347648.6848001</v>
      </c>
      <c r="P14109">
        <v>0.40572633331788699</v>
      </c>
      <c r="Q14109">
        <v>2597195309.7939601</v>
      </c>
    </row>
    <row r="14110" spans="1:17">
      <c r="A14110" t="s">
        <v>122</v>
      </c>
      <c r="B14110">
        <v>2043</v>
      </c>
      <c r="C14110" t="s">
        <v>17</v>
      </c>
      <c r="D14110" t="s">
        <v>1062</v>
      </c>
      <c r="E14110" t="s">
        <v>162</v>
      </c>
      <c r="F14110" t="s">
        <v>166</v>
      </c>
      <c r="G14110" t="s">
        <v>1063</v>
      </c>
      <c r="H14110" t="s">
        <v>132</v>
      </c>
      <c r="I14110">
        <v>0</v>
      </c>
      <c r="P14110">
        <v>0.40572633331788699</v>
      </c>
      <c r="Q14110">
        <v>0</v>
      </c>
    </row>
    <row r="14111" spans="1:17">
      <c r="A14111" t="s">
        <v>122</v>
      </c>
      <c r="B14111">
        <v>2043</v>
      </c>
      <c r="C14111" t="s">
        <v>17</v>
      </c>
      <c r="D14111" t="s">
        <v>1062</v>
      </c>
      <c r="E14111" t="s">
        <v>162</v>
      </c>
      <c r="F14111" t="s">
        <v>166</v>
      </c>
      <c r="G14111" t="s">
        <v>1063</v>
      </c>
      <c r="H14111" t="s">
        <v>135</v>
      </c>
      <c r="I14111">
        <v>0</v>
      </c>
      <c r="P14111">
        <v>0.40572633331788699</v>
      </c>
      <c r="Q14111">
        <v>0</v>
      </c>
    </row>
    <row r="14112" spans="1:17">
      <c r="A14112" t="s">
        <v>122</v>
      </c>
      <c r="B14112">
        <v>2043</v>
      </c>
      <c r="C14112" t="s">
        <v>17</v>
      </c>
      <c r="D14112" t="s">
        <v>1062</v>
      </c>
      <c r="E14112" t="s">
        <v>162</v>
      </c>
      <c r="F14112" t="s">
        <v>166</v>
      </c>
      <c r="G14112" t="s">
        <v>1063</v>
      </c>
      <c r="H14112" t="s">
        <v>136</v>
      </c>
      <c r="I14112">
        <v>0</v>
      </c>
      <c r="P14112">
        <v>0.40572633331788699</v>
      </c>
      <c r="Q14112">
        <v>0</v>
      </c>
    </row>
    <row r="14113" spans="1:17">
      <c r="A14113" t="s">
        <v>122</v>
      </c>
      <c r="B14113">
        <v>2043</v>
      </c>
      <c r="C14113" t="s">
        <v>17</v>
      </c>
      <c r="D14113" t="s">
        <v>1062</v>
      </c>
      <c r="E14113" t="s">
        <v>162</v>
      </c>
      <c r="F14113" t="s">
        <v>160</v>
      </c>
      <c r="G14113" t="s">
        <v>1063</v>
      </c>
      <c r="H14113" t="s">
        <v>132</v>
      </c>
      <c r="I14113">
        <v>0</v>
      </c>
      <c r="P14113">
        <v>0.40572633331788699</v>
      </c>
      <c r="Q14113">
        <v>0</v>
      </c>
    </row>
    <row r="14114" spans="1:17">
      <c r="A14114" t="s">
        <v>122</v>
      </c>
      <c r="B14114">
        <v>2043</v>
      </c>
      <c r="C14114" t="s">
        <v>17</v>
      </c>
      <c r="D14114" t="s">
        <v>1062</v>
      </c>
      <c r="E14114" t="s">
        <v>162</v>
      </c>
      <c r="F14114" t="s">
        <v>160</v>
      </c>
      <c r="G14114" t="s">
        <v>1063</v>
      </c>
      <c r="H14114" t="s">
        <v>135</v>
      </c>
      <c r="I14114">
        <v>0</v>
      </c>
      <c r="P14114">
        <v>0.40572633331788699</v>
      </c>
      <c r="Q14114">
        <v>0</v>
      </c>
    </row>
    <row r="14115" spans="1:17">
      <c r="A14115" t="s">
        <v>122</v>
      </c>
      <c r="B14115">
        <v>2043</v>
      </c>
      <c r="C14115" t="s">
        <v>17</v>
      </c>
      <c r="D14115" t="s">
        <v>1062</v>
      </c>
      <c r="E14115" t="s">
        <v>162</v>
      </c>
      <c r="F14115" t="s">
        <v>160</v>
      </c>
      <c r="G14115" t="s">
        <v>1063</v>
      </c>
      <c r="H14115" t="s">
        <v>136</v>
      </c>
      <c r="I14115">
        <v>0</v>
      </c>
      <c r="P14115">
        <v>0.40572633331788699</v>
      </c>
      <c r="Q14115">
        <v>0</v>
      </c>
    </row>
    <row r="14116" spans="1:17">
      <c r="A14116" t="s">
        <v>122</v>
      </c>
      <c r="B14116">
        <v>2043</v>
      </c>
      <c r="C14116" t="s">
        <v>143</v>
      </c>
      <c r="D14116" t="s">
        <v>1062</v>
      </c>
      <c r="E14116" t="s">
        <v>162</v>
      </c>
      <c r="F14116" t="s">
        <v>164</v>
      </c>
      <c r="G14116" t="s">
        <v>1063</v>
      </c>
      <c r="H14116" t="s">
        <v>132</v>
      </c>
      <c r="I14116">
        <v>0</v>
      </c>
      <c r="P14116">
        <v>0.40572633331788699</v>
      </c>
      <c r="Q14116">
        <v>0</v>
      </c>
    </row>
    <row r="14117" spans="1:17">
      <c r="A14117" t="s">
        <v>122</v>
      </c>
      <c r="B14117">
        <v>2043</v>
      </c>
      <c r="C14117" t="s">
        <v>143</v>
      </c>
      <c r="D14117" t="s">
        <v>1062</v>
      </c>
      <c r="E14117" t="s">
        <v>162</v>
      </c>
      <c r="F14117" t="s">
        <v>164</v>
      </c>
      <c r="G14117" t="s">
        <v>1063</v>
      </c>
      <c r="H14117" t="s">
        <v>135</v>
      </c>
      <c r="I14117">
        <v>0</v>
      </c>
      <c r="P14117">
        <v>0.40572633331788699</v>
      </c>
      <c r="Q14117">
        <v>0</v>
      </c>
    </row>
    <row r="14118" spans="1:17">
      <c r="A14118" t="s">
        <v>122</v>
      </c>
      <c r="B14118">
        <v>2043</v>
      </c>
      <c r="C14118" t="s">
        <v>143</v>
      </c>
      <c r="D14118" t="s">
        <v>1062</v>
      </c>
      <c r="E14118" t="s">
        <v>162</v>
      </c>
      <c r="F14118" t="s">
        <v>164</v>
      </c>
      <c r="G14118" t="s">
        <v>1063</v>
      </c>
      <c r="H14118" t="s">
        <v>136</v>
      </c>
      <c r="I14118">
        <v>0</v>
      </c>
      <c r="P14118">
        <v>0.40572633331788699</v>
      </c>
      <c r="Q14118">
        <v>0</v>
      </c>
    </row>
    <row r="14119" spans="1:17">
      <c r="A14119" t="s">
        <v>122</v>
      </c>
      <c r="B14119">
        <v>2043</v>
      </c>
      <c r="C14119" t="s">
        <v>143</v>
      </c>
      <c r="D14119" t="s">
        <v>1062</v>
      </c>
      <c r="E14119" t="s">
        <v>162</v>
      </c>
      <c r="F14119" t="s">
        <v>159</v>
      </c>
      <c r="G14119" t="s">
        <v>1063</v>
      </c>
      <c r="H14119" t="s">
        <v>132</v>
      </c>
      <c r="I14119">
        <v>0</v>
      </c>
      <c r="P14119">
        <v>0.40572633331788699</v>
      </c>
      <c r="Q14119">
        <v>0</v>
      </c>
    </row>
    <row r="14120" spans="1:17">
      <c r="A14120" t="s">
        <v>122</v>
      </c>
      <c r="B14120">
        <v>2043</v>
      </c>
      <c r="C14120" t="s">
        <v>143</v>
      </c>
      <c r="D14120" t="s">
        <v>1062</v>
      </c>
      <c r="E14120" t="s">
        <v>162</v>
      </c>
      <c r="F14120" t="s">
        <v>159</v>
      </c>
      <c r="G14120" t="s">
        <v>1063</v>
      </c>
      <c r="H14120" t="s">
        <v>135</v>
      </c>
      <c r="I14120">
        <v>0</v>
      </c>
      <c r="P14120">
        <v>0.40572633331788699</v>
      </c>
      <c r="Q14120">
        <v>0</v>
      </c>
    </row>
    <row r="14121" spans="1:17">
      <c r="A14121" t="s">
        <v>122</v>
      </c>
      <c r="B14121">
        <v>2043</v>
      </c>
      <c r="C14121" t="s">
        <v>143</v>
      </c>
      <c r="D14121" t="s">
        <v>1062</v>
      </c>
      <c r="E14121" t="s">
        <v>162</v>
      </c>
      <c r="F14121" t="s">
        <v>159</v>
      </c>
      <c r="G14121" t="s">
        <v>1063</v>
      </c>
      <c r="H14121" t="s">
        <v>136</v>
      </c>
      <c r="I14121">
        <v>0</v>
      </c>
      <c r="P14121">
        <v>0.40572633331788699</v>
      </c>
      <c r="Q14121">
        <v>0</v>
      </c>
    </row>
    <row r="14122" spans="1:17">
      <c r="A14122" t="s">
        <v>122</v>
      </c>
      <c r="B14122">
        <v>2043</v>
      </c>
      <c r="C14122" t="s">
        <v>143</v>
      </c>
      <c r="D14122" t="s">
        <v>1062</v>
      </c>
      <c r="E14122" t="s">
        <v>162</v>
      </c>
      <c r="F14122" t="s">
        <v>126</v>
      </c>
      <c r="G14122" t="s">
        <v>1063</v>
      </c>
      <c r="H14122" t="s">
        <v>132</v>
      </c>
      <c r="I14122">
        <v>0</v>
      </c>
      <c r="P14122">
        <v>0.40572633331788699</v>
      </c>
      <c r="Q14122">
        <v>0</v>
      </c>
    </row>
    <row r="14123" spans="1:17">
      <c r="A14123" t="s">
        <v>122</v>
      </c>
      <c r="B14123">
        <v>2043</v>
      </c>
      <c r="C14123" t="s">
        <v>143</v>
      </c>
      <c r="D14123" t="s">
        <v>1062</v>
      </c>
      <c r="E14123" t="s">
        <v>162</v>
      </c>
      <c r="F14123" t="s">
        <v>126</v>
      </c>
      <c r="G14123" t="s">
        <v>1063</v>
      </c>
      <c r="H14123" t="s">
        <v>135</v>
      </c>
      <c r="I14123">
        <v>0</v>
      </c>
      <c r="P14123">
        <v>0.40572633331788699</v>
      </c>
      <c r="Q14123">
        <v>0</v>
      </c>
    </row>
    <row r="14124" spans="1:17">
      <c r="A14124" t="s">
        <v>122</v>
      </c>
      <c r="B14124">
        <v>2043</v>
      </c>
      <c r="C14124" t="s">
        <v>143</v>
      </c>
      <c r="D14124" t="s">
        <v>1062</v>
      </c>
      <c r="E14124" t="s">
        <v>162</v>
      </c>
      <c r="F14124" t="s">
        <v>126</v>
      </c>
      <c r="G14124" t="s">
        <v>1063</v>
      </c>
      <c r="H14124" t="s">
        <v>136</v>
      </c>
      <c r="I14124">
        <v>188861026.67325699</v>
      </c>
      <c r="P14124">
        <v>0.40572633331788699</v>
      </c>
      <c r="Q14124">
        <v>76625891.858792201</v>
      </c>
    </row>
    <row r="14125" spans="1:17">
      <c r="A14125" t="s">
        <v>122</v>
      </c>
      <c r="B14125">
        <v>2043</v>
      </c>
      <c r="C14125" t="s">
        <v>143</v>
      </c>
      <c r="D14125" t="s">
        <v>1062</v>
      </c>
      <c r="E14125" t="s">
        <v>162</v>
      </c>
      <c r="F14125" t="s">
        <v>165</v>
      </c>
      <c r="G14125" t="s">
        <v>1063</v>
      </c>
      <c r="H14125" t="s">
        <v>132</v>
      </c>
      <c r="I14125">
        <v>0</v>
      </c>
      <c r="P14125">
        <v>0.40572633331788699</v>
      </c>
      <c r="Q14125">
        <v>0</v>
      </c>
    </row>
    <row r="14126" spans="1:17">
      <c r="A14126" t="s">
        <v>122</v>
      </c>
      <c r="B14126">
        <v>2043</v>
      </c>
      <c r="C14126" t="s">
        <v>143</v>
      </c>
      <c r="D14126" t="s">
        <v>1062</v>
      </c>
      <c r="E14126" t="s">
        <v>162</v>
      </c>
      <c r="F14126" t="s">
        <v>165</v>
      </c>
      <c r="G14126" t="s">
        <v>1063</v>
      </c>
      <c r="H14126" t="s">
        <v>135</v>
      </c>
      <c r="I14126">
        <v>0</v>
      </c>
      <c r="P14126">
        <v>0.40572633331788699</v>
      </c>
      <c r="Q14126">
        <v>0</v>
      </c>
    </row>
    <row r="14127" spans="1:17">
      <c r="A14127" t="s">
        <v>122</v>
      </c>
      <c r="B14127">
        <v>2043</v>
      </c>
      <c r="C14127" t="s">
        <v>143</v>
      </c>
      <c r="D14127" t="s">
        <v>1062</v>
      </c>
      <c r="E14127" t="s">
        <v>162</v>
      </c>
      <c r="F14127" t="s">
        <v>165</v>
      </c>
      <c r="G14127" t="s">
        <v>1063</v>
      </c>
      <c r="H14127" t="s">
        <v>136</v>
      </c>
      <c r="I14127">
        <v>0</v>
      </c>
      <c r="P14127">
        <v>0.40572633331788699</v>
      </c>
      <c r="Q14127">
        <v>0</v>
      </c>
    </row>
    <row r="14128" spans="1:17">
      <c r="A14128" t="s">
        <v>122</v>
      </c>
      <c r="B14128">
        <v>2043</v>
      </c>
      <c r="C14128" t="s">
        <v>143</v>
      </c>
      <c r="D14128" t="s">
        <v>1062</v>
      </c>
      <c r="E14128" t="s">
        <v>162</v>
      </c>
      <c r="F14128" t="s">
        <v>166</v>
      </c>
      <c r="G14128" t="s">
        <v>1063</v>
      </c>
      <c r="H14128" t="s">
        <v>132</v>
      </c>
      <c r="I14128">
        <v>0</v>
      </c>
      <c r="P14128">
        <v>0.40572633331788699</v>
      </c>
      <c r="Q14128">
        <v>0</v>
      </c>
    </row>
    <row r="14129" spans="1:17">
      <c r="A14129" t="s">
        <v>122</v>
      </c>
      <c r="B14129">
        <v>2043</v>
      </c>
      <c r="C14129" t="s">
        <v>143</v>
      </c>
      <c r="D14129" t="s">
        <v>1062</v>
      </c>
      <c r="E14129" t="s">
        <v>162</v>
      </c>
      <c r="F14129" t="s">
        <v>166</v>
      </c>
      <c r="G14129" t="s">
        <v>1063</v>
      </c>
      <c r="H14129" t="s">
        <v>135</v>
      </c>
      <c r="I14129">
        <v>0</v>
      </c>
      <c r="P14129">
        <v>0.40572633331788699</v>
      </c>
      <c r="Q14129">
        <v>0</v>
      </c>
    </row>
    <row r="14130" spans="1:17">
      <c r="A14130" t="s">
        <v>122</v>
      </c>
      <c r="B14130">
        <v>2043</v>
      </c>
      <c r="C14130" t="s">
        <v>143</v>
      </c>
      <c r="D14130" t="s">
        <v>1062</v>
      </c>
      <c r="E14130" t="s">
        <v>162</v>
      </c>
      <c r="F14130" t="s">
        <v>166</v>
      </c>
      <c r="G14130" t="s">
        <v>1063</v>
      </c>
      <c r="H14130" t="s">
        <v>136</v>
      </c>
      <c r="I14130">
        <v>0</v>
      </c>
      <c r="P14130">
        <v>0.40572633331788699</v>
      </c>
      <c r="Q14130">
        <v>0</v>
      </c>
    </row>
    <row r="14131" spans="1:17">
      <c r="A14131" t="s">
        <v>122</v>
      </c>
      <c r="B14131">
        <v>2043</v>
      </c>
      <c r="C14131" t="s">
        <v>143</v>
      </c>
      <c r="D14131" t="s">
        <v>1062</v>
      </c>
      <c r="E14131" t="s">
        <v>162</v>
      </c>
      <c r="F14131" t="s">
        <v>160</v>
      </c>
      <c r="G14131" t="s">
        <v>1063</v>
      </c>
      <c r="H14131" t="s">
        <v>132</v>
      </c>
      <c r="I14131">
        <v>0</v>
      </c>
      <c r="P14131">
        <v>0.40572633331788699</v>
      </c>
      <c r="Q14131">
        <v>0</v>
      </c>
    </row>
    <row r="14132" spans="1:17">
      <c r="A14132" t="s">
        <v>122</v>
      </c>
      <c r="B14132">
        <v>2043</v>
      </c>
      <c r="C14132" t="s">
        <v>143</v>
      </c>
      <c r="D14132" t="s">
        <v>1062</v>
      </c>
      <c r="E14132" t="s">
        <v>162</v>
      </c>
      <c r="F14132" t="s">
        <v>160</v>
      </c>
      <c r="G14132" t="s">
        <v>1063</v>
      </c>
      <c r="H14132" t="s">
        <v>135</v>
      </c>
      <c r="I14132">
        <v>0</v>
      </c>
      <c r="P14132">
        <v>0.40572633331788699</v>
      </c>
      <c r="Q14132">
        <v>0</v>
      </c>
    </row>
    <row r="14133" spans="1:17">
      <c r="A14133" t="s">
        <v>122</v>
      </c>
      <c r="B14133">
        <v>2043</v>
      </c>
      <c r="C14133" t="s">
        <v>143</v>
      </c>
      <c r="D14133" t="s">
        <v>1062</v>
      </c>
      <c r="E14133" t="s">
        <v>162</v>
      </c>
      <c r="F14133" t="s">
        <v>160</v>
      </c>
      <c r="G14133" t="s">
        <v>1063</v>
      </c>
      <c r="H14133" t="s">
        <v>136</v>
      </c>
      <c r="I14133">
        <v>0</v>
      </c>
      <c r="P14133">
        <v>0.40572633331788699</v>
      </c>
      <c r="Q14133">
        <v>0</v>
      </c>
    </row>
    <row r="14134" spans="1:17">
      <c r="A14134" t="s">
        <v>122</v>
      </c>
      <c r="B14134">
        <v>2043</v>
      </c>
      <c r="C14134" t="s">
        <v>10</v>
      </c>
      <c r="D14134" t="s">
        <v>1067</v>
      </c>
      <c r="E14134" t="s">
        <v>162</v>
      </c>
      <c r="F14134" t="s">
        <v>164</v>
      </c>
      <c r="G14134" t="s">
        <v>1068</v>
      </c>
      <c r="H14134" t="s">
        <v>132</v>
      </c>
      <c r="I14134">
        <v>0</v>
      </c>
      <c r="P14134">
        <v>0.40572633331788699</v>
      </c>
      <c r="Q14134">
        <v>0</v>
      </c>
    </row>
    <row r="14135" spans="1:17">
      <c r="A14135" t="s">
        <v>122</v>
      </c>
      <c r="B14135">
        <v>2043</v>
      </c>
      <c r="C14135" t="s">
        <v>10</v>
      </c>
      <c r="D14135" t="s">
        <v>1067</v>
      </c>
      <c r="E14135" t="s">
        <v>162</v>
      </c>
      <c r="F14135" t="s">
        <v>164</v>
      </c>
      <c r="G14135" t="s">
        <v>1068</v>
      </c>
      <c r="H14135" t="s">
        <v>135</v>
      </c>
      <c r="I14135">
        <v>0</v>
      </c>
      <c r="P14135">
        <v>0.40572633331788699</v>
      </c>
      <c r="Q14135">
        <v>0</v>
      </c>
    </row>
    <row r="14136" spans="1:17">
      <c r="A14136" t="s">
        <v>122</v>
      </c>
      <c r="B14136">
        <v>2043</v>
      </c>
      <c r="C14136" t="s">
        <v>10</v>
      </c>
      <c r="D14136" t="s">
        <v>1067</v>
      </c>
      <c r="E14136" t="s">
        <v>162</v>
      </c>
      <c r="F14136" t="s">
        <v>164</v>
      </c>
      <c r="G14136" t="s">
        <v>1068</v>
      </c>
      <c r="H14136" t="s">
        <v>136</v>
      </c>
      <c r="I14136">
        <v>0</v>
      </c>
      <c r="P14136">
        <v>0.40572633331788699</v>
      </c>
      <c r="Q14136">
        <v>0</v>
      </c>
    </row>
    <row r="14137" spans="1:17">
      <c r="A14137" t="s">
        <v>122</v>
      </c>
      <c r="B14137">
        <v>2043</v>
      </c>
      <c r="C14137" t="s">
        <v>10</v>
      </c>
      <c r="D14137" t="s">
        <v>1067</v>
      </c>
      <c r="E14137" t="s">
        <v>162</v>
      </c>
      <c r="F14137" t="s">
        <v>159</v>
      </c>
      <c r="G14137" t="s">
        <v>1068</v>
      </c>
      <c r="H14137" t="s">
        <v>132</v>
      </c>
      <c r="I14137">
        <v>0</v>
      </c>
      <c r="P14137">
        <v>0.40572633331788699</v>
      </c>
      <c r="Q14137">
        <v>0</v>
      </c>
    </row>
    <row r="14138" spans="1:17">
      <c r="A14138" t="s">
        <v>122</v>
      </c>
      <c r="B14138">
        <v>2043</v>
      </c>
      <c r="C14138" t="s">
        <v>10</v>
      </c>
      <c r="D14138" t="s">
        <v>1067</v>
      </c>
      <c r="E14138" t="s">
        <v>162</v>
      </c>
      <c r="F14138" t="s">
        <v>159</v>
      </c>
      <c r="G14138" t="s">
        <v>1068</v>
      </c>
      <c r="H14138" t="s">
        <v>135</v>
      </c>
      <c r="I14138">
        <v>0</v>
      </c>
      <c r="P14138">
        <v>0.40572633331788699</v>
      </c>
      <c r="Q14138">
        <v>0</v>
      </c>
    </row>
    <row r="14139" spans="1:17">
      <c r="A14139" t="s">
        <v>122</v>
      </c>
      <c r="B14139">
        <v>2043</v>
      </c>
      <c r="C14139" t="s">
        <v>10</v>
      </c>
      <c r="D14139" t="s">
        <v>1067</v>
      </c>
      <c r="E14139" t="s">
        <v>162</v>
      </c>
      <c r="F14139" t="s">
        <v>159</v>
      </c>
      <c r="G14139" t="s">
        <v>1068</v>
      </c>
      <c r="H14139" t="s">
        <v>136</v>
      </c>
      <c r="I14139">
        <v>0</v>
      </c>
      <c r="P14139">
        <v>0.40572633331788699</v>
      </c>
      <c r="Q14139">
        <v>0</v>
      </c>
    </row>
    <row r="14140" spans="1:17">
      <c r="A14140" t="s">
        <v>122</v>
      </c>
      <c r="B14140">
        <v>2043</v>
      </c>
      <c r="C14140" t="s">
        <v>10</v>
      </c>
      <c r="D14140" t="s">
        <v>1067</v>
      </c>
      <c r="E14140" t="s">
        <v>162</v>
      </c>
      <c r="F14140" t="s">
        <v>126</v>
      </c>
      <c r="G14140" t="s">
        <v>1068</v>
      </c>
      <c r="H14140" t="s">
        <v>132</v>
      </c>
      <c r="I14140">
        <v>4366216.55579211</v>
      </c>
      <c r="P14140">
        <v>0.40572633331788699</v>
      </c>
      <c r="Q14140">
        <v>1771489.0336533899</v>
      </c>
    </row>
    <row r="14141" spans="1:17">
      <c r="A14141" t="s">
        <v>122</v>
      </c>
      <c r="B14141">
        <v>2043</v>
      </c>
      <c r="C14141" t="s">
        <v>10</v>
      </c>
      <c r="D14141" t="s">
        <v>1067</v>
      </c>
      <c r="E14141" t="s">
        <v>162</v>
      </c>
      <c r="F14141" t="s">
        <v>126</v>
      </c>
      <c r="G14141" t="s">
        <v>1068</v>
      </c>
      <c r="H14141" t="s">
        <v>135</v>
      </c>
      <c r="I14141">
        <v>0</v>
      </c>
      <c r="P14141">
        <v>0.40572633331788699</v>
      </c>
      <c r="Q14141">
        <v>0</v>
      </c>
    </row>
    <row r="14142" spans="1:17">
      <c r="A14142" t="s">
        <v>122</v>
      </c>
      <c r="B14142">
        <v>2043</v>
      </c>
      <c r="C14142" t="s">
        <v>10</v>
      </c>
      <c r="D14142" t="s">
        <v>1067</v>
      </c>
      <c r="E14142" t="s">
        <v>162</v>
      </c>
      <c r="F14142" t="s">
        <v>126</v>
      </c>
      <c r="G14142" t="s">
        <v>1068</v>
      </c>
      <c r="H14142" t="s">
        <v>136</v>
      </c>
      <c r="I14142">
        <v>155334.20651585699</v>
      </c>
      <c r="P14142">
        <v>0.40572633331788699</v>
      </c>
      <c r="Q14142">
        <v>63023.178048522197</v>
      </c>
    </row>
    <row r="14143" spans="1:17">
      <c r="A14143" t="s">
        <v>122</v>
      </c>
      <c r="B14143">
        <v>2043</v>
      </c>
      <c r="C14143" t="s">
        <v>10</v>
      </c>
      <c r="D14143" t="s">
        <v>1067</v>
      </c>
      <c r="E14143" t="s">
        <v>162</v>
      </c>
      <c r="F14143" t="s">
        <v>165</v>
      </c>
      <c r="G14143" t="s">
        <v>1068</v>
      </c>
      <c r="H14143" t="s">
        <v>132</v>
      </c>
      <c r="I14143">
        <v>0</v>
      </c>
      <c r="P14143">
        <v>0.40572633331788699</v>
      </c>
      <c r="Q14143">
        <v>0</v>
      </c>
    </row>
    <row r="14144" spans="1:17">
      <c r="A14144" t="s">
        <v>122</v>
      </c>
      <c r="B14144">
        <v>2043</v>
      </c>
      <c r="C14144" t="s">
        <v>10</v>
      </c>
      <c r="D14144" t="s">
        <v>1067</v>
      </c>
      <c r="E14144" t="s">
        <v>162</v>
      </c>
      <c r="F14144" t="s">
        <v>165</v>
      </c>
      <c r="G14144" t="s">
        <v>1068</v>
      </c>
      <c r="H14144" t="s">
        <v>135</v>
      </c>
      <c r="I14144">
        <v>0</v>
      </c>
      <c r="P14144">
        <v>0.40572633331788699</v>
      </c>
      <c r="Q14144">
        <v>0</v>
      </c>
    </row>
    <row r="14145" spans="1:17">
      <c r="A14145" t="s">
        <v>122</v>
      </c>
      <c r="B14145">
        <v>2043</v>
      </c>
      <c r="C14145" t="s">
        <v>10</v>
      </c>
      <c r="D14145" t="s">
        <v>1067</v>
      </c>
      <c r="E14145" t="s">
        <v>162</v>
      </c>
      <c r="F14145" t="s">
        <v>165</v>
      </c>
      <c r="G14145" t="s">
        <v>1068</v>
      </c>
      <c r="H14145" t="s">
        <v>136</v>
      </c>
      <c r="I14145">
        <v>0</v>
      </c>
      <c r="P14145">
        <v>0.40572633331788699</v>
      </c>
      <c r="Q14145">
        <v>0</v>
      </c>
    </row>
    <row r="14146" spans="1:17">
      <c r="A14146" t="s">
        <v>122</v>
      </c>
      <c r="B14146">
        <v>2043</v>
      </c>
      <c r="C14146" t="s">
        <v>10</v>
      </c>
      <c r="D14146" t="s">
        <v>1067</v>
      </c>
      <c r="E14146" t="s">
        <v>162</v>
      </c>
      <c r="F14146" t="s">
        <v>166</v>
      </c>
      <c r="G14146" t="s">
        <v>1068</v>
      </c>
      <c r="H14146" t="s">
        <v>132</v>
      </c>
      <c r="I14146">
        <v>0</v>
      </c>
      <c r="P14146">
        <v>0.40572633331788699</v>
      </c>
      <c r="Q14146">
        <v>0</v>
      </c>
    </row>
    <row r="14147" spans="1:17">
      <c r="A14147" t="s">
        <v>122</v>
      </c>
      <c r="B14147">
        <v>2043</v>
      </c>
      <c r="C14147" t="s">
        <v>10</v>
      </c>
      <c r="D14147" t="s">
        <v>1067</v>
      </c>
      <c r="E14147" t="s">
        <v>162</v>
      </c>
      <c r="F14147" t="s">
        <v>166</v>
      </c>
      <c r="G14147" t="s">
        <v>1068</v>
      </c>
      <c r="H14147" t="s">
        <v>135</v>
      </c>
      <c r="I14147">
        <v>0</v>
      </c>
      <c r="P14147">
        <v>0.40572633331788699</v>
      </c>
      <c r="Q14147">
        <v>0</v>
      </c>
    </row>
    <row r="14148" spans="1:17">
      <c r="A14148" t="s">
        <v>122</v>
      </c>
      <c r="B14148">
        <v>2043</v>
      </c>
      <c r="C14148" t="s">
        <v>10</v>
      </c>
      <c r="D14148" t="s">
        <v>1067</v>
      </c>
      <c r="E14148" t="s">
        <v>162</v>
      </c>
      <c r="F14148" t="s">
        <v>166</v>
      </c>
      <c r="G14148" t="s">
        <v>1068</v>
      </c>
      <c r="H14148" t="s">
        <v>136</v>
      </c>
      <c r="I14148">
        <v>0</v>
      </c>
      <c r="P14148">
        <v>0.40572633331788699</v>
      </c>
      <c r="Q14148">
        <v>0</v>
      </c>
    </row>
    <row r="14149" spans="1:17">
      <c r="A14149" t="s">
        <v>122</v>
      </c>
      <c r="B14149">
        <v>2043</v>
      </c>
      <c r="C14149" t="s">
        <v>10</v>
      </c>
      <c r="D14149" t="s">
        <v>1067</v>
      </c>
      <c r="E14149" t="s">
        <v>162</v>
      </c>
      <c r="F14149" t="s">
        <v>160</v>
      </c>
      <c r="G14149" t="s">
        <v>1068</v>
      </c>
      <c r="H14149" t="s">
        <v>132</v>
      </c>
      <c r="I14149">
        <v>0</v>
      </c>
      <c r="P14149">
        <v>0.40572633331788699</v>
      </c>
      <c r="Q14149">
        <v>0</v>
      </c>
    </row>
    <row r="14150" spans="1:17">
      <c r="A14150" t="s">
        <v>122</v>
      </c>
      <c r="B14150">
        <v>2043</v>
      </c>
      <c r="C14150" t="s">
        <v>10</v>
      </c>
      <c r="D14150" t="s">
        <v>1067</v>
      </c>
      <c r="E14150" t="s">
        <v>162</v>
      </c>
      <c r="F14150" t="s">
        <v>160</v>
      </c>
      <c r="G14150" t="s">
        <v>1068</v>
      </c>
      <c r="H14150" t="s">
        <v>135</v>
      </c>
      <c r="I14150">
        <v>0</v>
      </c>
      <c r="P14150">
        <v>0.40572633331788699</v>
      </c>
      <c r="Q14150">
        <v>0</v>
      </c>
    </row>
    <row r="14151" spans="1:17">
      <c r="A14151" t="s">
        <v>122</v>
      </c>
      <c r="B14151">
        <v>2043</v>
      </c>
      <c r="C14151" t="s">
        <v>10</v>
      </c>
      <c r="D14151" t="s">
        <v>1067</v>
      </c>
      <c r="E14151" t="s">
        <v>162</v>
      </c>
      <c r="F14151" t="s">
        <v>160</v>
      </c>
      <c r="G14151" t="s">
        <v>1068</v>
      </c>
      <c r="H14151" t="s">
        <v>136</v>
      </c>
      <c r="I14151">
        <v>0</v>
      </c>
      <c r="P14151">
        <v>0.40572633331788699</v>
      </c>
      <c r="Q14151">
        <v>0</v>
      </c>
    </row>
    <row r="14152" spans="1:17">
      <c r="A14152" t="s">
        <v>122</v>
      </c>
      <c r="B14152">
        <v>2043</v>
      </c>
      <c r="C14152" t="s">
        <v>11</v>
      </c>
      <c r="D14152" t="s">
        <v>1067</v>
      </c>
      <c r="E14152" t="s">
        <v>162</v>
      </c>
      <c r="F14152" t="s">
        <v>164</v>
      </c>
      <c r="G14152" t="s">
        <v>1068</v>
      </c>
      <c r="H14152" t="s">
        <v>132</v>
      </c>
      <c r="I14152">
        <v>0</v>
      </c>
      <c r="P14152">
        <v>0.40572633331788699</v>
      </c>
      <c r="Q14152">
        <v>0</v>
      </c>
    </row>
    <row r="14153" spans="1:17">
      <c r="A14153" t="s">
        <v>122</v>
      </c>
      <c r="B14153">
        <v>2043</v>
      </c>
      <c r="C14153" t="s">
        <v>11</v>
      </c>
      <c r="D14153" t="s">
        <v>1067</v>
      </c>
      <c r="E14153" t="s">
        <v>162</v>
      </c>
      <c r="F14153" t="s">
        <v>164</v>
      </c>
      <c r="G14153" t="s">
        <v>1068</v>
      </c>
      <c r="H14153" t="s">
        <v>135</v>
      </c>
      <c r="I14153">
        <v>0</v>
      </c>
      <c r="P14153">
        <v>0.40572633331788699</v>
      </c>
      <c r="Q14153">
        <v>0</v>
      </c>
    </row>
    <row r="14154" spans="1:17">
      <c r="A14154" t="s">
        <v>122</v>
      </c>
      <c r="B14154">
        <v>2043</v>
      </c>
      <c r="C14154" t="s">
        <v>11</v>
      </c>
      <c r="D14154" t="s">
        <v>1067</v>
      </c>
      <c r="E14154" t="s">
        <v>162</v>
      </c>
      <c r="F14154" t="s">
        <v>164</v>
      </c>
      <c r="G14154" t="s">
        <v>1068</v>
      </c>
      <c r="H14154" t="s">
        <v>136</v>
      </c>
      <c r="I14154">
        <v>0</v>
      </c>
      <c r="P14154">
        <v>0.40572633331788699</v>
      </c>
      <c r="Q14154">
        <v>0</v>
      </c>
    </row>
    <row r="14155" spans="1:17">
      <c r="A14155" t="s">
        <v>122</v>
      </c>
      <c r="B14155">
        <v>2043</v>
      </c>
      <c r="C14155" t="s">
        <v>11</v>
      </c>
      <c r="D14155" t="s">
        <v>1067</v>
      </c>
      <c r="E14155" t="s">
        <v>162</v>
      </c>
      <c r="F14155" t="s">
        <v>159</v>
      </c>
      <c r="G14155" t="s">
        <v>1068</v>
      </c>
      <c r="H14155" t="s">
        <v>132</v>
      </c>
      <c r="I14155">
        <v>0</v>
      </c>
      <c r="P14155">
        <v>0.40572633331788699</v>
      </c>
      <c r="Q14155">
        <v>0</v>
      </c>
    </row>
    <row r="14156" spans="1:17">
      <c r="A14156" t="s">
        <v>122</v>
      </c>
      <c r="B14156">
        <v>2043</v>
      </c>
      <c r="C14156" t="s">
        <v>11</v>
      </c>
      <c r="D14156" t="s">
        <v>1067</v>
      </c>
      <c r="E14156" t="s">
        <v>162</v>
      </c>
      <c r="F14156" t="s">
        <v>159</v>
      </c>
      <c r="G14156" t="s">
        <v>1068</v>
      </c>
      <c r="H14156" t="s">
        <v>135</v>
      </c>
      <c r="I14156">
        <v>0</v>
      </c>
      <c r="P14156">
        <v>0.40572633331788699</v>
      </c>
      <c r="Q14156">
        <v>0</v>
      </c>
    </row>
    <row r="14157" spans="1:17">
      <c r="A14157" t="s">
        <v>122</v>
      </c>
      <c r="B14157">
        <v>2043</v>
      </c>
      <c r="C14157" t="s">
        <v>11</v>
      </c>
      <c r="D14157" t="s">
        <v>1067</v>
      </c>
      <c r="E14157" t="s">
        <v>162</v>
      </c>
      <c r="F14157" t="s">
        <v>159</v>
      </c>
      <c r="G14157" t="s">
        <v>1068</v>
      </c>
      <c r="H14157" t="s">
        <v>136</v>
      </c>
      <c r="I14157">
        <v>0</v>
      </c>
      <c r="P14157">
        <v>0.40572633331788699</v>
      </c>
      <c r="Q14157">
        <v>0</v>
      </c>
    </row>
    <row r="14158" spans="1:17">
      <c r="A14158" t="s">
        <v>122</v>
      </c>
      <c r="B14158">
        <v>2043</v>
      </c>
      <c r="C14158" t="s">
        <v>11</v>
      </c>
      <c r="D14158" t="s">
        <v>1067</v>
      </c>
      <c r="E14158" t="s">
        <v>162</v>
      </c>
      <c r="F14158" t="s">
        <v>126</v>
      </c>
      <c r="G14158" t="s">
        <v>1068</v>
      </c>
      <c r="H14158" t="s">
        <v>132</v>
      </c>
      <c r="I14158">
        <v>1534085.0461005699</v>
      </c>
      <c r="P14158">
        <v>0.40572633331788699</v>
      </c>
      <c r="Q14158">
        <v>622418.70075218496</v>
      </c>
    </row>
    <row r="14159" spans="1:17">
      <c r="A14159" t="s">
        <v>122</v>
      </c>
      <c r="B14159">
        <v>2043</v>
      </c>
      <c r="C14159" t="s">
        <v>11</v>
      </c>
      <c r="D14159" t="s">
        <v>1067</v>
      </c>
      <c r="E14159" t="s">
        <v>162</v>
      </c>
      <c r="F14159" t="s">
        <v>126</v>
      </c>
      <c r="G14159" t="s">
        <v>1068</v>
      </c>
      <c r="H14159" t="s">
        <v>135</v>
      </c>
      <c r="I14159">
        <v>0</v>
      </c>
      <c r="P14159">
        <v>0.40572633331788699</v>
      </c>
      <c r="Q14159">
        <v>0</v>
      </c>
    </row>
    <row r="14160" spans="1:17">
      <c r="A14160" t="s">
        <v>122</v>
      </c>
      <c r="B14160">
        <v>2043</v>
      </c>
      <c r="C14160" t="s">
        <v>11</v>
      </c>
      <c r="D14160" t="s">
        <v>1067</v>
      </c>
      <c r="E14160" t="s">
        <v>162</v>
      </c>
      <c r="F14160" t="s">
        <v>126</v>
      </c>
      <c r="G14160" t="s">
        <v>1068</v>
      </c>
      <c r="H14160" t="s">
        <v>136</v>
      </c>
      <c r="I14160">
        <v>54577.202096803099</v>
      </c>
      <c r="P14160">
        <v>0.40572633331788699</v>
      </c>
      <c r="Q14160">
        <v>22143.408089485201</v>
      </c>
    </row>
    <row r="14161" spans="1:17">
      <c r="A14161" t="s">
        <v>122</v>
      </c>
      <c r="B14161">
        <v>2043</v>
      </c>
      <c r="C14161" t="s">
        <v>11</v>
      </c>
      <c r="D14161" t="s">
        <v>1067</v>
      </c>
      <c r="E14161" t="s">
        <v>162</v>
      </c>
      <c r="F14161" t="s">
        <v>165</v>
      </c>
      <c r="G14161" t="s">
        <v>1068</v>
      </c>
      <c r="H14161" t="s">
        <v>132</v>
      </c>
      <c r="I14161">
        <v>0</v>
      </c>
      <c r="P14161">
        <v>0.40572633331788699</v>
      </c>
      <c r="Q14161">
        <v>0</v>
      </c>
    </row>
    <row r="14162" spans="1:17">
      <c r="A14162" t="s">
        <v>122</v>
      </c>
      <c r="B14162">
        <v>2043</v>
      </c>
      <c r="C14162" t="s">
        <v>11</v>
      </c>
      <c r="D14162" t="s">
        <v>1067</v>
      </c>
      <c r="E14162" t="s">
        <v>162</v>
      </c>
      <c r="F14162" t="s">
        <v>165</v>
      </c>
      <c r="G14162" t="s">
        <v>1068</v>
      </c>
      <c r="H14162" t="s">
        <v>135</v>
      </c>
      <c r="I14162">
        <v>0</v>
      </c>
      <c r="P14162">
        <v>0.40572633331788699</v>
      </c>
      <c r="Q14162">
        <v>0</v>
      </c>
    </row>
    <row r="14163" spans="1:17">
      <c r="A14163" t="s">
        <v>122</v>
      </c>
      <c r="B14163">
        <v>2043</v>
      </c>
      <c r="C14163" t="s">
        <v>11</v>
      </c>
      <c r="D14163" t="s">
        <v>1067</v>
      </c>
      <c r="E14163" t="s">
        <v>162</v>
      </c>
      <c r="F14163" t="s">
        <v>165</v>
      </c>
      <c r="G14163" t="s">
        <v>1068</v>
      </c>
      <c r="H14163" t="s">
        <v>136</v>
      </c>
      <c r="I14163">
        <v>0</v>
      </c>
      <c r="P14163">
        <v>0.40572633331788699</v>
      </c>
      <c r="Q14163">
        <v>0</v>
      </c>
    </row>
    <row r="14164" spans="1:17">
      <c r="A14164" t="s">
        <v>122</v>
      </c>
      <c r="B14164">
        <v>2043</v>
      </c>
      <c r="C14164" t="s">
        <v>11</v>
      </c>
      <c r="D14164" t="s">
        <v>1067</v>
      </c>
      <c r="E14164" t="s">
        <v>162</v>
      </c>
      <c r="F14164" t="s">
        <v>166</v>
      </c>
      <c r="G14164" t="s">
        <v>1068</v>
      </c>
      <c r="H14164" t="s">
        <v>132</v>
      </c>
      <c r="I14164">
        <v>0</v>
      </c>
      <c r="P14164">
        <v>0.40572633331788699</v>
      </c>
      <c r="Q14164">
        <v>0</v>
      </c>
    </row>
    <row r="14165" spans="1:17">
      <c r="A14165" t="s">
        <v>122</v>
      </c>
      <c r="B14165">
        <v>2043</v>
      </c>
      <c r="C14165" t="s">
        <v>11</v>
      </c>
      <c r="D14165" t="s">
        <v>1067</v>
      </c>
      <c r="E14165" t="s">
        <v>162</v>
      </c>
      <c r="F14165" t="s">
        <v>166</v>
      </c>
      <c r="G14165" t="s">
        <v>1068</v>
      </c>
      <c r="H14165" t="s">
        <v>135</v>
      </c>
      <c r="I14165">
        <v>0</v>
      </c>
      <c r="P14165">
        <v>0.40572633331788699</v>
      </c>
      <c r="Q14165">
        <v>0</v>
      </c>
    </row>
    <row r="14166" spans="1:17">
      <c r="A14166" t="s">
        <v>122</v>
      </c>
      <c r="B14166">
        <v>2043</v>
      </c>
      <c r="C14166" t="s">
        <v>11</v>
      </c>
      <c r="D14166" t="s">
        <v>1067</v>
      </c>
      <c r="E14166" t="s">
        <v>162</v>
      </c>
      <c r="F14166" t="s">
        <v>166</v>
      </c>
      <c r="G14166" t="s">
        <v>1068</v>
      </c>
      <c r="H14166" t="s">
        <v>136</v>
      </c>
      <c r="I14166">
        <v>0</v>
      </c>
      <c r="P14166">
        <v>0.40572633331788699</v>
      </c>
      <c r="Q14166">
        <v>0</v>
      </c>
    </row>
    <row r="14167" spans="1:17">
      <c r="A14167" t="s">
        <v>122</v>
      </c>
      <c r="B14167">
        <v>2043</v>
      </c>
      <c r="C14167" t="s">
        <v>11</v>
      </c>
      <c r="D14167" t="s">
        <v>1067</v>
      </c>
      <c r="E14167" t="s">
        <v>162</v>
      </c>
      <c r="F14167" t="s">
        <v>160</v>
      </c>
      <c r="G14167" t="s">
        <v>1068</v>
      </c>
      <c r="H14167" t="s">
        <v>132</v>
      </c>
      <c r="I14167">
        <v>0</v>
      </c>
      <c r="P14167">
        <v>0.40572633331788699</v>
      </c>
      <c r="Q14167">
        <v>0</v>
      </c>
    </row>
    <row r="14168" spans="1:17">
      <c r="A14168" t="s">
        <v>122</v>
      </c>
      <c r="B14168">
        <v>2043</v>
      </c>
      <c r="C14168" t="s">
        <v>11</v>
      </c>
      <c r="D14168" t="s">
        <v>1067</v>
      </c>
      <c r="E14168" t="s">
        <v>162</v>
      </c>
      <c r="F14168" t="s">
        <v>160</v>
      </c>
      <c r="G14168" t="s">
        <v>1068</v>
      </c>
      <c r="H14168" t="s">
        <v>135</v>
      </c>
      <c r="I14168">
        <v>0</v>
      </c>
      <c r="P14168">
        <v>0.40572633331788699</v>
      </c>
      <c r="Q14168">
        <v>0</v>
      </c>
    </row>
    <row r="14169" spans="1:17">
      <c r="A14169" t="s">
        <v>122</v>
      </c>
      <c r="B14169">
        <v>2043</v>
      </c>
      <c r="C14169" t="s">
        <v>11</v>
      </c>
      <c r="D14169" t="s">
        <v>1067</v>
      </c>
      <c r="E14169" t="s">
        <v>162</v>
      </c>
      <c r="F14169" t="s">
        <v>160</v>
      </c>
      <c r="G14169" t="s">
        <v>1068</v>
      </c>
      <c r="H14169" t="s">
        <v>136</v>
      </c>
      <c r="I14169">
        <v>0</v>
      </c>
      <c r="P14169">
        <v>0.40572633331788699</v>
      </c>
      <c r="Q14169">
        <v>0</v>
      </c>
    </row>
    <row r="14170" spans="1:17">
      <c r="A14170" t="s">
        <v>122</v>
      </c>
      <c r="B14170">
        <v>2043</v>
      </c>
      <c r="C14170" t="s">
        <v>12</v>
      </c>
      <c r="D14170" t="s">
        <v>1067</v>
      </c>
      <c r="E14170" t="s">
        <v>162</v>
      </c>
      <c r="F14170" t="s">
        <v>164</v>
      </c>
      <c r="G14170" t="s">
        <v>1068</v>
      </c>
      <c r="H14170" t="s">
        <v>132</v>
      </c>
      <c r="I14170">
        <v>0</v>
      </c>
      <c r="P14170">
        <v>0.40572633331788699</v>
      </c>
      <c r="Q14170">
        <v>0</v>
      </c>
    </row>
    <row r="14171" spans="1:17">
      <c r="A14171" t="s">
        <v>122</v>
      </c>
      <c r="B14171">
        <v>2043</v>
      </c>
      <c r="C14171" t="s">
        <v>12</v>
      </c>
      <c r="D14171" t="s">
        <v>1067</v>
      </c>
      <c r="E14171" t="s">
        <v>162</v>
      </c>
      <c r="F14171" t="s">
        <v>164</v>
      </c>
      <c r="G14171" t="s">
        <v>1068</v>
      </c>
      <c r="H14171" t="s">
        <v>135</v>
      </c>
      <c r="I14171">
        <v>0</v>
      </c>
      <c r="P14171">
        <v>0.40572633331788699</v>
      </c>
      <c r="Q14171">
        <v>0</v>
      </c>
    </row>
    <row r="14172" spans="1:17">
      <c r="A14172" t="s">
        <v>122</v>
      </c>
      <c r="B14172">
        <v>2043</v>
      </c>
      <c r="C14172" t="s">
        <v>12</v>
      </c>
      <c r="D14172" t="s">
        <v>1067</v>
      </c>
      <c r="E14172" t="s">
        <v>162</v>
      </c>
      <c r="F14172" t="s">
        <v>164</v>
      </c>
      <c r="G14172" t="s">
        <v>1068</v>
      </c>
      <c r="H14172" t="s">
        <v>136</v>
      </c>
      <c r="I14172">
        <v>0</v>
      </c>
      <c r="P14172">
        <v>0.40572633331788699</v>
      </c>
      <c r="Q14172">
        <v>0</v>
      </c>
    </row>
    <row r="14173" spans="1:17">
      <c r="A14173" t="s">
        <v>122</v>
      </c>
      <c r="B14173">
        <v>2043</v>
      </c>
      <c r="C14173" t="s">
        <v>12</v>
      </c>
      <c r="D14173" t="s">
        <v>1067</v>
      </c>
      <c r="E14173" t="s">
        <v>162</v>
      </c>
      <c r="F14173" t="s">
        <v>159</v>
      </c>
      <c r="G14173" t="s">
        <v>1068</v>
      </c>
      <c r="H14173" t="s">
        <v>132</v>
      </c>
      <c r="I14173">
        <v>0</v>
      </c>
      <c r="P14173">
        <v>0.40572633331788699</v>
      </c>
      <c r="Q14173">
        <v>0</v>
      </c>
    </row>
    <row r="14174" spans="1:17">
      <c r="A14174" t="s">
        <v>122</v>
      </c>
      <c r="B14174">
        <v>2043</v>
      </c>
      <c r="C14174" t="s">
        <v>12</v>
      </c>
      <c r="D14174" t="s">
        <v>1067</v>
      </c>
      <c r="E14174" t="s">
        <v>162</v>
      </c>
      <c r="F14174" t="s">
        <v>159</v>
      </c>
      <c r="G14174" t="s">
        <v>1068</v>
      </c>
      <c r="H14174" t="s">
        <v>135</v>
      </c>
      <c r="I14174">
        <v>0</v>
      </c>
      <c r="P14174">
        <v>0.40572633331788699</v>
      </c>
      <c r="Q14174">
        <v>0</v>
      </c>
    </row>
    <row r="14175" spans="1:17">
      <c r="A14175" t="s">
        <v>122</v>
      </c>
      <c r="B14175">
        <v>2043</v>
      </c>
      <c r="C14175" t="s">
        <v>12</v>
      </c>
      <c r="D14175" t="s">
        <v>1067</v>
      </c>
      <c r="E14175" t="s">
        <v>162</v>
      </c>
      <c r="F14175" t="s">
        <v>159</v>
      </c>
      <c r="G14175" t="s">
        <v>1068</v>
      </c>
      <c r="H14175" t="s">
        <v>136</v>
      </c>
      <c r="I14175">
        <v>0</v>
      </c>
      <c r="P14175">
        <v>0.40572633331788699</v>
      </c>
      <c r="Q14175">
        <v>0</v>
      </c>
    </row>
    <row r="14176" spans="1:17">
      <c r="A14176" t="s">
        <v>122</v>
      </c>
      <c r="B14176">
        <v>2043</v>
      </c>
      <c r="C14176" t="s">
        <v>12</v>
      </c>
      <c r="D14176" t="s">
        <v>1067</v>
      </c>
      <c r="E14176" t="s">
        <v>162</v>
      </c>
      <c r="F14176" t="s">
        <v>126</v>
      </c>
      <c r="G14176" t="s">
        <v>1068</v>
      </c>
      <c r="H14176" t="s">
        <v>132</v>
      </c>
      <c r="I14176">
        <v>0</v>
      </c>
      <c r="P14176">
        <v>0.40572633331788699</v>
      </c>
      <c r="Q14176">
        <v>0</v>
      </c>
    </row>
    <row r="14177" spans="1:17">
      <c r="A14177" t="s">
        <v>122</v>
      </c>
      <c r="B14177">
        <v>2043</v>
      </c>
      <c r="C14177" t="s">
        <v>12</v>
      </c>
      <c r="D14177" t="s">
        <v>1067</v>
      </c>
      <c r="E14177" t="s">
        <v>162</v>
      </c>
      <c r="F14177" t="s">
        <v>126</v>
      </c>
      <c r="G14177" t="s">
        <v>1068</v>
      </c>
      <c r="H14177" t="s">
        <v>135</v>
      </c>
      <c r="I14177">
        <v>0</v>
      </c>
      <c r="P14177">
        <v>0.40572633331788699</v>
      </c>
      <c r="Q14177">
        <v>0</v>
      </c>
    </row>
    <row r="14178" spans="1:17">
      <c r="A14178" t="s">
        <v>122</v>
      </c>
      <c r="B14178">
        <v>2043</v>
      </c>
      <c r="C14178" t="s">
        <v>12</v>
      </c>
      <c r="D14178" t="s">
        <v>1067</v>
      </c>
      <c r="E14178" t="s">
        <v>162</v>
      </c>
      <c r="F14178" t="s">
        <v>126</v>
      </c>
      <c r="G14178" t="s">
        <v>1068</v>
      </c>
      <c r="H14178" t="s">
        <v>136</v>
      </c>
      <c r="I14178">
        <v>1434951.3084662801</v>
      </c>
      <c r="P14178">
        <v>0.40572633331788699</v>
      </c>
      <c r="Q14178">
        <v>582197.53287372703</v>
      </c>
    </row>
    <row r="14179" spans="1:17">
      <c r="A14179" t="s">
        <v>122</v>
      </c>
      <c r="B14179">
        <v>2043</v>
      </c>
      <c r="C14179" t="s">
        <v>12</v>
      </c>
      <c r="D14179" t="s">
        <v>1067</v>
      </c>
      <c r="E14179" t="s">
        <v>162</v>
      </c>
      <c r="F14179" t="s">
        <v>165</v>
      </c>
      <c r="G14179" t="s">
        <v>1068</v>
      </c>
      <c r="H14179" t="s">
        <v>132</v>
      </c>
      <c r="I14179">
        <v>0</v>
      </c>
      <c r="P14179">
        <v>0.40572633331788699</v>
      </c>
      <c r="Q14179">
        <v>0</v>
      </c>
    </row>
    <row r="14180" spans="1:17">
      <c r="A14180" t="s">
        <v>122</v>
      </c>
      <c r="B14180">
        <v>2043</v>
      </c>
      <c r="C14180" t="s">
        <v>12</v>
      </c>
      <c r="D14180" t="s">
        <v>1067</v>
      </c>
      <c r="E14180" t="s">
        <v>162</v>
      </c>
      <c r="F14180" t="s">
        <v>165</v>
      </c>
      <c r="G14180" t="s">
        <v>1068</v>
      </c>
      <c r="H14180" t="s">
        <v>135</v>
      </c>
      <c r="I14180">
        <v>0</v>
      </c>
      <c r="P14180">
        <v>0.40572633331788699</v>
      </c>
      <c r="Q14180">
        <v>0</v>
      </c>
    </row>
    <row r="14181" spans="1:17">
      <c r="A14181" t="s">
        <v>122</v>
      </c>
      <c r="B14181">
        <v>2043</v>
      </c>
      <c r="C14181" t="s">
        <v>12</v>
      </c>
      <c r="D14181" t="s">
        <v>1067</v>
      </c>
      <c r="E14181" t="s">
        <v>162</v>
      </c>
      <c r="F14181" t="s">
        <v>165</v>
      </c>
      <c r="G14181" t="s">
        <v>1068</v>
      </c>
      <c r="H14181" t="s">
        <v>136</v>
      </c>
      <c r="I14181">
        <v>0</v>
      </c>
      <c r="P14181">
        <v>0.40572633331788699</v>
      </c>
      <c r="Q14181">
        <v>0</v>
      </c>
    </row>
    <row r="14182" spans="1:17">
      <c r="A14182" t="s">
        <v>122</v>
      </c>
      <c r="B14182">
        <v>2043</v>
      </c>
      <c r="C14182" t="s">
        <v>12</v>
      </c>
      <c r="D14182" t="s">
        <v>1067</v>
      </c>
      <c r="E14182" t="s">
        <v>162</v>
      </c>
      <c r="F14182" t="s">
        <v>166</v>
      </c>
      <c r="G14182" t="s">
        <v>1068</v>
      </c>
      <c r="H14182" t="s">
        <v>132</v>
      </c>
      <c r="I14182">
        <v>0</v>
      </c>
      <c r="P14182">
        <v>0.40572633331788699</v>
      </c>
      <c r="Q14182">
        <v>0</v>
      </c>
    </row>
    <row r="14183" spans="1:17">
      <c r="A14183" t="s">
        <v>122</v>
      </c>
      <c r="B14183">
        <v>2043</v>
      </c>
      <c r="C14183" t="s">
        <v>12</v>
      </c>
      <c r="D14183" t="s">
        <v>1067</v>
      </c>
      <c r="E14183" t="s">
        <v>162</v>
      </c>
      <c r="F14183" t="s">
        <v>166</v>
      </c>
      <c r="G14183" t="s">
        <v>1068</v>
      </c>
      <c r="H14183" t="s">
        <v>135</v>
      </c>
      <c r="I14183">
        <v>0</v>
      </c>
      <c r="P14183">
        <v>0.40572633331788699</v>
      </c>
      <c r="Q14183">
        <v>0</v>
      </c>
    </row>
    <row r="14184" spans="1:17">
      <c r="A14184" t="s">
        <v>122</v>
      </c>
      <c r="B14184">
        <v>2043</v>
      </c>
      <c r="C14184" t="s">
        <v>12</v>
      </c>
      <c r="D14184" t="s">
        <v>1067</v>
      </c>
      <c r="E14184" t="s">
        <v>162</v>
      </c>
      <c r="F14184" t="s">
        <v>166</v>
      </c>
      <c r="G14184" t="s">
        <v>1068</v>
      </c>
      <c r="H14184" t="s">
        <v>136</v>
      </c>
      <c r="I14184">
        <v>0</v>
      </c>
      <c r="P14184">
        <v>0.40572633331788699</v>
      </c>
      <c r="Q14184">
        <v>0</v>
      </c>
    </row>
    <row r="14185" spans="1:17">
      <c r="A14185" t="s">
        <v>122</v>
      </c>
      <c r="B14185">
        <v>2043</v>
      </c>
      <c r="C14185" t="s">
        <v>12</v>
      </c>
      <c r="D14185" t="s">
        <v>1067</v>
      </c>
      <c r="E14185" t="s">
        <v>162</v>
      </c>
      <c r="F14185" t="s">
        <v>160</v>
      </c>
      <c r="G14185" t="s">
        <v>1068</v>
      </c>
      <c r="H14185" t="s">
        <v>132</v>
      </c>
      <c r="I14185">
        <v>0</v>
      </c>
      <c r="P14185">
        <v>0.40572633331788699</v>
      </c>
      <c r="Q14185">
        <v>0</v>
      </c>
    </row>
    <row r="14186" spans="1:17">
      <c r="A14186" t="s">
        <v>122</v>
      </c>
      <c r="B14186">
        <v>2043</v>
      </c>
      <c r="C14186" t="s">
        <v>12</v>
      </c>
      <c r="D14186" t="s">
        <v>1067</v>
      </c>
      <c r="E14186" t="s">
        <v>162</v>
      </c>
      <c r="F14186" t="s">
        <v>160</v>
      </c>
      <c r="G14186" t="s">
        <v>1068</v>
      </c>
      <c r="H14186" t="s">
        <v>135</v>
      </c>
      <c r="I14186">
        <v>0</v>
      </c>
      <c r="P14186">
        <v>0.40572633331788699</v>
      </c>
      <c r="Q14186">
        <v>0</v>
      </c>
    </row>
    <row r="14187" spans="1:17">
      <c r="A14187" t="s">
        <v>122</v>
      </c>
      <c r="B14187">
        <v>2043</v>
      </c>
      <c r="C14187" t="s">
        <v>12</v>
      </c>
      <c r="D14187" t="s">
        <v>1067</v>
      </c>
      <c r="E14187" t="s">
        <v>162</v>
      </c>
      <c r="F14187" t="s">
        <v>160</v>
      </c>
      <c r="G14187" t="s">
        <v>1068</v>
      </c>
      <c r="H14187" t="s">
        <v>136</v>
      </c>
      <c r="I14187">
        <v>0</v>
      </c>
      <c r="P14187">
        <v>0.40572633331788699</v>
      </c>
      <c r="Q14187">
        <v>0</v>
      </c>
    </row>
    <row r="14188" spans="1:17">
      <c r="A14188" t="s">
        <v>122</v>
      </c>
      <c r="B14188">
        <v>2043</v>
      </c>
      <c r="C14188" t="s">
        <v>23</v>
      </c>
      <c r="D14188" t="s">
        <v>1067</v>
      </c>
      <c r="E14188" t="s">
        <v>167</v>
      </c>
      <c r="F14188" t="s">
        <v>164</v>
      </c>
      <c r="G14188" t="s">
        <v>1068</v>
      </c>
      <c r="H14188" t="s">
        <v>132</v>
      </c>
      <c r="I14188">
        <v>0</v>
      </c>
      <c r="P14188">
        <v>0.40572633331788699</v>
      </c>
      <c r="Q14188">
        <v>0</v>
      </c>
    </row>
    <row r="14189" spans="1:17">
      <c r="A14189" t="s">
        <v>122</v>
      </c>
      <c r="B14189">
        <v>2043</v>
      </c>
      <c r="C14189" t="s">
        <v>23</v>
      </c>
      <c r="D14189" t="s">
        <v>1067</v>
      </c>
      <c r="E14189" t="s">
        <v>167</v>
      </c>
      <c r="F14189" t="s">
        <v>164</v>
      </c>
      <c r="G14189" t="s">
        <v>1068</v>
      </c>
      <c r="H14189" t="s">
        <v>135</v>
      </c>
      <c r="I14189">
        <v>0</v>
      </c>
      <c r="P14189">
        <v>0.40572633331788699</v>
      </c>
      <c r="Q14189">
        <v>0</v>
      </c>
    </row>
    <row r="14190" spans="1:17">
      <c r="A14190" t="s">
        <v>122</v>
      </c>
      <c r="B14190">
        <v>2043</v>
      </c>
      <c r="C14190" t="s">
        <v>23</v>
      </c>
      <c r="D14190" t="s">
        <v>1067</v>
      </c>
      <c r="E14190" t="s">
        <v>167</v>
      </c>
      <c r="F14190" t="s">
        <v>164</v>
      </c>
      <c r="G14190" t="s">
        <v>1068</v>
      </c>
      <c r="H14190" t="s">
        <v>136</v>
      </c>
      <c r="I14190">
        <v>0</v>
      </c>
      <c r="P14190">
        <v>0.40572633331788699</v>
      </c>
      <c r="Q14190">
        <v>0</v>
      </c>
    </row>
    <row r="14191" spans="1:17">
      <c r="A14191" t="s">
        <v>122</v>
      </c>
      <c r="B14191">
        <v>2043</v>
      </c>
      <c r="C14191" t="s">
        <v>23</v>
      </c>
      <c r="D14191" t="s">
        <v>1067</v>
      </c>
      <c r="E14191" t="s">
        <v>167</v>
      </c>
      <c r="F14191" t="s">
        <v>159</v>
      </c>
      <c r="G14191" t="s">
        <v>1068</v>
      </c>
      <c r="H14191" t="s">
        <v>132</v>
      </c>
      <c r="I14191">
        <v>0</v>
      </c>
      <c r="P14191">
        <v>0.40572633331788699</v>
      </c>
      <c r="Q14191">
        <v>0</v>
      </c>
    </row>
    <row r="14192" spans="1:17">
      <c r="A14192" t="s">
        <v>122</v>
      </c>
      <c r="B14192">
        <v>2043</v>
      </c>
      <c r="C14192" t="s">
        <v>23</v>
      </c>
      <c r="D14192" t="s">
        <v>1067</v>
      </c>
      <c r="E14192" t="s">
        <v>167</v>
      </c>
      <c r="F14192" t="s">
        <v>159</v>
      </c>
      <c r="G14192" t="s">
        <v>1068</v>
      </c>
      <c r="H14192" t="s">
        <v>135</v>
      </c>
      <c r="I14192">
        <v>0</v>
      </c>
      <c r="P14192">
        <v>0.40572633331788699</v>
      </c>
      <c r="Q14192">
        <v>0</v>
      </c>
    </row>
    <row r="14193" spans="1:17">
      <c r="A14193" t="s">
        <v>122</v>
      </c>
      <c r="B14193">
        <v>2043</v>
      </c>
      <c r="C14193" t="s">
        <v>23</v>
      </c>
      <c r="D14193" t="s">
        <v>1067</v>
      </c>
      <c r="E14193" t="s">
        <v>167</v>
      </c>
      <c r="F14193" t="s">
        <v>159</v>
      </c>
      <c r="G14193" t="s">
        <v>1068</v>
      </c>
      <c r="H14193" t="s">
        <v>136</v>
      </c>
      <c r="I14193">
        <v>0</v>
      </c>
      <c r="P14193">
        <v>0.40572633331788699</v>
      </c>
      <c r="Q14193">
        <v>0</v>
      </c>
    </row>
    <row r="14194" spans="1:17">
      <c r="A14194" t="s">
        <v>122</v>
      </c>
      <c r="B14194">
        <v>2043</v>
      </c>
      <c r="C14194" t="s">
        <v>23</v>
      </c>
      <c r="D14194" t="s">
        <v>1067</v>
      </c>
      <c r="E14194" t="s">
        <v>167</v>
      </c>
      <c r="F14194" t="s">
        <v>126</v>
      </c>
      <c r="G14194" t="s">
        <v>1068</v>
      </c>
      <c r="H14194" t="s">
        <v>132</v>
      </c>
      <c r="I14194">
        <v>201797912.083094</v>
      </c>
      <c r="P14194">
        <v>0.40572633331788699</v>
      </c>
      <c r="Q14194">
        <v>81874726.940678999</v>
      </c>
    </row>
    <row r="14195" spans="1:17">
      <c r="A14195" t="s">
        <v>122</v>
      </c>
      <c r="B14195">
        <v>2043</v>
      </c>
      <c r="C14195" t="s">
        <v>23</v>
      </c>
      <c r="D14195" t="s">
        <v>1067</v>
      </c>
      <c r="E14195" t="s">
        <v>167</v>
      </c>
      <c r="F14195" t="s">
        <v>126</v>
      </c>
      <c r="G14195" t="s">
        <v>1068</v>
      </c>
      <c r="H14195" t="s">
        <v>135</v>
      </c>
      <c r="I14195">
        <v>0</v>
      </c>
      <c r="P14195">
        <v>0.40572633331788699</v>
      </c>
      <c r="Q14195">
        <v>0</v>
      </c>
    </row>
    <row r="14196" spans="1:17">
      <c r="A14196" t="s">
        <v>122</v>
      </c>
      <c r="B14196">
        <v>2043</v>
      </c>
      <c r="C14196" t="s">
        <v>23</v>
      </c>
      <c r="D14196" t="s">
        <v>1067</v>
      </c>
      <c r="E14196" t="s">
        <v>167</v>
      </c>
      <c r="F14196" t="s">
        <v>126</v>
      </c>
      <c r="G14196" t="s">
        <v>1068</v>
      </c>
      <c r="H14196" t="s">
        <v>136</v>
      </c>
      <c r="I14196">
        <v>235403659.38795301</v>
      </c>
      <c r="P14196">
        <v>0.40572633331788699</v>
      </c>
      <c r="Q14196">
        <v>95509463.573087201</v>
      </c>
    </row>
    <row r="14197" spans="1:17">
      <c r="A14197" t="s">
        <v>122</v>
      </c>
      <c r="B14197">
        <v>2043</v>
      </c>
      <c r="C14197" t="s">
        <v>23</v>
      </c>
      <c r="D14197" t="s">
        <v>1067</v>
      </c>
      <c r="E14197" t="s">
        <v>167</v>
      </c>
      <c r="F14197" t="s">
        <v>165</v>
      </c>
      <c r="G14197" t="s">
        <v>1068</v>
      </c>
      <c r="H14197" t="s">
        <v>132</v>
      </c>
      <c r="I14197">
        <v>0</v>
      </c>
      <c r="P14197">
        <v>0.40572633331788699</v>
      </c>
      <c r="Q14197">
        <v>0</v>
      </c>
    </row>
    <row r="14198" spans="1:17">
      <c r="A14198" t="s">
        <v>122</v>
      </c>
      <c r="B14198">
        <v>2043</v>
      </c>
      <c r="C14198" t="s">
        <v>23</v>
      </c>
      <c r="D14198" t="s">
        <v>1067</v>
      </c>
      <c r="E14198" t="s">
        <v>167</v>
      </c>
      <c r="F14198" t="s">
        <v>165</v>
      </c>
      <c r="G14198" t="s">
        <v>1068</v>
      </c>
      <c r="H14198" t="s">
        <v>135</v>
      </c>
      <c r="I14198">
        <v>0</v>
      </c>
      <c r="P14198">
        <v>0.40572633331788699</v>
      </c>
      <c r="Q14198">
        <v>0</v>
      </c>
    </row>
    <row r="14199" spans="1:17">
      <c r="A14199" t="s">
        <v>122</v>
      </c>
      <c r="B14199">
        <v>2043</v>
      </c>
      <c r="C14199" t="s">
        <v>23</v>
      </c>
      <c r="D14199" t="s">
        <v>1067</v>
      </c>
      <c r="E14199" t="s">
        <v>167</v>
      </c>
      <c r="F14199" t="s">
        <v>165</v>
      </c>
      <c r="G14199" t="s">
        <v>1068</v>
      </c>
      <c r="H14199" t="s">
        <v>136</v>
      </c>
      <c r="I14199">
        <v>0</v>
      </c>
      <c r="P14199">
        <v>0.40572633331788699</v>
      </c>
      <c r="Q14199">
        <v>0</v>
      </c>
    </row>
    <row r="14200" spans="1:17">
      <c r="A14200" t="s">
        <v>122</v>
      </c>
      <c r="B14200">
        <v>2043</v>
      </c>
      <c r="C14200" t="s">
        <v>23</v>
      </c>
      <c r="D14200" t="s">
        <v>1067</v>
      </c>
      <c r="E14200" t="s">
        <v>167</v>
      </c>
      <c r="F14200" t="s">
        <v>166</v>
      </c>
      <c r="G14200" t="s">
        <v>1068</v>
      </c>
      <c r="H14200" t="s">
        <v>132</v>
      </c>
      <c r="I14200">
        <v>0</v>
      </c>
      <c r="P14200">
        <v>0.40572633331788699</v>
      </c>
      <c r="Q14200">
        <v>0</v>
      </c>
    </row>
    <row r="14201" spans="1:17">
      <c r="A14201" t="s">
        <v>122</v>
      </c>
      <c r="B14201">
        <v>2043</v>
      </c>
      <c r="C14201" t="s">
        <v>23</v>
      </c>
      <c r="D14201" t="s">
        <v>1067</v>
      </c>
      <c r="E14201" t="s">
        <v>167</v>
      </c>
      <c r="F14201" t="s">
        <v>166</v>
      </c>
      <c r="G14201" t="s">
        <v>1068</v>
      </c>
      <c r="H14201" t="s">
        <v>135</v>
      </c>
      <c r="I14201">
        <v>0</v>
      </c>
      <c r="P14201">
        <v>0.40572633331788699</v>
      </c>
      <c r="Q14201">
        <v>0</v>
      </c>
    </row>
    <row r="14202" spans="1:17">
      <c r="A14202" t="s">
        <v>122</v>
      </c>
      <c r="B14202">
        <v>2043</v>
      </c>
      <c r="C14202" t="s">
        <v>23</v>
      </c>
      <c r="D14202" t="s">
        <v>1067</v>
      </c>
      <c r="E14202" t="s">
        <v>167</v>
      </c>
      <c r="F14202" t="s">
        <v>166</v>
      </c>
      <c r="G14202" t="s">
        <v>1068</v>
      </c>
      <c r="H14202" t="s">
        <v>136</v>
      </c>
      <c r="I14202">
        <v>0</v>
      </c>
      <c r="P14202">
        <v>0.40572633331788699</v>
      </c>
      <c r="Q14202">
        <v>0</v>
      </c>
    </row>
    <row r="14203" spans="1:17">
      <c r="A14203" t="s">
        <v>122</v>
      </c>
      <c r="B14203">
        <v>2043</v>
      </c>
      <c r="C14203" t="s">
        <v>23</v>
      </c>
      <c r="D14203" t="s">
        <v>1067</v>
      </c>
      <c r="E14203" t="s">
        <v>167</v>
      </c>
      <c r="F14203" t="s">
        <v>160</v>
      </c>
      <c r="G14203" t="s">
        <v>1068</v>
      </c>
      <c r="H14203" t="s">
        <v>132</v>
      </c>
      <c r="I14203">
        <v>0</v>
      </c>
      <c r="P14203">
        <v>0.40572633331788699</v>
      </c>
      <c r="Q14203">
        <v>0</v>
      </c>
    </row>
    <row r="14204" spans="1:17">
      <c r="A14204" t="s">
        <v>122</v>
      </c>
      <c r="B14204">
        <v>2043</v>
      </c>
      <c r="C14204" t="s">
        <v>23</v>
      </c>
      <c r="D14204" t="s">
        <v>1067</v>
      </c>
      <c r="E14204" t="s">
        <v>167</v>
      </c>
      <c r="F14204" t="s">
        <v>160</v>
      </c>
      <c r="G14204" t="s">
        <v>1068</v>
      </c>
      <c r="H14204" t="s">
        <v>135</v>
      </c>
      <c r="I14204">
        <v>0</v>
      </c>
      <c r="P14204">
        <v>0.40572633331788699</v>
      </c>
      <c r="Q14204">
        <v>0</v>
      </c>
    </row>
    <row r="14205" spans="1:17">
      <c r="A14205" t="s">
        <v>122</v>
      </c>
      <c r="B14205">
        <v>2043</v>
      </c>
      <c r="C14205" t="s">
        <v>23</v>
      </c>
      <c r="D14205" t="s">
        <v>1067</v>
      </c>
      <c r="E14205" t="s">
        <v>167</v>
      </c>
      <c r="F14205" t="s">
        <v>160</v>
      </c>
      <c r="G14205" t="s">
        <v>1068</v>
      </c>
      <c r="H14205" t="s">
        <v>136</v>
      </c>
      <c r="I14205">
        <v>0</v>
      </c>
      <c r="P14205">
        <v>0.40572633331788699</v>
      </c>
      <c r="Q14205">
        <v>0</v>
      </c>
    </row>
    <row r="14206" spans="1:17">
      <c r="A14206" t="s">
        <v>122</v>
      </c>
      <c r="B14206">
        <v>2043</v>
      </c>
      <c r="C14206" t="s">
        <v>18</v>
      </c>
      <c r="D14206" t="s">
        <v>1062</v>
      </c>
      <c r="E14206" t="s">
        <v>162</v>
      </c>
      <c r="F14206" t="s">
        <v>164</v>
      </c>
      <c r="G14206" t="s">
        <v>1063</v>
      </c>
      <c r="H14206" t="s">
        <v>132</v>
      </c>
      <c r="I14206">
        <v>0</v>
      </c>
      <c r="P14206">
        <v>0.40572633331788699</v>
      </c>
      <c r="Q14206">
        <v>0</v>
      </c>
    </row>
    <row r="14207" spans="1:17">
      <c r="A14207" t="s">
        <v>122</v>
      </c>
      <c r="B14207">
        <v>2043</v>
      </c>
      <c r="C14207" t="s">
        <v>18</v>
      </c>
      <c r="D14207" t="s">
        <v>1062</v>
      </c>
      <c r="E14207" t="s">
        <v>162</v>
      </c>
      <c r="F14207" t="s">
        <v>164</v>
      </c>
      <c r="G14207" t="s">
        <v>1063</v>
      </c>
      <c r="H14207" t="s">
        <v>135</v>
      </c>
      <c r="I14207">
        <v>0</v>
      </c>
      <c r="P14207">
        <v>0.40572633331788699</v>
      </c>
      <c r="Q14207">
        <v>0</v>
      </c>
    </row>
    <row r="14208" spans="1:17">
      <c r="A14208" t="s">
        <v>122</v>
      </c>
      <c r="B14208">
        <v>2043</v>
      </c>
      <c r="C14208" t="s">
        <v>18</v>
      </c>
      <c r="D14208" t="s">
        <v>1062</v>
      </c>
      <c r="E14208" t="s">
        <v>162</v>
      </c>
      <c r="F14208" t="s">
        <v>164</v>
      </c>
      <c r="G14208" t="s">
        <v>1063</v>
      </c>
      <c r="H14208" t="s">
        <v>136</v>
      </c>
      <c r="I14208">
        <v>0</v>
      </c>
      <c r="P14208">
        <v>0.40572633331788699</v>
      </c>
      <c r="Q14208">
        <v>0</v>
      </c>
    </row>
    <row r="14209" spans="1:17">
      <c r="A14209" t="s">
        <v>122</v>
      </c>
      <c r="B14209">
        <v>2043</v>
      </c>
      <c r="C14209" t="s">
        <v>18</v>
      </c>
      <c r="D14209" t="s">
        <v>1062</v>
      </c>
      <c r="E14209" t="s">
        <v>162</v>
      </c>
      <c r="F14209" t="s">
        <v>159</v>
      </c>
      <c r="G14209" t="s">
        <v>1063</v>
      </c>
      <c r="H14209" t="s">
        <v>132</v>
      </c>
      <c r="I14209">
        <v>0</v>
      </c>
      <c r="P14209">
        <v>0.40572633331788699</v>
      </c>
      <c r="Q14209">
        <v>0</v>
      </c>
    </row>
    <row r="14210" spans="1:17">
      <c r="A14210" t="s">
        <v>122</v>
      </c>
      <c r="B14210">
        <v>2043</v>
      </c>
      <c r="C14210" t="s">
        <v>18</v>
      </c>
      <c r="D14210" t="s">
        <v>1062</v>
      </c>
      <c r="E14210" t="s">
        <v>162</v>
      </c>
      <c r="F14210" t="s">
        <v>159</v>
      </c>
      <c r="G14210" t="s">
        <v>1063</v>
      </c>
      <c r="H14210" t="s">
        <v>135</v>
      </c>
      <c r="I14210">
        <v>0</v>
      </c>
      <c r="P14210">
        <v>0.40572633331788699</v>
      </c>
      <c r="Q14210">
        <v>0</v>
      </c>
    </row>
    <row r="14211" spans="1:17">
      <c r="A14211" t="s">
        <v>122</v>
      </c>
      <c r="B14211">
        <v>2043</v>
      </c>
      <c r="C14211" t="s">
        <v>18</v>
      </c>
      <c r="D14211" t="s">
        <v>1062</v>
      </c>
      <c r="E14211" t="s">
        <v>162</v>
      </c>
      <c r="F14211" t="s">
        <v>159</v>
      </c>
      <c r="G14211" t="s">
        <v>1063</v>
      </c>
      <c r="H14211" t="s">
        <v>136</v>
      </c>
      <c r="I14211">
        <v>0</v>
      </c>
      <c r="P14211">
        <v>0.40572633331788699</v>
      </c>
      <c r="Q14211">
        <v>0</v>
      </c>
    </row>
    <row r="14212" spans="1:17">
      <c r="A14212" t="s">
        <v>122</v>
      </c>
      <c r="B14212">
        <v>2043</v>
      </c>
      <c r="C14212" t="s">
        <v>18</v>
      </c>
      <c r="D14212" t="s">
        <v>1062</v>
      </c>
      <c r="E14212" t="s">
        <v>162</v>
      </c>
      <c r="F14212" t="s">
        <v>126</v>
      </c>
      <c r="G14212" t="s">
        <v>1063</v>
      </c>
      <c r="H14212" t="s">
        <v>132</v>
      </c>
      <c r="I14212">
        <v>0</v>
      </c>
      <c r="P14212">
        <v>0.40572633331788699</v>
      </c>
      <c r="Q14212">
        <v>0</v>
      </c>
    </row>
    <row r="14213" spans="1:17">
      <c r="A14213" t="s">
        <v>122</v>
      </c>
      <c r="B14213">
        <v>2043</v>
      </c>
      <c r="C14213" t="s">
        <v>18</v>
      </c>
      <c r="D14213" t="s">
        <v>1062</v>
      </c>
      <c r="E14213" t="s">
        <v>162</v>
      </c>
      <c r="F14213" t="s">
        <v>126</v>
      </c>
      <c r="G14213" t="s">
        <v>1063</v>
      </c>
      <c r="H14213" t="s">
        <v>135</v>
      </c>
      <c r="I14213">
        <v>0</v>
      </c>
      <c r="P14213">
        <v>0.40572633331788699</v>
      </c>
      <c r="Q14213">
        <v>0</v>
      </c>
    </row>
    <row r="14214" spans="1:17">
      <c r="A14214" t="s">
        <v>122</v>
      </c>
      <c r="B14214">
        <v>2043</v>
      </c>
      <c r="C14214" t="s">
        <v>18</v>
      </c>
      <c r="D14214" t="s">
        <v>1062</v>
      </c>
      <c r="E14214" t="s">
        <v>162</v>
      </c>
      <c r="F14214" t="s">
        <v>126</v>
      </c>
      <c r="G14214" t="s">
        <v>1063</v>
      </c>
      <c r="H14214" t="s">
        <v>136</v>
      </c>
      <c r="I14214">
        <v>0</v>
      </c>
      <c r="P14214">
        <v>0.40572633331788699</v>
      </c>
      <c r="Q14214">
        <v>0</v>
      </c>
    </row>
    <row r="14215" spans="1:17">
      <c r="A14215" t="s">
        <v>122</v>
      </c>
      <c r="B14215">
        <v>2043</v>
      </c>
      <c r="C14215" t="s">
        <v>18</v>
      </c>
      <c r="D14215" t="s">
        <v>1062</v>
      </c>
      <c r="E14215" t="s">
        <v>162</v>
      </c>
      <c r="F14215" t="s">
        <v>165</v>
      </c>
      <c r="G14215" t="s">
        <v>1063</v>
      </c>
      <c r="H14215" t="s">
        <v>132</v>
      </c>
      <c r="I14215">
        <v>0</v>
      </c>
      <c r="P14215">
        <v>0.40572633331788699</v>
      </c>
      <c r="Q14215">
        <v>0</v>
      </c>
    </row>
    <row r="14216" spans="1:17">
      <c r="A14216" t="s">
        <v>122</v>
      </c>
      <c r="B14216">
        <v>2043</v>
      </c>
      <c r="C14216" t="s">
        <v>18</v>
      </c>
      <c r="D14216" t="s">
        <v>1062</v>
      </c>
      <c r="E14216" t="s">
        <v>162</v>
      </c>
      <c r="F14216" t="s">
        <v>165</v>
      </c>
      <c r="G14216" t="s">
        <v>1063</v>
      </c>
      <c r="H14216" t="s">
        <v>135</v>
      </c>
      <c r="I14216">
        <v>0</v>
      </c>
      <c r="P14216">
        <v>0.40572633331788699</v>
      </c>
      <c r="Q14216">
        <v>0</v>
      </c>
    </row>
    <row r="14217" spans="1:17">
      <c r="A14217" t="s">
        <v>122</v>
      </c>
      <c r="B14217">
        <v>2043</v>
      </c>
      <c r="C14217" t="s">
        <v>18</v>
      </c>
      <c r="D14217" t="s">
        <v>1062</v>
      </c>
      <c r="E14217" t="s">
        <v>162</v>
      </c>
      <c r="F14217" t="s">
        <v>165</v>
      </c>
      <c r="G14217" t="s">
        <v>1063</v>
      </c>
      <c r="H14217" t="s">
        <v>136</v>
      </c>
      <c r="I14217">
        <v>0</v>
      </c>
      <c r="P14217">
        <v>0.40572633331788699</v>
      </c>
      <c r="Q14217">
        <v>0</v>
      </c>
    </row>
    <row r="14218" spans="1:17">
      <c r="A14218" t="s">
        <v>122</v>
      </c>
      <c r="B14218">
        <v>2043</v>
      </c>
      <c r="C14218" t="s">
        <v>18</v>
      </c>
      <c r="D14218" t="s">
        <v>1062</v>
      </c>
      <c r="E14218" t="s">
        <v>162</v>
      </c>
      <c r="F14218" t="s">
        <v>166</v>
      </c>
      <c r="G14218" t="s">
        <v>1063</v>
      </c>
      <c r="H14218" t="s">
        <v>132</v>
      </c>
      <c r="I14218">
        <v>0</v>
      </c>
      <c r="P14218">
        <v>0.40572633331788699</v>
      </c>
      <c r="Q14218">
        <v>0</v>
      </c>
    </row>
    <row r="14219" spans="1:17">
      <c r="A14219" t="s">
        <v>122</v>
      </c>
      <c r="B14219">
        <v>2043</v>
      </c>
      <c r="C14219" t="s">
        <v>18</v>
      </c>
      <c r="D14219" t="s">
        <v>1062</v>
      </c>
      <c r="E14219" t="s">
        <v>162</v>
      </c>
      <c r="F14219" t="s">
        <v>166</v>
      </c>
      <c r="G14219" t="s">
        <v>1063</v>
      </c>
      <c r="H14219" t="s">
        <v>135</v>
      </c>
      <c r="I14219">
        <v>0</v>
      </c>
      <c r="P14219">
        <v>0.40572633331788699</v>
      </c>
      <c r="Q14219">
        <v>0</v>
      </c>
    </row>
    <row r="14220" spans="1:17">
      <c r="A14220" t="s">
        <v>122</v>
      </c>
      <c r="B14220">
        <v>2043</v>
      </c>
      <c r="C14220" t="s">
        <v>18</v>
      </c>
      <c r="D14220" t="s">
        <v>1062</v>
      </c>
      <c r="E14220" t="s">
        <v>162</v>
      </c>
      <c r="F14220" t="s">
        <v>166</v>
      </c>
      <c r="G14220" t="s">
        <v>1063</v>
      </c>
      <c r="H14220" t="s">
        <v>136</v>
      </c>
      <c r="I14220">
        <v>0</v>
      </c>
      <c r="P14220">
        <v>0.40572633331788699</v>
      </c>
      <c r="Q14220">
        <v>0</v>
      </c>
    </row>
    <row r="14221" spans="1:17">
      <c r="A14221" t="s">
        <v>122</v>
      </c>
      <c r="B14221">
        <v>2043</v>
      </c>
      <c r="C14221" t="s">
        <v>18</v>
      </c>
      <c r="D14221" t="s">
        <v>1062</v>
      </c>
      <c r="E14221" t="s">
        <v>162</v>
      </c>
      <c r="F14221" t="s">
        <v>160</v>
      </c>
      <c r="G14221" t="s">
        <v>1063</v>
      </c>
      <c r="H14221" t="s">
        <v>132</v>
      </c>
      <c r="I14221">
        <v>0</v>
      </c>
      <c r="P14221">
        <v>0.40572633331788699</v>
      </c>
      <c r="Q14221">
        <v>0</v>
      </c>
    </row>
    <row r="14222" spans="1:17">
      <c r="A14222" t="s">
        <v>122</v>
      </c>
      <c r="B14222">
        <v>2043</v>
      </c>
      <c r="C14222" t="s">
        <v>18</v>
      </c>
      <c r="D14222" t="s">
        <v>1062</v>
      </c>
      <c r="E14222" t="s">
        <v>162</v>
      </c>
      <c r="F14222" t="s">
        <v>160</v>
      </c>
      <c r="G14222" t="s">
        <v>1063</v>
      </c>
      <c r="H14222" t="s">
        <v>135</v>
      </c>
      <c r="I14222">
        <v>0</v>
      </c>
      <c r="P14222">
        <v>0.40572633331788699</v>
      </c>
      <c r="Q14222">
        <v>0</v>
      </c>
    </row>
    <row r="14223" spans="1:17">
      <c r="A14223" t="s">
        <v>122</v>
      </c>
      <c r="B14223">
        <v>2043</v>
      </c>
      <c r="C14223" t="s">
        <v>18</v>
      </c>
      <c r="D14223" t="s">
        <v>1062</v>
      </c>
      <c r="E14223" t="s">
        <v>162</v>
      </c>
      <c r="F14223" t="s">
        <v>160</v>
      </c>
      <c r="G14223" t="s">
        <v>1063</v>
      </c>
      <c r="H14223" t="s">
        <v>136</v>
      </c>
      <c r="I14223">
        <v>0</v>
      </c>
      <c r="P14223">
        <v>0.40572633331788699</v>
      </c>
      <c r="Q14223">
        <v>0</v>
      </c>
    </row>
    <row r="14224" spans="1:17">
      <c r="A14224" t="s">
        <v>122</v>
      </c>
      <c r="B14224">
        <v>2043</v>
      </c>
      <c r="C14224" t="s">
        <v>19</v>
      </c>
      <c r="D14224" t="s">
        <v>1062</v>
      </c>
      <c r="E14224" t="s">
        <v>162</v>
      </c>
      <c r="F14224" t="s">
        <v>164</v>
      </c>
      <c r="G14224" t="s">
        <v>1063</v>
      </c>
      <c r="H14224" t="s">
        <v>132</v>
      </c>
      <c r="I14224">
        <v>0</v>
      </c>
      <c r="P14224">
        <v>0.40572633331788699</v>
      </c>
      <c r="Q14224">
        <v>0</v>
      </c>
    </row>
    <row r="14225" spans="1:17">
      <c r="A14225" t="s">
        <v>122</v>
      </c>
      <c r="B14225">
        <v>2043</v>
      </c>
      <c r="C14225" t="s">
        <v>19</v>
      </c>
      <c r="D14225" t="s">
        <v>1062</v>
      </c>
      <c r="E14225" t="s">
        <v>162</v>
      </c>
      <c r="F14225" t="s">
        <v>164</v>
      </c>
      <c r="G14225" t="s">
        <v>1063</v>
      </c>
      <c r="H14225" t="s">
        <v>135</v>
      </c>
      <c r="I14225">
        <v>0</v>
      </c>
      <c r="P14225">
        <v>0.40572633331788699</v>
      </c>
      <c r="Q14225">
        <v>0</v>
      </c>
    </row>
    <row r="14226" spans="1:17">
      <c r="A14226" t="s">
        <v>122</v>
      </c>
      <c r="B14226">
        <v>2043</v>
      </c>
      <c r="C14226" t="s">
        <v>19</v>
      </c>
      <c r="D14226" t="s">
        <v>1062</v>
      </c>
      <c r="E14226" t="s">
        <v>162</v>
      </c>
      <c r="F14226" t="s">
        <v>164</v>
      </c>
      <c r="G14226" t="s">
        <v>1063</v>
      </c>
      <c r="H14226" t="s">
        <v>136</v>
      </c>
      <c r="I14226">
        <v>0</v>
      </c>
      <c r="P14226">
        <v>0.40572633331788699</v>
      </c>
      <c r="Q14226">
        <v>0</v>
      </c>
    </row>
    <row r="14227" spans="1:17">
      <c r="A14227" t="s">
        <v>122</v>
      </c>
      <c r="B14227">
        <v>2043</v>
      </c>
      <c r="C14227" t="s">
        <v>19</v>
      </c>
      <c r="D14227" t="s">
        <v>1062</v>
      </c>
      <c r="E14227" t="s">
        <v>162</v>
      </c>
      <c r="F14227" t="s">
        <v>159</v>
      </c>
      <c r="G14227" t="s">
        <v>1063</v>
      </c>
      <c r="H14227" t="s">
        <v>132</v>
      </c>
      <c r="I14227">
        <v>0</v>
      </c>
      <c r="P14227">
        <v>0.40572633331788699</v>
      </c>
      <c r="Q14227">
        <v>0</v>
      </c>
    </row>
    <row r="14228" spans="1:17">
      <c r="A14228" t="s">
        <v>122</v>
      </c>
      <c r="B14228">
        <v>2043</v>
      </c>
      <c r="C14228" t="s">
        <v>19</v>
      </c>
      <c r="D14228" t="s">
        <v>1062</v>
      </c>
      <c r="E14228" t="s">
        <v>162</v>
      </c>
      <c r="F14228" t="s">
        <v>159</v>
      </c>
      <c r="G14228" t="s">
        <v>1063</v>
      </c>
      <c r="H14228" t="s">
        <v>135</v>
      </c>
      <c r="I14228">
        <v>0</v>
      </c>
      <c r="P14228">
        <v>0.40572633331788699</v>
      </c>
      <c r="Q14228">
        <v>0</v>
      </c>
    </row>
    <row r="14229" spans="1:17">
      <c r="A14229" t="s">
        <v>122</v>
      </c>
      <c r="B14229">
        <v>2043</v>
      </c>
      <c r="C14229" t="s">
        <v>19</v>
      </c>
      <c r="D14229" t="s">
        <v>1062</v>
      </c>
      <c r="E14229" t="s">
        <v>162</v>
      </c>
      <c r="F14229" t="s">
        <v>159</v>
      </c>
      <c r="G14229" t="s">
        <v>1063</v>
      </c>
      <c r="H14229" t="s">
        <v>136</v>
      </c>
      <c r="I14229">
        <v>0</v>
      </c>
      <c r="P14229">
        <v>0.40572633331788699</v>
      </c>
      <c r="Q14229">
        <v>0</v>
      </c>
    </row>
    <row r="14230" spans="1:17">
      <c r="A14230" t="s">
        <v>122</v>
      </c>
      <c r="B14230">
        <v>2043</v>
      </c>
      <c r="C14230" t="s">
        <v>19</v>
      </c>
      <c r="D14230" t="s">
        <v>1062</v>
      </c>
      <c r="E14230" t="s">
        <v>162</v>
      </c>
      <c r="F14230" t="s">
        <v>126</v>
      </c>
      <c r="G14230" t="s">
        <v>1063</v>
      </c>
      <c r="H14230" t="s">
        <v>132</v>
      </c>
      <c r="I14230">
        <v>0</v>
      </c>
      <c r="P14230">
        <v>0.40572633331788699</v>
      </c>
      <c r="Q14230">
        <v>0</v>
      </c>
    </row>
    <row r="14231" spans="1:17">
      <c r="A14231" t="s">
        <v>122</v>
      </c>
      <c r="B14231">
        <v>2043</v>
      </c>
      <c r="C14231" t="s">
        <v>19</v>
      </c>
      <c r="D14231" t="s">
        <v>1062</v>
      </c>
      <c r="E14231" t="s">
        <v>162</v>
      </c>
      <c r="F14231" t="s">
        <v>126</v>
      </c>
      <c r="G14231" t="s">
        <v>1063</v>
      </c>
      <c r="H14231" t="s">
        <v>135</v>
      </c>
      <c r="I14231">
        <v>0</v>
      </c>
      <c r="P14231">
        <v>0.40572633331788699</v>
      </c>
      <c r="Q14231">
        <v>0</v>
      </c>
    </row>
    <row r="14232" spans="1:17">
      <c r="A14232" t="s">
        <v>122</v>
      </c>
      <c r="B14232">
        <v>2043</v>
      </c>
      <c r="C14232" t="s">
        <v>19</v>
      </c>
      <c r="D14232" t="s">
        <v>1062</v>
      </c>
      <c r="E14232" t="s">
        <v>162</v>
      </c>
      <c r="F14232" t="s">
        <v>126</v>
      </c>
      <c r="G14232" t="s">
        <v>1063</v>
      </c>
      <c r="H14232" t="s">
        <v>136</v>
      </c>
      <c r="I14232">
        <v>0</v>
      </c>
      <c r="P14232">
        <v>0.40572633331788699</v>
      </c>
      <c r="Q14232">
        <v>0</v>
      </c>
    </row>
    <row r="14233" spans="1:17">
      <c r="A14233" t="s">
        <v>122</v>
      </c>
      <c r="B14233">
        <v>2043</v>
      </c>
      <c r="C14233" t="s">
        <v>19</v>
      </c>
      <c r="D14233" t="s">
        <v>1062</v>
      </c>
      <c r="E14233" t="s">
        <v>162</v>
      </c>
      <c r="F14233" t="s">
        <v>165</v>
      </c>
      <c r="G14233" t="s">
        <v>1063</v>
      </c>
      <c r="H14233" t="s">
        <v>132</v>
      </c>
      <c r="I14233">
        <v>0</v>
      </c>
      <c r="P14233">
        <v>0.40572633331788699</v>
      </c>
      <c r="Q14233">
        <v>0</v>
      </c>
    </row>
    <row r="14234" spans="1:17">
      <c r="A14234" t="s">
        <v>122</v>
      </c>
      <c r="B14234">
        <v>2043</v>
      </c>
      <c r="C14234" t="s">
        <v>19</v>
      </c>
      <c r="D14234" t="s">
        <v>1062</v>
      </c>
      <c r="E14234" t="s">
        <v>162</v>
      </c>
      <c r="F14234" t="s">
        <v>165</v>
      </c>
      <c r="G14234" t="s">
        <v>1063</v>
      </c>
      <c r="H14234" t="s">
        <v>135</v>
      </c>
      <c r="I14234">
        <v>0</v>
      </c>
      <c r="P14234">
        <v>0.40572633331788699</v>
      </c>
      <c r="Q14234">
        <v>0</v>
      </c>
    </row>
    <row r="14235" spans="1:17">
      <c r="A14235" t="s">
        <v>122</v>
      </c>
      <c r="B14235">
        <v>2043</v>
      </c>
      <c r="C14235" t="s">
        <v>19</v>
      </c>
      <c r="D14235" t="s">
        <v>1062</v>
      </c>
      <c r="E14235" t="s">
        <v>162</v>
      </c>
      <c r="F14235" t="s">
        <v>165</v>
      </c>
      <c r="G14235" t="s">
        <v>1063</v>
      </c>
      <c r="H14235" t="s">
        <v>136</v>
      </c>
      <c r="I14235">
        <v>0</v>
      </c>
      <c r="P14235">
        <v>0.40572633331788699</v>
      </c>
      <c r="Q14235">
        <v>0</v>
      </c>
    </row>
    <row r="14236" spans="1:17">
      <c r="A14236" t="s">
        <v>122</v>
      </c>
      <c r="B14236">
        <v>2043</v>
      </c>
      <c r="C14236" t="s">
        <v>19</v>
      </c>
      <c r="D14236" t="s">
        <v>1062</v>
      </c>
      <c r="E14236" t="s">
        <v>162</v>
      </c>
      <c r="F14236" t="s">
        <v>166</v>
      </c>
      <c r="G14236" t="s">
        <v>1063</v>
      </c>
      <c r="H14236" t="s">
        <v>132</v>
      </c>
      <c r="I14236">
        <v>0</v>
      </c>
      <c r="P14236">
        <v>0.40572633331788699</v>
      </c>
      <c r="Q14236">
        <v>0</v>
      </c>
    </row>
    <row r="14237" spans="1:17">
      <c r="A14237" t="s">
        <v>122</v>
      </c>
      <c r="B14237">
        <v>2043</v>
      </c>
      <c r="C14237" t="s">
        <v>19</v>
      </c>
      <c r="D14237" t="s">
        <v>1062</v>
      </c>
      <c r="E14237" t="s">
        <v>162</v>
      </c>
      <c r="F14237" t="s">
        <v>166</v>
      </c>
      <c r="G14237" t="s">
        <v>1063</v>
      </c>
      <c r="H14237" t="s">
        <v>135</v>
      </c>
      <c r="I14237">
        <v>0</v>
      </c>
      <c r="P14237">
        <v>0.40572633331788699</v>
      </c>
      <c r="Q14237">
        <v>0</v>
      </c>
    </row>
    <row r="14238" spans="1:17">
      <c r="A14238" t="s">
        <v>122</v>
      </c>
      <c r="B14238">
        <v>2043</v>
      </c>
      <c r="C14238" t="s">
        <v>19</v>
      </c>
      <c r="D14238" t="s">
        <v>1062</v>
      </c>
      <c r="E14238" t="s">
        <v>162</v>
      </c>
      <c r="F14238" t="s">
        <v>166</v>
      </c>
      <c r="G14238" t="s">
        <v>1063</v>
      </c>
      <c r="H14238" t="s">
        <v>136</v>
      </c>
      <c r="I14238">
        <v>0</v>
      </c>
      <c r="P14238">
        <v>0.40572633331788699</v>
      </c>
      <c r="Q14238">
        <v>0</v>
      </c>
    </row>
    <row r="14239" spans="1:17">
      <c r="A14239" t="s">
        <v>122</v>
      </c>
      <c r="B14239">
        <v>2043</v>
      </c>
      <c r="C14239" t="s">
        <v>19</v>
      </c>
      <c r="D14239" t="s">
        <v>1062</v>
      </c>
      <c r="E14239" t="s">
        <v>162</v>
      </c>
      <c r="F14239" t="s">
        <v>160</v>
      </c>
      <c r="G14239" t="s">
        <v>1063</v>
      </c>
      <c r="H14239" t="s">
        <v>132</v>
      </c>
      <c r="I14239">
        <v>0</v>
      </c>
      <c r="P14239">
        <v>0.40572633331788699</v>
      </c>
      <c r="Q14239">
        <v>0</v>
      </c>
    </row>
    <row r="14240" spans="1:17">
      <c r="A14240" t="s">
        <v>122</v>
      </c>
      <c r="B14240">
        <v>2043</v>
      </c>
      <c r="C14240" t="s">
        <v>19</v>
      </c>
      <c r="D14240" t="s">
        <v>1062</v>
      </c>
      <c r="E14240" t="s">
        <v>162</v>
      </c>
      <c r="F14240" t="s">
        <v>160</v>
      </c>
      <c r="G14240" t="s">
        <v>1063</v>
      </c>
      <c r="H14240" t="s">
        <v>135</v>
      </c>
      <c r="I14240">
        <v>0</v>
      </c>
      <c r="P14240">
        <v>0.40572633331788699</v>
      </c>
      <c r="Q14240">
        <v>0</v>
      </c>
    </row>
    <row r="14241" spans="1:17">
      <c r="A14241" t="s">
        <v>122</v>
      </c>
      <c r="B14241">
        <v>2043</v>
      </c>
      <c r="C14241" t="s">
        <v>19</v>
      </c>
      <c r="D14241" t="s">
        <v>1062</v>
      </c>
      <c r="E14241" t="s">
        <v>162</v>
      </c>
      <c r="F14241" t="s">
        <v>160</v>
      </c>
      <c r="G14241" t="s">
        <v>1063</v>
      </c>
      <c r="H14241" t="s">
        <v>136</v>
      </c>
      <c r="I14241">
        <v>0</v>
      </c>
      <c r="P14241">
        <v>0.40572633331788699</v>
      </c>
      <c r="Q14241">
        <v>0</v>
      </c>
    </row>
    <row r="14242" spans="1:17">
      <c r="A14242" t="s">
        <v>122</v>
      </c>
      <c r="B14242">
        <v>2043</v>
      </c>
      <c r="C14242" t="s">
        <v>20</v>
      </c>
      <c r="D14242" t="s">
        <v>1062</v>
      </c>
      <c r="E14242" t="s">
        <v>162</v>
      </c>
      <c r="F14242" t="s">
        <v>164</v>
      </c>
      <c r="G14242" t="s">
        <v>1063</v>
      </c>
      <c r="H14242" t="s">
        <v>132</v>
      </c>
      <c r="I14242">
        <v>0</v>
      </c>
      <c r="P14242">
        <v>0.40572633331788699</v>
      </c>
      <c r="Q14242">
        <v>0</v>
      </c>
    </row>
    <row r="14243" spans="1:17">
      <c r="A14243" t="s">
        <v>122</v>
      </c>
      <c r="B14243">
        <v>2043</v>
      </c>
      <c r="C14243" t="s">
        <v>20</v>
      </c>
      <c r="D14243" t="s">
        <v>1062</v>
      </c>
      <c r="E14243" t="s">
        <v>162</v>
      </c>
      <c r="F14243" t="s">
        <v>164</v>
      </c>
      <c r="G14243" t="s">
        <v>1063</v>
      </c>
      <c r="H14243" t="s">
        <v>135</v>
      </c>
      <c r="I14243">
        <v>0</v>
      </c>
      <c r="P14243">
        <v>0.40572633331788699</v>
      </c>
      <c r="Q14243">
        <v>0</v>
      </c>
    </row>
    <row r="14244" spans="1:17">
      <c r="A14244" t="s">
        <v>122</v>
      </c>
      <c r="B14244">
        <v>2043</v>
      </c>
      <c r="C14244" t="s">
        <v>20</v>
      </c>
      <c r="D14244" t="s">
        <v>1062</v>
      </c>
      <c r="E14244" t="s">
        <v>162</v>
      </c>
      <c r="F14244" t="s">
        <v>164</v>
      </c>
      <c r="G14244" t="s">
        <v>1063</v>
      </c>
      <c r="H14244" t="s">
        <v>136</v>
      </c>
      <c r="I14244">
        <v>0</v>
      </c>
      <c r="P14244">
        <v>0.40572633331788699</v>
      </c>
      <c r="Q14244">
        <v>0</v>
      </c>
    </row>
    <row r="14245" spans="1:17">
      <c r="A14245" t="s">
        <v>122</v>
      </c>
      <c r="B14245">
        <v>2043</v>
      </c>
      <c r="C14245" t="s">
        <v>20</v>
      </c>
      <c r="D14245" t="s">
        <v>1062</v>
      </c>
      <c r="E14245" t="s">
        <v>162</v>
      </c>
      <c r="F14245" t="s">
        <v>159</v>
      </c>
      <c r="G14245" t="s">
        <v>1063</v>
      </c>
      <c r="H14245" t="s">
        <v>132</v>
      </c>
      <c r="I14245">
        <v>0</v>
      </c>
      <c r="P14245">
        <v>0.40572633331788699</v>
      </c>
      <c r="Q14245">
        <v>0</v>
      </c>
    </row>
    <row r="14246" spans="1:17">
      <c r="A14246" t="s">
        <v>122</v>
      </c>
      <c r="B14246">
        <v>2043</v>
      </c>
      <c r="C14246" t="s">
        <v>20</v>
      </c>
      <c r="D14246" t="s">
        <v>1062</v>
      </c>
      <c r="E14246" t="s">
        <v>162</v>
      </c>
      <c r="F14246" t="s">
        <v>159</v>
      </c>
      <c r="G14246" t="s">
        <v>1063</v>
      </c>
      <c r="H14246" t="s">
        <v>135</v>
      </c>
      <c r="I14246">
        <v>0</v>
      </c>
      <c r="P14246">
        <v>0.40572633331788699</v>
      </c>
      <c r="Q14246">
        <v>0</v>
      </c>
    </row>
    <row r="14247" spans="1:17">
      <c r="A14247" t="s">
        <v>122</v>
      </c>
      <c r="B14247">
        <v>2043</v>
      </c>
      <c r="C14247" t="s">
        <v>20</v>
      </c>
      <c r="D14247" t="s">
        <v>1062</v>
      </c>
      <c r="E14247" t="s">
        <v>162</v>
      </c>
      <c r="F14247" t="s">
        <v>159</v>
      </c>
      <c r="G14247" t="s">
        <v>1063</v>
      </c>
      <c r="H14247" t="s">
        <v>136</v>
      </c>
      <c r="I14247">
        <v>0</v>
      </c>
      <c r="P14247">
        <v>0.40572633331788699</v>
      </c>
      <c r="Q14247">
        <v>0</v>
      </c>
    </row>
    <row r="14248" spans="1:17">
      <c r="A14248" t="s">
        <v>122</v>
      </c>
      <c r="B14248">
        <v>2043</v>
      </c>
      <c r="C14248" t="s">
        <v>20</v>
      </c>
      <c r="D14248" t="s">
        <v>1062</v>
      </c>
      <c r="E14248" t="s">
        <v>162</v>
      </c>
      <c r="F14248" t="s">
        <v>126</v>
      </c>
      <c r="G14248" t="s">
        <v>1063</v>
      </c>
      <c r="H14248" t="s">
        <v>132</v>
      </c>
      <c r="I14248">
        <v>0</v>
      </c>
      <c r="P14248">
        <v>0.40572633331788699</v>
      </c>
      <c r="Q14248">
        <v>0</v>
      </c>
    </row>
    <row r="14249" spans="1:17">
      <c r="A14249" t="s">
        <v>122</v>
      </c>
      <c r="B14249">
        <v>2043</v>
      </c>
      <c r="C14249" t="s">
        <v>20</v>
      </c>
      <c r="D14249" t="s">
        <v>1062</v>
      </c>
      <c r="E14249" t="s">
        <v>162</v>
      </c>
      <c r="F14249" t="s">
        <v>126</v>
      </c>
      <c r="G14249" t="s">
        <v>1063</v>
      </c>
      <c r="H14249" t="s">
        <v>135</v>
      </c>
      <c r="I14249">
        <v>0</v>
      </c>
      <c r="P14249">
        <v>0.40572633331788699</v>
      </c>
      <c r="Q14249">
        <v>0</v>
      </c>
    </row>
    <row r="14250" spans="1:17">
      <c r="A14250" t="s">
        <v>122</v>
      </c>
      <c r="B14250">
        <v>2043</v>
      </c>
      <c r="C14250" t="s">
        <v>20</v>
      </c>
      <c r="D14250" t="s">
        <v>1062</v>
      </c>
      <c r="E14250" t="s">
        <v>162</v>
      </c>
      <c r="F14250" t="s">
        <v>126</v>
      </c>
      <c r="G14250" t="s">
        <v>1063</v>
      </c>
      <c r="H14250" t="s">
        <v>136</v>
      </c>
      <c r="I14250">
        <v>0</v>
      </c>
      <c r="P14250">
        <v>0.40572633331788699</v>
      </c>
      <c r="Q14250">
        <v>0</v>
      </c>
    </row>
    <row r="14251" spans="1:17">
      <c r="A14251" t="s">
        <v>122</v>
      </c>
      <c r="B14251">
        <v>2043</v>
      </c>
      <c r="C14251" t="s">
        <v>20</v>
      </c>
      <c r="D14251" t="s">
        <v>1062</v>
      </c>
      <c r="E14251" t="s">
        <v>162</v>
      </c>
      <c r="F14251" t="s">
        <v>165</v>
      </c>
      <c r="G14251" t="s">
        <v>1063</v>
      </c>
      <c r="H14251" t="s">
        <v>132</v>
      </c>
      <c r="I14251">
        <v>0</v>
      </c>
      <c r="P14251">
        <v>0.40572633331788699</v>
      </c>
      <c r="Q14251">
        <v>0</v>
      </c>
    </row>
    <row r="14252" spans="1:17">
      <c r="A14252" t="s">
        <v>122</v>
      </c>
      <c r="B14252">
        <v>2043</v>
      </c>
      <c r="C14252" t="s">
        <v>20</v>
      </c>
      <c r="D14252" t="s">
        <v>1062</v>
      </c>
      <c r="E14252" t="s">
        <v>162</v>
      </c>
      <c r="F14252" t="s">
        <v>165</v>
      </c>
      <c r="G14252" t="s">
        <v>1063</v>
      </c>
      <c r="H14252" t="s">
        <v>135</v>
      </c>
      <c r="I14252">
        <v>0</v>
      </c>
      <c r="P14252">
        <v>0.40572633331788699</v>
      </c>
      <c r="Q14252">
        <v>0</v>
      </c>
    </row>
    <row r="14253" spans="1:17">
      <c r="A14253" t="s">
        <v>122</v>
      </c>
      <c r="B14253">
        <v>2043</v>
      </c>
      <c r="C14253" t="s">
        <v>20</v>
      </c>
      <c r="D14253" t="s">
        <v>1062</v>
      </c>
      <c r="E14253" t="s">
        <v>162</v>
      </c>
      <c r="F14253" t="s">
        <v>165</v>
      </c>
      <c r="G14253" t="s">
        <v>1063</v>
      </c>
      <c r="H14253" t="s">
        <v>136</v>
      </c>
      <c r="I14253">
        <v>0</v>
      </c>
      <c r="P14253">
        <v>0.40572633331788699</v>
      </c>
      <c r="Q14253">
        <v>0</v>
      </c>
    </row>
    <row r="14254" spans="1:17">
      <c r="A14254" t="s">
        <v>122</v>
      </c>
      <c r="B14254">
        <v>2043</v>
      </c>
      <c r="C14254" t="s">
        <v>20</v>
      </c>
      <c r="D14254" t="s">
        <v>1062</v>
      </c>
      <c r="E14254" t="s">
        <v>162</v>
      </c>
      <c r="F14254" t="s">
        <v>166</v>
      </c>
      <c r="G14254" t="s">
        <v>1063</v>
      </c>
      <c r="H14254" t="s">
        <v>132</v>
      </c>
      <c r="I14254">
        <v>0</v>
      </c>
      <c r="P14254">
        <v>0.40572633331788699</v>
      </c>
      <c r="Q14254">
        <v>0</v>
      </c>
    </row>
    <row r="14255" spans="1:17">
      <c r="A14255" t="s">
        <v>122</v>
      </c>
      <c r="B14255">
        <v>2043</v>
      </c>
      <c r="C14255" t="s">
        <v>20</v>
      </c>
      <c r="D14255" t="s">
        <v>1062</v>
      </c>
      <c r="E14255" t="s">
        <v>162</v>
      </c>
      <c r="F14255" t="s">
        <v>166</v>
      </c>
      <c r="G14255" t="s">
        <v>1063</v>
      </c>
      <c r="H14255" t="s">
        <v>135</v>
      </c>
      <c r="I14255">
        <v>0</v>
      </c>
      <c r="P14255">
        <v>0.40572633331788699</v>
      </c>
      <c r="Q14255">
        <v>0</v>
      </c>
    </row>
    <row r="14256" spans="1:17">
      <c r="A14256" t="s">
        <v>122</v>
      </c>
      <c r="B14256">
        <v>2043</v>
      </c>
      <c r="C14256" t="s">
        <v>20</v>
      </c>
      <c r="D14256" t="s">
        <v>1062</v>
      </c>
      <c r="E14256" t="s">
        <v>162</v>
      </c>
      <c r="F14256" t="s">
        <v>166</v>
      </c>
      <c r="G14256" t="s">
        <v>1063</v>
      </c>
      <c r="H14256" t="s">
        <v>136</v>
      </c>
      <c r="I14256">
        <v>0</v>
      </c>
      <c r="P14256">
        <v>0.40572633331788699</v>
      </c>
      <c r="Q14256">
        <v>0</v>
      </c>
    </row>
    <row r="14257" spans="1:17">
      <c r="A14257" t="s">
        <v>122</v>
      </c>
      <c r="B14257">
        <v>2043</v>
      </c>
      <c r="C14257" t="s">
        <v>20</v>
      </c>
      <c r="D14257" t="s">
        <v>1062</v>
      </c>
      <c r="E14257" t="s">
        <v>162</v>
      </c>
      <c r="F14257" t="s">
        <v>160</v>
      </c>
      <c r="G14257" t="s">
        <v>1063</v>
      </c>
      <c r="H14257" t="s">
        <v>132</v>
      </c>
      <c r="I14257">
        <v>0</v>
      </c>
      <c r="P14257">
        <v>0.40572633331788699</v>
      </c>
      <c r="Q14257">
        <v>0</v>
      </c>
    </row>
    <row r="14258" spans="1:17">
      <c r="A14258" t="s">
        <v>122</v>
      </c>
      <c r="B14258">
        <v>2043</v>
      </c>
      <c r="C14258" t="s">
        <v>20</v>
      </c>
      <c r="D14258" t="s">
        <v>1062</v>
      </c>
      <c r="E14258" t="s">
        <v>162</v>
      </c>
      <c r="F14258" t="s">
        <v>160</v>
      </c>
      <c r="G14258" t="s">
        <v>1063</v>
      </c>
      <c r="H14258" t="s">
        <v>135</v>
      </c>
      <c r="I14258">
        <v>0</v>
      </c>
      <c r="P14258">
        <v>0.40572633331788699</v>
      </c>
      <c r="Q14258">
        <v>0</v>
      </c>
    </row>
    <row r="14259" spans="1:17">
      <c r="A14259" t="s">
        <v>122</v>
      </c>
      <c r="B14259">
        <v>2043</v>
      </c>
      <c r="C14259" t="s">
        <v>20</v>
      </c>
      <c r="D14259" t="s">
        <v>1062</v>
      </c>
      <c r="E14259" t="s">
        <v>162</v>
      </c>
      <c r="F14259" t="s">
        <v>160</v>
      </c>
      <c r="G14259" t="s">
        <v>1063</v>
      </c>
      <c r="H14259" t="s">
        <v>136</v>
      </c>
      <c r="I14259">
        <v>0</v>
      </c>
      <c r="P14259">
        <v>0.40572633331788699</v>
      </c>
      <c r="Q14259">
        <v>0</v>
      </c>
    </row>
    <row r="14260" spans="1:17">
      <c r="A14260" t="s">
        <v>122</v>
      </c>
      <c r="B14260">
        <v>2044</v>
      </c>
      <c r="C14260" t="s">
        <v>5</v>
      </c>
      <c r="D14260" t="s">
        <v>1062</v>
      </c>
      <c r="E14260" t="s">
        <v>170</v>
      </c>
      <c r="F14260" t="s">
        <v>164</v>
      </c>
      <c r="G14260" t="s">
        <v>1063</v>
      </c>
      <c r="H14260" t="s">
        <v>132</v>
      </c>
      <c r="I14260">
        <v>0</v>
      </c>
      <c r="P14260">
        <v>0.39012147434412198</v>
      </c>
      <c r="Q14260">
        <v>0</v>
      </c>
    </row>
    <row r="14261" spans="1:17">
      <c r="A14261" t="s">
        <v>122</v>
      </c>
      <c r="B14261">
        <v>2044</v>
      </c>
      <c r="C14261" t="s">
        <v>5</v>
      </c>
      <c r="D14261" t="s">
        <v>1062</v>
      </c>
      <c r="E14261" t="s">
        <v>170</v>
      </c>
      <c r="F14261" t="s">
        <v>164</v>
      </c>
      <c r="G14261" t="s">
        <v>1063</v>
      </c>
      <c r="H14261" t="s">
        <v>135</v>
      </c>
      <c r="I14261">
        <v>0</v>
      </c>
      <c r="P14261">
        <v>0.39012147434412198</v>
      </c>
      <c r="Q14261">
        <v>0</v>
      </c>
    </row>
    <row r="14262" spans="1:17">
      <c r="A14262" t="s">
        <v>122</v>
      </c>
      <c r="B14262">
        <v>2044</v>
      </c>
      <c r="C14262" t="s">
        <v>5</v>
      </c>
      <c r="D14262" t="s">
        <v>1062</v>
      </c>
      <c r="E14262" t="s">
        <v>170</v>
      </c>
      <c r="F14262" t="s">
        <v>164</v>
      </c>
      <c r="G14262" t="s">
        <v>1063</v>
      </c>
      <c r="H14262" t="s">
        <v>136</v>
      </c>
      <c r="I14262">
        <v>0</v>
      </c>
      <c r="P14262">
        <v>0.39012147434412198</v>
      </c>
      <c r="Q14262">
        <v>0</v>
      </c>
    </row>
    <row r="14263" spans="1:17">
      <c r="A14263" t="s">
        <v>122</v>
      </c>
      <c r="B14263">
        <v>2044</v>
      </c>
      <c r="C14263" t="s">
        <v>5</v>
      </c>
      <c r="D14263" t="s">
        <v>1062</v>
      </c>
      <c r="E14263" t="s">
        <v>170</v>
      </c>
      <c r="F14263" t="s">
        <v>159</v>
      </c>
      <c r="G14263" t="s">
        <v>1063</v>
      </c>
      <c r="H14263" t="s">
        <v>132</v>
      </c>
      <c r="I14263">
        <v>0</v>
      </c>
      <c r="P14263">
        <v>0.39012147434412198</v>
      </c>
      <c r="Q14263">
        <v>0</v>
      </c>
    </row>
    <row r="14264" spans="1:17">
      <c r="A14264" t="s">
        <v>122</v>
      </c>
      <c r="B14264">
        <v>2044</v>
      </c>
      <c r="C14264" t="s">
        <v>5</v>
      </c>
      <c r="D14264" t="s">
        <v>1062</v>
      </c>
      <c r="E14264" t="s">
        <v>170</v>
      </c>
      <c r="F14264" t="s">
        <v>159</v>
      </c>
      <c r="G14264" t="s">
        <v>1063</v>
      </c>
      <c r="H14264" t="s">
        <v>135</v>
      </c>
      <c r="I14264">
        <v>0</v>
      </c>
      <c r="P14264">
        <v>0.39012147434412198</v>
      </c>
      <c r="Q14264">
        <v>0</v>
      </c>
    </row>
    <row r="14265" spans="1:17">
      <c r="A14265" t="s">
        <v>122</v>
      </c>
      <c r="B14265">
        <v>2044</v>
      </c>
      <c r="C14265" t="s">
        <v>5</v>
      </c>
      <c r="D14265" t="s">
        <v>1062</v>
      </c>
      <c r="E14265" t="s">
        <v>170</v>
      </c>
      <c r="F14265" t="s">
        <v>159</v>
      </c>
      <c r="G14265" t="s">
        <v>1063</v>
      </c>
      <c r="H14265" t="s">
        <v>136</v>
      </c>
      <c r="I14265">
        <v>0</v>
      </c>
      <c r="P14265">
        <v>0.39012147434412198</v>
      </c>
      <c r="Q14265">
        <v>0</v>
      </c>
    </row>
    <row r="14266" spans="1:17">
      <c r="A14266" t="s">
        <v>122</v>
      </c>
      <c r="B14266">
        <v>2044</v>
      </c>
      <c r="C14266" t="s">
        <v>5</v>
      </c>
      <c r="D14266" t="s">
        <v>1062</v>
      </c>
      <c r="E14266" t="s">
        <v>170</v>
      </c>
      <c r="F14266" t="s">
        <v>126</v>
      </c>
      <c r="G14266" t="s">
        <v>1063</v>
      </c>
      <c r="H14266" t="s">
        <v>132</v>
      </c>
      <c r="I14266">
        <v>4244873.9669342497</v>
      </c>
      <c r="P14266">
        <v>0.39012147434412198</v>
      </c>
      <c r="Q14266">
        <v>1656016.4903853701</v>
      </c>
    </row>
    <row r="14267" spans="1:17">
      <c r="A14267" t="s">
        <v>122</v>
      </c>
      <c r="B14267">
        <v>2044</v>
      </c>
      <c r="C14267" t="s">
        <v>5</v>
      </c>
      <c r="D14267" t="s">
        <v>1062</v>
      </c>
      <c r="E14267" t="s">
        <v>170</v>
      </c>
      <c r="F14267" t="s">
        <v>126</v>
      </c>
      <c r="G14267" t="s">
        <v>1063</v>
      </c>
      <c r="H14267" t="s">
        <v>135</v>
      </c>
      <c r="I14267">
        <v>0</v>
      </c>
      <c r="P14267">
        <v>0.39012147434412198</v>
      </c>
      <c r="Q14267">
        <v>0</v>
      </c>
    </row>
    <row r="14268" spans="1:17">
      <c r="A14268" t="s">
        <v>122</v>
      </c>
      <c r="B14268">
        <v>2044</v>
      </c>
      <c r="C14268" t="s">
        <v>5</v>
      </c>
      <c r="D14268" t="s">
        <v>1062</v>
      </c>
      <c r="E14268" t="s">
        <v>170</v>
      </c>
      <c r="F14268" t="s">
        <v>126</v>
      </c>
      <c r="G14268" t="s">
        <v>1063</v>
      </c>
      <c r="H14268" t="s">
        <v>136</v>
      </c>
      <c r="I14268">
        <v>1125040000</v>
      </c>
      <c r="P14268">
        <v>0.39012147434412198</v>
      </c>
      <c r="Q14268">
        <v>438902263.49611098</v>
      </c>
    </row>
    <row r="14269" spans="1:17">
      <c r="A14269" t="s">
        <v>122</v>
      </c>
      <c r="B14269">
        <v>2044</v>
      </c>
      <c r="C14269" t="s">
        <v>5</v>
      </c>
      <c r="D14269" t="s">
        <v>1062</v>
      </c>
      <c r="E14269" t="s">
        <v>170</v>
      </c>
      <c r="F14269" t="s">
        <v>165</v>
      </c>
      <c r="G14269" t="s">
        <v>1063</v>
      </c>
      <c r="H14269" t="s">
        <v>132</v>
      </c>
      <c r="I14269">
        <v>0</v>
      </c>
      <c r="P14269">
        <v>0.39012147434412198</v>
      </c>
      <c r="Q14269">
        <v>0</v>
      </c>
    </row>
    <row r="14270" spans="1:17">
      <c r="A14270" t="s">
        <v>122</v>
      </c>
      <c r="B14270">
        <v>2044</v>
      </c>
      <c r="C14270" t="s">
        <v>5</v>
      </c>
      <c r="D14270" t="s">
        <v>1062</v>
      </c>
      <c r="E14270" t="s">
        <v>170</v>
      </c>
      <c r="F14270" t="s">
        <v>165</v>
      </c>
      <c r="G14270" t="s">
        <v>1063</v>
      </c>
      <c r="H14270" t="s">
        <v>135</v>
      </c>
      <c r="I14270">
        <v>0</v>
      </c>
      <c r="P14270">
        <v>0.39012147434412198</v>
      </c>
      <c r="Q14270">
        <v>0</v>
      </c>
    </row>
    <row r="14271" spans="1:17">
      <c r="A14271" t="s">
        <v>122</v>
      </c>
      <c r="B14271">
        <v>2044</v>
      </c>
      <c r="C14271" t="s">
        <v>5</v>
      </c>
      <c r="D14271" t="s">
        <v>1062</v>
      </c>
      <c r="E14271" t="s">
        <v>170</v>
      </c>
      <c r="F14271" t="s">
        <v>165</v>
      </c>
      <c r="G14271" t="s">
        <v>1063</v>
      </c>
      <c r="H14271" t="s">
        <v>136</v>
      </c>
      <c r="I14271">
        <v>0</v>
      </c>
      <c r="P14271">
        <v>0.39012147434412198</v>
      </c>
      <c r="Q14271">
        <v>0</v>
      </c>
    </row>
    <row r="14272" spans="1:17">
      <c r="A14272" t="s">
        <v>122</v>
      </c>
      <c r="B14272">
        <v>2044</v>
      </c>
      <c r="C14272" t="s">
        <v>5</v>
      </c>
      <c r="D14272" t="s">
        <v>1062</v>
      </c>
      <c r="E14272" t="s">
        <v>170</v>
      </c>
      <c r="F14272" t="s">
        <v>166</v>
      </c>
      <c r="G14272" t="s">
        <v>1063</v>
      </c>
      <c r="H14272" t="s">
        <v>132</v>
      </c>
      <c r="I14272">
        <v>0</v>
      </c>
      <c r="P14272">
        <v>0.39012147434412198</v>
      </c>
      <c r="Q14272">
        <v>0</v>
      </c>
    </row>
    <row r="14273" spans="1:17">
      <c r="A14273" t="s">
        <v>122</v>
      </c>
      <c r="B14273">
        <v>2044</v>
      </c>
      <c r="C14273" t="s">
        <v>5</v>
      </c>
      <c r="D14273" t="s">
        <v>1062</v>
      </c>
      <c r="E14273" t="s">
        <v>170</v>
      </c>
      <c r="F14273" t="s">
        <v>166</v>
      </c>
      <c r="G14273" t="s">
        <v>1063</v>
      </c>
      <c r="H14273" t="s">
        <v>135</v>
      </c>
      <c r="I14273">
        <v>0</v>
      </c>
      <c r="P14273">
        <v>0.39012147434412198</v>
      </c>
      <c r="Q14273">
        <v>0</v>
      </c>
    </row>
    <row r="14274" spans="1:17">
      <c r="A14274" t="s">
        <v>122</v>
      </c>
      <c r="B14274">
        <v>2044</v>
      </c>
      <c r="C14274" t="s">
        <v>5</v>
      </c>
      <c r="D14274" t="s">
        <v>1062</v>
      </c>
      <c r="E14274" t="s">
        <v>170</v>
      </c>
      <c r="F14274" t="s">
        <v>166</v>
      </c>
      <c r="G14274" t="s">
        <v>1063</v>
      </c>
      <c r="H14274" t="s">
        <v>136</v>
      </c>
      <c r="I14274">
        <v>0</v>
      </c>
      <c r="P14274">
        <v>0.39012147434412198</v>
      </c>
      <c r="Q14274">
        <v>0</v>
      </c>
    </row>
    <row r="14275" spans="1:17">
      <c r="A14275" t="s">
        <v>122</v>
      </c>
      <c r="B14275">
        <v>2044</v>
      </c>
      <c r="C14275" t="s">
        <v>5</v>
      </c>
      <c r="D14275" t="s">
        <v>1062</v>
      </c>
      <c r="E14275" t="s">
        <v>170</v>
      </c>
      <c r="F14275" t="s">
        <v>160</v>
      </c>
      <c r="G14275" t="s">
        <v>1063</v>
      </c>
      <c r="H14275" t="s">
        <v>132</v>
      </c>
      <c r="I14275">
        <v>0</v>
      </c>
      <c r="P14275">
        <v>0.39012147434412198</v>
      </c>
      <c r="Q14275">
        <v>0</v>
      </c>
    </row>
    <row r="14276" spans="1:17">
      <c r="A14276" t="s">
        <v>122</v>
      </c>
      <c r="B14276">
        <v>2044</v>
      </c>
      <c r="C14276" t="s">
        <v>5</v>
      </c>
      <c r="D14276" t="s">
        <v>1062</v>
      </c>
      <c r="E14276" t="s">
        <v>170</v>
      </c>
      <c r="F14276" t="s">
        <v>160</v>
      </c>
      <c r="G14276" t="s">
        <v>1063</v>
      </c>
      <c r="H14276" t="s">
        <v>135</v>
      </c>
      <c r="I14276">
        <v>0</v>
      </c>
      <c r="P14276">
        <v>0.39012147434412198</v>
      </c>
      <c r="Q14276">
        <v>0</v>
      </c>
    </row>
    <row r="14277" spans="1:17">
      <c r="A14277" t="s">
        <v>122</v>
      </c>
      <c r="B14277">
        <v>2044</v>
      </c>
      <c r="C14277" t="s">
        <v>5</v>
      </c>
      <c r="D14277" t="s">
        <v>1062</v>
      </c>
      <c r="E14277" t="s">
        <v>170</v>
      </c>
      <c r="F14277" t="s">
        <v>160</v>
      </c>
      <c r="G14277" t="s">
        <v>1063</v>
      </c>
      <c r="H14277" t="s">
        <v>136</v>
      </c>
      <c r="I14277">
        <v>0</v>
      </c>
      <c r="P14277">
        <v>0.39012147434412198</v>
      </c>
      <c r="Q14277">
        <v>0</v>
      </c>
    </row>
    <row r="14278" spans="1:17">
      <c r="A14278" t="s">
        <v>122</v>
      </c>
      <c r="B14278">
        <v>2044</v>
      </c>
      <c r="C14278" t="s">
        <v>7</v>
      </c>
      <c r="D14278" t="s">
        <v>1064</v>
      </c>
      <c r="E14278" t="s">
        <v>162</v>
      </c>
      <c r="F14278" t="s">
        <v>164</v>
      </c>
      <c r="G14278" t="s">
        <v>1065</v>
      </c>
      <c r="H14278" t="s">
        <v>132</v>
      </c>
      <c r="I14278">
        <v>0</v>
      </c>
      <c r="P14278">
        <v>0.39012147434412198</v>
      </c>
      <c r="Q14278">
        <v>0</v>
      </c>
    </row>
    <row r="14279" spans="1:17">
      <c r="A14279" t="s">
        <v>122</v>
      </c>
      <c r="B14279">
        <v>2044</v>
      </c>
      <c r="C14279" t="s">
        <v>7</v>
      </c>
      <c r="D14279" t="s">
        <v>1064</v>
      </c>
      <c r="E14279" t="s">
        <v>162</v>
      </c>
      <c r="F14279" t="s">
        <v>164</v>
      </c>
      <c r="G14279" t="s">
        <v>1065</v>
      </c>
      <c r="H14279" t="s">
        <v>135</v>
      </c>
      <c r="I14279">
        <v>0</v>
      </c>
      <c r="P14279">
        <v>0.39012147434412198</v>
      </c>
      <c r="Q14279">
        <v>0</v>
      </c>
    </row>
    <row r="14280" spans="1:17">
      <c r="A14280" t="s">
        <v>122</v>
      </c>
      <c r="B14280">
        <v>2044</v>
      </c>
      <c r="C14280" t="s">
        <v>7</v>
      </c>
      <c r="D14280" t="s">
        <v>1064</v>
      </c>
      <c r="E14280" t="s">
        <v>162</v>
      </c>
      <c r="F14280" t="s">
        <v>164</v>
      </c>
      <c r="G14280" t="s">
        <v>1065</v>
      </c>
      <c r="H14280" t="s">
        <v>136</v>
      </c>
      <c r="I14280">
        <v>0</v>
      </c>
      <c r="P14280">
        <v>0.39012147434412198</v>
      </c>
      <c r="Q14280">
        <v>0</v>
      </c>
    </row>
    <row r="14281" spans="1:17">
      <c r="A14281" t="s">
        <v>122</v>
      </c>
      <c r="B14281">
        <v>2044</v>
      </c>
      <c r="C14281" t="s">
        <v>7</v>
      </c>
      <c r="D14281" t="s">
        <v>1064</v>
      </c>
      <c r="E14281" t="s">
        <v>162</v>
      </c>
      <c r="F14281" t="s">
        <v>159</v>
      </c>
      <c r="G14281" t="s">
        <v>1065</v>
      </c>
      <c r="H14281" t="s">
        <v>132</v>
      </c>
      <c r="I14281">
        <v>0</v>
      </c>
      <c r="P14281">
        <v>0.39012147434412198</v>
      </c>
      <c r="Q14281">
        <v>0</v>
      </c>
    </row>
    <row r="14282" spans="1:17">
      <c r="A14282" t="s">
        <v>122</v>
      </c>
      <c r="B14282">
        <v>2044</v>
      </c>
      <c r="C14282" t="s">
        <v>7</v>
      </c>
      <c r="D14282" t="s">
        <v>1064</v>
      </c>
      <c r="E14282" t="s">
        <v>162</v>
      </c>
      <c r="F14282" t="s">
        <v>159</v>
      </c>
      <c r="G14282" t="s">
        <v>1065</v>
      </c>
      <c r="H14282" t="s">
        <v>135</v>
      </c>
      <c r="I14282">
        <v>0</v>
      </c>
      <c r="P14282">
        <v>0.39012147434412198</v>
      </c>
      <c r="Q14282">
        <v>0</v>
      </c>
    </row>
    <row r="14283" spans="1:17">
      <c r="A14283" t="s">
        <v>122</v>
      </c>
      <c r="B14283">
        <v>2044</v>
      </c>
      <c r="C14283" t="s">
        <v>7</v>
      </c>
      <c r="D14283" t="s">
        <v>1064</v>
      </c>
      <c r="E14283" t="s">
        <v>162</v>
      </c>
      <c r="F14283" t="s">
        <v>159</v>
      </c>
      <c r="G14283" t="s">
        <v>1065</v>
      </c>
      <c r="H14283" t="s">
        <v>136</v>
      </c>
      <c r="I14283">
        <v>0</v>
      </c>
      <c r="P14283">
        <v>0.39012147434412198</v>
      </c>
      <c r="Q14283">
        <v>0</v>
      </c>
    </row>
    <row r="14284" spans="1:17">
      <c r="A14284" t="s">
        <v>122</v>
      </c>
      <c r="B14284">
        <v>2044</v>
      </c>
      <c r="C14284" t="s">
        <v>7</v>
      </c>
      <c r="D14284" t="s">
        <v>1064</v>
      </c>
      <c r="E14284" t="s">
        <v>162</v>
      </c>
      <c r="F14284" t="s">
        <v>126</v>
      </c>
      <c r="G14284" t="s">
        <v>1065</v>
      </c>
      <c r="H14284" t="s">
        <v>132</v>
      </c>
      <c r="I14284">
        <v>0</v>
      </c>
      <c r="P14284">
        <v>0.39012147434412198</v>
      </c>
      <c r="Q14284">
        <v>0</v>
      </c>
    </row>
    <row r="14285" spans="1:17">
      <c r="A14285" t="s">
        <v>122</v>
      </c>
      <c r="B14285">
        <v>2044</v>
      </c>
      <c r="C14285" t="s">
        <v>7</v>
      </c>
      <c r="D14285" t="s">
        <v>1064</v>
      </c>
      <c r="E14285" t="s">
        <v>162</v>
      </c>
      <c r="F14285" t="s">
        <v>126</v>
      </c>
      <c r="G14285" t="s">
        <v>1065</v>
      </c>
      <c r="H14285" t="s">
        <v>135</v>
      </c>
      <c r="I14285">
        <v>0</v>
      </c>
      <c r="P14285">
        <v>0.39012147434412198</v>
      </c>
      <c r="Q14285">
        <v>0</v>
      </c>
    </row>
    <row r="14286" spans="1:17">
      <c r="A14286" t="s">
        <v>122</v>
      </c>
      <c r="B14286">
        <v>2044</v>
      </c>
      <c r="C14286" t="s">
        <v>7</v>
      </c>
      <c r="D14286" t="s">
        <v>1064</v>
      </c>
      <c r="E14286" t="s">
        <v>162</v>
      </c>
      <c r="F14286" t="s">
        <v>126</v>
      </c>
      <c r="G14286" t="s">
        <v>1065</v>
      </c>
      <c r="H14286" t="s">
        <v>136</v>
      </c>
      <c r="I14286">
        <v>0</v>
      </c>
      <c r="P14286">
        <v>0.39012147434412198</v>
      </c>
      <c r="Q14286">
        <v>0</v>
      </c>
    </row>
    <row r="14287" spans="1:17">
      <c r="A14287" t="s">
        <v>122</v>
      </c>
      <c r="B14287">
        <v>2044</v>
      </c>
      <c r="C14287" t="s">
        <v>7</v>
      </c>
      <c r="D14287" t="s">
        <v>1064</v>
      </c>
      <c r="E14287" t="s">
        <v>162</v>
      </c>
      <c r="F14287" t="s">
        <v>165</v>
      </c>
      <c r="G14287" t="s">
        <v>1065</v>
      </c>
      <c r="H14287" t="s">
        <v>132</v>
      </c>
      <c r="I14287">
        <v>0</v>
      </c>
      <c r="P14287">
        <v>0.39012147434412198</v>
      </c>
      <c r="Q14287">
        <v>0</v>
      </c>
    </row>
    <row r="14288" spans="1:17">
      <c r="A14288" t="s">
        <v>122</v>
      </c>
      <c r="B14288">
        <v>2044</v>
      </c>
      <c r="C14288" t="s">
        <v>7</v>
      </c>
      <c r="D14288" t="s">
        <v>1064</v>
      </c>
      <c r="E14288" t="s">
        <v>162</v>
      </c>
      <c r="F14288" t="s">
        <v>165</v>
      </c>
      <c r="G14288" t="s">
        <v>1065</v>
      </c>
      <c r="H14288" t="s">
        <v>135</v>
      </c>
      <c r="I14288">
        <v>0</v>
      </c>
      <c r="P14288">
        <v>0.39012147434412198</v>
      </c>
      <c r="Q14288">
        <v>0</v>
      </c>
    </row>
    <row r="14289" spans="1:17">
      <c r="A14289" t="s">
        <v>122</v>
      </c>
      <c r="B14289">
        <v>2044</v>
      </c>
      <c r="C14289" t="s">
        <v>7</v>
      </c>
      <c r="D14289" t="s">
        <v>1064</v>
      </c>
      <c r="E14289" t="s">
        <v>162</v>
      </c>
      <c r="F14289" t="s">
        <v>165</v>
      </c>
      <c r="G14289" t="s">
        <v>1065</v>
      </c>
      <c r="H14289" t="s">
        <v>136</v>
      </c>
      <c r="I14289">
        <v>0</v>
      </c>
      <c r="P14289">
        <v>0.39012147434412198</v>
      </c>
      <c r="Q14289">
        <v>0</v>
      </c>
    </row>
    <row r="14290" spans="1:17">
      <c r="A14290" t="s">
        <v>122</v>
      </c>
      <c r="B14290">
        <v>2044</v>
      </c>
      <c r="C14290" t="s">
        <v>7</v>
      </c>
      <c r="D14290" t="s">
        <v>1064</v>
      </c>
      <c r="E14290" t="s">
        <v>162</v>
      </c>
      <c r="F14290" t="s">
        <v>166</v>
      </c>
      <c r="G14290" t="s">
        <v>1065</v>
      </c>
      <c r="H14290" t="s">
        <v>132</v>
      </c>
      <c r="I14290">
        <v>0</v>
      </c>
      <c r="P14290">
        <v>0.39012147434412198</v>
      </c>
      <c r="Q14290">
        <v>0</v>
      </c>
    </row>
    <row r="14291" spans="1:17">
      <c r="A14291" t="s">
        <v>122</v>
      </c>
      <c r="B14291">
        <v>2044</v>
      </c>
      <c r="C14291" t="s">
        <v>7</v>
      </c>
      <c r="D14291" t="s">
        <v>1064</v>
      </c>
      <c r="E14291" t="s">
        <v>162</v>
      </c>
      <c r="F14291" t="s">
        <v>166</v>
      </c>
      <c r="G14291" t="s">
        <v>1065</v>
      </c>
      <c r="H14291" t="s">
        <v>135</v>
      </c>
      <c r="I14291">
        <v>0</v>
      </c>
      <c r="P14291">
        <v>0.39012147434412198</v>
      </c>
      <c r="Q14291">
        <v>0</v>
      </c>
    </row>
    <row r="14292" spans="1:17">
      <c r="A14292" t="s">
        <v>122</v>
      </c>
      <c r="B14292">
        <v>2044</v>
      </c>
      <c r="C14292" t="s">
        <v>7</v>
      </c>
      <c r="D14292" t="s">
        <v>1064</v>
      </c>
      <c r="E14292" t="s">
        <v>162</v>
      </c>
      <c r="F14292" t="s">
        <v>166</v>
      </c>
      <c r="G14292" t="s">
        <v>1065</v>
      </c>
      <c r="H14292" t="s">
        <v>136</v>
      </c>
      <c r="I14292">
        <v>0</v>
      </c>
      <c r="P14292">
        <v>0.39012147434412198</v>
      </c>
      <c r="Q14292">
        <v>0</v>
      </c>
    </row>
    <row r="14293" spans="1:17">
      <c r="A14293" t="s">
        <v>122</v>
      </c>
      <c r="B14293">
        <v>2044</v>
      </c>
      <c r="C14293" t="s">
        <v>7</v>
      </c>
      <c r="D14293" t="s">
        <v>1064</v>
      </c>
      <c r="E14293" t="s">
        <v>162</v>
      </c>
      <c r="F14293" t="s">
        <v>160</v>
      </c>
      <c r="G14293" t="s">
        <v>1065</v>
      </c>
      <c r="H14293" t="s">
        <v>132</v>
      </c>
      <c r="I14293">
        <v>0</v>
      </c>
      <c r="P14293">
        <v>0.39012147434412198</v>
      </c>
      <c r="Q14293">
        <v>0</v>
      </c>
    </row>
    <row r="14294" spans="1:17">
      <c r="A14294" t="s">
        <v>122</v>
      </c>
      <c r="B14294">
        <v>2044</v>
      </c>
      <c r="C14294" t="s">
        <v>7</v>
      </c>
      <c r="D14294" t="s">
        <v>1064</v>
      </c>
      <c r="E14294" t="s">
        <v>162</v>
      </c>
      <c r="F14294" t="s">
        <v>160</v>
      </c>
      <c r="G14294" t="s">
        <v>1065</v>
      </c>
      <c r="H14294" t="s">
        <v>135</v>
      </c>
      <c r="I14294">
        <v>0</v>
      </c>
      <c r="P14294">
        <v>0.39012147434412198</v>
      </c>
      <c r="Q14294">
        <v>0</v>
      </c>
    </row>
    <row r="14295" spans="1:17">
      <c r="A14295" t="s">
        <v>122</v>
      </c>
      <c r="B14295">
        <v>2044</v>
      </c>
      <c r="C14295" t="s">
        <v>7</v>
      </c>
      <c r="D14295" t="s">
        <v>1064</v>
      </c>
      <c r="E14295" t="s">
        <v>162</v>
      </c>
      <c r="F14295" t="s">
        <v>160</v>
      </c>
      <c r="G14295" t="s">
        <v>1065</v>
      </c>
      <c r="H14295" t="s">
        <v>136</v>
      </c>
      <c r="I14295">
        <v>0</v>
      </c>
      <c r="P14295">
        <v>0.39012147434412198</v>
      </c>
      <c r="Q14295">
        <v>0</v>
      </c>
    </row>
    <row r="14296" spans="1:17">
      <c r="A14296" t="s">
        <v>122</v>
      </c>
      <c r="B14296">
        <v>2044</v>
      </c>
      <c r="C14296" t="s">
        <v>13</v>
      </c>
      <c r="D14296" t="s">
        <v>1062</v>
      </c>
      <c r="E14296" t="s">
        <v>162</v>
      </c>
      <c r="F14296" t="s">
        <v>164</v>
      </c>
      <c r="G14296" t="s">
        <v>1063</v>
      </c>
      <c r="H14296" t="s">
        <v>132</v>
      </c>
      <c r="I14296">
        <v>0</v>
      </c>
      <c r="P14296">
        <v>0.39012147434412198</v>
      </c>
      <c r="Q14296">
        <v>0</v>
      </c>
    </row>
    <row r="14297" spans="1:17">
      <c r="A14297" t="s">
        <v>122</v>
      </c>
      <c r="B14297">
        <v>2044</v>
      </c>
      <c r="C14297" t="s">
        <v>13</v>
      </c>
      <c r="D14297" t="s">
        <v>1062</v>
      </c>
      <c r="E14297" t="s">
        <v>162</v>
      </c>
      <c r="F14297" t="s">
        <v>164</v>
      </c>
      <c r="G14297" t="s">
        <v>1063</v>
      </c>
      <c r="H14297" t="s">
        <v>135</v>
      </c>
      <c r="I14297">
        <v>0</v>
      </c>
      <c r="P14297">
        <v>0.39012147434412198</v>
      </c>
      <c r="Q14297">
        <v>0</v>
      </c>
    </row>
    <row r="14298" spans="1:17">
      <c r="A14298" t="s">
        <v>122</v>
      </c>
      <c r="B14298">
        <v>2044</v>
      </c>
      <c r="C14298" t="s">
        <v>13</v>
      </c>
      <c r="D14298" t="s">
        <v>1062</v>
      </c>
      <c r="E14298" t="s">
        <v>162</v>
      </c>
      <c r="F14298" t="s">
        <v>164</v>
      </c>
      <c r="G14298" t="s">
        <v>1063</v>
      </c>
      <c r="H14298" t="s">
        <v>136</v>
      </c>
      <c r="I14298">
        <v>0</v>
      </c>
      <c r="P14298">
        <v>0.39012147434412198</v>
      </c>
      <c r="Q14298">
        <v>0</v>
      </c>
    </row>
    <row r="14299" spans="1:17">
      <c r="A14299" t="s">
        <v>122</v>
      </c>
      <c r="B14299">
        <v>2044</v>
      </c>
      <c r="C14299" t="s">
        <v>13</v>
      </c>
      <c r="D14299" t="s">
        <v>1062</v>
      </c>
      <c r="E14299" t="s">
        <v>162</v>
      </c>
      <c r="F14299" t="s">
        <v>159</v>
      </c>
      <c r="G14299" t="s">
        <v>1063</v>
      </c>
      <c r="H14299" t="s">
        <v>132</v>
      </c>
      <c r="I14299">
        <v>0</v>
      </c>
      <c r="P14299">
        <v>0.39012147434412198</v>
      </c>
      <c r="Q14299">
        <v>0</v>
      </c>
    </row>
    <row r="14300" spans="1:17">
      <c r="A14300" t="s">
        <v>122</v>
      </c>
      <c r="B14300">
        <v>2044</v>
      </c>
      <c r="C14300" t="s">
        <v>13</v>
      </c>
      <c r="D14300" t="s">
        <v>1062</v>
      </c>
      <c r="E14300" t="s">
        <v>162</v>
      </c>
      <c r="F14300" t="s">
        <v>159</v>
      </c>
      <c r="G14300" t="s">
        <v>1063</v>
      </c>
      <c r="H14300" t="s">
        <v>135</v>
      </c>
      <c r="I14300">
        <v>0</v>
      </c>
      <c r="P14300">
        <v>0.39012147434412198</v>
      </c>
      <c r="Q14300">
        <v>0</v>
      </c>
    </row>
    <row r="14301" spans="1:17">
      <c r="A14301" t="s">
        <v>122</v>
      </c>
      <c r="B14301">
        <v>2044</v>
      </c>
      <c r="C14301" t="s">
        <v>13</v>
      </c>
      <c r="D14301" t="s">
        <v>1062</v>
      </c>
      <c r="E14301" t="s">
        <v>162</v>
      </c>
      <c r="F14301" t="s">
        <v>159</v>
      </c>
      <c r="G14301" t="s">
        <v>1063</v>
      </c>
      <c r="H14301" t="s">
        <v>136</v>
      </c>
      <c r="I14301">
        <v>0</v>
      </c>
      <c r="P14301">
        <v>0.39012147434412198</v>
      </c>
      <c r="Q14301">
        <v>0</v>
      </c>
    </row>
    <row r="14302" spans="1:17">
      <c r="A14302" t="s">
        <v>122</v>
      </c>
      <c r="B14302">
        <v>2044</v>
      </c>
      <c r="C14302" t="s">
        <v>13</v>
      </c>
      <c r="D14302" t="s">
        <v>1062</v>
      </c>
      <c r="E14302" t="s">
        <v>162</v>
      </c>
      <c r="F14302" t="s">
        <v>126</v>
      </c>
      <c r="G14302" t="s">
        <v>1063</v>
      </c>
      <c r="H14302" t="s">
        <v>132</v>
      </c>
      <c r="I14302">
        <v>0</v>
      </c>
      <c r="P14302">
        <v>0.39012147434412198</v>
      </c>
      <c r="Q14302">
        <v>0</v>
      </c>
    </row>
    <row r="14303" spans="1:17">
      <c r="A14303" t="s">
        <v>122</v>
      </c>
      <c r="B14303">
        <v>2044</v>
      </c>
      <c r="C14303" t="s">
        <v>13</v>
      </c>
      <c r="D14303" t="s">
        <v>1062</v>
      </c>
      <c r="E14303" t="s">
        <v>162</v>
      </c>
      <c r="F14303" t="s">
        <v>126</v>
      </c>
      <c r="G14303" t="s">
        <v>1063</v>
      </c>
      <c r="H14303" t="s">
        <v>135</v>
      </c>
      <c r="I14303">
        <v>2449112.7272727299</v>
      </c>
      <c r="P14303">
        <v>0.39012147434412198</v>
      </c>
      <c r="Q14303">
        <v>955451.46799859102</v>
      </c>
    </row>
    <row r="14304" spans="1:17">
      <c r="A14304" t="s">
        <v>122</v>
      </c>
      <c r="B14304">
        <v>2044</v>
      </c>
      <c r="C14304" t="s">
        <v>13</v>
      </c>
      <c r="D14304" t="s">
        <v>1062</v>
      </c>
      <c r="E14304" t="s">
        <v>162</v>
      </c>
      <c r="F14304" t="s">
        <v>126</v>
      </c>
      <c r="G14304" t="s">
        <v>1063</v>
      </c>
      <c r="H14304" t="s">
        <v>136</v>
      </c>
      <c r="I14304">
        <v>31430.28</v>
      </c>
      <c r="P14304">
        <v>0.39012147434412198</v>
      </c>
      <c r="Q14304">
        <v>12261.627172648599</v>
      </c>
    </row>
    <row r="14305" spans="1:17">
      <c r="A14305" t="s">
        <v>122</v>
      </c>
      <c r="B14305">
        <v>2044</v>
      </c>
      <c r="C14305" t="s">
        <v>13</v>
      </c>
      <c r="D14305" t="s">
        <v>1062</v>
      </c>
      <c r="E14305" t="s">
        <v>162</v>
      </c>
      <c r="F14305" t="s">
        <v>165</v>
      </c>
      <c r="G14305" t="s">
        <v>1063</v>
      </c>
      <c r="H14305" t="s">
        <v>132</v>
      </c>
      <c r="I14305">
        <v>0</v>
      </c>
      <c r="P14305">
        <v>0.39012147434412198</v>
      </c>
      <c r="Q14305">
        <v>0</v>
      </c>
    </row>
    <row r="14306" spans="1:17">
      <c r="A14306" t="s">
        <v>122</v>
      </c>
      <c r="B14306">
        <v>2044</v>
      </c>
      <c r="C14306" t="s">
        <v>13</v>
      </c>
      <c r="D14306" t="s">
        <v>1062</v>
      </c>
      <c r="E14306" t="s">
        <v>162</v>
      </c>
      <c r="F14306" t="s">
        <v>165</v>
      </c>
      <c r="G14306" t="s">
        <v>1063</v>
      </c>
      <c r="H14306" t="s">
        <v>135</v>
      </c>
      <c r="I14306">
        <v>0</v>
      </c>
      <c r="P14306">
        <v>0.39012147434412198</v>
      </c>
      <c r="Q14306">
        <v>0</v>
      </c>
    </row>
    <row r="14307" spans="1:17">
      <c r="A14307" t="s">
        <v>122</v>
      </c>
      <c r="B14307">
        <v>2044</v>
      </c>
      <c r="C14307" t="s">
        <v>13</v>
      </c>
      <c r="D14307" t="s">
        <v>1062</v>
      </c>
      <c r="E14307" t="s">
        <v>162</v>
      </c>
      <c r="F14307" t="s">
        <v>165</v>
      </c>
      <c r="G14307" t="s">
        <v>1063</v>
      </c>
      <c r="H14307" t="s">
        <v>136</v>
      </c>
      <c r="I14307">
        <v>0</v>
      </c>
      <c r="P14307">
        <v>0.39012147434412198</v>
      </c>
      <c r="Q14307">
        <v>0</v>
      </c>
    </row>
    <row r="14308" spans="1:17">
      <c r="A14308" t="s">
        <v>122</v>
      </c>
      <c r="B14308">
        <v>2044</v>
      </c>
      <c r="C14308" t="s">
        <v>13</v>
      </c>
      <c r="D14308" t="s">
        <v>1062</v>
      </c>
      <c r="E14308" t="s">
        <v>162</v>
      </c>
      <c r="F14308" t="s">
        <v>166</v>
      </c>
      <c r="G14308" t="s">
        <v>1063</v>
      </c>
      <c r="H14308" t="s">
        <v>132</v>
      </c>
      <c r="I14308">
        <v>0</v>
      </c>
      <c r="P14308">
        <v>0.39012147434412198</v>
      </c>
      <c r="Q14308">
        <v>0</v>
      </c>
    </row>
    <row r="14309" spans="1:17">
      <c r="A14309" t="s">
        <v>122</v>
      </c>
      <c r="B14309">
        <v>2044</v>
      </c>
      <c r="C14309" t="s">
        <v>13</v>
      </c>
      <c r="D14309" t="s">
        <v>1062</v>
      </c>
      <c r="E14309" t="s">
        <v>162</v>
      </c>
      <c r="F14309" t="s">
        <v>166</v>
      </c>
      <c r="G14309" t="s">
        <v>1063</v>
      </c>
      <c r="H14309" t="s">
        <v>135</v>
      </c>
      <c r="I14309">
        <v>122553.47525440399</v>
      </c>
      <c r="P14309">
        <v>0.39012147434412198</v>
      </c>
      <c r="Q14309">
        <v>47810.742452243903</v>
      </c>
    </row>
    <row r="14310" spans="1:17">
      <c r="A14310" t="s">
        <v>122</v>
      </c>
      <c r="B14310">
        <v>2044</v>
      </c>
      <c r="C14310" t="s">
        <v>13</v>
      </c>
      <c r="D14310" t="s">
        <v>1062</v>
      </c>
      <c r="E14310" t="s">
        <v>162</v>
      </c>
      <c r="F14310" t="s">
        <v>166</v>
      </c>
      <c r="G14310" t="s">
        <v>1063</v>
      </c>
      <c r="H14310" t="s">
        <v>136</v>
      </c>
      <c r="I14310">
        <v>1572.7695990981799</v>
      </c>
      <c r="P14310">
        <v>0.39012147434412198</v>
      </c>
      <c r="Q14310">
        <v>613.57119480379697</v>
      </c>
    </row>
    <row r="14311" spans="1:17">
      <c r="A14311" t="s">
        <v>122</v>
      </c>
      <c r="B14311">
        <v>2044</v>
      </c>
      <c r="C14311" t="s">
        <v>13</v>
      </c>
      <c r="D14311" t="s">
        <v>1062</v>
      </c>
      <c r="E14311" t="s">
        <v>162</v>
      </c>
      <c r="F14311" t="s">
        <v>160</v>
      </c>
      <c r="G14311" t="s">
        <v>1063</v>
      </c>
      <c r="H14311" t="s">
        <v>132</v>
      </c>
      <c r="I14311">
        <v>0</v>
      </c>
      <c r="P14311">
        <v>0.39012147434412198</v>
      </c>
      <c r="Q14311">
        <v>0</v>
      </c>
    </row>
    <row r="14312" spans="1:17">
      <c r="A14312" t="s">
        <v>122</v>
      </c>
      <c r="B14312">
        <v>2044</v>
      </c>
      <c r="C14312" t="s">
        <v>13</v>
      </c>
      <c r="D14312" t="s">
        <v>1062</v>
      </c>
      <c r="E14312" t="s">
        <v>162</v>
      </c>
      <c r="F14312" t="s">
        <v>160</v>
      </c>
      <c r="G14312" t="s">
        <v>1063</v>
      </c>
      <c r="H14312" t="s">
        <v>135</v>
      </c>
      <c r="I14312">
        <v>0</v>
      </c>
      <c r="P14312">
        <v>0.39012147434412198</v>
      </c>
      <c r="Q14312">
        <v>0</v>
      </c>
    </row>
    <row r="14313" spans="1:17">
      <c r="A14313" t="s">
        <v>122</v>
      </c>
      <c r="B14313">
        <v>2044</v>
      </c>
      <c r="C14313" t="s">
        <v>13</v>
      </c>
      <c r="D14313" t="s">
        <v>1062</v>
      </c>
      <c r="E14313" t="s">
        <v>162</v>
      </c>
      <c r="F14313" t="s">
        <v>160</v>
      </c>
      <c r="G14313" t="s">
        <v>1063</v>
      </c>
      <c r="H14313" t="s">
        <v>136</v>
      </c>
      <c r="I14313">
        <v>0</v>
      </c>
      <c r="P14313">
        <v>0.39012147434412198</v>
      </c>
      <c r="Q14313">
        <v>0</v>
      </c>
    </row>
    <row r="14314" spans="1:17">
      <c r="A14314" t="s">
        <v>122</v>
      </c>
      <c r="B14314">
        <v>2044</v>
      </c>
      <c r="C14314" t="s">
        <v>142</v>
      </c>
      <c r="D14314" t="s">
        <v>1062</v>
      </c>
      <c r="E14314" t="s">
        <v>162</v>
      </c>
      <c r="F14314" t="s">
        <v>164</v>
      </c>
      <c r="G14314" t="s">
        <v>1063</v>
      </c>
      <c r="H14314" t="s">
        <v>132</v>
      </c>
      <c r="I14314">
        <v>0</v>
      </c>
      <c r="P14314">
        <v>0.39012147434412198</v>
      </c>
      <c r="Q14314">
        <v>0</v>
      </c>
    </row>
    <row r="14315" spans="1:17">
      <c r="A14315" t="s">
        <v>122</v>
      </c>
      <c r="B14315">
        <v>2044</v>
      </c>
      <c r="C14315" t="s">
        <v>142</v>
      </c>
      <c r="D14315" t="s">
        <v>1062</v>
      </c>
      <c r="E14315" t="s">
        <v>162</v>
      </c>
      <c r="F14315" t="s">
        <v>164</v>
      </c>
      <c r="G14315" t="s">
        <v>1063</v>
      </c>
      <c r="H14315" t="s">
        <v>135</v>
      </c>
      <c r="I14315">
        <v>0</v>
      </c>
      <c r="P14315">
        <v>0.39012147434412198</v>
      </c>
      <c r="Q14315">
        <v>0</v>
      </c>
    </row>
    <row r="14316" spans="1:17">
      <c r="A14316" t="s">
        <v>122</v>
      </c>
      <c r="B14316">
        <v>2044</v>
      </c>
      <c r="C14316" t="s">
        <v>142</v>
      </c>
      <c r="D14316" t="s">
        <v>1062</v>
      </c>
      <c r="E14316" t="s">
        <v>162</v>
      </c>
      <c r="F14316" t="s">
        <v>164</v>
      </c>
      <c r="G14316" t="s">
        <v>1063</v>
      </c>
      <c r="H14316" t="s">
        <v>136</v>
      </c>
      <c r="I14316">
        <v>0</v>
      </c>
      <c r="P14316">
        <v>0.39012147434412198</v>
      </c>
      <c r="Q14316">
        <v>0</v>
      </c>
    </row>
    <row r="14317" spans="1:17">
      <c r="A14317" t="s">
        <v>122</v>
      </c>
      <c r="B14317">
        <v>2044</v>
      </c>
      <c r="C14317" t="s">
        <v>142</v>
      </c>
      <c r="D14317" t="s">
        <v>1062</v>
      </c>
      <c r="E14317" t="s">
        <v>162</v>
      </c>
      <c r="F14317" t="s">
        <v>159</v>
      </c>
      <c r="G14317" t="s">
        <v>1063</v>
      </c>
      <c r="H14317" t="s">
        <v>132</v>
      </c>
      <c r="I14317">
        <v>0</v>
      </c>
      <c r="P14317">
        <v>0.39012147434412198</v>
      </c>
      <c r="Q14317">
        <v>0</v>
      </c>
    </row>
    <row r="14318" spans="1:17">
      <c r="A14318" t="s">
        <v>122</v>
      </c>
      <c r="B14318">
        <v>2044</v>
      </c>
      <c r="C14318" t="s">
        <v>142</v>
      </c>
      <c r="D14318" t="s">
        <v>1062</v>
      </c>
      <c r="E14318" t="s">
        <v>162</v>
      </c>
      <c r="F14318" t="s">
        <v>159</v>
      </c>
      <c r="G14318" t="s">
        <v>1063</v>
      </c>
      <c r="H14318" t="s">
        <v>135</v>
      </c>
      <c r="I14318">
        <v>0</v>
      </c>
      <c r="P14318">
        <v>0.39012147434412198</v>
      </c>
      <c r="Q14318">
        <v>0</v>
      </c>
    </row>
    <row r="14319" spans="1:17">
      <c r="A14319" t="s">
        <v>122</v>
      </c>
      <c r="B14319">
        <v>2044</v>
      </c>
      <c r="C14319" t="s">
        <v>142</v>
      </c>
      <c r="D14319" t="s">
        <v>1062</v>
      </c>
      <c r="E14319" t="s">
        <v>162</v>
      </c>
      <c r="F14319" t="s">
        <v>159</v>
      </c>
      <c r="G14319" t="s">
        <v>1063</v>
      </c>
      <c r="H14319" t="s">
        <v>136</v>
      </c>
      <c r="I14319">
        <v>0</v>
      </c>
      <c r="P14319">
        <v>0.39012147434412198</v>
      </c>
      <c r="Q14319">
        <v>0</v>
      </c>
    </row>
    <row r="14320" spans="1:17">
      <c r="A14320" t="s">
        <v>122</v>
      </c>
      <c r="B14320">
        <v>2044</v>
      </c>
      <c r="C14320" t="s">
        <v>142</v>
      </c>
      <c r="D14320" t="s">
        <v>1062</v>
      </c>
      <c r="E14320" t="s">
        <v>162</v>
      </c>
      <c r="F14320" t="s">
        <v>126</v>
      </c>
      <c r="G14320" t="s">
        <v>1063</v>
      </c>
      <c r="H14320" t="s">
        <v>132</v>
      </c>
      <c r="I14320">
        <v>-566815549.814183</v>
      </c>
      <c r="P14320">
        <v>0.39012147434412198</v>
      </c>
      <c r="Q14320">
        <v>-221126917.974684</v>
      </c>
    </row>
    <row r="14321" spans="1:17">
      <c r="A14321" t="s">
        <v>122</v>
      </c>
      <c r="B14321">
        <v>2044</v>
      </c>
      <c r="C14321" t="s">
        <v>142</v>
      </c>
      <c r="D14321" t="s">
        <v>1062</v>
      </c>
      <c r="E14321" t="s">
        <v>162</v>
      </c>
      <c r="F14321" t="s">
        <v>126</v>
      </c>
      <c r="G14321" t="s">
        <v>1063</v>
      </c>
      <c r="H14321" t="s">
        <v>135</v>
      </c>
      <c r="I14321">
        <v>456060730.909091</v>
      </c>
      <c r="P14321">
        <v>0.39012147434412198</v>
      </c>
      <c r="Q14321">
        <v>177919084.73271301</v>
      </c>
    </row>
    <row r="14322" spans="1:17">
      <c r="A14322" t="s">
        <v>122</v>
      </c>
      <c r="B14322">
        <v>2044</v>
      </c>
      <c r="C14322" t="s">
        <v>142</v>
      </c>
      <c r="D14322" t="s">
        <v>1062</v>
      </c>
      <c r="E14322" t="s">
        <v>162</v>
      </c>
      <c r="F14322" t="s">
        <v>126</v>
      </c>
      <c r="G14322" t="s">
        <v>1063</v>
      </c>
      <c r="H14322" t="s">
        <v>136</v>
      </c>
      <c r="I14322">
        <v>3546136.7278499999</v>
      </c>
      <c r="P14322">
        <v>0.39012147434412198</v>
      </c>
      <c r="Q14322">
        <v>1383424.0884946799</v>
      </c>
    </row>
    <row r="14323" spans="1:17">
      <c r="A14323" t="s">
        <v>122</v>
      </c>
      <c r="B14323">
        <v>2044</v>
      </c>
      <c r="C14323" t="s">
        <v>142</v>
      </c>
      <c r="D14323" t="s">
        <v>1062</v>
      </c>
      <c r="E14323" t="s">
        <v>162</v>
      </c>
      <c r="F14323" t="s">
        <v>165</v>
      </c>
      <c r="G14323" t="s">
        <v>1063</v>
      </c>
      <c r="H14323" t="s">
        <v>132</v>
      </c>
      <c r="I14323">
        <v>0</v>
      </c>
      <c r="P14323">
        <v>0.39012147434412198</v>
      </c>
      <c r="Q14323">
        <v>0</v>
      </c>
    </row>
    <row r="14324" spans="1:17">
      <c r="A14324" t="s">
        <v>122</v>
      </c>
      <c r="B14324">
        <v>2044</v>
      </c>
      <c r="C14324" t="s">
        <v>142</v>
      </c>
      <c r="D14324" t="s">
        <v>1062</v>
      </c>
      <c r="E14324" t="s">
        <v>162</v>
      </c>
      <c r="F14324" t="s">
        <v>165</v>
      </c>
      <c r="G14324" t="s">
        <v>1063</v>
      </c>
      <c r="H14324" t="s">
        <v>135</v>
      </c>
      <c r="I14324">
        <v>0</v>
      </c>
      <c r="P14324">
        <v>0.39012147434412198</v>
      </c>
      <c r="Q14324">
        <v>0</v>
      </c>
    </row>
    <row r="14325" spans="1:17">
      <c r="A14325" t="s">
        <v>122</v>
      </c>
      <c r="B14325">
        <v>2044</v>
      </c>
      <c r="C14325" t="s">
        <v>142</v>
      </c>
      <c r="D14325" t="s">
        <v>1062</v>
      </c>
      <c r="E14325" t="s">
        <v>162</v>
      </c>
      <c r="F14325" t="s">
        <v>165</v>
      </c>
      <c r="G14325" t="s">
        <v>1063</v>
      </c>
      <c r="H14325" t="s">
        <v>136</v>
      </c>
      <c r="I14325">
        <v>0</v>
      </c>
      <c r="P14325">
        <v>0.39012147434412198</v>
      </c>
      <c r="Q14325">
        <v>0</v>
      </c>
    </row>
    <row r="14326" spans="1:17">
      <c r="A14326" t="s">
        <v>122</v>
      </c>
      <c r="B14326">
        <v>2044</v>
      </c>
      <c r="C14326" t="s">
        <v>142</v>
      </c>
      <c r="D14326" t="s">
        <v>1062</v>
      </c>
      <c r="E14326" t="s">
        <v>162</v>
      </c>
      <c r="F14326" t="s">
        <v>166</v>
      </c>
      <c r="G14326" t="s">
        <v>1063</v>
      </c>
      <c r="H14326" t="s">
        <v>132</v>
      </c>
      <c r="I14326">
        <v>0</v>
      </c>
      <c r="P14326">
        <v>0.39012147434412198</v>
      </c>
      <c r="Q14326">
        <v>0</v>
      </c>
    </row>
    <row r="14327" spans="1:17">
      <c r="A14327" t="s">
        <v>122</v>
      </c>
      <c r="B14327">
        <v>2044</v>
      </c>
      <c r="C14327" t="s">
        <v>142</v>
      </c>
      <c r="D14327" t="s">
        <v>1062</v>
      </c>
      <c r="E14327" t="s">
        <v>162</v>
      </c>
      <c r="F14327" t="s">
        <v>166</v>
      </c>
      <c r="G14327" t="s">
        <v>1063</v>
      </c>
      <c r="H14327" t="s">
        <v>135</v>
      </c>
      <c r="I14327">
        <v>0</v>
      </c>
      <c r="P14327">
        <v>0.39012147434412198</v>
      </c>
      <c r="Q14327">
        <v>0</v>
      </c>
    </row>
    <row r="14328" spans="1:17">
      <c r="A14328" t="s">
        <v>122</v>
      </c>
      <c r="B14328">
        <v>2044</v>
      </c>
      <c r="C14328" t="s">
        <v>142</v>
      </c>
      <c r="D14328" t="s">
        <v>1062</v>
      </c>
      <c r="E14328" t="s">
        <v>162</v>
      </c>
      <c r="F14328" t="s">
        <v>166</v>
      </c>
      <c r="G14328" t="s">
        <v>1063</v>
      </c>
      <c r="H14328" t="s">
        <v>136</v>
      </c>
      <c r="I14328">
        <v>0</v>
      </c>
      <c r="P14328">
        <v>0.39012147434412198</v>
      </c>
      <c r="Q14328">
        <v>0</v>
      </c>
    </row>
    <row r="14329" spans="1:17">
      <c r="A14329" t="s">
        <v>122</v>
      </c>
      <c r="B14329">
        <v>2044</v>
      </c>
      <c r="C14329" t="s">
        <v>142</v>
      </c>
      <c r="D14329" t="s">
        <v>1062</v>
      </c>
      <c r="E14329" t="s">
        <v>162</v>
      </c>
      <c r="F14329" t="s">
        <v>160</v>
      </c>
      <c r="G14329" t="s">
        <v>1063</v>
      </c>
      <c r="H14329" t="s">
        <v>132</v>
      </c>
      <c r="I14329">
        <v>0</v>
      </c>
      <c r="P14329">
        <v>0.39012147434412198</v>
      </c>
      <c r="Q14329">
        <v>0</v>
      </c>
    </row>
    <row r="14330" spans="1:17">
      <c r="A14330" t="s">
        <v>122</v>
      </c>
      <c r="B14330">
        <v>2044</v>
      </c>
      <c r="C14330" t="s">
        <v>142</v>
      </c>
      <c r="D14330" t="s">
        <v>1062</v>
      </c>
      <c r="E14330" t="s">
        <v>162</v>
      </c>
      <c r="F14330" t="s">
        <v>160</v>
      </c>
      <c r="G14330" t="s">
        <v>1063</v>
      </c>
      <c r="H14330" t="s">
        <v>135</v>
      </c>
      <c r="I14330">
        <v>0</v>
      </c>
      <c r="P14330">
        <v>0.39012147434412198</v>
      </c>
      <c r="Q14330">
        <v>0</v>
      </c>
    </row>
    <row r="14331" spans="1:17">
      <c r="A14331" t="s">
        <v>122</v>
      </c>
      <c r="B14331">
        <v>2044</v>
      </c>
      <c r="C14331" t="s">
        <v>142</v>
      </c>
      <c r="D14331" t="s">
        <v>1062</v>
      </c>
      <c r="E14331" t="s">
        <v>162</v>
      </c>
      <c r="F14331" t="s">
        <v>160</v>
      </c>
      <c r="G14331" t="s">
        <v>1063</v>
      </c>
      <c r="H14331" t="s">
        <v>136</v>
      </c>
      <c r="I14331">
        <v>0</v>
      </c>
      <c r="P14331">
        <v>0.39012147434412198</v>
      </c>
      <c r="Q14331">
        <v>0</v>
      </c>
    </row>
    <row r="14332" spans="1:17">
      <c r="A14332" t="s">
        <v>122</v>
      </c>
      <c r="B14332">
        <v>2044</v>
      </c>
      <c r="C14332" t="s">
        <v>137</v>
      </c>
      <c r="D14332" t="s">
        <v>1062</v>
      </c>
      <c r="E14332" t="s">
        <v>170</v>
      </c>
      <c r="F14332" t="s">
        <v>164</v>
      </c>
      <c r="G14332" t="s">
        <v>1063</v>
      </c>
      <c r="H14332" t="s">
        <v>132</v>
      </c>
      <c r="I14332">
        <v>0</v>
      </c>
      <c r="P14332">
        <v>0.39012147434412198</v>
      </c>
      <c r="Q14332">
        <v>0</v>
      </c>
    </row>
    <row r="14333" spans="1:17">
      <c r="A14333" t="s">
        <v>122</v>
      </c>
      <c r="B14333">
        <v>2044</v>
      </c>
      <c r="C14333" t="s">
        <v>137</v>
      </c>
      <c r="D14333" t="s">
        <v>1062</v>
      </c>
      <c r="E14333" t="s">
        <v>170</v>
      </c>
      <c r="F14333" t="s">
        <v>164</v>
      </c>
      <c r="G14333" t="s">
        <v>1063</v>
      </c>
      <c r="H14333" t="s">
        <v>135</v>
      </c>
      <c r="I14333">
        <v>0</v>
      </c>
      <c r="P14333">
        <v>0.39012147434412198</v>
      </c>
      <c r="Q14333">
        <v>0</v>
      </c>
    </row>
    <row r="14334" spans="1:17">
      <c r="A14334" t="s">
        <v>122</v>
      </c>
      <c r="B14334">
        <v>2044</v>
      </c>
      <c r="C14334" t="s">
        <v>137</v>
      </c>
      <c r="D14334" t="s">
        <v>1062</v>
      </c>
      <c r="E14334" t="s">
        <v>170</v>
      </c>
      <c r="F14334" t="s">
        <v>164</v>
      </c>
      <c r="G14334" t="s">
        <v>1063</v>
      </c>
      <c r="H14334" t="s">
        <v>136</v>
      </c>
      <c r="I14334">
        <v>0</v>
      </c>
      <c r="P14334">
        <v>0.39012147434412198</v>
      </c>
      <c r="Q14334">
        <v>0</v>
      </c>
    </row>
    <row r="14335" spans="1:17">
      <c r="A14335" t="s">
        <v>122</v>
      </c>
      <c r="B14335">
        <v>2044</v>
      </c>
      <c r="C14335" t="s">
        <v>137</v>
      </c>
      <c r="D14335" t="s">
        <v>1062</v>
      </c>
      <c r="E14335" t="s">
        <v>170</v>
      </c>
      <c r="F14335" t="s">
        <v>159</v>
      </c>
      <c r="G14335" t="s">
        <v>1063</v>
      </c>
      <c r="H14335" t="s">
        <v>132</v>
      </c>
      <c r="I14335">
        <v>0</v>
      </c>
      <c r="P14335">
        <v>0.39012147434412198</v>
      </c>
      <c r="Q14335">
        <v>0</v>
      </c>
    </row>
    <row r="14336" spans="1:17">
      <c r="A14336" t="s">
        <v>122</v>
      </c>
      <c r="B14336">
        <v>2044</v>
      </c>
      <c r="C14336" t="s">
        <v>137</v>
      </c>
      <c r="D14336" t="s">
        <v>1062</v>
      </c>
      <c r="E14336" t="s">
        <v>170</v>
      </c>
      <c r="F14336" t="s">
        <v>159</v>
      </c>
      <c r="G14336" t="s">
        <v>1063</v>
      </c>
      <c r="H14336" t="s">
        <v>135</v>
      </c>
      <c r="I14336">
        <v>0</v>
      </c>
      <c r="P14336">
        <v>0.39012147434412198</v>
      </c>
      <c r="Q14336">
        <v>0</v>
      </c>
    </row>
    <row r="14337" spans="1:17">
      <c r="A14337" t="s">
        <v>122</v>
      </c>
      <c r="B14337">
        <v>2044</v>
      </c>
      <c r="C14337" t="s">
        <v>137</v>
      </c>
      <c r="D14337" t="s">
        <v>1062</v>
      </c>
      <c r="E14337" t="s">
        <v>170</v>
      </c>
      <c r="F14337" t="s">
        <v>159</v>
      </c>
      <c r="G14337" t="s">
        <v>1063</v>
      </c>
      <c r="H14337" t="s">
        <v>136</v>
      </c>
      <c r="I14337">
        <v>0</v>
      </c>
      <c r="P14337">
        <v>0.39012147434412198</v>
      </c>
      <c r="Q14337">
        <v>0</v>
      </c>
    </row>
    <row r="14338" spans="1:17">
      <c r="A14338" t="s">
        <v>122</v>
      </c>
      <c r="B14338">
        <v>2044</v>
      </c>
      <c r="C14338" t="s">
        <v>137</v>
      </c>
      <c r="D14338" t="s">
        <v>1062</v>
      </c>
      <c r="E14338" t="s">
        <v>170</v>
      </c>
      <c r="F14338" t="s">
        <v>126</v>
      </c>
      <c r="G14338" t="s">
        <v>1063</v>
      </c>
      <c r="H14338" t="s">
        <v>132</v>
      </c>
      <c r="I14338">
        <v>84395478.372063398</v>
      </c>
      <c r="P14338">
        <v>0.39012147434412198</v>
      </c>
      <c r="Q14338">
        <v>32924488.450486898</v>
      </c>
    </row>
    <row r="14339" spans="1:17">
      <c r="A14339" t="s">
        <v>122</v>
      </c>
      <c r="B14339">
        <v>2044</v>
      </c>
      <c r="C14339" t="s">
        <v>137</v>
      </c>
      <c r="D14339" t="s">
        <v>1062</v>
      </c>
      <c r="E14339" t="s">
        <v>170</v>
      </c>
      <c r="F14339" t="s">
        <v>126</v>
      </c>
      <c r="G14339" t="s">
        <v>1063</v>
      </c>
      <c r="H14339" t="s">
        <v>135</v>
      </c>
      <c r="I14339">
        <v>271488076.31160599</v>
      </c>
      <c r="P14339">
        <v>0.39012147434412198</v>
      </c>
      <c r="Q14339">
        <v>105913328.597533</v>
      </c>
    </row>
    <row r="14340" spans="1:17">
      <c r="A14340" t="s">
        <v>122</v>
      </c>
      <c r="B14340">
        <v>2044</v>
      </c>
      <c r="C14340" t="s">
        <v>137</v>
      </c>
      <c r="D14340" t="s">
        <v>1062</v>
      </c>
      <c r="E14340" t="s">
        <v>170</v>
      </c>
      <c r="F14340" t="s">
        <v>126</v>
      </c>
      <c r="G14340" t="s">
        <v>1063</v>
      </c>
      <c r="H14340" t="s">
        <v>136</v>
      </c>
      <c r="I14340">
        <v>25812098.333333399</v>
      </c>
      <c r="P14340">
        <v>0.39012147434412198</v>
      </c>
      <c r="Q14340">
        <v>10069853.857715501</v>
      </c>
    </row>
    <row r="14341" spans="1:17">
      <c r="A14341" t="s">
        <v>122</v>
      </c>
      <c r="B14341">
        <v>2044</v>
      </c>
      <c r="C14341" t="s">
        <v>137</v>
      </c>
      <c r="D14341" t="s">
        <v>1062</v>
      </c>
      <c r="E14341" t="s">
        <v>170</v>
      </c>
      <c r="F14341" t="s">
        <v>165</v>
      </c>
      <c r="G14341" t="s">
        <v>1063</v>
      </c>
      <c r="H14341" t="s">
        <v>132</v>
      </c>
      <c r="I14341">
        <v>0</v>
      </c>
      <c r="P14341">
        <v>0.39012147434412198</v>
      </c>
      <c r="Q14341">
        <v>0</v>
      </c>
    </row>
    <row r="14342" spans="1:17">
      <c r="A14342" t="s">
        <v>122</v>
      </c>
      <c r="B14342">
        <v>2044</v>
      </c>
      <c r="C14342" t="s">
        <v>137</v>
      </c>
      <c r="D14342" t="s">
        <v>1062</v>
      </c>
      <c r="E14342" t="s">
        <v>170</v>
      </c>
      <c r="F14342" t="s">
        <v>165</v>
      </c>
      <c r="G14342" t="s">
        <v>1063</v>
      </c>
      <c r="H14342" t="s">
        <v>135</v>
      </c>
      <c r="I14342">
        <v>0</v>
      </c>
      <c r="P14342">
        <v>0.39012147434412198</v>
      </c>
      <c r="Q14342">
        <v>0</v>
      </c>
    </row>
    <row r="14343" spans="1:17">
      <c r="A14343" t="s">
        <v>122</v>
      </c>
      <c r="B14343">
        <v>2044</v>
      </c>
      <c r="C14343" t="s">
        <v>137</v>
      </c>
      <c r="D14343" t="s">
        <v>1062</v>
      </c>
      <c r="E14343" t="s">
        <v>170</v>
      </c>
      <c r="F14343" t="s">
        <v>165</v>
      </c>
      <c r="G14343" t="s">
        <v>1063</v>
      </c>
      <c r="H14343" t="s">
        <v>136</v>
      </c>
      <c r="I14343">
        <v>0</v>
      </c>
      <c r="P14343">
        <v>0.39012147434412198</v>
      </c>
      <c r="Q14343">
        <v>0</v>
      </c>
    </row>
    <row r="14344" spans="1:17">
      <c r="A14344" t="s">
        <v>122</v>
      </c>
      <c r="B14344">
        <v>2044</v>
      </c>
      <c r="C14344" t="s">
        <v>137</v>
      </c>
      <c r="D14344" t="s">
        <v>1062</v>
      </c>
      <c r="E14344" t="s">
        <v>170</v>
      </c>
      <c r="F14344" t="s">
        <v>166</v>
      </c>
      <c r="G14344" t="s">
        <v>1063</v>
      </c>
      <c r="H14344" t="s">
        <v>132</v>
      </c>
      <c r="I14344">
        <v>0</v>
      </c>
      <c r="P14344">
        <v>0.39012147434412198</v>
      </c>
      <c r="Q14344">
        <v>0</v>
      </c>
    </row>
    <row r="14345" spans="1:17">
      <c r="A14345" t="s">
        <v>122</v>
      </c>
      <c r="B14345">
        <v>2044</v>
      </c>
      <c r="C14345" t="s">
        <v>137</v>
      </c>
      <c r="D14345" t="s">
        <v>1062</v>
      </c>
      <c r="E14345" t="s">
        <v>170</v>
      </c>
      <c r="F14345" t="s">
        <v>166</v>
      </c>
      <c r="G14345" t="s">
        <v>1063</v>
      </c>
      <c r="H14345" t="s">
        <v>135</v>
      </c>
      <c r="I14345">
        <v>0</v>
      </c>
      <c r="P14345">
        <v>0.39012147434412198</v>
      </c>
      <c r="Q14345">
        <v>0</v>
      </c>
    </row>
    <row r="14346" spans="1:17">
      <c r="A14346" t="s">
        <v>122</v>
      </c>
      <c r="B14346">
        <v>2044</v>
      </c>
      <c r="C14346" t="s">
        <v>137</v>
      </c>
      <c r="D14346" t="s">
        <v>1062</v>
      </c>
      <c r="E14346" t="s">
        <v>170</v>
      </c>
      <c r="F14346" t="s">
        <v>166</v>
      </c>
      <c r="G14346" t="s">
        <v>1063</v>
      </c>
      <c r="H14346" t="s">
        <v>136</v>
      </c>
      <c r="I14346">
        <v>0</v>
      </c>
      <c r="P14346">
        <v>0.39012147434412198</v>
      </c>
      <c r="Q14346">
        <v>0</v>
      </c>
    </row>
    <row r="14347" spans="1:17">
      <c r="A14347" t="s">
        <v>122</v>
      </c>
      <c r="B14347">
        <v>2044</v>
      </c>
      <c r="C14347" t="s">
        <v>137</v>
      </c>
      <c r="D14347" t="s">
        <v>1062</v>
      </c>
      <c r="E14347" t="s">
        <v>170</v>
      </c>
      <c r="F14347" t="s">
        <v>160</v>
      </c>
      <c r="G14347" t="s">
        <v>1063</v>
      </c>
      <c r="H14347" t="s">
        <v>132</v>
      </c>
      <c r="I14347">
        <v>0</v>
      </c>
      <c r="P14347">
        <v>0.39012147434412198</v>
      </c>
      <c r="Q14347">
        <v>0</v>
      </c>
    </row>
    <row r="14348" spans="1:17">
      <c r="A14348" t="s">
        <v>122</v>
      </c>
      <c r="B14348">
        <v>2044</v>
      </c>
      <c r="C14348" t="s">
        <v>137</v>
      </c>
      <c r="D14348" t="s">
        <v>1062</v>
      </c>
      <c r="E14348" t="s">
        <v>170</v>
      </c>
      <c r="F14348" t="s">
        <v>160</v>
      </c>
      <c r="G14348" t="s">
        <v>1063</v>
      </c>
      <c r="H14348" t="s">
        <v>135</v>
      </c>
      <c r="I14348">
        <v>0</v>
      </c>
      <c r="P14348">
        <v>0.39012147434412198</v>
      </c>
      <c r="Q14348">
        <v>0</v>
      </c>
    </row>
    <row r="14349" spans="1:17">
      <c r="A14349" t="s">
        <v>122</v>
      </c>
      <c r="B14349">
        <v>2044</v>
      </c>
      <c r="C14349" t="s">
        <v>137</v>
      </c>
      <c r="D14349" t="s">
        <v>1062</v>
      </c>
      <c r="E14349" t="s">
        <v>170</v>
      </c>
      <c r="F14349" t="s">
        <v>160</v>
      </c>
      <c r="G14349" t="s">
        <v>1063</v>
      </c>
      <c r="H14349" t="s">
        <v>136</v>
      </c>
      <c r="I14349">
        <v>0</v>
      </c>
      <c r="P14349">
        <v>0.39012147434412198</v>
      </c>
      <c r="Q14349">
        <v>0</v>
      </c>
    </row>
    <row r="14350" spans="1:17">
      <c r="A14350" t="s">
        <v>122</v>
      </c>
      <c r="B14350">
        <v>2044</v>
      </c>
      <c r="C14350" t="s">
        <v>148</v>
      </c>
      <c r="D14350" t="s">
        <v>1066</v>
      </c>
      <c r="E14350" t="s">
        <v>170</v>
      </c>
      <c r="F14350" t="s">
        <v>164</v>
      </c>
      <c r="G14350" t="s">
        <v>158</v>
      </c>
      <c r="H14350" t="s">
        <v>132</v>
      </c>
      <c r="I14350">
        <v>0</v>
      </c>
      <c r="P14350">
        <v>0.39012147434412198</v>
      </c>
      <c r="Q14350">
        <v>0</v>
      </c>
    </row>
    <row r="14351" spans="1:17">
      <c r="A14351" t="s">
        <v>122</v>
      </c>
      <c r="B14351">
        <v>2044</v>
      </c>
      <c r="C14351" t="s">
        <v>148</v>
      </c>
      <c r="D14351" t="s">
        <v>1066</v>
      </c>
      <c r="E14351" t="s">
        <v>170</v>
      </c>
      <c r="F14351" t="s">
        <v>164</v>
      </c>
      <c r="G14351" t="s">
        <v>158</v>
      </c>
      <c r="H14351" t="s">
        <v>135</v>
      </c>
      <c r="I14351">
        <v>0</v>
      </c>
      <c r="P14351">
        <v>0.39012147434412198</v>
      </c>
      <c r="Q14351">
        <v>0</v>
      </c>
    </row>
    <row r="14352" spans="1:17">
      <c r="A14352" t="s">
        <v>122</v>
      </c>
      <c r="B14352">
        <v>2044</v>
      </c>
      <c r="C14352" t="s">
        <v>148</v>
      </c>
      <c r="D14352" t="s">
        <v>1066</v>
      </c>
      <c r="E14352" t="s">
        <v>170</v>
      </c>
      <c r="F14352" t="s">
        <v>164</v>
      </c>
      <c r="G14352" t="s">
        <v>158</v>
      </c>
      <c r="H14352" t="s">
        <v>136</v>
      </c>
      <c r="I14352">
        <v>0</v>
      </c>
      <c r="P14352">
        <v>0.39012147434412198</v>
      </c>
      <c r="Q14352">
        <v>0</v>
      </c>
    </row>
    <row r="14353" spans="1:17">
      <c r="A14353" t="s">
        <v>122</v>
      </c>
      <c r="B14353">
        <v>2044</v>
      </c>
      <c r="C14353" t="s">
        <v>148</v>
      </c>
      <c r="D14353" t="s">
        <v>1066</v>
      </c>
      <c r="E14353" t="s">
        <v>170</v>
      </c>
      <c r="F14353" t="s">
        <v>159</v>
      </c>
      <c r="G14353" t="s">
        <v>158</v>
      </c>
      <c r="H14353" t="s">
        <v>132</v>
      </c>
      <c r="I14353">
        <v>0</v>
      </c>
      <c r="P14353">
        <v>0.39012147434412198</v>
      </c>
      <c r="Q14353">
        <v>0</v>
      </c>
    </row>
    <row r="14354" spans="1:17">
      <c r="A14354" t="s">
        <v>122</v>
      </c>
      <c r="B14354">
        <v>2044</v>
      </c>
      <c r="C14354" t="s">
        <v>148</v>
      </c>
      <c r="D14354" t="s">
        <v>1066</v>
      </c>
      <c r="E14354" t="s">
        <v>170</v>
      </c>
      <c r="F14354" t="s">
        <v>159</v>
      </c>
      <c r="G14354" t="s">
        <v>158</v>
      </c>
      <c r="H14354" t="s">
        <v>135</v>
      </c>
      <c r="I14354">
        <v>0</v>
      </c>
      <c r="P14354">
        <v>0.39012147434412198</v>
      </c>
      <c r="Q14354">
        <v>0</v>
      </c>
    </row>
    <row r="14355" spans="1:17">
      <c r="A14355" t="s">
        <v>122</v>
      </c>
      <c r="B14355">
        <v>2044</v>
      </c>
      <c r="C14355" t="s">
        <v>148</v>
      </c>
      <c r="D14355" t="s">
        <v>1066</v>
      </c>
      <c r="E14355" t="s">
        <v>170</v>
      </c>
      <c r="F14355" t="s">
        <v>159</v>
      </c>
      <c r="G14355" t="s">
        <v>158</v>
      </c>
      <c r="H14355" t="s">
        <v>136</v>
      </c>
      <c r="I14355">
        <v>0</v>
      </c>
      <c r="P14355">
        <v>0.39012147434412198</v>
      </c>
      <c r="Q14355">
        <v>0</v>
      </c>
    </row>
    <row r="14356" spans="1:17">
      <c r="A14356" t="s">
        <v>122</v>
      </c>
      <c r="B14356">
        <v>2044</v>
      </c>
      <c r="C14356" t="s">
        <v>148</v>
      </c>
      <c r="D14356" t="s">
        <v>1066</v>
      </c>
      <c r="E14356" t="s">
        <v>170</v>
      </c>
      <c r="F14356" t="s">
        <v>126</v>
      </c>
      <c r="G14356" t="s">
        <v>158</v>
      </c>
      <c r="H14356" t="s">
        <v>132</v>
      </c>
      <c r="I14356">
        <v>0</v>
      </c>
      <c r="P14356">
        <v>0.39012147434412198</v>
      </c>
      <c r="Q14356">
        <v>0</v>
      </c>
    </row>
    <row r="14357" spans="1:17">
      <c r="A14357" t="s">
        <v>122</v>
      </c>
      <c r="B14357">
        <v>2044</v>
      </c>
      <c r="C14357" t="s">
        <v>148</v>
      </c>
      <c r="D14357" t="s">
        <v>1066</v>
      </c>
      <c r="E14357" t="s">
        <v>170</v>
      </c>
      <c r="F14357" t="s">
        <v>126</v>
      </c>
      <c r="G14357" t="s">
        <v>158</v>
      </c>
      <c r="H14357" t="s">
        <v>135</v>
      </c>
      <c r="I14357">
        <v>0</v>
      </c>
      <c r="P14357">
        <v>0.39012147434412198</v>
      </c>
      <c r="Q14357">
        <v>0</v>
      </c>
    </row>
    <row r="14358" spans="1:17">
      <c r="A14358" t="s">
        <v>122</v>
      </c>
      <c r="B14358">
        <v>2044</v>
      </c>
      <c r="C14358" t="s">
        <v>148</v>
      </c>
      <c r="D14358" t="s">
        <v>1066</v>
      </c>
      <c r="E14358" t="s">
        <v>170</v>
      </c>
      <c r="F14358" t="s">
        <v>126</v>
      </c>
      <c r="G14358" t="s">
        <v>158</v>
      </c>
      <c r="H14358" t="s">
        <v>136</v>
      </c>
      <c r="I14358">
        <v>0</v>
      </c>
      <c r="P14358">
        <v>0.39012147434412198</v>
      </c>
      <c r="Q14358">
        <v>0</v>
      </c>
    </row>
    <row r="14359" spans="1:17">
      <c r="A14359" t="s">
        <v>122</v>
      </c>
      <c r="B14359">
        <v>2044</v>
      </c>
      <c r="C14359" t="s">
        <v>148</v>
      </c>
      <c r="D14359" t="s">
        <v>1066</v>
      </c>
      <c r="E14359" t="s">
        <v>170</v>
      </c>
      <c r="F14359" t="s">
        <v>165</v>
      </c>
      <c r="G14359" t="s">
        <v>158</v>
      </c>
      <c r="H14359" t="s">
        <v>132</v>
      </c>
      <c r="I14359">
        <v>0</v>
      </c>
      <c r="P14359">
        <v>0.39012147434412198</v>
      </c>
      <c r="Q14359">
        <v>0</v>
      </c>
    </row>
    <row r="14360" spans="1:17">
      <c r="A14360" t="s">
        <v>122</v>
      </c>
      <c r="B14360">
        <v>2044</v>
      </c>
      <c r="C14360" t="s">
        <v>148</v>
      </c>
      <c r="D14360" t="s">
        <v>1066</v>
      </c>
      <c r="E14360" t="s">
        <v>170</v>
      </c>
      <c r="F14360" t="s">
        <v>165</v>
      </c>
      <c r="G14360" t="s">
        <v>158</v>
      </c>
      <c r="H14360" t="s">
        <v>135</v>
      </c>
      <c r="I14360">
        <v>0</v>
      </c>
      <c r="P14360">
        <v>0.39012147434412198</v>
      </c>
      <c r="Q14360">
        <v>0</v>
      </c>
    </row>
    <row r="14361" spans="1:17">
      <c r="A14361" t="s">
        <v>122</v>
      </c>
      <c r="B14361">
        <v>2044</v>
      </c>
      <c r="C14361" t="s">
        <v>148</v>
      </c>
      <c r="D14361" t="s">
        <v>1066</v>
      </c>
      <c r="E14361" t="s">
        <v>170</v>
      </c>
      <c r="F14361" t="s">
        <v>165</v>
      </c>
      <c r="G14361" t="s">
        <v>158</v>
      </c>
      <c r="H14361" t="s">
        <v>136</v>
      </c>
      <c r="I14361">
        <v>0</v>
      </c>
      <c r="P14361">
        <v>0.39012147434412198</v>
      </c>
      <c r="Q14361">
        <v>0</v>
      </c>
    </row>
    <row r="14362" spans="1:17">
      <c r="A14362" t="s">
        <v>122</v>
      </c>
      <c r="B14362">
        <v>2044</v>
      </c>
      <c r="C14362" t="s">
        <v>148</v>
      </c>
      <c r="D14362" t="s">
        <v>1066</v>
      </c>
      <c r="E14362" t="s">
        <v>170</v>
      </c>
      <c r="F14362" t="s">
        <v>166</v>
      </c>
      <c r="G14362" t="s">
        <v>158</v>
      </c>
      <c r="H14362" t="s">
        <v>132</v>
      </c>
      <c r="I14362">
        <v>0</v>
      </c>
      <c r="P14362">
        <v>0.39012147434412198</v>
      </c>
      <c r="Q14362">
        <v>0</v>
      </c>
    </row>
    <row r="14363" spans="1:17">
      <c r="A14363" t="s">
        <v>122</v>
      </c>
      <c r="B14363">
        <v>2044</v>
      </c>
      <c r="C14363" t="s">
        <v>148</v>
      </c>
      <c r="D14363" t="s">
        <v>1066</v>
      </c>
      <c r="E14363" t="s">
        <v>170</v>
      </c>
      <c r="F14363" t="s">
        <v>166</v>
      </c>
      <c r="G14363" t="s">
        <v>158</v>
      </c>
      <c r="H14363" t="s">
        <v>135</v>
      </c>
      <c r="I14363">
        <v>0</v>
      </c>
      <c r="P14363">
        <v>0.39012147434412198</v>
      </c>
      <c r="Q14363">
        <v>0</v>
      </c>
    </row>
    <row r="14364" spans="1:17">
      <c r="A14364" t="s">
        <v>122</v>
      </c>
      <c r="B14364">
        <v>2044</v>
      </c>
      <c r="C14364" t="s">
        <v>148</v>
      </c>
      <c r="D14364" t="s">
        <v>1066</v>
      </c>
      <c r="E14364" t="s">
        <v>170</v>
      </c>
      <c r="F14364" t="s">
        <v>166</v>
      </c>
      <c r="G14364" t="s">
        <v>158</v>
      </c>
      <c r="H14364" t="s">
        <v>136</v>
      </c>
      <c r="I14364">
        <v>0</v>
      </c>
      <c r="P14364">
        <v>0.39012147434412198</v>
      </c>
      <c r="Q14364">
        <v>0</v>
      </c>
    </row>
    <row r="14365" spans="1:17">
      <c r="A14365" t="s">
        <v>122</v>
      </c>
      <c r="B14365">
        <v>2044</v>
      </c>
      <c r="C14365" t="s">
        <v>148</v>
      </c>
      <c r="D14365" t="s">
        <v>1066</v>
      </c>
      <c r="E14365" t="s">
        <v>170</v>
      </c>
      <c r="F14365" t="s">
        <v>160</v>
      </c>
      <c r="G14365" t="s">
        <v>158</v>
      </c>
      <c r="H14365" t="s">
        <v>132</v>
      </c>
      <c r="I14365">
        <v>0</v>
      </c>
      <c r="P14365">
        <v>0.39012147434412198</v>
      </c>
      <c r="Q14365">
        <v>0</v>
      </c>
    </row>
    <row r="14366" spans="1:17">
      <c r="A14366" t="s">
        <v>122</v>
      </c>
      <c r="B14366">
        <v>2044</v>
      </c>
      <c r="C14366" t="s">
        <v>148</v>
      </c>
      <c r="D14366" t="s">
        <v>1066</v>
      </c>
      <c r="E14366" t="s">
        <v>170</v>
      </c>
      <c r="F14366" t="s">
        <v>160</v>
      </c>
      <c r="G14366" t="s">
        <v>158</v>
      </c>
      <c r="H14366" t="s">
        <v>135</v>
      </c>
      <c r="I14366">
        <v>0</v>
      </c>
      <c r="P14366">
        <v>0.39012147434412198</v>
      </c>
      <c r="Q14366">
        <v>0</v>
      </c>
    </row>
    <row r="14367" spans="1:17">
      <c r="A14367" t="s">
        <v>122</v>
      </c>
      <c r="B14367">
        <v>2044</v>
      </c>
      <c r="C14367" t="s">
        <v>148</v>
      </c>
      <c r="D14367" t="s">
        <v>1066</v>
      </c>
      <c r="E14367" t="s">
        <v>170</v>
      </c>
      <c r="F14367" t="s">
        <v>160</v>
      </c>
      <c r="G14367" t="s">
        <v>158</v>
      </c>
      <c r="H14367" t="s">
        <v>136</v>
      </c>
      <c r="I14367">
        <v>0</v>
      </c>
      <c r="P14367">
        <v>0.39012147434412198</v>
      </c>
      <c r="Q14367">
        <v>0</v>
      </c>
    </row>
    <row r="14368" spans="1:17">
      <c r="A14368" t="s">
        <v>122</v>
      </c>
      <c r="B14368">
        <v>2044</v>
      </c>
      <c r="C14368" t="s">
        <v>149</v>
      </c>
      <c r="D14368" t="s">
        <v>1066</v>
      </c>
      <c r="E14368" t="s">
        <v>170</v>
      </c>
      <c r="F14368" t="s">
        <v>164</v>
      </c>
      <c r="G14368" t="s">
        <v>158</v>
      </c>
      <c r="H14368" t="s">
        <v>132</v>
      </c>
      <c r="I14368">
        <v>0</v>
      </c>
      <c r="P14368">
        <v>0.39012147434412198</v>
      </c>
      <c r="Q14368">
        <v>0</v>
      </c>
    </row>
    <row r="14369" spans="1:17">
      <c r="A14369" t="s">
        <v>122</v>
      </c>
      <c r="B14369">
        <v>2044</v>
      </c>
      <c r="C14369" t="s">
        <v>149</v>
      </c>
      <c r="D14369" t="s">
        <v>1066</v>
      </c>
      <c r="E14369" t="s">
        <v>170</v>
      </c>
      <c r="F14369" t="s">
        <v>164</v>
      </c>
      <c r="G14369" t="s">
        <v>158</v>
      </c>
      <c r="H14369" t="s">
        <v>135</v>
      </c>
      <c r="I14369">
        <v>0</v>
      </c>
      <c r="P14369">
        <v>0.39012147434412198</v>
      </c>
      <c r="Q14369">
        <v>0</v>
      </c>
    </row>
    <row r="14370" spans="1:17">
      <c r="A14370" t="s">
        <v>122</v>
      </c>
      <c r="B14370">
        <v>2044</v>
      </c>
      <c r="C14370" t="s">
        <v>149</v>
      </c>
      <c r="D14370" t="s">
        <v>1066</v>
      </c>
      <c r="E14370" t="s">
        <v>170</v>
      </c>
      <c r="F14370" t="s">
        <v>164</v>
      </c>
      <c r="G14370" t="s">
        <v>158</v>
      </c>
      <c r="H14370" t="s">
        <v>136</v>
      </c>
      <c r="I14370">
        <v>0</v>
      </c>
      <c r="P14370">
        <v>0.39012147434412198</v>
      </c>
      <c r="Q14370">
        <v>0</v>
      </c>
    </row>
    <row r="14371" spans="1:17">
      <c r="A14371" t="s">
        <v>122</v>
      </c>
      <c r="B14371">
        <v>2044</v>
      </c>
      <c r="C14371" t="s">
        <v>149</v>
      </c>
      <c r="D14371" t="s">
        <v>1066</v>
      </c>
      <c r="E14371" t="s">
        <v>170</v>
      </c>
      <c r="F14371" t="s">
        <v>159</v>
      </c>
      <c r="G14371" t="s">
        <v>158</v>
      </c>
      <c r="H14371" t="s">
        <v>132</v>
      </c>
      <c r="I14371">
        <v>0</v>
      </c>
      <c r="P14371">
        <v>0.39012147434412198</v>
      </c>
      <c r="Q14371">
        <v>0</v>
      </c>
    </row>
    <row r="14372" spans="1:17">
      <c r="A14372" t="s">
        <v>122</v>
      </c>
      <c r="B14372">
        <v>2044</v>
      </c>
      <c r="C14372" t="s">
        <v>149</v>
      </c>
      <c r="D14372" t="s">
        <v>1066</v>
      </c>
      <c r="E14372" t="s">
        <v>170</v>
      </c>
      <c r="F14372" t="s">
        <v>159</v>
      </c>
      <c r="G14372" t="s">
        <v>158</v>
      </c>
      <c r="H14372" t="s">
        <v>135</v>
      </c>
      <c r="I14372">
        <v>0</v>
      </c>
      <c r="P14372">
        <v>0.39012147434412198</v>
      </c>
      <c r="Q14372">
        <v>0</v>
      </c>
    </row>
    <row r="14373" spans="1:17">
      <c r="A14373" t="s">
        <v>122</v>
      </c>
      <c r="B14373">
        <v>2044</v>
      </c>
      <c r="C14373" t="s">
        <v>149</v>
      </c>
      <c r="D14373" t="s">
        <v>1066</v>
      </c>
      <c r="E14373" t="s">
        <v>170</v>
      </c>
      <c r="F14373" t="s">
        <v>159</v>
      </c>
      <c r="G14373" t="s">
        <v>158</v>
      </c>
      <c r="H14373" t="s">
        <v>136</v>
      </c>
      <c r="I14373">
        <v>0</v>
      </c>
      <c r="P14373">
        <v>0.39012147434412198</v>
      </c>
      <c r="Q14373">
        <v>0</v>
      </c>
    </row>
    <row r="14374" spans="1:17">
      <c r="A14374" t="s">
        <v>122</v>
      </c>
      <c r="B14374">
        <v>2044</v>
      </c>
      <c r="C14374" t="s">
        <v>149</v>
      </c>
      <c r="D14374" t="s">
        <v>1066</v>
      </c>
      <c r="E14374" t="s">
        <v>170</v>
      </c>
      <c r="F14374" t="s">
        <v>126</v>
      </c>
      <c r="G14374" t="s">
        <v>158</v>
      </c>
      <c r="H14374" t="s">
        <v>132</v>
      </c>
      <c r="I14374">
        <v>0</v>
      </c>
      <c r="P14374">
        <v>0.39012147434412198</v>
      </c>
      <c r="Q14374">
        <v>0</v>
      </c>
    </row>
    <row r="14375" spans="1:17">
      <c r="A14375" t="s">
        <v>122</v>
      </c>
      <c r="B14375">
        <v>2044</v>
      </c>
      <c r="C14375" t="s">
        <v>149</v>
      </c>
      <c r="D14375" t="s">
        <v>1066</v>
      </c>
      <c r="E14375" t="s">
        <v>170</v>
      </c>
      <c r="F14375" t="s">
        <v>126</v>
      </c>
      <c r="G14375" t="s">
        <v>158</v>
      </c>
      <c r="H14375" t="s">
        <v>135</v>
      </c>
      <c r="I14375">
        <v>0</v>
      </c>
      <c r="P14375">
        <v>0.39012147434412198</v>
      </c>
      <c r="Q14375">
        <v>0</v>
      </c>
    </row>
    <row r="14376" spans="1:17">
      <c r="A14376" t="s">
        <v>122</v>
      </c>
      <c r="B14376">
        <v>2044</v>
      </c>
      <c r="C14376" t="s">
        <v>149</v>
      </c>
      <c r="D14376" t="s">
        <v>1066</v>
      </c>
      <c r="E14376" t="s">
        <v>170</v>
      </c>
      <c r="F14376" t="s">
        <v>126</v>
      </c>
      <c r="G14376" t="s">
        <v>158</v>
      </c>
      <c r="H14376" t="s">
        <v>136</v>
      </c>
      <c r="I14376">
        <v>0</v>
      </c>
      <c r="P14376">
        <v>0.39012147434412198</v>
      </c>
      <c r="Q14376">
        <v>0</v>
      </c>
    </row>
    <row r="14377" spans="1:17">
      <c r="A14377" t="s">
        <v>122</v>
      </c>
      <c r="B14377">
        <v>2044</v>
      </c>
      <c r="C14377" t="s">
        <v>149</v>
      </c>
      <c r="D14377" t="s">
        <v>1066</v>
      </c>
      <c r="E14377" t="s">
        <v>170</v>
      </c>
      <c r="F14377" t="s">
        <v>165</v>
      </c>
      <c r="G14377" t="s">
        <v>158</v>
      </c>
      <c r="H14377" t="s">
        <v>132</v>
      </c>
      <c r="I14377">
        <v>0</v>
      </c>
      <c r="P14377">
        <v>0.39012147434412198</v>
      </c>
      <c r="Q14377">
        <v>0</v>
      </c>
    </row>
    <row r="14378" spans="1:17">
      <c r="A14378" t="s">
        <v>122</v>
      </c>
      <c r="B14378">
        <v>2044</v>
      </c>
      <c r="C14378" t="s">
        <v>149</v>
      </c>
      <c r="D14378" t="s">
        <v>1066</v>
      </c>
      <c r="E14378" t="s">
        <v>170</v>
      </c>
      <c r="F14378" t="s">
        <v>165</v>
      </c>
      <c r="G14378" t="s">
        <v>158</v>
      </c>
      <c r="H14378" t="s">
        <v>135</v>
      </c>
      <c r="I14378">
        <v>0</v>
      </c>
      <c r="P14378">
        <v>0.39012147434412198</v>
      </c>
      <c r="Q14378">
        <v>0</v>
      </c>
    </row>
    <row r="14379" spans="1:17">
      <c r="A14379" t="s">
        <v>122</v>
      </c>
      <c r="B14379">
        <v>2044</v>
      </c>
      <c r="C14379" t="s">
        <v>149</v>
      </c>
      <c r="D14379" t="s">
        <v>1066</v>
      </c>
      <c r="E14379" t="s">
        <v>170</v>
      </c>
      <c r="F14379" t="s">
        <v>165</v>
      </c>
      <c r="G14379" t="s">
        <v>158</v>
      </c>
      <c r="H14379" t="s">
        <v>136</v>
      </c>
      <c r="I14379">
        <v>0</v>
      </c>
      <c r="P14379">
        <v>0.39012147434412198</v>
      </c>
      <c r="Q14379">
        <v>0</v>
      </c>
    </row>
    <row r="14380" spans="1:17">
      <c r="A14380" t="s">
        <v>122</v>
      </c>
      <c r="B14380">
        <v>2044</v>
      </c>
      <c r="C14380" t="s">
        <v>149</v>
      </c>
      <c r="D14380" t="s">
        <v>1066</v>
      </c>
      <c r="E14380" t="s">
        <v>170</v>
      </c>
      <c r="F14380" t="s">
        <v>166</v>
      </c>
      <c r="G14380" t="s">
        <v>158</v>
      </c>
      <c r="H14380" t="s">
        <v>132</v>
      </c>
      <c r="I14380">
        <v>0</v>
      </c>
      <c r="P14380">
        <v>0.39012147434412198</v>
      </c>
      <c r="Q14380">
        <v>0</v>
      </c>
    </row>
    <row r="14381" spans="1:17">
      <c r="A14381" t="s">
        <v>122</v>
      </c>
      <c r="B14381">
        <v>2044</v>
      </c>
      <c r="C14381" t="s">
        <v>149</v>
      </c>
      <c r="D14381" t="s">
        <v>1066</v>
      </c>
      <c r="E14381" t="s">
        <v>170</v>
      </c>
      <c r="F14381" t="s">
        <v>166</v>
      </c>
      <c r="G14381" t="s">
        <v>158</v>
      </c>
      <c r="H14381" t="s">
        <v>135</v>
      </c>
      <c r="I14381">
        <v>0</v>
      </c>
      <c r="P14381">
        <v>0.39012147434412198</v>
      </c>
      <c r="Q14381">
        <v>0</v>
      </c>
    </row>
    <row r="14382" spans="1:17">
      <c r="A14382" t="s">
        <v>122</v>
      </c>
      <c r="B14382">
        <v>2044</v>
      </c>
      <c r="C14382" t="s">
        <v>149</v>
      </c>
      <c r="D14382" t="s">
        <v>1066</v>
      </c>
      <c r="E14382" t="s">
        <v>170</v>
      </c>
      <c r="F14382" t="s">
        <v>166</v>
      </c>
      <c r="G14382" t="s">
        <v>158</v>
      </c>
      <c r="H14382" t="s">
        <v>136</v>
      </c>
      <c r="I14382">
        <v>0</v>
      </c>
      <c r="P14382">
        <v>0.39012147434412198</v>
      </c>
      <c r="Q14382">
        <v>0</v>
      </c>
    </row>
    <row r="14383" spans="1:17">
      <c r="A14383" t="s">
        <v>122</v>
      </c>
      <c r="B14383">
        <v>2044</v>
      </c>
      <c r="C14383" t="s">
        <v>149</v>
      </c>
      <c r="D14383" t="s">
        <v>1066</v>
      </c>
      <c r="E14383" t="s">
        <v>170</v>
      </c>
      <c r="F14383" t="s">
        <v>160</v>
      </c>
      <c r="G14383" t="s">
        <v>158</v>
      </c>
      <c r="H14383" t="s">
        <v>132</v>
      </c>
      <c r="I14383">
        <v>0</v>
      </c>
      <c r="P14383">
        <v>0.39012147434412198</v>
      </c>
      <c r="Q14383">
        <v>0</v>
      </c>
    </row>
    <row r="14384" spans="1:17">
      <c r="A14384" t="s">
        <v>122</v>
      </c>
      <c r="B14384">
        <v>2044</v>
      </c>
      <c r="C14384" t="s">
        <v>149</v>
      </c>
      <c r="D14384" t="s">
        <v>1066</v>
      </c>
      <c r="E14384" t="s">
        <v>170</v>
      </c>
      <c r="F14384" t="s">
        <v>160</v>
      </c>
      <c r="G14384" t="s">
        <v>158</v>
      </c>
      <c r="H14384" t="s">
        <v>135</v>
      </c>
      <c r="I14384">
        <v>0</v>
      </c>
      <c r="P14384">
        <v>0.39012147434412198</v>
      </c>
      <c r="Q14384">
        <v>0</v>
      </c>
    </row>
    <row r="14385" spans="1:17">
      <c r="A14385" t="s">
        <v>122</v>
      </c>
      <c r="B14385">
        <v>2044</v>
      </c>
      <c r="C14385" t="s">
        <v>149</v>
      </c>
      <c r="D14385" t="s">
        <v>1066</v>
      </c>
      <c r="E14385" t="s">
        <v>170</v>
      </c>
      <c r="F14385" t="s">
        <v>160</v>
      </c>
      <c r="G14385" t="s">
        <v>158</v>
      </c>
      <c r="H14385" t="s">
        <v>136</v>
      </c>
      <c r="I14385">
        <v>0</v>
      </c>
      <c r="P14385">
        <v>0.39012147434412198</v>
      </c>
      <c r="Q14385">
        <v>0</v>
      </c>
    </row>
    <row r="14386" spans="1:17">
      <c r="A14386" t="s">
        <v>122</v>
      </c>
      <c r="B14386">
        <v>2044</v>
      </c>
      <c r="C14386" t="s">
        <v>150</v>
      </c>
      <c r="D14386" t="s">
        <v>1066</v>
      </c>
      <c r="E14386" t="s">
        <v>170</v>
      </c>
      <c r="F14386" t="s">
        <v>164</v>
      </c>
      <c r="G14386" t="s">
        <v>158</v>
      </c>
      <c r="H14386" t="s">
        <v>132</v>
      </c>
      <c r="I14386">
        <v>0</v>
      </c>
      <c r="P14386">
        <v>0.39012147434412198</v>
      </c>
      <c r="Q14386">
        <v>0</v>
      </c>
    </row>
    <row r="14387" spans="1:17">
      <c r="A14387" t="s">
        <v>122</v>
      </c>
      <c r="B14387">
        <v>2044</v>
      </c>
      <c r="C14387" t="s">
        <v>150</v>
      </c>
      <c r="D14387" t="s">
        <v>1066</v>
      </c>
      <c r="E14387" t="s">
        <v>170</v>
      </c>
      <c r="F14387" t="s">
        <v>164</v>
      </c>
      <c r="G14387" t="s">
        <v>158</v>
      </c>
      <c r="H14387" t="s">
        <v>135</v>
      </c>
      <c r="I14387">
        <v>0</v>
      </c>
      <c r="P14387">
        <v>0.39012147434412198</v>
      </c>
      <c r="Q14387">
        <v>0</v>
      </c>
    </row>
    <row r="14388" spans="1:17">
      <c r="A14388" t="s">
        <v>122</v>
      </c>
      <c r="B14388">
        <v>2044</v>
      </c>
      <c r="C14388" t="s">
        <v>150</v>
      </c>
      <c r="D14388" t="s">
        <v>1066</v>
      </c>
      <c r="E14388" t="s">
        <v>170</v>
      </c>
      <c r="F14388" t="s">
        <v>164</v>
      </c>
      <c r="G14388" t="s">
        <v>158</v>
      </c>
      <c r="H14388" t="s">
        <v>136</v>
      </c>
      <c r="I14388">
        <v>0</v>
      </c>
      <c r="P14388">
        <v>0.39012147434412198</v>
      </c>
      <c r="Q14388">
        <v>0</v>
      </c>
    </row>
    <row r="14389" spans="1:17">
      <c r="A14389" t="s">
        <v>122</v>
      </c>
      <c r="B14389">
        <v>2044</v>
      </c>
      <c r="C14389" t="s">
        <v>150</v>
      </c>
      <c r="D14389" t="s">
        <v>1066</v>
      </c>
      <c r="E14389" t="s">
        <v>170</v>
      </c>
      <c r="F14389" t="s">
        <v>159</v>
      </c>
      <c r="G14389" t="s">
        <v>158</v>
      </c>
      <c r="H14389" t="s">
        <v>132</v>
      </c>
      <c r="I14389">
        <v>2422180073.5024099</v>
      </c>
      <c r="P14389">
        <v>0.39012147434412198</v>
      </c>
      <c r="Q14389">
        <v>944944461.40171301</v>
      </c>
    </row>
    <row r="14390" spans="1:17">
      <c r="A14390" t="s">
        <v>122</v>
      </c>
      <c r="B14390">
        <v>2044</v>
      </c>
      <c r="C14390" t="s">
        <v>150</v>
      </c>
      <c r="D14390" t="s">
        <v>1066</v>
      </c>
      <c r="E14390" t="s">
        <v>170</v>
      </c>
      <c r="F14390" t="s">
        <v>159</v>
      </c>
      <c r="G14390" t="s">
        <v>158</v>
      </c>
      <c r="H14390" t="s">
        <v>135</v>
      </c>
      <c r="I14390">
        <v>758346581.87599397</v>
      </c>
      <c r="P14390">
        <v>0.39012147434412198</v>
      </c>
      <c r="Q14390">
        <v>295847286.58528799</v>
      </c>
    </row>
    <row r="14391" spans="1:17">
      <c r="A14391" t="s">
        <v>122</v>
      </c>
      <c r="B14391">
        <v>2044</v>
      </c>
      <c r="C14391" t="s">
        <v>150</v>
      </c>
      <c r="D14391" t="s">
        <v>1066</v>
      </c>
      <c r="E14391" t="s">
        <v>170</v>
      </c>
      <c r="F14391" t="s">
        <v>159</v>
      </c>
      <c r="G14391" t="s">
        <v>158</v>
      </c>
      <c r="H14391" t="s">
        <v>136</v>
      </c>
      <c r="I14391">
        <v>0</v>
      </c>
      <c r="P14391">
        <v>0.39012147434412198</v>
      </c>
      <c r="Q14391">
        <v>0</v>
      </c>
    </row>
    <row r="14392" spans="1:17">
      <c r="A14392" t="s">
        <v>122</v>
      </c>
      <c r="B14392">
        <v>2044</v>
      </c>
      <c r="C14392" t="s">
        <v>150</v>
      </c>
      <c r="D14392" t="s">
        <v>1066</v>
      </c>
      <c r="E14392" t="s">
        <v>170</v>
      </c>
      <c r="F14392" t="s">
        <v>126</v>
      </c>
      <c r="G14392" t="s">
        <v>158</v>
      </c>
      <c r="H14392" t="s">
        <v>132</v>
      </c>
      <c r="I14392">
        <v>0</v>
      </c>
      <c r="P14392">
        <v>0.39012147434412198</v>
      </c>
      <c r="Q14392">
        <v>0</v>
      </c>
    </row>
    <row r="14393" spans="1:17">
      <c r="A14393" t="s">
        <v>122</v>
      </c>
      <c r="B14393">
        <v>2044</v>
      </c>
      <c r="C14393" t="s">
        <v>150</v>
      </c>
      <c r="D14393" t="s">
        <v>1066</v>
      </c>
      <c r="E14393" t="s">
        <v>170</v>
      </c>
      <c r="F14393" t="s">
        <v>126</v>
      </c>
      <c r="G14393" t="s">
        <v>158</v>
      </c>
      <c r="H14393" t="s">
        <v>135</v>
      </c>
      <c r="I14393">
        <v>0</v>
      </c>
      <c r="P14393">
        <v>0.39012147434412198</v>
      </c>
      <c r="Q14393">
        <v>0</v>
      </c>
    </row>
    <row r="14394" spans="1:17">
      <c r="A14394" t="s">
        <v>122</v>
      </c>
      <c r="B14394">
        <v>2044</v>
      </c>
      <c r="C14394" t="s">
        <v>150</v>
      </c>
      <c r="D14394" t="s">
        <v>1066</v>
      </c>
      <c r="E14394" t="s">
        <v>170</v>
      </c>
      <c r="F14394" t="s">
        <v>126</v>
      </c>
      <c r="G14394" t="s">
        <v>158</v>
      </c>
      <c r="H14394" t="s">
        <v>136</v>
      </c>
      <c r="I14394">
        <v>0</v>
      </c>
      <c r="P14394">
        <v>0.39012147434412198</v>
      </c>
      <c r="Q14394">
        <v>0</v>
      </c>
    </row>
    <row r="14395" spans="1:17">
      <c r="A14395" t="s">
        <v>122</v>
      </c>
      <c r="B14395">
        <v>2044</v>
      </c>
      <c r="C14395" t="s">
        <v>150</v>
      </c>
      <c r="D14395" t="s">
        <v>1066</v>
      </c>
      <c r="E14395" t="s">
        <v>170</v>
      </c>
      <c r="F14395" t="s">
        <v>165</v>
      </c>
      <c r="G14395" t="s">
        <v>158</v>
      </c>
      <c r="H14395" t="s">
        <v>132</v>
      </c>
      <c r="I14395">
        <v>0</v>
      </c>
      <c r="P14395">
        <v>0.39012147434412198</v>
      </c>
      <c r="Q14395">
        <v>0</v>
      </c>
    </row>
    <row r="14396" spans="1:17">
      <c r="A14396" t="s">
        <v>122</v>
      </c>
      <c r="B14396">
        <v>2044</v>
      </c>
      <c r="C14396" t="s">
        <v>150</v>
      </c>
      <c r="D14396" t="s">
        <v>1066</v>
      </c>
      <c r="E14396" t="s">
        <v>170</v>
      </c>
      <c r="F14396" t="s">
        <v>165</v>
      </c>
      <c r="G14396" t="s">
        <v>158</v>
      </c>
      <c r="H14396" t="s">
        <v>135</v>
      </c>
      <c r="I14396">
        <v>0</v>
      </c>
      <c r="P14396">
        <v>0.39012147434412198</v>
      </c>
      <c r="Q14396">
        <v>0</v>
      </c>
    </row>
    <row r="14397" spans="1:17">
      <c r="A14397" t="s">
        <v>122</v>
      </c>
      <c r="B14397">
        <v>2044</v>
      </c>
      <c r="C14397" t="s">
        <v>150</v>
      </c>
      <c r="D14397" t="s">
        <v>1066</v>
      </c>
      <c r="E14397" t="s">
        <v>170</v>
      </c>
      <c r="F14397" t="s">
        <v>165</v>
      </c>
      <c r="G14397" t="s">
        <v>158</v>
      </c>
      <c r="H14397" t="s">
        <v>136</v>
      </c>
      <c r="I14397">
        <v>0</v>
      </c>
      <c r="P14397">
        <v>0.39012147434412198</v>
      </c>
      <c r="Q14397">
        <v>0</v>
      </c>
    </row>
    <row r="14398" spans="1:17">
      <c r="A14398" t="s">
        <v>122</v>
      </c>
      <c r="B14398">
        <v>2044</v>
      </c>
      <c r="C14398" t="s">
        <v>150</v>
      </c>
      <c r="D14398" t="s">
        <v>1066</v>
      </c>
      <c r="E14398" t="s">
        <v>170</v>
      </c>
      <c r="F14398" t="s">
        <v>166</v>
      </c>
      <c r="G14398" t="s">
        <v>158</v>
      </c>
      <c r="H14398" t="s">
        <v>132</v>
      </c>
      <c r="I14398">
        <v>0</v>
      </c>
      <c r="P14398">
        <v>0.39012147434412198</v>
      </c>
      <c r="Q14398">
        <v>0</v>
      </c>
    </row>
    <row r="14399" spans="1:17">
      <c r="A14399" t="s">
        <v>122</v>
      </c>
      <c r="B14399">
        <v>2044</v>
      </c>
      <c r="C14399" t="s">
        <v>150</v>
      </c>
      <c r="D14399" t="s">
        <v>1066</v>
      </c>
      <c r="E14399" t="s">
        <v>170</v>
      </c>
      <c r="F14399" t="s">
        <v>166</v>
      </c>
      <c r="G14399" t="s">
        <v>158</v>
      </c>
      <c r="H14399" t="s">
        <v>135</v>
      </c>
      <c r="I14399">
        <v>0</v>
      </c>
      <c r="P14399">
        <v>0.39012147434412198</v>
      </c>
      <c r="Q14399">
        <v>0</v>
      </c>
    </row>
    <row r="14400" spans="1:17">
      <c r="A14400" t="s">
        <v>122</v>
      </c>
      <c r="B14400">
        <v>2044</v>
      </c>
      <c r="C14400" t="s">
        <v>150</v>
      </c>
      <c r="D14400" t="s">
        <v>1066</v>
      </c>
      <c r="E14400" t="s">
        <v>170</v>
      </c>
      <c r="F14400" t="s">
        <v>166</v>
      </c>
      <c r="G14400" t="s">
        <v>158</v>
      </c>
      <c r="H14400" t="s">
        <v>136</v>
      </c>
      <c r="I14400">
        <v>0</v>
      </c>
      <c r="P14400">
        <v>0.39012147434412198</v>
      </c>
      <c r="Q14400">
        <v>0</v>
      </c>
    </row>
    <row r="14401" spans="1:17">
      <c r="A14401" t="s">
        <v>122</v>
      </c>
      <c r="B14401">
        <v>2044</v>
      </c>
      <c r="C14401" t="s">
        <v>150</v>
      </c>
      <c r="D14401" t="s">
        <v>1066</v>
      </c>
      <c r="E14401" t="s">
        <v>170</v>
      </c>
      <c r="F14401" t="s">
        <v>160</v>
      </c>
      <c r="G14401" t="s">
        <v>158</v>
      </c>
      <c r="H14401" t="s">
        <v>132</v>
      </c>
      <c r="I14401">
        <v>0</v>
      </c>
      <c r="P14401">
        <v>0.39012147434412198</v>
      </c>
      <c r="Q14401">
        <v>0</v>
      </c>
    </row>
    <row r="14402" spans="1:17">
      <c r="A14402" t="s">
        <v>122</v>
      </c>
      <c r="B14402">
        <v>2044</v>
      </c>
      <c r="C14402" t="s">
        <v>150</v>
      </c>
      <c r="D14402" t="s">
        <v>1066</v>
      </c>
      <c r="E14402" t="s">
        <v>170</v>
      </c>
      <c r="F14402" t="s">
        <v>160</v>
      </c>
      <c r="G14402" t="s">
        <v>158</v>
      </c>
      <c r="H14402" t="s">
        <v>135</v>
      </c>
      <c r="I14402">
        <v>0</v>
      </c>
      <c r="P14402">
        <v>0.39012147434412198</v>
      </c>
      <c r="Q14402">
        <v>0</v>
      </c>
    </row>
    <row r="14403" spans="1:17">
      <c r="A14403" t="s">
        <v>122</v>
      </c>
      <c r="B14403">
        <v>2044</v>
      </c>
      <c r="C14403" t="s">
        <v>150</v>
      </c>
      <c r="D14403" t="s">
        <v>1066</v>
      </c>
      <c r="E14403" t="s">
        <v>170</v>
      </c>
      <c r="F14403" t="s">
        <v>160</v>
      </c>
      <c r="G14403" t="s">
        <v>158</v>
      </c>
      <c r="H14403" t="s">
        <v>136</v>
      </c>
      <c r="I14403">
        <v>0</v>
      </c>
      <c r="P14403">
        <v>0.39012147434412198</v>
      </c>
      <c r="Q14403">
        <v>0</v>
      </c>
    </row>
    <row r="14404" spans="1:17">
      <c r="A14404" t="s">
        <v>122</v>
      </c>
      <c r="B14404">
        <v>2044</v>
      </c>
      <c r="C14404" t="s">
        <v>151</v>
      </c>
      <c r="D14404" t="s">
        <v>1066</v>
      </c>
      <c r="E14404" t="s">
        <v>170</v>
      </c>
      <c r="F14404" t="s">
        <v>164</v>
      </c>
      <c r="G14404" t="s">
        <v>158</v>
      </c>
      <c r="H14404" t="s">
        <v>132</v>
      </c>
      <c r="I14404">
        <v>0</v>
      </c>
      <c r="P14404">
        <v>0.39012147434412198</v>
      </c>
      <c r="Q14404">
        <v>0</v>
      </c>
    </row>
    <row r="14405" spans="1:17">
      <c r="A14405" t="s">
        <v>122</v>
      </c>
      <c r="B14405">
        <v>2044</v>
      </c>
      <c r="C14405" t="s">
        <v>151</v>
      </c>
      <c r="D14405" t="s">
        <v>1066</v>
      </c>
      <c r="E14405" t="s">
        <v>170</v>
      </c>
      <c r="F14405" t="s">
        <v>164</v>
      </c>
      <c r="G14405" t="s">
        <v>158</v>
      </c>
      <c r="H14405" t="s">
        <v>135</v>
      </c>
      <c r="I14405">
        <v>0</v>
      </c>
      <c r="P14405">
        <v>0.39012147434412198</v>
      </c>
      <c r="Q14405">
        <v>0</v>
      </c>
    </row>
    <row r="14406" spans="1:17">
      <c r="A14406" t="s">
        <v>122</v>
      </c>
      <c r="B14406">
        <v>2044</v>
      </c>
      <c r="C14406" t="s">
        <v>151</v>
      </c>
      <c r="D14406" t="s">
        <v>1066</v>
      </c>
      <c r="E14406" t="s">
        <v>170</v>
      </c>
      <c r="F14406" t="s">
        <v>164</v>
      </c>
      <c r="G14406" t="s">
        <v>158</v>
      </c>
      <c r="H14406" t="s">
        <v>136</v>
      </c>
      <c r="I14406">
        <v>0</v>
      </c>
      <c r="P14406">
        <v>0.39012147434412198</v>
      </c>
      <c r="Q14406">
        <v>0</v>
      </c>
    </row>
    <row r="14407" spans="1:17">
      <c r="A14407" t="s">
        <v>122</v>
      </c>
      <c r="B14407">
        <v>2044</v>
      </c>
      <c r="C14407" t="s">
        <v>151</v>
      </c>
      <c r="D14407" t="s">
        <v>1066</v>
      </c>
      <c r="E14407" t="s">
        <v>170</v>
      </c>
      <c r="F14407" t="s">
        <v>159</v>
      </c>
      <c r="G14407" t="s">
        <v>158</v>
      </c>
      <c r="H14407" t="s">
        <v>132</v>
      </c>
      <c r="I14407">
        <v>0</v>
      </c>
      <c r="P14407">
        <v>0.39012147434412198</v>
      </c>
      <c r="Q14407">
        <v>0</v>
      </c>
    </row>
    <row r="14408" spans="1:17">
      <c r="A14408" t="s">
        <v>122</v>
      </c>
      <c r="B14408">
        <v>2044</v>
      </c>
      <c r="C14408" t="s">
        <v>151</v>
      </c>
      <c r="D14408" t="s">
        <v>1066</v>
      </c>
      <c r="E14408" t="s">
        <v>170</v>
      </c>
      <c r="F14408" t="s">
        <v>159</v>
      </c>
      <c r="G14408" t="s">
        <v>158</v>
      </c>
      <c r="H14408" t="s">
        <v>135</v>
      </c>
      <c r="I14408">
        <v>0</v>
      </c>
      <c r="P14408">
        <v>0.39012147434412198</v>
      </c>
      <c r="Q14408">
        <v>0</v>
      </c>
    </row>
    <row r="14409" spans="1:17">
      <c r="A14409" t="s">
        <v>122</v>
      </c>
      <c r="B14409">
        <v>2044</v>
      </c>
      <c r="C14409" t="s">
        <v>151</v>
      </c>
      <c r="D14409" t="s">
        <v>1066</v>
      </c>
      <c r="E14409" t="s">
        <v>170</v>
      </c>
      <c r="F14409" t="s">
        <v>159</v>
      </c>
      <c r="G14409" t="s">
        <v>158</v>
      </c>
      <c r="H14409" t="s">
        <v>136</v>
      </c>
      <c r="I14409">
        <v>0</v>
      </c>
      <c r="P14409">
        <v>0.39012147434412198</v>
      </c>
      <c r="Q14409">
        <v>0</v>
      </c>
    </row>
    <row r="14410" spans="1:17">
      <c r="A14410" t="s">
        <v>122</v>
      </c>
      <c r="B14410">
        <v>2044</v>
      </c>
      <c r="C14410" t="s">
        <v>151</v>
      </c>
      <c r="D14410" t="s">
        <v>1066</v>
      </c>
      <c r="E14410" t="s">
        <v>170</v>
      </c>
      <c r="F14410" t="s">
        <v>126</v>
      </c>
      <c r="G14410" t="s">
        <v>158</v>
      </c>
      <c r="H14410" t="s">
        <v>132</v>
      </c>
      <c r="I14410">
        <v>0</v>
      </c>
      <c r="P14410">
        <v>0.39012147434412198</v>
      </c>
      <c r="Q14410">
        <v>0</v>
      </c>
    </row>
    <row r="14411" spans="1:17">
      <c r="A14411" t="s">
        <v>122</v>
      </c>
      <c r="B14411">
        <v>2044</v>
      </c>
      <c r="C14411" t="s">
        <v>151</v>
      </c>
      <c r="D14411" t="s">
        <v>1066</v>
      </c>
      <c r="E14411" t="s">
        <v>170</v>
      </c>
      <c r="F14411" t="s">
        <v>126</v>
      </c>
      <c r="G14411" t="s">
        <v>158</v>
      </c>
      <c r="H14411" t="s">
        <v>135</v>
      </c>
      <c r="I14411">
        <v>0</v>
      </c>
      <c r="P14411">
        <v>0.39012147434412198</v>
      </c>
      <c r="Q14411">
        <v>0</v>
      </c>
    </row>
    <row r="14412" spans="1:17">
      <c r="A14412" t="s">
        <v>122</v>
      </c>
      <c r="B14412">
        <v>2044</v>
      </c>
      <c r="C14412" t="s">
        <v>151</v>
      </c>
      <c r="D14412" t="s">
        <v>1066</v>
      </c>
      <c r="E14412" t="s">
        <v>170</v>
      </c>
      <c r="F14412" t="s">
        <v>126</v>
      </c>
      <c r="G14412" t="s">
        <v>158</v>
      </c>
      <c r="H14412" t="s">
        <v>136</v>
      </c>
      <c r="I14412">
        <v>0</v>
      </c>
      <c r="P14412">
        <v>0.39012147434412198</v>
      </c>
      <c r="Q14412">
        <v>0</v>
      </c>
    </row>
    <row r="14413" spans="1:17">
      <c r="A14413" t="s">
        <v>122</v>
      </c>
      <c r="B14413">
        <v>2044</v>
      </c>
      <c r="C14413" t="s">
        <v>151</v>
      </c>
      <c r="D14413" t="s">
        <v>1066</v>
      </c>
      <c r="E14413" t="s">
        <v>170</v>
      </c>
      <c r="F14413" t="s">
        <v>165</v>
      </c>
      <c r="G14413" t="s">
        <v>158</v>
      </c>
      <c r="H14413" t="s">
        <v>132</v>
      </c>
      <c r="I14413">
        <v>0</v>
      </c>
      <c r="P14413">
        <v>0.39012147434412198</v>
      </c>
      <c r="Q14413">
        <v>0</v>
      </c>
    </row>
    <row r="14414" spans="1:17">
      <c r="A14414" t="s">
        <v>122</v>
      </c>
      <c r="B14414">
        <v>2044</v>
      </c>
      <c r="C14414" t="s">
        <v>151</v>
      </c>
      <c r="D14414" t="s">
        <v>1066</v>
      </c>
      <c r="E14414" t="s">
        <v>170</v>
      </c>
      <c r="F14414" t="s">
        <v>165</v>
      </c>
      <c r="G14414" t="s">
        <v>158</v>
      </c>
      <c r="H14414" t="s">
        <v>135</v>
      </c>
      <c r="I14414">
        <v>0</v>
      </c>
      <c r="P14414">
        <v>0.39012147434412198</v>
      </c>
      <c r="Q14414">
        <v>0</v>
      </c>
    </row>
    <row r="14415" spans="1:17">
      <c r="A14415" t="s">
        <v>122</v>
      </c>
      <c r="B14415">
        <v>2044</v>
      </c>
      <c r="C14415" t="s">
        <v>151</v>
      </c>
      <c r="D14415" t="s">
        <v>1066</v>
      </c>
      <c r="E14415" t="s">
        <v>170</v>
      </c>
      <c r="F14415" t="s">
        <v>165</v>
      </c>
      <c r="G14415" t="s">
        <v>158</v>
      </c>
      <c r="H14415" t="s">
        <v>136</v>
      </c>
      <c r="I14415">
        <v>0</v>
      </c>
      <c r="P14415">
        <v>0.39012147434412198</v>
      </c>
      <c r="Q14415">
        <v>0</v>
      </c>
    </row>
    <row r="14416" spans="1:17">
      <c r="A14416" t="s">
        <v>122</v>
      </c>
      <c r="B14416">
        <v>2044</v>
      </c>
      <c r="C14416" t="s">
        <v>151</v>
      </c>
      <c r="D14416" t="s">
        <v>1066</v>
      </c>
      <c r="E14416" t="s">
        <v>170</v>
      </c>
      <c r="F14416" t="s">
        <v>166</v>
      </c>
      <c r="G14416" t="s">
        <v>158</v>
      </c>
      <c r="H14416" t="s">
        <v>132</v>
      </c>
      <c r="I14416">
        <v>0</v>
      </c>
      <c r="P14416">
        <v>0.39012147434412198</v>
      </c>
      <c r="Q14416">
        <v>0</v>
      </c>
    </row>
    <row r="14417" spans="1:17">
      <c r="A14417" t="s">
        <v>122</v>
      </c>
      <c r="B14417">
        <v>2044</v>
      </c>
      <c r="C14417" t="s">
        <v>151</v>
      </c>
      <c r="D14417" t="s">
        <v>1066</v>
      </c>
      <c r="E14417" t="s">
        <v>170</v>
      </c>
      <c r="F14417" t="s">
        <v>166</v>
      </c>
      <c r="G14417" t="s">
        <v>158</v>
      </c>
      <c r="H14417" t="s">
        <v>135</v>
      </c>
      <c r="I14417">
        <v>0</v>
      </c>
      <c r="P14417">
        <v>0.39012147434412198</v>
      </c>
      <c r="Q14417">
        <v>0</v>
      </c>
    </row>
    <row r="14418" spans="1:17">
      <c r="A14418" t="s">
        <v>122</v>
      </c>
      <c r="B14418">
        <v>2044</v>
      </c>
      <c r="C14418" t="s">
        <v>151</v>
      </c>
      <c r="D14418" t="s">
        <v>1066</v>
      </c>
      <c r="E14418" t="s">
        <v>170</v>
      </c>
      <c r="F14418" t="s">
        <v>166</v>
      </c>
      <c r="G14418" t="s">
        <v>158</v>
      </c>
      <c r="H14418" t="s">
        <v>136</v>
      </c>
      <c r="I14418">
        <v>0</v>
      </c>
      <c r="P14418">
        <v>0.39012147434412198</v>
      </c>
      <c r="Q14418">
        <v>0</v>
      </c>
    </row>
    <row r="14419" spans="1:17">
      <c r="A14419" t="s">
        <v>122</v>
      </c>
      <c r="B14419">
        <v>2044</v>
      </c>
      <c r="C14419" t="s">
        <v>151</v>
      </c>
      <c r="D14419" t="s">
        <v>1066</v>
      </c>
      <c r="E14419" t="s">
        <v>170</v>
      </c>
      <c r="F14419" t="s">
        <v>160</v>
      </c>
      <c r="G14419" t="s">
        <v>158</v>
      </c>
      <c r="H14419" t="s">
        <v>132</v>
      </c>
      <c r="I14419">
        <v>0</v>
      </c>
      <c r="P14419">
        <v>0.39012147434412198</v>
      </c>
      <c r="Q14419">
        <v>0</v>
      </c>
    </row>
    <row r="14420" spans="1:17">
      <c r="A14420" t="s">
        <v>122</v>
      </c>
      <c r="B14420">
        <v>2044</v>
      </c>
      <c r="C14420" t="s">
        <v>151</v>
      </c>
      <c r="D14420" t="s">
        <v>1066</v>
      </c>
      <c r="E14420" t="s">
        <v>170</v>
      </c>
      <c r="F14420" t="s">
        <v>160</v>
      </c>
      <c r="G14420" t="s">
        <v>158</v>
      </c>
      <c r="H14420" t="s">
        <v>135</v>
      </c>
      <c r="I14420">
        <v>0</v>
      </c>
      <c r="P14420">
        <v>0.39012147434412198</v>
      </c>
      <c r="Q14420">
        <v>0</v>
      </c>
    </row>
    <row r="14421" spans="1:17">
      <c r="A14421" t="s">
        <v>122</v>
      </c>
      <c r="B14421">
        <v>2044</v>
      </c>
      <c r="C14421" t="s">
        <v>151</v>
      </c>
      <c r="D14421" t="s">
        <v>1066</v>
      </c>
      <c r="E14421" t="s">
        <v>170</v>
      </c>
      <c r="F14421" t="s">
        <v>160</v>
      </c>
      <c r="G14421" t="s">
        <v>158</v>
      </c>
      <c r="H14421" t="s">
        <v>136</v>
      </c>
      <c r="I14421">
        <v>0</v>
      </c>
      <c r="P14421">
        <v>0.39012147434412198</v>
      </c>
      <c r="Q14421">
        <v>0</v>
      </c>
    </row>
    <row r="14422" spans="1:17">
      <c r="A14422" t="s">
        <v>122</v>
      </c>
      <c r="B14422">
        <v>2044</v>
      </c>
      <c r="C14422" t="s">
        <v>152</v>
      </c>
      <c r="D14422" t="s">
        <v>1066</v>
      </c>
      <c r="E14422" t="s">
        <v>170</v>
      </c>
      <c r="F14422" t="s">
        <v>164</v>
      </c>
      <c r="G14422" t="s">
        <v>158</v>
      </c>
      <c r="H14422" t="s">
        <v>132</v>
      </c>
      <c r="I14422">
        <v>0</v>
      </c>
      <c r="P14422">
        <v>0.39012147434412198</v>
      </c>
      <c r="Q14422">
        <v>0</v>
      </c>
    </row>
    <row r="14423" spans="1:17">
      <c r="A14423" t="s">
        <v>122</v>
      </c>
      <c r="B14423">
        <v>2044</v>
      </c>
      <c r="C14423" t="s">
        <v>152</v>
      </c>
      <c r="D14423" t="s">
        <v>1066</v>
      </c>
      <c r="E14423" t="s">
        <v>170</v>
      </c>
      <c r="F14423" t="s">
        <v>164</v>
      </c>
      <c r="G14423" t="s">
        <v>158</v>
      </c>
      <c r="H14423" t="s">
        <v>135</v>
      </c>
      <c r="I14423">
        <v>0</v>
      </c>
      <c r="P14423">
        <v>0.39012147434412198</v>
      </c>
      <c r="Q14423">
        <v>0</v>
      </c>
    </row>
    <row r="14424" spans="1:17">
      <c r="A14424" t="s">
        <v>122</v>
      </c>
      <c r="B14424">
        <v>2044</v>
      </c>
      <c r="C14424" t="s">
        <v>152</v>
      </c>
      <c r="D14424" t="s">
        <v>1066</v>
      </c>
      <c r="E14424" t="s">
        <v>170</v>
      </c>
      <c r="F14424" t="s">
        <v>164</v>
      </c>
      <c r="G14424" t="s">
        <v>158</v>
      </c>
      <c r="H14424" t="s">
        <v>136</v>
      </c>
      <c r="I14424">
        <v>0</v>
      </c>
      <c r="P14424">
        <v>0.39012147434412198</v>
      </c>
      <c r="Q14424">
        <v>0</v>
      </c>
    </row>
    <row r="14425" spans="1:17">
      <c r="A14425" t="s">
        <v>122</v>
      </c>
      <c r="B14425">
        <v>2044</v>
      </c>
      <c r="C14425" t="s">
        <v>152</v>
      </c>
      <c r="D14425" t="s">
        <v>1066</v>
      </c>
      <c r="E14425" t="s">
        <v>170</v>
      </c>
      <c r="F14425" t="s">
        <v>159</v>
      </c>
      <c r="G14425" t="s">
        <v>158</v>
      </c>
      <c r="H14425" t="s">
        <v>132</v>
      </c>
      <c r="I14425">
        <v>0</v>
      </c>
      <c r="P14425">
        <v>0.39012147434412198</v>
      </c>
      <c r="Q14425">
        <v>0</v>
      </c>
    </row>
    <row r="14426" spans="1:17">
      <c r="A14426" t="s">
        <v>122</v>
      </c>
      <c r="B14426">
        <v>2044</v>
      </c>
      <c r="C14426" t="s">
        <v>152</v>
      </c>
      <c r="D14426" t="s">
        <v>1066</v>
      </c>
      <c r="E14426" t="s">
        <v>170</v>
      </c>
      <c r="F14426" t="s">
        <v>159</v>
      </c>
      <c r="G14426" t="s">
        <v>158</v>
      </c>
      <c r="H14426" t="s">
        <v>135</v>
      </c>
      <c r="I14426">
        <v>0</v>
      </c>
      <c r="P14426">
        <v>0.39012147434412198</v>
      </c>
      <c r="Q14426">
        <v>0</v>
      </c>
    </row>
    <row r="14427" spans="1:17">
      <c r="A14427" t="s">
        <v>122</v>
      </c>
      <c r="B14427">
        <v>2044</v>
      </c>
      <c r="C14427" t="s">
        <v>152</v>
      </c>
      <c r="D14427" t="s">
        <v>1066</v>
      </c>
      <c r="E14427" t="s">
        <v>170</v>
      </c>
      <c r="F14427" t="s">
        <v>159</v>
      </c>
      <c r="G14427" t="s">
        <v>158</v>
      </c>
      <c r="H14427" t="s">
        <v>136</v>
      </c>
      <c r="I14427">
        <v>0</v>
      </c>
      <c r="P14427">
        <v>0.39012147434412198</v>
      </c>
      <c r="Q14427">
        <v>0</v>
      </c>
    </row>
    <row r="14428" spans="1:17">
      <c r="A14428" t="s">
        <v>122</v>
      </c>
      <c r="B14428">
        <v>2044</v>
      </c>
      <c r="C14428" t="s">
        <v>152</v>
      </c>
      <c r="D14428" t="s">
        <v>1066</v>
      </c>
      <c r="E14428" t="s">
        <v>170</v>
      </c>
      <c r="F14428" t="s">
        <v>126</v>
      </c>
      <c r="G14428" t="s">
        <v>158</v>
      </c>
      <c r="H14428" t="s">
        <v>132</v>
      </c>
      <c r="I14428">
        <v>0</v>
      </c>
      <c r="P14428">
        <v>0.39012147434412198</v>
      </c>
      <c r="Q14428">
        <v>0</v>
      </c>
    </row>
    <row r="14429" spans="1:17">
      <c r="A14429" t="s">
        <v>122</v>
      </c>
      <c r="B14429">
        <v>2044</v>
      </c>
      <c r="C14429" t="s">
        <v>152</v>
      </c>
      <c r="D14429" t="s">
        <v>1066</v>
      </c>
      <c r="E14429" t="s">
        <v>170</v>
      </c>
      <c r="F14429" t="s">
        <v>126</v>
      </c>
      <c r="G14429" t="s">
        <v>158</v>
      </c>
      <c r="H14429" t="s">
        <v>135</v>
      </c>
      <c r="I14429">
        <v>0</v>
      </c>
      <c r="P14429">
        <v>0.39012147434412198</v>
      </c>
      <c r="Q14429">
        <v>0</v>
      </c>
    </row>
    <row r="14430" spans="1:17">
      <c r="A14430" t="s">
        <v>122</v>
      </c>
      <c r="B14430">
        <v>2044</v>
      </c>
      <c r="C14430" t="s">
        <v>152</v>
      </c>
      <c r="D14430" t="s">
        <v>1066</v>
      </c>
      <c r="E14430" t="s">
        <v>170</v>
      </c>
      <c r="F14430" t="s">
        <v>126</v>
      </c>
      <c r="G14430" t="s">
        <v>158</v>
      </c>
      <c r="H14430" t="s">
        <v>136</v>
      </c>
      <c r="I14430">
        <v>0</v>
      </c>
      <c r="P14430">
        <v>0.39012147434412198</v>
      </c>
      <c r="Q14430">
        <v>0</v>
      </c>
    </row>
    <row r="14431" spans="1:17">
      <c r="A14431" t="s">
        <v>122</v>
      </c>
      <c r="B14431">
        <v>2044</v>
      </c>
      <c r="C14431" t="s">
        <v>152</v>
      </c>
      <c r="D14431" t="s">
        <v>1066</v>
      </c>
      <c r="E14431" t="s">
        <v>170</v>
      </c>
      <c r="F14431" t="s">
        <v>165</v>
      </c>
      <c r="G14431" t="s">
        <v>158</v>
      </c>
      <c r="H14431" t="s">
        <v>132</v>
      </c>
      <c r="I14431">
        <v>0</v>
      </c>
      <c r="P14431">
        <v>0.39012147434412198</v>
      </c>
      <c r="Q14431">
        <v>0</v>
      </c>
    </row>
    <row r="14432" spans="1:17">
      <c r="A14432" t="s">
        <v>122</v>
      </c>
      <c r="B14432">
        <v>2044</v>
      </c>
      <c r="C14432" t="s">
        <v>152</v>
      </c>
      <c r="D14432" t="s">
        <v>1066</v>
      </c>
      <c r="E14432" t="s">
        <v>170</v>
      </c>
      <c r="F14432" t="s">
        <v>165</v>
      </c>
      <c r="G14432" t="s">
        <v>158</v>
      </c>
      <c r="H14432" t="s">
        <v>135</v>
      </c>
      <c r="I14432">
        <v>0</v>
      </c>
      <c r="P14432">
        <v>0.39012147434412198</v>
      </c>
      <c r="Q14432">
        <v>0</v>
      </c>
    </row>
    <row r="14433" spans="1:17">
      <c r="A14433" t="s">
        <v>122</v>
      </c>
      <c r="B14433">
        <v>2044</v>
      </c>
      <c r="C14433" t="s">
        <v>152</v>
      </c>
      <c r="D14433" t="s">
        <v>1066</v>
      </c>
      <c r="E14433" t="s">
        <v>170</v>
      </c>
      <c r="F14433" t="s">
        <v>165</v>
      </c>
      <c r="G14433" t="s">
        <v>158</v>
      </c>
      <c r="H14433" t="s">
        <v>136</v>
      </c>
      <c r="I14433">
        <v>0</v>
      </c>
      <c r="P14433">
        <v>0.39012147434412198</v>
      </c>
      <c r="Q14433">
        <v>0</v>
      </c>
    </row>
    <row r="14434" spans="1:17">
      <c r="A14434" t="s">
        <v>122</v>
      </c>
      <c r="B14434">
        <v>2044</v>
      </c>
      <c r="C14434" t="s">
        <v>152</v>
      </c>
      <c r="D14434" t="s">
        <v>1066</v>
      </c>
      <c r="E14434" t="s">
        <v>170</v>
      </c>
      <c r="F14434" t="s">
        <v>166</v>
      </c>
      <c r="G14434" t="s">
        <v>158</v>
      </c>
      <c r="H14434" t="s">
        <v>132</v>
      </c>
      <c r="I14434">
        <v>0</v>
      </c>
      <c r="P14434">
        <v>0.39012147434412198</v>
      </c>
      <c r="Q14434">
        <v>0</v>
      </c>
    </row>
    <row r="14435" spans="1:17">
      <c r="A14435" t="s">
        <v>122</v>
      </c>
      <c r="B14435">
        <v>2044</v>
      </c>
      <c r="C14435" t="s">
        <v>152</v>
      </c>
      <c r="D14435" t="s">
        <v>1066</v>
      </c>
      <c r="E14435" t="s">
        <v>170</v>
      </c>
      <c r="F14435" t="s">
        <v>166</v>
      </c>
      <c r="G14435" t="s">
        <v>158</v>
      </c>
      <c r="H14435" t="s">
        <v>135</v>
      </c>
      <c r="I14435">
        <v>0</v>
      </c>
      <c r="P14435">
        <v>0.39012147434412198</v>
      </c>
      <c r="Q14435">
        <v>0</v>
      </c>
    </row>
    <row r="14436" spans="1:17">
      <c r="A14436" t="s">
        <v>122</v>
      </c>
      <c r="B14436">
        <v>2044</v>
      </c>
      <c r="C14436" t="s">
        <v>152</v>
      </c>
      <c r="D14436" t="s">
        <v>1066</v>
      </c>
      <c r="E14436" t="s">
        <v>170</v>
      </c>
      <c r="F14436" t="s">
        <v>166</v>
      </c>
      <c r="G14436" t="s">
        <v>158</v>
      </c>
      <c r="H14436" t="s">
        <v>136</v>
      </c>
      <c r="I14436">
        <v>0</v>
      </c>
      <c r="P14436">
        <v>0.39012147434412198</v>
      </c>
      <c r="Q14436">
        <v>0</v>
      </c>
    </row>
    <row r="14437" spans="1:17">
      <c r="A14437" t="s">
        <v>122</v>
      </c>
      <c r="B14437">
        <v>2044</v>
      </c>
      <c r="C14437" t="s">
        <v>152</v>
      </c>
      <c r="D14437" t="s">
        <v>1066</v>
      </c>
      <c r="E14437" t="s">
        <v>170</v>
      </c>
      <c r="F14437" t="s">
        <v>160</v>
      </c>
      <c r="G14437" t="s">
        <v>158</v>
      </c>
      <c r="H14437" t="s">
        <v>132</v>
      </c>
      <c r="I14437">
        <v>0</v>
      </c>
      <c r="P14437">
        <v>0.39012147434412198</v>
      </c>
      <c r="Q14437">
        <v>0</v>
      </c>
    </row>
    <row r="14438" spans="1:17">
      <c r="A14438" t="s">
        <v>122</v>
      </c>
      <c r="B14438">
        <v>2044</v>
      </c>
      <c r="C14438" t="s">
        <v>152</v>
      </c>
      <c r="D14438" t="s">
        <v>1066</v>
      </c>
      <c r="E14438" t="s">
        <v>170</v>
      </c>
      <c r="F14438" t="s">
        <v>160</v>
      </c>
      <c r="G14438" t="s">
        <v>158</v>
      </c>
      <c r="H14438" t="s">
        <v>135</v>
      </c>
      <c r="I14438">
        <v>0</v>
      </c>
      <c r="P14438">
        <v>0.39012147434412198</v>
      </c>
      <c r="Q14438">
        <v>0</v>
      </c>
    </row>
    <row r="14439" spans="1:17">
      <c r="A14439" t="s">
        <v>122</v>
      </c>
      <c r="B14439">
        <v>2044</v>
      </c>
      <c r="C14439" t="s">
        <v>152</v>
      </c>
      <c r="D14439" t="s">
        <v>1066</v>
      </c>
      <c r="E14439" t="s">
        <v>170</v>
      </c>
      <c r="F14439" t="s">
        <v>160</v>
      </c>
      <c r="G14439" t="s">
        <v>158</v>
      </c>
      <c r="H14439" t="s">
        <v>136</v>
      </c>
      <c r="I14439">
        <v>0</v>
      </c>
      <c r="P14439">
        <v>0.39012147434412198</v>
      </c>
      <c r="Q14439">
        <v>0</v>
      </c>
    </row>
    <row r="14440" spans="1:17">
      <c r="A14440" t="s">
        <v>122</v>
      </c>
      <c r="B14440">
        <v>2044</v>
      </c>
      <c r="C14440" t="s">
        <v>153</v>
      </c>
      <c r="D14440" t="s">
        <v>1066</v>
      </c>
      <c r="E14440" t="s">
        <v>170</v>
      </c>
      <c r="F14440" t="s">
        <v>164</v>
      </c>
      <c r="G14440" t="s">
        <v>158</v>
      </c>
      <c r="H14440" t="s">
        <v>132</v>
      </c>
      <c r="I14440">
        <v>0</v>
      </c>
      <c r="P14440">
        <v>0.39012147434412198</v>
      </c>
      <c r="Q14440">
        <v>0</v>
      </c>
    </row>
    <row r="14441" spans="1:17">
      <c r="A14441" t="s">
        <v>122</v>
      </c>
      <c r="B14441">
        <v>2044</v>
      </c>
      <c r="C14441" t="s">
        <v>153</v>
      </c>
      <c r="D14441" t="s">
        <v>1066</v>
      </c>
      <c r="E14441" t="s">
        <v>170</v>
      </c>
      <c r="F14441" t="s">
        <v>164</v>
      </c>
      <c r="G14441" t="s">
        <v>158</v>
      </c>
      <c r="H14441" t="s">
        <v>135</v>
      </c>
      <c r="I14441">
        <v>0</v>
      </c>
      <c r="P14441">
        <v>0.39012147434412198</v>
      </c>
      <c r="Q14441">
        <v>0</v>
      </c>
    </row>
    <row r="14442" spans="1:17">
      <c r="A14442" t="s">
        <v>122</v>
      </c>
      <c r="B14442">
        <v>2044</v>
      </c>
      <c r="C14442" t="s">
        <v>153</v>
      </c>
      <c r="D14442" t="s">
        <v>1066</v>
      </c>
      <c r="E14442" t="s">
        <v>170</v>
      </c>
      <c r="F14442" t="s">
        <v>164</v>
      </c>
      <c r="G14442" t="s">
        <v>158</v>
      </c>
      <c r="H14442" t="s">
        <v>136</v>
      </c>
      <c r="I14442">
        <v>0</v>
      </c>
      <c r="P14442">
        <v>0.39012147434412198</v>
      </c>
      <c r="Q14442">
        <v>0</v>
      </c>
    </row>
    <row r="14443" spans="1:17">
      <c r="A14443" t="s">
        <v>122</v>
      </c>
      <c r="B14443">
        <v>2044</v>
      </c>
      <c r="C14443" t="s">
        <v>153</v>
      </c>
      <c r="D14443" t="s">
        <v>1066</v>
      </c>
      <c r="E14443" t="s">
        <v>170</v>
      </c>
      <c r="F14443" t="s">
        <v>159</v>
      </c>
      <c r="G14443" t="s">
        <v>158</v>
      </c>
      <c r="H14443" t="s">
        <v>132</v>
      </c>
      <c r="I14443">
        <v>0</v>
      </c>
      <c r="P14443">
        <v>0.39012147434412198</v>
      </c>
      <c r="Q14443">
        <v>0</v>
      </c>
    </row>
    <row r="14444" spans="1:17">
      <c r="A14444" t="s">
        <v>122</v>
      </c>
      <c r="B14444">
        <v>2044</v>
      </c>
      <c r="C14444" t="s">
        <v>153</v>
      </c>
      <c r="D14444" t="s">
        <v>1066</v>
      </c>
      <c r="E14444" t="s">
        <v>170</v>
      </c>
      <c r="F14444" t="s">
        <v>159</v>
      </c>
      <c r="G14444" t="s">
        <v>158</v>
      </c>
      <c r="H14444" t="s">
        <v>135</v>
      </c>
      <c r="I14444">
        <v>0</v>
      </c>
      <c r="P14444">
        <v>0.39012147434412198</v>
      </c>
      <c r="Q14444">
        <v>0</v>
      </c>
    </row>
    <row r="14445" spans="1:17">
      <c r="A14445" t="s">
        <v>122</v>
      </c>
      <c r="B14445">
        <v>2044</v>
      </c>
      <c r="C14445" t="s">
        <v>153</v>
      </c>
      <c r="D14445" t="s">
        <v>1066</v>
      </c>
      <c r="E14445" t="s">
        <v>170</v>
      </c>
      <c r="F14445" t="s">
        <v>159</v>
      </c>
      <c r="G14445" t="s">
        <v>158</v>
      </c>
      <c r="H14445" t="s">
        <v>136</v>
      </c>
      <c r="I14445">
        <v>0</v>
      </c>
      <c r="P14445">
        <v>0.39012147434412198</v>
      </c>
      <c r="Q14445">
        <v>0</v>
      </c>
    </row>
    <row r="14446" spans="1:17">
      <c r="A14446" t="s">
        <v>122</v>
      </c>
      <c r="B14446">
        <v>2044</v>
      </c>
      <c r="C14446" t="s">
        <v>153</v>
      </c>
      <c r="D14446" t="s">
        <v>1066</v>
      </c>
      <c r="E14446" t="s">
        <v>170</v>
      </c>
      <c r="F14446" t="s">
        <v>126</v>
      </c>
      <c r="G14446" t="s">
        <v>158</v>
      </c>
      <c r="H14446" t="s">
        <v>132</v>
      </c>
      <c r="I14446">
        <v>0</v>
      </c>
      <c r="P14446">
        <v>0.39012147434412198</v>
      </c>
      <c r="Q14446">
        <v>0</v>
      </c>
    </row>
    <row r="14447" spans="1:17">
      <c r="A14447" t="s">
        <v>122</v>
      </c>
      <c r="B14447">
        <v>2044</v>
      </c>
      <c r="C14447" t="s">
        <v>153</v>
      </c>
      <c r="D14447" t="s">
        <v>1066</v>
      </c>
      <c r="E14447" t="s">
        <v>170</v>
      </c>
      <c r="F14447" t="s">
        <v>126</v>
      </c>
      <c r="G14447" t="s">
        <v>158</v>
      </c>
      <c r="H14447" t="s">
        <v>135</v>
      </c>
      <c r="I14447">
        <v>0</v>
      </c>
      <c r="P14447">
        <v>0.39012147434412198</v>
      </c>
      <c r="Q14447">
        <v>0</v>
      </c>
    </row>
    <row r="14448" spans="1:17">
      <c r="A14448" t="s">
        <v>122</v>
      </c>
      <c r="B14448">
        <v>2044</v>
      </c>
      <c r="C14448" t="s">
        <v>153</v>
      </c>
      <c r="D14448" t="s">
        <v>1066</v>
      </c>
      <c r="E14448" t="s">
        <v>170</v>
      </c>
      <c r="F14448" t="s">
        <v>126</v>
      </c>
      <c r="G14448" t="s">
        <v>158</v>
      </c>
      <c r="H14448" t="s">
        <v>136</v>
      </c>
      <c r="I14448">
        <v>0</v>
      </c>
      <c r="P14448">
        <v>0.39012147434412198</v>
      </c>
      <c r="Q14448">
        <v>0</v>
      </c>
    </row>
    <row r="14449" spans="1:17">
      <c r="A14449" t="s">
        <v>122</v>
      </c>
      <c r="B14449">
        <v>2044</v>
      </c>
      <c r="C14449" t="s">
        <v>153</v>
      </c>
      <c r="D14449" t="s">
        <v>1066</v>
      </c>
      <c r="E14449" t="s">
        <v>170</v>
      </c>
      <c r="F14449" t="s">
        <v>165</v>
      </c>
      <c r="G14449" t="s">
        <v>158</v>
      </c>
      <c r="H14449" t="s">
        <v>132</v>
      </c>
      <c r="I14449">
        <v>0</v>
      </c>
      <c r="P14449">
        <v>0.39012147434412198</v>
      </c>
      <c r="Q14449">
        <v>0</v>
      </c>
    </row>
    <row r="14450" spans="1:17">
      <c r="A14450" t="s">
        <v>122</v>
      </c>
      <c r="B14450">
        <v>2044</v>
      </c>
      <c r="C14450" t="s">
        <v>153</v>
      </c>
      <c r="D14450" t="s">
        <v>1066</v>
      </c>
      <c r="E14450" t="s">
        <v>170</v>
      </c>
      <c r="F14450" t="s">
        <v>165</v>
      </c>
      <c r="G14450" t="s">
        <v>158</v>
      </c>
      <c r="H14450" t="s">
        <v>135</v>
      </c>
      <c r="I14450">
        <v>0</v>
      </c>
      <c r="P14450">
        <v>0.39012147434412198</v>
      </c>
      <c r="Q14450">
        <v>0</v>
      </c>
    </row>
    <row r="14451" spans="1:17">
      <c r="A14451" t="s">
        <v>122</v>
      </c>
      <c r="B14451">
        <v>2044</v>
      </c>
      <c r="C14451" t="s">
        <v>153</v>
      </c>
      <c r="D14451" t="s">
        <v>1066</v>
      </c>
      <c r="E14451" t="s">
        <v>170</v>
      </c>
      <c r="F14451" t="s">
        <v>165</v>
      </c>
      <c r="G14451" t="s">
        <v>158</v>
      </c>
      <c r="H14451" t="s">
        <v>136</v>
      </c>
      <c r="I14451">
        <v>0</v>
      </c>
      <c r="P14451">
        <v>0.39012147434412198</v>
      </c>
      <c r="Q14451">
        <v>0</v>
      </c>
    </row>
    <row r="14452" spans="1:17">
      <c r="A14452" t="s">
        <v>122</v>
      </c>
      <c r="B14452">
        <v>2044</v>
      </c>
      <c r="C14452" t="s">
        <v>153</v>
      </c>
      <c r="D14452" t="s">
        <v>1066</v>
      </c>
      <c r="E14452" t="s">
        <v>170</v>
      </c>
      <c r="F14452" t="s">
        <v>166</v>
      </c>
      <c r="G14452" t="s">
        <v>158</v>
      </c>
      <c r="H14452" t="s">
        <v>132</v>
      </c>
      <c r="I14452">
        <v>0</v>
      </c>
      <c r="P14452">
        <v>0.39012147434412198</v>
      </c>
      <c r="Q14452">
        <v>0</v>
      </c>
    </row>
    <row r="14453" spans="1:17">
      <c r="A14453" t="s">
        <v>122</v>
      </c>
      <c r="B14453">
        <v>2044</v>
      </c>
      <c r="C14453" t="s">
        <v>153</v>
      </c>
      <c r="D14453" t="s">
        <v>1066</v>
      </c>
      <c r="E14453" t="s">
        <v>170</v>
      </c>
      <c r="F14453" t="s">
        <v>166</v>
      </c>
      <c r="G14453" t="s">
        <v>158</v>
      </c>
      <c r="H14453" t="s">
        <v>135</v>
      </c>
      <c r="I14453">
        <v>0</v>
      </c>
      <c r="P14453">
        <v>0.39012147434412198</v>
      </c>
      <c r="Q14453">
        <v>0</v>
      </c>
    </row>
    <row r="14454" spans="1:17">
      <c r="A14454" t="s">
        <v>122</v>
      </c>
      <c r="B14454">
        <v>2044</v>
      </c>
      <c r="C14454" t="s">
        <v>153</v>
      </c>
      <c r="D14454" t="s">
        <v>1066</v>
      </c>
      <c r="E14454" t="s">
        <v>170</v>
      </c>
      <c r="F14454" t="s">
        <v>166</v>
      </c>
      <c r="G14454" t="s">
        <v>158</v>
      </c>
      <c r="H14454" t="s">
        <v>136</v>
      </c>
      <c r="I14454">
        <v>0</v>
      </c>
      <c r="P14454">
        <v>0.39012147434412198</v>
      </c>
      <c r="Q14454">
        <v>0</v>
      </c>
    </row>
    <row r="14455" spans="1:17">
      <c r="A14455" t="s">
        <v>122</v>
      </c>
      <c r="B14455">
        <v>2044</v>
      </c>
      <c r="C14455" t="s">
        <v>153</v>
      </c>
      <c r="D14455" t="s">
        <v>1066</v>
      </c>
      <c r="E14455" t="s">
        <v>170</v>
      </c>
      <c r="F14455" t="s">
        <v>160</v>
      </c>
      <c r="G14455" t="s">
        <v>158</v>
      </c>
      <c r="H14455" t="s">
        <v>132</v>
      </c>
      <c r="I14455">
        <v>0</v>
      </c>
      <c r="P14455">
        <v>0.39012147434412198</v>
      </c>
      <c r="Q14455">
        <v>0</v>
      </c>
    </row>
    <row r="14456" spans="1:17">
      <c r="A14456" t="s">
        <v>122</v>
      </c>
      <c r="B14456">
        <v>2044</v>
      </c>
      <c r="C14456" t="s">
        <v>153</v>
      </c>
      <c r="D14456" t="s">
        <v>1066</v>
      </c>
      <c r="E14456" t="s">
        <v>170</v>
      </c>
      <c r="F14456" t="s">
        <v>160</v>
      </c>
      <c r="G14456" t="s">
        <v>158</v>
      </c>
      <c r="H14456" t="s">
        <v>135</v>
      </c>
      <c r="I14456">
        <v>0</v>
      </c>
      <c r="P14456">
        <v>0.39012147434412198</v>
      </c>
      <c r="Q14456">
        <v>0</v>
      </c>
    </row>
    <row r="14457" spans="1:17">
      <c r="A14457" t="s">
        <v>122</v>
      </c>
      <c r="B14457">
        <v>2044</v>
      </c>
      <c r="C14457" t="s">
        <v>153</v>
      </c>
      <c r="D14457" t="s">
        <v>1066</v>
      </c>
      <c r="E14457" t="s">
        <v>170</v>
      </c>
      <c r="F14457" t="s">
        <v>160</v>
      </c>
      <c r="G14457" t="s">
        <v>158</v>
      </c>
      <c r="H14457" t="s">
        <v>136</v>
      </c>
      <c r="I14457">
        <v>0</v>
      </c>
      <c r="P14457">
        <v>0.39012147434412198</v>
      </c>
      <c r="Q14457">
        <v>0</v>
      </c>
    </row>
    <row r="14458" spans="1:17">
      <c r="A14458" t="s">
        <v>122</v>
      </c>
      <c r="B14458">
        <v>2044</v>
      </c>
      <c r="C14458" t="s">
        <v>154</v>
      </c>
      <c r="D14458" t="s">
        <v>1066</v>
      </c>
      <c r="E14458" t="s">
        <v>170</v>
      </c>
      <c r="F14458" t="s">
        <v>164</v>
      </c>
      <c r="G14458" t="s">
        <v>158</v>
      </c>
      <c r="H14458" t="s">
        <v>132</v>
      </c>
      <c r="I14458">
        <v>0</v>
      </c>
      <c r="P14458">
        <v>0.39012147434412198</v>
      </c>
      <c r="Q14458">
        <v>0</v>
      </c>
    </row>
    <row r="14459" spans="1:17">
      <c r="A14459" t="s">
        <v>122</v>
      </c>
      <c r="B14459">
        <v>2044</v>
      </c>
      <c r="C14459" t="s">
        <v>154</v>
      </c>
      <c r="D14459" t="s">
        <v>1066</v>
      </c>
      <c r="E14459" t="s">
        <v>170</v>
      </c>
      <c r="F14459" t="s">
        <v>164</v>
      </c>
      <c r="G14459" t="s">
        <v>158</v>
      </c>
      <c r="H14459" t="s">
        <v>135</v>
      </c>
      <c r="I14459">
        <v>0</v>
      </c>
      <c r="P14459">
        <v>0.39012147434412198</v>
      </c>
      <c r="Q14459">
        <v>0</v>
      </c>
    </row>
    <row r="14460" spans="1:17">
      <c r="A14460" t="s">
        <v>122</v>
      </c>
      <c r="B14460">
        <v>2044</v>
      </c>
      <c r="C14460" t="s">
        <v>154</v>
      </c>
      <c r="D14460" t="s">
        <v>1066</v>
      </c>
      <c r="E14460" t="s">
        <v>170</v>
      </c>
      <c r="F14460" t="s">
        <v>164</v>
      </c>
      <c r="G14460" t="s">
        <v>158</v>
      </c>
      <c r="H14460" t="s">
        <v>136</v>
      </c>
      <c r="I14460">
        <v>0</v>
      </c>
      <c r="P14460">
        <v>0.39012147434412198</v>
      </c>
      <c r="Q14460">
        <v>0</v>
      </c>
    </row>
    <row r="14461" spans="1:17">
      <c r="A14461" t="s">
        <v>122</v>
      </c>
      <c r="B14461">
        <v>2044</v>
      </c>
      <c r="C14461" t="s">
        <v>154</v>
      </c>
      <c r="D14461" t="s">
        <v>1066</v>
      </c>
      <c r="E14461" t="s">
        <v>170</v>
      </c>
      <c r="F14461" t="s">
        <v>159</v>
      </c>
      <c r="G14461" t="s">
        <v>158</v>
      </c>
      <c r="H14461" t="s">
        <v>132</v>
      </c>
      <c r="I14461">
        <v>0</v>
      </c>
      <c r="P14461">
        <v>0.39012147434412198</v>
      </c>
      <c r="Q14461">
        <v>0</v>
      </c>
    </row>
    <row r="14462" spans="1:17">
      <c r="A14462" t="s">
        <v>122</v>
      </c>
      <c r="B14462">
        <v>2044</v>
      </c>
      <c r="C14462" t="s">
        <v>154</v>
      </c>
      <c r="D14462" t="s">
        <v>1066</v>
      </c>
      <c r="E14462" t="s">
        <v>170</v>
      </c>
      <c r="F14462" t="s">
        <v>159</v>
      </c>
      <c r="G14462" t="s">
        <v>158</v>
      </c>
      <c r="H14462" t="s">
        <v>135</v>
      </c>
      <c r="I14462">
        <v>0</v>
      </c>
      <c r="P14462">
        <v>0.39012147434412198</v>
      </c>
      <c r="Q14462">
        <v>0</v>
      </c>
    </row>
    <row r="14463" spans="1:17">
      <c r="A14463" t="s">
        <v>122</v>
      </c>
      <c r="B14463">
        <v>2044</v>
      </c>
      <c r="C14463" t="s">
        <v>154</v>
      </c>
      <c r="D14463" t="s">
        <v>1066</v>
      </c>
      <c r="E14463" t="s">
        <v>170</v>
      </c>
      <c r="F14463" t="s">
        <v>159</v>
      </c>
      <c r="G14463" t="s">
        <v>158</v>
      </c>
      <c r="H14463" t="s">
        <v>136</v>
      </c>
      <c r="I14463">
        <v>0</v>
      </c>
      <c r="P14463">
        <v>0.39012147434412198</v>
      </c>
      <c r="Q14463">
        <v>0</v>
      </c>
    </row>
    <row r="14464" spans="1:17">
      <c r="A14464" t="s">
        <v>122</v>
      </c>
      <c r="B14464">
        <v>2044</v>
      </c>
      <c r="C14464" t="s">
        <v>154</v>
      </c>
      <c r="D14464" t="s">
        <v>1066</v>
      </c>
      <c r="E14464" t="s">
        <v>170</v>
      </c>
      <c r="F14464" t="s">
        <v>126</v>
      </c>
      <c r="G14464" t="s">
        <v>158</v>
      </c>
      <c r="H14464" t="s">
        <v>132</v>
      </c>
      <c r="I14464">
        <v>0</v>
      </c>
      <c r="P14464">
        <v>0.39012147434412198</v>
      </c>
      <c r="Q14464">
        <v>0</v>
      </c>
    </row>
    <row r="14465" spans="1:17">
      <c r="A14465" t="s">
        <v>122</v>
      </c>
      <c r="B14465">
        <v>2044</v>
      </c>
      <c r="C14465" t="s">
        <v>154</v>
      </c>
      <c r="D14465" t="s">
        <v>1066</v>
      </c>
      <c r="E14465" t="s">
        <v>170</v>
      </c>
      <c r="F14465" t="s">
        <v>126</v>
      </c>
      <c r="G14465" t="s">
        <v>158</v>
      </c>
      <c r="H14465" t="s">
        <v>135</v>
      </c>
      <c r="I14465">
        <v>0</v>
      </c>
      <c r="P14465">
        <v>0.39012147434412198</v>
      </c>
      <c r="Q14465">
        <v>0</v>
      </c>
    </row>
    <row r="14466" spans="1:17">
      <c r="A14466" t="s">
        <v>122</v>
      </c>
      <c r="B14466">
        <v>2044</v>
      </c>
      <c r="C14466" t="s">
        <v>154</v>
      </c>
      <c r="D14466" t="s">
        <v>1066</v>
      </c>
      <c r="E14466" t="s">
        <v>170</v>
      </c>
      <c r="F14466" t="s">
        <v>126</v>
      </c>
      <c r="G14466" t="s">
        <v>158</v>
      </c>
      <c r="H14466" t="s">
        <v>136</v>
      </c>
      <c r="I14466">
        <v>0</v>
      </c>
      <c r="P14466">
        <v>0.39012147434412198</v>
      </c>
      <c r="Q14466">
        <v>0</v>
      </c>
    </row>
    <row r="14467" spans="1:17">
      <c r="A14467" t="s">
        <v>122</v>
      </c>
      <c r="B14467">
        <v>2044</v>
      </c>
      <c r="C14467" t="s">
        <v>154</v>
      </c>
      <c r="D14467" t="s">
        <v>1066</v>
      </c>
      <c r="E14467" t="s">
        <v>170</v>
      </c>
      <c r="F14467" t="s">
        <v>165</v>
      </c>
      <c r="G14467" t="s">
        <v>158</v>
      </c>
      <c r="H14467" t="s">
        <v>132</v>
      </c>
      <c r="I14467">
        <v>0</v>
      </c>
      <c r="P14467">
        <v>0.39012147434412198</v>
      </c>
      <c r="Q14467">
        <v>0</v>
      </c>
    </row>
    <row r="14468" spans="1:17">
      <c r="A14468" t="s">
        <v>122</v>
      </c>
      <c r="B14468">
        <v>2044</v>
      </c>
      <c r="C14468" t="s">
        <v>154</v>
      </c>
      <c r="D14468" t="s">
        <v>1066</v>
      </c>
      <c r="E14468" t="s">
        <v>170</v>
      </c>
      <c r="F14468" t="s">
        <v>165</v>
      </c>
      <c r="G14468" t="s">
        <v>158</v>
      </c>
      <c r="H14468" t="s">
        <v>135</v>
      </c>
      <c r="I14468">
        <v>0</v>
      </c>
      <c r="P14468">
        <v>0.39012147434412198</v>
      </c>
      <c r="Q14468">
        <v>0</v>
      </c>
    </row>
    <row r="14469" spans="1:17">
      <c r="A14469" t="s">
        <v>122</v>
      </c>
      <c r="B14469">
        <v>2044</v>
      </c>
      <c r="C14469" t="s">
        <v>154</v>
      </c>
      <c r="D14469" t="s">
        <v>1066</v>
      </c>
      <c r="E14469" t="s">
        <v>170</v>
      </c>
      <c r="F14469" t="s">
        <v>165</v>
      </c>
      <c r="G14469" t="s">
        <v>158</v>
      </c>
      <c r="H14469" t="s">
        <v>136</v>
      </c>
      <c r="I14469">
        <v>0</v>
      </c>
      <c r="P14469">
        <v>0.39012147434412198</v>
      </c>
      <c r="Q14469">
        <v>0</v>
      </c>
    </row>
    <row r="14470" spans="1:17">
      <c r="A14470" t="s">
        <v>122</v>
      </c>
      <c r="B14470">
        <v>2044</v>
      </c>
      <c r="C14470" t="s">
        <v>154</v>
      </c>
      <c r="D14470" t="s">
        <v>1066</v>
      </c>
      <c r="E14470" t="s">
        <v>170</v>
      </c>
      <c r="F14470" t="s">
        <v>166</v>
      </c>
      <c r="G14470" t="s">
        <v>158</v>
      </c>
      <c r="H14470" t="s">
        <v>132</v>
      </c>
      <c r="I14470">
        <v>0</v>
      </c>
      <c r="P14470">
        <v>0.39012147434412198</v>
      </c>
      <c r="Q14470">
        <v>0</v>
      </c>
    </row>
    <row r="14471" spans="1:17">
      <c r="A14471" t="s">
        <v>122</v>
      </c>
      <c r="B14471">
        <v>2044</v>
      </c>
      <c r="C14471" t="s">
        <v>154</v>
      </c>
      <c r="D14471" t="s">
        <v>1066</v>
      </c>
      <c r="E14471" t="s">
        <v>170</v>
      </c>
      <c r="F14471" t="s">
        <v>166</v>
      </c>
      <c r="G14471" t="s">
        <v>158</v>
      </c>
      <c r="H14471" t="s">
        <v>135</v>
      </c>
      <c r="I14471">
        <v>0</v>
      </c>
      <c r="P14471">
        <v>0.39012147434412198</v>
      </c>
      <c r="Q14471">
        <v>0</v>
      </c>
    </row>
    <row r="14472" spans="1:17">
      <c r="A14472" t="s">
        <v>122</v>
      </c>
      <c r="B14472">
        <v>2044</v>
      </c>
      <c r="C14472" t="s">
        <v>154</v>
      </c>
      <c r="D14472" t="s">
        <v>1066</v>
      </c>
      <c r="E14472" t="s">
        <v>170</v>
      </c>
      <c r="F14472" t="s">
        <v>166</v>
      </c>
      <c r="G14472" t="s">
        <v>158</v>
      </c>
      <c r="H14472" t="s">
        <v>136</v>
      </c>
      <c r="I14472">
        <v>0</v>
      </c>
      <c r="P14472">
        <v>0.39012147434412198</v>
      </c>
      <c r="Q14472">
        <v>0</v>
      </c>
    </row>
    <row r="14473" spans="1:17">
      <c r="A14473" t="s">
        <v>122</v>
      </c>
      <c r="B14473">
        <v>2044</v>
      </c>
      <c r="C14473" t="s">
        <v>154</v>
      </c>
      <c r="D14473" t="s">
        <v>1066</v>
      </c>
      <c r="E14473" t="s">
        <v>170</v>
      </c>
      <c r="F14473" t="s">
        <v>160</v>
      </c>
      <c r="G14473" t="s">
        <v>158</v>
      </c>
      <c r="H14473" t="s">
        <v>132</v>
      </c>
      <c r="I14473">
        <v>2104859190.9352601</v>
      </c>
      <c r="P14473">
        <v>0.39012147434412198</v>
      </c>
      <c r="Q14473">
        <v>821150770.85443902</v>
      </c>
    </row>
    <row r="14474" spans="1:17">
      <c r="A14474" t="s">
        <v>122</v>
      </c>
      <c r="B14474">
        <v>2044</v>
      </c>
      <c r="C14474" t="s">
        <v>154</v>
      </c>
      <c r="D14474" t="s">
        <v>1066</v>
      </c>
      <c r="E14474" t="s">
        <v>170</v>
      </c>
      <c r="F14474" t="s">
        <v>160</v>
      </c>
      <c r="G14474" t="s">
        <v>158</v>
      </c>
      <c r="H14474" t="s">
        <v>135</v>
      </c>
      <c r="I14474">
        <v>658998391.67116201</v>
      </c>
      <c r="P14474">
        <v>0.39012147434412198</v>
      </c>
      <c r="Q14474">
        <v>257089424.14915901</v>
      </c>
    </row>
    <row r="14475" spans="1:17">
      <c r="A14475" t="s">
        <v>122</v>
      </c>
      <c r="B14475">
        <v>2044</v>
      </c>
      <c r="C14475" t="s">
        <v>154</v>
      </c>
      <c r="D14475" t="s">
        <v>1066</v>
      </c>
      <c r="E14475" t="s">
        <v>170</v>
      </c>
      <c r="F14475" t="s">
        <v>160</v>
      </c>
      <c r="G14475" t="s">
        <v>158</v>
      </c>
      <c r="H14475" t="s">
        <v>136</v>
      </c>
      <c r="I14475">
        <v>0</v>
      </c>
      <c r="P14475">
        <v>0.39012147434412198</v>
      </c>
      <c r="Q14475">
        <v>0</v>
      </c>
    </row>
    <row r="14476" spans="1:17">
      <c r="A14476" t="s">
        <v>122</v>
      </c>
      <c r="B14476">
        <v>2044</v>
      </c>
      <c r="C14476" t="s">
        <v>155</v>
      </c>
      <c r="D14476" t="s">
        <v>1066</v>
      </c>
      <c r="E14476" t="s">
        <v>170</v>
      </c>
      <c r="F14476" t="s">
        <v>164</v>
      </c>
      <c r="G14476" t="s">
        <v>158</v>
      </c>
      <c r="H14476" t="s">
        <v>132</v>
      </c>
      <c r="I14476">
        <v>0</v>
      </c>
      <c r="P14476">
        <v>0.39012147434412198</v>
      </c>
      <c r="Q14476">
        <v>0</v>
      </c>
    </row>
    <row r="14477" spans="1:17">
      <c r="A14477" t="s">
        <v>122</v>
      </c>
      <c r="B14477">
        <v>2044</v>
      </c>
      <c r="C14477" t="s">
        <v>155</v>
      </c>
      <c r="D14477" t="s">
        <v>1066</v>
      </c>
      <c r="E14477" t="s">
        <v>170</v>
      </c>
      <c r="F14477" t="s">
        <v>164</v>
      </c>
      <c r="G14477" t="s">
        <v>158</v>
      </c>
      <c r="H14477" t="s">
        <v>135</v>
      </c>
      <c r="I14477">
        <v>0</v>
      </c>
      <c r="P14477">
        <v>0.39012147434412198</v>
      </c>
      <c r="Q14477">
        <v>0</v>
      </c>
    </row>
    <row r="14478" spans="1:17">
      <c r="A14478" t="s">
        <v>122</v>
      </c>
      <c r="B14478">
        <v>2044</v>
      </c>
      <c r="C14478" t="s">
        <v>155</v>
      </c>
      <c r="D14478" t="s">
        <v>1066</v>
      </c>
      <c r="E14478" t="s">
        <v>170</v>
      </c>
      <c r="F14478" t="s">
        <v>164</v>
      </c>
      <c r="G14478" t="s">
        <v>158</v>
      </c>
      <c r="H14478" t="s">
        <v>136</v>
      </c>
      <c r="I14478">
        <v>0</v>
      </c>
      <c r="P14478">
        <v>0.39012147434412198</v>
      </c>
      <c r="Q14478">
        <v>0</v>
      </c>
    </row>
    <row r="14479" spans="1:17">
      <c r="A14479" t="s">
        <v>122</v>
      </c>
      <c r="B14479">
        <v>2044</v>
      </c>
      <c r="C14479" t="s">
        <v>155</v>
      </c>
      <c r="D14479" t="s">
        <v>1066</v>
      </c>
      <c r="E14479" t="s">
        <v>170</v>
      </c>
      <c r="F14479" t="s">
        <v>159</v>
      </c>
      <c r="G14479" t="s">
        <v>158</v>
      </c>
      <c r="H14479" t="s">
        <v>132</v>
      </c>
      <c r="I14479">
        <v>0</v>
      </c>
      <c r="P14479">
        <v>0.39012147434412198</v>
      </c>
      <c r="Q14479">
        <v>0</v>
      </c>
    </row>
    <row r="14480" spans="1:17">
      <c r="A14480" t="s">
        <v>122</v>
      </c>
      <c r="B14480">
        <v>2044</v>
      </c>
      <c r="C14480" t="s">
        <v>155</v>
      </c>
      <c r="D14480" t="s">
        <v>1066</v>
      </c>
      <c r="E14480" t="s">
        <v>170</v>
      </c>
      <c r="F14480" t="s">
        <v>159</v>
      </c>
      <c r="G14480" t="s">
        <v>158</v>
      </c>
      <c r="H14480" t="s">
        <v>135</v>
      </c>
      <c r="I14480">
        <v>0</v>
      </c>
      <c r="P14480">
        <v>0.39012147434412198</v>
      </c>
      <c r="Q14480">
        <v>0</v>
      </c>
    </row>
    <row r="14481" spans="1:17">
      <c r="A14481" t="s">
        <v>122</v>
      </c>
      <c r="B14481">
        <v>2044</v>
      </c>
      <c r="C14481" t="s">
        <v>155</v>
      </c>
      <c r="D14481" t="s">
        <v>1066</v>
      </c>
      <c r="E14481" t="s">
        <v>170</v>
      </c>
      <c r="F14481" t="s">
        <v>159</v>
      </c>
      <c r="G14481" t="s">
        <v>158</v>
      </c>
      <c r="H14481" t="s">
        <v>136</v>
      </c>
      <c r="I14481">
        <v>0</v>
      </c>
      <c r="P14481">
        <v>0.39012147434412198</v>
      </c>
      <c r="Q14481">
        <v>0</v>
      </c>
    </row>
    <row r="14482" spans="1:17">
      <c r="A14482" t="s">
        <v>122</v>
      </c>
      <c r="B14482">
        <v>2044</v>
      </c>
      <c r="C14482" t="s">
        <v>155</v>
      </c>
      <c r="D14482" t="s">
        <v>1066</v>
      </c>
      <c r="E14482" t="s">
        <v>170</v>
      </c>
      <c r="F14482" t="s">
        <v>126</v>
      </c>
      <c r="G14482" t="s">
        <v>158</v>
      </c>
      <c r="H14482" t="s">
        <v>132</v>
      </c>
      <c r="I14482">
        <v>0</v>
      </c>
      <c r="P14482">
        <v>0.39012147434412198</v>
      </c>
      <c r="Q14482">
        <v>0</v>
      </c>
    </row>
    <row r="14483" spans="1:17">
      <c r="A14483" t="s">
        <v>122</v>
      </c>
      <c r="B14483">
        <v>2044</v>
      </c>
      <c r="C14483" t="s">
        <v>155</v>
      </c>
      <c r="D14483" t="s">
        <v>1066</v>
      </c>
      <c r="E14483" t="s">
        <v>170</v>
      </c>
      <c r="F14483" t="s">
        <v>126</v>
      </c>
      <c r="G14483" t="s">
        <v>158</v>
      </c>
      <c r="H14483" t="s">
        <v>135</v>
      </c>
      <c r="I14483">
        <v>0</v>
      </c>
      <c r="P14483">
        <v>0.39012147434412198</v>
      </c>
      <c r="Q14483">
        <v>0</v>
      </c>
    </row>
    <row r="14484" spans="1:17">
      <c r="A14484" t="s">
        <v>122</v>
      </c>
      <c r="B14484">
        <v>2044</v>
      </c>
      <c r="C14484" t="s">
        <v>155</v>
      </c>
      <c r="D14484" t="s">
        <v>1066</v>
      </c>
      <c r="E14484" t="s">
        <v>170</v>
      </c>
      <c r="F14484" t="s">
        <v>126</v>
      </c>
      <c r="G14484" t="s">
        <v>158</v>
      </c>
      <c r="H14484" t="s">
        <v>136</v>
      </c>
      <c r="I14484">
        <v>0</v>
      </c>
      <c r="P14484">
        <v>0.39012147434412198</v>
      </c>
      <c r="Q14484">
        <v>0</v>
      </c>
    </row>
    <row r="14485" spans="1:17">
      <c r="A14485" t="s">
        <v>122</v>
      </c>
      <c r="B14485">
        <v>2044</v>
      </c>
      <c r="C14485" t="s">
        <v>155</v>
      </c>
      <c r="D14485" t="s">
        <v>1066</v>
      </c>
      <c r="E14485" t="s">
        <v>170</v>
      </c>
      <c r="F14485" t="s">
        <v>165</v>
      </c>
      <c r="G14485" t="s">
        <v>158</v>
      </c>
      <c r="H14485" t="s">
        <v>132</v>
      </c>
      <c r="I14485">
        <v>0</v>
      </c>
      <c r="P14485">
        <v>0.39012147434412198</v>
      </c>
      <c r="Q14485">
        <v>0</v>
      </c>
    </row>
    <row r="14486" spans="1:17">
      <c r="A14486" t="s">
        <v>122</v>
      </c>
      <c r="B14486">
        <v>2044</v>
      </c>
      <c r="C14486" t="s">
        <v>155</v>
      </c>
      <c r="D14486" t="s">
        <v>1066</v>
      </c>
      <c r="E14486" t="s">
        <v>170</v>
      </c>
      <c r="F14486" t="s">
        <v>165</v>
      </c>
      <c r="G14486" t="s">
        <v>158</v>
      </c>
      <c r="H14486" t="s">
        <v>135</v>
      </c>
      <c r="I14486">
        <v>0</v>
      </c>
      <c r="P14486">
        <v>0.39012147434412198</v>
      </c>
      <c r="Q14486">
        <v>0</v>
      </c>
    </row>
    <row r="14487" spans="1:17">
      <c r="A14487" t="s">
        <v>122</v>
      </c>
      <c r="B14487">
        <v>2044</v>
      </c>
      <c r="C14487" t="s">
        <v>155</v>
      </c>
      <c r="D14487" t="s">
        <v>1066</v>
      </c>
      <c r="E14487" t="s">
        <v>170</v>
      </c>
      <c r="F14487" t="s">
        <v>165</v>
      </c>
      <c r="G14487" t="s">
        <v>158</v>
      </c>
      <c r="H14487" t="s">
        <v>136</v>
      </c>
      <c r="I14487">
        <v>0</v>
      </c>
      <c r="P14487">
        <v>0.39012147434412198</v>
      </c>
      <c r="Q14487">
        <v>0</v>
      </c>
    </row>
    <row r="14488" spans="1:17">
      <c r="A14488" t="s">
        <v>122</v>
      </c>
      <c r="B14488">
        <v>2044</v>
      </c>
      <c r="C14488" t="s">
        <v>155</v>
      </c>
      <c r="D14488" t="s">
        <v>1066</v>
      </c>
      <c r="E14488" t="s">
        <v>170</v>
      </c>
      <c r="F14488" t="s">
        <v>166</v>
      </c>
      <c r="G14488" t="s">
        <v>158</v>
      </c>
      <c r="H14488" t="s">
        <v>132</v>
      </c>
      <c r="I14488">
        <v>0</v>
      </c>
      <c r="P14488">
        <v>0.39012147434412198</v>
      </c>
      <c r="Q14488">
        <v>0</v>
      </c>
    </row>
    <row r="14489" spans="1:17">
      <c r="A14489" t="s">
        <v>122</v>
      </c>
      <c r="B14489">
        <v>2044</v>
      </c>
      <c r="C14489" t="s">
        <v>155</v>
      </c>
      <c r="D14489" t="s">
        <v>1066</v>
      </c>
      <c r="E14489" t="s">
        <v>170</v>
      </c>
      <c r="F14489" t="s">
        <v>166</v>
      </c>
      <c r="G14489" t="s">
        <v>158</v>
      </c>
      <c r="H14489" t="s">
        <v>135</v>
      </c>
      <c r="I14489">
        <v>0</v>
      </c>
      <c r="P14489">
        <v>0.39012147434412198</v>
      </c>
      <c r="Q14489">
        <v>0</v>
      </c>
    </row>
    <row r="14490" spans="1:17">
      <c r="A14490" t="s">
        <v>122</v>
      </c>
      <c r="B14490">
        <v>2044</v>
      </c>
      <c r="C14490" t="s">
        <v>155</v>
      </c>
      <c r="D14490" t="s">
        <v>1066</v>
      </c>
      <c r="E14490" t="s">
        <v>170</v>
      </c>
      <c r="F14490" t="s">
        <v>166</v>
      </c>
      <c r="G14490" t="s">
        <v>158</v>
      </c>
      <c r="H14490" t="s">
        <v>136</v>
      </c>
      <c r="I14490">
        <v>0</v>
      </c>
      <c r="P14490">
        <v>0.39012147434412198</v>
      </c>
      <c r="Q14490">
        <v>0</v>
      </c>
    </row>
    <row r="14491" spans="1:17">
      <c r="A14491" t="s">
        <v>122</v>
      </c>
      <c r="B14491">
        <v>2044</v>
      </c>
      <c r="C14491" t="s">
        <v>155</v>
      </c>
      <c r="D14491" t="s">
        <v>1066</v>
      </c>
      <c r="E14491" t="s">
        <v>170</v>
      </c>
      <c r="F14491" t="s">
        <v>160</v>
      </c>
      <c r="G14491" t="s">
        <v>158</v>
      </c>
      <c r="H14491" t="s">
        <v>132</v>
      </c>
      <c r="I14491">
        <v>0</v>
      </c>
      <c r="P14491">
        <v>0.39012147434412198</v>
      </c>
      <c r="Q14491">
        <v>0</v>
      </c>
    </row>
    <row r="14492" spans="1:17">
      <c r="A14492" t="s">
        <v>122</v>
      </c>
      <c r="B14492">
        <v>2044</v>
      </c>
      <c r="C14492" t="s">
        <v>155</v>
      </c>
      <c r="D14492" t="s">
        <v>1066</v>
      </c>
      <c r="E14492" t="s">
        <v>170</v>
      </c>
      <c r="F14492" t="s">
        <v>160</v>
      </c>
      <c r="G14492" t="s">
        <v>158</v>
      </c>
      <c r="H14492" t="s">
        <v>135</v>
      </c>
      <c r="I14492">
        <v>0</v>
      </c>
      <c r="P14492">
        <v>0.39012147434412198</v>
      </c>
      <c r="Q14492">
        <v>0</v>
      </c>
    </row>
    <row r="14493" spans="1:17">
      <c r="A14493" t="s">
        <v>122</v>
      </c>
      <c r="B14493">
        <v>2044</v>
      </c>
      <c r="C14493" t="s">
        <v>155</v>
      </c>
      <c r="D14493" t="s">
        <v>1066</v>
      </c>
      <c r="E14493" t="s">
        <v>170</v>
      </c>
      <c r="F14493" t="s">
        <v>160</v>
      </c>
      <c r="G14493" t="s">
        <v>158</v>
      </c>
      <c r="H14493" t="s">
        <v>136</v>
      </c>
      <c r="I14493">
        <v>0</v>
      </c>
      <c r="P14493">
        <v>0.39012147434412198</v>
      </c>
      <c r="Q14493">
        <v>0</v>
      </c>
    </row>
    <row r="14494" spans="1:17">
      <c r="A14494" t="s">
        <v>122</v>
      </c>
      <c r="B14494">
        <v>2044</v>
      </c>
      <c r="C14494" t="s">
        <v>138</v>
      </c>
      <c r="D14494" t="s">
        <v>1064</v>
      </c>
      <c r="E14494" t="s">
        <v>170</v>
      </c>
      <c r="F14494" t="s">
        <v>164</v>
      </c>
      <c r="G14494" t="s">
        <v>1065</v>
      </c>
      <c r="H14494" t="s">
        <v>132</v>
      </c>
      <c r="I14494">
        <v>0</v>
      </c>
      <c r="P14494">
        <v>0.39012147434412198</v>
      </c>
      <c r="Q14494">
        <v>0</v>
      </c>
    </row>
    <row r="14495" spans="1:17">
      <c r="A14495" t="s">
        <v>122</v>
      </c>
      <c r="B14495">
        <v>2044</v>
      </c>
      <c r="C14495" t="s">
        <v>138</v>
      </c>
      <c r="D14495" t="s">
        <v>1064</v>
      </c>
      <c r="E14495" t="s">
        <v>170</v>
      </c>
      <c r="F14495" t="s">
        <v>164</v>
      </c>
      <c r="G14495" t="s">
        <v>1065</v>
      </c>
      <c r="H14495" t="s">
        <v>135</v>
      </c>
      <c r="I14495">
        <v>0</v>
      </c>
      <c r="P14495">
        <v>0.39012147434412198</v>
      </c>
      <c r="Q14495">
        <v>0</v>
      </c>
    </row>
    <row r="14496" spans="1:17">
      <c r="A14496" t="s">
        <v>122</v>
      </c>
      <c r="B14496">
        <v>2044</v>
      </c>
      <c r="C14496" t="s">
        <v>138</v>
      </c>
      <c r="D14496" t="s">
        <v>1064</v>
      </c>
      <c r="E14496" t="s">
        <v>170</v>
      </c>
      <c r="F14496" t="s">
        <v>164</v>
      </c>
      <c r="G14496" t="s">
        <v>1065</v>
      </c>
      <c r="H14496" t="s">
        <v>136</v>
      </c>
      <c r="I14496">
        <v>0</v>
      </c>
      <c r="P14496">
        <v>0.39012147434412198</v>
      </c>
      <c r="Q14496">
        <v>0</v>
      </c>
    </row>
    <row r="14497" spans="1:17">
      <c r="A14497" t="s">
        <v>122</v>
      </c>
      <c r="B14497">
        <v>2044</v>
      </c>
      <c r="C14497" t="s">
        <v>138</v>
      </c>
      <c r="D14497" t="s">
        <v>1064</v>
      </c>
      <c r="E14497" t="s">
        <v>170</v>
      </c>
      <c r="F14497" t="s">
        <v>159</v>
      </c>
      <c r="G14497" t="s">
        <v>1065</v>
      </c>
      <c r="H14497" t="s">
        <v>132</v>
      </c>
      <c r="I14497">
        <v>0</v>
      </c>
      <c r="P14497">
        <v>0.39012147434412198</v>
      </c>
      <c r="Q14497">
        <v>0</v>
      </c>
    </row>
    <row r="14498" spans="1:17">
      <c r="A14498" t="s">
        <v>122</v>
      </c>
      <c r="B14498">
        <v>2044</v>
      </c>
      <c r="C14498" t="s">
        <v>138</v>
      </c>
      <c r="D14498" t="s">
        <v>1064</v>
      </c>
      <c r="E14498" t="s">
        <v>170</v>
      </c>
      <c r="F14498" t="s">
        <v>159</v>
      </c>
      <c r="G14498" t="s">
        <v>1065</v>
      </c>
      <c r="H14498" t="s">
        <v>135</v>
      </c>
      <c r="I14498">
        <v>0</v>
      </c>
      <c r="P14498">
        <v>0.39012147434412198</v>
      </c>
      <c r="Q14498">
        <v>0</v>
      </c>
    </row>
    <row r="14499" spans="1:17">
      <c r="A14499" t="s">
        <v>122</v>
      </c>
      <c r="B14499">
        <v>2044</v>
      </c>
      <c r="C14499" t="s">
        <v>138</v>
      </c>
      <c r="D14499" t="s">
        <v>1064</v>
      </c>
      <c r="E14499" t="s">
        <v>170</v>
      </c>
      <c r="F14499" t="s">
        <v>159</v>
      </c>
      <c r="G14499" t="s">
        <v>1065</v>
      </c>
      <c r="H14499" t="s">
        <v>136</v>
      </c>
      <c r="I14499">
        <v>0</v>
      </c>
      <c r="P14499">
        <v>0.39012147434412198</v>
      </c>
      <c r="Q14499">
        <v>0</v>
      </c>
    </row>
    <row r="14500" spans="1:17">
      <c r="A14500" t="s">
        <v>122</v>
      </c>
      <c r="B14500">
        <v>2044</v>
      </c>
      <c r="C14500" t="s">
        <v>138</v>
      </c>
      <c r="D14500" t="s">
        <v>1064</v>
      </c>
      <c r="E14500" t="s">
        <v>170</v>
      </c>
      <c r="F14500" t="s">
        <v>126</v>
      </c>
      <c r="G14500" t="s">
        <v>1065</v>
      </c>
      <c r="H14500" t="s">
        <v>132</v>
      </c>
      <c r="I14500">
        <v>0</v>
      </c>
      <c r="P14500">
        <v>0.39012147434412198</v>
      </c>
      <c r="Q14500">
        <v>0</v>
      </c>
    </row>
    <row r="14501" spans="1:17">
      <c r="A14501" t="s">
        <v>122</v>
      </c>
      <c r="B14501">
        <v>2044</v>
      </c>
      <c r="C14501" t="s">
        <v>138</v>
      </c>
      <c r="D14501" t="s">
        <v>1064</v>
      </c>
      <c r="E14501" t="s">
        <v>170</v>
      </c>
      <c r="F14501" t="s">
        <v>126</v>
      </c>
      <c r="G14501" t="s">
        <v>1065</v>
      </c>
      <c r="H14501" t="s">
        <v>135</v>
      </c>
      <c r="I14501">
        <v>0</v>
      </c>
      <c r="P14501">
        <v>0.39012147434412198</v>
      </c>
      <c r="Q14501">
        <v>0</v>
      </c>
    </row>
    <row r="14502" spans="1:17">
      <c r="A14502" t="s">
        <v>122</v>
      </c>
      <c r="B14502">
        <v>2044</v>
      </c>
      <c r="C14502" t="s">
        <v>138</v>
      </c>
      <c r="D14502" t="s">
        <v>1064</v>
      </c>
      <c r="E14502" t="s">
        <v>170</v>
      </c>
      <c r="F14502" t="s">
        <v>126</v>
      </c>
      <c r="G14502" t="s">
        <v>1065</v>
      </c>
      <c r="H14502" t="s">
        <v>136</v>
      </c>
      <c r="I14502">
        <v>0</v>
      </c>
      <c r="P14502">
        <v>0.39012147434412198</v>
      </c>
      <c r="Q14502">
        <v>0</v>
      </c>
    </row>
    <row r="14503" spans="1:17">
      <c r="A14503" t="s">
        <v>122</v>
      </c>
      <c r="B14503">
        <v>2044</v>
      </c>
      <c r="C14503" t="s">
        <v>138</v>
      </c>
      <c r="D14503" t="s">
        <v>1064</v>
      </c>
      <c r="E14503" t="s">
        <v>170</v>
      </c>
      <c r="F14503" t="s">
        <v>165</v>
      </c>
      <c r="G14503" t="s">
        <v>1065</v>
      </c>
      <c r="H14503" t="s">
        <v>132</v>
      </c>
      <c r="I14503">
        <v>0</v>
      </c>
      <c r="P14503">
        <v>0.39012147434412198</v>
      </c>
      <c r="Q14503">
        <v>0</v>
      </c>
    </row>
    <row r="14504" spans="1:17">
      <c r="A14504" t="s">
        <v>122</v>
      </c>
      <c r="B14504">
        <v>2044</v>
      </c>
      <c r="C14504" t="s">
        <v>138</v>
      </c>
      <c r="D14504" t="s">
        <v>1064</v>
      </c>
      <c r="E14504" t="s">
        <v>170</v>
      </c>
      <c r="F14504" t="s">
        <v>165</v>
      </c>
      <c r="G14504" t="s">
        <v>1065</v>
      </c>
      <c r="H14504" t="s">
        <v>135</v>
      </c>
      <c r="I14504">
        <v>0</v>
      </c>
      <c r="P14504">
        <v>0.39012147434412198</v>
      </c>
      <c r="Q14504">
        <v>0</v>
      </c>
    </row>
    <row r="14505" spans="1:17">
      <c r="A14505" t="s">
        <v>122</v>
      </c>
      <c r="B14505">
        <v>2044</v>
      </c>
      <c r="C14505" t="s">
        <v>138</v>
      </c>
      <c r="D14505" t="s">
        <v>1064</v>
      </c>
      <c r="E14505" t="s">
        <v>170</v>
      </c>
      <c r="F14505" t="s">
        <v>165</v>
      </c>
      <c r="G14505" t="s">
        <v>1065</v>
      </c>
      <c r="H14505" t="s">
        <v>136</v>
      </c>
      <c r="I14505">
        <v>0</v>
      </c>
      <c r="P14505">
        <v>0.39012147434412198</v>
      </c>
      <c r="Q14505">
        <v>0</v>
      </c>
    </row>
    <row r="14506" spans="1:17">
      <c r="A14506" t="s">
        <v>122</v>
      </c>
      <c r="B14506">
        <v>2044</v>
      </c>
      <c r="C14506" t="s">
        <v>138</v>
      </c>
      <c r="D14506" t="s">
        <v>1064</v>
      </c>
      <c r="E14506" t="s">
        <v>170</v>
      </c>
      <c r="F14506" t="s">
        <v>166</v>
      </c>
      <c r="G14506" t="s">
        <v>1065</v>
      </c>
      <c r="H14506" t="s">
        <v>132</v>
      </c>
      <c r="I14506">
        <v>0</v>
      </c>
      <c r="P14506">
        <v>0.39012147434412198</v>
      </c>
      <c r="Q14506">
        <v>0</v>
      </c>
    </row>
    <row r="14507" spans="1:17">
      <c r="A14507" t="s">
        <v>122</v>
      </c>
      <c r="B14507">
        <v>2044</v>
      </c>
      <c r="C14507" t="s">
        <v>138</v>
      </c>
      <c r="D14507" t="s">
        <v>1064</v>
      </c>
      <c r="E14507" t="s">
        <v>170</v>
      </c>
      <c r="F14507" t="s">
        <v>166</v>
      </c>
      <c r="G14507" t="s">
        <v>1065</v>
      </c>
      <c r="H14507" t="s">
        <v>135</v>
      </c>
      <c r="I14507">
        <v>0</v>
      </c>
      <c r="P14507">
        <v>0.39012147434412198</v>
      </c>
      <c r="Q14507">
        <v>0</v>
      </c>
    </row>
    <row r="14508" spans="1:17">
      <c r="A14508" t="s">
        <v>122</v>
      </c>
      <c r="B14508">
        <v>2044</v>
      </c>
      <c r="C14508" t="s">
        <v>138</v>
      </c>
      <c r="D14508" t="s">
        <v>1064</v>
      </c>
      <c r="E14508" t="s">
        <v>170</v>
      </c>
      <c r="F14508" t="s">
        <v>166</v>
      </c>
      <c r="G14508" t="s">
        <v>1065</v>
      </c>
      <c r="H14508" t="s">
        <v>136</v>
      </c>
      <c r="I14508">
        <v>0</v>
      </c>
      <c r="P14508">
        <v>0.39012147434412198</v>
      </c>
      <c r="Q14508">
        <v>0</v>
      </c>
    </row>
    <row r="14509" spans="1:17">
      <c r="A14509" t="s">
        <v>122</v>
      </c>
      <c r="B14509">
        <v>2044</v>
      </c>
      <c r="C14509" t="s">
        <v>138</v>
      </c>
      <c r="D14509" t="s">
        <v>1064</v>
      </c>
      <c r="E14509" t="s">
        <v>170</v>
      </c>
      <c r="F14509" t="s">
        <v>160</v>
      </c>
      <c r="G14509" t="s">
        <v>1065</v>
      </c>
      <c r="H14509" t="s">
        <v>132</v>
      </c>
      <c r="I14509">
        <v>0</v>
      </c>
      <c r="P14509">
        <v>0.39012147434412198</v>
      </c>
      <c r="Q14509">
        <v>0</v>
      </c>
    </row>
    <row r="14510" spans="1:17">
      <c r="A14510" t="s">
        <v>122</v>
      </c>
      <c r="B14510">
        <v>2044</v>
      </c>
      <c r="C14510" t="s">
        <v>138</v>
      </c>
      <c r="D14510" t="s">
        <v>1064</v>
      </c>
      <c r="E14510" t="s">
        <v>170</v>
      </c>
      <c r="F14510" t="s">
        <v>160</v>
      </c>
      <c r="G14510" t="s">
        <v>1065</v>
      </c>
      <c r="H14510" t="s">
        <v>135</v>
      </c>
      <c r="I14510">
        <v>0</v>
      </c>
      <c r="P14510">
        <v>0.39012147434412198</v>
      </c>
      <c r="Q14510">
        <v>0</v>
      </c>
    </row>
    <row r="14511" spans="1:17">
      <c r="A14511" t="s">
        <v>122</v>
      </c>
      <c r="B14511">
        <v>2044</v>
      </c>
      <c r="C14511" t="s">
        <v>138</v>
      </c>
      <c r="D14511" t="s">
        <v>1064</v>
      </c>
      <c r="E14511" t="s">
        <v>170</v>
      </c>
      <c r="F14511" t="s">
        <v>160</v>
      </c>
      <c r="G14511" t="s">
        <v>1065</v>
      </c>
      <c r="H14511" t="s">
        <v>136</v>
      </c>
      <c r="I14511">
        <v>0</v>
      </c>
      <c r="P14511">
        <v>0.39012147434412198</v>
      </c>
      <c r="Q14511">
        <v>0</v>
      </c>
    </row>
    <row r="14512" spans="1:17">
      <c r="A14512" t="s">
        <v>122</v>
      </c>
      <c r="B14512">
        <v>2044</v>
      </c>
      <c r="C14512" t="s">
        <v>21</v>
      </c>
      <c r="D14512" t="s">
        <v>1067</v>
      </c>
      <c r="E14512" t="s">
        <v>167</v>
      </c>
      <c r="F14512" t="s">
        <v>164</v>
      </c>
      <c r="G14512" t="s">
        <v>1068</v>
      </c>
      <c r="H14512" t="s">
        <v>132</v>
      </c>
      <c r="I14512">
        <v>0</v>
      </c>
      <c r="P14512">
        <v>0.39012147434412198</v>
      </c>
      <c r="Q14512">
        <v>0</v>
      </c>
    </row>
    <row r="14513" spans="1:17">
      <c r="A14513" t="s">
        <v>122</v>
      </c>
      <c r="B14513">
        <v>2044</v>
      </c>
      <c r="C14513" t="s">
        <v>21</v>
      </c>
      <c r="D14513" t="s">
        <v>1067</v>
      </c>
      <c r="E14513" t="s">
        <v>167</v>
      </c>
      <c r="F14513" t="s">
        <v>164</v>
      </c>
      <c r="G14513" t="s">
        <v>1068</v>
      </c>
      <c r="H14513" t="s">
        <v>135</v>
      </c>
      <c r="I14513">
        <v>0</v>
      </c>
      <c r="P14513">
        <v>0.39012147434412198</v>
      </c>
      <c r="Q14513">
        <v>0</v>
      </c>
    </row>
    <row r="14514" spans="1:17">
      <c r="A14514" t="s">
        <v>122</v>
      </c>
      <c r="B14514">
        <v>2044</v>
      </c>
      <c r="C14514" t="s">
        <v>21</v>
      </c>
      <c r="D14514" t="s">
        <v>1067</v>
      </c>
      <c r="E14514" t="s">
        <v>167</v>
      </c>
      <c r="F14514" t="s">
        <v>164</v>
      </c>
      <c r="G14514" t="s">
        <v>1068</v>
      </c>
      <c r="H14514" t="s">
        <v>136</v>
      </c>
      <c r="I14514">
        <v>0</v>
      </c>
      <c r="P14514">
        <v>0.39012147434412198</v>
      </c>
      <c r="Q14514">
        <v>0</v>
      </c>
    </row>
    <row r="14515" spans="1:17">
      <c r="A14515" t="s">
        <v>122</v>
      </c>
      <c r="B14515">
        <v>2044</v>
      </c>
      <c r="C14515" t="s">
        <v>21</v>
      </c>
      <c r="D14515" t="s">
        <v>1067</v>
      </c>
      <c r="E14515" t="s">
        <v>167</v>
      </c>
      <c r="F14515" t="s">
        <v>159</v>
      </c>
      <c r="G14515" t="s">
        <v>1068</v>
      </c>
      <c r="H14515" t="s">
        <v>132</v>
      </c>
      <c r="I14515">
        <v>0</v>
      </c>
      <c r="P14515">
        <v>0.39012147434412198</v>
      </c>
      <c r="Q14515">
        <v>0</v>
      </c>
    </row>
    <row r="14516" spans="1:17">
      <c r="A14516" t="s">
        <v>122</v>
      </c>
      <c r="B14516">
        <v>2044</v>
      </c>
      <c r="C14516" t="s">
        <v>21</v>
      </c>
      <c r="D14516" t="s">
        <v>1067</v>
      </c>
      <c r="E14516" t="s">
        <v>167</v>
      </c>
      <c r="F14516" t="s">
        <v>159</v>
      </c>
      <c r="G14516" t="s">
        <v>1068</v>
      </c>
      <c r="H14516" t="s">
        <v>135</v>
      </c>
      <c r="I14516">
        <v>0</v>
      </c>
      <c r="P14516">
        <v>0.39012147434412198</v>
      </c>
      <c r="Q14516">
        <v>0</v>
      </c>
    </row>
    <row r="14517" spans="1:17">
      <c r="A14517" t="s">
        <v>122</v>
      </c>
      <c r="B14517">
        <v>2044</v>
      </c>
      <c r="C14517" t="s">
        <v>21</v>
      </c>
      <c r="D14517" t="s">
        <v>1067</v>
      </c>
      <c r="E14517" t="s">
        <v>167</v>
      </c>
      <c r="F14517" t="s">
        <v>159</v>
      </c>
      <c r="G14517" t="s">
        <v>1068</v>
      </c>
      <c r="H14517" t="s">
        <v>136</v>
      </c>
      <c r="I14517">
        <v>0</v>
      </c>
      <c r="P14517">
        <v>0.39012147434412198</v>
      </c>
      <c r="Q14517">
        <v>0</v>
      </c>
    </row>
    <row r="14518" spans="1:17">
      <c r="A14518" t="s">
        <v>122</v>
      </c>
      <c r="B14518">
        <v>2044</v>
      </c>
      <c r="C14518" t="s">
        <v>21</v>
      </c>
      <c r="D14518" t="s">
        <v>1067</v>
      </c>
      <c r="E14518" t="s">
        <v>167</v>
      </c>
      <c r="F14518" t="s">
        <v>126</v>
      </c>
      <c r="G14518" t="s">
        <v>1068</v>
      </c>
      <c r="H14518" t="s">
        <v>132</v>
      </c>
      <c r="I14518">
        <v>0</v>
      </c>
      <c r="P14518">
        <v>0.39012147434412198</v>
      </c>
      <c r="Q14518">
        <v>0</v>
      </c>
    </row>
    <row r="14519" spans="1:17">
      <c r="A14519" t="s">
        <v>122</v>
      </c>
      <c r="B14519">
        <v>2044</v>
      </c>
      <c r="C14519" t="s">
        <v>21</v>
      </c>
      <c r="D14519" t="s">
        <v>1067</v>
      </c>
      <c r="E14519" t="s">
        <v>167</v>
      </c>
      <c r="F14519" t="s">
        <v>126</v>
      </c>
      <c r="G14519" t="s">
        <v>1068</v>
      </c>
      <c r="H14519" t="s">
        <v>135</v>
      </c>
      <c r="I14519">
        <v>0</v>
      </c>
      <c r="P14519">
        <v>0.39012147434412198</v>
      </c>
      <c r="Q14519">
        <v>0</v>
      </c>
    </row>
    <row r="14520" spans="1:17">
      <c r="A14520" t="s">
        <v>122</v>
      </c>
      <c r="B14520">
        <v>2044</v>
      </c>
      <c r="C14520" t="s">
        <v>21</v>
      </c>
      <c r="D14520" t="s">
        <v>1067</v>
      </c>
      <c r="E14520" t="s">
        <v>167</v>
      </c>
      <c r="F14520" t="s">
        <v>126</v>
      </c>
      <c r="G14520" t="s">
        <v>1068</v>
      </c>
      <c r="H14520" t="s">
        <v>136</v>
      </c>
      <c r="I14520">
        <v>0</v>
      </c>
      <c r="P14520">
        <v>0.39012147434412198</v>
      </c>
      <c r="Q14520">
        <v>0</v>
      </c>
    </row>
    <row r="14521" spans="1:17">
      <c r="A14521" t="s">
        <v>122</v>
      </c>
      <c r="B14521">
        <v>2044</v>
      </c>
      <c r="C14521" t="s">
        <v>21</v>
      </c>
      <c r="D14521" t="s">
        <v>1067</v>
      </c>
      <c r="E14521" t="s">
        <v>167</v>
      </c>
      <c r="F14521" t="s">
        <v>165</v>
      </c>
      <c r="G14521" t="s">
        <v>1068</v>
      </c>
      <c r="H14521" t="s">
        <v>132</v>
      </c>
      <c r="I14521">
        <v>0</v>
      </c>
      <c r="P14521">
        <v>0.39012147434412198</v>
      </c>
      <c r="Q14521">
        <v>0</v>
      </c>
    </row>
    <row r="14522" spans="1:17">
      <c r="A14522" t="s">
        <v>122</v>
      </c>
      <c r="B14522">
        <v>2044</v>
      </c>
      <c r="C14522" t="s">
        <v>21</v>
      </c>
      <c r="D14522" t="s">
        <v>1067</v>
      </c>
      <c r="E14522" t="s">
        <v>167</v>
      </c>
      <c r="F14522" t="s">
        <v>165</v>
      </c>
      <c r="G14522" t="s">
        <v>1068</v>
      </c>
      <c r="H14522" t="s">
        <v>135</v>
      </c>
      <c r="I14522">
        <v>0</v>
      </c>
      <c r="P14522">
        <v>0.39012147434412198</v>
      </c>
      <c r="Q14522">
        <v>0</v>
      </c>
    </row>
    <row r="14523" spans="1:17">
      <c r="A14523" t="s">
        <v>122</v>
      </c>
      <c r="B14523">
        <v>2044</v>
      </c>
      <c r="C14523" t="s">
        <v>21</v>
      </c>
      <c r="D14523" t="s">
        <v>1067</v>
      </c>
      <c r="E14523" t="s">
        <v>167</v>
      </c>
      <c r="F14523" t="s">
        <v>165</v>
      </c>
      <c r="G14523" t="s">
        <v>1068</v>
      </c>
      <c r="H14523" t="s">
        <v>136</v>
      </c>
      <c r="I14523">
        <v>0</v>
      </c>
      <c r="P14523">
        <v>0.39012147434412198</v>
      </c>
      <c r="Q14523">
        <v>0</v>
      </c>
    </row>
    <row r="14524" spans="1:17">
      <c r="A14524" t="s">
        <v>122</v>
      </c>
      <c r="B14524">
        <v>2044</v>
      </c>
      <c r="C14524" t="s">
        <v>21</v>
      </c>
      <c r="D14524" t="s">
        <v>1067</v>
      </c>
      <c r="E14524" t="s">
        <v>167</v>
      </c>
      <c r="F14524" t="s">
        <v>166</v>
      </c>
      <c r="G14524" t="s">
        <v>1068</v>
      </c>
      <c r="H14524" t="s">
        <v>132</v>
      </c>
      <c r="I14524">
        <v>0</v>
      </c>
      <c r="P14524">
        <v>0.39012147434412198</v>
      </c>
      <c r="Q14524">
        <v>0</v>
      </c>
    </row>
    <row r="14525" spans="1:17">
      <c r="A14525" t="s">
        <v>122</v>
      </c>
      <c r="B14525">
        <v>2044</v>
      </c>
      <c r="C14525" t="s">
        <v>21</v>
      </c>
      <c r="D14525" t="s">
        <v>1067</v>
      </c>
      <c r="E14525" t="s">
        <v>167</v>
      </c>
      <c r="F14525" t="s">
        <v>166</v>
      </c>
      <c r="G14525" t="s">
        <v>1068</v>
      </c>
      <c r="H14525" t="s">
        <v>135</v>
      </c>
      <c r="I14525">
        <v>0</v>
      </c>
      <c r="P14525">
        <v>0.39012147434412198</v>
      </c>
      <c r="Q14525">
        <v>0</v>
      </c>
    </row>
    <row r="14526" spans="1:17">
      <c r="A14526" t="s">
        <v>122</v>
      </c>
      <c r="B14526">
        <v>2044</v>
      </c>
      <c r="C14526" t="s">
        <v>21</v>
      </c>
      <c r="D14526" t="s">
        <v>1067</v>
      </c>
      <c r="E14526" t="s">
        <v>167</v>
      </c>
      <c r="F14526" t="s">
        <v>166</v>
      </c>
      <c r="G14526" t="s">
        <v>1068</v>
      </c>
      <c r="H14526" t="s">
        <v>136</v>
      </c>
      <c r="I14526">
        <v>0</v>
      </c>
      <c r="P14526">
        <v>0.39012147434412198</v>
      </c>
      <c r="Q14526">
        <v>0</v>
      </c>
    </row>
    <row r="14527" spans="1:17">
      <c r="A14527" t="s">
        <v>122</v>
      </c>
      <c r="B14527">
        <v>2044</v>
      </c>
      <c r="C14527" t="s">
        <v>21</v>
      </c>
      <c r="D14527" t="s">
        <v>1067</v>
      </c>
      <c r="E14527" t="s">
        <v>167</v>
      </c>
      <c r="F14527" t="s">
        <v>160</v>
      </c>
      <c r="G14527" t="s">
        <v>1068</v>
      </c>
      <c r="H14527" t="s">
        <v>132</v>
      </c>
      <c r="I14527">
        <v>0</v>
      </c>
      <c r="P14527">
        <v>0.39012147434412198</v>
      </c>
      <c r="Q14527">
        <v>0</v>
      </c>
    </row>
    <row r="14528" spans="1:17">
      <c r="A14528" t="s">
        <v>122</v>
      </c>
      <c r="B14528">
        <v>2044</v>
      </c>
      <c r="C14528" t="s">
        <v>21</v>
      </c>
      <c r="D14528" t="s">
        <v>1067</v>
      </c>
      <c r="E14528" t="s">
        <v>167</v>
      </c>
      <c r="F14528" t="s">
        <v>160</v>
      </c>
      <c r="G14528" t="s">
        <v>1068</v>
      </c>
      <c r="H14528" t="s">
        <v>135</v>
      </c>
      <c r="I14528">
        <v>0</v>
      </c>
      <c r="P14528">
        <v>0.39012147434412198</v>
      </c>
      <c r="Q14528">
        <v>0</v>
      </c>
    </row>
    <row r="14529" spans="1:17">
      <c r="A14529" t="s">
        <v>122</v>
      </c>
      <c r="B14529">
        <v>2044</v>
      </c>
      <c r="C14529" t="s">
        <v>21</v>
      </c>
      <c r="D14529" t="s">
        <v>1067</v>
      </c>
      <c r="E14529" t="s">
        <v>167</v>
      </c>
      <c r="F14529" t="s">
        <v>160</v>
      </c>
      <c r="G14529" t="s">
        <v>1068</v>
      </c>
      <c r="H14529" t="s">
        <v>136</v>
      </c>
      <c r="I14529">
        <v>0</v>
      </c>
      <c r="P14529">
        <v>0.39012147434412198</v>
      </c>
      <c r="Q14529">
        <v>0</v>
      </c>
    </row>
    <row r="14530" spans="1:17">
      <c r="A14530" t="s">
        <v>122</v>
      </c>
      <c r="B14530">
        <v>2044</v>
      </c>
      <c r="C14530" t="s">
        <v>22</v>
      </c>
      <c r="D14530" t="s">
        <v>1067</v>
      </c>
      <c r="E14530" t="s">
        <v>167</v>
      </c>
      <c r="F14530" t="s">
        <v>164</v>
      </c>
      <c r="G14530" t="s">
        <v>1068</v>
      </c>
      <c r="H14530" t="s">
        <v>132</v>
      </c>
      <c r="I14530">
        <v>0</v>
      </c>
      <c r="P14530">
        <v>0.39012147434412198</v>
      </c>
      <c r="Q14530">
        <v>0</v>
      </c>
    </row>
    <row r="14531" spans="1:17">
      <c r="A14531" t="s">
        <v>122</v>
      </c>
      <c r="B14531">
        <v>2044</v>
      </c>
      <c r="C14531" t="s">
        <v>22</v>
      </c>
      <c r="D14531" t="s">
        <v>1067</v>
      </c>
      <c r="E14531" t="s">
        <v>167</v>
      </c>
      <c r="F14531" t="s">
        <v>164</v>
      </c>
      <c r="G14531" t="s">
        <v>1068</v>
      </c>
      <c r="H14531" t="s">
        <v>135</v>
      </c>
      <c r="I14531">
        <v>0</v>
      </c>
      <c r="P14531">
        <v>0.39012147434412198</v>
      </c>
      <c r="Q14531">
        <v>0</v>
      </c>
    </row>
    <row r="14532" spans="1:17">
      <c r="A14532" t="s">
        <v>122</v>
      </c>
      <c r="B14532">
        <v>2044</v>
      </c>
      <c r="C14532" t="s">
        <v>22</v>
      </c>
      <c r="D14532" t="s">
        <v>1067</v>
      </c>
      <c r="E14532" t="s">
        <v>167</v>
      </c>
      <c r="F14532" t="s">
        <v>164</v>
      </c>
      <c r="G14532" t="s">
        <v>1068</v>
      </c>
      <c r="H14532" t="s">
        <v>136</v>
      </c>
      <c r="I14532">
        <v>0</v>
      </c>
      <c r="P14532">
        <v>0.39012147434412198</v>
      </c>
      <c r="Q14532">
        <v>0</v>
      </c>
    </row>
    <row r="14533" spans="1:17">
      <c r="A14533" t="s">
        <v>122</v>
      </c>
      <c r="B14533">
        <v>2044</v>
      </c>
      <c r="C14533" t="s">
        <v>22</v>
      </c>
      <c r="D14533" t="s">
        <v>1067</v>
      </c>
      <c r="E14533" t="s">
        <v>167</v>
      </c>
      <c r="F14533" t="s">
        <v>159</v>
      </c>
      <c r="G14533" t="s">
        <v>1068</v>
      </c>
      <c r="H14533" t="s">
        <v>132</v>
      </c>
      <c r="I14533">
        <v>0</v>
      </c>
      <c r="P14533">
        <v>0.39012147434412198</v>
      </c>
      <c r="Q14533">
        <v>0</v>
      </c>
    </row>
    <row r="14534" spans="1:17">
      <c r="A14534" t="s">
        <v>122</v>
      </c>
      <c r="B14534">
        <v>2044</v>
      </c>
      <c r="C14534" t="s">
        <v>22</v>
      </c>
      <c r="D14534" t="s">
        <v>1067</v>
      </c>
      <c r="E14534" t="s">
        <v>167</v>
      </c>
      <c r="F14534" t="s">
        <v>159</v>
      </c>
      <c r="G14534" t="s">
        <v>1068</v>
      </c>
      <c r="H14534" t="s">
        <v>135</v>
      </c>
      <c r="I14534">
        <v>0</v>
      </c>
      <c r="P14534">
        <v>0.39012147434412198</v>
      </c>
      <c r="Q14534">
        <v>0</v>
      </c>
    </row>
    <row r="14535" spans="1:17">
      <c r="A14535" t="s">
        <v>122</v>
      </c>
      <c r="B14535">
        <v>2044</v>
      </c>
      <c r="C14535" t="s">
        <v>22</v>
      </c>
      <c r="D14535" t="s">
        <v>1067</v>
      </c>
      <c r="E14535" t="s">
        <v>167</v>
      </c>
      <c r="F14535" t="s">
        <v>159</v>
      </c>
      <c r="G14535" t="s">
        <v>1068</v>
      </c>
      <c r="H14535" t="s">
        <v>136</v>
      </c>
      <c r="I14535">
        <v>0</v>
      </c>
      <c r="P14535">
        <v>0.39012147434412198</v>
      </c>
      <c r="Q14535">
        <v>0</v>
      </c>
    </row>
    <row r="14536" spans="1:17">
      <c r="A14536" t="s">
        <v>122</v>
      </c>
      <c r="B14536">
        <v>2044</v>
      </c>
      <c r="C14536" t="s">
        <v>22</v>
      </c>
      <c r="D14536" t="s">
        <v>1067</v>
      </c>
      <c r="E14536" t="s">
        <v>167</v>
      </c>
      <c r="F14536" t="s">
        <v>126</v>
      </c>
      <c r="G14536" t="s">
        <v>1068</v>
      </c>
      <c r="H14536" t="s">
        <v>132</v>
      </c>
      <c r="I14536">
        <v>0</v>
      </c>
      <c r="P14536">
        <v>0.39012147434412198</v>
      </c>
      <c r="Q14536">
        <v>0</v>
      </c>
    </row>
    <row r="14537" spans="1:17">
      <c r="A14537" t="s">
        <v>122</v>
      </c>
      <c r="B14537">
        <v>2044</v>
      </c>
      <c r="C14537" t="s">
        <v>22</v>
      </c>
      <c r="D14537" t="s">
        <v>1067</v>
      </c>
      <c r="E14537" t="s">
        <v>167</v>
      </c>
      <c r="F14537" t="s">
        <v>126</v>
      </c>
      <c r="G14537" t="s">
        <v>1068</v>
      </c>
      <c r="H14537" t="s">
        <v>135</v>
      </c>
      <c r="I14537">
        <v>0</v>
      </c>
      <c r="P14537">
        <v>0.39012147434412198</v>
      </c>
      <c r="Q14537">
        <v>0</v>
      </c>
    </row>
    <row r="14538" spans="1:17">
      <c r="A14538" t="s">
        <v>122</v>
      </c>
      <c r="B14538">
        <v>2044</v>
      </c>
      <c r="C14538" t="s">
        <v>22</v>
      </c>
      <c r="D14538" t="s">
        <v>1067</v>
      </c>
      <c r="E14538" t="s">
        <v>167</v>
      </c>
      <c r="F14538" t="s">
        <v>126</v>
      </c>
      <c r="G14538" t="s">
        <v>1068</v>
      </c>
      <c r="H14538" t="s">
        <v>136</v>
      </c>
      <c r="I14538">
        <v>0</v>
      </c>
      <c r="P14538">
        <v>0.39012147434412198</v>
      </c>
      <c r="Q14538">
        <v>0</v>
      </c>
    </row>
    <row r="14539" spans="1:17">
      <c r="A14539" t="s">
        <v>122</v>
      </c>
      <c r="B14539">
        <v>2044</v>
      </c>
      <c r="C14539" t="s">
        <v>22</v>
      </c>
      <c r="D14539" t="s">
        <v>1067</v>
      </c>
      <c r="E14539" t="s">
        <v>167</v>
      </c>
      <c r="F14539" t="s">
        <v>165</v>
      </c>
      <c r="G14539" t="s">
        <v>1068</v>
      </c>
      <c r="H14539" t="s">
        <v>132</v>
      </c>
      <c r="I14539">
        <v>0</v>
      </c>
      <c r="P14539">
        <v>0.39012147434412198</v>
      </c>
      <c r="Q14539">
        <v>0</v>
      </c>
    </row>
    <row r="14540" spans="1:17">
      <c r="A14540" t="s">
        <v>122</v>
      </c>
      <c r="B14540">
        <v>2044</v>
      </c>
      <c r="C14540" t="s">
        <v>22</v>
      </c>
      <c r="D14540" t="s">
        <v>1067</v>
      </c>
      <c r="E14540" t="s">
        <v>167</v>
      </c>
      <c r="F14540" t="s">
        <v>165</v>
      </c>
      <c r="G14540" t="s">
        <v>1068</v>
      </c>
      <c r="H14540" t="s">
        <v>135</v>
      </c>
      <c r="I14540">
        <v>0</v>
      </c>
      <c r="P14540">
        <v>0.39012147434412198</v>
      </c>
      <c r="Q14540">
        <v>0</v>
      </c>
    </row>
    <row r="14541" spans="1:17">
      <c r="A14541" t="s">
        <v>122</v>
      </c>
      <c r="B14541">
        <v>2044</v>
      </c>
      <c r="C14541" t="s">
        <v>22</v>
      </c>
      <c r="D14541" t="s">
        <v>1067</v>
      </c>
      <c r="E14541" t="s">
        <v>167</v>
      </c>
      <c r="F14541" t="s">
        <v>165</v>
      </c>
      <c r="G14541" t="s">
        <v>1068</v>
      </c>
      <c r="H14541" t="s">
        <v>136</v>
      </c>
      <c r="I14541">
        <v>0</v>
      </c>
      <c r="P14541">
        <v>0.39012147434412198</v>
      </c>
      <c r="Q14541">
        <v>0</v>
      </c>
    </row>
    <row r="14542" spans="1:17">
      <c r="A14542" t="s">
        <v>122</v>
      </c>
      <c r="B14542">
        <v>2044</v>
      </c>
      <c r="C14542" t="s">
        <v>22</v>
      </c>
      <c r="D14542" t="s">
        <v>1067</v>
      </c>
      <c r="E14542" t="s">
        <v>167</v>
      </c>
      <c r="F14542" t="s">
        <v>166</v>
      </c>
      <c r="G14542" t="s">
        <v>1068</v>
      </c>
      <c r="H14542" t="s">
        <v>132</v>
      </c>
      <c r="I14542">
        <v>0</v>
      </c>
      <c r="P14542">
        <v>0.39012147434412198</v>
      </c>
      <c r="Q14542">
        <v>0</v>
      </c>
    </row>
    <row r="14543" spans="1:17">
      <c r="A14543" t="s">
        <v>122</v>
      </c>
      <c r="B14543">
        <v>2044</v>
      </c>
      <c r="C14543" t="s">
        <v>22</v>
      </c>
      <c r="D14543" t="s">
        <v>1067</v>
      </c>
      <c r="E14543" t="s">
        <v>167</v>
      </c>
      <c r="F14543" t="s">
        <v>166</v>
      </c>
      <c r="G14543" t="s">
        <v>1068</v>
      </c>
      <c r="H14543" t="s">
        <v>135</v>
      </c>
      <c r="I14543">
        <v>0</v>
      </c>
      <c r="P14543">
        <v>0.39012147434412198</v>
      </c>
      <c r="Q14543">
        <v>0</v>
      </c>
    </row>
    <row r="14544" spans="1:17">
      <c r="A14544" t="s">
        <v>122</v>
      </c>
      <c r="B14544">
        <v>2044</v>
      </c>
      <c r="C14544" t="s">
        <v>22</v>
      </c>
      <c r="D14544" t="s">
        <v>1067</v>
      </c>
      <c r="E14544" t="s">
        <v>167</v>
      </c>
      <c r="F14544" t="s">
        <v>166</v>
      </c>
      <c r="G14544" t="s">
        <v>1068</v>
      </c>
      <c r="H14544" t="s">
        <v>136</v>
      </c>
      <c r="I14544">
        <v>0</v>
      </c>
      <c r="P14544">
        <v>0.39012147434412198</v>
      </c>
      <c r="Q14544">
        <v>0</v>
      </c>
    </row>
    <row r="14545" spans="1:17">
      <c r="A14545" t="s">
        <v>122</v>
      </c>
      <c r="B14545">
        <v>2044</v>
      </c>
      <c r="C14545" t="s">
        <v>22</v>
      </c>
      <c r="D14545" t="s">
        <v>1067</v>
      </c>
      <c r="E14545" t="s">
        <v>167</v>
      </c>
      <c r="F14545" t="s">
        <v>160</v>
      </c>
      <c r="G14545" t="s">
        <v>1068</v>
      </c>
      <c r="H14545" t="s">
        <v>132</v>
      </c>
      <c r="I14545">
        <v>0</v>
      </c>
      <c r="P14545">
        <v>0.39012147434412198</v>
      </c>
      <c r="Q14545">
        <v>0</v>
      </c>
    </row>
    <row r="14546" spans="1:17">
      <c r="A14546" t="s">
        <v>122</v>
      </c>
      <c r="B14546">
        <v>2044</v>
      </c>
      <c r="C14546" t="s">
        <v>22</v>
      </c>
      <c r="D14546" t="s">
        <v>1067</v>
      </c>
      <c r="E14546" t="s">
        <v>167</v>
      </c>
      <c r="F14546" t="s">
        <v>160</v>
      </c>
      <c r="G14546" t="s">
        <v>1068</v>
      </c>
      <c r="H14546" t="s">
        <v>135</v>
      </c>
      <c r="I14546">
        <v>0</v>
      </c>
      <c r="P14546">
        <v>0.39012147434412198</v>
      </c>
      <c r="Q14546">
        <v>0</v>
      </c>
    </row>
    <row r="14547" spans="1:17">
      <c r="A14547" t="s">
        <v>122</v>
      </c>
      <c r="B14547">
        <v>2044</v>
      </c>
      <c r="C14547" t="s">
        <v>22</v>
      </c>
      <c r="D14547" t="s">
        <v>1067</v>
      </c>
      <c r="E14547" t="s">
        <v>167</v>
      </c>
      <c r="F14547" t="s">
        <v>160</v>
      </c>
      <c r="G14547" t="s">
        <v>1068</v>
      </c>
      <c r="H14547" t="s">
        <v>136</v>
      </c>
      <c r="I14547">
        <v>0</v>
      </c>
      <c r="P14547">
        <v>0.39012147434412198</v>
      </c>
      <c r="Q14547">
        <v>0</v>
      </c>
    </row>
    <row r="14548" spans="1:17">
      <c r="A14548" t="s">
        <v>122</v>
      </c>
      <c r="B14548">
        <v>2044</v>
      </c>
      <c r="C14548" t="s">
        <v>24</v>
      </c>
      <c r="D14548" t="s">
        <v>1067</v>
      </c>
      <c r="E14548" t="s">
        <v>167</v>
      </c>
      <c r="F14548" t="s">
        <v>164</v>
      </c>
      <c r="G14548" t="s">
        <v>1068</v>
      </c>
      <c r="H14548" t="s">
        <v>132</v>
      </c>
      <c r="I14548">
        <v>0</v>
      </c>
      <c r="P14548">
        <v>0.39012147434412198</v>
      </c>
      <c r="Q14548">
        <v>0</v>
      </c>
    </row>
    <row r="14549" spans="1:17">
      <c r="A14549" t="s">
        <v>122</v>
      </c>
      <c r="B14549">
        <v>2044</v>
      </c>
      <c r="C14549" t="s">
        <v>24</v>
      </c>
      <c r="D14549" t="s">
        <v>1067</v>
      </c>
      <c r="E14549" t="s">
        <v>167</v>
      </c>
      <c r="F14549" t="s">
        <v>164</v>
      </c>
      <c r="G14549" t="s">
        <v>1068</v>
      </c>
      <c r="H14549" t="s">
        <v>135</v>
      </c>
      <c r="I14549">
        <v>0</v>
      </c>
      <c r="P14549">
        <v>0.39012147434412198</v>
      </c>
      <c r="Q14549">
        <v>0</v>
      </c>
    </row>
    <row r="14550" spans="1:17">
      <c r="A14550" t="s">
        <v>122</v>
      </c>
      <c r="B14550">
        <v>2044</v>
      </c>
      <c r="C14550" t="s">
        <v>24</v>
      </c>
      <c r="D14550" t="s">
        <v>1067</v>
      </c>
      <c r="E14550" t="s">
        <v>167</v>
      </c>
      <c r="F14550" t="s">
        <v>164</v>
      </c>
      <c r="G14550" t="s">
        <v>1068</v>
      </c>
      <c r="H14550" t="s">
        <v>136</v>
      </c>
      <c r="I14550">
        <v>0</v>
      </c>
      <c r="P14550">
        <v>0.39012147434412198</v>
      </c>
      <c r="Q14550">
        <v>0</v>
      </c>
    </row>
    <row r="14551" spans="1:17">
      <c r="A14551" t="s">
        <v>122</v>
      </c>
      <c r="B14551">
        <v>2044</v>
      </c>
      <c r="C14551" t="s">
        <v>24</v>
      </c>
      <c r="D14551" t="s">
        <v>1067</v>
      </c>
      <c r="E14551" t="s">
        <v>167</v>
      </c>
      <c r="F14551" t="s">
        <v>159</v>
      </c>
      <c r="G14551" t="s">
        <v>1068</v>
      </c>
      <c r="H14551" t="s">
        <v>132</v>
      </c>
      <c r="I14551">
        <v>0</v>
      </c>
      <c r="P14551">
        <v>0.39012147434412198</v>
      </c>
      <c r="Q14551">
        <v>0</v>
      </c>
    </row>
    <row r="14552" spans="1:17">
      <c r="A14552" t="s">
        <v>122</v>
      </c>
      <c r="B14552">
        <v>2044</v>
      </c>
      <c r="C14552" t="s">
        <v>24</v>
      </c>
      <c r="D14552" t="s">
        <v>1067</v>
      </c>
      <c r="E14552" t="s">
        <v>167</v>
      </c>
      <c r="F14552" t="s">
        <v>159</v>
      </c>
      <c r="G14552" t="s">
        <v>1068</v>
      </c>
      <c r="H14552" t="s">
        <v>135</v>
      </c>
      <c r="I14552">
        <v>0</v>
      </c>
      <c r="P14552">
        <v>0.39012147434412198</v>
      </c>
      <c r="Q14552">
        <v>0</v>
      </c>
    </row>
    <row r="14553" spans="1:17">
      <c r="A14553" t="s">
        <v>122</v>
      </c>
      <c r="B14553">
        <v>2044</v>
      </c>
      <c r="C14553" t="s">
        <v>24</v>
      </c>
      <c r="D14553" t="s">
        <v>1067</v>
      </c>
      <c r="E14553" t="s">
        <v>167</v>
      </c>
      <c r="F14553" t="s">
        <v>159</v>
      </c>
      <c r="G14553" t="s">
        <v>1068</v>
      </c>
      <c r="H14553" t="s">
        <v>136</v>
      </c>
      <c r="I14553">
        <v>0</v>
      </c>
      <c r="P14553">
        <v>0.39012147434412198</v>
      </c>
      <c r="Q14553">
        <v>0</v>
      </c>
    </row>
    <row r="14554" spans="1:17">
      <c r="A14554" t="s">
        <v>122</v>
      </c>
      <c r="B14554">
        <v>2044</v>
      </c>
      <c r="C14554" t="s">
        <v>24</v>
      </c>
      <c r="D14554" t="s">
        <v>1067</v>
      </c>
      <c r="E14554" t="s">
        <v>167</v>
      </c>
      <c r="F14554" t="s">
        <v>126</v>
      </c>
      <c r="G14554" t="s">
        <v>1068</v>
      </c>
      <c r="H14554" t="s">
        <v>132</v>
      </c>
      <c r="I14554">
        <v>0</v>
      </c>
      <c r="P14554">
        <v>0.39012147434412198</v>
      </c>
      <c r="Q14554">
        <v>0</v>
      </c>
    </row>
    <row r="14555" spans="1:17">
      <c r="A14555" t="s">
        <v>122</v>
      </c>
      <c r="B14555">
        <v>2044</v>
      </c>
      <c r="C14555" t="s">
        <v>24</v>
      </c>
      <c r="D14555" t="s">
        <v>1067</v>
      </c>
      <c r="E14555" t="s">
        <v>167</v>
      </c>
      <c r="F14555" t="s">
        <v>126</v>
      </c>
      <c r="G14555" t="s">
        <v>1068</v>
      </c>
      <c r="H14555" t="s">
        <v>135</v>
      </c>
      <c r="I14555">
        <v>0</v>
      </c>
      <c r="P14555">
        <v>0.39012147434412198</v>
      </c>
      <c r="Q14555">
        <v>0</v>
      </c>
    </row>
    <row r="14556" spans="1:17">
      <c r="A14556" t="s">
        <v>122</v>
      </c>
      <c r="B14556">
        <v>2044</v>
      </c>
      <c r="C14556" t="s">
        <v>24</v>
      </c>
      <c r="D14556" t="s">
        <v>1067</v>
      </c>
      <c r="E14556" t="s">
        <v>167</v>
      </c>
      <c r="F14556" t="s">
        <v>126</v>
      </c>
      <c r="G14556" t="s">
        <v>1068</v>
      </c>
      <c r="H14556" t="s">
        <v>136</v>
      </c>
      <c r="I14556">
        <v>0</v>
      </c>
      <c r="P14556">
        <v>0.39012147434412198</v>
      </c>
      <c r="Q14556">
        <v>0</v>
      </c>
    </row>
    <row r="14557" spans="1:17">
      <c r="A14557" t="s">
        <v>122</v>
      </c>
      <c r="B14557">
        <v>2044</v>
      </c>
      <c r="C14557" t="s">
        <v>24</v>
      </c>
      <c r="D14557" t="s">
        <v>1067</v>
      </c>
      <c r="E14557" t="s">
        <v>167</v>
      </c>
      <c r="F14557" t="s">
        <v>165</v>
      </c>
      <c r="G14557" t="s">
        <v>1068</v>
      </c>
      <c r="H14557" t="s">
        <v>132</v>
      </c>
      <c r="I14557">
        <v>0</v>
      </c>
      <c r="P14557">
        <v>0.39012147434412198</v>
      </c>
      <c r="Q14557">
        <v>0</v>
      </c>
    </row>
    <row r="14558" spans="1:17">
      <c r="A14558" t="s">
        <v>122</v>
      </c>
      <c r="B14558">
        <v>2044</v>
      </c>
      <c r="C14558" t="s">
        <v>24</v>
      </c>
      <c r="D14558" t="s">
        <v>1067</v>
      </c>
      <c r="E14558" t="s">
        <v>167</v>
      </c>
      <c r="F14558" t="s">
        <v>165</v>
      </c>
      <c r="G14558" t="s">
        <v>1068</v>
      </c>
      <c r="H14558" t="s">
        <v>135</v>
      </c>
      <c r="I14558">
        <v>0</v>
      </c>
      <c r="P14558">
        <v>0.39012147434412198</v>
      </c>
      <c r="Q14558">
        <v>0</v>
      </c>
    </row>
    <row r="14559" spans="1:17">
      <c r="A14559" t="s">
        <v>122</v>
      </c>
      <c r="B14559">
        <v>2044</v>
      </c>
      <c r="C14559" t="s">
        <v>24</v>
      </c>
      <c r="D14559" t="s">
        <v>1067</v>
      </c>
      <c r="E14559" t="s">
        <v>167</v>
      </c>
      <c r="F14559" t="s">
        <v>165</v>
      </c>
      <c r="G14559" t="s">
        <v>1068</v>
      </c>
      <c r="H14559" t="s">
        <v>136</v>
      </c>
      <c r="I14559">
        <v>0</v>
      </c>
      <c r="P14559">
        <v>0.39012147434412198</v>
      </c>
      <c r="Q14559">
        <v>0</v>
      </c>
    </row>
    <row r="14560" spans="1:17">
      <c r="A14560" t="s">
        <v>122</v>
      </c>
      <c r="B14560">
        <v>2044</v>
      </c>
      <c r="C14560" t="s">
        <v>24</v>
      </c>
      <c r="D14560" t="s">
        <v>1067</v>
      </c>
      <c r="E14560" t="s">
        <v>167</v>
      </c>
      <c r="F14560" t="s">
        <v>166</v>
      </c>
      <c r="G14560" t="s">
        <v>1068</v>
      </c>
      <c r="H14560" t="s">
        <v>132</v>
      </c>
      <c r="I14560">
        <v>0</v>
      </c>
      <c r="P14560">
        <v>0.39012147434412198</v>
      </c>
      <c r="Q14560">
        <v>0</v>
      </c>
    </row>
    <row r="14561" spans="1:17">
      <c r="A14561" t="s">
        <v>122</v>
      </c>
      <c r="B14561">
        <v>2044</v>
      </c>
      <c r="C14561" t="s">
        <v>24</v>
      </c>
      <c r="D14561" t="s">
        <v>1067</v>
      </c>
      <c r="E14561" t="s">
        <v>167</v>
      </c>
      <c r="F14561" t="s">
        <v>166</v>
      </c>
      <c r="G14561" t="s">
        <v>1068</v>
      </c>
      <c r="H14561" t="s">
        <v>135</v>
      </c>
      <c r="I14561">
        <v>0</v>
      </c>
      <c r="P14561">
        <v>0.39012147434412198</v>
      </c>
      <c r="Q14561">
        <v>0</v>
      </c>
    </row>
    <row r="14562" spans="1:17">
      <c r="A14562" t="s">
        <v>122</v>
      </c>
      <c r="B14562">
        <v>2044</v>
      </c>
      <c r="C14562" t="s">
        <v>24</v>
      </c>
      <c r="D14562" t="s">
        <v>1067</v>
      </c>
      <c r="E14562" t="s">
        <v>167</v>
      </c>
      <c r="F14562" t="s">
        <v>166</v>
      </c>
      <c r="G14562" t="s">
        <v>1068</v>
      </c>
      <c r="H14562" t="s">
        <v>136</v>
      </c>
      <c r="I14562">
        <v>0</v>
      </c>
      <c r="P14562">
        <v>0.39012147434412198</v>
      </c>
      <c r="Q14562">
        <v>0</v>
      </c>
    </row>
    <row r="14563" spans="1:17">
      <c r="A14563" t="s">
        <v>122</v>
      </c>
      <c r="B14563">
        <v>2044</v>
      </c>
      <c r="C14563" t="s">
        <v>24</v>
      </c>
      <c r="D14563" t="s">
        <v>1067</v>
      </c>
      <c r="E14563" t="s">
        <v>167</v>
      </c>
      <c r="F14563" t="s">
        <v>160</v>
      </c>
      <c r="G14563" t="s">
        <v>1068</v>
      </c>
      <c r="H14563" t="s">
        <v>132</v>
      </c>
      <c r="I14563">
        <v>0</v>
      </c>
      <c r="P14563">
        <v>0.39012147434412198</v>
      </c>
      <c r="Q14563">
        <v>0</v>
      </c>
    </row>
    <row r="14564" spans="1:17">
      <c r="A14564" t="s">
        <v>122</v>
      </c>
      <c r="B14564">
        <v>2044</v>
      </c>
      <c r="C14564" t="s">
        <v>24</v>
      </c>
      <c r="D14564" t="s">
        <v>1067</v>
      </c>
      <c r="E14564" t="s">
        <v>167</v>
      </c>
      <c r="F14564" t="s">
        <v>160</v>
      </c>
      <c r="G14564" t="s">
        <v>1068</v>
      </c>
      <c r="H14564" t="s">
        <v>135</v>
      </c>
      <c r="I14564">
        <v>0</v>
      </c>
      <c r="P14564">
        <v>0.39012147434412198</v>
      </c>
      <c r="Q14564">
        <v>0</v>
      </c>
    </row>
    <row r="14565" spans="1:17">
      <c r="A14565" t="s">
        <v>122</v>
      </c>
      <c r="B14565">
        <v>2044</v>
      </c>
      <c r="C14565" t="s">
        <v>24</v>
      </c>
      <c r="D14565" t="s">
        <v>1067</v>
      </c>
      <c r="E14565" t="s">
        <v>167</v>
      </c>
      <c r="F14565" t="s">
        <v>160</v>
      </c>
      <c r="G14565" t="s">
        <v>1068</v>
      </c>
      <c r="H14565" t="s">
        <v>136</v>
      </c>
      <c r="I14565">
        <v>0</v>
      </c>
      <c r="P14565">
        <v>0.39012147434412198</v>
      </c>
      <c r="Q14565">
        <v>0</v>
      </c>
    </row>
    <row r="14566" spans="1:17">
      <c r="A14566" t="s">
        <v>122</v>
      </c>
      <c r="B14566">
        <v>2044</v>
      </c>
      <c r="C14566" t="s">
        <v>14</v>
      </c>
      <c r="D14566" t="s">
        <v>1062</v>
      </c>
      <c r="E14566" t="s">
        <v>162</v>
      </c>
      <c r="F14566" t="s">
        <v>164</v>
      </c>
      <c r="G14566" t="s">
        <v>1063</v>
      </c>
      <c r="H14566" t="s">
        <v>132</v>
      </c>
      <c r="I14566">
        <v>0</v>
      </c>
      <c r="P14566">
        <v>0.39012147434412198</v>
      </c>
      <c r="Q14566">
        <v>0</v>
      </c>
    </row>
    <row r="14567" spans="1:17">
      <c r="A14567" t="s">
        <v>122</v>
      </c>
      <c r="B14567">
        <v>2044</v>
      </c>
      <c r="C14567" t="s">
        <v>14</v>
      </c>
      <c r="D14567" t="s">
        <v>1062</v>
      </c>
      <c r="E14567" t="s">
        <v>162</v>
      </c>
      <c r="F14567" t="s">
        <v>164</v>
      </c>
      <c r="G14567" t="s">
        <v>1063</v>
      </c>
      <c r="H14567" t="s">
        <v>135</v>
      </c>
      <c r="I14567">
        <v>0</v>
      </c>
      <c r="P14567">
        <v>0.39012147434412198</v>
      </c>
      <c r="Q14567">
        <v>0</v>
      </c>
    </row>
    <row r="14568" spans="1:17">
      <c r="A14568" t="s">
        <v>122</v>
      </c>
      <c r="B14568">
        <v>2044</v>
      </c>
      <c r="C14568" t="s">
        <v>14</v>
      </c>
      <c r="D14568" t="s">
        <v>1062</v>
      </c>
      <c r="E14568" t="s">
        <v>162</v>
      </c>
      <c r="F14568" t="s">
        <v>164</v>
      </c>
      <c r="G14568" t="s">
        <v>1063</v>
      </c>
      <c r="H14568" t="s">
        <v>136</v>
      </c>
      <c r="I14568">
        <v>0</v>
      </c>
      <c r="P14568">
        <v>0.39012147434412198</v>
      </c>
      <c r="Q14568">
        <v>0</v>
      </c>
    </row>
    <row r="14569" spans="1:17">
      <c r="A14569" t="s">
        <v>122</v>
      </c>
      <c r="B14569">
        <v>2044</v>
      </c>
      <c r="C14569" t="s">
        <v>14</v>
      </c>
      <c r="D14569" t="s">
        <v>1062</v>
      </c>
      <c r="E14569" t="s">
        <v>162</v>
      </c>
      <c r="F14569" t="s">
        <v>159</v>
      </c>
      <c r="G14569" t="s">
        <v>1063</v>
      </c>
      <c r="H14569" t="s">
        <v>132</v>
      </c>
      <c r="I14569">
        <v>0</v>
      </c>
      <c r="P14569">
        <v>0.39012147434412198</v>
      </c>
      <c r="Q14569">
        <v>0</v>
      </c>
    </row>
    <row r="14570" spans="1:17">
      <c r="A14570" t="s">
        <v>122</v>
      </c>
      <c r="B14570">
        <v>2044</v>
      </c>
      <c r="C14570" t="s">
        <v>14</v>
      </c>
      <c r="D14570" t="s">
        <v>1062</v>
      </c>
      <c r="E14570" t="s">
        <v>162</v>
      </c>
      <c r="F14570" t="s">
        <v>159</v>
      </c>
      <c r="G14570" t="s">
        <v>1063</v>
      </c>
      <c r="H14570" t="s">
        <v>135</v>
      </c>
      <c r="I14570">
        <v>0</v>
      </c>
      <c r="P14570">
        <v>0.39012147434412198</v>
      </c>
      <c r="Q14570">
        <v>0</v>
      </c>
    </row>
    <row r="14571" spans="1:17">
      <c r="A14571" t="s">
        <v>122</v>
      </c>
      <c r="B14571">
        <v>2044</v>
      </c>
      <c r="C14571" t="s">
        <v>14</v>
      </c>
      <c r="D14571" t="s">
        <v>1062</v>
      </c>
      <c r="E14571" t="s">
        <v>162</v>
      </c>
      <c r="F14571" t="s">
        <v>159</v>
      </c>
      <c r="G14571" t="s">
        <v>1063</v>
      </c>
      <c r="H14571" t="s">
        <v>136</v>
      </c>
      <c r="I14571">
        <v>0</v>
      </c>
      <c r="P14571">
        <v>0.39012147434412198</v>
      </c>
      <c r="Q14571">
        <v>0</v>
      </c>
    </row>
    <row r="14572" spans="1:17">
      <c r="A14572" t="s">
        <v>122</v>
      </c>
      <c r="B14572">
        <v>2044</v>
      </c>
      <c r="C14572" t="s">
        <v>14</v>
      </c>
      <c r="D14572" t="s">
        <v>1062</v>
      </c>
      <c r="E14572" t="s">
        <v>162</v>
      </c>
      <c r="F14572" t="s">
        <v>126</v>
      </c>
      <c r="G14572" t="s">
        <v>1063</v>
      </c>
      <c r="H14572" t="s">
        <v>132</v>
      </c>
      <c r="I14572">
        <v>0</v>
      </c>
      <c r="P14572">
        <v>0.39012147434412198</v>
      </c>
      <c r="Q14572">
        <v>0</v>
      </c>
    </row>
    <row r="14573" spans="1:17">
      <c r="A14573" t="s">
        <v>122</v>
      </c>
      <c r="B14573">
        <v>2044</v>
      </c>
      <c r="C14573" t="s">
        <v>14</v>
      </c>
      <c r="D14573" t="s">
        <v>1062</v>
      </c>
      <c r="E14573" t="s">
        <v>162</v>
      </c>
      <c r="F14573" t="s">
        <v>126</v>
      </c>
      <c r="G14573" t="s">
        <v>1063</v>
      </c>
      <c r="H14573" t="s">
        <v>135</v>
      </c>
      <c r="I14573">
        <v>0</v>
      </c>
      <c r="P14573">
        <v>0.39012147434412198</v>
      </c>
      <c r="Q14573">
        <v>0</v>
      </c>
    </row>
    <row r="14574" spans="1:17">
      <c r="A14574" t="s">
        <v>122</v>
      </c>
      <c r="B14574">
        <v>2044</v>
      </c>
      <c r="C14574" t="s">
        <v>14</v>
      </c>
      <c r="D14574" t="s">
        <v>1062</v>
      </c>
      <c r="E14574" t="s">
        <v>162</v>
      </c>
      <c r="F14574" t="s">
        <v>126</v>
      </c>
      <c r="G14574" t="s">
        <v>1063</v>
      </c>
      <c r="H14574" t="s">
        <v>136</v>
      </c>
      <c r="I14574">
        <v>0</v>
      </c>
      <c r="P14574">
        <v>0.39012147434412198</v>
      </c>
      <c r="Q14574">
        <v>0</v>
      </c>
    </row>
    <row r="14575" spans="1:17">
      <c r="A14575" t="s">
        <v>122</v>
      </c>
      <c r="B14575">
        <v>2044</v>
      </c>
      <c r="C14575" t="s">
        <v>14</v>
      </c>
      <c r="D14575" t="s">
        <v>1062</v>
      </c>
      <c r="E14575" t="s">
        <v>162</v>
      </c>
      <c r="F14575" t="s">
        <v>165</v>
      </c>
      <c r="G14575" t="s">
        <v>1063</v>
      </c>
      <c r="H14575" t="s">
        <v>132</v>
      </c>
      <c r="I14575">
        <v>0</v>
      </c>
      <c r="P14575">
        <v>0.39012147434412198</v>
      </c>
      <c r="Q14575">
        <v>0</v>
      </c>
    </row>
    <row r="14576" spans="1:17">
      <c r="A14576" t="s">
        <v>122</v>
      </c>
      <c r="B14576">
        <v>2044</v>
      </c>
      <c r="C14576" t="s">
        <v>14</v>
      </c>
      <c r="D14576" t="s">
        <v>1062</v>
      </c>
      <c r="E14576" t="s">
        <v>162</v>
      </c>
      <c r="F14576" t="s">
        <v>165</v>
      </c>
      <c r="G14576" t="s">
        <v>1063</v>
      </c>
      <c r="H14576" t="s">
        <v>135</v>
      </c>
      <c r="I14576">
        <v>0</v>
      </c>
      <c r="P14576">
        <v>0.39012147434412198</v>
      </c>
      <c r="Q14576">
        <v>0</v>
      </c>
    </row>
    <row r="14577" spans="1:17">
      <c r="A14577" t="s">
        <v>122</v>
      </c>
      <c r="B14577">
        <v>2044</v>
      </c>
      <c r="C14577" t="s">
        <v>14</v>
      </c>
      <c r="D14577" t="s">
        <v>1062</v>
      </c>
      <c r="E14577" t="s">
        <v>162</v>
      </c>
      <c r="F14577" t="s">
        <v>165</v>
      </c>
      <c r="G14577" t="s">
        <v>1063</v>
      </c>
      <c r="H14577" t="s">
        <v>136</v>
      </c>
      <c r="I14577">
        <v>0</v>
      </c>
      <c r="P14577">
        <v>0.39012147434412198</v>
      </c>
      <c r="Q14577">
        <v>0</v>
      </c>
    </row>
    <row r="14578" spans="1:17">
      <c r="A14578" t="s">
        <v>122</v>
      </c>
      <c r="B14578">
        <v>2044</v>
      </c>
      <c r="C14578" t="s">
        <v>14</v>
      </c>
      <c r="D14578" t="s">
        <v>1062</v>
      </c>
      <c r="E14578" t="s">
        <v>162</v>
      </c>
      <c r="F14578" t="s">
        <v>166</v>
      </c>
      <c r="G14578" t="s">
        <v>1063</v>
      </c>
      <c r="H14578" t="s">
        <v>132</v>
      </c>
      <c r="I14578">
        <v>0</v>
      </c>
      <c r="P14578">
        <v>0.39012147434412198</v>
      </c>
      <c r="Q14578">
        <v>0</v>
      </c>
    </row>
    <row r="14579" spans="1:17">
      <c r="A14579" t="s">
        <v>122</v>
      </c>
      <c r="B14579">
        <v>2044</v>
      </c>
      <c r="C14579" t="s">
        <v>14</v>
      </c>
      <c r="D14579" t="s">
        <v>1062</v>
      </c>
      <c r="E14579" t="s">
        <v>162</v>
      </c>
      <c r="F14579" t="s">
        <v>166</v>
      </c>
      <c r="G14579" t="s">
        <v>1063</v>
      </c>
      <c r="H14579" t="s">
        <v>135</v>
      </c>
      <c r="I14579">
        <v>0</v>
      </c>
      <c r="P14579">
        <v>0.39012147434412198</v>
      </c>
      <c r="Q14579">
        <v>0</v>
      </c>
    </row>
    <row r="14580" spans="1:17">
      <c r="A14580" t="s">
        <v>122</v>
      </c>
      <c r="B14580">
        <v>2044</v>
      </c>
      <c r="C14580" t="s">
        <v>14</v>
      </c>
      <c r="D14580" t="s">
        <v>1062</v>
      </c>
      <c r="E14580" t="s">
        <v>162</v>
      </c>
      <c r="F14580" t="s">
        <v>166</v>
      </c>
      <c r="G14580" t="s">
        <v>1063</v>
      </c>
      <c r="H14580" t="s">
        <v>136</v>
      </c>
      <c r="I14580">
        <v>0</v>
      </c>
      <c r="P14580">
        <v>0.39012147434412198</v>
      </c>
      <c r="Q14580">
        <v>0</v>
      </c>
    </row>
    <row r="14581" spans="1:17">
      <c r="A14581" t="s">
        <v>122</v>
      </c>
      <c r="B14581">
        <v>2044</v>
      </c>
      <c r="C14581" t="s">
        <v>14</v>
      </c>
      <c r="D14581" t="s">
        <v>1062</v>
      </c>
      <c r="E14581" t="s">
        <v>162</v>
      </c>
      <c r="F14581" t="s">
        <v>160</v>
      </c>
      <c r="G14581" t="s">
        <v>1063</v>
      </c>
      <c r="H14581" t="s">
        <v>132</v>
      </c>
      <c r="I14581">
        <v>0</v>
      </c>
      <c r="P14581">
        <v>0.39012147434412198</v>
      </c>
      <c r="Q14581">
        <v>0</v>
      </c>
    </row>
    <row r="14582" spans="1:17">
      <c r="A14582" t="s">
        <v>122</v>
      </c>
      <c r="B14582">
        <v>2044</v>
      </c>
      <c r="C14582" t="s">
        <v>14</v>
      </c>
      <c r="D14582" t="s">
        <v>1062</v>
      </c>
      <c r="E14582" t="s">
        <v>162</v>
      </c>
      <c r="F14582" t="s">
        <v>160</v>
      </c>
      <c r="G14582" t="s">
        <v>1063</v>
      </c>
      <c r="H14582" t="s">
        <v>135</v>
      </c>
      <c r="I14582">
        <v>0</v>
      </c>
      <c r="P14582">
        <v>0.39012147434412198</v>
      </c>
      <c r="Q14582">
        <v>0</v>
      </c>
    </row>
    <row r="14583" spans="1:17">
      <c r="A14583" t="s">
        <v>122</v>
      </c>
      <c r="B14583">
        <v>2044</v>
      </c>
      <c r="C14583" t="s">
        <v>14</v>
      </c>
      <c r="D14583" t="s">
        <v>1062</v>
      </c>
      <c r="E14583" t="s">
        <v>162</v>
      </c>
      <c r="F14583" t="s">
        <v>160</v>
      </c>
      <c r="G14583" t="s">
        <v>1063</v>
      </c>
      <c r="H14583" t="s">
        <v>136</v>
      </c>
      <c r="I14583">
        <v>0</v>
      </c>
      <c r="P14583">
        <v>0.39012147434412198</v>
      </c>
      <c r="Q14583">
        <v>0</v>
      </c>
    </row>
    <row r="14584" spans="1:17">
      <c r="A14584" t="s">
        <v>122</v>
      </c>
      <c r="B14584">
        <v>2044</v>
      </c>
      <c r="C14584" t="s">
        <v>15</v>
      </c>
      <c r="D14584" t="s">
        <v>1062</v>
      </c>
      <c r="E14584" t="s">
        <v>162</v>
      </c>
      <c r="F14584" t="s">
        <v>164</v>
      </c>
      <c r="G14584" t="s">
        <v>1063</v>
      </c>
      <c r="H14584" t="s">
        <v>132</v>
      </c>
      <c r="I14584">
        <v>0</v>
      </c>
      <c r="P14584">
        <v>0.39012147434412198</v>
      </c>
      <c r="Q14584">
        <v>0</v>
      </c>
    </row>
    <row r="14585" spans="1:17">
      <c r="A14585" t="s">
        <v>122</v>
      </c>
      <c r="B14585">
        <v>2044</v>
      </c>
      <c r="C14585" t="s">
        <v>15</v>
      </c>
      <c r="D14585" t="s">
        <v>1062</v>
      </c>
      <c r="E14585" t="s">
        <v>162</v>
      </c>
      <c r="F14585" t="s">
        <v>164</v>
      </c>
      <c r="G14585" t="s">
        <v>1063</v>
      </c>
      <c r="H14585" t="s">
        <v>135</v>
      </c>
      <c r="I14585">
        <v>887937737.94017506</v>
      </c>
      <c r="P14585">
        <v>0.39012147434412198</v>
      </c>
      <c r="Q14585">
        <v>346403579.451006</v>
      </c>
    </row>
    <row r="14586" spans="1:17">
      <c r="A14586" t="s">
        <v>122</v>
      </c>
      <c r="B14586">
        <v>2044</v>
      </c>
      <c r="C14586" t="s">
        <v>15</v>
      </c>
      <c r="D14586" t="s">
        <v>1062</v>
      </c>
      <c r="E14586" t="s">
        <v>162</v>
      </c>
      <c r="F14586" t="s">
        <v>164</v>
      </c>
      <c r="G14586" t="s">
        <v>1063</v>
      </c>
      <c r="H14586" t="s">
        <v>136</v>
      </c>
      <c r="I14586">
        <v>29039924.3520745</v>
      </c>
      <c r="P14586">
        <v>0.39012147434412198</v>
      </c>
      <c r="Q14586">
        <v>11329098.1030731</v>
      </c>
    </row>
    <row r="14587" spans="1:17">
      <c r="A14587" t="s">
        <v>122</v>
      </c>
      <c r="B14587">
        <v>2044</v>
      </c>
      <c r="C14587" t="s">
        <v>15</v>
      </c>
      <c r="D14587" t="s">
        <v>1062</v>
      </c>
      <c r="E14587" t="s">
        <v>162</v>
      </c>
      <c r="F14587" t="s">
        <v>159</v>
      </c>
      <c r="G14587" t="s">
        <v>1063</v>
      </c>
      <c r="H14587" t="s">
        <v>132</v>
      </c>
      <c r="I14587">
        <v>0</v>
      </c>
      <c r="P14587">
        <v>0.39012147434412198</v>
      </c>
      <c r="Q14587">
        <v>0</v>
      </c>
    </row>
    <row r="14588" spans="1:17">
      <c r="A14588" t="s">
        <v>122</v>
      </c>
      <c r="B14588">
        <v>2044</v>
      </c>
      <c r="C14588" t="s">
        <v>15</v>
      </c>
      <c r="D14588" t="s">
        <v>1062</v>
      </c>
      <c r="E14588" t="s">
        <v>162</v>
      </c>
      <c r="F14588" t="s">
        <v>159</v>
      </c>
      <c r="G14588" t="s">
        <v>1063</v>
      </c>
      <c r="H14588" t="s">
        <v>135</v>
      </c>
      <c r="I14588">
        <v>119338069.227368</v>
      </c>
      <c r="P14588">
        <v>0.39012147434412198</v>
      </c>
      <c r="Q14588">
        <v>46556343.512361802</v>
      </c>
    </row>
    <row r="14589" spans="1:17">
      <c r="A14589" t="s">
        <v>122</v>
      </c>
      <c r="B14589">
        <v>2044</v>
      </c>
      <c r="C14589" t="s">
        <v>15</v>
      </c>
      <c r="D14589" t="s">
        <v>1062</v>
      </c>
      <c r="E14589" t="s">
        <v>162</v>
      </c>
      <c r="F14589" t="s">
        <v>159</v>
      </c>
      <c r="G14589" t="s">
        <v>1063</v>
      </c>
      <c r="H14589" t="s">
        <v>136</v>
      </c>
      <c r="I14589">
        <v>3902940.8871896602</v>
      </c>
      <c r="P14589">
        <v>0.39012147434412198</v>
      </c>
      <c r="Q14589">
        <v>1522621.0531883901</v>
      </c>
    </row>
    <row r="14590" spans="1:17">
      <c r="A14590" t="s">
        <v>122</v>
      </c>
      <c r="B14590">
        <v>2044</v>
      </c>
      <c r="C14590" t="s">
        <v>15</v>
      </c>
      <c r="D14590" t="s">
        <v>1062</v>
      </c>
      <c r="E14590" t="s">
        <v>162</v>
      </c>
      <c r="F14590" t="s">
        <v>126</v>
      </c>
      <c r="G14590" t="s">
        <v>1063</v>
      </c>
      <c r="H14590" t="s">
        <v>132</v>
      </c>
      <c r="I14590">
        <v>0</v>
      </c>
      <c r="P14590">
        <v>0.39012147434412198</v>
      </c>
      <c r="Q14590">
        <v>0</v>
      </c>
    </row>
    <row r="14591" spans="1:17">
      <c r="A14591" t="s">
        <v>122</v>
      </c>
      <c r="B14591">
        <v>2044</v>
      </c>
      <c r="C14591" t="s">
        <v>15</v>
      </c>
      <c r="D14591" t="s">
        <v>1062</v>
      </c>
      <c r="E14591" t="s">
        <v>162</v>
      </c>
      <c r="F14591" t="s">
        <v>126</v>
      </c>
      <c r="G14591" t="s">
        <v>1063</v>
      </c>
      <c r="H14591" t="s">
        <v>135</v>
      </c>
      <c r="I14591">
        <v>0</v>
      </c>
      <c r="P14591">
        <v>0.39012147434412198</v>
      </c>
      <c r="Q14591">
        <v>0</v>
      </c>
    </row>
    <row r="14592" spans="1:17">
      <c r="A14592" t="s">
        <v>122</v>
      </c>
      <c r="B14592">
        <v>2044</v>
      </c>
      <c r="C14592" t="s">
        <v>15</v>
      </c>
      <c r="D14592" t="s">
        <v>1062</v>
      </c>
      <c r="E14592" t="s">
        <v>162</v>
      </c>
      <c r="F14592" t="s">
        <v>126</v>
      </c>
      <c r="G14592" t="s">
        <v>1063</v>
      </c>
      <c r="H14592" t="s">
        <v>136</v>
      </c>
      <c r="I14592">
        <v>0</v>
      </c>
      <c r="P14592">
        <v>0.39012147434412198</v>
      </c>
      <c r="Q14592">
        <v>0</v>
      </c>
    </row>
    <row r="14593" spans="1:17">
      <c r="A14593" t="s">
        <v>122</v>
      </c>
      <c r="B14593">
        <v>2044</v>
      </c>
      <c r="C14593" t="s">
        <v>15</v>
      </c>
      <c r="D14593" t="s">
        <v>1062</v>
      </c>
      <c r="E14593" t="s">
        <v>162</v>
      </c>
      <c r="F14593" t="s">
        <v>165</v>
      </c>
      <c r="G14593" t="s">
        <v>1063</v>
      </c>
      <c r="H14593" t="s">
        <v>132</v>
      </c>
      <c r="I14593">
        <v>0</v>
      </c>
      <c r="P14593">
        <v>0.39012147434412198</v>
      </c>
      <c r="Q14593">
        <v>0</v>
      </c>
    </row>
    <row r="14594" spans="1:17">
      <c r="A14594" t="s">
        <v>122</v>
      </c>
      <c r="B14594">
        <v>2044</v>
      </c>
      <c r="C14594" t="s">
        <v>15</v>
      </c>
      <c r="D14594" t="s">
        <v>1062</v>
      </c>
      <c r="E14594" t="s">
        <v>162</v>
      </c>
      <c r="F14594" t="s">
        <v>165</v>
      </c>
      <c r="G14594" t="s">
        <v>1063</v>
      </c>
      <c r="H14594" t="s">
        <v>135</v>
      </c>
      <c r="I14594">
        <v>5522714443.0854597</v>
      </c>
      <c r="P14594">
        <v>0.39012147434412198</v>
      </c>
      <c r="Q14594">
        <v>2154529500.9180799</v>
      </c>
    </row>
    <row r="14595" spans="1:17">
      <c r="A14595" t="s">
        <v>122</v>
      </c>
      <c r="B14595">
        <v>2044</v>
      </c>
      <c r="C14595" t="s">
        <v>15</v>
      </c>
      <c r="D14595" t="s">
        <v>1062</v>
      </c>
      <c r="E14595" t="s">
        <v>162</v>
      </c>
      <c r="F14595" t="s">
        <v>165</v>
      </c>
      <c r="G14595" t="s">
        <v>1063</v>
      </c>
      <c r="H14595" t="s">
        <v>136</v>
      </c>
      <c r="I14595">
        <v>180619882.21984601</v>
      </c>
      <c r="P14595">
        <v>0.39012147434412198</v>
      </c>
      <c r="Q14595">
        <v>70463694.747468203</v>
      </c>
    </row>
    <row r="14596" spans="1:17">
      <c r="A14596" t="s">
        <v>122</v>
      </c>
      <c r="B14596">
        <v>2044</v>
      </c>
      <c r="C14596" t="s">
        <v>15</v>
      </c>
      <c r="D14596" t="s">
        <v>1062</v>
      </c>
      <c r="E14596" t="s">
        <v>162</v>
      </c>
      <c r="F14596" t="s">
        <v>166</v>
      </c>
      <c r="G14596" t="s">
        <v>1063</v>
      </c>
      <c r="H14596" t="s">
        <v>132</v>
      </c>
      <c r="I14596">
        <v>0</v>
      </c>
      <c r="P14596">
        <v>0.39012147434412198</v>
      </c>
      <c r="Q14596">
        <v>0</v>
      </c>
    </row>
    <row r="14597" spans="1:17">
      <c r="A14597" t="s">
        <v>122</v>
      </c>
      <c r="B14597">
        <v>2044</v>
      </c>
      <c r="C14597" t="s">
        <v>15</v>
      </c>
      <c r="D14597" t="s">
        <v>1062</v>
      </c>
      <c r="E14597" t="s">
        <v>162</v>
      </c>
      <c r="F14597" t="s">
        <v>166</v>
      </c>
      <c r="G14597" t="s">
        <v>1063</v>
      </c>
      <c r="H14597" t="s">
        <v>135</v>
      </c>
      <c r="I14597">
        <v>0</v>
      </c>
      <c r="P14597">
        <v>0.39012147434412198</v>
      </c>
      <c r="Q14597">
        <v>0</v>
      </c>
    </row>
    <row r="14598" spans="1:17">
      <c r="A14598" t="s">
        <v>122</v>
      </c>
      <c r="B14598">
        <v>2044</v>
      </c>
      <c r="C14598" t="s">
        <v>15</v>
      </c>
      <c r="D14598" t="s">
        <v>1062</v>
      </c>
      <c r="E14598" t="s">
        <v>162</v>
      </c>
      <c r="F14598" t="s">
        <v>166</v>
      </c>
      <c r="G14598" t="s">
        <v>1063</v>
      </c>
      <c r="H14598" t="s">
        <v>136</v>
      </c>
      <c r="I14598">
        <v>0</v>
      </c>
      <c r="P14598">
        <v>0.39012147434412198</v>
      </c>
      <c r="Q14598">
        <v>0</v>
      </c>
    </row>
    <row r="14599" spans="1:17">
      <c r="A14599" t="s">
        <v>122</v>
      </c>
      <c r="B14599">
        <v>2044</v>
      </c>
      <c r="C14599" t="s">
        <v>15</v>
      </c>
      <c r="D14599" t="s">
        <v>1062</v>
      </c>
      <c r="E14599" t="s">
        <v>162</v>
      </c>
      <c r="F14599" t="s">
        <v>160</v>
      </c>
      <c r="G14599" t="s">
        <v>1063</v>
      </c>
      <c r="H14599" t="s">
        <v>132</v>
      </c>
      <c r="I14599">
        <v>0</v>
      </c>
      <c r="P14599">
        <v>0.39012147434412198</v>
      </c>
      <c r="Q14599">
        <v>0</v>
      </c>
    </row>
    <row r="14600" spans="1:17">
      <c r="A14600" t="s">
        <v>122</v>
      </c>
      <c r="B14600">
        <v>2044</v>
      </c>
      <c r="C14600" t="s">
        <v>15</v>
      </c>
      <c r="D14600" t="s">
        <v>1062</v>
      </c>
      <c r="E14600" t="s">
        <v>162</v>
      </c>
      <c r="F14600" t="s">
        <v>160</v>
      </c>
      <c r="G14600" t="s">
        <v>1063</v>
      </c>
      <c r="H14600" t="s">
        <v>135</v>
      </c>
      <c r="I14600">
        <v>0</v>
      </c>
      <c r="P14600">
        <v>0.39012147434412198</v>
      </c>
      <c r="Q14600">
        <v>0</v>
      </c>
    </row>
    <row r="14601" spans="1:17">
      <c r="A14601" t="s">
        <v>122</v>
      </c>
      <c r="B14601">
        <v>2044</v>
      </c>
      <c r="C14601" t="s">
        <v>15</v>
      </c>
      <c r="D14601" t="s">
        <v>1062</v>
      </c>
      <c r="E14601" t="s">
        <v>162</v>
      </c>
      <c r="F14601" t="s">
        <v>160</v>
      </c>
      <c r="G14601" t="s">
        <v>1063</v>
      </c>
      <c r="H14601" t="s">
        <v>136</v>
      </c>
      <c r="I14601">
        <v>0</v>
      </c>
      <c r="P14601">
        <v>0.39012147434412198</v>
      </c>
      <c r="Q14601">
        <v>0</v>
      </c>
    </row>
    <row r="14602" spans="1:17">
      <c r="A14602" t="s">
        <v>122</v>
      </c>
      <c r="B14602">
        <v>2044</v>
      </c>
      <c r="C14602" t="s">
        <v>156</v>
      </c>
      <c r="D14602" t="s">
        <v>1066</v>
      </c>
      <c r="E14602" t="s">
        <v>167</v>
      </c>
      <c r="F14602" t="s">
        <v>164</v>
      </c>
      <c r="G14602" t="s">
        <v>158</v>
      </c>
      <c r="H14602" t="s">
        <v>132</v>
      </c>
      <c r="I14602">
        <v>0</v>
      </c>
      <c r="P14602">
        <v>0.39012147434412198</v>
      </c>
      <c r="Q14602">
        <v>0</v>
      </c>
    </row>
    <row r="14603" spans="1:17">
      <c r="A14603" t="s">
        <v>122</v>
      </c>
      <c r="B14603">
        <v>2044</v>
      </c>
      <c r="C14603" t="s">
        <v>156</v>
      </c>
      <c r="D14603" t="s">
        <v>1066</v>
      </c>
      <c r="E14603" t="s">
        <v>167</v>
      </c>
      <c r="F14603" t="s">
        <v>164</v>
      </c>
      <c r="G14603" t="s">
        <v>158</v>
      </c>
      <c r="H14603" t="s">
        <v>135</v>
      </c>
      <c r="I14603">
        <v>0</v>
      </c>
      <c r="P14603">
        <v>0.39012147434412198</v>
      </c>
      <c r="Q14603">
        <v>0</v>
      </c>
    </row>
    <row r="14604" spans="1:17">
      <c r="A14604" t="s">
        <v>122</v>
      </c>
      <c r="B14604">
        <v>2044</v>
      </c>
      <c r="C14604" t="s">
        <v>156</v>
      </c>
      <c r="D14604" t="s">
        <v>1066</v>
      </c>
      <c r="E14604" t="s">
        <v>167</v>
      </c>
      <c r="F14604" t="s">
        <v>164</v>
      </c>
      <c r="G14604" t="s">
        <v>158</v>
      </c>
      <c r="H14604" t="s">
        <v>136</v>
      </c>
      <c r="I14604">
        <v>0</v>
      </c>
      <c r="P14604">
        <v>0.39012147434412198</v>
      </c>
      <c r="Q14604">
        <v>0</v>
      </c>
    </row>
    <row r="14605" spans="1:17">
      <c r="A14605" t="s">
        <v>122</v>
      </c>
      <c r="B14605">
        <v>2044</v>
      </c>
      <c r="C14605" t="s">
        <v>156</v>
      </c>
      <c r="D14605" t="s">
        <v>1066</v>
      </c>
      <c r="E14605" t="s">
        <v>167</v>
      </c>
      <c r="F14605" t="s">
        <v>159</v>
      </c>
      <c r="G14605" t="s">
        <v>158</v>
      </c>
      <c r="H14605" t="s">
        <v>132</v>
      </c>
      <c r="I14605">
        <v>0</v>
      </c>
      <c r="P14605">
        <v>0.39012147434412198</v>
      </c>
      <c r="Q14605">
        <v>0</v>
      </c>
    </row>
    <row r="14606" spans="1:17">
      <c r="A14606" t="s">
        <v>122</v>
      </c>
      <c r="B14606">
        <v>2044</v>
      </c>
      <c r="C14606" t="s">
        <v>156</v>
      </c>
      <c r="D14606" t="s">
        <v>1066</v>
      </c>
      <c r="E14606" t="s">
        <v>167</v>
      </c>
      <c r="F14606" t="s">
        <v>159</v>
      </c>
      <c r="G14606" t="s">
        <v>158</v>
      </c>
      <c r="H14606" t="s">
        <v>135</v>
      </c>
      <c r="I14606">
        <v>0</v>
      </c>
      <c r="P14606">
        <v>0.39012147434412198</v>
      </c>
      <c r="Q14606">
        <v>0</v>
      </c>
    </row>
    <row r="14607" spans="1:17">
      <c r="A14607" t="s">
        <v>122</v>
      </c>
      <c r="B14607">
        <v>2044</v>
      </c>
      <c r="C14607" t="s">
        <v>156</v>
      </c>
      <c r="D14607" t="s">
        <v>1066</v>
      </c>
      <c r="E14607" t="s">
        <v>167</v>
      </c>
      <c r="F14607" t="s">
        <v>159</v>
      </c>
      <c r="G14607" t="s">
        <v>158</v>
      </c>
      <c r="H14607" t="s">
        <v>136</v>
      </c>
      <c r="I14607">
        <v>0</v>
      </c>
      <c r="P14607">
        <v>0.39012147434412198</v>
      </c>
      <c r="Q14607">
        <v>0</v>
      </c>
    </row>
    <row r="14608" spans="1:17">
      <c r="A14608" t="s">
        <v>122</v>
      </c>
      <c r="B14608">
        <v>2044</v>
      </c>
      <c r="C14608" t="s">
        <v>156</v>
      </c>
      <c r="D14608" t="s">
        <v>1066</v>
      </c>
      <c r="E14608" t="s">
        <v>167</v>
      </c>
      <c r="F14608" t="s">
        <v>126</v>
      </c>
      <c r="G14608" t="s">
        <v>158</v>
      </c>
      <c r="H14608" t="s">
        <v>132</v>
      </c>
      <c r="I14608">
        <v>0</v>
      </c>
      <c r="P14608">
        <v>0.39012147434412198</v>
      </c>
      <c r="Q14608">
        <v>0</v>
      </c>
    </row>
    <row r="14609" spans="1:17">
      <c r="A14609" t="s">
        <v>122</v>
      </c>
      <c r="B14609">
        <v>2044</v>
      </c>
      <c r="C14609" t="s">
        <v>156</v>
      </c>
      <c r="D14609" t="s">
        <v>1066</v>
      </c>
      <c r="E14609" t="s">
        <v>167</v>
      </c>
      <c r="F14609" t="s">
        <v>126</v>
      </c>
      <c r="G14609" t="s">
        <v>158</v>
      </c>
      <c r="H14609" t="s">
        <v>135</v>
      </c>
      <c r="I14609">
        <v>0</v>
      </c>
      <c r="P14609">
        <v>0.39012147434412198</v>
      </c>
      <c r="Q14609">
        <v>0</v>
      </c>
    </row>
    <row r="14610" spans="1:17">
      <c r="A14610" t="s">
        <v>122</v>
      </c>
      <c r="B14610">
        <v>2044</v>
      </c>
      <c r="C14610" t="s">
        <v>156</v>
      </c>
      <c r="D14610" t="s">
        <v>1066</v>
      </c>
      <c r="E14610" t="s">
        <v>167</v>
      </c>
      <c r="F14610" t="s">
        <v>126</v>
      </c>
      <c r="G14610" t="s">
        <v>158</v>
      </c>
      <c r="H14610" t="s">
        <v>136</v>
      </c>
      <c r="I14610">
        <v>0</v>
      </c>
      <c r="P14610">
        <v>0.39012147434412198</v>
      </c>
      <c r="Q14610">
        <v>0</v>
      </c>
    </row>
    <row r="14611" spans="1:17">
      <c r="A14611" t="s">
        <v>122</v>
      </c>
      <c r="B14611">
        <v>2044</v>
      </c>
      <c r="C14611" t="s">
        <v>156</v>
      </c>
      <c r="D14611" t="s">
        <v>1066</v>
      </c>
      <c r="E14611" t="s">
        <v>167</v>
      </c>
      <c r="F14611" t="s">
        <v>165</v>
      </c>
      <c r="G14611" t="s">
        <v>158</v>
      </c>
      <c r="H14611" t="s">
        <v>132</v>
      </c>
      <c r="I14611">
        <v>0</v>
      </c>
      <c r="P14611">
        <v>0.39012147434412198</v>
      </c>
      <c r="Q14611">
        <v>0</v>
      </c>
    </row>
    <row r="14612" spans="1:17">
      <c r="A14612" t="s">
        <v>122</v>
      </c>
      <c r="B14612">
        <v>2044</v>
      </c>
      <c r="C14612" t="s">
        <v>156</v>
      </c>
      <c r="D14612" t="s">
        <v>1066</v>
      </c>
      <c r="E14612" t="s">
        <v>167</v>
      </c>
      <c r="F14612" t="s">
        <v>165</v>
      </c>
      <c r="G14612" t="s">
        <v>158</v>
      </c>
      <c r="H14612" t="s">
        <v>135</v>
      </c>
      <c r="I14612">
        <v>0</v>
      </c>
      <c r="P14612">
        <v>0.39012147434412198</v>
      </c>
      <c r="Q14612">
        <v>0</v>
      </c>
    </row>
    <row r="14613" spans="1:17">
      <c r="A14613" t="s">
        <v>122</v>
      </c>
      <c r="B14613">
        <v>2044</v>
      </c>
      <c r="C14613" t="s">
        <v>156</v>
      </c>
      <c r="D14613" t="s">
        <v>1066</v>
      </c>
      <c r="E14613" t="s">
        <v>167</v>
      </c>
      <c r="F14613" t="s">
        <v>165</v>
      </c>
      <c r="G14613" t="s">
        <v>158</v>
      </c>
      <c r="H14613" t="s">
        <v>136</v>
      </c>
      <c r="I14613">
        <v>0</v>
      </c>
      <c r="P14613">
        <v>0.39012147434412198</v>
      </c>
      <c r="Q14613">
        <v>0</v>
      </c>
    </row>
    <row r="14614" spans="1:17">
      <c r="A14614" t="s">
        <v>122</v>
      </c>
      <c r="B14614">
        <v>2044</v>
      </c>
      <c r="C14614" t="s">
        <v>156</v>
      </c>
      <c r="D14614" t="s">
        <v>1066</v>
      </c>
      <c r="E14614" t="s">
        <v>167</v>
      </c>
      <c r="F14614" t="s">
        <v>166</v>
      </c>
      <c r="G14614" t="s">
        <v>158</v>
      </c>
      <c r="H14614" t="s">
        <v>132</v>
      </c>
      <c r="I14614">
        <v>0</v>
      </c>
      <c r="P14614">
        <v>0.39012147434412198</v>
      </c>
      <c r="Q14614">
        <v>0</v>
      </c>
    </row>
    <row r="14615" spans="1:17">
      <c r="A14615" t="s">
        <v>122</v>
      </c>
      <c r="B14615">
        <v>2044</v>
      </c>
      <c r="C14615" t="s">
        <v>156</v>
      </c>
      <c r="D14615" t="s">
        <v>1066</v>
      </c>
      <c r="E14615" t="s">
        <v>167</v>
      </c>
      <c r="F14615" t="s">
        <v>166</v>
      </c>
      <c r="G14615" t="s">
        <v>158</v>
      </c>
      <c r="H14615" t="s">
        <v>135</v>
      </c>
      <c r="I14615">
        <v>0</v>
      </c>
      <c r="P14615">
        <v>0.39012147434412198</v>
      </c>
      <c r="Q14615">
        <v>0</v>
      </c>
    </row>
    <row r="14616" spans="1:17">
      <c r="A14616" t="s">
        <v>122</v>
      </c>
      <c r="B14616">
        <v>2044</v>
      </c>
      <c r="C14616" t="s">
        <v>156</v>
      </c>
      <c r="D14616" t="s">
        <v>1066</v>
      </c>
      <c r="E14616" t="s">
        <v>167</v>
      </c>
      <c r="F14616" t="s">
        <v>166</v>
      </c>
      <c r="G14616" t="s">
        <v>158</v>
      </c>
      <c r="H14616" t="s">
        <v>136</v>
      </c>
      <c r="I14616">
        <v>0</v>
      </c>
      <c r="P14616">
        <v>0.39012147434412198</v>
      </c>
      <c r="Q14616">
        <v>0</v>
      </c>
    </row>
    <row r="14617" spans="1:17">
      <c r="A14617" t="s">
        <v>122</v>
      </c>
      <c r="B14617">
        <v>2044</v>
      </c>
      <c r="C14617" t="s">
        <v>156</v>
      </c>
      <c r="D14617" t="s">
        <v>1066</v>
      </c>
      <c r="E14617" t="s">
        <v>167</v>
      </c>
      <c r="F14617" t="s">
        <v>160</v>
      </c>
      <c r="G14617" t="s">
        <v>158</v>
      </c>
      <c r="H14617" t="s">
        <v>132</v>
      </c>
      <c r="I14617">
        <v>0</v>
      </c>
      <c r="P14617">
        <v>0.39012147434412198</v>
      </c>
      <c r="Q14617">
        <v>0</v>
      </c>
    </row>
    <row r="14618" spans="1:17">
      <c r="A14618" t="s">
        <v>122</v>
      </c>
      <c r="B14618">
        <v>2044</v>
      </c>
      <c r="C14618" t="s">
        <v>156</v>
      </c>
      <c r="D14618" t="s">
        <v>1066</v>
      </c>
      <c r="E14618" t="s">
        <v>167</v>
      </c>
      <c r="F14618" t="s">
        <v>160</v>
      </c>
      <c r="G14618" t="s">
        <v>158</v>
      </c>
      <c r="H14618" t="s">
        <v>135</v>
      </c>
      <c r="I14618">
        <v>0</v>
      </c>
      <c r="P14618">
        <v>0.39012147434412198</v>
      </c>
      <c r="Q14618">
        <v>0</v>
      </c>
    </row>
    <row r="14619" spans="1:17">
      <c r="A14619" t="s">
        <v>122</v>
      </c>
      <c r="B14619">
        <v>2044</v>
      </c>
      <c r="C14619" t="s">
        <v>156</v>
      </c>
      <c r="D14619" t="s">
        <v>1066</v>
      </c>
      <c r="E14619" t="s">
        <v>167</v>
      </c>
      <c r="F14619" t="s">
        <v>160</v>
      </c>
      <c r="G14619" t="s">
        <v>158</v>
      </c>
      <c r="H14619" t="s">
        <v>136</v>
      </c>
      <c r="I14619">
        <v>0</v>
      </c>
      <c r="P14619">
        <v>0.39012147434412198</v>
      </c>
      <c r="Q14619">
        <v>0</v>
      </c>
    </row>
    <row r="14620" spans="1:17">
      <c r="A14620" t="s">
        <v>122</v>
      </c>
      <c r="B14620">
        <v>2044</v>
      </c>
      <c r="C14620" t="s">
        <v>157</v>
      </c>
      <c r="D14620" t="s">
        <v>1066</v>
      </c>
      <c r="E14620" t="s">
        <v>167</v>
      </c>
      <c r="F14620" t="s">
        <v>164</v>
      </c>
      <c r="G14620" t="s">
        <v>158</v>
      </c>
      <c r="H14620" t="s">
        <v>132</v>
      </c>
      <c r="I14620">
        <v>0</v>
      </c>
      <c r="P14620">
        <v>0.39012147434412198</v>
      </c>
      <c r="Q14620">
        <v>0</v>
      </c>
    </row>
    <row r="14621" spans="1:17">
      <c r="A14621" t="s">
        <v>122</v>
      </c>
      <c r="B14621">
        <v>2044</v>
      </c>
      <c r="C14621" t="s">
        <v>157</v>
      </c>
      <c r="D14621" t="s">
        <v>1066</v>
      </c>
      <c r="E14621" t="s">
        <v>167</v>
      </c>
      <c r="F14621" t="s">
        <v>164</v>
      </c>
      <c r="G14621" t="s">
        <v>158</v>
      </c>
      <c r="H14621" t="s">
        <v>135</v>
      </c>
      <c r="I14621">
        <v>0</v>
      </c>
      <c r="P14621">
        <v>0.39012147434412198</v>
      </c>
      <c r="Q14621">
        <v>0</v>
      </c>
    </row>
    <row r="14622" spans="1:17">
      <c r="A14622" t="s">
        <v>122</v>
      </c>
      <c r="B14622">
        <v>2044</v>
      </c>
      <c r="C14622" t="s">
        <v>157</v>
      </c>
      <c r="D14622" t="s">
        <v>1066</v>
      </c>
      <c r="E14622" t="s">
        <v>167</v>
      </c>
      <c r="F14622" t="s">
        <v>164</v>
      </c>
      <c r="G14622" t="s">
        <v>158</v>
      </c>
      <c r="H14622" t="s">
        <v>136</v>
      </c>
      <c r="I14622">
        <v>0</v>
      </c>
      <c r="P14622">
        <v>0.39012147434412198</v>
      </c>
      <c r="Q14622">
        <v>0</v>
      </c>
    </row>
    <row r="14623" spans="1:17">
      <c r="A14623" t="s">
        <v>122</v>
      </c>
      <c r="B14623">
        <v>2044</v>
      </c>
      <c r="C14623" t="s">
        <v>157</v>
      </c>
      <c r="D14623" t="s">
        <v>1066</v>
      </c>
      <c r="E14623" t="s">
        <v>167</v>
      </c>
      <c r="F14623" t="s">
        <v>159</v>
      </c>
      <c r="G14623" t="s">
        <v>158</v>
      </c>
      <c r="H14623" t="s">
        <v>132</v>
      </c>
      <c r="I14623">
        <v>0</v>
      </c>
      <c r="P14623">
        <v>0.39012147434412198</v>
      </c>
      <c r="Q14623">
        <v>0</v>
      </c>
    </row>
    <row r="14624" spans="1:17">
      <c r="A14624" t="s">
        <v>122</v>
      </c>
      <c r="B14624">
        <v>2044</v>
      </c>
      <c r="C14624" t="s">
        <v>157</v>
      </c>
      <c r="D14624" t="s">
        <v>1066</v>
      </c>
      <c r="E14624" t="s">
        <v>167</v>
      </c>
      <c r="F14624" t="s">
        <v>159</v>
      </c>
      <c r="G14624" t="s">
        <v>158</v>
      </c>
      <c r="H14624" t="s">
        <v>135</v>
      </c>
      <c r="I14624">
        <v>0</v>
      </c>
      <c r="P14624">
        <v>0.39012147434412198</v>
      </c>
      <c r="Q14624">
        <v>0</v>
      </c>
    </row>
    <row r="14625" spans="1:17">
      <c r="A14625" t="s">
        <v>122</v>
      </c>
      <c r="B14625">
        <v>2044</v>
      </c>
      <c r="C14625" t="s">
        <v>157</v>
      </c>
      <c r="D14625" t="s">
        <v>1066</v>
      </c>
      <c r="E14625" t="s">
        <v>167</v>
      </c>
      <c r="F14625" t="s">
        <v>159</v>
      </c>
      <c r="G14625" t="s">
        <v>158</v>
      </c>
      <c r="H14625" t="s">
        <v>136</v>
      </c>
      <c r="I14625">
        <v>0</v>
      </c>
      <c r="P14625">
        <v>0.39012147434412198</v>
      </c>
      <c r="Q14625">
        <v>0</v>
      </c>
    </row>
    <row r="14626" spans="1:17">
      <c r="A14626" t="s">
        <v>122</v>
      </c>
      <c r="B14626">
        <v>2044</v>
      </c>
      <c r="C14626" t="s">
        <v>157</v>
      </c>
      <c r="D14626" t="s">
        <v>1066</v>
      </c>
      <c r="E14626" t="s">
        <v>167</v>
      </c>
      <c r="F14626" t="s">
        <v>126</v>
      </c>
      <c r="G14626" t="s">
        <v>158</v>
      </c>
      <c r="H14626" t="s">
        <v>132</v>
      </c>
      <c r="I14626">
        <v>0</v>
      </c>
      <c r="P14626">
        <v>0.39012147434412198</v>
      </c>
      <c r="Q14626">
        <v>0</v>
      </c>
    </row>
    <row r="14627" spans="1:17">
      <c r="A14627" t="s">
        <v>122</v>
      </c>
      <c r="B14627">
        <v>2044</v>
      </c>
      <c r="C14627" t="s">
        <v>157</v>
      </c>
      <c r="D14627" t="s">
        <v>1066</v>
      </c>
      <c r="E14627" t="s">
        <v>167</v>
      </c>
      <c r="F14627" t="s">
        <v>126</v>
      </c>
      <c r="G14627" t="s">
        <v>158</v>
      </c>
      <c r="H14627" t="s">
        <v>135</v>
      </c>
      <c r="I14627">
        <v>0</v>
      </c>
      <c r="P14627">
        <v>0.39012147434412198</v>
      </c>
      <c r="Q14627">
        <v>0</v>
      </c>
    </row>
    <row r="14628" spans="1:17">
      <c r="A14628" t="s">
        <v>122</v>
      </c>
      <c r="B14628">
        <v>2044</v>
      </c>
      <c r="C14628" t="s">
        <v>157</v>
      </c>
      <c r="D14628" t="s">
        <v>1066</v>
      </c>
      <c r="E14628" t="s">
        <v>167</v>
      </c>
      <c r="F14628" t="s">
        <v>126</v>
      </c>
      <c r="G14628" t="s">
        <v>158</v>
      </c>
      <c r="H14628" t="s">
        <v>136</v>
      </c>
      <c r="I14628">
        <v>0</v>
      </c>
      <c r="P14628">
        <v>0.39012147434412198</v>
      </c>
      <c r="Q14628">
        <v>0</v>
      </c>
    </row>
    <row r="14629" spans="1:17">
      <c r="A14629" t="s">
        <v>122</v>
      </c>
      <c r="B14629">
        <v>2044</v>
      </c>
      <c r="C14629" t="s">
        <v>157</v>
      </c>
      <c r="D14629" t="s">
        <v>1066</v>
      </c>
      <c r="E14629" t="s">
        <v>167</v>
      </c>
      <c r="F14629" t="s">
        <v>165</v>
      </c>
      <c r="G14629" t="s">
        <v>158</v>
      </c>
      <c r="H14629" t="s">
        <v>132</v>
      </c>
      <c r="I14629">
        <v>0</v>
      </c>
      <c r="P14629">
        <v>0.39012147434412198</v>
      </c>
      <c r="Q14629">
        <v>0</v>
      </c>
    </row>
    <row r="14630" spans="1:17">
      <c r="A14630" t="s">
        <v>122</v>
      </c>
      <c r="B14630">
        <v>2044</v>
      </c>
      <c r="C14630" t="s">
        <v>157</v>
      </c>
      <c r="D14630" t="s">
        <v>1066</v>
      </c>
      <c r="E14630" t="s">
        <v>167</v>
      </c>
      <c r="F14630" t="s">
        <v>165</v>
      </c>
      <c r="G14630" t="s">
        <v>158</v>
      </c>
      <c r="H14630" t="s">
        <v>135</v>
      </c>
      <c r="I14630">
        <v>0</v>
      </c>
      <c r="P14630">
        <v>0.39012147434412198</v>
      </c>
      <c r="Q14630">
        <v>0</v>
      </c>
    </row>
    <row r="14631" spans="1:17">
      <c r="A14631" t="s">
        <v>122</v>
      </c>
      <c r="B14631">
        <v>2044</v>
      </c>
      <c r="C14631" t="s">
        <v>157</v>
      </c>
      <c r="D14631" t="s">
        <v>1066</v>
      </c>
      <c r="E14631" t="s">
        <v>167</v>
      </c>
      <c r="F14631" t="s">
        <v>165</v>
      </c>
      <c r="G14631" t="s">
        <v>158</v>
      </c>
      <c r="H14631" t="s">
        <v>136</v>
      </c>
      <c r="I14631">
        <v>0</v>
      </c>
      <c r="P14631">
        <v>0.39012147434412198</v>
      </c>
      <c r="Q14631">
        <v>0</v>
      </c>
    </row>
    <row r="14632" spans="1:17">
      <c r="A14632" t="s">
        <v>122</v>
      </c>
      <c r="B14632">
        <v>2044</v>
      </c>
      <c r="C14632" t="s">
        <v>157</v>
      </c>
      <c r="D14632" t="s">
        <v>1066</v>
      </c>
      <c r="E14632" t="s">
        <v>167</v>
      </c>
      <c r="F14632" t="s">
        <v>166</v>
      </c>
      <c r="G14632" t="s">
        <v>158</v>
      </c>
      <c r="H14632" t="s">
        <v>132</v>
      </c>
      <c r="I14632">
        <v>0</v>
      </c>
      <c r="P14632">
        <v>0.39012147434412198</v>
      </c>
      <c r="Q14632">
        <v>0</v>
      </c>
    </row>
    <row r="14633" spans="1:17">
      <c r="A14633" t="s">
        <v>122</v>
      </c>
      <c r="B14633">
        <v>2044</v>
      </c>
      <c r="C14633" t="s">
        <v>157</v>
      </c>
      <c r="D14633" t="s">
        <v>1066</v>
      </c>
      <c r="E14633" t="s">
        <v>167</v>
      </c>
      <c r="F14633" t="s">
        <v>166</v>
      </c>
      <c r="G14633" t="s">
        <v>158</v>
      </c>
      <c r="H14633" t="s">
        <v>135</v>
      </c>
      <c r="I14633">
        <v>0</v>
      </c>
      <c r="P14633">
        <v>0.39012147434412198</v>
      </c>
      <c r="Q14633">
        <v>0</v>
      </c>
    </row>
    <row r="14634" spans="1:17">
      <c r="A14634" t="s">
        <v>122</v>
      </c>
      <c r="B14634">
        <v>2044</v>
      </c>
      <c r="C14634" t="s">
        <v>157</v>
      </c>
      <c r="D14634" t="s">
        <v>1066</v>
      </c>
      <c r="E14634" t="s">
        <v>167</v>
      </c>
      <c r="F14634" t="s">
        <v>166</v>
      </c>
      <c r="G14634" t="s">
        <v>158</v>
      </c>
      <c r="H14634" t="s">
        <v>136</v>
      </c>
      <c r="I14634">
        <v>0</v>
      </c>
      <c r="P14634">
        <v>0.39012147434412198</v>
      </c>
      <c r="Q14634">
        <v>0</v>
      </c>
    </row>
    <row r="14635" spans="1:17">
      <c r="A14635" t="s">
        <v>122</v>
      </c>
      <c r="B14635">
        <v>2044</v>
      </c>
      <c r="C14635" t="s">
        <v>157</v>
      </c>
      <c r="D14635" t="s">
        <v>1066</v>
      </c>
      <c r="E14635" t="s">
        <v>167</v>
      </c>
      <c r="F14635" t="s">
        <v>160</v>
      </c>
      <c r="G14635" t="s">
        <v>158</v>
      </c>
      <c r="H14635" t="s">
        <v>132</v>
      </c>
      <c r="I14635">
        <v>0</v>
      </c>
      <c r="P14635">
        <v>0.39012147434412198</v>
      </c>
      <c r="Q14635">
        <v>0</v>
      </c>
    </row>
    <row r="14636" spans="1:17">
      <c r="A14636" t="s">
        <v>122</v>
      </c>
      <c r="B14636">
        <v>2044</v>
      </c>
      <c r="C14636" t="s">
        <v>157</v>
      </c>
      <c r="D14636" t="s">
        <v>1066</v>
      </c>
      <c r="E14636" t="s">
        <v>167</v>
      </c>
      <c r="F14636" t="s">
        <v>160</v>
      </c>
      <c r="G14636" t="s">
        <v>158</v>
      </c>
      <c r="H14636" t="s">
        <v>135</v>
      </c>
      <c r="I14636">
        <v>44020984.936558701</v>
      </c>
      <c r="P14636">
        <v>0.39012147434412198</v>
      </c>
      <c r="Q14636">
        <v>17173531.545530699</v>
      </c>
    </row>
    <row r="14637" spans="1:17">
      <c r="A14637" t="s">
        <v>122</v>
      </c>
      <c r="B14637">
        <v>2044</v>
      </c>
      <c r="C14637" t="s">
        <v>157</v>
      </c>
      <c r="D14637" t="s">
        <v>1066</v>
      </c>
      <c r="E14637" t="s">
        <v>167</v>
      </c>
      <c r="F14637" t="s">
        <v>160</v>
      </c>
      <c r="G14637" t="s">
        <v>158</v>
      </c>
      <c r="H14637" t="s">
        <v>136</v>
      </c>
      <c r="I14637">
        <v>0</v>
      </c>
      <c r="P14637">
        <v>0.39012147434412198</v>
      </c>
      <c r="Q14637">
        <v>0</v>
      </c>
    </row>
    <row r="14638" spans="1:17">
      <c r="A14638" t="s">
        <v>122</v>
      </c>
      <c r="B14638">
        <v>2044</v>
      </c>
      <c r="C14638" t="s">
        <v>140</v>
      </c>
      <c r="D14638" t="s">
        <v>1064</v>
      </c>
      <c r="E14638" t="s">
        <v>167</v>
      </c>
      <c r="F14638" t="s">
        <v>164</v>
      </c>
      <c r="G14638" t="s">
        <v>1065</v>
      </c>
      <c r="H14638" t="s">
        <v>132</v>
      </c>
      <c r="I14638">
        <v>0</v>
      </c>
      <c r="P14638">
        <v>0.39012147434412198</v>
      </c>
      <c r="Q14638">
        <v>0</v>
      </c>
    </row>
    <row r="14639" spans="1:17">
      <c r="A14639" t="s">
        <v>122</v>
      </c>
      <c r="B14639">
        <v>2044</v>
      </c>
      <c r="C14639" t="s">
        <v>140</v>
      </c>
      <c r="D14639" t="s">
        <v>1064</v>
      </c>
      <c r="E14639" t="s">
        <v>167</v>
      </c>
      <c r="F14639" t="s">
        <v>164</v>
      </c>
      <c r="G14639" t="s">
        <v>1065</v>
      </c>
      <c r="H14639" t="s">
        <v>135</v>
      </c>
      <c r="I14639">
        <v>0</v>
      </c>
      <c r="P14639">
        <v>0.39012147434412198</v>
      </c>
      <c r="Q14639">
        <v>0</v>
      </c>
    </row>
    <row r="14640" spans="1:17">
      <c r="A14640" t="s">
        <v>122</v>
      </c>
      <c r="B14640">
        <v>2044</v>
      </c>
      <c r="C14640" t="s">
        <v>140</v>
      </c>
      <c r="D14640" t="s">
        <v>1064</v>
      </c>
      <c r="E14640" t="s">
        <v>167</v>
      </c>
      <c r="F14640" t="s">
        <v>164</v>
      </c>
      <c r="G14640" t="s">
        <v>1065</v>
      </c>
      <c r="H14640" t="s">
        <v>136</v>
      </c>
      <c r="I14640">
        <v>0</v>
      </c>
      <c r="P14640">
        <v>0.39012147434412198</v>
      </c>
      <c r="Q14640">
        <v>0</v>
      </c>
    </row>
    <row r="14641" spans="1:17">
      <c r="A14641" t="s">
        <v>122</v>
      </c>
      <c r="B14641">
        <v>2044</v>
      </c>
      <c r="C14641" t="s">
        <v>140</v>
      </c>
      <c r="D14641" t="s">
        <v>1064</v>
      </c>
      <c r="E14641" t="s">
        <v>167</v>
      </c>
      <c r="F14641" t="s">
        <v>159</v>
      </c>
      <c r="G14641" t="s">
        <v>1065</v>
      </c>
      <c r="H14641" t="s">
        <v>132</v>
      </c>
      <c r="I14641">
        <v>0</v>
      </c>
      <c r="P14641">
        <v>0.39012147434412198</v>
      </c>
      <c r="Q14641">
        <v>0</v>
      </c>
    </row>
    <row r="14642" spans="1:17">
      <c r="A14642" t="s">
        <v>122</v>
      </c>
      <c r="B14642">
        <v>2044</v>
      </c>
      <c r="C14642" t="s">
        <v>140</v>
      </c>
      <c r="D14642" t="s">
        <v>1064</v>
      </c>
      <c r="E14642" t="s">
        <v>167</v>
      </c>
      <c r="F14642" t="s">
        <v>159</v>
      </c>
      <c r="G14642" t="s">
        <v>1065</v>
      </c>
      <c r="H14642" t="s">
        <v>135</v>
      </c>
      <c r="I14642">
        <v>0</v>
      </c>
      <c r="P14642">
        <v>0.39012147434412198</v>
      </c>
      <c r="Q14642">
        <v>0</v>
      </c>
    </row>
    <row r="14643" spans="1:17">
      <c r="A14643" t="s">
        <v>122</v>
      </c>
      <c r="B14643">
        <v>2044</v>
      </c>
      <c r="C14643" t="s">
        <v>140</v>
      </c>
      <c r="D14643" t="s">
        <v>1064</v>
      </c>
      <c r="E14643" t="s">
        <v>167</v>
      </c>
      <c r="F14643" t="s">
        <v>159</v>
      </c>
      <c r="G14643" t="s">
        <v>1065</v>
      </c>
      <c r="H14643" t="s">
        <v>136</v>
      </c>
      <c r="I14643">
        <v>0</v>
      </c>
      <c r="P14643">
        <v>0.39012147434412198</v>
      </c>
      <c r="Q14643">
        <v>0</v>
      </c>
    </row>
    <row r="14644" spans="1:17">
      <c r="A14644" t="s">
        <v>122</v>
      </c>
      <c r="B14644">
        <v>2044</v>
      </c>
      <c r="C14644" t="s">
        <v>140</v>
      </c>
      <c r="D14644" t="s">
        <v>1064</v>
      </c>
      <c r="E14644" t="s">
        <v>167</v>
      </c>
      <c r="F14644" t="s">
        <v>126</v>
      </c>
      <c r="G14644" t="s">
        <v>1065</v>
      </c>
      <c r="H14644" t="s">
        <v>132</v>
      </c>
      <c r="I14644">
        <v>0</v>
      </c>
      <c r="P14644">
        <v>0.39012147434412198</v>
      </c>
      <c r="Q14644">
        <v>0</v>
      </c>
    </row>
    <row r="14645" spans="1:17">
      <c r="A14645" t="s">
        <v>122</v>
      </c>
      <c r="B14645">
        <v>2044</v>
      </c>
      <c r="C14645" t="s">
        <v>140</v>
      </c>
      <c r="D14645" t="s">
        <v>1064</v>
      </c>
      <c r="E14645" t="s">
        <v>167</v>
      </c>
      <c r="F14645" t="s">
        <v>126</v>
      </c>
      <c r="G14645" t="s">
        <v>1065</v>
      </c>
      <c r="H14645" t="s">
        <v>135</v>
      </c>
      <c r="I14645">
        <v>0</v>
      </c>
      <c r="P14645">
        <v>0.39012147434412198</v>
      </c>
      <c r="Q14645">
        <v>0</v>
      </c>
    </row>
    <row r="14646" spans="1:17">
      <c r="A14646" t="s">
        <v>122</v>
      </c>
      <c r="B14646">
        <v>2044</v>
      </c>
      <c r="C14646" t="s">
        <v>140</v>
      </c>
      <c r="D14646" t="s">
        <v>1064</v>
      </c>
      <c r="E14646" t="s">
        <v>167</v>
      </c>
      <c r="F14646" t="s">
        <v>126</v>
      </c>
      <c r="G14646" t="s">
        <v>1065</v>
      </c>
      <c r="H14646" t="s">
        <v>136</v>
      </c>
      <c r="I14646">
        <v>52587352.862592399</v>
      </c>
      <c r="P14646">
        <v>0.39012147434412198</v>
      </c>
      <c r="Q14646">
        <v>20515455.630609199</v>
      </c>
    </row>
    <row r="14647" spans="1:17">
      <c r="A14647" t="s">
        <v>122</v>
      </c>
      <c r="B14647">
        <v>2044</v>
      </c>
      <c r="C14647" t="s">
        <v>140</v>
      </c>
      <c r="D14647" t="s">
        <v>1064</v>
      </c>
      <c r="E14647" t="s">
        <v>167</v>
      </c>
      <c r="F14647" t="s">
        <v>165</v>
      </c>
      <c r="G14647" t="s">
        <v>1065</v>
      </c>
      <c r="H14647" t="s">
        <v>132</v>
      </c>
      <c r="I14647">
        <v>0</v>
      </c>
      <c r="P14647">
        <v>0.39012147434412198</v>
      </c>
      <c r="Q14647">
        <v>0</v>
      </c>
    </row>
    <row r="14648" spans="1:17">
      <c r="A14648" t="s">
        <v>122</v>
      </c>
      <c r="B14648">
        <v>2044</v>
      </c>
      <c r="C14648" t="s">
        <v>140</v>
      </c>
      <c r="D14648" t="s">
        <v>1064</v>
      </c>
      <c r="E14648" t="s">
        <v>167</v>
      </c>
      <c r="F14648" t="s">
        <v>165</v>
      </c>
      <c r="G14648" t="s">
        <v>1065</v>
      </c>
      <c r="H14648" t="s">
        <v>135</v>
      </c>
      <c r="I14648">
        <v>0</v>
      </c>
      <c r="P14648">
        <v>0.39012147434412198</v>
      </c>
      <c r="Q14648">
        <v>0</v>
      </c>
    </row>
    <row r="14649" spans="1:17">
      <c r="A14649" t="s">
        <v>122</v>
      </c>
      <c r="B14649">
        <v>2044</v>
      </c>
      <c r="C14649" t="s">
        <v>140</v>
      </c>
      <c r="D14649" t="s">
        <v>1064</v>
      </c>
      <c r="E14649" t="s">
        <v>167</v>
      </c>
      <c r="F14649" t="s">
        <v>165</v>
      </c>
      <c r="G14649" t="s">
        <v>1065</v>
      </c>
      <c r="H14649" t="s">
        <v>136</v>
      </c>
      <c r="I14649">
        <v>0</v>
      </c>
      <c r="P14649">
        <v>0.39012147434412198</v>
      </c>
      <c r="Q14649">
        <v>0</v>
      </c>
    </row>
    <row r="14650" spans="1:17">
      <c r="A14650" t="s">
        <v>122</v>
      </c>
      <c r="B14650">
        <v>2044</v>
      </c>
      <c r="C14650" t="s">
        <v>140</v>
      </c>
      <c r="D14650" t="s">
        <v>1064</v>
      </c>
      <c r="E14650" t="s">
        <v>167</v>
      </c>
      <c r="F14650" t="s">
        <v>166</v>
      </c>
      <c r="G14650" t="s">
        <v>1065</v>
      </c>
      <c r="H14650" t="s">
        <v>132</v>
      </c>
      <c r="I14650">
        <v>0</v>
      </c>
      <c r="P14650">
        <v>0.39012147434412198</v>
      </c>
      <c r="Q14650">
        <v>0</v>
      </c>
    </row>
    <row r="14651" spans="1:17">
      <c r="A14651" t="s">
        <v>122</v>
      </c>
      <c r="B14651">
        <v>2044</v>
      </c>
      <c r="C14651" t="s">
        <v>140</v>
      </c>
      <c r="D14651" t="s">
        <v>1064</v>
      </c>
      <c r="E14651" t="s">
        <v>167</v>
      </c>
      <c r="F14651" t="s">
        <v>166</v>
      </c>
      <c r="G14651" t="s">
        <v>1065</v>
      </c>
      <c r="H14651" t="s">
        <v>135</v>
      </c>
      <c r="I14651">
        <v>0</v>
      </c>
      <c r="P14651">
        <v>0.39012147434412198</v>
      </c>
      <c r="Q14651">
        <v>0</v>
      </c>
    </row>
    <row r="14652" spans="1:17">
      <c r="A14652" t="s">
        <v>122</v>
      </c>
      <c r="B14652">
        <v>2044</v>
      </c>
      <c r="C14652" t="s">
        <v>140</v>
      </c>
      <c r="D14652" t="s">
        <v>1064</v>
      </c>
      <c r="E14652" t="s">
        <v>167</v>
      </c>
      <c r="F14652" t="s">
        <v>166</v>
      </c>
      <c r="G14652" t="s">
        <v>1065</v>
      </c>
      <c r="H14652" t="s">
        <v>136</v>
      </c>
      <c r="I14652">
        <v>0</v>
      </c>
      <c r="P14652">
        <v>0.39012147434412198</v>
      </c>
      <c r="Q14652">
        <v>0</v>
      </c>
    </row>
    <row r="14653" spans="1:17">
      <c r="A14653" t="s">
        <v>122</v>
      </c>
      <c r="B14653">
        <v>2044</v>
      </c>
      <c r="C14653" t="s">
        <v>140</v>
      </c>
      <c r="D14653" t="s">
        <v>1064</v>
      </c>
      <c r="E14653" t="s">
        <v>167</v>
      </c>
      <c r="F14653" t="s">
        <v>160</v>
      </c>
      <c r="G14653" t="s">
        <v>1065</v>
      </c>
      <c r="H14653" t="s">
        <v>132</v>
      </c>
      <c r="I14653">
        <v>0</v>
      </c>
      <c r="P14653">
        <v>0.39012147434412198</v>
      </c>
      <c r="Q14653">
        <v>0</v>
      </c>
    </row>
    <row r="14654" spans="1:17">
      <c r="A14654" t="s">
        <v>122</v>
      </c>
      <c r="B14654">
        <v>2044</v>
      </c>
      <c r="C14654" t="s">
        <v>140</v>
      </c>
      <c r="D14654" t="s">
        <v>1064</v>
      </c>
      <c r="E14654" t="s">
        <v>167</v>
      </c>
      <c r="F14654" t="s">
        <v>160</v>
      </c>
      <c r="G14654" t="s">
        <v>1065</v>
      </c>
      <c r="H14654" t="s">
        <v>135</v>
      </c>
      <c r="I14654">
        <v>0</v>
      </c>
      <c r="P14654">
        <v>0.39012147434412198</v>
      </c>
      <c r="Q14654">
        <v>0</v>
      </c>
    </row>
    <row r="14655" spans="1:17">
      <c r="A14655" t="s">
        <v>122</v>
      </c>
      <c r="B14655">
        <v>2044</v>
      </c>
      <c r="C14655" t="s">
        <v>140</v>
      </c>
      <c r="D14655" t="s">
        <v>1064</v>
      </c>
      <c r="E14655" t="s">
        <v>167</v>
      </c>
      <c r="F14655" t="s">
        <v>160</v>
      </c>
      <c r="G14655" t="s">
        <v>1065</v>
      </c>
      <c r="H14655" t="s">
        <v>136</v>
      </c>
      <c r="I14655">
        <v>0</v>
      </c>
      <c r="P14655">
        <v>0.39012147434412198</v>
      </c>
      <c r="Q14655">
        <v>0</v>
      </c>
    </row>
    <row r="14656" spans="1:17">
      <c r="A14656" t="s">
        <v>122</v>
      </c>
      <c r="B14656">
        <v>2044</v>
      </c>
      <c r="C14656" t="s">
        <v>16</v>
      </c>
      <c r="D14656" t="s">
        <v>1062</v>
      </c>
      <c r="E14656" t="s">
        <v>162</v>
      </c>
      <c r="F14656" t="s">
        <v>164</v>
      </c>
      <c r="G14656" t="s">
        <v>1063</v>
      </c>
      <c r="H14656" t="s">
        <v>132</v>
      </c>
      <c r="I14656">
        <v>0</v>
      </c>
      <c r="P14656">
        <v>0.39012147434412198</v>
      </c>
      <c r="Q14656">
        <v>0</v>
      </c>
    </row>
    <row r="14657" spans="1:17">
      <c r="A14657" t="s">
        <v>122</v>
      </c>
      <c r="B14657">
        <v>2044</v>
      </c>
      <c r="C14657" t="s">
        <v>16</v>
      </c>
      <c r="D14657" t="s">
        <v>1062</v>
      </c>
      <c r="E14657" t="s">
        <v>162</v>
      </c>
      <c r="F14657" t="s">
        <v>164</v>
      </c>
      <c r="G14657" t="s">
        <v>1063</v>
      </c>
      <c r="H14657" t="s">
        <v>135</v>
      </c>
      <c r="I14657">
        <v>0</v>
      </c>
      <c r="P14657">
        <v>0.39012147434412198</v>
      </c>
      <c r="Q14657">
        <v>0</v>
      </c>
    </row>
    <row r="14658" spans="1:17">
      <c r="A14658" t="s">
        <v>122</v>
      </c>
      <c r="B14658">
        <v>2044</v>
      </c>
      <c r="C14658" t="s">
        <v>16</v>
      </c>
      <c r="D14658" t="s">
        <v>1062</v>
      </c>
      <c r="E14658" t="s">
        <v>162</v>
      </c>
      <c r="F14658" t="s">
        <v>164</v>
      </c>
      <c r="G14658" t="s">
        <v>1063</v>
      </c>
      <c r="H14658" t="s">
        <v>136</v>
      </c>
      <c r="I14658">
        <v>0</v>
      </c>
      <c r="P14658">
        <v>0.39012147434412198</v>
      </c>
      <c r="Q14658">
        <v>0</v>
      </c>
    </row>
    <row r="14659" spans="1:17">
      <c r="A14659" t="s">
        <v>122</v>
      </c>
      <c r="B14659">
        <v>2044</v>
      </c>
      <c r="C14659" t="s">
        <v>16</v>
      </c>
      <c r="D14659" t="s">
        <v>1062</v>
      </c>
      <c r="E14659" t="s">
        <v>162</v>
      </c>
      <c r="F14659" t="s">
        <v>159</v>
      </c>
      <c r="G14659" t="s">
        <v>1063</v>
      </c>
      <c r="H14659" t="s">
        <v>132</v>
      </c>
      <c r="I14659">
        <v>0</v>
      </c>
      <c r="P14659">
        <v>0.39012147434412198</v>
      </c>
      <c r="Q14659">
        <v>0</v>
      </c>
    </row>
    <row r="14660" spans="1:17">
      <c r="A14660" t="s">
        <v>122</v>
      </c>
      <c r="B14660">
        <v>2044</v>
      </c>
      <c r="C14660" t="s">
        <v>16</v>
      </c>
      <c r="D14660" t="s">
        <v>1062</v>
      </c>
      <c r="E14660" t="s">
        <v>162</v>
      </c>
      <c r="F14660" t="s">
        <v>159</v>
      </c>
      <c r="G14660" t="s">
        <v>1063</v>
      </c>
      <c r="H14660" t="s">
        <v>135</v>
      </c>
      <c r="I14660">
        <v>0</v>
      </c>
      <c r="P14660">
        <v>0.39012147434412198</v>
      </c>
      <c r="Q14660">
        <v>0</v>
      </c>
    </row>
    <row r="14661" spans="1:17">
      <c r="A14661" t="s">
        <v>122</v>
      </c>
      <c r="B14661">
        <v>2044</v>
      </c>
      <c r="C14661" t="s">
        <v>16</v>
      </c>
      <c r="D14661" t="s">
        <v>1062</v>
      </c>
      <c r="E14661" t="s">
        <v>162</v>
      </c>
      <c r="F14661" t="s">
        <v>159</v>
      </c>
      <c r="G14661" t="s">
        <v>1063</v>
      </c>
      <c r="H14661" t="s">
        <v>136</v>
      </c>
      <c r="I14661">
        <v>0</v>
      </c>
      <c r="P14661">
        <v>0.39012147434412198</v>
      </c>
      <c r="Q14661">
        <v>0</v>
      </c>
    </row>
    <row r="14662" spans="1:17">
      <c r="A14662" t="s">
        <v>122</v>
      </c>
      <c r="B14662">
        <v>2044</v>
      </c>
      <c r="C14662" t="s">
        <v>16</v>
      </c>
      <c r="D14662" t="s">
        <v>1062</v>
      </c>
      <c r="E14662" t="s">
        <v>162</v>
      </c>
      <c r="F14662" t="s">
        <v>126</v>
      </c>
      <c r="G14662" t="s">
        <v>1063</v>
      </c>
      <c r="H14662" t="s">
        <v>132</v>
      </c>
      <c r="I14662">
        <v>0</v>
      </c>
      <c r="P14662">
        <v>0.39012147434412198</v>
      </c>
      <c r="Q14662">
        <v>0</v>
      </c>
    </row>
    <row r="14663" spans="1:17">
      <c r="A14663" t="s">
        <v>122</v>
      </c>
      <c r="B14663">
        <v>2044</v>
      </c>
      <c r="C14663" t="s">
        <v>16</v>
      </c>
      <c r="D14663" t="s">
        <v>1062</v>
      </c>
      <c r="E14663" t="s">
        <v>162</v>
      </c>
      <c r="F14663" t="s">
        <v>126</v>
      </c>
      <c r="G14663" t="s">
        <v>1063</v>
      </c>
      <c r="H14663" t="s">
        <v>135</v>
      </c>
      <c r="I14663">
        <v>0</v>
      </c>
      <c r="P14663">
        <v>0.39012147434412198</v>
      </c>
      <c r="Q14663">
        <v>0</v>
      </c>
    </row>
    <row r="14664" spans="1:17">
      <c r="A14664" t="s">
        <v>122</v>
      </c>
      <c r="B14664">
        <v>2044</v>
      </c>
      <c r="C14664" t="s">
        <v>16</v>
      </c>
      <c r="D14664" t="s">
        <v>1062</v>
      </c>
      <c r="E14664" t="s">
        <v>162</v>
      </c>
      <c r="F14664" t="s">
        <v>126</v>
      </c>
      <c r="G14664" t="s">
        <v>1063</v>
      </c>
      <c r="H14664" t="s">
        <v>136</v>
      </c>
      <c r="I14664">
        <v>0</v>
      </c>
      <c r="P14664">
        <v>0.39012147434412198</v>
      </c>
      <c r="Q14664">
        <v>0</v>
      </c>
    </row>
    <row r="14665" spans="1:17">
      <c r="A14665" t="s">
        <v>122</v>
      </c>
      <c r="B14665">
        <v>2044</v>
      </c>
      <c r="C14665" t="s">
        <v>16</v>
      </c>
      <c r="D14665" t="s">
        <v>1062</v>
      </c>
      <c r="E14665" t="s">
        <v>162</v>
      </c>
      <c r="F14665" t="s">
        <v>165</v>
      </c>
      <c r="G14665" t="s">
        <v>1063</v>
      </c>
      <c r="H14665" t="s">
        <v>132</v>
      </c>
      <c r="I14665">
        <v>0</v>
      </c>
      <c r="P14665">
        <v>0.39012147434412198</v>
      </c>
      <c r="Q14665">
        <v>0</v>
      </c>
    </row>
    <row r="14666" spans="1:17">
      <c r="A14666" t="s">
        <v>122</v>
      </c>
      <c r="B14666">
        <v>2044</v>
      </c>
      <c r="C14666" t="s">
        <v>16</v>
      </c>
      <c r="D14666" t="s">
        <v>1062</v>
      </c>
      <c r="E14666" t="s">
        <v>162</v>
      </c>
      <c r="F14666" t="s">
        <v>165</v>
      </c>
      <c r="G14666" t="s">
        <v>1063</v>
      </c>
      <c r="H14666" t="s">
        <v>135</v>
      </c>
      <c r="I14666">
        <v>0</v>
      </c>
      <c r="P14666">
        <v>0.39012147434412198</v>
      </c>
      <c r="Q14666">
        <v>0</v>
      </c>
    </row>
    <row r="14667" spans="1:17">
      <c r="A14667" t="s">
        <v>122</v>
      </c>
      <c r="B14667">
        <v>2044</v>
      </c>
      <c r="C14667" t="s">
        <v>16</v>
      </c>
      <c r="D14667" t="s">
        <v>1062</v>
      </c>
      <c r="E14667" t="s">
        <v>162</v>
      </c>
      <c r="F14667" t="s">
        <v>165</v>
      </c>
      <c r="G14667" t="s">
        <v>1063</v>
      </c>
      <c r="H14667" t="s">
        <v>136</v>
      </c>
      <c r="I14667">
        <v>0</v>
      </c>
      <c r="P14667">
        <v>0.39012147434412198</v>
      </c>
      <c r="Q14667">
        <v>0</v>
      </c>
    </row>
    <row r="14668" spans="1:17">
      <c r="A14668" t="s">
        <v>122</v>
      </c>
      <c r="B14668">
        <v>2044</v>
      </c>
      <c r="C14668" t="s">
        <v>16</v>
      </c>
      <c r="D14668" t="s">
        <v>1062</v>
      </c>
      <c r="E14668" t="s">
        <v>162</v>
      </c>
      <c r="F14668" t="s">
        <v>166</v>
      </c>
      <c r="G14668" t="s">
        <v>1063</v>
      </c>
      <c r="H14668" t="s">
        <v>132</v>
      </c>
      <c r="I14668">
        <v>0</v>
      </c>
      <c r="P14668">
        <v>0.39012147434412198</v>
      </c>
      <c r="Q14668">
        <v>0</v>
      </c>
    </row>
    <row r="14669" spans="1:17">
      <c r="A14669" t="s">
        <v>122</v>
      </c>
      <c r="B14669">
        <v>2044</v>
      </c>
      <c r="C14669" t="s">
        <v>16</v>
      </c>
      <c r="D14669" t="s">
        <v>1062</v>
      </c>
      <c r="E14669" t="s">
        <v>162</v>
      </c>
      <c r="F14669" t="s">
        <v>166</v>
      </c>
      <c r="G14669" t="s">
        <v>1063</v>
      </c>
      <c r="H14669" t="s">
        <v>135</v>
      </c>
      <c r="I14669">
        <v>0</v>
      </c>
      <c r="P14669">
        <v>0.39012147434412198</v>
      </c>
      <c r="Q14669">
        <v>0</v>
      </c>
    </row>
    <row r="14670" spans="1:17">
      <c r="A14670" t="s">
        <v>122</v>
      </c>
      <c r="B14670">
        <v>2044</v>
      </c>
      <c r="C14670" t="s">
        <v>16</v>
      </c>
      <c r="D14670" t="s">
        <v>1062</v>
      </c>
      <c r="E14670" t="s">
        <v>162</v>
      </c>
      <c r="F14670" t="s">
        <v>166</v>
      </c>
      <c r="G14670" t="s">
        <v>1063</v>
      </c>
      <c r="H14670" t="s">
        <v>136</v>
      </c>
      <c r="I14670">
        <v>0</v>
      </c>
      <c r="P14670">
        <v>0.39012147434412198</v>
      </c>
      <c r="Q14670">
        <v>0</v>
      </c>
    </row>
    <row r="14671" spans="1:17">
      <c r="A14671" t="s">
        <v>122</v>
      </c>
      <c r="B14671">
        <v>2044</v>
      </c>
      <c r="C14671" t="s">
        <v>16</v>
      </c>
      <c r="D14671" t="s">
        <v>1062</v>
      </c>
      <c r="E14671" t="s">
        <v>162</v>
      </c>
      <c r="F14671" t="s">
        <v>160</v>
      </c>
      <c r="G14671" t="s">
        <v>1063</v>
      </c>
      <c r="H14671" t="s">
        <v>132</v>
      </c>
      <c r="I14671">
        <v>0</v>
      </c>
      <c r="P14671">
        <v>0.39012147434412198</v>
      </c>
      <c r="Q14671">
        <v>0</v>
      </c>
    </row>
    <row r="14672" spans="1:17">
      <c r="A14672" t="s">
        <v>122</v>
      </c>
      <c r="B14672">
        <v>2044</v>
      </c>
      <c r="C14672" t="s">
        <v>16</v>
      </c>
      <c r="D14672" t="s">
        <v>1062</v>
      </c>
      <c r="E14672" t="s">
        <v>162</v>
      </c>
      <c r="F14672" t="s">
        <v>160</v>
      </c>
      <c r="G14672" t="s">
        <v>1063</v>
      </c>
      <c r="H14672" t="s">
        <v>135</v>
      </c>
      <c r="I14672">
        <v>0</v>
      </c>
      <c r="P14672">
        <v>0.39012147434412198</v>
      </c>
      <c r="Q14672">
        <v>0</v>
      </c>
    </row>
    <row r="14673" spans="1:17">
      <c r="A14673" t="s">
        <v>122</v>
      </c>
      <c r="B14673">
        <v>2044</v>
      </c>
      <c r="C14673" t="s">
        <v>16</v>
      </c>
      <c r="D14673" t="s">
        <v>1062</v>
      </c>
      <c r="E14673" t="s">
        <v>162</v>
      </c>
      <c r="F14673" t="s">
        <v>160</v>
      </c>
      <c r="G14673" t="s">
        <v>1063</v>
      </c>
      <c r="H14673" t="s">
        <v>136</v>
      </c>
      <c r="I14673">
        <v>0</v>
      </c>
      <c r="P14673">
        <v>0.39012147434412198</v>
      </c>
      <c r="Q14673">
        <v>0</v>
      </c>
    </row>
    <row r="14674" spans="1:17">
      <c r="A14674" t="s">
        <v>122</v>
      </c>
      <c r="B14674">
        <v>2044</v>
      </c>
      <c r="C14674" t="s">
        <v>9</v>
      </c>
      <c r="D14674" t="s">
        <v>1064</v>
      </c>
      <c r="E14674" t="s">
        <v>162</v>
      </c>
      <c r="F14674" t="s">
        <v>164</v>
      </c>
      <c r="G14674" t="s">
        <v>1065</v>
      </c>
      <c r="H14674" t="s">
        <v>132</v>
      </c>
      <c r="I14674">
        <v>0</v>
      </c>
      <c r="P14674">
        <v>0.39012147434412198</v>
      </c>
      <c r="Q14674">
        <v>0</v>
      </c>
    </row>
    <row r="14675" spans="1:17">
      <c r="A14675" t="s">
        <v>122</v>
      </c>
      <c r="B14675">
        <v>2044</v>
      </c>
      <c r="C14675" t="s">
        <v>9</v>
      </c>
      <c r="D14675" t="s">
        <v>1064</v>
      </c>
      <c r="E14675" t="s">
        <v>162</v>
      </c>
      <c r="F14675" t="s">
        <v>164</v>
      </c>
      <c r="G14675" t="s">
        <v>1065</v>
      </c>
      <c r="H14675" t="s">
        <v>135</v>
      </c>
      <c r="I14675">
        <v>0</v>
      </c>
      <c r="P14675">
        <v>0.39012147434412198</v>
      </c>
      <c r="Q14675">
        <v>0</v>
      </c>
    </row>
    <row r="14676" spans="1:17">
      <c r="A14676" t="s">
        <v>122</v>
      </c>
      <c r="B14676">
        <v>2044</v>
      </c>
      <c r="C14676" t="s">
        <v>9</v>
      </c>
      <c r="D14676" t="s">
        <v>1064</v>
      </c>
      <c r="E14676" t="s">
        <v>162</v>
      </c>
      <c r="F14676" t="s">
        <v>164</v>
      </c>
      <c r="G14676" t="s">
        <v>1065</v>
      </c>
      <c r="H14676" t="s">
        <v>136</v>
      </c>
      <c r="I14676">
        <v>0</v>
      </c>
      <c r="P14676">
        <v>0.39012147434412198</v>
      </c>
      <c r="Q14676">
        <v>0</v>
      </c>
    </row>
    <row r="14677" spans="1:17">
      <c r="A14677" t="s">
        <v>122</v>
      </c>
      <c r="B14677">
        <v>2044</v>
      </c>
      <c r="C14677" t="s">
        <v>9</v>
      </c>
      <c r="D14677" t="s">
        <v>1064</v>
      </c>
      <c r="E14677" t="s">
        <v>162</v>
      </c>
      <c r="F14677" t="s">
        <v>159</v>
      </c>
      <c r="G14677" t="s">
        <v>1065</v>
      </c>
      <c r="H14677" t="s">
        <v>132</v>
      </c>
      <c r="I14677">
        <v>0</v>
      </c>
      <c r="P14677">
        <v>0.39012147434412198</v>
      </c>
      <c r="Q14677">
        <v>0</v>
      </c>
    </row>
    <row r="14678" spans="1:17">
      <c r="A14678" t="s">
        <v>122</v>
      </c>
      <c r="B14678">
        <v>2044</v>
      </c>
      <c r="C14678" t="s">
        <v>9</v>
      </c>
      <c r="D14678" t="s">
        <v>1064</v>
      </c>
      <c r="E14678" t="s">
        <v>162</v>
      </c>
      <c r="F14678" t="s">
        <v>159</v>
      </c>
      <c r="G14678" t="s">
        <v>1065</v>
      </c>
      <c r="H14678" t="s">
        <v>135</v>
      </c>
      <c r="I14678">
        <v>0</v>
      </c>
      <c r="P14678">
        <v>0.39012147434412198</v>
      </c>
      <c r="Q14678">
        <v>0</v>
      </c>
    </row>
    <row r="14679" spans="1:17">
      <c r="A14679" t="s">
        <v>122</v>
      </c>
      <c r="B14679">
        <v>2044</v>
      </c>
      <c r="C14679" t="s">
        <v>9</v>
      </c>
      <c r="D14679" t="s">
        <v>1064</v>
      </c>
      <c r="E14679" t="s">
        <v>162</v>
      </c>
      <c r="F14679" t="s">
        <v>159</v>
      </c>
      <c r="G14679" t="s">
        <v>1065</v>
      </c>
      <c r="H14679" t="s">
        <v>136</v>
      </c>
      <c r="I14679">
        <v>0</v>
      </c>
      <c r="P14679">
        <v>0.39012147434412198</v>
      </c>
      <c r="Q14679">
        <v>0</v>
      </c>
    </row>
    <row r="14680" spans="1:17">
      <c r="A14680" t="s">
        <v>122</v>
      </c>
      <c r="B14680">
        <v>2044</v>
      </c>
      <c r="C14680" t="s">
        <v>9</v>
      </c>
      <c r="D14680" t="s">
        <v>1064</v>
      </c>
      <c r="E14680" t="s">
        <v>162</v>
      </c>
      <c r="F14680" t="s">
        <v>126</v>
      </c>
      <c r="G14680" t="s">
        <v>1065</v>
      </c>
      <c r="H14680" t="s">
        <v>132</v>
      </c>
      <c r="I14680">
        <v>0</v>
      </c>
      <c r="P14680">
        <v>0.39012147434412198</v>
      </c>
      <c r="Q14680">
        <v>0</v>
      </c>
    </row>
    <row r="14681" spans="1:17">
      <c r="A14681" t="s">
        <v>122</v>
      </c>
      <c r="B14681">
        <v>2044</v>
      </c>
      <c r="C14681" t="s">
        <v>9</v>
      </c>
      <c r="D14681" t="s">
        <v>1064</v>
      </c>
      <c r="E14681" t="s">
        <v>162</v>
      </c>
      <c r="F14681" t="s">
        <v>126</v>
      </c>
      <c r="G14681" t="s">
        <v>1065</v>
      </c>
      <c r="H14681" t="s">
        <v>135</v>
      </c>
      <c r="I14681">
        <v>0</v>
      </c>
      <c r="P14681">
        <v>0.39012147434412198</v>
      </c>
      <c r="Q14681">
        <v>0</v>
      </c>
    </row>
    <row r="14682" spans="1:17">
      <c r="A14682" t="s">
        <v>122</v>
      </c>
      <c r="B14682">
        <v>2044</v>
      </c>
      <c r="C14682" t="s">
        <v>9</v>
      </c>
      <c r="D14682" t="s">
        <v>1064</v>
      </c>
      <c r="E14682" t="s">
        <v>162</v>
      </c>
      <c r="F14682" t="s">
        <v>126</v>
      </c>
      <c r="G14682" t="s">
        <v>1065</v>
      </c>
      <c r="H14682" t="s">
        <v>136</v>
      </c>
      <c r="I14682">
        <v>0</v>
      </c>
      <c r="P14682">
        <v>0.39012147434412198</v>
      </c>
      <c r="Q14682">
        <v>0</v>
      </c>
    </row>
    <row r="14683" spans="1:17">
      <c r="A14683" t="s">
        <v>122</v>
      </c>
      <c r="B14683">
        <v>2044</v>
      </c>
      <c r="C14683" t="s">
        <v>9</v>
      </c>
      <c r="D14683" t="s">
        <v>1064</v>
      </c>
      <c r="E14683" t="s">
        <v>162</v>
      </c>
      <c r="F14683" t="s">
        <v>165</v>
      </c>
      <c r="G14683" t="s">
        <v>1065</v>
      </c>
      <c r="H14683" t="s">
        <v>132</v>
      </c>
      <c r="I14683">
        <v>0</v>
      </c>
      <c r="P14683">
        <v>0.39012147434412198</v>
      </c>
      <c r="Q14683">
        <v>0</v>
      </c>
    </row>
    <row r="14684" spans="1:17">
      <c r="A14684" t="s">
        <v>122</v>
      </c>
      <c r="B14684">
        <v>2044</v>
      </c>
      <c r="C14684" t="s">
        <v>9</v>
      </c>
      <c r="D14684" t="s">
        <v>1064</v>
      </c>
      <c r="E14684" t="s">
        <v>162</v>
      </c>
      <c r="F14684" t="s">
        <v>165</v>
      </c>
      <c r="G14684" t="s">
        <v>1065</v>
      </c>
      <c r="H14684" t="s">
        <v>135</v>
      </c>
      <c r="I14684">
        <v>0</v>
      </c>
      <c r="P14684">
        <v>0.39012147434412198</v>
      </c>
      <c r="Q14684">
        <v>0</v>
      </c>
    </row>
    <row r="14685" spans="1:17">
      <c r="A14685" t="s">
        <v>122</v>
      </c>
      <c r="B14685">
        <v>2044</v>
      </c>
      <c r="C14685" t="s">
        <v>9</v>
      </c>
      <c r="D14685" t="s">
        <v>1064</v>
      </c>
      <c r="E14685" t="s">
        <v>162</v>
      </c>
      <c r="F14685" t="s">
        <v>165</v>
      </c>
      <c r="G14685" t="s">
        <v>1065</v>
      </c>
      <c r="H14685" t="s">
        <v>136</v>
      </c>
      <c r="I14685">
        <v>0</v>
      </c>
      <c r="P14685">
        <v>0.39012147434412198</v>
      </c>
      <c r="Q14685">
        <v>0</v>
      </c>
    </row>
    <row r="14686" spans="1:17">
      <c r="A14686" t="s">
        <v>122</v>
      </c>
      <c r="B14686">
        <v>2044</v>
      </c>
      <c r="C14686" t="s">
        <v>9</v>
      </c>
      <c r="D14686" t="s">
        <v>1064</v>
      </c>
      <c r="E14686" t="s">
        <v>162</v>
      </c>
      <c r="F14686" t="s">
        <v>166</v>
      </c>
      <c r="G14686" t="s">
        <v>1065</v>
      </c>
      <c r="H14686" t="s">
        <v>132</v>
      </c>
      <c r="I14686">
        <v>0</v>
      </c>
      <c r="P14686">
        <v>0.39012147434412198</v>
      </c>
      <c r="Q14686">
        <v>0</v>
      </c>
    </row>
    <row r="14687" spans="1:17">
      <c r="A14687" t="s">
        <v>122</v>
      </c>
      <c r="B14687">
        <v>2044</v>
      </c>
      <c r="C14687" t="s">
        <v>9</v>
      </c>
      <c r="D14687" t="s">
        <v>1064</v>
      </c>
      <c r="E14687" t="s">
        <v>162</v>
      </c>
      <c r="F14687" t="s">
        <v>166</v>
      </c>
      <c r="G14687" t="s">
        <v>1065</v>
      </c>
      <c r="H14687" t="s">
        <v>135</v>
      </c>
      <c r="I14687">
        <v>0</v>
      </c>
      <c r="P14687">
        <v>0.39012147434412198</v>
      </c>
      <c r="Q14687">
        <v>0</v>
      </c>
    </row>
    <row r="14688" spans="1:17">
      <c r="A14688" t="s">
        <v>122</v>
      </c>
      <c r="B14688">
        <v>2044</v>
      </c>
      <c r="C14688" t="s">
        <v>9</v>
      </c>
      <c r="D14688" t="s">
        <v>1064</v>
      </c>
      <c r="E14688" t="s">
        <v>162</v>
      </c>
      <c r="F14688" t="s">
        <v>166</v>
      </c>
      <c r="G14688" t="s">
        <v>1065</v>
      </c>
      <c r="H14688" t="s">
        <v>136</v>
      </c>
      <c r="I14688">
        <v>0</v>
      </c>
      <c r="P14688">
        <v>0.39012147434412198</v>
      </c>
      <c r="Q14688">
        <v>0</v>
      </c>
    </row>
    <row r="14689" spans="1:17">
      <c r="A14689" t="s">
        <v>122</v>
      </c>
      <c r="B14689">
        <v>2044</v>
      </c>
      <c r="C14689" t="s">
        <v>9</v>
      </c>
      <c r="D14689" t="s">
        <v>1064</v>
      </c>
      <c r="E14689" t="s">
        <v>162</v>
      </c>
      <c r="F14689" t="s">
        <v>160</v>
      </c>
      <c r="G14689" t="s">
        <v>1065</v>
      </c>
      <c r="H14689" t="s">
        <v>132</v>
      </c>
      <c r="I14689">
        <v>0</v>
      </c>
      <c r="P14689">
        <v>0.39012147434412198</v>
      </c>
      <c r="Q14689">
        <v>0</v>
      </c>
    </row>
    <row r="14690" spans="1:17">
      <c r="A14690" t="s">
        <v>122</v>
      </c>
      <c r="B14690">
        <v>2044</v>
      </c>
      <c r="C14690" t="s">
        <v>9</v>
      </c>
      <c r="D14690" t="s">
        <v>1064</v>
      </c>
      <c r="E14690" t="s">
        <v>162</v>
      </c>
      <c r="F14690" t="s">
        <v>160</v>
      </c>
      <c r="G14690" t="s">
        <v>1065</v>
      </c>
      <c r="H14690" t="s">
        <v>135</v>
      </c>
      <c r="I14690">
        <v>0</v>
      </c>
      <c r="P14690">
        <v>0.39012147434412198</v>
      </c>
      <c r="Q14690">
        <v>0</v>
      </c>
    </row>
    <row r="14691" spans="1:17">
      <c r="A14691" t="s">
        <v>122</v>
      </c>
      <c r="B14691">
        <v>2044</v>
      </c>
      <c r="C14691" t="s">
        <v>9</v>
      </c>
      <c r="D14691" t="s">
        <v>1064</v>
      </c>
      <c r="E14691" t="s">
        <v>162</v>
      </c>
      <c r="F14691" t="s">
        <v>160</v>
      </c>
      <c r="G14691" t="s">
        <v>1065</v>
      </c>
      <c r="H14691" t="s">
        <v>136</v>
      </c>
      <c r="I14691">
        <v>0</v>
      </c>
      <c r="P14691">
        <v>0.39012147434412198</v>
      </c>
      <c r="Q14691">
        <v>0</v>
      </c>
    </row>
    <row r="14692" spans="1:17">
      <c r="A14692" t="s">
        <v>122</v>
      </c>
      <c r="B14692">
        <v>2044</v>
      </c>
      <c r="C14692" t="s">
        <v>17</v>
      </c>
      <c r="D14692" t="s">
        <v>1062</v>
      </c>
      <c r="E14692" t="s">
        <v>162</v>
      </c>
      <c r="F14692" t="s">
        <v>164</v>
      </c>
      <c r="G14692" t="s">
        <v>1063</v>
      </c>
      <c r="H14692" t="s">
        <v>132</v>
      </c>
      <c r="I14692">
        <v>0</v>
      </c>
      <c r="P14692">
        <v>0.39012147434412198</v>
      </c>
      <c r="Q14692">
        <v>0</v>
      </c>
    </row>
    <row r="14693" spans="1:17">
      <c r="A14693" t="s">
        <v>122</v>
      </c>
      <c r="B14693">
        <v>2044</v>
      </c>
      <c r="C14693" t="s">
        <v>17</v>
      </c>
      <c r="D14693" t="s">
        <v>1062</v>
      </c>
      <c r="E14693" t="s">
        <v>162</v>
      </c>
      <c r="F14693" t="s">
        <v>164</v>
      </c>
      <c r="G14693" t="s">
        <v>1063</v>
      </c>
      <c r="H14693" t="s">
        <v>135</v>
      </c>
      <c r="I14693">
        <v>0</v>
      </c>
      <c r="P14693">
        <v>0.39012147434412198</v>
      </c>
      <c r="Q14693">
        <v>0</v>
      </c>
    </row>
    <row r="14694" spans="1:17">
      <c r="A14694" t="s">
        <v>122</v>
      </c>
      <c r="B14694">
        <v>2044</v>
      </c>
      <c r="C14694" t="s">
        <v>17</v>
      </c>
      <c r="D14694" t="s">
        <v>1062</v>
      </c>
      <c r="E14694" t="s">
        <v>162</v>
      </c>
      <c r="F14694" t="s">
        <v>164</v>
      </c>
      <c r="G14694" t="s">
        <v>1063</v>
      </c>
      <c r="H14694" t="s">
        <v>136</v>
      </c>
      <c r="I14694">
        <v>2762866296.96</v>
      </c>
      <c r="P14694">
        <v>0.39012147434412198</v>
      </c>
      <c r="Q14694">
        <v>1077853473.18572</v>
      </c>
    </row>
    <row r="14695" spans="1:17">
      <c r="A14695" t="s">
        <v>122</v>
      </c>
      <c r="B14695">
        <v>2044</v>
      </c>
      <c r="C14695" t="s">
        <v>17</v>
      </c>
      <c r="D14695" t="s">
        <v>1062</v>
      </c>
      <c r="E14695" t="s">
        <v>162</v>
      </c>
      <c r="F14695" t="s">
        <v>159</v>
      </c>
      <c r="G14695" t="s">
        <v>1063</v>
      </c>
      <c r="H14695" t="s">
        <v>132</v>
      </c>
      <c r="I14695">
        <v>0</v>
      </c>
      <c r="P14695">
        <v>0.39012147434412198</v>
      </c>
      <c r="Q14695">
        <v>0</v>
      </c>
    </row>
    <row r="14696" spans="1:17">
      <c r="A14696" t="s">
        <v>122</v>
      </c>
      <c r="B14696">
        <v>2044</v>
      </c>
      <c r="C14696" t="s">
        <v>17</v>
      </c>
      <c r="D14696" t="s">
        <v>1062</v>
      </c>
      <c r="E14696" t="s">
        <v>162</v>
      </c>
      <c r="F14696" t="s">
        <v>159</v>
      </c>
      <c r="G14696" t="s">
        <v>1063</v>
      </c>
      <c r="H14696" t="s">
        <v>135</v>
      </c>
      <c r="I14696">
        <v>0</v>
      </c>
      <c r="P14696">
        <v>0.39012147434412198</v>
      </c>
      <c r="Q14696">
        <v>0</v>
      </c>
    </row>
    <row r="14697" spans="1:17">
      <c r="A14697" t="s">
        <v>122</v>
      </c>
      <c r="B14697">
        <v>2044</v>
      </c>
      <c r="C14697" t="s">
        <v>17</v>
      </c>
      <c r="D14697" t="s">
        <v>1062</v>
      </c>
      <c r="E14697" t="s">
        <v>162</v>
      </c>
      <c r="F14697" t="s">
        <v>159</v>
      </c>
      <c r="G14697" t="s">
        <v>1063</v>
      </c>
      <c r="H14697" t="s">
        <v>136</v>
      </c>
      <c r="I14697">
        <v>2246155230.1440001</v>
      </c>
      <c r="P14697">
        <v>0.39012147434412198</v>
      </c>
      <c r="Q14697">
        <v>876273389.98953903</v>
      </c>
    </row>
    <row r="14698" spans="1:17">
      <c r="A14698" t="s">
        <v>122</v>
      </c>
      <c r="B14698">
        <v>2044</v>
      </c>
      <c r="C14698" t="s">
        <v>17</v>
      </c>
      <c r="D14698" t="s">
        <v>1062</v>
      </c>
      <c r="E14698" t="s">
        <v>162</v>
      </c>
      <c r="F14698" t="s">
        <v>126</v>
      </c>
      <c r="G14698" t="s">
        <v>1063</v>
      </c>
      <c r="H14698" t="s">
        <v>132</v>
      </c>
      <c r="I14698">
        <v>0</v>
      </c>
      <c r="P14698">
        <v>0.39012147434412198</v>
      </c>
      <c r="Q14698">
        <v>0</v>
      </c>
    </row>
    <row r="14699" spans="1:17">
      <c r="A14699" t="s">
        <v>122</v>
      </c>
      <c r="B14699">
        <v>2044</v>
      </c>
      <c r="C14699" t="s">
        <v>17</v>
      </c>
      <c r="D14699" t="s">
        <v>1062</v>
      </c>
      <c r="E14699" t="s">
        <v>162</v>
      </c>
      <c r="F14699" t="s">
        <v>126</v>
      </c>
      <c r="G14699" t="s">
        <v>1063</v>
      </c>
      <c r="H14699" t="s">
        <v>135</v>
      </c>
      <c r="I14699">
        <v>0</v>
      </c>
      <c r="P14699">
        <v>0.39012147434412198</v>
      </c>
      <c r="Q14699">
        <v>0</v>
      </c>
    </row>
    <row r="14700" spans="1:17">
      <c r="A14700" t="s">
        <v>122</v>
      </c>
      <c r="B14700">
        <v>2044</v>
      </c>
      <c r="C14700" t="s">
        <v>17</v>
      </c>
      <c r="D14700" t="s">
        <v>1062</v>
      </c>
      <c r="E14700" t="s">
        <v>162</v>
      </c>
      <c r="F14700" t="s">
        <v>126</v>
      </c>
      <c r="G14700" t="s">
        <v>1063</v>
      </c>
      <c r="H14700" t="s">
        <v>136</v>
      </c>
      <c r="I14700">
        <v>7823178339.9840002</v>
      </c>
      <c r="P14700">
        <v>0.39012147434412198</v>
      </c>
      <c r="Q14700">
        <v>3051989868.0515599</v>
      </c>
    </row>
    <row r="14701" spans="1:17">
      <c r="A14701" t="s">
        <v>122</v>
      </c>
      <c r="B14701">
        <v>2044</v>
      </c>
      <c r="C14701" t="s">
        <v>17</v>
      </c>
      <c r="D14701" t="s">
        <v>1062</v>
      </c>
      <c r="E14701" t="s">
        <v>162</v>
      </c>
      <c r="F14701" t="s">
        <v>165</v>
      </c>
      <c r="G14701" t="s">
        <v>1063</v>
      </c>
      <c r="H14701" t="s">
        <v>132</v>
      </c>
      <c r="I14701">
        <v>0</v>
      </c>
      <c r="P14701">
        <v>0.39012147434412198</v>
      </c>
      <c r="Q14701">
        <v>0</v>
      </c>
    </row>
    <row r="14702" spans="1:17">
      <c r="A14702" t="s">
        <v>122</v>
      </c>
      <c r="B14702">
        <v>2044</v>
      </c>
      <c r="C14702" t="s">
        <v>17</v>
      </c>
      <c r="D14702" t="s">
        <v>1062</v>
      </c>
      <c r="E14702" t="s">
        <v>162</v>
      </c>
      <c r="F14702" t="s">
        <v>165</v>
      </c>
      <c r="G14702" t="s">
        <v>1063</v>
      </c>
      <c r="H14702" t="s">
        <v>135</v>
      </c>
      <c r="I14702">
        <v>0</v>
      </c>
      <c r="P14702">
        <v>0.39012147434412198</v>
      </c>
      <c r="Q14702">
        <v>0</v>
      </c>
    </row>
    <row r="14703" spans="1:17">
      <c r="A14703" t="s">
        <v>122</v>
      </c>
      <c r="B14703">
        <v>2044</v>
      </c>
      <c r="C14703" t="s">
        <v>17</v>
      </c>
      <c r="D14703" t="s">
        <v>1062</v>
      </c>
      <c r="E14703" t="s">
        <v>162</v>
      </c>
      <c r="F14703" t="s">
        <v>165</v>
      </c>
      <c r="G14703" t="s">
        <v>1063</v>
      </c>
      <c r="H14703" t="s">
        <v>136</v>
      </c>
      <c r="I14703">
        <v>6401347648.6848001</v>
      </c>
      <c r="P14703">
        <v>0.39012147434412198</v>
      </c>
      <c r="Q14703">
        <v>2497303182.4942002</v>
      </c>
    </row>
    <row r="14704" spans="1:17">
      <c r="A14704" t="s">
        <v>122</v>
      </c>
      <c r="B14704">
        <v>2044</v>
      </c>
      <c r="C14704" t="s">
        <v>17</v>
      </c>
      <c r="D14704" t="s">
        <v>1062</v>
      </c>
      <c r="E14704" t="s">
        <v>162</v>
      </c>
      <c r="F14704" t="s">
        <v>166</v>
      </c>
      <c r="G14704" t="s">
        <v>1063</v>
      </c>
      <c r="H14704" t="s">
        <v>132</v>
      </c>
      <c r="I14704">
        <v>0</v>
      </c>
      <c r="P14704">
        <v>0.39012147434412198</v>
      </c>
      <c r="Q14704">
        <v>0</v>
      </c>
    </row>
    <row r="14705" spans="1:17">
      <c r="A14705" t="s">
        <v>122</v>
      </c>
      <c r="B14705">
        <v>2044</v>
      </c>
      <c r="C14705" t="s">
        <v>17</v>
      </c>
      <c r="D14705" t="s">
        <v>1062</v>
      </c>
      <c r="E14705" t="s">
        <v>162</v>
      </c>
      <c r="F14705" t="s">
        <v>166</v>
      </c>
      <c r="G14705" t="s">
        <v>1063</v>
      </c>
      <c r="H14705" t="s">
        <v>135</v>
      </c>
      <c r="I14705">
        <v>0</v>
      </c>
      <c r="P14705">
        <v>0.39012147434412198</v>
      </c>
      <c r="Q14705">
        <v>0</v>
      </c>
    </row>
    <row r="14706" spans="1:17">
      <c r="A14706" t="s">
        <v>122</v>
      </c>
      <c r="B14706">
        <v>2044</v>
      </c>
      <c r="C14706" t="s">
        <v>17</v>
      </c>
      <c r="D14706" t="s">
        <v>1062</v>
      </c>
      <c r="E14706" t="s">
        <v>162</v>
      </c>
      <c r="F14706" t="s">
        <v>166</v>
      </c>
      <c r="G14706" t="s">
        <v>1063</v>
      </c>
      <c r="H14706" t="s">
        <v>136</v>
      </c>
      <c r="I14706">
        <v>0</v>
      </c>
      <c r="P14706">
        <v>0.39012147434412198</v>
      </c>
      <c r="Q14706">
        <v>0</v>
      </c>
    </row>
    <row r="14707" spans="1:17">
      <c r="A14707" t="s">
        <v>122</v>
      </c>
      <c r="B14707">
        <v>2044</v>
      </c>
      <c r="C14707" t="s">
        <v>17</v>
      </c>
      <c r="D14707" t="s">
        <v>1062</v>
      </c>
      <c r="E14707" t="s">
        <v>162</v>
      </c>
      <c r="F14707" t="s">
        <v>160</v>
      </c>
      <c r="G14707" t="s">
        <v>1063</v>
      </c>
      <c r="H14707" t="s">
        <v>132</v>
      </c>
      <c r="I14707">
        <v>0</v>
      </c>
      <c r="P14707">
        <v>0.39012147434412198</v>
      </c>
      <c r="Q14707">
        <v>0</v>
      </c>
    </row>
    <row r="14708" spans="1:17">
      <c r="A14708" t="s">
        <v>122</v>
      </c>
      <c r="B14708">
        <v>2044</v>
      </c>
      <c r="C14708" t="s">
        <v>17</v>
      </c>
      <c r="D14708" t="s">
        <v>1062</v>
      </c>
      <c r="E14708" t="s">
        <v>162</v>
      </c>
      <c r="F14708" t="s">
        <v>160</v>
      </c>
      <c r="G14708" t="s">
        <v>1063</v>
      </c>
      <c r="H14708" t="s">
        <v>135</v>
      </c>
      <c r="I14708">
        <v>0</v>
      </c>
      <c r="P14708">
        <v>0.39012147434412198</v>
      </c>
      <c r="Q14708">
        <v>0</v>
      </c>
    </row>
    <row r="14709" spans="1:17">
      <c r="A14709" t="s">
        <v>122</v>
      </c>
      <c r="B14709">
        <v>2044</v>
      </c>
      <c r="C14709" t="s">
        <v>17</v>
      </c>
      <c r="D14709" t="s">
        <v>1062</v>
      </c>
      <c r="E14709" t="s">
        <v>162</v>
      </c>
      <c r="F14709" t="s">
        <v>160</v>
      </c>
      <c r="G14709" t="s">
        <v>1063</v>
      </c>
      <c r="H14709" t="s">
        <v>136</v>
      </c>
      <c r="I14709">
        <v>0</v>
      </c>
      <c r="P14709">
        <v>0.39012147434412198</v>
      </c>
      <c r="Q14709">
        <v>0</v>
      </c>
    </row>
    <row r="14710" spans="1:17">
      <c r="A14710" t="s">
        <v>122</v>
      </c>
      <c r="B14710">
        <v>2044</v>
      </c>
      <c r="C14710" t="s">
        <v>143</v>
      </c>
      <c r="D14710" t="s">
        <v>1062</v>
      </c>
      <c r="E14710" t="s">
        <v>162</v>
      </c>
      <c r="F14710" t="s">
        <v>164</v>
      </c>
      <c r="G14710" t="s">
        <v>1063</v>
      </c>
      <c r="H14710" t="s">
        <v>132</v>
      </c>
      <c r="I14710">
        <v>0</v>
      </c>
      <c r="P14710">
        <v>0.39012147434412198</v>
      </c>
      <c r="Q14710">
        <v>0</v>
      </c>
    </row>
    <row r="14711" spans="1:17">
      <c r="A14711" t="s">
        <v>122</v>
      </c>
      <c r="B14711">
        <v>2044</v>
      </c>
      <c r="C14711" t="s">
        <v>143</v>
      </c>
      <c r="D14711" t="s">
        <v>1062</v>
      </c>
      <c r="E14711" t="s">
        <v>162</v>
      </c>
      <c r="F14711" t="s">
        <v>164</v>
      </c>
      <c r="G14711" t="s">
        <v>1063</v>
      </c>
      <c r="H14711" t="s">
        <v>135</v>
      </c>
      <c r="I14711">
        <v>0</v>
      </c>
      <c r="P14711">
        <v>0.39012147434412198</v>
      </c>
      <c r="Q14711">
        <v>0</v>
      </c>
    </row>
    <row r="14712" spans="1:17">
      <c r="A14712" t="s">
        <v>122</v>
      </c>
      <c r="B14712">
        <v>2044</v>
      </c>
      <c r="C14712" t="s">
        <v>143</v>
      </c>
      <c r="D14712" t="s">
        <v>1062</v>
      </c>
      <c r="E14712" t="s">
        <v>162</v>
      </c>
      <c r="F14712" t="s">
        <v>164</v>
      </c>
      <c r="G14712" t="s">
        <v>1063</v>
      </c>
      <c r="H14712" t="s">
        <v>136</v>
      </c>
      <c r="I14712">
        <v>0</v>
      </c>
      <c r="P14712">
        <v>0.39012147434412198</v>
      </c>
      <c r="Q14712">
        <v>0</v>
      </c>
    </row>
    <row r="14713" spans="1:17">
      <c r="A14713" t="s">
        <v>122</v>
      </c>
      <c r="B14713">
        <v>2044</v>
      </c>
      <c r="C14713" t="s">
        <v>143</v>
      </c>
      <c r="D14713" t="s">
        <v>1062</v>
      </c>
      <c r="E14713" t="s">
        <v>162</v>
      </c>
      <c r="F14713" t="s">
        <v>159</v>
      </c>
      <c r="G14713" t="s">
        <v>1063</v>
      </c>
      <c r="H14713" t="s">
        <v>132</v>
      </c>
      <c r="I14713">
        <v>0</v>
      </c>
      <c r="P14713">
        <v>0.39012147434412198</v>
      </c>
      <c r="Q14713">
        <v>0</v>
      </c>
    </row>
    <row r="14714" spans="1:17">
      <c r="A14714" t="s">
        <v>122</v>
      </c>
      <c r="B14714">
        <v>2044</v>
      </c>
      <c r="C14714" t="s">
        <v>143</v>
      </c>
      <c r="D14714" t="s">
        <v>1062</v>
      </c>
      <c r="E14714" t="s">
        <v>162</v>
      </c>
      <c r="F14714" t="s">
        <v>159</v>
      </c>
      <c r="G14714" t="s">
        <v>1063</v>
      </c>
      <c r="H14714" t="s">
        <v>135</v>
      </c>
      <c r="I14714">
        <v>0</v>
      </c>
      <c r="P14714">
        <v>0.39012147434412198</v>
      </c>
      <c r="Q14714">
        <v>0</v>
      </c>
    </row>
    <row r="14715" spans="1:17">
      <c r="A14715" t="s">
        <v>122</v>
      </c>
      <c r="B14715">
        <v>2044</v>
      </c>
      <c r="C14715" t="s">
        <v>143</v>
      </c>
      <c r="D14715" t="s">
        <v>1062</v>
      </c>
      <c r="E14715" t="s">
        <v>162</v>
      </c>
      <c r="F14715" t="s">
        <v>159</v>
      </c>
      <c r="G14715" t="s">
        <v>1063</v>
      </c>
      <c r="H14715" t="s">
        <v>136</v>
      </c>
      <c r="I14715">
        <v>0</v>
      </c>
      <c r="P14715">
        <v>0.39012147434412198</v>
      </c>
      <c r="Q14715">
        <v>0</v>
      </c>
    </row>
    <row r="14716" spans="1:17">
      <c r="A14716" t="s">
        <v>122</v>
      </c>
      <c r="B14716">
        <v>2044</v>
      </c>
      <c r="C14716" t="s">
        <v>143</v>
      </c>
      <c r="D14716" t="s">
        <v>1062</v>
      </c>
      <c r="E14716" t="s">
        <v>162</v>
      </c>
      <c r="F14716" t="s">
        <v>126</v>
      </c>
      <c r="G14716" t="s">
        <v>1063</v>
      </c>
      <c r="H14716" t="s">
        <v>132</v>
      </c>
      <c r="I14716">
        <v>0</v>
      </c>
      <c r="P14716">
        <v>0.39012147434412198</v>
      </c>
      <c r="Q14716">
        <v>0</v>
      </c>
    </row>
    <row r="14717" spans="1:17">
      <c r="A14717" t="s">
        <v>122</v>
      </c>
      <c r="B14717">
        <v>2044</v>
      </c>
      <c r="C14717" t="s">
        <v>143</v>
      </c>
      <c r="D14717" t="s">
        <v>1062</v>
      </c>
      <c r="E14717" t="s">
        <v>162</v>
      </c>
      <c r="F14717" t="s">
        <v>126</v>
      </c>
      <c r="G14717" t="s">
        <v>1063</v>
      </c>
      <c r="H14717" t="s">
        <v>135</v>
      </c>
      <c r="I14717">
        <v>0</v>
      </c>
      <c r="P14717">
        <v>0.39012147434412198</v>
      </c>
      <c r="Q14717">
        <v>0</v>
      </c>
    </row>
    <row r="14718" spans="1:17">
      <c r="A14718" t="s">
        <v>122</v>
      </c>
      <c r="B14718">
        <v>2044</v>
      </c>
      <c r="C14718" t="s">
        <v>143</v>
      </c>
      <c r="D14718" t="s">
        <v>1062</v>
      </c>
      <c r="E14718" t="s">
        <v>162</v>
      </c>
      <c r="F14718" t="s">
        <v>126</v>
      </c>
      <c r="G14718" t="s">
        <v>1063</v>
      </c>
      <c r="H14718" t="s">
        <v>136</v>
      </c>
      <c r="I14718">
        <v>188861026.67325699</v>
      </c>
      <c r="P14718">
        <v>0.39012147434412198</v>
      </c>
      <c r="Q14718">
        <v>73678742.171915501</v>
      </c>
    </row>
    <row r="14719" spans="1:17">
      <c r="A14719" t="s">
        <v>122</v>
      </c>
      <c r="B14719">
        <v>2044</v>
      </c>
      <c r="C14719" t="s">
        <v>143</v>
      </c>
      <c r="D14719" t="s">
        <v>1062</v>
      </c>
      <c r="E14719" t="s">
        <v>162</v>
      </c>
      <c r="F14719" t="s">
        <v>165</v>
      </c>
      <c r="G14719" t="s">
        <v>1063</v>
      </c>
      <c r="H14719" t="s">
        <v>132</v>
      </c>
      <c r="I14719">
        <v>0</v>
      </c>
      <c r="P14719">
        <v>0.39012147434412198</v>
      </c>
      <c r="Q14719">
        <v>0</v>
      </c>
    </row>
    <row r="14720" spans="1:17">
      <c r="A14720" t="s">
        <v>122</v>
      </c>
      <c r="B14720">
        <v>2044</v>
      </c>
      <c r="C14720" t="s">
        <v>143</v>
      </c>
      <c r="D14720" t="s">
        <v>1062</v>
      </c>
      <c r="E14720" t="s">
        <v>162</v>
      </c>
      <c r="F14720" t="s">
        <v>165</v>
      </c>
      <c r="G14720" t="s">
        <v>1063</v>
      </c>
      <c r="H14720" t="s">
        <v>135</v>
      </c>
      <c r="I14720">
        <v>0</v>
      </c>
      <c r="P14720">
        <v>0.39012147434412198</v>
      </c>
      <c r="Q14720">
        <v>0</v>
      </c>
    </row>
    <row r="14721" spans="1:17">
      <c r="A14721" t="s">
        <v>122</v>
      </c>
      <c r="B14721">
        <v>2044</v>
      </c>
      <c r="C14721" t="s">
        <v>143</v>
      </c>
      <c r="D14721" t="s">
        <v>1062</v>
      </c>
      <c r="E14721" t="s">
        <v>162</v>
      </c>
      <c r="F14721" t="s">
        <v>165</v>
      </c>
      <c r="G14721" t="s">
        <v>1063</v>
      </c>
      <c r="H14721" t="s">
        <v>136</v>
      </c>
      <c r="I14721">
        <v>0</v>
      </c>
      <c r="P14721">
        <v>0.39012147434412198</v>
      </c>
      <c r="Q14721">
        <v>0</v>
      </c>
    </row>
    <row r="14722" spans="1:17">
      <c r="A14722" t="s">
        <v>122</v>
      </c>
      <c r="B14722">
        <v>2044</v>
      </c>
      <c r="C14722" t="s">
        <v>143</v>
      </c>
      <c r="D14722" t="s">
        <v>1062</v>
      </c>
      <c r="E14722" t="s">
        <v>162</v>
      </c>
      <c r="F14722" t="s">
        <v>166</v>
      </c>
      <c r="G14722" t="s">
        <v>1063</v>
      </c>
      <c r="H14722" t="s">
        <v>132</v>
      </c>
      <c r="I14722">
        <v>0</v>
      </c>
      <c r="P14722">
        <v>0.39012147434412198</v>
      </c>
      <c r="Q14722">
        <v>0</v>
      </c>
    </row>
    <row r="14723" spans="1:17">
      <c r="A14723" t="s">
        <v>122</v>
      </c>
      <c r="B14723">
        <v>2044</v>
      </c>
      <c r="C14723" t="s">
        <v>143</v>
      </c>
      <c r="D14723" t="s">
        <v>1062</v>
      </c>
      <c r="E14723" t="s">
        <v>162</v>
      </c>
      <c r="F14723" t="s">
        <v>166</v>
      </c>
      <c r="G14723" t="s">
        <v>1063</v>
      </c>
      <c r="H14723" t="s">
        <v>135</v>
      </c>
      <c r="I14723">
        <v>0</v>
      </c>
      <c r="P14723">
        <v>0.39012147434412198</v>
      </c>
      <c r="Q14723">
        <v>0</v>
      </c>
    </row>
    <row r="14724" spans="1:17">
      <c r="A14724" t="s">
        <v>122</v>
      </c>
      <c r="B14724">
        <v>2044</v>
      </c>
      <c r="C14724" t="s">
        <v>143</v>
      </c>
      <c r="D14724" t="s">
        <v>1062</v>
      </c>
      <c r="E14724" t="s">
        <v>162</v>
      </c>
      <c r="F14724" t="s">
        <v>166</v>
      </c>
      <c r="G14724" t="s">
        <v>1063</v>
      </c>
      <c r="H14724" t="s">
        <v>136</v>
      </c>
      <c r="I14724">
        <v>0</v>
      </c>
      <c r="P14724">
        <v>0.39012147434412198</v>
      </c>
      <c r="Q14724">
        <v>0</v>
      </c>
    </row>
    <row r="14725" spans="1:17">
      <c r="A14725" t="s">
        <v>122</v>
      </c>
      <c r="B14725">
        <v>2044</v>
      </c>
      <c r="C14725" t="s">
        <v>143</v>
      </c>
      <c r="D14725" t="s">
        <v>1062</v>
      </c>
      <c r="E14725" t="s">
        <v>162</v>
      </c>
      <c r="F14725" t="s">
        <v>160</v>
      </c>
      <c r="G14725" t="s">
        <v>1063</v>
      </c>
      <c r="H14725" t="s">
        <v>132</v>
      </c>
      <c r="I14725">
        <v>0</v>
      </c>
      <c r="P14725">
        <v>0.39012147434412198</v>
      </c>
      <c r="Q14725">
        <v>0</v>
      </c>
    </row>
    <row r="14726" spans="1:17">
      <c r="A14726" t="s">
        <v>122</v>
      </c>
      <c r="B14726">
        <v>2044</v>
      </c>
      <c r="C14726" t="s">
        <v>143</v>
      </c>
      <c r="D14726" t="s">
        <v>1062</v>
      </c>
      <c r="E14726" t="s">
        <v>162</v>
      </c>
      <c r="F14726" t="s">
        <v>160</v>
      </c>
      <c r="G14726" t="s">
        <v>1063</v>
      </c>
      <c r="H14726" t="s">
        <v>135</v>
      </c>
      <c r="I14726">
        <v>0</v>
      </c>
      <c r="P14726">
        <v>0.39012147434412198</v>
      </c>
      <c r="Q14726">
        <v>0</v>
      </c>
    </row>
    <row r="14727" spans="1:17">
      <c r="A14727" t="s">
        <v>122</v>
      </c>
      <c r="B14727">
        <v>2044</v>
      </c>
      <c r="C14727" t="s">
        <v>143</v>
      </c>
      <c r="D14727" t="s">
        <v>1062</v>
      </c>
      <c r="E14727" t="s">
        <v>162</v>
      </c>
      <c r="F14727" t="s">
        <v>160</v>
      </c>
      <c r="G14727" t="s">
        <v>1063</v>
      </c>
      <c r="H14727" t="s">
        <v>136</v>
      </c>
      <c r="I14727">
        <v>0</v>
      </c>
      <c r="P14727">
        <v>0.39012147434412198</v>
      </c>
      <c r="Q14727">
        <v>0</v>
      </c>
    </row>
    <row r="14728" spans="1:17">
      <c r="A14728" t="s">
        <v>122</v>
      </c>
      <c r="B14728">
        <v>2044</v>
      </c>
      <c r="C14728" t="s">
        <v>10</v>
      </c>
      <c r="D14728" t="s">
        <v>1067</v>
      </c>
      <c r="E14728" t="s">
        <v>162</v>
      </c>
      <c r="F14728" t="s">
        <v>164</v>
      </c>
      <c r="G14728" t="s">
        <v>1068</v>
      </c>
      <c r="H14728" t="s">
        <v>132</v>
      </c>
      <c r="I14728">
        <v>0</v>
      </c>
      <c r="P14728">
        <v>0.39012147434412198</v>
      </c>
      <c r="Q14728">
        <v>0</v>
      </c>
    </row>
    <row r="14729" spans="1:17">
      <c r="A14729" t="s">
        <v>122</v>
      </c>
      <c r="B14729">
        <v>2044</v>
      </c>
      <c r="C14729" t="s">
        <v>10</v>
      </c>
      <c r="D14729" t="s">
        <v>1067</v>
      </c>
      <c r="E14729" t="s">
        <v>162</v>
      </c>
      <c r="F14729" t="s">
        <v>164</v>
      </c>
      <c r="G14729" t="s">
        <v>1068</v>
      </c>
      <c r="H14729" t="s">
        <v>135</v>
      </c>
      <c r="I14729">
        <v>0</v>
      </c>
      <c r="P14729">
        <v>0.39012147434412198</v>
      </c>
      <c r="Q14729">
        <v>0</v>
      </c>
    </row>
    <row r="14730" spans="1:17">
      <c r="A14730" t="s">
        <v>122</v>
      </c>
      <c r="B14730">
        <v>2044</v>
      </c>
      <c r="C14730" t="s">
        <v>10</v>
      </c>
      <c r="D14730" t="s">
        <v>1067</v>
      </c>
      <c r="E14730" t="s">
        <v>162</v>
      </c>
      <c r="F14730" t="s">
        <v>164</v>
      </c>
      <c r="G14730" t="s">
        <v>1068</v>
      </c>
      <c r="H14730" t="s">
        <v>136</v>
      </c>
      <c r="I14730">
        <v>0</v>
      </c>
      <c r="P14730">
        <v>0.39012147434412198</v>
      </c>
      <c r="Q14730">
        <v>0</v>
      </c>
    </row>
    <row r="14731" spans="1:17">
      <c r="A14731" t="s">
        <v>122</v>
      </c>
      <c r="B14731">
        <v>2044</v>
      </c>
      <c r="C14731" t="s">
        <v>10</v>
      </c>
      <c r="D14731" t="s">
        <v>1067</v>
      </c>
      <c r="E14731" t="s">
        <v>162</v>
      </c>
      <c r="F14731" t="s">
        <v>159</v>
      </c>
      <c r="G14731" t="s">
        <v>1068</v>
      </c>
      <c r="H14731" t="s">
        <v>132</v>
      </c>
      <c r="I14731">
        <v>0</v>
      </c>
      <c r="P14731">
        <v>0.39012147434412198</v>
      </c>
      <c r="Q14731">
        <v>0</v>
      </c>
    </row>
    <row r="14732" spans="1:17">
      <c r="A14732" t="s">
        <v>122</v>
      </c>
      <c r="B14732">
        <v>2044</v>
      </c>
      <c r="C14732" t="s">
        <v>10</v>
      </c>
      <c r="D14732" t="s">
        <v>1067</v>
      </c>
      <c r="E14732" t="s">
        <v>162</v>
      </c>
      <c r="F14732" t="s">
        <v>159</v>
      </c>
      <c r="G14732" t="s">
        <v>1068</v>
      </c>
      <c r="H14732" t="s">
        <v>135</v>
      </c>
      <c r="I14732">
        <v>0</v>
      </c>
      <c r="P14732">
        <v>0.39012147434412198</v>
      </c>
      <c r="Q14732">
        <v>0</v>
      </c>
    </row>
    <row r="14733" spans="1:17">
      <c r="A14733" t="s">
        <v>122</v>
      </c>
      <c r="B14733">
        <v>2044</v>
      </c>
      <c r="C14733" t="s">
        <v>10</v>
      </c>
      <c r="D14733" t="s">
        <v>1067</v>
      </c>
      <c r="E14733" t="s">
        <v>162</v>
      </c>
      <c r="F14733" t="s">
        <v>159</v>
      </c>
      <c r="G14733" t="s">
        <v>1068</v>
      </c>
      <c r="H14733" t="s">
        <v>136</v>
      </c>
      <c r="I14733">
        <v>0</v>
      </c>
      <c r="P14733">
        <v>0.39012147434412198</v>
      </c>
      <c r="Q14733">
        <v>0</v>
      </c>
    </row>
    <row r="14734" spans="1:17">
      <c r="A14734" t="s">
        <v>122</v>
      </c>
      <c r="B14734">
        <v>2044</v>
      </c>
      <c r="C14734" t="s">
        <v>10</v>
      </c>
      <c r="D14734" t="s">
        <v>1067</v>
      </c>
      <c r="E14734" t="s">
        <v>162</v>
      </c>
      <c r="F14734" t="s">
        <v>126</v>
      </c>
      <c r="G14734" t="s">
        <v>1068</v>
      </c>
      <c r="H14734" t="s">
        <v>132</v>
      </c>
      <c r="I14734">
        <v>4366216.55579211</v>
      </c>
      <c r="P14734">
        <v>0.39012147434412198</v>
      </c>
      <c r="Q14734">
        <v>1703354.8400513299</v>
      </c>
    </row>
    <row r="14735" spans="1:17">
      <c r="A14735" t="s">
        <v>122</v>
      </c>
      <c r="B14735">
        <v>2044</v>
      </c>
      <c r="C14735" t="s">
        <v>10</v>
      </c>
      <c r="D14735" t="s">
        <v>1067</v>
      </c>
      <c r="E14735" t="s">
        <v>162</v>
      </c>
      <c r="F14735" t="s">
        <v>126</v>
      </c>
      <c r="G14735" t="s">
        <v>1068</v>
      </c>
      <c r="H14735" t="s">
        <v>135</v>
      </c>
      <c r="I14735">
        <v>0</v>
      </c>
      <c r="P14735">
        <v>0.39012147434412198</v>
      </c>
      <c r="Q14735">
        <v>0</v>
      </c>
    </row>
    <row r="14736" spans="1:17">
      <c r="A14736" t="s">
        <v>122</v>
      </c>
      <c r="B14736">
        <v>2044</v>
      </c>
      <c r="C14736" t="s">
        <v>10</v>
      </c>
      <c r="D14736" t="s">
        <v>1067</v>
      </c>
      <c r="E14736" t="s">
        <v>162</v>
      </c>
      <c r="F14736" t="s">
        <v>126</v>
      </c>
      <c r="G14736" t="s">
        <v>1068</v>
      </c>
      <c r="H14736" t="s">
        <v>136</v>
      </c>
      <c r="I14736">
        <v>155334.20651585699</v>
      </c>
      <c r="P14736">
        <v>0.39012147434412198</v>
      </c>
      <c r="Q14736">
        <v>60599.209662040601</v>
      </c>
    </row>
    <row r="14737" spans="1:17">
      <c r="A14737" t="s">
        <v>122</v>
      </c>
      <c r="B14737">
        <v>2044</v>
      </c>
      <c r="C14737" t="s">
        <v>10</v>
      </c>
      <c r="D14737" t="s">
        <v>1067</v>
      </c>
      <c r="E14737" t="s">
        <v>162</v>
      </c>
      <c r="F14737" t="s">
        <v>165</v>
      </c>
      <c r="G14737" t="s">
        <v>1068</v>
      </c>
      <c r="H14737" t="s">
        <v>132</v>
      </c>
      <c r="I14737">
        <v>0</v>
      </c>
      <c r="P14737">
        <v>0.39012147434412198</v>
      </c>
      <c r="Q14737">
        <v>0</v>
      </c>
    </row>
    <row r="14738" spans="1:17">
      <c r="A14738" t="s">
        <v>122</v>
      </c>
      <c r="B14738">
        <v>2044</v>
      </c>
      <c r="C14738" t="s">
        <v>10</v>
      </c>
      <c r="D14738" t="s">
        <v>1067</v>
      </c>
      <c r="E14738" t="s">
        <v>162</v>
      </c>
      <c r="F14738" t="s">
        <v>165</v>
      </c>
      <c r="G14738" t="s">
        <v>1068</v>
      </c>
      <c r="H14738" t="s">
        <v>135</v>
      </c>
      <c r="I14738">
        <v>0</v>
      </c>
      <c r="P14738">
        <v>0.39012147434412198</v>
      </c>
      <c r="Q14738">
        <v>0</v>
      </c>
    </row>
    <row r="14739" spans="1:17">
      <c r="A14739" t="s">
        <v>122</v>
      </c>
      <c r="B14739">
        <v>2044</v>
      </c>
      <c r="C14739" t="s">
        <v>10</v>
      </c>
      <c r="D14739" t="s">
        <v>1067</v>
      </c>
      <c r="E14739" t="s">
        <v>162</v>
      </c>
      <c r="F14739" t="s">
        <v>165</v>
      </c>
      <c r="G14739" t="s">
        <v>1068</v>
      </c>
      <c r="H14739" t="s">
        <v>136</v>
      </c>
      <c r="I14739">
        <v>0</v>
      </c>
      <c r="P14739">
        <v>0.39012147434412198</v>
      </c>
      <c r="Q14739">
        <v>0</v>
      </c>
    </row>
    <row r="14740" spans="1:17">
      <c r="A14740" t="s">
        <v>122</v>
      </c>
      <c r="B14740">
        <v>2044</v>
      </c>
      <c r="C14740" t="s">
        <v>10</v>
      </c>
      <c r="D14740" t="s">
        <v>1067</v>
      </c>
      <c r="E14740" t="s">
        <v>162</v>
      </c>
      <c r="F14740" t="s">
        <v>166</v>
      </c>
      <c r="G14740" t="s">
        <v>1068</v>
      </c>
      <c r="H14740" t="s">
        <v>132</v>
      </c>
      <c r="I14740">
        <v>0</v>
      </c>
      <c r="P14740">
        <v>0.39012147434412198</v>
      </c>
      <c r="Q14740">
        <v>0</v>
      </c>
    </row>
    <row r="14741" spans="1:17">
      <c r="A14741" t="s">
        <v>122</v>
      </c>
      <c r="B14741">
        <v>2044</v>
      </c>
      <c r="C14741" t="s">
        <v>10</v>
      </c>
      <c r="D14741" t="s">
        <v>1067</v>
      </c>
      <c r="E14741" t="s">
        <v>162</v>
      </c>
      <c r="F14741" t="s">
        <v>166</v>
      </c>
      <c r="G14741" t="s">
        <v>1068</v>
      </c>
      <c r="H14741" t="s">
        <v>135</v>
      </c>
      <c r="I14741">
        <v>0</v>
      </c>
      <c r="P14741">
        <v>0.39012147434412198</v>
      </c>
      <c r="Q14741">
        <v>0</v>
      </c>
    </row>
    <row r="14742" spans="1:17">
      <c r="A14742" t="s">
        <v>122</v>
      </c>
      <c r="B14742">
        <v>2044</v>
      </c>
      <c r="C14742" t="s">
        <v>10</v>
      </c>
      <c r="D14742" t="s">
        <v>1067</v>
      </c>
      <c r="E14742" t="s">
        <v>162</v>
      </c>
      <c r="F14742" t="s">
        <v>166</v>
      </c>
      <c r="G14742" t="s">
        <v>1068</v>
      </c>
      <c r="H14742" t="s">
        <v>136</v>
      </c>
      <c r="I14742">
        <v>0</v>
      </c>
      <c r="P14742">
        <v>0.39012147434412198</v>
      </c>
      <c r="Q14742">
        <v>0</v>
      </c>
    </row>
    <row r="14743" spans="1:17">
      <c r="A14743" t="s">
        <v>122</v>
      </c>
      <c r="B14743">
        <v>2044</v>
      </c>
      <c r="C14743" t="s">
        <v>10</v>
      </c>
      <c r="D14743" t="s">
        <v>1067</v>
      </c>
      <c r="E14743" t="s">
        <v>162</v>
      </c>
      <c r="F14743" t="s">
        <v>160</v>
      </c>
      <c r="G14743" t="s">
        <v>1068</v>
      </c>
      <c r="H14743" t="s">
        <v>132</v>
      </c>
      <c r="I14743">
        <v>0</v>
      </c>
      <c r="P14743">
        <v>0.39012147434412198</v>
      </c>
      <c r="Q14743">
        <v>0</v>
      </c>
    </row>
    <row r="14744" spans="1:17">
      <c r="A14744" t="s">
        <v>122</v>
      </c>
      <c r="B14744">
        <v>2044</v>
      </c>
      <c r="C14744" t="s">
        <v>10</v>
      </c>
      <c r="D14744" t="s">
        <v>1067</v>
      </c>
      <c r="E14744" t="s">
        <v>162</v>
      </c>
      <c r="F14744" t="s">
        <v>160</v>
      </c>
      <c r="G14744" t="s">
        <v>1068</v>
      </c>
      <c r="H14744" t="s">
        <v>135</v>
      </c>
      <c r="I14744">
        <v>0</v>
      </c>
      <c r="P14744">
        <v>0.39012147434412198</v>
      </c>
      <c r="Q14744">
        <v>0</v>
      </c>
    </row>
    <row r="14745" spans="1:17">
      <c r="A14745" t="s">
        <v>122</v>
      </c>
      <c r="B14745">
        <v>2044</v>
      </c>
      <c r="C14745" t="s">
        <v>10</v>
      </c>
      <c r="D14745" t="s">
        <v>1067</v>
      </c>
      <c r="E14745" t="s">
        <v>162</v>
      </c>
      <c r="F14745" t="s">
        <v>160</v>
      </c>
      <c r="G14745" t="s">
        <v>1068</v>
      </c>
      <c r="H14745" t="s">
        <v>136</v>
      </c>
      <c r="I14745">
        <v>0</v>
      </c>
      <c r="P14745">
        <v>0.39012147434412198</v>
      </c>
      <c r="Q14745">
        <v>0</v>
      </c>
    </row>
    <row r="14746" spans="1:17">
      <c r="A14746" t="s">
        <v>122</v>
      </c>
      <c r="B14746">
        <v>2044</v>
      </c>
      <c r="C14746" t="s">
        <v>11</v>
      </c>
      <c r="D14746" t="s">
        <v>1067</v>
      </c>
      <c r="E14746" t="s">
        <v>162</v>
      </c>
      <c r="F14746" t="s">
        <v>164</v>
      </c>
      <c r="G14746" t="s">
        <v>1068</v>
      </c>
      <c r="H14746" t="s">
        <v>132</v>
      </c>
      <c r="I14746">
        <v>0</v>
      </c>
      <c r="P14746">
        <v>0.39012147434412198</v>
      </c>
      <c r="Q14746">
        <v>0</v>
      </c>
    </row>
    <row r="14747" spans="1:17">
      <c r="A14747" t="s">
        <v>122</v>
      </c>
      <c r="B14747">
        <v>2044</v>
      </c>
      <c r="C14747" t="s">
        <v>11</v>
      </c>
      <c r="D14747" t="s">
        <v>1067</v>
      </c>
      <c r="E14747" t="s">
        <v>162</v>
      </c>
      <c r="F14747" t="s">
        <v>164</v>
      </c>
      <c r="G14747" t="s">
        <v>1068</v>
      </c>
      <c r="H14747" t="s">
        <v>135</v>
      </c>
      <c r="I14747">
        <v>0</v>
      </c>
      <c r="P14747">
        <v>0.39012147434412198</v>
      </c>
      <c r="Q14747">
        <v>0</v>
      </c>
    </row>
    <row r="14748" spans="1:17">
      <c r="A14748" t="s">
        <v>122</v>
      </c>
      <c r="B14748">
        <v>2044</v>
      </c>
      <c r="C14748" t="s">
        <v>11</v>
      </c>
      <c r="D14748" t="s">
        <v>1067</v>
      </c>
      <c r="E14748" t="s">
        <v>162</v>
      </c>
      <c r="F14748" t="s">
        <v>164</v>
      </c>
      <c r="G14748" t="s">
        <v>1068</v>
      </c>
      <c r="H14748" t="s">
        <v>136</v>
      </c>
      <c r="I14748">
        <v>0</v>
      </c>
      <c r="P14748">
        <v>0.39012147434412198</v>
      </c>
      <c r="Q14748">
        <v>0</v>
      </c>
    </row>
    <row r="14749" spans="1:17">
      <c r="A14749" t="s">
        <v>122</v>
      </c>
      <c r="B14749">
        <v>2044</v>
      </c>
      <c r="C14749" t="s">
        <v>11</v>
      </c>
      <c r="D14749" t="s">
        <v>1067</v>
      </c>
      <c r="E14749" t="s">
        <v>162</v>
      </c>
      <c r="F14749" t="s">
        <v>159</v>
      </c>
      <c r="G14749" t="s">
        <v>1068</v>
      </c>
      <c r="H14749" t="s">
        <v>132</v>
      </c>
      <c r="I14749">
        <v>0</v>
      </c>
      <c r="P14749">
        <v>0.39012147434412198</v>
      </c>
      <c r="Q14749">
        <v>0</v>
      </c>
    </row>
    <row r="14750" spans="1:17">
      <c r="A14750" t="s">
        <v>122</v>
      </c>
      <c r="B14750">
        <v>2044</v>
      </c>
      <c r="C14750" t="s">
        <v>11</v>
      </c>
      <c r="D14750" t="s">
        <v>1067</v>
      </c>
      <c r="E14750" t="s">
        <v>162</v>
      </c>
      <c r="F14750" t="s">
        <v>159</v>
      </c>
      <c r="G14750" t="s">
        <v>1068</v>
      </c>
      <c r="H14750" t="s">
        <v>135</v>
      </c>
      <c r="I14750">
        <v>0</v>
      </c>
      <c r="P14750">
        <v>0.39012147434412198</v>
      </c>
      <c r="Q14750">
        <v>0</v>
      </c>
    </row>
    <row r="14751" spans="1:17">
      <c r="A14751" t="s">
        <v>122</v>
      </c>
      <c r="B14751">
        <v>2044</v>
      </c>
      <c r="C14751" t="s">
        <v>11</v>
      </c>
      <c r="D14751" t="s">
        <v>1067</v>
      </c>
      <c r="E14751" t="s">
        <v>162</v>
      </c>
      <c r="F14751" t="s">
        <v>159</v>
      </c>
      <c r="G14751" t="s">
        <v>1068</v>
      </c>
      <c r="H14751" t="s">
        <v>136</v>
      </c>
      <c r="I14751">
        <v>0</v>
      </c>
      <c r="P14751">
        <v>0.39012147434412198</v>
      </c>
      <c r="Q14751">
        <v>0</v>
      </c>
    </row>
    <row r="14752" spans="1:17">
      <c r="A14752" t="s">
        <v>122</v>
      </c>
      <c r="B14752">
        <v>2044</v>
      </c>
      <c r="C14752" t="s">
        <v>11</v>
      </c>
      <c r="D14752" t="s">
        <v>1067</v>
      </c>
      <c r="E14752" t="s">
        <v>162</v>
      </c>
      <c r="F14752" t="s">
        <v>126</v>
      </c>
      <c r="G14752" t="s">
        <v>1068</v>
      </c>
      <c r="H14752" t="s">
        <v>132</v>
      </c>
      <c r="I14752">
        <v>1534085.0461005699</v>
      </c>
      <c r="P14752">
        <v>0.39012147434412198</v>
      </c>
      <c r="Q14752">
        <v>598479.519954024</v>
      </c>
    </row>
    <row r="14753" spans="1:17">
      <c r="A14753" t="s">
        <v>122</v>
      </c>
      <c r="B14753">
        <v>2044</v>
      </c>
      <c r="C14753" t="s">
        <v>11</v>
      </c>
      <c r="D14753" t="s">
        <v>1067</v>
      </c>
      <c r="E14753" t="s">
        <v>162</v>
      </c>
      <c r="F14753" t="s">
        <v>126</v>
      </c>
      <c r="G14753" t="s">
        <v>1068</v>
      </c>
      <c r="H14753" t="s">
        <v>135</v>
      </c>
      <c r="I14753">
        <v>0</v>
      </c>
      <c r="P14753">
        <v>0.39012147434412198</v>
      </c>
      <c r="Q14753">
        <v>0</v>
      </c>
    </row>
    <row r="14754" spans="1:17">
      <c r="A14754" t="s">
        <v>122</v>
      </c>
      <c r="B14754">
        <v>2044</v>
      </c>
      <c r="C14754" t="s">
        <v>11</v>
      </c>
      <c r="D14754" t="s">
        <v>1067</v>
      </c>
      <c r="E14754" t="s">
        <v>162</v>
      </c>
      <c r="F14754" t="s">
        <v>126</v>
      </c>
      <c r="G14754" t="s">
        <v>1068</v>
      </c>
      <c r="H14754" t="s">
        <v>136</v>
      </c>
      <c r="I14754">
        <v>54577.202096803099</v>
      </c>
      <c r="P14754">
        <v>0.39012147434412198</v>
      </c>
      <c r="Q14754">
        <v>21291.738547582001</v>
      </c>
    </row>
    <row r="14755" spans="1:17">
      <c r="A14755" t="s">
        <v>122</v>
      </c>
      <c r="B14755">
        <v>2044</v>
      </c>
      <c r="C14755" t="s">
        <v>11</v>
      </c>
      <c r="D14755" t="s">
        <v>1067</v>
      </c>
      <c r="E14755" t="s">
        <v>162</v>
      </c>
      <c r="F14755" t="s">
        <v>165</v>
      </c>
      <c r="G14755" t="s">
        <v>1068</v>
      </c>
      <c r="H14755" t="s">
        <v>132</v>
      </c>
      <c r="I14755">
        <v>0</v>
      </c>
      <c r="P14755">
        <v>0.39012147434412198</v>
      </c>
      <c r="Q14755">
        <v>0</v>
      </c>
    </row>
    <row r="14756" spans="1:17">
      <c r="A14756" t="s">
        <v>122</v>
      </c>
      <c r="B14756">
        <v>2044</v>
      </c>
      <c r="C14756" t="s">
        <v>11</v>
      </c>
      <c r="D14756" t="s">
        <v>1067</v>
      </c>
      <c r="E14756" t="s">
        <v>162</v>
      </c>
      <c r="F14756" t="s">
        <v>165</v>
      </c>
      <c r="G14756" t="s">
        <v>1068</v>
      </c>
      <c r="H14756" t="s">
        <v>135</v>
      </c>
      <c r="I14756">
        <v>0</v>
      </c>
      <c r="P14756">
        <v>0.39012147434412198</v>
      </c>
      <c r="Q14756">
        <v>0</v>
      </c>
    </row>
    <row r="14757" spans="1:17">
      <c r="A14757" t="s">
        <v>122</v>
      </c>
      <c r="B14757">
        <v>2044</v>
      </c>
      <c r="C14757" t="s">
        <v>11</v>
      </c>
      <c r="D14757" t="s">
        <v>1067</v>
      </c>
      <c r="E14757" t="s">
        <v>162</v>
      </c>
      <c r="F14757" t="s">
        <v>165</v>
      </c>
      <c r="G14757" t="s">
        <v>1068</v>
      </c>
      <c r="H14757" t="s">
        <v>136</v>
      </c>
      <c r="I14757">
        <v>0</v>
      </c>
      <c r="P14757">
        <v>0.39012147434412198</v>
      </c>
      <c r="Q14757">
        <v>0</v>
      </c>
    </row>
    <row r="14758" spans="1:17">
      <c r="A14758" t="s">
        <v>122</v>
      </c>
      <c r="B14758">
        <v>2044</v>
      </c>
      <c r="C14758" t="s">
        <v>11</v>
      </c>
      <c r="D14758" t="s">
        <v>1067</v>
      </c>
      <c r="E14758" t="s">
        <v>162</v>
      </c>
      <c r="F14758" t="s">
        <v>166</v>
      </c>
      <c r="G14758" t="s">
        <v>1068</v>
      </c>
      <c r="H14758" t="s">
        <v>132</v>
      </c>
      <c r="I14758">
        <v>0</v>
      </c>
      <c r="P14758">
        <v>0.39012147434412198</v>
      </c>
      <c r="Q14758">
        <v>0</v>
      </c>
    </row>
    <row r="14759" spans="1:17">
      <c r="A14759" t="s">
        <v>122</v>
      </c>
      <c r="B14759">
        <v>2044</v>
      </c>
      <c r="C14759" t="s">
        <v>11</v>
      </c>
      <c r="D14759" t="s">
        <v>1067</v>
      </c>
      <c r="E14759" t="s">
        <v>162</v>
      </c>
      <c r="F14759" t="s">
        <v>166</v>
      </c>
      <c r="G14759" t="s">
        <v>1068</v>
      </c>
      <c r="H14759" t="s">
        <v>135</v>
      </c>
      <c r="I14759">
        <v>0</v>
      </c>
      <c r="P14759">
        <v>0.39012147434412198</v>
      </c>
      <c r="Q14759">
        <v>0</v>
      </c>
    </row>
    <row r="14760" spans="1:17">
      <c r="A14760" t="s">
        <v>122</v>
      </c>
      <c r="B14760">
        <v>2044</v>
      </c>
      <c r="C14760" t="s">
        <v>11</v>
      </c>
      <c r="D14760" t="s">
        <v>1067</v>
      </c>
      <c r="E14760" t="s">
        <v>162</v>
      </c>
      <c r="F14760" t="s">
        <v>166</v>
      </c>
      <c r="G14760" t="s">
        <v>1068</v>
      </c>
      <c r="H14760" t="s">
        <v>136</v>
      </c>
      <c r="I14760">
        <v>0</v>
      </c>
      <c r="P14760">
        <v>0.39012147434412198</v>
      </c>
      <c r="Q14760">
        <v>0</v>
      </c>
    </row>
    <row r="14761" spans="1:17">
      <c r="A14761" t="s">
        <v>122</v>
      </c>
      <c r="B14761">
        <v>2044</v>
      </c>
      <c r="C14761" t="s">
        <v>11</v>
      </c>
      <c r="D14761" t="s">
        <v>1067</v>
      </c>
      <c r="E14761" t="s">
        <v>162</v>
      </c>
      <c r="F14761" t="s">
        <v>160</v>
      </c>
      <c r="G14761" t="s">
        <v>1068</v>
      </c>
      <c r="H14761" t="s">
        <v>132</v>
      </c>
      <c r="I14761">
        <v>0</v>
      </c>
      <c r="P14761">
        <v>0.39012147434412198</v>
      </c>
      <c r="Q14761">
        <v>0</v>
      </c>
    </row>
    <row r="14762" spans="1:17">
      <c r="A14762" t="s">
        <v>122</v>
      </c>
      <c r="B14762">
        <v>2044</v>
      </c>
      <c r="C14762" t="s">
        <v>11</v>
      </c>
      <c r="D14762" t="s">
        <v>1067</v>
      </c>
      <c r="E14762" t="s">
        <v>162</v>
      </c>
      <c r="F14762" t="s">
        <v>160</v>
      </c>
      <c r="G14762" t="s">
        <v>1068</v>
      </c>
      <c r="H14762" t="s">
        <v>135</v>
      </c>
      <c r="I14762">
        <v>0</v>
      </c>
      <c r="P14762">
        <v>0.39012147434412198</v>
      </c>
      <c r="Q14762">
        <v>0</v>
      </c>
    </row>
    <row r="14763" spans="1:17">
      <c r="A14763" t="s">
        <v>122</v>
      </c>
      <c r="B14763">
        <v>2044</v>
      </c>
      <c r="C14763" t="s">
        <v>11</v>
      </c>
      <c r="D14763" t="s">
        <v>1067</v>
      </c>
      <c r="E14763" t="s">
        <v>162</v>
      </c>
      <c r="F14763" t="s">
        <v>160</v>
      </c>
      <c r="G14763" t="s">
        <v>1068</v>
      </c>
      <c r="H14763" t="s">
        <v>136</v>
      </c>
      <c r="I14763">
        <v>0</v>
      </c>
      <c r="P14763">
        <v>0.39012147434412198</v>
      </c>
      <c r="Q14763">
        <v>0</v>
      </c>
    </row>
    <row r="14764" spans="1:17">
      <c r="A14764" t="s">
        <v>122</v>
      </c>
      <c r="B14764">
        <v>2044</v>
      </c>
      <c r="C14764" t="s">
        <v>12</v>
      </c>
      <c r="D14764" t="s">
        <v>1067</v>
      </c>
      <c r="E14764" t="s">
        <v>162</v>
      </c>
      <c r="F14764" t="s">
        <v>164</v>
      </c>
      <c r="G14764" t="s">
        <v>1068</v>
      </c>
      <c r="H14764" t="s">
        <v>132</v>
      </c>
      <c r="I14764">
        <v>0</v>
      </c>
      <c r="P14764">
        <v>0.39012147434412198</v>
      </c>
      <c r="Q14764">
        <v>0</v>
      </c>
    </row>
    <row r="14765" spans="1:17">
      <c r="A14765" t="s">
        <v>122</v>
      </c>
      <c r="B14765">
        <v>2044</v>
      </c>
      <c r="C14765" t="s">
        <v>12</v>
      </c>
      <c r="D14765" t="s">
        <v>1067</v>
      </c>
      <c r="E14765" t="s">
        <v>162</v>
      </c>
      <c r="F14765" t="s">
        <v>164</v>
      </c>
      <c r="G14765" t="s">
        <v>1068</v>
      </c>
      <c r="H14765" t="s">
        <v>135</v>
      </c>
      <c r="I14765">
        <v>0</v>
      </c>
      <c r="P14765">
        <v>0.39012147434412198</v>
      </c>
      <c r="Q14765">
        <v>0</v>
      </c>
    </row>
    <row r="14766" spans="1:17">
      <c r="A14766" t="s">
        <v>122</v>
      </c>
      <c r="B14766">
        <v>2044</v>
      </c>
      <c r="C14766" t="s">
        <v>12</v>
      </c>
      <c r="D14766" t="s">
        <v>1067</v>
      </c>
      <c r="E14766" t="s">
        <v>162</v>
      </c>
      <c r="F14766" t="s">
        <v>164</v>
      </c>
      <c r="G14766" t="s">
        <v>1068</v>
      </c>
      <c r="H14766" t="s">
        <v>136</v>
      </c>
      <c r="I14766">
        <v>0</v>
      </c>
      <c r="P14766">
        <v>0.39012147434412198</v>
      </c>
      <c r="Q14766">
        <v>0</v>
      </c>
    </row>
    <row r="14767" spans="1:17">
      <c r="A14767" t="s">
        <v>122</v>
      </c>
      <c r="B14767">
        <v>2044</v>
      </c>
      <c r="C14767" t="s">
        <v>12</v>
      </c>
      <c r="D14767" t="s">
        <v>1067</v>
      </c>
      <c r="E14767" t="s">
        <v>162</v>
      </c>
      <c r="F14767" t="s">
        <v>159</v>
      </c>
      <c r="G14767" t="s">
        <v>1068</v>
      </c>
      <c r="H14767" t="s">
        <v>132</v>
      </c>
      <c r="I14767">
        <v>0</v>
      </c>
      <c r="P14767">
        <v>0.39012147434412198</v>
      </c>
      <c r="Q14767">
        <v>0</v>
      </c>
    </row>
    <row r="14768" spans="1:17">
      <c r="A14768" t="s">
        <v>122</v>
      </c>
      <c r="B14768">
        <v>2044</v>
      </c>
      <c r="C14768" t="s">
        <v>12</v>
      </c>
      <c r="D14768" t="s">
        <v>1067</v>
      </c>
      <c r="E14768" t="s">
        <v>162</v>
      </c>
      <c r="F14768" t="s">
        <v>159</v>
      </c>
      <c r="G14768" t="s">
        <v>1068</v>
      </c>
      <c r="H14768" t="s">
        <v>135</v>
      </c>
      <c r="I14768">
        <v>0</v>
      </c>
      <c r="P14768">
        <v>0.39012147434412198</v>
      </c>
      <c r="Q14768">
        <v>0</v>
      </c>
    </row>
    <row r="14769" spans="1:17">
      <c r="A14769" t="s">
        <v>122</v>
      </c>
      <c r="B14769">
        <v>2044</v>
      </c>
      <c r="C14769" t="s">
        <v>12</v>
      </c>
      <c r="D14769" t="s">
        <v>1067</v>
      </c>
      <c r="E14769" t="s">
        <v>162</v>
      </c>
      <c r="F14769" t="s">
        <v>159</v>
      </c>
      <c r="G14769" t="s">
        <v>1068</v>
      </c>
      <c r="H14769" t="s">
        <v>136</v>
      </c>
      <c r="I14769">
        <v>0</v>
      </c>
      <c r="P14769">
        <v>0.39012147434412198</v>
      </c>
      <c r="Q14769">
        <v>0</v>
      </c>
    </row>
    <row r="14770" spans="1:17">
      <c r="A14770" t="s">
        <v>122</v>
      </c>
      <c r="B14770">
        <v>2044</v>
      </c>
      <c r="C14770" t="s">
        <v>12</v>
      </c>
      <c r="D14770" t="s">
        <v>1067</v>
      </c>
      <c r="E14770" t="s">
        <v>162</v>
      </c>
      <c r="F14770" t="s">
        <v>126</v>
      </c>
      <c r="G14770" t="s">
        <v>1068</v>
      </c>
      <c r="H14770" t="s">
        <v>132</v>
      </c>
      <c r="I14770">
        <v>0</v>
      </c>
      <c r="P14770">
        <v>0.39012147434412198</v>
      </c>
      <c r="Q14770">
        <v>0</v>
      </c>
    </row>
    <row r="14771" spans="1:17">
      <c r="A14771" t="s">
        <v>122</v>
      </c>
      <c r="B14771">
        <v>2044</v>
      </c>
      <c r="C14771" t="s">
        <v>12</v>
      </c>
      <c r="D14771" t="s">
        <v>1067</v>
      </c>
      <c r="E14771" t="s">
        <v>162</v>
      </c>
      <c r="F14771" t="s">
        <v>126</v>
      </c>
      <c r="G14771" t="s">
        <v>1068</v>
      </c>
      <c r="H14771" t="s">
        <v>135</v>
      </c>
      <c r="I14771">
        <v>0</v>
      </c>
      <c r="P14771">
        <v>0.39012147434412198</v>
      </c>
      <c r="Q14771">
        <v>0</v>
      </c>
    </row>
    <row r="14772" spans="1:17">
      <c r="A14772" t="s">
        <v>122</v>
      </c>
      <c r="B14772">
        <v>2044</v>
      </c>
      <c r="C14772" t="s">
        <v>12</v>
      </c>
      <c r="D14772" t="s">
        <v>1067</v>
      </c>
      <c r="E14772" t="s">
        <v>162</v>
      </c>
      <c r="F14772" t="s">
        <v>126</v>
      </c>
      <c r="G14772" t="s">
        <v>1068</v>
      </c>
      <c r="H14772" t="s">
        <v>136</v>
      </c>
      <c r="I14772">
        <v>1434951.3084662801</v>
      </c>
      <c r="P14772">
        <v>0.39012147434412198</v>
      </c>
      <c r="Q14772">
        <v>559805.32007089094</v>
      </c>
    </row>
    <row r="14773" spans="1:17">
      <c r="A14773" t="s">
        <v>122</v>
      </c>
      <c r="B14773">
        <v>2044</v>
      </c>
      <c r="C14773" t="s">
        <v>12</v>
      </c>
      <c r="D14773" t="s">
        <v>1067</v>
      </c>
      <c r="E14773" t="s">
        <v>162</v>
      </c>
      <c r="F14773" t="s">
        <v>165</v>
      </c>
      <c r="G14773" t="s">
        <v>1068</v>
      </c>
      <c r="H14773" t="s">
        <v>132</v>
      </c>
      <c r="I14773">
        <v>0</v>
      </c>
      <c r="P14773">
        <v>0.39012147434412198</v>
      </c>
      <c r="Q14773">
        <v>0</v>
      </c>
    </row>
    <row r="14774" spans="1:17">
      <c r="A14774" t="s">
        <v>122</v>
      </c>
      <c r="B14774">
        <v>2044</v>
      </c>
      <c r="C14774" t="s">
        <v>12</v>
      </c>
      <c r="D14774" t="s">
        <v>1067</v>
      </c>
      <c r="E14774" t="s">
        <v>162</v>
      </c>
      <c r="F14774" t="s">
        <v>165</v>
      </c>
      <c r="G14774" t="s">
        <v>1068</v>
      </c>
      <c r="H14774" t="s">
        <v>135</v>
      </c>
      <c r="I14774">
        <v>0</v>
      </c>
      <c r="P14774">
        <v>0.39012147434412198</v>
      </c>
      <c r="Q14774">
        <v>0</v>
      </c>
    </row>
    <row r="14775" spans="1:17">
      <c r="A14775" t="s">
        <v>122</v>
      </c>
      <c r="B14775">
        <v>2044</v>
      </c>
      <c r="C14775" t="s">
        <v>12</v>
      </c>
      <c r="D14775" t="s">
        <v>1067</v>
      </c>
      <c r="E14775" t="s">
        <v>162</v>
      </c>
      <c r="F14775" t="s">
        <v>165</v>
      </c>
      <c r="G14775" t="s">
        <v>1068</v>
      </c>
      <c r="H14775" t="s">
        <v>136</v>
      </c>
      <c r="I14775">
        <v>0</v>
      </c>
      <c r="P14775">
        <v>0.39012147434412198</v>
      </c>
      <c r="Q14775">
        <v>0</v>
      </c>
    </row>
    <row r="14776" spans="1:17">
      <c r="A14776" t="s">
        <v>122</v>
      </c>
      <c r="B14776">
        <v>2044</v>
      </c>
      <c r="C14776" t="s">
        <v>12</v>
      </c>
      <c r="D14776" t="s">
        <v>1067</v>
      </c>
      <c r="E14776" t="s">
        <v>162</v>
      </c>
      <c r="F14776" t="s">
        <v>166</v>
      </c>
      <c r="G14776" t="s">
        <v>1068</v>
      </c>
      <c r="H14776" t="s">
        <v>132</v>
      </c>
      <c r="I14776">
        <v>0</v>
      </c>
      <c r="P14776">
        <v>0.39012147434412198</v>
      </c>
      <c r="Q14776">
        <v>0</v>
      </c>
    </row>
    <row r="14777" spans="1:17">
      <c r="A14777" t="s">
        <v>122</v>
      </c>
      <c r="B14777">
        <v>2044</v>
      </c>
      <c r="C14777" t="s">
        <v>12</v>
      </c>
      <c r="D14777" t="s">
        <v>1067</v>
      </c>
      <c r="E14777" t="s">
        <v>162</v>
      </c>
      <c r="F14777" t="s">
        <v>166</v>
      </c>
      <c r="G14777" t="s">
        <v>1068</v>
      </c>
      <c r="H14777" t="s">
        <v>135</v>
      </c>
      <c r="I14777">
        <v>0</v>
      </c>
      <c r="P14777">
        <v>0.39012147434412198</v>
      </c>
      <c r="Q14777">
        <v>0</v>
      </c>
    </row>
    <row r="14778" spans="1:17">
      <c r="A14778" t="s">
        <v>122</v>
      </c>
      <c r="B14778">
        <v>2044</v>
      </c>
      <c r="C14778" t="s">
        <v>12</v>
      </c>
      <c r="D14778" t="s">
        <v>1067</v>
      </c>
      <c r="E14778" t="s">
        <v>162</v>
      </c>
      <c r="F14778" t="s">
        <v>166</v>
      </c>
      <c r="G14778" t="s">
        <v>1068</v>
      </c>
      <c r="H14778" t="s">
        <v>136</v>
      </c>
      <c r="I14778">
        <v>0</v>
      </c>
      <c r="P14778">
        <v>0.39012147434412198</v>
      </c>
      <c r="Q14778">
        <v>0</v>
      </c>
    </row>
    <row r="14779" spans="1:17">
      <c r="A14779" t="s">
        <v>122</v>
      </c>
      <c r="B14779">
        <v>2044</v>
      </c>
      <c r="C14779" t="s">
        <v>12</v>
      </c>
      <c r="D14779" t="s">
        <v>1067</v>
      </c>
      <c r="E14779" t="s">
        <v>162</v>
      </c>
      <c r="F14779" t="s">
        <v>160</v>
      </c>
      <c r="G14779" t="s">
        <v>1068</v>
      </c>
      <c r="H14779" t="s">
        <v>132</v>
      </c>
      <c r="I14779">
        <v>0</v>
      </c>
      <c r="P14779">
        <v>0.39012147434412198</v>
      </c>
      <c r="Q14779">
        <v>0</v>
      </c>
    </row>
    <row r="14780" spans="1:17">
      <c r="A14780" t="s">
        <v>122</v>
      </c>
      <c r="B14780">
        <v>2044</v>
      </c>
      <c r="C14780" t="s">
        <v>12</v>
      </c>
      <c r="D14780" t="s">
        <v>1067</v>
      </c>
      <c r="E14780" t="s">
        <v>162</v>
      </c>
      <c r="F14780" t="s">
        <v>160</v>
      </c>
      <c r="G14780" t="s">
        <v>1068</v>
      </c>
      <c r="H14780" t="s">
        <v>135</v>
      </c>
      <c r="I14780">
        <v>0</v>
      </c>
      <c r="P14780">
        <v>0.39012147434412198</v>
      </c>
      <c r="Q14780">
        <v>0</v>
      </c>
    </row>
    <row r="14781" spans="1:17">
      <c r="A14781" t="s">
        <v>122</v>
      </c>
      <c r="B14781">
        <v>2044</v>
      </c>
      <c r="C14781" t="s">
        <v>12</v>
      </c>
      <c r="D14781" t="s">
        <v>1067</v>
      </c>
      <c r="E14781" t="s">
        <v>162</v>
      </c>
      <c r="F14781" t="s">
        <v>160</v>
      </c>
      <c r="G14781" t="s">
        <v>1068</v>
      </c>
      <c r="H14781" t="s">
        <v>136</v>
      </c>
      <c r="I14781">
        <v>0</v>
      </c>
      <c r="P14781">
        <v>0.39012147434412198</v>
      </c>
      <c r="Q14781">
        <v>0</v>
      </c>
    </row>
    <row r="14782" spans="1:17">
      <c r="A14782" t="s">
        <v>122</v>
      </c>
      <c r="B14782">
        <v>2044</v>
      </c>
      <c r="C14782" t="s">
        <v>23</v>
      </c>
      <c r="D14782" t="s">
        <v>1067</v>
      </c>
      <c r="E14782" t="s">
        <v>167</v>
      </c>
      <c r="F14782" t="s">
        <v>164</v>
      </c>
      <c r="G14782" t="s">
        <v>1068</v>
      </c>
      <c r="H14782" t="s">
        <v>132</v>
      </c>
      <c r="I14782">
        <v>0</v>
      </c>
      <c r="P14782">
        <v>0.39012147434412198</v>
      </c>
      <c r="Q14782">
        <v>0</v>
      </c>
    </row>
    <row r="14783" spans="1:17">
      <c r="A14783" t="s">
        <v>122</v>
      </c>
      <c r="B14783">
        <v>2044</v>
      </c>
      <c r="C14783" t="s">
        <v>23</v>
      </c>
      <c r="D14783" t="s">
        <v>1067</v>
      </c>
      <c r="E14783" t="s">
        <v>167</v>
      </c>
      <c r="F14783" t="s">
        <v>164</v>
      </c>
      <c r="G14783" t="s">
        <v>1068</v>
      </c>
      <c r="H14783" t="s">
        <v>135</v>
      </c>
      <c r="I14783">
        <v>0</v>
      </c>
      <c r="P14783">
        <v>0.39012147434412198</v>
      </c>
      <c r="Q14783">
        <v>0</v>
      </c>
    </row>
    <row r="14784" spans="1:17">
      <c r="A14784" t="s">
        <v>122</v>
      </c>
      <c r="B14784">
        <v>2044</v>
      </c>
      <c r="C14784" t="s">
        <v>23</v>
      </c>
      <c r="D14784" t="s">
        <v>1067</v>
      </c>
      <c r="E14784" t="s">
        <v>167</v>
      </c>
      <c r="F14784" t="s">
        <v>164</v>
      </c>
      <c r="G14784" t="s">
        <v>1068</v>
      </c>
      <c r="H14784" t="s">
        <v>136</v>
      </c>
      <c r="I14784">
        <v>0</v>
      </c>
      <c r="P14784">
        <v>0.39012147434412198</v>
      </c>
      <c r="Q14784">
        <v>0</v>
      </c>
    </row>
    <row r="14785" spans="1:17">
      <c r="A14785" t="s">
        <v>122</v>
      </c>
      <c r="B14785">
        <v>2044</v>
      </c>
      <c r="C14785" t="s">
        <v>23</v>
      </c>
      <c r="D14785" t="s">
        <v>1067</v>
      </c>
      <c r="E14785" t="s">
        <v>167</v>
      </c>
      <c r="F14785" t="s">
        <v>159</v>
      </c>
      <c r="G14785" t="s">
        <v>1068</v>
      </c>
      <c r="H14785" t="s">
        <v>132</v>
      </c>
      <c r="I14785">
        <v>0</v>
      </c>
      <c r="P14785">
        <v>0.39012147434412198</v>
      </c>
      <c r="Q14785">
        <v>0</v>
      </c>
    </row>
    <row r="14786" spans="1:17">
      <c r="A14786" t="s">
        <v>122</v>
      </c>
      <c r="B14786">
        <v>2044</v>
      </c>
      <c r="C14786" t="s">
        <v>23</v>
      </c>
      <c r="D14786" t="s">
        <v>1067</v>
      </c>
      <c r="E14786" t="s">
        <v>167</v>
      </c>
      <c r="F14786" t="s">
        <v>159</v>
      </c>
      <c r="G14786" t="s">
        <v>1068</v>
      </c>
      <c r="H14786" t="s">
        <v>135</v>
      </c>
      <c r="I14786">
        <v>0</v>
      </c>
      <c r="P14786">
        <v>0.39012147434412198</v>
      </c>
      <c r="Q14786">
        <v>0</v>
      </c>
    </row>
    <row r="14787" spans="1:17">
      <c r="A14787" t="s">
        <v>122</v>
      </c>
      <c r="B14787">
        <v>2044</v>
      </c>
      <c r="C14787" t="s">
        <v>23</v>
      </c>
      <c r="D14787" t="s">
        <v>1067</v>
      </c>
      <c r="E14787" t="s">
        <v>167</v>
      </c>
      <c r="F14787" t="s">
        <v>159</v>
      </c>
      <c r="G14787" t="s">
        <v>1068</v>
      </c>
      <c r="H14787" t="s">
        <v>136</v>
      </c>
      <c r="I14787">
        <v>0</v>
      </c>
      <c r="P14787">
        <v>0.39012147434412198</v>
      </c>
      <c r="Q14787">
        <v>0</v>
      </c>
    </row>
    <row r="14788" spans="1:17">
      <c r="A14788" t="s">
        <v>122</v>
      </c>
      <c r="B14788">
        <v>2044</v>
      </c>
      <c r="C14788" t="s">
        <v>23</v>
      </c>
      <c r="D14788" t="s">
        <v>1067</v>
      </c>
      <c r="E14788" t="s">
        <v>167</v>
      </c>
      <c r="F14788" t="s">
        <v>126</v>
      </c>
      <c r="G14788" t="s">
        <v>1068</v>
      </c>
      <c r="H14788" t="s">
        <v>132</v>
      </c>
      <c r="I14788">
        <v>201797912.083094</v>
      </c>
      <c r="P14788">
        <v>0.39012147434412198</v>
      </c>
      <c r="Q14788">
        <v>78725698.981422096</v>
      </c>
    </row>
    <row r="14789" spans="1:17">
      <c r="A14789" t="s">
        <v>122</v>
      </c>
      <c r="B14789">
        <v>2044</v>
      </c>
      <c r="C14789" t="s">
        <v>23</v>
      </c>
      <c r="D14789" t="s">
        <v>1067</v>
      </c>
      <c r="E14789" t="s">
        <v>167</v>
      </c>
      <c r="F14789" t="s">
        <v>126</v>
      </c>
      <c r="G14789" t="s">
        <v>1068</v>
      </c>
      <c r="H14789" t="s">
        <v>135</v>
      </c>
      <c r="I14789">
        <v>0</v>
      </c>
      <c r="P14789">
        <v>0.39012147434412198</v>
      </c>
      <c r="Q14789">
        <v>0</v>
      </c>
    </row>
    <row r="14790" spans="1:17">
      <c r="A14790" t="s">
        <v>122</v>
      </c>
      <c r="B14790">
        <v>2044</v>
      </c>
      <c r="C14790" t="s">
        <v>23</v>
      </c>
      <c r="D14790" t="s">
        <v>1067</v>
      </c>
      <c r="E14790" t="s">
        <v>167</v>
      </c>
      <c r="F14790" t="s">
        <v>126</v>
      </c>
      <c r="G14790" t="s">
        <v>1068</v>
      </c>
      <c r="H14790" t="s">
        <v>136</v>
      </c>
      <c r="I14790">
        <v>235403659.38795301</v>
      </c>
      <c r="P14790">
        <v>0.39012147434412198</v>
      </c>
      <c r="Q14790">
        <v>91836022.666429996</v>
      </c>
    </row>
    <row r="14791" spans="1:17">
      <c r="A14791" t="s">
        <v>122</v>
      </c>
      <c r="B14791">
        <v>2044</v>
      </c>
      <c r="C14791" t="s">
        <v>23</v>
      </c>
      <c r="D14791" t="s">
        <v>1067</v>
      </c>
      <c r="E14791" t="s">
        <v>167</v>
      </c>
      <c r="F14791" t="s">
        <v>165</v>
      </c>
      <c r="G14791" t="s">
        <v>1068</v>
      </c>
      <c r="H14791" t="s">
        <v>132</v>
      </c>
      <c r="I14791">
        <v>0</v>
      </c>
      <c r="P14791">
        <v>0.39012147434412198</v>
      </c>
      <c r="Q14791">
        <v>0</v>
      </c>
    </row>
    <row r="14792" spans="1:17">
      <c r="A14792" t="s">
        <v>122</v>
      </c>
      <c r="B14792">
        <v>2044</v>
      </c>
      <c r="C14792" t="s">
        <v>23</v>
      </c>
      <c r="D14792" t="s">
        <v>1067</v>
      </c>
      <c r="E14792" t="s">
        <v>167</v>
      </c>
      <c r="F14792" t="s">
        <v>165</v>
      </c>
      <c r="G14792" t="s">
        <v>1068</v>
      </c>
      <c r="H14792" t="s">
        <v>135</v>
      </c>
      <c r="I14792">
        <v>0</v>
      </c>
      <c r="P14792">
        <v>0.39012147434412198</v>
      </c>
      <c r="Q14792">
        <v>0</v>
      </c>
    </row>
    <row r="14793" spans="1:17">
      <c r="A14793" t="s">
        <v>122</v>
      </c>
      <c r="B14793">
        <v>2044</v>
      </c>
      <c r="C14793" t="s">
        <v>23</v>
      </c>
      <c r="D14793" t="s">
        <v>1067</v>
      </c>
      <c r="E14793" t="s">
        <v>167</v>
      </c>
      <c r="F14793" t="s">
        <v>165</v>
      </c>
      <c r="G14793" t="s">
        <v>1068</v>
      </c>
      <c r="H14793" t="s">
        <v>136</v>
      </c>
      <c r="I14793">
        <v>0</v>
      </c>
      <c r="P14793">
        <v>0.39012147434412198</v>
      </c>
      <c r="Q14793">
        <v>0</v>
      </c>
    </row>
    <row r="14794" spans="1:17">
      <c r="A14794" t="s">
        <v>122</v>
      </c>
      <c r="B14794">
        <v>2044</v>
      </c>
      <c r="C14794" t="s">
        <v>23</v>
      </c>
      <c r="D14794" t="s">
        <v>1067</v>
      </c>
      <c r="E14794" t="s">
        <v>167</v>
      </c>
      <c r="F14794" t="s">
        <v>166</v>
      </c>
      <c r="G14794" t="s">
        <v>1068</v>
      </c>
      <c r="H14794" t="s">
        <v>132</v>
      </c>
      <c r="I14794">
        <v>0</v>
      </c>
      <c r="P14794">
        <v>0.39012147434412198</v>
      </c>
      <c r="Q14794">
        <v>0</v>
      </c>
    </row>
    <row r="14795" spans="1:17">
      <c r="A14795" t="s">
        <v>122</v>
      </c>
      <c r="B14795">
        <v>2044</v>
      </c>
      <c r="C14795" t="s">
        <v>23</v>
      </c>
      <c r="D14795" t="s">
        <v>1067</v>
      </c>
      <c r="E14795" t="s">
        <v>167</v>
      </c>
      <c r="F14795" t="s">
        <v>166</v>
      </c>
      <c r="G14795" t="s">
        <v>1068</v>
      </c>
      <c r="H14795" t="s">
        <v>135</v>
      </c>
      <c r="I14795">
        <v>0</v>
      </c>
      <c r="P14795">
        <v>0.39012147434412198</v>
      </c>
      <c r="Q14795">
        <v>0</v>
      </c>
    </row>
    <row r="14796" spans="1:17">
      <c r="A14796" t="s">
        <v>122</v>
      </c>
      <c r="B14796">
        <v>2044</v>
      </c>
      <c r="C14796" t="s">
        <v>23</v>
      </c>
      <c r="D14796" t="s">
        <v>1067</v>
      </c>
      <c r="E14796" t="s">
        <v>167</v>
      </c>
      <c r="F14796" t="s">
        <v>166</v>
      </c>
      <c r="G14796" t="s">
        <v>1068</v>
      </c>
      <c r="H14796" t="s">
        <v>136</v>
      </c>
      <c r="I14796">
        <v>0</v>
      </c>
      <c r="P14796">
        <v>0.39012147434412198</v>
      </c>
      <c r="Q14796">
        <v>0</v>
      </c>
    </row>
    <row r="14797" spans="1:17">
      <c r="A14797" t="s">
        <v>122</v>
      </c>
      <c r="B14797">
        <v>2044</v>
      </c>
      <c r="C14797" t="s">
        <v>23</v>
      </c>
      <c r="D14797" t="s">
        <v>1067</v>
      </c>
      <c r="E14797" t="s">
        <v>167</v>
      </c>
      <c r="F14797" t="s">
        <v>160</v>
      </c>
      <c r="G14797" t="s">
        <v>1068</v>
      </c>
      <c r="H14797" t="s">
        <v>132</v>
      </c>
      <c r="I14797">
        <v>0</v>
      </c>
      <c r="P14797">
        <v>0.39012147434412198</v>
      </c>
      <c r="Q14797">
        <v>0</v>
      </c>
    </row>
    <row r="14798" spans="1:17">
      <c r="A14798" t="s">
        <v>122</v>
      </c>
      <c r="B14798">
        <v>2044</v>
      </c>
      <c r="C14798" t="s">
        <v>23</v>
      </c>
      <c r="D14798" t="s">
        <v>1067</v>
      </c>
      <c r="E14798" t="s">
        <v>167</v>
      </c>
      <c r="F14798" t="s">
        <v>160</v>
      </c>
      <c r="G14798" t="s">
        <v>1068</v>
      </c>
      <c r="H14798" t="s">
        <v>135</v>
      </c>
      <c r="I14798">
        <v>0</v>
      </c>
      <c r="P14798">
        <v>0.39012147434412198</v>
      </c>
      <c r="Q14798">
        <v>0</v>
      </c>
    </row>
    <row r="14799" spans="1:17">
      <c r="A14799" t="s">
        <v>122</v>
      </c>
      <c r="B14799">
        <v>2044</v>
      </c>
      <c r="C14799" t="s">
        <v>23</v>
      </c>
      <c r="D14799" t="s">
        <v>1067</v>
      </c>
      <c r="E14799" t="s">
        <v>167</v>
      </c>
      <c r="F14799" t="s">
        <v>160</v>
      </c>
      <c r="G14799" t="s">
        <v>1068</v>
      </c>
      <c r="H14799" t="s">
        <v>136</v>
      </c>
      <c r="I14799">
        <v>0</v>
      </c>
      <c r="P14799">
        <v>0.39012147434412198</v>
      </c>
      <c r="Q14799">
        <v>0</v>
      </c>
    </row>
    <row r="14800" spans="1:17">
      <c r="A14800" t="s">
        <v>122</v>
      </c>
      <c r="B14800">
        <v>2044</v>
      </c>
      <c r="C14800" t="s">
        <v>18</v>
      </c>
      <c r="D14800" t="s">
        <v>1062</v>
      </c>
      <c r="E14800" t="s">
        <v>162</v>
      </c>
      <c r="F14800" t="s">
        <v>164</v>
      </c>
      <c r="G14800" t="s">
        <v>1063</v>
      </c>
      <c r="H14800" t="s">
        <v>132</v>
      </c>
      <c r="I14800">
        <v>0</v>
      </c>
      <c r="P14800">
        <v>0.39012147434412198</v>
      </c>
      <c r="Q14800">
        <v>0</v>
      </c>
    </row>
    <row r="14801" spans="1:17">
      <c r="A14801" t="s">
        <v>122</v>
      </c>
      <c r="B14801">
        <v>2044</v>
      </c>
      <c r="C14801" t="s">
        <v>18</v>
      </c>
      <c r="D14801" t="s">
        <v>1062</v>
      </c>
      <c r="E14801" t="s">
        <v>162</v>
      </c>
      <c r="F14801" t="s">
        <v>164</v>
      </c>
      <c r="G14801" t="s">
        <v>1063</v>
      </c>
      <c r="H14801" t="s">
        <v>135</v>
      </c>
      <c r="I14801">
        <v>0</v>
      </c>
      <c r="P14801">
        <v>0.39012147434412198</v>
      </c>
      <c r="Q14801">
        <v>0</v>
      </c>
    </row>
    <row r="14802" spans="1:17">
      <c r="A14802" t="s">
        <v>122</v>
      </c>
      <c r="B14802">
        <v>2044</v>
      </c>
      <c r="C14802" t="s">
        <v>18</v>
      </c>
      <c r="D14802" t="s">
        <v>1062</v>
      </c>
      <c r="E14802" t="s">
        <v>162</v>
      </c>
      <c r="F14802" t="s">
        <v>164</v>
      </c>
      <c r="G14802" t="s">
        <v>1063</v>
      </c>
      <c r="H14802" t="s">
        <v>136</v>
      </c>
      <c r="I14802">
        <v>0</v>
      </c>
      <c r="P14802">
        <v>0.39012147434412198</v>
      </c>
      <c r="Q14802">
        <v>0</v>
      </c>
    </row>
    <row r="14803" spans="1:17">
      <c r="A14803" t="s">
        <v>122</v>
      </c>
      <c r="B14803">
        <v>2044</v>
      </c>
      <c r="C14803" t="s">
        <v>18</v>
      </c>
      <c r="D14803" t="s">
        <v>1062</v>
      </c>
      <c r="E14803" t="s">
        <v>162</v>
      </c>
      <c r="F14803" t="s">
        <v>159</v>
      </c>
      <c r="G14803" t="s">
        <v>1063</v>
      </c>
      <c r="H14803" t="s">
        <v>132</v>
      </c>
      <c r="I14803">
        <v>0</v>
      </c>
      <c r="P14803">
        <v>0.39012147434412198</v>
      </c>
      <c r="Q14803">
        <v>0</v>
      </c>
    </row>
    <row r="14804" spans="1:17">
      <c r="A14804" t="s">
        <v>122</v>
      </c>
      <c r="B14804">
        <v>2044</v>
      </c>
      <c r="C14804" t="s">
        <v>18</v>
      </c>
      <c r="D14804" t="s">
        <v>1062</v>
      </c>
      <c r="E14804" t="s">
        <v>162</v>
      </c>
      <c r="F14804" t="s">
        <v>159</v>
      </c>
      <c r="G14804" t="s">
        <v>1063</v>
      </c>
      <c r="H14804" t="s">
        <v>135</v>
      </c>
      <c r="I14804">
        <v>0</v>
      </c>
      <c r="P14804">
        <v>0.39012147434412198</v>
      </c>
      <c r="Q14804">
        <v>0</v>
      </c>
    </row>
    <row r="14805" spans="1:17">
      <c r="A14805" t="s">
        <v>122</v>
      </c>
      <c r="B14805">
        <v>2044</v>
      </c>
      <c r="C14805" t="s">
        <v>18</v>
      </c>
      <c r="D14805" t="s">
        <v>1062</v>
      </c>
      <c r="E14805" t="s">
        <v>162</v>
      </c>
      <c r="F14805" t="s">
        <v>159</v>
      </c>
      <c r="G14805" t="s">
        <v>1063</v>
      </c>
      <c r="H14805" t="s">
        <v>136</v>
      </c>
      <c r="I14805">
        <v>0</v>
      </c>
      <c r="P14805">
        <v>0.39012147434412198</v>
      </c>
      <c r="Q14805">
        <v>0</v>
      </c>
    </row>
    <row r="14806" spans="1:17">
      <c r="A14806" t="s">
        <v>122</v>
      </c>
      <c r="B14806">
        <v>2044</v>
      </c>
      <c r="C14806" t="s">
        <v>18</v>
      </c>
      <c r="D14806" t="s">
        <v>1062</v>
      </c>
      <c r="E14806" t="s">
        <v>162</v>
      </c>
      <c r="F14806" t="s">
        <v>126</v>
      </c>
      <c r="G14806" t="s">
        <v>1063</v>
      </c>
      <c r="H14806" t="s">
        <v>132</v>
      </c>
      <c r="I14806">
        <v>0</v>
      </c>
      <c r="P14806">
        <v>0.39012147434412198</v>
      </c>
      <c r="Q14806">
        <v>0</v>
      </c>
    </row>
    <row r="14807" spans="1:17">
      <c r="A14807" t="s">
        <v>122</v>
      </c>
      <c r="B14807">
        <v>2044</v>
      </c>
      <c r="C14807" t="s">
        <v>18</v>
      </c>
      <c r="D14807" t="s">
        <v>1062</v>
      </c>
      <c r="E14807" t="s">
        <v>162</v>
      </c>
      <c r="F14807" t="s">
        <v>126</v>
      </c>
      <c r="G14807" t="s">
        <v>1063</v>
      </c>
      <c r="H14807" t="s">
        <v>135</v>
      </c>
      <c r="I14807">
        <v>0</v>
      </c>
      <c r="P14807">
        <v>0.39012147434412198</v>
      </c>
      <c r="Q14807">
        <v>0</v>
      </c>
    </row>
    <row r="14808" spans="1:17">
      <c r="A14808" t="s">
        <v>122</v>
      </c>
      <c r="B14808">
        <v>2044</v>
      </c>
      <c r="C14808" t="s">
        <v>18</v>
      </c>
      <c r="D14808" t="s">
        <v>1062</v>
      </c>
      <c r="E14808" t="s">
        <v>162</v>
      </c>
      <c r="F14808" t="s">
        <v>126</v>
      </c>
      <c r="G14808" t="s">
        <v>1063</v>
      </c>
      <c r="H14808" t="s">
        <v>136</v>
      </c>
      <c r="I14808">
        <v>0</v>
      </c>
      <c r="P14808">
        <v>0.39012147434412198</v>
      </c>
      <c r="Q14808">
        <v>0</v>
      </c>
    </row>
    <row r="14809" spans="1:17">
      <c r="A14809" t="s">
        <v>122</v>
      </c>
      <c r="B14809">
        <v>2044</v>
      </c>
      <c r="C14809" t="s">
        <v>18</v>
      </c>
      <c r="D14809" t="s">
        <v>1062</v>
      </c>
      <c r="E14809" t="s">
        <v>162</v>
      </c>
      <c r="F14809" t="s">
        <v>165</v>
      </c>
      <c r="G14809" t="s">
        <v>1063</v>
      </c>
      <c r="H14809" t="s">
        <v>132</v>
      </c>
      <c r="I14809">
        <v>0</v>
      </c>
      <c r="P14809">
        <v>0.39012147434412198</v>
      </c>
      <c r="Q14809">
        <v>0</v>
      </c>
    </row>
    <row r="14810" spans="1:17">
      <c r="A14810" t="s">
        <v>122</v>
      </c>
      <c r="B14810">
        <v>2044</v>
      </c>
      <c r="C14810" t="s">
        <v>18</v>
      </c>
      <c r="D14810" t="s">
        <v>1062</v>
      </c>
      <c r="E14810" t="s">
        <v>162</v>
      </c>
      <c r="F14810" t="s">
        <v>165</v>
      </c>
      <c r="G14810" t="s">
        <v>1063</v>
      </c>
      <c r="H14810" t="s">
        <v>135</v>
      </c>
      <c r="I14810">
        <v>0</v>
      </c>
      <c r="P14810">
        <v>0.39012147434412198</v>
      </c>
      <c r="Q14810">
        <v>0</v>
      </c>
    </row>
    <row r="14811" spans="1:17">
      <c r="A14811" t="s">
        <v>122</v>
      </c>
      <c r="B14811">
        <v>2044</v>
      </c>
      <c r="C14811" t="s">
        <v>18</v>
      </c>
      <c r="D14811" t="s">
        <v>1062</v>
      </c>
      <c r="E14811" t="s">
        <v>162</v>
      </c>
      <c r="F14811" t="s">
        <v>165</v>
      </c>
      <c r="G14811" t="s">
        <v>1063</v>
      </c>
      <c r="H14811" t="s">
        <v>136</v>
      </c>
      <c r="I14811">
        <v>0</v>
      </c>
      <c r="P14811">
        <v>0.39012147434412198</v>
      </c>
      <c r="Q14811">
        <v>0</v>
      </c>
    </row>
    <row r="14812" spans="1:17">
      <c r="A14812" t="s">
        <v>122</v>
      </c>
      <c r="B14812">
        <v>2044</v>
      </c>
      <c r="C14812" t="s">
        <v>18</v>
      </c>
      <c r="D14812" t="s">
        <v>1062</v>
      </c>
      <c r="E14812" t="s">
        <v>162</v>
      </c>
      <c r="F14812" t="s">
        <v>166</v>
      </c>
      <c r="G14812" t="s">
        <v>1063</v>
      </c>
      <c r="H14812" t="s">
        <v>132</v>
      </c>
      <c r="I14812">
        <v>0</v>
      </c>
      <c r="P14812">
        <v>0.39012147434412198</v>
      </c>
      <c r="Q14812">
        <v>0</v>
      </c>
    </row>
    <row r="14813" spans="1:17">
      <c r="A14813" t="s">
        <v>122</v>
      </c>
      <c r="B14813">
        <v>2044</v>
      </c>
      <c r="C14813" t="s">
        <v>18</v>
      </c>
      <c r="D14813" t="s">
        <v>1062</v>
      </c>
      <c r="E14813" t="s">
        <v>162</v>
      </c>
      <c r="F14813" t="s">
        <v>166</v>
      </c>
      <c r="G14813" t="s">
        <v>1063</v>
      </c>
      <c r="H14813" t="s">
        <v>135</v>
      </c>
      <c r="I14813">
        <v>0</v>
      </c>
      <c r="P14813">
        <v>0.39012147434412198</v>
      </c>
      <c r="Q14813">
        <v>0</v>
      </c>
    </row>
    <row r="14814" spans="1:17">
      <c r="A14814" t="s">
        <v>122</v>
      </c>
      <c r="B14814">
        <v>2044</v>
      </c>
      <c r="C14814" t="s">
        <v>18</v>
      </c>
      <c r="D14814" t="s">
        <v>1062</v>
      </c>
      <c r="E14814" t="s">
        <v>162</v>
      </c>
      <c r="F14814" t="s">
        <v>166</v>
      </c>
      <c r="G14814" t="s">
        <v>1063</v>
      </c>
      <c r="H14814" t="s">
        <v>136</v>
      </c>
      <c r="I14814">
        <v>0</v>
      </c>
      <c r="P14814">
        <v>0.39012147434412198</v>
      </c>
      <c r="Q14814">
        <v>0</v>
      </c>
    </row>
    <row r="14815" spans="1:17">
      <c r="A14815" t="s">
        <v>122</v>
      </c>
      <c r="B14815">
        <v>2044</v>
      </c>
      <c r="C14815" t="s">
        <v>18</v>
      </c>
      <c r="D14815" t="s">
        <v>1062</v>
      </c>
      <c r="E14815" t="s">
        <v>162</v>
      </c>
      <c r="F14815" t="s">
        <v>160</v>
      </c>
      <c r="G14815" t="s">
        <v>1063</v>
      </c>
      <c r="H14815" t="s">
        <v>132</v>
      </c>
      <c r="I14815">
        <v>0</v>
      </c>
      <c r="P14815">
        <v>0.39012147434412198</v>
      </c>
      <c r="Q14815">
        <v>0</v>
      </c>
    </row>
    <row r="14816" spans="1:17">
      <c r="A14816" t="s">
        <v>122</v>
      </c>
      <c r="B14816">
        <v>2044</v>
      </c>
      <c r="C14816" t="s">
        <v>18</v>
      </c>
      <c r="D14816" t="s">
        <v>1062</v>
      </c>
      <c r="E14816" t="s">
        <v>162</v>
      </c>
      <c r="F14816" t="s">
        <v>160</v>
      </c>
      <c r="G14816" t="s">
        <v>1063</v>
      </c>
      <c r="H14816" t="s">
        <v>135</v>
      </c>
      <c r="I14816">
        <v>0</v>
      </c>
      <c r="P14816">
        <v>0.39012147434412198</v>
      </c>
      <c r="Q14816">
        <v>0</v>
      </c>
    </row>
    <row r="14817" spans="1:17">
      <c r="A14817" t="s">
        <v>122</v>
      </c>
      <c r="B14817">
        <v>2044</v>
      </c>
      <c r="C14817" t="s">
        <v>18</v>
      </c>
      <c r="D14817" t="s">
        <v>1062</v>
      </c>
      <c r="E14817" t="s">
        <v>162</v>
      </c>
      <c r="F14817" t="s">
        <v>160</v>
      </c>
      <c r="G14817" t="s">
        <v>1063</v>
      </c>
      <c r="H14817" t="s">
        <v>136</v>
      </c>
      <c r="I14817">
        <v>0</v>
      </c>
      <c r="P14817">
        <v>0.39012147434412198</v>
      </c>
      <c r="Q14817">
        <v>0</v>
      </c>
    </row>
    <row r="14818" spans="1:17">
      <c r="A14818" t="s">
        <v>122</v>
      </c>
      <c r="B14818">
        <v>2044</v>
      </c>
      <c r="C14818" t="s">
        <v>19</v>
      </c>
      <c r="D14818" t="s">
        <v>1062</v>
      </c>
      <c r="E14818" t="s">
        <v>162</v>
      </c>
      <c r="F14818" t="s">
        <v>164</v>
      </c>
      <c r="G14818" t="s">
        <v>1063</v>
      </c>
      <c r="H14818" t="s">
        <v>132</v>
      </c>
      <c r="I14818">
        <v>0</v>
      </c>
      <c r="P14818">
        <v>0.39012147434412198</v>
      </c>
      <c r="Q14818">
        <v>0</v>
      </c>
    </row>
    <row r="14819" spans="1:17">
      <c r="A14819" t="s">
        <v>122</v>
      </c>
      <c r="B14819">
        <v>2044</v>
      </c>
      <c r="C14819" t="s">
        <v>19</v>
      </c>
      <c r="D14819" t="s">
        <v>1062</v>
      </c>
      <c r="E14819" t="s">
        <v>162</v>
      </c>
      <c r="F14819" t="s">
        <v>164</v>
      </c>
      <c r="G14819" t="s">
        <v>1063</v>
      </c>
      <c r="H14819" t="s">
        <v>135</v>
      </c>
      <c r="I14819">
        <v>0</v>
      </c>
      <c r="P14819">
        <v>0.39012147434412198</v>
      </c>
      <c r="Q14819">
        <v>0</v>
      </c>
    </row>
    <row r="14820" spans="1:17">
      <c r="A14820" t="s">
        <v>122</v>
      </c>
      <c r="B14820">
        <v>2044</v>
      </c>
      <c r="C14820" t="s">
        <v>19</v>
      </c>
      <c r="D14820" t="s">
        <v>1062</v>
      </c>
      <c r="E14820" t="s">
        <v>162</v>
      </c>
      <c r="F14820" t="s">
        <v>164</v>
      </c>
      <c r="G14820" t="s">
        <v>1063</v>
      </c>
      <c r="H14820" t="s">
        <v>136</v>
      </c>
      <c r="I14820">
        <v>0</v>
      </c>
      <c r="P14820">
        <v>0.39012147434412198</v>
      </c>
      <c r="Q14820">
        <v>0</v>
      </c>
    </row>
    <row r="14821" spans="1:17">
      <c r="A14821" t="s">
        <v>122</v>
      </c>
      <c r="B14821">
        <v>2044</v>
      </c>
      <c r="C14821" t="s">
        <v>19</v>
      </c>
      <c r="D14821" t="s">
        <v>1062</v>
      </c>
      <c r="E14821" t="s">
        <v>162</v>
      </c>
      <c r="F14821" t="s">
        <v>159</v>
      </c>
      <c r="G14821" t="s">
        <v>1063</v>
      </c>
      <c r="H14821" t="s">
        <v>132</v>
      </c>
      <c r="I14821">
        <v>0</v>
      </c>
      <c r="P14821">
        <v>0.39012147434412198</v>
      </c>
      <c r="Q14821">
        <v>0</v>
      </c>
    </row>
    <row r="14822" spans="1:17">
      <c r="A14822" t="s">
        <v>122</v>
      </c>
      <c r="B14822">
        <v>2044</v>
      </c>
      <c r="C14822" t="s">
        <v>19</v>
      </c>
      <c r="D14822" t="s">
        <v>1062</v>
      </c>
      <c r="E14822" t="s">
        <v>162</v>
      </c>
      <c r="F14822" t="s">
        <v>159</v>
      </c>
      <c r="G14822" t="s">
        <v>1063</v>
      </c>
      <c r="H14822" t="s">
        <v>135</v>
      </c>
      <c r="I14822">
        <v>0</v>
      </c>
      <c r="P14822">
        <v>0.39012147434412198</v>
      </c>
      <c r="Q14822">
        <v>0</v>
      </c>
    </row>
    <row r="14823" spans="1:17">
      <c r="A14823" t="s">
        <v>122</v>
      </c>
      <c r="B14823">
        <v>2044</v>
      </c>
      <c r="C14823" t="s">
        <v>19</v>
      </c>
      <c r="D14823" t="s">
        <v>1062</v>
      </c>
      <c r="E14823" t="s">
        <v>162</v>
      </c>
      <c r="F14823" t="s">
        <v>159</v>
      </c>
      <c r="G14823" t="s">
        <v>1063</v>
      </c>
      <c r="H14823" t="s">
        <v>136</v>
      </c>
      <c r="I14823">
        <v>0</v>
      </c>
      <c r="P14823">
        <v>0.39012147434412198</v>
      </c>
      <c r="Q14823">
        <v>0</v>
      </c>
    </row>
    <row r="14824" spans="1:17">
      <c r="A14824" t="s">
        <v>122</v>
      </c>
      <c r="B14824">
        <v>2044</v>
      </c>
      <c r="C14824" t="s">
        <v>19</v>
      </c>
      <c r="D14824" t="s">
        <v>1062</v>
      </c>
      <c r="E14824" t="s">
        <v>162</v>
      </c>
      <c r="F14824" t="s">
        <v>126</v>
      </c>
      <c r="G14824" t="s">
        <v>1063</v>
      </c>
      <c r="H14824" t="s">
        <v>132</v>
      </c>
      <c r="I14824">
        <v>0</v>
      </c>
      <c r="P14824">
        <v>0.39012147434412198</v>
      </c>
      <c r="Q14824">
        <v>0</v>
      </c>
    </row>
    <row r="14825" spans="1:17">
      <c r="A14825" t="s">
        <v>122</v>
      </c>
      <c r="B14825">
        <v>2044</v>
      </c>
      <c r="C14825" t="s">
        <v>19</v>
      </c>
      <c r="D14825" t="s">
        <v>1062</v>
      </c>
      <c r="E14825" t="s">
        <v>162</v>
      </c>
      <c r="F14825" t="s">
        <v>126</v>
      </c>
      <c r="G14825" t="s">
        <v>1063</v>
      </c>
      <c r="H14825" t="s">
        <v>135</v>
      </c>
      <c r="I14825">
        <v>0</v>
      </c>
      <c r="P14825">
        <v>0.39012147434412198</v>
      </c>
      <c r="Q14825">
        <v>0</v>
      </c>
    </row>
    <row r="14826" spans="1:17">
      <c r="A14826" t="s">
        <v>122</v>
      </c>
      <c r="B14826">
        <v>2044</v>
      </c>
      <c r="C14826" t="s">
        <v>19</v>
      </c>
      <c r="D14826" t="s">
        <v>1062</v>
      </c>
      <c r="E14826" t="s">
        <v>162</v>
      </c>
      <c r="F14826" t="s">
        <v>126</v>
      </c>
      <c r="G14826" t="s">
        <v>1063</v>
      </c>
      <c r="H14826" t="s">
        <v>136</v>
      </c>
      <c r="I14826">
        <v>0</v>
      </c>
      <c r="P14826">
        <v>0.39012147434412198</v>
      </c>
      <c r="Q14826">
        <v>0</v>
      </c>
    </row>
    <row r="14827" spans="1:17">
      <c r="A14827" t="s">
        <v>122</v>
      </c>
      <c r="B14827">
        <v>2044</v>
      </c>
      <c r="C14827" t="s">
        <v>19</v>
      </c>
      <c r="D14827" t="s">
        <v>1062</v>
      </c>
      <c r="E14827" t="s">
        <v>162</v>
      </c>
      <c r="F14827" t="s">
        <v>165</v>
      </c>
      <c r="G14827" t="s">
        <v>1063</v>
      </c>
      <c r="H14827" t="s">
        <v>132</v>
      </c>
      <c r="I14827">
        <v>0</v>
      </c>
      <c r="P14827">
        <v>0.39012147434412198</v>
      </c>
      <c r="Q14827">
        <v>0</v>
      </c>
    </row>
    <row r="14828" spans="1:17">
      <c r="A14828" t="s">
        <v>122</v>
      </c>
      <c r="B14828">
        <v>2044</v>
      </c>
      <c r="C14828" t="s">
        <v>19</v>
      </c>
      <c r="D14828" t="s">
        <v>1062</v>
      </c>
      <c r="E14828" t="s">
        <v>162</v>
      </c>
      <c r="F14828" t="s">
        <v>165</v>
      </c>
      <c r="G14828" t="s">
        <v>1063</v>
      </c>
      <c r="H14828" t="s">
        <v>135</v>
      </c>
      <c r="I14828">
        <v>0</v>
      </c>
      <c r="P14828">
        <v>0.39012147434412198</v>
      </c>
      <c r="Q14828">
        <v>0</v>
      </c>
    </row>
    <row r="14829" spans="1:17">
      <c r="A14829" t="s">
        <v>122</v>
      </c>
      <c r="B14829">
        <v>2044</v>
      </c>
      <c r="C14829" t="s">
        <v>19</v>
      </c>
      <c r="D14829" t="s">
        <v>1062</v>
      </c>
      <c r="E14829" t="s">
        <v>162</v>
      </c>
      <c r="F14829" t="s">
        <v>165</v>
      </c>
      <c r="G14829" t="s">
        <v>1063</v>
      </c>
      <c r="H14829" t="s">
        <v>136</v>
      </c>
      <c r="I14829">
        <v>0</v>
      </c>
      <c r="P14829">
        <v>0.39012147434412198</v>
      </c>
      <c r="Q14829">
        <v>0</v>
      </c>
    </row>
    <row r="14830" spans="1:17">
      <c r="A14830" t="s">
        <v>122</v>
      </c>
      <c r="B14830">
        <v>2044</v>
      </c>
      <c r="C14830" t="s">
        <v>19</v>
      </c>
      <c r="D14830" t="s">
        <v>1062</v>
      </c>
      <c r="E14830" t="s">
        <v>162</v>
      </c>
      <c r="F14830" t="s">
        <v>166</v>
      </c>
      <c r="G14830" t="s">
        <v>1063</v>
      </c>
      <c r="H14830" t="s">
        <v>132</v>
      </c>
      <c r="I14830">
        <v>0</v>
      </c>
      <c r="P14830">
        <v>0.39012147434412198</v>
      </c>
      <c r="Q14830">
        <v>0</v>
      </c>
    </row>
    <row r="14831" spans="1:17">
      <c r="A14831" t="s">
        <v>122</v>
      </c>
      <c r="B14831">
        <v>2044</v>
      </c>
      <c r="C14831" t="s">
        <v>19</v>
      </c>
      <c r="D14831" t="s">
        <v>1062</v>
      </c>
      <c r="E14831" t="s">
        <v>162</v>
      </c>
      <c r="F14831" t="s">
        <v>166</v>
      </c>
      <c r="G14831" t="s">
        <v>1063</v>
      </c>
      <c r="H14831" t="s">
        <v>135</v>
      </c>
      <c r="I14831">
        <v>0</v>
      </c>
      <c r="P14831">
        <v>0.39012147434412198</v>
      </c>
      <c r="Q14831">
        <v>0</v>
      </c>
    </row>
    <row r="14832" spans="1:17">
      <c r="A14832" t="s">
        <v>122</v>
      </c>
      <c r="B14832">
        <v>2044</v>
      </c>
      <c r="C14832" t="s">
        <v>19</v>
      </c>
      <c r="D14832" t="s">
        <v>1062</v>
      </c>
      <c r="E14832" t="s">
        <v>162</v>
      </c>
      <c r="F14832" t="s">
        <v>166</v>
      </c>
      <c r="G14832" t="s">
        <v>1063</v>
      </c>
      <c r="H14832" t="s">
        <v>136</v>
      </c>
      <c r="I14832">
        <v>0</v>
      </c>
      <c r="P14832">
        <v>0.39012147434412198</v>
      </c>
      <c r="Q14832">
        <v>0</v>
      </c>
    </row>
    <row r="14833" spans="1:17">
      <c r="A14833" t="s">
        <v>122</v>
      </c>
      <c r="B14833">
        <v>2044</v>
      </c>
      <c r="C14833" t="s">
        <v>19</v>
      </c>
      <c r="D14833" t="s">
        <v>1062</v>
      </c>
      <c r="E14833" t="s">
        <v>162</v>
      </c>
      <c r="F14833" t="s">
        <v>160</v>
      </c>
      <c r="G14833" t="s">
        <v>1063</v>
      </c>
      <c r="H14833" t="s">
        <v>132</v>
      </c>
      <c r="I14833">
        <v>0</v>
      </c>
      <c r="P14833">
        <v>0.39012147434412198</v>
      </c>
      <c r="Q14833">
        <v>0</v>
      </c>
    </row>
    <row r="14834" spans="1:17">
      <c r="A14834" t="s">
        <v>122</v>
      </c>
      <c r="B14834">
        <v>2044</v>
      </c>
      <c r="C14834" t="s">
        <v>19</v>
      </c>
      <c r="D14834" t="s">
        <v>1062</v>
      </c>
      <c r="E14834" t="s">
        <v>162</v>
      </c>
      <c r="F14834" t="s">
        <v>160</v>
      </c>
      <c r="G14834" t="s">
        <v>1063</v>
      </c>
      <c r="H14834" t="s">
        <v>135</v>
      </c>
      <c r="I14834">
        <v>0</v>
      </c>
      <c r="P14834">
        <v>0.39012147434412198</v>
      </c>
      <c r="Q14834">
        <v>0</v>
      </c>
    </row>
    <row r="14835" spans="1:17">
      <c r="A14835" t="s">
        <v>122</v>
      </c>
      <c r="B14835">
        <v>2044</v>
      </c>
      <c r="C14835" t="s">
        <v>19</v>
      </c>
      <c r="D14835" t="s">
        <v>1062</v>
      </c>
      <c r="E14835" t="s">
        <v>162</v>
      </c>
      <c r="F14835" t="s">
        <v>160</v>
      </c>
      <c r="G14835" t="s">
        <v>1063</v>
      </c>
      <c r="H14835" t="s">
        <v>136</v>
      </c>
      <c r="I14835">
        <v>0</v>
      </c>
      <c r="P14835">
        <v>0.39012147434412198</v>
      </c>
      <c r="Q14835">
        <v>0</v>
      </c>
    </row>
    <row r="14836" spans="1:17">
      <c r="A14836" t="s">
        <v>122</v>
      </c>
      <c r="B14836">
        <v>2044</v>
      </c>
      <c r="C14836" t="s">
        <v>20</v>
      </c>
      <c r="D14836" t="s">
        <v>1062</v>
      </c>
      <c r="E14836" t="s">
        <v>162</v>
      </c>
      <c r="F14836" t="s">
        <v>164</v>
      </c>
      <c r="G14836" t="s">
        <v>1063</v>
      </c>
      <c r="H14836" t="s">
        <v>132</v>
      </c>
      <c r="I14836">
        <v>0</v>
      </c>
      <c r="P14836">
        <v>0.39012147434412198</v>
      </c>
      <c r="Q14836">
        <v>0</v>
      </c>
    </row>
    <row r="14837" spans="1:17">
      <c r="A14837" t="s">
        <v>122</v>
      </c>
      <c r="B14837">
        <v>2044</v>
      </c>
      <c r="C14837" t="s">
        <v>20</v>
      </c>
      <c r="D14837" t="s">
        <v>1062</v>
      </c>
      <c r="E14837" t="s">
        <v>162</v>
      </c>
      <c r="F14837" t="s">
        <v>164</v>
      </c>
      <c r="G14837" t="s">
        <v>1063</v>
      </c>
      <c r="H14837" t="s">
        <v>135</v>
      </c>
      <c r="I14837">
        <v>0</v>
      </c>
      <c r="P14837">
        <v>0.39012147434412198</v>
      </c>
      <c r="Q14837">
        <v>0</v>
      </c>
    </row>
    <row r="14838" spans="1:17">
      <c r="A14838" t="s">
        <v>122</v>
      </c>
      <c r="B14838">
        <v>2044</v>
      </c>
      <c r="C14838" t="s">
        <v>20</v>
      </c>
      <c r="D14838" t="s">
        <v>1062</v>
      </c>
      <c r="E14838" t="s">
        <v>162</v>
      </c>
      <c r="F14838" t="s">
        <v>164</v>
      </c>
      <c r="G14838" t="s">
        <v>1063</v>
      </c>
      <c r="H14838" t="s">
        <v>136</v>
      </c>
      <c r="I14838">
        <v>0</v>
      </c>
      <c r="P14838">
        <v>0.39012147434412198</v>
      </c>
      <c r="Q14838">
        <v>0</v>
      </c>
    </row>
    <row r="14839" spans="1:17">
      <c r="A14839" t="s">
        <v>122</v>
      </c>
      <c r="B14839">
        <v>2044</v>
      </c>
      <c r="C14839" t="s">
        <v>20</v>
      </c>
      <c r="D14839" t="s">
        <v>1062</v>
      </c>
      <c r="E14839" t="s">
        <v>162</v>
      </c>
      <c r="F14839" t="s">
        <v>159</v>
      </c>
      <c r="G14839" t="s">
        <v>1063</v>
      </c>
      <c r="H14839" t="s">
        <v>132</v>
      </c>
      <c r="I14839">
        <v>0</v>
      </c>
      <c r="P14839">
        <v>0.39012147434412198</v>
      </c>
      <c r="Q14839">
        <v>0</v>
      </c>
    </row>
    <row r="14840" spans="1:17">
      <c r="A14840" t="s">
        <v>122</v>
      </c>
      <c r="B14840">
        <v>2044</v>
      </c>
      <c r="C14840" t="s">
        <v>20</v>
      </c>
      <c r="D14840" t="s">
        <v>1062</v>
      </c>
      <c r="E14840" t="s">
        <v>162</v>
      </c>
      <c r="F14840" t="s">
        <v>159</v>
      </c>
      <c r="G14840" t="s">
        <v>1063</v>
      </c>
      <c r="H14840" t="s">
        <v>135</v>
      </c>
      <c r="I14840">
        <v>0</v>
      </c>
      <c r="P14840">
        <v>0.39012147434412198</v>
      </c>
      <c r="Q14840">
        <v>0</v>
      </c>
    </row>
    <row r="14841" spans="1:17">
      <c r="A14841" t="s">
        <v>122</v>
      </c>
      <c r="B14841">
        <v>2044</v>
      </c>
      <c r="C14841" t="s">
        <v>20</v>
      </c>
      <c r="D14841" t="s">
        <v>1062</v>
      </c>
      <c r="E14841" t="s">
        <v>162</v>
      </c>
      <c r="F14841" t="s">
        <v>159</v>
      </c>
      <c r="G14841" t="s">
        <v>1063</v>
      </c>
      <c r="H14841" t="s">
        <v>136</v>
      </c>
      <c r="I14841">
        <v>0</v>
      </c>
      <c r="P14841">
        <v>0.39012147434412198</v>
      </c>
      <c r="Q14841">
        <v>0</v>
      </c>
    </row>
    <row r="14842" spans="1:17">
      <c r="A14842" t="s">
        <v>122</v>
      </c>
      <c r="B14842">
        <v>2044</v>
      </c>
      <c r="C14842" t="s">
        <v>20</v>
      </c>
      <c r="D14842" t="s">
        <v>1062</v>
      </c>
      <c r="E14842" t="s">
        <v>162</v>
      </c>
      <c r="F14842" t="s">
        <v>126</v>
      </c>
      <c r="G14842" t="s">
        <v>1063</v>
      </c>
      <c r="H14842" t="s">
        <v>132</v>
      </c>
      <c r="I14842">
        <v>0</v>
      </c>
      <c r="P14842">
        <v>0.39012147434412198</v>
      </c>
      <c r="Q14842">
        <v>0</v>
      </c>
    </row>
    <row r="14843" spans="1:17">
      <c r="A14843" t="s">
        <v>122</v>
      </c>
      <c r="B14843">
        <v>2044</v>
      </c>
      <c r="C14843" t="s">
        <v>20</v>
      </c>
      <c r="D14843" t="s">
        <v>1062</v>
      </c>
      <c r="E14843" t="s">
        <v>162</v>
      </c>
      <c r="F14843" t="s">
        <v>126</v>
      </c>
      <c r="G14843" t="s">
        <v>1063</v>
      </c>
      <c r="H14843" t="s">
        <v>135</v>
      </c>
      <c r="I14843">
        <v>0</v>
      </c>
      <c r="P14843">
        <v>0.39012147434412198</v>
      </c>
      <c r="Q14843">
        <v>0</v>
      </c>
    </row>
    <row r="14844" spans="1:17">
      <c r="A14844" t="s">
        <v>122</v>
      </c>
      <c r="B14844">
        <v>2044</v>
      </c>
      <c r="C14844" t="s">
        <v>20</v>
      </c>
      <c r="D14844" t="s">
        <v>1062</v>
      </c>
      <c r="E14844" t="s">
        <v>162</v>
      </c>
      <c r="F14844" t="s">
        <v>126</v>
      </c>
      <c r="G14844" t="s">
        <v>1063</v>
      </c>
      <c r="H14844" t="s">
        <v>136</v>
      </c>
      <c r="I14844">
        <v>0</v>
      </c>
      <c r="P14844">
        <v>0.39012147434412198</v>
      </c>
      <c r="Q14844">
        <v>0</v>
      </c>
    </row>
    <row r="14845" spans="1:17">
      <c r="A14845" t="s">
        <v>122</v>
      </c>
      <c r="B14845">
        <v>2044</v>
      </c>
      <c r="C14845" t="s">
        <v>20</v>
      </c>
      <c r="D14845" t="s">
        <v>1062</v>
      </c>
      <c r="E14845" t="s">
        <v>162</v>
      </c>
      <c r="F14845" t="s">
        <v>165</v>
      </c>
      <c r="G14845" t="s">
        <v>1063</v>
      </c>
      <c r="H14845" t="s">
        <v>132</v>
      </c>
      <c r="I14845">
        <v>0</v>
      </c>
      <c r="P14845">
        <v>0.39012147434412198</v>
      </c>
      <c r="Q14845">
        <v>0</v>
      </c>
    </row>
    <row r="14846" spans="1:17">
      <c r="A14846" t="s">
        <v>122</v>
      </c>
      <c r="B14846">
        <v>2044</v>
      </c>
      <c r="C14846" t="s">
        <v>20</v>
      </c>
      <c r="D14846" t="s">
        <v>1062</v>
      </c>
      <c r="E14846" t="s">
        <v>162</v>
      </c>
      <c r="F14846" t="s">
        <v>165</v>
      </c>
      <c r="G14846" t="s">
        <v>1063</v>
      </c>
      <c r="H14846" t="s">
        <v>135</v>
      </c>
      <c r="I14846">
        <v>0</v>
      </c>
      <c r="P14846">
        <v>0.39012147434412198</v>
      </c>
      <c r="Q14846">
        <v>0</v>
      </c>
    </row>
    <row r="14847" spans="1:17">
      <c r="A14847" t="s">
        <v>122</v>
      </c>
      <c r="B14847">
        <v>2044</v>
      </c>
      <c r="C14847" t="s">
        <v>20</v>
      </c>
      <c r="D14847" t="s">
        <v>1062</v>
      </c>
      <c r="E14847" t="s">
        <v>162</v>
      </c>
      <c r="F14847" t="s">
        <v>165</v>
      </c>
      <c r="G14847" t="s">
        <v>1063</v>
      </c>
      <c r="H14847" t="s">
        <v>136</v>
      </c>
      <c r="I14847">
        <v>0</v>
      </c>
      <c r="P14847">
        <v>0.39012147434412198</v>
      </c>
      <c r="Q14847">
        <v>0</v>
      </c>
    </row>
    <row r="14848" spans="1:17">
      <c r="A14848" t="s">
        <v>122</v>
      </c>
      <c r="B14848">
        <v>2044</v>
      </c>
      <c r="C14848" t="s">
        <v>20</v>
      </c>
      <c r="D14848" t="s">
        <v>1062</v>
      </c>
      <c r="E14848" t="s">
        <v>162</v>
      </c>
      <c r="F14848" t="s">
        <v>166</v>
      </c>
      <c r="G14848" t="s">
        <v>1063</v>
      </c>
      <c r="H14848" t="s">
        <v>132</v>
      </c>
      <c r="I14848">
        <v>0</v>
      </c>
      <c r="P14848">
        <v>0.39012147434412198</v>
      </c>
      <c r="Q14848">
        <v>0</v>
      </c>
    </row>
    <row r="14849" spans="1:17">
      <c r="A14849" t="s">
        <v>122</v>
      </c>
      <c r="B14849">
        <v>2044</v>
      </c>
      <c r="C14849" t="s">
        <v>20</v>
      </c>
      <c r="D14849" t="s">
        <v>1062</v>
      </c>
      <c r="E14849" t="s">
        <v>162</v>
      </c>
      <c r="F14849" t="s">
        <v>166</v>
      </c>
      <c r="G14849" t="s">
        <v>1063</v>
      </c>
      <c r="H14849" t="s">
        <v>135</v>
      </c>
      <c r="I14849">
        <v>0</v>
      </c>
      <c r="P14849">
        <v>0.39012147434412198</v>
      </c>
      <c r="Q14849">
        <v>0</v>
      </c>
    </row>
    <row r="14850" spans="1:17">
      <c r="A14850" t="s">
        <v>122</v>
      </c>
      <c r="B14850">
        <v>2044</v>
      </c>
      <c r="C14850" t="s">
        <v>20</v>
      </c>
      <c r="D14850" t="s">
        <v>1062</v>
      </c>
      <c r="E14850" t="s">
        <v>162</v>
      </c>
      <c r="F14850" t="s">
        <v>166</v>
      </c>
      <c r="G14850" t="s">
        <v>1063</v>
      </c>
      <c r="H14850" t="s">
        <v>136</v>
      </c>
      <c r="I14850">
        <v>0</v>
      </c>
      <c r="P14850">
        <v>0.39012147434412198</v>
      </c>
      <c r="Q14850">
        <v>0</v>
      </c>
    </row>
    <row r="14851" spans="1:17">
      <c r="A14851" t="s">
        <v>122</v>
      </c>
      <c r="B14851">
        <v>2044</v>
      </c>
      <c r="C14851" t="s">
        <v>20</v>
      </c>
      <c r="D14851" t="s">
        <v>1062</v>
      </c>
      <c r="E14851" t="s">
        <v>162</v>
      </c>
      <c r="F14851" t="s">
        <v>160</v>
      </c>
      <c r="G14851" t="s">
        <v>1063</v>
      </c>
      <c r="H14851" t="s">
        <v>132</v>
      </c>
      <c r="I14851">
        <v>0</v>
      </c>
      <c r="P14851">
        <v>0.39012147434412198</v>
      </c>
      <c r="Q14851">
        <v>0</v>
      </c>
    </row>
    <row r="14852" spans="1:17">
      <c r="A14852" t="s">
        <v>122</v>
      </c>
      <c r="B14852">
        <v>2044</v>
      </c>
      <c r="C14852" t="s">
        <v>20</v>
      </c>
      <c r="D14852" t="s">
        <v>1062</v>
      </c>
      <c r="E14852" t="s">
        <v>162</v>
      </c>
      <c r="F14852" t="s">
        <v>160</v>
      </c>
      <c r="G14852" t="s">
        <v>1063</v>
      </c>
      <c r="H14852" t="s">
        <v>135</v>
      </c>
      <c r="I14852">
        <v>0</v>
      </c>
      <c r="P14852">
        <v>0.39012147434412198</v>
      </c>
      <c r="Q14852">
        <v>0</v>
      </c>
    </row>
    <row r="14853" spans="1:17">
      <c r="A14853" t="s">
        <v>122</v>
      </c>
      <c r="B14853">
        <v>2044</v>
      </c>
      <c r="C14853" t="s">
        <v>20</v>
      </c>
      <c r="D14853" t="s">
        <v>1062</v>
      </c>
      <c r="E14853" t="s">
        <v>162</v>
      </c>
      <c r="F14853" t="s">
        <v>160</v>
      </c>
      <c r="G14853" t="s">
        <v>1063</v>
      </c>
      <c r="H14853" t="s">
        <v>136</v>
      </c>
      <c r="I14853">
        <v>0</v>
      </c>
      <c r="P14853">
        <v>0.39012147434412198</v>
      </c>
      <c r="Q14853">
        <v>0</v>
      </c>
    </row>
    <row r="14854" spans="1:17">
      <c r="A14854" t="s">
        <v>122</v>
      </c>
      <c r="B14854">
        <v>2045</v>
      </c>
      <c r="C14854" t="s">
        <v>5</v>
      </c>
      <c r="D14854" t="s">
        <v>1062</v>
      </c>
      <c r="E14854" t="s">
        <v>170</v>
      </c>
      <c r="F14854" t="s">
        <v>164</v>
      </c>
      <c r="G14854" t="s">
        <v>1063</v>
      </c>
      <c r="H14854" t="s">
        <v>132</v>
      </c>
      <c r="I14854">
        <v>0</v>
      </c>
      <c r="P14854">
        <v>0.37511680225396399</v>
      </c>
      <c r="Q14854">
        <v>0</v>
      </c>
    </row>
    <row r="14855" spans="1:17">
      <c r="A14855" t="s">
        <v>122</v>
      </c>
      <c r="B14855">
        <v>2045</v>
      </c>
      <c r="C14855" t="s">
        <v>5</v>
      </c>
      <c r="D14855" t="s">
        <v>1062</v>
      </c>
      <c r="E14855" t="s">
        <v>170</v>
      </c>
      <c r="F14855" t="s">
        <v>164</v>
      </c>
      <c r="G14855" t="s">
        <v>1063</v>
      </c>
      <c r="H14855" t="s">
        <v>135</v>
      </c>
      <c r="I14855">
        <v>0</v>
      </c>
      <c r="P14855">
        <v>0.37511680225396399</v>
      </c>
      <c r="Q14855">
        <v>0</v>
      </c>
    </row>
    <row r="14856" spans="1:17">
      <c r="A14856" t="s">
        <v>122</v>
      </c>
      <c r="B14856">
        <v>2045</v>
      </c>
      <c r="C14856" t="s">
        <v>5</v>
      </c>
      <c r="D14856" t="s">
        <v>1062</v>
      </c>
      <c r="E14856" t="s">
        <v>170</v>
      </c>
      <c r="F14856" t="s">
        <v>164</v>
      </c>
      <c r="G14856" t="s">
        <v>1063</v>
      </c>
      <c r="H14856" t="s">
        <v>136</v>
      </c>
      <c r="I14856">
        <v>0</v>
      </c>
      <c r="P14856">
        <v>0.37511680225396399</v>
      </c>
      <c r="Q14856">
        <v>0</v>
      </c>
    </row>
    <row r="14857" spans="1:17">
      <c r="A14857" t="s">
        <v>122</v>
      </c>
      <c r="B14857">
        <v>2045</v>
      </c>
      <c r="C14857" t="s">
        <v>5</v>
      </c>
      <c r="D14857" t="s">
        <v>1062</v>
      </c>
      <c r="E14857" t="s">
        <v>170</v>
      </c>
      <c r="F14857" t="s">
        <v>159</v>
      </c>
      <c r="G14857" t="s">
        <v>1063</v>
      </c>
      <c r="H14857" t="s">
        <v>132</v>
      </c>
      <c r="I14857">
        <v>0</v>
      </c>
      <c r="P14857">
        <v>0.37511680225396399</v>
      </c>
      <c r="Q14857">
        <v>0</v>
      </c>
    </row>
    <row r="14858" spans="1:17">
      <c r="A14858" t="s">
        <v>122</v>
      </c>
      <c r="B14858">
        <v>2045</v>
      </c>
      <c r="C14858" t="s">
        <v>5</v>
      </c>
      <c r="D14858" t="s">
        <v>1062</v>
      </c>
      <c r="E14858" t="s">
        <v>170</v>
      </c>
      <c r="F14858" t="s">
        <v>159</v>
      </c>
      <c r="G14858" t="s">
        <v>1063</v>
      </c>
      <c r="H14858" t="s">
        <v>135</v>
      </c>
      <c r="I14858">
        <v>0</v>
      </c>
      <c r="P14858">
        <v>0.37511680225396399</v>
      </c>
      <c r="Q14858">
        <v>0</v>
      </c>
    </row>
    <row r="14859" spans="1:17">
      <c r="A14859" t="s">
        <v>122</v>
      </c>
      <c r="B14859">
        <v>2045</v>
      </c>
      <c r="C14859" t="s">
        <v>5</v>
      </c>
      <c r="D14859" t="s">
        <v>1062</v>
      </c>
      <c r="E14859" t="s">
        <v>170</v>
      </c>
      <c r="F14859" t="s">
        <v>159</v>
      </c>
      <c r="G14859" t="s">
        <v>1063</v>
      </c>
      <c r="H14859" t="s">
        <v>136</v>
      </c>
      <c r="I14859">
        <v>0</v>
      </c>
      <c r="P14859">
        <v>0.37511680225396399</v>
      </c>
      <c r="Q14859">
        <v>0</v>
      </c>
    </row>
    <row r="14860" spans="1:17">
      <c r="A14860" t="s">
        <v>122</v>
      </c>
      <c r="B14860">
        <v>2045</v>
      </c>
      <c r="C14860" t="s">
        <v>5</v>
      </c>
      <c r="D14860" t="s">
        <v>1062</v>
      </c>
      <c r="E14860" t="s">
        <v>170</v>
      </c>
      <c r="F14860" t="s">
        <v>126</v>
      </c>
      <c r="G14860" t="s">
        <v>1063</v>
      </c>
      <c r="H14860" t="s">
        <v>132</v>
      </c>
      <c r="I14860">
        <v>4244873.9669342497</v>
      </c>
      <c r="P14860">
        <v>0.37511680225396399</v>
      </c>
      <c r="Q14860">
        <v>1592323.5484474699</v>
      </c>
    </row>
    <row r="14861" spans="1:17">
      <c r="A14861" t="s">
        <v>122</v>
      </c>
      <c r="B14861">
        <v>2045</v>
      </c>
      <c r="C14861" t="s">
        <v>5</v>
      </c>
      <c r="D14861" t="s">
        <v>1062</v>
      </c>
      <c r="E14861" t="s">
        <v>170</v>
      </c>
      <c r="F14861" t="s">
        <v>126</v>
      </c>
      <c r="G14861" t="s">
        <v>1063</v>
      </c>
      <c r="H14861" t="s">
        <v>135</v>
      </c>
      <c r="I14861">
        <v>0</v>
      </c>
      <c r="P14861">
        <v>0.37511680225396399</v>
      </c>
      <c r="Q14861">
        <v>0</v>
      </c>
    </row>
    <row r="14862" spans="1:17">
      <c r="A14862" t="s">
        <v>122</v>
      </c>
      <c r="B14862">
        <v>2045</v>
      </c>
      <c r="C14862" t="s">
        <v>5</v>
      </c>
      <c r="D14862" t="s">
        <v>1062</v>
      </c>
      <c r="E14862" t="s">
        <v>170</v>
      </c>
      <c r="F14862" t="s">
        <v>126</v>
      </c>
      <c r="G14862" t="s">
        <v>1063</v>
      </c>
      <c r="H14862" t="s">
        <v>136</v>
      </c>
      <c r="I14862">
        <v>1125040000</v>
      </c>
      <c r="P14862">
        <v>0.37511680225396399</v>
      </c>
      <c r="Q14862">
        <v>422021407.20779902</v>
      </c>
    </row>
    <row r="14863" spans="1:17">
      <c r="A14863" t="s">
        <v>122</v>
      </c>
      <c r="B14863">
        <v>2045</v>
      </c>
      <c r="C14863" t="s">
        <v>5</v>
      </c>
      <c r="D14863" t="s">
        <v>1062</v>
      </c>
      <c r="E14863" t="s">
        <v>170</v>
      </c>
      <c r="F14863" t="s">
        <v>165</v>
      </c>
      <c r="G14863" t="s">
        <v>1063</v>
      </c>
      <c r="H14863" t="s">
        <v>132</v>
      </c>
      <c r="I14863">
        <v>0</v>
      </c>
      <c r="P14863">
        <v>0.37511680225396399</v>
      </c>
      <c r="Q14863">
        <v>0</v>
      </c>
    </row>
    <row r="14864" spans="1:17">
      <c r="A14864" t="s">
        <v>122</v>
      </c>
      <c r="B14864">
        <v>2045</v>
      </c>
      <c r="C14864" t="s">
        <v>5</v>
      </c>
      <c r="D14864" t="s">
        <v>1062</v>
      </c>
      <c r="E14864" t="s">
        <v>170</v>
      </c>
      <c r="F14864" t="s">
        <v>165</v>
      </c>
      <c r="G14864" t="s">
        <v>1063</v>
      </c>
      <c r="H14864" t="s">
        <v>135</v>
      </c>
      <c r="I14864">
        <v>0</v>
      </c>
      <c r="P14864">
        <v>0.37511680225396399</v>
      </c>
      <c r="Q14864">
        <v>0</v>
      </c>
    </row>
    <row r="14865" spans="1:17">
      <c r="A14865" t="s">
        <v>122</v>
      </c>
      <c r="B14865">
        <v>2045</v>
      </c>
      <c r="C14865" t="s">
        <v>5</v>
      </c>
      <c r="D14865" t="s">
        <v>1062</v>
      </c>
      <c r="E14865" t="s">
        <v>170</v>
      </c>
      <c r="F14865" t="s">
        <v>165</v>
      </c>
      <c r="G14865" t="s">
        <v>1063</v>
      </c>
      <c r="H14865" t="s">
        <v>136</v>
      </c>
      <c r="I14865">
        <v>0</v>
      </c>
      <c r="P14865">
        <v>0.37511680225396399</v>
      </c>
      <c r="Q14865">
        <v>0</v>
      </c>
    </row>
    <row r="14866" spans="1:17">
      <c r="A14866" t="s">
        <v>122</v>
      </c>
      <c r="B14866">
        <v>2045</v>
      </c>
      <c r="C14866" t="s">
        <v>5</v>
      </c>
      <c r="D14866" t="s">
        <v>1062</v>
      </c>
      <c r="E14866" t="s">
        <v>170</v>
      </c>
      <c r="F14866" t="s">
        <v>166</v>
      </c>
      <c r="G14866" t="s">
        <v>1063</v>
      </c>
      <c r="H14866" t="s">
        <v>132</v>
      </c>
      <c r="I14866">
        <v>0</v>
      </c>
      <c r="P14866">
        <v>0.37511680225396399</v>
      </c>
      <c r="Q14866">
        <v>0</v>
      </c>
    </row>
    <row r="14867" spans="1:17">
      <c r="A14867" t="s">
        <v>122</v>
      </c>
      <c r="B14867">
        <v>2045</v>
      </c>
      <c r="C14867" t="s">
        <v>5</v>
      </c>
      <c r="D14867" t="s">
        <v>1062</v>
      </c>
      <c r="E14867" t="s">
        <v>170</v>
      </c>
      <c r="F14867" t="s">
        <v>166</v>
      </c>
      <c r="G14867" t="s">
        <v>1063</v>
      </c>
      <c r="H14867" t="s">
        <v>135</v>
      </c>
      <c r="I14867">
        <v>0</v>
      </c>
      <c r="P14867">
        <v>0.37511680225396399</v>
      </c>
      <c r="Q14867">
        <v>0</v>
      </c>
    </row>
    <row r="14868" spans="1:17">
      <c r="A14868" t="s">
        <v>122</v>
      </c>
      <c r="B14868">
        <v>2045</v>
      </c>
      <c r="C14868" t="s">
        <v>5</v>
      </c>
      <c r="D14868" t="s">
        <v>1062</v>
      </c>
      <c r="E14868" t="s">
        <v>170</v>
      </c>
      <c r="F14868" t="s">
        <v>166</v>
      </c>
      <c r="G14868" t="s">
        <v>1063</v>
      </c>
      <c r="H14868" t="s">
        <v>136</v>
      </c>
      <c r="I14868">
        <v>0</v>
      </c>
      <c r="P14868">
        <v>0.37511680225396399</v>
      </c>
      <c r="Q14868">
        <v>0</v>
      </c>
    </row>
    <row r="14869" spans="1:17">
      <c r="A14869" t="s">
        <v>122</v>
      </c>
      <c r="B14869">
        <v>2045</v>
      </c>
      <c r="C14869" t="s">
        <v>5</v>
      </c>
      <c r="D14869" t="s">
        <v>1062</v>
      </c>
      <c r="E14869" t="s">
        <v>170</v>
      </c>
      <c r="F14869" t="s">
        <v>160</v>
      </c>
      <c r="G14869" t="s">
        <v>1063</v>
      </c>
      <c r="H14869" t="s">
        <v>132</v>
      </c>
      <c r="I14869">
        <v>0</v>
      </c>
      <c r="P14869">
        <v>0.37511680225396399</v>
      </c>
      <c r="Q14869">
        <v>0</v>
      </c>
    </row>
    <row r="14870" spans="1:17">
      <c r="A14870" t="s">
        <v>122</v>
      </c>
      <c r="B14870">
        <v>2045</v>
      </c>
      <c r="C14870" t="s">
        <v>5</v>
      </c>
      <c r="D14870" t="s">
        <v>1062</v>
      </c>
      <c r="E14870" t="s">
        <v>170</v>
      </c>
      <c r="F14870" t="s">
        <v>160</v>
      </c>
      <c r="G14870" t="s">
        <v>1063</v>
      </c>
      <c r="H14870" t="s">
        <v>135</v>
      </c>
      <c r="I14870">
        <v>0</v>
      </c>
      <c r="P14870">
        <v>0.37511680225396399</v>
      </c>
      <c r="Q14870">
        <v>0</v>
      </c>
    </row>
    <row r="14871" spans="1:17">
      <c r="A14871" t="s">
        <v>122</v>
      </c>
      <c r="B14871">
        <v>2045</v>
      </c>
      <c r="C14871" t="s">
        <v>5</v>
      </c>
      <c r="D14871" t="s">
        <v>1062</v>
      </c>
      <c r="E14871" t="s">
        <v>170</v>
      </c>
      <c r="F14871" t="s">
        <v>160</v>
      </c>
      <c r="G14871" t="s">
        <v>1063</v>
      </c>
      <c r="H14871" t="s">
        <v>136</v>
      </c>
      <c r="I14871">
        <v>0</v>
      </c>
      <c r="P14871">
        <v>0.37511680225396399</v>
      </c>
      <c r="Q14871">
        <v>0</v>
      </c>
    </row>
    <row r="14872" spans="1:17">
      <c r="A14872" t="s">
        <v>122</v>
      </c>
      <c r="B14872">
        <v>2045</v>
      </c>
      <c r="C14872" t="s">
        <v>7</v>
      </c>
      <c r="D14872" t="s">
        <v>1064</v>
      </c>
      <c r="E14872" t="s">
        <v>162</v>
      </c>
      <c r="F14872" t="s">
        <v>164</v>
      </c>
      <c r="G14872" t="s">
        <v>1065</v>
      </c>
      <c r="H14872" t="s">
        <v>132</v>
      </c>
      <c r="I14872">
        <v>0</v>
      </c>
      <c r="P14872">
        <v>0.37511680225396399</v>
      </c>
      <c r="Q14872">
        <v>0</v>
      </c>
    </row>
    <row r="14873" spans="1:17">
      <c r="A14873" t="s">
        <v>122</v>
      </c>
      <c r="B14873">
        <v>2045</v>
      </c>
      <c r="C14873" t="s">
        <v>7</v>
      </c>
      <c r="D14873" t="s">
        <v>1064</v>
      </c>
      <c r="E14873" t="s">
        <v>162</v>
      </c>
      <c r="F14873" t="s">
        <v>164</v>
      </c>
      <c r="G14873" t="s">
        <v>1065</v>
      </c>
      <c r="H14873" t="s">
        <v>135</v>
      </c>
      <c r="I14873">
        <v>0</v>
      </c>
      <c r="P14873">
        <v>0.37511680225396399</v>
      </c>
      <c r="Q14873">
        <v>0</v>
      </c>
    </row>
    <row r="14874" spans="1:17">
      <c r="A14874" t="s">
        <v>122</v>
      </c>
      <c r="B14874">
        <v>2045</v>
      </c>
      <c r="C14874" t="s">
        <v>7</v>
      </c>
      <c r="D14874" t="s">
        <v>1064</v>
      </c>
      <c r="E14874" t="s">
        <v>162</v>
      </c>
      <c r="F14874" t="s">
        <v>164</v>
      </c>
      <c r="G14874" t="s">
        <v>1065</v>
      </c>
      <c r="H14874" t="s">
        <v>136</v>
      </c>
      <c r="I14874">
        <v>0</v>
      </c>
      <c r="P14874">
        <v>0.37511680225396399</v>
      </c>
      <c r="Q14874">
        <v>0</v>
      </c>
    </row>
    <row r="14875" spans="1:17">
      <c r="A14875" t="s">
        <v>122</v>
      </c>
      <c r="B14875">
        <v>2045</v>
      </c>
      <c r="C14875" t="s">
        <v>7</v>
      </c>
      <c r="D14875" t="s">
        <v>1064</v>
      </c>
      <c r="E14875" t="s">
        <v>162</v>
      </c>
      <c r="F14875" t="s">
        <v>159</v>
      </c>
      <c r="G14875" t="s">
        <v>1065</v>
      </c>
      <c r="H14875" t="s">
        <v>132</v>
      </c>
      <c r="I14875">
        <v>0</v>
      </c>
      <c r="P14875">
        <v>0.37511680225396399</v>
      </c>
      <c r="Q14875">
        <v>0</v>
      </c>
    </row>
    <row r="14876" spans="1:17">
      <c r="A14876" t="s">
        <v>122</v>
      </c>
      <c r="B14876">
        <v>2045</v>
      </c>
      <c r="C14876" t="s">
        <v>7</v>
      </c>
      <c r="D14876" t="s">
        <v>1064</v>
      </c>
      <c r="E14876" t="s">
        <v>162</v>
      </c>
      <c r="F14876" t="s">
        <v>159</v>
      </c>
      <c r="G14876" t="s">
        <v>1065</v>
      </c>
      <c r="H14876" t="s">
        <v>135</v>
      </c>
      <c r="I14876">
        <v>0</v>
      </c>
      <c r="P14876">
        <v>0.37511680225396399</v>
      </c>
      <c r="Q14876">
        <v>0</v>
      </c>
    </row>
    <row r="14877" spans="1:17">
      <c r="A14877" t="s">
        <v>122</v>
      </c>
      <c r="B14877">
        <v>2045</v>
      </c>
      <c r="C14877" t="s">
        <v>7</v>
      </c>
      <c r="D14877" t="s">
        <v>1064</v>
      </c>
      <c r="E14877" t="s">
        <v>162</v>
      </c>
      <c r="F14877" t="s">
        <v>159</v>
      </c>
      <c r="G14877" t="s">
        <v>1065</v>
      </c>
      <c r="H14877" t="s">
        <v>136</v>
      </c>
      <c r="I14877">
        <v>0</v>
      </c>
      <c r="P14877">
        <v>0.37511680225396399</v>
      </c>
      <c r="Q14877">
        <v>0</v>
      </c>
    </row>
    <row r="14878" spans="1:17">
      <c r="A14878" t="s">
        <v>122</v>
      </c>
      <c r="B14878">
        <v>2045</v>
      </c>
      <c r="C14878" t="s">
        <v>7</v>
      </c>
      <c r="D14878" t="s">
        <v>1064</v>
      </c>
      <c r="E14878" t="s">
        <v>162</v>
      </c>
      <c r="F14878" t="s">
        <v>126</v>
      </c>
      <c r="G14878" t="s">
        <v>1065</v>
      </c>
      <c r="H14878" t="s">
        <v>132</v>
      </c>
      <c r="I14878">
        <v>0</v>
      </c>
      <c r="P14878">
        <v>0.37511680225396399</v>
      </c>
      <c r="Q14878">
        <v>0</v>
      </c>
    </row>
    <row r="14879" spans="1:17">
      <c r="A14879" t="s">
        <v>122</v>
      </c>
      <c r="B14879">
        <v>2045</v>
      </c>
      <c r="C14879" t="s">
        <v>7</v>
      </c>
      <c r="D14879" t="s">
        <v>1064</v>
      </c>
      <c r="E14879" t="s">
        <v>162</v>
      </c>
      <c r="F14879" t="s">
        <v>126</v>
      </c>
      <c r="G14879" t="s">
        <v>1065</v>
      </c>
      <c r="H14879" t="s">
        <v>135</v>
      </c>
      <c r="I14879">
        <v>0</v>
      </c>
      <c r="P14879">
        <v>0.37511680225396399</v>
      </c>
      <c r="Q14879">
        <v>0</v>
      </c>
    </row>
    <row r="14880" spans="1:17">
      <c r="A14880" t="s">
        <v>122</v>
      </c>
      <c r="B14880">
        <v>2045</v>
      </c>
      <c r="C14880" t="s">
        <v>7</v>
      </c>
      <c r="D14880" t="s">
        <v>1064</v>
      </c>
      <c r="E14880" t="s">
        <v>162</v>
      </c>
      <c r="F14880" t="s">
        <v>126</v>
      </c>
      <c r="G14880" t="s">
        <v>1065</v>
      </c>
      <c r="H14880" t="s">
        <v>136</v>
      </c>
      <c r="I14880">
        <v>0</v>
      </c>
      <c r="P14880">
        <v>0.37511680225396399</v>
      </c>
      <c r="Q14880">
        <v>0</v>
      </c>
    </row>
    <row r="14881" spans="1:17">
      <c r="A14881" t="s">
        <v>122</v>
      </c>
      <c r="B14881">
        <v>2045</v>
      </c>
      <c r="C14881" t="s">
        <v>7</v>
      </c>
      <c r="D14881" t="s">
        <v>1064</v>
      </c>
      <c r="E14881" t="s">
        <v>162</v>
      </c>
      <c r="F14881" t="s">
        <v>165</v>
      </c>
      <c r="G14881" t="s">
        <v>1065</v>
      </c>
      <c r="H14881" t="s">
        <v>132</v>
      </c>
      <c r="I14881">
        <v>0</v>
      </c>
      <c r="P14881">
        <v>0.37511680225396399</v>
      </c>
      <c r="Q14881">
        <v>0</v>
      </c>
    </row>
    <row r="14882" spans="1:17">
      <c r="A14882" t="s">
        <v>122</v>
      </c>
      <c r="B14882">
        <v>2045</v>
      </c>
      <c r="C14882" t="s">
        <v>7</v>
      </c>
      <c r="D14882" t="s">
        <v>1064</v>
      </c>
      <c r="E14882" t="s">
        <v>162</v>
      </c>
      <c r="F14882" t="s">
        <v>165</v>
      </c>
      <c r="G14882" t="s">
        <v>1065</v>
      </c>
      <c r="H14882" t="s">
        <v>135</v>
      </c>
      <c r="I14882">
        <v>0</v>
      </c>
      <c r="P14882">
        <v>0.37511680225396399</v>
      </c>
      <c r="Q14882">
        <v>0</v>
      </c>
    </row>
    <row r="14883" spans="1:17">
      <c r="A14883" t="s">
        <v>122</v>
      </c>
      <c r="B14883">
        <v>2045</v>
      </c>
      <c r="C14883" t="s">
        <v>7</v>
      </c>
      <c r="D14883" t="s">
        <v>1064</v>
      </c>
      <c r="E14883" t="s">
        <v>162</v>
      </c>
      <c r="F14883" t="s">
        <v>165</v>
      </c>
      <c r="G14883" t="s">
        <v>1065</v>
      </c>
      <c r="H14883" t="s">
        <v>136</v>
      </c>
      <c r="I14883">
        <v>0</v>
      </c>
      <c r="P14883">
        <v>0.37511680225396399</v>
      </c>
      <c r="Q14883">
        <v>0</v>
      </c>
    </row>
    <row r="14884" spans="1:17">
      <c r="A14884" t="s">
        <v>122</v>
      </c>
      <c r="B14884">
        <v>2045</v>
      </c>
      <c r="C14884" t="s">
        <v>7</v>
      </c>
      <c r="D14884" t="s">
        <v>1064</v>
      </c>
      <c r="E14884" t="s">
        <v>162</v>
      </c>
      <c r="F14884" t="s">
        <v>166</v>
      </c>
      <c r="G14884" t="s">
        <v>1065</v>
      </c>
      <c r="H14884" t="s">
        <v>132</v>
      </c>
      <c r="I14884">
        <v>0</v>
      </c>
      <c r="P14884">
        <v>0.37511680225396399</v>
      </c>
      <c r="Q14884">
        <v>0</v>
      </c>
    </row>
    <row r="14885" spans="1:17">
      <c r="A14885" t="s">
        <v>122</v>
      </c>
      <c r="B14885">
        <v>2045</v>
      </c>
      <c r="C14885" t="s">
        <v>7</v>
      </c>
      <c r="D14885" t="s">
        <v>1064</v>
      </c>
      <c r="E14885" t="s">
        <v>162</v>
      </c>
      <c r="F14885" t="s">
        <v>166</v>
      </c>
      <c r="G14885" t="s">
        <v>1065</v>
      </c>
      <c r="H14885" t="s">
        <v>135</v>
      </c>
      <c r="I14885">
        <v>0</v>
      </c>
      <c r="P14885">
        <v>0.37511680225396399</v>
      </c>
      <c r="Q14885">
        <v>0</v>
      </c>
    </row>
    <row r="14886" spans="1:17">
      <c r="A14886" t="s">
        <v>122</v>
      </c>
      <c r="B14886">
        <v>2045</v>
      </c>
      <c r="C14886" t="s">
        <v>7</v>
      </c>
      <c r="D14886" t="s">
        <v>1064</v>
      </c>
      <c r="E14886" t="s">
        <v>162</v>
      </c>
      <c r="F14886" t="s">
        <v>166</v>
      </c>
      <c r="G14886" t="s">
        <v>1065</v>
      </c>
      <c r="H14886" t="s">
        <v>136</v>
      </c>
      <c r="I14886">
        <v>0</v>
      </c>
      <c r="P14886">
        <v>0.37511680225396399</v>
      </c>
      <c r="Q14886">
        <v>0</v>
      </c>
    </row>
    <row r="14887" spans="1:17">
      <c r="A14887" t="s">
        <v>122</v>
      </c>
      <c r="B14887">
        <v>2045</v>
      </c>
      <c r="C14887" t="s">
        <v>7</v>
      </c>
      <c r="D14887" t="s">
        <v>1064</v>
      </c>
      <c r="E14887" t="s">
        <v>162</v>
      </c>
      <c r="F14887" t="s">
        <v>160</v>
      </c>
      <c r="G14887" t="s">
        <v>1065</v>
      </c>
      <c r="H14887" t="s">
        <v>132</v>
      </c>
      <c r="I14887">
        <v>0</v>
      </c>
      <c r="P14887">
        <v>0.37511680225396399</v>
      </c>
      <c r="Q14887">
        <v>0</v>
      </c>
    </row>
    <row r="14888" spans="1:17">
      <c r="A14888" t="s">
        <v>122</v>
      </c>
      <c r="B14888">
        <v>2045</v>
      </c>
      <c r="C14888" t="s">
        <v>7</v>
      </c>
      <c r="D14888" t="s">
        <v>1064</v>
      </c>
      <c r="E14888" t="s">
        <v>162</v>
      </c>
      <c r="F14888" t="s">
        <v>160</v>
      </c>
      <c r="G14888" t="s">
        <v>1065</v>
      </c>
      <c r="H14888" t="s">
        <v>135</v>
      </c>
      <c r="I14888">
        <v>0</v>
      </c>
      <c r="P14888">
        <v>0.37511680225396399</v>
      </c>
      <c r="Q14888">
        <v>0</v>
      </c>
    </row>
    <row r="14889" spans="1:17">
      <c r="A14889" t="s">
        <v>122</v>
      </c>
      <c r="B14889">
        <v>2045</v>
      </c>
      <c r="C14889" t="s">
        <v>7</v>
      </c>
      <c r="D14889" t="s">
        <v>1064</v>
      </c>
      <c r="E14889" t="s">
        <v>162</v>
      </c>
      <c r="F14889" t="s">
        <v>160</v>
      </c>
      <c r="G14889" t="s">
        <v>1065</v>
      </c>
      <c r="H14889" t="s">
        <v>136</v>
      </c>
      <c r="I14889">
        <v>0</v>
      </c>
      <c r="P14889">
        <v>0.37511680225396399</v>
      </c>
      <c r="Q14889">
        <v>0</v>
      </c>
    </row>
    <row r="14890" spans="1:17">
      <c r="A14890" t="s">
        <v>122</v>
      </c>
      <c r="B14890">
        <v>2045</v>
      </c>
      <c r="C14890" t="s">
        <v>13</v>
      </c>
      <c r="D14890" t="s">
        <v>1062</v>
      </c>
      <c r="E14890" t="s">
        <v>162</v>
      </c>
      <c r="F14890" t="s">
        <v>164</v>
      </c>
      <c r="G14890" t="s">
        <v>1063</v>
      </c>
      <c r="H14890" t="s">
        <v>132</v>
      </c>
      <c r="I14890">
        <v>0</v>
      </c>
      <c r="P14890">
        <v>0.37511680225396399</v>
      </c>
      <c r="Q14890">
        <v>0</v>
      </c>
    </row>
    <row r="14891" spans="1:17">
      <c r="A14891" t="s">
        <v>122</v>
      </c>
      <c r="B14891">
        <v>2045</v>
      </c>
      <c r="C14891" t="s">
        <v>13</v>
      </c>
      <c r="D14891" t="s">
        <v>1062</v>
      </c>
      <c r="E14891" t="s">
        <v>162</v>
      </c>
      <c r="F14891" t="s">
        <v>164</v>
      </c>
      <c r="G14891" t="s">
        <v>1063</v>
      </c>
      <c r="H14891" t="s">
        <v>135</v>
      </c>
      <c r="I14891">
        <v>0</v>
      </c>
      <c r="P14891">
        <v>0.37511680225396399</v>
      </c>
      <c r="Q14891">
        <v>0</v>
      </c>
    </row>
    <row r="14892" spans="1:17">
      <c r="A14892" t="s">
        <v>122</v>
      </c>
      <c r="B14892">
        <v>2045</v>
      </c>
      <c r="C14892" t="s">
        <v>13</v>
      </c>
      <c r="D14892" t="s">
        <v>1062</v>
      </c>
      <c r="E14892" t="s">
        <v>162</v>
      </c>
      <c r="F14892" t="s">
        <v>164</v>
      </c>
      <c r="G14892" t="s">
        <v>1063</v>
      </c>
      <c r="H14892" t="s">
        <v>136</v>
      </c>
      <c r="I14892">
        <v>0</v>
      </c>
      <c r="P14892">
        <v>0.37511680225396399</v>
      </c>
      <c r="Q14892">
        <v>0</v>
      </c>
    </row>
    <row r="14893" spans="1:17">
      <c r="A14893" t="s">
        <v>122</v>
      </c>
      <c r="B14893">
        <v>2045</v>
      </c>
      <c r="C14893" t="s">
        <v>13</v>
      </c>
      <c r="D14893" t="s">
        <v>1062</v>
      </c>
      <c r="E14893" t="s">
        <v>162</v>
      </c>
      <c r="F14893" t="s">
        <v>159</v>
      </c>
      <c r="G14893" t="s">
        <v>1063</v>
      </c>
      <c r="H14893" t="s">
        <v>132</v>
      </c>
      <c r="I14893">
        <v>0</v>
      </c>
      <c r="P14893">
        <v>0.37511680225396399</v>
      </c>
      <c r="Q14893">
        <v>0</v>
      </c>
    </row>
    <row r="14894" spans="1:17">
      <c r="A14894" t="s">
        <v>122</v>
      </c>
      <c r="B14894">
        <v>2045</v>
      </c>
      <c r="C14894" t="s">
        <v>13</v>
      </c>
      <c r="D14894" t="s">
        <v>1062</v>
      </c>
      <c r="E14894" t="s">
        <v>162</v>
      </c>
      <c r="F14894" t="s">
        <v>159</v>
      </c>
      <c r="G14894" t="s">
        <v>1063</v>
      </c>
      <c r="H14894" t="s">
        <v>135</v>
      </c>
      <c r="I14894">
        <v>0</v>
      </c>
      <c r="P14894">
        <v>0.37511680225396399</v>
      </c>
      <c r="Q14894">
        <v>0</v>
      </c>
    </row>
    <row r="14895" spans="1:17">
      <c r="A14895" t="s">
        <v>122</v>
      </c>
      <c r="B14895">
        <v>2045</v>
      </c>
      <c r="C14895" t="s">
        <v>13</v>
      </c>
      <c r="D14895" t="s">
        <v>1062</v>
      </c>
      <c r="E14895" t="s">
        <v>162</v>
      </c>
      <c r="F14895" t="s">
        <v>159</v>
      </c>
      <c r="G14895" t="s">
        <v>1063</v>
      </c>
      <c r="H14895" t="s">
        <v>136</v>
      </c>
      <c r="I14895">
        <v>0</v>
      </c>
      <c r="P14895">
        <v>0.37511680225396399</v>
      </c>
      <c r="Q14895">
        <v>0</v>
      </c>
    </row>
    <row r="14896" spans="1:17">
      <c r="A14896" t="s">
        <v>122</v>
      </c>
      <c r="B14896">
        <v>2045</v>
      </c>
      <c r="C14896" t="s">
        <v>13</v>
      </c>
      <c r="D14896" t="s">
        <v>1062</v>
      </c>
      <c r="E14896" t="s">
        <v>162</v>
      </c>
      <c r="F14896" t="s">
        <v>126</v>
      </c>
      <c r="G14896" t="s">
        <v>1063</v>
      </c>
      <c r="H14896" t="s">
        <v>132</v>
      </c>
      <c r="I14896">
        <v>0</v>
      </c>
      <c r="P14896">
        <v>0.37511680225396399</v>
      </c>
      <c r="Q14896">
        <v>0</v>
      </c>
    </row>
    <row r="14897" spans="1:17">
      <c r="A14897" t="s">
        <v>122</v>
      </c>
      <c r="B14897">
        <v>2045</v>
      </c>
      <c r="C14897" t="s">
        <v>13</v>
      </c>
      <c r="D14897" t="s">
        <v>1062</v>
      </c>
      <c r="E14897" t="s">
        <v>162</v>
      </c>
      <c r="F14897" t="s">
        <v>126</v>
      </c>
      <c r="G14897" t="s">
        <v>1063</v>
      </c>
      <c r="H14897" t="s">
        <v>135</v>
      </c>
      <c r="I14897">
        <v>2449112.7272727299</v>
      </c>
      <c r="P14897">
        <v>0.37511680225396399</v>
      </c>
      <c r="Q14897">
        <v>918703.33461402997</v>
      </c>
    </row>
    <row r="14898" spans="1:17">
      <c r="A14898" t="s">
        <v>122</v>
      </c>
      <c r="B14898">
        <v>2045</v>
      </c>
      <c r="C14898" t="s">
        <v>13</v>
      </c>
      <c r="D14898" t="s">
        <v>1062</v>
      </c>
      <c r="E14898" t="s">
        <v>162</v>
      </c>
      <c r="F14898" t="s">
        <v>126</v>
      </c>
      <c r="G14898" t="s">
        <v>1063</v>
      </c>
      <c r="H14898" t="s">
        <v>136</v>
      </c>
      <c r="I14898">
        <v>31430.28</v>
      </c>
      <c r="P14898">
        <v>0.37511680225396399</v>
      </c>
      <c r="Q14898">
        <v>11790.0261275467</v>
      </c>
    </row>
    <row r="14899" spans="1:17">
      <c r="A14899" t="s">
        <v>122</v>
      </c>
      <c r="B14899">
        <v>2045</v>
      </c>
      <c r="C14899" t="s">
        <v>13</v>
      </c>
      <c r="D14899" t="s">
        <v>1062</v>
      </c>
      <c r="E14899" t="s">
        <v>162</v>
      </c>
      <c r="F14899" t="s">
        <v>165</v>
      </c>
      <c r="G14899" t="s">
        <v>1063</v>
      </c>
      <c r="H14899" t="s">
        <v>132</v>
      </c>
      <c r="I14899">
        <v>0</v>
      </c>
      <c r="P14899">
        <v>0.37511680225396399</v>
      </c>
      <c r="Q14899">
        <v>0</v>
      </c>
    </row>
    <row r="14900" spans="1:17">
      <c r="A14900" t="s">
        <v>122</v>
      </c>
      <c r="B14900">
        <v>2045</v>
      </c>
      <c r="C14900" t="s">
        <v>13</v>
      </c>
      <c r="D14900" t="s">
        <v>1062</v>
      </c>
      <c r="E14900" t="s">
        <v>162</v>
      </c>
      <c r="F14900" t="s">
        <v>165</v>
      </c>
      <c r="G14900" t="s">
        <v>1063</v>
      </c>
      <c r="H14900" t="s">
        <v>135</v>
      </c>
      <c r="I14900">
        <v>0</v>
      </c>
      <c r="P14900">
        <v>0.37511680225396399</v>
      </c>
      <c r="Q14900">
        <v>0</v>
      </c>
    </row>
    <row r="14901" spans="1:17">
      <c r="A14901" t="s">
        <v>122</v>
      </c>
      <c r="B14901">
        <v>2045</v>
      </c>
      <c r="C14901" t="s">
        <v>13</v>
      </c>
      <c r="D14901" t="s">
        <v>1062</v>
      </c>
      <c r="E14901" t="s">
        <v>162</v>
      </c>
      <c r="F14901" t="s">
        <v>165</v>
      </c>
      <c r="G14901" t="s">
        <v>1063</v>
      </c>
      <c r="H14901" t="s">
        <v>136</v>
      </c>
      <c r="I14901">
        <v>0</v>
      </c>
      <c r="P14901">
        <v>0.37511680225396399</v>
      </c>
      <c r="Q14901">
        <v>0</v>
      </c>
    </row>
    <row r="14902" spans="1:17">
      <c r="A14902" t="s">
        <v>122</v>
      </c>
      <c r="B14902">
        <v>2045</v>
      </c>
      <c r="C14902" t="s">
        <v>13</v>
      </c>
      <c r="D14902" t="s">
        <v>1062</v>
      </c>
      <c r="E14902" t="s">
        <v>162</v>
      </c>
      <c r="F14902" t="s">
        <v>166</v>
      </c>
      <c r="G14902" t="s">
        <v>1063</v>
      </c>
      <c r="H14902" t="s">
        <v>132</v>
      </c>
      <c r="I14902">
        <v>0</v>
      </c>
      <c r="P14902">
        <v>0.37511680225396399</v>
      </c>
      <c r="Q14902">
        <v>0</v>
      </c>
    </row>
    <row r="14903" spans="1:17">
      <c r="A14903" t="s">
        <v>122</v>
      </c>
      <c r="B14903">
        <v>2045</v>
      </c>
      <c r="C14903" t="s">
        <v>13</v>
      </c>
      <c r="D14903" t="s">
        <v>1062</v>
      </c>
      <c r="E14903" t="s">
        <v>162</v>
      </c>
      <c r="F14903" t="s">
        <v>166</v>
      </c>
      <c r="G14903" t="s">
        <v>1063</v>
      </c>
      <c r="H14903" t="s">
        <v>135</v>
      </c>
      <c r="I14903">
        <v>122553.47525440399</v>
      </c>
      <c r="P14903">
        <v>0.37511680225396399</v>
      </c>
      <c r="Q14903">
        <v>45971.867742542199</v>
      </c>
    </row>
    <row r="14904" spans="1:17">
      <c r="A14904" t="s">
        <v>122</v>
      </c>
      <c r="B14904">
        <v>2045</v>
      </c>
      <c r="C14904" t="s">
        <v>13</v>
      </c>
      <c r="D14904" t="s">
        <v>1062</v>
      </c>
      <c r="E14904" t="s">
        <v>162</v>
      </c>
      <c r="F14904" t="s">
        <v>166</v>
      </c>
      <c r="G14904" t="s">
        <v>1063</v>
      </c>
      <c r="H14904" t="s">
        <v>136</v>
      </c>
      <c r="I14904">
        <v>1572.7695990981799</v>
      </c>
      <c r="P14904">
        <v>0.37511680225396399</v>
      </c>
      <c r="Q14904">
        <v>589.972302695959</v>
      </c>
    </row>
    <row r="14905" spans="1:17">
      <c r="A14905" t="s">
        <v>122</v>
      </c>
      <c r="B14905">
        <v>2045</v>
      </c>
      <c r="C14905" t="s">
        <v>13</v>
      </c>
      <c r="D14905" t="s">
        <v>1062</v>
      </c>
      <c r="E14905" t="s">
        <v>162</v>
      </c>
      <c r="F14905" t="s">
        <v>160</v>
      </c>
      <c r="G14905" t="s">
        <v>1063</v>
      </c>
      <c r="H14905" t="s">
        <v>132</v>
      </c>
      <c r="I14905">
        <v>0</v>
      </c>
      <c r="P14905">
        <v>0.37511680225396399</v>
      </c>
      <c r="Q14905">
        <v>0</v>
      </c>
    </row>
    <row r="14906" spans="1:17">
      <c r="A14906" t="s">
        <v>122</v>
      </c>
      <c r="B14906">
        <v>2045</v>
      </c>
      <c r="C14906" t="s">
        <v>13</v>
      </c>
      <c r="D14906" t="s">
        <v>1062</v>
      </c>
      <c r="E14906" t="s">
        <v>162</v>
      </c>
      <c r="F14906" t="s">
        <v>160</v>
      </c>
      <c r="G14906" t="s">
        <v>1063</v>
      </c>
      <c r="H14906" t="s">
        <v>135</v>
      </c>
      <c r="I14906">
        <v>0</v>
      </c>
      <c r="P14906">
        <v>0.37511680225396399</v>
      </c>
      <c r="Q14906">
        <v>0</v>
      </c>
    </row>
    <row r="14907" spans="1:17">
      <c r="A14907" t="s">
        <v>122</v>
      </c>
      <c r="B14907">
        <v>2045</v>
      </c>
      <c r="C14907" t="s">
        <v>13</v>
      </c>
      <c r="D14907" t="s">
        <v>1062</v>
      </c>
      <c r="E14907" t="s">
        <v>162</v>
      </c>
      <c r="F14907" t="s">
        <v>160</v>
      </c>
      <c r="G14907" t="s">
        <v>1063</v>
      </c>
      <c r="H14907" t="s">
        <v>136</v>
      </c>
      <c r="I14907">
        <v>0</v>
      </c>
      <c r="P14907">
        <v>0.37511680225396399</v>
      </c>
      <c r="Q14907">
        <v>0</v>
      </c>
    </row>
    <row r="14908" spans="1:17">
      <c r="A14908" t="s">
        <v>122</v>
      </c>
      <c r="B14908">
        <v>2045</v>
      </c>
      <c r="C14908" t="s">
        <v>142</v>
      </c>
      <c r="D14908" t="s">
        <v>1062</v>
      </c>
      <c r="E14908" t="s">
        <v>162</v>
      </c>
      <c r="F14908" t="s">
        <v>164</v>
      </c>
      <c r="G14908" t="s">
        <v>1063</v>
      </c>
      <c r="H14908" t="s">
        <v>132</v>
      </c>
      <c r="I14908">
        <v>0</v>
      </c>
      <c r="P14908">
        <v>0.37511680225396399</v>
      </c>
      <c r="Q14908">
        <v>0</v>
      </c>
    </row>
    <row r="14909" spans="1:17">
      <c r="A14909" t="s">
        <v>122</v>
      </c>
      <c r="B14909">
        <v>2045</v>
      </c>
      <c r="C14909" t="s">
        <v>142</v>
      </c>
      <c r="D14909" t="s">
        <v>1062</v>
      </c>
      <c r="E14909" t="s">
        <v>162</v>
      </c>
      <c r="F14909" t="s">
        <v>164</v>
      </c>
      <c r="G14909" t="s">
        <v>1063</v>
      </c>
      <c r="H14909" t="s">
        <v>135</v>
      </c>
      <c r="I14909">
        <v>0</v>
      </c>
      <c r="P14909">
        <v>0.37511680225396399</v>
      </c>
      <c r="Q14909">
        <v>0</v>
      </c>
    </row>
    <row r="14910" spans="1:17">
      <c r="A14910" t="s">
        <v>122</v>
      </c>
      <c r="B14910">
        <v>2045</v>
      </c>
      <c r="C14910" t="s">
        <v>142</v>
      </c>
      <c r="D14910" t="s">
        <v>1062</v>
      </c>
      <c r="E14910" t="s">
        <v>162</v>
      </c>
      <c r="F14910" t="s">
        <v>164</v>
      </c>
      <c r="G14910" t="s">
        <v>1063</v>
      </c>
      <c r="H14910" t="s">
        <v>136</v>
      </c>
      <c r="I14910">
        <v>0</v>
      </c>
      <c r="P14910">
        <v>0.37511680225396399</v>
      </c>
      <c r="Q14910">
        <v>0</v>
      </c>
    </row>
    <row r="14911" spans="1:17">
      <c r="A14911" t="s">
        <v>122</v>
      </c>
      <c r="B14911">
        <v>2045</v>
      </c>
      <c r="C14911" t="s">
        <v>142</v>
      </c>
      <c r="D14911" t="s">
        <v>1062</v>
      </c>
      <c r="E14911" t="s">
        <v>162</v>
      </c>
      <c r="F14911" t="s">
        <v>159</v>
      </c>
      <c r="G14911" t="s">
        <v>1063</v>
      </c>
      <c r="H14911" t="s">
        <v>132</v>
      </c>
      <c r="I14911">
        <v>0</v>
      </c>
      <c r="P14911">
        <v>0.37511680225396399</v>
      </c>
      <c r="Q14911">
        <v>0</v>
      </c>
    </row>
    <row r="14912" spans="1:17">
      <c r="A14912" t="s">
        <v>122</v>
      </c>
      <c r="B14912">
        <v>2045</v>
      </c>
      <c r="C14912" t="s">
        <v>142</v>
      </c>
      <c r="D14912" t="s">
        <v>1062</v>
      </c>
      <c r="E14912" t="s">
        <v>162</v>
      </c>
      <c r="F14912" t="s">
        <v>159</v>
      </c>
      <c r="G14912" t="s">
        <v>1063</v>
      </c>
      <c r="H14912" t="s">
        <v>135</v>
      </c>
      <c r="I14912">
        <v>0</v>
      </c>
      <c r="P14912">
        <v>0.37511680225396399</v>
      </c>
      <c r="Q14912">
        <v>0</v>
      </c>
    </row>
    <row r="14913" spans="1:17">
      <c r="A14913" t="s">
        <v>122</v>
      </c>
      <c r="B14913">
        <v>2045</v>
      </c>
      <c r="C14913" t="s">
        <v>142</v>
      </c>
      <c r="D14913" t="s">
        <v>1062</v>
      </c>
      <c r="E14913" t="s">
        <v>162</v>
      </c>
      <c r="F14913" t="s">
        <v>159</v>
      </c>
      <c r="G14913" t="s">
        <v>1063</v>
      </c>
      <c r="H14913" t="s">
        <v>136</v>
      </c>
      <c r="I14913">
        <v>0</v>
      </c>
      <c r="P14913">
        <v>0.37511680225396399</v>
      </c>
      <c r="Q14913">
        <v>0</v>
      </c>
    </row>
    <row r="14914" spans="1:17">
      <c r="A14914" t="s">
        <v>122</v>
      </c>
      <c r="B14914">
        <v>2045</v>
      </c>
      <c r="C14914" t="s">
        <v>142</v>
      </c>
      <c r="D14914" t="s">
        <v>1062</v>
      </c>
      <c r="E14914" t="s">
        <v>162</v>
      </c>
      <c r="F14914" t="s">
        <v>126</v>
      </c>
      <c r="G14914" t="s">
        <v>1063</v>
      </c>
      <c r="H14914" t="s">
        <v>132</v>
      </c>
      <c r="I14914">
        <v>-566815549.814183</v>
      </c>
      <c r="P14914">
        <v>0.37511680225396399</v>
      </c>
      <c r="Q14914">
        <v>-212622036.514119</v>
      </c>
    </row>
    <row r="14915" spans="1:17">
      <c r="A14915" t="s">
        <v>122</v>
      </c>
      <c r="B14915">
        <v>2045</v>
      </c>
      <c r="C14915" t="s">
        <v>142</v>
      </c>
      <c r="D14915" t="s">
        <v>1062</v>
      </c>
      <c r="E14915" t="s">
        <v>162</v>
      </c>
      <c r="F14915" t="s">
        <v>126</v>
      </c>
      <c r="G14915" t="s">
        <v>1063</v>
      </c>
      <c r="H14915" t="s">
        <v>135</v>
      </c>
      <c r="I14915">
        <v>456060730.909091</v>
      </c>
      <c r="P14915">
        <v>0.37511680225396399</v>
      </c>
      <c r="Q14915">
        <v>171076043.01222399</v>
      </c>
    </row>
    <row r="14916" spans="1:17">
      <c r="A14916" t="s">
        <v>122</v>
      </c>
      <c r="B14916">
        <v>2045</v>
      </c>
      <c r="C14916" t="s">
        <v>142</v>
      </c>
      <c r="D14916" t="s">
        <v>1062</v>
      </c>
      <c r="E14916" t="s">
        <v>162</v>
      </c>
      <c r="F14916" t="s">
        <v>126</v>
      </c>
      <c r="G14916" t="s">
        <v>1063</v>
      </c>
      <c r="H14916" t="s">
        <v>136</v>
      </c>
      <c r="I14916">
        <v>3546136.7278499999</v>
      </c>
      <c r="P14916">
        <v>0.37511680225396399</v>
      </c>
      <c r="Q14916">
        <v>1330215.4697064301</v>
      </c>
    </row>
    <row r="14917" spans="1:17">
      <c r="A14917" t="s">
        <v>122</v>
      </c>
      <c r="B14917">
        <v>2045</v>
      </c>
      <c r="C14917" t="s">
        <v>142</v>
      </c>
      <c r="D14917" t="s">
        <v>1062</v>
      </c>
      <c r="E14917" t="s">
        <v>162</v>
      </c>
      <c r="F14917" t="s">
        <v>165</v>
      </c>
      <c r="G14917" t="s">
        <v>1063</v>
      </c>
      <c r="H14917" t="s">
        <v>132</v>
      </c>
      <c r="I14917">
        <v>0</v>
      </c>
      <c r="P14917">
        <v>0.37511680225396399</v>
      </c>
      <c r="Q14917">
        <v>0</v>
      </c>
    </row>
    <row r="14918" spans="1:17">
      <c r="A14918" t="s">
        <v>122</v>
      </c>
      <c r="B14918">
        <v>2045</v>
      </c>
      <c r="C14918" t="s">
        <v>142</v>
      </c>
      <c r="D14918" t="s">
        <v>1062</v>
      </c>
      <c r="E14918" t="s">
        <v>162</v>
      </c>
      <c r="F14918" t="s">
        <v>165</v>
      </c>
      <c r="G14918" t="s">
        <v>1063</v>
      </c>
      <c r="H14918" t="s">
        <v>135</v>
      </c>
      <c r="I14918">
        <v>0</v>
      </c>
      <c r="P14918">
        <v>0.37511680225396399</v>
      </c>
      <c r="Q14918">
        <v>0</v>
      </c>
    </row>
    <row r="14919" spans="1:17">
      <c r="A14919" t="s">
        <v>122</v>
      </c>
      <c r="B14919">
        <v>2045</v>
      </c>
      <c r="C14919" t="s">
        <v>142</v>
      </c>
      <c r="D14919" t="s">
        <v>1062</v>
      </c>
      <c r="E14919" t="s">
        <v>162</v>
      </c>
      <c r="F14919" t="s">
        <v>165</v>
      </c>
      <c r="G14919" t="s">
        <v>1063</v>
      </c>
      <c r="H14919" t="s">
        <v>136</v>
      </c>
      <c r="I14919">
        <v>0</v>
      </c>
      <c r="P14919">
        <v>0.37511680225396399</v>
      </c>
      <c r="Q14919">
        <v>0</v>
      </c>
    </row>
    <row r="14920" spans="1:17">
      <c r="A14920" t="s">
        <v>122</v>
      </c>
      <c r="B14920">
        <v>2045</v>
      </c>
      <c r="C14920" t="s">
        <v>142</v>
      </c>
      <c r="D14920" t="s">
        <v>1062</v>
      </c>
      <c r="E14920" t="s">
        <v>162</v>
      </c>
      <c r="F14920" t="s">
        <v>166</v>
      </c>
      <c r="G14920" t="s">
        <v>1063</v>
      </c>
      <c r="H14920" t="s">
        <v>132</v>
      </c>
      <c r="I14920">
        <v>0</v>
      </c>
      <c r="P14920">
        <v>0.37511680225396399</v>
      </c>
      <c r="Q14920">
        <v>0</v>
      </c>
    </row>
    <row r="14921" spans="1:17">
      <c r="A14921" t="s">
        <v>122</v>
      </c>
      <c r="B14921">
        <v>2045</v>
      </c>
      <c r="C14921" t="s">
        <v>142</v>
      </c>
      <c r="D14921" t="s">
        <v>1062</v>
      </c>
      <c r="E14921" t="s">
        <v>162</v>
      </c>
      <c r="F14921" t="s">
        <v>166</v>
      </c>
      <c r="G14921" t="s">
        <v>1063</v>
      </c>
      <c r="H14921" t="s">
        <v>135</v>
      </c>
      <c r="I14921">
        <v>0</v>
      </c>
      <c r="P14921">
        <v>0.37511680225396399</v>
      </c>
      <c r="Q14921">
        <v>0</v>
      </c>
    </row>
    <row r="14922" spans="1:17">
      <c r="A14922" t="s">
        <v>122</v>
      </c>
      <c r="B14922">
        <v>2045</v>
      </c>
      <c r="C14922" t="s">
        <v>142</v>
      </c>
      <c r="D14922" t="s">
        <v>1062</v>
      </c>
      <c r="E14922" t="s">
        <v>162</v>
      </c>
      <c r="F14922" t="s">
        <v>166</v>
      </c>
      <c r="G14922" t="s">
        <v>1063</v>
      </c>
      <c r="H14922" t="s">
        <v>136</v>
      </c>
      <c r="I14922">
        <v>0</v>
      </c>
      <c r="P14922">
        <v>0.37511680225396399</v>
      </c>
      <c r="Q14922">
        <v>0</v>
      </c>
    </row>
    <row r="14923" spans="1:17">
      <c r="A14923" t="s">
        <v>122</v>
      </c>
      <c r="B14923">
        <v>2045</v>
      </c>
      <c r="C14923" t="s">
        <v>142</v>
      </c>
      <c r="D14923" t="s">
        <v>1062</v>
      </c>
      <c r="E14923" t="s">
        <v>162</v>
      </c>
      <c r="F14923" t="s">
        <v>160</v>
      </c>
      <c r="G14923" t="s">
        <v>1063</v>
      </c>
      <c r="H14923" t="s">
        <v>132</v>
      </c>
      <c r="I14923">
        <v>0</v>
      </c>
      <c r="P14923">
        <v>0.37511680225396399</v>
      </c>
      <c r="Q14923">
        <v>0</v>
      </c>
    </row>
    <row r="14924" spans="1:17">
      <c r="A14924" t="s">
        <v>122</v>
      </c>
      <c r="B14924">
        <v>2045</v>
      </c>
      <c r="C14924" t="s">
        <v>142</v>
      </c>
      <c r="D14924" t="s">
        <v>1062</v>
      </c>
      <c r="E14924" t="s">
        <v>162</v>
      </c>
      <c r="F14924" t="s">
        <v>160</v>
      </c>
      <c r="G14924" t="s">
        <v>1063</v>
      </c>
      <c r="H14924" t="s">
        <v>135</v>
      </c>
      <c r="I14924">
        <v>0</v>
      </c>
      <c r="P14924">
        <v>0.37511680225396399</v>
      </c>
      <c r="Q14924">
        <v>0</v>
      </c>
    </row>
    <row r="14925" spans="1:17">
      <c r="A14925" t="s">
        <v>122</v>
      </c>
      <c r="B14925">
        <v>2045</v>
      </c>
      <c r="C14925" t="s">
        <v>142</v>
      </c>
      <c r="D14925" t="s">
        <v>1062</v>
      </c>
      <c r="E14925" t="s">
        <v>162</v>
      </c>
      <c r="F14925" t="s">
        <v>160</v>
      </c>
      <c r="G14925" t="s">
        <v>1063</v>
      </c>
      <c r="H14925" t="s">
        <v>136</v>
      </c>
      <c r="I14925">
        <v>0</v>
      </c>
      <c r="P14925">
        <v>0.37511680225396399</v>
      </c>
      <c r="Q14925">
        <v>0</v>
      </c>
    </row>
    <row r="14926" spans="1:17">
      <c r="A14926" t="s">
        <v>122</v>
      </c>
      <c r="B14926">
        <v>2045</v>
      </c>
      <c r="C14926" t="s">
        <v>137</v>
      </c>
      <c r="D14926" t="s">
        <v>1062</v>
      </c>
      <c r="E14926" t="s">
        <v>170</v>
      </c>
      <c r="F14926" t="s">
        <v>164</v>
      </c>
      <c r="G14926" t="s">
        <v>1063</v>
      </c>
      <c r="H14926" t="s">
        <v>132</v>
      </c>
      <c r="I14926">
        <v>0</v>
      </c>
      <c r="P14926">
        <v>0.37511680225396399</v>
      </c>
      <c r="Q14926">
        <v>0</v>
      </c>
    </row>
    <row r="14927" spans="1:17">
      <c r="A14927" t="s">
        <v>122</v>
      </c>
      <c r="B14927">
        <v>2045</v>
      </c>
      <c r="C14927" t="s">
        <v>137</v>
      </c>
      <c r="D14927" t="s">
        <v>1062</v>
      </c>
      <c r="E14927" t="s">
        <v>170</v>
      </c>
      <c r="F14927" t="s">
        <v>164</v>
      </c>
      <c r="G14927" t="s">
        <v>1063</v>
      </c>
      <c r="H14927" t="s">
        <v>135</v>
      </c>
      <c r="I14927">
        <v>0</v>
      </c>
      <c r="P14927">
        <v>0.37511680225396399</v>
      </c>
      <c r="Q14927">
        <v>0</v>
      </c>
    </row>
    <row r="14928" spans="1:17">
      <c r="A14928" t="s">
        <v>122</v>
      </c>
      <c r="B14928">
        <v>2045</v>
      </c>
      <c r="C14928" t="s">
        <v>137</v>
      </c>
      <c r="D14928" t="s">
        <v>1062</v>
      </c>
      <c r="E14928" t="s">
        <v>170</v>
      </c>
      <c r="F14928" t="s">
        <v>164</v>
      </c>
      <c r="G14928" t="s">
        <v>1063</v>
      </c>
      <c r="H14928" t="s">
        <v>136</v>
      </c>
      <c r="I14928">
        <v>0</v>
      </c>
      <c r="P14928">
        <v>0.37511680225396399</v>
      </c>
      <c r="Q14928">
        <v>0</v>
      </c>
    </row>
    <row r="14929" spans="1:17">
      <c r="A14929" t="s">
        <v>122</v>
      </c>
      <c r="B14929">
        <v>2045</v>
      </c>
      <c r="C14929" t="s">
        <v>137</v>
      </c>
      <c r="D14929" t="s">
        <v>1062</v>
      </c>
      <c r="E14929" t="s">
        <v>170</v>
      </c>
      <c r="F14929" t="s">
        <v>159</v>
      </c>
      <c r="G14929" t="s">
        <v>1063</v>
      </c>
      <c r="H14929" t="s">
        <v>132</v>
      </c>
      <c r="I14929">
        <v>0</v>
      </c>
      <c r="P14929">
        <v>0.37511680225396399</v>
      </c>
      <c r="Q14929">
        <v>0</v>
      </c>
    </row>
    <row r="14930" spans="1:17">
      <c r="A14930" t="s">
        <v>122</v>
      </c>
      <c r="B14930">
        <v>2045</v>
      </c>
      <c r="C14930" t="s">
        <v>137</v>
      </c>
      <c r="D14930" t="s">
        <v>1062</v>
      </c>
      <c r="E14930" t="s">
        <v>170</v>
      </c>
      <c r="F14930" t="s">
        <v>159</v>
      </c>
      <c r="G14930" t="s">
        <v>1063</v>
      </c>
      <c r="H14930" t="s">
        <v>135</v>
      </c>
      <c r="I14930">
        <v>0</v>
      </c>
      <c r="P14930">
        <v>0.37511680225396399</v>
      </c>
      <c r="Q14930">
        <v>0</v>
      </c>
    </row>
    <row r="14931" spans="1:17">
      <c r="A14931" t="s">
        <v>122</v>
      </c>
      <c r="B14931">
        <v>2045</v>
      </c>
      <c r="C14931" t="s">
        <v>137</v>
      </c>
      <c r="D14931" t="s">
        <v>1062</v>
      </c>
      <c r="E14931" t="s">
        <v>170</v>
      </c>
      <c r="F14931" t="s">
        <v>159</v>
      </c>
      <c r="G14931" t="s">
        <v>1063</v>
      </c>
      <c r="H14931" t="s">
        <v>136</v>
      </c>
      <c r="I14931">
        <v>0</v>
      </c>
      <c r="P14931">
        <v>0.37511680225396399</v>
      </c>
      <c r="Q14931">
        <v>0</v>
      </c>
    </row>
    <row r="14932" spans="1:17">
      <c r="A14932" t="s">
        <v>122</v>
      </c>
      <c r="B14932">
        <v>2045</v>
      </c>
      <c r="C14932" t="s">
        <v>137</v>
      </c>
      <c r="D14932" t="s">
        <v>1062</v>
      </c>
      <c r="E14932" t="s">
        <v>170</v>
      </c>
      <c r="F14932" t="s">
        <v>126</v>
      </c>
      <c r="G14932" t="s">
        <v>1063</v>
      </c>
      <c r="H14932" t="s">
        <v>132</v>
      </c>
      <c r="I14932">
        <v>84395478.372063398</v>
      </c>
      <c r="P14932">
        <v>0.37511680225396399</v>
      </c>
      <c r="Q14932">
        <v>31658161.971622001</v>
      </c>
    </row>
    <row r="14933" spans="1:17">
      <c r="A14933" t="s">
        <v>122</v>
      </c>
      <c r="B14933">
        <v>2045</v>
      </c>
      <c r="C14933" t="s">
        <v>137</v>
      </c>
      <c r="D14933" t="s">
        <v>1062</v>
      </c>
      <c r="E14933" t="s">
        <v>170</v>
      </c>
      <c r="F14933" t="s">
        <v>126</v>
      </c>
      <c r="G14933" t="s">
        <v>1063</v>
      </c>
      <c r="H14933" t="s">
        <v>135</v>
      </c>
      <c r="I14933">
        <v>271488076.31160599</v>
      </c>
      <c r="P14933">
        <v>0.37511680225396399</v>
      </c>
      <c r="Q14933">
        <v>101839739.03609</v>
      </c>
    </row>
    <row r="14934" spans="1:17">
      <c r="A14934" t="s">
        <v>122</v>
      </c>
      <c r="B14934">
        <v>2045</v>
      </c>
      <c r="C14934" t="s">
        <v>137</v>
      </c>
      <c r="D14934" t="s">
        <v>1062</v>
      </c>
      <c r="E14934" t="s">
        <v>170</v>
      </c>
      <c r="F14934" t="s">
        <v>126</v>
      </c>
      <c r="G14934" t="s">
        <v>1063</v>
      </c>
      <c r="H14934" t="s">
        <v>136</v>
      </c>
      <c r="I14934">
        <v>25812098.333333399</v>
      </c>
      <c r="P14934">
        <v>0.37511680225396399</v>
      </c>
      <c r="Q14934">
        <v>9682551.7862648908</v>
      </c>
    </row>
    <row r="14935" spans="1:17">
      <c r="A14935" t="s">
        <v>122</v>
      </c>
      <c r="B14935">
        <v>2045</v>
      </c>
      <c r="C14935" t="s">
        <v>137</v>
      </c>
      <c r="D14935" t="s">
        <v>1062</v>
      </c>
      <c r="E14935" t="s">
        <v>170</v>
      </c>
      <c r="F14935" t="s">
        <v>165</v>
      </c>
      <c r="G14935" t="s">
        <v>1063</v>
      </c>
      <c r="H14935" t="s">
        <v>132</v>
      </c>
      <c r="I14935">
        <v>0</v>
      </c>
      <c r="P14935">
        <v>0.37511680225396399</v>
      </c>
      <c r="Q14935">
        <v>0</v>
      </c>
    </row>
    <row r="14936" spans="1:17">
      <c r="A14936" t="s">
        <v>122</v>
      </c>
      <c r="B14936">
        <v>2045</v>
      </c>
      <c r="C14936" t="s">
        <v>137</v>
      </c>
      <c r="D14936" t="s">
        <v>1062</v>
      </c>
      <c r="E14936" t="s">
        <v>170</v>
      </c>
      <c r="F14936" t="s">
        <v>165</v>
      </c>
      <c r="G14936" t="s">
        <v>1063</v>
      </c>
      <c r="H14936" t="s">
        <v>135</v>
      </c>
      <c r="I14936">
        <v>0</v>
      </c>
      <c r="P14936">
        <v>0.37511680225396399</v>
      </c>
      <c r="Q14936">
        <v>0</v>
      </c>
    </row>
    <row r="14937" spans="1:17">
      <c r="A14937" t="s">
        <v>122</v>
      </c>
      <c r="B14937">
        <v>2045</v>
      </c>
      <c r="C14937" t="s">
        <v>137</v>
      </c>
      <c r="D14937" t="s">
        <v>1062</v>
      </c>
      <c r="E14937" t="s">
        <v>170</v>
      </c>
      <c r="F14937" t="s">
        <v>165</v>
      </c>
      <c r="G14937" t="s">
        <v>1063</v>
      </c>
      <c r="H14937" t="s">
        <v>136</v>
      </c>
      <c r="I14937">
        <v>0</v>
      </c>
      <c r="P14937">
        <v>0.37511680225396399</v>
      </c>
      <c r="Q14937">
        <v>0</v>
      </c>
    </row>
    <row r="14938" spans="1:17">
      <c r="A14938" t="s">
        <v>122</v>
      </c>
      <c r="B14938">
        <v>2045</v>
      </c>
      <c r="C14938" t="s">
        <v>137</v>
      </c>
      <c r="D14938" t="s">
        <v>1062</v>
      </c>
      <c r="E14938" t="s">
        <v>170</v>
      </c>
      <c r="F14938" t="s">
        <v>166</v>
      </c>
      <c r="G14938" t="s">
        <v>1063</v>
      </c>
      <c r="H14938" t="s">
        <v>132</v>
      </c>
      <c r="I14938">
        <v>0</v>
      </c>
      <c r="P14938">
        <v>0.37511680225396399</v>
      </c>
      <c r="Q14938">
        <v>0</v>
      </c>
    </row>
    <row r="14939" spans="1:17">
      <c r="A14939" t="s">
        <v>122</v>
      </c>
      <c r="B14939">
        <v>2045</v>
      </c>
      <c r="C14939" t="s">
        <v>137</v>
      </c>
      <c r="D14939" t="s">
        <v>1062</v>
      </c>
      <c r="E14939" t="s">
        <v>170</v>
      </c>
      <c r="F14939" t="s">
        <v>166</v>
      </c>
      <c r="G14939" t="s">
        <v>1063</v>
      </c>
      <c r="H14939" t="s">
        <v>135</v>
      </c>
      <c r="I14939">
        <v>0</v>
      </c>
      <c r="P14939">
        <v>0.37511680225396399</v>
      </c>
      <c r="Q14939">
        <v>0</v>
      </c>
    </row>
    <row r="14940" spans="1:17">
      <c r="A14940" t="s">
        <v>122</v>
      </c>
      <c r="B14940">
        <v>2045</v>
      </c>
      <c r="C14940" t="s">
        <v>137</v>
      </c>
      <c r="D14940" t="s">
        <v>1062</v>
      </c>
      <c r="E14940" t="s">
        <v>170</v>
      </c>
      <c r="F14940" t="s">
        <v>166</v>
      </c>
      <c r="G14940" t="s">
        <v>1063</v>
      </c>
      <c r="H14940" t="s">
        <v>136</v>
      </c>
      <c r="I14940">
        <v>0</v>
      </c>
      <c r="P14940">
        <v>0.37511680225396399</v>
      </c>
      <c r="Q14940">
        <v>0</v>
      </c>
    </row>
    <row r="14941" spans="1:17">
      <c r="A14941" t="s">
        <v>122</v>
      </c>
      <c r="B14941">
        <v>2045</v>
      </c>
      <c r="C14941" t="s">
        <v>137</v>
      </c>
      <c r="D14941" t="s">
        <v>1062</v>
      </c>
      <c r="E14941" t="s">
        <v>170</v>
      </c>
      <c r="F14941" t="s">
        <v>160</v>
      </c>
      <c r="G14941" t="s">
        <v>1063</v>
      </c>
      <c r="H14941" t="s">
        <v>132</v>
      </c>
      <c r="I14941">
        <v>0</v>
      </c>
      <c r="P14941">
        <v>0.37511680225396399</v>
      </c>
      <c r="Q14941">
        <v>0</v>
      </c>
    </row>
    <row r="14942" spans="1:17">
      <c r="A14942" t="s">
        <v>122</v>
      </c>
      <c r="B14942">
        <v>2045</v>
      </c>
      <c r="C14942" t="s">
        <v>137</v>
      </c>
      <c r="D14942" t="s">
        <v>1062</v>
      </c>
      <c r="E14942" t="s">
        <v>170</v>
      </c>
      <c r="F14942" t="s">
        <v>160</v>
      </c>
      <c r="G14942" t="s">
        <v>1063</v>
      </c>
      <c r="H14942" t="s">
        <v>135</v>
      </c>
      <c r="I14942">
        <v>0</v>
      </c>
      <c r="P14942">
        <v>0.37511680225396399</v>
      </c>
      <c r="Q14942">
        <v>0</v>
      </c>
    </row>
    <row r="14943" spans="1:17">
      <c r="A14943" t="s">
        <v>122</v>
      </c>
      <c r="B14943">
        <v>2045</v>
      </c>
      <c r="C14943" t="s">
        <v>137</v>
      </c>
      <c r="D14943" t="s">
        <v>1062</v>
      </c>
      <c r="E14943" t="s">
        <v>170</v>
      </c>
      <c r="F14943" t="s">
        <v>160</v>
      </c>
      <c r="G14943" t="s">
        <v>1063</v>
      </c>
      <c r="H14943" t="s">
        <v>136</v>
      </c>
      <c r="I14943">
        <v>0</v>
      </c>
      <c r="P14943">
        <v>0.37511680225396399</v>
      </c>
      <c r="Q14943">
        <v>0</v>
      </c>
    </row>
    <row r="14944" spans="1:17">
      <c r="A14944" t="s">
        <v>122</v>
      </c>
      <c r="B14944">
        <v>2045</v>
      </c>
      <c r="C14944" t="s">
        <v>148</v>
      </c>
      <c r="D14944" t="s">
        <v>1066</v>
      </c>
      <c r="E14944" t="s">
        <v>170</v>
      </c>
      <c r="F14944" t="s">
        <v>164</v>
      </c>
      <c r="G14944" t="s">
        <v>158</v>
      </c>
      <c r="H14944" t="s">
        <v>132</v>
      </c>
      <c r="I14944">
        <v>0</v>
      </c>
      <c r="P14944">
        <v>0.37511680225396399</v>
      </c>
      <c r="Q14944">
        <v>0</v>
      </c>
    </row>
    <row r="14945" spans="1:17">
      <c r="A14945" t="s">
        <v>122</v>
      </c>
      <c r="B14945">
        <v>2045</v>
      </c>
      <c r="C14945" t="s">
        <v>148</v>
      </c>
      <c r="D14945" t="s">
        <v>1066</v>
      </c>
      <c r="E14945" t="s">
        <v>170</v>
      </c>
      <c r="F14945" t="s">
        <v>164</v>
      </c>
      <c r="G14945" t="s">
        <v>158</v>
      </c>
      <c r="H14945" t="s">
        <v>135</v>
      </c>
      <c r="I14945">
        <v>0</v>
      </c>
      <c r="P14945">
        <v>0.37511680225396399</v>
      </c>
      <c r="Q14945">
        <v>0</v>
      </c>
    </row>
    <row r="14946" spans="1:17">
      <c r="A14946" t="s">
        <v>122</v>
      </c>
      <c r="B14946">
        <v>2045</v>
      </c>
      <c r="C14946" t="s">
        <v>148</v>
      </c>
      <c r="D14946" t="s">
        <v>1066</v>
      </c>
      <c r="E14946" t="s">
        <v>170</v>
      </c>
      <c r="F14946" t="s">
        <v>164</v>
      </c>
      <c r="G14946" t="s">
        <v>158</v>
      </c>
      <c r="H14946" t="s">
        <v>136</v>
      </c>
      <c r="I14946">
        <v>0</v>
      </c>
      <c r="P14946">
        <v>0.37511680225396399</v>
      </c>
      <c r="Q14946">
        <v>0</v>
      </c>
    </row>
    <row r="14947" spans="1:17">
      <c r="A14947" t="s">
        <v>122</v>
      </c>
      <c r="B14947">
        <v>2045</v>
      </c>
      <c r="C14947" t="s">
        <v>148</v>
      </c>
      <c r="D14947" t="s">
        <v>1066</v>
      </c>
      <c r="E14947" t="s">
        <v>170</v>
      </c>
      <c r="F14947" t="s">
        <v>159</v>
      </c>
      <c r="G14947" t="s">
        <v>158</v>
      </c>
      <c r="H14947" t="s">
        <v>132</v>
      </c>
      <c r="I14947">
        <v>0</v>
      </c>
      <c r="P14947">
        <v>0.37511680225396399</v>
      </c>
      <c r="Q14947">
        <v>0</v>
      </c>
    </row>
    <row r="14948" spans="1:17">
      <c r="A14948" t="s">
        <v>122</v>
      </c>
      <c r="B14948">
        <v>2045</v>
      </c>
      <c r="C14948" t="s">
        <v>148</v>
      </c>
      <c r="D14948" t="s">
        <v>1066</v>
      </c>
      <c r="E14948" t="s">
        <v>170</v>
      </c>
      <c r="F14948" t="s">
        <v>159</v>
      </c>
      <c r="G14948" t="s">
        <v>158</v>
      </c>
      <c r="H14948" t="s">
        <v>135</v>
      </c>
      <c r="I14948">
        <v>0</v>
      </c>
      <c r="P14948">
        <v>0.37511680225396399</v>
      </c>
      <c r="Q14948">
        <v>0</v>
      </c>
    </row>
    <row r="14949" spans="1:17">
      <c r="A14949" t="s">
        <v>122</v>
      </c>
      <c r="B14949">
        <v>2045</v>
      </c>
      <c r="C14949" t="s">
        <v>148</v>
      </c>
      <c r="D14949" t="s">
        <v>1066</v>
      </c>
      <c r="E14949" t="s">
        <v>170</v>
      </c>
      <c r="F14949" t="s">
        <v>159</v>
      </c>
      <c r="G14949" t="s">
        <v>158</v>
      </c>
      <c r="H14949" t="s">
        <v>136</v>
      </c>
      <c r="I14949">
        <v>0</v>
      </c>
      <c r="P14949">
        <v>0.37511680225396399</v>
      </c>
      <c r="Q14949">
        <v>0</v>
      </c>
    </row>
    <row r="14950" spans="1:17">
      <c r="A14950" t="s">
        <v>122</v>
      </c>
      <c r="B14950">
        <v>2045</v>
      </c>
      <c r="C14950" t="s">
        <v>148</v>
      </c>
      <c r="D14950" t="s">
        <v>1066</v>
      </c>
      <c r="E14950" t="s">
        <v>170</v>
      </c>
      <c r="F14950" t="s">
        <v>126</v>
      </c>
      <c r="G14950" t="s">
        <v>158</v>
      </c>
      <c r="H14950" t="s">
        <v>132</v>
      </c>
      <c r="I14950">
        <v>0</v>
      </c>
      <c r="P14950">
        <v>0.37511680225396399</v>
      </c>
      <c r="Q14950">
        <v>0</v>
      </c>
    </row>
    <row r="14951" spans="1:17">
      <c r="A14951" t="s">
        <v>122</v>
      </c>
      <c r="B14951">
        <v>2045</v>
      </c>
      <c r="C14951" t="s">
        <v>148</v>
      </c>
      <c r="D14951" t="s">
        <v>1066</v>
      </c>
      <c r="E14951" t="s">
        <v>170</v>
      </c>
      <c r="F14951" t="s">
        <v>126</v>
      </c>
      <c r="G14951" t="s">
        <v>158</v>
      </c>
      <c r="H14951" t="s">
        <v>135</v>
      </c>
      <c r="I14951">
        <v>0</v>
      </c>
      <c r="P14951">
        <v>0.37511680225396399</v>
      </c>
      <c r="Q14951">
        <v>0</v>
      </c>
    </row>
    <row r="14952" spans="1:17">
      <c r="A14952" t="s">
        <v>122</v>
      </c>
      <c r="B14952">
        <v>2045</v>
      </c>
      <c r="C14952" t="s">
        <v>148</v>
      </c>
      <c r="D14952" t="s">
        <v>1066</v>
      </c>
      <c r="E14952" t="s">
        <v>170</v>
      </c>
      <c r="F14952" t="s">
        <v>126</v>
      </c>
      <c r="G14952" t="s">
        <v>158</v>
      </c>
      <c r="H14952" t="s">
        <v>136</v>
      </c>
      <c r="I14952">
        <v>0</v>
      </c>
      <c r="P14952">
        <v>0.37511680225396399</v>
      </c>
      <c r="Q14952">
        <v>0</v>
      </c>
    </row>
    <row r="14953" spans="1:17">
      <c r="A14953" t="s">
        <v>122</v>
      </c>
      <c r="B14953">
        <v>2045</v>
      </c>
      <c r="C14953" t="s">
        <v>148</v>
      </c>
      <c r="D14953" t="s">
        <v>1066</v>
      </c>
      <c r="E14953" t="s">
        <v>170</v>
      </c>
      <c r="F14953" t="s">
        <v>165</v>
      </c>
      <c r="G14953" t="s">
        <v>158</v>
      </c>
      <c r="H14953" t="s">
        <v>132</v>
      </c>
      <c r="I14953">
        <v>0</v>
      </c>
      <c r="P14953">
        <v>0.37511680225396399</v>
      </c>
      <c r="Q14953">
        <v>0</v>
      </c>
    </row>
    <row r="14954" spans="1:17">
      <c r="A14954" t="s">
        <v>122</v>
      </c>
      <c r="B14954">
        <v>2045</v>
      </c>
      <c r="C14954" t="s">
        <v>148</v>
      </c>
      <c r="D14954" t="s">
        <v>1066</v>
      </c>
      <c r="E14954" t="s">
        <v>170</v>
      </c>
      <c r="F14954" t="s">
        <v>165</v>
      </c>
      <c r="G14954" t="s">
        <v>158</v>
      </c>
      <c r="H14954" t="s">
        <v>135</v>
      </c>
      <c r="I14954">
        <v>0</v>
      </c>
      <c r="P14954">
        <v>0.37511680225396399</v>
      </c>
      <c r="Q14954">
        <v>0</v>
      </c>
    </row>
    <row r="14955" spans="1:17">
      <c r="A14955" t="s">
        <v>122</v>
      </c>
      <c r="B14955">
        <v>2045</v>
      </c>
      <c r="C14955" t="s">
        <v>148</v>
      </c>
      <c r="D14955" t="s">
        <v>1066</v>
      </c>
      <c r="E14955" t="s">
        <v>170</v>
      </c>
      <c r="F14955" t="s">
        <v>165</v>
      </c>
      <c r="G14955" t="s">
        <v>158</v>
      </c>
      <c r="H14955" t="s">
        <v>136</v>
      </c>
      <c r="I14955">
        <v>0</v>
      </c>
      <c r="P14955">
        <v>0.37511680225396399</v>
      </c>
      <c r="Q14955">
        <v>0</v>
      </c>
    </row>
    <row r="14956" spans="1:17">
      <c r="A14956" t="s">
        <v>122</v>
      </c>
      <c r="B14956">
        <v>2045</v>
      </c>
      <c r="C14956" t="s">
        <v>148</v>
      </c>
      <c r="D14956" t="s">
        <v>1066</v>
      </c>
      <c r="E14956" t="s">
        <v>170</v>
      </c>
      <c r="F14956" t="s">
        <v>166</v>
      </c>
      <c r="G14956" t="s">
        <v>158</v>
      </c>
      <c r="H14956" t="s">
        <v>132</v>
      </c>
      <c r="I14956">
        <v>0</v>
      </c>
      <c r="P14956">
        <v>0.37511680225396399</v>
      </c>
      <c r="Q14956">
        <v>0</v>
      </c>
    </row>
    <row r="14957" spans="1:17">
      <c r="A14957" t="s">
        <v>122</v>
      </c>
      <c r="B14957">
        <v>2045</v>
      </c>
      <c r="C14957" t="s">
        <v>148</v>
      </c>
      <c r="D14957" t="s">
        <v>1066</v>
      </c>
      <c r="E14957" t="s">
        <v>170</v>
      </c>
      <c r="F14957" t="s">
        <v>166</v>
      </c>
      <c r="G14957" t="s">
        <v>158</v>
      </c>
      <c r="H14957" t="s">
        <v>135</v>
      </c>
      <c r="I14957">
        <v>0</v>
      </c>
      <c r="P14957">
        <v>0.37511680225396399</v>
      </c>
      <c r="Q14957">
        <v>0</v>
      </c>
    </row>
    <row r="14958" spans="1:17">
      <c r="A14958" t="s">
        <v>122</v>
      </c>
      <c r="B14958">
        <v>2045</v>
      </c>
      <c r="C14958" t="s">
        <v>148</v>
      </c>
      <c r="D14958" t="s">
        <v>1066</v>
      </c>
      <c r="E14958" t="s">
        <v>170</v>
      </c>
      <c r="F14958" t="s">
        <v>166</v>
      </c>
      <c r="G14958" t="s">
        <v>158</v>
      </c>
      <c r="H14958" t="s">
        <v>136</v>
      </c>
      <c r="I14958">
        <v>0</v>
      </c>
      <c r="P14958">
        <v>0.37511680225396399</v>
      </c>
      <c r="Q14958">
        <v>0</v>
      </c>
    </row>
    <row r="14959" spans="1:17">
      <c r="A14959" t="s">
        <v>122</v>
      </c>
      <c r="B14959">
        <v>2045</v>
      </c>
      <c r="C14959" t="s">
        <v>148</v>
      </c>
      <c r="D14959" t="s">
        <v>1066</v>
      </c>
      <c r="E14959" t="s">
        <v>170</v>
      </c>
      <c r="F14959" t="s">
        <v>160</v>
      </c>
      <c r="G14959" t="s">
        <v>158</v>
      </c>
      <c r="H14959" t="s">
        <v>132</v>
      </c>
      <c r="I14959">
        <v>0</v>
      </c>
      <c r="P14959">
        <v>0.37511680225396399</v>
      </c>
      <c r="Q14959">
        <v>0</v>
      </c>
    </row>
    <row r="14960" spans="1:17">
      <c r="A14960" t="s">
        <v>122</v>
      </c>
      <c r="B14960">
        <v>2045</v>
      </c>
      <c r="C14960" t="s">
        <v>148</v>
      </c>
      <c r="D14960" t="s">
        <v>1066</v>
      </c>
      <c r="E14960" t="s">
        <v>170</v>
      </c>
      <c r="F14960" t="s">
        <v>160</v>
      </c>
      <c r="G14960" t="s">
        <v>158</v>
      </c>
      <c r="H14960" t="s">
        <v>135</v>
      </c>
      <c r="I14960">
        <v>0</v>
      </c>
      <c r="P14960">
        <v>0.37511680225396399</v>
      </c>
      <c r="Q14960">
        <v>0</v>
      </c>
    </row>
    <row r="14961" spans="1:17">
      <c r="A14961" t="s">
        <v>122</v>
      </c>
      <c r="B14961">
        <v>2045</v>
      </c>
      <c r="C14961" t="s">
        <v>148</v>
      </c>
      <c r="D14961" t="s">
        <v>1066</v>
      </c>
      <c r="E14961" t="s">
        <v>170</v>
      </c>
      <c r="F14961" t="s">
        <v>160</v>
      </c>
      <c r="G14961" t="s">
        <v>158</v>
      </c>
      <c r="H14961" t="s">
        <v>136</v>
      </c>
      <c r="I14961">
        <v>0</v>
      </c>
      <c r="P14961">
        <v>0.37511680225396399</v>
      </c>
      <c r="Q14961">
        <v>0</v>
      </c>
    </row>
    <row r="14962" spans="1:17">
      <c r="A14962" t="s">
        <v>122</v>
      </c>
      <c r="B14962">
        <v>2045</v>
      </c>
      <c r="C14962" t="s">
        <v>149</v>
      </c>
      <c r="D14962" t="s">
        <v>1066</v>
      </c>
      <c r="E14962" t="s">
        <v>170</v>
      </c>
      <c r="F14962" t="s">
        <v>164</v>
      </c>
      <c r="G14962" t="s">
        <v>158</v>
      </c>
      <c r="H14962" t="s">
        <v>132</v>
      </c>
      <c r="I14962">
        <v>0</v>
      </c>
      <c r="P14962">
        <v>0.37511680225396399</v>
      </c>
      <c r="Q14962">
        <v>0</v>
      </c>
    </row>
    <row r="14963" spans="1:17">
      <c r="A14963" t="s">
        <v>122</v>
      </c>
      <c r="B14963">
        <v>2045</v>
      </c>
      <c r="C14963" t="s">
        <v>149</v>
      </c>
      <c r="D14963" t="s">
        <v>1066</v>
      </c>
      <c r="E14963" t="s">
        <v>170</v>
      </c>
      <c r="F14963" t="s">
        <v>164</v>
      </c>
      <c r="G14963" t="s">
        <v>158</v>
      </c>
      <c r="H14963" t="s">
        <v>135</v>
      </c>
      <c r="I14963">
        <v>0</v>
      </c>
      <c r="P14963">
        <v>0.37511680225396399</v>
      </c>
      <c r="Q14963">
        <v>0</v>
      </c>
    </row>
    <row r="14964" spans="1:17">
      <c r="A14964" t="s">
        <v>122</v>
      </c>
      <c r="B14964">
        <v>2045</v>
      </c>
      <c r="C14964" t="s">
        <v>149</v>
      </c>
      <c r="D14964" t="s">
        <v>1066</v>
      </c>
      <c r="E14964" t="s">
        <v>170</v>
      </c>
      <c r="F14964" t="s">
        <v>164</v>
      </c>
      <c r="G14964" t="s">
        <v>158</v>
      </c>
      <c r="H14964" t="s">
        <v>136</v>
      </c>
      <c r="I14964">
        <v>0</v>
      </c>
      <c r="P14964">
        <v>0.37511680225396399</v>
      </c>
      <c r="Q14964">
        <v>0</v>
      </c>
    </row>
    <row r="14965" spans="1:17">
      <c r="A14965" t="s">
        <v>122</v>
      </c>
      <c r="B14965">
        <v>2045</v>
      </c>
      <c r="C14965" t="s">
        <v>149</v>
      </c>
      <c r="D14965" t="s">
        <v>1066</v>
      </c>
      <c r="E14965" t="s">
        <v>170</v>
      </c>
      <c r="F14965" t="s">
        <v>159</v>
      </c>
      <c r="G14965" t="s">
        <v>158</v>
      </c>
      <c r="H14965" t="s">
        <v>132</v>
      </c>
      <c r="I14965">
        <v>0</v>
      </c>
      <c r="P14965">
        <v>0.37511680225396399</v>
      </c>
      <c r="Q14965">
        <v>0</v>
      </c>
    </row>
    <row r="14966" spans="1:17">
      <c r="A14966" t="s">
        <v>122</v>
      </c>
      <c r="B14966">
        <v>2045</v>
      </c>
      <c r="C14966" t="s">
        <v>149</v>
      </c>
      <c r="D14966" t="s">
        <v>1066</v>
      </c>
      <c r="E14966" t="s">
        <v>170</v>
      </c>
      <c r="F14966" t="s">
        <v>159</v>
      </c>
      <c r="G14966" t="s">
        <v>158</v>
      </c>
      <c r="H14966" t="s">
        <v>135</v>
      </c>
      <c r="I14966">
        <v>0</v>
      </c>
      <c r="P14966">
        <v>0.37511680225396399</v>
      </c>
      <c r="Q14966">
        <v>0</v>
      </c>
    </row>
    <row r="14967" spans="1:17">
      <c r="A14967" t="s">
        <v>122</v>
      </c>
      <c r="B14967">
        <v>2045</v>
      </c>
      <c r="C14967" t="s">
        <v>149</v>
      </c>
      <c r="D14967" t="s">
        <v>1066</v>
      </c>
      <c r="E14967" t="s">
        <v>170</v>
      </c>
      <c r="F14967" t="s">
        <v>159</v>
      </c>
      <c r="G14967" t="s">
        <v>158</v>
      </c>
      <c r="H14967" t="s">
        <v>136</v>
      </c>
      <c r="I14967">
        <v>0</v>
      </c>
      <c r="P14967">
        <v>0.37511680225396399</v>
      </c>
      <c r="Q14967">
        <v>0</v>
      </c>
    </row>
    <row r="14968" spans="1:17">
      <c r="A14968" t="s">
        <v>122</v>
      </c>
      <c r="B14968">
        <v>2045</v>
      </c>
      <c r="C14968" t="s">
        <v>149</v>
      </c>
      <c r="D14968" t="s">
        <v>1066</v>
      </c>
      <c r="E14968" t="s">
        <v>170</v>
      </c>
      <c r="F14968" t="s">
        <v>126</v>
      </c>
      <c r="G14968" t="s">
        <v>158</v>
      </c>
      <c r="H14968" t="s">
        <v>132</v>
      </c>
      <c r="I14968">
        <v>0</v>
      </c>
      <c r="P14968">
        <v>0.37511680225396399</v>
      </c>
      <c r="Q14968">
        <v>0</v>
      </c>
    </row>
    <row r="14969" spans="1:17">
      <c r="A14969" t="s">
        <v>122</v>
      </c>
      <c r="B14969">
        <v>2045</v>
      </c>
      <c r="C14969" t="s">
        <v>149</v>
      </c>
      <c r="D14969" t="s">
        <v>1066</v>
      </c>
      <c r="E14969" t="s">
        <v>170</v>
      </c>
      <c r="F14969" t="s">
        <v>126</v>
      </c>
      <c r="G14969" t="s">
        <v>158</v>
      </c>
      <c r="H14969" t="s">
        <v>135</v>
      </c>
      <c r="I14969">
        <v>0</v>
      </c>
      <c r="P14969">
        <v>0.37511680225396399</v>
      </c>
      <c r="Q14969">
        <v>0</v>
      </c>
    </row>
    <row r="14970" spans="1:17">
      <c r="A14970" t="s">
        <v>122</v>
      </c>
      <c r="B14970">
        <v>2045</v>
      </c>
      <c r="C14970" t="s">
        <v>149</v>
      </c>
      <c r="D14970" t="s">
        <v>1066</v>
      </c>
      <c r="E14970" t="s">
        <v>170</v>
      </c>
      <c r="F14970" t="s">
        <v>126</v>
      </c>
      <c r="G14970" t="s">
        <v>158</v>
      </c>
      <c r="H14970" t="s">
        <v>136</v>
      </c>
      <c r="I14970">
        <v>0</v>
      </c>
      <c r="P14970">
        <v>0.37511680225396399</v>
      </c>
      <c r="Q14970">
        <v>0</v>
      </c>
    </row>
    <row r="14971" spans="1:17">
      <c r="A14971" t="s">
        <v>122</v>
      </c>
      <c r="B14971">
        <v>2045</v>
      </c>
      <c r="C14971" t="s">
        <v>149</v>
      </c>
      <c r="D14971" t="s">
        <v>1066</v>
      </c>
      <c r="E14971" t="s">
        <v>170</v>
      </c>
      <c r="F14971" t="s">
        <v>165</v>
      </c>
      <c r="G14971" t="s">
        <v>158</v>
      </c>
      <c r="H14971" t="s">
        <v>132</v>
      </c>
      <c r="I14971">
        <v>0</v>
      </c>
      <c r="P14971">
        <v>0.37511680225396399</v>
      </c>
      <c r="Q14971">
        <v>0</v>
      </c>
    </row>
    <row r="14972" spans="1:17">
      <c r="A14972" t="s">
        <v>122</v>
      </c>
      <c r="B14972">
        <v>2045</v>
      </c>
      <c r="C14972" t="s">
        <v>149</v>
      </c>
      <c r="D14972" t="s">
        <v>1066</v>
      </c>
      <c r="E14972" t="s">
        <v>170</v>
      </c>
      <c r="F14972" t="s">
        <v>165</v>
      </c>
      <c r="G14972" t="s">
        <v>158</v>
      </c>
      <c r="H14972" t="s">
        <v>135</v>
      </c>
      <c r="I14972">
        <v>0</v>
      </c>
      <c r="P14972">
        <v>0.37511680225396399</v>
      </c>
      <c r="Q14972">
        <v>0</v>
      </c>
    </row>
    <row r="14973" spans="1:17">
      <c r="A14973" t="s">
        <v>122</v>
      </c>
      <c r="B14973">
        <v>2045</v>
      </c>
      <c r="C14973" t="s">
        <v>149</v>
      </c>
      <c r="D14973" t="s">
        <v>1066</v>
      </c>
      <c r="E14973" t="s">
        <v>170</v>
      </c>
      <c r="F14973" t="s">
        <v>165</v>
      </c>
      <c r="G14973" t="s">
        <v>158</v>
      </c>
      <c r="H14973" t="s">
        <v>136</v>
      </c>
      <c r="I14973">
        <v>0</v>
      </c>
      <c r="P14973">
        <v>0.37511680225396399</v>
      </c>
      <c r="Q14973">
        <v>0</v>
      </c>
    </row>
    <row r="14974" spans="1:17">
      <c r="A14974" t="s">
        <v>122</v>
      </c>
      <c r="B14974">
        <v>2045</v>
      </c>
      <c r="C14974" t="s">
        <v>149</v>
      </c>
      <c r="D14974" t="s">
        <v>1066</v>
      </c>
      <c r="E14974" t="s">
        <v>170</v>
      </c>
      <c r="F14974" t="s">
        <v>166</v>
      </c>
      <c r="G14974" t="s">
        <v>158</v>
      </c>
      <c r="H14974" t="s">
        <v>132</v>
      </c>
      <c r="I14974">
        <v>0</v>
      </c>
      <c r="P14974">
        <v>0.37511680225396399</v>
      </c>
      <c r="Q14974">
        <v>0</v>
      </c>
    </row>
    <row r="14975" spans="1:17">
      <c r="A14975" t="s">
        <v>122</v>
      </c>
      <c r="B14975">
        <v>2045</v>
      </c>
      <c r="C14975" t="s">
        <v>149</v>
      </c>
      <c r="D14975" t="s">
        <v>1066</v>
      </c>
      <c r="E14975" t="s">
        <v>170</v>
      </c>
      <c r="F14975" t="s">
        <v>166</v>
      </c>
      <c r="G14975" t="s">
        <v>158</v>
      </c>
      <c r="H14975" t="s">
        <v>135</v>
      </c>
      <c r="I14975">
        <v>0</v>
      </c>
      <c r="P14975">
        <v>0.37511680225396399</v>
      </c>
      <c r="Q14975">
        <v>0</v>
      </c>
    </row>
    <row r="14976" spans="1:17">
      <c r="A14976" t="s">
        <v>122</v>
      </c>
      <c r="B14976">
        <v>2045</v>
      </c>
      <c r="C14976" t="s">
        <v>149</v>
      </c>
      <c r="D14976" t="s">
        <v>1066</v>
      </c>
      <c r="E14976" t="s">
        <v>170</v>
      </c>
      <c r="F14976" t="s">
        <v>166</v>
      </c>
      <c r="G14976" t="s">
        <v>158</v>
      </c>
      <c r="H14976" t="s">
        <v>136</v>
      </c>
      <c r="I14976">
        <v>0</v>
      </c>
      <c r="P14976">
        <v>0.37511680225396399</v>
      </c>
      <c r="Q14976">
        <v>0</v>
      </c>
    </row>
    <row r="14977" spans="1:17">
      <c r="A14977" t="s">
        <v>122</v>
      </c>
      <c r="B14977">
        <v>2045</v>
      </c>
      <c r="C14977" t="s">
        <v>149</v>
      </c>
      <c r="D14977" t="s">
        <v>1066</v>
      </c>
      <c r="E14977" t="s">
        <v>170</v>
      </c>
      <c r="F14977" t="s">
        <v>160</v>
      </c>
      <c r="G14977" t="s">
        <v>158</v>
      </c>
      <c r="H14977" t="s">
        <v>132</v>
      </c>
      <c r="I14977">
        <v>0</v>
      </c>
      <c r="P14977">
        <v>0.37511680225396399</v>
      </c>
      <c r="Q14977">
        <v>0</v>
      </c>
    </row>
    <row r="14978" spans="1:17">
      <c r="A14978" t="s">
        <v>122</v>
      </c>
      <c r="B14978">
        <v>2045</v>
      </c>
      <c r="C14978" t="s">
        <v>149</v>
      </c>
      <c r="D14978" t="s">
        <v>1066</v>
      </c>
      <c r="E14978" t="s">
        <v>170</v>
      </c>
      <c r="F14978" t="s">
        <v>160</v>
      </c>
      <c r="G14978" t="s">
        <v>158</v>
      </c>
      <c r="H14978" t="s">
        <v>135</v>
      </c>
      <c r="I14978">
        <v>0</v>
      </c>
      <c r="P14978">
        <v>0.37511680225396399</v>
      </c>
      <c r="Q14978">
        <v>0</v>
      </c>
    </row>
    <row r="14979" spans="1:17">
      <c r="A14979" t="s">
        <v>122</v>
      </c>
      <c r="B14979">
        <v>2045</v>
      </c>
      <c r="C14979" t="s">
        <v>149</v>
      </c>
      <c r="D14979" t="s">
        <v>1066</v>
      </c>
      <c r="E14979" t="s">
        <v>170</v>
      </c>
      <c r="F14979" t="s">
        <v>160</v>
      </c>
      <c r="G14979" t="s">
        <v>158</v>
      </c>
      <c r="H14979" t="s">
        <v>136</v>
      </c>
      <c r="I14979">
        <v>0</v>
      </c>
      <c r="P14979">
        <v>0.37511680225396399</v>
      </c>
      <c r="Q14979">
        <v>0</v>
      </c>
    </row>
    <row r="14980" spans="1:17">
      <c r="A14980" t="s">
        <v>122</v>
      </c>
      <c r="B14980">
        <v>2045</v>
      </c>
      <c r="C14980" t="s">
        <v>150</v>
      </c>
      <c r="D14980" t="s">
        <v>1066</v>
      </c>
      <c r="E14980" t="s">
        <v>170</v>
      </c>
      <c r="F14980" t="s">
        <v>164</v>
      </c>
      <c r="G14980" t="s">
        <v>158</v>
      </c>
      <c r="H14980" t="s">
        <v>132</v>
      </c>
      <c r="I14980">
        <v>0</v>
      </c>
      <c r="P14980">
        <v>0.37511680225396399</v>
      </c>
      <c r="Q14980">
        <v>0</v>
      </c>
    </row>
    <row r="14981" spans="1:17">
      <c r="A14981" t="s">
        <v>122</v>
      </c>
      <c r="B14981">
        <v>2045</v>
      </c>
      <c r="C14981" t="s">
        <v>150</v>
      </c>
      <c r="D14981" t="s">
        <v>1066</v>
      </c>
      <c r="E14981" t="s">
        <v>170</v>
      </c>
      <c r="F14981" t="s">
        <v>164</v>
      </c>
      <c r="G14981" t="s">
        <v>158</v>
      </c>
      <c r="H14981" t="s">
        <v>135</v>
      </c>
      <c r="I14981">
        <v>0</v>
      </c>
      <c r="P14981">
        <v>0.37511680225396399</v>
      </c>
      <c r="Q14981">
        <v>0</v>
      </c>
    </row>
    <row r="14982" spans="1:17">
      <c r="A14982" t="s">
        <v>122</v>
      </c>
      <c r="B14982">
        <v>2045</v>
      </c>
      <c r="C14982" t="s">
        <v>150</v>
      </c>
      <c r="D14982" t="s">
        <v>1066</v>
      </c>
      <c r="E14982" t="s">
        <v>170</v>
      </c>
      <c r="F14982" t="s">
        <v>164</v>
      </c>
      <c r="G14982" t="s">
        <v>158</v>
      </c>
      <c r="H14982" t="s">
        <v>136</v>
      </c>
      <c r="I14982">
        <v>0</v>
      </c>
      <c r="P14982">
        <v>0.37511680225396399</v>
      </c>
      <c r="Q14982">
        <v>0</v>
      </c>
    </row>
    <row r="14983" spans="1:17">
      <c r="A14983" t="s">
        <v>122</v>
      </c>
      <c r="B14983">
        <v>2045</v>
      </c>
      <c r="C14983" t="s">
        <v>150</v>
      </c>
      <c r="D14983" t="s">
        <v>1066</v>
      </c>
      <c r="E14983" t="s">
        <v>170</v>
      </c>
      <c r="F14983" t="s">
        <v>159</v>
      </c>
      <c r="G14983" t="s">
        <v>158</v>
      </c>
      <c r="H14983" t="s">
        <v>132</v>
      </c>
      <c r="I14983">
        <v>2422180073.5024099</v>
      </c>
      <c r="P14983">
        <v>0.37511680225396399</v>
      </c>
      <c r="Q14983">
        <v>908600443.65549302</v>
      </c>
    </row>
    <row r="14984" spans="1:17">
      <c r="A14984" t="s">
        <v>122</v>
      </c>
      <c r="B14984">
        <v>2045</v>
      </c>
      <c r="C14984" t="s">
        <v>150</v>
      </c>
      <c r="D14984" t="s">
        <v>1066</v>
      </c>
      <c r="E14984" t="s">
        <v>170</v>
      </c>
      <c r="F14984" t="s">
        <v>159</v>
      </c>
      <c r="G14984" t="s">
        <v>158</v>
      </c>
      <c r="H14984" t="s">
        <v>135</v>
      </c>
      <c r="I14984">
        <v>758346581.87599397</v>
      </c>
      <c r="P14984">
        <v>0.37511680225396399</v>
      </c>
      <c r="Q14984">
        <v>284468544.79354697</v>
      </c>
    </row>
    <row r="14985" spans="1:17">
      <c r="A14985" t="s">
        <v>122</v>
      </c>
      <c r="B14985">
        <v>2045</v>
      </c>
      <c r="C14985" t="s">
        <v>150</v>
      </c>
      <c r="D14985" t="s">
        <v>1066</v>
      </c>
      <c r="E14985" t="s">
        <v>170</v>
      </c>
      <c r="F14985" t="s">
        <v>159</v>
      </c>
      <c r="G14985" t="s">
        <v>158</v>
      </c>
      <c r="H14985" t="s">
        <v>136</v>
      </c>
      <c r="I14985">
        <v>0</v>
      </c>
      <c r="P14985">
        <v>0.37511680225396399</v>
      </c>
      <c r="Q14985">
        <v>0</v>
      </c>
    </row>
    <row r="14986" spans="1:17">
      <c r="A14986" t="s">
        <v>122</v>
      </c>
      <c r="B14986">
        <v>2045</v>
      </c>
      <c r="C14986" t="s">
        <v>150</v>
      </c>
      <c r="D14986" t="s">
        <v>1066</v>
      </c>
      <c r="E14986" t="s">
        <v>170</v>
      </c>
      <c r="F14986" t="s">
        <v>126</v>
      </c>
      <c r="G14986" t="s">
        <v>158</v>
      </c>
      <c r="H14986" t="s">
        <v>132</v>
      </c>
      <c r="I14986">
        <v>0</v>
      </c>
      <c r="P14986">
        <v>0.37511680225396399</v>
      </c>
      <c r="Q14986">
        <v>0</v>
      </c>
    </row>
    <row r="14987" spans="1:17">
      <c r="A14987" t="s">
        <v>122</v>
      </c>
      <c r="B14987">
        <v>2045</v>
      </c>
      <c r="C14987" t="s">
        <v>150</v>
      </c>
      <c r="D14987" t="s">
        <v>1066</v>
      </c>
      <c r="E14987" t="s">
        <v>170</v>
      </c>
      <c r="F14987" t="s">
        <v>126</v>
      </c>
      <c r="G14987" t="s">
        <v>158</v>
      </c>
      <c r="H14987" t="s">
        <v>135</v>
      </c>
      <c r="I14987">
        <v>0</v>
      </c>
      <c r="P14987">
        <v>0.37511680225396399</v>
      </c>
      <c r="Q14987">
        <v>0</v>
      </c>
    </row>
    <row r="14988" spans="1:17">
      <c r="A14988" t="s">
        <v>122</v>
      </c>
      <c r="B14988">
        <v>2045</v>
      </c>
      <c r="C14988" t="s">
        <v>150</v>
      </c>
      <c r="D14988" t="s">
        <v>1066</v>
      </c>
      <c r="E14988" t="s">
        <v>170</v>
      </c>
      <c r="F14988" t="s">
        <v>126</v>
      </c>
      <c r="G14988" t="s">
        <v>158</v>
      </c>
      <c r="H14988" t="s">
        <v>136</v>
      </c>
      <c r="I14988">
        <v>0</v>
      </c>
      <c r="P14988">
        <v>0.37511680225396399</v>
      </c>
      <c r="Q14988">
        <v>0</v>
      </c>
    </row>
    <row r="14989" spans="1:17">
      <c r="A14989" t="s">
        <v>122</v>
      </c>
      <c r="B14989">
        <v>2045</v>
      </c>
      <c r="C14989" t="s">
        <v>150</v>
      </c>
      <c r="D14989" t="s">
        <v>1066</v>
      </c>
      <c r="E14989" t="s">
        <v>170</v>
      </c>
      <c r="F14989" t="s">
        <v>165</v>
      </c>
      <c r="G14989" t="s">
        <v>158</v>
      </c>
      <c r="H14989" t="s">
        <v>132</v>
      </c>
      <c r="I14989">
        <v>0</v>
      </c>
      <c r="P14989">
        <v>0.37511680225396399</v>
      </c>
      <c r="Q14989">
        <v>0</v>
      </c>
    </row>
    <row r="14990" spans="1:17">
      <c r="A14990" t="s">
        <v>122</v>
      </c>
      <c r="B14990">
        <v>2045</v>
      </c>
      <c r="C14990" t="s">
        <v>150</v>
      </c>
      <c r="D14990" t="s">
        <v>1066</v>
      </c>
      <c r="E14990" t="s">
        <v>170</v>
      </c>
      <c r="F14990" t="s">
        <v>165</v>
      </c>
      <c r="G14990" t="s">
        <v>158</v>
      </c>
      <c r="H14990" t="s">
        <v>135</v>
      </c>
      <c r="I14990">
        <v>0</v>
      </c>
      <c r="P14990">
        <v>0.37511680225396399</v>
      </c>
      <c r="Q14990">
        <v>0</v>
      </c>
    </row>
    <row r="14991" spans="1:17">
      <c r="A14991" t="s">
        <v>122</v>
      </c>
      <c r="B14991">
        <v>2045</v>
      </c>
      <c r="C14991" t="s">
        <v>150</v>
      </c>
      <c r="D14991" t="s">
        <v>1066</v>
      </c>
      <c r="E14991" t="s">
        <v>170</v>
      </c>
      <c r="F14991" t="s">
        <v>165</v>
      </c>
      <c r="G14991" t="s">
        <v>158</v>
      </c>
      <c r="H14991" t="s">
        <v>136</v>
      </c>
      <c r="I14991">
        <v>0</v>
      </c>
      <c r="P14991">
        <v>0.37511680225396399</v>
      </c>
      <c r="Q14991">
        <v>0</v>
      </c>
    </row>
    <row r="14992" spans="1:17">
      <c r="A14992" t="s">
        <v>122</v>
      </c>
      <c r="B14992">
        <v>2045</v>
      </c>
      <c r="C14992" t="s">
        <v>150</v>
      </c>
      <c r="D14992" t="s">
        <v>1066</v>
      </c>
      <c r="E14992" t="s">
        <v>170</v>
      </c>
      <c r="F14992" t="s">
        <v>166</v>
      </c>
      <c r="G14992" t="s">
        <v>158</v>
      </c>
      <c r="H14992" t="s">
        <v>132</v>
      </c>
      <c r="I14992">
        <v>0</v>
      </c>
      <c r="P14992">
        <v>0.37511680225396399</v>
      </c>
      <c r="Q14992">
        <v>0</v>
      </c>
    </row>
    <row r="14993" spans="1:17">
      <c r="A14993" t="s">
        <v>122</v>
      </c>
      <c r="B14993">
        <v>2045</v>
      </c>
      <c r="C14993" t="s">
        <v>150</v>
      </c>
      <c r="D14993" t="s">
        <v>1066</v>
      </c>
      <c r="E14993" t="s">
        <v>170</v>
      </c>
      <c r="F14993" t="s">
        <v>166</v>
      </c>
      <c r="G14993" t="s">
        <v>158</v>
      </c>
      <c r="H14993" t="s">
        <v>135</v>
      </c>
      <c r="I14993">
        <v>0</v>
      </c>
      <c r="P14993">
        <v>0.37511680225396399</v>
      </c>
      <c r="Q14993">
        <v>0</v>
      </c>
    </row>
    <row r="14994" spans="1:17">
      <c r="A14994" t="s">
        <v>122</v>
      </c>
      <c r="B14994">
        <v>2045</v>
      </c>
      <c r="C14994" t="s">
        <v>150</v>
      </c>
      <c r="D14994" t="s">
        <v>1066</v>
      </c>
      <c r="E14994" t="s">
        <v>170</v>
      </c>
      <c r="F14994" t="s">
        <v>166</v>
      </c>
      <c r="G14994" t="s">
        <v>158</v>
      </c>
      <c r="H14994" t="s">
        <v>136</v>
      </c>
      <c r="I14994">
        <v>0</v>
      </c>
      <c r="P14994">
        <v>0.37511680225396399</v>
      </c>
      <c r="Q14994">
        <v>0</v>
      </c>
    </row>
    <row r="14995" spans="1:17">
      <c r="A14995" t="s">
        <v>122</v>
      </c>
      <c r="B14995">
        <v>2045</v>
      </c>
      <c r="C14995" t="s">
        <v>150</v>
      </c>
      <c r="D14995" t="s">
        <v>1066</v>
      </c>
      <c r="E14995" t="s">
        <v>170</v>
      </c>
      <c r="F14995" t="s">
        <v>160</v>
      </c>
      <c r="G14995" t="s">
        <v>158</v>
      </c>
      <c r="H14995" t="s">
        <v>132</v>
      </c>
      <c r="I14995">
        <v>0</v>
      </c>
      <c r="P14995">
        <v>0.37511680225396399</v>
      </c>
      <c r="Q14995">
        <v>0</v>
      </c>
    </row>
    <row r="14996" spans="1:17">
      <c r="A14996" t="s">
        <v>122</v>
      </c>
      <c r="B14996">
        <v>2045</v>
      </c>
      <c r="C14996" t="s">
        <v>150</v>
      </c>
      <c r="D14996" t="s">
        <v>1066</v>
      </c>
      <c r="E14996" t="s">
        <v>170</v>
      </c>
      <c r="F14996" t="s">
        <v>160</v>
      </c>
      <c r="G14996" t="s">
        <v>158</v>
      </c>
      <c r="H14996" t="s">
        <v>135</v>
      </c>
      <c r="I14996">
        <v>0</v>
      </c>
      <c r="P14996">
        <v>0.37511680225396399</v>
      </c>
      <c r="Q14996">
        <v>0</v>
      </c>
    </row>
    <row r="14997" spans="1:17">
      <c r="A14997" t="s">
        <v>122</v>
      </c>
      <c r="B14997">
        <v>2045</v>
      </c>
      <c r="C14997" t="s">
        <v>150</v>
      </c>
      <c r="D14997" t="s">
        <v>1066</v>
      </c>
      <c r="E14997" t="s">
        <v>170</v>
      </c>
      <c r="F14997" t="s">
        <v>160</v>
      </c>
      <c r="G14997" t="s">
        <v>158</v>
      </c>
      <c r="H14997" t="s">
        <v>136</v>
      </c>
      <c r="I14997">
        <v>0</v>
      </c>
      <c r="P14997">
        <v>0.37511680225396399</v>
      </c>
      <c r="Q14997">
        <v>0</v>
      </c>
    </row>
    <row r="14998" spans="1:17">
      <c r="A14998" t="s">
        <v>122</v>
      </c>
      <c r="B14998">
        <v>2045</v>
      </c>
      <c r="C14998" t="s">
        <v>151</v>
      </c>
      <c r="D14998" t="s">
        <v>1066</v>
      </c>
      <c r="E14998" t="s">
        <v>170</v>
      </c>
      <c r="F14998" t="s">
        <v>164</v>
      </c>
      <c r="G14998" t="s">
        <v>158</v>
      </c>
      <c r="H14998" t="s">
        <v>132</v>
      </c>
      <c r="I14998">
        <v>0</v>
      </c>
      <c r="P14998">
        <v>0.37511680225396399</v>
      </c>
      <c r="Q14998">
        <v>0</v>
      </c>
    </row>
    <row r="14999" spans="1:17">
      <c r="A14999" t="s">
        <v>122</v>
      </c>
      <c r="B14999">
        <v>2045</v>
      </c>
      <c r="C14999" t="s">
        <v>151</v>
      </c>
      <c r="D14999" t="s">
        <v>1066</v>
      </c>
      <c r="E14999" t="s">
        <v>170</v>
      </c>
      <c r="F14999" t="s">
        <v>164</v>
      </c>
      <c r="G14999" t="s">
        <v>158</v>
      </c>
      <c r="H14999" t="s">
        <v>135</v>
      </c>
      <c r="I14999">
        <v>0</v>
      </c>
      <c r="P14999">
        <v>0.37511680225396399</v>
      </c>
      <c r="Q14999">
        <v>0</v>
      </c>
    </row>
    <row r="15000" spans="1:17">
      <c r="A15000" t="s">
        <v>122</v>
      </c>
      <c r="B15000">
        <v>2045</v>
      </c>
      <c r="C15000" t="s">
        <v>151</v>
      </c>
      <c r="D15000" t="s">
        <v>1066</v>
      </c>
      <c r="E15000" t="s">
        <v>170</v>
      </c>
      <c r="F15000" t="s">
        <v>164</v>
      </c>
      <c r="G15000" t="s">
        <v>158</v>
      </c>
      <c r="H15000" t="s">
        <v>136</v>
      </c>
      <c r="I15000">
        <v>0</v>
      </c>
      <c r="P15000">
        <v>0.37511680225396399</v>
      </c>
      <c r="Q15000">
        <v>0</v>
      </c>
    </row>
    <row r="15001" spans="1:17">
      <c r="A15001" t="s">
        <v>122</v>
      </c>
      <c r="B15001">
        <v>2045</v>
      </c>
      <c r="C15001" t="s">
        <v>151</v>
      </c>
      <c r="D15001" t="s">
        <v>1066</v>
      </c>
      <c r="E15001" t="s">
        <v>170</v>
      </c>
      <c r="F15001" t="s">
        <v>159</v>
      </c>
      <c r="G15001" t="s">
        <v>158</v>
      </c>
      <c r="H15001" t="s">
        <v>132</v>
      </c>
      <c r="I15001">
        <v>0</v>
      </c>
      <c r="P15001">
        <v>0.37511680225396399</v>
      </c>
      <c r="Q15001">
        <v>0</v>
      </c>
    </row>
    <row r="15002" spans="1:17">
      <c r="A15002" t="s">
        <v>122</v>
      </c>
      <c r="B15002">
        <v>2045</v>
      </c>
      <c r="C15002" t="s">
        <v>151</v>
      </c>
      <c r="D15002" t="s">
        <v>1066</v>
      </c>
      <c r="E15002" t="s">
        <v>170</v>
      </c>
      <c r="F15002" t="s">
        <v>159</v>
      </c>
      <c r="G15002" t="s">
        <v>158</v>
      </c>
      <c r="H15002" t="s">
        <v>135</v>
      </c>
      <c r="I15002">
        <v>0</v>
      </c>
      <c r="P15002">
        <v>0.37511680225396399</v>
      </c>
      <c r="Q15002">
        <v>0</v>
      </c>
    </row>
    <row r="15003" spans="1:17">
      <c r="A15003" t="s">
        <v>122</v>
      </c>
      <c r="B15003">
        <v>2045</v>
      </c>
      <c r="C15003" t="s">
        <v>151</v>
      </c>
      <c r="D15003" t="s">
        <v>1066</v>
      </c>
      <c r="E15003" t="s">
        <v>170</v>
      </c>
      <c r="F15003" t="s">
        <v>159</v>
      </c>
      <c r="G15003" t="s">
        <v>158</v>
      </c>
      <c r="H15003" t="s">
        <v>136</v>
      </c>
      <c r="I15003">
        <v>0</v>
      </c>
      <c r="P15003">
        <v>0.37511680225396399</v>
      </c>
      <c r="Q15003">
        <v>0</v>
      </c>
    </row>
    <row r="15004" spans="1:17">
      <c r="A15004" t="s">
        <v>122</v>
      </c>
      <c r="B15004">
        <v>2045</v>
      </c>
      <c r="C15004" t="s">
        <v>151</v>
      </c>
      <c r="D15004" t="s">
        <v>1066</v>
      </c>
      <c r="E15004" t="s">
        <v>170</v>
      </c>
      <c r="F15004" t="s">
        <v>126</v>
      </c>
      <c r="G15004" t="s">
        <v>158</v>
      </c>
      <c r="H15004" t="s">
        <v>132</v>
      </c>
      <c r="I15004">
        <v>0</v>
      </c>
      <c r="P15004">
        <v>0.37511680225396399</v>
      </c>
      <c r="Q15004">
        <v>0</v>
      </c>
    </row>
    <row r="15005" spans="1:17">
      <c r="A15005" t="s">
        <v>122</v>
      </c>
      <c r="B15005">
        <v>2045</v>
      </c>
      <c r="C15005" t="s">
        <v>151</v>
      </c>
      <c r="D15005" t="s">
        <v>1066</v>
      </c>
      <c r="E15005" t="s">
        <v>170</v>
      </c>
      <c r="F15005" t="s">
        <v>126</v>
      </c>
      <c r="G15005" t="s">
        <v>158</v>
      </c>
      <c r="H15005" t="s">
        <v>135</v>
      </c>
      <c r="I15005">
        <v>0</v>
      </c>
      <c r="P15005">
        <v>0.37511680225396399</v>
      </c>
      <c r="Q15005">
        <v>0</v>
      </c>
    </row>
    <row r="15006" spans="1:17">
      <c r="A15006" t="s">
        <v>122</v>
      </c>
      <c r="B15006">
        <v>2045</v>
      </c>
      <c r="C15006" t="s">
        <v>151</v>
      </c>
      <c r="D15006" t="s">
        <v>1066</v>
      </c>
      <c r="E15006" t="s">
        <v>170</v>
      </c>
      <c r="F15006" t="s">
        <v>126</v>
      </c>
      <c r="G15006" t="s">
        <v>158</v>
      </c>
      <c r="H15006" t="s">
        <v>136</v>
      </c>
      <c r="I15006">
        <v>0</v>
      </c>
      <c r="P15006">
        <v>0.37511680225396399</v>
      </c>
      <c r="Q15006">
        <v>0</v>
      </c>
    </row>
    <row r="15007" spans="1:17">
      <c r="A15007" t="s">
        <v>122</v>
      </c>
      <c r="B15007">
        <v>2045</v>
      </c>
      <c r="C15007" t="s">
        <v>151</v>
      </c>
      <c r="D15007" t="s">
        <v>1066</v>
      </c>
      <c r="E15007" t="s">
        <v>170</v>
      </c>
      <c r="F15007" t="s">
        <v>165</v>
      </c>
      <c r="G15007" t="s">
        <v>158</v>
      </c>
      <c r="H15007" t="s">
        <v>132</v>
      </c>
      <c r="I15007">
        <v>0</v>
      </c>
      <c r="P15007">
        <v>0.37511680225396399</v>
      </c>
      <c r="Q15007">
        <v>0</v>
      </c>
    </row>
    <row r="15008" spans="1:17">
      <c r="A15008" t="s">
        <v>122</v>
      </c>
      <c r="B15008">
        <v>2045</v>
      </c>
      <c r="C15008" t="s">
        <v>151</v>
      </c>
      <c r="D15008" t="s">
        <v>1066</v>
      </c>
      <c r="E15008" t="s">
        <v>170</v>
      </c>
      <c r="F15008" t="s">
        <v>165</v>
      </c>
      <c r="G15008" t="s">
        <v>158</v>
      </c>
      <c r="H15008" t="s">
        <v>135</v>
      </c>
      <c r="I15008">
        <v>0</v>
      </c>
      <c r="P15008">
        <v>0.37511680225396399</v>
      </c>
      <c r="Q15008">
        <v>0</v>
      </c>
    </row>
    <row r="15009" spans="1:17">
      <c r="A15009" t="s">
        <v>122</v>
      </c>
      <c r="B15009">
        <v>2045</v>
      </c>
      <c r="C15009" t="s">
        <v>151</v>
      </c>
      <c r="D15009" t="s">
        <v>1066</v>
      </c>
      <c r="E15009" t="s">
        <v>170</v>
      </c>
      <c r="F15009" t="s">
        <v>165</v>
      </c>
      <c r="G15009" t="s">
        <v>158</v>
      </c>
      <c r="H15009" t="s">
        <v>136</v>
      </c>
      <c r="I15009">
        <v>0</v>
      </c>
      <c r="P15009">
        <v>0.37511680225396399</v>
      </c>
      <c r="Q15009">
        <v>0</v>
      </c>
    </row>
    <row r="15010" spans="1:17">
      <c r="A15010" t="s">
        <v>122</v>
      </c>
      <c r="B15010">
        <v>2045</v>
      </c>
      <c r="C15010" t="s">
        <v>151</v>
      </c>
      <c r="D15010" t="s">
        <v>1066</v>
      </c>
      <c r="E15010" t="s">
        <v>170</v>
      </c>
      <c r="F15010" t="s">
        <v>166</v>
      </c>
      <c r="G15010" t="s">
        <v>158</v>
      </c>
      <c r="H15010" t="s">
        <v>132</v>
      </c>
      <c r="I15010">
        <v>0</v>
      </c>
      <c r="P15010">
        <v>0.37511680225396399</v>
      </c>
      <c r="Q15010">
        <v>0</v>
      </c>
    </row>
    <row r="15011" spans="1:17">
      <c r="A15011" t="s">
        <v>122</v>
      </c>
      <c r="B15011">
        <v>2045</v>
      </c>
      <c r="C15011" t="s">
        <v>151</v>
      </c>
      <c r="D15011" t="s">
        <v>1066</v>
      </c>
      <c r="E15011" t="s">
        <v>170</v>
      </c>
      <c r="F15011" t="s">
        <v>166</v>
      </c>
      <c r="G15011" t="s">
        <v>158</v>
      </c>
      <c r="H15011" t="s">
        <v>135</v>
      </c>
      <c r="I15011">
        <v>0</v>
      </c>
      <c r="P15011">
        <v>0.37511680225396399</v>
      </c>
      <c r="Q15011">
        <v>0</v>
      </c>
    </row>
    <row r="15012" spans="1:17">
      <c r="A15012" t="s">
        <v>122</v>
      </c>
      <c r="B15012">
        <v>2045</v>
      </c>
      <c r="C15012" t="s">
        <v>151</v>
      </c>
      <c r="D15012" t="s">
        <v>1066</v>
      </c>
      <c r="E15012" t="s">
        <v>170</v>
      </c>
      <c r="F15012" t="s">
        <v>166</v>
      </c>
      <c r="G15012" t="s">
        <v>158</v>
      </c>
      <c r="H15012" t="s">
        <v>136</v>
      </c>
      <c r="I15012">
        <v>0</v>
      </c>
      <c r="P15012">
        <v>0.37511680225396399</v>
      </c>
      <c r="Q15012">
        <v>0</v>
      </c>
    </row>
    <row r="15013" spans="1:17">
      <c r="A15013" t="s">
        <v>122</v>
      </c>
      <c r="B15013">
        <v>2045</v>
      </c>
      <c r="C15013" t="s">
        <v>151</v>
      </c>
      <c r="D15013" t="s">
        <v>1066</v>
      </c>
      <c r="E15013" t="s">
        <v>170</v>
      </c>
      <c r="F15013" t="s">
        <v>160</v>
      </c>
      <c r="G15013" t="s">
        <v>158</v>
      </c>
      <c r="H15013" t="s">
        <v>132</v>
      </c>
      <c r="I15013">
        <v>0</v>
      </c>
      <c r="P15013">
        <v>0.37511680225396399</v>
      </c>
      <c r="Q15013">
        <v>0</v>
      </c>
    </row>
    <row r="15014" spans="1:17">
      <c r="A15014" t="s">
        <v>122</v>
      </c>
      <c r="B15014">
        <v>2045</v>
      </c>
      <c r="C15014" t="s">
        <v>151</v>
      </c>
      <c r="D15014" t="s">
        <v>1066</v>
      </c>
      <c r="E15014" t="s">
        <v>170</v>
      </c>
      <c r="F15014" t="s">
        <v>160</v>
      </c>
      <c r="G15014" t="s">
        <v>158</v>
      </c>
      <c r="H15014" t="s">
        <v>135</v>
      </c>
      <c r="I15014">
        <v>0</v>
      </c>
      <c r="P15014">
        <v>0.37511680225396399</v>
      </c>
      <c r="Q15014">
        <v>0</v>
      </c>
    </row>
    <row r="15015" spans="1:17">
      <c r="A15015" t="s">
        <v>122</v>
      </c>
      <c r="B15015">
        <v>2045</v>
      </c>
      <c r="C15015" t="s">
        <v>151</v>
      </c>
      <c r="D15015" t="s">
        <v>1066</v>
      </c>
      <c r="E15015" t="s">
        <v>170</v>
      </c>
      <c r="F15015" t="s">
        <v>160</v>
      </c>
      <c r="G15015" t="s">
        <v>158</v>
      </c>
      <c r="H15015" t="s">
        <v>136</v>
      </c>
      <c r="I15015">
        <v>0</v>
      </c>
      <c r="P15015">
        <v>0.37511680225396399</v>
      </c>
      <c r="Q15015">
        <v>0</v>
      </c>
    </row>
    <row r="15016" spans="1:17">
      <c r="A15016" t="s">
        <v>122</v>
      </c>
      <c r="B15016">
        <v>2045</v>
      </c>
      <c r="C15016" t="s">
        <v>152</v>
      </c>
      <c r="D15016" t="s">
        <v>1066</v>
      </c>
      <c r="E15016" t="s">
        <v>170</v>
      </c>
      <c r="F15016" t="s">
        <v>164</v>
      </c>
      <c r="G15016" t="s">
        <v>158</v>
      </c>
      <c r="H15016" t="s">
        <v>132</v>
      </c>
      <c r="I15016">
        <v>0</v>
      </c>
      <c r="P15016">
        <v>0.37511680225396399</v>
      </c>
      <c r="Q15016">
        <v>0</v>
      </c>
    </row>
    <row r="15017" spans="1:17">
      <c r="A15017" t="s">
        <v>122</v>
      </c>
      <c r="B15017">
        <v>2045</v>
      </c>
      <c r="C15017" t="s">
        <v>152</v>
      </c>
      <c r="D15017" t="s">
        <v>1066</v>
      </c>
      <c r="E15017" t="s">
        <v>170</v>
      </c>
      <c r="F15017" t="s">
        <v>164</v>
      </c>
      <c r="G15017" t="s">
        <v>158</v>
      </c>
      <c r="H15017" t="s">
        <v>135</v>
      </c>
      <c r="I15017">
        <v>0</v>
      </c>
      <c r="P15017">
        <v>0.37511680225396399</v>
      </c>
      <c r="Q15017">
        <v>0</v>
      </c>
    </row>
    <row r="15018" spans="1:17">
      <c r="A15018" t="s">
        <v>122</v>
      </c>
      <c r="B15018">
        <v>2045</v>
      </c>
      <c r="C15018" t="s">
        <v>152</v>
      </c>
      <c r="D15018" t="s">
        <v>1066</v>
      </c>
      <c r="E15018" t="s">
        <v>170</v>
      </c>
      <c r="F15018" t="s">
        <v>164</v>
      </c>
      <c r="G15018" t="s">
        <v>158</v>
      </c>
      <c r="H15018" t="s">
        <v>136</v>
      </c>
      <c r="I15018">
        <v>0</v>
      </c>
      <c r="P15018">
        <v>0.37511680225396399</v>
      </c>
      <c r="Q15018">
        <v>0</v>
      </c>
    </row>
    <row r="15019" spans="1:17">
      <c r="A15019" t="s">
        <v>122</v>
      </c>
      <c r="B15019">
        <v>2045</v>
      </c>
      <c r="C15019" t="s">
        <v>152</v>
      </c>
      <c r="D15019" t="s">
        <v>1066</v>
      </c>
      <c r="E15019" t="s">
        <v>170</v>
      </c>
      <c r="F15019" t="s">
        <v>159</v>
      </c>
      <c r="G15019" t="s">
        <v>158</v>
      </c>
      <c r="H15019" t="s">
        <v>132</v>
      </c>
      <c r="I15019">
        <v>0</v>
      </c>
      <c r="P15019">
        <v>0.37511680225396399</v>
      </c>
      <c r="Q15019">
        <v>0</v>
      </c>
    </row>
    <row r="15020" spans="1:17">
      <c r="A15020" t="s">
        <v>122</v>
      </c>
      <c r="B15020">
        <v>2045</v>
      </c>
      <c r="C15020" t="s">
        <v>152</v>
      </c>
      <c r="D15020" t="s">
        <v>1066</v>
      </c>
      <c r="E15020" t="s">
        <v>170</v>
      </c>
      <c r="F15020" t="s">
        <v>159</v>
      </c>
      <c r="G15020" t="s">
        <v>158</v>
      </c>
      <c r="H15020" t="s">
        <v>135</v>
      </c>
      <c r="I15020">
        <v>0</v>
      </c>
      <c r="P15020">
        <v>0.37511680225396399</v>
      </c>
      <c r="Q15020">
        <v>0</v>
      </c>
    </row>
    <row r="15021" spans="1:17">
      <c r="A15021" t="s">
        <v>122</v>
      </c>
      <c r="B15021">
        <v>2045</v>
      </c>
      <c r="C15021" t="s">
        <v>152</v>
      </c>
      <c r="D15021" t="s">
        <v>1066</v>
      </c>
      <c r="E15021" t="s">
        <v>170</v>
      </c>
      <c r="F15021" t="s">
        <v>159</v>
      </c>
      <c r="G15021" t="s">
        <v>158</v>
      </c>
      <c r="H15021" t="s">
        <v>136</v>
      </c>
      <c r="I15021">
        <v>0</v>
      </c>
      <c r="P15021">
        <v>0.37511680225396399</v>
      </c>
      <c r="Q15021">
        <v>0</v>
      </c>
    </row>
    <row r="15022" spans="1:17">
      <c r="A15022" t="s">
        <v>122</v>
      </c>
      <c r="B15022">
        <v>2045</v>
      </c>
      <c r="C15022" t="s">
        <v>152</v>
      </c>
      <c r="D15022" t="s">
        <v>1066</v>
      </c>
      <c r="E15022" t="s">
        <v>170</v>
      </c>
      <c r="F15022" t="s">
        <v>126</v>
      </c>
      <c r="G15022" t="s">
        <v>158</v>
      </c>
      <c r="H15022" t="s">
        <v>132</v>
      </c>
      <c r="I15022">
        <v>0</v>
      </c>
      <c r="P15022">
        <v>0.37511680225396399</v>
      </c>
      <c r="Q15022">
        <v>0</v>
      </c>
    </row>
    <row r="15023" spans="1:17">
      <c r="A15023" t="s">
        <v>122</v>
      </c>
      <c r="B15023">
        <v>2045</v>
      </c>
      <c r="C15023" t="s">
        <v>152</v>
      </c>
      <c r="D15023" t="s">
        <v>1066</v>
      </c>
      <c r="E15023" t="s">
        <v>170</v>
      </c>
      <c r="F15023" t="s">
        <v>126</v>
      </c>
      <c r="G15023" t="s">
        <v>158</v>
      </c>
      <c r="H15023" t="s">
        <v>135</v>
      </c>
      <c r="I15023">
        <v>0</v>
      </c>
      <c r="P15023">
        <v>0.37511680225396399</v>
      </c>
      <c r="Q15023">
        <v>0</v>
      </c>
    </row>
    <row r="15024" spans="1:17">
      <c r="A15024" t="s">
        <v>122</v>
      </c>
      <c r="B15024">
        <v>2045</v>
      </c>
      <c r="C15024" t="s">
        <v>152</v>
      </c>
      <c r="D15024" t="s">
        <v>1066</v>
      </c>
      <c r="E15024" t="s">
        <v>170</v>
      </c>
      <c r="F15024" t="s">
        <v>126</v>
      </c>
      <c r="G15024" t="s">
        <v>158</v>
      </c>
      <c r="H15024" t="s">
        <v>136</v>
      </c>
      <c r="I15024">
        <v>0</v>
      </c>
      <c r="P15024">
        <v>0.37511680225396399</v>
      </c>
      <c r="Q15024">
        <v>0</v>
      </c>
    </row>
    <row r="15025" spans="1:17">
      <c r="A15025" t="s">
        <v>122</v>
      </c>
      <c r="B15025">
        <v>2045</v>
      </c>
      <c r="C15025" t="s">
        <v>152</v>
      </c>
      <c r="D15025" t="s">
        <v>1066</v>
      </c>
      <c r="E15025" t="s">
        <v>170</v>
      </c>
      <c r="F15025" t="s">
        <v>165</v>
      </c>
      <c r="G15025" t="s">
        <v>158</v>
      </c>
      <c r="H15025" t="s">
        <v>132</v>
      </c>
      <c r="I15025">
        <v>0</v>
      </c>
      <c r="P15025">
        <v>0.37511680225396399</v>
      </c>
      <c r="Q15025">
        <v>0</v>
      </c>
    </row>
    <row r="15026" spans="1:17">
      <c r="A15026" t="s">
        <v>122</v>
      </c>
      <c r="B15026">
        <v>2045</v>
      </c>
      <c r="C15026" t="s">
        <v>152</v>
      </c>
      <c r="D15026" t="s">
        <v>1066</v>
      </c>
      <c r="E15026" t="s">
        <v>170</v>
      </c>
      <c r="F15026" t="s">
        <v>165</v>
      </c>
      <c r="G15026" t="s">
        <v>158</v>
      </c>
      <c r="H15026" t="s">
        <v>135</v>
      </c>
      <c r="I15026">
        <v>0</v>
      </c>
      <c r="P15026">
        <v>0.37511680225396399</v>
      </c>
      <c r="Q15026">
        <v>0</v>
      </c>
    </row>
    <row r="15027" spans="1:17">
      <c r="A15027" t="s">
        <v>122</v>
      </c>
      <c r="B15027">
        <v>2045</v>
      </c>
      <c r="C15027" t="s">
        <v>152</v>
      </c>
      <c r="D15027" t="s">
        <v>1066</v>
      </c>
      <c r="E15027" t="s">
        <v>170</v>
      </c>
      <c r="F15027" t="s">
        <v>165</v>
      </c>
      <c r="G15027" t="s">
        <v>158</v>
      </c>
      <c r="H15027" t="s">
        <v>136</v>
      </c>
      <c r="I15027">
        <v>0</v>
      </c>
      <c r="P15027">
        <v>0.37511680225396399</v>
      </c>
      <c r="Q15027">
        <v>0</v>
      </c>
    </row>
    <row r="15028" spans="1:17">
      <c r="A15028" t="s">
        <v>122</v>
      </c>
      <c r="B15028">
        <v>2045</v>
      </c>
      <c r="C15028" t="s">
        <v>152</v>
      </c>
      <c r="D15028" t="s">
        <v>1066</v>
      </c>
      <c r="E15028" t="s">
        <v>170</v>
      </c>
      <c r="F15028" t="s">
        <v>166</v>
      </c>
      <c r="G15028" t="s">
        <v>158</v>
      </c>
      <c r="H15028" t="s">
        <v>132</v>
      </c>
      <c r="I15028">
        <v>0</v>
      </c>
      <c r="P15028">
        <v>0.37511680225396399</v>
      </c>
      <c r="Q15028">
        <v>0</v>
      </c>
    </row>
    <row r="15029" spans="1:17">
      <c r="A15029" t="s">
        <v>122</v>
      </c>
      <c r="B15029">
        <v>2045</v>
      </c>
      <c r="C15029" t="s">
        <v>152</v>
      </c>
      <c r="D15029" t="s">
        <v>1066</v>
      </c>
      <c r="E15029" t="s">
        <v>170</v>
      </c>
      <c r="F15029" t="s">
        <v>166</v>
      </c>
      <c r="G15029" t="s">
        <v>158</v>
      </c>
      <c r="H15029" t="s">
        <v>135</v>
      </c>
      <c r="I15029">
        <v>0</v>
      </c>
      <c r="P15029">
        <v>0.37511680225396399</v>
      </c>
      <c r="Q15029">
        <v>0</v>
      </c>
    </row>
    <row r="15030" spans="1:17">
      <c r="A15030" t="s">
        <v>122</v>
      </c>
      <c r="B15030">
        <v>2045</v>
      </c>
      <c r="C15030" t="s">
        <v>152</v>
      </c>
      <c r="D15030" t="s">
        <v>1066</v>
      </c>
      <c r="E15030" t="s">
        <v>170</v>
      </c>
      <c r="F15030" t="s">
        <v>166</v>
      </c>
      <c r="G15030" t="s">
        <v>158</v>
      </c>
      <c r="H15030" t="s">
        <v>136</v>
      </c>
      <c r="I15030">
        <v>0</v>
      </c>
      <c r="P15030">
        <v>0.37511680225396399</v>
      </c>
      <c r="Q15030">
        <v>0</v>
      </c>
    </row>
    <row r="15031" spans="1:17">
      <c r="A15031" t="s">
        <v>122</v>
      </c>
      <c r="B15031">
        <v>2045</v>
      </c>
      <c r="C15031" t="s">
        <v>152</v>
      </c>
      <c r="D15031" t="s">
        <v>1066</v>
      </c>
      <c r="E15031" t="s">
        <v>170</v>
      </c>
      <c r="F15031" t="s">
        <v>160</v>
      </c>
      <c r="G15031" t="s">
        <v>158</v>
      </c>
      <c r="H15031" t="s">
        <v>132</v>
      </c>
      <c r="I15031">
        <v>0</v>
      </c>
      <c r="P15031">
        <v>0.37511680225396399</v>
      </c>
      <c r="Q15031">
        <v>0</v>
      </c>
    </row>
    <row r="15032" spans="1:17">
      <c r="A15032" t="s">
        <v>122</v>
      </c>
      <c r="B15032">
        <v>2045</v>
      </c>
      <c r="C15032" t="s">
        <v>152</v>
      </c>
      <c r="D15032" t="s">
        <v>1066</v>
      </c>
      <c r="E15032" t="s">
        <v>170</v>
      </c>
      <c r="F15032" t="s">
        <v>160</v>
      </c>
      <c r="G15032" t="s">
        <v>158</v>
      </c>
      <c r="H15032" t="s">
        <v>135</v>
      </c>
      <c r="I15032">
        <v>0</v>
      </c>
      <c r="P15032">
        <v>0.37511680225396399</v>
      </c>
      <c r="Q15032">
        <v>0</v>
      </c>
    </row>
    <row r="15033" spans="1:17">
      <c r="A15033" t="s">
        <v>122</v>
      </c>
      <c r="B15033">
        <v>2045</v>
      </c>
      <c r="C15033" t="s">
        <v>152</v>
      </c>
      <c r="D15033" t="s">
        <v>1066</v>
      </c>
      <c r="E15033" t="s">
        <v>170</v>
      </c>
      <c r="F15033" t="s">
        <v>160</v>
      </c>
      <c r="G15033" t="s">
        <v>158</v>
      </c>
      <c r="H15033" t="s">
        <v>136</v>
      </c>
      <c r="I15033">
        <v>0</v>
      </c>
      <c r="P15033">
        <v>0.37511680225396399</v>
      </c>
      <c r="Q15033">
        <v>0</v>
      </c>
    </row>
    <row r="15034" spans="1:17">
      <c r="A15034" t="s">
        <v>122</v>
      </c>
      <c r="B15034">
        <v>2045</v>
      </c>
      <c r="C15034" t="s">
        <v>153</v>
      </c>
      <c r="D15034" t="s">
        <v>1066</v>
      </c>
      <c r="E15034" t="s">
        <v>170</v>
      </c>
      <c r="F15034" t="s">
        <v>164</v>
      </c>
      <c r="G15034" t="s">
        <v>158</v>
      </c>
      <c r="H15034" t="s">
        <v>132</v>
      </c>
      <c r="I15034">
        <v>0</v>
      </c>
      <c r="P15034">
        <v>0.37511680225396399</v>
      </c>
      <c r="Q15034">
        <v>0</v>
      </c>
    </row>
    <row r="15035" spans="1:17">
      <c r="A15035" t="s">
        <v>122</v>
      </c>
      <c r="B15035">
        <v>2045</v>
      </c>
      <c r="C15035" t="s">
        <v>153</v>
      </c>
      <c r="D15035" t="s">
        <v>1066</v>
      </c>
      <c r="E15035" t="s">
        <v>170</v>
      </c>
      <c r="F15035" t="s">
        <v>164</v>
      </c>
      <c r="G15035" t="s">
        <v>158</v>
      </c>
      <c r="H15035" t="s">
        <v>135</v>
      </c>
      <c r="I15035">
        <v>0</v>
      </c>
      <c r="P15035">
        <v>0.37511680225396399</v>
      </c>
      <c r="Q15035">
        <v>0</v>
      </c>
    </row>
    <row r="15036" spans="1:17">
      <c r="A15036" t="s">
        <v>122</v>
      </c>
      <c r="B15036">
        <v>2045</v>
      </c>
      <c r="C15036" t="s">
        <v>153</v>
      </c>
      <c r="D15036" t="s">
        <v>1066</v>
      </c>
      <c r="E15036" t="s">
        <v>170</v>
      </c>
      <c r="F15036" t="s">
        <v>164</v>
      </c>
      <c r="G15036" t="s">
        <v>158</v>
      </c>
      <c r="H15036" t="s">
        <v>136</v>
      </c>
      <c r="I15036">
        <v>0</v>
      </c>
      <c r="P15036">
        <v>0.37511680225396399</v>
      </c>
      <c r="Q15036">
        <v>0</v>
      </c>
    </row>
    <row r="15037" spans="1:17">
      <c r="A15037" t="s">
        <v>122</v>
      </c>
      <c r="B15037">
        <v>2045</v>
      </c>
      <c r="C15037" t="s">
        <v>153</v>
      </c>
      <c r="D15037" t="s">
        <v>1066</v>
      </c>
      <c r="E15037" t="s">
        <v>170</v>
      </c>
      <c r="F15037" t="s">
        <v>159</v>
      </c>
      <c r="G15037" t="s">
        <v>158</v>
      </c>
      <c r="H15037" t="s">
        <v>132</v>
      </c>
      <c r="I15037">
        <v>0</v>
      </c>
      <c r="P15037">
        <v>0.37511680225396399</v>
      </c>
      <c r="Q15037">
        <v>0</v>
      </c>
    </row>
    <row r="15038" spans="1:17">
      <c r="A15038" t="s">
        <v>122</v>
      </c>
      <c r="B15038">
        <v>2045</v>
      </c>
      <c r="C15038" t="s">
        <v>153</v>
      </c>
      <c r="D15038" t="s">
        <v>1066</v>
      </c>
      <c r="E15038" t="s">
        <v>170</v>
      </c>
      <c r="F15038" t="s">
        <v>159</v>
      </c>
      <c r="G15038" t="s">
        <v>158</v>
      </c>
      <c r="H15038" t="s">
        <v>135</v>
      </c>
      <c r="I15038">
        <v>0</v>
      </c>
      <c r="P15038">
        <v>0.37511680225396399</v>
      </c>
      <c r="Q15038">
        <v>0</v>
      </c>
    </row>
    <row r="15039" spans="1:17">
      <c r="A15039" t="s">
        <v>122</v>
      </c>
      <c r="B15039">
        <v>2045</v>
      </c>
      <c r="C15039" t="s">
        <v>153</v>
      </c>
      <c r="D15039" t="s">
        <v>1066</v>
      </c>
      <c r="E15039" t="s">
        <v>170</v>
      </c>
      <c r="F15039" t="s">
        <v>159</v>
      </c>
      <c r="G15039" t="s">
        <v>158</v>
      </c>
      <c r="H15039" t="s">
        <v>136</v>
      </c>
      <c r="I15039">
        <v>0</v>
      </c>
      <c r="P15039">
        <v>0.37511680225396399</v>
      </c>
      <c r="Q15039">
        <v>0</v>
      </c>
    </row>
    <row r="15040" spans="1:17">
      <c r="A15040" t="s">
        <v>122</v>
      </c>
      <c r="B15040">
        <v>2045</v>
      </c>
      <c r="C15040" t="s">
        <v>153</v>
      </c>
      <c r="D15040" t="s">
        <v>1066</v>
      </c>
      <c r="E15040" t="s">
        <v>170</v>
      </c>
      <c r="F15040" t="s">
        <v>126</v>
      </c>
      <c r="G15040" t="s">
        <v>158</v>
      </c>
      <c r="H15040" t="s">
        <v>132</v>
      </c>
      <c r="I15040">
        <v>0</v>
      </c>
      <c r="P15040">
        <v>0.37511680225396399</v>
      </c>
      <c r="Q15040">
        <v>0</v>
      </c>
    </row>
    <row r="15041" spans="1:17">
      <c r="A15041" t="s">
        <v>122</v>
      </c>
      <c r="B15041">
        <v>2045</v>
      </c>
      <c r="C15041" t="s">
        <v>153</v>
      </c>
      <c r="D15041" t="s">
        <v>1066</v>
      </c>
      <c r="E15041" t="s">
        <v>170</v>
      </c>
      <c r="F15041" t="s">
        <v>126</v>
      </c>
      <c r="G15041" t="s">
        <v>158</v>
      </c>
      <c r="H15041" t="s">
        <v>135</v>
      </c>
      <c r="I15041">
        <v>0</v>
      </c>
      <c r="P15041">
        <v>0.37511680225396399</v>
      </c>
      <c r="Q15041">
        <v>0</v>
      </c>
    </row>
    <row r="15042" spans="1:17">
      <c r="A15042" t="s">
        <v>122</v>
      </c>
      <c r="B15042">
        <v>2045</v>
      </c>
      <c r="C15042" t="s">
        <v>153</v>
      </c>
      <c r="D15042" t="s">
        <v>1066</v>
      </c>
      <c r="E15042" t="s">
        <v>170</v>
      </c>
      <c r="F15042" t="s">
        <v>126</v>
      </c>
      <c r="G15042" t="s">
        <v>158</v>
      </c>
      <c r="H15042" t="s">
        <v>136</v>
      </c>
      <c r="I15042">
        <v>0</v>
      </c>
      <c r="P15042">
        <v>0.37511680225396399</v>
      </c>
      <c r="Q15042">
        <v>0</v>
      </c>
    </row>
    <row r="15043" spans="1:17">
      <c r="A15043" t="s">
        <v>122</v>
      </c>
      <c r="B15043">
        <v>2045</v>
      </c>
      <c r="C15043" t="s">
        <v>153</v>
      </c>
      <c r="D15043" t="s">
        <v>1066</v>
      </c>
      <c r="E15043" t="s">
        <v>170</v>
      </c>
      <c r="F15043" t="s">
        <v>165</v>
      </c>
      <c r="G15043" t="s">
        <v>158</v>
      </c>
      <c r="H15043" t="s">
        <v>132</v>
      </c>
      <c r="I15043">
        <v>0</v>
      </c>
      <c r="P15043">
        <v>0.37511680225396399</v>
      </c>
      <c r="Q15043">
        <v>0</v>
      </c>
    </row>
    <row r="15044" spans="1:17">
      <c r="A15044" t="s">
        <v>122</v>
      </c>
      <c r="B15044">
        <v>2045</v>
      </c>
      <c r="C15044" t="s">
        <v>153</v>
      </c>
      <c r="D15044" t="s">
        <v>1066</v>
      </c>
      <c r="E15044" t="s">
        <v>170</v>
      </c>
      <c r="F15044" t="s">
        <v>165</v>
      </c>
      <c r="G15044" t="s">
        <v>158</v>
      </c>
      <c r="H15044" t="s">
        <v>135</v>
      </c>
      <c r="I15044">
        <v>0</v>
      </c>
      <c r="P15044">
        <v>0.37511680225396399</v>
      </c>
      <c r="Q15044">
        <v>0</v>
      </c>
    </row>
    <row r="15045" spans="1:17">
      <c r="A15045" t="s">
        <v>122</v>
      </c>
      <c r="B15045">
        <v>2045</v>
      </c>
      <c r="C15045" t="s">
        <v>153</v>
      </c>
      <c r="D15045" t="s">
        <v>1066</v>
      </c>
      <c r="E15045" t="s">
        <v>170</v>
      </c>
      <c r="F15045" t="s">
        <v>165</v>
      </c>
      <c r="G15045" t="s">
        <v>158</v>
      </c>
      <c r="H15045" t="s">
        <v>136</v>
      </c>
      <c r="I15045">
        <v>0</v>
      </c>
      <c r="P15045">
        <v>0.37511680225396399</v>
      </c>
      <c r="Q15045">
        <v>0</v>
      </c>
    </row>
    <row r="15046" spans="1:17">
      <c r="A15046" t="s">
        <v>122</v>
      </c>
      <c r="B15046">
        <v>2045</v>
      </c>
      <c r="C15046" t="s">
        <v>153</v>
      </c>
      <c r="D15046" t="s">
        <v>1066</v>
      </c>
      <c r="E15046" t="s">
        <v>170</v>
      </c>
      <c r="F15046" t="s">
        <v>166</v>
      </c>
      <c r="G15046" t="s">
        <v>158</v>
      </c>
      <c r="H15046" t="s">
        <v>132</v>
      </c>
      <c r="I15046">
        <v>0</v>
      </c>
      <c r="P15046">
        <v>0.37511680225396399</v>
      </c>
      <c r="Q15046">
        <v>0</v>
      </c>
    </row>
    <row r="15047" spans="1:17">
      <c r="A15047" t="s">
        <v>122</v>
      </c>
      <c r="B15047">
        <v>2045</v>
      </c>
      <c r="C15047" t="s">
        <v>153</v>
      </c>
      <c r="D15047" t="s">
        <v>1066</v>
      </c>
      <c r="E15047" t="s">
        <v>170</v>
      </c>
      <c r="F15047" t="s">
        <v>166</v>
      </c>
      <c r="G15047" t="s">
        <v>158</v>
      </c>
      <c r="H15047" t="s">
        <v>135</v>
      </c>
      <c r="I15047">
        <v>0</v>
      </c>
      <c r="P15047">
        <v>0.37511680225396399</v>
      </c>
      <c r="Q15047">
        <v>0</v>
      </c>
    </row>
    <row r="15048" spans="1:17">
      <c r="A15048" t="s">
        <v>122</v>
      </c>
      <c r="B15048">
        <v>2045</v>
      </c>
      <c r="C15048" t="s">
        <v>153</v>
      </c>
      <c r="D15048" t="s">
        <v>1066</v>
      </c>
      <c r="E15048" t="s">
        <v>170</v>
      </c>
      <c r="F15048" t="s">
        <v>166</v>
      </c>
      <c r="G15048" t="s">
        <v>158</v>
      </c>
      <c r="H15048" t="s">
        <v>136</v>
      </c>
      <c r="I15048">
        <v>0</v>
      </c>
      <c r="P15048">
        <v>0.37511680225396399</v>
      </c>
      <c r="Q15048">
        <v>0</v>
      </c>
    </row>
    <row r="15049" spans="1:17">
      <c r="A15049" t="s">
        <v>122</v>
      </c>
      <c r="B15049">
        <v>2045</v>
      </c>
      <c r="C15049" t="s">
        <v>153</v>
      </c>
      <c r="D15049" t="s">
        <v>1066</v>
      </c>
      <c r="E15049" t="s">
        <v>170</v>
      </c>
      <c r="F15049" t="s">
        <v>160</v>
      </c>
      <c r="G15049" t="s">
        <v>158</v>
      </c>
      <c r="H15049" t="s">
        <v>132</v>
      </c>
      <c r="I15049">
        <v>0</v>
      </c>
      <c r="P15049">
        <v>0.37511680225396399</v>
      </c>
      <c r="Q15049">
        <v>0</v>
      </c>
    </row>
    <row r="15050" spans="1:17">
      <c r="A15050" t="s">
        <v>122</v>
      </c>
      <c r="B15050">
        <v>2045</v>
      </c>
      <c r="C15050" t="s">
        <v>153</v>
      </c>
      <c r="D15050" t="s">
        <v>1066</v>
      </c>
      <c r="E15050" t="s">
        <v>170</v>
      </c>
      <c r="F15050" t="s">
        <v>160</v>
      </c>
      <c r="G15050" t="s">
        <v>158</v>
      </c>
      <c r="H15050" t="s">
        <v>135</v>
      </c>
      <c r="I15050">
        <v>0</v>
      </c>
      <c r="P15050">
        <v>0.37511680225396399</v>
      </c>
      <c r="Q15050">
        <v>0</v>
      </c>
    </row>
    <row r="15051" spans="1:17">
      <c r="A15051" t="s">
        <v>122</v>
      </c>
      <c r="B15051">
        <v>2045</v>
      </c>
      <c r="C15051" t="s">
        <v>153</v>
      </c>
      <c r="D15051" t="s">
        <v>1066</v>
      </c>
      <c r="E15051" t="s">
        <v>170</v>
      </c>
      <c r="F15051" t="s">
        <v>160</v>
      </c>
      <c r="G15051" t="s">
        <v>158</v>
      </c>
      <c r="H15051" t="s">
        <v>136</v>
      </c>
      <c r="I15051">
        <v>0</v>
      </c>
      <c r="P15051">
        <v>0.37511680225396399</v>
      </c>
      <c r="Q15051">
        <v>0</v>
      </c>
    </row>
    <row r="15052" spans="1:17">
      <c r="A15052" t="s">
        <v>122</v>
      </c>
      <c r="B15052">
        <v>2045</v>
      </c>
      <c r="C15052" t="s">
        <v>154</v>
      </c>
      <c r="D15052" t="s">
        <v>1066</v>
      </c>
      <c r="E15052" t="s">
        <v>170</v>
      </c>
      <c r="F15052" t="s">
        <v>164</v>
      </c>
      <c r="G15052" t="s">
        <v>158</v>
      </c>
      <c r="H15052" t="s">
        <v>132</v>
      </c>
      <c r="I15052">
        <v>0</v>
      </c>
      <c r="P15052">
        <v>0.37511680225396399</v>
      </c>
      <c r="Q15052">
        <v>0</v>
      </c>
    </row>
    <row r="15053" spans="1:17">
      <c r="A15053" t="s">
        <v>122</v>
      </c>
      <c r="B15053">
        <v>2045</v>
      </c>
      <c r="C15053" t="s">
        <v>154</v>
      </c>
      <c r="D15053" t="s">
        <v>1066</v>
      </c>
      <c r="E15053" t="s">
        <v>170</v>
      </c>
      <c r="F15053" t="s">
        <v>164</v>
      </c>
      <c r="G15053" t="s">
        <v>158</v>
      </c>
      <c r="H15053" t="s">
        <v>135</v>
      </c>
      <c r="I15053">
        <v>0</v>
      </c>
      <c r="P15053">
        <v>0.37511680225396399</v>
      </c>
      <c r="Q15053">
        <v>0</v>
      </c>
    </row>
    <row r="15054" spans="1:17">
      <c r="A15054" t="s">
        <v>122</v>
      </c>
      <c r="B15054">
        <v>2045</v>
      </c>
      <c r="C15054" t="s">
        <v>154</v>
      </c>
      <c r="D15054" t="s">
        <v>1066</v>
      </c>
      <c r="E15054" t="s">
        <v>170</v>
      </c>
      <c r="F15054" t="s">
        <v>164</v>
      </c>
      <c r="G15054" t="s">
        <v>158</v>
      </c>
      <c r="H15054" t="s">
        <v>136</v>
      </c>
      <c r="I15054">
        <v>0</v>
      </c>
      <c r="P15054">
        <v>0.37511680225396399</v>
      </c>
      <c r="Q15054">
        <v>0</v>
      </c>
    </row>
    <row r="15055" spans="1:17">
      <c r="A15055" t="s">
        <v>122</v>
      </c>
      <c r="B15055">
        <v>2045</v>
      </c>
      <c r="C15055" t="s">
        <v>154</v>
      </c>
      <c r="D15055" t="s">
        <v>1066</v>
      </c>
      <c r="E15055" t="s">
        <v>170</v>
      </c>
      <c r="F15055" t="s">
        <v>159</v>
      </c>
      <c r="G15055" t="s">
        <v>158</v>
      </c>
      <c r="H15055" t="s">
        <v>132</v>
      </c>
      <c r="I15055">
        <v>0</v>
      </c>
      <c r="P15055">
        <v>0.37511680225396399</v>
      </c>
      <c r="Q15055">
        <v>0</v>
      </c>
    </row>
    <row r="15056" spans="1:17">
      <c r="A15056" t="s">
        <v>122</v>
      </c>
      <c r="B15056">
        <v>2045</v>
      </c>
      <c r="C15056" t="s">
        <v>154</v>
      </c>
      <c r="D15056" t="s">
        <v>1066</v>
      </c>
      <c r="E15056" t="s">
        <v>170</v>
      </c>
      <c r="F15056" t="s">
        <v>159</v>
      </c>
      <c r="G15056" t="s">
        <v>158</v>
      </c>
      <c r="H15056" t="s">
        <v>135</v>
      </c>
      <c r="I15056">
        <v>0</v>
      </c>
      <c r="P15056">
        <v>0.37511680225396399</v>
      </c>
      <c r="Q15056">
        <v>0</v>
      </c>
    </row>
    <row r="15057" spans="1:17">
      <c r="A15057" t="s">
        <v>122</v>
      </c>
      <c r="B15057">
        <v>2045</v>
      </c>
      <c r="C15057" t="s">
        <v>154</v>
      </c>
      <c r="D15057" t="s">
        <v>1066</v>
      </c>
      <c r="E15057" t="s">
        <v>170</v>
      </c>
      <c r="F15057" t="s">
        <v>159</v>
      </c>
      <c r="G15057" t="s">
        <v>158</v>
      </c>
      <c r="H15057" t="s">
        <v>136</v>
      </c>
      <c r="I15057">
        <v>0</v>
      </c>
      <c r="P15057">
        <v>0.37511680225396399</v>
      </c>
      <c r="Q15057">
        <v>0</v>
      </c>
    </row>
    <row r="15058" spans="1:17">
      <c r="A15058" t="s">
        <v>122</v>
      </c>
      <c r="B15058">
        <v>2045</v>
      </c>
      <c r="C15058" t="s">
        <v>154</v>
      </c>
      <c r="D15058" t="s">
        <v>1066</v>
      </c>
      <c r="E15058" t="s">
        <v>170</v>
      </c>
      <c r="F15058" t="s">
        <v>126</v>
      </c>
      <c r="G15058" t="s">
        <v>158</v>
      </c>
      <c r="H15058" t="s">
        <v>132</v>
      </c>
      <c r="I15058">
        <v>0</v>
      </c>
      <c r="P15058">
        <v>0.37511680225396399</v>
      </c>
      <c r="Q15058">
        <v>0</v>
      </c>
    </row>
    <row r="15059" spans="1:17">
      <c r="A15059" t="s">
        <v>122</v>
      </c>
      <c r="B15059">
        <v>2045</v>
      </c>
      <c r="C15059" t="s">
        <v>154</v>
      </c>
      <c r="D15059" t="s">
        <v>1066</v>
      </c>
      <c r="E15059" t="s">
        <v>170</v>
      </c>
      <c r="F15059" t="s">
        <v>126</v>
      </c>
      <c r="G15059" t="s">
        <v>158</v>
      </c>
      <c r="H15059" t="s">
        <v>135</v>
      </c>
      <c r="I15059">
        <v>0</v>
      </c>
      <c r="P15059">
        <v>0.37511680225396399</v>
      </c>
      <c r="Q15059">
        <v>0</v>
      </c>
    </row>
    <row r="15060" spans="1:17">
      <c r="A15060" t="s">
        <v>122</v>
      </c>
      <c r="B15060">
        <v>2045</v>
      </c>
      <c r="C15060" t="s">
        <v>154</v>
      </c>
      <c r="D15060" t="s">
        <v>1066</v>
      </c>
      <c r="E15060" t="s">
        <v>170</v>
      </c>
      <c r="F15060" t="s">
        <v>126</v>
      </c>
      <c r="G15060" t="s">
        <v>158</v>
      </c>
      <c r="H15060" t="s">
        <v>136</v>
      </c>
      <c r="I15060">
        <v>0</v>
      </c>
      <c r="P15060">
        <v>0.37511680225396399</v>
      </c>
      <c r="Q15060">
        <v>0</v>
      </c>
    </row>
    <row r="15061" spans="1:17">
      <c r="A15061" t="s">
        <v>122</v>
      </c>
      <c r="B15061">
        <v>2045</v>
      </c>
      <c r="C15061" t="s">
        <v>154</v>
      </c>
      <c r="D15061" t="s">
        <v>1066</v>
      </c>
      <c r="E15061" t="s">
        <v>170</v>
      </c>
      <c r="F15061" t="s">
        <v>165</v>
      </c>
      <c r="G15061" t="s">
        <v>158</v>
      </c>
      <c r="H15061" t="s">
        <v>132</v>
      </c>
      <c r="I15061">
        <v>0</v>
      </c>
      <c r="P15061">
        <v>0.37511680225396399</v>
      </c>
      <c r="Q15061">
        <v>0</v>
      </c>
    </row>
    <row r="15062" spans="1:17">
      <c r="A15062" t="s">
        <v>122</v>
      </c>
      <c r="B15062">
        <v>2045</v>
      </c>
      <c r="C15062" t="s">
        <v>154</v>
      </c>
      <c r="D15062" t="s">
        <v>1066</v>
      </c>
      <c r="E15062" t="s">
        <v>170</v>
      </c>
      <c r="F15062" t="s">
        <v>165</v>
      </c>
      <c r="G15062" t="s">
        <v>158</v>
      </c>
      <c r="H15062" t="s">
        <v>135</v>
      </c>
      <c r="I15062">
        <v>0</v>
      </c>
      <c r="P15062">
        <v>0.37511680225396399</v>
      </c>
      <c r="Q15062">
        <v>0</v>
      </c>
    </row>
    <row r="15063" spans="1:17">
      <c r="A15063" t="s">
        <v>122</v>
      </c>
      <c r="B15063">
        <v>2045</v>
      </c>
      <c r="C15063" t="s">
        <v>154</v>
      </c>
      <c r="D15063" t="s">
        <v>1066</v>
      </c>
      <c r="E15063" t="s">
        <v>170</v>
      </c>
      <c r="F15063" t="s">
        <v>165</v>
      </c>
      <c r="G15063" t="s">
        <v>158</v>
      </c>
      <c r="H15063" t="s">
        <v>136</v>
      </c>
      <c r="I15063">
        <v>0</v>
      </c>
      <c r="P15063">
        <v>0.37511680225396399</v>
      </c>
      <c r="Q15063">
        <v>0</v>
      </c>
    </row>
    <row r="15064" spans="1:17">
      <c r="A15064" t="s">
        <v>122</v>
      </c>
      <c r="B15064">
        <v>2045</v>
      </c>
      <c r="C15064" t="s">
        <v>154</v>
      </c>
      <c r="D15064" t="s">
        <v>1066</v>
      </c>
      <c r="E15064" t="s">
        <v>170</v>
      </c>
      <c r="F15064" t="s">
        <v>166</v>
      </c>
      <c r="G15064" t="s">
        <v>158</v>
      </c>
      <c r="H15064" t="s">
        <v>132</v>
      </c>
      <c r="I15064">
        <v>0</v>
      </c>
      <c r="P15064">
        <v>0.37511680225396399</v>
      </c>
      <c r="Q15064">
        <v>0</v>
      </c>
    </row>
    <row r="15065" spans="1:17">
      <c r="A15065" t="s">
        <v>122</v>
      </c>
      <c r="B15065">
        <v>2045</v>
      </c>
      <c r="C15065" t="s">
        <v>154</v>
      </c>
      <c r="D15065" t="s">
        <v>1066</v>
      </c>
      <c r="E15065" t="s">
        <v>170</v>
      </c>
      <c r="F15065" t="s">
        <v>166</v>
      </c>
      <c r="G15065" t="s">
        <v>158</v>
      </c>
      <c r="H15065" t="s">
        <v>135</v>
      </c>
      <c r="I15065">
        <v>0</v>
      </c>
      <c r="P15065">
        <v>0.37511680225396399</v>
      </c>
      <c r="Q15065">
        <v>0</v>
      </c>
    </row>
    <row r="15066" spans="1:17">
      <c r="A15066" t="s">
        <v>122</v>
      </c>
      <c r="B15066">
        <v>2045</v>
      </c>
      <c r="C15066" t="s">
        <v>154</v>
      </c>
      <c r="D15066" t="s">
        <v>1066</v>
      </c>
      <c r="E15066" t="s">
        <v>170</v>
      </c>
      <c r="F15066" t="s">
        <v>166</v>
      </c>
      <c r="G15066" t="s">
        <v>158</v>
      </c>
      <c r="H15066" t="s">
        <v>136</v>
      </c>
      <c r="I15066">
        <v>0</v>
      </c>
      <c r="P15066">
        <v>0.37511680225396399</v>
      </c>
      <c r="Q15066">
        <v>0</v>
      </c>
    </row>
    <row r="15067" spans="1:17">
      <c r="A15067" t="s">
        <v>122</v>
      </c>
      <c r="B15067">
        <v>2045</v>
      </c>
      <c r="C15067" t="s">
        <v>154</v>
      </c>
      <c r="D15067" t="s">
        <v>1066</v>
      </c>
      <c r="E15067" t="s">
        <v>170</v>
      </c>
      <c r="F15067" t="s">
        <v>160</v>
      </c>
      <c r="G15067" t="s">
        <v>158</v>
      </c>
      <c r="H15067" t="s">
        <v>132</v>
      </c>
      <c r="I15067">
        <v>2104859190.9352601</v>
      </c>
      <c r="P15067">
        <v>0.37511680225396399</v>
      </c>
      <c r="Q15067">
        <v>789568048.89849901</v>
      </c>
    </row>
    <row r="15068" spans="1:17">
      <c r="A15068" t="s">
        <v>122</v>
      </c>
      <c r="B15068">
        <v>2045</v>
      </c>
      <c r="C15068" t="s">
        <v>154</v>
      </c>
      <c r="D15068" t="s">
        <v>1066</v>
      </c>
      <c r="E15068" t="s">
        <v>170</v>
      </c>
      <c r="F15068" t="s">
        <v>160</v>
      </c>
      <c r="G15068" t="s">
        <v>158</v>
      </c>
      <c r="H15068" t="s">
        <v>135</v>
      </c>
      <c r="I15068">
        <v>658998391.67116201</v>
      </c>
      <c r="P15068">
        <v>0.37511680225396399</v>
      </c>
      <c r="Q15068">
        <v>247201369.37419099</v>
      </c>
    </row>
    <row r="15069" spans="1:17">
      <c r="A15069" t="s">
        <v>122</v>
      </c>
      <c r="B15069">
        <v>2045</v>
      </c>
      <c r="C15069" t="s">
        <v>154</v>
      </c>
      <c r="D15069" t="s">
        <v>1066</v>
      </c>
      <c r="E15069" t="s">
        <v>170</v>
      </c>
      <c r="F15069" t="s">
        <v>160</v>
      </c>
      <c r="G15069" t="s">
        <v>158</v>
      </c>
      <c r="H15069" t="s">
        <v>136</v>
      </c>
      <c r="I15069">
        <v>0</v>
      </c>
      <c r="P15069">
        <v>0.37511680225396399</v>
      </c>
      <c r="Q15069">
        <v>0</v>
      </c>
    </row>
    <row r="15070" spans="1:17">
      <c r="A15070" t="s">
        <v>122</v>
      </c>
      <c r="B15070">
        <v>2045</v>
      </c>
      <c r="C15070" t="s">
        <v>155</v>
      </c>
      <c r="D15070" t="s">
        <v>1066</v>
      </c>
      <c r="E15070" t="s">
        <v>170</v>
      </c>
      <c r="F15070" t="s">
        <v>164</v>
      </c>
      <c r="G15070" t="s">
        <v>158</v>
      </c>
      <c r="H15070" t="s">
        <v>132</v>
      </c>
      <c r="I15070">
        <v>0</v>
      </c>
      <c r="P15070">
        <v>0.37511680225396399</v>
      </c>
      <c r="Q15070">
        <v>0</v>
      </c>
    </row>
    <row r="15071" spans="1:17">
      <c r="A15071" t="s">
        <v>122</v>
      </c>
      <c r="B15071">
        <v>2045</v>
      </c>
      <c r="C15071" t="s">
        <v>155</v>
      </c>
      <c r="D15071" t="s">
        <v>1066</v>
      </c>
      <c r="E15071" t="s">
        <v>170</v>
      </c>
      <c r="F15071" t="s">
        <v>164</v>
      </c>
      <c r="G15071" t="s">
        <v>158</v>
      </c>
      <c r="H15071" t="s">
        <v>135</v>
      </c>
      <c r="I15071">
        <v>0</v>
      </c>
      <c r="P15071">
        <v>0.37511680225396399</v>
      </c>
      <c r="Q15071">
        <v>0</v>
      </c>
    </row>
    <row r="15072" spans="1:17">
      <c r="A15072" t="s">
        <v>122</v>
      </c>
      <c r="B15072">
        <v>2045</v>
      </c>
      <c r="C15072" t="s">
        <v>155</v>
      </c>
      <c r="D15072" t="s">
        <v>1066</v>
      </c>
      <c r="E15072" t="s">
        <v>170</v>
      </c>
      <c r="F15072" t="s">
        <v>164</v>
      </c>
      <c r="G15072" t="s">
        <v>158</v>
      </c>
      <c r="H15072" t="s">
        <v>136</v>
      </c>
      <c r="I15072">
        <v>0</v>
      </c>
      <c r="P15072">
        <v>0.37511680225396399</v>
      </c>
      <c r="Q15072">
        <v>0</v>
      </c>
    </row>
    <row r="15073" spans="1:17">
      <c r="A15073" t="s">
        <v>122</v>
      </c>
      <c r="B15073">
        <v>2045</v>
      </c>
      <c r="C15073" t="s">
        <v>155</v>
      </c>
      <c r="D15073" t="s">
        <v>1066</v>
      </c>
      <c r="E15073" t="s">
        <v>170</v>
      </c>
      <c r="F15073" t="s">
        <v>159</v>
      </c>
      <c r="G15073" t="s">
        <v>158</v>
      </c>
      <c r="H15073" t="s">
        <v>132</v>
      </c>
      <c r="I15073">
        <v>0</v>
      </c>
      <c r="P15073">
        <v>0.37511680225396399</v>
      </c>
      <c r="Q15073">
        <v>0</v>
      </c>
    </row>
    <row r="15074" spans="1:17">
      <c r="A15074" t="s">
        <v>122</v>
      </c>
      <c r="B15074">
        <v>2045</v>
      </c>
      <c r="C15074" t="s">
        <v>155</v>
      </c>
      <c r="D15074" t="s">
        <v>1066</v>
      </c>
      <c r="E15074" t="s">
        <v>170</v>
      </c>
      <c r="F15074" t="s">
        <v>159</v>
      </c>
      <c r="G15074" t="s">
        <v>158</v>
      </c>
      <c r="H15074" t="s">
        <v>135</v>
      </c>
      <c r="I15074">
        <v>0</v>
      </c>
      <c r="P15074">
        <v>0.37511680225396399</v>
      </c>
      <c r="Q15074">
        <v>0</v>
      </c>
    </row>
    <row r="15075" spans="1:17">
      <c r="A15075" t="s">
        <v>122</v>
      </c>
      <c r="B15075">
        <v>2045</v>
      </c>
      <c r="C15075" t="s">
        <v>155</v>
      </c>
      <c r="D15075" t="s">
        <v>1066</v>
      </c>
      <c r="E15075" t="s">
        <v>170</v>
      </c>
      <c r="F15075" t="s">
        <v>159</v>
      </c>
      <c r="G15075" t="s">
        <v>158</v>
      </c>
      <c r="H15075" t="s">
        <v>136</v>
      </c>
      <c r="I15075">
        <v>0</v>
      </c>
      <c r="P15075">
        <v>0.37511680225396399</v>
      </c>
      <c r="Q15075">
        <v>0</v>
      </c>
    </row>
    <row r="15076" spans="1:17">
      <c r="A15076" t="s">
        <v>122</v>
      </c>
      <c r="B15076">
        <v>2045</v>
      </c>
      <c r="C15076" t="s">
        <v>155</v>
      </c>
      <c r="D15076" t="s">
        <v>1066</v>
      </c>
      <c r="E15076" t="s">
        <v>170</v>
      </c>
      <c r="F15076" t="s">
        <v>126</v>
      </c>
      <c r="G15076" t="s">
        <v>158</v>
      </c>
      <c r="H15076" t="s">
        <v>132</v>
      </c>
      <c r="I15076">
        <v>0</v>
      </c>
      <c r="P15076">
        <v>0.37511680225396399</v>
      </c>
      <c r="Q15076">
        <v>0</v>
      </c>
    </row>
    <row r="15077" spans="1:17">
      <c r="A15077" t="s">
        <v>122</v>
      </c>
      <c r="B15077">
        <v>2045</v>
      </c>
      <c r="C15077" t="s">
        <v>155</v>
      </c>
      <c r="D15077" t="s">
        <v>1066</v>
      </c>
      <c r="E15077" t="s">
        <v>170</v>
      </c>
      <c r="F15077" t="s">
        <v>126</v>
      </c>
      <c r="G15077" t="s">
        <v>158</v>
      </c>
      <c r="H15077" t="s">
        <v>135</v>
      </c>
      <c r="I15077">
        <v>0</v>
      </c>
      <c r="P15077">
        <v>0.37511680225396399</v>
      </c>
      <c r="Q15077">
        <v>0</v>
      </c>
    </row>
    <row r="15078" spans="1:17">
      <c r="A15078" t="s">
        <v>122</v>
      </c>
      <c r="B15078">
        <v>2045</v>
      </c>
      <c r="C15078" t="s">
        <v>155</v>
      </c>
      <c r="D15078" t="s">
        <v>1066</v>
      </c>
      <c r="E15078" t="s">
        <v>170</v>
      </c>
      <c r="F15078" t="s">
        <v>126</v>
      </c>
      <c r="G15078" t="s">
        <v>158</v>
      </c>
      <c r="H15078" t="s">
        <v>136</v>
      </c>
      <c r="I15078">
        <v>0</v>
      </c>
      <c r="P15078">
        <v>0.37511680225396399</v>
      </c>
      <c r="Q15078">
        <v>0</v>
      </c>
    </row>
    <row r="15079" spans="1:17">
      <c r="A15079" t="s">
        <v>122</v>
      </c>
      <c r="B15079">
        <v>2045</v>
      </c>
      <c r="C15079" t="s">
        <v>155</v>
      </c>
      <c r="D15079" t="s">
        <v>1066</v>
      </c>
      <c r="E15079" t="s">
        <v>170</v>
      </c>
      <c r="F15079" t="s">
        <v>165</v>
      </c>
      <c r="G15079" t="s">
        <v>158</v>
      </c>
      <c r="H15079" t="s">
        <v>132</v>
      </c>
      <c r="I15079">
        <v>0</v>
      </c>
      <c r="P15079">
        <v>0.37511680225396399</v>
      </c>
      <c r="Q15079">
        <v>0</v>
      </c>
    </row>
    <row r="15080" spans="1:17">
      <c r="A15080" t="s">
        <v>122</v>
      </c>
      <c r="B15080">
        <v>2045</v>
      </c>
      <c r="C15080" t="s">
        <v>155</v>
      </c>
      <c r="D15080" t="s">
        <v>1066</v>
      </c>
      <c r="E15080" t="s">
        <v>170</v>
      </c>
      <c r="F15080" t="s">
        <v>165</v>
      </c>
      <c r="G15080" t="s">
        <v>158</v>
      </c>
      <c r="H15080" t="s">
        <v>135</v>
      </c>
      <c r="I15080">
        <v>0</v>
      </c>
      <c r="P15080">
        <v>0.37511680225396399</v>
      </c>
      <c r="Q15080">
        <v>0</v>
      </c>
    </row>
    <row r="15081" spans="1:17">
      <c r="A15081" t="s">
        <v>122</v>
      </c>
      <c r="B15081">
        <v>2045</v>
      </c>
      <c r="C15081" t="s">
        <v>155</v>
      </c>
      <c r="D15081" t="s">
        <v>1066</v>
      </c>
      <c r="E15081" t="s">
        <v>170</v>
      </c>
      <c r="F15081" t="s">
        <v>165</v>
      </c>
      <c r="G15081" t="s">
        <v>158</v>
      </c>
      <c r="H15081" t="s">
        <v>136</v>
      </c>
      <c r="I15081">
        <v>0</v>
      </c>
      <c r="P15081">
        <v>0.37511680225396399</v>
      </c>
      <c r="Q15081">
        <v>0</v>
      </c>
    </row>
    <row r="15082" spans="1:17">
      <c r="A15082" t="s">
        <v>122</v>
      </c>
      <c r="B15082">
        <v>2045</v>
      </c>
      <c r="C15082" t="s">
        <v>155</v>
      </c>
      <c r="D15082" t="s">
        <v>1066</v>
      </c>
      <c r="E15082" t="s">
        <v>170</v>
      </c>
      <c r="F15082" t="s">
        <v>166</v>
      </c>
      <c r="G15082" t="s">
        <v>158</v>
      </c>
      <c r="H15082" t="s">
        <v>132</v>
      </c>
      <c r="I15082">
        <v>0</v>
      </c>
      <c r="P15082">
        <v>0.37511680225396399</v>
      </c>
      <c r="Q15082">
        <v>0</v>
      </c>
    </row>
    <row r="15083" spans="1:17">
      <c r="A15083" t="s">
        <v>122</v>
      </c>
      <c r="B15083">
        <v>2045</v>
      </c>
      <c r="C15083" t="s">
        <v>155</v>
      </c>
      <c r="D15083" t="s">
        <v>1066</v>
      </c>
      <c r="E15083" t="s">
        <v>170</v>
      </c>
      <c r="F15083" t="s">
        <v>166</v>
      </c>
      <c r="G15083" t="s">
        <v>158</v>
      </c>
      <c r="H15083" t="s">
        <v>135</v>
      </c>
      <c r="I15083">
        <v>0</v>
      </c>
      <c r="P15083">
        <v>0.37511680225396399</v>
      </c>
      <c r="Q15083">
        <v>0</v>
      </c>
    </row>
    <row r="15084" spans="1:17">
      <c r="A15084" t="s">
        <v>122</v>
      </c>
      <c r="B15084">
        <v>2045</v>
      </c>
      <c r="C15084" t="s">
        <v>155</v>
      </c>
      <c r="D15084" t="s">
        <v>1066</v>
      </c>
      <c r="E15084" t="s">
        <v>170</v>
      </c>
      <c r="F15084" t="s">
        <v>166</v>
      </c>
      <c r="G15084" t="s">
        <v>158</v>
      </c>
      <c r="H15084" t="s">
        <v>136</v>
      </c>
      <c r="I15084">
        <v>0</v>
      </c>
      <c r="P15084">
        <v>0.37511680225396399</v>
      </c>
      <c r="Q15084">
        <v>0</v>
      </c>
    </row>
    <row r="15085" spans="1:17">
      <c r="A15085" t="s">
        <v>122</v>
      </c>
      <c r="B15085">
        <v>2045</v>
      </c>
      <c r="C15085" t="s">
        <v>155</v>
      </c>
      <c r="D15085" t="s">
        <v>1066</v>
      </c>
      <c r="E15085" t="s">
        <v>170</v>
      </c>
      <c r="F15085" t="s">
        <v>160</v>
      </c>
      <c r="G15085" t="s">
        <v>158</v>
      </c>
      <c r="H15085" t="s">
        <v>132</v>
      </c>
      <c r="I15085">
        <v>0</v>
      </c>
      <c r="P15085">
        <v>0.37511680225396399</v>
      </c>
      <c r="Q15085">
        <v>0</v>
      </c>
    </row>
    <row r="15086" spans="1:17">
      <c r="A15086" t="s">
        <v>122</v>
      </c>
      <c r="B15086">
        <v>2045</v>
      </c>
      <c r="C15086" t="s">
        <v>155</v>
      </c>
      <c r="D15086" t="s">
        <v>1066</v>
      </c>
      <c r="E15086" t="s">
        <v>170</v>
      </c>
      <c r="F15086" t="s">
        <v>160</v>
      </c>
      <c r="G15086" t="s">
        <v>158</v>
      </c>
      <c r="H15086" t="s">
        <v>135</v>
      </c>
      <c r="I15086">
        <v>0</v>
      </c>
      <c r="P15086">
        <v>0.37511680225396399</v>
      </c>
      <c r="Q15086">
        <v>0</v>
      </c>
    </row>
    <row r="15087" spans="1:17">
      <c r="A15087" t="s">
        <v>122</v>
      </c>
      <c r="B15087">
        <v>2045</v>
      </c>
      <c r="C15087" t="s">
        <v>155</v>
      </c>
      <c r="D15087" t="s">
        <v>1066</v>
      </c>
      <c r="E15087" t="s">
        <v>170</v>
      </c>
      <c r="F15087" t="s">
        <v>160</v>
      </c>
      <c r="G15087" t="s">
        <v>158</v>
      </c>
      <c r="H15087" t="s">
        <v>136</v>
      </c>
      <c r="I15087">
        <v>0</v>
      </c>
      <c r="P15087">
        <v>0.37511680225396399</v>
      </c>
      <c r="Q15087">
        <v>0</v>
      </c>
    </row>
    <row r="15088" spans="1:17">
      <c r="A15088" t="s">
        <v>122</v>
      </c>
      <c r="B15088">
        <v>2045</v>
      </c>
      <c r="C15088" t="s">
        <v>138</v>
      </c>
      <c r="D15088" t="s">
        <v>1064</v>
      </c>
      <c r="E15088" t="s">
        <v>170</v>
      </c>
      <c r="F15088" t="s">
        <v>164</v>
      </c>
      <c r="G15088" t="s">
        <v>1065</v>
      </c>
      <c r="H15088" t="s">
        <v>132</v>
      </c>
      <c r="I15088">
        <v>0</v>
      </c>
      <c r="P15088">
        <v>0.37511680225396399</v>
      </c>
      <c r="Q15088">
        <v>0</v>
      </c>
    </row>
    <row r="15089" spans="1:17">
      <c r="A15089" t="s">
        <v>122</v>
      </c>
      <c r="B15089">
        <v>2045</v>
      </c>
      <c r="C15089" t="s">
        <v>138</v>
      </c>
      <c r="D15089" t="s">
        <v>1064</v>
      </c>
      <c r="E15089" t="s">
        <v>170</v>
      </c>
      <c r="F15089" t="s">
        <v>164</v>
      </c>
      <c r="G15089" t="s">
        <v>1065</v>
      </c>
      <c r="H15089" t="s">
        <v>135</v>
      </c>
      <c r="I15089">
        <v>0</v>
      </c>
      <c r="P15089">
        <v>0.37511680225396399</v>
      </c>
      <c r="Q15089">
        <v>0</v>
      </c>
    </row>
    <row r="15090" spans="1:17">
      <c r="A15090" t="s">
        <v>122</v>
      </c>
      <c r="B15090">
        <v>2045</v>
      </c>
      <c r="C15090" t="s">
        <v>138</v>
      </c>
      <c r="D15090" t="s">
        <v>1064</v>
      </c>
      <c r="E15090" t="s">
        <v>170</v>
      </c>
      <c r="F15090" t="s">
        <v>164</v>
      </c>
      <c r="G15090" t="s">
        <v>1065</v>
      </c>
      <c r="H15090" t="s">
        <v>136</v>
      </c>
      <c r="I15090">
        <v>0</v>
      </c>
      <c r="P15090">
        <v>0.37511680225396399</v>
      </c>
      <c r="Q15090">
        <v>0</v>
      </c>
    </row>
    <row r="15091" spans="1:17">
      <c r="A15091" t="s">
        <v>122</v>
      </c>
      <c r="B15091">
        <v>2045</v>
      </c>
      <c r="C15091" t="s">
        <v>138</v>
      </c>
      <c r="D15091" t="s">
        <v>1064</v>
      </c>
      <c r="E15091" t="s">
        <v>170</v>
      </c>
      <c r="F15091" t="s">
        <v>159</v>
      </c>
      <c r="G15091" t="s">
        <v>1065</v>
      </c>
      <c r="H15091" t="s">
        <v>132</v>
      </c>
      <c r="I15091">
        <v>0</v>
      </c>
      <c r="P15091">
        <v>0.37511680225396399</v>
      </c>
      <c r="Q15091">
        <v>0</v>
      </c>
    </row>
    <row r="15092" spans="1:17">
      <c r="A15092" t="s">
        <v>122</v>
      </c>
      <c r="B15092">
        <v>2045</v>
      </c>
      <c r="C15092" t="s">
        <v>138</v>
      </c>
      <c r="D15092" t="s">
        <v>1064</v>
      </c>
      <c r="E15092" t="s">
        <v>170</v>
      </c>
      <c r="F15092" t="s">
        <v>159</v>
      </c>
      <c r="G15092" t="s">
        <v>1065</v>
      </c>
      <c r="H15092" t="s">
        <v>135</v>
      </c>
      <c r="I15092">
        <v>0</v>
      </c>
      <c r="P15092">
        <v>0.37511680225396399</v>
      </c>
      <c r="Q15092">
        <v>0</v>
      </c>
    </row>
    <row r="15093" spans="1:17">
      <c r="A15093" t="s">
        <v>122</v>
      </c>
      <c r="B15093">
        <v>2045</v>
      </c>
      <c r="C15093" t="s">
        <v>138</v>
      </c>
      <c r="D15093" t="s">
        <v>1064</v>
      </c>
      <c r="E15093" t="s">
        <v>170</v>
      </c>
      <c r="F15093" t="s">
        <v>159</v>
      </c>
      <c r="G15093" t="s">
        <v>1065</v>
      </c>
      <c r="H15093" t="s">
        <v>136</v>
      </c>
      <c r="I15093">
        <v>0</v>
      </c>
      <c r="P15093">
        <v>0.37511680225396399</v>
      </c>
      <c r="Q15093">
        <v>0</v>
      </c>
    </row>
    <row r="15094" spans="1:17">
      <c r="A15094" t="s">
        <v>122</v>
      </c>
      <c r="B15094">
        <v>2045</v>
      </c>
      <c r="C15094" t="s">
        <v>138</v>
      </c>
      <c r="D15094" t="s">
        <v>1064</v>
      </c>
      <c r="E15094" t="s">
        <v>170</v>
      </c>
      <c r="F15094" t="s">
        <v>126</v>
      </c>
      <c r="G15094" t="s">
        <v>1065</v>
      </c>
      <c r="H15094" t="s">
        <v>132</v>
      </c>
      <c r="I15094">
        <v>0</v>
      </c>
      <c r="P15094">
        <v>0.37511680225396399</v>
      </c>
      <c r="Q15094">
        <v>0</v>
      </c>
    </row>
    <row r="15095" spans="1:17">
      <c r="A15095" t="s">
        <v>122</v>
      </c>
      <c r="B15095">
        <v>2045</v>
      </c>
      <c r="C15095" t="s">
        <v>138</v>
      </c>
      <c r="D15095" t="s">
        <v>1064</v>
      </c>
      <c r="E15095" t="s">
        <v>170</v>
      </c>
      <c r="F15095" t="s">
        <v>126</v>
      </c>
      <c r="G15095" t="s">
        <v>1065</v>
      </c>
      <c r="H15095" t="s">
        <v>135</v>
      </c>
      <c r="I15095">
        <v>0</v>
      </c>
      <c r="P15095">
        <v>0.37511680225396399</v>
      </c>
      <c r="Q15095">
        <v>0</v>
      </c>
    </row>
    <row r="15096" spans="1:17">
      <c r="A15096" t="s">
        <v>122</v>
      </c>
      <c r="B15096">
        <v>2045</v>
      </c>
      <c r="C15096" t="s">
        <v>138</v>
      </c>
      <c r="D15096" t="s">
        <v>1064</v>
      </c>
      <c r="E15096" t="s">
        <v>170</v>
      </c>
      <c r="F15096" t="s">
        <v>126</v>
      </c>
      <c r="G15096" t="s">
        <v>1065</v>
      </c>
      <c r="H15096" t="s">
        <v>136</v>
      </c>
      <c r="I15096">
        <v>0</v>
      </c>
      <c r="P15096">
        <v>0.37511680225396399</v>
      </c>
      <c r="Q15096">
        <v>0</v>
      </c>
    </row>
    <row r="15097" spans="1:17">
      <c r="A15097" t="s">
        <v>122</v>
      </c>
      <c r="B15097">
        <v>2045</v>
      </c>
      <c r="C15097" t="s">
        <v>138</v>
      </c>
      <c r="D15097" t="s">
        <v>1064</v>
      </c>
      <c r="E15097" t="s">
        <v>170</v>
      </c>
      <c r="F15097" t="s">
        <v>165</v>
      </c>
      <c r="G15097" t="s">
        <v>1065</v>
      </c>
      <c r="H15097" t="s">
        <v>132</v>
      </c>
      <c r="I15097">
        <v>0</v>
      </c>
      <c r="P15097">
        <v>0.37511680225396399</v>
      </c>
      <c r="Q15097">
        <v>0</v>
      </c>
    </row>
    <row r="15098" spans="1:17">
      <c r="A15098" t="s">
        <v>122</v>
      </c>
      <c r="B15098">
        <v>2045</v>
      </c>
      <c r="C15098" t="s">
        <v>138</v>
      </c>
      <c r="D15098" t="s">
        <v>1064</v>
      </c>
      <c r="E15098" t="s">
        <v>170</v>
      </c>
      <c r="F15098" t="s">
        <v>165</v>
      </c>
      <c r="G15098" t="s">
        <v>1065</v>
      </c>
      <c r="H15098" t="s">
        <v>135</v>
      </c>
      <c r="I15098">
        <v>0</v>
      </c>
      <c r="P15098">
        <v>0.37511680225396399</v>
      </c>
      <c r="Q15098">
        <v>0</v>
      </c>
    </row>
    <row r="15099" spans="1:17">
      <c r="A15099" t="s">
        <v>122</v>
      </c>
      <c r="B15099">
        <v>2045</v>
      </c>
      <c r="C15099" t="s">
        <v>138</v>
      </c>
      <c r="D15099" t="s">
        <v>1064</v>
      </c>
      <c r="E15099" t="s">
        <v>170</v>
      </c>
      <c r="F15099" t="s">
        <v>165</v>
      </c>
      <c r="G15099" t="s">
        <v>1065</v>
      </c>
      <c r="H15099" t="s">
        <v>136</v>
      </c>
      <c r="I15099">
        <v>0</v>
      </c>
      <c r="P15099">
        <v>0.37511680225396399</v>
      </c>
      <c r="Q15099">
        <v>0</v>
      </c>
    </row>
    <row r="15100" spans="1:17">
      <c r="A15100" t="s">
        <v>122</v>
      </c>
      <c r="B15100">
        <v>2045</v>
      </c>
      <c r="C15100" t="s">
        <v>138</v>
      </c>
      <c r="D15100" t="s">
        <v>1064</v>
      </c>
      <c r="E15100" t="s">
        <v>170</v>
      </c>
      <c r="F15100" t="s">
        <v>166</v>
      </c>
      <c r="G15100" t="s">
        <v>1065</v>
      </c>
      <c r="H15100" t="s">
        <v>132</v>
      </c>
      <c r="I15100">
        <v>0</v>
      </c>
      <c r="P15100">
        <v>0.37511680225396399</v>
      </c>
      <c r="Q15100">
        <v>0</v>
      </c>
    </row>
    <row r="15101" spans="1:17">
      <c r="A15101" t="s">
        <v>122</v>
      </c>
      <c r="B15101">
        <v>2045</v>
      </c>
      <c r="C15101" t="s">
        <v>138</v>
      </c>
      <c r="D15101" t="s">
        <v>1064</v>
      </c>
      <c r="E15101" t="s">
        <v>170</v>
      </c>
      <c r="F15101" t="s">
        <v>166</v>
      </c>
      <c r="G15101" t="s">
        <v>1065</v>
      </c>
      <c r="H15101" t="s">
        <v>135</v>
      </c>
      <c r="I15101">
        <v>0</v>
      </c>
      <c r="P15101">
        <v>0.37511680225396399</v>
      </c>
      <c r="Q15101">
        <v>0</v>
      </c>
    </row>
    <row r="15102" spans="1:17">
      <c r="A15102" t="s">
        <v>122</v>
      </c>
      <c r="B15102">
        <v>2045</v>
      </c>
      <c r="C15102" t="s">
        <v>138</v>
      </c>
      <c r="D15102" t="s">
        <v>1064</v>
      </c>
      <c r="E15102" t="s">
        <v>170</v>
      </c>
      <c r="F15102" t="s">
        <v>166</v>
      </c>
      <c r="G15102" t="s">
        <v>1065</v>
      </c>
      <c r="H15102" t="s">
        <v>136</v>
      </c>
      <c r="I15102">
        <v>0</v>
      </c>
      <c r="P15102">
        <v>0.37511680225396399</v>
      </c>
      <c r="Q15102">
        <v>0</v>
      </c>
    </row>
    <row r="15103" spans="1:17">
      <c r="A15103" t="s">
        <v>122</v>
      </c>
      <c r="B15103">
        <v>2045</v>
      </c>
      <c r="C15103" t="s">
        <v>138</v>
      </c>
      <c r="D15103" t="s">
        <v>1064</v>
      </c>
      <c r="E15103" t="s">
        <v>170</v>
      </c>
      <c r="F15103" t="s">
        <v>160</v>
      </c>
      <c r="G15103" t="s">
        <v>1065</v>
      </c>
      <c r="H15103" t="s">
        <v>132</v>
      </c>
      <c r="I15103">
        <v>0</v>
      </c>
      <c r="P15103">
        <v>0.37511680225396399</v>
      </c>
      <c r="Q15103">
        <v>0</v>
      </c>
    </row>
    <row r="15104" spans="1:17">
      <c r="A15104" t="s">
        <v>122</v>
      </c>
      <c r="B15104">
        <v>2045</v>
      </c>
      <c r="C15104" t="s">
        <v>138</v>
      </c>
      <c r="D15104" t="s">
        <v>1064</v>
      </c>
      <c r="E15104" t="s">
        <v>170</v>
      </c>
      <c r="F15104" t="s">
        <v>160</v>
      </c>
      <c r="G15104" t="s">
        <v>1065</v>
      </c>
      <c r="H15104" t="s">
        <v>135</v>
      </c>
      <c r="I15104">
        <v>0</v>
      </c>
      <c r="P15104">
        <v>0.37511680225396399</v>
      </c>
      <c r="Q15104">
        <v>0</v>
      </c>
    </row>
    <row r="15105" spans="1:17">
      <c r="A15105" t="s">
        <v>122</v>
      </c>
      <c r="B15105">
        <v>2045</v>
      </c>
      <c r="C15105" t="s">
        <v>138</v>
      </c>
      <c r="D15105" t="s">
        <v>1064</v>
      </c>
      <c r="E15105" t="s">
        <v>170</v>
      </c>
      <c r="F15105" t="s">
        <v>160</v>
      </c>
      <c r="G15105" t="s">
        <v>1065</v>
      </c>
      <c r="H15105" t="s">
        <v>136</v>
      </c>
      <c r="I15105">
        <v>0</v>
      </c>
      <c r="P15105">
        <v>0.37511680225396399</v>
      </c>
      <c r="Q15105">
        <v>0</v>
      </c>
    </row>
    <row r="15106" spans="1:17">
      <c r="A15106" t="s">
        <v>122</v>
      </c>
      <c r="B15106">
        <v>2045</v>
      </c>
      <c r="C15106" t="s">
        <v>21</v>
      </c>
      <c r="D15106" t="s">
        <v>1067</v>
      </c>
      <c r="E15106" t="s">
        <v>167</v>
      </c>
      <c r="F15106" t="s">
        <v>164</v>
      </c>
      <c r="G15106" t="s">
        <v>1068</v>
      </c>
      <c r="H15106" t="s">
        <v>132</v>
      </c>
      <c r="I15106">
        <v>0</v>
      </c>
      <c r="P15106">
        <v>0.37511680225396399</v>
      </c>
      <c r="Q15106">
        <v>0</v>
      </c>
    </row>
    <row r="15107" spans="1:17">
      <c r="A15107" t="s">
        <v>122</v>
      </c>
      <c r="B15107">
        <v>2045</v>
      </c>
      <c r="C15107" t="s">
        <v>21</v>
      </c>
      <c r="D15107" t="s">
        <v>1067</v>
      </c>
      <c r="E15107" t="s">
        <v>167</v>
      </c>
      <c r="F15107" t="s">
        <v>164</v>
      </c>
      <c r="G15107" t="s">
        <v>1068</v>
      </c>
      <c r="H15107" t="s">
        <v>135</v>
      </c>
      <c r="I15107">
        <v>0</v>
      </c>
      <c r="P15107">
        <v>0.37511680225396399</v>
      </c>
      <c r="Q15107">
        <v>0</v>
      </c>
    </row>
    <row r="15108" spans="1:17">
      <c r="A15108" t="s">
        <v>122</v>
      </c>
      <c r="B15108">
        <v>2045</v>
      </c>
      <c r="C15108" t="s">
        <v>21</v>
      </c>
      <c r="D15108" t="s">
        <v>1067</v>
      </c>
      <c r="E15108" t="s">
        <v>167</v>
      </c>
      <c r="F15108" t="s">
        <v>164</v>
      </c>
      <c r="G15108" t="s">
        <v>1068</v>
      </c>
      <c r="H15108" t="s">
        <v>136</v>
      </c>
      <c r="I15108">
        <v>0</v>
      </c>
      <c r="P15108">
        <v>0.37511680225396399</v>
      </c>
      <c r="Q15108">
        <v>0</v>
      </c>
    </row>
    <row r="15109" spans="1:17">
      <c r="A15109" t="s">
        <v>122</v>
      </c>
      <c r="B15109">
        <v>2045</v>
      </c>
      <c r="C15109" t="s">
        <v>21</v>
      </c>
      <c r="D15109" t="s">
        <v>1067</v>
      </c>
      <c r="E15109" t="s">
        <v>167</v>
      </c>
      <c r="F15109" t="s">
        <v>159</v>
      </c>
      <c r="G15109" t="s">
        <v>1068</v>
      </c>
      <c r="H15109" t="s">
        <v>132</v>
      </c>
      <c r="I15109">
        <v>0</v>
      </c>
      <c r="P15109">
        <v>0.37511680225396399</v>
      </c>
      <c r="Q15109">
        <v>0</v>
      </c>
    </row>
    <row r="15110" spans="1:17">
      <c r="A15110" t="s">
        <v>122</v>
      </c>
      <c r="B15110">
        <v>2045</v>
      </c>
      <c r="C15110" t="s">
        <v>21</v>
      </c>
      <c r="D15110" t="s">
        <v>1067</v>
      </c>
      <c r="E15110" t="s">
        <v>167</v>
      </c>
      <c r="F15110" t="s">
        <v>159</v>
      </c>
      <c r="G15110" t="s">
        <v>1068</v>
      </c>
      <c r="H15110" t="s">
        <v>135</v>
      </c>
      <c r="I15110">
        <v>0</v>
      </c>
      <c r="P15110">
        <v>0.37511680225396399</v>
      </c>
      <c r="Q15110">
        <v>0</v>
      </c>
    </row>
    <row r="15111" spans="1:17">
      <c r="A15111" t="s">
        <v>122</v>
      </c>
      <c r="B15111">
        <v>2045</v>
      </c>
      <c r="C15111" t="s">
        <v>21</v>
      </c>
      <c r="D15111" t="s">
        <v>1067</v>
      </c>
      <c r="E15111" t="s">
        <v>167</v>
      </c>
      <c r="F15111" t="s">
        <v>159</v>
      </c>
      <c r="G15111" t="s">
        <v>1068</v>
      </c>
      <c r="H15111" t="s">
        <v>136</v>
      </c>
      <c r="I15111">
        <v>0</v>
      </c>
      <c r="P15111">
        <v>0.37511680225396399</v>
      </c>
      <c r="Q15111">
        <v>0</v>
      </c>
    </row>
    <row r="15112" spans="1:17">
      <c r="A15112" t="s">
        <v>122</v>
      </c>
      <c r="B15112">
        <v>2045</v>
      </c>
      <c r="C15112" t="s">
        <v>21</v>
      </c>
      <c r="D15112" t="s">
        <v>1067</v>
      </c>
      <c r="E15112" t="s">
        <v>167</v>
      </c>
      <c r="F15112" t="s">
        <v>126</v>
      </c>
      <c r="G15112" t="s">
        <v>1068</v>
      </c>
      <c r="H15112" t="s">
        <v>132</v>
      </c>
      <c r="I15112">
        <v>0</v>
      </c>
      <c r="P15112">
        <v>0.37511680225396399</v>
      </c>
      <c r="Q15112">
        <v>0</v>
      </c>
    </row>
    <row r="15113" spans="1:17">
      <c r="A15113" t="s">
        <v>122</v>
      </c>
      <c r="B15113">
        <v>2045</v>
      </c>
      <c r="C15113" t="s">
        <v>21</v>
      </c>
      <c r="D15113" t="s">
        <v>1067</v>
      </c>
      <c r="E15113" t="s">
        <v>167</v>
      </c>
      <c r="F15113" t="s">
        <v>126</v>
      </c>
      <c r="G15113" t="s">
        <v>1068</v>
      </c>
      <c r="H15113" t="s">
        <v>135</v>
      </c>
      <c r="I15113">
        <v>0</v>
      </c>
      <c r="P15113">
        <v>0.37511680225396399</v>
      </c>
      <c r="Q15113">
        <v>0</v>
      </c>
    </row>
    <row r="15114" spans="1:17">
      <c r="A15114" t="s">
        <v>122</v>
      </c>
      <c r="B15114">
        <v>2045</v>
      </c>
      <c r="C15114" t="s">
        <v>21</v>
      </c>
      <c r="D15114" t="s">
        <v>1067</v>
      </c>
      <c r="E15114" t="s">
        <v>167</v>
      </c>
      <c r="F15114" t="s">
        <v>126</v>
      </c>
      <c r="G15114" t="s">
        <v>1068</v>
      </c>
      <c r="H15114" t="s">
        <v>136</v>
      </c>
      <c r="I15114">
        <v>0</v>
      </c>
      <c r="P15114">
        <v>0.37511680225396399</v>
      </c>
      <c r="Q15114">
        <v>0</v>
      </c>
    </row>
    <row r="15115" spans="1:17">
      <c r="A15115" t="s">
        <v>122</v>
      </c>
      <c r="B15115">
        <v>2045</v>
      </c>
      <c r="C15115" t="s">
        <v>21</v>
      </c>
      <c r="D15115" t="s">
        <v>1067</v>
      </c>
      <c r="E15115" t="s">
        <v>167</v>
      </c>
      <c r="F15115" t="s">
        <v>165</v>
      </c>
      <c r="G15115" t="s">
        <v>1068</v>
      </c>
      <c r="H15115" t="s">
        <v>132</v>
      </c>
      <c r="I15115">
        <v>0</v>
      </c>
      <c r="P15115">
        <v>0.37511680225396399</v>
      </c>
      <c r="Q15115">
        <v>0</v>
      </c>
    </row>
    <row r="15116" spans="1:17">
      <c r="A15116" t="s">
        <v>122</v>
      </c>
      <c r="B15116">
        <v>2045</v>
      </c>
      <c r="C15116" t="s">
        <v>21</v>
      </c>
      <c r="D15116" t="s">
        <v>1067</v>
      </c>
      <c r="E15116" t="s">
        <v>167</v>
      </c>
      <c r="F15116" t="s">
        <v>165</v>
      </c>
      <c r="G15116" t="s">
        <v>1068</v>
      </c>
      <c r="H15116" t="s">
        <v>135</v>
      </c>
      <c r="I15116">
        <v>0</v>
      </c>
      <c r="P15116">
        <v>0.37511680225396399</v>
      </c>
      <c r="Q15116">
        <v>0</v>
      </c>
    </row>
    <row r="15117" spans="1:17">
      <c r="A15117" t="s">
        <v>122</v>
      </c>
      <c r="B15117">
        <v>2045</v>
      </c>
      <c r="C15117" t="s">
        <v>21</v>
      </c>
      <c r="D15117" t="s">
        <v>1067</v>
      </c>
      <c r="E15117" t="s">
        <v>167</v>
      </c>
      <c r="F15117" t="s">
        <v>165</v>
      </c>
      <c r="G15117" t="s">
        <v>1068</v>
      </c>
      <c r="H15117" t="s">
        <v>136</v>
      </c>
      <c r="I15117">
        <v>0</v>
      </c>
      <c r="P15117">
        <v>0.37511680225396399</v>
      </c>
      <c r="Q15117">
        <v>0</v>
      </c>
    </row>
    <row r="15118" spans="1:17">
      <c r="A15118" t="s">
        <v>122</v>
      </c>
      <c r="B15118">
        <v>2045</v>
      </c>
      <c r="C15118" t="s">
        <v>21</v>
      </c>
      <c r="D15118" t="s">
        <v>1067</v>
      </c>
      <c r="E15118" t="s">
        <v>167</v>
      </c>
      <c r="F15118" t="s">
        <v>166</v>
      </c>
      <c r="G15118" t="s">
        <v>1068</v>
      </c>
      <c r="H15118" t="s">
        <v>132</v>
      </c>
      <c r="I15118">
        <v>0</v>
      </c>
      <c r="P15118">
        <v>0.37511680225396399</v>
      </c>
      <c r="Q15118">
        <v>0</v>
      </c>
    </row>
    <row r="15119" spans="1:17">
      <c r="A15119" t="s">
        <v>122</v>
      </c>
      <c r="B15119">
        <v>2045</v>
      </c>
      <c r="C15119" t="s">
        <v>21</v>
      </c>
      <c r="D15119" t="s">
        <v>1067</v>
      </c>
      <c r="E15119" t="s">
        <v>167</v>
      </c>
      <c r="F15119" t="s">
        <v>166</v>
      </c>
      <c r="G15119" t="s">
        <v>1068</v>
      </c>
      <c r="H15119" t="s">
        <v>135</v>
      </c>
      <c r="I15119">
        <v>0</v>
      </c>
      <c r="P15119">
        <v>0.37511680225396399</v>
      </c>
      <c r="Q15119">
        <v>0</v>
      </c>
    </row>
    <row r="15120" spans="1:17">
      <c r="A15120" t="s">
        <v>122</v>
      </c>
      <c r="B15120">
        <v>2045</v>
      </c>
      <c r="C15120" t="s">
        <v>21</v>
      </c>
      <c r="D15120" t="s">
        <v>1067</v>
      </c>
      <c r="E15120" t="s">
        <v>167</v>
      </c>
      <c r="F15120" t="s">
        <v>166</v>
      </c>
      <c r="G15120" t="s">
        <v>1068</v>
      </c>
      <c r="H15120" t="s">
        <v>136</v>
      </c>
      <c r="I15120">
        <v>0</v>
      </c>
      <c r="P15120">
        <v>0.37511680225396399</v>
      </c>
      <c r="Q15120">
        <v>0</v>
      </c>
    </row>
    <row r="15121" spans="1:17">
      <c r="A15121" t="s">
        <v>122</v>
      </c>
      <c r="B15121">
        <v>2045</v>
      </c>
      <c r="C15121" t="s">
        <v>21</v>
      </c>
      <c r="D15121" t="s">
        <v>1067</v>
      </c>
      <c r="E15121" t="s">
        <v>167</v>
      </c>
      <c r="F15121" t="s">
        <v>160</v>
      </c>
      <c r="G15121" t="s">
        <v>1068</v>
      </c>
      <c r="H15121" t="s">
        <v>132</v>
      </c>
      <c r="I15121">
        <v>0</v>
      </c>
      <c r="P15121">
        <v>0.37511680225396399</v>
      </c>
      <c r="Q15121">
        <v>0</v>
      </c>
    </row>
    <row r="15122" spans="1:17">
      <c r="A15122" t="s">
        <v>122</v>
      </c>
      <c r="B15122">
        <v>2045</v>
      </c>
      <c r="C15122" t="s">
        <v>21</v>
      </c>
      <c r="D15122" t="s">
        <v>1067</v>
      </c>
      <c r="E15122" t="s">
        <v>167</v>
      </c>
      <c r="F15122" t="s">
        <v>160</v>
      </c>
      <c r="G15122" t="s">
        <v>1068</v>
      </c>
      <c r="H15122" t="s">
        <v>135</v>
      </c>
      <c r="I15122">
        <v>0</v>
      </c>
      <c r="P15122">
        <v>0.37511680225396399</v>
      </c>
      <c r="Q15122">
        <v>0</v>
      </c>
    </row>
    <row r="15123" spans="1:17">
      <c r="A15123" t="s">
        <v>122</v>
      </c>
      <c r="B15123">
        <v>2045</v>
      </c>
      <c r="C15123" t="s">
        <v>21</v>
      </c>
      <c r="D15123" t="s">
        <v>1067</v>
      </c>
      <c r="E15123" t="s">
        <v>167</v>
      </c>
      <c r="F15123" t="s">
        <v>160</v>
      </c>
      <c r="G15123" t="s">
        <v>1068</v>
      </c>
      <c r="H15123" t="s">
        <v>136</v>
      </c>
      <c r="I15123">
        <v>0</v>
      </c>
      <c r="P15123">
        <v>0.37511680225396399</v>
      </c>
      <c r="Q15123">
        <v>0</v>
      </c>
    </row>
    <row r="15124" spans="1:17">
      <c r="A15124" t="s">
        <v>122</v>
      </c>
      <c r="B15124">
        <v>2045</v>
      </c>
      <c r="C15124" t="s">
        <v>22</v>
      </c>
      <c r="D15124" t="s">
        <v>1067</v>
      </c>
      <c r="E15124" t="s">
        <v>167</v>
      </c>
      <c r="F15124" t="s">
        <v>164</v>
      </c>
      <c r="G15124" t="s">
        <v>1068</v>
      </c>
      <c r="H15124" t="s">
        <v>132</v>
      </c>
      <c r="I15124">
        <v>0</v>
      </c>
      <c r="P15124">
        <v>0.37511680225396399</v>
      </c>
      <c r="Q15124">
        <v>0</v>
      </c>
    </row>
    <row r="15125" spans="1:17">
      <c r="A15125" t="s">
        <v>122</v>
      </c>
      <c r="B15125">
        <v>2045</v>
      </c>
      <c r="C15125" t="s">
        <v>22</v>
      </c>
      <c r="D15125" t="s">
        <v>1067</v>
      </c>
      <c r="E15125" t="s">
        <v>167</v>
      </c>
      <c r="F15125" t="s">
        <v>164</v>
      </c>
      <c r="G15125" t="s">
        <v>1068</v>
      </c>
      <c r="H15125" t="s">
        <v>135</v>
      </c>
      <c r="I15125">
        <v>0</v>
      </c>
      <c r="P15125">
        <v>0.37511680225396399</v>
      </c>
      <c r="Q15125">
        <v>0</v>
      </c>
    </row>
    <row r="15126" spans="1:17">
      <c r="A15126" t="s">
        <v>122</v>
      </c>
      <c r="B15126">
        <v>2045</v>
      </c>
      <c r="C15126" t="s">
        <v>22</v>
      </c>
      <c r="D15126" t="s">
        <v>1067</v>
      </c>
      <c r="E15126" t="s">
        <v>167</v>
      </c>
      <c r="F15126" t="s">
        <v>164</v>
      </c>
      <c r="G15126" t="s">
        <v>1068</v>
      </c>
      <c r="H15126" t="s">
        <v>136</v>
      </c>
      <c r="I15126">
        <v>0</v>
      </c>
      <c r="P15126">
        <v>0.37511680225396399</v>
      </c>
      <c r="Q15126">
        <v>0</v>
      </c>
    </row>
    <row r="15127" spans="1:17">
      <c r="A15127" t="s">
        <v>122</v>
      </c>
      <c r="B15127">
        <v>2045</v>
      </c>
      <c r="C15127" t="s">
        <v>22</v>
      </c>
      <c r="D15127" t="s">
        <v>1067</v>
      </c>
      <c r="E15127" t="s">
        <v>167</v>
      </c>
      <c r="F15127" t="s">
        <v>159</v>
      </c>
      <c r="G15127" t="s">
        <v>1068</v>
      </c>
      <c r="H15127" t="s">
        <v>132</v>
      </c>
      <c r="I15127">
        <v>0</v>
      </c>
      <c r="P15127">
        <v>0.37511680225396399</v>
      </c>
      <c r="Q15127">
        <v>0</v>
      </c>
    </row>
    <row r="15128" spans="1:17">
      <c r="A15128" t="s">
        <v>122</v>
      </c>
      <c r="B15128">
        <v>2045</v>
      </c>
      <c r="C15128" t="s">
        <v>22</v>
      </c>
      <c r="D15128" t="s">
        <v>1067</v>
      </c>
      <c r="E15128" t="s">
        <v>167</v>
      </c>
      <c r="F15128" t="s">
        <v>159</v>
      </c>
      <c r="G15128" t="s">
        <v>1068</v>
      </c>
      <c r="H15128" t="s">
        <v>135</v>
      </c>
      <c r="I15128">
        <v>0</v>
      </c>
      <c r="P15128">
        <v>0.37511680225396399</v>
      </c>
      <c r="Q15128">
        <v>0</v>
      </c>
    </row>
    <row r="15129" spans="1:17">
      <c r="A15129" t="s">
        <v>122</v>
      </c>
      <c r="B15129">
        <v>2045</v>
      </c>
      <c r="C15129" t="s">
        <v>22</v>
      </c>
      <c r="D15129" t="s">
        <v>1067</v>
      </c>
      <c r="E15129" t="s">
        <v>167</v>
      </c>
      <c r="F15129" t="s">
        <v>159</v>
      </c>
      <c r="G15129" t="s">
        <v>1068</v>
      </c>
      <c r="H15129" t="s">
        <v>136</v>
      </c>
      <c r="I15129">
        <v>0</v>
      </c>
      <c r="P15129">
        <v>0.37511680225396399</v>
      </c>
      <c r="Q15129">
        <v>0</v>
      </c>
    </row>
    <row r="15130" spans="1:17">
      <c r="A15130" t="s">
        <v>122</v>
      </c>
      <c r="B15130">
        <v>2045</v>
      </c>
      <c r="C15130" t="s">
        <v>22</v>
      </c>
      <c r="D15130" t="s">
        <v>1067</v>
      </c>
      <c r="E15130" t="s">
        <v>167</v>
      </c>
      <c r="F15130" t="s">
        <v>126</v>
      </c>
      <c r="G15130" t="s">
        <v>1068</v>
      </c>
      <c r="H15130" t="s">
        <v>132</v>
      </c>
      <c r="I15130">
        <v>0</v>
      </c>
      <c r="P15130">
        <v>0.37511680225396399</v>
      </c>
      <c r="Q15130">
        <v>0</v>
      </c>
    </row>
    <row r="15131" spans="1:17">
      <c r="A15131" t="s">
        <v>122</v>
      </c>
      <c r="B15131">
        <v>2045</v>
      </c>
      <c r="C15131" t="s">
        <v>22</v>
      </c>
      <c r="D15131" t="s">
        <v>1067</v>
      </c>
      <c r="E15131" t="s">
        <v>167</v>
      </c>
      <c r="F15131" t="s">
        <v>126</v>
      </c>
      <c r="G15131" t="s">
        <v>1068</v>
      </c>
      <c r="H15131" t="s">
        <v>135</v>
      </c>
      <c r="I15131">
        <v>0</v>
      </c>
      <c r="P15131">
        <v>0.37511680225396399</v>
      </c>
      <c r="Q15131">
        <v>0</v>
      </c>
    </row>
    <row r="15132" spans="1:17">
      <c r="A15132" t="s">
        <v>122</v>
      </c>
      <c r="B15132">
        <v>2045</v>
      </c>
      <c r="C15132" t="s">
        <v>22</v>
      </c>
      <c r="D15132" t="s">
        <v>1067</v>
      </c>
      <c r="E15132" t="s">
        <v>167</v>
      </c>
      <c r="F15132" t="s">
        <v>126</v>
      </c>
      <c r="G15132" t="s">
        <v>1068</v>
      </c>
      <c r="H15132" t="s">
        <v>136</v>
      </c>
      <c r="I15132">
        <v>0</v>
      </c>
      <c r="P15132">
        <v>0.37511680225396399</v>
      </c>
      <c r="Q15132">
        <v>0</v>
      </c>
    </row>
    <row r="15133" spans="1:17">
      <c r="A15133" t="s">
        <v>122</v>
      </c>
      <c r="B15133">
        <v>2045</v>
      </c>
      <c r="C15133" t="s">
        <v>22</v>
      </c>
      <c r="D15133" t="s">
        <v>1067</v>
      </c>
      <c r="E15133" t="s">
        <v>167</v>
      </c>
      <c r="F15133" t="s">
        <v>165</v>
      </c>
      <c r="G15133" t="s">
        <v>1068</v>
      </c>
      <c r="H15133" t="s">
        <v>132</v>
      </c>
      <c r="I15133">
        <v>0</v>
      </c>
      <c r="P15133">
        <v>0.37511680225396399</v>
      </c>
      <c r="Q15133">
        <v>0</v>
      </c>
    </row>
    <row r="15134" spans="1:17">
      <c r="A15134" t="s">
        <v>122</v>
      </c>
      <c r="B15134">
        <v>2045</v>
      </c>
      <c r="C15134" t="s">
        <v>22</v>
      </c>
      <c r="D15134" t="s">
        <v>1067</v>
      </c>
      <c r="E15134" t="s">
        <v>167</v>
      </c>
      <c r="F15134" t="s">
        <v>165</v>
      </c>
      <c r="G15134" t="s">
        <v>1068</v>
      </c>
      <c r="H15134" t="s">
        <v>135</v>
      </c>
      <c r="I15134">
        <v>0</v>
      </c>
      <c r="P15134">
        <v>0.37511680225396399</v>
      </c>
      <c r="Q15134">
        <v>0</v>
      </c>
    </row>
    <row r="15135" spans="1:17">
      <c r="A15135" t="s">
        <v>122</v>
      </c>
      <c r="B15135">
        <v>2045</v>
      </c>
      <c r="C15135" t="s">
        <v>22</v>
      </c>
      <c r="D15135" t="s">
        <v>1067</v>
      </c>
      <c r="E15135" t="s">
        <v>167</v>
      </c>
      <c r="F15135" t="s">
        <v>165</v>
      </c>
      <c r="G15135" t="s">
        <v>1068</v>
      </c>
      <c r="H15135" t="s">
        <v>136</v>
      </c>
      <c r="I15135">
        <v>0</v>
      </c>
      <c r="P15135">
        <v>0.37511680225396399</v>
      </c>
      <c r="Q15135">
        <v>0</v>
      </c>
    </row>
    <row r="15136" spans="1:17">
      <c r="A15136" t="s">
        <v>122</v>
      </c>
      <c r="B15136">
        <v>2045</v>
      </c>
      <c r="C15136" t="s">
        <v>22</v>
      </c>
      <c r="D15136" t="s">
        <v>1067</v>
      </c>
      <c r="E15136" t="s">
        <v>167</v>
      </c>
      <c r="F15136" t="s">
        <v>166</v>
      </c>
      <c r="G15136" t="s">
        <v>1068</v>
      </c>
      <c r="H15136" t="s">
        <v>132</v>
      </c>
      <c r="I15136">
        <v>0</v>
      </c>
      <c r="P15136">
        <v>0.37511680225396399</v>
      </c>
      <c r="Q15136">
        <v>0</v>
      </c>
    </row>
    <row r="15137" spans="1:17">
      <c r="A15137" t="s">
        <v>122</v>
      </c>
      <c r="B15137">
        <v>2045</v>
      </c>
      <c r="C15137" t="s">
        <v>22</v>
      </c>
      <c r="D15137" t="s">
        <v>1067</v>
      </c>
      <c r="E15137" t="s">
        <v>167</v>
      </c>
      <c r="F15137" t="s">
        <v>166</v>
      </c>
      <c r="G15137" t="s">
        <v>1068</v>
      </c>
      <c r="H15137" t="s">
        <v>135</v>
      </c>
      <c r="I15137">
        <v>0</v>
      </c>
      <c r="P15137">
        <v>0.37511680225396399</v>
      </c>
      <c r="Q15137">
        <v>0</v>
      </c>
    </row>
    <row r="15138" spans="1:17">
      <c r="A15138" t="s">
        <v>122</v>
      </c>
      <c r="B15138">
        <v>2045</v>
      </c>
      <c r="C15138" t="s">
        <v>22</v>
      </c>
      <c r="D15138" t="s">
        <v>1067</v>
      </c>
      <c r="E15138" t="s">
        <v>167</v>
      </c>
      <c r="F15138" t="s">
        <v>166</v>
      </c>
      <c r="G15138" t="s">
        <v>1068</v>
      </c>
      <c r="H15138" t="s">
        <v>136</v>
      </c>
      <c r="I15138">
        <v>0</v>
      </c>
      <c r="P15138">
        <v>0.37511680225396399</v>
      </c>
      <c r="Q15138">
        <v>0</v>
      </c>
    </row>
    <row r="15139" spans="1:17">
      <c r="A15139" t="s">
        <v>122</v>
      </c>
      <c r="B15139">
        <v>2045</v>
      </c>
      <c r="C15139" t="s">
        <v>22</v>
      </c>
      <c r="D15139" t="s">
        <v>1067</v>
      </c>
      <c r="E15139" t="s">
        <v>167</v>
      </c>
      <c r="F15139" t="s">
        <v>160</v>
      </c>
      <c r="G15139" t="s">
        <v>1068</v>
      </c>
      <c r="H15139" t="s">
        <v>132</v>
      </c>
      <c r="I15139">
        <v>0</v>
      </c>
      <c r="P15139">
        <v>0.37511680225396399</v>
      </c>
      <c r="Q15139">
        <v>0</v>
      </c>
    </row>
    <row r="15140" spans="1:17">
      <c r="A15140" t="s">
        <v>122</v>
      </c>
      <c r="B15140">
        <v>2045</v>
      </c>
      <c r="C15140" t="s">
        <v>22</v>
      </c>
      <c r="D15140" t="s">
        <v>1067</v>
      </c>
      <c r="E15140" t="s">
        <v>167</v>
      </c>
      <c r="F15140" t="s">
        <v>160</v>
      </c>
      <c r="G15140" t="s">
        <v>1068</v>
      </c>
      <c r="H15140" t="s">
        <v>135</v>
      </c>
      <c r="I15140">
        <v>0</v>
      </c>
      <c r="P15140">
        <v>0.37511680225396399</v>
      </c>
      <c r="Q15140">
        <v>0</v>
      </c>
    </row>
    <row r="15141" spans="1:17">
      <c r="A15141" t="s">
        <v>122</v>
      </c>
      <c r="B15141">
        <v>2045</v>
      </c>
      <c r="C15141" t="s">
        <v>22</v>
      </c>
      <c r="D15141" t="s">
        <v>1067</v>
      </c>
      <c r="E15141" t="s">
        <v>167</v>
      </c>
      <c r="F15141" t="s">
        <v>160</v>
      </c>
      <c r="G15141" t="s">
        <v>1068</v>
      </c>
      <c r="H15141" t="s">
        <v>136</v>
      </c>
      <c r="I15141">
        <v>0</v>
      </c>
      <c r="P15141">
        <v>0.37511680225396399</v>
      </c>
      <c r="Q15141">
        <v>0</v>
      </c>
    </row>
    <row r="15142" spans="1:17">
      <c r="A15142" t="s">
        <v>122</v>
      </c>
      <c r="B15142">
        <v>2045</v>
      </c>
      <c r="C15142" t="s">
        <v>24</v>
      </c>
      <c r="D15142" t="s">
        <v>1067</v>
      </c>
      <c r="E15142" t="s">
        <v>167</v>
      </c>
      <c r="F15142" t="s">
        <v>164</v>
      </c>
      <c r="G15142" t="s">
        <v>1068</v>
      </c>
      <c r="H15142" t="s">
        <v>132</v>
      </c>
      <c r="I15142">
        <v>0</v>
      </c>
      <c r="P15142">
        <v>0.37511680225396399</v>
      </c>
      <c r="Q15142">
        <v>0</v>
      </c>
    </row>
    <row r="15143" spans="1:17">
      <c r="A15143" t="s">
        <v>122</v>
      </c>
      <c r="B15143">
        <v>2045</v>
      </c>
      <c r="C15143" t="s">
        <v>24</v>
      </c>
      <c r="D15143" t="s">
        <v>1067</v>
      </c>
      <c r="E15143" t="s">
        <v>167</v>
      </c>
      <c r="F15143" t="s">
        <v>164</v>
      </c>
      <c r="G15143" t="s">
        <v>1068</v>
      </c>
      <c r="H15143" t="s">
        <v>135</v>
      </c>
      <c r="I15143">
        <v>0</v>
      </c>
      <c r="P15143">
        <v>0.37511680225396399</v>
      </c>
      <c r="Q15143">
        <v>0</v>
      </c>
    </row>
    <row r="15144" spans="1:17">
      <c r="A15144" t="s">
        <v>122</v>
      </c>
      <c r="B15144">
        <v>2045</v>
      </c>
      <c r="C15144" t="s">
        <v>24</v>
      </c>
      <c r="D15144" t="s">
        <v>1067</v>
      </c>
      <c r="E15144" t="s">
        <v>167</v>
      </c>
      <c r="F15144" t="s">
        <v>164</v>
      </c>
      <c r="G15144" t="s">
        <v>1068</v>
      </c>
      <c r="H15144" t="s">
        <v>136</v>
      </c>
      <c r="I15144">
        <v>0</v>
      </c>
      <c r="P15144">
        <v>0.37511680225396399</v>
      </c>
      <c r="Q15144">
        <v>0</v>
      </c>
    </row>
    <row r="15145" spans="1:17">
      <c r="A15145" t="s">
        <v>122</v>
      </c>
      <c r="B15145">
        <v>2045</v>
      </c>
      <c r="C15145" t="s">
        <v>24</v>
      </c>
      <c r="D15145" t="s">
        <v>1067</v>
      </c>
      <c r="E15145" t="s">
        <v>167</v>
      </c>
      <c r="F15145" t="s">
        <v>159</v>
      </c>
      <c r="G15145" t="s">
        <v>1068</v>
      </c>
      <c r="H15145" t="s">
        <v>132</v>
      </c>
      <c r="I15145">
        <v>0</v>
      </c>
      <c r="P15145">
        <v>0.37511680225396399</v>
      </c>
      <c r="Q15145">
        <v>0</v>
      </c>
    </row>
    <row r="15146" spans="1:17">
      <c r="A15146" t="s">
        <v>122</v>
      </c>
      <c r="B15146">
        <v>2045</v>
      </c>
      <c r="C15146" t="s">
        <v>24</v>
      </c>
      <c r="D15146" t="s">
        <v>1067</v>
      </c>
      <c r="E15146" t="s">
        <v>167</v>
      </c>
      <c r="F15146" t="s">
        <v>159</v>
      </c>
      <c r="G15146" t="s">
        <v>1068</v>
      </c>
      <c r="H15146" t="s">
        <v>135</v>
      </c>
      <c r="I15146">
        <v>0</v>
      </c>
      <c r="P15146">
        <v>0.37511680225396399</v>
      </c>
      <c r="Q15146">
        <v>0</v>
      </c>
    </row>
    <row r="15147" spans="1:17">
      <c r="A15147" t="s">
        <v>122</v>
      </c>
      <c r="B15147">
        <v>2045</v>
      </c>
      <c r="C15147" t="s">
        <v>24</v>
      </c>
      <c r="D15147" t="s">
        <v>1067</v>
      </c>
      <c r="E15147" t="s">
        <v>167</v>
      </c>
      <c r="F15147" t="s">
        <v>159</v>
      </c>
      <c r="G15147" t="s">
        <v>1068</v>
      </c>
      <c r="H15147" t="s">
        <v>136</v>
      </c>
      <c r="I15147">
        <v>0</v>
      </c>
      <c r="P15147">
        <v>0.37511680225396399</v>
      </c>
      <c r="Q15147">
        <v>0</v>
      </c>
    </row>
    <row r="15148" spans="1:17">
      <c r="A15148" t="s">
        <v>122</v>
      </c>
      <c r="B15148">
        <v>2045</v>
      </c>
      <c r="C15148" t="s">
        <v>24</v>
      </c>
      <c r="D15148" t="s">
        <v>1067</v>
      </c>
      <c r="E15148" t="s">
        <v>167</v>
      </c>
      <c r="F15148" t="s">
        <v>126</v>
      </c>
      <c r="G15148" t="s">
        <v>1068</v>
      </c>
      <c r="H15148" t="s">
        <v>132</v>
      </c>
      <c r="I15148">
        <v>0</v>
      </c>
      <c r="P15148">
        <v>0.37511680225396399</v>
      </c>
      <c r="Q15148">
        <v>0</v>
      </c>
    </row>
    <row r="15149" spans="1:17">
      <c r="A15149" t="s">
        <v>122</v>
      </c>
      <c r="B15149">
        <v>2045</v>
      </c>
      <c r="C15149" t="s">
        <v>24</v>
      </c>
      <c r="D15149" t="s">
        <v>1067</v>
      </c>
      <c r="E15149" t="s">
        <v>167</v>
      </c>
      <c r="F15149" t="s">
        <v>126</v>
      </c>
      <c r="G15149" t="s">
        <v>1068</v>
      </c>
      <c r="H15149" t="s">
        <v>135</v>
      </c>
      <c r="I15149">
        <v>0</v>
      </c>
      <c r="P15149">
        <v>0.37511680225396399</v>
      </c>
      <c r="Q15149">
        <v>0</v>
      </c>
    </row>
    <row r="15150" spans="1:17">
      <c r="A15150" t="s">
        <v>122</v>
      </c>
      <c r="B15150">
        <v>2045</v>
      </c>
      <c r="C15150" t="s">
        <v>24</v>
      </c>
      <c r="D15150" t="s">
        <v>1067</v>
      </c>
      <c r="E15150" t="s">
        <v>167</v>
      </c>
      <c r="F15150" t="s">
        <v>126</v>
      </c>
      <c r="G15150" t="s">
        <v>1068</v>
      </c>
      <c r="H15150" t="s">
        <v>136</v>
      </c>
      <c r="I15150">
        <v>0</v>
      </c>
      <c r="P15150">
        <v>0.37511680225396399</v>
      </c>
      <c r="Q15150">
        <v>0</v>
      </c>
    </row>
    <row r="15151" spans="1:17">
      <c r="A15151" t="s">
        <v>122</v>
      </c>
      <c r="B15151">
        <v>2045</v>
      </c>
      <c r="C15151" t="s">
        <v>24</v>
      </c>
      <c r="D15151" t="s">
        <v>1067</v>
      </c>
      <c r="E15151" t="s">
        <v>167</v>
      </c>
      <c r="F15151" t="s">
        <v>165</v>
      </c>
      <c r="G15151" t="s">
        <v>1068</v>
      </c>
      <c r="H15151" t="s">
        <v>132</v>
      </c>
      <c r="I15151">
        <v>0</v>
      </c>
      <c r="P15151">
        <v>0.37511680225396399</v>
      </c>
      <c r="Q15151">
        <v>0</v>
      </c>
    </row>
    <row r="15152" spans="1:17">
      <c r="A15152" t="s">
        <v>122</v>
      </c>
      <c r="B15152">
        <v>2045</v>
      </c>
      <c r="C15152" t="s">
        <v>24</v>
      </c>
      <c r="D15152" t="s">
        <v>1067</v>
      </c>
      <c r="E15152" t="s">
        <v>167</v>
      </c>
      <c r="F15152" t="s">
        <v>165</v>
      </c>
      <c r="G15152" t="s">
        <v>1068</v>
      </c>
      <c r="H15152" t="s">
        <v>135</v>
      </c>
      <c r="I15152">
        <v>0</v>
      </c>
      <c r="P15152">
        <v>0.37511680225396399</v>
      </c>
      <c r="Q15152">
        <v>0</v>
      </c>
    </row>
    <row r="15153" spans="1:17">
      <c r="A15153" t="s">
        <v>122</v>
      </c>
      <c r="B15153">
        <v>2045</v>
      </c>
      <c r="C15153" t="s">
        <v>24</v>
      </c>
      <c r="D15153" t="s">
        <v>1067</v>
      </c>
      <c r="E15153" t="s">
        <v>167</v>
      </c>
      <c r="F15153" t="s">
        <v>165</v>
      </c>
      <c r="G15153" t="s">
        <v>1068</v>
      </c>
      <c r="H15153" t="s">
        <v>136</v>
      </c>
      <c r="I15153">
        <v>0</v>
      </c>
      <c r="P15153">
        <v>0.37511680225396399</v>
      </c>
      <c r="Q15153">
        <v>0</v>
      </c>
    </row>
    <row r="15154" spans="1:17">
      <c r="A15154" t="s">
        <v>122</v>
      </c>
      <c r="B15154">
        <v>2045</v>
      </c>
      <c r="C15154" t="s">
        <v>24</v>
      </c>
      <c r="D15154" t="s">
        <v>1067</v>
      </c>
      <c r="E15154" t="s">
        <v>167</v>
      </c>
      <c r="F15154" t="s">
        <v>166</v>
      </c>
      <c r="G15154" t="s">
        <v>1068</v>
      </c>
      <c r="H15154" t="s">
        <v>132</v>
      </c>
      <c r="I15154">
        <v>0</v>
      </c>
      <c r="P15154">
        <v>0.37511680225396399</v>
      </c>
      <c r="Q15154">
        <v>0</v>
      </c>
    </row>
    <row r="15155" spans="1:17">
      <c r="A15155" t="s">
        <v>122</v>
      </c>
      <c r="B15155">
        <v>2045</v>
      </c>
      <c r="C15155" t="s">
        <v>24</v>
      </c>
      <c r="D15155" t="s">
        <v>1067</v>
      </c>
      <c r="E15155" t="s">
        <v>167</v>
      </c>
      <c r="F15155" t="s">
        <v>166</v>
      </c>
      <c r="G15155" t="s">
        <v>1068</v>
      </c>
      <c r="H15155" t="s">
        <v>135</v>
      </c>
      <c r="I15155">
        <v>0</v>
      </c>
      <c r="P15155">
        <v>0.37511680225396399</v>
      </c>
      <c r="Q15155">
        <v>0</v>
      </c>
    </row>
    <row r="15156" spans="1:17">
      <c r="A15156" t="s">
        <v>122</v>
      </c>
      <c r="B15156">
        <v>2045</v>
      </c>
      <c r="C15156" t="s">
        <v>24</v>
      </c>
      <c r="D15156" t="s">
        <v>1067</v>
      </c>
      <c r="E15156" t="s">
        <v>167</v>
      </c>
      <c r="F15156" t="s">
        <v>166</v>
      </c>
      <c r="G15156" t="s">
        <v>1068</v>
      </c>
      <c r="H15156" t="s">
        <v>136</v>
      </c>
      <c r="I15156">
        <v>0</v>
      </c>
      <c r="P15156">
        <v>0.37511680225396399</v>
      </c>
      <c r="Q15156">
        <v>0</v>
      </c>
    </row>
    <row r="15157" spans="1:17">
      <c r="A15157" t="s">
        <v>122</v>
      </c>
      <c r="B15157">
        <v>2045</v>
      </c>
      <c r="C15157" t="s">
        <v>24</v>
      </c>
      <c r="D15157" t="s">
        <v>1067</v>
      </c>
      <c r="E15157" t="s">
        <v>167</v>
      </c>
      <c r="F15157" t="s">
        <v>160</v>
      </c>
      <c r="G15157" t="s">
        <v>1068</v>
      </c>
      <c r="H15157" t="s">
        <v>132</v>
      </c>
      <c r="I15157">
        <v>0</v>
      </c>
      <c r="P15157">
        <v>0.37511680225396399</v>
      </c>
      <c r="Q15157">
        <v>0</v>
      </c>
    </row>
    <row r="15158" spans="1:17">
      <c r="A15158" t="s">
        <v>122</v>
      </c>
      <c r="B15158">
        <v>2045</v>
      </c>
      <c r="C15158" t="s">
        <v>24</v>
      </c>
      <c r="D15158" t="s">
        <v>1067</v>
      </c>
      <c r="E15158" t="s">
        <v>167</v>
      </c>
      <c r="F15158" t="s">
        <v>160</v>
      </c>
      <c r="G15158" t="s">
        <v>1068</v>
      </c>
      <c r="H15158" t="s">
        <v>135</v>
      </c>
      <c r="I15158">
        <v>0</v>
      </c>
      <c r="P15158">
        <v>0.37511680225396399</v>
      </c>
      <c r="Q15158">
        <v>0</v>
      </c>
    </row>
    <row r="15159" spans="1:17">
      <c r="A15159" t="s">
        <v>122</v>
      </c>
      <c r="B15159">
        <v>2045</v>
      </c>
      <c r="C15159" t="s">
        <v>24</v>
      </c>
      <c r="D15159" t="s">
        <v>1067</v>
      </c>
      <c r="E15159" t="s">
        <v>167</v>
      </c>
      <c r="F15159" t="s">
        <v>160</v>
      </c>
      <c r="G15159" t="s">
        <v>1068</v>
      </c>
      <c r="H15159" t="s">
        <v>136</v>
      </c>
      <c r="I15159">
        <v>0</v>
      </c>
      <c r="P15159">
        <v>0.37511680225396399</v>
      </c>
      <c r="Q15159">
        <v>0</v>
      </c>
    </row>
    <row r="15160" spans="1:17">
      <c r="A15160" t="s">
        <v>122</v>
      </c>
      <c r="B15160">
        <v>2045</v>
      </c>
      <c r="C15160" t="s">
        <v>14</v>
      </c>
      <c r="D15160" t="s">
        <v>1062</v>
      </c>
      <c r="E15160" t="s">
        <v>162</v>
      </c>
      <c r="F15160" t="s">
        <v>164</v>
      </c>
      <c r="G15160" t="s">
        <v>1063</v>
      </c>
      <c r="H15160" t="s">
        <v>132</v>
      </c>
      <c r="I15160">
        <v>0</v>
      </c>
      <c r="P15160">
        <v>0.37511680225396399</v>
      </c>
      <c r="Q15160">
        <v>0</v>
      </c>
    </row>
    <row r="15161" spans="1:17">
      <c r="A15161" t="s">
        <v>122</v>
      </c>
      <c r="B15161">
        <v>2045</v>
      </c>
      <c r="C15161" t="s">
        <v>14</v>
      </c>
      <c r="D15161" t="s">
        <v>1062</v>
      </c>
      <c r="E15161" t="s">
        <v>162</v>
      </c>
      <c r="F15161" t="s">
        <v>164</v>
      </c>
      <c r="G15161" t="s">
        <v>1063</v>
      </c>
      <c r="H15161" t="s">
        <v>135</v>
      </c>
      <c r="I15161">
        <v>0</v>
      </c>
      <c r="P15161">
        <v>0.37511680225396399</v>
      </c>
      <c r="Q15161">
        <v>0</v>
      </c>
    </row>
    <row r="15162" spans="1:17">
      <c r="A15162" t="s">
        <v>122</v>
      </c>
      <c r="B15162">
        <v>2045</v>
      </c>
      <c r="C15162" t="s">
        <v>14</v>
      </c>
      <c r="D15162" t="s">
        <v>1062</v>
      </c>
      <c r="E15162" t="s">
        <v>162</v>
      </c>
      <c r="F15162" t="s">
        <v>164</v>
      </c>
      <c r="G15162" t="s">
        <v>1063</v>
      </c>
      <c r="H15162" t="s">
        <v>136</v>
      </c>
      <c r="I15162">
        <v>0</v>
      </c>
      <c r="P15162">
        <v>0.37511680225396399</v>
      </c>
      <c r="Q15162">
        <v>0</v>
      </c>
    </row>
    <row r="15163" spans="1:17">
      <c r="A15163" t="s">
        <v>122</v>
      </c>
      <c r="B15163">
        <v>2045</v>
      </c>
      <c r="C15163" t="s">
        <v>14</v>
      </c>
      <c r="D15163" t="s">
        <v>1062</v>
      </c>
      <c r="E15163" t="s">
        <v>162</v>
      </c>
      <c r="F15163" t="s">
        <v>159</v>
      </c>
      <c r="G15163" t="s">
        <v>1063</v>
      </c>
      <c r="H15163" t="s">
        <v>132</v>
      </c>
      <c r="I15163">
        <v>0</v>
      </c>
      <c r="P15163">
        <v>0.37511680225396399</v>
      </c>
      <c r="Q15163">
        <v>0</v>
      </c>
    </row>
    <row r="15164" spans="1:17">
      <c r="A15164" t="s">
        <v>122</v>
      </c>
      <c r="B15164">
        <v>2045</v>
      </c>
      <c r="C15164" t="s">
        <v>14</v>
      </c>
      <c r="D15164" t="s">
        <v>1062</v>
      </c>
      <c r="E15164" t="s">
        <v>162</v>
      </c>
      <c r="F15164" t="s">
        <v>159</v>
      </c>
      <c r="G15164" t="s">
        <v>1063</v>
      </c>
      <c r="H15164" t="s">
        <v>135</v>
      </c>
      <c r="I15164">
        <v>0</v>
      </c>
      <c r="P15164">
        <v>0.37511680225396399</v>
      </c>
      <c r="Q15164">
        <v>0</v>
      </c>
    </row>
    <row r="15165" spans="1:17">
      <c r="A15165" t="s">
        <v>122</v>
      </c>
      <c r="B15165">
        <v>2045</v>
      </c>
      <c r="C15165" t="s">
        <v>14</v>
      </c>
      <c r="D15165" t="s">
        <v>1062</v>
      </c>
      <c r="E15165" t="s">
        <v>162</v>
      </c>
      <c r="F15165" t="s">
        <v>159</v>
      </c>
      <c r="G15165" t="s">
        <v>1063</v>
      </c>
      <c r="H15165" t="s">
        <v>136</v>
      </c>
      <c r="I15165">
        <v>0</v>
      </c>
      <c r="P15165">
        <v>0.37511680225396399</v>
      </c>
      <c r="Q15165">
        <v>0</v>
      </c>
    </row>
    <row r="15166" spans="1:17">
      <c r="A15166" t="s">
        <v>122</v>
      </c>
      <c r="B15166">
        <v>2045</v>
      </c>
      <c r="C15166" t="s">
        <v>14</v>
      </c>
      <c r="D15166" t="s">
        <v>1062</v>
      </c>
      <c r="E15166" t="s">
        <v>162</v>
      </c>
      <c r="F15166" t="s">
        <v>126</v>
      </c>
      <c r="G15166" t="s">
        <v>1063</v>
      </c>
      <c r="H15166" t="s">
        <v>132</v>
      </c>
      <c r="I15166">
        <v>0</v>
      </c>
      <c r="P15166">
        <v>0.37511680225396399</v>
      </c>
      <c r="Q15166">
        <v>0</v>
      </c>
    </row>
    <row r="15167" spans="1:17">
      <c r="A15167" t="s">
        <v>122</v>
      </c>
      <c r="B15167">
        <v>2045</v>
      </c>
      <c r="C15167" t="s">
        <v>14</v>
      </c>
      <c r="D15167" t="s">
        <v>1062</v>
      </c>
      <c r="E15167" t="s">
        <v>162</v>
      </c>
      <c r="F15167" t="s">
        <v>126</v>
      </c>
      <c r="G15167" t="s">
        <v>1063</v>
      </c>
      <c r="H15167" t="s">
        <v>135</v>
      </c>
      <c r="I15167">
        <v>0</v>
      </c>
      <c r="P15167">
        <v>0.37511680225396399</v>
      </c>
      <c r="Q15167">
        <v>0</v>
      </c>
    </row>
    <row r="15168" spans="1:17">
      <c r="A15168" t="s">
        <v>122</v>
      </c>
      <c r="B15168">
        <v>2045</v>
      </c>
      <c r="C15168" t="s">
        <v>14</v>
      </c>
      <c r="D15168" t="s">
        <v>1062</v>
      </c>
      <c r="E15168" t="s">
        <v>162</v>
      </c>
      <c r="F15168" t="s">
        <v>126</v>
      </c>
      <c r="G15168" t="s">
        <v>1063</v>
      </c>
      <c r="H15168" t="s">
        <v>136</v>
      </c>
      <c r="I15168">
        <v>0</v>
      </c>
      <c r="P15168">
        <v>0.37511680225396399</v>
      </c>
      <c r="Q15168">
        <v>0</v>
      </c>
    </row>
    <row r="15169" spans="1:17">
      <c r="A15169" t="s">
        <v>122</v>
      </c>
      <c r="B15169">
        <v>2045</v>
      </c>
      <c r="C15169" t="s">
        <v>14</v>
      </c>
      <c r="D15169" t="s">
        <v>1062</v>
      </c>
      <c r="E15169" t="s">
        <v>162</v>
      </c>
      <c r="F15169" t="s">
        <v>165</v>
      </c>
      <c r="G15169" t="s">
        <v>1063</v>
      </c>
      <c r="H15169" t="s">
        <v>132</v>
      </c>
      <c r="I15169">
        <v>0</v>
      </c>
      <c r="P15169">
        <v>0.37511680225396399</v>
      </c>
      <c r="Q15169">
        <v>0</v>
      </c>
    </row>
    <row r="15170" spans="1:17">
      <c r="A15170" t="s">
        <v>122</v>
      </c>
      <c r="B15170">
        <v>2045</v>
      </c>
      <c r="C15170" t="s">
        <v>14</v>
      </c>
      <c r="D15170" t="s">
        <v>1062</v>
      </c>
      <c r="E15170" t="s">
        <v>162</v>
      </c>
      <c r="F15170" t="s">
        <v>165</v>
      </c>
      <c r="G15170" t="s">
        <v>1063</v>
      </c>
      <c r="H15170" t="s">
        <v>135</v>
      </c>
      <c r="I15170">
        <v>0</v>
      </c>
      <c r="P15170">
        <v>0.37511680225396399</v>
      </c>
      <c r="Q15170">
        <v>0</v>
      </c>
    </row>
    <row r="15171" spans="1:17">
      <c r="A15171" t="s">
        <v>122</v>
      </c>
      <c r="B15171">
        <v>2045</v>
      </c>
      <c r="C15171" t="s">
        <v>14</v>
      </c>
      <c r="D15171" t="s">
        <v>1062</v>
      </c>
      <c r="E15171" t="s">
        <v>162</v>
      </c>
      <c r="F15171" t="s">
        <v>165</v>
      </c>
      <c r="G15171" t="s">
        <v>1063</v>
      </c>
      <c r="H15171" t="s">
        <v>136</v>
      </c>
      <c r="I15171">
        <v>0</v>
      </c>
      <c r="P15171">
        <v>0.37511680225396399</v>
      </c>
      <c r="Q15171">
        <v>0</v>
      </c>
    </row>
    <row r="15172" spans="1:17">
      <c r="A15172" t="s">
        <v>122</v>
      </c>
      <c r="B15172">
        <v>2045</v>
      </c>
      <c r="C15172" t="s">
        <v>14</v>
      </c>
      <c r="D15172" t="s">
        <v>1062</v>
      </c>
      <c r="E15172" t="s">
        <v>162</v>
      </c>
      <c r="F15172" t="s">
        <v>166</v>
      </c>
      <c r="G15172" t="s">
        <v>1063</v>
      </c>
      <c r="H15172" t="s">
        <v>132</v>
      </c>
      <c r="I15172">
        <v>0</v>
      </c>
      <c r="P15172">
        <v>0.37511680225396399</v>
      </c>
      <c r="Q15172">
        <v>0</v>
      </c>
    </row>
    <row r="15173" spans="1:17">
      <c r="A15173" t="s">
        <v>122</v>
      </c>
      <c r="B15173">
        <v>2045</v>
      </c>
      <c r="C15173" t="s">
        <v>14</v>
      </c>
      <c r="D15173" t="s">
        <v>1062</v>
      </c>
      <c r="E15173" t="s">
        <v>162</v>
      </c>
      <c r="F15173" t="s">
        <v>166</v>
      </c>
      <c r="G15173" t="s">
        <v>1063</v>
      </c>
      <c r="H15173" t="s">
        <v>135</v>
      </c>
      <c r="I15173">
        <v>0</v>
      </c>
      <c r="P15173">
        <v>0.37511680225396399</v>
      </c>
      <c r="Q15173">
        <v>0</v>
      </c>
    </row>
    <row r="15174" spans="1:17">
      <c r="A15174" t="s">
        <v>122</v>
      </c>
      <c r="B15174">
        <v>2045</v>
      </c>
      <c r="C15174" t="s">
        <v>14</v>
      </c>
      <c r="D15174" t="s">
        <v>1062</v>
      </c>
      <c r="E15174" t="s">
        <v>162</v>
      </c>
      <c r="F15174" t="s">
        <v>166</v>
      </c>
      <c r="G15174" t="s">
        <v>1063</v>
      </c>
      <c r="H15174" t="s">
        <v>136</v>
      </c>
      <c r="I15174">
        <v>0</v>
      </c>
      <c r="P15174">
        <v>0.37511680225396399</v>
      </c>
      <c r="Q15174">
        <v>0</v>
      </c>
    </row>
    <row r="15175" spans="1:17">
      <c r="A15175" t="s">
        <v>122</v>
      </c>
      <c r="B15175">
        <v>2045</v>
      </c>
      <c r="C15175" t="s">
        <v>14</v>
      </c>
      <c r="D15175" t="s">
        <v>1062</v>
      </c>
      <c r="E15175" t="s">
        <v>162</v>
      </c>
      <c r="F15175" t="s">
        <v>160</v>
      </c>
      <c r="G15175" t="s">
        <v>1063</v>
      </c>
      <c r="H15175" t="s">
        <v>132</v>
      </c>
      <c r="I15175">
        <v>0</v>
      </c>
      <c r="P15175">
        <v>0.37511680225396399</v>
      </c>
      <c r="Q15175">
        <v>0</v>
      </c>
    </row>
    <row r="15176" spans="1:17">
      <c r="A15176" t="s">
        <v>122</v>
      </c>
      <c r="B15176">
        <v>2045</v>
      </c>
      <c r="C15176" t="s">
        <v>14</v>
      </c>
      <c r="D15176" t="s">
        <v>1062</v>
      </c>
      <c r="E15176" t="s">
        <v>162</v>
      </c>
      <c r="F15176" t="s">
        <v>160</v>
      </c>
      <c r="G15176" t="s">
        <v>1063</v>
      </c>
      <c r="H15176" t="s">
        <v>135</v>
      </c>
      <c r="I15176">
        <v>0</v>
      </c>
      <c r="P15176">
        <v>0.37511680225396399</v>
      </c>
      <c r="Q15176">
        <v>0</v>
      </c>
    </row>
    <row r="15177" spans="1:17">
      <c r="A15177" t="s">
        <v>122</v>
      </c>
      <c r="B15177">
        <v>2045</v>
      </c>
      <c r="C15177" t="s">
        <v>14</v>
      </c>
      <c r="D15177" t="s">
        <v>1062</v>
      </c>
      <c r="E15177" t="s">
        <v>162</v>
      </c>
      <c r="F15177" t="s">
        <v>160</v>
      </c>
      <c r="G15177" t="s">
        <v>1063</v>
      </c>
      <c r="H15177" t="s">
        <v>136</v>
      </c>
      <c r="I15177">
        <v>0</v>
      </c>
      <c r="P15177">
        <v>0.37511680225396399</v>
      </c>
      <c r="Q15177">
        <v>0</v>
      </c>
    </row>
    <row r="15178" spans="1:17">
      <c r="A15178" t="s">
        <v>122</v>
      </c>
      <c r="B15178">
        <v>2045</v>
      </c>
      <c r="C15178" t="s">
        <v>15</v>
      </c>
      <c r="D15178" t="s">
        <v>1062</v>
      </c>
      <c r="E15178" t="s">
        <v>162</v>
      </c>
      <c r="F15178" t="s">
        <v>164</v>
      </c>
      <c r="G15178" t="s">
        <v>1063</v>
      </c>
      <c r="H15178" t="s">
        <v>132</v>
      </c>
      <c r="I15178">
        <v>0</v>
      </c>
      <c r="P15178">
        <v>0.37511680225396399</v>
      </c>
      <c r="Q15178">
        <v>0</v>
      </c>
    </row>
    <row r="15179" spans="1:17">
      <c r="A15179" t="s">
        <v>122</v>
      </c>
      <c r="B15179">
        <v>2045</v>
      </c>
      <c r="C15179" t="s">
        <v>15</v>
      </c>
      <c r="D15179" t="s">
        <v>1062</v>
      </c>
      <c r="E15179" t="s">
        <v>162</v>
      </c>
      <c r="F15179" t="s">
        <v>164</v>
      </c>
      <c r="G15179" t="s">
        <v>1063</v>
      </c>
      <c r="H15179" t="s">
        <v>135</v>
      </c>
      <c r="I15179">
        <v>887937737.94017506</v>
      </c>
      <c r="P15179">
        <v>0.37511680225396399</v>
      </c>
      <c r="Q15179">
        <v>333080364.85673702</v>
      </c>
    </row>
    <row r="15180" spans="1:17">
      <c r="A15180" t="s">
        <v>122</v>
      </c>
      <c r="B15180">
        <v>2045</v>
      </c>
      <c r="C15180" t="s">
        <v>15</v>
      </c>
      <c r="D15180" t="s">
        <v>1062</v>
      </c>
      <c r="E15180" t="s">
        <v>162</v>
      </c>
      <c r="F15180" t="s">
        <v>164</v>
      </c>
      <c r="G15180" t="s">
        <v>1063</v>
      </c>
      <c r="H15180" t="s">
        <v>136</v>
      </c>
      <c r="I15180">
        <v>29039924.3520745</v>
      </c>
      <c r="P15180">
        <v>0.37511680225396399</v>
      </c>
      <c r="Q15180">
        <v>10893363.560647201</v>
      </c>
    </row>
    <row r="15181" spans="1:17">
      <c r="A15181" t="s">
        <v>122</v>
      </c>
      <c r="B15181">
        <v>2045</v>
      </c>
      <c r="C15181" t="s">
        <v>15</v>
      </c>
      <c r="D15181" t="s">
        <v>1062</v>
      </c>
      <c r="E15181" t="s">
        <v>162</v>
      </c>
      <c r="F15181" t="s">
        <v>159</v>
      </c>
      <c r="G15181" t="s">
        <v>1063</v>
      </c>
      <c r="H15181" t="s">
        <v>132</v>
      </c>
      <c r="I15181">
        <v>0</v>
      </c>
      <c r="P15181">
        <v>0.37511680225396399</v>
      </c>
      <c r="Q15181">
        <v>0</v>
      </c>
    </row>
    <row r="15182" spans="1:17">
      <c r="A15182" t="s">
        <v>122</v>
      </c>
      <c r="B15182">
        <v>2045</v>
      </c>
      <c r="C15182" t="s">
        <v>15</v>
      </c>
      <c r="D15182" t="s">
        <v>1062</v>
      </c>
      <c r="E15182" t="s">
        <v>162</v>
      </c>
      <c r="F15182" t="s">
        <v>159</v>
      </c>
      <c r="G15182" t="s">
        <v>1063</v>
      </c>
      <c r="H15182" t="s">
        <v>135</v>
      </c>
      <c r="I15182">
        <v>119338069.227368</v>
      </c>
      <c r="P15182">
        <v>0.37511680225396399</v>
      </c>
      <c r="Q15182">
        <v>44765714.915732503</v>
      </c>
    </row>
    <row r="15183" spans="1:17">
      <c r="A15183" t="s">
        <v>122</v>
      </c>
      <c r="B15183">
        <v>2045</v>
      </c>
      <c r="C15183" t="s">
        <v>15</v>
      </c>
      <c r="D15183" t="s">
        <v>1062</v>
      </c>
      <c r="E15183" t="s">
        <v>162</v>
      </c>
      <c r="F15183" t="s">
        <v>159</v>
      </c>
      <c r="G15183" t="s">
        <v>1063</v>
      </c>
      <c r="H15183" t="s">
        <v>136</v>
      </c>
      <c r="I15183">
        <v>3902940.8871896602</v>
      </c>
      <c r="P15183">
        <v>0.37511680225396399</v>
      </c>
      <c r="Q15183">
        <v>1464058.70498883</v>
      </c>
    </row>
    <row r="15184" spans="1:17">
      <c r="A15184" t="s">
        <v>122</v>
      </c>
      <c r="B15184">
        <v>2045</v>
      </c>
      <c r="C15184" t="s">
        <v>15</v>
      </c>
      <c r="D15184" t="s">
        <v>1062</v>
      </c>
      <c r="E15184" t="s">
        <v>162</v>
      </c>
      <c r="F15184" t="s">
        <v>126</v>
      </c>
      <c r="G15184" t="s">
        <v>1063</v>
      </c>
      <c r="H15184" t="s">
        <v>132</v>
      </c>
      <c r="I15184">
        <v>0</v>
      </c>
      <c r="P15184">
        <v>0.37511680225396399</v>
      </c>
      <c r="Q15184">
        <v>0</v>
      </c>
    </row>
    <row r="15185" spans="1:17">
      <c r="A15185" t="s">
        <v>122</v>
      </c>
      <c r="B15185">
        <v>2045</v>
      </c>
      <c r="C15185" t="s">
        <v>15</v>
      </c>
      <c r="D15185" t="s">
        <v>1062</v>
      </c>
      <c r="E15185" t="s">
        <v>162</v>
      </c>
      <c r="F15185" t="s">
        <v>126</v>
      </c>
      <c r="G15185" t="s">
        <v>1063</v>
      </c>
      <c r="H15185" t="s">
        <v>135</v>
      </c>
      <c r="I15185">
        <v>0</v>
      </c>
      <c r="P15185">
        <v>0.37511680225396399</v>
      </c>
      <c r="Q15185">
        <v>0</v>
      </c>
    </row>
    <row r="15186" spans="1:17">
      <c r="A15186" t="s">
        <v>122</v>
      </c>
      <c r="B15186">
        <v>2045</v>
      </c>
      <c r="C15186" t="s">
        <v>15</v>
      </c>
      <c r="D15186" t="s">
        <v>1062</v>
      </c>
      <c r="E15186" t="s">
        <v>162</v>
      </c>
      <c r="F15186" t="s">
        <v>126</v>
      </c>
      <c r="G15186" t="s">
        <v>1063</v>
      </c>
      <c r="H15186" t="s">
        <v>136</v>
      </c>
      <c r="I15186">
        <v>0</v>
      </c>
      <c r="P15186">
        <v>0.37511680225396399</v>
      </c>
      <c r="Q15186">
        <v>0</v>
      </c>
    </row>
    <row r="15187" spans="1:17">
      <c r="A15187" t="s">
        <v>122</v>
      </c>
      <c r="B15187">
        <v>2045</v>
      </c>
      <c r="C15187" t="s">
        <v>15</v>
      </c>
      <c r="D15187" t="s">
        <v>1062</v>
      </c>
      <c r="E15187" t="s">
        <v>162</v>
      </c>
      <c r="F15187" t="s">
        <v>165</v>
      </c>
      <c r="G15187" t="s">
        <v>1063</v>
      </c>
      <c r="H15187" t="s">
        <v>132</v>
      </c>
      <c r="I15187">
        <v>0</v>
      </c>
      <c r="P15187">
        <v>0.37511680225396399</v>
      </c>
      <c r="Q15187">
        <v>0</v>
      </c>
    </row>
    <row r="15188" spans="1:17">
      <c r="A15188" t="s">
        <v>122</v>
      </c>
      <c r="B15188">
        <v>2045</v>
      </c>
      <c r="C15188" t="s">
        <v>15</v>
      </c>
      <c r="D15188" t="s">
        <v>1062</v>
      </c>
      <c r="E15188" t="s">
        <v>162</v>
      </c>
      <c r="F15188" t="s">
        <v>165</v>
      </c>
      <c r="G15188" t="s">
        <v>1063</v>
      </c>
      <c r="H15188" t="s">
        <v>135</v>
      </c>
      <c r="I15188">
        <v>5522714443.0854597</v>
      </c>
      <c r="P15188">
        <v>0.37511680225396399</v>
      </c>
      <c r="Q15188">
        <v>2071662981.652</v>
      </c>
    </row>
    <row r="15189" spans="1:17">
      <c r="A15189" t="s">
        <v>122</v>
      </c>
      <c r="B15189">
        <v>2045</v>
      </c>
      <c r="C15189" t="s">
        <v>15</v>
      </c>
      <c r="D15189" t="s">
        <v>1062</v>
      </c>
      <c r="E15189" t="s">
        <v>162</v>
      </c>
      <c r="F15189" t="s">
        <v>165</v>
      </c>
      <c r="G15189" t="s">
        <v>1063</v>
      </c>
      <c r="H15189" t="s">
        <v>136</v>
      </c>
      <c r="I15189">
        <v>180619882.21984601</v>
      </c>
      <c r="P15189">
        <v>0.37511680225396399</v>
      </c>
      <c r="Q15189">
        <v>67753552.641796306</v>
      </c>
    </row>
    <row r="15190" spans="1:17">
      <c r="A15190" t="s">
        <v>122</v>
      </c>
      <c r="B15190">
        <v>2045</v>
      </c>
      <c r="C15190" t="s">
        <v>15</v>
      </c>
      <c r="D15190" t="s">
        <v>1062</v>
      </c>
      <c r="E15190" t="s">
        <v>162</v>
      </c>
      <c r="F15190" t="s">
        <v>166</v>
      </c>
      <c r="G15190" t="s">
        <v>1063</v>
      </c>
      <c r="H15190" t="s">
        <v>132</v>
      </c>
      <c r="I15190">
        <v>0</v>
      </c>
      <c r="P15190">
        <v>0.37511680225396399</v>
      </c>
      <c r="Q15190">
        <v>0</v>
      </c>
    </row>
    <row r="15191" spans="1:17">
      <c r="A15191" t="s">
        <v>122</v>
      </c>
      <c r="B15191">
        <v>2045</v>
      </c>
      <c r="C15191" t="s">
        <v>15</v>
      </c>
      <c r="D15191" t="s">
        <v>1062</v>
      </c>
      <c r="E15191" t="s">
        <v>162</v>
      </c>
      <c r="F15191" t="s">
        <v>166</v>
      </c>
      <c r="G15191" t="s">
        <v>1063</v>
      </c>
      <c r="H15191" t="s">
        <v>135</v>
      </c>
      <c r="I15191">
        <v>0</v>
      </c>
      <c r="P15191">
        <v>0.37511680225396399</v>
      </c>
      <c r="Q15191">
        <v>0</v>
      </c>
    </row>
    <row r="15192" spans="1:17">
      <c r="A15192" t="s">
        <v>122</v>
      </c>
      <c r="B15192">
        <v>2045</v>
      </c>
      <c r="C15192" t="s">
        <v>15</v>
      </c>
      <c r="D15192" t="s">
        <v>1062</v>
      </c>
      <c r="E15192" t="s">
        <v>162</v>
      </c>
      <c r="F15192" t="s">
        <v>166</v>
      </c>
      <c r="G15192" t="s">
        <v>1063</v>
      </c>
      <c r="H15192" t="s">
        <v>136</v>
      </c>
      <c r="I15192">
        <v>0</v>
      </c>
      <c r="P15192">
        <v>0.37511680225396399</v>
      </c>
      <c r="Q15192">
        <v>0</v>
      </c>
    </row>
    <row r="15193" spans="1:17">
      <c r="A15193" t="s">
        <v>122</v>
      </c>
      <c r="B15193">
        <v>2045</v>
      </c>
      <c r="C15193" t="s">
        <v>15</v>
      </c>
      <c r="D15193" t="s">
        <v>1062</v>
      </c>
      <c r="E15193" t="s">
        <v>162</v>
      </c>
      <c r="F15193" t="s">
        <v>160</v>
      </c>
      <c r="G15193" t="s">
        <v>1063</v>
      </c>
      <c r="H15193" t="s">
        <v>132</v>
      </c>
      <c r="I15193">
        <v>0</v>
      </c>
      <c r="P15193">
        <v>0.37511680225396399</v>
      </c>
      <c r="Q15193">
        <v>0</v>
      </c>
    </row>
    <row r="15194" spans="1:17">
      <c r="A15194" t="s">
        <v>122</v>
      </c>
      <c r="B15194">
        <v>2045</v>
      </c>
      <c r="C15194" t="s">
        <v>15</v>
      </c>
      <c r="D15194" t="s">
        <v>1062</v>
      </c>
      <c r="E15194" t="s">
        <v>162</v>
      </c>
      <c r="F15194" t="s">
        <v>160</v>
      </c>
      <c r="G15194" t="s">
        <v>1063</v>
      </c>
      <c r="H15194" t="s">
        <v>135</v>
      </c>
      <c r="I15194">
        <v>0</v>
      </c>
      <c r="P15194">
        <v>0.37511680225396399</v>
      </c>
      <c r="Q15194">
        <v>0</v>
      </c>
    </row>
    <row r="15195" spans="1:17">
      <c r="A15195" t="s">
        <v>122</v>
      </c>
      <c r="B15195">
        <v>2045</v>
      </c>
      <c r="C15195" t="s">
        <v>15</v>
      </c>
      <c r="D15195" t="s">
        <v>1062</v>
      </c>
      <c r="E15195" t="s">
        <v>162</v>
      </c>
      <c r="F15195" t="s">
        <v>160</v>
      </c>
      <c r="G15195" t="s">
        <v>1063</v>
      </c>
      <c r="H15195" t="s">
        <v>136</v>
      </c>
      <c r="I15195">
        <v>0</v>
      </c>
      <c r="P15195">
        <v>0.37511680225396399</v>
      </c>
      <c r="Q15195">
        <v>0</v>
      </c>
    </row>
    <row r="15196" spans="1:17">
      <c r="A15196" t="s">
        <v>122</v>
      </c>
      <c r="B15196">
        <v>2045</v>
      </c>
      <c r="C15196" t="s">
        <v>156</v>
      </c>
      <c r="D15196" t="s">
        <v>1066</v>
      </c>
      <c r="E15196" t="s">
        <v>167</v>
      </c>
      <c r="F15196" t="s">
        <v>164</v>
      </c>
      <c r="G15196" t="s">
        <v>158</v>
      </c>
      <c r="H15196" t="s">
        <v>132</v>
      </c>
      <c r="I15196">
        <v>0</v>
      </c>
      <c r="P15196">
        <v>0.37511680225396399</v>
      </c>
      <c r="Q15196">
        <v>0</v>
      </c>
    </row>
    <row r="15197" spans="1:17">
      <c r="A15197" t="s">
        <v>122</v>
      </c>
      <c r="B15197">
        <v>2045</v>
      </c>
      <c r="C15197" t="s">
        <v>156</v>
      </c>
      <c r="D15197" t="s">
        <v>1066</v>
      </c>
      <c r="E15197" t="s">
        <v>167</v>
      </c>
      <c r="F15197" t="s">
        <v>164</v>
      </c>
      <c r="G15197" t="s">
        <v>158</v>
      </c>
      <c r="H15197" t="s">
        <v>135</v>
      </c>
      <c r="I15197">
        <v>0</v>
      </c>
      <c r="P15197">
        <v>0.37511680225396399</v>
      </c>
      <c r="Q15197">
        <v>0</v>
      </c>
    </row>
    <row r="15198" spans="1:17">
      <c r="A15198" t="s">
        <v>122</v>
      </c>
      <c r="B15198">
        <v>2045</v>
      </c>
      <c r="C15198" t="s">
        <v>156</v>
      </c>
      <c r="D15198" t="s">
        <v>1066</v>
      </c>
      <c r="E15198" t="s">
        <v>167</v>
      </c>
      <c r="F15198" t="s">
        <v>164</v>
      </c>
      <c r="G15198" t="s">
        <v>158</v>
      </c>
      <c r="H15198" t="s">
        <v>136</v>
      </c>
      <c r="I15198">
        <v>0</v>
      </c>
      <c r="P15198">
        <v>0.37511680225396399</v>
      </c>
      <c r="Q15198">
        <v>0</v>
      </c>
    </row>
    <row r="15199" spans="1:17">
      <c r="A15199" t="s">
        <v>122</v>
      </c>
      <c r="B15199">
        <v>2045</v>
      </c>
      <c r="C15199" t="s">
        <v>156</v>
      </c>
      <c r="D15199" t="s">
        <v>1066</v>
      </c>
      <c r="E15199" t="s">
        <v>167</v>
      </c>
      <c r="F15199" t="s">
        <v>159</v>
      </c>
      <c r="G15199" t="s">
        <v>158</v>
      </c>
      <c r="H15199" t="s">
        <v>132</v>
      </c>
      <c r="I15199">
        <v>0</v>
      </c>
      <c r="P15199">
        <v>0.37511680225396399</v>
      </c>
      <c r="Q15199">
        <v>0</v>
      </c>
    </row>
    <row r="15200" spans="1:17">
      <c r="A15200" t="s">
        <v>122</v>
      </c>
      <c r="B15200">
        <v>2045</v>
      </c>
      <c r="C15200" t="s">
        <v>156</v>
      </c>
      <c r="D15200" t="s">
        <v>1066</v>
      </c>
      <c r="E15200" t="s">
        <v>167</v>
      </c>
      <c r="F15200" t="s">
        <v>159</v>
      </c>
      <c r="G15200" t="s">
        <v>158</v>
      </c>
      <c r="H15200" t="s">
        <v>135</v>
      </c>
      <c r="I15200">
        <v>0</v>
      </c>
      <c r="P15200">
        <v>0.37511680225396399</v>
      </c>
      <c r="Q15200">
        <v>0</v>
      </c>
    </row>
    <row r="15201" spans="1:17">
      <c r="A15201" t="s">
        <v>122</v>
      </c>
      <c r="B15201">
        <v>2045</v>
      </c>
      <c r="C15201" t="s">
        <v>156</v>
      </c>
      <c r="D15201" t="s">
        <v>1066</v>
      </c>
      <c r="E15201" t="s">
        <v>167</v>
      </c>
      <c r="F15201" t="s">
        <v>159</v>
      </c>
      <c r="G15201" t="s">
        <v>158</v>
      </c>
      <c r="H15201" t="s">
        <v>136</v>
      </c>
      <c r="I15201">
        <v>0</v>
      </c>
      <c r="P15201">
        <v>0.37511680225396399</v>
      </c>
      <c r="Q15201">
        <v>0</v>
      </c>
    </row>
    <row r="15202" spans="1:17">
      <c r="A15202" t="s">
        <v>122</v>
      </c>
      <c r="B15202">
        <v>2045</v>
      </c>
      <c r="C15202" t="s">
        <v>156</v>
      </c>
      <c r="D15202" t="s">
        <v>1066</v>
      </c>
      <c r="E15202" t="s">
        <v>167</v>
      </c>
      <c r="F15202" t="s">
        <v>126</v>
      </c>
      <c r="G15202" t="s">
        <v>158</v>
      </c>
      <c r="H15202" t="s">
        <v>132</v>
      </c>
      <c r="I15202">
        <v>0</v>
      </c>
      <c r="P15202">
        <v>0.37511680225396399</v>
      </c>
      <c r="Q15202">
        <v>0</v>
      </c>
    </row>
    <row r="15203" spans="1:17">
      <c r="A15203" t="s">
        <v>122</v>
      </c>
      <c r="B15203">
        <v>2045</v>
      </c>
      <c r="C15203" t="s">
        <v>156</v>
      </c>
      <c r="D15203" t="s">
        <v>1066</v>
      </c>
      <c r="E15203" t="s">
        <v>167</v>
      </c>
      <c r="F15203" t="s">
        <v>126</v>
      </c>
      <c r="G15203" t="s">
        <v>158</v>
      </c>
      <c r="H15203" t="s">
        <v>135</v>
      </c>
      <c r="I15203">
        <v>0</v>
      </c>
      <c r="P15203">
        <v>0.37511680225396399</v>
      </c>
      <c r="Q15203">
        <v>0</v>
      </c>
    </row>
    <row r="15204" spans="1:17">
      <c r="A15204" t="s">
        <v>122</v>
      </c>
      <c r="B15204">
        <v>2045</v>
      </c>
      <c r="C15204" t="s">
        <v>156</v>
      </c>
      <c r="D15204" t="s">
        <v>1066</v>
      </c>
      <c r="E15204" t="s">
        <v>167</v>
      </c>
      <c r="F15204" t="s">
        <v>126</v>
      </c>
      <c r="G15204" t="s">
        <v>158</v>
      </c>
      <c r="H15204" t="s">
        <v>136</v>
      </c>
      <c r="I15204">
        <v>0</v>
      </c>
      <c r="P15204">
        <v>0.37511680225396399</v>
      </c>
      <c r="Q15204">
        <v>0</v>
      </c>
    </row>
    <row r="15205" spans="1:17">
      <c r="A15205" t="s">
        <v>122</v>
      </c>
      <c r="B15205">
        <v>2045</v>
      </c>
      <c r="C15205" t="s">
        <v>156</v>
      </c>
      <c r="D15205" t="s">
        <v>1066</v>
      </c>
      <c r="E15205" t="s">
        <v>167</v>
      </c>
      <c r="F15205" t="s">
        <v>165</v>
      </c>
      <c r="G15205" t="s">
        <v>158</v>
      </c>
      <c r="H15205" t="s">
        <v>132</v>
      </c>
      <c r="I15205">
        <v>0</v>
      </c>
      <c r="P15205">
        <v>0.37511680225396399</v>
      </c>
      <c r="Q15205">
        <v>0</v>
      </c>
    </row>
    <row r="15206" spans="1:17">
      <c r="A15206" t="s">
        <v>122</v>
      </c>
      <c r="B15206">
        <v>2045</v>
      </c>
      <c r="C15206" t="s">
        <v>156</v>
      </c>
      <c r="D15206" t="s">
        <v>1066</v>
      </c>
      <c r="E15206" t="s">
        <v>167</v>
      </c>
      <c r="F15206" t="s">
        <v>165</v>
      </c>
      <c r="G15206" t="s">
        <v>158</v>
      </c>
      <c r="H15206" t="s">
        <v>135</v>
      </c>
      <c r="I15206">
        <v>0</v>
      </c>
      <c r="P15206">
        <v>0.37511680225396399</v>
      </c>
      <c r="Q15206">
        <v>0</v>
      </c>
    </row>
    <row r="15207" spans="1:17">
      <c r="A15207" t="s">
        <v>122</v>
      </c>
      <c r="B15207">
        <v>2045</v>
      </c>
      <c r="C15207" t="s">
        <v>156</v>
      </c>
      <c r="D15207" t="s">
        <v>1066</v>
      </c>
      <c r="E15207" t="s">
        <v>167</v>
      </c>
      <c r="F15207" t="s">
        <v>165</v>
      </c>
      <c r="G15207" t="s">
        <v>158</v>
      </c>
      <c r="H15207" t="s">
        <v>136</v>
      </c>
      <c r="I15207">
        <v>0</v>
      </c>
      <c r="P15207">
        <v>0.37511680225396399</v>
      </c>
      <c r="Q15207">
        <v>0</v>
      </c>
    </row>
    <row r="15208" spans="1:17">
      <c r="A15208" t="s">
        <v>122</v>
      </c>
      <c r="B15208">
        <v>2045</v>
      </c>
      <c r="C15208" t="s">
        <v>156</v>
      </c>
      <c r="D15208" t="s">
        <v>1066</v>
      </c>
      <c r="E15208" t="s">
        <v>167</v>
      </c>
      <c r="F15208" t="s">
        <v>166</v>
      </c>
      <c r="G15208" t="s">
        <v>158</v>
      </c>
      <c r="H15208" t="s">
        <v>132</v>
      </c>
      <c r="I15208">
        <v>0</v>
      </c>
      <c r="P15208">
        <v>0.37511680225396399</v>
      </c>
      <c r="Q15208">
        <v>0</v>
      </c>
    </row>
    <row r="15209" spans="1:17">
      <c r="A15209" t="s">
        <v>122</v>
      </c>
      <c r="B15209">
        <v>2045</v>
      </c>
      <c r="C15209" t="s">
        <v>156</v>
      </c>
      <c r="D15209" t="s">
        <v>1066</v>
      </c>
      <c r="E15209" t="s">
        <v>167</v>
      </c>
      <c r="F15209" t="s">
        <v>166</v>
      </c>
      <c r="G15209" t="s">
        <v>158</v>
      </c>
      <c r="H15209" t="s">
        <v>135</v>
      </c>
      <c r="I15209">
        <v>0</v>
      </c>
      <c r="P15209">
        <v>0.37511680225396399</v>
      </c>
      <c r="Q15209">
        <v>0</v>
      </c>
    </row>
    <row r="15210" spans="1:17">
      <c r="A15210" t="s">
        <v>122</v>
      </c>
      <c r="B15210">
        <v>2045</v>
      </c>
      <c r="C15210" t="s">
        <v>156</v>
      </c>
      <c r="D15210" t="s">
        <v>1066</v>
      </c>
      <c r="E15210" t="s">
        <v>167</v>
      </c>
      <c r="F15210" t="s">
        <v>166</v>
      </c>
      <c r="G15210" t="s">
        <v>158</v>
      </c>
      <c r="H15210" t="s">
        <v>136</v>
      </c>
      <c r="I15210">
        <v>0</v>
      </c>
      <c r="P15210">
        <v>0.37511680225396399</v>
      </c>
      <c r="Q15210">
        <v>0</v>
      </c>
    </row>
    <row r="15211" spans="1:17">
      <c r="A15211" t="s">
        <v>122</v>
      </c>
      <c r="B15211">
        <v>2045</v>
      </c>
      <c r="C15211" t="s">
        <v>156</v>
      </c>
      <c r="D15211" t="s">
        <v>1066</v>
      </c>
      <c r="E15211" t="s">
        <v>167</v>
      </c>
      <c r="F15211" t="s">
        <v>160</v>
      </c>
      <c r="G15211" t="s">
        <v>158</v>
      </c>
      <c r="H15211" t="s">
        <v>132</v>
      </c>
      <c r="I15211">
        <v>0</v>
      </c>
      <c r="P15211">
        <v>0.37511680225396399</v>
      </c>
      <c r="Q15211">
        <v>0</v>
      </c>
    </row>
    <row r="15212" spans="1:17">
      <c r="A15212" t="s">
        <v>122</v>
      </c>
      <c r="B15212">
        <v>2045</v>
      </c>
      <c r="C15212" t="s">
        <v>156</v>
      </c>
      <c r="D15212" t="s">
        <v>1066</v>
      </c>
      <c r="E15212" t="s">
        <v>167</v>
      </c>
      <c r="F15212" t="s">
        <v>160</v>
      </c>
      <c r="G15212" t="s">
        <v>158</v>
      </c>
      <c r="H15212" t="s">
        <v>135</v>
      </c>
      <c r="I15212">
        <v>0</v>
      </c>
      <c r="P15212">
        <v>0.37511680225396399</v>
      </c>
      <c r="Q15212">
        <v>0</v>
      </c>
    </row>
    <row r="15213" spans="1:17">
      <c r="A15213" t="s">
        <v>122</v>
      </c>
      <c r="B15213">
        <v>2045</v>
      </c>
      <c r="C15213" t="s">
        <v>156</v>
      </c>
      <c r="D15213" t="s">
        <v>1066</v>
      </c>
      <c r="E15213" t="s">
        <v>167</v>
      </c>
      <c r="F15213" t="s">
        <v>160</v>
      </c>
      <c r="G15213" t="s">
        <v>158</v>
      </c>
      <c r="H15213" t="s">
        <v>136</v>
      </c>
      <c r="I15213">
        <v>0</v>
      </c>
      <c r="P15213">
        <v>0.37511680225396399</v>
      </c>
      <c r="Q15213">
        <v>0</v>
      </c>
    </row>
    <row r="15214" spans="1:17">
      <c r="A15214" t="s">
        <v>122</v>
      </c>
      <c r="B15214">
        <v>2045</v>
      </c>
      <c r="C15214" t="s">
        <v>157</v>
      </c>
      <c r="D15214" t="s">
        <v>1066</v>
      </c>
      <c r="E15214" t="s">
        <v>167</v>
      </c>
      <c r="F15214" t="s">
        <v>164</v>
      </c>
      <c r="G15214" t="s">
        <v>158</v>
      </c>
      <c r="H15214" t="s">
        <v>132</v>
      </c>
      <c r="I15214">
        <v>0</v>
      </c>
      <c r="P15214">
        <v>0.37511680225396399</v>
      </c>
      <c r="Q15214">
        <v>0</v>
      </c>
    </row>
    <row r="15215" spans="1:17">
      <c r="A15215" t="s">
        <v>122</v>
      </c>
      <c r="B15215">
        <v>2045</v>
      </c>
      <c r="C15215" t="s">
        <v>157</v>
      </c>
      <c r="D15215" t="s">
        <v>1066</v>
      </c>
      <c r="E15215" t="s">
        <v>167</v>
      </c>
      <c r="F15215" t="s">
        <v>164</v>
      </c>
      <c r="G15215" t="s">
        <v>158</v>
      </c>
      <c r="H15215" t="s">
        <v>135</v>
      </c>
      <c r="I15215">
        <v>0</v>
      </c>
      <c r="P15215">
        <v>0.37511680225396399</v>
      </c>
      <c r="Q15215">
        <v>0</v>
      </c>
    </row>
    <row r="15216" spans="1:17">
      <c r="A15216" t="s">
        <v>122</v>
      </c>
      <c r="B15216">
        <v>2045</v>
      </c>
      <c r="C15216" t="s">
        <v>157</v>
      </c>
      <c r="D15216" t="s">
        <v>1066</v>
      </c>
      <c r="E15216" t="s">
        <v>167</v>
      </c>
      <c r="F15216" t="s">
        <v>164</v>
      </c>
      <c r="G15216" t="s">
        <v>158</v>
      </c>
      <c r="H15216" t="s">
        <v>136</v>
      </c>
      <c r="I15216">
        <v>0</v>
      </c>
      <c r="P15216">
        <v>0.37511680225396399</v>
      </c>
      <c r="Q15216">
        <v>0</v>
      </c>
    </row>
    <row r="15217" spans="1:17">
      <c r="A15217" t="s">
        <v>122</v>
      </c>
      <c r="B15217">
        <v>2045</v>
      </c>
      <c r="C15217" t="s">
        <v>157</v>
      </c>
      <c r="D15217" t="s">
        <v>1066</v>
      </c>
      <c r="E15217" t="s">
        <v>167</v>
      </c>
      <c r="F15217" t="s">
        <v>159</v>
      </c>
      <c r="G15217" t="s">
        <v>158</v>
      </c>
      <c r="H15217" t="s">
        <v>132</v>
      </c>
      <c r="I15217">
        <v>0</v>
      </c>
      <c r="P15217">
        <v>0.37511680225396399</v>
      </c>
      <c r="Q15217">
        <v>0</v>
      </c>
    </row>
    <row r="15218" spans="1:17">
      <c r="A15218" t="s">
        <v>122</v>
      </c>
      <c r="B15218">
        <v>2045</v>
      </c>
      <c r="C15218" t="s">
        <v>157</v>
      </c>
      <c r="D15218" t="s">
        <v>1066</v>
      </c>
      <c r="E15218" t="s">
        <v>167</v>
      </c>
      <c r="F15218" t="s">
        <v>159</v>
      </c>
      <c r="G15218" t="s">
        <v>158</v>
      </c>
      <c r="H15218" t="s">
        <v>135</v>
      </c>
      <c r="I15218">
        <v>0</v>
      </c>
      <c r="P15218">
        <v>0.37511680225396399</v>
      </c>
      <c r="Q15218">
        <v>0</v>
      </c>
    </row>
    <row r="15219" spans="1:17">
      <c r="A15219" t="s">
        <v>122</v>
      </c>
      <c r="B15219">
        <v>2045</v>
      </c>
      <c r="C15219" t="s">
        <v>157</v>
      </c>
      <c r="D15219" t="s">
        <v>1066</v>
      </c>
      <c r="E15219" t="s">
        <v>167</v>
      </c>
      <c r="F15219" t="s">
        <v>159</v>
      </c>
      <c r="G15219" t="s">
        <v>158</v>
      </c>
      <c r="H15219" t="s">
        <v>136</v>
      </c>
      <c r="I15219">
        <v>0</v>
      </c>
      <c r="P15219">
        <v>0.37511680225396399</v>
      </c>
      <c r="Q15219">
        <v>0</v>
      </c>
    </row>
    <row r="15220" spans="1:17">
      <c r="A15220" t="s">
        <v>122</v>
      </c>
      <c r="B15220">
        <v>2045</v>
      </c>
      <c r="C15220" t="s">
        <v>157</v>
      </c>
      <c r="D15220" t="s">
        <v>1066</v>
      </c>
      <c r="E15220" t="s">
        <v>167</v>
      </c>
      <c r="F15220" t="s">
        <v>126</v>
      </c>
      <c r="G15220" t="s">
        <v>158</v>
      </c>
      <c r="H15220" t="s">
        <v>132</v>
      </c>
      <c r="I15220">
        <v>0</v>
      </c>
      <c r="P15220">
        <v>0.37511680225396399</v>
      </c>
      <c r="Q15220">
        <v>0</v>
      </c>
    </row>
    <row r="15221" spans="1:17">
      <c r="A15221" t="s">
        <v>122</v>
      </c>
      <c r="B15221">
        <v>2045</v>
      </c>
      <c r="C15221" t="s">
        <v>157</v>
      </c>
      <c r="D15221" t="s">
        <v>1066</v>
      </c>
      <c r="E15221" t="s">
        <v>167</v>
      </c>
      <c r="F15221" t="s">
        <v>126</v>
      </c>
      <c r="G15221" t="s">
        <v>158</v>
      </c>
      <c r="H15221" t="s">
        <v>135</v>
      </c>
      <c r="I15221">
        <v>0</v>
      </c>
      <c r="P15221">
        <v>0.37511680225396399</v>
      </c>
      <c r="Q15221">
        <v>0</v>
      </c>
    </row>
    <row r="15222" spans="1:17">
      <c r="A15222" t="s">
        <v>122</v>
      </c>
      <c r="B15222">
        <v>2045</v>
      </c>
      <c r="C15222" t="s">
        <v>157</v>
      </c>
      <c r="D15222" t="s">
        <v>1066</v>
      </c>
      <c r="E15222" t="s">
        <v>167</v>
      </c>
      <c r="F15222" t="s">
        <v>126</v>
      </c>
      <c r="G15222" t="s">
        <v>158</v>
      </c>
      <c r="H15222" t="s">
        <v>136</v>
      </c>
      <c r="I15222">
        <v>0</v>
      </c>
      <c r="P15222">
        <v>0.37511680225396399</v>
      </c>
      <c r="Q15222">
        <v>0</v>
      </c>
    </row>
    <row r="15223" spans="1:17">
      <c r="A15223" t="s">
        <v>122</v>
      </c>
      <c r="B15223">
        <v>2045</v>
      </c>
      <c r="C15223" t="s">
        <v>157</v>
      </c>
      <c r="D15223" t="s">
        <v>1066</v>
      </c>
      <c r="E15223" t="s">
        <v>167</v>
      </c>
      <c r="F15223" t="s">
        <v>165</v>
      </c>
      <c r="G15223" t="s">
        <v>158</v>
      </c>
      <c r="H15223" t="s">
        <v>132</v>
      </c>
      <c r="I15223">
        <v>0</v>
      </c>
      <c r="P15223">
        <v>0.37511680225396399</v>
      </c>
      <c r="Q15223">
        <v>0</v>
      </c>
    </row>
    <row r="15224" spans="1:17">
      <c r="A15224" t="s">
        <v>122</v>
      </c>
      <c r="B15224">
        <v>2045</v>
      </c>
      <c r="C15224" t="s">
        <v>157</v>
      </c>
      <c r="D15224" t="s">
        <v>1066</v>
      </c>
      <c r="E15224" t="s">
        <v>167</v>
      </c>
      <c r="F15224" t="s">
        <v>165</v>
      </c>
      <c r="G15224" t="s">
        <v>158</v>
      </c>
      <c r="H15224" t="s">
        <v>135</v>
      </c>
      <c r="I15224">
        <v>0</v>
      </c>
      <c r="P15224">
        <v>0.37511680225396399</v>
      </c>
      <c r="Q15224">
        <v>0</v>
      </c>
    </row>
    <row r="15225" spans="1:17">
      <c r="A15225" t="s">
        <v>122</v>
      </c>
      <c r="B15225">
        <v>2045</v>
      </c>
      <c r="C15225" t="s">
        <v>157</v>
      </c>
      <c r="D15225" t="s">
        <v>1066</v>
      </c>
      <c r="E15225" t="s">
        <v>167</v>
      </c>
      <c r="F15225" t="s">
        <v>165</v>
      </c>
      <c r="G15225" t="s">
        <v>158</v>
      </c>
      <c r="H15225" t="s">
        <v>136</v>
      </c>
      <c r="I15225">
        <v>0</v>
      </c>
      <c r="P15225">
        <v>0.37511680225396399</v>
      </c>
      <c r="Q15225">
        <v>0</v>
      </c>
    </row>
    <row r="15226" spans="1:17">
      <c r="A15226" t="s">
        <v>122</v>
      </c>
      <c r="B15226">
        <v>2045</v>
      </c>
      <c r="C15226" t="s">
        <v>157</v>
      </c>
      <c r="D15226" t="s">
        <v>1066</v>
      </c>
      <c r="E15226" t="s">
        <v>167</v>
      </c>
      <c r="F15226" t="s">
        <v>166</v>
      </c>
      <c r="G15226" t="s">
        <v>158</v>
      </c>
      <c r="H15226" t="s">
        <v>132</v>
      </c>
      <c r="I15226">
        <v>0</v>
      </c>
      <c r="P15226">
        <v>0.37511680225396399</v>
      </c>
      <c r="Q15226">
        <v>0</v>
      </c>
    </row>
    <row r="15227" spans="1:17">
      <c r="A15227" t="s">
        <v>122</v>
      </c>
      <c r="B15227">
        <v>2045</v>
      </c>
      <c r="C15227" t="s">
        <v>157</v>
      </c>
      <c r="D15227" t="s">
        <v>1066</v>
      </c>
      <c r="E15227" t="s">
        <v>167</v>
      </c>
      <c r="F15227" t="s">
        <v>166</v>
      </c>
      <c r="G15227" t="s">
        <v>158</v>
      </c>
      <c r="H15227" t="s">
        <v>135</v>
      </c>
      <c r="I15227">
        <v>0</v>
      </c>
      <c r="P15227">
        <v>0.37511680225396399</v>
      </c>
      <c r="Q15227">
        <v>0</v>
      </c>
    </row>
    <row r="15228" spans="1:17">
      <c r="A15228" t="s">
        <v>122</v>
      </c>
      <c r="B15228">
        <v>2045</v>
      </c>
      <c r="C15228" t="s">
        <v>157</v>
      </c>
      <c r="D15228" t="s">
        <v>1066</v>
      </c>
      <c r="E15228" t="s">
        <v>167</v>
      </c>
      <c r="F15228" t="s">
        <v>166</v>
      </c>
      <c r="G15228" t="s">
        <v>158</v>
      </c>
      <c r="H15228" t="s">
        <v>136</v>
      </c>
      <c r="I15228">
        <v>0</v>
      </c>
      <c r="P15228">
        <v>0.37511680225396399</v>
      </c>
      <c r="Q15228">
        <v>0</v>
      </c>
    </row>
    <row r="15229" spans="1:17">
      <c r="A15229" t="s">
        <v>122</v>
      </c>
      <c r="B15229">
        <v>2045</v>
      </c>
      <c r="C15229" t="s">
        <v>157</v>
      </c>
      <c r="D15229" t="s">
        <v>1066</v>
      </c>
      <c r="E15229" t="s">
        <v>167</v>
      </c>
      <c r="F15229" t="s">
        <v>160</v>
      </c>
      <c r="G15229" t="s">
        <v>158</v>
      </c>
      <c r="H15229" t="s">
        <v>132</v>
      </c>
      <c r="I15229">
        <v>0</v>
      </c>
      <c r="P15229">
        <v>0.37511680225396399</v>
      </c>
      <c r="Q15229">
        <v>0</v>
      </c>
    </row>
    <row r="15230" spans="1:17">
      <c r="A15230" t="s">
        <v>122</v>
      </c>
      <c r="B15230">
        <v>2045</v>
      </c>
      <c r="C15230" t="s">
        <v>157</v>
      </c>
      <c r="D15230" t="s">
        <v>1066</v>
      </c>
      <c r="E15230" t="s">
        <v>167</v>
      </c>
      <c r="F15230" t="s">
        <v>160</v>
      </c>
      <c r="G15230" t="s">
        <v>158</v>
      </c>
      <c r="H15230" t="s">
        <v>135</v>
      </c>
      <c r="I15230">
        <v>44020984.936558701</v>
      </c>
      <c r="P15230">
        <v>0.37511680225396399</v>
      </c>
      <c r="Q15230">
        <v>16513011.1014718</v>
      </c>
    </row>
    <row r="15231" spans="1:17">
      <c r="A15231" t="s">
        <v>122</v>
      </c>
      <c r="B15231">
        <v>2045</v>
      </c>
      <c r="C15231" t="s">
        <v>157</v>
      </c>
      <c r="D15231" t="s">
        <v>1066</v>
      </c>
      <c r="E15231" t="s">
        <v>167</v>
      </c>
      <c r="F15231" t="s">
        <v>160</v>
      </c>
      <c r="G15231" t="s">
        <v>158</v>
      </c>
      <c r="H15231" t="s">
        <v>136</v>
      </c>
      <c r="I15231">
        <v>0</v>
      </c>
      <c r="P15231">
        <v>0.37511680225396399</v>
      </c>
      <c r="Q15231">
        <v>0</v>
      </c>
    </row>
    <row r="15232" spans="1:17">
      <c r="A15232" t="s">
        <v>122</v>
      </c>
      <c r="B15232">
        <v>2045</v>
      </c>
      <c r="C15232" t="s">
        <v>140</v>
      </c>
      <c r="D15232" t="s">
        <v>1064</v>
      </c>
      <c r="E15232" t="s">
        <v>167</v>
      </c>
      <c r="F15232" t="s">
        <v>164</v>
      </c>
      <c r="G15232" t="s">
        <v>1065</v>
      </c>
      <c r="H15232" t="s">
        <v>132</v>
      </c>
      <c r="I15232">
        <v>0</v>
      </c>
      <c r="P15232">
        <v>0.37511680225396399</v>
      </c>
      <c r="Q15232">
        <v>0</v>
      </c>
    </row>
    <row r="15233" spans="1:17">
      <c r="A15233" t="s">
        <v>122</v>
      </c>
      <c r="B15233">
        <v>2045</v>
      </c>
      <c r="C15233" t="s">
        <v>140</v>
      </c>
      <c r="D15233" t="s">
        <v>1064</v>
      </c>
      <c r="E15233" t="s">
        <v>167</v>
      </c>
      <c r="F15233" t="s">
        <v>164</v>
      </c>
      <c r="G15233" t="s">
        <v>1065</v>
      </c>
      <c r="H15233" t="s">
        <v>135</v>
      </c>
      <c r="I15233">
        <v>0</v>
      </c>
      <c r="P15233">
        <v>0.37511680225396399</v>
      </c>
      <c r="Q15233">
        <v>0</v>
      </c>
    </row>
    <row r="15234" spans="1:17">
      <c r="A15234" t="s">
        <v>122</v>
      </c>
      <c r="B15234">
        <v>2045</v>
      </c>
      <c r="C15234" t="s">
        <v>140</v>
      </c>
      <c r="D15234" t="s">
        <v>1064</v>
      </c>
      <c r="E15234" t="s">
        <v>167</v>
      </c>
      <c r="F15234" t="s">
        <v>164</v>
      </c>
      <c r="G15234" t="s">
        <v>1065</v>
      </c>
      <c r="H15234" t="s">
        <v>136</v>
      </c>
      <c r="I15234">
        <v>0</v>
      </c>
      <c r="P15234">
        <v>0.37511680225396399</v>
      </c>
      <c r="Q15234">
        <v>0</v>
      </c>
    </row>
    <row r="15235" spans="1:17">
      <c r="A15235" t="s">
        <v>122</v>
      </c>
      <c r="B15235">
        <v>2045</v>
      </c>
      <c r="C15235" t="s">
        <v>140</v>
      </c>
      <c r="D15235" t="s">
        <v>1064</v>
      </c>
      <c r="E15235" t="s">
        <v>167</v>
      </c>
      <c r="F15235" t="s">
        <v>159</v>
      </c>
      <c r="G15235" t="s">
        <v>1065</v>
      </c>
      <c r="H15235" t="s">
        <v>132</v>
      </c>
      <c r="I15235">
        <v>0</v>
      </c>
      <c r="P15235">
        <v>0.37511680225396399</v>
      </c>
      <c r="Q15235">
        <v>0</v>
      </c>
    </row>
    <row r="15236" spans="1:17">
      <c r="A15236" t="s">
        <v>122</v>
      </c>
      <c r="B15236">
        <v>2045</v>
      </c>
      <c r="C15236" t="s">
        <v>140</v>
      </c>
      <c r="D15236" t="s">
        <v>1064</v>
      </c>
      <c r="E15236" t="s">
        <v>167</v>
      </c>
      <c r="F15236" t="s">
        <v>159</v>
      </c>
      <c r="G15236" t="s">
        <v>1065</v>
      </c>
      <c r="H15236" t="s">
        <v>135</v>
      </c>
      <c r="I15236">
        <v>0</v>
      </c>
      <c r="P15236">
        <v>0.37511680225396399</v>
      </c>
      <c r="Q15236">
        <v>0</v>
      </c>
    </row>
    <row r="15237" spans="1:17">
      <c r="A15237" t="s">
        <v>122</v>
      </c>
      <c r="B15237">
        <v>2045</v>
      </c>
      <c r="C15237" t="s">
        <v>140</v>
      </c>
      <c r="D15237" t="s">
        <v>1064</v>
      </c>
      <c r="E15237" t="s">
        <v>167</v>
      </c>
      <c r="F15237" t="s">
        <v>159</v>
      </c>
      <c r="G15237" t="s">
        <v>1065</v>
      </c>
      <c r="H15237" t="s">
        <v>136</v>
      </c>
      <c r="I15237">
        <v>0</v>
      </c>
      <c r="P15237">
        <v>0.37511680225396399</v>
      </c>
      <c r="Q15237">
        <v>0</v>
      </c>
    </row>
    <row r="15238" spans="1:17">
      <c r="A15238" t="s">
        <v>122</v>
      </c>
      <c r="B15238">
        <v>2045</v>
      </c>
      <c r="C15238" t="s">
        <v>140</v>
      </c>
      <c r="D15238" t="s">
        <v>1064</v>
      </c>
      <c r="E15238" t="s">
        <v>167</v>
      </c>
      <c r="F15238" t="s">
        <v>126</v>
      </c>
      <c r="G15238" t="s">
        <v>1065</v>
      </c>
      <c r="H15238" t="s">
        <v>132</v>
      </c>
      <c r="I15238">
        <v>0</v>
      </c>
      <c r="P15238">
        <v>0.37511680225396399</v>
      </c>
      <c r="Q15238">
        <v>0</v>
      </c>
    </row>
    <row r="15239" spans="1:17">
      <c r="A15239" t="s">
        <v>122</v>
      </c>
      <c r="B15239">
        <v>2045</v>
      </c>
      <c r="C15239" t="s">
        <v>140</v>
      </c>
      <c r="D15239" t="s">
        <v>1064</v>
      </c>
      <c r="E15239" t="s">
        <v>167</v>
      </c>
      <c r="F15239" t="s">
        <v>126</v>
      </c>
      <c r="G15239" t="s">
        <v>1065</v>
      </c>
      <c r="H15239" t="s">
        <v>135</v>
      </c>
      <c r="I15239">
        <v>0</v>
      </c>
      <c r="P15239">
        <v>0.37511680225396399</v>
      </c>
      <c r="Q15239">
        <v>0</v>
      </c>
    </row>
    <row r="15240" spans="1:17">
      <c r="A15240" t="s">
        <v>122</v>
      </c>
      <c r="B15240">
        <v>2045</v>
      </c>
      <c r="C15240" t="s">
        <v>140</v>
      </c>
      <c r="D15240" t="s">
        <v>1064</v>
      </c>
      <c r="E15240" t="s">
        <v>167</v>
      </c>
      <c r="F15240" t="s">
        <v>126</v>
      </c>
      <c r="G15240" t="s">
        <v>1065</v>
      </c>
      <c r="H15240" t="s">
        <v>136</v>
      </c>
      <c r="I15240">
        <v>52587352.862592399</v>
      </c>
      <c r="P15240">
        <v>0.37511680225396399</v>
      </c>
      <c r="Q15240">
        <v>19726399.644816499</v>
      </c>
    </row>
    <row r="15241" spans="1:17">
      <c r="A15241" t="s">
        <v>122</v>
      </c>
      <c r="B15241">
        <v>2045</v>
      </c>
      <c r="C15241" t="s">
        <v>140</v>
      </c>
      <c r="D15241" t="s">
        <v>1064</v>
      </c>
      <c r="E15241" t="s">
        <v>167</v>
      </c>
      <c r="F15241" t="s">
        <v>165</v>
      </c>
      <c r="G15241" t="s">
        <v>1065</v>
      </c>
      <c r="H15241" t="s">
        <v>132</v>
      </c>
      <c r="I15241">
        <v>0</v>
      </c>
      <c r="P15241">
        <v>0.37511680225396399</v>
      </c>
      <c r="Q15241">
        <v>0</v>
      </c>
    </row>
    <row r="15242" spans="1:17">
      <c r="A15242" t="s">
        <v>122</v>
      </c>
      <c r="B15242">
        <v>2045</v>
      </c>
      <c r="C15242" t="s">
        <v>140</v>
      </c>
      <c r="D15242" t="s">
        <v>1064</v>
      </c>
      <c r="E15242" t="s">
        <v>167</v>
      </c>
      <c r="F15242" t="s">
        <v>165</v>
      </c>
      <c r="G15242" t="s">
        <v>1065</v>
      </c>
      <c r="H15242" t="s">
        <v>135</v>
      </c>
      <c r="I15242">
        <v>0</v>
      </c>
      <c r="P15242">
        <v>0.37511680225396399</v>
      </c>
      <c r="Q15242">
        <v>0</v>
      </c>
    </row>
    <row r="15243" spans="1:17">
      <c r="A15243" t="s">
        <v>122</v>
      </c>
      <c r="B15243">
        <v>2045</v>
      </c>
      <c r="C15243" t="s">
        <v>140</v>
      </c>
      <c r="D15243" t="s">
        <v>1064</v>
      </c>
      <c r="E15243" t="s">
        <v>167</v>
      </c>
      <c r="F15243" t="s">
        <v>165</v>
      </c>
      <c r="G15243" t="s">
        <v>1065</v>
      </c>
      <c r="H15243" t="s">
        <v>136</v>
      </c>
      <c r="I15243">
        <v>0</v>
      </c>
      <c r="P15243">
        <v>0.37511680225396399</v>
      </c>
      <c r="Q15243">
        <v>0</v>
      </c>
    </row>
    <row r="15244" spans="1:17">
      <c r="A15244" t="s">
        <v>122</v>
      </c>
      <c r="B15244">
        <v>2045</v>
      </c>
      <c r="C15244" t="s">
        <v>140</v>
      </c>
      <c r="D15244" t="s">
        <v>1064</v>
      </c>
      <c r="E15244" t="s">
        <v>167</v>
      </c>
      <c r="F15244" t="s">
        <v>166</v>
      </c>
      <c r="G15244" t="s">
        <v>1065</v>
      </c>
      <c r="H15244" t="s">
        <v>132</v>
      </c>
      <c r="I15244">
        <v>0</v>
      </c>
      <c r="P15244">
        <v>0.37511680225396399</v>
      </c>
      <c r="Q15244">
        <v>0</v>
      </c>
    </row>
    <row r="15245" spans="1:17">
      <c r="A15245" t="s">
        <v>122</v>
      </c>
      <c r="B15245">
        <v>2045</v>
      </c>
      <c r="C15245" t="s">
        <v>140</v>
      </c>
      <c r="D15245" t="s">
        <v>1064</v>
      </c>
      <c r="E15245" t="s">
        <v>167</v>
      </c>
      <c r="F15245" t="s">
        <v>166</v>
      </c>
      <c r="G15245" t="s">
        <v>1065</v>
      </c>
      <c r="H15245" t="s">
        <v>135</v>
      </c>
      <c r="I15245">
        <v>0</v>
      </c>
      <c r="P15245">
        <v>0.37511680225396399</v>
      </c>
      <c r="Q15245">
        <v>0</v>
      </c>
    </row>
    <row r="15246" spans="1:17">
      <c r="A15246" t="s">
        <v>122</v>
      </c>
      <c r="B15246">
        <v>2045</v>
      </c>
      <c r="C15246" t="s">
        <v>140</v>
      </c>
      <c r="D15246" t="s">
        <v>1064</v>
      </c>
      <c r="E15246" t="s">
        <v>167</v>
      </c>
      <c r="F15246" t="s">
        <v>166</v>
      </c>
      <c r="G15246" t="s">
        <v>1065</v>
      </c>
      <c r="H15246" t="s">
        <v>136</v>
      </c>
      <c r="I15246">
        <v>0</v>
      </c>
      <c r="P15246">
        <v>0.37511680225396399</v>
      </c>
      <c r="Q15246">
        <v>0</v>
      </c>
    </row>
    <row r="15247" spans="1:17">
      <c r="A15247" t="s">
        <v>122</v>
      </c>
      <c r="B15247">
        <v>2045</v>
      </c>
      <c r="C15247" t="s">
        <v>140</v>
      </c>
      <c r="D15247" t="s">
        <v>1064</v>
      </c>
      <c r="E15247" t="s">
        <v>167</v>
      </c>
      <c r="F15247" t="s">
        <v>160</v>
      </c>
      <c r="G15247" t="s">
        <v>1065</v>
      </c>
      <c r="H15247" t="s">
        <v>132</v>
      </c>
      <c r="I15247">
        <v>0</v>
      </c>
      <c r="P15247">
        <v>0.37511680225396399</v>
      </c>
      <c r="Q15247">
        <v>0</v>
      </c>
    </row>
    <row r="15248" spans="1:17">
      <c r="A15248" t="s">
        <v>122</v>
      </c>
      <c r="B15248">
        <v>2045</v>
      </c>
      <c r="C15248" t="s">
        <v>140</v>
      </c>
      <c r="D15248" t="s">
        <v>1064</v>
      </c>
      <c r="E15248" t="s">
        <v>167</v>
      </c>
      <c r="F15248" t="s">
        <v>160</v>
      </c>
      <c r="G15248" t="s">
        <v>1065</v>
      </c>
      <c r="H15248" t="s">
        <v>135</v>
      </c>
      <c r="I15248">
        <v>0</v>
      </c>
      <c r="P15248">
        <v>0.37511680225396399</v>
      </c>
      <c r="Q15248">
        <v>0</v>
      </c>
    </row>
    <row r="15249" spans="1:17">
      <c r="A15249" t="s">
        <v>122</v>
      </c>
      <c r="B15249">
        <v>2045</v>
      </c>
      <c r="C15249" t="s">
        <v>140</v>
      </c>
      <c r="D15249" t="s">
        <v>1064</v>
      </c>
      <c r="E15249" t="s">
        <v>167</v>
      </c>
      <c r="F15249" t="s">
        <v>160</v>
      </c>
      <c r="G15249" t="s">
        <v>1065</v>
      </c>
      <c r="H15249" t="s">
        <v>136</v>
      </c>
      <c r="I15249">
        <v>0</v>
      </c>
      <c r="P15249">
        <v>0.37511680225396399</v>
      </c>
      <c r="Q15249">
        <v>0</v>
      </c>
    </row>
    <row r="15250" spans="1:17">
      <c r="A15250" t="s">
        <v>122</v>
      </c>
      <c r="B15250">
        <v>2045</v>
      </c>
      <c r="C15250" t="s">
        <v>16</v>
      </c>
      <c r="D15250" t="s">
        <v>1062</v>
      </c>
      <c r="E15250" t="s">
        <v>162</v>
      </c>
      <c r="F15250" t="s">
        <v>164</v>
      </c>
      <c r="G15250" t="s">
        <v>1063</v>
      </c>
      <c r="H15250" t="s">
        <v>132</v>
      </c>
      <c r="I15250">
        <v>0</v>
      </c>
      <c r="P15250">
        <v>0.37511680225396399</v>
      </c>
      <c r="Q15250">
        <v>0</v>
      </c>
    </row>
    <row r="15251" spans="1:17">
      <c r="A15251" t="s">
        <v>122</v>
      </c>
      <c r="B15251">
        <v>2045</v>
      </c>
      <c r="C15251" t="s">
        <v>16</v>
      </c>
      <c r="D15251" t="s">
        <v>1062</v>
      </c>
      <c r="E15251" t="s">
        <v>162</v>
      </c>
      <c r="F15251" t="s">
        <v>164</v>
      </c>
      <c r="G15251" t="s">
        <v>1063</v>
      </c>
      <c r="H15251" t="s">
        <v>135</v>
      </c>
      <c r="I15251">
        <v>0</v>
      </c>
      <c r="P15251">
        <v>0.37511680225396399</v>
      </c>
      <c r="Q15251">
        <v>0</v>
      </c>
    </row>
    <row r="15252" spans="1:17">
      <c r="A15252" t="s">
        <v>122</v>
      </c>
      <c r="B15252">
        <v>2045</v>
      </c>
      <c r="C15252" t="s">
        <v>16</v>
      </c>
      <c r="D15252" t="s">
        <v>1062</v>
      </c>
      <c r="E15252" t="s">
        <v>162</v>
      </c>
      <c r="F15252" t="s">
        <v>164</v>
      </c>
      <c r="G15252" t="s">
        <v>1063</v>
      </c>
      <c r="H15252" t="s">
        <v>136</v>
      </c>
      <c r="I15252">
        <v>0</v>
      </c>
      <c r="P15252">
        <v>0.37511680225396399</v>
      </c>
      <c r="Q15252">
        <v>0</v>
      </c>
    </row>
    <row r="15253" spans="1:17">
      <c r="A15253" t="s">
        <v>122</v>
      </c>
      <c r="B15253">
        <v>2045</v>
      </c>
      <c r="C15253" t="s">
        <v>16</v>
      </c>
      <c r="D15253" t="s">
        <v>1062</v>
      </c>
      <c r="E15253" t="s">
        <v>162</v>
      </c>
      <c r="F15253" t="s">
        <v>159</v>
      </c>
      <c r="G15253" t="s">
        <v>1063</v>
      </c>
      <c r="H15253" t="s">
        <v>132</v>
      </c>
      <c r="I15253">
        <v>0</v>
      </c>
      <c r="P15253">
        <v>0.37511680225396399</v>
      </c>
      <c r="Q15253">
        <v>0</v>
      </c>
    </row>
    <row r="15254" spans="1:17">
      <c r="A15254" t="s">
        <v>122</v>
      </c>
      <c r="B15254">
        <v>2045</v>
      </c>
      <c r="C15254" t="s">
        <v>16</v>
      </c>
      <c r="D15254" t="s">
        <v>1062</v>
      </c>
      <c r="E15254" t="s">
        <v>162</v>
      </c>
      <c r="F15254" t="s">
        <v>159</v>
      </c>
      <c r="G15254" t="s">
        <v>1063</v>
      </c>
      <c r="H15254" t="s">
        <v>135</v>
      </c>
      <c r="I15254">
        <v>0</v>
      </c>
      <c r="P15254">
        <v>0.37511680225396399</v>
      </c>
      <c r="Q15254">
        <v>0</v>
      </c>
    </row>
    <row r="15255" spans="1:17">
      <c r="A15255" t="s">
        <v>122</v>
      </c>
      <c r="B15255">
        <v>2045</v>
      </c>
      <c r="C15255" t="s">
        <v>16</v>
      </c>
      <c r="D15255" t="s">
        <v>1062</v>
      </c>
      <c r="E15255" t="s">
        <v>162</v>
      </c>
      <c r="F15255" t="s">
        <v>159</v>
      </c>
      <c r="G15255" t="s">
        <v>1063</v>
      </c>
      <c r="H15255" t="s">
        <v>136</v>
      </c>
      <c r="I15255">
        <v>0</v>
      </c>
      <c r="P15255">
        <v>0.37511680225396399</v>
      </c>
      <c r="Q15255">
        <v>0</v>
      </c>
    </row>
    <row r="15256" spans="1:17">
      <c r="A15256" t="s">
        <v>122</v>
      </c>
      <c r="B15256">
        <v>2045</v>
      </c>
      <c r="C15256" t="s">
        <v>16</v>
      </c>
      <c r="D15256" t="s">
        <v>1062</v>
      </c>
      <c r="E15256" t="s">
        <v>162</v>
      </c>
      <c r="F15256" t="s">
        <v>126</v>
      </c>
      <c r="G15256" t="s">
        <v>1063</v>
      </c>
      <c r="H15256" t="s">
        <v>132</v>
      </c>
      <c r="I15256">
        <v>0</v>
      </c>
      <c r="P15256">
        <v>0.37511680225396399</v>
      </c>
      <c r="Q15256">
        <v>0</v>
      </c>
    </row>
    <row r="15257" spans="1:17">
      <c r="A15257" t="s">
        <v>122</v>
      </c>
      <c r="B15257">
        <v>2045</v>
      </c>
      <c r="C15257" t="s">
        <v>16</v>
      </c>
      <c r="D15257" t="s">
        <v>1062</v>
      </c>
      <c r="E15257" t="s">
        <v>162</v>
      </c>
      <c r="F15257" t="s">
        <v>126</v>
      </c>
      <c r="G15257" t="s">
        <v>1063</v>
      </c>
      <c r="H15257" t="s">
        <v>135</v>
      </c>
      <c r="I15257">
        <v>0</v>
      </c>
      <c r="P15257">
        <v>0.37511680225396399</v>
      </c>
      <c r="Q15257">
        <v>0</v>
      </c>
    </row>
    <row r="15258" spans="1:17">
      <c r="A15258" t="s">
        <v>122</v>
      </c>
      <c r="B15258">
        <v>2045</v>
      </c>
      <c r="C15258" t="s">
        <v>16</v>
      </c>
      <c r="D15258" t="s">
        <v>1062</v>
      </c>
      <c r="E15258" t="s">
        <v>162</v>
      </c>
      <c r="F15258" t="s">
        <v>126</v>
      </c>
      <c r="G15258" t="s">
        <v>1063</v>
      </c>
      <c r="H15258" t="s">
        <v>136</v>
      </c>
      <c r="I15258">
        <v>0</v>
      </c>
      <c r="P15258">
        <v>0.37511680225396399</v>
      </c>
      <c r="Q15258">
        <v>0</v>
      </c>
    </row>
    <row r="15259" spans="1:17">
      <c r="A15259" t="s">
        <v>122</v>
      </c>
      <c r="B15259">
        <v>2045</v>
      </c>
      <c r="C15259" t="s">
        <v>16</v>
      </c>
      <c r="D15259" t="s">
        <v>1062</v>
      </c>
      <c r="E15259" t="s">
        <v>162</v>
      </c>
      <c r="F15259" t="s">
        <v>165</v>
      </c>
      <c r="G15259" t="s">
        <v>1063</v>
      </c>
      <c r="H15259" t="s">
        <v>132</v>
      </c>
      <c r="I15259">
        <v>0</v>
      </c>
      <c r="P15259">
        <v>0.37511680225396399</v>
      </c>
      <c r="Q15259">
        <v>0</v>
      </c>
    </row>
    <row r="15260" spans="1:17">
      <c r="A15260" t="s">
        <v>122</v>
      </c>
      <c r="B15260">
        <v>2045</v>
      </c>
      <c r="C15260" t="s">
        <v>16</v>
      </c>
      <c r="D15260" t="s">
        <v>1062</v>
      </c>
      <c r="E15260" t="s">
        <v>162</v>
      </c>
      <c r="F15260" t="s">
        <v>165</v>
      </c>
      <c r="G15260" t="s">
        <v>1063</v>
      </c>
      <c r="H15260" t="s">
        <v>135</v>
      </c>
      <c r="I15260">
        <v>0</v>
      </c>
      <c r="P15260">
        <v>0.37511680225396399</v>
      </c>
      <c r="Q15260">
        <v>0</v>
      </c>
    </row>
    <row r="15261" spans="1:17">
      <c r="A15261" t="s">
        <v>122</v>
      </c>
      <c r="B15261">
        <v>2045</v>
      </c>
      <c r="C15261" t="s">
        <v>16</v>
      </c>
      <c r="D15261" t="s">
        <v>1062</v>
      </c>
      <c r="E15261" t="s">
        <v>162</v>
      </c>
      <c r="F15261" t="s">
        <v>165</v>
      </c>
      <c r="G15261" t="s">
        <v>1063</v>
      </c>
      <c r="H15261" t="s">
        <v>136</v>
      </c>
      <c r="I15261">
        <v>0</v>
      </c>
      <c r="P15261">
        <v>0.37511680225396399</v>
      </c>
      <c r="Q15261">
        <v>0</v>
      </c>
    </row>
    <row r="15262" spans="1:17">
      <c r="A15262" t="s">
        <v>122</v>
      </c>
      <c r="B15262">
        <v>2045</v>
      </c>
      <c r="C15262" t="s">
        <v>16</v>
      </c>
      <c r="D15262" t="s">
        <v>1062</v>
      </c>
      <c r="E15262" t="s">
        <v>162</v>
      </c>
      <c r="F15262" t="s">
        <v>166</v>
      </c>
      <c r="G15262" t="s">
        <v>1063</v>
      </c>
      <c r="H15262" t="s">
        <v>132</v>
      </c>
      <c r="I15262">
        <v>0</v>
      </c>
      <c r="P15262">
        <v>0.37511680225396399</v>
      </c>
      <c r="Q15262">
        <v>0</v>
      </c>
    </row>
    <row r="15263" spans="1:17">
      <c r="A15263" t="s">
        <v>122</v>
      </c>
      <c r="B15263">
        <v>2045</v>
      </c>
      <c r="C15263" t="s">
        <v>16</v>
      </c>
      <c r="D15263" t="s">
        <v>1062</v>
      </c>
      <c r="E15263" t="s">
        <v>162</v>
      </c>
      <c r="F15263" t="s">
        <v>166</v>
      </c>
      <c r="G15263" t="s">
        <v>1063</v>
      </c>
      <c r="H15263" t="s">
        <v>135</v>
      </c>
      <c r="I15263">
        <v>0</v>
      </c>
      <c r="P15263">
        <v>0.37511680225396399</v>
      </c>
      <c r="Q15263">
        <v>0</v>
      </c>
    </row>
    <row r="15264" spans="1:17">
      <c r="A15264" t="s">
        <v>122</v>
      </c>
      <c r="B15264">
        <v>2045</v>
      </c>
      <c r="C15264" t="s">
        <v>16</v>
      </c>
      <c r="D15264" t="s">
        <v>1062</v>
      </c>
      <c r="E15264" t="s">
        <v>162</v>
      </c>
      <c r="F15264" t="s">
        <v>166</v>
      </c>
      <c r="G15264" t="s">
        <v>1063</v>
      </c>
      <c r="H15264" t="s">
        <v>136</v>
      </c>
      <c r="I15264">
        <v>0</v>
      </c>
      <c r="P15264">
        <v>0.37511680225396399</v>
      </c>
      <c r="Q15264">
        <v>0</v>
      </c>
    </row>
    <row r="15265" spans="1:17">
      <c r="A15265" t="s">
        <v>122</v>
      </c>
      <c r="B15265">
        <v>2045</v>
      </c>
      <c r="C15265" t="s">
        <v>16</v>
      </c>
      <c r="D15265" t="s">
        <v>1062</v>
      </c>
      <c r="E15265" t="s">
        <v>162</v>
      </c>
      <c r="F15265" t="s">
        <v>160</v>
      </c>
      <c r="G15265" t="s">
        <v>1063</v>
      </c>
      <c r="H15265" t="s">
        <v>132</v>
      </c>
      <c r="I15265">
        <v>0</v>
      </c>
      <c r="P15265">
        <v>0.37511680225396399</v>
      </c>
      <c r="Q15265">
        <v>0</v>
      </c>
    </row>
    <row r="15266" spans="1:17">
      <c r="A15266" t="s">
        <v>122</v>
      </c>
      <c r="B15266">
        <v>2045</v>
      </c>
      <c r="C15266" t="s">
        <v>16</v>
      </c>
      <c r="D15266" t="s">
        <v>1062</v>
      </c>
      <c r="E15266" t="s">
        <v>162</v>
      </c>
      <c r="F15266" t="s">
        <v>160</v>
      </c>
      <c r="G15266" t="s">
        <v>1063</v>
      </c>
      <c r="H15266" t="s">
        <v>135</v>
      </c>
      <c r="I15266">
        <v>0</v>
      </c>
      <c r="P15266">
        <v>0.37511680225396399</v>
      </c>
      <c r="Q15266">
        <v>0</v>
      </c>
    </row>
    <row r="15267" spans="1:17">
      <c r="A15267" t="s">
        <v>122</v>
      </c>
      <c r="B15267">
        <v>2045</v>
      </c>
      <c r="C15267" t="s">
        <v>16</v>
      </c>
      <c r="D15267" t="s">
        <v>1062</v>
      </c>
      <c r="E15267" t="s">
        <v>162</v>
      </c>
      <c r="F15267" t="s">
        <v>160</v>
      </c>
      <c r="G15267" t="s">
        <v>1063</v>
      </c>
      <c r="H15267" t="s">
        <v>136</v>
      </c>
      <c r="I15267">
        <v>0</v>
      </c>
      <c r="P15267">
        <v>0.37511680225396399</v>
      </c>
      <c r="Q15267">
        <v>0</v>
      </c>
    </row>
    <row r="15268" spans="1:17">
      <c r="A15268" t="s">
        <v>122</v>
      </c>
      <c r="B15268">
        <v>2045</v>
      </c>
      <c r="C15268" t="s">
        <v>9</v>
      </c>
      <c r="D15268" t="s">
        <v>1064</v>
      </c>
      <c r="E15268" t="s">
        <v>162</v>
      </c>
      <c r="F15268" t="s">
        <v>164</v>
      </c>
      <c r="G15268" t="s">
        <v>1065</v>
      </c>
      <c r="H15268" t="s">
        <v>132</v>
      </c>
      <c r="I15268">
        <v>0</v>
      </c>
      <c r="P15268">
        <v>0.37511680225396399</v>
      </c>
      <c r="Q15268">
        <v>0</v>
      </c>
    </row>
    <row r="15269" spans="1:17">
      <c r="A15269" t="s">
        <v>122</v>
      </c>
      <c r="B15269">
        <v>2045</v>
      </c>
      <c r="C15269" t="s">
        <v>9</v>
      </c>
      <c r="D15269" t="s">
        <v>1064</v>
      </c>
      <c r="E15269" t="s">
        <v>162</v>
      </c>
      <c r="F15269" t="s">
        <v>164</v>
      </c>
      <c r="G15269" t="s">
        <v>1065</v>
      </c>
      <c r="H15269" t="s">
        <v>135</v>
      </c>
      <c r="I15269">
        <v>0</v>
      </c>
      <c r="P15269">
        <v>0.37511680225396399</v>
      </c>
      <c r="Q15269">
        <v>0</v>
      </c>
    </row>
    <row r="15270" spans="1:17">
      <c r="A15270" t="s">
        <v>122</v>
      </c>
      <c r="B15270">
        <v>2045</v>
      </c>
      <c r="C15270" t="s">
        <v>9</v>
      </c>
      <c r="D15270" t="s">
        <v>1064</v>
      </c>
      <c r="E15270" t="s">
        <v>162</v>
      </c>
      <c r="F15270" t="s">
        <v>164</v>
      </c>
      <c r="G15270" t="s">
        <v>1065</v>
      </c>
      <c r="H15270" t="s">
        <v>136</v>
      </c>
      <c r="I15270">
        <v>0</v>
      </c>
      <c r="P15270">
        <v>0.37511680225396399</v>
      </c>
      <c r="Q15270">
        <v>0</v>
      </c>
    </row>
    <row r="15271" spans="1:17">
      <c r="A15271" t="s">
        <v>122</v>
      </c>
      <c r="B15271">
        <v>2045</v>
      </c>
      <c r="C15271" t="s">
        <v>9</v>
      </c>
      <c r="D15271" t="s">
        <v>1064</v>
      </c>
      <c r="E15271" t="s">
        <v>162</v>
      </c>
      <c r="F15271" t="s">
        <v>159</v>
      </c>
      <c r="G15271" t="s">
        <v>1065</v>
      </c>
      <c r="H15271" t="s">
        <v>132</v>
      </c>
      <c r="I15271">
        <v>0</v>
      </c>
      <c r="P15271">
        <v>0.37511680225396399</v>
      </c>
      <c r="Q15271">
        <v>0</v>
      </c>
    </row>
    <row r="15272" spans="1:17">
      <c r="A15272" t="s">
        <v>122</v>
      </c>
      <c r="B15272">
        <v>2045</v>
      </c>
      <c r="C15272" t="s">
        <v>9</v>
      </c>
      <c r="D15272" t="s">
        <v>1064</v>
      </c>
      <c r="E15272" t="s">
        <v>162</v>
      </c>
      <c r="F15272" t="s">
        <v>159</v>
      </c>
      <c r="G15272" t="s">
        <v>1065</v>
      </c>
      <c r="H15272" t="s">
        <v>135</v>
      </c>
      <c r="I15272">
        <v>0</v>
      </c>
      <c r="P15272">
        <v>0.37511680225396399</v>
      </c>
      <c r="Q15272">
        <v>0</v>
      </c>
    </row>
    <row r="15273" spans="1:17">
      <c r="A15273" t="s">
        <v>122</v>
      </c>
      <c r="B15273">
        <v>2045</v>
      </c>
      <c r="C15273" t="s">
        <v>9</v>
      </c>
      <c r="D15273" t="s">
        <v>1064</v>
      </c>
      <c r="E15273" t="s">
        <v>162</v>
      </c>
      <c r="F15273" t="s">
        <v>159</v>
      </c>
      <c r="G15273" t="s">
        <v>1065</v>
      </c>
      <c r="H15273" t="s">
        <v>136</v>
      </c>
      <c r="I15273">
        <v>0</v>
      </c>
      <c r="P15273">
        <v>0.37511680225396399</v>
      </c>
      <c r="Q15273">
        <v>0</v>
      </c>
    </row>
    <row r="15274" spans="1:17">
      <c r="A15274" t="s">
        <v>122</v>
      </c>
      <c r="B15274">
        <v>2045</v>
      </c>
      <c r="C15274" t="s">
        <v>9</v>
      </c>
      <c r="D15274" t="s">
        <v>1064</v>
      </c>
      <c r="E15274" t="s">
        <v>162</v>
      </c>
      <c r="F15274" t="s">
        <v>126</v>
      </c>
      <c r="G15274" t="s">
        <v>1065</v>
      </c>
      <c r="H15274" t="s">
        <v>132</v>
      </c>
      <c r="I15274">
        <v>0</v>
      </c>
      <c r="P15274">
        <v>0.37511680225396399</v>
      </c>
      <c r="Q15274">
        <v>0</v>
      </c>
    </row>
    <row r="15275" spans="1:17">
      <c r="A15275" t="s">
        <v>122</v>
      </c>
      <c r="B15275">
        <v>2045</v>
      </c>
      <c r="C15275" t="s">
        <v>9</v>
      </c>
      <c r="D15275" t="s">
        <v>1064</v>
      </c>
      <c r="E15275" t="s">
        <v>162</v>
      </c>
      <c r="F15275" t="s">
        <v>126</v>
      </c>
      <c r="G15275" t="s">
        <v>1065</v>
      </c>
      <c r="H15275" t="s">
        <v>135</v>
      </c>
      <c r="I15275">
        <v>0</v>
      </c>
      <c r="P15275">
        <v>0.37511680225396399</v>
      </c>
      <c r="Q15275">
        <v>0</v>
      </c>
    </row>
    <row r="15276" spans="1:17">
      <c r="A15276" t="s">
        <v>122</v>
      </c>
      <c r="B15276">
        <v>2045</v>
      </c>
      <c r="C15276" t="s">
        <v>9</v>
      </c>
      <c r="D15276" t="s">
        <v>1064</v>
      </c>
      <c r="E15276" t="s">
        <v>162</v>
      </c>
      <c r="F15276" t="s">
        <v>126</v>
      </c>
      <c r="G15276" t="s">
        <v>1065</v>
      </c>
      <c r="H15276" t="s">
        <v>136</v>
      </c>
      <c r="I15276">
        <v>0</v>
      </c>
      <c r="P15276">
        <v>0.37511680225396399</v>
      </c>
      <c r="Q15276">
        <v>0</v>
      </c>
    </row>
    <row r="15277" spans="1:17">
      <c r="A15277" t="s">
        <v>122</v>
      </c>
      <c r="B15277">
        <v>2045</v>
      </c>
      <c r="C15277" t="s">
        <v>9</v>
      </c>
      <c r="D15277" t="s">
        <v>1064</v>
      </c>
      <c r="E15277" t="s">
        <v>162</v>
      </c>
      <c r="F15277" t="s">
        <v>165</v>
      </c>
      <c r="G15277" t="s">
        <v>1065</v>
      </c>
      <c r="H15277" t="s">
        <v>132</v>
      </c>
      <c r="I15277">
        <v>0</v>
      </c>
      <c r="P15277">
        <v>0.37511680225396399</v>
      </c>
      <c r="Q15277">
        <v>0</v>
      </c>
    </row>
    <row r="15278" spans="1:17">
      <c r="A15278" t="s">
        <v>122</v>
      </c>
      <c r="B15278">
        <v>2045</v>
      </c>
      <c r="C15278" t="s">
        <v>9</v>
      </c>
      <c r="D15278" t="s">
        <v>1064</v>
      </c>
      <c r="E15278" t="s">
        <v>162</v>
      </c>
      <c r="F15278" t="s">
        <v>165</v>
      </c>
      <c r="G15278" t="s">
        <v>1065</v>
      </c>
      <c r="H15278" t="s">
        <v>135</v>
      </c>
      <c r="I15278">
        <v>0</v>
      </c>
      <c r="P15278">
        <v>0.37511680225396399</v>
      </c>
      <c r="Q15278">
        <v>0</v>
      </c>
    </row>
    <row r="15279" spans="1:17">
      <c r="A15279" t="s">
        <v>122</v>
      </c>
      <c r="B15279">
        <v>2045</v>
      </c>
      <c r="C15279" t="s">
        <v>9</v>
      </c>
      <c r="D15279" t="s">
        <v>1064</v>
      </c>
      <c r="E15279" t="s">
        <v>162</v>
      </c>
      <c r="F15279" t="s">
        <v>165</v>
      </c>
      <c r="G15279" t="s">
        <v>1065</v>
      </c>
      <c r="H15279" t="s">
        <v>136</v>
      </c>
      <c r="I15279">
        <v>0</v>
      </c>
      <c r="P15279">
        <v>0.37511680225396399</v>
      </c>
      <c r="Q15279">
        <v>0</v>
      </c>
    </row>
    <row r="15280" spans="1:17">
      <c r="A15280" t="s">
        <v>122</v>
      </c>
      <c r="B15280">
        <v>2045</v>
      </c>
      <c r="C15280" t="s">
        <v>9</v>
      </c>
      <c r="D15280" t="s">
        <v>1064</v>
      </c>
      <c r="E15280" t="s">
        <v>162</v>
      </c>
      <c r="F15280" t="s">
        <v>166</v>
      </c>
      <c r="G15280" t="s">
        <v>1065</v>
      </c>
      <c r="H15280" t="s">
        <v>132</v>
      </c>
      <c r="I15280">
        <v>0</v>
      </c>
      <c r="P15280">
        <v>0.37511680225396399</v>
      </c>
      <c r="Q15280">
        <v>0</v>
      </c>
    </row>
    <row r="15281" spans="1:17">
      <c r="A15281" t="s">
        <v>122</v>
      </c>
      <c r="B15281">
        <v>2045</v>
      </c>
      <c r="C15281" t="s">
        <v>9</v>
      </c>
      <c r="D15281" t="s">
        <v>1064</v>
      </c>
      <c r="E15281" t="s">
        <v>162</v>
      </c>
      <c r="F15281" t="s">
        <v>166</v>
      </c>
      <c r="G15281" t="s">
        <v>1065</v>
      </c>
      <c r="H15281" t="s">
        <v>135</v>
      </c>
      <c r="I15281">
        <v>0</v>
      </c>
      <c r="P15281">
        <v>0.37511680225396399</v>
      </c>
      <c r="Q15281">
        <v>0</v>
      </c>
    </row>
    <row r="15282" spans="1:17">
      <c r="A15282" t="s">
        <v>122</v>
      </c>
      <c r="B15282">
        <v>2045</v>
      </c>
      <c r="C15282" t="s">
        <v>9</v>
      </c>
      <c r="D15282" t="s">
        <v>1064</v>
      </c>
      <c r="E15282" t="s">
        <v>162</v>
      </c>
      <c r="F15282" t="s">
        <v>166</v>
      </c>
      <c r="G15282" t="s">
        <v>1065</v>
      </c>
      <c r="H15282" t="s">
        <v>136</v>
      </c>
      <c r="I15282">
        <v>0</v>
      </c>
      <c r="P15282">
        <v>0.37511680225396399</v>
      </c>
      <c r="Q15282">
        <v>0</v>
      </c>
    </row>
    <row r="15283" spans="1:17">
      <c r="A15283" t="s">
        <v>122</v>
      </c>
      <c r="B15283">
        <v>2045</v>
      </c>
      <c r="C15283" t="s">
        <v>9</v>
      </c>
      <c r="D15283" t="s">
        <v>1064</v>
      </c>
      <c r="E15283" t="s">
        <v>162</v>
      </c>
      <c r="F15283" t="s">
        <v>160</v>
      </c>
      <c r="G15283" t="s">
        <v>1065</v>
      </c>
      <c r="H15283" t="s">
        <v>132</v>
      </c>
      <c r="I15283">
        <v>0</v>
      </c>
      <c r="P15283">
        <v>0.37511680225396399</v>
      </c>
      <c r="Q15283">
        <v>0</v>
      </c>
    </row>
    <row r="15284" spans="1:17">
      <c r="A15284" t="s">
        <v>122</v>
      </c>
      <c r="B15284">
        <v>2045</v>
      </c>
      <c r="C15284" t="s">
        <v>9</v>
      </c>
      <c r="D15284" t="s">
        <v>1064</v>
      </c>
      <c r="E15284" t="s">
        <v>162</v>
      </c>
      <c r="F15284" t="s">
        <v>160</v>
      </c>
      <c r="G15284" t="s">
        <v>1065</v>
      </c>
      <c r="H15284" t="s">
        <v>135</v>
      </c>
      <c r="I15284">
        <v>0</v>
      </c>
      <c r="P15284">
        <v>0.37511680225396399</v>
      </c>
      <c r="Q15284">
        <v>0</v>
      </c>
    </row>
    <row r="15285" spans="1:17">
      <c r="A15285" t="s">
        <v>122</v>
      </c>
      <c r="B15285">
        <v>2045</v>
      </c>
      <c r="C15285" t="s">
        <v>9</v>
      </c>
      <c r="D15285" t="s">
        <v>1064</v>
      </c>
      <c r="E15285" t="s">
        <v>162</v>
      </c>
      <c r="F15285" t="s">
        <v>160</v>
      </c>
      <c r="G15285" t="s">
        <v>1065</v>
      </c>
      <c r="H15285" t="s">
        <v>136</v>
      </c>
      <c r="I15285">
        <v>0</v>
      </c>
      <c r="P15285">
        <v>0.37511680225396399</v>
      </c>
      <c r="Q15285">
        <v>0</v>
      </c>
    </row>
    <row r="15286" spans="1:17">
      <c r="A15286" t="s">
        <v>122</v>
      </c>
      <c r="B15286">
        <v>2045</v>
      </c>
      <c r="C15286" t="s">
        <v>17</v>
      </c>
      <c r="D15286" t="s">
        <v>1062</v>
      </c>
      <c r="E15286" t="s">
        <v>162</v>
      </c>
      <c r="F15286" t="s">
        <v>164</v>
      </c>
      <c r="G15286" t="s">
        <v>1063</v>
      </c>
      <c r="H15286" t="s">
        <v>132</v>
      </c>
      <c r="I15286">
        <v>0</v>
      </c>
      <c r="P15286">
        <v>0.37511680225396399</v>
      </c>
      <c r="Q15286">
        <v>0</v>
      </c>
    </row>
    <row r="15287" spans="1:17">
      <c r="A15287" t="s">
        <v>122</v>
      </c>
      <c r="B15287">
        <v>2045</v>
      </c>
      <c r="C15287" t="s">
        <v>17</v>
      </c>
      <c r="D15287" t="s">
        <v>1062</v>
      </c>
      <c r="E15287" t="s">
        <v>162</v>
      </c>
      <c r="F15287" t="s">
        <v>164</v>
      </c>
      <c r="G15287" t="s">
        <v>1063</v>
      </c>
      <c r="H15287" t="s">
        <v>135</v>
      </c>
      <c r="I15287">
        <v>0</v>
      </c>
      <c r="P15287">
        <v>0.37511680225396399</v>
      </c>
      <c r="Q15287">
        <v>0</v>
      </c>
    </row>
    <row r="15288" spans="1:17">
      <c r="A15288" t="s">
        <v>122</v>
      </c>
      <c r="B15288">
        <v>2045</v>
      </c>
      <c r="C15288" t="s">
        <v>17</v>
      </c>
      <c r="D15288" t="s">
        <v>1062</v>
      </c>
      <c r="E15288" t="s">
        <v>162</v>
      </c>
      <c r="F15288" t="s">
        <v>164</v>
      </c>
      <c r="G15288" t="s">
        <v>1063</v>
      </c>
      <c r="H15288" t="s">
        <v>136</v>
      </c>
      <c r="I15288">
        <v>2762866296.96</v>
      </c>
      <c r="P15288">
        <v>0.37511680225396399</v>
      </c>
      <c r="Q15288">
        <v>1036397570.37089</v>
      </c>
    </row>
    <row r="15289" spans="1:17">
      <c r="A15289" t="s">
        <v>122</v>
      </c>
      <c r="B15289">
        <v>2045</v>
      </c>
      <c r="C15289" t="s">
        <v>17</v>
      </c>
      <c r="D15289" t="s">
        <v>1062</v>
      </c>
      <c r="E15289" t="s">
        <v>162</v>
      </c>
      <c r="F15289" t="s">
        <v>159</v>
      </c>
      <c r="G15289" t="s">
        <v>1063</v>
      </c>
      <c r="H15289" t="s">
        <v>132</v>
      </c>
      <c r="I15289">
        <v>0</v>
      </c>
      <c r="P15289">
        <v>0.37511680225396399</v>
      </c>
      <c r="Q15289">
        <v>0</v>
      </c>
    </row>
    <row r="15290" spans="1:17">
      <c r="A15290" t="s">
        <v>122</v>
      </c>
      <c r="B15290">
        <v>2045</v>
      </c>
      <c r="C15290" t="s">
        <v>17</v>
      </c>
      <c r="D15290" t="s">
        <v>1062</v>
      </c>
      <c r="E15290" t="s">
        <v>162</v>
      </c>
      <c r="F15290" t="s">
        <v>159</v>
      </c>
      <c r="G15290" t="s">
        <v>1063</v>
      </c>
      <c r="H15290" t="s">
        <v>135</v>
      </c>
      <c r="I15290">
        <v>0</v>
      </c>
      <c r="P15290">
        <v>0.37511680225396399</v>
      </c>
      <c r="Q15290">
        <v>0</v>
      </c>
    </row>
    <row r="15291" spans="1:17">
      <c r="A15291" t="s">
        <v>122</v>
      </c>
      <c r="B15291">
        <v>2045</v>
      </c>
      <c r="C15291" t="s">
        <v>17</v>
      </c>
      <c r="D15291" t="s">
        <v>1062</v>
      </c>
      <c r="E15291" t="s">
        <v>162</v>
      </c>
      <c r="F15291" t="s">
        <v>159</v>
      </c>
      <c r="G15291" t="s">
        <v>1063</v>
      </c>
      <c r="H15291" t="s">
        <v>136</v>
      </c>
      <c r="I15291">
        <v>2246155230.1440001</v>
      </c>
      <c r="P15291">
        <v>0.37511680225396399</v>
      </c>
      <c r="Q15291">
        <v>842570567.29763401</v>
      </c>
    </row>
    <row r="15292" spans="1:17">
      <c r="A15292" t="s">
        <v>122</v>
      </c>
      <c r="B15292">
        <v>2045</v>
      </c>
      <c r="C15292" t="s">
        <v>17</v>
      </c>
      <c r="D15292" t="s">
        <v>1062</v>
      </c>
      <c r="E15292" t="s">
        <v>162</v>
      </c>
      <c r="F15292" t="s">
        <v>126</v>
      </c>
      <c r="G15292" t="s">
        <v>1063</v>
      </c>
      <c r="H15292" t="s">
        <v>132</v>
      </c>
      <c r="I15292">
        <v>0</v>
      </c>
      <c r="P15292">
        <v>0.37511680225396399</v>
      </c>
      <c r="Q15292">
        <v>0</v>
      </c>
    </row>
    <row r="15293" spans="1:17">
      <c r="A15293" t="s">
        <v>122</v>
      </c>
      <c r="B15293">
        <v>2045</v>
      </c>
      <c r="C15293" t="s">
        <v>17</v>
      </c>
      <c r="D15293" t="s">
        <v>1062</v>
      </c>
      <c r="E15293" t="s">
        <v>162</v>
      </c>
      <c r="F15293" t="s">
        <v>126</v>
      </c>
      <c r="G15293" t="s">
        <v>1063</v>
      </c>
      <c r="H15293" t="s">
        <v>135</v>
      </c>
      <c r="I15293">
        <v>0</v>
      </c>
      <c r="P15293">
        <v>0.37511680225396399</v>
      </c>
      <c r="Q15293">
        <v>0</v>
      </c>
    </row>
    <row r="15294" spans="1:17">
      <c r="A15294" t="s">
        <v>122</v>
      </c>
      <c r="B15294">
        <v>2045</v>
      </c>
      <c r="C15294" t="s">
        <v>17</v>
      </c>
      <c r="D15294" t="s">
        <v>1062</v>
      </c>
      <c r="E15294" t="s">
        <v>162</v>
      </c>
      <c r="F15294" t="s">
        <v>126</v>
      </c>
      <c r="G15294" t="s">
        <v>1063</v>
      </c>
      <c r="H15294" t="s">
        <v>136</v>
      </c>
      <c r="I15294">
        <v>7823178339.9840002</v>
      </c>
      <c r="P15294">
        <v>0.37511680225396399</v>
      </c>
      <c r="Q15294">
        <v>2934605642.3572698</v>
      </c>
    </row>
    <row r="15295" spans="1:17">
      <c r="A15295" t="s">
        <v>122</v>
      </c>
      <c r="B15295">
        <v>2045</v>
      </c>
      <c r="C15295" t="s">
        <v>17</v>
      </c>
      <c r="D15295" t="s">
        <v>1062</v>
      </c>
      <c r="E15295" t="s">
        <v>162</v>
      </c>
      <c r="F15295" t="s">
        <v>165</v>
      </c>
      <c r="G15295" t="s">
        <v>1063</v>
      </c>
      <c r="H15295" t="s">
        <v>132</v>
      </c>
      <c r="I15295">
        <v>0</v>
      </c>
      <c r="P15295">
        <v>0.37511680225396399</v>
      </c>
      <c r="Q15295">
        <v>0</v>
      </c>
    </row>
    <row r="15296" spans="1:17">
      <c r="A15296" t="s">
        <v>122</v>
      </c>
      <c r="B15296">
        <v>2045</v>
      </c>
      <c r="C15296" t="s">
        <v>17</v>
      </c>
      <c r="D15296" t="s">
        <v>1062</v>
      </c>
      <c r="E15296" t="s">
        <v>162</v>
      </c>
      <c r="F15296" t="s">
        <v>165</v>
      </c>
      <c r="G15296" t="s">
        <v>1063</v>
      </c>
      <c r="H15296" t="s">
        <v>135</v>
      </c>
      <c r="I15296">
        <v>0</v>
      </c>
      <c r="P15296">
        <v>0.37511680225396399</v>
      </c>
      <c r="Q15296">
        <v>0</v>
      </c>
    </row>
    <row r="15297" spans="1:17">
      <c r="A15297" t="s">
        <v>122</v>
      </c>
      <c r="B15297">
        <v>2045</v>
      </c>
      <c r="C15297" t="s">
        <v>17</v>
      </c>
      <c r="D15297" t="s">
        <v>1062</v>
      </c>
      <c r="E15297" t="s">
        <v>162</v>
      </c>
      <c r="F15297" t="s">
        <v>165</v>
      </c>
      <c r="G15297" t="s">
        <v>1063</v>
      </c>
      <c r="H15297" t="s">
        <v>136</v>
      </c>
      <c r="I15297">
        <v>6401347648.6848001</v>
      </c>
      <c r="P15297">
        <v>0.37511680225396399</v>
      </c>
      <c r="Q15297">
        <v>2401253060.09057</v>
      </c>
    </row>
    <row r="15298" spans="1:17">
      <c r="A15298" t="s">
        <v>122</v>
      </c>
      <c r="B15298">
        <v>2045</v>
      </c>
      <c r="C15298" t="s">
        <v>17</v>
      </c>
      <c r="D15298" t="s">
        <v>1062</v>
      </c>
      <c r="E15298" t="s">
        <v>162</v>
      </c>
      <c r="F15298" t="s">
        <v>166</v>
      </c>
      <c r="G15298" t="s">
        <v>1063</v>
      </c>
      <c r="H15298" t="s">
        <v>132</v>
      </c>
      <c r="I15298">
        <v>0</v>
      </c>
      <c r="P15298">
        <v>0.37511680225396399</v>
      </c>
      <c r="Q15298">
        <v>0</v>
      </c>
    </row>
    <row r="15299" spans="1:17">
      <c r="A15299" t="s">
        <v>122</v>
      </c>
      <c r="B15299">
        <v>2045</v>
      </c>
      <c r="C15299" t="s">
        <v>17</v>
      </c>
      <c r="D15299" t="s">
        <v>1062</v>
      </c>
      <c r="E15299" t="s">
        <v>162</v>
      </c>
      <c r="F15299" t="s">
        <v>166</v>
      </c>
      <c r="G15299" t="s">
        <v>1063</v>
      </c>
      <c r="H15299" t="s">
        <v>135</v>
      </c>
      <c r="I15299">
        <v>0</v>
      </c>
      <c r="P15299">
        <v>0.37511680225396399</v>
      </c>
      <c r="Q15299">
        <v>0</v>
      </c>
    </row>
    <row r="15300" spans="1:17">
      <c r="A15300" t="s">
        <v>122</v>
      </c>
      <c r="B15300">
        <v>2045</v>
      </c>
      <c r="C15300" t="s">
        <v>17</v>
      </c>
      <c r="D15300" t="s">
        <v>1062</v>
      </c>
      <c r="E15300" t="s">
        <v>162</v>
      </c>
      <c r="F15300" t="s">
        <v>166</v>
      </c>
      <c r="G15300" t="s">
        <v>1063</v>
      </c>
      <c r="H15300" t="s">
        <v>136</v>
      </c>
      <c r="I15300">
        <v>0</v>
      </c>
      <c r="P15300">
        <v>0.37511680225396399</v>
      </c>
      <c r="Q15300">
        <v>0</v>
      </c>
    </row>
    <row r="15301" spans="1:17">
      <c r="A15301" t="s">
        <v>122</v>
      </c>
      <c r="B15301">
        <v>2045</v>
      </c>
      <c r="C15301" t="s">
        <v>17</v>
      </c>
      <c r="D15301" t="s">
        <v>1062</v>
      </c>
      <c r="E15301" t="s">
        <v>162</v>
      </c>
      <c r="F15301" t="s">
        <v>160</v>
      </c>
      <c r="G15301" t="s">
        <v>1063</v>
      </c>
      <c r="H15301" t="s">
        <v>132</v>
      </c>
      <c r="I15301">
        <v>0</v>
      </c>
      <c r="P15301">
        <v>0.37511680225396399</v>
      </c>
      <c r="Q15301">
        <v>0</v>
      </c>
    </row>
    <row r="15302" spans="1:17">
      <c r="A15302" t="s">
        <v>122</v>
      </c>
      <c r="B15302">
        <v>2045</v>
      </c>
      <c r="C15302" t="s">
        <v>17</v>
      </c>
      <c r="D15302" t="s">
        <v>1062</v>
      </c>
      <c r="E15302" t="s">
        <v>162</v>
      </c>
      <c r="F15302" t="s">
        <v>160</v>
      </c>
      <c r="G15302" t="s">
        <v>1063</v>
      </c>
      <c r="H15302" t="s">
        <v>135</v>
      </c>
      <c r="I15302">
        <v>0</v>
      </c>
      <c r="P15302">
        <v>0.37511680225396399</v>
      </c>
      <c r="Q15302">
        <v>0</v>
      </c>
    </row>
    <row r="15303" spans="1:17">
      <c r="A15303" t="s">
        <v>122</v>
      </c>
      <c r="B15303">
        <v>2045</v>
      </c>
      <c r="C15303" t="s">
        <v>17</v>
      </c>
      <c r="D15303" t="s">
        <v>1062</v>
      </c>
      <c r="E15303" t="s">
        <v>162</v>
      </c>
      <c r="F15303" t="s">
        <v>160</v>
      </c>
      <c r="G15303" t="s">
        <v>1063</v>
      </c>
      <c r="H15303" t="s">
        <v>136</v>
      </c>
      <c r="I15303">
        <v>0</v>
      </c>
      <c r="P15303">
        <v>0.37511680225396399</v>
      </c>
      <c r="Q15303">
        <v>0</v>
      </c>
    </row>
    <row r="15304" spans="1:17">
      <c r="A15304" t="s">
        <v>122</v>
      </c>
      <c r="B15304">
        <v>2045</v>
      </c>
      <c r="C15304" t="s">
        <v>143</v>
      </c>
      <c r="D15304" t="s">
        <v>1062</v>
      </c>
      <c r="E15304" t="s">
        <v>162</v>
      </c>
      <c r="F15304" t="s">
        <v>164</v>
      </c>
      <c r="G15304" t="s">
        <v>1063</v>
      </c>
      <c r="H15304" t="s">
        <v>132</v>
      </c>
      <c r="I15304">
        <v>0</v>
      </c>
      <c r="P15304">
        <v>0.37511680225396399</v>
      </c>
      <c r="Q15304">
        <v>0</v>
      </c>
    </row>
    <row r="15305" spans="1:17">
      <c r="A15305" t="s">
        <v>122</v>
      </c>
      <c r="B15305">
        <v>2045</v>
      </c>
      <c r="C15305" t="s">
        <v>143</v>
      </c>
      <c r="D15305" t="s">
        <v>1062</v>
      </c>
      <c r="E15305" t="s">
        <v>162</v>
      </c>
      <c r="F15305" t="s">
        <v>164</v>
      </c>
      <c r="G15305" t="s">
        <v>1063</v>
      </c>
      <c r="H15305" t="s">
        <v>135</v>
      </c>
      <c r="I15305">
        <v>0</v>
      </c>
      <c r="P15305">
        <v>0.37511680225396399</v>
      </c>
      <c r="Q15305">
        <v>0</v>
      </c>
    </row>
    <row r="15306" spans="1:17">
      <c r="A15306" t="s">
        <v>122</v>
      </c>
      <c r="B15306">
        <v>2045</v>
      </c>
      <c r="C15306" t="s">
        <v>143</v>
      </c>
      <c r="D15306" t="s">
        <v>1062</v>
      </c>
      <c r="E15306" t="s">
        <v>162</v>
      </c>
      <c r="F15306" t="s">
        <v>164</v>
      </c>
      <c r="G15306" t="s">
        <v>1063</v>
      </c>
      <c r="H15306" t="s">
        <v>136</v>
      </c>
      <c r="I15306">
        <v>0</v>
      </c>
      <c r="P15306">
        <v>0.37511680225396399</v>
      </c>
      <c r="Q15306">
        <v>0</v>
      </c>
    </row>
    <row r="15307" spans="1:17">
      <c r="A15307" t="s">
        <v>122</v>
      </c>
      <c r="B15307">
        <v>2045</v>
      </c>
      <c r="C15307" t="s">
        <v>143</v>
      </c>
      <c r="D15307" t="s">
        <v>1062</v>
      </c>
      <c r="E15307" t="s">
        <v>162</v>
      </c>
      <c r="F15307" t="s">
        <v>159</v>
      </c>
      <c r="G15307" t="s">
        <v>1063</v>
      </c>
      <c r="H15307" t="s">
        <v>132</v>
      </c>
      <c r="I15307">
        <v>0</v>
      </c>
      <c r="P15307">
        <v>0.37511680225396399</v>
      </c>
      <c r="Q15307">
        <v>0</v>
      </c>
    </row>
    <row r="15308" spans="1:17">
      <c r="A15308" t="s">
        <v>122</v>
      </c>
      <c r="B15308">
        <v>2045</v>
      </c>
      <c r="C15308" t="s">
        <v>143</v>
      </c>
      <c r="D15308" t="s">
        <v>1062</v>
      </c>
      <c r="E15308" t="s">
        <v>162</v>
      </c>
      <c r="F15308" t="s">
        <v>159</v>
      </c>
      <c r="G15308" t="s">
        <v>1063</v>
      </c>
      <c r="H15308" t="s">
        <v>135</v>
      </c>
      <c r="I15308">
        <v>0</v>
      </c>
      <c r="P15308">
        <v>0.37511680225396399</v>
      </c>
      <c r="Q15308">
        <v>0</v>
      </c>
    </row>
    <row r="15309" spans="1:17">
      <c r="A15309" t="s">
        <v>122</v>
      </c>
      <c r="B15309">
        <v>2045</v>
      </c>
      <c r="C15309" t="s">
        <v>143</v>
      </c>
      <c r="D15309" t="s">
        <v>1062</v>
      </c>
      <c r="E15309" t="s">
        <v>162</v>
      </c>
      <c r="F15309" t="s">
        <v>159</v>
      </c>
      <c r="G15309" t="s">
        <v>1063</v>
      </c>
      <c r="H15309" t="s">
        <v>136</v>
      </c>
      <c r="I15309">
        <v>0</v>
      </c>
      <c r="P15309">
        <v>0.37511680225396399</v>
      </c>
      <c r="Q15309">
        <v>0</v>
      </c>
    </row>
    <row r="15310" spans="1:17">
      <c r="A15310" t="s">
        <v>122</v>
      </c>
      <c r="B15310">
        <v>2045</v>
      </c>
      <c r="C15310" t="s">
        <v>143</v>
      </c>
      <c r="D15310" t="s">
        <v>1062</v>
      </c>
      <c r="E15310" t="s">
        <v>162</v>
      </c>
      <c r="F15310" t="s">
        <v>126</v>
      </c>
      <c r="G15310" t="s">
        <v>1063</v>
      </c>
      <c r="H15310" t="s">
        <v>132</v>
      </c>
      <c r="I15310">
        <v>0</v>
      </c>
      <c r="P15310">
        <v>0.37511680225396399</v>
      </c>
      <c r="Q15310">
        <v>0</v>
      </c>
    </row>
    <row r="15311" spans="1:17">
      <c r="A15311" t="s">
        <v>122</v>
      </c>
      <c r="B15311">
        <v>2045</v>
      </c>
      <c r="C15311" t="s">
        <v>143</v>
      </c>
      <c r="D15311" t="s">
        <v>1062</v>
      </c>
      <c r="E15311" t="s">
        <v>162</v>
      </c>
      <c r="F15311" t="s">
        <v>126</v>
      </c>
      <c r="G15311" t="s">
        <v>1063</v>
      </c>
      <c r="H15311" t="s">
        <v>135</v>
      </c>
      <c r="I15311">
        <v>0</v>
      </c>
      <c r="P15311">
        <v>0.37511680225396399</v>
      </c>
      <c r="Q15311">
        <v>0</v>
      </c>
    </row>
    <row r="15312" spans="1:17">
      <c r="A15312" t="s">
        <v>122</v>
      </c>
      <c r="B15312">
        <v>2045</v>
      </c>
      <c r="C15312" t="s">
        <v>143</v>
      </c>
      <c r="D15312" t="s">
        <v>1062</v>
      </c>
      <c r="E15312" t="s">
        <v>162</v>
      </c>
      <c r="F15312" t="s">
        <v>126</v>
      </c>
      <c r="G15312" t="s">
        <v>1063</v>
      </c>
      <c r="H15312" t="s">
        <v>136</v>
      </c>
      <c r="I15312">
        <v>188861026.67325699</v>
      </c>
      <c r="P15312">
        <v>0.37511680225396399</v>
      </c>
      <c r="Q15312">
        <v>70844944.396072596</v>
      </c>
    </row>
    <row r="15313" spans="1:17">
      <c r="A15313" t="s">
        <v>122</v>
      </c>
      <c r="B15313">
        <v>2045</v>
      </c>
      <c r="C15313" t="s">
        <v>143</v>
      </c>
      <c r="D15313" t="s">
        <v>1062</v>
      </c>
      <c r="E15313" t="s">
        <v>162</v>
      </c>
      <c r="F15313" t="s">
        <v>165</v>
      </c>
      <c r="G15313" t="s">
        <v>1063</v>
      </c>
      <c r="H15313" t="s">
        <v>132</v>
      </c>
      <c r="I15313">
        <v>0</v>
      </c>
      <c r="P15313">
        <v>0.37511680225396399</v>
      </c>
      <c r="Q15313">
        <v>0</v>
      </c>
    </row>
    <row r="15314" spans="1:17">
      <c r="A15314" t="s">
        <v>122</v>
      </c>
      <c r="B15314">
        <v>2045</v>
      </c>
      <c r="C15314" t="s">
        <v>143</v>
      </c>
      <c r="D15314" t="s">
        <v>1062</v>
      </c>
      <c r="E15314" t="s">
        <v>162</v>
      </c>
      <c r="F15314" t="s">
        <v>165</v>
      </c>
      <c r="G15314" t="s">
        <v>1063</v>
      </c>
      <c r="H15314" t="s">
        <v>135</v>
      </c>
      <c r="I15314">
        <v>0</v>
      </c>
      <c r="P15314">
        <v>0.37511680225396399</v>
      </c>
      <c r="Q15314">
        <v>0</v>
      </c>
    </row>
    <row r="15315" spans="1:17">
      <c r="A15315" t="s">
        <v>122</v>
      </c>
      <c r="B15315">
        <v>2045</v>
      </c>
      <c r="C15315" t="s">
        <v>143</v>
      </c>
      <c r="D15315" t="s">
        <v>1062</v>
      </c>
      <c r="E15315" t="s">
        <v>162</v>
      </c>
      <c r="F15315" t="s">
        <v>165</v>
      </c>
      <c r="G15315" t="s">
        <v>1063</v>
      </c>
      <c r="H15315" t="s">
        <v>136</v>
      </c>
      <c r="I15315">
        <v>0</v>
      </c>
      <c r="P15315">
        <v>0.37511680225396399</v>
      </c>
      <c r="Q15315">
        <v>0</v>
      </c>
    </row>
    <row r="15316" spans="1:17">
      <c r="A15316" t="s">
        <v>122</v>
      </c>
      <c r="B15316">
        <v>2045</v>
      </c>
      <c r="C15316" t="s">
        <v>143</v>
      </c>
      <c r="D15316" t="s">
        <v>1062</v>
      </c>
      <c r="E15316" t="s">
        <v>162</v>
      </c>
      <c r="F15316" t="s">
        <v>166</v>
      </c>
      <c r="G15316" t="s">
        <v>1063</v>
      </c>
      <c r="H15316" t="s">
        <v>132</v>
      </c>
      <c r="I15316">
        <v>0</v>
      </c>
      <c r="P15316">
        <v>0.37511680225396399</v>
      </c>
      <c r="Q15316">
        <v>0</v>
      </c>
    </row>
    <row r="15317" spans="1:17">
      <c r="A15317" t="s">
        <v>122</v>
      </c>
      <c r="B15317">
        <v>2045</v>
      </c>
      <c r="C15317" t="s">
        <v>143</v>
      </c>
      <c r="D15317" t="s">
        <v>1062</v>
      </c>
      <c r="E15317" t="s">
        <v>162</v>
      </c>
      <c r="F15317" t="s">
        <v>166</v>
      </c>
      <c r="G15317" t="s">
        <v>1063</v>
      </c>
      <c r="H15317" t="s">
        <v>135</v>
      </c>
      <c r="I15317">
        <v>0</v>
      </c>
      <c r="P15317">
        <v>0.37511680225396399</v>
      </c>
      <c r="Q15317">
        <v>0</v>
      </c>
    </row>
    <row r="15318" spans="1:17">
      <c r="A15318" t="s">
        <v>122</v>
      </c>
      <c r="B15318">
        <v>2045</v>
      </c>
      <c r="C15318" t="s">
        <v>143</v>
      </c>
      <c r="D15318" t="s">
        <v>1062</v>
      </c>
      <c r="E15318" t="s">
        <v>162</v>
      </c>
      <c r="F15318" t="s">
        <v>166</v>
      </c>
      <c r="G15318" t="s">
        <v>1063</v>
      </c>
      <c r="H15318" t="s">
        <v>136</v>
      </c>
      <c r="I15318">
        <v>0</v>
      </c>
      <c r="P15318">
        <v>0.37511680225396399</v>
      </c>
      <c r="Q15318">
        <v>0</v>
      </c>
    </row>
    <row r="15319" spans="1:17">
      <c r="A15319" t="s">
        <v>122</v>
      </c>
      <c r="B15319">
        <v>2045</v>
      </c>
      <c r="C15319" t="s">
        <v>143</v>
      </c>
      <c r="D15319" t="s">
        <v>1062</v>
      </c>
      <c r="E15319" t="s">
        <v>162</v>
      </c>
      <c r="F15319" t="s">
        <v>160</v>
      </c>
      <c r="G15319" t="s">
        <v>1063</v>
      </c>
      <c r="H15319" t="s">
        <v>132</v>
      </c>
      <c r="I15319">
        <v>0</v>
      </c>
      <c r="P15319">
        <v>0.37511680225396399</v>
      </c>
      <c r="Q15319">
        <v>0</v>
      </c>
    </row>
    <row r="15320" spans="1:17">
      <c r="A15320" t="s">
        <v>122</v>
      </c>
      <c r="B15320">
        <v>2045</v>
      </c>
      <c r="C15320" t="s">
        <v>143</v>
      </c>
      <c r="D15320" t="s">
        <v>1062</v>
      </c>
      <c r="E15320" t="s">
        <v>162</v>
      </c>
      <c r="F15320" t="s">
        <v>160</v>
      </c>
      <c r="G15320" t="s">
        <v>1063</v>
      </c>
      <c r="H15320" t="s">
        <v>135</v>
      </c>
      <c r="I15320">
        <v>0</v>
      </c>
      <c r="P15320">
        <v>0.37511680225396399</v>
      </c>
      <c r="Q15320">
        <v>0</v>
      </c>
    </row>
    <row r="15321" spans="1:17">
      <c r="A15321" t="s">
        <v>122</v>
      </c>
      <c r="B15321">
        <v>2045</v>
      </c>
      <c r="C15321" t="s">
        <v>143</v>
      </c>
      <c r="D15321" t="s">
        <v>1062</v>
      </c>
      <c r="E15321" t="s">
        <v>162</v>
      </c>
      <c r="F15321" t="s">
        <v>160</v>
      </c>
      <c r="G15321" t="s">
        <v>1063</v>
      </c>
      <c r="H15321" t="s">
        <v>136</v>
      </c>
      <c r="I15321">
        <v>0</v>
      </c>
      <c r="P15321">
        <v>0.37511680225396399</v>
      </c>
      <c r="Q15321">
        <v>0</v>
      </c>
    </row>
    <row r="15322" spans="1:17">
      <c r="A15322" t="s">
        <v>122</v>
      </c>
      <c r="B15322">
        <v>2045</v>
      </c>
      <c r="C15322" t="s">
        <v>10</v>
      </c>
      <c r="D15322" t="s">
        <v>1067</v>
      </c>
      <c r="E15322" t="s">
        <v>162</v>
      </c>
      <c r="F15322" t="s">
        <v>164</v>
      </c>
      <c r="G15322" t="s">
        <v>1068</v>
      </c>
      <c r="H15322" t="s">
        <v>132</v>
      </c>
      <c r="I15322">
        <v>0</v>
      </c>
      <c r="P15322">
        <v>0.37511680225396399</v>
      </c>
      <c r="Q15322">
        <v>0</v>
      </c>
    </row>
    <row r="15323" spans="1:17">
      <c r="A15323" t="s">
        <v>122</v>
      </c>
      <c r="B15323">
        <v>2045</v>
      </c>
      <c r="C15323" t="s">
        <v>10</v>
      </c>
      <c r="D15323" t="s">
        <v>1067</v>
      </c>
      <c r="E15323" t="s">
        <v>162</v>
      </c>
      <c r="F15323" t="s">
        <v>164</v>
      </c>
      <c r="G15323" t="s">
        <v>1068</v>
      </c>
      <c r="H15323" t="s">
        <v>135</v>
      </c>
      <c r="I15323">
        <v>0</v>
      </c>
      <c r="P15323">
        <v>0.37511680225396399</v>
      </c>
      <c r="Q15323">
        <v>0</v>
      </c>
    </row>
    <row r="15324" spans="1:17">
      <c r="A15324" t="s">
        <v>122</v>
      </c>
      <c r="B15324">
        <v>2045</v>
      </c>
      <c r="C15324" t="s">
        <v>10</v>
      </c>
      <c r="D15324" t="s">
        <v>1067</v>
      </c>
      <c r="E15324" t="s">
        <v>162</v>
      </c>
      <c r="F15324" t="s">
        <v>164</v>
      </c>
      <c r="G15324" t="s">
        <v>1068</v>
      </c>
      <c r="H15324" t="s">
        <v>136</v>
      </c>
      <c r="I15324">
        <v>0</v>
      </c>
      <c r="P15324">
        <v>0.37511680225396399</v>
      </c>
      <c r="Q15324">
        <v>0</v>
      </c>
    </row>
    <row r="15325" spans="1:17">
      <c r="A15325" t="s">
        <v>122</v>
      </c>
      <c r="B15325">
        <v>2045</v>
      </c>
      <c r="C15325" t="s">
        <v>10</v>
      </c>
      <c r="D15325" t="s">
        <v>1067</v>
      </c>
      <c r="E15325" t="s">
        <v>162</v>
      </c>
      <c r="F15325" t="s">
        <v>159</v>
      </c>
      <c r="G15325" t="s">
        <v>1068</v>
      </c>
      <c r="H15325" t="s">
        <v>132</v>
      </c>
      <c r="I15325">
        <v>0</v>
      </c>
      <c r="P15325">
        <v>0.37511680225396399</v>
      </c>
      <c r="Q15325">
        <v>0</v>
      </c>
    </row>
    <row r="15326" spans="1:17">
      <c r="A15326" t="s">
        <v>122</v>
      </c>
      <c r="B15326">
        <v>2045</v>
      </c>
      <c r="C15326" t="s">
        <v>10</v>
      </c>
      <c r="D15326" t="s">
        <v>1067</v>
      </c>
      <c r="E15326" t="s">
        <v>162</v>
      </c>
      <c r="F15326" t="s">
        <v>159</v>
      </c>
      <c r="G15326" t="s">
        <v>1068</v>
      </c>
      <c r="H15326" t="s">
        <v>135</v>
      </c>
      <c r="I15326">
        <v>0</v>
      </c>
      <c r="P15326">
        <v>0.37511680225396399</v>
      </c>
      <c r="Q15326">
        <v>0</v>
      </c>
    </row>
    <row r="15327" spans="1:17">
      <c r="A15327" t="s">
        <v>122</v>
      </c>
      <c r="B15327">
        <v>2045</v>
      </c>
      <c r="C15327" t="s">
        <v>10</v>
      </c>
      <c r="D15327" t="s">
        <v>1067</v>
      </c>
      <c r="E15327" t="s">
        <v>162</v>
      </c>
      <c r="F15327" t="s">
        <v>159</v>
      </c>
      <c r="G15327" t="s">
        <v>1068</v>
      </c>
      <c r="H15327" t="s">
        <v>136</v>
      </c>
      <c r="I15327">
        <v>0</v>
      </c>
      <c r="P15327">
        <v>0.37511680225396399</v>
      </c>
      <c r="Q15327">
        <v>0</v>
      </c>
    </row>
    <row r="15328" spans="1:17">
      <c r="A15328" t="s">
        <v>122</v>
      </c>
      <c r="B15328">
        <v>2045</v>
      </c>
      <c r="C15328" t="s">
        <v>10</v>
      </c>
      <c r="D15328" t="s">
        <v>1067</v>
      </c>
      <c r="E15328" t="s">
        <v>162</v>
      </c>
      <c r="F15328" t="s">
        <v>126</v>
      </c>
      <c r="G15328" t="s">
        <v>1068</v>
      </c>
      <c r="H15328" t="s">
        <v>132</v>
      </c>
      <c r="I15328">
        <v>4366216.55579211</v>
      </c>
      <c r="P15328">
        <v>0.37511680225396399</v>
      </c>
      <c r="Q15328">
        <v>1637841.19235705</v>
      </c>
    </row>
    <row r="15329" spans="1:17">
      <c r="A15329" t="s">
        <v>122</v>
      </c>
      <c r="B15329">
        <v>2045</v>
      </c>
      <c r="C15329" t="s">
        <v>10</v>
      </c>
      <c r="D15329" t="s">
        <v>1067</v>
      </c>
      <c r="E15329" t="s">
        <v>162</v>
      </c>
      <c r="F15329" t="s">
        <v>126</v>
      </c>
      <c r="G15329" t="s">
        <v>1068</v>
      </c>
      <c r="H15329" t="s">
        <v>135</v>
      </c>
      <c r="I15329">
        <v>0</v>
      </c>
      <c r="P15329">
        <v>0.37511680225396399</v>
      </c>
      <c r="Q15329">
        <v>0</v>
      </c>
    </row>
    <row r="15330" spans="1:17">
      <c r="A15330" t="s">
        <v>122</v>
      </c>
      <c r="B15330">
        <v>2045</v>
      </c>
      <c r="C15330" t="s">
        <v>10</v>
      </c>
      <c r="D15330" t="s">
        <v>1067</v>
      </c>
      <c r="E15330" t="s">
        <v>162</v>
      </c>
      <c r="F15330" t="s">
        <v>126</v>
      </c>
      <c r="G15330" t="s">
        <v>1068</v>
      </c>
      <c r="H15330" t="s">
        <v>136</v>
      </c>
      <c r="I15330">
        <v>155334.20651585699</v>
      </c>
      <c r="P15330">
        <v>0.37511680225396399</v>
      </c>
      <c r="Q15330">
        <v>58268.470828885198</v>
      </c>
    </row>
    <row r="15331" spans="1:17">
      <c r="A15331" t="s">
        <v>122</v>
      </c>
      <c r="B15331">
        <v>2045</v>
      </c>
      <c r="C15331" t="s">
        <v>10</v>
      </c>
      <c r="D15331" t="s">
        <v>1067</v>
      </c>
      <c r="E15331" t="s">
        <v>162</v>
      </c>
      <c r="F15331" t="s">
        <v>165</v>
      </c>
      <c r="G15331" t="s">
        <v>1068</v>
      </c>
      <c r="H15331" t="s">
        <v>132</v>
      </c>
      <c r="I15331">
        <v>0</v>
      </c>
      <c r="P15331">
        <v>0.37511680225396399</v>
      </c>
      <c r="Q15331">
        <v>0</v>
      </c>
    </row>
    <row r="15332" spans="1:17">
      <c r="A15332" t="s">
        <v>122</v>
      </c>
      <c r="B15332">
        <v>2045</v>
      </c>
      <c r="C15332" t="s">
        <v>10</v>
      </c>
      <c r="D15332" t="s">
        <v>1067</v>
      </c>
      <c r="E15332" t="s">
        <v>162</v>
      </c>
      <c r="F15332" t="s">
        <v>165</v>
      </c>
      <c r="G15332" t="s">
        <v>1068</v>
      </c>
      <c r="H15332" t="s">
        <v>135</v>
      </c>
      <c r="I15332">
        <v>0</v>
      </c>
      <c r="P15332">
        <v>0.37511680225396399</v>
      </c>
      <c r="Q15332">
        <v>0</v>
      </c>
    </row>
    <row r="15333" spans="1:17">
      <c r="A15333" t="s">
        <v>122</v>
      </c>
      <c r="B15333">
        <v>2045</v>
      </c>
      <c r="C15333" t="s">
        <v>10</v>
      </c>
      <c r="D15333" t="s">
        <v>1067</v>
      </c>
      <c r="E15333" t="s">
        <v>162</v>
      </c>
      <c r="F15333" t="s">
        <v>165</v>
      </c>
      <c r="G15333" t="s">
        <v>1068</v>
      </c>
      <c r="H15333" t="s">
        <v>136</v>
      </c>
      <c r="I15333">
        <v>0</v>
      </c>
      <c r="P15333">
        <v>0.37511680225396399</v>
      </c>
      <c r="Q15333">
        <v>0</v>
      </c>
    </row>
    <row r="15334" spans="1:17">
      <c r="A15334" t="s">
        <v>122</v>
      </c>
      <c r="B15334">
        <v>2045</v>
      </c>
      <c r="C15334" t="s">
        <v>10</v>
      </c>
      <c r="D15334" t="s">
        <v>1067</v>
      </c>
      <c r="E15334" t="s">
        <v>162</v>
      </c>
      <c r="F15334" t="s">
        <v>166</v>
      </c>
      <c r="G15334" t="s">
        <v>1068</v>
      </c>
      <c r="H15334" t="s">
        <v>132</v>
      </c>
      <c r="I15334">
        <v>0</v>
      </c>
      <c r="P15334">
        <v>0.37511680225396399</v>
      </c>
      <c r="Q15334">
        <v>0</v>
      </c>
    </row>
    <row r="15335" spans="1:17">
      <c r="A15335" t="s">
        <v>122</v>
      </c>
      <c r="B15335">
        <v>2045</v>
      </c>
      <c r="C15335" t="s">
        <v>10</v>
      </c>
      <c r="D15335" t="s">
        <v>1067</v>
      </c>
      <c r="E15335" t="s">
        <v>162</v>
      </c>
      <c r="F15335" t="s">
        <v>166</v>
      </c>
      <c r="G15335" t="s">
        <v>1068</v>
      </c>
      <c r="H15335" t="s">
        <v>135</v>
      </c>
      <c r="I15335">
        <v>0</v>
      </c>
      <c r="P15335">
        <v>0.37511680225396399</v>
      </c>
      <c r="Q15335">
        <v>0</v>
      </c>
    </row>
    <row r="15336" spans="1:17">
      <c r="A15336" t="s">
        <v>122</v>
      </c>
      <c r="B15336">
        <v>2045</v>
      </c>
      <c r="C15336" t="s">
        <v>10</v>
      </c>
      <c r="D15336" t="s">
        <v>1067</v>
      </c>
      <c r="E15336" t="s">
        <v>162</v>
      </c>
      <c r="F15336" t="s">
        <v>166</v>
      </c>
      <c r="G15336" t="s">
        <v>1068</v>
      </c>
      <c r="H15336" t="s">
        <v>136</v>
      </c>
      <c r="I15336">
        <v>0</v>
      </c>
      <c r="P15336">
        <v>0.37511680225396399</v>
      </c>
      <c r="Q15336">
        <v>0</v>
      </c>
    </row>
    <row r="15337" spans="1:17">
      <c r="A15337" t="s">
        <v>122</v>
      </c>
      <c r="B15337">
        <v>2045</v>
      </c>
      <c r="C15337" t="s">
        <v>10</v>
      </c>
      <c r="D15337" t="s">
        <v>1067</v>
      </c>
      <c r="E15337" t="s">
        <v>162</v>
      </c>
      <c r="F15337" t="s">
        <v>160</v>
      </c>
      <c r="G15337" t="s">
        <v>1068</v>
      </c>
      <c r="H15337" t="s">
        <v>132</v>
      </c>
      <c r="I15337">
        <v>0</v>
      </c>
      <c r="P15337">
        <v>0.37511680225396399</v>
      </c>
      <c r="Q15337">
        <v>0</v>
      </c>
    </row>
    <row r="15338" spans="1:17">
      <c r="A15338" t="s">
        <v>122</v>
      </c>
      <c r="B15338">
        <v>2045</v>
      </c>
      <c r="C15338" t="s">
        <v>10</v>
      </c>
      <c r="D15338" t="s">
        <v>1067</v>
      </c>
      <c r="E15338" t="s">
        <v>162</v>
      </c>
      <c r="F15338" t="s">
        <v>160</v>
      </c>
      <c r="G15338" t="s">
        <v>1068</v>
      </c>
      <c r="H15338" t="s">
        <v>135</v>
      </c>
      <c r="I15338">
        <v>0</v>
      </c>
      <c r="P15338">
        <v>0.37511680225396399</v>
      </c>
      <c r="Q15338">
        <v>0</v>
      </c>
    </row>
    <row r="15339" spans="1:17">
      <c r="A15339" t="s">
        <v>122</v>
      </c>
      <c r="B15339">
        <v>2045</v>
      </c>
      <c r="C15339" t="s">
        <v>10</v>
      </c>
      <c r="D15339" t="s">
        <v>1067</v>
      </c>
      <c r="E15339" t="s">
        <v>162</v>
      </c>
      <c r="F15339" t="s">
        <v>160</v>
      </c>
      <c r="G15339" t="s">
        <v>1068</v>
      </c>
      <c r="H15339" t="s">
        <v>136</v>
      </c>
      <c r="I15339">
        <v>0</v>
      </c>
      <c r="P15339">
        <v>0.37511680225396399</v>
      </c>
      <c r="Q15339">
        <v>0</v>
      </c>
    </row>
    <row r="15340" spans="1:17">
      <c r="A15340" t="s">
        <v>122</v>
      </c>
      <c r="B15340">
        <v>2045</v>
      </c>
      <c r="C15340" t="s">
        <v>11</v>
      </c>
      <c r="D15340" t="s">
        <v>1067</v>
      </c>
      <c r="E15340" t="s">
        <v>162</v>
      </c>
      <c r="F15340" t="s">
        <v>164</v>
      </c>
      <c r="G15340" t="s">
        <v>1068</v>
      </c>
      <c r="H15340" t="s">
        <v>132</v>
      </c>
      <c r="I15340">
        <v>0</v>
      </c>
      <c r="P15340">
        <v>0.37511680225396399</v>
      </c>
      <c r="Q15340">
        <v>0</v>
      </c>
    </row>
    <row r="15341" spans="1:17">
      <c r="A15341" t="s">
        <v>122</v>
      </c>
      <c r="B15341">
        <v>2045</v>
      </c>
      <c r="C15341" t="s">
        <v>11</v>
      </c>
      <c r="D15341" t="s">
        <v>1067</v>
      </c>
      <c r="E15341" t="s">
        <v>162</v>
      </c>
      <c r="F15341" t="s">
        <v>164</v>
      </c>
      <c r="G15341" t="s">
        <v>1068</v>
      </c>
      <c r="H15341" t="s">
        <v>135</v>
      </c>
      <c r="I15341">
        <v>0</v>
      </c>
      <c r="P15341">
        <v>0.37511680225396399</v>
      </c>
      <c r="Q15341">
        <v>0</v>
      </c>
    </row>
    <row r="15342" spans="1:17">
      <c r="A15342" t="s">
        <v>122</v>
      </c>
      <c r="B15342">
        <v>2045</v>
      </c>
      <c r="C15342" t="s">
        <v>11</v>
      </c>
      <c r="D15342" t="s">
        <v>1067</v>
      </c>
      <c r="E15342" t="s">
        <v>162</v>
      </c>
      <c r="F15342" t="s">
        <v>164</v>
      </c>
      <c r="G15342" t="s">
        <v>1068</v>
      </c>
      <c r="H15342" t="s">
        <v>136</v>
      </c>
      <c r="I15342">
        <v>0</v>
      </c>
      <c r="P15342">
        <v>0.37511680225396399</v>
      </c>
      <c r="Q15342">
        <v>0</v>
      </c>
    </row>
    <row r="15343" spans="1:17">
      <c r="A15343" t="s">
        <v>122</v>
      </c>
      <c r="B15343">
        <v>2045</v>
      </c>
      <c r="C15343" t="s">
        <v>11</v>
      </c>
      <c r="D15343" t="s">
        <v>1067</v>
      </c>
      <c r="E15343" t="s">
        <v>162</v>
      </c>
      <c r="F15343" t="s">
        <v>159</v>
      </c>
      <c r="G15343" t="s">
        <v>1068</v>
      </c>
      <c r="H15343" t="s">
        <v>132</v>
      </c>
      <c r="I15343">
        <v>0</v>
      </c>
      <c r="P15343">
        <v>0.37511680225396399</v>
      </c>
      <c r="Q15343">
        <v>0</v>
      </c>
    </row>
    <row r="15344" spans="1:17">
      <c r="A15344" t="s">
        <v>122</v>
      </c>
      <c r="B15344">
        <v>2045</v>
      </c>
      <c r="C15344" t="s">
        <v>11</v>
      </c>
      <c r="D15344" t="s">
        <v>1067</v>
      </c>
      <c r="E15344" t="s">
        <v>162</v>
      </c>
      <c r="F15344" t="s">
        <v>159</v>
      </c>
      <c r="G15344" t="s">
        <v>1068</v>
      </c>
      <c r="H15344" t="s">
        <v>135</v>
      </c>
      <c r="I15344">
        <v>0</v>
      </c>
      <c r="P15344">
        <v>0.37511680225396399</v>
      </c>
      <c r="Q15344">
        <v>0</v>
      </c>
    </row>
    <row r="15345" spans="1:17">
      <c r="A15345" t="s">
        <v>122</v>
      </c>
      <c r="B15345">
        <v>2045</v>
      </c>
      <c r="C15345" t="s">
        <v>11</v>
      </c>
      <c r="D15345" t="s">
        <v>1067</v>
      </c>
      <c r="E15345" t="s">
        <v>162</v>
      </c>
      <c r="F15345" t="s">
        <v>159</v>
      </c>
      <c r="G15345" t="s">
        <v>1068</v>
      </c>
      <c r="H15345" t="s">
        <v>136</v>
      </c>
      <c r="I15345">
        <v>0</v>
      </c>
      <c r="P15345">
        <v>0.37511680225396399</v>
      </c>
      <c r="Q15345">
        <v>0</v>
      </c>
    </row>
    <row r="15346" spans="1:17">
      <c r="A15346" t="s">
        <v>122</v>
      </c>
      <c r="B15346">
        <v>2045</v>
      </c>
      <c r="C15346" t="s">
        <v>11</v>
      </c>
      <c r="D15346" t="s">
        <v>1067</v>
      </c>
      <c r="E15346" t="s">
        <v>162</v>
      </c>
      <c r="F15346" t="s">
        <v>126</v>
      </c>
      <c r="G15346" t="s">
        <v>1068</v>
      </c>
      <c r="H15346" t="s">
        <v>132</v>
      </c>
      <c r="I15346">
        <v>1534085.0461005699</v>
      </c>
      <c r="P15346">
        <v>0.37511680225396399</v>
      </c>
      <c r="Q15346">
        <v>575461.07687886897</v>
      </c>
    </row>
    <row r="15347" spans="1:17">
      <c r="A15347" t="s">
        <v>122</v>
      </c>
      <c r="B15347">
        <v>2045</v>
      </c>
      <c r="C15347" t="s">
        <v>11</v>
      </c>
      <c r="D15347" t="s">
        <v>1067</v>
      </c>
      <c r="E15347" t="s">
        <v>162</v>
      </c>
      <c r="F15347" t="s">
        <v>126</v>
      </c>
      <c r="G15347" t="s">
        <v>1068</v>
      </c>
      <c r="H15347" t="s">
        <v>135</v>
      </c>
      <c r="I15347">
        <v>0</v>
      </c>
      <c r="P15347">
        <v>0.37511680225396399</v>
      </c>
      <c r="Q15347">
        <v>0</v>
      </c>
    </row>
    <row r="15348" spans="1:17">
      <c r="A15348" t="s">
        <v>122</v>
      </c>
      <c r="B15348">
        <v>2045</v>
      </c>
      <c r="C15348" t="s">
        <v>11</v>
      </c>
      <c r="D15348" t="s">
        <v>1067</v>
      </c>
      <c r="E15348" t="s">
        <v>162</v>
      </c>
      <c r="F15348" t="s">
        <v>126</v>
      </c>
      <c r="G15348" t="s">
        <v>1068</v>
      </c>
      <c r="H15348" t="s">
        <v>136</v>
      </c>
      <c r="I15348">
        <v>54577.202096803099</v>
      </c>
      <c r="P15348">
        <v>0.37511680225396399</v>
      </c>
      <c r="Q15348">
        <v>20472.825526521101</v>
      </c>
    </row>
    <row r="15349" spans="1:17">
      <c r="A15349" t="s">
        <v>122</v>
      </c>
      <c r="B15349">
        <v>2045</v>
      </c>
      <c r="C15349" t="s">
        <v>11</v>
      </c>
      <c r="D15349" t="s">
        <v>1067</v>
      </c>
      <c r="E15349" t="s">
        <v>162</v>
      </c>
      <c r="F15349" t="s">
        <v>165</v>
      </c>
      <c r="G15349" t="s">
        <v>1068</v>
      </c>
      <c r="H15349" t="s">
        <v>132</v>
      </c>
      <c r="I15349">
        <v>0</v>
      </c>
      <c r="P15349">
        <v>0.37511680225396399</v>
      </c>
      <c r="Q15349">
        <v>0</v>
      </c>
    </row>
    <row r="15350" spans="1:17">
      <c r="A15350" t="s">
        <v>122</v>
      </c>
      <c r="B15350">
        <v>2045</v>
      </c>
      <c r="C15350" t="s">
        <v>11</v>
      </c>
      <c r="D15350" t="s">
        <v>1067</v>
      </c>
      <c r="E15350" t="s">
        <v>162</v>
      </c>
      <c r="F15350" t="s">
        <v>165</v>
      </c>
      <c r="G15350" t="s">
        <v>1068</v>
      </c>
      <c r="H15350" t="s">
        <v>135</v>
      </c>
      <c r="I15350">
        <v>0</v>
      </c>
      <c r="P15350">
        <v>0.37511680225396399</v>
      </c>
      <c r="Q15350">
        <v>0</v>
      </c>
    </row>
    <row r="15351" spans="1:17">
      <c r="A15351" t="s">
        <v>122</v>
      </c>
      <c r="B15351">
        <v>2045</v>
      </c>
      <c r="C15351" t="s">
        <v>11</v>
      </c>
      <c r="D15351" t="s">
        <v>1067</v>
      </c>
      <c r="E15351" t="s">
        <v>162</v>
      </c>
      <c r="F15351" t="s">
        <v>165</v>
      </c>
      <c r="G15351" t="s">
        <v>1068</v>
      </c>
      <c r="H15351" t="s">
        <v>136</v>
      </c>
      <c r="I15351">
        <v>0</v>
      </c>
      <c r="P15351">
        <v>0.37511680225396399</v>
      </c>
      <c r="Q15351">
        <v>0</v>
      </c>
    </row>
    <row r="15352" spans="1:17">
      <c r="A15352" t="s">
        <v>122</v>
      </c>
      <c r="B15352">
        <v>2045</v>
      </c>
      <c r="C15352" t="s">
        <v>11</v>
      </c>
      <c r="D15352" t="s">
        <v>1067</v>
      </c>
      <c r="E15352" t="s">
        <v>162</v>
      </c>
      <c r="F15352" t="s">
        <v>166</v>
      </c>
      <c r="G15352" t="s">
        <v>1068</v>
      </c>
      <c r="H15352" t="s">
        <v>132</v>
      </c>
      <c r="I15352">
        <v>0</v>
      </c>
      <c r="P15352">
        <v>0.37511680225396399</v>
      </c>
      <c r="Q15352">
        <v>0</v>
      </c>
    </row>
    <row r="15353" spans="1:17">
      <c r="A15353" t="s">
        <v>122</v>
      </c>
      <c r="B15353">
        <v>2045</v>
      </c>
      <c r="C15353" t="s">
        <v>11</v>
      </c>
      <c r="D15353" t="s">
        <v>1067</v>
      </c>
      <c r="E15353" t="s">
        <v>162</v>
      </c>
      <c r="F15353" t="s">
        <v>166</v>
      </c>
      <c r="G15353" t="s">
        <v>1068</v>
      </c>
      <c r="H15353" t="s">
        <v>135</v>
      </c>
      <c r="I15353">
        <v>0</v>
      </c>
      <c r="P15353">
        <v>0.37511680225396399</v>
      </c>
      <c r="Q15353">
        <v>0</v>
      </c>
    </row>
    <row r="15354" spans="1:17">
      <c r="A15354" t="s">
        <v>122</v>
      </c>
      <c r="B15354">
        <v>2045</v>
      </c>
      <c r="C15354" t="s">
        <v>11</v>
      </c>
      <c r="D15354" t="s">
        <v>1067</v>
      </c>
      <c r="E15354" t="s">
        <v>162</v>
      </c>
      <c r="F15354" t="s">
        <v>166</v>
      </c>
      <c r="G15354" t="s">
        <v>1068</v>
      </c>
      <c r="H15354" t="s">
        <v>136</v>
      </c>
      <c r="I15354">
        <v>0</v>
      </c>
      <c r="P15354">
        <v>0.37511680225396399</v>
      </c>
      <c r="Q15354">
        <v>0</v>
      </c>
    </row>
    <row r="15355" spans="1:17">
      <c r="A15355" t="s">
        <v>122</v>
      </c>
      <c r="B15355">
        <v>2045</v>
      </c>
      <c r="C15355" t="s">
        <v>11</v>
      </c>
      <c r="D15355" t="s">
        <v>1067</v>
      </c>
      <c r="E15355" t="s">
        <v>162</v>
      </c>
      <c r="F15355" t="s">
        <v>160</v>
      </c>
      <c r="G15355" t="s">
        <v>1068</v>
      </c>
      <c r="H15355" t="s">
        <v>132</v>
      </c>
      <c r="I15355">
        <v>0</v>
      </c>
      <c r="P15355">
        <v>0.37511680225396399</v>
      </c>
      <c r="Q15355">
        <v>0</v>
      </c>
    </row>
    <row r="15356" spans="1:17">
      <c r="A15356" t="s">
        <v>122</v>
      </c>
      <c r="B15356">
        <v>2045</v>
      </c>
      <c r="C15356" t="s">
        <v>11</v>
      </c>
      <c r="D15356" t="s">
        <v>1067</v>
      </c>
      <c r="E15356" t="s">
        <v>162</v>
      </c>
      <c r="F15356" t="s">
        <v>160</v>
      </c>
      <c r="G15356" t="s">
        <v>1068</v>
      </c>
      <c r="H15356" t="s">
        <v>135</v>
      </c>
      <c r="I15356">
        <v>0</v>
      </c>
      <c r="P15356">
        <v>0.37511680225396399</v>
      </c>
      <c r="Q15356">
        <v>0</v>
      </c>
    </row>
    <row r="15357" spans="1:17">
      <c r="A15357" t="s">
        <v>122</v>
      </c>
      <c r="B15357">
        <v>2045</v>
      </c>
      <c r="C15357" t="s">
        <v>11</v>
      </c>
      <c r="D15357" t="s">
        <v>1067</v>
      </c>
      <c r="E15357" t="s">
        <v>162</v>
      </c>
      <c r="F15357" t="s">
        <v>160</v>
      </c>
      <c r="G15357" t="s">
        <v>1068</v>
      </c>
      <c r="H15357" t="s">
        <v>136</v>
      </c>
      <c r="I15357">
        <v>0</v>
      </c>
      <c r="P15357">
        <v>0.37511680225396399</v>
      </c>
      <c r="Q15357">
        <v>0</v>
      </c>
    </row>
    <row r="15358" spans="1:17">
      <c r="A15358" t="s">
        <v>122</v>
      </c>
      <c r="B15358">
        <v>2045</v>
      </c>
      <c r="C15358" t="s">
        <v>12</v>
      </c>
      <c r="D15358" t="s">
        <v>1067</v>
      </c>
      <c r="E15358" t="s">
        <v>162</v>
      </c>
      <c r="F15358" t="s">
        <v>164</v>
      </c>
      <c r="G15358" t="s">
        <v>1068</v>
      </c>
      <c r="H15358" t="s">
        <v>132</v>
      </c>
      <c r="I15358">
        <v>0</v>
      </c>
      <c r="P15358">
        <v>0.37511680225396399</v>
      </c>
      <c r="Q15358">
        <v>0</v>
      </c>
    </row>
    <row r="15359" spans="1:17">
      <c r="A15359" t="s">
        <v>122</v>
      </c>
      <c r="B15359">
        <v>2045</v>
      </c>
      <c r="C15359" t="s">
        <v>12</v>
      </c>
      <c r="D15359" t="s">
        <v>1067</v>
      </c>
      <c r="E15359" t="s">
        <v>162</v>
      </c>
      <c r="F15359" t="s">
        <v>164</v>
      </c>
      <c r="G15359" t="s">
        <v>1068</v>
      </c>
      <c r="H15359" t="s">
        <v>135</v>
      </c>
      <c r="I15359">
        <v>0</v>
      </c>
      <c r="P15359">
        <v>0.37511680225396399</v>
      </c>
      <c r="Q15359">
        <v>0</v>
      </c>
    </row>
    <row r="15360" spans="1:17">
      <c r="A15360" t="s">
        <v>122</v>
      </c>
      <c r="B15360">
        <v>2045</v>
      </c>
      <c r="C15360" t="s">
        <v>12</v>
      </c>
      <c r="D15360" t="s">
        <v>1067</v>
      </c>
      <c r="E15360" t="s">
        <v>162</v>
      </c>
      <c r="F15360" t="s">
        <v>164</v>
      </c>
      <c r="G15360" t="s">
        <v>1068</v>
      </c>
      <c r="H15360" t="s">
        <v>136</v>
      </c>
      <c r="I15360">
        <v>0</v>
      </c>
      <c r="P15360">
        <v>0.37511680225396399</v>
      </c>
      <c r="Q15360">
        <v>0</v>
      </c>
    </row>
    <row r="15361" spans="1:17">
      <c r="A15361" t="s">
        <v>122</v>
      </c>
      <c r="B15361">
        <v>2045</v>
      </c>
      <c r="C15361" t="s">
        <v>12</v>
      </c>
      <c r="D15361" t="s">
        <v>1067</v>
      </c>
      <c r="E15361" t="s">
        <v>162</v>
      </c>
      <c r="F15361" t="s">
        <v>159</v>
      </c>
      <c r="G15361" t="s">
        <v>1068</v>
      </c>
      <c r="H15361" t="s">
        <v>132</v>
      </c>
      <c r="I15361">
        <v>0</v>
      </c>
      <c r="P15361">
        <v>0.37511680225396399</v>
      </c>
      <c r="Q15361">
        <v>0</v>
      </c>
    </row>
    <row r="15362" spans="1:17">
      <c r="A15362" t="s">
        <v>122</v>
      </c>
      <c r="B15362">
        <v>2045</v>
      </c>
      <c r="C15362" t="s">
        <v>12</v>
      </c>
      <c r="D15362" t="s">
        <v>1067</v>
      </c>
      <c r="E15362" t="s">
        <v>162</v>
      </c>
      <c r="F15362" t="s">
        <v>159</v>
      </c>
      <c r="G15362" t="s">
        <v>1068</v>
      </c>
      <c r="H15362" t="s">
        <v>135</v>
      </c>
      <c r="I15362">
        <v>0</v>
      </c>
      <c r="P15362">
        <v>0.37511680225396399</v>
      </c>
      <c r="Q15362">
        <v>0</v>
      </c>
    </row>
    <row r="15363" spans="1:17">
      <c r="A15363" t="s">
        <v>122</v>
      </c>
      <c r="B15363">
        <v>2045</v>
      </c>
      <c r="C15363" t="s">
        <v>12</v>
      </c>
      <c r="D15363" t="s">
        <v>1067</v>
      </c>
      <c r="E15363" t="s">
        <v>162</v>
      </c>
      <c r="F15363" t="s">
        <v>159</v>
      </c>
      <c r="G15363" t="s">
        <v>1068</v>
      </c>
      <c r="H15363" t="s">
        <v>136</v>
      </c>
      <c r="I15363">
        <v>0</v>
      </c>
      <c r="P15363">
        <v>0.37511680225396399</v>
      </c>
      <c r="Q15363">
        <v>0</v>
      </c>
    </row>
    <row r="15364" spans="1:17">
      <c r="A15364" t="s">
        <v>122</v>
      </c>
      <c r="B15364">
        <v>2045</v>
      </c>
      <c r="C15364" t="s">
        <v>12</v>
      </c>
      <c r="D15364" t="s">
        <v>1067</v>
      </c>
      <c r="E15364" t="s">
        <v>162</v>
      </c>
      <c r="F15364" t="s">
        <v>126</v>
      </c>
      <c r="G15364" t="s">
        <v>1068</v>
      </c>
      <c r="H15364" t="s">
        <v>132</v>
      </c>
      <c r="I15364">
        <v>0</v>
      </c>
      <c r="P15364">
        <v>0.37511680225396399</v>
      </c>
      <c r="Q15364">
        <v>0</v>
      </c>
    </row>
    <row r="15365" spans="1:17">
      <c r="A15365" t="s">
        <v>122</v>
      </c>
      <c r="B15365">
        <v>2045</v>
      </c>
      <c r="C15365" t="s">
        <v>12</v>
      </c>
      <c r="D15365" t="s">
        <v>1067</v>
      </c>
      <c r="E15365" t="s">
        <v>162</v>
      </c>
      <c r="F15365" t="s">
        <v>126</v>
      </c>
      <c r="G15365" t="s">
        <v>1068</v>
      </c>
      <c r="H15365" t="s">
        <v>135</v>
      </c>
      <c r="I15365">
        <v>0</v>
      </c>
      <c r="P15365">
        <v>0.37511680225396399</v>
      </c>
      <c r="Q15365">
        <v>0</v>
      </c>
    </row>
    <row r="15366" spans="1:17">
      <c r="A15366" t="s">
        <v>122</v>
      </c>
      <c r="B15366">
        <v>2045</v>
      </c>
      <c r="C15366" t="s">
        <v>12</v>
      </c>
      <c r="D15366" t="s">
        <v>1067</v>
      </c>
      <c r="E15366" t="s">
        <v>162</v>
      </c>
      <c r="F15366" t="s">
        <v>126</v>
      </c>
      <c r="G15366" t="s">
        <v>1068</v>
      </c>
      <c r="H15366" t="s">
        <v>136</v>
      </c>
      <c r="I15366">
        <v>1434951.3084662801</v>
      </c>
      <c r="P15366">
        <v>0.37511680225396399</v>
      </c>
      <c r="Q15366">
        <v>538274.34622201102</v>
      </c>
    </row>
    <row r="15367" spans="1:17">
      <c r="A15367" t="s">
        <v>122</v>
      </c>
      <c r="B15367">
        <v>2045</v>
      </c>
      <c r="C15367" t="s">
        <v>12</v>
      </c>
      <c r="D15367" t="s">
        <v>1067</v>
      </c>
      <c r="E15367" t="s">
        <v>162</v>
      </c>
      <c r="F15367" t="s">
        <v>165</v>
      </c>
      <c r="G15367" t="s">
        <v>1068</v>
      </c>
      <c r="H15367" t="s">
        <v>132</v>
      </c>
      <c r="I15367">
        <v>0</v>
      </c>
      <c r="P15367">
        <v>0.37511680225396399</v>
      </c>
      <c r="Q15367">
        <v>0</v>
      </c>
    </row>
    <row r="15368" spans="1:17">
      <c r="A15368" t="s">
        <v>122</v>
      </c>
      <c r="B15368">
        <v>2045</v>
      </c>
      <c r="C15368" t="s">
        <v>12</v>
      </c>
      <c r="D15368" t="s">
        <v>1067</v>
      </c>
      <c r="E15368" t="s">
        <v>162</v>
      </c>
      <c r="F15368" t="s">
        <v>165</v>
      </c>
      <c r="G15368" t="s">
        <v>1068</v>
      </c>
      <c r="H15368" t="s">
        <v>135</v>
      </c>
      <c r="I15368">
        <v>0</v>
      </c>
      <c r="P15368">
        <v>0.37511680225396399</v>
      </c>
      <c r="Q15368">
        <v>0</v>
      </c>
    </row>
    <row r="15369" spans="1:17">
      <c r="A15369" t="s">
        <v>122</v>
      </c>
      <c r="B15369">
        <v>2045</v>
      </c>
      <c r="C15369" t="s">
        <v>12</v>
      </c>
      <c r="D15369" t="s">
        <v>1067</v>
      </c>
      <c r="E15369" t="s">
        <v>162</v>
      </c>
      <c r="F15369" t="s">
        <v>165</v>
      </c>
      <c r="G15369" t="s">
        <v>1068</v>
      </c>
      <c r="H15369" t="s">
        <v>136</v>
      </c>
      <c r="I15369">
        <v>0</v>
      </c>
      <c r="P15369">
        <v>0.37511680225396399</v>
      </c>
      <c r="Q15369">
        <v>0</v>
      </c>
    </row>
    <row r="15370" spans="1:17">
      <c r="A15370" t="s">
        <v>122</v>
      </c>
      <c r="B15370">
        <v>2045</v>
      </c>
      <c r="C15370" t="s">
        <v>12</v>
      </c>
      <c r="D15370" t="s">
        <v>1067</v>
      </c>
      <c r="E15370" t="s">
        <v>162</v>
      </c>
      <c r="F15370" t="s">
        <v>166</v>
      </c>
      <c r="G15370" t="s">
        <v>1068</v>
      </c>
      <c r="H15370" t="s">
        <v>132</v>
      </c>
      <c r="I15370">
        <v>0</v>
      </c>
      <c r="P15370">
        <v>0.37511680225396399</v>
      </c>
      <c r="Q15370">
        <v>0</v>
      </c>
    </row>
    <row r="15371" spans="1:17">
      <c r="A15371" t="s">
        <v>122</v>
      </c>
      <c r="B15371">
        <v>2045</v>
      </c>
      <c r="C15371" t="s">
        <v>12</v>
      </c>
      <c r="D15371" t="s">
        <v>1067</v>
      </c>
      <c r="E15371" t="s">
        <v>162</v>
      </c>
      <c r="F15371" t="s">
        <v>166</v>
      </c>
      <c r="G15371" t="s">
        <v>1068</v>
      </c>
      <c r="H15371" t="s">
        <v>135</v>
      </c>
      <c r="I15371">
        <v>0</v>
      </c>
      <c r="P15371">
        <v>0.37511680225396399</v>
      </c>
      <c r="Q15371">
        <v>0</v>
      </c>
    </row>
    <row r="15372" spans="1:17">
      <c r="A15372" t="s">
        <v>122</v>
      </c>
      <c r="B15372">
        <v>2045</v>
      </c>
      <c r="C15372" t="s">
        <v>12</v>
      </c>
      <c r="D15372" t="s">
        <v>1067</v>
      </c>
      <c r="E15372" t="s">
        <v>162</v>
      </c>
      <c r="F15372" t="s">
        <v>166</v>
      </c>
      <c r="G15372" t="s">
        <v>1068</v>
      </c>
      <c r="H15372" t="s">
        <v>136</v>
      </c>
      <c r="I15372">
        <v>0</v>
      </c>
      <c r="P15372">
        <v>0.37511680225396399</v>
      </c>
      <c r="Q15372">
        <v>0</v>
      </c>
    </row>
    <row r="15373" spans="1:17">
      <c r="A15373" t="s">
        <v>122</v>
      </c>
      <c r="B15373">
        <v>2045</v>
      </c>
      <c r="C15373" t="s">
        <v>12</v>
      </c>
      <c r="D15373" t="s">
        <v>1067</v>
      </c>
      <c r="E15373" t="s">
        <v>162</v>
      </c>
      <c r="F15373" t="s">
        <v>160</v>
      </c>
      <c r="G15373" t="s">
        <v>1068</v>
      </c>
      <c r="H15373" t="s">
        <v>132</v>
      </c>
      <c r="I15373">
        <v>0</v>
      </c>
      <c r="P15373">
        <v>0.37511680225396399</v>
      </c>
      <c r="Q15373">
        <v>0</v>
      </c>
    </row>
    <row r="15374" spans="1:17">
      <c r="A15374" t="s">
        <v>122</v>
      </c>
      <c r="B15374">
        <v>2045</v>
      </c>
      <c r="C15374" t="s">
        <v>12</v>
      </c>
      <c r="D15374" t="s">
        <v>1067</v>
      </c>
      <c r="E15374" t="s">
        <v>162</v>
      </c>
      <c r="F15374" t="s">
        <v>160</v>
      </c>
      <c r="G15374" t="s">
        <v>1068</v>
      </c>
      <c r="H15374" t="s">
        <v>135</v>
      </c>
      <c r="I15374">
        <v>0</v>
      </c>
      <c r="P15374">
        <v>0.37511680225396399</v>
      </c>
      <c r="Q15374">
        <v>0</v>
      </c>
    </row>
    <row r="15375" spans="1:17">
      <c r="A15375" t="s">
        <v>122</v>
      </c>
      <c r="B15375">
        <v>2045</v>
      </c>
      <c r="C15375" t="s">
        <v>12</v>
      </c>
      <c r="D15375" t="s">
        <v>1067</v>
      </c>
      <c r="E15375" t="s">
        <v>162</v>
      </c>
      <c r="F15375" t="s">
        <v>160</v>
      </c>
      <c r="G15375" t="s">
        <v>1068</v>
      </c>
      <c r="H15375" t="s">
        <v>136</v>
      </c>
      <c r="I15375">
        <v>0</v>
      </c>
      <c r="P15375">
        <v>0.37511680225396399</v>
      </c>
      <c r="Q15375">
        <v>0</v>
      </c>
    </row>
    <row r="15376" spans="1:17">
      <c r="A15376" t="s">
        <v>122</v>
      </c>
      <c r="B15376">
        <v>2045</v>
      </c>
      <c r="C15376" t="s">
        <v>23</v>
      </c>
      <c r="D15376" t="s">
        <v>1067</v>
      </c>
      <c r="E15376" t="s">
        <v>167</v>
      </c>
      <c r="F15376" t="s">
        <v>164</v>
      </c>
      <c r="G15376" t="s">
        <v>1068</v>
      </c>
      <c r="H15376" t="s">
        <v>132</v>
      </c>
      <c r="I15376">
        <v>0</v>
      </c>
      <c r="P15376">
        <v>0.37511680225396399</v>
      </c>
      <c r="Q15376">
        <v>0</v>
      </c>
    </row>
    <row r="15377" spans="1:17">
      <c r="A15377" t="s">
        <v>122</v>
      </c>
      <c r="B15377">
        <v>2045</v>
      </c>
      <c r="C15377" t="s">
        <v>23</v>
      </c>
      <c r="D15377" t="s">
        <v>1067</v>
      </c>
      <c r="E15377" t="s">
        <v>167</v>
      </c>
      <c r="F15377" t="s">
        <v>164</v>
      </c>
      <c r="G15377" t="s">
        <v>1068</v>
      </c>
      <c r="H15377" t="s">
        <v>135</v>
      </c>
      <c r="I15377">
        <v>0</v>
      </c>
      <c r="P15377">
        <v>0.37511680225396399</v>
      </c>
      <c r="Q15377">
        <v>0</v>
      </c>
    </row>
    <row r="15378" spans="1:17">
      <c r="A15378" t="s">
        <v>122</v>
      </c>
      <c r="B15378">
        <v>2045</v>
      </c>
      <c r="C15378" t="s">
        <v>23</v>
      </c>
      <c r="D15378" t="s">
        <v>1067</v>
      </c>
      <c r="E15378" t="s">
        <v>167</v>
      </c>
      <c r="F15378" t="s">
        <v>164</v>
      </c>
      <c r="G15378" t="s">
        <v>1068</v>
      </c>
      <c r="H15378" t="s">
        <v>136</v>
      </c>
      <c r="I15378">
        <v>0</v>
      </c>
      <c r="P15378">
        <v>0.37511680225396399</v>
      </c>
      <c r="Q15378">
        <v>0</v>
      </c>
    </row>
    <row r="15379" spans="1:17">
      <c r="A15379" t="s">
        <v>122</v>
      </c>
      <c r="B15379">
        <v>2045</v>
      </c>
      <c r="C15379" t="s">
        <v>23</v>
      </c>
      <c r="D15379" t="s">
        <v>1067</v>
      </c>
      <c r="E15379" t="s">
        <v>167</v>
      </c>
      <c r="F15379" t="s">
        <v>159</v>
      </c>
      <c r="G15379" t="s">
        <v>1068</v>
      </c>
      <c r="H15379" t="s">
        <v>132</v>
      </c>
      <c r="I15379">
        <v>0</v>
      </c>
      <c r="P15379">
        <v>0.37511680225396399</v>
      </c>
      <c r="Q15379">
        <v>0</v>
      </c>
    </row>
    <row r="15380" spans="1:17">
      <c r="A15380" t="s">
        <v>122</v>
      </c>
      <c r="B15380">
        <v>2045</v>
      </c>
      <c r="C15380" t="s">
        <v>23</v>
      </c>
      <c r="D15380" t="s">
        <v>1067</v>
      </c>
      <c r="E15380" t="s">
        <v>167</v>
      </c>
      <c r="F15380" t="s">
        <v>159</v>
      </c>
      <c r="G15380" t="s">
        <v>1068</v>
      </c>
      <c r="H15380" t="s">
        <v>135</v>
      </c>
      <c r="I15380">
        <v>0</v>
      </c>
      <c r="P15380">
        <v>0.37511680225396399</v>
      </c>
      <c r="Q15380">
        <v>0</v>
      </c>
    </row>
    <row r="15381" spans="1:17">
      <c r="A15381" t="s">
        <v>122</v>
      </c>
      <c r="B15381">
        <v>2045</v>
      </c>
      <c r="C15381" t="s">
        <v>23</v>
      </c>
      <c r="D15381" t="s">
        <v>1067</v>
      </c>
      <c r="E15381" t="s">
        <v>167</v>
      </c>
      <c r="F15381" t="s">
        <v>159</v>
      </c>
      <c r="G15381" t="s">
        <v>1068</v>
      </c>
      <c r="H15381" t="s">
        <v>136</v>
      </c>
      <c r="I15381">
        <v>0</v>
      </c>
      <c r="P15381">
        <v>0.37511680225396399</v>
      </c>
      <c r="Q15381">
        <v>0</v>
      </c>
    </row>
    <row r="15382" spans="1:17">
      <c r="A15382" t="s">
        <v>122</v>
      </c>
      <c r="B15382">
        <v>2045</v>
      </c>
      <c r="C15382" t="s">
        <v>23</v>
      </c>
      <c r="D15382" t="s">
        <v>1067</v>
      </c>
      <c r="E15382" t="s">
        <v>167</v>
      </c>
      <c r="F15382" t="s">
        <v>126</v>
      </c>
      <c r="G15382" t="s">
        <v>1068</v>
      </c>
      <c r="H15382" t="s">
        <v>132</v>
      </c>
      <c r="I15382">
        <v>201797912.083094</v>
      </c>
      <c r="P15382">
        <v>0.37511680225396399</v>
      </c>
      <c r="Q15382">
        <v>75697787.482136697</v>
      </c>
    </row>
    <row r="15383" spans="1:17">
      <c r="A15383" t="s">
        <v>122</v>
      </c>
      <c r="B15383">
        <v>2045</v>
      </c>
      <c r="C15383" t="s">
        <v>23</v>
      </c>
      <c r="D15383" t="s">
        <v>1067</v>
      </c>
      <c r="E15383" t="s">
        <v>167</v>
      </c>
      <c r="F15383" t="s">
        <v>126</v>
      </c>
      <c r="G15383" t="s">
        <v>1068</v>
      </c>
      <c r="H15383" t="s">
        <v>135</v>
      </c>
      <c r="I15383">
        <v>0</v>
      </c>
      <c r="P15383">
        <v>0.37511680225396399</v>
      </c>
      <c r="Q15383">
        <v>0</v>
      </c>
    </row>
    <row r="15384" spans="1:17">
      <c r="A15384" t="s">
        <v>122</v>
      </c>
      <c r="B15384">
        <v>2045</v>
      </c>
      <c r="C15384" t="s">
        <v>23</v>
      </c>
      <c r="D15384" t="s">
        <v>1067</v>
      </c>
      <c r="E15384" t="s">
        <v>167</v>
      </c>
      <c r="F15384" t="s">
        <v>126</v>
      </c>
      <c r="G15384" t="s">
        <v>1068</v>
      </c>
      <c r="H15384" t="s">
        <v>136</v>
      </c>
      <c r="I15384">
        <v>235403659.38795301</v>
      </c>
      <c r="P15384">
        <v>0.37511680225396399</v>
      </c>
      <c r="Q15384">
        <v>88303867.948490396</v>
      </c>
    </row>
    <row r="15385" spans="1:17">
      <c r="A15385" t="s">
        <v>122</v>
      </c>
      <c r="B15385">
        <v>2045</v>
      </c>
      <c r="C15385" t="s">
        <v>23</v>
      </c>
      <c r="D15385" t="s">
        <v>1067</v>
      </c>
      <c r="E15385" t="s">
        <v>167</v>
      </c>
      <c r="F15385" t="s">
        <v>165</v>
      </c>
      <c r="G15385" t="s">
        <v>1068</v>
      </c>
      <c r="H15385" t="s">
        <v>132</v>
      </c>
      <c r="I15385">
        <v>0</v>
      </c>
      <c r="P15385">
        <v>0.37511680225396399</v>
      </c>
      <c r="Q15385">
        <v>0</v>
      </c>
    </row>
    <row r="15386" spans="1:17">
      <c r="A15386" t="s">
        <v>122</v>
      </c>
      <c r="B15386">
        <v>2045</v>
      </c>
      <c r="C15386" t="s">
        <v>23</v>
      </c>
      <c r="D15386" t="s">
        <v>1067</v>
      </c>
      <c r="E15386" t="s">
        <v>167</v>
      </c>
      <c r="F15386" t="s">
        <v>165</v>
      </c>
      <c r="G15386" t="s">
        <v>1068</v>
      </c>
      <c r="H15386" t="s">
        <v>135</v>
      </c>
      <c r="I15386">
        <v>0</v>
      </c>
      <c r="P15386">
        <v>0.37511680225396399</v>
      </c>
      <c r="Q15386">
        <v>0</v>
      </c>
    </row>
    <row r="15387" spans="1:17">
      <c r="A15387" t="s">
        <v>122</v>
      </c>
      <c r="B15387">
        <v>2045</v>
      </c>
      <c r="C15387" t="s">
        <v>23</v>
      </c>
      <c r="D15387" t="s">
        <v>1067</v>
      </c>
      <c r="E15387" t="s">
        <v>167</v>
      </c>
      <c r="F15387" t="s">
        <v>165</v>
      </c>
      <c r="G15387" t="s">
        <v>1068</v>
      </c>
      <c r="H15387" t="s">
        <v>136</v>
      </c>
      <c r="I15387">
        <v>0</v>
      </c>
      <c r="P15387">
        <v>0.37511680225396399</v>
      </c>
      <c r="Q15387">
        <v>0</v>
      </c>
    </row>
    <row r="15388" spans="1:17">
      <c r="A15388" t="s">
        <v>122</v>
      </c>
      <c r="B15388">
        <v>2045</v>
      </c>
      <c r="C15388" t="s">
        <v>23</v>
      </c>
      <c r="D15388" t="s">
        <v>1067</v>
      </c>
      <c r="E15388" t="s">
        <v>167</v>
      </c>
      <c r="F15388" t="s">
        <v>166</v>
      </c>
      <c r="G15388" t="s">
        <v>1068</v>
      </c>
      <c r="H15388" t="s">
        <v>132</v>
      </c>
      <c r="I15388">
        <v>0</v>
      </c>
      <c r="P15388">
        <v>0.37511680225396399</v>
      </c>
      <c r="Q15388">
        <v>0</v>
      </c>
    </row>
    <row r="15389" spans="1:17">
      <c r="A15389" t="s">
        <v>122</v>
      </c>
      <c r="B15389">
        <v>2045</v>
      </c>
      <c r="C15389" t="s">
        <v>23</v>
      </c>
      <c r="D15389" t="s">
        <v>1067</v>
      </c>
      <c r="E15389" t="s">
        <v>167</v>
      </c>
      <c r="F15389" t="s">
        <v>166</v>
      </c>
      <c r="G15389" t="s">
        <v>1068</v>
      </c>
      <c r="H15389" t="s">
        <v>135</v>
      </c>
      <c r="I15389">
        <v>0</v>
      </c>
      <c r="P15389">
        <v>0.37511680225396399</v>
      </c>
      <c r="Q15389">
        <v>0</v>
      </c>
    </row>
    <row r="15390" spans="1:17">
      <c r="A15390" t="s">
        <v>122</v>
      </c>
      <c r="B15390">
        <v>2045</v>
      </c>
      <c r="C15390" t="s">
        <v>23</v>
      </c>
      <c r="D15390" t="s">
        <v>1067</v>
      </c>
      <c r="E15390" t="s">
        <v>167</v>
      </c>
      <c r="F15390" t="s">
        <v>166</v>
      </c>
      <c r="G15390" t="s">
        <v>1068</v>
      </c>
      <c r="H15390" t="s">
        <v>136</v>
      </c>
      <c r="I15390">
        <v>0</v>
      </c>
      <c r="P15390">
        <v>0.37511680225396399</v>
      </c>
      <c r="Q15390">
        <v>0</v>
      </c>
    </row>
    <row r="15391" spans="1:17">
      <c r="A15391" t="s">
        <v>122</v>
      </c>
      <c r="B15391">
        <v>2045</v>
      </c>
      <c r="C15391" t="s">
        <v>23</v>
      </c>
      <c r="D15391" t="s">
        <v>1067</v>
      </c>
      <c r="E15391" t="s">
        <v>167</v>
      </c>
      <c r="F15391" t="s">
        <v>160</v>
      </c>
      <c r="G15391" t="s">
        <v>1068</v>
      </c>
      <c r="H15391" t="s">
        <v>132</v>
      </c>
      <c r="I15391">
        <v>0</v>
      </c>
      <c r="P15391">
        <v>0.37511680225396399</v>
      </c>
      <c r="Q15391">
        <v>0</v>
      </c>
    </row>
    <row r="15392" spans="1:17">
      <c r="A15392" t="s">
        <v>122</v>
      </c>
      <c r="B15392">
        <v>2045</v>
      </c>
      <c r="C15392" t="s">
        <v>23</v>
      </c>
      <c r="D15392" t="s">
        <v>1067</v>
      </c>
      <c r="E15392" t="s">
        <v>167</v>
      </c>
      <c r="F15392" t="s">
        <v>160</v>
      </c>
      <c r="G15392" t="s">
        <v>1068</v>
      </c>
      <c r="H15392" t="s">
        <v>135</v>
      </c>
      <c r="I15392">
        <v>0</v>
      </c>
      <c r="P15392">
        <v>0.37511680225396399</v>
      </c>
      <c r="Q15392">
        <v>0</v>
      </c>
    </row>
    <row r="15393" spans="1:17">
      <c r="A15393" t="s">
        <v>122</v>
      </c>
      <c r="B15393">
        <v>2045</v>
      </c>
      <c r="C15393" t="s">
        <v>23</v>
      </c>
      <c r="D15393" t="s">
        <v>1067</v>
      </c>
      <c r="E15393" t="s">
        <v>167</v>
      </c>
      <c r="F15393" t="s">
        <v>160</v>
      </c>
      <c r="G15393" t="s">
        <v>1068</v>
      </c>
      <c r="H15393" t="s">
        <v>136</v>
      </c>
      <c r="I15393">
        <v>0</v>
      </c>
      <c r="P15393">
        <v>0.37511680225396399</v>
      </c>
      <c r="Q15393">
        <v>0</v>
      </c>
    </row>
    <row r="15394" spans="1:17">
      <c r="A15394" t="s">
        <v>122</v>
      </c>
      <c r="B15394">
        <v>2045</v>
      </c>
      <c r="C15394" t="s">
        <v>18</v>
      </c>
      <c r="D15394" t="s">
        <v>1062</v>
      </c>
      <c r="E15394" t="s">
        <v>162</v>
      </c>
      <c r="F15394" t="s">
        <v>164</v>
      </c>
      <c r="G15394" t="s">
        <v>1063</v>
      </c>
      <c r="H15394" t="s">
        <v>132</v>
      </c>
      <c r="I15394">
        <v>0</v>
      </c>
      <c r="P15394">
        <v>0.37511680225396399</v>
      </c>
      <c r="Q15394">
        <v>0</v>
      </c>
    </row>
    <row r="15395" spans="1:17">
      <c r="A15395" t="s">
        <v>122</v>
      </c>
      <c r="B15395">
        <v>2045</v>
      </c>
      <c r="C15395" t="s">
        <v>18</v>
      </c>
      <c r="D15395" t="s">
        <v>1062</v>
      </c>
      <c r="E15395" t="s">
        <v>162</v>
      </c>
      <c r="F15395" t="s">
        <v>164</v>
      </c>
      <c r="G15395" t="s">
        <v>1063</v>
      </c>
      <c r="H15395" t="s">
        <v>135</v>
      </c>
      <c r="I15395">
        <v>0</v>
      </c>
      <c r="P15395">
        <v>0.37511680225396399</v>
      </c>
      <c r="Q15395">
        <v>0</v>
      </c>
    </row>
    <row r="15396" spans="1:17">
      <c r="A15396" t="s">
        <v>122</v>
      </c>
      <c r="B15396">
        <v>2045</v>
      </c>
      <c r="C15396" t="s">
        <v>18</v>
      </c>
      <c r="D15396" t="s">
        <v>1062</v>
      </c>
      <c r="E15396" t="s">
        <v>162</v>
      </c>
      <c r="F15396" t="s">
        <v>164</v>
      </c>
      <c r="G15396" t="s">
        <v>1063</v>
      </c>
      <c r="H15396" t="s">
        <v>136</v>
      </c>
      <c r="I15396">
        <v>0</v>
      </c>
      <c r="P15396">
        <v>0.37511680225396399</v>
      </c>
      <c r="Q15396">
        <v>0</v>
      </c>
    </row>
    <row r="15397" spans="1:17">
      <c r="A15397" t="s">
        <v>122</v>
      </c>
      <c r="B15397">
        <v>2045</v>
      </c>
      <c r="C15397" t="s">
        <v>18</v>
      </c>
      <c r="D15397" t="s">
        <v>1062</v>
      </c>
      <c r="E15397" t="s">
        <v>162</v>
      </c>
      <c r="F15397" t="s">
        <v>159</v>
      </c>
      <c r="G15397" t="s">
        <v>1063</v>
      </c>
      <c r="H15397" t="s">
        <v>132</v>
      </c>
      <c r="I15397">
        <v>0</v>
      </c>
      <c r="P15397">
        <v>0.37511680225396399</v>
      </c>
      <c r="Q15397">
        <v>0</v>
      </c>
    </row>
    <row r="15398" spans="1:17">
      <c r="A15398" t="s">
        <v>122</v>
      </c>
      <c r="B15398">
        <v>2045</v>
      </c>
      <c r="C15398" t="s">
        <v>18</v>
      </c>
      <c r="D15398" t="s">
        <v>1062</v>
      </c>
      <c r="E15398" t="s">
        <v>162</v>
      </c>
      <c r="F15398" t="s">
        <v>159</v>
      </c>
      <c r="G15398" t="s">
        <v>1063</v>
      </c>
      <c r="H15398" t="s">
        <v>135</v>
      </c>
      <c r="I15398">
        <v>0</v>
      </c>
      <c r="P15398">
        <v>0.37511680225396399</v>
      </c>
      <c r="Q15398">
        <v>0</v>
      </c>
    </row>
    <row r="15399" spans="1:17">
      <c r="A15399" t="s">
        <v>122</v>
      </c>
      <c r="B15399">
        <v>2045</v>
      </c>
      <c r="C15399" t="s">
        <v>18</v>
      </c>
      <c r="D15399" t="s">
        <v>1062</v>
      </c>
      <c r="E15399" t="s">
        <v>162</v>
      </c>
      <c r="F15399" t="s">
        <v>159</v>
      </c>
      <c r="G15399" t="s">
        <v>1063</v>
      </c>
      <c r="H15399" t="s">
        <v>136</v>
      </c>
      <c r="I15399">
        <v>0</v>
      </c>
      <c r="P15399">
        <v>0.37511680225396399</v>
      </c>
      <c r="Q15399">
        <v>0</v>
      </c>
    </row>
    <row r="15400" spans="1:17">
      <c r="A15400" t="s">
        <v>122</v>
      </c>
      <c r="B15400">
        <v>2045</v>
      </c>
      <c r="C15400" t="s">
        <v>18</v>
      </c>
      <c r="D15400" t="s">
        <v>1062</v>
      </c>
      <c r="E15400" t="s">
        <v>162</v>
      </c>
      <c r="F15400" t="s">
        <v>126</v>
      </c>
      <c r="G15400" t="s">
        <v>1063</v>
      </c>
      <c r="H15400" t="s">
        <v>132</v>
      </c>
      <c r="I15400">
        <v>0</v>
      </c>
      <c r="P15400">
        <v>0.37511680225396399</v>
      </c>
      <c r="Q15400">
        <v>0</v>
      </c>
    </row>
    <row r="15401" spans="1:17">
      <c r="A15401" t="s">
        <v>122</v>
      </c>
      <c r="B15401">
        <v>2045</v>
      </c>
      <c r="C15401" t="s">
        <v>18</v>
      </c>
      <c r="D15401" t="s">
        <v>1062</v>
      </c>
      <c r="E15401" t="s">
        <v>162</v>
      </c>
      <c r="F15401" t="s">
        <v>126</v>
      </c>
      <c r="G15401" t="s">
        <v>1063</v>
      </c>
      <c r="H15401" t="s">
        <v>135</v>
      </c>
      <c r="I15401">
        <v>0</v>
      </c>
      <c r="P15401">
        <v>0.37511680225396399</v>
      </c>
      <c r="Q15401">
        <v>0</v>
      </c>
    </row>
    <row r="15402" spans="1:17">
      <c r="A15402" t="s">
        <v>122</v>
      </c>
      <c r="B15402">
        <v>2045</v>
      </c>
      <c r="C15402" t="s">
        <v>18</v>
      </c>
      <c r="D15402" t="s">
        <v>1062</v>
      </c>
      <c r="E15402" t="s">
        <v>162</v>
      </c>
      <c r="F15402" t="s">
        <v>126</v>
      </c>
      <c r="G15402" t="s">
        <v>1063</v>
      </c>
      <c r="H15402" t="s">
        <v>136</v>
      </c>
      <c r="I15402">
        <v>0</v>
      </c>
      <c r="P15402">
        <v>0.37511680225396399</v>
      </c>
      <c r="Q15402">
        <v>0</v>
      </c>
    </row>
    <row r="15403" spans="1:17">
      <c r="A15403" t="s">
        <v>122</v>
      </c>
      <c r="B15403">
        <v>2045</v>
      </c>
      <c r="C15403" t="s">
        <v>18</v>
      </c>
      <c r="D15403" t="s">
        <v>1062</v>
      </c>
      <c r="E15403" t="s">
        <v>162</v>
      </c>
      <c r="F15403" t="s">
        <v>165</v>
      </c>
      <c r="G15403" t="s">
        <v>1063</v>
      </c>
      <c r="H15403" t="s">
        <v>132</v>
      </c>
      <c r="I15403">
        <v>0</v>
      </c>
      <c r="P15403">
        <v>0.37511680225396399</v>
      </c>
      <c r="Q15403">
        <v>0</v>
      </c>
    </row>
    <row r="15404" spans="1:17">
      <c r="A15404" t="s">
        <v>122</v>
      </c>
      <c r="B15404">
        <v>2045</v>
      </c>
      <c r="C15404" t="s">
        <v>18</v>
      </c>
      <c r="D15404" t="s">
        <v>1062</v>
      </c>
      <c r="E15404" t="s">
        <v>162</v>
      </c>
      <c r="F15404" t="s">
        <v>165</v>
      </c>
      <c r="G15404" t="s">
        <v>1063</v>
      </c>
      <c r="H15404" t="s">
        <v>135</v>
      </c>
      <c r="I15404">
        <v>0</v>
      </c>
      <c r="P15404">
        <v>0.37511680225396399</v>
      </c>
      <c r="Q15404">
        <v>0</v>
      </c>
    </row>
    <row r="15405" spans="1:17">
      <c r="A15405" t="s">
        <v>122</v>
      </c>
      <c r="B15405">
        <v>2045</v>
      </c>
      <c r="C15405" t="s">
        <v>18</v>
      </c>
      <c r="D15405" t="s">
        <v>1062</v>
      </c>
      <c r="E15405" t="s">
        <v>162</v>
      </c>
      <c r="F15405" t="s">
        <v>165</v>
      </c>
      <c r="G15405" t="s">
        <v>1063</v>
      </c>
      <c r="H15405" t="s">
        <v>136</v>
      </c>
      <c r="I15405">
        <v>0</v>
      </c>
      <c r="P15405">
        <v>0.37511680225396399</v>
      </c>
      <c r="Q15405">
        <v>0</v>
      </c>
    </row>
    <row r="15406" spans="1:17">
      <c r="A15406" t="s">
        <v>122</v>
      </c>
      <c r="B15406">
        <v>2045</v>
      </c>
      <c r="C15406" t="s">
        <v>18</v>
      </c>
      <c r="D15406" t="s">
        <v>1062</v>
      </c>
      <c r="E15406" t="s">
        <v>162</v>
      </c>
      <c r="F15406" t="s">
        <v>166</v>
      </c>
      <c r="G15406" t="s">
        <v>1063</v>
      </c>
      <c r="H15406" t="s">
        <v>132</v>
      </c>
      <c r="I15406">
        <v>0</v>
      </c>
      <c r="P15406">
        <v>0.37511680225396399</v>
      </c>
      <c r="Q15406">
        <v>0</v>
      </c>
    </row>
    <row r="15407" spans="1:17">
      <c r="A15407" t="s">
        <v>122</v>
      </c>
      <c r="B15407">
        <v>2045</v>
      </c>
      <c r="C15407" t="s">
        <v>18</v>
      </c>
      <c r="D15407" t="s">
        <v>1062</v>
      </c>
      <c r="E15407" t="s">
        <v>162</v>
      </c>
      <c r="F15407" t="s">
        <v>166</v>
      </c>
      <c r="G15407" t="s">
        <v>1063</v>
      </c>
      <c r="H15407" t="s">
        <v>135</v>
      </c>
      <c r="I15407">
        <v>0</v>
      </c>
      <c r="P15407">
        <v>0.37511680225396399</v>
      </c>
      <c r="Q15407">
        <v>0</v>
      </c>
    </row>
    <row r="15408" spans="1:17">
      <c r="A15408" t="s">
        <v>122</v>
      </c>
      <c r="B15408">
        <v>2045</v>
      </c>
      <c r="C15408" t="s">
        <v>18</v>
      </c>
      <c r="D15408" t="s">
        <v>1062</v>
      </c>
      <c r="E15408" t="s">
        <v>162</v>
      </c>
      <c r="F15408" t="s">
        <v>166</v>
      </c>
      <c r="G15408" t="s">
        <v>1063</v>
      </c>
      <c r="H15408" t="s">
        <v>136</v>
      </c>
      <c r="I15408">
        <v>0</v>
      </c>
      <c r="P15408">
        <v>0.37511680225396399</v>
      </c>
      <c r="Q15408">
        <v>0</v>
      </c>
    </row>
    <row r="15409" spans="1:17">
      <c r="A15409" t="s">
        <v>122</v>
      </c>
      <c r="B15409">
        <v>2045</v>
      </c>
      <c r="C15409" t="s">
        <v>18</v>
      </c>
      <c r="D15409" t="s">
        <v>1062</v>
      </c>
      <c r="E15409" t="s">
        <v>162</v>
      </c>
      <c r="F15409" t="s">
        <v>160</v>
      </c>
      <c r="G15409" t="s">
        <v>1063</v>
      </c>
      <c r="H15409" t="s">
        <v>132</v>
      </c>
      <c r="I15409">
        <v>0</v>
      </c>
      <c r="P15409">
        <v>0.37511680225396399</v>
      </c>
      <c r="Q15409">
        <v>0</v>
      </c>
    </row>
    <row r="15410" spans="1:17">
      <c r="A15410" t="s">
        <v>122</v>
      </c>
      <c r="B15410">
        <v>2045</v>
      </c>
      <c r="C15410" t="s">
        <v>18</v>
      </c>
      <c r="D15410" t="s">
        <v>1062</v>
      </c>
      <c r="E15410" t="s">
        <v>162</v>
      </c>
      <c r="F15410" t="s">
        <v>160</v>
      </c>
      <c r="G15410" t="s">
        <v>1063</v>
      </c>
      <c r="H15410" t="s">
        <v>135</v>
      </c>
      <c r="I15410">
        <v>0</v>
      </c>
      <c r="P15410">
        <v>0.37511680225396399</v>
      </c>
      <c r="Q15410">
        <v>0</v>
      </c>
    </row>
    <row r="15411" spans="1:17">
      <c r="A15411" t="s">
        <v>122</v>
      </c>
      <c r="B15411">
        <v>2045</v>
      </c>
      <c r="C15411" t="s">
        <v>18</v>
      </c>
      <c r="D15411" t="s">
        <v>1062</v>
      </c>
      <c r="E15411" t="s">
        <v>162</v>
      </c>
      <c r="F15411" t="s">
        <v>160</v>
      </c>
      <c r="G15411" t="s">
        <v>1063</v>
      </c>
      <c r="H15411" t="s">
        <v>136</v>
      </c>
      <c r="I15411">
        <v>0</v>
      </c>
      <c r="P15411">
        <v>0.37511680225396399</v>
      </c>
      <c r="Q15411">
        <v>0</v>
      </c>
    </row>
    <row r="15412" spans="1:17">
      <c r="A15412" t="s">
        <v>122</v>
      </c>
      <c r="B15412">
        <v>2045</v>
      </c>
      <c r="C15412" t="s">
        <v>19</v>
      </c>
      <c r="D15412" t="s">
        <v>1062</v>
      </c>
      <c r="E15412" t="s">
        <v>162</v>
      </c>
      <c r="F15412" t="s">
        <v>164</v>
      </c>
      <c r="G15412" t="s">
        <v>1063</v>
      </c>
      <c r="H15412" t="s">
        <v>132</v>
      </c>
      <c r="I15412">
        <v>0</v>
      </c>
      <c r="P15412">
        <v>0.37511680225396399</v>
      </c>
      <c r="Q15412">
        <v>0</v>
      </c>
    </row>
    <row r="15413" spans="1:17">
      <c r="A15413" t="s">
        <v>122</v>
      </c>
      <c r="B15413">
        <v>2045</v>
      </c>
      <c r="C15413" t="s">
        <v>19</v>
      </c>
      <c r="D15413" t="s">
        <v>1062</v>
      </c>
      <c r="E15413" t="s">
        <v>162</v>
      </c>
      <c r="F15413" t="s">
        <v>164</v>
      </c>
      <c r="G15413" t="s">
        <v>1063</v>
      </c>
      <c r="H15413" t="s">
        <v>135</v>
      </c>
      <c r="I15413">
        <v>0</v>
      </c>
      <c r="P15413">
        <v>0.37511680225396399</v>
      </c>
      <c r="Q15413">
        <v>0</v>
      </c>
    </row>
    <row r="15414" spans="1:17">
      <c r="A15414" t="s">
        <v>122</v>
      </c>
      <c r="B15414">
        <v>2045</v>
      </c>
      <c r="C15414" t="s">
        <v>19</v>
      </c>
      <c r="D15414" t="s">
        <v>1062</v>
      </c>
      <c r="E15414" t="s">
        <v>162</v>
      </c>
      <c r="F15414" t="s">
        <v>164</v>
      </c>
      <c r="G15414" t="s">
        <v>1063</v>
      </c>
      <c r="H15414" t="s">
        <v>136</v>
      </c>
      <c r="I15414">
        <v>0</v>
      </c>
      <c r="P15414">
        <v>0.37511680225396399</v>
      </c>
      <c r="Q15414">
        <v>0</v>
      </c>
    </row>
    <row r="15415" spans="1:17">
      <c r="A15415" t="s">
        <v>122</v>
      </c>
      <c r="B15415">
        <v>2045</v>
      </c>
      <c r="C15415" t="s">
        <v>19</v>
      </c>
      <c r="D15415" t="s">
        <v>1062</v>
      </c>
      <c r="E15415" t="s">
        <v>162</v>
      </c>
      <c r="F15415" t="s">
        <v>159</v>
      </c>
      <c r="G15415" t="s">
        <v>1063</v>
      </c>
      <c r="H15415" t="s">
        <v>132</v>
      </c>
      <c r="I15415">
        <v>0</v>
      </c>
      <c r="P15415">
        <v>0.37511680225396399</v>
      </c>
      <c r="Q15415">
        <v>0</v>
      </c>
    </row>
    <row r="15416" spans="1:17">
      <c r="A15416" t="s">
        <v>122</v>
      </c>
      <c r="B15416">
        <v>2045</v>
      </c>
      <c r="C15416" t="s">
        <v>19</v>
      </c>
      <c r="D15416" t="s">
        <v>1062</v>
      </c>
      <c r="E15416" t="s">
        <v>162</v>
      </c>
      <c r="F15416" t="s">
        <v>159</v>
      </c>
      <c r="G15416" t="s">
        <v>1063</v>
      </c>
      <c r="H15416" t="s">
        <v>135</v>
      </c>
      <c r="I15416">
        <v>0</v>
      </c>
      <c r="P15416">
        <v>0.37511680225396399</v>
      </c>
      <c r="Q15416">
        <v>0</v>
      </c>
    </row>
    <row r="15417" spans="1:17">
      <c r="A15417" t="s">
        <v>122</v>
      </c>
      <c r="B15417">
        <v>2045</v>
      </c>
      <c r="C15417" t="s">
        <v>19</v>
      </c>
      <c r="D15417" t="s">
        <v>1062</v>
      </c>
      <c r="E15417" t="s">
        <v>162</v>
      </c>
      <c r="F15417" t="s">
        <v>159</v>
      </c>
      <c r="G15417" t="s">
        <v>1063</v>
      </c>
      <c r="H15417" t="s">
        <v>136</v>
      </c>
      <c r="I15417">
        <v>0</v>
      </c>
      <c r="P15417">
        <v>0.37511680225396399</v>
      </c>
      <c r="Q15417">
        <v>0</v>
      </c>
    </row>
    <row r="15418" spans="1:17">
      <c r="A15418" t="s">
        <v>122</v>
      </c>
      <c r="B15418">
        <v>2045</v>
      </c>
      <c r="C15418" t="s">
        <v>19</v>
      </c>
      <c r="D15418" t="s">
        <v>1062</v>
      </c>
      <c r="E15418" t="s">
        <v>162</v>
      </c>
      <c r="F15418" t="s">
        <v>126</v>
      </c>
      <c r="G15418" t="s">
        <v>1063</v>
      </c>
      <c r="H15418" t="s">
        <v>132</v>
      </c>
      <c r="I15418">
        <v>0</v>
      </c>
      <c r="P15418">
        <v>0.37511680225396399</v>
      </c>
      <c r="Q15418">
        <v>0</v>
      </c>
    </row>
    <row r="15419" spans="1:17">
      <c r="A15419" t="s">
        <v>122</v>
      </c>
      <c r="B15419">
        <v>2045</v>
      </c>
      <c r="C15419" t="s">
        <v>19</v>
      </c>
      <c r="D15419" t="s">
        <v>1062</v>
      </c>
      <c r="E15419" t="s">
        <v>162</v>
      </c>
      <c r="F15419" t="s">
        <v>126</v>
      </c>
      <c r="G15419" t="s">
        <v>1063</v>
      </c>
      <c r="H15419" t="s">
        <v>135</v>
      </c>
      <c r="I15419">
        <v>0</v>
      </c>
      <c r="P15419">
        <v>0.37511680225396399</v>
      </c>
      <c r="Q15419">
        <v>0</v>
      </c>
    </row>
    <row r="15420" spans="1:17">
      <c r="A15420" t="s">
        <v>122</v>
      </c>
      <c r="B15420">
        <v>2045</v>
      </c>
      <c r="C15420" t="s">
        <v>19</v>
      </c>
      <c r="D15420" t="s">
        <v>1062</v>
      </c>
      <c r="E15420" t="s">
        <v>162</v>
      </c>
      <c r="F15420" t="s">
        <v>126</v>
      </c>
      <c r="G15420" t="s">
        <v>1063</v>
      </c>
      <c r="H15420" t="s">
        <v>136</v>
      </c>
      <c r="I15420">
        <v>0</v>
      </c>
      <c r="P15420">
        <v>0.37511680225396399</v>
      </c>
      <c r="Q15420">
        <v>0</v>
      </c>
    </row>
    <row r="15421" spans="1:17">
      <c r="A15421" t="s">
        <v>122</v>
      </c>
      <c r="B15421">
        <v>2045</v>
      </c>
      <c r="C15421" t="s">
        <v>19</v>
      </c>
      <c r="D15421" t="s">
        <v>1062</v>
      </c>
      <c r="E15421" t="s">
        <v>162</v>
      </c>
      <c r="F15421" t="s">
        <v>165</v>
      </c>
      <c r="G15421" t="s">
        <v>1063</v>
      </c>
      <c r="H15421" t="s">
        <v>132</v>
      </c>
      <c r="I15421">
        <v>0</v>
      </c>
      <c r="P15421">
        <v>0.37511680225396399</v>
      </c>
      <c r="Q15421">
        <v>0</v>
      </c>
    </row>
    <row r="15422" spans="1:17">
      <c r="A15422" t="s">
        <v>122</v>
      </c>
      <c r="B15422">
        <v>2045</v>
      </c>
      <c r="C15422" t="s">
        <v>19</v>
      </c>
      <c r="D15422" t="s">
        <v>1062</v>
      </c>
      <c r="E15422" t="s">
        <v>162</v>
      </c>
      <c r="F15422" t="s">
        <v>165</v>
      </c>
      <c r="G15422" t="s">
        <v>1063</v>
      </c>
      <c r="H15422" t="s">
        <v>135</v>
      </c>
      <c r="I15422">
        <v>0</v>
      </c>
      <c r="P15422">
        <v>0.37511680225396399</v>
      </c>
      <c r="Q15422">
        <v>0</v>
      </c>
    </row>
    <row r="15423" spans="1:17">
      <c r="A15423" t="s">
        <v>122</v>
      </c>
      <c r="B15423">
        <v>2045</v>
      </c>
      <c r="C15423" t="s">
        <v>19</v>
      </c>
      <c r="D15423" t="s">
        <v>1062</v>
      </c>
      <c r="E15423" t="s">
        <v>162</v>
      </c>
      <c r="F15423" t="s">
        <v>165</v>
      </c>
      <c r="G15423" t="s">
        <v>1063</v>
      </c>
      <c r="H15423" t="s">
        <v>136</v>
      </c>
      <c r="I15423">
        <v>0</v>
      </c>
      <c r="P15423">
        <v>0.37511680225396399</v>
      </c>
      <c r="Q15423">
        <v>0</v>
      </c>
    </row>
    <row r="15424" spans="1:17">
      <c r="A15424" t="s">
        <v>122</v>
      </c>
      <c r="B15424">
        <v>2045</v>
      </c>
      <c r="C15424" t="s">
        <v>19</v>
      </c>
      <c r="D15424" t="s">
        <v>1062</v>
      </c>
      <c r="E15424" t="s">
        <v>162</v>
      </c>
      <c r="F15424" t="s">
        <v>166</v>
      </c>
      <c r="G15424" t="s">
        <v>1063</v>
      </c>
      <c r="H15424" t="s">
        <v>132</v>
      </c>
      <c r="I15424">
        <v>0</v>
      </c>
      <c r="P15424">
        <v>0.37511680225396399</v>
      </c>
      <c r="Q15424">
        <v>0</v>
      </c>
    </row>
    <row r="15425" spans="1:17">
      <c r="A15425" t="s">
        <v>122</v>
      </c>
      <c r="B15425">
        <v>2045</v>
      </c>
      <c r="C15425" t="s">
        <v>19</v>
      </c>
      <c r="D15425" t="s">
        <v>1062</v>
      </c>
      <c r="E15425" t="s">
        <v>162</v>
      </c>
      <c r="F15425" t="s">
        <v>166</v>
      </c>
      <c r="G15425" t="s">
        <v>1063</v>
      </c>
      <c r="H15425" t="s">
        <v>135</v>
      </c>
      <c r="I15425">
        <v>0</v>
      </c>
      <c r="P15425">
        <v>0.37511680225396399</v>
      </c>
      <c r="Q15425">
        <v>0</v>
      </c>
    </row>
    <row r="15426" spans="1:17">
      <c r="A15426" t="s">
        <v>122</v>
      </c>
      <c r="B15426">
        <v>2045</v>
      </c>
      <c r="C15426" t="s">
        <v>19</v>
      </c>
      <c r="D15426" t="s">
        <v>1062</v>
      </c>
      <c r="E15426" t="s">
        <v>162</v>
      </c>
      <c r="F15426" t="s">
        <v>166</v>
      </c>
      <c r="G15426" t="s">
        <v>1063</v>
      </c>
      <c r="H15426" t="s">
        <v>136</v>
      </c>
      <c r="I15426">
        <v>0</v>
      </c>
      <c r="P15426">
        <v>0.37511680225396399</v>
      </c>
      <c r="Q15426">
        <v>0</v>
      </c>
    </row>
    <row r="15427" spans="1:17">
      <c r="A15427" t="s">
        <v>122</v>
      </c>
      <c r="B15427">
        <v>2045</v>
      </c>
      <c r="C15427" t="s">
        <v>19</v>
      </c>
      <c r="D15427" t="s">
        <v>1062</v>
      </c>
      <c r="E15427" t="s">
        <v>162</v>
      </c>
      <c r="F15427" t="s">
        <v>160</v>
      </c>
      <c r="G15427" t="s">
        <v>1063</v>
      </c>
      <c r="H15427" t="s">
        <v>132</v>
      </c>
      <c r="I15427">
        <v>0</v>
      </c>
      <c r="P15427">
        <v>0.37511680225396399</v>
      </c>
      <c r="Q15427">
        <v>0</v>
      </c>
    </row>
    <row r="15428" spans="1:17">
      <c r="A15428" t="s">
        <v>122</v>
      </c>
      <c r="B15428">
        <v>2045</v>
      </c>
      <c r="C15428" t="s">
        <v>19</v>
      </c>
      <c r="D15428" t="s">
        <v>1062</v>
      </c>
      <c r="E15428" t="s">
        <v>162</v>
      </c>
      <c r="F15428" t="s">
        <v>160</v>
      </c>
      <c r="G15428" t="s">
        <v>1063</v>
      </c>
      <c r="H15428" t="s">
        <v>135</v>
      </c>
      <c r="I15428">
        <v>0</v>
      </c>
      <c r="P15428">
        <v>0.37511680225396399</v>
      </c>
      <c r="Q15428">
        <v>0</v>
      </c>
    </row>
    <row r="15429" spans="1:17">
      <c r="A15429" t="s">
        <v>122</v>
      </c>
      <c r="B15429">
        <v>2045</v>
      </c>
      <c r="C15429" t="s">
        <v>19</v>
      </c>
      <c r="D15429" t="s">
        <v>1062</v>
      </c>
      <c r="E15429" t="s">
        <v>162</v>
      </c>
      <c r="F15429" t="s">
        <v>160</v>
      </c>
      <c r="G15429" t="s">
        <v>1063</v>
      </c>
      <c r="H15429" t="s">
        <v>136</v>
      </c>
      <c r="I15429">
        <v>0</v>
      </c>
      <c r="P15429">
        <v>0.37511680225396399</v>
      </c>
      <c r="Q15429">
        <v>0</v>
      </c>
    </row>
    <row r="15430" spans="1:17">
      <c r="A15430" t="s">
        <v>122</v>
      </c>
      <c r="B15430">
        <v>2045</v>
      </c>
      <c r="C15430" t="s">
        <v>20</v>
      </c>
      <c r="D15430" t="s">
        <v>1062</v>
      </c>
      <c r="E15430" t="s">
        <v>162</v>
      </c>
      <c r="F15430" t="s">
        <v>164</v>
      </c>
      <c r="G15430" t="s">
        <v>1063</v>
      </c>
      <c r="H15430" t="s">
        <v>132</v>
      </c>
      <c r="I15430">
        <v>0</v>
      </c>
      <c r="P15430">
        <v>0.37511680225396399</v>
      </c>
      <c r="Q15430">
        <v>0</v>
      </c>
    </row>
    <row r="15431" spans="1:17">
      <c r="A15431" t="s">
        <v>122</v>
      </c>
      <c r="B15431">
        <v>2045</v>
      </c>
      <c r="C15431" t="s">
        <v>20</v>
      </c>
      <c r="D15431" t="s">
        <v>1062</v>
      </c>
      <c r="E15431" t="s">
        <v>162</v>
      </c>
      <c r="F15431" t="s">
        <v>164</v>
      </c>
      <c r="G15431" t="s">
        <v>1063</v>
      </c>
      <c r="H15431" t="s">
        <v>135</v>
      </c>
      <c r="I15431">
        <v>0</v>
      </c>
      <c r="P15431">
        <v>0.37511680225396399</v>
      </c>
      <c r="Q15431">
        <v>0</v>
      </c>
    </row>
    <row r="15432" spans="1:17">
      <c r="A15432" t="s">
        <v>122</v>
      </c>
      <c r="B15432">
        <v>2045</v>
      </c>
      <c r="C15432" t="s">
        <v>20</v>
      </c>
      <c r="D15432" t="s">
        <v>1062</v>
      </c>
      <c r="E15432" t="s">
        <v>162</v>
      </c>
      <c r="F15432" t="s">
        <v>164</v>
      </c>
      <c r="G15432" t="s">
        <v>1063</v>
      </c>
      <c r="H15432" t="s">
        <v>136</v>
      </c>
      <c r="I15432">
        <v>0</v>
      </c>
      <c r="P15432">
        <v>0.37511680225396399</v>
      </c>
      <c r="Q15432">
        <v>0</v>
      </c>
    </row>
    <row r="15433" spans="1:17">
      <c r="A15433" t="s">
        <v>122</v>
      </c>
      <c r="B15433">
        <v>2045</v>
      </c>
      <c r="C15433" t="s">
        <v>20</v>
      </c>
      <c r="D15433" t="s">
        <v>1062</v>
      </c>
      <c r="E15433" t="s">
        <v>162</v>
      </c>
      <c r="F15433" t="s">
        <v>159</v>
      </c>
      <c r="G15433" t="s">
        <v>1063</v>
      </c>
      <c r="H15433" t="s">
        <v>132</v>
      </c>
      <c r="I15433">
        <v>0</v>
      </c>
      <c r="P15433">
        <v>0.37511680225396399</v>
      </c>
      <c r="Q15433">
        <v>0</v>
      </c>
    </row>
    <row r="15434" spans="1:17">
      <c r="A15434" t="s">
        <v>122</v>
      </c>
      <c r="B15434">
        <v>2045</v>
      </c>
      <c r="C15434" t="s">
        <v>20</v>
      </c>
      <c r="D15434" t="s">
        <v>1062</v>
      </c>
      <c r="E15434" t="s">
        <v>162</v>
      </c>
      <c r="F15434" t="s">
        <v>159</v>
      </c>
      <c r="G15434" t="s">
        <v>1063</v>
      </c>
      <c r="H15434" t="s">
        <v>135</v>
      </c>
      <c r="I15434">
        <v>0</v>
      </c>
      <c r="P15434">
        <v>0.37511680225396399</v>
      </c>
      <c r="Q15434">
        <v>0</v>
      </c>
    </row>
    <row r="15435" spans="1:17">
      <c r="A15435" t="s">
        <v>122</v>
      </c>
      <c r="B15435">
        <v>2045</v>
      </c>
      <c r="C15435" t="s">
        <v>20</v>
      </c>
      <c r="D15435" t="s">
        <v>1062</v>
      </c>
      <c r="E15435" t="s">
        <v>162</v>
      </c>
      <c r="F15435" t="s">
        <v>159</v>
      </c>
      <c r="G15435" t="s">
        <v>1063</v>
      </c>
      <c r="H15435" t="s">
        <v>136</v>
      </c>
      <c r="I15435">
        <v>0</v>
      </c>
      <c r="P15435">
        <v>0.37511680225396399</v>
      </c>
      <c r="Q15435">
        <v>0</v>
      </c>
    </row>
    <row r="15436" spans="1:17">
      <c r="A15436" t="s">
        <v>122</v>
      </c>
      <c r="B15436">
        <v>2045</v>
      </c>
      <c r="C15436" t="s">
        <v>20</v>
      </c>
      <c r="D15436" t="s">
        <v>1062</v>
      </c>
      <c r="E15436" t="s">
        <v>162</v>
      </c>
      <c r="F15436" t="s">
        <v>126</v>
      </c>
      <c r="G15436" t="s">
        <v>1063</v>
      </c>
      <c r="H15436" t="s">
        <v>132</v>
      </c>
      <c r="I15436">
        <v>0</v>
      </c>
      <c r="P15436">
        <v>0.37511680225396399</v>
      </c>
      <c r="Q15436">
        <v>0</v>
      </c>
    </row>
    <row r="15437" spans="1:17">
      <c r="A15437" t="s">
        <v>122</v>
      </c>
      <c r="B15437">
        <v>2045</v>
      </c>
      <c r="C15437" t="s">
        <v>20</v>
      </c>
      <c r="D15437" t="s">
        <v>1062</v>
      </c>
      <c r="E15437" t="s">
        <v>162</v>
      </c>
      <c r="F15437" t="s">
        <v>126</v>
      </c>
      <c r="G15437" t="s">
        <v>1063</v>
      </c>
      <c r="H15437" t="s">
        <v>135</v>
      </c>
      <c r="I15437">
        <v>0</v>
      </c>
      <c r="P15437">
        <v>0.37511680225396399</v>
      </c>
      <c r="Q15437">
        <v>0</v>
      </c>
    </row>
    <row r="15438" spans="1:17">
      <c r="A15438" t="s">
        <v>122</v>
      </c>
      <c r="B15438">
        <v>2045</v>
      </c>
      <c r="C15438" t="s">
        <v>20</v>
      </c>
      <c r="D15438" t="s">
        <v>1062</v>
      </c>
      <c r="E15438" t="s">
        <v>162</v>
      </c>
      <c r="F15438" t="s">
        <v>126</v>
      </c>
      <c r="G15438" t="s">
        <v>1063</v>
      </c>
      <c r="H15438" t="s">
        <v>136</v>
      </c>
      <c r="I15438">
        <v>0</v>
      </c>
      <c r="P15438">
        <v>0.37511680225396399</v>
      </c>
      <c r="Q15438">
        <v>0</v>
      </c>
    </row>
    <row r="15439" spans="1:17">
      <c r="A15439" t="s">
        <v>122</v>
      </c>
      <c r="B15439">
        <v>2045</v>
      </c>
      <c r="C15439" t="s">
        <v>20</v>
      </c>
      <c r="D15439" t="s">
        <v>1062</v>
      </c>
      <c r="E15439" t="s">
        <v>162</v>
      </c>
      <c r="F15439" t="s">
        <v>165</v>
      </c>
      <c r="G15439" t="s">
        <v>1063</v>
      </c>
      <c r="H15439" t="s">
        <v>132</v>
      </c>
      <c r="I15439">
        <v>0</v>
      </c>
      <c r="P15439">
        <v>0.37511680225396399</v>
      </c>
      <c r="Q15439">
        <v>0</v>
      </c>
    </row>
    <row r="15440" spans="1:17">
      <c r="A15440" t="s">
        <v>122</v>
      </c>
      <c r="B15440">
        <v>2045</v>
      </c>
      <c r="C15440" t="s">
        <v>20</v>
      </c>
      <c r="D15440" t="s">
        <v>1062</v>
      </c>
      <c r="E15440" t="s">
        <v>162</v>
      </c>
      <c r="F15440" t="s">
        <v>165</v>
      </c>
      <c r="G15440" t="s">
        <v>1063</v>
      </c>
      <c r="H15440" t="s">
        <v>135</v>
      </c>
      <c r="I15440">
        <v>0</v>
      </c>
      <c r="P15440">
        <v>0.37511680225396399</v>
      </c>
      <c r="Q15440">
        <v>0</v>
      </c>
    </row>
    <row r="15441" spans="1:17">
      <c r="A15441" t="s">
        <v>122</v>
      </c>
      <c r="B15441">
        <v>2045</v>
      </c>
      <c r="C15441" t="s">
        <v>20</v>
      </c>
      <c r="D15441" t="s">
        <v>1062</v>
      </c>
      <c r="E15441" t="s">
        <v>162</v>
      </c>
      <c r="F15441" t="s">
        <v>165</v>
      </c>
      <c r="G15441" t="s">
        <v>1063</v>
      </c>
      <c r="H15441" t="s">
        <v>136</v>
      </c>
      <c r="I15441">
        <v>0</v>
      </c>
      <c r="P15441">
        <v>0.37511680225396399</v>
      </c>
      <c r="Q15441">
        <v>0</v>
      </c>
    </row>
    <row r="15442" spans="1:17">
      <c r="A15442" t="s">
        <v>122</v>
      </c>
      <c r="B15442">
        <v>2045</v>
      </c>
      <c r="C15442" t="s">
        <v>20</v>
      </c>
      <c r="D15442" t="s">
        <v>1062</v>
      </c>
      <c r="E15442" t="s">
        <v>162</v>
      </c>
      <c r="F15442" t="s">
        <v>166</v>
      </c>
      <c r="G15442" t="s">
        <v>1063</v>
      </c>
      <c r="H15442" t="s">
        <v>132</v>
      </c>
      <c r="I15442">
        <v>0</v>
      </c>
      <c r="P15442">
        <v>0.37511680225396399</v>
      </c>
      <c r="Q15442">
        <v>0</v>
      </c>
    </row>
    <row r="15443" spans="1:17">
      <c r="A15443" t="s">
        <v>122</v>
      </c>
      <c r="B15443">
        <v>2045</v>
      </c>
      <c r="C15443" t="s">
        <v>20</v>
      </c>
      <c r="D15443" t="s">
        <v>1062</v>
      </c>
      <c r="E15443" t="s">
        <v>162</v>
      </c>
      <c r="F15443" t="s">
        <v>166</v>
      </c>
      <c r="G15443" t="s">
        <v>1063</v>
      </c>
      <c r="H15443" t="s">
        <v>135</v>
      </c>
      <c r="I15443">
        <v>0</v>
      </c>
      <c r="P15443">
        <v>0.37511680225396399</v>
      </c>
      <c r="Q15443">
        <v>0</v>
      </c>
    </row>
    <row r="15444" spans="1:17">
      <c r="A15444" t="s">
        <v>122</v>
      </c>
      <c r="B15444">
        <v>2045</v>
      </c>
      <c r="C15444" t="s">
        <v>20</v>
      </c>
      <c r="D15444" t="s">
        <v>1062</v>
      </c>
      <c r="E15444" t="s">
        <v>162</v>
      </c>
      <c r="F15444" t="s">
        <v>166</v>
      </c>
      <c r="G15444" t="s">
        <v>1063</v>
      </c>
      <c r="H15444" t="s">
        <v>136</v>
      </c>
      <c r="I15444">
        <v>0</v>
      </c>
      <c r="P15444">
        <v>0.37511680225396399</v>
      </c>
      <c r="Q15444">
        <v>0</v>
      </c>
    </row>
    <row r="15445" spans="1:17">
      <c r="A15445" t="s">
        <v>122</v>
      </c>
      <c r="B15445">
        <v>2045</v>
      </c>
      <c r="C15445" t="s">
        <v>20</v>
      </c>
      <c r="D15445" t="s">
        <v>1062</v>
      </c>
      <c r="E15445" t="s">
        <v>162</v>
      </c>
      <c r="F15445" t="s">
        <v>160</v>
      </c>
      <c r="G15445" t="s">
        <v>1063</v>
      </c>
      <c r="H15445" t="s">
        <v>132</v>
      </c>
      <c r="I15445">
        <v>0</v>
      </c>
      <c r="P15445">
        <v>0.37511680225396399</v>
      </c>
      <c r="Q15445">
        <v>0</v>
      </c>
    </row>
    <row r="15446" spans="1:17">
      <c r="A15446" t="s">
        <v>122</v>
      </c>
      <c r="B15446">
        <v>2045</v>
      </c>
      <c r="C15446" t="s">
        <v>20</v>
      </c>
      <c r="D15446" t="s">
        <v>1062</v>
      </c>
      <c r="E15446" t="s">
        <v>162</v>
      </c>
      <c r="F15446" t="s">
        <v>160</v>
      </c>
      <c r="G15446" t="s">
        <v>1063</v>
      </c>
      <c r="H15446" t="s">
        <v>135</v>
      </c>
      <c r="I15446">
        <v>0</v>
      </c>
      <c r="P15446">
        <v>0.37511680225396399</v>
      </c>
      <c r="Q15446">
        <v>0</v>
      </c>
    </row>
    <row r="15447" spans="1:17">
      <c r="A15447" t="s">
        <v>122</v>
      </c>
      <c r="B15447">
        <v>2045</v>
      </c>
      <c r="C15447" t="s">
        <v>20</v>
      </c>
      <c r="D15447" t="s">
        <v>1062</v>
      </c>
      <c r="E15447" t="s">
        <v>162</v>
      </c>
      <c r="F15447" t="s">
        <v>160</v>
      </c>
      <c r="G15447" t="s">
        <v>1063</v>
      </c>
      <c r="H15447" t="s">
        <v>136</v>
      </c>
      <c r="I15447">
        <v>0</v>
      </c>
      <c r="P15447">
        <v>0.37511680225396399</v>
      </c>
      <c r="Q15447">
        <v>0</v>
      </c>
    </row>
    <row r="15448" spans="1:17">
      <c r="A15448" t="s">
        <v>122</v>
      </c>
      <c r="B15448">
        <v>2046</v>
      </c>
      <c r="C15448" t="s">
        <v>5</v>
      </c>
      <c r="D15448" t="s">
        <v>1062</v>
      </c>
      <c r="E15448" t="s">
        <v>170</v>
      </c>
      <c r="F15448" t="s">
        <v>164</v>
      </c>
      <c r="G15448" t="s">
        <v>1063</v>
      </c>
      <c r="H15448" t="s">
        <v>132</v>
      </c>
      <c r="I15448">
        <v>0</v>
      </c>
      <c r="P15448">
        <v>0.36068923293650401</v>
      </c>
      <c r="Q15448">
        <v>0</v>
      </c>
    </row>
    <row r="15449" spans="1:17">
      <c r="A15449" t="s">
        <v>122</v>
      </c>
      <c r="B15449">
        <v>2046</v>
      </c>
      <c r="C15449" t="s">
        <v>5</v>
      </c>
      <c r="D15449" t="s">
        <v>1062</v>
      </c>
      <c r="E15449" t="s">
        <v>170</v>
      </c>
      <c r="F15449" t="s">
        <v>164</v>
      </c>
      <c r="G15449" t="s">
        <v>1063</v>
      </c>
      <c r="H15449" t="s">
        <v>135</v>
      </c>
      <c r="I15449">
        <v>0</v>
      </c>
      <c r="P15449">
        <v>0.36068923293650401</v>
      </c>
      <c r="Q15449">
        <v>0</v>
      </c>
    </row>
    <row r="15450" spans="1:17">
      <c r="A15450" t="s">
        <v>122</v>
      </c>
      <c r="B15450">
        <v>2046</v>
      </c>
      <c r="C15450" t="s">
        <v>5</v>
      </c>
      <c r="D15450" t="s">
        <v>1062</v>
      </c>
      <c r="E15450" t="s">
        <v>170</v>
      </c>
      <c r="F15450" t="s">
        <v>164</v>
      </c>
      <c r="G15450" t="s">
        <v>1063</v>
      </c>
      <c r="H15450" t="s">
        <v>136</v>
      </c>
      <c r="I15450">
        <v>0</v>
      </c>
      <c r="P15450">
        <v>0.36068923293650401</v>
      </c>
      <c r="Q15450">
        <v>0</v>
      </c>
    </row>
    <row r="15451" spans="1:17">
      <c r="A15451" t="s">
        <v>122</v>
      </c>
      <c r="B15451">
        <v>2046</v>
      </c>
      <c r="C15451" t="s">
        <v>5</v>
      </c>
      <c r="D15451" t="s">
        <v>1062</v>
      </c>
      <c r="E15451" t="s">
        <v>170</v>
      </c>
      <c r="F15451" t="s">
        <v>159</v>
      </c>
      <c r="G15451" t="s">
        <v>1063</v>
      </c>
      <c r="H15451" t="s">
        <v>132</v>
      </c>
      <c r="I15451">
        <v>0</v>
      </c>
      <c r="P15451">
        <v>0.36068923293650401</v>
      </c>
      <c r="Q15451">
        <v>0</v>
      </c>
    </row>
    <row r="15452" spans="1:17">
      <c r="A15452" t="s">
        <v>122</v>
      </c>
      <c r="B15452">
        <v>2046</v>
      </c>
      <c r="C15452" t="s">
        <v>5</v>
      </c>
      <c r="D15452" t="s">
        <v>1062</v>
      </c>
      <c r="E15452" t="s">
        <v>170</v>
      </c>
      <c r="F15452" t="s">
        <v>159</v>
      </c>
      <c r="G15452" t="s">
        <v>1063</v>
      </c>
      <c r="H15452" t="s">
        <v>135</v>
      </c>
      <c r="I15452">
        <v>0</v>
      </c>
      <c r="P15452">
        <v>0.36068923293650401</v>
      </c>
      <c r="Q15452">
        <v>0</v>
      </c>
    </row>
    <row r="15453" spans="1:17">
      <c r="A15453" t="s">
        <v>122</v>
      </c>
      <c r="B15453">
        <v>2046</v>
      </c>
      <c r="C15453" t="s">
        <v>5</v>
      </c>
      <c r="D15453" t="s">
        <v>1062</v>
      </c>
      <c r="E15453" t="s">
        <v>170</v>
      </c>
      <c r="F15453" t="s">
        <v>159</v>
      </c>
      <c r="G15453" t="s">
        <v>1063</v>
      </c>
      <c r="H15453" t="s">
        <v>136</v>
      </c>
      <c r="I15453">
        <v>0</v>
      </c>
      <c r="P15453">
        <v>0.36068923293650401</v>
      </c>
      <c r="Q15453">
        <v>0</v>
      </c>
    </row>
    <row r="15454" spans="1:17">
      <c r="A15454" t="s">
        <v>122</v>
      </c>
      <c r="B15454">
        <v>2046</v>
      </c>
      <c r="C15454" t="s">
        <v>5</v>
      </c>
      <c r="D15454" t="s">
        <v>1062</v>
      </c>
      <c r="E15454" t="s">
        <v>170</v>
      </c>
      <c r="F15454" t="s">
        <v>126</v>
      </c>
      <c r="G15454" t="s">
        <v>1063</v>
      </c>
      <c r="H15454" t="s">
        <v>132</v>
      </c>
      <c r="I15454">
        <v>4244873.9669342497</v>
      </c>
      <c r="P15454">
        <v>0.36068923293650401</v>
      </c>
      <c r="Q15454">
        <v>1531080.3350456499</v>
      </c>
    </row>
    <row r="15455" spans="1:17">
      <c r="A15455" t="s">
        <v>122</v>
      </c>
      <c r="B15455">
        <v>2046</v>
      </c>
      <c r="C15455" t="s">
        <v>5</v>
      </c>
      <c r="D15455" t="s">
        <v>1062</v>
      </c>
      <c r="E15455" t="s">
        <v>170</v>
      </c>
      <c r="F15455" t="s">
        <v>126</v>
      </c>
      <c r="G15455" t="s">
        <v>1063</v>
      </c>
      <c r="H15455" t="s">
        <v>135</v>
      </c>
      <c r="I15455">
        <v>0</v>
      </c>
      <c r="P15455">
        <v>0.36068923293650401</v>
      </c>
      <c r="Q15455">
        <v>0</v>
      </c>
    </row>
    <row r="15456" spans="1:17">
      <c r="A15456" t="s">
        <v>122</v>
      </c>
      <c r="B15456">
        <v>2046</v>
      </c>
      <c r="C15456" t="s">
        <v>5</v>
      </c>
      <c r="D15456" t="s">
        <v>1062</v>
      </c>
      <c r="E15456" t="s">
        <v>170</v>
      </c>
      <c r="F15456" t="s">
        <v>126</v>
      </c>
      <c r="G15456" t="s">
        <v>1063</v>
      </c>
      <c r="H15456" t="s">
        <v>136</v>
      </c>
      <c r="I15456">
        <v>1125040000</v>
      </c>
      <c r="P15456">
        <v>0.36068923293650401</v>
      </c>
      <c r="Q15456">
        <v>405789814.62288302</v>
      </c>
    </row>
    <row r="15457" spans="1:17">
      <c r="A15457" t="s">
        <v>122</v>
      </c>
      <c r="B15457">
        <v>2046</v>
      </c>
      <c r="C15457" t="s">
        <v>5</v>
      </c>
      <c r="D15457" t="s">
        <v>1062</v>
      </c>
      <c r="E15457" t="s">
        <v>170</v>
      </c>
      <c r="F15457" t="s">
        <v>165</v>
      </c>
      <c r="G15457" t="s">
        <v>1063</v>
      </c>
      <c r="H15457" t="s">
        <v>132</v>
      </c>
      <c r="I15457">
        <v>0</v>
      </c>
      <c r="P15457">
        <v>0.36068923293650401</v>
      </c>
      <c r="Q15457">
        <v>0</v>
      </c>
    </row>
    <row r="15458" spans="1:17">
      <c r="A15458" t="s">
        <v>122</v>
      </c>
      <c r="B15458">
        <v>2046</v>
      </c>
      <c r="C15458" t="s">
        <v>5</v>
      </c>
      <c r="D15458" t="s">
        <v>1062</v>
      </c>
      <c r="E15458" t="s">
        <v>170</v>
      </c>
      <c r="F15458" t="s">
        <v>165</v>
      </c>
      <c r="G15458" t="s">
        <v>1063</v>
      </c>
      <c r="H15458" t="s">
        <v>135</v>
      </c>
      <c r="I15458">
        <v>0</v>
      </c>
      <c r="P15458">
        <v>0.36068923293650401</v>
      </c>
      <c r="Q15458">
        <v>0</v>
      </c>
    </row>
    <row r="15459" spans="1:17">
      <c r="A15459" t="s">
        <v>122</v>
      </c>
      <c r="B15459">
        <v>2046</v>
      </c>
      <c r="C15459" t="s">
        <v>5</v>
      </c>
      <c r="D15459" t="s">
        <v>1062</v>
      </c>
      <c r="E15459" t="s">
        <v>170</v>
      </c>
      <c r="F15459" t="s">
        <v>165</v>
      </c>
      <c r="G15459" t="s">
        <v>1063</v>
      </c>
      <c r="H15459" t="s">
        <v>136</v>
      </c>
      <c r="I15459">
        <v>0</v>
      </c>
      <c r="P15459">
        <v>0.36068923293650401</v>
      </c>
      <c r="Q15459">
        <v>0</v>
      </c>
    </row>
    <row r="15460" spans="1:17">
      <c r="A15460" t="s">
        <v>122</v>
      </c>
      <c r="B15460">
        <v>2046</v>
      </c>
      <c r="C15460" t="s">
        <v>5</v>
      </c>
      <c r="D15460" t="s">
        <v>1062</v>
      </c>
      <c r="E15460" t="s">
        <v>170</v>
      </c>
      <c r="F15460" t="s">
        <v>166</v>
      </c>
      <c r="G15460" t="s">
        <v>1063</v>
      </c>
      <c r="H15460" t="s">
        <v>132</v>
      </c>
      <c r="I15460">
        <v>0</v>
      </c>
      <c r="P15460">
        <v>0.36068923293650401</v>
      </c>
      <c r="Q15460">
        <v>0</v>
      </c>
    </row>
    <row r="15461" spans="1:17">
      <c r="A15461" t="s">
        <v>122</v>
      </c>
      <c r="B15461">
        <v>2046</v>
      </c>
      <c r="C15461" t="s">
        <v>5</v>
      </c>
      <c r="D15461" t="s">
        <v>1062</v>
      </c>
      <c r="E15461" t="s">
        <v>170</v>
      </c>
      <c r="F15461" t="s">
        <v>166</v>
      </c>
      <c r="G15461" t="s">
        <v>1063</v>
      </c>
      <c r="H15461" t="s">
        <v>135</v>
      </c>
      <c r="I15461">
        <v>0</v>
      </c>
      <c r="P15461">
        <v>0.36068923293650401</v>
      </c>
      <c r="Q15461">
        <v>0</v>
      </c>
    </row>
    <row r="15462" spans="1:17">
      <c r="A15462" t="s">
        <v>122</v>
      </c>
      <c r="B15462">
        <v>2046</v>
      </c>
      <c r="C15462" t="s">
        <v>5</v>
      </c>
      <c r="D15462" t="s">
        <v>1062</v>
      </c>
      <c r="E15462" t="s">
        <v>170</v>
      </c>
      <c r="F15462" t="s">
        <v>166</v>
      </c>
      <c r="G15462" t="s">
        <v>1063</v>
      </c>
      <c r="H15462" t="s">
        <v>136</v>
      </c>
      <c r="I15462">
        <v>0</v>
      </c>
      <c r="P15462">
        <v>0.36068923293650401</v>
      </c>
      <c r="Q15462">
        <v>0</v>
      </c>
    </row>
    <row r="15463" spans="1:17">
      <c r="A15463" t="s">
        <v>122</v>
      </c>
      <c r="B15463">
        <v>2046</v>
      </c>
      <c r="C15463" t="s">
        <v>5</v>
      </c>
      <c r="D15463" t="s">
        <v>1062</v>
      </c>
      <c r="E15463" t="s">
        <v>170</v>
      </c>
      <c r="F15463" t="s">
        <v>160</v>
      </c>
      <c r="G15463" t="s">
        <v>1063</v>
      </c>
      <c r="H15463" t="s">
        <v>132</v>
      </c>
      <c r="I15463">
        <v>0</v>
      </c>
      <c r="P15463">
        <v>0.36068923293650401</v>
      </c>
      <c r="Q15463">
        <v>0</v>
      </c>
    </row>
    <row r="15464" spans="1:17">
      <c r="A15464" t="s">
        <v>122</v>
      </c>
      <c r="B15464">
        <v>2046</v>
      </c>
      <c r="C15464" t="s">
        <v>5</v>
      </c>
      <c r="D15464" t="s">
        <v>1062</v>
      </c>
      <c r="E15464" t="s">
        <v>170</v>
      </c>
      <c r="F15464" t="s">
        <v>160</v>
      </c>
      <c r="G15464" t="s">
        <v>1063</v>
      </c>
      <c r="H15464" t="s">
        <v>135</v>
      </c>
      <c r="I15464">
        <v>0</v>
      </c>
      <c r="P15464">
        <v>0.36068923293650401</v>
      </c>
      <c r="Q15464">
        <v>0</v>
      </c>
    </row>
    <row r="15465" spans="1:17">
      <c r="A15465" t="s">
        <v>122</v>
      </c>
      <c r="B15465">
        <v>2046</v>
      </c>
      <c r="C15465" t="s">
        <v>5</v>
      </c>
      <c r="D15465" t="s">
        <v>1062</v>
      </c>
      <c r="E15465" t="s">
        <v>170</v>
      </c>
      <c r="F15465" t="s">
        <v>160</v>
      </c>
      <c r="G15465" t="s">
        <v>1063</v>
      </c>
      <c r="H15465" t="s">
        <v>136</v>
      </c>
      <c r="I15465">
        <v>0</v>
      </c>
      <c r="P15465">
        <v>0.36068923293650401</v>
      </c>
      <c r="Q15465">
        <v>0</v>
      </c>
    </row>
    <row r="15466" spans="1:17">
      <c r="A15466" t="s">
        <v>122</v>
      </c>
      <c r="B15466">
        <v>2046</v>
      </c>
      <c r="C15466" t="s">
        <v>7</v>
      </c>
      <c r="D15466" t="s">
        <v>1064</v>
      </c>
      <c r="E15466" t="s">
        <v>162</v>
      </c>
      <c r="F15466" t="s">
        <v>164</v>
      </c>
      <c r="G15466" t="s">
        <v>1065</v>
      </c>
      <c r="H15466" t="s">
        <v>132</v>
      </c>
      <c r="I15466">
        <v>0</v>
      </c>
      <c r="P15466">
        <v>0.36068923293650401</v>
      </c>
      <c r="Q15466">
        <v>0</v>
      </c>
    </row>
    <row r="15467" spans="1:17">
      <c r="A15467" t="s">
        <v>122</v>
      </c>
      <c r="B15467">
        <v>2046</v>
      </c>
      <c r="C15467" t="s">
        <v>7</v>
      </c>
      <c r="D15467" t="s">
        <v>1064</v>
      </c>
      <c r="E15467" t="s">
        <v>162</v>
      </c>
      <c r="F15467" t="s">
        <v>164</v>
      </c>
      <c r="G15467" t="s">
        <v>1065</v>
      </c>
      <c r="H15467" t="s">
        <v>135</v>
      </c>
      <c r="I15467">
        <v>0</v>
      </c>
      <c r="P15467">
        <v>0.36068923293650401</v>
      </c>
      <c r="Q15467">
        <v>0</v>
      </c>
    </row>
    <row r="15468" spans="1:17">
      <c r="A15468" t="s">
        <v>122</v>
      </c>
      <c r="B15468">
        <v>2046</v>
      </c>
      <c r="C15468" t="s">
        <v>7</v>
      </c>
      <c r="D15468" t="s">
        <v>1064</v>
      </c>
      <c r="E15468" t="s">
        <v>162</v>
      </c>
      <c r="F15468" t="s">
        <v>164</v>
      </c>
      <c r="G15468" t="s">
        <v>1065</v>
      </c>
      <c r="H15468" t="s">
        <v>136</v>
      </c>
      <c r="I15468">
        <v>0</v>
      </c>
      <c r="P15468">
        <v>0.36068923293650401</v>
      </c>
      <c r="Q15468">
        <v>0</v>
      </c>
    </row>
    <row r="15469" spans="1:17">
      <c r="A15469" t="s">
        <v>122</v>
      </c>
      <c r="B15469">
        <v>2046</v>
      </c>
      <c r="C15469" t="s">
        <v>7</v>
      </c>
      <c r="D15469" t="s">
        <v>1064</v>
      </c>
      <c r="E15469" t="s">
        <v>162</v>
      </c>
      <c r="F15469" t="s">
        <v>159</v>
      </c>
      <c r="G15469" t="s">
        <v>1065</v>
      </c>
      <c r="H15469" t="s">
        <v>132</v>
      </c>
      <c r="I15469">
        <v>0</v>
      </c>
      <c r="P15469">
        <v>0.36068923293650401</v>
      </c>
      <c r="Q15469">
        <v>0</v>
      </c>
    </row>
    <row r="15470" spans="1:17">
      <c r="A15470" t="s">
        <v>122</v>
      </c>
      <c r="B15470">
        <v>2046</v>
      </c>
      <c r="C15470" t="s">
        <v>7</v>
      </c>
      <c r="D15470" t="s">
        <v>1064</v>
      </c>
      <c r="E15470" t="s">
        <v>162</v>
      </c>
      <c r="F15470" t="s">
        <v>159</v>
      </c>
      <c r="G15470" t="s">
        <v>1065</v>
      </c>
      <c r="H15470" t="s">
        <v>135</v>
      </c>
      <c r="I15470">
        <v>0</v>
      </c>
      <c r="P15470">
        <v>0.36068923293650401</v>
      </c>
      <c r="Q15470">
        <v>0</v>
      </c>
    </row>
    <row r="15471" spans="1:17">
      <c r="A15471" t="s">
        <v>122</v>
      </c>
      <c r="B15471">
        <v>2046</v>
      </c>
      <c r="C15471" t="s">
        <v>7</v>
      </c>
      <c r="D15471" t="s">
        <v>1064</v>
      </c>
      <c r="E15471" t="s">
        <v>162</v>
      </c>
      <c r="F15471" t="s">
        <v>159</v>
      </c>
      <c r="G15471" t="s">
        <v>1065</v>
      </c>
      <c r="H15471" t="s">
        <v>136</v>
      </c>
      <c r="I15471">
        <v>0</v>
      </c>
      <c r="P15471">
        <v>0.36068923293650401</v>
      </c>
      <c r="Q15471">
        <v>0</v>
      </c>
    </row>
    <row r="15472" spans="1:17">
      <c r="A15472" t="s">
        <v>122</v>
      </c>
      <c r="B15472">
        <v>2046</v>
      </c>
      <c r="C15472" t="s">
        <v>7</v>
      </c>
      <c r="D15472" t="s">
        <v>1064</v>
      </c>
      <c r="E15472" t="s">
        <v>162</v>
      </c>
      <c r="F15472" t="s">
        <v>126</v>
      </c>
      <c r="G15472" t="s">
        <v>1065</v>
      </c>
      <c r="H15472" t="s">
        <v>132</v>
      </c>
      <c r="I15472">
        <v>0</v>
      </c>
      <c r="P15472">
        <v>0.36068923293650401</v>
      </c>
      <c r="Q15472">
        <v>0</v>
      </c>
    </row>
    <row r="15473" spans="1:17">
      <c r="A15473" t="s">
        <v>122</v>
      </c>
      <c r="B15473">
        <v>2046</v>
      </c>
      <c r="C15473" t="s">
        <v>7</v>
      </c>
      <c r="D15473" t="s">
        <v>1064</v>
      </c>
      <c r="E15473" t="s">
        <v>162</v>
      </c>
      <c r="F15473" t="s">
        <v>126</v>
      </c>
      <c r="G15473" t="s">
        <v>1065</v>
      </c>
      <c r="H15473" t="s">
        <v>135</v>
      </c>
      <c r="I15473">
        <v>0</v>
      </c>
      <c r="P15473">
        <v>0.36068923293650401</v>
      </c>
      <c r="Q15473">
        <v>0</v>
      </c>
    </row>
    <row r="15474" spans="1:17">
      <c r="A15474" t="s">
        <v>122</v>
      </c>
      <c r="B15474">
        <v>2046</v>
      </c>
      <c r="C15474" t="s">
        <v>7</v>
      </c>
      <c r="D15474" t="s">
        <v>1064</v>
      </c>
      <c r="E15474" t="s">
        <v>162</v>
      </c>
      <c r="F15474" t="s">
        <v>126</v>
      </c>
      <c r="G15474" t="s">
        <v>1065</v>
      </c>
      <c r="H15474" t="s">
        <v>136</v>
      </c>
      <c r="I15474">
        <v>0</v>
      </c>
      <c r="P15474">
        <v>0.36068923293650401</v>
      </c>
      <c r="Q15474">
        <v>0</v>
      </c>
    </row>
    <row r="15475" spans="1:17">
      <c r="A15475" t="s">
        <v>122</v>
      </c>
      <c r="B15475">
        <v>2046</v>
      </c>
      <c r="C15475" t="s">
        <v>7</v>
      </c>
      <c r="D15475" t="s">
        <v>1064</v>
      </c>
      <c r="E15475" t="s">
        <v>162</v>
      </c>
      <c r="F15475" t="s">
        <v>165</v>
      </c>
      <c r="G15475" t="s">
        <v>1065</v>
      </c>
      <c r="H15475" t="s">
        <v>132</v>
      </c>
      <c r="I15475">
        <v>0</v>
      </c>
      <c r="P15475">
        <v>0.36068923293650401</v>
      </c>
      <c r="Q15475">
        <v>0</v>
      </c>
    </row>
    <row r="15476" spans="1:17">
      <c r="A15476" t="s">
        <v>122</v>
      </c>
      <c r="B15476">
        <v>2046</v>
      </c>
      <c r="C15476" t="s">
        <v>7</v>
      </c>
      <c r="D15476" t="s">
        <v>1064</v>
      </c>
      <c r="E15476" t="s">
        <v>162</v>
      </c>
      <c r="F15476" t="s">
        <v>165</v>
      </c>
      <c r="G15476" t="s">
        <v>1065</v>
      </c>
      <c r="H15476" t="s">
        <v>135</v>
      </c>
      <c r="I15476">
        <v>0</v>
      </c>
      <c r="P15476">
        <v>0.36068923293650401</v>
      </c>
      <c r="Q15476">
        <v>0</v>
      </c>
    </row>
    <row r="15477" spans="1:17">
      <c r="A15477" t="s">
        <v>122</v>
      </c>
      <c r="B15477">
        <v>2046</v>
      </c>
      <c r="C15477" t="s">
        <v>7</v>
      </c>
      <c r="D15477" t="s">
        <v>1064</v>
      </c>
      <c r="E15477" t="s">
        <v>162</v>
      </c>
      <c r="F15477" t="s">
        <v>165</v>
      </c>
      <c r="G15477" t="s">
        <v>1065</v>
      </c>
      <c r="H15477" t="s">
        <v>136</v>
      </c>
      <c r="I15477">
        <v>0</v>
      </c>
      <c r="P15477">
        <v>0.36068923293650401</v>
      </c>
      <c r="Q15477">
        <v>0</v>
      </c>
    </row>
    <row r="15478" spans="1:17">
      <c r="A15478" t="s">
        <v>122</v>
      </c>
      <c r="B15478">
        <v>2046</v>
      </c>
      <c r="C15478" t="s">
        <v>7</v>
      </c>
      <c r="D15478" t="s">
        <v>1064</v>
      </c>
      <c r="E15478" t="s">
        <v>162</v>
      </c>
      <c r="F15478" t="s">
        <v>166</v>
      </c>
      <c r="G15478" t="s">
        <v>1065</v>
      </c>
      <c r="H15478" t="s">
        <v>132</v>
      </c>
      <c r="I15478">
        <v>0</v>
      </c>
      <c r="P15478">
        <v>0.36068923293650401</v>
      </c>
      <c r="Q15478">
        <v>0</v>
      </c>
    </row>
    <row r="15479" spans="1:17">
      <c r="A15479" t="s">
        <v>122</v>
      </c>
      <c r="B15479">
        <v>2046</v>
      </c>
      <c r="C15479" t="s">
        <v>7</v>
      </c>
      <c r="D15479" t="s">
        <v>1064</v>
      </c>
      <c r="E15479" t="s">
        <v>162</v>
      </c>
      <c r="F15479" t="s">
        <v>166</v>
      </c>
      <c r="G15479" t="s">
        <v>1065</v>
      </c>
      <c r="H15479" t="s">
        <v>135</v>
      </c>
      <c r="I15479">
        <v>0</v>
      </c>
      <c r="P15479">
        <v>0.36068923293650401</v>
      </c>
      <c r="Q15479">
        <v>0</v>
      </c>
    </row>
    <row r="15480" spans="1:17">
      <c r="A15480" t="s">
        <v>122</v>
      </c>
      <c r="B15480">
        <v>2046</v>
      </c>
      <c r="C15480" t="s">
        <v>7</v>
      </c>
      <c r="D15480" t="s">
        <v>1064</v>
      </c>
      <c r="E15480" t="s">
        <v>162</v>
      </c>
      <c r="F15480" t="s">
        <v>166</v>
      </c>
      <c r="G15480" t="s">
        <v>1065</v>
      </c>
      <c r="H15480" t="s">
        <v>136</v>
      </c>
      <c r="I15480">
        <v>0</v>
      </c>
      <c r="P15480">
        <v>0.36068923293650401</v>
      </c>
      <c r="Q15480">
        <v>0</v>
      </c>
    </row>
    <row r="15481" spans="1:17">
      <c r="A15481" t="s">
        <v>122</v>
      </c>
      <c r="B15481">
        <v>2046</v>
      </c>
      <c r="C15481" t="s">
        <v>7</v>
      </c>
      <c r="D15481" t="s">
        <v>1064</v>
      </c>
      <c r="E15481" t="s">
        <v>162</v>
      </c>
      <c r="F15481" t="s">
        <v>160</v>
      </c>
      <c r="G15481" t="s">
        <v>1065</v>
      </c>
      <c r="H15481" t="s">
        <v>132</v>
      </c>
      <c r="I15481">
        <v>0</v>
      </c>
      <c r="P15481">
        <v>0.36068923293650401</v>
      </c>
      <c r="Q15481">
        <v>0</v>
      </c>
    </row>
    <row r="15482" spans="1:17">
      <c r="A15482" t="s">
        <v>122</v>
      </c>
      <c r="B15482">
        <v>2046</v>
      </c>
      <c r="C15482" t="s">
        <v>7</v>
      </c>
      <c r="D15482" t="s">
        <v>1064</v>
      </c>
      <c r="E15482" t="s">
        <v>162</v>
      </c>
      <c r="F15482" t="s">
        <v>160</v>
      </c>
      <c r="G15482" t="s">
        <v>1065</v>
      </c>
      <c r="H15482" t="s">
        <v>135</v>
      </c>
      <c r="I15482">
        <v>0</v>
      </c>
      <c r="P15482">
        <v>0.36068923293650401</v>
      </c>
      <c r="Q15482">
        <v>0</v>
      </c>
    </row>
    <row r="15483" spans="1:17">
      <c r="A15483" t="s">
        <v>122</v>
      </c>
      <c r="B15483">
        <v>2046</v>
      </c>
      <c r="C15483" t="s">
        <v>7</v>
      </c>
      <c r="D15483" t="s">
        <v>1064</v>
      </c>
      <c r="E15483" t="s">
        <v>162</v>
      </c>
      <c r="F15483" t="s">
        <v>160</v>
      </c>
      <c r="G15483" t="s">
        <v>1065</v>
      </c>
      <c r="H15483" t="s">
        <v>136</v>
      </c>
      <c r="I15483">
        <v>0</v>
      </c>
      <c r="P15483">
        <v>0.36068923293650401</v>
      </c>
      <c r="Q15483">
        <v>0</v>
      </c>
    </row>
    <row r="15484" spans="1:17">
      <c r="A15484" t="s">
        <v>122</v>
      </c>
      <c r="B15484">
        <v>2046</v>
      </c>
      <c r="C15484" t="s">
        <v>13</v>
      </c>
      <c r="D15484" t="s">
        <v>1062</v>
      </c>
      <c r="E15484" t="s">
        <v>162</v>
      </c>
      <c r="F15484" t="s">
        <v>164</v>
      </c>
      <c r="G15484" t="s">
        <v>1063</v>
      </c>
      <c r="H15484" t="s">
        <v>132</v>
      </c>
      <c r="I15484">
        <v>0</v>
      </c>
      <c r="P15484">
        <v>0.36068923293650401</v>
      </c>
      <c r="Q15484">
        <v>0</v>
      </c>
    </row>
    <row r="15485" spans="1:17">
      <c r="A15485" t="s">
        <v>122</v>
      </c>
      <c r="B15485">
        <v>2046</v>
      </c>
      <c r="C15485" t="s">
        <v>13</v>
      </c>
      <c r="D15485" t="s">
        <v>1062</v>
      </c>
      <c r="E15485" t="s">
        <v>162</v>
      </c>
      <c r="F15485" t="s">
        <v>164</v>
      </c>
      <c r="G15485" t="s">
        <v>1063</v>
      </c>
      <c r="H15485" t="s">
        <v>135</v>
      </c>
      <c r="I15485">
        <v>0</v>
      </c>
      <c r="P15485">
        <v>0.36068923293650401</v>
      </c>
      <c r="Q15485">
        <v>0</v>
      </c>
    </row>
    <row r="15486" spans="1:17">
      <c r="A15486" t="s">
        <v>122</v>
      </c>
      <c r="B15486">
        <v>2046</v>
      </c>
      <c r="C15486" t="s">
        <v>13</v>
      </c>
      <c r="D15486" t="s">
        <v>1062</v>
      </c>
      <c r="E15486" t="s">
        <v>162</v>
      </c>
      <c r="F15486" t="s">
        <v>164</v>
      </c>
      <c r="G15486" t="s">
        <v>1063</v>
      </c>
      <c r="H15486" t="s">
        <v>136</v>
      </c>
      <c r="I15486">
        <v>0</v>
      </c>
      <c r="P15486">
        <v>0.36068923293650401</v>
      </c>
      <c r="Q15486">
        <v>0</v>
      </c>
    </row>
    <row r="15487" spans="1:17">
      <c r="A15487" t="s">
        <v>122</v>
      </c>
      <c r="B15487">
        <v>2046</v>
      </c>
      <c r="C15487" t="s">
        <v>13</v>
      </c>
      <c r="D15487" t="s">
        <v>1062</v>
      </c>
      <c r="E15487" t="s">
        <v>162</v>
      </c>
      <c r="F15487" t="s">
        <v>159</v>
      </c>
      <c r="G15487" t="s">
        <v>1063</v>
      </c>
      <c r="H15487" t="s">
        <v>132</v>
      </c>
      <c r="I15487">
        <v>0</v>
      </c>
      <c r="P15487">
        <v>0.36068923293650401</v>
      </c>
      <c r="Q15487">
        <v>0</v>
      </c>
    </row>
    <row r="15488" spans="1:17">
      <c r="A15488" t="s">
        <v>122</v>
      </c>
      <c r="B15488">
        <v>2046</v>
      </c>
      <c r="C15488" t="s">
        <v>13</v>
      </c>
      <c r="D15488" t="s">
        <v>1062</v>
      </c>
      <c r="E15488" t="s">
        <v>162</v>
      </c>
      <c r="F15488" t="s">
        <v>159</v>
      </c>
      <c r="G15488" t="s">
        <v>1063</v>
      </c>
      <c r="H15488" t="s">
        <v>135</v>
      </c>
      <c r="I15488">
        <v>0</v>
      </c>
      <c r="P15488">
        <v>0.36068923293650401</v>
      </c>
      <c r="Q15488">
        <v>0</v>
      </c>
    </row>
    <row r="15489" spans="1:17">
      <c r="A15489" t="s">
        <v>122</v>
      </c>
      <c r="B15489">
        <v>2046</v>
      </c>
      <c r="C15489" t="s">
        <v>13</v>
      </c>
      <c r="D15489" t="s">
        <v>1062</v>
      </c>
      <c r="E15489" t="s">
        <v>162</v>
      </c>
      <c r="F15489" t="s">
        <v>159</v>
      </c>
      <c r="G15489" t="s">
        <v>1063</v>
      </c>
      <c r="H15489" t="s">
        <v>136</v>
      </c>
      <c r="I15489">
        <v>0</v>
      </c>
      <c r="P15489">
        <v>0.36068923293650401</v>
      </c>
      <c r="Q15489">
        <v>0</v>
      </c>
    </row>
    <row r="15490" spans="1:17">
      <c r="A15490" t="s">
        <v>122</v>
      </c>
      <c r="B15490">
        <v>2046</v>
      </c>
      <c r="C15490" t="s">
        <v>13</v>
      </c>
      <c r="D15490" t="s">
        <v>1062</v>
      </c>
      <c r="E15490" t="s">
        <v>162</v>
      </c>
      <c r="F15490" t="s">
        <v>126</v>
      </c>
      <c r="G15490" t="s">
        <v>1063</v>
      </c>
      <c r="H15490" t="s">
        <v>132</v>
      </c>
      <c r="I15490">
        <v>0</v>
      </c>
      <c r="P15490">
        <v>0.36068923293650401</v>
      </c>
      <c r="Q15490">
        <v>0</v>
      </c>
    </row>
    <row r="15491" spans="1:17">
      <c r="A15491" t="s">
        <v>122</v>
      </c>
      <c r="B15491">
        <v>2046</v>
      </c>
      <c r="C15491" t="s">
        <v>13</v>
      </c>
      <c r="D15491" t="s">
        <v>1062</v>
      </c>
      <c r="E15491" t="s">
        <v>162</v>
      </c>
      <c r="F15491" t="s">
        <v>126</v>
      </c>
      <c r="G15491" t="s">
        <v>1063</v>
      </c>
      <c r="H15491" t="s">
        <v>135</v>
      </c>
      <c r="I15491">
        <v>2449112.7272727299</v>
      </c>
      <c r="P15491">
        <v>0.36068923293650401</v>
      </c>
      <c r="Q15491">
        <v>883368.59097502904</v>
      </c>
    </row>
    <row r="15492" spans="1:17">
      <c r="A15492" t="s">
        <v>122</v>
      </c>
      <c r="B15492">
        <v>2046</v>
      </c>
      <c r="C15492" t="s">
        <v>13</v>
      </c>
      <c r="D15492" t="s">
        <v>1062</v>
      </c>
      <c r="E15492" t="s">
        <v>162</v>
      </c>
      <c r="F15492" t="s">
        <v>126</v>
      </c>
      <c r="G15492" t="s">
        <v>1063</v>
      </c>
      <c r="H15492" t="s">
        <v>136</v>
      </c>
      <c r="I15492">
        <v>31430.28</v>
      </c>
      <c r="P15492">
        <v>0.36068923293650401</v>
      </c>
      <c r="Q15492">
        <v>11336.563584179499</v>
      </c>
    </row>
    <row r="15493" spans="1:17">
      <c r="A15493" t="s">
        <v>122</v>
      </c>
      <c r="B15493">
        <v>2046</v>
      </c>
      <c r="C15493" t="s">
        <v>13</v>
      </c>
      <c r="D15493" t="s">
        <v>1062</v>
      </c>
      <c r="E15493" t="s">
        <v>162</v>
      </c>
      <c r="F15493" t="s">
        <v>165</v>
      </c>
      <c r="G15493" t="s">
        <v>1063</v>
      </c>
      <c r="H15493" t="s">
        <v>132</v>
      </c>
      <c r="I15493">
        <v>0</v>
      </c>
      <c r="P15493">
        <v>0.36068923293650401</v>
      </c>
      <c r="Q15493">
        <v>0</v>
      </c>
    </row>
    <row r="15494" spans="1:17">
      <c r="A15494" t="s">
        <v>122</v>
      </c>
      <c r="B15494">
        <v>2046</v>
      </c>
      <c r="C15494" t="s">
        <v>13</v>
      </c>
      <c r="D15494" t="s">
        <v>1062</v>
      </c>
      <c r="E15494" t="s">
        <v>162</v>
      </c>
      <c r="F15494" t="s">
        <v>165</v>
      </c>
      <c r="G15494" t="s">
        <v>1063</v>
      </c>
      <c r="H15494" t="s">
        <v>135</v>
      </c>
      <c r="I15494">
        <v>0</v>
      </c>
      <c r="P15494">
        <v>0.36068923293650401</v>
      </c>
      <c r="Q15494">
        <v>0</v>
      </c>
    </row>
    <row r="15495" spans="1:17">
      <c r="A15495" t="s">
        <v>122</v>
      </c>
      <c r="B15495">
        <v>2046</v>
      </c>
      <c r="C15495" t="s">
        <v>13</v>
      </c>
      <c r="D15495" t="s">
        <v>1062</v>
      </c>
      <c r="E15495" t="s">
        <v>162</v>
      </c>
      <c r="F15495" t="s">
        <v>165</v>
      </c>
      <c r="G15495" t="s">
        <v>1063</v>
      </c>
      <c r="H15495" t="s">
        <v>136</v>
      </c>
      <c r="I15495">
        <v>0</v>
      </c>
      <c r="P15495">
        <v>0.36068923293650401</v>
      </c>
      <c r="Q15495">
        <v>0</v>
      </c>
    </row>
    <row r="15496" spans="1:17">
      <c r="A15496" t="s">
        <v>122</v>
      </c>
      <c r="B15496">
        <v>2046</v>
      </c>
      <c r="C15496" t="s">
        <v>13</v>
      </c>
      <c r="D15496" t="s">
        <v>1062</v>
      </c>
      <c r="E15496" t="s">
        <v>162</v>
      </c>
      <c r="F15496" t="s">
        <v>166</v>
      </c>
      <c r="G15496" t="s">
        <v>1063</v>
      </c>
      <c r="H15496" t="s">
        <v>132</v>
      </c>
      <c r="I15496">
        <v>0</v>
      </c>
      <c r="P15496">
        <v>0.36068923293650401</v>
      </c>
      <c r="Q15496">
        <v>0</v>
      </c>
    </row>
    <row r="15497" spans="1:17">
      <c r="A15497" t="s">
        <v>122</v>
      </c>
      <c r="B15497">
        <v>2046</v>
      </c>
      <c r="C15497" t="s">
        <v>13</v>
      </c>
      <c r="D15497" t="s">
        <v>1062</v>
      </c>
      <c r="E15497" t="s">
        <v>162</v>
      </c>
      <c r="F15497" t="s">
        <v>166</v>
      </c>
      <c r="G15497" t="s">
        <v>1063</v>
      </c>
      <c r="H15497" t="s">
        <v>135</v>
      </c>
      <c r="I15497">
        <v>122553.47525440399</v>
      </c>
      <c r="P15497">
        <v>0.36068923293650401</v>
      </c>
      <c r="Q15497">
        <v>44203.718983213701</v>
      </c>
    </row>
    <row r="15498" spans="1:17">
      <c r="A15498" t="s">
        <v>122</v>
      </c>
      <c r="B15498">
        <v>2046</v>
      </c>
      <c r="C15498" t="s">
        <v>13</v>
      </c>
      <c r="D15498" t="s">
        <v>1062</v>
      </c>
      <c r="E15498" t="s">
        <v>162</v>
      </c>
      <c r="F15498" t="s">
        <v>166</v>
      </c>
      <c r="G15498" t="s">
        <v>1063</v>
      </c>
      <c r="H15498" t="s">
        <v>136</v>
      </c>
      <c r="I15498">
        <v>1572.7695990981799</v>
      </c>
      <c r="P15498">
        <v>0.36068923293650401</v>
      </c>
      <c r="Q15498">
        <v>567.28106028457603</v>
      </c>
    </row>
    <row r="15499" spans="1:17">
      <c r="A15499" t="s">
        <v>122</v>
      </c>
      <c r="B15499">
        <v>2046</v>
      </c>
      <c r="C15499" t="s">
        <v>13</v>
      </c>
      <c r="D15499" t="s">
        <v>1062</v>
      </c>
      <c r="E15499" t="s">
        <v>162</v>
      </c>
      <c r="F15499" t="s">
        <v>160</v>
      </c>
      <c r="G15499" t="s">
        <v>1063</v>
      </c>
      <c r="H15499" t="s">
        <v>132</v>
      </c>
      <c r="I15499">
        <v>0</v>
      </c>
      <c r="P15499">
        <v>0.36068923293650401</v>
      </c>
      <c r="Q15499">
        <v>0</v>
      </c>
    </row>
    <row r="15500" spans="1:17">
      <c r="A15500" t="s">
        <v>122</v>
      </c>
      <c r="B15500">
        <v>2046</v>
      </c>
      <c r="C15500" t="s">
        <v>13</v>
      </c>
      <c r="D15500" t="s">
        <v>1062</v>
      </c>
      <c r="E15500" t="s">
        <v>162</v>
      </c>
      <c r="F15500" t="s">
        <v>160</v>
      </c>
      <c r="G15500" t="s">
        <v>1063</v>
      </c>
      <c r="H15500" t="s">
        <v>135</v>
      </c>
      <c r="I15500">
        <v>0</v>
      </c>
      <c r="P15500">
        <v>0.36068923293650401</v>
      </c>
      <c r="Q15500">
        <v>0</v>
      </c>
    </row>
    <row r="15501" spans="1:17">
      <c r="A15501" t="s">
        <v>122</v>
      </c>
      <c r="B15501">
        <v>2046</v>
      </c>
      <c r="C15501" t="s">
        <v>13</v>
      </c>
      <c r="D15501" t="s">
        <v>1062</v>
      </c>
      <c r="E15501" t="s">
        <v>162</v>
      </c>
      <c r="F15501" t="s">
        <v>160</v>
      </c>
      <c r="G15501" t="s">
        <v>1063</v>
      </c>
      <c r="H15501" t="s">
        <v>136</v>
      </c>
      <c r="I15501">
        <v>0</v>
      </c>
      <c r="P15501">
        <v>0.36068923293650401</v>
      </c>
      <c r="Q15501">
        <v>0</v>
      </c>
    </row>
    <row r="15502" spans="1:17">
      <c r="A15502" t="s">
        <v>122</v>
      </c>
      <c r="B15502">
        <v>2046</v>
      </c>
      <c r="C15502" t="s">
        <v>142</v>
      </c>
      <c r="D15502" t="s">
        <v>1062</v>
      </c>
      <c r="E15502" t="s">
        <v>162</v>
      </c>
      <c r="F15502" t="s">
        <v>164</v>
      </c>
      <c r="G15502" t="s">
        <v>1063</v>
      </c>
      <c r="H15502" t="s">
        <v>132</v>
      </c>
      <c r="I15502">
        <v>0</v>
      </c>
      <c r="P15502">
        <v>0.36068923293650401</v>
      </c>
      <c r="Q15502">
        <v>0</v>
      </c>
    </row>
    <row r="15503" spans="1:17">
      <c r="A15503" t="s">
        <v>122</v>
      </c>
      <c r="B15503">
        <v>2046</v>
      </c>
      <c r="C15503" t="s">
        <v>142</v>
      </c>
      <c r="D15503" t="s">
        <v>1062</v>
      </c>
      <c r="E15503" t="s">
        <v>162</v>
      </c>
      <c r="F15503" t="s">
        <v>164</v>
      </c>
      <c r="G15503" t="s">
        <v>1063</v>
      </c>
      <c r="H15503" t="s">
        <v>135</v>
      </c>
      <c r="I15503">
        <v>0</v>
      </c>
      <c r="P15503">
        <v>0.36068923293650401</v>
      </c>
      <c r="Q15503">
        <v>0</v>
      </c>
    </row>
    <row r="15504" spans="1:17">
      <c r="A15504" t="s">
        <v>122</v>
      </c>
      <c r="B15504">
        <v>2046</v>
      </c>
      <c r="C15504" t="s">
        <v>142</v>
      </c>
      <c r="D15504" t="s">
        <v>1062</v>
      </c>
      <c r="E15504" t="s">
        <v>162</v>
      </c>
      <c r="F15504" t="s">
        <v>164</v>
      </c>
      <c r="G15504" t="s">
        <v>1063</v>
      </c>
      <c r="H15504" t="s">
        <v>136</v>
      </c>
      <c r="I15504">
        <v>0</v>
      </c>
      <c r="P15504">
        <v>0.36068923293650401</v>
      </c>
      <c r="Q15504">
        <v>0</v>
      </c>
    </row>
    <row r="15505" spans="1:17">
      <c r="A15505" t="s">
        <v>122</v>
      </c>
      <c r="B15505">
        <v>2046</v>
      </c>
      <c r="C15505" t="s">
        <v>142</v>
      </c>
      <c r="D15505" t="s">
        <v>1062</v>
      </c>
      <c r="E15505" t="s">
        <v>162</v>
      </c>
      <c r="F15505" t="s">
        <v>159</v>
      </c>
      <c r="G15505" t="s">
        <v>1063</v>
      </c>
      <c r="H15505" t="s">
        <v>132</v>
      </c>
      <c r="I15505">
        <v>0</v>
      </c>
      <c r="P15505">
        <v>0.36068923293650401</v>
      </c>
      <c r="Q15505">
        <v>0</v>
      </c>
    </row>
    <row r="15506" spans="1:17">
      <c r="A15506" t="s">
        <v>122</v>
      </c>
      <c r="B15506">
        <v>2046</v>
      </c>
      <c r="C15506" t="s">
        <v>142</v>
      </c>
      <c r="D15506" t="s">
        <v>1062</v>
      </c>
      <c r="E15506" t="s">
        <v>162</v>
      </c>
      <c r="F15506" t="s">
        <v>159</v>
      </c>
      <c r="G15506" t="s">
        <v>1063</v>
      </c>
      <c r="H15506" t="s">
        <v>135</v>
      </c>
      <c r="I15506">
        <v>0</v>
      </c>
      <c r="P15506">
        <v>0.36068923293650401</v>
      </c>
      <c r="Q15506">
        <v>0</v>
      </c>
    </row>
    <row r="15507" spans="1:17">
      <c r="A15507" t="s">
        <v>122</v>
      </c>
      <c r="B15507">
        <v>2046</v>
      </c>
      <c r="C15507" t="s">
        <v>142</v>
      </c>
      <c r="D15507" t="s">
        <v>1062</v>
      </c>
      <c r="E15507" t="s">
        <v>162</v>
      </c>
      <c r="F15507" t="s">
        <v>159</v>
      </c>
      <c r="G15507" t="s">
        <v>1063</v>
      </c>
      <c r="H15507" t="s">
        <v>136</v>
      </c>
      <c r="I15507">
        <v>0</v>
      </c>
      <c r="P15507">
        <v>0.36068923293650401</v>
      </c>
      <c r="Q15507">
        <v>0</v>
      </c>
    </row>
    <row r="15508" spans="1:17">
      <c r="A15508" t="s">
        <v>122</v>
      </c>
      <c r="B15508">
        <v>2046</v>
      </c>
      <c r="C15508" t="s">
        <v>142</v>
      </c>
      <c r="D15508" t="s">
        <v>1062</v>
      </c>
      <c r="E15508" t="s">
        <v>162</v>
      </c>
      <c r="F15508" t="s">
        <v>126</v>
      </c>
      <c r="G15508" t="s">
        <v>1063</v>
      </c>
      <c r="H15508" t="s">
        <v>132</v>
      </c>
      <c r="I15508">
        <v>-566815549.814183</v>
      </c>
      <c r="P15508">
        <v>0.36068923293650401</v>
      </c>
      <c r="Q15508">
        <v>-204444265.87896001</v>
      </c>
    </row>
    <row r="15509" spans="1:17">
      <c r="A15509" t="s">
        <v>122</v>
      </c>
      <c r="B15509">
        <v>2046</v>
      </c>
      <c r="C15509" t="s">
        <v>142</v>
      </c>
      <c r="D15509" t="s">
        <v>1062</v>
      </c>
      <c r="E15509" t="s">
        <v>162</v>
      </c>
      <c r="F15509" t="s">
        <v>126</v>
      </c>
      <c r="G15509" t="s">
        <v>1063</v>
      </c>
      <c r="H15509" t="s">
        <v>135</v>
      </c>
      <c r="I15509">
        <v>456060730.909091</v>
      </c>
      <c r="P15509">
        <v>0.36068923293650401</v>
      </c>
      <c r="Q15509">
        <v>164496195.204061</v>
      </c>
    </row>
    <row r="15510" spans="1:17">
      <c r="A15510" t="s">
        <v>122</v>
      </c>
      <c r="B15510">
        <v>2046</v>
      </c>
      <c r="C15510" t="s">
        <v>142</v>
      </c>
      <c r="D15510" t="s">
        <v>1062</v>
      </c>
      <c r="E15510" t="s">
        <v>162</v>
      </c>
      <c r="F15510" t="s">
        <v>126</v>
      </c>
      <c r="G15510" t="s">
        <v>1063</v>
      </c>
      <c r="H15510" t="s">
        <v>136</v>
      </c>
      <c r="I15510">
        <v>3546136.7278499999</v>
      </c>
      <c r="P15510">
        <v>0.36068923293650401</v>
      </c>
      <c r="Q15510">
        <v>1279053.33625618</v>
      </c>
    </row>
    <row r="15511" spans="1:17">
      <c r="A15511" t="s">
        <v>122</v>
      </c>
      <c r="B15511">
        <v>2046</v>
      </c>
      <c r="C15511" t="s">
        <v>142</v>
      </c>
      <c r="D15511" t="s">
        <v>1062</v>
      </c>
      <c r="E15511" t="s">
        <v>162</v>
      </c>
      <c r="F15511" t="s">
        <v>165</v>
      </c>
      <c r="G15511" t="s">
        <v>1063</v>
      </c>
      <c r="H15511" t="s">
        <v>132</v>
      </c>
      <c r="I15511">
        <v>0</v>
      </c>
      <c r="P15511">
        <v>0.36068923293650401</v>
      </c>
      <c r="Q15511">
        <v>0</v>
      </c>
    </row>
    <row r="15512" spans="1:17">
      <c r="A15512" t="s">
        <v>122</v>
      </c>
      <c r="B15512">
        <v>2046</v>
      </c>
      <c r="C15512" t="s">
        <v>142</v>
      </c>
      <c r="D15512" t="s">
        <v>1062</v>
      </c>
      <c r="E15512" t="s">
        <v>162</v>
      </c>
      <c r="F15512" t="s">
        <v>165</v>
      </c>
      <c r="G15512" t="s">
        <v>1063</v>
      </c>
      <c r="H15512" t="s">
        <v>135</v>
      </c>
      <c r="I15512">
        <v>0</v>
      </c>
      <c r="P15512">
        <v>0.36068923293650401</v>
      </c>
      <c r="Q15512">
        <v>0</v>
      </c>
    </row>
    <row r="15513" spans="1:17">
      <c r="A15513" t="s">
        <v>122</v>
      </c>
      <c r="B15513">
        <v>2046</v>
      </c>
      <c r="C15513" t="s">
        <v>142</v>
      </c>
      <c r="D15513" t="s">
        <v>1062</v>
      </c>
      <c r="E15513" t="s">
        <v>162</v>
      </c>
      <c r="F15513" t="s">
        <v>165</v>
      </c>
      <c r="G15513" t="s">
        <v>1063</v>
      </c>
      <c r="H15513" t="s">
        <v>136</v>
      </c>
      <c r="I15513">
        <v>0</v>
      </c>
      <c r="P15513">
        <v>0.36068923293650401</v>
      </c>
      <c r="Q15513">
        <v>0</v>
      </c>
    </row>
    <row r="15514" spans="1:17">
      <c r="A15514" t="s">
        <v>122</v>
      </c>
      <c r="B15514">
        <v>2046</v>
      </c>
      <c r="C15514" t="s">
        <v>142</v>
      </c>
      <c r="D15514" t="s">
        <v>1062</v>
      </c>
      <c r="E15514" t="s">
        <v>162</v>
      </c>
      <c r="F15514" t="s">
        <v>166</v>
      </c>
      <c r="G15514" t="s">
        <v>1063</v>
      </c>
      <c r="H15514" t="s">
        <v>132</v>
      </c>
      <c r="I15514">
        <v>0</v>
      </c>
      <c r="P15514">
        <v>0.36068923293650401</v>
      </c>
      <c r="Q15514">
        <v>0</v>
      </c>
    </row>
    <row r="15515" spans="1:17">
      <c r="A15515" t="s">
        <v>122</v>
      </c>
      <c r="B15515">
        <v>2046</v>
      </c>
      <c r="C15515" t="s">
        <v>142</v>
      </c>
      <c r="D15515" t="s">
        <v>1062</v>
      </c>
      <c r="E15515" t="s">
        <v>162</v>
      </c>
      <c r="F15515" t="s">
        <v>166</v>
      </c>
      <c r="G15515" t="s">
        <v>1063</v>
      </c>
      <c r="H15515" t="s">
        <v>135</v>
      </c>
      <c r="I15515">
        <v>0</v>
      </c>
      <c r="P15515">
        <v>0.36068923293650401</v>
      </c>
      <c r="Q15515">
        <v>0</v>
      </c>
    </row>
    <row r="15516" spans="1:17">
      <c r="A15516" t="s">
        <v>122</v>
      </c>
      <c r="B15516">
        <v>2046</v>
      </c>
      <c r="C15516" t="s">
        <v>142</v>
      </c>
      <c r="D15516" t="s">
        <v>1062</v>
      </c>
      <c r="E15516" t="s">
        <v>162</v>
      </c>
      <c r="F15516" t="s">
        <v>166</v>
      </c>
      <c r="G15516" t="s">
        <v>1063</v>
      </c>
      <c r="H15516" t="s">
        <v>136</v>
      </c>
      <c r="I15516">
        <v>0</v>
      </c>
      <c r="P15516">
        <v>0.36068923293650401</v>
      </c>
      <c r="Q15516">
        <v>0</v>
      </c>
    </row>
    <row r="15517" spans="1:17">
      <c r="A15517" t="s">
        <v>122</v>
      </c>
      <c r="B15517">
        <v>2046</v>
      </c>
      <c r="C15517" t="s">
        <v>142</v>
      </c>
      <c r="D15517" t="s">
        <v>1062</v>
      </c>
      <c r="E15517" t="s">
        <v>162</v>
      </c>
      <c r="F15517" t="s">
        <v>160</v>
      </c>
      <c r="G15517" t="s">
        <v>1063</v>
      </c>
      <c r="H15517" t="s">
        <v>132</v>
      </c>
      <c r="I15517">
        <v>0</v>
      </c>
      <c r="P15517">
        <v>0.36068923293650401</v>
      </c>
      <c r="Q15517">
        <v>0</v>
      </c>
    </row>
    <row r="15518" spans="1:17">
      <c r="A15518" t="s">
        <v>122</v>
      </c>
      <c r="B15518">
        <v>2046</v>
      </c>
      <c r="C15518" t="s">
        <v>142</v>
      </c>
      <c r="D15518" t="s">
        <v>1062</v>
      </c>
      <c r="E15518" t="s">
        <v>162</v>
      </c>
      <c r="F15518" t="s">
        <v>160</v>
      </c>
      <c r="G15518" t="s">
        <v>1063</v>
      </c>
      <c r="H15518" t="s">
        <v>135</v>
      </c>
      <c r="I15518">
        <v>0</v>
      </c>
      <c r="P15518">
        <v>0.36068923293650401</v>
      </c>
      <c r="Q15518">
        <v>0</v>
      </c>
    </row>
    <row r="15519" spans="1:17">
      <c r="A15519" t="s">
        <v>122</v>
      </c>
      <c r="B15519">
        <v>2046</v>
      </c>
      <c r="C15519" t="s">
        <v>142</v>
      </c>
      <c r="D15519" t="s">
        <v>1062</v>
      </c>
      <c r="E15519" t="s">
        <v>162</v>
      </c>
      <c r="F15519" t="s">
        <v>160</v>
      </c>
      <c r="G15519" t="s">
        <v>1063</v>
      </c>
      <c r="H15519" t="s">
        <v>136</v>
      </c>
      <c r="I15519">
        <v>0</v>
      </c>
      <c r="P15519">
        <v>0.36068923293650401</v>
      </c>
      <c r="Q15519">
        <v>0</v>
      </c>
    </row>
    <row r="15520" spans="1:17">
      <c r="A15520" t="s">
        <v>122</v>
      </c>
      <c r="B15520">
        <v>2046</v>
      </c>
      <c r="C15520" t="s">
        <v>137</v>
      </c>
      <c r="D15520" t="s">
        <v>1062</v>
      </c>
      <c r="E15520" t="s">
        <v>170</v>
      </c>
      <c r="F15520" t="s">
        <v>164</v>
      </c>
      <c r="G15520" t="s">
        <v>1063</v>
      </c>
      <c r="H15520" t="s">
        <v>132</v>
      </c>
      <c r="I15520">
        <v>0</v>
      </c>
      <c r="P15520">
        <v>0.36068923293650401</v>
      </c>
      <c r="Q15520">
        <v>0</v>
      </c>
    </row>
    <row r="15521" spans="1:17">
      <c r="A15521" t="s">
        <v>122</v>
      </c>
      <c r="B15521">
        <v>2046</v>
      </c>
      <c r="C15521" t="s">
        <v>137</v>
      </c>
      <c r="D15521" t="s">
        <v>1062</v>
      </c>
      <c r="E15521" t="s">
        <v>170</v>
      </c>
      <c r="F15521" t="s">
        <v>164</v>
      </c>
      <c r="G15521" t="s">
        <v>1063</v>
      </c>
      <c r="H15521" t="s">
        <v>135</v>
      </c>
      <c r="I15521">
        <v>0</v>
      </c>
      <c r="P15521">
        <v>0.36068923293650401</v>
      </c>
      <c r="Q15521">
        <v>0</v>
      </c>
    </row>
    <row r="15522" spans="1:17">
      <c r="A15522" t="s">
        <v>122</v>
      </c>
      <c r="B15522">
        <v>2046</v>
      </c>
      <c r="C15522" t="s">
        <v>137</v>
      </c>
      <c r="D15522" t="s">
        <v>1062</v>
      </c>
      <c r="E15522" t="s">
        <v>170</v>
      </c>
      <c r="F15522" t="s">
        <v>164</v>
      </c>
      <c r="G15522" t="s">
        <v>1063</v>
      </c>
      <c r="H15522" t="s">
        <v>136</v>
      </c>
      <c r="I15522">
        <v>0</v>
      </c>
      <c r="P15522">
        <v>0.36068923293650401</v>
      </c>
      <c r="Q15522">
        <v>0</v>
      </c>
    </row>
    <row r="15523" spans="1:17">
      <c r="A15523" t="s">
        <v>122</v>
      </c>
      <c r="B15523">
        <v>2046</v>
      </c>
      <c r="C15523" t="s">
        <v>137</v>
      </c>
      <c r="D15523" t="s">
        <v>1062</v>
      </c>
      <c r="E15523" t="s">
        <v>170</v>
      </c>
      <c r="F15523" t="s">
        <v>159</v>
      </c>
      <c r="G15523" t="s">
        <v>1063</v>
      </c>
      <c r="H15523" t="s">
        <v>132</v>
      </c>
      <c r="I15523">
        <v>0</v>
      </c>
      <c r="P15523">
        <v>0.36068923293650401</v>
      </c>
      <c r="Q15523">
        <v>0</v>
      </c>
    </row>
    <row r="15524" spans="1:17">
      <c r="A15524" t="s">
        <v>122</v>
      </c>
      <c r="B15524">
        <v>2046</v>
      </c>
      <c r="C15524" t="s">
        <v>137</v>
      </c>
      <c r="D15524" t="s">
        <v>1062</v>
      </c>
      <c r="E15524" t="s">
        <v>170</v>
      </c>
      <c r="F15524" t="s">
        <v>159</v>
      </c>
      <c r="G15524" t="s">
        <v>1063</v>
      </c>
      <c r="H15524" t="s">
        <v>135</v>
      </c>
      <c r="I15524">
        <v>0</v>
      </c>
      <c r="P15524">
        <v>0.36068923293650401</v>
      </c>
      <c r="Q15524">
        <v>0</v>
      </c>
    </row>
    <row r="15525" spans="1:17">
      <c r="A15525" t="s">
        <v>122</v>
      </c>
      <c r="B15525">
        <v>2046</v>
      </c>
      <c r="C15525" t="s">
        <v>137</v>
      </c>
      <c r="D15525" t="s">
        <v>1062</v>
      </c>
      <c r="E15525" t="s">
        <v>170</v>
      </c>
      <c r="F15525" t="s">
        <v>159</v>
      </c>
      <c r="G15525" t="s">
        <v>1063</v>
      </c>
      <c r="H15525" t="s">
        <v>136</v>
      </c>
      <c r="I15525">
        <v>0</v>
      </c>
      <c r="P15525">
        <v>0.36068923293650401</v>
      </c>
      <c r="Q15525">
        <v>0</v>
      </c>
    </row>
    <row r="15526" spans="1:17">
      <c r="A15526" t="s">
        <v>122</v>
      </c>
      <c r="B15526">
        <v>2046</v>
      </c>
      <c r="C15526" t="s">
        <v>137</v>
      </c>
      <c r="D15526" t="s">
        <v>1062</v>
      </c>
      <c r="E15526" t="s">
        <v>170</v>
      </c>
      <c r="F15526" t="s">
        <v>126</v>
      </c>
      <c r="G15526" t="s">
        <v>1063</v>
      </c>
      <c r="H15526" t="s">
        <v>132</v>
      </c>
      <c r="I15526">
        <v>84395478.372063398</v>
      </c>
      <c r="P15526">
        <v>0.36068923293650401</v>
      </c>
      <c r="Q15526">
        <v>30440540.357328799</v>
      </c>
    </row>
    <row r="15527" spans="1:17">
      <c r="A15527" t="s">
        <v>122</v>
      </c>
      <c r="B15527">
        <v>2046</v>
      </c>
      <c r="C15527" t="s">
        <v>137</v>
      </c>
      <c r="D15527" t="s">
        <v>1062</v>
      </c>
      <c r="E15527" t="s">
        <v>170</v>
      </c>
      <c r="F15527" t="s">
        <v>126</v>
      </c>
      <c r="G15527" t="s">
        <v>1063</v>
      </c>
      <c r="H15527" t="s">
        <v>135</v>
      </c>
      <c r="I15527">
        <v>271488076.31160599</v>
      </c>
      <c r="P15527">
        <v>0.36068923293650401</v>
      </c>
      <c r="Q15527">
        <v>97922825.996240199</v>
      </c>
    </row>
    <row r="15528" spans="1:17">
      <c r="A15528" t="s">
        <v>122</v>
      </c>
      <c r="B15528">
        <v>2046</v>
      </c>
      <c r="C15528" t="s">
        <v>137</v>
      </c>
      <c r="D15528" t="s">
        <v>1062</v>
      </c>
      <c r="E15528" t="s">
        <v>170</v>
      </c>
      <c r="F15528" t="s">
        <v>126</v>
      </c>
      <c r="G15528" t="s">
        <v>1063</v>
      </c>
      <c r="H15528" t="s">
        <v>136</v>
      </c>
      <c r="I15528">
        <v>25812098.333333399</v>
      </c>
      <c r="P15528">
        <v>0.36068923293650401</v>
      </c>
      <c r="Q15528">
        <v>9310145.9483316205</v>
      </c>
    </row>
    <row r="15529" spans="1:17">
      <c r="A15529" t="s">
        <v>122</v>
      </c>
      <c r="B15529">
        <v>2046</v>
      </c>
      <c r="C15529" t="s">
        <v>137</v>
      </c>
      <c r="D15529" t="s">
        <v>1062</v>
      </c>
      <c r="E15529" t="s">
        <v>170</v>
      </c>
      <c r="F15529" t="s">
        <v>165</v>
      </c>
      <c r="G15529" t="s">
        <v>1063</v>
      </c>
      <c r="H15529" t="s">
        <v>132</v>
      </c>
      <c r="I15529">
        <v>0</v>
      </c>
      <c r="P15529">
        <v>0.36068923293650401</v>
      </c>
      <c r="Q15529">
        <v>0</v>
      </c>
    </row>
    <row r="15530" spans="1:17">
      <c r="A15530" t="s">
        <v>122</v>
      </c>
      <c r="B15530">
        <v>2046</v>
      </c>
      <c r="C15530" t="s">
        <v>137</v>
      </c>
      <c r="D15530" t="s">
        <v>1062</v>
      </c>
      <c r="E15530" t="s">
        <v>170</v>
      </c>
      <c r="F15530" t="s">
        <v>165</v>
      </c>
      <c r="G15530" t="s">
        <v>1063</v>
      </c>
      <c r="H15530" t="s">
        <v>135</v>
      </c>
      <c r="I15530">
        <v>0</v>
      </c>
      <c r="P15530">
        <v>0.36068923293650401</v>
      </c>
      <c r="Q15530">
        <v>0</v>
      </c>
    </row>
    <row r="15531" spans="1:17">
      <c r="A15531" t="s">
        <v>122</v>
      </c>
      <c r="B15531">
        <v>2046</v>
      </c>
      <c r="C15531" t="s">
        <v>137</v>
      </c>
      <c r="D15531" t="s">
        <v>1062</v>
      </c>
      <c r="E15531" t="s">
        <v>170</v>
      </c>
      <c r="F15531" t="s">
        <v>165</v>
      </c>
      <c r="G15531" t="s">
        <v>1063</v>
      </c>
      <c r="H15531" t="s">
        <v>136</v>
      </c>
      <c r="I15531">
        <v>0</v>
      </c>
      <c r="P15531">
        <v>0.36068923293650401</v>
      </c>
      <c r="Q15531">
        <v>0</v>
      </c>
    </row>
    <row r="15532" spans="1:17">
      <c r="A15532" t="s">
        <v>122</v>
      </c>
      <c r="B15532">
        <v>2046</v>
      </c>
      <c r="C15532" t="s">
        <v>137</v>
      </c>
      <c r="D15532" t="s">
        <v>1062</v>
      </c>
      <c r="E15532" t="s">
        <v>170</v>
      </c>
      <c r="F15532" t="s">
        <v>166</v>
      </c>
      <c r="G15532" t="s">
        <v>1063</v>
      </c>
      <c r="H15532" t="s">
        <v>132</v>
      </c>
      <c r="I15532">
        <v>0</v>
      </c>
      <c r="P15532">
        <v>0.36068923293650401</v>
      </c>
      <c r="Q15532">
        <v>0</v>
      </c>
    </row>
    <row r="15533" spans="1:17">
      <c r="A15533" t="s">
        <v>122</v>
      </c>
      <c r="B15533">
        <v>2046</v>
      </c>
      <c r="C15533" t="s">
        <v>137</v>
      </c>
      <c r="D15533" t="s">
        <v>1062</v>
      </c>
      <c r="E15533" t="s">
        <v>170</v>
      </c>
      <c r="F15533" t="s">
        <v>166</v>
      </c>
      <c r="G15533" t="s">
        <v>1063</v>
      </c>
      <c r="H15533" t="s">
        <v>135</v>
      </c>
      <c r="I15533">
        <v>0</v>
      </c>
      <c r="P15533">
        <v>0.36068923293650401</v>
      </c>
      <c r="Q15533">
        <v>0</v>
      </c>
    </row>
    <row r="15534" spans="1:17">
      <c r="A15534" t="s">
        <v>122</v>
      </c>
      <c r="B15534">
        <v>2046</v>
      </c>
      <c r="C15534" t="s">
        <v>137</v>
      </c>
      <c r="D15534" t="s">
        <v>1062</v>
      </c>
      <c r="E15534" t="s">
        <v>170</v>
      </c>
      <c r="F15534" t="s">
        <v>166</v>
      </c>
      <c r="G15534" t="s">
        <v>1063</v>
      </c>
      <c r="H15534" t="s">
        <v>136</v>
      </c>
      <c r="I15534">
        <v>0</v>
      </c>
      <c r="P15534">
        <v>0.36068923293650401</v>
      </c>
      <c r="Q15534">
        <v>0</v>
      </c>
    </row>
    <row r="15535" spans="1:17">
      <c r="A15535" t="s">
        <v>122</v>
      </c>
      <c r="B15535">
        <v>2046</v>
      </c>
      <c r="C15535" t="s">
        <v>137</v>
      </c>
      <c r="D15535" t="s">
        <v>1062</v>
      </c>
      <c r="E15535" t="s">
        <v>170</v>
      </c>
      <c r="F15535" t="s">
        <v>160</v>
      </c>
      <c r="G15535" t="s">
        <v>1063</v>
      </c>
      <c r="H15535" t="s">
        <v>132</v>
      </c>
      <c r="I15535">
        <v>0</v>
      </c>
      <c r="P15535">
        <v>0.36068923293650401</v>
      </c>
      <c r="Q15535">
        <v>0</v>
      </c>
    </row>
    <row r="15536" spans="1:17">
      <c r="A15536" t="s">
        <v>122</v>
      </c>
      <c r="B15536">
        <v>2046</v>
      </c>
      <c r="C15536" t="s">
        <v>137</v>
      </c>
      <c r="D15536" t="s">
        <v>1062</v>
      </c>
      <c r="E15536" t="s">
        <v>170</v>
      </c>
      <c r="F15536" t="s">
        <v>160</v>
      </c>
      <c r="G15536" t="s">
        <v>1063</v>
      </c>
      <c r="H15536" t="s">
        <v>135</v>
      </c>
      <c r="I15536">
        <v>0</v>
      </c>
      <c r="P15536">
        <v>0.36068923293650401</v>
      </c>
      <c r="Q15536">
        <v>0</v>
      </c>
    </row>
    <row r="15537" spans="1:17">
      <c r="A15537" t="s">
        <v>122</v>
      </c>
      <c r="B15537">
        <v>2046</v>
      </c>
      <c r="C15537" t="s">
        <v>137</v>
      </c>
      <c r="D15537" t="s">
        <v>1062</v>
      </c>
      <c r="E15537" t="s">
        <v>170</v>
      </c>
      <c r="F15537" t="s">
        <v>160</v>
      </c>
      <c r="G15537" t="s">
        <v>1063</v>
      </c>
      <c r="H15537" t="s">
        <v>136</v>
      </c>
      <c r="I15537">
        <v>0</v>
      </c>
      <c r="P15537">
        <v>0.36068923293650401</v>
      </c>
      <c r="Q15537">
        <v>0</v>
      </c>
    </row>
    <row r="15538" spans="1:17">
      <c r="A15538" t="s">
        <v>122</v>
      </c>
      <c r="B15538">
        <v>2046</v>
      </c>
      <c r="C15538" t="s">
        <v>148</v>
      </c>
      <c r="D15538" t="s">
        <v>1066</v>
      </c>
      <c r="E15538" t="s">
        <v>170</v>
      </c>
      <c r="F15538" t="s">
        <v>164</v>
      </c>
      <c r="G15538" t="s">
        <v>158</v>
      </c>
      <c r="H15538" t="s">
        <v>132</v>
      </c>
      <c r="I15538">
        <v>0</v>
      </c>
      <c r="P15538">
        <v>0.36068923293650401</v>
      </c>
      <c r="Q15538">
        <v>0</v>
      </c>
    </row>
    <row r="15539" spans="1:17">
      <c r="A15539" t="s">
        <v>122</v>
      </c>
      <c r="B15539">
        <v>2046</v>
      </c>
      <c r="C15539" t="s">
        <v>148</v>
      </c>
      <c r="D15539" t="s">
        <v>1066</v>
      </c>
      <c r="E15539" t="s">
        <v>170</v>
      </c>
      <c r="F15539" t="s">
        <v>164</v>
      </c>
      <c r="G15539" t="s">
        <v>158</v>
      </c>
      <c r="H15539" t="s">
        <v>135</v>
      </c>
      <c r="I15539">
        <v>0</v>
      </c>
      <c r="P15539">
        <v>0.36068923293650401</v>
      </c>
      <c r="Q15539">
        <v>0</v>
      </c>
    </row>
    <row r="15540" spans="1:17">
      <c r="A15540" t="s">
        <v>122</v>
      </c>
      <c r="B15540">
        <v>2046</v>
      </c>
      <c r="C15540" t="s">
        <v>148</v>
      </c>
      <c r="D15540" t="s">
        <v>1066</v>
      </c>
      <c r="E15540" t="s">
        <v>170</v>
      </c>
      <c r="F15540" t="s">
        <v>164</v>
      </c>
      <c r="G15540" t="s">
        <v>158</v>
      </c>
      <c r="H15540" t="s">
        <v>136</v>
      </c>
      <c r="I15540">
        <v>0</v>
      </c>
      <c r="P15540">
        <v>0.36068923293650401</v>
      </c>
      <c r="Q15540">
        <v>0</v>
      </c>
    </row>
    <row r="15541" spans="1:17">
      <c r="A15541" t="s">
        <v>122</v>
      </c>
      <c r="B15541">
        <v>2046</v>
      </c>
      <c r="C15541" t="s">
        <v>148</v>
      </c>
      <c r="D15541" t="s">
        <v>1066</v>
      </c>
      <c r="E15541" t="s">
        <v>170</v>
      </c>
      <c r="F15541" t="s">
        <v>159</v>
      </c>
      <c r="G15541" t="s">
        <v>158</v>
      </c>
      <c r="H15541" t="s">
        <v>132</v>
      </c>
      <c r="I15541">
        <v>0</v>
      </c>
      <c r="P15541">
        <v>0.36068923293650401</v>
      </c>
      <c r="Q15541">
        <v>0</v>
      </c>
    </row>
    <row r="15542" spans="1:17">
      <c r="A15542" t="s">
        <v>122</v>
      </c>
      <c r="B15542">
        <v>2046</v>
      </c>
      <c r="C15542" t="s">
        <v>148</v>
      </c>
      <c r="D15542" t="s">
        <v>1066</v>
      </c>
      <c r="E15542" t="s">
        <v>170</v>
      </c>
      <c r="F15542" t="s">
        <v>159</v>
      </c>
      <c r="G15542" t="s">
        <v>158</v>
      </c>
      <c r="H15542" t="s">
        <v>135</v>
      </c>
      <c r="I15542">
        <v>0</v>
      </c>
      <c r="P15542">
        <v>0.36068923293650401</v>
      </c>
      <c r="Q15542">
        <v>0</v>
      </c>
    </row>
    <row r="15543" spans="1:17">
      <c r="A15543" t="s">
        <v>122</v>
      </c>
      <c r="B15543">
        <v>2046</v>
      </c>
      <c r="C15543" t="s">
        <v>148</v>
      </c>
      <c r="D15543" t="s">
        <v>1066</v>
      </c>
      <c r="E15543" t="s">
        <v>170</v>
      </c>
      <c r="F15543" t="s">
        <v>159</v>
      </c>
      <c r="G15543" t="s">
        <v>158</v>
      </c>
      <c r="H15543" t="s">
        <v>136</v>
      </c>
      <c r="I15543">
        <v>0</v>
      </c>
      <c r="P15543">
        <v>0.36068923293650401</v>
      </c>
      <c r="Q15543">
        <v>0</v>
      </c>
    </row>
    <row r="15544" spans="1:17">
      <c r="A15544" t="s">
        <v>122</v>
      </c>
      <c r="B15544">
        <v>2046</v>
      </c>
      <c r="C15544" t="s">
        <v>148</v>
      </c>
      <c r="D15544" t="s">
        <v>1066</v>
      </c>
      <c r="E15544" t="s">
        <v>170</v>
      </c>
      <c r="F15544" t="s">
        <v>126</v>
      </c>
      <c r="G15544" t="s">
        <v>158</v>
      </c>
      <c r="H15544" t="s">
        <v>132</v>
      </c>
      <c r="I15544">
        <v>0</v>
      </c>
      <c r="P15544">
        <v>0.36068923293650401</v>
      </c>
      <c r="Q15544">
        <v>0</v>
      </c>
    </row>
    <row r="15545" spans="1:17">
      <c r="A15545" t="s">
        <v>122</v>
      </c>
      <c r="B15545">
        <v>2046</v>
      </c>
      <c r="C15545" t="s">
        <v>148</v>
      </c>
      <c r="D15545" t="s">
        <v>1066</v>
      </c>
      <c r="E15545" t="s">
        <v>170</v>
      </c>
      <c r="F15545" t="s">
        <v>126</v>
      </c>
      <c r="G15545" t="s">
        <v>158</v>
      </c>
      <c r="H15545" t="s">
        <v>135</v>
      </c>
      <c r="I15545">
        <v>0</v>
      </c>
      <c r="P15545">
        <v>0.36068923293650401</v>
      </c>
      <c r="Q15545">
        <v>0</v>
      </c>
    </row>
    <row r="15546" spans="1:17">
      <c r="A15546" t="s">
        <v>122</v>
      </c>
      <c r="B15546">
        <v>2046</v>
      </c>
      <c r="C15546" t="s">
        <v>148</v>
      </c>
      <c r="D15546" t="s">
        <v>1066</v>
      </c>
      <c r="E15546" t="s">
        <v>170</v>
      </c>
      <c r="F15546" t="s">
        <v>126</v>
      </c>
      <c r="G15546" t="s">
        <v>158</v>
      </c>
      <c r="H15546" t="s">
        <v>136</v>
      </c>
      <c r="I15546">
        <v>0</v>
      </c>
      <c r="P15546">
        <v>0.36068923293650401</v>
      </c>
      <c r="Q15546">
        <v>0</v>
      </c>
    </row>
    <row r="15547" spans="1:17">
      <c r="A15547" t="s">
        <v>122</v>
      </c>
      <c r="B15547">
        <v>2046</v>
      </c>
      <c r="C15547" t="s">
        <v>148</v>
      </c>
      <c r="D15547" t="s">
        <v>1066</v>
      </c>
      <c r="E15547" t="s">
        <v>170</v>
      </c>
      <c r="F15547" t="s">
        <v>165</v>
      </c>
      <c r="G15547" t="s">
        <v>158</v>
      </c>
      <c r="H15547" t="s">
        <v>132</v>
      </c>
      <c r="I15547">
        <v>0</v>
      </c>
      <c r="P15547">
        <v>0.36068923293650401</v>
      </c>
      <c r="Q15547">
        <v>0</v>
      </c>
    </row>
    <row r="15548" spans="1:17">
      <c r="A15548" t="s">
        <v>122</v>
      </c>
      <c r="B15548">
        <v>2046</v>
      </c>
      <c r="C15548" t="s">
        <v>148</v>
      </c>
      <c r="D15548" t="s">
        <v>1066</v>
      </c>
      <c r="E15548" t="s">
        <v>170</v>
      </c>
      <c r="F15548" t="s">
        <v>165</v>
      </c>
      <c r="G15548" t="s">
        <v>158</v>
      </c>
      <c r="H15548" t="s">
        <v>135</v>
      </c>
      <c r="I15548">
        <v>0</v>
      </c>
      <c r="P15548">
        <v>0.36068923293650401</v>
      </c>
      <c r="Q15548">
        <v>0</v>
      </c>
    </row>
    <row r="15549" spans="1:17">
      <c r="A15549" t="s">
        <v>122</v>
      </c>
      <c r="B15549">
        <v>2046</v>
      </c>
      <c r="C15549" t="s">
        <v>148</v>
      </c>
      <c r="D15549" t="s">
        <v>1066</v>
      </c>
      <c r="E15549" t="s">
        <v>170</v>
      </c>
      <c r="F15549" t="s">
        <v>165</v>
      </c>
      <c r="G15549" t="s">
        <v>158</v>
      </c>
      <c r="H15549" t="s">
        <v>136</v>
      </c>
      <c r="I15549">
        <v>0</v>
      </c>
      <c r="P15549">
        <v>0.36068923293650401</v>
      </c>
      <c r="Q15549">
        <v>0</v>
      </c>
    </row>
    <row r="15550" spans="1:17">
      <c r="A15550" t="s">
        <v>122</v>
      </c>
      <c r="B15550">
        <v>2046</v>
      </c>
      <c r="C15550" t="s">
        <v>148</v>
      </c>
      <c r="D15550" t="s">
        <v>1066</v>
      </c>
      <c r="E15550" t="s">
        <v>170</v>
      </c>
      <c r="F15550" t="s">
        <v>166</v>
      </c>
      <c r="G15550" t="s">
        <v>158</v>
      </c>
      <c r="H15550" t="s">
        <v>132</v>
      </c>
      <c r="I15550">
        <v>0</v>
      </c>
      <c r="P15550">
        <v>0.36068923293650401</v>
      </c>
      <c r="Q15550">
        <v>0</v>
      </c>
    </row>
    <row r="15551" spans="1:17">
      <c r="A15551" t="s">
        <v>122</v>
      </c>
      <c r="B15551">
        <v>2046</v>
      </c>
      <c r="C15551" t="s">
        <v>148</v>
      </c>
      <c r="D15551" t="s">
        <v>1066</v>
      </c>
      <c r="E15551" t="s">
        <v>170</v>
      </c>
      <c r="F15551" t="s">
        <v>166</v>
      </c>
      <c r="G15551" t="s">
        <v>158</v>
      </c>
      <c r="H15551" t="s">
        <v>135</v>
      </c>
      <c r="I15551">
        <v>0</v>
      </c>
      <c r="P15551">
        <v>0.36068923293650401</v>
      </c>
      <c r="Q15551">
        <v>0</v>
      </c>
    </row>
    <row r="15552" spans="1:17">
      <c r="A15552" t="s">
        <v>122</v>
      </c>
      <c r="B15552">
        <v>2046</v>
      </c>
      <c r="C15552" t="s">
        <v>148</v>
      </c>
      <c r="D15552" t="s">
        <v>1066</v>
      </c>
      <c r="E15552" t="s">
        <v>170</v>
      </c>
      <c r="F15552" t="s">
        <v>166</v>
      </c>
      <c r="G15552" t="s">
        <v>158</v>
      </c>
      <c r="H15552" t="s">
        <v>136</v>
      </c>
      <c r="I15552">
        <v>0</v>
      </c>
      <c r="P15552">
        <v>0.36068923293650401</v>
      </c>
      <c r="Q15552">
        <v>0</v>
      </c>
    </row>
    <row r="15553" spans="1:17">
      <c r="A15553" t="s">
        <v>122</v>
      </c>
      <c r="B15553">
        <v>2046</v>
      </c>
      <c r="C15553" t="s">
        <v>148</v>
      </c>
      <c r="D15553" t="s">
        <v>1066</v>
      </c>
      <c r="E15553" t="s">
        <v>170</v>
      </c>
      <c r="F15553" t="s">
        <v>160</v>
      </c>
      <c r="G15553" t="s">
        <v>158</v>
      </c>
      <c r="H15553" t="s">
        <v>132</v>
      </c>
      <c r="I15553">
        <v>0</v>
      </c>
      <c r="P15553">
        <v>0.36068923293650401</v>
      </c>
      <c r="Q15553">
        <v>0</v>
      </c>
    </row>
    <row r="15554" spans="1:17">
      <c r="A15554" t="s">
        <v>122</v>
      </c>
      <c r="B15554">
        <v>2046</v>
      </c>
      <c r="C15554" t="s">
        <v>148</v>
      </c>
      <c r="D15554" t="s">
        <v>1066</v>
      </c>
      <c r="E15554" t="s">
        <v>170</v>
      </c>
      <c r="F15554" t="s">
        <v>160</v>
      </c>
      <c r="G15554" t="s">
        <v>158</v>
      </c>
      <c r="H15554" t="s">
        <v>135</v>
      </c>
      <c r="I15554">
        <v>0</v>
      </c>
      <c r="P15554">
        <v>0.36068923293650401</v>
      </c>
      <c r="Q15554">
        <v>0</v>
      </c>
    </row>
    <row r="15555" spans="1:17">
      <c r="A15555" t="s">
        <v>122</v>
      </c>
      <c r="B15555">
        <v>2046</v>
      </c>
      <c r="C15555" t="s">
        <v>148</v>
      </c>
      <c r="D15555" t="s">
        <v>1066</v>
      </c>
      <c r="E15555" t="s">
        <v>170</v>
      </c>
      <c r="F15555" t="s">
        <v>160</v>
      </c>
      <c r="G15555" t="s">
        <v>158</v>
      </c>
      <c r="H15555" t="s">
        <v>136</v>
      </c>
      <c r="I15555">
        <v>0</v>
      </c>
      <c r="P15555">
        <v>0.36068923293650401</v>
      </c>
      <c r="Q15555">
        <v>0</v>
      </c>
    </row>
    <row r="15556" spans="1:17">
      <c r="A15556" t="s">
        <v>122</v>
      </c>
      <c r="B15556">
        <v>2046</v>
      </c>
      <c r="C15556" t="s">
        <v>149</v>
      </c>
      <c r="D15556" t="s">
        <v>1066</v>
      </c>
      <c r="E15556" t="s">
        <v>170</v>
      </c>
      <c r="F15556" t="s">
        <v>164</v>
      </c>
      <c r="G15556" t="s">
        <v>158</v>
      </c>
      <c r="H15556" t="s">
        <v>132</v>
      </c>
      <c r="I15556">
        <v>0</v>
      </c>
      <c r="P15556">
        <v>0.36068923293650401</v>
      </c>
      <c r="Q15556">
        <v>0</v>
      </c>
    </row>
    <row r="15557" spans="1:17">
      <c r="A15557" t="s">
        <v>122</v>
      </c>
      <c r="B15557">
        <v>2046</v>
      </c>
      <c r="C15557" t="s">
        <v>149</v>
      </c>
      <c r="D15557" t="s">
        <v>1066</v>
      </c>
      <c r="E15557" t="s">
        <v>170</v>
      </c>
      <c r="F15557" t="s">
        <v>164</v>
      </c>
      <c r="G15557" t="s">
        <v>158</v>
      </c>
      <c r="H15557" t="s">
        <v>135</v>
      </c>
      <c r="I15557">
        <v>0</v>
      </c>
      <c r="P15557">
        <v>0.36068923293650401</v>
      </c>
      <c r="Q15557">
        <v>0</v>
      </c>
    </row>
    <row r="15558" spans="1:17">
      <c r="A15558" t="s">
        <v>122</v>
      </c>
      <c r="B15558">
        <v>2046</v>
      </c>
      <c r="C15558" t="s">
        <v>149</v>
      </c>
      <c r="D15558" t="s">
        <v>1066</v>
      </c>
      <c r="E15558" t="s">
        <v>170</v>
      </c>
      <c r="F15558" t="s">
        <v>164</v>
      </c>
      <c r="G15558" t="s">
        <v>158</v>
      </c>
      <c r="H15558" t="s">
        <v>136</v>
      </c>
      <c r="I15558">
        <v>0</v>
      </c>
      <c r="P15558">
        <v>0.36068923293650401</v>
      </c>
      <c r="Q15558">
        <v>0</v>
      </c>
    </row>
    <row r="15559" spans="1:17">
      <c r="A15559" t="s">
        <v>122</v>
      </c>
      <c r="B15559">
        <v>2046</v>
      </c>
      <c r="C15559" t="s">
        <v>149</v>
      </c>
      <c r="D15559" t="s">
        <v>1066</v>
      </c>
      <c r="E15559" t="s">
        <v>170</v>
      </c>
      <c r="F15559" t="s">
        <v>159</v>
      </c>
      <c r="G15559" t="s">
        <v>158</v>
      </c>
      <c r="H15559" t="s">
        <v>132</v>
      </c>
      <c r="I15559">
        <v>0</v>
      </c>
      <c r="P15559">
        <v>0.36068923293650401</v>
      </c>
      <c r="Q15559">
        <v>0</v>
      </c>
    </row>
    <row r="15560" spans="1:17">
      <c r="A15560" t="s">
        <v>122</v>
      </c>
      <c r="B15560">
        <v>2046</v>
      </c>
      <c r="C15560" t="s">
        <v>149</v>
      </c>
      <c r="D15560" t="s">
        <v>1066</v>
      </c>
      <c r="E15560" t="s">
        <v>170</v>
      </c>
      <c r="F15560" t="s">
        <v>159</v>
      </c>
      <c r="G15560" t="s">
        <v>158</v>
      </c>
      <c r="H15560" t="s">
        <v>135</v>
      </c>
      <c r="I15560">
        <v>0</v>
      </c>
      <c r="P15560">
        <v>0.36068923293650401</v>
      </c>
      <c r="Q15560">
        <v>0</v>
      </c>
    </row>
    <row r="15561" spans="1:17">
      <c r="A15561" t="s">
        <v>122</v>
      </c>
      <c r="B15561">
        <v>2046</v>
      </c>
      <c r="C15561" t="s">
        <v>149</v>
      </c>
      <c r="D15561" t="s">
        <v>1066</v>
      </c>
      <c r="E15561" t="s">
        <v>170</v>
      </c>
      <c r="F15561" t="s">
        <v>159</v>
      </c>
      <c r="G15561" t="s">
        <v>158</v>
      </c>
      <c r="H15561" t="s">
        <v>136</v>
      </c>
      <c r="I15561">
        <v>0</v>
      </c>
      <c r="P15561">
        <v>0.36068923293650401</v>
      </c>
      <c r="Q15561">
        <v>0</v>
      </c>
    </row>
    <row r="15562" spans="1:17">
      <c r="A15562" t="s">
        <v>122</v>
      </c>
      <c r="B15562">
        <v>2046</v>
      </c>
      <c r="C15562" t="s">
        <v>149</v>
      </c>
      <c r="D15562" t="s">
        <v>1066</v>
      </c>
      <c r="E15562" t="s">
        <v>170</v>
      </c>
      <c r="F15562" t="s">
        <v>126</v>
      </c>
      <c r="G15562" t="s">
        <v>158</v>
      </c>
      <c r="H15562" t="s">
        <v>132</v>
      </c>
      <c r="I15562">
        <v>0</v>
      </c>
      <c r="P15562">
        <v>0.36068923293650401</v>
      </c>
      <c r="Q15562">
        <v>0</v>
      </c>
    </row>
    <row r="15563" spans="1:17">
      <c r="A15563" t="s">
        <v>122</v>
      </c>
      <c r="B15563">
        <v>2046</v>
      </c>
      <c r="C15563" t="s">
        <v>149</v>
      </c>
      <c r="D15563" t="s">
        <v>1066</v>
      </c>
      <c r="E15563" t="s">
        <v>170</v>
      </c>
      <c r="F15563" t="s">
        <v>126</v>
      </c>
      <c r="G15563" t="s">
        <v>158</v>
      </c>
      <c r="H15563" t="s">
        <v>135</v>
      </c>
      <c r="I15563">
        <v>0</v>
      </c>
      <c r="P15563">
        <v>0.36068923293650401</v>
      </c>
      <c r="Q15563">
        <v>0</v>
      </c>
    </row>
    <row r="15564" spans="1:17">
      <c r="A15564" t="s">
        <v>122</v>
      </c>
      <c r="B15564">
        <v>2046</v>
      </c>
      <c r="C15564" t="s">
        <v>149</v>
      </c>
      <c r="D15564" t="s">
        <v>1066</v>
      </c>
      <c r="E15564" t="s">
        <v>170</v>
      </c>
      <c r="F15564" t="s">
        <v>126</v>
      </c>
      <c r="G15564" t="s">
        <v>158</v>
      </c>
      <c r="H15564" t="s">
        <v>136</v>
      </c>
      <c r="I15564">
        <v>0</v>
      </c>
      <c r="P15564">
        <v>0.36068923293650401</v>
      </c>
      <c r="Q15564">
        <v>0</v>
      </c>
    </row>
    <row r="15565" spans="1:17">
      <c r="A15565" t="s">
        <v>122</v>
      </c>
      <c r="B15565">
        <v>2046</v>
      </c>
      <c r="C15565" t="s">
        <v>149</v>
      </c>
      <c r="D15565" t="s">
        <v>1066</v>
      </c>
      <c r="E15565" t="s">
        <v>170</v>
      </c>
      <c r="F15565" t="s">
        <v>165</v>
      </c>
      <c r="G15565" t="s">
        <v>158</v>
      </c>
      <c r="H15565" t="s">
        <v>132</v>
      </c>
      <c r="I15565">
        <v>0</v>
      </c>
      <c r="P15565">
        <v>0.36068923293650401</v>
      </c>
      <c r="Q15565">
        <v>0</v>
      </c>
    </row>
    <row r="15566" spans="1:17">
      <c r="A15566" t="s">
        <v>122</v>
      </c>
      <c r="B15566">
        <v>2046</v>
      </c>
      <c r="C15566" t="s">
        <v>149</v>
      </c>
      <c r="D15566" t="s">
        <v>1066</v>
      </c>
      <c r="E15566" t="s">
        <v>170</v>
      </c>
      <c r="F15566" t="s">
        <v>165</v>
      </c>
      <c r="G15566" t="s">
        <v>158</v>
      </c>
      <c r="H15566" t="s">
        <v>135</v>
      </c>
      <c r="I15566">
        <v>0</v>
      </c>
      <c r="P15566">
        <v>0.36068923293650401</v>
      </c>
      <c r="Q15566">
        <v>0</v>
      </c>
    </row>
    <row r="15567" spans="1:17">
      <c r="A15567" t="s">
        <v>122</v>
      </c>
      <c r="B15567">
        <v>2046</v>
      </c>
      <c r="C15567" t="s">
        <v>149</v>
      </c>
      <c r="D15567" t="s">
        <v>1066</v>
      </c>
      <c r="E15567" t="s">
        <v>170</v>
      </c>
      <c r="F15567" t="s">
        <v>165</v>
      </c>
      <c r="G15567" t="s">
        <v>158</v>
      </c>
      <c r="H15567" t="s">
        <v>136</v>
      </c>
      <c r="I15567">
        <v>0</v>
      </c>
      <c r="P15567">
        <v>0.36068923293650401</v>
      </c>
      <c r="Q15567">
        <v>0</v>
      </c>
    </row>
    <row r="15568" spans="1:17">
      <c r="A15568" t="s">
        <v>122</v>
      </c>
      <c r="B15568">
        <v>2046</v>
      </c>
      <c r="C15568" t="s">
        <v>149</v>
      </c>
      <c r="D15568" t="s">
        <v>1066</v>
      </c>
      <c r="E15568" t="s">
        <v>170</v>
      </c>
      <c r="F15568" t="s">
        <v>166</v>
      </c>
      <c r="G15568" t="s">
        <v>158</v>
      </c>
      <c r="H15568" t="s">
        <v>132</v>
      </c>
      <c r="I15568">
        <v>0</v>
      </c>
      <c r="P15568">
        <v>0.36068923293650401</v>
      </c>
      <c r="Q15568">
        <v>0</v>
      </c>
    </row>
    <row r="15569" spans="1:17">
      <c r="A15569" t="s">
        <v>122</v>
      </c>
      <c r="B15569">
        <v>2046</v>
      </c>
      <c r="C15569" t="s">
        <v>149</v>
      </c>
      <c r="D15569" t="s">
        <v>1066</v>
      </c>
      <c r="E15569" t="s">
        <v>170</v>
      </c>
      <c r="F15569" t="s">
        <v>166</v>
      </c>
      <c r="G15569" t="s">
        <v>158</v>
      </c>
      <c r="H15569" t="s">
        <v>135</v>
      </c>
      <c r="I15569">
        <v>0</v>
      </c>
      <c r="P15569">
        <v>0.36068923293650401</v>
      </c>
      <c r="Q15569">
        <v>0</v>
      </c>
    </row>
    <row r="15570" spans="1:17">
      <c r="A15570" t="s">
        <v>122</v>
      </c>
      <c r="B15570">
        <v>2046</v>
      </c>
      <c r="C15570" t="s">
        <v>149</v>
      </c>
      <c r="D15570" t="s">
        <v>1066</v>
      </c>
      <c r="E15570" t="s">
        <v>170</v>
      </c>
      <c r="F15570" t="s">
        <v>166</v>
      </c>
      <c r="G15570" t="s">
        <v>158</v>
      </c>
      <c r="H15570" t="s">
        <v>136</v>
      </c>
      <c r="I15570">
        <v>0</v>
      </c>
      <c r="P15570">
        <v>0.36068923293650401</v>
      </c>
      <c r="Q15570">
        <v>0</v>
      </c>
    </row>
    <row r="15571" spans="1:17">
      <c r="A15571" t="s">
        <v>122</v>
      </c>
      <c r="B15571">
        <v>2046</v>
      </c>
      <c r="C15571" t="s">
        <v>149</v>
      </c>
      <c r="D15571" t="s">
        <v>1066</v>
      </c>
      <c r="E15571" t="s">
        <v>170</v>
      </c>
      <c r="F15571" t="s">
        <v>160</v>
      </c>
      <c r="G15571" t="s">
        <v>158</v>
      </c>
      <c r="H15571" t="s">
        <v>132</v>
      </c>
      <c r="I15571">
        <v>0</v>
      </c>
      <c r="P15571">
        <v>0.36068923293650401</v>
      </c>
      <c r="Q15571">
        <v>0</v>
      </c>
    </row>
    <row r="15572" spans="1:17">
      <c r="A15572" t="s">
        <v>122</v>
      </c>
      <c r="B15572">
        <v>2046</v>
      </c>
      <c r="C15572" t="s">
        <v>149</v>
      </c>
      <c r="D15572" t="s">
        <v>1066</v>
      </c>
      <c r="E15572" t="s">
        <v>170</v>
      </c>
      <c r="F15572" t="s">
        <v>160</v>
      </c>
      <c r="G15572" t="s">
        <v>158</v>
      </c>
      <c r="H15572" t="s">
        <v>135</v>
      </c>
      <c r="I15572">
        <v>0</v>
      </c>
      <c r="P15572">
        <v>0.36068923293650401</v>
      </c>
      <c r="Q15572">
        <v>0</v>
      </c>
    </row>
    <row r="15573" spans="1:17">
      <c r="A15573" t="s">
        <v>122</v>
      </c>
      <c r="B15573">
        <v>2046</v>
      </c>
      <c r="C15573" t="s">
        <v>149</v>
      </c>
      <c r="D15573" t="s">
        <v>1066</v>
      </c>
      <c r="E15573" t="s">
        <v>170</v>
      </c>
      <c r="F15573" t="s">
        <v>160</v>
      </c>
      <c r="G15573" t="s">
        <v>158</v>
      </c>
      <c r="H15573" t="s">
        <v>136</v>
      </c>
      <c r="I15573">
        <v>0</v>
      </c>
      <c r="P15573">
        <v>0.36068923293650401</v>
      </c>
      <c r="Q15573">
        <v>0</v>
      </c>
    </row>
    <row r="15574" spans="1:17">
      <c r="A15574" t="s">
        <v>122</v>
      </c>
      <c r="B15574">
        <v>2046</v>
      </c>
      <c r="C15574" t="s">
        <v>150</v>
      </c>
      <c r="D15574" t="s">
        <v>1066</v>
      </c>
      <c r="E15574" t="s">
        <v>170</v>
      </c>
      <c r="F15574" t="s">
        <v>164</v>
      </c>
      <c r="G15574" t="s">
        <v>158</v>
      </c>
      <c r="H15574" t="s">
        <v>132</v>
      </c>
      <c r="I15574">
        <v>0</v>
      </c>
      <c r="P15574">
        <v>0.36068923293650401</v>
      </c>
      <c r="Q15574">
        <v>0</v>
      </c>
    </row>
    <row r="15575" spans="1:17">
      <c r="A15575" t="s">
        <v>122</v>
      </c>
      <c r="B15575">
        <v>2046</v>
      </c>
      <c r="C15575" t="s">
        <v>150</v>
      </c>
      <c r="D15575" t="s">
        <v>1066</v>
      </c>
      <c r="E15575" t="s">
        <v>170</v>
      </c>
      <c r="F15575" t="s">
        <v>164</v>
      </c>
      <c r="G15575" t="s">
        <v>158</v>
      </c>
      <c r="H15575" t="s">
        <v>135</v>
      </c>
      <c r="I15575">
        <v>0</v>
      </c>
      <c r="P15575">
        <v>0.36068923293650401</v>
      </c>
      <c r="Q15575">
        <v>0</v>
      </c>
    </row>
    <row r="15576" spans="1:17">
      <c r="A15576" t="s">
        <v>122</v>
      </c>
      <c r="B15576">
        <v>2046</v>
      </c>
      <c r="C15576" t="s">
        <v>150</v>
      </c>
      <c r="D15576" t="s">
        <v>1066</v>
      </c>
      <c r="E15576" t="s">
        <v>170</v>
      </c>
      <c r="F15576" t="s">
        <v>164</v>
      </c>
      <c r="G15576" t="s">
        <v>158</v>
      </c>
      <c r="H15576" t="s">
        <v>136</v>
      </c>
      <c r="I15576">
        <v>0</v>
      </c>
      <c r="P15576">
        <v>0.36068923293650401</v>
      </c>
      <c r="Q15576">
        <v>0</v>
      </c>
    </row>
    <row r="15577" spans="1:17">
      <c r="A15577" t="s">
        <v>122</v>
      </c>
      <c r="B15577">
        <v>2046</v>
      </c>
      <c r="C15577" t="s">
        <v>150</v>
      </c>
      <c r="D15577" t="s">
        <v>1066</v>
      </c>
      <c r="E15577" t="s">
        <v>170</v>
      </c>
      <c r="F15577" t="s">
        <v>159</v>
      </c>
      <c r="G15577" t="s">
        <v>158</v>
      </c>
      <c r="H15577" t="s">
        <v>132</v>
      </c>
      <c r="I15577">
        <v>2422180073.5024099</v>
      </c>
      <c r="P15577">
        <v>0.36068923293650401</v>
      </c>
      <c r="Q15577">
        <v>873654272.74566698</v>
      </c>
    </row>
    <row r="15578" spans="1:17">
      <c r="A15578" t="s">
        <v>122</v>
      </c>
      <c r="B15578">
        <v>2046</v>
      </c>
      <c r="C15578" t="s">
        <v>150</v>
      </c>
      <c r="D15578" t="s">
        <v>1066</v>
      </c>
      <c r="E15578" t="s">
        <v>170</v>
      </c>
      <c r="F15578" t="s">
        <v>159</v>
      </c>
      <c r="G15578" t="s">
        <v>158</v>
      </c>
      <c r="H15578" t="s">
        <v>135</v>
      </c>
      <c r="I15578">
        <v>758346581.87599397</v>
      </c>
      <c r="P15578">
        <v>0.36068923293650401</v>
      </c>
      <c r="Q15578">
        <v>273527446.91687202</v>
      </c>
    </row>
    <row r="15579" spans="1:17">
      <c r="A15579" t="s">
        <v>122</v>
      </c>
      <c r="B15579">
        <v>2046</v>
      </c>
      <c r="C15579" t="s">
        <v>150</v>
      </c>
      <c r="D15579" t="s">
        <v>1066</v>
      </c>
      <c r="E15579" t="s">
        <v>170</v>
      </c>
      <c r="F15579" t="s">
        <v>159</v>
      </c>
      <c r="G15579" t="s">
        <v>158</v>
      </c>
      <c r="H15579" t="s">
        <v>136</v>
      </c>
      <c r="I15579">
        <v>0</v>
      </c>
      <c r="P15579">
        <v>0.36068923293650401</v>
      </c>
      <c r="Q15579">
        <v>0</v>
      </c>
    </row>
    <row r="15580" spans="1:17">
      <c r="A15580" t="s">
        <v>122</v>
      </c>
      <c r="B15580">
        <v>2046</v>
      </c>
      <c r="C15580" t="s">
        <v>150</v>
      </c>
      <c r="D15580" t="s">
        <v>1066</v>
      </c>
      <c r="E15580" t="s">
        <v>170</v>
      </c>
      <c r="F15580" t="s">
        <v>126</v>
      </c>
      <c r="G15580" t="s">
        <v>158</v>
      </c>
      <c r="H15580" t="s">
        <v>132</v>
      </c>
      <c r="I15580">
        <v>0</v>
      </c>
      <c r="P15580">
        <v>0.36068923293650401</v>
      </c>
      <c r="Q15580">
        <v>0</v>
      </c>
    </row>
    <row r="15581" spans="1:17">
      <c r="A15581" t="s">
        <v>122</v>
      </c>
      <c r="B15581">
        <v>2046</v>
      </c>
      <c r="C15581" t="s">
        <v>150</v>
      </c>
      <c r="D15581" t="s">
        <v>1066</v>
      </c>
      <c r="E15581" t="s">
        <v>170</v>
      </c>
      <c r="F15581" t="s">
        <v>126</v>
      </c>
      <c r="G15581" t="s">
        <v>158</v>
      </c>
      <c r="H15581" t="s">
        <v>135</v>
      </c>
      <c r="I15581">
        <v>0</v>
      </c>
      <c r="P15581">
        <v>0.36068923293650401</v>
      </c>
      <c r="Q15581">
        <v>0</v>
      </c>
    </row>
    <row r="15582" spans="1:17">
      <c r="A15582" t="s">
        <v>122</v>
      </c>
      <c r="B15582">
        <v>2046</v>
      </c>
      <c r="C15582" t="s">
        <v>150</v>
      </c>
      <c r="D15582" t="s">
        <v>1066</v>
      </c>
      <c r="E15582" t="s">
        <v>170</v>
      </c>
      <c r="F15582" t="s">
        <v>126</v>
      </c>
      <c r="G15582" t="s">
        <v>158</v>
      </c>
      <c r="H15582" t="s">
        <v>136</v>
      </c>
      <c r="I15582">
        <v>0</v>
      </c>
      <c r="P15582">
        <v>0.36068923293650401</v>
      </c>
      <c r="Q15582">
        <v>0</v>
      </c>
    </row>
    <row r="15583" spans="1:17">
      <c r="A15583" t="s">
        <v>122</v>
      </c>
      <c r="B15583">
        <v>2046</v>
      </c>
      <c r="C15583" t="s">
        <v>150</v>
      </c>
      <c r="D15583" t="s">
        <v>1066</v>
      </c>
      <c r="E15583" t="s">
        <v>170</v>
      </c>
      <c r="F15583" t="s">
        <v>165</v>
      </c>
      <c r="G15583" t="s">
        <v>158</v>
      </c>
      <c r="H15583" t="s">
        <v>132</v>
      </c>
      <c r="I15583">
        <v>0</v>
      </c>
      <c r="P15583">
        <v>0.36068923293650401</v>
      </c>
      <c r="Q15583">
        <v>0</v>
      </c>
    </row>
    <row r="15584" spans="1:17">
      <c r="A15584" t="s">
        <v>122</v>
      </c>
      <c r="B15584">
        <v>2046</v>
      </c>
      <c r="C15584" t="s">
        <v>150</v>
      </c>
      <c r="D15584" t="s">
        <v>1066</v>
      </c>
      <c r="E15584" t="s">
        <v>170</v>
      </c>
      <c r="F15584" t="s">
        <v>165</v>
      </c>
      <c r="G15584" t="s">
        <v>158</v>
      </c>
      <c r="H15584" t="s">
        <v>135</v>
      </c>
      <c r="I15584">
        <v>0</v>
      </c>
      <c r="P15584">
        <v>0.36068923293650401</v>
      </c>
      <c r="Q15584">
        <v>0</v>
      </c>
    </row>
    <row r="15585" spans="1:17">
      <c r="A15585" t="s">
        <v>122</v>
      </c>
      <c r="B15585">
        <v>2046</v>
      </c>
      <c r="C15585" t="s">
        <v>150</v>
      </c>
      <c r="D15585" t="s">
        <v>1066</v>
      </c>
      <c r="E15585" t="s">
        <v>170</v>
      </c>
      <c r="F15585" t="s">
        <v>165</v>
      </c>
      <c r="G15585" t="s">
        <v>158</v>
      </c>
      <c r="H15585" t="s">
        <v>136</v>
      </c>
      <c r="I15585">
        <v>0</v>
      </c>
      <c r="P15585">
        <v>0.36068923293650401</v>
      </c>
      <c r="Q15585">
        <v>0</v>
      </c>
    </row>
    <row r="15586" spans="1:17">
      <c r="A15586" t="s">
        <v>122</v>
      </c>
      <c r="B15586">
        <v>2046</v>
      </c>
      <c r="C15586" t="s">
        <v>150</v>
      </c>
      <c r="D15586" t="s">
        <v>1066</v>
      </c>
      <c r="E15586" t="s">
        <v>170</v>
      </c>
      <c r="F15586" t="s">
        <v>166</v>
      </c>
      <c r="G15586" t="s">
        <v>158</v>
      </c>
      <c r="H15586" t="s">
        <v>132</v>
      </c>
      <c r="I15586">
        <v>0</v>
      </c>
      <c r="P15586">
        <v>0.36068923293650401</v>
      </c>
      <c r="Q15586">
        <v>0</v>
      </c>
    </row>
    <row r="15587" spans="1:17">
      <c r="A15587" t="s">
        <v>122</v>
      </c>
      <c r="B15587">
        <v>2046</v>
      </c>
      <c r="C15587" t="s">
        <v>150</v>
      </c>
      <c r="D15587" t="s">
        <v>1066</v>
      </c>
      <c r="E15587" t="s">
        <v>170</v>
      </c>
      <c r="F15587" t="s">
        <v>166</v>
      </c>
      <c r="G15587" t="s">
        <v>158</v>
      </c>
      <c r="H15587" t="s">
        <v>135</v>
      </c>
      <c r="I15587">
        <v>0</v>
      </c>
      <c r="P15587">
        <v>0.36068923293650401</v>
      </c>
      <c r="Q15587">
        <v>0</v>
      </c>
    </row>
    <row r="15588" spans="1:17">
      <c r="A15588" t="s">
        <v>122</v>
      </c>
      <c r="B15588">
        <v>2046</v>
      </c>
      <c r="C15588" t="s">
        <v>150</v>
      </c>
      <c r="D15588" t="s">
        <v>1066</v>
      </c>
      <c r="E15588" t="s">
        <v>170</v>
      </c>
      <c r="F15588" t="s">
        <v>166</v>
      </c>
      <c r="G15588" t="s">
        <v>158</v>
      </c>
      <c r="H15588" t="s">
        <v>136</v>
      </c>
      <c r="I15588">
        <v>0</v>
      </c>
      <c r="P15588">
        <v>0.36068923293650401</v>
      </c>
      <c r="Q15588">
        <v>0</v>
      </c>
    </row>
    <row r="15589" spans="1:17">
      <c r="A15589" t="s">
        <v>122</v>
      </c>
      <c r="B15589">
        <v>2046</v>
      </c>
      <c r="C15589" t="s">
        <v>150</v>
      </c>
      <c r="D15589" t="s">
        <v>1066</v>
      </c>
      <c r="E15589" t="s">
        <v>170</v>
      </c>
      <c r="F15589" t="s">
        <v>160</v>
      </c>
      <c r="G15589" t="s">
        <v>158</v>
      </c>
      <c r="H15589" t="s">
        <v>132</v>
      </c>
      <c r="I15589">
        <v>0</v>
      </c>
      <c r="P15589">
        <v>0.36068923293650401</v>
      </c>
      <c r="Q15589">
        <v>0</v>
      </c>
    </row>
    <row r="15590" spans="1:17">
      <c r="A15590" t="s">
        <v>122</v>
      </c>
      <c r="B15590">
        <v>2046</v>
      </c>
      <c r="C15590" t="s">
        <v>150</v>
      </c>
      <c r="D15590" t="s">
        <v>1066</v>
      </c>
      <c r="E15590" t="s">
        <v>170</v>
      </c>
      <c r="F15590" t="s">
        <v>160</v>
      </c>
      <c r="G15590" t="s">
        <v>158</v>
      </c>
      <c r="H15590" t="s">
        <v>135</v>
      </c>
      <c r="I15590">
        <v>0</v>
      </c>
      <c r="P15590">
        <v>0.36068923293650401</v>
      </c>
      <c r="Q15590">
        <v>0</v>
      </c>
    </row>
    <row r="15591" spans="1:17">
      <c r="A15591" t="s">
        <v>122</v>
      </c>
      <c r="B15591">
        <v>2046</v>
      </c>
      <c r="C15591" t="s">
        <v>150</v>
      </c>
      <c r="D15591" t="s">
        <v>1066</v>
      </c>
      <c r="E15591" t="s">
        <v>170</v>
      </c>
      <c r="F15591" t="s">
        <v>160</v>
      </c>
      <c r="G15591" t="s">
        <v>158</v>
      </c>
      <c r="H15591" t="s">
        <v>136</v>
      </c>
      <c r="I15591">
        <v>0</v>
      </c>
      <c r="P15591">
        <v>0.36068923293650401</v>
      </c>
      <c r="Q15591">
        <v>0</v>
      </c>
    </row>
    <row r="15592" spans="1:17">
      <c r="A15592" t="s">
        <v>122</v>
      </c>
      <c r="B15592">
        <v>2046</v>
      </c>
      <c r="C15592" t="s">
        <v>151</v>
      </c>
      <c r="D15592" t="s">
        <v>1066</v>
      </c>
      <c r="E15592" t="s">
        <v>170</v>
      </c>
      <c r="F15592" t="s">
        <v>164</v>
      </c>
      <c r="G15592" t="s">
        <v>158</v>
      </c>
      <c r="H15592" t="s">
        <v>132</v>
      </c>
      <c r="I15592">
        <v>0</v>
      </c>
      <c r="P15592">
        <v>0.36068923293650401</v>
      </c>
      <c r="Q15592">
        <v>0</v>
      </c>
    </row>
    <row r="15593" spans="1:17">
      <c r="A15593" t="s">
        <v>122</v>
      </c>
      <c r="B15593">
        <v>2046</v>
      </c>
      <c r="C15593" t="s">
        <v>151</v>
      </c>
      <c r="D15593" t="s">
        <v>1066</v>
      </c>
      <c r="E15593" t="s">
        <v>170</v>
      </c>
      <c r="F15593" t="s">
        <v>164</v>
      </c>
      <c r="G15593" t="s">
        <v>158</v>
      </c>
      <c r="H15593" t="s">
        <v>135</v>
      </c>
      <c r="I15593">
        <v>0</v>
      </c>
      <c r="P15593">
        <v>0.36068923293650401</v>
      </c>
      <c r="Q15593">
        <v>0</v>
      </c>
    </row>
    <row r="15594" spans="1:17">
      <c r="A15594" t="s">
        <v>122</v>
      </c>
      <c r="B15594">
        <v>2046</v>
      </c>
      <c r="C15594" t="s">
        <v>151</v>
      </c>
      <c r="D15594" t="s">
        <v>1066</v>
      </c>
      <c r="E15594" t="s">
        <v>170</v>
      </c>
      <c r="F15594" t="s">
        <v>164</v>
      </c>
      <c r="G15594" t="s">
        <v>158</v>
      </c>
      <c r="H15594" t="s">
        <v>136</v>
      </c>
      <c r="I15594">
        <v>0</v>
      </c>
      <c r="P15594">
        <v>0.36068923293650401</v>
      </c>
      <c r="Q15594">
        <v>0</v>
      </c>
    </row>
    <row r="15595" spans="1:17">
      <c r="A15595" t="s">
        <v>122</v>
      </c>
      <c r="B15595">
        <v>2046</v>
      </c>
      <c r="C15595" t="s">
        <v>151</v>
      </c>
      <c r="D15595" t="s">
        <v>1066</v>
      </c>
      <c r="E15595" t="s">
        <v>170</v>
      </c>
      <c r="F15595" t="s">
        <v>159</v>
      </c>
      <c r="G15595" t="s">
        <v>158</v>
      </c>
      <c r="H15595" t="s">
        <v>132</v>
      </c>
      <c r="I15595">
        <v>0</v>
      </c>
      <c r="P15595">
        <v>0.36068923293650401</v>
      </c>
      <c r="Q15595">
        <v>0</v>
      </c>
    </row>
    <row r="15596" spans="1:17">
      <c r="A15596" t="s">
        <v>122</v>
      </c>
      <c r="B15596">
        <v>2046</v>
      </c>
      <c r="C15596" t="s">
        <v>151</v>
      </c>
      <c r="D15596" t="s">
        <v>1066</v>
      </c>
      <c r="E15596" t="s">
        <v>170</v>
      </c>
      <c r="F15596" t="s">
        <v>159</v>
      </c>
      <c r="G15596" t="s">
        <v>158</v>
      </c>
      <c r="H15596" t="s">
        <v>135</v>
      </c>
      <c r="I15596">
        <v>0</v>
      </c>
      <c r="P15596">
        <v>0.36068923293650401</v>
      </c>
      <c r="Q15596">
        <v>0</v>
      </c>
    </row>
    <row r="15597" spans="1:17">
      <c r="A15597" t="s">
        <v>122</v>
      </c>
      <c r="B15597">
        <v>2046</v>
      </c>
      <c r="C15597" t="s">
        <v>151</v>
      </c>
      <c r="D15597" t="s">
        <v>1066</v>
      </c>
      <c r="E15597" t="s">
        <v>170</v>
      </c>
      <c r="F15597" t="s">
        <v>159</v>
      </c>
      <c r="G15597" t="s">
        <v>158</v>
      </c>
      <c r="H15597" t="s">
        <v>136</v>
      </c>
      <c r="I15597">
        <v>0</v>
      </c>
      <c r="P15597">
        <v>0.36068923293650401</v>
      </c>
      <c r="Q15597">
        <v>0</v>
      </c>
    </row>
    <row r="15598" spans="1:17">
      <c r="A15598" t="s">
        <v>122</v>
      </c>
      <c r="B15598">
        <v>2046</v>
      </c>
      <c r="C15598" t="s">
        <v>151</v>
      </c>
      <c r="D15598" t="s">
        <v>1066</v>
      </c>
      <c r="E15598" t="s">
        <v>170</v>
      </c>
      <c r="F15598" t="s">
        <v>126</v>
      </c>
      <c r="G15598" t="s">
        <v>158</v>
      </c>
      <c r="H15598" t="s">
        <v>132</v>
      </c>
      <c r="I15598">
        <v>0</v>
      </c>
      <c r="P15598">
        <v>0.36068923293650401</v>
      </c>
      <c r="Q15598">
        <v>0</v>
      </c>
    </row>
    <row r="15599" spans="1:17">
      <c r="A15599" t="s">
        <v>122</v>
      </c>
      <c r="B15599">
        <v>2046</v>
      </c>
      <c r="C15599" t="s">
        <v>151</v>
      </c>
      <c r="D15599" t="s">
        <v>1066</v>
      </c>
      <c r="E15599" t="s">
        <v>170</v>
      </c>
      <c r="F15599" t="s">
        <v>126</v>
      </c>
      <c r="G15599" t="s">
        <v>158</v>
      </c>
      <c r="H15599" t="s">
        <v>135</v>
      </c>
      <c r="I15599">
        <v>0</v>
      </c>
      <c r="P15599">
        <v>0.36068923293650401</v>
      </c>
      <c r="Q15599">
        <v>0</v>
      </c>
    </row>
    <row r="15600" spans="1:17">
      <c r="A15600" t="s">
        <v>122</v>
      </c>
      <c r="B15600">
        <v>2046</v>
      </c>
      <c r="C15600" t="s">
        <v>151</v>
      </c>
      <c r="D15600" t="s">
        <v>1066</v>
      </c>
      <c r="E15600" t="s">
        <v>170</v>
      </c>
      <c r="F15600" t="s">
        <v>126</v>
      </c>
      <c r="G15600" t="s">
        <v>158</v>
      </c>
      <c r="H15600" t="s">
        <v>136</v>
      </c>
      <c r="I15600">
        <v>0</v>
      </c>
      <c r="P15600">
        <v>0.36068923293650401</v>
      </c>
      <c r="Q15600">
        <v>0</v>
      </c>
    </row>
    <row r="15601" spans="1:17">
      <c r="A15601" t="s">
        <v>122</v>
      </c>
      <c r="B15601">
        <v>2046</v>
      </c>
      <c r="C15601" t="s">
        <v>151</v>
      </c>
      <c r="D15601" t="s">
        <v>1066</v>
      </c>
      <c r="E15601" t="s">
        <v>170</v>
      </c>
      <c r="F15601" t="s">
        <v>165</v>
      </c>
      <c r="G15601" t="s">
        <v>158</v>
      </c>
      <c r="H15601" t="s">
        <v>132</v>
      </c>
      <c r="I15601">
        <v>0</v>
      </c>
      <c r="P15601">
        <v>0.36068923293650401</v>
      </c>
      <c r="Q15601">
        <v>0</v>
      </c>
    </row>
    <row r="15602" spans="1:17">
      <c r="A15602" t="s">
        <v>122</v>
      </c>
      <c r="B15602">
        <v>2046</v>
      </c>
      <c r="C15602" t="s">
        <v>151</v>
      </c>
      <c r="D15602" t="s">
        <v>1066</v>
      </c>
      <c r="E15602" t="s">
        <v>170</v>
      </c>
      <c r="F15602" t="s">
        <v>165</v>
      </c>
      <c r="G15602" t="s">
        <v>158</v>
      </c>
      <c r="H15602" t="s">
        <v>135</v>
      </c>
      <c r="I15602">
        <v>0</v>
      </c>
      <c r="P15602">
        <v>0.36068923293650401</v>
      </c>
      <c r="Q15602">
        <v>0</v>
      </c>
    </row>
    <row r="15603" spans="1:17">
      <c r="A15603" t="s">
        <v>122</v>
      </c>
      <c r="B15603">
        <v>2046</v>
      </c>
      <c r="C15603" t="s">
        <v>151</v>
      </c>
      <c r="D15603" t="s">
        <v>1066</v>
      </c>
      <c r="E15603" t="s">
        <v>170</v>
      </c>
      <c r="F15603" t="s">
        <v>165</v>
      </c>
      <c r="G15603" t="s">
        <v>158</v>
      </c>
      <c r="H15603" t="s">
        <v>136</v>
      </c>
      <c r="I15603">
        <v>0</v>
      </c>
      <c r="P15603">
        <v>0.36068923293650401</v>
      </c>
      <c r="Q15603">
        <v>0</v>
      </c>
    </row>
    <row r="15604" spans="1:17">
      <c r="A15604" t="s">
        <v>122</v>
      </c>
      <c r="B15604">
        <v>2046</v>
      </c>
      <c r="C15604" t="s">
        <v>151</v>
      </c>
      <c r="D15604" t="s">
        <v>1066</v>
      </c>
      <c r="E15604" t="s">
        <v>170</v>
      </c>
      <c r="F15604" t="s">
        <v>166</v>
      </c>
      <c r="G15604" t="s">
        <v>158</v>
      </c>
      <c r="H15604" t="s">
        <v>132</v>
      </c>
      <c r="I15604">
        <v>0</v>
      </c>
      <c r="P15604">
        <v>0.36068923293650401</v>
      </c>
      <c r="Q15604">
        <v>0</v>
      </c>
    </row>
    <row r="15605" spans="1:17">
      <c r="A15605" t="s">
        <v>122</v>
      </c>
      <c r="B15605">
        <v>2046</v>
      </c>
      <c r="C15605" t="s">
        <v>151</v>
      </c>
      <c r="D15605" t="s">
        <v>1066</v>
      </c>
      <c r="E15605" t="s">
        <v>170</v>
      </c>
      <c r="F15605" t="s">
        <v>166</v>
      </c>
      <c r="G15605" t="s">
        <v>158</v>
      </c>
      <c r="H15605" t="s">
        <v>135</v>
      </c>
      <c r="I15605">
        <v>0</v>
      </c>
      <c r="P15605">
        <v>0.36068923293650401</v>
      </c>
      <c r="Q15605">
        <v>0</v>
      </c>
    </row>
    <row r="15606" spans="1:17">
      <c r="A15606" t="s">
        <v>122</v>
      </c>
      <c r="B15606">
        <v>2046</v>
      </c>
      <c r="C15606" t="s">
        <v>151</v>
      </c>
      <c r="D15606" t="s">
        <v>1066</v>
      </c>
      <c r="E15606" t="s">
        <v>170</v>
      </c>
      <c r="F15606" t="s">
        <v>166</v>
      </c>
      <c r="G15606" t="s">
        <v>158</v>
      </c>
      <c r="H15606" t="s">
        <v>136</v>
      </c>
      <c r="I15606">
        <v>0</v>
      </c>
      <c r="P15606">
        <v>0.36068923293650401</v>
      </c>
      <c r="Q15606">
        <v>0</v>
      </c>
    </row>
    <row r="15607" spans="1:17">
      <c r="A15607" t="s">
        <v>122</v>
      </c>
      <c r="B15607">
        <v>2046</v>
      </c>
      <c r="C15607" t="s">
        <v>151</v>
      </c>
      <c r="D15607" t="s">
        <v>1066</v>
      </c>
      <c r="E15607" t="s">
        <v>170</v>
      </c>
      <c r="F15607" t="s">
        <v>160</v>
      </c>
      <c r="G15607" t="s">
        <v>158</v>
      </c>
      <c r="H15607" t="s">
        <v>132</v>
      </c>
      <c r="I15607">
        <v>0</v>
      </c>
      <c r="P15607">
        <v>0.36068923293650401</v>
      </c>
      <c r="Q15607">
        <v>0</v>
      </c>
    </row>
    <row r="15608" spans="1:17">
      <c r="A15608" t="s">
        <v>122</v>
      </c>
      <c r="B15608">
        <v>2046</v>
      </c>
      <c r="C15608" t="s">
        <v>151</v>
      </c>
      <c r="D15608" t="s">
        <v>1066</v>
      </c>
      <c r="E15608" t="s">
        <v>170</v>
      </c>
      <c r="F15608" t="s">
        <v>160</v>
      </c>
      <c r="G15608" t="s">
        <v>158</v>
      </c>
      <c r="H15608" t="s">
        <v>135</v>
      </c>
      <c r="I15608">
        <v>0</v>
      </c>
      <c r="P15608">
        <v>0.36068923293650401</v>
      </c>
      <c r="Q15608">
        <v>0</v>
      </c>
    </row>
    <row r="15609" spans="1:17">
      <c r="A15609" t="s">
        <v>122</v>
      </c>
      <c r="B15609">
        <v>2046</v>
      </c>
      <c r="C15609" t="s">
        <v>151</v>
      </c>
      <c r="D15609" t="s">
        <v>1066</v>
      </c>
      <c r="E15609" t="s">
        <v>170</v>
      </c>
      <c r="F15609" t="s">
        <v>160</v>
      </c>
      <c r="G15609" t="s">
        <v>158</v>
      </c>
      <c r="H15609" t="s">
        <v>136</v>
      </c>
      <c r="I15609">
        <v>0</v>
      </c>
      <c r="P15609">
        <v>0.36068923293650401</v>
      </c>
      <c r="Q15609">
        <v>0</v>
      </c>
    </row>
    <row r="15610" spans="1:17">
      <c r="A15610" t="s">
        <v>122</v>
      </c>
      <c r="B15610">
        <v>2046</v>
      </c>
      <c r="C15610" t="s">
        <v>152</v>
      </c>
      <c r="D15610" t="s">
        <v>1066</v>
      </c>
      <c r="E15610" t="s">
        <v>170</v>
      </c>
      <c r="F15610" t="s">
        <v>164</v>
      </c>
      <c r="G15610" t="s">
        <v>158</v>
      </c>
      <c r="H15610" t="s">
        <v>132</v>
      </c>
      <c r="I15610">
        <v>0</v>
      </c>
      <c r="P15610">
        <v>0.36068923293650401</v>
      </c>
      <c r="Q15610">
        <v>0</v>
      </c>
    </row>
    <row r="15611" spans="1:17">
      <c r="A15611" t="s">
        <v>122</v>
      </c>
      <c r="B15611">
        <v>2046</v>
      </c>
      <c r="C15611" t="s">
        <v>152</v>
      </c>
      <c r="D15611" t="s">
        <v>1066</v>
      </c>
      <c r="E15611" t="s">
        <v>170</v>
      </c>
      <c r="F15611" t="s">
        <v>164</v>
      </c>
      <c r="G15611" t="s">
        <v>158</v>
      </c>
      <c r="H15611" t="s">
        <v>135</v>
      </c>
      <c r="I15611">
        <v>0</v>
      </c>
      <c r="P15611">
        <v>0.36068923293650401</v>
      </c>
      <c r="Q15611">
        <v>0</v>
      </c>
    </row>
    <row r="15612" spans="1:17">
      <c r="A15612" t="s">
        <v>122</v>
      </c>
      <c r="B15612">
        <v>2046</v>
      </c>
      <c r="C15612" t="s">
        <v>152</v>
      </c>
      <c r="D15612" t="s">
        <v>1066</v>
      </c>
      <c r="E15612" t="s">
        <v>170</v>
      </c>
      <c r="F15612" t="s">
        <v>164</v>
      </c>
      <c r="G15612" t="s">
        <v>158</v>
      </c>
      <c r="H15612" t="s">
        <v>136</v>
      </c>
      <c r="I15612">
        <v>0</v>
      </c>
      <c r="P15612">
        <v>0.36068923293650401</v>
      </c>
      <c r="Q15612">
        <v>0</v>
      </c>
    </row>
    <row r="15613" spans="1:17">
      <c r="A15613" t="s">
        <v>122</v>
      </c>
      <c r="B15613">
        <v>2046</v>
      </c>
      <c r="C15613" t="s">
        <v>152</v>
      </c>
      <c r="D15613" t="s">
        <v>1066</v>
      </c>
      <c r="E15613" t="s">
        <v>170</v>
      </c>
      <c r="F15613" t="s">
        <v>159</v>
      </c>
      <c r="G15613" t="s">
        <v>158</v>
      </c>
      <c r="H15613" t="s">
        <v>132</v>
      </c>
      <c r="I15613">
        <v>0</v>
      </c>
      <c r="P15613">
        <v>0.36068923293650401</v>
      </c>
      <c r="Q15613">
        <v>0</v>
      </c>
    </row>
    <row r="15614" spans="1:17">
      <c r="A15614" t="s">
        <v>122</v>
      </c>
      <c r="B15614">
        <v>2046</v>
      </c>
      <c r="C15614" t="s">
        <v>152</v>
      </c>
      <c r="D15614" t="s">
        <v>1066</v>
      </c>
      <c r="E15614" t="s">
        <v>170</v>
      </c>
      <c r="F15614" t="s">
        <v>159</v>
      </c>
      <c r="G15614" t="s">
        <v>158</v>
      </c>
      <c r="H15614" t="s">
        <v>135</v>
      </c>
      <c r="I15614">
        <v>0</v>
      </c>
      <c r="P15614">
        <v>0.36068923293650401</v>
      </c>
      <c r="Q15614">
        <v>0</v>
      </c>
    </row>
    <row r="15615" spans="1:17">
      <c r="A15615" t="s">
        <v>122</v>
      </c>
      <c r="B15615">
        <v>2046</v>
      </c>
      <c r="C15615" t="s">
        <v>152</v>
      </c>
      <c r="D15615" t="s">
        <v>1066</v>
      </c>
      <c r="E15615" t="s">
        <v>170</v>
      </c>
      <c r="F15615" t="s">
        <v>159</v>
      </c>
      <c r="G15615" t="s">
        <v>158</v>
      </c>
      <c r="H15615" t="s">
        <v>136</v>
      </c>
      <c r="I15615">
        <v>0</v>
      </c>
      <c r="P15615">
        <v>0.36068923293650401</v>
      </c>
      <c r="Q15615">
        <v>0</v>
      </c>
    </row>
    <row r="15616" spans="1:17">
      <c r="A15616" t="s">
        <v>122</v>
      </c>
      <c r="B15616">
        <v>2046</v>
      </c>
      <c r="C15616" t="s">
        <v>152</v>
      </c>
      <c r="D15616" t="s">
        <v>1066</v>
      </c>
      <c r="E15616" t="s">
        <v>170</v>
      </c>
      <c r="F15616" t="s">
        <v>126</v>
      </c>
      <c r="G15616" t="s">
        <v>158</v>
      </c>
      <c r="H15616" t="s">
        <v>132</v>
      </c>
      <c r="I15616">
        <v>0</v>
      </c>
      <c r="P15616">
        <v>0.36068923293650401</v>
      </c>
      <c r="Q15616">
        <v>0</v>
      </c>
    </row>
    <row r="15617" spans="1:17">
      <c r="A15617" t="s">
        <v>122</v>
      </c>
      <c r="B15617">
        <v>2046</v>
      </c>
      <c r="C15617" t="s">
        <v>152</v>
      </c>
      <c r="D15617" t="s">
        <v>1066</v>
      </c>
      <c r="E15617" t="s">
        <v>170</v>
      </c>
      <c r="F15617" t="s">
        <v>126</v>
      </c>
      <c r="G15617" t="s">
        <v>158</v>
      </c>
      <c r="H15617" t="s">
        <v>135</v>
      </c>
      <c r="I15617">
        <v>0</v>
      </c>
      <c r="P15617">
        <v>0.36068923293650401</v>
      </c>
      <c r="Q15617">
        <v>0</v>
      </c>
    </row>
    <row r="15618" spans="1:17">
      <c r="A15618" t="s">
        <v>122</v>
      </c>
      <c r="B15618">
        <v>2046</v>
      </c>
      <c r="C15618" t="s">
        <v>152</v>
      </c>
      <c r="D15618" t="s">
        <v>1066</v>
      </c>
      <c r="E15618" t="s">
        <v>170</v>
      </c>
      <c r="F15618" t="s">
        <v>126</v>
      </c>
      <c r="G15618" t="s">
        <v>158</v>
      </c>
      <c r="H15618" t="s">
        <v>136</v>
      </c>
      <c r="I15618">
        <v>0</v>
      </c>
      <c r="P15618">
        <v>0.36068923293650401</v>
      </c>
      <c r="Q15618">
        <v>0</v>
      </c>
    </row>
    <row r="15619" spans="1:17">
      <c r="A15619" t="s">
        <v>122</v>
      </c>
      <c r="B15619">
        <v>2046</v>
      </c>
      <c r="C15619" t="s">
        <v>152</v>
      </c>
      <c r="D15619" t="s">
        <v>1066</v>
      </c>
      <c r="E15619" t="s">
        <v>170</v>
      </c>
      <c r="F15619" t="s">
        <v>165</v>
      </c>
      <c r="G15619" t="s">
        <v>158</v>
      </c>
      <c r="H15619" t="s">
        <v>132</v>
      </c>
      <c r="I15619">
        <v>0</v>
      </c>
      <c r="P15619">
        <v>0.36068923293650401</v>
      </c>
      <c r="Q15619">
        <v>0</v>
      </c>
    </row>
    <row r="15620" spans="1:17">
      <c r="A15620" t="s">
        <v>122</v>
      </c>
      <c r="B15620">
        <v>2046</v>
      </c>
      <c r="C15620" t="s">
        <v>152</v>
      </c>
      <c r="D15620" t="s">
        <v>1066</v>
      </c>
      <c r="E15620" t="s">
        <v>170</v>
      </c>
      <c r="F15620" t="s">
        <v>165</v>
      </c>
      <c r="G15620" t="s">
        <v>158</v>
      </c>
      <c r="H15620" t="s">
        <v>135</v>
      </c>
      <c r="I15620">
        <v>0</v>
      </c>
      <c r="P15620">
        <v>0.36068923293650401</v>
      </c>
      <c r="Q15620">
        <v>0</v>
      </c>
    </row>
    <row r="15621" spans="1:17">
      <c r="A15621" t="s">
        <v>122</v>
      </c>
      <c r="B15621">
        <v>2046</v>
      </c>
      <c r="C15621" t="s">
        <v>152</v>
      </c>
      <c r="D15621" t="s">
        <v>1066</v>
      </c>
      <c r="E15621" t="s">
        <v>170</v>
      </c>
      <c r="F15621" t="s">
        <v>165</v>
      </c>
      <c r="G15621" t="s">
        <v>158</v>
      </c>
      <c r="H15621" t="s">
        <v>136</v>
      </c>
      <c r="I15621">
        <v>0</v>
      </c>
      <c r="P15621">
        <v>0.36068923293650401</v>
      </c>
      <c r="Q15621">
        <v>0</v>
      </c>
    </row>
    <row r="15622" spans="1:17">
      <c r="A15622" t="s">
        <v>122</v>
      </c>
      <c r="B15622">
        <v>2046</v>
      </c>
      <c r="C15622" t="s">
        <v>152</v>
      </c>
      <c r="D15622" t="s">
        <v>1066</v>
      </c>
      <c r="E15622" t="s">
        <v>170</v>
      </c>
      <c r="F15622" t="s">
        <v>166</v>
      </c>
      <c r="G15622" t="s">
        <v>158</v>
      </c>
      <c r="H15622" t="s">
        <v>132</v>
      </c>
      <c r="I15622">
        <v>0</v>
      </c>
      <c r="P15622">
        <v>0.36068923293650401</v>
      </c>
      <c r="Q15622">
        <v>0</v>
      </c>
    </row>
    <row r="15623" spans="1:17">
      <c r="A15623" t="s">
        <v>122</v>
      </c>
      <c r="B15623">
        <v>2046</v>
      </c>
      <c r="C15623" t="s">
        <v>152</v>
      </c>
      <c r="D15623" t="s">
        <v>1066</v>
      </c>
      <c r="E15623" t="s">
        <v>170</v>
      </c>
      <c r="F15623" t="s">
        <v>166</v>
      </c>
      <c r="G15623" t="s">
        <v>158</v>
      </c>
      <c r="H15623" t="s">
        <v>135</v>
      </c>
      <c r="I15623">
        <v>0</v>
      </c>
      <c r="P15623">
        <v>0.36068923293650401</v>
      </c>
      <c r="Q15623">
        <v>0</v>
      </c>
    </row>
    <row r="15624" spans="1:17">
      <c r="A15624" t="s">
        <v>122</v>
      </c>
      <c r="B15624">
        <v>2046</v>
      </c>
      <c r="C15624" t="s">
        <v>152</v>
      </c>
      <c r="D15624" t="s">
        <v>1066</v>
      </c>
      <c r="E15624" t="s">
        <v>170</v>
      </c>
      <c r="F15624" t="s">
        <v>166</v>
      </c>
      <c r="G15624" t="s">
        <v>158</v>
      </c>
      <c r="H15624" t="s">
        <v>136</v>
      </c>
      <c r="I15624">
        <v>0</v>
      </c>
      <c r="P15624">
        <v>0.36068923293650401</v>
      </c>
      <c r="Q15624">
        <v>0</v>
      </c>
    </row>
    <row r="15625" spans="1:17">
      <c r="A15625" t="s">
        <v>122</v>
      </c>
      <c r="B15625">
        <v>2046</v>
      </c>
      <c r="C15625" t="s">
        <v>152</v>
      </c>
      <c r="D15625" t="s">
        <v>1066</v>
      </c>
      <c r="E15625" t="s">
        <v>170</v>
      </c>
      <c r="F15625" t="s">
        <v>160</v>
      </c>
      <c r="G15625" t="s">
        <v>158</v>
      </c>
      <c r="H15625" t="s">
        <v>132</v>
      </c>
      <c r="I15625">
        <v>0</v>
      </c>
      <c r="P15625">
        <v>0.36068923293650401</v>
      </c>
      <c r="Q15625">
        <v>0</v>
      </c>
    </row>
    <row r="15626" spans="1:17">
      <c r="A15626" t="s">
        <v>122</v>
      </c>
      <c r="B15626">
        <v>2046</v>
      </c>
      <c r="C15626" t="s">
        <v>152</v>
      </c>
      <c r="D15626" t="s">
        <v>1066</v>
      </c>
      <c r="E15626" t="s">
        <v>170</v>
      </c>
      <c r="F15626" t="s">
        <v>160</v>
      </c>
      <c r="G15626" t="s">
        <v>158</v>
      </c>
      <c r="H15626" t="s">
        <v>135</v>
      </c>
      <c r="I15626">
        <v>0</v>
      </c>
      <c r="P15626">
        <v>0.36068923293650401</v>
      </c>
      <c r="Q15626">
        <v>0</v>
      </c>
    </row>
    <row r="15627" spans="1:17">
      <c r="A15627" t="s">
        <v>122</v>
      </c>
      <c r="B15627">
        <v>2046</v>
      </c>
      <c r="C15627" t="s">
        <v>152</v>
      </c>
      <c r="D15627" t="s">
        <v>1066</v>
      </c>
      <c r="E15627" t="s">
        <v>170</v>
      </c>
      <c r="F15627" t="s">
        <v>160</v>
      </c>
      <c r="G15627" t="s">
        <v>158</v>
      </c>
      <c r="H15627" t="s">
        <v>136</v>
      </c>
      <c r="I15627">
        <v>0</v>
      </c>
      <c r="P15627">
        <v>0.36068923293650401</v>
      </c>
      <c r="Q15627">
        <v>0</v>
      </c>
    </row>
    <row r="15628" spans="1:17">
      <c r="A15628" t="s">
        <v>122</v>
      </c>
      <c r="B15628">
        <v>2046</v>
      </c>
      <c r="C15628" t="s">
        <v>153</v>
      </c>
      <c r="D15628" t="s">
        <v>1066</v>
      </c>
      <c r="E15628" t="s">
        <v>170</v>
      </c>
      <c r="F15628" t="s">
        <v>164</v>
      </c>
      <c r="G15628" t="s">
        <v>158</v>
      </c>
      <c r="H15628" t="s">
        <v>132</v>
      </c>
      <c r="I15628">
        <v>0</v>
      </c>
      <c r="P15628">
        <v>0.36068923293650401</v>
      </c>
      <c r="Q15628">
        <v>0</v>
      </c>
    </row>
    <row r="15629" spans="1:17">
      <c r="A15629" t="s">
        <v>122</v>
      </c>
      <c r="B15629">
        <v>2046</v>
      </c>
      <c r="C15629" t="s">
        <v>153</v>
      </c>
      <c r="D15629" t="s">
        <v>1066</v>
      </c>
      <c r="E15629" t="s">
        <v>170</v>
      </c>
      <c r="F15629" t="s">
        <v>164</v>
      </c>
      <c r="G15629" t="s">
        <v>158</v>
      </c>
      <c r="H15629" t="s">
        <v>135</v>
      </c>
      <c r="I15629">
        <v>0</v>
      </c>
      <c r="P15629">
        <v>0.36068923293650401</v>
      </c>
      <c r="Q15629">
        <v>0</v>
      </c>
    </row>
    <row r="15630" spans="1:17">
      <c r="A15630" t="s">
        <v>122</v>
      </c>
      <c r="B15630">
        <v>2046</v>
      </c>
      <c r="C15630" t="s">
        <v>153</v>
      </c>
      <c r="D15630" t="s">
        <v>1066</v>
      </c>
      <c r="E15630" t="s">
        <v>170</v>
      </c>
      <c r="F15630" t="s">
        <v>164</v>
      </c>
      <c r="G15630" t="s">
        <v>158</v>
      </c>
      <c r="H15630" t="s">
        <v>136</v>
      </c>
      <c r="I15630">
        <v>0</v>
      </c>
      <c r="P15630">
        <v>0.36068923293650401</v>
      </c>
      <c r="Q15630">
        <v>0</v>
      </c>
    </row>
    <row r="15631" spans="1:17">
      <c r="A15631" t="s">
        <v>122</v>
      </c>
      <c r="B15631">
        <v>2046</v>
      </c>
      <c r="C15631" t="s">
        <v>153</v>
      </c>
      <c r="D15631" t="s">
        <v>1066</v>
      </c>
      <c r="E15631" t="s">
        <v>170</v>
      </c>
      <c r="F15631" t="s">
        <v>159</v>
      </c>
      <c r="G15631" t="s">
        <v>158</v>
      </c>
      <c r="H15631" t="s">
        <v>132</v>
      </c>
      <c r="I15631">
        <v>0</v>
      </c>
      <c r="P15631">
        <v>0.36068923293650401</v>
      </c>
      <c r="Q15631">
        <v>0</v>
      </c>
    </row>
    <row r="15632" spans="1:17">
      <c r="A15632" t="s">
        <v>122</v>
      </c>
      <c r="B15632">
        <v>2046</v>
      </c>
      <c r="C15632" t="s">
        <v>153</v>
      </c>
      <c r="D15632" t="s">
        <v>1066</v>
      </c>
      <c r="E15632" t="s">
        <v>170</v>
      </c>
      <c r="F15632" t="s">
        <v>159</v>
      </c>
      <c r="G15632" t="s">
        <v>158</v>
      </c>
      <c r="H15632" t="s">
        <v>135</v>
      </c>
      <c r="I15632">
        <v>0</v>
      </c>
      <c r="P15632">
        <v>0.36068923293650401</v>
      </c>
      <c r="Q15632">
        <v>0</v>
      </c>
    </row>
    <row r="15633" spans="1:17">
      <c r="A15633" t="s">
        <v>122</v>
      </c>
      <c r="B15633">
        <v>2046</v>
      </c>
      <c r="C15633" t="s">
        <v>153</v>
      </c>
      <c r="D15633" t="s">
        <v>1066</v>
      </c>
      <c r="E15633" t="s">
        <v>170</v>
      </c>
      <c r="F15633" t="s">
        <v>159</v>
      </c>
      <c r="G15633" t="s">
        <v>158</v>
      </c>
      <c r="H15633" t="s">
        <v>136</v>
      </c>
      <c r="I15633">
        <v>0</v>
      </c>
      <c r="P15633">
        <v>0.36068923293650401</v>
      </c>
      <c r="Q15633">
        <v>0</v>
      </c>
    </row>
    <row r="15634" spans="1:17">
      <c r="A15634" t="s">
        <v>122</v>
      </c>
      <c r="B15634">
        <v>2046</v>
      </c>
      <c r="C15634" t="s">
        <v>153</v>
      </c>
      <c r="D15634" t="s">
        <v>1066</v>
      </c>
      <c r="E15634" t="s">
        <v>170</v>
      </c>
      <c r="F15634" t="s">
        <v>126</v>
      </c>
      <c r="G15634" t="s">
        <v>158</v>
      </c>
      <c r="H15634" t="s">
        <v>132</v>
      </c>
      <c r="I15634">
        <v>0</v>
      </c>
      <c r="P15634">
        <v>0.36068923293650401</v>
      </c>
      <c r="Q15634">
        <v>0</v>
      </c>
    </row>
    <row r="15635" spans="1:17">
      <c r="A15635" t="s">
        <v>122</v>
      </c>
      <c r="B15635">
        <v>2046</v>
      </c>
      <c r="C15635" t="s">
        <v>153</v>
      </c>
      <c r="D15635" t="s">
        <v>1066</v>
      </c>
      <c r="E15635" t="s">
        <v>170</v>
      </c>
      <c r="F15635" t="s">
        <v>126</v>
      </c>
      <c r="G15635" t="s">
        <v>158</v>
      </c>
      <c r="H15635" t="s">
        <v>135</v>
      </c>
      <c r="I15635">
        <v>0</v>
      </c>
      <c r="P15635">
        <v>0.36068923293650401</v>
      </c>
      <c r="Q15635">
        <v>0</v>
      </c>
    </row>
    <row r="15636" spans="1:17">
      <c r="A15636" t="s">
        <v>122</v>
      </c>
      <c r="B15636">
        <v>2046</v>
      </c>
      <c r="C15636" t="s">
        <v>153</v>
      </c>
      <c r="D15636" t="s">
        <v>1066</v>
      </c>
      <c r="E15636" t="s">
        <v>170</v>
      </c>
      <c r="F15636" t="s">
        <v>126</v>
      </c>
      <c r="G15636" t="s">
        <v>158</v>
      </c>
      <c r="H15636" t="s">
        <v>136</v>
      </c>
      <c r="I15636">
        <v>0</v>
      </c>
      <c r="P15636">
        <v>0.36068923293650401</v>
      </c>
      <c r="Q15636">
        <v>0</v>
      </c>
    </row>
    <row r="15637" spans="1:17">
      <c r="A15637" t="s">
        <v>122</v>
      </c>
      <c r="B15637">
        <v>2046</v>
      </c>
      <c r="C15637" t="s">
        <v>153</v>
      </c>
      <c r="D15637" t="s">
        <v>1066</v>
      </c>
      <c r="E15637" t="s">
        <v>170</v>
      </c>
      <c r="F15637" t="s">
        <v>165</v>
      </c>
      <c r="G15637" t="s">
        <v>158</v>
      </c>
      <c r="H15637" t="s">
        <v>132</v>
      </c>
      <c r="I15637">
        <v>0</v>
      </c>
      <c r="P15637">
        <v>0.36068923293650401</v>
      </c>
      <c r="Q15637">
        <v>0</v>
      </c>
    </row>
    <row r="15638" spans="1:17">
      <c r="A15638" t="s">
        <v>122</v>
      </c>
      <c r="B15638">
        <v>2046</v>
      </c>
      <c r="C15638" t="s">
        <v>153</v>
      </c>
      <c r="D15638" t="s">
        <v>1066</v>
      </c>
      <c r="E15638" t="s">
        <v>170</v>
      </c>
      <c r="F15638" t="s">
        <v>165</v>
      </c>
      <c r="G15638" t="s">
        <v>158</v>
      </c>
      <c r="H15638" t="s">
        <v>135</v>
      </c>
      <c r="I15638">
        <v>0</v>
      </c>
      <c r="P15638">
        <v>0.36068923293650401</v>
      </c>
      <c r="Q15638">
        <v>0</v>
      </c>
    </row>
    <row r="15639" spans="1:17">
      <c r="A15639" t="s">
        <v>122</v>
      </c>
      <c r="B15639">
        <v>2046</v>
      </c>
      <c r="C15639" t="s">
        <v>153</v>
      </c>
      <c r="D15639" t="s">
        <v>1066</v>
      </c>
      <c r="E15639" t="s">
        <v>170</v>
      </c>
      <c r="F15639" t="s">
        <v>165</v>
      </c>
      <c r="G15639" t="s">
        <v>158</v>
      </c>
      <c r="H15639" t="s">
        <v>136</v>
      </c>
      <c r="I15639">
        <v>0</v>
      </c>
      <c r="P15639">
        <v>0.36068923293650401</v>
      </c>
      <c r="Q15639">
        <v>0</v>
      </c>
    </row>
    <row r="15640" spans="1:17">
      <c r="A15640" t="s">
        <v>122</v>
      </c>
      <c r="B15640">
        <v>2046</v>
      </c>
      <c r="C15640" t="s">
        <v>153</v>
      </c>
      <c r="D15640" t="s">
        <v>1066</v>
      </c>
      <c r="E15640" t="s">
        <v>170</v>
      </c>
      <c r="F15640" t="s">
        <v>166</v>
      </c>
      <c r="G15640" t="s">
        <v>158</v>
      </c>
      <c r="H15640" t="s">
        <v>132</v>
      </c>
      <c r="I15640">
        <v>0</v>
      </c>
      <c r="P15640">
        <v>0.36068923293650401</v>
      </c>
      <c r="Q15640">
        <v>0</v>
      </c>
    </row>
    <row r="15641" spans="1:17">
      <c r="A15641" t="s">
        <v>122</v>
      </c>
      <c r="B15641">
        <v>2046</v>
      </c>
      <c r="C15641" t="s">
        <v>153</v>
      </c>
      <c r="D15641" t="s">
        <v>1066</v>
      </c>
      <c r="E15641" t="s">
        <v>170</v>
      </c>
      <c r="F15641" t="s">
        <v>166</v>
      </c>
      <c r="G15641" t="s">
        <v>158</v>
      </c>
      <c r="H15641" t="s">
        <v>135</v>
      </c>
      <c r="I15641">
        <v>0</v>
      </c>
      <c r="P15641">
        <v>0.36068923293650401</v>
      </c>
      <c r="Q15641">
        <v>0</v>
      </c>
    </row>
    <row r="15642" spans="1:17">
      <c r="A15642" t="s">
        <v>122</v>
      </c>
      <c r="B15642">
        <v>2046</v>
      </c>
      <c r="C15642" t="s">
        <v>153</v>
      </c>
      <c r="D15642" t="s">
        <v>1066</v>
      </c>
      <c r="E15642" t="s">
        <v>170</v>
      </c>
      <c r="F15642" t="s">
        <v>166</v>
      </c>
      <c r="G15642" t="s">
        <v>158</v>
      </c>
      <c r="H15642" t="s">
        <v>136</v>
      </c>
      <c r="I15642">
        <v>0</v>
      </c>
      <c r="P15642">
        <v>0.36068923293650401</v>
      </c>
      <c r="Q15642">
        <v>0</v>
      </c>
    </row>
    <row r="15643" spans="1:17">
      <c r="A15643" t="s">
        <v>122</v>
      </c>
      <c r="B15643">
        <v>2046</v>
      </c>
      <c r="C15643" t="s">
        <v>153</v>
      </c>
      <c r="D15643" t="s">
        <v>1066</v>
      </c>
      <c r="E15643" t="s">
        <v>170</v>
      </c>
      <c r="F15643" t="s">
        <v>160</v>
      </c>
      <c r="G15643" t="s">
        <v>158</v>
      </c>
      <c r="H15643" t="s">
        <v>132</v>
      </c>
      <c r="I15643">
        <v>0</v>
      </c>
      <c r="P15643">
        <v>0.36068923293650401</v>
      </c>
      <c r="Q15643">
        <v>0</v>
      </c>
    </row>
    <row r="15644" spans="1:17">
      <c r="A15644" t="s">
        <v>122</v>
      </c>
      <c r="B15644">
        <v>2046</v>
      </c>
      <c r="C15644" t="s">
        <v>153</v>
      </c>
      <c r="D15644" t="s">
        <v>1066</v>
      </c>
      <c r="E15644" t="s">
        <v>170</v>
      </c>
      <c r="F15644" t="s">
        <v>160</v>
      </c>
      <c r="G15644" t="s">
        <v>158</v>
      </c>
      <c r="H15644" t="s">
        <v>135</v>
      </c>
      <c r="I15644">
        <v>0</v>
      </c>
      <c r="P15644">
        <v>0.36068923293650401</v>
      </c>
      <c r="Q15644">
        <v>0</v>
      </c>
    </row>
    <row r="15645" spans="1:17">
      <c r="A15645" t="s">
        <v>122</v>
      </c>
      <c r="B15645">
        <v>2046</v>
      </c>
      <c r="C15645" t="s">
        <v>153</v>
      </c>
      <c r="D15645" t="s">
        <v>1066</v>
      </c>
      <c r="E15645" t="s">
        <v>170</v>
      </c>
      <c r="F15645" t="s">
        <v>160</v>
      </c>
      <c r="G15645" t="s">
        <v>158</v>
      </c>
      <c r="H15645" t="s">
        <v>136</v>
      </c>
      <c r="I15645">
        <v>0</v>
      </c>
      <c r="P15645">
        <v>0.36068923293650401</v>
      </c>
      <c r="Q15645">
        <v>0</v>
      </c>
    </row>
    <row r="15646" spans="1:17">
      <c r="A15646" t="s">
        <v>122</v>
      </c>
      <c r="B15646">
        <v>2046</v>
      </c>
      <c r="C15646" t="s">
        <v>154</v>
      </c>
      <c r="D15646" t="s">
        <v>1066</v>
      </c>
      <c r="E15646" t="s">
        <v>170</v>
      </c>
      <c r="F15646" t="s">
        <v>164</v>
      </c>
      <c r="G15646" t="s">
        <v>158</v>
      </c>
      <c r="H15646" t="s">
        <v>132</v>
      </c>
      <c r="I15646">
        <v>0</v>
      </c>
      <c r="P15646">
        <v>0.36068923293650401</v>
      </c>
      <c r="Q15646">
        <v>0</v>
      </c>
    </row>
    <row r="15647" spans="1:17">
      <c r="A15647" t="s">
        <v>122</v>
      </c>
      <c r="B15647">
        <v>2046</v>
      </c>
      <c r="C15647" t="s">
        <v>154</v>
      </c>
      <c r="D15647" t="s">
        <v>1066</v>
      </c>
      <c r="E15647" t="s">
        <v>170</v>
      </c>
      <c r="F15647" t="s">
        <v>164</v>
      </c>
      <c r="G15647" t="s">
        <v>158</v>
      </c>
      <c r="H15647" t="s">
        <v>135</v>
      </c>
      <c r="I15647">
        <v>0</v>
      </c>
      <c r="P15647">
        <v>0.36068923293650401</v>
      </c>
      <c r="Q15647">
        <v>0</v>
      </c>
    </row>
    <row r="15648" spans="1:17">
      <c r="A15648" t="s">
        <v>122</v>
      </c>
      <c r="B15648">
        <v>2046</v>
      </c>
      <c r="C15648" t="s">
        <v>154</v>
      </c>
      <c r="D15648" t="s">
        <v>1066</v>
      </c>
      <c r="E15648" t="s">
        <v>170</v>
      </c>
      <c r="F15648" t="s">
        <v>164</v>
      </c>
      <c r="G15648" t="s">
        <v>158</v>
      </c>
      <c r="H15648" t="s">
        <v>136</v>
      </c>
      <c r="I15648">
        <v>0</v>
      </c>
      <c r="P15648">
        <v>0.36068923293650401</v>
      </c>
      <c r="Q15648">
        <v>0</v>
      </c>
    </row>
    <row r="15649" spans="1:17">
      <c r="A15649" t="s">
        <v>122</v>
      </c>
      <c r="B15649">
        <v>2046</v>
      </c>
      <c r="C15649" t="s">
        <v>154</v>
      </c>
      <c r="D15649" t="s">
        <v>1066</v>
      </c>
      <c r="E15649" t="s">
        <v>170</v>
      </c>
      <c r="F15649" t="s">
        <v>159</v>
      </c>
      <c r="G15649" t="s">
        <v>158</v>
      </c>
      <c r="H15649" t="s">
        <v>132</v>
      </c>
      <c r="I15649">
        <v>0</v>
      </c>
      <c r="P15649">
        <v>0.36068923293650401</v>
      </c>
      <c r="Q15649">
        <v>0</v>
      </c>
    </row>
    <row r="15650" spans="1:17">
      <c r="A15650" t="s">
        <v>122</v>
      </c>
      <c r="B15650">
        <v>2046</v>
      </c>
      <c r="C15650" t="s">
        <v>154</v>
      </c>
      <c r="D15650" t="s">
        <v>1066</v>
      </c>
      <c r="E15650" t="s">
        <v>170</v>
      </c>
      <c r="F15650" t="s">
        <v>159</v>
      </c>
      <c r="G15650" t="s">
        <v>158</v>
      </c>
      <c r="H15650" t="s">
        <v>135</v>
      </c>
      <c r="I15650">
        <v>0</v>
      </c>
      <c r="P15650">
        <v>0.36068923293650401</v>
      </c>
      <c r="Q15650">
        <v>0</v>
      </c>
    </row>
    <row r="15651" spans="1:17">
      <c r="A15651" t="s">
        <v>122</v>
      </c>
      <c r="B15651">
        <v>2046</v>
      </c>
      <c r="C15651" t="s">
        <v>154</v>
      </c>
      <c r="D15651" t="s">
        <v>1066</v>
      </c>
      <c r="E15651" t="s">
        <v>170</v>
      </c>
      <c r="F15651" t="s">
        <v>159</v>
      </c>
      <c r="G15651" t="s">
        <v>158</v>
      </c>
      <c r="H15651" t="s">
        <v>136</v>
      </c>
      <c r="I15651">
        <v>0</v>
      </c>
      <c r="P15651">
        <v>0.36068923293650401</v>
      </c>
      <c r="Q15651">
        <v>0</v>
      </c>
    </row>
    <row r="15652" spans="1:17">
      <c r="A15652" t="s">
        <v>122</v>
      </c>
      <c r="B15652">
        <v>2046</v>
      </c>
      <c r="C15652" t="s">
        <v>154</v>
      </c>
      <c r="D15652" t="s">
        <v>1066</v>
      </c>
      <c r="E15652" t="s">
        <v>170</v>
      </c>
      <c r="F15652" t="s">
        <v>126</v>
      </c>
      <c r="G15652" t="s">
        <v>158</v>
      </c>
      <c r="H15652" t="s">
        <v>132</v>
      </c>
      <c r="I15652">
        <v>0</v>
      </c>
      <c r="P15652">
        <v>0.36068923293650401</v>
      </c>
      <c r="Q15652">
        <v>0</v>
      </c>
    </row>
    <row r="15653" spans="1:17">
      <c r="A15653" t="s">
        <v>122</v>
      </c>
      <c r="B15653">
        <v>2046</v>
      </c>
      <c r="C15653" t="s">
        <v>154</v>
      </c>
      <c r="D15653" t="s">
        <v>1066</v>
      </c>
      <c r="E15653" t="s">
        <v>170</v>
      </c>
      <c r="F15653" t="s">
        <v>126</v>
      </c>
      <c r="G15653" t="s">
        <v>158</v>
      </c>
      <c r="H15653" t="s">
        <v>135</v>
      </c>
      <c r="I15653">
        <v>0</v>
      </c>
      <c r="P15653">
        <v>0.36068923293650401</v>
      </c>
      <c r="Q15653">
        <v>0</v>
      </c>
    </row>
    <row r="15654" spans="1:17">
      <c r="A15654" t="s">
        <v>122</v>
      </c>
      <c r="B15654">
        <v>2046</v>
      </c>
      <c r="C15654" t="s">
        <v>154</v>
      </c>
      <c r="D15654" t="s">
        <v>1066</v>
      </c>
      <c r="E15654" t="s">
        <v>170</v>
      </c>
      <c r="F15654" t="s">
        <v>126</v>
      </c>
      <c r="G15654" t="s">
        <v>158</v>
      </c>
      <c r="H15654" t="s">
        <v>136</v>
      </c>
      <c r="I15654">
        <v>0</v>
      </c>
      <c r="P15654">
        <v>0.36068923293650401</v>
      </c>
      <c r="Q15654">
        <v>0</v>
      </c>
    </row>
    <row r="15655" spans="1:17">
      <c r="A15655" t="s">
        <v>122</v>
      </c>
      <c r="B15655">
        <v>2046</v>
      </c>
      <c r="C15655" t="s">
        <v>154</v>
      </c>
      <c r="D15655" t="s">
        <v>1066</v>
      </c>
      <c r="E15655" t="s">
        <v>170</v>
      </c>
      <c r="F15655" t="s">
        <v>165</v>
      </c>
      <c r="G15655" t="s">
        <v>158</v>
      </c>
      <c r="H15655" t="s">
        <v>132</v>
      </c>
      <c r="I15655">
        <v>0</v>
      </c>
      <c r="P15655">
        <v>0.36068923293650401</v>
      </c>
      <c r="Q15655">
        <v>0</v>
      </c>
    </row>
    <row r="15656" spans="1:17">
      <c r="A15656" t="s">
        <v>122</v>
      </c>
      <c r="B15656">
        <v>2046</v>
      </c>
      <c r="C15656" t="s">
        <v>154</v>
      </c>
      <c r="D15656" t="s">
        <v>1066</v>
      </c>
      <c r="E15656" t="s">
        <v>170</v>
      </c>
      <c r="F15656" t="s">
        <v>165</v>
      </c>
      <c r="G15656" t="s">
        <v>158</v>
      </c>
      <c r="H15656" t="s">
        <v>135</v>
      </c>
      <c r="I15656">
        <v>0</v>
      </c>
      <c r="P15656">
        <v>0.36068923293650401</v>
      </c>
      <c r="Q15656">
        <v>0</v>
      </c>
    </row>
    <row r="15657" spans="1:17">
      <c r="A15657" t="s">
        <v>122</v>
      </c>
      <c r="B15657">
        <v>2046</v>
      </c>
      <c r="C15657" t="s">
        <v>154</v>
      </c>
      <c r="D15657" t="s">
        <v>1066</v>
      </c>
      <c r="E15657" t="s">
        <v>170</v>
      </c>
      <c r="F15657" t="s">
        <v>165</v>
      </c>
      <c r="G15657" t="s">
        <v>158</v>
      </c>
      <c r="H15657" t="s">
        <v>136</v>
      </c>
      <c r="I15657">
        <v>0</v>
      </c>
      <c r="P15657">
        <v>0.36068923293650401</v>
      </c>
      <c r="Q15657">
        <v>0</v>
      </c>
    </row>
    <row r="15658" spans="1:17">
      <c r="A15658" t="s">
        <v>122</v>
      </c>
      <c r="B15658">
        <v>2046</v>
      </c>
      <c r="C15658" t="s">
        <v>154</v>
      </c>
      <c r="D15658" t="s">
        <v>1066</v>
      </c>
      <c r="E15658" t="s">
        <v>170</v>
      </c>
      <c r="F15658" t="s">
        <v>166</v>
      </c>
      <c r="G15658" t="s">
        <v>158</v>
      </c>
      <c r="H15658" t="s">
        <v>132</v>
      </c>
      <c r="I15658">
        <v>0</v>
      </c>
      <c r="P15658">
        <v>0.36068923293650401</v>
      </c>
      <c r="Q15658">
        <v>0</v>
      </c>
    </row>
    <row r="15659" spans="1:17">
      <c r="A15659" t="s">
        <v>122</v>
      </c>
      <c r="B15659">
        <v>2046</v>
      </c>
      <c r="C15659" t="s">
        <v>154</v>
      </c>
      <c r="D15659" t="s">
        <v>1066</v>
      </c>
      <c r="E15659" t="s">
        <v>170</v>
      </c>
      <c r="F15659" t="s">
        <v>166</v>
      </c>
      <c r="G15659" t="s">
        <v>158</v>
      </c>
      <c r="H15659" t="s">
        <v>135</v>
      </c>
      <c r="I15659">
        <v>0</v>
      </c>
      <c r="P15659">
        <v>0.36068923293650401</v>
      </c>
      <c r="Q15659">
        <v>0</v>
      </c>
    </row>
    <row r="15660" spans="1:17">
      <c r="A15660" t="s">
        <v>122</v>
      </c>
      <c r="B15660">
        <v>2046</v>
      </c>
      <c r="C15660" t="s">
        <v>154</v>
      </c>
      <c r="D15660" t="s">
        <v>1066</v>
      </c>
      <c r="E15660" t="s">
        <v>170</v>
      </c>
      <c r="F15660" t="s">
        <v>166</v>
      </c>
      <c r="G15660" t="s">
        <v>158</v>
      </c>
      <c r="H15660" t="s">
        <v>136</v>
      </c>
      <c r="I15660">
        <v>0</v>
      </c>
      <c r="P15660">
        <v>0.36068923293650401</v>
      </c>
      <c r="Q15660">
        <v>0</v>
      </c>
    </row>
    <row r="15661" spans="1:17">
      <c r="A15661" t="s">
        <v>122</v>
      </c>
      <c r="B15661">
        <v>2046</v>
      </c>
      <c r="C15661" t="s">
        <v>154</v>
      </c>
      <c r="D15661" t="s">
        <v>1066</v>
      </c>
      <c r="E15661" t="s">
        <v>170</v>
      </c>
      <c r="F15661" t="s">
        <v>160</v>
      </c>
      <c r="G15661" t="s">
        <v>158</v>
      </c>
      <c r="H15661" t="s">
        <v>132</v>
      </c>
      <c r="I15661">
        <v>2104859190.9352601</v>
      </c>
      <c r="P15661">
        <v>0.36068923293650401</v>
      </c>
      <c r="Q15661">
        <v>759200047.01778805</v>
      </c>
    </row>
    <row r="15662" spans="1:17">
      <c r="A15662" t="s">
        <v>122</v>
      </c>
      <c r="B15662">
        <v>2046</v>
      </c>
      <c r="C15662" t="s">
        <v>154</v>
      </c>
      <c r="D15662" t="s">
        <v>1066</v>
      </c>
      <c r="E15662" t="s">
        <v>170</v>
      </c>
      <c r="F15662" t="s">
        <v>160</v>
      </c>
      <c r="G15662" t="s">
        <v>158</v>
      </c>
      <c r="H15662" t="s">
        <v>135</v>
      </c>
      <c r="I15662">
        <v>658998391.67116201</v>
      </c>
      <c r="P15662">
        <v>0.36068923293650401</v>
      </c>
      <c r="Q15662">
        <v>237693624.39826101</v>
      </c>
    </row>
    <row r="15663" spans="1:17">
      <c r="A15663" t="s">
        <v>122</v>
      </c>
      <c r="B15663">
        <v>2046</v>
      </c>
      <c r="C15663" t="s">
        <v>154</v>
      </c>
      <c r="D15663" t="s">
        <v>1066</v>
      </c>
      <c r="E15663" t="s">
        <v>170</v>
      </c>
      <c r="F15663" t="s">
        <v>160</v>
      </c>
      <c r="G15663" t="s">
        <v>158</v>
      </c>
      <c r="H15663" t="s">
        <v>136</v>
      </c>
      <c r="I15663">
        <v>0</v>
      </c>
      <c r="P15663">
        <v>0.36068923293650401</v>
      </c>
      <c r="Q15663">
        <v>0</v>
      </c>
    </row>
    <row r="15664" spans="1:17">
      <c r="A15664" t="s">
        <v>122</v>
      </c>
      <c r="B15664">
        <v>2046</v>
      </c>
      <c r="C15664" t="s">
        <v>155</v>
      </c>
      <c r="D15664" t="s">
        <v>1066</v>
      </c>
      <c r="E15664" t="s">
        <v>170</v>
      </c>
      <c r="F15664" t="s">
        <v>164</v>
      </c>
      <c r="G15664" t="s">
        <v>158</v>
      </c>
      <c r="H15664" t="s">
        <v>132</v>
      </c>
      <c r="I15664">
        <v>0</v>
      </c>
      <c r="P15664">
        <v>0.36068923293650401</v>
      </c>
      <c r="Q15664">
        <v>0</v>
      </c>
    </row>
    <row r="15665" spans="1:17">
      <c r="A15665" t="s">
        <v>122</v>
      </c>
      <c r="B15665">
        <v>2046</v>
      </c>
      <c r="C15665" t="s">
        <v>155</v>
      </c>
      <c r="D15665" t="s">
        <v>1066</v>
      </c>
      <c r="E15665" t="s">
        <v>170</v>
      </c>
      <c r="F15665" t="s">
        <v>164</v>
      </c>
      <c r="G15665" t="s">
        <v>158</v>
      </c>
      <c r="H15665" t="s">
        <v>135</v>
      </c>
      <c r="I15665">
        <v>0</v>
      </c>
      <c r="P15665">
        <v>0.36068923293650401</v>
      </c>
      <c r="Q15665">
        <v>0</v>
      </c>
    </row>
    <row r="15666" spans="1:17">
      <c r="A15666" t="s">
        <v>122</v>
      </c>
      <c r="B15666">
        <v>2046</v>
      </c>
      <c r="C15666" t="s">
        <v>155</v>
      </c>
      <c r="D15666" t="s">
        <v>1066</v>
      </c>
      <c r="E15666" t="s">
        <v>170</v>
      </c>
      <c r="F15666" t="s">
        <v>164</v>
      </c>
      <c r="G15666" t="s">
        <v>158</v>
      </c>
      <c r="H15666" t="s">
        <v>136</v>
      </c>
      <c r="I15666">
        <v>0</v>
      </c>
      <c r="P15666">
        <v>0.36068923293650401</v>
      </c>
      <c r="Q15666">
        <v>0</v>
      </c>
    </row>
    <row r="15667" spans="1:17">
      <c r="A15667" t="s">
        <v>122</v>
      </c>
      <c r="B15667">
        <v>2046</v>
      </c>
      <c r="C15667" t="s">
        <v>155</v>
      </c>
      <c r="D15667" t="s">
        <v>1066</v>
      </c>
      <c r="E15667" t="s">
        <v>170</v>
      </c>
      <c r="F15667" t="s">
        <v>159</v>
      </c>
      <c r="G15667" t="s">
        <v>158</v>
      </c>
      <c r="H15667" t="s">
        <v>132</v>
      </c>
      <c r="I15667">
        <v>0</v>
      </c>
      <c r="P15667">
        <v>0.36068923293650401</v>
      </c>
      <c r="Q15667">
        <v>0</v>
      </c>
    </row>
    <row r="15668" spans="1:17">
      <c r="A15668" t="s">
        <v>122</v>
      </c>
      <c r="B15668">
        <v>2046</v>
      </c>
      <c r="C15668" t="s">
        <v>155</v>
      </c>
      <c r="D15668" t="s">
        <v>1066</v>
      </c>
      <c r="E15668" t="s">
        <v>170</v>
      </c>
      <c r="F15668" t="s">
        <v>159</v>
      </c>
      <c r="G15668" t="s">
        <v>158</v>
      </c>
      <c r="H15668" t="s">
        <v>135</v>
      </c>
      <c r="I15668">
        <v>0</v>
      </c>
      <c r="P15668">
        <v>0.36068923293650401</v>
      </c>
      <c r="Q15668">
        <v>0</v>
      </c>
    </row>
    <row r="15669" spans="1:17">
      <c r="A15669" t="s">
        <v>122</v>
      </c>
      <c r="B15669">
        <v>2046</v>
      </c>
      <c r="C15669" t="s">
        <v>155</v>
      </c>
      <c r="D15669" t="s">
        <v>1066</v>
      </c>
      <c r="E15669" t="s">
        <v>170</v>
      </c>
      <c r="F15669" t="s">
        <v>159</v>
      </c>
      <c r="G15669" t="s">
        <v>158</v>
      </c>
      <c r="H15669" t="s">
        <v>136</v>
      </c>
      <c r="I15669">
        <v>0</v>
      </c>
      <c r="P15669">
        <v>0.36068923293650401</v>
      </c>
      <c r="Q15669">
        <v>0</v>
      </c>
    </row>
    <row r="15670" spans="1:17">
      <c r="A15670" t="s">
        <v>122</v>
      </c>
      <c r="B15670">
        <v>2046</v>
      </c>
      <c r="C15670" t="s">
        <v>155</v>
      </c>
      <c r="D15670" t="s">
        <v>1066</v>
      </c>
      <c r="E15670" t="s">
        <v>170</v>
      </c>
      <c r="F15670" t="s">
        <v>126</v>
      </c>
      <c r="G15670" t="s">
        <v>158</v>
      </c>
      <c r="H15670" t="s">
        <v>132</v>
      </c>
      <c r="I15670">
        <v>0</v>
      </c>
      <c r="P15670">
        <v>0.36068923293650401</v>
      </c>
      <c r="Q15670">
        <v>0</v>
      </c>
    </row>
    <row r="15671" spans="1:17">
      <c r="A15671" t="s">
        <v>122</v>
      </c>
      <c r="B15671">
        <v>2046</v>
      </c>
      <c r="C15671" t="s">
        <v>155</v>
      </c>
      <c r="D15671" t="s">
        <v>1066</v>
      </c>
      <c r="E15671" t="s">
        <v>170</v>
      </c>
      <c r="F15671" t="s">
        <v>126</v>
      </c>
      <c r="G15671" t="s">
        <v>158</v>
      </c>
      <c r="H15671" t="s">
        <v>135</v>
      </c>
      <c r="I15671">
        <v>0</v>
      </c>
      <c r="P15671">
        <v>0.36068923293650401</v>
      </c>
      <c r="Q15671">
        <v>0</v>
      </c>
    </row>
    <row r="15672" spans="1:17">
      <c r="A15672" t="s">
        <v>122</v>
      </c>
      <c r="B15672">
        <v>2046</v>
      </c>
      <c r="C15672" t="s">
        <v>155</v>
      </c>
      <c r="D15672" t="s">
        <v>1066</v>
      </c>
      <c r="E15672" t="s">
        <v>170</v>
      </c>
      <c r="F15672" t="s">
        <v>126</v>
      </c>
      <c r="G15672" t="s">
        <v>158</v>
      </c>
      <c r="H15672" t="s">
        <v>136</v>
      </c>
      <c r="I15672">
        <v>0</v>
      </c>
      <c r="P15672">
        <v>0.36068923293650401</v>
      </c>
      <c r="Q15672">
        <v>0</v>
      </c>
    </row>
    <row r="15673" spans="1:17">
      <c r="A15673" t="s">
        <v>122</v>
      </c>
      <c r="B15673">
        <v>2046</v>
      </c>
      <c r="C15673" t="s">
        <v>155</v>
      </c>
      <c r="D15673" t="s">
        <v>1066</v>
      </c>
      <c r="E15673" t="s">
        <v>170</v>
      </c>
      <c r="F15673" t="s">
        <v>165</v>
      </c>
      <c r="G15673" t="s">
        <v>158</v>
      </c>
      <c r="H15673" t="s">
        <v>132</v>
      </c>
      <c r="I15673">
        <v>0</v>
      </c>
      <c r="P15673">
        <v>0.36068923293650401</v>
      </c>
      <c r="Q15673">
        <v>0</v>
      </c>
    </row>
    <row r="15674" spans="1:17">
      <c r="A15674" t="s">
        <v>122</v>
      </c>
      <c r="B15674">
        <v>2046</v>
      </c>
      <c r="C15674" t="s">
        <v>155</v>
      </c>
      <c r="D15674" t="s">
        <v>1066</v>
      </c>
      <c r="E15674" t="s">
        <v>170</v>
      </c>
      <c r="F15674" t="s">
        <v>165</v>
      </c>
      <c r="G15674" t="s">
        <v>158</v>
      </c>
      <c r="H15674" t="s">
        <v>135</v>
      </c>
      <c r="I15674">
        <v>0</v>
      </c>
      <c r="P15674">
        <v>0.36068923293650401</v>
      </c>
      <c r="Q15674">
        <v>0</v>
      </c>
    </row>
    <row r="15675" spans="1:17">
      <c r="A15675" t="s">
        <v>122</v>
      </c>
      <c r="B15675">
        <v>2046</v>
      </c>
      <c r="C15675" t="s">
        <v>155</v>
      </c>
      <c r="D15675" t="s">
        <v>1066</v>
      </c>
      <c r="E15675" t="s">
        <v>170</v>
      </c>
      <c r="F15675" t="s">
        <v>165</v>
      </c>
      <c r="G15675" t="s">
        <v>158</v>
      </c>
      <c r="H15675" t="s">
        <v>136</v>
      </c>
      <c r="I15675">
        <v>0</v>
      </c>
      <c r="P15675">
        <v>0.36068923293650401</v>
      </c>
      <c r="Q15675">
        <v>0</v>
      </c>
    </row>
    <row r="15676" spans="1:17">
      <c r="A15676" t="s">
        <v>122</v>
      </c>
      <c r="B15676">
        <v>2046</v>
      </c>
      <c r="C15676" t="s">
        <v>155</v>
      </c>
      <c r="D15676" t="s">
        <v>1066</v>
      </c>
      <c r="E15676" t="s">
        <v>170</v>
      </c>
      <c r="F15676" t="s">
        <v>166</v>
      </c>
      <c r="G15676" t="s">
        <v>158</v>
      </c>
      <c r="H15676" t="s">
        <v>132</v>
      </c>
      <c r="I15676">
        <v>0</v>
      </c>
      <c r="P15676">
        <v>0.36068923293650401</v>
      </c>
      <c r="Q15676">
        <v>0</v>
      </c>
    </row>
    <row r="15677" spans="1:17">
      <c r="A15677" t="s">
        <v>122</v>
      </c>
      <c r="B15677">
        <v>2046</v>
      </c>
      <c r="C15677" t="s">
        <v>155</v>
      </c>
      <c r="D15677" t="s">
        <v>1066</v>
      </c>
      <c r="E15677" t="s">
        <v>170</v>
      </c>
      <c r="F15677" t="s">
        <v>166</v>
      </c>
      <c r="G15677" t="s">
        <v>158</v>
      </c>
      <c r="H15677" t="s">
        <v>135</v>
      </c>
      <c r="I15677">
        <v>0</v>
      </c>
      <c r="P15677">
        <v>0.36068923293650401</v>
      </c>
      <c r="Q15677">
        <v>0</v>
      </c>
    </row>
    <row r="15678" spans="1:17">
      <c r="A15678" t="s">
        <v>122</v>
      </c>
      <c r="B15678">
        <v>2046</v>
      </c>
      <c r="C15678" t="s">
        <v>155</v>
      </c>
      <c r="D15678" t="s">
        <v>1066</v>
      </c>
      <c r="E15678" t="s">
        <v>170</v>
      </c>
      <c r="F15678" t="s">
        <v>166</v>
      </c>
      <c r="G15678" t="s">
        <v>158</v>
      </c>
      <c r="H15678" t="s">
        <v>136</v>
      </c>
      <c r="I15678">
        <v>0</v>
      </c>
      <c r="P15678">
        <v>0.36068923293650401</v>
      </c>
      <c r="Q15678">
        <v>0</v>
      </c>
    </row>
    <row r="15679" spans="1:17">
      <c r="A15679" t="s">
        <v>122</v>
      </c>
      <c r="B15679">
        <v>2046</v>
      </c>
      <c r="C15679" t="s">
        <v>155</v>
      </c>
      <c r="D15679" t="s">
        <v>1066</v>
      </c>
      <c r="E15679" t="s">
        <v>170</v>
      </c>
      <c r="F15679" t="s">
        <v>160</v>
      </c>
      <c r="G15679" t="s">
        <v>158</v>
      </c>
      <c r="H15679" t="s">
        <v>132</v>
      </c>
      <c r="I15679">
        <v>0</v>
      </c>
      <c r="P15679">
        <v>0.36068923293650401</v>
      </c>
      <c r="Q15679">
        <v>0</v>
      </c>
    </row>
    <row r="15680" spans="1:17">
      <c r="A15680" t="s">
        <v>122</v>
      </c>
      <c r="B15680">
        <v>2046</v>
      </c>
      <c r="C15680" t="s">
        <v>155</v>
      </c>
      <c r="D15680" t="s">
        <v>1066</v>
      </c>
      <c r="E15680" t="s">
        <v>170</v>
      </c>
      <c r="F15680" t="s">
        <v>160</v>
      </c>
      <c r="G15680" t="s">
        <v>158</v>
      </c>
      <c r="H15680" t="s">
        <v>135</v>
      </c>
      <c r="I15680">
        <v>0</v>
      </c>
      <c r="P15680">
        <v>0.36068923293650401</v>
      </c>
      <c r="Q15680">
        <v>0</v>
      </c>
    </row>
    <row r="15681" spans="1:17">
      <c r="A15681" t="s">
        <v>122</v>
      </c>
      <c r="B15681">
        <v>2046</v>
      </c>
      <c r="C15681" t="s">
        <v>155</v>
      </c>
      <c r="D15681" t="s">
        <v>1066</v>
      </c>
      <c r="E15681" t="s">
        <v>170</v>
      </c>
      <c r="F15681" t="s">
        <v>160</v>
      </c>
      <c r="G15681" t="s">
        <v>158</v>
      </c>
      <c r="H15681" t="s">
        <v>136</v>
      </c>
      <c r="I15681">
        <v>0</v>
      </c>
      <c r="P15681">
        <v>0.36068923293650401</v>
      </c>
      <c r="Q15681">
        <v>0</v>
      </c>
    </row>
    <row r="15682" spans="1:17">
      <c r="A15682" t="s">
        <v>122</v>
      </c>
      <c r="B15682">
        <v>2046</v>
      </c>
      <c r="C15682" t="s">
        <v>138</v>
      </c>
      <c r="D15682" t="s">
        <v>1064</v>
      </c>
      <c r="E15682" t="s">
        <v>170</v>
      </c>
      <c r="F15682" t="s">
        <v>164</v>
      </c>
      <c r="G15682" t="s">
        <v>1065</v>
      </c>
      <c r="H15682" t="s">
        <v>132</v>
      </c>
      <c r="I15682">
        <v>0</v>
      </c>
      <c r="P15682">
        <v>0.36068923293650401</v>
      </c>
      <c r="Q15682">
        <v>0</v>
      </c>
    </row>
    <row r="15683" spans="1:17">
      <c r="A15683" t="s">
        <v>122</v>
      </c>
      <c r="B15683">
        <v>2046</v>
      </c>
      <c r="C15683" t="s">
        <v>138</v>
      </c>
      <c r="D15683" t="s">
        <v>1064</v>
      </c>
      <c r="E15683" t="s">
        <v>170</v>
      </c>
      <c r="F15683" t="s">
        <v>164</v>
      </c>
      <c r="G15683" t="s">
        <v>1065</v>
      </c>
      <c r="H15683" t="s">
        <v>135</v>
      </c>
      <c r="I15683">
        <v>0</v>
      </c>
      <c r="P15683">
        <v>0.36068923293650401</v>
      </c>
      <c r="Q15683">
        <v>0</v>
      </c>
    </row>
    <row r="15684" spans="1:17">
      <c r="A15684" t="s">
        <v>122</v>
      </c>
      <c r="B15684">
        <v>2046</v>
      </c>
      <c r="C15684" t="s">
        <v>138</v>
      </c>
      <c r="D15684" t="s">
        <v>1064</v>
      </c>
      <c r="E15684" t="s">
        <v>170</v>
      </c>
      <c r="F15684" t="s">
        <v>164</v>
      </c>
      <c r="G15684" t="s">
        <v>1065</v>
      </c>
      <c r="H15684" t="s">
        <v>136</v>
      </c>
      <c r="I15684">
        <v>0</v>
      </c>
      <c r="P15684">
        <v>0.36068923293650401</v>
      </c>
      <c r="Q15684">
        <v>0</v>
      </c>
    </row>
    <row r="15685" spans="1:17">
      <c r="A15685" t="s">
        <v>122</v>
      </c>
      <c r="B15685">
        <v>2046</v>
      </c>
      <c r="C15685" t="s">
        <v>138</v>
      </c>
      <c r="D15685" t="s">
        <v>1064</v>
      </c>
      <c r="E15685" t="s">
        <v>170</v>
      </c>
      <c r="F15685" t="s">
        <v>159</v>
      </c>
      <c r="G15685" t="s">
        <v>1065</v>
      </c>
      <c r="H15685" t="s">
        <v>132</v>
      </c>
      <c r="I15685">
        <v>0</v>
      </c>
      <c r="P15685">
        <v>0.36068923293650401</v>
      </c>
      <c r="Q15685">
        <v>0</v>
      </c>
    </row>
    <row r="15686" spans="1:17">
      <c r="A15686" t="s">
        <v>122</v>
      </c>
      <c r="B15686">
        <v>2046</v>
      </c>
      <c r="C15686" t="s">
        <v>138</v>
      </c>
      <c r="D15686" t="s">
        <v>1064</v>
      </c>
      <c r="E15686" t="s">
        <v>170</v>
      </c>
      <c r="F15686" t="s">
        <v>159</v>
      </c>
      <c r="G15686" t="s">
        <v>1065</v>
      </c>
      <c r="H15686" t="s">
        <v>135</v>
      </c>
      <c r="I15686">
        <v>0</v>
      </c>
      <c r="P15686">
        <v>0.36068923293650401</v>
      </c>
      <c r="Q15686">
        <v>0</v>
      </c>
    </row>
    <row r="15687" spans="1:17">
      <c r="A15687" t="s">
        <v>122</v>
      </c>
      <c r="B15687">
        <v>2046</v>
      </c>
      <c r="C15687" t="s">
        <v>138</v>
      </c>
      <c r="D15687" t="s">
        <v>1064</v>
      </c>
      <c r="E15687" t="s">
        <v>170</v>
      </c>
      <c r="F15687" t="s">
        <v>159</v>
      </c>
      <c r="G15687" t="s">
        <v>1065</v>
      </c>
      <c r="H15687" t="s">
        <v>136</v>
      </c>
      <c r="I15687">
        <v>0</v>
      </c>
      <c r="P15687">
        <v>0.36068923293650401</v>
      </c>
      <c r="Q15687">
        <v>0</v>
      </c>
    </row>
    <row r="15688" spans="1:17">
      <c r="A15688" t="s">
        <v>122</v>
      </c>
      <c r="B15688">
        <v>2046</v>
      </c>
      <c r="C15688" t="s">
        <v>138</v>
      </c>
      <c r="D15688" t="s">
        <v>1064</v>
      </c>
      <c r="E15688" t="s">
        <v>170</v>
      </c>
      <c r="F15688" t="s">
        <v>126</v>
      </c>
      <c r="G15688" t="s">
        <v>1065</v>
      </c>
      <c r="H15688" t="s">
        <v>132</v>
      </c>
      <c r="I15688">
        <v>0</v>
      </c>
      <c r="P15688">
        <v>0.36068923293650401</v>
      </c>
      <c r="Q15688">
        <v>0</v>
      </c>
    </row>
    <row r="15689" spans="1:17">
      <c r="A15689" t="s">
        <v>122</v>
      </c>
      <c r="B15689">
        <v>2046</v>
      </c>
      <c r="C15689" t="s">
        <v>138</v>
      </c>
      <c r="D15689" t="s">
        <v>1064</v>
      </c>
      <c r="E15689" t="s">
        <v>170</v>
      </c>
      <c r="F15689" t="s">
        <v>126</v>
      </c>
      <c r="G15689" t="s">
        <v>1065</v>
      </c>
      <c r="H15689" t="s">
        <v>135</v>
      </c>
      <c r="I15689">
        <v>0</v>
      </c>
      <c r="P15689">
        <v>0.36068923293650401</v>
      </c>
      <c r="Q15689">
        <v>0</v>
      </c>
    </row>
    <row r="15690" spans="1:17">
      <c r="A15690" t="s">
        <v>122</v>
      </c>
      <c r="B15690">
        <v>2046</v>
      </c>
      <c r="C15690" t="s">
        <v>138</v>
      </c>
      <c r="D15690" t="s">
        <v>1064</v>
      </c>
      <c r="E15690" t="s">
        <v>170</v>
      </c>
      <c r="F15690" t="s">
        <v>126</v>
      </c>
      <c r="G15690" t="s">
        <v>1065</v>
      </c>
      <c r="H15690" t="s">
        <v>136</v>
      </c>
      <c r="I15690">
        <v>0</v>
      </c>
      <c r="P15690">
        <v>0.36068923293650401</v>
      </c>
      <c r="Q15690">
        <v>0</v>
      </c>
    </row>
    <row r="15691" spans="1:17">
      <c r="A15691" t="s">
        <v>122</v>
      </c>
      <c r="B15691">
        <v>2046</v>
      </c>
      <c r="C15691" t="s">
        <v>138</v>
      </c>
      <c r="D15691" t="s">
        <v>1064</v>
      </c>
      <c r="E15691" t="s">
        <v>170</v>
      </c>
      <c r="F15691" t="s">
        <v>165</v>
      </c>
      <c r="G15691" t="s">
        <v>1065</v>
      </c>
      <c r="H15691" t="s">
        <v>132</v>
      </c>
      <c r="I15691">
        <v>0</v>
      </c>
      <c r="P15691">
        <v>0.36068923293650401</v>
      </c>
      <c r="Q15691">
        <v>0</v>
      </c>
    </row>
    <row r="15692" spans="1:17">
      <c r="A15692" t="s">
        <v>122</v>
      </c>
      <c r="B15692">
        <v>2046</v>
      </c>
      <c r="C15692" t="s">
        <v>138</v>
      </c>
      <c r="D15692" t="s">
        <v>1064</v>
      </c>
      <c r="E15692" t="s">
        <v>170</v>
      </c>
      <c r="F15692" t="s">
        <v>165</v>
      </c>
      <c r="G15692" t="s">
        <v>1065</v>
      </c>
      <c r="H15692" t="s">
        <v>135</v>
      </c>
      <c r="I15692">
        <v>0</v>
      </c>
      <c r="P15692">
        <v>0.36068923293650401</v>
      </c>
      <c r="Q15692">
        <v>0</v>
      </c>
    </row>
    <row r="15693" spans="1:17">
      <c r="A15693" t="s">
        <v>122</v>
      </c>
      <c r="B15693">
        <v>2046</v>
      </c>
      <c r="C15693" t="s">
        <v>138</v>
      </c>
      <c r="D15693" t="s">
        <v>1064</v>
      </c>
      <c r="E15693" t="s">
        <v>170</v>
      </c>
      <c r="F15693" t="s">
        <v>165</v>
      </c>
      <c r="G15693" t="s">
        <v>1065</v>
      </c>
      <c r="H15693" t="s">
        <v>136</v>
      </c>
      <c r="I15693">
        <v>0</v>
      </c>
      <c r="P15693">
        <v>0.36068923293650401</v>
      </c>
      <c r="Q15693">
        <v>0</v>
      </c>
    </row>
    <row r="15694" spans="1:17">
      <c r="A15694" t="s">
        <v>122</v>
      </c>
      <c r="B15694">
        <v>2046</v>
      </c>
      <c r="C15694" t="s">
        <v>138</v>
      </c>
      <c r="D15694" t="s">
        <v>1064</v>
      </c>
      <c r="E15694" t="s">
        <v>170</v>
      </c>
      <c r="F15694" t="s">
        <v>166</v>
      </c>
      <c r="G15694" t="s">
        <v>1065</v>
      </c>
      <c r="H15694" t="s">
        <v>132</v>
      </c>
      <c r="I15694">
        <v>0</v>
      </c>
      <c r="P15694">
        <v>0.36068923293650401</v>
      </c>
      <c r="Q15694">
        <v>0</v>
      </c>
    </row>
    <row r="15695" spans="1:17">
      <c r="A15695" t="s">
        <v>122</v>
      </c>
      <c r="B15695">
        <v>2046</v>
      </c>
      <c r="C15695" t="s">
        <v>138</v>
      </c>
      <c r="D15695" t="s">
        <v>1064</v>
      </c>
      <c r="E15695" t="s">
        <v>170</v>
      </c>
      <c r="F15695" t="s">
        <v>166</v>
      </c>
      <c r="G15695" t="s">
        <v>1065</v>
      </c>
      <c r="H15695" t="s">
        <v>135</v>
      </c>
      <c r="I15695">
        <v>0</v>
      </c>
      <c r="P15695">
        <v>0.36068923293650401</v>
      </c>
      <c r="Q15695">
        <v>0</v>
      </c>
    </row>
    <row r="15696" spans="1:17">
      <c r="A15696" t="s">
        <v>122</v>
      </c>
      <c r="B15696">
        <v>2046</v>
      </c>
      <c r="C15696" t="s">
        <v>138</v>
      </c>
      <c r="D15696" t="s">
        <v>1064</v>
      </c>
      <c r="E15696" t="s">
        <v>170</v>
      </c>
      <c r="F15696" t="s">
        <v>166</v>
      </c>
      <c r="G15696" t="s">
        <v>1065</v>
      </c>
      <c r="H15696" t="s">
        <v>136</v>
      </c>
      <c r="I15696">
        <v>0</v>
      </c>
      <c r="P15696">
        <v>0.36068923293650401</v>
      </c>
      <c r="Q15696">
        <v>0</v>
      </c>
    </row>
    <row r="15697" spans="1:17">
      <c r="A15697" t="s">
        <v>122</v>
      </c>
      <c r="B15697">
        <v>2046</v>
      </c>
      <c r="C15697" t="s">
        <v>138</v>
      </c>
      <c r="D15697" t="s">
        <v>1064</v>
      </c>
      <c r="E15697" t="s">
        <v>170</v>
      </c>
      <c r="F15697" t="s">
        <v>160</v>
      </c>
      <c r="G15697" t="s">
        <v>1065</v>
      </c>
      <c r="H15697" t="s">
        <v>132</v>
      </c>
      <c r="I15697">
        <v>0</v>
      </c>
      <c r="P15697">
        <v>0.36068923293650401</v>
      </c>
      <c r="Q15697">
        <v>0</v>
      </c>
    </row>
    <row r="15698" spans="1:17">
      <c r="A15698" t="s">
        <v>122</v>
      </c>
      <c r="B15698">
        <v>2046</v>
      </c>
      <c r="C15698" t="s">
        <v>138</v>
      </c>
      <c r="D15698" t="s">
        <v>1064</v>
      </c>
      <c r="E15698" t="s">
        <v>170</v>
      </c>
      <c r="F15698" t="s">
        <v>160</v>
      </c>
      <c r="G15698" t="s">
        <v>1065</v>
      </c>
      <c r="H15698" t="s">
        <v>135</v>
      </c>
      <c r="I15698">
        <v>0</v>
      </c>
      <c r="P15698">
        <v>0.36068923293650401</v>
      </c>
      <c r="Q15698">
        <v>0</v>
      </c>
    </row>
    <row r="15699" spans="1:17">
      <c r="A15699" t="s">
        <v>122</v>
      </c>
      <c r="B15699">
        <v>2046</v>
      </c>
      <c r="C15699" t="s">
        <v>138</v>
      </c>
      <c r="D15699" t="s">
        <v>1064</v>
      </c>
      <c r="E15699" t="s">
        <v>170</v>
      </c>
      <c r="F15699" t="s">
        <v>160</v>
      </c>
      <c r="G15699" t="s">
        <v>1065</v>
      </c>
      <c r="H15699" t="s">
        <v>136</v>
      </c>
      <c r="I15699">
        <v>0</v>
      </c>
      <c r="P15699">
        <v>0.36068923293650401</v>
      </c>
      <c r="Q15699">
        <v>0</v>
      </c>
    </row>
    <row r="15700" spans="1:17">
      <c r="A15700" t="s">
        <v>122</v>
      </c>
      <c r="B15700">
        <v>2046</v>
      </c>
      <c r="C15700" t="s">
        <v>21</v>
      </c>
      <c r="D15700" t="s">
        <v>1067</v>
      </c>
      <c r="E15700" t="s">
        <v>167</v>
      </c>
      <c r="F15700" t="s">
        <v>164</v>
      </c>
      <c r="G15700" t="s">
        <v>1068</v>
      </c>
      <c r="H15700" t="s">
        <v>132</v>
      </c>
      <c r="I15700">
        <v>0</v>
      </c>
      <c r="P15700">
        <v>0.36068923293650401</v>
      </c>
      <c r="Q15700">
        <v>0</v>
      </c>
    </row>
    <row r="15701" spans="1:17">
      <c r="A15701" t="s">
        <v>122</v>
      </c>
      <c r="B15701">
        <v>2046</v>
      </c>
      <c r="C15701" t="s">
        <v>21</v>
      </c>
      <c r="D15701" t="s">
        <v>1067</v>
      </c>
      <c r="E15701" t="s">
        <v>167</v>
      </c>
      <c r="F15701" t="s">
        <v>164</v>
      </c>
      <c r="G15701" t="s">
        <v>1068</v>
      </c>
      <c r="H15701" t="s">
        <v>135</v>
      </c>
      <c r="I15701">
        <v>0</v>
      </c>
      <c r="P15701">
        <v>0.36068923293650401</v>
      </c>
      <c r="Q15701">
        <v>0</v>
      </c>
    </row>
    <row r="15702" spans="1:17">
      <c r="A15702" t="s">
        <v>122</v>
      </c>
      <c r="B15702">
        <v>2046</v>
      </c>
      <c r="C15702" t="s">
        <v>21</v>
      </c>
      <c r="D15702" t="s">
        <v>1067</v>
      </c>
      <c r="E15702" t="s">
        <v>167</v>
      </c>
      <c r="F15702" t="s">
        <v>164</v>
      </c>
      <c r="G15702" t="s">
        <v>1068</v>
      </c>
      <c r="H15702" t="s">
        <v>136</v>
      </c>
      <c r="I15702">
        <v>0</v>
      </c>
      <c r="P15702">
        <v>0.36068923293650401</v>
      </c>
      <c r="Q15702">
        <v>0</v>
      </c>
    </row>
    <row r="15703" spans="1:17">
      <c r="A15703" t="s">
        <v>122</v>
      </c>
      <c r="B15703">
        <v>2046</v>
      </c>
      <c r="C15703" t="s">
        <v>21</v>
      </c>
      <c r="D15703" t="s">
        <v>1067</v>
      </c>
      <c r="E15703" t="s">
        <v>167</v>
      </c>
      <c r="F15703" t="s">
        <v>159</v>
      </c>
      <c r="G15703" t="s">
        <v>1068</v>
      </c>
      <c r="H15703" t="s">
        <v>132</v>
      </c>
      <c r="I15703">
        <v>0</v>
      </c>
      <c r="P15703">
        <v>0.36068923293650401</v>
      </c>
      <c r="Q15703">
        <v>0</v>
      </c>
    </row>
    <row r="15704" spans="1:17">
      <c r="A15704" t="s">
        <v>122</v>
      </c>
      <c r="B15704">
        <v>2046</v>
      </c>
      <c r="C15704" t="s">
        <v>21</v>
      </c>
      <c r="D15704" t="s">
        <v>1067</v>
      </c>
      <c r="E15704" t="s">
        <v>167</v>
      </c>
      <c r="F15704" t="s">
        <v>159</v>
      </c>
      <c r="G15704" t="s">
        <v>1068</v>
      </c>
      <c r="H15704" t="s">
        <v>135</v>
      </c>
      <c r="I15704">
        <v>0</v>
      </c>
      <c r="P15704">
        <v>0.36068923293650401</v>
      </c>
      <c r="Q15704">
        <v>0</v>
      </c>
    </row>
    <row r="15705" spans="1:17">
      <c r="A15705" t="s">
        <v>122</v>
      </c>
      <c r="B15705">
        <v>2046</v>
      </c>
      <c r="C15705" t="s">
        <v>21</v>
      </c>
      <c r="D15705" t="s">
        <v>1067</v>
      </c>
      <c r="E15705" t="s">
        <v>167</v>
      </c>
      <c r="F15705" t="s">
        <v>159</v>
      </c>
      <c r="G15705" t="s">
        <v>1068</v>
      </c>
      <c r="H15705" t="s">
        <v>136</v>
      </c>
      <c r="I15705">
        <v>0</v>
      </c>
      <c r="P15705">
        <v>0.36068923293650401</v>
      </c>
      <c r="Q15705">
        <v>0</v>
      </c>
    </row>
    <row r="15706" spans="1:17">
      <c r="A15706" t="s">
        <v>122</v>
      </c>
      <c r="B15706">
        <v>2046</v>
      </c>
      <c r="C15706" t="s">
        <v>21</v>
      </c>
      <c r="D15706" t="s">
        <v>1067</v>
      </c>
      <c r="E15706" t="s">
        <v>167</v>
      </c>
      <c r="F15706" t="s">
        <v>126</v>
      </c>
      <c r="G15706" t="s">
        <v>1068</v>
      </c>
      <c r="H15706" t="s">
        <v>132</v>
      </c>
      <c r="I15706">
        <v>0</v>
      </c>
      <c r="P15706">
        <v>0.36068923293650401</v>
      </c>
      <c r="Q15706">
        <v>0</v>
      </c>
    </row>
    <row r="15707" spans="1:17">
      <c r="A15707" t="s">
        <v>122</v>
      </c>
      <c r="B15707">
        <v>2046</v>
      </c>
      <c r="C15707" t="s">
        <v>21</v>
      </c>
      <c r="D15707" t="s">
        <v>1067</v>
      </c>
      <c r="E15707" t="s">
        <v>167</v>
      </c>
      <c r="F15707" t="s">
        <v>126</v>
      </c>
      <c r="G15707" t="s">
        <v>1068</v>
      </c>
      <c r="H15707" t="s">
        <v>135</v>
      </c>
      <c r="I15707">
        <v>0</v>
      </c>
      <c r="P15707">
        <v>0.36068923293650401</v>
      </c>
      <c r="Q15707">
        <v>0</v>
      </c>
    </row>
    <row r="15708" spans="1:17">
      <c r="A15708" t="s">
        <v>122</v>
      </c>
      <c r="B15708">
        <v>2046</v>
      </c>
      <c r="C15708" t="s">
        <v>21</v>
      </c>
      <c r="D15708" t="s">
        <v>1067</v>
      </c>
      <c r="E15708" t="s">
        <v>167</v>
      </c>
      <c r="F15708" t="s">
        <v>126</v>
      </c>
      <c r="G15708" t="s">
        <v>1068</v>
      </c>
      <c r="H15708" t="s">
        <v>136</v>
      </c>
      <c r="I15708">
        <v>0</v>
      </c>
      <c r="P15708">
        <v>0.36068923293650401</v>
      </c>
      <c r="Q15708">
        <v>0</v>
      </c>
    </row>
    <row r="15709" spans="1:17">
      <c r="A15709" t="s">
        <v>122</v>
      </c>
      <c r="B15709">
        <v>2046</v>
      </c>
      <c r="C15709" t="s">
        <v>21</v>
      </c>
      <c r="D15709" t="s">
        <v>1067</v>
      </c>
      <c r="E15709" t="s">
        <v>167</v>
      </c>
      <c r="F15709" t="s">
        <v>165</v>
      </c>
      <c r="G15709" t="s">
        <v>1068</v>
      </c>
      <c r="H15709" t="s">
        <v>132</v>
      </c>
      <c r="I15709">
        <v>0</v>
      </c>
      <c r="P15709">
        <v>0.36068923293650401</v>
      </c>
      <c r="Q15709">
        <v>0</v>
      </c>
    </row>
    <row r="15710" spans="1:17">
      <c r="A15710" t="s">
        <v>122</v>
      </c>
      <c r="B15710">
        <v>2046</v>
      </c>
      <c r="C15710" t="s">
        <v>21</v>
      </c>
      <c r="D15710" t="s">
        <v>1067</v>
      </c>
      <c r="E15710" t="s">
        <v>167</v>
      </c>
      <c r="F15710" t="s">
        <v>165</v>
      </c>
      <c r="G15710" t="s">
        <v>1068</v>
      </c>
      <c r="H15710" t="s">
        <v>135</v>
      </c>
      <c r="I15710">
        <v>0</v>
      </c>
      <c r="P15710">
        <v>0.36068923293650401</v>
      </c>
      <c r="Q15710">
        <v>0</v>
      </c>
    </row>
    <row r="15711" spans="1:17">
      <c r="A15711" t="s">
        <v>122</v>
      </c>
      <c r="B15711">
        <v>2046</v>
      </c>
      <c r="C15711" t="s">
        <v>21</v>
      </c>
      <c r="D15711" t="s">
        <v>1067</v>
      </c>
      <c r="E15711" t="s">
        <v>167</v>
      </c>
      <c r="F15711" t="s">
        <v>165</v>
      </c>
      <c r="G15711" t="s">
        <v>1068</v>
      </c>
      <c r="H15711" t="s">
        <v>136</v>
      </c>
      <c r="I15711">
        <v>0</v>
      </c>
      <c r="P15711">
        <v>0.36068923293650401</v>
      </c>
      <c r="Q15711">
        <v>0</v>
      </c>
    </row>
    <row r="15712" spans="1:17">
      <c r="A15712" t="s">
        <v>122</v>
      </c>
      <c r="B15712">
        <v>2046</v>
      </c>
      <c r="C15712" t="s">
        <v>21</v>
      </c>
      <c r="D15712" t="s">
        <v>1067</v>
      </c>
      <c r="E15712" t="s">
        <v>167</v>
      </c>
      <c r="F15712" t="s">
        <v>166</v>
      </c>
      <c r="G15712" t="s">
        <v>1068</v>
      </c>
      <c r="H15712" t="s">
        <v>132</v>
      </c>
      <c r="I15712">
        <v>0</v>
      </c>
      <c r="P15712">
        <v>0.36068923293650401</v>
      </c>
      <c r="Q15712">
        <v>0</v>
      </c>
    </row>
    <row r="15713" spans="1:17">
      <c r="A15713" t="s">
        <v>122</v>
      </c>
      <c r="B15713">
        <v>2046</v>
      </c>
      <c r="C15713" t="s">
        <v>21</v>
      </c>
      <c r="D15713" t="s">
        <v>1067</v>
      </c>
      <c r="E15713" t="s">
        <v>167</v>
      </c>
      <c r="F15713" t="s">
        <v>166</v>
      </c>
      <c r="G15713" t="s">
        <v>1068</v>
      </c>
      <c r="H15713" t="s">
        <v>135</v>
      </c>
      <c r="I15713">
        <v>0</v>
      </c>
      <c r="P15713">
        <v>0.36068923293650401</v>
      </c>
      <c r="Q15713">
        <v>0</v>
      </c>
    </row>
    <row r="15714" spans="1:17">
      <c r="A15714" t="s">
        <v>122</v>
      </c>
      <c r="B15714">
        <v>2046</v>
      </c>
      <c r="C15714" t="s">
        <v>21</v>
      </c>
      <c r="D15714" t="s">
        <v>1067</v>
      </c>
      <c r="E15714" t="s">
        <v>167</v>
      </c>
      <c r="F15714" t="s">
        <v>166</v>
      </c>
      <c r="G15714" t="s">
        <v>1068</v>
      </c>
      <c r="H15714" t="s">
        <v>136</v>
      </c>
      <c r="I15714">
        <v>0</v>
      </c>
      <c r="P15714">
        <v>0.36068923293650401</v>
      </c>
      <c r="Q15714">
        <v>0</v>
      </c>
    </row>
    <row r="15715" spans="1:17">
      <c r="A15715" t="s">
        <v>122</v>
      </c>
      <c r="B15715">
        <v>2046</v>
      </c>
      <c r="C15715" t="s">
        <v>21</v>
      </c>
      <c r="D15715" t="s">
        <v>1067</v>
      </c>
      <c r="E15715" t="s">
        <v>167</v>
      </c>
      <c r="F15715" t="s">
        <v>160</v>
      </c>
      <c r="G15715" t="s">
        <v>1068</v>
      </c>
      <c r="H15715" t="s">
        <v>132</v>
      </c>
      <c r="I15715">
        <v>0</v>
      </c>
      <c r="P15715">
        <v>0.36068923293650401</v>
      </c>
      <c r="Q15715">
        <v>0</v>
      </c>
    </row>
    <row r="15716" spans="1:17">
      <c r="A15716" t="s">
        <v>122</v>
      </c>
      <c r="B15716">
        <v>2046</v>
      </c>
      <c r="C15716" t="s">
        <v>21</v>
      </c>
      <c r="D15716" t="s">
        <v>1067</v>
      </c>
      <c r="E15716" t="s">
        <v>167</v>
      </c>
      <c r="F15716" t="s">
        <v>160</v>
      </c>
      <c r="G15716" t="s">
        <v>1068</v>
      </c>
      <c r="H15716" t="s">
        <v>135</v>
      </c>
      <c r="I15716">
        <v>0</v>
      </c>
      <c r="P15716">
        <v>0.36068923293650401</v>
      </c>
      <c r="Q15716">
        <v>0</v>
      </c>
    </row>
    <row r="15717" spans="1:17">
      <c r="A15717" t="s">
        <v>122</v>
      </c>
      <c r="B15717">
        <v>2046</v>
      </c>
      <c r="C15717" t="s">
        <v>21</v>
      </c>
      <c r="D15717" t="s">
        <v>1067</v>
      </c>
      <c r="E15717" t="s">
        <v>167</v>
      </c>
      <c r="F15717" t="s">
        <v>160</v>
      </c>
      <c r="G15717" t="s">
        <v>1068</v>
      </c>
      <c r="H15717" t="s">
        <v>136</v>
      </c>
      <c r="I15717">
        <v>0</v>
      </c>
      <c r="P15717">
        <v>0.36068923293650401</v>
      </c>
      <c r="Q15717">
        <v>0</v>
      </c>
    </row>
    <row r="15718" spans="1:17">
      <c r="A15718" t="s">
        <v>122</v>
      </c>
      <c r="B15718">
        <v>2046</v>
      </c>
      <c r="C15718" t="s">
        <v>22</v>
      </c>
      <c r="D15718" t="s">
        <v>1067</v>
      </c>
      <c r="E15718" t="s">
        <v>167</v>
      </c>
      <c r="F15718" t="s">
        <v>164</v>
      </c>
      <c r="G15718" t="s">
        <v>1068</v>
      </c>
      <c r="H15718" t="s">
        <v>132</v>
      </c>
      <c r="I15718">
        <v>0</v>
      </c>
      <c r="P15718">
        <v>0.36068923293650401</v>
      </c>
      <c r="Q15718">
        <v>0</v>
      </c>
    </row>
    <row r="15719" spans="1:17">
      <c r="A15719" t="s">
        <v>122</v>
      </c>
      <c r="B15719">
        <v>2046</v>
      </c>
      <c r="C15719" t="s">
        <v>22</v>
      </c>
      <c r="D15719" t="s">
        <v>1067</v>
      </c>
      <c r="E15719" t="s">
        <v>167</v>
      </c>
      <c r="F15719" t="s">
        <v>164</v>
      </c>
      <c r="G15719" t="s">
        <v>1068</v>
      </c>
      <c r="H15719" t="s">
        <v>135</v>
      </c>
      <c r="I15719">
        <v>0</v>
      </c>
      <c r="P15719">
        <v>0.36068923293650401</v>
      </c>
      <c r="Q15719">
        <v>0</v>
      </c>
    </row>
    <row r="15720" spans="1:17">
      <c r="A15720" t="s">
        <v>122</v>
      </c>
      <c r="B15720">
        <v>2046</v>
      </c>
      <c r="C15720" t="s">
        <v>22</v>
      </c>
      <c r="D15720" t="s">
        <v>1067</v>
      </c>
      <c r="E15720" t="s">
        <v>167</v>
      </c>
      <c r="F15720" t="s">
        <v>164</v>
      </c>
      <c r="G15720" t="s">
        <v>1068</v>
      </c>
      <c r="H15720" t="s">
        <v>136</v>
      </c>
      <c r="I15720">
        <v>0</v>
      </c>
      <c r="P15720">
        <v>0.36068923293650401</v>
      </c>
      <c r="Q15720">
        <v>0</v>
      </c>
    </row>
    <row r="15721" spans="1:17">
      <c r="A15721" t="s">
        <v>122</v>
      </c>
      <c r="B15721">
        <v>2046</v>
      </c>
      <c r="C15721" t="s">
        <v>22</v>
      </c>
      <c r="D15721" t="s">
        <v>1067</v>
      </c>
      <c r="E15721" t="s">
        <v>167</v>
      </c>
      <c r="F15721" t="s">
        <v>159</v>
      </c>
      <c r="G15721" t="s">
        <v>1068</v>
      </c>
      <c r="H15721" t="s">
        <v>132</v>
      </c>
      <c r="I15721">
        <v>0</v>
      </c>
      <c r="P15721">
        <v>0.36068923293650401</v>
      </c>
      <c r="Q15721">
        <v>0</v>
      </c>
    </row>
    <row r="15722" spans="1:17">
      <c r="A15722" t="s">
        <v>122</v>
      </c>
      <c r="B15722">
        <v>2046</v>
      </c>
      <c r="C15722" t="s">
        <v>22</v>
      </c>
      <c r="D15722" t="s">
        <v>1067</v>
      </c>
      <c r="E15722" t="s">
        <v>167</v>
      </c>
      <c r="F15722" t="s">
        <v>159</v>
      </c>
      <c r="G15722" t="s">
        <v>1068</v>
      </c>
      <c r="H15722" t="s">
        <v>135</v>
      </c>
      <c r="I15722">
        <v>0</v>
      </c>
      <c r="P15722">
        <v>0.36068923293650401</v>
      </c>
      <c r="Q15722">
        <v>0</v>
      </c>
    </row>
    <row r="15723" spans="1:17">
      <c r="A15723" t="s">
        <v>122</v>
      </c>
      <c r="B15723">
        <v>2046</v>
      </c>
      <c r="C15723" t="s">
        <v>22</v>
      </c>
      <c r="D15723" t="s">
        <v>1067</v>
      </c>
      <c r="E15723" t="s">
        <v>167</v>
      </c>
      <c r="F15723" t="s">
        <v>159</v>
      </c>
      <c r="G15723" t="s">
        <v>1068</v>
      </c>
      <c r="H15723" t="s">
        <v>136</v>
      </c>
      <c r="I15723">
        <v>0</v>
      </c>
      <c r="P15723">
        <v>0.36068923293650401</v>
      </c>
      <c r="Q15723">
        <v>0</v>
      </c>
    </row>
    <row r="15724" spans="1:17">
      <c r="A15724" t="s">
        <v>122</v>
      </c>
      <c r="B15724">
        <v>2046</v>
      </c>
      <c r="C15724" t="s">
        <v>22</v>
      </c>
      <c r="D15724" t="s">
        <v>1067</v>
      </c>
      <c r="E15724" t="s">
        <v>167</v>
      </c>
      <c r="F15724" t="s">
        <v>126</v>
      </c>
      <c r="G15724" t="s">
        <v>1068</v>
      </c>
      <c r="H15724" t="s">
        <v>132</v>
      </c>
      <c r="I15724">
        <v>0</v>
      </c>
      <c r="P15724">
        <v>0.36068923293650401</v>
      </c>
      <c r="Q15724">
        <v>0</v>
      </c>
    </row>
    <row r="15725" spans="1:17">
      <c r="A15725" t="s">
        <v>122</v>
      </c>
      <c r="B15725">
        <v>2046</v>
      </c>
      <c r="C15725" t="s">
        <v>22</v>
      </c>
      <c r="D15725" t="s">
        <v>1067</v>
      </c>
      <c r="E15725" t="s">
        <v>167</v>
      </c>
      <c r="F15725" t="s">
        <v>126</v>
      </c>
      <c r="G15725" t="s">
        <v>1068</v>
      </c>
      <c r="H15725" t="s">
        <v>135</v>
      </c>
      <c r="I15725">
        <v>0</v>
      </c>
      <c r="P15725">
        <v>0.36068923293650401</v>
      </c>
      <c r="Q15725">
        <v>0</v>
      </c>
    </row>
    <row r="15726" spans="1:17">
      <c r="A15726" t="s">
        <v>122</v>
      </c>
      <c r="B15726">
        <v>2046</v>
      </c>
      <c r="C15726" t="s">
        <v>22</v>
      </c>
      <c r="D15726" t="s">
        <v>1067</v>
      </c>
      <c r="E15726" t="s">
        <v>167</v>
      </c>
      <c r="F15726" t="s">
        <v>126</v>
      </c>
      <c r="G15726" t="s">
        <v>1068</v>
      </c>
      <c r="H15726" t="s">
        <v>136</v>
      </c>
      <c r="I15726">
        <v>0</v>
      </c>
      <c r="P15726">
        <v>0.36068923293650401</v>
      </c>
      <c r="Q15726">
        <v>0</v>
      </c>
    </row>
    <row r="15727" spans="1:17">
      <c r="A15727" t="s">
        <v>122</v>
      </c>
      <c r="B15727">
        <v>2046</v>
      </c>
      <c r="C15727" t="s">
        <v>22</v>
      </c>
      <c r="D15727" t="s">
        <v>1067</v>
      </c>
      <c r="E15727" t="s">
        <v>167</v>
      </c>
      <c r="F15727" t="s">
        <v>165</v>
      </c>
      <c r="G15727" t="s">
        <v>1068</v>
      </c>
      <c r="H15727" t="s">
        <v>132</v>
      </c>
      <c r="I15727">
        <v>0</v>
      </c>
      <c r="P15727">
        <v>0.36068923293650401</v>
      </c>
      <c r="Q15727">
        <v>0</v>
      </c>
    </row>
    <row r="15728" spans="1:17">
      <c r="A15728" t="s">
        <v>122</v>
      </c>
      <c r="B15728">
        <v>2046</v>
      </c>
      <c r="C15728" t="s">
        <v>22</v>
      </c>
      <c r="D15728" t="s">
        <v>1067</v>
      </c>
      <c r="E15728" t="s">
        <v>167</v>
      </c>
      <c r="F15728" t="s">
        <v>165</v>
      </c>
      <c r="G15728" t="s">
        <v>1068</v>
      </c>
      <c r="H15728" t="s">
        <v>135</v>
      </c>
      <c r="I15728">
        <v>0</v>
      </c>
      <c r="P15728">
        <v>0.36068923293650401</v>
      </c>
      <c r="Q15728">
        <v>0</v>
      </c>
    </row>
    <row r="15729" spans="1:17">
      <c r="A15729" t="s">
        <v>122</v>
      </c>
      <c r="B15729">
        <v>2046</v>
      </c>
      <c r="C15729" t="s">
        <v>22</v>
      </c>
      <c r="D15729" t="s">
        <v>1067</v>
      </c>
      <c r="E15729" t="s">
        <v>167</v>
      </c>
      <c r="F15729" t="s">
        <v>165</v>
      </c>
      <c r="G15729" t="s">
        <v>1068</v>
      </c>
      <c r="H15729" t="s">
        <v>136</v>
      </c>
      <c r="I15729">
        <v>0</v>
      </c>
      <c r="P15729">
        <v>0.36068923293650401</v>
      </c>
      <c r="Q15729">
        <v>0</v>
      </c>
    </row>
    <row r="15730" spans="1:17">
      <c r="A15730" t="s">
        <v>122</v>
      </c>
      <c r="B15730">
        <v>2046</v>
      </c>
      <c r="C15730" t="s">
        <v>22</v>
      </c>
      <c r="D15730" t="s">
        <v>1067</v>
      </c>
      <c r="E15730" t="s">
        <v>167</v>
      </c>
      <c r="F15730" t="s">
        <v>166</v>
      </c>
      <c r="G15730" t="s">
        <v>1068</v>
      </c>
      <c r="H15730" t="s">
        <v>132</v>
      </c>
      <c r="I15730">
        <v>0</v>
      </c>
      <c r="P15730">
        <v>0.36068923293650401</v>
      </c>
      <c r="Q15730">
        <v>0</v>
      </c>
    </row>
    <row r="15731" spans="1:17">
      <c r="A15731" t="s">
        <v>122</v>
      </c>
      <c r="B15731">
        <v>2046</v>
      </c>
      <c r="C15731" t="s">
        <v>22</v>
      </c>
      <c r="D15731" t="s">
        <v>1067</v>
      </c>
      <c r="E15731" t="s">
        <v>167</v>
      </c>
      <c r="F15731" t="s">
        <v>166</v>
      </c>
      <c r="G15731" t="s">
        <v>1068</v>
      </c>
      <c r="H15731" t="s">
        <v>135</v>
      </c>
      <c r="I15731">
        <v>0</v>
      </c>
      <c r="P15731">
        <v>0.36068923293650401</v>
      </c>
      <c r="Q15731">
        <v>0</v>
      </c>
    </row>
    <row r="15732" spans="1:17">
      <c r="A15732" t="s">
        <v>122</v>
      </c>
      <c r="B15732">
        <v>2046</v>
      </c>
      <c r="C15732" t="s">
        <v>22</v>
      </c>
      <c r="D15732" t="s">
        <v>1067</v>
      </c>
      <c r="E15732" t="s">
        <v>167</v>
      </c>
      <c r="F15732" t="s">
        <v>166</v>
      </c>
      <c r="G15732" t="s">
        <v>1068</v>
      </c>
      <c r="H15732" t="s">
        <v>136</v>
      </c>
      <c r="I15732">
        <v>0</v>
      </c>
      <c r="P15732">
        <v>0.36068923293650401</v>
      </c>
      <c r="Q15732">
        <v>0</v>
      </c>
    </row>
    <row r="15733" spans="1:17">
      <c r="A15733" t="s">
        <v>122</v>
      </c>
      <c r="B15733">
        <v>2046</v>
      </c>
      <c r="C15733" t="s">
        <v>22</v>
      </c>
      <c r="D15733" t="s">
        <v>1067</v>
      </c>
      <c r="E15733" t="s">
        <v>167</v>
      </c>
      <c r="F15733" t="s">
        <v>160</v>
      </c>
      <c r="G15733" t="s">
        <v>1068</v>
      </c>
      <c r="H15733" t="s">
        <v>132</v>
      </c>
      <c r="I15733">
        <v>0</v>
      </c>
      <c r="P15733">
        <v>0.36068923293650401</v>
      </c>
      <c r="Q15733">
        <v>0</v>
      </c>
    </row>
    <row r="15734" spans="1:17">
      <c r="A15734" t="s">
        <v>122</v>
      </c>
      <c r="B15734">
        <v>2046</v>
      </c>
      <c r="C15734" t="s">
        <v>22</v>
      </c>
      <c r="D15734" t="s">
        <v>1067</v>
      </c>
      <c r="E15734" t="s">
        <v>167</v>
      </c>
      <c r="F15734" t="s">
        <v>160</v>
      </c>
      <c r="G15734" t="s">
        <v>1068</v>
      </c>
      <c r="H15734" t="s">
        <v>135</v>
      </c>
      <c r="I15734">
        <v>0</v>
      </c>
      <c r="P15734">
        <v>0.36068923293650401</v>
      </c>
      <c r="Q15734">
        <v>0</v>
      </c>
    </row>
    <row r="15735" spans="1:17">
      <c r="A15735" t="s">
        <v>122</v>
      </c>
      <c r="B15735">
        <v>2046</v>
      </c>
      <c r="C15735" t="s">
        <v>22</v>
      </c>
      <c r="D15735" t="s">
        <v>1067</v>
      </c>
      <c r="E15735" t="s">
        <v>167</v>
      </c>
      <c r="F15735" t="s">
        <v>160</v>
      </c>
      <c r="G15735" t="s">
        <v>1068</v>
      </c>
      <c r="H15735" t="s">
        <v>136</v>
      </c>
      <c r="I15735">
        <v>0</v>
      </c>
      <c r="P15735">
        <v>0.36068923293650401</v>
      </c>
      <c r="Q15735">
        <v>0</v>
      </c>
    </row>
    <row r="15736" spans="1:17">
      <c r="A15736" t="s">
        <v>122</v>
      </c>
      <c r="B15736">
        <v>2046</v>
      </c>
      <c r="C15736" t="s">
        <v>24</v>
      </c>
      <c r="D15736" t="s">
        <v>1067</v>
      </c>
      <c r="E15736" t="s">
        <v>167</v>
      </c>
      <c r="F15736" t="s">
        <v>164</v>
      </c>
      <c r="G15736" t="s">
        <v>1068</v>
      </c>
      <c r="H15736" t="s">
        <v>132</v>
      </c>
      <c r="I15736">
        <v>0</v>
      </c>
      <c r="P15736">
        <v>0.36068923293650401</v>
      </c>
      <c r="Q15736">
        <v>0</v>
      </c>
    </row>
    <row r="15737" spans="1:17">
      <c r="A15737" t="s">
        <v>122</v>
      </c>
      <c r="B15737">
        <v>2046</v>
      </c>
      <c r="C15737" t="s">
        <v>24</v>
      </c>
      <c r="D15737" t="s">
        <v>1067</v>
      </c>
      <c r="E15737" t="s">
        <v>167</v>
      </c>
      <c r="F15737" t="s">
        <v>164</v>
      </c>
      <c r="G15737" t="s">
        <v>1068</v>
      </c>
      <c r="H15737" t="s">
        <v>135</v>
      </c>
      <c r="I15737">
        <v>0</v>
      </c>
      <c r="P15737">
        <v>0.36068923293650401</v>
      </c>
      <c r="Q15737">
        <v>0</v>
      </c>
    </row>
    <row r="15738" spans="1:17">
      <c r="A15738" t="s">
        <v>122</v>
      </c>
      <c r="B15738">
        <v>2046</v>
      </c>
      <c r="C15738" t="s">
        <v>24</v>
      </c>
      <c r="D15738" t="s">
        <v>1067</v>
      </c>
      <c r="E15738" t="s">
        <v>167</v>
      </c>
      <c r="F15738" t="s">
        <v>164</v>
      </c>
      <c r="G15738" t="s">
        <v>1068</v>
      </c>
      <c r="H15738" t="s">
        <v>136</v>
      </c>
      <c r="I15738">
        <v>0</v>
      </c>
      <c r="P15738">
        <v>0.36068923293650401</v>
      </c>
      <c r="Q15738">
        <v>0</v>
      </c>
    </row>
    <row r="15739" spans="1:17">
      <c r="A15739" t="s">
        <v>122</v>
      </c>
      <c r="B15739">
        <v>2046</v>
      </c>
      <c r="C15739" t="s">
        <v>24</v>
      </c>
      <c r="D15739" t="s">
        <v>1067</v>
      </c>
      <c r="E15739" t="s">
        <v>167</v>
      </c>
      <c r="F15739" t="s">
        <v>159</v>
      </c>
      <c r="G15739" t="s">
        <v>1068</v>
      </c>
      <c r="H15739" t="s">
        <v>132</v>
      </c>
      <c r="I15739">
        <v>0</v>
      </c>
      <c r="P15739">
        <v>0.36068923293650401</v>
      </c>
      <c r="Q15739">
        <v>0</v>
      </c>
    </row>
    <row r="15740" spans="1:17">
      <c r="A15740" t="s">
        <v>122</v>
      </c>
      <c r="B15740">
        <v>2046</v>
      </c>
      <c r="C15740" t="s">
        <v>24</v>
      </c>
      <c r="D15740" t="s">
        <v>1067</v>
      </c>
      <c r="E15740" t="s">
        <v>167</v>
      </c>
      <c r="F15740" t="s">
        <v>159</v>
      </c>
      <c r="G15740" t="s">
        <v>1068</v>
      </c>
      <c r="H15740" t="s">
        <v>135</v>
      </c>
      <c r="I15740">
        <v>0</v>
      </c>
      <c r="P15740">
        <v>0.36068923293650401</v>
      </c>
      <c r="Q15740">
        <v>0</v>
      </c>
    </row>
    <row r="15741" spans="1:17">
      <c r="A15741" t="s">
        <v>122</v>
      </c>
      <c r="B15741">
        <v>2046</v>
      </c>
      <c r="C15741" t="s">
        <v>24</v>
      </c>
      <c r="D15741" t="s">
        <v>1067</v>
      </c>
      <c r="E15741" t="s">
        <v>167</v>
      </c>
      <c r="F15741" t="s">
        <v>159</v>
      </c>
      <c r="G15741" t="s">
        <v>1068</v>
      </c>
      <c r="H15741" t="s">
        <v>136</v>
      </c>
      <c r="I15741">
        <v>0</v>
      </c>
      <c r="P15741">
        <v>0.36068923293650401</v>
      </c>
      <c r="Q15741">
        <v>0</v>
      </c>
    </row>
    <row r="15742" spans="1:17">
      <c r="A15742" t="s">
        <v>122</v>
      </c>
      <c r="B15742">
        <v>2046</v>
      </c>
      <c r="C15742" t="s">
        <v>24</v>
      </c>
      <c r="D15742" t="s">
        <v>1067</v>
      </c>
      <c r="E15742" t="s">
        <v>167</v>
      </c>
      <c r="F15742" t="s">
        <v>126</v>
      </c>
      <c r="G15742" t="s">
        <v>1068</v>
      </c>
      <c r="H15742" t="s">
        <v>132</v>
      </c>
      <c r="I15742">
        <v>0</v>
      </c>
      <c r="P15742">
        <v>0.36068923293650401</v>
      </c>
      <c r="Q15742">
        <v>0</v>
      </c>
    </row>
    <row r="15743" spans="1:17">
      <c r="A15743" t="s">
        <v>122</v>
      </c>
      <c r="B15743">
        <v>2046</v>
      </c>
      <c r="C15743" t="s">
        <v>24</v>
      </c>
      <c r="D15743" t="s">
        <v>1067</v>
      </c>
      <c r="E15743" t="s">
        <v>167</v>
      </c>
      <c r="F15743" t="s">
        <v>126</v>
      </c>
      <c r="G15743" t="s">
        <v>1068</v>
      </c>
      <c r="H15743" t="s">
        <v>135</v>
      </c>
      <c r="I15743">
        <v>0</v>
      </c>
      <c r="P15743">
        <v>0.36068923293650401</v>
      </c>
      <c r="Q15743">
        <v>0</v>
      </c>
    </row>
    <row r="15744" spans="1:17">
      <c r="A15744" t="s">
        <v>122</v>
      </c>
      <c r="B15744">
        <v>2046</v>
      </c>
      <c r="C15744" t="s">
        <v>24</v>
      </c>
      <c r="D15744" t="s">
        <v>1067</v>
      </c>
      <c r="E15744" t="s">
        <v>167</v>
      </c>
      <c r="F15744" t="s">
        <v>126</v>
      </c>
      <c r="G15744" t="s">
        <v>1068</v>
      </c>
      <c r="H15744" t="s">
        <v>136</v>
      </c>
      <c r="I15744">
        <v>0</v>
      </c>
      <c r="P15744">
        <v>0.36068923293650401</v>
      </c>
      <c r="Q15744">
        <v>0</v>
      </c>
    </row>
    <row r="15745" spans="1:17">
      <c r="A15745" t="s">
        <v>122</v>
      </c>
      <c r="B15745">
        <v>2046</v>
      </c>
      <c r="C15745" t="s">
        <v>24</v>
      </c>
      <c r="D15745" t="s">
        <v>1067</v>
      </c>
      <c r="E15745" t="s">
        <v>167</v>
      </c>
      <c r="F15745" t="s">
        <v>165</v>
      </c>
      <c r="G15745" t="s">
        <v>1068</v>
      </c>
      <c r="H15745" t="s">
        <v>132</v>
      </c>
      <c r="I15745">
        <v>0</v>
      </c>
      <c r="P15745">
        <v>0.36068923293650401</v>
      </c>
      <c r="Q15745">
        <v>0</v>
      </c>
    </row>
    <row r="15746" spans="1:17">
      <c r="A15746" t="s">
        <v>122</v>
      </c>
      <c r="B15746">
        <v>2046</v>
      </c>
      <c r="C15746" t="s">
        <v>24</v>
      </c>
      <c r="D15746" t="s">
        <v>1067</v>
      </c>
      <c r="E15746" t="s">
        <v>167</v>
      </c>
      <c r="F15746" t="s">
        <v>165</v>
      </c>
      <c r="G15746" t="s">
        <v>1068</v>
      </c>
      <c r="H15746" t="s">
        <v>135</v>
      </c>
      <c r="I15746">
        <v>0</v>
      </c>
      <c r="P15746">
        <v>0.36068923293650401</v>
      </c>
      <c r="Q15746">
        <v>0</v>
      </c>
    </row>
    <row r="15747" spans="1:17">
      <c r="A15747" t="s">
        <v>122</v>
      </c>
      <c r="B15747">
        <v>2046</v>
      </c>
      <c r="C15747" t="s">
        <v>24</v>
      </c>
      <c r="D15747" t="s">
        <v>1067</v>
      </c>
      <c r="E15747" t="s">
        <v>167</v>
      </c>
      <c r="F15747" t="s">
        <v>165</v>
      </c>
      <c r="G15747" t="s">
        <v>1068</v>
      </c>
      <c r="H15747" t="s">
        <v>136</v>
      </c>
      <c r="I15747">
        <v>0</v>
      </c>
      <c r="P15747">
        <v>0.36068923293650401</v>
      </c>
      <c r="Q15747">
        <v>0</v>
      </c>
    </row>
    <row r="15748" spans="1:17">
      <c r="A15748" t="s">
        <v>122</v>
      </c>
      <c r="B15748">
        <v>2046</v>
      </c>
      <c r="C15748" t="s">
        <v>24</v>
      </c>
      <c r="D15748" t="s">
        <v>1067</v>
      </c>
      <c r="E15748" t="s">
        <v>167</v>
      </c>
      <c r="F15748" t="s">
        <v>166</v>
      </c>
      <c r="G15748" t="s">
        <v>1068</v>
      </c>
      <c r="H15748" t="s">
        <v>132</v>
      </c>
      <c r="I15748">
        <v>0</v>
      </c>
      <c r="P15748">
        <v>0.36068923293650401</v>
      </c>
      <c r="Q15748">
        <v>0</v>
      </c>
    </row>
    <row r="15749" spans="1:17">
      <c r="A15749" t="s">
        <v>122</v>
      </c>
      <c r="B15749">
        <v>2046</v>
      </c>
      <c r="C15749" t="s">
        <v>24</v>
      </c>
      <c r="D15749" t="s">
        <v>1067</v>
      </c>
      <c r="E15749" t="s">
        <v>167</v>
      </c>
      <c r="F15749" t="s">
        <v>166</v>
      </c>
      <c r="G15749" t="s">
        <v>1068</v>
      </c>
      <c r="H15749" t="s">
        <v>135</v>
      </c>
      <c r="I15749">
        <v>0</v>
      </c>
      <c r="P15749">
        <v>0.36068923293650401</v>
      </c>
      <c r="Q15749">
        <v>0</v>
      </c>
    </row>
    <row r="15750" spans="1:17">
      <c r="A15750" t="s">
        <v>122</v>
      </c>
      <c r="B15750">
        <v>2046</v>
      </c>
      <c r="C15750" t="s">
        <v>24</v>
      </c>
      <c r="D15750" t="s">
        <v>1067</v>
      </c>
      <c r="E15750" t="s">
        <v>167</v>
      </c>
      <c r="F15750" t="s">
        <v>166</v>
      </c>
      <c r="G15750" t="s">
        <v>1068</v>
      </c>
      <c r="H15750" t="s">
        <v>136</v>
      </c>
      <c r="I15750">
        <v>0</v>
      </c>
      <c r="P15750">
        <v>0.36068923293650401</v>
      </c>
      <c r="Q15750">
        <v>0</v>
      </c>
    </row>
    <row r="15751" spans="1:17">
      <c r="A15751" t="s">
        <v>122</v>
      </c>
      <c r="B15751">
        <v>2046</v>
      </c>
      <c r="C15751" t="s">
        <v>24</v>
      </c>
      <c r="D15751" t="s">
        <v>1067</v>
      </c>
      <c r="E15751" t="s">
        <v>167</v>
      </c>
      <c r="F15751" t="s">
        <v>160</v>
      </c>
      <c r="G15751" t="s">
        <v>1068</v>
      </c>
      <c r="H15751" t="s">
        <v>132</v>
      </c>
      <c r="I15751">
        <v>0</v>
      </c>
      <c r="P15751">
        <v>0.36068923293650401</v>
      </c>
      <c r="Q15751">
        <v>0</v>
      </c>
    </row>
    <row r="15752" spans="1:17">
      <c r="A15752" t="s">
        <v>122</v>
      </c>
      <c r="B15752">
        <v>2046</v>
      </c>
      <c r="C15752" t="s">
        <v>24</v>
      </c>
      <c r="D15752" t="s">
        <v>1067</v>
      </c>
      <c r="E15752" t="s">
        <v>167</v>
      </c>
      <c r="F15752" t="s">
        <v>160</v>
      </c>
      <c r="G15752" t="s">
        <v>1068</v>
      </c>
      <c r="H15752" t="s">
        <v>135</v>
      </c>
      <c r="I15752">
        <v>0</v>
      </c>
      <c r="P15752">
        <v>0.36068923293650401</v>
      </c>
      <c r="Q15752">
        <v>0</v>
      </c>
    </row>
    <row r="15753" spans="1:17">
      <c r="A15753" t="s">
        <v>122</v>
      </c>
      <c r="B15753">
        <v>2046</v>
      </c>
      <c r="C15753" t="s">
        <v>24</v>
      </c>
      <c r="D15753" t="s">
        <v>1067</v>
      </c>
      <c r="E15753" t="s">
        <v>167</v>
      </c>
      <c r="F15753" t="s">
        <v>160</v>
      </c>
      <c r="G15753" t="s">
        <v>1068</v>
      </c>
      <c r="H15753" t="s">
        <v>136</v>
      </c>
      <c r="I15753">
        <v>0</v>
      </c>
      <c r="P15753">
        <v>0.36068923293650401</v>
      </c>
      <c r="Q15753">
        <v>0</v>
      </c>
    </row>
    <row r="15754" spans="1:17">
      <c r="A15754" t="s">
        <v>122</v>
      </c>
      <c r="B15754">
        <v>2046</v>
      </c>
      <c r="C15754" t="s">
        <v>14</v>
      </c>
      <c r="D15754" t="s">
        <v>1062</v>
      </c>
      <c r="E15754" t="s">
        <v>162</v>
      </c>
      <c r="F15754" t="s">
        <v>164</v>
      </c>
      <c r="G15754" t="s">
        <v>1063</v>
      </c>
      <c r="H15754" t="s">
        <v>132</v>
      </c>
      <c r="I15754">
        <v>0</v>
      </c>
      <c r="P15754">
        <v>0.36068923293650401</v>
      </c>
      <c r="Q15754">
        <v>0</v>
      </c>
    </row>
    <row r="15755" spans="1:17">
      <c r="A15755" t="s">
        <v>122</v>
      </c>
      <c r="B15755">
        <v>2046</v>
      </c>
      <c r="C15755" t="s">
        <v>14</v>
      </c>
      <c r="D15755" t="s">
        <v>1062</v>
      </c>
      <c r="E15755" t="s">
        <v>162</v>
      </c>
      <c r="F15755" t="s">
        <v>164</v>
      </c>
      <c r="G15755" t="s">
        <v>1063</v>
      </c>
      <c r="H15755" t="s">
        <v>135</v>
      </c>
      <c r="I15755">
        <v>0</v>
      </c>
      <c r="P15755">
        <v>0.36068923293650401</v>
      </c>
      <c r="Q15755">
        <v>0</v>
      </c>
    </row>
    <row r="15756" spans="1:17">
      <c r="A15756" t="s">
        <v>122</v>
      </c>
      <c r="B15756">
        <v>2046</v>
      </c>
      <c r="C15756" t="s">
        <v>14</v>
      </c>
      <c r="D15756" t="s">
        <v>1062</v>
      </c>
      <c r="E15756" t="s">
        <v>162</v>
      </c>
      <c r="F15756" t="s">
        <v>164</v>
      </c>
      <c r="G15756" t="s">
        <v>1063</v>
      </c>
      <c r="H15756" t="s">
        <v>136</v>
      </c>
      <c r="I15756">
        <v>0</v>
      </c>
      <c r="P15756">
        <v>0.36068923293650401</v>
      </c>
      <c r="Q15756">
        <v>0</v>
      </c>
    </row>
    <row r="15757" spans="1:17">
      <c r="A15757" t="s">
        <v>122</v>
      </c>
      <c r="B15757">
        <v>2046</v>
      </c>
      <c r="C15757" t="s">
        <v>14</v>
      </c>
      <c r="D15757" t="s">
        <v>1062</v>
      </c>
      <c r="E15757" t="s">
        <v>162</v>
      </c>
      <c r="F15757" t="s">
        <v>159</v>
      </c>
      <c r="G15757" t="s">
        <v>1063</v>
      </c>
      <c r="H15757" t="s">
        <v>132</v>
      </c>
      <c r="I15757">
        <v>0</v>
      </c>
      <c r="P15757">
        <v>0.36068923293650401</v>
      </c>
      <c r="Q15757">
        <v>0</v>
      </c>
    </row>
    <row r="15758" spans="1:17">
      <c r="A15758" t="s">
        <v>122</v>
      </c>
      <c r="B15758">
        <v>2046</v>
      </c>
      <c r="C15758" t="s">
        <v>14</v>
      </c>
      <c r="D15758" t="s">
        <v>1062</v>
      </c>
      <c r="E15758" t="s">
        <v>162</v>
      </c>
      <c r="F15758" t="s">
        <v>159</v>
      </c>
      <c r="G15758" t="s">
        <v>1063</v>
      </c>
      <c r="H15758" t="s">
        <v>135</v>
      </c>
      <c r="I15758">
        <v>0</v>
      </c>
      <c r="P15758">
        <v>0.36068923293650401</v>
      </c>
      <c r="Q15758">
        <v>0</v>
      </c>
    </row>
    <row r="15759" spans="1:17">
      <c r="A15759" t="s">
        <v>122</v>
      </c>
      <c r="B15759">
        <v>2046</v>
      </c>
      <c r="C15759" t="s">
        <v>14</v>
      </c>
      <c r="D15759" t="s">
        <v>1062</v>
      </c>
      <c r="E15759" t="s">
        <v>162</v>
      </c>
      <c r="F15759" t="s">
        <v>159</v>
      </c>
      <c r="G15759" t="s">
        <v>1063</v>
      </c>
      <c r="H15759" t="s">
        <v>136</v>
      </c>
      <c r="I15759">
        <v>0</v>
      </c>
      <c r="P15759">
        <v>0.36068923293650401</v>
      </c>
      <c r="Q15759">
        <v>0</v>
      </c>
    </row>
    <row r="15760" spans="1:17">
      <c r="A15760" t="s">
        <v>122</v>
      </c>
      <c r="B15760">
        <v>2046</v>
      </c>
      <c r="C15760" t="s">
        <v>14</v>
      </c>
      <c r="D15760" t="s">
        <v>1062</v>
      </c>
      <c r="E15760" t="s">
        <v>162</v>
      </c>
      <c r="F15760" t="s">
        <v>126</v>
      </c>
      <c r="G15760" t="s">
        <v>1063</v>
      </c>
      <c r="H15760" t="s">
        <v>132</v>
      </c>
      <c r="I15760">
        <v>0</v>
      </c>
      <c r="P15760">
        <v>0.36068923293650401</v>
      </c>
      <c r="Q15760">
        <v>0</v>
      </c>
    </row>
    <row r="15761" spans="1:17">
      <c r="A15761" t="s">
        <v>122</v>
      </c>
      <c r="B15761">
        <v>2046</v>
      </c>
      <c r="C15761" t="s">
        <v>14</v>
      </c>
      <c r="D15761" t="s">
        <v>1062</v>
      </c>
      <c r="E15761" t="s">
        <v>162</v>
      </c>
      <c r="F15761" t="s">
        <v>126</v>
      </c>
      <c r="G15761" t="s">
        <v>1063</v>
      </c>
      <c r="H15761" t="s">
        <v>135</v>
      </c>
      <c r="I15761">
        <v>0</v>
      </c>
      <c r="P15761">
        <v>0.36068923293650401</v>
      </c>
      <c r="Q15761">
        <v>0</v>
      </c>
    </row>
    <row r="15762" spans="1:17">
      <c r="A15762" t="s">
        <v>122</v>
      </c>
      <c r="B15762">
        <v>2046</v>
      </c>
      <c r="C15762" t="s">
        <v>14</v>
      </c>
      <c r="D15762" t="s">
        <v>1062</v>
      </c>
      <c r="E15762" t="s">
        <v>162</v>
      </c>
      <c r="F15762" t="s">
        <v>126</v>
      </c>
      <c r="G15762" t="s">
        <v>1063</v>
      </c>
      <c r="H15762" t="s">
        <v>136</v>
      </c>
      <c r="I15762">
        <v>0</v>
      </c>
      <c r="P15762">
        <v>0.36068923293650401</v>
      </c>
      <c r="Q15762">
        <v>0</v>
      </c>
    </row>
    <row r="15763" spans="1:17">
      <c r="A15763" t="s">
        <v>122</v>
      </c>
      <c r="B15763">
        <v>2046</v>
      </c>
      <c r="C15763" t="s">
        <v>14</v>
      </c>
      <c r="D15763" t="s">
        <v>1062</v>
      </c>
      <c r="E15763" t="s">
        <v>162</v>
      </c>
      <c r="F15763" t="s">
        <v>165</v>
      </c>
      <c r="G15763" t="s">
        <v>1063</v>
      </c>
      <c r="H15763" t="s">
        <v>132</v>
      </c>
      <c r="I15763">
        <v>0</v>
      </c>
      <c r="P15763">
        <v>0.36068923293650401</v>
      </c>
      <c r="Q15763">
        <v>0</v>
      </c>
    </row>
    <row r="15764" spans="1:17">
      <c r="A15764" t="s">
        <v>122</v>
      </c>
      <c r="B15764">
        <v>2046</v>
      </c>
      <c r="C15764" t="s">
        <v>14</v>
      </c>
      <c r="D15764" t="s">
        <v>1062</v>
      </c>
      <c r="E15764" t="s">
        <v>162</v>
      </c>
      <c r="F15764" t="s">
        <v>165</v>
      </c>
      <c r="G15764" t="s">
        <v>1063</v>
      </c>
      <c r="H15764" t="s">
        <v>135</v>
      </c>
      <c r="I15764">
        <v>0</v>
      </c>
      <c r="P15764">
        <v>0.36068923293650401</v>
      </c>
      <c r="Q15764">
        <v>0</v>
      </c>
    </row>
    <row r="15765" spans="1:17">
      <c r="A15765" t="s">
        <v>122</v>
      </c>
      <c r="B15765">
        <v>2046</v>
      </c>
      <c r="C15765" t="s">
        <v>14</v>
      </c>
      <c r="D15765" t="s">
        <v>1062</v>
      </c>
      <c r="E15765" t="s">
        <v>162</v>
      </c>
      <c r="F15765" t="s">
        <v>165</v>
      </c>
      <c r="G15765" t="s">
        <v>1063</v>
      </c>
      <c r="H15765" t="s">
        <v>136</v>
      </c>
      <c r="I15765">
        <v>0</v>
      </c>
      <c r="P15765">
        <v>0.36068923293650401</v>
      </c>
      <c r="Q15765">
        <v>0</v>
      </c>
    </row>
    <row r="15766" spans="1:17">
      <c r="A15766" t="s">
        <v>122</v>
      </c>
      <c r="B15766">
        <v>2046</v>
      </c>
      <c r="C15766" t="s">
        <v>14</v>
      </c>
      <c r="D15766" t="s">
        <v>1062</v>
      </c>
      <c r="E15766" t="s">
        <v>162</v>
      </c>
      <c r="F15766" t="s">
        <v>166</v>
      </c>
      <c r="G15766" t="s">
        <v>1063</v>
      </c>
      <c r="H15766" t="s">
        <v>132</v>
      </c>
      <c r="I15766">
        <v>0</v>
      </c>
      <c r="P15766">
        <v>0.36068923293650401</v>
      </c>
      <c r="Q15766">
        <v>0</v>
      </c>
    </row>
    <row r="15767" spans="1:17">
      <c r="A15767" t="s">
        <v>122</v>
      </c>
      <c r="B15767">
        <v>2046</v>
      </c>
      <c r="C15767" t="s">
        <v>14</v>
      </c>
      <c r="D15767" t="s">
        <v>1062</v>
      </c>
      <c r="E15767" t="s">
        <v>162</v>
      </c>
      <c r="F15767" t="s">
        <v>166</v>
      </c>
      <c r="G15767" t="s">
        <v>1063</v>
      </c>
      <c r="H15767" t="s">
        <v>135</v>
      </c>
      <c r="I15767">
        <v>0</v>
      </c>
      <c r="P15767">
        <v>0.36068923293650401</v>
      </c>
      <c r="Q15767">
        <v>0</v>
      </c>
    </row>
    <row r="15768" spans="1:17">
      <c r="A15768" t="s">
        <v>122</v>
      </c>
      <c r="B15768">
        <v>2046</v>
      </c>
      <c r="C15768" t="s">
        <v>14</v>
      </c>
      <c r="D15768" t="s">
        <v>1062</v>
      </c>
      <c r="E15768" t="s">
        <v>162</v>
      </c>
      <c r="F15768" t="s">
        <v>166</v>
      </c>
      <c r="G15768" t="s">
        <v>1063</v>
      </c>
      <c r="H15768" t="s">
        <v>136</v>
      </c>
      <c r="I15768">
        <v>0</v>
      </c>
      <c r="P15768">
        <v>0.36068923293650401</v>
      </c>
      <c r="Q15768">
        <v>0</v>
      </c>
    </row>
    <row r="15769" spans="1:17">
      <c r="A15769" t="s">
        <v>122</v>
      </c>
      <c r="B15769">
        <v>2046</v>
      </c>
      <c r="C15769" t="s">
        <v>14</v>
      </c>
      <c r="D15769" t="s">
        <v>1062</v>
      </c>
      <c r="E15769" t="s">
        <v>162</v>
      </c>
      <c r="F15769" t="s">
        <v>160</v>
      </c>
      <c r="G15769" t="s">
        <v>1063</v>
      </c>
      <c r="H15769" t="s">
        <v>132</v>
      </c>
      <c r="I15769">
        <v>0</v>
      </c>
      <c r="P15769">
        <v>0.36068923293650401</v>
      </c>
      <c r="Q15769">
        <v>0</v>
      </c>
    </row>
    <row r="15770" spans="1:17">
      <c r="A15770" t="s">
        <v>122</v>
      </c>
      <c r="B15770">
        <v>2046</v>
      </c>
      <c r="C15770" t="s">
        <v>14</v>
      </c>
      <c r="D15770" t="s">
        <v>1062</v>
      </c>
      <c r="E15770" t="s">
        <v>162</v>
      </c>
      <c r="F15770" t="s">
        <v>160</v>
      </c>
      <c r="G15770" t="s">
        <v>1063</v>
      </c>
      <c r="H15770" t="s">
        <v>135</v>
      </c>
      <c r="I15770">
        <v>0</v>
      </c>
      <c r="P15770">
        <v>0.36068923293650401</v>
      </c>
      <c r="Q15770">
        <v>0</v>
      </c>
    </row>
    <row r="15771" spans="1:17">
      <c r="A15771" t="s">
        <v>122</v>
      </c>
      <c r="B15771">
        <v>2046</v>
      </c>
      <c r="C15771" t="s">
        <v>14</v>
      </c>
      <c r="D15771" t="s">
        <v>1062</v>
      </c>
      <c r="E15771" t="s">
        <v>162</v>
      </c>
      <c r="F15771" t="s">
        <v>160</v>
      </c>
      <c r="G15771" t="s">
        <v>1063</v>
      </c>
      <c r="H15771" t="s">
        <v>136</v>
      </c>
      <c r="I15771">
        <v>0</v>
      </c>
      <c r="P15771">
        <v>0.36068923293650401</v>
      </c>
      <c r="Q15771">
        <v>0</v>
      </c>
    </row>
    <row r="15772" spans="1:17">
      <c r="A15772" t="s">
        <v>122</v>
      </c>
      <c r="B15772">
        <v>2046</v>
      </c>
      <c r="C15772" t="s">
        <v>15</v>
      </c>
      <c r="D15772" t="s">
        <v>1062</v>
      </c>
      <c r="E15772" t="s">
        <v>162</v>
      </c>
      <c r="F15772" t="s">
        <v>164</v>
      </c>
      <c r="G15772" t="s">
        <v>1063</v>
      </c>
      <c r="H15772" t="s">
        <v>132</v>
      </c>
      <c r="I15772">
        <v>0</v>
      </c>
      <c r="P15772">
        <v>0.36068923293650401</v>
      </c>
      <c r="Q15772">
        <v>0</v>
      </c>
    </row>
    <row r="15773" spans="1:17">
      <c r="A15773" t="s">
        <v>122</v>
      </c>
      <c r="B15773">
        <v>2046</v>
      </c>
      <c r="C15773" t="s">
        <v>15</v>
      </c>
      <c r="D15773" t="s">
        <v>1062</v>
      </c>
      <c r="E15773" t="s">
        <v>162</v>
      </c>
      <c r="F15773" t="s">
        <v>164</v>
      </c>
      <c r="G15773" t="s">
        <v>1063</v>
      </c>
      <c r="H15773" t="s">
        <v>135</v>
      </c>
      <c r="I15773">
        <v>887937737.94017506</v>
      </c>
      <c r="P15773">
        <v>0.36068923293650401</v>
      </c>
      <c r="Q15773">
        <v>320269581.59301603</v>
      </c>
    </row>
    <row r="15774" spans="1:17">
      <c r="A15774" t="s">
        <v>122</v>
      </c>
      <c r="B15774">
        <v>2046</v>
      </c>
      <c r="C15774" t="s">
        <v>15</v>
      </c>
      <c r="D15774" t="s">
        <v>1062</v>
      </c>
      <c r="E15774" t="s">
        <v>162</v>
      </c>
      <c r="F15774" t="s">
        <v>164</v>
      </c>
      <c r="G15774" t="s">
        <v>1063</v>
      </c>
      <c r="H15774" t="s">
        <v>136</v>
      </c>
      <c r="I15774">
        <v>29039924.3520745</v>
      </c>
      <c r="P15774">
        <v>0.36068923293650401</v>
      </c>
      <c r="Q15774">
        <v>10474388.0390839</v>
      </c>
    </row>
    <row r="15775" spans="1:17">
      <c r="A15775" t="s">
        <v>122</v>
      </c>
      <c r="B15775">
        <v>2046</v>
      </c>
      <c r="C15775" t="s">
        <v>15</v>
      </c>
      <c r="D15775" t="s">
        <v>1062</v>
      </c>
      <c r="E15775" t="s">
        <v>162</v>
      </c>
      <c r="F15775" t="s">
        <v>159</v>
      </c>
      <c r="G15775" t="s">
        <v>1063</v>
      </c>
      <c r="H15775" t="s">
        <v>132</v>
      </c>
      <c r="I15775">
        <v>0</v>
      </c>
      <c r="P15775">
        <v>0.36068923293650401</v>
      </c>
      <c r="Q15775">
        <v>0</v>
      </c>
    </row>
    <row r="15776" spans="1:17">
      <c r="A15776" t="s">
        <v>122</v>
      </c>
      <c r="B15776">
        <v>2046</v>
      </c>
      <c r="C15776" t="s">
        <v>15</v>
      </c>
      <c r="D15776" t="s">
        <v>1062</v>
      </c>
      <c r="E15776" t="s">
        <v>162</v>
      </c>
      <c r="F15776" t="s">
        <v>159</v>
      </c>
      <c r="G15776" t="s">
        <v>1063</v>
      </c>
      <c r="H15776" t="s">
        <v>135</v>
      </c>
      <c r="I15776">
        <v>119338069.227368</v>
      </c>
      <c r="P15776">
        <v>0.36068923293650401</v>
      </c>
      <c r="Q15776">
        <v>43043956.649742797</v>
      </c>
    </row>
    <row r="15777" spans="1:17">
      <c r="A15777" t="s">
        <v>122</v>
      </c>
      <c r="B15777">
        <v>2046</v>
      </c>
      <c r="C15777" t="s">
        <v>15</v>
      </c>
      <c r="D15777" t="s">
        <v>1062</v>
      </c>
      <c r="E15777" t="s">
        <v>162</v>
      </c>
      <c r="F15777" t="s">
        <v>159</v>
      </c>
      <c r="G15777" t="s">
        <v>1063</v>
      </c>
      <c r="H15777" t="s">
        <v>136</v>
      </c>
      <c r="I15777">
        <v>3902940.8871896602</v>
      </c>
      <c r="P15777">
        <v>0.36068923293650401</v>
      </c>
      <c r="Q15777">
        <v>1407748.7547969499</v>
      </c>
    </row>
    <row r="15778" spans="1:17">
      <c r="A15778" t="s">
        <v>122</v>
      </c>
      <c r="B15778">
        <v>2046</v>
      </c>
      <c r="C15778" t="s">
        <v>15</v>
      </c>
      <c r="D15778" t="s">
        <v>1062</v>
      </c>
      <c r="E15778" t="s">
        <v>162</v>
      </c>
      <c r="F15778" t="s">
        <v>126</v>
      </c>
      <c r="G15778" t="s">
        <v>1063</v>
      </c>
      <c r="H15778" t="s">
        <v>132</v>
      </c>
      <c r="I15778">
        <v>0</v>
      </c>
      <c r="P15778">
        <v>0.36068923293650401</v>
      </c>
      <c r="Q15778">
        <v>0</v>
      </c>
    </row>
    <row r="15779" spans="1:17">
      <c r="A15779" t="s">
        <v>122</v>
      </c>
      <c r="B15779">
        <v>2046</v>
      </c>
      <c r="C15779" t="s">
        <v>15</v>
      </c>
      <c r="D15779" t="s">
        <v>1062</v>
      </c>
      <c r="E15779" t="s">
        <v>162</v>
      </c>
      <c r="F15779" t="s">
        <v>126</v>
      </c>
      <c r="G15779" t="s">
        <v>1063</v>
      </c>
      <c r="H15779" t="s">
        <v>135</v>
      </c>
      <c r="I15779">
        <v>0</v>
      </c>
      <c r="P15779">
        <v>0.36068923293650401</v>
      </c>
      <c r="Q15779">
        <v>0</v>
      </c>
    </row>
    <row r="15780" spans="1:17">
      <c r="A15780" t="s">
        <v>122</v>
      </c>
      <c r="B15780">
        <v>2046</v>
      </c>
      <c r="C15780" t="s">
        <v>15</v>
      </c>
      <c r="D15780" t="s">
        <v>1062</v>
      </c>
      <c r="E15780" t="s">
        <v>162</v>
      </c>
      <c r="F15780" t="s">
        <v>126</v>
      </c>
      <c r="G15780" t="s">
        <v>1063</v>
      </c>
      <c r="H15780" t="s">
        <v>136</v>
      </c>
      <c r="I15780">
        <v>0</v>
      </c>
      <c r="P15780">
        <v>0.36068923293650401</v>
      </c>
      <c r="Q15780">
        <v>0</v>
      </c>
    </row>
    <row r="15781" spans="1:17">
      <c r="A15781" t="s">
        <v>122</v>
      </c>
      <c r="B15781">
        <v>2046</v>
      </c>
      <c r="C15781" t="s">
        <v>15</v>
      </c>
      <c r="D15781" t="s">
        <v>1062</v>
      </c>
      <c r="E15781" t="s">
        <v>162</v>
      </c>
      <c r="F15781" t="s">
        <v>165</v>
      </c>
      <c r="G15781" t="s">
        <v>1063</v>
      </c>
      <c r="H15781" t="s">
        <v>132</v>
      </c>
      <c r="I15781">
        <v>0</v>
      </c>
      <c r="P15781">
        <v>0.36068923293650401</v>
      </c>
      <c r="Q15781">
        <v>0</v>
      </c>
    </row>
    <row r="15782" spans="1:17">
      <c r="A15782" t="s">
        <v>122</v>
      </c>
      <c r="B15782">
        <v>2046</v>
      </c>
      <c r="C15782" t="s">
        <v>15</v>
      </c>
      <c r="D15782" t="s">
        <v>1062</v>
      </c>
      <c r="E15782" t="s">
        <v>162</v>
      </c>
      <c r="F15782" t="s">
        <v>165</v>
      </c>
      <c r="G15782" t="s">
        <v>1063</v>
      </c>
      <c r="H15782" t="s">
        <v>135</v>
      </c>
      <c r="I15782">
        <v>5522714443.0854597</v>
      </c>
      <c r="P15782">
        <v>0.36068923293650401</v>
      </c>
      <c r="Q15782">
        <v>1991983636.20385</v>
      </c>
    </row>
    <row r="15783" spans="1:17">
      <c r="A15783" t="s">
        <v>122</v>
      </c>
      <c r="B15783">
        <v>2046</v>
      </c>
      <c r="C15783" t="s">
        <v>15</v>
      </c>
      <c r="D15783" t="s">
        <v>1062</v>
      </c>
      <c r="E15783" t="s">
        <v>162</v>
      </c>
      <c r="F15783" t="s">
        <v>165</v>
      </c>
      <c r="G15783" t="s">
        <v>1063</v>
      </c>
      <c r="H15783" t="s">
        <v>136</v>
      </c>
      <c r="I15783">
        <v>180619882.21984601</v>
      </c>
      <c r="P15783">
        <v>0.36068923293650401</v>
      </c>
      <c r="Q15783">
        <v>65147646.770957999</v>
      </c>
    </row>
    <row r="15784" spans="1:17">
      <c r="A15784" t="s">
        <v>122</v>
      </c>
      <c r="B15784">
        <v>2046</v>
      </c>
      <c r="C15784" t="s">
        <v>15</v>
      </c>
      <c r="D15784" t="s">
        <v>1062</v>
      </c>
      <c r="E15784" t="s">
        <v>162</v>
      </c>
      <c r="F15784" t="s">
        <v>166</v>
      </c>
      <c r="G15784" t="s">
        <v>1063</v>
      </c>
      <c r="H15784" t="s">
        <v>132</v>
      </c>
      <c r="I15784">
        <v>0</v>
      </c>
      <c r="P15784">
        <v>0.36068923293650401</v>
      </c>
      <c r="Q15784">
        <v>0</v>
      </c>
    </row>
    <row r="15785" spans="1:17">
      <c r="A15785" t="s">
        <v>122</v>
      </c>
      <c r="B15785">
        <v>2046</v>
      </c>
      <c r="C15785" t="s">
        <v>15</v>
      </c>
      <c r="D15785" t="s">
        <v>1062</v>
      </c>
      <c r="E15785" t="s">
        <v>162</v>
      </c>
      <c r="F15785" t="s">
        <v>166</v>
      </c>
      <c r="G15785" t="s">
        <v>1063</v>
      </c>
      <c r="H15785" t="s">
        <v>135</v>
      </c>
      <c r="I15785">
        <v>0</v>
      </c>
      <c r="P15785">
        <v>0.36068923293650401</v>
      </c>
      <c r="Q15785">
        <v>0</v>
      </c>
    </row>
    <row r="15786" spans="1:17">
      <c r="A15786" t="s">
        <v>122</v>
      </c>
      <c r="B15786">
        <v>2046</v>
      </c>
      <c r="C15786" t="s">
        <v>15</v>
      </c>
      <c r="D15786" t="s">
        <v>1062</v>
      </c>
      <c r="E15786" t="s">
        <v>162</v>
      </c>
      <c r="F15786" t="s">
        <v>166</v>
      </c>
      <c r="G15786" t="s">
        <v>1063</v>
      </c>
      <c r="H15786" t="s">
        <v>136</v>
      </c>
      <c r="I15786">
        <v>0</v>
      </c>
      <c r="P15786">
        <v>0.36068923293650401</v>
      </c>
      <c r="Q15786">
        <v>0</v>
      </c>
    </row>
    <row r="15787" spans="1:17">
      <c r="A15787" t="s">
        <v>122</v>
      </c>
      <c r="B15787">
        <v>2046</v>
      </c>
      <c r="C15787" t="s">
        <v>15</v>
      </c>
      <c r="D15787" t="s">
        <v>1062</v>
      </c>
      <c r="E15787" t="s">
        <v>162</v>
      </c>
      <c r="F15787" t="s">
        <v>160</v>
      </c>
      <c r="G15787" t="s">
        <v>1063</v>
      </c>
      <c r="H15787" t="s">
        <v>132</v>
      </c>
      <c r="I15787">
        <v>0</v>
      </c>
      <c r="P15787">
        <v>0.36068923293650401</v>
      </c>
      <c r="Q15787">
        <v>0</v>
      </c>
    </row>
    <row r="15788" spans="1:17">
      <c r="A15788" t="s">
        <v>122</v>
      </c>
      <c r="B15788">
        <v>2046</v>
      </c>
      <c r="C15788" t="s">
        <v>15</v>
      </c>
      <c r="D15788" t="s">
        <v>1062</v>
      </c>
      <c r="E15788" t="s">
        <v>162</v>
      </c>
      <c r="F15788" t="s">
        <v>160</v>
      </c>
      <c r="G15788" t="s">
        <v>1063</v>
      </c>
      <c r="H15788" t="s">
        <v>135</v>
      </c>
      <c r="I15788">
        <v>0</v>
      </c>
      <c r="P15788">
        <v>0.36068923293650401</v>
      </c>
      <c r="Q15788">
        <v>0</v>
      </c>
    </row>
    <row r="15789" spans="1:17">
      <c r="A15789" t="s">
        <v>122</v>
      </c>
      <c r="B15789">
        <v>2046</v>
      </c>
      <c r="C15789" t="s">
        <v>15</v>
      </c>
      <c r="D15789" t="s">
        <v>1062</v>
      </c>
      <c r="E15789" t="s">
        <v>162</v>
      </c>
      <c r="F15789" t="s">
        <v>160</v>
      </c>
      <c r="G15789" t="s">
        <v>1063</v>
      </c>
      <c r="H15789" t="s">
        <v>136</v>
      </c>
      <c r="I15789">
        <v>0</v>
      </c>
      <c r="P15789">
        <v>0.36068923293650401</v>
      </c>
      <c r="Q15789">
        <v>0</v>
      </c>
    </row>
    <row r="15790" spans="1:17">
      <c r="A15790" t="s">
        <v>122</v>
      </c>
      <c r="B15790">
        <v>2046</v>
      </c>
      <c r="C15790" t="s">
        <v>156</v>
      </c>
      <c r="D15790" t="s">
        <v>1066</v>
      </c>
      <c r="E15790" t="s">
        <v>167</v>
      </c>
      <c r="F15790" t="s">
        <v>164</v>
      </c>
      <c r="G15790" t="s">
        <v>158</v>
      </c>
      <c r="H15790" t="s">
        <v>132</v>
      </c>
      <c r="I15790">
        <v>0</v>
      </c>
      <c r="P15790">
        <v>0.36068923293650401</v>
      </c>
      <c r="Q15790">
        <v>0</v>
      </c>
    </row>
    <row r="15791" spans="1:17">
      <c r="A15791" t="s">
        <v>122</v>
      </c>
      <c r="B15791">
        <v>2046</v>
      </c>
      <c r="C15791" t="s">
        <v>156</v>
      </c>
      <c r="D15791" t="s">
        <v>1066</v>
      </c>
      <c r="E15791" t="s">
        <v>167</v>
      </c>
      <c r="F15791" t="s">
        <v>164</v>
      </c>
      <c r="G15791" t="s">
        <v>158</v>
      </c>
      <c r="H15791" t="s">
        <v>135</v>
      </c>
      <c r="I15791">
        <v>0</v>
      </c>
      <c r="P15791">
        <v>0.36068923293650401</v>
      </c>
      <c r="Q15791">
        <v>0</v>
      </c>
    </row>
    <row r="15792" spans="1:17">
      <c r="A15792" t="s">
        <v>122</v>
      </c>
      <c r="B15792">
        <v>2046</v>
      </c>
      <c r="C15792" t="s">
        <v>156</v>
      </c>
      <c r="D15792" t="s">
        <v>1066</v>
      </c>
      <c r="E15792" t="s">
        <v>167</v>
      </c>
      <c r="F15792" t="s">
        <v>164</v>
      </c>
      <c r="G15792" t="s">
        <v>158</v>
      </c>
      <c r="H15792" t="s">
        <v>136</v>
      </c>
      <c r="I15792">
        <v>0</v>
      </c>
      <c r="P15792">
        <v>0.36068923293650401</v>
      </c>
      <c r="Q15792">
        <v>0</v>
      </c>
    </row>
    <row r="15793" spans="1:17">
      <c r="A15793" t="s">
        <v>122</v>
      </c>
      <c r="B15793">
        <v>2046</v>
      </c>
      <c r="C15793" t="s">
        <v>156</v>
      </c>
      <c r="D15793" t="s">
        <v>1066</v>
      </c>
      <c r="E15793" t="s">
        <v>167</v>
      </c>
      <c r="F15793" t="s">
        <v>159</v>
      </c>
      <c r="G15793" t="s">
        <v>158</v>
      </c>
      <c r="H15793" t="s">
        <v>132</v>
      </c>
      <c r="I15793">
        <v>0</v>
      </c>
      <c r="P15793">
        <v>0.36068923293650401</v>
      </c>
      <c r="Q15793">
        <v>0</v>
      </c>
    </row>
    <row r="15794" spans="1:17">
      <c r="A15794" t="s">
        <v>122</v>
      </c>
      <c r="B15794">
        <v>2046</v>
      </c>
      <c r="C15794" t="s">
        <v>156</v>
      </c>
      <c r="D15794" t="s">
        <v>1066</v>
      </c>
      <c r="E15794" t="s">
        <v>167</v>
      </c>
      <c r="F15794" t="s">
        <v>159</v>
      </c>
      <c r="G15794" t="s">
        <v>158</v>
      </c>
      <c r="H15794" t="s">
        <v>135</v>
      </c>
      <c r="I15794">
        <v>0</v>
      </c>
      <c r="P15794">
        <v>0.36068923293650401</v>
      </c>
      <c r="Q15794">
        <v>0</v>
      </c>
    </row>
    <row r="15795" spans="1:17">
      <c r="A15795" t="s">
        <v>122</v>
      </c>
      <c r="B15795">
        <v>2046</v>
      </c>
      <c r="C15795" t="s">
        <v>156</v>
      </c>
      <c r="D15795" t="s">
        <v>1066</v>
      </c>
      <c r="E15795" t="s">
        <v>167</v>
      </c>
      <c r="F15795" t="s">
        <v>159</v>
      </c>
      <c r="G15795" t="s">
        <v>158</v>
      </c>
      <c r="H15795" t="s">
        <v>136</v>
      </c>
      <c r="I15795">
        <v>0</v>
      </c>
      <c r="P15795">
        <v>0.36068923293650401</v>
      </c>
      <c r="Q15795">
        <v>0</v>
      </c>
    </row>
    <row r="15796" spans="1:17">
      <c r="A15796" t="s">
        <v>122</v>
      </c>
      <c r="B15796">
        <v>2046</v>
      </c>
      <c r="C15796" t="s">
        <v>156</v>
      </c>
      <c r="D15796" t="s">
        <v>1066</v>
      </c>
      <c r="E15796" t="s">
        <v>167</v>
      </c>
      <c r="F15796" t="s">
        <v>126</v>
      </c>
      <c r="G15796" t="s">
        <v>158</v>
      </c>
      <c r="H15796" t="s">
        <v>132</v>
      </c>
      <c r="I15796">
        <v>0</v>
      </c>
      <c r="P15796">
        <v>0.36068923293650401</v>
      </c>
      <c r="Q15796">
        <v>0</v>
      </c>
    </row>
    <row r="15797" spans="1:17">
      <c r="A15797" t="s">
        <v>122</v>
      </c>
      <c r="B15797">
        <v>2046</v>
      </c>
      <c r="C15797" t="s">
        <v>156</v>
      </c>
      <c r="D15797" t="s">
        <v>1066</v>
      </c>
      <c r="E15797" t="s">
        <v>167</v>
      </c>
      <c r="F15797" t="s">
        <v>126</v>
      </c>
      <c r="G15797" t="s">
        <v>158</v>
      </c>
      <c r="H15797" t="s">
        <v>135</v>
      </c>
      <c r="I15797">
        <v>0</v>
      </c>
      <c r="P15797">
        <v>0.36068923293650401</v>
      </c>
      <c r="Q15797">
        <v>0</v>
      </c>
    </row>
    <row r="15798" spans="1:17">
      <c r="A15798" t="s">
        <v>122</v>
      </c>
      <c r="B15798">
        <v>2046</v>
      </c>
      <c r="C15798" t="s">
        <v>156</v>
      </c>
      <c r="D15798" t="s">
        <v>1066</v>
      </c>
      <c r="E15798" t="s">
        <v>167</v>
      </c>
      <c r="F15798" t="s">
        <v>126</v>
      </c>
      <c r="G15798" t="s">
        <v>158</v>
      </c>
      <c r="H15798" t="s">
        <v>136</v>
      </c>
      <c r="I15798">
        <v>0</v>
      </c>
      <c r="P15798">
        <v>0.36068923293650401</v>
      </c>
      <c r="Q15798">
        <v>0</v>
      </c>
    </row>
    <row r="15799" spans="1:17">
      <c r="A15799" t="s">
        <v>122</v>
      </c>
      <c r="B15799">
        <v>2046</v>
      </c>
      <c r="C15799" t="s">
        <v>156</v>
      </c>
      <c r="D15799" t="s">
        <v>1066</v>
      </c>
      <c r="E15799" t="s">
        <v>167</v>
      </c>
      <c r="F15799" t="s">
        <v>165</v>
      </c>
      <c r="G15799" t="s">
        <v>158</v>
      </c>
      <c r="H15799" t="s">
        <v>132</v>
      </c>
      <c r="I15799">
        <v>0</v>
      </c>
      <c r="P15799">
        <v>0.36068923293650401</v>
      </c>
      <c r="Q15799">
        <v>0</v>
      </c>
    </row>
    <row r="15800" spans="1:17">
      <c r="A15800" t="s">
        <v>122</v>
      </c>
      <c r="B15800">
        <v>2046</v>
      </c>
      <c r="C15800" t="s">
        <v>156</v>
      </c>
      <c r="D15800" t="s">
        <v>1066</v>
      </c>
      <c r="E15800" t="s">
        <v>167</v>
      </c>
      <c r="F15800" t="s">
        <v>165</v>
      </c>
      <c r="G15800" t="s">
        <v>158</v>
      </c>
      <c r="H15800" t="s">
        <v>135</v>
      </c>
      <c r="I15800">
        <v>0</v>
      </c>
      <c r="P15800">
        <v>0.36068923293650401</v>
      </c>
      <c r="Q15800">
        <v>0</v>
      </c>
    </row>
    <row r="15801" spans="1:17">
      <c r="A15801" t="s">
        <v>122</v>
      </c>
      <c r="B15801">
        <v>2046</v>
      </c>
      <c r="C15801" t="s">
        <v>156</v>
      </c>
      <c r="D15801" t="s">
        <v>1066</v>
      </c>
      <c r="E15801" t="s">
        <v>167</v>
      </c>
      <c r="F15801" t="s">
        <v>165</v>
      </c>
      <c r="G15801" t="s">
        <v>158</v>
      </c>
      <c r="H15801" t="s">
        <v>136</v>
      </c>
      <c r="I15801">
        <v>0</v>
      </c>
      <c r="P15801">
        <v>0.36068923293650401</v>
      </c>
      <c r="Q15801">
        <v>0</v>
      </c>
    </row>
    <row r="15802" spans="1:17">
      <c r="A15802" t="s">
        <v>122</v>
      </c>
      <c r="B15802">
        <v>2046</v>
      </c>
      <c r="C15802" t="s">
        <v>156</v>
      </c>
      <c r="D15802" t="s">
        <v>1066</v>
      </c>
      <c r="E15802" t="s">
        <v>167</v>
      </c>
      <c r="F15802" t="s">
        <v>166</v>
      </c>
      <c r="G15802" t="s">
        <v>158</v>
      </c>
      <c r="H15802" t="s">
        <v>132</v>
      </c>
      <c r="I15802">
        <v>0</v>
      </c>
      <c r="P15802">
        <v>0.36068923293650401</v>
      </c>
      <c r="Q15802">
        <v>0</v>
      </c>
    </row>
    <row r="15803" spans="1:17">
      <c r="A15803" t="s">
        <v>122</v>
      </c>
      <c r="B15803">
        <v>2046</v>
      </c>
      <c r="C15803" t="s">
        <v>156</v>
      </c>
      <c r="D15803" t="s">
        <v>1066</v>
      </c>
      <c r="E15803" t="s">
        <v>167</v>
      </c>
      <c r="F15803" t="s">
        <v>166</v>
      </c>
      <c r="G15803" t="s">
        <v>158</v>
      </c>
      <c r="H15803" t="s">
        <v>135</v>
      </c>
      <c r="I15803">
        <v>0</v>
      </c>
      <c r="P15803">
        <v>0.36068923293650401</v>
      </c>
      <c r="Q15803">
        <v>0</v>
      </c>
    </row>
    <row r="15804" spans="1:17">
      <c r="A15804" t="s">
        <v>122</v>
      </c>
      <c r="B15804">
        <v>2046</v>
      </c>
      <c r="C15804" t="s">
        <v>156</v>
      </c>
      <c r="D15804" t="s">
        <v>1066</v>
      </c>
      <c r="E15804" t="s">
        <v>167</v>
      </c>
      <c r="F15804" t="s">
        <v>166</v>
      </c>
      <c r="G15804" t="s">
        <v>158</v>
      </c>
      <c r="H15804" t="s">
        <v>136</v>
      </c>
      <c r="I15804">
        <v>0</v>
      </c>
      <c r="P15804">
        <v>0.36068923293650401</v>
      </c>
      <c r="Q15804">
        <v>0</v>
      </c>
    </row>
    <row r="15805" spans="1:17">
      <c r="A15805" t="s">
        <v>122</v>
      </c>
      <c r="B15805">
        <v>2046</v>
      </c>
      <c r="C15805" t="s">
        <v>156</v>
      </c>
      <c r="D15805" t="s">
        <v>1066</v>
      </c>
      <c r="E15805" t="s">
        <v>167</v>
      </c>
      <c r="F15805" t="s">
        <v>160</v>
      </c>
      <c r="G15805" t="s">
        <v>158</v>
      </c>
      <c r="H15805" t="s">
        <v>132</v>
      </c>
      <c r="I15805">
        <v>0</v>
      </c>
      <c r="P15805">
        <v>0.36068923293650401</v>
      </c>
      <c r="Q15805">
        <v>0</v>
      </c>
    </row>
    <row r="15806" spans="1:17">
      <c r="A15806" t="s">
        <v>122</v>
      </c>
      <c r="B15806">
        <v>2046</v>
      </c>
      <c r="C15806" t="s">
        <v>156</v>
      </c>
      <c r="D15806" t="s">
        <v>1066</v>
      </c>
      <c r="E15806" t="s">
        <v>167</v>
      </c>
      <c r="F15806" t="s">
        <v>160</v>
      </c>
      <c r="G15806" t="s">
        <v>158</v>
      </c>
      <c r="H15806" t="s">
        <v>135</v>
      </c>
      <c r="I15806">
        <v>0</v>
      </c>
      <c r="P15806">
        <v>0.36068923293650401</v>
      </c>
      <c r="Q15806">
        <v>0</v>
      </c>
    </row>
    <row r="15807" spans="1:17">
      <c r="A15807" t="s">
        <v>122</v>
      </c>
      <c r="B15807">
        <v>2046</v>
      </c>
      <c r="C15807" t="s">
        <v>156</v>
      </c>
      <c r="D15807" t="s">
        <v>1066</v>
      </c>
      <c r="E15807" t="s">
        <v>167</v>
      </c>
      <c r="F15807" t="s">
        <v>160</v>
      </c>
      <c r="G15807" t="s">
        <v>158</v>
      </c>
      <c r="H15807" t="s">
        <v>136</v>
      </c>
      <c r="I15807">
        <v>0</v>
      </c>
      <c r="P15807">
        <v>0.36068923293650401</v>
      </c>
      <c r="Q15807">
        <v>0</v>
      </c>
    </row>
    <row r="15808" spans="1:17">
      <c r="A15808" t="s">
        <v>122</v>
      </c>
      <c r="B15808">
        <v>2046</v>
      </c>
      <c r="C15808" t="s">
        <v>157</v>
      </c>
      <c r="D15808" t="s">
        <v>1066</v>
      </c>
      <c r="E15808" t="s">
        <v>167</v>
      </c>
      <c r="F15808" t="s">
        <v>164</v>
      </c>
      <c r="G15808" t="s">
        <v>158</v>
      </c>
      <c r="H15808" t="s">
        <v>132</v>
      </c>
      <c r="I15808">
        <v>0</v>
      </c>
      <c r="P15808">
        <v>0.36068923293650401</v>
      </c>
      <c r="Q15808">
        <v>0</v>
      </c>
    </row>
    <row r="15809" spans="1:17">
      <c r="A15809" t="s">
        <v>122</v>
      </c>
      <c r="B15809">
        <v>2046</v>
      </c>
      <c r="C15809" t="s">
        <v>157</v>
      </c>
      <c r="D15809" t="s">
        <v>1066</v>
      </c>
      <c r="E15809" t="s">
        <v>167</v>
      </c>
      <c r="F15809" t="s">
        <v>164</v>
      </c>
      <c r="G15809" t="s">
        <v>158</v>
      </c>
      <c r="H15809" t="s">
        <v>135</v>
      </c>
      <c r="I15809">
        <v>0</v>
      </c>
      <c r="P15809">
        <v>0.36068923293650401</v>
      </c>
      <c r="Q15809">
        <v>0</v>
      </c>
    </row>
    <row r="15810" spans="1:17">
      <c r="A15810" t="s">
        <v>122</v>
      </c>
      <c r="B15810">
        <v>2046</v>
      </c>
      <c r="C15810" t="s">
        <v>157</v>
      </c>
      <c r="D15810" t="s">
        <v>1066</v>
      </c>
      <c r="E15810" t="s">
        <v>167</v>
      </c>
      <c r="F15810" t="s">
        <v>164</v>
      </c>
      <c r="G15810" t="s">
        <v>158</v>
      </c>
      <c r="H15810" t="s">
        <v>136</v>
      </c>
      <c r="I15810">
        <v>0</v>
      </c>
      <c r="P15810">
        <v>0.36068923293650401</v>
      </c>
      <c r="Q15810">
        <v>0</v>
      </c>
    </row>
    <row r="15811" spans="1:17">
      <c r="A15811" t="s">
        <v>122</v>
      </c>
      <c r="B15811">
        <v>2046</v>
      </c>
      <c r="C15811" t="s">
        <v>157</v>
      </c>
      <c r="D15811" t="s">
        <v>1066</v>
      </c>
      <c r="E15811" t="s">
        <v>167</v>
      </c>
      <c r="F15811" t="s">
        <v>159</v>
      </c>
      <c r="G15811" t="s">
        <v>158</v>
      </c>
      <c r="H15811" t="s">
        <v>132</v>
      </c>
      <c r="I15811">
        <v>0</v>
      </c>
      <c r="P15811">
        <v>0.36068923293650401</v>
      </c>
      <c r="Q15811">
        <v>0</v>
      </c>
    </row>
    <row r="15812" spans="1:17">
      <c r="A15812" t="s">
        <v>122</v>
      </c>
      <c r="B15812">
        <v>2046</v>
      </c>
      <c r="C15812" t="s">
        <v>157</v>
      </c>
      <c r="D15812" t="s">
        <v>1066</v>
      </c>
      <c r="E15812" t="s">
        <v>167</v>
      </c>
      <c r="F15812" t="s">
        <v>159</v>
      </c>
      <c r="G15812" t="s">
        <v>158</v>
      </c>
      <c r="H15812" t="s">
        <v>135</v>
      </c>
      <c r="I15812">
        <v>0</v>
      </c>
      <c r="P15812">
        <v>0.36068923293650401</v>
      </c>
      <c r="Q15812">
        <v>0</v>
      </c>
    </row>
    <row r="15813" spans="1:17">
      <c r="A15813" t="s">
        <v>122</v>
      </c>
      <c r="B15813">
        <v>2046</v>
      </c>
      <c r="C15813" t="s">
        <v>157</v>
      </c>
      <c r="D15813" t="s">
        <v>1066</v>
      </c>
      <c r="E15813" t="s">
        <v>167</v>
      </c>
      <c r="F15813" t="s">
        <v>159</v>
      </c>
      <c r="G15813" t="s">
        <v>158</v>
      </c>
      <c r="H15813" t="s">
        <v>136</v>
      </c>
      <c r="I15813">
        <v>0</v>
      </c>
      <c r="P15813">
        <v>0.36068923293650401</v>
      </c>
      <c r="Q15813">
        <v>0</v>
      </c>
    </row>
    <row r="15814" spans="1:17">
      <c r="A15814" t="s">
        <v>122</v>
      </c>
      <c r="B15814">
        <v>2046</v>
      </c>
      <c r="C15814" t="s">
        <v>157</v>
      </c>
      <c r="D15814" t="s">
        <v>1066</v>
      </c>
      <c r="E15814" t="s">
        <v>167</v>
      </c>
      <c r="F15814" t="s">
        <v>126</v>
      </c>
      <c r="G15814" t="s">
        <v>158</v>
      </c>
      <c r="H15814" t="s">
        <v>132</v>
      </c>
      <c r="I15814">
        <v>0</v>
      </c>
      <c r="P15814">
        <v>0.36068923293650401</v>
      </c>
      <c r="Q15814">
        <v>0</v>
      </c>
    </row>
    <row r="15815" spans="1:17">
      <c r="A15815" t="s">
        <v>122</v>
      </c>
      <c r="B15815">
        <v>2046</v>
      </c>
      <c r="C15815" t="s">
        <v>157</v>
      </c>
      <c r="D15815" t="s">
        <v>1066</v>
      </c>
      <c r="E15815" t="s">
        <v>167</v>
      </c>
      <c r="F15815" t="s">
        <v>126</v>
      </c>
      <c r="G15815" t="s">
        <v>158</v>
      </c>
      <c r="H15815" t="s">
        <v>135</v>
      </c>
      <c r="I15815">
        <v>0</v>
      </c>
      <c r="P15815">
        <v>0.36068923293650401</v>
      </c>
      <c r="Q15815">
        <v>0</v>
      </c>
    </row>
    <row r="15816" spans="1:17">
      <c r="A15816" t="s">
        <v>122</v>
      </c>
      <c r="B15816">
        <v>2046</v>
      </c>
      <c r="C15816" t="s">
        <v>157</v>
      </c>
      <c r="D15816" t="s">
        <v>1066</v>
      </c>
      <c r="E15816" t="s">
        <v>167</v>
      </c>
      <c r="F15816" t="s">
        <v>126</v>
      </c>
      <c r="G15816" t="s">
        <v>158</v>
      </c>
      <c r="H15816" t="s">
        <v>136</v>
      </c>
      <c r="I15816">
        <v>0</v>
      </c>
      <c r="P15816">
        <v>0.36068923293650401</v>
      </c>
      <c r="Q15816">
        <v>0</v>
      </c>
    </row>
    <row r="15817" spans="1:17">
      <c r="A15817" t="s">
        <v>122</v>
      </c>
      <c r="B15817">
        <v>2046</v>
      </c>
      <c r="C15817" t="s">
        <v>157</v>
      </c>
      <c r="D15817" t="s">
        <v>1066</v>
      </c>
      <c r="E15817" t="s">
        <v>167</v>
      </c>
      <c r="F15817" t="s">
        <v>165</v>
      </c>
      <c r="G15817" t="s">
        <v>158</v>
      </c>
      <c r="H15817" t="s">
        <v>132</v>
      </c>
      <c r="I15817">
        <v>0</v>
      </c>
      <c r="P15817">
        <v>0.36068923293650401</v>
      </c>
      <c r="Q15817">
        <v>0</v>
      </c>
    </row>
    <row r="15818" spans="1:17">
      <c r="A15818" t="s">
        <v>122</v>
      </c>
      <c r="B15818">
        <v>2046</v>
      </c>
      <c r="C15818" t="s">
        <v>157</v>
      </c>
      <c r="D15818" t="s">
        <v>1066</v>
      </c>
      <c r="E15818" t="s">
        <v>167</v>
      </c>
      <c r="F15818" t="s">
        <v>165</v>
      </c>
      <c r="G15818" t="s">
        <v>158</v>
      </c>
      <c r="H15818" t="s">
        <v>135</v>
      </c>
      <c r="I15818">
        <v>0</v>
      </c>
      <c r="P15818">
        <v>0.36068923293650401</v>
      </c>
      <c r="Q15818">
        <v>0</v>
      </c>
    </row>
    <row r="15819" spans="1:17">
      <c r="A15819" t="s">
        <v>122</v>
      </c>
      <c r="B15819">
        <v>2046</v>
      </c>
      <c r="C15819" t="s">
        <v>157</v>
      </c>
      <c r="D15819" t="s">
        <v>1066</v>
      </c>
      <c r="E15819" t="s">
        <v>167</v>
      </c>
      <c r="F15819" t="s">
        <v>165</v>
      </c>
      <c r="G15819" t="s">
        <v>158</v>
      </c>
      <c r="H15819" t="s">
        <v>136</v>
      </c>
      <c r="I15819">
        <v>0</v>
      </c>
      <c r="P15819">
        <v>0.36068923293650401</v>
      </c>
      <c r="Q15819">
        <v>0</v>
      </c>
    </row>
    <row r="15820" spans="1:17">
      <c r="A15820" t="s">
        <v>122</v>
      </c>
      <c r="B15820">
        <v>2046</v>
      </c>
      <c r="C15820" t="s">
        <v>157</v>
      </c>
      <c r="D15820" t="s">
        <v>1066</v>
      </c>
      <c r="E15820" t="s">
        <v>167</v>
      </c>
      <c r="F15820" t="s">
        <v>166</v>
      </c>
      <c r="G15820" t="s">
        <v>158</v>
      </c>
      <c r="H15820" t="s">
        <v>132</v>
      </c>
      <c r="I15820">
        <v>0</v>
      </c>
      <c r="P15820">
        <v>0.36068923293650401</v>
      </c>
      <c r="Q15820">
        <v>0</v>
      </c>
    </row>
    <row r="15821" spans="1:17">
      <c r="A15821" t="s">
        <v>122</v>
      </c>
      <c r="B15821">
        <v>2046</v>
      </c>
      <c r="C15821" t="s">
        <v>157</v>
      </c>
      <c r="D15821" t="s">
        <v>1066</v>
      </c>
      <c r="E15821" t="s">
        <v>167</v>
      </c>
      <c r="F15821" t="s">
        <v>166</v>
      </c>
      <c r="G15821" t="s">
        <v>158</v>
      </c>
      <c r="H15821" t="s">
        <v>135</v>
      </c>
      <c r="I15821">
        <v>0</v>
      </c>
      <c r="P15821">
        <v>0.36068923293650401</v>
      </c>
      <c r="Q15821">
        <v>0</v>
      </c>
    </row>
    <row r="15822" spans="1:17">
      <c r="A15822" t="s">
        <v>122</v>
      </c>
      <c r="B15822">
        <v>2046</v>
      </c>
      <c r="C15822" t="s">
        <v>157</v>
      </c>
      <c r="D15822" t="s">
        <v>1066</v>
      </c>
      <c r="E15822" t="s">
        <v>167</v>
      </c>
      <c r="F15822" t="s">
        <v>166</v>
      </c>
      <c r="G15822" t="s">
        <v>158</v>
      </c>
      <c r="H15822" t="s">
        <v>136</v>
      </c>
      <c r="I15822">
        <v>0</v>
      </c>
      <c r="P15822">
        <v>0.36068923293650401</v>
      </c>
      <c r="Q15822">
        <v>0</v>
      </c>
    </row>
    <row r="15823" spans="1:17">
      <c r="A15823" t="s">
        <v>122</v>
      </c>
      <c r="B15823">
        <v>2046</v>
      </c>
      <c r="C15823" t="s">
        <v>157</v>
      </c>
      <c r="D15823" t="s">
        <v>1066</v>
      </c>
      <c r="E15823" t="s">
        <v>167</v>
      </c>
      <c r="F15823" t="s">
        <v>160</v>
      </c>
      <c r="G15823" t="s">
        <v>158</v>
      </c>
      <c r="H15823" t="s">
        <v>132</v>
      </c>
      <c r="I15823">
        <v>0</v>
      </c>
      <c r="P15823">
        <v>0.36068923293650401</v>
      </c>
      <c r="Q15823">
        <v>0</v>
      </c>
    </row>
    <row r="15824" spans="1:17">
      <c r="A15824" t="s">
        <v>122</v>
      </c>
      <c r="B15824">
        <v>2046</v>
      </c>
      <c r="C15824" t="s">
        <v>157</v>
      </c>
      <c r="D15824" t="s">
        <v>1066</v>
      </c>
      <c r="E15824" t="s">
        <v>167</v>
      </c>
      <c r="F15824" t="s">
        <v>160</v>
      </c>
      <c r="G15824" t="s">
        <v>158</v>
      </c>
      <c r="H15824" t="s">
        <v>135</v>
      </c>
      <c r="I15824">
        <v>44020984.936558701</v>
      </c>
      <c r="P15824">
        <v>0.36068923293650401</v>
      </c>
      <c r="Q15824">
        <v>15877895.289876699</v>
      </c>
    </row>
    <row r="15825" spans="1:17">
      <c r="A15825" t="s">
        <v>122</v>
      </c>
      <c r="B15825">
        <v>2046</v>
      </c>
      <c r="C15825" t="s">
        <v>157</v>
      </c>
      <c r="D15825" t="s">
        <v>1066</v>
      </c>
      <c r="E15825" t="s">
        <v>167</v>
      </c>
      <c r="F15825" t="s">
        <v>160</v>
      </c>
      <c r="G15825" t="s">
        <v>158</v>
      </c>
      <c r="H15825" t="s">
        <v>136</v>
      </c>
      <c r="I15825">
        <v>0</v>
      </c>
      <c r="P15825">
        <v>0.36068923293650401</v>
      </c>
      <c r="Q15825">
        <v>0</v>
      </c>
    </row>
    <row r="15826" spans="1:17">
      <c r="A15826" t="s">
        <v>122</v>
      </c>
      <c r="B15826">
        <v>2046</v>
      </c>
      <c r="C15826" t="s">
        <v>140</v>
      </c>
      <c r="D15826" t="s">
        <v>1064</v>
      </c>
      <c r="E15826" t="s">
        <v>167</v>
      </c>
      <c r="F15826" t="s">
        <v>164</v>
      </c>
      <c r="G15826" t="s">
        <v>1065</v>
      </c>
      <c r="H15826" t="s">
        <v>132</v>
      </c>
      <c r="I15826">
        <v>0</v>
      </c>
      <c r="P15826">
        <v>0.36068923293650401</v>
      </c>
      <c r="Q15826">
        <v>0</v>
      </c>
    </row>
    <row r="15827" spans="1:17">
      <c r="A15827" t="s">
        <v>122</v>
      </c>
      <c r="B15827">
        <v>2046</v>
      </c>
      <c r="C15827" t="s">
        <v>140</v>
      </c>
      <c r="D15827" t="s">
        <v>1064</v>
      </c>
      <c r="E15827" t="s">
        <v>167</v>
      </c>
      <c r="F15827" t="s">
        <v>164</v>
      </c>
      <c r="G15827" t="s">
        <v>1065</v>
      </c>
      <c r="H15827" t="s">
        <v>135</v>
      </c>
      <c r="I15827">
        <v>0</v>
      </c>
      <c r="P15827">
        <v>0.36068923293650401</v>
      </c>
      <c r="Q15827">
        <v>0</v>
      </c>
    </row>
    <row r="15828" spans="1:17">
      <c r="A15828" t="s">
        <v>122</v>
      </c>
      <c r="B15828">
        <v>2046</v>
      </c>
      <c r="C15828" t="s">
        <v>140</v>
      </c>
      <c r="D15828" t="s">
        <v>1064</v>
      </c>
      <c r="E15828" t="s">
        <v>167</v>
      </c>
      <c r="F15828" t="s">
        <v>164</v>
      </c>
      <c r="G15828" t="s">
        <v>1065</v>
      </c>
      <c r="H15828" t="s">
        <v>136</v>
      </c>
      <c r="I15828">
        <v>0</v>
      </c>
      <c r="P15828">
        <v>0.36068923293650401</v>
      </c>
      <c r="Q15828">
        <v>0</v>
      </c>
    </row>
    <row r="15829" spans="1:17">
      <c r="A15829" t="s">
        <v>122</v>
      </c>
      <c r="B15829">
        <v>2046</v>
      </c>
      <c r="C15829" t="s">
        <v>140</v>
      </c>
      <c r="D15829" t="s">
        <v>1064</v>
      </c>
      <c r="E15829" t="s">
        <v>167</v>
      </c>
      <c r="F15829" t="s">
        <v>159</v>
      </c>
      <c r="G15829" t="s">
        <v>1065</v>
      </c>
      <c r="H15829" t="s">
        <v>132</v>
      </c>
      <c r="I15829">
        <v>0</v>
      </c>
      <c r="P15829">
        <v>0.36068923293650401</v>
      </c>
      <c r="Q15829">
        <v>0</v>
      </c>
    </row>
    <row r="15830" spans="1:17">
      <c r="A15830" t="s">
        <v>122</v>
      </c>
      <c r="B15830">
        <v>2046</v>
      </c>
      <c r="C15830" t="s">
        <v>140</v>
      </c>
      <c r="D15830" t="s">
        <v>1064</v>
      </c>
      <c r="E15830" t="s">
        <v>167</v>
      </c>
      <c r="F15830" t="s">
        <v>159</v>
      </c>
      <c r="G15830" t="s">
        <v>1065</v>
      </c>
      <c r="H15830" t="s">
        <v>135</v>
      </c>
      <c r="I15830">
        <v>0</v>
      </c>
      <c r="P15830">
        <v>0.36068923293650401</v>
      </c>
      <c r="Q15830">
        <v>0</v>
      </c>
    </row>
    <row r="15831" spans="1:17">
      <c r="A15831" t="s">
        <v>122</v>
      </c>
      <c r="B15831">
        <v>2046</v>
      </c>
      <c r="C15831" t="s">
        <v>140</v>
      </c>
      <c r="D15831" t="s">
        <v>1064</v>
      </c>
      <c r="E15831" t="s">
        <v>167</v>
      </c>
      <c r="F15831" t="s">
        <v>159</v>
      </c>
      <c r="G15831" t="s">
        <v>1065</v>
      </c>
      <c r="H15831" t="s">
        <v>136</v>
      </c>
      <c r="I15831">
        <v>0</v>
      </c>
      <c r="P15831">
        <v>0.36068923293650401</v>
      </c>
      <c r="Q15831">
        <v>0</v>
      </c>
    </row>
    <row r="15832" spans="1:17">
      <c r="A15832" t="s">
        <v>122</v>
      </c>
      <c r="B15832">
        <v>2046</v>
      </c>
      <c r="C15832" t="s">
        <v>140</v>
      </c>
      <c r="D15832" t="s">
        <v>1064</v>
      </c>
      <c r="E15832" t="s">
        <v>167</v>
      </c>
      <c r="F15832" t="s">
        <v>126</v>
      </c>
      <c r="G15832" t="s">
        <v>1065</v>
      </c>
      <c r="H15832" t="s">
        <v>132</v>
      </c>
      <c r="I15832">
        <v>0</v>
      </c>
      <c r="P15832">
        <v>0.36068923293650401</v>
      </c>
      <c r="Q15832">
        <v>0</v>
      </c>
    </row>
    <row r="15833" spans="1:17">
      <c r="A15833" t="s">
        <v>122</v>
      </c>
      <c r="B15833">
        <v>2046</v>
      </c>
      <c r="C15833" t="s">
        <v>140</v>
      </c>
      <c r="D15833" t="s">
        <v>1064</v>
      </c>
      <c r="E15833" t="s">
        <v>167</v>
      </c>
      <c r="F15833" t="s">
        <v>126</v>
      </c>
      <c r="G15833" t="s">
        <v>1065</v>
      </c>
      <c r="H15833" t="s">
        <v>135</v>
      </c>
      <c r="I15833">
        <v>0</v>
      </c>
      <c r="P15833">
        <v>0.36068923293650401</v>
      </c>
      <c r="Q15833">
        <v>0</v>
      </c>
    </row>
    <row r="15834" spans="1:17">
      <c r="A15834" t="s">
        <v>122</v>
      </c>
      <c r="B15834">
        <v>2046</v>
      </c>
      <c r="C15834" t="s">
        <v>140</v>
      </c>
      <c r="D15834" t="s">
        <v>1064</v>
      </c>
      <c r="E15834" t="s">
        <v>167</v>
      </c>
      <c r="F15834" t="s">
        <v>126</v>
      </c>
      <c r="G15834" t="s">
        <v>1065</v>
      </c>
      <c r="H15834" t="s">
        <v>136</v>
      </c>
      <c r="I15834">
        <v>52587352.862592399</v>
      </c>
      <c r="P15834">
        <v>0.36068923293650401</v>
      </c>
      <c r="Q15834">
        <v>18967691.9661697</v>
      </c>
    </row>
    <row r="15835" spans="1:17">
      <c r="A15835" t="s">
        <v>122</v>
      </c>
      <c r="B15835">
        <v>2046</v>
      </c>
      <c r="C15835" t="s">
        <v>140</v>
      </c>
      <c r="D15835" t="s">
        <v>1064</v>
      </c>
      <c r="E15835" t="s">
        <v>167</v>
      </c>
      <c r="F15835" t="s">
        <v>165</v>
      </c>
      <c r="G15835" t="s">
        <v>1065</v>
      </c>
      <c r="H15835" t="s">
        <v>132</v>
      </c>
      <c r="I15835">
        <v>0</v>
      </c>
      <c r="P15835">
        <v>0.36068923293650401</v>
      </c>
      <c r="Q15835">
        <v>0</v>
      </c>
    </row>
    <row r="15836" spans="1:17">
      <c r="A15836" t="s">
        <v>122</v>
      </c>
      <c r="B15836">
        <v>2046</v>
      </c>
      <c r="C15836" t="s">
        <v>140</v>
      </c>
      <c r="D15836" t="s">
        <v>1064</v>
      </c>
      <c r="E15836" t="s">
        <v>167</v>
      </c>
      <c r="F15836" t="s">
        <v>165</v>
      </c>
      <c r="G15836" t="s">
        <v>1065</v>
      </c>
      <c r="H15836" t="s">
        <v>135</v>
      </c>
      <c r="I15836">
        <v>0</v>
      </c>
      <c r="P15836">
        <v>0.36068923293650401</v>
      </c>
      <c r="Q15836">
        <v>0</v>
      </c>
    </row>
    <row r="15837" spans="1:17">
      <c r="A15837" t="s">
        <v>122</v>
      </c>
      <c r="B15837">
        <v>2046</v>
      </c>
      <c r="C15837" t="s">
        <v>140</v>
      </c>
      <c r="D15837" t="s">
        <v>1064</v>
      </c>
      <c r="E15837" t="s">
        <v>167</v>
      </c>
      <c r="F15837" t="s">
        <v>165</v>
      </c>
      <c r="G15837" t="s">
        <v>1065</v>
      </c>
      <c r="H15837" t="s">
        <v>136</v>
      </c>
      <c r="I15837">
        <v>0</v>
      </c>
      <c r="P15837">
        <v>0.36068923293650401</v>
      </c>
      <c r="Q15837">
        <v>0</v>
      </c>
    </row>
    <row r="15838" spans="1:17">
      <c r="A15838" t="s">
        <v>122</v>
      </c>
      <c r="B15838">
        <v>2046</v>
      </c>
      <c r="C15838" t="s">
        <v>140</v>
      </c>
      <c r="D15838" t="s">
        <v>1064</v>
      </c>
      <c r="E15838" t="s">
        <v>167</v>
      </c>
      <c r="F15838" t="s">
        <v>166</v>
      </c>
      <c r="G15838" t="s">
        <v>1065</v>
      </c>
      <c r="H15838" t="s">
        <v>132</v>
      </c>
      <c r="I15838">
        <v>0</v>
      </c>
      <c r="P15838">
        <v>0.36068923293650401</v>
      </c>
      <c r="Q15838">
        <v>0</v>
      </c>
    </row>
    <row r="15839" spans="1:17">
      <c r="A15839" t="s">
        <v>122</v>
      </c>
      <c r="B15839">
        <v>2046</v>
      </c>
      <c r="C15839" t="s">
        <v>140</v>
      </c>
      <c r="D15839" t="s">
        <v>1064</v>
      </c>
      <c r="E15839" t="s">
        <v>167</v>
      </c>
      <c r="F15839" t="s">
        <v>166</v>
      </c>
      <c r="G15839" t="s">
        <v>1065</v>
      </c>
      <c r="H15839" t="s">
        <v>135</v>
      </c>
      <c r="I15839">
        <v>0</v>
      </c>
      <c r="P15839">
        <v>0.36068923293650401</v>
      </c>
      <c r="Q15839">
        <v>0</v>
      </c>
    </row>
    <row r="15840" spans="1:17">
      <c r="A15840" t="s">
        <v>122</v>
      </c>
      <c r="B15840">
        <v>2046</v>
      </c>
      <c r="C15840" t="s">
        <v>140</v>
      </c>
      <c r="D15840" t="s">
        <v>1064</v>
      </c>
      <c r="E15840" t="s">
        <v>167</v>
      </c>
      <c r="F15840" t="s">
        <v>166</v>
      </c>
      <c r="G15840" t="s">
        <v>1065</v>
      </c>
      <c r="H15840" t="s">
        <v>136</v>
      </c>
      <c r="I15840">
        <v>0</v>
      </c>
      <c r="P15840">
        <v>0.36068923293650401</v>
      </c>
      <c r="Q15840">
        <v>0</v>
      </c>
    </row>
    <row r="15841" spans="1:17">
      <c r="A15841" t="s">
        <v>122</v>
      </c>
      <c r="B15841">
        <v>2046</v>
      </c>
      <c r="C15841" t="s">
        <v>140</v>
      </c>
      <c r="D15841" t="s">
        <v>1064</v>
      </c>
      <c r="E15841" t="s">
        <v>167</v>
      </c>
      <c r="F15841" t="s">
        <v>160</v>
      </c>
      <c r="G15841" t="s">
        <v>1065</v>
      </c>
      <c r="H15841" t="s">
        <v>132</v>
      </c>
      <c r="I15841">
        <v>0</v>
      </c>
      <c r="P15841">
        <v>0.36068923293650401</v>
      </c>
      <c r="Q15841">
        <v>0</v>
      </c>
    </row>
    <row r="15842" spans="1:17">
      <c r="A15842" t="s">
        <v>122</v>
      </c>
      <c r="B15842">
        <v>2046</v>
      </c>
      <c r="C15842" t="s">
        <v>140</v>
      </c>
      <c r="D15842" t="s">
        <v>1064</v>
      </c>
      <c r="E15842" t="s">
        <v>167</v>
      </c>
      <c r="F15842" t="s">
        <v>160</v>
      </c>
      <c r="G15842" t="s">
        <v>1065</v>
      </c>
      <c r="H15842" t="s">
        <v>135</v>
      </c>
      <c r="I15842">
        <v>0</v>
      </c>
      <c r="P15842">
        <v>0.36068923293650401</v>
      </c>
      <c r="Q15842">
        <v>0</v>
      </c>
    </row>
    <row r="15843" spans="1:17">
      <c r="A15843" t="s">
        <v>122</v>
      </c>
      <c r="B15843">
        <v>2046</v>
      </c>
      <c r="C15843" t="s">
        <v>140</v>
      </c>
      <c r="D15843" t="s">
        <v>1064</v>
      </c>
      <c r="E15843" t="s">
        <v>167</v>
      </c>
      <c r="F15843" t="s">
        <v>160</v>
      </c>
      <c r="G15843" t="s">
        <v>1065</v>
      </c>
      <c r="H15843" t="s">
        <v>136</v>
      </c>
      <c r="I15843">
        <v>0</v>
      </c>
      <c r="P15843">
        <v>0.36068923293650401</v>
      </c>
      <c r="Q15843">
        <v>0</v>
      </c>
    </row>
    <row r="15844" spans="1:17">
      <c r="A15844" t="s">
        <v>122</v>
      </c>
      <c r="B15844">
        <v>2046</v>
      </c>
      <c r="C15844" t="s">
        <v>16</v>
      </c>
      <c r="D15844" t="s">
        <v>1062</v>
      </c>
      <c r="E15844" t="s">
        <v>162</v>
      </c>
      <c r="F15844" t="s">
        <v>164</v>
      </c>
      <c r="G15844" t="s">
        <v>1063</v>
      </c>
      <c r="H15844" t="s">
        <v>132</v>
      </c>
      <c r="I15844">
        <v>0</v>
      </c>
      <c r="P15844">
        <v>0.36068923293650401</v>
      </c>
      <c r="Q15844">
        <v>0</v>
      </c>
    </row>
    <row r="15845" spans="1:17">
      <c r="A15845" t="s">
        <v>122</v>
      </c>
      <c r="B15845">
        <v>2046</v>
      </c>
      <c r="C15845" t="s">
        <v>16</v>
      </c>
      <c r="D15845" t="s">
        <v>1062</v>
      </c>
      <c r="E15845" t="s">
        <v>162</v>
      </c>
      <c r="F15845" t="s">
        <v>164</v>
      </c>
      <c r="G15845" t="s">
        <v>1063</v>
      </c>
      <c r="H15845" t="s">
        <v>135</v>
      </c>
      <c r="I15845">
        <v>0</v>
      </c>
      <c r="P15845">
        <v>0.36068923293650401</v>
      </c>
      <c r="Q15845">
        <v>0</v>
      </c>
    </row>
    <row r="15846" spans="1:17">
      <c r="A15846" t="s">
        <v>122</v>
      </c>
      <c r="B15846">
        <v>2046</v>
      </c>
      <c r="C15846" t="s">
        <v>16</v>
      </c>
      <c r="D15846" t="s">
        <v>1062</v>
      </c>
      <c r="E15846" t="s">
        <v>162</v>
      </c>
      <c r="F15846" t="s">
        <v>164</v>
      </c>
      <c r="G15846" t="s">
        <v>1063</v>
      </c>
      <c r="H15846" t="s">
        <v>136</v>
      </c>
      <c r="I15846">
        <v>0</v>
      </c>
      <c r="P15846">
        <v>0.36068923293650401</v>
      </c>
      <c r="Q15846">
        <v>0</v>
      </c>
    </row>
    <row r="15847" spans="1:17">
      <c r="A15847" t="s">
        <v>122</v>
      </c>
      <c r="B15847">
        <v>2046</v>
      </c>
      <c r="C15847" t="s">
        <v>16</v>
      </c>
      <c r="D15847" t="s">
        <v>1062</v>
      </c>
      <c r="E15847" t="s">
        <v>162</v>
      </c>
      <c r="F15847" t="s">
        <v>159</v>
      </c>
      <c r="G15847" t="s">
        <v>1063</v>
      </c>
      <c r="H15847" t="s">
        <v>132</v>
      </c>
      <c r="I15847">
        <v>0</v>
      </c>
      <c r="P15847">
        <v>0.36068923293650401</v>
      </c>
      <c r="Q15847">
        <v>0</v>
      </c>
    </row>
    <row r="15848" spans="1:17">
      <c r="A15848" t="s">
        <v>122</v>
      </c>
      <c r="B15848">
        <v>2046</v>
      </c>
      <c r="C15848" t="s">
        <v>16</v>
      </c>
      <c r="D15848" t="s">
        <v>1062</v>
      </c>
      <c r="E15848" t="s">
        <v>162</v>
      </c>
      <c r="F15848" t="s">
        <v>159</v>
      </c>
      <c r="G15848" t="s">
        <v>1063</v>
      </c>
      <c r="H15848" t="s">
        <v>135</v>
      </c>
      <c r="I15848">
        <v>0</v>
      </c>
      <c r="P15848">
        <v>0.36068923293650401</v>
      </c>
      <c r="Q15848">
        <v>0</v>
      </c>
    </row>
    <row r="15849" spans="1:17">
      <c r="A15849" t="s">
        <v>122</v>
      </c>
      <c r="B15849">
        <v>2046</v>
      </c>
      <c r="C15849" t="s">
        <v>16</v>
      </c>
      <c r="D15849" t="s">
        <v>1062</v>
      </c>
      <c r="E15849" t="s">
        <v>162</v>
      </c>
      <c r="F15849" t="s">
        <v>159</v>
      </c>
      <c r="G15849" t="s">
        <v>1063</v>
      </c>
      <c r="H15849" t="s">
        <v>136</v>
      </c>
      <c r="I15849">
        <v>0</v>
      </c>
      <c r="P15849">
        <v>0.36068923293650401</v>
      </c>
      <c r="Q15849">
        <v>0</v>
      </c>
    </row>
    <row r="15850" spans="1:17">
      <c r="A15850" t="s">
        <v>122</v>
      </c>
      <c r="B15850">
        <v>2046</v>
      </c>
      <c r="C15850" t="s">
        <v>16</v>
      </c>
      <c r="D15850" t="s">
        <v>1062</v>
      </c>
      <c r="E15850" t="s">
        <v>162</v>
      </c>
      <c r="F15850" t="s">
        <v>126</v>
      </c>
      <c r="G15850" t="s">
        <v>1063</v>
      </c>
      <c r="H15850" t="s">
        <v>132</v>
      </c>
      <c r="I15850">
        <v>0</v>
      </c>
      <c r="P15850">
        <v>0.36068923293650401</v>
      </c>
      <c r="Q15850">
        <v>0</v>
      </c>
    </row>
    <row r="15851" spans="1:17">
      <c r="A15851" t="s">
        <v>122</v>
      </c>
      <c r="B15851">
        <v>2046</v>
      </c>
      <c r="C15851" t="s">
        <v>16</v>
      </c>
      <c r="D15851" t="s">
        <v>1062</v>
      </c>
      <c r="E15851" t="s">
        <v>162</v>
      </c>
      <c r="F15851" t="s">
        <v>126</v>
      </c>
      <c r="G15851" t="s">
        <v>1063</v>
      </c>
      <c r="H15851" t="s">
        <v>135</v>
      </c>
      <c r="I15851">
        <v>0</v>
      </c>
      <c r="P15851">
        <v>0.36068923293650401</v>
      </c>
      <c r="Q15851">
        <v>0</v>
      </c>
    </row>
    <row r="15852" spans="1:17">
      <c r="A15852" t="s">
        <v>122</v>
      </c>
      <c r="B15852">
        <v>2046</v>
      </c>
      <c r="C15852" t="s">
        <v>16</v>
      </c>
      <c r="D15852" t="s">
        <v>1062</v>
      </c>
      <c r="E15852" t="s">
        <v>162</v>
      </c>
      <c r="F15852" t="s">
        <v>126</v>
      </c>
      <c r="G15852" t="s">
        <v>1063</v>
      </c>
      <c r="H15852" t="s">
        <v>136</v>
      </c>
      <c r="I15852">
        <v>0</v>
      </c>
      <c r="P15852">
        <v>0.36068923293650401</v>
      </c>
      <c r="Q15852">
        <v>0</v>
      </c>
    </row>
    <row r="15853" spans="1:17">
      <c r="A15853" t="s">
        <v>122</v>
      </c>
      <c r="B15853">
        <v>2046</v>
      </c>
      <c r="C15853" t="s">
        <v>16</v>
      </c>
      <c r="D15853" t="s">
        <v>1062</v>
      </c>
      <c r="E15853" t="s">
        <v>162</v>
      </c>
      <c r="F15853" t="s">
        <v>165</v>
      </c>
      <c r="G15853" t="s">
        <v>1063</v>
      </c>
      <c r="H15853" t="s">
        <v>132</v>
      </c>
      <c r="I15853">
        <v>0</v>
      </c>
      <c r="P15853">
        <v>0.36068923293650401</v>
      </c>
      <c r="Q15853">
        <v>0</v>
      </c>
    </row>
    <row r="15854" spans="1:17">
      <c r="A15854" t="s">
        <v>122</v>
      </c>
      <c r="B15854">
        <v>2046</v>
      </c>
      <c r="C15854" t="s">
        <v>16</v>
      </c>
      <c r="D15854" t="s">
        <v>1062</v>
      </c>
      <c r="E15854" t="s">
        <v>162</v>
      </c>
      <c r="F15854" t="s">
        <v>165</v>
      </c>
      <c r="G15854" t="s">
        <v>1063</v>
      </c>
      <c r="H15854" t="s">
        <v>135</v>
      </c>
      <c r="I15854">
        <v>0</v>
      </c>
      <c r="P15854">
        <v>0.36068923293650401</v>
      </c>
      <c r="Q15854">
        <v>0</v>
      </c>
    </row>
    <row r="15855" spans="1:17">
      <c r="A15855" t="s">
        <v>122</v>
      </c>
      <c r="B15855">
        <v>2046</v>
      </c>
      <c r="C15855" t="s">
        <v>16</v>
      </c>
      <c r="D15855" t="s">
        <v>1062</v>
      </c>
      <c r="E15855" t="s">
        <v>162</v>
      </c>
      <c r="F15855" t="s">
        <v>165</v>
      </c>
      <c r="G15855" t="s">
        <v>1063</v>
      </c>
      <c r="H15855" t="s">
        <v>136</v>
      </c>
      <c r="I15855">
        <v>0</v>
      </c>
      <c r="P15855">
        <v>0.36068923293650401</v>
      </c>
      <c r="Q15855">
        <v>0</v>
      </c>
    </row>
    <row r="15856" spans="1:17">
      <c r="A15856" t="s">
        <v>122</v>
      </c>
      <c r="B15856">
        <v>2046</v>
      </c>
      <c r="C15856" t="s">
        <v>16</v>
      </c>
      <c r="D15856" t="s">
        <v>1062</v>
      </c>
      <c r="E15856" t="s">
        <v>162</v>
      </c>
      <c r="F15856" t="s">
        <v>166</v>
      </c>
      <c r="G15856" t="s">
        <v>1063</v>
      </c>
      <c r="H15856" t="s">
        <v>132</v>
      </c>
      <c r="I15856">
        <v>0</v>
      </c>
      <c r="P15856">
        <v>0.36068923293650401</v>
      </c>
      <c r="Q15856">
        <v>0</v>
      </c>
    </row>
    <row r="15857" spans="1:17">
      <c r="A15857" t="s">
        <v>122</v>
      </c>
      <c r="B15857">
        <v>2046</v>
      </c>
      <c r="C15857" t="s">
        <v>16</v>
      </c>
      <c r="D15857" t="s">
        <v>1062</v>
      </c>
      <c r="E15857" t="s">
        <v>162</v>
      </c>
      <c r="F15857" t="s">
        <v>166</v>
      </c>
      <c r="G15857" t="s">
        <v>1063</v>
      </c>
      <c r="H15857" t="s">
        <v>135</v>
      </c>
      <c r="I15857">
        <v>0</v>
      </c>
      <c r="P15857">
        <v>0.36068923293650401</v>
      </c>
      <c r="Q15857">
        <v>0</v>
      </c>
    </row>
    <row r="15858" spans="1:17">
      <c r="A15858" t="s">
        <v>122</v>
      </c>
      <c r="B15858">
        <v>2046</v>
      </c>
      <c r="C15858" t="s">
        <v>16</v>
      </c>
      <c r="D15858" t="s">
        <v>1062</v>
      </c>
      <c r="E15858" t="s">
        <v>162</v>
      </c>
      <c r="F15858" t="s">
        <v>166</v>
      </c>
      <c r="G15858" t="s">
        <v>1063</v>
      </c>
      <c r="H15858" t="s">
        <v>136</v>
      </c>
      <c r="I15858">
        <v>0</v>
      </c>
      <c r="P15858">
        <v>0.36068923293650401</v>
      </c>
      <c r="Q15858">
        <v>0</v>
      </c>
    </row>
    <row r="15859" spans="1:17">
      <c r="A15859" t="s">
        <v>122</v>
      </c>
      <c r="B15859">
        <v>2046</v>
      </c>
      <c r="C15859" t="s">
        <v>16</v>
      </c>
      <c r="D15859" t="s">
        <v>1062</v>
      </c>
      <c r="E15859" t="s">
        <v>162</v>
      </c>
      <c r="F15859" t="s">
        <v>160</v>
      </c>
      <c r="G15859" t="s">
        <v>1063</v>
      </c>
      <c r="H15859" t="s">
        <v>132</v>
      </c>
      <c r="I15859">
        <v>0</v>
      </c>
      <c r="P15859">
        <v>0.36068923293650401</v>
      </c>
      <c r="Q15859">
        <v>0</v>
      </c>
    </row>
    <row r="15860" spans="1:17">
      <c r="A15860" t="s">
        <v>122</v>
      </c>
      <c r="B15860">
        <v>2046</v>
      </c>
      <c r="C15860" t="s">
        <v>16</v>
      </c>
      <c r="D15860" t="s">
        <v>1062</v>
      </c>
      <c r="E15860" t="s">
        <v>162</v>
      </c>
      <c r="F15860" t="s">
        <v>160</v>
      </c>
      <c r="G15860" t="s">
        <v>1063</v>
      </c>
      <c r="H15860" t="s">
        <v>135</v>
      </c>
      <c r="I15860">
        <v>0</v>
      </c>
      <c r="P15860">
        <v>0.36068923293650401</v>
      </c>
      <c r="Q15860">
        <v>0</v>
      </c>
    </row>
    <row r="15861" spans="1:17">
      <c r="A15861" t="s">
        <v>122</v>
      </c>
      <c r="B15861">
        <v>2046</v>
      </c>
      <c r="C15861" t="s">
        <v>16</v>
      </c>
      <c r="D15861" t="s">
        <v>1062</v>
      </c>
      <c r="E15861" t="s">
        <v>162</v>
      </c>
      <c r="F15861" t="s">
        <v>160</v>
      </c>
      <c r="G15861" t="s">
        <v>1063</v>
      </c>
      <c r="H15861" t="s">
        <v>136</v>
      </c>
      <c r="I15861">
        <v>0</v>
      </c>
      <c r="P15861">
        <v>0.36068923293650401</v>
      </c>
      <c r="Q15861">
        <v>0</v>
      </c>
    </row>
    <row r="15862" spans="1:17">
      <c r="A15862" t="s">
        <v>122</v>
      </c>
      <c r="B15862">
        <v>2046</v>
      </c>
      <c r="C15862" t="s">
        <v>9</v>
      </c>
      <c r="D15862" t="s">
        <v>1064</v>
      </c>
      <c r="E15862" t="s">
        <v>162</v>
      </c>
      <c r="F15862" t="s">
        <v>164</v>
      </c>
      <c r="G15862" t="s">
        <v>1065</v>
      </c>
      <c r="H15862" t="s">
        <v>132</v>
      </c>
      <c r="I15862">
        <v>0</v>
      </c>
      <c r="P15862">
        <v>0.36068923293650401</v>
      </c>
      <c r="Q15862">
        <v>0</v>
      </c>
    </row>
    <row r="15863" spans="1:17">
      <c r="A15863" t="s">
        <v>122</v>
      </c>
      <c r="B15863">
        <v>2046</v>
      </c>
      <c r="C15863" t="s">
        <v>9</v>
      </c>
      <c r="D15863" t="s">
        <v>1064</v>
      </c>
      <c r="E15863" t="s">
        <v>162</v>
      </c>
      <c r="F15863" t="s">
        <v>164</v>
      </c>
      <c r="G15863" t="s">
        <v>1065</v>
      </c>
      <c r="H15863" t="s">
        <v>135</v>
      </c>
      <c r="I15863">
        <v>0</v>
      </c>
      <c r="P15863">
        <v>0.36068923293650401</v>
      </c>
      <c r="Q15863">
        <v>0</v>
      </c>
    </row>
    <row r="15864" spans="1:17">
      <c r="A15864" t="s">
        <v>122</v>
      </c>
      <c r="B15864">
        <v>2046</v>
      </c>
      <c r="C15864" t="s">
        <v>9</v>
      </c>
      <c r="D15864" t="s">
        <v>1064</v>
      </c>
      <c r="E15864" t="s">
        <v>162</v>
      </c>
      <c r="F15864" t="s">
        <v>164</v>
      </c>
      <c r="G15864" t="s">
        <v>1065</v>
      </c>
      <c r="H15864" t="s">
        <v>136</v>
      </c>
      <c r="I15864">
        <v>0</v>
      </c>
      <c r="P15864">
        <v>0.36068923293650401</v>
      </c>
      <c r="Q15864">
        <v>0</v>
      </c>
    </row>
    <row r="15865" spans="1:17">
      <c r="A15865" t="s">
        <v>122</v>
      </c>
      <c r="B15865">
        <v>2046</v>
      </c>
      <c r="C15865" t="s">
        <v>9</v>
      </c>
      <c r="D15865" t="s">
        <v>1064</v>
      </c>
      <c r="E15865" t="s">
        <v>162</v>
      </c>
      <c r="F15865" t="s">
        <v>159</v>
      </c>
      <c r="G15865" t="s">
        <v>1065</v>
      </c>
      <c r="H15865" t="s">
        <v>132</v>
      </c>
      <c r="I15865">
        <v>0</v>
      </c>
      <c r="P15865">
        <v>0.36068923293650401</v>
      </c>
      <c r="Q15865">
        <v>0</v>
      </c>
    </row>
    <row r="15866" spans="1:17">
      <c r="A15866" t="s">
        <v>122</v>
      </c>
      <c r="B15866">
        <v>2046</v>
      </c>
      <c r="C15866" t="s">
        <v>9</v>
      </c>
      <c r="D15866" t="s">
        <v>1064</v>
      </c>
      <c r="E15866" t="s">
        <v>162</v>
      </c>
      <c r="F15866" t="s">
        <v>159</v>
      </c>
      <c r="G15866" t="s">
        <v>1065</v>
      </c>
      <c r="H15866" t="s">
        <v>135</v>
      </c>
      <c r="I15866">
        <v>0</v>
      </c>
      <c r="P15866">
        <v>0.36068923293650401</v>
      </c>
      <c r="Q15866">
        <v>0</v>
      </c>
    </row>
    <row r="15867" spans="1:17">
      <c r="A15867" t="s">
        <v>122</v>
      </c>
      <c r="B15867">
        <v>2046</v>
      </c>
      <c r="C15867" t="s">
        <v>9</v>
      </c>
      <c r="D15867" t="s">
        <v>1064</v>
      </c>
      <c r="E15867" t="s">
        <v>162</v>
      </c>
      <c r="F15867" t="s">
        <v>159</v>
      </c>
      <c r="G15867" t="s">
        <v>1065</v>
      </c>
      <c r="H15867" t="s">
        <v>136</v>
      </c>
      <c r="I15867">
        <v>0</v>
      </c>
      <c r="P15867">
        <v>0.36068923293650401</v>
      </c>
      <c r="Q15867">
        <v>0</v>
      </c>
    </row>
    <row r="15868" spans="1:17">
      <c r="A15868" t="s">
        <v>122</v>
      </c>
      <c r="B15868">
        <v>2046</v>
      </c>
      <c r="C15868" t="s">
        <v>9</v>
      </c>
      <c r="D15868" t="s">
        <v>1064</v>
      </c>
      <c r="E15868" t="s">
        <v>162</v>
      </c>
      <c r="F15868" t="s">
        <v>126</v>
      </c>
      <c r="G15868" t="s">
        <v>1065</v>
      </c>
      <c r="H15868" t="s">
        <v>132</v>
      </c>
      <c r="I15868">
        <v>0</v>
      </c>
      <c r="P15868">
        <v>0.36068923293650401</v>
      </c>
      <c r="Q15868">
        <v>0</v>
      </c>
    </row>
    <row r="15869" spans="1:17">
      <c r="A15869" t="s">
        <v>122</v>
      </c>
      <c r="B15869">
        <v>2046</v>
      </c>
      <c r="C15869" t="s">
        <v>9</v>
      </c>
      <c r="D15869" t="s">
        <v>1064</v>
      </c>
      <c r="E15869" t="s">
        <v>162</v>
      </c>
      <c r="F15869" t="s">
        <v>126</v>
      </c>
      <c r="G15869" t="s">
        <v>1065</v>
      </c>
      <c r="H15869" t="s">
        <v>135</v>
      </c>
      <c r="I15869">
        <v>0</v>
      </c>
      <c r="P15869">
        <v>0.36068923293650401</v>
      </c>
      <c r="Q15869">
        <v>0</v>
      </c>
    </row>
    <row r="15870" spans="1:17">
      <c r="A15870" t="s">
        <v>122</v>
      </c>
      <c r="B15870">
        <v>2046</v>
      </c>
      <c r="C15870" t="s">
        <v>9</v>
      </c>
      <c r="D15870" t="s">
        <v>1064</v>
      </c>
      <c r="E15870" t="s">
        <v>162</v>
      </c>
      <c r="F15870" t="s">
        <v>126</v>
      </c>
      <c r="G15870" t="s">
        <v>1065</v>
      </c>
      <c r="H15870" t="s">
        <v>136</v>
      </c>
      <c r="I15870">
        <v>0</v>
      </c>
      <c r="P15870">
        <v>0.36068923293650401</v>
      </c>
      <c r="Q15870">
        <v>0</v>
      </c>
    </row>
    <row r="15871" spans="1:17">
      <c r="A15871" t="s">
        <v>122</v>
      </c>
      <c r="B15871">
        <v>2046</v>
      </c>
      <c r="C15871" t="s">
        <v>9</v>
      </c>
      <c r="D15871" t="s">
        <v>1064</v>
      </c>
      <c r="E15871" t="s">
        <v>162</v>
      </c>
      <c r="F15871" t="s">
        <v>165</v>
      </c>
      <c r="G15871" t="s">
        <v>1065</v>
      </c>
      <c r="H15871" t="s">
        <v>132</v>
      </c>
      <c r="I15871">
        <v>0</v>
      </c>
      <c r="P15871">
        <v>0.36068923293650401</v>
      </c>
      <c r="Q15871">
        <v>0</v>
      </c>
    </row>
    <row r="15872" spans="1:17">
      <c r="A15872" t="s">
        <v>122</v>
      </c>
      <c r="B15872">
        <v>2046</v>
      </c>
      <c r="C15872" t="s">
        <v>9</v>
      </c>
      <c r="D15872" t="s">
        <v>1064</v>
      </c>
      <c r="E15872" t="s">
        <v>162</v>
      </c>
      <c r="F15872" t="s">
        <v>165</v>
      </c>
      <c r="G15872" t="s">
        <v>1065</v>
      </c>
      <c r="H15872" t="s">
        <v>135</v>
      </c>
      <c r="I15872">
        <v>0</v>
      </c>
      <c r="P15872">
        <v>0.36068923293650401</v>
      </c>
      <c r="Q15872">
        <v>0</v>
      </c>
    </row>
    <row r="15873" spans="1:17">
      <c r="A15873" t="s">
        <v>122</v>
      </c>
      <c r="B15873">
        <v>2046</v>
      </c>
      <c r="C15873" t="s">
        <v>9</v>
      </c>
      <c r="D15873" t="s">
        <v>1064</v>
      </c>
      <c r="E15873" t="s">
        <v>162</v>
      </c>
      <c r="F15873" t="s">
        <v>165</v>
      </c>
      <c r="G15873" t="s">
        <v>1065</v>
      </c>
      <c r="H15873" t="s">
        <v>136</v>
      </c>
      <c r="I15873">
        <v>0</v>
      </c>
      <c r="P15873">
        <v>0.36068923293650401</v>
      </c>
      <c r="Q15873">
        <v>0</v>
      </c>
    </row>
    <row r="15874" spans="1:17">
      <c r="A15874" t="s">
        <v>122</v>
      </c>
      <c r="B15874">
        <v>2046</v>
      </c>
      <c r="C15874" t="s">
        <v>9</v>
      </c>
      <c r="D15874" t="s">
        <v>1064</v>
      </c>
      <c r="E15874" t="s">
        <v>162</v>
      </c>
      <c r="F15874" t="s">
        <v>166</v>
      </c>
      <c r="G15874" t="s">
        <v>1065</v>
      </c>
      <c r="H15874" t="s">
        <v>132</v>
      </c>
      <c r="I15874">
        <v>0</v>
      </c>
      <c r="P15874">
        <v>0.36068923293650401</v>
      </c>
      <c r="Q15874">
        <v>0</v>
      </c>
    </row>
    <row r="15875" spans="1:17">
      <c r="A15875" t="s">
        <v>122</v>
      </c>
      <c r="B15875">
        <v>2046</v>
      </c>
      <c r="C15875" t="s">
        <v>9</v>
      </c>
      <c r="D15875" t="s">
        <v>1064</v>
      </c>
      <c r="E15875" t="s">
        <v>162</v>
      </c>
      <c r="F15875" t="s">
        <v>166</v>
      </c>
      <c r="G15875" t="s">
        <v>1065</v>
      </c>
      <c r="H15875" t="s">
        <v>135</v>
      </c>
      <c r="I15875">
        <v>0</v>
      </c>
      <c r="P15875">
        <v>0.36068923293650401</v>
      </c>
      <c r="Q15875">
        <v>0</v>
      </c>
    </row>
    <row r="15876" spans="1:17">
      <c r="A15876" t="s">
        <v>122</v>
      </c>
      <c r="B15876">
        <v>2046</v>
      </c>
      <c r="C15876" t="s">
        <v>9</v>
      </c>
      <c r="D15876" t="s">
        <v>1064</v>
      </c>
      <c r="E15876" t="s">
        <v>162</v>
      </c>
      <c r="F15876" t="s">
        <v>166</v>
      </c>
      <c r="G15876" t="s">
        <v>1065</v>
      </c>
      <c r="H15876" t="s">
        <v>136</v>
      </c>
      <c r="I15876">
        <v>0</v>
      </c>
      <c r="P15876">
        <v>0.36068923293650401</v>
      </c>
      <c r="Q15876">
        <v>0</v>
      </c>
    </row>
    <row r="15877" spans="1:17">
      <c r="A15877" t="s">
        <v>122</v>
      </c>
      <c r="B15877">
        <v>2046</v>
      </c>
      <c r="C15877" t="s">
        <v>9</v>
      </c>
      <c r="D15877" t="s">
        <v>1064</v>
      </c>
      <c r="E15877" t="s">
        <v>162</v>
      </c>
      <c r="F15877" t="s">
        <v>160</v>
      </c>
      <c r="G15877" t="s">
        <v>1065</v>
      </c>
      <c r="H15877" t="s">
        <v>132</v>
      </c>
      <c r="I15877">
        <v>0</v>
      </c>
      <c r="P15877">
        <v>0.36068923293650401</v>
      </c>
      <c r="Q15877">
        <v>0</v>
      </c>
    </row>
    <row r="15878" spans="1:17">
      <c r="A15878" t="s">
        <v>122</v>
      </c>
      <c r="B15878">
        <v>2046</v>
      </c>
      <c r="C15878" t="s">
        <v>9</v>
      </c>
      <c r="D15878" t="s">
        <v>1064</v>
      </c>
      <c r="E15878" t="s">
        <v>162</v>
      </c>
      <c r="F15878" t="s">
        <v>160</v>
      </c>
      <c r="G15878" t="s">
        <v>1065</v>
      </c>
      <c r="H15878" t="s">
        <v>135</v>
      </c>
      <c r="I15878">
        <v>0</v>
      </c>
      <c r="P15878">
        <v>0.36068923293650401</v>
      </c>
      <c r="Q15878">
        <v>0</v>
      </c>
    </row>
    <row r="15879" spans="1:17">
      <c r="A15879" t="s">
        <v>122</v>
      </c>
      <c r="B15879">
        <v>2046</v>
      </c>
      <c r="C15879" t="s">
        <v>9</v>
      </c>
      <c r="D15879" t="s">
        <v>1064</v>
      </c>
      <c r="E15879" t="s">
        <v>162</v>
      </c>
      <c r="F15879" t="s">
        <v>160</v>
      </c>
      <c r="G15879" t="s">
        <v>1065</v>
      </c>
      <c r="H15879" t="s">
        <v>136</v>
      </c>
      <c r="I15879">
        <v>0</v>
      </c>
      <c r="P15879">
        <v>0.36068923293650401</v>
      </c>
      <c r="Q15879">
        <v>0</v>
      </c>
    </row>
    <row r="15880" spans="1:17">
      <c r="A15880" t="s">
        <v>122</v>
      </c>
      <c r="B15880">
        <v>2046</v>
      </c>
      <c r="C15880" t="s">
        <v>17</v>
      </c>
      <c r="D15880" t="s">
        <v>1062</v>
      </c>
      <c r="E15880" t="s">
        <v>162</v>
      </c>
      <c r="F15880" t="s">
        <v>164</v>
      </c>
      <c r="G15880" t="s">
        <v>1063</v>
      </c>
      <c r="H15880" t="s">
        <v>132</v>
      </c>
      <c r="I15880">
        <v>0</v>
      </c>
      <c r="P15880">
        <v>0.36068923293650401</v>
      </c>
      <c r="Q15880">
        <v>0</v>
      </c>
    </row>
    <row r="15881" spans="1:17">
      <c r="A15881" t="s">
        <v>122</v>
      </c>
      <c r="B15881">
        <v>2046</v>
      </c>
      <c r="C15881" t="s">
        <v>17</v>
      </c>
      <c r="D15881" t="s">
        <v>1062</v>
      </c>
      <c r="E15881" t="s">
        <v>162</v>
      </c>
      <c r="F15881" t="s">
        <v>164</v>
      </c>
      <c r="G15881" t="s">
        <v>1063</v>
      </c>
      <c r="H15881" t="s">
        <v>135</v>
      </c>
      <c r="I15881">
        <v>0</v>
      </c>
      <c r="P15881">
        <v>0.36068923293650401</v>
      </c>
      <c r="Q15881">
        <v>0</v>
      </c>
    </row>
    <row r="15882" spans="1:17">
      <c r="A15882" t="s">
        <v>122</v>
      </c>
      <c r="B15882">
        <v>2046</v>
      </c>
      <c r="C15882" t="s">
        <v>17</v>
      </c>
      <c r="D15882" t="s">
        <v>1062</v>
      </c>
      <c r="E15882" t="s">
        <v>162</v>
      </c>
      <c r="F15882" t="s">
        <v>164</v>
      </c>
      <c r="G15882" t="s">
        <v>1063</v>
      </c>
      <c r="H15882" t="s">
        <v>136</v>
      </c>
      <c r="I15882">
        <v>2762866296.96</v>
      </c>
      <c r="P15882">
        <v>0.36068923293650401</v>
      </c>
      <c r="Q15882">
        <v>996536125.35662103</v>
      </c>
    </row>
    <row r="15883" spans="1:17">
      <c r="A15883" t="s">
        <v>122</v>
      </c>
      <c r="B15883">
        <v>2046</v>
      </c>
      <c r="C15883" t="s">
        <v>17</v>
      </c>
      <c r="D15883" t="s">
        <v>1062</v>
      </c>
      <c r="E15883" t="s">
        <v>162</v>
      </c>
      <c r="F15883" t="s">
        <v>159</v>
      </c>
      <c r="G15883" t="s">
        <v>1063</v>
      </c>
      <c r="H15883" t="s">
        <v>132</v>
      </c>
      <c r="I15883">
        <v>0</v>
      </c>
      <c r="P15883">
        <v>0.36068923293650401</v>
      </c>
      <c r="Q15883">
        <v>0</v>
      </c>
    </row>
    <row r="15884" spans="1:17">
      <c r="A15884" t="s">
        <v>122</v>
      </c>
      <c r="B15884">
        <v>2046</v>
      </c>
      <c r="C15884" t="s">
        <v>17</v>
      </c>
      <c r="D15884" t="s">
        <v>1062</v>
      </c>
      <c r="E15884" t="s">
        <v>162</v>
      </c>
      <c r="F15884" t="s">
        <v>159</v>
      </c>
      <c r="G15884" t="s">
        <v>1063</v>
      </c>
      <c r="H15884" t="s">
        <v>135</v>
      </c>
      <c r="I15884">
        <v>0</v>
      </c>
      <c r="P15884">
        <v>0.36068923293650401</v>
      </c>
      <c r="Q15884">
        <v>0</v>
      </c>
    </row>
    <row r="15885" spans="1:17">
      <c r="A15885" t="s">
        <v>122</v>
      </c>
      <c r="B15885">
        <v>2046</v>
      </c>
      <c r="C15885" t="s">
        <v>17</v>
      </c>
      <c r="D15885" t="s">
        <v>1062</v>
      </c>
      <c r="E15885" t="s">
        <v>162</v>
      </c>
      <c r="F15885" t="s">
        <v>159</v>
      </c>
      <c r="G15885" t="s">
        <v>1063</v>
      </c>
      <c r="H15885" t="s">
        <v>136</v>
      </c>
      <c r="I15885">
        <v>2246155230.1440001</v>
      </c>
      <c r="P15885">
        <v>0.36068923293650401</v>
      </c>
      <c r="Q15885">
        <v>810164007.01695502</v>
      </c>
    </row>
    <row r="15886" spans="1:17">
      <c r="A15886" t="s">
        <v>122</v>
      </c>
      <c r="B15886">
        <v>2046</v>
      </c>
      <c r="C15886" t="s">
        <v>17</v>
      </c>
      <c r="D15886" t="s">
        <v>1062</v>
      </c>
      <c r="E15886" t="s">
        <v>162</v>
      </c>
      <c r="F15886" t="s">
        <v>126</v>
      </c>
      <c r="G15886" t="s">
        <v>1063</v>
      </c>
      <c r="H15886" t="s">
        <v>132</v>
      </c>
      <c r="I15886">
        <v>0</v>
      </c>
      <c r="P15886">
        <v>0.36068923293650401</v>
      </c>
      <c r="Q15886">
        <v>0</v>
      </c>
    </row>
    <row r="15887" spans="1:17">
      <c r="A15887" t="s">
        <v>122</v>
      </c>
      <c r="B15887">
        <v>2046</v>
      </c>
      <c r="C15887" t="s">
        <v>17</v>
      </c>
      <c r="D15887" t="s">
        <v>1062</v>
      </c>
      <c r="E15887" t="s">
        <v>162</v>
      </c>
      <c r="F15887" t="s">
        <v>126</v>
      </c>
      <c r="G15887" t="s">
        <v>1063</v>
      </c>
      <c r="H15887" t="s">
        <v>135</v>
      </c>
      <c r="I15887">
        <v>0</v>
      </c>
      <c r="P15887">
        <v>0.36068923293650401</v>
      </c>
      <c r="Q15887">
        <v>0</v>
      </c>
    </row>
    <row r="15888" spans="1:17">
      <c r="A15888" t="s">
        <v>122</v>
      </c>
      <c r="B15888">
        <v>2046</v>
      </c>
      <c r="C15888" t="s">
        <v>17</v>
      </c>
      <c r="D15888" t="s">
        <v>1062</v>
      </c>
      <c r="E15888" t="s">
        <v>162</v>
      </c>
      <c r="F15888" t="s">
        <v>126</v>
      </c>
      <c r="G15888" t="s">
        <v>1063</v>
      </c>
      <c r="H15888" t="s">
        <v>136</v>
      </c>
      <c r="I15888">
        <v>7823178339.9840002</v>
      </c>
      <c r="P15888">
        <v>0.36068923293650401</v>
      </c>
      <c r="Q15888">
        <v>2821736194.5742998</v>
      </c>
    </row>
    <row r="15889" spans="1:17">
      <c r="A15889" t="s">
        <v>122</v>
      </c>
      <c r="B15889">
        <v>2046</v>
      </c>
      <c r="C15889" t="s">
        <v>17</v>
      </c>
      <c r="D15889" t="s">
        <v>1062</v>
      </c>
      <c r="E15889" t="s">
        <v>162</v>
      </c>
      <c r="F15889" t="s">
        <v>165</v>
      </c>
      <c r="G15889" t="s">
        <v>1063</v>
      </c>
      <c r="H15889" t="s">
        <v>132</v>
      </c>
      <c r="I15889">
        <v>0</v>
      </c>
      <c r="P15889">
        <v>0.36068923293650401</v>
      </c>
      <c r="Q15889">
        <v>0</v>
      </c>
    </row>
    <row r="15890" spans="1:17">
      <c r="A15890" t="s">
        <v>122</v>
      </c>
      <c r="B15890">
        <v>2046</v>
      </c>
      <c r="C15890" t="s">
        <v>17</v>
      </c>
      <c r="D15890" t="s">
        <v>1062</v>
      </c>
      <c r="E15890" t="s">
        <v>162</v>
      </c>
      <c r="F15890" t="s">
        <v>165</v>
      </c>
      <c r="G15890" t="s">
        <v>1063</v>
      </c>
      <c r="H15890" t="s">
        <v>135</v>
      </c>
      <c r="I15890">
        <v>0</v>
      </c>
      <c r="P15890">
        <v>0.36068923293650401</v>
      </c>
      <c r="Q15890">
        <v>0</v>
      </c>
    </row>
    <row r="15891" spans="1:17">
      <c r="A15891" t="s">
        <v>122</v>
      </c>
      <c r="B15891">
        <v>2046</v>
      </c>
      <c r="C15891" t="s">
        <v>17</v>
      </c>
      <c r="D15891" t="s">
        <v>1062</v>
      </c>
      <c r="E15891" t="s">
        <v>162</v>
      </c>
      <c r="F15891" t="s">
        <v>165</v>
      </c>
      <c r="G15891" t="s">
        <v>1063</v>
      </c>
      <c r="H15891" t="s">
        <v>136</v>
      </c>
      <c r="I15891">
        <v>6401347648.6848001</v>
      </c>
      <c r="P15891">
        <v>0.36068923293650401</v>
      </c>
      <c r="Q15891">
        <v>2308897173.16401</v>
      </c>
    </row>
    <row r="15892" spans="1:17">
      <c r="A15892" t="s">
        <v>122</v>
      </c>
      <c r="B15892">
        <v>2046</v>
      </c>
      <c r="C15892" t="s">
        <v>17</v>
      </c>
      <c r="D15892" t="s">
        <v>1062</v>
      </c>
      <c r="E15892" t="s">
        <v>162</v>
      </c>
      <c r="F15892" t="s">
        <v>166</v>
      </c>
      <c r="G15892" t="s">
        <v>1063</v>
      </c>
      <c r="H15892" t="s">
        <v>132</v>
      </c>
      <c r="I15892">
        <v>0</v>
      </c>
      <c r="P15892">
        <v>0.36068923293650401</v>
      </c>
      <c r="Q15892">
        <v>0</v>
      </c>
    </row>
    <row r="15893" spans="1:17">
      <c r="A15893" t="s">
        <v>122</v>
      </c>
      <c r="B15893">
        <v>2046</v>
      </c>
      <c r="C15893" t="s">
        <v>17</v>
      </c>
      <c r="D15893" t="s">
        <v>1062</v>
      </c>
      <c r="E15893" t="s">
        <v>162</v>
      </c>
      <c r="F15893" t="s">
        <v>166</v>
      </c>
      <c r="G15893" t="s">
        <v>1063</v>
      </c>
      <c r="H15893" t="s">
        <v>135</v>
      </c>
      <c r="I15893">
        <v>0</v>
      </c>
      <c r="P15893">
        <v>0.36068923293650401</v>
      </c>
      <c r="Q15893">
        <v>0</v>
      </c>
    </row>
    <row r="15894" spans="1:17">
      <c r="A15894" t="s">
        <v>122</v>
      </c>
      <c r="B15894">
        <v>2046</v>
      </c>
      <c r="C15894" t="s">
        <v>17</v>
      </c>
      <c r="D15894" t="s">
        <v>1062</v>
      </c>
      <c r="E15894" t="s">
        <v>162</v>
      </c>
      <c r="F15894" t="s">
        <v>166</v>
      </c>
      <c r="G15894" t="s">
        <v>1063</v>
      </c>
      <c r="H15894" t="s">
        <v>136</v>
      </c>
      <c r="I15894">
        <v>0</v>
      </c>
      <c r="P15894">
        <v>0.36068923293650401</v>
      </c>
      <c r="Q15894">
        <v>0</v>
      </c>
    </row>
    <row r="15895" spans="1:17">
      <c r="A15895" t="s">
        <v>122</v>
      </c>
      <c r="B15895">
        <v>2046</v>
      </c>
      <c r="C15895" t="s">
        <v>17</v>
      </c>
      <c r="D15895" t="s">
        <v>1062</v>
      </c>
      <c r="E15895" t="s">
        <v>162</v>
      </c>
      <c r="F15895" t="s">
        <v>160</v>
      </c>
      <c r="G15895" t="s">
        <v>1063</v>
      </c>
      <c r="H15895" t="s">
        <v>132</v>
      </c>
      <c r="I15895">
        <v>0</v>
      </c>
      <c r="P15895">
        <v>0.36068923293650401</v>
      </c>
      <c r="Q15895">
        <v>0</v>
      </c>
    </row>
    <row r="15896" spans="1:17">
      <c r="A15896" t="s">
        <v>122</v>
      </c>
      <c r="B15896">
        <v>2046</v>
      </c>
      <c r="C15896" t="s">
        <v>17</v>
      </c>
      <c r="D15896" t="s">
        <v>1062</v>
      </c>
      <c r="E15896" t="s">
        <v>162</v>
      </c>
      <c r="F15896" t="s">
        <v>160</v>
      </c>
      <c r="G15896" t="s">
        <v>1063</v>
      </c>
      <c r="H15896" t="s">
        <v>135</v>
      </c>
      <c r="I15896">
        <v>0</v>
      </c>
      <c r="P15896">
        <v>0.36068923293650401</v>
      </c>
      <c r="Q15896">
        <v>0</v>
      </c>
    </row>
    <row r="15897" spans="1:17">
      <c r="A15897" t="s">
        <v>122</v>
      </c>
      <c r="B15897">
        <v>2046</v>
      </c>
      <c r="C15897" t="s">
        <v>17</v>
      </c>
      <c r="D15897" t="s">
        <v>1062</v>
      </c>
      <c r="E15897" t="s">
        <v>162</v>
      </c>
      <c r="F15897" t="s">
        <v>160</v>
      </c>
      <c r="G15897" t="s">
        <v>1063</v>
      </c>
      <c r="H15897" t="s">
        <v>136</v>
      </c>
      <c r="I15897">
        <v>0</v>
      </c>
      <c r="P15897">
        <v>0.36068923293650401</v>
      </c>
      <c r="Q15897">
        <v>0</v>
      </c>
    </row>
    <row r="15898" spans="1:17">
      <c r="A15898" t="s">
        <v>122</v>
      </c>
      <c r="B15898">
        <v>2046</v>
      </c>
      <c r="C15898" t="s">
        <v>143</v>
      </c>
      <c r="D15898" t="s">
        <v>1062</v>
      </c>
      <c r="E15898" t="s">
        <v>162</v>
      </c>
      <c r="F15898" t="s">
        <v>164</v>
      </c>
      <c r="G15898" t="s">
        <v>1063</v>
      </c>
      <c r="H15898" t="s">
        <v>132</v>
      </c>
      <c r="I15898">
        <v>0</v>
      </c>
      <c r="P15898">
        <v>0.36068923293650401</v>
      </c>
      <c r="Q15898">
        <v>0</v>
      </c>
    </row>
    <row r="15899" spans="1:17">
      <c r="A15899" t="s">
        <v>122</v>
      </c>
      <c r="B15899">
        <v>2046</v>
      </c>
      <c r="C15899" t="s">
        <v>143</v>
      </c>
      <c r="D15899" t="s">
        <v>1062</v>
      </c>
      <c r="E15899" t="s">
        <v>162</v>
      </c>
      <c r="F15899" t="s">
        <v>164</v>
      </c>
      <c r="G15899" t="s">
        <v>1063</v>
      </c>
      <c r="H15899" t="s">
        <v>135</v>
      </c>
      <c r="I15899">
        <v>0</v>
      </c>
      <c r="P15899">
        <v>0.36068923293650401</v>
      </c>
      <c r="Q15899">
        <v>0</v>
      </c>
    </row>
    <row r="15900" spans="1:17">
      <c r="A15900" t="s">
        <v>122</v>
      </c>
      <c r="B15900">
        <v>2046</v>
      </c>
      <c r="C15900" t="s">
        <v>143</v>
      </c>
      <c r="D15900" t="s">
        <v>1062</v>
      </c>
      <c r="E15900" t="s">
        <v>162</v>
      </c>
      <c r="F15900" t="s">
        <v>164</v>
      </c>
      <c r="G15900" t="s">
        <v>1063</v>
      </c>
      <c r="H15900" t="s">
        <v>136</v>
      </c>
      <c r="I15900">
        <v>0</v>
      </c>
      <c r="P15900">
        <v>0.36068923293650401</v>
      </c>
      <c r="Q15900">
        <v>0</v>
      </c>
    </row>
    <row r="15901" spans="1:17">
      <c r="A15901" t="s">
        <v>122</v>
      </c>
      <c r="B15901">
        <v>2046</v>
      </c>
      <c r="C15901" t="s">
        <v>143</v>
      </c>
      <c r="D15901" t="s">
        <v>1062</v>
      </c>
      <c r="E15901" t="s">
        <v>162</v>
      </c>
      <c r="F15901" t="s">
        <v>159</v>
      </c>
      <c r="G15901" t="s">
        <v>1063</v>
      </c>
      <c r="H15901" t="s">
        <v>132</v>
      </c>
      <c r="I15901">
        <v>0</v>
      </c>
      <c r="P15901">
        <v>0.36068923293650401</v>
      </c>
      <c r="Q15901">
        <v>0</v>
      </c>
    </row>
    <row r="15902" spans="1:17">
      <c r="A15902" t="s">
        <v>122</v>
      </c>
      <c r="B15902">
        <v>2046</v>
      </c>
      <c r="C15902" t="s">
        <v>143</v>
      </c>
      <c r="D15902" t="s">
        <v>1062</v>
      </c>
      <c r="E15902" t="s">
        <v>162</v>
      </c>
      <c r="F15902" t="s">
        <v>159</v>
      </c>
      <c r="G15902" t="s">
        <v>1063</v>
      </c>
      <c r="H15902" t="s">
        <v>135</v>
      </c>
      <c r="I15902">
        <v>0</v>
      </c>
      <c r="P15902">
        <v>0.36068923293650401</v>
      </c>
      <c r="Q15902">
        <v>0</v>
      </c>
    </row>
    <row r="15903" spans="1:17">
      <c r="A15903" t="s">
        <v>122</v>
      </c>
      <c r="B15903">
        <v>2046</v>
      </c>
      <c r="C15903" t="s">
        <v>143</v>
      </c>
      <c r="D15903" t="s">
        <v>1062</v>
      </c>
      <c r="E15903" t="s">
        <v>162</v>
      </c>
      <c r="F15903" t="s">
        <v>159</v>
      </c>
      <c r="G15903" t="s">
        <v>1063</v>
      </c>
      <c r="H15903" t="s">
        <v>136</v>
      </c>
      <c r="I15903">
        <v>0</v>
      </c>
      <c r="P15903">
        <v>0.36068923293650401</v>
      </c>
      <c r="Q15903">
        <v>0</v>
      </c>
    </row>
    <row r="15904" spans="1:17">
      <c r="A15904" t="s">
        <v>122</v>
      </c>
      <c r="B15904">
        <v>2046</v>
      </c>
      <c r="C15904" t="s">
        <v>143</v>
      </c>
      <c r="D15904" t="s">
        <v>1062</v>
      </c>
      <c r="E15904" t="s">
        <v>162</v>
      </c>
      <c r="F15904" t="s">
        <v>126</v>
      </c>
      <c r="G15904" t="s">
        <v>1063</v>
      </c>
      <c r="H15904" t="s">
        <v>132</v>
      </c>
      <c r="I15904">
        <v>0</v>
      </c>
      <c r="P15904">
        <v>0.36068923293650401</v>
      </c>
      <c r="Q15904">
        <v>0</v>
      </c>
    </row>
    <row r="15905" spans="1:17">
      <c r="A15905" t="s">
        <v>122</v>
      </c>
      <c r="B15905">
        <v>2046</v>
      </c>
      <c r="C15905" t="s">
        <v>143</v>
      </c>
      <c r="D15905" t="s">
        <v>1062</v>
      </c>
      <c r="E15905" t="s">
        <v>162</v>
      </c>
      <c r="F15905" t="s">
        <v>126</v>
      </c>
      <c r="G15905" t="s">
        <v>1063</v>
      </c>
      <c r="H15905" t="s">
        <v>135</v>
      </c>
      <c r="I15905">
        <v>0</v>
      </c>
      <c r="P15905">
        <v>0.36068923293650401</v>
      </c>
      <c r="Q15905">
        <v>0</v>
      </c>
    </row>
    <row r="15906" spans="1:17">
      <c r="A15906" t="s">
        <v>122</v>
      </c>
      <c r="B15906">
        <v>2046</v>
      </c>
      <c r="C15906" t="s">
        <v>143</v>
      </c>
      <c r="D15906" t="s">
        <v>1062</v>
      </c>
      <c r="E15906" t="s">
        <v>162</v>
      </c>
      <c r="F15906" t="s">
        <v>126</v>
      </c>
      <c r="G15906" t="s">
        <v>1063</v>
      </c>
      <c r="H15906" t="s">
        <v>136</v>
      </c>
      <c r="I15906">
        <v>188861026.67325699</v>
      </c>
      <c r="P15906">
        <v>0.36068923293650401</v>
      </c>
      <c r="Q15906">
        <v>68120138.842377499</v>
      </c>
    </row>
    <row r="15907" spans="1:17">
      <c r="A15907" t="s">
        <v>122</v>
      </c>
      <c r="B15907">
        <v>2046</v>
      </c>
      <c r="C15907" t="s">
        <v>143</v>
      </c>
      <c r="D15907" t="s">
        <v>1062</v>
      </c>
      <c r="E15907" t="s">
        <v>162</v>
      </c>
      <c r="F15907" t="s">
        <v>165</v>
      </c>
      <c r="G15907" t="s">
        <v>1063</v>
      </c>
      <c r="H15907" t="s">
        <v>132</v>
      </c>
      <c r="I15907">
        <v>0</v>
      </c>
      <c r="P15907">
        <v>0.36068923293650401</v>
      </c>
      <c r="Q15907">
        <v>0</v>
      </c>
    </row>
    <row r="15908" spans="1:17">
      <c r="A15908" t="s">
        <v>122</v>
      </c>
      <c r="B15908">
        <v>2046</v>
      </c>
      <c r="C15908" t="s">
        <v>143</v>
      </c>
      <c r="D15908" t="s">
        <v>1062</v>
      </c>
      <c r="E15908" t="s">
        <v>162</v>
      </c>
      <c r="F15908" t="s">
        <v>165</v>
      </c>
      <c r="G15908" t="s">
        <v>1063</v>
      </c>
      <c r="H15908" t="s">
        <v>135</v>
      </c>
      <c r="I15908">
        <v>0</v>
      </c>
      <c r="P15908">
        <v>0.36068923293650401</v>
      </c>
      <c r="Q15908">
        <v>0</v>
      </c>
    </row>
    <row r="15909" spans="1:17">
      <c r="A15909" t="s">
        <v>122</v>
      </c>
      <c r="B15909">
        <v>2046</v>
      </c>
      <c r="C15909" t="s">
        <v>143</v>
      </c>
      <c r="D15909" t="s">
        <v>1062</v>
      </c>
      <c r="E15909" t="s">
        <v>162</v>
      </c>
      <c r="F15909" t="s">
        <v>165</v>
      </c>
      <c r="G15909" t="s">
        <v>1063</v>
      </c>
      <c r="H15909" t="s">
        <v>136</v>
      </c>
      <c r="I15909">
        <v>0</v>
      </c>
      <c r="P15909">
        <v>0.36068923293650401</v>
      </c>
      <c r="Q15909">
        <v>0</v>
      </c>
    </row>
    <row r="15910" spans="1:17">
      <c r="A15910" t="s">
        <v>122</v>
      </c>
      <c r="B15910">
        <v>2046</v>
      </c>
      <c r="C15910" t="s">
        <v>143</v>
      </c>
      <c r="D15910" t="s">
        <v>1062</v>
      </c>
      <c r="E15910" t="s">
        <v>162</v>
      </c>
      <c r="F15910" t="s">
        <v>166</v>
      </c>
      <c r="G15910" t="s">
        <v>1063</v>
      </c>
      <c r="H15910" t="s">
        <v>132</v>
      </c>
      <c r="I15910">
        <v>0</v>
      </c>
      <c r="P15910">
        <v>0.36068923293650401</v>
      </c>
      <c r="Q15910">
        <v>0</v>
      </c>
    </row>
    <row r="15911" spans="1:17">
      <c r="A15911" t="s">
        <v>122</v>
      </c>
      <c r="B15911">
        <v>2046</v>
      </c>
      <c r="C15911" t="s">
        <v>143</v>
      </c>
      <c r="D15911" t="s">
        <v>1062</v>
      </c>
      <c r="E15911" t="s">
        <v>162</v>
      </c>
      <c r="F15911" t="s">
        <v>166</v>
      </c>
      <c r="G15911" t="s">
        <v>1063</v>
      </c>
      <c r="H15911" t="s">
        <v>135</v>
      </c>
      <c r="I15911">
        <v>0</v>
      </c>
      <c r="P15911">
        <v>0.36068923293650401</v>
      </c>
      <c r="Q15911">
        <v>0</v>
      </c>
    </row>
    <row r="15912" spans="1:17">
      <c r="A15912" t="s">
        <v>122</v>
      </c>
      <c r="B15912">
        <v>2046</v>
      </c>
      <c r="C15912" t="s">
        <v>143</v>
      </c>
      <c r="D15912" t="s">
        <v>1062</v>
      </c>
      <c r="E15912" t="s">
        <v>162</v>
      </c>
      <c r="F15912" t="s">
        <v>166</v>
      </c>
      <c r="G15912" t="s">
        <v>1063</v>
      </c>
      <c r="H15912" t="s">
        <v>136</v>
      </c>
      <c r="I15912">
        <v>0</v>
      </c>
      <c r="P15912">
        <v>0.36068923293650401</v>
      </c>
      <c r="Q15912">
        <v>0</v>
      </c>
    </row>
    <row r="15913" spans="1:17">
      <c r="A15913" t="s">
        <v>122</v>
      </c>
      <c r="B15913">
        <v>2046</v>
      </c>
      <c r="C15913" t="s">
        <v>143</v>
      </c>
      <c r="D15913" t="s">
        <v>1062</v>
      </c>
      <c r="E15913" t="s">
        <v>162</v>
      </c>
      <c r="F15913" t="s">
        <v>160</v>
      </c>
      <c r="G15913" t="s">
        <v>1063</v>
      </c>
      <c r="H15913" t="s">
        <v>132</v>
      </c>
      <c r="I15913">
        <v>0</v>
      </c>
      <c r="P15913">
        <v>0.36068923293650401</v>
      </c>
      <c r="Q15913">
        <v>0</v>
      </c>
    </row>
    <row r="15914" spans="1:17">
      <c r="A15914" t="s">
        <v>122</v>
      </c>
      <c r="B15914">
        <v>2046</v>
      </c>
      <c r="C15914" t="s">
        <v>143</v>
      </c>
      <c r="D15914" t="s">
        <v>1062</v>
      </c>
      <c r="E15914" t="s">
        <v>162</v>
      </c>
      <c r="F15914" t="s">
        <v>160</v>
      </c>
      <c r="G15914" t="s">
        <v>1063</v>
      </c>
      <c r="H15914" t="s">
        <v>135</v>
      </c>
      <c r="I15914">
        <v>0</v>
      </c>
      <c r="P15914">
        <v>0.36068923293650401</v>
      </c>
      <c r="Q15914">
        <v>0</v>
      </c>
    </row>
    <row r="15915" spans="1:17">
      <c r="A15915" t="s">
        <v>122</v>
      </c>
      <c r="B15915">
        <v>2046</v>
      </c>
      <c r="C15915" t="s">
        <v>143</v>
      </c>
      <c r="D15915" t="s">
        <v>1062</v>
      </c>
      <c r="E15915" t="s">
        <v>162</v>
      </c>
      <c r="F15915" t="s">
        <v>160</v>
      </c>
      <c r="G15915" t="s">
        <v>1063</v>
      </c>
      <c r="H15915" t="s">
        <v>136</v>
      </c>
      <c r="I15915">
        <v>0</v>
      </c>
      <c r="P15915">
        <v>0.36068923293650401</v>
      </c>
      <c r="Q15915">
        <v>0</v>
      </c>
    </row>
    <row r="15916" spans="1:17">
      <c r="A15916" t="s">
        <v>122</v>
      </c>
      <c r="B15916">
        <v>2046</v>
      </c>
      <c r="C15916" t="s">
        <v>10</v>
      </c>
      <c r="D15916" t="s">
        <v>1067</v>
      </c>
      <c r="E15916" t="s">
        <v>162</v>
      </c>
      <c r="F15916" t="s">
        <v>164</v>
      </c>
      <c r="G15916" t="s">
        <v>1068</v>
      </c>
      <c r="H15916" t="s">
        <v>132</v>
      </c>
      <c r="I15916">
        <v>0</v>
      </c>
      <c r="P15916">
        <v>0.36068923293650401</v>
      </c>
      <c r="Q15916">
        <v>0</v>
      </c>
    </row>
    <row r="15917" spans="1:17">
      <c r="A15917" t="s">
        <v>122</v>
      </c>
      <c r="B15917">
        <v>2046</v>
      </c>
      <c r="C15917" t="s">
        <v>10</v>
      </c>
      <c r="D15917" t="s">
        <v>1067</v>
      </c>
      <c r="E15917" t="s">
        <v>162</v>
      </c>
      <c r="F15917" t="s">
        <v>164</v>
      </c>
      <c r="G15917" t="s">
        <v>1068</v>
      </c>
      <c r="H15917" t="s">
        <v>135</v>
      </c>
      <c r="I15917">
        <v>0</v>
      </c>
      <c r="P15917">
        <v>0.36068923293650401</v>
      </c>
      <c r="Q15917">
        <v>0</v>
      </c>
    </row>
    <row r="15918" spans="1:17">
      <c r="A15918" t="s">
        <v>122</v>
      </c>
      <c r="B15918">
        <v>2046</v>
      </c>
      <c r="C15918" t="s">
        <v>10</v>
      </c>
      <c r="D15918" t="s">
        <v>1067</v>
      </c>
      <c r="E15918" t="s">
        <v>162</v>
      </c>
      <c r="F15918" t="s">
        <v>164</v>
      </c>
      <c r="G15918" t="s">
        <v>1068</v>
      </c>
      <c r="H15918" t="s">
        <v>136</v>
      </c>
      <c r="I15918">
        <v>0</v>
      </c>
      <c r="P15918">
        <v>0.36068923293650401</v>
      </c>
      <c r="Q15918">
        <v>0</v>
      </c>
    </row>
    <row r="15919" spans="1:17">
      <c r="A15919" t="s">
        <v>122</v>
      </c>
      <c r="B15919">
        <v>2046</v>
      </c>
      <c r="C15919" t="s">
        <v>10</v>
      </c>
      <c r="D15919" t="s">
        <v>1067</v>
      </c>
      <c r="E15919" t="s">
        <v>162</v>
      </c>
      <c r="F15919" t="s">
        <v>159</v>
      </c>
      <c r="G15919" t="s">
        <v>1068</v>
      </c>
      <c r="H15919" t="s">
        <v>132</v>
      </c>
      <c r="I15919">
        <v>0</v>
      </c>
      <c r="P15919">
        <v>0.36068923293650401</v>
      </c>
      <c r="Q15919">
        <v>0</v>
      </c>
    </row>
    <row r="15920" spans="1:17">
      <c r="A15920" t="s">
        <v>122</v>
      </c>
      <c r="B15920">
        <v>2046</v>
      </c>
      <c r="C15920" t="s">
        <v>10</v>
      </c>
      <c r="D15920" t="s">
        <v>1067</v>
      </c>
      <c r="E15920" t="s">
        <v>162</v>
      </c>
      <c r="F15920" t="s">
        <v>159</v>
      </c>
      <c r="G15920" t="s">
        <v>1068</v>
      </c>
      <c r="H15920" t="s">
        <v>135</v>
      </c>
      <c r="I15920">
        <v>0</v>
      </c>
      <c r="P15920">
        <v>0.36068923293650401</v>
      </c>
      <c r="Q15920">
        <v>0</v>
      </c>
    </row>
    <row r="15921" spans="1:17">
      <c r="A15921" t="s">
        <v>122</v>
      </c>
      <c r="B15921">
        <v>2046</v>
      </c>
      <c r="C15921" t="s">
        <v>10</v>
      </c>
      <c r="D15921" t="s">
        <v>1067</v>
      </c>
      <c r="E15921" t="s">
        <v>162</v>
      </c>
      <c r="F15921" t="s">
        <v>159</v>
      </c>
      <c r="G15921" t="s">
        <v>1068</v>
      </c>
      <c r="H15921" t="s">
        <v>136</v>
      </c>
      <c r="I15921">
        <v>0</v>
      </c>
      <c r="P15921">
        <v>0.36068923293650401</v>
      </c>
      <c r="Q15921">
        <v>0</v>
      </c>
    </row>
    <row r="15922" spans="1:17">
      <c r="A15922" t="s">
        <v>122</v>
      </c>
      <c r="B15922">
        <v>2046</v>
      </c>
      <c r="C15922" t="s">
        <v>10</v>
      </c>
      <c r="D15922" t="s">
        <v>1067</v>
      </c>
      <c r="E15922" t="s">
        <v>162</v>
      </c>
      <c r="F15922" t="s">
        <v>126</v>
      </c>
      <c r="G15922" t="s">
        <v>1068</v>
      </c>
      <c r="H15922" t="s">
        <v>132</v>
      </c>
      <c r="I15922">
        <v>4366216.55579211</v>
      </c>
      <c r="P15922">
        <v>0.36068923293650401</v>
      </c>
      <c r="Q15922">
        <v>1574847.30034332</v>
      </c>
    </row>
    <row r="15923" spans="1:17">
      <c r="A15923" t="s">
        <v>122</v>
      </c>
      <c r="B15923">
        <v>2046</v>
      </c>
      <c r="C15923" t="s">
        <v>10</v>
      </c>
      <c r="D15923" t="s">
        <v>1067</v>
      </c>
      <c r="E15923" t="s">
        <v>162</v>
      </c>
      <c r="F15923" t="s">
        <v>126</v>
      </c>
      <c r="G15923" t="s">
        <v>1068</v>
      </c>
      <c r="H15923" t="s">
        <v>135</v>
      </c>
      <c r="I15923">
        <v>0</v>
      </c>
      <c r="P15923">
        <v>0.36068923293650401</v>
      </c>
      <c r="Q15923">
        <v>0</v>
      </c>
    </row>
    <row r="15924" spans="1:17">
      <c r="A15924" t="s">
        <v>122</v>
      </c>
      <c r="B15924">
        <v>2046</v>
      </c>
      <c r="C15924" t="s">
        <v>10</v>
      </c>
      <c r="D15924" t="s">
        <v>1067</v>
      </c>
      <c r="E15924" t="s">
        <v>162</v>
      </c>
      <c r="F15924" t="s">
        <v>126</v>
      </c>
      <c r="G15924" t="s">
        <v>1068</v>
      </c>
      <c r="H15924" t="s">
        <v>136</v>
      </c>
      <c r="I15924">
        <v>155334.20651585699</v>
      </c>
      <c r="P15924">
        <v>0.36068923293650401</v>
      </c>
      <c r="Q15924">
        <v>56027.375797004999</v>
      </c>
    </row>
    <row r="15925" spans="1:17">
      <c r="A15925" t="s">
        <v>122</v>
      </c>
      <c r="B15925">
        <v>2046</v>
      </c>
      <c r="C15925" t="s">
        <v>10</v>
      </c>
      <c r="D15925" t="s">
        <v>1067</v>
      </c>
      <c r="E15925" t="s">
        <v>162</v>
      </c>
      <c r="F15925" t="s">
        <v>165</v>
      </c>
      <c r="G15925" t="s">
        <v>1068</v>
      </c>
      <c r="H15925" t="s">
        <v>132</v>
      </c>
      <c r="I15925">
        <v>0</v>
      </c>
      <c r="P15925">
        <v>0.36068923293650401</v>
      </c>
      <c r="Q15925">
        <v>0</v>
      </c>
    </row>
    <row r="15926" spans="1:17">
      <c r="A15926" t="s">
        <v>122</v>
      </c>
      <c r="B15926">
        <v>2046</v>
      </c>
      <c r="C15926" t="s">
        <v>10</v>
      </c>
      <c r="D15926" t="s">
        <v>1067</v>
      </c>
      <c r="E15926" t="s">
        <v>162</v>
      </c>
      <c r="F15926" t="s">
        <v>165</v>
      </c>
      <c r="G15926" t="s">
        <v>1068</v>
      </c>
      <c r="H15926" t="s">
        <v>135</v>
      </c>
      <c r="I15926">
        <v>0</v>
      </c>
      <c r="P15926">
        <v>0.36068923293650401</v>
      </c>
      <c r="Q15926">
        <v>0</v>
      </c>
    </row>
    <row r="15927" spans="1:17">
      <c r="A15927" t="s">
        <v>122</v>
      </c>
      <c r="B15927">
        <v>2046</v>
      </c>
      <c r="C15927" t="s">
        <v>10</v>
      </c>
      <c r="D15927" t="s">
        <v>1067</v>
      </c>
      <c r="E15927" t="s">
        <v>162</v>
      </c>
      <c r="F15927" t="s">
        <v>165</v>
      </c>
      <c r="G15927" t="s">
        <v>1068</v>
      </c>
      <c r="H15927" t="s">
        <v>136</v>
      </c>
      <c r="I15927">
        <v>0</v>
      </c>
      <c r="P15927">
        <v>0.36068923293650401</v>
      </c>
      <c r="Q15927">
        <v>0</v>
      </c>
    </row>
    <row r="15928" spans="1:17">
      <c r="A15928" t="s">
        <v>122</v>
      </c>
      <c r="B15928">
        <v>2046</v>
      </c>
      <c r="C15928" t="s">
        <v>10</v>
      </c>
      <c r="D15928" t="s">
        <v>1067</v>
      </c>
      <c r="E15928" t="s">
        <v>162</v>
      </c>
      <c r="F15928" t="s">
        <v>166</v>
      </c>
      <c r="G15928" t="s">
        <v>1068</v>
      </c>
      <c r="H15928" t="s">
        <v>132</v>
      </c>
      <c r="I15928">
        <v>0</v>
      </c>
      <c r="P15928">
        <v>0.36068923293650401</v>
      </c>
      <c r="Q15928">
        <v>0</v>
      </c>
    </row>
    <row r="15929" spans="1:17">
      <c r="A15929" t="s">
        <v>122</v>
      </c>
      <c r="B15929">
        <v>2046</v>
      </c>
      <c r="C15929" t="s">
        <v>10</v>
      </c>
      <c r="D15929" t="s">
        <v>1067</v>
      </c>
      <c r="E15929" t="s">
        <v>162</v>
      </c>
      <c r="F15929" t="s">
        <v>166</v>
      </c>
      <c r="G15929" t="s">
        <v>1068</v>
      </c>
      <c r="H15929" t="s">
        <v>135</v>
      </c>
      <c r="I15929">
        <v>0</v>
      </c>
      <c r="P15929">
        <v>0.36068923293650401</v>
      </c>
      <c r="Q15929">
        <v>0</v>
      </c>
    </row>
    <row r="15930" spans="1:17">
      <c r="A15930" t="s">
        <v>122</v>
      </c>
      <c r="B15930">
        <v>2046</v>
      </c>
      <c r="C15930" t="s">
        <v>10</v>
      </c>
      <c r="D15930" t="s">
        <v>1067</v>
      </c>
      <c r="E15930" t="s">
        <v>162</v>
      </c>
      <c r="F15930" t="s">
        <v>166</v>
      </c>
      <c r="G15930" t="s">
        <v>1068</v>
      </c>
      <c r="H15930" t="s">
        <v>136</v>
      </c>
      <c r="I15930">
        <v>0</v>
      </c>
      <c r="P15930">
        <v>0.36068923293650401</v>
      </c>
      <c r="Q15930">
        <v>0</v>
      </c>
    </row>
    <row r="15931" spans="1:17">
      <c r="A15931" t="s">
        <v>122</v>
      </c>
      <c r="B15931">
        <v>2046</v>
      </c>
      <c r="C15931" t="s">
        <v>10</v>
      </c>
      <c r="D15931" t="s">
        <v>1067</v>
      </c>
      <c r="E15931" t="s">
        <v>162</v>
      </c>
      <c r="F15931" t="s">
        <v>160</v>
      </c>
      <c r="G15931" t="s">
        <v>1068</v>
      </c>
      <c r="H15931" t="s">
        <v>132</v>
      </c>
      <c r="I15931">
        <v>0</v>
      </c>
      <c r="P15931">
        <v>0.36068923293650401</v>
      </c>
      <c r="Q15931">
        <v>0</v>
      </c>
    </row>
    <row r="15932" spans="1:17">
      <c r="A15932" t="s">
        <v>122</v>
      </c>
      <c r="B15932">
        <v>2046</v>
      </c>
      <c r="C15932" t="s">
        <v>10</v>
      </c>
      <c r="D15932" t="s">
        <v>1067</v>
      </c>
      <c r="E15932" t="s">
        <v>162</v>
      </c>
      <c r="F15932" t="s">
        <v>160</v>
      </c>
      <c r="G15932" t="s">
        <v>1068</v>
      </c>
      <c r="H15932" t="s">
        <v>135</v>
      </c>
      <c r="I15932">
        <v>0</v>
      </c>
      <c r="P15932">
        <v>0.36068923293650401</v>
      </c>
      <c r="Q15932">
        <v>0</v>
      </c>
    </row>
    <row r="15933" spans="1:17">
      <c r="A15933" t="s">
        <v>122</v>
      </c>
      <c r="B15933">
        <v>2046</v>
      </c>
      <c r="C15933" t="s">
        <v>10</v>
      </c>
      <c r="D15933" t="s">
        <v>1067</v>
      </c>
      <c r="E15933" t="s">
        <v>162</v>
      </c>
      <c r="F15933" t="s">
        <v>160</v>
      </c>
      <c r="G15933" t="s">
        <v>1068</v>
      </c>
      <c r="H15933" t="s">
        <v>136</v>
      </c>
      <c r="I15933">
        <v>0</v>
      </c>
      <c r="P15933">
        <v>0.36068923293650401</v>
      </c>
      <c r="Q15933">
        <v>0</v>
      </c>
    </row>
    <row r="15934" spans="1:17">
      <c r="A15934" t="s">
        <v>122</v>
      </c>
      <c r="B15934">
        <v>2046</v>
      </c>
      <c r="C15934" t="s">
        <v>11</v>
      </c>
      <c r="D15934" t="s">
        <v>1067</v>
      </c>
      <c r="E15934" t="s">
        <v>162</v>
      </c>
      <c r="F15934" t="s">
        <v>164</v>
      </c>
      <c r="G15934" t="s">
        <v>1068</v>
      </c>
      <c r="H15934" t="s">
        <v>132</v>
      </c>
      <c r="I15934">
        <v>0</v>
      </c>
      <c r="P15934">
        <v>0.36068923293650401</v>
      </c>
      <c r="Q15934">
        <v>0</v>
      </c>
    </row>
    <row r="15935" spans="1:17">
      <c r="A15935" t="s">
        <v>122</v>
      </c>
      <c r="B15935">
        <v>2046</v>
      </c>
      <c r="C15935" t="s">
        <v>11</v>
      </c>
      <c r="D15935" t="s">
        <v>1067</v>
      </c>
      <c r="E15935" t="s">
        <v>162</v>
      </c>
      <c r="F15935" t="s">
        <v>164</v>
      </c>
      <c r="G15935" t="s">
        <v>1068</v>
      </c>
      <c r="H15935" t="s">
        <v>135</v>
      </c>
      <c r="I15935">
        <v>0</v>
      </c>
      <c r="P15935">
        <v>0.36068923293650401</v>
      </c>
      <c r="Q15935">
        <v>0</v>
      </c>
    </row>
    <row r="15936" spans="1:17">
      <c r="A15936" t="s">
        <v>122</v>
      </c>
      <c r="B15936">
        <v>2046</v>
      </c>
      <c r="C15936" t="s">
        <v>11</v>
      </c>
      <c r="D15936" t="s">
        <v>1067</v>
      </c>
      <c r="E15936" t="s">
        <v>162</v>
      </c>
      <c r="F15936" t="s">
        <v>164</v>
      </c>
      <c r="G15936" t="s">
        <v>1068</v>
      </c>
      <c r="H15936" t="s">
        <v>136</v>
      </c>
      <c r="I15936">
        <v>0</v>
      </c>
      <c r="P15936">
        <v>0.36068923293650401</v>
      </c>
      <c r="Q15936">
        <v>0</v>
      </c>
    </row>
    <row r="15937" spans="1:17">
      <c r="A15937" t="s">
        <v>122</v>
      </c>
      <c r="B15937">
        <v>2046</v>
      </c>
      <c r="C15937" t="s">
        <v>11</v>
      </c>
      <c r="D15937" t="s">
        <v>1067</v>
      </c>
      <c r="E15937" t="s">
        <v>162</v>
      </c>
      <c r="F15937" t="s">
        <v>159</v>
      </c>
      <c r="G15937" t="s">
        <v>1068</v>
      </c>
      <c r="H15937" t="s">
        <v>132</v>
      </c>
      <c r="I15937">
        <v>0</v>
      </c>
      <c r="P15937">
        <v>0.36068923293650401</v>
      </c>
      <c r="Q15937">
        <v>0</v>
      </c>
    </row>
    <row r="15938" spans="1:17">
      <c r="A15938" t="s">
        <v>122</v>
      </c>
      <c r="B15938">
        <v>2046</v>
      </c>
      <c r="C15938" t="s">
        <v>11</v>
      </c>
      <c r="D15938" t="s">
        <v>1067</v>
      </c>
      <c r="E15938" t="s">
        <v>162</v>
      </c>
      <c r="F15938" t="s">
        <v>159</v>
      </c>
      <c r="G15938" t="s">
        <v>1068</v>
      </c>
      <c r="H15938" t="s">
        <v>135</v>
      </c>
      <c r="I15938">
        <v>0</v>
      </c>
      <c r="P15938">
        <v>0.36068923293650401</v>
      </c>
      <c r="Q15938">
        <v>0</v>
      </c>
    </row>
    <row r="15939" spans="1:17">
      <c r="A15939" t="s">
        <v>122</v>
      </c>
      <c r="B15939">
        <v>2046</v>
      </c>
      <c r="C15939" t="s">
        <v>11</v>
      </c>
      <c r="D15939" t="s">
        <v>1067</v>
      </c>
      <c r="E15939" t="s">
        <v>162</v>
      </c>
      <c r="F15939" t="s">
        <v>159</v>
      </c>
      <c r="G15939" t="s">
        <v>1068</v>
      </c>
      <c r="H15939" t="s">
        <v>136</v>
      </c>
      <c r="I15939">
        <v>0</v>
      </c>
      <c r="P15939">
        <v>0.36068923293650401</v>
      </c>
      <c r="Q15939">
        <v>0</v>
      </c>
    </row>
    <row r="15940" spans="1:17">
      <c r="A15940" t="s">
        <v>122</v>
      </c>
      <c r="B15940">
        <v>2046</v>
      </c>
      <c r="C15940" t="s">
        <v>11</v>
      </c>
      <c r="D15940" t="s">
        <v>1067</v>
      </c>
      <c r="E15940" t="s">
        <v>162</v>
      </c>
      <c r="F15940" t="s">
        <v>126</v>
      </c>
      <c r="G15940" t="s">
        <v>1068</v>
      </c>
      <c r="H15940" t="s">
        <v>132</v>
      </c>
      <c r="I15940">
        <v>1534085.0461005699</v>
      </c>
      <c r="P15940">
        <v>0.36068923293650401</v>
      </c>
      <c r="Q15940">
        <v>553327.95853737404</v>
      </c>
    </row>
    <row r="15941" spans="1:17">
      <c r="A15941" t="s">
        <v>122</v>
      </c>
      <c r="B15941">
        <v>2046</v>
      </c>
      <c r="C15941" t="s">
        <v>11</v>
      </c>
      <c r="D15941" t="s">
        <v>1067</v>
      </c>
      <c r="E15941" t="s">
        <v>162</v>
      </c>
      <c r="F15941" t="s">
        <v>126</v>
      </c>
      <c r="G15941" t="s">
        <v>1068</v>
      </c>
      <c r="H15941" t="s">
        <v>135</v>
      </c>
      <c r="I15941">
        <v>0</v>
      </c>
      <c r="P15941">
        <v>0.36068923293650401</v>
      </c>
      <c r="Q15941">
        <v>0</v>
      </c>
    </row>
    <row r="15942" spans="1:17">
      <c r="A15942" t="s">
        <v>122</v>
      </c>
      <c r="B15942">
        <v>2046</v>
      </c>
      <c r="C15942" t="s">
        <v>11</v>
      </c>
      <c r="D15942" t="s">
        <v>1067</v>
      </c>
      <c r="E15942" t="s">
        <v>162</v>
      </c>
      <c r="F15942" t="s">
        <v>126</v>
      </c>
      <c r="G15942" t="s">
        <v>1068</v>
      </c>
      <c r="H15942" t="s">
        <v>136</v>
      </c>
      <c r="I15942">
        <v>54577.202096803099</v>
      </c>
      <c r="P15942">
        <v>0.36068923293650401</v>
      </c>
      <c r="Q15942">
        <v>19685.409160116498</v>
      </c>
    </row>
    <row r="15943" spans="1:17">
      <c r="A15943" t="s">
        <v>122</v>
      </c>
      <c r="B15943">
        <v>2046</v>
      </c>
      <c r="C15943" t="s">
        <v>11</v>
      </c>
      <c r="D15943" t="s">
        <v>1067</v>
      </c>
      <c r="E15943" t="s">
        <v>162</v>
      </c>
      <c r="F15943" t="s">
        <v>165</v>
      </c>
      <c r="G15943" t="s">
        <v>1068</v>
      </c>
      <c r="H15943" t="s">
        <v>132</v>
      </c>
      <c r="I15943">
        <v>0</v>
      </c>
      <c r="P15943">
        <v>0.36068923293650401</v>
      </c>
      <c r="Q15943">
        <v>0</v>
      </c>
    </row>
    <row r="15944" spans="1:17">
      <c r="A15944" t="s">
        <v>122</v>
      </c>
      <c r="B15944">
        <v>2046</v>
      </c>
      <c r="C15944" t="s">
        <v>11</v>
      </c>
      <c r="D15944" t="s">
        <v>1067</v>
      </c>
      <c r="E15944" t="s">
        <v>162</v>
      </c>
      <c r="F15944" t="s">
        <v>165</v>
      </c>
      <c r="G15944" t="s">
        <v>1068</v>
      </c>
      <c r="H15944" t="s">
        <v>135</v>
      </c>
      <c r="I15944">
        <v>0</v>
      </c>
      <c r="P15944">
        <v>0.36068923293650401</v>
      </c>
      <c r="Q15944">
        <v>0</v>
      </c>
    </row>
    <row r="15945" spans="1:17">
      <c r="A15945" t="s">
        <v>122</v>
      </c>
      <c r="B15945">
        <v>2046</v>
      </c>
      <c r="C15945" t="s">
        <v>11</v>
      </c>
      <c r="D15945" t="s">
        <v>1067</v>
      </c>
      <c r="E15945" t="s">
        <v>162</v>
      </c>
      <c r="F15945" t="s">
        <v>165</v>
      </c>
      <c r="G15945" t="s">
        <v>1068</v>
      </c>
      <c r="H15945" t="s">
        <v>136</v>
      </c>
      <c r="I15945">
        <v>0</v>
      </c>
      <c r="P15945">
        <v>0.36068923293650401</v>
      </c>
      <c r="Q15945">
        <v>0</v>
      </c>
    </row>
    <row r="15946" spans="1:17">
      <c r="A15946" t="s">
        <v>122</v>
      </c>
      <c r="B15946">
        <v>2046</v>
      </c>
      <c r="C15946" t="s">
        <v>11</v>
      </c>
      <c r="D15946" t="s">
        <v>1067</v>
      </c>
      <c r="E15946" t="s">
        <v>162</v>
      </c>
      <c r="F15946" t="s">
        <v>166</v>
      </c>
      <c r="G15946" t="s">
        <v>1068</v>
      </c>
      <c r="H15946" t="s">
        <v>132</v>
      </c>
      <c r="I15946">
        <v>0</v>
      </c>
      <c r="P15946">
        <v>0.36068923293650401</v>
      </c>
      <c r="Q15946">
        <v>0</v>
      </c>
    </row>
    <row r="15947" spans="1:17">
      <c r="A15947" t="s">
        <v>122</v>
      </c>
      <c r="B15947">
        <v>2046</v>
      </c>
      <c r="C15947" t="s">
        <v>11</v>
      </c>
      <c r="D15947" t="s">
        <v>1067</v>
      </c>
      <c r="E15947" t="s">
        <v>162</v>
      </c>
      <c r="F15947" t="s">
        <v>166</v>
      </c>
      <c r="G15947" t="s">
        <v>1068</v>
      </c>
      <c r="H15947" t="s">
        <v>135</v>
      </c>
      <c r="I15947">
        <v>0</v>
      </c>
      <c r="P15947">
        <v>0.36068923293650401</v>
      </c>
      <c r="Q15947">
        <v>0</v>
      </c>
    </row>
    <row r="15948" spans="1:17">
      <c r="A15948" t="s">
        <v>122</v>
      </c>
      <c r="B15948">
        <v>2046</v>
      </c>
      <c r="C15948" t="s">
        <v>11</v>
      </c>
      <c r="D15948" t="s">
        <v>1067</v>
      </c>
      <c r="E15948" t="s">
        <v>162</v>
      </c>
      <c r="F15948" t="s">
        <v>166</v>
      </c>
      <c r="G15948" t="s">
        <v>1068</v>
      </c>
      <c r="H15948" t="s">
        <v>136</v>
      </c>
      <c r="I15948">
        <v>0</v>
      </c>
      <c r="P15948">
        <v>0.36068923293650401</v>
      </c>
      <c r="Q15948">
        <v>0</v>
      </c>
    </row>
    <row r="15949" spans="1:17">
      <c r="A15949" t="s">
        <v>122</v>
      </c>
      <c r="B15949">
        <v>2046</v>
      </c>
      <c r="C15949" t="s">
        <v>11</v>
      </c>
      <c r="D15949" t="s">
        <v>1067</v>
      </c>
      <c r="E15949" t="s">
        <v>162</v>
      </c>
      <c r="F15949" t="s">
        <v>160</v>
      </c>
      <c r="G15949" t="s">
        <v>1068</v>
      </c>
      <c r="H15949" t="s">
        <v>132</v>
      </c>
      <c r="I15949">
        <v>0</v>
      </c>
      <c r="P15949">
        <v>0.36068923293650401</v>
      </c>
      <c r="Q15949">
        <v>0</v>
      </c>
    </row>
    <row r="15950" spans="1:17">
      <c r="A15950" t="s">
        <v>122</v>
      </c>
      <c r="B15950">
        <v>2046</v>
      </c>
      <c r="C15950" t="s">
        <v>11</v>
      </c>
      <c r="D15950" t="s">
        <v>1067</v>
      </c>
      <c r="E15950" t="s">
        <v>162</v>
      </c>
      <c r="F15950" t="s">
        <v>160</v>
      </c>
      <c r="G15950" t="s">
        <v>1068</v>
      </c>
      <c r="H15950" t="s">
        <v>135</v>
      </c>
      <c r="I15950">
        <v>0</v>
      </c>
      <c r="P15950">
        <v>0.36068923293650401</v>
      </c>
      <c r="Q15950">
        <v>0</v>
      </c>
    </row>
    <row r="15951" spans="1:17">
      <c r="A15951" t="s">
        <v>122</v>
      </c>
      <c r="B15951">
        <v>2046</v>
      </c>
      <c r="C15951" t="s">
        <v>11</v>
      </c>
      <c r="D15951" t="s">
        <v>1067</v>
      </c>
      <c r="E15951" t="s">
        <v>162</v>
      </c>
      <c r="F15951" t="s">
        <v>160</v>
      </c>
      <c r="G15951" t="s">
        <v>1068</v>
      </c>
      <c r="H15951" t="s">
        <v>136</v>
      </c>
      <c r="I15951">
        <v>0</v>
      </c>
      <c r="P15951">
        <v>0.36068923293650401</v>
      </c>
      <c r="Q15951">
        <v>0</v>
      </c>
    </row>
    <row r="15952" spans="1:17">
      <c r="A15952" t="s">
        <v>122</v>
      </c>
      <c r="B15952">
        <v>2046</v>
      </c>
      <c r="C15952" t="s">
        <v>12</v>
      </c>
      <c r="D15952" t="s">
        <v>1067</v>
      </c>
      <c r="E15952" t="s">
        <v>162</v>
      </c>
      <c r="F15952" t="s">
        <v>164</v>
      </c>
      <c r="G15952" t="s">
        <v>1068</v>
      </c>
      <c r="H15952" t="s">
        <v>132</v>
      </c>
      <c r="I15952">
        <v>0</v>
      </c>
      <c r="P15952">
        <v>0.36068923293650401</v>
      </c>
      <c r="Q15952">
        <v>0</v>
      </c>
    </row>
    <row r="15953" spans="1:17">
      <c r="A15953" t="s">
        <v>122</v>
      </c>
      <c r="B15953">
        <v>2046</v>
      </c>
      <c r="C15953" t="s">
        <v>12</v>
      </c>
      <c r="D15953" t="s">
        <v>1067</v>
      </c>
      <c r="E15953" t="s">
        <v>162</v>
      </c>
      <c r="F15953" t="s">
        <v>164</v>
      </c>
      <c r="G15953" t="s">
        <v>1068</v>
      </c>
      <c r="H15953" t="s">
        <v>135</v>
      </c>
      <c r="I15953">
        <v>0</v>
      </c>
      <c r="P15953">
        <v>0.36068923293650401</v>
      </c>
      <c r="Q15953">
        <v>0</v>
      </c>
    </row>
    <row r="15954" spans="1:17">
      <c r="A15954" t="s">
        <v>122</v>
      </c>
      <c r="B15954">
        <v>2046</v>
      </c>
      <c r="C15954" t="s">
        <v>12</v>
      </c>
      <c r="D15954" t="s">
        <v>1067</v>
      </c>
      <c r="E15954" t="s">
        <v>162</v>
      </c>
      <c r="F15954" t="s">
        <v>164</v>
      </c>
      <c r="G15954" t="s">
        <v>1068</v>
      </c>
      <c r="H15954" t="s">
        <v>136</v>
      </c>
      <c r="I15954">
        <v>0</v>
      </c>
      <c r="P15954">
        <v>0.36068923293650401</v>
      </c>
      <c r="Q15954">
        <v>0</v>
      </c>
    </row>
    <row r="15955" spans="1:17">
      <c r="A15955" t="s">
        <v>122</v>
      </c>
      <c r="B15955">
        <v>2046</v>
      </c>
      <c r="C15955" t="s">
        <v>12</v>
      </c>
      <c r="D15955" t="s">
        <v>1067</v>
      </c>
      <c r="E15955" t="s">
        <v>162</v>
      </c>
      <c r="F15955" t="s">
        <v>159</v>
      </c>
      <c r="G15955" t="s">
        <v>1068</v>
      </c>
      <c r="H15955" t="s">
        <v>132</v>
      </c>
      <c r="I15955">
        <v>0</v>
      </c>
      <c r="P15955">
        <v>0.36068923293650401</v>
      </c>
      <c r="Q15955">
        <v>0</v>
      </c>
    </row>
    <row r="15956" spans="1:17">
      <c r="A15956" t="s">
        <v>122</v>
      </c>
      <c r="B15956">
        <v>2046</v>
      </c>
      <c r="C15956" t="s">
        <v>12</v>
      </c>
      <c r="D15956" t="s">
        <v>1067</v>
      </c>
      <c r="E15956" t="s">
        <v>162</v>
      </c>
      <c r="F15956" t="s">
        <v>159</v>
      </c>
      <c r="G15956" t="s">
        <v>1068</v>
      </c>
      <c r="H15956" t="s">
        <v>135</v>
      </c>
      <c r="I15956">
        <v>0</v>
      </c>
      <c r="P15956">
        <v>0.36068923293650401</v>
      </c>
      <c r="Q15956">
        <v>0</v>
      </c>
    </row>
    <row r="15957" spans="1:17">
      <c r="A15957" t="s">
        <v>122</v>
      </c>
      <c r="B15957">
        <v>2046</v>
      </c>
      <c r="C15957" t="s">
        <v>12</v>
      </c>
      <c r="D15957" t="s">
        <v>1067</v>
      </c>
      <c r="E15957" t="s">
        <v>162</v>
      </c>
      <c r="F15957" t="s">
        <v>159</v>
      </c>
      <c r="G15957" t="s">
        <v>1068</v>
      </c>
      <c r="H15957" t="s">
        <v>136</v>
      </c>
      <c r="I15957">
        <v>0</v>
      </c>
      <c r="P15957">
        <v>0.36068923293650401</v>
      </c>
      <c r="Q15957">
        <v>0</v>
      </c>
    </row>
    <row r="15958" spans="1:17">
      <c r="A15958" t="s">
        <v>122</v>
      </c>
      <c r="B15958">
        <v>2046</v>
      </c>
      <c r="C15958" t="s">
        <v>12</v>
      </c>
      <c r="D15958" t="s">
        <v>1067</v>
      </c>
      <c r="E15958" t="s">
        <v>162</v>
      </c>
      <c r="F15958" t="s">
        <v>126</v>
      </c>
      <c r="G15958" t="s">
        <v>1068</v>
      </c>
      <c r="H15958" t="s">
        <v>132</v>
      </c>
      <c r="I15958">
        <v>0</v>
      </c>
      <c r="P15958">
        <v>0.36068923293650401</v>
      </c>
      <c r="Q15958">
        <v>0</v>
      </c>
    </row>
    <row r="15959" spans="1:17">
      <c r="A15959" t="s">
        <v>122</v>
      </c>
      <c r="B15959">
        <v>2046</v>
      </c>
      <c r="C15959" t="s">
        <v>12</v>
      </c>
      <c r="D15959" t="s">
        <v>1067</v>
      </c>
      <c r="E15959" t="s">
        <v>162</v>
      </c>
      <c r="F15959" t="s">
        <v>126</v>
      </c>
      <c r="G15959" t="s">
        <v>1068</v>
      </c>
      <c r="H15959" t="s">
        <v>135</v>
      </c>
      <c r="I15959">
        <v>0</v>
      </c>
      <c r="P15959">
        <v>0.36068923293650401</v>
      </c>
      <c r="Q15959">
        <v>0</v>
      </c>
    </row>
    <row r="15960" spans="1:17">
      <c r="A15960" t="s">
        <v>122</v>
      </c>
      <c r="B15960">
        <v>2046</v>
      </c>
      <c r="C15960" t="s">
        <v>12</v>
      </c>
      <c r="D15960" t="s">
        <v>1067</v>
      </c>
      <c r="E15960" t="s">
        <v>162</v>
      </c>
      <c r="F15960" t="s">
        <v>126</v>
      </c>
      <c r="G15960" t="s">
        <v>1068</v>
      </c>
      <c r="H15960" t="s">
        <v>136</v>
      </c>
      <c r="I15960">
        <v>1434951.3084662801</v>
      </c>
      <c r="P15960">
        <v>0.36068923293650401</v>
      </c>
      <c r="Q15960">
        <v>517571.486751933</v>
      </c>
    </row>
    <row r="15961" spans="1:17">
      <c r="A15961" t="s">
        <v>122</v>
      </c>
      <c r="B15961">
        <v>2046</v>
      </c>
      <c r="C15961" t="s">
        <v>12</v>
      </c>
      <c r="D15961" t="s">
        <v>1067</v>
      </c>
      <c r="E15961" t="s">
        <v>162</v>
      </c>
      <c r="F15961" t="s">
        <v>165</v>
      </c>
      <c r="G15961" t="s">
        <v>1068</v>
      </c>
      <c r="H15961" t="s">
        <v>132</v>
      </c>
      <c r="I15961">
        <v>0</v>
      </c>
      <c r="P15961">
        <v>0.36068923293650401</v>
      </c>
      <c r="Q15961">
        <v>0</v>
      </c>
    </row>
    <row r="15962" spans="1:17">
      <c r="A15962" t="s">
        <v>122</v>
      </c>
      <c r="B15962">
        <v>2046</v>
      </c>
      <c r="C15962" t="s">
        <v>12</v>
      </c>
      <c r="D15962" t="s">
        <v>1067</v>
      </c>
      <c r="E15962" t="s">
        <v>162</v>
      </c>
      <c r="F15962" t="s">
        <v>165</v>
      </c>
      <c r="G15962" t="s">
        <v>1068</v>
      </c>
      <c r="H15962" t="s">
        <v>135</v>
      </c>
      <c r="I15962">
        <v>0</v>
      </c>
      <c r="P15962">
        <v>0.36068923293650401</v>
      </c>
      <c r="Q15962">
        <v>0</v>
      </c>
    </row>
    <row r="15963" spans="1:17">
      <c r="A15963" t="s">
        <v>122</v>
      </c>
      <c r="B15963">
        <v>2046</v>
      </c>
      <c r="C15963" t="s">
        <v>12</v>
      </c>
      <c r="D15963" t="s">
        <v>1067</v>
      </c>
      <c r="E15963" t="s">
        <v>162</v>
      </c>
      <c r="F15963" t="s">
        <v>165</v>
      </c>
      <c r="G15963" t="s">
        <v>1068</v>
      </c>
      <c r="H15963" t="s">
        <v>136</v>
      </c>
      <c r="I15963">
        <v>0</v>
      </c>
      <c r="P15963">
        <v>0.36068923293650401</v>
      </c>
      <c r="Q15963">
        <v>0</v>
      </c>
    </row>
    <row r="15964" spans="1:17">
      <c r="A15964" t="s">
        <v>122</v>
      </c>
      <c r="B15964">
        <v>2046</v>
      </c>
      <c r="C15964" t="s">
        <v>12</v>
      </c>
      <c r="D15964" t="s">
        <v>1067</v>
      </c>
      <c r="E15964" t="s">
        <v>162</v>
      </c>
      <c r="F15964" t="s">
        <v>166</v>
      </c>
      <c r="G15964" t="s">
        <v>1068</v>
      </c>
      <c r="H15964" t="s">
        <v>132</v>
      </c>
      <c r="I15964">
        <v>0</v>
      </c>
      <c r="P15964">
        <v>0.36068923293650401</v>
      </c>
      <c r="Q15964">
        <v>0</v>
      </c>
    </row>
    <row r="15965" spans="1:17">
      <c r="A15965" t="s">
        <v>122</v>
      </c>
      <c r="B15965">
        <v>2046</v>
      </c>
      <c r="C15965" t="s">
        <v>12</v>
      </c>
      <c r="D15965" t="s">
        <v>1067</v>
      </c>
      <c r="E15965" t="s">
        <v>162</v>
      </c>
      <c r="F15965" t="s">
        <v>166</v>
      </c>
      <c r="G15965" t="s">
        <v>1068</v>
      </c>
      <c r="H15965" t="s">
        <v>135</v>
      </c>
      <c r="I15965">
        <v>0</v>
      </c>
      <c r="P15965">
        <v>0.36068923293650401</v>
      </c>
      <c r="Q15965">
        <v>0</v>
      </c>
    </row>
    <row r="15966" spans="1:17">
      <c r="A15966" t="s">
        <v>122</v>
      </c>
      <c r="B15966">
        <v>2046</v>
      </c>
      <c r="C15966" t="s">
        <v>12</v>
      </c>
      <c r="D15966" t="s">
        <v>1067</v>
      </c>
      <c r="E15966" t="s">
        <v>162</v>
      </c>
      <c r="F15966" t="s">
        <v>166</v>
      </c>
      <c r="G15966" t="s">
        <v>1068</v>
      </c>
      <c r="H15966" t="s">
        <v>136</v>
      </c>
      <c r="I15966">
        <v>0</v>
      </c>
      <c r="P15966">
        <v>0.36068923293650401</v>
      </c>
      <c r="Q15966">
        <v>0</v>
      </c>
    </row>
    <row r="15967" spans="1:17">
      <c r="A15967" t="s">
        <v>122</v>
      </c>
      <c r="B15967">
        <v>2046</v>
      </c>
      <c r="C15967" t="s">
        <v>12</v>
      </c>
      <c r="D15967" t="s">
        <v>1067</v>
      </c>
      <c r="E15967" t="s">
        <v>162</v>
      </c>
      <c r="F15967" t="s">
        <v>160</v>
      </c>
      <c r="G15967" t="s">
        <v>1068</v>
      </c>
      <c r="H15967" t="s">
        <v>132</v>
      </c>
      <c r="I15967">
        <v>0</v>
      </c>
      <c r="P15967">
        <v>0.36068923293650401</v>
      </c>
      <c r="Q15967">
        <v>0</v>
      </c>
    </row>
    <row r="15968" spans="1:17">
      <c r="A15968" t="s">
        <v>122</v>
      </c>
      <c r="B15968">
        <v>2046</v>
      </c>
      <c r="C15968" t="s">
        <v>12</v>
      </c>
      <c r="D15968" t="s">
        <v>1067</v>
      </c>
      <c r="E15968" t="s">
        <v>162</v>
      </c>
      <c r="F15968" t="s">
        <v>160</v>
      </c>
      <c r="G15968" t="s">
        <v>1068</v>
      </c>
      <c r="H15968" t="s">
        <v>135</v>
      </c>
      <c r="I15968">
        <v>0</v>
      </c>
      <c r="P15968">
        <v>0.36068923293650401</v>
      </c>
      <c r="Q15968">
        <v>0</v>
      </c>
    </row>
    <row r="15969" spans="1:17">
      <c r="A15969" t="s">
        <v>122</v>
      </c>
      <c r="B15969">
        <v>2046</v>
      </c>
      <c r="C15969" t="s">
        <v>12</v>
      </c>
      <c r="D15969" t="s">
        <v>1067</v>
      </c>
      <c r="E15969" t="s">
        <v>162</v>
      </c>
      <c r="F15969" t="s">
        <v>160</v>
      </c>
      <c r="G15969" t="s">
        <v>1068</v>
      </c>
      <c r="H15969" t="s">
        <v>136</v>
      </c>
      <c r="I15969">
        <v>0</v>
      </c>
      <c r="P15969">
        <v>0.36068923293650401</v>
      </c>
      <c r="Q15969">
        <v>0</v>
      </c>
    </row>
    <row r="15970" spans="1:17">
      <c r="A15970" t="s">
        <v>122</v>
      </c>
      <c r="B15970">
        <v>2046</v>
      </c>
      <c r="C15970" t="s">
        <v>23</v>
      </c>
      <c r="D15970" t="s">
        <v>1067</v>
      </c>
      <c r="E15970" t="s">
        <v>167</v>
      </c>
      <c r="F15970" t="s">
        <v>164</v>
      </c>
      <c r="G15970" t="s">
        <v>1068</v>
      </c>
      <c r="H15970" t="s">
        <v>132</v>
      </c>
      <c r="I15970">
        <v>0</v>
      </c>
      <c r="P15970">
        <v>0.36068923293650401</v>
      </c>
      <c r="Q15970">
        <v>0</v>
      </c>
    </row>
    <row r="15971" spans="1:17">
      <c r="A15971" t="s">
        <v>122</v>
      </c>
      <c r="B15971">
        <v>2046</v>
      </c>
      <c r="C15971" t="s">
        <v>23</v>
      </c>
      <c r="D15971" t="s">
        <v>1067</v>
      </c>
      <c r="E15971" t="s">
        <v>167</v>
      </c>
      <c r="F15971" t="s">
        <v>164</v>
      </c>
      <c r="G15971" t="s">
        <v>1068</v>
      </c>
      <c r="H15971" t="s">
        <v>135</v>
      </c>
      <c r="I15971">
        <v>0</v>
      </c>
      <c r="P15971">
        <v>0.36068923293650401</v>
      </c>
      <c r="Q15971">
        <v>0</v>
      </c>
    </row>
    <row r="15972" spans="1:17">
      <c r="A15972" t="s">
        <v>122</v>
      </c>
      <c r="B15972">
        <v>2046</v>
      </c>
      <c r="C15972" t="s">
        <v>23</v>
      </c>
      <c r="D15972" t="s">
        <v>1067</v>
      </c>
      <c r="E15972" t="s">
        <v>167</v>
      </c>
      <c r="F15972" t="s">
        <v>164</v>
      </c>
      <c r="G15972" t="s">
        <v>1068</v>
      </c>
      <c r="H15972" t="s">
        <v>136</v>
      </c>
      <c r="I15972">
        <v>0</v>
      </c>
      <c r="P15972">
        <v>0.36068923293650401</v>
      </c>
      <c r="Q15972">
        <v>0</v>
      </c>
    </row>
    <row r="15973" spans="1:17">
      <c r="A15973" t="s">
        <v>122</v>
      </c>
      <c r="B15973">
        <v>2046</v>
      </c>
      <c r="C15973" t="s">
        <v>23</v>
      </c>
      <c r="D15973" t="s">
        <v>1067</v>
      </c>
      <c r="E15973" t="s">
        <v>167</v>
      </c>
      <c r="F15973" t="s">
        <v>159</v>
      </c>
      <c r="G15973" t="s">
        <v>1068</v>
      </c>
      <c r="H15973" t="s">
        <v>132</v>
      </c>
      <c r="I15973">
        <v>0</v>
      </c>
      <c r="P15973">
        <v>0.36068923293650401</v>
      </c>
      <c r="Q15973">
        <v>0</v>
      </c>
    </row>
    <row r="15974" spans="1:17">
      <c r="A15974" t="s">
        <v>122</v>
      </c>
      <c r="B15974">
        <v>2046</v>
      </c>
      <c r="C15974" t="s">
        <v>23</v>
      </c>
      <c r="D15974" t="s">
        <v>1067</v>
      </c>
      <c r="E15974" t="s">
        <v>167</v>
      </c>
      <c r="F15974" t="s">
        <v>159</v>
      </c>
      <c r="G15974" t="s">
        <v>1068</v>
      </c>
      <c r="H15974" t="s">
        <v>135</v>
      </c>
      <c r="I15974">
        <v>0</v>
      </c>
      <c r="P15974">
        <v>0.36068923293650401</v>
      </c>
      <c r="Q15974">
        <v>0</v>
      </c>
    </row>
    <row r="15975" spans="1:17">
      <c r="A15975" t="s">
        <v>122</v>
      </c>
      <c r="B15975">
        <v>2046</v>
      </c>
      <c r="C15975" t="s">
        <v>23</v>
      </c>
      <c r="D15975" t="s">
        <v>1067</v>
      </c>
      <c r="E15975" t="s">
        <v>167</v>
      </c>
      <c r="F15975" t="s">
        <v>159</v>
      </c>
      <c r="G15975" t="s">
        <v>1068</v>
      </c>
      <c r="H15975" t="s">
        <v>136</v>
      </c>
      <c r="I15975">
        <v>0</v>
      </c>
      <c r="P15975">
        <v>0.36068923293650401</v>
      </c>
      <c r="Q15975">
        <v>0</v>
      </c>
    </row>
    <row r="15976" spans="1:17">
      <c r="A15976" t="s">
        <v>122</v>
      </c>
      <c r="B15976">
        <v>2046</v>
      </c>
      <c r="C15976" t="s">
        <v>23</v>
      </c>
      <c r="D15976" t="s">
        <v>1067</v>
      </c>
      <c r="E15976" t="s">
        <v>167</v>
      </c>
      <c r="F15976" t="s">
        <v>126</v>
      </c>
      <c r="G15976" t="s">
        <v>1068</v>
      </c>
      <c r="H15976" t="s">
        <v>132</v>
      </c>
      <c r="I15976">
        <v>201797912.083094</v>
      </c>
      <c r="P15976">
        <v>0.36068923293650401</v>
      </c>
      <c r="Q15976">
        <v>72786334.117439106</v>
      </c>
    </row>
    <row r="15977" spans="1:17">
      <c r="A15977" t="s">
        <v>122</v>
      </c>
      <c r="B15977">
        <v>2046</v>
      </c>
      <c r="C15977" t="s">
        <v>23</v>
      </c>
      <c r="D15977" t="s">
        <v>1067</v>
      </c>
      <c r="E15977" t="s">
        <v>167</v>
      </c>
      <c r="F15977" t="s">
        <v>126</v>
      </c>
      <c r="G15977" t="s">
        <v>1068</v>
      </c>
      <c r="H15977" t="s">
        <v>135</v>
      </c>
      <c r="I15977">
        <v>0</v>
      </c>
      <c r="P15977">
        <v>0.36068923293650401</v>
      </c>
      <c r="Q15977">
        <v>0</v>
      </c>
    </row>
    <row r="15978" spans="1:17">
      <c r="A15978" t="s">
        <v>122</v>
      </c>
      <c r="B15978">
        <v>2046</v>
      </c>
      <c r="C15978" t="s">
        <v>23</v>
      </c>
      <c r="D15978" t="s">
        <v>1067</v>
      </c>
      <c r="E15978" t="s">
        <v>167</v>
      </c>
      <c r="F15978" t="s">
        <v>126</v>
      </c>
      <c r="G15978" t="s">
        <v>1068</v>
      </c>
      <c r="H15978" t="s">
        <v>136</v>
      </c>
      <c r="I15978">
        <v>235403659.38795301</v>
      </c>
      <c r="P15978">
        <v>0.36068923293650401</v>
      </c>
      <c r="Q15978">
        <v>84907565.335087001</v>
      </c>
    </row>
    <row r="15979" spans="1:17">
      <c r="A15979" t="s">
        <v>122</v>
      </c>
      <c r="B15979">
        <v>2046</v>
      </c>
      <c r="C15979" t="s">
        <v>23</v>
      </c>
      <c r="D15979" t="s">
        <v>1067</v>
      </c>
      <c r="E15979" t="s">
        <v>167</v>
      </c>
      <c r="F15979" t="s">
        <v>165</v>
      </c>
      <c r="G15979" t="s">
        <v>1068</v>
      </c>
      <c r="H15979" t="s">
        <v>132</v>
      </c>
      <c r="I15979">
        <v>0</v>
      </c>
      <c r="P15979">
        <v>0.36068923293650401</v>
      </c>
      <c r="Q15979">
        <v>0</v>
      </c>
    </row>
    <row r="15980" spans="1:17">
      <c r="A15980" t="s">
        <v>122</v>
      </c>
      <c r="B15980">
        <v>2046</v>
      </c>
      <c r="C15980" t="s">
        <v>23</v>
      </c>
      <c r="D15980" t="s">
        <v>1067</v>
      </c>
      <c r="E15980" t="s">
        <v>167</v>
      </c>
      <c r="F15980" t="s">
        <v>165</v>
      </c>
      <c r="G15980" t="s">
        <v>1068</v>
      </c>
      <c r="H15980" t="s">
        <v>135</v>
      </c>
      <c r="I15980">
        <v>0</v>
      </c>
      <c r="P15980">
        <v>0.36068923293650401</v>
      </c>
      <c r="Q15980">
        <v>0</v>
      </c>
    </row>
    <row r="15981" spans="1:17">
      <c r="A15981" t="s">
        <v>122</v>
      </c>
      <c r="B15981">
        <v>2046</v>
      </c>
      <c r="C15981" t="s">
        <v>23</v>
      </c>
      <c r="D15981" t="s">
        <v>1067</v>
      </c>
      <c r="E15981" t="s">
        <v>167</v>
      </c>
      <c r="F15981" t="s">
        <v>165</v>
      </c>
      <c r="G15981" t="s">
        <v>1068</v>
      </c>
      <c r="H15981" t="s">
        <v>136</v>
      </c>
      <c r="I15981">
        <v>0</v>
      </c>
      <c r="P15981">
        <v>0.36068923293650401</v>
      </c>
      <c r="Q15981">
        <v>0</v>
      </c>
    </row>
    <row r="15982" spans="1:17">
      <c r="A15982" t="s">
        <v>122</v>
      </c>
      <c r="B15982">
        <v>2046</v>
      </c>
      <c r="C15982" t="s">
        <v>23</v>
      </c>
      <c r="D15982" t="s">
        <v>1067</v>
      </c>
      <c r="E15982" t="s">
        <v>167</v>
      </c>
      <c r="F15982" t="s">
        <v>166</v>
      </c>
      <c r="G15982" t="s">
        <v>1068</v>
      </c>
      <c r="H15982" t="s">
        <v>132</v>
      </c>
      <c r="I15982">
        <v>0</v>
      </c>
      <c r="P15982">
        <v>0.36068923293650401</v>
      </c>
      <c r="Q15982">
        <v>0</v>
      </c>
    </row>
    <row r="15983" spans="1:17">
      <c r="A15983" t="s">
        <v>122</v>
      </c>
      <c r="B15983">
        <v>2046</v>
      </c>
      <c r="C15983" t="s">
        <v>23</v>
      </c>
      <c r="D15983" t="s">
        <v>1067</v>
      </c>
      <c r="E15983" t="s">
        <v>167</v>
      </c>
      <c r="F15983" t="s">
        <v>166</v>
      </c>
      <c r="G15983" t="s">
        <v>1068</v>
      </c>
      <c r="H15983" t="s">
        <v>135</v>
      </c>
      <c r="I15983">
        <v>0</v>
      </c>
      <c r="P15983">
        <v>0.36068923293650401</v>
      </c>
      <c r="Q15983">
        <v>0</v>
      </c>
    </row>
    <row r="15984" spans="1:17">
      <c r="A15984" t="s">
        <v>122</v>
      </c>
      <c r="B15984">
        <v>2046</v>
      </c>
      <c r="C15984" t="s">
        <v>23</v>
      </c>
      <c r="D15984" t="s">
        <v>1067</v>
      </c>
      <c r="E15984" t="s">
        <v>167</v>
      </c>
      <c r="F15984" t="s">
        <v>166</v>
      </c>
      <c r="G15984" t="s">
        <v>1068</v>
      </c>
      <c r="H15984" t="s">
        <v>136</v>
      </c>
      <c r="I15984">
        <v>0</v>
      </c>
      <c r="P15984">
        <v>0.36068923293650401</v>
      </c>
      <c r="Q15984">
        <v>0</v>
      </c>
    </row>
    <row r="15985" spans="1:17">
      <c r="A15985" t="s">
        <v>122</v>
      </c>
      <c r="B15985">
        <v>2046</v>
      </c>
      <c r="C15985" t="s">
        <v>23</v>
      </c>
      <c r="D15985" t="s">
        <v>1067</v>
      </c>
      <c r="E15985" t="s">
        <v>167</v>
      </c>
      <c r="F15985" t="s">
        <v>160</v>
      </c>
      <c r="G15985" t="s">
        <v>1068</v>
      </c>
      <c r="H15985" t="s">
        <v>132</v>
      </c>
      <c r="I15985">
        <v>0</v>
      </c>
      <c r="P15985">
        <v>0.36068923293650401</v>
      </c>
      <c r="Q15985">
        <v>0</v>
      </c>
    </row>
    <row r="15986" spans="1:17">
      <c r="A15986" t="s">
        <v>122</v>
      </c>
      <c r="B15986">
        <v>2046</v>
      </c>
      <c r="C15986" t="s">
        <v>23</v>
      </c>
      <c r="D15986" t="s">
        <v>1067</v>
      </c>
      <c r="E15986" t="s">
        <v>167</v>
      </c>
      <c r="F15986" t="s">
        <v>160</v>
      </c>
      <c r="G15986" t="s">
        <v>1068</v>
      </c>
      <c r="H15986" t="s">
        <v>135</v>
      </c>
      <c r="I15986">
        <v>0</v>
      </c>
      <c r="P15986">
        <v>0.36068923293650401</v>
      </c>
      <c r="Q15986">
        <v>0</v>
      </c>
    </row>
    <row r="15987" spans="1:17">
      <c r="A15987" t="s">
        <v>122</v>
      </c>
      <c r="B15987">
        <v>2046</v>
      </c>
      <c r="C15987" t="s">
        <v>23</v>
      </c>
      <c r="D15987" t="s">
        <v>1067</v>
      </c>
      <c r="E15987" t="s">
        <v>167</v>
      </c>
      <c r="F15987" t="s">
        <v>160</v>
      </c>
      <c r="G15987" t="s">
        <v>1068</v>
      </c>
      <c r="H15987" t="s">
        <v>136</v>
      </c>
      <c r="I15987">
        <v>0</v>
      </c>
      <c r="P15987">
        <v>0.36068923293650401</v>
      </c>
      <c r="Q15987">
        <v>0</v>
      </c>
    </row>
    <row r="15988" spans="1:17">
      <c r="A15988" t="s">
        <v>122</v>
      </c>
      <c r="B15988">
        <v>2046</v>
      </c>
      <c r="C15988" t="s">
        <v>18</v>
      </c>
      <c r="D15988" t="s">
        <v>1062</v>
      </c>
      <c r="E15988" t="s">
        <v>162</v>
      </c>
      <c r="F15988" t="s">
        <v>164</v>
      </c>
      <c r="G15988" t="s">
        <v>1063</v>
      </c>
      <c r="H15988" t="s">
        <v>132</v>
      </c>
      <c r="I15988">
        <v>0</v>
      </c>
      <c r="P15988">
        <v>0.36068923293650401</v>
      </c>
      <c r="Q15988">
        <v>0</v>
      </c>
    </row>
    <row r="15989" spans="1:17">
      <c r="A15989" t="s">
        <v>122</v>
      </c>
      <c r="B15989">
        <v>2046</v>
      </c>
      <c r="C15989" t="s">
        <v>18</v>
      </c>
      <c r="D15989" t="s">
        <v>1062</v>
      </c>
      <c r="E15989" t="s">
        <v>162</v>
      </c>
      <c r="F15989" t="s">
        <v>164</v>
      </c>
      <c r="G15989" t="s">
        <v>1063</v>
      </c>
      <c r="H15989" t="s">
        <v>135</v>
      </c>
      <c r="I15989">
        <v>0</v>
      </c>
      <c r="P15989">
        <v>0.36068923293650401</v>
      </c>
      <c r="Q15989">
        <v>0</v>
      </c>
    </row>
    <row r="15990" spans="1:17">
      <c r="A15990" t="s">
        <v>122</v>
      </c>
      <c r="B15990">
        <v>2046</v>
      </c>
      <c r="C15990" t="s">
        <v>18</v>
      </c>
      <c r="D15990" t="s">
        <v>1062</v>
      </c>
      <c r="E15990" t="s">
        <v>162</v>
      </c>
      <c r="F15990" t="s">
        <v>164</v>
      </c>
      <c r="G15990" t="s">
        <v>1063</v>
      </c>
      <c r="H15990" t="s">
        <v>136</v>
      </c>
      <c r="I15990">
        <v>0</v>
      </c>
      <c r="P15990">
        <v>0.36068923293650401</v>
      </c>
      <c r="Q15990">
        <v>0</v>
      </c>
    </row>
    <row r="15991" spans="1:17">
      <c r="A15991" t="s">
        <v>122</v>
      </c>
      <c r="B15991">
        <v>2046</v>
      </c>
      <c r="C15991" t="s">
        <v>18</v>
      </c>
      <c r="D15991" t="s">
        <v>1062</v>
      </c>
      <c r="E15991" t="s">
        <v>162</v>
      </c>
      <c r="F15991" t="s">
        <v>159</v>
      </c>
      <c r="G15991" t="s">
        <v>1063</v>
      </c>
      <c r="H15991" t="s">
        <v>132</v>
      </c>
      <c r="I15991">
        <v>0</v>
      </c>
      <c r="P15991">
        <v>0.36068923293650401</v>
      </c>
      <c r="Q15991">
        <v>0</v>
      </c>
    </row>
    <row r="15992" spans="1:17">
      <c r="A15992" t="s">
        <v>122</v>
      </c>
      <c r="B15992">
        <v>2046</v>
      </c>
      <c r="C15992" t="s">
        <v>18</v>
      </c>
      <c r="D15992" t="s">
        <v>1062</v>
      </c>
      <c r="E15992" t="s">
        <v>162</v>
      </c>
      <c r="F15992" t="s">
        <v>159</v>
      </c>
      <c r="G15992" t="s">
        <v>1063</v>
      </c>
      <c r="H15992" t="s">
        <v>135</v>
      </c>
      <c r="I15992">
        <v>0</v>
      </c>
      <c r="P15992">
        <v>0.36068923293650401</v>
      </c>
      <c r="Q15992">
        <v>0</v>
      </c>
    </row>
    <row r="15993" spans="1:17">
      <c r="A15993" t="s">
        <v>122</v>
      </c>
      <c r="B15993">
        <v>2046</v>
      </c>
      <c r="C15993" t="s">
        <v>18</v>
      </c>
      <c r="D15993" t="s">
        <v>1062</v>
      </c>
      <c r="E15993" t="s">
        <v>162</v>
      </c>
      <c r="F15993" t="s">
        <v>159</v>
      </c>
      <c r="G15993" t="s">
        <v>1063</v>
      </c>
      <c r="H15993" t="s">
        <v>136</v>
      </c>
      <c r="I15993">
        <v>0</v>
      </c>
      <c r="P15993">
        <v>0.36068923293650401</v>
      </c>
      <c r="Q15993">
        <v>0</v>
      </c>
    </row>
    <row r="15994" spans="1:17">
      <c r="A15994" t="s">
        <v>122</v>
      </c>
      <c r="B15994">
        <v>2046</v>
      </c>
      <c r="C15994" t="s">
        <v>18</v>
      </c>
      <c r="D15994" t="s">
        <v>1062</v>
      </c>
      <c r="E15994" t="s">
        <v>162</v>
      </c>
      <c r="F15994" t="s">
        <v>126</v>
      </c>
      <c r="G15994" t="s">
        <v>1063</v>
      </c>
      <c r="H15994" t="s">
        <v>132</v>
      </c>
      <c r="I15994">
        <v>0</v>
      </c>
      <c r="P15994">
        <v>0.36068923293650401</v>
      </c>
      <c r="Q15994">
        <v>0</v>
      </c>
    </row>
    <row r="15995" spans="1:17">
      <c r="A15995" t="s">
        <v>122</v>
      </c>
      <c r="B15995">
        <v>2046</v>
      </c>
      <c r="C15995" t="s">
        <v>18</v>
      </c>
      <c r="D15995" t="s">
        <v>1062</v>
      </c>
      <c r="E15995" t="s">
        <v>162</v>
      </c>
      <c r="F15995" t="s">
        <v>126</v>
      </c>
      <c r="G15995" t="s">
        <v>1063</v>
      </c>
      <c r="H15995" t="s">
        <v>135</v>
      </c>
      <c r="I15995">
        <v>0</v>
      </c>
      <c r="P15995">
        <v>0.36068923293650401</v>
      </c>
      <c r="Q15995">
        <v>0</v>
      </c>
    </row>
    <row r="15996" spans="1:17">
      <c r="A15996" t="s">
        <v>122</v>
      </c>
      <c r="B15996">
        <v>2046</v>
      </c>
      <c r="C15996" t="s">
        <v>18</v>
      </c>
      <c r="D15996" t="s">
        <v>1062</v>
      </c>
      <c r="E15996" t="s">
        <v>162</v>
      </c>
      <c r="F15996" t="s">
        <v>126</v>
      </c>
      <c r="G15996" t="s">
        <v>1063</v>
      </c>
      <c r="H15996" t="s">
        <v>136</v>
      </c>
      <c r="I15996">
        <v>0</v>
      </c>
      <c r="P15996">
        <v>0.36068923293650401</v>
      </c>
      <c r="Q15996">
        <v>0</v>
      </c>
    </row>
    <row r="15997" spans="1:17">
      <c r="A15997" t="s">
        <v>122</v>
      </c>
      <c r="B15997">
        <v>2046</v>
      </c>
      <c r="C15997" t="s">
        <v>18</v>
      </c>
      <c r="D15997" t="s">
        <v>1062</v>
      </c>
      <c r="E15997" t="s">
        <v>162</v>
      </c>
      <c r="F15997" t="s">
        <v>165</v>
      </c>
      <c r="G15997" t="s">
        <v>1063</v>
      </c>
      <c r="H15997" t="s">
        <v>132</v>
      </c>
      <c r="I15997">
        <v>0</v>
      </c>
      <c r="P15997">
        <v>0.36068923293650401</v>
      </c>
      <c r="Q15997">
        <v>0</v>
      </c>
    </row>
    <row r="15998" spans="1:17">
      <c r="A15998" t="s">
        <v>122</v>
      </c>
      <c r="B15998">
        <v>2046</v>
      </c>
      <c r="C15998" t="s">
        <v>18</v>
      </c>
      <c r="D15998" t="s">
        <v>1062</v>
      </c>
      <c r="E15998" t="s">
        <v>162</v>
      </c>
      <c r="F15998" t="s">
        <v>165</v>
      </c>
      <c r="G15998" t="s">
        <v>1063</v>
      </c>
      <c r="H15998" t="s">
        <v>135</v>
      </c>
      <c r="I15998">
        <v>0</v>
      </c>
      <c r="P15998">
        <v>0.36068923293650401</v>
      </c>
      <c r="Q15998">
        <v>0</v>
      </c>
    </row>
    <row r="15999" spans="1:17">
      <c r="A15999" t="s">
        <v>122</v>
      </c>
      <c r="B15999">
        <v>2046</v>
      </c>
      <c r="C15999" t="s">
        <v>18</v>
      </c>
      <c r="D15999" t="s">
        <v>1062</v>
      </c>
      <c r="E15999" t="s">
        <v>162</v>
      </c>
      <c r="F15999" t="s">
        <v>165</v>
      </c>
      <c r="G15999" t="s">
        <v>1063</v>
      </c>
      <c r="H15999" t="s">
        <v>136</v>
      </c>
      <c r="I15999">
        <v>0</v>
      </c>
      <c r="P15999">
        <v>0.36068923293650401</v>
      </c>
      <c r="Q15999">
        <v>0</v>
      </c>
    </row>
    <row r="16000" spans="1:17">
      <c r="A16000" t="s">
        <v>122</v>
      </c>
      <c r="B16000">
        <v>2046</v>
      </c>
      <c r="C16000" t="s">
        <v>18</v>
      </c>
      <c r="D16000" t="s">
        <v>1062</v>
      </c>
      <c r="E16000" t="s">
        <v>162</v>
      </c>
      <c r="F16000" t="s">
        <v>166</v>
      </c>
      <c r="G16000" t="s">
        <v>1063</v>
      </c>
      <c r="H16000" t="s">
        <v>132</v>
      </c>
      <c r="I16000">
        <v>0</v>
      </c>
      <c r="P16000">
        <v>0.36068923293650401</v>
      </c>
      <c r="Q16000">
        <v>0</v>
      </c>
    </row>
    <row r="16001" spans="1:17">
      <c r="A16001" t="s">
        <v>122</v>
      </c>
      <c r="B16001">
        <v>2046</v>
      </c>
      <c r="C16001" t="s">
        <v>18</v>
      </c>
      <c r="D16001" t="s">
        <v>1062</v>
      </c>
      <c r="E16001" t="s">
        <v>162</v>
      </c>
      <c r="F16001" t="s">
        <v>166</v>
      </c>
      <c r="G16001" t="s">
        <v>1063</v>
      </c>
      <c r="H16001" t="s">
        <v>135</v>
      </c>
      <c r="I16001">
        <v>0</v>
      </c>
      <c r="P16001">
        <v>0.36068923293650401</v>
      </c>
      <c r="Q16001">
        <v>0</v>
      </c>
    </row>
    <row r="16002" spans="1:17">
      <c r="A16002" t="s">
        <v>122</v>
      </c>
      <c r="B16002">
        <v>2046</v>
      </c>
      <c r="C16002" t="s">
        <v>18</v>
      </c>
      <c r="D16002" t="s">
        <v>1062</v>
      </c>
      <c r="E16002" t="s">
        <v>162</v>
      </c>
      <c r="F16002" t="s">
        <v>166</v>
      </c>
      <c r="G16002" t="s">
        <v>1063</v>
      </c>
      <c r="H16002" t="s">
        <v>136</v>
      </c>
      <c r="I16002">
        <v>0</v>
      </c>
      <c r="P16002">
        <v>0.36068923293650401</v>
      </c>
      <c r="Q16002">
        <v>0</v>
      </c>
    </row>
    <row r="16003" spans="1:17">
      <c r="A16003" t="s">
        <v>122</v>
      </c>
      <c r="B16003">
        <v>2046</v>
      </c>
      <c r="C16003" t="s">
        <v>18</v>
      </c>
      <c r="D16003" t="s">
        <v>1062</v>
      </c>
      <c r="E16003" t="s">
        <v>162</v>
      </c>
      <c r="F16003" t="s">
        <v>160</v>
      </c>
      <c r="G16003" t="s">
        <v>1063</v>
      </c>
      <c r="H16003" t="s">
        <v>132</v>
      </c>
      <c r="I16003">
        <v>0</v>
      </c>
      <c r="P16003">
        <v>0.36068923293650401</v>
      </c>
      <c r="Q16003">
        <v>0</v>
      </c>
    </row>
    <row r="16004" spans="1:17">
      <c r="A16004" t="s">
        <v>122</v>
      </c>
      <c r="B16004">
        <v>2046</v>
      </c>
      <c r="C16004" t="s">
        <v>18</v>
      </c>
      <c r="D16004" t="s">
        <v>1062</v>
      </c>
      <c r="E16004" t="s">
        <v>162</v>
      </c>
      <c r="F16004" t="s">
        <v>160</v>
      </c>
      <c r="G16004" t="s">
        <v>1063</v>
      </c>
      <c r="H16004" t="s">
        <v>135</v>
      </c>
      <c r="I16004">
        <v>0</v>
      </c>
      <c r="P16004">
        <v>0.36068923293650401</v>
      </c>
      <c r="Q16004">
        <v>0</v>
      </c>
    </row>
    <row r="16005" spans="1:17">
      <c r="A16005" t="s">
        <v>122</v>
      </c>
      <c r="B16005">
        <v>2046</v>
      </c>
      <c r="C16005" t="s">
        <v>18</v>
      </c>
      <c r="D16005" t="s">
        <v>1062</v>
      </c>
      <c r="E16005" t="s">
        <v>162</v>
      </c>
      <c r="F16005" t="s">
        <v>160</v>
      </c>
      <c r="G16005" t="s">
        <v>1063</v>
      </c>
      <c r="H16005" t="s">
        <v>136</v>
      </c>
      <c r="I16005">
        <v>0</v>
      </c>
      <c r="P16005">
        <v>0.36068923293650401</v>
      </c>
      <c r="Q16005">
        <v>0</v>
      </c>
    </row>
    <row r="16006" spans="1:17">
      <c r="A16006" t="s">
        <v>122</v>
      </c>
      <c r="B16006">
        <v>2046</v>
      </c>
      <c r="C16006" t="s">
        <v>19</v>
      </c>
      <c r="D16006" t="s">
        <v>1062</v>
      </c>
      <c r="E16006" t="s">
        <v>162</v>
      </c>
      <c r="F16006" t="s">
        <v>164</v>
      </c>
      <c r="G16006" t="s">
        <v>1063</v>
      </c>
      <c r="H16006" t="s">
        <v>132</v>
      </c>
      <c r="I16006">
        <v>0</v>
      </c>
      <c r="P16006">
        <v>0.36068923293650401</v>
      </c>
      <c r="Q16006">
        <v>0</v>
      </c>
    </row>
    <row r="16007" spans="1:17">
      <c r="A16007" t="s">
        <v>122</v>
      </c>
      <c r="B16007">
        <v>2046</v>
      </c>
      <c r="C16007" t="s">
        <v>19</v>
      </c>
      <c r="D16007" t="s">
        <v>1062</v>
      </c>
      <c r="E16007" t="s">
        <v>162</v>
      </c>
      <c r="F16007" t="s">
        <v>164</v>
      </c>
      <c r="G16007" t="s">
        <v>1063</v>
      </c>
      <c r="H16007" t="s">
        <v>135</v>
      </c>
      <c r="I16007">
        <v>0</v>
      </c>
      <c r="P16007">
        <v>0.36068923293650401</v>
      </c>
      <c r="Q16007">
        <v>0</v>
      </c>
    </row>
    <row r="16008" spans="1:17">
      <c r="A16008" t="s">
        <v>122</v>
      </c>
      <c r="B16008">
        <v>2046</v>
      </c>
      <c r="C16008" t="s">
        <v>19</v>
      </c>
      <c r="D16008" t="s">
        <v>1062</v>
      </c>
      <c r="E16008" t="s">
        <v>162</v>
      </c>
      <c r="F16008" t="s">
        <v>164</v>
      </c>
      <c r="G16008" t="s">
        <v>1063</v>
      </c>
      <c r="H16008" t="s">
        <v>136</v>
      </c>
      <c r="I16008">
        <v>0</v>
      </c>
      <c r="P16008">
        <v>0.36068923293650401</v>
      </c>
      <c r="Q16008">
        <v>0</v>
      </c>
    </row>
    <row r="16009" spans="1:17">
      <c r="A16009" t="s">
        <v>122</v>
      </c>
      <c r="B16009">
        <v>2046</v>
      </c>
      <c r="C16009" t="s">
        <v>19</v>
      </c>
      <c r="D16009" t="s">
        <v>1062</v>
      </c>
      <c r="E16009" t="s">
        <v>162</v>
      </c>
      <c r="F16009" t="s">
        <v>159</v>
      </c>
      <c r="G16009" t="s">
        <v>1063</v>
      </c>
      <c r="H16009" t="s">
        <v>132</v>
      </c>
      <c r="I16009">
        <v>0</v>
      </c>
      <c r="P16009">
        <v>0.36068923293650401</v>
      </c>
      <c r="Q16009">
        <v>0</v>
      </c>
    </row>
    <row r="16010" spans="1:17">
      <c r="A16010" t="s">
        <v>122</v>
      </c>
      <c r="B16010">
        <v>2046</v>
      </c>
      <c r="C16010" t="s">
        <v>19</v>
      </c>
      <c r="D16010" t="s">
        <v>1062</v>
      </c>
      <c r="E16010" t="s">
        <v>162</v>
      </c>
      <c r="F16010" t="s">
        <v>159</v>
      </c>
      <c r="G16010" t="s">
        <v>1063</v>
      </c>
      <c r="H16010" t="s">
        <v>135</v>
      </c>
      <c r="I16010">
        <v>0</v>
      </c>
      <c r="P16010">
        <v>0.36068923293650401</v>
      </c>
      <c r="Q16010">
        <v>0</v>
      </c>
    </row>
    <row r="16011" spans="1:17">
      <c r="A16011" t="s">
        <v>122</v>
      </c>
      <c r="B16011">
        <v>2046</v>
      </c>
      <c r="C16011" t="s">
        <v>19</v>
      </c>
      <c r="D16011" t="s">
        <v>1062</v>
      </c>
      <c r="E16011" t="s">
        <v>162</v>
      </c>
      <c r="F16011" t="s">
        <v>159</v>
      </c>
      <c r="G16011" t="s">
        <v>1063</v>
      </c>
      <c r="H16011" t="s">
        <v>136</v>
      </c>
      <c r="I16011">
        <v>0</v>
      </c>
      <c r="P16011">
        <v>0.36068923293650401</v>
      </c>
      <c r="Q16011">
        <v>0</v>
      </c>
    </row>
    <row r="16012" spans="1:17">
      <c r="A16012" t="s">
        <v>122</v>
      </c>
      <c r="B16012">
        <v>2046</v>
      </c>
      <c r="C16012" t="s">
        <v>19</v>
      </c>
      <c r="D16012" t="s">
        <v>1062</v>
      </c>
      <c r="E16012" t="s">
        <v>162</v>
      </c>
      <c r="F16012" t="s">
        <v>126</v>
      </c>
      <c r="G16012" t="s">
        <v>1063</v>
      </c>
      <c r="H16012" t="s">
        <v>132</v>
      </c>
      <c r="I16012">
        <v>0</v>
      </c>
      <c r="P16012">
        <v>0.36068923293650401</v>
      </c>
      <c r="Q16012">
        <v>0</v>
      </c>
    </row>
    <row r="16013" spans="1:17">
      <c r="A16013" t="s">
        <v>122</v>
      </c>
      <c r="B16013">
        <v>2046</v>
      </c>
      <c r="C16013" t="s">
        <v>19</v>
      </c>
      <c r="D16013" t="s">
        <v>1062</v>
      </c>
      <c r="E16013" t="s">
        <v>162</v>
      </c>
      <c r="F16013" t="s">
        <v>126</v>
      </c>
      <c r="G16013" t="s">
        <v>1063</v>
      </c>
      <c r="H16013" t="s">
        <v>135</v>
      </c>
      <c r="I16013">
        <v>0</v>
      </c>
      <c r="P16013">
        <v>0.36068923293650401</v>
      </c>
      <c r="Q16013">
        <v>0</v>
      </c>
    </row>
    <row r="16014" spans="1:17">
      <c r="A16014" t="s">
        <v>122</v>
      </c>
      <c r="B16014">
        <v>2046</v>
      </c>
      <c r="C16014" t="s">
        <v>19</v>
      </c>
      <c r="D16014" t="s">
        <v>1062</v>
      </c>
      <c r="E16014" t="s">
        <v>162</v>
      </c>
      <c r="F16014" t="s">
        <v>126</v>
      </c>
      <c r="G16014" t="s">
        <v>1063</v>
      </c>
      <c r="H16014" t="s">
        <v>136</v>
      </c>
      <c r="I16014">
        <v>0</v>
      </c>
      <c r="P16014">
        <v>0.36068923293650401</v>
      </c>
      <c r="Q16014">
        <v>0</v>
      </c>
    </row>
    <row r="16015" spans="1:17">
      <c r="A16015" t="s">
        <v>122</v>
      </c>
      <c r="B16015">
        <v>2046</v>
      </c>
      <c r="C16015" t="s">
        <v>19</v>
      </c>
      <c r="D16015" t="s">
        <v>1062</v>
      </c>
      <c r="E16015" t="s">
        <v>162</v>
      </c>
      <c r="F16015" t="s">
        <v>165</v>
      </c>
      <c r="G16015" t="s">
        <v>1063</v>
      </c>
      <c r="H16015" t="s">
        <v>132</v>
      </c>
      <c r="I16015">
        <v>0</v>
      </c>
      <c r="P16015">
        <v>0.36068923293650401</v>
      </c>
      <c r="Q16015">
        <v>0</v>
      </c>
    </row>
    <row r="16016" spans="1:17">
      <c r="A16016" t="s">
        <v>122</v>
      </c>
      <c r="B16016">
        <v>2046</v>
      </c>
      <c r="C16016" t="s">
        <v>19</v>
      </c>
      <c r="D16016" t="s">
        <v>1062</v>
      </c>
      <c r="E16016" t="s">
        <v>162</v>
      </c>
      <c r="F16016" t="s">
        <v>165</v>
      </c>
      <c r="G16016" t="s">
        <v>1063</v>
      </c>
      <c r="H16016" t="s">
        <v>135</v>
      </c>
      <c r="I16016">
        <v>0</v>
      </c>
      <c r="P16016">
        <v>0.36068923293650401</v>
      </c>
      <c r="Q16016">
        <v>0</v>
      </c>
    </row>
    <row r="16017" spans="1:17">
      <c r="A16017" t="s">
        <v>122</v>
      </c>
      <c r="B16017">
        <v>2046</v>
      </c>
      <c r="C16017" t="s">
        <v>19</v>
      </c>
      <c r="D16017" t="s">
        <v>1062</v>
      </c>
      <c r="E16017" t="s">
        <v>162</v>
      </c>
      <c r="F16017" t="s">
        <v>165</v>
      </c>
      <c r="G16017" t="s">
        <v>1063</v>
      </c>
      <c r="H16017" t="s">
        <v>136</v>
      </c>
      <c r="I16017">
        <v>0</v>
      </c>
      <c r="P16017">
        <v>0.36068923293650401</v>
      </c>
      <c r="Q16017">
        <v>0</v>
      </c>
    </row>
    <row r="16018" spans="1:17">
      <c r="A16018" t="s">
        <v>122</v>
      </c>
      <c r="B16018">
        <v>2046</v>
      </c>
      <c r="C16018" t="s">
        <v>19</v>
      </c>
      <c r="D16018" t="s">
        <v>1062</v>
      </c>
      <c r="E16018" t="s">
        <v>162</v>
      </c>
      <c r="F16018" t="s">
        <v>166</v>
      </c>
      <c r="G16018" t="s">
        <v>1063</v>
      </c>
      <c r="H16018" t="s">
        <v>132</v>
      </c>
      <c r="I16018">
        <v>0</v>
      </c>
      <c r="P16018">
        <v>0.36068923293650401</v>
      </c>
      <c r="Q16018">
        <v>0</v>
      </c>
    </row>
    <row r="16019" spans="1:17">
      <c r="A16019" t="s">
        <v>122</v>
      </c>
      <c r="B16019">
        <v>2046</v>
      </c>
      <c r="C16019" t="s">
        <v>19</v>
      </c>
      <c r="D16019" t="s">
        <v>1062</v>
      </c>
      <c r="E16019" t="s">
        <v>162</v>
      </c>
      <c r="F16019" t="s">
        <v>166</v>
      </c>
      <c r="G16019" t="s">
        <v>1063</v>
      </c>
      <c r="H16019" t="s">
        <v>135</v>
      </c>
      <c r="I16019">
        <v>0</v>
      </c>
      <c r="P16019">
        <v>0.36068923293650401</v>
      </c>
      <c r="Q16019">
        <v>0</v>
      </c>
    </row>
    <row r="16020" spans="1:17">
      <c r="A16020" t="s">
        <v>122</v>
      </c>
      <c r="B16020">
        <v>2046</v>
      </c>
      <c r="C16020" t="s">
        <v>19</v>
      </c>
      <c r="D16020" t="s">
        <v>1062</v>
      </c>
      <c r="E16020" t="s">
        <v>162</v>
      </c>
      <c r="F16020" t="s">
        <v>166</v>
      </c>
      <c r="G16020" t="s">
        <v>1063</v>
      </c>
      <c r="H16020" t="s">
        <v>136</v>
      </c>
      <c r="I16020">
        <v>0</v>
      </c>
      <c r="P16020">
        <v>0.36068923293650401</v>
      </c>
      <c r="Q16020">
        <v>0</v>
      </c>
    </row>
    <row r="16021" spans="1:17">
      <c r="A16021" t="s">
        <v>122</v>
      </c>
      <c r="B16021">
        <v>2046</v>
      </c>
      <c r="C16021" t="s">
        <v>19</v>
      </c>
      <c r="D16021" t="s">
        <v>1062</v>
      </c>
      <c r="E16021" t="s">
        <v>162</v>
      </c>
      <c r="F16021" t="s">
        <v>160</v>
      </c>
      <c r="G16021" t="s">
        <v>1063</v>
      </c>
      <c r="H16021" t="s">
        <v>132</v>
      </c>
      <c r="I16021">
        <v>0</v>
      </c>
      <c r="P16021">
        <v>0.36068923293650401</v>
      </c>
      <c r="Q16021">
        <v>0</v>
      </c>
    </row>
    <row r="16022" spans="1:17">
      <c r="A16022" t="s">
        <v>122</v>
      </c>
      <c r="B16022">
        <v>2046</v>
      </c>
      <c r="C16022" t="s">
        <v>19</v>
      </c>
      <c r="D16022" t="s">
        <v>1062</v>
      </c>
      <c r="E16022" t="s">
        <v>162</v>
      </c>
      <c r="F16022" t="s">
        <v>160</v>
      </c>
      <c r="G16022" t="s">
        <v>1063</v>
      </c>
      <c r="H16022" t="s">
        <v>135</v>
      </c>
      <c r="I16022">
        <v>0</v>
      </c>
      <c r="P16022">
        <v>0.36068923293650401</v>
      </c>
      <c r="Q16022">
        <v>0</v>
      </c>
    </row>
    <row r="16023" spans="1:17">
      <c r="A16023" t="s">
        <v>122</v>
      </c>
      <c r="B16023">
        <v>2046</v>
      </c>
      <c r="C16023" t="s">
        <v>19</v>
      </c>
      <c r="D16023" t="s">
        <v>1062</v>
      </c>
      <c r="E16023" t="s">
        <v>162</v>
      </c>
      <c r="F16023" t="s">
        <v>160</v>
      </c>
      <c r="G16023" t="s">
        <v>1063</v>
      </c>
      <c r="H16023" t="s">
        <v>136</v>
      </c>
      <c r="I16023">
        <v>0</v>
      </c>
      <c r="P16023">
        <v>0.36068923293650401</v>
      </c>
      <c r="Q16023">
        <v>0</v>
      </c>
    </row>
    <row r="16024" spans="1:17">
      <c r="A16024" t="s">
        <v>122</v>
      </c>
      <c r="B16024">
        <v>2046</v>
      </c>
      <c r="C16024" t="s">
        <v>20</v>
      </c>
      <c r="D16024" t="s">
        <v>1062</v>
      </c>
      <c r="E16024" t="s">
        <v>162</v>
      </c>
      <c r="F16024" t="s">
        <v>164</v>
      </c>
      <c r="G16024" t="s">
        <v>1063</v>
      </c>
      <c r="H16024" t="s">
        <v>132</v>
      </c>
      <c r="I16024">
        <v>0</v>
      </c>
      <c r="P16024">
        <v>0.36068923293650401</v>
      </c>
      <c r="Q16024">
        <v>0</v>
      </c>
    </row>
    <row r="16025" spans="1:17">
      <c r="A16025" t="s">
        <v>122</v>
      </c>
      <c r="B16025">
        <v>2046</v>
      </c>
      <c r="C16025" t="s">
        <v>20</v>
      </c>
      <c r="D16025" t="s">
        <v>1062</v>
      </c>
      <c r="E16025" t="s">
        <v>162</v>
      </c>
      <c r="F16025" t="s">
        <v>164</v>
      </c>
      <c r="G16025" t="s">
        <v>1063</v>
      </c>
      <c r="H16025" t="s">
        <v>135</v>
      </c>
      <c r="I16025">
        <v>0</v>
      </c>
      <c r="P16025">
        <v>0.36068923293650401</v>
      </c>
      <c r="Q16025">
        <v>0</v>
      </c>
    </row>
    <row r="16026" spans="1:17">
      <c r="A16026" t="s">
        <v>122</v>
      </c>
      <c r="B16026">
        <v>2046</v>
      </c>
      <c r="C16026" t="s">
        <v>20</v>
      </c>
      <c r="D16026" t="s">
        <v>1062</v>
      </c>
      <c r="E16026" t="s">
        <v>162</v>
      </c>
      <c r="F16026" t="s">
        <v>164</v>
      </c>
      <c r="G16026" t="s">
        <v>1063</v>
      </c>
      <c r="H16026" t="s">
        <v>136</v>
      </c>
      <c r="I16026">
        <v>0</v>
      </c>
      <c r="P16026">
        <v>0.36068923293650401</v>
      </c>
      <c r="Q16026">
        <v>0</v>
      </c>
    </row>
    <row r="16027" spans="1:17">
      <c r="A16027" t="s">
        <v>122</v>
      </c>
      <c r="B16027">
        <v>2046</v>
      </c>
      <c r="C16027" t="s">
        <v>20</v>
      </c>
      <c r="D16027" t="s">
        <v>1062</v>
      </c>
      <c r="E16027" t="s">
        <v>162</v>
      </c>
      <c r="F16027" t="s">
        <v>159</v>
      </c>
      <c r="G16027" t="s">
        <v>1063</v>
      </c>
      <c r="H16027" t="s">
        <v>132</v>
      </c>
      <c r="I16027">
        <v>0</v>
      </c>
      <c r="P16027">
        <v>0.36068923293650401</v>
      </c>
      <c r="Q16027">
        <v>0</v>
      </c>
    </row>
    <row r="16028" spans="1:17">
      <c r="A16028" t="s">
        <v>122</v>
      </c>
      <c r="B16028">
        <v>2046</v>
      </c>
      <c r="C16028" t="s">
        <v>20</v>
      </c>
      <c r="D16028" t="s">
        <v>1062</v>
      </c>
      <c r="E16028" t="s">
        <v>162</v>
      </c>
      <c r="F16028" t="s">
        <v>159</v>
      </c>
      <c r="G16028" t="s">
        <v>1063</v>
      </c>
      <c r="H16028" t="s">
        <v>135</v>
      </c>
      <c r="I16028">
        <v>0</v>
      </c>
      <c r="P16028">
        <v>0.36068923293650401</v>
      </c>
      <c r="Q16028">
        <v>0</v>
      </c>
    </row>
    <row r="16029" spans="1:17">
      <c r="A16029" t="s">
        <v>122</v>
      </c>
      <c r="B16029">
        <v>2046</v>
      </c>
      <c r="C16029" t="s">
        <v>20</v>
      </c>
      <c r="D16029" t="s">
        <v>1062</v>
      </c>
      <c r="E16029" t="s">
        <v>162</v>
      </c>
      <c r="F16029" t="s">
        <v>159</v>
      </c>
      <c r="G16029" t="s">
        <v>1063</v>
      </c>
      <c r="H16029" t="s">
        <v>136</v>
      </c>
      <c r="I16029">
        <v>0</v>
      </c>
      <c r="P16029">
        <v>0.36068923293650401</v>
      </c>
      <c r="Q16029">
        <v>0</v>
      </c>
    </row>
    <row r="16030" spans="1:17">
      <c r="A16030" t="s">
        <v>122</v>
      </c>
      <c r="B16030">
        <v>2046</v>
      </c>
      <c r="C16030" t="s">
        <v>20</v>
      </c>
      <c r="D16030" t="s">
        <v>1062</v>
      </c>
      <c r="E16030" t="s">
        <v>162</v>
      </c>
      <c r="F16030" t="s">
        <v>126</v>
      </c>
      <c r="G16030" t="s">
        <v>1063</v>
      </c>
      <c r="H16030" t="s">
        <v>132</v>
      </c>
      <c r="I16030">
        <v>0</v>
      </c>
      <c r="P16030">
        <v>0.36068923293650401</v>
      </c>
      <c r="Q16030">
        <v>0</v>
      </c>
    </row>
    <row r="16031" spans="1:17">
      <c r="A16031" t="s">
        <v>122</v>
      </c>
      <c r="B16031">
        <v>2046</v>
      </c>
      <c r="C16031" t="s">
        <v>20</v>
      </c>
      <c r="D16031" t="s">
        <v>1062</v>
      </c>
      <c r="E16031" t="s">
        <v>162</v>
      </c>
      <c r="F16031" t="s">
        <v>126</v>
      </c>
      <c r="G16031" t="s">
        <v>1063</v>
      </c>
      <c r="H16031" t="s">
        <v>135</v>
      </c>
      <c r="I16031">
        <v>0</v>
      </c>
      <c r="P16031">
        <v>0.36068923293650401</v>
      </c>
      <c r="Q16031">
        <v>0</v>
      </c>
    </row>
    <row r="16032" spans="1:17">
      <c r="A16032" t="s">
        <v>122</v>
      </c>
      <c r="B16032">
        <v>2046</v>
      </c>
      <c r="C16032" t="s">
        <v>20</v>
      </c>
      <c r="D16032" t="s">
        <v>1062</v>
      </c>
      <c r="E16032" t="s">
        <v>162</v>
      </c>
      <c r="F16032" t="s">
        <v>126</v>
      </c>
      <c r="G16032" t="s">
        <v>1063</v>
      </c>
      <c r="H16032" t="s">
        <v>136</v>
      </c>
      <c r="I16032">
        <v>0</v>
      </c>
      <c r="P16032">
        <v>0.36068923293650401</v>
      </c>
      <c r="Q16032">
        <v>0</v>
      </c>
    </row>
    <row r="16033" spans="1:17">
      <c r="A16033" t="s">
        <v>122</v>
      </c>
      <c r="B16033">
        <v>2046</v>
      </c>
      <c r="C16033" t="s">
        <v>20</v>
      </c>
      <c r="D16033" t="s">
        <v>1062</v>
      </c>
      <c r="E16033" t="s">
        <v>162</v>
      </c>
      <c r="F16033" t="s">
        <v>165</v>
      </c>
      <c r="G16033" t="s">
        <v>1063</v>
      </c>
      <c r="H16033" t="s">
        <v>132</v>
      </c>
      <c r="I16033">
        <v>0</v>
      </c>
      <c r="P16033">
        <v>0.36068923293650401</v>
      </c>
      <c r="Q16033">
        <v>0</v>
      </c>
    </row>
    <row r="16034" spans="1:17">
      <c r="A16034" t="s">
        <v>122</v>
      </c>
      <c r="B16034">
        <v>2046</v>
      </c>
      <c r="C16034" t="s">
        <v>20</v>
      </c>
      <c r="D16034" t="s">
        <v>1062</v>
      </c>
      <c r="E16034" t="s">
        <v>162</v>
      </c>
      <c r="F16034" t="s">
        <v>165</v>
      </c>
      <c r="G16034" t="s">
        <v>1063</v>
      </c>
      <c r="H16034" t="s">
        <v>135</v>
      </c>
      <c r="I16034">
        <v>0</v>
      </c>
      <c r="P16034">
        <v>0.36068923293650401</v>
      </c>
      <c r="Q16034">
        <v>0</v>
      </c>
    </row>
    <row r="16035" spans="1:17">
      <c r="A16035" t="s">
        <v>122</v>
      </c>
      <c r="B16035">
        <v>2046</v>
      </c>
      <c r="C16035" t="s">
        <v>20</v>
      </c>
      <c r="D16035" t="s">
        <v>1062</v>
      </c>
      <c r="E16035" t="s">
        <v>162</v>
      </c>
      <c r="F16035" t="s">
        <v>165</v>
      </c>
      <c r="G16035" t="s">
        <v>1063</v>
      </c>
      <c r="H16035" t="s">
        <v>136</v>
      </c>
      <c r="I16035">
        <v>0</v>
      </c>
      <c r="P16035">
        <v>0.36068923293650401</v>
      </c>
      <c r="Q16035">
        <v>0</v>
      </c>
    </row>
    <row r="16036" spans="1:17">
      <c r="A16036" t="s">
        <v>122</v>
      </c>
      <c r="B16036">
        <v>2046</v>
      </c>
      <c r="C16036" t="s">
        <v>20</v>
      </c>
      <c r="D16036" t="s">
        <v>1062</v>
      </c>
      <c r="E16036" t="s">
        <v>162</v>
      </c>
      <c r="F16036" t="s">
        <v>166</v>
      </c>
      <c r="G16036" t="s">
        <v>1063</v>
      </c>
      <c r="H16036" t="s">
        <v>132</v>
      </c>
      <c r="I16036">
        <v>0</v>
      </c>
      <c r="P16036">
        <v>0.36068923293650401</v>
      </c>
      <c r="Q16036">
        <v>0</v>
      </c>
    </row>
    <row r="16037" spans="1:17">
      <c r="A16037" t="s">
        <v>122</v>
      </c>
      <c r="B16037">
        <v>2046</v>
      </c>
      <c r="C16037" t="s">
        <v>20</v>
      </c>
      <c r="D16037" t="s">
        <v>1062</v>
      </c>
      <c r="E16037" t="s">
        <v>162</v>
      </c>
      <c r="F16037" t="s">
        <v>166</v>
      </c>
      <c r="G16037" t="s">
        <v>1063</v>
      </c>
      <c r="H16037" t="s">
        <v>135</v>
      </c>
      <c r="I16037">
        <v>0</v>
      </c>
      <c r="P16037">
        <v>0.36068923293650401</v>
      </c>
      <c r="Q16037">
        <v>0</v>
      </c>
    </row>
    <row r="16038" spans="1:17">
      <c r="A16038" t="s">
        <v>122</v>
      </c>
      <c r="B16038">
        <v>2046</v>
      </c>
      <c r="C16038" t="s">
        <v>20</v>
      </c>
      <c r="D16038" t="s">
        <v>1062</v>
      </c>
      <c r="E16038" t="s">
        <v>162</v>
      </c>
      <c r="F16038" t="s">
        <v>166</v>
      </c>
      <c r="G16038" t="s">
        <v>1063</v>
      </c>
      <c r="H16038" t="s">
        <v>136</v>
      </c>
      <c r="I16038">
        <v>0</v>
      </c>
      <c r="P16038">
        <v>0.36068923293650401</v>
      </c>
      <c r="Q16038">
        <v>0</v>
      </c>
    </row>
    <row r="16039" spans="1:17">
      <c r="A16039" t="s">
        <v>122</v>
      </c>
      <c r="B16039">
        <v>2046</v>
      </c>
      <c r="C16039" t="s">
        <v>20</v>
      </c>
      <c r="D16039" t="s">
        <v>1062</v>
      </c>
      <c r="E16039" t="s">
        <v>162</v>
      </c>
      <c r="F16039" t="s">
        <v>160</v>
      </c>
      <c r="G16039" t="s">
        <v>1063</v>
      </c>
      <c r="H16039" t="s">
        <v>132</v>
      </c>
      <c r="I16039">
        <v>0</v>
      </c>
      <c r="P16039">
        <v>0.36068923293650401</v>
      </c>
      <c r="Q16039">
        <v>0</v>
      </c>
    </row>
    <row r="16040" spans="1:17">
      <c r="A16040" t="s">
        <v>122</v>
      </c>
      <c r="B16040">
        <v>2046</v>
      </c>
      <c r="C16040" t="s">
        <v>20</v>
      </c>
      <c r="D16040" t="s">
        <v>1062</v>
      </c>
      <c r="E16040" t="s">
        <v>162</v>
      </c>
      <c r="F16040" t="s">
        <v>160</v>
      </c>
      <c r="G16040" t="s">
        <v>1063</v>
      </c>
      <c r="H16040" t="s">
        <v>135</v>
      </c>
      <c r="I16040">
        <v>0</v>
      </c>
      <c r="P16040">
        <v>0.36068923293650401</v>
      </c>
      <c r="Q16040">
        <v>0</v>
      </c>
    </row>
    <row r="16041" spans="1:17">
      <c r="A16041" t="s">
        <v>122</v>
      </c>
      <c r="B16041">
        <v>2046</v>
      </c>
      <c r="C16041" t="s">
        <v>20</v>
      </c>
      <c r="D16041" t="s">
        <v>1062</v>
      </c>
      <c r="E16041" t="s">
        <v>162</v>
      </c>
      <c r="F16041" t="s">
        <v>160</v>
      </c>
      <c r="G16041" t="s">
        <v>1063</v>
      </c>
      <c r="H16041" t="s">
        <v>136</v>
      </c>
      <c r="I16041">
        <v>0</v>
      </c>
      <c r="P16041">
        <v>0.36068923293650401</v>
      </c>
      <c r="Q16041">
        <v>0</v>
      </c>
    </row>
    <row r="16042" spans="1:17">
      <c r="A16042" t="s">
        <v>122</v>
      </c>
      <c r="B16042">
        <v>2047</v>
      </c>
      <c r="C16042" t="s">
        <v>5</v>
      </c>
      <c r="D16042" t="s">
        <v>1062</v>
      </c>
      <c r="E16042" t="s">
        <v>170</v>
      </c>
      <c r="F16042" t="s">
        <v>164</v>
      </c>
      <c r="G16042" t="s">
        <v>1063</v>
      </c>
      <c r="H16042" t="s">
        <v>132</v>
      </c>
      <c r="I16042">
        <v>0</v>
      </c>
      <c r="P16042">
        <v>0.346816570131254</v>
      </c>
      <c r="Q16042">
        <v>0</v>
      </c>
    </row>
    <row r="16043" spans="1:17">
      <c r="A16043" t="s">
        <v>122</v>
      </c>
      <c r="B16043">
        <v>2047</v>
      </c>
      <c r="C16043" t="s">
        <v>5</v>
      </c>
      <c r="D16043" t="s">
        <v>1062</v>
      </c>
      <c r="E16043" t="s">
        <v>170</v>
      </c>
      <c r="F16043" t="s">
        <v>164</v>
      </c>
      <c r="G16043" t="s">
        <v>1063</v>
      </c>
      <c r="H16043" t="s">
        <v>135</v>
      </c>
      <c r="I16043">
        <v>0</v>
      </c>
      <c r="P16043">
        <v>0.346816570131254</v>
      </c>
      <c r="Q16043">
        <v>0</v>
      </c>
    </row>
    <row r="16044" spans="1:17">
      <c r="A16044" t="s">
        <v>122</v>
      </c>
      <c r="B16044">
        <v>2047</v>
      </c>
      <c r="C16044" t="s">
        <v>5</v>
      </c>
      <c r="D16044" t="s">
        <v>1062</v>
      </c>
      <c r="E16044" t="s">
        <v>170</v>
      </c>
      <c r="F16044" t="s">
        <v>164</v>
      </c>
      <c r="G16044" t="s">
        <v>1063</v>
      </c>
      <c r="H16044" t="s">
        <v>136</v>
      </c>
      <c r="I16044">
        <v>0</v>
      </c>
      <c r="P16044">
        <v>0.346816570131254</v>
      </c>
      <c r="Q16044">
        <v>0</v>
      </c>
    </row>
    <row r="16045" spans="1:17">
      <c r="A16045" t="s">
        <v>122</v>
      </c>
      <c r="B16045">
        <v>2047</v>
      </c>
      <c r="C16045" t="s">
        <v>5</v>
      </c>
      <c r="D16045" t="s">
        <v>1062</v>
      </c>
      <c r="E16045" t="s">
        <v>170</v>
      </c>
      <c r="F16045" t="s">
        <v>159</v>
      </c>
      <c r="G16045" t="s">
        <v>1063</v>
      </c>
      <c r="H16045" t="s">
        <v>132</v>
      </c>
      <c r="I16045">
        <v>0</v>
      </c>
      <c r="P16045">
        <v>0.346816570131254</v>
      </c>
      <c r="Q16045">
        <v>0</v>
      </c>
    </row>
    <row r="16046" spans="1:17">
      <c r="A16046" t="s">
        <v>122</v>
      </c>
      <c r="B16046">
        <v>2047</v>
      </c>
      <c r="C16046" t="s">
        <v>5</v>
      </c>
      <c r="D16046" t="s">
        <v>1062</v>
      </c>
      <c r="E16046" t="s">
        <v>170</v>
      </c>
      <c r="F16046" t="s">
        <v>159</v>
      </c>
      <c r="G16046" t="s">
        <v>1063</v>
      </c>
      <c r="H16046" t="s">
        <v>135</v>
      </c>
      <c r="I16046">
        <v>0</v>
      </c>
      <c r="P16046">
        <v>0.346816570131254</v>
      </c>
      <c r="Q16046">
        <v>0</v>
      </c>
    </row>
    <row r="16047" spans="1:17">
      <c r="A16047" t="s">
        <v>122</v>
      </c>
      <c r="B16047">
        <v>2047</v>
      </c>
      <c r="C16047" t="s">
        <v>5</v>
      </c>
      <c r="D16047" t="s">
        <v>1062</v>
      </c>
      <c r="E16047" t="s">
        <v>170</v>
      </c>
      <c r="F16047" t="s">
        <v>159</v>
      </c>
      <c r="G16047" t="s">
        <v>1063</v>
      </c>
      <c r="H16047" t="s">
        <v>136</v>
      </c>
      <c r="I16047">
        <v>0</v>
      </c>
      <c r="P16047">
        <v>0.346816570131254</v>
      </c>
      <c r="Q16047">
        <v>0</v>
      </c>
    </row>
    <row r="16048" spans="1:17">
      <c r="A16048" t="s">
        <v>122</v>
      </c>
      <c r="B16048">
        <v>2047</v>
      </c>
      <c r="C16048" t="s">
        <v>5</v>
      </c>
      <c r="D16048" t="s">
        <v>1062</v>
      </c>
      <c r="E16048" t="s">
        <v>170</v>
      </c>
      <c r="F16048" t="s">
        <v>126</v>
      </c>
      <c r="G16048" t="s">
        <v>1063</v>
      </c>
      <c r="H16048" t="s">
        <v>132</v>
      </c>
      <c r="I16048">
        <v>4244873.9669342497</v>
      </c>
      <c r="P16048">
        <v>0.346816570131254</v>
      </c>
      <c r="Q16048">
        <v>1472192.6298515799</v>
      </c>
    </row>
    <row r="16049" spans="1:17">
      <c r="A16049" t="s">
        <v>122</v>
      </c>
      <c r="B16049">
        <v>2047</v>
      </c>
      <c r="C16049" t="s">
        <v>5</v>
      </c>
      <c r="D16049" t="s">
        <v>1062</v>
      </c>
      <c r="E16049" t="s">
        <v>170</v>
      </c>
      <c r="F16049" t="s">
        <v>126</v>
      </c>
      <c r="G16049" t="s">
        <v>1063</v>
      </c>
      <c r="H16049" t="s">
        <v>135</v>
      </c>
      <c r="I16049">
        <v>0</v>
      </c>
      <c r="P16049">
        <v>0.346816570131254</v>
      </c>
      <c r="Q16049">
        <v>0</v>
      </c>
    </row>
    <row r="16050" spans="1:17">
      <c r="A16050" t="s">
        <v>122</v>
      </c>
      <c r="B16050">
        <v>2047</v>
      </c>
      <c r="C16050" t="s">
        <v>5</v>
      </c>
      <c r="D16050" t="s">
        <v>1062</v>
      </c>
      <c r="E16050" t="s">
        <v>170</v>
      </c>
      <c r="F16050" t="s">
        <v>126</v>
      </c>
      <c r="G16050" t="s">
        <v>1063</v>
      </c>
      <c r="H16050" t="s">
        <v>136</v>
      </c>
      <c r="I16050">
        <v>1125040000</v>
      </c>
      <c r="P16050">
        <v>0.346816570131254</v>
      </c>
      <c r="Q16050">
        <v>390182514.06046498</v>
      </c>
    </row>
    <row r="16051" spans="1:17">
      <c r="A16051" t="s">
        <v>122</v>
      </c>
      <c r="B16051">
        <v>2047</v>
      </c>
      <c r="C16051" t="s">
        <v>5</v>
      </c>
      <c r="D16051" t="s">
        <v>1062</v>
      </c>
      <c r="E16051" t="s">
        <v>170</v>
      </c>
      <c r="F16051" t="s">
        <v>165</v>
      </c>
      <c r="G16051" t="s">
        <v>1063</v>
      </c>
      <c r="H16051" t="s">
        <v>132</v>
      </c>
      <c r="I16051">
        <v>0</v>
      </c>
      <c r="P16051">
        <v>0.346816570131254</v>
      </c>
      <c r="Q16051">
        <v>0</v>
      </c>
    </row>
    <row r="16052" spans="1:17">
      <c r="A16052" t="s">
        <v>122</v>
      </c>
      <c r="B16052">
        <v>2047</v>
      </c>
      <c r="C16052" t="s">
        <v>5</v>
      </c>
      <c r="D16052" t="s">
        <v>1062</v>
      </c>
      <c r="E16052" t="s">
        <v>170</v>
      </c>
      <c r="F16052" t="s">
        <v>165</v>
      </c>
      <c r="G16052" t="s">
        <v>1063</v>
      </c>
      <c r="H16052" t="s">
        <v>135</v>
      </c>
      <c r="I16052">
        <v>0</v>
      </c>
      <c r="P16052">
        <v>0.346816570131254</v>
      </c>
      <c r="Q16052">
        <v>0</v>
      </c>
    </row>
    <row r="16053" spans="1:17">
      <c r="A16053" t="s">
        <v>122</v>
      </c>
      <c r="B16053">
        <v>2047</v>
      </c>
      <c r="C16053" t="s">
        <v>5</v>
      </c>
      <c r="D16053" t="s">
        <v>1062</v>
      </c>
      <c r="E16053" t="s">
        <v>170</v>
      </c>
      <c r="F16053" t="s">
        <v>165</v>
      </c>
      <c r="G16053" t="s">
        <v>1063</v>
      </c>
      <c r="H16053" t="s">
        <v>136</v>
      </c>
      <c r="I16053">
        <v>0</v>
      </c>
      <c r="P16053">
        <v>0.346816570131254</v>
      </c>
      <c r="Q16053">
        <v>0</v>
      </c>
    </row>
    <row r="16054" spans="1:17">
      <c r="A16054" t="s">
        <v>122</v>
      </c>
      <c r="B16054">
        <v>2047</v>
      </c>
      <c r="C16054" t="s">
        <v>5</v>
      </c>
      <c r="D16054" t="s">
        <v>1062</v>
      </c>
      <c r="E16054" t="s">
        <v>170</v>
      </c>
      <c r="F16054" t="s">
        <v>166</v>
      </c>
      <c r="G16054" t="s">
        <v>1063</v>
      </c>
      <c r="H16054" t="s">
        <v>132</v>
      </c>
      <c r="I16054">
        <v>0</v>
      </c>
      <c r="P16054">
        <v>0.346816570131254</v>
      </c>
      <c r="Q16054">
        <v>0</v>
      </c>
    </row>
    <row r="16055" spans="1:17">
      <c r="A16055" t="s">
        <v>122</v>
      </c>
      <c r="B16055">
        <v>2047</v>
      </c>
      <c r="C16055" t="s">
        <v>5</v>
      </c>
      <c r="D16055" t="s">
        <v>1062</v>
      </c>
      <c r="E16055" t="s">
        <v>170</v>
      </c>
      <c r="F16055" t="s">
        <v>166</v>
      </c>
      <c r="G16055" t="s">
        <v>1063</v>
      </c>
      <c r="H16055" t="s">
        <v>135</v>
      </c>
      <c r="I16055">
        <v>0</v>
      </c>
      <c r="P16055">
        <v>0.346816570131254</v>
      </c>
      <c r="Q16055">
        <v>0</v>
      </c>
    </row>
    <row r="16056" spans="1:17">
      <c r="A16056" t="s">
        <v>122</v>
      </c>
      <c r="B16056">
        <v>2047</v>
      </c>
      <c r="C16056" t="s">
        <v>5</v>
      </c>
      <c r="D16056" t="s">
        <v>1062</v>
      </c>
      <c r="E16056" t="s">
        <v>170</v>
      </c>
      <c r="F16056" t="s">
        <v>166</v>
      </c>
      <c r="G16056" t="s">
        <v>1063</v>
      </c>
      <c r="H16056" t="s">
        <v>136</v>
      </c>
      <c r="I16056">
        <v>0</v>
      </c>
      <c r="P16056">
        <v>0.346816570131254</v>
      </c>
      <c r="Q16056">
        <v>0</v>
      </c>
    </row>
    <row r="16057" spans="1:17">
      <c r="A16057" t="s">
        <v>122</v>
      </c>
      <c r="B16057">
        <v>2047</v>
      </c>
      <c r="C16057" t="s">
        <v>5</v>
      </c>
      <c r="D16057" t="s">
        <v>1062</v>
      </c>
      <c r="E16057" t="s">
        <v>170</v>
      </c>
      <c r="F16057" t="s">
        <v>160</v>
      </c>
      <c r="G16057" t="s">
        <v>1063</v>
      </c>
      <c r="H16057" t="s">
        <v>132</v>
      </c>
      <c r="I16057">
        <v>0</v>
      </c>
      <c r="P16057">
        <v>0.346816570131254</v>
      </c>
      <c r="Q16057">
        <v>0</v>
      </c>
    </row>
    <row r="16058" spans="1:17">
      <c r="A16058" t="s">
        <v>122</v>
      </c>
      <c r="B16058">
        <v>2047</v>
      </c>
      <c r="C16058" t="s">
        <v>5</v>
      </c>
      <c r="D16058" t="s">
        <v>1062</v>
      </c>
      <c r="E16058" t="s">
        <v>170</v>
      </c>
      <c r="F16058" t="s">
        <v>160</v>
      </c>
      <c r="G16058" t="s">
        <v>1063</v>
      </c>
      <c r="H16058" t="s">
        <v>135</v>
      </c>
      <c r="I16058">
        <v>0</v>
      </c>
      <c r="P16058">
        <v>0.346816570131254</v>
      </c>
      <c r="Q16058">
        <v>0</v>
      </c>
    </row>
    <row r="16059" spans="1:17">
      <c r="A16059" t="s">
        <v>122</v>
      </c>
      <c r="B16059">
        <v>2047</v>
      </c>
      <c r="C16059" t="s">
        <v>5</v>
      </c>
      <c r="D16059" t="s">
        <v>1062</v>
      </c>
      <c r="E16059" t="s">
        <v>170</v>
      </c>
      <c r="F16059" t="s">
        <v>160</v>
      </c>
      <c r="G16059" t="s">
        <v>1063</v>
      </c>
      <c r="H16059" t="s">
        <v>136</v>
      </c>
      <c r="I16059">
        <v>0</v>
      </c>
      <c r="P16059">
        <v>0.346816570131254</v>
      </c>
      <c r="Q16059">
        <v>0</v>
      </c>
    </row>
    <row r="16060" spans="1:17">
      <c r="A16060" t="s">
        <v>122</v>
      </c>
      <c r="B16060">
        <v>2047</v>
      </c>
      <c r="C16060" t="s">
        <v>7</v>
      </c>
      <c r="D16060" t="s">
        <v>1064</v>
      </c>
      <c r="E16060" t="s">
        <v>162</v>
      </c>
      <c r="F16060" t="s">
        <v>164</v>
      </c>
      <c r="G16060" t="s">
        <v>1065</v>
      </c>
      <c r="H16060" t="s">
        <v>132</v>
      </c>
      <c r="I16060">
        <v>0</v>
      </c>
      <c r="P16060">
        <v>0.346816570131254</v>
      </c>
      <c r="Q16060">
        <v>0</v>
      </c>
    </row>
    <row r="16061" spans="1:17">
      <c r="A16061" t="s">
        <v>122</v>
      </c>
      <c r="B16061">
        <v>2047</v>
      </c>
      <c r="C16061" t="s">
        <v>7</v>
      </c>
      <c r="D16061" t="s">
        <v>1064</v>
      </c>
      <c r="E16061" t="s">
        <v>162</v>
      </c>
      <c r="F16061" t="s">
        <v>164</v>
      </c>
      <c r="G16061" t="s">
        <v>1065</v>
      </c>
      <c r="H16061" t="s">
        <v>135</v>
      </c>
      <c r="I16061">
        <v>0</v>
      </c>
      <c r="P16061">
        <v>0.346816570131254</v>
      </c>
      <c r="Q16061">
        <v>0</v>
      </c>
    </row>
    <row r="16062" spans="1:17">
      <c r="A16062" t="s">
        <v>122</v>
      </c>
      <c r="B16062">
        <v>2047</v>
      </c>
      <c r="C16062" t="s">
        <v>7</v>
      </c>
      <c r="D16062" t="s">
        <v>1064</v>
      </c>
      <c r="E16062" t="s">
        <v>162</v>
      </c>
      <c r="F16062" t="s">
        <v>164</v>
      </c>
      <c r="G16062" t="s">
        <v>1065</v>
      </c>
      <c r="H16062" t="s">
        <v>136</v>
      </c>
      <c r="I16062">
        <v>0</v>
      </c>
      <c r="P16062">
        <v>0.346816570131254</v>
      </c>
      <c r="Q16062">
        <v>0</v>
      </c>
    </row>
    <row r="16063" spans="1:17">
      <c r="A16063" t="s">
        <v>122</v>
      </c>
      <c r="B16063">
        <v>2047</v>
      </c>
      <c r="C16063" t="s">
        <v>7</v>
      </c>
      <c r="D16063" t="s">
        <v>1064</v>
      </c>
      <c r="E16063" t="s">
        <v>162</v>
      </c>
      <c r="F16063" t="s">
        <v>159</v>
      </c>
      <c r="G16063" t="s">
        <v>1065</v>
      </c>
      <c r="H16063" t="s">
        <v>132</v>
      </c>
      <c r="I16063">
        <v>0</v>
      </c>
      <c r="P16063">
        <v>0.346816570131254</v>
      </c>
      <c r="Q16063">
        <v>0</v>
      </c>
    </row>
    <row r="16064" spans="1:17">
      <c r="A16064" t="s">
        <v>122</v>
      </c>
      <c r="B16064">
        <v>2047</v>
      </c>
      <c r="C16064" t="s">
        <v>7</v>
      </c>
      <c r="D16064" t="s">
        <v>1064</v>
      </c>
      <c r="E16064" t="s">
        <v>162</v>
      </c>
      <c r="F16064" t="s">
        <v>159</v>
      </c>
      <c r="G16064" t="s">
        <v>1065</v>
      </c>
      <c r="H16064" t="s">
        <v>135</v>
      </c>
      <c r="I16064">
        <v>0</v>
      </c>
      <c r="P16064">
        <v>0.346816570131254</v>
      </c>
      <c r="Q16064">
        <v>0</v>
      </c>
    </row>
    <row r="16065" spans="1:17">
      <c r="A16065" t="s">
        <v>122</v>
      </c>
      <c r="B16065">
        <v>2047</v>
      </c>
      <c r="C16065" t="s">
        <v>7</v>
      </c>
      <c r="D16065" t="s">
        <v>1064</v>
      </c>
      <c r="E16065" t="s">
        <v>162</v>
      </c>
      <c r="F16065" t="s">
        <v>159</v>
      </c>
      <c r="G16065" t="s">
        <v>1065</v>
      </c>
      <c r="H16065" t="s">
        <v>136</v>
      </c>
      <c r="I16065">
        <v>0</v>
      </c>
      <c r="P16065">
        <v>0.346816570131254</v>
      </c>
      <c r="Q16065">
        <v>0</v>
      </c>
    </row>
    <row r="16066" spans="1:17">
      <c r="A16066" t="s">
        <v>122</v>
      </c>
      <c r="B16066">
        <v>2047</v>
      </c>
      <c r="C16066" t="s">
        <v>7</v>
      </c>
      <c r="D16066" t="s">
        <v>1064</v>
      </c>
      <c r="E16066" t="s">
        <v>162</v>
      </c>
      <c r="F16066" t="s">
        <v>126</v>
      </c>
      <c r="G16066" t="s">
        <v>1065</v>
      </c>
      <c r="H16066" t="s">
        <v>132</v>
      </c>
      <c r="I16066">
        <v>0</v>
      </c>
      <c r="P16066">
        <v>0.346816570131254</v>
      </c>
      <c r="Q16066">
        <v>0</v>
      </c>
    </row>
    <row r="16067" spans="1:17">
      <c r="A16067" t="s">
        <v>122</v>
      </c>
      <c r="B16067">
        <v>2047</v>
      </c>
      <c r="C16067" t="s">
        <v>7</v>
      </c>
      <c r="D16067" t="s">
        <v>1064</v>
      </c>
      <c r="E16067" t="s">
        <v>162</v>
      </c>
      <c r="F16067" t="s">
        <v>126</v>
      </c>
      <c r="G16067" t="s">
        <v>1065</v>
      </c>
      <c r="H16067" t="s">
        <v>135</v>
      </c>
      <c r="I16067">
        <v>0</v>
      </c>
      <c r="P16067">
        <v>0.346816570131254</v>
      </c>
      <c r="Q16067">
        <v>0</v>
      </c>
    </row>
    <row r="16068" spans="1:17">
      <c r="A16068" t="s">
        <v>122</v>
      </c>
      <c r="B16068">
        <v>2047</v>
      </c>
      <c r="C16068" t="s">
        <v>7</v>
      </c>
      <c r="D16068" t="s">
        <v>1064</v>
      </c>
      <c r="E16068" t="s">
        <v>162</v>
      </c>
      <c r="F16068" t="s">
        <v>126</v>
      </c>
      <c r="G16068" t="s">
        <v>1065</v>
      </c>
      <c r="H16068" t="s">
        <v>136</v>
      </c>
      <c r="I16068">
        <v>0</v>
      </c>
      <c r="P16068">
        <v>0.346816570131254</v>
      </c>
      <c r="Q16068">
        <v>0</v>
      </c>
    </row>
    <row r="16069" spans="1:17">
      <c r="A16069" t="s">
        <v>122</v>
      </c>
      <c r="B16069">
        <v>2047</v>
      </c>
      <c r="C16069" t="s">
        <v>7</v>
      </c>
      <c r="D16069" t="s">
        <v>1064</v>
      </c>
      <c r="E16069" t="s">
        <v>162</v>
      </c>
      <c r="F16069" t="s">
        <v>165</v>
      </c>
      <c r="G16069" t="s">
        <v>1065</v>
      </c>
      <c r="H16069" t="s">
        <v>132</v>
      </c>
      <c r="I16069">
        <v>0</v>
      </c>
      <c r="P16069">
        <v>0.346816570131254</v>
      </c>
      <c r="Q16069">
        <v>0</v>
      </c>
    </row>
    <row r="16070" spans="1:17">
      <c r="A16070" t="s">
        <v>122</v>
      </c>
      <c r="B16070">
        <v>2047</v>
      </c>
      <c r="C16070" t="s">
        <v>7</v>
      </c>
      <c r="D16070" t="s">
        <v>1064</v>
      </c>
      <c r="E16070" t="s">
        <v>162</v>
      </c>
      <c r="F16070" t="s">
        <v>165</v>
      </c>
      <c r="G16070" t="s">
        <v>1065</v>
      </c>
      <c r="H16070" t="s">
        <v>135</v>
      </c>
      <c r="I16070">
        <v>0</v>
      </c>
      <c r="P16070">
        <v>0.346816570131254</v>
      </c>
      <c r="Q16070">
        <v>0</v>
      </c>
    </row>
    <row r="16071" spans="1:17">
      <c r="A16071" t="s">
        <v>122</v>
      </c>
      <c r="B16071">
        <v>2047</v>
      </c>
      <c r="C16071" t="s">
        <v>7</v>
      </c>
      <c r="D16071" t="s">
        <v>1064</v>
      </c>
      <c r="E16071" t="s">
        <v>162</v>
      </c>
      <c r="F16071" t="s">
        <v>165</v>
      </c>
      <c r="G16071" t="s">
        <v>1065</v>
      </c>
      <c r="H16071" t="s">
        <v>136</v>
      </c>
      <c r="I16071">
        <v>0</v>
      </c>
      <c r="P16071">
        <v>0.346816570131254</v>
      </c>
      <c r="Q16071">
        <v>0</v>
      </c>
    </row>
    <row r="16072" spans="1:17">
      <c r="A16072" t="s">
        <v>122</v>
      </c>
      <c r="B16072">
        <v>2047</v>
      </c>
      <c r="C16072" t="s">
        <v>7</v>
      </c>
      <c r="D16072" t="s">
        <v>1064</v>
      </c>
      <c r="E16072" t="s">
        <v>162</v>
      </c>
      <c r="F16072" t="s">
        <v>166</v>
      </c>
      <c r="G16072" t="s">
        <v>1065</v>
      </c>
      <c r="H16072" t="s">
        <v>132</v>
      </c>
      <c r="I16072">
        <v>0</v>
      </c>
      <c r="P16072">
        <v>0.346816570131254</v>
      </c>
      <c r="Q16072">
        <v>0</v>
      </c>
    </row>
    <row r="16073" spans="1:17">
      <c r="A16073" t="s">
        <v>122</v>
      </c>
      <c r="B16073">
        <v>2047</v>
      </c>
      <c r="C16073" t="s">
        <v>7</v>
      </c>
      <c r="D16073" t="s">
        <v>1064</v>
      </c>
      <c r="E16073" t="s">
        <v>162</v>
      </c>
      <c r="F16073" t="s">
        <v>166</v>
      </c>
      <c r="G16073" t="s">
        <v>1065</v>
      </c>
      <c r="H16073" t="s">
        <v>135</v>
      </c>
      <c r="I16073">
        <v>0</v>
      </c>
      <c r="P16073">
        <v>0.346816570131254</v>
      </c>
      <c r="Q16073">
        <v>0</v>
      </c>
    </row>
    <row r="16074" spans="1:17">
      <c r="A16074" t="s">
        <v>122</v>
      </c>
      <c r="B16074">
        <v>2047</v>
      </c>
      <c r="C16074" t="s">
        <v>7</v>
      </c>
      <c r="D16074" t="s">
        <v>1064</v>
      </c>
      <c r="E16074" t="s">
        <v>162</v>
      </c>
      <c r="F16074" t="s">
        <v>166</v>
      </c>
      <c r="G16074" t="s">
        <v>1065</v>
      </c>
      <c r="H16074" t="s">
        <v>136</v>
      </c>
      <c r="I16074">
        <v>0</v>
      </c>
      <c r="P16074">
        <v>0.346816570131254</v>
      </c>
      <c r="Q16074">
        <v>0</v>
      </c>
    </row>
    <row r="16075" spans="1:17">
      <c r="A16075" t="s">
        <v>122</v>
      </c>
      <c r="B16075">
        <v>2047</v>
      </c>
      <c r="C16075" t="s">
        <v>7</v>
      </c>
      <c r="D16075" t="s">
        <v>1064</v>
      </c>
      <c r="E16075" t="s">
        <v>162</v>
      </c>
      <c r="F16075" t="s">
        <v>160</v>
      </c>
      <c r="G16075" t="s">
        <v>1065</v>
      </c>
      <c r="H16075" t="s">
        <v>132</v>
      </c>
      <c r="I16075">
        <v>0</v>
      </c>
      <c r="P16075">
        <v>0.346816570131254</v>
      </c>
      <c r="Q16075">
        <v>0</v>
      </c>
    </row>
    <row r="16076" spans="1:17">
      <c r="A16076" t="s">
        <v>122</v>
      </c>
      <c r="B16076">
        <v>2047</v>
      </c>
      <c r="C16076" t="s">
        <v>7</v>
      </c>
      <c r="D16076" t="s">
        <v>1064</v>
      </c>
      <c r="E16076" t="s">
        <v>162</v>
      </c>
      <c r="F16076" t="s">
        <v>160</v>
      </c>
      <c r="G16076" t="s">
        <v>1065</v>
      </c>
      <c r="H16076" t="s">
        <v>135</v>
      </c>
      <c r="I16076">
        <v>0</v>
      </c>
      <c r="P16076">
        <v>0.346816570131254</v>
      </c>
      <c r="Q16076">
        <v>0</v>
      </c>
    </row>
    <row r="16077" spans="1:17">
      <c r="A16077" t="s">
        <v>122</v>
      </c>
      <c r="B16077">
        <v>2047</v>
      </c>
      <c r="C16077" t="s">
        <v>7</v>
      </c>
      <c r="D16077" t="s">
        <v>1064</v>
      </c>
      <c r="E16077" t="s">
        <v>162</v>
      </c>
      <c r="F16077" t="s">
        <v>160</v>
      </c>
      <c r="G16077" t="s">
        <v>1065</v>
      </c>
      <c r="H16077" t="s">
        <v>136</v>
      </c>
      <c r="I16077">
        <v>0</v>
      </c>
      <c r="P16077">
        <v>0.346816570131254</v>
      </c>
      <c r="Q16077">
        <v>0</v>
      </c>
    </row>
    <row r="16078" spans="1:17">
      <c r="A16078" t="s">
        <v>122</v>
      </c>
      <c r="B16078">
        <v>2047</v>
      </c>
      <c r="C16078" t="s">
        <v>13</v>
      </c>
      <c r="D16078" t="s">
        <v>1062</v>
      </c>
      <c r="E16078" t="s">
        <v>162</v>
      </c>
      <c r="F16078" t="s">
        <v>164</v>
      </c>
      <c r="G16078" t="s">
        <v>1063</v>
      </c>
      <c r="H16078" t="s">
        <v>132</v>
      </c>
      <c r="I16078">
        <v>0</v>
      </c>
      <c r="P16078">
        <v>0.346816570131254</v>
      </c>
      <c r="Q16078">
        <v>0</v>
      </c>
    </row>
    <row r="16079" spans="1:17">
      <c r="A16079" t="s">
        <v>122</v>
      </c>
      <c r="B16079">
        <v>2047</v>
      </c>
      <c r="C16079" t="s">
        <v>13</v>
      </c>
      <c r="D16079" t="s">
        <v>1062</v>
      </c>
      <c r="E16079" t="s">
        <v>162</v>
      </c>
      <c r="F16079" t="s">
        <v>164</v>
      </c>
      <c r="G16079" t="s">
        <v>1063</v>
      </c>
      <c r="H16079" t="s">
        <v>135</v>
      </c>
      <c r="I16079">
        <v>0</v>
      </c>
      <c r="P16079">
        <v>0.346816570131254</v>
      </c>
      <c r="Q16079">
        <v>0</v>
      </c>
    </row>
    <row r="16080" spans="1:17">
      <c r="A16080" t="s">
        <v>122</v>
      </c>
      <c r="B16080">
        <v>2047</v>
      </c>
      <c r="C16080" t="s">
        <v>13</v>
      </c>
      <c r="D16080" t="s">
        <v>1062</v>
      </c>
      <c r="E16080" t="s">
        <v>162</v>
      </c>
      <c r="F16080" t="s">
        <v>164</v>
      </c>
      <c r="G16080" t="s">
        <v>1063</v>
      </c>
      <c r="H16080" t="s">
        <v>136</v>
      </c>
      <c r="I16080">
        <v>0</v>
      </c>
      <c r="P16080">
        <v>0.346816570131254</v>
      </c>
      <c r="Q16080">
        <v>0</v>
      </c>
    </row>
    <row r="16081" spans="1:17">
      <c r="A16081" t="s">
        <v>122</v>
      </c>
      <c r="B16081">
        <v>2047</v>
      </c>
      <c r="C16081" t="s">
        <v>13</v>
      </c>
      <c r="D16081" t="s">
        <v>1062</v>
      </c>
      <c r="E16081" t="s">
        <v>162</v>
      </c>
      <c r="F16081" t="s">
        <v>159</v>
      </c>
      <c r="G16081" t="s">
        <v>1063</v>
      </c>
      <c r="H16081" t="s">
        <v>132</v>
      </c>
      <c r="I16081">
        <v>0</v>
      </c>
      <c r="P16081">
        <v>0.346816570131254</v>
      </c>
      <c r="Q16081">
        <v>0</v>
      </c>
    </row>
    <row r="16082" spans="1:17">
      <c r="A16082" t="s">
        <v>122</v>
      </c>
      <c r="B16082">
        <v>2047</v>
      </c>
      <c r="C16082" t="s">
        <v>13</v>
      </c>
      <c r="D16082" t="s">
        <v>1062</v>
      </c>
      <c r="E16082" t="s">
        <v>162</v>
      </c>
      <c r="F16082" t="s">
        <v>159</v>
      </c>
      <c r="G16082" t="s">
        <v>1063</v>
      </c>
      <c r="H16082" t="s">
        <v>135</v>
      </c>
      <c r="I16082">
        <v>0</v>
      </c>
      <c r="P16082">
        <v>0.346816570131254</v>
      </c>
      <c r="Q16082">
        <v>0</v>
      </c>
    </row>
    <row r="16083" spans="1:17">
      <c r="A16083" t="s">
        <v>122</v>
      </c>
      <c r="B16083">
        <v>2047</v>
      </c>
      <c r="C16083" t="s">
        <v>13</v>
      </c>
      <c r="D16083" t="s">
        <v>1062</v>
      </c>
      <c r="E16083" t="s">
        <v>162</v>
      </c>
      <c r="F16083" t="s">
        <v>159</v>
      </c>
      <c r="G16083" t="s">
        <v>1063</v>
      </c>
      <c r="H16083" t="s">
        <v>136</v>
      </c>
      <c r="I16083">
        <v>0</v>
      </c>
      <c r="P16083">
        <v>0.346816570131254</v>
      </c>
      <c r="Q16083">
        <v>0</v>
      </c>
    </row>
    <row r="16084" spans="1:17">
      <c r="A16084" t="s">
        <v>122</v>
      </c>
      <c r="B16084">
        <v>2047</v>
      </c>
      <c r="C16084" t="s">
        <v>13</v>
      </c>
      <c r="D16084" t="s">
        <v>1062</v>
      </c>
      <c r="E16084" t="s">
        <v>162</v>
      </c>
      <c r="F16084" t="s">
        <v>126</v>
      </c>
      <c r="G16084" t="s">
        <v>1063</v>
      </c>
      <c r="H16084" t="s">
        <v>132</v>
      </c>
      <c r="I16084">
        <v>0</v>
      </c>
      <c r="P16084">
        <v>0.346816570131254</v>
      </c>
      <c r="Q16084">
        <v>0</v>
      </c>
    </row>
    <row r="16085" spans="1:17">
      <c r="A16085" t="s">
        <v>122</v>
      </c>
      <c r="B16085">
        <v>2047</v>
      </c>
      <c r="C16085" t="s">
        <v>13</v>
      </c>
      <c r="D16085" t="s">
        <v>1062</v>
      </c>
      <c r="E16085" t="s">
        <v>162</v>
      </c>
      <c r="F16085" t="s">
        <v>126</v>
      </c>
      <c r="G16085" t="s">
        <v>1063</v>
      </c>
      <c r="H16085" t="s">
        <v>135</v>
      </c>
      <c r="I16085">
        <v>2449112.7272727299</v>
      </c>
      <c r="P16085">
        <v>0.346816570131254</v>
      </c>
      <c r="Q16085">
        <v>849392.87593752798</v>
      </c>
    </row>
    <row r="16086" spans="1:17">
      <c r="A16086" t="s">
        <v>122</v>
      </c>
      <c r="B16086">
        <v>2047</v>
      </c>
      <c r="C16086" t="s">
        <v>13</v>
      </c>
      <c r="D16086" t="s">
        <v>1062</v>
      </c>
      <c r="E16086" t="s">
        <v>162</v>
      </c>
      <c r="F16086" t="s">
        <v>126</v>
      </c>
      <c r="G16086" t="s">
        <v>1063</v>
      </c>
      <c r="H16086" t="s">
        <v>136</v>
      </c>
      <c r="I16086">
        <v>31430.28</v>
      </c>
      <c r="P16086">
        <v>0.346816570131254</v>
      </c>
      <c r="Q16086">
        <v>10900.541907864899</v>
      </c>
    </row>
    <row r="16087" spans="1:17">
      <c r="A16087" t="s">
        <v>122</v>
      </c>
      <c r="B16087">
        <v>2047</v>
      </c>
      <c r="C16087" t="s">
        <v>13</v>
      </c>
      <c r="D16087" t="s">
        <v>1062</v>
      </c>
      <c r="E16087" t="s">
        <v>162</v>
      </c>
      <c r="F16087" t="s">
        <v>165</v>
      </c>
      <c r="G16087" t="s">
        <v>1063</v>
      </c>
      <c r="H16087" t="s">
        <v>132</v>
      </c>
      <c r="I16087">
        <v>0</v>
      </c>
      <c r="P16087">
        <v>0.346816570131254</v>
      </c>
      <c r="Q16087">
        <v>0</v>
      </c>
    </row>
    <row r="16088" spans="1:17">
      <c r="A16088" t="s">
        <v>122</v>
      </c>
      <c r="B16088">
        <v>2047</v>
      </c>
      <c r="C16088" t="s">
        <v>13</v>
      </c>
      <c r="D16088" t="s">
        <v>1062</v>
      </c>
      <c r="E16088" t="s">
        <v>162</v>
      </c>
      <c r="F16088" t="s">
        <v>165</v>
      </c>
      <c r="G16088" t="s">
        <v>1063</v>
      </c>
      <c r="H16088" t="s">
        <v>135</v>
      </c>
      <c r="I16088">
        <v>0</v>
      </c>
      <c r="P16088">
        <v>0.346816570131254</v>
      </c>
      <c r="Q16088">
        <v>0</v>
      </c>
    </row>
    <row r="16089" spans="1:17">
      <c r="A16089" t="s">
        <v>122</v>
      </c>
      <c r="B16089">
        <v>2047</v>
      </c>
      <c r="C16089" t="s">
        <v>13</v>
      </c>
      <c r="D16089" t="s">
        <v>1062</v>
      </c>
      <c r="E16089" t="s">
        <v>162</v>
      </c>
      <c r="F16089" t="s">
        <v>165</v>
      </c>
      <c r="G16089" t="s">
        <v>1063</v>
      </c>
      <c r="H16089" t="s">
        <v>136</v>
      </c>
      <c r="I16089">
        <v>0</v>
      </c>
      <c r="P16089">
        <v>0.346816570131254</v>
      </c>
      <c r="Q16089">
        <v>0</v>
      </c>
    </row>
    <row r="16090" spans="1:17">
      <c r="A16090" t="s">
        <v>122</v>
      </c>
      <c r="B16090">
        <v>2047</v>
      </c>
      <c r="C16090" t="s">
        <v>13</v>
      </c>
      <c r="D16090" t="s">
        <v>1062</v>
      </c>
      <c r="E16090" t="s">
        <v>162</v>
      </c>
      <c r="F16090" t="s">
        <v>166</v>
      </c>
      <c r="G16090" t="s">
        <v>1063</v>
      </c>
      <c r="H16090" t="s">
        <v>132</v>
      </c>
      <c r="I16090">
        <v>0</v>
      </c>
      <c r="P16090">
        <v>0.346816570131254</v>
      </c>
      <c r="Q16090">
        <v>0</v>
      </c>
    </row>
    <row r="16091" spans="1:17">
      <c r="A16091" t="s">
        <v>122</v>
      </c>
      <c r="B16091">
        <v>2047</v>
      </c>
      <c r="C16091" t="s">
        <v>13</v>
      </c>
      <c r="D16091" t="s">
        <v>1062</v>
      </c>
      <c r="E16091" t="s">
        <v>162</v>
      </c>
      <c r="F16091" t="s">
        <v>166</v>
      </c>
      <c r="G16091" t="s">
        <v>1063</v>
      </c>
      <c r="H16091" t="s">
        <v>135</v>
      </c>
      <c r="I16091">
        <v>122553.47525440399</v>
      </c>
      <c r="P16091">
        <v>0.346816570131254</v>
      </c>
      <c r="Q16091">
        <v>42503.575945397803</v>
      </c>
    </row>
    <row r="16092" spans="1:17">
      <c r="A16092" t="s">
        <v>122</v>
      </c>
      <c r="B16092">
        <v>2047</v>
      </c>
      <c r="C16092" t="s">
        <v>13</v>
      </c>
      <c r="D16092" t="s">
        <v>1062</v>
      </c>
      <c r="E16092" t="s">
        <v>162</v>
      </c>
      <c r="F16092" t="s">
        <v>166</v>
      </c>
      <c r="G16092" t="s">
        <v>1063</v>
      </c>
      <c r="H16092" t="s">
        <v>136</v>
      </c>
      <c r="I16092">
        <v>1572.7695990981799</v>
      </c>
      <c r="P16092">
        <v>0.346816570131254</v>
      </c>
      <c r="Q16092">
        <v>545.462557965938</v>
      </c>
    </row>
    <row r="16093" spans="1:17">
      <c r="A16093" t="s">
        <v>122</v>
      </c>
      <c r="B16093">
        <v>2047</v>
      </c>
      <c r="C16093" t="s">
        <v>13</v>
      </c>
      <c r="D16093" t="s">
        <v>1062</v>
      </c>
      <c r="E16093" t="s">
        <v>162</v>
      </c>
      <c r="F16093" t="s">
        <v>160</v>
      </c>
      <c r="G16093" t="s">
        <v>1063</v>
      </c>
      <c r="H16093" t="s">
        <v>132</v>
      </c>
      <c r="I16093">
        <v>0</v>
      </c>
      <c r="P16093">
        <v>0.346816570131254</v>
      </c>
      <c r="Q16093">
        <v>0</v>
      </c>
    </row>
    <row r="16094" spans="1:17">
      <c r="A16094" t="s">
        <v>122</v>
      </c>
      <c r="B16094">
        <v>2047</v>
      </c>
      <c r="C16094" t="s">
        <v>13</v>
      </c>
      <c r="D16094" t="s">
        <v>1062</v>
      </c>
      <c r="E16094" t="s">
        <v>162</v>
      </c>
      <c r="F16094" t="s">
        <v>160</v>
      </c>
      <c r="G16094" t="s">
        <v>1063</v>
      </c>
      <c r="H16094" t="s">
        <v>135</v>
      </c>
      <c r="I16094">
        <v>0</v>
      </c>
      <c r="P16094">
        <v>0.346816570131254</v>
      </c>
      <c r="Q16094">
        <v>0</v>
      </c>
    </row>
    <row r="16095" spans="1:17">
      <c r="A16095" t="s">
        <v>122</v>
      </c>
      <c r="B16095">
        <v>2047</v>
      </c>
      <c r="C16095" t="s">
        <v>13</v>
      </c>
      <c r="D16095" t="s">
        <v>1062</v>
      </c>
      <c r="E16095" t="s">
        <v>162</v>
      </c>
      <c r="F16095" t="s">
        <v>160</v>
      </c>
      <c r="G16095" t="s">
        <v>1063</v>
      </c>
      <c r="H16095" t="s">
        <v>136</v>
      </c>
      <c r="I16095">
        <v>0</v>
      </c>
      <c r="P16095">
        <v>0.346816570131254</v>
      </c>
      <c r="Q16095">
        <v>0</v>
      </c>
    </row>
    <row r="16096" spans="1:17">
      <c r="A16096" t="s">
        <v>122</v>
      </c>
      <c r="B16096">
        <v>2047</v>
      </c>
      <c r="C16096" t="s">
        <v>142</v>
      </c>
      <c r="D16096" t="s">
        <v>1062</v>
      </c>
      <c r="E16096" t="s">
        <v>162</v>
      </c>
      <c r="F16096" t="s">
        <v>164</v>
      </c>
      <c r="G16096" t="s">
        <v>1063</v>
      </c>
      <c r="H16096" t="s">
        <v>132</v>
      </c>
      <c r="I16096">
        <v>0</v>
      </c>
      <c r="P16096">
        <v>0.346816570131254</v>
      </c>
      <c r="Q16096">
        <v>0</v>
      </c>
    </row>
    <row r="16097" spans="1:17">
      <c r="A16097" t="s">
        <v>122</v>
      </c>
      <c r="B16097">
        <v>2047</v>
      </c>
      <c r="C16097" t="s">
        <v>142</v>
      </c>
      <c r="D16097" t="s">
        <v>1062</v>
      </c>
      <c r="E16097" t="s">
        <v>162</v>
      </c>
      <c r="F16097" t="s">
        <v>164</v>
      </c>
      <c r="G16097" t="s">
        <v>1063</v>
      </c>
      <c r="H16097" t="s">
        <v>135</v>
      </c>
      <c r="I16097">
        <v>0</v>
      </c>
      <c r="P16097">
        <v>0.346816570131254</v>
      </c>
      <c r="Q16097">
        <v>0</v>
      </c>
    </row>
    <row r="16098" spans="1:17">
      <c r="A16098" t="s">
        <v>122</v>
      </c>
      <c r="B16098">
        <v>2047</v>
      </c>
      <c r="C16098" t="s">
        <v>142</v>
      </c>
      <c r="D16098" t="s">
        <v>1062</v>
      </c>
      <c r="E16098" t="s">
        <v>162</v>
      </c>
      <c r="F16098" t="s">
        <v>164</v>
      </c>
      <c r="G16098" t="s">
        <v>1063</v>
      </c>
      <c r="H16098" t="s">
        <v>136</v>
      </c>
      <c r="I16098">
        <v>0</v>
      </c>
      <c r="P16098">
        <v>0.346816570131254</v>
      </c>
      <c r="Q16098">
        <v>0</v>
      </c>
    </row>
    <row r="16099" spans="1:17">
      <c r="A16099" t="s">
        <v>122</v>
      </c>
      <c r="B16099">
        <v>2047</v>
      </c>
      <c r="C16099" t="s">
        <v>142</v>
      </c>
      <c r="D16099" t="s">
        <v>1062</v>
      </c>
      <c r="E16099" t="s">
        <v>162</v>
      </c>
      <c r="F16099" t="s">
        <v>159</v>
      </c>
      <c r="G16099" t="s">
        <v>1063</v>
      </c>
      <c r="H16099" t="s">
        <v>132</v>
      </c>
      <c r="I16099">
        <v>0</v>
      </c>
      <c r="P16099">
        <v>0.346816570131254</v>
      </c>
      <c r="Q16099">
        <v>0</v>
      </c>
    </row>
    <row r="16100" spans="1:17">
      <c r="A16100" t="s">
        <v>122</v>
      </c>
      <c r="B16100">
        <v>2047</v>
      </c>
      <c r="C16100" t="s">
        <v>142</v>
      </c>
      <c r="D16100" t="s">
        <v>1062</v>
      </c>
      <c r="E16100" t="s">
        <v>162</v>
      </c>
      <c r="F16100" t="s">
        <v>159</v>
      </c>
      <c r="G16100" t="s">
        <v>1063</v>
      </c>
      <c r="H16100" t="s">
        <v>135</v>
      </c>
      <c r="I16100">
        <v>0</v>
      </c>
      <c r="P16100">
        <v>0.346816570131254</v>
      </c>
      <c r="Q16100">
        <v>0</v>
      </c>
    </row>
    <row r="16101" spans="1:17">
      <c r="A16101" t="s">
        <v>122</v>
      </c>
      <c r="B16101">
        <v>2047</v>
      </c>
      <c r="C16101" t="s">
        <v>142</v>
      </c>
      <c r="D16101" t="s">
        <v>1062</v>
      </c>
      <c r="E16101" t="s">
        <v>162</v>
      </c>
      <c r="F16101" t="s">
        <v>159</v>
      </c>
      <c r="G16101" t="s">
        <v>1063</v>
      </c>
      <c r="H16101" t="s">
        <v>136</v>
      </c>
      <c r="I16101">
        <v>0</v>
      </c>
      <c r="P16101">
        <v>0.346816570131254</v>
      </c>
      <c r="Q16101">
        <v>0</v>
      </c>
    </row>
    <row r="16102" spans="1:17">
      <c r="A16102" t="s">
        <v>122</v>
      </c>
      <c r="B16102">
        <v>2047</v>
      </c>
      <c r="C16102" t="s">
        <v>142</v>
      </c>
      <c r="D16102" t="s">
        <v>1062</v>
      </c>
      <c r="E16102" t="s">
        <v>162</v>
      </c>
      <c r="F16102" t="s">
        <v>126</v>
      </c>
      <c r="G16102" t="s">
        <v>1063</v>
      </c>
      <c r="H16102" t="s">
        <v>132</v>
      </c>
      <c r="I16102">
        <v>-566815549.814183</v>
      </c>
      <c r="P16102">
        <v>0.346816570131254</v>
      </c>
      <c r="Q16102">
        <v>-196581024.883616</v>
      </c>
    </row>
    <row r="16103" spans="1:17">
      <c r="A16103" t="s">
        <v>122</v>
      </c>
      <c r="B16103">
        <v>2047</v>
      </c>
      <c r="C16103" t="s">
        <v>142</v>
      </c>
      <c r="D16103" t="s">
        <v>1062</v>
      </c>
      <c r="E16103" t="s">
        <v>162</v>
      </c>
      <c r="F16103" t="s">
        <v>126</v>
      </c>
      <c r="G16103" t="s">
        <v>1063</v>
      </c>
      <c r="H16103" t="s">
        <v>135</v>
      </c>
      <c r="I16103">
        <v>456060730.909091</v>
      </c>
      <c r="P16103">
        <v>0.346816570131254</v>
      </c>
      <c r="Q16103">
        <v>158169418.46544299</v>
      </c>
    </row>
    <row r="16104" spans="1:17">
      <c r="A16104" t="s">
        <v>122</v>
      </c>
      <c r="B16104">
        <v>2047</v>
      </c>
      <c r="C16104" t="s">
        <v>142</v>
      </c>
      <c r="D16104" t="s">
        <v>1062</v>
      </c>
      <c r="E16104" t="s">
        <v>162</v>
      </c>
      <c r="F16104" t="s">
        <v>126</v>
      </c>
      <c r="G16104" t="s">
        <v>1063</v>
      </c>
      <c r="H16104" t="s">
        <v>136</v>
      </c>
      <c r="I16104">
        <v>3546136.7278499999</v>
      </c>
      <c r="P16104">
        <v>0.346816570131254</v>
      </c>
      <c r="Q16104">
        <v>1229858.9771694001</v>
      </c>
    </row>
    <row r="16105" spans="1:17">
      <c r="A16105" t="s">
        <v>122</v>
      </c>
      <c r="B16105">
        <v>2047</v>
      </c>
      <c r="C16105" t="s">
        <v>142</v>
      </c>
      <c r="D16105" t="s">
        <v>1062</v>
      </c>
      <c r="E16105" t="s">
        <v>162</v>
      </c>
      <c r="F16105" t="s">
        <v>165</v>
      </c>
      <c r="G16105" t="s">
        <v>1063</v>
      </c>
      <c r="H16105" t="s">
        <v>132</v>
      </c>
      <c r="I16105">
        <v>0</v>
      </c>
      <c r="P16105">
        <v>0.346816570131254</v>
      </c>
      <c r="Q16105">
        <v>0</v>
      </c>
    </row>
    <row r="16106" spans="1:17">
      <c r="A16106" t="s">
        <v>122</v>
      </c>
      <c r="B16106">
        <v>2047</v>
      </c>
      <c r="C16106" t="s">
        <v>142</v>
      </c>
      <c r="D16106" t="s">
        <v>1062</v>
      </c>
      <c r="E16106" t="s">
        <v>162</v>
      </c>
      <c r="F16106" t="s">
        <v>165</v>
      </c>
      <c r="G16106" t="s">
        <v>1063</v>
      </c>
      <c r="H16106" t="s">
        <v>135</v>
      </c>
      <c r="I16106">
        <v>0</v>
      </c>
      <c r="P16106">
        <v>0.346816570131254</v>
      </c>
      <c r="Q16106">
        <v>0</v>
      </c>
    </row>
    <row r="16107" spans="1:17">
      <c r="A16107" t="s">
        <v>122</v>
      </c>
      <c r="B16107">
        <v>2047</v>
      </c>
      <c r="C16107" t="s">
        <v>142</v>
      </c>
      <c r="D16107" t="s">
        <v>1062</v>
      </c>
      <c r="E16107" t="s">
        <v>162</v>
      </c>
      <c r="F16107" t="s">
        <v>165</v>
      </c>
      <c r="G16107" t="s">
        <v>1063</v>
      </c>
      <c r="H16107" t="s">
        <v>136</v>
      </c>
      <c r="I16107">
        <v>0</v>
      </c>
      <c r="P16107">
        <v>0.346816570131254</v>
      </c>
      <c r="Q16107">
        <v>0</v>
      </c>
    </row>
    <row r="16108" spans="1:17">
      <c r="A16108" t="s">
        <v>122</v>
      </c>
      <c r="B16108">
        <v>2047</v>
      </c>
      <c r="C16108" t="s">
        <v>142</v>
      </c>
      <c r="D16108" t="s">
        <v>1062</v>
      </c>
      <c r="E16108" t="s">
        <v>162</v>
      </c>
      <c r="F16108" t="s">
        <v>166</v>
      </c>
      <c r="G16108" t="s">
        <v>1063</v>
      </c>
      <c r="H16108" t="s">
        <v>132</v>
      </c>
      <c r="I16108">
        <v>0</v>
      </c>
      <c r="P16108">
        <v>0.346816570131254</v>
      </c>
      <c r="Q16108">
        <v>0</v>
      </c>
    </row>
    <row r="16109" spans="1:17">
      <c r="A16109" t="s">
        <v>122</v>
      </c>
      <c r="B16109">
        <v>2047</v>
      </c>
      <c r="C16109" t="s">
        <v>142</v>
      </c>
      <c r="D16109" t="s">
        <v>1062</v>
      </c>
      <c r="E16109" t="s">
        <v>162</v>
      </c>
      <c r="F16109" t="s">
        <v>166</v>
      </c>
      <c r="G16109" t="s">
        <v>1063</v>
      </c>
      <c r="H16109" t="s">
        <v>135</v>
      </c>
      <c r="I16109">
        <v>0</v>
      </c>
      <c r="P16109">
        <v>0.346816570131254</v>
      </c>
      <c r="Q16109">
        <v>0</v>
      </c>
    </row>
    <row r="16110" spans="1:17">
      <c r="A16110" t="s">
        <v>122</v>
      </c>
      <c r="B16110">
        <v>2047</v>
      </c>
      <c r="C16110" t="s">
        <v>142</v>
      </c>
      <c r="D16110" t="s">
        <v>1062</v>
      </c>
      <c r="E16110" t="s">
        <v>162</v>
      </c>
      <c r="F16110" t="s">
        <v>166</v>
      </c>
      <c r="G16110" t="s">
        <v>1063</v>
      </c>
      <c r="H16110" t="s">
        <v>136</v>
      </c>
      <c r="I16110">
        <v>0</v>
      </c>
      <c r="P16110">
        <v>0.346816570131254</v>
      </c>
      <c r="Q16110">
        <v>0</v>
      </c>
    </row>
    <row r="16111" spans="1:17">
      <c r="A16111" t="s">
        <v>122</v>
      </c>
      <c r="B16111">
        <v>2047</v>
      </c>
      <c r="C16111" t="s">
        <v>142</v>
      </c>
      <c r="D16111" t="s">
        <v>1062</v>
      </c>
      <c r="E16111" t="s">
        <v>162</v>
      </c>
      <c r="F16111" t="s">
        <v>160</v>
      </c>
      <c r="G16111" t="s">
        <v>1063</v>
      </c>
      <c r="H16111" t="s">
        <v>132</v>
      </c>
      <c r="I16111">
        <v>0</v>
      </c>
      <c r="P16111">
        <v>0.346816570131254</v>
      </c>
      <c r="Q16111">
        <v>0</v>
      </c>
    </row>
    <row r="16112" spans="1:17">
      <c r="A16112" t="s">
        <v>122</v>
      </c>
      <c r="B16112">
        <v>2047</v>
      </c>
      <c r="C16112" t="s">
        <v>142</v>
      </c>
      <c r="D16112" t="s">
        <v>1062</v>
      </c>
      <c r="E16112" t="s">
        <v>162</v>
      </c>
      <c r="F16112" t="s">
        <v>160</v>
      </c>
      <c r="G16112" t="s">
        <v>1063</v>
      </c>
      <c r="H16112" t="s">
        <v>135</v>
      </c>
      <c r="I16112">
        <v>0</v>
      </c>
      <c r="P16112">
        <v>0.346816570131254</v>
      </c>
      <c r="Q16112">
        <v>0</v>
      </c>
    </row>
    <row r="16113" spans="1:17">
      <c r="A16113" t="s">
        <v>122</v>
      </c>
      <c r="B16113">
        <v>2047</v>
      </c>
      <c r="C16113" t="s">
        <v>142</v>
      </c>
      <c r="D16113" t="s">
        <v>1062</v>
      </c>
      <c r="E16113" t="s">
        <v>162</v>
      </c>
      <c r="F16113" t="s">
        <v>160</v>
      </c>
      <c r="G16113" t="s">
        <v>1063</v>
      </c>
      <c r="H16113" t="s">
        <v>136</v>
      </c>
      <c r="I16113">
        <v>0</v>
      </c>
      <c r="P16113">
        <v>0.346816570131254</v>
      </c>
      <c r="Q16113">
        <v>0</v>
      </c>
    </row>
    <row r="16114" spans="1:17">
      <c r="A16114" t="s">
        <v>122</v>
      </c>
      <c r="B16114">
        <v>2047</v>
      </c>
      <c r="C16114" t="s">
        <v>137</v>
      </c>
      <c r="D16114" t="s">
        <v>1062</v>
      </c>
      <c r="E16114" t="s">
        <v>170</v>
      </c>
      <c r="F16114" t="s">
        <v>164</v>
      </c>
      <c r="G16114" t="s">
        <v>1063</v>
      </c>
      <c r="H16114" t="s">
        <v>132</v>
      </c>
      <c r="I16114">
        <v>0</v>
      </c>
      <c r="P16114">
        <v>0.346816570131254</v>
      </c>
      <c r="Q16114">
        <v>0</v>
      </c>
    </row>
    <row r="16115" spans="1:17">
      <c r="A16115" t="s">
        <v>122</v>
      </c>
      <c r="B16115">
        <v>2047</v>
      </c>
      <c r="C16115" t="s">
        <v>137</v>
      </c>
      <c r="D16115" t="s">
        <v>1062</v>
      </c>
      <c r="E16115" t="s">
        <v>170</v>
      </c>
      <c r="F16115" t="s">
        <v>164</v>
      </c>
      <c r="G16115" t="s">
        <v>1063</v>
      </c>
      <c r="H16115" t="s">
        <v>135</v>
      </c>
      <c r="I16115">
        <v>0</v>
      </c>
      <c r="P16115">
        <v>0.346816570131254</v>
      </c>
      <c r="Q16115">
        <v>0</v>
      </c>
    </row>
    <row r="16116" spans="1:17">
      <c r="A16116" t="s">
        <v>122</v>
      </c>
      <c r="B16116">
        <v>2047</v>
      </c>
      <c r="C16116" t="s">
        <v>137</v>
      </c>
      <c r="D16116" t="s">
        <v>1062</v>
      </c>
      <c r="E16116" t="s">
        <v>170</v>
      </c>
      <c r="F16116" t="s">
        <v>164</v>
      </c>
      <c r="G16116" t="s">
        <v>1063</v>
      </c>
      <c r="H16116" t="s">
        <v>136</v>
      </c>
      <c r="I16116">
        <v>0</v>
      </c>
      <c r="P16116">
        <v>0.346816570131254</v>
      </c>
      <c r="Q16116">
        <v>0</v>
      </c>
    </row>
    <row r="16117" spans="1:17">
      <c r="A16117" t="s">
        <v>122</v>
      </c>
      <c r="B16117">
        <v>2047</v>
      </c>
      <c r="C16117" t="s">
        <v>137</v>
      </c>
      <c r="D16117" t="s">
        <v>1062</v>
      </c>
      <c r="E16117" t="s">
        <v>170</v>
      </c>
      <c r="F16117" t="s">
        <v>159</v>
      </c>
      <c r="G16117" t="s">
        <v>1063</v>
      </c>
      <c r="H16117" t="s">
        <v>132</v>
      </c>
      <c r="I16117">
        <v>0</v>
      </c>
      <c r="P16117">
        <v>0.346816570131254</v>
      </c>
      <c r="Q16117">
        <v>0</v>
      </c>
    </row>
    <row r="16118" spans="1:17">
      <c r="A16118" t="s">
        <v>122</v>
      </c>
      <c r="B16118">
        <v>2047</v>
      </c>
      <c r="C16118" t="s">
        <v>137</v>
      </c>
      <c r="D16118" t="s">
        <v>1062</v>
      </c>
      <c r="E16118" t="s">
        <v>170</v>
      </c>
      <c r="F16118" t="s">
        <v>159</v>
      </c>
      <c r="G16118" t="s">
        <v>1063</v>
      </c>
      <c r="H16118" t="s">
        <v>135</v>
      </c>
      <c r="I16118">
        <v>0</v>
      </c>
      <c r="P16118">
        <v>0.346816570131254</v>
      </c>
      <c r="Q16118">
        <v>0</v>
      </c>
    </row>
    <row r="16119" spans="1:17">
      <c r="A16119" t="s">
        <v>122</v>
      </c>
      <c r="B16119">
        <v>2047</v>
      </c>
      <c r="C16119" t="s">
        <v>137</v>
      </c>
      <c r="D16119" t="s">
        <v>1062</v>
      </c>
      <c r="E16119" t="s">
        <v>170</v>
      </c>
      <c r="F16119" t="s">
        <v>159</v>
      </c>
      <c r="G16119" t="s">
        <v>1063</v>
      </c>
      <c r="H16119" t="s">
        <v>136</v>
      </c>
      <c r="I16119">
        <v>0</v>
      </c>
      <c r="P16119">
        <v>0.346816570131254</v>
      </c>
      <c r="Q16119">
        <v>0</v>
      </c>
    </row>
    <row r="16120" spans="1:17">
      <c r="A16120" t="s">
        <v>122</v>
      </c>
      <c r="B16120">
        <v>2047</v>
      </c>
      <c r="C16120" t="s">
        <v>137</v>
      </c>
      <c r="D16120" t="s">
        <v>1062</v>
      </c>
      <c r="E16120" t="s">
        <v>170</v>
      </c>
      <c r="F16120" t="s">
        <v>126</v>
      </c>
      <c r="G16120" t="s">
        <v>1063</v>
      </c>
      <c r="H16120" t="s">
        <v>132</v>
      </c>
      <c r="I16120">
        <v>84395478.372063398</v>
      </c>
      <c r="P16120">
        <v>0.346816570131254</v>
      </c>
      <c r="Q16120">
        <v>29269750.343585402</v>
      </c>
    </row>
    <row r="16121" spans="1:17">
      <c r="A16121" t="s">
        <v>122</v>
      </c>
      <c r="B16121">
        <v>2047</v>
      </c>
      <c r="C16121" t="s">
        <v>137</v>
      </c>
      <c r="D16121" t="s">
        <v>1062</v>
      </c>
      <c r="E16121" t="s">
        <v>170</v>
      </c>
      <c r="F16121" t="s">
        <v>126</v>
      </c>
      <c r="G16121" t="s">
        <v>1063</v>
      </c>
      <c r="H16121" t="s">
        <v>135</v>
      </c>
      <c r="I16121">
        <v>271488076.31160599</v>
      </c>
      <c r="P16121">
        <v>0.346816570131254</v>
      </c>
      <c r="Q16121">
        <v>94156563.457923293</v>
      </c>
    </row>
    <row r="16122" spans="1:17">
      <c r="A16122" t="s">
        <v>122</v>
      </c>
      <c r="B16122">
        <v>2047</v>
      </c>
      <c r="C16122" t="s">
        <v>137</v>
      </c>
      <c r="D16122" t="s">
        <v>1062</v>
      </c>
      <c r="E16122" t="s">
        <v>170</v>
      </c>
      <c r="F16122" t="s">
        <v>126</v>
      </c>
      <c r="G16122" t="s">
        <v>1063</v>
      </c>
      <c r="H16122" t="s">
        <v>136</v>
      </c>
      <c r="I16122">
        <v>25812098.333333399</v>
      </c>
      <c r="P16122">
        <v>0.346816570131254</v>
      </c>
      <c r="Q16122">
        <v>8952063.4118573293</v>
      </c>
    </row>
    <row r="16123" spans="1:17">
      <c r="A16123" t="s">
        <v>122</v>
      </c>
      <c r="B16123">
        <v>2047</v>
      </c>
      <c r="C16123" t="s">
        <v>137</v>
      </c>
      <c r="D16123" t="s">
        <v>1062</v>
      </c>
      <c r="E16123" t="s">
        <v>170</v>
      </c>
      <c r="F16123" t="s">
        <v>165</v>
      </c>
      <c r="G16123" t="s">
        <v>1063</v>
      </c>
      <c r="H16123" t="s">
        <v>132</v>
      </c>
      <c r="I16123">
        <v>0</v>
      </c>
      <c r="P16123">
        <v>0.346816570131254</v>
      </c>
      <c r="Q16123">
        <v>0</v>
      </c>
    </row>
    <row r="16124" spans="1:17">
      <c r="A16124" t="s">
        <v>122</v>
      </c>
      <c r="B16124">
        <v>2047</v>
      </c>
      <c r="C16124" t="s">
        <v>137</v>
      </c>
      <c r="D16124" t="s">
        <v>1062</v>
      </c>
      <c r="E16124" t="s">
        <v>170</v>
      </c>
      <c r="F16124" t="s">
        <v>165</v>
      </c>
      <c r="G16124" t="s">
        <v>1063</v>
      </c>
      <c r="H16124" t="s">
        <v>135</v>
      </c>
      <c r="I16124">
        <v>0</v>
      </c>
      <c r="P16124">
        <v>0.346816570131254</v>
      </c>
      <c r="Q16124">
        <v>0</v>
      </c>
    </row>
    <row r="16125" spans="1:17">
      <c r="A16125" t="s">
        <v>122</v>
      </c>
      <c r="B16125">
        <v>2047</v>
      </c>
      <c r="C16125" t="s">
        <v>137</v>
      </c>
      <c r="D16125" t="s">
        <v>1062</v>
      </c>
      <c r="E16125" t="s">
        <v>170</v>
      </c>
      <c r="F16125" t="s">
        <v>165</v>
      </c>
      <c r="G16125" t="s">
        <v>1063</v>
      </c>
      <c r="H16125" t="s">
        <v>136</v>
      </c>
      <c r="I16125">
        <v>0</v>
      </c>
      <c r="P16125">
        <v>0.346816570131254</v>
      </c>
      <c r="Q16125">
        <v>0</v>
      </c>
    </row>
    <row r="16126" spans="1:17">
      <c r="A16126" t="s">
        <v>122</v>
      </c>
      <c r="B16126">
        <v>2047</v>
      </c>
      <c r="C16126" t="s">
        <v>137</v>
      </c>
      <c r="D16126" t="s">
        <v>1062</v>
      </c>
      <c r="E16126" t="s">
        <v>170</v>
      </c>
      <c r="F16126" t="s">
        <v>166</v>
      </c>
      <c r="G16126" t="s">
        <v>1063</v>
      </c>
      <c r="H16126" t="s">
        <v>132</v>
      </c>
      <c r="I16126">
        <v>0</v>
      </c>
      <c r="P16126">
        <v>0.346816570131254</v>
      </c>
      <c r="Q16126">
        <v>0</v>
      </c>
    </row>
    <row r="16127" spans="1:17">
      <c r="A16127" t="s">
        <v>122</v>
      </c>
      <c r="B16127">
        <v>2047</v>
      </c>
      <c r="C16127" t="s">
        <v>137</v>
      </c>
      <c r="D16127" t="s">
        <v>1062</v>
      </c>
      <c r="E16127" t="s">
        <v>170</v>
      </c>
      <c r="F16127" t="s">
        <v>166</v>
      </c>
      <c r="G16127" t="s">
        <v>1063</v>
      </c>
      <c r="H16127" t="s">
        <v>135</v>
      </c>
      <c r="I16127">
        <v>0</v>
      </c>
      <c r="P16127">
        <v>0.346816570131254</v>
      </c>
      <c r="Q16127">
        <v>0</v>
      </c>
    </row>
    <row r="16128" spans="1:17">
      <c r="A16128" t="s">
        <v>122</v>
      </c>
      <c r="B16128">
        <v>2047</v>
      </c>
      <c r="C16128" t="s">
        <v>137</v>
      </c>
      <c r="D16128" t="s">
        <v>1062</v>
      </c>
      <c r="E16128" t="s">
        <v>170</v>
      </c>
      <c r="F16128" t="s">
        <v>166</v>
      </c>
      <c r="G16128" t="s">
        <v>1063</v>
      </c>
      <c r="H16128" t="s">
        <v>136</v>
      </c>
      <c r="I16128">
        <v>0</v>
      </c>
      <c r="P16128">
        <v>0.346816570131254</v>
      </c>
      <c r="Q16128">
        <v>0</v>
      </c>
    </row>
    <row r="16129" spans="1:17">
      <c r="A16129" t="s">
        <v>122</v>
      </c>
      <c r="B16129">
        <v>2047</v>
      </c>
      <c r="C16129" t="s">
        <v>137</v>
      </c>
      <c r="D16129" t="s">
        <v>1062</v>
      </c>
      <c r="E16129" t="s">
        <v>170</v>
      </c>
      <c r="F16129" t="s">
        <v>160</v>
      </c>
      <c r="G16129" t="s">
        <v>1063</v>
      </c>
      <c r="H16129" t="s">
        <v>132</v>
      </c>
      <c r="I16129">
        <v>0</v>
      </c>
      <c r="P16129">
        <v>0.346816570131254</v>
      </c>
      <c r="Q16129">
        <v>0</v>
      </c>
    </row>
    <row r="16130" spans="1:17">
      <c r="A16130" t="s">
        <v>122</v>
      </c>
      <c r="B16130">
        <v>2047</v>
      </c>
      <c r="C16130" t="s">
        <v>137</v>
      </c>
      <c r="D16130" t="s">
        <v>1062</v>
      </c>
      <c r="E16130" t="s">
        <v>170</v>
      </c>
      <c r="F16130" t="s">
        <v>160</v>
      </c>
      <c r="G16130" t="s">
        <v>1063</v>
      </c>
      <c r="H16130" t="s">
        <v>135</v>
      </c>
      <c r="I16130">
        <v>0</v>
      </c>
      <c r="P16130">
        <v>0.346816570131254</v>
      </c>
      <c r="Q16130">
        <v>0</v>
      </c>
    </row>
    <row r="16131" spans="1:17">
      <c r="A16131" t="s">
        <v>122</v>
      </c>
      <c r="B16131">
        <v>2047</v>
      </c>
      <c r="C16131" t="s">
        <v>137</v>
      </c>
      <c r="D16131" t="s">
        <v>1062</v>
      </c>
      <c r="E16131" t="s">
        <v>170</v>
      </c>
      <c r="F16131" t="s">
        <v>160</v>
      </c>
      <c r="G16131" t="s">
        <v>1063</v>
      </c>
      <c r="H16131" t="s">
        <v>136</v>
      </c>
      <c r="I16131">
        <v>0</v>
      </c>
      <c r="P16131">
        <v>0.346816570131254</v>
      </c>
      <c r="Q16131">
        <v>0</v>
      </c>
    </row>
    <row r="16132" spans="1:17">
      <c r="A16132" t="s">
        <v>122</v>
      </c>
      <c r="B16132">
        <v>2047</v>
      </c>
      <c r="C16132" t="s">
        <v>148</v>
      </c>
      <c r="D16132" t="s">
        <v>1066</v>
      </c>
      <c r="E16132" t="s">
        <v>170</v>
      </c>
      <c r="F16132" t="s">
        <v>164</v>
      </c>
      <c r="G16132" t="s">
        <v>158</v>
      </c>
      <c r="H16132" t="s">
        <v>132</v>
      </c>
      <c r="I16132">
        <v>0</v>
      </c>
      <c r="P16132">
        <v>0.346816570131254</v>
      </c>
      <c r="Q16132">
        <v>0</v>
      </c>
    </row>
    <row r="16133" spans="1:17">
      <c r="A16133" t="s">
        <v>122</v>
      </c>
      <c r="B16133">
        <v>2047</v>
      </c>
      <c r="C16133" t="s">
        <v>148</v>
      </c>
      <c r="D16133" t="s">
        <v>1066</v>
      </c>
      <c r="E16133" t="s">
        <v>170</v>
      </c>
      <c r="F16133" t="s">
        <v>164</v>
      </c>
      <c r="G16133" t="s">
        <v>158</v>
      </c>
      <c r="H16133" t="s">
        <v>135</v>
      </c>
      <c r="I16133">
        <v>0</v>
      </c>
      <c r="P16133">
        <v>0.346816570131254</v>
      </c>
      <c r="Q16133">
        <v>0</v>
      </c>
    </row>
    <row r="16134" spans="1:17">
      <c r="A16134" t="s">
        <v>122</v>
      </c>
      <c r="B16134">
        <v>2047</v>
      </c>
      <c r="C16134" t="s">
        <v>148</v>
      </c>
      <c r="D16134" t="s">
        <v>1066</v>
      </c>
      <c r="E16134" t="s">
        <v>170</v>
      </c>
      <c r="F16134" t="s">
        <v>164</v>
      </c>
      <c r="G16134" t="s">
        <v>158</v>
      </c>
      <c r="H16134" t="s">
        <v>136</v>
      </c>
      <c r="I16134">
        <v>0</v>
      </c>
      <c r="P16134">
        <v>0.346816570131254</v>
      </c>
      <c r="Q16134">
        <v>0</v>
      </c>
    </row>
    <row r="16135" spans="1:17">
      <c r="A16135" t="s">
        <v>122</v>
      </c>
      <c r="B16135">
        <v>2047</v>
      </c>
      <c r="C16135" t="s">
        <v>148</v>
      </c>
      <c r="D16135" t="s">
        <v>1066</v>
      </c>
      <c r="E16135" t="s">
        <v>170</v>
      </c>
      <c r="F16135" t="s">
        <v>159</v>
      </c>
      <c r="G16135" t="s">
        <v>158</v>
      </c>
      <c r="H16135" t="s">
        <v>132</v>
      </c>
      <c r="I16135">
        <v>0</v>
      </c>
      <c r="P16135">
        <v>0.346816570131254</v>
      </c>
      <c r="Q16135">
        <v>0</v>
      </c>
    </row>
    <row r="16136" spans="1:17">
      <c r="A16136" t="s">
        <v>122</v>
      </c>
      <c r="B16136">
        <v>2047</v>
      </c>
      <c r="C16136" t="s">
        <v>148</v>
      </c>
      <c r="D16136" t="s">
        <v>1066</v>
      </c>
      <c r="E16136" t="s">
        <v>170</v>
      </c>
      <c r="F16136" t="s">
        <v>159</v>
      </c>
      <c r="G16136" t="s">
        <v>158</v>
      </c>
      <c r="H16136" t="s">
        <v>135</v>
      </c>
      <c r="I16136">
        <v>0</v>
      </c>
      <c r="P16136">
        <v>0.346816570131254</v>
      </c>
      <c r="Q16136">
        <v>0</v>
      </c>
    </row>
    <row r="16137" spans="1:17">
      <c r="A16137" t="s">
        <v>122</v>
      </c>
      <c r="B16137">
        <v>2047</v>
      </c>
      <c r="C16137" t="s">
        <v>148</v>
      </c>
      <c r="D16137" t="s">
        <v>1066</v>
      </c>
      <c r="E16137" t="s">
        <v>170</v>
      </c>
      <c r="F16137" t="s">
        <v>159</v>
      </c>
      <c r="G16137" t="s">
        <v>158</v>
      </c>
      <c r="H16137" t="s">
        <v>136</v>
      </c>
      <c r="I16137">
        <v>0</v>
      </c>
      <c r="P16137">
        <v>0.346816570131254</v>
      </c>
      <c r="Q16137">
        <v>0</v>
      </c>
    </row>
    <row r="16138" spans="1:17">
      <c r="A16138" t="s">
        <v>122</v>
      </c>
      <c r="B16138">
        <v>2047</v>
      </c>
      <c r="C16138" t="s">
        <v>148</v>
      </c>
      <c r="D16138" t="s">
        <v>1066</v>
      </c>
      <c r="E16138" t="s">
        <v>170</v>
      </c>
      <c r="F16138" t="s">
        <v>126</v>
      </c>
      <c r="G16138" t="s">
        <v>158</v>
      </c>
      <c r="H16138" t="s">
        <v>132</v>
      </c>
      <c r="I16138">
        <v>0</v>
      </c>
      <c r="P16138">
        <v>0.346816570131254</v>
      </c>
      <c r="Q16138">
        <v>0</v>
      </c>
    </row>
    <row r="16139" spans="1:17">
      <c r="A16139" t="s">
        <v>122</v>
      </c>
      <c r="B16139">
        <v>2047</v>
      </c>
      <c r="C16139" t="s">
        <v>148</v>
      </c>
      <c r="D16139" t="s">
        <v>1066</v>
      </c>
      <c r="E16139" t="s">
        <v>170</v>
      </c>
      <c r="F16139" t="s">
        <v>126</v>
      </c>
      <c r="G16139" t="s">
        <v>158</v>
      </c>
      <c r="H16139" t="s">
        <v>135</v>
      </c>
      <c r="I16139">
        <v>0</v>
      </c>
      <c r="P16139">
        <v>0.346816570131254</v>
      </c>
      <c r="Q16139">
        <v>0</v>
      </c>
    </row>
    <row r="16140" spans="1:17">
      <c r="A16140" t="s">
        <v>122</v>
      </c>
      <c r="B16140">
        <v>2047</v>
      </c>
      <c r="C16140" t="s">
        <v>148</v>
      </c>
      <c r="D16140" t="s">
        <v>1066</v>
      </c>
      <c r="E16140" t="s">
        <v>170</v>
      </c>
      <c r="F16140" t="s">
        <v>126</v>
      </c>
      <c r="G16140" t="s">
        <v>158</v>
      </c>
      <c r="H16140" t="s">
        <v>136</v>
      </c>
      <c r="I16140">
        <v>0</v>
      </c>
      <c r="P16140">
        <v>0.346816570131254</v>
      </c>
      <c r="Q16140">
        <v>0</v>
      </c>
    </row>
    <row r="16141" spans="1:17">
      <c r="A16141" t="s">
        <v>122</v>
      </c>
      <c r="B16141">
        <v>2047</v>
      </c>
      <c r="C16141" t="s">
        <v>148</v>
      </c>
      <c r="D16141" t="s">
        <v>1066</v>
      </c>
      <c r="E16141" t="s">
        <v>170</v>
      </c>
      <c r="F16141" t="s">
        <v>165</v>
      </c>
      <c r="G16141" t="s">
        <v>158</v>
      </c>
      <c r="H16141" t="s">
        <v>132</v>
      </c>
      <c r="I16141">
        <v>0</v>
      </c>
      <c r="P16141">
        <v>0.346816570131254</v>
      </c>
      <c r="Q16141">
        <v>0</v>
      </c>
    </row>
    <row r="16142" spans="1:17">
      <c r="A16142" t="s">
        <v>122</v>
      </c>
      <c r="B16142">
        <v>2047</v>
      </c>
      <c r="C16142" t="s">
        <v>148</v>
      </c>
      <c r="D16142" t="s">
        <v>1066</v>
      </c>
      <c r="E16142" t="s">
        <v>170</v>
      </c>
      <c r="F16142" t="s">
        <v>165</v>
      </c>
      <c r="G16142" t="s">
        <v>158</v>
      </c>
      <c r="H16142" t="s">
        <v>135</v>
      </c>
      <c r="I16142">
        <v>0</v>
      </c>
      <c r="P16142">
        <v>0.346816570131254</v>
      </c>
      <c r="Q16142">
        <v>0</v>
      </c>
    </row>
    <row r="16143" spans="1:17">
      <c r="A16143" t="s">
        <v>122</v>
      </c>
      <c r="B16143">
        <v>2047</v>
      </c>
      <c r="C16143" t="s">
        <v>148</v>
      </c>
      <c r="D16143" t="s">
        <v>1066</v>
      </c>
      <c r="E16143" t="s">
        <v>170</v>
      </c>
      <c r="F16143" t="s">
        <v>165</v>
      </c>
      <c r="G16143" t="s">
        <v>158</v>
      </c>
      <c r="H16143" t="s">
        <v>136</v>
      </c>
      <c r="I16143">
        <v>0</v>
      </c>
      <c r="P16143">
        <v>0.346816570131254</v>
      </c>
      <c r="Q16143">
        <v>0</v>
      </c>
    </row>
    <row r="16144" spans="1:17">
      <c r="A16144" t="s">
        <v>122</v>
      </c>
      <c r="B16144">
        <v>2047</v>
      </c>
      <c r="C16144" t="s">
        <v>148</v>
      </c>
      <c r="D16144" t="s">
        <v>1066</v>
      </c>
      <c r="E16144" t="s">
        <v>170</v>
      </c>
      <c r="F16144" t="s">
        <v>166</v>
      </c>
      <c r="G16144" t="s">
        <v>158</v>
      </c>
      <c r="H16144" t="s">
        <v>132</v>
      </c>
      <c r="I16144">
        <v>0</v>
      </c>
      <c r="P16144">
        <v>0.346816570131254</v>
      </c>
      <c r="Q16144">
        <v>0</v>
      </c>
    </row>
    <row r="16145" spans="1:17">
      <c r="A16145" t="s">
        <v>122</v>
      </c>
      <c r="B16145">
        <v>2047</v>
      </c>
      <c r="C16145" t="s">
        <v>148</v>
      </c>
      <c r="D16145" t="s">
        <v>1066</v>
      </c>
      <c r="E16145" t="s">
        <v>170</v>
      </c>
      <c r="F16145" t="s">
        <v>166</v>
      </c>
      <c r="G16145" t="s">
        <v>158</v>
      </c>
      <c r="H16145" t="s">
        <v>135</v>
      </c>
      <c r="I16145">
        <v>0</v>
      </c>
      <c r="P16145">
        <v>0.346816570131254</v>
      </c>
      <c r="Q16145">
        <v>0</v>
      </c>
    </row>
    <row r="16146" spans="1:17">
      <c r="A16146" t="s">
        <v>122</v>
      </c>
      <c r="B16146">
        <v>2047</v>
      </c>
      <c r="C16146" t="s">
        <v>148</v>
      </c>
      <c r="D16146" t="s">
        <v>1066</v>
      </c>
      <c r="E16146" t="s">
        <v>170</v>
      </c>
      <c r="F16146" t="s">
        <v>166</v>
      </c>
      <c r="G16146" t="s">
        <v>158</v>
      </c>
      <c r="H16146" t="s">
        <v>136</v>
      </c>
      <c r="I16146">
        <v>0</v>
      </c>
      <c r="P16146">
        <v>0.346816570131254</v>
      </c>
      <c r="Q16146">
        <v>0</v>
      </c>
    </row>
    <row r="16147" spans="1:17">
      <c r="A16147" t="s">
        <v>122</v>
      </c>
      <c r="B16147">
        <v>2047</v>
      </c>
      <c r="C16147" t="s">
        <v>148</v>
      </c>
      <c r="D16147" t="s">
        <v>1066</v>
      </c>
      <c r="E16147" t="s">
        <v>170</v>
      </c>
      <c r="F16147" t="s">
        <v>160</v>
      </c>
      <c r="G16147" t="s">
        <v>158</v>
      </c>
      <c r="H16147" t="s">
        <v>132</v>
      </c>
      <c r="I16147">
        <v>0</v>
      </c>
      <c r="P16147">
        <v>0.346816570131254</v>
      </c>
      <c r="Q16147">
        <v>0</v>
      </c>
    </row>
    <row r="16148" spans="1:17">
      <c r="A16148" t="s">
        <v>122</v>
      </c>
      <c r="B16148">
        <v>2047</v>
      </c>
      <c r="C16148" t="s">
        <v>148</v>
      </c>
      <c r="D16148" t="s">
        <v>1066</v>
      </c>
      <c r="E16148" t="s">
        <v>170</v>
      </c>
      <c r="F16148" t="s">
        <v>160</v>
      </c>
      <c r="G16148" t="s">
        <v>158</v>
      </c>
      <c r="H16148" t="s">
        <v>135</v>
      </c>
      <c r="I16148">
        <v>0</v>
      </c>
      <c r="P16148">
        <v>0.346816570131254</v>
      </c>
      <c r="Q16148">
        <v>0</v>
      </c>
    </row>
    <row r="16149" spans="1:17">
      <c r="A16149" t="s">
        <v>122</v>
      </c>
      <c r="B16149">
        <v>2047</v>
      </c>
      <c r="C16149" t="s">
        <v>148</v>
      </c>
      <c r="D16149" t="s">
        <v>1066</v>
      </c>
      <c r="E16149" t="s">
        <v>170</v>
      </c>
      <c r="F16149" t="s">
        <v>160</v>
      </c>
      <c r="G16149" t="s">
        <v>158</v>
      </c>
      <c r="H16149" t="s">
        <v>136</v>
      </c>
      <c r="I16149">
        <v>0</v>
      </c>
      <c r="P16149">
        <v>0.346816570131254</v>
      </c>
      <c r="Q16149">
        <v>0</v>
      </c>
    </row>
    <row r="16150" spans="1:17">
      <c r="A16150" t="s">
        <v>122</v>
      </c>
      <c r="B16150">
        <v>2047</v>
      </c>
      <c r="C16150" t="s">
        <v>149</v>
      </c>
      <c r="D16150" t="s">
        <v>1066</v>
      </c>
      <c r="E16150" t="s">
        <v>170</v>
      </c>
      <c r="F16150" t="s">
        <v>164</v>
      </c>
      <c r="G16150" t="s">
        <v>158</v>
      </c>
      <c r="H16150" t="s">
        <v>132</v>
      </c>
      <c r="I16150">
        <v>0</v>
      </c>
      <c r="P16150">
        <v>0.346816570131254</v>
      </c>
      <c r="Q16150">
        <v>0</v>
      </c>
    </row>
    <row r="16151" spans="1:17">
      <c r="A16151" t="s">
        <v>122</v>
      </c>
      <c r="B16151">
        <v>2047</v>
      </c>
      <c r="C16151" t="s">
        <v>149</v>
      </c>
      <c r="D16151" t="s">
        <v>1066</v>
      </c>
      <c r="E16151" t="s">
        <v>170</v>
      </c>
      <c r="F16151" t="s">
        <v>164</v>
      </c>
      <c r="G16151" t="s">
        <v>158</v>
      </c>
      <c r="H16151" t="s">
        <v>135</v>
      </c>
      <c r="I16151">
        <v>0</v>
      </c>
      <c r="P16151">
        <v>0.346816570131254</v>
      </c>
      <c r="Q16151">
        <v>0</v>
      </c>
    </row>
    <row r="16152" spans="1:17">
      <c r="A16152" t="s">
        <v>122</v>
      </c>
      <c r="B16152">
        <v>2047</v>
      </c>
      <c r="C16152" t="s">
        <v>149</v>
      </c>
      <c r="D16152" t="s">
        <v>1066</v>
      </c>
      <c r="E16152" t="s">
        <v>170</v>
      </c>
      <c r="F16152" t="s">
        <v>164</v>
      </c>
      <c r="G16152" t="s">
        <v>158</v>
      </c>
      <c r="H16152" t="s">
        <v>136</v>
      </c>
      <c r="I16152">
        <v>0</v>
      </c>
      <c r="P16152">
        <v>0.346816570131254</v>
      </c>
      <c r="Q16152">
        <v>0</v>
      </c>
    </row>
    <row r="16153" spans="1:17">
      <c r="A16153" t="s">
        <v>122</v>
      </c>
      <c r="B16153">
        <v>2047</v>
      </c>
      <c r="C16153" t="s">
        <v>149</v>
      </c>
      <c r="D16153" t="s">
        <v>1066</v>
      </c>
      <c r="E16153" t="s">
        <v>170</v>
      </c>
      <c r="F16153" t="s">
        <v>159</v>
      </c>
      <c r="G16153" t="s">
        <v>158</v>
      </c>
      <c r="H16153" t="s">
        <v>132</v>
      </c>
      <c r="I16153">
        <v>0</v>
      </c>
      <c r="P16153">
        <v>0.346816570131254</v>
      </c>
      <c r="Q16153">
        <v>0</v>
      </c>
    </row>
    <row r="16154" spans="1:17">
      <c r="A16154" t="s">
        <v>122</v>
      </c>
      <c r="B16154">
        <v>2047</v>
      </c>
      <c r="C16154" t="s">
        <v>149</v>
      </c>
      <c r="D16154" t="s">
        <v>1066</v>
      </c>
      <c r="E16154" t="s">
        <v>170</v>
      </c>
      <c r="F16154" t="s">
        <v>159</v>
      </c>
      <c r="G16154" t="s">
        <v>158</v>
      </c>
      <c r="H16154" t="s">
        <v>135</v>
      </c>
      <c r="I16154">
        <v>0</v>
      </c>
      <c r="P16154">
        <v>0.346816570131254</v>
      </c>
      <c r="Q16154">
        <v>0</v>
      </c>
    </row>
    <row r="16155" spans="1:17">
      <c r="A16155" t="s">
        <v>122</v>
      </c>
      <c r="B16155">
        <v>2047</v>
      </c>
      <c r="C16155" t="s">
        <v>149</v>
      </c>
      <c r="D16155" t="s">
        <v>1066</v>
      </c>
      <c r="E16155" t="s">
        <v>170</v>
      </c>
      <c r="F16155" t="s">
        <v>159</v>
      </c>
      <c r="G16155" t="s">
        <v>158</v>
      </c>
      <c r="H16155" t="s">
        <v>136</v>
      </c>
      <c r="I16155">
        <v>0</v>
      </c>
      <c r="P16155">
        <v>0.346816570131254</v>
      </c>
      <c r="Q16155">
        <v>0</v>
      </c>
    </row>
    <row r="16156" spans="1:17">
      <c r="A16156" t="s">
        <v>122</v>
      </c>
      <c r="B16156">
        <v>2047</v>
      </c>
      <c r="C16156" t="s">
        <v>149</v>
      </c>
      <c r="D16156" t="s">
        <v>1066</v>
      </c>
      <c r="E16156" t="s">
        <v>170</v>
      </c>
      <c r="F16156" t="s">
        <v>126</v>
      </c>
      <c r="G16156" t="s">
        <v>158</v>
      </c>
      <c r="H16156" t="s">
        <v>132</v>
      </c>
      <c r="I16156">
        <v>0</v>
      </c>
      <c r="P16156">
        <v>0.346816570131254</v>
      </c>
      <c r="Q16156">
        <v>0</v>
      </c>
    </row>
    <row r="16157" spans="1:17">
      <c r="A16157" t="s">
        <v>122</v>
      </c>
      <c r="B16157">
        <v>2047</v>
      </c>
      <c r="C16157" t="s">
        <v>149</v>
      </c>
      <c r="D16157" t="s">
        <v>1066</v>
      </c>
      <c r="E16157" t="s">
        <v>170</v>
      </c>
      <c r="F16157" t="s">
        <v>126</v>
      </c>
      <c r="G16157" t="s">
        <v>158</v>
      </c>
      <c r="H16157" t="s">
        <v>135</v>
      </c>
      <c r="I16157">
        <v>0</v>
      </c>
      <c r="P16157">
        <v>0.346816570131254</v>
      </c>
      <c r="Q16157">
        <v>0</v>
      </c>
    </row>
    <row r="16158" spans="1:17">
      <c r="A16158" t="s">
        <v>122</v>
      </c>
      <c r="B16158">
        <v>2047</v>
      </c>
      <c r="C16158" t="s">
        <v>149</v>
      </c>
      <c r="D16158" t="s">
        <v>1066</v>
      </c>
      <c r="E16158" t="s">
        <v>170</v>
      </c>
      <c r="F16158" t="s">
        <v>126</v>
      </c>
      <c r="G16158" t="s">
        <v>158</v>
      </c>
      <c r="H16158" t="s">
        <v>136</v>
      </c>
      <c r="I16158">
        <v>0</v>
      </c>
      <c r="P16158">
        <v>0.346816570131254</v>
      </c>
      <c r="Q16158">
        <v>0</v>
      </c>
    </row>
    <row r="16159" spans="1:17">
      <c r="A16159" t="s">
        <v>122</v>
      </c>
      <c r="B16159">
        <v>2047</v>
      </c>
      <c r="C16159" t="s">
        <v>149</v>
      </c>
      <c r="D16159" t="s">
        <v>1066</v>
      </c>
      <c r="E16159" t="s">
        <v>170</v>
      </c>
      <c r="F16159" t="s">
        <v>165</v>
      </c>
      <c r="G16159" t="s">
        <v>158</v>
      </c>
      <c r="H16159" t="s">
        <v>132</v>
      </c>
      <c r="I16159">
        <v>0</v>
      </c>
      <c r="P16159">
        <v>0.346816570131254</v>
      </c>
      <c r="Q16159">
        <v>0</v>
      </c>
    </row>
    <row r="16160" spans="1:17">
      <c r="A16160" t="s">
        <v>122</v>
      </c>
      <c r="B16160">
        <v>2047</v>
      </c>
      <c r="C16160" t="s">
        <v>149</v>
      </c>
      <c r="D16160" t="s">
        <v>1066</v>
      </c>
      <c r="E16160" t="s">
        <v>170</v>
      </c>
      <c r="F16160" t="s">
        <v>165</v>
      </c>
      <c r="G16160" t="s">
        <v>158</v>
      </c>
      <c r="H16160" t="s">
        <v>135</v>
      </c>
      <c r="I16160">
        <v>0</v>
      </c>
      <c r="P16160">
        <v>0.346816570131254</v>
      </c>
      <c r="Q16160">
        <v>0</v>
      </c>
    </row>
    <row r="16161" spans="1:17">
      <c r="A16161" t="s">
        <v>122</v>
      </c>
      <c r="B16161">
        <v>2047</v>
      </c>
      <c r="C16161" t="s">
        <v>149</v>
      </c>
      <c r="D16161" t="s">
        <v>1066</v>
      </c>
      <c r="E16161" t="s">
        <v>170</v>
      </c>
      <c r="F16161" t="s">
        <v>165</v>
      </c>
      <c r="G16161" t="s">
        <v>158</v>
      </c>
      <c r="H16161" t="s">
        <v>136</v>
      </c>
      <c r="I16161">
        <v>0</v>
      </c>
      <c r="P16161">
        <v>0.346816570131254</v>
      </c>
      <c r="Q16161">
        <v>0</v>
      </c>
    </row>
    <row r="16162" spans="1:17">
      <c r="A16162" t="s">
        <v>122</v>
      </c>
      <c r="B16162">
        <v>2047</v>
      </c>
      <c r="C16162" t="s">
        <v>149</v>
      </c>
      <c r="D16162" t="s">
        <v>1066</v>
      </c>
      <c r="E16162" t="s">
        <v>170</v>
      </c>
      <c r="F16162" t="s">
        <v>166</v>
      </c>
      <c r="G16162" t="s">
        <v>158</v>
      </c>
      <c r="H16162" t="s">
        <v>132</v>
      </c>
      <c r="I16162">
        <v>0</v>
      </c>
      <c r="P16162">
        <v>0.346816570131254</v>
      </c>
      <c r="Q16162">
        <v>0</v>
      </c>
    </row>
    <row r="16163" spans="1:17">
      <c r="A16163" t="s">
        <v>122</v>
      </c>
      <c r="B16163">
        <v>2047</v>
      </c>
      <c r="C16163" t="s">
        <v>149</v>
      </c>
      <c r="D16163" t="s">
        <v>1066</v>
      </c>
      <c r="E16163" t="s">
        <v>170</v>
      </c>
      <c r="F16163" t="s">
        <v>166</v>
      </c>
      <c r="G16163" t="s">
        <v>158</v>
      </c>
      <c r="H16163" t="s">
        <v>135</v>
      </c>
      <c r="I16163">
        <v>0</v>
      </c>
      <c r="P16163">
        <v>0.346816570131254</v>
      </c>
      <c r="Q16163">
        <v>0</v>
      </c>
    </row>
    <row r="16164" spans="1:17">
      <c r="A16164" t="s">
        <v>122</v>
      </c>
      <c r="B16164">
        <v>2047</v>
      </c>
      <c r="C16164" t="s">
        <v>149</v>
      </c>
      <c r="D16164" t="s">
        <v>1066</v>
      </c>
      <c r="E16164" t="s">
        <v>170</v>
      </c>
      <c r="F16164" t="s">
        <v>166</v>
      </c>
      <c r="G16164" t="s">
        <v>158</v>
      </c>
      <c r="H16164" t="s">
        <v>136</v>
      </c>
      <c r="I16164">
        <v>0</v>
      </c>
      <c r="P16164">
        <v>0.346816570131254</v>
      </c>
      <c r="Q16164">
        <v>0</v>
      </c>
    </row>
    <row r="16165" spans="1:17">
      <c r="A16165" t="s">
        <v>122</v>
      </c>
      <c r="B16165">
        <v>2047</v>
      </c>
      <c r="C16165" t="s">
        <v>149</v>
      </c>
      <c r="D16165" t="s">
        <v>1066</v>
      </c>
      <c r="E16165" t="s">
        <v>170</v>
      </c>
      <c r="F16165" t="s">
        <v>160</v>
      </c>
      <c r="G16165" t="s">
        <v>158</v>
      </c>
      <c r="H16165" t="s">
        <v>132</v>
      </c>
      <c r="I16165">
        <v>0</v>
      </c>
      <c r="P16165">
        <v>0.346816570131254</v>
      </c>
      <c r="Q16165">
        <v>0</v>
      </c>
    </row>
    <row r="16166" spans="1:17">
      <c r="A16166" t="s">
        <v>122</v>
      </c>
      <c r="B16166">
        <v>2047</v>
      </c>
      <c r="C16166" t="s">
        <v>149</v>
      </c>
      <c r="D16166" t="s">
        <v>1066</v>
      </c>
      <c r="E16166" t="s">
        <v>170</v>
      </c>
      <c r="F16166" t="s">
        <v>160</v>
      </c>
      <c r="G16166" t="s">
        <v>158</v>
      </c>
      <c r="H16166" t="s">
        <v>135</v>
      </c>
      <c r="I16166">
        <v>0</v>
      </c>
      <c r="P16166">
        <v>0.346816570131254</v>
      </c>
      <c r="Q16166">
        <v>0</v>
      </c>
    </row>
    <row r="16167" spans="1:17">
      <c r="A16167" t="s">
        <v>122</v>
      </c>
      <c r="B16167">
        <v>2047</v>
      </c>
      <c r="C16167" t="s">
        <v>149</v>
      </c>
      <c r="D16167" t="s">
        <v>1066</v>
      </c>
      <c r="E16167" t="s">
        <v>170</v>
      </c>
      <c r="F16167" t="s">
        <v>160</v>
      </c>
      <c r="G16167" t="s">
        <v>158</v>
      </c>
      <c r="H16167" t="s">
        <v>136</v>
      </c>
      <c r="I16167">
        <v>0</v>
      </c>
      <c r="P16167">
        <v>0.346816570131254</v>
      </c>
      <c r="Q16167">
        <v>0</v>
      </c>
    </row>
    <row r="16168" spans="1:17">
      <c r="A16168" t="s">
        <v>122</v>
      </c>
      <c r="B16168">
        <v>2047</v>
      </c>
      <c r="C16168" t="s">
        <v>150</v>
      </c>
      <c r="D16168" t="s">
        <v>1066</v>
      </c>
      <c r="E16168" t="s">
        <v>170</v>
      </c>
      <c r="F16168" t="s">
        <v>164</v>
      </c>
      <c r="G16168" t="s">
        <v>158</v>
      </c>
      <c r="H16168" t="s">
        <v>132</v>
      </c>
      <c r="I16168">
        <v>0</v>
      </c>
      <c r="P16168">
        <v>0.346816570131254</v>
      </c>
      <c r="Q16168">
        <v>0</v>
      </c>
    </row>
    <row r="16169" spans="1:17">
      <c r="A16169" t="s">
        <v>122</v>
      </c>
      <c r="B16169">
        <v>2047</v>
      </c>
      <c r="C16169" t="s">
        <v>150</v>
      </c>
      <c r="D16169" t="s">
        <v>1066</v>
      </c>
      <c r="E16169" t="s">
        <v>170</v>
      </c>
      <c r="F16169" t="s">
        <v>164</v>
      </c>
      <c r="G16169" t="s">
        <v>158</v>
      </c>
      <c r="H16169" t="s">
        <v>135</v>
      </c>
      <c r="I16169">
        <v>0</v>
      </c>
      <c r="P16169">
        <v>0.346816570131254</v>
      </c>
      <c r="Q16169">
        <v>0</v>
      </c>
    </row>
    <row r="16170" spans="1:17">
      <c r="A16170" t="s">
        <v>122</v>
      </c>
      <c r="B16170">
        <v>2047</v>
      </c>
      <c r="C16170" t="s">
        <v>150</v>
      </c>
      <c r="D16170" t="s">
        <v>1066</v>
      </c>
      <c r="E16170" t="s">
        <v>170</v>
      </c>
      <c r="F16170" t="s">
        <v>164</v>
      </c>
      <c r="G16170" t="s">
        <v>158</v>
      </c>
      <c r="H16170" t="s">
        <v>136</v>
      </c>
      <c r="I16170">
        <v>0</v>
      </c>
      <c r="P16170">
        <v>0.346816570131254</v>
      </c>
      <c r="Q16170">
        <v>0</v>
      </c>
    </row>
    <row r="16171" spans="1:17">
      <c r="A16171" t="s">
        <v>122</v>
      </c>
      <c r="B16171">
        <v>2047</v>
      </c>
      <c r="C16171" t="s">
        <v>150</v>
      </c>
      <c r="D16171" t="s">
        <v>1066</v>
      </c>
      <c r="E16171" t="s">
        <v>170</v>
      </c>
      <c r="F16171" t="s">
        <v>159</v>
      </c>
      <c r="G16171" t="s">
        <v>158</v>
      </c>
      <c r="H16171" t="s">
        <v>132</v>
      </c>
      <c r="I16171">
        <v>2422180073.5024099</v>
      </c>
      <c r="P16171">
        <v>0.346816570131254</v>
      </c>
      <c r="Q16171">
        <v>840052185.33237195</v>
      </c>
    </row>
    <row r="16172" spans="1:17">
      <c r="A16172" t="s">
        <v>122</v>
      </c>
      <c r="B16172">
        <v>2047</v>
      </c>
      <c r="C16172" t="s">
        <v>150</v>
      </c>
      <c r="D16172" t="s">
        <v>1066</v>
      </c>
      <c r="E16172" t="s">
        <v>170</v>
      </c>
      <c r="F16172" t="s">
        <v>159</v>
      </c>
      <c r="G16172" t="s">
        <v>158</v>
      </c>
      <c r="H16172" t="s">
        <v>135</v>
      </c>
      <c r="I16172">
        <v>758346581.87599397</v>
      </c>
      <c r="P16172">
        <v>0.346816570131254</v>
      </c>
      <c r="Q16172">
        <v>263007160.49699199</v>
      </c>
    </row>
    <row r="16173" spans="1:17">
      <c r="A16173" t="s">
        <v>122</v>
      </c>
      <c r="B16173">
        <v>2047</v>
      </c>
      <c r="C16173" t="s">
        <v>150</v>
      </c>
      <c r="D16173" t="s">
        <v>1066</v>
      </c>
      <c r="E16173" t="s">
        <v>170</v>
      </c>
      <c r="F16173" t="s">
        <v>159</v>
      </c>
      <c r="G16173" t="s">
        <v>158</v>
      </c>
      <c r="H16173" t="s">
        <v>136</v>
      </c>
      <c r="I16173">
        <v>0</v>
      </c>
      <c r="P16173">
        <v>0.346816570131254</v>
      </c>
      <c r="Q16173">
        <v>0</v>
      </c>
    </row>
    <row r="16174" spans="1:17">
      <c r="A16174" t="s">
        <v>122</v>
      </c>
      <c r="B16174">
        <v>2047</v>
      </c>
      <c r="C16174" t="s">
        <v>150</v>
      </c>
      <c r="D16174" t="s">
        <v>1066</v>
      </c>
      <c r="E16174" t="s">
        <v>170</v>
      </c>
      <c r="F16174" t="s">
        <v>126</v>
      </c>
      <c r="G16174" t="s">
        <v>158</v>
      </c>
      <c r="H16174" t="s">
        <v>132</v>
      </c>
      <c r="I16174">
        <v>0</v>
      </c>
      <c r="P16174">
        <v>0.346816570131254</v>
      </c>
      <c r="Q16174">
        <v>0</v>
      </c>
    </row>
    <row r="16175" spans="1:17">
      <c r="A16175" t="s">
        <v>122</v>
      </c>
      <c r="B16175">
        <v>2047</v>
      </c>
      <c r="C16175" t="s">
        <v>150</v>
      </c>
      <c r="D16175" t="s">
        <v>1066</v>
      </c>
      <c r="E16175" t="s">
        <v>170</v>
      </c>
      <c r="F16175" t="s">
        <v>126</v>
      </c>
      <c r="G16175" t="s">
        <v>158</v>
      </c>
      <c r="H16175" t="s">
        <v>135</v>
      </c>
      <c r="I16175">
        <v>0</v>
      </c>
      <c r="P16175">
        <v>0.346816570131254</v>
      </c>
      <c r="Q16175">
        <v>0</v>
      </c>
    </row>
    <row r="16176" spans="1:17">
      <c r="A16176" t="s">
        <v>122</v>
      </c>
      <c r="B16176">
        <v>2047</v>
      </c>
      <c r="C16176" t="s">
        <v>150</v>
      </c>
      <c r="D16176" t="s">
        <v>1066</v>
      </c>
      <c r="E16176" t="s">
        <v>170</v>
      </c>
      <c r="F16176" t="s">
        <v>126</v>
      </c>
      <c r="G16176" t="s">
        <v>158</v>
      </c>
      <c r="H16176" t="s">
        <v>136</v>
      </c>
      <c r="I16176">
        <v>0</v>
      </c>
      <c r="P16176">
        <v>0.346816570131254</v>
      </c>
      <c r="Q16176">
        <v>0</v>
      </c>
    </row>
    <row r="16177" spans="1:17">
      <c r="A16177" t="s">
        <v>122</v>
      </c>
      <c r="B16177">
        <v>2047</v>
      </c>
      <c r="C16177" t="s">
        <v>150</v>
      </c>
      <c r="D16177" t="s">
        <v>1066</v>
      </c>
      <c r="E16177" t="s">
        <v>170</v>
      </c>
      <c r="F16177" t="s">
        <v>165</v>
      </c>
      <c r="G16177" t="s">
        <v>158</v>
      </c>
      <c r="H16177" t="s">
        <v>132</v>
      </c>
      <c r="I16177">
        <v>0</v>
      </c>
      <c r="P16177">
        <v>0.346816570131254</v>
      </c>
      <c r="Q16177">
        <v>0</v>
      </c>
    </row>
    <row r="16178" spans="1:17">
      <c r="A16178" t="s">
        <v>122</v>
      </c>
      <c r="B16178">
        <v>2047</v>
      </c>
      <c r="C16178" t="s">
        <v>150</v>
      </c>
      <c r="D16178" t="s">
        <v>1066</v>
      </c>
      <c r="E16178" t="s">
        <v>170</v>
      </c>
      <c r="F16178" t="s">
        <v>165</v>
      </c>
      <c r="G16178" t="s">
        <v>158</v>
      </c>
      <c r="H16178" t="s">
        <v>135</v>
      </c>
      <c r="I16178">
        <v>0</v>
      </c>
      <c r="P16178">
        <v>0.346816570131254</v>
      </c>
      <c r="Q16178">
        <v>0</v>
      </c>
    </row>
    <row r="16179" spans="1:17">
      <c r="A16179" t="s">
        <v>122</v>
      </c>
      <c r="B16179">
        <v>2047</v>
      </c>
      <c r="C16179" t="s">
        <v>150</v>
      </c>
      <c r="D16179" t="s">
        <v>1066</v>
      </c>
      <c r="E16179" t="s">
        <v>170</v>
      </c>
      <c r="F16179" t="s">
        <v>165</v>
      </c>
      <c r="G16179" t="s">
        <v>158</v>
      </c>
      <c r="H16179" t="s">
        <v>136</v>
      </c>
      <c r="I16179">
        <v>0</v>
      </c>
      <c r="P16179">
        <v>0.346816570131254</v>
      </c>
      <c r="Q16179">
        <v>0</v>
      </c>
    </row>
    <row r="16180" spans="1:17">
      <c r="A16180" t="s">
        <v>122</v>
      </c>
      <c r="B16180">
        <v>2047</v>
      </c>
      <c r="C16180" t="s">
        <v>150</v>
      </c>
      <c r="D16180" t="s">
        <v>1066</v>
      </c>
      <c r="E16180" t="s">
        <v>170</v>
      </c>
      <c r="F16180" t="s">
        <v>166</v>
      </c>
      <c r="G16180" t="s">
        <v>158</v>
      </c>
      <c r="H16180" t="s">
        <v>132</v>
      </c>
      <c r="I16180">
        <v>0</v>
      </c>
      <c r="P16180">
        <v>0.346816570131254</v>
      </c>
      <c r="Q16180">
        <v>0</v>
      </c>
    </row>
    <row r="16181" spans="1:17">
      <c r="A16181" t="s">
        <v>122</v>
      </c>
      <c r="B16181">
        <v>2047</v>
      </c>
      <c r="C16181" t="s">
        <v>150</v>
      </c>
      <c r="D16181" t="s">
        <v>1066</v>
      </c>
      <c r="E16181" t="s">
        <v>170</v>
      </c>
      <c r="F16181" t="s">
        <v>166</v>
      </c>
      <c r="G16181" t="s">
        <v>158</v>
      </c>
      <c r="H16181" t="s">
        <v>135</v>
      </c>
      <c r="I16181">
        <v>0</v>
      </c>
      <c r="P16181">
        <v>0.346816570131254</v>
      </c>
      <c r="Q16181">
        <v>0</v>
      </c>
    </row>
    <row r="16182" spans="1:17">
      <c r="A16182" t="s">
        <v>122</v>
      </c>
      <c r="B16182">
        <v>2047</v>
      </c>
      <c r="C16182" t="s">
        <v>150</v>
      </c>
      <c r="D16182" t="s">
        <v>1066</v>
      </c>
      <c r="E16182" t="s">
        <v>170</v>
      </c>
      <c r="F16182" t="s">
        <v>166</v>
      </c>
      <c r="G16182" t="s">
        <v>158</v>
      </c>
      <c r="H16182" t="s">
        <v>136</v>
      </c>
      <c r="I16182">
        <v>0</v>
      </c>
      <c r="P16182">
        <v>0.346816570131254</v>
      </c>
      <c r="Q16182">
        <v>0</v>
      </c>
    </row>
    <row r="16183" spans="1:17">
      <c r="A16183" t="s">
        <v>122</v>
      </c>
      <c r="B16183">
        <v>2047</v>
      </c>
      <c r="C16183" t="s">
        <v>150</v>
      </c>
      <c r="D16183" t="s">
        <v>1066</v>
      </c>
      <c r="E16183" t="s">
        <v>170</v>
      </c>
      <c r="F16183" t="s">
        <v>160</v>
      </c>
      <c r="G16183" t="s">
        <v>158</v>
      </c>
      <c r="H16183" t="s">
        <v>132</v>
      </c>
      <c r="I16183">
        <v>0</v>
      </c>
      <c r="P16183">
        <v>0.346816570131254</v>
      </c>
      <c r="Q16183">
        <v>0</v>
      </c>
    </row>
    <row r="16184" spans="1:17">
      <c r="A16184" t="s">
        <v>122</v>
      </c>
      <c r="B16184">
        <v>2047</v>
      </c>
      <c r="C16184" t="s">
        <v>150</v>
      </c>
      <c r="D16184" t="s">
        <v>1066</v>
      </c>
      <c r="E16184" t="s">
        <v>170</v>
      </c>
      <c r="F16184" t="s">
        <v>160</v>
      </c>
      <c r="G16184" t="s">
        <v>158</v>
      </c>
      <c r="H16184" t="s">
        <v>135</v>
      </c>
      <c r="I16184">
        <v>0</v>
      </c>
      <c r="P16184">
        <v>0.346816570131254</v>
      </c>
      <c r="Q16184">
        <v>0</v>
      </c>
    </row>
    <row r="16185" spans="1:17">
      <c r="A16185" t="s">
        <v>122</v>
      </c>
      <c r="B16185">
        <v>2047</v>
      </c>
      <c r="C16185" t="s">
        <v>150</v>
      </c>
      <c r="D16185" t="s">
        <v>1066</v>
      </c>
      <c r="E16185" t="s">
        <v>170</v>
      </c>
      <c r="F16185" t="s">
        <v>160</v>
      </c>
      <c r="G16185" t="s">
        <v>158</v>
      </c>
      <c r="H16185" t="s">
        <v>136</v>
      </c>
      <c r="I16185">
        <v>0</v>
      </c>
      <c r="P16185">
        <v>0.346816570131254</v>
      </c>
      <c r="Q16185">
        <v>0</v>
      </c>
    </row>
    <row r="16186" spans="1:17">
      <c r="A16186" t="s">
        <v>122</v>
      </c>
      <c r="B16186">
        <v>2047</v>
      </c>
      <c r="C16186" t="s">
        <v>151</v>
      </c>
      <c r="D16186" t="s">
        <v>1066</v>
      </c>
      <c r="E16186" t="s">
        <v>170</v>
      </c>
      <c r="F16186" t="s">
        <v>164</v>
      </c>
      <c r="G16186" t="s">
        <v>158</v>
      </c>
      <c r="H16186" t="s">
        <v>132</v>
      </c>
      <c r="I16186">
        <v>0</v>
      </c>
      <c r="P16186">
        <v>0.346816570131254</v>
      </c>
      <c r="Q16186">
        <v>0</v>
      </c>
    </row>
    <row r="16187" spans="1:17">
      <c r="A16187" t="s">
        <v>122</v>
      </c>
      <c r="B16187">
        <v>2047</v>
      </c>
      <c r="C16187" t="s">
        <v>151</v>
      </c>
      <c r="D16187" t="s">
        <v>1066</v>
      </c>
      <c r="E16187" t="s">
        <v>170</v>
      </c>
      <c r="F16187" t="s">
        <v>164</v>
      </c>
      <c r="G16187" t="s">
        <v>158</v>
      </c>
      <c r="H16187" t="s">
        <v>135</v>
      </c>
      <c r="I16187">
        <v>0</v>
      </c>
      <c r="P16187">
        <v>0.346816570131254</v>
      </c>
      <c r="Q16187">
        <v>0</v>
      </c>
    </row>
    <row r="16188" spans="1:17">
      <c r="A16188" t="s">
        <v>122</v>
      </c>
      <c r="B16188">
        <v>2047</v>
      </c>
      <c r="C16188" t="s">
        <v>151</v>
      </c>
      <c r="D16188" t="s">
        <v>1066</v>
      </c>
      <c r="E16188" t="s">
        <v>170</v>
      </c>
      <c r="F16188" t="s">
        <v>164</v>
      </c>
      <c r="G16188" t="s">
        <v>158</v>
      </c>
      <c r="H16188" t="s">
        <v>136</v>
      </c>
      <c r="I16188">
        <v>0</v>
      </c>
      <c r="P16188">
        <v>0.346816570131254</v>
      </c>
      <c r="Q16188">
        <v>0</v>
      </c>
    </row>
    <row r="16189" spans="1:17">
      <c r="A16189" t="s">
        <v>122</v>
      </c>
      <c r="B16189">
        <v>2047</v>
      </c>
      <c r="C16189" t="s">
        <v>151</v>
      </c>
      <c r="D16189" t="s">
        <v>1066</v>
      </c>
      <c r="E16189" t="s">
        <v>170</v>
      </c>
      <c r="F16189" t="s">
        <v>159</v>
      </c>
      <c r="G16189" t="s">
        <v>158</v>
      </c>
      <c r="H16189" t="s">
        <v>132</v>
      </c>
      <c r="I16189">
        <v>0</v>
      </c>
      <c r="P16189">
        <v>0.346816570131254</v>
      </c>
      <c r="Q16189">
        <v>0</v>
      </c>
    </row>
    <row r="16190" spans="1:17">
      <c r="A16190" t="s">
        <v>122</v>
      </c>
      <c r="B16190">
        <v>2047</v>
      </c>
      <c r="C16190" t="s">
        <v>151</v>
      </c>
      <c r="D16190" t="s">
        <v>1066</v>
      </c>
      <c r="E16190" t="s">
        <v>170</v>
      </c>
      <c r="F16190" t="s">
        <v>159</v>
      </c>
      <c r="G16190" t="s">
        <v>158</v>
      </c>
      <c r="H16190" t="s">
        <v>135</v>
      </c>
      <c r="I16190">
        <v>0</v>
      </c>
      <c r="P16190">
        <v>0.346816570131254</v>
      </c>
      <c r="Q16190">
        <v>0</v>
      </c>
    </row>
    <row r="16191" spans="1:17">
      <c r="A16191" t="s">
        <v>122</v>
      </c>
      <c r="B16191">
        <v>2047</v>
      </c>
      <c r="C16191" t="s">
        <v>151</v>
      </c>
      <c r="D16191" t="s">
        <v>1066</v>
      </c>
      <c r="E16191" t="s">
        <v>170</v>
      </c>
      <c r="F16191" t="s">
        <v>159</v>
      </c>
      <c r="G16191" t="s">
        <v>158</v>
      </c>
      <c r="H16191" t="s">
        <v>136</v>
      </c>
      <c r="I16191">
        <v>0</v>
      </c>
      <c r="P16191">
        <v>0.346816570131254</v>
      </c>
      <c r="Q16191">
        <v>0</v>
      </c>
    </row>
    <row r="16192" spans="1:17">
      <c r="A16192" t="s">
        <v>122</v>
      </c>
      <c r="B16192">
        <v>2047</v>
      </c>
      <c r="C16192" t="s">
        <v>151</v>
      </c>
      <c r="D16192" t="s">
        <v>1066</v>
      </c>
      <c r="E16192" t="s">
        <v>170</v>
      </c>
      <c r="F16192" t="s">
        <v>126</v>
      </c>
      <c r="G16192" t="s">
        <v>158</v>
      </c>
      <c r="H16192" t="s">
        <v>132</v>
      </c>
      <c r="I16192">
        <v>0</v>
      </c>
      <c r="P16192">
        <v>0.346816570131254</v>
      </c>
      <c r="Q16192">
        <v>0</v>
      </c>
    </row>
    <row r="16193" spans="1:17">
      <c r="A16193" t="s">
        <v>122</v>
      </c>
      <c r="B16193">
        <v>2047</v>
      </c>
      <c r="C16193" t="s">
        <v>151</v>
      </c>
      <c r="D16193" t="s">
        <v>1066</v>
      </c>
      <c r="E16193" t="s">
        <v>170</v>
      </c>
      <c r="F16193" t="s">
        <v>126</v>
      </c>
      <c r="G16193" t="s">
        <v>158</v>
      </c>
      <c r="H16193" t="s">
        <v>135</v>
      </c>
      <c r="I16193">
        <v>0</v>
      </c>
      <c r="P16193">
        <v>0.346816570131254</v>
      </c>
      <c r="Q16193">
        <v>0</v>
      </c>
    </row>
    <row r="16194" spans="1:17">
      <c r="A16194" t="s">
        <v>122</v>
      </c>
      <c r="B16194">
        <v>2047</v>
      </c>
      <c r="C16194" t="s">
        <v>151</v>
      </c>
      <c r="D16194" t="s">
        <v>1066</v>
      </c>
      <c r="E16194" t="s">
        <v>170</v>
      </c>
      <c r="F16194" t="s">
        <v>126</v>
      </c>
      <c r="G16194" t="s">
        <v>158</v>
      </c>
      <c r="H16194" t="s">
        <v>136</v>
      </c>
      <c r="I16194">
        <v>0</v>
      </c>
      <c r="P16194">
        <v>0.346816570131254</v>
      </c>
      <c r="Q16194">
        <v>0</v>
      </c>
    </row>
    <row r="16195" spans="1:17">
      <c r="A16195" t="s">
        <v>122</v>
      </c>
      <c r="B16195">
        <v>2047</v>
      </c>
      <c r="C16195" t="s">
        <v>151</v>
      </c>
      <c r="D16195" t="s">
        <v>1066</v>
      </c>
      <c r="E16195" t="s">
        <v>170</v>
      </c>
      <c r="F16195" t="s">
        <v>165</v>
      </c>
      <c r="G16195" t="s">
        <v>158</v>
      </c>
      <c r="H16195" t="s">
        <v>132</v>
      </c>
      <c r="I16195">
        <v>0</v>
      </c>
      <c r="P16195">
        <v>0.346816570131254</v>
      </c>
      <c r="Q16195">
        <v>0</v>
      </c>
    </row>
    <row r="16196" spans="1:17">
      <c r="A16196" t="s">
        <v>122</v>
      </c>
      <c r="B16196">
        <v>2047</v>
      </c>
      <c r="C16196" t="s">
        <v>151</v>
      </c>
      <c r="D16196" t="s">
        <v>1066</v>
      </c>
      <c r="E16196" t="s">
        <v>170</v>
      </c>
      <c r="F16196" t="s">
        <v>165</v>
      </c>
      <c r="G16196" t="s">
        <v>158</v>
      </c>
      <c r="H16196" t="s">
        <v>135</v>
      </c>
      <c r="I16196">
        <v>0</v>
      </c>
      <c r="P16196">
        <v>0.346816570131254</v>
      </c>
      <c r="Q16196">
        <v>0</v>
      </c>
    </row>
    <row r="16197" spans="1:17">
      <c r="A16197" t="s">
        <v>122</v>
      </c>
      <c r="B16197">
        <v>2047</v>
      </c>
      <c r="C16197" t="s">
        <v>151</v>
      </c>
      <c r="D16197" t="s">
        <v>1066</v>
      </c>
      <c r="E16197" t="s">
        <v>170</v>
      </c>
      <c r="F16197" t="s">
        <v>165</v>
      </c>
      <c r="G16197" t="s">
        <v>158</v>
      </c>
      <c r="H16197" t="s">
        <v>136</v>
      </c>
      <c r="I16197">
        <v>0</v>
      </c>
      <c r="P16197">
        <v>0.346816570131254</v>
      </c>
      <c r="Q16197">
        <v>0</v>
      </c>
    </row>
    <row r="16198" spans="1:17">
      <c r="A16198" t="s">
        <v>122</v>
      </c>
      <c r="B16198">
        <v>2047</v>
      </c>
      <c r="C16198" t="s">
        <v>151</v>
      </c>
      <c r="D16198" t="s">
        <v>1066</v>
      </c>
      <c r="E16198" t="s">
        <v>170</v>
      </c>
      <c r="F16198" t="s">
        <v>166</v>
      </c>
      <c r="G16198" t="s">
        <v>158</v>
      </c>
      <c r="H16198" t="s">
        <v>132</v>
      </c>
      <c r="I16198">
        <v>0</v>
      </c>
      <c r="P16198">
        <v>0.346816570131254</v>
      </c>
      <c r="Q16198">
        <v>0</v>
      </c>
    </row>
    <row r="16199" spans="1:17">
      <c r="A16199" t="s">
        <v>122</v>
      </c>
      <c r="B16199">
        <v>2047</v>
      </c>
      <c r="C16199" t="s">
        <v>151</v>
      </c>
      <c r="D16199" t="s">
        <v>1066</v>
      </c>
      <c r="E16199" t="s">
        <v>170</v>
      </c>
      <c r="F16199" t="s">
        <v>166</v>
      </c>
      <c r="G16199" t="s">
        <v>158</v>
      </c>
      <c r="H16199" t="s">
        <v>135</v>
      </c>
      <c r="I16199">
        <v>0</v>
      </c>
      <c r="P16199">
        <v>0.346816570131254</v>
      </c>
      <c r="Q16199">
        <v>0</v>
      </c>
    </row>
    <row r="16200" spans="1:17">
      <c r="A16200" t="s">
        <v>122</v>
      </c>
      <c r="B16200">
        <v>2047</v>
      </c>
      <c r="C16200" t="s">
        <v>151</v>
      </c>
      <c r="D16200" t="s">
        <v>1066</v>
      </c>
      <c r="E16200" t="s">
        <v>170</v>
      </c>
      <c r="F16200" t="s">
        <v>166</v>
      </c>
      <c r="G16200" t="s">
        <v>158</v>
      </c>
      <c r="H16200" t="s">
        <v>136</v>
      </c>
      <c r="I16200">
        <v>0</v>
      </c>
      <c r="P16200">
        <v>0.346816570131254</v>
      </c>
      <c r="Q16200">
        <v>0</v>
      </c>
    </row>
    <row r="16201" spans="1:17">
      <c r="A16201" t="s">
        <v>122</v>
      </c>
      <c r="B16201">
        <v>2047</v>
      </c>
      <c r="C16201" t="s">
        <v>151</v>
      </c>
      <c r="D16201" t="s">
        <v>1066</v>
      </c>
      <c r="E16201" t="s">
        <v>170</v>
      </c>
      <c r="F16201" t="s">
        <v>160</v>
      </c>
      <c r="G16201" t="s">
        <v>158</v>
      </c>
      <c r="H16201" t="s">
        <v>132</v>
      </c>
      <c r="I16201">
        <v>0</v>
      </c>
      <c r="P16201">
        <v>0.346816570131254</v>
      </c>
      <c r="Q16201">
        <v>0</v>
      </c>
    </row>
    <row r="16202" spans="1:17">
      <c r="A16202" t="s">
        <v>122</v>
      </c>
      <c r="B16202">
        <v>2047</v>
      </c>
      <c r="C16202" t="s">
        <v>151</v>
      </c>
      <c r="D16202" t="s">
        <v>1066</v>
      </c>
      <c r="E16202" t="s">
        <v>170</v>
      </c>
      <c r="F16202" t="s">
        <v>160</v>
      </c>
      <c r="G16202" t="s">
        <v>158</v>
      </c>
      <c r="H16202" t="s">
        <v>135</v>
      </c>
      <c r="I16202">
        <v>0</v>
      </c>
      <c r="P16202">
        <v>0.346816570131254</v>
      </c>
      <c r="Q16202">
        <v>0</v>
      </c>
    </row>
    <row r="16203" spans="1:17">
      <c r="A16203" t="s">
        <v>122</v>
      </c>
      <c r="B16203">
        <v>2047</v>
      </c>
      <c r="C16203" t="s">
        <v>151</v>
      </c>
      <c r="D16203" t="s">
        <v>1066</v>
      </c>
      <c r="E16203" t="s">
        <v>170</v>
      </c>
      <c r="F16203" t="s">
        <v>160</v>
      </c>
      <c r="G16203" t="s">
        <v>158</v>
      </c>
      <c r="H16203" t="s">
        <v>136</v>
      </c>
      <c r="I16203">
        <v>0</v>
      </c>
      <c r="P16203">
        <v>0.346816570131254</v>
      </c>
      <c r="Q16203">
        <v>0</v>
      </c>
    </row>
    <row r="16204" spans="1:17">
      <c r="A16204" t="s">
        <v>122</v>
      </c>
      <c r="B16204">
        <v>2047</v>
      </c>
      <c r="C16204" t="s">
        <v>152</v>
      </c>
      <c r="D16204" t="s">
        <v>1066</v>
      </c>
      <c r="E16204" t="s">
        <v>170</v>
      </c>
      <c r="F16204" t="s">
        <v>164</v>
      </c>
      <c r="G16204" t="s">
        <v>158</v>
      </c>
      <c r="H16204" t="s">
        <v>132</v>
      </c>
      <c r="I16204">
        <v>0</v>
      </c>
      <c r="P16204">
        <v>0.346816570131254</v>
      </c>
      <c r="Q16204">
        <v>0</v>
      </c>
    </row>
    <row r="16205" spans="1:17">
      <c r="A16205" t="s">
        <v>122</v>
      </c>
      <c r="B16205">
        <v>2047</v>
      </c>
      <c r="C16205" t="s">
        <v>152</v>
      </c>
      <c r="D16205" t="s">
        <v>1066</v>
      </c>
      <c r="E16205" t="s">
        <v>170</v>
      </c>
      <c r="F16205" t="s">
        <v>164</v>
      </c>
      <c r="G16205" t="s">
        <v>158</v>
      </c>
      <c r="H16205" t="s">
        <v>135</v>
      </c>
      <c r="I16205">
        <v>0</v>
      </c>
      <c r="P16205">
        <v>0.346816570131254</v>
      </c>
      <c r="Q16205">
        <v>0</v>
      </c>
    </row>
    <row r="16206" spans="1:17">
      <c r="A16206" t="s">
        <v>122</v>
      </c>
      <c r="B16206">
        <v>2047</v>
      </c>
      <c r="C16206" t="s">
        <v>152</v>
      </c>
      <c r="D16206" t="s">
        <v>1066</v>
      </c>
      <c r="E16206" t="s">
        <v>170</v>
      </c>
      <c r="F16206" t="s">
        <v>164</v>
      </c>
      <c r="G16206" t="s">
        <v>158</v>
      </c>
      <c r="H16206" t="s">
        <v>136</v>
      </c>
      <c r="I16206">
        <v>0</v>
      </c>
      <c r="P16206">
        <v>0.346816570131254</v>
      </c>
      <c r="Q16206">
        <v>0</v>
      </c>
    </row>
    <row r="16207" spans="1:17">
      <c r="A16207" t="s">
        <v>122</v>
      </c>
      <c r="B16207">
        <v>2047</v>
      </c>
      <c r="C16207" t="s">
        <v>152</v>
      </c>
      <c r="D16207" t="s">
        <v>1066</v>
      </c>
      <c r="E16207" t="s">
        <v>170</v>
      </c>
      <c r="F16207" t="s">
        <v>159</v>
      </c>
      <c r="G16207" t="s">
        <v>158</v>
      </c>
      <c r="H16207" t="s">
        <v>132</v>
      </c>
      <c r="I16207">
        <v>0</v>
      </c>
      <c r="P16207">
        <v>0.346816570131254</v>
      </c>
      <c r="Q16207">
        <v>0</v>
      </c>
    </row>
    <row r="16208" spans="1:17">
      <c r="A16208" t="s">
        <v>122</v>
      </c>
      <c r="B16208">
        <v>2047</v>
      </c>
      <c r="C16208" t="s">
        <v>152</v>
      </c>
      <c r="D16208" t="s">
        <v>1066</v>
      </c>
      <c r="E16208" t="s">
        <v>170</v>
      </c>
      <c r="F16208" t="s">
        <v>159</v>
      </c>
      <c r="G16208" t="s">
        <v>158</v>
      </c>
      <c r="H16208" t="s">
        <v>135</v>
      </c>
      <c r="I16208">
        <v>0</v>
      </c>
      <c r="P16208">
        <v>0.346816570131254</v>
      </c>
      <c r="Q16208">
        <v>0</v>
      </c>
    </row>
    <row r="16209" spans="1:17">
      <c r="A16209" t="s">
        <v>122</v>
      </c>
      <c r="B16209">
        <v>2047</v>
      </c>
      <c r="C16209" t="s">
        <v>152</v>
      </c>
      <c r="D16209" t="s">
        <v>1066</v>
      </c>
      <c r="E16209" t="s">
        <v>170</v>
      </c>
      <c r="F16209" t="s">
        <v>159</v>
      </c>
      <c r="G16209" t="s">
        <v>158</v>
      </c>
      <c r="H16209" t="s">
        <v>136</v>
      </c>
      <c r="I16209">
        <v>0</v>
      </c>
      <c r="P16209">
        <v>0.346816570131254</v>
      </c>
      <c r="Q16209">
        <v>0</v>
      </c>
    </row>
    <row r="16210" spans="1:17">
      <c r="A16210" t="s">
        <v>122</v>
      </c>
      <c r="B16210">
        <v>2047</v>
      </c>
      <c r="C16210" t="s">
        <v>152</v>
      </c>
      <c r="D16210" t="s">
        <v>1066</v>
      </c>
      <c r="E16210" t="s">
        <v>170</v>
      </c>
      <c r="F16210" t="s">
        <v>126</v>
      </c>
      <c r="G16210" t="s">
        <v>158</v>
      </c>
      <c r="H16210" t="s">
        <v>132</v>
      </c>
      <c r="I16210">
        <v>0</v>
      </c>
      <c r="P16210">
        <v>0.346816570131254</v>
      </c>
      <c r="Q16210">
        <v>0</v>
      </c>
    </row>
    <row r="16211" spans="1:17">
      <c r="A16211" t="s">
        <v>122</v>
      </c>
      <c r="B16211">
        <v>2047</v>
      </c>
      <c r="C16211" t="s">
        <v>152</v>
      </c>
      <c r="D16211" t="s">
        <v>1066</v>
      </c>
      <c r="E16211" t="s">
        <v>170</v>
      </c>
      <c r="F16211" t="s">
        <v>126</v>
      </c>
      <c r="G16211" t="s">
        <v>158</v>
      </c>
      <c r="H16211" t="s">
        <v>135</v>
      </c>
      <c r="I16211">
        <v>0</v>
      </c>
      <c r="P16211">
        <v>0.346816570131254</v>
      </c>
      <c r="Q16211">
        <v>0</v>
      </c>
    </row>
    <row r="16212" spans="1:17">
      <c r="A16212" t="s">
        <v>122</v>
      </c>
      <c r="B16212">
        <v>2047</v>
      </c>
      <c r="C16212" t="s">
        <v>152</v>
      </c>
      <c r="D16212" t="s">
        <v>1066</v>
      </c>
      <c r="E16212" t="s">
        <v>170</v>
      </c>
      <c r="F16212" t="s">
        <v>126</v>
      </c>
      <c r="G16212" t="s">
        <v>158</v>
      </c>
      <c r="H16212" t="s">
        <v>136</v>
      </c>
      <c r="I16212">
        <v>0</v>
      </c>
      <c r="P16212">
        <v>0.346816570131254</v>
      </c>
      <c r="Q16212">
        <v>0</v>
      </c>
    </row>
    <row r="16213" spans="1:17">
      <c r="A16213" t="s">
        <v>122</v>
      </c>
      <c r="B16213">
        <v>2047</v>
      </c>
      <c r="C16213" t="s">
        <v>152</v>
      </c>
      <c r="D16213" t="s">
        <v>1066</v>
      </c>
      <c r="E16213" t="s">
        <v>170</v>
      </c>
      <c r="F16213" t="s">
        <v>165</v>
      </c>
      <c r="G16213" t="s">
        <v>158</v>
      </c>
      <c r="H16213" t="s">
        <v>132</v>
      </c>
      <c r="I16213">
        <v>0</v>
      </c>
      <c r="P16213">
        <v>0.346816570131254</v>
      </c>
      <c r="Q16213">
        <v>0</v>
      </c>
    </row>
    <row r="16214" spans="1:17">
      <c r="A16214" t="s">
        <v>122</v>
      </c>
      <c r="B16214">
        <v>2047</v>
      </c>
      <c r="C16214" t="s">
        <v>152</v>
      </c>
      <c r="D16214" t="s">
        <v>1066</v>
      </c>
      <c r="E16214" t="s">
        <v>170</v>
      </c>
      <c r="F16214" t="s">
        <v>165</v>
      </c>
      <c r="G16214" t="s">
        <v>158</v>
      </c>
      <c r="H16214" t="s">
        <v>135</v>
      </c>
      <c r="I16214">
        <v>0</v>
      </c>
      <c r="P16214">
        <v>0.346816570131254</v>
      </c>
      <c r="Q16214">
        <v>0</v>
      </c>
    </row>
    <row r="16215" spans="1:17">
      <c r="A16215" t="s">
        <v>122</v>
      </c>
      <c r="B16215">
        <v>2047</v>
      </c>
      <c r="C16215" t="s">
        <v>152</v>
      </c>
      <c r="D16215" t="s">
        <v>1066</v>
      </c>
      <c r="E16215" t="s">
        <v>170</v>
      </c>
      <c r="F16215" t="s">
        <v>165</v>
      </c>
      <c r="G16215" t="s">
        <v>158</v>
      </c>
      <c r="H16215" t="s">
        <v>136</v>
      </c>
      <c r="I16215">
        <v>0</v>
      </c>
      <c r="P16215">
        <v>0.346816570131254</v>
      </c>
      <c r="Q16215">
        <v>0</v>
      </c>
    </row>
    <row r="16216" spans="1:17">
      <c r="A16216" t="s">
        <v>122</v>
      </c>
      <c r="B16216">
        <v>2047</v>
      </c>
      <c r="C16216" t="s">
        <v>152</v>
      </c>
      <c r="D16216" t="s">
        <v>1066</v>
      </c>
      <c r="E16216" t="s">
        <v>170</v>
      </c>
      <c r="F16216" t="s">
        <v>166</v>
      </c>
      <c r="G16216" t="s">
        <v>158</v>
      </c>
      <c r="H16216" t="s">
        <v>132</v>
      </c>
      <c r="I16216">
        <v>0</v>
      </c>
      <c r="P16216">
        <v>0.346816570131254</v>
      </c>
      <c r="Q16216">
        <v>0</v>
      </c>
    </row>
    <row r="16217" spans="1:17">
      <c r="A16217" t="s">
        <v>122</v>
      </c>
      <c r="B16217">
        <v>2047</v>
      </c>
      <c r="C16217" t="s">
        <v>152</v>
      </c>
      <c r="D16217" t="s">
        <v>1066</v>
      </c>
      <c r="E16217" t="s">
        <v>170</v>
      </c>
      <c r="F16217" t="s">
        <v>166</v>
      </c>
      <c r="G16217" t="s">
        <v>158</v>
      </c>
      <c r="H16217" t="s">
        <v>135</v>
      </c>
      <c r="I16217">
        <v>0</v>
      </c>
      <c r="P16217">
        <v>0.346816570131254</v>
      </c>
      <c r="Q16217">
        <v>0</v>
      </c>
    </row>
    <row r="16218" spans="1:17">
      <c r="A16218" t="s">
        <v>122</v>
      </c>
      <c r="B16218">
        <v>2047</v>
      </c>
      <c r="C16218" t="s">
        <v>152</v>
      </c>
      <c r="D16218" t="s">
        <v>1066</v>
      </c>
      <c r="E16218" t="s">
        <v>170</v>
      </c>
      <c r="F16218" t="s">
        <v>166</v>
      </c>
      <c r="G16218" t="s">
        <v>158</v>
      </c>
      <c r="H16218" t="s">
        <v>136</v>
      </c>
      <c r="I16218">
        <v>0</v>
      </c>
      <c r="P16218">
        <v>0.346816570131254</v>
      </c>
      <c r="Q16218">
        <v>0</v>
      </c>
    </row>
    <row r="16219" spans="1:17">
      <c r="A16219" t="s">
        <v>122</v>
      </c>
      <c r="B16219">
        <v>2047</v>
      </c>
      <c r="C16219" t="s">
        <v>152</v>
      </c>
      <c r="D16219" t="s">
        <v>1066</v>
      </c>
      <c r="E16219" t="s">
        <v>170</v>
      </c>
      <c r="F16219" t="s">
        <v>160</v>
      </c>
      <c r="G16219" t="s">
        <v>158</v>
      </c>
      <c r="H16219" t="s">
        <v>132</v>
      </c>
      <c r="I16219">
        <v>0</v>
      </c>
      <c r="P16219">
        <v>0.346816570131254</v>
      </c>
      <c r="Q16219">
        <v>0</v>
      </c>
    </row>
    <row r="16220" spans="1:17">
      <c r="A16220" t="s">
        <v>122</v>
      </c>
      <c r="B16220">
        <v>2047</v>
      </c>
      <c r="C16220" t="s">
        <v>152</v>
      </c>
      <c r="D16220" t="s">
        <v>1066</v>
      </c>
      <c r="E16220" t="s">
        <v>170</v>
      </c>
      <c r="F16220" t="s">
        <v>160</v>
      </c>
      <c r="G16220" t="s">
        <v>158</v>
      </c>
      <c r="H16220" t="s">
        <v>135</v>
      </c>
      <c r="I16220">
        <v>0</v>
      </c>
      <c r="P16220">
        <v>0.346816570131254</v>
      </c>
      <c r="Q16220">
        <v>0</v>
      </c>
    </row>
    <row r="16221" spans="1:17">
      <c r="A16221" t="s">
        <v>122</v>
      </c>
      <c r="B16221">
        <v>2047</v>
      </c>
      <c r="C16221" t="s">
        <v>152</v>
      </c>
      <c r="D16221" t="s">
        <v>1066</v>
      </c>
      <c r="E16221" t="s">
        <v>170</v>
      </c>
      <c r="F16221" t="s">
        <v>160</v>
      </c>
      <c r="G16221" t="s">
        <v>158</v>
      </c>
      <c r="H16221" t="s">
        <v>136</v>
      </c>
      <c r="I16221">
        <v>0</v>
      </c>
      <c r="P16221">
        <v>0.346816570131254</v>
      </c>
      <c r="Q16221">
        <v>0</v>
      </c>
    </row>
    <row r="16222" spans="1:17">
      <c r="A16222" t="s">
        <v>122</v>
      </c>
      <c r="B16222">
        <v>2047</v>
      </c>
      <c r="C16222" t="s">
        <v>153</v>
      </c>
      <c r="D16222" t="s">
        <v>1066</v>
      </c>
      <c r="E16222" t="s">
        <v>170</v>
      </c>
      <c r="F16222" t="s">
        <v>164</v>
      </c>
      <c r="G16222" t="s">
        <v>158</v>
      </c>
      <c r="H16222" t="s">
        <v>132</v>
      </c>
      <c r="I16222">
        <v>0</v>
      </c>
      <c r="P16222">
        <v>0.346816570131254</v>
      </c>
      <c r="Q16222">
        <v>0</v>
      </c>
    </row>
    <row r="16223" spans="1:17">
      <c r="A16223" t="s">
        <v>122</v>
      </c>
      <c r="B16223">
        <v>2047</v>
      </c>
      <c r="C16223" t="s">
        <v>153</v>
      </c>
      <c r="D16223" t="s">
        <v>1066</v>
      </c>
      <c r="E16223" t="s">
        <v>170</v>
      </c>
      <c r="F16223" t="s">
        <v>164</v>
      </c>
      <c r="G16223" t="s">
        <v>158</v>
      </c>
      <c r="H16223" t="s">
        <v>135</v>
      </c>
      <c r="I16223">
        <v>0</v>
      </c>
      <c r="P16223">
        <v>0.346816570131254</v>
      </c>
      <c r="Q16223">
        <v>0</v>
      </c>
    </row>
    <row r="16224" spans="1:17">
      <c r="A16224" t="s">
        <v>122</v>
      </c>
      <c r="B16224">
        <v>2047</v>
      </c>
      <c r="C16224" t="s">
        <v>153</v>
      </c>
      <c r="D16224" t="s">
        <v>1066</v>
      </c>
      <c r="E16224" t="s">
        <v>170</v>
      </c>
      <c r="F16224" t="s">
        <v>164</v>
      </c>
      <c r="G16224" t="s">
        <v>158</v>
      </c>
      <c r="H16224" t="s">
        <v>136</v>
      </c>
      <c r="I16224">
        <v>0</v>
      </c>
      <c r="P16224">
        <v>0.346816570131254</v>
      </c>
      <c r="Q16224">
        <v>0</v>
      </c>
    </row>
    <row r="16225" spans="1:17">
      <c r="A16225" t="s">
        <v>122</v>
      </c>
      <c r="B16225">
        <v>2047</v>
      </c>
      <c r="C16225" t="s">
        <v>153</v>
      </c>
      <c r="D16225" t="s">
        <v>1066</v>
      </c>
      <c r="E16225" t="s">
        <v>170</v>
      </c>
      <c r="F16225" t="s">
        <v>159</v>
      </c>
      <c r="G16225" t="s">
        <v>158</v>
      </c>
      <c r="H16225" t="s">
        <v>132</v>
      </c>
      <c r="I16225">
        <v>0</v>
      </c>
      <c r="P16225">
        <v>0.346816570131254</v>
      </c>
      <c r="Q16225">
        <v>0</v>
      </c>
    </row>
    <row r="16226" spans="1:17">
      <c r="A16226" t="s">
        <v>122</v>
      </c>
      <c r="B16226">
        <v>2047</v>
      </c>
      <c r="C16226" t="s">
        <v>153</v>
      </c>
      <c r="D16226" t="s">
        <v>1066</v>
      </c>
      <c r="E16226" t="s">
        <v>170</v>
      </c>
      <c r="F16226" t="s">
        <v>159</v>
      </c>
      <c r="G16226" t="s">
        <v>158</v>
      </c>
      <c r="H16226" t="s">
        <v>135</v>
      </c>
      <c r="I16226">
        <v>0</v>
      </c>
      <c r="P16226">
        <v>0.346816570131254</v>
      </c>
      <c r="Q16226">
        <v>0</v>
      </c>
    </row>
    <row r="16227" spans="1:17">
      <c r="A16227" t="s">
        <v>122</v>
      </c>
      <c r="B16227">
        <v>2047</v>
      </c>
      <c r="C16227" t="s">
        <v>153</v>
      </c>
      <c r="D16227" t="s">
        <v>1066</v>
      </c>
      <c r="E16227" t="s">
        <v>170</v>
      </c>
      <c r="F16227" t="s">
        <v>159</v>
      </c>
      <c r="G16227" t="s">
        <v>158</v>
      </c>
      <c r="H16227" t="s">
        <v>136</v>
      </c>
      <c r="I16227">
        <v>0</v>
      </c>
      <c r="P16227">
        <v>0.346816570131254</v>
      </c>
      <c r="Q16227">
        <v>0</v>
      </c>
    </row>
    <row r="16228" spans="1:17">
      <c r="A16228" t="s">
        <v>122</v>
      </c>
      <c r="B16228">
        <v>2047</v>
      </c>
      <c r="C16228" t="s">
        <v>153</v>
      </c>
      <c r="D16228" t="s">
        <v>1066</v>
      </c>
      <c r="E16228" t="s">
        <v>170</v>
      </c>
      <c r="F16228" t="s">
        <v>126</v>
      </c>
      <c r="G16228" t="s">
        <v>158</v>
      </c>
      <c r="H16228" t="s">
        <v>132</v>
      </c>
      <c r="I16228">
        <v>0</v>
      </c>
      <c r="P16228">
        <v>0.346816570131254</v>
      </c>
      <c r="Q16228">
        <v>0</v>
      </c>
    </row>
    <row r="16229" spans="1:17">
      <c r="A16229" t="s">
        <v>122</v>
      </c>
      <c r="B16229">
        <v>2047</v>
      </c>
      <c r="C16229" t="s">
        <v>153</v>
      </c>
      <c r="D16229" t="s">
        <v>1066</v>
      </c>
      <c r="E16229" t="s">
        <v>170</v>
      </c>
      <c r="F16229" t="s">
        <v>126</v>
      </c>
      <c r="G16229" t="s">
        <v>158</v>
      </c>
      <c r="H16229" t="s">
        <v>135</v>
      </c>
      <c r="I16229">
        <v>0</v>
      </c>
      <c r="P16229">
        <v>0.346816570131254</v>
      </c>
      <c r="Q16229">
        <v>0</v>
      </c>
    </row>
    <row r="16230" spans="1:17">
      <c r="A16230" t="s">
        <v>122</v>
      </c>
      <c r="B16230">
        <v>2047</v>
      </c>
      <c r="C16230" t="s">
        <v>153</v>
      </c>
      <c r="D16230" t="s">
        <v>1066</v>
      </c>
      <c r="E16230" t="s">
        <v>170</v>
      </c>
      <c r="F16230" t="s">
        <v>126</v>
      </c>
      <c r="G16230" t="s">
        <v>158</v>
      </c>
      <c r="H16230" t="s">
        <v>136</v>
      </c>
      <c r="I16230">
        <v>0</v>
      </c>
      <c r="P16230">
        <v>0.346816570131254</v>
      </c>
      <c r="Q16230">
        <v>0</v>
      </c>
    </row>
    <row r="16231" spans="1:17">
      <c r="A16231" t="s">
        <v>122</v>
      </c>
      <c r="B16231">
        <v>2047</v>
      </c>
      <c r="C16231" t="s">
        <v>153</v>
      </c>
      <c r="D16231" t="s">
        <v>1066</v>
      </c>
      <c r="E16231" t="s">
        <v>170</v>
      </c>
      <c r="F16231" t="s">
        <v>165</v>
      </c>
      <c r="G16231" t="s">
        <v>158</v>
      </c>
      <c r="H16231" t="s">
        <v>132</v>
      </c>
      <c r="I16231">
        <v>0</v>
      </c>
      <c r="P16231">
        <v>0.346816570131254</v>
      </c>
      <c r="Q16231">
        <v>0</v>
      </c>
    </row>
    <row r="16232" spans="1:17">
      <c r="A16232" t="s">
        <v>122</v>
      </c>
      <c r="B16232">
        <v>2047</v>
      </c>
      <c r="C16232" t="s">
        <v>153</v>
      </c>
      <c r="D16232" t="s">
        <v>1066</v>
      </c>
      <c r="E16232" t="s">
        <v>170</v>
      </c>
      <c r="F16232" t="s">
        <v>165</v>
      </c>
      <c r="G16232" t="s">
        <v>158</v>
      </c>
      <c r="H16232" t="s">
        <v>135</v>
      </c>
      <c r="I16232">
        <v>0</v>
      </c>
      <c r="P16232">
        <v>0.346816570131254</v>
      </c>
      <c r="Q16232">
        <v>0</v>
      </c>
    </row>
    <row r="16233" spans="1:17">
      <c r="A16233" t="s">
        <v>122</v>
      </c>
      <c r="B16233">
        <v>2047</v>
      </c>
      <c r="C16233" t="s">
        <v>153</v>
      </c>
      <c r="D16233" t="s">
        <v>1066</v>
      </c>
      <c r="E16233" t="s">
        <v>170</v>
      </c>
      <c r="F16233" t="s">
        <v>165</v>
      </c>
      <c r="G16233" t="s">
        <v>158</v>
      </c>
      <c r="H16233" t="s">
        <v>136</v>
      </c>
      <c r="I16233">
        <v>0</v>
      </c>
      <c r="P16233">
        <v>0.346816570131254</v>
      </c>
      <c r="Q16233">
        <v>0</v>
      </c>
    </row>
    <row r="16234" spans="1:17">
      <c r="A16234" t="s">
        <v>122</v>
      </c>
      <c r="B16234">
        <v>2047</v>
      </c>
      <c r="C16234" t="s">
        <v>153</v>
      </c>
      <c r="D16234" t="s">
        <v>1066</v>
      </c>
      <c r="E16234" t="s">
        <v>170</v>
      </c>
      <c r="F16234" t="s">
        <v>166</v>
      </c>
      <c r="G16234" t="s">
        <v>158</v>
      </c>
      <c r="H16234" t="s">
        <v>132</v>
      </c>
      <c r="I16234">
        <v>0</v>
      </c>
      <c r="P16234">
        <v>0.346816570131254</v>
      </c>
      <c r="Q16234">
        <v>0</v>
      </c>
    </row>
    <row r="16235" spans="1:17">
      <c r="A16235" t="s">
        <v>122</v>
      </c>
      <c r="B16235">
        <v>2047</v>
      </c>
      <c r="C16235" t="s">
        <v>153</v>
      </c>
      <c r="D16235" t="s">
        <v>1066</v>
      </c>
      <c r="E16235" t="s">
        <v>170</v>
      </c>
      <c r="F16235" t="s">
        <v>166</v>
      </c>
      <c r="G16235" t="s">
        <v>158</v>
      </c>
      <c r="H16235" t="s">
        <v>135</v>
      </c>
      <c r="I16235">
        <v>0</v>
      </c>
      <c r="P16235">
        <v>0.346816570131254</v>
      </c>
      <c r="Q16235">
        <v>0</v>
      </c>
    </row>
    <row r="16236" spans="1:17">
      <c r="A16236" t="s">
        <v>122</v>
      </c>
      <c r="B16236">
        <v>2047</v>
      </c>
      <c r="C16236" t="s">
        <v>153</v>
      </c>
      <c r="D16236" t="s">
        <v>1066</v>
      </c>
      <c r="E16236" t="s">
        <v>170</v>
      </c>
      <c r="F16236" t="s">
        <v>166</v>
      </c>
      <c r="G16236" t="s">
        <v>158</v>
      </c>
      <c r="H16236" t="s">
        <v>136</v>
      </c>
      <c r="I16236">
        <v>0</v>
      </c>
      <c r="P16236">
        <v>0.346816570131254</v>
      </c>
      <c r="Q16236">
        <v>0</v>
      </c>
    </row>
    <row r="16237" spans="1:17">
      <c r="A16237" t="s">
        <v>122</v>
      </c>
      <c r="B16237">
        <v>2047</v>
      </c>
      <c r="C16237" t="s">
        <v>153</v>
      </c>
      <c r="D16237" t="s">
        <v>1066</v>
      </c>
      <c r="E16237" t="s">
        <v>170</v>
      </c>
      <c r="F16237" t="s">
        <v>160</v>
      </c>
      <c r="G16237" t="s">
        <v>158</v>
      </c>
      <c r="H16237" t="s">
        <v>132</v>
      </c>
      <c r="I16237">
        <v>0</v>
      </c>
      <c r="P16237">
        <v>0.346816570131254</v>
      </c>
      <c r="Q16237">
        <v>0</v>
      </c>
    </row>
    <row r="16238" spans="1:17">
      <c r="A16238" t="s">
        <v>122</v>
      </c>
      <c r="B16238">
        <v>2047</v>
      </c>
      <c r="C16238" t="s">
        <v>153</v>
      </c>
      <c r="D16238" t="s">
        <v>1066</v>
      </c>
      <c r="E16238" t="s">
        <v>170</v>
      </c>
      <c r="F16238" t="s">
        <v>160</v>
      </c>
      <c r="G16238" t="s">
        <v>158</v>
      </c>
      <c r="H16238" t="s">
        <v>135</v>
      </c>
      <c r="I16238">
        <v>0</v>
      </c>
      <c r="P16238">
        <v>0.346816570131254</v>
      </c>
      <c r="Q16238">
        <v>0</v>
      </c>
    </row>
    <row r="16239" spans="1:17">
      <c r="A16239" t="s">
        <v>122</v>
      </c>
      <c r="B16239">
        <v>2047</v>
      </c>
      <c r="C16239" t="s">
        <v>153</v>
      </c>
      <c r="D16239" t="s">
        <v>1066</v>
      </c>
      <c r="E16239" t="s">
        <v>170</v>
      </c>
      <c r="F16239" t="s">
        <v>160</v>
      </c>
      <c r="G16239" t="s">
        <v>158</v>
      </c>
      <c r="H16239" t="s">
        <v>136</v>
      </c>
      <c r="I16239">
        <v>0</v>
      </c>
      <c r="P16239">
        <v>0.346816570131254</v>
      </c>
      <c r="Q16239">
        <v>0</v>
      </c>
    </row>
    <row r="16240" spans="1:17">
      <c r="A16240" t="s">
        <v>122</v>
      </c>
      <c r="B16240">
        <v>2047</v>
      </c>
      <c r="C16240" t="s">
        <v>154</v>
      </c>
      <c r="D16240" t="s">
        <v>1066</v>
      </c>
      <c r="E16240" t="s">
        <v>170</v>
      </c>
      <c r="F16240" t="s">
        <v>164</v>
      </c>
      <c r="G16240" t="s">
        <v>158</v>
      </c>
      <c r="H16240" t="s">
        <v>132</v>
      </c>
      <c r="I16240">
        <v>0</v>
      </c>
      <c r="P16240">
        <v>0.346816570131254</v>
      </c>
      <c r="Q16240">
        <v>0</v>
      </c>
    </row>
    <row r="16241" spans="1:17">
      <c r="A16241" t="s">
        <v>122</v>
      </c>
      <c r="B16241">
        <v>2047</v>
      </c>
      <c r="C16241" t="s">
        <v>154</v>
      </c>
      <c r="D16241" t="s">
        <v>1066</v>
      </c>
      <c r="E16241" t="s">
        <v>170</v>
      </c>
      <c r="F16241" t="s">
        <v>164</v>
      </c>
      <c r="G16241" t="s">
        <v>158</v>
      </c>
      <c r="H16241" t="s">
        <v>135</v>
      </c>
      <c r="I16241">
        <v>0</v>
      </c>
      <c r="P16241">
        <v>0.346816570131254</v>
      </c>
      <c r="Q16241">
        <v>0</v>
      </c>
    </row>
    <row r="16242" spans="1:17">
      <c r="A16242" t="s">
        <v>122</v>
      </c>
      <c r="B16242">
        <v>2047</v>
      </c>
      <c r="C16242" t="s">
        <v>154</v>
      </c>
      <c r="D16242" t="s">
        <v>1066</v>
      </c>
      <c r="E16242" t="s">
        <v>170</v>
      </c>
      <c r="F16242" t="s">
        <v>164</v>
      </c>
      <c r="G16242" t="s">
        <v>158</v>
      </c>
      <c r="H16242" t="s">
        <v>136</v>
      </c>
      <c r="I16242">
        <v>0</v>
      </c>
      <c r="P16242">
        <v>0.346816570131254</v>
      </c>
      <c r="Q16242">
        <v>0</v>
      </c>
    </row>
    <row r="16243" spans="1:17">
      <c r="A16243" t="s">
        <v>122</v>
      </c>
      <c r="B16243">
        <v>2047</v>
      </c>
      <c r="C16243" t="s">
        <v>154</v>
      </c>
      <c r="D16243" t="s">
        <v>1066</v>
      </c>
      <c r="E16243" t="s">
        <v>170</v>
      </c>
      <c r="F16243" t="s">
        <v>159</v>
      </c>
      <c r="G16243" t="s">
        <v>158</v>
      </c>
      <c r="H16243" t="s">
        <v>132</v>
      </c>
      <c r="I16243">
        <v>0</v>
      </c>
      <c r="P16243">
        <v>0.346816570131254</v>
      </c>
      <c r="Q16243">
        <v>0</v>
      </c>
    </row>
    <row r="16244" spans="1:17">
      <c r="A16244" t="s">
        <v>122</v>
      </c>
      <c r="B16244">
        <v>2047</v>
      </c>
      <c r="C16244" t="s">
        <v>154</v>
      </c>
      <c r="D16244" t="s">
        <v>1066</v>
      </c>
      <c r="E16244" t="s">
        <v>170</v>
      </c>
      <c r="F16244" t="s">
        <v>159</v>
      </c>
      <c r="G16244" t="s">
        <v>158</v>
      </c>
      <c r="H16244" t="s">
        <v>135</v>
      </c>
      <c r="I16244">
        <v>0</v>
      </c>
      <c r="P16244">
        <v>0.346816570131254</v>
      </c>
      <c r="Q16244">
        <v>0</v>
      </c>
    </row>
    <row r="16245" spans="1:17">
      <c r="A16245" t="s">
        <v>122</v>
      </c>
      <c r="B16245">
        <v>2047</v>
      </c>
      <c r="C16245" t="s">
        <v>154</v>
      </c>
      <c r="D16245" t="s">
        <v>1066</v>
      </c>
      <c r="E16245" t="s">
        <v>170</v>
      </c>
      <c r="F16245" t="s">
        <v>159</v>
      </c>
      <c r="G16245" t="s">
        <v>158</v>
      </c>
      <c r="H16245" t="s">
        <v>136</v>
      </c>
      <c r="I16245">
        <v>0</v>
      </c>
      <c r="P16245">
        <v>0.346816570131254</v>
      </c>
      <c r="Q16245">
        <v>0</v>
      </c>
    </row>
    <row r="16246" spans="1:17">
      <c r="A16246" t="s">
        <v>122</v>
      </c>
      <c r="B16246">
        <v>2047</v>
      </c>
      <c r="C16246" t="s">
        <v>154</v>
      </c>
      <c r="D16246" t="s">
        <v>1066</v>
      </c>
      <c r="E16246" t="s">
        <v>170</v>
      </c>
      <c r="F16246" t="s">
        <v>126</v>
      </c>
      <c r="G16246" t="s">
        <v>158</v>
      </c>
      <c r="H16246" t="s">
        <v>132</v>
      </c>
      <c r="I16246">
        <v>0</v>
      </c>
      <c r="P16246">
        <v>0.346816570131254</v>
      </c>
      <c r="Q16246">
        <v>0</v>
      </c>
    </row>
    <row r="16247" spans="1:17">
      <c r="A16247" t="s">
        <v>122</v>
      </c>
      <c r="B16247">
        <v>2047</v>
      </c>
      <c r="C16247" t="s">
        <v>154</v>
      </c>
      <c r="D16247" t="s">
        <v>1066</v>
      </c>
      <c r="E16247" t="s">
        <v>170</v>
      </c>
      <c r="F16247" t="s">
        <v>126</v>
      </c>
      <c r="G16247" t="s">
        <v>158</v>
      </c>
      <c r="H16247" t="s">
        <v>135</v>
      </c>
      <c r="I16247">
        <v>0</v>
      </c>
      <c r="P16247">
        <v>0.346816570131254</v>
      </c>
      <c r="Q16247">
        <v>0</v>
      </c>
    </row>
    <row r="16248" spans="1:17">
      <c r="A16248" t="s">
        <v>122</v>
      </c>
      <c r="B16248">
        <v>2047</v>
      </c>
      <c r="C16248" t="s">
        <v>154</v>
      </c>
      <c r="D16248" t="s">
        <v>1066</v>
      </c>
      <c r="E16248" t="s">
        <v>170</v>
      </c>
      <c r="F16248" t="s">
        <v>126</v>
      </c>
      <c r="G16248" t="s">
        <v>158</v>
      </c>
      <c r="H16248" t="s">
        <v>136</v>
      </c>
      <c r="I16248">
        <v>0</v>
      </c>
      <c r="P16248">
        <v>0.346816570131254</v>
      </c>
      <c r="Q16248">
        <v>0</v>
      </c>
    </row>
    <row r="16249" spans="1:17">
      <c r="A16249" t="s">
        <v>122</v>
      </c>
      <c r="B16249">
        <v>2047</v>
      </c>
      <c r="C16249" t="s">
        <v>154</v>
      </c>
      <c r="D16249" t="s">
        <v>1066</v>
      </c>
      <c r="E16249" t="s">
        <v>170</v>
      </c>
      <c r="F16249" t="s">
        <v>165</v>
      </c>
      <c r="G16249" t="s">
        <v>158</v>
      </c>
      <c r="H16249" t="s">
        <v>132</v>
      </c>
      <c r="I16249">
        <v>0</v>
      </c>
      <c r="P16249">
        <v>0.346816570131254</v>
      </c>
      <c r="Q16249">
        <v>0</v>
      </c>
    </row>
    <row r="16250" spans="1:17">
      <c r="A16250" t="s">
        <v>122</v>
      </c>
      <c r="B16250">
        <v>2047</v>
      </c>
      <c r="C16250" t="s">
        <v>154</v>
      </c>
      <c r="D16250" t="s">
        <v>1066</v>
      </c>
      <c r="E16250" t="s">
        <v>170</v>
      </c>
      <c r="F16250" t="s">
        <v>165</v>
      </c>
      <c r="G16250" t="s">
        <v>158</v>
      </c>
      <c r="H16250" t="s">
        <v>135</v>
      </c>
      <c r="I16250">
        <v>0</v>
      </c>
      <c r="P16250">
        <v>0.346816570131254</v>
      </c>
      <c r="Q16250">
        <v>0</v>
      </c>
    </row>
    <row r="16251" spans="1:17">
      <c r="A16251" t="s">
        <v>122</v>
      </c>
      <c r="B16251">
        <v>2047</v>
      </c>
      <c r="C16251" t="s">
        <v>154</v>
      </c>
      <c r="D16251" t="s">
        <v>1066</v>
      </c>
      <c r="E16251" t="s">
        <v>170</v>
      </c>
      <c r="F16251" t="s">
        <v>165</v>
      </c>
      <c r="G16251" t="s">
        <v>158</v>
      </c>
      <c r="H16251" t="s">
        <v>136</v>
      </c>
      <c r="I16251">
        <v>0</v>
      </c>
      <c r="P16251">
        <v>0.346816570131254</v>
      </c>
      <c r="Q16251">
        <v>0</v>
      </c>
    </row>
    <row r="16252" spans="1:17">
      <c r="A16252" t="s">
        <v>122</v>
      </c>
      <c r="B16252">
        <v>2047</v>
      </c>
      <c r="C16252" t="s">
        <v>154</v>
      </c>
      <c r="D16252" t="s">
        <v>1066</v>
      </c>
      <c r="E16252" t="s">
        <v>170</v>
      </c>
      <c r="F16252" t="s">
        <v>166</v>
      </c>
      <c r="G16252" t="s">
        <v>158</v>
      </c>
      <c r="H16252" t="s">
        <v>132</v>
      </c>
      <c r="I16252">
        <v>0</v>
      </c>
      <c r="P16252">
        <v>0.346816570131254</v>
      </c>
      <c r="Q16252">
        <v>0</v>
      </c>
    </row>
    <row r="16253" spans="1:17">
      <c r="A16253" t="s">
        <v>122</v>
      </c>
      <c r="B16253">
        <v>2047</v>
      </c>
      <c r="C16253" t="s">
        <v>154</v>
      </c>
      <c r="D16253" t="s">
        <v>1066</v>
      </c>
      <c r="E16253" t="s">
        <v>170</v>
      </c>
      <c r="F16253" t="s">
        <v>166</v>
      </c>
      <c r="G16253" t="s">
        <v>158</v>
      </c>
      <c r="H16253" t="s">
        <v>135</v>
      </c>
      <c r="I16253">
        <v>0</v>
      </c>
      <c r="P16253">
        <v>0.346816570131254</v>
      </c>
      <c r="Q16253">
        <v>0</v>
      </c>
    </row>
    <row r="16254" spans="1:17">
      <c r="A16254" t="s">
        <v>122</v>
      </c>
      <c r="B16254">
        <v>2047</v>
      </c>
      <c r="C16254" t="s">
        <v>154</v>
      </c>
      <c r="D16254" t="s">
        <v>1066</v>
      </c>
      <c r="E16254" t="s">
        <v>170</v>
      </c>
      <c r="F16254" t="s">
        <v>166</v>
      </c>
      <c r="G16254" t="s">
        <v>158</v>
      </c>
      <c r="H16254" t="s">
        <v>136</v>
      </c>
      <c r="I16254">
        <v>0</v>
      </c>
      <c r="P16254">
        <v>0.346816570131254</v>
      </c>
      <c r="Q16254">
        <v>0</v>
      </c>
    </row>
    <row r="16255" spans="1:17">
      <c r="A16255" t="s">
        <v>122</v>
      </c>
      <c r="B16255">
        <v>2047</v>
      </c>
      <c r="C16255" t="s">
        <v>154</v>
      </c>
      <c r="D16255" t="s">
        <v>1066</v>
      </c>
      <c r="E16255" t="s">
        <v>170</v>
      </c>
      <c r="F16255" t="s">
        <v>160</v>
      </c>
      <c r="G16255" t="s">
        <v>158</v>
      </c>
      <c r="H16255" t="s">
        <v>132</v>
      </c>
      <c r="I16255">
        <v>2104859190.9352601</v>
      </c>
      <c r="P16255">
        <v>0.346816570131254</v>
      </c>
      <c r="Q16255">
        <v>730000045.20941103</v>
      </c>
    </row>
    <row r="16256" spans="1:17">
      <c r="A16256" t="s">
        <v>122</v>
      </c>
      <c r="B16256">
        <v>2047</v>
      </c>
      <c r="C16256" t="s">
        <v>154</v>
      </c>
      <c r="D16256" t="s">
        <v>1066</v>
      </c>
      <c r="E16256" t="s">
        <v>170</v>
      </c>
      <c r="F16256" t="s">
        <v>160</v>
      </c>
      <c r="G16256" t="s">
        <v>158</v>
      </c>
      <c r="H16256" t="s">
        <v>135</v>
      </c>
      <c r="I16256">
        <v>658998391.67116201</v>
      </c>
      <c r="P16256">
        <v>0.346816570131254</v>
      </c>
      <c r="Q16256">
        <v>228551561.92140499</v>
      </c>
    </row>
    <row r="16257" spans="1:17">
      <c r="A16257" t="s">
        <v>122</v>
      </c>
      <c r="B16257">
        <v>2047</v>
      </c>
      <c r="C16257" t="s">
        <v>154</v>
      </c>
      <c r="D16257" t="s">
        <v>1066</v>
      </c>
      <c r="E16257" t="s">
        <v>170</v>
      </c>
      <c r="F16257" t="s">
        <v>160</v>
      </c>
      <c r="G16257" t="s">
        <v>158</v>
      </c>
      <c r="H16257" t="s">
        <v>136</v>
      </c>
      <c r="I16257">
        <v>0</v>
      </c>
      <c r="P16257">
        <v>0.346816570131254</v>
      </c>
      <c r="Q16257">
        <v>0</v>
      </c>
    </row>
    <row r="16258" spans="1:17">
      <c r="A16258" t="s">
        <v>122</v>
      </c>
      <c r="B16258">
        <v>2047</v>
      </c>
      <c r="C16258" t="s">
        <v>155</v>
      </c>
      <c r="D16258" t="s">
        <v>1066</v>
      </c>
      <c r="E16258" t="s">
        <v>170</v>
      </c>
      <c r="F16258" t="s">
        <v>164</v>
      </c>
      <c r="G16258" t="s">
        <v>158</v>
      </c>
      <c r="H16258" t="s">
        <v>132</v>
      </c>
      <c r="I16258">
        <v>0</v>
      </c>
      <c r="P16258">
        <v>0.346816570131254</v>
      </c>
      <c r="Q16258">
        <v>0</v>
      </c>
    </row>
    <row r="16259" spans="1:17">
      <c r="A16259" t="s">
        <v>122</v>
      </c>
      <c r="B16259">
        <v>2047</v>
      </c>
      <c r="C16259" t="s">
        <v>155</v>
      </c>
      <c r="D16259" t="s">
        <v>1066</v>
      </c>
      <c r="E16259" t="s">
        <v>170</v>
      </c>
      <c r="F16259" t="s">
        <v>164</v>
      </c>
      <c r="G16259" t="s">
        <v>158</v>
      </c>
      <c r="H16259" t="s">
        <v>135</v>
      </c>
      <c r="I16259">
        <v>0</v>
      </c>
      <c r="P16259">
        <v>0.346816570131254</v>
      </c>
      <c r="Q16259">
        <v>0</v>
      </c>
    </row>
    <row r="16260" spans="1:17">
      <c r="A16260" t="s">
        <v>122</v>
      </c>
      <c r="B16260">
        <v>2047</v>
      </c>
      <c r="C16260" t="s">
        <v>155</v>
      </c>
      <c r="D16260" t="s">
        <v>1066</v>
      </c>
      <c r="E16260" t="s">
        <v>170</v>
      </c>
      <c r="F16260" t="s">
        <v>164</v>
      </c>
      <c r="G16260" t="s">
        <v>158</v>
      </c>
      <c r="H16260" t="s">
        <v>136</v>
      </c>
      <c r="I16260">
        <v>0</v>
      </c>
      <c r="P16260">
        <v>0.346816570131254</v>
      </c>
      <c r="Q16260">
        <v>0</v>
      </c>
    </row>
    <row r="16261" spans="1:17">
      <c r="A16261" t="s">
        <v>122</v>
      </c>
      <c r="B16261">
        <v>2047</v>
      </c>
      <c r="C16261" t="s">
        <v>155</v>
      </c>
      <c r="D16261" t="s">
        <v>1066</v>
      </c>
      <c r="E16261" t="s">
        <v>170</v>
      </c>
      <c r="F16261" t="s">
        <v>159</v>
      </c>
      <c r="G16261" t="s">
        <v>158</v>
      </c>
      <c r="H16261" t="s">
        <v>132</v>
      </c>
      <c r="I16261">
        <v>0</v>
      </c>
      <c r="P16261">
        <v>0.346816570131254</v>
      </c>
      <c r="Q16261">
        <v>0</v>
      </c>
    </row>
    <row r="16262" spans="1:17">
      <c r="A16262" t="s">
        <v>122</v>
      </c>
      <c r="B16262">
        <v>2047</v>
      </c>
      <c r="C16262" t="s">
        <v>155</v>
      </c>
      <c r="D16262" t="s">
        <v>1066</v>
      </c>
      <c r="E16262" t="s">
        <v>170</v>
      </c>
      <c r="F16262" t="s">
        <v>159</v>
      </c>
      <c r="G16262" t="s">
        <v>158</v>
      </c>
      <c r="H16262" t="s">
        <v>135</v>
      </c>
      <c r="I16262">
        <v>0</v>
      </c>
      <c r="P16262">
        <v>0.346816570131254</v>
      </c>
      <c r="Q16262">
        <v>0</v>
      </c>
    </row>
    <row r="16263" spans="1:17">
      <c r="A16263" t="s">
        <v>122</v>
      </c>
      <c r="B16263">
        <v>2047</v>
      </c>
      <c r="C16263" t="s">
        <v>155</v>
      </c>
      <c r="D16263" t="s">
        <v>1066</v>
      </c>
      <c r="E16263" t="s">
        <v>170</v>
      </c>
      <c r="F16263" t="s">
        <v>159</v>
      </c>
      <c r="G16263" t="s">
        <v>158</v>
      </c>
      <c r="H16263" t="s">
        <v>136</v>
      </c>
      <c r="I16263">
        <v>0</v>
      </c>
      <c r="P16263">
        <v>0.346816570131254</v>
      </c>
      <c r="Q16263">
        <v>0</v>
      </c>
    </row>
    <row r="16264" spans="1:17">
      <c r="A16264" t="s">
        <v>122</v>
      </c>
      <c r="B16264">
        <v>2047</v>
      </c>
      <c r="C16264" t="s">
        <v>155</v>
      </c>
      <c r="D16264" t="s">
        <v>1066</v>
      </c>
      <c r="E16264" t="s">
        <v>170</v>
      </c>
      <c r="F16264" t="s">
        <v>126</v>
      </c>
      <c r="G16264" t="s">
        <v>158</v>
      </c>
      <c r="H16264" t="s">
        <v>132</v>
      </c>
      <c r="I16264">
        <v>0</v>
      </c>
      <c r="P16264">
        <v>0.346816570131254</v>
      </c>
      <c r="Q16264">
        <v>0</v>
      </c>
    </row>
    <row r="16265" spans="1:17">
      <c r="A16265" t="s">
        <v>122</v>
      </c>
      <c r="B16265">
        <v>2047</v>
      </c>
      <c r="C16265" t="s">
        <v>155</v>
      </c>
      <c r="D16265" t="s">
        <v>1066</v>
      </c>
      <c r="E16265" t="s">
        <v>170</v>
      </c>
      <c r="F16265" t="s">
        <v>126</v>
      </c>
      <c r="G16265" t="s">
        <v>158</v>
      </c>
      <c r="H16265" t="s">
        <v>135</v>
      </c>
      <c r="I16265">
        <v>0</v>
      </c>
      <c r="P16265">
        <v>0.346816570131254</v>
      </c>
      <c r="Q16265">
        <v>0</v>
      </c>
    </row>
    <row r="16266" spans="1:17">
      <c r="A16266" t="s">
        <v>122</v>
      </c>
      <c r="B16266">
        <v>2047</v>
      </c>
      <c r="C16266" t="s">
        <v>155</v>
      </c>
      <c r="D16266" t="s">
        <v>1066</v>
      </c>
      <c r="E16266" t="s">
        <v>170</v>
      </c>
      <c r="F16266" t="s">
        <v>126</v>
      </c>
      <c r="G16266" t="s">
        <v>158</v>
      </c>
      <c r="H16266" t="s">
        <v>136</v>
      </c>
      <c r="I16266">
        <v>0</v>
      </c>
      <c r="P16266">
        <v>0.346816570131254</v>
      </c>
      <c r="Q16266">
        <v>0</v>
      </c>
    </row>
    <row r="16267" spans="1:17">
      <c r="A16267" t="s">
        <v>122</v>
      </c>
      <c r="B16267">
        <v>2047</v>
      </c>
      <c r="C16267" t="s">
        <v>155</v>
      </c>
      <c r="D16267" t="s">
        <v>1066</v>
      </c>
      <c r="E16267" t="s">
        <v>170</v>
      </c>
      <c r="F16267" t="s">
        <v>165</v>
      </c>
      <c r="G16267" t="s">
        <v>158</v>
      </c>
      <c r="H16267" t="s">
        <v>132</v>
      </c>
      <c r="I16267">
        <v>0</v>
      </c>
      <c r="P16267">
        <v>0.346816570131254</v>
      </c>
      <c r="Q16267">
        <v>0</v>
      </c>
    </row>
    <row r="16268" spans="1:17">
      <c r="A16268" t="s">
        <v>122</v>
      </c>
      <c r="B16268">
        <v>2047</v>
      </c>
      <c r="C16268" t="s">
        <v>155</v>
      </c>
      <c r="D16268" t="s">
        <v>1066</v>
      </c>
      <c r="E16268" t="s">
        <v>170</v>
      </c>
      <c r="F16268" t="s">
        <v>165</v>
      </c>
      <c r="G16268" t="s">
        <v>158</v>
      </c>
      <c r="H16268" t="s">
        <v>135</v>
      </c>
      <c r="I16268">
        <v>0</v>
      </c>
      <c r="P16268">
        <v>0.346816570131254</v>
      </c>
      <c r="Q16268">
        <v>0</v>
      </c>
    </row>
    <row r="16269" spans="1:17">
      <c r="A16269" t="s">
        <v>122</v>
      </c>
      <c r="B16269">
        <v>2047</v>
      </c>
      <c r="C16269" t="s">
        <v>155</v>
      </c>
      <c r="D16269" t="s">
        <v>1066</v>
      </c>
      <c r="E16269" t="s">
        <v>170</v>
      </c>
      <c r="F16269" t="s">
        <v>165</v>
      </c>
      <c r="G16269" t="s">
        <v>158</v>
      </c>
      <c r="H16269" t="s">
        <v>136</v>
      </c>
      <c r="I16269">
        <v>0</v>
      </c>
      <c r="P16269">
        <v>0.346816570131254</v>
      </c>
      <c r="Q16269">
        <v>0</v>
      </c>
    </row>
    <row r="16270" spans="1:17">
      <c r="A16270" t="s">
        <v>122</v>
      </c>
      <c r="B16270">
        <v>2047</v>
      </c>
      <c r="C16270" t="s">
        <v>155</v>
      </c>
      <c r="D16270" t="s">
        <v>1066</v>
      </c>
      <c r="E16270" t="s">
        <v>170</v>
      </c>
      <c r="F16270" t="s">
        <v>166</v>
      </c>
      <c r="G16270" t="s">
        <v>158</v>
      </c>
      <c r="H16270" t="s">
        <v>132</v>
      </c>
      <c r="I16270">
        <v>0</v>
      </c>
      <c r="P16270">
        <v>0.346816570131254</v>
      </c>
      <c r="Q16270">
        <v>0</v>
      </c>
    </row>
    <row r="16271" spans="1:17">
      <c r="A16271" t="s">
        <v>122</v>
      </c>
      <c r="B16271">
        <v>2047</v>
      </c>
      <c r="C16271" t="s">
        <v>155</v>
      </c>
      <c r="D16271" t="s">
        <v>1066</v>
      </c>
      <c r="E16271" t="s">
        <v>170</v>
      </c>
      <c r="F16271" t="s">
        <v>166</v>
      </c>
      <c r="G16271" t="s">
        <v>158</v>
      </c>
      <c r="H16271" t="s">
        <v>135</v>
      </c>
      <c r="I16271">
        <v>0</v>
      </c>
      <c r="P16271">
        <v>0.346816570131254</v>
      </c>
      <c r="Q16271">
        <v>0</v>
      </c>
    </row>
    <row r="16272" spans="1:17">
      <c r="A16272" t="s">
        <v>122</v>
      </c>
      <c r="B16272">
        <v>2047</v>
      </c>
      <c r="C16272" t="s">
        <v>155</v>
      </c>
      <c r="D16272" t="s">
        <v>1066</v>
      </c>
      <c r="E16272" t="s">
        <v>170</v>
      </c>
      <c r="F16272" t="s">
        <v>166</v>
      </c>
      <c r="G16272" t="s">
        <v>158</v>
      </c>
      <c r="H16272" t="s">
        <v>136</v>
      </c>
      <c r="I16272">
        <v>0</v>
      </c>
      <c r="P16272">
        <v>0.346816570131254</v>
      </c>
      <c r="Q16272">
        <v>0</v>
      </c>
    </row>
    <row r="16273" spans="1:17">
      <c r="A16273" t="s">
        <v>122</v>
      </c>
      <c r="B16273">
        <v>2047</v>
      </c>
      <c r="C16273" t="s">
        <v>155</v>
      </c>
      <c r="D16273" t="s">
        <v>1066</v>
      </c>
      <c r="E16273" t="s">
        <v>170</v>
      </c>
      <c r="F16273" t="s">
        <v>160</v>
      </c>
      <c r="G16273" t="s">
        <v>158</v>
      </c>
      <c r="H16273" t="s">
        <v>132</v>
      </c>
      <c r="I16273">
        <v>0</v>
      </c>
      <c r="P16273">
        <v>0.346816570131254</v>
      </c>
      <c r="Q16273">
        <v>0</v>
      </c>
    </row>
    <row r="16274" spans="1:17">
      <c r="A16274" t="s">
        <v>122</v>
      </c>
      <c r="B16274">
        <v>2047</v>
      </c>
      <c r="C16274" t="s">
        <v>155</v>
      </c>
      <c r="D16274" t="s">
        <v>1066</v>
      </c>
      <c r="E16274" t="s">
        <v>170</v>
      </c>
      <c r="F16274" t="s">
        <v>160</v>
      </c>
      <c r="G16274" t="s">
        <v>158</v>
      </c>
      <c r="H16274" t="s">
        <v>135</v>
      </c>
      <c r="I16274">
        <v>0</v>
      </c>
      <c r="P16274">
        <v>0.346816570131254</v>
      </c>
      <c r="Q16274">
        <v>0</v>
      </c>
    </row>
    <row r="16275" spans="1:17">
      <c r="A16275" t="s">
        <v>122</v>
      </c>
      <c r="B16275">
        <v>2047</v>
      </c>
      <c r="C16275" t="s">
        <v>155</v>
      </c>
      <c r="D16275" t="s">
        <v>1066</v>
      </c>
      <c r="E16275" t="s">
        <v>170</v>
      </c>
      <c r="F16275" t="s">
        <v>160</v>
      </c>
      <c r="G16275" t="s">
        <v>158</v>
      </c>
      <c r="H16275" t="s">
        <v>136</v>
      </c>
      <c r="I16275">
        <v>0</v>
      </c>
      <c r="P16275">
        <v>0.346816570131254</v>
      </c>
      <c r="Q16275">
        <v>0</v>
      </c>
    </row>
    <row r="16276" spans="1:17">
      <c r="A16276" t="s">
        <v>122</v>
      </c>
      <c r="B16276">
        <v>2047</v>
      </c>
      <c r="C16276" t="s">
        <v>138</v>
      </c>
      <c r="D16276" t="s">
        <v>1064</v>
      </c>
      <c r="E16276" t="s">
        <v>170</v>
      </c>
      <c r="F16276" t="s">
        <v>164</v>
      </c>
      <c r="G16276" t="s">
        <v>1065</v>
      </c>
      <c r="H16276" t="s">
        <v>132</v>
      </c>
      <c r="I16276">
        <v>0</v>
      </c>
      <c r="P16276">
        <v>0.346816570131254</v>
      </c>
      <c r="Q16276">
        <v>0</v>
      </c>
    </row>
    <row r="16277" spans="1:17">
      <c r="A16277" t="s">
        <v>122</v>
      </c>
      <c r="B16277">
        <v>2047</v>
      </c>
      <c r="C16277" t="s">
        <v>138</v>
      </c>
      <c r="D16277" t="s">
        <v>1064</v>
      </c>
      <c r="E16277" t="s">
        <v>170</v>
      </c>
      <c r="F16277" t="s">
        <v>164</v>
      </c>
      <c r="G16277" t="s">
        <v>1065</v>
      </c>
      <c r="H16277" t="s">
        <v>135</v>
      </c>
      <c r="I16277">
        <v>0</v>
      </c>
      <c r="P16277">
        <v>0.346816570131254</v>
      </c>
      <c r="Q16277">
        <v>0</v>
      </c>
    </row>
    <row r="16278" spans="1:17">
      <c r="A16278" t="s">
        <v>122</v>
      </c>
      <c r="B16278">
        <v>2047</v>
      </c>
      <c r="C16278" t="s">
        <v>138</v>
      </c>
      <c r="D16278" t="s">
        <v>1064</v>
      </c>
      <c r="E16278" t="s">
        <v>170</v>
      </c>
      <c r="F16278" t="s">
        <v>164</v>
      </c>
      <c r="G16278" t="s">
        <v>1065</v>
      </c>
      <c r="H16278" t="s">
        <v>136</v>
      </c>
      <c r="I16278">
        <v>0</v>
      </c>
      <c r="P16278">
        <v>0.346816570131254</v>
      </c>
      <c r="Q16278">
        <v>0</v>
      </c>
    </row>
    <row r="16279" spans="1:17">
      <c r="A16279" t="s">
        <v>122</v>
      </c>
      <c r="B16279">
        <v>2047</v>
      </c>
      <c r="C16279" t="s">
        <v>138</v>
      </c>
      <c r="D16279" t="s">
        <v>1064</v>
      </c>
      <c r="E16279" t="s">
        <v>170</v>
      </c>
      <c r="F16279" t="s">
        <v>159</v>
      </c>
      <c r="G16279" t="s">
        <v>1065</v>
      </c>
      <c r="H16279" t="s">
        <v>132</v>
      </c>
      <c r="I16279">
        <v>0</v>
      </c>
      <c r="P16279">
        <v>0.346816570131254</v>
      </c>
      <c r="Q16279">
        <v>0</v>
      </c>
    </row>
    <row r="16280" spans="1:17">
      <c r="A16280" t="s">
        <v>122</v>
      </c>
      <c r="B16280">
        <v>2047</v>
      </c>
      <c r="C16280" t="s">
        <v>138</v>
      </c>
      <c r="D16280" t="s">
        <v>1064</v>
      </c>
      <c r="E16280" t="s">
        <v>170</v>
      </c>
      <c r="F16280" t="s">
        <v>159</v>
      </c>
      <c r="G16280" t="s">
        <v>1065</v>
      </c>
      <c r="H16280" t="s">
        <v>135</v>
      </c>
      <c r="I16280">
        <v>0</v>
      </c>
      <c r="P16280">
        <v>0.346816570131254</v>
      </c>
      <c r="Q16280">
        <v>0</v>
      </c>
    </row>
    <row r="16281" spans="1:17">
      <c r="A16281" t="s">
        <v>122</v>
      </c>
      <c r="B16281">
        <v>2047</v>
      </c>
      <c r="C16281" t="s">
        <v>138</v>
      </c>
      <c r="D16281" t="s">
        <v>1064</v>
      </c>
      <c r="E16281" t="s">
        <v>170</v>
      </c>
      <c r="F16281" t="s">
        <v>159</v>
      </c>
      <c r="G16281" t="s">
        <v>1065</v>
      </c>
      <c r="H16281" t="s">
        <v>136</v>
      </c>
      <c r="I16281">
        <v>0</v>
      </c>
      <c r="P16281">
        <v>0.346816570131254</v>
      </c>
      <c r="Q16281">
        <v>0</v>
      </c>
    </row>
    <row r="16282" spans="1:17">
      <c r="A16282" t="s">
        <v>122</v>
      </c>
      <c r="B16282">
        <v>2047</v>
      </c>
      <c r="C16282" t="s">
        <v>138</v>
      </c>
      <c r="D16282" t="s">
        <v>1064</v>
      </c>
      <c r="E16282" t="s">
        <v>170</v>
      </c>
      <c r="F16282" t="s">
        <v>126</v>
      </c>
      <c r="G16282" t="s">
        <v>1065</v>
      </c>
      <c r="H16282" t="s">
        <v>132</v>
      </c>
      <c r="I16282">
        <v>0</v>
      </c>
      <c r="P16282">
        <v>0.346816570131254</v>
      </c>
      <c r="Q16282">
        <v>0</v>
      </c>
    </row>
    <row r="16283" spans="1:17">
      <c r="A16283" t="s">
        <v>122</v>
      </c>
      <c r="B16283">
        <v>2047</v>
      </c>
      <c r="C16283" t="s">
        <v>138</v>
      </c>
      <c r="D16283" t="s">
        <v>1064</v>
      </c>
      <c r="E16283" t="s">
        <v>170</v>
      </c>
      <c r="F16283" t="s">
        <v>126</v>
      </c>
      <c r="G16283" t="s">
        <v>1065</v>
      </c>
      <c r="H16283" t="s">
        <v>135</v>
      </c>
      <c r="I16283">
        <v>0</v>
      </c>
      <c r="P16283">
        <v>0.346816570131254</v>
      </c>
      <c r="Q16283">
        <v>0</v>
      </c>
    </row>
    <row r="16284" spans="1:17">
      <c r="A16284" t="s">
        <v>122</v>
      </c>
      <c r="B16284">
        <v>2047</v>
      </c>
      <c r="C16284" t="s">
        <v>138</v>
      </c>
      <c r="D16284" t="s">
        <v>1064</v>
      </c>
      <c r="E16284" t="s">
        <v>170</v>
      </c>
      <c r="F16284" t="s">
        <v>126</v>
      </c>
      <c r="G16284" t="s">
        <v>1065</v>
      </c>
      <c r="H16284" t="s">
        <v>136</v>
      </c>
      <c r="I16284">
        <v>0</v>
      </c>
      <c r="P16284">
        <v>0.346816570131254</v>
      </c>
      <c r="Q16284">
        <v>0</v>
      </c>
    </row>
    <row r="16285" spans="1:17">
      <c r="A16285" t="s">
        <v>122</v>
      </c>
      <c r="B16285">
        <v>2047</v>
      </c>
      <c r="C16285" t="s">
        <v>138</v>
      </c>
      <c r="D16285" t="s">
        <v>1064</v>
      </c>
      <c r="E16285" t="s">
        <v>170</v>
      </c>
      <c r="F16285" t="s">
        <v>165</v>
      </c>
      <c r="G16285" t="s">
        <v>1065</v>
      </c>
      <c r="H16285" t="s">
        <v>132</v>
      </c>
      <c r="I16285">
        <v>0</v>
      </c>
      <c r="P16285">
        <v>0.346816570131254</v>
      </c>
      <c r="Q16285">
        <v>0</v>
      </c>
    </row>
    <row r="16286" spans="1:17">
      <c r="A16286" t="s">
        <v>122</v>
      </c>
      <c r="B16286">
        <v>2047</v>
      </c>
      <c r="C16286" t="s">
        <v>138</v>
      </c>
      <c r="D16286" t="s">
        <v>1064</v>
      </c>
      <c r="E16286" t="s">
        <v>170</v>
      </c>
      <c r="F16286" t="s">
        <v>165</v>
      </c>
      <c r="G16286" t="s">
        <v>1065</v>
      </c>
      <c r="H16286" t="s">
        <v>135</v>
      </c>
      <c r="I16286">
        <v>0</v>
      </c>
      <c r="P16286">
        <v>0.346816570131254</v>
      </c>
      <c r="Q16286">
        <v>0</v>
      </c>
    </row>
    <row r="16287" spans="1:17">
      <c r="A16287" t="s">
        <v>122</v>
      </c>
      <c r="B16287">
        <v>2047</v>
      </c>
      <c r="C16287" t="s">
        <v>138</v>
      </c>
      <c r="D16287" t="s">
        <v>1064</v>
      </c>
      <c r="E16287" t="s">
        <v>170</v>
      </c>
      <c r="F16287" t="s">
        <v>165</v>
      </c>
      <c r="G16287" t="s">
        <v>1065</v>
      </c>
      <c r="H16287" t="s">
        <v>136</v>
      </c>
      <c r="I16287">
        <v>0</v>
      </c>
      <c r="P16287">
        <v>0.346816570131254</v>
      </c>
      <c r="Q16287">
        <v>0</v>
      </c>
    </row>
    <row r="16288" spans="1:17">
      <c r="A16288" t="s">
        <v>122</v>
      </c>
      <c r="B16288">
        <v>2047</v>
      </c>
      <c r="C16288" t="s">
        <v>138</v>
      </c>
      <c r="D16288" t="s">
        <v>1064</v>
      </c>
      <c r="E16288" t="s">
        <v>170</v>
      </c>
      <c r="F16288" t="s">
        <v>166</v>
      </c>
      <c r="G16288" t="s">
        <v>1065</v>
      </c>
      <c r="H16288" t="s">
        <v>132</v>
      </c>
      <c r="I16288">
        <v>0</v>
      </c>
      <c r="P16288">
        <v>0.346816570131254</v>
      </c>
      <c r="Q16288">
        <v>0</v>
      </c>
    </row>
    <row r="16289" spans="1:17">
      <c r="A16289" t="s">
        <v>122</v>
      </c>
      <c r="B16289">
        <v>2047</v>
      </c>
      <c r="C16289" t="s">
        <v>138</v>
      </c>
      <c r="D16289" t="s">
        <v>1064</v>
      </c>
      <c r="E16289" t="s">
        <v>170</v>
      </c>
      <c r="F16289" t="s">
        <v>166</v>
      </c>
      <c r="G16289" t="s">
        <v>1065</v>
      </c>
      <c r="H16289" t="s">
        <v>135</v>
      </c>
      <c r="I16289">
        <v>0</v>
      </c>
      <c r="P16289">
        <v>0.346816570131254</v>
      </c>
      <c r="Q16289">
        <v>0</v>
      </c>
    </row>
    <row r="16290" spans="1:17">
      <c r="A16290" t="s">
        <v>122</v>
      </c>
      <c r="B16290">
        <v>2047</v>
      </c>
      <c r="C16290" t="s">
        <v>138</v>
      </c>
      <c r="D16290" t="s">
        <v>1064</v>
      </c>
      <c r="E16290" t="s">
        <v>170</v>
      </c>
      <c r="F16290" t="s">
        <v>166</v>
      </c>
      <c r="G16290" t="s">
        <v>1065</v>
      </c>
      <c r="H16290" t="s">
        <v>136</v>
      </c>
      <c r="I16290">
        <v>0</v>
      </c>
      <c r="P16290">
        <v>0.346816570131254</v>
      </c>
      <c r="Q16290">
        <v>0</v>
      </c>
    </row>
    <row r="16291" spans="1:17">
      <c r="A16291" t="s">
        <v>122</v>
      </c>
      <c r="B16291">
        <v>2047</v>
      </c>
      <c r="C16291" t="s">
        <v>138</v>
      </c>
      <c r="D16291" t="s">
        <v>1064</v>
      </c>
      <c r="E16291" t="s">
        <v>170</v>
      </c>
      <c r="F16291" t="s">
        <v>160</v>
      </c>
      <c r="G16291" t="s">
        <v>1065</v>
      </c>
      <c r="H16291" t="s">
        <v>132</v>
      </c>
      <c r="I16291">
        <v>0</v>
      </c>
      <c r="P16291">
        <v>0.346816570131254</v>
      </c>
      <c r="Q16291">
        <v>0</v>
      </c>
    </row>
    <row r="16292" spans="1:17">
      <c r="A16292" t="s">
        <v>122</v>
      </c>
      <c r="B16292">
        <v>2047</v>
      </c>
      <c r="C16292" t="s">
        <v>138</v>
      </c>
      <c r="D16292" t="s">
        <v>1064</v>
      </c>
      <c r="E16292" t="s">
        <v>170</v>
      </c>
      <c r="F16292" t="s">
        <v>160</v>
      </c>
      <c r="G16292" t="s">
        <v>1065</v>
      </c>
      <c r="H16292" t="s">
        <v>135</v>
      </c>
      <c r="I16292">
        <v>0</v>
      </c>
      <c r="P16292">
        <v>0.346816570131254</v>
      </c>
      <c r="Q16292">
        <v>0</v>
      </c>
    </row>
    <row r="16293" spans="1:17">
      <c r="A16293" t="s">
        <v>122</v>
      </c>
      <c r="B16293">
        <v>2047</v>
      </c>
      <c r="C16293" t="s">
        <v>138</v>
      </c>
      <c r="D16293" t="s">
        <v>1064</v>
      </c>
      <c r="E16293" t="s">
        <v>170</v>
      </c>
      <c r="F16293" t="s">
        <v>160</v>
      </c>
      <c r="G16293" t="s">
        <v>1065</v>
      </c>
      <c r="H16293" t="s">
        <v>136</v>
      </c>
      <c r="I16293">
        <v>0</v>
      </c>
      <c r="P16293">
        <v>0.346816570131254</v>
      </c>
      <c r="Q16293">
        <v>0</v>
      </c>
    </row>
    <row r="16294" spans="1:17">
      <c r="A16294" t="s">
        <v>122</v>
      </c>
      <c r="B16294">
        <v>2047</v>
      </c>
      <c r="C16294" t="s">
        <v>21</v>
      </c>
      <c r="D16294" t="s">
        <v>1067</v>
      </c>
      <c r="E16294" t="s">
        <v>167</v>
      </c>
      <c r="F16294" t="s">
        <v>164</v>
      </c>
      <c r="G16294" t="s">
        <v>1068</v>
      </c>
      <c r="H16294" t="s">
        <v>132</v>
      </c>
      <c r="I16294">
        <v>0</v>
      </c>
      <c r="P16294">
        <v>0.346816570131254</v>
      </c>
      <c r="Q16294">
        <v>0</v>
      </c>
    </row>
    <row r="16295" spans="1:17">
      <c r="A16295" t="s">
        <v>122</v>
      </c>
      <c r="B16295">
        <v>2047</v>
      </c>
      <c r="C16295" t="s">
        <v>21</v>
      </c>
      <c r="D16295" t="s">
        <v>1067</v>
      </c>
      <c r="E16295" t="s">
        <v>167</v>
      </c>
      <c r="F16295" t="s">
        <v>164</v>
      </c>
      <c r="G16295" t="s">
        <v>1068</v>
      </c>
      <c r="H16295" t="s">
        <v>135</v>
      </c>
      <c r="I16295">
        <v>0</v>
      </c>
      <c r="P16295">
        <v>0.346816570131254</v>
      </c>
      <c r="Q16295">
        <v>0</v>
      </c>
    </row>
    <row r="16296" spans="1:17">
      <c r="A16296" t="s">
        <v>122</v>
      </c>
      <c r="B16296">
        <v>2047</v>
      </c>
      <c r="C16296" t="s">
        <v>21</v>
      </c>
      <c r="D16296" t="s">
        <v>1067</v>
      </c>
      <c r="E16296" t="s">
        <v>167</v>
      </c>
      <c r="F16296" t="s">
        <v>164</v>
      </c>
      <c r="G16296" t="s">
        <v>1068</v>
      </c>
      <c r="H16296" t="s">
        <v>136</v>
      </c>
      <c r="I16296">
        <v>0</v>
      </c>
      <c r="P16296">
        <v>0.346816570131254</v>
      </c>
      <c r="Q16296">
        <v>0</v>
      </c>
    </row>
    <row r="16297" spans="1:17">
      <c r="A16297" t="s">
        <v>122</v>
      </c>
      <c r="B16297">
        <v>2047</v>
      </c>
      <c r="C16297" t="s">
        <v>21</v>
      </c>
      <c r="D16297" t="s">
        <v>1067</v>
      </c>
      <c r="E16297" t="s">
        <v>167</v>
      </c>
      <c r="F16297" t="s">
        <v>159</v>
      </c>
      <c r="G16297" t="s">
        <v>1068</v>
      </c>
      <c r="H16297" t="s">
        <v>132</v>
      </c>
      <c r="I16297">
        <v>0</v>
      </c>
      <c r="P16297">
        <v>0.346816570131254</v>
      </c>
      <c r="Q16297">
        <v>0</v>
      </c>
    </row>
    <row r="16298" spans="1:17">
      <c r="A16298" t="s">
        <v>122</v>
      </c>
      <c r="B16298">
        <v>2047</v>
      </c>
      <c r="C16298" t="s">
        <v>21</v>
      </c>
      <c r="D16298" t="s">
        <v>1067</v>
      </c>
      <c r="E16298" t="s">
        <v>167</v>
      </c>
      <c r="F16298" t="s">
        <v>159</v>
      </c>
      <c r="G16298" t="s">
        <v>1068</v>
      </c>
      <c r="H16298" t="s">
        <v>135</v>
      </c>
      <c r="I16298">
        <v>0</v>
      </c>
      <c r="P16298">
        <v>0.346816570131254</v>
      </c>
      <c r="Q16298">
        <v>0</v>
      </c>
    </row>
    <row r="16299" spans="1:17">
      <c r="A16299" t="s">
        <v>122</v>
      </c>
      <c r="B16299">
        <v>2047</v>
      </c>
      <c r="C16299" t="s">
        <v>21</v>
      </c>
      <c r="D16299" t="s">
        <v>1067</v>
      </c>
      <c r="E16299" t="s">
        <v>167</v>
      </c>
      <c r="F16299" t="s">
        <v>159</v>
      </c>
      <c r="G16299" t="s">
        <v>1068</v>
      </c>
      <c r="H16299" t="s">
        <v>136</v>
      </c>
      <c r="I16299">
        <v>0</v>
      </c>
      <c r="P16299">
        <v>0.346816570131254</v>
      </c>
      <c r="Q16299">
        <v>0</v>
      </c>
    </row>
    <row r="16300" spans="1:17">
      <c r="A16300" t="s">
        <v>122</v>
      </c>
      <c r="B16300">
        <v>2047</v>
      </c>
      <c r="C16300" t="s">
        <v>21</v>
      </c>
      <c r="D16300" t="s">
        <v>1067</v>
      </c>
      <c r="E16300" t="s">
        <v>167</v>
      </c>
      <c r="F16300" t="s">
        <v>126</v>
      </c>
      <c r="G16300" t="s">
        <v>1068</v>
      </c>
      <c r="H16300" t="s">
        <v>132</v>
      </c>
      <c r="I16300">
        <v>0</v>
      </c>
      <c r="P16300">
        <v>0.346816570131254</v>
      </c>
      <c r="Q16300">
        <v>0</v>
      </c>
    </row>
    <row r="16301" spans="1:17">
      <c r="A16301" t="s">
        <v>122</v>
      </c>
      <c r="B16301">
        <v>2047</v>
      </c>
      <c r="C16301" t="s">
        <v>21</v>
      </c>
      <c r="D16301" t="s">
        <v>1067</v>
      </c>
      <c r="E16301" t="s">
        <v>167</v>
      </c>
      <c r="F16301" t="s">
        <v>126</v>
      </c>
      <c r="G16301" t="s">
        <v>1068</v>
      </c>
      <c r="H16301" t="s">
        <v>135</v>
      </c>
      <c r="I16301">
        <v>0</v>
      </c>
      <c r="P16301">
        <v>0.346816570131254</v>
      </c>
      <c r="Q16301">
        <v>0</v>
      </c>
    </row>
    <row r="16302" spans="1:17">
      <c r="A16302" t="s">
        <v>122</v>
      </c>
      <c r="B16302">
        <v>2047</v>
      </c>
      <c r="C16302" t="s">
        <v>21</v>
      </c>
      <c r="D16302" t="s">
        <v>1067</v>
      </c>
      <c r="E16302" t="s">
        <v>167</v>
      </c>
      <c r="F16302" t="s">
        <v>126</v>
      </c>
      <c r="G16302" t="s">
        <v>1068</v>
      </c>
      <c r="H16302" t="s">
        <v>136</v>
      </c>
      <c r="I16302">
        <v>0</v>
      </c>
      <c r="P16302">
        <v>0.346816570131254</v>
      </c>
      <c r="Q16302">
        <v>0</v>
      </c>
    </row>
    <row r="16303" spans="1:17">
      <c r="A16303" t="s">
        <v>122</v>
      </c>
      <c r="B16303">
        <v>2047</v>
      </c>
      <c r="C16303" t="s">
        <v>21</v>
      </c>
      <c r="D16303" t="s">
        <v>1067</v>
      </c>
      <c r="E16303" t="s">
        <v>167</v>
      </c>
      <c r="F16303" t="s">
        <v>165</v>
      </c>
      <c r="G16303" t="s">
        <v>1068</v>
      </c>
      <c r="H16303" t="s">
        <v>132</v>
      </c>
      <c r="I16303">
        <v>0</v>
      </c>
      <c r="P16303">
        <v>0.346816570131254</v>
      </c>
      <c r="Q16303">
        <v>0</v>
      </c>
    </row>
    <row r="16304" spans="1:17">
      <c r="A16304" t="s">
        <v>122</v>
      </c>
      <c r="B16304">
        <v>2047</v>
      </c>
      <c r="C16304" t="s">
        <v>21</v>
      </c>
      <c r="D16304" t="s">
        <v>1067</v>
      </c>
      <c r="E16304" t="s">
        <v>167</v>
      </c>
      <c r="F16304" t="s">
        <v>165</v>
      </c>
      <c r="G16304" t="s">
        <v>1068</v>
      </c>
      <c r="H16304" t="s">
        <v>135</v>
      </c>
      <c r="I16304">
        <v>0</v>
      </c>
      <c r="P16304">
        <v>0.346816570131254</v>
      </c>
      <c r="Q16304">
        <v>0</v>
      </c>
    </row>
    <row r="16305" spans="1:17">
      <c r="A16305" t="s">
        <v>122</v>
      </c>
      <c r="B16305">
        <v>2047</v>
      </c>
      <c r="C16305" t="s">
        <v>21</v>
      </c>
      <c r="D16305" t="s">
        <v>1067</v>
      </c>
      <c r="E16305" t="s">
        <v>167</v>
      </c>
      <c r="F16305" t="s">
        <v>165</v>
      </c>
      <c r="G16305" t="s">
        <v>1068</v>
      </c>
      <c r="H16305" t="s">
        <v>136</v>
      </c>
      <c r="I16305">
        <v>0</v>
      </c>
      <c r="P16305">
        <v>0.346816570131254</v>
      </c>
      <c r="Q16305">
        <v>0</v>
      </c>
    </row>
    <row r="16306" spans="1:17">
      <c r="A16306" t="s">
        <v>122</v>
      </c>
      <c r="B16306">
        <v>2047</v>
      </c>
      <c r="C16306" t="s">
        <v>21</v>
      </c>
      <c r="D16306" t="s">
        <v>1067</v>
      </c>
      <c r="E16306" t="s">
        <v>167</v>
      </c>
      <c r="F16306" t="s">
        <v>166</v>
      </c>
      <c r="G16306" t="s">
        <v>1068</v>
      </c>
      <c r="H16306" t="s">
        <v>132</v>
      </c>
      <c r="I16306">
        <v>0</v>
      </c>
      <c r="P16306">
        <v>0.346816570131254</v>
      </c>
      <c r="Q16306">
        <v>0</v>
      </c>
    </row>
    <row r="16307" spans="1:17">
      <c r="A16307" t="s">
        <v>122</v>
      </c>
      <c r="B16307">
        <v>2047</v>
      </c>
      <c r="C16307" t="s">
        <v>21</v>
      </c>
      <c r="D16307" t="s">
        <v>1067</v>
      </c>
      <c r="E16307" t="s">
        <v>167</v>
      </c>
      <c r="F16307" t="s">
        <v>166</v>
      </c>
      <c r="G16307" t="s">
        <v>1068</v>
      </c>
      <c r="H16307" t="s">
        <v>135</v>
      </c>
      <c r="I16307">
        <v>0</v>
      </c>
      <c r="P16307">
        <v>0.346816570131254</v>
      </c>
      <c r="Q16307">
        <v>0</v>
      </c>
    </row>
    <row r="16308" spans="1:17">
      <c r="A16308" t="s">
        <v>122</v>
      </c>
      <c r="B16308">
        <v>2047</v>
      </c>
      <c r="C16308" t="s">
        <v>21</v>
      </c>
      <c r="D16308" t="s">
        <v>1067</v>
      </c>
      <c r="E16308" t="s">
        <v>167</v>
      </c>
      <c r="F16308" t="s">
        <v>166</v>
      </c>
      <c r="G16308" t="s">
        <v>1068</v>
      </c>
      <c r="H16308" t="s">
        <v>136</v>
      </c>
      <c r="I16308">
        <v>0</v>
      </c>
      <c r="P16308">
        <v>0.346816570131254</v>
      </c>
      <c r="Q16308">
        <v>0</v>
      </c>
    </row>
    <row r="16309" spans="1:17">
      <c r="A16309" t="s">
        <v>122</v>
      </c>
      <c r="B16309">
        <v>2047</v>
      </c>
      <c r="C16309" t="s">
        <v>21</v>
      </c>
      <c r="D16309" t="s">
        <v>1067</v>
      </c>
      <c r="E16309" t="s">
        <v>167</v>
      </c>
      <c r="F16309" t="s">
        <v>160</v>
      </c>
      <c r="G16309" t="s">
        <v>1068</v>
      </c>
      <c r="H16309" t="s">
        <v>132</v>
      </c>
      <c r="I16309">
        <v>0</v>
      </c>
      <c r="P16309">
        <v>0.346816570131254</v>
      </c>
      <c r="Q16309">
        <v>0</v>
      </c>
    </row>
    <row r="16310" spans="1:17">
      <c r="A16310" t="s">
        <v>122</v>
      </c>
      <c r="B16310">
        <v>2047</v>
      </c>
      <c r="C16310" t="s">
        <v>21</v>
      </c>
      <c r="D16310" t="s">
        <v>1067</v>
      </c>
      <c r="E16310" t="s">
        <v>167</v>
      </c>
      <c r="F16310" t="s">
        <v>160</v>
      </c>
      <c r="G16310" t="s">
        <v>1068</v>
      </c>
      <c r="H16310" t="s">
        <v>135</v>
      </c>
      <c r="I16310">
        <v>0</v>
      </c>
      <c r="P16310">
        <v>0.346816570131254</v>
      </c>
      <c r="Q16310">
        <v>0</v>
      </c>
    </row>
    <row r="16311" spans="1:17">
      <c r="A16311" t="s">
        <v>122</v>
      </c>
      <c r="B16311">
        <v>2047</v>
      </c>
      <c r="C16311" t="s">
        <v>21</v>
      </c>
      <c r="D16311" t="s">
        <v>1067</v>
      </c>
      <c r="E16311" t="s">
        <v>167</v>
      </c>
      <c r="F16311" t="s">
        <v>160</v>
      </c>
      <c r="G16311" t="s">
        <v>1068</v>
      </c>
      <c r="H16311" t="s">
        <v>136</v>
      </c>
      <c r="I16311">
        <v>0</v>
      </c>
      <c r="P16311">
        <v>0.346816570131254</v>
      </c>
      <c r="Q16311">
        <v>0</v>
      </c>
    </row>
    <row r="16312" spans="1:17">
      <c r="A16312" t="s">
        <v>122</v>
      </c>
      <c r="B16312">
        <v>2047</v>
      </c>
      <c r="C16312" t="s">
        <v>22</v>
      </c>
      <c r="D16312" t="s">
        <v>1067</v>
      </c>
      <c r="E16312" t="s">
        <v>167</v>
      </c>
      <c r="F16312" t="s">
        <v>164</v>
      </c>
      <c r="G16312" t="s">
        <v>1068</v>
      </c>
      <c r="H16312" t="s">
        <v>132</v>
      </c>
      <c r="I16312">
        <v>0</v>
      </c>
      <c r="P16312">
        <v>0.346816570131254</v>
      </c>
      <c r="Q16312">
        <v>0</v>
      </c>
    </row>
    <row r="16313" spans="1:17">
      <c r="A16313" t="s">
        <v>122</v>
      </c>
      <c r="B16313">
        <v>2047</v>
      </c>
      <c r="C16313" t="s">
        <v>22</v>
      </c>
      <c r="D16313" t="s">
        <v>1067</v>
      </c>
      <c r="E16313" t="s">
        <v>167</v>
      </c>
      <c r="F16313" t="s">
        <v>164</v>
      </c>
      <c r="G16313" t="s">
        <v>1068</v>
      </c>
      <c r="H16313" t="s">
        <v>135</v>
      </c>
      <c r="I16313">
        <v>0</v>
      </c>
      <c r="P16313">
        <v>0.346816570131254</v>
      </c>
      <c r="Q16313">
        <v>0</v>
      </c>
    </row>
    <row r="16314" spans="1:17">
      <c r="A16314" t="s">
        <v>122</v>
      </c>
      <c r="B16314">
        <v>2047</v>
      </c>
      <c r="C16314" t="s">
        <v>22</v>
      </c>
      <c r="D16314" t="s">
        <v>1067</v>
      </c>
      <c r="E16314" t="s">
        <v>167</v>
      </c>
      <c r="F16314" t="s">
        <v>164</v>
      </c>
      <c r="G16314" t="s">
        <v>1068</v>
      </c>
      <c r="H16314" t="s">
        <v>136</v>
      </c>
      <c r="I16314">
        <v>0</v>
      </c>
      <c r="P16314">
        <v>0.346816570131254</v>
      </c>
      <c r="Q16314">
        <v>0</v>
      </c>
    </row>
    <row r="16315" spans="1:17">
      <c r="A16315" t="s">
        <v>122</v>
      </c>
      <c r="B16315">
        <v>2047</v>
      </c>
      <c r="C16315" t="s">
        <v>22</v>
      </c>
      <c r="D16315" t="s">
        <v>1067</v>
      </c>
      <c r="E16315" t="s">
        <v>167</v>
      </c>
      <c r="F16315" t="s">
        <v>159</v>
      </c>
      <c r="G16315" t="s">
        <v>1068</v>
      </c>
      <c r="H16315" t="s">
        <v>132</v>
      </c>
      <c r="I16315">
        <v>0</v>
      </c>
      <c r="P16315">
        <v>0.346816570131254</v>
      </c>
      <c r="Q16315">
        <v>0</v>
      </c>
    </row>
    <row r="16316" spans="1:17">
      <c r="A16316" t="s">
        <v>122</v>
      </c>
      <c r="B16316">
        <v>2047</v>
      </c>
      <c r="C16316" t="s">
        <v>22</v>
      </c>
      <c r="D16316" t="s">
        <v>1067</v>
      </c>
      <c r="E16316" t="s">
        <v>167</v>
      </c>
      <c r="F16316" t="s">
        <v>159</v>
      </c>
      <c r="G16316" t="s">
        <v>1068</v>
      </c>
      <c r="H16316" t="s">
        <v>135</v>
      </c>
      <c r="I16316">
        <v>0</v>
      </c>
      <c r="P16316">
        <v>0.346816570131254</v>
      </c>
      <c r="Q16316">
        <v>0</v>
      </c>
    </row>
    <row r="16317" spans="1:17">
      <c r="A16317" t="s">
        <v>122</v>
      </c>
      <c r="B16317">
        <v>2047</v>
      </c>
      <c r="C16317" t="s">
        <v>22</v>
      </c>
      <c r="D16317" t="s">
        <v>1067</v>
      </c>
      <c r="E16317" t="s">
        <v>167</v>
      </c>
      <c r="F16317" t="s">
        <v>159</v>
      </c>
      <c r="G16317" t="s">
        <v>1068</v>
      </c>
      <c r="H16317" t="s">
        <v>136</v>
      </c>
      <c r="I16317">
        <v>0</v>
      </c>
      <c r="P16317">
        <v>0.346816570131254</v>
      </c>
      <c r="Q16317">
        <v>0</v>
      </c>
    </row>
    <row r="16318" spans="1:17">
      <c r="A16318" t="s">
        <v>122</v>
      </c>
      <c r="B16318">
        <v>2047</v>
      </c>
      <c r="C16318" t="s">
        <v>22</v>
      </c>
      <c r="D16318" t="s">
        <v>1067</v>
      </c>
      <c r="E16318" t="s">
        <v>167</v>
      </c>
      <c r="F16318" t="s">
        <v>126</v>
      </c>
      <c r="G16318" t="s">
        <v>1068</v>
      </c>
      <c r="H16318" t="s">
        <v>132</v>
      </c>
      <c r="I16318">
        <v>0</v>
      </c>
      <c r="P16318">
        <v>0.346816570131254</v>
      </c>
      <c r="Q16318">
        <v>0</v>
      </c>
    </row>
    <row r="16319" spans="1:17">
      <c r="A16319" t="s">
        <v>122</v>
      </c>
      <c r="B16319">
        <v>2047</v>
      </c>
      <c r="C16319" t="s">
        <v>22</v>
      </c>
      <c r="D16319" t="s">
        <v>1067</v>
      </c>
      <c r="E16319" t="s">
        <v>167</v>
      </c>
      <c r="F16319" t="s">
        <v>126</v>
      </c>
      <c r="G16319" t="s">
        <v>1068</v>
      </c>
      <c r="H16319" t="s">
        <v>135</v>
      </c>
      <c r="I16319">
        <v>0</v>
      </c>
      <c r="P16319">
        <v>0.346816570131254</v>
      </c>
      <c r="Q16319">
        <v>0</v>
      </c>
    </row>
    <row r="16320" spans="1:17">
      <c r="A16320" t="s">
        <v>122</v>
      </c>
      <c r="B16320">
        <v>2047</v>
      </c>
      <c r="C16320" t="s">
        <v>22</v>
      </c>
      <c r="D16320" t="s">
        <v>1067</v>
      </c>
      <c r="E16320" t="s">
        <v>167</v>
      </c>
      <c r="F16320" t="s">
        <v>126</v>
      </c>
      <c r="G16320" t="s">
        <v>1068</v>
      </c>
      <c r="H16320" t="s">
        <v>136</v>
      </c>
      <c r="I16320">
        <v>0</v>
      </c>
      <c r="P16320">
        <v>0.346816570131254</v>
      </c>
      <c r="Q16320">
        <v>0</v>
      </c>
    </row>
    <row r="16321" spans="1:17">
      <c r="A16321" t="s">
        <v>122</v>
      </c>
      <c r="B16321">
        <v>2047</v>
      </c>
      <c r="C16321" t="s">
        <v>22</v>
      </c>
      <c r="D16321" t="s">
        <v>1067</v>
      </c>
      <c r="E16321" t="s">
        <v>167</v>
      </c>
      <c r="F16321" t="s">
        <v>165</v>
      </c>
      <c r="G16321" t="s">
        <v>1068</v>
      </c>
      <c r="H16321" t="s">
        <v>132</v>
      </c>
      <c r="I16321">
        <v>0</v>
      </c>
      <c r="P16321">
        <v>0.346816570131254</v>
      </c>
      <c r="Q16321">
        <v>0</v>
      </c>
    </row>
    <row r="16322" spans="1:17">
      <c r="A16322" t="s">
        <v>122</v>
      </c>
      <c r="B16322">
        <v>2047</v>
      </c>
      <c r="C16322" t="s">
        <v>22</v>
      </c>
      <c r="D16322" t="s">
        <v>1067</v>
      </c>
      <c r="E16322" t="s">
        <v>167</v>
      </c>
      <c r="F16322" t="s">
        <v>165</v>
      </c>
      <c r="G16322" t="s">
        <v>1068</v>
      </c>
      <c r="H16322" t="s">
        <v>135</v>
      </c>
      <c r="I16322">
        <v>0</v>
      </c>
      <c r="P16322">
        <v>0.346816570131254</v>
      </c>
      <c r="Q16322">
        <v>0</v>
      </c>
    </row>
    <row r="16323" spans="1:17">
      <c r="A16323" t="s">
        <v>122</v>
      </c>
      <c r="B16323">
        <v>2047</v>
      </c>
      <c r="C16323" t="s">
        <v>22</v>
      </c>
      <c r="D16323" t="s">
        <v>1067</v>
      </c>
      <c r="E16323" t="s">
        <v>167</v>
      </c>
      <c r="F16323" t="s">
        <v>165</v>
      </c>
      <c r="G16323" t="s">
        <v>1068</v>
      </c>
      <c r="H16323" t="s">
        <v>136</v>
      </c>
      <c r="I16323">
        <v>0</v>
      </c>
      <c r="P16323">
        <v>0.346816570131254</v>
      </c>
      <c r="Q16323">
        <v>0</v>
      </c>
    </row>
    <row r="16324" spans="1:17">
      <c r="A16324" t="s">
        <v>122</v>
      </c>
      <c r="B16324">
        <v>2047</v>
      </c>
      <c r="C16324" t="s">
        <v>22</v>
      </c>
      <c r="D16324" t="s">
        <v>1067</v>
      </c>
      <c r="E16324" t="s">
        <v>167</v>
      </c>
      <c r="F16324" t="s">
        <v>166</v>
      </c>
      <c r="G16324" t="s">
        <v>1068</v>
      </c>
      <c r="H16324" t="s">
        <v>132</v>
      </c>
      <c r="I16324">
        <v>0</v>
      </c>
      <c r="P16324">
        <v>0.346816570131254</v>
      </c>
      <c r="Q16324">
        <v>0</v>
      </c>
    </row>
    <row r="16325" spans="1:17">
      <c r="A16325" t="s">
        <v>122</v>
      </c>
      <c r="B16325">
        <v>2047</v>
      </c>
      <c r="C16325" t="s">
        <v>22</v>
      </c>
      <c r="D16325" t="s">
        <v>1067</v>
      </c>
      <c r="E16325" t="s">
        <v>167</v>
      </c>
      <c r="F16325" t="s">
        <v>166</v>
      </c>
      <c r="G16325" t="s">
        <v>1068</v>
      </c>
      <c r="H16325" t="s">
        <v>135</v>
      </c>
      <c r="I16325">
        <v>0</v>
      </c>
      <c r="P16325">
        <v>0.346816570131254</v>
      </c>
      <c r="Q16325">
        <v>0</v>
      </c>
    </row>
    <row r="16326" spans="1:17">
      <c r="A16326" t="s">
        <v>122</v>
      </c>
      <c r="B16326">
        <v>2047</v>
      </c>
      <c r="C16326" t="s">
        <v>22</v>
      </c>
      <c r="D16326" t="s">
        <v>1067</v>
      </c>
      <c r="E16326" t="s">
        <v>167</v>
      </c>
      <c r="F16326" t="s">
        <v>166</v>
      </c>
      <c r="G16326" t="s">
        <v>1068</v>
      </c>
      <c r="H16326" t="s">
        <v>136</v>
      </c>
      <c r="I16326">
        <v>0</v>
      </c>
      <c r="P16326">
        <v>0.346816570131254</v>
      </c>
      <c r="Q16326">
        <v>0</v>
      </c>
    </row>
    <row r="16327" spans="1:17">
      <c r="A16327" t="s">
        <v>122</v>
      </c>
      <c r="B16327">
        <v>2047</v>
      </c>
      <c r="C16327" t="s">
        <v>22</v>
      </c>
      <c r="D16327" t="s">
        <v>1067</v>
      </c>
      <c r="E16327" t="s">
        <v>167</v>
      </c>
      <c r="F16327" t="s">
        <v>160</v>
      </c>
      <c r="G16327" t="s">
        <v>1068</v>
      </c>
      <c r="H16327" t="s">
        <v>132</v>
      </c>
      <c r="I16327">
        <v>0</v>
      </c>
      <c r="P16327">
        <v>0.346816570131254</v>
      </c>
      <c r="Q16327">
        <v>0</v>
      </c>
    </row>
    <row r="16328" spans="1:17">
      <c r="A16328" t="s">
        <v>122</v>
      </c>
      <c r="B16328">
        <v>2047</v>
      </c>
      <c r="C16328" t="s">
        <v>22</v>
      </c>
      <c r="D16328" t="s">
        <v>1067</v>
      </c>
      <c r="E16328" t="s">
        <v>167</v>
      </c>
      <c r="F16328" t="s">
        <v>160</v>
      </c>
      <c r="G16328" t="s">
        <v>1068</v>
      </c>
      <c r="H16328" t="s">
        <v>135</v>
      </c>
      <c r="I16328">
        <v>0</v>
      </c>
      <c r="P16328">
        <v>0.346816570131254</v>
      </c>
      <c r="Q16328">
        <v>0</v>
      </c>
    </row>
    <row r="16329" spans="1:17">
      <c r="A16329" t="s">
        <v>122</v>
      </c>
      <c r="B16329">
        <v>2047</v>
      </c>
      <c r="C16329" t="s">
        <v>22</v>
      </c>
      <c r="D16329" t="s">
        <v>1067</v>
      </c>
      <c r="E16329" t="s">
        <v>167</v>
      </c>
      <c r="F16329" t="s">
        <v>160</v>
      </c>
      <c r="G16329" t="s">
        <v>1068</v>
      </c>
      <c r="H16329" t="s">
        <v>136</v>
      </c>
      <c r="I16329">
        <v>0</v>
      </c>
      <c r="P16329">
        <v>0.346816570131254</v>
      </c>
      <c r="Q16329">
        <v>0</v>
      </c>
    </row>
    <row r="16330" spans="1:17">
      <c r="A16330" t="s">
        <v>122</v>
      </c>
      <c r="B16330">
        <v>2047</v>
      </c>
      <c r="C16330" t="s">
        <v>24</v>
      </c>
      <c r="D16330" t="s">
        <v>1067</v>
      </c>
      <c r="E16330" t="s">
        <v>167</v>
      </c>
      <c r="F16330" t="s">
        <v>164</v>
      </c>
      <c r="G16330" t="s">
        <v>1068</v>
      </c>
      <c r="H16330" t="s">
        <v>132</v>
      </c>
      <c r="I16330">
        <v>0</v>
      </c>
      <c r="P16330">
        <v>0.346816570131254</v>
      </c>
      <c r="Q16330">
        <v>0</v>
      </c>
    </row>
    <row r="16331" spans="1:17">
      <c r="A16331" t="s">
        <v>122</v>
      </c>
      <c r="B16331">
        <v>2047</v>
      </c>
      <c r="C16331" t="s">
        <v>24</v>
      </c>
      <c r="D16331" t="s">
        <v>1067</v>
      </c>
      <c r="E16331" t="s">
        <v>167</v>
      </c>
      <c r="F16331" t="s">
        <v>164</v>
      </c>
      <c r="G16331" t="s">
        <v>1068</v>
      </c>
      <c r="H16331" t="s">
        <v>135</v>
      </c>
      <c r="I16331">
        <v>0</v>
      </c>
      <c r="P16331">
        <v>0.346816570131254</v>
      </c>
      <c r="Q16331">
        <v>0</v>
      </c>
    </row>
    <row r="16332" spans="1:17">
      <c r="A16332" t="s">
        <v>122</v>
      </c>
      <c r="B16332">
        <v>2047</v>
      </c>
      <c r="C16332" t="s">
        <v>24</v>
      </c>
      <c r="D16332" t="s">
        <v>1067</v>
      </c>
      <c r="E16332" t="s">
        <v>167</v>
      </c>
      <c r="F16332" t="s">
        <v>164</v>
      </c>
      <c r="G16332" t="s">
        <v>1068</v>
      </c>
      <c r="H16332" t="s">
        <v>136</v>
      </c>
      <c r="I16332">
        <v>0</v>
      </c>
      <c r="P16332">
        <v>0.346816570131254</v>
      </c>
      <c r="Q16332">
        <v>0</v>
      </c>
    </row>
    <row r="16333" spans="1:17">
      <c r="A16333" t="s">
        <v>122</v>
      </c>
      <c r="B16333">
        <v>2047</v>
      </c>
      <c r="C16333" t="s">
        <v>24</v>
      </c>
      <c r="D16333" t="s">
        <v>1067</v>
      </c>
      <c r="E16333" t="s">
        <v>167</v>
      </c>
      <c r="F16333" t="s">
        <v>159</v>
      </c>
      <c r="G16333" t="s">
        <v>1068</v>
      </c>
      <c r="H16333" t="s">
        <v>132</v>
      </c>
      <c r="I16333">
        <v>0</v>
      </c>
      <c r="P16333">
        <v>0.346816570131254</v>
      </c>
      <c r="Q16333">
        <v>0</v>
      </c>
    </row>
    <row r="16334" spans="1:17">
      <c r="A16334" t="s">
        <v>122</v>
      </c>
      <c r="B16334">
        <v>2047</v>
      </c>
      <c r="C16334" t="s">
        <v>24</v>
      </c>
      <c r="D16334" t="s">
        <v>1067</v>
      </c>
      <c r="E16334" t="s">
        <v>167</v>
      </c>
      <c r="F16334" t="s">
        <v>159</v>
      </c>
      <c r="G16334" t="s">
        <v>1068</v>
      </c>
      <c r="H16334" t="s">
        <v>135</v>
      </c>
      <c r="I16334">
        <v>0</v>
      </c>
      <c r="P16334">
        <v>0.346816570131254</v>
      </c>
      <c r="Q16334">
        <v>0</v>
      </c>
    </row>
    <row r="16335" spans="1:17">
      <c r="A16335" t="s">
        <v>122</v>
      </c>
      <c r="B16335">
        <v>2047</v>
      </c>
      <c r="C16335" t="s">
        <v>24</v>
      </c>
      <c r="D16335" t="s">
        <v>1067</v>
      </c>
      <c r="E16335" t="s">
        <v>167</v>
      </c>
      <c r="F16335" t="s">
        <v>159</v>
      </c>
      <c r="G16335" t="s">
        <v>1068</v>
      </c>
      <c r="H16335" t="s">
        <v>136</v>
      </c>
      <c r="I16335">
        <v>0</v>
      </c>
      <c r="P16335">
        <v>0.346816570131254</v>
      </c>
      <c r="Q16335">
        <v>0</v>
      </c>
    </row>
    <row r="16336" spans="1:17">
      <c r="A16336" t="s">
        <v>122</v>
      </c>
      <c r="B16336">
        <v>2047</v>
      </c>
      <c r="C16336" t="s">
        <v>24</v>
      </c>
      <c r="D16336" t="s">
        <v>1067</v>
      </c>
      <c r="E16336" t="s">
        <v>167</v>
      </c>
      <c r="F16336" t="s">
        <v>126</v>
      </c>
      <c r="G16336" t="s">
        <v>1068</v>
      </c>
      <c r="H16336" t="s">
        <v>132</v>
      </c>
      <c r="I16336">
        <v>0</v>
      </c>
      <c r="P16336">
        <v>0.346816570131254</v>
      </c>
      <c r="Q16336">
        <v>0</v>
      </c>
    </row>
    <row r="16337" spans="1:17">
      <c r="A16337" t="s">
        <v>122</v>
      </c>
      <c r="B16337">
        <v>2047</v>
      </c>
      <c r="C16337" t="s">
        <v>24</v>
      </c>
      <c r="D16337" t="s">
        <v>1067</v>
      </c>
      <c r="E16337" t="s">
        <v>167</v>
      </c>
      <c r="F16337" t="s">
        <v>126</v>
      </c>
      <c r="G16337" t="s">
        <v>1068</v>
      </c>
      <c r="H16337" t="s">
        <v>135</v>
      </c>
      <c r="I16337">
        <v>0</v>
      </c>
      <c r="P16337">
        <v>0.346816570131254</v>
      </c>
      <c r="Q16337">
        <v>0</v>
      </c>
    </row>
    <row r="16338" spans="1:17">
      <c r="A16338" t="s">
        <v>122</v>
      </c>
      <c r="B16338">
        <v>2047</v>
      </c>
      <c r="C16338" t="s">
        <v>24</v>
      </c>
      <c r="D16338" t="s">
        <v>1067</v>
      </c>
      <c r="E16338" t="s">
        <v>167</v>
      </c>
      <c r="F16338" t="s">
        <v>126</v>
      </c>
      <c r="G16338" t="s">
        <v>1068</v>
      </c>
      <c r="H16338" t="s">
        <v>136</v>
      </c>
      <c r="I16338">
        <v>0</v>
      </c>
      <c r="P16338">
        <v>0.346816570131254</v>
      </c>
      <c r="Q16338">
        <v>0</v>
      </c>
    </row>
    <row r="16339" spans="1:17">
      <c r="A16339" t="s">
        <v>122</v>
      </c>
      <c r="B16339">
        <v>2047</v>
      </c>
      <c r="C16339" t="s">
        <v>24</v>
      </c>
      <c r="D16339" t="s">
        <v>1067</v>
      </c>
      <c r="E16339" t="s">
        <v>167</v>
      </c>
      <c r="F16339" t="s">
        <v>165</v>
      </c>
      <c r="G16339" t="s">
        <v>1068</v>
      </c>
      <c r="H16339" t="s">
        <v>132</v>
      </c>
      <c r="I16339">
        <v>0</v>
      </c>
      <c r="P16339">
        <v>0.346816570131254</v>
      </c>
      <c r="Q16339">
        <v>0</v>
      </c>
    </row>
    <row r="16340" spans="1:17">
      <c r="A16340" t="s">
        <v>122</v>
      </c>
      <c r="B16340">
        <v>2047</v>
      </c>
      <c r="C16340" t="s">
        <v>24</v>
      </c>
      <c r="D16340" t="s">
        <v>1067</v>
      </c>
      <c r="E16340" t="s">
        <v>167</v>
      </c>
      <c r="F16340" t="s">
        <v>165</v>
      </c>
      <c r="G16340" t="s">
        <v>1068</v>
      </c>
      <c r="H16340" t="s">
        <v>135</v>
      </c>
      <c r="I16340">
        <v>0</v>
      </c>
      <c r="P16340">
        <v>0.346816570131254</v>
      </c>
      <c r="Q16340">
        <v>0</v>
      </c>
    </row>
    <row r="16341" spans="1:17">
      <c r="A16341" t="s">
        <v>122</v>
      </c>
      <c r="B16341">
        <v>2047</v>
      </c>
      <c r="C16341" t="s">
        <v>24</v>
      </c>
      <c r="D16341" t="s">
        <v>1067</v>
      </c>
      <c r="E16341" t="s">
        <v>167</v>
      </c>
      <c r="F16341" t="s">
        <v>165</v>
      </c>
      <c r="G16341" t="s">
        <v>1068</v>
      </c>
      <c r="H16341" t="s">
        <v>136</v>
      </c>
      <c r="I16341">
        <v>0</v>
      </c>
      <c r="P16341">
        <v>0.346816570131254</v>
      </c>
      <c r="Q16341">
        <v>0</v>
      </c>
    </row>
    <row r="16342" spans="1:17">
      <c r="A16342" t="s">
        <v>122</v>
      </c>
      <c r="B16342">
        <v>2047</v>
      </c>
      <c r="C16342" t="s">
        <v>24</v>
      </c>
      <c r="D16342" t="s">
        <v>1067</v>
      </c>
      <c r="E16342" t="s">
        <v>167</v>
      </c>
      <c r="F16342" t="s">
        <v>166</v>
      </c>
      <c r="G16342" t="s">
        <v>1068</v>
      </c>
      <c r="H16342" t="s">
        <v>132</v>
      </c>
      <c r="I16342">
        <v>0</v>
      </c>
      <c r="P16342">
        <v>0.346816570131254</v>
      </c>
      <c r="Q16342">
        <v>0</v>
      </c>
    </row>
    <row r="16343" spans="1:17">
      <c r="A16343" t="s">
        <v>122</v>
      </c>
      <c r="B16343">
        <v>2047</v>
      </c>
      <c r="C16343" t="s">
        <v>24</v>
      </c>
      <c r="D16343" t="s">
        <v>1067</v>
      </c>
      <c r="E16343" t="s">
        <v>167</v>
      </c>
      <c r="F16343" t="s">
        <v>166</v>
      </c>
      <c r="G16343" t="s">
        <v>1068</v>
      </c>
      <c r="H16343" t="s">
        <v>135</v>
      </c>
      <c r="I16343">
        <v>0</v>
      </c>
      <c r="P16343">
        <v>0.346816570131254</v>
      </c>
      <c r="Q16343">
        <v>0</v>
      </c>
    </row>
    <row r="16344" spans="1:17">
      <c r="A16344" t="s">
        <v>122</v>
      </c>
      <c r="B16344">
        <v>2047</v>
      </c>
      <c r="C16344" t="s">
        <v>24</v>
      </c>
      <c r="D16344" t="s">
        <v>1067</v>
      </c>
      <c r="E16344" t="s">
        <v>167</v>
      </c>
      <c r="F16344" t="s">
        <v>166</v>
      </c>
      <c r="G16344" t="s">
        <v>1068</v>
      </c>
      <c r="H16344" t="s">
        <v>136</v>
      </c>
      <c r="I16344">
        <v>0</v>
      </c>
      <c r="P16344">
        <v>0.346816570131254</v>
      </c>
      <c r="Q16344">
        <v>0</v>
      </c>
    </row>
    <row r="16345" spans="1:17">
      <c r="A16345" t="s">
        <v>122</v>
      </c>
      <c r="B16345">
        <v>2047</v>
      </c>
      <c r="C16345" t="s">
        <v>24</v>
      </c>
      <c r="D16345" t="s">
        <v>1067</v>
      </c>
      <c r="E16345" t="s">
        <v>167</v>
      </c>
      <c r="F16345" t="s">
        <v>160</v>
      </c>
      <c r="G16345" t="s">
        <v>1068</v>
      </c>
      <c r="H16345" t="s">
        <v>132</v>
      </c>
      <c r="I16345">
        <v>0</v>
      </c>
      <c r="P16345">
        <v>0.346816570131254</v>
      </c>
      <c r="Q16345">
        <v>0</v>
      </c>
    </row>
    <row r="16346" spans="1:17">
      <c r="A16346" t="s">
        <v>122</v>
      </c>
      <c r="B16346">
        <v>2047</v>
      </c>
      <c r="C16346" t="s">
        <v>24</v>
      </c>
      <c r="D16346" t="s">
        <v>1067</v>
      </c>
      <c r="E16346" t="s">
        <v>167</v>
      </c>
      <c r="F16346" t="s">
        <v>160</v>
      </c>
      <c r="G16346" t="s">
        <v>1068</v>
      </c>
      <c r="H16346" t="s">
        <v>135</v>
      </c>
      <c r="I16346">
        <v>0</v>
      </c>
      <c r="P16346">
        <v>0.346816570131254</v>
      </c>
      <c r="Q16346">
        <v>0</v>
      </c>
    </row>
    <row r="16347" spans="1:17">
      <c r="A16347" t="s">
        <v>122</v>
      </c>
      <c r="B16347">
        <v>2047</v>
      </c>
      <c r="C16347" t="s">
        <v>24</v>
      </c>
      <c r="D16347" t="s">
        <v>1067</v>
      </c>
      <c r="E16347" t="s">
        <v>167</v>
      </c>
      <c r="F16347" t="s">
        <v>160</v>
      </c>
      <c r="G16347" t="s">
        <v>1068</v>
      </c>
      <c r="H16347" t="s">
        <v>136</v>
      </c>
      <c r="I16347">
        <v>0</v>
      </c>
      <c r="P16347">
        <v>0.346816570131254</v>
      </c>
      <c r="Q16347">
        <v>0</v>
      </c>
    </row>
    <row r="16348" spans="1:17">
      <c r="A16348" t="s">
        <v>122</v>
      </c>
      <c r="B16348">
        <v>2047</v>
      </c>
      <c r="C16348" t="s">
        <v>14</v>
      </c>
      <c r="D16348" t="s">
        <v>1062</v>
      </c>
      <c r="E16348" t="s">
        <v>162</v>
      </c>
      <c r="F16348" t="s">
        <v>164</v>
      </c>
      <c r="G16348" t="s">
        <v>1063</v>
      </c>
      <c r="H16348" t="s">
        <v>132</v>
      </c>
      <c r="I16348">
        <v>0</v>
      </c>
      <c r="P16348">
        <v>0.346816570131254</v>
      </c>
      <c r="Q16348">
        <v>0</v>
      </c>
    </row>
    <row r="16349" spans="1:17">
      <c r="A16349" t="s">
        <v>122</v>
      </c>
      <c r="B16349">
        <v>2047</v>
      </c>
      <c r="C16349" t="s">
        <v>14</v>
      </c>
      <c r="D16349" t="s">
        <v>1062</v>
      </c>
      <c r="E16349" t="s">
        <v>162</v>
      </c>
      <c r="F16349" t="s">
        <v>164</v>
      </c>
      <c r="G16349" t="s">
        <v>1063</v>
      </c>
      <c r="H16349" t="s">
        <v>135</v>
      </c>
      <c r="I16349">
        <v>0</v>
      </c>
      <c r="P16349">
        <v>0.346816570131254</v>
      </c>
      <c r="Q16349">
        <v>0</v>
      </c>
    </row>
    <row r="16350" spans="1:17">
      <c r="A16350" t="s">
        <v>122</v>
      </c>
      <c r="B16350">
        <v>2047</v>
      </c>
      <c r="C16350" t="s">
        <v>14</v>
      </c>
      <c r="D16350" t="s">
        <v>1062</v>
      </c>
      <c r="E16350" t="s">
        <v>162</v>
      </c>
      <c r="F16350" t="s">
        <v>164</v>
      </c>
      <c r="G16350" t="s">
        <v>1063</v>
      </c>
      <c r="H16350" t="s">
        <v>136</v>
      </c>
      <c r="I16350">
        <v>0</v>
      </c>
      <c r="P16350">
        <v>0.346816570131254</v>
      </c>
      <c r="Q16350">
        <v>0</v>
      </c>
    </row>
    <row r="16351" spans="1:17">
      <c r="A16351" t="s">
        <v>122</v>
      </c>
      <c r="B16351">
        <v>2047</v>
      </c>
      <c r="C16351" t="s">
        <v>14</v>
      </c>
      <c r="D16351" t="s">
        <v>1062</v>
      </c>
      <c r="E16351" t="s">
        <v>162</v>
      </c>
      <c r="F16351" t="s">
        <v>159</v>
      </c>
      <c r="G16351" t="s">
        <v>1063</v>
      </c>
      <c r="H16351" t="s">
        <v>132</v>
      </c>
      <c r="I16351">
        <v>0</v>
      </c>
      <c r="P16351">
        <v>0.346816570131254</v>
      </c>
      <c r="Q16351">
        <v>0</v>
      </c>
    </row>
    <row r="16352" spans="1:17">
      <c r="A16352" t="s">
        <v>122</v>
      </c>
      <c r="B16352">
        <v>2047</v>
      </c>
      <c r="C16352" t="s">
        <v>14</v>
      </c>
      <c r="D16352" t="s">
        <v>1062</v>
      </c>
      <c r="E16352" t="s">
        <v>162</v>
      </c>
      <c r="F16352" t="s">
        <v>159</v>
      </c>
      <c r="G16352" t="s">
        <v>1063</v>
      </c>
      <c r="H16352" t="s">
        <v>135</v>
      </c>
      <c r="I16352">
        <v>0</v>
      </c>
      <c r="P16352">
        <v>0.346816570131254</v>
      </c>
      <c r="Q16352">
        <v>0</v>
      </c>
    </row>
    <row r="16353" spans="1:17">
      <c r="A16353" t="s">
        <v>122</v>
      </c>
      <c r="B16353">
        <v>2047</v>
      </c>
      <c r="C16353" t="s">
        <v>14</v>
      </c>
      <c r="D16353" t="s">
        <v>1062</v>
      </c>
      <c r="E16353" t="s">
        <v>162</v>
      </c>
      <c r="F16353" t="s">
        <v>159</v>
      </c>
      <c r="G16353" t="s">
        <v>1063</v>
      </c>
      <c r="H16353" t="s">
        <v>136</v>
      </c>
      <c r="I16353">
        <v>0</v>
      </c>
      <c r="P16353">
        <v>0.346816570131254</v>
      </c>
      <c r="Q16353">
        <v>0</v>
      </c>
    </row>
    <row r="16354" spans="1:17">
      <c r="A16354" t="s">
        <v>122</v>
      </c>
      <c r="B16354">
        <v>2047</v>
      </c>
      <c r="C16354" t="s">
        <v>14</v>
      </c>
      <c r="D16354" t="s">
        <v>1062</v>
      </c>
      <c r="E16354" t="s">
        <v>162</v>
      </c>
      <c r="F16354" t="s">
        <v>126</v>
      </c>
      <c r="G16354" t="s">
        <v>1063</v>
      </c>
      <c r="H16354" t="s">
        <v>132</v>
      </c>
      <c r="I16354">
        <v>0</v>
      </c>
      <c r="P16354">
        <v>0.346816570131254</v>
      </c>
      <c r="Q16354">
        <v>0</v>
      </c>
    </row>
    <row r="16355" spans="1:17">
      <c r="A16355" t="s">
        <v>122</v>
      </c>
      <c r="B16355">
        <v>2047</v>
      </c>
      <c r="C16355" t="s">
        <v>14</v>
      </c>
      <c r="D16355" t="s">
        <v>1062</v>
      </c>
      <c r="E16355" t="s">
        <v>162</v>
      </c>
      <c r="F16355" t="s">
        <v>126</v>
      </c>
      <c r="G16355" t="s">
        <v>1063</v>
      </c>
      <c r="H16355" t="s">
        <v>135</v>
      </c>
      <c r="I16355">
        <v>0</v>
      </c>
      <c r="P16355">
        <v>0.346816570131254</v>
      </c>
      <c r="Q16355">
        <v>0</v>
      </c>
    </row>
    <row r="16356" spans="1:17">
      <c r="A16356" t="s">
        <v>122</v>
      </c>
      <c r="B16356">
        <v>2047</v>
      </c>
      <c r="C16356" t="s">
        <v>14</v>
      </c>
      <c r="D16356" t="s">
        <v>1062</v>
      </c>
      <c r="E16356" t="s">
        <v>162</v>
      </c>
      <c r="F16356" t="s">
        <v>126</v>
      </c>
      <c r="G16356" t="s">
        <v>1063</v>
      </c>
      <c r="H16356" t="s">
        <v>136</v>
      </c>
      <c r="I16356">
        <v>0</v>
      </c>
      <c r="P16356">
        <v>0.346816570131254</v>
      </c>
      <c r="Q16356">
        <v>0</v>
      </c>
    </row>
    <row r="16357" spans="1:17">
      <c r="A16357" t="s">
        <v>122</v>
      </c>
      <c r="B16357">
        <v>2047</v>
      </c>
      <c r="C16357" t="s">
        <v>14</v>
      </c>
      <c r="D16357" t="s">
        <v>1062</v>
      </c>
      <c r="E16357" t="s">
        <v>162</v>
      </c>
      <c r="F16357" t="s">
        <v>165</v>
      </c>
      <c r="G16357" t="s">
        <v>1063</v>
      </c>
      <c r="H16357" t="s">
        <v>132</v>
      </c>
      <c r="I16357">
        <v>0</v>
      </c>
      <c r="P16357">
        <v>0.346816570131254</v>
      </c>
      <c r="Q16357">
        <v>0</v>
      </c>
    </row>
    <row r="16358" spans="1:17">
      <c r="A16358" t="s">
        <v>122</v>
      </c>
      <c r="B16358">
        <v>2047</v>
      </c>
      <c r="C16358" t="s">
        <v>14</v>
      </c>
      <c r="D16358" t="s">
        <v>1062</v>
      </c>
      <c r="E16358" t="s">
        <v>162</v>
      </c>
      <c r="F16358" t="s">
        <v>165</v>
      </c>
      <c r="G16358" t="s">
        <v>1063</v>
      </c>
      <c r="H16358" t="s">
        <v>135</v>
      </c>
      <c r="I16358">
        <v>0</v>
      </c>
      <c r="P16358">
        <v>0.346816570131254</v>
      </c>
      <c r="Q16358">
        <v>0</v>
      </c>
    </row>
    <row r="16359" spans="1:17">
      <c r="A16359" t="s">
        <v>122</v>
      </c>
      <c r="B16359">
        <v>2047</v>
      </c>
      <c r="C16359" t="s">
        <v>14</v>
      </c>
      <c r="D16359" t="s">
        <v>1062</v>
      </c>
      <c r="E16359" t="s">
        <v>162</v>
      </c>
      <c r="F16359" t="s">
        <v>165</v>
      </c>
      <c r="G16359" t="s">
        <v>1063</v>
      </c>
      <c r="H16359" t="s">
        <v>136</v>
      </c>
      <c r="I16359">
        <v>0</v>
      </c>
      <c r="P16359">
        <v>0.346816570131254</v>
      </c>
      <c r="Q16359">
        <v>0</v>
      </c>
    </row>
    <row r="16360" spans="1:17">
      <c r="A16360" t="s">
        <v>122</v>
      </c>
      <c r="B16360">
        <v>2047</v>
      </c>
      <c r="C16360" t="s">
        <v>14</v>
      </c>
      <c r="D16360" t="s">
        <v>1062</v>
      </c>
      <c r="E16360" t="s">
        <v>162</v>
      </c>
      <c r="F16360" t="s">
        <v>166</v>
      </c>
      <c r="G16360" t="s">
        <v>1063</v>
      </c>
      <c r="H16360" t="s">
        <v>132</v>
      </c>
      <c r="I16360">
        <v>0</v>
      </c>
      <c r="P16360">
        <v>0.346816570131254</v>
      </c>
      <c r="Q16360">
        <v>0</v>
      </c>
    </row>
    <row r="16361" spans="1:17">
      <c r="A16361" t="s">
        <v>122</v>
      </c>
      <c r="B16361">
        <v>2047</v>
      </c>
      <c r="C16361" t="s">
        <v>14</v>
      </c>
      <c r="D16361" t="s">
        <v>1062</v>
      </c>
      <c r="E16361" t="s">
        <v>162</v>
      </c>
      <c r="F16361" t="s">
        <v>166</v>
      </c>
      <c r="G16361" t="s">
        <v>1063</v>
      </c>
      <c r="H16361" t="s">
        <v>135</v>
      </c>
      <c r="I16361">
        <v>0</v>
      </c>
      <c r="P16361">
        <v>0.346816570131254</v>
      </c>
      <c r="Q16361">
        <v>0</v>
      </c>
    </row>
    <row r="16362" spans="1:17">
      <c r="A16362" t="s">
        <v>122</v>
      </c>
      <c r="B16362">
        <v>2047</v>
      </c>
      <c r="C16362" t="s">
        <v>14</v>
      </c>
      <c r="D16362" t="s">
        <v>1062</v>
      </c>
      <c r="E16362" t="s">
        <v>162</v>
      </c>
      <c r="F16362" t="s">
        <v>166</v>
      </c>
      <c r="G16362" t="s">
        <v>1063</v>
      </c>
      <c r="H16362" t="s">
        <v>136</v>
      </c>
      <c r="I16362">
        <v>0</v>
      </c>
      <c r="P16362">
        <v>0.346816570131254</v>
      </c>
      <c r="Q16362">
        <v>0</v>
      </c>
    </row>
    <row r="16363" spans="1:17">
      <c r="A16363" t="s">
        <v>122</v>
      </c>
      <c r="B16363">
        <v>2047</v>
      </c>
      <c r="C16363" t="s">
        <v>14</v>
      </c>
      <c r="D16363" t="s">
        <v>1062</v>
      </c>
      <c r="E16363" t="s">
        <v>162</v>
      </c>
      <c r="F16363" t="s">
        <v>160</v>
      </c>
      <c r="G16363" t="s">
        <v>1063</v>
      </c>
      <c r="H16363" t="s">
        <v>132</v>
      </c>
      <c r="I16363">
        <v>0</v>
      </c>
      <c r="P16363">
        <v>0.346816570131254</v>
      </c>
      <c r="Q16363">
        <v>0</v>
      </c>
    </row>
    <row r="16364" spans="1:17">
      <c r="A16364" t="s">
        <v>122</v>
      </c>
      <c r="B16364">
        <v>2047</v>
      </c>
      <c r="C16364" t="s">
        <v>14</v>
      </c>
      <c r="D16364" t="s">
        <v>1062</v>
      </c>
      <c r="E16364" t="s">
        <v>162</v>
      </c>
      <c r="F16364" t="s">
        <v>160</v>
      </c>
      <c r="G16364" t="s">
        <v>1063</v>
      </c>
      <c r="H16364" t="s">
        <v>135</v>
      </c>
      <c r="I16364">
        <v>0</v>
      </c>
      <c r="P16364">
        <v>0.346816570131254</v>
      </c>
      <c r="Q16364">
        <v>0</v>
      </c>
    </row>
    <row r="16365" spans="1:17">
      <c r="A16365" t="s">
        <v>122</v>
      </c>
      <c r="B16365">
        <v>2047</v>
      </c>
      <c r="C16365" t="s">
        <v>14</v>
      </c>
      <c r="D16365" t="s">
        <v>1062</v>
      </c>
      <c r="E16365" t="s">
        <v>162</v>
      </c>
      <c r="F16365" t="s">
        <v>160</v>
      </c>
      <c r="G16365" t="s">
        <v>1063</v>
      </c>
      <c r="H16365" t="s">
        <v>136</v>
      </c>
      <c r="I16365">
        <v>0</v>
      </c>
      <c r="P16365">
        <v>0.346816570131254</v>
      </c>
      <c r="Q16365">
        <v>0</v>
      </c>
    </row>
    <row r="16366" spans="1:17">
      <c r="A16366" t="s">
        <v>122</v>
      </c>
      <c r="B16366">
        <v>2047</v>
      </c>
      <c r="C16366" t="s">
        <v>15</v>
      </c>
      <c r="D16366" t="s">
        <v>1062</v>
      </c>
      <c r="E16366" t="s">
        <v>162</v>
      </c>
      <c r="F16366" t="s">
        <v>164</v>
      </c>
      <c r="G16366" t="s">
        <v>1063</v>
      </c>
      <c r="H16366" t="s">
        <v>132</v>
      </c>
      <c r="I16366">
        <v>0</v>
      </c>
      <c r="P16366">
        <v>0.346816570131254</v>
      </c>
      <c r="Q16366">
        <v>0</v>
      </c>
    </row>
    <row r="16367" spans="1:17">
      <c r="A16367" t="s">
        <v>122</v>
      </c>
      <c r="B16367">
        <v>2047</v>
      </c>
      <c r="C16367" t="s">
        <v>15</v>
      </c>
      <c r="D16367" t="s">
        <v>1062</v>
      </c>
      <c r="E16367" t="s">
        <v>162</v>
      </c>
      <c r="F16367" t="s">
        <v>164</v>
      </c>
      <c r="G16367" t="s">
        <v>1063</v>
      </c>
      <c r="H16367" t="s">
        <v>135</v>
      </c>
      <c r="I16367">
        <v>887937737.94017506</v>
      </c>
      <c r="P16367">
        <v>0.346816570131254</v>
      </c>
      <c r="Q16367">
        <v>307951520.76251501</v>
      </c>
    </row>
    <row r="16368" spans="1:17">
      <c r="A16368" t="s">
        <v>122</v>
      </c>
      <c r="B16368">
        <v>2047</v>
      </c>
      <c r="C16368" t="s">
        <v>15</v>
      </c>
      <c r="D16368" t="s">
        <v>1062</v>
      </c>
      <c r="E16368" t="s">
        <v>162</v>
      </c>
      <c r="F16368" t="s">
        <v>164</v>
      </c>
      <c r="G16368" t="s">
        <v>1063</v>
      </c>
      <c r="H16368" t="s">
        <v>136</v>
      </c>
      <c r="I16368">
        <v>29039924.3520745</v>
      </c>
      <c r="P16368">
        <v>0.346816570131254</v>
      </c>
      <c r="Q16368">
        <v>10071526.9606576</v>
      </c>
    </row>
    <row r="16369" spans="1:17">
      <c r="A16369" t="s">
        <v>122</v>
      </c>
      <c r="B16369">
        <v>2047</v>
      </c>
      <c r="C16369" t="s">
        <v>15</v>
      </c>
      <c r="D16369" t="s">
        <v>1062</v>
      </c>
      <c r="E16369" t="s">
        <v>162</v>
      </c>
      <c r="F16369" t="s">
        <v>159</v>
      </c>
      <c r="G16369" t="s">
        <v>1063</v>
      </c>
      <c r="H16369" t="s">
        <v>132</v>
      </c>
      <c r="I16369">
        <v>0</v>
      </c>
      <c r="P16369">
        <v>0.346816570131254</v>
      </c>
      <c r="Q16369">
        <v>0</v>
      </c>
    </row>
    <row r="16370" spans="1:17">
      <c r="A16370" t="s">
        <v>122</v>
      </c>
      <c r="B16370">
        <v>2047</v>
      </c>
      <c r="C16370" t="s">
        <v>15</v>
      </c>
      <c r="D16370" t="s">
        <v>1062</v>
      </c>
      <c r="E16370" t="s">
        <v>162</v>
      </c>
      <c r="F16370" t="s">
        <v>159</v>
      </c>
      <c r="G16370" t="s">
        <v>1063</v>
      </c>
      <c r="H16370" t="s">
        <v>135</v>
      </c>
      <c r="I16370">
        <v>119338069.227368</v>
      </c>
      <c r="P16370">
        <v>0.346816570131254</v>
      </c>
      <c r="Q16370">
        <v>41388419.855521902</v>
      </c>
    </row>
    <row r="16371" spans="1:17">
      <c r="A16371" t="s">
        <v>122</v>
      </c>
      <c r="B16371">
        <v>2047</v>
      </c>
      <c r="C16371" t="s">
        <v>15</v>
      </c>
      <c r="D16371" t="s">
        <v>1062</v>
      </c>
      <c r="E16371" t="s">
        <v>162</v>
      </c>
      <c r="F16371" t="s">
        <v>159</v>
      </c>
      <c r="G16371" t="s">
        <v>1063</v>
      </c>
      <c r="H16371" t="s">
        <v>136</v>
      </c>
      <c r="I16371">
        <v>3902940.8871896602</v>
      </c>
      <c r="P16371">
        <v>0.346816570131254</v>
      </c>
      <c r="Q16371">
        <v>1353604.57192015</v>
      </c>
    </row>
    <row r="16372" spans="1:17">
      <c r="A16372" t="s">
        <v>122</v>
      </c>
      <c r="B16372">
        <v>2047</v>
      </c>
      <c r="C16372" t="s">
        <v>15</v>
      </c>
      <c r="D16372" t="s">
        <v>1062</v>
      </c>
      <c r="E16372" t="s">
        <v>162</v>
      </c>
      <c r="F16372" t="s">
        <v>126</v>
      </c>
      <c r="G16372" t="s">
        <v>1063</v>
      </c>
      <c r="H16372" t="s">
        <v>132</v>
      </c>
      <c r="I16372">
        <v>0</v>
      </c>
      <c r="P16372">
        <v>0.346816570131254</v>
      </c>
      <c r="Q16372">
        <v>0</v>
      </c>
    </row>
    <row r="16373" spans="1:17">
      <c r="A16373" t="s">
        <v>122</v>
      </c>
      <c r="B16373">
        <v>2047</v>
      </c>
      <c r="C16373" t="s">
        <v>15</v>
      </c>
      <c r="D16373" t="s">
        <v>1062</v>
      </c>
      <c r="E16373" t="s">
        <v>162</v>
      </c>
      <c r="F16373" t="s">
        <v>126</v>
      </c>
      <c r="G16373" t="s">
        <v>1063</v>
      </c>
      <c r="H16373" t="s">
        <v>135</v>
      </c>
      <c r="I16373">
        <v>0</v>
      </c>
      <c r="P16373">
        <v>0.346816570131254</v>
      </c>
      <c r="Q16373">
        <v>0</v>
      </c>
    </row>
    <row r="16374" spans="1:17">
      <c r="A16374" t="s">
        <v>122</v>
      </c>
      <c r="B16374">
        <v>2047</v>
      </c>
      <c r="C16374" t="s">
        <v>15</v>
      </c>
      <c r="D16374" t="s">
        <v>1062</v>
      </c>
      <c r="E16374" t="s">
        <v>162</v>
      </c>
      <c r="F16374" t="s">
        <v>126</v>
      </c>
      <c r="G16374" t="s">
        <v>1063</v>
      </c>
      <c r="H16374" t="s">
        <v>136</v>
      </c>
      <c r="I16374">
        <v>0</v>
      </c>
      <c r="P16374">
        <v>0.346816570131254</v>
      </c>
      <c r="Q16374">
        <v>0</v>
      </c>
    </row>
    <row r="16375" spans="1:17">
      <c r="A16375" t="s">
        <v>122</v>
      </c>
      <c r="B16375">
        <v>2047</v>
      </c>
      <c r="C16375" t="s">
        <v>15</v>
      </c>
      <c r="D16375" t="s">
        <v>1062</v>
      </c>
      <c r="E16375" t="s">
        <v>162</v>
      </c>
      <c r="F16375" t="s">
        <v>165</v>
      </c>
      <c r="G16375" t="s">
        <v>1063</v>
      </c>
      <c r="H16375" t="s">
        <v>132</v>
      </c>
      <c r="I16375">
        <v>0</v>
      </c>
      <c r="P16375">
        <v>0.346816570131254</v>
      </c>
      <c r="Q16375">
        <v>0</v>
      </c>
    </row>
    <row r="16376" spans="1:17">
      <c r="A16376" t="s">
        <v>122</v>
      </c>
      <c r="B16376">
        <v>2047</v>
      </c>
      <c r="C16376" t="s">
        <v>15</v>
      </c>
      <c r="D16376" t="s">
        <v>1062</v>
      </c>
      <c r="E16376" t="s">
        <v>162</v>
      </c>
      <c r="F16376" t="s">
        <v>165</v>
      </c>
      <c r="G16376" t="s">
        <v>1063</v>
      </c>
      <c r="H16376" t="s">
        <v>135</v>
      </c>
      <c r="I16376">
        <v>5522714443.0854597</v>
      </c>
      <c r="P16376">
        <v>0.346816570131254</v>
      </c>
      <c r="Q16376">
        <v>1915368880.96524</v>
      </c>
    </row>
    <row r="16377" spans="1:17">
      <c r="A16377" t="s">
        <v>122</v>
      </c>
      <c r="B16377">
        <v>2047</v>
      </c>
      <c r="C16377" t="s">
        <v>15</v>
      </c>
      <c r="D16377" t="s">
        <v>1062</v>
      </c>
      <c r="E16377" t="s">
        <v>162</v>
      </c>
      <c r="F16377" t="s">
        <v>165</v>
      </c>
      <c r="G16377" t="s">
        <v>1063</v>
      </c>
      <c r="H16377" t="s">
        <v>136</v>
      </c>
      <c r="I16377">
        <v>180619882.21984601</v>
      </c>
      <c r="P16377">
        <v>0.346816570131254</v>
      </c>
      <c r="Q16377">
        <v>62641968.048998103</v>
      </c>
    </row>
    <row r="16378" spans="1:17">
      <c r="A16378" t="s">
        <v>122</v>
      </c>
      <c r="B16378">
        <v>2047</v>
      </c>
      <c r="C16378" t="s">
        <v>15</v>
      </c>
      <c r="D16378" t="s">
        <v>1062</v>
      </c>
      <c r="E16378" t="s">
        <v>162</v>
      </c>
      <c r="F16378" t="s">
        <v>166</v>
      </c>
      <c r="G16378" t="s">
        <v>1063</v>
      </c>
      <c r="H16378" t="s">
        <v>132</v>
      </c>
      <c r="I16378">
        <v>0</v>
      </c>
      <c r="P16378">
        <v>0.346816570131254</v>
      </c>
      <c r="Q16378">
        <v>0</v>
      </c>
    </row>
    <row r="16379" spans="1:17">
      <c r="A16379" t="s">
        <v>122</v>
      </c>
      <c r="B16379">
        <v>2047</v>
      </c>
      <c r="C16379" t="s">
        <v>15</v>
      </c>
      <c r="D16379" t="s">
        <v>1062</v>
      </c>
      <c r="E16379" t="s">
        <v>162</v>
      </c>
      <c r="F16379" t="s">
        <v>166</v>
      </c>
      <c r="G16379" t="s">
        <v>1063</v>
      </c>
      <c r="H16379" t="s">
        <v>135</v>
      </c>
      <c r="I16379">
        <v>0</v>
      </c>
      <c r="P16379">
        <v>0.346816570131254</v>
      </c>
      <c r="Q16379">
        <v>0</v>
      </c>
    </row>
    <row r="16380" spans="1:17">
      <c r="A16380" t="s">
        <v>122</v>
      </c>
      <c r="B16380">
        <v>2047</v>
      </c>
      <c r="C16380" t="s">
        <v>15</v>
      </c>
      <c r="D16380" t="s">
        <v>1062</v>
      </c>
      <c r="E16380" t="s">
        <v>162</v>
      </c>
      <c r="F16380" t="s">
        <v>166</v>
      </c>
      <c r="G16380" t="s">
        <v>1063</v>
      </c>
      <c r="H16380" t="s">
        <v>136</v>
      </c>
      <c r="I16380">
        <v>0</v>
      </c>
      <c r="P16380">
        <v>0.346816570131254</v>
      </c>
      <c r="Q16380">
        <v>0</v>
      </c>
    </row>
    <row r="16381" spans="1:17">
      <c r="A16381" t="s">
        <v>122</v>
      </c>
      <c r="B16381">
        <v>2047</v>
      </c>
      <c r="C16381" t="s">
        <v>15</v>
      </c>
      <c r="D16381" t="s">
        <v>1062</v>
      </c>
      <c r="E16381" t="s">
        <v>162</v>
      </c>
      <c r="F16381" t="s">
        <v>160</v>
      </c>
      <c r="G16381" t="s">
        <v>1063</v>
      </c>
      <c r="H16381" t="s">
        <v>132</v>
      </c>
      <c r="I16381">
        <v>0</v>
      </c>
      <c r="P16381">
        <v>0.346816570131254</v>
      </c>
      <c r="Q16381">
        <v>0</v>
      </c>
    </row>
    <row r="16382" spans="1:17">
      <c r="A16382" t="s">
        <v>122</v>
      </c>
      <c r="B16382">
        <v>2047</v>
      </c>
      <c r="C16382" t="s">
        <v>15</v>
      </c>
      <c r="D16382" t="s">
        <v>1062</v>
      </c>
      <c r="E16382" t="s">
        <v>162</v>
      </c>
      <c r="F16382" t="s">
        <v>160</v>
      </c>
      <c r="G16382" t="s">
        <v>1063</v>
      </c>
      <c r="H16382" t="s">
        <v>135</v>
      </c>
      <c r="I16382">
        <v>0</v>
      </c>
      <c r="P16382">
        <v>0.346816570131254</v>
      </c>
      <c r="Q16382">
        <v>0</v>
      </c>
    </row>
    <row r="16383" spans="1:17">
      <c r="A16383" t="s">
        <v>122</v>
      </c>
      <c r="B16383">
        <v>2047</v>
      </c>
      <c r="C16383" t="s">
        <v>15</v>
      </c>
      <c r="D16383" t="s">
        <v>1062</v>
      </c>
      <c r="E16383" t="s">
        <v>162</v>
      </c>
      <c r="F16383" t="s">
        <v>160</v>
      </c>
      <c r="G16383" t="s">
        <v>1063</v>
      </c>
      <c r="H16383" t="s">
        <v>136</v>
      </c>
      <c r="I16383">
        <v>0</v>
      </c>
      <c r="P16383">
        <v>0.346816570131254</v>
      </c>
      <c r="Q16383">
        <v>0</v>
      </c>
    </row>
    <row r="16384" spans="1:17">
      <c r="A16384" t="s">
        <v>122</v>
      </c>
      <c r="B16384">
        <v>2047</v>
      </c>
      <c r="C16384" t="s">
        <v>156</v>
      </c>
      <c r="D16384" t="s">
        <v>1066</v>
      </c>
      <c r="E16384" t="s">
        <v>167</v>
      </c>
      <c r="F16384" t="s">
        <v>164</v>
      </c>
      <c r="G16384" t="s">
        <v>158</v>
      </c>
      <c r="H16384" t="s">
        <v>132</v>
      </c>
      <c r="I16384">
        <v>0</v>
      </c>
      <c r="P16384">
        <v>0.346816570131254</v>
      </c>
      <c r="Q16384">
        <v>0</v>
      </c>
    </row>
    <row r="16385" spans="1:17">
      <c r="A16385" t="s">
        <v>122</v>
      </c>
      <c r="B16385">
        <v>2047</v>
      </c>
      <c r="C16385" t="s">
        <v>156</v>
      </c>
      <c r="D16385" t="s">
        <v>1066</v>
      </c>
      <c r="E16385" t="s">
        <v>167</v>
      </c>
      <c r="F16385" t="s">
        <v>164</v>
      </c>
      <c r="G16385" t="s">
        <v>158</v>
      </c>
      <c r="H16385" t="s">
        <v>135</v>
      </c>
      <c r="I16385">
        <v>0</v>
      </c>
      <c r="P16385">
        <v>0.346816570131254</v>
      </c>
      <c r="Q16385">
        <v>0</v>
      </c>
    </row>
    <row r="16386" spans="1:17">
      <c r="A16386" t="s">
        <v>122</v>
      </c>
      <c r="B16386">
        <v>2047</v>
      </c>
      <c r="C16386" t="s">
        <v>156</v>
      </c>
      <c r="D16386" t="s">
        <v>1066</v>
      </c>
      <c r="E16386" t="s">
        <v>167</v>
      </c>
      <c r="F16386" t="s">
        <v>164</v>
      </c>
      <c r="G16386" t="s">
        <v>158</v>
      </c>
      <c r="H16386" t="s">
        <v>136</v>
      </c>
      <c r="I16386">
        <v>0</v>
      </c>
      <c r="P16386">
        <v>0.346816570131254</v>
      </c>
      <c r="Q16386">
        <v>0</v>
      </c>
    </row>
    <row r="16387" spans="1:17">
      <c r="A16387" t="s">
        <v>122</v>
      </c>
      <c r="B16387">
        <v>2047</v>
      </c>
      <c r="C16387" t="s">
        <v>156</v>
      </c>
      <c r="D16387" t="s">
        <v>1066</v>
      </c>
      <c r="E16387" t="s">
        <v>167</v>
      </c>
      <c r="F16387" t="s">
        <v>159</v>
      </c>
      <c r="G16387" t="s">
        <v>158</v>
      </c>
      <c r="H16387" t="s">
        <v>132</v>
      </c>
      <c r="I16387">
        <v>0</v>
      </c>
      <c r="P16387">
        <v>0.346816570131254</v>
      </c>
      <c r="Q16387">
        <v>0</v>
      </c>
    </row>
    <row r="16388" spans="1:17">
      <c r="A16388" t="s">
        <v>122</v>
      </c>
      <c r="B16388">
        <v>2047</v>
      </c>
      <c r="C16388" t="s">
        <v>156</v>
      </c>
      <c r="D16388" t="s">
        <v>1066</v>
      </c>
      <c r="E16388" t="s">
        <v>167</v>
      </c>
      <c r="F16388" t="s">
        <v>159</v>
      </c>
      <c r="G16388" t="s">
        <v>158</v>
      </c>
      <c r="H16388" t="s">
        <v>135</v>
      </c>
      <c r="I16388">
        <v>0</v>
      </c>
      <c r="P16388">
        <v>0.346816570131254</v>
      </c>
      <c r="Q16388">
        <v>0</v>
      </c>
    </row>
    <row r="16389" spans="1:17">
      <c r="A16389" t="s">
        <v>122</v>
      </c>
      <c r="B16389">
        <v>2047</v>
      </c>
      <c r="C16389" t="s">
        <v>156</v>
      </c>
      <c r="D16389" t="s">
        <v>1066</v>
      </c>
      <c r="E16389" t="s">
        <v>167</v>
      </c>
      <c r="F16389" t="s">
        <v>159</v>
      </c>
      <c r="G16389" t="s">
        <v>158</v>
      </c>
      <c r="H16389" t="s">
        <v>136</v>
      </c>
      <c r="I16389">
        <v>0</v>
      </c>
      <c r="P16389">
        <v>0.346816570131254</v>
      </c>
      <c r="Q16389">
        <v>0</v>
      </c>
    </row>
    <row r="16390" spans="1:17">
      <c r="A16390" t="s">
        <v>122</v>
      </c>
      <c r="B16390">
        <v>2047</v>
      </c>
      <c r="C16390" t="s">
        <v>156</v>
      </c>
      <c r="D16390" t="s">
        <v>1066</v>
      </c>
      <c r="E16390" t="s">
        <v>167</v>
      </c>
      <c r="F16390" t="s">
        <v>126</v>
      </c>
      <c r="G16390" t="s">
        <v>158</v>
      </c>
      <c r="H16390" t="s">
        <v>132</v>
      </c>
      <c r="I16390">
        <v>0</v>
      </c>
      <c r="P16390">
        <v>0.346816570131254</v>
      </c>
      <c r="Q16390">
        <v>0</v>
      </c>
    </row>
    <row r="16391" spans="1:17">
      <c r="A16391" t="s">
        <v>122</v>
      </c>
      <c r="B16391">
        <v>2047</v>
      </c>
      <c r="C16391" t="s">
        <v>156</v>
      </c>
      <c r="D16391" t="s">
        <v>1066</v>
      </c>
      <c r="E16391" t="s">
        <v>167</v>
      </c>
      <c r="F16391" t="s">
        <v>126</v>
      </c>
      <c r="G16391" t="s">
        <v>158</v>
      </c>
      <c r="H16391" t="s">
        <v>135</v>
      </c>
      <c r="I16391">
        <v>0</v>
      </c>
      <c r="P16391">
        <v>0.346816570131254</v>
      </c>
      <c r="Q16391">
        <v>0</v>
      </c>
    </row>
    <row r="16392" spans="1:17">
      <c r="A16392" t="s">
        <v>122</v>
      </c>
      <c r="B16392">
        <v>2047</v>
      </c>
      <c r="C16392" t="s">
        <v>156</v>
      </c>
      <c r="D16392" t="s">
        <v>1066</v>
      </c>
      <c r="E16392" t="s">
        <v>167</v>
      </c>
      <c r="F16392" t="s">
        <v>126</v>
      </c>
      <c r="G16392" t="s">
        <v>158</v>
      </c>
      <c r="H16392" t="s">
        <v>136</v>
      </c>
      <c r="I16392">
        <v>0</v>
      </c>
      <c r="P16392">
        <v>0.346816570131254</v>
      </c>
      <c r="Q16392">
        <v>0</v>
      </c>
    </row>
    <row r="16393" spans="1:17">
      <c r="A16393" t="s">
        <v>122</v>
      </c>
      <c r="B16393">
        <v>2047</v>
      </c>
      <c r="C16393" t="s">
        <v>156</v>
      </c>
      <c r="D16393" t="s">
        <v>1066</v>
      </c>
      <c r="E16393" t="s">
        <v>167</v>
      </c>
      <c r="F16393" t="s">
        <v>165</v>
      </c>
      <c r="G16393" t="s">
        <v>158</v>
      </c>
      <c r="H16393" t="s">
        <v>132</v>
      </c>
      <c r="I16393">
        <v>0</v>
      </c>
      <c r="P16393">
        <v>0.346816570131254</v>
      </c>
      <c r="Q16393">
        <v>0</v>
      </c>
    </row>
    <row r="16394" spans="1:17">
      <c r="A16394" t="s">
        <v>122</v>
      </c>
      <c r="B16394">
        <v>2047</v>
      </c>
      <c r="C16394" t="s">
        <v>156</v>
      </c>
      <c r="D16394" t="s">
        <v>1066</v>
      </c>
      <c r="E16394" t="s">
        <v>167</v>
      </c>
      <c r="F16394" t="s">
        <v>165</v>
      </c>
      <c r="G16394" t="s">
        <v>158</v>
      </c>
      <c r="H16394" t="s">
        <v>135</v>
      </c>
      <c r="I16394">
        <v>0</v>
      </c>
      <c r="P16394">
        <v>0.346816570131254</v>
      </c>
      <c r="Q16394">
        <v>0</v>
      </c>
    </row>
    <row r="16395" spans="1:17">
      <c r="A16395" t="s">
        <v>122</v>
      </c>
      <c r="B16395">
        <v>2047</v>
      </c>
      <c r="C16395" t="s">
        <v>156</v>
      </c>
      <c r="D16395" t="s">
        <v>1066</v>
      </c>
      <c r="E16395" t="s">
        <v>167</v>
      </c>
      <c r="F16395" t="s">
        <v>165</v>
      </c>
      <c r="G16395" t="s">
        <v>158</v>
      </c>
      <c r="H16395" t="s">
        <v>136</v>
      </c>
      <c r="I16395">
        <v>0</v>
      </c>
      <c r="P16395">
        <v>0.346816570131254</v>
      </c>
      <c r="Q16395">
        <v>0</v>
      </c>
    </row>
    <row r="16396" spans="1:17">
      <c r="A16396" t="s">
        <v>122</v>
      </c>
      <c r="B16396">
        <v>2047</v>
      </c>
      <c r="C16396" t="s">
        <v>156</v>
      </c>
      <c r="D16396" t="s">
        <v>1066</v>
      </c>
      <c r="E16396" t="s">
        <v>167</v>
      </c>
      <c r="F16396" t="s">
        <v>166</v>
      </c>
      <c r="G16396" t="s">
        <v>158</v>
      </c>
      <c r="H16396" t="s">
        <v>132</v>
      </c>
      <c r="I16396">
        <v>0</v>
      </c>
      <c r="P16396">
        <v>0.346816570131254</v>
      </c>
      <c r="Q16396">
        <v>0</v>
      </c>
    </row>
    <row r="16397" spans="1:17">
      <c r="A16397" t="s">
        <v>122</v>
      </c>
      <c r="B16397">
        <v>2047</v>
      </c>
      <c r="C16397" t="s">
        <v>156</v>
      </c>
      <c r="D16397" t="s">
        <v>1066</v>
      </c>
      <c r="E16397" t="s">
        <v>167</v>
      </c>
      <c r="F16397" t="s">
        <v>166</v>
      </c>
      <c r="G16397" t="s">
        <v>158</v>
      </c>
      <c r="H16397" t="s">
        <v>135</v>
      </c>
      <c r="I16397">
        <v>0</v>
      </c>
      <c r="P16397">
        <v>0.346816570131254</v>
      </c>
      <c r="Q16397">
        <v>0</v>
      </c>
    </row>
    <row r="16398" spans="1:17">
      <c r="A16398" t="s">
        <v>122</v>
      </c>
      <c r="B16398">
        <v>2047</v>
      </c>
      <c r="C16398" t="s">
        <v>156</v>
      </c>
      <c r="D16398" t="s">
        <v>1066</v>
      </c>
      <c r="E16398" t="s">
        <v>167</v>
      </c>
      <c r="F16398" t="s">
        <v>166</v>
      </c>
      <c r="G16398" t="s">
        <v>158</v>
      </c>
      <c r="H16398" t="s">
        <v>136</v>
      </c>
      <c r="I16398">
        <v>0</v>
      </c>
      <c r="P16398">
        <v>0.346816570131254</v>
      </c>
      <c r="Q16398">
        <v>0</v>
      </c>
    </row>
    <row r="16399" spans="1:17">
      <c r="A16399" t="s">
        <v>122</v>
      </c>
      <c r="B16399">
        <v>2047</v>
      </c>
      <c r="C16399" t="s">
        <v>156</v>
      </c>
      <c r="D16399" t="s">
        <v>1066</v>
      </c>
      <c r="E16399" t="s">
        <v>167</v>
      </c>
      <c r="F16399" t="s">
        <v>160</v>
      </c>
      <c r="G16399" t="s">
        <v>158</v>
      </c>
      <c r="H16399" t="s">
        <v>132</v>
      </c>
      <c r="I16399">
        <v>0</v>
      </c>
      <c r="P16399">
        <v>0.346816570131254</v>
      </c>
      <c r="Q16399">
        <v>0</v>
      </c>
    </row>
    <row r="16400" spans="1:17">
      <c r="A16400" t="s">
        <v>122</v>
      </c>
      <c r="B16400">
        <v>2047</v>
      </c>
      <c r="C16400" t="s">
        <v>156</v>
      </c>
      <c r="D16400" t="s">
        <v>1066</v>
      </c>
      <c r="E16400" t="s">
        <v>167</v>
      </c>
      <c r="F16400" t="s">
        <v>160</v>
      </c>
      <c r="G16400" t="s">
        <v>158</v>
      </c>
      <c r="H16400" t="s">
        <v>135</v>
      </c>
      <c r="I16400">
        <v>0</v>
      </c>
      <c r="P16400">
        <v>0.346816570131254</v>
      </c>
      <c r="Q16400">
        <v>0</v>
      </c>
    </row>
    <row r="16401" spans="1:17">
      <c r="A16401" t="s">
        <v>122</v>
      </c>
      <c r="B16401">
        <v>2047</v>
      </c>
      <c r="C16401" t="s">
        <v>156</v>
      </c>
      <c r="D16401" t="s">
        <v>1066</v>
      </c>
      <c r="E16401" t="s">
        <v>167</v>
      </c>
      <c r="F16401" t="s">
        <v>160</v>
      </c>
      <c r="G16401" t="s">
        <v>158</v>
      </c>
      <c r="H16401" t="s">
        <v>136</v>
      </c>
      <c r="I16401">
        <v>0</v>
      </c>
      <c r="P16401">
        <v>0.346816570131254</v>
      </c>
      <c r="Q16401">
        <v>0</v>
      </c>
    </row>
    <row r="16402" spans="1:17">
      <c r="A16402" t="s">
        <v>122</v>
      </c>
      <c r="B16402">
        <v>2047</v>
      </c>
      <c r="C16402" t="s">
        <v>157</v>
      </c>
      <c r="D16402" t="s">
        <v>1066</v>
      </c>
      <c r="E16402" t="s">
        <v>167</v>
      </c>
      <c r="F16402" t="s">
        <v>164</v>
      </c>
      <c r="G16402" t="s">
        <v>158</v>
      </c>
      <c r="H16402" t="s">
        <v>132</v>
      </c>
      <c r="I16402">
        <v>0</v>
      </c>
      <c r="P16402">
        <v>0.346816570131254</v>
      </c>
      <c r="Q16402">
        <v>0</v>
      </c>
    </row>
    <row r="16403" spans="1:17">
      <c r="A16403" t="s">
        <v>122</v>
      </c>
      <c r="B16403">
        <v>2047</v>
      </c>
      <c r="C16403" t="s">
        <v>157</v>
      </c>
      <c r="D16403" t="s">
        <v>1066</v>
      </c>
      <c r="E16403" t="s">
        <v>167</v>
      </c>
      <c r="F16403" t="s">
        <v>164</v>
      </c>
      <c r="G16403" t="s">
        <v>158</v>
      </c>
      <c r="H16403" t="s">
        <v>135</v>
      </c>
      <c r="I16403">
        <v>0</v>
      </c>
      <c r="P16403">
        <v>0.346816570131254</v>
      </c>
      <c r="Q16403">
        <v>0</v>
      </c>
    </row>
    <row r="16404" spans="1:17">
      <c r="A16404" t="s">
        <v>122</v>
      </c>
      <c r="B16404">
        <v>2047</v>
      </c>
      <c r="C16404" t="s">
        <v>157</v>
      </c>
      <c r="D16404" t="s">
        <v>1066</v>
      </c>
      <c r="E16404" t="s">
        <v>167</v>
      </c>
      <c r="F16404" t="s">
        <v>164</v>
      </c>
      <c r="G16404" t="s">
        <v>158</v>
      </c>
      <c r="H16404" t="s">
        <v>136</v>
      </c>
      <c r="I16404">
        <v>0</v>
      </c>
      <c r="P16404">
        <v>0.346816570131254</v>
      </c>
      <c r="Q16404">
        <v>0</v>
      </c>
    </row>
    <row r="16405" spans="1:17">
      <c r="A16405" t="s">
        <v>122</v>
      </c>
      <c r="B16405">
        <v>2047</v>
      </c>
      <c r="C16405" t="s">
        <v>157</v>
      </c>
      <c r="D16405" t="s">
        <v>1066</v>
      </c>
      <c r="E16405" t="s">
        <v>167</v>
      </c>
      <c r="F16405" t="s">
        <v>159</v>
      </c>
      <c r="G16405" t="s">
        <v>158</v>
      </c>
      <c r="H16405" t="s">
        <v>132</v>
      </c>
      <c r="I16405">
        <v>0</v>
      </c>
      <c r="P16405">
        <v>0.346816570131254</v>
      </c>
      <c r="Q16405">
        <v>0</v>
      </c>
    </row>
    <row r="16406" spans="1:17">
      <c r="A16406" t="s">
        <v>122</v>
      </c>
      <c r="B16406">
        <v>2047</v>
      </c>
      <c r="C16406" t="s">
        <v>157</v>
      </c>
      <c r="D16406" t="s">
        <v>1066</v>
      </c>
      <c r="E16406" t="s">
        <v>167</v>
      </c>
      <c r="F16406" t="s">
        <v>159</v>
      </c>
      <c r="G16406" t="s">
        <v>158</v>
      </c>
      <c r="H16406" t="s">
        <v>135</v>
      </c>
      <c r="I16406">
        <v>0</v>
      </c>
      <c r="P16406">
        <v>0.346816570131254</v>
      </c>
      <c r="Q16406">
        <v>0</v>
      </c>
    </row>
    <row r="16407" spans="1:17">
      <c r="A16407" t="s">
        <v>122</v>
      </c>
      <c r="B16407">
        <v>2047</v>
      </c>
      <c r="C16407" t="s">
        <v>157</v>
      </c>
      <c r="D16407" t="s">
        <v>1066</v>
      </c>
      <c r="E16407" t="s">
        <v>167</v>
      </c>
      <c r="F16407" t="s">
        <v>159</v>
      </c>
      <c r="G16407" t="s">
        <v>158</v>
      </c>
      <c r="H16407" t="s">
        <v>136</v>
      </c>
      <c r="I16407">
        <v>0</v>
      </c>
      <c r="P16407">
        <v>0.346816570131254</v>
      </c>
      <c r="Q16407">
        <v>0</v>
      </c>
    </row>
    <row r="16408" spans="1:17">
      <c r="A16408" t="s">
        <v>122</v>
      </c>
      <c r="B16408">
        <v>2047</v>
      </c>
      <c r="C16408" t="s">
        <v>157</v>
      </c>
      <c r="D16408" t="s">
        <v>1066</v>
      </c>
      <c r="E16408" t="s">
        <v>167</v>
      </c>
      <c r="F16408" t="s">
        <v>126</v>
      </c>
      <c r="G16408" t="s">
        <v>158</v>
      </c>
      <c r="H16408" t="s">
        <v>132</v>
      </c>
      <c r="I16408">
        <v>0</v>
      </c>
      <c r="P16408">
        <v>0.346816570131254</v>
      </c>
      <c r="Q16408">
        <v>0</v>
      </c>
    </row>
    <row r="16409" spans="1:17">
      <c r="A16409" t="s">
        <v>122</v>
      </c>
      <c r="B16409">
        <v>2047</v>
      </c>
      <c r="C16409" t="s">
        <v>157</v>
      </c>
      <c r="D16409" t="s">
        <v>1066</v>
      </c>
      <c r="E16409" t="s">
        <v>167</v>
      </c>
      <c r="F16409" t="s">
        <v>126</v>
      </c>
      <c r="G16409" t="s">
        <v>158</v>
      </c>
      <c r="H16409" t="s">
        <v>135</v>
      </c>
      <c r="I16409">
        <v>0</v>
      </c>
      <c r="P16409">
        <v>0.346816570131254</v>
      </c>
      <c r="Q16409">
        <v>0</v>
      </c>
    </row>
    <row r="16410" spans="1:17">
      <c r="A16410" t="s">
        <v>122</v>
      </c>
      <c r="B16410">
        <v>2047</v>
      </c>
      <c r="C16410" t="s">
        <v>157</v>
      </c>
      <c r="D16410" t="s">
        <v>1066</v>
      </c>
      <c r="E16410" t="s">
        <v>167</v>
      </c>
      <c r="F16410" t="s">
        <v>126</v>
      </c>
      <c r="G16410" t="s">
        <v>158</v>
      </c>
      <c r="H16410" t="s">
        <v>136</v>
      </c>
      <c r="I16410">
        <v>0</v>
      </c>
      <c r="P16410">
        <v>0.346816570131254</v>
      </c>
      <c r="Q16410">
        <v>0</v>
      </c>
    </row>
    <row r="16411" spans="1:17">
      <c r="A16411" t="s">
        <v>122</v>
      </c>
      <c r="B16411">
        <v>2047</v>
      </c>
      <c r="C16411" t="s">
        <v>157</v>
      </c>
      <c r="D16411" t="s">
        <v>1066</v>
      </c>
      <c r="E16411" t="s">
        <v>167</v>
      </c>
      <c r="F16411" t="s">
        <v>165</v>
      </c>
      <c r="G16411" t="s">
        <v>158</v>
      </c>
      <c r="H16411" t="s">
        <v>132</v>
      </c>
      <c r="I16411">
        <v>0</v>
      </c>
      <c r="P16411">
        <v>0.346816570131254</v>
      </c>
      <c r="Q16411">
        <v>0</v>
      </c>
    </row>
    <row r="16412" spans="1:17">
      <c r="A16412" t="s">
        <v>122</v>
      </c>
      <c r="B16412">
        <v>2047</v>
      </c>
      <c r="C16412" t="s">
        <v>157</v>
      </c>
      <c r="D16412" t="s">
        <v>1066</v>
      </c>
      <c r="E16412" t="s">
        <v>167</v>
      </c>
      <c r="F16412" t="s">
        <v>165</v>
      </c>
      <c r="G16412" t="s">
        <v>158</v>
      </c>
      <c r="H16412" t="s">
        <v>135</v>
      </c>
      <c r="I16412">
        <v>0</v>
      </c>
      <c r="P16412">
        <v>0.346816570131254</v>
      </c>
      <c r="Q16412">
        <v>0</v>
      </c>
    </row>
    <row r="16413" spans="1:17">
      <c r="A16413" t="s">
        <v>122</v>
      </c>
      <c r="B16413">
        <v>2047</v>
      </c>
      <c r="C16413" t="s">
        <v>157</v>
      </c>
      <c r="D16413" t="s">
        <v>1066</v>
      </c>
      <c r="E16413" t="s">
        <v>167</v>
      </c>
      <c r="F16413" t="s">
        <v>165</v>
      </c>
      <c r="G16413" t="s">
        <v>158</v>
      </c>
      <c r="H16413" t="s">
        <v>136</v>
      </c>
      <c r="I16413">
        <v>0</v>
      </c>
      <c r="P16413">
        <v>0.346816570131254</v>
      </c>
      <c r="Q16413">
        <v>0</v>
      </c>
    </row>
    <row r="16414" spans="1:17">
      <c r="A16414" t="s">
        <v>122</v>
      </c>
      <c r="B16414">
        <v>2047</v>
      </c>
      <c r="C16414" t="s">
        <v>157</v>
      </c>
      <c r="D16414" t="s">
        <v>1066</v>
      </c>
      <c r="E16414" t="s">
        <v>167</v>
      </c>
      <c r="F16414" t="s">
        <v>166</v>
      </c>
      <c r="G16414" t="s">
        <v>158</v>
      </c>
      <c r="H16414" t="s">
        <v>132</v>
      </c>
      <c r="I16414">
        <v>0</v>
      </c>
      <c r="P16414">
        <v>0.346816570131254</v>
      </c>
      <c r="Q16414">
        <v>0</v>
      </c>
    </row>
    <row r="16415" spans="1:17">
      <c r="A16415" t="s">
        <v>122</v>
      </c>
      <c r="B16415">
        <v>2047</v>
      </c>
      <c r="C16415" t="s">
        <v>157</v>
      </c>
      <c r="D16415" t="s">
        <v>1066</v>
      </c>
      <c r="E16415" t="s">
        <v>167</v>
      </c>
      <c r="F16415" t="s">
        <v>166</v>
      </c>
      <c r="G16415" t="s">
        <v>158</v>
      </c>
      <c r="H16415" t="s">
        <v>135</v>
      </c>
      <c r="I16415">
        <v>0</v>
      </c>
      <c r="P16415">
        <v>0.346816570131254</v>
      </c>
      <c r="Q16415">
        <v>0</v>
      </c>
    </row>
    <row r="16416" spans="1:17">
      <c r="A16416" t="s">
        <v>122</v>
      </c>
      <c r="B16416">
        <v>2047</v>
      </c>
      <c r="C16416" t="s">
        <v>157</v>
      </c>
      <c r="D16416" t="s">
        <v>1066</v>
      </c>
      <c r="E16416" t="s">
        <v>167</v>
      </c>
      <c r="F16416" t="s">
        <v>166</v>
      </c>
      <c r="G16416" t="s">
        <v>158</v>
      </c>
      <c r="H16416" t="s">
        <v>136</v>
      </c>
      <c r="I16416">
        <v>0</v>
      </c>
      <c r="P16416">
        <v>0.346816570131254</v>
      </c>
      <c r="Q16416">
        <v>0</v>
      </c>
    </row>
    <row r="16417" spans="1:17">
      <c r="A16417" t="s">
        <v>122</v>
      </c>
      <c r="B16417">
        <v>2047</v>
      </c>
      <c r="C16417" t="s">
        <v>157</v>
      </c>
      <c r="D16417" t="s">
        <v>1066</v>
      </c>
      <c r="E16417" t="s">
        <v>167</v>
      </c>
      <c r="F16417" t="s">
        <v>160</v>
      </c>
      <c r="G16417" t="s">
        <v>158</v>
      </c>
      <c r="H16417" t="s">
        <v>132</v>
      </c>
      <c r="I16417">
        <v>0</v>
      </c>
      <c r="P16417">
        <v>0.346816570131254</v>
      </c>
      <c r="Q16417">
        <v>0</v>
      </c>
    </row>
    <row r="16418" spans="1:17">
      <c r="A16418" t="s">
        <v>122</v>
      </c>
      <c r="B16418">
        <v>2047</v>
      </c>
      <c r="C16418" t="s">
        <v>157</v>
      </c>
      <c r="D16418" t="s">
        <v>1066</v>
      </c>
      <c r="E16418" t="s">
        <v>167</v>
      </c>
      <c r="F16418" t="s">
        <v>160</v>
      </c>
      <c r="G16418" t="s">
        <v>158</v>
      </c>
      <c r="H16418" t="s">
        <v>135</v>
      </c>
      <c r="I16418">
        <v>44020984.936558701</v>
      </c>
      <c r="P16418">
        <v>0.346816570131254</v>
      </c>
      <c r="Q16418">
        <v>15267207.009496899</v>
      </c>
    </row>
    <row r="16419" spans="1:17">
      <c r="A16419" t="s">
        <v>122</v>
      </c>
      <c r="B16419">
        <v>2047</v>
      </c>
      <c r="C16419" t="s">
        <v>157</v>
      </c>
      <c r="D16419" t="s">
        <v>1066</v>
      </c>
      <c r="E16419" t="s">
        <v>167</v>
      </c>
      <c r="F16419" t="s">
        <v>160</v>
      </c>
      <c r="G16419" t="s">
        <v>158</v>
      </c>
      <c r="H16419" t="s">
        <v>136</v>
      </c>
      <c r="I16419">
        <v>0</v>
      </c>
      <c r="P16419">
        <v>0.346816570131254</v>
      </c>
      <c r="Q16419">
        <v>0</v>
      </c>
    </row>
    <row r="16420" spans="1:17">
      <c r="A16420" t="s">
        <v>122</v>
      </c>
      <c r="B16420">
        <v>2047</v>
      </c>
      <c r="C16420" t="s">
        <v>140</v>
      </c>
      <c r="D16420" t="s">
        <v>1064</v>
      </c>
      <c r="E16420" t="s">
        <v>167</v>
      </c>
      <c r="F16420" t="s">
        <v>164</v>
      </c>
      <c r="G16420" t="s">
        <v>1065</v>
      </c>
      <c r="H16420" t="s">
        <v>132</v>
      </c>
      <c r="I16420">
        <v>0</v>
      </c>
      <c r="P16420">
        <v>0.346816570131254</v>
      </c>
      <c r="Q16420">
        <v>0</v>
      </c>
    </row>
    <row r="16421" spans="1:17">
      <c r="A16421" t="s">
        <v>122</v>
      </c>
      <c r="B16421">
        <v>2047</v>
      </c>
      <c r="C16421" t="s">
        <v>140</v>
      </c>
      <c r="D16421" t="s">
        <v>1064</v>
      </c>
      <c r="E16421" t="s">
        <v>167</v>
      </c>
      <c r="F16421" t="s">
        <v>164</v>
      </c>
      <c r="G16421" t="s">
        <v>1065</v>
      </c>
      <c r="H16421" t="s">
        <v>135</v>
      </c>
      <c r="I16421">
        <v>0</v>
      </c>
      <c r="P16421">
        <v>0.346816570131254</v>
      </c>
      <c r="Q16421">
        <v>0</v>
      </c>
    </row>
    <row r="16422" spans="1:17">
      <c r="A16422" t="s">
        <v>122</v>
      </c>
      <c r="B16422">
        <v>2047</v>
      </c>
      <c r="C16422" t="s">
        <v>140</v>
      </c>
      <c r="D16422" t="s">
        <v>1064</v>
      </c>
      <c r="E16422" t="s">
        <v>167</v>
      </c>
      <c r="F16422" t="s">
        <v>164</v>
      </c>
      <c r="G16422" t="s">
        <v>1065</v>
      </c>
      <c r="H16422" t="s">
        <v>136</v>
      </c>
      <c r="I16422">
        <v>0</v>
      </c>
      <c r="P16422">
        <v>0.346816570131254</v>
      </c>
      <c r="Q16422">
        <v>0</v>
      </c>
    </row>
    <row r="16423" spans="1:17">
      <c r="A16423" t="s">
        <v>122</v>
      </c>
      <c r="B16423">
        <v>2047</v>
      </c>
      <c r="C16423" t="s">
        <v>140</v>
      </c>
      <c r="D16423" t="s">
        <v>1064</v>
      </c>
      <c r="E16423" t="s">
        <v>167</v>
      </c>
      <c r="F16423" t="s">
        <v>159</v>
      </c>
      <c r="G16423" t="s">
        <v>1065</v>
      </c>
      <c r="H16423" t="s">
        <v>132</v>
      </c>
      <c r="I16423">
        <v>0</v>
      </c>
      <c r="P16423">
        <v>0.346816570131254</v>
      </c>
      <c r="Q16423">
        <v>0</v>
      </c>
    </row>
    <row r="16424" spans="1:17">
      <c r="A16424" t="s">
        <v>122</v>
      </c>
      <c r="B16424">
        <v>2047</v>
      </c>
      <c r="C16424" t="s">
        <v>140</v>
      </c>
      <c r="D16424" t="s">
        <v>1064</v>
      </c>
      <c r="E16424" t="s">
        <v>167</v>
      </c>
      <c r="F16424" t="s">
        <v>159</v>
      </c>
      <c r="G16424" t="s">
        <v>1065</v>
      </c>
      <c r="H16424" t="s">
        <v>135</v>
      </c>
      <c r="I16424">
        <v>0</v>
      </c>
      <c r="P16424">
        <v>0.346816570131254</v>
      </c>
      <c r="Q16424">
        <v>0</v>
      </c>
    </row>
    <row r="16425" spans="1:17">
      <c r="A16425" t="s">
        <v>122</v>
      </c>
      <c r="B16425">
        <v>2047</v>
      </c>
      <c r="C16425" t="s">
        <v>140</v>
      </c>
      <c r="D16425" t="s">
        <v>1064</v>
      </c>
      <c r="E16425" t="s">
        <v>167</v>
      </c>
      <c r="F16425" t="s">
        <v>159</v>
      </c>
      <c r="G16425" t="s">
        <v>1065</v>
      </c>
      <c r="H16425" t="s">
        <v>136</v>
      </c>
      <c r="I16425">
        <v>0</v>
      </c>
      <c r="P16425">
        <v>0.346816570131254</v>
      </c>
      <c r="Q16425">
        <v>0</v>
      </c>
    </row>
    <row r="16426" spans="1:17">
      <c r="A16426" t="s">
        <v>122</v>
      </c>
      <c r="B16426">
        <v>2047</v>
      </c>
      <c r="C16426" t="s">
        <v>140</v>
      </c>
      <c r="D16426" t="s">
        <v>1064</v>
      </c>
      <c r="E16426" t="s">
        <v>167</v>
      </c>
      <c r="F16426" t="s">
        <v>126</v>
      </c>
      <c r="G16426" t="s">
        <v>1065</v>
      </c>
      <c r="H16426" t="s">
        <v>132</v>
      </c>
      <c r="I16426">
        <v>0</v>
      </c>
      <c r="P16426">
        <v>0.346816570131254</v>
      </c>
      <c r="Q16426">
        <v>0</v>
      </c>
    </row>
    <row r="16427" spans="1:17">
      <c r="A16427" t="s">
        <v>122</v>
      </c>
      <c r="B16427">
        <v>2047</v>
      </c>
      <c r="C16427" t="s">
        <v>140</v>
      </c>
      <c r="D16427" t="s">
        <v>1064</v>
      </c>
      <c r="E16427" t="s">
        <v>167</v>
      </c>
      <c r="F16427" t="s">
        <v>126</v>
      </c>
      <c r="G16427" t="s">
        <v>1065</v>
      </c>
      <c r="H16427" t="s">
        <v>135</v>
      </c>
      <c r="I16427">
        <v>0</v>
      </c>
      <c r="P16427">
        <v>0.346816570131254</v>
      </c>
      <c r="Q16427">
        <v>0</v>
      </c>
    </row>
    <row r="16428" spans="1:17">
      <c r="A16428" t="s">
        <v>122</v>
      </c>
      <c r="B16428">
        <v>2047</v>
      </c>
      <c r="C16428" t="s">
        <v>140</v>
      </c>
      <c r="D16428" t="s">
        <v>1064</v>
      </c>
      <c r="E16428" t="s">
        <v>167</v>
      </c>
      <c r="F16428" t="s">
        <v>126</v>
      </c>
      <c r="G16428" t="s">
        <v>1065</v>
      </c>
      <c r="H16428" t="s">
        <v>136</v>
      </c>
      <c r="I16428">
        <v>52587352.862592399</v>
      </c>
      <c r="P16428">
        <v>0.346816570131254</v>
      </c>
      <c r="Q16428">
        <v>18238165.352086298</v>
      </c>
    </row>
    <row r="16429" spans="1:17">
      <c r="A16429" t="s">
        <v>122</v>
      </c>
      <c r="B16429">
        <v>2047</v>
      </c>
      <c r="C16429" t="s">
        <v>140</v>
      </c>
      <c r="D16429" t="s">
        <v>1064</v>
      </c>
      <c r="E16429" t="s">
        <v>167</v>
      </c>
      <c r="F16429" t="s">
        <v>165</v>
      </c>
      <c r="G16429" t="s">
        <v>1065</v>
      </c>
      <c r="H16429" t="s">
        <v>132</v>
      </c>
      <c r="I16429">
        <v>0</v>
      </c>
      <c r="P16429">
        <v>0.346816570131254</v>
      </c>
      <c r="Q16429">
        <v>0</v>
      </c>
    </row>
    <row r="16430" spans="1:17">
      <c r="A16430" t="s">
        <v>122</v>
      </c>
      <c r="B16430">
        <v>2047</v>
      </c>
      <c r="C16430" t="s">
        <v>140</v>
      </c>
      <c r="D16430" t="s">
        <v>1064</v>
      </c>
      <c r="E16430" t="s">
        <v>167</v>
      </c>
      <c r="F16430" t="s">
        <v>165</v>
      </c>
      <c r="G16430" t="s">
        <v>1065</v>
      </c>
      <c r="H16430" t="s">
        <v>135</v>
      </c>
      <c r="I16430">
        <v>0</v>
      </c>
      <c r="P16430">
        <v>0.346816570131254</v>
      </c>
      <c r="Q16430">
        <v>0</v>
      </c>
    </row>
    <row r="16431" spans="1:17">
      <c r="A16431" t="s">
        <v>122</v>
      </c>
      <c r="B16431">
        <v>2047</v>
      </c>
      <c r="C16431" t="s">
        <v>140</v>
      </c>
      <c r="D16431" t="s">
        <v>1064</v>
      </c>
      <c r="E16431" t="s">
        <v>167</v>
      </c>
      <c r="F16431" t="s">
        <v>165</v>
      </c>
      <c r="G16431" t="s">
        <v>1065</v>
      </c>
      <c r="H16431" t="s">
        <v>136</v>
      </c>
      <c r="I16431">
        <v>0</v>
      </c>
      <c r="P16431">
        <v>0.346816570131254</v>
      </c>
      <c r="Q16431">
        <v>0</v>
      </c>
    </row>
    <row r="16432" spans="1:17">
      <c r="A16432" t="s">
        <v>122</v>
      </c>
      <c r="B16432">
        <v>2047</v>
      </c>
      <c r="C16432" t="s">
        <v>140</v>
      </c>
      <c r="D16432" t="s">
        <v>1064</v>
      </c>
      <c r="E16432" t="s">
        <v>167</v>
      </c>
      <c r="F16432" t="s">
        <v>166</v>
      </c>
      <c r="G16432" t="s">
        <v>1065</v>
      </c>
      <c r="H16432" t="s">
        <v>132</v>
      </c>
      <c r="I16432">
        <v>0</v>
      </c>
      <c r="P16432">
        <v>0.346816570131254</v>
      </c>
      <c r="Q16432">
        <v>0</v>
      </c>
    </row>
    <row r="16433" spans="1:17">
      <c r="A16433" t="s">
        <v>122</v>
      </c>
      <c r="B16433">
        <v>2047</v>
      </c>
      <c r="C16433" t="s">
        <v>140</v>
      </c>
      <c r="D16433" t="s">
        <v>1064</v>
      </c>
      <c r="E16433" t="s">
        <v>167</v>
      </c>
      <c r="F16433" t="s">
        <v>166</v>
      </c>
      <c r="G16433" t="s">
        <v>1065</v>
      </c>
      <c r="H16433" t="s">
        <v>135</v>
      </c>
      <c r="I16433">
        <v>0</v>
      </c>
      <c r="P16433">
        <v>0.346816570131254</v>
      </c>
      <c r="Q16433">
        <v>0</v>
      </c>
    </row>
    <row r="16434" spans="1:17">
      <c r="A16434" t="s">
        <v>122</v>
      </c>
      <c r="B16434">
        <v>2047</v>
      </c>
      <c r="C16434" t="s">
        <v>140</v>
      </c>
      <c r="D16434" t="s">
        <v>1064</v>
      </c>
      <c r="E16434" t="s">
        <v>167</v>
      </c>
      <c r="F16434" t="s">
        <v>166</v>
      </c>
      <c r="G16434" t="s">
        <v>1065</v>
      </c>
      <c r="H16434" t="s">
        <v>136</v>
      </c>
      <c r="I16434">
        <v>0</v>
      </c>
      <c r="P16434">
        <v>0.346816570131254</v>
      </c>
      <c r="Q16434">
        <v>0</v>
      </c>
    </row>
    <row r="16435" spans="1:17">
      <c r="A16435" t="s">
        <v>122</v>
      </c>
      <c r="B16435">
        <v>2047</v>
      </c>
      <c r="C16435" t="s">
        <v>140</v>
      </c>
      <c r="D16435" t="s">
        <v>1064</v>
      </c>
      <c r="E16435" t="s">
        <v>167</v>
      </c>
      <c r="F16435" t="s">
        <v>160</v>
      </c>
      <c r="G16435" t="s">
        <v>1065</v>
      </c>
      <c r="H16435" t="s">
        <v>132</v>
      </c>
      <c r="I16435">
        <v>0</v>
      </c>
      <c r="P16435">
        <v>0.346816570131254</v>
      </c>
      <c r="Q16435">
        <v>0</v>
      </c>
    </row>
    <row r="16436" spans="1:17">
      <c r="A16436" t="s">
        <v>122</v>
      </c>
      <c r="B16436">
        <v>2047</v>
      </c>
      <c r="C16436" t="s">
        <v>140</v>
      </c>
      <c r="D16436" t="s">
        <v>1064</v>
      </c>
      <c r="E16436" t="s">
        <v>167</v>
      </c>
      <c r="F16436" t="s">
        <v>160</v>
      </c>
      <c r="G16436" t="s">
        <v>1065</v>
      </c>
      <c r="H16436" t="s">
        <v>135</v>
      </c>
      <c r="I16436">
        <v>0</v>
      </c>
      <c r="P16436">
        <v>0.346816570131254</v>
      </c>
      <c r="Q16436">
        <v>0</v>
      </c>
    </row>
    <row r="16437" spans="1:17">
      <c r="A16437" t="s">
        <v>122</v>
      </c>
      <c r="B16437">
        <v>2047</v>
      </c>
      <c r="C16437" t="s">
        <v>140</v>
      </c>
      <c r="D16437" t="s">
        <v>1064</v>
      </c>
      <c r="E16437" t="s">
        <v>167</v>
      </c>
      <c r="F16437" t="s">
        <v>160</v>
      </c>
      <c r="G16437" t="s">
        <v>1065</v>
      </c>
      <c r="H16437" t="s">
        <v>136</v>
      </c>
      <c r="I16437">
        <v>0</v>
      </c>
      <c r="P16437">
        <v>0.346816570131254</v>
      </c>
      <c r="Q16437">
        <v>0</v>
      </c>
    </row>
    <row r="16438" spans="1:17">
      <c r="A16438" t="s">
        <v>122</v>
      </c>
      <c r="B16438">
        <v>2047</v>
      </c>
      <c r="C16438" t="s">
        <v>16</v>
      </c>
      <c r="D16438" t="s">
        <v>1062</v>
      </c>
      <c r="E16438" t="s">
        <v>162</v>
      </c>
      <c r="F16438" t="s">
        <v>164</v>
      </c>
      <c r="G16438" t="s">
        <v>1063</v>
      </c>
      <c r="H16438" t="s">
        <v>132</v>
      </c>
      <c r="I16438">
        <v>0</v>
      </c>
      <c r="P16438">
        <v>0.346816570131254</v>
      </c>
      <c r="Q16438">
        <v>0</v>
      </c>
    </row>
    <row r="16439" spans="1:17">
      <c r="A16439" t="s">
        <v>122</v>
      </c>
      <c r="B16439">
        <v>2047</v>
      </c>
      <c r="C16439" t="s">
        <v>16</v>
      </c>
      <c r="D16439" t="s">
        <v>1062</v>
      </c>
      <c r="E16439" t="s">
        <v>162</v>
      </c>
      <c r="F16439" t="s">
        <v>164</v>
      </c>
      <c r="G16439" t="s">
        <v>1063</v>
      </c>
      <c r="H16439" t="s">
        <v>135</v>
      </c>
      <c r="I16439">
        <v>0</v>
      </c>
      <c r="P16439">
        <v>0.346816570131254</v>
      </c>
      <c r="Q16439">
        <v>0</v>
      </c>
    </row>
    <row r="16440" spans="1:17">
      <c r="A16440" t="s">
        <v>122</v>
      </c>
      <c r="B16440">
        <v>2047</v>
      </c>
      <c r="C16440" t="s">
        <v>16</v>
      </c>
      <c r="D16440" t="s">
        <v>1062</v>
      </c>
      <c r="E16440" t="s">
        <v>162</v>
      </c>
      <c r="F16440" t="s">
        <v>164</v>
      </c>
      <c r="G16440" t="s">
        <v>1063</v>
      </c>
      <c r="H16440" t="s">
        <v>136</v>
      </c>
      <c r="I16440">
        <v>0</v>
      </c>
      <c r="P16440">
        <v>0.346816570131254</v>
      </c>
      <c r="Q16440">
        <v>0</v>
      </c>
    </row>
    <row r="16441" spans="1:17">
      <c r="A16441" t="s">
        <v>122</v>
      </c>
      <c r="B16441">
        <v>2047</v>
      </c>
      <c r="C16441" t="s">
        <v>16</v>
      </c>
      <c r="D16441" t="s">
        <v>1062</v>
      </c>
      <c r="E16441" t="s">
        <v>162</v>
      </c>
      <c r="F16441" t="s">
        <v>159</v>
      </c>
      <c r="G16441" t="s">
        <v>1063</v>
      </c>
      <c r="H16441" t="s">
        <v>132</v>
      </c>
      <c r="I16441">
        <v>0</v>
      </c>
      <c r="P16441">
        <v>0.346816570131254</v>
      </c>
      <c r="Q16441">
        <v>0</v>
      </c>
    </row>
    <row r="16442" spans="1:17">
      <c r="A16442" t="s">
        <v>122</v>
      </c>
      <c r="B16442">
        <v>2047</v>
      </c>
      <c r="C16442" t="s">
        <v>16</v>
      </c>
      <c r="D16442" t="s">
        <v>1062</v>
      </c>
      <c r="E16442" t="s">
        <v>162</v>
      </c>
      <c r="F16442" t="s">
        <v>159</v>
      </c>
      <c r="G16442" t="s">
        <v>1063</v>
      </c>
      <c r="H16442" t="s">
        <v>135</v>
      </c>
      <c r="I16442">
        <v>0</v>
      </c>
      <c r="P16442">
        <v>0.346816570131254</v>
      </c>
      <c r="Q16442">
        <v>0</v>
      </c>
    </row>
    <row r="16443" spans="1:17">
      <c r="A16443" t="s">
        <v>122</v>
      </c>
      <c r="B16443">
        <v>2047</v>
      </c>
      <c r="C16443" t="s">
        <v>16</v>
      </c>
      <c r="D16443" t="s">
        <v>1062</v>
      </c>
      <c r="E16443" t="s">
        <v>162</v>
      </c>
      <c r="F16443" t="s">
        <v>159</v>
      </c>
      <c r="G16443" t="s">
        <v>1063</v>
      </c>
      <c r="H16443" t="s">
        <v>136</v>
      </c>
      <c r="I16443">
        <v>0</v>
      </c>
      <c r="P16443">
        <v>0.346816570131254</v>
      </c>
      <c r="Q16443">
        <v>0</v>
      </c>
    </row>
    <row r="16444" spans="1:17">
      <c r="A16444" t="s">
        <v>122</v>
      </c>
      <c r="B16444">
        <v>2047</v>
      </c>
      <c r="C16444" t="s">
        <v>16</v>
      </c>
      <c r="D16444" t="s">
        <v>1062</v>
      </c>
      <c r="E16444" t="s">
        <v>162</v>
      </c>
      <c r="F16444" t="s">
        <v>126</v>
      </c>
      <c r="G16444" t="s">
        <v>1063</v>
      </c>
      <c r="H16444" t="s">
        <v>132</v>
      </c>
      <c r="I16444">
        <v>0</v>
      </c>
      <c r="P16444">
        <v>0.346816570131254</v>
      </c>
      <c r="Q16444">
        <v>0</v>
      </c>
    </row>
    <row r="16445" spans="1:17">
      <c r="A16445" t="s">
        <v>122</v>
      </c>
      <c r="B16445">
        <v>2047</v>
      </c>
      <c r="C16445" t="s">
        <v>16</v>
      </c>
      <c r="D16445" t="s">
        <v>1062</v>
      </c>
      <c r="E16445" t="s">
        <v>162</v>
      </c>
      <c r="F16445" t="s">
        <v>126</v>
      </c>
      <c r="G16445" t="s">
        <v>1063</v>
      </c>
      <c r="H16445" t="s">
        <v>135</v>
      </c>
      <c r="I16445">
        <v>0</v>
      </c>
      <c r="P16445">
        <v>0.346816570131254</v>
      </c>
      <c r="Q16445">
        <v>0</v>
      </c>
    </row>
    <row r="16446" spans="1:17">
      <c r="A16446" t="s">
        <v>122</v>
      </c>
      <c r="B16446">
        <v>2047</v>
      </c>
      <c r="C16446" t="s">
        <v>16</v>
      </c>
      <c r="D16446" t="s">
        <v>1062</v>
      </c>
      <c r="E16446" t="s">
        <v>162</v>
      </c>
      <c r="F16446" t="s">
        <v>126</v>
      </c>
      <c r="G16446" t="s">
        <v>1063</v>
      </c>
      <c r="H16446" t="s">
        <v>136</v>
      </c>
      <c r="I16446">
        <v>0</v>
      </c>
      <c r="P16446">
        <v>0.346816570131254</v>
      </c>
      <c r="Q16446">
        <v>0</v>
      </c>
    </row>
    <row r="16447" spans="1:17">
      <c r="A16447" t="s">
        <v>122</v>
      </c>
      <c r="B16447">
        <v>2047</v>
      </c>
      <c r="C16447" t="s">
        <v>16</v>
      </c>
      <c r="D16447" t="s">
        <v>1062</v>
      </c>
      <c r="E16447" t="s">
        <v>162</v>
      </c>
      <c r="F16447" t="s">
        <v>165</v>
      </c>
      <c r="G16447" t="s">
        <v>1063</v>
      </c>
      <c r="H16447" t="s">
        <v>132</v>
      </c>
      <c r="I16447">
        <v>0</v>
      </c>
      <c r="P16447">
        <v>0.346816570131254</v>
      </c>
      <c r="Q16447">
        <v>0</v>
      </c>
    </row>
    <row r="16448" spans="1:17">
      <c r="A16448" t="s">
        <v>122</v>
      </c>
      <c r="B16448">
        <v>2047</v>
      </c>
      <c r="C16448" t="s">
        <v>16</v>
      </c>
      <c r="D16448" t="s">
        <v>1062</v>
      </c>
      <c r="E16448" t="s">
        <v>162</v>
      </c>
      <c r="F16448" t="s">
        <v>165</v>
      </c>
      <c r="G16448" t="s">
        <v>1063</v>
      </c>
      <c r="H16448" t="s">
        <v>135</v>
      </c>
      <c r="I16448">
        <v>0</v>
      </c>
      <c r="P16448">
        <v>0.346816570131254</v>
      </c>
      <c r="Q16448">
        <v>0</v>
      </c>
    </row>
    <row r="16449" spans="1:17">
      <c r="A16449" t="s">
        <v>122</v>
      </c>
      <c r="B16449">
        <v>2047</v>
      </c>
      <c r="C16449" t="s">
        <v>16</v>
      </c>
      <c r="D16449" t="s">
        <v>1062</v>
      </c>
      <c r="E16449" t="s">
        <v>162</v>
      </c>
      <c r="F16449" t="s">
        <v>165</v>
      </c>
      <c r="G16449" t="s">
        <v>1063</v>
      </c>
      <c r="H16449" t="s">
        <v>136</v>
      </c>
      <c r="I16449">
        <v>0</v>
      </c>
      <c r="P16449">
        <v>0.346816570131254</v>
      </c>
      <c r="Q16449">
        <v>0</v>
      </c>
    </row>
    <row r="16450" spans="1:17">
      <c r="A16450" t="s">
        <v>122</v>
      </c>
      <c r="B16450">
        <v>2047</v>
      </c>
      <c r="C16450" t="s">
        <v>16</v>
      </c>
      <c r="D16450" t="s">
        <v>1062</v>
      </c>
      <c r="E16450" t="s">
        <v>162</v>
      </c>
      <c r="F16450" t="s">
        <v>166</v>
      </c>
      <c r="G16450" t="s">
        <v>1063</v>
      </c>
      <c r="H16450" t="s">
        <v>132</v>
      </c>
      <c r="I16450">
        <v>0</v>
      </c>
      <c r="P16450">
        <v>0.346816570131254</v>
      </c>
      <c r="Q16450">
        <v>0</v>
      </c>
    </row>
    <row r="16451" spans="1:17">
      <c r="A16451" t="s">
        <v>122</v>
      </c>
      <c r="B16451">
        <v>2047</v>
      </c>
      <c r="C16451" t="s">
        <v>16</v>
      </c>
      <c r="D16451" t="s">
        <v>1062</v>
      </c>
      <c r="E16451" t="s">
        <v>162</v>
      </c>
      <c r="F16451" t="s">
        <v>166</v>
      </c>
      <c r="G16451" t="s">
        <v>1063</v>
      </c>
      <c r="H16451" t="s">
        <v>135</v>
      </c>
      <c r="I16451">
        <v>0</v>
      </c>
      <c r="P16451">
        <v>0.346816570131254</v>
      </c>
      <c r="Q16451">
        <v>0</v>
      </c>
    </row>
    <row r="16452" spans="1:17">
      <c r="A16452" t="s">
        <v>122</v>
      </c>
      <c r="B16452">
        <v>2047</v>
      </c>
      <c r="C16452" t="s">
        <v>16</v>
      </c>
      <c r="D16452" t="s">
        <v>1062</v>
      </c>
      <c r="E16452" t="s">
        <v>162</v>
      </c>
      <c r="F16452" t="s">
        <v>166</v>
      </c>
      <c r="G16452" t="s">
        <v>1063</v>
      </c>
      <c r="H16452" t="s">
        <v>136</v>
      </c>
      <c r="I16452">
        <v>0</v>
      </c>
      <c r="P16452">
        <v>0.346816570131254</v>
      </c>
      <c r="Q16452">
        <v>0</v>
      </c>
    </row>
    <row r="16453" spans="1:17">
      <c r="A16453" t="s">
        <v>122</v>
      </c>
      <c r="B16453">
        <v>2047</v>
      </c>
      <c r="C16453" t="s">
        <v>16</v>
      </c>
      <c r="D16453" t="s">
        <v>1062</v>
      </c>
      <c r="E16453" t="s">
        <v>162</v>
      </c>
      <c r="F16453" t="s">
        <v>160</v>
      </c>
      <c r="G16453" t="s">
        <v>1063</v>
      </c>
      <c r="H16453" t="s">
        <v>132</v>
      </c>
      <c r="I16453">
        <v>0</v>
      </c>
      <c r="P16453">
        <v>0.346816570131254</v>
      </c>
      <c r="Q16453">
        <v>0</v>
      </c>
    </row>
    <row r="16454" spans="1:17">
      <c r="A16454" t="s">
        <v>122</v>
      </c>
      <c r="B16454">
        <v>2047</v>
      </c>
      <c r="C16454" t="s">
        <v>16</v>
      </c>
      <c r="D16454" t="s">
        <v>1062</v>
      </c>
      <c r="E16454" t="s">
        <v>162</v>
      </c>
      <c r="F16454" t="s">
        <v>160</v>
      </c>
      <c r="G16454" t="s">
        <v>1063</v>
      </c>
      <c r="H16454" t="s">
        <v>135</v>
      </c>
      <c r="I16454">
        <v>0</v>
      </c>
      <c r="P16454">
        <v>0.346816570131254</v>
      </c>
      <c r="Q16454">
        <v>0</v>
      </c>
    </row>
    <row r="16455" spans="1:17">
      <c r="A16455" t="s">
        <v>122</v>
      </c>
      <c r="B16455">
        <v>2047</v>
      </c>
      <c r="C16455" t="s">
        <v>16</v>
      </c>
      <c r="D16455" t="s">
        <v>1062</v>
      </c>
      <c r="E16455" t="s">
        <v>162</v>
      </c>
      <c r="F16455" t="s">
        <v>160</v>
      </c>
      <c r="G16455" t="s">
        <v>1063</v>
      </c>
      <c r="H16455" t="s">
        <v>136</v>
      </c>
      <c r="I16455">
        <v>0</v>
      </c>
      <c r="P16455">
        <v>0.346816570131254</v>
      </c>
      <c r="Q16455">
        <v>0</v>
      </c>
    </row>
    <row r="16456" spans="1:17">
      <c r="A16456" t="s">
        <v>122</v>
      </c>
      <c r="B16456">
        <v>2047</v>
      </c>
      <c r="C16456" t="s">
        <v>9</v>
      </c>
      <c r="D16456" t="s">
        <v>1064</v>
      </c>
      <c r="E16456" t="s">
        <v>162</v>
      </c>
      <c r="F16456" t="s">
        <v>164</v>
      </c>
      <c r="G16456" t="s">
        <v>1065</v>
      </c>
      <c r="H16456" t="s">
        <v>132</v>
      </c>
      <c r="I16456">
        <v>0</v>
      </c>
      <c r="P16456">
        <v>0.346816570131254</v>
      </c>
      <c r="Q16456">
        <v>0</v>
      </c>
    </row>
    <row r="16457" spans="1:17">
      <c r="A16457" t="s">
        <v>122</v>
      </c>
      <c r="B16457">
        <v>2047</v>
      </c>
      <c r="C16457" t="s">
        <v>9</v>
      </c>
      <c r="D16457" t="s">
        <v>1064</v>
      </c>
      <c r="E16457" t="s">
        <v>162</v>
      </c>
      <c r="F16457" t="s">
        <v>164</v>
      </c>
      <c r="G16457" t="s">
        <v>1065</v>
      </c>
      <c r="H16457" t="s">
        <v>135</v>
      </c>
      <c r="I16457">
        <v>0</v>
      </c>
      <c r="P16457">
        <v>0.346816570131254</v>
      </c>
      <c r="Q16457">
        <v>0</v>
      </c>
    </row>
    <row r="16458" spans="1:17">
      <c r="A16458" t="s">
        <v>122</v>
      </c>
      <c r="B16458">
        <v>2047</v>
      </c>
      <c r="C16458" t="s">
        <v>9</v>
      </c>
      <c r="D16458" t="s">
        <v>1064</v>
      </c>
      <c r="E16458" t="s">
        <v>162</v>
      </c>
      <c r="F16458" t="s">
        <v>164</v>
      </c>
      <c r="G16458" t="s">
        <v>1065</v>
      </c>
      <c r="H16458" t="s">
        <v>136</v>
      </c>
      <c r="I16458">
        <v>0</v>
      </c>
      <c r="P16458">
        <v>0.346816570131254</v>
      </c>
      <c r="Q16458">
        <v>0</v>
      </c>
    </row>
    <row r="16459" spans="1:17">
      <c r="A16459" t="s">
        <v>122</v>
      </c>
      <c r="B16459">
        <v>2047</v>
      </c>
      <c r="C16459" t="s">
        <v>9</v>
      </c>
      <c r="D16459" t="s">
        <v>1064</v>
      </c>
      <c r="E16459" t="s">
        <v>162</v>
      </c>
      <c r="F16459" t="s">
        <v>159</v>
      </c>
      <c r="G16459" t="s">
        <v>1065</v>
      </c>
      <c r="H16459" t="s">
        <v>132</v>
      </c>
      <c r="I16459">
        <v>0</v>
      </c>
      <c r="P16459">
        <v>0.346816570131254</v>
      </c>
      <c r="Q16459">
        <v>0</v>
      </c>
    </row>
    <row r="16460" spans="1:17">
      <c r="A16460" t="s">
        <v>122</v>
      </c>
      <c r="B16460">
        <v>2047</v>
      </c>
      <c r="C16460" t="s">
        <v>9</v>
      </c>
      <c r="D16460" t="s">
        <v>1064</v>
      </c>
      <c r="E16460" t="s">
        <v>162</v>
      </c>
      <c r="F16460" t="s">
        <v>159</v>
      </c>
      <c r="G16460" t="s">
        <v>1065</v>
      </c>
      <c r="H16460" t="s">
        <v>135</v>
      </c>
      <c r="I16460">
        <v>0</v>
      </c>
      <c r="P16460">
        <v>0.346816570131254</v>
      </c>
      <c r="Q16460">
        <v>0</v>
      </c>
    </row>
    <row r="16461" spans="1:17">
      <c r="A16461" t="s">
        <v>122</v>
      </c>
      <c r="B16461">
        <v>2047</v>
      </c>
      <c r="C16461" t="s">
        <v>9</v>
      </c>
      <c r="D16461" t="s">
        <v>1064</v>
      </c>
      <c r="E16461" t="s">
        <v>162</v>
      </c>
      <c r="F16461" t="s">
        <v>159</v>
      </c>
      <c r="G16461" t="s">
        <v>1065</v>
      </c>
      <c r="H16461" t="s">
        <v>136</v>
      </c>
      <c r="I16461">
        <v>0</v>
      </c>
      <c r="P16461">
        <v>0.346816570131254</v>
      </c>
      <c r="Q16461">
        <v>0</v>
      </c>
    </row>
    <row r="16462" spans="1:17">
      <c r="A16462" t="s">
        <v>122</v>
      </c>
      <c r="B16462">
        <v>2047</v>
      </c>
      <c r="C16462" t="s">
        <v>9</v>
      </c>
      <c r="D16462" t="s">
        <v>1064</v>
      </c>
      <c r="E16462" t="s">
        <v>162</v>
      </c>
      <c r="F16462" t="s">
        <v>126</v>
      </c>
      <c r="G16462" t="s">
        <v>1065</v>
      </c>
      <c r="H16462" t="s">
        <v>132</v>
      </c>
      <c r="I16462">
        <v>0</v>
      </c>
      <c r="P16462">
        <v>0.346816570131254</v>
      </c>
      <c r="Q16462">
        <v>0</v>
      </c>
    </row>
    <row r="16463" spans="1:17">
      <c r="A16463" t="s">
        <v>122</v>
      </c>
      <c r="B16463">
        <v>2047</v>
      </c>
      <c r="C16463" t="s">
        <v>9</v>
      </c>
      <c r="D16463" t="s">
        <v>1064</v>
      </c>
      <c r="E16463" t="s">
        <v>162</v>
      </c>
      <c r="F16463" t="s">
        <v>126</v>
      </c>
      <c r="G16463" t="s">
        <v>1065</v>
      </c>
      <c r="H16463" t="s">
        <v>135</v>
      </c>
      <c r="I16463">
        <v>0</v>
      </c>
      <c r="P16463">
        <v>0.346816570131254</v>
      </c>
      <c r="Q16463">
        <v>0</v>
      </c>
    </row>
    <row r="16464" spans="1:17">
      <c r="A16464" t="s">
        <v>122</v>
      </c>
      <c r="B16464">
        <v>2047</v>
      </c>
      <c r="C16464" t="s">
        <v>9</v>
      </c>
      <c r="D16464" t="s">
        <v>1064</v>
      </c>
      <c r="E16464" t="s">
        <v>162</v>
      </c>
      <c r="F16464" t="s">
        <v>126</v>
      </c>
      <c r="G16464" t="s">
        <v>1065</v>
      </c>
      <c r="H16464" t="s">
        <v>136</v>
      </c>
      <c r="I16464">
        <v>0</v>
      </c>
      <c r="P16464">
        <v>0.346816570131254</v>
      </c>
      <c r="Q16464">
        <v>0</v>
      </c>
    </row>
    <row r="16465" spans="1:17">
      <c r="A16465" t="s">
        <v>122</v>
      </c>
      <c r="B16465">
        <v>2047</v>
      </c>
      <c r="C16465" t="s">
        <v>9</v>
      </c>
      <c r="D16465" t="s">
        <v>1064</v>
      </c>
      <c r="E16465" t="s">
        <v>162</v>
      </c>
      <c r="F16465" t="s">
        <v>165</v>
      </c>
      <c r="G16465" t="s">
        <v>1065</v>
      </c>
      <c r="H16465" t="s">
        <v>132</v>
      </c>
      <c r="I16465">
        <v>0</v>
      </c>
      <c r="P16465">
        <v>0.346816570131254</v>
      </c>
      <c r="Q16465">
        <v>0</v>
      </c>
    </row>
    <row r="16466" spans="1:17">
      <c r="A16466" t="s">
        <v>122</v>
      </c>
      <c r="B16466">
        <v>2047</v>
      </c>
      <c r="C16466" t="s">
        <v>9</v>
      </c>
      <c r="D16466" t="s">
        <v>1064</v>
      </c>
      <c r="E16466" t="s">
        <v>162</v>
      </c>
      <c r="F16466" t="s">
        <v>165</v>
      </c>
      <c r="G16466" t="s">
        <v>1065</v>
      </c>
      <c r="H16466" t="s">
        <v>135</v>
      </c>
      <c r="I16466">
        <v>0</v>
      </c>
      <c r="P16466">
        <v>0.346816570131254</v>
      </c>
      <c r="Q16466">
        <v>0</v>
      </c>
    </row>
    <row r="16467" spans="1:17">
      <c r="A16467" t="s">
        <v>122</v>
      </c>
      <c r="B16467">
        <v>2047</v>
      </c>
      <c r="C16467" t="s">
        <v>9</v>
      </c>
      <c r="D16467" t="s">
        <v>1064</v>
      </c>
      <c r="E16467" t="s">
        <v>162</v>
      </c>
      <c r="F16467" t="s">
        <v>165</v>
      </c>
      <c r="G16467" t="s">
        <v>1065</v>
      </c>
      <c r="H16467" t="s">
        <v>136</v>
      </c>
      <c r="I16467">
        <v>0</v>
      </c>
      <c r="P16467">
        <v>0.346816570131254</v>
      </c>
      <c r="Q16467">
        <v>0</v>
      </c>
    </row>
    <row r="16468" spans="1:17">
      <c r="A16468" t="s">
        <v>122</v>
      </c>
      <c r="B16468">
        <v>2047</v>
      </c>
      <c r="C16468" t="s">
        <v>9</v>
      </c>
      <c r="D16468" t="s">
        <v>1064</v>
      </c>
      <c r="E16468" t="s">
        <v>162</v>
      </c>
      <c r="F16468" t="s">
        <v>166</v>
      </c>
      <c r="G16468" t="s">
        <v>1065</v>
      </c>
      <c r="H16468" t="s">
        <v>132</v>
      </c>
      <c r="I16468">
        <v>0</v>
      </c>
      <c r="P16468">
        <v>0.346816570131254</v>
      </c>
      <c r="Q16468">
        <v>0</v>
      </c>
    </row>
    <row r="16469" spans="1:17">
      <c r="A16469" t="s">
        <v>122</v>
      </c>
      <c r="B16469">
        <v>2047</v>
      </c>
      <c r="C16469" t="s">
        <v>9</v>
      </c>
      <c r="D16469" t="s">
        <v>1064</v>
      </c>
      <c r="E16469" t="s">
        <v>162</v>
      </c>
      <c r="F16469" t="s">
        <v>166</v>
      </c>
      <c r="G16469" t="s">
        <v>1065</v>
      </c>
      <c r="H16469" t="s">
        <v>135</v>
      </c>
      <c r="I16469">
        <v>0</v>
      </c>
      <c r="P16469">
        <v>0.346816570131254</v>
      </c>
      <c r="Q16469">
        <v>0</v>
      </c>
    </row>
    <row r="16470" spans="1:17">
      <c r="A16470" t="s">
        <v>122</v>
      </c>
      <c r="B16470">
        <v>2047</v>
      </c>
      <c r="C16470" t="s">
        <v>9</v>
      </c>
      <c r="D16470" t="s">
        <v>1064</v>
      </c>
      <c r="E16470" t="s">
        <v>162</v>
      </c>
      <c r="F16470" t="s">
        <v>166</v>
      </c>
      <c r="G16470" t="s">
        <v>1065</v>
      </c>
      <c r="H16470" t="s">
        <v>136</v>
      </c>
      <c r="I16470">
        <v>0</v>
      </c>
      <c r="P16470">
        <v>0.346816570131254</v>
      </c>
      <c r="Q16470">
        <v>0</v>
      </c>
    </row>
    <row r="16471" spans="1:17">
      <c r="A16471" t="s">
        <v>122</v>
      </c>
      <c r="B16471">
        <v>2047</v>
      </c>
      <c r="C16471" t="s">
        <v>9</v>
      </c>
      <c r="D16471" t="s">
        <v>1064</v>
      </c>
      <c r="E16471" t="s">
        <v>162</v>
      </c>
      <c r="F16471" t="s">
        <v>160</v>
      </c>
      <c r="G16471" t="s">
        <v>1065</v>
      </c>
      <c r="H16471" t="s">
        <v>132</v>
      </c>
      <c r="I16471">
        <v>0</v>
      </c>
      <c r="P16471">
        <v>0.346816570131254</v>
      </c>
      <c r="Q16471">
        <v>0</v>
      </c>
    </row>
    <row r="16472" spans="1:17">
      <c r="A16472" t="s">
        <v>122</v>
      </c>
      <c r="B16472">
        <v>2047</v>
      </c>
      <c r="C16472" t="s">
        <v>9</v>
      </c>
      <c r="D16472" t="s">
        <v>1064</v>
      </c>
      <c r="E16472" t="s">
        <v>162</v>
      </c>
      <c r="F16472" t="s">
        <v>160</v>
      </c>
      <c r="G16472" t="s">
        <v>1065</v>
      </c>
      <c r="H16472" t="s">
        <v>135</v>
      </c>
      <c r="I16472">
        <v>0</v>
      </c>
      <c r="P16472">
        <v>0.346816570131254</v>
      </c>
      <c r="Q16472">
        <v>0</v>
      </c>
    </row>
    <row r="16473" spans="1:17">
      <c r="A16473" t="s">
        <v>122</v>
      </c>
      <c r="B16473">
        <v>2047</v>
      </c>
      <c r="C16473" t="s">
        <v>9</v>
      </c>
      <c r="D16473" t="s">
        <v>1064</v>
      </c>
      <c r="E16473" t="s">
        <v>162</v>
      </c>
      <c r="F16473" t="s">
        <v>160</v>
      </c>
      <c r="G16473" t="s">
        <v>1065</v>
      </c>
      <c r="H16473" t="s">
        <v>136</v>
      </c>
      <c r="I16473">
        <v>0</v>
      </c>
      <c r="P16473">
        <v>0.346816570131254</v>
      </c>
      <c r="Q16473">
        <v>0</v>
      </c>
    </row>
    <row r="16474" spans="1:17">
      <c r="A16474" t="s">
        <v>122</v>
      </c>
      <c r="B16474">
        <v>2047</v>
      </c>
      <c r="C16474" t="s">
        <v>17</v>
      </c>
      <c r="D16474" t="s">
        <v>1062</v>
      </c>
      <c r="E16474" t="s">
        <v>162</v>
      </c>
      <c r="F16474" t="s">
        <v>164</v>
      </c>
      <c r="G16474" t="s">
        <v>1063</v>
      </c>
      <c r="H16474" t="s">
        <v>132</v>
      </c>
      <c r="I16474">
        <v>0</v>
      </c>
      <c r="P16474">
        <v>0.346816570131254</v>
      </c>
      <c r="Q16474">
        <v>0</v>
      </c>
    </row>
    <row r="16475" spans="1:17">
      <c r="A16475" t="s">
        <v>122</v>
      </c>
      <c r="B16475">
        <v>2047</v>
      </c>
      <c r="C16475" t="s">
        <v>17</v>
      </c>
      <c r="D16475" t="s">
        <v>1062</v>
      </c>
      <c r="E16475" t="s">
        <v>162</v>
      </c>
      <c r="F16475" t="s">
        <v>164</v>
      </c>
      <c r="G16475" t="s">
        <v>1063</v>
      </c>
      <c r="H16475" t="s">
        <v>135</v>
      </c>
      <c r="I16475">
        <v>0</v>
      </c>
      <c r="P16475">
        <v>0.346816570131254</v>
      </c>
      <c r="Q16475">
        <v>0</v>
      </c>
    </row>
    <row r="16476" spans="1:17">
      <c r="A16476" t="s">
        <v>122</v>
      </c>
      <c r="B16476">
        <v>2047</v>
      </c>
      <c r="C16476" t="s">
        <v>17</v>
      </c>
      <c r="D16476" t="s">
        <v>1062</v>
      </c>
      <c r="E16476" t="s">
        <v>162</v>
      </c>
      <c r="F16476" t="s">
        <v>164</v>
      </c>
      <c r="G16476" t="s">
        <v>1063</v>
      </c>
      <c r="H16476" t="s">
        <v>136</v>
      </c>
      <c r="I16476">
        <v>2762866296.96</v>
      </c>
      <c r="P16476">
        <v>0.346816570131254</v>
      </c>
      <c r="Q16476">
        <v>958207812.84290504</v>
      </c>
    </row>
    <row r="16477" spans="1:17">
      <c r="A16477" t="s">
        <v>122</v>
      </c>
      <c r="B16477">
        <v>2047</v>
      </c>
      <c r="C16477" t="s">
        <v>17</v>
      </c>
      <c r="D16477" t="s">
        <v>1062</v>
      </c>
      <c r="E16477" t="s">
        <v>162</v>
      </c>
      <c r="F16477" t="s">
        <v>159</v>
      </c>
      <c r="G16477" t="s">
        <v>1063</v>
      </c>
      <c r="H16477" t="s">
        <v>132</v>
      </c>
      <c r="I16477">
        <v>0</v>
      </c>
      <c r="P16477">
        <v>0.346816570131254</v>
      </c>
      <c r="Q16477">
        <v>0</v>
      </c>
    </row>
    <row r="16478" spans="1:17">
      <c r="A16478" t="s">
        <v>122</v>
      </c>
      <c r="B16478">
        <v>2047</v>
      </c>
      <c r="C16478" t="s">
        <v>17</v>
      </c>
      <c r="D16478" t="s">
        <v>1062</v>
      </c>
      <c r="E16478" t="s">
        <v>162</v>
      </c>
      <c r="F16478" t="s">
        <v>159</v>
      </c>
      <c r="G16478" t="s">
        <v>1063</v>
      </c>
      <c r="H16478" t="s">
        <v>135</v>
      </c>
      <c r="I16478">
        <v>0</v>
      </c>
      <c r="P16478">
        <v>0.346816570131254</v>
      </c>
      <c r="Q16478">
        <v>0</v>
      </c>
    </row>
    <row r="16479" spans="1:17">
      <c r="A16479" t="s">
        <v>122</v>
      </c>
      <c r="B16479">
        <v>2047</v>
      </c>
      <c r="C16479" t="s">
        <v>17</v>
      </c>
      <c r="D16479" t="s">
        <v>1062</v>
      </c>
      <c r="E16479" t="s">
        <v>162</v>
      </c>
      <c r="F16479" t="s">
        <v>159</v>
      </c>
      <c r="G16479" t="s">
        <v>1063</v>
      </c>
      <c r="H16479" t="s">
        <v>136</v>
      </c>
      <c r="I16479">
        <v>2246155230.1440001</v>
      </c>
      <c r="P16479">
        <v>0.346816570131254</v>
      </c>
      <c r="Q16479">
        <v>779003852.90091896</v>
      </c>
    </row>
    <row r="16480" spans="1:17">
      <c r="A16480" t="s">
        <v>122</v>
      </c>
      <c r="B16480">
        <v>2047</v>
      </c>
      <c r="C16480" t="s">
        <v>17</v>
      </c>
      <c r="D16480" t="s">
        <v>1062</v>
      </c>
      <c r="E16480" t="s">
        <v>162</v>
      </c>
      <c r="F16480" t="s">
        <v>126</v>
      </c>
      <c r="G16480" t="s">
        <v>1063</v>
      </c>
      <c r="H16480" t="s">
        <v>132</v>
      </c>
      <c r="I16480">
        <v>0</v>
      </c>
      <c r="P16480">
        <v>0.346816570131254</v>
      </c>
      <c r="Q16480">
        <v>0</v>
      </c>
    </row>
    <row r="16481" spans="1:17">
      <c r="A16481" t="s">
        <v>122</v>
      </c>
      <c r="B16481">
        <v>2047</v>
      </c>
      <c r="C16481" t="s">
        <v>17</v>
      </c>
      <c r="D16481" t="s">
        <v>1062</v>
      </c>
      <c r="E16481" t="s">
        <v>162</v>
      </c>
      <c r="F16481" t="s">
        <v>126</v>
      </c>
      <c r="G16481" t="s">
        <v>1063</v>
      </c>
      <c r="H16481" t="s">
        <v>135</v>
      </c>
      <c r="I16481">
        <v>0</v>
      </c>
      <c r="P16481">
        <v>0.346816570131254</v>
      </c>
      <c r="Q16481">
        <v>0</v>
      </c>
    </row>
    <row r="16482" spans="1:17">
      <c r="A16482" t="s">
        <v>122</v>
      </c>
      <c r="B16482">
        <v>2047</v>
      </c>
      <c r="C16482" t="s">
        <v>17</v>
      </c>
      <c r="D16482" t="s">
        <v>1062</v>
      </c>
      <c r="E16482" t="s">
        <v>162</v>
      </c>
      <c r="F16482" t="s">
        <v>126</v>
      </c>
      <c r="G16482" t="s">
        <v>1063</v>
      </c>
      <c r="H16482" t="s">
        <v>136</v>
      </c>
      <c r="I16482">
        <v>7823178339.9840002</v>
      </c>
      <c r="P16482">
        <v>0.346816570131254</v>
      </c>
      <c r="Q16482">
        <v>2713207879.3983698</v>
      </c>
    </row>
    <row r="16483" spans="1:17">
      <c r="A16483" t="s">
        <v>122</v>
      </c>
      <c r="B16483">
        <v>2047</v>
      </c>
      <c r="C16483" t="s">
        <v>17</v>
      </c>
      <c r="D16483" t="s">
        <v>1062</v>
      </c>
      <c r="E16483" t="s">
        <v>162</v>
      </c>
      <c r="F16483" t="s">
        <v>165</v>
      </c>
      <c r="G16483" t="s">
        <v>1063</v>
      </c>
      <c r="H16483" t="s">
        <v>132</v>
      </c>
      <c r="I16483">
        <v>0</v>
      </c>
      <c r="P16483">
        <v>0.346816570131254</v>
      </c>
      <c r="Q16483">
        <v>0</v>
      </c>
    </row>
    <row r="16484" spans="1:17">
      <c r="A16484" t="s">
        <v>122</v>
      </c>
      <c r="B16484">
        <v>2047</v>
      </c>
      <c r="C16484" t="s">
        <v>17</v>
      </c>
      <c r="D16484" t="s">
        <v>1062</v>
      </c>
      <c r="E16484" t="s">
        <v>162</v>
      </c>
      <c r="F16484" t="s">
        <v>165</v>
      </c>
      <c r="G16484" t="s">
        <v>1063</v>
      </c>
      <c r="H16484" t="s">
        <v>135</v>
      </c>
      <c r="I16484">
        <v>0</v>
      </c>
      <c r="P16484">
        <v>0.346816570131254</v>
      </c>
      <c r="Q16484">
        <v>0</v>
      </c>
    </row>
    <row r="16485" spans="1:17">
      <c r="A16485" t="s">
        <v>122</v>
      </c>
      <c r="B16485">
        <v>2047</v>
      </c>
      <c r="C16485" t="s">
        <v>17</v>
      </c>
      <c r="D16485" t="s">
        <v>1062</v>
      </c>
      <c r="E16485" t="s">
        <v>162</v>
      </c>
      <c r="F16485" t="s">
        <v>165</v>
      </c>
      <c r="G16485" t="s">
        <v>1063</v>
      </c>
      <c r="H16485" t="s">
        <v>136</v>
      </c>
      <c r="I16485">
        <v>6401347648.6848001</v>
      </c>
      <c r="P16485">
        <v>0.346816570131254</v>
      </c>
      <c r="Q16485">
        <v>2220093435.7346301</v>
      </c>
    </row>
    <row r="16486" spans="1:17">
      <c r="A16486" t="s">
        <v>122</v>
      </c>
      <c r="B16486">
        <v>2047</v>
      </c>
      <c r="C16486" t="s">
        <v>17</v>
      </c>
      <c r="D16486" t="s">
        <v>1062</v>
      </c>
      <c r="E16486" t="s">
        <v>162</v>
      </c>
      <c r="F16486" t="s">
        <v>166</v>
      </c>
      <c r="G16486" t="s">
        <v>1063</v>
      </c>
      <c r="H16486" t="s">
        <v>132</v>
      </c>
      <c r="I16486">
        <v>0</v>
      </c>
      <c r="P16486">
        <v>0.346816570131254</v>
      </c>
      <c r="Q16486">
        <v>0</v>
      </c>
    </row>
    <row r="16487" spans="1:17">
      <c r="A16487" t="s">
        <v>122</v>
      </c>
      <c r="B16487">
        <v>2047</v>
      </c>
      <c r="C16487" t="s">
        <v>17</v>
      </c>
      <c r="D16487" t="s">
        <v>1062</v>
      </c>
      <c r="E16487" t="s">
        <v>162</v>
      </c>
      <c r="F16487" t="s">
        <v>166</v>
      </c>
      <c r="G16487" t="s">
        <v>1063</v>
      </c>
      <c r="H16487" t="s">
        <v>135</v>
      </c>
      <c r="I16487">
        <v>0</v>
      </c>
      <c r="P16487">
        <v>0.346816570131254</v>
      </c>
      <c r="Q16487">
        <v>0</v>
      </c>
    </row>
    <row r="16488" spans="1:17">
      <c r="A16488" t="s">
        <v>122</v>
      </c>
      <c r="B16488">
        <v>2047</v>
      </c>
      <c r="C16488" t="s">
        <v>17</v>
      </c>
      <c r="D16488" t="s">
        <v>1062</v>
      </c>
      <c r="E16488" t="s">
        <v>162</v>
      </c>
      <c r="F16488" t="s">
        <v>166</v>
      </c>
      <c r="G16488" t="s">
        <v>1063</v>
      </c>
      <c r="H16488" t="s">
        <v>136</v>
      </c>
      <c r="I16488">
        <v>0</v>
      </c>
      <c r="P16488">
        <v>0.346816570131254</v>
      </c>
      <c r="Q16488">
        <v>0</v>
      </c>
    </row>
    <row r="16489" spans="1:17">
      <c r="A16489" t="s">
        <v>122</v>
      </c>
      <c r="B16489">
        <v>2047</v>
      </c>
      <c r="C16489" t="s">
        <v>17</v>
      </c>
      <c r="D16489" t="s">
        <v>1062</v>
      </c>
      <c r="E16489" t="s">
        <v>162</v>
      </c>
      <c r="F16489" t="s">
        <v>160</v>
      </c>
      <c r="G16489" t="s">
        <v>1063</v>
      </c>
      <c r="H16489" t="s">
        <v>132</v>
      </c>
      <c r="I16489">
        <v>0</v>
      </c>
      <c r="P16489">
        <v>0.346816570131254</v>
      </c>
      <c r="Q16489">
        <v>0</v>
      </c>
    </row>
    <row r="16490" spans="1:17">
      <c r="A16490" t="s">
        <v>122</v>
      </c>
      <c r="B16490">
        <v>2047</v>
      </c>
      <c r="C16490" t="s">
        <v>17</v>
      </c>
      <c r="D16490" t="s">
        <v>1062</v>
      </c>
      <c r="E16490" t="s">
        <v>162</v>
      </c>
      <c r="F16490" t="s">
        <v>160</v>
      </c>
      <c r="G16490" t="s">
        <v>1063</v>
      </c>
      <c r="H16490" t="s">
        <v>135</v>
      </c>
      <c r="I16490">
        <v>0</v>
      </c>
      <c r="P16490">
        <v>0.346816570131254</v>
      </c>
      <c r="Q16490">
        <v>0</v>
      </c>
    </row>
    <row r="16491" spans="1:17">
      <c r="A16491" t="s">
        <v>122</v>
      </c>
      <c r="B16491">
        <v>2047</v>
      </c>
      <c r="C16491" t="s">
        <v>17</v>
      </c>
      <c r="D16491" t="s">
        <v>1062</v>
      </c>
      <c r="E16491" t="s">
        <v>162</v>
      </c>
      <c r="F16491" t="s">
        <v>160</v>
      </c>
      <c r="G16491" t="s">
        <v>1063</v>
      </c>
      <c r="H16491" t="s">
        <v>136</v>
      </c>
      <c r="I16491">
        <v>0</v>
      </c>
      <c r="P16491">
        <v>0.346816570131254</v>
      </c>
      <c r="Q16491">
        <v>0</v>
      </c>
    </row>
    <row r="16492" spans="1:17">
      <c r="A16492" t="s">
        <v>122</v>
      </c>
      <c r="B16492">
        <v>2047</v>
      </c>
      <c r="C16492" t="s">
        <v>143</v>
      </c>
      <c r="D16492" t="s">
        <v>1062</v>
      </c>
      <c r="E16492" t="s">
        <v>162</v>
      </c>
      <c r="F16492" t="s">
        <v>164</v>
      </c>
      <c r="G16492" t="s">
        <v>1063</v>
      </c>
      <c r="H16492" t="s">
        <v>132</v>
      </c>
      <c r="I16492">
        <v>0</v>
      </c>
      <c r="P16492">
        <v>0.346816570131254</v>
      </c>
      <c r="Q16492">
        <v>0</v>
      </c>
    </row>
    <row r="16493" spans="1:17">
      <c r="A16493" t="s">
        <v>122</v>
      </c>
      <c r="B16493">
        <v>2047</v>
      </c>
      <c r="C16493" t="s">
        <v>143</v>
      </c>
      <c r="D16493" t="s">
        <v>1062</v>
      </c>
      <c r="E16493" t="s">
        <v>162</v>
      </c>
      <c r="F16493" t="s">
        <v>164</v>
      </c>
      <c r="G16493" t="s">
        <v>1063</v>
      </c>
      <c r="H16493" t="s">
        <v>135</v>
      </c>
      <c r="I16493">
        <v>0</v>
      </c>
      <c r="P16493">
        <v>0.346816570131254</v>
      </c>
      <c r="Q16493">
        <v>0</v>
      </c>
    </row>
    <row r="16494" spans="1:17">
      <c r="A16494" t="s">
        <v>122</v>
      </c>
      <c r="B16494">
        <v>2047</v>
      </c>
      <c r="C16494" t="s">
        <v>143</v>
      </c>
      <c r="D16494" t="s">
        <v>1062</v>
      </c>
      <c r="E16494" t="s">
        <v>162</v>
      </c>
      <c r="F16494" t="s">
        <v>164</v>
      </c>
      <c r="G16494" t="s">
        <v>1063</v>
      </c>
      <c r="H16494" t="s">
        <v>136</v>
      </c>
      <c r="I16494">
        <v>0</v>
      </c>
      <c r="P16494">
        <v>0.346816570131254</v>
      </c>
      <c r="Q16494">
        <v>0</v>
      </c>
    </row>
    <row r="16495" spans="1:17">
      <c r="A16495" t="s">
        <v>122</v>
      </c>
      <c r="B16495">
        <v>2047</v>
      </c>
      <c r="C16495" t="s">
        <v>143</v>
      </c>
      <c r="D16495" t="s">
        <v>1062</v>
      </c>
      <c r="E16495" t="s">
        <v>162</v>
      </c>
      <c r="F16495" t="s">
        <v>159</v>
      </c>
      <c r="G16495" t="s">
        <v>1063</v>
      </c>
      <c r="H16495" t="s">
        <v>132</v>
      </c>
      <c r="I16495">
        <v>0</v>
      </c>
      <c r="P16495">
        <v>0.346816570131254</v>
      </c>
      <c r="Q16495">
        <v>0</v>
      </c>
    </row>
    <row r="16496" spans="1:17">
      <c r="A16496" t="s">
        <v>122</v>
      </c>
      <c r="B16496">
        <v>2047</v>
      </c>
      <c r="C16496" t="s">
        <v>143</v>
      </c>
      <c r="D16496" t="s">
        <v>1062</v>
      </c>
      <c r="E16496" t="s">
        <v>162</v>
      </c>
      <c r="F16496" t="s">
        <v>159</v>
      </c>
      <c r="G16496" t="s">
        <v>1063</v>
      </c>
      <c r="H16496" t="s">
        <v>135</v>
      </c>
      <c r="I16496">
        <v>0</v>
      </c>
      <c r="P16496">
        <v>0.346816570131254</v>
      </c>
      <c r="Q16496">
        <v>0</v>
      </c>
    </row>
    <row r="16497" spans="1:17">
      <c r="A16497" t="s">
        <v>122</v>
      </c>
      <c r="B16497">
        <v>2047</v>
      </c>
      <c r="C16497" t="s">
        <v>143</v>
      </c>
      <c r="D16497" t="s">
        <v>1062</v>
      </c>
      <c r="E16497" t="s">
        <v>162</v>
      </c>
      <c r="F16497" t="s">
        <v>159</v>
      </c>
      <c r="G16497" t="s">
        <v>1063</v>
      </c>
      <c r="H16497" t="s">
        <v>136</v>
      </c>
      <c r="I16497">
        <v>0</v>
      </c>
      <c r="P16497">
        <v>0.346816570131254</v>
      </c>
      <c r="Q16497">
        <v>0</v>
      </c>
    </row>
    <row r="16498" spans="1:17">
      <c r="A16498" t="s">
        <v>122</v>
      </c>
      <c r="B16498">
        <v>2047</v>
      </c>
      <c r="C16498" t="s">
        <v>143</v>
      </c>
      <c r="D16498" t="s">
        <v>1062</v>
      </c>
      <c r="E16498" t="s">
        <v>162</v>
      </c>
      <c r="F16498" t="s">
        <v>126</v>
      </c>
      <c r="G16498" t="s">
        <v>1063</v>
      </c>
      <c r="H16498" t="s">
        <v>132</v>
      </c>
      <c r="I16498">
        <v>0</v>
      </c>
      <c r="P16498">
        <v>0.346816570131254</v>
      </c>
      <c r="Q16498">
        <v>0</v>
      </c>
    </row>
    <row r="16499" spans="1:17">
      <c r="A16499" t="s">
        <v>122</v>
      </c>
      <c r="B16499">
        <v>2047</v>
      </c>
      <c r="C16499" t="s">
        <v>143</v>
      </c>
      <c r="D16499" t="s">
        <v>1062</v>
      </c>
      <c r="E16499" t="s">
        <v>162</v>
      </c>
      <c r="F16499" t="s">
        <v>126</v>
      </c>
      <c r="G16499" t="s">
        <v>1063</v>
      </c>
      <c r="H16499" t="s">
        <v>135</v>
      </c>
      <c r="I16499">
        <v>0</v>
      </c>
      <c r="P16499">
        <v>0.346816570131254</v>
      </c>
      <c r="Q16499">
        <v>0</v>
      </c>
    </row>
    <row r="16500" spans="1:17">
      <c r="A16500" t="s">
        <v>122</v>
      </c>
      <c r="B16500">
        <v>2047</v>
      </c>
      <c r="C16500" t="s">
        <v>143</v>
      </c>
      <c r="D16500" t="s">
        <v>1062</v>
      </c>
      <c r="E16500" t="s">
        <v>162</v>
      </c>
      <c r="F16500" t="s">
        <v>126</v>
      </c>
      <c r="G16500" t="s">
        <v>1063</v>
      </c>
      <c r="H16500" t="s">
        <v>136</v>
      </c>
      <c r="I16500">
        <v>188861026.67325699</v>
      </c>
      <c r="P16500">
        <v>0.346816570131254</v>
      </c>
      <c r="Q16500">
        <v>65500133.502286099</v>
      </c>
    </row>
    <row r="16501" spans="1:17">
      <c r="A16501" t="s">
        <v>122</v>
      </c>
      <c r="B16501">
        <v>2047</v>
      </c>
      <c r="C16501" t="s">
        <v>143</v>
      </c>
      <c r="D16501" t="s">
        <v>1062</v>
      </c>
      <c r="E16501" t="s">
        <v>162</v>
      </c>
      <c r="F16501" t="s">
        <v>165</v>
      </c>
      <c r="G16501" t="s">
        <v>1063</v>
      </c>
      <c r="H16501" t="s">
        <v>132</v>
      </c>
      <c r="I16501">
        <v>0</v>
      </c>
      <c r="P16501">
        <v>0.346816570131254</v>
      </c>
      <c r="Q16501">
        <v>0</v>
      </c>
    </row>
    <row r="16502" spans="1:17">
      <c r="A16502" t="s">
        <v>122</v>
      </c>
      <c r="B16502">
        <v>2047</v>
      </c>
      <c r="C16502" t="s">
        <v>143</v>
      </c>
      <c r="D16502" t="s">
        <v>1062</v>
      </c>
      <c r="E16502" t="s">
        <v>162</v>
      </c>
      <c r="F16502" t="s">
        <v>165</v>
      </c>
      <c r="G16502" t="s">
        <v>1063</v>
      </c>
      <c r="H16502" t="s">
        <v>135</v>
      </c>
      <c r="I16502">
        <v>0</v>
      </c>
      <c r="P16502">
        <v>0.346816570131254</v>
      </c>
      <c r="Q16502">
        <v>0</v>
      </c>
    </row>
    <row r="16503" spans="1:17">
      <c r="A16503" t="s">
        <v>122</v>
      </c>
      <c r="B16503">
        <v>2047</v>
      </c>
      <c r="C16503" t="s">
        <v>143</v>
      </c>
      <c r="D16503" t="s">
        <v>1062</v>
      </c>
      <c r="E16503" t="s">
        <v>162</v>
      </c>
      <c r="F16503" t="s">
        <v>165</v>
      </c>
      <c r="G16503" t="s">
        <v>1063</v>
      </c>
      <c r="H16503" t="s">
        <v>136</v>
      </c>
      <c r="I16503">
        <v>0</v>
      </c>
      <c r="P16503">
        <v>0.346816570131254</v>
      </c>
      <c r="Q16503">
        <v>0</v>
      </c>
    </row>
    <row r="16504" spans="1:17">
      <c r="A16504" t="s">
        <v>122</v>
      </c>
      <c r="B16504">
        <v>2047</v>
      </c>
      <c r="C16504" t="s">
        <v>143</v>
      </c>
      <c r="D16504" t="s">
        <v>1062</v>
      </c>
      <c r="E16504" t="s">
        <v>162</v>
      </c>
      <c r="F16504" t="s">
        <v>166</v>
      </c>
      <c r="G16504" t="s">
        <v>1063</v>
      </c>
      <c r="H16504" t="s">
        <v>132</v>
      </c>
      <c r="I16504">
        <v>0</v>
      </c>
      <c r="P16504">
        <v>0.346816570131254</v>
      </c>
      <c r="Q16504">
        <v>0</v>
      </c>
    </row>
    <row r="16505" spans="1:17">
      <c r="A16505" t="s">
        <v>122</v>
      </c>
      <c r="B16505">
        <v>2047</v>
      </c>
      <c r="C16505" t="s">
        <v>143</v>
      </c>
      <c r="D16505" t="s">
        <v>1062</v>
      </c>
      <c r="E16505" t="s">
        <v>162</v>
      </c>
      <c r="F16505" t="s">
        <v>166</v>
      </c>
      <c r="G16505" t="s">
        <v>1063</v>
      </c>
      <c r="H16505" t="s">
        <v>135</v>
      </c>
      <c r="I16505">
        <v>0</v>
      </c>
      <c r="P16505">
        <v>0.346816570131254</v>
      </c>
      <c r="Q16505">
        <v>0</v>
      </c>
    </row>
    <row r="16506" spans="1:17">
      <c r="A16506" t="s">
        <v>122</v>
      </c>
      <c r="B16506">
        <v>2047</v>
      </c>
      <c r="C16506" t="s">
        <v>143</v>
      </c>
      <c r="D16506" t="s">
        <v>1062</v>
      </c>
      <c r="E16506" t="s">
        <v>162</v>
      </c>
      <c r="F16506" t="s">
        <v>166</v>
      </c>
      <c r="G16506" t="s">
        <v>1063</v>
      </c>
      <c r="H16506" t="s">
        <v>136</v>
      </c>
      <c r="I16506">
        <v>0</v>
      </c>
      <c r="P16506">
        <v>0.346816570131254</v>
      </c>
      <c r="Q16506">
        <v>0</v>
      </c>
    </row>
    <row r="16507" spans="1:17">
      <c r="A16507" t="s">
        <v>122</v>
      </c>
      <c r="B16507">
        <v>2047</v>
      </c>
      <c r="C16507" t="s">
        <v>143</v>
      </c>
      <c r="D16507" t="s">
        <v>1062</v>
      </c>
      <c r="E16507" t="s">
        <v>162</v>
      </c>
      <c r="F16507" t="s">
        <v>160</v>
      </c>
      <c r="G16507" t="s">
        <v>1063</v>
      </c>
      <c r="H16507" t="s">
        <v>132</v>
      </c>
      <c r="I16507">
        <v>0</v>
      </c>
      <c r="P16507">
        <v>0.346816570131254</v>
      </c>
      <c r="Q16507">
        <v>0</v>
      </c>
    </row>
    <row r="16508" spans="1:17">
      <c r="A16508" t="s">
        <v>122</v>
      </c>
      <c r="B16508">
        <v>2047</v>
      </c>
      <c r="C16508" t="s">
        <v>143</v>
      </c>
      <c r="D16508" t="s">
        <v>1062</v>
      </c>
      <c r="E16508" t="s">
        <v>162</v>
      </c>
      <c r="F16508" t="s">
        <v>160</v>
      </c>
      <c r="G16508" t="s">
        <v>1063</v>
      </c>
      <c r="H16508" t="s">
        <v>135</v>
      </c>
      <c r="I16508">
        <v>0</v>
      </c>
      <c r="P16508">
        <v>0.346816570131254</v>
      </c>
      <c r="Q16508">
        <v>0</v>
      </c>
    </row>
    <row r="16509" spans="1:17">
      <c r="A16509" t="s">
        <v>122</v>
      </c>
      <c r="B16509">
        <v>2047</v>
      </c>
      <c r="C16509" t="s">
        <v>143</v>
      </c>
      <c r="D16509" t="s">
        <v>1062</v>
      </c>
      <c r="E16509" t="s">
        <v>162</v>
      </c>
      <c r="F16509" t="s">
        <v>160</v>
      </c>
      <c r="G16509" t="s">
        <v>1063</v>
      </c>
      <c r="H16509" t="s">
        <v>136</v>
      </c>
      <c r="I16509">
        <v>0</v>
      </c>
      <c r="P16509">
        <v>0.346816570131254</v>
      </c>
      <c r="Q16509">
        <v>0</v>
      </c>
    </row>
    <row r="16510" spans="1:17">
      <c r="A16510" t="s">
        <v>122</v>
      </c>
      <c r="B16510">
        <v>2047</v>
      </c>
      <c r="C16510" t="s">
        <v>10</v>
      </c>
      <c r="D16510" t="s">
        <v>1067</v>
      </c>
      <c r="E16510" t="s">
        <v>162</v>
      </c>
      <c r="F16510" t="s">
        <v>164</v>
      </c>
      <c r="G16510" t="s">
        <v>1068</v>
      </c>
      <c r="H16510" t="s">
        <v>132</v>
      </c>
      <c r="I16510">
        <v>0</v>
      </c>
      <c r="P16510">
        <v>0.346816570131254</v>
      </c>
      <c r="Q16510">
        <v>0</v>
      </c>
    </row>
    <row r="16511" spans="1:17">
      <c r="A16511" t="s">
        <v>122</v>
      </c>
      <c r="B16511">
        <v>2047</v>
      </c>
      <c r="C16511" t="s">
        <v>10</v>
      </c>
      <c r="D16511" t="s">
        <v>1067</v>
      </c>
      <c r="E16511" t="s">
        <v>162</v>
      </c>
      <c r="F16511" t="s">
        <v>164</v>
      </c>
      <c r="G16511" t="s">
        <v>1068</v>
      </c>
      <c r="H16511" t="s">
        <v>135</v>
      </c>
      <c r="I16511">
        <v>0</v>
      </c>
      <c r="P16511">
        <v>0.346816570131254</v>
      </c>
      <c r="Q16511">
        <v>0</v>
      </c>
    </row>
    <row r="16512" spans="1:17">
      <c r="A16512" t="s">
        <v>122</v>
      </c>
      <c r="B16512">
        <v>2047</v>
      </c>
      <c r="C16512" t="s">
        <v>10</v>
      </c>
      <c r="D16512" t="s">
        <v>1067</v>
      </c>
      <c r="E16512" t="s">
        <v>162</v>
      </c>
      <c r="F16512" t="s">
        <v>164</v>
      </c>
      <c r="G16512" t="s">
        <v>1068</v>
      </c>
      <c r="H16512" t="s">
        <v>136</v>
      </c>
      <c r="I16512">
        <v>0</v>
      </c>
      <c r="P16512">
        <v>0.346816570131254</v>
      </c>
      <c r="Q16512">
        <v>0</v>
      </c>
    </row>
    <row r="16513" spans="1:17">
      <c r="A16513" t="s">
        <v>122</v>
      </c>
      <c r="B16513">
        <v>2047</v>
      </c>
      <c r="C16513" t="s">
        <v>10</v>
      </c>
      <c r="D16513" t="s">
        <v>1067</v>
      </c>
      <c r="E16513" t="s">
        <v>162</v>
      </c>
      <c r="F16513" t="s">
        <v>159</v>
      </c>
      <c r="G16513" t="s">
        <v>1068</v>
      </c>
      <c r="H16513" t="s">
        <v>132</v>
      </c>
      <c r="I16513">
        <v>0</v>
      </c>
      <c r="P16513">
        <v>0.346816570131254</v>
      </c>
      <c r="Q16513">
        <v>0</v>
      </c>
    </row>
    <row r="16514" spans="1:17">
      <c r="A16514" t="s">
        <v>122</v>
      </c>
      <c r="B16514">
        <v>2047</v>
      </c>
      <c r="C16514" t="s">
        <v>10</v>
      </c>
      <c r="D16514" t="s">
        <v>1067</v>
      </c>
      <c r="E16514" t="s">
        <v>162</v>
      </c>
      <c r="F16514" t="s">
        <v>159</v>
      </c>
      <c r="G16514" t="s">
        <v>1068</v>
      </c>
      <c r="H16514" t="s">
        <v>135</v>
      </c>
      <c r="I16514">
        <v>0</v>
      </c>
      <c r="P16514">
        <v>0.346816570131254</v>
      </c>
      <c r="Q16514">
        <v>0</v>
      </c>
    </row>
    <row r="16515" spans="1:17">
      <c r="A16515" t="s">
        <v>122</v>
      </c>
      <c r="B16515">
        <v>2047</v>
      </c>
      <c r="C16515" t="s">
        <v>10</v>
      </c>
      <c r="D16515" t="s">
        <v>1067</v>
      </c>
      <c r="E16515" t="s">
        <v>162</v>
      </c>
      <c r="F16515" t="s">
        <v>159</v>
      </c>
      <c r="G16515" t="s">
        <v>1068</v>
      </c>
      <c r="H16515" t="s">
        <v>136</v>
      </c>
      <c r="I16515">
        <v>0</v>
      </c>
      <c r="P16515">
        <v>0.346816570131254</v>
      </c>
      <c r="Q16515">
        <v>0</v>
      </c>
    </row>
    <row r="16516" spans="1:17">
      <c r="A16516" t="s">
        <v>122</v>
      </c>
      <c r="B16516">
        <v>2047</v>
      </c>
      <c r="C16516" t="s">
        <v>10</v>
      </c>
      <c r="D16516" t="s">
        <v>1067</v>
      </c>
      <c r="E16516" t="s">
        <v>162</v>
      </c>
      <c r="F16516" t="s">
        <v>126</v>
      </c>
      <c r="G16516" t="s">
        <v>1068</v>
      </c>
      <c r="H16516" t="s">
        <v>132</v>
      </c>
      <c r="I16516">
        <v>4366216.55579211</v>
      </c>
      <c r="P16516">
        <v>0.346816570131254</v>
      </c>
      <c r="Q16516">
        <v>1514276.2503301101</v>
      </c>
    </row>
    <row r="16517" spans="1:17">
      <c r="A16517" t="s">
        <v>122</v>
      </c>
      <c r="B16517">
        <v>2047</v>
      </c>
      <c r="C16517" t="s">
        <v>10</v>
      </c>
      <c r="D16517" t="s">
        <v>1067</v>
      </c>
      <c r="E16517" t="s">
        <v>162</v>
      </c>
      <c r="F16517" t="s">
        <v>126</v>
      </c>
      <c r="G16517" t="s">
        <v>1068</v>
      </c>
      <c r="H16517" t="s">
        <v>135</v>
      </c>
      <c r="I16517">
        <v>0</v>
      </c>
      <c r="P16517">
        <v>0.346816570131254</v>
      </c>
      <c r="Q16517">
        <v>0</v>
      </c>
    </row>
    <row r="16518" spans="1:17">
      <c r="A16518" t="s">
        <v>122</v>
      </c>
      <c r="B16518">
        <v>2047</v>
      </c>
      <c r="C16518" t="s">
        <v>10</v>
      </c>
      <c r="D16518" t="s">
        <v>1067</v>
      </c>
      <c r="E16518" t="s">
        <v>162</v>
      </c>
      <c r="F16518" t="s">
        <v>126</v>
      </c>
      <c r="G16518" t="s">
        <v>1068</v>
      </c>
      <c r="H16518" t="s">
        <v>136</v>
      </c>
      <c r="I16518">
        <v>155334.20651585699</v>
      </c>
      <c r="P16518">
        <v>0.346816570131254</v>
      </c>
      <c r="Q16518">
        <v>53872.4767278894</v>
      </c>
    </row>
    <row r="16519" spans="1:17">
      <c r="A16519" t="s">
        <v>122</v>
      </c>
      <c r="B16519">
        <v>2047</v>
      </c>
      <c r="C16519" t="s">
        <v>10</v>
      </c>
      <c r="D16519" t="s">
        <v>1067</v>
      </c>
      <c r="E16519" t="s">
        <v>162</v>
      </c>
      <c r="F16519" t="s">
        <v>165</v>
      </c>
      <c r="G16519" t="s">
        <v>1068</v>
      </c>
      <c r="H16519" t="s">
        <v>132</v>
      </c>
      <c r="I16519">
        <v>0</v>
      </c>
      <c r="P16519">
        <v>0.346816570131254</v>
      </c>
      <c r="Q16519">
        <v>0</v>
      </c>
    </row>
    <row r="16520" spans="1:17">
      <c r="A16520" t="s">
        <v>122</v>
      </c>
      <c r="B16520">
        <v>2047</v>
      </c>
      <c r="C16520" t="s">
        <v>10</v>
      </c>
      <c r="D16520" t="s">
        <v>1067</v>
      </c>
      <c r="E16520" t="s">
        <v>162</v>
      </c>
      <c r="F16520" t="s">
        <v>165</v>
      </c>
      <c r="G16520" t="s">
        <v>1068</v>
      </c>
      <c r="H16520" t="s">
        <v>135</v>
      </c>
      <c r="I16520">
        <v>0</v>
      </c>
      <c r="P16520">
        <v>0.346816570131254</v>
      </c>
      <c r="Q16520">
        <v>0</v>
      </c>
    </row>
    <row r="16521" spans="1:17">
      <c r="A16521" t="s">
        <v>122</v>
      </c>
      <c r="B16521">
        <v>2047</v>
      </c>
      <c r="C16521" t="s">
        <v>10</v>
      </c>
      <c r="D16521" t="s">
        <v>1067</v>
      </c>
      <c r="E16521" t="s">
        <v>162</v>
      </c>
      <c r="F16521" t="s">
        <v>165</v>
      </c>
      <c r="G16521" t="s">
        <v>1068</v>
      </c>
      <c r="H16521" t="s">
        <v>136</v>
      </c>
      <c r="I16521">
        <v>0</v>
      </c>
      <c r="P16521">
        <v>0.346816570131254</v>
      </c>
      <c r="Q16521">
        <v>0</v>
      </c>
    </row>
    <row r="16522" spans="1:17">
      <c r="A16522" t="s">
        <v>122</v>
      </c>
      <c r="B16522">
        <v>2047</v>
      </c>
      <c r="C16522" t="s">
        <v>10</v>
      </c>
      <c r="D16522" t="s">
        <v>1067</v>
      </c>
      <c r="E16522" t="s">
        <v>162</v>
      </c>
      <c r="F16522" t="s">
        <v>166</v>
      </c>
      <c r="G16522" t="s">
        <v>1068</v>
      </c>
      <c r="H16522" t="s">
        <v>132</v>
      </c>
      <c r="I16522">
        <v>0</v>
      </c>
      <c r="P16522">
        <v>0.346816570131254</v>
      </c>
      <c r="Q16522">
        <v>0</v>
      </c>
    </row>
    <row r="16523" spans="1:17">
      <c r="A16523" t="s">
        <v>122</v>
      </c>
      <c r="B16523">
        <v>2047</v>
      </c>
      <c r="C16523" t="s">
        <v>10</v>
      </c>
      <c r="D16523" t="s">
        <v>1067</v>
      </c>
      <c r="E16523" t="s">
        <v>162</v>
      </c>
      <c r="F16523" t="s">
        <v>166</v>
      </c>
      <c r="G16523" t="s">
        <v>1068</v>
      </c>
      <c r="H16523" t="s">
        <v>135</v>
      </c>
      <c r="I16523">
        <v>0</v>
      </c>
      <c r="P16523">
        <v>0.346816570131254</v>
      </c>
      <c r="Q16523">
        <v>0</v>
      </c>
    </row>
    <row r="16524" spans="1:17">
      <c r="A16524" t="s">
        <v>122</v>
      </c>
      <c r="B16524">
        <v>2047</v>
      </c>
      <c r="C16524" t="s">
        <v>10</v>
      </c>
      <c r="D16524" t="s">
        <v>1067</v>
      </c>
      <c r="E16524" t="s">
        <v>162</v>
      </c>
      <c r="F16524" t="s">
        <v>166</v>
      </c>
      <c r="G16524" t="s">
        <v>1068</v>
      </c>
      <c r="H16524" t="s">
        <v>136</v>
      </c>
      <c r="I16524">
        <v>0</v>
      </c>
      <c r="P16524">
        <v>0.346816570131254</v>
      </c>
      <c r="Q16524">
        <v>0</v>
      </c>
    </row>
    <row r="16525" spans="1:17">
      <c r="A16525" t="s">
        <v>122</v>
      </c>
      <c r="B16525">
        <v>2047</v>
      </c>
      <c r="C16525" t="s">
        <v>10</v>
      </c>
      <c r="D16525" t="s">
        <v>1067</v>
      </c>
      <c r="E16525" t="s">
        <v>162</v>
      </c>
      <c r="F16525" t="s">
        <v>160</v>
      </c>
      <c r="G16525" t="s">
        <v>1068</v>
      </c>
      <c r="H16525" t="s">
        <v>132</v>
      </c>
      <c r="I16525">
        <v>0</v>
      </c>
      <c r="P16525">
        <v>0.346816570131254</v>
      </c>
      <c r="Q16525">
        <v>0</v>
      </c>
    </row>
    <row r="16526" spans="1:17">
      <c r="A16526" t="s">
        <v>122</v>
      </c>
      <c r="B16526">
        <v>2047</v>
      </c>
      <c r="C16526" t="s">
        <v>10</v>
      </c>
      <c r="D16526" t="s">
        <v>1067</v>
      </c>
      <c r="E16526" t="s">
        <v>162</v>
      </c>
      <c r="F16526" t="s">
        <v>160</v>
      </c>
      <c r="G16526" t="s">
        <v>1068</v>
      </c>
      <c r="H16526" t="s">
        <v>135</v>
      </c>
      <c r="I16526">
        <v>0</v>
      </c>
      <c r="P16526">
        <v>0.346816570131254</v>
      </c>
      <c r="Q16526">
        <v>0</v>
      </c>
    </row>
    <row r="16527" spans="1:17">
      <c r="A16527" t="s">
        <v>122</v>
      </c>
      <c r="B16527">
        <v>2047</v>
      </c>
      <c r="C16527" t="s">
        <v>10</v>
      </c>
      <c r="D16527" t="s">
        <v>1067</v>
      </c>
      <c r="E16527" t="s">
        <v>162</v>
      </c>
      <c r="F16527" t="s">
        <v>160</v>
      </c>
      <c r="G16527" t="s">
        <v>1068</v>
      </c>
      <c r="H16527" t="s">
        <v>136</v>
      </c>
      <c r="I16527">
        <v>0</v>
      </c>
      <c r="P16527">
        <v>0.346816570131254</v>
      </c>
      <c r="Q16527">
        <v>0</v>
      </c>
    </row>
    <row r="16528" spans="1:17">
      <c r="A16528" t="s">
        <v>122</v>
      </c>
      <c r="B16528">
        <v>2047</v>
      </c>
      <c r="C16528" t="s">
        <v>11</v>
      </c>
      <c r="D16528" t="s">
        <v>1067</v>
      </c>
      <c r="E16528" t="s">
        <v>162</v>
      </c>
      <c r="F16528" t="s">
        <v>164</v>
      </c>
      <c r="G16528" t="s">
        <v>1068</v>
      </c>
      <c r="H16528" t="s">
        <v>132</v>
      </c>
      <c r="I16528">
        <v>0</v>
      </c>
      <c r="P16528">
        <v>0.346816570131254</v>
      </c>
      <c r="Q16528">
        <v>0</v>
      </c>
    </row>
    <row r="16529" spans="1:17">
      <c r="A16529" t="s">
        <v>122</v>
      </c>
      <c r="B16529">
        <v>2047</v>
      </c>
      <c r="C16529" t="s">
        <v>11</v>
      </c>
      <c r="D16529" t="s">
        <v>1067</v>
      </c>
      <c r="E16529" t="s">
        <v>162</v>
      </c>
      <c r="F16529" t="s">
        <v>164</v>
      </c>
      <c r="G16529" t="s">
        <v>1068</v>
      </c>
      <c r="H16529" t="s">
        <v>135</v>
      </c>
      <c r="I16529">
        <v>0</v>
      </c>
      <c r="P16529">
        <v>0.346816570131254</v>
      </c>
      <c r="Q16529">
        <v>0</v>
      </c>
    </row>
    <row r="16530" spans="1:17">
      <c r="A16530" t="s">
        <v>122</v>
      </c>
      <c r="B16530">
        <v>2047</v>
      </c>
      <c r="C16530" t="s">
        <v>11</v>
      </c>
      <c r="D16530" t="s">
        <v>1067</v>
      </c>
      <c r="E16530" t="s">
        <v>162</v>
      </c>
      <c r="F16530" t="s">
        <v>164</v>
      </c>
      <c r="G16530" t="s">
        <v>1068</v>
      </c>
      <c r="H16530" t="s">
        <v>136</v>
      </c>
      <c r="I16530">
        <v>0</v>
      </c>
      <c r="P16530">
        <v>0.346816570131254</v>
      </c>
      <c r="Q16530">
        <v>0</v>
      </c>
    </row>
    <row r="16531" spans="1:17">
      <c r="A16531" t="s">
        <v>122</v>
      </c>
      <c r="B16531">
        <v>2047</v>
      </c>
      <c r="C16531" t="s">
        <v>11</v>
      </c>
      <c r="D16531" t="s">
        <v>1067</v>
      </c>
      <c r="E16531" t="s">
        <v>162</v>
      </c>
      <c r="F16531" t="s">
        <v>159</v>
      </c>
      <c r="G16531" t="s">
        <v>1068</v>
      </c>
      <c r="H16531" t="s">
        <v>132</v>
      </c>
      <c r="I16531">
        <v>0</v>
      </c>
      <c r="P16531">
        <v>0.346816570131254</v>
      </c>
      <c r="Q16531">
        <v>0</v>
      </c>
    </row>
    <row r="16532" spans="1:17">
      <c r="A16532" t="s">
        <v>122</v>
      </c>
      <c r="B16532">
        <v>2047</v>
      </c>
      <c r="C16532" t="s">
        <v>11</v>
      </c>
      <c r="D16532" t="s">
        <v>1067</v>
      </c>
      <c r="E16532" t="s">
        <v>162</v>
      </c>
      <c r="F16532" t="s">
        <v>159</v>
      </c>
      <c r="G16532" t="s">
        <v>1068</v>
      </c>
      <c r="H16532" t="s">
        <v>135</v>
      </c>
      <c r="I16532">
        <v>0</v>
      </c>
      <c r="P16532">
        <v>0.346816570131254</v>
      </c>
      <c r="Q16532">
        <v>0</v>
      </c>
    </row>
    <row r="16533" spans="1:17">
      <c r="A16533" t="s">
        <v>122</v>
      </c>
      <c r="B16533">
        <v>2047</v>
      </c>
      <c r="C16533" t="s">
        <v>11</v>
      </c>
      <c r="D16533" t="s">
        <v>1067</v>
      </c>
      <c r="E16533" t="s">
        <v>162</v>
      </c>
      <c r="F16533" t="s">
        <v>159</v>
      </c>
      <c r="G16533" t="s">
        <v>1068</v>
      </c>
      <c r="H16533" t="s">
        <v>136</v>
      </c>
      <c r="I16533">
        <v>0</v>
      </c>
      <c r="P16533">
        <v>0.346816570131254</v>
      </c>
      <c r="Q16533">
        <v>0</v>
      </c>
    </row>
    <row r="16534" spans="1:17">
      <c r="A16534" t="s">
        <v>122</v>
      </c>
      <c r="B16534">
        <v>2047</v>
      </c>
      <c r="C16534" t="s">
        <v>11</v>
      </c>
      <c r="D16534" t="s">
        <v>1067</v>
      </c>
      <c r="E16534" t="s">
        <v>162</v>
      </c>
      <c r="F16534" t="s">
        <v>126</v>
      </c>
      <c r="G16534" t="s">
        <v>1068</v>
      </c>
      <c r="H16534" t="s">
        <v>132</v>
      </c>
      <c r="I16534">
        <v>1534085.0461005699</v>
      </c>
      <c r="P16534">
        <v>0.346816570131254</v>
      </c>
      <c r="Q16534">
        <v>532046.11397824402</v>
      </c>
    </row>
    <row r="16535" spans="1:17">
      <c r="A16535" t="s">
        <v>122</v>
      </c>
      <c r="B16535">
        <v>2047</v>
      </c>
      <c r="C16535" t="s">
        <v>11</v>
      </c>
      <c r="D16535" t="s">
        <v>1067</v>
      </c>
      <c r="E16535" t="s">
        <v>162</v>
      </c>
      <c r="F16535" t="s">
        <v>126</v>
      </c>
      <c r="G16535" t="s">
        <v>1068</v>
      </c>
      <c r="H16535" t="s">
        <v>135</v>
      </c>
      <c r="I16535">
        <v>0</v>
      </c>
      <c r="P16535">
        <v>0.346816570131254</v>
      </c>
      <c r="Q16535">
        <v>0</v>
      </c>
    </row>
    <row r="16536" spans="1:17">
      <c r="A16536" t="s">
        <v>122</v>
      </c>
      <c r="B16536">
        <v>2047</v>
      </c>
      <c r="C16536" t="s">
        <v>11</v>
      </c>
      <c r="D16536" t="s">
        <v>1067</v>
      </c>
      <c r="E16536" t="s">
        <v>162</v>
      </c>
      <c r="F16536" t="s">
        <v>126</v>
      </c>
      <c r="G16536" t="s">
        <v>1068</v>
      </c>
      <c r="H16536" t="s">
        <v>136</v>
      </c>
      <c r="I16536">
        <v>54577.202096803099</v>
      </c>
      <c r="P16536">
        <v>0.346816570131254</v>
      </c>
      <c r="Q16536">
        <v>18928.278038573499</v>
      </c>
    </row>
    <row r="16537" spans="1:17">
      <c r="A16537" t="s">
        <v>122</v>
      </c>
      <c r="B16537">
        <v>2047</v>
      </c>
      <c r="C16537" t="s">
        <v>11</v>
      </c>
      <c r="D16537" t="s">
        <v>1067</v>
      </c>
      <c r="E16537" t="s">
        <v>162</v>
      </c>
      <c r="F16537" t="s">
        <v>165</v>
      </c>
      <c r="G16537" t="s">
        <v>1068</v>
      </c>
      <c r="H16537" t="s">
        <v>132</v>
      </c>
      <c r="I16537">
        <v>0</v>
      </c>
      <c r="P16537">
        <v>0.346816570131254</v>
      </c>
      <c r="Q16537">
        <v>0</v>
      </c>
    </row>
    <row r="16538" spans="1:17">
      <c r="A16538" t="s">
        <v>122</v>
      </c>
      <c r="B16538">
        <v>2047</v>
      </c>
      <c r="C16538" t="s">
        <v>11</v>
      </c>
      <c r="D16538" t="s">
        <v>1067</v>
      </c>
      <c r="E16538" t="s">
        <v>162</v>
      </c>
      <c r="F16538" t="s">
        <v>165</v>
      </c>
      <c r="G16538" t="s">
        <v>1068</v>
      </c>
      <c r="H16538" t="s">
        <v>135</v>
      </c>
      <c r="I16538">
        <v>0</v>
      </c>
      <c r="P16538">
        <v>0.346816570131254</v>
      </c>
      <c r="Q16538">
        <v>0</v>
      </c>
    </row>
    <row r="16539" spans="1:17">
      <c r="A16539" t="s">
        <v>122</v>
      </c>
      <c r="B16539">
        <v>2047</v>
      </c>
      <c r="C16539" t="s">
        <v>11</v>
      </c>
      <c r="D16539" t="s">
        <v>1067</v>
      </c>
      <c r="E16539" t="s">
        <v>162</v>
      </c>
      <c r="F16539" t="s">
        <v>165</v>
      </c>
      <c r="G16539" t="s">
        <v>1068</v>
      </c>
      <c r="H16539" t="s">
        <v>136</v>
      </c>
      <c r="I16539">
        <v>0</v>
      </c>
      <c r="P16539">
        <v>0.346816570131254</v>
      </c>
      <c r="Q16539">
        <v>0</v>
      </c>
    </row>
    <row r="16540" spans="1:17">
      <c r="A16540" t="s">
        <v>122</v>
      </c>
      <c r="B16540">
        <v>2047</v>
      </c>
      <c r="C16540" t="s">
        <v>11</v>
      </c>
      <c r="D16540" t="s">
        <v>1067</v>
      </c>
      <c r="E16540" t="s">
        <v>162</v>
      </c>
      <c r="F16540" t="s">
        <v>166</v>
      </c>
      <c r="G16540" t="s">
        <v>1068</v>
      </c>
      <c r="H16540" t="s">
        <v>132</v>
      </c>
      <c r="I16540">
        <v>0</v>
      </c>
      <c r="P16540">
        <v>0.346816570131254</v>
      </c>
      <c r="Q16540">
        <v>0</v>
      </c>
    </row>
    <row r="16541" spans="1:17">
      <c r="A16541" t="s">
        <v>122</v>
      </c>
      <c r="B16541">
        <v>2047</v>
      </c>
      <c r="C16541" t="s">
        <v>11</v>
      </c>
      <c r="D16541" t="s">
        <v>1067</v>
      </c>
      <c r="E16541" t="s">
        <v>162</v>
      </c>
      <c r="F16541" t="s">
        <v>166</v>
      </c>
      <c r="G16541" t="s">
        <v>1068</v>
      </c>
      <c r="H16541" t="s">
        <v>135</v>
      </c>
      <c r="I16541">
        <v>0</v>
      </c>
      <c r="P16541">
        <v>0.346816570131254</v>
      </c>
      <c r="Q16541">
        <v>0</v>
      </c>
    </row>
    <row r="16542" spans="1:17">
      <c r="A16542" t="s">
        <v>122</v>
      </c>
      <c r="B16542">
        <v>2047</v>
      </c>
      <c r="C16542" t="s">
        <v>11</v>
      </c>
      <c r="D16542" t="s">
        <v>1067</v>
      </c>
      <c r="E16542" t="s">
        <v>162</v>
      </c>
      <c r="F16542" t="s">
        <v>166</v>
      </c>
      <c r="G16542" t="s">
        <v>1068</v>
      </c>
      <c r="H16542" t="s">
        <v>136</v>
      </c>
      <c r="I16542">
        <v>0</v>
      </c>
      <c r="P16542">
        <v>0.346816570131254</v>
      </c>
      <c r="Q16542">
        <v>0</v>
      </c>
    </row>
    <row r="16543" spans="1:17">
      <c r="A16543" t="s">
        <v>122</v>
      </c>
      <c r="B16543">
        <v>2047</v>
      </c>
      <c r="C16543" t="s">
        <v>11</v>
      </c>
      <c r="D16543" t="s">
        <v>1067</v>
      </c>
      <c r="E16543" t="s">
        <v>162</v>
      </c>
      <c r="F16543" t="s">
        <v>160</v>
      </c>
      <c r="G16543" t="s">
        <v>1068</v>
      </c>
      <c r="H16543" t="s">
        <v>132</v>
      </c>
      <c r="I16543">
        <v>0</v>
      </c>
      <c r="P16543">
        <v>0.346816570131254</v>
      </c>
      <c r="Q16543">
        <v>0</v>
      </c>
    </row>
    <row r="16544" spans="1:17">
      <c r="A16544" t="s">
        <v>122</v>
      </c>
      <c r="B16544">
        <v>2047</v>
      </c>
      <c r="C16544" t="s">
        <v>11</v>
      </c>
      <c r="D16544" t="s">
        <v>1067</v>
      </c>
      <c r="E16544" t="s">
        <v>162</v>
      </c>
      <c r="F16544" t="s">
        <v>160</v>
      </c>
      <c r="G16544" t="s">
        <v>1068</v>
      </c>
      <c r="H16544" t="s">
        <v>135</v>
      </c>
      <c r="I16544">
        <v>0</v>
      </c>
      <c r="P16544">
        <v>0.346816570131254</v>
      </c>
      <c r="Q16544">
        <v>0</v>
      </c>
    </row>
    <row r="16545" spans="1:17">
      <c r="A16545" t="s">
        <v>122</v>
      </c>
      <c r="B16545">
        <v>2047</v>
      </c>
      <c r="C16545" t="s">
        <v>11</v>
      </c>
      <c r="D16545" t="s">
        <v>1067</v>
      </c>
      <c r="E16545" t="s">
        <v>162</v>
      </c>
      <c r="F16545" t="s">
        <v>160</v>
      </c>
      <c r="G16545" t="s">
        <v>1068</v>
      </c>
      <c r="H16545" t="s">
        <v>136</v>
      </c>
      <c r="I16545">
        <v>0</v>
      </c>
      <c r="P16545">
        <v>0.346816570131254</v>
      </c>
      <c r="Q16545">
        <v>0</v>
      </c>
    </row>
    <row r="16546" spans="1:17">
      <c r="A16546" t="s">
        <v>122</v>
      </c>
      <c r="B16546">
        <v>2047</v>
      </c>
      <c r="C16546" t="s">
        <v>12</v>
      </c>
      <c r="D16546" t="s">
        <v>1067</v>
      </c>
      <c r="E16546" t="s">
        <v>162</v>
      </c>
      <c r="F16546" t="s">
        <v>164</v>
      </c>
      <c r="G16546" t="s">
        <v>1068</v>
      </c>
      <c r="H16546" t="s">
        <v>132</v>
      </c>
      <c r="I16546">
        <v>0</v>
      </c>
      <c r="P16546">
        <v>0.346816570131254</v>
      </c>
      <c r="Q16546">
        <v>0</v>
      </c>
    </row>
    <row r="16547" spans="1:17">
      <c r="A16547" t="s">
        <v>122</v>
      </c>
      <c r="B16547">
        <v>2047</v>
      </c>
      <c r="C16547" t="s">
        <v>12</v>
      </c>
      <c r="D16547" t="s">
        <v>1067</v>
      </c>
      <c r="E16547" t="s">
        <v>162</v>
      </c>
      <c r="F16547" t="s">
        <v>164</v>
      </c>
      <c r="G16547" t="s">
        <v>1068</v>
      </c>
      <c r="H16547" t="s">
        <v>135</v>
      </c>
      <c r="I16547">
        <v>0</v>
      </c>
      <c r="P16547">
        <v>0.346816570131254</v>
      </c>
      <c r="Q16547">
        <v>0</v>
      </c>
    </row>
    <row r="16548" spans="1:17">
      <c r="A16548" t="s">
        <v>122</v>
      </c>
      <c r="B16548">
        <v>2047</v>
      </c>
      <c r="C16548" t="s">
        <v>12</v>
      </c>
      <c r="D16548" t="s">
        <v>1067</v>
      </c>
      <c r="E16548" t="s">
        <v>162</v>
      </c>
      <c r="F16548" t="s">
        <v>164</v>
      </c>
      <c r="G16548" t="s">
        <v>1068</v>
      </c>
      <c r="H16548" t="s">
        <v>136</v>
      </c>
      <c r="I16548">
        <v>0</v>
      </c>
      <c r="P16548">
        <v>0.346816570131254</v>
      </c>
      <c r="Q16548">
        <v>0</v>
      </c>
    </row>
    <row r="16549" spans="1:17">
      <c r="A16549" t="s">
        <v>122</v>
      </c>
      <c r="B16549">
        <v>2047</v>
      </c>
      <c r="C16549" t="s">
        <v>12</v>
      </c>
      <c r="D16549" t="s">
        <v>1067</v>
      </c>
      <c r="E16549" t="s">
        <v>162</v>
      </c>
      <c r="F16549" t="s">
        <v>159</v>
      </c>
      <c r="G16549" t="s">
        <v>1068</v>
      </c>
      <c r="H16549" t="s">
        <v>132</v>
      </c>
      <c r="I16549">
        <v>0</v>
      </c>
      <c r="P16549">
        <v>0.346816570131254</v>
      </c>
      <c r="Q16549">
        <v>0</v>
      </c>
    </row>
    <row r="16550" spans="1:17">
      <c r="A16550" t="s">
        <v>122</v>
      </c>
      <c r="B16550">
        <v>2047</v>
      </c>
      <c r="C16550" t="s">
        <v>12</v>
      </c>
      <c r="D16550" t="s">
        <v>1067</v>
      </c>
      <c r="E16550" t="s">
        <v>162</v>
      </c>
      <c r="F16550" t="s">
        <v>159</v>
      </c>
      <c r="G16550" t="s">
        <v>1068</v>
      </c>
      <c r="H16550" t="s">
        <v>135</v>
      </c>
      <c r="I16550">
        <v>0</v>
      </c>
      <c r="P16550">
        <v>0.346816570131254</v>
      </c>
      <c r="Q16550">
        <v>0</v>
      </c>
    </row>
    <row r="16551" spans="1:17">
      <c r="A16551" t="s">
        <v>122</v>
      </c>
      <c r="B16551">
        <v>2047</v>
      </c>
      <c r="C16551" t="s">
        <v>12</v>
      </c>
      <c r="D16551" t="s">
        <v>1067</v>
      </c>
      <c r="E16551" t="s">
        <v>162</v>
      </c>
      <c r="F16551" t="s">
        <v>159</v>
      </c>
      <c r="G16551" t="s">
        <v>1068</v>
      </c>
      <c r="H16551" t="s">
        <v>136</v>
      </c>
      <c r="I16551">
        <v>0</v>
      </c>
      <c r="P16551">
        <v>0.346816570131254</v>
      </c>
      <c r="Q16551">
        <v>0</v>
      </c>
    </row>
    <row r="16552" spans="1:17">
      <c r="A16552" t="s">
        <v>122</v>
      </c>
      <c r="B16552">
        <v>2047</v>
      </c>
      <c r="C16552" t="s">
        <v>12</v>
      </c>
      <c r="D16552" t="s">
        <v>1067</v>
      </c>
      <c r="E16552" t="s">
        <v>162</v>
      </c>
      <c r="F16552" t="s">
        <v>126</v>
      </c>
      <c r="G16552" t="s">
        <v>1068</v>
      </c>
      <c r="H16552" t="s">
        <v>132</v>
      </c>
      <c r="I16552">
        <v>0</v>
      </c>
      <c r="P16552">
        <v>0.346816570131254</v>
      </c>
      <c r="Q16552">
        <v>0</v>
      </c>
    </row>
    <row r="16553" spans="1:17">
      <c r="A16553" t="s">
        <v>122</v>
      </c>
      <c r="B16553">
        <v>2047</v>
      </c>
      <c r="C16553" t="s">
        <v>12</v>
      </c>
      <c r="D16553" t="s">
        <v>1067</v>
      </c>
      <c r="E16553" t="s">
        <v>162</v>
      </c>
      <c r="F16553" t="s">
        <v>126</v>
      </c>
      <c r="G16553" t="s">
        <v>1068</v>
      </c>
      <c r="H16553" t="s">
        <v>135</v>
      </c>
      <c r="I16553">
        <v>0</v>
      </c>
      <c r="P16553">
        <v>0.346816570131254</v>
      </c>
      <c r="Q16553">
        <v>0</v>
      </c>
    </row>
    <row r="16554" spans="1:17">
      <c r="A16554" t="s">
        <v>122</v>
      </c>
      <c r="B16554">
        <v>2047</v>
      </c>
      <c r="C16554" t="s">
        <v>12</v>
      </c>
      <c r="D16554" t="s">
        <v>1067</v>
      </c>
      <c r="E16554" t="s">
        <v>162</v>
      </c>
      <c r="F16554" t="s">
        <v>126</v>
      </c>
      <c r="G16554" t="s">
        <v>1068</v>
      </c>
      <c r="H16554" t="s">
        <v>136</v>
      </c>
      <c r="I16554">
        <v>1434951.3084662801</v>
      </c>
      <c r="P16554">
        <v>0.346816570131254</v>
      </c>
      <c r="Q16554">
        <v>497664.89110762801</v>
      </c>
    </row>
    <row r="16555" spans="1:17">
      <c r="A16555" t="s">
        <v>122</v>
      </c>
      <c r="B16555">
        <v>2047</v>
      </c>
      <c r="C16555" t="s">
        <v>12</v>
      </c>
      <c r="D16555" t="s">
        <v>1067</v>
      </c>
      <c r="E16555" t="s">
        <v>162</v>
      </c>
      <c r="F16555" t="s">
        <v>165</v>
      </c>
      <c r="G16555" t="s">
        <v>1068</v>
      </c>
      <c r="H16555" t="s">
        <v>132</v>
      </c>
      <c r="I16555">
        <v>0</v>
      </c>
      <c r="P16555">
        <v>0.346816570131254</v>
      </c>
      <c r="Q16555">
        <v>0</v>
      </c>
    </row>
    <row r="16556" spans="1:17">
      <c r="A16556" t="s">
        <v>122</v>
      </c>
      <c r="B16556">
        <v>2047</v>
      </c>
      <c r="C16556" t="s">
        <v>12</v>
      </c>
      <c r="D16556" t="s">
        <v>1067</v>
      </c>
      <c r="E16556" t="s">
        <v>162</v>
      </c>
      <c r="F16556" t="s">
        <v>165</v>
      </c>
      <c r="G16556" t="s">
        <v>1068</v>
      </c>
      <c r="H16556" t="s">
        <v>135</v>
      </c>
      <c r="I16556">
        <v>0</v>
      </c>
      <c r="P16556">
        <v>0.346816570131254</v>
      </c>
      <c r="Q16556">
        <v>0</v>
      </c>
    </row>
    <row r="16557" spans="1:17">
      <c r="A16557" t="s">
        <v>122</v>
      </c>
      <c r="B16557">
        <v>2047</v>
      </c>
      <c r="C16557" t="s">
        <v>12</v>
      </c>
      <c r="D16557" t="s">
        <v>1067</v>
      </c>
      <c r="E16557" t="s">
        <v>162</v>
      </c>
      <c r="F16557" t="s">
        <v>165</v>
      </c>
      <c r="G16557" t="s">
        <v>1068</v>
      </c>
      <c r="H16557" t="s">
        <v>136</v>
      </c>
      <c r="I16557">
        <v>0</v>
      </c>
      <c r="P16557">
        <v>0.346816570131254</v>
      </c>
      <c r="Q16557">
        <v>0</v>
      </c>
    </row>
    <row r="16558" spans="1:17">
      <c r="A16558" t="s">
        <v>122</v>
      </c>
      <c r="B16558">
        <v>2047</v>
      </c>
      <c r="C16558" t="s">
        <v>12</v>
      </c>
      <c r="D16558" t="s">
        <v>1067</v>
      </c>
      <c r="E16558" t="s">
        <v>162</v>
      </c>
      <c r="F16558" t="s">
        <v>166</v>
      </c>
      <c r="G16558" t="s">
        <v>1068</v>
      </c>
      <c r="H16558" t="s">
        <v>132</v>
      </c>
      <c r="I16558">
        <v>0</v>
      </c>
      <c r="P16558">
        <v>0.346816570131254</v>
      </c>
      <c r="Q16558">
        <v>0</v>
      </c>
    </row>
    <row r="16559" spans="1:17">
      <c r="A16559" t="s">
        <v>122</v>
      </c>
      <c r="B16559">
        <v>2047</v>
      </c>
      <c r="C16559" t="s">
        <v>12</v>
      </c>
      <c r="D16559" t="s">
        <v>1067</v>
      </c>
      <c r="E16559" t="s">
        <v>162</v>
      </c>
      <c r="F16559" t="s">
        <v>166</v>
      </c>
      <c r="G16559" t="s">
        <v>1068</v>
      </c>
      <c r="H16559" t="s">
        <v>135</v>
      </c>
      <c r="I16559">
        <v>0</v>
      </c>
      <c r="P16559">
        <v>0.346816570131254</v>
      </c>
      <c r="Q16559">
        <v>0</v>
      </c>
    </row>
    <row r="16560" spans="1:17">
      <c r="A16560" t="s">
        <v>122</v>
      </c>
      <c r="B16560">
        <v>2047</v>
      </c>
      <c r="C16560" t="s">
        <v>12</v>
      </c>
      <c r="D16560" t="s">
        <v>1067</v>
      </c>
      <c r="E16560" t="s">
        <v>162</v>
      </c>
      <c r="F16560" t="s">
        <v>166</v>
      </c>
      <c r="G16560" t="s">
        <v>1068</v>
      </c>
      <c r="H16560" t="s">
        <v>136</v>
      </c>
      <c r="I16560">
        <v>0</v>
      </c>
      <c r="P16560">
        <v>0.346816570131254</v>
      </c>
      <c r="Q16560">
        <v>0</v>
      </c>
    </row>
    <row r="16561" spans="1:17">
      <c r="A16561" t="s">
        <v>122</v>
      </c>
      <c r="B16561">
        <v>2047</v>
      </c>
      <c r="C16561" t="s">
        <v>12</v>
      </c>
      <c r="D16561" t="s">
        <v>1067</v>
      </c>
      <c r="E16561" t="s">
        <v>162</v>
      </c>
      <c r="F16561" t="s">
        <v>160</v>
      </c>
      <c r="G16561" t="s">
        <v>1068</v>
      </c>
      <c r="H16561" t="s">
        <v>132</v>
      </c>
      <c r="I16561">
        <v>0</v>
      </c>
      <c r="P16561">
        <v>0.346816570131254</v>
      </c>
      <c r="Q16561">
        <v>0</v>
      </c>
    </row>
    <row r="16562" spans="1:17">
      <c r="A16562" t="s">
        <v>122</v>
      </c>
      <c r="B16562">
        <v>2047</v>
      </c>
      <c r="C16562" t="s">
        <v>12</v>
      </c>
      <c r="D16562" t="s">
        <v>1067</v>
      </c>
      <c r="E16562" t="s">
        <v>162</v>
      </c>
      <c r="F16562" t="s">
        <v>160</v>
      </c>
      <c r="G16562" t="s">
        <v>1068</v>
      </c>
      <c r="H16562" t="s">
        <v>135</v>
      </c>
      <c r="I16562">
        <v>0</v>
      </c>
      <c r="P16562">
        <v>0.346816570131254</v>
      </c>
      <c r="Q16562">
        <v>0</v>
      </c>
    </row>
    <row r="16563" spans="1:17">
      <c r="A16563" t="s">
        <v>122</v>
      </c>
      <c r="B16563">
        <v>2047</v>
      </c>
      <c r="C16563" t="s">
        <v>12</v>
      </c>
      <c r="D16563" t="s">
        <v>1067</v>
      </c>
      <c r="E16563" t="s">
        <v>162</v>
      </c>
      <c r="F16563" t="s">
        <v>160</v>
      </c>
      <c r="G16563" t="s">
        <v>1068</v>
      </c>
      <c r="H16563" t="s">
        <v>136</v>
      </c>
      <c r="I16563">
        <v>0</v>
      </c>
      <c r="P16563">
        <v>0.346816570131254</v>
      </c>
      <c r="Q16563">
        <v>0</v>
      </c>
    </row>
    <row r="16564" spans="1:17">
      <c r="A16564" t="s">
        <v>122</v>
      </c>
      <c r="B16564">
        <v>2047</v>
      </c>
      <c r="C16564" t="s">
        <v>23</v>
      </c>
      <c r="D16564" t="s">
        <v>1067</v>
      </c>
      <c r="E16564" t="s">
        <v>167</v>
      </c>
      <c r="F16564" t="s">
        <v>164</v>
      </c>
      <c r="G16564" t="s">
        <v>1068</v>
      </c>
      <c r="H16564" t="s">
        <v>132</v>
      </c>
      <c r="I16564">
        <v>0</v>
      </c>
      <c r="P16564">
        <v>0.346816570131254</v>
      </c>
      <c r="Q16564">
        <v>0</v>
      </c>
    </row>
    <row r="16565" spans="1:17">
      <c r="A16565" t="s">
        <v>122</v>
      </c>
      <c r="B16565">
        <v>2047</v>
      </c>
      <c r="C16565" t="s">
        <v>23</v>
      </c>
      <c r="D16565" t="s">
        <v>1067</v>
      </c>
      <c r="E16565" t="s">
        <v>167</v>
      </c>
      <c r="F16565" t="s">
        <v>164</v>
      </c>
      <c r="G16565" t="s">
        <v>1068</v>
      </c>
      <c r="H16565" t="s">
        <v>135</v>
      </c>
      <c r="I16565">
        <v>0</v>
      </c>
      <c r="P16565">
        <v>0.346816570131254</v>
      </c>
      <c r="Q16565">
        <v>0</v>
      </c>
    </row>
    <row r="16566" spans="1:17">
      <c r="A16566" t="s">
        <v>122</v>
      </c>
      <c r="B16566">
        <v>2047</v>
      </c>
      <c r="C16566" t="s">
        <v>23</v>
      </c>
      <c r="D16566" t="s">
        <v>1067</v>
      </c>
      <c r="E16566" t="s">
        <v>167</v>
      </c>
      <c r="F16566" t="s">
        <v>164</v>
      </c>
      <c r="G16566" t="s">
        <v>1068</v>
      </c>
      <c r="H16566" t="s">
        <v>136</v>
      </c>
      <c r="I16566">
        <v>0</v>
      </c>
      <c r="P16566">
        <v>0.346816570131254</v>
      </c>
      <c r="Q16566">
        <v>0</v>
      </c>
    </row>
    <row r="16567" spans="1:17">
      <c r="A16567" t="s">
        <v>122</v>
      </c>
      <c r="B16567">
        <v>2047</v>
      </c>
      <c r="C16567" t="s">
        <v>23</v>
      </c>
      <c r="D16567" t="s">
        <v>1067</v>
      </c>
      <c r="E16567" t="s">
        <v>167</v>
      </c>
      <c r="F16567" t="s">
        <v>159</v>
      </c>
      <c r="G16567" t="s">
        <v>1068</v>
      </c>
      <c r="H16567" t="s">
        <v>132</v>
      </c>
      <c r="I16567">
        <v>0</v>
      </c>
      <c r="P16567">
        <v>0.346816570131254</v>
      </c>
      <c r="Q16567">
        <v>0</v>
      </c>
    </row>
    <row r="16568" spans="1:17">
      <c r="A16568" t="s">
        <v>122</v>
      </c>
      <c r="B16568">
        <v>2047</v>
      </c>
      <c r="C16568" t="s">
        <v>23</v>
      </c>
      <c r="D16568" t="s">
        <v>1067</v>
      </c>
      <c r="E16568" t="s">
        <v>167</v>
      </c>
      <c r="F16568" t="s">
        <v>159</v>
      </c>
      <c r="G16568" t="s">
        <v>1068</v>
      </c>
      <c r="H16568" t="s">
        <v>135</v>
      </c>
      <c r="I16568">
        <v>0</v>
      </c>
      <c r="P16568">
        <v>0.346816570131254</v>
      </c>
      <c r="Q16568">
        <v>0</v>
      </c>
    </row>
    <row r="16569" spans="1:17">
      <c r="A16569" t="s">
        <v>122</v>
      </c>
      <c r="B16569">
        <v>2047</v>
      </c>
      <c r="C16569" t="s">
        <v>23</v>
      </c>
      <c r="D16569" t="s">
        <v>1067</v>
      </c>
      <c r="E16569" t="s">
        <v>167</v>
      </c>
      <c r="F16569" t="s">
        <v>159</v>
      </c>
      <c r="G16569" t="s">
        <v>1068</v>
      </c>
      <c r="H16569" t="s">
        <v>136</v>
      </c>
      <c r="I16569">
        <v>0</v>
      </c>
      <c r="P16569">
        <v>0.346816570131254</v>
      </c>
      <c r="Q16569">
        <v>0</v>
      </c>
    </row>
    <row r="16570" spans="1:17">
      <c r="A16570" t="s">
        <v>122</v>
      </c>
      <c r="B16570">
        <v>2047</v>
      </c>
      <c r="C16570" t="s">
        <v>23</v>
      </c>
      <c r="D16570" t="s">
        <v>1067</v>
      </c>
      <c r="E16570" t="s">
        <v>167</v>
      </c>
      <c r="F16570" t="s">
        <v>126</v>
      </c>
      <c r="G16570" t="s">
        <v>1068</v>
      </c>
      <c r="H16570" t="s">
        <v>132</v>
      </c>
      <c r="I16570">
        <v>201797912.083094</v>
      </c>
      <c r="P16570">
        <v>0.346816570131254</v>
      </c>
      <c r="Q16570">
        <v>69986859.7283068</v>
      </c>
    </row>
    <row r="16571" spans="1:17">
      <c r="A16571" t="s">
        <v>122</v>
      </c>
      <c r="B16571">
        <v>2047</v>
      </c>
      <c r="C16571" t="s">
        <v>23</v>
      </c>
      <c r="D16571" t="s">
        <v>1067</v>
      </c>
      <c r="E16571" t="s">
        <v>167</v>
      </c>
      <c r="F16571" t="s">
        <v>126</v>
      </c>
      <c r="G16571" t="s">
        <v>1068</v>
      </c>
      <c r="H16571" t="s">
        <v>135</v>
      </c>
      <c r="I16571">
        <v>0</v>
      </c>
      <c r="P16571">
        <v>0.346816570131254</v>
      </c>
      <c r="Q16571">
        <v>0</v>
      </c>
    </row>
    <row r="16572" spans="1:17">
      <c r="A16572" t="s">
        <v>122</v>
      </c>
      <c r="B16572">
        <v>2047</v>
      </c>
      <c r="C16572" t="s">
        <v>23</v>
      </c>
      <c r="D16572" t="s">
        <v>1067</v>
      </c>
      <c r="E16572" t="s">
        <v>167</v>
      </c>
      <c r="F16572" t="s">
        <v>126</v>
      </c>
      <c r="G16572" t="s">
        <v>1068</v>
      </c>
      <c r="H16572" t="s">
        <v>136</v>
      </c>
      <c r="I16572">
        <v>235403659.38795301</v>
      </c>
      <c r="P16572">
        <v>0.346816570131254</v>
      </c>
      <c r="Q16572">
        <v>81641889.7452759</v>
      </c>
    </row>
    <row r="16573" spans="1:17">
      <c r="A16573" t="s">
        <v>122</v>
      </c>
      <c r="B16573">
        <v>2047</v>
      </c>
      <c r="C16573" t="s">
        <v>23</v>
      </c>
      <c r="D16573" t="s">
        <v>1067</v>
      </c>
      <c r="E16573" t="s">
        <v>167</v>
      </c>
      <c r="F16573" t="s">
        <v>165</v>
      </c>
      <c r="G16573" t="s">
        <v>1068</v>
      </c>
      <c r="H16573" t="s">
        <v>132</v>
      </c>
      <c r="I16573">
        <v>0</v>
      </c>
      <c r="P16573">
        <v>0.346816570131254</v>
      </c>
      <c r="Q16573">
        <v>0</v>
      </c>
    </row>
    <row r="16574" spans="1:17">
      <c r="A16574" t="s">
        <v>122</v>
      </c>
      <c r="B16574">
        <v>2047</v>
      </c>
      <c r="C16574" t="s">
        <v>23</v>
      </c>
      <c r="D16574" t="s">
        <v>1067</v>
      </c>
      <c r="E16574" t="s">
        <v>167</v>
      </c>
      <c r="F16574" t="s">
        <v>165</v>
      </c>
      <c r="G16574" t="s">
        <v>1068</v>
      </c>
      <c r="H16574" t="s">
        <v>135</v>
      </c>
      <c r="I16574">
        <v>0</v>
      </c>
      <c r="P16574">
        <v>0.346816570131254</v>
      </c>
      <c r="Q16574">
        <v>0</v>
      </c>
    </row>
    <row r="16575" spans="1:17">
      <c r="A16575" t="s">
        <v>122</v>
      </c>
      <c r="B16575">
        <v>2047</v>
      </c>
      <c r="C16575" t="s">
        <v>23</v>
      </c>
      <c r="D16575" t="s">
        <v>1067</v>
      </c>
      <c r="E16575" t="s">
        <v>167</v>
      </c>
      <c r="F16575" t="s">
        <v>165</v>
      </c>
      <c r="G16575" t="s">
        <v>1068</v>
      </c>
      <c r="H16575" t="s">
        <v>136</v>
      </c>
      <c r="I16575">
        <v>0</v>
      </c>
      <c r="P16575">
        <v>0.346816570131254</v>
      </c>
      <c r="Q16575">
        <v>0</v>
      </c>
    </row>
    <row r="16576" spans="1:17">
      <c r="A16576" t="s">
        <v>122</v>
      </c>
      <c r="B16576">
        <v>2047</v>
      </c>
      <c r="C16576" t="s">
        <v>23</v>
      </c>
      <c r="D16576" t="s">
        <v>1067</v>
      </c>
      <c r="E16576" t="s">
        <v>167</v>
      </c>
      <c r="F16576" t="s">
        <v>166</v>
      </c>
      <c r="G16576" t="s">
        <v>1068</v>
      </c>
      <c r="H16576" t="s">
        <v>132</v>
      </c>
      <c r="I16576">
        <v>0</v>
      </c>
      <c r="P16576">
        <v>0.346816570131254</v>
      </c>
      <c r="Q16576">
        <v>0</v>
      </c>
    </row>
    <row r="16577" spans="1:17">
      <c r="A16577" t="s">
        <v>122</v>
      </c>
      <c r="B16577">
        <v>2047</v>
      </c>
      <c r="C16577" t="s">
        <v>23</v>
      </c>
      <c r="D16577" t="s">
        <v>1067</v>
      </c>
      <c r="E16577" t="s">
        <v>167</v>
      </c>
      <c r="F16577" t="s">
        <v>166</v>
      </c>
      <c r="G16577" t="s">
        <v>1068</v>
      </c>
      <c r="H16577" t="s">
        <v>135</v>
      </c>
      <c r="I16577">
        <v>0</v>
      </c>
      <c r="P16577">
        <v>0.346816570131254</v>
      </c>
      <c r="Q16577">
        <v>0</v>
      </c>
    </row>
    <row r="16578" spans="1:17">
      <c r="A16578" t="s">
        <v>122</v>
      </c>
      <c r="B16578">
        <v>2047</v>
      </c>
      <c r="C16578" t="s">
        <v>23</v>
      </c>
      <c r="D16578" t="s">
        <v>1067</v>
      </c>
      <c r="E16578" t="s">
        <v>167</v>
      </c>
      <c r="F16578" t="s">
        <v>166</v>
      </c>
      <c r="G16578" t="s">
        <v>1068</v>
      </c>
      <c r="H16578" t="s">
        <v>136</v>
      </c>
      <c r="I16578">
        <v>0</v>
      </c>
      <c r="P16578">
        <v>0.346816570131254</v>
      </c>
      <c r="Q16578">
        <v>0</v>
      </c>
    </row>
    <row r="16579" spans="1:17">
      <c r="A16579" t="s">
        <v>122</v>
      </c>
      <c r="B16579">
        <v>2047</v>
      </c>
      <c r="C16579" t="s">
        <v>23</v>
      </c>
      <c r="D16579" t="s">
        <v>1067</v>
      </c>
      <c r="E16579" t="s">
        <v>167</v>
      </c>
      <c r="F16579" t="s">
        <v>160</v>
      </c>
      <c r="G16579" t="s">
        <v>1068</v>
      </c>
      <c r="H16579" t="s">
        <v>132</v>
      </c>
      <c r="I16579">
        <v>0</v>
      </c>
      <c r="P16579">
        <v>0.346816570131254</v>
      </c>
      <c r="Q16579">
        <v>0</v>
      </c>
    </row>
    <row r="16580" spans="1:17">
      <c r="A16580" t="s">
        <v>122</v>
      </c>
      <c r="B16580">
        <v>2047</v>
      </c>
      <c r="C16580" t="s">
        <v>23</v>
      </c>
      <c r="D16580" t="s">
        <v>1067</v>
      </c>
      <c r="E16580" t="s">
        <v>167</v>
      </c>
      <c r="F16580" t="s">
        <v>160</v>
      </c>
      <c r="G16580" t="s">
        <v>1068</v>
      </c>
      <c r="H16580" t="s">
        <v>135</v>
      </c>
      <c r="I16580">
        <v>0</v>
      </c>
      <c r="P16580">
        <v>0.346816570131254</v>
      </c>
      <c r="Q16580">
        <v>0</v>
      </c>
    </row>
    <row r="16581" spans="1:17">
      <c r="A16581" t="s">
        <v>122</v>
      </c>
      <c r="B16581">
        <v>2047</v>
      </c>
      <c r="C16581" t="s">
        <v>23</v>
      </c>
      <c r="D16581" t="s">
        <v>1067</v>
      </c>
      <c r="E16581" t="s">
        <v>167</v>
      </c>
      <c r="F16581" t="s">
        <v>160</v>
      </c>
      <c r="G16581" t="s">
        <v>1068</v>
      </c>
      <c r="H16581" t="s">
        <v>136</v>
      </c>
      <c r="I16581">
        <v>0</v>
      </c>
      <c r="P16581">
        <v>0.346816570131254</v>
      </c>
      <c r="Q16581">
        <v>0</v>
      </c>
    </row>
    <row r="16582" spans="1:17">
      <c r="A16582" t="s">
        <v>122</v>
      </c>
      <c r="B16582">
        <v>2047</v>
      </c>
      <c r="C16582" t="s">
        <v>18</v>
      </c>
      <c r="D16582" t="s">
        <v>1062</v>
      </c>
      <c r="E16582" t="s">
        <v>162</v>
      </c>
      <c r="F16582" t="s">
        <v>164</v>
      </c>
      <c r="G16582" t="s">
        <v>1063</v>
      </c>
      <c r="H16582" t="s">
        <v>132</v>
      </c>
      <c r="I16582">
        <v>0</v>
      </c>
      <c r="P16582">
        <v>0.346816570131254</v>
      </c>
      <c r="Q16582">
        <v>0</v>
      </c>
    </row>
    <row r="16583" spans="1:17">
      <c r="A16583" t="s">
        <v>122</v>
      </c>
      <c r="B16583">
        <v>2047</v>
      </c>
      <c r="C16583" t="s">
        <v>18</v>
      </c>
      <c r="D16583" t="s">
        <v>1062</v>
      </c>
      <c r="E16583" t="s">
        <v>162</v>
      </c>
      <c r="F16583" t="s">
        <v>164</v>
      </c>
      <c r="G16583" t="s">
        <v>1063</v>
      </c>
      <c r="H16583" t="s">
        <v>135</v>
      </c>
      <c r="I16583">
        <v>0</v>
      </c>
      <c r="P16583">
        <v>0.346816570131254</v>
      </c>
      <c r="Q16583">
        <v>0</v>
      </c>
    </row>
    <row r="16584" spans="1:17">
      <c r="A16584" t="s">
        <v>122</v>
      </c>
      <c r="B16584">
        <v>2047</v>
      </c>
      <c r="C16584" t="s">
        <v>18</v>
      </c>
      <c r="D16584" t="s">
        <v>1062</v>
      </c>
      <c r="E16584" t="s">
        <v>162</v>
      </c>
      <c r="F16584" t="s">
        <v>164</v>
      </c>
      <c r="G16584" t="s">
        <v>1063</v>
      </c>
      <c r="H16584" t="s">
        <v>136</v>
      </c>
      <c r="I16584">
        <v>0</v>
      </c>
      <c r="P16584">
        <v>0.346816570131254</v>
      </c>
      <c r="Q16584">
        <v>0</v>
      </c>
    </row>
    <row r="16585" spans="1:17">
      <c r="A16585" t="s">
        <v>122</v>
      </c>
      <c r="B16585">
        <v>2047</v>
      </c>
      <c r="C16585" t="s">
        <v>18</v>
      </c>
      <c r="D16585" t="s">
        <v>1062</v>
      </c>
      <c r="E16585" t="s">
        <v>162</v>
      </c>
      <c r="F16585" t="s">
        <v>159</v>
      </c>
      <c r="G16585" t="s">
        <v>1063</v>
      </c>
      <c r="H16585" t="s">
        <v>132</v>
      </c>
      <c r="I16585">
        <v>0</v>
      </c>
      <c r="P16585">
        <v>0.346816570131254</v>
      </c>
      <c r="Q16585">
        <v>0</v>
      </c>
    </row>
    <row r="16586" spans="1:17">
      <c r="A16586" t="s">
        <v>122</v>
      </c>
      <c r="B16586">
        <v>2047</v>
      </c>
      <c r="C16586" t="s">
        <v>18</v>
      </c>
      <c r="D16586" t="s">
        <v>1062</v>
      </c>
      <c r="E16586" t="s">
        <v>162</v>
      </c>
      <c r="F16586" t="s">
        <v>159</v>
      </c>
      <c r="G16586" t="s">
        <v>1063</v>
      </c>
      <c r="H16586" t="s">
        <v>135</v>
      </c>
      <c r="I16586">
        <v>0</v>
      </c>
      <c r="P16586">
        <v>0.346816570131254</v>
      </c>
      <c r="Q16586">
        <v>0</v>
      </c>
    </row>
    <row r="16587" spans="1:17">
      <c r="A16587" t="s">
        <v>122</v>
      </c>
      <c r="B16587">
        <v>2047</v>
      </c>
      <c r="C16587" t="s">
        <v>18</v>
      </c>
      <c r="D16587" t="s">
        <v>1062</v>
      </c>
      <c r="E16587" t="s">
        <v>162</v>
      </c>
      <c r="F16587" t="s">
        <v>159</v>
      </c>
      <c r="G16587" t="s">
        <v>1063</v>
      </c>
      <c r="H16587" t="s">
        <v>136</v>
      </c>
      <c r="I16587">
        <v>0</v>
      </c>
      <c r="P16587">
        <v>0.346816570131254</v>
      </c>
      <c r="Q16587">
        <v>0</v>
      </c>
    </row>
    <row r="16588" spans="1:17">
      <c r="A16588" t="s">
        <v>122</v>
      </c>
      <c r="B16588">
        <v>2047</v>
      </c>
      <c r="C16588" t="s">
        <v>18</v>
      </c>
      <c r="D16588" t="s">
        <v>1062</v>
      </c>
      <c r="E16588" t="s">
        <v>162</v>
      </c>
      <c r="F16588" t="s">
        <v>126</v>
      </c>
      <c r="G16588" t="s">
        <v>1063</v>
      </c>
      <c r="H16588" t="s">
        <v>132</v>
      </c>
      <c r="I16588">
        <v>0</v>
      </c>
      <c r="P16588">
        <v>0.346816570131254</v>
      </c>
      <c r="Q16588">
        <v>0</v>
      </c>
    </row>
    <row r="16589" spans="1:17">
      <c r="A16589" t="s">
        <v>122</v>
      </c>
      <c r="B16589">
        <v>2047</v>
      </c>
      <c r="C16589" t="s">
        <v>18</v>
      </c>
      <c r="D16589" t="s">
        <v>1062</v>
      </c>
      <c r="E16589" t="s">
        <v>162</v>
      </c>
      <c r="F16589" t="s">
        <v>126</v>
      </c>
      <c r="G16589" t="s">
        <v>1063</v>
      </c>
      <c r="H16589" t="s">
        <v>135</v>
      </c>
      <c r="I16589">
        <v>0</v>
      </c>
      <c r="P16589">
        <v>0.346816570131254</v>
      </c>
      <c r="Q16589">
        <v>0</v>
      </c>
    </row>
    <row r="16590" spans="1:17">
      <c r="A16590" t="s">
        <v>122</v>
      </c>
      <c r="B16590">
        <v>2047</v>
      </c>
      <c r="C16590" t="s">
        <v>18</v>
      </c>
      <c r="D16590" t="s">
        <v>1062</v>
      </c>
      <c r="E16590" t="s">
        <v>162</v>
      </c>
      <c r="F16590" t="s">
        <v>126</v>
      </c>
      <c r="G16590" t="s">
        <v>1063</v>
      </c>
      <c r="H16590" t="s">
        <v>136</v>
      </c>
      <c r="I16590">
        <v>0</v>
      </c>
      <c r="P16590">
        <v>0.346816570131254</v>
      </c>
      <c r="Q16590">
        <v>0</v>
      </c>
    </row>
    <row r="16591" spans="1:17">
      <c r="A16591" t="s">
        <v>122</v>
      </c>
      <c r="B16591">
        <v>2047</v>
      </c>
      <c r="C16591" t="s">
        <v>18</v>
      </c>
      <c r="D16591" t="s">
        <v>1062</v>
      </c>
      <c r="E16591" t="s">
        <v>162</v>
      </c>
      <c r="F16591" t="s">
        <v>165</v>
      </c>
      <c r="G16591" t="s">
        <v>1063</v>
      </c>
      <c r="H16591" t="s">
        <v>132</v>
      </c>
      <c r="I16591">
        <v>0</v>
      </c>
      <c r="P16591">
        <v>0.346816570131254</v>
      </c>
      <c r="Q16591">
        <v>0</v>
      </c>
    </row>
    <row r="16592" spans="1:17">
      <c r="A16592" t="s">
        <v>122</v>
      </c>
      <c r="B16592">
        <v>2047</v>
      </c>
      <c r="C16592" t="s">
        <v>18</v>
      </c>
      <c r="D16592" t="s">
        <v>1062</v>
      </c>
      <c r="E16592" t="s">
        <v>162</v>
      </c>
      <c r="F16592" t="s">
        <v>165</v>
      </c>
      <c r="G16592" t="s">
        <v>1063</v>
      </c>
      <c r="H16592" t="s">
        <v>135</v>
      </c>
      <c r="I16592">
        <v>0</v>
      </c>
      <c r="P16592">
        <v>0.346816570131254</v>
      </c>
      <c r="Q16592">
        <v>0</v>
      </c>
    </row>
    <row r="16593" spans="1:17">
      <c r="A16593" t="s">
        <v>122</v>
      </c>
      <c r="B16593">
        <v>2047</v>
      </c>
      <c r="C16593" t="s">
        <v>18</v>
      </c>
      <c r="D16593" t="s">
        <v>1062</v>
      </c>
      <c r="E16593" t="s">
        <v>162</v>
      </c>
      <c r="F16593" t="s">
        <v>165</v>
      </c>
      <c r="G16593" t="s">
        <v>1063</v>
      </c>
      <c r="H16593" t="s">
        <v>136</v>
      </c>
      <c r="I16593">
        <v>0</v>
      </c>
      <c r="P16593">
        <v>0.346816570131254</v>
      </c>
      <c r="Q16593">
        <v>0</v>
      </c>
    </row>
    <row r="16594" spans="1:17">
      <c r="A16594" t="s">
        <v>122</v>
      </c>
      <c r="B16594">
        <v>2047</v>
      </c>
      <c r="C16594" t="s">
        <v>18</v>
      </c>
      <c r="D16594" t="s">
        <v>1062</v>
      </c>
      <c r="E16594" t="s">
        <v>162</v>
      </c>
      <c r="F16594" t="s">
        <v>166</v>
      </c>
      <c r="G16594" t="s">
        <v>1063</v>
      </c>
      <c r="H16594" t="s">
        <v>132</v>
      </c>
      <c r="I16594">
        <v>0</v>
      </c>
      <c r="P16594">
        <v>0.346816570131254</v>
      </c>
      <c r="Q16594">
        <v>0</v>
      </c>
    </row>
    <row r="16595" spans="1:17">
      <c r="A16595" t="s">
        <v>122</v>
      </c>
      <c r="B16595">
        <v>2047</v>
      </c>
      <c r="C16595" t="s">
        <v>18</v>
      </c>
      <c r="D16595" t="s">
        <v>1062</v>
      </c>
      <c r="E16595" t="s">
        <v>162</v>
      </c>
      <c r="F16595" t="s">
        <v>166</v>
      </c>
      <c r="G16595" t="s">
        <v>1063</v>
      </c>
      <c r="H16595" t="s">
        <v>135</v>
      </c>
      <c r="I16595">
        <v>0</v>
      </c>
      <c r="P16595">
        <v>0.346816570131254</v>
      </c>
      <c r="Q16595">
        <v>0</v>
      </c>
    </row>
    <row r="16596" spans="1:17">
      <c r="A16596" t="s">
        <v>122</v>
      </c>
      <c r="B16596">
        <v>2047</v>
      </c>
      <c r="C16596" t="s">
        <v>18</v>
      </c>
      <c r="D16596" t="s">
        <v>1062</v>
      </c>
      <c r="E16596" t="s">
        <v>162</v>
      </c>
      <c r="F16596" t="s">
        <v>166</v>
      </c>
      <c r="G16596" t="s">
        <v>1063</v>
      </c>
      <c r="H16596" t="s">
        <v>136</v>
      </c>
      <c r="I16596">
        <v>0</v>
      </c>
      <c r="P16596">
        <v>0.346816570131254</v>
      </c>
      <c r="Q16596">
        <v>0</v>
      </c>
    </row>
    <row r="16597" spans="1:17">
      <c r="A16597" t="s">
        <v>122</v>
      </c>
      <c r="B16597">
        <v>2047</v>
      </c>
      <c r="C16597" t="s">
        <v>18</v>
      </c>
      <c r="D16597" t="s">
        <v>1062</v>
      </c>
      <c r="E16597" t="s">
        <v>162</v>
      </c>
      <c r="F16597" t="s">
        <v>160</v>
      </c>
      <c r="G16597" t="s">
        <v>1063</v>
      </c>
      <c r="H16597" t="s">
        <v>132</v>
      </c>
      <c r="I16597">
        <v>0</v>
      </c>
      <c r="P16597">
        <v>0.346816570131254</v>
      </c>
      <c r="Q16597">
        <v>0</v>
      </c>
    </row>
    <row r="16598" spans="1:17">
      <c r="A16598" t="s">
        <v>122</v>
      </c>
      <c r="B16598">
        <v>2047</v>
      </c>
      <c r="C16598" t="s">
        <v>18</v>
      </c>
      <c r="D16598" t="s">
        <v>1062</v>
      </c>
      <c r="E16598" t="s">
        <v>162</v>
      </c>
      <c r="F16598" t="s">
        <v>160</v>
      </c>
      <c r="G16598" t="s">
        <v>1063</v>
      </c>
      <c r="H16598" t="s">
        <v>135</v>
      </c>
      <c r="I16598">
        <v>0</v>
      </c>
      <c r="P16598">
        <v>0.346816570131254</v>
      </c>
      <c r="Q16598">
        <v>0</v>
      </c>
    </row>
    <row r="16599" spans="1:17">
      <c r="A16599" t="s">
        <v>122</v>
      </c>
      <c r="B16599">
        <v>2047</v>
      </c>
      <c r="C16599" t="s">
        <v>18</v>
      </c>
      <c r="D16599" t="s">
        <v>1062</v>
      </c>
      <c r="E16599" t="s">
        <v>162</v>
      </c>
      <c r="F16599" t="s">
        <v>160</v>
      </c>
      <c r="G16599" t="s">
        <v>1063</v>
      </c>
      <c r="H16599" t="s">
        <v>136</v>
      </c>
      <c r="I16599">
        <v>0</v>
      </c>
      <c r="P16599">
        <v>0.346816570131254</v>
      </c>
      <c r="Q16599">
        <v>0</v>
      </c>
    </row>
    <row r="16600" spans="1:17">
      <c r="A16600" t="s">
        <v>122</v>
      </c>
      <c r="B16600">
        <v>2047</v>
      </c>
      <c r="C16600" t="s">
        <v>19</v>
      </c>
      <c r="D16600" t="s">
        <v>1062</v>
      </c>
      <c r="E16600" t="s">
        <v>162</v>
      </c>
      <c r="F16600" t="s">
        <v>164</v>
      </c>
      <c r="G16600" t="s">
        <v>1063</v>
      </c>
      <c r="H16600" t="s">
        <v>132</v>
      </c>
      <c r="I16600">
        <v>0</v>
      </c>
      <c r="P16600">
        <v>0.346816570131254</v>
      </c>
      <c r="Q16600">
        <v>0</v>
      </c>
    </row>
    <row r="16601" spans="1:17">
      <c r="A16601" t="s">
        <v>122</v>
      </c>
      <c r="B16601">
        <v>2047</v>
      </c>
      <c r="C16601" t="s">
        <v>19</v>
      </c>
      <c r="D16601" t="s">
        <v>1062</v>
      </c>
      <c r="E16601" t="s">
        <v>162</v>
      </c>
      <c r="F16601" t="s">
        <v>164</v>
      </c>
      <c r="G16601" t="s">
        <v>1063</v>
      </c>
      <c r="H16601" t="s">
        <v>135</v>
      </c>
      <c r="I16601">
        <v>0</v>
      </c>
      <c r="P16601">
        <v>0.346816570131254</v>
      </c>
      <c r="Q16601">
        <v>0</v>
      </c>
    </row>
    <row r="16602" spans="1:17">
      <c r="A16602" t="s">
        <v>122</v>
      </c>
      <c r="B16602">
        <v>2047</v>
      </c>
      <c r="C16602" t="s">
        <v>19</v>
      </c>
      <c r="D16602" t="s">
        <v>1062</v>
      </c>
      <c r="E16602" t="s">
        <v>162</v>
      </c>
      <c r="F16602" t="s">
        <v>164</v>
      </c>
      <c r="G16602" t="s">
        <v>1063</v>
      </c>
      <c r="H16602" t="s">
        <v>136</v>
      </c>
      <c r="I16602">
        <v>0</v>
      </c>
      <c r="P16602">
        <v>0.346816570131254</v>
      </c>
      <c r="Q16602">
        <v>0</v>
      </c>
    </row>
    <row r="16603" spans="1:17">
      <c r="A16603" t="s">
        <v>122</v>
      </c>
      <c r="B16603">
        <v>2047</v>
      </c>
      <c r="C16603" t="s">
        <v>19</v>
      </c>
      <c r="D16603" t="s">
        <v>1062</v>
      </c>
      <c r="E16603" t="s">
        <v>162</v>
      </c>
      <c r="F16603" t="s">
        <v>159</v>
      </c>
      <c r="G16603" t="s">
        <v>1063</v>
      </c>
      <c r="H16603" t="s">
        <v>132</v>
      </c>
      <c r="I16603">
        <v>0</v>
      </c>
      <c r="P16603">
        <v>0.346816570131254</v>
      </c>
      <c r="Q16603">
        <v>0</v>
      </c>
    </row>
    <row r="16604" spans="1:17">
      <c r="A16604" t="s">
        <v>122</v>
      </c>
      <c r="B16604">
        <v>2047</v>
      </c>
      <c r="C16604" t="s">
        <v>19</v>
      </c>
      <c r="D16604" t="s">
        <v>1062</v>
      </c>
      <c r="E16604" t="s">
        <v>162</v>
      </c>
      <c r="F16604" t="s">
        <v>159</v>
      </c>
      <c r="G16604" t="s">
        <v>1063</v>
      </c>
      <c r="H16604" t="s">
        <v>135</v>
      </c>
      <c r="I16604">
        <v>0</v>
      </c>
      <c r="P16604">
        <v>0.346816570131254</v>
      </c>
      <c r="Q16604">
        <v>0</v>
      </c>
    </row>
    <row r="16605" spans="1:17">
      <c r="A16605" t="s">
        <v>122</v>
      </c>
      <c r="B16605">
        <v>2047</v>
      </c>
      <c r="C16605" t="s">
        <v>19</v>
      </c>
      <c r="D16605" t="s">
        <v>1062</v>
      </c>
      <c r="E16605" t="s">
        <v>162</v>
      </c>
      <c r="F16605" t="s">
        <v>159</v>
      </c>
      <c r="G16605" t="s">
        <v>1063</v>
      </c>
      <c r="H16605" t="s">
        <v>136</v>
      </c>
      <c r="I16605">
        <v>0</v>
      </c>
      <c r="P16605">
        <v>0.346816570131254</v>
      </c>
      <c r="Q16605">
        <v>0</v>
      </c>
    </row>
    <row r="16606" spans="1:17">
      <c r="A16606" t="s">
        <v>122</v>
      </c>
      <c r="B16606">
        <v>2047</v>
      </c>
      <c r="C16606" t="s">
        <v>19</v>
      </c>
      <c r="D16606" t="s">
        <v>1062</v>
      </c>
      <c r="E16606" t="s">
        <v>162</v>
      </c>
      <c r="F16606" t="s">
        <v>126</v>
      </c>
      <c r="G16606" t="s">
        <v>1063</v>
      </c>
      <c r="H16606" t="s">
        <v>132</v>
      </c>
      <c r="I16606">
        <v>0</v>
      </c>
      <c r="P16606">
        <v>0.346816570131254</v>
      </c>
      <c r="Q16606">
        <v>0</v>
      </c>
    </row>
    <row r="16607" spans="1:17">
      <c r="A16607" t="s">
        <v>122</v>
      </c>
      <c r="B16607">
        <v>2047</v>
      </c>
      <c r="C16607" t="s">
        <v>19</v>
      </c>
      <c r="D16607" t="s">
        <v>1062</v>
      </c>
      <c r="E16607" t="s">
        <v>162</v>
      </c>
      <c r="F16607" t="s">
        <v>126</v>
      </c>
      <c r="G16607" t="s">
        <v>1063</v>
      </c>
      <c r="H16607" t="s">
        <v>135</v>
      </c>
      <c r="I16607">
        <v>0</v>
      </c>
      <c r="P16607">
        <v>0.346816570131254</v>
      </c>
      <c r="Q16607">
        <v>0</v>
      </c>
    </row>
    <row r="16608" spans="1:17">
      <c r="A16608" t="s">
        <v>122</v>
      </c>
      <c r="B16608">
        <v>2047</v>
      </c>
      <c r="C16608" t="s">
        <v>19</v>
      </c>
      <c r="D16608" t="s">
        <v>1062</v>
      </c>
      <c r="E16608" t="s">
        <v>162</v>
      </c>
      <c r="F16608" t="s">
        <v>126</v>
      </c>
      <c r="G16608" t="s">
        <v>1063</v>
      </c>
      <c r="H16608" t="s">
        <v>136</v>
      </c>
      <c r="I16608">
        <v>0</v>
      </c>
      <c r="P16608">
        <v>0.346816570131254</v>
      </c>
      <c r="Q16608">
        <v>0</v>
      </c>
    </row>
    <row r="16609" spans="1:17">
      <c r="A16609" t="s">
        <v>122</v>
      </c>
      <c r="B16609">
        <v>2047</v>
      </c>
      <c r="C16609" t="s">
        <v>19</v>
      </c>
      <c r="D16609" t="s">
        <v>1062</v>
      </c>
      <c r="E16609" t="s">
        <v>162</v>
      </c>
      <c r="F16609" t="s">
        <v>165</v>
      </c>
      <c r="G16609" t="s">
        <v>1063</v>
      </c>
      <c r="H16609" t="s">
        <v>132</v>
      </c>
      <c r="I16609">
        <v>0</v>
      </c>
      <c r="P16609">
        <v>0.346816570131254</v>
      </c>
      <c r="Q16609">
        <v>0</v>
      </c>
    </row>
    <row r="16610" spans="1:17">
      <c r="A16610" t="s">
        <v>122</v>
      </c>
      <c r="B16610">
        <v>2047</v>
      </c>
      <c r="C16610" t="s">
        <v>19</v>
      </c>
      <c r="D16610" t="s">
        <v>1062</v>
      </c>
      <c r="E16610" t="s">
        <v>162</v>
      </c>
      <c r="F16610" t="s">
        <v>165</v>
      </c>
      <c r="G16610" t="s">
        <v>1063</v>
      </c>
      <c r="H16610" t="s">
        <v>135</v>
      </c>
      <c r="I16610">
        <v>0</v>
      </c>
      <c r="P16610">
        <v>0.346816570131254</v>
      </c>
      <c r="Q16610">
        <v>0</v>
      </c>
    </row>
    <row r="16611" spans="1:17">
      <c r="A16611" t="s">
        <v>122</v>
      </c>
      <c r="B16611">
        <v>2047</v>
      </c>
      <c r="C16611" t="s">
        <v>19</v>
      </c>
      <c r="D16611" t="s">
        <v>1062</v>
      </c>
      <c r="E16611" t="s">
        <v>162</v>
      </c>
      <c r="F16611" t="s">
        <v>165</v>
      </c>
      <c r="G16611" t="s">
        <v>1063</v>
      </c>
      <c r="H16611" t="s">
        <v>136</v>
      </c>
      <c r="I16611">
        <v>0</v>
      </c>
      <c r="P16611">
        <v>0.346816570131254</v>
      </c>
      <c r="Q16611">
        <v>0</v>
      </c>
    </row>
    <row r="16612" spans="1:17">
      <c r="A16612" t="s">
        <v>122</v>
      </c>
      <c r="B16612">
        <v>2047</v>
      </c>
      <c r="C16612" t="s">
        <v>19</v>
      </c>
      <c r="D16612" t="s">
        <v>1062</v>
      </c>
      <c r="E16612" t="s">
        <v>162</v>
      </c>
      <c r="F16612" t="s">
        <v>166</v>
      </c>
      <c r="G16612" t="s">
        <v>1063</v>
      </c>
      <c r="H16612" t="s">
        <v>132</v>
      </c>
      <c r="I16612">
        <v>0</v>
      </c>
      <c r="P16612">
        <v>0.346816570131254</v>
      </c>
      <c r="Q16612">
        <v>0</v>
      </c>
    </row>
    <row r="16613" spans="1:17">
      <c r="A16613" t="s">
        <v>122</v>
      </c>
      <c r="B16613">
        <v>2047</v>
      </c>
      <c r="C16613" t="s">
        <v>19</v>
      </c>
      <c r="D16613" t="s">
        <v>1062</v>
      </c>
      <c r="E16613" t="s">
        <v>162</v>
      </c>
      <c r="F16613" t="s">
        <v>166</v>
      </c>
      <c r="G16613" t="s">
        <v>1063</v>
      </c>
      <c r="H16613" t="s">
        <v>135</v>
      </c>
      <c r="I16613">
        <v>0</v>
      </c>
      <c r="P16613">
        <v>0.346816570131254</v>
      </c>
      <c r="Q16613">
        <v>0</v>
      </c>
    </row>
    <row r="16614" spans="1:17">
      <c r="A16614" t="s">
        <v>122</v>
      </c>
      <c r="B16614">
        <v>2047</v>
      </c>
      <c r="C16614" t="s">
        <v>19</v>
      </c>
      <c r="D16614" t="s">
        <v>1062</v>
      </c>
      <c r="E16614" t="s">
        <v>162</v>
      </c>
      <c r="F16614" t="s">
        <v>166</v>
      </c>
      <c r="G16614" t="s">
        <v>1063</v>
      </c>
      <c r="H16614" t="s">
        <v>136</v>
      </c>
      <c r="I16614">
        <v>0</v>
      </c>
      <c r="P16614">
        <v>0.346816570131254</v>
      </c>
      <c r="Q16614">
        <v>0</v>
      </c>
    </row>
    <row r="16615" spans="1:17">
      <c r="A16615" t="s">
        <v>122</v>
      </c>
      <c r="B16615">
        <v>2047</v>
      </c>
      <c r="C16615" t="s">
        <v>19</v>
      </c>
      <c r="D16615" t="s">
        <v>1062</v>
      </c>
      <c r="E16615" t="s">
        <v>162</v>
      </c>
      <c r="F16615" t="s">
        <v>160</v>
      </c>
      <c r="G16615" t="s">
        <v>1063</v>
      </c>
      <c r="H16615" t="s">
        <v>132</v>
      </c>
      <c r="I16615">
        <v>0</v>
      </c>
      <c r="P16615">
        <v>0.346816570131254</v>
      </c>
      <c r="Q16615">
        <v>0</v>
      </c>
    </row>
    <row r="16616" spans="1:17">
      <c r="A16616" t="s">
        <v>122</v>
      </c>
      <c r="B16616">
        <v>2047</v>
      </c>
      <c r="C16616" t="s">
        <v>19</v>
      </c>
      <c r="D16616" t="s">
        <v>1062</v>
      </c>
      <c r="E16616" t="s">
        <v>162</v>
      </c>
      <c r="F16616" t="s">
        <v>160</v>
      </c>
      <c r="G16616" t="s">
        <v>1063</v>
      </c>
      <c r="H16616" t="s">
        <v>135</v>
      </c>
      <c r="I16616">
        <v>0</v>
      </c>
      <c r="P16616">
        <v>0.346816570131254</v>
      </c>
      <c r="Q16616">
        <v>0</v>
      </c>
    </row>
    <row r="16617" spans="1:17">
      <c r="A16617" t="s">
        <v>122</v>
      </c>
      <c r="B16617">
        <v>2047</v>
      </c>
      <c r="C16617" t="s">
        <v>19</v>
      </c>
      <c r="D16617" t="s">
        <v>1062</v>
      </c>
      <c r="E16617" t="s">
        <v>162</v>
      </c>
      <c r="F16617" t="s">
        <v>160</v>
      </c>
      <c r="G16617" t="s">
        <v>1063</v>
      </c>
      <c r="H16617" t="s">
        <v>136</v>
      </c>
      <c r="I16617">
        <v>0</v>
      </c>
      <c r="P16617">
        <v>0.346816570131254</v>
      </c>
      <c r="Q16617">
        <v>0</v>
      </c>
    </row>
    <row r="16618" spans="1:17">
      <c r="A16618" t="s">
        <v>122</v>
      </c>
      <c r="B16618">
        <v>2047</v>
      </c>
      <c r="C16618" t="s">
        <v>20</v>
      </c>
      <c r="D16618" t="s">
        <v>1062</v>
      </c>
      <c r="E16618" t="s">
        <v>162</v>
      </c>
      <c r="F16618" t="s">
        <v>164</v>
      </c>
      <c r="G16618" t="s">
        <v>1063</v>
      </c>
      <c r="H16618" t="s">
        <v>132</v>
      </c>
      <c r="I16618">
        <v>0</v>
      </c>
      <c r="P16618">
        <v>0.346816570131254</v>
      </c>
      <c r="Q16618">
        <v>0</v>
      </c>
    </row>
    <row r="16619" spans="1:17">
      <c r="A16619" t="s">
        <v>122</v>
      </c>
      <c r="B16619">
        <v>2047</v>
      </c>
      <c r="C16619" t="s">
        <v>20</v>
      </c>
      <c r="D16619" t="s">
        <v>1062</v>
      </c>
      <c r="E16619" t="s">
        <v>162</v>
      </c>
      <c r="F16619" t="s">
        <v>164</v>
      </c>
      <c r="G16619" t="s">
        <v>1063</v>
      </c>
      <c r="H16619" t="s">
        <v>135</v>
      </c>
      <c r="I16619">
        <v>0</v>
      </c>
      <c r="P16619">
        <v>0.346816570131254</v>
      </c>
      <c r="Q16619">
        <v>0</v>
      </c>
    </row>
    <row r="16620" spans="1:17">
      <c r="A16620" t="s">
        <v>122</v>
      </c>
      <c r="B16620">
        <v>2047</v>
      </c>
      <c r="C16620" t="s">
        <v>20</v>
      </c>
      <c r="D16620" t="s">
        <v>1062</v>
      </c>
      <c r="E16620" t="s">
        <v>162</v>
      </c>
      <c r="F16620" t="s">
        <v>164</v>
      </c>
      <c r="G16620" t="s">
        <v>1063</v>
      </c>
      <c r="H16620" t="s">
        <v>136</v>
      </c>
      <c r="I16620">
        <v>0</v>
      </c>
      <c r="P16620">
        <v>0.346816570131254</v>
      </c>
      <c r="Q16620">
        <v>0</v>
      </c>
    </row>
    <row r="16621" spans="1:17">
      <c r="A16621" t="s">
        <v>122</v>
      </c>
      <c r="B16621">
        <v>2047</v>
      </c>
      <c r="C16621" t="s">
        <v>20</v>
      </c>
      <c r="D16621" t="s">
        <v>1062</v>
      </c>
      <c r="E16621" t="s">
        <v>162</v>
      </c>
      <c r="F16621" t="s">
        <v>159</v>
      </c>
      <c r="G16621" t="s">
        <v>1063</v>
      </c>
      <c r="H16621" t="s">
        <v>132</v>
      </c>
      <c r="I16621">
        <v>0</v>
      </c>
      <c r="P16621">
        <v>0.346816570131254</v>
      </c>
      <c r="Q16621">
        <v>0</v>
      </c>
    </row>
    <row r="16622" spans="1:17">
      <c r="A16622" t="s">
        <v>122</v>
      </c>
      <c r="B16622">
        <v>2047</v>
      </c>
      <c r="C16622" t="s">
        <v>20</v>
      </c>
      <c r="D16622" t="s">
        <v>1062</v>
      </c>
      <c r="E16622" t="s">
        <v>162</v>
      </c>
      <c r="F16622" t="s">
        <v>159</v>
      </c>
      <c r="G16622" t="s">
        <v>1063</v>
      </c>
      <c r="H16622" t="s">
        <v>135</v>
      </c>
      <c r="I16622">
        <v>0</v>
      </c>
      <c r="P16622">
        <v>0.346816570131254</v>
      </c>
      <c r="Q16622">
        <v>0</v>
      </c>
    </row>
    <row r="16623" spans="1:17">
      <c r="A16623" t="s">
        <v>122</v>
      </c>
      <c r="B16623">
        <v>2047</v>
      </c>
      <c r="C16623" t="s">
        <v>20</v>
      </c>
      <c r="D16623" t="s">
        <v>1062</v>
      </c>
      <c r="E16623" t="s">
        <v>162</v>
      </c>
      <c r="F16623" t="s">
        <v>159</v>
      </c>
      <c r="G16623" t="s">
        <v>1063</v>
      </c>
      <c r="H16623" t="s">
        <v>136</v>
      </c>
      <c r="I16623">
        <v>0</v>
      </c>
      <c r="P16623">
        <v>0.346816570131254</v>
      </c>
      <c r="Q16623">
        <v>0</v>
      </c>
    </row>
    <row r="16624" spans="1:17">
      <c r="A16624" t="s">
        <v>122</v>
      </c>
      <c r="B16624">
        <v>2047</v>
      </c>
      <c r="C16624" t="s">
        <v>20</v>
      </c>
      <c r="D16624" t="s">
        <v>1062</v>
      </c>
      <c r="E16624" t="s">
        <v>162</v>
      </c>
      <c r="F16624" t="s">
        <v>126</v>
      </c>
      <c r="G16624" t="s">
        <v>1063</v>
      </c>
      <c r="H16624" t="s">
        <v>132</v>
      </c>
      <c r="I16624">
        <v>0</v>
      </c>
      <c r="P16624">
        <v>0.346816570131254</v>
      </c>
      <c r="Q16624">
        <v>0</v>
      </c>
    </row>
    <row r="16625" spans="1:17">
      <c r="A16625" t="s">
        <v>122</v>
      </c>
      <c r="B16625">
        <v>2047</v>
      </c>
      <c r="C16625" t="s">
        <v>20</v>
      </c>
      <c r="D16625" t="s">
        <v>1062</v>
      </c>
      <c r="E16625" t="s">
        <v>162</v>
      </c>
      <c r="F16625" t="s">
        <v>126</v>
      </c>
      <c r="G16625" t="s">
        <v>1063</v>
      </c>
      <c r="H16625" t="s">
        <v>135</v>
      </c>
      <c r="I16625">
        <v>0</v>
      </c>
      <c r="P16625">
        <v>0.346816570131254</v>
      </c>
      <c r="Q16625">
        <v>0</v>
      </c>
    </row>
    <row r="16626" spans="1:17">
      <c r="A16626" t="s">
        <v>122</v>
      </c>
      <c r="B16626">
        <v>2047</v>
      </c>
      <c r="C16626" t="s">
        <v>20</v>
      </c>
      <c r="D16626" t="s">
        <v>1062</v>
      </c>
      <c r="E16626" t="s">
        <v>162</v>
      </c>
      <c r="F16626" t="s">
        <v>126</v>
      </c>
      <c r="G16626" t="s">
        <v>1063</v>
      </c>
      <c r="H16626" t="s">
        <v>136</v>
      </c>
      <c r="I16626">
        <v>0</v>
      </c>
      <c r="P16626">
        <v>0.346816570131254</v>
      </c>
      <c r="Q16626">
        <v>0</v>
      </c>
    </row>
    <row r="16627" spans="1:17">
      <c r="A16627" t="s">
        <v>122</v>
      </c>
      <c r="B16627">
        <v>2047</v>
      </c>
      <c r="C16627" t="s">
        <v>20</v>
      </c>
      <c r="D16627" t="s">
        <v>1062</v>
      </c>
      <c r="E16627" t="s">
        <v>162</v>
      </c>
      <c r="F16627" t="s">
        <v>165</v>
      </c>
      <c r="G16627" t="s">
        <v>1063</v>
      </c>
      <c r="H16627" t="s">
        <v>132</v>
      </c>
      <c r="I16627">
        <v>0</v>
      </c>
      <c r="P16627">
        <v>0.346816570131254</v>
      </c>
      <c r="Q16627">
        <v>0</v>
      </c>
    </row>
    <row r="16628" spans="1:17">
      <c r="A16628" t="s">
        <v>122</v>
      </c>
      <c r="B16628">
        <v>2047</v>
      </c>
      <c r="C16628" t="s">
        <v>20</v>
      </c>
      <c r="D16628" t="s">
        <v>1062</v>
      </c>
      <c r="E16628" t="s">
        <v>162</v>
      </c>
      <c r="F16628" t="s">
        <v>165</v>
      </c>
      <c r="G16628" t="s">
        <v>1063</v>
      </c>
      <c r="H16628" t="s">
        <v>135</v>
      </c>
      <c r="I16628">
        <v>0</v>
      </c>
      <c r="P16628">
        <v>0.346816570131254</v>
      </c>
      <c r="Q16628">
        <v>0</v>
      </c>
    </row>
    <row r="16629" spans="1:17">
      <c r="A16629" t="s">
        <v>122</v>
      </c>
      <c r="B16629">
        <v>2047</v>
      </c>
      <c r="C16629" t="s">
        <v>20</v>
      </c>
      <c r="D16629" t="s">
        <v>1062</v>
      </c>
      <c r="E16629" t="s">
        <v>162</v>
      </c>
      <c r="F16629" t="s">
        <v>165</v>
      </c>
      <c r="G16629" t="s">
        <v>1063</v>
      </c>
      <c r="H16629" t="s">
        <v>136</v>
      </c>
      <c r="I16629">
        <v>0</v>
      </c>
      <c r="P16629">
        <v>0.346816570131254</v>
      </c>
      <c r="Q16629">
        <v>0</v>
      </c>
    </row>
    <row r="16630" spans="1:17">
      <c r="A16630" t="s">
        <v>122</v>
      </c>
      <c r="B16630">
        <v>2047</v>
      </c>
      <c r="C16630" t="s">
        <v>20</v>
      </c>
      <c r="D16630" t="s">
        <v>1062</v>
      </c>
      <c r="E16630" t="s">
        <v>162</v>
      </c>
      <c r="F16630" t="s">
        <v>166</v>
      </c>
      <c r="G16630" t="s">
        <v>1063</v>
      </c>
      <c r="H16630" t="s">
        <v>132</v>
      </c>
      <c r="I16630">
        <v>0</v>
      </c>
      <c r="P16630">
        <v>0.346816570131254</v>
      </c>
      <c r="Q16630">
        <v>0</v>
      </c>
    </row>
    <row r="16631" spans="1:17">
      <c r="A16631" t="s">
        <v>122</v>
      </c>
      <c r="B16631">
        <v>2047</v>
      </c>
      <c r="C16631" t="s">
        <v>20</v>
      </c>
      <c r="D16631" t="s">
        <v>1062</v>
      </c>
      <c r="E16631" t="s">
        <v>162</v>
      </c>
      <c r="F16631" t="s">
        <v>166</v>
      </c>
      <c r="G16631" t="s">
        <v>1063</v>
      </c>
      <c r="H16631" t="s">
        <v>135</v>
      </c>
      <c r="I16631">
        <v>0</v>
      </c>
      <c r="P16631">
        <v>0.346816570131254</v>
      </c>
      <c r="Q16631">
        <v>0</v>
      </c>
    </row>
    <row r="16632" spans="1:17">
      <c r="A16632" t="s">
        <v>122</v>
      </c>
      <c r="B16632">
        <v>2047</v>
      </c>
      <c r="C16632" t="s">
        <v>20</v>
      </c>
      <c r="D16632" t="s">
        <v>1062</v>
      </c>
      <c r="E16632" t="s">
        <v>162</v>
      </c>
      <c r="F16632" t="s">
        <v>166</v>
      </c>
      <c r="G16632" t="s">
        <v>1063</v>
      </c>
      <c r="H16632" t="s">
        <v>136</v>
      </c>
      <c r="I16632">
        <v>0</v>
      </c>
      <c r="P16632">
        <v>0.346816570131254</v>
      </c>
      <c r="Q16632">
        <v>0</v>
      </c>
    </row>
    <row r="16633" spans="1:17">
      <c r="A16633" t="s">
        <v>122</v>
      </c>
      <c r="B16633">
        <v>2047</v>
      </c>
      <c r="C16633" t="s">
        <v>20</v>
      </c>
      <c r="D16633" t="s">
        <v>1062</v>
      </c>
      <c r="E16633" t="s">
        <v>162</v>
      </c>
      <c r="F16633" t="s">
        <v>160</v>
      </c>
      <c r="G16633" t="s">
        <v>1063</v>
      </c>
      <c r="H16633" t="s">
        <v>132</v>
      </c>
      <c r="I16633">
        <v>0</v>
      </c>
      <c r="P16633">
        <v>0.346816570131254</v>
      </c>
      <c r="Q16633">
        <v>0</v>
      </c>
    </row>
    <row r="16634" spans="1:17">
      <c r="A16634" t="s">
        <v>122</v>
      </c>
      <c r="B16634">
        <v>2047</v>
      </c>
      <c r="C16634" t="s">
        <v>20</v>
      </c>
      <c r="D16634" t="s">
        <v>1062</v>
      </c>
      <c r="E16634" t="s">
        <v>162</v>
      </c>
      <c r="F16634" t="s">
        <v>160</v>
      </c>
      <c r="G16634" t="s">
        <v>1063</v>
      </c>
      <c r="H16634" t="s">
        <v>135</v>
      </c>
      <c r="I16634">
        <v>0</v>
      </c>
      <c r="P16634">
        <v>0.346816570131254</v>
      </c>
      <c r="Q16634">
        <v>0</v>
      </c>
    </row>
    <row r="16635" spans="1:17">
      <c r="A16635" t="s">
        <v>122</v>
      </c>
      <c r="B16635">
        <v>2047</v>
      </c>
      <c r="C16635" t="s">
        <v>20</v>
      </c>
      <c r="D16635" t="s">
        <v>1062</v>
      </c>
      <c r="E16635" t="s">
        <v>162</v>
      </c>
      <c r="F16635" t="s">
        <v>160</v>
      </c>
      <c r="G16635" t="s">
        <v>1063</v>
      </c>
      <c r="H16635" t="s">
        <v>136</v>
      </c>
      <c r="I16635">
        <v>0</v>
      </c>
      <c r="P16635">
        <v>0.346816570131254</v>
      </c>
      <c r="Q16635">
        <v>0</v>
      </c>
    </row>
    <row r="16636" spans="1:17">
      <c r="A16636" t="s">
        <v>122</v>
      </c>
      <c r="B16636">
        <v>2048</v>
      </c>
      <c r="C16636" t="s">
        <v>5</v>
      </c>
      <c r="D16636" t="s">
        <v>1062</v>
      </c>
      <c r="E16636" t="s">
        <v>170</v>
      </c>
      <c r="F16636" t="s">
        <v>164</v>
      </c>
      <c r="G16636" t="s">
        <v>1063</v>
      </c>
      <c r="H16636" t="s">
        <v>132</v>
      </c>
      <c r="I16636">
        <v>0</v>
      </c>
      <c r="P16636">
        <v>0.33347747128005201</v>
      </c>
      <c r="Q16636">
        <v>0</v>
      </c>
    </row>
    <row r="16637" spans="1:17">
      <c r="A16637" t="s">
        <v>122</v>
      </c>
      <c r="B16637">
        <v>2048</v>
      </c>
      <c r="C16637" t="s">
        <v>5</v>
      </c>
      <c r="D16637" t="s">
        <v>1062</v>
      </c>
      <c r="E16637" t="s">
        <v>170</v>
      </c>
      <c r="F16637" t="s">
        <v>164</v>
      </c>
      <c r="G16637" t="s">
        <v>1063</v>
      </c>
      <c r="H16637" t="s">
        <v>135</v>
      </c>
      <c r="I16637">
        <v>0</v>
      </c>
      <c r="P16637">
        <v>0.33347747128005201</v>
      </c>
      <c r="Q16637">
        <v>0</v>
      </c>
    </row>
    <row r="16638" spans="1:17">
      <c r="A16638" t="s">
        <v>122</v>
      </c>
      <c r="B16638">
        <v>2048</v>
      </c>
      <c r="C16638" t="s">
        <v>5</v>
      </c>
      <c r="D16638" t="s">
        <v>1062</v>
      </c>
      <c r="E16638" t="s">
        <v>170</v>
      </c>
      <c r="F16638" t="s">
        <v>164</v>
      </c>
      <c r="G16638" t="s">
        <v>1063</v>
      </c>
      <c r="H16638" t="s">
        <v>136</v>
      </c>
      <c r="I16638">
        <v>0</v>
      </c>
      <c r="P16638">
        <v>0.33347747128005201</v>
      </c>
      <c r="Q16638">
        <v>0</v>
      </c>
    </row>
    <row r="16639" spans="1:17">
      <c r="A16639" t="s">
        <v>122</v>
      </c>
      <c r="B16639">
        <v>2048</v>
      </c>
      <c r="C16639" t="s">
        <v>5</v>
      </c>
      <c r="D16639" t="s">
        <v>1062</v>
      </c>
      <c r="E16639" t="s">
        <v>170</v>
      </c>
      <c r="F16639" t="s">
        <v>159</v>
      </c>
      <c r="G16639" t="s">
        <v>1063</v>
      </c>
      <c r="H16639" t="s">
        <v>132</v>
      </c>
      <c r="I16639">
        <v>0</v>
      </c>
      <c r="P16639">
        <v>0.33347747128005201</v>
      </c>
      <c r="Q16639">
        <v>0</v>
      </c>
    </row>
    <row r="16640" spans="1:17">
      <c r="A16640" t="s">
        <v>122</v>
      </c>
      <c r="B16640">
        <v>2048</v>
      </c>
      <c r="C16640" t="s">
        <v>5</v>
      </c>
      <c r="D16640" t="s">
        <v>1062</v>
      </c>
      <c r="E16640" t="s">
        <v>170</v>
      </c>
      <c r="F16640" t="s">
        <v>159</v>
      </c>
      <c r="G16640" t="s">
        <v>1063</v>
      </c>
      <c r="H16640" t="s">
        <v>135</v>
      </c>
      <c r="I16640">
        <v>0</v>
      </c>
      <c r="P16640">
        <v>0.33347747128005201</v>
      </c>
      <c r="Q16640">
        <v>0</v>
      </c>
    </row>
    <row r="16641" spans="1:17">
      <c r="A16641" t="s">
        <v>122</v>
      </c>
      <c r="B16641">
        <v>2048</v>
      </c>
      <c r="C16641" t="s">
        <v>5</v>
      </c>
      <c r="D16641" t="s">
        <v>1062</v>
      </c>
      <c r="E16641" t="s">
        <v>170</v>
      </c>
      <c r="F16641" t="s">
        <v>159</v>
      </c>
      <c r="G16641" t="s">
        <v>1063</v>
      </c>
      <c r="H16641" t="s">
        <v>136</v>
      </c>
      <c r="I16641">
        <v>0</v>
      </c>
      <c r="P16641">
        <v>0.33347747128005201</v>
      </c>
      <c r="Q16641">
        <v>0</v>
      </c>
    </row>
    <row r="16642" spans="1:17">
      <c r="A16642" t="s">
        <v>122</v>
      </c>
      <c r="B16642">
        <v>2048</v>
      </c>
      <c r="C16642" t="s">
        <v>5</v>
      </c>
      <c r="D16642" t="s">
        <v>1062</v>
      </c>
      <c r="E16642" t="s">
        <v>170</v>
      </c>
      <c r="F16642" t="s">
        <v>126</v>
      </c>
      <c r="G16642" t="s">
        <v>1063</v>
      </c>
      <c r="H16642" t="s">
        <v>132</v>
      </c>
      <c r="I16642">
        <v>4244873.9669342497</v>
      </c>
      <c r="P16642">
        <v>0.33347747128005201</v>
      </c>
      <c r="Q16642">
        <v>1415569.8363957501</v>
      </c>
    </row>
    <row r="16643" spans="1:17">
      <c r="A16643" t="s">
        <v>122</v>
      </c>
      <c r="B16643">
        <v>2048</v>
      </c>
      <c r="C16643" t="s">
        <v>5</v>
      </c>
      <c r="D16643" t="s">
        <v>1062</v>
      </c>
      <c r="E16643" t="s">
        <v>170</v>
      </c>
      <c r="F16643" t="s">
        <v>126</v>
      </c>
      <c r="G16643" t="s">
        <v>1063</v>
      </c>
      <c r="H16643" t="s">
        <v>135</v>
      </c>
      <c r="I16643">
        <v>0</v>
      </c>
      <c r="P16643">
        <v>0.33347747128005201</v>
      </c>
      <c r="Q16643">
        <v>0</v>
      </c>
    </row>
    <row r="16644" spans="1:17">
      <c r="A16644" t="s">
        <v>122</v>
      </c>
      <c r="B16644">
        <v>2048</v>
      </c>
      <c r="C16644" t="s">
        <v>5</v>
      </c>
      <c r="D16644" t="s">
        <v>1062</v>
      </c>
      <c r="E16644" t="s">
        <v>170</v>
      </c>
      <c r="F16644" t="s">
        <v>126</v>
      </c>
      <c r="G16644" t="s">
        <v>1063</v>
      </c>
      <c r="H16644" t="s">
        <v>136</v>
      </c>
      <c r="I16644">
        <v>1125040000</v>
      </c>
      <c r="P16644">
        <v>0.33347747128005201</v>
      </c>
      <c r="Q16644">
        <v>375175494.288908</v>
      </c>
    </row>
    <row r="16645" spans="1:17">
      <c r="A16645" t="s">
        <v>122</v>
      </c>
      <c r="B16645">
        <v>2048</v>
      </c>
      <c r="C16645" t="s">
        <v>5</v>
      </c>
      <c r="D16645" t="s">
        <v>1062</v>
      </c>
      <c r="E16645" t="s">
        <v>170</v>
      </c>
      <c r="F16645" t="s">
        <v>165</v>
      </c>
      <c r="G16645" t="s">
        <v>1063</v>
      </c>
      <c r="H16645" t="s">
        <v>132</v>
      </c>
      <c r="I16645">
        <v>0</v>
      </c>
      <c r="P16645">
        <v>0.33347747128005201</v>
      </c>
      <c r="Q16645">
        <v>0</v>
      </c>
    </row>
    <row r="16646" spans="1:17">
      <c r="A16646" t="s">
        <v>122</v>
      </c>
      <c r="B16646">
        <v>2048</v>
      </c>
      <c r="C16646" t="s">
        <v>5</v>
      </c>
      <c r="D16646" t="s">
        <v>1062</v>
      </c>
      <c r="E16646" t="s">
        <v>170</v>
      </c>
      <c r="F16646" t="s">
        <v>165</v>
      </c>
      <c r="G16646" t="s">
        <v>1063</v>
      </c>
      <c r="H16646" t="s">
        <v>135</v>
      </c>
      <c r="I16646">
        <v>0</v>
      </c>
      <c r="P16646">
        <v>0.33347747128005201</v>
      </c>
      <c r="Q16646">
        <v>0</v>
      </c>
    </row>
    <row r="16647" spans="1:17">
      <c r="A16647" t="s">
        <v>122</v>
      </c>
      <c r="B16647">
        <v>2048</v>
      </c>
      <c r="C16647" t="s">
        <v>5</v>
      </c>
      <c r="D16647" t="s">
        <v>1062</v>
      </c>
      <c r="E16647" t="s">
        <v>170</v>
      </c>
      <c r="F16647" t="s">
        <v>165</v>
      </c>
      <c r="G16647" t="s">
        <v>1063</v>
      </c>
      <c r="H16647" t="s">
        <v>136</v>
      </c>
      <c r="I16647">
        <v>0</v>
      </c>
      <c r="P16647">
        <v>0.33347747128005201</v>
      </c>
      <c r="Q16647">
        <v>0</v>
      </c>
    </row>
    <row r="16648" spans="1:17">
      <c r="A16648" t="s">
        <v>122</v>
      </c>
      <c r="B16648">
        <v>2048</v>
      </c>
      <c r="C16648" t="s">
        <v>5</v>
      </c>
      <c r="D16648" t="s">
        <v>1062</v>
      </c>
      <c r="E16648" t="s">
        <v>170</v>
      </c>
      <c r="F16648" t="s">
        <v>166</v>
      </c>
      <c r="G16648" t="s">
        <v>1063</v>
      </c>
      <c r="H16648" t="s">
        <v>132</v>
      </c>
      <c r="I16648">
        <v>0</v>
      </c>
      <c r="P16648">
        <v>0.33347747128005201</v>
      </c>
      <c r="Q16648">
        <v>0</v>
      </c>
    </row>
    <row r="16649" spans="1:17">
      <c r="A16649" t="s">
        <v>122</v>
      </c>
      <c r="B16649">
        <v>2048</v>
      </c>
      <c r="C16649" t="s">
        <v>5</v>
      </c>
      <c r="D16649" t="s">
        <v>1062</v>
      </c>
      <c r="E16649" t="s">
        <v>170</v>
      </c>
      <c r="F16649" t="s">
        <v>166</v>
      </c>
      <c r="G16649" t="s">
        <v>1063</v>
      </c>
      <c r="H16649" t="s">
        <v>135</v>
      </c>
      <c r="I16649">
        <v>0</v>
      </c>
      <c r="P16649">
        <v>0.33347747128005201</v>
      </c>
      <c r="Q16649">
        <v>0</v>
      </c>
    </row>
    <row r="16650" spans="1:17">
      <c r="A16650" t="s">
        <v>122</v>
      </c>
      <c r="B16650">
        <v>2048</v>
      </c>
      <c r="C16650" t="s">
        <v>5</v>
      </c>
      <c r="D16650" t="s">
        <v>1062</v>
      </c>
      <c r="E16650" t="s">
        <v>170</v>
      </c>
      <c r="F16650" t="s">
        <v>166</v>
      </c>
      <c r="G16650" t="s">
        <v>1063</v>
      </c>
      <c r="H16650" t="s">
        <v>136</v>
      </c>
      <c r="I16650">
        <v>0</v>
      </c>
      <c r="P16650">
        <v>0.33347747128005201</v>
      </c>
      <c r="Q16650">
        <v>0</v>
      </c>
    </row>
    <row r="16651" spans="1:17">
      <c r="A16651" t="s">
        <v>122</v>
      </c>
      <c r="B16651">
        <v>2048</v>
      </c>
      <c r="C16651" t="s">
        <v>5</v>
      </c>
      <c r="D16651" t="s">
        <v>1062</v>
      </c>
      <c r="E16651" t="s">
        <v>170</v>
      </c>
      <c r="F16651" t="s">
        <v>160</v>
      </c>
      <c r="G16651" t="s">
        <v>1063</v>
      </c>
      <c r="H16651" t="s">
        <v>132</v>
      </c>
      <c r="I16651">
        <v>0</v>
      </c>
      <c r="P16651">
        <v>0.33347747128005201</v>
      </c>
      <c r="Q16651">
        <v>0</v>
      </c>
    </row>
    <row r="16652" spans="1:17">
      <c r="A16652" t="s">
        <v>122</v>
      </c>
      <c r="B16652">
        <v>2048</v>
      </c>
      <c r="C16652" t="s">
        <v>5</v>
      </c>
      <c r="D16652" t="s">
        <v>1062</v>
      </c>
      <c r="E16652" t="s">
        <v>170</v>
      </c>
      <c r="F16652" t="s">
        <v>160</v>
      </c>
      <c r="G16652" t="s">
        <v>1063</v>
      </c>
      <c r="H16652" t="s">
        <v>135</v>
      </c>
      <c r="I16652">
        <v>0</v>
      </c>
      <c r="P16652">
        <v>0.33347747128005201</v>
      </c>
      <c r="Q16652">
        <v>0</v>
      </c>
    </row>
    <row r="16653" spans="1:17">
      <c r="A16653" t="s">
        <v>122</v>
      </c>
      <c r="B16653">
        <v>2048</v>
      </c>
      <c r="C16653" t="s">
        <v>5</v>
      </c>
      <c r="D16653" t="s">
        <v>1062</v>
      </c>
      <c r="E16653" t="s">
        <v>170</v>
      </c>
      <c r="F16653" t="s">
        <v>160</v>
      </c>
      <c r="G16653" t="s">
        <v>1063</v>
      </c>
      <c r="H16653" t="s">
        <v>136</v>
      </c>
      <c r="I16653">
        <v>0</v>
      </c>
      <c r="P16653">
        <v>0.33347747128005201</v>
      </c>
      <c r="Q16653">
        <v>0</v>
      </c>
    </row>
    <row r="16654" spans="1:17">
      <c r="A16654" t="s">
        <v>122</v>
      </c>
      <c r="B16654">
        <v>2048</v>
      </c>
      <c r="C16654" t="s">
        <v>7</v>
      </c>
      <c r="D16654" t="s">
        <v>1064</v>
      </c>
      <c r="E16654" t="s">
        <v>162</v>
      </c>
      <c r="F16654" t="s">
        <v>164</v>
      </c>
      <c r="G16654" t="s">
        <v>1065</v>
      </c>
      <c r="H16654" t="s">
        <v>132</v>
      </c>
      <c r="I16654">
        <v>0</v>
      </c>
      <c r="P16654">
        <v>0.33347747128005201</v>
      </c>
      <c r="Q16654">
        <v>0</v>
      </c>
    </row>
    <row r="16655" spans="1:17">
      <c r="A16655" t="s">
        <v>122</v>
      </c>
      <c r="B16655">
        <v>2048</v>
      </c>
      <c r="C16655" t="s">
        <v>7</v>
      </c>
      <c r="D16655" t="s">
        <v>1064</v>
      </c>
      <c r="E16655" t="s">
        <v>162</v>
      </c>
      <c r="F16655" t="s">
        <v>164</v>
      </c>
      <c r="G16655" t="s">
        <v>1065</v>
      </c>
      <c r="H16655" t="s">
        <v>135</v>
      </c>
      <c r="I16655">
        <v>0</v>
      </c>
      <c r="P16655">
        <v>0.33347747128005201</v>
      </c>
      <c r="Q16655">
        <v>0</v>
      </c>
    </row>
    <row r="16656" spans="1:17">
      <c r="A16656" t="s">
        <v>122</v>
      </c>
      <c r="B16656">
        <v>2048</v>
      </c>
      <c r="C16656" t="s">
        <v>7</v>
      </c>
      <c r="D16656" t="s">
        <v>1064</v>
      </c>
      <c r="E16656" t="s">
        <v>162</v>
      </c>
      <c r="F16656" t="s">
        <v>164</v>
      </c>
      <c r="G16656" t="s">
        <v>1065</v>
      </c>
      <c r="H16656" t="s">
        <v>136</v>
      </c>
      <c r="I16656">
        <v>0</v>
      </c>
      <c r="P16656">
        <v>0.33347747128005201</v>
      </c>
      <c r="Q16656">
        <v>0</v>
      </c>
    </row>
    <row r="16657" spans="1:17">
      <c r="A16657" t="s">
        <v>122</v>
      </c>
      <c r="B16657">
        <v>2048</v>
      </c>
      <c r="C16657" t="s">
        <v>7</v>
      </c>
      <c r="D16657" t="s">
        <v>1064</v>
      </c>
      <c r="E16657" t="s">
        <v>162</v>
      </c>
      <c r="F16657" t="s">
        <v>159</v>
      </c>
      <c r="G16657" t="s">
        <v>1065</v>
      </c>
      <c r="H16657" t="s">
        <v>132</v>
      </c>
      <c r="I16657">
        <v>0</v>
      </c>
      <c r="P16657">
        <v>0.33347747128005201</v>
      </c>
      <c r="Q16657">
        <v>0</v>
      </c>
    </row>
    <row r="16658" spans="1:17">
      <c r="A16658" t="s">
        <v>122</v>
      </c>
      <c r="B16658">
        <v>2048</v>
      </c>
      <c r="C16658" t="s">
        <v>7</v>
      </c>
      <c r="D16658" t="s">
        <v>1064</v>
      </c>
      <c r="E16658" t="s">
        <v>162</v>
      </c>
      <c r="F16658" t="s">
        <v>159</v>
      </c>
      <c r="G16658" t="s">
        <v>1065</v>
      </c>
      <c r="H16658" t="s">
        <v>135</v>
      </c>
      <c r="I16658">
        <v>0</v>
      </c>
      <c r="P16658">
        <v>0.33347747128005201</v>
      </c>
      <c r="Q16658">
        <v>0</v>
      </c>
    </row>
    <row r="16659" spans="1:17">
      <c r="A16659" t="s">
        <v>122</v>
      </c>
      <c r="B16659">
        <v>2048</v>
      </c>
      <c r="C16659" t="s">
        <v>7</v>
      </c>
      <c r="D16659" t="s">
        <v>1064</v>
      </c>
      <c r="E16659" t="s">
        <v>162</v>
      </c>
      <c r="F16659" t="s">
        <v>159</v>
      </c>
      <c r="G16659" t="s">
        <v>1065</v>
      </c>
      <c r="H16659" t="s">
        <v>136</v>
      </c>
      <c r="I16659">
        <v>0</v>
      </c>
      <c r="P16659">
        <v>0.33347747128005201</v>
      </c>
      <c r="Q16659">
        <v>0</v>
      </c>
    </row>
    <row r="16660" spans="1:17">
      <c r="A16660" t="s">
        <v>122</v>
      </c>
      <c r="B16660">
        <v>2048</v>
      </c>
      <c r="C16660" t="s">
        <v>7</v>
      </c>
      <c r="D16660" t="s">
        <v>1064</v>
      </c>
      <c r="E16660" t="s">
        <v>162</v>
      </c>
      <c r="F16660" t="s">
        <v>126</v>
      </c>
      <c r="G16660" t="s">
        <v>1065</v>
      </c>
      <c r="H16660" t="s">
        <v>132</v>
      </c>
      <c r="I16660">
        <v>0</v>
      </c>
      <c r="P16660">
        <v>0.33347747128005201</v>
      </c>
      <c r="Q16660">
        <v>0</v>
      </c>
    </row>
    <row r="16661" spans="1:17">
      <c r="A16661" t="s">
        <v>122</v>
      </c>
      <c r="B16661">
        <v>2048</v>
      </c>
      <c r="C16661" t="s">
        <v>7</v>
      </c>
      <c r="D16661" t="s">
        <v>1064</v>
      </c>
      <c r="E16661" t="s">
        <v>162</v>
      </c>
      <c r="F16661" t="s">
        <v>126</v>
      </c>
      <c r="G16661" t="s">
        <v>1065</v>
      </c>
      <c r="H16661" t="s">
        <v>135</v>
      </c>
      <c r="I16661">
        <v>0</v>
      </c>
      <c r="P16661">
        <v>0.33347747128005201</v>
      </c>
      <c r="Q16661">
        <v>0</v>
      </c>
    </row>
    <row r="16662" spans="1:17">
      <c r="A16662" t="s">
        <v>122</v>
      </c>
      <c r="B16662">
        <v>2048</v>
      </c>
      <c r="C16662" t="s">
        <v>7</v>
      </c>
      <c r="D16662" t="s">
        <v>1064</v>
      </c>
      <c r="E16662" t="s">
        <v>162</v>
      </c>
      <c r="F16662" t="s">
        <v>126</v>
      </c>
      <c r="G16662" t="s">
        <v>1065</v>
      </c>
      <c r="H16662" t="s">
        <v>136</v>
      </c>
      <c r="I16662">
        <v>0</v>
      </c>
      <c r="P16662">
        <v>0.33347747128005201</v>
      </c>
      <c r="Q16662">
        <v>0</v>
      </c>
    </row>
    <row r="16663" spans="1:17">
      <c r="A16663" t="s">
        <v>122</v>
      </c>
      <c r="B16663">
        <v>2048</v>
      </c>
      <c r="C16663" t="s">
        <v>7</v>
      </c>
      <c r="D16663" t="s">
        <v>1064</v>
      </c>
      <c r="E16663" t="s">
        <v>162</v>
      </c>
      <c r="F16663" t="s">
        <v>165</v>
      </c>
      <c r="G16663" t="s">
        <v>1065</v>
      </c>
      <c r="H16663" t="s">
        <v>132</v>
      </c>
      <c r="I16663">
        <v>0</v>
      </c>
      <c r="P16663">
        <v>0.33347747128005201</v>
      </c>
      <c r="Q16663">
        <v>0</v>
      </c>
    </row>
    <row r="16664" spans="1:17">
      <c r="A16664" t="s">
        <v>122</v>
      </c>
      <c r="B16664">
        <v>2048</v>
      </c>
      <c r="C16664" t="s">
        <v>7</v>
      </c>
      <c r="D16664" t="s">
        <v>1064</v>
      </c>
      <c r="E16664" t="s">
        <v>162</v>
      </c>
      <c r="F16664" t="s">
        <v>165</v>
      </c>
      <c r="G16664" t="s">
        <v>1065</v>
      </c>
      <c r="H16664" t="s">
        <v>135</v>
      </c>
      <c r="I16664">
        <v>0</v>
      </c>
      <c r="P16664">
        <v>0.33347747128005201</v>
      </c>
      <c r="Q16664">
        <v>0</v>
      </c>
    </row>
    <row r="16665" spans="1:17">
      <c r="A16665" t="s">
        <v>122</v>
      </c>
      <c r="B16665">
        <v>2048</v>
      </c>
      <c r="C16665" t="s">
        <v>7</v>
      </c>
      <c r="D16665" t="s">
        <v>1064</v>
      </c>
      <c r="E16665" t="s">
        <v>162</v>
      </c>
      <c r="F16665" t="s">
        <v>165</v>
      </c>
      <c r="G16665" t="s">
        <v>1065</v>
      </c>
      <c r="H16665" t="s">
        <v>136</v>
      </c>
      <c r="I16665">
        <v>0</v>
      </c>
      <c r="P16665">
        <v>0.33347747128005201</v>
      </c>
      <c r="Q16665">
        <v>0</v>
      </c>
    </row>
    <row r="16666" spans="1:17">
      <c r="A16666" t="s">
        <v>122</v>
      </c>
      <c r="B16666">
        <v>2048</v>
      </c>
      <c r="C16666" t="s">
        <v>7</v>
      </c>
      <c r="D16666" t="s">
        <v>1064</v>
      </c>
      <c r="E16666" t="s">
        <v>162</v>
      </c>
      <c r="F16666" t="s">
        <v>166</v>
      </c>
      <c r="G16666" t="s">
        <v>1065</v>
      </c>
      <c r="H16666" t="s">
        <v>132</v>
      </c>
      <c r="I16666">
        <v>0</v>
      </c>
      <c r="P16666">
        <v>0.33347747128005201</v>
      </c>
      <c r="Q16666">
        <v>0</v>
      </c>
    </row>
    <row r="16667" spans="1:17">
      <c r="A16667" t="s">
        <v>122</v>
      </c>
      <c r="B16667">
        <v>2048</v>
      </c>
      <c r="C16667" t="s">
        <v>7</v>
      </c>
      <c r="D16667" t="s">
        <v>1064</v>
      </c>
      <c r="E16667" t="s">
        <v>162</v>
      </c>
      <c r="F16667" t="s">
        <v>166</v>
      </c>
      <c r="G16667" t="s">
        <v>1065</v>
      </c>
      <c r="H16667" t="s">
        <v>135</v>
      </c>
      <c r="I16667">
        <v>0</v>
      </c>
      <c r="P16667">
        <v>0.33347747128005201</v>
      </c>
      <c r="Q16667">
        <v>0</v>
      </c>
    </row>
    <row r="16668" spans="1:17">
      <c r="A16668" t="s">
        <v>122</v>
      </c>
      <c r="B16668">
        <v>2048</v>
      </c>
      <c r="C16668" t="s">
        <v>7</v>
      </c>
      <c r="D16668" t="s">
        <v>1064</v>
      </c>
      <c r="E16668" t="s">
        <v>162</v>
      </c>
      <c r="F16668" t="s">
        <v>166</v>
      </c>
      <c r="G16668" t="s">
        <v>1065</v>
      </c>
      <c r="H16668" t="s">
        <v>136</v>
      </c>
      <c r="I16668">
        <v>0</v>
      </c>
      <c r="P16668">
        <v>0.33347747128005201</v>
      </c>
      <c r="Q16668">
        <v>0</v>
      </c>
    </row>
    <row r="16669" spans="1:17">
      <c r="A16669" t="s">
        <v>122</v>
      </c>
      <c r="B16669">
        <v>2048</v>
      </c>
      <c r="C16669" t="s">
        <v>7</v>
      </c>
      <c r="D16669" t="s">
        <v>1064</v>
      </c>
      <c r="E16669" t="s">
        <v>162</v>
      </c>
      <c r="F16669" t="s">
        <v>160</v>
      </c>
      <c r="G16669" t="s">
        <v>1065</v>
      </c>
      <c r="H16669" t="s">
        <v>132</v>
      </c>
      <c r="I16669">
        <v>0</v>
      </c>
      <c r="P16669">
        <v>0.33347747128005201</v>
      </c>
      <c r="Q16669">
        <v>0</v>
      </c>
    </row>
    <row r="16670" spans="1:17">
      <c r="A16670" t="s">
        <v>122</v>
      </c>
      <c r="B16670">
        <v>2048</v>
      </c>
      <c r="C16670" t="s">
        <v>7</v>
      </c>
      <c r="D16670" t="s">
        <v>1064</v>
      </c>
      <c r="E16670" t="s">
        <v>162</v>
      </c>
      <c r="F16670" t="s">
        <v>160</v>
      </c>
      <c r="G16670" t="s">
        <v>1065</v>
      </c>
      <c r="H16670" t="s">
        <v>135</v>
      </c>
      <c r="I16670">
        <v>0</v>
      </c>
      <c r="P16670">
        <v>0.33347747128005201</v>
      </c>
      <c r="Q16670">
        <v>0</v>
      </c>
    </row>
    <row r="16671" spans="1:17">
      <c r="A16671" t="s">
        <v>122</v>
      </c>
      <c r="B16671">
        <v>2048</v>
      </c>
      <c r="C16671" t="s">
        <v>7</v>
      </c>
      <c r="D16671" t="s">
        <v>1064</v>
      </c>
      <c r="E16671" t="s">
        <v>162</v>
      </c>
      <c r="F16671" t="s">
        <v>160</v>
      </c>
      <c r="G16671" t="s">
        <v>1065</v>
      </c>
      <c r="H16671" t="s">
        <v>136</v>
      </c>
      <c r="I16671">
        <v>0</v>
      </c>
      <c r="P16671">
        <v>0.33347747128005201</v>
      </c>
      <c r="Q16671">
        <v>0</v>
      </c>
    </row>
    <row r="16672" spans="1:17">
      <c r="A16672" t="s">
        <v>122</v>
      </c>
      <c r="B16672">
        <v>2048</v>
      </c>
      <c r="C16672" t="s">
        <v>13</v>
      </c>
      <c r="D16672" t="s">
        <v>1062</v>
      </c>
      <c r="E16672" t="s">
        <v>162</v>
      </c>
      <c r="F16672" t="s">
        <v>164</v>
      </c>
      <c r="G16672" t="s">
        <v>1063</v>
      </c>
      <c r="H16672" t="s">
        <v>132</v>
      </c>
      <c r="I16672">
        <v>0</v>
      </c>
      <c r="P16672">
        <v>0.33347747128005201</v>
      </c>
      <c r="Q16672">
        <v>0</v>
      </c>
    </row>
    <row r="16673" spans="1:17">
      <c r="A16673" t="s">
        <v>122</v>
      </c>
      <c r="B16673">
        <v>2048</v>
      </c>
      <c r="C16673" t="s">
        <v>13</v>
      </c>
      <c r="D16673" t="s">
        <v>1062</v>
      </c>
      <c r="E16673" t="s">
        <v>162</v>
      </c>
      <c r="F16673" t="s">
        <v>164</v>
      </c>
      <c r="G16673" t="s">
        <v>1063</v>
      </c>
      <c r="H16673" t="s">
        <v>135</v>
      </c>
      <c r="I16673">
        <v>0</v>
      </c>
      <c r="P16673">
        <v>0.33347747128005201</v>
      </c>
      <c r="Q16673">
        <v>0</v>
      </c>
    </row>
    <row r="16674" spans="1:17">
      <c r="A16674" t="s">
        <v>122</v>
      </c>
      <c r="B16674">
        <v>2048</v>
      </c>
      <c r="C16674" t="s">
        <v>13</v>
      </c>
      <c r="D16674" t="s">
        <v>1062</v>
      </c>
      <c r="E16674" t="s">
        <v>162</v>
      </c>
      <c r="F16674" t="s">
        <v>164</v>
      </c>
      <c r="G16674" t="s">
        <v>1063</v>
      </c>
      <c r="H16674" t="s">
        <v>136</v>
      </c>
      <c r="I16674">
        <v>0</v>
      </c>
      <c r="P16674">
        <v>0.33347747128005201</v>
      </c>
      <c r="Q16674">
        <v>0</v>
      </c>
    </row>
    <row r="16675" spans="1:17">
      <c r="A16675" t="s">
        <v>122</v>
      </c>
      <c r="B16675">
        <v>2048</v>
      </c>
      <c r="C16675" t="s">
        <v>13</v>
      </c>
      <c r="D16675" t="s">
        <v>1062</v>
      </c>
      <c r="E16675" t="s">
        <v>162</v>
      </c>
      <c r="F16675" t="s">
        <v>159</v>
      </c>
      <c r="G16675" t="s">
        <v>1063</v>
      </c>
      <c r="H16675" t="s">
        <v>132</v>
      </c>
      <c r="I16675">
        <v>0</v>
      </c>
      <c r="P16675">
        <v>0.33347747128005201</v>
      </c>
      <c r="Q16675">
        <v>0</v>
      </c>
    </row>
    <row r="16676" spans="1:17">
      <c r="A16676" t="s">
        <v>122</v>
      </c>
      <c r="B16676">
        <v>2048</v>
      </c>
      <c r="C16676" t="s">
        <v>13</v>
      </c>
      <c r="D16676" t="s">
        <v>1062</v>
      </c>
      <c r="E16676" t="s">
        <v>162</v>
      </c>
      <c r="F16676" t="s">
        <v>159</v>
      </c>
      <c r="G16676" t="s">
        <v>1063</v>
      </c>
      <c r="H16676" t="s">
        <v>135</v>
      </c>
      <c r="I16676">
        <v>0</v>
      </c>
      <c r="P16676">
        <v>0.33347747128005201</v>
      </c>
      <c r="Q16676">
        <v>0</v>
      </c>
    </row>
    <row r="16677" spans="1:17">
      <c r="A16677" t="s">
        <v>122</v>
      </c>
      <c r="B16677">
        <v>2048</v>
      </c>
      <c r="C16677" t="s">
        <v>13</v>
      </c>
      <c r="D16677" t="s">
        <v>1062</v>
      </c>
      <c r="E16677" t="s">
        <v>162</v>
      </c>
      <c r="F16677" t="s">
        <v>159</v>
      </c>
      <c r="G16677" t="s">
        <v>1063</v>
      </c>
      <c r="H16677" t="s">
        <v>136</v>
      </c>
      <c r="I16677">
        <v>0</v>
      </c>
      <c r="P16677">
        <v>0.33347747128005201</v>
      </c>
      <c r="Q16677">
        <v>0</v>
      </c>
    </row>
    <row r="16678" spans="1:17">
      <c r="A16678" t="s">
        <v>122</v>
      </c>
      <c r="B16678">
        <v>2048</v>
      </c>
      <c r="C16678" t="s">
        <v>13</v>
      </c>
      <c r="D16678" t="s">
        <v>1062</v>
      </c>
      <c r="E16678" t="s">
        <v>162</v>
      </c>
      <c r="F16678" t="s">
        <v>126</v>
      </c>
      <c r="G16678" t="s">
        <v>1063</v>
      </c>
      <c r="H16678" t="s">
        <v>132</v>
      </c>
      <c r="I16678">
        <v>0</v>
      </c>
      <c r="P16678">
        <v>0.33347747128005201</v>
      </c>
      <c r="Q16678">
        <v>0</v>
      </c>
    </row>
    <row r="16679" spans="1:17">
      <c r="A16679" t="s">
        <v>122</v>
      </c>
      <c r="B16679">
        <v>2048</v>
      </c>
      <c r="C16679" t="s">
        <v>13</v>
      </c>
      <c r="D16679" t="s">
        <v>1062</v>
      </c>
      <c r="E16679" t="s">
        <v>162</v>
      </c>
      <c r="F16679" t="s">
        <v>126</v>
      </c>
      <c r="G16679" t="s">
        <v>1063</v>
      </c>
      <c r="H16679" t="s">
        <v>135</v>
      </c>
      <c r="I16679">
        <v>2449112.7272727299</v>
      </c>
      <c r="P16679">
        <v>0.33347747128005201</v>
      </c>
      <c r="Q16679">
        <v>816723.91917069897</v>
      </c>
    </row>
    <row r="16680" spans="1:17">
      <c r="A16680" t="s">
        <v>122</v>
      </c>
      <c r="B16680">
        <v>2048</v>
      </c>
      <c r="C16680" t="s">
        <v>13</v>
      </c>
      <c r="D16680" t="s">
        <v>1062</v>
      </c>
      <c r="E16680" t="s">
        <v>162</v>
      </c>
      <c r="F16680" t="s">
        <v>126</v>
      </c>
      <c r="G16680" t="s">
        <v>1063</v>
      </c>
      <c r="H16680" t="s">
        <v>136</v>
      </c>
      <c r="I16680">
        <v>31430.28</v>
      </c>
      <c r="P16680">
        <v>0.33347747128005201</v>
      </c>
      <c r="Q16680">
        <v>10481.290296024001</v>
      </c>
    </row>
    <row r="16681" spans="1:17">
      <c r="A16681" t="s">
        <v>122</v>
      </c>
      <c r="B16681">
        <v>2048</v>
      </c>
      <c r="C16681" t="s">
        <v>13</v>
      </c>
      <c r="D16681" t="s">
        <v>1062</v>
      </c>
      <c r="E16681" t="s">
        <v>162</v>
      </c>
      <c r="F16681" t="s">
        <v>165</v>
      </c>
      <c r="G16681" t="s">
        <v>1063</v>
      </c>
      <c r="H16681" t="s">
        <v>132</v>
      </c>
      <c r="I16681">
        <v>0</v>
      </c>
      <c r="P16681">
        <v>0.33347747128005201</v>
      </c>
      <c r="Q16681">
        <v>0</v>
      </c>
    </row>
    <row r="16682" spans="1:17">
      <c r="A16682" t="s">
        <v>122</v>
      </c>
      <c r="B16682">
        <v>2048</v>
      </c>
      <c r="C16682" t="s">
        <v>13</v>
      </c>
      <c r="D16682" t="s">
        <v>1062</v>
      </c>
      <c r="E16682" t="s">
        <v>162</v>
      </c>
      <c r="F16682" t="s">
        <v>165</v>
      </c>
      <c r="G16682" t="s">
        <v>1063</v>
      </c>
      <c r="H16682" t="s">
        <v>135</v>
      </c>
      <c r="I16682">
        <v>0</v>
      </c>
      <c r="P16682">
        <v>0.33347747128005201</v>
      </c>
      <c r="Q16682">
        <v>0</v>
      </c>
    </row>
    <row r="16683" spans="1:17">
      <c r="A16683" t="s">
        <v>122</v>
      </c>
      <c r="B16683">
        <v>2048</v>
      </c>
      <c r="C16683" t="s">
        <v>13</v>
      </c>
      <c r="D16683" t="s">
        <v>1062</v>
      </c>
      <c r="E16683" t="s">
        <v>162</v>
      </c>
      <c r="F16683" t="s">
        <v>165</v>
      </c>
      <c r="G16683" t="s">
        <v>1063</v>
      </c>
      <c r="H16683" t="s">
        <v>136</v>
      </c>
      <c r="I16683">
        <v>0</v>
      </c>
      <c r="P16683">
        <v>0.33347747128005201</v>
      </c>
      <c r="Q16683">
        <v>0</v>
      </c>
    </row>
    <row r="16684" spans="1:17">
      <c r="A16684" t="s">
        <v>122</v>
      </c>
      <c r="B16684">
        <v>2048</v>
      </c>
      <c r="C16684" t="s">
        <v>13</v>
      </c>
      <c r="D16684" t="s">
        <v>1062</v>
      </c>
      <c r="E16684" t="s">
        <v>162</v>
      </c>
      <c r="F16684" t="s">
        <v>166</v>
      </c>
      <c r="G16684" t="s">
        <v>1063</v>
      </c>
      <c r="H16684" t="s">
        <v>132</v>
      </c>
      <c r="I16684">
        <v>0</v>
      </c>
      <c r="P16684">
        <v>0.33347747128005201</v>
      </c>
      <c r="Q16684">
        <v>0</v>
      </c>
    </row>
    <row r="16685" spans="1:17">
      <c r="A16685" t="s">
        <v>122</v>
      </c>
      <c r="B16685">
        <v>2048</v>
      </c>
      <c r="C16685" t="s">
        <v>13</v>
      </c>
      <c r="D16685" t="s">
        <v>1062</v>
      </c>
      <c r="E16685" t="s">
        <v>162</v>
      </c>
      <c r="F16685" t="s">
        <v>166</v>
      </c>
      <c r="G16685" t="s">
        <v>1063</v>
      </c>
      <c r="H16685" t="s">
        <v>135</v>
      </c>
      <c r="I16685">
        <v>122553.47525440399</v>
      </c>
      <c r="P16685">
        <v>0.33347747128005201</v>
      </c>
      <c r="Q16685">
        <v>40868.823024420897</v>
      </c>
    </row>
    <row r="16686" spans="1:17">
      <c r="A16686" t="s">
        <v>122</v>
      </c>
      <c r="B16686">
        <v>2048</v>
      </c>
      <c r="C16686" t="s">
        <v>13</v>
      </c>
      <c r="D16686" t="s">
        <v>1062</v>
      </c>
      <c r="E16686" t="s">
        <v>162</v>
      </c>
      <c r="F16686" t="s">
        <v>166</v>
      </c>
      <c r="G16686" t="s">
        <v>1063</v>
      </c>
      <c r="H16686" t="s">
        <v>136</v>
      </c>
      <c r="I16686">
        <v>1572.7695990981799</v>
      </c>
      <c r="P16686">
        <v>0.33347747128005201</v>
      </c>
      <c r="Q16686">
        <v>524.48322881340198</v>
      </c>
    </row>
    <row r="16687" spans="1:17">
      <c r="A16687" t="s">
        <v>122</v>
      </c>
      <c r="B16687">
        <v>2048</v>
      </c>
      <c r="C16687" t="s">
        <v>13</v>
      </c>
      <c r="D16687" t="s">
        <v>1062</v>
      </c>
      <c r="E16687" t="s">
        <v>162</v>
      </c>
      <c r="F16687" t="s">
        <v>160</v>
      </c>
      <c r="G16687" t="s">
        <v>1063</v>
      </c>
      <c r="H16687" t="s">
        <v>132</v>
      </c>
      <c r="I16687">
        <v>0</v>
      </c>
      <c r="P16687">
        <v>0.33347747128005201</v>
      </c>
      <c r="Q16687">
        <v>0</v>
      </c>
    </row>
    <row r="16688" spans="1:17">
      <c r="A16688" t="s">
        <v>122</v>
      </c>
      <c r="B16688">
        <v>2048</v>
      </c>
      <c r="C16688" t="s">
        <v>13</v>
      </c>
      <c r="D16688" t="s">
        <v>1062</v>
      </c>
      <c r="E16688" t="s">
        <v>162</v>
      </c>
      <c r="F16688" t="s">
        <v>160</v>
      </c>
      <c r="G16688" t="s">
        <v>1063</v>
      </c>
      <c r="H16688" t="s">
        <v>135</v>
      </c>
      <c r="I16688">
        <v>0</v>
      </c>
      <c r="P16688">
        <v>0.33347747128005201</v>
      </c>
      <c r="Q16688">
        <v>0</v>
      </c>
    </row>
    <row r="16689" spans="1:17">
      <c r="A16689" t="s">
        <v>122</v>
      </c>
      <c r="B16689">
        <v>2048</v>
      </c>
      <c r="C16689" t="s">
        <v>13</v>
      </c>
      <c r="D16689" t="s">
        <v>1062</v>
      </c>
      <c r="E16689" t="s">
        <v>162</v>
      </c>
      <c r="F16689" t="s">
        <v>160</v>
      </c>
      <c r="G16689" t="s">
        <v>1063</v>
      </c>
      <c r="H16689" t="s">
        <v>136</v>
      </c>
      <c r="I16689">
        <v>0</v>
      </c>
      <c r="P16689">
        <v>0.33347747128005201</v>
      </c>
      <c r="Q16689">
        <v>0</v>
      </c>
    </row>
    <row r="16690" spans="1:17">
      <c r="A16690" t="s">
        <v>122</v>
      </c>
      <c r="B16690">
        <v>2048</v>
      </c>
      <c r="C16690" t="s">
        <v>142</v>
      </c>
      <c r="D16690" t="s">
        <v>1062</v>
      </c>
      <c r="E16690" t="s">
        <v>162</v>
      </c>
      <c r="F16690" t="s">
        <v>164</v>
      </c>
      <c r="G16690" t="s">
        <v>1063</v>
      </c>
      <c r="H16690" t="s">
        <v>132</v>
      </c>
      <c r="I16690">
        <v>0</v>
      </c>
      <c r="P16690">
        <v>0.33347747128005201</v>
      </c>
      <c r="Q16690">
        <v>0</v>
      </c>
    </row>
    <row r="16691" spans="1:17">
      <c r="A16691" t="s">
        <v>122</v>
      </c>
      <c r="B16691">
        <v>2048</v>
      </c>
      <c r="C16691" t="s">
        <v>142</v>
      </c>
      <c r="D16691" t="s">
        <v>1062</v>
      </c>
      <c r="E16691" t="s">
        <v>162</v>
      </c>
      <c r="F16691" t="s">
        <v>164</v>
      </c>
      <c r="G16691" t="s">
        <v>1063</v>
      </c>
      <c r="H16691" t="s">
        <v>135</v>
      </c>
      <c r="I16691">
        <v>0</v>
      </c>
      <c r="P16691">
        <v>0.33347747128005201</v>
      </c>
      <c r="Q16691">
        <v>0</v>
      </c>
    </row>
    <row r="16692" spans="1:17">
      <c r="A16692" t="s">
        <v>122</v>
      </c>
      <c r="B16692">
        <v>2048</v>
      </c>
      <c r="C16692" t="s">
        <v>142</v>
      </c>
      <c r="D16692" t="s">
        <v>1062</v>
      </c>
      <c r="E16692" t="s">
        <v>162</v>
      </c>
      <c r="F16692" t="s">
        <v>164</v>
      </c>
      <c r="G16692" t="s">
        <v>1063</v>
      </c>
      <c r="H16692" t="s">
        <v>136</v>
      </c>
      <c r="I16692">
        <v>0</v>
      </c>
      <c r="P16692">
        <v>0.33347747128005201</v>
      </c>
      <c r="Q16692">
        <v>0</v>
      </c>
    </row>
    <row r="16693" spans="1:17">
      <c r="A16693" t="s">
        <v>122</v>
      </c>
      <c r="B16693">
        <v>2048</v>
      </c>
      <c r="C16693" t="s">
        <v>142</v>
      </c>
      <c r="D16693" t="s">
        <v>1062</v>
      </c>
      <c r="E16693" t="s">
        <v>162</v>
      </c>
      <c r="F16693" t="s">
        <v>159</v>
      </c>
      <c r="G16693" t="s">
        <v>1063</v>
      </c>
      <c r="H16693" t="s">
        <v>132</v>
      </c>
      <c r="I16693">
        <v>0</v>
      </c>
      <c r="P16693">
        <v>0.33347747128005201</v>
      </c>
      <c r="Q16693">
        <v>0</v>
      </c>
    </row>
    <row r="16694" spans="1:17">
      <c r="A16694" t="s">
        <v>122</v>
      </c>
      <c r="B16694">
        <v>2048</v>
      </c>
      <c r="C16694" t="s">
        <v>142</v>
      </c>
      <c r="D16694" t="s">
        <v>1062</v>
      </c>
      <c r="E16694" t="s">
        <v>162</v>
      </c>
      <c r="F16694" t="s">
        <v>159</v>
      </c>
      <c r="G16694" t="s">
        <v>1063</v>
      </c>
      <c r="H16694" t="s">
        <v>135</v>
      </c>
      <c r="I16694">
        <v>0</v>
      </c>
      <c r="P16694">
        <v>0.33347747128005201</v>
      </c>
      <c r="Q16694">
        <v>0</v>
      </c>
    </row>
    <row r="16695" spans="1:17">
      <c r="A16695" t="s">
        <v>122</v>
      </c>
      <c r="B16695">
        <v>2048</v>
      </c>
      <c r="C16695" t="s">
        <v>142</v>
      </c>
      <c r="D16695" t="s">
        <v>1062</v>
      </c>
      <c r="E16695" t="s">
        <v>162</v>
      </c>
      <c r="F16695" t="s">
        <v>159</v>
      </c>
      <c r="G16695" t="s">
        <v>1063</v>
      </c>
      <c r="H16695" t="s">
        <v>136</v>
      </c>
      <c r="I16695">
        <v>0</v>
      </c>
      <c r="P16695">
        <v>0.33347747128005201</v>
      </c>
      <c r="Q16695">
        <v>0</v>
      </c>
    </row>
    <row r="16696" spans="1:17">
      <c r="A16696" t="s">
        <v>122</v>
      </c>
      <c r="B16696">
        <v>2048</v>
      </c>
      <c r="C16696" t="s">
        <v>142</v>
      </c>
      <c r="D16696" t="s">
        <v>1062</v>
      </c>
      <c r="E16696" t="s">
        <v>162</v>
      </c>
      <c r="F16696" t="s">
        <v>126</v>
      </c>
      <c r="G16696" t="s">
        <v>1063</v>
      </c>
      <c r="H16696" t="s">
        <v>132</v>
      </c>
      <c r="I16696">
        <v>-566815549.814183</v>
      </c>
      <c r="P16696">
        <v>0.33347747128005201</v>
      </c>
      <c r="Q16696">
        <v>-189020216.23424599</v>
      </c>
    </row>
    <row r="16697" spans="1:17">
      <c r="A16697" t="s">
        <v>122</v>
      </c>
      <c r="B16697">
        <v>2048</v>
      </c>
      <c r="C16697" t="s">
        <v>142</v>
      </c>
      <c r="D16697" t="s">
        <v>1062</v>
      </c>
      <c r="E16697" t="s">
        <v>162</v>
      </c>
      <c r="F16697" t="s">
        <v>126</v>
      </c>
      <c r="G16697" t="s">
        <v>1063</v>
      </c>
      <c r="H16697" t="s">
        <v>135</v>
      </c>
      <c r="I16697">
        <v>456060730.909091</v>
      </c>
      <c r="P16697">
        <v>0.33347747128005201</v>
      </c>
      <c r="Q16697">
        <v>152085979.29369599</v>
      </c>
    </row>
    <row r="16698" spans="1:17">
      <c r="A16698" t="s">
        <v>122</v>
      </c>
      <c r="B16698">
        <v>2048</v>
      </c>
      <c r="C16698" t="s">
        <v>142</v>
      </c>
      <c r="D16698" t="s">
        <v>1062</v>
      </c>
      <c r="E16698" t="s">
        <v>162</v>
      </c>
      <c r="F16698" t="s">
        <v>126</v>
      </c>
      <c r="G16698" t="s">
        <v>1063</v>
      </c>
      <c r="H16698" t="s">
        <v>136</v>
      </c>
      <c r="I16698">
        <v>3546136.7278499999</v>
      </c>
      <c r="P16698">
        <v>0.33347747128005201</v>
      </c>
      <c r="Q16698">
        <v>1182556.70881673</v>
      </c>
    </row>
    <row r="16699" spans="1:17">
      <c r="A16699" t="s">
        <v>122</v>
      </c>
      <c r="B16699">
        <v>2048</v>
      </c>
      <c r="C16699" t="s">
        <v>142</v>
      </c>
      <c r="D16699" t="s">
        <v>1062</v>
      </c>
      <c r="E16699" t="s">
        <v>162</v>
      </c>
      <c r="F16699" t="s">
        <v>165</v>
      </c>
      <c r="G16699" t="s">
        <v>1063</v>
      </c>
      <c r="H16699" t="s">
        <v>132</v>
      </c>
      <c r="I16699">
        <v>0</v>
      </c>
      <c r="P16699">
        <v>0.33347747128005201</v>
      </c>
      <c r="Q16699">
        <v>0</v>
      </c>
    </row>
    <row r="16700" spans="1:17">
      <c r="A16700" t="s">
        <v>122</v>
      </c>
      <c r="B16700">
        <v>2048</v>
      </c>
      <c r="C16700" t="s">
        <v>142</v>
      </c>
      <c r="D16700" t="s">
        <v>1062</v>
      </c>
      <c r="E16700" t="s">
        <v>162</v>
      </c>
      <c r="F16700" t="s">
        <v>165</v>
      </c>
      <c r="G16700" t="s">
        <v>1063</v>
      </c>
      <c r="H16700" t="s">
        <v>135</v>
      </c>
      <c r="I16700">
        <v>0</v>
      </c>
      <c r="P16700">
        <v>0.33347747128005201</v>
      </c>
      <c r="Q16700">
        <v>0</v>
      </c>
    </row>
    <row r="16701" spans="1:17">
      <c r="A16701" t="s">
        <v>122</v>
      </c>
      <c r="B16701">
        <v>2048</v>
      </c>
      <c r="C16701" t="s">
        <v>142</v>
      </c>
      <c r="D16701" t="s">
        <v>1062</v>
      </c>
      <c r="E16701" t="s">
        <v>162</v>
      </c>
      <c r="F16701" t="s">
        <v>165</v>
      </c>
      <c r="G16701" t="s">
        <v>1063</v>
      </c>
      <c r="H16701" t="s">
        <v>136</v>
      </c>
      <c r="I16701">
        <v>0</v>
      </c>
      <c r="P16701">
        <v>0.33347747128005201</v>
      </c>
      <c r="Q16701">
        <v>0</v>
      </c>
    </row>
    <row r="16702" spans="1:17">
      <c r="A16702" t="s">
        <v>122</v>
      </c>
      <c r="B16702">
        <v>2048</v>
      </c>
      <c r="C16702" t="s">
        <v>142</v>
      </c>
      <c r="D16702" t="s">
        <v>1062</v>
      </c>
      <c r="E16702" t="s">
        <v>162</v>
      </c>
      <c r="F16702" t="s">
        <v>166</v>
      </c>
      <c r="G16702" t="s">
        <v>1063</v>
      </c>
      <c r="H16702" t="s">
        <v>132</v>
      </c>
      <c r="I16702">
        <v>0</v>
      </c>
      <c r="P16702">
        <v>0.33347747128005201</v>
      </c>
      <c r="Q16702">
        <v>0</v>
      </c>
    </row>
    <row r="16703" spans="1:17">
      <c r="A16703" t="s">
        <v>122</v>
      </c>
      <c r="B16703">
        <v>2048</v>
      </c>
      <c r="C16703" t="s">
        <v>142</v>
      </c>
      <c r="D16703" t="s">
        <v>1062</v>
      </c>
      <c r="E16703" t="s">
        <v>162</v>
      </c>
      <c r="F16703" t="s">
        <v>166</v>
      </c>
      <c r="G16703" t="s">
        <v>1063</v>
      </c>
      <c r="H16703" t="s">
        <v>135</v>
      </c>
      <c r="I16703">
        <v>0</v>
      </c>
      <c r="P16703">
        <v>0.33347747128005201</v>
      </c>
      <c r="Q16703">
        <v>0</v>
      </c>
    </row>
    <row r="16704" spans="1:17">
      <c r="A16704" t="s">
        <v>122</v>
      </c>
      <c r="B16704">
        <v>2048</v>
      </c>
      <c r="C16704" t="s">
        <v>142</v>
      </c>
      <c r="D16704" t="s">
        <v>1062</v>
      </c>
      <c r="E16704" t="s">
        <v>162</v>
      </c>
      <c r="F16704" t="s">
        <v>166</v>
      </c>
      <c r="G16704" t="s">
        <v>1063</v>
      </c>
      <c r="H16704" t="s">
        <v>136</v>
      </c>
      <c r="I16704">
        <v>0</v>
      </c>
      <c r="P16704">
        <v>0.33347747128005201</v>
      </c>
      <c r="Q16704">
        <v>0</v>
      </c>
    </row>
    <row r="16705" spans="1:17">
      <c r="A16705" t="s">
        <v>122</v>
      </c>
      <c r="B16705">
        <v>2048</v>
      </c>
      <c r="C16705" t="s">
        <v>142</v>
      </c>
      <c r="D16705" t="s">
        <v>1062</v>
      </c>
      <c r="E16705" t="s">
        <v>162</v>
      </c>
      <c r="F16705" t="s">
        <v>160</v>
      </c>
      <c r="G16705" t="s">
        <v>1063</v>
      </c>
      <c r="H16705" t="s">
        <v>132</v>
      </c>
      <c r="I16705">
        <v>0</v>
      </c>
      <c r="P16705">
        <v>0.33347747128005201</v>
      </c>
      <c r="Q16705">
        <v>0</v>
      </c>
    </row>
    <row r="16706" spans="1:17">
      <c r="A16706" t="s">
        <v>122</v>
      </c>
      <c r="B16706">
        <v>2048</v>
      </c>
      <c r="C16706" t="s">
        <v>142</v>
      </c>
      <c r="D16706" t="s">
        <v>1062</v>
      </c>
      <c r="E16706" t="s">
        <v>162</v>
      </c>
      <c r="F16706" t="s">
        <v>160</v>
      </c>
      <c r="G16706" t="s">
        <v>1063</v>
      </c>
      <c r="H16706" t="s">
        <v>135</v>
      </c>
      <c r="I16706">
        <v>0</v>
      </c>
      <c r="P16706">
        <v>0.33347747128005201</v>
      </c>
      <c r="Q16706">
        <v>0</v>
      </c>
    </row>
    <row r="16707" spans="1:17">
      <c r="A16707" t="s">
        <v>122</v>
      </c>
      <c r="B16707">
        <v>2048</v>
      </c>
      <c r="C16707" t="s">
        <v>142</v>
      </c>
      <c r="D16707" t="s">
        <v>1062</v>
      </c>
      <c r="E16707" t="s">
        <v>162</v>
      </c>
      <c r="F16707" t="s">
        <v>160</v>
      </c>
      <c r="G16707" t="s">
        <v>1063</v>
      </c>
      <c r="H16707" t="s">
        <v>136</v>
      </c>
      <c r="I16707">
        <v>0</v>
      </c>
      <c r="P16707">
        <v>0.33347747128005201</v>
      </c>
      <c r="Q16707">
        <v>0</v>
      </c>
    </row>
    <row r="16708" spans="1:17">
      <c r="A16708" t="s">
        <v>122</v>
      </c>
      <c r="B16708">
        <v>2048</v>
      </c>
      <c r="C16708" t="s">
        <v>137</v>
      </c>
      <c r="D16708" t="s">
        <v>1062</v>
      </c>
      <c r="E16708" t="s">
        <v>170</v>
      </c>
      <c r="F16708" t="s">
        <v>164</v>
      </c>
      <c r="G16708" t="s">
        <v>1063</v>
      </c>
      <c r="H16708" t="s">
        <v>132</v>
      </c>
      <c r="I16708">
        <v>0</v>
      </c>
      <c r="P16708">
        <v>0.33347747128005201</v>
      </c>
      <c r="Q16708">
        <v>0</v>
      </c>
    </row>
    <row r="16709" spans="1:17">
      <c r="A16709" t="s">
        <v>122</v>
      </c>
      <c r="B16709">
        <v>2048</v>
      </c>
      <c r="C16709" t="s">
        <v>137</v>
      </c>
      <c r="D16709" t="s">
        <v>1062</v>
      </c>
      <c r="E16709" t="s">
        <v>170</v>
      </c>
      <c r="F16709" t="s">
        <v>164</v>
      </c>
      <c r="G16709" t="s">
        <v>1063</v>
      </c>
      <c r="H16709" t="s">
        <v>135</v>
      </c>
      <c r="I16709">
        <v>0</v>
      </c>
      <c r="P16709">
        <v>0.33347747128005201</v>
      </c>
      <c r="Q16709">
        <v>0</v>
      </c>
    </row>
    <row r="16710" spans="1:17">
      <c r="A16710" t="s">
        <v>122</v>
      </c>
      <c r="B16710">
        <v>2048</v>
      </c>
      <c r="C16710" t="s">
        <v>137</v>
      </c>
      <c r="D16710" t="s">
        <v>1062</v>
      </c>
      <c r="E16710" t="s">
        <v>170</v>
      </c>
      <c r="F16710" t="s">
        <v>164</v>
      </c>
      <c r="G16710" t="s">
        <v>1063</v>
      </c>
      <c r="H16710" t="s">
        <v>136</v>
      </c>
      <c r="I16710">
        <v>0</v>
      </c>
      <c r="P16710">
        <v>0.33347747128005201</v>
      </c>
      <c r="Q16710">
        <v>0</v>
      </c>
    </row>
    <row r="16711" spans="1:17">
      <c r="A16711" t="s">
        <v>122</v>
      </c>
      <c r="B16711">
        <v>2048</v>
      </c>
      <c r="C16711" t="s">
        <v>137</v>
      </c>
      <c r="D16711" t="s">
        <v>1062</v>
      </c>
      <c r="E16711" t="s">
        <v>170</v>
      </c>
      <c r="F16711" t="s">
        <v>159</v>
      </c>
      <c r="G16711" t="s">
        <v>1063</v>
      </c>
      <c r="H16711" t="s">
        <v>132</v>
      </c>
      <c r="I16711">
        <v>0</v>
      </c>
      <c r="P16711">
        <v>0.33347747128005201</v>
      </c>
      <c r="Q16711">
        <v>0</v>
      </c>
    </row>
    <row r="16712" spans="1:17">
      <c r="A16712" t="s">
        <v>122</v>
      </c>
      <c r="B16712">
        <v>2048</v>
      </c>
      <c r="C16712" t="s">
        <v>137</v>
      </c>
      <c r="D16712" t="s">
        <v>1062</v>
      </c>
      <c r="E16712" t="s">
        <v>170</v>
      </c>
      <c r="F16712" t="s">
        <v>159</v>
      </c>
      <c r="G16712" t="s">
        <v>1063</v>
      </c>
      <c r="H16712" t="s">
        <v>135</v>
      </c>
      <c r="I16712">
        <v>0</v>
      </c>
      <c r="P16712">
        <v>0.33347747128005201</v>
      </c>
      <c r="Q16712">
        <v>0</v>
      </c>
    </row>
    <row r="16713" spans="1:17">
      <c r="A16713" t="s">
        <v>122</v>
      </c>
      <c r="B16713">
        <v>2048</v>
      </c>
      <c r="C16713" t="s">
        <v>137</v>
      </c>
      <c r="D16713" t="s">
        <v>1062</v>
      </c>
      <c r="E16713" t="s">
        <v>170</v>
      </c>
      <c r="F16713" t="s">
        <v>159</v>
      </c>
      <c r="G16713" t="s">
        <v>1063</v>
      </c>
      <c r="H16713" t="s">
        <v>136</v>
      </c>
      <c r="I16713">
        <v>0</v>
      </c>
      <c r="P16713">
        <v>0.33347747128005201</v>
      </c>
      <c r="Q16713">
        <v>0</v>
      </c>
    </row>
    <row r="16714" spans="1:17">
      <c r="A16714" t="s">
        <v>122</v>
      </c>
      <c r="B16714">
        <v>2048</v>
      </c>
      <c r="C16714" t="s">
        <v>137</v>
      </c>
      <c r="D16714" t="s">
        <v>1062</v>
      </c>
      <c r="E16714" t="s">
        <v>170</v>
      </c>
      <c r="F16714" t="s">
        <v>126</v>
      </c>
      <c r="G16714" t="s">
        <v>1063</v>
      </c>
      <c r="H16714" t="s">
        <v>132</v>
      </c>
      <c r="I16714">
        <v>84395478.372063398</v>
      </c>
      <c r="P16714">
        <v>0.33347747128005201</v>
      </c>
      <c r="Q16714">
        <v>28143990.714986</v>
      </c>
    </row>
    <row r="16715" spans="1:17">
      <c r="A16715" t="s">
        <v>122</v>
      </c>
      <c r="B16715">
        <v>2048</v>
      </c>
      <c r="C16715" t="s">
        <v>137</v>
      </c>
      <c r="D16715" t="s">
        <v>1062</v>
      </c>
      <c r="E16715" t="s">
        <v>170</v>
      </c>
      <c r="F16715" t="s">
        <v>126</v>
      </c>
      <c r="G16715" t="s">
        <v>1063</v>
      </c>
      <c r="H16715" t="s">
        <v>135</v>
      </c>
      <c r="I16715">
        <v>271488076.31160599</v>
      </c>
      <c r="P16715">
        <v>0.33347747128005201</v>
      </c>
      <c r="Q16715">
        <v>90535157.171080098</v>
      </c>
    </row>
    <row r="16716" spans="1:17">
      <c r="A16716" t="s">
        <v>122</v>
      </c>
      <c r="B16716">
        <v>2048</v>
      </c>
      <c r="C16716" t="s">
        <v>137</v>
      </c>
      <c r="D16716" t="s">
        <v>1062</v>
      </c>
      <c r="E16716" t="s">
        <v>170</v>
      </c>
      <c r="F16716" t="s">
        <v>126</v>
      </c>
      <c r="G16716" t="s">
        <v>1063</v>
      </c>
      <c r="H16716" t="s">
        <v>136</v>
      </c>
      <c r="I16716">
        <v>25812098.333333399</v>
      </c>
      <c r="P16716">
        <v>0.33347747128005201</v>
      </c>
      <c r="Q16716">
        <v>8607753.2806320507</v>
      </c>
    </row>
    <row r="16717" spans="1:17">
      <c r="A16717" t="s">
        <v>122</v>
      </c>
      <c r="B16717">
        <v>2048</v>
      </c>
      <c r="C16717" t="s">
        <v>137</v>
      </c>
      <c r="D16717" t="s">
        <v>1062</v>
      </c>
      <c r="E16717" t="s">
        <v>170</v>
      </c>
      <c r="F16717" t="s">
        <v>165</v>
      </c>
      <c r="G16717" t="s">
        <v>1063</v>
      </c>
      <c r="H16717" t="s">
        <v>132</v>
      </c>
      <c r="I16717">
        <v>0</v>
      </c>
      <c r="P16717">
        <v>0.33347747128005201</v>
      </c>
      <c r="Q16717">
        <v>0</v>
      </c>
    </row>
    <row r="16718" spans="1:17">
      <c r="A16718" t="s">
        <v>122</v>
      </c>
      <c r="B16718">
        <v>2048</v>
      </c>
      <c r="C16718" t="s">
        <v>137</v>
      </c>
      <c r="D16718" t="s">
        <v>1062</v>
      </c>
      <c r="E16718" t="s">
        <v>170</v>
      </c>
      <c r="F16718" t="s">
        <v>165</v>
      </c>
      <c r="G16718" t="s">
        <v>1063</v>
      </c>
      <c r="H16718" t="s">
        <v>135</v>
      </c>
      <c r="I16718">
        <v>0</v>
      </c>
      <c r="P16718">
        <v>0.33347747128005201</v>
      </c>
      <c r="Q16718">
        <v>0</v>
      </c>
    </row>
    <row r="16719" spans="1:17">
      <c r="A16719" t="s">
        <v>122</v>
      </c>
      <c r="B16719">
        <v>2048</v>
      </c>
      <c r="C16719" t="s">
        <v>137</v>
      </c>
      <c r="D16719" t="s">
        <v>1062</v>
      </c>
      <c r="E16719" t="s">
        <v>170</v>
      </c>
      <c r="F16719" t="s">
        <v>165</v>
      </c>
      <c r="G16719" t="s">
        <v>1063</v>
      </c>
      <c r="H16719" t="s">
        <v>136</v>
      </c>
      <c r="I16719">
        <v>0</v>
      </c>
      <c r="P16719">
        <v>0.33347747128005201</v>
      </c>
      <c r="Q16719">
        <v>0</v>
      </c>
    </row>
    <row r="16720" spans="1:17">
      <c r="A16720" t="s">
        <v>122</v>
      </c>
      <c r="B16720">
        <v>2048</v>
      </c>
      <c r="C16720" t="s">
        <v>137</v>
      </c>
      <c r="D16720" t="s">
        <v>1062</v>
      </c>
      <c r="E16720" t="s">
        <v>170</v>
      </c>
      <c r="F16720" t="s">
        <v>166</v>
      </c>
      <c r="G16720" t="s">
        <v>1063</v>
      </c>
      <c r="H16720" t="s">
        <v>132</v>
      </c>
      <c r="I16720">
        <v>0</v>
      </c>
      <c r="P16720">
        <v>0.33347747128005201</v>
      </c>
      <c r="Q16720">
        <v>0</v>
      </c>
    </row>
    <row r="16721" spans="1:17">
      <c r="A16721" t="s">
        <v>122</v>
      </c>
      <c r="B16721">
        <v>2048</v>
      </c>
      <c r="C16721" t="s">
        <v>137</v>
      </c>
      <c r="D16721" t="s">
        <v>1062</v>
      </c>
      <c r="E16721" t="s">
        <v>170</v>
      </c>
      <c r="F16721" t="s">
        <v>166</v>
      </c>
      <c r="G16721" t="s">
        <v>1063</v>
      </c>
      <c r="H16721" t="s">
        <v>135</v>
      </c>
      <c r="I16721">
        <v>0</v>
      </c>
      <c r="P16721">
        <v>0.33347747128005201</v>
      </c>
      <c r="Q16721">
        <v>0</v>
      </c>
    </row>
    <row r="16722" spans="1:17">
      <c r="A16722" t="s">
        <v>122</v>
      </c>
      <c r="B16722">
        <v>2048</v>
      </c>
      <c r="C16722" t="s">
        <v>137</v>
      </c>
      <c r="D16722" t="s">
        <v>1062</v>
      </c>
      <c r="E16722" t="s">
        <v>170</v>
      </c>
      <c r="F16722" t="s">
        <v>166</v>
      </c>
      <c r="G16722" t="s">
        <v>1063</v>
      </c>
      <c r="H16722" t="s">
        <v>136</v>
      </c>
      <c r="I16722">
        <v>0</v>
      </c>
      <c r="P16722">
        <v>0.33347747128005201</v>
      </c>
      <c r="Q16722">
        <v>0</v>
      </c>
    </row>
    <row r="16723" spans="1:17">
      <c r="A16723" t="s">
        <v>122</v>
      </c>
      <c r="B16723">
        <v>2048</v>
      </c>
      <c r="C16723" t="s">
        <v>137</v>
      </c>
      <c r="D16723" t="s">
        <v>1062</v>
      </c>
      <c r="E16723" t="s">
        <v>170</v>
      </c>
      <c r="F16723" t="s">
        <v>160</v>
      </c>
      <c r="G16723" t="s">
        <v>1063</v>
      </c>
      <c r="H16723" t="s">
        <v>132</v>
      </c>
      <c r="I16723">
        <v>0</v>
      </c>
      <c r="P16723">
        <v>0.33347747128005201</v>
      </c>
      <c r="Q16723">
        <v>0</v>
      </c>
    </row>
    <row r="16724" spans="1:17">
      <c r="A16724" t="s">
        <v>122</v>
      </c>
      <c r="B16724">
        <v>2048</v>
      </c>
      <c r="C16724" t="s">
        <v>137</v>
      </c>
      <c r="D16724" t="s">
        <v>1062</v>
      </c>
      <c r="E16724" t="s">
        <v>170</v>
      </c>
      <c r="F16724" t="s">
        <v>160</v>
      </c>
      <c r="G16724" t="s">
        <v>1063</v>
      </c>
      <c r="H16724" t="s">
        <v>135</v>
      </c>
      <c r="I16724">
        <v>0</v>
      </c>
      <c r="P16724">
        <v>0.33347747128005201</v>
      </c>
      <c r="Q16724">
        <v>0</v>
      </c>
    </row>
    <row r="16725" spans="1:17">
      <c r="A16725" t="s">
        <v>122</v>
      </c>
      <c r="B16725">
        <v>2048</v>
      </c>
      <c r="C16725" t="s">
        <v>137</v>
      </c>
      <c r="D16725" t="s">
        <v>1062</v>
      </c>
      <c r="E16725" t="s">
        <v>170</v>
      </c>
      <c r="F16725" t="s">
        <v>160</v>
      </c>
      <c r="G16725" t="s">
        <v>1063</v>
      </c>
      <c r="H16725" t="s">
        <v>136</v>
      </c>
      <c r="I16725">
        <v>0</v>
      </c>
      <c r="P16725">
        <v>0.33347747128005201</v>
      </c>
      <c r="Q16725">
        <v>0</v>
      </c>
    </row>
    <row r="16726" spans="1:17">
      <c r="A16726" t="s">
        <v>122</v>
      </c>
      <c r="B16726">
        <v>2048</v>
      </c>
      <c r="C16726" t="s">
        <v>148</v>
      </c>
      <c r="D16726" t="s">
        <v>1066</v>
      </c>
      <c r="E16726" t="s">
        <v>170</v>
      </c>
      <c r="F16726" t="s">
        <v>164</v>
      </c>
      <c r="G16726" t="s">
        <v>158</v>
      </c>
      <c r="H16726" t="s">
        <v>132</v>
      </c>
      <c r="I16726">
        <v>0</v>
      </c>
      <c r="P16726">
        <v>0.33347747128005201</v>
      </c>
      <c r="Q16726">
        <v>0</v>
      </c>
    </row>
    <row r="16727" spans="1:17">
      <c r="A16727" t="s">
        <v>122</v>
      </c>
      <c r="B16727">
        <v>2048</v>
      </c>
      <c r="C16727" t="s">
        <v>148</v>
      </c>
      <c r="D16727" t="s">
        <v>1066</v>
      </c>
      <c r="E16727" t="s">
        <v>170</v>
      </c>
      <c r="F16727" t="s">
        <v>164</v>
      </c>
      <c r="G16727" t="s">
        <v>158</v>
      </c>
      <c r="H16727" t="s">
        <v>135</v>
      </c>
      <c r="I16727">
        <v>0</v>
      </c>
      <c r="P16727">
        <v>0.33347747128005201</v>
      </c>
      <c r="Q16727">
        <v>0</v>
      </c>
    </row>
    <row r="16728" spans="1:17">
      <c r="A16728" t="s">
        <v>122</v>
      </c>
      <c r="B16728">
        <v>2048</v>
      </c>
      <c r="C16728" t="s">
        <v>148</v>
      </c>
      <c r="D16728" t="s">
        <v>1066</v>
      </c>
      <c r="E16728" t="s">
        <v>170</v>
      </c>
      <c r="F16728" t="s">
        <v>164</v>
      </c>
      <c r="G16728" t="s">
        <v>158</v>
      </c>
      <c r="H16728" t="s">
        <v>136</v>
      </c>
      <c r="I16728">
        <v>0</v>
      </c>
      <c r="P16728">
        <v>0.33347747128005201</v>
      </c>
      <c r="Q16728">
        <v>0</v>
      </c>
    </row>
    <row r="16729" spans="1:17">
      <c r="A16729" t="s">
        <v>122</v>
      </c>
      <c r="B16729">
        <v>2048</v>
      </c>
      <c r="C16729" t="s">
        <v>148</v>
      </c>
      <c r="D16729" t="s">
        <v>1066</v>
      </c>
      <c r="E16729" t="s">
        <v>170</v>
      </c>
      <c r="F16729" t="s">
        <v>159</v>
      </c>
      <c r="G16729" t="s">
        <v>158</v>
      </c>
      <c r="H16729" t="s">
        <v>132</v>
      </c>
      <c r="I16729">
        <v>0</v>
      </c>
      <c r="P16729">
        <v>0.33347747128005201</v>
      </c>
      <c r="Q16729">
        <v>0</v>
      </c>
    </row>
    <row r="16730" spans="1:17">
      <c r="A16730" t="s">
        <v>122</v>
      </c>
      <c r="B16730">
        <v>2048</v>
      </c>
      <c r="C16730" t="s">
        <v>148</v>
      </c>
      <c r="D16730" t="s">
        <v>1066</v>
      </c>
      <c r="E16730" t="s">
        <v>170</v>
      </c>
      <c r="F16730" t="s">
        <v>159</v>
      </c>
      <c r="G16730" t="s">
        <v>158</v>
      </c>
      <c r="H16730" t="s">
        <v>135</v>
      </c>
      <c r="I16730">
        <v>0</v>
      </c>
      <c r="P16730">
        <v>0.33347747128005201</v>
      </c>
      <c r="Q16730">
        <v>0</v>
      </c>
    </row>
    <row r="16731" spans="1:17">
      <c r="A16731" t="s">
        <v>122</v>
      </c>
      <c r="B16731">
        <v>2048</v>
      </c>
      <c r="C16731" t="s">
        <v>148</v>
      </c>
      <c r="D16731" t="s">
        <v>1066</v>
      </c>
      <c r="E16731" t="s">
        <v>170</v>
      </c>
      <c r="F16731" t="s">
        <v>159</v>
      </c>
      <c r="G16731" t="s">
        <v>158</v>
      </c>
      <c r="H16731" t="s">
        <v>136</v>
      </c>
      <c r="I16731">
        <v>0</v>
      </c>
      <c r="P16731">
        <v>0.33347747128005201</v>
      </c>
      <c r="Q16731">
        <v>0</v>
      </c>
    </row>
    <row r="16732" spans="1:17">
      <c r="A16732" t="s">
        <v>122</v>
      </c>
      <c r="B16732">
        <v>2048</v>
      </c>
      <c r="C16732" t="s">
        <v>148</v>
      </c>
      <c r="D16732" t="s">
        <v>1066</v>
      </c>
      <c r="E16732" t="s">
        <v>170</v>
      </c>
      <c r="F16732" t="s">
        <v>126</v>
      </c>
      <c r="G16732" t="s">
        <v>158</v>
      </c>
      <c r="H16732" t="s">
        <v>132</v>
      </c>
      <c r="I16732">
        <v>0</v>
      </c>
      <c r="P16732">
        <v>0.33347747128005201</v>
      </c>
      <c r="Q16732">
        <v>0</v>
      </c>
    </row>
    <row r="16733" spans="1:17">
      <c r="A16733" t="s">
        <v>122</v>
      </c>
      <c r="B16733">
        <v>2048</v>
      </c>
      <c r="C16733" t="s">
        <v>148</v>
      </c>
      <c r="D16733" t="s">
        <v>1066</v>
      </c>
      <c r="E16733" t="s">
        <v>170</v>
      </c>
      <c r="F16733" t="s">
        <v>126</v>
      </c>
      <c r="G16733" t="s">
        <v>158</v>
      </c>
      <c r="H16733" t="s">
        <v>135</v>
      </c>
      <c r="I16733">
        <v>0</v>
      </c>
      <c r="P16733">
        <v>0.33347747128005201</v>
      </c>
      <c r="Q16733">
        <v>0</v>
      </c>
    </row>
    <row r="16734" spans="1:17">
      <c r="A16734" t="s">
        <v>122</v>
      </c>
      <c r="B16734">
        <v>2048</v>
      </c>
      <c r="C16734" t="s">
        <v>148</v>
      </c>
      <c r="D16734" t="s">
        <v>1066</v>
      </c>
      <c r="E16734" t="s">
        <v>170</v>
      </c>
      <c r="F16734" t="s">
        <v>126</v>
      </c>
      <c r="G16734" t="s">
        <v>158</v>
      </c>
      <c r="H16734" t="s">
        <v>136</v>
      </c>
      <c r="I16734">
        <v>0</v>
      </c>
      <c r="P16734">
        <v>0.33347747128005201</v>
      </c>
      <c r="Q16734">
        <v>0</v>
      </c>
    </row>
    <row r="16735" spans="1:17">
      <c r="A16735" t="s">
        <v>122</v>
      </c>
      <c r="B16735">
        <v>2048</v>
      </c>
      <c r="C16735" t="s">
        <v>148</v>
      </c>
      <c r="D16735" t="s">
        <v>1066</v>
      </c>
      <c r="E16735" t="s">
        <v>170</v>
      </c>
      <c r="F16735" t="s">
        <v>165</v>
      </c>
      <c r="G16735" t="s">
        <v>158</v>
      </c>
      <c r="H16735" t="s">
        <v>132</v>
      </c>
      <c r="I16735">
        <v>0</v>
      </c>
      <c r="P16735">
        <v>0.33347747128005201</v>
      </c>
      <c r="Q16735">
        <v>0</v>
      </c>
    </row>
    <row r="16736" spans="1:17">
      <c r="A16736" t="s">
        <v>122</v>
      </c>
      <c r="B16736">
        <v>2048</v>
      </c>
      <c r="C16736" t="s">
        <v>148</v>
      </c>
      <c r="D16736" t="s">
        <v>1066</v>
      </c>
      <c r="E16736" t="s">
        <v>170</v>
      </c>
      <c r="F16736" t="s">
        <v>165</v>
      </c>
      <c r="G16736" t="s">
        <v>158</v>
      </c>
      <c r="H16736" t="s">
        <v>135</v>
      </c>
      <c r="I16736">
        <v>0</v>
      </c>
      <c r="P16736">
        <v>0.33347747128005201</v>
      </c>
      <c r="Q16736">
        <v>0</v>
      </c>
    </row>
    <row r="16737" spans="1:17">
      <c r="A16737" t="s">
        <v>122</v>
      </c>
      <c r="B16737">
        <v>2048</v>
      </c>
      <c r="C16737" t="s">
        <v>148</v>
      </c>
      <c r="D16737" t="s">
        <v>1066</v>
      </c>
      <c r="E16737" t="s">
        <v>170</v>
      </c>
      <c r="F16737" t="s">
        <v>165</v>
      </c>
      <c r="G16737" t="s">
        <v>158</v>
      </c>
      <c r="H16737" t="s">
        <v>136</v>
      </c>
      <c r="I16737">
        <v>0</v>
      </c>
      <c r="P16737">
        <v>0.33347747128005201</v>
      </c>
      <c r="Q16737">
        <v>0</v>
      </c>
    </row>
    <row r="16738" spans="1:17">
      <c r="A16738" t="s">
        <v>122</v>
      </c>
      <c r="B16738">
        <v>2048</v>
      </c>
      <c r="C16738" t="s">
        <v>148</v>
      </c>
      <c r="D16738" t="s">
        <v>1066</v>
      </c>
      <c r="E16738" t="s">
        <v>170</v>
      </c>
      <c r="F16738" t="s">
        <v>166</v>
      </c>
      <c r="G16738" t="s">
        <v>158</v>
      </c>
      <c r="H16738" t="s">
        <v>132</v>
      </c>
      <c r="I16738">
        <v>0</v>
      </c>
      <c r="P16738">
        <v>0.33347747128005201</v>
      </c>
      <c r="Q16738">
        <v>0</v>
      </c>
    </row>
    <row r="16739" spans="1:17">
      <c r="A16739" t="s">
        <v>122</v>
      </c>
      <c r="B16739">
        <v>2048</v>
      </c>
      <c r="C16739" t="s">
        <v>148</v>
      </c>
      <c r="D16739" t="s">
        <v>1066</v>
      </c>
      <c r="E16739" t="s">
        <v>170</v>
      </c>
      <c r="F16739" t="s">
        <v>166</v>
      </c>
      <c r="G16739" t="s">
        <v>158</v>
      </c>
      <c r="H16739" t="s">
        <v>135</v>
      </c>
      <c r="I16739">
        <v>0</v>
      </c>
      <c r="P16739">
        <v>0.33347747128005201</v>
      </c>
      <c r="Q16739">
        <v>0</v>
      </c>
    </row>
    <row r="16740" spans="1:17">
      <c r="A16740" t="s">
        <v>122</v>
      </c>
      <c r="B16740">
        <v>2048</v>
      </c>
      <c r="C16740" t="s">
        <v>148</v>
      </c>
      <c r="D16740" t="s">
        <v>1066</v>
      </c>
      <c r="E16740" t="s">
        <v>170</v>
      </c>
      <c r="F16740" t="s">
        <v>166</v>
      </c>
      <c r="G16740" t="s">
        <v>158</v>
      </c>
      <c r="H16740" t="s">
        <v>136</v>
      </c>
      <c r="I16740">
        <v>0</v>
      </c>
      <c r="P16740">
        <v>0.33347747128005201</v>
      </c>
      <c r="Q16740">
        <v>0</v>
      </c>
    </row>
    <row r="16741" spans="1:17">
      <c r="A16741" t="s">
        <v>122</v>
      </c>
      <c r="B16741">
        <v>2048</v>
      </c>
      <c r="C16741" t="s">
        <v>148</v>
      </c>
      <c r="D16741" t="s">
        <v>1066</v>
      </c>
      <c r="E16741" t="s">
        <v>170</v>
      </c>
      <c r="F16741" t="s">
        <v>160</v>
      </c>
      <c r="G16741" t="s">
        <v>158</v>
      </c>
      <c r="H16741" t="s">
        <v>132</v>
      </c>
      <c r="I16741">
        <v>0</v>
      </c>
      <c r="P16741">
        <v>0.33347747128005201</v>
      </c>
      <c r="Q16741">
        <v>0</v>
      </c>
    </row>
    <row r="16742" spans="1:17">
      <c r="A16742" t="s">
        <v>122</v>
      </c>
      <c r="B16742">
        <v>2048</v>
      </c>
      <c r="C16742" t="s">
        <v>148</v>
      </c>
      <c r="D16742" t="s">
        <v>1066</v>
      </c>
      <c r="E16742" t="s">
        <v>170</v>
      </c>
      <c r="F16742" t="s">
        <v>160</v>
      </c>
      <c r="G16742" t="s">
        <v>158</v>
      </c>
      <c r="H16742" t="s">
        <v>135</v>
      </c>
      <c r="I16742">
        <v>0</v>
      </c>
      <c r="P16742">
        <v>0.33347747128005201</v>
      </c>
      <c r="Q16742">
        <v>0</v>
      </c>
    </row>
    <row r="16743" spans="1:17">
      <c r="A16743" t="s">
        <v>122</v>
      </c>
      <c r="B16743">
        <v>2048</v>
      </c>
      <c r="C16743" t="s">
        <v>148</v>
      </c>
      <c r="D16743" t="s">
        <v>1066</v>
      </c>
      <c r="E16743" t="s">
        <v>170</v>
      </c>
      <c r="F16743" t="s">
        <v>160</v>
      </c>
      <c r="G16743" t="s">
        <v>158</v>
      </c>
      <c r="H16743" t="s">
        <v>136</v>
      </c>
      <c r="I16743">
        <v>0</v>
      </c>
      <c r="P16743">
        <v>0.33347747128005201</v>
      </c>
      <c r="Q16743">
        <v>0</v>
      </c>
    </row>
    <row r="16744" spans="1:17">
      <c r="A16744" t="s">
        <v>122</v>
      </c>
      <c r="B16744">
        <v>2048</v>
      </c>
      <c r="C16744" t="s">
        <v>149</v>
      </c>
      <c r="D16744" t="s">
        <v>1066</v>
      </c>
      <c r="E16744" t="s">
        <v>170</v>
      </c>
      <c r="F16744" t="s">
        <v>164</v>
      </c>
      <c r="G16744" t="s">
        <v>158</v>
      </c>
      <c r="H16744" t="s">
        <v>132</v>
      </c>
      <c r="I16744">
        <v>0</v>
      </c>
      <c r="P16744">
        <v>0.33347747128005201</v>
      </c>
      <c r="Q16744">
        <v>0</v>
      </c>
    </row>
    <row r="16745" spans="1:17">
      <c r="A16745" t="s">
        <v>122</v>
      </c>
      <c r="B16745">
        <v>2048</v>
      </c>
      <c r="C16745" t="s">
        <v>149</v>
      </c>
      <c r="D16745" t="s">
        <v>1066</v>
      </c>
      <c r="E16745" t="s">
        <v>170</v>
      </c>
      <c r="F16745" t="s">
        <v>164</v>
      </c>
      <c r="G16745" t="s">
        <v>158</v>
      </c>
      <c r="H16745" t="s">
        <v>135</v>
      </c>
      <c r="I16745">
        <v>0</v>
      </c>
      <c r="P16745">
        <v>0.33347747128005201</v>
      </c>
      <c r="Q16745">
        <v>0</v>
      </c>
    </row>
    <row r="16746" spans="1:17">
      <c r="A16746" t="s">
        <v>122</v>
      </c>
      <c r="B16746">
        <v>2048</v>
      </c>
      <c r="C16746" t="s">
        <v>149</v>
      </c>
      <c r="D16746" t="s">
        <v>1066</v>
      </c>
      <c r="E16746" t="s">
        <v>170</v>
      </c>
      <c r="F16746" t="s">
        <v>164</v>
      </c>
      <c r="G16746" t="s">
        <v>158</v>
      </c>
      <c r="H16746" t="s">
        <v>136</v>
      </c>
      <c r="I16746">
        <v>0</v>
      </c>
      <c r="P16746">
        <v>0.33347747128005201</v>
      </c>
      <c r="Q16746">
        <v>0</v>
      </c>
    </row>
    <row r="16747" spans="1:17">
      <c r="A16747" t="s">
        <v>122</v>
      </c>
      <c r="B16747">
        <v>2048</v>
      </c>
      <c r="C16747" t="s">
        <v>149</v>
      </c>
      <c r="D16747" t="s">
        <v>1066</v>
      </c>
      <c r="E16747" t="s">
        <v>170</v>
      </c>
      <c r="F16747" t="s">
        <v>159</v>
      </c>
      <c r="G16747" t="s">
        <v>158</v>
      </c>
      <c r="H16747" t="s">
        <v>132</v>
      </c>
      <c r="I16747">
        <v>0</v>
      </c>
      <c r="P16747">
        <v>0.33347747128005201</v>
      </c>
      <c r="Q16747">
        <v>0</v>
      </c>
    </row>
    <row r="16748" spans="1:17">
      <c r="A16748" t="s">
        <v>122</v>
      </c>
      <c r="B16748">
        <v>2048</v>
      </c>
      <c r="C16748" t="s">
        <v>149</v>
      </c>
      <c r="D16748" t="s">
        <v>1066</v>
      </c>
      <c r="E16748" t="s">
        <v>170</v>
      </c>
      <c r="F16748" t="s">
        <v>159</v>
      </c>
      <c r="G16748" t="s">
        <v>158</v>
      </c>
      <c r="H16748" t="s">
        <v>135</v>
      </c>
      <c r="I16748">
        <v>0</v>
      </c>
      <c r="P16748">
        <v>0.33347747128005201</v>
      </c>
      <c r="Q16748">
        <v>0</v>
      </c>
    </row>
    <row r="16749" spans="1:17">
      <c r="A16749" t="s">
        <v>122</v>
      </c>
      <c r="B16749">
        <v>2048</v>
      </c>
      <c r="C16749" t="s">
        <v>149</v>
      </c>
      <c r="D16749" t="s">
        <v>1066</v>
      </c>
      <c r="E16749" t="s">
        <v>170</v>
      </c>
      <c r="F16749" t="s">
        <v>159</v>
      </c>
      <c r="G16749" t="s">
        <v>158</v>
      </c>
      <c r="H16749" t="s">
        <v>136</v>
      </c>
      <c r="I16749">
        <v>0</v>
      </c>
      <c r="P16749">
        <v>0.33347747128005201</v>
      </c>
      <c r="Q16749">
        <v>0</v>
      </c>
    </row>
    <row r="16750" spans="1:17">
      <c r="A16750" t="s">
        <v>122</v>
      </c>
      <c r="B16750">
        <v>2048</v>
      </c>
      <c r="C16750" t="s">
        <v>149</v>
      </c>
      <c r="D16750" t="s">
        <v>1066</v>
      </c>
      <c r="E16750" t="s">
        <v>170</v>
      </c>
      <c r="F16750" t="s">
        <v>126</v>
      </c>
      <c r="G16750" t="s">
        <v>158</v>
      </c>
      <c r="H16750" t="s">
        <v>132</v>
      </c>
      <c r="I16750">
        <v>0</v>
      </c>
      <c r="P16750">
        <v>0.33347747128005201</v>
      </c>
      <c r="Q16750">
        <v>0</v>
      </c>
    </row>
    <row r="16751" spans="1:17">
      <c r="A16751" t="s">
        <v>122</v>
      </c>
      <c r="B16751">
        <v>2048</v>
      </c>
      <c r="C16751" t="s">
        <v>149</v>
      </c>
      <c r="D16751" t="s">
        <v>1066</v>
      </c>
      <c r="E16751" t="s">
        <v>170</v>
      </c>
      <c r="F16751" t="s">
        <v>126</v>
      </c>
      <c r="G16751" t="s">
        <v>158</v>
      </c>
      <c r="H16751" t="s">
        <v>135</v>
      </c>
      <c r="I16751">
        <v>0</v>
      </c>
      <c r="P16751">
        <v>0.33347747128005201</v>
      </c>
      <c r="Q16751">
        <v>0</v>
      </c>
    </row>
    <row r="16752" spans="1:17">
      <c r="A16752" t="s">
        <v>122</v>
      </c>
      <c r="B16752">
        <v>2048</v>
      </c>
      <c r="C16752" t="s">
        <v>149</v>
      </c>
      <c r="D16752" t="s">
        <v>1066</v>
      </c>
      <c r="E16752" t="s">
        <v>170</v>
      </c>
      <c r="F16752" t="s">
        <v>126</v>
      </c>
      <c r="G16752" t="s">
        <v>158</v>
      </c>
      <c r="H16752" t="s">
        <v>136</v>
      </c>
      <c r="I16752">
        <v>0</v>
      </c>
      <c r="P16752">
        <v>0.33347747128005201</v>
      </c>
      <c r="Q16752">
        <v>0</v>
      </c>
    </row>
    <row r="16753" spans="1:17">
      <c r="A16753" t="s">
        <v>122</v>
      </c>
      <c r="B16753">
        <v>2048</v>
      </c>
      <c r="C16753" t="s">
        <v>149</v>
      </c>
      <c r="D16753" t="s">
        <v>1066</v>
      </c>
      <c r="E16753" t="s">
        <v>170</v>
      </c>
      <c r="F16753" t="s">
        <v>165</v>
      </c>
      <c r="G16753" t="s">
        <v>158</v>
      </c>
      <c r="H16753" t="s">
        <v>132</v>
      </c>
      <c r="I16753">
        <v>0</v>
      </c>
      <c r="P16753">
        <v>0.33347747128005201</v>
      </c>
      <c r="Q16753">
        <v>0</v>
      </c>
    </row>
    <row r="16754" spans="1:17">
      <c r="A16754" t="s">
        <v>122</v>
      </c>
      <c r="B16754">
        <v>2048</v>
      </c>
      <c r="C16754" t="s">
        <v>149</v>
      </c>
      <c r="D16754" t="s">
        <v>1066</v>
      </c>
      <c r="E16754" t="s">
        <v>170</v>
      </c>
      <c r="F16754" t="s">
        <v>165</v>
      </c>
      <c r="G16754" t="s">
        <v>158</v>
      </c>
      <c r="H16754" t="s">
        <v>135</v>
      </c>
      <c r="I16754">
        <v>0</v>
      </c>
      <c r="P16754">
        <v>0.33347747128005201</v>
      </c>
      <c r="Q16754">
        <v>0</v>
      </c>
    </row>
    <row r="16755" spans="1:17">
      <c r="A16755" t="s">
        <v>122</v>
      </c>
      <c r="B16755">
        <v>2048</v>
      </c>
      <c r="C16755" t="s">
        <v>149</v>
      </c>
      <c r="D16755" t="s">
        <v>1066</v>
      </c>
      <c r="E16755" t="s">
        <v>170</v>
      </c>
      <c r="F16755" t="s">
        <v>165</v>
      </c>
      <c r="G16755" t="s">
        <v>158</v>
      </c>
      <c r="H16755" t="s">
        <v>136</v>
      </c>
      <c r="I16755">
        <v>0</v>
      </c>
      <c r="P16755">
        <v>0.33347747128005201</v>
      </c>
      <c r="Q16755">
        <v>0</v>
      </c>
    </row>
    <row r="16756" spans="1:17">
      <c r="A16756" t="s">
        <v>122</v>
      </c>
      <c r="B16756">
        <v>2048</v>
      </c>
      <c r="C16756" t="s">
        <v>149</v>
      </c>
      <c r="D16756" t="s">
        <v>1066</v>
      </c>
      <c r="E16756" t="s">
        <v>170</v>
      </c>
      <c r="F16756" t="s">
        <v>166</v>
      </c>
      <c r="G16756" t="s">
        <v>158</v>
      </c>
      <c r="H16756" t="s">
        <v>132</v>
      </c>
      <c r="I16756">
        <v>0</v>
      </c>
      <c r="P16756">
        <v>0.33347747128005201</v>
      </c>
      <c r="Q16756">
        <v>0</v>
      </c>
    </row>
    <row r="16757" spans="1:17">
      <c r="A16757" t="s">
        <v>122</v>
      </c>
      <c r="B16757">
        <v>2048</v>
      </c>
      <c r="C16757" t="s">
        <v>149</v>
      </c>
      <c r="D16757" t="s">
        <v>1066</v>
      </c>
      <c r="E16757" t="s">
        <v>170</v>
      </c>
      <c r="F16757" t="s">
        <v>166</v>
      </c>
      <c r="G16757" t="s">
        <v>158</v>
      </c>
      <c r="H16757" t="s">
        <v>135</v>
      </c>
      <c r="I16757">
        <v>0</v>
      </c>
      <c r="P16757">
        <v>0.33347747128005201</v>
      </c>
      <c r="Q16757">
        <v>0</v>
      </c>
    </row>
    <row r="16758" spans="1:17">
      <c r="A16758" t="s">
        <v>122</v>
      </c>
      <c r="B16758">
        <v>2048</v>
      </c>
      <c r="C16758" t="s">
        <v>149</v>
      </c>
      <c r="D16758" t="s">
        <v>1066</v>
      </c>
      <c r="E16758" t="s">
        <v>170</v>
      </c>
      <c r="F16758" t="s">
        <v>166</v>
      </c>
      <c r="G16758" t="s">
        <v>158</v>
      </c>
      <c r="H16758" t="s">
        <v>136</v>
      </c>
      <c r="I16758">
        <v>0</v>
      </c>
      <c r="P16758">
        <v>0.33347747128005201</v>
      </c>
      <c r="Q16758">
        <v>0</v>
      </c>
    </row>
    <row r="16759" spans="1:17">
      <c r="A16759" t="s">
        <v>122</v>
      </c>
      <c r="B16759">
        <v>2048</v>
      </c>
      <c r="C16759" t="s">
        <v>149</v>
      </c>
      <c r="D16759" t="s">
        <v>1066</v>
      </c>
      <c r="E16759" t="s">
        <v>170</v>
      </c>
      <c r="F16759" t="s">
        <v>160</v>
      </c>
      <c r="G16759" t="s">
        <v>158</v>
      </c>
      <c r="H16759" t="s">
        <v>132</v>
      </c>
      <c r="I16759">
        <v>0</v>
      </c>
      <c r="P16759">
        <v>0.33347747128005201</v>
      </c>
      <c r="Q16759">
        <v>0</v>
      </c>
    </row>
    <row r="16760" spans="1:17">
      <c r="A16760" t="s">
        <v>122</v>
      </c>
      <c r="B16760">
        <v>2048</v>
      </c>
      <c r="C16760" t="s">
        <v>149</v>
      </c>
      <c r="D16760" t="s">
        <v>1066</v>
      </c>
      <c r="E16760" t="s">
        <v>170</v>
      </c>
      <c r="F16760" t="s">
        <v>160</v>
      </c>
      <c r="G16760" t="s">
        <v>158</v>
      </c>
      <c r="H16760" t="s">
        <v>135</v>
      </c>
      <c r="I16760">
        <v>0</v>
      </c>
      <c r="P16760">
        <v>0.33347747128005201</v>
      </c>
      <c r="Q16760">
        <v>0</v>
      </c>
    </row>
    <row r="16761" spans="1:17">
      <c r="A16761" t="s">
        <v>122</v>
      </c>
      <c r="B16761">
        <v>2048</v>
      </c>
      <c r="C16761" t="s">
        <v>149</v>
      </c>
      <c r="D16761" t="s">
        <v>1066</v>
      </c>
      <c r="E16761" t="s">
        <v>170</v>
      </c>
      <c r="F16761" t="s">
        <v>160</v>
      </c>
      <c r="G16761" t="s">
        <v>158</v>
      </c>
      <c r="H16761" t="s">
        <v>136</v>
      </c>
      <c r="I16761">
        <v>0</v>
      </c>
      <c r="P16761">
        <v>0.33347747128005201</v>
      </c>
      <c r="Q16761">
        <v>0</v>
      </c>
    </row>
    <row r="16762" spans="1:17">
      <c r="A16762" t="s">
        <v>122</v>
      </c>
      <c r="B16762">
        <v>2048</v>
      </c>
      <c r="C16762" t="s">
        <v>150</v>
      </c>
      <c r="D16762" t="s">
        <v>1066</v>
      </c>
      <c r="E16762" t="s">
        <v>170</v>
      </c>
      <c r="F16762" t="s">
        <v>164</v>
      </c>
      <c r="G16762" t="s">
        <v>158</v>
      </c>
      <c r="H16762" t="s">
        <v>132</v>
      </c>
      <c r="I16762">
        <v>0</v>
      </c>
      <c r="P16762">
        <v>0.33347747128005201</v>
      </c>
      <c r="Q16762">
        <v>0</v>
      </c>
    </row>
    <row r="16763" spans="1:17">
      <c r="A16763" t="s">
        <v>122</v>
      </c>
      <c r="B16763">
        <v>2048</v>
      </c>
      <c r="C16763" t="s">
        <v>150</v>
      </c>
      <c r="D16763" t="s">
        <v>1066</v>
      </c>
      <c r="E16763" t="s">
        <v>170</v>
      </c>
      <c r="F16763" t="s">
        <v>164</v>
      </c>
      <c r="G16763" t="s">
        <v>158</v>
      </c>
      <c r="H16763" t="s">
        <v>135</v>
      </c>
      <c r="I16763">
        <v>0</v>
      </c>
      <c r="P16763">
        <v>0.33347747128005201</v>
      </c>
      <c r="Q16763">
        <v>0</v>
      </c>
    </row>
    <row r="16764" spans="1:17">
      <c r="A16764" t="s">
        <v>122</v>
      </c>
      <c r="B16764">
        <v>2048</v>
      </c>
      <c r="C16764" t="s">
        <v>150</v>
      </c>
      <c r="D16764" t="s">
        <v>1066</v>
      </c>
      <c r="E16764" t="s">
        <v>170</v>
      </c>
      <c r="F16764" t="s">
        <v>164</v>
      </c>
      <c r="G16764" t="s">
        <v>158</v>
      </c>
      <c r="H16764" t="s">
        <v>136</v>
      </c>
      <c r="I16764">
        <v>0</v>
      </c>
      <c r="P16764">
        <v>0.33347747128005201</v>
      </c>
      <c r="Q16764">
        <v>0</v>
      </c>
    </row>
    <row r="16765" spans="1:17">
      <c r="A16765" t="s">
        <v>122</v>
      </c>
      <c r="B16765">
        <v>2048</v>
      </c>
      <c r="C16765" t="s">
        <v>150</v>
      </c>
      <c r="D16765" t="s">
        <v>1066</v>
      </c>
      <c r="E16765" t="s">
        <v>170</v>
      </c>
      <c r="F16765" t="s">
        <v>159</v>
      </c>
      <c r="G16765" t="s">
        <v>158</v>
      </c>
      <c r="H16765" t="s">
        <v>132</v>
      </c>
      <c r="I16765">
        <v>2422180073.5024099</v>
      </c>
      <c r="P16765">
        <v>0.33347747128005201</v>
      </c>
      <c r="Q16765">
        <v>807742485.89651096</v>
      </c>
    </row>
    <row r="16766" spans="1:17">
      <c r="A16766" t="s">
        <v>122</v>
      </c>
      <c r="B16766">
        <v>2048</v>
      </c>
      <c r="C16766" t="s">
        <v>150</v>
      </c>
      <c r="D16766" t="s">
        <v>1066</v>
      </c>
      <c r="E16766" t="s">
        <v>170</v>
      </c>
      <c r="F16766" t="s">
        <v>159</v>
      </c>
      <c r="G16766" t="s">
        <v>158</v>
      </c>
      <c r="H16766" t="s">
        <v>135</v>
      </c>
      <c r="I16766">
        <v>758346581.87599397</v>
      </c>
      <c r="P16766">
        <v>0.33347747128005201</v>
      </c>
      <c r="Q16766">
        <v>252891500.47787699</v>
      </c>
    </row>
    <row r="16767" spans="1:17">
      <c r="A16767" t="s">
        <v>122</v>
      </c>
      <c r="B16767">
        <v>2048</v>
      </c>
      <c r="C16767" t="s">
        <v>150</v>
      </c>
      <c r="D16767" t="s">
        <v>1066</v>
      </c>
      <c r="E16767" t="s">
        <v>170</v>
      </c>
      <c r="F16767" t="s">
        <v>159</v>
      </c>
      <c r="G16767" t="s">
        <v>158</v>
      </c>
      <c r="H16767" t="s">
        <v>136</v>
      </c>
      <c r="I16767">
        <v>0</v>
      </c>
      <c r="P16767">
        <v>0.33347747128005201</v>
      </c>
      <c r="Q16767">
        <v>0</v>
      </c>
    </row>
    <row r="16768" spans="1:17">
      <c r="A16768" t="s">
        <v>122</v>
      </c>
      <c r="B16768">
        <v>2048</v>
      </c>
      <c r="C16768" t="s">
        <v>150</v>
      </c>
      <c r="D16768" t="s">
        <v>1066</v>
      </c>
      <c r="E16768" t="s">
        <v>170</v>
      </c>
      <c r="F16768" t="s">
        <v>126</v>
      </c>
      <c r="G16768" t="s">
        <v>158</v>
      </c>
      <c r="H16768" t="s">
        <v>132</v>
      </c>
      <c r="I16768">
        <v>0</v>
      </c>
      <c r="P16768">
        <v>0.33347747128005201</v>
      </c>
      <c r="Q16768">
        <v>0</v>
      </c>
    </row>
    <row r="16769" spans="1:17">
      <c r="A16769" t="s">
        <v>122</v>
      </c>
      <c r="B16769">
        <v>2048</v>
      </c>
      <c r="C16769" t="s">
        <v>150</v>
      </c>
      <c r="D16769" t="s">
        <v>1066</v>
      </c>
      <c r="E16769" t="s">
        <v>170</v>
      </c>
      <c r="F16769" t="s">
        <v>126</v>
      </c>
      <c r="G16769" t="s">
        <v>158</v>
      </c>
      <c r="H16769" t="s">
        <v>135</v>
      </c>
      <c r="I16769">
        <v>0</v>
      </c>
      <c r="P16769">
        <v>0.33347747128005201</v>
      </c>
      <c r="Q16769">
        <v>0</v>
      </c>
    </row>
    <row r="16770" spans="1:17">
      <c r="A16770" t="s">
        <v>122</v>
      </c>
      <c r="B16770">
        <v>2048</v>
      </c>
      <c r="C16770" t="s">
        <v>150</v>
      </c>
      <c r="D16770" t="s">
        <v>1066</v>
      </c>
      <c r="E16770" t="s">
        <v>170</v>
      </c>
      <c r="F16770" t="s">
        <v>126</v>
      </c>
      <c r="G16770" t="s">
        <v>158</v>
      </c>
      <c r="H16770" t="s">
        <v>136</v>
      </c>
      <c r="I16770">
        <v>0</v>
      </c>
      <c r="P16770">
        <v>0.33347747128005201</v>
      </c>
      <c r="Q16770">
        <v>0</v>
      </c>
    </row>
    <row r="16771" spans="1:17">
      <c r="A16771" t="s">
        <v>122</v>
      </c>
      <c r="B16771">
        <v>2048</v>
      </c>
      <c r="C16771" t="s">
        <v>150</v>
      </c>
      <c r="D16771" t="s">
        <v>1066</v>
      </c>
      <c r="E16771" t="s">
        <v>170</v>
      </c>
      <c r="F16771" t="s">
        <v>165</v>
      </c>
      <c r="G16771" t="s">
        <v>158</v>
      </c>
      <c r="H16771" t="s">
        <v>132</v>
      </c>
      <c r="I16771">
        <v>0</v>
      </c>
      <c r="P16771">
        <v>0.33347747128005201</v>
      </c>
      <c r="Q16771">
        <v>0</v>
      </c>
    </row>
    <row r="16772" spans="1:17">
      <c r="A16772" t="s">
        <v>122</v>
      </c>
      <c r="B16772">
        <v>2048</v>
      </c>
      <c r="C16772" t="s">
        <v>150</v>
      </c>
      <c r="D16772" t="s">
        <v>1066</v>
      </c>
      <c r="E16772" t="s">
        <v>170</v>
      </c>
      <c r="F16772" t="s">
        <v>165</v>
      </c>
      <c r="G16772" t="s">
        <v>158</v>
      </c>
      <c r="H16772" t="s">
        <v>135</v>
      </c>
      <c r="I16772">
        <v>0</v>
      </c>
      <c r="P16772">
        <v>0.33347747128005201</v>
      </c>
      <c r="Q16772">
        <v>0</v>
      </c>
    </row>
    <row r="16773" spans="1:17">
      <c r="A16773" t="s">
        <v>122</v>
      </c>
      <c r="B16773">
        <v>2048</v>
      </c>
      <c r="C16773" t="s">
        <v>150</v>
      </c>
      <c r="D16773" t="s">
        <v>1066</v>
      </c>
      <c r="E16773" t="s">
        <v>170</v>
      </c>
      <c r="F16773" t="s">
        <v>165</v>
      </c>
      <c r="G16773" t="s">
        <v>158</v>
      </c>
      <c r="H16773" t="s">
        <v>136</v>
      </c>
      <c r="I16773">
        <v>0</v>
      </c>
      <c r="P16773">
        <v>0.33347747128005201</v>
      </c>
      <c r="Q16773">
        <v>0</v>
      </c>
    </row>
    <row r="16774" spans="1:17">
      <c r="A16774" t="s">
        <v>122</v>
      </c>
      <c r="B16774">
        <v>2048</v>
      </c>
      <c r="C16774" t="s">
        <v>150</v>
      </c>
      <c r="D16774" t="s">
        <v>1066</v>
      </c>
      <c r="E16774" t="s">
        <v>170</v>
      </c>
      <c r="F16774" t="s">
        <v>166</v>
      </c>
      <c r="G16774" t="s">
        <v>158</v>
      </c>
      <c r="H16774" t="s">
        <v>132</v>
      </c>
      <c r="I16774">
        <v>0</v>
      </c>
      <c r="P16774">
        <v>0.33347747128005201</v>
      </c>
      <c r="Q16774">
        <v>0</v>
      </c>
    </row>
    <row r="16775" spans="1:17">
      <c r="A16775" t="s">
        <v>122</v>
      </c>
      <c r="B16775">
        <v>2048</v>
      </c>
      <c r="C16775" t="s">
        <v>150</v>
      </c>
      <c r="D16775" t="s">
        <v>1066</v>
      </c>
      <c r="E16775" t="s">
        <v>170</v>
      </c>
      <c r="F16775" t="s">
        <v>166</v>
      </c>
      <c r="G16775" t="s">
        <v>158</v>
      </c>
      <c r="H16775" t="s">
        <v>135</v>
      </c>
      <c r="I16775">
        <v>0</v>
      </c>
      <c r="P16775">
        <v>0.33347747128005201</v>
      </c>
      <c r="Q16775">
        <v>0</v>
      </c>
    </row>
    <row r="16776" spans="1:17">
      <c r="A16776" t="s">
        <v>122</v>
      </c>
      <c r="B16776">
        <v>2048</v>
      </c>
      <c r="C16776" t="s">
        <v>150</v>
      </c>
      <c r="D16776" t="s">
        <v>1066</v>
      </c>
      <c r="E16776" t="s">
        <v>170</v>
      </c>
      <c r="F16776" t="s">
        <v>166</v>
      </c>
      <c r="G16776" t="s">
        <v>158</v>
      </c>
      <c r="H16776" t="s">
        <v>136</v>
      </c>
      <c r="I16776">
        <v>0</v>
      </c>
      <c r="P16776">
        <v>0.33347747128005201</v>
      </c>
      <c r="Q16776">
        <v>0</v>
      </c>
    </row>
    <row r="16777" spans="1:17">
      <c r="A16777" t="s">
        <v>122</v>
      </c>
      <c r="B16777">
        <v>2048</v>
      </c>
      <c r="C16777" t="s">
        <v>150</v>
      </c>
      <c r="D16777" t="s">
        <v>1066</v>
      </c>
      <c r="E16777" t="s">
        <v>170</v>
      </c>
      <c r="F16777" t="s">
        <v>160</v>
      </c>
      <c r="G16777" t="s">
        <v>158</v>
      </c>
      <c r="H16777" t="s">
        <v>132</v>
      </c>
      <c r="I16777">
        <v>0</v>
      </c>
      <c r="P16777">
        <v>0.33347747128005201</v>
      </c>
      <c r="Q16777">
        <v>0</v>
      </c>
    </row>
    <row r="16778" spans="1:17">
      <c r="A16778" t="s">
        <v>122</v>
      </c>
      <c r="B16778">
        <v>2048</v>
      </c>
      <c r="C16778" t="s">
        <v>150</v>
      </c>
      <c r="D16778" t="s">
        <v>1066</v>
      </c>
      <c r="E16778" t="s">
        <v>170</v>
      </c>
      <c r="F16778" t="s">
        <v>160</v>
      </c>
      <c r="G16778" t="s">
        <v>158</v>
      </c>
      <c r="H16778" t="s">
        <v>135</v>
      </c>
      <c r="I16778">
        <v>0</v>
      </c>
      <c r="P16778">
        <v>0.33347747128005201</v>
      </c>
      <c r="Q16778">
        <v>0</v>
      </c>
    </row>
    <row r="16779" spans="1:17">
      <c r="A16779" t="s">
        <v>122</v>
      </c>
      <c r="B16779">
        <v>2048</v>
      </c>
      <c r="C16779" t="s">
        <v>150</v>
      </c>
      <c r="D16779" t="s">
        <v>1066</v>
      </c>
      <c r="E16779" t="s">
        <v>170</v>
      </c>
      <c r="F16779" t="s">
        <v>160</v>
      </c>
      <c r="G16779" t="s">
        <v>158</v>
      </c>
      <c r="H16779" t="s">
        <v>136</v>
      </c>
      <c r="I16779">
        <v>0</v>
      </c>
      <c r="P16779">
        <v>0.33347747128005201</v>
      </c>
      <c r="Q16779">
        <v>0</v>
      </c>
    </row>
    <row r="16780" spans="1:17">
      <c r="A16780" t="s">
        <v>122</v>
      </c>
      <c r="B16780">
        <v>2048</v>
      </c>
      <c r="C16780" t="s">
        <v>151</v>
      </c>
      <c r="D16780" t="s">
        <v>1066</v>
      </c>
      <c r="E16780" t="s">
        <v>170</v>
      </c>
      <c r="F16780" t="s">
        <v>164</v>
      </c>
      <c r="G16780" t="s">
        <v>158</v>
      </c>
      <c r="H16780" t="s">
        <v>132</v>
      </c>
      <c r="I16780">
        <v>0</v>
      </c>
      <c r="P16780">
        <v>0.33347747128005201</v>
      </c>
      <c r="Q16780">
        <v>0</v>
      </c>
    </row>
    <row r="16781" spans="1:17">
      <c r="A16781" t="s">
        <v>122</v>
      </c>
      <c r="B16781">
        <v>2048</v>
      </c>
      <c r="C16781" t="s">
        <v>151</v>
      </c>
      <c r="D16781" t="s">
        <v>1066</v>
      </c>
      <c r="E16781" t="s">
        <v>170</v>
      </c>
      <c r="F16781" t="s">
        <v>164</v>
      </c>
      <c r="G16781" t="s">
        <v>158</v>
      </c>
      <c r="H16781" t="s">
        <v>135</v>
      </c>
      <c r="I16781">
        <v>0</v>
      </c>
      <c r="P16781">
        <v>0.33347747128005201</v>
      </c>
      <c r="Q16781">
        <v>0</v>
      </c>
    </row>
    <row r="16782" spans="1:17">
      <c r="A16782" t="s">
        <v>122</v>
      </c>
      <c r="B16782">
        <v>2048</v>
      </c>
      <c r="C16782" t="s">
        <v>151</v>
      </c>
      <c r="D16782" t="s">
        <v>1066</v>
      </c>
      <c r="E16782" t="s">
        <v>170</v>
      </c>
      <c r="F16782" t="s">
        <v>164</v>
      </c>
      <c r="G16782" t="s">
        <v>158</v>
      </c>
      <c r="H16782" t="s">
        <v>136</v>
      </c>
      <c r="I16782">
        <v>0</v>
      </c>
      <c r="P16782">
        <v>0.33347747128005201</v>
      </c>
      <c r="Q16782">
        <v>0</v>
      </c>
    </row>
    <row r="16783" spans="1:17">
      <c r="A16783" t="s">
        <v>122</v>
      </c>
      <c r="B16783">
        <v>2048</v>
      </c>
      <c r="C16783" t="s">
        <v>151</v>
      </c>
      <c r="D16783" t="s">
        <v>1066</v>
      </c>
      <c r="E16783" t="s">
        <v>170</v>
      </c>
      <c r="F16783" t="s">
        <v>159</v>
      </c>
      <c r="G16783" t="s">
        <v>158</v>
      </c>
      <c r="H16783" t="s">
        <v>132</v>
      </c>
      <c r="I16783">
        <v>0</v>
      </c>
      <c r="P16783">
        <v>0.33347747128005201</v>
      </c>
      <c r="Q16783">
        <v>0</v>
      </c>
    </row>
    <row r="16784" spans="1:17">
      <c r="A16784" t="s">
        <v>122</v>
      </c>
      <c r="B16784">
        <v>2048</v>
      </c>
      <c r="C16784" t="s">
        <v>151</v>
      </c>
      <c r="D16784" t="s">
        <v>1066</v>
      </c>
      <c r="E16784" t="s">
        <v>170</v>
      </c>
      <c r="F16784" t="s">
        <v>159</v>
      </c>
      <c r="G16784" t="s">
        <v>158</v>
      </c>
      <c r="H16784" t="s">
        <v>135</v>
      </c>
      <c r="I16784">
        <v>0</v>
      </c>
      <c r="P16784">
        <v>0.33347747128005201</v>
      </c>
      <c r="Q16784">
        <v>0</v>
      </c>
    </row>
    <row r="16785" spans="1:17">
      <c r="A16785" t="s">
        <v>122</v>
      </c>
      <c r="B16785">
        <v>2048</v>
      </c>
      <c r="C16785" t="s">
        <v>151</v>
      </c>
      <c r="D16785" t="s">
        <v>1066</v>
      </c>
      <c r="E16785" t="s">
        <v>170</v>
      </c>
      <c r="F16785" t="s">
        <v>159</v>
      </c>
      <c r="G16785" t="s">
        <v>158</v>
      </c>
      <c r="H16785" t="s">
        <v>136</v>
      </c>
      <c r="I16785">
        <v>0</v>
      </c>
      <c r="P16785">
        <v>0.33347747128005201</v>
      </c>
      <c r="Q16785">
        <v>0</v>
      </c>
    </row>
    <row r="16786" spans="1:17">
      <c r="A16786" t="s">
        <v>122</v>
      </c>
      <c r="B16786">
        <v>2048</v>
      </c>
      <c r="C16786" t="s">
        <v>151</v>
      </c>
      <c r="D16786" t="s">
        <v>1066</v>
      </c>
      <c r="E16786" t="s">
        <v>170</v>
      </c>
      <c r="F16786" t="s">
        <v>126</v>
      </c>
      <c r="G16786" t="s">
        <v>158</v>
      </c>
      <c r="H16786" t="s">
        <v>132</v>
      </c>
      <c r="I16786">
        <v>0</v>
      </c>
      <c r="P16786">
        <v>0.33347747128005201</v>
      </c>
      <c r="Q16786">
        <v>0</v>
      </c>
    </row>
    <row r="16787" spans="1:17">
      <c r="A16787" t="s">
        <v>122</v>
      </c>
      <c r="B16787">
        <v>2048</v>
      </c>
      <c r="C16787" t="s">
        <v>151</v>
      </c>
      <c r="D16787" t="s">
        <v>1066</v>
      </c>
      <c r="E16787" t="s">
        <v>170</v>
      </c>
      <c r="F16787" t="s">
        <v>126</v>
      </c>
      <c r="G16787" t="s">
        <v>158</v>
      </c>
      <c r="H16787" t="s">
        <v>135</v>
      </c>
      <c r="I16787">
        <v>0</v>
      </c>
      <c r="P16787">
        <v>0.33347747128005201</v>
      </c>
      <c r="Q16787">
        <v>0</v>
      </c>
    </row>
    <row r="16788" spans="1:17">
      <c r="A16788" t="s">
        <v>122</v>
      </c>
      <c r="B16788">
        <v>2048</v>
      </c>
      <c r="C16788" t="s">
        <v>151</v>
      </c>
      <c r="D16788" t="s">
        <v>1066</v>
      </c>
      <c r="E16788" t="s">
        <v>170</v>
      </c>
      <c r="F16788" t="s">
        <v>126</v>
      </c>
      <c r="G16788" t="s">
        <v>158</v>
      </c>
      <c r="H16788" t="s">
        <v>136</v>
      </c>
      <c r="I16788">
        <v>0</v>
      </c>
      <c r="P16788">
        <v>0.33347747128005201</v>
      </c>
      <c r="Q16788">
        <v>0</v>
      </c>
    </row>
    <row r="16789" spans="1:17">
      <c r="A16789" t="s">
        <v>122</v>
      </c>
      <c r="B16789">
        <v>2048</v>
      </c>
      <c r="C16789" t="s">
        <v>151</v>
      </c>
      <c r="D16789" t="s">
        <v>1066</v>
      </c>
      <c r="E16789" t="s">
        <v>170</v>
      </c>
      <c r="F16789" t="s">
        <v>165</v>
      </c>
      <c r="G16789" t="s">
        <v>158</v>
      </c>
      <c r="H16789" t="s">
        <v>132</v>
      </c>
      <c r="I16789">
        <v>0</v>
      </c>
      <c r="P16789">
        <v>0.33347747128005201</v>
      </c>
      <c r="Q16789">
        <v>0</v>
      </c>
    </row>
    <row r="16790" spans="1:17">
      <c r="A16790" t="s">
        <v>122</v>
      </c>
      <c r="B16790">
        <v>2048</v>
      </c>
      <c r="C16790" t="s">
        <v>151</v>
      </c>
      <c r="D16790" t="s">
        <v>1066</v>
      </c>
      <c r="E16790" t="s">
        <v>170</v>
      </c>
      <c r="F16790" t="s">
        <v>165</v>
      </c>
      <c r="G16790" t="s">
        <v>158</v>
      </c>
      <c r="H16790" t="s">
        <v>135</v>
      </c>
      <c r="I16790">
        <v>0</v>
      </c>
      <c r="P16790">
        <v>0.33347747128005201</v>
      </c>
      <c r="Q16790">
        <v>0</v>
      </c>
    </row>
    <row r="16791" spans="1:17">
      <c r="A16791" t="s">
        <v>122</v>
      </c>
      <c r="B16791">
        <v>2048</v>
      </c>
      <c r="C16791" t="s">
        <v>151</v>
      </c>
      <c r="D16791" t="s">
        <v>1066</v>
      </c>
      <c r="E16791" t="s">
        <v>170</v>
      </c>
      <c r="F16791" t="s">
        <v>165</v>
      </c>
      <c r="G16791" t="s">
        <v>158</v>
      </c>
      <c r="H16791" t="s">
        <v>136</v>
      </c>
      <c r="I16791">
        <v>0</v>
      </c>
      <c r="P16791">
        <v>0.33347747128005201</v>
      </c>
      <c r="Q16791">
        <v>0</v>
      </c>
    </row>
    <row r="16792" spans="1:17">
      <c r="A16792" t="s">
        <v>122</v>
      </c>
      <c r="B16792">
        <v>2048</v>
      </c>
      <c r="C16792" t="s">
        <v>151</v>
      </c>
      <c r="D16792" t="s">
        <v>1066</v>
      </c>
      <c r="E16792" t="s">
        <v>170</v>
      </c>
      <c r="F16792" t="s">
        <v>166</v>
      </c>
      <c r="G16792" t="s">
        <v>158</v>
      </c>
      <c r="H16792" t="s">
        <v>132</v>
      </c>
      <c r="I16792">
        <v>0</v>
      </c>
      <c r="P16792">
        <v>0.33347747128005201</v>
      </c>
      <c r="Q16792">
        <v>0</v>
      </c>
    </row>
    <row r="16793" spans="1:17">
      <c r="A16793" t="s">
        <v>122</v>
      </c>
      <c r="B16793">
        <v>2048</v>
      </c>
      <c r="C16793" t="s">
        <v>151</v>
      </c>
      <c r="D16793" t="s">
        <v>1066</v>
      </c>
      <c r="E16793" t="s">
        <v>170</v>
      </c>
      <c r="F16793" t="s">
        <v>166</v>
      </c>
      <c r="G16793" t="s">
        <v>158</v>
      </c>
      <c r="H16793" t="s">
        <v>135</v>
      </c>
      <c r="I16793">
        <v>0</v>
      </c>
      <c r="P16793">
        <v>0.33347747128005201</v>
      </c>
      <c r="Q16793">
        <v>0</v>
      </c>
    </row>
    <row r="16794" spans="1:17">
      <c r="A16794" t="s">
        <v>122</v>
      </c>
      <c r="B16794">
        <v>2048</v>
      </c>
      <c r="C16794" t="s">
        <v>151</v>
      </c>
      <c r="D16794" t="s">
        <v>1066</v>
      </c>
      <c r="E16794" t="s">
        <v>170</v>
      </c>
      <c r="F16794" t="s">
        <v>166</v>
      </c>
      <c r="G16794" t="s">
        <v>158</v>
      </c>
      <c r="H16794" t="s">
        <v>136</v>
      </c>
      <c r="I16794">
        <v>0</v>
      </c>
      <c r="P16794">
        <v>0.33347747128005201</v>
      </c>
      <c r="Q16794">
        <v>0</v>
      </c>
    </row>
    <row r="16795" spans="1:17">
      <c r="A16795" t="s">
        <v>122</v>
      </c>
      <c r="B16795">
        <v>2048</v>
      </c>
      <c r="C16795" t="s">
        <v>151</v>
      </c>
      <c r="D16795" t="s">
        <v>1066</v>
      </c>
      <c r="E16795" t="s">
        <v>170</v>
      </c>
      <c r="F16795" t="s">
        <v>160</v>
      </c>
      <c r="G16795" t="s">
        <v>158</v>
      </c>
      <c r="H16795" t="s">
        <v>132</v>
      </c>
      <c r="I16795">
        <v>0</v>
      </c>
      <c r="P16795">
        <v>0.33347747128005201</v>
      </c>
      <c r="Q16795">
        <v>0</v>
      </c>
    </row>
    <row r="16796" spans="1:17">
      <c r="A16796" t="s">
        <v>122</v>
      </c>
      <c r="B16796">
        <v>2048</v>
      </c>
      <c r="C16796" t="s">
        <v>151</v>
      </c>
      <c r="D16796" t="s">
        <v>1066</v>
      </c>
      <c r="E16796" t="s">
        <v>170</v>
      </c>
      <c r="F16796" t="s">
        <v>160</v>
      </c>
      <c r="G16796" t="s">
        <v>158</v>
      </c>
      <c r="H16796" t="s">
        <v>135</v>
      </c>
      <c r="I16796">
        <v>0</v>
      </c>
      <c r="P16796">
        <v>0.33347747128005201</v>
      </c>
      <c r="Q16796">
        <v>0</v>
      </c>
    </row>
    <row r="16797" spans="1:17">
      <c r="A16797" t="s">
        <v>122</v>
      </c>
      <c r="B16797">
        <v>2048</v>
      </c>
      <c r="C16797" t="s">
        <v>151</v>
      </c>
      <c r="D16797" t="s">
        <v>1066</v>
      </c>
      <c r="E16797" t="s">
        <v>170</v>
      </c>
      <c r="F16797" t="s">
        <v>160</v>
      </c>
      <c r="G16797" t="s">
        <v>158</v>
      </c>
      <c r="H16797" t="s">
        <v>136</v>
      </c>
      <c r="I16797">
        <v>0</v>
      </c>
      <c r="P16797">
        <v>0.33347747128005201</v>
      </c>
      <c r="Q16797">
        <v>0</v>
      </c>
    </row>
    <row r="16798" spans="1:17">
      <c r="A16798" t="s">
        <v>122</v>
      </c>
      <c r="B16798">
        <v>2048</v>
      </c>
      <c r="C16798" t="s">
        <v>152</v>
      </c>
      <c r="D16798" t="s">
        <v>1066</v>
      </c>
      <c r="E16798" t="s">
        <v>170</v>
      </c>
      <c r="F16798" t="s">
        <v>164</v>
      </c>
      <c r="G16798" t="s">
        <v>158</v>
      </c>
      <c r="H16798" t="s">
        <v>132</v>
      </c>
      <c r="I16798">
        <v>0</v>
      </c>
      <c r="P16798">
        <v>0.33347747128005201</v>
      </c>
      <c r="Q16798">
        <v>0</v>
      </c>
    </row>
    <row r="16799" spans="1:17">
      <c r="A16799" t="s">
        <v>122</v>
      </c>
      <c r="B16799">
        <v>2048</v>
      </c>
      <c r="C16799" t="s">
        <v>152</v>
      </c>
      <c r="D16799" t="s">
        <v>1066</v>
      </c>
      <c r="E16799" t="s">
        <v>170</v>
      </c>
      <c r="F16799" t="s">
        <v>164</v>
      </c>
      <c r="G16799" t="s">
        <v>158</v>
      </c>
      <c r="H16799" t="s">
        <v>135</v>
      </c>
      <c r="I16799">
        <v>0</v>
      </c>
      <c r="P16799">
        <v>0.33347747128005201</v>
      </c>
      <c r="Q16799">
        <v>0</v>
      </c>
    </row>
    <row r="16800" spans="1:17">
      <c r="A16800" t="s">
        <v>122</v>
      </c>
      <c r="B16800">
        <v>2048</v>
      </c>
      <c r="C16800" t="s">
        <v>152</v>
      </c>
      <c r="D16800" t="s">
        <v>1066</v>
      </c>
      <c r="E16800" t="s">
        <v>170</v>
      </c>
      <c r="F16800" t="s">
        <v>164</v>
      </c>
      <c r="G16800" t="s">
        <v>158</v>
      </c>
      <c r="H16800" t="s">
        <v>136</v>
      </c>
      <c r="I16800">
        <v>0</v>
      </c>
      <c r="P16800">
        <v>0.33347747128005201</v>
      </c>
      <c r="Q16800">
        <v>0</v>
      </c>
    </row>
    <row r="16801" spans="1:17">
      <c r="A16801" t="s">
        <v>122</v>
      </c>
      <c r="B16801">
        <v>2048</v>
      </c>
      <c r="C16801" t="s">
        <v>152</v>
      </c>
      <c r="D16801" t="s">
        <v>1066</v>
      </c>
      <c r="E16801" t="s">
        <v>170</v>
      </c>
      <c r="F16801" t="s">
        <v>159</v>
      </c>
      <c r="G16801" t="s">
        <v>158</v>
      </c>
      <c r="H16801" t="s">
        <v>132</v>
      </c>
      <c r="I16801">
        <v>0</v>
      </c>
      <c r="P16801">
        <v>0.33347747128005201</v>
      </c>
      <c r="Q16801">
        <v>0</v>
      </c>
    </row>
    <row r="16802" spans="1:17">
      <c r="A16802" t="s">
        <v>122</v>
      </c>
      <c r="B16802">
        <v>2048</v>
      </c>
      <c r="C16802" t="s">
        <v>152</v>
      </c>
      <c r="D16802" t="s">
        <v>1066</v>
      </c>
      <c r="E16802" t="s">
        <v>170</v>
      </c>
      <c r="F16802" t="s">
        <v>159</v>
      </c>
      <c r="G16802" t="s">
        <v>158</v>
      </c>
      <c r="H16802" t="s">
        <v>135</v>
      </c>
      <c r="I16802">
        <v>0</v>
      </c>
      <c r="P16802">
        <v>0.33347747128005201</v>
      </c>
      <c r="Q16802">
        <v>0</v>
      </c>
    </row>
    <row r="16803" spans="1:17">
      <c r="A16803" t="s">
        <v>122</v>
      </c>
      <c r="B16803">
        <v>2048</v>
      </c>
      <c r="C16803" t="s">
        <v>152</v>
      </c>
      <c r="D16803" t="s">
        <v>1066</v>
      </c>
      <c r="E16803" t="s">
        <v>170</v>
      </c>
      <c r="F16803" t="s">
        <v>159</v>
      </c>
      <c r="G16803" t="s">
        <v>158</v>
      </c>
      <c r="H16803" t="s">
        <v>136</v>
      </c>
      <c r="I16803">
        <v>0</v>
      </c>
      <c r="P16803">
        <v>0.33347747128005201</v>
      </c>
      <c r="Q16803">
        <v>0</v>
      </c>
    </row>
    <row r="16804" spans="1:17">
      <c r="A16804" t="s">
        <v>122</v>
      </c>
      <c r="B16804">
        <v>2048</v>
      </c>
      <c r="C16804" t="s">
        <v>152</v>
      </c>
      <c r="D16804" t="s">
        <v>1066</v>
      </c>
      <c r="E16804" t="s">
        <v>170</v>
      </c>
      <c r="F16804" t="s">
        <v>126</v>
      </c>
      <c r="G16804" t="s">
        <v>158</v>
      </c>
      <c r="H16804" t="s">
        <v>132</v>
      </c>
      <c r="I16804">
        <v>0</v>
      </c>
      <c r="P16804">
        <v>0.33347747128005201</v>
      </c>
      <c r="Q16804">
        <v>0</v>
      </c>
    </row>
    <row r="16805" spans="1:17">
      <c r="A16805" t="s">
        <v>122</v>
      </c>
      <c r="B16805">
        <v>2048</v>
      </c>
      <c r="C16805" t="s">
        <v>152</v>
      </c>
      <c r="D16805" t="s">
        <v>1066</v>
      </c>
      <c r="E16805" t="s">
        <v>170</v>
      </c>
      <c r="F16805" t="s">
        <v>126</v>
      </c>
      <c r="G16805" t="s">
        <v>158</v>
      </c>
      <c r="H16805" t="s">
        <v>135</v>
      </c>
      <c r="I16805">
        <v>0</v>
      </c>
      <c r="P16805">
        <v>0.33347747128005201</v>
      </c>
      <c r="Q16805">
        <v>0</v>
      </c>
    </row>
    <row r="16806" spans="1:17">
      <c r="A16806" t="s">
        <v>122</v>
      </c>
      <c r="B16806">
        <v>2048</v>
      </c>
      <c r="C16806" t="s">
        <v>152</v>
      </c>
      <c r="D16806" t="s">
        <v>1066</v>
      </c>
      <c r="E16806" t="s">
        <v>170</v>
      </c>
      <c r="F16806" t="s">
        <v>126</v>
      </c>
      <c r="G16806" t="s">
        <v>158</v>
      </c>
      <c r="H16806" t="s">
        <v>136</v>
      </c>
      <c r="I16806">
        <v>0</v>
      </c>
      <c r="P16806">
        <v>0.33347747128005201</v>
      </c>
      <c r="Q16806">
        <v>0</v>
      </c>
    </row>
    <row r="16807" spans="1:17">
      <c r="A16807" t="s">
        <v>122</v>
      </c>
      <c r="B16807">
        <v>2048</v>
      </c>
      <c r="C16807" t="s">
        <v>152</v>
      </c>
      <c r="D16807" t="s">
        <v>1066</v>
      </c>
      <c r="E16807" t="s">
        <v>170</v>
      </c>
      <c r="F16807" t="s">
        <v>165</v>
      </c>
      <c r="G16807" t="s">
        <v>158</v>
      </c>
      <c r="H16807" t="s">
        <v>132</v>
      </c>
      <c r="I16807">
        <v>0</v>
      </c>
      <c r="P16807">
        <v>0.33347747128005201</v>
      </c>
      <c r="Q16807">
        <v>0</v>
      </c>
    </row>
    <row r="16808" spans="1:17">
      <c r="A16808" t="s">
        <v>122</v>
      </c>
      <c r="B16808">
        <v>2048</v>
      </c>
      <c r="C16808" t="s">
        <v>152</v>
      </c>
      <c r="D16808" t="s">
        <v>1066</v>
      </c>
      <c r="E16808" t="s">
        <v>170</v>
      </c>
      <c r="F16808" t="s">
        <v>165</v>
      </c>
      <c r="G16808" t="s">
        <v>158</v>
      </c>
      <c r="H16808" t="s">
        <v>135</v>
      </c>
      <c r="I16808">
        <v>0</v>
      </c>
      <c r="P16808">
        <v>0.33347747128005201</v>
      </c>
      <c r="Q16808">
        <v>0</v>
      </c>
    </row>
    <row r="16809" spans="1:17">
      <c r="A16809" t="s">
        <v>122</v>
      </c>
      <c r="B16809">
        <v>2048</v>
      </c>
      <c r="C16809" t="s">
        <v>152</v>
      </c>
      <c r="D16809" t="s">
        <v>1066</v>
      </c>
      <c r="E16809" t="s">
        <v>170</v>
      </c>
      <c r="F16809" t="s">
        <v>165</v>
      </c>
      <c r="G16809" t="s">
        <v>158</v>
      </c>
      <c r="H16809" t="s">
        <v>136</v>
      </c>
      <c r="I16809">
        <v>0</v>
      </c>
      <c r="P16809">
        <v>0.33347747128005201</v>
      </c>
      <c r="Q16809">
        <v>0</v>
      </c>
    </row>
    <row r="16810" spans="1:17">
      <c r="A16810" t="s">
        <v>122</v>
      </c>
      <c r="B16810">
        <v>2048</v>
      </c>
      <c r="C16810" t="s">
        <v>152</v>
      </c>
      <c r="D16810" t="s">
        <v>1066</v>
      </c>
      <c r="E16810" t="s">
        <v>170</v>
      </c>
      <c r="F16810" t="s">
        <v>166</v>
      </c>
      <c r="G16810" t="s">
        <v>158</v>
      </c>
      <c r="H16810" t="s">
        <v>132</v>
      </c>
      <c r="I16810">
        <v>0</v>
      </c>
      <c r="P16810">
        <v>0.33347747128005201</v>
      </c>
      <c r="Q16810">
        <v>0</v>
      </c>
    </row>
    <row r="16811" spans="1:17">
      <c r="A16811" t="s">
        <v>122</v>
      </c>
      <c r="B16811">
        <v>2048</v>
      </c>
      <c r="C16811" t="s">
        <v>152</v>
      </c>
      <c r="D16811" t="s">
        <v>1066</v>
      </c>
      <c r="E16811" t="s">
        <v>170</v>
      </c>
      <c r="F16811" t="s">
        <v>166</v>
      </c>
      <c r="G16811" t="s">
        <v>158</v>
      </c>
      <c r="H16811" t="s">
        <v>135</v>
      </c>
      <c r="I16811">
        <v>0</v>
      </c>
      <c r="P16811">
        <v>0.33347747128005201</v>
      </c>
      <c r="Q16811">
        <v>0</v>
      </c>
    </row>
    <row r="16812" spans="1:17">
      <c r="A16812" t="s">
        <v>122</v>
      </c>
      <c r="B16812">
        <v>2048</v>
      </c>
      <c r="C16812" t="s">
        <v>152</v>
      </c>
      <c r="D16812" t="s">
        <v>1066</v>
      </c>
      <c r="E16812" t="s">
        <v>170</v>
      </c>
      <c r="F16812" t="s">
        <v>166</v>
      </c>
      <c r="G16812" t="s">
        <v>158</v>
      </c>
      <c r="H16812" t="s">
        <v>136</v>
      </c>
      <c r="I16812">
        <v>0</v>
      </c>
      <c r="P16812">
        <v>0.33347747128005201</v>
      </c>
      <c r="Q16812">
        <v>0</v>
      </c>
    </row>
    <row r="16813" spans="1:17">
      <c r="A16813" t="s">
        <v>122</v>
      </c>
      <c r="B16813">
        <v>2048</v>
      </c>
      <c r="C16813" t="s">
        <v>152</v>
      </c>
      <c r="D16813" t="s">
        <v>1066</v>
      </c>
      <c r="E16813" t="s">
        <v>170</v>
      </c>
      <c r="F16813" t="s">
        <v>160</v>
      </c>
      <c r="G16813" t="s">
        <v>158</v>
      </c>
      <c r="H16813" t="s">
        <v>132</v>
      </c>
      <c r="I16813">
        <v>0</v>
      </c>
      <c r="P16813">
        <v>0.33347747128005201</v>
      </c>
      <c r="Q16813">
        <v>0</v>
      </c>
    </row>
    <row r="16814" spans="1:17">
      <c r="A16814" t="s">
        <v>122</v>
      </c>
      <c r="B16814">
        <v>2048</v>
      </c>
      <c r="C16814" t="s">
        <v>152</v>
      </c>
      <c r="D16814" t="s">
        <v>1066</v>
      </c>
      <c r="E16814" t="s">
        <v>170</v>
      </c>
      <c r="F16814" t="s">
        <v>160</v>
      </c>
      <c r="G16814" t="s">
        <v>158</v>
      </c>
      <c r="H16814" t="s">
        <v>135</v>
      </c>
      <c r="I16814">
        <v>0</v>
      </c>
      <c r="P16814">
        <v>0.33347747128005201</v>
      </c>
      <c r="Q16814">
        <v>0</v>
      </c>
    </row>
    <row r="16815" spans="1:17">
      <c r="A16815" t="s">
        <v>122</v>
      </c>
      <c r="B16815">
        <v>2048</v>
      </c>
      <c r="C16815" t="s">
        <v>152</v>
      </c>
      <c r="D16815" t="s">
        <v>1066</v>
      </c>
      <c r="E16815" t="s">
        <v>170</v>
      </c>
      <c r="F16815" t="s">
        <v>160</v>
      </c>
      <c r="G16815" t="s">
        <v>158</v>
      </c>
      <c r="H16815" t="s">
        <v>136</v>
      </c>
      <c r="I16815">
        <v>0</v>
      </c>
      <c r="P16815">
        <v>0.33347747128005201</v>
      </c>
      <c r="Q16815">
        <v>0</v>
      </c>
    </row>
    <row r="16816" spans="1:17">
      <c r="A16816" t="s">
        <v>122</v>
      </c>
      <c r="B16816">
        <v>2048</v>
      </c>
      <c r="C16816" t="s">
        <v>153</v>
      </c>
      <c r="D16816" t="s">
        <v>1066</v>
      </c>
      <c r="E16816" t="s">
        <v>170</v>
      </c>
      <c r="F16816" t="s">
        <v>164</v>
      </c>
      <c r="G16816" t="s">
        <v>158</v>
      </c>
      <c r="H16816" t="s">
        <v>132</v>
      </c>
      <c r="I16816">
        <v>0</v>
      </c>
      <c r="P16816">
        <v>0.33347747128005201</v>
      </c>
      <c r="Q16816">
        <v>0</v>
      </c>
    </row>
    <row r="16817" spans="1:17">
      <c r="A16817" t="s">
        <v>122</v>
      </c>
      <c r="B16817">
        <v>2048</v>
      </c>
      <c r="C16817" t="s">
        <v>153</v>
      </c>
      <c r="D16817" t="s">
        <v>1066</v>
      </c>
      <c r="E16817" t="s">
        <v>170</v>
      </c>
      <c r="F16817" t="s">
        <v>164</v>
      </c>
      <c r="G16817" t="s">
        <v>158</v>
      </c>
      <c r="H16817" t="s">
        <v>135</v>
      </c>
      <c r="I16817">
        <v>0</v>
      </c>
      <c r="P16817">
        <v>0.33347747128005201</v>
      </c>
      <c r="Q16817">
        <v>0</v>
      </c>
    </row>
    <row r="16818" spans="1:17">
      <c r="A16818" t="s">
        <v>122</v>
      </c>
      <c r="B16818">
        <v>2048</v>
      </c>
      <c r="C16818" t="s">
        <v>153</v>
      </c>
      <c r="D16818" t="s">
        <v>1066</v>
      </c>
      <c r="E16818" t="s">
        <v>170</v>
      </c>
      <c r="F16818" t="s">
        <v>164</v>
      </c>
      <c r="G16818" t="s">
        <v>158</v>
      </c>
      <c r="H16818" t="s">
        <v>136</v>
      </c>
      <c r="I16818">
        <v>0</v>
      </c>
      <c r="P16818">
        <v>0.33347747128005201</v>
      </c>
      <c r="Q16818">
        <v>0</v>
      </c>
    </row>
    <row r="16819" spans="1:17">
      <c r="A16819" t="s">
        <v>122</v>
      </c>
      <c r="B16819">
        <v>2048</v>
      </c>
      <c r="C16819" t="s">
        <v>153</v>
      </c>
      <c r="D16819" t="s">
        <v>1066</v>
      </c>
      <c r="E16819" t="s">
        <v>170</v>
      </c>
      <c r="F16819" t="s">
        <v>159</v>
      </c>
      <c r="G16819" t="s">
        <v>158</v>
      </c>
      <c r="H16819" t="s">
        <v>132</v>
      </c>
      <c r="I16819">
        <v>0</v>
      </c>
      <c r="P16819">
        <v>0.33347747128005201</v>
      </c>
      <c r="Q16819">
        <v>0</v>
      </c>
    </row>
    <row r="16820" spans="1:17">
      <c r="A16820" t="s">
        <v>122</v>
      </c>
      <c r="B16820">
        <v>2048</v>
      </c>
      <c r="C16820" t="s">
        <v>153</v>
      </c>
      <c r="D16820" t="s">
        <v>1066</v>
      </c>
      <c r="E16820" t="s">
        <v>170</v>
      </c>
      <c r="F16820" t="s">
        <v>159</v>
      </c>
      <c r="G16820" t="s">
        <v>158</v>
      </c>
      <c r="H16820" t="s">
        <v>135</v>
      </c>
      <c r="I16820">
        <v>0</v>
      </c>
      <c r="P16820">
        <v>0.33347747128005201</v>
      </c>
      <c r="Q16820">
        <v>0</v>
      </c>
    </row>
    <row r="16821" spans="1:17">
      <c r="A16821" t="s">
        <v>122</v>
      </c>
      <c r="B16821">
        <v>2048</v>
      </c>
      <c r="C16821" t="s">
        <v>153</v>
      </c>
      <c r="D16821" t="s">
        <v>1066</v>
      </c>
      <c r="E16821" t="s">
        <v>170</v>
      </c>
      <c r="F16821" t="s">
        <v>159</v>
      </c>
      <c r="G16821" t="s">
        <v>158</v>
      </c>
      <c r="H16821" t="s">
        <v>136</v>
      </c>
      <c r="I16821">
        <v>0</v>
      </c>
      <c r="P16821">
        <v>0.33347747128005201</v>
      </c>
      <c r="Q16821">
        <v>0</v>
      </c>
    </row>
    <row r="16822" spans="1:17">
      <c r="A16822" t="s">
        <v>122</v>
      </c>
      <c r="B16822">
        <v>2048</v>
      </c>
      <c r="C16822" t="s">
        <v>153</v>
      </c>
      <c r="D16822" t="s">
        <v>1066</v>
      </c>
      <c r="E16822" t="s">
        <v>170</v>
      </c>
      <c r="F16822" t="s">
        <v>126</v>
      </c>
      <c r="G16822" t="s">
        <v>158</v>
      </c>
      <c r="H16822" t="s">
        <v>132</v>
      </c>
      <c r="I16822">
        <v>0</v>
      </c>
      <c r="P16822">
        <v>0.33347747128005201</v>
      </c>
      <c r="Q16822">
        <v>0</v>
      </c>
    </row>
    <row r="16823" spans="1:17">
      <c r="A16823" t="s">
        <v>122</v>
      </c>
      <c r="B16823">
        <v>2048</v>
      </c>
      <c r="C16823" t="s">
        <v>153</v>
      </c>
      <c r="D16823" t="s">
        <v>1066</v>
      </c>
      <c r="E16823" t="s">
        <v>170</v>
      </c>
      <c r="F16823" t="s">
        <v>126</v>
      </c>
      <c r="G16823" t="s">
        <v>158</v>
      </c>
      <c r="H16823" t="s">
        <v>135</v>
      </c>
      <c r="I16823">
        <v>0</v>
      </c>
      <c r="P16823">
        <v>0.33347747128005201</v>
      </c>
      <c r="Q16823">
        <v>0</v>
      </c>
    </row>
    <row r="16824" spans="1:17">
      <c r="A16824" t="s">
        <v>122</v>
      </c>
      <c r="B16824">
        <v>2048</v>
      </c>
      <c r="C16824" t="s">
        <v>153</v>
      </c>
      <c r="D16824" t="s">
        <v>1066</v>
      </c>
      <c r="E16824" t="s">
        <v>170</v>
      </c>
      <c r="F16824" t="s">
        <v>126</v>
      </c>
      <c r="G16824" t="s">
        <v>158</v>
      </c>
      <c r="H16824" t="s">
        <v>136</v>
      </c>
      <c r="I16824">
        <v>0</v>
      </c>
      <c r="P16824">
        <v>0.33347747128005201</v>
      </c>
      <c r="Q16824">
        <v>0</v>
      </c>
    </row>
    <row r="16825" spans="1:17">
      <c r="A16825" t="s">
        <v>122</v>
      </c>
      <c r="B16825">
        <v>2048</v>
      </c>
      <c r="C16825" t="s">
        <v>153</v>
      </c>
      <c r="D16825" t="s">
        <v>1066</v>
      </c>
      <c r="E16825" t="s">
        <v>170</v>
      </c>
      <c r="F16825" t="s">
        <v>165</v>
      </c>
      <c r="G16825" t="s">
        <v>158</v>
      </c>
      <c r="H16825" t="s">
        <v>132</v>
      </c>
      <c r="I16825">
        <v>0</v>
      </c>
      <c r="P16825">
        <v>0.33347747128005201</v>
      </c>
      <c r="Q16825">
        <v>0</v>
      </c>
    </row>
    <row r="16826" spans="1:17">
      <c r="A16826" t="s">
        <v>122</v>
      </c>
      <c r="B16826">
        <v>2048</v>
      </c>
      <c r="C16826" t="s">
        <v>153</v>
      </c>
      <c r="D16826" t="s">
        <v>1066</v>
      </c>
      <c r="E16826" t="s">
        <v>170</v>
      </c>
      <c r="F16826" t="s">
        <v>165</v>
      </c>
      <c r="G16826" t="s">
        <v>158</v>
      </c>
      <c r="H16826" t="s">
        <v>135</v>
      </c>
      <c r="I16826">
        <v>0</v>
      </c>
      <c r="P16826">
        <v>0.33347747128005201</v>
      </c>
      <c r="Q16826">
        <v>0</v>
      </c>
    </row>
    <row r="16827" spans="1:17">
      <c r="A16827" t="s">
        <v>122</v>
      </c>
      <c r="B16827">
        <v>2048</v>
      </c>
      <c r="C16827" t="s">
        <v>153</v>
      </c>
      <c r="D16827" t="s">
        <v>1066</v>
      </c>
      <c r="E16827" t="s">
        <v>170</v>
      </c>
      <c r="F16827" t="s">
        <v>165</v>
      </c>
      <c r="G16827" t="s">
        <v>158</v>
      </c>
      <c r="H16827" t="s">
        <v>136</v>
      </c>
      <c r="I16827">
        <v>0</v>
      </c>
      <c r="P16827">
        <v>0.33347747128005201</v>
      </c>
      <c r="Q16827">
        <v>0</v>
      </c>
    </row>
    <row r="16828" spans="1:17">
      <c r="A16828" t="s">
        <v>122</v>
      </c>
      <c r="B16828">
        <v>2048</v>
      </c>
      <c r="C16828" t="s">
        <v>153</v>
      </c>
      <c r="D16828" t="s">
        <v>1066</v>
      </c>
      <c r="E16828" t="s">
        <v>170</v>
      </c>
      <c r="F16828" t="s">
        <v>166</v>
      </c>
      <c r="G16828" t="s">
        <v>158</v>
      </c>
      <c r="H16828" t="s">
        <v>132</v>
      </c>
      <c r="I16828">
        <v>0</v>
      </c>
      <c r="P16828">
        <v>0.33347747128005201</v>
      </c>
      <c r="Q16828">
        <v>0</v>
      </c>
    </row>
    <row r="16829" spans="1:17">
      <c r="A16829" t="s">
        <v>122</v>
      </c>
      <c r="B16829">
        <v>2048</v>
      </c>
      <c r="C16829" t="s">
        <v>153</v>
      </c>
      <c r="D16829" t="s">
        <v>1066</v>
      </c>
      <c r="E16829" t="s">
        <v>170</v>
      </c>
      <c r="F16829" t="s">
        <v>166</v>
      </c>
      <c r="G16829" t="s">
        <v>158</v>
      </c>
      <c r="H16829" t="s">
        <v>135</v>
      </c>
      <c r="I16829">
        <v>0</v>
      </c>
      <c r="P16829">
        <v>0.33347747128005201</v>
      </c>
      <c r="Q16829">
        <v>0</v>
      </c>
    </row>
    <row r="16830" spans="1:17">
      <c r="A16830" t="s">
        <v>122</v>
      </c>
      <c r="B16830">
        <v>2048</v>
      </c>
      <c r="C16830" t="s">
        <v>153</v>
      </c>
      <c r="D16830" t="s">
        <v>1066</v>
      </c>
      <c r="E16830" t="s">
        <v>170</v>
      </c>
      <c r="F16830" t="s">
        <v>166</v>
      </c>
      <c r="G16830" t="s">
        <v>158</v>
      </c>
      <c r="H16830" t="s">
        <v>136</v>
      </c>
      <c r="I16830">
        <v>0</v>
      </c>
      <c r="P16830">
        <v>0.33347747128005201</v>
      </c>
      <c r="Q16830">
        <v>0</v>
      </c>
    </row>
    <row r="16831" spans="1:17">
      <c r="A16831" t="s">
        <v>122</v>
      </c>
      <c r="B16831">
        <v>2048</v>
      </c>
      <c r="C16831" t="s">
        <v>153</v>
      </c>
      <c r="D16831" t="s">
        <v>1066</v>
      </c>
      <c r="E16831" t="s">
        <v>170</v>
      </c>
      <c r="F16831" t="s">
        <v>160</v>
      </c>
      <c r="G16831" t="s">
        <v>158</v>
      </c>
      <c r="H16831" t="s">
        <v>132</v>
      </c>
      <c r="I16831">
        <v>0</v>
      </c>
      <c r="P16831">
        <v>0.33347747128005201</v>
      </c>
      <c r="Q16831">
        <v>0</v>
      </c>
    </row>
    <row r="16832" spans="1:17">
      <c r="A16832" t="s">
        <v>122</v>
      </c>
      <c r="B16832">
        <v>2048</v>
      </c>
      <c r="C16832" t="s">
        <v>153</v>
      </c>
      <c r="D16832" t="s">
        <v>1066</v>
      </c>
      <c r="E16832" t="s">
        <v>170</v>
      </c>
      <c r="F16832" t="s">
        <v>160</v>
      </c>
      <c r="G16832" t="s">
        <v>158</v>
      </c>
      <c r="H16832" t="s">
        <v>135</v>
      </c>
      <c r="I16832">
        <v>0</v>
      </c>
      <c r="P16832">
        <v>0.33347747128005201</v>
      </c>
      <c r="Q16832">
        <v>0</v>
      </c>
    </row>
    <row r="16833" spans="1:17">
      <c r="A16833" t="s">
        <v>122</v>
      </c>
      <c r="B16833">
        <v>2048</v>
      </c>
      <c r="C16833" t="s">
        <v>153</v>
      </c>
      <c r="D16833" t="s">
        <v>1066</v>
      </c>
      <c r="E16833" t="s">
        <v>170</v>
      </c>
      <c r="F16833" t="s">
        <v>160</v>
      </c>
      <c r="G16833" t="s">
        <v>158</v>
      </c>
      <c r="H16833" t="s">
        <v>136</v>
      </c>
      <c r="I16833">
        <v>0</v>
      </c>
      <c r="P16833">
        <v>0.33347747128005201</v>
      </c>
      <c r="Q16833">
        <v>0</v>
      </c>
    </row>
    <row r="16834" spans="1:17">
      <c r="A16834" t="s">
        <v>122</v>
      </c>
      <c r="B16834">
        <v>2048</v>
      </c>
      <c r="C16834" t="s">
        <v>154</v>
      </c>
      <c r="D16834" t="s">
        <v>1066</v>
      </c>
      <c r="E16834" t="s">
        <v>170</v>
      </c>
      <c r="F16834" t="s">
        <v>164</v>
      </c>
      <c r="G16834" t="s">
        <v>158</v>
      </c>
      <c r="H16834" t="s">
        <v>132</v>
      </c>
      <c r="I16834">
        <v>0</v>
      </c>
      <c r="P16834">
        <v>0.33347747128005201</v>
      </c>
      <c r="Q16834">
        <v>0</v>
      </c>
    </row>
    <row r="16835" spans="1:17">
      <c r="A16835" t="s">
        <v>122</v>
      </c>
      <c r="B16835">
        <v>2048</v>
      </c>
      <c r="C16835" t="s">
        <v>154</v>
      </c>
      <c r="D16835" t="s">
        <v>1066</v>
      </c>
      <c r="E16835" t="s">
        <v>170</v>
      </c>
      <c r="F16835" t="s">
        <v>164</v>
      </c>
      <c r="G16835" t="s">
        <v>158</v>
      </c>
      <c r="H16835" t="s">
        <v>135</v>
      </c>
      <c r="I16835">
        <v>0</v>
      </c>
      <c r="P16835">
        <v>0.33347747128005201</v>
      </c>
      <c r="Q16835">
        <v>0</v>
      </c>
    </row>
    <row r="16836" spans="1:17">
      <c r="A16836" t="s">
        <v>122</v>
      </c>
      <c r="B16836">
        <v>2048</v>
      </c>
      <c r="C16836" t="s">
        <v>154</v>
      </c>
      <c r="D16836" t="s">
        <v>1066</v>
      </c>
      <c r="E16836" t="s">
        <v>170</v>
      </c>
      <c r="F16836" t="s">
        <v>164</v>
      </c>
      <c r="G16836" t="s">
        <v>158</v>
      </c>
      <c r="H16836" t="s">
        <v>136</v>
      </c>
      <c r="I16836">
        <v>0</v>
      </c>
      <c r="P16836">
        <v>0.33347747128005201</v>
      </c>
      <c r="Q16836">
        <v>0</v>
      </c>
    </row>
    <row r="16837" spans="1:17">
      <c r="A16837" t="s">
        <v>122</v>
      </c>
      <c r="B16837">
        <v>2048</v>
      </c>
      <c r="C16837" t="s">
        <v>154</v>
      </c>
      <c r="D16837" t="s">
        <v>1066</v>
      </c>
      <c r="E16837" t="s">
        <v>170</v>
      </c>
      <c r="F16837" t="s">
        <v>159</v>
      </c>
      <c r="G16837" t="s">
        <v>158</v>
      </c>
      <c r="H16837" t="s">
        <v>132</v>
      </c>
      <c r="I16837">
        <v>0</v>
      </c>
      <c r="P16837">
        <v>0.33347747128005201</v>
      </c>
      <c r="Q16837">
        <v>0</v>
      </c>
    </row>
    <row r="16838" spans="1:17">
      <c r="A16838" t="s">
        <v>122</v>
      </c>
      <c r="B16838">
        <v>2048</v>
      </c>
      <c r="C16838" t="s">
        <v>154</v>
      </c>
      <c r="D16838" t="s">
        <v>1066</v>
      </c>
      <c r="E16838" t="s">
        <v>170</v>
      </c>
      <c r="F16838" t="s">
        <v>159</v>
      </c>
      <c r="G16838" t="s">
        <v>158</v>
      </c>
      <c r="H16838" t="s">
        <v>135</v>
      </c>
      <c r="I16838">
        <v>0</v>
      </c>
      <c r="P16838">
        <v>0.33347747128005201</v>
      </c>
      <c r="Q16838">
        <v>0</v>
      </c>
    </row>
    <row r="16839" spans="1:17">
      <c r="A16839" t="s">
        <v>122</v>
      </c>
      <c r="B16839">
        <v>2048</v>
      </c>
      <c r="C16839" t="s">
        <v>154</v>
      </c>
      <c r="D16839" t="s">
        <v>1066</v>
      </c>
      <c r="E16839" t="s">
        <v>170</v>
      </c>
      <c r="F16839" t="s">
        <v>159</v>
      </c>
      <c r="G16839" t="s">
        <v>158</v>
      </c>
      <c r="H16839" t="s">
        <v>136</v>
      </c>
      <c r="I16839">
        <v>0</v>
      </c>
      <c r="P16839">
        <v>0.33347747128005201</v>
      </c>
      <c r="Q16839">
        <v>0</v>
      </c>
    </row>
    <row r="16840" spans="1:17">
      <c r="A16840" t="s">
        <v>122</v>
      </c>
      <c r="B16840">
        <v>2048</v>
      </c>
      <c r="C16840" t="s">
        <v>154</v>
      </c>
      <c r="D16840" t="s">
        <v>1066</v>
      </c>
      <c r="E16840" t="s">
        <v>170</v>
      </c>
      <c r="F16840" t="s">
        <v>126</v>
      </c>
      <c r="G16840" t="s">
        <v>158</v>
      </c>
      <c r="H16840" t="s">
        <v>132</v>
      </c>
      <c r="I16840">
        <v>0</v>
      </c>
      <c r="P16840">
        <v>0.33347747128005201</v>
      </c>
      <c r="Q16840">
        <v>0</v>
      </c>
    </row>
    <row r="16841" spans="1:17">
      <c r="A16841" t="s">
        <v>122</v>
      </c>
      <c r="B16841">
        <v>2048</v>
      </c>
      <c r="C16841" t="s">
        <v>154</v>
      </c>
      <c r="D16841" t="s">
        <v>1066</v>
      </c>
      <c r="E16841" t="s">
        <v>170</v>
      </c>
      <c r="F16841" t="s">
        <v>126</v>
      </c>
      <c r="G16841" t="s">
        <v>158</v>
      </c>
      <c r="H16841" t="s">
        <v>135</v>
      </c>
      <c r="I16841">
        <v>0</v>
      </c>
      <c r="P16841">
        <v>0.33347747128005201</v>
      </c>
      <c r="Q16841">
        <v>0</v>
      </c>
    </row>
    <row r="16842" spans="1:17">
      <c r="A16842" t="s">
        <v>122</v>
      </c>
      <c r="B16842">
        <v>2048</v>
      </c>
      <c r="C16842" t="s">
        <v>154</v>
      </c>
      <c r="D16842" t="s">
        <v>1066</v>
      </c>
      <c r="E16842" t="s">
        <v>170</v>
      </c>
      <c r="F16842" t="s">
        <v>126</v>
      </c>
      <c r="G16842" t="s">
        <v>158</v>
      </c>
      <c r="H16842" t="s">
        <v>136</v>
      </c>
      <c r="I16842">
        <v>0</v>
      </c>
      <c r="P16842">
        <v>0.33347747128005201</v>
      </c>
      <c r="Q16842">
        <v>0</v>
      </c>
    </row>
    <row r="16843" spans="1:17">
      <c r="A16843" t="s">
        <v>122</v>
      </c>
      <c r="B16843">
        <v>2048</v>
      </c>
      <c r="C16843" t="s">
        <v>154</v>
      </c>
      <c r="D16843" t="s">
        <v>1066</v>
      </c>
      <c r="E16843" t="s">
        <v>170</v>
      </c>
      <c r="F16843" t="s">
        <v>165</v>
      </c>
      <c r="G16843" t="s">
        <v>158</v>
      </c>
      <c r="H16843" t="s">
        <v>132</v>
      </c>
      <c r="I16843">
        <v>0</v>
      </c>
      <c r="P16843">
        <v>0.33347747128005201</v>
      </c>
      <c r="Q16843">
        <v>0</v>
      </c>
    </row>
    <row r="16844" spans="1:17">
      <c r="A16844" t="s">
        <v>122</v>
      </c>
      <c r="B16844">
        <v>2048</v>
      </c>
      <c r="C16844" t="s">
        <v>154</v>
      </c>
      <c r="D16844" t="s">
        <v>1066</v>
      </c>
      <c r="E16844" t="s">
        <v>170</v>
      </c>
      <c r="F16844" t="s">
        <v>165</v>
      </c>
      <c r="G16844" t="s">
        <v>158</v>
      </c>
      <c r="H16844" t="s">
        <v>135</v>
      </c>
      <c r="I16844">
        <v>0</v>
      </c>
      <c r="P16844">
        <v>0.33347747128005201</v>
      </c>
      <c r="Q16844">
        <v>0</v>
      </c>
    </row>
    <row r="16845" spans="1:17">
      <c r="A16845" t="s">
        <v>122</v>
      </c>
      <c r="B16845">
        <v>2048</v>
      </c>
      <c r="C16845" t="s">
        <v>154</v>
      </c>
      <c r="D16845" t="s">
        <v>1066</v>
      </c>
      <c r="E16845" t="s">
        <v>170</v>
      </c>
      <c r="F16845" t="s">
        <v>165</v>
      </c>
      <c r="G16845" t="s">
        <v>158</v>
      </c>
      <c r="H16845" t="s">
        <v>136</v>
      </c>
      <c r="I16845">
        <v>0</v>
      </c>
      <c r="P16845">
        <v>0.33347747128005201</v>
      </c>
      <c r="Q16845">
        <v>0</v>
      </c>
    </row>
    <row r="16846" spans="1:17">
      <c r="A16846" t="s">
        <v>122</v>
      </c>
      <c r="B16846">
        <v>2048</v>
      </c>
      <c r="C16846" t="s">
        <v>154</v>
      </c>
      <c r="D16846" t="s">
        <v>1066</v>
      </c>
      <c r="E16846" t="s">
        <v>170</v>
      </c>
      <c r="F16846" t="s">
        <v>166</v>
      </c>
      <c r="G16846" t="s">
        <v>158</v>
      </c>
      <c r="H16846" t="s">
        <v>132</v>
      </c>
      <c r="I16846">
        <v>0</v>
      </c>
      <c r="P16846">
        <v>0.33347747128005201</v>
      </c>
      <c r="Q16846">
        <v>0</v>
      </c>
    </row>
    <row r="16847" spans="1:17">
      <c r="A16847" t="s">
        <v>122</v>
      </c>
      <c r="B16847">
        <v>2048</v>
      </c>
      <c r="C16847" t="s">
        <v>154</v>
      </c>
      <c r="D16847" t="s">
        <v>1066</v>
      </c>
      <c r="E16847" t="s">
        <v>170</v>
      </c>
      <c r="F16847" t="s">
        <v>166</v>
      </c>
      <c r="G16847" t="s">
        <v>158</v>
      </c>
      <c r="H16847" t="s">
        <v>135</v>
      </c>
      <c r="I16847">
        <v>0</v>
      </c>
      <c r="P16847">
        <v>0.33347747128005201</v>
      </c>
      <c r="Q16847">
        <v>0</v>
      </c>
    </row>
    <row r="16848" spans="1:17">
      <c r="A16848" t="s">
        <v>122</v>
      </c>
      <c r="B16848">
        <v>2048</v>
      </c>
      <c r="C16848" t="s">
        <v>154</v>
      </c>
      <c r="D16848" t="s">
        <v>1066</v>
      </c>
      <c r="E16848" t="s">
        <v>170</v>
      </c>
      <c r="F16848" t="s">
        <v>166</v>
      </c>
      <c r="G16848" t="s">
        <v>158</v>
      </c>
      <c r="H16848" t="s">
        <v>136</v>
      </c>
      <c r="I16848">
        <v>0</v>
      </c>
      <c r="P16848">
        <v>0.33347747128005201</v>
      </c>
      <c r="Q16848">
        <v>0</v>
      </c>
    </row>
    <row r="16849" spans="1:17">
      <c r="A16849" t="s">
        <v>122</v>
      </c>
      <c r="B16849">
        <v>2048</v>
      </c>
      <c r="C16849" t="s">
        <v>154</v>
      </c>
      <c r="D16849" t="s">
        <v>1066</v>
      </c>
      <c r="E16849" t="s">
        <v>170</v>
      </c>
      <c r="F16849" t="s">
        <v>160</v>
      </c>
      <c r="G16849" t="s">
        <v>158</v>
      </c>
      <c r="H16849" t="s">
        <v>132</v>
      </c>
      <c r="I16849">
        <v>2104859190.9352601</v>
      </c>
      <c r="P16849">
        <v>0.33347747128005201</v>
      </c>
      <c r="Q16849">
        <v>701923120.393664</v>
      </c>
    </row>
    <row r="16850" spans="1:17">
      <c r="A16850" t="s">
        <v>122</v>
      </c>
      <c r="B16850">
        <v>2048</v>
      </c>
      <c r="C16850" t="s">
        <v>154</v>
      </c>
      <c r="D16850" t="s">
        <v>1066</v>
      </c>
      <c r="E16850" t="s">
        <v>170</v>
      </c>
      <c r="F16850" t="s">
        <v>160</v>
      </c>
      <c r="G16850" t="s">
        <v>158</v>
      </c>
      <c r="H16850" t="s">
        <v>135</v>
      </c>
      <c r="I16850">
        <v>658998391.67116201</v>
      </c>
      <c r="P16850">
        <v>0.33347747128005201</v>
      </c>
      <c r="Q16850">
        <v>219761117.23212001</v>
      </c>
    </row>
    <row r="16851" spans="1:17">
      <c r="A16851" t="s">
        <v>122</v>
      </c>
      <c r="B16851">
        <v>2048</v>
      </c>
      <c r="C16851" t="s">
        <v>154</v>
      </c>
      <c r="D16851" t="s">
        <v>1066</v>
      </c>
      <c r="E16851" t="s">
        <v>170</v>
      </c>
      <c r="F16851" t="s">
        <v>160</v>
      </c>
      <c r="G16851" t="s">
        <v>158</v>
      </c>
      <c r="H16851" t="s">
        <v>136</v>
      </c>
      <c r="I16851">
        <v>0</v>
      </c>
      <c r="P16851">
        <v>0.33347747128005201</v>
      </c>
      <c r="Q16851">
        <v>0</v>
      </c>
    </row>
    <row r="16852" spans="1:17">
      <c r="A16852" t="s">
        <v>122</v>
      </c>
      <c r="B16852">
        <v>2048</v>
      </c>
      <c r="C16852" t="s">
        <v>155</v>
      </c>
      <c r="D16852" t="s">
        <v>1066</v>
      </c>
      <c r="E16852" t="s">
        <v>170</v>
      </c>
      <c r="F16852" t="s">
        <v>164</v>
      </c>
      <c r="G16852" t="s">
        <v>158</v>
      </c>
      <c r="H16852" t="s">
        <v>132</v>
      </c>
      <c r="I16852">
        <v>0</v>
      </c>
      <c r="P16852">
        <v>0.33347747128005201</v>
      </c>
      <c r="Q16852">
        <v>0</v>
      </c>
    </row>
    <row r="16853" spans="1:17">
      <c r="A16853" t="s">
        <v>122</v>
      </c>
      <c r="B16853">
        <v>2048</v>
      </c>
      <c r="C16853" t="s">
        <v>155</v>
      </c>
      <c r="D16853" t="s">
        <v>1066</v>
      </c>
      <c r="E16853" t="s">
        <v>170</v>
      </c>
      <c r="F16853" t="s">
        <v>164</v>
      </c>
      <c r="G16853" t="s">
        <v>158</v>
      </c>
      <c r="H16853" t="s">
        <v>135</v>
      </c>
      <c r="I16853">
        <v>0</v>
      </c>
      <c r="P16853">
        <v>0.33347747128005201</v>
      </c>
      <c r="Q16853">
        <v>0</v>
      </c>
    </row>
    <row r="16854" spans="1:17">
      <c r="A16854" t="s">
        <v>122</v>
      </c>
      <c r="B16854">
        <v>2048</v>
      </c>
      <c r="C16854" t="s">
        <v>155</v>
      </c>
      <c r="D16854" t="s">
        <v>1066</v>
      </c>
      <c r="E16854" t="s">
        <v>170</v>
      </c>
      <c r="F16854" t="s">
        <v>164</v>
      </c>
      <c r="G16854" t="s">
        <v>158</v>
      </c>
      <c r="H16854" t="s">
        <v>136</v>
      </c>
      <c r="I16854">
        <v>0</v>
      </c>
      <c r="P16854">
        <v>0.33347747128005201</v>
      </c>
      <c r="Q16854">
        <v>0</v>
      </c>
    </row>
    <row r="16855" spans="1:17">
      <c r="A16855" t="s">
        <v>122</v>
      </c>
      <c r="B16855">
        <v>2048</v>
      </c>
      <c r="C16855" t="s">
        <v>155</v>
      </c>
      <c r="D16855" t="s">
        <v>1066</v>
      </c>
      <c r="E16855" t="s">
        <v>170</v>
      </c>
      <c r="F16855" t="s">
        <v>159</v>
      </c>
      <c r="G16855" t="s">
        <v>158</v>
      </c>
      <c r="H16855" t="s">
        <v>132</v>
      </c>
      <c r="I16855">
        <v>0</v>
      </c>
      <c r="P16855">
        <v>0.33347747128005201</v>
      </c>
      <c r="Q16855">
        <v>0</v>
      </c>
    </row>
    <row r="16856" spans="1:17">
      <c r="A16856" t="s">
        <v>122</v>
      </c>
      <c r="B16856">
        <v>2048</v>
      </c>
      <c r="C16856" t="s">
        <v>155</v>
      </c>
      <c r="D16856" t="s">
        <v>1066</v>
      </c>
      <c r="E16856" t="s">
        <v>170</v>
      </c>
      <c r="F16856" t="s">
        <v>159</v>
      </c>
      <c r="G16856" t="s">
        <v>158</v>
      </c>
      <c r="H16856" t="s">
        <v>135</v>
      </c>
      <c r="I16856">
        <v>0</v>
      </c>
      <c r="P16856">
        <v>0.33347747128005201</v>
      </c>
      <c r="Q16856">
        <v>0</v>
      </c>
    </row>
    <row r="16857" spans="1:17">
      <c r="A16857" t="s">
        <v>122</v>
      </c>
      <c r="B16857">
        <v>2048</v>
      </c>
      <c r="C16857" t="s">
        <v>155</v>
      </c>
      <c r="D16857" t="s">
        <v>1066</v>
      </c>
      <c r="E16857" t="s">
        <v>170</v>
      </c>
      <c r="F16857" t="s">
        <v>159</v>
      </c>
      <c r="G16857" t="s">
        <v>158</v>
      </c>
      <c r="H16857" t="s">
        <v>136</v>
      </c>
      <c r="I16857">
        <v>0</v>
      </c>
      <c r="P16857">
        <v>0.33347747128005201</v>
      </c>
      <c r="Q16857">
        <v>0</v>
      </c>
    </row>
    <row r="16858" spans="1:17">
      <c r="A16858" t="s">
        <v>122</v>
      </c>
      <c r="B16858">
        <v>2048</v>
      </c>
      <c r="C16858" t="s">
        <v>155</v>
      </c>
      <c r="D16858" t="s">
        <v>1066</v>
      </c>
      <c r="E16858" t="s">
        <v>170</v>
      </c>
      <c r="F16858" t="s">
        <v>126</v>
      </c>
      <c r="G16858" t="s">
        <v>158</v>
      </c>
      <c r="H16858" t="s">
        <v>132</v>
      </c>
      <c r="I16858">
        <v>0</v>
      </c>
      <c r="P16858">
        <v>0.33347747128005201</v>
      </c>
      <c r="Q16858">
        <v>0</v>
      </c>
    </row>
    <row r="16859" spans="1:17">
      <c r="A16859" t="s">
        <v>122</v>
      </c>
      <c r="B16859">
        <v>2048</v>
      </c>
      <c r="C16859" t="s">
        <v>155</v>
      </c>
      <c r="D16859" t="s">
        <v>1066</v>
      </c>
      <c r="E16859" t="s">
        <v>170</v>
      </c>
      <c r="F16859" t="s">
        <v>126</v>
      </c>
      <c r="G16859" t="s">
        <v>158</v>
      </c>
      <c r="H16859" t="s">
        <v>135</v>
      </c>
      <c r="I16859">
        <v>0</v>
      </c>
      <c r="P16859">
        <v>0.33347747128005201</v>
      </c>
      <c r="Q16859">
        <v>0</v>
      </c>
    </row>
    <row r="16860" spans="1:17">
      <c r="A16860" t="s">
        <v>122</v>
      </c>
      <c r="B16860">
        <v>2048</v>
      </c>
      <c r="C16860" t="s">
        <v>155</v>
      </c>
      <c r="D16860" t="s">
        <v>1066</v>
      </c>
      <c r="E16860" t="s">
        <v>170</v>
      </c>
      <c r="F16860" t="s">
        <v>126</v>
      </c>
      <c r="G16860" t="s">
        <v>158</v>
      </c>
      <c r="H16860" t="s">
        <v>136</v>
      </c>
      <c r="I16860">
        <v>0</v>
      </c>
      <c r="P16860">
        <v>0.33347747128005201</v>
      </c>
      <c r="Q16860">
        <v>0</v>
      </c>
    </row>
    <row r="16861" spans="1:17">
      <c r="A16861" t="s">
        <v>122</v>
      </c>
      <c r="B16861">
        <v>2048</v>
      </c>
      <c r="C16861" t="s">
        <v>155</v>
      </c>
      <c r="D16861" t="s">
        <v>1066</v>
      </c>
      <c r="E16861" t="s">
        <v>170</v>
      </c>
      <c r="F16861" t="s">
        <v>165</v>
      </c>
      <c r="G16861" t="s">
        <v>158</v>
      </c>
      <c r="H16861" t="s">
        <v>132</v>
      </c>
      <c r="I16861">
        <v>0</v>
      </c>
      <c r="P16861">
        <v>0.33347747128005201</v>
      </c>
      <c r="Q16861">
        <v>0</v>
      </c>
    </row>
    <row r="16862" spans="1:17">
      <c r="A16862" t="s">
        <v>122</v>
      </c>
      <c r="B16862">
        <v>2048</v>
      </c>
      <c r="C16862" t="s">
        <v>155</v>
      </c>
      <c r="D16862" t="s">
        <v>1066</v>
      </c>
      <c r="E16862" t="s">
        <v>170</v>
      </c>
      <c r="F16862" t="s">
        <v>165</v>
      </c>
      <c r="G16862" t="s">
        <v>158</v>
      </c>
      <c r="H16862" t="s">
        <v>135</v>
      </c>
      <c r="I16862">
        <v>0</v>
      </c>
      <c r="P16862">
        <v>0.33347747128005201</v>
      </c>
      <c r="Q16862">
        <v>0</v>
      </c>
    </row>
    <row r="16863" spans="1:17">
      <c r="A16863" t="s">
        <v>122</v>
      </c>
      <c r="B16863">
        <v>2048</v>
      </c>
      <c r="C16863" t="s">
        <v>155</v>
      </c>
      <c r="D16863" t="s">
        <v>1066</v>
      </c>
      <c r="E16863" t="s">
        <v>170</v>
      </c>
      <c r="F16863" t="s">
        <v>165</v>
      </c>
      <c r="G16863" t="s">
        <v>158</v>
      </c>
      <c r="H16863" t="s">
        <v>136</v>
      </c>
      <c r="I16863">
        <v>0</v>
      </c>
      <c r="P16863">
        <v>0.33347747128005201</v>
      </c>
      <c r="Q16863">
        <v>0</v>
      </c>
    </row>
    <row r="16864" spans="1:17">
      <c r="A16864" t="s">
        <v>122</v>
      </c>
      <c r="B16864">
        <v>2048</v>
      </c>
      <c r="C16864" t="s">
        <v>155</v>
      </c>
      <c r="D16864" t="s">
        <v>1066</v>
      </c>
      <c r="E16864" t="s">
        <v>170</v>
      </c>
      <c r="F16864" t="s">
        <v>166</v>
      </c>
      <c r="G16864" t="s">
        <v>158</v>
      </c>
      <c r="H16864" t="s">
        <v>132</v>
      </c>
      <c r="I16864">
        <v>0</v>
      </c>
      <c r="P16864">
        <v>0.33347747128005201</v>
      </c>
      <c r="Q16864">
        <v>0</v>
      </c>
    </row>
    <row r="16865" spans="1:17">
      <c r="A16865" t="s">
        <v>122</v>
      </c>
      <c r="B16865">
        <v>2048</v>
      </c>
      <c r="C16865" t="s">
        <v>155</v>
      </c>
      <c r="D16865" t="s">
        <v>1066</v>
      </c>
      <c r="E16865" t="s">
        <v>170</v>
      </c>
      <c r="F16865" t="s">
        <v>166</v>
      </c>
      <c r="G16865" t="s">
        <v>158</v>
      </c>
      <c r="H16865" t="s">
        <v>135</v>
      </c>
      <c r="I16865">
        <v>0</v>
      </c>
      <c r="P16865">
        <v>0.33347747128005201</v>
      </c>
      <c r="Q16865">
        <v>0</v>
      </c>
    </row>
    <row r="16866" spans="1:17">
      <c r="A16866" t="s">
        <v>122</v>
      </c>
      <c r="B16866">
        <v>2048</v>
      </c>
      <c r="C16866" t="s">
        <v>155</v>
      </c>
      <c r="D16866" t="s">
        <v>1066</v>
      </c>
      <c r="E16866" t="s">
        <v>170</v>
      </c>
      <c r="F16866" t="s">
        <v>166</v>
      </c>
      <c r="G16866" t="s">
        <v>158</v>
      </c>
      <c r="H16866" t="s">
        <v>136</v>
      </c>
      <c r="I16866">
        <v>0</v>
      </c>
      <c r="P16866">
        <v>0.33347747128005201</v>
      </c>
      <c r="Q16866">
        <v>0</v>
      </c>
    </row>
    <row r="16867" spans="1:17">
      <c r="A16867" t="s">
        <v>122</v>
      </c>
      <c r="B16867">
        <v>2048</v>
      </c>
      <c r="C16867" t="s">
        <v>155</v>
      </c>
      <c r="D16867" t="s">
        <v>1066</v>
      </c>
      <c r="E16867" t="s">
        <v>170</v>
      </c>
      <c r="F16867" t="s">
        <v>160</v>
      </c>
      <c r="G16867" t="s">
        <v>158</v>
      </c>
      <c r="H16867" t="s">
        <v>132</v>
      </c>
      <c r="I16867">
        <v>0</v>
      </c>
      <c r="P16867">
        <v>0.33347747128005201</v>
      </c>
      <c r="Q16867">
        <v>0</v>
      </c>
    </row>
    <row r="16868" spans="1:17">
      <c r="A16868" t="s">
        <v>122</v>
      </c>
      <c r="B16868">
        <v>2048</v>
      </c>
      <c r="C16868" t="s">
        <v>155</v>
      </c>
      <c r="D16868" t="s">
        <v>1066</v>
      </c>
      <c r="E16868" t="s">
        <v>170</v>
      </c>
      <c r="F16868" t="s">
        <v>160</v>
      </c>
      <c r="G16868" t="s">
        <v>158</v>
      </c>
      <c r="H16868" t="s">
        <v>135</v>
      </c>
      <c r="I16868">
        <v>0</v>
      </c>
      <c r="P16868">
        <v>0.33347747128005201</v>
      </c>
      <c r="Q16868">
        <v>0</v>
      </c>
    </row>
    <row r="16869" spans="1:17">
      <c r="A16869" t="s">
        <v>122</v>
      </c>
      <c r="B16869">
        <v>2048</v>
      </c>
      <c r="C16869" t="s">
        <v>155</v>
      </c>
      <c r="D16869" t="s">
        <v>1066</v>
      </c>
      <c r="E16869" t="s">
        <v>170</v>
      </c>
      <c r="F16869" t="s">
        <v>160</v>
      </c>
      <c r="G16869" t="s">
        <v>158</v>
      </c>
      <c r="H16869" t="s">
        <v>136</v>
      </c>
      <c r="I16869">
        <v>0</v>
      </c>
      <c r="P16869">
        <v>0.33347747128005201</v>
      </c>
      <c r="Q16869">
        <v>0</v>
      </c>
    </row>
    <row r="16870" spans="1:17">
      <c r="A16870" t="s">
        <v>122</v>
      </c>
      <c r="B16870">
        <v>2048</v>
      </c>
      <c r="C16870" t="s">
        <v>138</v>
      </c>
      <c r="D16870" t="s">
        <v>1064</v>
      </c>
      <c r="E16870" t="s">
        <v>170</v>
      </c>
      <c r="F16870" t="s">
        <v>164</v>
      </c>
      <c r="G16870" t="s">
        <v>1065</v>
      </c>
      <c r="H16870" t="s">
        <v>132</v>
      </c>
      <c r="I16870">
        <v>0</v>
      </c>
      <c r="P16870">
        <v>0.33347747128005201</v>
      </c>
      <c r="Q16870">
        <v>0</v>
      </c>
    </row>
    <row r="16871" spans="1:17">
      <c r="A16871" t="s">
        <v>122</v>
      </c>
      <c r="B16871">
        <v>2048</v>
      </c>
      <c r="C16871" t="s">
        <v>138</v>
      </c>
      <c r="D16871" t="s">
        <v>1064</v>
      </c>
      <c r="E16871" t="s">
        <v>170</v>
      </c>
      <c r="F16871" t="s">
        <v>164</v>
      </c>
      <c r="G16871" t="s">
        <v>1065</v>
      </c>
      <c r="H16871" t="s">
        <v>135</v>
      </c>
      <c r="I16871">
        <v>0</v>
      </c>
      <c r="P16871">
        <v>0.33347747128005201</v>
      </c>
      <c r="Q16871">
        <v>0</v>
      </c>
    </row>
    <row r="16872" spans="1:17">
      <c r="A16872" t="s">
        <v>122</v>
      </c>
      <c r="B16872">
        <v>2048</v>
      </c>
      <c r="C16872" t="s">
        <v>138</v>
      </c>
      <c r="D16872" t="s">
        <v>1064</v>
      </c>
      <c r="E16872" t="s">
        <v>170</v>
      </c>
      <c r="F16872" t="s">
        <v>164</v>
      </c>
      <c r="G16872" t="s">
        <v>1065</v>
      </c>
      <c r="H16872" t="s">
        <v>136</v>
      </c>
      <c r="I16872">
        <v>0</v>
      </c>
      <c r="P16872">
        <v>0.33347747128005201</v>
      </c>
      <c r="Q16872">
        <v>0</v>
      </c>
    </row>
    <row r="16873" spans="1:17">
      <c r="A16873" t="s">
        <v>122</v>
      </c>
      <c r="B16873">
        <v>2048</v>
      </c>
      <c r="C16873" t="s">
        <v>138</v>
      </c>
      <c r="D16873" t="s">
        <v>1064</v>
      </c>
      <c r="E16873" t="s">
        <v>170</v>
      </c>
      <c r="F16873" t="s">
        <v>159</v>
      </c>
      <c r="G16873" t="s">
        <v>1065</v>
      </c>
      <c r="H16873" t="s">
        <v>132</v>
      </c>
      <c r="I16873">
        <v>0</v>
      </c>
      <c r="P16873">
        <v>0.33347747128005201</v>
      </c>
      <c r="Q16873">
        <v>0</v>
      </c>
    </row>
    <row r="16874" spans="1:17">
      <c r="A16874" t="s">
        <v>122</v>
      </c>
      <c r="B16874">
        <v>2048</v>
      </c>
      <c r="C16874" t="s">
        <v>138</v>
      </c>
      <c r="D16874" t="s">
        <v>1064</v>
      </c>
      <c r="E16874" t="s">
        <v>170</v>
      </c>
      <c r="F16874" t="s">
        <v>159</v>
      </c>
      <c r="G16874" t="s">
        <v>1065</v>
      </c>
      <c r="H16874" t="s">
        <v>135</v>
      </c>
      <c r="I16874">
        <v>0</v>
      </c>
      <c r="P16874">
        <v>0.33347747128005201</v>
      </c>
      <c r="Q16874">
        <v>0</v>
      </c>
    </row>
    <row r="16875" spans="1:17">
      <c r="A16875" t="s">
        <v>122</v>
      </c>
      <c r="B16875">
        <v>2048</v>
      </c>
      <c r="C16875" t="s">
        <v>138</v>
      </c>
      <c r="D16875" t="s">
        <v>1064</v>
      </c>
      <c r="E16875" t="s">
        <v>170</v>
      </c>
      <c r="F16875" t="s">
        <v>159</v>
      </c>
      <c r="G16875" t="s">
        <v>1065</v>
      </c>
      <c r="H16875" t="s">
        <v>136</v>
      </c>
      <c r="I16875">
        <v>0</v>
      </c>
      <c r="P16875">
        <v>0.33347747128005201</v>
      </c>
      <c r="Q16875">
        <v>0</v>
      </c>
    </row>
    <row r="16876" spans="1:17">
      <c r="A16876" t="s">
        <v>122</v>
      </c>
      <c r="B16876">
        <v>2048</v>
      </c>
      <c r="C16876" t="s">
        <v>138</v>
      </c>
      <c r="D16876" t="s">
        <v>1064</v>
      </c>
      <c r="E16876" t="s">
        <v>170</v>
      </c>
      <c r="F16876" t="s">
        <v>126</v>
      </c>
      <c r="G16876" t="s">
        <v>1065</v>
      </c>
      <c r="H16876" t="s">
        <v>132</v>
      </c>
      <c r="I16876">
        <v>0</v>
      </c>
      <c r="P16876">
        <v>0.33347747128005201</v>
      </c>
      <c r="Q16876">
        <v>0</v>
      </c>
    </row>
    <row r="16877" spans="1:17">
      <c r="A16877" t="s">
        <v>122</v>
      </c>
      <c r="B16877">
        <v>2048</v>
      </c>
      <c r="C16877" t="s">
        <v>138</v>
      </c>
      <c r="D16877" t="s">
        <v>1064</v>
      </c>
      <c r="E16877" t="s">
        <v>170</v>
      </c>
      <c r="F16877" t="s">
        <v>126</v>
      </c>
      <c r="G16877" t="s">
        <v>1065</v>
      </c>
      <c r="H16877" t="s">
        <v>135</v>
      </c>
      <c r="I16877">
        <v>0</v>
      </c>
      <c r="P16877">
        <v>0.33347747128005201</v>
      </c>
      <c r="Q16877">
        <v>0</v>
      </c>
    </row>
    <row r="16878" spans="1:17">
      <c r="A16878" t="s">
        <v>122</v>
      </c>
      <c r="B16878">
        <v>2048</v>
      </c>
      <c r="C16878" t="s">
        <v>138</v>
      </c>
      <c r="D16878" t="s">
        <v>1064</v>
      </c>
      <c r="E16878" t="s">
        <v>170</v>
      </c>
      <c r="F16878" t="s">
        <v>126</v>
      </c>
      <c r="G16878" t="s">
        <v>1065</v>
      </c>
      <c r="H16878" t="s">
        <v>136</v>
      </c>
      <c r="I16878">
        <v>0</v>
      </c>
      <c r="P16878">
        <v>0.33347747128005201</v>
      </c>
      <c r="Q16878">
        <v>0</v>
      </c>
    </row>
    <row r="16879" spans="1:17">
      <c r="A16879" t="s">
        <v>122</v>
      </c>
      <c r="B16879">
        <v>2048</v>
      </c>
      <c r="C16879" t="s">
        <v>138</v>
      </c>
      <c r="D16879" t="s">
        <v>1064</v>
      </c>
      <c r="E16879" t="s">
        <v>170</v>
      </c>
      <c r="F16879" t="s">
        <v>165</v>
      </c>
      <c r="G16879" t="s">
        <v>1065</v>
      </c>
      <c r="H16879" t="s">
        <v>132</v>
      </c>
      <c r="I16879">
        <v>0</v>
      </c>
      <c r="P16879">
        <v>0.33347747128005201</v>
      </c>
      <c r="Q16879">
        <v>0</v>
      </c>
    </row>
    <row r="16880" spans="1:17">
      <c r="A16880" t="s">
        <v>122</v>
      </c>
      <c r="B16880">
        <v>2048</v>
      </c>
      <c r="C16880" t="s">
        <v>138</v>
      </c>
      <c r="D16880" t="s">
        <v>1064</v>
      </c>
      <c r="E16880" t="s">
        <v>170</v>
      </c>
      <c r="F16880" t="s">
        <v>165</v>
      </c>
      <c r="G16880" t="s">
        <v>1065</v>
      </c>
      <c r="H16880" t="s">
        <v>135</v>
      </c>
      <c r="I16880">
        <v>0</v>
      </c>
      <c r="P16880">
        <v>0.33347747128005201</v>
      </c>
      <c r="Q16880">
        <v>0</v>
      </c>
    </row>
    <row r="16881" spans="1:17">
      <c r="A16881" t="s">
        <v>122</v>
      </c>
      <c r="B16881">
        <v>2048</v>
      </c>
      <c r="C16881" t="s">
        <v>138</v>
      </c>
      <c r="D16881" t="s">
        <v>1064</v>
      </c>
      <c r="E16881" t="s">
        <v>170</v>
      </c>
      <c r="F16881" t="s">
        <v>165</v>
      </c>
      <c r="G16881" t="s">
        <v>1065</v>
      </c>
      <c r="H16881" t="s">
        <v>136</v>
      </c>
      <c r="I16881">
        <v>0</v>
      </c>
      <c r="P16881">
        <v>0.33347747128005201</v>
      </c>
      <c r="Q16881">
        <v>0</v>
      </c>
    </row>
    <row r="16882" spans="1:17">
      <c r="A16882" t="s">
        <v>122</v>
      </c>
      <c r="B16882">
        <v>2048</v>
      </c>
      <c r="C16882" t="s">
        <v>138</v>
      </c>
      <c r="D16882" t="s">
        <v>1064</v>
      </c>
      <c r="E16882" t="s">
        <v>170</v>
      </c>
      <c r="F16882" t="s">
        <v>166</v>
      </c>
      <c r="G16882" t="s">
        <v>1065</v>
      </c>
      <c r="H16882" t="s">
        <v>132</v>
      </c>
      <c r="I16882">
        <v>0</v>
      </c>
      <c r="P16882">
        <v>0.33347747128005201</v>
      </c>
      <c r="Q16882">
        <v>0</v>
      </c>
    </row>
    <row r="16883" spans="1:17">
      <c r="A16883" t="s">
        <v>122</v>
      </c>
      <c r="B16883">
        <v>2048</v>
      </c>
      <c r="C16883" t="s">
        <v>138</v>
      </c>
      <c r="D16883" t="s">
        <v>1064</v>
      </c>
      <c r="E16883" t="s">
        <v>170</v>
      </c>
      <c r="F16883" t="s">
        <v>166</v>
      </c>
      <c r="G16883" t="s">
        <v>1065</v>
      </c>
      <c r="H16883" t="s">
        <v>135</v>
      </c>
      <c r="I16883">
        <v>0</v>
      </c>
      <c r="P16883">
        <v>0.33347747128005201</v>
      </c>
      <c r="Q16883">
        <v>0</v>
      </c>
    </row>
    <row r="16884" spans="1:17">
      <c r="A16884" t="s">
        <v>122</v>
      </c>
      <c r="B16884">
        <v>2048</v>
      </c>
      <c r="C16884" t="s">
        <v>138</v>
      </c>
      <c r="D16884" t="s">
        <v>1064</v>
      </c>
      <c r="E16884" t="s">
        <v>170</v>
      </c>
      <c r="F16884" t="s">
        <v>166</v>
      </c>
      <c r="G16884" t="s">
        <v>1065</v>
      </c>
      <c r="H16884" t="s">
        <v>136</v>
      </c>
      <c r="I16884">
        <v>0</v>
      </c>
      <c r="P16884">
        <v>0.33347747128005201</v>
      </c>
      <c r="Q16884">
        <v>0</v>
      </c>
    </row>
    <row r="16885" spans="1:17">
      <c r="A16885" t="s">
        <v>122</v>
      </c>
      <c r="B16885">
        <v>2048</v>
      </c>
      <c r="C16885" t="s">
        <v>138</v>
      </c>
      <c r="D16885" t="s">
        <v>1064</v>
      </c>
      <c r="E16885" t="s">
        <v>170</v>
      </c>
      <c r="F16885" t="s">
        <v>160</v>
      </c>
      <c r="G16885" t="s">
        <v>1065</v>
      </c>
      <c r="H16885" t="s">
        <v>132</v>
      </c>
      <c r="I16885">
        <v>0</v>
      </c>
      <c r="P16885">
        <v>0.33347747128005201</v>
      </c>
      <c r="Q16885">
        <v>0</v>
      </c>
    </row>
    <row r="16886" spans="1:17">
      <c r="A16886" t="s">
        <v>122</v>
      </c>
      <c r="B16886">
        <v>2048</v>
      </c>
      <c r="C16886" t="s">
        <v>138</v>
      </c>
      <c r="D16886" t="s">
        <v>1064</v>
      </c>
      <c r="E16886" t="s">
        <v>170</v>
      </c>
      <c r="F16886" t="s">
        <v>160</v>
      </c>
      <c r="G16886" t="s">
        <v>1065</v>
      </c>
      <c r="H16886" t="s">
        <v>135</v>
      </c>
      <c r="I16886">
        <v>0</v>
      </c>
      <c r="P16886">
        <v>0.33347747128005201</v>
      </c>
      <c r="Q16886">
        <v>0</v>
      </c>
    </row>
    <row r="16887" spans="1:17">
      <c r="A16887" t="s">
        <v>122</v>
      </c>
      <c r="B16887">
        <v>2048</v>
      </c>
      <c r="C16887" t="s">
        <v>138</v>
      </c>
      <c r="D16887" t="s">
        <v>1064</v>
      </c>
      <c r="E16887" t="s">
        <v>170</v>
      </c>
      <c r="F16887" t="s">
        <v>160</v>
      </c>
      <c r="G16887" t="s">
        <v>1065</v>
      </c>
      <c r="H16887" t="s">
        <v>136</v>
      </c>
      <c r="I16887">
        <v>0</v>
      </c>
      <c r="P16887">
        <v>0.33347747128005201</v>
      </c>
      <c r="Q16887">
        <v>0</v>
      </c>
    </row>
    <row r="16888" spans="1:17">
      <c r="A16888" t="s">
        <v>122</v>
      </c>
      <c r="B16888">
        <v>2048</v>
      </c>
      <c r="C16888" t="s">
        <v>21</v>
      </c>
      <c r="D16888" t="s">
        <v>1067</v>
      </c>
      <c r="E16888" t="s">
        <v>167</v>
      </c>
      <c r="F16888" t="s">
        <v>164</v>
      </c>
      <c r="G16888" t="s">
        <v>1068</v>
      </c>
      <c r="H16888" t="s">
        <v>132</v>
      </c>
      <c r="I16888">
        <v>0</v>
      </c>
      <c r="P16888">
        <v>0.33347747128005201</v>
      </c>
      <c r="Q16888">
        <v>0</v>
      </c>
    </row>
    <row r="16889" spans="1:17">
      <c r="A16889" t="s">
        <v>122</v>
      </c>
      <c r="B16889">
        <v>2048</v>
      </c>
      <c r="C16889" t="s">
        <v>21</v>
      </c>
      <c r="D16889" t="s">
        <v>1067</v>
      </c>
      <c r="E16889" t="s">
        <v>167</v>
      </c>
      <c r="F16889" t="s">
        <v>164</v>
      </c>
      <c r="G16889" t="s">
        <v>1068</v>
      </c>
      <c r="H16889" t="s">
        <v>135</v>
      </c>
      <c r="I16889">
        <v>0</v>
      </c>
      <c r="P16889">
        <v>0.33347747128005201</v>
      </c>
      <c r="Q16889">
        <v>0</v>
      </c>
    </row>
    <row r="16890" spans="1:17">
      <c r="A16890" t="s">
        <v>122</v>
      </c>
      <c r="B16890">
        <v>2048</v>
      </c>
      <c r="C16890" t="s">
        <v>21</v>
      </c>
      <c r="D16890" t="s">
        <v>1067</v>
      </c>
      <c r="E16890" t="s">
        <v>167</v>
      </c>
      <c r="F16890" t="s">
        <v>164</v>
      </c>
      <c r="G16890" t="s">
        <v>1068</v>
      </c>
      <c r="H16890" t="s">
        <v>136</v>
      </c>
      <c r="I16890">
        <v>0</v>
      </c>
      <c r="P16890">
        <v>0.33347747128005201</v>
      </c>
      <c r="Q16890">
        <v>0</v>
      </c>
    </row>
    <row r="16891" spans="1:17">
      <c r="A16891" t="s">
        <v>122</v>
      </c>
      <c r="B16891">
        <v>2048</v>
      </c>
      <c r="C16891" t="s">
        <v>21</v>
      </c>
      <c r="D16891" t="s">
        <v>1067</v>
      </c>
      <c r="E16891" t="s">
        <v>167</v>
      </c>
      <c r="F16891" t="s">
        <v>159</v>
      </c>
      <c r="G16891" t="s">
        <v>1068</v>
      </c>
      <c r="H16891" t="s">
        <v>132</v>
      </c>
      <c r="I16891">
        <v>0</v>
      </c>
      <c r="P16891">
        <v>0.33347747128005201</v>
      </c>
      <c r="Q16891">
        <v>0</v>
      </c>
    </row>
    <row r="16892" spans="1:17">
      <c r="A16892" t="s">
        <v>122</v>
      </c>
      <c r="B16892">
        <v>2048</v>
      </c>
      <c r="C16892" t="s">
        <v>21</v>
      </c>
      <c r="D16892" t="s">
        <v>1067</v>
      </c>
      <c r="E16892" t="s">
        <v>167</v>
      </c>
      <c r="F16892" t="s">
        <v>159</v>
      </c>
      <c r="G16892" t="s">
        <v>1068</v>
      </c>
      <c r="H16892" t="s">
        <v>135</v>
      </c>
      <c r="I16892">
        <v>0</v>
      </c>
      <c r="P16892">
        <v>0.33347747128005201</v>
      </c>
      <c r="Q16892">
        <v>0</v>
      </c>
    </row>
    <row r="16893" spans="1:17">
      <c r="A16893" t="s">
        <v>122</v>
      </c>
      <c r="B16893">
        <v>2048</v>
      </c>
      <c r="C16893" t="s">
        <v>21</v>
      </c>
      <c r="D16893" t="s">
        <v>1067</v>
      </c>
      <c r="E16893" t="s">
        <v>167</v>
      </c>
      <c r="F16893" t="s">
        <v>159</v>
      </c>
      <c r="G16893" t="s">
        <v>1068</v>
      </c>
      <c r="H16893" t="s">
        <v>136</v>
      </c>
      <c r="I16893">
        <v>0</v>
      </c>
      <c r="P16893">
        <v>0.33347747128005201</v>
      </c>
      <c r="Q16893">
        <v>0</v>
      </c>
    </row>
    <row r="16894" spans="1:17">
      <c r="A16894" t="s">
        <v>122</v>
      </c>
      <c r="B16894">
        <v>2048</v>
      </c>
      <c r="C16894" t="s">
        <v>21</v>
      </c>
      <c r="D16894" t="s">
        <v>1067</v>
      </c>
      <c r="E16894" t="s">
        <v>167</v>
      </c>
      <c r="F16894" t="s">
        <v>126</v>
      </c>
      <c r="G16894" t="s">
        <v>1068</v>
      </c>
      <c r="H16894" t="s">
        <v>132</v>
      </c>
      <c r="I16894">
        <v>0</v>
      </c>
      <c r="P16894">
        <v>0.33347747128005201</v>
      </c>
      <c r="Q16894">
        <v>0</v>
      </c>
    </row>
    <row r="16895" spans="1:17">
      <c r="A16895" t="s">
        <v>122</v>
      </c>
      <c r="B16895">
        <v>2048</v>
      </c>
      <c r="C16895" t="s">
        <v>21</v>
      </c>
      <c r="D16895" t="s">
        <v>1067</v>
      </c>
      <c r="E16895" t="s">
        <v>167</v>
      </c>
      <c r="F16895" t="s">
        <v>126</v>
      </c>
      <c r="G16895" t="s">
        <v>1068</v>
      </c>
      <c r="H16895" t="s">
        <v>135</v>
      </c>
      <c r="I16895">
        <v>0</v>
      </c>
      <c r="P16895">
        <v>0.33347747128005201</v>
      </c>
      <c r="Q16895">
        <v>0</v>
      </c>
    </row>
    <row r="16896" spans="1:17">
      <c r="A16896" t="s">
        <v>122</v>
      </c>
      <c r="B16896">
        <v>2048</v>
      </c>
      <c r="C16896" t="s">
        <v>21</v>
      </c>
      <c r="D16896" t="s">
        <v>1067</v>
      </c>
      <c r="E16896" t="s">
        <v>167</v>
      </c>
      <c r="F16896" t="s">
        <v>126</v>
      </c>
      <c r="G16896" t="s">
        <v>1068</v>
      </c>
      <c r="H16896" t="s">
        <v>136</v>
      </c>
      <c r="I16896">
        <v>0</v>
      </c>
      <c r="P16896">
        <v>0.33347747128005201</v>
      </c>
      <c r="Q16896">
        <v>0</v>
      </c>
    </row>
    <row r="16897" spans="1:17">
      <c r="A16897" t="s">
        <v>122</v>
      </c>
      <c r="B16897">
        <v>2048</v>
      </c>
      <c r="C16897" t="s">
        <v>21</v>
      </c>
      <c r="D16897" t="s">
        <v>1067</v>
      </c>
      <c r="E16897" t="s">
        <v>167</v>
      </c>
      <c r="F16897" t="s">
        <v>165</v>
      </c>
      <c r="G16897" t="s">
        <v>1068</v>
      </c>
      <c r="H16897" t="s">
        <v>132</v>
      </c>
      <c r="I16897">
        <v>0</v>
      </c>
      <c r="P16897">
        <v>0.33347747128005201</v>
      </c>
      <c r="Q16897">
        <v>0</v>
      </c>
    </row>
    <row r="16898" spans="1:17">
      <c r="A16898" t="s">
        <v>122</v>
      </c>
      <c r="B16898">
        <v>2048</v>
      </c>
      <c r="C16898" t="s">
        <v>21</v>
      </c>
      <c r="D16898" t="s">
        <v>1067</v>
      </c>
      <c r="E16898" t="s">
        <v>167</v>
      </c>
      <c r="F16898" t="s">
        <v>165</v>
      </c>
      <c r="G16898" t="s">
        <v>1068</v>
      </c>
      <c r="H16898" t="s">
        <v>135</v>
      </c>
      <c r="I16898">
        <v>0</v>
      </c>
      <c r="P16898">
        <v>0.33347747128005201</v>
      </c>
      <c r="Q16898">
        <v>0</v>
      </c>
    </row>
    <row r="16899" spans="1:17">
      <c r="A16899" t="s">
        <v>122</v>
      </c>
      <c r="B16899">
        <v>2048</v>
      </c>
      <c r="C16899" t="s">
        <v>21</v>
      </c>
      <c r="D16899" t="s">
        <v>1067</v>
      </c>
      <c r="E16899" t="s">
        <v>167</v>
      </c>
      <c r="F16899" t="s">
        <v>165</v>
      </c>
      <c r="G16899" t="s">
        <v>1068</v>
      </c>
      <c r="H16899" t="s">
        <v>136</v>
      </c>
      <c r="I16899">
        <v>0</v>
      </c>
      <c r="P16899">
        <v>0.33347747128005201</v>
      </c>
      <c r="Q16899">
        <v>0</v>
      </c>
    </row>
    <row r="16900" spans="1:17">
      <c r="A16900" t="s">
        <v>122</v>
      </c>
      <c r="B16900">
        <v>2048</v>
      </c>
      <c r="C16900" t="s">
        <v>21</v>
      </c>
      <c r="D16900" t="s">
        <v>1067</v>
      </c>
      <c r="E16900" t="s">
        <v>167</v>
      </c>
      <c r="F16900" t="s">
        <v>166</v>
      </c>
      <c r="G16900" t="s">
        <v>1068</v>
      </c>
      <c r="H16900" t="s">
        <v>132</v>
      </c>
      <c r="I16900">
        <v>0</v>
      </c>
      <c r="P16900">
        <v>0.33347747128005201</v>
      </c>
      <c r="Q16900">
        <v>0</v>
      </c>
    </row>
    <row r="16901" spans="1:17">
      <c r="A16901" t="s">
        <v>122</v>
      </c>
      <c r="B16901">
        <v>2048</v>
      </c>
      <c r="C16901" t="s">
        <v>21</v>
      </c>
      <c r="D16901" t="s">
        <v>1067</v>
      </c>
      <c r="E16901" t="s">
        <v>167</v>
      </c>
      <c r="F16901" t="s">
        <v>166</v>
      </c>
      <c r="G16901" t="s">
        <v>1068</v>
      </c>
      <c r="H16901" t="s">
        <v>135</v>
      </c>
      <c r="I16901">
        <v>0</v>
      </c>
      <c r="P16901">
        <v>0.33347747128005201</v>
      </c>
      <c r="Q16901">
        <v>0</v>
      </c>
    </row>
    <row r="16902" spans="1:17">
      <c r="A16902" t="s">
        <v>122</v>
      </c>
      <c r="B16902">
        <v>2048</v>
      </c>
      <c r="C16902" t="s">
        <v>21</v>
      </c>
      <c r="D16902" t="s">
        <v>1067</v>
      </c>
      <c r="E16902" t="s">
        <v>167</v>
      </c>
      <c r="F16902" t="s">
        <v>166</v>
      </c>
      <c r="G16902" t="s">
        <v>1068</v>
      </c>
      <c r="H16902" t="s">
        <v>136</v>
      </c>
      <c r="I16902">
        <v>0</v>
      </c>
      <c r="P16902">
        <v>0.33347747128005201</v>
      </c>
      <c r="Q16902">
        <v>0</v>
      </c>
    </row>
    <row r="16903" spans="1:17">
      <c r="A16903" t="s">
        <v>122</v>
      </c>
      <c r="B16903">
        <v>2048</v>
      </c>
      <c r="C16903" t="s">
        <v>21</v>
      </c>
      <c r="D16903" t="s">
        <v>1067</v>
      </c>
      <c r="E16903" t="s">
        <v>167</v>
      </c>
      <c r="F16903" t="s">
        <v>160</v>
      </c>
      <c r="G16903" t="s">
        <v>1068</v>
      </c>
      <c r="H16903" t="s">
        <v>132</v>
      </c>
      <c r="I16903">
        <v>0</v>
      </c>
      <c r="P16903">
        <v>0.33347747128005201</v>
      </c>
      <c r="Q16903">
        <v>0</v>
      </c>
    </row>
    <row r="16904" spans="1:17">
      <c r="A16904" t="s">
        <v>122</v>
      </c>
      <c r="B16904">
        <v>2048</v>
      </c>
      <c r="C16904" t="s">
        <v>21</v>
      </c>
      <c r="D16904" t="s">
        <v>1067</v>
      </c>
      <c r="E16904" t="s">
        <v>167</v>
      </c>
      <c r="F16904" t="s">
        <v>160</v>
      </c>
      <c r="G16904" t="s">
        <v>1068</v>
      </c>
      <c r="H16904" t="s">
        <v>135</v>
      </c>
      <c r="I16904">
        <v>0</v>
      </c>
      <c r="P16904">
        <v>0.33347747128005201</v>
      </c>
      <c r="Q16904">
        <v>0</v>
      </c>
    </row>
    <row r="16905" spans="1:17">
      <c r="A16905" t="s">
        <v>122</v>
      </c>
      <c r="B16905">
        <v>2048</v>
      </c>
      <c r="C16905" t="s">
        <v>21</v>
      </c>
      <c r="D16905" t="s">
        <v>1067</v>
      </c>
      <c r="E16905" t="s">
        <v>167</v>
      </c>
      <c r="F16905" t="s">
        <v>160</v>
      </c>
      <c r="G16905" t="s">
        <v>1068</v>
      </c>
      <c r="H16905" t="s">
        <v>136</v>
      </c>
      <c r="I16905">
        <v>0</v>
      </c>
      <c r="P16905">
        <v>0.33347747128005201</v>
      </c>
      <c r="Q16905">
        <v>0</v>
      </c>
    </row>
    <row r="16906" spans="1:17">
      <c r="A16906" t="s">
        <v>122</v>
      </c>
      <c r="B16906">
        <v>2048</v>
      </c>
      <c r="C16906" t="s">
        <v>22</v>
      </c>
      <c r="D16906" t="s">
        <v>1067</v>
      </c>
      <c r="E16906" t="s">
        <v>167</v>
      </c>
      <c r="F16906" t="s">
        <v>164</v>
      </c>
      <c r="G16906" t="s">
        <v>1068</v>
      </c>
      <c r="H16906" t="s">
        <v>132</v>
      </c>
      <c r="I16906">
        <v>0</v>
      </c>
      <c r="P16906">
        <v>0.33347747128005201</v>
      </c>
      <c r="Q16906">
        <v>0</v>
      </c>
    </row>
    <row r="16907" spans="1:17">
      <c r="A16907" t="s">
        <v>122</v>
      </c>
      <c r="B16907">
        <v>2048</v>
      </c>
      <c r="C16907" t="s">
        <v>22</v>
      </c>
      <c r="D16907" t="s">
        <v>1067</v>
      </c>
      <c r="E16907" t="s">
        <v>167</v>
      </c>
      <c r="F16907" t="s">
        <v>164</v>
      </c>
      <c r="G16907" t="s">
        <v>1068</v>
      </c>
      <c r="H16907" t="s">
        <v>135</v>
      </c>
      <c r="I16907">
        <v>0</v>
      </c>
      <c r="P16907">
        <v>0.33347747128005201</v>
      </c>
      <c r="Q16907">
        <v>0</v>
      </c>
    </row>
    <row r="16908" spans="1:17">
      <c r="A16908" t="s">
        <v>122</v>
      </c>
      <c r="B16908">
        <v>2048</v>
      </c>
      <c r="C16908" t="s">
        <v>22</v>
      </c>
      <c r="D16908" t="s">
        <v>1067</v>
      </c>
      <c r="E16908" t="s">
        <v>167</v>
      </c>
      <c r="F16908" t="s">
        <v>164</v>
      </c>
      <c r="G16908" t="s">
        <v>1068</v>
      </c>
      <c r="H16908" t="s">
        <v>136</v>
      </c>
      <c r="I16908">
        <v>0</v>
      </c>
      <c r="P16908">
        <v>0.33347747128005201</v>
      </c>
      <c r="Q16908">
        <v>0</v>
      </c>
    </row>
    <row r="16909" spans="1:17">
      <c r="A16909" t="s">
        <v>122</v>
      </c>
      <c r="B16909">
        <v>2048</v>
      </c>
      <c r="C16909" t="s">
        <v>22</v>
      </c>
      <c r="D16909" t="s">
        <v>1067</v>
      </c>
      <c r="E16909" t="s">
        <v>167</v>
      </c>
      <c r="F16909" t="s">
        <v>159</v>
      </c>
      <c r="G16909" t="s">
        <v>1068</v>
      </c>
      <c r="H16909" t="s">
        <v>132</v>
      </c>
      <c r="I16909">
        <v>0</v>
      </c>
      <c r="P16909">
        <v>0.33347747128005201</v>
      </c>
      <c r="Q16909">
        <v>0</v>
      </c>
    </row>
    <row r="16910" spans="1:17">
      <c r="A16910" t="s">
        <v>122</v>
      </c>
      <c r="B16910">
        <v>2048</v>
      </c>
      <c r="C16910" t="s">
        <v>22</v>
      </c>
      <c r="D16910" t="s">
        <v>1067</v>
      </c>
      <c r="E16910" t="s">
        <v>167</v>
      </c>
      <c r="F16910" t="s">
        <v>159</v>
      </c>
      <c r="G16910" t="s">
        <v>1068</v>
      </c>
      <c r="H16910" t="s">
        <v>135</v>
      </c>
      <c r="I16910">
        <v>0</v>
      </c>
      <c r="P16910">
        <v>0.33347747128005201</v>
      </c>
      <c r="Q16910">
        <v>0</v>
      </c>
    </row>
    <row r="16911" spans="1:17">
      <c r="A16911" t="s">
        <v>122</v>
      </c>
      <c r="B16911">
        <v>2048</v>
      </c>
      <c r="C16911" t="s">
        <v>22</v>
      </c>
      <c r="D16911" t="s">
        <v>1067</v>
      </c>
      <c r="E16911" t="s">
        <v>167</v>
      </c>
      <c r="F16911" t="s">
        <v>159</v>
      </c>
      <c r="G16911" t="s">
        <v>1068</v>
      </c>
      <c r="H16911" t="s">
        <v>136</v>
      </c>
      <c r="I16911">
        <v>0</v>
      </c>
      <c r="P16911">
        <v>0.33347747128005201</v>
      </c>
      <c r="Q16911">
        <v>0</v>
      </c>
    </row>
    <row r="16912" spans="1:17">
      <c r="A16912" t="s">
        <v>122</v>
      </c>
      <c r="B16912">
        <v>2048</v>
      </c>
      <c r="C16912" t="s">
        <v>22</v>
      </c>
      <c r="D16912" t="s">
        <v>1067</v>
      </c>
      <c r="E16912" t="s">
        <v>167</v>
      </c>
      <c r="F16912" t="s">
        <v>126</v>
      </c>
      <c r="G16912" t="s">
        <v>1068</v>
      </c>
      <c r="H16912" t="s">
        <v>132</v>
      </c>
      <c r="I16912">
        <v>0</v>
      </c>
      <c r="P16912">
        <v>0.33347747128005201</v>
      </c>
      <c r="Q16912">
        <v>0</v>
      </c>
    </row>
    <row r="16913" spans="1:17">
      <c r="A16913" t="s">
        <v>122</v>
      </c>
      <c r="B16913">
        <v>2048</v>
      </c>
      <c r="C16913" t="s">
        <v>22</v>
      </c>
      <c r="D16913" t="s">
        <v>1067</v>
      </c>
      <c r="E16913" t="s">
        <v>167</v>
      </c>
      <c r="F16913" t="s">
        <v>126</v>
      </c>
      <c r="G16913" t="s">
        <v>1068</v>
      </c>
      <c r="H16913" t="s">
        <v>135</v>
      </c>
      <c r="I16913">
        <v>0</v>
      </c>
      <c r="P16913">
        <v>0.33347747128005201</v>
      </c>
      <c r="Q16913">
        <v>0</v>
      </c>
    </row>
    <row r="16914" spans="1:17">
      <c r="A16914" t="s">
        <v>122</v>
      </c>
      <c r="B16914">
        <v>2048</v>
      </c>
      <c r="C16914" t="s">
        <v>22</v>
      </c>
      <c r="D16914" t="s">
        <v>1067</v>
      </c>
      <c r="E16914" t="s">
        <v>167</v>
      </c>
      <c r="F16914" t="s">
        <v>126</v>
      </c>
      <c r="G16914" t="s">
        <v>1068</v>
      </c>
      <c r="H16914" t="s">
        <v>136</v>
      </c>
      <c r="I16914">
        <v>0</v>
      </c>
      <c r="P16914">
        <v>0.33347747128005201</v>
      </c>
      <c r="Q16914">
        <v>0</v>
      </c>
    </row>
    <row r="16915" spans="1:17">
      <c r="A16915" t="s">
        <v>122</v>
      </c>
      <c r="B16915">
        <v>2048</v>
      </c>
      <c r="C16915" t="s">
        <v>22</v>
      </c>
      <c r="D16915" t="s">
        <v>1067</v>
      </c>
      <c r="E16915" t="s">
        <v>167</v>
      </c>
      <c r="F16915" t="s">
        <v>165</v>
      </c>
      <c r="G16915" t="s">
        <v>1068</v>
      </c>
      <c r="H16915" t="s">
        <v>132</v>
      </c>
      <c r="I16915">
        <v>0</v>
      </c>
      <c r="P16915">
        <v>0.33347747128005201</v>
      </c>
      <c r="Q16915">
        <v>0</v>
      </c>
    </row>
    <row r="16916" spans="1:17">
      <c r="A16916" t="s">
        <v>122</v>
      </c>
      <c r="B16916">
        <v>2048</v>
      </c>
      <c r="C16916" t="s">
        <v>22</v>
      </c>
      <c r="D16916" t="s">
        <v>1067</v>
      </c>
      <c r="E16916" t="s">
        <v>167</v>
      </c>
      <c r="F16916" t="s">
        <v>165</v>
      </c>
      <c r="G16916" t="s">
        <v>1068</v>
      </c>
      <c r="H16916" t="s">
        <v>135</v>
      </c>
      <c r="I16916">
        <v>0</v>
      </c>
      <c r="P16916">
        <v>0.33347747128005201</v>
      </c>
      <c r="Q16916">
        <v>0</v>
      </c>
    </row>
    <row r="16917" spans="1:17">
      <c r="A16917" t="s">
        <v>122</v>
      </c>
      <c r="B16917">
        <v>2048</v>
      </c>
      <c r="C16917" t="s">
        <v>22</v>
      </c>
      <c r="D16917" t="s">
        <v>1067</v>
      </c>
      <c r="E16917" t="s">
        <v>167</v>
      </c>
      <c r="F16917" t="s">
        <v>165</v>
      </c>
      <c r="G16917" t="s">
        <v>1068</v>
      </c>
      <c r="H16917" t="s">
        <v>136</v>
      </c>
      <c r="I16917">
        <v>0</v>
      </c>
      <c r="P16917">
        <v>0.33347747128005201</v>
      </c>
      <c r="Q16917">
        <v>0</v>
      </c>
    </row>
    <row r="16918" spans="1:17">
      <c r="A16918" t="s">
        <v>122</v>
      </c>
      <c r="B16918">
        <v>2048</v>
      </c>
      <c r="C16918" t="s">
        <v>22</v>
      </c>
      <c r="D16918" t="s">
        <v>1067</v>
      </c>
      <c r="E16918" t="s">
        <v>167</v>
      </c>
      <c r="F16918" t="s">
        <v>166</v>
      </c>
      <c r="G16918" t="s">
        <v>1068</v>
      </c>
      <c r="H16918" t="s">
        <v>132</v>
      </c>
      <c r="I16918">
        <v>0</v>
      </c>
      <c r="P16918">
        <v>0.33347747128005201</v>
      </c>
      <c r="Q16918">
        <v>0</v>
      </c>
    </row>
    <row r="16919" spans="1:17">
      <c r="A16919" t="s">
        <v>122</v>
      </c>
      <c r="B16919">
        <v>2048</v>
      </c>
      <c r="C16919" t="s">
        <v>22</v>
      </c>
      <c r="D16919" t="s">
        <v>1067</v>
      </c>
      <c r="E16919" t="s">
        <v>167</v>
      </c>
      <c r="F16919" t="s">
        <v>166</v>
      </c>
      <c r="G16919" t="s">
        <v>1068</v>
      </c>
      <c r="H16919" t="s">
        <v>135</v>
      </c>
      <c r="I16919">
        <v>0</v>
      </c>
      <c r="P16919">
        <v>0.33347747128005201</v>
      </c>
      <c r="Q16919">
        <v>0</v>
      </c>
    </row>
    <row r="16920" spans="1:17">
      <c r="A16920" t="s">
        <v>122</v>
      </c>
      <c r="B16920">
        <v>2048</v>
      </c>
      <c r="C16920" t="s">
        <v>22</v>
      </c>
      <c r="D16920" t="s">
        <v>1067</v>
      </c>
      <c r="E16920" t="s">
        <v>167</v>
      </c>
      <c r="F16920" t="s">
        <v>166</v>
      </c>
      <c r="G16920" t="s">
        <v>1068</v>
      </c>
      <c r="H16920" t="s">
        <v>136</v>
      </c>
      <c r="I16920">
        <v>0</v>
      </c>
      <c r="P16920">
        <v>0.33347747128005201</v>
      </c>
      <c r="Q16920">
        <v>0</v>
      </c>
    </row>
    <row r="16921" spans="1:17">
      <c r="A16921" t="s">
        <v>122</v>
      </c>
      <c r="B16921">
        <v>2048</v>
      </c>
      <c r="C16921" t="s">
        <v>22</v>
      </c>
      <c r="D16921" t="s">
        <v>1067</v>
      </c>
      <c r="E16921" t="s">
        <v>167</v>
      </c>
      <c r="F16921" t="s">
        <v>160</v>
      </c>
      <c r="G16921" t="s">
        <v>1068</v>
      </c>
      <c r="H16921" t="s">
        <v>132</v>
      </c>
      <c r="I16921">
        <v>0</v>
      </c>
      <c r="P16921">
        <v>0.33347747128005201</v>
      </c>
      <c r="Q16921">
        <v>0</v>
      </c>
    </row>
    <row r="16922" spans="1:17">
      <c r="A16922" t="s">
        <v>122</v>
      </c>
      <c r="B16922">
        <v>2048</v>
      </c>
      <c r="C16922" t="s">
        <v>22</v>
      </c>
      <c r="D16922" t="s">
        <v>1067</v>
      </c>
      <c r="E16922" t="s">
        <v>167</v>
      </c>
      <c r="F16922" t="s">
        <v>160</v>
      </c>
      <c r="G16922" t="s">
        <v>1068</v>
      </c>
      <c r="H16922" t="s">
        <v>135</v>
      </c>
      <c r="I16922">
        <v>0</v>
      </c>
      <c r="P16922">
        <v>0.33347747128005201</v>
      </c>
      <c r="Q16922">
        <v>0</v>
      </c>
    </row>
    <row r="16923" spans="1:17">
      <c r="A16923" t="s">
        <v>122</v>
      </c>
      <c r="B16923">
        <v>2048</v>
      </c>
      <c r="C16923" t="s">
        <v>22</v>
      </c>
      <c r="D16923" t="s">
        <v>1067</v>
      </c>
      <c r="E16923" t="s">
        <v>167</v>
      </c>
      <c r="F16923" t="s">
        <v>160</v>
      </c>
      <c r="G16923" t="s">
        <v>1068</v>
      </c>
      <c r="H16923" t="s">
        <v>136</v>
      </c>
      <c r="I16923">
        <v>0</v>
      </c>
      <c r="P16923">
        <v>0.33347747128005201</v>
      </c>
      <c r="Q16923">
        <v>0</v>
      </c>
    </row>
    <row r="16924" spans="1:17">
      <c r="A16924" t="s">
        <v>122</v>
      </c>
      <c r="B16924">
        <v>2048</v>
      </c>
      <c r="C16924" t="s">
        <v>24</v>
      </c>
      <c r="D16924" t="s">
        <v>1067</v>
      </c>
      <c r="E16924" t="s">
        <v>167</v>
      </c>
      <c r="F16924" t="s">
        <v>164</v>
      </c>
      <c r="G16924" t="s">
        <v>1068</v>
      </c>
      <c r="H16924" t="s">
        <v>132</v>
      </c>
      <c r="I16924">
        <v>0</v>
      </c>
      <c r="P16924">
        <v>0.33347747128005201</v>
      </c>
      <c r="Q16924">
        <v>0</v>
      </c>
    </row>
    <row r="16925" spans="1:17">
      <c r="A16925" t="s">
        <v>122</v>
      </c>
      <c r="B16925">
        <v>2048</v>
      </c>
      <c r="C16925" t="s">
        <v>24</v>
      </c>
      <c r="D16925" t="s">
        <v>1067</v>
      </c>
      <c r="E16925" t="s">
        <v>167</v>
      </c>
      <c r="F16925" t="s">
        <v>164</v>
      </c>
      <c r="G16925" t="s">
        <v>1068</v>
      </c>
      <c r="H16925" t="s">
        <v>135</v>
      </c>
      <c r="I16925">
        <v>0</v>
      </c>
      <c r="P16925">
        <v>0.33347747128005201</v>
      </c>
      <c r="Q16925">
        <v>0</v>
      </c>
    </row>
    <row r="16926" spans="1:17">
      <c r="A16926" t="s">
        <v>122</v>
      </c>
      <c r="B16926">
        <v>2048</v>
      </c>
      <c r="C16926" t="s">
        <v>24</v>
      </c>
      <c r="D16926" t="s">
        <v>1067</v>
      </c>
      <c r="E16926" t="s">
        <v>167</v>
      </c>
      <c r="F16926" t="s">
        <v>164</v>
      </c>
      <c r="G16926" t="s">
        <v>1068</v>
      </c>
      <c r="H16926" t="s">
        <v>136</v>
      </c>
      <c r="I16926">
        <v>0</v>
      </c>
      <c r="P16926">
        <v>0.33347747128005201</v>
      </c>
      <c r="Q16926">
        <v>0</v>
      </c>
    </row>
    <row r="16927" spans="1:17">
      <c r="A16927" t="s">
        <v>122</v>
      </c>
      <c r="B16927">
        <v>2048</v>
      </c>
      <c r="C16927" t="s">
        <v>24</v>
      </c>
      <c r="D16927" t="s">
        <v>1067</v>
      </c>
      <c r="E16927" t="s">
        <v>167</v>
      </c>
      <c r="F16927" t="s">
        <v>159</v>
      </c>
      <c r="G16927" t="s">
        <v>1068</v>
      </c>
      <c r="H16927" t="s">
        <v>132</v>
      </c>
      <c r="I16927">
        <v>0</v>
      </c>
      <c r="P16927">
        <v>0.33347747128005201</v>
      </c>
      <c r="Q16927">
        <v>0</v>
      </c>
    </row>
    <row r="16928" spans="1:17">
      <c r="A16928" t="s">
        <v>122</v>
      </c>
      <c r="B16928">
        <v>2048</v>
      </c>
      <c r="C16928" t="s">
        <v>24</v>
      </c>
      <c r="D16928" t="s">
        <v>1067</v>
      </c>
      <c r="E16928" t="s">
        <v>167</v>
      </c>
      <c r="F16928" t="s">
        <v>159</v>
      </c>
      <c r="G16928" t="s">
        <v>1068</v>
      </c>
      <c r="H16928" t="s">
        <v>135</v>
      </c>
      <c r="I16928">
        <v>0</v>
      </c>
      <c r="P16928">
        <v>0.33347747128005201</v>
      </c>
      <c r="Q16928">
        <v>0</v>
      </c>
    </row>
    <row r="16929" spans="1:17">
      <c r="A16929" t="s">
        <v>122</v>
      </c>
      <c r="B16929">
        <v>2048</v>
      </c>
      <c r="C16929" t="s">
        <v>24</v>
      </c>
      <c r="D16929" t="s">
        <v>1067</v>
      </c>
      <c r="E16929" t="s">
        <v>167</v>
      </c>
      <c r="F16929" t="s">
        <v>159</v>
      </c>
      <c r="G16929" t="s">
        <v>1068</v>
      </c>
      <c r="H16929" t="s">
        <v>136</v>
      </c>
      <c r="I16929">
        <v>0</v>
      </c>
      <c r="P16929">
        <v>0.33347747128005201</v>
      </c>
      <c r="Q16929">
        <v>0</v>
      </c>
    </row>
    <row r="16930" spans="1:17">
      <c r="A16930" t="s">
        <v>122</v>
      </c>
      <c r="B16930">
        <v>2048</v>
      </c>
      <c r="C16930" t="s">
        <v>24</v>
      </c>
      <c r="D16930" t="s">
        <v>1067</v>
      </c>
      <c r="E16930" t="s">
        <v>167</v>
      </c>
      <c r="F16930" t="s">
        <v>126</v>
      </c>
      <c r="G16930" t="s">
        <v>1068</v>
      </c>
      <c r="H16930" t="s">
        <v>132</v>
      </c>
      <c r="I16930">
        <v>0</v>
      </c>
      <c r="P16930">
        <v>0.33347747128005201</v>
      </c>
      <c r="Q16930">
        <v>0</v>
      </c>
    </row>
    <row r="16931" spans="1:17">
      <c r="A16931" t="s">
        <v>122</v>
      </c>
      <c r="B16931">
        <v>2048</v>
      </c>
      <c r="C16931" t="s">
        <v>24</v>
      </c>
      <c r="D16931" t="s">
        <v>1067</v>
      </c>
      <c r="E16931" t="s">
        <v>167</v>
      </c>
      <c r="F16931" t="s">
        <v>126</v>
      </c>
      <c r="G16931" t="s">
        <v>1068</v>
      </c>
      <c r="H16931" t="s">
        <v>135</v>
      </c>
      <c r="I16931">
        <v>0</v>
      </c>
      <c r="P16931">
        <v>0.33347747128005201</v>
      </c>
      <c r="Q16931">
        <v>0</v>
      </c>
    </row>
    <row r="16932" spans="1:17">
      <c r="A16932" t="s">
        <v>122</v>
      </c>
      <c r="B16932">
        <v>2048</v>
      </c>
      <c r="C16932" t="s">
        <v>24</v>
      </c>
      <c r="D16932" t="s">
        <v>1067</v>
      </c>
      <c r="E16932" t="s">
        <v>167</v>
      </c>
      <c r="F16932" t="s">
        <v>126</v>
      </c>
      <c r="G16932" t="s">
        <v>1068</v>
      </c>
      <c r="H16932" t="s">
        <v>136</v>
      </c>
      <c r="I16932">
        <v>0</v>
      </c>
      <c r="P16932">
        <v>0.33347747128005201</v>
      </c>
      <c r="Q16932">
        <v>0</v>
      </c>
    </row>
    <row r="16933" spans="1:17">
      <c r="A16933" t="s">
        <v>122</v>
      </c>
      <c r="B16933">
        <v>2048</v>
      </c>
      <c r="C16933" t="s">
        <v>24</v>
      </c>
      <c r="D16933" t="s">
        <v>1067</v>
      </c>
      <c r="E16933" t="s">
        <v>167</v>
      </c>
      <c r="F16933" t="s">
        <v>165</v>
      </c>
      <c r="G16933" t="s">
        <v>1068</v>
      </c>
      <c r="H16933" t="s">
        <v>132</v>
      </c>
      <c r="I16933">
        <v>0</v>
      </c>
      <c r="P16933">
        <v>0.33347747128005201</v>
      </c>
      <c r="Q16933">
        <v>0</v>
      </c>
    </row>
    <row r="16934" spans="1:17">
      <c r="A16934" t="s">
        <v>122</v>
      </c>
      <c r="B16934">
        <v>2048</v>
      </c>
      <c r="C16934" t="s">
        <v>24</v>
      </c>
      <c r="D16934" t="s">
        <v>1067</v>
      </c>
      <c r="E16934" t="s">
        <v>167</v>
      </c>
      <c r="F16934" t="s">
        <v>165</v>
      </c>
      <c r="G16934" t="s">
        <v>1068</v>
      </c>
      <c r="H16934" t="s">
        <v>135</v>
      </c>
      <c r="I16934">
        <v>0</v>
      </c>
      <c r="P16934">
        <v>0.33347747128005201</v>
      </c>
      <c r="Q16934">
        <v>0</v>
      </c>
    </row>
    <row r="16935" spans="1:17">
      <c r="A16935" t="s">
        <v>122</v>
      </c>
      <c r="B16935">
        <v>2048</v>
      </c>
      <c r="C16935" t="s">
        <v>24</v>
      </c>
      <c r="D16935" t="s">
        <v>1067</v>
      </c>
      <c r="E16935" t="s">
        <v>167</v>
      </c>
      <c r="F16935" t="s">
        <v>165</v>
      </c>
      <c r="G16935" t="s">
        <v>1068</v>
      </c>
      <c r="H16935" t="s">
        <v>136</v>
      </c>
      <c r="I16935">
        <v>0</v>
      </c>
      <c r="P16935">
        <v>0.33347747128005201</v>
      </c>
      <c r="Q16935">
        <v>0</v>
      </c>
    </row>
    <row r="16936" spans="1:17">
      <c r="A16936" t="s">
        <v>122</v>
      </c>
      <c r="B16936">
        <v>2048</v>
      </c>
      <c r="C16936" t="s">
        <v>24</v>
      </c>
      <c r="D16936" t="s">
        <v>1067</v>
      </c>
      <c r="E16936" t="s">
        <v>167</v>
      </c>
      <c r="F16936" t="s">
        <v>166</v>
      </c>
      <c r="G16936" t="s">
        <v>1068</v>
      </c>
      <c r="H16936" t="s">
        <v>132</v>
      </c>
      <c r="I16936">
        <v>0</v>
      </c>
      <c r="P16936">
        <v>0.33347747128005201</v>
      </c>
      <c r="Q16936">
        <v>0</v>
      </c>
    </row>
    <row r="16937" spans="1:17">
      <c r="A16937" t="s">
        <v>122</v>
      </c>
      <c r="B16937">
        <v>2048</v>
      </c>
      <c r="C16937" t="s">
        <v>24</v>
      </c>
      <c r="D16937" t="s">
        <v>1067</v>
      </c>
      <c r="E16937" t="s">
        <v>167</v>
      </c>
      <c r="F16937" t="s">
        <v>166</v>
      </c>
      <c r="G16937" t="s">
        <v>1068</v>
      </c>
      <c r="H16937" t="s">
        <v>135</v>
      </c>
      <c r="I16937">
        <v>0</v>
      </c>
      <c r="P16937">
        <v>0.33347747128005201</v>
      </c>
      <c r="Q16937">
        <v>0</v>
      </c>
    </row>
    <row r="16938" spans="1:17">
      <c r="A16938" t="s">
        <v>122</v>
      </c>
      <c r="B16938">
        <v>2048</v>
      </c>
      <c r="C16938" t="s">
        <v>24</v>
      </c>
      <c r="D16938" t="s">
        <v>1067</v>
      </c>
      <c r="E16938" t="s">
        <v>167</v>
      </c>
      <c r="F16938" t="s">
        <v>166</v>
      </c>
      <c r="G16938" t="s">
        <v>1068</v>
      </c>
      <c r="H16938" t="s">
        <v>136</v>
      </c>
      <c r="I16938">
        <v>0</v>
      </c>
      <c r="P16938">
        <v>0.33347747128005201</v>
      </c>
      <c r="Q16938">
        <v>0</v>
      </c>
    </row>
    <row r="16939" spans="1:17">
      <c r="A16939" t="s">
        <v>122</v>
      </c>
      <c r="B16939">
        <v>2048</v>
      </c>
      <c r="C16939" t="s">
        <v>24</v>
      </c>
      <c r="D16939" t="s">
        <v>1067</v>
      </c>
      <c r="E16939" t="s">
        <v>167</v>
      </c>
      <c r="F16939" t="s">
        <v>160</v>
      </c>
      <c r="G16939" t="s">
        <v>1068</v>
      </c>
      <c r="H16939" t="s">
        <v>132</v>
      </c>
      <c r="I16939">
        <v>0</v>
      </c>
      <c r="P16939">
        <v>0.33347747128005201</v>
      </c>
      <c r="Q16939">
        <v>0</v>
      </c>
    </row>
    <row r="16940" spans="1:17">
      <c r="A16940" t="s">
        <v>122</v>
      </c>
      <c r="B16940">
        <v>2048</v>
      </c>
      <c r="C16940" t="s">
        <v>24</v>
      </c>
      <c r="D16940" t="s">
        <v>1067</v>
      </c>
      <c r="E16940" t="s">
        <v>167</v>
      </c>
      <c r="F16940" t="s">
        <v>160</v>
      </c>
      <c r="G16940" t="s">
        <v>1068</v>
      </c>
      <c r="H16940" t="s">
        <v>135</v>
      </c>
      <c r="I16940">
        <v>0</v>
      </c>
      <c r="P16940">
        <v>0.33347747128005201</v>
      </c>
      <c r="Q16940">
        <v>0</v>
      </c>
    </row>
    <row r="16941" spans="1:17">
      <c r="A16941" t="s">
        <v>122</v>
      </c>
      <c r="B16941">
        <v>2048</v>
      </c>
      <c r="C16941" t="s">
        <v>24</v>
      </c>
      <c r="D16941" t="s">
        <v>1067</v>
      </c>
      <c r="E16941" t="s">
        <v>167</v>
      </c>
      <c r="F16941" t="s">
        <v>160</v>
      </c>
      <c r="G16941" t="s">
        <v>1068</v>
      </c>
      <c r="H16941" t="s">
        <v>136</v>
      </c>
      <c r="I16941">
        <v>0</v>
      </c>
      <c r="P16941">
        <v>0.33347747128005201</v>
      </c>
      <c r="Q16941">
        <v>0</v>
      </c>
    </row>
    <row r="16942" spans="1:17">
      <c r="A16942" t="s">
        <v>122</v>
      </c>
      <c r="B16942">
        <v>2048</v>
      </c>
      <c r="C16942" t="s">
        <v>14</v>
      </c>
      <c r="D16942" t="s">
        <v>1062</v>
      </c>
      <c r="E16942" t="s">
        <v>162</v>
      </c>
      <c r="F16942" t="s">
        <v>164</v>
      </c>
      <c r="G16942" t="s">
        <v>1063</v>
      </c>
      <c r="H16942" t="s">
        <v>132</v>
      </c>
      <c r="I16942">
        <v>0</v>
      </c>
      <c r="P16942">
        <v>0.33347747128005201</v>
      </c>
      <c r="Q16942">
        <v>0</v>
      </c>
    </row>
    <row r="16943" spans="1:17">
      <c r="A16943" t="s">
        <v>122</v>
      </c>
      <c r="B16943">
        <v>2048</v>
      </c>
      <c r="C16943" t="s">
        <v>14</v>
      </c>
      <c r="D16943" t="s">
        <v>1062</v>
      </c>
      <c r="E16943" t="s">
        <v>162</v>
      </c>
      <c r="F16943" t="s">
        <v>164</v>
      </c>
      <c r="G16943" t="s">
        <v>1063</v>
      </c>
      <c r="H16943" t="s">
        <v>135</v>
      </c>
      <c r="I16943">
        <v>0</v>
      </c>
      <c r="P16943">
        <v>0.33347747128005201</v>
      </c>
      <c r="Q16943">
        <v>0</v>
      </c>
    </row>
    <row r="16944" spans="1:17">
      <c r="A16944" t="s">
        <v>122</v>
      </c>
      <c r="B16944">
        <v>2048</v>
      </c>
      <c r="C16944" t="s">
        <v>14</v>
      </c>
      <c r="D16944" t="s">
        <v>1062</v>
      </c>
      <c r="E16944" t="s">
        <v>162</v>
      </c>
      <c r="F16944" t="s">
        <v>164</v>
      </c>
      <c r="G16944" t="s">
        <v>1063</v>
      </c>
      <c r="H16944" t="s">
        <v>136</v>
      </c>
      <c r="I16944">
        <v>0</v>
      </c>
      <c r="P16944">
        <v>0.33347747128005201</v>
      </c>
      <c r="Q16944">
        <v>0</v>
      </c>
    </row>
    <row r="16945" spans="1:17">
      <c r="A16945" t="s">
        <v>122</v>
      </c>
      <c r="B16945">
        <v>2048</v>
      </c>
      <c r="C16945" t="s">
        <v>14</v>
      </c>
      <c r="D16945" t="s">
        <v>1062</v>
      </c>
      <c r="E16945" t="s">
        <v>162</v>
      </c>
      <c r="F16945" t="s">
        <v>159</v>
      </c>
      <c r="G16945" t="s">
        <v>1063</v>
      </c>
      <c r="H16945" t="s">
        <v>132</v>
      </c>
      <c r="I16945">
        <v>0</v>
      </c>
      <c r="P16945">
        <v>0.33347747128005201</v>
      </c>
      <c r="Q16945">
        <v>0</v>
      </c>
    </row>
    <row r="16946" spans="1:17">
      <c r="A16946" t="s">
        <v>122</v>
      </c>
      <c r="B16946">
        <v>2048</v>
      </c>
      <c r="C16946" t="s">
        <v>14</v>
      </c>
      <c r="D16946" t="s">
        <v>1062</v>
      </c>
      <c r="E16946" t="s">
        <v>162</v>
      </c>
      <c r="F16946" t="s">
        <v>159</v>
      </c>
      <c r="G16946" t="s">
        <v>1063</v>
      </c>
      <c r="H16946" t="s">
        <v>135</v>
      </c>
      <c r="I16946">
        <v>0</v>
      </c>
      <c r="P16946">
        <v>0.33347747128005201</v>
      </c>
      <c r="Q16946">
        <v>0</v>
      </c>
    </row>
    <row r="16947" spans="1:17">
      <c r="A16947" t="s">
        <v>122</v>
      </c>
      <c r="B16947">
        <v>2048</v>
      </c>
      <c r="C16947" t="s">
        <v>14</v>
      </c>
      <c r="D16947" t="s">
        <v>1062</v>
      </c>
      <c r="E16947" t="s">
        <v>162</v>
      </c>
      <c r="F16947" t="s">
        <v>159</v>
      </c>
      <c r="G16947" t="s">
        <v>1063</v>
      </c>
      <c r="H16947" t="s">
        <v>136</v>
      </c>
      <c r="I16947">
        <v>0</v>
      </c>
      <c r="P16947">
        <v>0.33347747128005201</v>
      </c>
      <c r="Q16947">
        <v>0</v>
      </c>
    </row>
    <row r="16948" spans="1:17">
      <c r="A16948" t="s">
        <v>122</v>
      </c>
      <c r="B16948">
        <v>2048</v>
      </c>
      <c r="C16948" t="s">
        <v>14</v>
      </c>
      <c r="D16948" t="s">
        <v>1062</v>
      </c>
      <c r="E16948" t="s">
        <v>162</v>
      </c>
      <c r="F16948" t="s">
        <v>126</v>
      </c>
      <c r="G16948" t="s">
        <v>1063</v>
      </c>
      <c r="H16948" t="s">
        <v>132</v>
      </c>
      <c r="I16948">
        <v>0</v>
      </c>
      <c r="P16948">
        <v>0.33347747128005201</v>
      </c>
      <c r="Q16948">
        <v>0</v>
      </c>
    </row>
    <row r="16949" spans="1:17">
      <c r="A16949" t="s">
        <v>122</v>
      </c>
      <c r="B16949">
        <v>2048</v>
      </c>
      <c r="C16949" t="s">
        <v>14</v>
      </c>
      <c r="D16949" t="s">
        <v>1062</v>
      </c>
      <c r="E16949" t="s">
        <v>162</v>
      </c>
      <c r="F16949" t="s">
        <v>126</v>
      </c>
      <c r="G16949" t="s">
        <v>1063</v>
      </c>
      <c r="H16949" t="s">
        <v>135</v>
      </c>
      <c r="I16949">
        <v>0</v>
      </c>
      <c r="P16949">
        <v>0.33347747128005201</v>
      </c>
      <c r="Q16949">
        <v>0</v>
      </c>
    </row>
    <row r="16950" spans="1:17">
      <c r="A16950" t="s">
        <v>122</v>
      </c>
      <c r="B16950">
        <v>2048</v>
      </c>
      <c r="C16950" t="s">
        <v>14</v>
      </c>
      <c r="D16950" t="s">
        <v>1062</v>
      </c>
      <c r="E16950" t="s">
        <v>162</v>
      </c>
      <c r="F16950" t="s">
        <v>126</v>
      </c>
      <c r="G16950" t="s">
        <v>1063</v>
      </c>
      <c r="H16950" t="s">
        <v>136</v>
      </c>
      <c r="I16950">
        <v>0</v>
      </c>
      <c r="P16950">
        <v>0.33347747128005201</v>
      </c>
      <c r="Q16950">
        <v>0</v>
      </c>
    </row>
    <row r="16951" spans="1:17">
      <c r="A16951" t="s">
        <v>122</v>
      </c>
      <c r="B16951">
        <v>2048</v>
      </c>
      <c r="C16951" t="s">
        <v>14</v>
      </c>
      <c r="D16951" t="s">
        <v>1062</v>
      </c>
      <c r="E16951" t="s">
        <v>162</v>
      </c>
      <c r="F16951" t="s">
        <v>165</v>
      </c>
      <c r="G16951" t="s">
        <v>1063</v>
      </c>
      <c r="H16951" t="s">
        <v>132</v>
      </c>
      <c r="I16951">
        <v>0</v>
      </c>
      <c r="P16951">
        <v>0.33347747128005201</v>
      </c>
      <c r="Q16951">
        <v>0</v>
      </c>
    </row>
    <row r="16952" spans="1:17">
      <c r="A16952" t="s">
        <v>122</v>
      </c>
      <c r="B16952">
        <v>2048</v>
      </c>
      <c r="C16952" t="s">
        <v>14</v>
      </c>
      <c r="D16952" t="s">
        <v>1062</v>
      </c>
      <c r="E16952" t="s">
        <v>162</v>
      </c>
      <c r="F16952" t="s">
        <v>165</v>
      </c>
      <c r="G16952" t="s">
        <v>1063</v>
      </c>
      <c r="H16952" t="s">
        <v>135</v>
      </c>
      <c r="I16952">
        <v>0</v>
      </c>
      <c r="P16952">
        <v>0.33347747128005201</v>
      </c>
      <c r="Q16952">
        <v>0</v>
      </c>
    </row>
    <row r="16953" spans="1:17">
      <c r="A16953" t="s">
        <v>122</v>
      </c>
      <c r="B16953">
        <v>2048</v>
      </c>
      <c r="C16953" t="s">
        <v>14</v>
      </c>
      <c r="D16953" t="s">
        <v>1062</v>
      </c>
      <c r="E16953" t="s">
        <v>162</v>
      </c>
      <c r="F16953" t="s">
        <v>165</v>
      </c>
      <c r="G16953" t="s">
        <v>1063</v>
      </c>
      <c r="H16953" t="s">
        <v>136</v>
      </c>
      <c r="I16953">
        <v>0</v>
      </c>
      <c r="P16953">
        <v>0.33347747128005201</v>
      </c>
      <c r="Q16953">
        <v>0</v>
      </c>
    </row>
    <row r="16954" spans="1:17">
      <c r="A16954" t="s">
        <v>122</v>
      </c>
      <c r="B16954">
        <v>2048</v>
      </c>
      <c r="C16954" t="s">
        <v>14</v>
      </c>
      <c r="D16954" t="s">
        <v>1062</v>
      </c>
      <c r="E16954" t="s">
        <v>162</v>
      </c>
      <c r="F16954" t="s">
        <v>166</v>
      </c>
      <c r="G16954" t="s">
        <v>1063</v>
      </c>
      <c r="H16954" t="s">
        <v>132</v>
      </c>
      <c r="I16954">
        <v>0</v>
      </c>
      <c r="P16954">
        <v>0.33347747128005201</v>
      </c>
      <c r="Q16954">
        <v>0</v>
      </c>
    </row>
    <row r="16955" spans="1:17">
      <c r="A16955" t="s">
        <v>122</v>
      </c>
      <c r="B16955">
        <v>2048</v>
      </c>
      <c r="C16955" t="s">
        <v>14</v>
      </c>
      <c r="D16955" t="s">
        <v>1062</v>
      </c>
      <c r="E16955" t="s">
        <v>162</v>
      </c>
      <c r="F16955" t="s">
        <v>166</v>
      </c>
      <c r="G16955" t="s">
        <v>1063</v>
      </c>
      <c r="H16955" t="s">
        <v>135</v>
      </c>
      <c r="I16955">
        <v>0</v>
      </c>
      <c r="P16955">
        <v>0.33347747128005201</v>
      </c>
      <c r="Q16955">
        <v>0</v>
      </c>
    </row>
    <row r="16956" spans="1:17">
      <c r="A16956" t="s">
        <v>122</v>
      </c>
      <c r="B16956">
        <v>2048</v>
      </c>
      <c r="C16956" t="s">
        <v>14</v>
      </c>
      <c r="D16956" t="s">
        <v>1062</v>
      </c>
      <c r="E16956" t="s">
        <v>162</v>
      </c>
      <c r="F16956" t="s">
        <v>166</v>
      </c>
      <c r="G16956" t="s">
        <v>1063</v>
      </c>
      <c r="H16956" t="s">
        <v>136</v>
      </c>
      <c r="I16956">
        <v>0</v>
      </c>
      <c r="P16956">
        <v>0.33347747128005201</v>
      </c>
      <c r="Q16956">
        <v>0</v>
      </c>
    </row>
    <row r="16957" spans="1:17">
      <c r="A16957" t="s">
        <v>122</v>
      </c>
      <c r="B16957">
        <v>2048</v>
      </c>
      <c r="C16957" t="s">
        <v>14</v>
      </c>
      <c r="D16957" t="s">
        <v>1062</v>
      </c>
      <c r="E16957" t="s">
        <v>162</v>
      </c>
      <c r="F16957" t="s">
        <v>160</v>
      </c>
      <c r="G16957" t="s">
        <v>1063</v>
      </c>
      <c r="H16957" t="s">
        <v>132</v>
      </c>
      <c r="I16957">
        <v>0</v>
      </c>
      <c r="P16957">
        <v>0.33347747128005201</v>
      </c>
      <c r="Q16957">
        <v>0</v>
      </c>
    </row>
    <row r="16958" spans="1:17">
      <c r="A16958" t="s">
        <v>122</v>
      </c>
      <c r="B16958">
        <v>2048</v>
      </c>
      <c r="C16958" t="s">
        <v>14</v>
      </c>
      <c r="D16958" t="s">
        <v>1062</v>
      </c>
      <c r="E16958" t="s">
        <v>162</v>
      </c>
      <c r="F16958" t="s">
        <v>160</v>
      </c>
      <c r="G16958" t="s">
        <v>1063</v>
      </c>
      <c r="H16958" t="s">
        <v>135</v>
      </c>
      <c r="I16958">
        <v>0</v>
      </c>
      <c r="P16958">
        <v>0.33347747128005201</v>
      </c>
      <c r="Q16958">
        <v>0</v>
      </c>
    </row>
    <row r="16959" spans="1:17">
      <c r="A16959" t="s">
        <v>122</v>
      </c>
      <c r="B16959">
        <v>2048</v>
      </c>
      <c r="C16959" t="s">
        <v>14</v>
      </c>
      <c r="D16959" t="s">
        <v>1062</v>
      </c>
      <c r="E16959" t="s">
        <v>162</v>
      </c>
      <c r="F16959" t="s">
        <v>160</v>
      </c>
      <c r="G16959" t="s">
        <v>1063</v>
      </c>
      <c r="H16959" t="s">
        <v>136</v>
      </c>
      <c r="I16959">
        <v>0</v>
      </c>
      <c r="P16959">
        <v>0.33347747128005201</v>
      </c>
      <c r="Q16959">
        <v>0</v>
      </c>
    </row>
    <row r="16960" spans="1:17">
      <c r="A16960" t="s">
        <v>122</v>
      </c>
      <c r="B16960">
        <v>2048</v>
      </c>
      <c r="C16960" t="s">
        <v>15</v>
      </c>
      <c r="D16960" t="s">
        <v>1062</v>
      </c>
      <c r="E16960" t="s">
        <v>162</v>
      </c>
      <c r="F16960" t="s">
        <v>164</v>
      </c>
      <c r="G16960" t="s">
        <v>1063</v>
      </c>
      <c r="H16960" t="s">
        <v>132</v>
      </c>
      <c r="I16960">
        <v>0</v>
      </c>
      <c r="P16960">
        <v>0.33347747128005201</v>
      </c>
      <c r="Q16960">
        <v>0</v>
      </c>
    </row>
    <row r="16961" spans="1:17">
      <c r="A16961" t="s">
        <v>122</v>
      </c>
      <c r="B16961">
        <v>2048</v>
      </c>
      <c r="C16961" t="s">
        <v>15</v>
      </c>
      <c r="D16961" t="s">
        <v>1062</v>
      </c>
      <c r="E16961" t="s">
        <v>162</v>
      </c>
      <c r="F16961" t="s">
        <v>164</v>
      </c>
      <c r="G16961" t="s">
        <v>1063</v>
      </c>
      <c r="H16961" t="s">
        <v>135</v>
      </c>
      <c r="I16961">
        <v>887937737.94017506</v>
      </c>
      <c r="P16961">
        <v>0.33347747128005201</v>
      </c>
      <c r="Q16961">
        <v>296107231.50241899</v>
      </c>
    </row>
    <row r="16962" spans="1:17">
      <c r="A16962" t="s">
        <v>122</v>
      </c>
      <c r="B16962">
        <v>2048</v>
      </c>
      <c r="C16962" t="s">
        <v>15</v>
      </c>
      <c r="D16962" t="s">
        <v>1062</v>
      </c>
      <c r="E16962" t="s">
        <v>162</v>
      </c>
      <c r="F16962" t="s">
        <v>164</v>
      </c>
      <c r="G16962" t="s">
        <v>1063</v>
      </c>
      <c r="H16962" t="s">
        <v>136</v>
      </c>
      <c r="I16962">
        <v>29039924.3520745</v>
      </c>
      <c r="P16962">
        <v>0.33347747128005201</v>
      </c>
      <c r="Q16962">
        <v>9684160.5390937999</v>
      </c>
    </row>
    <row r="16963" spans="1:17">
      <c r="A16963" t="s">
        <v>122</v>
      </c>
      <c r="B16963">
        <v>2048</v>
      </c>
      <c r="C16963" t="s">
        <v>15</v>
      </c>
      <c r="D16963" t="s">
        <v>1062</v>
      </c>
      <c r="E16963" t="s">
        <v>162</v>
      </c>
      <c r="F16963" t="s">
        <v>159</v>
      </c>
      <c r="G16963" t="s">
        <v>1063</v>
      </c>
      <c r="H16963" t="s">
        <v>132</v>
      </c>
      <c r="I16963">
        <v>0</v>
      </c>
      <c r="P16963">
        <v>0.33347747128005201</v>
      </c>
      <c r="Q16963">
        <v>0</v>
      </c>
    </row>
    <row r="16964" spans="1:17">
      <c r="A16964" t="s">
        <v>122</v>
      </c>
      <c r="B16964">
        <v>2048</v>
      </c>
      <c r="C16964" t="s">
        <v>15</v>
      </c>
      <c r="D16964" t="s">
        <v>1062</v>
      </c>
      <c r="E16964" t="s">
        <v>162</v>
      </c>
      <c r="F16964" t="s">
        <v>159</v>
      </c>
      <c r="G16964" t="s">
        <v>1063</v>
      </c>
      <c r="H16964" t="s">
        <v>135</v>
      </c>
      <c r="I16964">
        <v>119338069.227368</v>
      </c>
      <c r="P16964">
        <v>0.33347747128005201</v>
      </c>
      <c r="Q16964">
        <v>39796557.553386502</v>
      </c>
    </row>
    <row r="16965" spans="1:17">
      <c r="A16965" t="s">
        <v>122</v>
      </c>
      <c r="B16965">
        <v>2048</v>
      </c>
      <c r="C16965" t="s">
        <v>15</v>
      </c>
      <c r="D16965" t="s">
        <v>1062</v>
      </c>
      <c r="E16965" t="s">
        <v>162</v>
      </c>
      <c r="F16965" t="s">
        <v>159</v>
      </c>
      <c r="G16965" t="s">
        <v>1063</v>
      </c>
      <c r="H16965" t="s">
        <v>136</v>
      </c>
      <c r="I16965">
        <v>3902940.8871896602</v>
      </c>
      <c r="P16965">
        <v>0.33347747128005201</v>
      </c>
      <c r="Q16965">
        <v>1301542.85761553</v>
      </c>
    </row>
    <row r="16966" spans="1:17">
      <c r="A16966" t="s">
        <v>122</v>
      </c>
      <c r="B16966">
        <v>2048</v>
      </c>
      <c r="C16966" t="s">
        <v>15</v>
      </c>
      <c r="D16966" t="s">
        <v>1062</v>
      </c>
      <c r="E16966" t="s">
        <v>162</v>
      </c>
      <c r="F16966" t="s">
        <v>126</v>
      </c>
      <c r="G16966" t="s">
        <v>1063</v>
      </c>
      <c r="H16966" t="s">
        <v>132</v>
      </c>
      <c r="I16966">
        <v>0</v>
      </c>
      <c r="P16966">
        <v>0.33347747128005201</v>
      </c>
      <c r="Q16966">
        <v>0</v>
      </c>
    </row>
    <row r="16967" spans="1:17">
      <c r="A16967" t="s">
        <v>122</v>
      </c>
      <c r="B16967">
        <v>2048</v>
      </c>
      <c r="C16967" t="s">
        <v>15</v>
      </c>
      <c r="D16967" t="s">
        <v>1062</v>
      </c>
      <c r="E16967" t="s">
        <v>162</v>
      </c>
      <c r="F16967" t="s">
        <v>126</v>
      </c>
      <c r="G16967" t="s">
        <v>1063</v>
      </c>
      <c r="H16967" t="s">
        <v>135</v>
      </c>
      <c r="I16967">
        <v>0</v>
      </c>
      <c r="P16967">
        <v>0.33347747128005201</v>
      </c>
      <c r="Q16967">
        <v>0</v>
      </c>
    </row>
    <row r="16968" spans="1:17">
      <c r="A16968" t="s">
        <v>122</v>
      </c>
      <c r="B16968">
        <v>2048</v>
      </c>
      <c r="C16968" t="s">
        <v>15</v>
      </c>
      <c r="D16968" t="s">
        <v>1062</v>
      </c>
      <c r="E16968" t="s">
        <v>162</v>
      </c>
      <c r="F16968" t="s">
        <v>126</v>
      </c>
      <c r="G16968" t="s">
        <v>1063</v>
      </c>
      <c r="H16968" t="s">
        <v>136</v>
      </c>
      <c r="I16968">
        <v>0</v>
      </c>
      <c r="P16968">
        <v>0.33347747128005201</v>
      </c>
      <c r="Q16968">
        <v>0</v>
      </c>
    </row>
    <row r="16969" spans="1:17">
      <c r="A16969" t="s">
        <v>122</v>
      </c>
      <c r="B16969">
        <v>2048</v>
      </c>
      <c r="C16969" t="s">
        <v>15</v>
      </c>
      <c r="D16969" t="s">
        <v>1062</v>
      </c>
      <c r="E16969" t="s">
        <v>162</v>
      </c>
      <c r="F16969" t="s">
        <v>165</v>
      </c>
      <c r="G16969" t="s">
        <v>1063</v>
      </c>
      <c r="H16969" t="s">
        <v>132</v>
      </c>
      <c r="I16969">
        <v>0</v>
      </c>
      <c r="P16969">
        <v>0.33347747128005201</v>
      </c>
      <c r="Q16969">
        <v>0</v>
      </c>
    </row>
    <row r="16970" spans="1:17">
      <c r="A16970" t="s">
        <v>122</v>
      </c>
      <c r="B16970">
        <v>2048</v>
      </c>
      <c r="C16970" t="s">
        <v>15</v>
      </c>
      <c r="D16970" t="s">
        <v>1062</v>
      </c>
      <c r="E16970" t="s">
        <v>162</v>
      </c>
      <c r="F16970" t="s">
        <v>165</v>
      </c>
      <c r="G16970" t="s">
        <v>1063</v>
      </c>
      <c r="H16970" t="s">
        <v>135</v>
      </c>
      <c r="I16970">
        <v>5522714443.0854597</v>
      </c>
      <c r="P16970">
        <v>0.33347747128005201</v>
      </c>
      <c r="Q16970">
        <v>1841700847.08196</v>
      </c>
    </row>
    <row r="16971" spans="1:17">
      <c r="A16971" t="s">
        <v>122</v>
      </c>
      <c r="B16971">
        <v>2048</v>
      </c>
      <c r="C16971" t="s">
        <v>15</v>
      </c>
      <c r="D16971" t="s">
        <v>1062</v>
      </c>
      <c r="E16971" t="s">
        <v>162</v>
      </c>
      <c r="F16971" t="s">
        <v>165</v>
      </c>
      <c r="G16971" t="s">
        <v>1063</v>
      </c>
      <c r="H16971" t="s">
        <v>136</v>
      </c>
      <c r="I16971">
        <v>180619882.21984601</v>
      </c>
      <c r="P16971">
        <v>0.33347747128005201</v>
      </c>
      <c r="Q16971">
        <v>60232661.585575096</v>
      </c>
    </row>
    <row r="16972" spans="1:17">
      <c r="A16972" t="s">
        <v>122</v>
      </c>
      <c r="B16972">
        <v>2048</v>
      </c>
      <c r="C16972" t="s">
        <v>15</v>
      </c>
      <c r="D16972" t="s">
        <v>1062</v>
      </c>
      <c r="E16972" t="s">
        <v>162</v>
      </c>
      <c r="F16972" t="s">
        <v>166</v>
      </c>
      <c r="G16972" t="s">
        <v>1063</v>
      </c>
      <c r="H16972" t="s">
        <v>132</v>
      </c>
      <c r="I16972">
        <v>0</v>
      </c>
      <c r="P16972">
        <v>0.33347747128005201</v>
      </c>
      <c r="Q16972">
        <v>0</v>
      </c>
    </row>
    <row r="16973" spans="1:17">
      <c r="A16973" t="s">
        <v>122</v>
      </c>
      <c r="B16973">
        <v>2048</v>
      </c>
      <c r="C16973" t="s">
        <v>15</v>
      </c>
      <c r="D16973" t="s">
        <v>1062</v>
      </c>
      <c r="E16973" t="s">
        <v>162</v>
      </c>
      <c r="F16973" t="s">
        <v>166</v>
      </c>
      <c r="G16973" t="s">
        <v>1063</v>
      </c>
      <c r="H16973" t="s">
        <v>135</v>
      </c>
      <c r="I16973">
        <v>0</v>
      </c>
      <c r="P16973">
        <v>0.33347747128005201</v>
      </c>
      <c r="Q16973">
        <v>0</v>
      </c>
    </row>
    <row r="16974" spans="1:17">
      <c r="A16974" t="s">
        <v>122</v>
      </c>
      <c r="B16974">
        <v>2048</v>
      </c>
      <c r="C16974" t="s">
        <v>15</v>
      </c>
      <c r="D16974" t="s">
        <v>1062</v>
      </c>
      <c r="E16974" t="s">
        <v>162</v>
      </c>
      <c r="F16974" t="s">
        <v>166</v>
      </c>
      <c r="G16974" t="s">
        <v>1063</v>
      </c>
      <c r="H16974" t="s">
        <v>136</v>
      </c>
      <c r="I16974">
        <v>0</v>
      </c>
      <c r="P16974">
        <v>0.33347747128005201</v>
      </c>
      <c r="Q16974">
        <v>0</v>
      </c>
    </row>
    <row r="16975" spans="1:17">
      <c r="A16975" t="s">
        <v>122</v>
      </c>
      <c r="B16975">
        <v>2048</v>
      </c>
      <c r="C16975" t="s">
        <v>15</v>
      </c>
      <c r="D16975" t="s">
        <v>1062</v>
      </c>
      <c r="E16975" t="s">
        <v>162</v>
      </c>
      <c r="F16975" t="s">
        <v>160</v>
      </c>
      <c r="G16975" t="s">
        <v>1063</v>
      </c>
      <c r="H16975" t="s">
        <v>132</v>
      </c>
      <c r="I16975">
        <v>0</v>
      </c>
      <c r="P16975">
        <v>0.33347747128005201</v>
      </c>
      <c r="Q16975">
        <v>0</v>
      </c>
    </row>
    <row r="16976" spans="1:17">
      <c r="A16976" t="s">
        <v>122</v>
      </c>
      <c r="B16976">
        <v>2048</v>
      </c>
      <c r="C16976" t="s">
        <v>15</v>
      </c>
      <c r="D16976" t="s">
        <v>1062</v>
      </c>
      <c r="E16976" t="s">
        <v>162</v>
      </c>
      <c r="F16976" t="s">
        <v>160</v>
      </c>
      <c r="G16976" t="s">
        <v>1063</v>
      </c>
      <c r="H16976" t="s">
        <v>135</v>
      </c>
      <c r="I16976">
        <v>0</v>
      </c>
      <c r="P16976">
        <v>0.33347747128005201</v>
      </c>
      <c r="Q16976">
        <v>0</v>
      </c>
    </row>
    <row r="16977" spans="1:17">
      <c r="A16977" t="s">
        <v>122</v>
      </c>
      <c r="B16977">
        <v>2048</v>
      </c>
      <c r="C16977" t="s">
        <v>15</v>
      </c>
      <c r="D16977" t="s">
        <v>1062</v>
      </c>
      <c r="E16977" t="s">
        <v>162</v>
      </c>
      <c r="F16977" t="s">
        <v>160</v>
      </c>
      <c r="G16977" t="s">
        <v>1063</v>
      </c>
      <c r="H16977" t="s">
        <v>136</v>
      </c>
      <c r="I16977">
        <v>0</v>
      </c>
      <c r="P16977">
        <v>0.33347747128005201</v>
      </c>
      <c r="Q16977">
        <v>0</v>
      </c>
    </row>
    <row r="16978" spans="1:17">
      <c r="A16978" t="s">
        <v>122</v>
      </c>
      <c r="B16978">
        <v>2048</v>
      </c>
      <c r="C16978" t="s">
        <v>156</v>
      </c>
      <c r="D16978" t="s">
        <v>1066</v>
      </c>
      <c r="E16978" t="s">
        <v>167</v>
      </c>
      <c r="F16978" t="s">
        <v>164</v>
      </c>
      <c r="G16978" t="s">
        <v>158</v>
      </c>
      <c r="H16978" t="s">
        <v>132</v>
      </c>
      <c r="I16978">
        <v>0</v>
      </c>
      <c r="P16978">
        <v>0.33347747128005201</v>
      </c>
      <c r="Q16978">
        <v>0</v>
      </c>
    </row>
    <row r="16979" spans="1:17">
      <c r="A16979" t="s">
        <v>122</v>
      </c>
      <c r="B16979">
        <v>2048</v>
      </c>
      <c r="C16979" t="s">
        <v>156</v>
      </c>
      <c r="D16979" t="s">
        <v>1066</v>
      </c>
      <c r="E16979" t="s">
        <v>167</v>
      </c>
      <c r="F16979" t="s">
        <v>164</v>
      </c>
      <c r="G16979" t="s">
        <v>158</v>
      </c>
      <c r="H16979" t="s">
        <v>135</v>
      </c>
      <c r="I16979">
        <v>0</v>
      </c>
      <c r="P16979">
        <v>0.33347747128005201</v>
      </c>
      <c r="Q16979">
        <v>0</v>
      </c>
    </row>
    <row r="16980" spans="1:17">
      <c r="A16980" t="s">
        <v>122</v>
      </c>
      <c r="B16980">
        <v>2048</v>
      </c>
      <c r="C16980" t="s">
        <v>156</v>
      </c>
      <c r="D16980" t="s">
        <v>1066</v>
      </c>
      <c r="E16980" t="s">
        <v>167</v>
      </c>
      <c r="F16980" t="s">
        <v>164</v>
      </c>
      <c r="G16980" t="s">
        <v>158</v>
      </c>
      <c r="H16980" t="s">
        <v>136</v>
      </c>
      <c r="I16980">
        <v>0</v>
      </c>
      <c r="P16980">
        <v>0.33347747128005201</v>
      </c>
      <c r="Q16980">
        <v>0</v>
      </c>
    </row>
    <row r="16981" spans="1:17">
      <c r="A16981" t="s">
        <v>122</v>
      </c>
      <c r="B16981">
        <v>2048</v>
      </c>
      <c r="C16981" t="s">
        <v>156</v>
      </c>
      <c r="D16981" t="s">
        <v>1066</v>
      </c>
      <c r="E16981" t="s">
        <v>167</v>
      </c>
      <c r="F16981" t="s">
        <v>159</v>
      </c>
      <c r="G16981" t="s">
        <v>158</v>
      </c>
      <c r="H16981" t="s">
        <v>132</v>
      </c>
      <c r="I16981">
        <v>0</v>
      </c>
      <c r="P16981">
        <v>0.33347747128005201</v>
      </c>
      <c r="Q16981">
        <v>0</v>
      </c>
    </row>
    <row r="16982" spans="1:17">
      <c r="A16982" t="s">
        <v>122</v>
      </c>
      <c r="B16982">
        <v>2048</v>
      </c>
      <c r="C16982" t="s">
        <v>156</v>
      </c>
      <c r="D16982" t="s">
        <v>1066</v>
      </c>
      <c r="E16982" t="s">
        <v>167</v>
      </c>
      <c r="F16982" t="s">
        <v>159</v>
      </c>
      <c r="G16982" t="s">
        <v>158</v>
      </c>
      <c r="H16982" t="s">
        <v>135</v>
      </c>
      <c r="I16982">
        <v>0</v>
      </c>
      <c r="P16982">
        <v>0.33347747128005201</v>
      </c>
      <c r="Q16982">
        <v>0</v>
      </c>
    </row>
    <row r="16983" spans="1:17">
      <c r="A16983" t="s">
        <v>122</v>
      </c>
      <c r="B16983">
        <v>2048</v>
      </c>
      <c r="C16983" t="s">
        <v>156</v>
      </c>
      <c r="D16983" t="s">
        <v>1066</v>
      </c>
      <c r="E16983" t="s">
        <v>167</v>
      </c>
      <c r="F16983" t="s">
        <v>159</v>
      </c>
      <c r="G16983" t="s">
        <v>158</v>
      </c>
      <c r="H16983" t="s">
        <v>136</v>
      </c>
      <c r="I16983">
        <v>0</v>
      </c>
      <c r="P16983">
        <v>0.33347747128005201</v>
      </c>
      <c r="Q16983">
        <v>0</v>
      </c>
    </row>
    <row r="16984" spans="1:17">
      <c r="A16984" t="s">
        <v>122</v>
      </c>
      <c r="B16984">
        <v>2048</v>
      </c>
      <c r="C16984" t="s">
        <v>156</v>
      </c>
      <c r="D16984" t="s">
        <v>1066</v>
      </c>
      <c r="E16984" t="s">
        <v>167</v>
      </c>
      <c r="F16984" t="s">
        <v>126</v>
      </c>
      <c r="G16984" t="s">
        <v>158</v>
      </c>
      <c r="H16984" t="s">
        <v>132</v>
      </c>
      <c r="I16984">
        <v>0</v>
      </c>
      <c r="P16984">
        <v>0.33347747128005201</v>
      </c>
      <c r="Q16984">
        <v>0</v>
      </c>
    </row>
    <row r="16985" spans="1:17">
      <c r="A16985" t="s">
        <v>122</v>
      </c>
      <c r="B16985">
        <v>2048</v>
      </c>
      <c r="C16985" t="s">
        <v>156</v>
      </c>
      <c r="D16985" t="s">
        <v>1066</v>
      </c>
      <c r="E16985" t="s">
        <v>167</v>
      </c>
      <c r="F16985" t="s">
        <v>126</v>
      </c>
      <c r="G16985" t="s">
        <v>158</v>
      </c>
      <c r="H16985" t="s">
        <v>135</v>
      </c>
      <c r="I16985">
        <v>0</v>
      </c>
      <c r="P16985">
        <v>0.33347747128005201</v>
      </c>
      <c r="Q16985">
        <v>0</v>
      </c>
    </row>
    <row r="16986" spans="1:17">
      <c r="A16986" t="s">
        <v>122</v>
      </c>
      <c r="B16986">
        <v>2048</v>
      </c>
      <c r="C16986" t="s">
        <v>156</v>
      </c>
      <c r="D16986" t="s">
        <v>1066</v>
      </c>
      <c r="E16986" t="s">
        <v>167</v>
      </c>
      <c r="F16986" t="s">
        <v>126</v>
      </c>
      <c r="G16986" t="s">
        <v>158</v>
      </c>
      <c r="H16986" t="s">
        <v>136</v>
      </c>
      <c r="I16986">
        <v>0</v>
      </c>
      <c r="P16986">
        <v>0.33347747128005201</v>
      </c>
      <c r="Q16986">
        <v>0</v>
      </c>
    </row>
    <row r="16987" spans="1:17">
      <c r="A16987" t="s">
        <v>122</v>
      </c>
      <c r="B16987">
        <v>2048</v>
      </c>
      <c r="C16987" t="s">
        <v>156</v>
      </c>
      <c r="D16987" t="s">
        <v>1066</v>
      </c>
      <c r="E16987" t="s">
        <v>167</v>
      </c>
      <c r="F16987" t="s">
        <v>165</v>
      </c>
      <c r="G16987" t="s">
        <v>158</v>
      </c>
      <c r="H16987" t="s">
        <v>132</v>
      </c>
      <c r="I16987">
        <v>0</v>
      </c>
      <c r="P16987">
        <v>0.33347747128005201</v>
      </c>
      <c r="Q16987">
        <v>0</v>
      </c>
    </row>
    <row r="16988" spans="1:17">
      <c r="A16988" t="s">
        <v>122</v>
      </c>
      <c r="B16988">
        <v>2048</v>
      </c>
      <c r="C16988" t="s">
        <v>156</v>
      </c>
      <c r="D16988" t="s">
        <v>1066</v>
      </c>
      <c r="E16988" t="s">
        <v>167</v>
      </c>
      <c r="F16988" t="s">
        <v>165</v>
      </c>
      <c r="G16988" t="s">
        <v>158</v>
      </c>
      <c r="H16988" t="s">
        <v>135</v>
      </c>
      <c r="I16988">
        <v>0</v>
      </c>
      <c r="P16988">
        <v>0.33347747128005201</v>
      </c>
      <c r="Q16988">
        <v>0</v>
      </c>
    </row>
    <row r="16989" spans="1:17">
      <c r="A16989" t="s">
        <v>122</v>
      </c>
      <c r="B16989">
        <v>2048</v>
      </c>
      <c r="C16989" t="s">
        <v>156</v>
      </c>
      <c r="D16989" t="s">
        <v>1066</v>
      </c>
      <c r="E16989" t="s">
        <v>167</v>
      </c>
      <c r="F16989" t="s">
        <v>165</v>
      </c>
      <c r="G16989" t="s">
        <v>158</v>
      </c>
      <c r="H16989" t="s">
        <v>136</v>
      </c>
      <c r="I16989">
        <v>0</v>
      </c>
      <c r="P16989">
        <v>0.33347747128005201</v>
      </c>
      <c r="Q16989">
        <v>0</v>
      </c>
    </row>
    <row r="16990" spans="1:17">
      <c r="A16990" t="s">
        <v>122</v>
      </c>
      <c r="B16990">
        <v>2048</v>
      </c>
      <c r="C16990" t="s">
        <v>156</v>
      </c>
      <c r="D16990" t="s">
        <v>1066</v>
      </c>
      <c r="E16990" t="s">
        <v>167</v>
      </c>
      <c r="F16990" t="s">
        <v>166</v>
      </c>
      <c r="G16990" t="s">
        <v>158</v>
      </c>
      <c r="H16990" t="s">
        <v>132</v>
      </c>
      <c r="I16990">
        <v>0</v>
      </c>
      <c r="P16990">
        <v>0.33347747128005201</v>
      </c>
      <c r="Q16990">
        <v>0</v>
      </c>
    </row>
    <row r="16991" spans="1:17">
      <c r="A16991" t="s">
        <v>122</v>
      </c>
      <c r="B16991">
        <v>2048</v>
      </c>
      <c r="C16991" t="s">
        <v>156</v>
      </c>
      <c r="D16991" t="s">
        <v>1066</v>
      </c>
      <c r="E16991" t="s">
        <v>167</v>
      </c>
      <c r="F16991" t="s">
        <v>166</v>
      </c>
      <c r="G16991" t="s">
        <v>158</v>
      </c>
      <c r="H16991" t="s">
        <v>135</v>
      </c>
      <c r="I16991">
        <v>0</v>
      </c>
      <c r="P16991">
        <v>0.33347747128005201</v>
      </c>
      <c r="Q16991">
        <v>0</v>
      </c>
    </row>
    <row r="16992" spans="1:17">
      <c r="A16992" t="s">
        <v>122</v>
      </c>
      <c r="B16992">
        <v>2048</v>
      </c>
      <c r="C16992" t="s">
        <v>156</v>
      </c>
      <c r="D16992" t="s">
        <v>1066</v>
      </c>
      <c r="E16992" t="s">
        <v>167</v>
      </c>
      <c r="F16992" t="s">
        <v>166</v>
      </c>
      <c r="G16992" t="s">
        <v>158</v>
      </c>
      <c r="H16992" t="s">
        <v>136</v>
      </c>
      <c r="I16992">
        <v>0</v>
      </c>
      <c r="P16992">
        <v>0.33347747128005201</v>
      </c>
      <c r="Q16992">
        <v>0</v>
      </c>
    </row>
    <row r="16993" spans="1:17">
      <c r="A16993" t="s">
        <v>122</v>
      </c>
      <c r="B16993">
        <v>2048</v>
      </c>
      <c r="C16993" t="s">
        <v>156</v>
      </c>
      <c r="D16993" t="s">
        <v>1066</v>
      </c>
      <c r="E16993" t="s">
        <v>167</v>
      </c>
      <c r="F16993" t="s">
        <v>160</v>
      </c>
      <c r="G16993" t="s">
        <v>158</v>
      </c>
      <c r="H16993" t="s">
        <v>132</v>
      </c>
      <c r="I16993">
        <v>0</v>
      </c>
      <c r="P16993">
        <v>0.33347747128005201</v>
      </c>
      <c r="Q16993">
        <v>0</v>
      </c>
    </row>
    <row r="16994" spans="1:17">
      <c r="A16994" t="s">
        <v>122</v>
      </c>
      <c r="B16994">
        <v>2048</v>
      </c>
      <c r="C16994" t="s">
        <v>156</v>
      </c>
      <c r="D16994" t="s">
        <v>1066</v>
      </c>
      <c r="E16994" t="s">
        <v>167</v>
      </c>
      <c r="F16994" t="s">
        <v>160</v>
      </c>
      <c r="G16994" t="s">
        <v>158</v>
      </c>
      <c r="H16994" t="s">
        <v>135</v>
      </c>
      <c r="I16994">
        <v>0</v>
      </c>
      <c r="P16994">
        <v>0.33347747128005201</v>
      </c>
      <c r="Q16994">
        <v>0</v>
      </c>
    </row>
    <row r="16995" spans="1:17">
      <c r="A16995" t="s">
        <v>122</v>
      </c>
      <c r="B16995">
        <v>2048</v>
      </c>
      <c r="C16995" t="s">
        <v>156</v>
      </c>
      <c r="D16995" t="s">
        <v>1066</v>
      </c>
      <c r="E16995" t="s">
        <v>167</v>
      </c>
      <c r="F16995" t="s">
        <v>160</v>
      </c>
      <c r="G16995" t="s">
        <v>158</v>
      </c>
      <c r="H16995" t="s">
        <v>136</v>
      </c>
      <c r="I16995">
        <v>0</v>
      </c>
      <c r="P16995">
        <v>0.33347747128005201</v>
      </c>
      <c r="Q16995">
        <v>0</v>
      </c>
    </row>
    <row r="16996" spans="1:17">
      <c r="A16996" t="s">
        <v>122</v>
      </c>
      <c r="B16996">
        <v>2048</v>
      </c>
      <c r="C16996" t="s">
        <v>157</v>
      </c>
      <c r="D16996" t="s">
        <v>1066</v>
      </c>
      <c r="E16996" t="s">
        <v>167</v>
      </c>
      <c r="F16996" t="s">
        <v>164</v>
      </c>
      <c r="G16996" t="s">
        <v>158</v>
      </c>
      <c r="H16996" t="s">
        <v>132</v>
      </c>
      <c r="I16996">
        <v>0</v>
      </c>
      <c r="P16996">
        <v>0.33347747128005201</v>
      </c>
      <c r="Q16996">
        <v>0</v>
      </c>
    </row>
    <row r="16997" spans="1:17">
      <c r="A16997" t="s">
        <v>122</v>
      </c>
      <c r="B16997">
        <v>2048</v>
      </c>
      <c r="C16997" t="s">
        <v>157</v>
      </c>
      <c r="D16997" t="s">
        <v>1066</v>
      </c>
      <c r="E16997" t="s">
        <v>167</v>
      </c>
      <c r="F16997" t="s">
        <v>164</v>
      </c>
      <c r="G16997" t="s">
        <v>158</v>
      </c>
      <c r="H16997" t="s">
        <v>135</v>
      </c>
      <c r="I16997">
        <v>0</v>
      </c>
      <c r="P16997">
        <v>0.33347747128005201</v>
      </c>
      <c r="Q16997">
        <v>0</v>
      </c>
    </row>
    <row r="16998" spans="1:17">
      <c r="A16998" t="s">
        <v>122</v>
      </c>
      <c r="B16998">
        <v>2048</v>
      </c>
      <c r="C16998" t="s">
        <v>157</v>
      </c>
      <c r="D16998" t="s">
        <v>1066</v>
      </c>
      <c r="E16998" t="s">
        <v>167</v>
      </c>
      <c r="F16998" t="s">
        <v>164</v>
      </c>
      <c r="G16998" t="s">
        <v>158</v>
      </c>
      <c r="H16998" t="s">
        <v>136</v>
      </c>
      <c r="I16998">
        <v>0</v>
      </c>
      <c r="P16998">
        <v>0.33347747128005201</v>
      </c>
      <c r="Q16998">
        <v>0</v>
      </c>
    </row>
    <row r="16999" spans="1:17">
      <c r="A16999" t="s">
        <v>122</v>
      </c>
      <c r="B16999">
        <v>2048</v>
      </c>
      <c r="C16999" t="s">
        <v>157</v>
      </c>
      <c r="D16999" t="s">
        <v>1066</v>
      </c>
      <c r="E16999" t="s">
        <v>167</v>
      </c>
      <c r="F16999" t="s">
        <v>159</v>
      </c>
      <c r="G16999" t="s">
        <v>158</v>
      </c>
      <c r="H16999" t="s">
        <v>132</v>
      </c>
      <c r="I16999">
        <v>0</v>
      </c>
      <c r="P16999">
        <v>0.33347747128005201</v>
      </c>
      <c r="Q16999">
        <v>0</v>
      </c>
    </row>
    <row r="17000" spans="1:17">
      <c r="A17000" t="s">
        <v>122</v>
      </c>
      <c r="B17000">
        <v>2048</v>
      </c>
      <c r="C17000" t="s">
        <v>157</v>
      </c>
      <c r="D17000" t="s">
        <v>1066</v>
      </c>
      <c r="E17000" t="s">
        <v>167</v>
      </c>
      <c r="F17000" t="s">
        <v>159</v>
      </c>
      <c r="G17000" t="s">
        <v>158</v>
      </c>
      <c r="H17000" t="s">
        <v>135</v>
      </c>
      <c r="I17000">
        <v>0</v>
      </c>
      <c r="P17000">
        <v>0.33347747128005201</v>
      </c>
      <c r="Q17000">
        <v>0</v>
      </c>
    </row>
    <row r="17001" spans="1:17">
      <c r="A17001" t="s">
        <v>122</v>
      </c>
      <c r="B17001">
        <v>2048</v>
      </c>
      <c r="C17001" t="s">
        <v>157</v>
      </c>
      <c r="D17001" t="s">
        <v>1066</v>
      </c>
      <c r="E17001" t="s">
        <v>167</v>
      </c>
      <c r="F17001" t="s">
        <v>159</v>
      </c>
      <c r="G17001" t="s">
        <v>158</v>
      </c>
      <c r="H17001" t="s">
        <v>136</v>
      </c>
      <c r="I17001">
        <v>0</v>
      </c>
      <c r="P17001">
        <v>0.33347747128005201</v>
      </c>
      <c r="Q17001">
        <v>0</v>
      </c>
    </row>
    <row r="17002" spans="1:17">
      <c r="A17002" t="s">
        <v>122</v>
      </c>
      <c r="B17002">
        <v>2048</v>
      </c>
      <c r="C17002" t="s">
        <v>157</v>
      </c>
      <c r="D17002" t="s">
        <v>1066</v>
      </c>
      <c r="E17002" t="s">
        <v>167</v>
      </c>
      <c r="F17002" t="s">
        <v>126</v>
      </c>
      <c r="G17002" t="s">
        <v>158</v>
      </c>
      <c r="H17002" t="s">
        <v>132</v>
      </c>
      <c r="I17002">
        <v>0</v>
      </c>
      <c r="P17002">
        <v>0.33347747128005201</v>
      </c>
      <c r="Q17002">
        <v>0</v>
      </c>
    </row>
    <row r="17003" spans="1:17">
      <c r="A17003" t="s">
        <v>122</v>
      </c>
      <c r="B17003">
        <v>2048</v>
      </c>
      <c r="C17003" t="s">
        <v>157</v>
      </c>
      <c r="D17003" t="s">
        <v>1066</v>
      </c>
      <c r="E17003" t="s">
        <v>167</v>
      </c>
      <c r="F17003" t="s">
        <v>126</v>
      </c>
      <c r="G17003" t="s">
        <v>158</v>
      </c>
      <c r="H17003" t="s">
        <v>135</v>
      </c>
      <c r="I17003">
        <v>0</v>
      </c>
      <c r="P17003">
        <v>0.33347747128005201</v>
      </c>
      <c r="Q17003">
        <v>0</v>
      </c>
    </row>
    <row r="17004" spans="1:17">
      <c r="A17004" t="s">
        <v>122</v>
      </c>
      <c r="B17004">
        <v>2048</v>
      </c>
      <c r="C17004" t="s">
        <v>157</v>
      </c>
      <c r="D17004" t="s">
        <v>1066</v>
      </c>
      <c r="E17004" t="s">
        <v>167</v>
      </c>
      <c r="F17004" t="s">
        <v>126</v>
      </c>
      <c r="G17004" t="s">
        <v>158</v>
      </c>
      <c r="H17004" t="s">
        <v>136</v>
      </c>
      <c r="I17004">
        <v>0</v>
      </c>
      <c r="P17004">
        <v>0.33347747128005201</v>
      </c>
      <c r="Q17004">
        <v>0</v>
      </c>
    </row>
    <row r="17005" spans="1:17">
      <c r="A17005" t="s">
        <v>122</v>
      </c>
      <c r="B17005">
        <v>2048</v>
      </c>
      <c r="C17005" t="s">
        <v>157</v>
      </c>
      <c r="D17005" t="s">
        <v>1066</v>
      </c>
      <c r="E17005" t="s">
        <v>167</v>
      </c>
      <c r="F17005" t="s">
        <v>165</v>
      </c>
      <c r="G17005" t="s">
        <v>158</v>
      </c>
      <c r="H17005" t="s">
        <v>132</v>
      </c>
      <c r="I17005">
        <v>0</v>
      </c>
      <c r="P17005">
        <v>0.33347747128005201</v>
      </c>
      <c r="Q17005">
        <v>0</v>
      </c>
    </row>
    <row r="17006" spans="1:17">
      <c r="A17006" t="s">
        <v>122</v>
      </c>
      <c r="B17006">
        <v>2048</v>
      </c>
      <c r="C17006" t="s">
        <v>157</v>
      </c>
      <c r="D17006" t="s">
        <v>1066</v>
      </c>
      <c r="E17006" t="s">
        <v>167</v>
      </c>
      <c r="F17006" t="s">
        <v>165</v>
      </c>
      <c r="G17006" t="s">
        <v>158</v>
      </c>
      <c r="H17006" t="s">
        <v>135</v>
      </c>
      <c r="I17006">
        <v>0</v>
      </c>
      <c r="P17006">
        <v>0.33347747128005201</v>
      </c>
      <c r="Q17006">
        <v>0</v>
      </c>
    </row>
    <row r="17007" spans="1:17">
      <c r="A17007" t="s">
        <v>122</v>
      </c>
      <c r="B17007">
        <v>2048</v>
      </c>
      <c r="C17007" t="s">
        <v>157</v>
      </c>
      <c r="D17007" t="s">
        <v>1066</v>
      </c>
      <c r="E17007" t="s">
        <v>167</v>
      </c>
      <c r="F17007" t="s">
        <v>165</v>
      </c>
      <c r="G17007" t="s">
        <v>158</v>
      </c>
      <c r="H17007" t="s">
        <v>136</v>
      </c>
      <c r="I17007">
        <v>0</v>
      </c>
      <c r="P17007">
        <v>0.33347747128005201</v>
      </c>
      <c r="Q17007">
        <v>0</v>
      </c>
    </row>
    <row r="17008" spans="1:17">
      <c r="A17008" t="s">
        <v>122</v>
      </c>
      <c r="B17008">
        <v>2048</v>
      </c>
      <c r="C17008" t="s">
        <v>157</v>
      </c>
      <c r="D17008" t="s">
        <v>1066</v>
      </c>
      <c r="E17008" t="s">
        <v>167</v>
      </c>
      <c r="F17008" t="s">
        <v>166</v>
      </c>
      <c r="G17008" t="s">
        <v>158</v>
      </c>
      <c r="H17008" t="s">
        <v>132</v>
      </c>
      <c r="I17008">
        <v>0</v>
      </c>
      <c r="P17008">
        <v>0.33347747128005201</v>
      </c>
      <c r="Q17008">
        <v>0</v>
      </c>
    </row>
    <row r="17009" spans="1:17">
      <c r="A17009" t="s">
        <v>122</v>
      </c>
      <c r="B17009">
        <v>2048</v>
      </c>
      <c r="C17009" t="s">
        <v>157</v>
      </c>
      <c r="D17009" t="s">
        <v>1066</v>
      </c>
      <c r="E17009" t="s">
        <v>167</v>
      </c>
      <c r="F17009" t="s">
        <v>166</v>
      </c>
      <c r="G17009" t="s">
        <v>158</v>
      </c>
      <c r="H17009" t="s">
        <v>135</v>
      </c>
      <c r="I17009">
        <v>0</v>
      </c>
      <c r="P17009">
        <v>0.33347747128005201</v>
      </c>
      <c r="Q17009">
        <v>0</v>
      </c>
    </row>
    <row r="17010" spans="1:17">
      <c r="A17010" t="s">
        <v>122</v>
      </c>
      <c r="B17010">
        <v>2048</v>
      </c>
      <c r="C17010" t="s">
        <v>157</v>
      </c>
      <c r="D17010" t="s">
        <v>1066</v>
      </c>
      <c r="E17010" t="s">
        <v>167</v>
      </c>
      <c r="F17010" t="s">
        <v>166</v>
      </c>
      <c r="G17010" t="s">
        <v>158</v>
      </c>
      <c r="H17010" t="s">
        <v>136</v>
      </c>
      <c r="I17010">
        <v>0</v>
      </c>
      <c r="P17010">
        <v>0.33347747128005201</v>
      </c>
      <c r="Q17010">
        <v>0</v>
      </c>
    </row>
    <row r="17011" spans="1:17">
      <c r="A17011" t="s">
        <v>122</v>
      </c>
      <c r="B17011">
        <v>2048</v>
      </c>
      <c r="C17011" t="s">
        <v>157</v>
      </c>
      <c r="D17011" t="s">
        <v>1066</v>
      </c>
      <c r="E17011" t="s">
        <v>167</v>
      </c>
      <c r="F17011" t="s">
        <v>160</v>
      </c>
      <c r="G17011" t="s">
        <v>158</v>
      </c>
      <c r="H17011" t="s">
        <v>132</v>
      </c>
      <c r="I17011">
        <v>0</v>
      </c>
      <c r="P17011">
        <v>0.33347747128005201</v>
      </c>
      <c r="Q17011">
        <v>0</v>
      </c>
    </row>
    <row r="17012" spans="1:17">
      <c r="A17012" t="s">
        <v>122</v>
      </c>
      <c r="B17012">
        <v>2048</v>
      </c>
      <c r="C17012" t="s">
        <v>157</v>
      </c>
      <c r="D17012" t="s">
        <v>1066</v>
      </c>
      <c r="E17012" t="s">
        <v>167</v>
      </c>
      <c r="F17012" t="s">
        <v>160</v>
      </c>
      <c r="G17012" t="s">
        <v>158</v>
      </c>
      <c r="H17012" t="s">
        <v>135</v>
      </c>
      <c r="I17012">
        <v>44020984.936558701</v>
      </c>
      <c r="P17012">
        <v>0.33347747128005201</v>
      </c>
      <c r="Q17012">
        <v>14680006.739900799</v>
      </c>
    </row>
    <row r="17013" spans="1:17">
      <c r="A17013" t="s">
        <v>122</v>
      </c>
      <c r="B17013">
        <v>2048</v>
      </c>
      <c r="C17013" t="s">
        <v>157</v>
      </c>
      <c r="D17013" t="s">
        <v>1066</v>
      </c>
      <c r="E17013" t="s">
        <v>167</v>
      </c>
      <c r="F17013" t="s">
        <v>160</v>
      </c>
      <c r="G17013" t="s">
        <v>158</v>
      </c>
      <c r="H17013" t="s">
        <v>136</v>
      </c>
      <c r="I17013">
        <v>0</v>
      </c>
      <c r="P17013">
        <v>0.33347747128005201</v>
      </c>
      <c r="Q17013">
        <v>0</v>
      </c>
    </row>
    <row r="17014" spans="1:17">
      <c r="A17014" t="s">
        <v>122</v>
      </c>
      <c r="B17014">
        <v>2048</v>
      </c>
      <c r="C17014" t="s">
        <v>140</v>
      </c>
      <c r="D17014" t="s">
        <v>1064</v>
      </c>
      <c r="E17014" t="s">
        <v>167</v>
      </c>
      <c r="F17014" t="s">
        <v>164</v>
      </c>
      <c r="G17014" t="s">
        <v>1065</v>
      </c>
      <c r="H17014" t="s">
        <v>132</v>
      </c>
      <c r="I17014">
        <v>0</v>
      </c>
      <c r="P17014">
        <v>0.33347747128005201</v>
      </c>
      <c r="Q17014">
        <v>0</v>
      </c>
    </row>
    <row r="17015" spans="1:17">
      <c r="A17015" t="s">
        <v>122</v>
      </c>
      <c r="B17015">
        <v>2048</v>
      </c>
      <c r="C17015" t="s">
        <v>140</v>
      </c>
      <c r="D17015" t="s">
        <v>1064</v>
      </c>
      <c r="E17015" t="s">
        <v>167</v>
      </c>
      <c r="F17015" t="s">
        <v>164</v>
      </c>
      <c r="G17015" t="s">
        <v>1065</v>
      </c>
      <c r="H17015" t="s">
        <v>135</v>
      </c>
      <c r="I17015">
        <v>0</v>
      </c>
      <c r="P17015">
        <v>0.33347747128005201</v>
      </c>
      <c r="Q17015">
        <v>0</v>
      </c>
    </row>
    <row r="17016" spans="1:17">
      <c r="A17016" t="s">
        <v>122</v>
      </c>
      <c r="B17016">
        <v>2048</v>
      </c>
      <c r="C17016" t="s">
        <v>140</v>
      </c>
      <c r="D17016" t="s">
        <v>1064</v>
      </c>
      <c r="E17016" t="s">
        <v>167</v>
      </c>
      <c r="F17016" t="s">
        <v>164</v>
      </c>
      <c r="G17016" t="s">
        <v>1065</v>
      </c>
      <c r="H17016" t="s">
        <v>136</v>
      </c>
      <c r="I17016">
        <v>0</v>
      </c>
      <c r="P17016">
        <v>0.33347747128005201</v>
      </c>
      <c r="Q17016">
        <v>0</v>
      </c>
    </row>
    <row r="17017" spans="1:17">
      <c r="A17017" t="s">
        <v>122</v>
      </c>
      <c r="B17017">
        <v>2048</v>
      </c>
      <c r="C17017" t="s">
        <v>140</v>
      </c>
      <c r="D17017" t="s">
        <v>1064</v>
      </c>
      <c r="E17017" t="s">
        <v>167</v>
      </c>
      <c r="F17017" t="s">
        <v>159</v>
      </c>
      <c r="G17017" t="s">
        <v>1065</v>
      </c>
      <c r="H17017" t="s">
        <v>132</v>
      </c>
      <c r="I17017">
        <v>0</v>
      </c>
      <c r="P17017">
        <v>0.33347747128005201</v>
      </c>
      <c r="Q17017">
        <v>0</v>
      </c>
    </row>
    <row r="17018" spans="1:17">
      <c r="A17018" t="s">
        <v>122</v>
      </c>
      <c r="B17018">
        <v>2048</v>
      </c>
      <c r="C17018" t="s">
        <v>140</v>
      </c>
      <c r="D17018" t="s">
        <v>1064</v>
      </c>
      <c r="E17018" t="s">
        <v>167</v>
      </c>
      <c r="F17018" t="s">
        <v>159</v>
      </c>
      <c r="G17018" t="s">
        <v>1065</v>
      </c>
      <c r="H17018" t="s">
        <v>135</v>
      </c>
      <c r="I17018">
        <v>0</v>
      </c>
      <c r="P17018">
        <v>0.33347747128005201</v>
      </c>
      <c r="Q17018">
        <v>0</v>
      </c>
    </row>
    <row r="17019" spans="1:17">
      <c r="A17019" t="s">
        <v>122</v>
      </c>
      <c r="B17019">
        <v>2048</v>
      </c>
      <c r="C17019" t="s">
        <v>140</v>
      </c>
      <c r="D17019" t="s">
        <v>1064</v>
      </c>
      <c r="E17019" t="s">
        <v>167</v>
      </c>
      <c r="F17019" t="s">
        <v>159</v>
      </c>
      <c r="G17019" t="s">
        <v>1065</v>
      </c>
      <c r="H17019" t="s">
        <v>136</v>
      </c>
      <c r="I17019">
        <v>0</v>
      </c>
      <c r="P17019">
        <v>0.33347747128005201</v>
      </c>
      <c r="Q17019">
        <v>0</v>
      </c>
    </row>
    <row r="17020" spans="1:17">
      <c r="A17020" t="s">
        <v>122</v>
      </c>
      <c r="B17020">
        <v>2048</v>
      </c>
      <c r="C17020" t="s">
        <v>140</v>
      </c>
      <c r="D17020" t="s">
        <v>1064</v>
      </c>
      <c r="E17020" t="s">
        <v>167</v>
      </c>
      <c r="F17020" t="s">
        <v>126</v>
      </c>
      <c r="G17020" t="s">
        <v>1065</v>
      </c>
      <c r="H17020" t="s">
        <v>132</v>
      </c>
      <c r="I17020">
        <v>0</v>
      </c>
      <c r="P17020">
        <v>0.33347747128005201</v>
      </c>
      <c r="Q17020">
        <v>0</v>
      </c>
    </row>
    <row r="17021" spans="1:17">
      <c r="A17021" t="s">
        <v>122</v>
      </c>
      <c r="B17021">
        <v>2048</v>
      </c>
      <c r="C17021" t="s">
        <v>140</v>
      </c>
      <c r="D17021" t="s">
        <v>1064</v>
      </c>
      <c r="E17021" t="s">
        <v>167</v>
      </c>
      <c r="F17021" t="s">
        <v>126</v>
      </c>
      <c r="G17021" t="s">
        <v>1065</v>
      </c>
      <c r="H17021" t="s">
        <v>135</v>
      </c>
      <c r="I17021">
        <v>0</v>
      </c>
      <c r="P17021">
        <v>0.33347747128005201</v>
      </c>
      <c r="Q17021">
        <v>0</v>
      </c>
    </row>
    <row r="17022" spans="1:17">
      <c r="A17022" t="s">
        <v>122</v>
      </c>
      <c r="B17022">
        <v>2048</v>
      </c>
      <c r="C17022" t="s">
        <v>140</v>
      </c>
      <c r="D17022" t="s">
        <v>1064</v>
      </c>
      <c r="E17022" t="s">
        <v>167</v>
      </c>
      <c r="F17022" t="s">
        <v>126</v>
      </c>
      <c r="G17022" t="s">
        <v>1065</v>
      </c>
      <c r="H17022" t="s">
        <v>136</v>
      </c>
      <c r="I17022">
        <v>52587352.862592399</v>
      </c>
      <c r="P17022">
        <v>0.33347747128005201</v>
      </c>
      <c r="Q17022">
        <v>17536697.4539291</v>
      </c>
    </row>
    <row r="17023" spans="1:17">
      <c r="A17023" t="s">
        <v>122</v>
      </c>
      <c r="B17023">
        <v>2048</v>
      </c>
      <c r="C17023" t="s">
        <v>140</v>
      </c>
      <c r="D17023" t="s">
        <v>1064</v>
      </c>
      <c r="E17023" t="s">
        <v>167</v>
      </c>
      <c r="F17023" t="s">
        <v>165</v>
      </c>
      <c r="G17023" t="s">
        <v>1065</v>
      </c>
      <c r="H17023" t="s">
        <v>132</v>
      </c>
      <c r="I17023">
        <v>0</v>
      </c>
      <c r="P17023">
        <v>0.33347747128005201</v>
      </c>
      <c r="Q17023">
        <v>0</v>
      </c>
    </row>
    <row r="17024" spans="1:17">
      <c r="A17024" t="s">
        <v>122</v>
      </c>
      <c r="B17024">
        <v>2048</v>
      </c>
      <c r="C17024" t="s">
        <v>140</v>
      </c>
      <c r="D17024" t="s">
        <v>1064</v>
      </c>
      <c r="E17024" t="s">
        <v>167</v>
      </c>
      <c r="F17024" t="s">
        <v>165</v>
      </c>
      <c r="G17024" t="s">
        <v>1065</v>
      </c>
      <c r="H17024" t="s">
        <v>135</v>
      </c>
      <c r="I17024">
        <v>0</v>
      </c>
      <c r="P17024">
        <v>0.33347747128005201</v>
      </c>
      <c r="Q17024">
        <v>0</v>
      </c>
    </row>
    <row r="17025" spans="1:17">
      <c r="A17025" t="s">
        <v>122</v>
      </c>
      <c r="B17025">
        <v>2048</v>
      </c>
      <c r="C17025" t="s">
        <v>140</v>
      </c>
      <c r="D17025" t="s">
        <v>1064</v>
      </c>
      <c r="E17025" t="s">
        <v>167</v>
      </c>
      <c r="F17025" t="s">
        <v>165</v>
      </c>
      <c r="G17025" t="s">
        <v>1065</v>
      </c>
      <c r="H17025" t="s">
        <v>136</v>
      </c>
      <c r="I17025">
        <v>0</v>
      </c>
      <c r="P17025">
        <v>0.33347747128005201</v>
      </c>
      <c r="Q17025">
        <v>0</v>
      </c>
    </row>
    <row r="17026" spans="1:17">
      <c r="A17026" t="s">
        <v>122</v>
      </c>
      <c r="B17026">
        <v>2048</v>
      </c>
      <c r="C17026" t="s">
        <v>140</v>
      </c>
      <c r="D17026" t="s">
        <v>1064</v>
      </c>
      <c r="E17026" t="s">
        <v>167</v>
      </c>
      <c r="F17026" t="s">
        <v>166</v>
      </c>
      <c r="G17026" t="s">
        <v>1065</v>
      </c>
      <c r="H17026" t="s">
        <v>132</v>
      </c>
      <c r="I17026">
        <v>0</v>
      </c>
      <c r="P17026">
        <v>0.33347747128005201</v>
      </c>
      <c r="Q17026">
        <v>0</v>
      </c>
    </row>
    <row r="17027" spans="1:17">
      <c r="A17027" t="s">
        <v>122</v>
      </c>
      <c r="B17027">
        <v>2048</v>
      </c>
      <c r="C17027" t="s">
        <v>140</v>
      </c>
      <c r="D17027" t="s">
        <v>1064</v>
      </c>
      <c r="E17027" t="s">
        <v>167</v>
      </c>
      <c r="F17027" t="s">
        <v>166</v>
      </c>
      <c r="G17027" t="s">
        <v>1065</v>
      </c>
      <c r="H17027" t="s">
        <v>135</v>
      </c>
      <c r="I17027">
        <v>0</v>
      </c>
      <c r="P17027">
        <v>0.33347747128005201</v>
      </c>
      <c r="Q17027">
        <v>0</v>
      </c>
    </row>
    <row r="17028" spans="1:17">
      <c r="A17028" t="s">
        <v>122</v>
      </c>
      <c r="B17028">
        <v>2048</v>
      </c>
      <c r="C17028" t="s">
        <v>140</v>
      </c>
      <c r="D17028" t="s">
        <v>1064</v>
      </c>
      <c r="E17028" t="s">
        <v>167</v>
      </c>
      <c r="F17028" t="s">
        <v>166</v>
      </c>
      <c r="G17028" t="s">
        <v>1065</v>
      </c>
      <c r="H17028" t="s">
        <v>136</v>
      </c>
      <c r="I17028">
        <v>0</v>
      </c>
      <c r="P17028">
        <v>0.33347747128005201</v>
      </c>
      <c r="Q17028">
        <v>0</v>
      </c>
    </row>
    <row r="17029" spans="1:17">
      <c r="A17029" t="s">
        <v>122</v>
      </c>
      <c r="B17029">
        <v>2048</v>
      </c>
      <c r="C17029" t="s">
        <v>140</v>
      </c>
      <c r="D17029" t="s">
        <v>1064</v>
      </c>
      <c r="E17029" t="s">
        <v>167</v>
      </c>
      <c r="F17029" t="s">
        <v>160</v>
      </c>
      <c r="G17029" t="s">
        <v>1065</v>
      </c>
      <c r="H17029" t="s">
        <v>132</v>
      </c>
      <c r="I17029">
        <v>0</v>
      </c>
      <c r="P17029">
        <v>0.33347747128005201</v>
      </c>
      <c r="Q17029">
        <v>0</v>
      </c>
    </row>
    <row r="17030" spans="1:17">
      <c r="A17030" t="s">
        <v>122</v>
      </c>
      <c r="B17030">
        <v>2048</v>
      </c>
      <c r="C17030" t="s">
        <v>140</v>
      </c>
      <c r="D17030" t="s">
        <v>1064</v>
      </c>
      <c r="E17030" t="s">
        <v>167</v>
      </c>
      <c r="F17030" t="s">
        <v>160</v>
      </c>
      <c r="G17030" t="s">
        <v>1065</v>
      </c>
      <c r="H17030" t="s">
        <v>135</v>
      </c>
      <c r="I17030">
        <v>0</v>
      </c>
      <c r="P17030">
        <v>0.33347747128005201</v>
      </c>
      <c r="Q17030">
        <v>0</v>
      </c>
    </row>
    <row r="17031" spans="1:17">
      <c r="A17031" t="s">
        <v>122</v>
      </c>
      <c r="B17031">
        <v>2048</v>
      </c>
      <c r="C17031" t="s">
        <v>140</v>
      </c>
      <c r="D17031" t="s">
        <v>1064</v>
      </c>
      <c r="E17031" t="s">
        <v>167</v>
      </c>
      <c r="F17031" t="s">
        <v>160</v>
      </c>
      <c r="G17031" t="s">
        <v>1065</v>
      </c>
      <c r="H17031" t="s">
        <v>136</v>
      </c>
      <c r="I17031">
        <v>0</v>
      </c>
      <c r="P17031">
        <v>0.33347747128005201</v>
      </c>
      <c r="Q17031">
        <v>0</v>
      </c>
    </row>
    <row r="17032" spans="1:17">
      <c r="A17032" t="s">
        <v>122</v>
      </c>
      <c r="B17032">
        <v>2048</v>
      </c>
      <c r="C17032" t="s">
        <v>16</v>
      </c>
      <c r="D17032" t="s">
        <v>1062</v>
      </c>
      <c r="E17032" t="s">
        <v>162</v>
      </c>
      <c r="F17032" t="s">
        <v>164</v>
      </c>
      <c r="G17032" t="s">
        <v>1063</v>
      </c>
      <c r="H17032" t="s">
        <v>132</v>
      </c>
      <c r="I17032">
        <v>0</v>
      </c>
      <c r="P17032">
        <v>0.33347747128005201</v>
      </c>
      <c r="Q17032">
        <v>0</v>
      </c>
    </row>
    <row r="17033" spans="1:17">
      <c r="A17033" t="s">
        <v>122</v>
      </c>
      <c r="B17033">
        <v>2048</v>
      </c>
      <c r="C17033" t="s">
        <v>16</v>
      </c>
      <c r="D17033" t="s">
        <v>1062</v>
      </c>
      <c r="E17033" t="s">
        <v>162</v>
      </c>
      <c r="F17033" t="s">
        <v>164</v>
      </c>
      <c r="G17033" t="s">
        <v>1063</v>
      </c>
      <c r="H17033" t="s">
        <v>135</v>
      </c>
      <c r="I17033">
        <v>0</v>
      </c>
      <c r="P17033">
        <v>0.33347747128005201</v>
      </c>
      <c r="Q17033">
        <v>0</v>
      </c>
    </row>
    <row r="17034" spans="1:17">
      <c r="A17034" t="s">
        <v>122</v>
      </c>
      <c r="B17034">
        <v>2048</v>
      </c>
      <c r="C17034" t="s">
        <v>16</v>
      </c>
      <c r="D17034" t="s">
        <v>1062</v>
      </c>
      <c r="E17034" t="s">
        <v>162</v>
      </c>
      <c r="F17034" t="s">
        <v>164</v>
      </c>
      <c r="G17034" t="s">
        <v>1063</v>
      </c>
      <c r="H17034" t="s">
        <v>136</v>
      </c>
      <c r="I17034">
        <v>0</v>
      </c>
      <c r="P17034">
        <v>0.33347747128005201</v>
      </c>
      <c r="Q17034">
        <v>0</v>
      </c>
    </row>
    <row r="17035" spans="1:17">
      <c r="A17035" t="s">
        <v>122</v>
      </c>
      <c r="B17035">
        <v>2048</v>
      </c>
      <c r="C17035" t="s">
        <v>16</v>
      </c>
      <c r="D17035" t="s">
        <v>1062</v>
      </c>
      <c r="E17035" t="s">
        <v>162</v>
      </c>
      <c r="F17035" t="s">
        <v>159</v>
      </c>
      <c r="G17035" t="s">
        <v>1063</v>
      </c>
      <c r="H17035" t="s">
        <v>132</v>
      </c>
      <c r="I17035">
        <v>0</v>
      </c>
      <c r="P17035">
        <v>0.33347747128005201</v>
      </c>
      <c r="Q17035">
        <v>0</v>
      </c>
    </row>
    <row r="17036" spans="1:17">
      <c r="A17036" t="s">
        <v>122</v>
      </c>
      <c r="B17036">
        <v>2048</v>
      </c>
      <c r="C17036" t="s">
        <v>16</v>
      </c>
      <c r="D17036" t="s">
        <v>1062</v>
      </c>
      <c r="E17036" t="s">
        <v>162</v>
      </c>
      <c r="F17036" t="s">
        <v>159</v>
      </c>
      <c r="G17036" t="s">
        <v>1063</v>
      </c>
      <c r="H17036" t="s">
        <v>135</v>
      </c>
      <c r="I17036">
        <v>0</v>
      </c>
      <c r="P17036">
        <v>0.33347747128005201</v>
      </c>
      <c r="Q17036">
        <v>0</v>
      </c>
    </row>
    <row r="17037" spans="1:17">
      <c r="A17037" t="s">
        <v>122</v>
      </c>
      <c r="B17037">
        <v>2048</v>
      </c>
      <c r="C17037" t="s">
        <v>16</v>
      </c>
      <c r="D17037" t="s">
        <v>1062</v>
      </c>
      <c r="E17037" t="s">
        <v>162</v>
      </c>
      <c r="F17037" t="s">
        <v>159</v>
      </c>
      <c r="G17037" t="s">
        <v>1063</v>
      </c>
      <c r="H17037" t="s">
        <v>136</v>
      </c>
      <c r="I17037">
        <v>0</v>
      </c>
      <c r="P17037">
        <v>0.33347747128005201</v>
      </c>
      <c r="Q17037">
        <v>0</v>
      </c>
    </row>
    <row r="17038" spans="1:17">
      <c r="A17038" t="s">
        <v>122</v>
      </c>
      <c r="B17038">
        <v>2048</v>
      </c>
      <c r="C17038" t="s">
        <v>16</v>
      </c>
      <c r="D17038" t="s">
        <v>1062</v>
      </c>
      <c r="E17038" t="s">
        <v>162</v>
      </c>
      <c r="F17038" t="s">
        <v>126</v>
      </c>
      <c r="G17038" t="s">
        <v>1063</v>
      </c>
      <c r="H17038" t="s">
        <v>132</v>
      </c>
      <c r="I17038">
        <v>0</v>
      </c>
      <c r="P17038">
        <v>0.33347747128005201</v>
      </c>
      <c r="Q17038">
        <v>0</v>
      </c>
    </row>
    <row r="17039" spans="1:17">
      <c r="A17039" t="s">
        <v>122</v>
      </c>
      <c r="B17039">
        <v>2048</v>
      </c>
      <c r="C17039" t="s">
        <v>16</v>
      </c>
      <c r="D17039" t="s">
        <v>1062</v>
      </c>
      <c r="E17039" t="s">
        <v>162</v>
      </c>
      <c r="F17039" t="s">
        <v>126</v>
      </c>
      <c r="G17039" t="s">
        <v>1063</v>
      </c>
      <c r="H17039" t="s">
        <v>135</v>
      </c>
      <c r="I17039">
        <v>0</v>
      </c>
      <c r="P17039">
        <v>0.33347747128005201</v>
      </c>
      <c r="Q17039">
        <v>0</v>
      </c>
    </row>
    <row r="17040" spans="1:17">
      <c r="A17040" t="s">
        <v>122</v>
      </c>
      <c r="B17040">
        <v>2048</v>
      </c>
      <c r="C17040" t="s">
        <v>16</v>
      </c>
      <c r="D17040" t="s">
        <v>1062</v>
      </c>
      <c r="E17040" t="s">
        <v>162</v>
      </c>
      <c r="F17040" t="s">
        <v>126</v>
      </c>
      <c r="G17040" t="s">
        <v>1063</v>
      </c>
      <c r="H17040" t="s">
        <v>136</v>
      </c>
      <c r="I17040">
        <v>0</v>
      </c>
      <c r="P17040">
        <v>0.33347747128005201</v>
      </c>
      <c r="Q17040">
        <v>0</v>
      </c>
    </row>
    <row r="17041" spans="1:17">
      <c r="A17041" t="s">
        <v>122</v>
      </c>
      <c r="B17041">
        <v>2048</v>
      </c>
      <c r="C17041" t="s">
        <v>16</v>
      </c>
      <c r="D17041" t="s">
        <v>1062</v>
      </c>
      <c r="E17041" t="s">
        <v>162</v>
      </c>
      <c r="F17041" t="s">
        <v>165</v>
      </c>
      <c r="G17041" t="s">
        <v>1063</v>
      </c>
      <c r="H17041" t="s">
        <v>132</v>
      </c>
      <c r="I17041">
        <v>0</v>
      </c>
      <c r="P17041">
        <v>0.33347747128005201</v>
      </c>
      <c r="Q17041">
        <v>0</v>
      </c>
    </row>
    <row r="17042" spans="1:17">
      <c r="A17042" t="s">
        <v>122</v>
      </c>
      <c r="B17042">
        <v>2048</v>
      </c>
      <c r="C17042" t="s">
        <v>16</v>
      </c>
      <c r="D17042" t="s">
        <v>1062</v>
      </c>
      <c r="E17042" t="s">
        <v>162</v>
      </c>
      <c r="F17042" t="s">
        <v>165</v>
      </c>
      <c r="G17042" t="s">
        <v>1063</v>
      </c>
      <c r="H17042" t="s">
        <v>135</v>
      </c>
      <c r="I17042">
        <v>0</v>
      </c>
      <c r="P17042">
        <v>0.33347747128005201</v>
      </c>
      <c r="Q17042">
        <v>0</v>
      </c>
    </row>
    <row r="17043" spans="1:17">
      <c r="A17043" t="s">
        <v>122</v>
      </c>
      <c r="B17043">
        <v>2048</v>
      </c>
      <c r="C17043" t="s">
        <v>16</v>
      </c>
      <c r="D17043" t="s">
        <v>1062</v>
      </c>
      <c r="E17043" t="s">
        <v>162</v>
      </c>
      <c r="F17043" t="s">
        <v>165</v>
      </c>
      <c r="G17043" t="s">
        <v>1063</v>
      </c>
      <c r="H17043" t="s">
        <v>136</v>
      </c>
      <c r="I17043">
        <v>0</v>
      </c>
      <c r="P17043">
        <v>0.33347747128005201</v>
      </c>
      <c r="Q17043">
        <v>0</v>
      </c>
    </row>
    <row r="17044" spans="1:17">
      <c r="A17044" t="s">
        <v>122</v>
      </c>
      <c r="B17044">
        <v>2048</v>
      </c>
      <c r="C17044" t="s">
        <v>16</v>
      </c>
      <c r="D17044" t="s">
        <v>1062</v>
      </c>
      <c r="E17044" t="s">
        <v>162</v>
      </c>
      <c r="F17044" t="s">
        <v>166</v>
      </c>
      <c r="G17044" t="s">
        <v>1063</v>
      </c>
      <c r="H17044" t="s">
        <v>132</v>
      </c>
      <c r="I17044">
        <v>0</v>
      </c>
      <c r="P17044">
        <v>0.33347747128005201</v>
      </c>
      <c r="Q17044">
        <v>0</v>
      </c>
    </row>
    <row r="17045" spans="1:17">
      <c r="A17045" t="s">
        <v>122</v>
      </c>
      <c r="B17045">
        <v>2048</v>
      </c>
      <c r="C17045" t="s">
        <v>16</v>
      </c>
      <c r="D17045" t="s">
        <v>1062</v>
      </c>
      <c r="E17045" t="s">
        <v>162</v>
      </c>
      <c r="F17045" t="s">
        <v>166</v>
      </c>
      <c r="G17045" t="s">
        <v>1063</v>
      </c>
      <c r="H17045" t="s">
        <v>135</v>
      </c>
      <c r="I17045">
        <v>0</v>
      </c>
      <c r="P17045">
        <v>0.33347747128005201</v>
      </c>
      <c r="Q17045">
        <v>0</v>
      </c>
    </row>
    <row r="17046" spans="1:17">
      <c r="A17046" t="s">
        <v>122</v>
      </c>
      <c r="B17046">
        <v>2048</v>
      </c>
      <c r="C17046" t="s">
        <v>16</v>
      </c>
      <c r="D17046" t="s">
        <v>1062</v>
      </c>
      <c r="E17046" t="s">
        <v>162</v>
      </c>
      <c r="F17046" t="s">
        <v>166</v>
      </c>
      <c r="G17046" t="s">
        <v>1063</v>
      </c>
      <c r="H17046" t="s">
        <v>136</v>
      </c>
      <c r="I17046">
        <v>0</v>
      </c>
      <c r="P17046">
        <v>0.33347747128005201</v>
      </c>
      <c r="Q17046">
        <v>0</v>
      </c>
    </row>
    <row r="17047" spans="1:17">
      <c r="A17047" t="s">
        <v>122</v>
      </c>
      <c r="B17047">
        <v>2048</v>
      </c>
      <c r="C17047" t="s">
        <v>16</v>
      </c>
      <c r="D17047" t="s">
        <v>1062</v>
      </c>
      <c r="E17047" t="s">
        <v>162</v>
      </c>
      <c r="F17047" t="s">
        <v>160</v>
      </c>
      <c r="G17047" t="s">
        <v>1063</v>
      </c>
      <c r="H17047" t="s">
        <v>132</v>
      </c>
      <c r="I17047">
        <v>0</v>
      </c>
      <c r="P17047">
        <v>0.33347747128005201</v>
      </c>
      <c r="Q17047">
        <v>0</v>
      </c>
    </row>
    <row r="17048" spans="1:17">
      <c r="A17048" t="s">
        <v>122</v>
      </c>
      <c r="B17048">
        <v>2048</v>
      </c>
      <c r="C17048" t="s">
        <v>16</v>
      </c>
      <c r="D17048" t="s">
        <v>1062</v>
      </c>
      <c r="E17048" t="s">
        <v>162</v>
      </c>
      <c r="F17048" t="s">
        <v>160</v>
      </c>
      <c r="G17048" t="s">
        <v>1063</v>
      </c>
      <c r="H17048" t="s">
        <v>135</v>
      </c>
      <c r="I17048">
        <v>0</v>
      </c>
      <c r="P17048">
        <v>0.33347747128005201</v>
      </c>
      <c r="Q17048">
        <v>0</v>
      </c>
    </row>
    <row r="17049" spans="1:17">
      <c r="A17049" t="s">
        <v>122</v>
      </c>
      <c r="B17049">
        <v>2048</v>
      </c>
      <c r="C17049" t="s">
        <v>16</v>
      </c>
      <c r="D17049" t="s">
        <v>1062</v>
      </c>
      <c r="E17049" t="s">
        <v>162</v>
      </c>
      <c r="F17049" t="s">
        <v>160</v>
      </c>
      <c r="G17049" t="s">
        <v>1063</v>
      </c>
      <c r="H17049" t="s">
        <v>136</v>
      </c>
      <c r="I17049">
        <v>0</v>
      </c>
      <c r="P17049">
        <v>0.33347747128005201</v>
      </c>
      <c r="Q17049">
        <v>0</v>
      </c>
    </row>
    <row r="17050" spans="1:17">
      <c r="A17050" t="s">
        <v>122</v>
      </c>
      <c r="B17050">
        <v>2048</v>
      </c>
      <c r="C17050" t="s">
        <v>9</v>
      </c>
      <c r="D17050" t="s">
        <v>1064</v>
      </c>
      <c r="E17050" t="s">
        <v>162</v>
      </c>
      <c r="F17050" t="s">
        <v>164</v>
      </c>
      <c r="G17050" t="s">
        <v>1065</v>
      </c>
      <c r="H17050" t="s">
        <v>132</v>
      </c>
      <c r="I17050">
        <v>0</v>
      </c>
      <c r="P17050">
        <v>0.33347747128005201</v>
      </c>
      <c r="Q17050">
        <v>0</v>
      </c>
    </row>
    <row r="17051" spans="1:17">
      <c r="A17051" t="s">
        <v>122</v>
      </c>
      <c r="B17051">
        <v>2048</v>
      </c>
      <c r="C17051" t="s">
        <v>9</v>
      </c>
      <c r="D17051" t="s">
        <v>1064</v>
      </c>
      <c r="E17051" t="s">
        <v>162</v>
      </c>
      <c r="F17051" t="s">
        <v>164</v>
      </c>
      <c r="G17051" t="s">
        <v>1065</v>
      </c>
      <c r="H17051" t="s">
        <v>135</v>
      </c>
      <c r="I17051">
        <v>0</v>
      </c>
      <c r="P17051">
        <v>0.33347747128005201</v>
      </c>
      <c r="Q17051">
        <v>0</v>
      </c>
    </row>
    <row r="17052" spans="1:17">
      <c r="A17052" t="s">
        <v>122</v>
      </c>
      <c r="B17052">
        <v>2048</v>
      </c>
      <c r="C17052" t="s">
        <v>9</v>
      </c>
      <c r="D17052" t="s">
        <v>1064</v>
      </c>
      <c r="E17052" t="s">
        <v>162</v>
      </c>
      <c r="F17052" t="s">
        <v>164</v>
      </c>
      <c r="G17052" t="s">
        <v>1065</v>
      </c>
      <c r="H17052" t="s">
        <v>136</v>
      </c>
      <c r="I17052">
        <v>0</v>
      </c>
      <c r="P17052">
        <v>0.33347747128005201</v>
      </c>
      <c r="Q17052">
        <v>0</v>
      </c>
    </row>
    <row r="17053" spans="1:17">
      <c r="A17053" t="s">
        <v>122</v>
      </c>
      <c r="B17053">
        <v>2048</v>
      </c>
      <c r="C17053" t="s">
        <v>9</v>
      </c>
      <c r="D17053" t="s">
        <v>1064</v>
      </c>
      <c r="E17053" t="s">
        <v>162</v>
      </c>
      <c r="F17053" t="s">
        <v>159</v>
      </c>
      <c r="G17053" t="s">
        <v>1065</v>
      </c>
      <c r="H17053" t="s">
        <v>132</v>
      </c>
      <c r="I17053">
        <v>0</v>
      </c>
      <c r="P17053">
        <v>0.33347747128005201</v>
      </c>
      <c r="Q17053">
        <v>0</v>
      </c>
    </row>
    <row r="17054" spans="1:17">
      <c r="A17054" t="s">
        <v>122</v>
      </c>
      <c r="B17054">
        <v>2048</v>
      </c>
      <c r="C17054" t="s">
        <v>9</v>
      </c>
      <c r="D17054" t="s">
        <v>1064</v>
      </c>
      <c r="E17054" t="s">
        <v>162</v>
      </c>
      <c r="F17054" t="s">
        <v>159</v>
      </c>
      <c r="G17054" t="s">
        <v>1065</v>
      </c>
      <c r="H17054" t="s">
        <v>135</v>
      </c>
      <c r="I17054">
        <v>0</v>
      </c>
      <c r="P17054">
        <v>0.33347747128005201</v>
      </c>
      <c r="Q17054">
        <v>0</v>
      </c>
    </row>
    <row r="17055" spans="1:17">
      <c r="A17055" t="s">
        <v>122</v>
      </c>
      <c r="B17055">
        <v>2048</v>
      </c>
      <c r="C17055" t="s">
        <v>9</v>
      </c>
      <c r="D17055" t="s">
        <v>1064</v>
      </c>
      <c r="E17055" t="s">
        <v>162</v>
      </c>
      <c r="F17055" t="s">
        <v>159</v>
      </c>
      <c r="G17055" t="s">
        <v>1065</v>
      </c>
      <c r="H17055" t="s">
        <v>136</v>
      </c>
      <c r="I17055">
        <v>0</v>
      </c>
      <c r="P17055">
        <v>0.33347747128005201</v>
      </c>
      <c r="Q17055">
        <v>0</v>
      </c>
    </row>
    <row r="17056" spans="1:17">
      <c r="A17056" t="s">
        <v>122</v>
      </c>
      <c r="B17056">
        <v>2048</v>
      </c>
      <c r="C17056" t="s">
        <v>9</v>
      </c>
      <c r="D17056" t="s">
        <v>1064</v>
      </c>
      <c r="E17056" t="s">
        <v>162</v>
      </c>
      <c r="F17056" t="s">
        <v>126</v>
      </c>
      <c r="G17056" t="s">
        <v>1065</v>
      </c>
      <c r="H17056" t="s">
        <v>132</v>
      </c>
      <c r="I17056">
        <v>0</v>
      </c>
      <c r="P17056">
        <v>0.33347747128005201</v>
      </c>
      <c r="Q17056">
        <v>0</v>
      </c>
    </row>
    <row r="17057" spans="1:17">
      <c r="A17057" t="s">
        <v>122</v>
      </c>
      <c r="B17057">
        <v>2048</v>
      </c>
      <c r="C17057" t="s">
        <v>9</v>
      </c>
      <c r="D17057" t="s">
        <v>1064</v>
      </c>
      <c r="E17057" t="s">
        <v>162</v>
      </c>
      <c r="F17057" t="s">
        <v>126</v>
      </c>
      <c r="G17057" t="s">
        <v>1065</v>
      </c>
      <c r="H17057" t="s">
        <v>135</v>
      </c>
      <c r="I17057">
        <v>0</v>
      </c>
      <c r="P17057">
        <v>0.33347747128005201</v>
      </c>
      <c r="Q17057">
        <v>0</v>
      </c>
    </row>
    <row r="17058" spans="1:17">
      <c r="A17058" t="s">
        <v>122</v>
      </c>
      <c r="B17058">
        <v>2048</v>
      </c>
      <c r="C17058" t="s">
        <v>9</v>
      </c>
      <c r="D17058" t="s">
        <v>1064</v>
      </c>
      <c r="E17058" t="s">
        <v>162</v>
      </c>
      <c r="F17058" t="s">
        <v>126</v>
      </c>
      <c r="G17058" t="s">
        <v>1065</v>
      </c>
      <c r="H17058" t="s">
        <v>136</v>
      </c>
      <c r="I17058">
        <v>0</v>
      </c>
      <c r="P17058">
        <v>0.33347747128005201</v>
      </c>
      <c r="Q17058">
        <v>0</v>
      </c>
    </row>
    <row r="17059" spans="1:17">
      <c r="A17059" t="s">
        <v>122</v>
      </c>
      <c r="B17059">
        <v>2048</v>
      </c>
      <c r="C17059" t="s">
        <v>9</v>
      </c>
      <c r="D17059" t="s">
        <v>1064</v>
      </c>
      <c r="E17059" t="s">
        <v>162</v>
      </c>
      <c r="F17059" t="s">
        <v>165</v>
      </c>
      <c r="G17059" t="s">
        <v>1065</v>
      </c>
      <c r="H17059" t="s">
        <v>132</v>
      </c>
      <c r="I17059">
        <v>0</v>
      </c>
      <c r="P17059">
        <v>0.33347747128005201</v>
      </c>
      <c r="Q17059">
        <v>0</v>
      </c>
    </row>
    <row r="17060" spans="1:17">
      <c r="A17060" t="s">
        <v>122</v>
      </c>
      <c r="B17060">
        <v>2048</v>
      </c>
      <c r="C17060" t="s">
        <v>9</v>
      </c>
      <c r="D17060" t="s">
        <v>1064</v>
      </c>
      <c r="E17060" t="s">
        <v>162</v>
      </c>
      <c r="F17060" t="s">
        <v>165</v>
      </c>
      <c r="G17060" t="s">
        <v>1065</v>
      </c>
      <c r="H17060" t="s">
        <v>135</v>
      </c>
      <c r="I17060">
        <v>0</v>
      </c>
      <c r="P17060">
        <v>0.33347747128005201</v>
      </c>
      <c r="Q17060">
        <v>0</v>
      </c>
    </row>
    <row r="17061" spans="1:17">
      <c r="A17061" t="s">
        <v>122</v>
      </c>
      <c r="B17061">
        <v>2048</v>
      </c>
      <c r="C17061" t="s">
        <v>9</v>
      </c>
      <c r="D17061" t="s">
        <v>1064</v>
      </c>
      <c r="E17061" t="s">
        <v>162</v>
      </c>
      <c r="F17061" t="s">
        <v>165</v>
      </c>
      <c r="G17061" t="s">
        <v>1065</v>
      </c>
      <c r="H17061" t="s">
        <v>136</v>
      </c>
      <c r="I17061">
        <v>0</v>
      </c>
      <c r="P17061">
        <v>0.33347747128005201</v>
      </c>
      <c r="Q17061">
        <v>0</v>
      </c>
    </row>
    <row r="17062" spans="1:17">
      <c r="A17062" t="s">
        <v>122</v>
      </c>
      <c r="B17062">
        <v>2048</v>
      </c>
      <c r="C17062" t="s">
        <v>9</v>
      </c>
      <c r="D17062" t="s">
        <v>1064</v>
      </c>
      <c r="E17062" t="s">
        <v>162</v>
      </c>
      <c r="F17062" t="s">
        <v>166</v>
      </c>
      <c r="G17062" t="s">
        <v>1065</v>
      </c>
      <c r="H17062" t="s">
        <v>132</v>
      </c>
      <c r="I17062">
        <v>0</v>
      </c>
      <c r="P17062">
        <v>0.33347747128005201</v>
      </c>
      <c r="Q17062">
        <v>0</v>
      </c>
    </row>
    <row r="17063" spans="1:17">
      <c r="A17063" t="s">
        <v>122</v>
      </c>
      <c r="B17063">
        <v>2048</v>
      </c>
      <c r="C17063" t="s">
        <v>9</v>
      </c>
      <c r="D17063" t="s">
        <v>1064</v>
      </c>
      <c r="E17063" t="s">
        <v>162</v>
      </c>
      <c r="F17063" t="s">
        <v>166</v>
      </c>
      <c r="G17063" t="s">
        <v>1065</v>
      </c>
      <c r="H17063" t="s">
        <v>135</v>
      </c>
      <c r="I17063">
        <v>0</v>
      </c>
      <c r="P17063">
        <v>0.33347747128005201</v>
      </c>
      <c r="Q17063">
        <v>0</v>
      </c>
    </row>
    <row r="17064" spans="1:17">
      <c r="A17064" t="s">
        <v>122</v>
      </c>
      <c r="B17064">
        <v>2048</v>
      </c>
      <c r="C17064" t="s">
        <v>9</v>
      </c>
      <c r="D17064" t="s">
        <v>1064</v>
      </c>
      <c r="E17064" t="s">
        <v>162</v>
      </c>
      <c r="F17064" t="s">
        <v>166</v>
      </c>
      <c r="G17064" t="s">
        <v>1065</v>
      </c>
      <c r="H17064" t="s">
        <v>136</v>
      </c>
      <c r="I17064">
        <v>0</v>
      </c>
      <c r="P17064">
        <v>0.33347747128005201</v>
      </c>
      <c r="Q17064">
        <v>0</v>
      </c>
    </row>
    <row r="17065" spans="1:17">
      <c r="A17065" t="s">
        <v>122</v>
      </c>
      <c r="B17065">
        <v>2048</v>
      </c>
      <c r="C17065" t="s">
        <v>9</v>
      </c>
      <c r="D17065" t="s">
        <v>1064</v>
      </c>
      <c r="E17065" t="s">
        <v>162</v>
      </c>
      <c r="F17065" t="s">
        <v>160</v>
      </c>
      <c r="G17065" t="s">
        <v>1065</v>
      </c>
      <c r="H17065" t="s">
        <v>132</v>
      </c>
      <c r="I17065">
        <v>0</v>
      </c>
      <c r="P17065">
        <v>0.33347747128005201</v>
      </c>
      <c r="Q17065">
        <v>0</v>
      </c>
    </row>
    <row r="17066" spans="1:17">
      <c r="A17066" t="s">
        <v>122</v>
      </c>
      <c r="B17066">
        <v>2048</v>
      </c>
      <c r="C17066" t="s">
        <v>9</v>
      </c>
      <c r="D17066" t="s">
        <v>1064</v>
      </c>
      <c r="E17066" t="s">
        <v>162</v>
      </c>
      <c r="F17066" t="s">
        <v>160</v>
      </c>
      <c r="G17066" t="s">
        <v>1065</v>
      </c>
      <c r="H17066" t="s">
        <v>135</v>
      </c>
      <c r="I17066">
        <v>0</v>
      </c>
      <c r="P17066">
        <v>0.33347747128005201</v>
      </c>
      <c r="Q17066">
        <v>0</v>
      </c>
    </row>
    <row r="17067" spans="1:17">
      <c r="A17067" t="s">
        <v>122</v>
      </c>
      <c r="B17067">
        <v>2048</v>
      </c>
      <c r="C17067" t="s">
        <v>9</v>
      </c>
      <c r="D17067" t="s">
        <v>1064</v>
      </c>
      <c r="E17067" t="s">
        <v>162</v>
      </c>
      <c r="F17067" t="s">
        <v>160</v>
      </c>
      <c r="G17067" t="s">
        <v>1065</v>
      </c>
      <c r="H17067" t="s">
        <v>136</v>
      </c>
      <c r="I17067">
        <v>0</v>
      </c>
      <c r="P17067">
        <v>0.33347747128005201</v>
      </c>
      <c r="Q17067">
        <v>0</v>
      </c>
    </row>
    <row r="17068" spans="1:17">
      <c r="A17068" t="s">
        <v>122</v>
      </c>
      <c r="B17068">
        <v>2048</v>
      </c>
      <c r="C17068" t="s">
        <v>17</v>
      </c>
      <c r="D17068" t="s">
        <v>1062</v>
      </c>
      <c r="E17068" t="s">
        <v>162</v>
      </c>
      <c r="F17068" t="s">
        <v>164</v>
      </c>
      <c r="G17068" t="s">
        <v>1063</v>
      </c>
      <c r="H17068" t="s">
        <v>132</v>
      </c>
      <c r="I17068">
        <v>0</v>
      </c>
      <c r="P17068">
        <v>0.33347747128005201</v>
      </c>
      <c r="Q17068">
        <v>0</v>
      </c>
    </row>
    <row r="17069" spans="1:17">
      <c r="A17069" t="s">
        <v>122</v>
      </c>
      <c r="B17069">
        <v>2048</v>
      </c>
      <c r="C17069" t="s">
        <v>17</v>
      </c>
      <c r="D17069" t="s">
        <v>1062</v>
      </c>
      <c r="E17069" t="s">
        <v>162</v>
      </c>
      <c r="F17069" t="s">
        <v>164</v>
      </c>
      <c r="G17069" t="s">
        <v>1063</v>
      </c>
      <c r="H17069" t="s">
        <v>135</v>
      </c>
      <c r="I17069">
        <v>0</v>
      </c>
      <c r="P17069">
        <v>0.33347747128005201</v>
      </c>
      <c r="Q17069">
        <v>0</v>
      </c>
    </row>
    <row r="17070" spans="1:17">
      <c r="A17070" t="s">
        <v>122</v>
      </c>
      <c r="B17070">
        <v>2048</v>
      </c>
      <c r="C17070" t="s">
        <v>17</v>
      </c>
      <c r="D17070" t="s">
        <v>1062</v>
      </c>
      <c r="E17070" t="s">
        <v>162</v>
      </c>
      <c r="F17070" t="s">
        <v>164</v>
      </c>
      <c r="G17070" t="s">
        <v>1063</v>
      </c>
      <c r="H17070" t="s">
        <v>136</v>
      </c>
      <c r="I17070">
        <v>2762866296.96</v>
      </c>
      <c r="P17070">
        <v>0.33347747128005201</v>
      </c>
      <c r="Q17070">
        <v>921353666.19510102</v>
      </c>
    </row>
    <row r="17071" spans="1:17">
      <c r="A17071" t="s">
        <v>122</v>
      </c>
      <c r="B17071">
        <v>2048</v>
      </c>
      <c r="C17071" t="s">
        <v>17</v>
      </c>
      <c r="D17071" t="s">
        <v>1062</v>
      </c>
      <c r="E17071" t="s">
        <v>162</v>
      </c>
      <c r="F17071" t="s">
        <v>159</v>
      </c>
      <c r="G17071" t="s">
        <v>1063</v>
      </c>
      <c r="H17071" t="s">
        <v>132</v>
      </c>
      <c r="I17071">
        <v>0</v>
      </c>
      <c r="P17071">
        <v>0.33347747128005201</v>
      </c>
      <c r="Q17071">
        <v>0</v>
      </c>
    </row>
    <row r="17072" spans="1:17">
      <c r="A17072" t="s">
        <v>122</v>
      </c>
      <c r="B17072">
        <v>2048</v>
      </c>
      <c r="C17072" t="s">
        <v>17</v>
      </c>
      <c r="D17072" t="s">
        <v>1062</v>
      </c>
      <c r="E17072" t="s">
        <v>162</v>
      </c>
      <c r="F17072" t="s">
        <v>159</v>
      </c>
      <c r="G17072" t="s">
        <v>1063</v>
      </c>
      <c r="H17072" t="s">
        <v>135</v>
      </c>
      <c r="I17072">
        <v>0</v>
      </c>
      <c r="P17072">
        <v>0.33347747128005201</v>
      </c>
      <c r="Q17072">
        <v>0</v>
      </c>
    </row>
    <row r="17073" spans="1:17">
      <c r="A17073" t="s">
        <v>122</v>
      </c>
      <c r="B17073">
        <v>2048</v>
      </c>
      <c r="C17073" t="s">
        <v>17</v>
      </c>
      <c r="D17073" t="s">
        <v>1062</v>
      </c>
      <c r="E17073" t="s">
        <v>162</v>
      </c>
      <c r="F17073" t="s">
        <v>159</v>
      </c>
      <c r="G17073" t="s">
        <v>1063</v>
      </c>
      <c r="H17073" t="s">
        <v>136</v>
      </c>
      <c r="I17073">
        <v>2246155230.1440001</v>
      </c>
      <c r="P17073">
        <v>0.33347747128005201</v>
      </c>
      <c r="Q17073">
        <v>749042166.25088298</v>
      </c>
    </row>
    <row r="17074" spans="1:17">
      <c r="A17074" t="s">
        <v>122</v>
      </c>
      <c r="B17074">
        <v>2048</v>
      </c>
      <c r="C17074" t="s">
        <v>17</v>
      </c>
      <c r="D17074" t="s">
        <v>1062</v>
      </c>
      <c r="E17074" t="s">
        <v>162</v>
      </c>
      <c r="F17074" t="s">
        <v>126</v>
      </c>
      <c r="G17074" t="s">
        <v>1063</v>
      </c>
      <c r="H17074" t="s">
        <v>132</v>
      </c>
      <c r="I17074">
        <v>0</v>
      </c>
      <c r="P17074">
        <v>0.33347747128005201</v>
      </c>
      <c r="Q17074">
        <v>0</v>
      </c>
    </row>
    <row r="17075" spans="1:17">
      <c r="A17075" t="s">
        <v>122</v>
      </c>
      <c r="B17075">
        <v>2048</v>
      </c>
      <c r="C17075" t="s">
        <v>17</v>
      </c>
      <c r="D17075" t="s">
        <v>1062</v>
      </c>
      <c r="E17075" t="s">
        <v>162</v>
      </c>
      <c r="F17075" t="s">
        <v>126</v>
      </c>
      <c r="G17075" t="s">
        <v>1063</v>
      </c>
      <c r="H17075" t="s">
        <v>135</v>
      </c>
      <c r="I17075">
        <v>0</v>
      </c>
      <c r="P17075">
        <v>0.33347747128005201</v>
      </c>
      <c r="Q17075">
        <v>0</v>
      </c>
    </row>
    <row r="17076" spans="1:17">
      <c r="A17076" t="s">
        <v>122</v>
      </c>
      <c r="B17076">
        <v>2048</v>
      </c>
      <c r="C17076" t="s">
        <v>17</v>
      </c>
      <c r="D17076" t="s">
        <v>1062</v>
      </c>
      <c r="E17076" t="s">
        <v>162</v>
      </c>
      <c r="F17076" t="s">
        <v>126</v>
      </c>
      <c r="G17076" t="s">
        <v>1063</v>
      </c>
      <c r="H17076" t="s">
        <v>136</v>
      </c>
      <c r="I17076">
        <v>7823178339.9840002</v>
      </c>
      <c r="P17076">
        <v>0.33347747128005201</v>
      </c>
      <c r="Q17076">
        <v>2608853730.1907401</v>
      </c>
    </row>
    <row r="17077" spans="1:17">
      <c r="A17077" t="s">
        <v>122</v>
      </c>
      <c r="B17077">
        <v>2048</v>
      </c>
      <c r="C17077" t="s">
        <v>17</v>
      </c>
      <c r="D17077" t="s">
        <v>1062</v>
      </c>
      <c r="E17077" t="s">
        <v>162</v>
      </c>
      <c r="F17077" t="s">
        <v>165</v>
      </c>
      <c r="G17077" t="s">
        <v>1063</v>
      </c>
      <c r="H17077" t="s">
        <v>132</v>
      </c>
      <c r="I17077">
        <v>0</v>
      </c>
      <c r="P17077">
        <v>0.33347747128005201</v>
      </c>
      <c r="Q17077">
        <v>0</v>
      </c>
    </row>
    <row r="17078" spans="1:17">
      <c r="A17078" t="s">
        <v>122</v>
      </c>
      <c r="B17078">
        <v>2048</v>
      </c>
      <c r="C17078" t="s">
        <v>17</v>
      </c>
      <c r="D17078" t="s">
        <v>1062</v>
      </c>
      <c r="E17078" t="s">
        <v>162</v>
      </c>
      <c r="F17078" t="s">
        <v>165</v>
      </c>
      <c r="G17078" t="s">
        <v>1063</v>
      </c>
      <c r="H17078" t="s">
        <v>135</v>
      </c>
      <c r="I17078">
        <v>0</v>
      </c>
      <c r="P17078">
        <v>0.33347747128005201</v>
      </c>
      <c r="Q17078">
        <v>0</v>
      </c>
    </row>
    <row r="17079" spans="1:17">
      <c r="A17079" t="s">
        <v>122</v>
      </c>
      <c r="B17079">
        <v>2048</v>
      </c>
      <c r="C17079" t="s">
        <v>17</v>
      </c>
      <c r="D17079" t="s">
        <v>1062</v>
      </c>
      <c r="E17079" t="s">
        <v>162</v>
      </c>
      <c r="F17079" t="s">
        <v>165</v>
      </c>
      <c r="G17079" t="s">
        <v>1063</v>
      </c>
      <c r="H17079" t="s">
        <v>136</v>
      </c>
      <c r="I17079">
        <v>6401347648.6848001</v>
      </c>
      <c r="P17079">
        <v>0.33347747128005201</v>
      </c>
      <c r="Q17079">
        <v>2134705226.6679101</v>
      </c>
    </row>
    <row r="17080" spans="1:17">
      <c r="A17080" t="s">
        <v>122</v>
      </c>
      <c r="B17080">
        <v>2048</v>
      </c>
      <c r="C17080" t="s">
        <v>17</v>
      </c>
      <c r="D17080" t="s">
        <v>1062</v>
      </c>
      <c r="E17080" t="s">
        <v>162</v>
      </c>
      <c r="F17080" t="s">
        <v>166</v>
      </c>
      <c r="G17080" t="s">
        <v>1063</v>
      </c>
      <c r="H17080" t="s">
        <v>132</v>
      </c>
      <c r="I17080">
        <v>0</v>
      </c>
      <c r="P17080">
        <v>0.33347747128005201</v>
      </c>
      <c r="Q17080">
        <v>0</v>
      </c>
    </row>
    <row r="17081" spans="1:17">
      <c r="A17081" t="s">
        <v>122</v>
      </c>
      <c r="B17081">
        <v>2048</v>
      </c>
      <c r="C17081" t="s">
        <v>17</v>
      </c>
      <c r="D17081" t="s">
        <v>1062</v>
      </c>
      <c r="E17081" t="s">
        <v>162</v>
      </c>
      <c r="F17081" t="s">
        <v>166</v>
      </c>
      <c r="G17081" t="s">
        <v>1063</v>
      </c>
      <c r="H17081" t="s">
        <v>135</v>
      </c>
      <c r="I17081">
        <v>0</v>
      </c>
      <c r="P17081">
        <v>0.33347747128005201</v>
      </c>
      <c r="Q17081">
        <v>0</v>
      </c>
    </row>
    <row r="17082" spans="1:17">
      <c r="A17082" t="s">
        <v>122</v>
      </c>
      <c r="B17082">
        <v>2048</v>
      </c>
      <c r="C17082" t="s">
        <v>17</v>
      </c>
      <c r="D17082" t="s">
        <v>1062</v>
      </c>
      <c r="E17082" t="s">
        <v>162</v>
      </c>
      <c r="F17082" t="s">
        <v>166</v>
      </c>
      <c r="G17082" t="s">
        <v>1063</v>
      </c>
      <c r="H17082" t="s">
        <v>136</v>
      </c>
      <c r="I17082">
        <v>0</v>
      </c>
      <c r="P17082">
        <v>0.33347747128005201</v>
      </c>
      <c r="Q17082">
        <v>0</v>
      </c>
    </row>
    <row r="17083" spans="1:17">
      <c r="A17083" t="s">
        <v>122</v>
      </c>
      <c r="B17083">
        <v>2048</v>
      </c>
      <c r="C17083" t="s">
        <v>17</v>
      </c>
      <c r="D17083" t="s">
        <v>1062</v>
      </c>
      <c r="E17083" t="s">
        <v>162</v>
      </c>
      <c r="F17083" t="s">
        <v>160</v>
      </c>
      <c r="G17083" t="s">
        <v>1063</v>
      </c>
      <c r="H17083" t="s">
        <v>132</v>
      </c>
      <c r="I17083">
        <v>0</v>
      </c>
      <c r="P17083">
        <v>0.33347747128005201</v>
      </c>
      <c r="Q17083">
        <v>0</v>
      </c>
    </row>
    <row r="17084" spans="1:17">
      <c r="A17084" t="s">
        <v>122</v>
      </c>
      <c r="B17084">
        <v>2048</v>
      </c>
      <c r="C17084" t="s">
        <v>17</v>
      </c>
      <c r="D17084" t="s">
        <v>1062</v>
      </c>
      <c r="E17084" t="s">
        <v>162</v>
      </c>
      <c r="F17084" t="s">
        <v>160</v>
      </c>
      <c r="G17084" t="s">
        <v>1063</v>
      </c>
      <c r="H17084" t="s">
        <v>135</v>
      </c>
      <c r="I17084">
        <v>0</v>
      </c>
      <c r="P17084">
        <v>0.33347747128005201</v>
      </c>
      <c r="Q17084">
        <v>0</v>
      </c>
    </row>
    <row r="17085" spans="1:17">
      <c r="A17085" t="s">
        <v>122</v>
      </c>
      <c r="B17085">
        <v>2048</v>
      </c>
      <c r="C17085" t="s">
        <v>17</v>
      </c>
      <c r="D17085" t="s">
        <v>1062</v>
      </c>
      <c r="E17085" t="s">
        <v>162</v>
      </c>
      <c r="F17085" t="s">
        <v>160</v>
      </c>
      <c r="G17085" t="s">
        <v>1063</v>
      </c>
      <c r="H17085" t="s">
        <v>136</v>
      </c>
      <c r="I17085">
        <v>0</v>
      </c>
      <c r="P17085">
        <v>0.33347747128005201</v>
      </c>
      <c r="Q17085">
        <v>0</v>
      </c>
    </row>
    <row r="17086" spans="1:17">
      <c r="A17086" t="s">
        <v>122</v>
      </c>
      <c r="B17086">
        <v>2048</v>
      </c>
      <c r="C17086" t="s">
        <v>143</v>
      </c>
      <c r="D17086" t="s">
        <v>1062</v>
      </c>
      <c r="E17086" t="s">
        <v>162</v>
      </c>
      <c r="F17086" t="s">
        <v>164</v>
      </c>
      <c r="G17086" t="s">
        <v>1063</v>
      </c>
      <c r="H17086" t="s">
        <v>132</v>
      </c>
      <c r="I17086">
        <v>0</v>
      </c>
      <c r="P17086">
        <v>0.33347747128005201</v>
      </c>
      <c r="Q17086">
        <v>0</v>
      </c>
    </row>
    <row r="17087" spans="1:17">
      <c r="A17087" t="s">
        <v>122</v>
      </c>
      <c r="B17087">
        <v>2048</v>
      </c>
      <c r="C17087" t="s">
        <v>143</v>
      </c>
      <c r="D17087" t="s">
        <v>1062</v>
      </c>
      <c r="E17087" t="s">
        <v>162</v>
      </c>
      <c r="F17087" t="s">
        <v>164</v>
      </c>
      <c r="G17087" t="s">
        <v>1063</v>
      </c>
      <c r="H17087" t="s">
        <v>135</v>
      </c>
      <c r="I17087">
        <v>0</v>
      </c>
      <c r="P17087">
        <v>0.33347747128005201</v>
      </c>
      <c r="Q17087">
        <v>0</v>
      </c>
    </row>
    <row r="17088" spans="1:17">
      <c r="A17088" t="s">
        <v>122</v>
      </c>
      <c r="B17088">
        <v>2048</v>
      </c>
      <c r="C17088" t="s">
        <v>143</v>
      </c>
      <c r="D17088" t="s">
        <v>1062</v>
      </c>
      <c r="E17088" t="s">
        <v>162</v>
      </c>
      <c r="F17088" t="s">
        <v>164</v>
      </c>
      <c r="G17088" t="s">
        <v>1063</v>
      </c>
      <c r="H17088" t="s">
        <v>136</v>
      </c>
      <c r="I17088">
        <v>0</v>
      </c>
      <c r="P17088">
        <v>0.33347747128005201</v>
      </c>
      <c r="Q17088">
        <v>0</v>
      </c>
    </row>
    <row r="17089" spans="1:17">
      <c r="A17089" t="s">
        <v>122</v>
      </c>
      <c r="B17089">
        <v>2048</v>
      </c>
      <c r="C17089" t="s">
        <v>143</v>
      </c>
      <c r="D17089" t="s">
        <v>1062</v>
      </c>
      <c r="E17089" t="s">
        <v>162</v>
      </c>
      <c r="F17089" t="s">
        <v>159</v>
      </c>
      <c r="G17089" t="s">
        <v>1063</v>
      </c>
      <c r="H17089" t="s">
        <v>132</v>
      </c>
      <c r="I17089">
        <v>0</v>
      </c>
      <c r="P17089">
        <v>0.33347747128005201</v>
      </c>
      <c r="Q17089">
        <v>0</v>
      </c>
    </row>
    <row r="17090" spans="1:17">
      <c r="A17090" t="s">
        <v>122</v>
      </c>
      <c r="B17090">
        <v>2048</v>
      </c>
      <c r="C17090" t="s">
        <v>143</v>
      </c>
      <c r="D17090" t="s">
        <v>1062</v>
      </c>
      <c r="E17090" t="s">
        <v>162</v>
      </c>
      <c r="F17090" t="s">
        <v>159</v>
      </c>
      <c r="G17090" t="s">
        <v>1063</v>
      </c>
      <c r="H17090" t="s">
        <v>135</v>
      </c>
      <c r="I17090">
        <v>0</v>
      </c>
      <c r="P17090">
        <v>0.33347747128005201</v>
      </c>
      <c r="Q17090">
        <v>0</v>
      </c>
    </row>
    <row r="17091" spans="1:17">
      <c r="A17091" t="s">
        <v>122</v>
      </c>
      <c r="B17091">
        <v>2048</v>
      </c>
      <c r="C17091" t="s">
        <v>143</v>
      </c>
      <c r="D17091" t="s">
        <v>1062</v>
      </c>
      <c r="E17091" t="s">
        <v>162</v>
      </c>
      <c r="F17091" t="s">
        <v>159</v>
      </c>
      <c r="G17091" t="s">
        <v>1063</v>
      </c>
      <c r="H17091" t="s">
        <v>136</v>
      </c>
      <c r="I17091">
        <v>0</v>
      </c>
      <c r="P17091">
        <v>0.33347747128005201</v>
      </c>
      <c r="Q17091">
        <v>0</v>
      </c>
    </row>
    <row r="17092" spans="1:17">
      <c r="A17092" t="s">
        <v>122</v>
      </c>
      <c r="B17092">
        <v>2048</v>
      </c>
      <c r="C17092" t="s">
        <v>143</v>
      </c>
      <c r="D17092" t="s">
        <v>1062</v>
      </c>
      <c r="E17092" t="s">
        <v>162</v>
      </c>
      <c r="F17092" t="s">
        <v>126</v>
      </c>
      <c r="G17092" t="s">
        <v>1063</v>
      </c>
      <c r="H17092" t="s">
        <v>132</v>
      </c>
      <c r="I17092">
        <v>0</v>
      </c>
      <c r="P17092">
        <v>0.33347747128005201</v>
      </c>
      <c r="Q17092">
        <v>0</v>
      </c>
    </row>
    <row r="17093" spans="1:17">
      <c r="A17093" t="s">
        <v>122</v>
      </c>
      <c r="B17093">
        <v>2048</v>
      </c>
      <c r="C17093" t="s">
        <v>143</v>
      </c>
      <c r="D17093" t="s">
        <v>1062</v>
      </c>
      <c r="E17093" t="s">
        <v>162</v>
      </c>
      <c r="F17093" t="s">
        <v>126</v>
      </c>
      <c r="G17093" t="s">
        <v>1063</v>
      </c>
      <c r="H17093" t="s">
        <v>135</v>
      </c>
      <c r="I17093">
        <v>0</v>
      </c>
      <c r="P17093">
        <v>0.33347747128005201</v>
      </c>
      <c r="Q17093">
        <v>0</v>
      </c>
    </row>
    <row r="17094" spans="1:17">
      <c r="A17094" t="s">
        <v>122</v>
      </c>
      <c r="B17094">
        <v>2048</v>
      </c>
      <c r="C17094" t="s">
        <v>143</v>
      </c>
      <c r="D17094" t="s">
        <v>1062</v>
      </c>
      <c r="E17094" t="s">
        <v>162</v>
      </c>
      <c r="F17094" t="s">
        <v>126</v>
      </c>
      <c r="G17094" t="s">
        <v>1063</v>
      </c>
      <c r="H17094" t="s">
        <v>136</v>
      </c>
      <c r="I17094">
        <v>188861026.67325699</v>
      </c>
      <c r="P17094">
        <v>0.33347747128005201</v>
      </c>
      <c r="Q17094">
        <v>62980897.598352</v>
      </c>
    </row>
    <row r="17095" spans="1:17">
      <c r="A17095" t="s">
        <v>122</v>
      </c>
      <c r="B17095">
        <v>2048</v>
      </c>
      <c r="C17095" t="s">
        <v>143</v>
      </c>
      <c r="D17095" t="s">
        <v>1062</v>
      </c>
      <c r="E17095" t="s">
        <v>162</v>
      </c>
      <c r="F17095" t="s">
        <v>165</v>
      </c>
      <c r="G17095" t="s">
        <v>1063</v>
      </c>
      <c r="H17095" t="s">
        <v>132</v>
      </c>
      <c r="I17095">
        <v>0</v>
      </c>
      <c r="P17095">
        <v>0.33347747128005201</v>
      </c>
      <c r="Q17095">
        <v>0</v>
      </c>
    </row>
    <row r="17096" spans="1:17">
      <c r="A17096" t="s">
        <v>122</v>
      </c>
      <c r="B17096">
        <v>2048</v>
      </c>
      <c r="C17096" t="s">
        <v>143</v>
      </c>
      <c r="D17096" t="s">
        <v>1062</v>
      </c>
      <c r="E17096" t="s">
        <v>162</v>
      </c>
      <c r="F17096" t="s">
        <v>165</v>
      </c>
      <c r="G17096" t="s">
        <v>1063</v>
      </c>
      <c r="H17096" t="s">
        <v>135</v>
      </c>
      <c r="I17096">
        <v>0</v>
      </c>
      <c r="P17096">
        <v>0.33347747128005201</v>
      </c>
      <c r="Q17096">
        <v>0</v>
      </c>
    </row>
    <row r="17097" spans="1:17">
      <c r="A17097" t="s">
        <v>122</v>
      </c>
      <c r="B17097">
        <v>2048</v>
      </c>
      <c r="C17097" t="s">
        <v>143</v>
      </c>
      <c r="D17097" t="s">
        <v>1062</v>
      </c>
      <c r="E17097" t="s">
        <v>162</v>
      </c>
      <c r="F17097" t="s">
        <v>165</v>
      </c>
      <c r="G17097" t="s">
        <v>1063</v>
      </c>
      <c r="H17097" t="s">
        <v>136</v>
      </c>
      <c r="I17097">
        <v>0</v>
      </c>
      <c r="P17097">
        <v>0.33347747128005201</v>
      </c>
      <c r="Q17097">
        <v>0</v>
      </c>
    </row>
    <row r="17098" spans="1:17">
      <c r="A17098" t="s">
        <v>122</v>
      </c>
      <c r="B17098">
        <v>2048</v>
      </c>
      <c r="C17098" t="s">
        <v>143</v>
      </c>
      <c r="D17098" t="s">
        <v>1062</v>
      </c>
      <c r="E17098" t="s">
        <v>162</v>
      </c>
      <c r="F17098" t="s">
        <v>166</v>
      </c>
      <c r="G17098" t="s">
        <v>1063</v>
      </c>
      <c r="H17098" t="s">
        <v>132</v>
      </c>
      <c r="I17098">
        <v>0</v>
      </c>
      <c r="P17098">
        <v>0.33347747128005201</v>
      </c>
      <c r="Q17098">
        <v>0</v>
      </c>
    </row>
    <row r="17099" spans="1:17">
      <c r="A17099" t="s">
        <v>122</v>
      </c>
      <c r="B17099">
        <v>2048</v>
      </c>
      <c r="C17099" t="s">
        <v>143</v>
      </c>
      <c r="D17099" t="s">
        <v>1062</v>
      </c>
      <c r="E17099" t="s">
        <v>162</v>
      </c>
      <c r="F17099" t="s">
        <v>166</v>
      </c>
      <c r="G17099" t="s">
        <v>1063</v>
      </c>
      <c r="H17099" t="s">
        <v>135</v>
      </c>
      <c r="I17099">
        <v>0</v>
      </c>
      <c r="P17099">
        <v>0.33347747128005201</v>
      </c>
      <c r="Q17099">
        <v>0</v>
      </c>
    </row>
    <row r="17100" spans="1:17">
      <c r="A17100" t="s">
        <v>122</v>
      </c>
      <c r="B17100">
        <v>2048</v>
      </c>
      <c r="C17100" t="s">
        <v>143</v>
      </c>
      <c r="D17100" t="s">
        <v>1062</v>
      </c>
      <c r="E17100" t="s">
        <v>162</v>
      </c>
      <c r="F17100" t="s">
        <v>166</v>
      </c>
      <c r="G17100" t="s">
        <v>1063</v>
      </c>
      <c r="H17100" t="s">
        <v>136</v>
      </c>
      <c r="I17100">
        <v>0</v>
      </c>
      <c r="P17100">
        <v>0.33347747128005201</v>
      </c>
      <c r="Q17100">
        <v>0</v>
      </c>
    </row>
    <row r="17101" spans="1:17">
      <c r="A17101" t="s">
        <v>122</v>
      </c>
      <c r="B17101">
        <v>2048</v>
      </c>
      <c r="C17101" t="s">
        <v>143</v>
      </c>
      <c r="D17101" t="s">
        <v>1062</v>
      </c>
      <c r="E17101" t="s">
        <v>162</v>
      </c>
      <c r="F17101" t="s">
        <v>160</v>
      </c>
      <c r="G17101" t="s">
        <v>1063</v>
      </c>
      <c r="H17101" t="s">
        <v>132</v>
      </c>
      <c r="I17101">
        <v>0</v>
      </c>
      <c r="P17101">
        <v>0.33347747128005201</v>
      </c>
      <c r="Q17101">
        <v>0</v>
      </c>
    </row>
    <row r="17102" spans="1:17">
      <c r="A17102" t="s">
        <v>122</v>
      </c>
      <c r="B17102">
        <v>2048</v>
      </c>
      <c r="C17102" t="s">
        <v>143</v>
      </c>
      <c r="D17102" t="s">
        <v>1062</v>
      </c>
      <c r="E17102" t="s">
        <v>162</v>
      </c>
      <c r="F17102" t="s">
        <v>160</v>
      </c>
      <c r="G17102" t="s">
        <v>1063</v>
      </c>
      <c r="H17102" t="s">
        <v>135</v>
      </c>
      <c r="I17102">
        <v>0</v>
      </c>
      <c r="P17102">
        <v>0.33347747128005201</v>
      </c>
      <c r="Q17102">
        <v>0</v>
      </c>
    </row>
    <row r="17103" spans="1:17">
      <c r="A17103" t="s">
        <v>122</v>
      </c>
      <c r="B17103">
        <v>2048</v>
      </c>
      <c r="C17103" t="s">
        <v>143</v>
      </c>
      <c r="D17103" t="s">
        <v>1062</v>
      </c>
      <c r="E17103" t="s">
        <v>162</v>
      </c>
      <c r="F17103" t="s">
        <v>160</v>
      </c>
      <c r="G17103" t="s">
        <v>1063</v>
      </c>
      <c r="H17103" t="s">
        <v>136</v>
      </c>
      <c r="I17103">
        <v>0</v>
      </c>
      <c r="P17103">
        <v>0.33347747128005201</v>
      </c>
      <c r="Q17103">
        <v>0</v>
      </c>
    </row>
    <row r="17104" spans="1:17">
      <c r="A17104" t="s">
        <v>122</v>
      </c>
      <c r="B17104">
        <v>2048</v>
      </c>
      <c r="C17104" t="s">
        <v>10</v>
      </c>
      <c r="D17104" t="s">
        <v>1067</v>
      </c>
      <c r="E17104" t="s">
        <v>162</v>
      </c>
      <c r="F17104" t="s">
        <v>164</v>
      </c>
      <c r="G17104" t="s">
        <v>1068</v>
      </c>
      <c r="H17104" t="s">
        <v>132</v>
      </c>
      <c r="I17104">
        <v>0</v>
      </c>
      <c r="P17104">
        <v>0.33347747128005201</v>
      </c>
      <c r="Q17104">
        <v>0</v>
      </c>
    </row>
    <row r="17105" spans="1:17">
      <c r="A17105" t="s">
        <v>122</v>
      </c>
      <c r="B17105">
        <v>2048</v>
      </c>
      <c r="C17105" t="s">
        <v>10</v>
      </c>
      <c r="D17105" t="s">
        <v>1067</v>
      </c>
      <c r="E17105" t="s">
        <v>162</v>
      </c>
      <c r="F17105" t="s">
        <v>164</v>
      </c>
      <c r="G17105" t="s">
        <v>1068</v>
      </c>
      <c r="H17105" t="s">
        <v>135</v>
      </c>
      <c r="I17105">
        <v>0</v>
      </c>
      <c r="P17105">
        <v>0.33347747128005201</v>
      </c>
      <c r="Q17105">
        <v>0</v>
      </c>
    </row>
    <row r="17106" spans="1:17">
      <c r="A17106" t="s">
        <v>122</v>
      </c>
      <c r="B17106">
        <v>2048</v>
      </c>
      <c r="C17106" t="s">
        <v>10</v>
      </c>
      <c r="D17106" t="s">
        <v>1067</v>
      </c>
      <c r="E17106" t="s">
        <v>162</v>
      </c>
      <c r="F17106" t="s">
        <v>164</v>
      </c>
      <c r="G17106" t="s">
        <v>1068</v>
      </c>
      <c r="H17106" t="s">
        <v>136</v>
      </c>
      <c r="I17106">
        <v>0</v>
      </c>
      <c r="P17106">
        <v>0.33347747128005201</v>
      </c>
      <c r="Q17106">
        <v>0</v>
      </c>
    </row>
    <row r="17107" spans="1:17">
      <c r="A17107" t="s">
        <v>122</v>
      </c>
      <c r="B17107">
        <v>2048</v>
      </c>
      <c r="C17107" t="s">
        <v>10</v>
      </c>
      <c r="D17107" t="s">
        <v>1067</v>
      </c>
      <c r="E17107" t="s">
        <v>162</v>
      </c>
      <c r="F17107" t="s">
        <v>159</v>
      </c>
      <c r="G17107" t="s">
        <v>1068</v>
      </c>
      <c r="H17107" t="s">
        <v>132</v>
      </c>
      <c r="I17107">
        <v>0</v>
      </c>
      <c r="P17107">
        <v>0.33347747128005201</v>
      </c>
      <c r="Q17107">
        <v>0</v>
      </c>
    </row>
    <row r="17108" spans="1:17">
      <c r="A17108" t="s">
        <v>122</v>
      </c>
      <c r="B17108">
        <v>2048</v>
      </c>
      <c r="C17108" t="s">
        <v>10</v>
      </c>
      <c r="D17108" t="s">
        <v>1067</v>
      </c>
      <c r="E17108" t="s">
        <v>162</v>
      </c>
      <c r="F17108" t="s">
        <v>159</v>
      </c>
      <c r="G17108" t="s">
        <v>1068</v>
      </c>
      <c r="H17108" t="s">
        <v>135</v>
      </c>
      <c r="I17108">
        <v>0</v>
      </c>
      <c r="P17108">
        <v>0.33347747128005201</v>
      </c>
      <c r="Q17108">
        <v>0</v>
      </c>
    </row>
    <row r="17109" spans="1:17">
      <c r="A17109" t="s">
        <v>122</v>
      </c>
      <c r="B17109">
        <v>2048</v>
      </c>
      <c r="C17109" t="s">
        <v>10</v>
      </c>
      <c r="D17109" t="s">
        <v>1067</v>
      </c>
      <c r="E17109" t="s">
        <v>162</v>
      </c>
      <c r="F17109" t="s">
        <v>159</v>
      </c>
      <c r="G17109" t="s">
        <v>1068</v>
      </c>
      <c r="H17109" t="s">
        <v>136</v>
      </c>
      <c r="I17109">
        <v>0</v>
      </c>
      <c r="P17109">
        <v>0.33347747128005201</v>
      </c>
      <c r="Q17109">
        <v>0</v>
      </c>
    </row>
    <row r="17110" spans="1:17">
      <c r="A17110" t="s">
        <v>122</v>
      </c>
      <c r="B17110">
        <v>2048</v>
      </c>
      <c r="C17110" t="s">
        <v>10</v>
      </c>
      <c r="D17110" t="s">
        <v>1067</v>
      </c>
      <c r="E17110" t="s">
        <v>162</v>
      </c>
      <c r="F17110" t="s">
        <v>126</v>
      </c>
      <c r="G17110" t="s">
        <v>1068</v>
      </c>
      <c r="H17110" t="s">
        <v>132</v>
      </c>
      <c r="I17110">
        <v>4366216.55579211</v>
      </c>
      <c r="P17110">
        <v>0.33347747128005201</v>
      </c>
      <c r="Q17110">
        <v>1456034.8560866499</v>
      </c>
    </row>
    <row r="17111" spans="1:17">
      <c r="A17111" t="s">
        <v>122</v>
      </c>
      <c r="B17111">
        <v>2048</v>
      </c>
      <c r="C17111" t="s">
        <v>10</v>
      </c>
      <c r="D17111" t="s">
        <v>1067</v>
      </c>
      <c r="E17111" t="s">
        <v>162</v>
      </c>
      <c r="F17111" t="s">
        <v>126</v>
      </c>
      <c r="G17111" t="s">
        <v>1068</v>
      </c>
      <c r="H17111" t="s">
        <v>135</v>
      </c>
      <c r="I17111">
        <v>0</v>
      </c>
      <c r="P17111">
        <v>0.33347747128005201</v>
      </c>
      <c r="Q17111">
        <v>0</v>
      </c>
    </row>
    <row r="17112" spans="1:17">
      <c r="A17112" t="s">
        <v>122</v>
      </c>
      <c r="B17112">
        <v>2048</v>
      </c>
      <c r="C17112" t="s">
        <v>10</v>
      </c>
      <c r="D17112" t="s">
        <v>1067</v>
      </c>
      <c r="E17112" t="s">
        <v>162</v>
      </c>
      <c r="F17112" t="s">
        <v>126</v>
      </c>
      <c r="G17112" t="s">
        <v>1068</v>
      </c>
      <c r="H17112" t="s">
        <v>136</v>
      </c>
      <c r="I17112">
        <v>155334.20651585699</v>
      </c>
      <c r="P17112">
        <v>0.33347747128005201</v>
      </c>
      <c r="Q17112">
        <v>51800.458392201297</v>
      </c>
    </row>
    <row r="17113" spans="1:17">
      <c r="A17113" t="s">
        <v>122</v>
      </c>
      <c r="B17113">
        <v>2048</v>
      </c>
      <c r="C17113" t="s">
        <v>10</v>
      </c>
      <c r="D17113" t="s">
        <v>1067</v>
      </c>
      <c r="E17113" t="s">
        <v>162</v>
      </c>
      <c r="F17113" t="s">
        <v>165</v>
      </c>
      <c r="G17113" t="s">
        <v>1068</v>
      </c>
      <c r="H17113" t="s">
        <v>132</v>
      </c>
      <c r="I17113">
        <v>0</v>
      </c>
      <c r="P17113">
        <v>0.33347747128005201</v>
      </c>
      <c r="Q17113">
        <v>0</v>
      </c>
    </row>
    <row r="17114" spans="1:17">
      <c r="A17114" t="s">
        <v>122</v>
      </c>
      <c r="B17114">
        <v>2048</v>
      </c>
      <c r="C17114" t="s">
        <v>10</v>
      </c>
      <c r="D17114" t="s">
        <v>1067</v>
      </c>
      <c r="E17114" t="s">
        <v>162</v>
      </c>
      <c r="F17114" t="s">
        <v>165</v>
      </c>
      <c r="G17114" t="s">
        <v>1068</v>
      </c>
      <c r="H17114" t="s">
        <v>135</v>
      </c>
      <c r="I17114">
        <v>0</v>
      </c>
      <c r="P17114">
        <v>0.33347747128005201</v>
      </c>
      <c r="Q17114">
        <v>0</v>
      </c>
    </row>
    <row r="17115" spans="1:17">
      <c r="A17115" t="s">
        <v>122</v>
      </c>
      <c r="B17115">
        <v>2048</v>
      </c>
      <c r="C17115" t="s">
        <v>10</v>
      </c>
      <c r="D17115" t="s">
        <v>1067</v>
      </c>
      <c r="E17115" t="s">
        <v>162</v>
      </c>
      <c r="F17115" t="s">
        <v>165</v>
      </c>
      <c r="G17115" t="s">
        <v>1068</v>
      </c>
      <c r="H17115" t="s">
        <v>136</v>
      </c>
      <c r="I17115">
        <v>0</v>
      </c>
      <c r="P17115">
        <v>0.33347747128005201</v>
      </c>
      <c r="Q17115">
        <v>0</v>
      </c>
    </row>
    <row r="17116" spans="1:17">
      <c r="A17116" t="s">
        <v>122</v>
      </c>
      <c r="B17116">
        <v>2048</v>
      </c>
      <c r="C17116" t="s">
        <v>10</v>
      </c>
      <c r="D17116" t="s">
        <v>1067</v>
      </c>
      <c r="E17116" t="s">
        <v>162</v>
      </c>
      <c r="F17116" t="s">
        <v>166</v>
      </c>
      <c r="G17116" t="s">
        <v>1068</v>
      </c>
      <c r="H17116" t="s">
        <v>132</v>
      </c>
      <c r="I17116">
        <v>0</v>
      </c>
      <c r="P17116">
        <v>0.33347747128005201</v>
      </c>
      <c r="Q17116">
        <v>0</v>
      </c>
    </row>
    <row r="17117" spans="1:17">
      <c r="A17117" t="s">
        <v>122</v>
      </c>
      <c r="B17117">
        <v>2048</v>
      </c>
      <c r="C17117" t="s">
        <v>10</v>
      </c>
      <c r="D17117" t="s">
        <v>1067</v>
      </c>
      <c r="E17117" t="s">
        <v>162</v>
      </c>
      <c r="F17117" t="s">
        <v>166</v>
      </c>
      <c r="G17117" t="s">
        <v>1068</v>
      </c>
      <c r="H17117" t="s">
        <v>135</v>
      </c>
      <c r="I17117">
        <v>0</v>
      </c>
      <c r="P17117">
        <v>0.33347747128005201</v>
      </c>
      <c r="Q17117">
        <v>0</v>
      </c>
    </row>
    <row r="17118" spans="1:17">
      <c r="A17118" t="s">
        <v>122</v>
      </c>
      <c r="B17118">
        <v>2048</v>
      </c>
      <c r="C17118" t="s">
        <v>10</v>
      </c>
      <c r="D17118" t="s">
        <v>1067</v>
      </c>
      <c r="E17118" t="s">
        <v>162</v>
      </c>
      <c r="F17118" t="s">
        <v>166</v>
      </c>
      <c r="G17118" t="s">
        <v>1068</v>
      </c>
      <c r="H17118" t="s">
        <v>136</v>
      </c>
      <c r="I17118">
        <v>0</v>
      </c>
      <c r="P17118">
        <v>0.33347747128005201</v>
      </c>
      <c r="Q17118">
        <v>0</v>
      </c>
    </row>
    <row r="17119" spans="1:17">
      <c r="A17119" t="s">
        <v>122</v>
      </c>
      <c r="B17119">
        <v>2048</v>
      </c>
      <c r="C17119" t="s">
        <v>10</v>
      </c>
      <c r="D17119" t="s">
        <v>1067</v>
      </c>
      <c r="E17119" t="s">
        <v>162</v>
      </c>
      <c r="F17119" t="s">
        <v>160</v>
      </c>
      <c r="G17119" t="s">
        <v>1068</v>
      </c>
      <c r="H17119" t="s">
        <v>132</v>
      </c>
      <c r="I17119">
        <v>0</v>
      </c>
      <c r="P17119">
        <v>0.33347747128005201</v>
      </c>
      <c r="Q17119">
        <v>0</v>
      </c>
    </row>
    <row r="17120" spans="1:17">
      <c r="A17120" t="s">
        <v>122</v>
      </c>
      <c r="B17120">
        <v>2048</v>
      </c>
      <c r="C17120" t="s">
        <v>10</v>
      </c>
      <c r="D17120" t="s">
        <v>1067</v>
      </c>
      <c r="E17120" t="s">
        <v>162</v>
      </c>
      <c r="F17120" t="s">
        <v>160</v>
      </c>
      <c r="G17120" t="s">
        <v>1068</v>
      </c>
      <c r="H17120" t="s">
        <v>135</v>
      </c>
      <c r="I17120">
        <v>0</v>
      </c>
      <c r="P17120">
        <v>0.33347747128005201</v>
      </c>
      <c r="Q17120">
        <v>0</v>
      </c>
    </row>
    <row r="17121" spans="1:17">
      <c r="A17121" t="s">
        <v>122</v>
      </c>
      <c r="B17121">
        <v>2048</v>
      </c>
      <c r="C17121" t="s">
        <v>10</v>
      </c>
      <c r="D17121" t="s">
        <v>1067</v>
      </c>
      <c r="E17121" t="s">
        <v>162</v>
      </c>
      <c r="F17121" t="s">
        <v>160</v>
      </c>
      <c r="G17121" t="s">
        <v>1068</v>
      </c>
      <c r="H17121" t="s">
        <v>136</v>
      </c>
      <c r="I17121">
        <v>0</v>
      </c>
      <c r="P17121">
        <v>0.33347747128005201</v>
      </c>
      <c r="Q17121">
        <v>0</v>
      </c>
    </row>
    <row r="17122" spans="1:17">
      <c r="A17122" t="s">
        <v>122</v>
      </c>
      <c r="B17122">
        <v>2048</v>
      </c>
      <c r="C17122" t="s">
        <v>11</v>
      </c>
      <c r="D17122" t="s">
        <v>1067</v>
      </c>
      <c r="E17122" t="s">
        <v>162</v>
      </c>
      <c r="F17122" t="s">
        <v>164</v>
      </c>
      <c r="G17122" t="s">
        <v>1068</v>
      </c>
      <c r="H17122" t="s">
        <v>132</v>
      </c>
      <c r="I17122">
        <v>0</v>
      </c>
      <c r="P17122">
        <v>0.33347747128005201</v>
      </c>
      <c r="Q17122">
        <v>0</v>
      </c>
    </row>
    <row r="17123" spans="1:17">
      <c r="A17123" t="s">
        <v>122</v>
      </c>
      <c r="B17123">
        <v>2048</v>
      </c>
      <c r="C17123" t="s">
        <v>11</v>
      </c>
      <c r="D17123" t="s">
        <v>1067</v>
      </c>
      <c r="E17123" t="s">
        <v>162</v>
      </c>
      <c r="F17123" t="s">
        <v>164</v>
      </c>
      <c r="G17123" t="s">
        <v>1068</v>
      </c>
      <c r="H17123" t="s">
        <v>135</v>
      </c>
      <c r="I17123">
        <v>0</v>
      </c>
      <c r="P17123">
        <v>0.33347747128005201</v>
      </c>
      <c r="Q17123">
        <v>0</v>
      </c>
    </row>
    <row r="17124" spans="1:17">
      <c r="A17124" t="s">
        <v>122</v>
      </c>
      <c r="B17124">
        <v>2048</v>
      </c>
      <c r="C17124" t="s">
        <v>11</v>
      </c>
      <c r="D17124" t="s">
        <v>1067</v>
      </c>
      <c r="E17124" t="s">
        <v>162</v>
      </c>
      <c r="F17124" t="s">
        <v>164</v>
      </c>
      <c r="G17124" t="s">
        <v>1068</v>
      </c>
      <c r="H17124" t="s">
        <v>136</v>
      </c>
      <c r="I17124">
        <v>0</v>
      </c>
      <c r="P17124">
        <v>0.33347747128005201</v>
      </c>
      <c r="Q17124">
        <v>0</v>
      </c>
    </row>
    <row r="17125" spans="1:17">
      <c r="A17125" t="s">
        <v>122</v>
      </c>
      <c r="B17125">
        <v>2048</v>
      </c>
      <c r="C17125" t="s">
        <v>11</v>
      </c>
      <c r="D17125" t="s">
        <v>1067</v>
      </c>
      <c r="E17125" t="s">
        <v>162</v>
      </c>
      <c r="F17125" t="s">
        <v>159</v>
      </c>
      <c r="G17125" t="s">
        <v>1068</v>
      </c>
      <c r="H17125" t="s">
        <v>132</v>
      </c>
      <c r="I17125">
        <v>0</v>
      </c>
      <c r="P17125">
        <v>0.33347747128005201</v>
      </c>
      <c r="Q17125">
        <v>0</v>
      </c>
    </row>
    <row r="17126" spans="1:17">
      <c r="A17126" t="s">
        <v>122</v>
      </c>
      <c r="B17126">
        <v>2048</v>
      </c>
      <c r="C17126" t="s">
        <v>11</v>
      </c>
      <c r="D17126" t="s">
        <v>1067</v>
      </c>
      <c r="E17126" t="s">
        <v>162</v>
      </c>
      <c r="F17126" t="s">
        <v>159</v>
      </c>
      <c r="G17126" t="s">
        <v>1068</v>
      </c>
      <c r="H17126" t="s">
        <v>135</v>
      </c>
      <c r="I17126">
        <v>0</v>
      </c>
      <c r="P17126">
        <v>0.33347747128005201</v>
      </c>
      <c r="Q17126">
        <v>0</v>
      </c>
    </row>
    <row r="17127" spans="1:17">
      <c r="A17127" t="s">
        <v>122</v>
      </c>
      <c r="B17127">
        <v>2048</v>
      </c>
      <c r="C17127" t="s">
        <v>11</v>
      </c>
      <c r="D17127" t="s">
        <v>1067</v>
      </c>
      <c r="E17127" t="s">
        <v>162</v>
      </c>
      <c r="F17127" t="s">
        <v>159</v>
      </c>
      <c r="G17127" t="s">
        <v>1068</v>
      </c>
      <c r="H17127" t="s">
        <v>136</v>
      </c>
      <c r="I17127">
        <v>0</v>
      </c>
      <c r="P17127">
        <v>0.33347747128005201</v>
      </c>
      <c r="Q17127">
        <v>0</v>
      </c>
    </row>
    <row r="17128" spans="1:17">
      <c r="A17128" t="s">
        <v>122</v>
      </c>
      <c r="B17128">
        <v>2048</v>
      </c>
      <c r="C17128" t="s">
        <v>11</v>
      </c>
      <c r="D17128" t="s">
        <v>1067</v>
      </c>
      <c r="E17128" t="s">
        <v>162</v>
      </c>
      <c r="F17128" t="s">
        <v>126</v>
      </c>
      <c r="G17128" t="s">
        <v>1068</v>
      </c>
      <c r="H17128" t="s">
        <v>132</v>
      </c>
      <c r="I17128">
        <v>1534085.0461005699</v>
      </c>
      <c r="P17128">
        <v>0.33347747128005201</v>
      </c>
      <c r="Q17128">
        <v>511582.80190215801</v>
      </c>
    </row>
    <row r="17129" spans="1:17">
      <c r="A17129" t="s">
        <v>122</v>
      </c>
      <c r="B17129">
        <v>2048</v>
      </c>
      <c r="C17129" t="s">
        <v>11</v>
      </c>
      <c r="D17129" t="s">
        <v>1067</v>
      </c>
      <c r="E17129" t="s">
        <v>162</v>
      </c>
      <c r="F17129" t="s">
        <v>126</v>
      </c>
      <c r="G17129" t="s">
        <v>1068</v>
      </c>
      <c r="H17129" t="s">
        <v>135</v>
      </c>
      <c r="I17129">
        <v>0</v>
      </c>
      <c r="P17129">
        <v>0.33347747128005201</v>
      </c>
      <c r="Q17129">
        <v>0</v>
      </c>
    </row>
    <row r="17130" spans="1:17">
      <c r="A17130" t="s">
        <v>122</v>
      </c>
      <c r="B17130">
        <v>2048</v>
      </c>
      <c r="C17130" t="s">
        <v>11</v>
      </c>
      <c r="D17130" t="s">
        <v>1067</v>
      </c>
      <c r="E17130" t="s">
        <v>162</v>
      </c>
      <c r="F17130" t="s">
        <v>126</v>
      </c>
      <c r="G17130" t="s">
        <v>1068</v>
      </c>
      <c r="H17130" t="s">
        <v>136</v>
      </c>
      <c r="I17130">
        <v>54577.202096803099</v>
      </c>
      <c r="P17130">
        <v>0.33347747128005201</v>
      </c>
      <c r="Q17130">
        <v>18200.267344782202</v>
      </c>
    </row>
    <row r="17131" spans="1:17">
      <c r="A17131" t="s">
        <v>122</v>
      </c>
      <c r="B17131">
        <v>2048</v>
      </c>
      <c r="C17131" t="s">
        <v>11</v>
      </c>
      <c r="D17131" t="s">
        <v>1067</v>
      </c>
      <c r="E17131" t="s">
        <v>162</v>
      </c>
      <c r="F17131" t="s">
        <v>165</v>
      </c>
      <c r="G17131" t="s">
        <v>1068</v>
      </c>
      <c r="H17131" t="s">
        <v>132</v>
      </c>
      <c r="I17131">
        <v>0</v>
      </c>
      <c r="P17131">
        <v>0.33347747128005201</v>
      </c>
      <c r="Q17131">
        <v>0</v>
      </c>
    </row>
    <row r="17132" spans="1:17">
      <c r="A17132" t="s">
        <v>122</v>
      </c>
      <c r="B17132">
        <v>2048</v>
      </c>
      <c r="C17132" t="s">
        <v>11</v>
      </c>
      <c r="D17132" t="s">
        <v>1067</v>
      </c>
      <c r="E17132" t="s">
        <v>162</v>
      </c>
      <c r="F17132" t="s">
        <v>165</v>
      </c>
      <c r="G17132" t="s">
        <v>1068</v>
      </c>
      <c r="H17132" t="s">
        <v>135</v>
      </c>
      <c r="I17132">
        <v>0</v>
      </c>
      <c r="P17132">
        <v>0.33347747128005201</v>
      </c>
      <c r="Q17132">
        <v>0</v>
      </c>
    </row>
    <row r="17133" spans="1:17">
      <c r="A17133" t="s">
        <v>122</v>
      </c>
      <c r="B17133">
        <v>2048</v>
      </c>
      <c r="C17133" t="s">
        <v>11</v>
      </c>
      <c r="D17133" t="s">
        <v>1067</v>
      </c>
      <c r="E17133" t="s">
        <v>162</v>
      </c>
      <c r="F17133" t="s">
        <v>165</v>
      </c>
      <c r="G17133" t="s">
        <v>1068</v>
      </c>
      <c r="H17133" t="s">
        <v>136</v>
      </c>
      <c r="I17133">
        <v>0</v>
      </c>
      <c r="P17133">
        <v>0.33347747128005201</v>
      </c>
      <c r="Q17133">
        <v>0</v>
      </c>
    </row>
    <row r="17134" spans="1:17">
      <c r="A17134" t="s">
        <v>122</v>
      </c>
      <c r="B17134">
        <v>2048</v>
      </c>
      <c r="C17134" t="s">
        <v>11</v>
      </c>
      <c r="D17134" t="s">
        <v>1067</v>
      </c>
      <c r="E17134" t="s">
        <v>162</v>
      </c>
      <c r="F17134" t="s">
        <v>166</v>
      </c>
      <c r="G17134" t="s">
        <v>1068</v>
      </c>
      <c r="H17134" t="s">
        <v>132</v>
      </c>
      <c r="I17134">
        <v>0</v>
      </c>
      <c r="P17134">
        <v>0.33347747128005201</v>
      </c>
      <c r="Q17134">
        <v>0</v>
      </c>
    </row>
    <row r="17135" spans="1:17">
      <c r="A17135" t="s">
        <v>122</v>
      </c>
      <c r="B17135">
        <v>2048</v>
      </c>
      <c r="C17135" t="s">
        <v>11</v>
      </c>
      <c r="D17135" t="s">
        <v>1067</v>
      </c>
      <c r="E17135" t="s">
        <v>162</v>
      </c>
      <c r="F17135" t="s">
        <v>166</v>
      </c>
      <c r="G17135" t="s">
        <v>1068</v>
      </c>
      <c r="H17135" t="s">
        <v>135</v>
      </c>
      <c r="I17135">
        <v>0</v>
      </c>
      <c r="P17135">
        <v>0.33347747128005201</v>
      </c>
      <c r="Q17135">
        <v>0</v>
      </c>
    </row>
    <row r="17136" spans="1:17">
      <c r="A17136" t="s">
        <v>122</v>
      </c>
      <c r="B17136">
        <v>2048</v>
      </c>
      <c r="C17136" t="s">
        <v>11</v>
      </c>
      <c r="D17136" t="s">
        <v>1067</v>
      </c>
      <c r="E17136" t="s">
        <v>162</v>
      </c>
      <c r="F17136" t="s">
        <v>166</v>
      </c>
      <c r="G17136" t="s">
        <v>1068</v>
      </c>
      <c r="H17136" t="s">
        <v>136</v>
      </c>
      <c r="I17136">
        <v>0</v>
      </c>
      <c r="P17136">
        <v>0.33347747128005201</v>
      </c>
      <c r="Q17136">
        <v>0</v>
      </c>
    </row>
    <row r="17137" spans="1:17">
      <c r="A17137" t="s">
        <v>122</v>
      </c>
      <c r="B17137">
        <v>2048</v>
      </c>
      <c r="C17137" t="s">
        <v>11</v>
      </c>
      <c r="D17137" t="s">
        <v>1067</v>
      </c>
      <c r="E17137" t="s">
        <v>162</v>
      </c>
      <c r="F17137" t="s">
        <v>160</v>
      </c>
      <c r="G17137" t="s">
        <v>1068</v>
      </c>
      <c r="H17137" t="s">
        <v>132</v>
      </c>
      <c r="I17137">
        <v>0</v>
      </c>
      <c r="P17137">
        <v>0.33347747128005201</v>
      </c>
      <c r="Q17137">
        <v>0</v>
      </c>
    </row>
    <row r="17138" spans="1:17">
      <c r="A17138" t="s">
        <v>122</v>
      </c>
      <c r="B17138">
        <v>2048</v>
      </c>
      <c r="C17138" t="s">
        <v>11</v>
      </c>
      <c r="D17138" t="s">
        <v>1067</v>
      </c>
      <c r="E17138" t="s">
        <v>162</v>
      </c>
      <c r="F17138" t="s">
        <v>160</v>
      </c>
      <c r="G17138" t="s">
        <v>1068</v>
      </c>
      <c r="H17138" t="s">
        <v>135</v>
      </c>
      <c r="I17138">
        <v>0</v>
      </c>
      <c r="P17138">
        <v>0.33347747128005201</v>
      </c>
      <c r="Q17138">
        <v>0</v>
      </c>
    </row>
    <row r="17139" spans="1:17">
      <c r="A17139" t="s">
        <v>122</v>
      </c>
      <c r="B17139">
        <v>2048</v>
      </c>
      <c r="C17139" t="s">
        <v>11</v>
      </c>
      <c r="D17139" t="s">
        <v>1067</v>
      </c>
      <c r="E17139" t="s">
        <v>162</v>
      </c>
      <c r="F17139" t="s">
        <v>160</v>
      </c>
      <c r="G17139" t="s">
        <v>1068</v>
      </c>
      <c r="H17139" t="s">
        <v>136</v>
      </c>
      <c r="I17139">
        <v>0</v>
      </c>
      <c r="P17139">
        <v>0.33347747128005201</v>
      </c>
      <c r="Q17139">
        <v>0</v>
      </c>
    </row>
    <row r="17140" spans="1:17">
      <c r="A17140" t="s">
        <v>122</v>
      </c>
      <c r="B17140">
        <v>2048</v>
      </c>
      <c r="C17140" t="s">
        <v>12</v>
      </c>
      <c r="D17140" t="s">
        <v>1067</v>
      </c>
      <c r="E17140" t="s">
        <v>162</v>
      </c>
      <c r="F17140" t="s">
        <v>164</v>
      </c>
      <c r="G17140" t="s">
        <v>1068</v>
      </c>
      <c r="H17140" t="s">
        <v>132</v>
      </c>
      <c r="I17140">
        <v>0</v>
      </c>
      <c r="P17140">
        <v>0.33347747128005201</v>
      </c>
      <c r="Q17140">
        <v>0</v>
      </c>
    </row>
    <row r="17141" spans="1:17">
      <c r="A17141" t="s">
        <v>122</v>
      </c>
      <c r="B17141">
        <v>2048</v>
      </c>
      <c r="C17141" t="s">
        <v>12</v>
      </c>
      <c r="D17141" t="s">
        <v>1067</v>
      </c>
      <c r="E17141" t="s">
        <v>162</v>
      </c>
      <c r="F17141" t="s">
        <v>164</v>
      </c>
      <c r="G17141" t="s">
        <v>1068</v>
      </c>
      <c r="H17141" t="s">
        <v>135</v>
      </c>
      <c r="I17141">
        <v>0</v>
      </c>
      <c r="P17141">
        <v>0.33347747128005201</v>
      </c>
      <c r="Q17141">
        <v>0</v>
      </c>
    </row>
    <row r="17142" spans="1:17">
      <c r="A17142" t="s">
        <v>122</v>
      </c>
      <c r="B17142">
        <v>2048</v>
      </c>
      <c r="C17142" t="s">
        <v>12</v>
      </c>
      <c r="D17142" t="s">
        <v>1067</v>
      </c>
      <c r="E17142" t="s">
        <v>162</v>
      </c>
      <c r="F17142" t="s">
        <v>164</v>
      </c>
      <c r="G17142" t="s">
        <v>1068</v>
      </c>
      <c r="H17142" t="s">
        <v>136</v>
      </c>
      <c r="I17142">
        <v>0</v>
      </c>
      <c r="P17142">
        <v>0.33347747128005201</v>
      </c>
      <c r="Q17142">
        <v>0</v>
      </c>
    </row>
    <row r="17143" spans="1:17">
      <c r="A17143" t="s">
        <v>122</v>
      </c>
      <c r="B17143">
        <v>2048</v>
      </c>
      <c r="C17143" t="s">
        <v>12</v>
      </c>
      <c r="D17143" t="s">
        <v>1067</v>
      </c>
      <c r="E17143" t="s">
        <v>162</v>
      </c>
      <c r="F17143" t="s">
        <v>159</v>
      </c>
      <c r="G17143" t="s">
        <v>1068</v>
      </c>
      <c r="H17143" t="s">
        <v>132</v>
      </c>
      <c r="I17143">
        <v>0</v>
      </c>
      <c r="P17143">
        <v>0.33347747128005201</v>
      </c>
      <c r="Q17143">
        <v>0</v>
      </c>
    </row>
    <row r="17144" spans="1:17">
      <c r="A17144" t="s">
        <v>122</v>
      </c>
      <c r="B17144">
        <v>2048</v>
      </c>
      <c r="C17144" t="s">
        <v>12</v>
      </c>
      <c r="D17144" t="s">
        <v>1067</v>
      </c>
      <c r="E17144" t="s">
        <v>162</v>
      </c>
      <c r="F17144" t="s">
        <v>159</v>
      </c>
      <c r="G17144" t="s">
        <v>1068</v>
      </c>
      <c r="H17144" t="s">
        <v>135</v>
      </c>
      <c r="I17144">
        <v>0</v>
      </c>
      <c r="P17144">
        <v>0.33347747128005201</v>
      </c>
      <c r="Q17144">
        <v>0</v>
      </c>
    </row>
    <row r="17145" spans="1:17">
      <c r="A17145" t="s">
        <v>122</v>
      </c>
      <c r="B17145">
        <v>2048</v>
      </c>
      <c r="C17145" t="s">
        <v>12</v>
      </c>
      <c r="D17145" t="s">
        <v>1067</v>
      </c>
      <c r="E17145" t="s">
        <v>162</v>
      </c>
      <c r="F17145" t="s">
        <v>159</v>
      </c>
      <c r="G17145" t="s">
        <v>1068</v>
      </c>
      <c r="H17145" t="s">
        <v>136</v>
      </c>
      <c r="I17145">
        <v>0</v>
      </c>
      <c r="P17145">
        <v>0.33347747128005201</v>
      </c>
      <c r="Q17145">
        <v>0</v>
      </c>
    </row>
    <row r="17146" spans="1:17">
      <c r="A17146" t="s">
        <v>122</v>
      </c>
      <c r="B17146">
        <v>2048</v>
      </c>
      <c r="C17146" t="s">
        <v>12</v>
      </c>
      <c r="D17146" t="s">
        <v>1067</v>
      </c>
      <c r="E17146" t="s">
        <v>162</v>
      </c>
      <c r="F17146" t="s">
        <v>126</v>
      </c>
      <c r="G17146" t="s">
        <v>1068</v>
      </c>
      <c r="H17146" t="s">
        <v>132</v>
      </c>
      <c r="I17146">
        <v>0</v>
      </c>
      <c r="P17146">
        <v>0.33347747128005201</v>
      </c>
      <c r="Q17146">
        <v>0</v>
      </c>
    </row>
    <row r="17147" spans="1:17">
      <c r="A17147" t="s">
        <v>122</v>
      </c>
      <c r="B17147">
        <v>2048</v>
      </c>
      <c r="C17147" t="s">
        <v>12</v>
      </c>
      <c r="D17147" t="s">
        <v>1067</v>
      </c>
      <c r="E17147" t="s">
        <v>162</v>
      </c>
      <c r="F17147" t="s">
        <v>126</v>
      </c>
      <c r="G17147" t="s">
        <v>1068</v>
      </c>
      <c r="H17147" t="s">
        <v>135</v>
      </c>
      <c r="I17147">
        <v>0</v>
      </c>
      <c r="P17147">
        <v>0.33347747128005201</v>
      </c>
      <c r="Q17147">
        <v>0</v>
      </c>
    </row>
    <row r="17148" spans="1:17">
      <c r="A17148" t="s">
        <v>122</v>
      </c>
      <c r="B17148">
        <v>2048</v>
      </c>
      <c r="C17148" t="s">
        <v>12</v>
      </c>
      <c r="D17148" t="s">
        <v>1067</v>
      </c>
      <c r="E17148" t="s">
        <v>162</v>
      </c>
      <c r="F17148" t="s">
        <v>126</v>
      </c>
      <c r="G17148" t="s">
        <v>1068</v>
      </c>
      <c r="H17148" t="s">
        <v>136</v>
      </c>
      <c r="I17148">
        <v>1434951.3084662801</v>
      </c>
      <c r="P17148">
        <v>0.33347747128005201</v>
      </c>
      <c r="Q17148">
        <v>478523.93375733501</v>
      </c>
    </row>
    <row r="17149" spans="1:17">
      <c r="A17149" t="s">
        <v>122</v>
      </c>
      <c r="B17149">
        <v>2048</v>
      </c>
      <c r="C17149" t="s">
        <v>12</v>
      </c>
      <c r="D17149" t="s">
        <v>1067</v>
      </c>
      <c r="E17149" t="s">
        <v>162</v>
      </c>
      <c r="F17149" t="s">
        <v>165</v>
      </c>
      <c r="G17149" t="s">
        <v>1068</v>
      </c>
      <c r="H17149" t="s">
        <v>132</v>
      </c>
      <c r="I17149">
        <v>0</v>
      </c>
      <c r="P17149">
        <v>0.33347747128005201</v>
      </c>
      <c r="Q17149">
        <v>0</v>
      </c>
    </row>
    <row r="17150" spans="1:17">
      <c r="A17150" t="s">
        <v>122</v>
      </c>
      <c r="B17150">
        <v>2048</v>
      </c>
      <c r="C17150" t="s">
        <v>12</v>
      </c>
      <c r="D17150" t="s">
        <v>1067</v>
      </c>
      <c r="E17150" t="s">
        <v>162</v>
      </c>
      <c r="F17150" t="s">
        <v>165</v>
      </c>
      <c r="G17150" t="s">
        <v>1068</v>
      </c>
      <c r="H17150" t="s">
        <v>135</v>
      </c>
      <c r="I17150">
        <v>0</v>
      </c>
      <c r="P17150">
        <v>0.33347747128005201</v>
      </c>
      <c r="Q17150">
        <v>0</v>
      </c>
    </row>
    <row r="17151" spans="1:17">
      <c r="A17151" t="s">
        <v>122</v>
      </c>
      <c r="B17151">
        <v>2048</v>
      </c>
      <c r="C17151" t="s">
        <v>12</v>
      </c>
      <c r="D17151" t="s">
        <v>1067</v>
      </c>
      <c r="E17151" t="s">
        <v>162</v>
      </c>
      <c r="F17151" t="s">
        <v>165</v>
      </c>
      <c r="G17151" t="s">
        <v>1068</v>
      </c>
      <c r="H17151" t="s">
        <v>136</v>
      </c>
      <c r="I17151">
        <v>0</v>
      </c>
      <c r="P17151">
        <v>0.33347747128005201</v>
      </c>
      <c r="Q17151">
        <v>0</v>
      </c>
    </row>
    <row r="17152" spans="1:17">
      <c r="A17152" t="s">
        <v>122</v>
      </c>
      <c r="B17152">
        <v>2048</v>
      </c>
      <c r="C17152" t="s">
        <v>12</v>
      </c>
      <c r="D17152" t="s">
        <v>1067</v>
      </c>
      <c r="E17152" t="s">
        <v>162</v>
      </c>
      <c r="F17152" t="s">
        <v>166</v>
      </c>
      <c r="G17152" t="s">
        <v>1068</v>
      </c>
      <c r="H17152" t="s">
        <v>132</v>
      </c>
      <c r="I17152">
        <v>0</v>
      </c>
      <c r="P17152">
        <v>0.33347747128005201</v>
      </c>
      <c r="Q17152">
        <v>0</v>
      </c>
    </row>
    <row r="17153" spans="1:17">
      <c r="A17153" t="s">
        <v>122</v>
      </c>
      <c r="B17153">
        <v>2048</v>
      </c>
      <c r="C17153" t="s">
        <v>12</v>
      </c>
      <c r="D17153" t="s">
        <v>1067</v>
      </c>
      <c r="E17153" t="s">
        <v>162</v>
      </c>
      <c r="F17153" t="s">
        <v>166</v>
      </c>
      <c r="G17153" t="s">
        <v>1068</v>
      </c>
      <c r="H17153" t="s">
        <v>135</v>
      </c>
      <c r="I17153">
        <v>0</v>
      </c>
      <c r="P17153">
        <v>0.33347747128005201</v>
      </c>
      <c r="Q17153">
        <v>0</v>
      </c>
    </row>
    <row r="17154" spans="1:17">
      <c r="A17154" t="s">
        <v>122</v>
      </c>
      <c r="B17154">
        <v>2048</v>
      </c>
      <c r="C17154" t="s">
        <v>12</v>
      </c>
      <c r="D17154" t="s">
        <v>1067</v>
      </c>
      <c r="E17154" t="s">
        <v>162</v>
      </c>
      <c r="F17154" t="s">
        <v>166</v>
      </c>
      <c r="G17154" t="s">
        <v>1068</v>
      </c>
      <c r="H17154" t="s">
        <v>136</v>
      </c>
      <c r="I17154">
        <v>0</v>
      </c>
      <c r="P17154">
        <v>0.33347747128005201</v>
      </c>
      <c r="Q17154">
        <v>0</v>
      </c>
    </row>
    <row r="17155" spans="1:17">
      <c r="A17155" t="s">
        <v>122</v>
      </c>
      <c r="B17155">
        <v>2048</v>
      </c>
      <c r="C17155" t="s">
        <v>12</v>
      </c>
      <c r="D17155" t="s">
        <v>1067</v>
      </c>
      <c r="E17155" t="s">
        <v>162</v>
      </c>
      <c r="F17155" t="s">
        <v>160</v>
      </c>
      <c r="G17155" t="s">
        <v>1068</v>
      </c>
      <c r="H17155" t="s">
        <v>132</v>
      </c>
      <c r="I17155">
        <v>0</v>
      </c>
      <c r="P17155">
        <v>0.33347747128005201</v>
      </c>
      <c r="Q17155">
        <v>0</v>
      </c>
    </row>
    <row r="17156" spans="1:17">
      <c r="A17156" t="s">
        <v>122</v>
      </c>
      <c r="B17156">
        <v>2048</v>
      </c>
      <c r="C17156" t="s">
        <v>12</v>
      </c>
      <c r="D17156" t="s">
        <v>1067</v>
      </c>
      <c r="E17156" t="s">
        <v>162</v>
      </c>
      <c r="F17156" t="s">
        <v>160</v>
      </c>
      <c r="G17156" t="s">
        <v>1068</v>
      </c>
      <c r="H17156" t="s">
        <v>135</v>
      </c>
      <c r="I17156">
        <v>0</v>
      </c>
      <c r="P17156">
        <v>0.33347747128005201</v>
      </c>
      <c r="Q17156">
        <v>0</v>
      </c>
    </row>
    <row r="17157" spans="1:17">
      <c r="A17157" t="s">
        <v>122</v>
      </c>
      <c r="B17157">
        <v>2048</v>
      </c>
      <c r="C17157" t="s">
        <v>12</v>
      </c>
      <c r="D17157" t="s">
        <v>1067</v>
      </c>
      <c r="E17157" t="s">
        <v>162</v>
      </c>
      <c r="F17157" t="s">
        <v>160</v>
      </c>
      <c r="G17157" t="s">
        <v>1068</v>
      </c>
      <c r="H17157" t="s">
        <v>136</v>
      </c>
      <c r="I17157">
        <v>0</v>
      </c>
      <c r="P17157">
        <v>0.33347747128005201</v>
      </c>
      <c r="Q17157">
        <v>0</v>
      </c>
    </row>
    <row r="17158" spans="1:17">
      <c r="A17158" t="s">
        <v>122</v>
      </c>
      <c r="B17158">
        <v>2048</v>
      </c>
      <c r="C17158" t="s">
        <v>23</v>
      </c>
      <c r="D17158" t="s">
        <v>1067</v>
      </c>
      <c r="E17158" t="s">
        <v>167</v>
      </c>
      <c r="F17158" t="s">
        <v>164</v>
      </c>
      <c r="G17158" t="s">
        <v>1068</v>
      </c>
      <c r="H17158" t="s">
        <v>132</v>
      </c>
      <c r="I17158">
        <v>0</v>
      </c>
      <c r="P17158">
        <v>0.33347747128005201</v>
      </c>
      <c r="Q17158">
        <v>0</v>
      </c>
    </row>
    <row r="17159" spans="1:17">
      <c r="A17159" t="s">
        <v>122</v>
      </c>
      <c r="B17159">
        <v>2048</v>
      </c>
      <c r="C17159" t="s">
        <v>23</v>
      </c>
      <c r="D17159" t="s">
        <v>1067</v>
      </c>
      <c r="E17159" t="s">
        <v>167</v>
      </c>
      <c r="F17159" t="s">
        <v>164</v>
      </c>
      <c r="G17159" t="s">
        <v>1068</v>
      </c>
      <c r="H17159" t="s">
        <v>135</v>
      </c>
      <c r="I17159">
        <v>0</v>
      </c>
      <c r="P17159">
        <v>0.33347747128005201</v>
      </c>
      <c r="Q17159">
        <v>0</v>
      </c>
    </row>
    <row r="17160" spans="1:17">
      <c r="A17160" t="s">
        <v>122</v>
      </c>
      <c r="B17160">
        <v>2048</v>
      </c>
      <c r="C17160" t="s">
        <v>23</v>
      </c>
      <c r="D17160" t="s">
        <v>1067</v>
      </c>
      <c r="E17160" t="s">
        <v>167</v>
      </c>
      <c r="F17160" t="s">
        <v>164</v>
      </c>
      <c r="G17160" t="s">
        <v>1068</v>
      </c>
      <c r="H17160" t="s">
        <v>136</v>
      </c>
      <c r="I17160">
        <v>0</v>
      </c>
      <c r="P17160">
        <v>0.33347747128005201</v>
      </c>
      <c r="Q17160">
        <v>0</v>
      </c>
    </row>
    <row r="17161" spans="1:17">
      <c r="A17161" t="s">
        <v>122</v>
      </c>
      <c r="B17161">
        <v>2048</v>
      </c>
      <c r="C17161" t="s">
        <v>23</v>
      </c>
      <c r="D17161" t="s">
        <v>1067</v>
      </c>
      <c r="E17161" t="s">
        <v>167</v>
      </c>
      <c r="F17161" t="s">
        <v>159</v>
      </c>
      <c r="G17161" t="s">
        <v>1068</v>
      </c>
      <c r="H17161" t="s">
        <v>132</v>
      </c>
      <c r="I17161">
        <v>0</v>
      </c>
      <c r="P17161">
        <v>0.33347747128005201</v>
      </c>
      <c r="Q17161">
        <v>0</v>
      </c>
    </row>
    <row r="17162" spans="1:17">
      <c r="A17162" t="s">
        <v>122</v>
      </c>
      <c r="B17162">
        <v>2048</v>
      </c>
      <c r="C17162" t="s">
        <v>23</v>
      </c>
      <c r="D17162" t="s">
        <v>1067</v>
      </c>
      <c r="E17162" t="s">
        <v>167</v>
      </c>
      <c r="F17162" t="s">
        <v>159</v>
      </c>
      <c r="G17162" t="s">
        <v>1068</v>
      </c>
      <c r="H17162" t="s">
        <v>135</v>
      </c>
      <c r="I17162">
        <v>0</v>
      </c>
      <c r="P17162">
        <v>0.33347747128005201</v>
      </c>
      <c r="Q17162">
        <v>0</v>
      </c>
    </row>
    <row r="17163" spans="1:17">
      <c r="A17163" t="s">
        <v>122</v>
      </c>
      <c r="B17163">
        <v>2048</v>
      </c>
      <c r="C17163" t="s">
        <v>23</v>
      </c>
      <c r="D17163" t="s">
        <v>1067</v>
      </c>
      <c r="E17163" t="s">
        <v>167</v>
      </c>
      <c r="F17163" t="s">
        <v>159</v>
      </c>
      <c r="G17163" t="s">
        <v>1068</v>
      </c>
      <c r="H17163" t="s">
        <v>136</v>
      </c>
      <c r="I17163">
        <v>0</v>
      </c>
      <c r="P17163">
        <v>0.33347747128005201</v>
      </c>
      <c r="Q17163">
        <v>0</v>
      </c>
    </row>
    <row r="17164" spans="1:17">
      <c r="A17164" t="s">
        <v>122</v>
      </c>
      <c r="B17164">
        <v>2048</v>
      </c>
      <c r="C17164" t="s">
        <v>23</v>
      </c>
      <c r="D17164" t="s">
        <v>1067</v>
      </c>
      <c r="E17164" t="s">
        <v>167</v>
      </c>
      <c r="F17164" t="s">
        <v>126</v>
      </c>
      <c r="G17164" t="s">
        <v>1068</v>
      </c>
      <c r="H17164" t="s">
        <v>132</v>
      </c>
      <c r="I17164">
        <v>201797912.083094</v>
      </c>
      <c r="P17164">
        <v>0.33347747128005201</v>
      </c>
      <c r="Q17164">
        <v>67295057.431064203</v>
      </c>
    </row>
    <row r="17165" spans="1:17">
      <c r="A17165" t="s">
        <v>122</v>
      </c>
      <c r="B17165">
        <v>2048</v>
      </c>
      <c r="C17165" t="s">
        <v>23</v>
      </c>
      <c r="D17165" t="s">
        <v>1067</v>
      </c>
      <c r="E17165" t="s">
        <v>167</v>
      </c>
      <c r="F17165" t="s">
        <v>126</v>
      </c>
      <c r="G17165" t="s">
        <v>1068</v>
      </c>
      <c r="H17165" t="s">
        <v>135</v>
      </c>
      <c r="I17165">
        <v>0</v>
      </c>
      <c r="P17165">
        <v>0.33347747128005201</v>
      </c>
      <c r="Q17165">
        <v>0</v>
      </c>
    </row>
    <row r="17166" spans="1:17">
      <c r="A17166" t="s">
        <v>122</v>
      </c>
      <c r="B17166">
        <v>2048</v>
      </c>
      <c r="C17166" t="s">
        <v>23</v>
      </c>
      <c r="D17166" t="s">
        <v>1067</v>
      </c>
      <c r="E17166" t="s">
        <v>167</v>
      </c>
      <c r="F17166" t="s">
        <v>126</v>
      </c>
      <c r="G17166" t="s">
        <v>1068</v>
      </c>
      <c r="H17166" t="s">
        <v>136</v>
      </c>
      <c r="I17166">
        <v>235403659.38795301</v>
      </c>
      <c r="P17166">
        <v>0.33347747128005201</v>
      </c>
      <c r="Q17166">
        <v>78501817.0627653</v>
      </c>
    </row>
    <row r="17167" spans="1:17">
      <c r="A17167" t="s">
        <v>122</v>
      </c>
      <c r="B17167">
        <v>2048</v>
      </c>
      <c r="C17167" t="s">
        <v>23</v>
      </c>
      <c r="D17167" t="s">
        <v>1067</v>
      </c>
      <c r="E17167" t="s">
        <v>167</v>
      </c>
      <c r="F17167" t="s">
        <v>165</v>
      </c>
      <c r="G17167" t="s">
        <v>1068</v>
      </c>
      <c r="H17167" t="s">
        <v>132</v>
      </c>
      <c r="I17167">
        <v>0</v>
      </c>
      <c r="P17167">
        <v>0.33347747128005201</v>
      </c>
      <c r="Q17167">
        <v>0</v>
      </c>
    </row>
    <row r="17168" spans="1:17">
      <c r="A17168" t="s">
        <v>122</v>
      </c>
      <c r="B17168">
        <v>2048</v>
      </c>
      <c r="C17168" t="s">
        <v>23</v>
      </c>
      <c r="D17168" t="s">
        <v>1067</v>
      </c>
      <c r="E17168" t="s">
        <v>167</v>
      </c>
      <c r="F17168" t="s">
        <v>165</v>
      </c>
      <c r="G17168" t="s">
        <v>1068</v>
      </c>
      <c r="H17168" t="s">
        <v>135</v>
      </c>
      <c r="I17168">
        <v>0</v>
      </c>
      <c r="P17168">
        <v>0.33347747128005201</v>
      </c>
      <c r="Q17168">
        <v>0</v>
      </c>
    </row>
    <row r="17169" spans="1:17">
      <c r="A17169" t="s">
        <v>122</v>
      </c>
      <c r="B17169">
        <v>2048</v>
      </c>
      <c r="C17169" t="s">
        <v>23</v>
      </c>
      <c r="D17169" t="s">
        <v>1067</v>
      </c>
      <c r="E17169" t="s">
        <v>167</v>
      </c>
      <c r="F17169" t="s">
        <v>165</v>
      </c>
      <c r="G17169" t="s">
        <v>1068</v>
      </c>
      <c r="H17169" t="s">
        <v>136</v>
      </c>
      <c r="I17169">
        <v>0</v>
      </c>
      <c r="P17169">
        <v>0.33347747128005201</v>
      </c>
      <c r="Q17169">
        <v>0</v>
      </c>
    </row>
    <row r="17170" spans="1:17">
      <c r="A17170" t="s">
        <v>122</v>
      </c>
      <c r="B17170">
        <v>2048</v>
      </c>
      <c r="C17170" t="s">
        <v>23</v>
      </c>
      <c r="D17170" t="s">
        <v>1067</v>
      </c>
      <c r="E17170" t="s">
        <v>167</v>
      </c>
      <c r="F17170" t="s">
        <v>166</v>
      </c>
      <c r="G17170" t="s">
        <v>1068</v>
      </c>
      <c r="H17170" t="s">
        <v>132</v>
      </c>
      <c r="I17170">
        <v>0</v>
      </c>
      <c r="P17170">
        <v>0.33347747128005201</v>
      </c>
      <c r="Q17170">
        <v>0</v>
      </c>
    </row>
    <row r="17171" spans="1:17">
      <c r="A17171" t="s">
        <v>122</v>
      </c>
      <c r="B17171">
        <v>2048</v>
      </c>
      <c r="C17171" t="s">
        <v>23</v>
      </c>
      <c r="D17171" t="s">
        <v>1067</v>
      </c>
      <c r="E17171" t="s">
        <v>167</v>
      </c>
      <c r="F17171" t="s">
        <v>166</v>
      </c>
      <c r="G17171" t="s">
        <v>1068</v>
      </c>
      <c r="H17171" t="s">
        <v>135</v>
      </c>
      <c r="I17171">
        <v>0</v>
      </c>
      <c r="P17171">
        <v>0.33347747128005201</v>
      </c>
      <c r="Q17171">
        <v>0</v>
      </c>
    </row>
    <row r="17172" spans="1:17">
      <c r="A17172" t="s">
        <v>122</v>
      </c>
      <c r="B17172">
        <v>2048</v>
      </c>
      <c r="C17172" t="s">
        <v>23</v>
      </c>
      <c r="D17172" t="s">
        <v>1067</v>
      </c>
      <c r="E17172" t="s">
        <v>167</v>
      </c>
      <c r="F17172" t="s">
        <v>166</v>
      </c>
      <c r="G17172" t="s">
        <v>1068</v>
      </c>
      <c r="H17172" t="s">
        <v>136</v>
      </c>
      <c r="I17172">
        <v>0</v>
      </c>
      <c r="P17172">
        <v>0.33347747128005201</v>
      </c>
      <c r="Q17172">
        <v>0</v>
      </c>
    </row>
    <row r="17173" spans="1:17">
      <c r="A17173" t="s">
        <v>122</v>
      </c>
      <c r="B17173">
        <v>2048</v>
      </c>
      <c r="C17173" t="s">
        <v>23</v>
      </c>
      <c r="D17173" t="s">
        <v>1067</v>
      </c>
      <c r="E17173" t="s">
        <v>167</v>
      </c>
      <c r="F17173" t="s">
        <v>160</v>
      </c>
      <c r="G17173" t="s">
        <v>1068</v>
      </c>
      <c r="H17173" t="s">
        <v>132</v>
      </c>
      <c r="I17173">
        <v>0</v>
      </c>
      <c r="P17173">
        <v>0.33347747128005201</v>
      </c>
      <c r="Q17173">
        <v>0</v>
      </c>
    </row>
    <row r="17174" spans="1:17">
      <c r="A17174" t="s">
        <v>122</v>
      </c>
      <c r="B17174">
        <v>2048</v>
      </c>
      <c r="C17174" t="s">
        <v>23</v>
      </c>
      <c r="D17174" t="s">
        <v>1067</v>
      </c>
      <c r="E17174" t="s">
        <v>167</v>
      </c>
      <c r="F17174" t="s">
        <v>160</v>
      </c>
      <c r="G17174" t="s">
        <v>1068</v>
      </c>
      <c r="H17174" t="s">
        <v>135</v>
      </c>
      <c r="I17174">
        <v>0</v>
      </c>
      <c r="P17174">
        <v>0.33347747128005201</v>
      </c>
      <c r="Q17174">
        <v>0</v>
      </c>
    </row>
    <row r="17175" spans="1:17">
      <c r="A17175" t="s">
        <v>122</v>
      </c>
      <c r="B17175">
        <v>2048</v>
      </c>
      <c r="C17175" t="s">
        <v>23</v>
      </c>
      <c r="D17175" t="s">
        <v>1067</v>
      </c>
      <c r="E17175" t="s">
        <v>167</v>
      </c>
      <c r="F17175" t="s">
        <v>160</v>
      </c>
      <c r="G17175" t="s">
        <v>1068</v>
      </c>
      <c r="H17175" t="s">
        <v>136</v>
      </c>
      <c r="I17175">
        <v>0</v>
      </c>
      <c r="P17175">
        <v>0.33347747128005201</v>
      </c>
      <c r="Q17175">
        <v>0</v>
      </c>
    </row>
    <row r="17176" spans="1:17">
      <c r="A17176" t="s">
        <v>122</v>
      </c>
      <c r="B17176">
        <v>2048</v>
      </c>
      <c r="C17176" t="s">
        <v>18</v>
      </c>
      <c r="D17176" t="s">
        <v>1062</v>
      </c>
      <c r="E17176" t="s">
        <v>162</v>
      </c>
      <c r="F17176" t="s">
        <v>164</v>
      </c>
      <c r="G17176" t="s">
        <v>1063</v>
      </c>
      <c r="H17176" t="s">
        <v>132</v>
      </c>
      <c r="I17176">
        <v>0</v>
      </c>
      <c r="P17176">
        <v>0.33347747128005201</v>
      </c>
      <c r="Q17176">
        <v>0</v>
      </c>
    </row>
    <row r="17177" spans="1:17">
      <c r="A17177" t="s">
        <v>122</v>
      </c>
      <c r="B17177">
        <v>2048</v>
      </c>
      <c r="C17177" t="s">
        <v>18</v>
      </c>
      <c r="D17177" t="s">
        <v>1062</v>
      </c>
      <c r="E17177" t="s">
        <v>162</v>
      </c>
      <c r="F17177" t="s">
        <v>164</v>
      </c>
      <c r="G17177" t="s">
        <v>1063</v>
      </c>
      <c r="H17177" t="s">
        <v>135</v>
      </c>
      <c r="I17177">
        <v>0</v>
      </c>
      <c r="P17177">
        <v>0.33347747128005201</v>
      </c>
      <c r="Q17177">
        <v>0</v>
      </c>
    </row>
    <row r="17178" spans="1:17">
      <c r="A17178" t="s">
        <v>122</v>
      </c>
      <c r="B17178">
        <v>2048</v>
      </c>
      <c r="C17178" t="s">
        <v>18</v>
      </c>
      <c r="D17178" t="s">
        <v>1062</v>
      </c>
      <c r="E17178" t="s">
        <v>162</v>
      </c>
      <c r="F17178" t="s">
        <v>164</v>
      </c>
      <c r="G17178" t="s">
        <v>1063</v>
      </c>
      <c r="H17178" t="s">
        <v>136</v>
      </c>
      <c r="I17178">
        <v>0</v>
      </c>
      <c r="P17178">
        <v>0.33347747128005201</v>
      </c>
      <c r="Q17178">
        <v>0</v>
      </c>
    </row>
    <row r="17179" spans="1:17">
      <c r="A17179" t="s">
        <v>122</v>
      </c>
      <c r="B17179">
        <v>2048</v>
      </c>
      <c r="C17179" t="s">
        <v>18</v>
      </c>
      <c r="D17179" t="s">
        <v>1062</v>
      </c>
      <c r="E17179" t="s">
        <v>162</v>
      </c>
      <c r="F17179" t="s">
        <v>159</v>
      </c>
      <c r="G17179" t="s">
        <v>1063</v>
      </c>
      <c r="H17179" t="s">
        <v>132</v>
      </c>
      <c r="I17179">
        <v>0</v>
      </c>
      <c r="P17179">
        <v>0.33347747128005201</v>
      </c>
      <c r="Q17179">
        <v>0</v>
      </c>
    </row>
    <row r="17180" spans="1:17">
      <c r="A17180" t="s">
        <v>122</v>
      </c>
      <c r="B17180">
        <v>2048</v>
      </c>
      <c r="C17180" t="s">
        <v>18</v>
      </c>
      <c r="D17180" t="s">
        <v>1062</v>
      </c>
      <c r="E17180" t="s">
        <v>162</v>
      </c>
      <c r="F17180" t="s">
        <v>159</v>
      </c>
      <c r="G17180" t="s">
        <v>1063</v>
      </c>
      <c r="H17180" t="s">
        <v>135</v>
      </c>
      <c r="I17180">
        <v>0</v>
      </c>
      <c r="P17180">
        <v>0.33347747128005201</v>
      </c>
      <c r="Q17180">
        <v>0</v>
      </c>
    </row>
    <row r="17181" spans="1:17">
      <c r="A17181" t="s">
        <v>122</v>
      </c>
      <c r="B17181">
        <v>2048</v>
      </c>
      <c r="C17181" t="s">
        <v>18</v>
      </c>
      <c r="D17181" t="s">
        <v>1062</v>
      </c>
      <c r="E17181" t="s">
        <v>162</v>
      </c>
      <c r="F17181" t="s">
        <v>159</v>
      </c>
      <c r="G17181" t="s">
        <v>1063</v>
      </c>
      <c r="H17181" t="s">
        <v>136</v>
      </c>
      <c r="I17181">
        <v>0</v>
      </c>
      <c r="P17181">
        <v>0.33347747128005201</v>
      </c>
      <c r="Q17181">
        <v>0</v>
      </c>
    </row>
    <row r="17182" spans="1:17">
      <c r="A17182" t="s">
        <v>122</v>
      </c>
      <c r="B17182">
        <v>2048</v>
      </c>
      <c r="C17182" t="s">
        <v>18</v>
      </c>
      <c r="D17182" t="s">
        <v>1062</v>
      </c>
      <c r="E17182" t="s">
        <v>162</v>
      </c>
      <c r="F17182" t="s">
        <v>126</v>
      </c>
      <c r="G17182" t="s">
        <v>1063</v>
      </c>
      <c r="H17182" t="s">
        <v>132</v>
      </c>
      <c r="I17182">
        <v>0</v>
      </c>
      <c r="P17182">
        <v>0.33347747128005201</v>
      </c>
      <c r="Q17182">
        <v>0</v>
      </c>
    </row>
    <row r="17183" spans="1:17">
      <c r="A17183" t="s">
        <v>122</v>
      </c>
      <c r="B17183">
        <v>2048</v>
      </c>
      <c r="C17183" t="s">
        <v>18</v>
      </c>
      <c r="D17183" t="s">
        <v>1062</v>
      </c>
      <c r="E17183" t="s">
        <v>162</v>
      </c>
      <c r="F17183" t="s">
        <v>126</v>
      </c>
      <c r="G17183" t="s">
        <v>1063</v>
      </c>
      <c r="H17183" t="s">
        <v>135</v>
      </c>
      <c r="I17183">
        <v>0</v>
      </c>
      <c r="P17183">
        <v>0.33347747128005201</v>
      </c>
      <c r="Q17183">
        <v>0</v>
      </c>
    </row>
    <row r="17184" spans="1:17">
      <c r="A17184" t="s">
        <v>122</v>
      </c>
      <c r="B17184">
        <v>2048</v>
      </c>
      <c r="C17184" t="s">
        <v>18</v>
      </c>
      <c r="D17184" t="s">
        <v>1062</v>
      </c>
      <c r="E17184" t="s">
        <v>162</v>
      </c>
      <c r="F17184" t="s">
        <v>126</v>
      </c>
      <c r="G17184" t="s">
        <v>1063</v>
      </c>
      <c r="H17184" t="s">
        <v>136</v>
      </c>
      <c r="I17184">
        <v>0</v>
      </c>
      <c r="P17184">
        <v>0.33347747128005201</v>
      </c>
      <c r="Q17184">
        <v>0</v>
      </c>
    </row>
    <row r="17185" spans="1:17">
      <c r="A17185" t="s">
        <v>122</v>
      </c>
      <c r="B17185">
        <v>2048</v>
      </c>
      <c r="C17185" t="s">
        <v>18</v>
      </c>
      <c r="D17185" t="s">
        <v>1062</v>
      </c>
      <c r="E17185" t="s">
        <v>162</v>
      </c>
      <c r="F17185" t="s">
        <v>165</v>
      </c>
      <c r="G17185" t="s">
        <v>1063</v>
      </c>
      <c r="H17185" t="s">
        <v>132</v>
      </c>
      <c r="I17185">
        <v>0</v>
      </c>
      <c r="P17185">
        <v>0.33347747128005201</v>
      </c>
      <c r="Q17185">
        <v>0</v>
      </c>
    </row>
    <row r="17186" spans="1:17">
      <c r="A17186" t="s">
        <v>122</v>
      </c>
      <c r="B17186">
        <v>2048</v>
      </c>
      <c r="C17186" t="s">
        <v>18</v>
      </c>
      <c r="D17186" t="s">
        <v>1062</v>
      </c>
      <c r="E17186" t="s">
        <v>162</v>
      </c>
      <c r="F17186" t="s">
        <v>165</v>
      </c>
      <c r="G17186" t="s">
        <v>1063</v>
      </c>
      <c r="H17186" t="s">
        <v>135</v>
      </c>
      <c r="I17186">
        <v>0</v>
      </c>
      <c r="P17186">
        <v>0.33347747128005201</v>
      </c>
      <c r="Q17186">
        <v>0</v>
      </c>
    </row>
    <row r="17187" spans="1:17">
      <c r="A17187" t="s">
        <v>122</v>
      </c>
      <c r="B17187">
        <v>2048</v>
      </c>
      <c r="C17187" t="s">
        <v>18</v>
      </c>
      <c r="D17187" t="s">
        <v>1062</v>
      </c>
      <c r="E17187" t="s">
        <v>162</v>
      </c>
      <c r="F17187" t="s">
        <v>165</v>
      </c>
      <c r="G17187" t="s">
        <v>1063</v>
      </c>
      <c r="H17187" t="s">
        <v>136</v>
      </c>
      <c r="I17187">
        <v>0</v>
      </c>
      <c r="P17187">
        <v>0.33347747128005201</v>
      </c>
      <c r="Q17187">
        <v>0</v>
      </c>
    </row>
    <row r="17188" spans="1:17">
      <c r="A17188" t="s">
        <v>122</v>
      </c>
      <c r="B17188">
        <v>2048</v>
      </c>
      <c r="C17188" t="s">
        <v>18</v>
      </c>
      <c r="D17188" t="s">
        <v>1062</v>
      </c>
      <c r="E17188" t="s">
        <v>162</v>
      </c>
      <c r="F17188" t="s">
        <v>166</v>
      </c>
      <c r="G17188" t="s">
        <v>1063</v>
      </c>
      <c r="H17188" t="s">
        <v>132</v>
      </c>
      <c r="I17188">
        <v>0</v>
      </c>
      <c r="P17188">
        <v>0.33347747128005201</v>
      </c>
      <c r="Q17188">
        <v>0</v>
      </c>
    </row>
    <row r="17189" spans="1:17">
      <c r="A17189" t="s">
        <v>122</v>
      </c>
      <c r="B17189">
        <v>2048</v>
      </c>
      <c r="C17189" t="s">
        <v>18</v>
      </c>
      <c r="D17189" t="s">
        <v>1062</v>
      </c>
      <c r="E17189" t="s">
        <v>162</v>
      </c>
      <c r="F17189" t="s">
        <v>166</v>
      </c>
      <c r="G17189" t="s">
        <v>1063</v>
      </c>
      <c r="H17189" t="s">
        <v>135</v>
      </c>
      <c r="I17189">
        <v>0</v>
      </c>
      <c r="P17189">
        <v>0.33347747128005201</v>
      </c>
      <c r="Q17189">
        <v>0</v>
      </c>
    </row>
    <row r="17190" spans="1:17">
      <c r="A17190" t="s">
        <v>122</v>
      </c>
      <c r="B17190">
        <v>2048</v>
      </c>
      <c r="C17190" t="s">
        <v>18</v>
      </c>
      <c r="D17190" t="s">
        <v>1062</v>
      </c>
      <c r="E17190" t="s">
        <v>162</v>
      </c>
      <c r="F17190" t="s">
        <v>166</v>
      </c>
      <c r="G17190" t="s">
        <v>1063</v>
      </c>
      <c r="H17190" t="s">
        <v>136</v>
      </c>
      <c r="I17190">
        <v>0</v>
      </c>
      <c r="P17190">
        <v>0.33347747128005201</v>
      </c>
      <c r="Q17190">
        <v>0</v>
      </c>
    </row>
    <row r="17191" spans="1:17">
      <c r="A17191" t="s">
        <v>122</v>
      </c>
      <c r="B17191">
        <v>2048</v>
      </c>
      <c r="C17191" t="s">
        <v>18</v>
      </c>
      <c r="D17191" t="s">
        <v>1062</v>
      </c>
      <c r="E17191" t="s">
        <v>162</v>
      </c>
      <c r="F17191" t="s">
        <v>160</v>
      </c>
      <c r="G17191" t="s">
        <v>1063</v>
      </c>
      <c r="H17191" t="s">
        <v>132</v>
      </c>
      <c r="I17191">
        <v>0</v>
      </c>
      <c r="P17191">
        <v>0.33347747128005201</v>
      </c>
      <c r="Q17191">
        <v>0</v>
      </c>
    </row>
    <row r="17192" spans="1:17">
      <c r="A17192" t="s">
        <v>122</v>
      </c>
      <c r="B17192">
        <v>2048</v>
      </c>
      <c r="C17192" t="s">
        <v>18</v>
      </c>
      <c r="D17192" t="s">
        <v>1062</v>
      </c>
      <c r="E17192" t="s">
        <v>162</v>
      </c>
      <c r="F17192" t="s">
        <v>160</v>
      </c>
      <c r="G17192" t="s">
        <v>1063</v>
      </c>
      <c r="H17192" t="s">
        <v>135</v>
      </c>
      <c r="I17192">
        <v>0</v>
      </c>
      <c r="P17192">
        <v>0.33347747128005201</v>
      </c>
      <c r="Q17192">
        <v>0</v>
      </c>
    </row>
    <row r="17193" spans="1:17">
      <c r="A17193" t="s">
        <v>122</v>
      </c>
      <c r="B17193">
        <v>2048</v>
      </c>
      <c r="C17193" t="s">
        <v>18</v>
      </c>
      <c r="D17193" t="s">
        <v>1062</v>
      </c>
      <c r="E17193" t="s">
        <v>162</v>
      </c>
      <c r="F17193" t="s">
        <v>160</v>
      </c>
      <c r="G17193" t="s">
        <v>1063</v>
      </c>
      <c r="H17193" t="s">
        <v>136</v>
      </c>
      <c r="I17193">
        <v>0</v>
      </c>
      <c r="P17193">
        <v>0.33347747128005201</v>
      </c>
      <c r="Q17193">
        <v>0</v>
      </c>
    </row>
    <row r="17194" spans="1:17">
      <c r="A17194" t="s">
        <v>122</v>
      </c>
      <c r="B17194">
        <v>2048</v>
      </c>
      <c r="C17194" t="s">
        <v>19</v>
      </c>
      <c r="D17194" t="s">
        <v>1062</v>
      </c>
      <c r="E17194" t="s">
        <v>162</v>
      </c>
      <c r="F17194" t="s">
        <v>164</v>
      </c>
      <c r="G17194" t="s">
        <v>1063</v>
      </c>
      <c r="H17194" t="s">
        <v>132</v>
      </c>
      <c r="I17194">
        <v>0</v>
      </c>
      <c r="P17194">
        <v>0.33347747128005201</v>
      </c>
      <c r="Q17194">
        <v>0</v>
      </c>
    </row>
    <row r="17195" spans="1:17">
      <c r="A17195" t="s">
        <v>122</v>
      </c>
      <c r="B17195">
        <v>2048</v>
      </c>
      <c r="C17195" t="s">
        <v>19</v>
      </c>
      <c r="D17195" t="s">
        <v>1062</v>
      </c>
      <c r="E17195" t="s">
        <v>162</v>
      </c>
      <c r="F17195" t="s">
        <v>164</v>
      </c>
      <c r="G17195" t="s">
        <v>1063</v>
      </c>
      <c r="H17195" t="s">
        <v>135</v>
      </c>
      <c r="I17195">
        <v>0</v>
      </c>
      <c r="P17195">
        <v>0.33347747128005201</v>
      </c>
      <c r="Q17195">
        <v>0</v>
      </c>
    </row>
    <row r="17196" spans="1:17">
      <c r="A17196" t="s">
        <v>122</v>
      </c>
      <c r="B17196">
        <v>2048</v>
      </c>
      <c r="C17196" t="s">
        <v>19</v>
      </c>
      <c r="D17196" t="s">
        <v>1062</v>
      </c>
      <c r="E17196" t="s">
        <v>162</v>
      </c>
      <c r="F17196" t="s">
        <v>164</v>
      </c>
      <c r="G17196" t="s">
        <v>1063</v>
      </c>
      <c r="H17196" t="s">
        <v>136</v>
      </c>
      <c r="I17196">
        <v>0</v>
      </c>
      <c r="P17196">
        <v>0.33347747128005201</v>
      </c>
      <c r="Q17196">
        <v>0</v>
      </c>
    </row>
    <row r="17197" spans="1:17">
      <c r="A17197" t="s">
        <v>122</v>
      </c>
      <c r="B17197">
        <v>2048</v>
      </c>
      <c r="C17197" t="s">
        <v>19</v>
      </c>
      <c r="D17197" t="s">
        <v>1062</v>
      </c>
      <c r="E17197" t="s">
        <v>162</v>
      </c>
      <c r="F17197" t="s">
        <v>159</v>
      </c>
      <c r="G17197" t="s">
        <v>1063</v>
      </c>
      <c r="H17197" t="s">
        <v>132</v>
      </c>
      <c r="I17197">
        <v>0</v>
      </c>
      <c r="P17197">
        <v>0.33347747128005201</v>
      </c>
      <c r="Q17197">
        <v>0</v>
      </c>
    </row>
    <row r="17198" spans="1:17">
      <c r="A17198" t="s">
        <v>122</v>
      </c>
      <c r="B17198">
        <v>2048</v>
      </c>
      <c r="C17198" t="s">
        <v>19</v>
      </c>
      <c r="D17198" t="s">
        <v>1062</v>
      </c>
      <c r="E17198" t="s">
        <v>162</v>
      </c>
      <c r="F17198" t="s">
        <v>159</v>
      </c>
      <c r="G17198" t="s">
        <v>1063</v>
      </c>
      <c r="H17198" t="s">
        <v>135</v>
      </c>
      <c r="I17198">
        <v>0</v>
      </c>
      <c r="P17198">
        <v>0.33347747128005201</v>
      </c>
      <c r="Q17198">
        <v>0</v>
      </c>
    </row>
    <row r="17199" spans="1:17">
      <c r="A17199" t="s">
        <v>122</v>
      </c>
      <c r="B17199">
        <v>2048</v>
      </c>
      <c r="C17199" t="s">
        <v>19</v>
      </c>
      <c r="D17199" t="s">
        <v>1062</v>
      </c>
      <c r="E17199" t="s">
        <v>162</v>
      </c>
      <c r="F17199" t="s">
        <v>159</v>
      </c>
      <c r="G17199" t="s">
        <v>1063</v>
      </c>
      <c r="H17199" t="s">
        <v>136</v>
      </c>
      <c r="I17199">
        <v>0</v>
      </c>
      <c r="P17199">
        <v>0.33347747128005201</v>
      </c>
      <c r="Q17199">
        <v>0</v>
      </c>
    </row>
    <row r="17200" spans="1:17">
      <c r="A17200" t="s">
        <v>122</v>
      </c>
      <c r="B17200">
        <v>2048</v>
      </c>
      <c r="C17200" t="s">
        <v>19</v>
      </c>
      <c r="D17200" t="s">
        <v>1062</v>
      </c>
      <c r="E17200" t="s">
        <v>162</v>
      </c>
      <c r="F17200" t="s">
        <v>126</v>
      </c>
      <c r="G17200" t="s">
        <v>1063</v>
      </c>
      <c r="H17200" t="s">
        <v>132</v>
      </c>
      <c r="I17200">
        <v>0</v>
      </c>
      <c r="P17200">
        <v>0.33347747128005201</v>
      </c>
      <c r="Q17200">
        <v>0</v>
      </c>
    </row>
    <row r="17201" spans="1:17">
      <c r="A17201" t="s">
        <v>122</v>
      </c>
      <c r="B17201">
        <v>2048</v>
      </c>
      <c r="C17201" t="s">
        <v>19</v>
      </c>
      <c r="D17201" t="s">
        <v>1062</v>
      </c>
      <c r="E17201" t="s">
        <v>162</v>
      </c>
      <c r="F17201" t="s">
        <v>126</v>
      </c>
      <c r="G17201" t="s">
        <v>1063</v>
      </c>
      <c r="H17201" t="s">
        <v>135</v>
      </c>
      <c r="I17201">
        <v>0</v>
      </c>
      <c r="P17201">
        <v>0.33347747128005201</v>
      </c>
      <c r="Q17201">
        <v>0</v>
      </c>
    </row>
    <row r="17202" spans="1:17">
      <c r="A17202" t="s">
        <v>122</v>
      </c>
      <c r="B17202">
        <v>2048</v>
      </c>
      <c r="C17202" t="s">
        <v>19</v>
      </c>
      <c r="D17202" t="s">
        <v>1062</v>
      </c>
      <c r="E17202" t="s">
        <v>162</v>
      </c>
      <c r="F17202" t="s">
        <v>126</v>
      </c>
      <c r="G17202" t="s">
        <v>1063</v>
      </c>
      <c r="H17202" t="s">
        <v>136</v>
      </c>
      <c r="I17202">
        <v>0</v>
      </c>
      <c r="P17202">
        <v>0.33347747128005201</v>
      </c>
      <c r="Q17202">
        <v>0</v>
      </c>
    </row>
    <row r="17203" spans="1:17">
      <c r="A17203" t="s">
        <v>122</v>
      </c>
      <c r="B17203">
        <v>2048</v>
      </c>
      <c r="C17203" t="s">
        <v>19</v>
      </c>
      <c r="D17203" t="s">
        <v>1062</v>
      </c>
      <c r="E17203" t="s">
        <v>162</v>
      </c>
      <c r="F17203" t="s">
        <v>165</v>
      </c>
      <c r="G17203" t="s">
        <v>1063</v>
      </c>
      <c r="H17203" t="s">
        <v>132</v>
      </c>
      <c r="I17203">
        <v>0</v>
      </c>
      <c r="P17203">
        <v>0.33347747128005201</v>
      </c>
      <c r="Q17203">
        <v>0</v>
      </c>
    </row>
    <row r="17204" spans="1:17">
      <c r="A17204" t="s">
        <v>122</v>
      </c>
      <c r="B17204">
        <v>2048</v>
      </c>
      <c r="C17204" t="s">
        <v>19</v>
      </c>
      <c r="D17204" t="s">
        <v>1062</v>
      </c>
      <c r="E17204" t="s">
        <v>162</v>
      </c>
      <c r="F17204" t="s">
        <v>165</v>
      </c>
      <c r="G17204" t="s">
        <v>1063</v>
      </c>
      <c r="H17204" t="s">
        <v>135</v>
      </c>
      <c r="I17204">
        <v>0</v>
      </c>
      <c r="P17204">
        <v>0.33347747128005201</v>
      </c>
      <c r="Q17204">
        <v>0</v>
      </c>
    </row>
    <row r="17205" spans="1:17">
      <c r="A17205" t="s">
        <v>122</v>
      </c>
      <c r="B17205">
        <v>2048</v>
      </c>
      <c r="C17205" t="s">
        <v>19</v>
      </c>
      <c r="D17205" t="s">
        <v>1062</v>
      </c>
      <c r="E17205" t="s">
        <v>162</v>
      </c>
      <c r="F17205" t="s">
        <v>165</v>
      </c>
      <c r="G17205" t="s">
        <v>1063</v>
      </c>
      <c r="H17205" t="s">
        <v>136</v>
      </c>
      <c r="I17205">
        <v>0</v>
      </c>
      <c r="P17205">
        <v>0.33347747128005201</v>
      </c>
      <c r="Q17205">
        <v>0</v>
      </c>
    </row>
    <row r="17206" spans="1:17">
      <c r="A17206" t="s">
        <v>122</v>
      </c>
      <c r="B17206">
        <v>2048</v>
      </c>
      <c r="C17206" t="s">
        <v>19</v>
      </c>
      <c r="D17206" t="s">
        <v>1062</v>
      </c>
      <c r="E17206" t="s">
        <v>162</v>
      </c>
      <c r="F17206" t="s">
        <v>166</v>
      </c>
      <c r="G17206" t="s">
        <v>1063</v>
      </c>
      <c r="H17206" t="s">
        <v>132</v>
      </c>
      <c r="I17206">
        <v>0</v>
      </c>
      <c r="P17206">
        <v>0.33347747128005201</v>
      </c>
      <c r="Q17206">
        <v>0</v>
      </c>
    </row>
    <row r="17207" spans="1:17">
      <c r="A17207" t="s">
        <v>122</v>
      </c>
      <c r="B17207">
        <v>2048</v>
      </c>
      <c r="C17207" t="s">
        <v>19</v>
      </c>
      <c r="D17207" t="s">
        <v>1062</v>
      </c>
      <c r="E17207" t="s">
        <v>162</v>
      </c>
      <c r="F17207" t="s">
        <v>166</v>
      </c>
      <c r="G17207" t="s">
        <v>1063</v>
      </c>
      <c r="H17207" t="s">
        <v>135</v>
      </c>
      <c r="I17207">
        <v>0</v>
      </c>
      <c r="P17207">
        <v>0.33347747128005201</v>
      </c>
      <c r="Q17207">
        <v>0</v>
      </c>
    </row>
    <row r="17208" spans="1:17">
      <c r="A17208" t="s">
        <v>122</v>
      </c>
      <c r="B17208">
        <v>2048</v>
      </c>
      <c r="C17208" t="s">
        <v>19</v>
      </c>
      <c r="D17208" t="s">
        <v>1062</v>
      </c>
      <c r="E17208" t="s">
        <v>162</v>
      </c>
      <c r="F17208" t="s">
        <v>166</v>
      </c>
      <c r="G17208" t="s">
        <v>1063</v>
      </c>
      <c r="H17208" t="s">
        <v>136</v>
      </c>
      <c r="I17208">
        <v>0</v>
      </c>
      <c r="P17208">
        <v>0.33347747128005201</v>
      </c>
      <c r="Q17208">
        <v>0</v>
      </c>
    </row>
    <row r="17209" spans="1:17">
      <c r="A17209" t="s">
        <v>122</v>
      </c>
      <c r="B17209">
        <v>2048</v>
      </c>
      <c r="C17209" t="s">
        <v>19</v>
      </c>
      <c r="D17209" t="s">
        <v>1062</v>
      </c>
      <c r="E17209" t="s">
        <v>162</v>
      </c>
      <c r="F17209" t="s">
        <v>160</v>
      </c>
      <c r="G17209" t="s">
        <v>1063</v>
      </c>
      <c r="H17209" t="s">
        <v>132</v>
      </c>
      <c r="I17209">
        <v>0</v>
      </c>
      <c r="P17209">
        <v>0.33347747128005201</v>
      </c>
      <c r="Q17209">
        <v>0</v>
      </c>
    </row>
    <row r="17210" spans="1:17">
      <c r="A17210" t="s">
        <v>122</v>
      </c>
      <c r="B17210">
        <v>2048</v>
      </c>
      <c r="C17210" t="s">
        <v>19</v>
      </c>
      <c r="D17210" t="s">
        <v>1062</v>
      </c>
      <c r="E17210" t="s">
        <v>162</v>
      </c>
      <c r="F17210" t="s">
        <v>160</v>
      </c>
      <c r="G17210" t="s">
        <v>1063</v>
      </c>
      <c r="H17210" t="s">
        <v>135</v>
      </c>
      <c r="I17210">
        <v>0</v>
      </c>
      <c r="P17210">
        <v>0.33347747128005201</v>
      </c>
      <c r="Q17210">
        <v>0</v>
      </c>
    </row>
    <row r="17211" spans="1:17">
      <c r="A17211" t="s">
        <v>122</v>
      </c>
      <c r="B17211">
        <v>2048</v>
      </c>
      <c r="C17211" t="s">
        <v>19</v>
      </c>
      <c r="D17211" t="s">
        <v>1062</v>
      </c>
      <c r="E17211" t="s">
        <v>162</v>
      </c>
      <c r="F17211" t="s">
        <v>160</v>
      </c>
      <c r="G17211" t="s">
        <v>1063</v>
      </c>
      <c r="H17211" t="s">
        <v>136</v>
      </c>
      <c r="I17211">
        <v>0</v>
      </c>
      <c r="P17211">
        <v>0.33347747128005201</v>
      </c>
      <c r="Q17211">
        <v>0</v>
      </c>
    </row>
    <row r="17212" spans="1:17">
      <c r="A17212" t="s">
        <v>122</v>
      </c>
      <c r="B17212">
        <v>2048</v>
      </c>
      <c r="C17212" t="s">
        <v>20</v>
      </c>
      <c r="D17212" t="s">
        <v>1062</v>
      </c>
      <c r="E17212" t="s">
        <v>162</v>
      </c>
      <c r="F17212" t="s">
        <v>164</v>
      </c>
      <c r="G17212" t="s">
        <v>1063</v>
      </c>
      <c r="H17212" t="s">
        <v>132</v>
      </c>
      <c r="I17212">
        <v>0</v>
      </c>
      <c r="P17212">
        <v>0.33347747128005201</v>
      </c>
      <c r="Q17212">
        <v>0</v>
      </c>
    </row>
    <row r="17213" spans="1:17">
      <c r="A17213" t="s">
        <v>122</v>
      </c>
      <c r="B17213">
        <v>2048</v>
      </c>
      <c r="C17213" t="s">
        <v>20</v>
      </c>
      <c r="D17213" t="s">
        <v>1062</v>
      </c>
      <c r="E17213" t="s">
        <v>162</v>
      </c>
      <c r="F17213" t="s">
        <v>164</v>
      </c>
      <c r="G17213" t="s">
        <v>1063</v>
      </c>
      <c r="H17213" t="s">
        <v>135</v>
      </c>
      <c r="I17213">
        <v>0</v>
      </c>
      <c r="P17213">
        <v>0.33347747128005201</v>
      </c>
      <c r="Q17213">
        <v>0</v>
      </c>
    </row>
    <row r="17214" spans="1:17">
      <c r="A17214" t="s">
        <v>122</v>
      </c>
      <c r="B17214">
        <v>2048</v>
      </c>
      <c r="C17214" t="s">
        <v>20</v>
      </c>
      <c r="D17214" t="s">
        <v>1062</v>
      </c>
      <c r="E17214" t="s">
        <v>162</v>
      </c>
      <c r="F17214" t="s">
        <v>164</v>
      </c>
      <c r="G17214" t="s">
        <v>1063</v>
      </c>
      <c r="H17214" t="s">
        <v>136</v>
      </c>
      <c r="I17214">
        <v>0</v>
      </c>
      <c r="P17214">
        <v>0.33347747128005201</v>
      </c>
      <c r="Q17214">
        <v>0</v>
      </c>
    </row>
    <row r="17215" spans="1:17">
      <c r="A17215" t="s">
        <v>122</v>
      </c>
      <c r="B17215">
        <v>2048</v>
      </c>
      <c r="C17215" t="s">
        <v>20</v>
      </c>
      <c r="D17215" t="s">
        <v>1062</v>
      </c>
      <c r="E17215" t="s">
        <v>162</v>
      </c>
      <c r="F17215" t="s">
        <v>159</v>
      </c>
      <c r="G17215" t="s">
        <v>1063</v>
      </c>
      <c r="H17215" t="s">
        <v>132</v>
      </c>
      <c r="I17215">
        <v>0</v>
      </c>
      <c r="P17215">
        <v>0.33347747128005201</v>
      </c>
      <c r="Q17215">
        <v>0</v>
      </c>
    </row>
    <row r="17216" spans="1:17">
      <c r="A17216" t="s">
        <v>122</v>
      </c>
      <c r="B17216">
        <v>2048</v>
      </c>
      <c r="C17216" t="s">
        <v>20</v>
      </c>
      <c r="D17216" t="s">
        <v>1062</v>
      </c>
      <c r="E17216" t="s">
        <v>162</v>
      </c>
      <c r="F17216" t="s">
        <v>159</v>
      </c>
      <c r="G17216" t="s">
        <v>1063</v>
      </c>
      <c r="H17216" t="s">
        <v>135</v>
      </c>
      <c r="I17216">
        <v>0</v>
      </c>
      <c r="P17216">
        <v>0.33347747128005201</v>
      </c>
      <c r="Q17216">
        <v>0</v>
      </c>
    </row>
    <row r="17217" spans="1:17">
      <c r="A17217" t="s">
        <v>122</v>
      </c>
      <c r="B17217">
        <v>2048</v>
      </c>
      <c r="C17217" t="s">
        <v>20</v>
      </c>
      <c r="D17217" t="s">
        <v>1062</v>
      </c>
      <c r="E17217" t="s">
        <v>162</v>
      </c>
      <c r="F17217" t="s">
        <v>159</v>
      </c>
      <c r="G17217" t="s">
        <v>1063</v>
      </c>
      <c r="H17217" t="s">
        <v>136</v>
      </c>
      <c r="I17217">
        <v>0</v>
      </c>
      <c r="P17217">
        <v>0.33347747128005201</v>
      </c>
      <c r="Q17217">
        <v>0</v>
      </c>
    </row>
    <row r="17218" spans="1:17">
      <c r="A17218" t="s">
        <v>122</v>
      </c>
      <c r="B17218">
        <v>2048</v>
      </c>
      <c r="C17218" t="s">
        <v>20</v>
      </c>
      <c r="D17218" t="s">
        <v>1062</v>
      </c>
      <c r="E17218" t="s">
        <v>162</v>
      </c>
      <c r="F17218" t="s">
        <v>126</v>
      </c>
      <c r="G17218" t="s">
        <v>1063</v>
      </c>
      <c r="H17218" t="s">
        <v>132</v>
      </c>
      <c r="I17218">
        <v>0</v>
      </c>
      <c r="P17218">
        <v>0.33347747128005201</v>
      </c>
      <c r="Q17218">
        <v>0</v>
      </c>
    </row>
    <row r="17219" spans="1:17">
      <c r="A17219" t="s">
        <v>122</v>
      </c>
      <c r="B17219">
        <v>2048</v>
      </c>
      <c r="C17219" t="s">
        <v>20</v>
      </c>
      <c r="D17219" t="s">
        <v>1062</v>
      </c>
      <c r="E17219" t="s">
        <v>162</v>
      </c>
      <c r="F17219" t="s">
        <v>126</v>
      </c>
      <c r="G17219" t="s">
        <v>1063</v>
      </c>
      <c r="H17219" t="s">
        <v>135</v>
      </c>
      <c r="I17219">
        <v>0</v>
      </c>
      <c r="P17219">
        <v>0.33347747128005201</v>
      </c>
      <c r="Q17219">
        <v>0</v>
      </c>
    </row>
    <row r="17220" spans="1:17">
      <c r="A17220" t="s">
        <v>122</v>
      </c>
      <c r="B17220">
        <v>2048</v>
      </c>
      <c r="C17220" t="s">
        <v>20</v>
      </c>
      <c r="D17220" t="s">
        <v>1062</v>
      </c>
      <c r="E17220" t="s">
        <v>162</v>
      </c>
      <c r="F17220" t="s">
        <v>126</v>
      </c>
      <c r="G17220" t="s">
        <v>1063</v>
      </c>
      <c r="H17220" t="s">
        <v>136</v>
      </c>
      <c r="I17220">
        <v>0</v>
      </c>
      <c r="P17220">
        <v>0.33347747128005201</v>
      </c>
      <c r="Q17220">
        <v>0</v>
      </c>
    </row>
    <row r="17221" spans="1:17">
      <c r="A17221" t="s">
        <v>122</v>
      </c>
      <c r="B17221">
        <v>2048</v>
      </c>
      <c r="C17221" t="s">
        <v>20</v>
      </c>
      <c r="D17221" t="s">
        <v>1062</v>
      </c>
      <c r="E17221" t="s">
        <v>162</v>
      </c>
      <c r="F17221" t="s">
        <v>165</v>
      </c>
      <c r="G17221" t="s">
        <v>1063</v>
      </c>
      <c r="H17221" t="s">
        <v>132</v>
      </c>
      <c r="I17221">
        <v>0</v>
      </c>
      <c r="P17221">
        <v>0.33347747128005201</v>
      </c>
      <c r="Q17221">
        <v>0</v>
      </c>
    </row>
    <row r="17222" spans="1:17">
      <c r="A17222" t="s">
        <v>122</v>
      </c>
      <c r="B17222">
        <v>2048</v>
      </c>
      <c r="C17222" t="s">
        <v>20</v>
      </c>
      <c r="D17222" t="s">
        <v>1062</v>
      </c>
      <c r="E17222" t="s">
        <v>162</v>
      </c>
      <c r="F17222" t="s">
        <v>165</v>
      </c>
      <c r="G17222" t="s">
        <v>1063</v>
      </c>
      <c r="H17222" t="s">
        <v>135</v>
      </c>
      <c r="I17222">
        <v>0</v>
      </c>
      <c r="P17222">
        <v>0.33347747128005201</v>
      </c>
      <c r="Q17222">
        <v>0</v>
      </c>
    </row>
    <row r="17223" spans="1:17">
      <c r="A17223" t="s">
        <v>122</v>
      </c>
      <c r="B17223">
        <v>2048</v>
      </c>
      <c r="C17223" t="s">
        <v>20</v>
      </c>
      <c r="D17223" t="s">
        <v>1062</v>
      </c>
      <c r="E17223" t="s">
        <v>162</v>
      </c>
      <c r="F17223" t="s">
        <v>165</v>
      </c>
      <c r="G17223" t="s">
        <v>1063</v>
      </c>
      <c r="H17223" t="s">
        <v>136</v>
      </c>
      <c r="I17223">
        <v>0</v>
      </c>
      <c r="P17223">
        <v>0.33347747128005201</v>
      </c>
      <c r="Q17223">
        <v>0</v>
      </c>
    </row>
    <row r="17224" spans="1:17">
      <c r="A17224" t="s">
        <v>122</v>
      </c>
      <c r="B17224">
        <v>2048</v>
      </c>
      <c r="C17224" t="s">
        <v>20</v>
      </c>
      <c r="D17224" t="s">
        <v>1062</v>
      </c>
      <c r="E17224" t="s">
        <v>162</v>
      </c>
      <c r="F17224" t="s">
        <v>166</v>
      </c>
      <c r="G17224" t="s">
        <v>1063</v>
      </c>
      <c r="H17224" t="s">
        <v>132</v>
      </c>
      <c r="I17224">
        <v>0</v>
      </c>
      <c r="P17224">
        <v>0.33347747128005201</v>
      </c>
      <c r="Q17224">
        <v>0</v>
      </c>
    </row>
    <row r="17225" spans="1:17">
      <c r="A17225" t="s">
        <v>122</v>
      </c>
      <c r="B17225">
        <v>2048</v>
      </c>
      <c r="C17225" t="s">
        <v>20</v>
      </c>
      <c r="D17225" t="s">
        <v>1062</v>
      </c>
      <c r="E17225" t="s">
        <v>162</v>
      </c>
      <c r="F17225" t="s">
        <v>166</v>
      </c>
      <c r="G17225" t="s">
        <v>1063</v>
      </c>
      <c r="H17225" t="s">
        <v>135</v>
      </c>
      <c r="I17225">
        <v>0</v>
      </c>
      <c r="P17225">
        <v>0.33347747128005201</v>
      </c>
      <c r="Q17225">
        <v>0</v>
      </c>
    </row>
    <row r="17226" spans="1:17">
      <c r="A17226" t="s">
        <v>122</v>
      </c>
      <c r="B17226">
        <v>2048</v>
      </c>
      <c r="C17226" t="s">
        <v>20</v>
      </c>
      <c r="D17226" t="s">
        <v>1062</v>
      </c>
      <c r="E17226" t="s">
        <v>162</v>
      </c>
      <c r="F17226" t="s">
        <v>166</v>
      </c>
      <c r="G17226" t="s">
        <v>1063</v>
      </c>
      <c r="H17226" t="s">
        <v>136</v>
      </c>
      <c r="I17226">
        <v>0</v>
      </c>
      <c r="P17226">
        <v>0.33347747128005201</v>
      </c>
      <c r="Q17226">
        <v>0</v>
      </c>
    </row>
    <row r="17227" spans="1:17">
      <c r="A17227" t="s">
        <v>122</v>
      </c>
      <c r="B17227">
        <v>2048</v>
      </c>
      <c r="C17227" t="s">
        <v>20</v>
      </c>
      <c r="D17227" t="s">
        <v>1062</v>
      </c>
      <c r="E17227" t="s">
        <v>162</v>
      </c>
      <c r="F17227" t="s">
        <v>160</v>
      </c>
      <c r="G17227" t="s">
        <v>1063</v>
      </c>
      <c r="H17227" t="s">
        <v>132</v>
      </c>
      <c r="I17227">
        <v>0</v>
      </c>
      <c r="P17227">
        <v>0.33347747128005201</v>
      </c>
      <c r="Q17227">
        <v>0</v>
      </c>
    </row>
    <row r="17228" spans="1:17">
      <c r="A17228" t="s">
        <v>122</v>
      </c>
      <c r="B17228">
        <v>2048</v>
      </c>
      <c r="C17228" t="s">
        <v>20</v>
      </c>
      <c r="D17228" t="s">
        <v>1062</v>
      </c>
      <c r="E17228" t="s">
        <v>162</v>
      </c>
      <c r="F17228" t="s">
        <v>160</v>
      </c>
      <c r="G17228" t="s">
        <v>1063</v>
      </c>
      <c r="H17228" t="s">
        <v>135</v>
      </c>
      <c r="I17228">
        <v>0</v>
      </c>
      <c r="P17228">
        <v>0.33347747128005201</v>
      </c>
      <c r="Q17228">
        <v>0</v>
      </c>
    </row>
    <row r="17229" spans="1:17">
      <c r="A17229" t="s">
        <v>122</v>
      </c>
      <c r="B17229">
        <v>2048</v>
      </c>
      <c r="C17229" t="s">
        <v>20</v>
      </c>
      <c r="D17229" t="s">
        <v>1062</v>
      </c>
      <c r="E17229" t="s">
        <v>162</v>
      </c>
      <c r="F17229" t="s">
        <v>160</v>
      </c>
      <c r="G17229" t="s">
        <v>1063</v>
      </c>
      <c r="H17229" t="s">
        <v>136</v>
      </c>
      <c r="I17229">
        <v>0</v>
      </c>
      <c r="P17229">
        <v>0.33347747128005201</v>
      </c>
      <c r="Q17229">
        <v>0</v>
      </c>
    </row>
    <row r="17230" spans="1:17">
      <c r="A17230" t="s">
        <v>122</v>
      </c>
      <c r="B17230">
        <v>2049</v>
      </c>
      <c r="C17230" t="s">
        <v>5</v>
      </c>
      <c r="D17230" t="s">
        <v>1062</v>
      </c>
      <c r="E17230" t="s">
        <v>170</v>
      </c>
      <c r="F17230" t="s">
        <v>164</v>
      </c>
      <c r="G17230" t="s">
        <v>1063</v>
      </c>
      <c r="H17230" t="s">
        <v>132</v>
      </c>
      <c r="I17230">
        <v>0</v>
      </c>
      <c r="P17230">
        <v>0.32065141469235697</v>
      </c>
      <c r="Q17230">
        <v>0</v>
      </c>
    </row>
    <row r="17231" spans="1:17">
      <c r="A17231" t="s">
        <v>122</v>
      </c>
      <c r="B17231">
        <v>2049</v>
      </c>
      <c r="C17231" t="s">
        <v>5</v>
      </c>
      <c r="D17231" t="s">
        <v>1062</v>
      </c>
      <c r="E17231" t="s">
        <v>170</v>
      </c>
      <c r="F17231" t="s">
        <v>164</v>
      </c>
      <c r="G17231" t="s">
        <v>1063</v>
      </c>
      <c r="H17231" t="s">
        <v>135</v>
      </c>
      <c r="I17231">
        <v>0</v>
      </c>
      <c r="P17231">
        <v>0.32065141469235697</v>
      </c>
      <c r="Q17231">
        <v>0</v>
      </c>
    </row>
    <row r="17232" spans="1:17">
      <c r="A17232" t="s">
        <v>122</v>
      </c>
      <c r="B17232">
        <v>2049</v>
      </c>
      <c r="C17232" t="s">
        <v>5</v>
      </c>
      <c r="D17232" t="s">
        <v>1062</v>
      </c>
      <c r="E17232" t="s">
        <v>170</v>
      </c>
      <c r="F17232" t="s">
        <v>164</v>
      </c>
      <c r="G17232" t="s">
        <v>1063</v>
      </c>
      <c r="H17232" t="s">
        <v>136</v>
      </c>
      <c r="I17232">
        <v>0</v>
      </c>
      <c r="P17232">
        <v>0.32065141469235697</v>
      </c>
      <c r="Q17232">
        <v>0</v>
      </c>
    </row>
    <row r="17233" spans="1:17">
      <c r="A17233" t="s">
        <v>122</v>
      </c>
      <c r="B17233">
        <v>2049</v>
      </c>
      <c r="C17233" t="s">
        <v>5</v>
      </c>
      <c r="D17233" t="s">
        <v>1062</v>
      </c>
      <c r="E17233" t="s">
        <v>170</v>
      </c>
      <c r="F17233" t="s">
        <v>159</v>
      </c>
      <c r="G17233" t="s">
        <v>1063</v>
      </c>
      <c r="H17233" t="s">
        <v>132</v>
      </c>
      <c r="I17233">
        <v>0</v>
      </c>
      <c r="P17233">
        <v>0.32065141469235697</v>
      </c>
      <c r="Q17233">
        <v>0</v>
      </c>
    </row>
    <row r="17234" spans="1:17">
      <c r="A17234" t="s">
        <v>122</v>
      </c>
      <c r="B17234">
        <v>2049</v>
      </c>
      <c r="C17234" t="s">
        <v>5</v>
      </c>
      <c r="D17234" t="s">
        <v>1062</v>
      </c>
      <c r="E17234" t="s">
        <v>170</v>
      </c>
      <c r="F17234" t="s">
        <v>159</v>
      </c>
      <c r="G17234" t="s">
        <v>1063</v>
      </c>
      <c r="H17234" t="s">
        <v>135</v>
      </c>
      <c r="I17234">
        <v>0</v>
      </c>
      <c r="P17234">
        <v>0.32065141469235697</v>
      </c>
      <c r="Q17234">
        <v>0</v>
      </c>
    </row>
    <row r="17235" spans="1:17">
      <c r="A17235" t="s">
        <v>122</v>
      </c>
      <c r="B17235">
        <v>2049</v>
      </c>
      <c r="C17235" t="s">
        <v>5</v>
      </c>
      <c r="D17235" t="s">
        <v>1062</v>
      </c>
      <c r="E17235" t="s">
        <v>170</v>
      </c>
      <c r="F17235" t="s">
        <v>159</v>
      </c>
      <c r="G17235" t="s">
        <v>1063</v>
      </c>
      <c r="H17235" t="s">
        <v>136</v>
      </c>
      <c r="I17235">
        <v>0</v>
      </c>
      <c r="P17235">
        <v>0.32065141469235697</v>
      </c>
      <c r="Q17235">
        <v>0</v>
      </c>
    </row>
    <row r="17236" spans="1:17">
      <c r="A17236" t="s">
        <v>122</v>
      </c>
      <c r="B17236">
        <v>2049</v>
      </c>
      <c r="C17236" t="s">
        <v>5</v>
      </c>
      <c r="D17236" t="s">
        <v>1062</v>
      </c>
      <c r="E17236" t="s">
        <v>170</v>
      </c>
      <c r="F17236" t="s">
        <v>126</v>
      </c>
      <c r="G17236" t="s">
        <v>1063</v>
      </c>
      <c r="H17236" t="s">
        <v>132</v>
      </c>
      <c r="I17236">
        <v>4244873.9669342497</v>
      </c>
      <c r="P17236">
        <v>0.32065141469235697</v>
      </c>
      <c r="Q17236">
        <v>1361124.8426882201</v>
      </c>
    </row>
    <row r="17237" spans="1:17">
      <c r="A17237" t="s">
        <v>122</v>
      </c>
      <c r="B17237">
        <v>2049</v>
      </c>
      <c r="C17237" t="s">
        <v>5</v>
      </c>
      <c r="D17237" t="s">
        <v>1062</v>
      </c>
      <c r="E17237" t="s">
        <v>170</v>
      </c>
      <c r="F17237" t="s">
        <v>126</v>
      </c>
      <c r="G17237" t="s">
        <v>1063</v>
      </c>
      <c r="H17237" t="s">
        <v>135</v>
      </c>
      <c r="I17237">
        <v>0</v>
      </c>
      <c r="P17237">
        <v>0.32065141469235697</v>
      </c>
      <c r="Q17237">
        <v>0</v>
      </c>
    </row>
    <row r="17238" spans="1:17">
      <c r="A17238" t="s">
        <v>122</v>
      </c>
      <c r="B17238">
        <v>2049</v>
      </c>
      <c r="C17238" t="s">
        <v>5</v>
      </c>
      <c r="D17238" t="s">
        <v>1062</v>
      </c>
      <c r="E17238" t="s">
        <v>170</v>
      </c>
      <c r="F17238" t="s">
        <v>126</v>
      </c>
      <c r="G17238" t="s">
        <v>1063</v>
      </c>
      <c r="H17238" t="s">
        <v>136</v>
      </c>
      <c r="I17238">
        <v>1125040000</v>
      </c>
      <c r="P17238">
        <v>0.32065141469235697</v>
      </c>
      <c r="Q17238">
        <v>360745667.58548898</v>
      </c>
    </row>
    <row r="17239" spans="1:17">
      <c r="A17239" t="s">
        <v>122</v>
      </c>
      <c r="B17239">
        <v>2049</v>
      </c>
      <c r="C17239" t="s">
        <v>5</v>
      </c>
      <c r="D17239" t="s">
        <v>1062</v>
      </c>
      <c r="E17239" t="s">
        <v>170</v>
      </c>
      <c r="F17239" t="s">
        <v>165</v>
      </c>
      <c r="G17239" t="s">
        <v>1063</v>
      </c>
      <c r="H17239" t="s">
        <v>132</v>
      </c>
      <c r="I17239">
        <v>0</v>
      </c>
      <c r="P17239">
        <v>0.32065141469235697</v>
      </c>
      <c r="Q17239">
        <v>0</v>
      </c>
    </row>
    <row r="17240" spans="1:17">
      <c r="A17240" t="s">
        <v>122</v>
      </c>
      <c r="B17240">
        <v>2049</v>
      </c>
      <c r="C17240" t="s">
        <v>5</v>
      </c>
      <c r="D17240" t="s">
        <v>1062</v>
      </c>
      <c r="E17240" t="s">
        <v>170</v>
      </c>
      <c r="F17240" t="s">
        <v>165</v>
      </c>
      <c r="G17240" t="s">
        <v>1063</v>
      </c>
      <c r="H17240" t="s">
        <v>135</v>
      </c>
      <c r="I17240">
        <v>0</v>
      </c>
      <c r="P17240">
        <v>0.32065141469235697</v>
      </c>
      <c r="Q17240">
        <v>0</v>
      </c>
    </row>
    <row r="17241" spans="1:17">
      <c r="A17241" t="s">
        <v>122</v>
      </c>
      <c r="B17241">
        <v>2049</v>
      </c>
      <c r="C17241" t="s">
        <v>5</v>
      </c>
      <c r="D17241" t="s">
        <v>1062</v>
      </c>
      <c r="E17241" t="s">
        <v>170</v>
      </c>
      <c r="F17241" t="s">
        <v>165</v>
      </c>
      <c r="G17241" t="s">
        <v>1063</v>
      </c>
      <c r="H17241" t="s">
        <v>136</v>
      </c>
      <c r="I17241">
        <v>0</v>
      </c>
      <c r="P17241">
        <v>0.32065141469235697</v>
      </c>
      <c r="Q17241">
        <v>0</v>
      </c>
    </row>
    <row r="17242" spans="1:17">
      <c r="A17242" t="s">
        <v>122</v>
      </c>
      <c r="B17242">
        <v>2049</v>
      </c>
      <c r="C17242" t="s">
        <v>5</v>
      </c>
      <c r="D17242" t="s">
        <v>1062</v>
      </c>
      <c r="E17242" t="s">
        <v>170</v>
      </c>
      <c r="F17242" t="s">
        <v>166</v>
      </c>
      <c r="G17242" t="s">
        <v>1063</v>
      </c>
      <c r="H17242" t="s">
        <v>132</v>
      </c>
      <c r="I17242">
        <v>0</v>
      </c>
      <c r="P17242">
        <v>0.32065141469235697</v>
      </c>
      <c r="Q17242">
        <v>0</v>
      </c>
    </row>
    <row r="17243" spans="1:17">
      <c r="A17243" t="s">
        <v>122</v>
      </c>
      <c r="B17243">
        <v>2049</v>
      </c>
      <c r="C17243" t="s">
        <v>5</v>
      </c>
      <c r="D17243" t="s">
        <v>1062</v>
      </c>
      <c r="E17243" t="s">
        <v>170</v>
      </c>
      <c r="F17243" t="s">
        <v>166</v>
      </c>
      <c r="G17243" t="s">
        <v>1063</v>
      </c>
      <c r="H17243" t="s">
        <v>135</v>
      </c>
      <c r="I17243">
        <v>0</v>
      </c>
      <c r="P17243">
        <v>0.32065141469235697</v>
      </c>
      <c r="Q17243">
        <v>0</v>
      </c>
    </row>
    <row r="17244" spans="1:17">
      <c r="A17244" t="s">
        <v>122</v>
      </c>
      <c r="B17244">
        <v>2049</v>
      </c>
      <c r="C17244" t="s">
        <v>5</v>
      </c>
      <c r="D17244" t="s">
        <v>1062</v>
      </c>
      <c r="E17244" t="s">
        <v>170</v>
      </c>
      <c r="F17244" t="s">
        <v>166</v>
      </c>
      <c r="G17244" t="s">
        <v>1063</v>
      </c>
      <c r="H17244" t="s">
        <v>136</v>
      </c>
      <c r="I17244">
        <v>0</v>
      </c>
      <c r="P17244">
        <v>0.32065141469235697</v>
      </c>
      <c r="Q17244">
        <v>0</v>
      </c>
    </row>
    <row r="17245" spans="1:17">
      <c r="A17245" t="s">
        <v>122</v>
      </c>
      <c r="B17245">
        <v>2049</v>
      </c>
      <c r="C17245" t="s">
        <v>5</v>
      </c>
      <c r="D17245" t="s">
        <v>1062</v>
      </c>
      <c r="E17245" t="s">
        <v>170</v>
      </c>
      <c r="F17245" t="s">
        <v>160</v>
      </c>
      <c r="G17245" t="s">
        <v>1063</v>
      </c>
      <c r="H17245" t="s">
        <v>132</v>
      </c>
      <c r="I17245">
        <v>0</v>
      </c>
      <c r="P17245">
        <v>0.32065141469235697</v>
      </c>
      <c r="Q17245">
        <v>0</v>
      </c>
    </row>
    <row r="17246" spans="1:17">
      <c r="A17246" t="s">
        <v>122</v>
      </c>
      <c r="B17246">
        <v>2049</v>
      </c>
      <c r="C17246" t="s">
        <v>5</v>
      </c>
      <c r="D17246" t="s">
        <v>1062</v>
      </c>
      <c r="E17246" t="s">
        <v>170</v>
      </c>
      <c r="F17246" t="s">
        <v>160</v>
      </c>
      <c r="G17246" t="s">
        <v>1063</v>
      </c>
      <c r="H17246" t="s">
        <v>135</v>
      </c>
      <c r="I17246">
        <v>0</v>
      </c>
      <c r="P17246">
        <v>0.32065141469235697</v>
      </c>
      <c r="Q17246">
        <v>0</v>
      </c>
    </row>
    <row r="17247" spans="1:17">
      <c r="A17247" t="s">
        <v>122</v>
      </c>
      <c r="B17247">
        <v>2049</v>
      </c>
      <c r="C17247" t="s">
        <v>5</v>
      </c>
      <c r="D17247" t="s">
        <v>1062</v>
      </c>
      <c r="E17247" t="s">
        <v>170</v>
      </c>
      <c r="F17247" t="s">
        <v>160</v>
      </c>
      <c r="G17247" t="s">
        <v>1063</v>
      </c>
      <c r="H17247" t="s">
        <v>136</v>
      </c>
      <c r="I17247">
        <v>0</v>
      </c>
      <c r="P17247">
        <v>0.32065141469235697</v>
      </c>
      <c r="Q17247">
        <v>0</v>
      </c>
    </row>
    <row r="17248" spans="1:17">
      <c r="A17248" t="s">
        <v>122</v>
      </c>
      <c r="B17248">
        <v>2049</v>
      </c>
      <c r="C17248" t="s">
        <v>7</v>
      </c>
      <c r="D17248" t="s">
        <v>1064</v>
      </c>
      <c r="E17248" t="s">
        <v>162</v>
      </c>
      <c r="F17248" t="s">
        <v>164</v>
      </c>
      <c r="G17248" t="s">
        <v>1065</v>
      </c>
      <c r="H17248" t="s">
        <v>132</v>
      </c>
      <c r="I17248">
        <v>0</v>
      </c>
      <c r="P17248">
        <v>0.32065141469235697</v>
      </c>
      <c r="Q17248">
        <v>0</v>
      </c>
    </row>
    <row r="17249" spans="1:17">
      <c r="A17249" t="s">
        <v>122</v>
      </c>
      <c r="B17249">
        <v>2049</v>
      </c>
      <c r="C17249" t="s">
        <v>7</v>
      </c>
      <c r="D17249" t="s">
        <v>1064</v>
      </c>
      <c r="E17249" t="s">
        <v>162</v>
      </c>
      <c r="F17249" t="s">
        <v>164</v>
      </c>
      <c r="G17249" t="s">
        <v>1065</v>
      </c>
      <c r="H17249" t="s">
        <v>135</v>
      </c>
      <c r="I17249">
        <v>0</v>
      </c>
      <c r="P17249">
        <v>0.32065141469235697</v>
      </c>
      <c r="Q17249">
        <v>0</v>
      </c>
    </row>
    <row r="17250" spans="1:17">
      <c r="A17250" t="s">
        <v>122</v>
      </c>
      <c r="B17250">
        <v>2049</v>
      </c>
      <c r="C17250" t="s">
        <v>7</v>
      </c>
      <c r="D17250" t="s">
        <v>1064</v>
      </c>
      <c r="E17250" t="s">
        <v>162</v>
      </c>
      <c r="F17250" t="s">
        <v>164</v>
      </c>
      <c r="G17250" t="s">
        <v>1065</v>
      </c>
      <c r="H17250" t="s">
        <v>136</v>
      </c>
      <c r="I17250">
        <v>0</v>
      </c>
      <c r="P17250">
        <v>0.32065141469235697</v>
      </c>
      <c r="Q17250">
        <v>0</v>
      </c>
    </row>
    <row r="17251" spans="1:17">
      <c r="A17251" t="s">
        <v>122</v>
      </c>
      <c r="B17251">
        <v>2049</v>
      </c>
      <c r="C17251" t="s">
        <v>7</v>
      </c>
      <c r="D17251" t="s">
        <v>1064</v>
      </c>
      <c r="E17251" t="s">
        <v>162</v>
      </c>
      <c r="F17251" t="s">
        <v>159</v>
      </c>
      <c r="G17251" t="s">
        <v>1065</v>
      </c>
      <c r="H17251" t="s">
        <v>132</v>
      </c>
      <c r="I17251">
        <v>0</v>
      </c>
      <c r="P17251">
        <v>0.32065141469235697</v>
      </c>
      <c r="Q17251">
        <v>0</v>
      </c>
    </row>
    <row r="17252" spans="1:17">
      <c r="A17252" t="s">
        <v>122</v>
      </c>
      <c r="B17252">
        <v>2049</v>
      </c>
      <c r="C17252" t="s">
        <v>7</v>
      </c>
      <c r="D17252" t="s">
        <v>1064</v>
      </c>
      <c r="E17252" t="s">
        <v>162</v>
      </c>
      <c r="F17252" t="s">
        <v>159</v>
      </c>
      <c r="G17252" t="s">
        <v>1065</v>
      </c>
      <c r="H17252" t="s">
        <v>135</v>
      </c>
      <c r="I17252">
        <v>0</v>
      </c>
      <c r="P17252">
        <v>0.32065141469235697</v>
      </c>
      <c r="Q17252">
        <v>0</v>
      </c>
    </row>
    <row r="17253" spans="1:17">
      <c r="A17253" t="s">
        <v>122</v>
      </c>
      <c r="B17253">
        <v>2049</v>
      </c>
      <c r="C17253" t="s">
        <v>7</v>
      </c>
      <c r="D17253" t="s">
        <v>1064</v>
      </c>
      <c r="E17253" t="s">
        <v>162</v>
      </c>
      <c r="F17253" t="s">
        <v>159</v>
      </c>
      <c r="G17253" t="s">
        <v>1065</v>
      </c>
      <c r="H17253" t="s">
        <v>136</v>
      </c>
      <c r="I17253">
        <v>0</v>
      </c>
      <c r="P17253">
        <v>0.32065141469235697</v>
      </c>
      <c r="Q17253">
        <v>0</v>
      </c>
    </row>
    <row r="17254" spans="1:17">
      <c r="A17254" t="s">
        <v>122</v>
      </c>
      <c r="B17254">
        <v>2049</v>
      </c>
      <c r="C17254" t="s">
        <v>7</v>
      </c>
      <c r="D17254" t="s">
        <v>1064</v>
      </c>
      <c r="E17254" t="s">
        <v>162</v>
      </c>
      <c r="F17254" t="s">
        <v>126</v>
      </c>
      <c r="G17254" t="s">
        <v>1065</v>
      </c>
      <c r="H17254" t="s">
        <v>132</v>
      </c>
      <c r="I17254">
        <v>0</v>
      </c>
      <c r="P17254">
        <v>0.32065141469235697</v>
      </c>
      <c r="Q17254">
        <v>0</v>
      </c>
    </row>
    <row r="17255" spans="1:17">
      <c r="A17255" t="s">
        <v>122</v>
      </c>
      <c r="B17255">
        <v>2049</v>
      </c>
      <c r="C17255" t="s">
        <v>7</v>
      </c>
      <c r="D17255" t="s">
        <v>1064</v>
      </c>
      <c r="E17255" t="s">
        <v>162</v>
      </c>
      <c r="F17255" t="s">
        <v>126</v>
      </c>
      <c r="G17255" t="s">
        <v>1065</v>
      </c>
      <c r="H17255" t="s">
        <v>135</v>
      </c>
      <c r="I17255">
        <v>0</v>
      </c>
      <c r="P17255">
        <v>0.32065141469235697</v>
      </c>
      <c r="Q17255">
        <v>0</v>
      </c>
    </row>
    <row r="17256" spans="1:17">
      <c r="A17256" t="s">
        <v>122</v>
      </c>
      <c r="B17256">
        <v>2049</v>
      </c>
      <c r="C17256" t="s">
        <v>7</v>
      </c>
      <c r="D17256" t="s">
        <v>1064</v>
      </c>
      <c r="E17256" t="s">
        <v>162</v>
      </c>
      <c r="F17256" t="s">
        <v>126</v>
      </c>
      <c r="G17256" t="s">
        <v>1065</v>
      </c>
      <c r="H17256" t="s">
        <v>136</v>
      </c>
      <c r="I17256">
        <v>0</v>
      </c>
      <c r="P17256">
        <v>0.32065141469235697</v>
      </c>
      <c r="Q17256">
        <v>0</v>
      </c>
    </row>
    <row r="17257" spans="1:17">
      <c r="A17257" t="s">
        <v>122</v>
      </c>
      <c r="B17257">
        <v>2049</v>
      </c>
      <c r="C17257" t="s">
        <v>7</v>
      </c>
      <c r="D17257" t="s">
        <v>1064</v>
      </c>
      <c r="E17257" t="s">
        <v>162</v>
      </c>
      <c r="F17257" t="s">
        <v>165</v>
      </c>
      <c r="G17257" t="s">
        <v>1065</v>
      </c>
      <c r="H17257" t="s">
        <v>132</v>
      </c>
      <c r="I17257">
        <v>0</v>
      </c>
      <c r="P17257">
        <v>0.32065141469235697</v>
      </c>
      <c r="Q17257">
        <v>0</v>
      </c>
    </row>
    <row r="17258" spans="1:17">
      <c r="A17258" t="s">
        <v>122</v>
      </c>
      <c r="B17258">
        <v>2049</v>
      </c>
      <c r="C17258" t="s">
        <v>7</v>
      </c>
      <c r="D17258" t="s">
        <v>1064</v>
      </c>
      <c r="E17258" t="s">
        <v>162</v>
      </c>
      <c r="F17258" t="s">
        <v>165</v>
      </c>
      <c r="G17258" t="s">
        <v>1065</v>
      </c>
      <c r="H17258" t="s">
        <v>135</v>
      </c>
      <c r="I17258">
        <v>0</v>
      </c>
      <c r="P17258">
        <v>0.32065141469235697</v>
      </c>
      <c r="Q17258">
        <v>0</v>
      </c>
    </row>
    <row r="17259" spans="1:17">
      <c r="A17259" t="s">
        <v>122</v>
      </c>
      <c r="B17259">
        <v>2049</v>
      </c>
      <c r="C17259" t="s">
        <v>7</v>
      </c>
      <c r="D17259" t="s">
        <v>1064</v>
      </c>
      <c r="E17259" t="s">
        <v>162</v>
      </c>
      <c r="F17259" t="s">
        <v>165</v>
      </c>
      <c r="G17259" t="s">
        <v>1065</v>
      </c>
      <c r="H17259" t="s">
        <v>136</v>
      </c>
      <c r="I17259">
        <v>0</v>
      </c>
      <c r="P17259">
        <v>0.32065141469235697</v>
      </c>
      <c r="Q17259">
        <v>0</v>
      </c>
    </row>
    <row r="17260" spans="1:17">
      <c r="A17260" t="s">
        <v>122</v>
      </c>
      <c r="B17260">
        <v>2049</v>
      </c>
      <c r="C17260" t="s">
        <v>7</v>
      </c>
      <c r="D17260" t="s">
        <v>1064</v>
      </c>
      <c r="E17260" t="s">
        <v>162</v>
      </c>
      <c r="F17260" t="s">
        <v>166</v>
      </c>
      <c r="G17260" t="s">
        <v>1065</v>
      </c>
      <c r="H17260" t="s">
        <v>132</v>
      </c>
      <c r="I17260">
        <v>0</v>
      </c>
      <c r="P17260">
        <v>0.32065141469235697</v>
      </c>
      <c r="Q17260">
        <v>0</v>
      </c>
    </row>
    <row r="17261" spans="1:17">
      <c r="A17261" t="s">
        <v>122</v>
      </c>
      <c r="B17261">
        <v>2049</v>
      </c>
      <c r="C17261" t="s">
        <v>7</v>
      </c>
      <c r="D17261" t="s">
        <v>1064</v>
      </c>
      <c r="E17261" t="s">
        <v>162</v>
      </c>
      <c r="F17261" t="s">
        <v>166</v>
      </c>
      <c r="G17261" t="s">
        <v>1065</v>
      </c>
      <c r="H17261" t="s">
        <v>135</v>
      </c>
      <c r="I17261">
        <v>0</v>
      </c>
      <c r="P17261">
        <v>0.32065141469235697</v>
      </c>
      <c r="Q17261">
        <v>0</v>
      </c>
    </row>
    <row r="17262" spans="1:17">
      <c r="A17262" t="s">
        <v>122</v>
      </c>
      <c r="B17262">
        <v>2049</v>
      </c>
      <c r="C17262" t="s">
        <v>7</v>
      </c>
      <c r="D17262" t="s">
        <v>1064</v>
      </c>
      <c r="E17262" t="s">
        <v>162</v>
      </c>
      <c r="F17262" t="s">
        <v>166</v>
      </c>
      <c r="G17262" t="s">
        <v>1065</v>
      </c>
      <c r="H17262" t="s">
        <v>136</v>
      </c>
      <c r="I17262">
        <v>0</v>
      </c>
      <c r="P17262">
        <v>0.32065141469235697</v>
      </c>
      <c r="Q17262">
        <v>0</v>
      </c>
    </row>
    <row r="17263" spans="1:17">
      <c r="A17263" t="s">
        <v>122</v>
      </c>
      <c r="B17263">
        <v>2049</v>
      </c>
      <c r="C17263" t="s">
        <v>7</v>
      </c>
      <c r="D17263" t="s">
        <v>1064</v>
      </c>
      <c r="E17263" t="s">
        <v>162</v>
      </c>
      <c r="F17263" t="s">
        <v>160</v>
      </c>
      <c r="G17263" t="s">
        <v>1065</v>
      </c>
      <c r="H17263" t="s">
        <v>132</v>
      </c>
      <c r="I17263">
        <v>0</v>
      </c>
      <c r="P17263">
        <v>0.32065141469235697</v>
      </c>
      <c r="Q17263">
        <v>0</v>
      </c>
    </row>
    <row r="17264" spans="1:17">
      <c r="A17264" t="s">
        <v>122</v>
      </c>
      <c r="B17264">
        <v>2049</v>
      </c>
      <c r="C17264" t="s">
        <v>7</v>
      </c>
      <c r="D17264" t="s">
        <v>1064</v>
      </c>
      <c r="E17264" t="s">
        <v>162</v>
      </c>
      <c r="F17264" t="s">
        <v>160</v>
      </c>
      <c r="G17264" t="s">
        <v>1065</v>
      </c>
      <c r="H17264" t="s">
        <v>135</v>
      </c>
      <c r="I17264">
        <v>0</v>
      </c>
      <c r="P17264">
        <v>0.32065141469235697</v>
      </c>
      <c r="Q17264">
        <v>0</v>
      </c>
    </row>
    <row r="17265" spans="1:17">
      <c r="A17265" t="s">
        <v>122</v>
      </c>
      <c r="B17265">
        <v>2049</v>
      </c>
      <c r="C17265" t="s">
        <v>7</v>
      </c>
      <c r="D17265" t="s">
        <v>1064</v>
      </c>
      <c r="E17265" t="s">
        <v>162</v>
      </c>
      <c r="F17265" t="s">
        <v>160</v>
      </c>
      <c r="G17265" t="s">
        <v>1065</v>
      </c>
      <c r="H17265" t="s">
        <v>136</v>
      </c>
      <c r="I17265">
        <v>0</v>
      </c>
      <c r="P17265">
        <v>0.32065141469235697</v>
      </c>
      <c r="Q17265">
        <v>0</v>
      </c>
    </row>
    <row r="17266" spans="1:17">
      <c r="A17266" t="s">
        <v>122</v>
      </c>
      <c r="B17266">
        <v>2049</v>
      </c>
      <c r="C17266" t="s">
        <v>13</v>
      </c>
      <c r="D17266" t="s">
        <v>1062</v>
      </c>
      <c r="E17266" t="s">
        <v>162</v>
      </c>
      <c r="F17266" t="s">
        <v>164</v>
      </c>
      <c r="G17266" t="s">
        <v>1063</v>
      </c>
      <c r="H17266" t="s">
        <v>132</v>
      </c>
      <c r="I17266">
        <v>0</v>
      </c>
      <c r="P17266">
        <v>0.32065141469235697</v>
      </c>
      <c r="Q17266">
        <v>0</v>
      </c>
    </row>
    <row r="17267" spans="1:17">
      <c r="A17267" t="s">
        <v>122</v>
      </c>
      <c r="B17267">
        <v>2049</v>
      </c>
      <c r="C17267" t="s">
        <v>13</v>
      </c>
      <c r="D17267" t="s">
        <v>1062</v>
      </c>
      <c r="E17267" t="s">
        <v>162</v>
      </c>
      <c r="F17267" t="s">
        <v>164</v>
      </c>
      <c r="G17267" t="s">
        <v>1063</v>
      </c>
      <c r="H17267" t="s">
        <v>135</v>
      </c>
      <c r="I17267">
        <v>0</v>
      </c>
      <c r="P17267">
        <v>0.32065141469235697</v>
      </c>
      <c r="Q17267">
        <v>0</v>
      </c>
    </row>
    <row r="17268" spans="1:17">
      <c r="A17268" t="s">
        <v>122</v>
      </c>
      <c r="B17268">
        <v>2049</v>
      </c>
      <c r="C17268" t="s">
        <v>13</v>
      </c>
      <c r="D17268" t="s">
        <v>1062</v>
      </c>
      <c r="E17268" t="s">
        <v>162</v>
      </c>
      <c r="F17268" t="s">
        <v>164</v>
      </c>
      <c r="G17268" t="s">
        <v>1063</v>
      </c>
      <c r="H17268" t="s">
        <v>136</v>
      </c>
      <c r="I17268">
        <v>0</v>
      </c>
      <c r="P17268">
        <v>0.32065141469235697</v>
      </c>
      <c r="Q17268">
        <v>0</v>
      </c>
    </row>
    <row r="17269" spans="1:17">
      <c r="A17269" t="s">
        <v>122</v>
      </c>
      <c r="B17269">
        <v>2049</v>
      </c>
      <c r="C17269" t="s">
        <v>13</v>
      </c>
      <c r="D17269" t="s">
        <v>1062</v>
      </c>
      <c r="E17269" t="s">
        <v>162</v>
      </c>
      <c r="F17269" t="s">
        <v>159</v>
      </c>
      <c r="G17269" t="s">
        <v>1063</v>
      </c>
      <c r="H17269" t="s">
        <v>132</v>
      </c>
      <c r="I17269">
        <v>0</v>
      </c>
      <c r="P17269">
        <v>0.32065141469235697</v>
      </c>
      <c r="Q17269">
        <v>0</v>
      </c>
    </row>
    <row r="17270" spans="1:17">
      <c r="A17270" t="s">
        <v>122</v>
      </c>
      <c r="B17270">
        <v>2049</v>
      </c>
      <c r="C17270" t="s">
        <v>13</v>
      </c>
      <c r="D17270" t="s">
        <v>1062</v>
      </c>
      <c r="E17270" t="s">
        <v>162</v>
      </c>
      <c r="F17270" t="s">
        <v>159</v>
      </c>
      <c r="G17270" t="s">
        <v>1063</v>
      </c>
      <c r="H17270" t="s">
        <v>135</v>
      </c>
      <c r="I17270">
        <v>0</v>
      </c>
      <c r="P17270">
        <v>0.32065141469235697</v>
      </c>
      <c r="Q17270">
        <v>0</v>
      </c>
    </row>
    <row r="17271" spans="1:17">
      <c r="A17271" t="s">
        <v>122</v>
      </c>
      <c r="B17271">
        <v>2049</v>
      </c>
      <c r="C17271" t="s">
        <v>13</v>
      </c>
      <c r="D17271" t="s">
        <v>1062</v>
      </c>
      <c r="E17271" t="s">
        <v>162</v>
      </c>
      <c r="F17271" t="s">
        <v>159</v>
      </c>
      <c r="G17271" t="s">
        <v>1063</v>
      </c>
      <c r="H17271" t="s">
        <v>136</v>
      </c>
      <c r="I17271">
        <v>0</v>
      </c>
      <c r="P17271">
        <v>0.32065141469235697</v>
      </c>
      <c r="Q17271">
        <v>0</v>
      </c>
    </row>
    <row r="17272" spans="1:17">
      <c r="A17272" t="s">
        <v>122</v>
      </c>
      <c r="B17272">
        <v>2049</v>
      </c>
      <c r="C17272" t="s">
        <v>13</v>
      </c>
      <c r="D17272" t="s">
        <v>1062</v>
      </c>
      <c r="E17272" t="s">
        <v>162</v>
      </c>
      <c r="F17272" t="s">
        <v>126</v>
      </c>
      <c r="G17272" t="s">
        <v>1063</v>
      </c>
      <c r="H17272" t="s">
        <v>132</v>
      </c>
      <c r="I17272">
        <v>0</v>
      </c>
      <c r="P17272">
        <v>0.32065141469235697</v>
      </c>
      <c r="Q17272">
        <v>0</v>
      </c>
    </row>
    <row r="17273" spans="1:17">
      <c r="A17273" t="s">
        <v>122</v>
      </c>
      <c r="B17273">
        <v>2049</v>
      </c>
      <c r="C17273" t="s">
        <v>13</v>
      </c>
      <c r="D17273" t="s">
        <v>1062</v>
      </c>
      <c r="E17273" t="s">
        <v>162</v>
      </c>
      <c r="F17273" t="s">
        <v>126</v>
      </c>
      <c r="G17273" t="s">
        <v>1063</v>
      </c>
      <c r="H17273" t="s">
        <v>135</v>
      </c>
      <c r="I17273">
        <v>2449112.7272727299</v>
      </c>
      <c r="P17273">
        <v>0.32065141469235697</v>
      </c>
      <c r="Q17273">
        <v>785311.46074105694</v>
      </c>
    </row>
    <row r="17274" spans="1:17">
      <c r="A17274" t="s">
        <v>122</v>
      </c>
      <c r="B17274">
        <v>2049</v>
      </c>
      <c r="C17274" t="s">
        <v>13</v>
      </c>
      <c r="D17274" t="s">
        <v>1062</v>
      </c>
      <c r="E17274" t="s">
        <v>162</v>
      </c>
      <c r="F17274" t="s">
        <v>126</v>
      </c>
      <c r="G17274" t="s">
        <v>1063</v>
      </c>
      <c r="H17274" t="s">
        <v>136</v>
      </c>
      <c r="I17274">
        <v>31430.28</v>
      </c>
      <c r="P17274">
        <v>0.32065141469235697</v>
      </c>
      <c r="Q17274">
        <v>10078.163746176901</v>
      </c>
    </row>
    <row r="17275" spans="1:17">
      <c r="A17275" t="s">
        <v>122</v>
      </c>
      <c r="B17275">
        <v>2049</v>
      </c>
      <c r="C17275" t="s">
        <v>13</v>
      </c>
      <c r="D17275" t="s">
        <v>1062</v>
      </c>
      <c r="E17275" t="s">
        <v>162</v>
      </c>
      <c r="F17275" t="s">
        <v>165</v>
      </c>
      <c r="G17275" t="s">
        <v>1063</v>
      </c>
      <c r="H17275" t="s">
        <v>132</v>
      </c>
      <c r="I17275">
        <v>0</v>
      </c>
      <c r="P17275">
        <v>0.32065141469235697</v>
      </c>
      <c r="Q17275">
        <v>0</v>
      </c>
    </row>
    <row r="17276" spans="1:17">
      <c r="A17276" t="s">
        <v>122</v>
      </c>
      <c r="B17276">
        <v>2049</v>
      </c>
      <c r="C17276" t="s">
        <v>13</v>
      </c>
      <c r="D17276" t="s">
        <v>1062</v>
      </c>
      <c r="E17276" t="s">
        <v>162</v>
      </c>
      <c r="F17276" t="s">
        <v>165</v>
      </c>
      <c r="G17276" t="s">
        <v>1063</v>
      </c>
      <c r="H17276" t="s">
        <v>135</v>
      </c>
      <c r="I17276">
        <v>0</v>
      </c>
      <c r="P17276">
        <v>0.32065141469235697</v>
      </c>
      <c r="Q17276">
        <v>0</v>
      </c>
    </row>
    <row r="17277" spans="1:17">
      <c r="A17277" t="s">
        <v>122</v>
      </c>
      <c r="B17277">
        <v>2049</v>
      </c>
      <c r="C17277" t="s">
        <v>13</v>
      </c>
      <c r="D17277" t="s">
        <v>1062</v>
      </c>
      <c r="E17277" t="s">
        <v>162</v>
      </c>
      <c r="F17277" t="s">
        <v>165</v>
      </c>
      <c r="G17277" t="s">
        <v>1063</v>
      </c>
      <c r="H17277" t="s">
        <v>136</v>
      </c>
      <c r="I17277">
        <v>0</v>
      </c>
      <c r="P17277">
        <v>0.32065141469235697</v>
      </c>
      <c r="Q17277">
        <v>0</v>
      </c>
    </row>
    <row r="17278" spans="1:17">
      <c r="A17278" t="s">
        <v>122</v>
      </c>
      <c r="B17278">
        <v>2049</v>
      </c>
      <c r="C17278" t="s">
        <v>13</v>
      </c>
      <c r="D17278" t="s">
        <v>1062</v>
      </c>
      <c r="E17278" t="s">
        <v>162</v>
      </c>
      <c r="F17278" t="s">
        <v>166</v>
      </c>
      <c r="G17278" t="s">
        <v>1063</v>
      </c>
      <c r="H17278" t="s">
        <v>132</v>
      </c>
      <c r="I17278">
        <v>0</v>
      </c>
      <c r="P17278">
        <v>0.32065141469235697</v>
      </c>
      <c r="Q17278">
        <v>0</v>
      </c>
    </row>
    <row r="17279" spans="1:17">
      <c r="A17279" t="s">
        <v>122</v>
      </c>
      <c r="B17279">
        <v>2049</v>
      </c>
      <c r="C17279" t="s">
        <v>13</v>
      </c>
      <c r="D17279" t="s">
        <v>1062</v>
      </c>
      <c r="E17279" t="s">
        <v>162</v>
      </c>
      <c r="F17279" t="s">
        <v>166</v>
      </c>
      <c r="G17279" t="s">
        <v>1063</v>
      </c>
      <c r="H17279" t="s">
        <v>135</v>
      </c>
      <c r="I17279">
        <v>122553.47525440399</v>
      </c>
      <c r="P17279">
        <v>0.32065141469235697</v>
      </c>
      <c r="Q17279">
        <v>39296.945215789303</v>
      </c>
    </row>
    <row r="17280" spans="1:17">
      <c r="A17280" t="s">
        <v>122</v>
      </c>
      <c r="B17280">
        <v>2049</v>
      </c>
      <c r="C17280" t="s">
        <v>13</v>
      </c>
      <c r="D17280" t="s">
        <v>1062</v>
      </c>
      <c r="E17280" t="s">
        <v>162</v>
      </c>
      <c r="F17280" t="s">
        <v>166</v>
      </c>
      <c r="G17280" t="s">
        <v>1063</v>
      </c>
      <c r="H17280" t="s">
        <v>136</v>
      </c>
      <c r="I17280">
        <v>1572.7695990981799</v>
      </c>
      <c r="P17280">
        <v>0.32065141469235697</v>
      </c>
      <c r="Q17280">
        <v>504.31079693596303</v>
      </c>
    </row>
    <row r="17281" spans="1:17">
      <c r="A17281" t="s">
        <v>122</v>
      </c>
      <c r="B17281">
        <v>2049</v>
      </c>
      <c r="C17281" t="s">
        <v>13</v>
      </c>
      <c r="D17281" t="s">
        <v>1062</v>
      </c>
      <c r="E17281" t="s">
        <v>162</v>
      </c>
      <c r="F17281" t="s">
        <v>160</v>
      </c>
      <c r="G17281" t="s">
        <v>1063</v>
      </c>
      <c r="H17281" t="s">
        <v>132</v>
      </c>
      <c r="I17281">
        <v>0</v>
      </c>
      <c r="P17281">
        <v>0.32065141469235697</v>
      </c>
      <c r="Q17281">
        <v>0</v>
      </c>
    </row>
    <row r="17282" spans="1:17">
      <c r="A17282" t="s">
        <v>122</v>
      </c>
      <c r="B17282">
        <v>2049</v>
      </c>
      <c r="C17282" t="s">
        <v>13</v>
      </c>
      <c r="D17282" t="s">
        <v>1062</v>
      </c>
      <c r="E17282" t="s">
        <v>162</v>
      </c>
      <c r="F17282" t="s">
        <v>160</v>
      </c>
      <c r="G17282" t="s">
        <v>1063</v>
      </c>
      <c r="H17282" t="s">
        <v>135</v>
      </c>
      <c r="I17282">
        <v>0</v>
      </c>
      <c r="P17282">
        <v>0.32065141469235697</v>
      </c>
      <c r="Q17282">
        <v>0</v>
      </c>
    </row>
    <row r="17283" spans="1:17">
      <c r="A17283" t="s">
        <v>122</v>
      </c>
      <c r="B17283">
        <v>2049</v>
      </c>
      <c r="C17283" t="s">
        <v>13</v>
      </c>
      <c r="D17283" t="s">
        <v>1062</v>
      </c>
      <c r="E17283" t="s">
        <v>162</v>
      </c>
      <c r="F17283" t="s">
        <v>160</v>
      </c>
      <c r="G17283" t="s">
        <v>1063</v>
      </c>
      <c r="H17283" t="s">
        <v>136</v>
      </c>
      <c r="I17283">
        <v>0</v>
      </c>
      <c r="P17283">
        <v>0.32065141469235697</v>
      </c>
      <c r="Q17283">
        <v>0</v>
      </c>
    </row>
    <row r="17284" spans="1:17">
      <c r="A17284" t="s">
        <v>122</v>
      </c>
      <c r="B17284">
        <v>2049</v>
      </c>
      <c r="C17284" t="s">
        <v>142</v>
      </c>
      <c r="D17284" t="s">
        <v>1062</v>
      </c>
      <c r="E17284" t="s">
        <v>162</v>
      </c>
      <c r="F17284" t="s">
        <v>164</v>
      </c>
      <c r="G17284" t="s">
        <v>1063</v>
      </c>
      <c r="H17284" t="s">
        <v>132</v>
      </c>
      <c r="I17284">
        <v>0</v>
      </c>
      <c r="P17284">
        <v>0.32065141469235697</v>
      </c>
      <c r="Q17284">
        <v>0</v>
      </c>
    </row>
    <row r="17285" spans="1:17">
      <c r="A17285" t="s">
        <v>122</v>
      </c>
      <c r="B17285">
        <v>2049</v>
      </c>
      <c r="C17285" t="s">
        <v>142</v>
      </c>
      <c r="D17285" t="s">
        <v>1062</v>
      </c>
      <c r="E17285" t="s">
        <v>162</v>
      </c>
      <c r="F17285" t="s">
        <v>164</v>
      </c>
      <c r="G17285" t="s">
        <v>1063</v>
      </c>
      <c r="H17285" t="s">
        <v>135</v>
      </c>
      <c r="I17285">
        <v>0</v>
      </c>
      <c r="P17285">
        <v>0.32065141469235697</v>
      </c>
      <c r="Q17285">
        <v>0</v>
      </c>
    </row>
    <row r="17286" spans="1:17">
      <c r="A17286" t="s">
        <v>122</v>
      </c>
      <c r="B17286">
        <v>2049</v>
      </c>
      <c r="C17286" t="s">
        <v>142</v>
      </c>
      <c r="D17286" t="s">
        <v>1062</v>
      </c>
      <c r="E17286" t="s">
        <v>162</v>
      </c>
      <c r="F17286" t="s">
        <v>164</v>
      </c>
      <c r="G17286" t="s">
        <v>1063</v>
      </c>
      <c r="H17286" t="s">
        <v>136</v>
      </c>
      <c r="I17286">
        <v>0</v>
      </c>
      <c r="P17286">
        <v>0.32065141469235697</v>
      </c>
      <c r="Q17286">
        <v>0</v>
      </c>
    </row>
    <row r="17287" spans="1:17">
      <c r="A17287" t="s">
        <v>122</v>
      </c>
      <c r="B17287">
        <v>2049</v>
      </c>
      <c r="C17287" t="s">
        <v>142</v>
      </c>
      <c r="D17287" t="s">
        <v>1062</v>
      </c>
      <c r="E17287" t="s">
        <v>162</v>
      </c>
      <c r="F17287" t="s">
        <v>159</v>
      </c>
      <c r="G17287" t="s">
        <v>1063</v>
      </c>
      <c r="H17287" t="s">
        <v>132</v>
      </c>
      <c r="I17287">
        <v>0</v>
      </c>
      <c r="P17287">
        <v>0.32065141469235697</v>
      </c>
      <c r="Q17287">
        <v>0</v>
      </c>
    </row>
    <row r="17288" spans="1:17">
      <c r="A17288" t="s">
        <v>122</v>
      </c>
      <c r="B17288">
        <v>2049</v>
      </c>
      <c r="C17288" t="s">
        <v>142</v>
      </c>
      <c r="D17288" t="s">
        <v>1062</v>
      </c>
      <c r="E17288" t="s">
        <v>162</v>
      </c>
      <c r="F17288" t="s">
        <v>159</v>
      </c>
      <c r="G17288" t="s">
        <v>1063</v>
      </c>
      <c r="H17288" t="s">
        <v>135</v>
      </c>
      <c r="I17288">
        <v>0</v>
      </c>
      <c r="P17288">
        <v>0.32065141469235697</v>
      </c>
      <c r="Q17288">
        <v>0</v>
      </c>
    </row>
    <row r="17289" spans="1:17">
      <c r="A17289" t="s">
        <v>122</v>
      </c>
      <c r="B17289">
        <v>2049</v>
      </c>
      <c r="C17289" t="s">
        <v>142</v>
      </c>
      <c r="D17289" t="s">
        <v>1062</v>
      </c>
      <c r="E17289" t="s">
        <v>162</v>
      </c>
      <c r="F17289" t="s">
        <v>159</v>
      </c>
      <c r="G17289" t="s">
        <v>1063</v>
      </c>
      <c r="H17289" t="s">
        <v>136</v>
      </c>
      <c r="I17289">
        <v>0</v>
      </c>
      <c r="P17289">
        <v>0.32065141469235697</v>
      </c>
      <c r="Q17289">
        <v>0</v>
      </c>
    </row>
    <row r="17290" spans="1:17">
      <c r="A17290" t="s">
        <v>122</v>
      </c>
      <c r="B17290">
        <v>2049</v>
      </c>
      <c r="C17290" t="s">
        <v>142</v>
      </c>
      <c r="D17290" t="s">
        <v>1062</v>
      </c>
      <c r="E17290" t="s">
        <v>162</v>
      </c>
      <c r="F17290" t="s">
        <v>126</v>
      </c>
      <c r="G17290" t="s">
        <v>1063</v>
      </c>
      <c r="H17290" t="s">
        <v>132</v>
      </c>
      <c r="I17290">
        <v>-566815549.814183</v>
      </c>
      <c r="P17290">
        <v>0.32065141469235697</v>
      </c>
      <c r="Q17290">
        <v>-181750207.91754401</v>
      </c>
    </row>
    <row r="17291" spans="1:17">
      <c r="A17291" t="s">
        <v>122</v>
      </c>
      <c r="B17291">
        <v>2049</v>
      </c>
      <c r="C17291" t="s">
        <v>142</v>
      </c>
      <c r="D17291" t="s">
        <v>1062</v>
      </c>
      <c r="E17291" t="s">
        <v>162</v>
      </c>
      <c r="F17291" t="s">
        <v>126</v>
      </c>
      <c r="G17291" t="s">
        <v>1063</v>
      </c>
      <c r="H17291" t="s">
        <v>135</v>
      </c>
      <c r="I17291">
        <v>456060730.909091</v>
      </c>
      <c r="P17291">
        <v>0.32065141469235697</v>
      </c>
      <c r="Q17291">
        <v>146236518.55162999</v>
      </c>
    </row>
    <row r="17292" spans="1:17">
      <c r="A17292" t="s">
        <v>122</v>
      </c>
      <c r="B17292">
        <v>2049</v>
      </c>
      <c r="C17292" t="s">
        <v>142</v>
      </c>
      <c r="D17292" t="s">
        <v>1062</v>
      </c>
      <c r="E17292" t="s">
        <v>162</v>
      </c>
      <c r="F17292" t="s">
        <v>126</v>
      </c>
      <c r="G17292" t="s">
        <v>1063</v>
      </c>
      <c r="H17292" t="s">
        <v>136</v>
      </c>
      <c r="I17292">
        <v>3546136.7278499999</v>
      </c>
      <c r="P17292">
        <v>0.32065141469235697</v>
      </c>
      <c r="Q17292">
        <v>1137073.7584776301</v>
      </c>
    </row>
    <row r="17293" spans="1:17">
      <c r="A17293" t="s">
        <v>122</v>
      </c>
      <c r="B17293">
        <v>2049</v>
      </c>
      <c r="C17293" t="s">
        <v>142</v>
      </c>
      <c r="D17293" t="s">
        <v>1062</v>
      </c>
      <c r="E17293" t="s">
        <v>162</v>
      </c>
      <c r="F17293" t="s">
        <v>165</v>
      </c>
      <c r="G17293" t="s">
        <v>1063</v>
      </c>
      <c r="H17293" t="s">
        <v>132</v>
      </c>
      <c r="I17293">
        <v>0</v>
      </c>
      <c r="P17293">
        <v>0.32065141469235697</v>
      </c>
      <c r="Q17293">
        <v>0</v>
      </c>
    </row>
    <row r="17294" spans="1:17">
      <c r="A17294" t="s">
        <v>122</v>
      </c>
      <c r="B17294">
        <v>2049</v>
      </c>
      <c r="C17294" t="s">
        <v>142</v>
      </c>
      <c r="D17294" t="s">
        <v>1062</v>
      </c>
      <c r="E17294" t="s">
        <v>162</v>
      </c>
      <c r="F17294" t="s">
        <v>165</v>
      </c>
      <c r="G17294" t="s">
        <v>1063</v>
      </c>
      <c r="H17294" t="s">
        <v>135</v>
      </c>
      <c r="I17294">
        <v>0</v>
      </c>
      <c r="P17294">
        <v>0.32065141469235697</v>
      </c>
      <c r="Q17294">
        <v>0</v>
      </c>
    </row>
    <row r="17295" spans="1:17">
      <c r="A17295" t="s">
        <v>122</v>
      </c>
      <c r="B17295">
        <v>2049</v>
      </c>
      <c r="C17295" t="s">
        <v>142</v>
      </c>
      <c r="D17295" t="s">
        <v>1062</v>
      </c>
      <c r="E17295" t="s">
        <v>162</v>
      </c>
      <c r="F17295" t="s">
        <v>165</v>
      </c>
      <c r="G17295" t="s">
        <v>1063</v>
      </c>
      <c r="H17295" t="s">
        <v>136</v>
      </c>
      <c r="I17295">
        <v>0</v>
      </c>
      <c r="P17295">
        <v>0.32065141469235697</v>
      </c>
      <c r="Q17295">
        <v>0</v>
      </c>
    </row>
    <row r="17296" spans="1:17">
      <c r="A17296" t="s">
        <v>122</v>
      </c>
      <c r="B17296">
        <v>2049</v>
      </c>
      <c r="C17296" t="s">
        <v>142</v>
      </c>
      <c r="D17296" t="s">
        <v>1062</v>
      </c>
      <c r="E17296" t="s">
        <v>162</v>
      </c>
      <c r="F17296" t="s">
        <v>166</v>
      </c>
      <c r="G17296" t="s">
        <v>1063</v>
      </c>
      <c r="H17296" t="s">
        <v>132</v>
      </c>
      <c r="I17296">
        <v>0</v>
      </c>
      <c r="P17296">
        <v>0.32065141469235697</v>
      </c>
      <c r="Q17296">
        <v>0</v>
      </c>
    </row>
    <row r="17297" spans="1:17">
      <c r="A17297" t="s">
        <v>122</v>
      </c>
      <c r="B17297">
        <v>2049</v>
      </c>
      <c r="C17297" t="s">
        <v>142</v>
      </c>
      <c r="D17297" t="s">
        <v>1062</v>
      </c>
      <c r="E17297" t="s">
        <v>162</v>
      </c>
      <c r="F17297" t="s">
        <v>166</v>
      </c>
      <c r="G17297" t="s">
        <v>1063</v>
      </c>
      <c r="H17297" t="s">
        <v>135</v>
      </c>
      <c r="I17297">
        <v>0</v>
      </c>
      <c r="P17297">
        <v>0.32065141469235697</v>
      </c>
      <c r="Q17297">
        <v>0</v>
      </c>
    </row>
    <row r="17298" spans="1:17">
      <c r="A17298" t="s">
        <v>122</v>
      </c>
      <c r="B17298">
        <v>2049</v>
      </c>
      <c r="C17298" t="s">
        <v>142</v>
      </c>
      <c r="D17298" t="s">
        <v>1062</v>
      </c>
      <c r="E17298" t="s">
        <v>162</v>
      </c>
      <c r="F17298" t="s">
        <v>166</v>
      </c>
      <c r="G17298" t="s">
        <v>1063</v>
      </c>
      <c r="H17298" t="s">
        <v>136</v>
      </c>
      <c r="I17298">
        <v>0</v>
      </c>
      <c r="P17298">
        <v>0.32065141469235697</v>
      </c>
      <c r="Q17298">
        <v>0</v>
      </c>
    </row>
    <row r="17299" spans="1:17">
      <c r="A17299" t="s">
        <v>122</v>
      </c>
      <c r="B17299">
        <v>2049</v>
      </c>
      <c r="C17299" t="s">
        <v>142</v>
      </c>
      <c r="D17299" t="s">
        <v>1062</v>
      </c>
      <c r="E17299" t="s">
        <v>162</v>
      </c>
      <c r="F17299" t="s">
        <v>160</v>
      </c>
      <c r="G17299" t="s">
        <v>1063</v>
      </c>
      <c r="H17299" t="s">
        <v>132</v>
      </c>
      <c r="I17299">
        <v>0</v>
      </c>
      <c r="P17299">
        <v>0.32065141469235697</v>
      </c>
      <c r="Q17299">
        <v>0</v>
      </c>
    </row>
    <row r="17300" spans="1:17">
      <c r="A17300" t="s">
        <v>122</v>
      </c>
      <c r="B17300">
        <v>2049</v>
      </c>
      <c r="C17300" t="s">
        <v>142</v>
      </c>
      <c r="D17300" t="s">
        <v>1062</v>
      </c>
      <c r="E17300" t="s">
        <v>162</v>
      </c>
      <c r="F17300" t="s">
        <v>160</v>
      </c>
      <c r="G17300" t="s">
        <v>1063</v>
      </c>
      <c r="H17300" t="s">
        <v>135</v>
      </c>
      <c r="I17300">
        <v>0</v>
      </c>
      <c r="P17300">
        <v>0.32065141469235697</v>
      </c>
      <c r="Q17300">
        <v>0</v>
      </c>
    </row>
    <row r="17301" spans="1:17">
      <c r="A17301" t="s">
        <v>122</v>
      </c>
      <c r="B17301">
        <v>2049</v>
      </c>
      <c r="C17301" t="s">
        <v>142</v>
      </c>
      <c r="D17301" t="s">
        <v>1062</v>
      </c>
      <c r="E17301" t="s">
        <v>162</v>
      </c>
      <c r="F17301" t="s">
        <v>160</v>
      </c>
      <c r="G17301" t="s">
        <v>1063</v>
      </c>
      <c r="H17301" t="s">
        <v>136</v>
      </c>
      <c r="I17301">
        <v>0</v>
      </c>
      <c r="P17301">
        <v>0.32065141469235697</v>
      </c>
      <c r="Q17301">
        <v>0</v>
      </c>
    </row>
    <row r="17302" spans="1:17">
      <c r="A17302" t="s">
        <v>122</v>
      </c>
      <c r="B17302">
        <v>2049</v>
      </c>
      <c r="C17302" t="s">
        <v>137</v>
      </c>
      <c r="D17302" t="s">
        <v>1062</v>
      </c>
      <c r="E17302" t="s">
        <v>170</v>
      </c>
      <c r="F17302" t="s">
        <v>164</v>
      </c>
      <c r="G17302" t="s">
        <v>1063</v>
      </c>
      <c r="H17302" t="s">
        <v>132</v>
      </c>
      <c r="I17302">
        <v>0</v>
      </c>
      <c r="P17302">
        <v>0.32065141469235697</v>
      </c>
      <c r="Q17302">
        <v>0</v>
      </c>
    </row>
    <row r="17303" spans="1:17">
      <c r="A17303" t="s">
        <v>122</v>
      </c>
      <c r="B17303">
        <v>2049</v>
      </c>
      <c r="C17303" t="s">
        <v>137</v>
      </c>
      <c r="D17303" t="s">
        <v>1062</v>
      </c>
      <c r="E17303" t="s">
        <v>170</v>
      </c>
      <c r="F17303" t="s">
        <v>164</v>
      </c>
      <c r="G17303" t="s">
        <v>1063</v>
      </c>
      <c r="H17303" t="s">
        <v>135</v>
      </c>
      <c r="I17303">
        <v>0</v>
      </c>
      <c r="P17303">
        <v>0.32065141469235697</v>
      </c>
      <c r="Q17303">
        <v>0</v>
      </c>
    </row>
    <row r="17304" spans="1:17">
      <c r="A17304" t="s">
        <v>122</v>
      </c>
      <c r="B17304">
        <v>2049</v>
      </c>
      <c r="C17304" t="s">
        <v>137</v>
      </c>
      <c r="D17304" t="s">
        <v>1062</v>
      </c>
      <c r="E17304" t="s">
        <v>170</v>
      </c>
      <c r="F17304" t="s">
        <v>164</v>
      </c>
      <c r="G17304" t="s">
        <v>1063</v>
      </c>
      <c r="H17304" t="s">
        <v>136</v>
      </c>
      <c r="I17304">
        <v>0</v>
      </c>
      <c r="P17304">
        <v>0.32065141469235697</v>
      </c>
      <c r="Q17304">
        <v>0</v>
      </c>
    </row>
    <row r="17305" spans="1:17">
      <c r="A17305" t="s">
        <v>122</v>
      </c>
      <c r="B17305">
        <v>2049</v>
      </c>
      <c r="C17305" t="s">
        <v>137</v>
      </c>
      <c r="D17305" t="s">
        <v>1062</v>
      </c>
      <c r="E17305" t="s">
        <v>170</v>
      </c>
      <c r="F17305" t="s">
        <v>159</v>
      </c>
      <c r="G17305" t="s">
        <v>1063</v>
      </c>
      <c r="H17305" t="s">
        <v>132</v>
      </c>
      <c r="I17305">
        <v>0</v>
      </c>
      <c r="P17305">
        <v>0.32065141469235697</v>
      </c>
      <c r="Q17305">
        <v>0</v>
      </c>
    </row>
    <row r="17306" spans="1:17">
      <c r="A17306" t="s">
        <v>122</v>
      </c>
      <c r="B17306">
        <v>2049</v>
      </c>
      <c r="C17306" t="s">
        <v>137</v>
      </c>
      <c r="D17306" t="s">
        <v>1062</v>
      </c>
      <c r="E17306" t="s">
        <v>170</v>
      </c>
      <c r="F17306" t="s">
        <v>159</v>
      </c>
      <c r="G17306" t="s">
        <v>1063</v>
      </c>
      <c r="H17306" t="s">
        <v>135</v>
      </c>
      <c r="I17306">
        <v>0</v>
      </c>
      <c r="P17306">
        <v>0.32065141469235697</v>
      </c>
      <c r="Q17306">
        <v>0</v>
      </c>
    </row>
    <row r="17307" spans="1:17">
      <c r="A17307" t="s">
        <v>122</v>
      </c>
      <c r="B17307">
        <v>2049</v>
      </c>
      <c r="C17307" t="s">
        <v>137</v>
      </c>
      <c r="D17307" t="s">
        <v>1062</v>
      </c>
      <c r="E17307" t="s">
        <v>170</v>
      </c>
      <c r="F17307" t="s">
        <v>159</v>
      </c>
      <c r="G17307" t="s">
        <v>1063</v>
      </c>
      <c r="H17307" t="s">
        <v>136</v>
      </c>
      <c r="I17307">
        <v>0</v>
      </c>
      <c r="P17307">
        <v>0.32065141469235697</v>
      </c>
      <c r="Q17307">
        <v>0</v>
      </c>
    </row>
    <row r="17308" spans="1:17">
      <c r="A17308" t="s">
        <v>122</v>
      </c>
      <c r="B17308">
        <v>2049</v>
      </c>
      <c r="C17308" t="s">
        <v>137</v>
      </c>
      <c r="D17308" t="s">
        <v>1062</v>
      </c>
      <c r="E17308" t="s">
        <v>170</v>
      </c>
      <c r="F17308" t="s">
        <v>126</v>
      </c>
      <c r="G17308" t="s">
        <v>1063</v>
      </c>
      <c r="H17308" t="s">
        <v>132</v>
      </c>
      <c r="I17308">
        <v>84395478.372063398</v>
      </c>
      <c r="P17308">
        <v>0.32065141469235697</v>
      </c>
      <c r="Q17308">
        <v>27061529.5336404</v>
      </c>
    </row>
    <row r="17309" spans="1:17">
      <c r="A17309" t="s">
        <v>122</v>
      </c>
      <c r="B17309">
        <v>2049</v>
      </c>
      <c r="C17309" t="s">
        <v>137</v>
      </c>
      <c r="D17309" t="s">
        <v>1062</v>
      </c>
      <c r="E17309" t="s">
        <v>170</v>
      </c>
      <c r="F17309" t="s">
        <v>126</v>
      </c>
      <c r="G17309" t="s">
        <v>1063</v>
      </c>
      <c r="H17309" t="s">
        <v>135</v>
      </c>
      <c r="I17309">
        <v>271488076.31160599</v>
      </c>
      <c r="P17309">
        <v>0.32065141469235697</v>
      </c>
      <c r="Q17309">
        <v>87053035.741423205</v>
      </c>
    </row>
    <row r="17310" spans="1:17">
      <c r="A17310" t="s">
        <v>122</v>
      </c>
      <c r="B17310">
        <v>2049</v>
      </c>
      <c r="C17310" t="s">
        <v>137</v>
      </c>
      <c r="D17310" t="s">
        <v>1062</v>
      </c>
      <c r="E17310" t="s">
        <v>170</v>
      </c>
      <c r="F17310" t="s">
        <v>126</v>
      </c>
      <c r="G17310" t="s">
        <v>1063</v>
      </c>
      <c r="H17310" t="s">
        <v>136</v>
      </c>
      <c r="I17310">
        <v>25812098.333333399</v>
      </c>
      <c r="P17310">
        <v>0.32065141469235697</v>
      </c>
      <c r="Q17310">
        <v>8276685.8467615796</v>
      </c>
    </row>
    <row r="17311" spans="1:17">
      <c r="A17311" t="s">
        <v>122</v>
      </c>
      <c r="B17311">
        <v>2049</v>
      </c>
      <c r="C17311" t="s">
        <v>137</v>
      </c>
      <c r="D17311" t="s">
        <v>1062</v>
      </c>
      <c r="E17311" t="s">
        <v>170</v>
      </c>
      <c r="F17311" t="s">
        <v>165</v>
      </c>
      <c r="G17311" t="s">
        <v>1063</v>
      </c>
      <c r="H17311" t="s">
        <v>132</v>
      </c>
      <c r="I17311">
        <v>0</v>
      </c>
      <c r="P17311">
        <v>0.32065141469235697</v>
      </c>
      <c r="Q17311">
        <v>0</v>
      </c>
    </row>
    <row r="17312" spans="1:17">
      <c r="A17312" t="s">
        <v>122</v>
      </c>
      <c r="B17312">
        <v>2049</v>
      </c>
      <c r="C17312" t="s">
        <v>137</v>
      </c>
      <c r="D17312" t="s">
        <v>1062</v>
      </c>
      <c r="E17312" t="s">
        <v>170</v>
      </c>
      <c r="F17312" t="s">
        <v>165</v>
      </c>
      <c r="G17312" t="s">
        <v>1063</v>
      </c>
      <c r="H17312" t="s">
        <v>135</v>
      </c>
      <c r="I17312">
        <v>0</v>
      </c>
      <c r="P17312">
        <v>0.32065141469235697</v>
      </c>
      <c r="Q17312">
        <v>0</v>
      </c>
    </row>
    <row r="17313" spans="1:17">
      <c r="A17313" t="s">
        <v>122</v>
      </c>
      <c r="B17313">
        <v>2049</v>
      </c>
      <c r="C17313" t="s">
        <v>137</v>
      </c>
      <c r="D17313" t="s">
        <v>1062</v>
      </c>
      <c r="E17313" t="s">
        <v>170</v>
      </c>
      <c r="F17313" t="s">
        <v>165</v>
      </c>
      <c r="G17313" t="s">
        <v>1063</v>
      </c>
      <c r="H17313" t="s">
        <v>136</v>
      </c>
      <c r="I17313">
        <v>0</v>
      </c>
      <c r="P17313">
        <v>0.32065141469235697</v>
      </c>
      <c r="Q17313">
        <v>0</v>
      </c>
    </row>
    <row r="17314" spans="1:17">
      <c r="A17314" t="s">
        <v>122</v>
      </c>
      <c r="B17314">
        <v>2049</v>
      </c>
      <c r="C17314" t="s">
        <v>137</v>
      </c>
      <c r="D17314" t="s">
        <v>1062</v>
      </c>
      <c r="E17314" t="s">
        <v>170</v>
      </c>
      <c r="F17314" t="s">
        <v>166</v>
      </c>
      <c r="G17314" t="s">
        <v>1063</v>
      </c>
      <c r="H17314" t="s">
        <v>132</v>
      </c>
      <c r="I17314">
        <v>0</v>
      </c>
      <c r="P17314">
        <v>0.32065141469235697</v>
      </c>
      <c r="Q17314">
        <v>0</v>
      </c>
    </row>
    <row r="17315" spans="1:17">
      <c r="A17315" t="s">
        <v>122</v>
      </c>
      <c r="B17315">
        <v>2049</v>
      </c>
      <c r="C17315" t="s">
        <v>137</v>
      </c>
      <c r="D17315" t="s">
        <v>1062</v>
      </c>
      <c r="E17315" t="s">
        <v>170</v>
      </c>
      <c r="F17315" t="s">
        <v>166</v>
      </c>
      <c r="G17315" t="s">
        <v>1063</v>
      </c>
      <c r="H17315" t="s">
        <v>135</v>
      </c>
      <c r="I17315">
        <v>0</v>
      </c>
      <c r="P17315">
        <v>0.32065141469235697</v>
      </c>
      <c r="Q17315">
        <v>0</v>
      </c>
    </row>
    <row r="17316" spans="1:17">
      <c r="A17316" t="s">
        <v>122</v>
      </c>
      <c r="B17316">
        <v>2049</v>
      </c>
      <c r="C17316" t="s">
        <v>137</v>
      </c>
      <c r="D17316" t="s">
        <v>1062</v>
      </c>
      <c r="E17316" t="s">
        <v>170</v>
      </c>
      <c r="F17316" t="s">
        <v>166</v>
      </c>
      <c r="G17316" t="s">
        <v>1063</v>
      </c>
      <c r="H17316" t="s">
        <v>136</v>
      </c>
      <c r="I17316">
        <v>0</v>
      </c>
      <c r="P17316">
        <v>0.32065141469235697</v>
      </c>
      <c r="Q17316">
        <v>0</v>
      </c>
    </row>
    <row r="17317" spans="1:17">
      <c r="A17317" t="s">
        <v>122</v>
      </c>
      <c r="B17317">
        <v>2049</v>
      </c>
      <c r="C17317" t="s">
        <v>137</v>
      </c>
      <c r="D17317" t="s">
        <v>1062</v>
      </c>
      <c r="E17317" t="s">
        <v>170</v>
      </c>
      <c r="F17317" t="s">
        <v>160</v>
      </c>
      <c r="G17317" t="s">
        <v>1063</v>
      </c>
      <c r="H17317" t="s">
        <v>132</v>
      </c>
      <c r="I17317">
        <v>0</v>
      </c>
      <c r="P17317">
        <v>0.32065141469235697</v>
      </c>
      <c r="Q17317">
        <v>0</v>
      </c>
    </row>
    <row r="17318" spans="1:17">
      <c r="A17318" t="s">
        <v>122</v>
      </c>
      <c r="B17318">
        <v>2049</v>
      </c>
      <c r="C17318" t="s">
        <v>137</v>
      </c>
      <c r="D17318" t="s">
        <v>1062</v>
      </c>
      <c r="E17318" t="s">
        <v>170</v>
      </c>
      <c r="F17318" t="s">
        <v>160</v>
      </c>
      <c r="G17318" t="s">
        <v>1063</v>
      </c>
      <c r="H17318" t="s">
        <v>135</v>
      </c>
      <c r="I17318">
        <v>0</v>
      </c>
      <c r="P17318">
        <v>0.32065141469235697</v>
      </c>
      <c r="Q17318">
        <v>0</v>
      </c>
    </row>
    <row r="17319" spans="1:17">
      <c r="A17319" t="s">
        <v>122</v>
      </c>
      <c r="B17319">
        <v>2049</v>
      </c>
      <c r="C17319" t="s">
        <v>137</v>
      </c>
      <c r="D17319" t="s">
        <v>1062</v>
      </c>
      <c r="E17319" t="s">
        <v>170</v>
      </c>
      <c r="F17319" t="s">
        <v>160</v>
      </c>
      <c r="G17319" t="s">
        <v>1063</v>
      </c>
      <c r="H17319" t="s">
        <v>136</v>
      </c>
      <c r="I17319">
        <v>0</v>
      </c>
      <c r="P17319">
        <v>0.32065141469235697</v>
      </c>
      <c r="Q17319">
        <v>0</v>
      </c>
    </row>
    <row r="17320" spans="1:17">
      <c r="A17320" t="s">
        <v>122</v>
      </c>
      <c r="B17320">
        <v>2049</v>
      </c>
      <c r="C17320" t="s">
        <v>148</v>
      </c>
      <c r="D17320" t="s">
        <v>1066</v>
      </c>
      <c r="E17320" t="s">
        <v>170</v>
      </c>
      <c r="F17320" t="s">
        <v>164</v>
      </c>
      <c r="G17320" t="s">
        <v>158</v>
      </c>
      <c r="H17320" t="s">
        <v>132</v>
      </c>
      <c r="I17320">
        <v>0</v>
      </c>
      <c r="P17320">
        <v>0.32065141469235697</v>
      </c>
      <c r="Q17320">
        <v>0</v>
      </c>
    </row>
    <row r="17321" spans="1:17">
      <c r="A17321" t="s">
        <v>122</v>
      </c>
      <c r="B17321">
        <v>2049</v>
      </c>
      <c r="C17321" t="s">
        <v>148</v>
      </c>
      <c r="D17321" t="s">
        <v>1066</v>
      </c>
      <c r="E17321" t="s">
        <v>170</v>
      </c>
      <c r="F17321" t="s">
        <v>164</v>
      </c>
      <c r="G17321" t="s">
        <v>158</v>
      </c>
      <c r="H17321" t="s">
        <v>135</v>
      </c>
      <c r="I17321">
        <v>0</v>
      </c>
      <c r="P17321">
        <v>0.32065141469235697</v>
      </c>
      <c r="Q17321">
        <v>0</v>
      </c>
    </row>
    <row r="17322" spans="1:17">
      <c r="A17322" t="s">
        <v>122</v>
      </c>
      <c r="B17322">
        <v>2049</v>
      </c>
      <c r="C17322" t="s">
        <v>148</v>
      </c>
      <c r="D17322" t="s">
        <v>1066</v>
      </c>
      <c r="E17322" t="s">
        <v>170</v>
      </c>
      <c r="F17322" t="s">
        <v>164</v>
      </c>
      <c r="G17322" t="s">
        <v>158</v>
      </c>
      <c r="H17322" t="s">
        <v>136</v>
      </c>
      <c r="I17322">
        <v>0</v>
      </c>
      <c r="P17322">
        <v>0.32065141469235697</v>
      </c>
      <c r="Q17322">
        <v>0</v>
      </c>
    </row>
    <row r="17323" spans="1:17">
      <c r="A17323" t="s">
        <v>122</v>
      </c>
      <c r="B17323">
        <v>2049</v>
      </c>
      <c r="C17323" t="s">
        <v>148</v>
      </c>
      <c r="D17323" t="s">
        <v>1066</v>
      </c>
      <c r="E17323" t="s">
        <v>170</v>
      </c>
      <c r="F17323" t="s">
        <v>159</v>
      </c>
      <c r="G17323" t="s">
        <v>158</v>
      </c>
      <c r="H17323" t="s">
        <v>132</v>
      </c>
      <c r="I17323">
        <v>0</v>
      </c>
      <c r="P17323">
        <v>0.32065141469235697</v>
      </c>
      <c r="Q17323">
        <v>0</v>
      </c>
    </row>
    <row r="17324" spans="1:17">
      <c r="A17324" t="s">
        <v>122</v>
      </c>
      <c r="B17324">
        <v>2049</v>
      </c>
      <c r="C17324" t="s">
        <v>148</v>
      </c>
      <c r="D17324" t="s">
        <v>1066</v>
      </c>
      <c r="E17324" t="s">
        <v>170</v>
      </c>
      <c r="F17324" t="s">
        <v>159</v>
      </c>
      <c r="G17324" t="s">
        <v>158</v>
      </c>
      <c r="H17324" t="s">
        <v>135</v>
      </c>
      <c r="I17324">
        <v>0</v>
      </c>
      <c r="P17324">
        <v>0.32065141469235697</v>
      </c>
      <c r="Q17324">
        <v>0</v>
      </c>
    </row>
    <row r="17325" spans="1:17">
      <c r="A17325" t="s">
        <v>122</v>
      </c>
      <c r="B17325">
        <v>2049</v>
      </c>
      <c r="C17325" t="s">
        <v>148</v>
      </c>
      <c r="D17325" t="s">
        <v>1066</v>
      </c>
      <c r="E17325" t="s">
        <v>170</v>
      </c>
      <c r="F17325" t="s">
        <v>159</v>
      </c>
      <c r="G17325" t="s">
        <v>158</v>
      </c>
      <c r="H17325" t="s">
        <v>136</v>
      </c>
      <c r="I17325">
        <v>0</v>
      </c>
      <c r="P17325">
        <v>0.32065141469235697</v>
      </c>
      <c r="Q17325">
        <v>0</v>
      </c>
    </row>
    <row r="17326" spans="1:17">
      <c r="A17326" t="s">
        <v>122</v>
      </c>
      <c r="B17326">
        <v>2049</v>
      </c>
      <c r="C17326" t="s">
        <v>148</v>
      </c>
      <c r="D17326" t="s">
        <v>1066</v>
      </c>
      <c r="E17326" t="s">
        <v>170</v>
      </c>
      <c r="F17326" t="s">
        <v>126</v>
      </c>
      <c r="G17326" t="s">
        <v>158</v>
      </c>
      <c r="H17326" t="s">
        <v>132</v>
      </c>
      <c r="I17326">
        <v>0</v>
      </c>
      <c r="P17326">
        <v>0.32065141469235697</v>
      </c>
      <c r="Q17326">
        <v>0</v>
      </c>
    </row>
    <row r="17327" spans="1:17">
      <c r="A17327" t="s">
        <v>122</v>
      </c>
      <c r="B17327">
        <v>2049</v>
      </c>
      <c r="C17327" t="s">
        <v>148</v>
      </c>
      <c r="D17327" t="s">
        <v>1066</v>
      </c>
      <c r="E17327" t="s">
        <v>170</v>
      </c>
      <c r="F17327" t="s">
        <v>126</v>
      </c>
      <c r="G17327" t="s">
        <v>158</v>
      </c>
      <c r="H17327" t="s">
        <v>135</v>
      </c>
      <c r="I17327">
        <v>0</v>
      </c>
      <c r="P17327">
        <v>0.32065141469235697</v>
      </c>
      <c r="Q17327">
        <v>0</v>
      </c>
    </row>
    <row r="17328" spans="1:17">
      <c r="A17328" t="s">
        <v>122</v>
      </c>
      <c r="B17328">
        <v>2049</v>
      </c>
      <c r="C17328" t="s">
        <v>148</v>
      </c>
      <c r="D17328" t="s">
        <v>1066</v>
      </c>
      <c r="E17328" t="s">
        <v>170</v>
      </c>
      <c r="F17328" t="s">
        <v>126</v>
      </c>
      <c r="G17328" t="s">
        <v>158</v>
      </c>
      <c r="H17328" t="s">
        <v>136</v>
      </c>
      <c r="I17328">
        <v>0</v>
      </c>
      <c r="P17328">
        <v>0.32065141469235697</v>
      </c>
      <c r="Q17328">
        <v>0</v>
      </c>
    </row>
    <row r="17329" spans="1:17">
      <c r="A17329" t="s">
        <v>122</v>
      </c>
      <c r="B17329">
        <v>2049</v>
      </c>
      <c r="C17329" t="s">
        <v>148</v>
      </c>
      <c r="D17329" t="s">
        <v>1066</v>
      </c>
      <c r="E17329" t="s">
        <v>170</v>
      </c>
      <c r="F17329" t="s">
        <v>165</v>
      </c>
      <c r="G17329" t="s">
        <v>158</v>
      </c>
      <c r="H17329" t="s">
        <v>132</v>
      </c>
      <c r="I17329">
        <v>0</v>
      </c>
      <c r="P17329">
        <v>0.32065141469235697</v>
      </c>
      <c r="Q17329">
        <v>0</v>
      </c>
    </row>
    <row r="17330" spans="1:17">
      <c r="A17330" t="s">
        <v>122</v>
      </c>
      <c r="B17330">
        <v>2049</v>
      </c>
      <c r="C17330" t="s">
        <v>148</v>
      </c>
      <c r="D17330" t="s">
        <v>1066</v>
      </c>
      <c r="E17330" t="s">
        <v>170</v>
      </c>
      <c r="F17330" t="s">
        <v>165</v>
      </c>
      <c r="G17330" t="s">
        <v>158</v>
      </c>
      <c r="H17330" t="s">
        <v>135</v>
      </c>
      <c r="I17330">
        <v>0</v>
      </c>
      <c r="P17330">
        <v>0.32065141469235697</v>
      </c>
      <c r="Q17330">
        <v>0</v>
      </c>
    </row>
    <row r="17331" spans="1:17">
      <c r="A17331" t="s">
        <v>122</v>
      </c>
      <c r="B17331">
        <v>2049</v>
      </c>
      <c r="C17331" t="s">
        <v>148</v>
      </c>
      <c r="D17331" t="s">
        <v>1066</v>
      </c>
      <c r="E17331" t="s">
        <v>170</v>
      </c>
      <c r="F17331" t="s">
        <v>165</v>
      </c>
      <c r="G17331" t="s">
        <v>158</v>
      </c>
      <c r="H17331" t="s">
        <v>136</v>
      </c>
      <c r="I17331">
        <v>0</v>
      </c>
      <c r="P17331">
        <v>0.32065141469235697</v>
      </c>
      <c r="Q17331">
        <v>0</v>
      </c>
    </row>
    <row r="17332" spans="1:17">
      <c r="A17332" t="s">
        <v>122</v>
      </c>
      <c r="B17332">
        <v>2049</v>
      </c>
      <c r="C17332" t="s">
        <v>148</v>
      </c>
      <c r="D17332" t="s">
        <v>1066</v>
      </c>
      <c r="E17332" t="s">
        <v>170</v>
      </c>
      <c r="F17332" t="s">
        <v>166</v>
      </c>
      <c r="G17332" t="s">
        <v>158</v>
      </c>
      <c r="H17332" t="s">
        <v>132</v>
      </c>
      <c r="I17332">
        <v>0</v>
      </c>
      <c r="P17332">
        <v>0.32065141469235697</v>
      </c>
      <c r="Q17332">
        <v>0</v>
      </c>
    </row>
    <row r="17333" spans="1:17">
      <c r="A17333" t="s">
        <v>122</v>
      </c>
      <c r="B17333">
        <v>2049</v>
      </c>
      <c r="C17333" t="s">
        <v>148</v>
      </c>
      <c r="D17333" t="s">
        <v>1066</v>
      </c>
      <c r="E17333" t="s">
        <v>170</v>
      </c>
      <c r="F17333" t="s">
        <v>166</v>
      </c>
      <c r="G17333" t="s">
        <v>158</v>
      </c>
      <c r="H17333" t="s">
        <v>135</v>
      </c>
      <c r="I17333">
        <v>0</v>
      </c>
      <c r="P17333">
        <v>0.32065141469235697</v>
      </c>
      <c r="Q17333">
        <v>0</v>
      </c>
    </row>
    <row r="17334" spans="1:17">
      <c r="A17334" t="s">
        <v>122</v>
      </c>
      <c r="B17334">
        <v>2049</v>
      </c>
      <c r="C17334" t="s">
        <v>148</v>
      </c>
      <c r="D17334" t="s">
        <v>1066</v>
      </c>
      <c r="E17334" t="s">
        <v>170</v>
      </c>
      <c r="F17334" t="s">
        <v>166</v>
      </c>
      <c r="G17334" t="s">
        <v>158</v>
      </c>
      <c r="H17334" t="s">
        <v>136</v>
      </c>
      <c r="I17334">
        <v>0</v>
      </c>
      <c r="P17334">
        <v>0.32065141469235697</v>
      </c>
      <c r="Q17334">
        <v>0</v>
      </c>
    </row>
    <row r="17335" spans="1:17">
      <c r="A17335" t="s">
        <v>122</v>
      </c>
      <c r="B17335">
        <v>2049</v>
      </c>
      <c r="C17335" t="s">
        <v>148</v>
      </c>
      <c r="D17335" t="s">
        <v>1066</v>
      </c>
      <c r="E17335" t="s">
        <v>170</v>
      </c>
      <c r="F17335" t="s">
        <v>160</v>
      </c>
      <c r="G17335" t="s">
        <v>158</v>
      </c>
      <c r="H17335" t="s">
        <v>132</v>
      </c>
      <c r="I17335">
        <v>0</v>
      </c>
      <c r="P17335">
        <v>0.32065141469235697</v>
      </c>
      <c r="Q17335">
        <v>0</v>
      </c>
    </row>
    <row r="17336" spans="1:17">
      <c r="A17336" t="s">
        <v>122</v>
      </c>
      <c r="B17336">
        <v>2049</v>
      </c>
      <c r="C17336" t="s">
        <v>148</v>
      </c>
      <c r="D17336" t="s">
        <v>1066</v>
      </c>
      <c r="E17336" t="s">
        <v>170</v>
      </c>
      <c r="F17336" t="s">
        <v>160</v>
      </c>
      <c r="G17336" t="s">
        <v>158</v>
      </c>
      <c r="H17336" t="s">
        <v>135</v>
      </c>
      <c r="I17336">
        <v>0</v>
      </c>
      <c r="P17336">
        <v>0.32065141469235697</v>
      </c>
      <c r="Q17336">
        <v>0</v>
      </c>
    </row>
    <row r="17337" spans="1:17">
      <c r="A17337" t="s">
        <v>122</v>
      </c>
      <c r="B17337">
        <v>2049</v>
      </c>
      <c r="C17337" t="s">
        <v>148</v>
      </c>
      <c r="D17337" t="s">
        <v>1066</v>
      </c>
      <c r="E17337" t="s">
        <v>170</v>
      </c>
      <c r="F17337" t="s">
        <v>160</v>
      </c>
      <c r="G17337" t="s">
        <v>158</v>
      </c>
      <c r="H17337" t="s">
        <v>136</v>
      </c>
      <c r="I17337">
        <v>0</v>
      </c>
      <c r="P17337">
        <v>0.32065141469235697</v>
      </c>
      <c r="Q17337">
        <v>0</v>
      </c>
    </row>
    <row r="17338" spans="1:17">
      <c r="A17338" t="s">
        <v>122</v>
      </c>
      <c r="B17338">
        <v>2049</v>
      </c>
      <c r="C17338" t="s">
        <v>149</v>
      </c>
      <c r="D17338" t="s">
        <v>1066</v>
      </c>
      <c r="E17338" t="s">
        <v>170</v>
      </c>
      <c r="F17338" t="s">
        <v>164</v>
      </c>
      <c r="G17338" t="s">
        <v>158</v>
      </c>
      <c r="H17338" t="s">
        <v>132</v>
      </c>
      <c r="I17338">
        <v>0</v>
      </c>
      <c r="P17338">
        <v>0.32065141469235697</v>
      </c>
      <c r="Q17338">
        <v>0</v>
      </c>
    </row>
    <row r="17339" spans="1:17">
      <c r="A17339" t="s">
        <v>122</v>
      </c>
      <c r="B17339">
        <v>2049</v>
      </c>
      <c r="C17339" t="s">
        <v>149</v>
      </c>
      <c r="D17339" t="s">
        <v>1066</v>
      </c>
      <c r="E17339" t="s">
        <v>170</v>
      </c>
      <c r="F17339" t="s">
        <v>164</v>
      </c>
      <c r="G17339" t="s">
        <v>158</v>
      </c>
      <c r="H17339" t="s">
        <v>135</v>
      </c>
      <c r="I17339">
        <v>0</v>
      </c>
      <c r="P17339">
        <v>0.32065141469235697</v>
      </c>
      <c r="Q17339">
        <v>0</v>
      </c>
    </row>
    <row r="17340" spans="1:17">
      <c r="A17340" t="s">
        <v>122</v>
      </c>
      <c r="B17340">
        <v>2049</v>
      </c>
      <c r="C17340" t="s">
        <v>149</v>
      </c>
      <c r="D17340" t="s">
        <v>1066</v>
      </c>
      <c r="E17340" t="s">
        <v>170</v>
      </c>
      <c r="F17340" t="s">
        <v>164</v>
      </c>
      <c r="G17340" t="s">
        <v>158</v>
      </c>
      <c r="H17340" t="s">
        <v>136</v>
      </c>
      <c r="I17340">
        <v>0</v>
      </c>
      <c r="P17340">
        <v>0.32065141469235697</v>
      </c>
      <c r="Q17340">
        <v>0</v>
      </c>
    </row>
    <row r="17341" spans="1:17">
      <c r="A17341" t="s">
        <v>122</v>
      </c>
      <c r="B17341">
        <v>2049</v>
      </c>
      <c r="C17341" t="s">
        <v>149</v>
      </c>
      <c r="D17341" t="s">
        <v>1066</v>
      </c>
      <c r="E17341" t="s">
        <v>170</v>
      </c>
      <c r="F17341" t="s">
        <v>159</v>
      </c>
      <c r="G17341" t="s">
        <v>158</v>
      </c>
      <c r="H17341" t="s">
        <v>132</v>
      </c>
      <c r="I17341">
        <v>0</v>
      </c>
      <c r="P17341">
        <v>0.32065141469235697</v>
      </c>
      <c r="Q17341">
        <v>0</v>
      </c>
    </row>
    <row r="17342" spans="1:17">
      <c r="A17342" t="s">
        <v>122</v>
      </c>
      <c r="B17342">
        <v>2049</v>
      </c>
      <c r="C17342" t="s">
        <v>149</v>
      </c>
      <c r="D17342" t="s">
        <v>1066</v>
      </c>
      <c r="E17342" t="s">
        <v>170</v>
      </c>
      <c r="F17342" t="s">
        <v>159</v>
      </c>
      <c r="G17342" t="s">
        <v>158</v>
      </c>
      <c r="H17342" t="s">
        <v>135</v>
      </c>
      <c r="I17342">
        <v>0</v>
      </c>
      <c r="P17342">
        <v>0.32065141469235697</v>
      </c>
      <c r="Q17342">
        <v>0</v>
      </c>
    </row>
    <row r="17343" spans="1:17">
      <c r="A17343" t="s">
        <v>122</v>
      </c>
      <c r="B17343">
        <v>2049</v>
      </c>
      <c r="C17343" t="s">
        <v>149</v>
      </c>
      <c r="D17343" t="s">
        <v>1066</v>
      </c>
      <c r="E17343" t="s">
        <v>170</v>
      </c>
      <c r="F17343" t="s">
        <v>159</v>
      </c>
      <c r="G17343" t="s">
        <v>158</v>
      </c>
      <c r="H17343" t="s">
        <v>136</v>
      </c>
      <c r="I17343">
        <v>0</v>
      </c>
      <c r="P17343">
        <v>0.32065141469235697</v>
      </c>
      <c r="Q17343">
        <v>0</v>
      </c>
    </row>
    <row r="17344" spans="1:17">
      <c r="A17344" t="s">
        <v>122</v>
      </c>
      <c r="B17344">
        <v>2049</v>
      </c>
      <c r="C17344" t="s">
        <v>149</v>
      </c>
      <c r="D17344" t="s">
        <v>1066</v>
      </c>
      <c r="E17344" t="s">
        <v>170</v>
      </c>
      <c r="F17344" t="s">
        <v>126</v>
      </c>
      <c r="G17344" t="s">
        <v>158</v>
      </c>
      <c r="H17344" t="s">
        <v>132</v>
      </c>
      <c r="I17344">
        <v>0</v>
      </c>
      <c r="P17344">
        <v>0.32065141469235697</v>
      </c>
      <c r="Q17344">
        <v>0</v>
      </c>
    </row>
    <row r="17345" spans="1:17">
      <c r="A17345" t="s">
        <v>122</v>
      </c>
      <c r="B17345">
        <v>2049</v>
      </c>
      <c r="C17345" t="s">
        <v>149</v>
      </c>
      <c r="D17345" t="s">
        <v>1066</v>
      </c>
      <c r="E17345" t="s">
        <v>170</v>
      </c>
      <c r="F17345" t="s">
        <v>126</v>
      </c>
      <c r="G17345" t="s">
        <v>158</v>
      </c>
      <c r="H17345" t="s">
        <v>135</v>
      </c>
      <c r="I17345">
        <v>0</v>
      </c>
      <c r="P17345">
        <v>0.32065141469235697</v>
      </c>
      <c r="Q17345">
        <v>0</v>
      </c>
    </row>
    <row r="17346" spans="1:17">
      <c r="A17346" t="s">
        <v>122</v>
      </c>
      <c r="B17346">
        <v>2049</v>
      </c>
      <c r="C17346" t="s">
        <v>149</v>
      </c>
      <c r="D17346" t="s">
        <v>1066</v>
      </c>
      <c r="E17346" t="s">
        <v>170</v>
      </c>
      <c r="F17346" t="s">
        <v>126</v>
      </c>
      <c r="G17346" t="s">
        <v>158</v>
      </c>
      <c r="H17346" t="s">
        <v>136</v>
      </c>
      <c r="I17346">
        <v>0</v>
      </c>
      <c r="P17346">
        <v>0.32065141469235697</v>
      </c>
      <c r="Q17346">
        <v>0</v>
      </c>
    </row>
    <row r="17347" spans="1:17">
      <c r="A17347" t="s">
        <v>122</v>
      </c>
      <c r="B17347">
        <v>2049</v>
      </c>
      <c r="C17347" t="s">
        <v>149</v>
      </c>
      <c r="D17347" t="s">
        <v>1066</v>
      </c>
      <c r="E17347" t="s">
        <v>170</v>
      </c>
      <c r="F17347" t="s">
        <v>165</v>
      </c>
      <c r="G17347" t="s">
        <v>158</v>
      </c>
      <c r="H17347" t="s">
        <v>132</v>
      </c>
      <c r="I17347">
        <v>0</v>
      </c>
      <c r="P17347">
        <v>0.32065141469235697</v>
      </c>
      <c r="Q17347">
        <v>0</v>
      </c>
    </row>
    <row r="17348" spans="1:17">
      <c r="A17348" t="s">
        <v>122</v>
      </c>
      <c r="B17348">
        <v>2049</v>
      </c>
      <c r="C17348" t="s">
        <v>149</v>
      </c>
      <c r="D17348" t="s">
        <v>1066</v>
      </c>
      <c r="E17348" t="s">
        <v>170</v>
      </c>
      <c r="F17348" t="s">
        <v>165</v>
      </c>
      <c r="G17348" t="s">
        <v>158</v>
      </c>
      <c r="H17348" t="s">
        <v>135</v>
      </c>
      <c r="I17348">
        <v>0</v>
      </c>
      <c r="P17348">
        <v>0.32065141469235697</v>
      </c>
      <c r="Q17348">
        <v>0</v>
      </c>
    </row>
    <row r="17349" spans="1:17">
      <c r="A17349" t="s">
        <v>122</v>
      </c>
      <c r="B17349">
        <v>2049</v>
      </c>
      <c r="C17349" t="s">
        <v>149</v>
      </c>
      <c r="D17349" t="s">
        <v>1066</v>
      </c>
      <c r="E17349" t="s">
        <v>170</v>
      </c>
      <c r="F17349" t="s">
        <v>165</v>
      </c>
      <c r="G17349" t="s">
        <v>158</v>
      </c>
      <c r="H17349" t="s">
        <v>136</v>
      </c>
      <c r="I17349">
        <v>0</v>
      </c>
      <c r="P17349">
        <v>0.32065141469235697</v>
      </c>
      <c r="Q17349">
        <v>0</v>
      </c>
    </row>
    <row r="17350" spans="1:17">
      <c r="A17350" t="s">
        <v>122</v>
      </c>
      <c r="B17350">
        <v>2049</v>
      </c>
      <c r="C17350" t="s">
        <v>149</v>
      </c>
      <c r="D17350" t="s">
        <v>1066</v>
      </c>
      <c r="E17350" t="s">
        <v>170</v>
      </c>
      <c r="F17350" t="s">
        <v>166</v>
      </c>
      <c r="G17350" t="s">
        <v>158</v>
      </c>
      <c r="H17350" t="s">
        <v>132</v>
      </c>
      <c r="I17350">
        <v>0</v>
      </c>
      <c r="P17350">
        <v>0.32065141469235697</v>
      </c>
      <c r="Q17350">
        <v>0</v>
      </c>
    </row>
    <row r="17351" spans="1:17">
      <c r="A17351" t="s">
        <v>122</v>
      </c>
      <c r="B17351">
        <v>2049</v>
      </c>
      <c r="C17351" t="s">
        <v>149</v>
      </c>
      <c r="D17351" t="s">
        <v>1066</v>
      </c>
      <c r="E17351" t="s">
        <v>170</v>
      </c>
      <c r="F17351" t="s">
        <v>166</v>
      </c>
      <c r="G17351" t="s">
        <v>158</v>
      </c>
      <c r="H17351" t="s">
        <v>135</v>
      </c>
      <c r="I17351">
        <v>0</v>
      </c>
      <c r="P17351">
        <v>0.32065141469235697</v>
      </c>
      <c r="Q17351">
        <v>0</v>
      </c>
    </row>
    <row r="17352" spans="1:17">
      <c r="A17352" t="s">
        <v>122</v>
      </c>
      <c r="B17352">
        <v>2049</v>
      </c>
      <c r="C17352" t="s">
        <v>149</v>
      </c>
      <c r="D17352" t="s">
        <v>1066</v>
      </c>
      <c r="E17352" t="s">
        <v>170</v>
      </c>
      <c r="F17352" t="s">
        <v>166</v>
      </c>
      <c r="G17352" t="s">
        <v>158</v>
      </c>
      <c r="H17352" t="s">
        <v>136</v>
      </c>
      <c r="I17352">
        <v>0</v>
      </c>
      <c r="P17352">
        <v>0.32065141469235697</v>
      </c>
      <c r="Q17352">
        <v>0</v>
      </c>
    </row>
    <row r="17353" spans="1:17">
      <c r="A17353" t="s">
        <v>122</v>
      </c>
      <c r="B17353">
        <v>2049</v>
      </c>
      <c r="C17353" t="s">
        <v>149</v>
      </c>
      <c r="D17353" t="s">
        <v>1066</v>
      </c>
      <c r="E17353" t="s">
        <v>170</v>
      </c>
      <c r="F17353" t="s">
        <v>160</v>
      </c>
      <c r="G17353" t="s">
        <v>158</v>
      </c>
      <c r="H17353" t="s">
        <v>132</v>
      </c>
      <c r="I17353">
        <v>0</v>
      </c>
      <c r="P17353">
        <v>0.32065141469235697</v>
      </c>
      <c r="Q17353">
        <v>0</v>
      </c>
    </row>
    <row r="17354" spans="1:17">
      <c r="A17354" t="s">
        <v>122</v>
      </c>
      <c r="B17354">
        <v>2049</v>
      </c>
      <c r="C17354" t="s">
        <v>149</v>
      </c>
      <c r="D17354" t="s">
        <v>1066</v>
      </c>
      <c r="E17354" t="s">
        <v>170</v>
      </c>
      <c r="F17354" t="s">
        <v>160</v>
      </c>
      <c r="G17354" t="s">
        <v>158</v>
      </c>
      <c r="H17354" t="s">
        <v>135</v>
      </c>
      <c r="I17354">
        <v>0</v>
      </c>
      <c r="P17354">
        <v>0.32065141469235697</v>
      </c>
      <c r="Q17354">
        <v>0</v>
      </c>
    </row>
    <row r="17355" spans="1:17">
      <c r="A17355" t="s">
        <v>122</v>
      </c>
      <c r="B17355">
        <v>2049</v>
      </c>
      <c r="C17355" t="s">
        <v>149</v>
      </c>
      <c r="D17355" t="s">
        <v>1066</v>
      </c>
      <c r="E17355" t="s">
        <v>170</v>
      </c>
      <c r="F17355" t="s">
        <v>160</v>
      </c>
      <c r="G17355" t="s">
        <v>158</v>
      </c>
      <c r="H17355" t="s">
        <v>136</v>
      </c>
      <c r="I17355">
        <v>0</v>
      </c>
      <c r="P17355">
        <v>0.32065141469235697</v>
      </c>
      <c r="Q17355">
        <v>0</v>
      </c>
    </row>
    <row r="17356" spans="1:17">
      <c r="A17356" t="s">
        <v>122</v>
      </c>
      <c r="B17356">
        <v>2049</v>
      </c>
      <c r="C17356" t="s">
        <v>150</v>
      </c>
      <c r="D17356" t="s">
        <v>1066</v>
      </c>
      <c r="E17356" t="s">
        <v>170</v>
      </c>
      <c r="F17356" t="s">
        <v>164</v>
      </c>
      <c r="G17356" t="s">
        <v>158</v>
      </c>
      <c r="H17356" t="s">
        <v>132</v>
      </c>
      <c r="I17356">
        <v>0</v>
      </c>
      <c r="P17356">
        <v>0.32065141469235697</v>
      </c>
      <c r="Q17356">
        <v>0</v>
      </c>
    </row>
    <row r="17357" spans="1:17">
      <c r="A17357" t="s">
        <v>122</v>
      </c>
      <c r="B17357">
        <v>2049</v>
      </c>
      <c r="C17357" t="s">
        <v>150</v>
      </c>
      <c r="D17357" t="s">
        <v>1066</v>
      </c>
      <c r="E17357" t="s">
        <v>170</v>
      </c>
      <c r="F17357" t="s">
        <v>164</v>
      </c>
      <c r="G17357" t="s">
        <v>158</v>
      </c>
      <c r="H17357" t="s">
        <v>135</v>
      </c>
      <c r="I17357">
        <v>0</v>
      </c>
      <c r="P17357">
        <v>0.32065141469235697</v>
      </c>
      <c r="Q17357">
        <v>0</v>
      </c>
    </row>
    <row r="17358" spans="1:17">
      <c r="A17358" t="s">
        <v>122</v>
      </c>
      <c r="B17358">
        <v>2049</v>
      </c>
      <c r="C17358" t="s">
        <v>150</v>
      </c>
      <c r="D17358" t="s">
        <v>1066</v>
      </c>
      <c r="E17358" t="s">
        <v>170</v>
      </c>
      <c r="F17358" t="s">
        <v>164</v>
      </c>
      <c r="G17358" t="s">
        <v>158</v>
      </c>
      <c r="H17358" t="s">
        <v>136</v>
      </c>
      <c r="I17358">
        <v>0</v>
      </c>
      <c r="P17358">
        <v>0.32065141469235697</v>
      </c>
      <c r="Q17358">
        <v>0</v>
      </c>
    </row>
    <row r="17359" spans="1:17">
      <c r="A17359" t="s">
        <v>122</v>
      </c>
      <c r="B17359">
        <v>2049</v>
      </c>
      <c r="C17359" t="s">
        <v>150</v>
      </c>
      <c r="D17359" t="s">
        <v>1066</v>
      </c>
      <c r="E17359" t="s">
        <v>170</v>
      </c>
      <c r="F17359" t="s">
        <v>159</v>
      </c>
      <c r="G17359" t="s">
        <v>158</v>
      </c>
      <c r="H17359" t="s">
        <v>132</v>
      </c>
      <c r="I17359">
        <v>2422180073.5024099</v>
      </c>
      <c r="P17359">
        <v>0.32065141469235697</v>
      </c>
      <c r="Q17359">
        <v>776675467.208184</v>
      </c>
    </row>
    <row r="17360" spans="1:17">
      <c r="A17360" t="s">
        <v>122</v>
      </c>
      <c r="B17360">
        <v>2049</v>
      </c>
      <c r="C17360" t="s">
        <v>150</v>
      </c>
      <c r="D17360" t="s">
        <v>1066</v>
      </c>
      <c r="E17360" t="s">
        <v>170</v>
      </c>
      <c r="F17360" t="s">
        <v>159</v>
      </c>
      <c r="G17360" t="s">
        <v>158</v>
      </c>
      <c r="H17360" t="s">
        <v>135</v>
      </c>
      <c r="I17360">
        <v>758346581.87599397</v>
      </c>
      <c r="P17360">
        <v>0.32065141469235697</v>
      </c>
      <c r="Q17360">
        <v>243164904.30565101</v>
      </c>
    </row>
    <row r="17361" spans="1:17">
      <c r="A17361" t="s">
        <v>122</v>
      </c>
      <c r="B17361">
        <v>2049</v>
      </c>
      <c r="C17361" t="s">
        <v>150</v>
      </c>
      <c r="D17361" t="s">
        <v>1066</v>
      </c>
      <c r="E17361" t="s">
        <v>170</v>
      </c>
      <c r="F17361" t="s">
        <v>159</v>
      </c>
      <c r="G17361" t="s">
        <v>158</v>
      </c>
      <c r="H17361" t="s">
        <v>136</v>
      </c>
      <c r="I17361">
        <v>0</v>
      </c>
      <c r="P17361">
        <v>0.32065141469235697</v>
      </c>
      <c r="Q17361">
        <v>0</v>
      </c>
    </row>
    <row r="17362" spans="1:17">
      <c r="A17362" t="s">
        <v>122</v>
      </c>
      <c r="B17362">
        <v>2049</v>
      </c>
      <c r="C17362" t="s">
        <v>150</v>
      </c>
      <c r="D17362" t="s">
        <v>1066</v>
      </c>
      <c r="E17362" t="s">
        <v>170</v>
      </c>
      <c r="F17362" t="s">
        <v>126</v>
      </c>
      <c r="G17362" t="s">
        <v>158</v>
      </c>
      <c r="H17362" t="s">
        <v>132</v>
      </c>
      <c r="I17362">
        <v>0</v>
      </c>
      <c r="P17362">
        <v>0.32065141469235697</v>
      </c>
      <c r="Q17362">
        <v>0</v>
      </c>
    </row>
    <row r="17363" spans="1:17">
      <c r="A17363" t="s">
        <v>122</v>
      </c>
      <c r="B17363">
        <v>2049</v>
      </c>
      <c r="C17363" t="s">
        <v>150</v>
      </c>
      <c r="D17363" t="s">
        <v>1066</v>
      </c>
      <c r="E17363" t="s">
        <v>170</v>
      </c>
      <c r="F17363" t="s">
        <v>126</v>
      </c>
      <c r="G17363" t="s">
        <v>158</v>
      </c>
      <c r="H17363" t="s">
        <v>135</v>
      </c>
      <c r="I17363">
        <v>0</v>
      </c>
      <c r="P17363">
        <v>0.32065141469235697</v>
      </c>
      <c r="Q17363">
        <v>0</v>
      </c>
    </row>
    <row r="17364" spans="1:17">
      <c r="A17364" t="s">
        <v>122</v>
      </c>
      <c r="B17364">
        <v>2049</v>
      </c>
      <c r="C17364" t="s">
        <v>150</v>
      </c>
      <c r="D17364" t="s">
        <v>1066</v>
      </c>
      <c r="E17364" t="s">
        <v>170</v>
      </c>
      <c r="F17364" t="s">
        <v>126</v>
      </c>
      <c r="G17364" t="s">
        <v>158</v>
      </c>
      <c r="H17364" t="s">
        <v>136</v>
      </c>
      <c r="I17364">
        <v>0</v>
      </c>
      <c r="P17364">
        <v>0.32065141469235697</v>
      </c>
      <c r="Q17364">
        <v>0</v>
      </c>
    </row>
    <row r="17365" spans="1:17">
      <c r="A17365" t="s">
        <v>122</v>
      </c>
      <c r="B17365">
        <v>2049</v>
      </c>
      <c r="C17365" t="s">
        <v>150</v>
      </c>
      <c r="D17365" t="s">
        <v>1066</v>
      </c>
      <c r="E17365" t="s">
        <v>170</v>
      </c>
      <c r="F17365" t="s">
        <v>165</v>
      </c>
      <c r="G17365" t="s">
        <v>158</v>
      </c>
      <c r="H17365" t="s">
        <v>132</v>
      </c>
      <c r="I17365">
        <v>0</v>
      </c>
      <c r="P17365">
        <v>0.32065141469235697</v>
      </c>
      <c r="Q17365">
        <v>0</v>
      </c>
    </row>
    <row r="17366" spans="1:17">
      <c r="A17366" t="s">
        <v>122</v>
      </c>
      <c r="B17366">
        <v>2049</v>
      </c>
      <c r="C17366" t="s">
        <v>150</v>
      </c>
      <c r="D17366" t="s">
        <v>1066</v>
      </c>
      <c r="E17366" t="s">
        <v>170</v>
      </c>
      <c r="F17366" t="s">
        <v>165</v>
      </c>
      <c r="G17366" t="s">
        <v>158</v>
      </c>
      <c r="H17366" t="s">
        <v>135</v>
      </c>
      <c r="I17366">
        <v>0</v>
      </c>
      <c r="P17366">
        <v>0.32065141469235697</v>
      </c>
      <c r="Q17366">
        <v>0</v>
      </c>
    </row>
    <row r="17367" spans="1:17">
      <c r="A17367" t="s">
        <v>122</v>
      </c>
      <c r="B17367">
        <v>2049</v>
      </c>
      <c r="C17367" t="s">
        <v>150</v>
      </c>
      <c r="D17367" t="s">
        <v>1066</v>
      </c>
      <c r="E17367" t="s">
        <v>170</v>
      </c>
      <c r="F17367" t="s">
        <v>165</v>
      </c>
      <c r="G17367" t="s">
        <v>158</v>
      </c>
      <c r="H17367" t="s">
        <v>136</v>
      </c>
      <c r="I17367">
        <v>0</v>
      </c>
      <c r="P17367">
        <v>0.32065141469235697</v>
      </c>
      <c r="Q17367">
        <v>0</v>
      </c>
    </row>
    <row r="17368" spans="1:17">
      <c r="A17368" t="s">
        <v>122</v>
      </c>
      <c r="B17368">
        <v>2049</v>
      </c>
      <c r="C17368" t="s">
        <v>150</v>
      </c>
      <c r="D17368" t="s">
        <v>1066</v>
      </c>
      <c r="E17368" t="s">
        <v>170</v>
      </c>
      <c r="F17368" t="s">
        <v>166</v>
      </c>
      <c r="G17368" t="s">
        <v>158</v>
      </c>
      <c r="H17368" t="s">
        <v>132</v>
      </c>
      <c r="I17368">
        <v>0</v>
      </c>
      <c r="P17368">
        <v>0.32065141469235697</v>
      </c>
      <c r="Q17368">
        <v>0</v>
      </c>
    </row>
    <row r="17369" spans="1:17">
      <c r="A17369" t="s">
        <v>122</v>
      </c>
      <c r="B17369">
        <v>2049</v>
      </c>
      <c r="C17369" t="s">
        <v>150</v>
      </c>
      <c r="D17369" t="s">
        <v>1066</v>
      </c>
      <c r="E17369" t="s">
        <v>170</v>
      </c>
      <c r="F17369" t="s">
        <v>166</v>
      </c>
      <c r="G17369" t="s">
        <v>158</v>
      </c>
      <c r="H17369" t="s">
        <v>135</v>
      </c>
      <c r="I17369">
        <v>0</v>
      </c>
      <c r="P17369">
        <v>0.32065141469235697</v>
      </c>
      <c r="Q17369">
        <v>0</v>
      </c>
    </row>
    <row r="17370" spans="1:17">
      <c r="A17370" t="s">
        <v>122</v>
      </c>
      <c r="B17370">
        <v>2049</v>
      </c>
      <c r="C17370" t="s">
        <v>150</v>
      </c>
      <c r="D17370" t="s">
        <v>1066</v>
      </c>
      <c r="E17370" t="s">
        <v>170</v>
      </c>
      <c r="F17370" t="s">
        <v>166</v>
      </c>
      <c r="G17370" t="s">
        <v>158</v>
      </c>
      <c r="H17370" t="s">
        <v>136</v>
      </c>
      <c r="I17370">
        <v>0</v>
      </c>
      <c r="P17370">
        <v>0.32065141469235697</v>
      </c>
      <c r="Q17370">
        <v>0</v>
      </c>
    </row>
    <row r="17371" spans="1:17">
      <c r="A17371" t="s">
        <v>122</v>
      </c>
      <c r="B17371">
        <v>2049</v>
      </c>
      <c r="C17371" t="s">
        <v>150</v>
      </c>
      <c r="D17371" t="s">
        <v>1066</v>
      </c>
      <c r="E17371" t="s">
        <v>170</v>
      </c>
      <c r="F17371" t="s">
        <v>160</v>
      </c>
      <c r="G17371" t="s">
        <v>158</v>
      </c>
      <c r="H17371" t="s">
        <v>132</v>
      </c>
      <c r="I17371">
        <v>0</v>
      </c>
      <c r="P17371">
        <v>0.32065141469235697</v>
      </c>
      <c r="Q17371">
        <v>0</v>
      </c>
    </row>
    <row r="17372" spans="1:17">
      <c r="A17372" t="s">
        <v>122</v>
      </c>
      <c r="B17372">
        <v>2049</v>
      </c>
      <c r="C17372" t="s">
        <v>150</v>
      </c>
      <c r="D17372" t="s">
        <v>1066</v>
      </c>
      <c r="E17372" t="s">
        <v>170</v>
      </c>
      <c r="F17372" t="s">
        <v>160</v>
      </c>
      <c r="G17372" t="s">
        <v>158</v>
      </c>
      <c r="H17372" t="s">
        <v>135</v>
      </c>
      <c r="I17372">
        <v>0</v>
      </c>
      <c r="P17372">
        <v>0.32065141469235697</v>
      </c>
      <c r="Q17372">
        <v>0</v>
      </c>
    </row>
    <row r="17373" spans="1:17">
      <c r="A17373" t="s">
        <v>122</v>
      </c>
      <c r="B17373">
        <v>2049</v>
      </c>
      <c r="C17373" t="s">
        <v>150</v>
      </c>
      <c r="D17373" t="s">
        <v>1066</v>
      </c>
      <c r="E17373" t="s">
        <v>170</v>
      </c>
      <c r="F17373" t="s">
        <v>160</v>
      </c>
      <c r="G17373" t="s">
        <v>158</v>
      </c>
      <c r="H17373" t="s">
        <v>136</v>
      </c>
      <c r="I17373">
        <v>0</v>
      </c>
      <c r="P17373">
        <v>0.32065141469235697</v>
      </c>
      <c r="Q17373">
        <v>0</v>
      </c>
    </row>
    <row r="17374" spans="1:17">
      <c r="A17374" t="s">
        <v>122</v>
      </c>
      <c r="B17374">
        <v>2049</v>
      </c>
      <c r="C17374" t="s">
        <v>151</v>
      </c>
      <c r="D17374" t="s">
        <v>1066</v>
      </c>
      <c r="E17374" t="s">
        <v>170</v>
      </c>
      <c r="F17374" t="s">
        <v>164</v>
      </c>
      <c r="G17374" t="s">
        <v>158</v>
      </c>
      <c r="H17374" t="s">
        <v>132</v>
      </c>
      <c r="I17374">
        <v>0</v>
      </c>
      <c r="P17374">
        <v>0.32065141469235697</v>
      </c>
      <c r="Q17374">
        <v>0</v>
      </c>
    </row>
    <row r="17375" spans="1:17">
      <c r="A17375" t="s">
        <v>122</v>
      </c>
      <c r="B17375">
        <v>2049</v>
      </c>
      <c r="C17375" t="s">
        <v>151</v>
      </c>
      <c r="D17375" t="s">
        <v>1066</v>
      </c>
      <c r="E17375" t="s">
        <v>170</v>
      </c>
      <c r="F17375" t="s">
        <v>164</v>
      </c>
      <c r="G17375" t="s">
        <v>158</v>
      </c>
      <c r="H17375" t="s">
        <v>135</v>
      </c>
      <c r="I17375">
        <v>0</v>
      </c>
      <c r="P17375">
        <v>0.32065141469235697</v>
      </c>
      <c r="Q17375">
        <v>0</v>
      </c>
    </row>
    <row r="17376" spans="1:17">
      <c r="A17376" t="s">
        <v>122</v>
      </c>
      <c r="B17376">
        <v>2049</v>
      </c>
      <c r="C17376" t="s">
        <v>151</v>
      </c>
      <c r="D17376" t="s">
        <v>1066</v>
      </c>
      <c r="E17376" t="s">
        <v>170</v>
      </c>
      <c r="F17376" t="s">
        <v>164</v>
      </c>
      <c r="G17376" t="s">
        <v>158</v>
      </c>
      <c r="H17376" t="s">
        <v>136</v>
      </c>
      <c r="I17376">
        <v>0</v>
      </c>
      <c r="P17376">
        <v>0.32065141469235697</v>
      </c>
      <c r="Q17376">
        <v>0</v>
      </c>
    </row>
    <row r="17377" spans="1:17">
      <c r="A17377" t="s">
        <v>122</v>
      </c>
      <c r="B17377">
        <v>2049</v>
      </c>
      <c r="C17377" t="s">
        <v>151</v>
      </c>
      <c r="D17377" t="s">
        <v>1066</v>
      </c>
      <c r="E17377" t="s">
        <v>170</v>
      </c>
      <c r="F17377" t="s">
        <v>159</v>
      </c>
      <c r="G17377" t="s">
        <v>158</v>
      </c>
      <c r="H17377" t="s">
        <v>132</v>
      </c>
      <c r="I17377">
        <v>0</v>
      </c>
      <c r="P17377">
        <v>0.32065141469235697</v>
      </c>
      <c r="Q17377">
        <v>0</v>
      </c>
    </row>
    <row r="17378" spans="1:17">
      <c r="A17378" t="s">
        <v>122</v>
      </c>
      <c r="B17378">
        <v>2049</v>
      </c>
      <c r="C17378" t="s">
        <v>151</v>
      </c>
      <c r="D17378" t="s">
        <v>1066</v>
      </c>
      <c r="E17378" t="s">
        <v>170</v>
      </c>
      <c r="F17378" t="s">
        <v>159</v>
      </c>
      <c r="G17378" t="s">
        <v>158</v>
      </c>
      <c r="H17378" t="s">
        <v>135</v>
      </c>
      <c r="I17378">
        <v>0</v>
      </c>
      <c r="P17378">
        <v>0.32065141469235697</v>
      </c>
      <c r="Q17378">
        <v>0</v>
      </c>
    </row>
    <row r="17379" spans="1:17">
      <c r="A17379" t="s">
        <v>122</v>
      </c>
      <c r="B17379">
        <v>2049</v>
      </c>
      <c r="C17379" t="s">
        <v>151</v>
      </c>
      <c r="D17379" t="s">
        <v>1066</v>
      </c>
      <c r="E17379" t="s">
        <v>170</v>
      </c>
      <c r="F17379" t="s">
        <v>159</v>
      </c>
      <c r="G17379" t="s">
        <v>158</v>
      </c>
      <c r="H17379" t="s">
        <v>136</v>
      </c>
      <c r="I17379">
        <v>0</v>
      </c>
      <c r="P17379">
        <v>0.32065141469235697</v>
      </c>
      <c r="Q17379">
        <v>0</v>
      </c>
    </row>
    <row r="17380" spans="1:17">
      <c r="A17380" t="s">
        <v>122</v>
      </c>
      <c r="B17380">
        <v>2049</v>
      </c>
      <c r="C17380" t="s">
        <v>151</v>
      </c>
      <c r="D17380" t="s">
        <v>1066</v>
      </c>
      <c r="E17380" t="s">
        <v>170</v>
      </c>
      <c r="F17380" t="s">
        <v>126</v>
      </c>
      <c r="G17380" t="s">
        <v>158</v>
      </c>
      <c r="H17380" t="s">
        <v>132</v>
      </c>
      <c r="I17380">
        <v>0</v>
      </c>
      <c r="P17380">
        <v>0.32065141469235697</v>
      </c>
      <c r="Q17380">
        <v>0</v>
      </c>
    </row>
    <row r="17381" spans="1:17">
      <c r="A17381" t="s">
        <v>122</v>
      </c>
      <c r="B17381">
        <v>2049</v>
      </c>
      <c r="C17381" t="s">
        <v>151</v>
      </c>
      <c r="D17381" t="s">
        <v>1066</v>
      </c>
      <c r="E17381" t="s">
        <v>170</v>
      </c>
      <c r="F17381" t="s">
        <v>126</v>
      </c>
      <c r="G17381" t="s">
        <v>158</v>
      </c>
      <c r="H17381" t="s">
        <v>135</v>
      </c>
      <c r="I17381">
        <v>0</v>
      </c>
      <c r="P17381">
        <v>0.32065141469235697</v>
      </c>
      <c r="Q17381">
        <v>0</v>
      </c>
    </row>
    <row r="17382" spans="1:17">
      <c r="A17382" t="s">
        <v>122</v>
      </c>
      <c r="B17382">
        <v>2049</v>
      </c>
      <c r="C17382" t="s">
        <v>151</v>
      </c>
      <c r="D17382" t="s">
        <v>1066</v>
      </c>
      <c r="E17382" t="s">
        <v>170</v>
      </c>
      <c r="F17382" t="s">
        <v>126</v>
      </c>
      <c r="G17382" t="s">
        <v>158</v>
      </c>
      <c r="H17382" t="s">
        <v>136</v>
      </c>
      <c r="I17382">
        <v>0</v>
      </c>
      <c r="P17382">
        <v>0.32065141469235697</v>
      </c>
      <c r="Q17382">
        <v>0</v>
      </c>
    </row>
    <row r="17383" spans="1:17">
      <c r="A17383" t="s">
        <v>122</v>
      </c>
      <c r="B17383">
        <v>2049</v>
      </c>
      <c r="C17383" t="s">
        <v>151</v>
      </c>
      <c r="D17383" t="s">
        <v>1066</v>
      </c>
      <c r="E17383" t="s">
        <v>170</v>
      </c>
      <c r="F17383" t="s">
        <v>165</v>
      </c>
      <c r="G17383" t="s">
        <v>158</v>
      </c>
      <c r="H17383" t="s">
        <v>132</v>
      </c>
      <c r="I17383">
        <v>0</v>
      </c>
      <c r="P17383">
        <v>0.32065141469235697</v>
      </c>
      <c r="Q17383">
        <v>0</v>
      </c>
    </row>
    <row r="17384" spans="1:17">
      <c r="A17384" t="s">
        <v>122</v>
      </c>
      <c r="B17384">
        <v>2049</v>
      </c>
      <c r="C17384" t="s">
        <v>151</v>
      </c>
      <c r="D17384" t="s">
        <v>1066</v>
      </c>
      <c r="E17384" t="s">
        <v>170</v>
      </c>
      <c r="F17384" t="s">
        <v>165</v>
      </c>
      <c r="G17384" t="s">
        <v>158</v>
      </c>
      <c r="H17384" t="s">
        <v>135</v>
      </c>
      <c r="I17384">
        <v>0</v>
      </c>
      <c r="P17384">
        <v>0.32065141469235697</v>
      </c>
      <c r="Q17384">
        <v>0</v>
      </c>
    </row>
    <row r="17385" spans="1:17">
      <c r="A17385" t="s">
        <v>122</v>
      </c>
      <c r="B17385">
        <v>2049</v>
      </c>
      <c r="C17385" t="s">
        <v>151</v>
      </c>
      <c r="D17385" t="s">
        <v>1066</v>
      </c>
      <c r="E17385" t="s">
        <v>170</v>
      </c>
      <c r="F17385" t="s">
        <v>165</v>
      </c>
      <c r="G17385" t="s">
        <v>158</v>
      </c>
      <c r="H17385" t="s">
        <v>136</v>
      </c>
      <c r="I17385">
        <v>0</v>
      </c>
      <c r="P17385">
        <v>0.32065141469235697</v>
      </c>
      <c r="Q17385">
        <v>0</v>
      </c>
    </row>
    <row r="17386" spans="1:17">
      <c r="A17386" t="s">
        <v>122</v>
      </c>
      <c r="B17386">
        <v>2049</v>
      </c>
      <c r="C17386" t="s">
        <v>151</v>
      </c>
      <c r="D17386" t="s">
        <v>1066</v>
      </c>
      <c r="E17386" t="s">
        <v>170</v>
      </c>
      <c r="F17386" t="s">
        <v>166</v>
      </c>
      <c r="G17386" t="s">
        <v>158</v>
      </c>
      <c r="H17386" t="s">
        <v>132</v>
      </c>
      <c r="I17386">
        <v>0</v>
      </c>
      <c r="P17386">
        <v>0.32065141469235697</v>
      </c>
      <c r="Q17386">
        <v>0</v>
      </c>
    </row>
    <row r="17387" spans="1:17">
      <c r="A17387" t="s">
        <v>122</v>
      </c>
      <c r="B17387">
        <v>2049</v>
      </c>
      <c r="C17387" t="s">
        <v>151</v>
      </c>
      <c r="D17387" t="s">
        <v>1066</v>
      </c>
      <c r="E17387" t="s">
        <v>170</v>
      </c>
      <c r="F17387" t="s">
        <v>166</v>
      </c>
      <c r="G17387" t="s">
        <v>158</v>
      </c>
      <c r="H17387" t="s">
        <v>135</v>
      </c>
      <c r="I17387">
        <v>0</v>
      </c>
      <c r="P17387">
        <v>0.32065141469235697</v>
      </c>
      <c r="Q17387">
        <v>0</v>
      </c>
    </row>
    <row r="17388" spans="1:17">
      <c r="A17388" t="s">
        <v>122</v>
      </c>
      <c r="B17388">
        <v>2049</v>
      </c>
      <c r="C17388" t="s">
        <v>151</v>
      </c>
      <c r="D17388" t="s">
        <v>1066</v>
      </c>
      <c r="E17388" t="s">
        <v>170</v>
      </c>
      <c r="F17388" t="s">
        <v>166</v>
      </c>
      <c r="G17388" t="s">
        <v>158</v>
      </c>
      <c r="H17388" t="s">
        <v>136</v>
      </c>
      <c r="I17388">
        <v>0</v>
      </c>
      <c r="P17388">
        <v>0.32065141469235697</v>
      </c>
      <c r="Q17388">
        <v>0</v>
      </c>
    </row>
    <row r="17389" spans="1:17">
      <c r="A17389" t="s">
        <v>122</v>
      </c>
      <c r="B17389">
        <v>2049</v>
      </c>
      <c r="C17389" t="s">
        <v>151</v>
      </c>
      <c r="D17389" t="s">
        <v>1066</v>
      </c>
      <c r="E17389" t="s">
        <v>170</v>
      </c>
      <c r="F17389" t="s">
        <v>160</v>
      </c>
      <c r="G17389" t="s">
        <v>158</v>
      </c>
      <c r="H17389" t="s">
        <v>132</v>
      </c>
      <c r="I17389">
        <v>0</v>
      </c>
      <c r="P17389">
        <v>0.32065141469235697</v>
      </c>
      <c r="Q17389">
        <v>0</v>
      </c>
    </row>
    <row r="17390" spans="1:17">
      <c r="A17390" t="s">
        <v>122</v>
      </c>
      <c r="B17390">
        <v>2049</v>
      </c>
      <c r="C17390" t="s">
        <v>151</v>
      </c>
      <c r="D17390" t="s">
        <v>1066</v>
      </c>
      <c r="E17390" t="s">
        <v>170</v>
      </c>
      <c r="F17390" t="s">
        <v>160</v>
      </c>
      <c r="G17390" t="s">
        <v>158</v>
      </c>
      <c r="H17390" t="s">
        <v>135</v>
      </c>
      <c r="I17390">
        <v>0</v>
      </c>
      <c r="P17390">
        <v>0.32065141469235697</v>
      </c>
      <c r="Q17390">
        <v>0</v>
      </c>
    </row>
    <row r="17391" spans="1:17">
      <c r="A17391" t="s">
        <v>122</v>
      </c>
      <c r="B17391">
        <v>2049</v>
      </c>
      <c r="C17391" t="s">
        <v>151</v>
      </c>
      <c r="D17391" t="s">
        <v>1066</v>
      </c>
      <c r="E17391" t="s">
        <v>170</v>
      </c>
      <c r="F17391" t="s">
        <v>160</v>
      </c>
      <c r="G17391" t="s">
        <v>158</v>
      </c>
      <c r="H17391" t="s">
        <v>136</v>
      </c>
      <c r="I17391">
        <v>0</v>
      </c>
      <c r="P17391">
        <v>0.32065141469235697</v>
      </c>
      <c r="Q17391">
        <v>0</v>
      </c>
    </row>
    <row r="17392" spans="1:17">
      <c r="A17392" t="s">
        <v>122</v>
      </c>
      <c r="B17392">
        <v>2049</v>
      </c>
      <c r="C17392" t="s">
        <v>152</v>
      </c>
      <c r="D17392" t="s">
        <v>1066</v>
      </c>
      <c r="E17392" t="s">
        <v>170</v>
      </c>
      <c r="F17392" t="s">
        <v>164</v>
      </c>
      <c r="G17392" t="s">
        <v>158</v>
      </c>
      <c r="H17392" t="s">
        <v>132</v>
      </c>
      <c r="I17392">
        <v>0</v>
      </c>
      <c r="P17392">
        <v>0.32065141469235697</v>
      </c>
      <c r="Q17392">
        <v>0</v>
      </c>
    </row>
    <row r="17393" spans="1:17">
      <c r="A17393" t="s">
        <v>122</v>
      </c>
      <c r="B17393">
        <v>2049</v>
      </c>
      <c r="C17393" t="s">
        <v>152</v>
      </c>
      <c r="D17393" t="s">
        <v>1066</v>
      </c>
      <c r="E17393" t="s">
        <v>170</v>
      </c>
      <c r="F17393" t="s">
        <v>164</v>
      </c>
      <c r="G17393" t="s">
        <v>158</v>
      </c>
      <c r="H17393" t="s">
        <v>135</v>
      </c>
      <c r="I17393">
        <v>0</v>
      </c>
      <c r="P17393">
        <v>0.32065141469235697</v>
      </c>
      <c r="Q17393">
        <v>0</v>
      </c>
    </row>
    <row r="17394" spans="1:17">
      <c r="A17394" t="s">
        <v>122</v>
      </c>
      <c r="B17394">
        <v>2049</v>
      </c>
      <c r="C17394" t="s">
        <v>152</v>
      </c>
      <c r="D17394" t="s">
        <v>1066</v>
      </c>
      <c r="E17394" t="s">
        <v>170</v>
      </c>
      <c r="F17394" t="s">
        <v>164</v>
      </c>
      <c r="G17394" t="s">
        <v>158</v>
      </c>
      <c r="H17394" t="s">
        <v>136</v>
      </c>
      <c r="I17394">
        <v>0</v>
      </c>
      <c r="P17394">
        <v>0.32065141469235697</v>
      </c>
      <c r="Q17394">
        <v>0</v>
      </c>
    </row>
    <row r="17395" spans="1:17">
      <c r="A17395" t="s">
        <v>122</v>
      </c>
      <c r="B17395">
        <v>2049</v>
      </c>
      <c r="C17395" t="s">
        <v>152</v>
      </c>
      <c r="D17395" t="s">
        <v>1066</v>
      </c>
      <c r="E17395" t="s">
        <v>170</v>
      </c>
      <c r="F17395" t="s">
        <v>159</v>
      </c>
      <c r="G17395" t="s">
        <v>158</v>
      </c>
      <c r="H17395" t="s">
        <v>132</v>
      </c>
      <c r="I17395">
        <v>0</v>
      </c>
      <c r="P17395">
        <v>0.32065141469235697</v>
      </c>
      <c r="Q17395">
        <v>0</v>
      </c>
    </row>
    <row r="17396" spans="1:17">
      <c r="A17396" t="s">
        <v>122</v>
      </c>
      <c r="B17396">
        <v>2049</v>
      </c>
      <c r="C17396" t="s">
        <v>152</v>
      </c>
      <c r="D17396" t="s">
        <v>1066</v>
      </c>
      <c r="E17396" t="s">
        <v>170</v>
      </c>
      <c r="F17396" t="s">
        <v>159</v>
      </c>
      <c r="G17396" t="s">
        <v>158</v>
      </c>
      <c r="H17396" t="s">
        <v>135</v>
      </c>
      <c r="I17396">
        <v>0</v>
      </c>
      <c r="P17396">
        <v>0.32065141469235697</v>
      </c>
      <c r="Q17396">
        <v>0</v>
      </c>
    </row>
    <row r="17397" spans="1:17">
      <c r="A17397" t="s">
        <v>122</v>
      </c>
      <c r="B17397">
        <v>2049</v>
      </c>
      <c r="C17397" t="s">
        <v>152</v>
      </c>
      <c r="D17397" t="s">
        <v>1066</v>
      </c>
      <c r="E17397" t="s">
        <v>170</v>
      </c>
      <c r="F17397" t="s">
        <v>159</v>
      </c>
      <c r="G17397" t="s">
        <v>158</v>
      </c>
      <c r="H17397" t="s">
        <v>136</v>
      </c>
      <c r="I17397">
        <v>0</v>
      </c>
      <c r="P17397">
        <v>0.32065141469235697</v>
      </c>
      <c r="Q17397">
        <v>0</v>
      </c>
    </row>
    <row r="17398" spans="1:17">
      <c r="A17398" t="s">
        <v>122</v>
      </c>
      <c r="B17398">
        <v>2049</v>
      </c>
      <c r="C17398" t="s">
        <v>152</v>
      </c>
      <c r="D17398" t="s">
        <v>1066</v>
      </c>
      <c r="E17398" t="s">
        <v>170</v>
      </c>
      <c r="F17398" t="s">
        <v>126</v>
      </c>
      <c r="G17398" t="s">
        <v>158</v>
      </c>
      <c r="H17398" t="s">
        <v>132</v>
      </c>
      <c r="I17398">
        <v>0</v>
      </c>
      <c r="P17398">
        <v>0.32065141469235697</v>
      </c>
      <c r="Q17398">
        <v>0</v>
      </c>
    </row>
    <row r="17399" spans="1:17">
      <c r="A17399" t="s">
        <v>122</v>
      </c>
      <c r="B17399">
        <v>2049</v>
      </c>
      <c r="C17399" t="s">
        <v>152</v>
      </c>
      <c r="D17399" t="s">
        <v>1066</v>
      </c>
      <c r="E17399" t="s">
        <v>170</v>
      </c>
      <c r="F17399" t="s">
        <v>126</v>
      </c>
      <c r="G17399" t="s">
        <v>158</v>
      </c>
      <c r="H17399" t="s">
        <v>135</v>
      </c>
      <c r="I17399">
        <v>0</v>
      </c>
      <c r="P17399">
        <v>0.32065141469235697</v>
      </c>
      <c r="Q17399">
        <v>0</v>
      </c>
    </row>
    <row r="17400" spans="1:17">
      <c r="A17400" t="s">
        <v>122</v>
      </c>
      <c r="B17400">
        <v>2049</v>
      </c>
      <c r="C17400" t="s">
        <v>152</v>
      </c>
      <c r="D17400" t="s">
        <v>1066</v>
      </c>
      <c r="E17400" t="s">
        <v>170</v>
      </c>
      <c r="F17400" t="s">
        <v>126</v>
      </c>
      <c r="G17400" t="s">
        <v>158</v>
      </c>
      <c r="H17400" t="s">
        <v>136</v>
      </c>
      <c r="I17400">
        <v>0</v>
      </c>
      <c r="P17400">
        <v>0.32065141469235697</v>
      </c>
      <c r="Q17400">
        <v>0</v>
      </c>
    </row>
    <row r="17401" spans="1:17">
      <c r="A17401" t="s">
        <v>122</v>
      </c>
      <c r="B17401">
        <v>2049</v>
      </c>
      <c r="C17401" t="s">
        <v>152</v>
      </c>
      <c r="D17401" t="s">
        <v>1066</v>
      </c>
      <c r="E17401" t="s">
        <v>170</v>
      </c>
      <c r="F17401" t="s">
        <v>165</v>
      </c>
      <c r="G17401" t="s">
        <v>158</v>
      </c>
      <c r="H17401" t="s">
        <v>132</v>
      </c>
      <c r="I17401">
        <v>0</v>
      </c>
      <c r="P17401">
        <v>0.32065141469235697</v>
      </c>
      <c r="Q17401">
        <v>0</v>
      </c>
    </row>
    <row r="17402" spans="1:17">
      <c r="A17402" t="s">
        <v>122</v>
      </c>
      <c r="B17402">
        <v>2049</v>
      </c>
      <c r="C17402" t="s">
        <v>152</v>
      </c>
      <c r="D17402" t="s">
        <v>1066</v>
      </c>
      <c r="E17402" t="s">
        <v>170</v>
      </c>
      <c r="F17402" t="s">
        <v>165</v>
      </c>
      <c r="G17402" t="s">
        <v>158</v>
      </c>
      <c r="H17402" t="s">
        <v>135</v>
      </c>
      <c r="I17402">
        <v>0</v>
      </c>
      <c r="P17402">
        <v>0.32065141469235697</v>
      </c>
      <c r="Q17402">
        <v>0</v>
      </c>
    </row>
    <row r="17403" spans="1:17">
      <c r="A17403" t="s">
        <v>122</v>
      </c>
      <c r="B17403">
        <v>2049</v>
      </c>
      <c r="C17403" t="s">
        <v>152</v>
      </c>
      <c r="D17403" t="s">
        <v>1066</v>
      </c>
      <c r="E17403" t="s">
        <v>170</v>
      </c>
      <c r="F17403" t="s">
        <v>165</v>
      </c>
      <c r="G17403" t="s">
        <v>158</v>
      </c>
      <c r="H17403" t="s">
        <v>136</v>
      </c>
      <c r="I17403">
        <v>0</v>
      </c>
      <c r="P17403">
        <v>0.32065141469235697</v>
      </c>
      <c r="Q17403">
        <v>0</v>
      </c>
    </row>
    <row r="17404" spans="1:17">
      <c r="A17404" t="s">
        <v>122</v>
      </c>
      <c r="B17404">
        <v>2049</v>
      </c>
      <c r="C17404" t="s">
        <v>152</v>
      </c>
      <c r="D17404" t="s">
        <v>1066</v>
      </c>
      <c r="E17404" t="s">
        <v>170</v>
      </c>
      <c r="F17404" t="s">
        <v>166</v>
      </c>
      <c r="G17404" t="s">
        <v>158</v>
      </c>
      <c r="H17404" t="s">
        <v>132</v>
      </c>
      <c r="I17404">
        <v>0</v>
      </c>
      <c r="P17404">
        <v>0.32065141469235697</v>
      </c>
      <c r="Q17404">
        <v>0</v>
      </c>
    </row>
    <row r="17405" spans="1:17">
      <c r="A17405" t="s">
        <v>122</v>
      </c>
      <c r="B17405">
        <v>2049</v>
      </c>
      <c r="C17405" t="s">
        <v>152</v>
      </c>
      <c r="D17405" t="s">
        <v>1066</v>
      </c>
      <c r="E17405" t="s">
        <v>170</v>
      </c>
      <c r="F17405" t="s">
        <v>166</v>
      </c>
      <c r="G17405" t="s">
        <v>158</v>
      </c>
      <c r="H17405" t="s">
        <v>135</v>
      </c>
      <c r="I17405">
        <v>0</v>
      </c>
      <c r="P17405">
        <v>0.32065141469235697</v>
      </c>
      <c r="Q17405">
        <v>0</v>
      </c>
    </row>
    <row r="17406" spans="1:17">
      <c r="A17406" t="s">
        <v>122</v>
      </c>
      <c r="B17406">
        <v>2049</v>
      </c>
      <c r="C17406" t="s">
        <v>152</v>
      </c>
      <c r="D17406" t="s">
        <v>1066</v>
      </c>
      <c r="E17406" t="s">
        <v>170</v>
      </c>
      <c r="F17406" t="s">
        <v>166</v>
      </c>
      <c r="G17406" t="s">
        <v>158</v>
      </c>
      <c r="H17406" t="s">
        <v>136</v>
      </c>
      <c r="I17406">
        <v>0</v>
      </c>
      <c r="P17406">
        <v>0.32065141469235697</v>
      </c>
      <c r="Q17406">
        <v>0</v>
      </c>
    </row>
    <row r="17407" spans="1:17">
      <c r="A17407" t="s">
        <v>122</v>
      </c>
      <c r="B17407">
        <v>2049</v>
      </c>
      <c r="C17407" t="s">
        <v>152</v>
      </c>
      <c r="D17407" t="s">
        <v>1066</v>
      </c>
      <c r="E17407" t="s">
        <v>170</v>
      </c>
      <c r="F17407" t="s">
        <v>160</v>
      </c>
      <c r="G17407" t="s">
        <v>158</v>
      </c>
      <c r="H17407" t="s">
        <v>132</v>
      </c>
      <c r="I17407">
        <v>0</v>
      </c>
      <c r="P17407">
        <v>0.32065141469235697</v>
      </c>
      <c r="Q17407">
        <v>0</v>
      </c>
    </row>
    <row r="17408" spans="1:17">
      <c r="A17408" t="s">
        <v>122</v>
      </c>
      <c r="B17408">
        <v>2049</v>
      </c>
      <c r="C17408" t="s">
        <v>152</v>
      </c>
      <c r="D17408" t="s">
        <v>1066</v>
      </c>
      <c r="E17408" t="s">
        <v>170</v>
      </c>
      <c r="F17408" t="s">
        <v>160</v>
      </c>
      <c r="G17408" t="s">
        <v>158</v>
      </c>
      <c r="H17408" t="s">
        <v>135</v>
      </c>
      <c r="I17408">
        <v>0</v>
      </c>
      <c r="P17408">
        <v>0.32065141469235697</v>
      </c>
      <c r="Q17408">
        <v>0</v>
      </c>
    </row>
    <row r="17409" spans="1:17">
      <c r="A17409" t="s">
        <v>122</v>
      </c>
      <c r="B17409">
        <v>2049</v>
      </c>
      <c r="C17409" t="s">
        <v>152</v>
      </c>
      <c r="D17409" t="s">
        <v>1066</v>
      </c>
      <c r="E17409" t="s">
        <v>170</v>
      </c>
      <c r="F17409" t="s">
        <v>160</v>
      </c>
      <c r="G17409" t="s">
        <v>158</v>
      </c>
      <c r="H17409" t="s">
        <v>136</v>
      </c>
      <c r="I17409">
        <v>0</v>
      </c>
      <c r="P17409">
        <v>0.32065141469235697</v>
      </c>
      <c r="Q17409">
        <v>0</v>
      </c>
    </row>
    <row r="17410" spans="1:17">
      <c r="A17410" t="s">
        <v>122</v>
      </c>
      <c r="B17410">
        <v>2049</v>
      </c>
      <c r="C17410" t="s">
        <v>153</v>
      </c>
      <c r="D17410" t="s">
        <v>1066</v>
      </c>
      <c r="E17410" t="s">
        <v>170</v>
      </c>
      <c r="F17410" t="s">
        <v>164</v>
      </c>
      <c r="G17410" t="s">
        <v>158</v>
      </c>
      <c r="H17410" t="s">
        <v>132</v>
      </c>
      <c r="I17410">
        <v>0</v>
      </c>
      <c r="P17410">
        <v>0.32065141469235697</v>
      </c>
      <c r="Q17410">
        <v>0</v>
      </c>
    </row>
    <row r="17411" spans="1:17">
      <c r="A17411" t="s">
        <v>122</v>
      </c>
      <c r="B17411">
        <v>2049</v>
      </c>
      <c r="C17411" t="s">
        <v>153</v>
      </c>
      <c r="D17411" t="s">
        <v>1066</v>
      </c>
      <c r="E17411" t="s">
        <v>170</v>
      </c>
      <c r="F17411" t="s">
        <v>164</v>
      </c>
      <c r="G17411" t="s">
        <v>158</v>
      </c>
      <c r="H17411" t="s">
        <v>135</v>
      </c>
      <c r="I17411">
        <v>0</v>
      </c>
      <c r="P17411">
        <v>0.32065141469235697</v>
      </c>
      <c r="Q17411">
        <v>0</v>
      </c>
    </row>
    <row r="17412" spans="1:17">
      <c r="A17412" t="s">
        <v>122</v>
      </c>
      <c r="B17412">
        <v>2049</v>
      </c>
      <c r="C17412" t="s">
        <v>153</v>
      </c>
      <c r="D17412" t="s">
        <v>1066</v>
      </c>
      <c r="E17412" t="s">
        <v>170</v>
      </c>
      <c r="F17412" t="s">
        <v>164</v>
      </c>
      <c r="G17412" t="s">
        <v>158</v>
      </c>
      <c r="H17412" t="s">
        <v>136</v>
      </c>
      <c r="I17412">
        <v>0</v>
      </c>
      <c r="P17412">
        <v>0.32065141469235697</v>
      </c>
      <c r="Q17412">
        <v>0</v>
      </c>
    </row>
    <row r="17413" spans="1:17">
      <c r="A17413" t="s">
        <v>122</v>
      </c>
      <c r="B17413">
        <v>2049</v>
      </c>
      <c r="C17413" t="s">
        <v>153</v>
      </c>
      <c r="D17413" t="s">
        <v>1066</v>
      </c>
      <c r="E17413" t="s">
        <v>170</v>
      </c>
      <c r="F17413" t="s">
        <v>159</v>
      </c>
      <c r="G17413" t="s">
        <v>158</v>
      </c>
      <c r="H17413" t="s">
        <v>132</v>
      </c>
      <c r="I17413">
        <v>0</v>
      </c>
      <c r="P17413">
        <v>0.32065141469235697</v>
      </c>
      <c r="Q17413">
        <v>0</v>
      </c>
    </row>
    <row r="17414" spans="1:17">
      <c r="A17414" t="s">
        <v>122</v>
      </c>
      <c r="B17414">
        <v>2049</v>
      </c>
      <c r="C17414" t="s">
        <v>153</v>
      </c>
      <c r="D17414" t="s">
        <v>1066</v>
      </c>
      <c r="E17414" t="s">
        <v>170</v>
      </c>
      <c r="F17414" t="s">
        <v>159</v>
      </c>
      <c r="G17414" t="s">
        <v>158</v>
      </c>
      <c r="H17414" t="s">
        <v>135</v>
      </c>
      <c r="I17414">
        <v>0</v>
      </c>
      <c r="P17414">
        <v>0.32065141469235697</v>
      </c>
      <c r="Q17414">
        <v>0</v>
      </c>
    </row>
    <row r="17415" spans="1:17">
      <c r="A17415" t="s">
        <v>122</v>
      </c>
      <c r="B17415">
        <v>2049</v>
      </c>
      <c r="C17415" t="s">
        <v>153</v>
      </c>
      <c r="D17415" t="s">
        <v>1066</v>
      </c>
      <c r="E17415" t="s">
        <v>170</v>
      </c>
      <c r="F17415" t="s">
        <v>159</v>
      </c>
      <c r="G17415" t="s">
        <v>158</v>
      </c>
      <c r="H17415" t="s">
        <v>136</v>
      </c>
      <c r="I17415">
        <v>0</v>
      </c>
      <c r="P17415">
        <v>0.32065141469235697</v>
      </c>
      <c r="Q17415">
        <v>0</v>
      </c>
    </row>
    <row r="17416" spans="1:17">
      <c r="A17416" t="s">
        <v>122</v>
      </c>
      <c r="B17416">
        <v>2049</v>
      </c>
      <c r="C17416" t="s">
        <v>153</v>
      </c>
      <c r="D17416" t="s">
        <v>1066</v>
      </c>
      <c r="E17416" t="s">
        <v>170</v>
      </c>
      <c r="F17416" t="s">
        <v>126</v>
      </c>
      <c r="G17416" t="s">
        <v>158</v>
      </c>
      <c r="H17416" t="s">
        <v>132</v>
      </c>
      <c r="I17416">
        <v>0</v>
      </c>
      <c r="P17416">
        <v>0.32065141469235697</v>
      </c>
      <c r="Q17416">
        <v>0</v>
      </c>
    </row>
    <row r="17417" spans="1:17">
      <c r="A17417" t="s">
        <v>122</v>
      </c>
      <c r="B17417">
        <v>2049</v>
      </c>
      <c r="C17417" t="s">
        <v>153</v>
      </c>
      <c r="D17417" t="s">
        <v>1066</v>
      </c>
      <c r="E17417" t="s">
        <v>170</v>
      </c>
      <c r="F17417" t="s">
        <v>126</v>
      </c>
      <c r="G17417" t="s">
        <v>158</v>
      </c>
      <c r="H17417" t="s">
        <v>135</v>
      </c>
      <c r="I17417">
        <v>0</v>
      </c>
      <c r="P17417">
        <v>0.32065141469235697</v>
      </c>
      <c r="Q17417">
        <v>0</v>
      </c>
    </row>
    <row r="17418" spans="1:17">
      <c r="A17418" t="s">
        <v>122</v>
      </c>
      <c r="B17418">
        <v>2049</v>
      </c>
      <c r="C17418" t="s">
        <v>153</v>
      </c>
      <c r="D17418" t="s">
        <v>1066</v>
      </c>
      <c r="E17418" t="s">
        <v>170</v>
      </c>
      <c r="F17418" t="s">
        <v>126</v>
      </c>
      <c r="G17418" t="s">
        <v>158</v>
      </c>
      <c r="H17418" t="s">
        <v>136</v>
      </c>
      <c r="I17418">
        <v>0</v>
      </c>
      <c r="P17418">
        <v>0.32065141469235697</v>
      </c>
      <c r="Q17418">
        <v>0</v>
      </c>
    </row>
    <row r="17419" spans="1:17">
      <c r="A17419" t="s">
        <v>122</v>
      </c>
      <c r="B17419">
        <v>2049</v>
      </c>
      <c r="C17419" t="s">
        <v>153</v>
      </c>
      <c r="D17419" t="s">
        <v>1066</v>
      </c>
      <c r="E17419" t="s">
        <v>170</v>
      </c>
      <c r="F17419" t="s">
        <v>165</v>
      </c>
      <c r="G17419" t="s">
        <v>158</v>
      </c>
      <c r="H17419" t="s">
        <v>132</v>
      </c>
      <c r="I17419">
        <v>0</v>
      </c>
      <c r="P17419">
        <v>0.32065141469235697</v>
      </c>
      <c r="Q17419">
        <v>0</v>
      </c>
    </row>
    <row r="17420" spans="1:17">
      <c r="A17420" t="s">
        <v>122</v>
      </c>
      <c r="B17420">
        <v>2049</v>
      </c>
      <c r="C17420" t="s">
        <v>153</v>
      </c>
      <c r="D17420" t="s">
        <v>1066</v>
      </c>
      <c r="E17420" t="s">
        <v>170</v>
      </c>
      <c r="F17420" t="s">
        <v>165</v>
      </c>
      <c r="G17420" t="s">
        <v>158</v>
      </c>
      <c r="H17420" t="s">
        <v>135</v>
      </c>
      <c r="I17420">
        <v>0</v>
      </c>
      <c r="P17420">
        <v>0.32065141469235697</v>
      </c>
      <c r="Q17420">
        <v>0</v>
      </c>
    </row>
    <row r="17421" spans="1:17">
      <c r="A17421" t="s">
        <v>122</v>
      </c>
      <c r="B17421">
        <v>2049</v>
      </c>
      <c r="C17421" t="s">
        <v>153</v>
      </c>
      <c r="D17421" t="s">
        <v>1066</v>
      </c>
      <c r="E17421" t="s">
        <v>170</v>
      </c>
      <c r="F17421" t="s">
        <v>165</v>
      </c>
      <c r="G17421" t="s">
        <v>158</v>
      </c>
      <c r="H17421" t="s">
        <v>136</v>
      </c>
      <c r="I17421">
        <v>0</v>
      </c>
      <c r="P17421">
        <v>0.32065141469235697</v>
      </c>
      <c r="Q17421">
        <v>0</v>
      </c>
    </row>
    <row r="17422" spans="1:17">
      <c r="A17422" t="s">
        <v>122</v>
      </c>
      <c r="B17422">
        <v>2049</v>
      </c>
      <c r="C17422" t="s">
        <v>153</v>
      </c>
      <c r="D17422" t="s">
        <v>1066</v>
      </c>
      <c r="E17422" t="s">
        <v>170</v>
      </c>
      <c r="F17422" t="s">
        <v>166</v>
      </c>
      <c r="G17422" t="s">
        <v>158</v>
      </c>
      <c r="H17422" t="s">
        <v>132</v>
      </c>
      <c r="I17422">
        <v>0</v>
      </c>
      <c r="P17422">
        <v>0.32065141469235697</v>
      </c>
      <c r="Q17422">
        <v>0</v>
      </c>
    </row>
    <row r="17423" spans="1:17">
      <c r="A17423" t="s">
        <v>122</v>
      </c>
      <c r="B17423">
        <v>2049</v>
      </c>
      <c r="C17423" t="s">
        <v>153</v>
      </c>
      <c r="D17423" t="s">
        <v>1066</v>
      </c>
      <c r="E17423" t="s">
        <v>170</v>
      </c>
      <c r="F17423" t="s">
        <v>166</v>
      </c>
      <c r="G17423" t="s">
        <v>158</v>
      </c>
      <c r="H17423" t="s">
        <v>135</v>
      </c>
      <c r="I17423">
        <v>0</v>
      </c>
      <c r="P17423">
        <v>0.32065141469235697</v>
      </c>
      <c r="Q17423">
        <v>0</v>
      </c>
    </row>
    <row r="17424" spans="1:17">
      <c r="A17424" t="s">
        <v>122</v>
      </c>
      <c r="B17424">
        <v>2049</v>
      </c>
      <c r="C17424" t="s">
        <v>153</v>
      </c>
      <c r="D17424" t="s">
        <v>1066</v>
      </c>
      <c r="E17424" t="s">
        <v>170</v>
      </c>
      <c r="F17424" t="s">
        <v>166</v>
      </c>
      <c r="G17424" t="s">
        <v>158</v>
      </c>
      <c r="H17424" t="s">
        <v>136</v>
      </c>
      <c r="I17424">
        <v>0</v>
      </c>
      <c r="P17424">
        <v>0.32065141469235697</v>
      </c>
      <c r="Q17424">
        <v>0</v>
      </c>
    </row>
    <row r="17425" spans="1:17">
      <c r="A17425" t="s">
        <v>122</v>
      </c>
      <c r="B17425">
        <v>2049</v>
      </c>
      <c r="C17425" t="s">
        <v>153</v>
      </c>
      <c r="D17425" t="s">
        <v>1066</v>
      </c>
      <c r="E17425" t="s">
        <v>170</v>
      </c>
      <c r="F17425" t="s">
        <v>160</v>
      </c>
      <c r="G17425" t="s">
        <v>158</v>
      </c>
      <c r="H17425" t="s">
        <v>132</v>
      </c>
      <c r="I17425">
        <v>0</v>
      </c>
      <c r="P17425">
        <v>0.32065141469235697</v>
      </c>
      <c r="Q17425">
        <v>0</v>
      </c>
    </row>
    <row r="17426" spans="1:17">
      <c r="A17426" t="s">
        <v>122</v>
      </c>
      <c r="B17426">
        <v>2049</v>
      </c>
      <c r="C17426" t="s">
        <v>153</v>
      </c>
      <c r="D17426" t="s">
        <v>1066</v>
      </c>
      <c r="E17426" t="s">
        <v>170</v>
      </c>
      <c r="F17426" t="s">
        <v>160</v>
      </c>
      <c r="G17426" t="s">
        <v>158</v>
      </c>
      <c r="H17426" t="s">
        <v>135</v>
      </c>
      <c r="I17426">
        <v>0</v>
      </c>
      <c r="P17426">
        <v>0.32065141469235697</v>
      </c>
      <c r="Q17426">
        <v>0</v>
      </c>
    </row>
    <row r="17427" spans="1:17">
      <c r="A17427" t="s">
        <v>122</v>
      </c>
      <c r="B17427">
        <v>2049</v>
      </c>
      <c r="C17427" t="s">
        <v>153</v>
      </c>
      <c r="D17427" t="s">
        <v>1066</v>
      </c>
      <c r="E17427" t="s">
        <v>170</v>
      </c>
      <c r="F17427" t="s">
        <v>160</v>
      </c>
      <c r="G17427" t="s">
        <v>158</v>
      </c>
      <c r="H17427" t="s">
        <v>136</v>
      </c>
      <c r="I17427">
        <v>0</v>
      </c>
      <c r="P17427">
        <v>0.32065141469235697</v>
      </c>
      <c r="Q17427">
        <v>0</v>
      </c>
    </row>
    <row r="17428" spans="1:17">
      <c r="A17428" t="s">
        <v>122</v>
      </c>
      <c r="B17428">
        <v>2049</v>
      </c>
      <c r="C17428" t="s">
        <v>154</v>
      </c>
      <c r="D17428" t="s">
        <v>1066</v>
      </c>
      <c r="E17428" t="s">
        <v>170</v>
      </c>
      <c r="F17428" t="s">
        <v>164</v>
      </c>
      <c r="G17428" t="s">
        <v>158</v>
      </c>
      <c r="H17428" t="s">
        <v>132</v>
      </c>
      <c r="I17428">
        <v>0</v>
      </c>
      <c r="P17428">
        <v>0.32065141469235697</v>
      </c>
      <c r="Q17428">
        <v>0</v>
      </c>
    </row>
    <row r="17429" spans="1:17">
      <c r="A17429" t="s">
        <v>122</v>
      </c>
      <c r="B17429">
        <v>2049</v>
      </c>
      <c r="C17429" t="s">
        <v>154</v>
      </c>
      <c r="D17429" t="s">
        <v>1066</v>
      </c>
      <c r="E17429" t="s">
        <v>170</v>
      </c>
      <c r="F17429" t="s">
        <v>164</v>
      </c>
      <c r="G17429" t="s">
        <v>158</v>
      </c>
      <c r="H17429" t="s">
        <v>135</v>
      </c>
      <c r="I17429">
        <v>0</v>
      </c>
      <c r="P17429">
        <v>0.32065141469235697</v>
      </c>
      <c r="Q17429">
        <v>0</v>
      </c>
    </row>
    <row r="17430" spans="1:17">
      <c r="A17430" t="s">
        <v>122</v>
      </c>
      <c r="B17430">
        <v>2049</v>
      </c>
      <c r="C17430" t="s">
        <v>154</v>
      </c>
      <c r="D17430" t="s">
        <v>1066</v>
      </c>
      <c r="E17430" t="s">
        <v>170</v>
      </c>
      <c r="F17430" t="s">
        <v>164</v>
      </c>
      <c r="G17430" t="s">
        <v>158</v>
      </c>
      <c r="H17430" t="s">
        <v>136</v>
      </c>
      <c r="I17430">
        <v>0</v>
      </c>
      <c r="P17430">
        <v>0.32065141469235697</v>
      </c>
      <c r="Q17430">
        <v>0</v>
      </c>
    </row>
    <row r="17431" spans="1:17">
      <c r="A17431" t="s">
        <v>122</v>
      </c>
      <c r="B17431">
        <v>2049</v>
      </c>
      <c r="C17431" t="s">
        <v>154</v>
      </c>
      <c r="D17431" t="s">
        <v>1066</v>
      </c>
      <c r="E17431" t="s">
        <v>170</v>
      </c>
      <c r="F17431" t="s">
        <v>159</v>
      </c>
      <c r="G17431" t="s">
        <v>158</v>
      </c>
      <c r="H17431" t="s">
        <v>132</v>
      </c>
      <c r="I17431">
        <v>0</v>
      </c>
      <c r="P17431">
        <v>0.32065141469235697</v>
      </c>
      <c r="Q17431">
        <v>0</v>
      </c>
    </row>
    <row r="17432" spans="1:17">
      <c r="A17432" t="s">
        <v>122</v>
      </c>
      <c r="B17432">
        <v>2049</v>
      </c>
      <c r="C17432" t="s">
        <v>154</v>
      </c>
      <c r="D17432" t="s">
        <v>1066</v>
      </c>
      <c r="E17432" t="s">
        <v>170</v>
      </c>
      <c r="F17432" t="s">
        <v>159</v>
      </c>
      <c r="G17432" t="s">
        <v>158</v>
      </c>
      <c r="H17432" t="s">
        <v>135</v>
      </c>
      <c r="I17432">
        <v>0</v>
      </c>
      <c r="P17432">
        <v>0.32065141469235697</v>
      </c>
      <c r="Q17432">
        <v>0</v>
      </c>
    </row>
    <row r="17433" spans="1:17">
      <c r="A17433" t="s">
        <v>122</v>
      </c>
      <c r="B17433">
        <v>2049</v>
      </c>
      <c r="C17433" t="s">
        <v>154</v>
      </c>
      <c r="D17433" t="s">
        <v>1066</v>
      </c>
      <c r="E17433" t="s">
        <v>170</v>
      </c>
      <c r="F17433" t="s">
        <v>159</v>
      </c>
      <c r="G17433" t="s">
        <v>158</v>
      </c>
      <c r="H17433" t="s">
        <v>136</v>
      </c>
      <c r="I17433">
        <v>0</v>
      </c>
      <c r="P17433">
        <v>0.32065141469235697</v>
      </c>
      <c r="Q17433">
        <v>0</v>
      </c>
    </row>
    <row r="17434" spans="1:17">
      <c r="A17434" t="s">
        <v>122</v>
      </c>
      <c r="B17434">
        <v>2049</v>
      </c>
      <c r="C17434" t="s">
        <v>154</v>
      </c>
      <c r="D17434" t="s">
        <v>1066</v>
      </c>
      <c r="E17434" t="s">
        <v>170</v>
      </c>
      <c r="F17434" t="s">
        <v>126</v>
      </c>
      <c r="G17434" t="s">
        <v>158</v>
      </c>
      <c r="H17434" t="s">
        <v>132</v>
      </c>
      <c r="I17434">
        <v>0</v>
      </c>
      <c r="P17434">
        <v>0.32065141469235697</v>
      </c>
      <c r="Q17434">
        <v>0</v>
      </c>
    </row>
    <row r="17435" spans="1:17">
      <c r="A17435" t="s">
        <v>122</v>
      </c>
      <c r="B17435">
        <v>2049</v>
      </c>
      <c r="C17435" t="s">
        <v>154</v>
      </c>
      <c r="D17435" t="s">
        <v>1066</v>
      </c>
      <c r="E17435" t="s">
        <v>170</v>
      </c>
      <c r="F17435" t="s">
        <v>126</v>
      </c>
      <c r="G17435" t="s">
        <v>158</v>
      </c>
      <c r="H17435" t="s">
        <v>135</v>
      </c>
      <c r="I17435">
        <v>0</v>
      </c>
      <c r="P17435">
        <v>0.32065141469235697</v>
      </c>
      <c r="Q17435">
        <v>0</v>
      </c>
    </row>
    <row r="17436" spans="1:17">
      <c r="A17436" t="s">
        <v>122</v>
      </c>
      <c r="B17436">
        <v>2049</v>
      </c>
      <c r="C17436" t="s">
        <v>154</v>
      </c>
      <c r="D17436" t="s">
        <v>1066</v>
      </c>
      <c r="E17436" t="s">
        <v>170</v>
      </c>
      <c r="F17436" t="s">
        <v>126</v>
      </c>
      <c r="G17436" t="s">
        <v>158</v>
      </c>
      <c r="H17436" t="s">
        <v>136</v>
      </c>
      <c r="I17436">
        <v>0</v>
      </c>
      <c r="P17436">
        <v>0.32065141469235697</v>
      </c>
      <c r="Q17436">
        <v>0</v>
      </c>
    </row>
    <row r="17437" spans="1:17">
      <c r="A17437" t="s">
        <v>122</v>
      </c>
      <c r="B17437">
        <v>2049</v>
      </c>
      <c r="C17437" t="s">
        <v>154</v>
      </c>
      <c r="D17437" t="s">
        <v>1066</v>
      </c>
      <c r="E17437" t="s">
        <v>170</v>
      </c>
      <c r="F17437" t="s">
        <v>165</v>
      </c>
      <c r="G17437" t="s">
        <v>158</v>
      </c>
      <c r="H17437" t="s">
        <v>132</v>
      </c>
      <c r="I17437">
        <v>0</v>
      </c>
      <c r="P17437">
        <v>0.32065141469235697</v>
      </c>
      <c r="Q17437">
        <v>0</v>
      </c>
    </row>
    <row r="17438" spans="1:17">
      <c r="A17438" t="s">
        <v>122</v>
      </c>
      <c r="B17438">
        <v>2049</v>
      </c>
      <c r="C17438" t="s">
        <v>154</v>
      </c>
      <c r="D17438" t="s">
        <v>1066</v>
      </c>
      <c r="E17438" t="s">
        <v>170</v>
      </c>
      <c r="F17438" t="s">
        <v>165</v>
      </c>
      <c r="G17438" t="s">
        <v>158</v>
      </c>
      <c r="H17438" t="s">
        <v>135</v>
      </c>
      <c r="I17438">
        <v>0</v>
      </c>
      <c r="P17438">
        <v>0.32065141469235697</v>
      </c>
      <c r="Q17438">
        <v>0</v>
      </c>
    </row>
    <row r="17439" spans="1:17">
      <c r="A17439" t="s">
        <v>122</v>
      </c>
      <c r="B17439">
        <v>2049</v>
      </c>
      <c r="C17439" t="s">
        <v>154</v>
      </c>
      <c r="D17439" t="s">
        <v>1066</v>
      </c>
      <c r="E17439" t="s">
        <v>170</v>
      </c>
      <c r="F17439" t="s">
        <v>165</v>
      </c>
      <c r="G17439" t="s">
        <v>158</v>
      </c>
      <c r="H17439" t="s">
        <v>136</v>
      </c>
      <c r="I17439">
        <v>0</v>
      </c>
      <c r="P17439">
        <v>0.32065141469235697</v>
      </c>
      <c r="Q17439">
        <v>0</v>
      </c>
    </row>
    <row r="17440" spans="1:17">
      <c r="A17440" t="s">
        <v>122</v>
      </c>
      <c r="B17440">
        <v>2049</v>
      </c>
      <c r="C17440" t="s">
        <v>154</v>
      </c>
      <c r="D17440" t="s">
        <v>1066</v>
      </c>
      <c r="E17440" t="s">
        <v>170</v>
      </c>
      <c r="F17440" t="s">
        <v>166</v>
      </c>
      <c r="G17440" t="s">
        <v>158</v>
      </c>
      <c r="H17440" t="s">
        <v>132</v>
      </c>
      <c r="I17440">
        <v>0</v>
      </c>
      <c r="P17440">
        <v>0.32065141469235697</v>
      </c>
      <c r="Q17440">
        <v>0</v>
      </c>
    </row>
    <row r="17441" spans="1:17">
      <c r="A17441" t="s">
        <v>122</v>
      </c>
      <c r="B17441">
        <v>2049</v>
      </c>
      <c r="C17441" t="s">
        <v>154</v>
      </c>
      <c r="D17441" t="s">
        <v>1066</v>
      </c>
      <c r="E17441" t="s">
        <v>170</v>
      </c>
      <c r="F17441" t="s">
        <v>166</v>
      </c>
      <c r="G17441" t="s">
        <v>158</v>
      </c>
      <c r="H17441" t="s">
        <v>135</v>
      </c>
      <c r="I17441">
        <v>0</v>
      </c>
      <c r="P17441">
        <v>0.32065141469235697</v>
      </c>
      <c r="Q17441">
        <v>0</v>
      </c>
    </row>
    <row r="17442" spans="1:17">
      <c r="A17442" t="s">
        <v>122</v>
      </c>
      <c r="B17442">
        <v>2049</v>
      </c>
      <c r="C17442" t="s">
        <v>154</v>
      </c>
      <c r="D17442" t="s">
        <v>1066</v>
      </c>
      <c r="E17442" t="s">
        <v>170</v>
      </c>
      <c r="F17442" t="s">
        <v>166</v>
      </c>
      <c r="G17442" t="s">
        <v>158</v>
      </c>
      <c r="H17442" t="s">
        <v>136</v>
      </c>
      <c r="I17442">
        <v>0</v>
      </c>
      <c r="P17442">
        <v>0.32065141469235697</v>
      </c>
      <c r="Q17442">
        <v>0</v>
      </c>
    </row>
    <row r="17443" spans="1:17">
      <c r="A17443" t="s">
        <v>122</v>
      </c>
      <c r="B17443">
        <v>2049</v>
      </c>
      <c r="C17443" t="s">
        <v>154</v>
      </c>
      <c r="D17443" t="s">
        <v>1066</v>
      </c>
      <c r="E17443" t="s">
        <v>170</v>
      </c>
      <c r="F17443" t="s">
        <v>160</v>
      </c>
      <c r="G17443" t="s">
        <v>158</v>
      </c>
      <c r="H17443" t="s">
        <v>132</v>
      </c>
      <c r="I17443">
        <v>2104859190.9352601</v>
      </c>
      <c r="P17443">
        <v>0.32065141469235697</v>
      </c>
      <c r="Q17443">
        <v>674926077.30159998</v>
      </c>
    </row>
    <row r="17444" spans="1:17">
      <c r="A17444" t="s">
        <v>122</v>
      </c>
      <c r="B17444">
        <v>2049</v>
      </c>
      <c r="C17444" t="s">
        <v>154</v>
      </c>
      <c r="D17444" t="s">
        <v>1066</v>
      </c>
      <c r="E17444" t="s">
        <v>170</v>
      </c>
      <c r="F17444" t="s">
        <v>160</v>
      </c>
      <c r="G17444" t="s">
        <v>158</v>
      </c>
      <c r="H17444" t="s">
        <v>135</v>
      </c>
      <c r="I17444">
        <v>658998391.67116201</v>
      </c>
      <c r="P17444">
        <v>0.32065141469235697</v>
      </c>
      <c r="Q17444">
        <v>211308766.56934601</v>
      </c>
    </row>
    <row r="17445" spans="1:17">
      <c r="A17445" t="s">
        <v>122</v>
      </c>
      <c r="B17445">
        <v>2049</v>
      </c>
      <c r="C17445" t="s">
        <v>154</v>
      </c>
      <c r="D17445" t="s">
        <v>1066</v>
      </c>
      <c r="E17445" t="s">
        <v>170</v>
      </c>
      <c r="F17445" t="s">
        <v>160</v>
      </c>
      <c r="G17445" t="s">
        <v>158</v>
      </c>
      <c r="H17445" t="s">
        <v>136</v>
      </c>
      <c r="I17445">
        <v>0</v>
      </c>
      <c r="P17445">
        <v>0.32065141469235697</v>
      </c>
      <c r="Q17445">
        <v>0</v>
      </c>
    </row>
    <row r="17446" spans="1:17">
      <c r="A17446" t="s">
        <v>122</v>
      </c>
      <c r="B17446">
        <v>2049</v>
      </c>
      <c r="C17446" t="s">
        <v>155</v>
      </c>
      <c r="D17446" t="s">
        <v>1066</v>
      </c>
      <c r="E17446" t="s">
        <v>170</v>
      </c>
      <c r="F17446" t="s">
        <v>164</v>
      </c>
      <c r="G17446" t="s">
        <v>158</v>
      </c>
      <c r="H17446" t="s">
        <v>132</v>
      </c>
      <c r="I17446">
        <v>0</v>
      </c>
      <c r="P17446">
        <v>0.32065141469235697</v>
      </c>
      <c r="Q17446">
        <v>0</v>
      </c>
    </row>
    <row r="17447" spans="1:17">
      <c r="A17447" t="s">
        <v>122</v>
      </c>
      <c r="B17447">
        <v>2049</v>
      </c>
      <c r="C17447" t="s">
        <v>155</v>
      </c>
      <c r="D17447" t="s">
        <v>1066</v>
      </c>
      <c r="E17447" t="s">
        <v>170</v>
      </c>
      <c r="F17447" t="s">
        <v>164</v>
      </c>
      <c r="G17447" t="s">
        <v>158</v>
      </c>
      <c r="H17447" t="s">
        <v>135</v>
      </c>
      <c r="I17447">
        <v>0</v>
      </c>
      <c r="P17447">
        <v>0.32065141469235697</v>
      </c>
      <c r="Q17447">
        <v>0</v>
      </c>
    </row>
    <row r="17448" spans="1:17">
      <c r="A17448" t="s">
        <v>122</v>
      </c>
      <c r="B17448">
        <v>2049</v>
      </c>
      <c r="C17448" t="s">
        <v>155</v>
      </c>
      <c r="D17448" t="s">
        <v>1066</v>
      </c>
      <c r="E17448" t="s">
        <v>170</v>
      </c>
      <c r="F17448" t="s">
        <v>164</v>
      </c>
      <c r="G17448" t="s">
        <v>158</v>
      </c>
      <c r="H17448" t="s">
        <v>136</v>
      </c>
      <c r="I17448">
        <v>0</v>
      </c>
      <c r="P17448">
        <v>0.32065141469235697</v>
      </c>
      <c r="Q17448">
        <v>0</v>
      </c>
    </row>
    <row r="17449" spans="1:17">
      <c r="A17449" t="s">
        <v>122</v>
      </c>
      <c r="B17449">
        <v>2049</v>
      </c>
      <c r="C17449" t="s">
        <v>155</v>
      </c>
      <c r="D17449" t="s">
        <v>1066</v>
      </c>
      <c r="E17449" t="s">
        <v>170</v>
      </c>
      <c r="F17449" t="s">
        <v>159</v>
      </c>
      <c r="G17449" t="s">
        <v>158</v>
      </c>
      <c r="H17449" t="s">
        <v>132</v>
      </c>
      <c r="I17449">
        <v>0</v>
      </c>
      <c r="P17449">
        <v>0.32065141469235697</v>
      </c>
      <c r="Q17449">
        <v>0</v>
      </c>
    </row>
    <row r="17450" spans="1:17">
      <c r="A17450" t="s">
        <v>122</v>
      </c>
      <c r="B17450">
        <v>2049</v>
      </c>
      <c r="C17450" t="s">
        <v>155</v>
      </c>
      <c r="D17450" t="s">
        <v>1066</v>
      </c>
      <c r="E17450" t="s">
        <v>170</v>
      </c>
      <c r="F17450" t="s">
        <v>159</v>
      </c>
      <c r="G17450" t="s">
        <v>158</v>
      </c>
      <c r="H17450" t="s">
        <v>135</v>
      </c>
      <c r="I17450">
        <v>0</v>
      </c>
      <c r="P17450">
        <v>0.32065141469235697</v>
      </c>
      <c r="Q17450">
        <v>0</v>
      </c>
    </row>
    <row r="17451" spans="1:17">
      <c r="A17451" t="s">
        <v>122</v>
      </c>
      <c r="B17451">
        <v>2049</v>
      </c>
      <c r="C17451" t="s">
        <v>155</v>
      </c>
      <c r="D17451" t="s">
        <v>1066</v>
      </c>
      <c r="E17451" t="s">
        <v>170</v>
      </c>
      <c r="F17451" t="s">
        <v>159</v>
      </c>
      <c r="G17451" t="s">
        <v>158</v>
      </c>
      <c r="H17451" t="s">
        <v>136</v>
      </c>
      <c r="I17451">
        <v>0</v>
      </c>
      <c r="P17451">
        <v>0.32065141469235697</v>
      </c>
      <c r="Q17451">
        <v>0</v>
      </c>
    </row>
    <row r="17452" spans="1:17">
      <c r="A17452" t="s">
        <v>122</v>
      </c>
      <c r="B17452">
        <v>2049</v>
      </c>
      <c r="C17452" t="s">
        <v>155</v>
      </c>
      <c r="D17452" t="s">
        <v>1066</v>
      </c>
      <c r="E17452" t="s">
        <v>170</v>
      </c>
      <c r="F17452" t="s">
        <v>126</v>
      </c>
      <c r="G17452" t="s">
        <v>158</v>
      </c>
      <c r="H17452" t="s">
        <v>132</v>
      </c>
      <c r="I17452">
        <v>0</v>
      </c>
      <c r="P17452">
        <v>0.32065141469235697</v>
      </c>
      <c r="Q17452">
        <v>0</v>
      </c>
    </row>
    <row r="17453" spans="1:17">
      <c r="A17453" t="s">
        <v>122</v>
      </c>
      <c r="B17453">
        <v>2049</v>
      </c>
      <c r="C17453" t="s">
        <v>155</v>
      </c>
      <c r="D17453" t="s">
        <v>1066</v>
      </c>
      <c r="E17453" t="s">
        <v>170</v>
      </c>
      <c r="F17453" t="s">
        <v>126</v>
      </c>
      <c r="G17453" t="s">
        <v>158</v>
      </c>
      <c r="H17453" t="s">
        <v>135</v>
      </c>
      <c r="I17453">
        <v>0</v>
      </c>
      <c r="P17453">
        <v>0.32065141469235697</v>
      </c>
      <c r="Q17453">
        <v>0</v>
      </c>
    </row>
    <row r="17454" spans="1:17">
      <c r="A17454" t="s">
        <v>122</v>
      </c>
      <c r="B17454">
        <v>2049</v>
      </c>
      <c r="C17454" t="s">
        <v>155</v>
      </c>
      <c r="D17454" t="s">
        <v>1066</v>
      </c>
      <c r="E17454" t="s">
        <v>170</v>
      </c>
      <c r="F17454" t="s">
        <v>126</v>
      </c>
      <c r="G17454" t="s">
        <v>158</v>
      </c>
      <c r="H17454" t="s">
        <v>136</v>
      </c>
      <c r="I17454">
        <v>0</v>
      </c>
      <c r="P17454">
        <v>0.32065141469235697</v>
      </c>
      <c r="Q17454">
        <v>0</v>
      </c>
    </row>
    <row r="17455" spans="1:17">
      <c r="A17455" t="s">
        <v>122</v>
      </c>
      <c r="B17455">
        <v>2049</v>
      </c>
      <c r="C17455" t="s">
        <v>155</v>
      </c>
      <c r="D17455" t="s">
        <v>1066</v>
      </c>
      <c r="E17455" t="s">
        <v>170</v>
      </c>
      <c r="F17455" t="s">
        <v>165</v>
      </c>
      <c r="G17455" t="s">
        <v>158</v>
      </c>
      <c r="H17455" t="s">
        <v>132</v>
      </c>
      <c r="I17455">
        <v>0</v>
      </c>
      <c r="P17455">
        <v>0.32065141469235697</v>
      </c>
      <c r="Q17455">
        <v>0</v>
      </c>
    </row>
    <row r="17456" spans="1:17">
      <c r="A17456" t="s">
        <v>122</v>
      </c>
      <c r="B17456">
        <v>2049</v>
      </c>
      <c r="C17456" t="s">
        <v>155</v>
      </c>
      <c r="D17456" t="s">
        <v>1066</v>
      </c>
      <c r="E17456" t="s">
        <v>170</v>
      </c>
      <c r="F17456" t="s">
        <v>165</v>
      </c>
      <c r="G17456" t="s">
        <v>158</v>
      </c>
      <c r="H17456" t="s">
        <v>135</v>
      </c>
      <c r="I17456">
        <v>0</v>
      </c>
      <c r="P17456">
        <v>0.32065141469235697</v>
      </c>
      <c r="Q17456">
        <v>0</v>
      </c>
    </row>
    <row r="17457" spans="1:17">
      <c r="A17457" t="s">
        <v>122</v>
      </c>
      <c r="B17457">
        <v>2049</v>
      </c>
      <c r="C17457" t="s">
        <v>155</v>
      </c>
      <c r="D17457" t="s">
        <v>1066</v>
      </c>
      <c r="E17457" t="s">
        <v>170</v>
      </c>
      <c r="F17457" t="s">
        <v>165</v>
      </c>
      <c r="G17457" t="s">
        <v>158</v>
      </c>
      <c r="H17457" t="s">
        <v>136</v>
      </c>
      <c r="I17457">
        <v>0</v>
      </c>
      <c r="P17457">
        <v>0.32065141469235697</v>
      </c>
      <c r="Q17457">
        <v>0</v>
      </c>
    </row>
    <row r="17458" spans="1:17">
      <c r="A17458" t="s">
        <v>122</v>
      </c>
      <c r="B17458">
        <v>2049</v>
      </c>
      <c r="C17458" t="s">
        <v>155</v>
      </c>
      <c r="D17458" t="s">
        <v>1066</v>
      </c>
      <c r="E17458" t="s">
        <v>170</v>
      </c>
      <c r="F17458" t="s">
        <v>166</v>
      </c>
      <c r="G17458" t="s">
        <v>158</v>
      </c>
      <c r="H17458" t="s">
        <v>132</v>
      </c>
      <c r="I17458">
        <v>0</v>
      </c>
      <c r="P17458">
        <v>0.32065141469235697</v>
      </c>
      <c r="Q17458">
        <v>0</v>
      </c>
    </row>
    <row r="17459" spans="1:17">
      <c r="A17459" t="s">
        <v>122</v>
      </c>
      <c r="B17459">
        <v>2049</v>
      </c>
      <c r="C17459" t="s">
        <v>155</v>
      </c>
      <c r="D17459" t="s">
        <v>1066</v>
      </c>
      <c r="E17459" t="s">
        <v>170</v>
      </c>
      <c r="F17459" t="s">
        <v>166</v>
      </c>
      <c r="G17459" t="s">
        <v>158</v>
      </c>
      <c r="H17459" t="s">
        <v>135</v>
      </c>
      <c r="I17459">
        <v>0</v>
      </c>
      <c r="P17459">
        <v>0.32065141469235697</v>
      </c>
      <c r="Q17459">
        <v>0</v>
      </c>
    </row>
    <row r="17460" spans="1:17">
      <c r="A17460" t="s">
        <v>122</v>
      </c>
      <c r="B17460">
        <v>2049</v>
      </c>
      <c r="C17460" t="s">
        <v>155</v>
      </c>
      <c r="D17460" t="s">
        <v>1066</v>
      </c>
      <c r="E17460" t="s">
        <v>170</v>
      </c>
      <c r="F17460" t="s">
        <v>166</v>
      </c>
      <c r="G17460" t="s">
        <v>158</v>
      </c>
      <c r="H17460" t="s">
        <v>136</v>
      </c>
      <c r="I17460">
        <v>0</v>
      </c>
      <c r="P17460">
        <v>0.32065141469235697</v>
      </c>
      <c r="Q17460">
        <v>0</v>
      </c>
    </row>
    <row r="17461" spans="1:17">
      <c r="A17461" t="s">
        <v>122</v>
      </c>
      <c r="B17461">
        <v>2049</v>
      </c>
      <c r="C17461" t="s">
        <v>155</v>
      </c>
      <c r="D17461" t="s">
        <v>1066</v>
      </c>
      <c r="E17461" t="s">
        <v>170</v>
      </c>
      <c r="F17461" t="s">
        <v>160</v>
      </c>
      <c r="G17461" t="s">
        <v>158</v>
      </c>
      <c r="H17461" t="s">
        <v>132</v>
      </c>
      <c r="I17461">
        <v>0</v>
      </c>
      <c r="P17461">
        <v>0.32065141469235697</v>
      </c>
      <c r="Q17461">
        <v>0</v>
      </c>
    </row>
    <row r="17462" spans="1:17">
      <c r="A17462" t="s">
        <v>122</v>
      </c>
      <c r="B17462">
        <v>2049</v>
      </c>
      <c r="C17462" t="s">
        <v>155</v>
      </c>
      <c r="D17462" t="s">
        <v>1066</v>
      </c>
      <c r="E17462" t="s">
        <v>170</v>
      </c>
      <c r="F17462" t="s">
        <v>160</v>
      </c>
      <c r="G17462" t="s">
        <v>158</v>
      </c>
      <c r="H17462" t="s">
        <v>135</v>
      </c>
      <c r="I17462">
        <v>0</v>
      </c>
      <c r="P17462">
        <v>0.32065141469235697</v>
      </c>
      <c r="Q17462">
        <v>0</v>
      </c>
    </row>
    <row r="17463" spans="1:17">
      <c r="A17463" t="s">
        <v>122</v>
      </c>
      <c r="B17463">
        <v>2049</v>
      </c>
      <c r="C17463" t="s">
        <v>155</v>
      </c>
      <c r="D17463" t="s">
        <v>1066</v>
      </c>
      <c r="E17463" t="s">
        <v>170</v>
      </c>
      <c r="F17463" t="s">
        <v>160</v>
      </c>
      <c r="G17463" t="s">
        <v>158</v>
      </c>
      <c r="H17463" t="s">
        <v>136</v>
      </c>
      <c r="I17463">
        <v>0</v>
      </c>
      <c r="P17463">
        <v>0.32065141469235697</v>
      </c>
      <c r="Q17463">
        <v>0</v>
      </c>
    </row>
    <row r="17464" spans="1:17">
      <c r="A17464" t="s">
        <v>122</v>
      </c>
      <c r="B17464">
        <v>2049</v>
      </c>
      <c r="C17464" t="s">
        <v>138</v>
      </c>
      <c r="D17464" t="s">
        <v>1064</v>
      </c>
      <c r="E17464" t="s">
        <v>170</v>
      </c>
      <c r="F17464" t="s">
        <v>164</v>
      </c>
      <c r="G17464" t="s">
        <v>1065</v>
      </c>
      <c r="H17464" t="s">
        <v>132</v>
      </c>
      <c r="I17464">
        <v>0</v>
      </c>
      <c r="P17464">
        <v>0.32065141469235697</v>
      </c>
      <c r="Q17464">
        <v>0</v>
      </c>
    </row>
    <row r="17465" spans="1:17">
      <c r="A17465" t="s">
        <v>122</v>
      </c>
      <c r="B17465">
        <v>2049</v>
      </c>
      <c r="C17465" t="s">
        <v>138</v>
      </c>
      <c r="D17465" t="s">
        <v>1064</v>
      </c>
      <c r="E17465" t="s">
        <v>170</v>
      </c>
      <c r="F17465" t="s">
        <v>164</v>
      </c>
      <c r="G17465" t="s">
        <v>1065</v>
      </c>
      <c r="H17465" t="s">
        <v>135</v>
      </c>
      <c r="I17465">
        <v>0</v>
      </c>
      <c r="P17465">
        <v>0.32065141469235697</v>
      </c>
      <c r="Q17465">
        <v>0</v>
      </c>
    </row>
    <row r="17466" spans="1:17">
      <c r="A17466" t="s">
        <v>122</v>
      </c>
      <c r="B17466">
        <v>2049</v>
      </c>
      <c r="C17466" t="s">
        <v>138</v>
      </c>
      <c r="D17466" t="s">
        <v>1064</v>
      </c>
      <c r="E17466" t="s">
        <v>170</v>
      </c>
      <c r="F17466" t="s">
        <v>164</v>
      </c>
      <c r="G17466" t="s">
        <v>1065</v>
      </c>
      <c r="H17466" t="s">
        <v>136</v>
      </c>
      <c r="I17466">
        <v>0</v>
      </c>
      <c r="P17466">
        <v>0.32065141469235697</v>
      </c>
      <c r="Q17466">
        <v>0</v>
      </c>
    </row>
    <row r="17467" spans="1:17">
      <c r="A17467" t="s">
        <v>122</v>
      </c>
      <c r="B17467">
        <v>2049</v>
      </c>
      <c r="C17467" t="s">
        <v>138</v>
      </c>
      <c r="D17467" t="s">
        <v>1064</v>
      </c>
      <c r="E17467" t="s">
        <v>170</v>
      </c>
      <c r="F17467" t="s">
        <v>159</v>
      </c>
      <c r="G17467" t="s">
        <v>1065</v>
      </c>
      <c r="H17467" t="s">
        <v>132</v>
      </c>
      <c r="I17467">
        <v>0</v>
      </c>
      <c r="P17467">
        <v>0.32065141469235697</v>
      </c>
      <c r="Q17467">
        <v>0</v>
      </c>
    </row>
    <row r="17468" spans="1:17">
      <c r="A17468" t="s">
        <v>122</v>
      </c>
      <c r="B17468">
        <v>2049</v>
      </c>
      <c r="C17468" t="s">
        <v>138</v>
      </c>
      <c r="D17468" t="s">
        <v>1064</v>
      </c>
      <c r="E17468" t="s">
        <v>170</v>
      </c>
      <c r="F17468" t="s">
        <v>159</v>
      </c>
      <c r="G17468" t="s">
        <v>1065</v>
      </c>
      <c r="H17468" t="s">
        <v>135</v>
      </c>
      <c r="I17468">
        <v>0</v>
      </c>
      <c r="P17468">
        <v>0.32065141469235697</v>
      </c>
      <c r="Q17468">
        <v>0</v>
      </c>
    </row>
    <row r="17469" spans="1:17">
      <c r="A17469" t="s">
        <v>122</v>
      </c>
      <c r="B17469">
        <v>2049</v>
      </c>
      <c r="C17469" t="s">
        <v>138</v>
      </c>
      <c r="D17469" t="s">
        <v>1064</v>
      </c>
      <c r="E17469" t="s">
        <v>170</v>
      </c>
      <c r="F17469" t="s">
        <v>159</v>
      </c>
      <c r="G17469" t="s">
        <v>1065</v>
      </c>
      <c r="H17469" t="s">
        <v>136</v>
      </c>
      <c r="I17469">
        <v>0</v>
      </c>
      <c r="P17469">
        <v>0.32065141469235697</v>
      </c>
      <c r="Q17469">
        <v>0</v>
      </c>
    </row>
    <row r="17470" spans="1:17">
      <c r="A17470" t="s">
        <v>122</v>
      </c>
      <c r="B17470">
        <v>2049</v>
      </c>
      <c r="C17470" t="s">
        <v>138</v>
      </c>
      <c r="D17470" t="s">
        <v>1064</v>
      </c>
      <c r="E17470" t="s">
        <v>170</v>
      </c>
      <c r="F17470" t="s">
        <v>126</v>
      </c>
      <c r="G17470" t="s">
        <v>1065</v>
      </c>
      <c r="H17470" t="s">
        <v>132</v>
      </c>
      <c r="I17470">
        <v>0</v>
      </c>
      <c r="P17470">
        <v>0.32065141469235697</v>
      </c>
      <c r="Q17470">
        <v>0</v>
      </c>
    </row>
    <row r="17471" spans="1:17">
      <c r="A17471" t="s">
        <v>122</v>
      </c>
      <c r="B17471">
        <v>2049</v>
      </c>
      <c r="C17471" t="s">
        <v>138</v>
      </c>
      <c r="D17471" t="s">
        <v>1064</v>
      </c>
      <c r="E17471" t="s">
        <v>170</v>
      </c>
      <c r="F17471" t="s">
        <v>126</v>
      </c>
      <c r="G17471" t="s">
        <v>1065</v>
      </c>
      <c r="H17471" t="s">
        <v>135</v>
      </c>
      <c r="I17471">
        <v>0</v>
      </c>
      <c r="P17471">
        <v>0.32065141469235697</v>
      </c>
      <c r="Q17471">
        <v>0</v>
      </c>
    </row>
    <row r="17472" spans="1:17">
      <c r="A17472" t="s">
        <v>122</v>
      </c>
      <c r="B17472">
        <v>2049</v>
      </c>
      <c r="C17472" t="s">
        <v>138</v>
      </c>
      <c r="D17472" t="s">
        <v>1064</v>
      </c>
      <c r="E17472" t="s">
        <v>170</v>
      </c>
      <c r="F17472" t="s">
        <v>126</v>
      </c>
      <c r="G17472" t="s">
        <v>1065</v>
      </c>
      <c r="H17472" t="s">
        <v>136</v>
      </c>
      <c r="I17472">
        <v>0</v>
      </c>
      <c r="P17472">
        <v>0.32065141469235697</v>
      </c>
      <c r="Q17472">
        <v>0</v>
      </c>
    </row>
    <row r="17473" spans="1:17">
      <c r="A17473" t="s">
        <v>122</v>
      </c>
      <c r="B17473">
        <v>2049</v>
      </c>
      <c r="C17473" t="s">
        <v>138</v>
      </c>
      <c r="D17473" t="s">
        <v>1064</v>
      </c>
      <c r="E17473" t="s">
        <v>170</v>
      </c>
      <c r="F17473" t="s">
        <v>165</v>
      </c>
      <c r="G17473" t="s">
        <v>1065</v>
      </c>
      <c r="H17473" t="s">
        <v>132</v>
      </c>
      <c r="I17473">
        <v>0</v>
      </c>
      <c r="P17473">
        <v>0.32065141469235697</v>
      </c>
      <c r="Q17473">
        <v>0</v>
      </c>
    </row>
    <row r="17474" spans="1:17">
      <c r="A17474" t="s">
        <v>122</v>
      </c>
      <c r="B17474">
        <v>2049</v>
      </c>
      <c r="C17474" t="s">
        <v>138</v>
      </c>
      <c r="D17474" t="s">
        <v>1064</v>
      </c>
      <c r="E17474" t="s">
        <v>170</v>
      </c>
      <c r="F17474" t="s">
        <v>165</v>
      </c>
      <c r="G17474" t="s">
        <v>1065</v>
      </c>
      <c r="H17474" t="s">
        <v>135</v>
      </c>
      <c r="I17474">
        <v>0</v>
      </c>
      <c r="P17474">
        <v>0.32065141469235697</v>
      </c>
      <c r="Q17474">
        <v>0</v>
      </c>
    </row>
    <row r="17475" spans="1:17">
      <c r="A17475" t="s">
        <v>122</v>
      </c>
      <c r="B17475">
        <v>2049</v>
      </c>
      <c r="C17475" t="s">
        <v>138</v>
      </c>
      <c r="D17475" t="s">
        <v>1064</v>
      </c>
      <c r="E17475" t="s">
        <v>170</v>
      </c>
      <c r="F17475" t="s">
        <v>165</v>
      </c>
      <c r="G17475" t="s">
        <v>1065</v>
      </c>
      <c r="H17475" t="s">
        <v>136</v>
      </c>
      <c r="I17475">
        <v>0</v>
      </c>
      <c r="P17475">
        <v>0.32065141469235697</v>
      </c>
      <c r="Q17475">
        <v>0</v>
      </c>
    </row>
    <row r="17476" spans="1:17">
      <c r="A17476" t="s">
        <v>122</v>
      </c>
      <c r="B17476">
        <v>2049</v>
      </c>
      <c r="C17476" t="s">
        <v>138</v>
      </c>
      <c r="D17476" t="s">
        <v>1064</v>
      </c>
      <c r="E17476" t="s">
        <v>170</v>
      </c>
      <c r="F17476" t="s">
        <v>166</v>
      </c>
      <c r="G17476" t="s">
        <v>1065</v>
      </c>
      <c r="H17476" t="s">
        <v>132</v>
      </c>
      <c r="I17476">
        <v>0</v>
      </c>
      <c r="P17476">
        <v>0.32065141469235697</v>
      </c>
      <c r="Q17476">
        <v>0</v>
      </c>
    </row>
    <row r="17477" spans="1:17">
      <c r="A17477" t="s">
        <v>122</v>
      </c>
      <c r="B17477">
        <v>2049</v>
      </c>
      <c r="C17477" t="s">
        <v>138</v>
      </c>
      <c r="D17477" t="s">
        <v>1064</v>
      </c>
      <c r="E17477" t="s">
        <v>170</v>
      </c>
      <c r="F17477" t="s">
        <v>166</v>
      </c>
      <c r="G17477" t="s">
        <v>1065</v>
      </c>
      <c r="H17477" t="s">
        <v>135</v>
      </c>
      <c r="I17477">
        <v>0</v>
      </c>
      <c r="P17477">
        <v>0.32065141469235697</v>
      </c>
      <c r="Q17477">
        <v>0</v>
      </c>
    </row>
    <row r="17478" spans="1:17">
      <c r="A17478" t="s">
        <v>122</v>
      </c>
      <c r="B17478">
        <v>2049</v>
      </c>
      <c r="C17478" t="s">
        <v>138</v>
      </c>
      <c r="D17478" t="s">
        <v>1064</v>
      </c>
      <c r="E17478" t="s">
        <v>170</v>
      </c>
      <c r="F17478" t="s">
        <v>166</v>
      </c>
      <c r="G17478" t="s">
        <v>1065</v>
      </c>
      <c r="H17478" t="s">
        <v>136</v>
      </c>
      <c r="I17478">
        <v>0</v>
      </c>
      <c r="P17478">
        <v>0.32065141469235697</v>
      </c>
      <c r="Q17478">
        <v>0</v>
      </c>
    </row>
    <row r="17479" spans="1:17">
      <c r="A17479" t="s">
        <v>122</v>
      </c>
      <c r="B17479">
        <v>2049</v>
      </c>
      <c r="C17479" t="s">
        <v>138</v>
      </c>
      <c r="D17479" t="s">
        <v>1064</v>
      </c>
      <c r="E17479" t="s">
        <v>170</v>
      </c>
      <c r="F17479" t="s">
        <v>160</v>
      </c>
      <c r="G17479" t="s">
        <v>1065</v>
      </c>
      <c r="H17479" t="s">
        <v>132</v>
      </c>
      <c r="I17479">
        <v>0</v>
      </c>
      <c r="P17479">
        <v>0.32065141469235697</v>
      </c>
      <c r="Q17479">
        <v>0</v>
      </c>
    </row>
    <row r="17480" spans="1:17">
      <c r="A17480" t="s">
        <v>122</v>
      </c>
      <c r="B17480">
        <v>2049</v>
      </c>
      <c r="C17480" t="s">
        <v>138</v>
      </c>
      <c r="D17480" t="s">
        <v>1064</v>
      </c>
      <c r="E17480" t="s">
        <v>170</v>
      </c>
      <c r="F17480" t="s">
        <v>160</v>
      </c>
      <c r="G17480" t="s">
        <v>1065</v>
      </c>
      <c r="H17480" t="s">
        <v>135</v>
      </c>
      <c r="I17480">
        <v>0</v>
      </c>
      <c r="P17480">
        <v>0.32065141469235697</v>
      </c>
      <c r="Q17480">
        <v>0</v>
      </c>
    </row>
    <row r="17481" spans="1:17">
      <c r="A17481" t="s">
        <v>122</v>
      </c>
      <c r="B17481">
        <v>2049</v>
      </c>
      <c r="C17481" t="s">
        <v>138</v>
      </c>
      <c r="D17481" t="s">
        <v>1064</v>
      </c>
      <c r="E17481" t="s">
        <v>170</v>
      </c>
      <c r="F17481" t="s">
        <v>160</v>
      </c>
      <c r="G17481" t="s">
        <v>1065</v>
      </c>
      <c r="H17481" t="s">
        <v>136</v>
      </c>
      <c r="I17481">
        <v>0</v>
      </c>
      <c r="P17481">
        <v>0.32065141469235697</v>
      </c>
      <c r="Q17481">
        <v>0</v>
      </c>
    </row>
    <row r="17482" spans="1:17">
      <c r="A17482" t="s">
        <v>122</v>
      </c>
      <c r="B17482">
        <v>2049</v>
      </c>
      <c r="C17482" t="s">
        <v>21</v>
      </c>
      <c r="D17482" t="s">
        <v>1067</v>
      </c>
      <c r="E17482" t="s">
        <v>167</v>
      </c>
      <c r="F17482" t="s">
        <v>164</v>
      </c>
      <c r="G17482" t="s">
        <v>1068</v>
      </c>
      <c r="H17482" t="s">
        <v>132</v>
      </c>
      <c r="I17482">
        <v>0</v>
      </c>
      <c r="P17482">
        <v>0.32065141469235697</v>
      </c>
      <c r="Q17482">
        <v>0</v>
      </c>
    </row>
    <row r="17483" spans="1:17">
      <c r="A17483" t="s">
        <v>122</v>
      </c>
      <c r="B17483">
        <v>2049</v>
      </c>
      <c r="C17483" t="s">
        <v>21</v>
      </c>
      <c r="D17483" t="s">
        <v>1067</v>
      </c>
      <c r="E17483" t="s">
        <v>167</v>
      </c>
      <c r="F17483" t="s">
        <v>164</v>
      </c>
      <c r="G17483" t="s">
        <v>1068</v>
      </c>
      <c r="H17483" t="s">
        <v>135</v>
      </c>
      <c r="I17483">
        <v>0</v>
      </c>
      <c r="P17483">
        <v>0.32065141469235697</v>
      </c>
      <c r="Q17483">
        <v>0</v>
      </c>
    </row>
    <row r="17484" spans="1:17">
      <c r="A17484" t="s">
        <v>122</v>
      </c>
      <c r="B17484">
        <v>2049</v>
      </c>
      <c r="C17484" t="s">
        <v>21</v>
      </c>
      <c r="D17484" t="s">
        <v>1067</v>
      </c>
      <c r="E17484" t="s">
        <v>167</v>
      </c>
      <c r="F17484" t="s">
        <v>164</v>
      </c>
      <c r="G17484" t="s">
        <v>1068</v>
      </c>
      <c r="H17484" t="s">
        <v>136</v>
      </c>
      <c r="I17484">
        <v>0</v>
      </c>
      <c r="P17484">
        <v>0.32065141469235697</v>
      </c>
      <c r="Q17484">
        <v>0</v>
      </c>
    </row>
    <row r="17485" spans="1:17">
      <c r="A17485" t="s">
        <v>122</v>
      </c>
      <c r="B17485">
        <v>2049</v>
      </c>
      <c r="C17485" t="s">
        <v>21</v>
      </c>
      <c r="D17485" t="s">
        <v>1067</v>
      </c>
      <c r="E17485" t="s">
        <v>167</v>
      </c>
      <c r="F17485" t="s">
        <v>159</v>
      </c>
      <c r="G17485" t="s">
        <v>1068</v>
      </c>
      <c r="H17485" t="s">
        <v>132</v>
      </c>
      <c r="I17485">
        <v>0</v>
      </c>
      <c r="P17485">
        <v>0.32065141469235697</v>
      </c>
      <c r="Q17485">
        <v>0</v>
      </c>
    </row>
    <row r="17486" spans="1:17">
      <c r="A17486" t="s">
        <v>122</v>
      </c>
      <c r="B17486">
        <v>2049</v>
      </c>
      <c r="C17486" t="s">
        <v>21</v>
      </c>
      <c r="D17486" t="s">
        <v>1067</v>
      </c>
      <c r="E17486" t="s">
        <v>167</v>
      </c>
      <c r="F17486" t="s">
        <v>159</v>
      </c>
      <c r="G17486" t="s">
        <v>1068</v>
      </c>
      <c r="H17486" t="s">
        <v>135</v>
      </c>
      <c r="I17486">
        <v>0</v>
      </c>
      <c r="P17486">
        <v>0.32065141469235697</v>
      </c>
      <c r="Q17486">
        <v>0</v>
      </c>
    </row>
    <row r="17487" spans="1:17">
      <c r="A17487" t="s">
        <v>122</v>
      </c>
      <c r="B17487">
        <v>2049</v>
      </c>
      <c r="C17487" t="s">
        <v>21</v>
      </c>
      <c r="D17487" t="s">
        <v>1067</v>
      </c>
      <c r="E17487" t="s">
        <v>167</v>
      </c>
      <c r="F17487" t="s">
        <v>159</v>
      </c>
      <c r="G17487" t="s">
        <v>1068</v>
      </c>
      <c r="H17487" t="s">
        <v>136</v>
      </c>
      <c r="I17487">
        <v>0</v>
      </c>
      <c r="P17487">
        <v>0.32065141469235697</v>
      </c>
      <c r="Q17487">
        <v>0</v>
      </c>
    </row>
    <row r="17488" spans="1:17">
      <c r="A17488" t="s">
        <v>122</v>
      </c>
      <c r="B17488">
        <v>2049</v>
      </c>
      <c r="C17488" t="s">
        <v>21</v>
      </c>
      <c r="D17488" t="s">
        <v>1067</v>
      </c>
      <c r="E17488" t="s">
        <v>167</v>
      </c>
      <c r="F17488" t="s">
        <v>126</v>
      </c>
      <c r="G17488" t="s">
        <v>1068</v>
      </c>
      <c r="H17488" t="s">
        <v>132</v>
      </c>
      <c r="I17488">
        <v>0</v>
      </c>
      <c r="P17488">
        <v>0.32065141469235697</v>
      </c>
      <c r="Q17488">
        <v>0</v>
      </c>
    </row>
    <row r="17489" spans="1:17">
      <c r="A17489" t="s">
        <v>122</v>
      </c>
      <c r="B17489">
        <v>2049</v>
      </c>
      <c r="C17489" t="s">
        <v>21</v>
      </c>
      <c r="D17489" t="s">
        <v>1067</v>
      </c>
      <c r="E17489" t="s">
        <v>167</v>
      </c>
      <c r="F17489" t="s">
        <v>126</v>
      </c>
      <c r="G17489" t="s">
        <v>1068</v>
      </c>
      <c r="H17489" t="s">
        <v>135</v>
      </c>
      <c r="I17489">
        <v>0</v>
      </c>
      <c r="P17489">
        <v>0.32065141469235697</v>
      </c>
      <c r="Q17489">
        <v>0</v>
      </c>
    </row>
    <row r="17490" spans="1:17">
      <c r="A17490" t="s">
        <v>122</v>
      </c>
      <c r="B17490">
        <v>2049</v>
      </c>
      <c r="C17490" t="s">
        <v>21</v>
      </c>
      <c r="D17490" t="s">
        <v>1067</v>
      </c>
      <c r="E17490" t="s">
        <v>167</v>
      </c>
      <c r="F17490" t="s">
        <v>126</v>
      </c>
      <c r="G17490" t="s">
        <v>1068</v>
      </c>
      <c r="H17490" t="s">
        <v>136</v>
      </c>
      <c r="I17490">
        <v>0</v>
      </c>
      <c r="P17490">
        <v>0.32065141469235697</v>
      </c>
      <c r="Q17490">
        <v>0</v>
      </c>
    </row>
    <row r="17491" spans="1:17">
      <c r="A17491" t="s">
        <v>122</v>
      </c>
      <c r="B17491">
        <v>2049</v>
      </c>
      <c r="C17491" t="s">
        <v>21</v>
      </c>
      <c r="D17491" t="s">
        <v>1067</v>
      </c>
      <c r="E17491" t="s">
        <v>167</v>
      </c>
      <c r="F17491" t="s">
        <v>165</v>
      </c>
      <c r="G17491" t="s">
        <v>1068</v>
      </c>
      <c r="H17491" t="s">
        <v>132</v>
      </c>
      <c r="I17491">
        <v>0</v>
      </c>
      <c r="P17491">
        <v>0.32065141469235697</v>
      </c>
      <c r="Q17491">
        <v>0</v>
      </c>
    </row>
    <row r="17492" spans="1:17">
      <c r="A17492" t="s">
        <v>122</v>
      </c>
      <c r="B17492">
        <v>2049</v>
      </c>
      <c r="C17492" t="s">
        <v>21</v>
      </c>
      <c r="D17492" t="s">
        <v>1067</v>
      </c>
      <c r="E17492" t="s">
        <v>167</v>
      </c>
      <c r="F17492" t="s">
        <v>165</v>
      </c>
      <c r="G17492" t="s">
        <v>1068</v>
      </c>
      <c r="H17492" t="s">
        <v>135</v>
      </c>
      <c r="I17492">
        <v>0</v>
      </c>
      <c r="P17492">
        <v>0.32065141469235697</v>
      </c>
      <c r="Q17492">
        <v>0</v>
      </c>
    </row>
    <row r="17493" spans="1:17">
      <c r="A17493" t="s">
        <v>122</v>
      </c>
      <c r="B17493">
        <v>2049</v>
      </c>
      <c r="C17493" t="s">
        <v>21</v>
      </c>
      <c r="D17493" t="s">
        <v>1067</v>
      </c>
      <c r="E17493" t="s">
        <v>167</v>
      </c>
      <c r="F17493" t="s">
        <v>165</v>
      </c>
      <c r="G17493" t="s">
        <v>1068</v>
      </c>
      <c r="H17493" t="s">
        <v>136</v>
      </c>
      <c r="I17493">
        <v>0</v>
      </c>
      <c r="P17493">
        <v>0.32065141469235697</v>
      </c>
      <c r="Q17493">
        <v>0</v>
      </c>
    </row>
    <row r="17494" spans="1:17">
      <c r="A17494" t="s">
        <v>122</v>
      </c>
      <c r="B17494">
        <v>2049</v>
      </c>
      <c r="C17494" t="s">
        <v>21</v>
      </c>
      <c r="D17494" t="s">
        <v>1067</v>
      </c>
      <c r="E17494" t="s">
        <v>167</v>
      </c>
      <c r="F17494" t="s">
        <v>166</v>
      </c>
      <c r="G17494" t="s">
        <v>1068</v>
      </c>
      <c r="H17494" t="s">
        <v>132</v>
      </c>
      <c r="I17494">
        <v>0</v>
      </c>
      <c r="P17494">
        <v>0.32065141469235697</v>
      </c>
      <c r="Q17494">
        <v>0</v>
      </c>
    </row>
    <row r="17495" spans="1:17">
      <c r="A17495" t="s">
        <v>122</v>
      </c>
      <c r="B17495">
        <v>2049</v>
      </c>
      <c r="C17495" t="s">
        <v>21</v>
      </c>
      <c r="D17495" t="s">
        <v>1067</v>
      </c>
      <c r="E17495" t="s">
        <v>167</v>
      </c>
      <c r="F17495" t="s">
        <v>166</v>
      </c>
      <c r="G17495" t="s">
        <v>1068</v>
      </c>
      <c r="H17495" t="s">
        <v>135</v>
      </c>
      <c r="I17495">
        <v>0</v>
      </c>
      <c r="P17495">
        <v>0.32065141469235697</v>
      </c>
      <c r="Q17495">
        <v>0</v>
      </c>
    </row>
    <row r="17496" spans="1:17">
      <c r="A17496" t="s">
        <v>122</v>
      </c>
      <c r="B17496">
        <v>2049</v>
      </c>
      <c r="C17496" t="s">
        <v>21</v>
      </c>
      <c r="D17496" t="s">
        <v>1067</v>
      </c>
      <c r="E17496" t="s">
        <v>167</v>
      </c>
      <c r="F17496" t="s">
        <v>166</v>
      </c>
      <c r="G17496" t="s">
        <v>1068</v>
      </c>
      <c r="H17496" t="s">
        <v>136</v>
      </c>
      <c r="I17496">
        <v>0</v>
      </c>
      <c r="P17496">
        <v>0.32065141469235697</v>
      </c>
      <c r="Q17496">
        <v>0</v>
      </c>
    </row>
    <row r="17497" spans="1:17">
      <c r="A17497" t="s">
        <v>122</v>
      </c>
      <c r="B17497">
        <v>2049</v>
      </c>
      <c r="C17497" t="s">
        <v>21</v>
      </c>
      <c r="D17497" t="s">
        <v>1067</v>
      </c>
      <c r="E17497" t="s">
        <v>167</v>
      </c>
      <c r="F17497" t="s">
        <v>160</v>
      </c>
      <c r="G17497" t="s">
        <v>1068</v>
      </c>
      <c r="H17497" t="s">
        <v>132</v>
      </c>
      <c r="I17497">
        <v>0</v>
      </c>
      <c r="P17497">
        <v>0.32065141469235697</v>
      </c>
      <c r="Q17497">
        <v>0</v>
      </c>
    </row>
    <row r="17498" spans="1:17">
      <c r="A17498" t="s">
        <v>122</v>
      </c>
      <c r="B17498">
        <v>2049</v>
      </c>
      <c r="C17498" t="s">
        <v>21</v>
      </c>
      <c r="D17498" t="s">
        <v>1067</v>
      </c>
      <c r="E17498" t="s">
        <v>167</v>
      </c>
      <c r="F17498" t="s">
        <v>160</v>
      </c>
      <c r="G17498" t="s">
        <v>1068</v>
      </c>
      <c r="H17498" t="s">
        <v>135</v>
      </c>
      <c r="I17498">
        <v>0</v>
      </c>
      <c r="P17498">
        <v>0.32065141469235697</v>
      </c>
      <c r="Q17498">
        <v>0</v>
      </c>
    </row>
    <row r="17499" spans="1:17">
      <c r="A17499" t="s">
        <v>122</v>
      </c>
      <c r="B17499">
        <v>2049</v>
      </c>
      <c r="C17499" t="s">
        <v>21</v>
      </c>
      <c r="D17499" t="s">
        <v>1067</v>
      </c>
      <c r="E17499" t="s">
        <v>167</v>
      </c>
      <c r="F17499" t="s">
        <v>160</v>
      </c>
      <c r="G17499" t="s">
        <v>1068</v>
      </c>
      <c r="H17499" t="s">
        <v>136</v>
      </c>
      <c r="I17499">
        <v>0</v>
      </c>
      <c r="P17499">
        <v>0.32065141469235697</v>
      </c>
      <c r="Q17499">
        <v>0</v>
      </c>
    </row>
    <row r="17500" spans="1:17">
      <c r="A17500" t="s">
        <v>122</v>
      </c>
      <c r="B17500">
        <v>2049</v>
      </c>
      <c r="C17500" t="s">
        <v>22</v>
      </c>
      <c r="D17500" t="s">
        <v>1067</v>
      </c>
      <c r="E17500" t="s">
        <v>167</v>
      </c>
      <c r="F17500" t="s">
        <v>164</v>
      </c>
      <c r="G17500" t="s">
        <v>1068</v>
      </c>
      <c r="H17500" t="s">
        <v>132</v>
      </c>
      <c r="I17500">
        <v>0</v>
      </c>
      <c r="P17500">
        <v>0.32065141469235697</v>
      </c>
      <c r="Q17500">
        <v>0</v>
      </c>
    </row>
    <row r="17501" spans="1:17">
      <c r="A17501" t="s">
        <v>122</v>
      </c>
      <c r="B17501">
        <v>2049</v>
      </c>
      <c r="C17501" t="s">
        <v>22</v>
      </c>
      <c r="D17501" t="s">
        <v>1067</v>
      </c>
      <c r="E17501" t="s">
        <v>167</v>
      </c>
      <c r="F17501" t="s">
        <v>164</v>
      </c>
      <c r="G17501" t="s">
        <v>1068</v>
      </c>
      <c r="H17501" t="s">
        <v>135</v>
      </c>
      <c r="I17501">
        <v>0</v>
      </c>
      <c r="P17501">
        <v>0.32065141469235697</v>
      </c>
      <c r="Q17501">
        <v>0</v>
      </c>
    </row>
    <row r="17502" spans="1:17">
      <c r="A17502" t="s">
        <v>122</v>
      </c>
      <c r="B17502">
        <v>2049</v>
      </c>
      <c r="C17502" t="s">
        <v>22</v>
      </c>
      <c r="D17502" t="s">
        <v>1067</v>
      </c>
      <c r="E17502" t="s">
        <v>167</v>
      </c>
      <c r="F17502" t="s">
        <v>164</v>
      </c>
      <c r="G17502" t="s">
        <v>1068</v>
      </c>
      <c r="H17502" t="s">
        <v>136</v>
      </c>
      <c r="I17502">
        <v>0</v>
      </c>
      <c r="P17502">
        <v>0.32065141469235697</v>
      </c>
      <c r="Q17502">
        <v>0</v>
      </c>
    </row>
    <row r="17503" spans="1:17">
      <c r="A17503" t="s">
        <v>122</v>
      </c>
      <c r="B17503">
        <v>2049</v>
      </c>
      <c r="C17503" t="s">
        <v>22</v>
      </c>
      <c r="D17503" t="s">
        <v>1067</v>
      </c>
      <c r="E17503" t="s">
        <v>167</v>
      </c>
      <c r="F17503" t="s">
        <v>159</v>
      </c>
      <c r="G17503" t="s">
        <v>1068</v>
      </c>
      <c r="H17503" t="s">
        <v>132</v>
      </c>
      <c r="I17503">
        <v>0</v>
      </c>
      <c r="P17503">
        <v>0.32065141469235697</v>
      </c>
      <c r="Q17503">
        <v>0</v>
      </c>
    </row>
    <row r="17504" spans="1:17">
      <c r="A17504" t="s">
        <v>122</v>
      </c>
      <c r="B17504">
        <v>2049</v>
      </c>
      <c r="C17504" t="s">
        <v>22</v>
      </c>
      <c r="D17504" t="s">
        <v>1067</v>
      </c>
      <c r="E17504" t="s">
        <v>167</v>
      </c>
      <c r="F17504" t="s">
        <v>159</v>
      </c>
      <c r="G17504" t="s">
        <v>1068</v>
      </c>
      <c r="H17504" t="s">
        <v>135</v>
      </c>
      <c r="I17504">
        <v>0</v>
      </c>
      <c r="P17504">
        <v>0.32065141469235697</v>
      </c>
      <c r="Q17504">
        <v>0</v>
      </c>
    </row>
    <row r="17505" spans="1:17">
      <c r="A17505" t="s">
        <v>122</v>
      </c>
      <c r="B17505">
        <v>2049</v>
      </c>
      <c r="C17505" t="s">
        <v>22</v>
      </c>
      <c r="D17505" t="s">
        <v>1067</v>
      </c>
      <c r="E17505" t="s">
        <v>167</v>
      </c>
      <c r="F17505" t="s">
        <v>159</v>
      </c>
      <c r="G17505" t="s">
        <v>1068</v>
      </c>
      <c r="H17505" t="s">
        <v>136</v>
      </c>
      <c r="I17505">
        <v>0</v>
      </c>
      <c r="P17505">
        <v>0.32065141469235697</v>
      </c>
      <c r="Q17505">
        <v>0</v>
      </c>
    </row>
    <row r="17506" spans="1:17">
      <c r="A17506" t="s">
        <v>122</v>
      </c>
      <c r="B17506">
        <v>2049</v>
      </c>
      <c r="C17506" t="s">
        <v>22</v>
      </c>
      <c r="D17506" t="s">
        <v>1067</v>
      </c>
      <c r="E17506" t="s">
        <v>167</v>
      </c>
      <c r="F17506" t="s">
        <v>126</v>
      </c>
      <c r="G17506" t="s">
        <v>1068</v>
      </c>
      <c r="H17506" t="s">
        <v>132</v>
      </c>
      <c r="I17506">
        <v>0</v>
      </c>
      <c r="P17506">
        <v>0.32065141469235697</v>
      </c>
      <c r="Q17506">
        <v>0</v>
      </c>
    </row>
    <row r="17507" spans="1:17">
      <c r="A17507" t="s">
        <v>122</v>
      </c>
      <c r="B17507">
        <v>2049</v>
      </c>
      <c r="C17507" t="s">
        <v>22</v>
      </c>
      <c r="D17507" t="s">
        <v>1067</v>
      </c>
      <c r="E17507" t="s">
        <v>167</v>
      </c>
      <c r="F17507" t="s">
        <v>126</v>
      </c>
      <c r="G17507" t="s">
        <v>1068</v>
      </c>
      <c r="H17507" t="s">
        <v>135</v>
      </c>
      <c r="I17507">
        <v>0</v>
      </c>
      <c r="P17507">
        <v>0.32065141469235697</v>
      </c>
      <c r="Q17507">
        <v>0</v>
      </c>
    </row>
    <row r="17508" spans="1:17">
      <c r="A17508" t="s">
        <v>122</v>
      </c>
      <c r="B17508">
        <v>2049</v>
      </c>
      <c r="C17508" t="s">
        <v>22</v>
      </c>
      <c r="D17508" t="s">
        <v>1067</v>
      </c>
      <c r="E17508" t="s">
        <v>167</v>
      </c>
      <c r="F17508" t="s">
        <v>126</v>
      </c>
      <c r="G17508" t="s">
        <v>1068</v>
      </c>
      <c r="H17508" t="s">
        <v>136</v>
      </c>
      <c r="I17508">
        <v>0</v>
      </c>
      <c r="P17508">
        <v>0.32065141469235697</v>
      </c>
      <c r="Q17508">
        <v>0</v>
      </c>
    </row>
    <row r="17509" spans="1:17">
      <c r="A17509" t="s">
        <v>122</v>
      </c>
      <c r="B17509">
        <v>2049</v>
      </c>
      <c r="C17509" t="s">
        <v>22</v>
      </c>
      <c r="D17509" t="s">
        <v>1067</v>
      </c>
      <c r="E17509" t="s">
        <v>167</v>
      </c>
      <c r="F17509" t="s">
        <v>165</v>
      </c>
      <c r="G17509" t="s">
        <v>1068</v>
      </c>
      <c r="H17509" t="s">
        <v>132</v>
      </c>
      <c r="I17509">
        <v>0</v>
      </c>
      <c r="P17509">
        <v>0.32065141469235697</v>
      </c>
      <c r="Q17509">
        <v>0</v>
      </c>
    </row>
    <row r="17510" spans="1:17">
      <c r="A17510" t="s">
        <v>122</v>
      </c>
      <c r="B17510">
        <v>2049</v>
      </c>
      <c r="C17510" t="s">
        <v>22</v>
      </c>
      <c r="D17510" t="s">
        <v>1067</v>
      </c>
      <c r="E17510" t="s">
        <v>167</v>
      </c>
      <c r="F17510" t="s">
        <v>165</v>
      </c>
      <c r="G17510" t="s">
        <v>1068</v>
      </c>
      <c r="H17510" t="s">
        <v>135</v>
      </c>
      <c r="I17510">
        <v>0</v>
      </c>
      <c r="P17510">
        <v>0.32065141469235697</v>
      </c>
      <c r="Q17510">
        <v>0</v>
      </c>
    </row>
    <row r="17511" spans="1:17">
      <c r="A17511" t="s">
        <v>122</v>
      </c>
      <c r="B17511">
        <v>2049</v>
      </c>
      <c r="C17511" t="s">
        <v>22</v>
      </c>
      <c r="D17511" t="s">
        <v>1067</v>
      </c>
      <c r="E17511" t="s">
        <v>167</v>
      </c>
      <c r="F17511" t="s">
        <v>165</v>
      </c>
      <c r="G17511" t="s">
        <v>1068</v>
      </c>
      <c r="H17511" t="s">
        <v>136</v>
      </c>
      <c r="I17511">
        <v>0</v>
      </c>
      <c r="P17511">
        <v>0.32065141469235697</v>
      </c>
      <c r="Q17511">
        <v>0</v>
      </c>
    </row>
    <row r="17512" spans="1:17">
      <c r="A17512" t="s">
        <v>122</v>
      </c>
      <c r="B17512">
        <v>2049</v>
      </c>
      <c r="C17512" t="s">
        <v>22</v>
      </c>
      <c r="D17512" t="s">
        <v>1067</v>
      </c>
      <c r="E17512" t="s">
        <v>167</v>
      </c>
      <c r="F17512" t="s">
        <v>166</v>
      </c>
      <c r="G17512" t="s">
        <v>1068</v>
      </c>
      <c r="H17512" t="s">
        <v>132</v>
      </c>
      <c r="I17512">
        <v>0</v>
      </c>
      <c r="P17512">
        <v>0.32065141469235697</v>
      </c>
      <c r="Q17512">
        <v>0</v>
      </c>
    </row>
    <row r="17513" spans="1:17">
      <c r="A17513" t="s">
        <v>122</v>
      </c>
      <c r="B17513">
        <v>2049</v>
      </c>
      <c r="C17513" t="s">
        <v>22</v>
      </c>
      <c r="D17513" t="s">
        <v>1067</v>
      </c>
      <c r="E17513" t="s">
        <v>167</v>
      </c>
      <c r="F17513" t="s">
        <v>166</v>
      </c>
      <c r="G17513" t="s">
        <v>1068</v>
      </c>
      <c r="H17513" t="s">
        <v>135</v>
      </c>
      <c r="I17513">
        <v>0</v>
      </c>
      <c r="P17513">
        <v>0.32065141469235697</v>
      </c>
      <c r="Q17513">
        <v>0</v>
      </c>
    </row>
    <row r="17514" spans="1:17">
      <c r="A17514" t="s">
        <v>122</v>
      </c>
      <c r="B17514">
        <v>2049</v>
      </c>
      <c r="C17514" t="s">
        <v>22</v>
      </c>
      <c r="D17514" t="s">
        <v>1067</v>
      </c>
      <c r="E17514" t="s">
        <v>167</v>
      </c>
      <c r="F17514" t="s">
        <v>166</v>
      </c>
      <c r="G17514" t="s">
        <v>1068</v>
      </c>
      <c r="H17514" t="s">
        <v>136</v>
      </c>
      <c r="I17514">
        <v>0</v>
      </c>
      <c r="P17514">
        <v>0.32065141469235697</v>
      </c>
      <c r="Q17514">
        <v>0</v>
      </c>
    </row>
    <row r="17515" spans="1:17">
      <c r="A17515" t="s">
        <v>122</v>
      </c>
      <c r="B17515">
        <v>2049</v>
      </c>
      <c r="C17515" t="s">
        <v>22</v>
      </c>
      <c r="D17515" t="s">
        <v>1067</v>
      </c>
      <c r="E17515" t="s">
        <v>167</v>
      </c>
      <c r="F17515" t="s">
        <v>160</v>
      </c>
      <c r="G17515" t="s">
        <v>1068</v>
      </c>
      <c r="H17515" t="s">
        <v>132</v>
      </c>
      <c r="I17515">
        <v>0</v>
      </c>
      <c r="P17515">
        <v>0.32065141469235697</v>
      </c>
      <c r="Q17515">
        <v>0</v>
      </c>
    </row>
    <row r="17516" spans="1:17">
      <c r="A17516" t="s">
        <v>122</v>
      </c>
      <c r="B17516">
        <v>2049</v>
      </c>
      <c r="C17516" t="s">
        <v>22</v>
      </c>
      <c r="D17516" t="s">
        <v>1067</v>
      </c>
      <c r="E17516" t="s">
        <v>167</v>
      </c>
      <c r="F17516" t="s">
        <v>160</v>
      </c>
      <c r="G17516" t="s">
        <v>1068</v>
      </c>
      <c r="H17516" t="s">
        <v>135</v>
      </c>
      <c r="I17516">
        <v>0</v>
      </c>
      <c r="P17516">
        <v>0.32065141469235697</v>
      </c>
      <c r="Q17516">
        <v>0</v>
      </c>
    </row>
    <row r="17517" spans="1:17">
      <c r="A17517" t="s">
        <v>122</v>
      </c>
      <c r="B17517">
        <v>2049</v>
      </c>
      <c r="C17517" t="s">
        <v>22</v>
      </c>
      <c r="D17517" t="s">
        <v>1067</v>
      </c>
      <c r="E17517" t="s">
        <v>167</v>
      </c>
      <c r="F17517" t="s">
        <v>160</v>
      </c>
      <c r="G17517" t="s">
        <v>1068</v>
      </c>
      <c r="H17517" t="s">
        <v>136</v>
      </c>
      <c r="I17517">
        <v>0</v>
      </c>
      <c r="P17517">
        <v>0.32065141469235697</v>
      </c>
      <c r="Q17517">
        <v>0</v>
      </c>
    </row>
    <row r="17518" spans="1:17">
      <c r="A17518" t="s">
        <v>122</v>
      </c>
      <c r="B17518">
        <v>2049</v>
      </c>
      <c r="C17518" t="s">
        <v>24</v>
      </c>
      <c r="D17518" t="s">
        <v>1067</v>
      </c>
      <c r="E17518" t="s">
        <v>167</v>
      </c>
      <c r="F17518" t="s">
        <v>164</v>
      </c>
      <c r="G17518" t="s">
        <v>1068</v>
      </c>
      <c r="H17518" t="s">
        <v>132</v>
      </c>
      <c r="I17518">
        <v>0</v>
      </c>
      <c r="P17518">
        <v>0.32065141469235697</v>
      </c>
      <c r="Q17518">
        <v>0</v>
      </c>
    </row>
    <row r="17519" spans="1:17">
      <c r="A17519" t="s">
        <v>122</v>
      </c>
      <c r="B17519">
        <v>2049</v>
      </c>
      <c r="C17519" t="s">
        <v>24</v>
      </c>
      <c r="D17519" t="s">
        <v>1067</v>
      </c>
      <c r="E17519" t="s">
        <v>167</v>
      </c>
      <c r="F17519" t="s">
        <v>164</v>
      </c>
      <c r="G17519" t="s">
        <v>1068</v>
      </c>
      <c r="H17519" t="s">
        <v>135</v>
      </c>
      <c r="I17519">
        <v>0</v>
      </c>
      <c r="P17519">
        <v>0.32065141469235697</v>
      </c>
      <c r="Q17519">
        <v>0</v>
      </c>
    </row>
    <row r="17520" spans="1:17">
      <c r="A17520" t="s">
        <v>122</v>
      </c>
      <c r="B17520">
        <v>2049</v>
      </c>
      <c r="C17520" t="s">
        <v>24</v>
      </c>
      <c r="D17520" t="s">
        <v>1067</v>
      </c>
      <c r="E17520" t="s">
        <v>167</v>
      </c>
      <c r="F17520" t="s">
        <v>164</v>
      </c>
      <c r="G17520" t="s">
        <v>1068</v>
      </c>
      <c r="H17520" t="s">
        <v>136</v>
      </c>
      <c r="I17520">
        <v>0</v>
      </c>
      <c r="P17520">
        <v>0.32065141469235697</v>
      </c>
      <c r="Q17520">
        <v>0</v>
      </c>
    </row>
    <row r="17521" spans="1:17">
      <c r="A17521" t="s">
        <v>122</v>
      </c>
      <c r="B17521">
        <v>2049</v>
      </c>
      <c r="C17521" t="s">
        <v>24</v>
      </c>
      <c r="D17521" t="s">
        <v>1067</v>
      </c>
      <c r="E17521" t="s">
        <v>167</v>
      </c>
      <c r="F17521" t="s">
        <v>159</v>
      </c>
      <c r="G17521" t="s">
        <v>1068</v>
      </c>
      <c r="H17521" t="s">
        <v>132</v>
      </c>
      <c r="I17521">
        <v>0</v>
      </c>
      <c r="P17521">
        <v>0.32065141469235697</v>
      </c>
      <c r="Q17521">
        <v>0</v>
      </c>
    </row>
    <row r="17522" spans="1:17">
      <c r="A17522" t="s">
        <v>122</v>
      </c>
      <c r="B17522">
        <v>2049</v>
      </c>
      <c r="C17522" t="s">
        <v>24</v>
      </c>
      <c r="D17522" t="s">
        <v>1067</v>
      </c>
      <c r="E17522" t="s">
        <v>167</v>
      </c>
      <c r="F17522" t="s">
        <v>159</v>
      </c>
      <c r="G17522" t="s">
        <v>1068</v>
      </c>
      <c r="H17522" t="s">
        <v>135</v>
      </c>
      <c r="I17522">
        <v>0</v>
      </c>
      <c r="P17522">
        <v>0.32065141469235697</v>
      </c>
      <c r="Q17522">
        <v>0</v>
      </c>
    </row>
    <row r="17523" spans="1:17">
      <c r="A17523" t="s">
        <v>122</v>
      </c>
      <c r="B17523">
        <v>2049</v>
      </c>
      <c r="C17523" t="s">
        <v>24</v>
      </c>
      <c r="D17523" t="s">
        <v>1067</v>
      </c>
      <c r="E17523" t="s">
        <v>167</v>
      </c>
      <c r="F17523" t="s">
        <v>159</v>
      </c>
      <c r="G17523" t="s">
        <v>1068</v>
      </c>
      <c r="H17523" t="s">
        <v>136</v>
      </c>
      <c r="I17523">
        <v>0</v>
      </c>
      <c r="P17523">
        <v>0.32065141469235697</v>
      </c>
      <c r="Q17523">
        <v>0</v>
      </c>
    </row>
    <row r="17524" spans="1:17">
      <c r="A17524" t="s">
        <v>122</v>
      </c>
      <c r="B17524">
        <v>2049</v>
      </c>
      <c r="C17524" t="s">
        <v>24</v>
      </c>
      <c r="D17524" t="s">
        <v>1067</v>
      </c>
      <c r="E17524" t="s">
        <v>167</v>
      </c>
      <c r="F17524" t="s">
        <v>126</v>
      </c>
      <c r="G17524" t="s">
        <v>1068</v>
      </c>
      <c r="H17524" t="s">
        <v>132</v>
      </c>
      <c r="I17524">
        <v>0</v>
      </c>
      <c r="P17524">
        <v>0.32065141469235697</v>
      </c>
      <c r="Q17524">
        <v>0</v>
      </c>
    </row>
    <row r="17525" spans="1:17">
      <c r="A17525" t="s">
        <v>122</v>
      </c>
      <c r="B17525">
        <v>2049</v>
      </c>
      <c r="C17525" t="s">
        <v>24</v>
      </c>
      <c r="D17525" t="s">
        <v>1067</v>
      </c>
      <c r="E17525" t="s">
        <v>167</v>
      </c>
      <c r="F17525" t="s">
        <v>126</v>
      </c>
      <c r="G17525" t="s">
        <v>1068</v>
      </c>
      <c r="H17525" t="s">
        <v>135</v>
      </c>
      <c r="I17525">
        <v>0</v>
      </c>
      <c r="P17525">
        <v>0.32065141469235697</v>
      </c>
      <c r="Q17525">
        <v>0</v>
      </c>
    </row>
    <row r="17526" spans="1:17">
      <c r="A17526" t="s">
        <v>122</v>
      </c>
      <c r="B17526">
        <v>2049</v>
      </c>
      <c r="C17526" t="s">
        <v>24</v>
      </c>
      <c r="D17526" t="s">
        <v>1067</v>
      </c>
      <c r="E17526" t="s">
        <v>167</v>
      </c>
      <c r="F17526" t="s">
        <v>126</v>
      </c>
      <c r="G17526" t="s">
        <v>1068</v>
      </c>
      <c r="H17526" t="s">
        <v>136</v>
      </c>
      <c r="I17526">
        <v>0</v>
      </c>
      <c r="P17526">
        <v>0.32065141469235697</v>
      </c>
      <c r="Q17526">
        <v>0</v>
      </c>
    </row>
    <row r="17527" spans="1:17">
      <c r="A17527" t="s">
        <v>122</v>
      </c>
      <c r="B17527">
        <v>2049</v>
      </c>
      <c r="C17527" t="s">
        <v>24</v>
      </c>
      <c r="D17527" t="s">
        <v>1067</v>
      </c>
      <c r="E17527" t="s">
        <v>167</v>
      </c>
      <c r="F17527" t="s">
        <v>165</v>
      </c>
      <c r="G17527" t="s">
        <v>1068</v>
      </c>
      <c r="H17527" t="s">
        <v>132</v>
      </c>
      <c r="I17527">
        <v>0</v>
      </c>
      <c r="P17527">
        <v>0.32065141469235697</v>
      </c>
      <c r="Q17527">
        <v>0</v>
      </c>
    </row>
    <row r="17528" spans="1:17">
      <c r="A17528" t="s">
        <v>122</v>
      </c>
      <c r="B17528">
        <v>2049</v>
      </c>
      <c r="C17528" t="s">
        <v>24</v>
      </c>
      <c r="D17528" t="s">
        <v>1067</v>
      </c>
      <c r="E17528" t="s">
        <v>167</v>
      </c>
      <c r="F17528" t="s">
        <v>165</v>
      </c>
      <c r="G17528" t="s">
        <v>1068</v>
      </c>
      <c r="H17528" t="s">
        <v>135</v>
      </c>
      <c r="I17528">
        <v>0</v>
      </c>
      <c r="P17528">
        <v>0.32065141469235697</v>
      </c>
      <c r="Q17528">
        <v>0</v>
      </c>
    </row>
    <row r="17529" spans="1:17">
      <c r="A17529" t="s">
        <v>122</v>
      </c>
      <c r="B17529">
        <v>2049</v>
      </c>
      <c r="C17529" t="s">
        <v>24</v>
      </c>
      <c r="D17529" t="s">
        <v>1067</v>
      </c>
      <c r="E17529" t="s">
        <v>167</v>
      </c>
      <c r="F17529" t="s">
        <v>165</v>
      </c>
      <c r="G17529" t="s">
        <v>1068</v>
      </c>
      <c r="H17529" t="s">
        <v>136</v>
      </c>
      <c r="I17529">
        <v>0</v>
      </c>
      <c r="P17529">
        <v>0.32065141469235697</v>
      </c>
      <c r="Q17529">
        <v>0</v>
      </c>
    </row>
    <row r="17530" spans="1:17">
      <c r="A17530" t="s">
        <v>122</v>
      </c>
      <c r="B17530">
        <v>2049</v>
      </c>
      <c r="C17530" t="s">
        <v>24</v>
      </c>
      <c r="D17530" t="s">
        <v>1067</v>
      </c>
      <c r="E17530" t="s">
        <v>167</v>
      </c>
      <c r="F17530" t="s">
        <v>166</v>
      </c>
      <c r="G17530" t="s">
        <v>1068</v>
      </c>
      <c r="H17530" t="s">
        <v>132</v>
      </c>
      <c r="I17530">
        <v>0</v>
      </c>
      <c r="P17530">
        <v>0.32065141469235697</v>
      </c>
      <c r="Q17530">
        <v>0</v>
      </c>
    </row>
    <row r="17531" spans="1:17">
      <c r="A17531" t="s">
        <v>122</v>
      </c>
      <c r="B17531">
        <v>2049</v>
      </c>
      <c r="C17531" t="s">
        <v>24</v>
      </c>
      <c r="D17531" t="s">
        <v>1067</v>
      </c>
      <c r="E17531" t="s">
        <v>167</v>
      </c>
      <c r="F17531" t="s">
        <v>166</v>
      </c>
      <c r="G17531" t="s">
        <v>1068</v>
      </c>
      <c r="H17531" t="s">
        <v>135</v>
      </c>
      <c r="I17531">
        <v>0</v>
      </c>
      <c r="P17531">
        <v>0.32065141469235697</v>
      </c>
      <c r="Q17531">
        <v>0</v>
      </c>
    </row>
    <row r="17532" spans="1:17">
      <c r="A17532" t="s">
        <v>122</v>
      </c>
      <c r="B17532">
        <v>2049</v>
      </c>
      <c r="C17532" t="s">
        <v>24</v>
      </c>
      <c r="D17532" t="s">
        <v>1067</v>
      </c>
      <c r="E17532" t="s">
        <v>167</v>
      </c>
      <c r="F17532" t="s">
        <v>166</v>
      </c>
      <c r="G17532" t="s">
        <v>1068</v>
      </c>
      <c r="H17532" t="s">
        <v>136</v>
      </c>
      <c r="I17532">
        <v>0</v>
      </c>
      <c r="P17532">
        <v>0.32065141469235697</v>
      </c>
      <c r="Q17532">
        <v>0</v>
      </c>
    </row>
    <row r="17533" spans="1:17">
      <c r="A17533" t="s">
        <v>122</v>
      </c>
      <c r="B17533">
        <v>2049</v>
      </c>
      <c r="C17533" t="s">
        <v>24</v>
      </c>
      <c r="D17533" t="s">
        <v>1067</v>
      </c>
      <c r="E17533" t="s">
        <v>167</v>
      </c>
      <c r="F17533" t="s">
        <v>160</v>
      </c>
      <c r="G17533" t="s">
        <v>1068</v>
      </c>
      <c r="H17533" t="s">
        <v>132</v>
      </c>
      <c r="I17533">
        <v>0</v>
      </c>
      <c r="P17533">
        <v>0.32065141469235697</v>
      </c>
      <c r="Q17533">
        <v>0</v>
      </c>
    </row>
    <row r="17534" spans="1:17">
      <c r="A17534" t="s">
        <v>122</v>
      </c>
      <c r="B17534">
        <v>2049</v>
      </c>
      <c r="C17534" t="s">
        <v>24</v>
      </c>
      <c r="D17534" t="s">
        <v>1067</v>
      </c>
      <c r="E17534" t="s">
        <v>167</v>
      </c>
      <c r="F17534" t="s">
        <v>160</v>
      </c>
      <c r="G17534" t="s">
        <v>1068</v>
      </c>
      <c r="H17534" t="s">
        <v>135</v>
      </c>
      <c r="I17534">
        <v>0</v>
      </c>
      <c r="P17534">
        <v>0.32065141469235697</v>
      </c>
      <c r="Q17534">
        <v>0</v>
      </c>
    </row>
    <row r="17535" spans="1:17">
      <c r="A17535" t="s">
        <v>122</v>
      </c>
      <c r="B17535">
        <v>2049</v>
      </c>
      <c r="C17535" t="s">
        <v>24</v>
      </c>
      <c r="D17535" t="s">
        <v>1067</v>
      </c>
      <c r="E17535" t="s">
        <v>167</v>
      </c>
      <c r="F17535" t="s">
        <v>160</v>
      </c>
      <c r="G17535" t="s">
        <v>1068</v>
      </c>
      <c r="H17535" t="s">
        <v>136</v>
      </c>
      <c r="I17535">
        <v>0</v>
      </c>
      <c r="P17535">
        <v>0.32065141469235697</v>
      </c>
      <c r="Q17535">
        <v>0</v>
      </c>
    </row>
    <row r="17536" spans="1:17">
      <c r="A17536" t="s">
        <v>122</v>
      </c>
      <c r="B17536">
        <v>2049</v>
      </c>
      <c r="C17536" t="s">
        <v>14</v>
      </c>
      <c r="D17536" t="s">
        <v>1062</v>
      </c>
      <c r="E17536" t="s">
        <v>162</v>
      </c>
      <c r="F17536" t="s">
        <v>164</v>
      </c>
      <c r="G17536" t="s">
        <v>1063</v>
      </c>
      <c r="H17536" t="s">
        <v>132</v>
      </c>
      <c r="I17536">
        <v>0</v>
      </c>
      <c r="P17536">
        <v>0.32065141469235697</v>
      </c>
      <c r="Q17536">
        <v>0</v>
      </c>
    </row>
    <row r="17537" spans="1:17">
      <c r="A17537" t="s">
        <v>122</v>
      </c>
      <c r="B17537">
        <v>2049</v>
      </c>
      <c r="C17537" t="s">
        <v>14</v>
      </c>
      <c r="D17537" t="s">
        <v>1062</v>
      </c>
      <c r="E17537" t="s">
        <v>162</v>
      </c>
      <c r="F17537" t="s">
        <v>164</v>
      </c>
      <c r="G17537" t="s">
        <v>1063</v>
      </c>
      <c r="H17537" t="s">
        <v>135</v>
      </c>
      <c r="I17537">
        <v>0</v>
      </c>
      <c r="P17537">
        <v>0.32065141469235697</v>
      </c>
      <c r="Q17537">
        <v>0</v>
      </c>
    </row>
    <row r="17538" spans="1:17">
      <c r="A17538" t="s">
        <v>122</v>
      </c>
      <c r="B17538">
        <v>2049</v>
      </c>
      <c r="C17538" t="s">
        <v>14</v>
      </c>
      <c r="D17538" t="s">
        <v>1062</v>
      </c>
      <c r="E17538" t="s">
        <v>162</v>
      </c>
      <c r="F17538" t="s">
        <v>164</v>
      </c>
      <c r="G17538" t="s">
        <v>1063</v>
      </c>
      <c r="H17538" t="s">
        <v>136</v>
      </c>
      <c r="I17538">
        <v>0</v>
      </c>
      <c r="P17538">
        <v>0.32065141469235697</v>
      </c>
      <c r="Q17538">
        <v>0</v>
      </c>
    </row>
    <row r="17539" spans="1:17">
      <c r="A17539" t="s">
        <v>122</v>
      </c>
      <c r="B17539">
        <v>2049</v>
      </c>
      <c r="C17539" t="s">
        <v>14</v>
      </c>
      <c r="D17539" t="s">
        <v>1062</v>
      </c>
      <c r="E17539" t="s">
        <v>162</v>
      </c>
      <c r="F17539" t="s">
        <v>159</v>
      </c>
      <c r="G17539" t="s">
        <v>1063</v>
      </c>
      <c r="H17539" t="s">
        <v>132</v>
      </c>
      <c r="I17539">
        <v>0</v>
      </c>
      <c r="P17539">
        <v>0.32065141469235697</v>
      </c>
      <c r="Q17539">
        <v>0</v>
      </c>
    </row>
    <row r="17540" spans="1:17">
      <c r="A17540" t="s">
        <v>122</v>
      </c>
      <c r="B17540">
        <v>2049</v>
      </c>
      <c r="C17540" t="s">
        <v>14</v>
      </c>
      <c r="D17540" t="s">
        <v>1062</v>
      </c>
      <c r="E17540" t="s">
        <v>162</v>
      </c>
      <c r="F17540" t="s">
        <v>159</v>
      </c>
      <c r="G17540" t="s">
        <v>1063</v>
      </c>
      <c r="H17540" t="s">
        <v>135</v>
      </c>
      <c r="I17540">
        <v>0</v>
      </c>
      <c r="P17540">
        <v>0.32065141469235697</v>
      </c>
      <c r="Q17540">
        <v>0</v>
      </c>
    </row>
    <row r="17541" spans="1:17">
      <c r="A17541" t="s">
        <v>122</v>
      </c>
      <c r="B17541">
        <v>2049</v>
      </c>
      <c r="C17541" t="s">
        <v>14</v>
      </c>
      <c r="D17541" t="s">
        <v>1062</v>
      </c>
      <c r="E17541" t="s">
        <v>162</v>
      </c>
      <c r="F17541" t="s">
        <v>159</v>
      </c>
      <c r="G17541" t="s">
        <v>1063</v>
      </c>
      <c r="H17541" t="s">
        <v>136</v>
      </c>
      <c r="I17541">
        <v>0</v>
      </c>
      <c r="P17541">
        <v>0.32065141469235697</v>
      </c>
      <c r="Q17541">
        <v>0</v>
      </c>
    </row>
    <row r="17542" spans="1:17">
      <c r="A17542" t="s">
        <v>122</v>
      </c>
      <c r="B17542">
        <v>2049</v>
      </c>
      <c r="C17542" t="s">
        <v>14</v>
      </c>
      <c r="D17542" t="s">
        <v>1062</v>
      </c>
      <c r="E17542" t="s">
        <v>162</v>
      </c>
      <c r="F17542" t="s">
        <v>126</v>
      </c>
      <c r="G17542" t="s">
        <v>1063</v>
      </c>
      <c r="H17542" t="s">
        <v>132</v>
      </c>
      <c r="I17542">
        <v>0</v>
      </c>
      <c r="P17542">
        <v>0.32065141469235697</v>
      </c>
      <c r="Q17542">
        <v>0</v>
      </c>
    </row>
    <row r="17543" spans="1:17">
      <c r="A17543" t="s">
        <v>122</v>
      </c>
      <c r="B17543">
        <v>2049</v>
      </c>
      <c r="C17543" t="s">
        <v>14</v>
      </c>
      <c r="D17543" t="s">
        <v>1062</v>
      </c>
      <c r="E17543" t="s">
        <v>162</v>
      </c>
      <c r="F17543" t="s">
        <v>126</v>
      </c>
      <c r="G17543" t="s">
        <v>1063</v>
      </c>
      <c r="H17543" t="s">
        <v>135</v>
      </c>
      <c r="I17543">
        <v>0</v>
      </c>
      <c r="P17543">
        <v>0.32065141469235697</v>
      </c>
      <c r="Q17543">
        <v>0</v>
      </c>
    </row>
    <row r="17544" spans="1:17">
      <c r="A17544" t="s">
        <v>122</v>
      </c>
      <c r="B17544">
        <v>2049</v>
      </c>
      <c r="C17544" t="s">
        <v>14</v>
      </c>
      <c r="D17544" t="s">
        <v>1062</v>
      </c>
      <c r="E17544" t="s">
        <v>162</v>
      </c>
      <c r="F17544" t="s">
        <v>126</v>
      </c>
      <c r="G17544" t="s">
        <v>1063</v>
      </c>
      <c r="H17544" t="s">
        <v>136</v>
      </c>
      <c r="I17544">
        <v>0</v>
      </c>
      <c r="P17544">
        <v>0.32065141469235697</v>
      </c>
      <c r="Q17544">
        <v>0</v>
      </c>
    </row>
    <row r="17545" spans="1:17">
      <c r="A17545" t="s">
        <v>122</v>
      </c>
      <c r="B17545">
        <v>2049</v>
      </c>
      <c r="C17545" t="s">
        <v>14</v>
      </c>
      <c r="D17545" t="s">
        <v>1062</v>
      </c>
      <c r="E17545" t="s">
        <v>162</v>
      </c>
      <c r="F17545" t="s">
        <v>165</v>
      </c>
      <c r="G17545" t="s">
        <v>1063</v>
      </c>
      <c r="H17545" t="s">
        <v>132</v>
      </c>
      <c r="I17545">
        <v>0</v>
      </c>
      <c r="P17545">
        <v>0.32065141469235697</v>
      </c>
      <c r="Q17545">
        <v>0</v>
      </c>
    </row>
    <row r="17546" spans="1:17">
      <c r="A17546" t="s">
        <v>122</v>
      </c>
      <c r="B17546">
        <v>2049</v>
      </c>
      <c r="C17546" t="s">
        <v>14</v>
      </c>
      <c r="D17546" t="s">
        <v>1062</v>
      </c>
      <c r="E17546" t="s">
        <v>162</v>
      </c>
      <c r="F17546" t="s">
        <v>165</v>
      </c>
      <c r="G17546" t="s">
        <v>1063</v>
      </c>
      <c r="H17546" t="s">
        <v>135</v>
      </c>
      <c r="I17546">
        <v>0</v>
      </c>
      <c r="P17546">
        <v>0.32065141469235697</v>
      </c>
      <c r="Q17546">
        <v>0</v>
      </c>
    </row>
    <row r="17547" spans="1:17">
      <c r="A17547" t="s">
        <v>122</v>
      </c>
      <c r="B17547">
        <v>2049</v>
      </c>
      <c r="C17547" t="s">
        <v>14</v>
      </c>
      <c r="D17547" t="s">
        <v>1062</v>
      </c>
      <c r="E17547" t="s">
        <v>162</v>
      </c>
      <c r="F17547" t="s">
        <v>165</v>
      </c>
      <c r="G17547" t="s">
        <v>1063</v>
      </c>
      <c r="H17547" t="s">
        <v>136</v>
      </c>
      <c r="I17547">
        <v>0</v>
      </c>
      <c r="P17547">
        <v>0.32065141469235697</v>
      </c>
      <c r="Q17547">
        <v>0</v>
      </c>
    </row>
    <row r="17548" spans="1:17">
      <c r="A17548" t="s">
        <v>122</v>
      </c>
      <c r="B17548">
        <v>2049</v>
      </c>
      <c r="C17548" t="s">
        <v>14</v>
      </c>
      <c r="D17548" t="s">
        <v>1062</v>
      </c>
      <c r="E17548" t="s">
        <v>162</v>
      </c>
      <c r="F17548" t="s">
        <v>166</v>
      </c>
      <c r="G17548" t="s">
        <v>1063</v>
      </c>
      <c r="H17548" t="s">
        <v>132</v>
      </c>
      <c r="I17548">
        <v>0</v>
      </c>
      <c r="P17548">
        <v>0.32065141469235697</v>
      </c>
      <c r="Q17548">
        <v>0</v>
      </c>
    </row>
    <row r="17549" spans="1:17">
      <c r="A17549" t="s">
        <v>122</v>
      </c>
      <c r="B17549">
        <v>2049</v>
      </c>
      <c r="C17549" t="s">
        <v>14</v>
      </c>
      <c r="D17549" t="s">
        <v>1062</v>
      </c>
      <c r="E17549" t="s">
        <v>162</v>
      </c>
      <c r="F17549" t="s">
        <v>166</v>
      </c>
      <c r="G17549" t="s">
        <v>1063</v>
      </c>
      <c r="H17549" t="s">
        <v>135</v>
      </c>
      <c r="I17549">
        <v>0</v>
      </c>
      <c r="P17549">
        <v>0.32065141469235697</v>
      </c>
      <c r="Q17549">
        <v>0</v>
      </c>
    </row>
    <row r="17550" spans="1:17">
      <c r="A17550" t="s">
        <v>122</v>
      </c>
      <c r="B17550">
        <v>2049</v>
      </c>
      <c r="C17550" t="s">
        <v>14</v>
      </c>
      <c r="D17550" t="s">
        <v>1062</v>
      </c>
      <c r="E17550" t="s">
        <v>162</v>
      </c>
      <c r="F17550" t="s">
        <v>166</v>
      </c>
      <c r="G17550" t="s">
        <v>1063</v>
      </c>
      <c r="H17550" t="s">
        <v>136</v>
      </c>
      <c r="I17550">
        <v>0</v>
      </c>
      <c r="P17550">
        <v>0.32065141469235697</v>
      </c>
      <c r="Q17550">
        <v>0</v>
      </c>
    </row>
    <row r="17551" spans="1:17">
      <c r="A17551" t="s">
        <v>122</v>
      </c>
      <c r="B17551">
        <v>2049</v>
      </c>
      <c r="C17551" t="s">
        <v>14</v>
      </c>
      <c r="D17551" t="s">
        <v>1062</v>
      </c>
      <c r="E17551" t="s">
        <v>162</v>
      </c>
      <c r="F17551" t="s">
        <v>160</v>
      </c>
      <c r="G17551" t="s">
        <v>1063</v>
      </c>
      <c r="H17551" t="s">
        <v>132</v>
      </c>
      <c r="I17551">
        <v>0</v>
      </c>
      <c r="P17551">
        <v>0.32065141469235697</v>
      </c>
      <c r="Q17551">
        <v>0</v>
      </c>
    </row>
    <row r="17552" spans="1:17">
      <c r="A17552" t="s">
        <v>122</v>
      </c>
      <c r="B17552">
        <v>2049</v>
      </c>
      <c r="C17552" t="s">
        <v>14</v>
      </c>
      <c r="D17552" t="s">
        <v>1062</v>
      </c>
      <c r="E17552" t="s">
        <v>162</v>
      </c>
      <c r="F17552" t="s">
        <v>160</v>
      </c>
      <c r="G17552" t="s">
        <v>1063</v>
      </c>
      <c r="H17552" t="s">
        <v>135</v>
      </c>
      <c r="I17552">
        <v>0</v>
      </c>
      <c r="P17552">
        <v>0.32065141469235697</v>
      </c>
      <c r="Q17552">
        <v>0</v>
      </c>
    </row>
    <row r="17553" spans="1:17">
      <c r="A17553" t="s">
        <v>122</v>
      </c>
      <c r="B17553">
        <v>2049</v>
      </c>
      <c r="C17553" t="s">
        <v>14</v>
      </c>
      <c r="D17553" t="s">
        <v>1062</v>
      </c>
      <c r="E17553" t="s">
        <v>162</v>
      </c>
      <c r="F17553" t="s">
        <v>160</v>
      </c>
      <c r="G17553" t="s">
        <v>1063</v>
      </c>
      <c r="H17553" t="s">
        <v>136</v>
      </c>
      <c r="I17553">
        <v>0</v>
      </c>
      <c r="P17553">
        <v>0.32065141469235697</v>
      </c>
      <c r="Q17553">
        <v>0</v>
      </c>
    </row>
    <row r="17554" spans="1:17">
      <c r="A17554" t="s">
        <v>122</v>
      </c>
      <c r="B17554">
        <v>2049</v>
      </c>
      <c r="C17554" t="s">
        <v>15</v>
      </c>
      <c r="D17554" t="s">
        <v>1062</v>
      </c>
      <c r="E17554" t="s">
        <v>162</v>
      </c>
      <c r="F17554" t="s">
        <v>164</v>
      </c>
      <c r="G17554" t="s">
        <v>1063</v>
      </c>
      <c r="H17554" t="s">
        <v>132</v>
      </c>
      <c r="I17554">
        <v>0</v>
      </c>
      <c r="P17554">
        <v>0.32065141469235697</v>
      </c>
      <c r="Q17554">
        <v>0</v>
      </c>
    </row>
    <row r="17555" spans="1:17">
      <c r="A17555" t="s">
        <v>122</v>
      </c>
      <c r="B17555">
        <v>2049</v>
      </c>
      <c r="C17555" t="s">
        <v>15</v>
      </c>
      <c r="D17555" t="s">
        <v>1062</v>
      </c>
      <c r="E17555" t="s">
        <v>162</v>
      </c>
      <c r="F17555" t="s">
        <v>164</v>
      </c>
      <c r="G17555" t="s">
        <v>1063</v>
      </c>
      <c r="H17555" t="s">
        <v>135</v>
      </c>
      <c r="I17555">
        <v>887937737.94017506</v>
      </c>
      <c r="P17555">
        <v>0.32065141469235697</v>
      </c>
      <c r="Q17555">
        <v>284718491.82924902</v>
      </c>
    </row>
    <row r="17556" spans="1:17">
      <c r="A17556" t="s">
        <v>122</v>
      </c>
      <c r="B17556">
        <v>2049</v>
      </c>
      <c r="C17556" t="s">
        <v>15</v>
      </c>
      <c r="D17556" t="s">
        <v>1062</v>
      </c>
      <c r="E17556" t="s">
        <v>162</v>
      </c>
      <c r="F17556" t="s">
        <v>164</v>
      </c>
      <c r="G17556" t="s">
        <v>1063</v>
      </c>
      <c r="H17556" t="s">
        <v>136</v>
      </c>
      <c r="I17556">
        <v>29039924.3520745</v>
      </c>
      <c r="P17556">
        <v>0.32065141469235697</v>
      </c>
      <c r="Q17556">
        <v>9311692.8260517307</v>
      </c>
    </row>
    <row r="17557" spans="1:17">
      <c r="A17557" t="s">
        <v>122</v>
      </c>
      <c r="B17557">
        <v>2049</v>
      </c>
      <c r="C17557" t="s">
        <v>15</v>
      </c>
      <c r="D17557" t="s">
        <v>1062</v>
      </c>
      <c r="E17557" t="s">
        <v>162</v>
      </c>
      <c r="F17557" t="s">
        <v>159</v>
      </c>
      <c r="G17557" t="s">
        <v>1063</v>
      </c>
      <c r="H17557" t="s">
        <v>132</v>
      </c>
      <c r="I17557">
        <v>0</v>
      </c>
      <c r="P17557">
        <v>0.32065141469235697</v>
      </c>
      <c r="Q17557">
        <v>0</v>
      </c>
    </row>
    <row r="17558" spans="1:17">
      <c r="A17558" t="s">
        <v>122</v>
      </c>
      <c r="B17558">
        <v>2049</v>
      </c>
      <c r="C17558" t="s">
        <v>15</v>
      </c>
      <c r="D17558" t="s">
        <v>1062</v>
      </c>
      <c r="E17558" t="s">
        <v>162</v>
      </c>
      <c r="F17558" t="s">
        <v>159</v>
      </c>
      <c r="G17558" t="s">
        <v>1063</v>
      </c>
      <c r="H17558" t="s">
        <v>135</v>
      </c>
      <c r="I17558">
        <v>119338069.227368</v>
      </c>
      <c r="P17558">
        <v>0.32065141469235697</v>
      </c>
      <c r="Q17558">
        <v>38265920.724410102</v>
      </c>
    </row>
    <row r="17559" spans="1:17">
      <c r="A17559" t="s">
        <v>122</v>
      </c>
      <c r="B17559">
        <v>2049</v>
      </c>
      <c r="C17559" t="s">
        <v>15</v>
      </c>
      <c r="D17559" t="s">
        <v>1062</v>
      </c>
      <c r="E17559" t="s">
        <v>162</v>
      </c>
      <c r="F17559" t="s">
        <v>159</v>
      </c>
      <c r="G17559" t="s">
        <v>1063</v>
      </c>
      <c r="H17559" t="s">
        <v>136</v>
      </c>
      <c r="I17559">
        <v>3902940.8871896602</v>
      </c>
      <c r="P17559">
        <v>0.32065141469235697</v>
      </c>
      <c r="Q17559">
        <v>1251483.51693801</v>
      </c>
    </row>
    <row r="17560" spans="1:17">
      <c r="A17560" t="s">
        <v>122</v>
      </c>
      <c r="B17560">
        <v>2049</v>
      </c>
      <c r="C17560" t="s">
        <v>15</v>
      </c>
      <c r="D17560" t="s">
        <v>1062</v>
      </c>
      <c r="E17560" t="s">
        <v>162</v>
      </c>
      <c r="F17560" t="s">
        <v>126</v>
      </c>
      <c r="G17560" t="s">
        <v>1063</v>
      </c>
      <c r="H17560" t="s">
        <v>132</v>
      </c>
      <c r="I17560">
        <v>0</v>
      </c>
      <c r="P17560">
        <v>0.32065141469235697</v>
      </c>
      <c r="Q17560">
        <v>0</v>
      </c>
    </row>
    <row r="17561" spans="1:17">
      <c r="A17561" t="s">
        <v>122</v>
      </c>
      <c r="B17561">
        <v>2049</v>
      </c>
      <c r="C17561" t="s">
        <v>15</v>
      </c>
      <c r="D17561" t="s">
        <v>1062</v>
      </c>
      <c r="E17561" t="s">
        <v>162</v>
      </c>
      <c r="F17561" t="s">
        <v>126</v>
      </c>
      <c r="G17561" t="s">
        <v>1063</v>
      </c>
      <c r="H17561" t="s">
        <v>135</v>
      </c>
      <c r="I17561">
        <v>0</v>
      </c>
      <c r="P17561">
        <v>0.32065141469235697</v>
      </c>
      <c r="Q17561">
        <v>0</v>
      </c>
    </row>
    <row r="17562" spans="1:17">
      <c r="A17562" t="s">
        <v>122</v>
      </c>
      <c r="B17562">
        <v>2049</v>
      </c>
      <c r="C17562" t="s">
        <v>15</v>
      </c>
      <c r="D17562" t="s">
        <v>1062</v>
      </c>
      <c r="E17562" t="s">
        <v>162</v>
      </c>
      <c r="F17562" t="s">
        <v>126</v>
      </c>
      <c r="G17562" t="s">
        <v>1063</v>
      </c>
      <c r="H17562" t="s">
        <v>136</v>
      </c>
      <c r="I17562">
        <v>0</v>
      </c>
      <c r="P17562">
        <v>0.32065141469235697</v>
      </c>
      <c r="Q17562">
        <v>0</v>
      </c>
    </row>
    <row r="17563" spans="1:17">
      <c r="A17563" t="s">
        <v>122</v>
      </c>
      <c r="B17563">
        <v>2049</v>
      </c>
      <c r="C17563" t="s">
        <v>15</v>
      </c>
      <c r="D17563" t="s">
        <v>1062</v>
      </c>
      <c r="E17563" t="s">
        <v>162</v>
      </c>
      <c r="F17563" t="s">
        <v>165</v>
      </c>
      <c r="G17563" t="s">
        <v>1063</v>
      </c>
      <c r="H17563" t="s">
        <v>132</v>
      </c>
      <c r="I17563">
        <v>0</v>
      </c>
      <c r="P17563">
        <v>0.32065141469235697</v>
      </c>
      <c r="Q17563">
        <v>0</v>
      </c>
    </row>
    <row r="17564" spans="1:17">
      <c r="A17564" t="s">
        <v>122</v>
      </c>
      <c r="B17564">
        <v>2049</v>
      </c>
      <c r="C17564" t="s">
        <v>15</v>
      </c>
      <c r="D17564" t="s">
        <v>1062</v>
      </c>
      <c r="E17564" t="s">
        <v>162</v>
      </c>
      <c r="F17564" t="s">
        <v>165</v>
      </c>
      <c r="G17564" t="s">
        <v>1063</v>
      </c>
      <c r="H17564" t="s">
        <v>135</v>
      </c>
      <c r="I17564">
        <v>5522714443.0854597</v>
      </c>
      <c r="P17564">
        <v>0.32065141469235697</v>
      </c>
      <c r="Q17564">
        <v>1770866199.11727</v>
      </c>
    </row>
    <row r="17565" spans="1:17">
      <c r="A17565" t="s">
        <v>122</v>
      </c>
      <c r="B17565">
        <v>2049</v>
      </c>
      <c r="C17565" t="s">
        <v>15</v>
      </c>
      <c r="D17565" t="s">
        <v>1062</v>
      </c>
      <c r="E17565" t="s">
        <v>162</v>
      </c>
      <c r="F17565" t="s">
        <v>165</v>
      </c>
      <c r="G17565" t="s">
        <v>1063</v>
      </c>
      <c r="H17565" t="s">
        <v>136</v>
      </c>
      <c r="I17565">
        <v>180619882.21984601</v>
      </c>
      <c r="P17565">
        <v>0.32065141469235697</v>
      </c>
      <c r="Q17565">
        <v>57916020.7553607</v>
      </c>
    </row>
    <row r="17566" spans="1:17">
      <c r="A17566" t="s">
        <v>122</v>
      </c>
      <c r="B17566">
        <v>2049</v>
      </c>
      <c r="C17566" t="s">
        <v>15</v>
      </c>
      <c r="D17566" t="s">
        <v>1062</v>
      </c>
      <c r="E17566" t="s">
        <v>162</v>
      </c>
      <c r="F17566" t="s">
        <v>166</v>
      </c>
      <c r="G17566" t="s">
        <v>1063</v>
      </c>
      <c r="H17566" t="s">
        <v>132</v>
      </c>
      <c r="I17566">
        <v>0</v>
      </c>
      <c r="P17566">
        <v>0.32065141469235697</v>
      </c>
      <c r="Q17566">
        <v>0</v>
      </c>
    </row>
    <row r="17567" spans="1:17">
      <c r="A17567" t="s">
        <v>122</v>
      </c>
      <c r="B17567">
        <v>2049</v>
      </c>
      <c r="C17567" t="s">
        <v>15</v>
      </c>
      <c r="D17567" t="s">
        <v>1062</v>
      </c>
      <c r="E17567" t="s">
        <v>162</v>
      </c>
      <c r="F17567" t="s">
        <v>166</v>
      </c>
      <c r="G17567" t="s">
        <v>1063</v>
      </c>
      <c r="H17567" t="s">
        <v>135</v>
      </c>
      <c r="I17567">
        <v>0</v>
      </c>
      <c r="P17567">
        <v>0.32065141469235697</v>
      </c>
      <c r="Q17567">
        <v>0</v>
      </c>
    </row>
    <row r="17568" spans="1:17">
      <c r="A17568" t="s">
        <v>122</v>
      </c>
      <c r="B17568">
        <v>2049</v>
      </c>
      <c r="C17568" t="s">
        <v>15</v>
      </c>
      <c r="D17568" t="s">
        <v>1062</v>
      </c>
      <c r="E17568" t="s">
        <v>162</v>
      </c>
      <c r="F17568" t="s">
        <v>166</v>
      </c>
      <c r="G17568" t="s">
        <v>1063</v>
      </c>
      <c r="H17568" t="s">
        <v>136</v>
      </c>
      <c r="I17568">
        <v>0</v>
      </c>
      <c r="P17568">
        <v>0.32065141469235697</v>
      </c>
      <c r="Q17568">
        <v>0</v>
      </c>
    </row>
    <row r="17569" spans="1:17">
      <c r="A17569" t="s">
        <v>122</v>
      </c>
      <c r="B17569">
        <v>2049</v>
      </c>
      <c r="C17569" t="s">
        <v>15</v>
      </c>
      <c r="D17569" t="s">
        <v>1062</v>
      </c>
      <c r="E17569" t="s">
        <v>162</v>
      </c>
      <c r="F17569" t="s">
        <v>160</v>
      </c>
      <c r="G17569" t="s">
        <v>1063</v>
      </c>
      <c r="H17569" t="s">
        <v>132</v>
      </c>
      <c r="I17569">
        <v>0</v>
      </c>
      <c r="P17569">
        <v>0.32065141469235697</v>
      </c>
      <c r="Q17569">
        <v>0</v>
      </c>
    </row>
    <row r="17570" spans="1:17">
      <c r="A17570" t="s">
        <v>122</v>
      </c>
      <c r="B17570">
        <v>2049</v>
      </c>
      <c r="C17570" t="s">
        <v>15</v>
      </c>
      <c r="D17570" t="s">
        <v>1062</v>
      </c>
      <c r="E17570" t="s">
        <v>162</v>
      </c>
      <c r="F17570" t="s">
        <v>160</v>
      </c>
      <c r="G17570" t="s">
        <v>1063</v>
      </c>
      <c r="H17570" t="s">
        <v>135</v>
      </c>
      <c r="I17570">
        <v>0</v>
      </c>
      <c r="P17570">
        <v>0.32065141469235697</v>
      </c>
      <c r="Q17570">
        <v>0</v>
      </c>
    </row>
    <row r="17571" spans="1:17">
      <c r="A17571" t="s">
        <v>122</v>
      </c>
      <c r="B17571">
        <v>2049</v>
      </c>
      <c r="C17571" t="s">
        <v>15</v>
      </c>
      <c r="D17571" t="s">
        <v>1062</v>
      </c>
      <c r="E17571" t="s">
        <v>162</v>
      </c>
      <c r="F17571" t="s">
        <v>160</v>
      </c>
      <c r="G17571" t="s">
        <v>1063</v>
      </c>
      <c r="H17571" t="s">
        <v>136</v>
      </c>
      <c r="I17571">
        <v>0</v>
      </c>
      <c r="P17571">
        <v>0.32065141469235697</v>
      </c>
      <c r="Q17571">
        <v>0</v>
      </c>
    </row>
    <row r="17572" spans="1:17">
      <c r="A17572" t="s">
        <v>122</v>
      </c>
      <c r="B17572">
        <v>2049</v>
      </c>
      <c r="C17572" t="s">
        <v>156</v>
      </c>
      <c r="D17572" t="s">
        <v>1066</v>
      </c>
      <c r="E17572" t="s">
        <v>167</v>
      </c>
      <c r="F17572" t="s">
        <v>164</v>
      </c>
      <c r="G17572" t="s">
        <v>158</v>
      </c>
      <c r="H17572" t="s">
        <v>132</v>
      </c>
      <c r="I17572">
        <v>0</v>
      </c>
      <c r="P17572">
        <v>0.32065141469235697</v>
      </c>
      <c r="Q17572">
        <v>0</v>
      </c>
    </row>
    <row r="17573" spans="1:17">
      <c r="A17573" t="s">
        <v>122</v>
      </c>
      <c r="B17573">
        <v>2049</v>
      </c>
      <c r="C17573" t="s">
        <v>156</v>
      </c>
      <c r="D17573" t="s">
        <v>1066</v>
      </c>
      <c r="E17573" t="s">
        <v>167</v>
      </c>
      <c r="F17573" t="s">
        <v>164</v>
      </c>
      <c r="G17573" t="s">
        <v>158</v>
      </c>
      <c r="H17573" t="s">
        <v>135</v>
      </c>
      <c r="I17573">
        <v>0</v>
      </c>
      <c r="P17573">
        <v>0.32065141469235697</v>
      </c>
      <c r="Q17573">
        <v>0</v>
      </c>
    </row>
    <row r="17574" spans="1:17">
      <c r="A17574" t="s">
        <v>122</v>
      </c>
      <c r="B17574">
        <v>2049</v>
      </c>
      <c r="C17574" t="s">
        <v>156</v>
      </c>
      <c r="D17574" t="s">
        <v>1066</v>
      </c>
      <c r="E17574" t="s">
        <v>167</v>
      </c>
      <c r="F17574" t="s">
        <v>164</v>
      </c>
      <c r="G17574" t="s">
        <v>158</v>
      </c>
      <c r="H17574" t="s">
        <v>136</v>
      </c>
      <c r="I17574">
        <v>0</v>
      </c>
      <c r="P17574">
        <v>0.32065141469235697</v>
      </c>
      <c r="Q17574">
        <v>0</v>
      </c>
    </row>
    <row r="17575" spans="1:17">
      <c r="A17575" t="s">
        <v>122</v>
      </c>
      <c r="B17575">
        <v>2049</v>
      </c>
      <c r="C17575" t="s">
        <v>156</v>
      </c>
      <c r="D17575" t="s">
        <v>1066</v>
      </c>
      <c r="E17575" t="s">
        <v>167</v>
      </c>
      <c r="F17575" t="s">
        <v>159</v>
      </c>
      <c r="G17575" t="s">
        <v>158</v>
      </c>
      <c r="H17575" t="s">
        <v>132</v>
      </c>
      <c r="I17575">
        <v>0</v>
      </c>
      <c r="P17575">
        <v>0.32065141469235697</v>
      </c>
      <c r="Q17575">
        <v>0</v>
      </c>
    </row>
    <row r="17576" spans="1:17">
      <c r="A17576" t="s">
        <v>122</v>
      </c>
      <c r="B17576">
        <v>2049</v>
      </c>
      <c r="C17576" t="s">
        <v>156</v>
      </c>
      <c r="D17576" t="s">
        <v>1066</v>
      </c>
      <c r="E17576" t="s">
        <v>167</v>
      </c>
      <c r="F17576" t="s">
        <v>159</v>
      </c>
      <c r="G17576" t="s">
        <v>158</v>
      </c>
      <c r="H17576" t="s">
        <v>135</v>
      </c>
      <c r="I17576">
        <v>0</v>
      </c>
      <c r="P17576">
        <v>0.32065141469235697</v>
      </c>
      <c r="Q17576">
        <v>0</v>
      </c>
    </row>
    <row r="17577" spans="1:17">
      <c r="A17577" t="s">
        <v>122</v>
      </c>
      <c r="B17577">
        <v>2049</v>
      </c>
      <c r="C17577" t="s">
        <v>156</v>
      </c>
      <c r="D17577" t="s">
        <v>1066</v>
      </c>
      <c r="E17577" t="s">
        <v>167</v>
      </c>
      <c r="F17577" t="s">
        <v>159</v>
      </c>
      <c r="G17577" t="s">
        <v>158</v>
      </c>
      <c r="H17577" t="s">
        <v>136</v>
      </c>
      <c r="I17577">
        <v>0</v>
      </c>
      <c r="P17577">
        <v>0.32065141469235697</v>
      </c>
      <c r="Q17577">
        <v>0</v>
      </c>
    </row>
    <row r="17578" spans="1:17">
      <c r="A17578" t="s">
        <v>122</v>
      </c>
      <c r="B17578">
        <v>2049</v>
      </c>
      <c r="C17578" t="s">
        <v>156</v>
      </c>
      <c r="D17578" t="s">
        <v>1066</v>
      </c>
      <c r="E17578" t="s">
        <v>167</v>
      </c>
      <c r="F17578" t="s">
        <v>126</v>
      </c>
      <c r="G17578" t="s">
        <v>158</v>
      </c>
      <c r="H17578" t="s">
        <v>132</v>
      </c>
      <c r="I17578">
        <v>0</v>
      </c>
      <c r="P17578">
        <v>0.32065141469235697</v>
      </c>
      <c r="Q17578">
        <v>0</v>
      </c>
    </row>
    <row r="17579" spans="1:17">
      <c r="A17579" t="s">
        <v>122</v>
      </c>
      <c r="B17579">
        <v>2049</v>
      </c>
      <c r="C17579" t="s">
        <v>156</v>
      </c>
      <c r="D17579" t="s">
        <v>1066</v>
      </c>
      <c r="E17579" t="s">
        <v>167</v>
      </c>
      <c r="F17579" t="s">
        <v>126</v>
      </c>
      <c r="G17579" t="s">
        <v>158</v>
      </c>
      <c r="H17579" t="s">
        <v>135</v>
      </c>
      <c r="I17579">
        <v>0</v>
      </c>
      <c r="P17579">
        <v>0.32065141469235697</v>
      </c>
      <c r="Q17579">
        <v>0</v>
      </c>
    </row>
    <row r="17580" spans="1:17">
      <c r="A17580" t="s">
        <v>122</v>
      </c>
      <c r="B17580">
        <v>2049</v>
      </c>
      <c r="C17580" t="s">
        <v>156</v>
      </c>
      <c r="D17580" t="s">
        <v>1066</v>
      </c>
      <c r="E17580" t="s">
        <v>167</v>
      </c>
      <c r="F17580" t="s">
        <v>126</v>
      </c>
      <c r="G17580" t="s">
        <v>158</v>
      </c>
      <c r="H17580" t="s">
        <v>136</v>
      </c>
      <c r="I17580">
        <v>0</v>
      </c>
      <c r="P17580">
        <v>0.32065141469235697</v>
      </c>
      <c r="Q17580">
        <v>0</v>
      </c>
    </row>
    <row r="17581" spans="1:17">
      <c r="A17581" t="s">
        <v>122</v>
      </c>
      <c r="B17581">
        <v>2049</v>
      </c>
      <c r="C17581" t="s">
        <v>156</v>
      </c>
      <c r="D17581" t="s">
        <v>1066</v>
      </c>
      <c r="E17581" t="s">
        <v>167</v>
      </c>
      <c r="F17581" t="s">
        <v>165</v>
      </c>
      <c r="G17581" t="s">
        <v>158</v>
      </c>
      <c r="H17581" t="s">
        <v>132</v>
      </c>
      <c r="I17581">
        <v>0</v>
      </c>
      <c r="P17581">
        <v>0.32065141469235697</v>
      </c>
      <c r="Q17581">
        <v>0</v>
      </c>
    </row>
    <row r="17582" spans="1:17">
      <c r="A17582" t="s">
        <v>122</v>
      </c>
      <c r="B17582">
        <v>2049</v>
      </c>
      <c r="C17582" t="s">
        <v>156</v>
      </c>
      <c r="D17582" t="s">
        <v>1066</v>
      </c>
      <c r="E17582" t="s">
        <v>167</v>
      </c>
      <c r="F17582" t="s">
        <v>165</v>
      </c>
      <c r="G17582" t="s">
        <v>158</v>
      </c>
      <c r="H17582" t="s">
        <v>135</v>
      </c>
      <c r="I17582">
        <v>0</v>
      </c>
      <c r="P17582">
        <v>0.32065141469235697</v>
      </c>
      <c r="Q17582">
        <v>0</v>
      </c>
    </row>
    <row r="17583" spans="1:17">
      <c r="A17583" t="s">
        <v>122</v>
      </c>
      <c r="B17583">
        <v>2049</v>
      </c>
      <c r="C17583" t="s">
        <v>156</v>
      </c>
      <c r="D17583" t="s">
        <v>1066</v>
      </c>
      <c r="E17583" t="s">
        <v>167</v>
      </c>
      <c r="F17583" t="s">
        <v>165</v>
      </c>
      <c r="G17583" t="s">
        <v>158</v>
      </c>
      <c r="H17583" t="s">
        <v>136</v>
      </c>
      <c r="I17583">
        <v>0</v>
      </c>
      <c r="P17583">
        <v>0.32065141469235697</v>
      </c>
      <c r="Q17583">
        <v>0</v>
      </c>
    </row>
    <row r="17584" spans="1:17">
      <c r="A17584" t="s">
        <v>122</v>
      </c>
      <c r="B17584">
        <v>2049</v>
      </c>
      <c r="C17584" t="s">
        <v>156</v>
      </c>
      <c r="D17584" t="s">
        <v>1066</v>
      </c>
      <c r="E17584" t="s">
        <v>167</v>
      </c>
      <c r="F17584" t="s">
        <v>166</v>
      </c>
      <c r="G17584" t="s">
        <v>158</v>
      </c>
      <c r="H17584" t="s">
        <v>132</v>
      </c>
      <c r="I17584">
        <v>0</v>
      </c>
      <c r="P17584">
        <v>0.32065141469235697</v>
      </c>
      <c r="Q17584">
        <v>0</v>
      </c>
    </row>
    <row r="17585" spans="1:17">
      <c r="A17585" t="s">
        <v>122</v>
      </c>
      <c r="B17585">
        <v>2049</v>
      </c>
      <c r="C17585" t="s">
        <v>156</v>
      </c>
      <c r="D17585" t="s">
        <v>1066</v>
      </c>
      <c r="E17585" t="s">
        <v>167</v>
      </c>
      <c r="F17585" t="s">
        <v>166</v>
      </c>
      <c r="G17585" t="s">
        <v>158</v>
      </c>
      <c r="H17585" t="s">
        <v>135</v>
      </c>
      <c r="I17585">
        <v>0</v>
      </c>
      <c r="P17585">
        <v>0.32065141469235697</v>
      </c>
      <c r="Q17585">
        <v>0</v>
      </c>
    </row>
    <row r="17586" spans="1:17">
      <c r="A17586" t="s">
        <v>122</v>
      </c>
      <c r="B17586">
        <v>2049</v>
      </c>
      <c r="C17586" t="s">
        <v>156</v>
      </c>
      <c r="D17586" t="s">
        <v>1066</v>
      </c>
      <c r="E17586" t="s">
        <v>167</v>
      </c>
      <c r="F17586" t="s">
        <v>166</v>
      </c>
      <c r="G17586" t="s">
        <v>158</v>
      </c>
      <c r="H17586" t="s">
        <v>136</v>
      </c>
      <c r="I17586">
        <v>0</v>
      </c>
      <c r="P17586">
        <v>0.32065141469235697</v>
      </c>
      <c r="Q17586">
        <v>0</v>
      </c>
    </row>
    <row r="17587" spans="1:17">
      <c r="A17587" t="s">
        <v>122</v>
      </c>
      <c r="B17587">
        <v>2049</v>
      </c>
      <c r="C17587" t="s">
        <v>156</v>
      </c>
      <c r="D17587" t="s">
        <v>1066</v>
      </c>
      <c r="E17587" t="s">
        <v>167</v>
      </c>
      <c r="F17587" t="s">
        <v>160</v>
      </c>
      <c r="G17587" t="s">
        <v>158</v>
      </c>
      <c r="H17587" t="s">
        <v>132</v>
      </c>
      <c r="I17587">
        <v>0</v>
      </c>
      <c r="P17587">
        <v>0.32065141469235697</v>
      </c>
      <c r="Q17587">
        <v>0</v>
      </c>
    </row>
    <row r="17588" spans="1:17">
      <c r="A17588" t="s">
        <v>122</v>
      </c>
      <c r="B17588">
        <v>2049</v>
      </c>
      <c r="C17588" t="s">
        <v>156</v>
      </c>
      <c r="D17588" t="s">
        <v>1066</v>
      </c>
      <c r="E17588" t="s">
        <v>167</v>
      </c>
      <c r="F17588" t="s">
        <v>160</v>
      </c>
      <c r="G17588" t="s">
        <v>158</v>
      </c>
      <c r="H17588" t="s">
        <v>135</v>
      </c>
      <c r="I17588">
        <v>0</v>
      </c>
      <c r="P17588">
        <v>0.32065141469235697</v>
      </c>
      <c r="Q17588">
        <v>0</v>
      </c>
    </row>
    <row r="17589" spans="1:17">
      <c r="A17589" t="s">
        <v>122</v>
      </c>
      <c r="B17589">
        <v>2049</v>
      </c>
      <c r="C17589" t="s">
        <v>156</v>
      </c>
      <c r="D17589" t="s">
        <v>1066</v>
      </c>
      <c r="E17589" t="s">
        <v>167</v>
      </c>
      <c r="F17589" t="s">
        <v>160</v>
      </c>
      <c r="G17589" t="s">
        <v>158</v>
      </c>
      <c r="H17589" t="s">
        <v>136</v>
      </c>
      <c r="I17589">
        <v>0</v>
      </c>
      <c r="P17589">
        <v>0.32065141469235697</v>
      </c>
      <c r="Q17589">
        <v>0</v>
      </c>
    </row>
    <row r="17590" spans="1:17">
      <c r="A17590" t="s">
        <v>122</v>
      </c>
      <c r="B17590">
        <v>2049</v>
      </c>
      <c r="C17590" t="s">
        <v>157</v>
      </c>
      <c r="D17590" t="s">
        <v>1066</v>
      </c>
      <c r="E17590" t="s">
        <v>167</v>
      </c>
      <c r="F17590" t="s">
        <v>164</v>
      </c>
      <c r="G17590" t="s">
        <v>158</v>
      </c>
      <c r="H17590" t="s">
        <v>132</v>
      </c>
      <c r="I17590">
        <v>0</v>
      </c>
      <c r="P17590">
        <v>0.32065141469235697</v>
      </c>
      <c r="Q17590">
        <v>0</v>
      </c>
    </row>
    <row r="17591" spans="1:17">
      <c r="A17591" t="s">
        <v>122</v>
      </c>
      <c r="B17591">
        <v>2049</v>
      </c>
      <c r="C17591" t="s">
        <v>157</v>
      </c>
      <c r="D17591" t="s">
        <v>1066</v>
      </c>
      <c r="E17591" t="s">
        <v>167</v>
      </c>
      <c r="F17591" t="s">
        <v>164</v>
      </c>
      <c r="G17591" t="s">
        <v>158</v>
      </c>
      <c r="H17591" t="s">
        <v>135</v>
      </c>
      <c r="I17591">
        <v>0</v>
      </c>
      <c r="P17591">
        <v>0.32065141469235697</v>
      </c>
      <c r="Q17591">
        <v>0</v>
      </c>
    </row>
    <row r="17592" spans="1:17">
      <c r="A17592" t="s">
        <v>122</v>
      </c>
      <c r="B17592">
        <v>2049</v>
      </c>
      <c r="C17592" t="s">
        <v>157</v>
      </c>
      <c r="D17592" t="s">
        <v>1066</v>
      </c>
      <c r="E17592" t="s">
        <v>167</v>
      </c>
      <c r="F17592" t="s">
        <v>164</v>
      </c>
      <c r="G17592" t="s">
        <v>158</v>
      </c>
      <c r="H17592" t="s">
        <v>136</v>
      </c>
      <c r="I17592">
        <v>0</v>
      </c>
      <c r="P17592">
        <v>0.32065141469235697</v>
      </c>
      <c r="Q17592">
        <v>0</v>
      </c>
    </row>
    <row r="17593" spans="1:17">
      <c r="A17593" t="s">
        <v>122</v>
      </c>
      <c r="B17593">
        <v>2049</v>
      </c>
      <c r="C17593" t="s">
        <v>157</v>
      </c>
      <c r="D17593" t="s">
        <v>1066</v>
      </c>
      <c r="E17593" t="s">
        <v>167</v>
      </c>
      <c r="F17593" t="s">
        <v>159</v>
      </c>
      <c r="G17593" t="s">
        <v>158</v>
      </c>
      <c r="H17593" t="s">
        <v>132</v>
      </c>
      <c r="I17593">
        <v>0</v>
      </c>
      <c r="P17593">
        <v>0.32065141469235697</v>
      </c>
      <c r="Q17593">
        <v>0</v>
      </c>
    </row>
    <row r="17594" spans="1:17">
      <c r="A17594" t="s">
        <v>122</v>
      </c>
      <c r="B17594">
        <v>2049</v>
      </c>
      <c r="C17594" t="s">
        <v>157</v>
      </c>
      <c r="D17594" t="s">
        <v>1066</v>
      </c>
      <c r="E17594" t="s">
        <v>167</v>
      </c>
      <c r="F17594" t="s">
        <v>159</v>
      </c>
      <c r="G17594" t="s">
        <v>158</v>
      </c>
      <c r="H17594" t="s">
        <v>135</v>
      </c>
      <c r="I17594">
        <v>0</v>
      </c>
      <c r="P17594">
        <v>0.32065141469235697</v>
      </c>
      <c r="Q17594">
        <v>0</v>
      </c>
    </row>
    <row r="17595" spans="1:17">
      <c r="A17595" t="s">
        <v>122</v>
      </c>
      <c r="B17595">
        <v>2049</v>
      </c>
      <c r="C17595" t="s">
        <v>157</v>
      </c>
      <c r="D17595" t="s">
        <v>1066</v>
      </c>
      <c r="E17595" t="s">
        <v>167</v>
      </c>
      <c r="F17595" t="s">
        <v>159</v>
      </c>
      <c r="G17595" t="s">
        <v>158</v>
      </c>
      <c r="H17595" t="s">
        <v>136</v>
      </c>
      <c r="I17595">
        <v>0</v>
      </c>
      <c r="P17595">
        <v>0.32065141469235697</v>
      </c>
      <c r="Q17595">
        <v>0</v>
      </c>
    </row>
    <row r="17596" spans="1:17">
      <c r="A17596" t="s">
        <v>122</v>
      </c>
      <c r="B17596">
        <v>2049</v>
      </c>
      <c r="C17596" t="s">
        <v>157</v>
      </c>
      <c r="D17596" t="s">
        <v>1066</v>
      </c>
      <c r="E17596" t="s">
        <v>167</v>
      </c>
      <c r="F17596" t="s">
        <v>126</v>
      </c>
      <c r="G17596" t="s">
        <v>158</v>
      </c>
      <c r="H17596" t="s">
        <v>132</v>
      </c>
      <c r="I17596">
        <v>0</v>
      </c>
      <c r="P17596">
        <v>0.32065141469235697</v>
      </c>
      <c r="Q17596">
        <v>0</v>
      </c>
    </row>
    <row r="17597" spans="1:17">
      <c r="A17597" t="s">
        <v>122</v>
      </c>
      <c r="B17597">
        <v>2049</v>
      </c>
      <c r="C17597" t="s">
        <v>157</v>
      </c>
      <c r="D17597" t="s">
        <v>1066</v>
      </c>
      <c r="E17597" t="s">
        <v>167</v>
      </c>
      <c r="F17597" t="s">
        <v>126</v>
      </c>
      <c r="G17597" t="s">
        <v>158</v>
      </c>
      <c r="H17597" t="s">
        <v>135</v>
      </c>
      <c r="I17597">
        <v>0</v>
      </c>
      <c r="P17597">
        <v>0.32065141469235697</v>
      </c>
      <c r="Q17597">
        <v>0</v>
      </c>
    </row>
    <row r="17598" spans="1:17">
      <c r="A17598" t="s">
        <v>122</v>
      </c>
      <c r="B17598">
        <v>2049</v>
      </c>
      <c r="C17598" t="s">
        <v>157</v>
      </c>
      <c r="D17598" t="s">
        <v>1066</v>
      </c>
      <c r="E17598" t="s">
        <v>167</v>
      </c>
      <c r="F17598" t="s">
        <v>126</v>
      </c>
      <c r="G17598" t="s">
        <v>158</v>
      </c>
      <c r="H17598" t="s">
        <v>136</v>
      </c>
      <c r="I17598">
        <v>0</v>
      </c>
      <c r="P17598">
        <v>0.32065141469235697</v>
      </c>
      <c r="Q17598">
        <v>0</v>
      </c>
    </row>
    <row r="17599" spans="1:17">
      <c r="A17599" t="s">
        <v>122</v>
      </c>
      <c r="B17599">
        <v>2049</v>
      </c>
      <c r="C17599" t="s">
        <v>157</v>
      </c>
      <c r="D17599" t="s">
        <v>1066</v>
      </c>
      <c r="E17599" t="s">
        <v>167</v>
      </c>
      <c r="F17599" t="s">
        <v>165</v>
      </c>
      <c r="G17599" t="s">
        <v>158</v>
      </c>
      <c r="H17599" t="s">
        <v>132</v>
      </c>
      <c r="I17599">
        <v>0</v>
      </c>
      <c r="P17599">
        <v>0.32065141469235697</v>
      </c>
      <c r="Q17599">
        <v>0</v>
      </c>
    </row>
    <row r="17600" spans="1:17">
      <c r="A17600" t="s">
        <v>122</v>
      </c>
      <c r="B17600">
        <v>2049</v>
      </c>
      <c r="C17600" t="s">
        <v>157</v>
      </c>
      <c r="D17600" t="s">
        <v>1066</v>
      </c>
      <c r="E17600" t="s">
        <v>167</v>
      </c>
      <c r="F17600" t="s">
        <v>165</v>
      </c>
      <c r="G17600" t="s">
        <v>158</v>
      </c>
      <c r="H17600" t="s">
        <v>135</v>
      </c>
      <c r="I17600">
        <v>0</v>
      </c>
      <c r="P17600">
        <v>0.32065141469235697</v>
      </c>
      <c r="Q17600">
        <v>0</v>
      </c>
    </row>
    <row r="17601" spans="1:17">
      <c r="A17601" t="s">
        <v>122</v>
      </c>
      <c r="B17601">
        <v>2049</v>
      </c>
      <c r="C17601" t="s">
        <v>157</v>
      </c>
      <c r="D17601" t="s">
        <v>1066</v>
      </c>
      <c r="E17601" t="s">
        <v>167</v>
      </c>
      <c r="F17601" t="s">
        <v>165</v>
      </c>
      <c r="G17601" t="s">
        <v>158</v>
      </c>
      <c r="H17601" t="s">
        <v>136</v>
      </c>
      <c r="I17601">
        <v>0</v>
      </c>
      <c r="P17601">
        <v>0.32065141469235697</v>
      </c>
      <c r="Q17601">
        <v>0</v>
      </c>
    </row>
    <row r="17602" spans="1:17">
      <c r="A17602" t="s">
        <v>122</v>
      </c>
      <c r="B17602">
        <v>2049</v>
      </c>
      <c r="C17602" t="s">
        <v>157</v>
      </c>
      <c r="D17602" t="s">
        <v>1066</v>
      </c>
      <c r="E17602" t="s">
        <v>167</v>
      </c>
      <c r="F17602" t="s">
        <v>166</v>
      </c>
      <c r="G17602" t="s">
        <v>158</v>
      </c>
      <c r="H17602" t="s">
        <v>132</v>
      </c>
      <c r="I17602">
        <v>0</v>
      </c>
      <c r="P17602">
        <v>0.32065141469235697</v>
      </c>
      <c r="Q17602">
        <v>0</v>
      </c>
    </row>
    <row r="17603" spans="1:17">
      <c r="A17603" t="s">
        <v>122</v>
      </c>
      <c r="B17603">
        <v>2049</v>
      </c>
      <c r="C17603" t="s">
        <v>157</v>
      </c>
      <c r="D17603" t="s">
        <v>1066</v>
      </c>
      <c r="E17603" t="s">
        <v>167</v>
      </c>
      <c r="F17603" t="s">
        <v>166</v>
      </c>
      <c r="G17603" t="s">
        <v>158</v>
      </c>
      <c r="H17603" t="s">
        <v>135</v>
      </c>
      <c r="I17603">
        <v>0</v>
      </c>
      <c r="P17603">
        <v>0.32065141469235697</v>
      </c>
      <c r="Q17603">
        <v>0</v>
      </c>
    </row>
    <row r="17604" spans="1:17">
      <c r="A17604" t="s">
        <v>122</v>
      </c>
      <c r="B17604">
        <v>2049</v>
      </c>
      <c r="C17604" t="s">
        <v>157</v>
      </c>
      <c r="D17604" t="s">
        <v>1066</v>
      </c>
      <c r="E17604" t="s">
        <v>167</v>
      </c>
      <c r="F17604" t="s">
        <v>166</v>
      </c>
      <c r="G17604" t="s">
        <v>158</v>
      </c>
      <c r="H17604" t="s">
        <v>136</v>
      </c>
      <c r="I17604">
        <v>0</v>
      </c>
      <c r="P17604">
        <v>0.32065141469235697</v>
      </c>
      <c r="Q17604">
        <v>0</v>
      </c>
    </row>
    <row r="17605" spans="1:17">
      <c r="A17605" t="s">
        <v>122</v>
      </c>
      <c r="B17605">
        <v>2049</v>
      </c>
      <c r="C17605" t="s">
        <v>157</v>
      </c>
      <c r="D17605" t="s">
        <v>1066</v>
      </c>
      <c r="E17605" t="s">
        <v>167</v>
      </c>
      <c r="F17605" t="s">
        <v>160</v>
      </c>
      <c r="G17605" t="s">
        <v>158</v>
      </c>
      <c r="H17605" t="s">
        <v>132</v>
      </c>
      <c r="I17605">
        <v>0</v>
      </c>
      <c r="P17605">
        <v>0.32065141469235697</v>
      </c>
      <c r="Q17605">
        <v>0</v>
      </c>
    </row>
    <row r="17606" spans="1:17">
      <c r="A17606" t="s">
        <v>122</v>
      </c>
      <c r="B17606">
        <v>2049</v>
      </c>
      <c r="C17606" t="s">
        <v>157</v>
      </c>
      <c r="D17606" t="s">
        <v>1066</v>
      </c>
      <c r="E17606" t="s">
        <v>167</v>
      </c>
      <c r="F17606" t="s">
        <v>160</v>
      </c>
      <c r="G17606" t="s">
        <v>158</v>
      </c>
      <c r="H17606" t="s">
        <v>135</v>
      </c>
      <c r="I17606">
        <v>44020984.936558701</v>
      </c>
      <c r="P17606">
        <v>0.32065141469235697</v>
      </c>
      <c r="Q17606">
        <v>14115391.096058501</v>
      </c>
    </row>
    <row r="17607" spans="1:17">
      <c r="A17607" t="s">
        <v>122</v>
      </c>
      <c r="B17607">
        <v>2049</v>
      </c>
      <c r="C17607" t="s">
        <v>157</v>
      </c>
      <c r="D17607" t="s">
        <v>1066</v>
      </c>
      <c r="E17607" t="s">
        <v>167</v>
      </c>
      <c r="F17607" t="s">
        <v>160</v>
      </c>
      <c r="G17607" t="s">
        <v>158</v>
      </c>
      <c r="H17607" t="s">
        <v>136</v>
      </c>
      <c r="I17607">
        <v>0</v>
      </c>
      <c r="P17607">
        <v>0.32065141469235697</v>
      </c>
      <c r="Q17607">
        <v>0</v>
      </c>
    </row>
    <row r="17608" spans="1:17">
      <c r="A17608" t="s">
        <v>122</v>
      </c>
      <c r="B17608">
        <v>2049</v>
      </c>
      <c r="C17608" t="s">
        <v>140</v>
      </c>
      <c r="D17608" t="s">
        <v>1064</v>
      </c>
      <c r="E17608" t="s">
        <v>167</v>
      </c>
      <c r="F17608" t="s">
        <v>164</v>
      </c>
      <c r="G17608" t="s">
        <v>1065</v>
      </c>
      <c r="H17608" t="s">
        <v>132</v>
      </c>
      <c r="I17608">
        <v>0</v>
      </c>
      <c r="P17608">
        <v>0.32065141469235697</v>
      </c>
      <c r="Q17608">
        <v>0</v>
      </c>
    </row>
    <row r="17609" spans="1:17">
      <c r="A17609" t="s">
        <v>122</v>
      </c>
      <c r="B17609">
        <v>2049</v>
      </c>
      <c r="C17609" t="s">
        <v>140</v>
      </c>
      <c r="D17609" t="s">
        <v>1064</v>
      </c>
      <c r="E17609" t="s">
        <v>167</v>
      </c>
      <c r="F17609" t="s">
        <v>164</v>
      </c>
      <c r="G17609" t="s">
        <v>1065</v>
      </c>
      <c r="H17609" t="s">
        <v>135</v>
      </c>
      <c r="I17609">
        <v>0</v>
      </c>
      <c r="P17609">
        <v>0.32065141469235697</v>
      </c>
      <c r="Q17609">
        <v>0</v>
      </c>
    </row>
    <row r="17610" spans="1:17">
      <c r="A17610" t="s">
        <v>122</v>
      </c>
      <c r="B17610">
        <v>2049</v>
      </c>
      <c r="C17610" t="s">
        <v>140</v>
      </c>
      <c r="D17610" t="s">
        <v>1064</v>
      </c>
      <c r="E17610" t="s">
        <v>167</v>
      </c>
      <c r="F17610" t="s">
        <v>164</v>
      </c>
      <c r="G17610" t="s">
        <v>1065</v>
      </c>
      <c r="H17610" t="s">
        <v>136</v>
      </c>
      <c r="I17610">
        <v>0</v>
      </c>
      <c r="P17610">
        <v>0.32065141469235697</v>
      </c>
      <c r="Q17610">
        <v>0</v>
      </c>
    </row>
    <row r="17611" spans="1:17">
      <c r="A17611" t="s">
        <v>122</v>
      </c>
      <c r="B17611">
        <v>2049</v>
      </c>
      <c r="C17611" t="s">
        <v>140</v>
      </c>
      <c r="D17611" t="s">
        <v>1064</v>
      </c>
      <c r="E17611" t="s">
        <v>167</v>
      </c>
      <c r="F17611" t="s">
        <v>159</v>
      </c>
      <c r="G17611" t="s">
        <v>1065</v>
      </c>
      <c r="H17611" t="s">
        <v>132</v>
      </c>
      <c r="I17611">
        <v>0</v>
      </c>
      <c r="P17611">
        <v>0.32065141469235697</v>
      </c>
      <c r="Q17611">
        <v>0</v>
      </c>
    </row>
    <row r="17612" spans="1:17">
      <c r="A17612" t="s">
        <v>122</v>
      </c>
      <c r="B17612">
        <v>2049</v>
      </c>
      <c r="C17612" t="s">
        <v>140</v>
      </c>
      <c r="D17612" t="s">
        <v>1064</v>
      </c>
      <c r="E17612" t="s">
        <v>167</v>
      </c>
      <c r="F17612" t="s">
        <v>159</v>
      </c>
      <c r="G17612" t="s">
        <v>1065</v>
      </c>
      <c r="H17612" t="s">
        <v>135</v>
      </c>
      <c r="I17612">
        <v>0</v>
      </c>
      <c r="P17612">
        <v>0.32065141469235697</v>
      </c>
      <c r="Q17612">
        <v>0</v>
      </c>
    </row>
    <row r="17613" spans="1:17">
      <c r="A17613" t="s">
        <v>122</v>
      </c>
      <c r="B17613">
        <v>2049</v>
      </c>
      <c r="C17613" t="s">
        <v>140</v>
      </c>
      <c r="D17613" t="s">
        <v>1064</v>
      </c>
      <c r="E17613" t="s">
        <v>167</v>
      </c>
      <c r="F17613" t="s">
        <v>159</v>
      </c>
      <c r="G17613" t="s">
        <v>1065</v>
      </c>
      <c r="H17613" t="s">
        <v>136</v>
      </c>
      <c r="I17613">
        <v>0</v>
      </c>
      <c r="P17613">
        <v>0.32065141469235697</v>
      </c>
      <c r="Q17613">
        <v>0</v>
      </c>
    </row>
    <row r="17614" spans="1:17">
      <c r="A17614" t="s">
        <v>122</v>
      </c>
      <c r="B17614">
        <v>2049</v>
      </c>
      <c r="C17614" t="s">
        <v>140</v>
      </c>
      <c r="D17614" t="s">
        <v>1064</v>
      </c>
      <c r="E17614" t="s">
        <v>167</v>
      </c>
      <c r="F17614" t="s">
        <v>126</v>
      </c>
      <c r="G17614" t="s">
        <v>1065</v>
      </c>
      <c r="H17614" t="s">
        <v>132</v>
      </c>
      <c r="I17614">
        <v>0</v>
      </c>
      <c r="P17614">
        <v>0.32065141469235697</v>
      </c>
      <c r="Q17614">
        <v>0</v>
      </c>
    </row>
    <row r="17615" spans="1:17">
      <c r="A17615" t="s">
        <v>122</v>
      </c>
      <c r="B17615">
        <v>2049</v>
      </c>
      <c r="C17615" t="s">
        <v>140</v>
      </c>
      <c r="D17615" t="s">
        <v>1064</v>
      </c>
      <c r="E17615" t="s">
        <v>167</v>
      </c>
      <c r="F17615" t="s">
        <v>126</v>
      </c>
      <c r="G17615" t="s">
        <v>1065</v>
      </c>
      <c r="H17615" t="s">
        <v>135</v>
      </c>
      <c r="I17615">
        <v>0</v>
      </c>
      <c r="P17615">
        <v>0.32065141469235697</v>
      </c>
      <c r="Q17615">
        <v>0</v>
      </c>
    </row>
    <row r="17616" spans="1:17">
      <c r="A17616" t="s">
        <v>122</v>
      </c>
      <c r="B17616">
        <v>2049</v>
      </c>
      <c r="C17616" t="s">
        <v>140</v>
      </c>
      <c r="D17616" t="s">
        <v>1064</v>
      </c>
      <c r="E17616" t="s">
        <v>167</v>
      </c>
      <c r="F17616" t="s">
        <v>126</v>
      </c>
      <c r="G17616" t="s">
        <v>1065</v>
      </c>
      <c r="H17616" t="s">
        <v>136</v>
      </c>
      <c r="I17616">
        <v>52587352.862592399</v>
      </c>
      <c r="P17616">
        <v>0.32065141469235697</v>
      </c>
      <c r="Q17616">
        <v>16862209.0903164</v>
      </c>
    </row>
    <row r="17617" spans="1:17">
      <c r="A17617" t="s">
        <v>122</v>
      </c>
      <c r="B17617">
        <v>2049</v>
      </c>
      <c r="C17617" t="s">
        <v>140</v>
      </c>
      <c r="D17617" t="s">
        <v>1064</v>
      </c>
      <c r="E17617" t="s">
        <v>167</v>
      </c>
      <c r="F17617" t="s">
        <v>165</v>
      </c>
      <c r="G17617" t="s">
        <v>1065</v>
      </c>
      <c r="H17617" t="s">
        <v>132</v>
      </c>
      <c r="I17617">
        <v>0</v>
      </c>
      <c r="P17617">
        <v>0.32065141469235697</v>
      </c>
      <c r="Q17617">
        <v>0</v>
      </c>
    </row>
    <row r="17618" spans="1:17">
      <c r="A17618" t="s">
        <v>122</v>
      </c>
      <c r="B17618">
        <v>2049</v>
      </c>
      <c r="C17618" t="s">
        <v>140</v>
      </c>
      <c r="D17618" t="s">
        <v>1064</v>
      </c>
      <c r="E17618" t="s">
        <v>167</v>
      </c>
      <c r="F17618" t="s">
        <v>165</v>
      </c>
      <c r="G17618" t="s">
        <v>1065</v>
      </c>
      <c r="H17618" t="s">
        <v>135</v>
      </c>
      <c r="I17618">
        <v>0</v>
      </c>
      <c r="P17618">
        <v>0.32065141469235697</v>
      </c>
      <c r="Q17618">
        <v>0</v>
      </c>
    </row>
    <row r="17619" spans="1:17">
      <c r="A17619" t="s">
        <v>122</v>
      </c>
      <c r="B17619">
        <v>2049</v>
      </c>
      <c r="C17619" t="s">
        <v>140</v>
      </c>
      <c r="D17619" t="s">
        <v>1064</v>
      </c>
      <c r="E17619" t="s">
        <v>167</v>
      </c>
      <c r="F17619" t="s">
        <v>165</v>
      </c>
      <c r="G17619" t="s">
        <v>1065</v>
      </c>
      <c r="H17619" t="s">
        <v>136</v>
      </c>
      <c r="I17619">
        <v>0</v>
      </c>
      <c r="P17619">
        <v>0.32065141469235697</v>
      </c>
      <c r="Q17619">
        <v>0</v>
      </c>
    </row>
    <row r="17620" spans="1:17">
      <c r="A17620" t="s">
        <v>122</v>
      </c>
      <c r="B17620">
        <v>2049</v>
      </c>
      <c r="C17620" t="s">
        <v>140</v>
      </c>
      <c r="D17620" t="s">
        <v>1064</v>
      </c>
      <c r="E17620" t="s">
        <v>167</v>
      </c>
      <c r="F17620" t="s">
        <v>166</v>
      </c>
      <c r="G17620" t="s">
        <v>1065</v>
      </c>
      <c r="H17620" t="s">
        <v>132</v>
      </c>
      <c r="I17620">
        <v>0</v>
      </c>
      <c r="P17620">
        <v>0.32065141469235697</v>
      </c>
      <c r="Q17620">
        <v>0</v>
      </c>
    </row>
    <row r="17621" spans="1:17">
      <c r="A17621" t="s">
        <v>122</v>
      </c>
      <c r="B17621">
        <v>2049</v>
      </c>
      <c r="C17621" t="s">
        <v>140</v>
      </c>
      <c r="D17621" t="s">
        <v>1064</v>
      </c>
      <c r="E17621" t="s">
        <v>167</v>
      </c>
      <c r="F17621" t="s">
        <v>166</v>
      </c>
      <c r="G17621" t="s">
        <v>1065</v>
      </c>
      <c r="H17621" t="s">
        <v>135</v>
      </c>
      <c r="I17621">
        <v>0</v>
      </c>
      <c r="P17621">
        <v>0.32065141469235697</v>
      </c>
      <c r="Q17621">
        <v>0</v>
      </c>
    </row>
    <row r="17622" spans="1:17">
      <c r="A17622" t="s">
        <v>122</v>
      </c>
      <c r="B17622">
        <v>2049</v>
      </c>
      <c r="C17622" t="s">
        <v>140</v>
      </c>
      <c r="D17622" t="s">
        <v>1064</v>
      </c>
      <c r="E17622" t="s">
        <v>167</v>
      </c>
      <c r="F17622" t="s">
        <v>166</v>
      </c>
      <c r="G17622" t="s">
        <v>1065</v>
      </c>
      <c r="H17622" t="s">
        <v>136</v>
      </c>
      <c r="I17622">
        <v>0</v>
      </c>
      <c r="P17622">
        <v>0.32065141469235697</v>
      </c>
      <c r="Q17622">
        <v>0</v>
      </c>
    </row>
    <row r="17623" spans="1:17">
      <c r="A17623" t="s">
        <v>122</v>
      </c>
      <c r="B17623">
        <v>2049</v>
      </c>
      <c r="C17623" t="s">
        <v>140</v>
      </c>
      <c r="D17623" t="s">
        <v>1064</v>
      </c>
      <c r="E17623" t="s">
        <v>167</v>
      </c>
      <c r="F17623" t="s">
        <v>160</v>
      </c>
      <c r="G17623" t="s">
        <v>1065</v>
      </c>
      <c r="H17623" t="s">
        <v>132</v>
      </c>
      <c r="I17623">
        <v>0</v>
      </c>
      <c r="P17623">
        <v>0.32065141469235697</v>
      </c>
      <c r="Q17623">
        <v>0</v>
      </c>
    </row>
    <row r="17624" spans="1:17">
      <c r="A17624" t="s">
        <v>122</v>
      </c>
      <c r="B17624">
        <v>2049</v>
      </c>
      <c r="C17624" t="s">
        <v>140</v>
      </c>
      <c r="D17624" t="s">
        <v>1064</v>
      </c>
      <c r="E17624" t="s">
        <v>167</v>
      </c>
      <c r="F17624" t="s">
        <v>160</v>
      </c>
      <c r="G17624" t="s">
        <v>1065</v>
      </c>
      <c r="H17624" t="s">
        <v>135</v>
      </c>
      <c r="I17624">
        <v>0</v>
      </c>
      <c r="P17624">
        <v>0.32065141469235697</v>
      </c>
      <c r="Q17624">
        <v>0</v>
      </c>
    </row>
    <row r="17625" spans="1:17">
      <c r="A17625" t="s">
        <v>122</v>
      </c>
      <c r="B17625">
        <v>2049</v>
      </c>
      <c r="C17625" t="s">
        <v>140</v>
      </c>
      <c r="D17625" t="s">
        <v>1064</v>
      </c>
      <c r="E17625" t="s">
        <v>167</v>
      </c>
      <c r="F17625" t="s">
        <v>160</v>
      </c>
      <c r="G17625" t="s">
        <v>1065</v>
      </c>
      <c r="H17625" t="s">
        <v>136</v>
      </c>
      <c r="I17625">
        <v>0</v>
      </c>
      <c r="P17625">
        <v>0.32065141469235697</v>
      </c>
      <c r="Q17625">
        <v>0</v>
      </c>
    </row>
    <row r="17626" spans="1:17">
      <c r="A17626" t="s">
        <v>122</v>
      </c>
      <c r="B17626">
        <v>2049</v>
      </c>
      <c r="C17626" t="s">
        <v>16</v>
      </c>
      <c r="D17626" t="s">
        <v>1062</v>
      </c>
      <c r="E17626" t="s">
        <v>162</v>
      </c>
      <c r="F17626" t="s">
        <v>164</v>
      </c>
      <c r="G17626" t="s">
        <v>1063</v>
      </c>
      <c r="H17626" t="s">
        <v>132</v>
      </c>
      <c r="I17626">
        <v>0</v>
      </c>
      <c r="P17626">
        <v>0.32065141469235697</v>
      </c>
      <c r="Q17626">
        <v>0</v>
      </c>
    </row>
    <row r="17627" spans="1:17">
      <c r="A17627" t="s">
        <v>122</v>
      </c>
      <c r="B17627">
        <v>2049</v>
      </c>
      <c r="C17627" t="s">
        <v>16</v>
      </c>
      <c r="D17627" t="s">
        <v>1062</v>
      </c>
      <c r="E17627" t="s">
        <v>162</v>
      </c>
      <c r="F17627" t="s">
        <v>164</v>
      </c>
      <c r="G17627" t="s">
        <v>1063</v>
      </c>
      <c r="H17627" t="s">
        <v>135</v>
      </c>
      <c r="I17627">
        <v>0</v>
      </c>
      <c r="P17627">
        <v>0.32065141469235697</v>
      </c>
      <c r="Q17627">
        <v>0</v>
      </c>
    </row>
    <row r="17628" spans="1:17">
      <c r="A17628" t="s">
        <v>122</v>
      </c>
      <c r="B17628">
        <v>2049</v>
      </c>
      <c r="C17628" t="s">
        <v>16</v>
      </c>
      <c r="D17628" t="s">
        <v>1062</v>
      </c>
      <c r="E17628" t="s">
        <v>162</v>
      </c>
      <c r="F17628" t="s">
        <v>164</v>
      </c>
      <c r="G17628" t="s">
        <v>1063</v>
      </c>
      <c r="H17628" t="s">
        <v>136</v>
      </c>
      <c r="I17628">
        <v>0</v>
      </c>
      <c r="P17628">
        <v>0.32065141469235697</v>
      </c>
      <c r="Q17628">
        <v>0</v>
      </c>
    </row>
    <row r="17629" spans="1:17">
      <c r="A17629" t="s">
        <v>122</v>
      </c>
      <c r="B17629">
        <v>2049</v>
      </c>
      <c r="C17629" t="s">
        <v>16</v>
      </c>
      <c r="D17629" t="s">
        <v>1062</v>
      </c>
      <c r="E17629" t="s">
        <v>162</v>
      </c>
      <c r="F17629" t="s">
        <v>159</v>
      </c>
      <c r="G17629" t="s">
        <v>1063</v>
      </c>
      <c r="H17629" t="s">
        <v>132</v>
      </c>
      <c r="I17629">
        <v>0</v>
      </c>
      <c r="P17629">
        <v>0.32065141469235697</v>
      </c>
      <c r="Q17629">
        <v>0</v>
      </c>
    </row>
    <row r="17630" spans="1:17">
      <c r="A17630" t="s">
        <v>122</v>
      </c>
      <c r="B17630">
        <v>2049</v>
      </c>
      <c r="C17630" t="s">
        <v>16</v>
      </c>
      <c r="D17630" t="s">
        <v>1062</v>
      </c>
      <c r="E17630" t="s">
        <v>162</v>
      </c>
      <c r="F17630" t="s">
        <v>159</v>
      </c>
      <c r="G17630" t="s">
        <v>1063</v>
      </c>
      <c r="H17630" t="s">
        <v>135</v>
      </c>
      <c r="I17630">
        <v>0</v>
      </c>
      <c r="P17630">
        <v>0.32065141469235697</v>
      </c>
      <c r="Q17630">
        <v>0</v>
      </c>
    </row>
    <row r="17631" spans="1:17">
      <c r="A17631" t="s">
        <v>122</v>
      </c>
      <c r="B17631">
        <v>2049</v>
      </c>
      <c r="C17631" t="s">
        <v>16</v>
      </c>
      <c r="D17631" t="s">
        <v>1062</v>
      </c>
      <c r="E17631" t="s">
        <v>162</v>
      </c>
      <c r="F17631" t="s">
        <v>159</v>
      </c>
      <c r="G17631" t="s">
        <v>1063</v>
      </c>
      <c r="H17631" t="s">
        <v>136</v>
      </c>
      <c r="I17631">
        <v>0</v>
      </c>
      <c r="P17631">
        <v>0.32065141469235697</v>
      </c>
      <c r="Q17631">
        <v>0</v>
      </c>
    </row>
    <row r="17632" spans="1:17">
      <c r="A17632" t="s">
        <v>122</v>
      </c>
      <c r="B17632">
        <v>2049</v>
      </c>
      <c r="C17632" t="s">
        <v>16</v>
      </c>
      <c r="D17632" t="s">
        <v>1062</v>
      </c>
      <c r="E17632" t="s">
        <v>162</v>
      </c>
      <c r="F17632" t="s">
        <v>126</v>
      </c>
      <c r="G17632" t="s">
        <v>1063</v>
      </c>
      <c r="H17632" t="s">
        <v>132</v>
      </c>
      <c r="I17632">
        <v>0</v>
      </c>
      <c r="P17632">
        <v>0.32065141469235697</v>
      </c>
      <c r="Q17632">
        <v>0</v>
      </c>
    </row>
    <row r="17633" spans="1:17">
      <c r="A17633" t="s">
        <v>122</v>
      </c>
      <c r="B17633">
        <v>2049</v>
      </c>
      <c r="C17633" t="s">
        <v>16</v>
      </c>
      <c r="D17633" t="s">
        <v>1062</v>
      </c>
      <c r="E17633" t="s">
        <v>162</v>
      </c>
      <c r="F17633" t="s">
        <v>126</v>
      </c>
      <c r="G17633" t="s">
        <v>1063</v>
      </c>
      <c r="H17633" t="s">
        <v>135</v>
      </c>
      <c r="I17633">
        <v>0</v>
      </c>
      <c r="P17633">
        <v>0.32065141469235697</v>
      </c>
      <c r="Q17633">
        <v>0</v>
      </c>
    </row>
    <row r="17634" spans="1:17">
      <c r="A17634" t="s">
        <v>122</v>
      </c>
      <c r="B17634">
        <v>2049</v>
      </c>
      <c r="C17634" t="s">
        <v>16</v>
      </c>
      <c r="D17634" t="s">
        <v>1062</v>
      </c>
      <c r="E17634" t="s">
        <v>162</v>
      </c>
      <c r="F17634" t="s">
        <v>126</v>
      </c>
      <c r="G17634" t="s">
        <v>1063</v>
      </c>
      <c r="H17634" t="s">
        <v>136</v>
      </c>
      <c r="I17634">
        <v>0</v>
      </c>
      <c r="P17634">
        <v>0.32065141469235697</v>
      </c>
      <c r="Q17634">
        <v>0</v>
      </c>
    </row>
    <row r="17635" spans="1:17">
      <c r="A17635" t="s">
        <v>122</v>
      </c>
      <c r="B17635">
        <v>2049</v>
      </c>
      <c r="C17635" t="s">
        <v>16</v>
      </c>
      <c r="D17635" t="s">
        <v>1062</v>
      </c>
      <c r="E17635" t="s">
        <v>162</v>
      </c>
      <c r="F17635" t="s">
        <v>165</v>
      </c>
      <c r="G17635" t="s">
        <v>1063</v>
      </c>
      <c r="H17635" t="s">
        <v>132</v>
      </c>
      <c r="I17635">
        <v>0</v>
      </c>
      <c r="P17635">
        <v>0.32065141469235697</v>
      </c>
      <c r="Q17635">
        <v>0</v>
      </c>
    </row>
    <row r="17636" spans="1:17">
      <c r="A17636" t="s">
        <v>122</v>
      </c>
      <c r="B17636">
        <v>2049</v>
      </c>
      <c r="C17636" t="s">
        <v>16</v>
      </c>
      <c r="D17636" t="s">
        <v>1062</v>
      </c>
      <c r="E17636" t="s">
        <v>162</v>
      </c>
      <c r="F17636" t="s">
        <v>165</v>
      </c>
      <c r="G17636" t="s">
        <v>1063</v>
      </c>
      <c r="H17636" t="s">
        <v>135</v>
      </c>
      <c r="I17636">
        <v>0</v>
      </c>
      <c r="P17636">
        <v>0.32065141469235697</v>
      </c>
      <c r="Q17636">
        <v>0</v>
      </c>
    </row>
    <row r="17637" spans="1:17">
      <c r="A17637" t="s">
        <v>122</v>
      </c>
      <c r="B17637">
        <v>2049</v>
      </c>
      <c r="C17637" t="s">
        <v>16</v>
      </c>
      <c r="D17637" t="s">
        <v>1062</v>
      </c>
      <c r="E17637" t="s">
        <v>162</v>
      </c>
      <c r="F17637" t="s">
        <v>165</v>
      </c>
      <c r="G17637" t="s">
        <v>1063</v>
      </c>
      <c r="H17637" t="s">
        <v>136</v>
      </c>
      <c r="I17637">
        <v>0</v>
      </c>
      <c r="P17637">
        <v>0.32065141469235697</v>
      </c>
      <c r="Q17637">
        <v>0</v>
      </c>
    </row>
    <row r="17638" spans="1:17">
      <c r="A17638" t="s">
        <v>122</v>
      </c>
      <c r="B17638">
        <v>2049</v>
      </c>
      <c r="C17638" t="s">
        <v>16</v>
      </c>
      <c r="D17638" t="s">
        <v>1062</v>
      </c>
      <c r="E17638" t="s">
        <v>162</v>
      </c>
      <c r="F17638" t="s">
        <v>166</v>
      </c>
      <c r="G17638" t="s">
        <v>1063</v>
      </c>
      <c r="H17638" t="s">
        <v>132</v>
      </c>
      <c r="I17638">
        <v>0</v>
      </c>
      <c r="P17638">
        <v>0.32065141469235697</v>
      </c>
      <c r="Q17638">
        <v>0</v>
      </c>
    </row>
    <row r="17639" spans="1:17">
      <c r="A17639" t="s">
        <v>122</v>
      </c>
      <c r="B17639">
        <v>2049</v>
      </c>
      <c r="C17639" t="s">
        <v>16</v>
      </c>
      <c r="D17639" t="s">
        <v>1062</v>
      </c>
      <c r="E17639" t="s">
        <v>162</v>
      </c>
      <c r="F17639" t="s">
        <v>166</v>
      </c>
      <c r="G17639" t="s">
        <v>1063</v>
      </c>
      <c r="H17639" t="s">
        <v>135</v>
      </c>
      <c r="I17639">
        <v>0</v>
      </c>
      <c r="P17639">
        <v>0.32065141469235697</v>
      </c>
      <c r="Q17639">
        <v>0</v>
      </c>
    </row>
    <row r="17640" spans="1:17">
      <c r="A17640" t="s">
        <v>122</v>
      </c>
      <c r="B17640">
        <v>2049</v>
      </c>
      <c r="C17640" t="s">
        <v>16</v>
      </c>
      <c r="D17640" t="s">
        <v>1062</v>
      </c>
      <c r="E17640" t="s">
        <v>162</v>
      </c>
      <c r="F17640" t="s">
        <v>166</v>
      </c>
      <c r="G17640" t="s">
        <v>1063</v>
      </c>
      <c r="H17640" t="s">
        <v>136</v>
      </c>
      <c r="I17640">
        <v>0</v>
      </c>
      <c r="P17640">
        <v>0.32065141469235697</v>
      </c>
      <c r="Q17640">
        <v>0</v>
      </c>
    </row>
    <row r="17641" spans="1:17">
      <c r="A17641" t="s">
        <v>122</v>
      </c>
      <c r="B17641">
        <v>2049</v>
      </c>
      <c r="C17641" t="s">
        <v>16</v>
      </c>
      <c r="D17641" t="s">
        <v>1062</v>
      </c>
      <c r="E17641" t="s">
        <v>162</v>
      </c>
      <c r="F17641" t="s">
        <v>160</v>
      </c>
      <c r="G17641" t="s">
        <v>1063</v>
      </c>
      <c r="H17641" t="s">
        <v>132</v>
      </c>
      <c r="I17641">
        <v>0</v>
      </c>
      <c r="P17641">
        <v>0.32065141469235697</v>
      </c>
      <c r="Q17641">
        <v>0</v>
      </c>
    </row>
    <row r="17642" spans="1:17">
      <c r="A17642" t="s">
        <v>122</v>
      </c>
      <c r="B17642">
        <v>2049</v>
      </c>
      <c r="C17642" t="s">
        <v>16</v>
      </c>
      <c r="D17642" t="s">
        <v>1062</v>
      </c>
      <c r="E17642" t="s">
        <v>162</v>
      </c>
      <c r="F17642" t="s">
        <v>160</v>
      </c>
      <c r="G17642" t="s">
        <v>1063</v>
      </c>
      <c r="H17642" t="s">
        <v>135</v>
      </c>
      <c r="I17642">
        <v>0</v>
      </c>
      <c r="P17642">
        <v>0.32065141469235697</v>
      </c>
      <c r="Q17642">
        <v>0</v>
      </c>
    </row>
    <row r="17643" spans="1:17">
      <c r="A17643" t="s">
        <v>122</v>
      </c>
      <c r="B17643">
        <v>2049</v>
      </c>
      <c r="C17643" t="s">
        <v>16</v>
      </c>
      <c r="D17643" t="s">
        <v>1062</v>
      </c>
      <c r="E17643" t="s">
        <v>162</v>
      </c>
      <c r="F17643" t="s">
        <v>160</v>
      </c>
      <c r="G17643" t="s">
        <v>1063</v>
      </c>
      <c r="H17643" t="s">
        <v>136</v>
      </c>
      <c r="I17643">
        <v>0</v>
      </c>
      <c r="P17643">
        <v>0.32065141469235697</v>
      </c>
      <c r="Q17643">
        <v>0</v>
      </c>
    </row>
    <row r="17644" spans="1:17">
      <c r="A17644" t="s">
        <v>122</v>
      </c>
      <c r="B17644">
        <v>2049</v>
      </c>
      <c r="C17644" t="s">
        <v>9</v>
      </c>
      <c r="D17644" t="s">
        <v>1064</v>
      </c>
      <c r="E17644" t="s">
        <v>162</v>
      </c>
      <c r="F17644" t="s">
        <v>164</v>
      </c>
      <c r="G17644" t="s">
        <v>1065</v>
      </c>
      <c r="H17644" t="s">
        <v>132</v>
      </c>
      <c r="I17644">
        <v>0</v>
      </c>
      <c r="P17644">
        <v>0.32065141469235697</v>
      </c>
      <c r="Q17644">
        <v>0</v>
      </c>
    </row>
    <row r="17645" spans="1:17">
      <c r="A17645" t="s">
        <v>122</v>
      </c>
      <c r="B17645">
        <v>2049</v>
      </c>
      <c r="C17645" t="s">
        <v>9</v>
      </c>
      <c r="D17645" t="s">
        <v>1064</v>
      </c>
      <c r="E17645" t="s">
        <v>162</v>
      </c>
      <c r="F17645" t="s">
        <v>164</v>
      </c>
      <c r="G17645" t="s">
        <v>1065</v>
      </c>
      <c r="H17645" t="s">
        <v>135</v>
      </c>
      <c r="I17645">
        <v>0</v>
      </c>
      <c r="P17645">
        <v>0.32065141469235697</v>
      </c>
      <c r="Q17645">
        <v>0</v>
      </c>
    </row>
    <row r="17646" spans="1:17">
      <c r="A17646" t="s">
        <v>122</v>
      </c>
      <c r="B17646">
        <v>2049</v>
      </c>
      <c r="C17646" t="s">
        <v>9</v>
      </c>
      <c r="D17646" t="s">
        <v>1064</v>
      </c>
      <c r="E17646" t="s">
        <v>162</v>
      </c>
      <c r="F17646" t="s">
        <v>164</v>
      </c>
      <c r="G17646" t="s">
        <v>1065</v>
      </c>
      <c r="H17646" t="s">
        <v>136</v>
      </c>
      <c r="I17646">
        <v>0</v>
      </c>
      <c r="P17646">
        <v>0.32065141469235697</v>
      </c>
      <c r="Q17646">
        <v>0</v>
      </c>
    </row>
    <row r="17647" spans="1:17">
      <c r="A17647" t="s">
        <v>122</v>
      </c>
      <c r="B17647">
        <v>2049</v>
      </c>
      <c r="C17647" t="s">
        <v>9</v>
      </c>
      <c r="D17647" t="s">
        <v>1064</v>
      </c>
      <c r="E17647" t="s">
        <v>162</v>
      </c>
      <c r="F17647" t="s">
        <v>159</v>
      </c>
      <c r="G17647" t="s">
        <v>1065</v>
      </c>
      <c r="H17647" t="s">
        <v>132</v>
      </c>
      <c r="I17647">
        <v>0</v>
      </c>
      <c r="P17647">
        <v>0.32065141469235697</v>
      </c>
      <c r="Q17647">
        <v>0</v>
      </c>
    </row>
    <row r="17648" spans="1:17">
      <c r="A17648" t="s">
        <v>122</v>
      </c>
      <c r="B17648">
        <v>2049</v>
      </c>
      <c r="C17648" t="s">
        <v>9</v>
      </c>
      <c r="D17648" t="s">
        <v>1064</v>
      </c>
      <c r="E17648" t="s">
        <v>162</v>
      </c>
      <c r="F17648" t="s">
        <v>159</v>
      </c>
      <c r="G17648" t="s">
        <v>1065</v>
      </c>
      <c r="H17648" t="s">
        <v>135</v>
      </c>
      <c r="I17648">
        <v>0</v>
      </c>
      <c r="P17648">
        <v>0.32065141469235697</v>
      </c>
      <c r="Q17648">
        <v>0</v>
      </c>
    </row>
    <row r="17649" spans="1:17">
      <c r="A17649" t="s">
        <v>122</v>
      </c>
      <c r="B17649">
        <v>2049</v>
      </c>
      <c r="C17649" t="s">
        <v>9</v>
      </c>
      <c r="D17649" t="s">
        <v>1064</v>
      </c>
      <c r="E17649" t="s">
        <v>162</v>
      </c>
      <c r="F17649" t="s">
        <v>159</v>
      </c>
      <c r="G17649" t="s">
        <v>1065</v>
      </c>
      <c r="H17649" t="s">
        <v>136</v>
      </c>
      <c r="I17649">
        <v>0</v>
      </c>
      <c r="P17649">
        <v>0.32065141469235697</v>
      </c>
      <c r="Q17649">
        <v>0</v>
      </c>
    </row>
    <row r="17650" spans="1:17">
      <c r="A17650" t="s">
        <v>122</v>
      </c>
      <c r="B17650">
        <v>2049</v>
      </c>
      <c r="C17650" t="s">
        <v>9</v>
      </c>
      <c r="D17650" t="s">
        <v>1064</v>
      </c>
      <c r="E17650" t="s">
        <v>162</v>
      </c>
      <c r="F17650" t="s">
        <v>126</v>
      </c>
      <c r="G17650" t="s">
        <v>1065</v>
      </c>
      <c r="H17650" t="s">
        <v>132</v>
      </c>
      <c r="I17650">
        <v>0</v>
      </c>
      <c r="P17650">
        <v>0.32065141469235697</v>
      </c>
      <c r="Q17650">
        <v>0</v>
      </c>
    </row>
    <row r="17651" spans="1:17">
      <c r="A17651" t="s">
        <v>122</v>
      </c>
      <c r="B17651">
        <v>2049</v>
      </c>
      <c r="C17651" t="s">
        <v>9</v>
      </c>
      <c r="D17651" t="s">
        <v>1064</v>
      </c>
      <c r="E17651" t="s">
        <v>162</v>
      </c>
      <c r="F17651" t="s">
        <v>126</v>
      </c>
      <c r="G17651" t="s">
        <v>1065</v>
      </c>
      <c r="H17651" t="s">
        <v>135</v>
      </c>
      <c r="I17651">
        <v>0</v>
      </c>
      <c r="P17651">
        <v>0.32065141469235697</v>
      </c>
      <c r="Q17651">
        <v>0</v>
      </c>
    </row>
    <row r="17652" spans="1:17">
      <c r="A17652" t="s">
        <v>122</v>
      </c>
      <c r="B17652">
        <v>2049</v>
      </c>
      <c r="C17652" t="s">
        <v>9</v>
      </c>
      <c r="D17652" t="s">
        <v>1064</v>
      </c>
      <c r="E17652" t="s">
        <v>162</v>
      </c>
      <c r="F17652" t="s">
        <v>126</v>
      </c>
      <c r="G17652" t="s">
        <v>1065</v>
      </c>
      <c r="H17652" t="s">
        <v>136</v>
      </c>
      <c r="I17652">
        <v>0</v>
      </c>
      <c r="P17652">
        <v>0.32065141469235697</v>
      </c>
      <c r="Q17652">
        <v>0</v>
      </c>
    </row>
    <row r="17653" spans="1:17">
      <c r="A17653" t="s">
        <v>122</v>
      </c>
      <c r="B17653">
        <v>2049</v>
      </c>
      <c r="C17653" t="s">
        <v>9</v>
      </c>
      <c r="D17653" t="s">
        <v>1064</v>
      </c>
      <c r="E17653" t="s">
        <v>162</v>
      </c>
      <c r="F17653" t="s">
        <v>165</v>
      </c>
      <c r="G17653" t="s">
        <v>1065</v>
      </c>
      <c r="H17653" t="s">
        <v>132</v>
      </c>
      <c r="I17653">
        <v>0</v>
      </c>
      <c r="P17653">
        <v>0.32065141469235697</v>
      </c>
      <c r="Q17653">
        <v>0</v>
      </c>
    </row>
    <row r="17654" spans="1:17">
      <c r="A17654" t="s">
        <v>122</v>
      </c>
      <c r="B17654">
        <v>2049</v>
      </c>
      <c r="C17654" t="s">
        <v>9</v>
      </c>
      <c r="D17654" t="s">
        <v>1064</v>
      </c>
      <c r="E17654" t="s">
        <v>162</v>
      </c>
      <c r="F17654" t="s">
        <v>165</v>
      </c>
      <c r="G17654" t="s">
        <v>1065</v>
      </c>
      <c r="H17654" t="s">
        <v>135</v>
      </c>
      <c r="I17654">
        <v>0</v>
      </c>
      <c r="P17654">
        <v>0.32065141469235697</v>
      </c>
      <c r="Q17654">
        <v>0</v>
      </c>
    </row>
    <row r="17655" spans="1:17">
      <c r="A17655" t="s">
        <v>122</v>
      </c>
      <c r="B17655">
        <v>2049</v>
      </c>
      <c r="C17655" t="s">
        <v>9</v>
      </c>
      <c r="D17655" t="s">
        <v>1064</v>
      </c>
      <c r="E17655" t="s">
        <v>162</v>
      </c>
      <c r="F17655" t="s">
        <v>165</v>
      </c>
      <c r="G17655" t="s">
        <v>1065</v>
      </c>
      <c r="H17655" t="s">
        <v>136</v>
      </c>
      <c r="I17655">
        <v>0</v>
      </c>
      <c r="P17655">
        <v>0.32065141469235697</v>
      </c>
      <c r="Q17655">
        <v>0</v>
      </c>
    </row>
    <row r="17656" spans="1:17">
      <c r="A17656" t="s">
        <v>122</v>
      </c>
      <c r="B17656">
        <v>2049</v>
      </c>
      <c r="C17656" t="s">
        <v>9</v>
      </c>
      <c r="D17656" t="s">
        <v>1064</v>
      </c>
      <c r="E17656" t="s">
        <v>162</v>
      </c>
      <c r="F17656" t="s">
        <v>166</v>
      </c>
      <c r="G17656" t="s">
        <v>1065</v>
      </c>
      <c r="H17656" t="s">
        <v>132</v>
      </c>
      <c r="I17656">
        <v>0</v>
      </c>
      <c r="P17656">
        <v>0.32065141469235697</v>
      </c>
      <c r="Q17656">
        <v>0</v>
      </c>
    </row>
    <row r="17657" spans="1:17">
      <c r="A17657" t="s">
        <v>122</v>
      </c>
      <c r="B17657">
        <v>2049</v>
      </c>
      <c r="C17657" t="s">
        <v>9</v>
      </c>
      <c r="D17657" t="s">
        <v>1064</v>
      </c>
      <c r="E17657" t="s">
        <v>162</v>
      </c>
      <c r="F17657" t="s">
        <v>166</v>
      </c>
      <c r="G17657" t="s">
        <v>1065</v>
      </c>
      <c r="H17657" t="s">
        <v>135</v>
      </c>
      <c r="I17657">
        <v>0</v>
      </c>
      <c r="P17657">
        <v>0.32065141469235697</v>
      </c>
      <c r="Q17657">
        <v>0</v>
      </c>
    </row>
    <row r="17658" spans="1:17">
      <c r="A17658" t="s">
        <v>122</v>
      </c>
      <c r="B17658">
        <v>2049</v>
      </c>
      <c r="C17658" t="s">
        <v>9</v>
      </c>
      <c r="D17658" t="s">
        <v>1064</v>
      </c>
      <c r="E17658" t="s">
        <v>162</v>
      </c>
      <c r="F17658" t="s">
        <v>166</v>
      </c>
      <c r="G17658" t="s">
        <v>1065</v>
      </c>
      <c r="H17658" t="s">
        <v>136</v>
      </c>
      <c r="I17658">
        <v>0</v>
      </c>
      <c r="P17658">
        <v>0.32065141469235697</v>
      </c>
      <c r="Q17658">
        <v>0</v>
      </c>
    </row>
    <row r="17659" spans="1:17">
      <c r="A17659" t="s">
        <v>122</v>
      </c>
      <c r="B17659">
        <v>2049</v>
      </c>
      <c r="C17659" t="s">
        <v>9</v>
      </c>
      <c r="D17659" t="s">
        <v>1064</v>
      </c>
      <c r="E17659" t="s">
        <v>162</v>
      </c>
      <c r="F17659" t="s">
        <v>160</v>
      </c>
      <c r="G17659" t="s">
        <v>1065</v>
      </c>
      <c r="H17659" t="s">
        <v>132</v>
      </c>
      <c r="I17659">
        <v>0</v>
      </c>
      <c r="P17659">
        <v>0.32065141469235697</v>
      </c>
      <c r="Q17659">
        <v>0</v>
      </c>
    </row>
    <row r="17660" spans="1:17">
      <c r="A17660" t="s">
        <v>122</v>
      </c>
      <c r="B17660">
        <v>2049</v>
      </c>
      <c r="C17660" t="s">
        <v>9</v>
      </c>
      <c r="D17660" t="s">
        <v>1064</v>
      </c>
      <c r="E17660" t="s">
        <v>162</v>
      </c>
      <c r="F17660" t="s">
        <v>160</v>
      </c>
      <c r="G17660" t="s">
        <v>1065</v>
      </c>
      <c r="H17660" t="s">
        <v>135</v>
      </c>
      <c r="I17660">
        <v>0</v>
      </c>
      <c r="P17660">
        <v>0.32065141469235697</v>
      </c>
      <c r="Q17660">
        <v>0</v>
      </c>
    </row>
    <row r="17661" spans="1:17">
      <c r="A17661" t="s">
        <v>122</v>
      </c>
      <c r="B17661">
        <v>2049</v>
      </c>
      <c r="C17661" t="s">
        <v>9</v>
      </c>
      <c r="D17661" t="s">
        <v>1064</v>
      </c>
      <c r="E17661" t="s">
        <v>162</v>
      </c>
      <c r="F17661" t="s">
        <v>160</v>
      </c>
      <c r="G17661" t="s">
        <v>1065</v>
      </c>
      <c r="H17661" t="s">
        <v>136</v>
      </c>
      <c r="I17661">
        <v>0</v>
      </c>
      <c r="P17661">
        <v>0.32065141469235697</v>
      </c>
      <c r="Q17661">
        <v>0</v>
      </c>
    </row>
    <row r="17662" spans="1:17">
      <c r="A17662" t="s">
        <v>122</v>
      </c>
      <c r="B17662">
        <v>2049</v>
      </c>
      <c r="C17662" t="s">
        <v>17</v>
      </c>
      <c r="D17662" t="s">
        <v>1062</v>
      </c>
      <c r="E17662" t="s">
        <v>162</v>
      </c>
      <c r="F17662" t="s">
        <v>164</v>
      </c>
      <c r="G17662" t="s">
        <v>1063</v>
      </c>
      <c r="H17662" t="s">
        <v>132</v>
      </c>
      <c r="I17662">
        <v>0</v>
      </c>
      <c r="P17662">
        <v>0.32065141469235697</v>
      </c>
      <c r="Q17662">
        <v>0</v>
      </c>
    </row>
    <row r="17663" spans="1:17">
      <c r="A17663" t="s">
        <v>122</v>
      </c>
      <c r="B17663">
        <v>2049</v>
      </c>
      <c r="C17663" t="s">
        <v>17</v>
      </c>
      <c r="D17663" t="s">
        <v>1062</v>
      </c>
      <c r="E17663" t="s">
        <v>162</v>
      </c>
      <c r="F17663" t="s">
        <v>164</v>
      </c>
      <c r="G17663" t="s">
        <v>1063</v>
      </c>
      <c r="H17663" t="s">
        <v>135</v>
      </c>
      <c r="I17663">
        <v>0</v>
      </c>
      <c r="P17663">
        <v>0.32065141469235697</v>
      </c>
      <c r="Q17663">
        <v>0</v>
      </c>
    </row>
    <row r="17664" spans="1:17">
      <c r="A17664" t="s">
        <v>122</v>
      </c>
      <c r="B17664">
        <v>2049</v>
      </c>
      <c r="C17664" t="s">
        <v>17</v>
      </c>
      <c r="D17664" t="s">
        <v>1062</v>
      </c>
      <c r="E17664" t="s">
        <v>162</v>
      </c>
      <c r="F17664" t="s">
        <v>164</v>
      </c>
      <c r="G17664" t="s">
        <v>1063</v>
      </c>
      <c r="H17664" t="s">
        <v>136</v>
      </c>
      <c r="I17664">
        <v>2762866296.96</v>
      </c>
      <c r="P17664">
        <v>0.32065141469235697</v>
      </c>
      <c r="Q17664">
        <v>885916986.72605896</v>
      </c>
    </row>
    <row r="17665" spans="1:17">
      <c r="A17665" t="s">
        <v>122</v>
      </c>
      <c r="B17665">
        <v>2049</v>
      </c>
      <c r="C17665" t="s">
        <v>17</v>
      </c>
      <c r="D17665" t="s">
        <v>1062</v>
      </c>
      <c r="E17665" t="s">
        <v>162</v>
      </c>
      <c r="F17665" t="s">
        <v>159</v>
      </c>
      <c r="G17665" t="s">
        <v>1063</v>
      </c>
      <c r="H17665" t="s">
        <v>132</v>
      </c>
      <c r="I17665">
        <v>0</v>
      </c>
      <c r="P17665">
        <v>0.32065141469235697</v>
      </c>
      <c r="Q17665">
        <v>0</v>
      </c>
    </row>
    <row r="17666" spans="1:17">
      <c r="A17666" t="s">
        <v>122</v>
      </c>
      <c r="B17666">
        <v>2049</v>
      </c>
      <c r="C17666" t="s">
        <v>17</v>
      </c>
      <c r="D17666" t="s">
        <v>1062</v>
      </c>
      <c r="E17666" t="s">
        <v>162</v>
      </c>
      <c r="F17666" t="s">
        <v>159</v>
      </c>
      <c r="G17666" t="s">
        <v>1063</v>
      </c>
      <c r="H17666" t="s">
        <v>135</v>
      </c>
      <c r="I17666">
        <v>0</v>
      </c>
      <c r="P17666">
        <v>0.32065141469235697</v>
      </c>
      <c r="Q17666">
        <v>0</v>
      </c>
    </row>
    <row r="17667" spans="1:17">
      <c r="A17667" t="s">
        <v>122</v>
      </c>
      <c r="B17667">
        <v>2049</v>
      </c>
      <c r="C17667" t="s">
        <v>17</v>
      </c>
      <c r="D17667" t="s">
        <v>1062</v>
      </c>
      <c r="E17667" t="s">
        <v>162</v>
      </c>
      <c r="F17667" t="s">
        <v>159</v>
      </c>
      <c r="G17667" t="s">
        <v>1063</v>
      </c>
      <c r="H17667" t="s">
        <v>136</v>
      </c>
      <c r="I17667">
        <v>2246155230.1440001</v>
      </c>
      <c r="P17667">
        <v>0.32065141469235697</v>
      </c>
      <c r="Q17667">
        <v>720232852.16431105</v>
      </c>
    </row>
    <row r="17668" spans="1:17">
      <c r="A17668" t="s">
        <v>122</v>
      </c>
      <c r="B17668">
        <v>2049</v>
      </c>
      <c r="C17668" t="s">
        <v>17</v>
      </c>
      <c r="D17668" t="s">
        <v>1062</v>
      </c>
      <c r="E17668" t="s">
        <v>162</v>
      </c>
      <c r="F17668" t="s">
        <v>126</v>
      </c>
      <c r="G17668" t="s">
        <v>1063</v>
      </c>
      <c r="H17668" t="s">
        <v>132</v>
      </c>
      <c r="I17668">
        <v>0</v>
      </c>
      <c r="P17668">
        <v>0.32065141469235697</v>
      </c>
      <c r="Q17668">
        <v>0</v>
      </c>
    </row>
    <row r="17669" spans="1:17">
      <c r="A17669" t="s">
        <v>122</v>
      </c>
      <c r="B17669">
        <v>2049</v>
      </c>
      <c r="C17669" t="s">
        <v>17</v>
      </c>
      <c r="D17669" t="s">
        <v>1062</v>
      </c>
      <c r="E17669" t="s">
        <v>162</v>
      </c>
      <c r="F17669" t="s">
        <v>126</v>
      </c>
      <c r="G17669" t="s">
        <v>1063</v>
      </c>
      <c r="H17669" t="s">
        <v>135</v>
      </c>
      <c r="I17669">
        <v>0</v>
      </c>
      <c r="P17669">
        <v>0.32065141469235697</v>
      </c>
      <c r="Q17669">
        <v>0</v>
      </c>
    </row>
    <row r="17670" spans="1:17">
      <c r="A17670" t="s">
        <v>122</v>
      </c>
      <c r="B17670">
        <v>2049</v>
      </c>
      <c r="C17670" t="s">
        <v>17</v>
      </c>
      <c r="D17670" t="s">
        <v>1062</v>
      </c>
      <c r="E17670" t="s">
        <v>162</v>
      </c>
      <c r="F17670" t="s">
        <v>126</v>
      </c>
      <c r="G17670" t="s">
        <v>1063</v>
      </c>
      <c r="H17670" t="s">
        <v>136</v>
      </c>
      <c r="I17670">
        <v>7823178339.9840002</v>
      </c>
      <c r="P17670">
        <v>0.32065141469235697</v>
      </c>
      <c r="Q17670">
        <v>2508513202.1064801</v>
      </c>
    </row>
    <row r="17671" spans="1:17">
      <c r="A17671" t="s">
        <v>122</v>
      </c>
      <c r="B17671">
        <v>2049</v>
      </c>
      <c r="C17671" t="s">
        <v>17</v>
      </c>
      <c r="D17671" t="s">
        <v>1062</v>
      </c>
      <c r="E17671" t="s">
        <v>162</v>
      </c>
      <c r="F17671" t="s">
        <v>165</v>
      </c>
      <c r="G17671" t="s">
        <v>1063</v>
      </c>
      <c r="H17671" t="s">
        <v>132</v>
      </c>
      <c r="I17671">
        <v>0</v>
      </c>
      <c r="P17671">
        <v>0.32065141469235697</v>
      </c>
      <c r="Q17671">
        <v>0</v>
      </c>
    </row>
    <row r="17672" spans="1:17">
      <c r="A17672" t="s">
        <v>122</v>
      </c>
      <c r="B17672">
        <v>2049</v>
      </c>
      <c r="C17672" t="s">
        <v>17</v>
      </c>
      <c r="D17672" t="s">
        <v>1062</v>
      </c>
      <c r="E17672" t="s">
        <v>162</v>
      </c>
      <c r="F17672" t="s">
        <v>165</v>
      </c>
      <c r="G17672" t="s">
        <v>1063</v>
      </c>
      <c r="H17672" t="s">
        <v>135</v>
      </c>
      <c r="I17672">
        <v>0</v>
      </c>
      <c r="P17672">
        <v>0.32065141469235697</v>
      </c>
      <c r="Q17672">
        <v>0</v>
      </c>
    </row>
    <row r="17673" spans="1:17">
      <c r="A17673" t="s">
        <v>122</v>
      </c>
      <c r="B17673">
        <v>2049</v>
      </c>
      <c r="C17673" t="s">
        <v>17</v>
      </c>
      <c r="D17673" t="s">
        <v>1062</v>
      </c>
      <c r="E17673" t="s">
        <v>162</v>
      </c>
      <c r="F17673" t="s">
        <v>165</v>
      </c>
      <c r="G17673" t="s">
        <v>1063</v>
      </c>
      <c r="H17673" t="s">
        <v>136</v>
      </c>
      <c r="I17673">
        <v>6401347648.6848001</v>
      </c>
      <c r="P17673">
        <v>0.32065141469235697</v>
      </c>
      <c r="Q17673">
        <v>2052601179.48838</v>
      </c>
    </row>
    <row r="17674" spans="1:17">
      <c r="A17674" t="s">
        <v>122</v>
      </c>
      <c r="B17674">
        <v>2049</v>
      </c>
      <c r="C17674" t="s">
        <v>17</v>
      </c>
      <c r="D17674" t="s">
        <v>1062</v>
      </c>
      <c r="E17674" t="s">
        <v>162</v>
      </c>
      <c r="F17674" t="s">
        <v>166</v>
      </c>
      <c r="G17674" t="s">
        <v>1063</v>
      </c>
      <c r="H17674" t="s">
        <v>132</v>
      </c>
      <c r="I17674">
        <v>0</v>
      </c>
      <c r="P17674">
        <v>0.32065141469235697</v>
      </c>
      <c r="Q17674">
        <v>0</v>
      </c>
    </row>
    <row r="17675" spans="1:17">
      <c r="A17675" t="s">
        <v>122</v>
      </c>
      <c r="B17675">
        <v>2049</v>
      </c>
      <c r="C17675" t="s">
        <v>17</v>
      </c>
      <c r="D17675" t="s">
        <v>1062</v>
      </c>
      <c r="E17675" t="s">
        <v>162</v>
      </c>
      <c r="F17675" t="s">
        <v>166</v>
      </c>
      <c r="G17675" t="s">
        <v>1063</v>
      </c>
      <c r="H17675" t="s">
        <v>135</v>
      </c>
      <c r="I17675">
        <v>0</v>
      </c>
      <c r="P17675">
        <v>0.32065141469235697</v>
      </c>
      <c r="Q17675">
        <v>0</v>
      </c>
    </row>
    <row r="17676" spans="1:17">
      <c r="A17676" t="s">
        <v>122</v>
      </c>
      <c r="B17676">
        <v>2049</v>
      </c>
      <c r="C17676" t="s">
        <v>17</v>
      </c>
      <c r="D17676" t="s">
        <v>1062</v>
      </c>
      <c r="E17676" t="s">
        <v>162</v>
      </c>
      <c r="F17676" t="s">
        <v>166</v>
      </c>
      <c r="G17676" t="s">
        <v>1063</v>
      </c>
      <c r="H17676" t="s">
        <v>136</v>
      </c>
      <c r="I17676">
        <v>0</v>
      </c>
      <c r="P17676">
        <v>0.32065141469235697</v>
      </c>
      <c r="Q17676">
        <v>0</v>
      </c>
    </row>
    <row r="17677" spans="1:17">
      <c r="A17677" t="s">
        <v>122</v>
      </c>
      <c r="B17677">
        <v>2049</v>
      </c>
      <c r="C17677" t="s">
        <v>17</v>
      </c>
      <c r="D17677" t="s">
        <v>1062</v>
      </c>
      <c r="E17677" t="s">
        <v>162</v>
      </c>
      <c r="F17677" t="s">
        <v>160</v>
      </c>
      <c r="G17677" t="s">
        <v>1063</v>
      </c>
      <c r="H17677" t="s">
        <v>132</v>
      </c>
      <c r="I17677">
        <v>0</v>
      </c>
      <c r="P17677">
        <v>0.32065141469235697</v>
      </c>
      <c r="Q17677">
        <v>0</v>
      </c>
    </row>
    <row r="17678" spans="1:17">
      <c r="A17678" t="s">
        <v>122</v>
      </c>
      <c r="B17678">
        <v>2049</v>
      </c>
      <c r="C17678" t="s">
        <v>17</v>
      </c>
      <c r="D17678" t="s">
        <v>1062</v>
      </c>
      <c r="E17678" t="s">
        <v>162</v>
      </c>
      <c r="F17678" t="s">
        <v>160</v>
      </c>
      <c r="G17678" t="s">
        <v>1063</v>
      </c>
      <c r="H17678" t="s">
        <v>135</v>
      </c>
      <c r="I17678">
        <v>0</v>
      </c>
      <c r="P17678">
        <v>0.32065141469235697</v>
      </c>
      <c r="Q17678">
        <v>0</v>
      </c>
    </row>
    <row r="17679" spans="1:17">
      <c r="A17679" t="s">
        <v>122</v>
      </c>
      <c r="B17679">
        <v>2049</v>
      </c>
      <c r="C17679" t="s">
        <v>17</v>
      </c>
      <c r="D17679" t="s">
        <v>1062</v>
      </c>
      <c r="E17679" t="s">
        <v>162</v>
      </c>
      <c r="F17679" t="s">
        <v>160</v>
      </c>
      <c r="G17679" t="s">
        <v>1063</v>
      </c>
      <c r="H17679" t="s">
        <v>136</v>
      </c>
      <c r="I17679">
        <v>0</v>
      </c>
      <c r="P17679">
        <v>0.32065141469235697</v>
      </c>
      <c r="Q17679">
        <v>0</v>
      </c>
    </row>
    <row r="17680" spans="1:17">
      <c r="A17680" t="s">
        <v>122</v>
      </c>
      <c r="B17680">
        <v>2049</v>
      </c>
      <c r="C17680" t="s">
        <v>143</v>
      </c>
      <c r="D17680" t="s">
        <v>1062</v>
      </c>
      <c r="E17680" t="s">
        <v>162</v>
      </c>
      <c r="F17680" t="s">
        <v>164</v>
      </c>
      <c r="G17680" t="s">
        <v>1063</v>
      </c>
      <c r="H17680" t="s">
        <v>132</v>
      </c>
      <c r="I17680">
        <v>0</v>
      </c>
      <c r="P17680">
        <v>0.32065141469235697</v>
      </c>
      <c r="Q17680">
        <v>0</v>
      </c>
    </row>
    <row r="17681" spans="1:17">
      <c r="A17681" t="s">
        <v>122</v>
      </c>
      <c r="B17681">
        <v>2049</v>
      </c>
      <c r="C17681" t="s">
        <v>143</v>
      </c>
      <c r="D17681" t="s">
        <v>1062</v>
      </c>
      <c r="E17681" t="s">
        <v>162</v>
      </c>
      <c r="F17681" t="s">
        <v>164</v>
      </c>
      <c r="G17681" t="s">
        <v>1063</v>
      </c>
      <c r="H17681" t="s">
        <v>135</v>
      </c>
      <c r="I17681">
        <v>0</v>
      </c>
      <c r="P17681">
        <v>0.32065141469235697</v>
      </c>
      <c r="Q17681">
        <v>0</v>
      </c>
    </row>
    <row r="17682" spans="1:17">
      <c r="A17682" t="s">
        <v>122</v>
      </c>
      <c r="B17682">
        <v>2049</v>
      </c>
      <c r="C17682" t="s">
        <v>143</v>
      </c>
      <c r="D17682" t="s">
        <v>1062</v>
      </c>
      <c r="E17682" t="s">
        <v>162</v>
      </c>
      <c r="F17682" t="s">
        <v>164</v>
      </c>
      <c r="G17682" t="s">
        <v>1063</v>
      </c>
      <c r="H17682" t="s">
        <v>136</v>
      </c>
      <c r="I17682">
        <v>0</v>
      </c>
      <c r="P17682">
        <v>0.32065141469235697</v>
      </c>
      <c r="Q17682">
        <v>0</v>
      </c>
    </row>
    <row r="17683" spans="1:17">
      <c r="A17683" t="s">
        <v>122</v>
      </c>
      <c r="B17683">
        <v>2049</v>
      </c>
      <c r="C17683" t="s">
        <v>143</v>
      </c>
      <c r="D17683" t="s">
        <v>1062</v>
      </c>
      <c r="E17683" t="s">
        <v>162</v>
      </c>
      <c r="F17683" t="s">
        <v>159</v>
      </c>
      <c r="G17683" t="s">
        <v>1063</v>
      </c>
      <c r="H17683" t="s">
        <v>132</v>
      </c>
      <c r="I17683">
        <v>0</v>
      </c>
      <c r="P17683">
        <v>0.32065141469235697</v>
      </c>
      <c r="Q17683">
        <v>0</v>
      </c>
    </row>
    <row r="17684" spans="1:17">
      <c r="A17684" t="s">
        <v>122</v>
      </c>
      <c r="B17684">
        <v>2049</v>
      </c>
      <c r="C17684" t="s">
        <v>143</v>
      </c>
      <c r="D17684" t="s">
        <v>1062</v>
      </c>
      <c r="E17684" t="s">
        <v>162</v>
      </c>
      <c r="F17684" t="s">
        <v>159</v>
      </c>
      <c r="G17684" t="s">
        <v>1063</v>
      </c>
      <c r="H17684" t="s">
        <v>135</v>
      </c>
      <c r="I17684">
        <v>0</v>
      </c>
      <c r="P17684">
        <v>0.32065141469235697</v>
      </c>
      <c r="Q17684">
        <v>0</v>
      </c>
    </row>
    <row r="17685" spans="1:17">
      <c r="A17685" t="s">
        <v>122</v>
      </c>
      <c r="B17685">
        <v>2049</v>
      </c>
      <c r="C17685" t="s">
        <v>143</v>
      </c>
      <c r="D17685" t="s">
        <v>1062</v>
      </c>
      <c r="E17685" t="s">
        <v>162</v>
      </c>
      <c r="F17685" t="s">
        <v>159</v>
      </c>
      <c r="G17685" t="s">
        <v>1063</v>
      </c>
      <c r="H17685" t="s">
        <v>136</v>
      </c>
      <c r="I17685">
        <v>0</v>
      </c>
      <c r="P17685">
        <v>0.32065141469235697</v>
      </c>
      <c r="Q17685">
        <v>0</v>
      </c>
    </row>
    <row r="17686" spans="1:17">
      <c r="A17686" t="s">
        <v>122</v>
      </c>
      <c r="B17686">
        <v>2049</v>
      </c>
      <c r="C17686" t="s">
        <v>143</v>
      </c>
      <c r="D17686" t="s">
        <v>1062</v>
      </c>
      <c r="E17686" t="s">
        <v>162</v>
      </c>
      <c r="F17686" t="s">
        <v>126</v>
      </c>
      <c r="G17686" t="s">
        <v>1063</v>
      </c>
      <c r="H17686" t="s">
        <v>132</v>
      </c>
      <c r="I17686">
        <v>0</v>
      </c>
      <c r="P17686">
        <v>0.32065141469235697</v>
      </c>
      <c r="Q17686">
        <v>0</v>
      </c>
    </row>
    <row r="17687" spans="1:17">
      <c r="A17687" t="s">
        <v>122</v>
      </c>
      <c r="B17687">
        <v>2049</v>
      </c>
      <c r="C17687" t="s">
        <v>143</v>
      </c>
      <c r="D17687" t="s">
        <v>1062</v>
      </c>
      <c r="E17687" t="s">
        <v>162</v>
      </c>
      <c r="F17687" t="s">
        <v>126</v>
      </c>
      <c r="G17687" t="s">
        <v>1063</v>
      </c>
      <c r="H17687" t="s">
        <v>135</v>
      </c>
      <c r="I17687">
        <v>0</v>
      </c>
      <c r="P17687">
        <v>0.32065141469235697</v>
      </c>
      <c r="Q17687">
        <v>0</v>
      </c>
    </row>
    <row r="17688" spans="1:17">
      <c r="A17688" t="s">
        <v>122</v>
      </c>
      <c r="B17688">
        <v>2049</v>
      </c>
      <c r="C17688" t="s">
        <v>143</v>
      </c>
      <c r="D17688" t="s">
        <v>1062</v>
      </c>
      <c r="E17688" t="s">
        <v>162</v>
      </c>
      <c r="F17688" t="s">
        <v>126</v>
      </c>
      <c r="G17688" t="s">
        <v>1063</v>
      </c>
      <c r="H17688" t="s">
        <v>136</v>
      </c>
      <c r="I17688">
        <v>188861026.67325699</v>
      </c>
      <c r="P17688">
        <v>0.32065141469235697</v>
      </c>
      <c r="Q17688">
        <v>60558555.383030802</v>
      </c>
    </row>
    <row r="17689" spans="1:17">
      <c r="A17689" t="s">
        <v>122</v>
      </c>
      <c r="B17689">
        <v>2049</v>
      </c>
      <c r="C17689" t="s">
        <v>143</v>
      </c>
      <c r="D17689" t="s">
        <v>1062</v>
      </c>
      <c r="E17689" t="s">
        <v>162</v>
      </c>
      <c r="F17689" t="s">
        <v>165</v>
      </c>
      <c r="G17689" t="s">
        <v>1063</v>
      </c>
      <c r="H17689" t="s">
        <v>132</v>
      </c>
      <c r="I17689">
        <v>0</v>
      </c>
      <c r="P17689">
        <v>0.32065141469235697</v>
      </c>
      <c r="Q17689">
        <v>0</v>
      </c>
    </row>
    <row r="17690" spans="1:17">
      <c r="A17690" t="s">
        <v>122</v>
      </c>
      <c r="B17690">
        <v>2049</v>
      </c>
      <c r="C17690" t="s">
        <v>143</v>
      </c>
      <c r="D17690" t="s">
        <v>1062</v>
      </c>
      <c r="E17690" t="s">
        <v>162</v>
      </c>
      <c r="F17690" t="s">
        <v>165</v>
      </c>
      <c r="G17690" t="s">
        <v>1063</v>
      </c>
      <c r="H17690" t="s">
        <v>135</v>
      </c>
      <c r="I17690">
        <v>0</v>
      </c>
      <c r="P17690">
        <v>0.32065141469235697</v>
      </c>
      <c r="Q17690">
        <v>0</v>
      </c>
    </row>
    <row r="17691" spans="1:17">
      <c r="A17691" t="s">
        <v>122</v>
      </c>
      <c r="B17691">
        <v>2049</v>
      </c>
      <c r="C17691" t="s">
        <v>143</v>
      </c>
      <c r="D17691" t="s">
        <v>1062</v>
      </c>
      <c r="E17691" t="s">
        <v>162</v>
      </c>
      <c r="F17691" t="s">
        <v>165</v>
      </c>
      <c r="G17691" t="s">
        <v>1063</v>
      </c>
      <c r="H17691" t="s">
        <v>136</v>
      </c>
      <c r="I17691">
        <v>0</v>
      </c>
      <c r="P17691">
        <v>0.32065141469235697</v>
      </c>
      <c r="Q17691">
        <v>0</v>
      </c>
    </row>
    <row r="17692" spans="1:17">
      <c r="A17692" t="s">
        <v>122</v>
      </c>
      <c r="B17692">
        <v>2049</v>
      </c>
      <c r="C17692" t="s">
        <v>143</v>
      </c>
      <c r="D17692" t="s">
        <v>1062</v>
      </c>
      <c r="E17692" t="s">
        <v>162</v>
      </c>
      <c r="F17692" t="s">
        <v>166</v>
      </c>
      <c r="G17692" t="s">
        <v>1063</v>
      </c>
      <c r="H17692" t="s">
        <v>132</v>
      </c>
      <c r="I17692">
        <v>0</v>
      </c>
      <c r="P17692">
        <v>0.32065141469235697</v>
      </c>
      <c r="Q17692">
        <v>0</v>
      </c>
    </row>
    <row r="17693" spans="1:17">
      <c r="A17693" t="s">
        <v>122</v>
      </c>
      <c r="B17693">
        <v>2049</v>
      </c>
      <c r="C17693" t="s">
        <v>143</v>
      </c>
      <c r="D17693" t="s">
        <v>1062</v>
      </c>
      <c r="E17693" t="s">
        <v>162</v>
      </c>
      <c r="F17693" t="s">
        <v>166</v>
      </c>
      <c r="G17693" t="s">
        <v>1063</v>
      </c>
      <c r="H17693" t="s">
        <v>135</v>
      </c>
      <c r="I17693">
        <v>0</v>
      </c>
      <c r="P17693">
        <v>0.32065141469235697</v>
      </c>
      <c r="Q17693">
        <v>0</v>
      </c>
    </row>
    <row r="17694" spans="1:17">
      <c r="A17694" t="s">
        <v>122</v>
      </c>
      <c r="B17694">
        <v>2049</v>
      </c>
      <c r="C17694" t="s">
        <v>143</v>
      </c>
      <c r="D17694" t="s">
        <v>1062</v>
      </c>
      <c r="E17694" t="s">
        <v>162</v>
      </c>
      <c r="F17694" t="s">
        <v>166</v>
      </c>
      <c r="G17694" t="s">
        <v>1063</v>
      </c>
      <c r="H17694" t="s">
        <v>136</v>
      </c>
      <c r="I17694">
        <v>0</v>
      </c>
      <c r="P17694">
        <v>0.32065141469235697</v>
      </c>
      <c r="Q17694">
        <v>0</v>
      </c>
    </row>
    <row r="17695" spans="1:17">
      <c r="A17695" t="s">
        <v>122</v>
      </c>
      <c r="B17695">
        <v>2049</v>
      </c>
      <c r="C17695" t="s">
        <v>143</v>
      </c>
      <c r="D17695" t="s">
        <v>1062</v>
      </c>
      <c r="E17695" t="s">
        <v>162</v>
      </c>
      <c r="F17695" t="s">
        <v>160</v>
      </c>
      <c r="G17695" t="s">
        <v>1063</v>
      </c>
      <c r="H17695" t="s">
        <v>132</v>
      </c>
      <c r="I17695">
        <v>0</v>
      </c>
      <c r="P17695">
        <v>0.32065141469235697</v>
      </c>
      <c r="Q17695">
        <v>0</v>
      </c>
    </row>
    <row r="17696" spans="1:17">
      <c r="A17696" t="s">
        <v>122</v>
      </c>
      <c r="B17696">
        <v>2049</v>
      </c>
      <c r="C17696" t="s">
        <v>143</v>
      </c>
      <c r="D17696" t="s">
        <v>1062</v>
      </c>
      <c r="E17696" t="s">
        <v>162</v>
      </c>
      <c r="F17696" t="s">
        <v>160</v>
      </c>
      <c r="G17696" t="s">
        <v>1063</v>
      </c>
      <c r="H17696" t="s">
        <v>135</v>
      </c>
      <c r="I17696">
        <v>0</v>
      </c>
      <c r="P17696">
        <v>0.32065141469235697</v>
      </c>
      <c r="Q17696">
        <v>0</v>
      </c>
    </row>
    <row r="17697" spans="1:17">
      <c r="A17697" t="s">
        <v>122</v>
      </c>
      <c r="B17697">
        <v>2049</v>
      </c>
      <c r="C17697" t="s">
        <v>143</v>
      </c>
      <c r="D17697" t="s">
        <v>1062</v>
      </c>
      <c r="E17697" t="s">
        <v>162</v>
      </c>
      <c r="F17697" t="s">
        <v>160</v>
      </c>
      <c r="G17697" t="s">
        <v>1063</v>
      </c>
      <c r="H17697" t="s">
        <v>136</v>
      </c>
      <c r="I17697">
        <v>0</v>
      </c>
      <c r="P17697">
        <v>0.32065141469235697</v>
      </c>
      <c r="Q17697">
        <v>0</v>
      </c>
    </row>
    <row r="17698" spans="1:17">
      <c r="A17698" t="s">
        <v>122</v>
      </c>
      <c r="B17698">
        <v>2049</v>
      </c>
      <c r="C17698" t="s">
        <v>10</v>
      </c>
      <c r="D17698" t="s">
        <v>1067</v>
      </c>
      <c r="E17698" t="s">
        <v>162</v>
      </c>
      <c r="F17698" t="s">
        <v>164</v>
      </c>
      <c r="G17698" t="s">
        <v>1068</v>
      </c>
      <c r="H17698" t="s">
        <v>132</v>
      </c>
      <c r="I17698">
        <v>0</v>
      </c>
      <c r="P17698">
        <v>0.32065141469235697</v>
      </c>
      <c r="Q17698">
        <v>0</v>
      </c>
    </row>
    <row r="17699" spans="1:17">
      <c r="A17699" t="s">
        <v>122</v>
      </c>
      <c r="B17699">
        <v>2049</v>
      </c>
      <c r="C17699" t="s">
        <v>10</v>
      </c>
      <c r="D17699" t="s">
        <v>1067</v>
      </c>
      <c r="E17699" t="s">
        <v>162</v>
      </c>
      <c r="F17699" t="s">
        <v>164</v>
      </c>
      <c r="G17699" t="s">
        <v>1068</v>
      </c>
      <c r="H17699" t="s">
        <v>135</v>
      </c>
      <c r="I17699">
        <v>0</v>
      </c>
      <c r="P17699">
        <v>0.32065141469235697</v>
      </c>
      <c r="Q17699">
        <v>0</v>
      </c>
    </row>
    <row r="17700" spans="1:17">
      <c r="A17700" t="s">
        <v>122</v>
      </c>
      <c r="B17700">
        <v>2049</v>
      </c>
      <c r="C17700" t="s">
        <v>10</v>
      </c>
      <c r="D17700" t="s">
        <v>1067</v>
      </c>
      <c r="E17700" t="s">
        <v>162</v>
      </c>
      <c r="F17700" t="s">
        <v>164</v>
      </c>
      <c r="G17700" t="s">
        <v>1068</v>
      </c>
      <c r="H17700" t="s">
        <v>136</v>
      </c>
      <c r="I17700">
        <v>0</v>
      </c>
      <c r="P17700">
        <v>0.32065141469235697</v>
      </c>
      <c r="Q17700">
        <v>0</v>
      </c>
    </row>
    <row r="17701" spans="1:17">
      <c r="A17701" t="s">
        <v>122</v>
      </c>
      <c r="B17701">
        <v>2049</v>
      </c>
      <c r="C17701" t="s">
        <v>10</v>
      </c>
      <c r="D17701" t="s">
        <v>1067</v>
      </c>
      <c r="E17701" t="s">
        <v>162</v>
      </c>
      <c r="F17701" t="s">
        <v>159</v>
      </c>
      <c r="G17701" t="s">
        <v>1068</v>
      </c>
      <c r="H17701" t="s">
        <v>132</v>
      </c>
      <c r="I17701">
        <v>0</v>
      </c>
      <c r="P17701">
        <v>0.32065141469235697</v>
      </c>
      <c r="Q17701">
        <v>0</v>
      </c>
    </row>
    <row r="17702" spans="1:17">
      <c r="A17702" t="s">
        <v>122</v>
      </c>
      <c r="B17702">
        <v>2049</v>
      </c>
      <c r="C17702" t="s">
        <v>10</v>
      </c>
      <c r="D17702" t="s">
        <v>1067</v>
      </c>
      <c r="E17702" t="s">
        <v>162</v>
      </c>
      <c r="F17702" t="s">
        <v>159</v>
      </c>
      <c r="G17702" t="s">
        <v>1068</v>
      </c>
      <c r="H17702" t="s">
        <v>135</v>
      </c>
      <c r="I17702">
        <v>0</v>
      </c>
      <c r="P17702">
        <v>0.32065141469235697</v>
      </c>
      <c r="Q17702">
        <v>0</v>
      </c>
    </row>
    <row r="17703" spans="1:17">
      <c r="A17703" t="s">
        <v>122</v>
      </c>
      <c r="B17703">
        <v>2049</v>
      </c>
      <c r="C17703" t="s">
        <v>10</v>
      </c>
      <c r="D17703" t="s">
        <v>1067</v>
      </c>
      <c r="E17703" t="s">
        <v>162</v>
      </c>
      <c r="F17703" t="s">
        <v>159</v>
      </c>
      <c r="G17703" t="s">
        <v>1068</v>
      </c>
      <c r="H17703" t="s">
        <v>136</v>
      </c>
      <c r="I17703">
        <v>0</v>
      </c>
      <c r="P17703">
        <v>0.32065141469235697</v>
      </c>
      <c r="Q17703">
        <v>0</v>
      </c>
    </row>
    <row r="17704" spans="1:17">
      <c r="A17704" t="s">
        <v>122</v>
      </c>
      <c r="B17704">
        <v>2049</v>
      </c>
      <c r="C17704" t="s">
        <v>10</v>
      </c>
      <c r="D17704" t="s">
        <v>1067</v>
      </c>
      <c r="E17704" t="s">
        <v>162</v>
      </c>
      <c r="F17704" t="s">
        <v>126</v>
      </c>
      <c r="G17704" t="s">
        <v>1068</v>
      </c>
      <c r="H17704" t="s">
        <v>132</v>
      </c>
      <c r="I17704">
        <v>4366216.55579211</v>
      </c>
      <c r="P17704">
        <v>0.32065141469235697</v>
      </c>
      <c r="Q17704">
        <v>1400033.5154679299</v>
      </c>
    </row>
    <row r="17705" spans="1:17">
      <c r="A17705" t="s">
        <v>122</v>
      </c>
      <c r="B17705">
        <v>2049</v>
      </c>
      <c r="C17705" t="s">
        <v>10</v>
      </c>
      <c r="D17705" t="s">
        <v>1067</v>
      </c>
      <c r="E17705" t="s">
        <v>162</v>
      </c>
      <c r="F17705" t="s">
        <v>126</v>
      </c>
      <c r="G17705" t="s">
        <v>1068</v>
      </c>
      <c r="H17705" t="s">
        <v>135</v>
      </c>
      <c r="I17705">
        <v>0</v>
      </c>
      <c r="P17705">
        <v>0.32065141469235697</v>
      </c>
      <c r="Q17705">
        <v>0</v>
      </c>
    </row>
    <row r="17706" spans="1:17">
      <c r="A17706" t="s">
        <v>122</v>
      </c>
      <c r="B17706">
        <v>2049</v>
      </c>
      <c r="C17706" t="s">
        <v>10</v>
      </c>
      <c r="D17706" t="s">
        <v>1067</v>
      </c>
      <c r="E17706" t="s">
        <v>162</v>
      </c>
      <c r="F17706" t="s">
        <v>126</v>
      </c>
      <c r="G17706" t="s">
        <v>1068</v>
      </c>
      <c r="H17706" t="s">
        <v>136</v>
      </c>
      <c r="I17706">
        <v>155334.20651585699</v>
      </c>
      <c r="P17706">
        <v>0.32065141469235697</v>
      </c>
      <c r="Q17706">
        <v>49808.133069424402</v>
      </c>
    </row>
    <row r="17707" spans="1:17">
      <c r="A17707" t="s">
        <v>122</v>
      </c>
      <c r="B17707">
        <v>2049</v>
      </c>
      <c r="C17707" t="s">
        <v>10</v>
      </c>
      <c r="D17707" t="s">
        <v>1067</v>
      </c>
      <c r="E17707" t="s">
        <v>162</v>
      </c>
      <c r="F17707" t="s">
        <v>165</v>
      </c>
      <c r="G17707" t="s">
        <v>1068</v>
      </c>
      <c r="H17707" t="s">
        <v>132</v>
      </c>
      <c r="I17707">
        <v>0</v>
      </c>
      <c r="P17707">
        <v>0.32065141469235697</v>
      </c>
      <c r="Q17707">
        <v>0</v>
      </c>
    </row>
    <row r="17708" spans="1:17">
      <c r="A17708" t="s">
        <v>122</v>
      </c>
      <c r="B17708">
        <v>2049</v>
      </c>
      <c r="C17708" t="s">
        <v>10</v>
      </c>
      <c r="D17708" t="s">
        <v>1067</v>
      </c>
      <c r="E17708" t="s">
        <v>162</v>
      </c>
      <c r="F17708" t="s">
        <v>165</v>
      </c>
      <c r="G17708" t="s">
        <v>1068</v>
      </c>
      <c r="H17708" t="s">
        <v>135</v>
      </c>
      <c r="I17708">
        <v>0</v>
      </c>
      <c r="P17708">
        <v>0.32065141469235697</v>
      </c>
      <c r="Q17708">
        <v>0</v>
      </c>
    </row>
    <row r="17709" spans="1:17">
      <c r="A17709" t="s">
        <v>122</v>
      </c>
      <c r="B17709">
        <v>2049</v>
      </c>
      <c r="C17709" t="s">
        <v>10</v>
      </c>
      <c r="D17709" t="s">
        <v>1067</v>
      </c>
      <c r="E17709" t="s">
        <v>162</v>
      </c>
      <c r="F17709" t="s">
        <v>165</v>
      </c>
      <c r="G17709" t="s">
        <v>1068</v>
      </c>
      <c r="H17709" t="s">
        <v>136</v>
      </c>
      <c r="I17709">
        <v>0</v>
      </c>
      <c r="P17709">
        <v>0.32065141469235697</v>
      </c>
      <c r="Q17709">
        <v>0</v>
      </c>
    </row>
    <row r="17710" spans="1:17">
      <c r="A17710" t="s">
        <v>122</v>
      </c>
      <c r="B17710">
        <v>2049</v>
      </c>
      <c r="C17710" t="s">
        <v>10</v>
      </c>
      <c r="D17710" t="s">
        <v>1067</v>
      </c>
      <c r="E17710" t="s">
        <v>162</v>
      </c>
      <c r="F17710" t="s">
        <v>166</v>
      </c>
      <c r="G17710" t="s">
        <v>1068</v>
      </c>
      <c r="H17710" t="s">
        <v>132</v>
      </c>
      <c r="I17710">
        <v>0</v>
      </c>
      <c r="P17710">
        <v>0.32065141469235697</v>
      </c>
      <c r="Q17710">
        <v>0</v>
      </c>
    </row>
    <row r="17711" spans="1:17">
      <c r="A17711" t="s">
        <v>122</v>
      </c>
      <c r="B17711">
        <v>2049</v>
      </c>
      <c r="C17711" t="s">
        <v>10</v>
      </c>
      <c r="D17711" t="s">
        <v>1067</v>
      </c>
      <c r="E17711" t="s">
        <v>162</v>
      </c>
      <c r="F17711" t="s">
        <v>166</v>
      </c>
      <c r="G17711" t="s">
        <v>1068</v>
      </c>
      <c r="H17711" t="s">
        <v>135</v>
      </c>
      <c r="I17711">
        <v>0</v>
      </c>
      <c r="P17711">
        <v>0.32065141469235697</v>
      </c>
      <c r="Q17711">
        <v>0</v>
      </c>
    </row>
    <row r="17712" spans="1:17">
      <c r="A17712" t="s">
        <v>122</v>
      </c>
      <c r="B17712">
        <v>2049</v>
      </c>
      <c r="C17712" t="s">
        <v>10</v>
      </c>
      <c r="D17712" t="s">
        <v>1067</v>
      </c>
      <c r="E17712" t="s">
        <v>162</v>
      </c>
      <c r="F17712" t="s">
        <v>166</v>
      </c>
      <c r="G17712" t="s">
        <v>1068</v>
      </c>
      <c r="H17712" t="s">
        <v>136</v>
      </c>
      <c r="I17712">
        <v>0</v>
      </c>
      <c r="P17712">
        <v>0.32065141469235697</v>
      </c>
      <c r="Q17712">
        <v>0</v>
      </c>
    </row>
    <row r="17713" spans="1:17">
      <c r="A17713" t="s">
        <v>122</v>
      </c>
      <c r="B17713">
        <v>2049</v>
      </c>
      <c r="C17713" t="s">
        <v>10</v>
      </c>
      <c r="D17713" t="s">
        <v>1067</v>
      </c>
      <c r="E17713" t="s">
        <v>162</v>
      </c>
      <c r="F17713" t="s">
        <v>160</v>
      </c>
      <c r="G17713" t="s">
        <v>1068</v>
      </c>
      <c r="H17713" t="s">
        <v>132</v>
      </c>
      <c r="I17713">
        <v>0</v>
      </c>
      <c r="P17713">
        <v>0.32065141469235697</v>
      </c>
      <c r="Q17713">
        <v>0</v>
      </c>
    </row>
    <row r="17714" spans="1:17">
      <c r="A17714" t="s">
        <v>122</v>
      </c>
      <c r="B17714">
        <v>2049</v>
      </c>
      <c r="C17714" t="s">
        <v>10</v>
      </c>
      <c r="D17714" t="s">
        <v>1067</v>
      </c>
      <c r="E17714" t="s">
        <v>162</v>
      </c>
      <c r="F17714" t="s">
        <v>160</v>
      </c>
      <c r="G17714" t="s">
        <v>1068</v>
      </c>
      <c r="H17714" t="s">
        <v>135</v>
      </c>
      <c r="I17714">
        <v>0</v>
      </c>
      <c r="P17714">
        <v>0.32065141469235697</v>
      </c>
      <c r="Q17714">
        <v>0</v>
      </c>
    </row>
    <row r="17715" spans="1:17">
      <c r="A17715" t="s">
        <v>122</v>
      </c>
      <c r="B17715">
        <v>2049</v>
      </c>
      <c r="C17715" t="s">
        <v>10</v>
      </c>
      <c r="D17715" t="s">
        <v>1067</v>
      </c>
      <c r="E17715" t="s">
        <v>162</v>
      </c>
      <c r="F17715" t="s">
        <v>160</v>
      </c>
      <c r="G17715" t="s">
        <v>1068</v>
      </c>
      <c r="H17715" t="s">
        <v>136</v>
      </c>
      <c r="I17715">
        <v>0</v>
      </c>
      <c r="P17715">
        <v>0.32065141469235697</v>
      </c>
      <c r="Q17715">
        <v>0</v>
      </c>
    </row>
    <row r="17716" spans="1:17">
      <c r="A17716" t="s">
        <v>122</v>
      </c>
      <c r="B17716">
        <v>2049</v>
      </c>
      <c r="C17716" t="s">
        <v>11</v>
      </c>
      <c r="D17716" t="s">
        <v>1067</v>
      </c>
      <c r="E17716" t="s">
        <v>162</v>
      </c>
      <c r="F17716" t="s">
        <v>164</v>
      </c>
      <c r="G17716" t="s">
        <v>1068</v>
      </c>
      <c r="H17716" t="s">
        <v>132</v>
      </c>
      <c r="I17716">
        <v>0</v>
      </c>
      <c r="P17716">
        <v>0.32065141469235697</v>
      </c>
      <c r="Q17716">
        <v>0</v>
      </c>
    </row>
    <row r="17717" spans="1:17">
      <c r="A17717" t="s">
        <v>122</v>
      </c>
      <c r="B17717">
        <v>2049</v>
      </c>
      <c r="C17717" t="s">
        <v>11</v>
      </c>
      <c r="D17717" t="s">
        <v>1067</v>
      </c>
      <c r="E17717" t="s">
        <v>162</v>
      </c>
      <c r="F17717" t="s">
        <v>164</v>
      </c>
      <c r="G17717" t="s">
        <v>1068</v>
      </c>
      <c r="H17717" t="s">
        <v>135</v>
      </c>
      <c r="I17717">
        <v>0</v>
      </c>
      <c r="P17717">
        <v>0.32065141469235697</v>
      </c>
      <c r="Q17717">
        <v>0</v>
      </c>
    </row>
    <row r="17718" spans="1:17">
      <c r="A17718" t="s">
        <v>122</v>
      </c>
      <c r="B17718">
        <v>2049</v>
      </c>
      <c r="C17718" t="s">
        <v>11</v>
      </c>
      <c r="D17718" t="s">
        <v>1067</v>
      </c>
      <c r="E17718" t="s">
        <v>162</v>
      </c>
      <c r="F17718" t="s">
        <v>164</v>
      </c>
      <c r="G17718" t="s">
        <v>1068</v>
      </c>
      <c r="H17718" t="s">
        <v>136</v>
      </c>
      <c r="I17718">
        <v>0</v>
      </c>
      <c r="P17718">
        <v>0.32065141469235697</v>
      </c>
      <c r="Q17718">
        <v>0</v>
      </c>
    </row>
    <row r="17719" spans="1:17">
      <c r="A17719" t="s">
        <v>122</v>
      </c>
      <c r="B17719">
        <v>2049</v>
      </c>
      <c r="C17719" t="s">
        <v>11</v>
      </c>
      <c r="D17719" t="s">
        <v>1067</v>
      </c>
      <c r="E17719" t="s">
        <v>162</v>
      </c>
      <c r="F17719" t="s">
        <v>159</v>
      </c>
      <c r="G17719" t="s">
        <v>1068</v>
      </c>
      <c r="H17719" t="s">
        <v>132</v>
      </c>
      <c r="I17719">
        <v>0</v>
      </c>
      <c r="P17719">
        <v>0.32065141469235697</v>
      </c>
      <c r="Q17719">
        <v>0</v>
      </c>
    </row>
    <row r="17720" spans="1:17">
      <c r="A17720" t="s">
        <v>122</v>
      </c>
      <c r="B17720">
        <v>2049</v>
      </c>
      <c r="C17720" t="s">
        <v>11</v>
      </c>
      <c r="D17720" t="s">
        <v>1067</v>
      </c>
      <c r="E17720" t="s">
        <v>162</v>
      </c>
      <c r="F17720" t="s">
        <v>159</v>
      </c>
      <c r="G17720" t="s">
        <v>1068</v>
      </c>
      <c r="H17720" t="s">
        <v>135</v>
      </c>
      <c r="I17720">
        <v>0</v>
      </c>
      <c r="P17720">
        <v>0.32065141469235697</v>
      </c>
      <c r="Q17720">
        <v>0</v>
      </c>
    </row>
    <row r="17721" spans="1:17">
      <c r="A17721" t="s">
        <v>122</v>
      </c>
      <c r="B17721">
        <v>2049</v>
      </c>
      <c r="C17721" t="s">
        <v>11</v>
      </c>
      <c r="D17721" t="s">
        <v>1067</v>
      </c>
      <c r="E17721" t="s">
        <v>162</v>
      </c>
      <c r="F17721" t="s">
        <v>159</v>
      </c>
      <c r="G17721" t="s">
        <v>1068</v>
      </c>
      <c r="H17721" t="s">
        <v>136</v>
      </c>
      <c r="I17721">
        <v>0</v>
      </c>
      <c r="P17721">
        <v>0.32065141469235697</v>
      </c>
      <c r="Q17721">
        <v>0</v>
      </c>
    </row>
    <row r="17722" spans="1:17">
      <c r="A17722" t="s">
        <v>122</v>
      </c>
      <c r="B17722">
        <v>2049</v>
      </c>
      <c r="C17722" t="s">
        <v>11</v>
      </c>
      <c r="D17722" t="s">
        <v>1067</v>
      </c>
      <c r="E17722" t="s">
        <v>162</v>
      </c>
      <c r="F17722" t="s">
        <v>126</v>
      </c>
      <c r="G17722" t="s">
        <v>1068</v>
      </c>
      <c r="H17722" t="s">
        <v>132</v>
      </c>
      <c r="I17722">
        <v>1534085.0461005699</v>
      </c>
      <c r="P17722">
        <v>0.32065141469235697</v>
      </c>
      <c r="Q17722">
        <v>491906.54029053601</v>
      </c>
    </row>
    <row r="17723" spans="1:17">
      <c r="A17723" t="s">
        <v>122</v>
      </c>
      <c r="B17723">
        <v>2049</v>
      </c>
      <c r="C17723" t="s">
        <v>11</v>
      </c>
      <c r="D17723" t="s">
        <v>1067</v>
      </c>
      <c r="E17723" t="s">
        <v>162</v>
      </c>
      <c r="F17723" t="s">
        <v>126</v>
      </c>
      <c r="G17723" t="s">
        <v>1068</v>
      </c>
      <c r="H17723" t="s">
        <v>135</v>
      </c>
      <c r="I17723">
        <v>0</v>
      </c>
      <c r="P17723">
        <v>0.32065141469235697</v>
      </c>
      <c r="Q17723">
        <v>0</v>
      </c>
    </row>
    <row r="17724" spans="1:17">
      <c r="A17724" t="s">
        <v>122</v>
      </c>
      <c r="B17724">
        <v>2049</v>
      </c>
      <c r="C17724" t="s">
        <v>11</v>
      </c>
      <c r="D17724" t="s">
        <v>1067</v>
      </c>
      <c r="E17724" t="s">
        <v>162</v>
      </c>
      <c r="F17724" t="s">
        <v>126</v>
      </c>
      <c r="G17724" t="s">
        <v>1068</v>
      </c>
      <c r="H17724" t="s">
        <v>136</v>
      </c>
      <c r="I17724">
        <v>54577.202096803099</v>
      </c>
      <c r="P17724">
        <v>0.32065141469235697</v>
      </c>
      <c r="Q17724">
        <v>17500.257062290599</v>
      </c>
    </row>
    <row r="17725" spans="1:17">
      <c r="A17725" t="s">
        <v>122</v>
      </c>
      <c r="B17725">
        <v>2049</v>
      </c>
      <c r="C17725" t="s">
        <v>11</v>
      </c>
      <c r="D17725" t="s">
        <v>1067</v>
      </c>
      <c r="E17725" t="s">
        <v>162</v>
      </c>
      <c r="F17725" t="s">
        <v>165</v>
      </c>
      <c r="G17725" t="s">
        <v>1068</v>
      </c>
      <c r="H17725" t="s">
        <v>132</v>
      </c>
      <c r="I17725">
        <v>0</v>
      </c>
      <c r="P17725">
        <v>0.32065141469235697</v>
      </c>
      <c r="Q17725">
        <v>0</v>
      </c>
    </row>
    <row r="17726" spans="1:17">
      <c r="A17726" t="s">
        <v>122</v>
      </c>
      <c r="B17726">
        <v>2049</v>
      </c>
      <c r="C17726" t="s">
        <v>11</v>
      </c>
      <c r="D17726" t="s">
        <v>1067</v>
      </c>
      <c r="E17726" t="s">
        <v>162</v>
      </c>
      <c r="F17726" t="s">
        <v>165</v>
      </c>
      <c r="G17726" t="s">
        <v>1068</v>
      </c>
      <c r="H17726" t="s">
        <v>135</v>
      </c>
      <c r="I17726">
        <v>0</v>
      </c>
      <c r="P17726">
        <v>0.32065141469235697</v>
      </c>
      <c r="Q17726">
        <v>0</v>
      </c>
    </row>
    <row r="17727" spans="1:17">
      <c r="A17727" t="s">
        <v>122</v>
      </c>
      <c r="B17727">
        <v>2049</v>
      </c>
      <c r="C17727" t="s">
        <v>11</v>
      </c>
      <c r="D17727" t="s">
        <v>1067</v>
      </c>
      <c r="E17727" t="s">
        <v>162</v>
      </c>
      <c r="F17727" t="s">
        <v>165</v>
      </c>
      <c r="G17727" t="s">
        <v>1068</v>
      </c>
      <c r="H17727" t="s">
        <v>136</v>
      </c>
      <c r="I17727">
        <v>0</v>
      </c>
      <c r="P17727">
        <v>0.32065141469235697</v>
      </c>
      <c r="Q17727">
        <v>0</v>
      </c>
    </row>
    <row r="17728" spans="1:17">
      <c r="A17728" t="s">
        <v>122</v>
      </c>
      <c r="B17728">
        <v>2049</v>
      </c>
      <c r="C17728" t="s">
        <v>11</v>
      </c>
      <c r="D17728" t="s">
        <v>1067</v>
      </c>
      <c r="E17728" t="s">
        <v>162</v>
      </c>
      <c r="F17728" t="s">
        <v>166</v>
      </c>
      <c r="G17728" t="s">
        <v>1068</v>
      </c>
      <c r="H17728" t="s">
        <v>132</v>
      </c>
      <c r="I17728">
        <v>0</v>
      </c>
      <c r="P17728">
        <v>0.32065141469235697</v>
      </c>
      <c r="Q17728">
        <v>0</v>
      </c>
    </row>
    <row r="17729" spans="1:17">
      <c r="A17729" t="s">
        <v>122</v>
      </c>
      <c r="B17729">
        <v>2049</v>
      </c>
      <c r="C17729" t="s">
        <v>11</v>
      </c>
      <c r="D17729" t="s">
        <v>1067</v>
      </c>
      <c r="E17729" t="s">
        <v>162</v>
      </c>
      <c r="F17729" t="s">
        <v>166</v>
      </c>
      <c r="G17729" t="s">
        <v>1068</v>
      </c>
      <c r="H17729" t="s">
        <v>135</v>
      </c>
      <c r="I17729">
        <v>0</v>
      </c>
      <c r="P17729">
        <v>0.32065141469235697</v>
      </c>
      <c r="Q17729">
        <v>0</v>
      </c>
    </row>
    <row r="17730" spans="1:17">
      <c r="A17730" t="s">
        <v>122</v>
      </c>
      <c r="B17730">
        <v>2049</v>
      </c>
      <c r="C17730" t="s">
        <v>11</v>
      </c>
      <c r="D17730" t="s">
        <v>1067</v>
      </c>
      <c r="E17730" t="s">
        <v>162</v>
      </c>
      <c r="F17730" t="s">
        <v>166</v>
      </c>
      <c r="G17730" t="s">
        <v>1068</v>
      </c>
      <c r="H17730" t="s">
        <v>136</v>
      </c>
      <c r="I17730">
        <v>0</v>
      </c>
      <c r="P17730">
        <v>0.32065141469235697</v>
      </c>
      <c r="Q17730">
        <v>0</v>
      </c>
    </row>
    <row r="17731" spans="1:17">
      <c r="A17731" t="s">
        <v>122</v>
      </c>
      <c r="B17731">
        <v>2049</v>
      </c>
      <c r="C17731" t="s">
        <v>11</v>
      </c>
      <c r="D17731" t="s">
        <v>1067</v>
      </c>
      <c r="E17731" t="s">
        <v>162</v>
      </c>
      <c r="F17731" t="s">
        <v>160</v>
      </c>
      <c r="G17731" t="s">
        <v>1068</v>
      </c>
      <c r="H17731" t="s">
        <v>132</v>
      </c>
      <c r="I17731">
        <v>0</v>
      </c>
      <c r="P17731">
        <v>0.32065141469235697</v>
      </c>
      <c r="Q17731">
        <v>0</v>
      </c>
    </row>
    <row r="17732" spans="1:17">
      <c r="A17732" t="s">
        <v>122</v>
      </c>
      <c r="B17732">
        <v>2049</v>
      </c>
      <c r="C17732" t="s">
        <v>11</v>
      </c>
      <c r="D17732" t="s">
        <v>1067</v>
      </c>
      <c r="E17732" t="s">
        <v>162</v>
      </c>
      <c r="F17732" t="s">
        <v>160</v>
      </c>
      <c r="G17732" t="s">
        <v>1068</v>
      </c>
      <c r="H17732" t="s">
        <v>135</v>
      </c>
      <c r="I17732">
        <v>0</v>
      </c>
      <c r="P17732">
        <v>0.32065141469235697</v>
      </c>
      <c r="Q17732">
        <v>0</v>
      </c>
    </row>
    <row r="17733" spans="1:17">
      <c r="A17733" t="s">
        <v>122</v>
      </c>
      <c r="B17733">
        <v>2049</v>
      </c>
      <c r="C17733" t="s">
        <v>11</v>
      </c>
      <c r="D17733" t="s">
        <v>1067</v>
      </c>
      <c r="E17733" t="s">
        <v>162</v>
      </c>
      <c r="F17733" t="s">
        <v>160</v>
      </c>
      <c r="G17733" t="s">
        <v>1068</v>
      </c>
      <c r="H17733" t="s">
        <v>136</v>
      </c>
      <c r="I17733">
        <v>0</v>
      </c>
      <c r="P17733">
        <v>0.32065141469235697</v>
      </c>
      <c r="Q17733">
        <v>0</v>
      </c>
    </row>
    <row r="17734" spans="1:17">
      <c r="A17734" t="s">
        <v>122</v>
      </c>
      <c r="B17734">
        <v>2049</v>
      </c>
      <c r="C17734" t="s">
        <v>12</v>
      </c>
      <c r="D17734" t="s">
        <v>1067</v>
      </c>
      <c r="E17734" t="s">
        <v>162</v>
      </c>
      <c r="F17734" t="s">
        <v>164</v>
      </c>
      <c r="G17734" t="s">
        <v>1068</v>
      </c>
      <c r="H17734" t="s">
        <v>132</v>
      </c>
      <c r="I17734">
        <v>0</v>
      </c>
      <c r="P17734">
        <v>0.32065141469235697</v>
      </c>
      <c r="Q17734">
        <v>0</v>
      </c>
    </row>
    <row r="17735" spans="1:17">
      <c r="A17735" t="s">
        <v>122</v>
      </c>
      <c r="B17735">
        <v>2049</v>
      </c>
      <c r="C17735" t="s">
        <v>12</v>
      </c>
      <c r="D17735" t="s">
        <v>1067</v>
      </c>
      <c r="E17735" t="s">
        <v>162</v>
      </c>
      <c r="F17735" t="s">
        <v>164</v>
      </c>
      <c r="G17735" t="s">
        <v>1068</v>
      </c>
      <c r="H17735" t="s">
        <v>135</v>
      </c>
      <c r="I17735">
        <v>0</v>
      </c>
      <c r="P17735">
        <v>0.32065141469235697</v>
      </c>
      <c r="Q17735">
        <v>0</v>
      </c>
    </row>
    <row r="17736" spans="1:17">
      <c r="A17736" t="s">
        <v>122</v>
      </c>
      <c r="B17736">
        <v>2049</v>
      </c>
      <c r="C17736" t="s">
        <v>12</v>
      </c>
      <c r="D17736" t="s">
        <v>1067</v>
      </c>
      <c r="E17736" t="s">
        <v>162</v>
      </c>
      <c r="F17736" t="s">
        <v>164</v>
      </c>
      <c r="G17736" t="s">
        <v>1068</v>
      </c>
      <c r="H17736" t="s">
        <v>136</v>
      </c>
      <c r="I17736">
        <v>0</v>
      </c>
      <c r="P17736">
        <v>0.32065141469235697</v>
      </c>
      <c r="Q17736">
        <v>0</v>
      </c>
    </row>
    <row r="17737" spans="1:17">
      <c r="A17737" t="s">
        <v>122</v>
      </c>
      <c r="B17737">
        <v>2049</v>
      </c>
      <c r="C17737" t="s">
        <v>12</v>
      </c>
      <c r="D17737" t="s">
        <v>1067</v>
      </c>
      <c r="E17737" t="s">
        <v>162</v>
      </c>
      <c r="F17737" t="s">
        <v>159</v>
      </c>
      <c r="G17737" t="s">
        <v>1068</v>
      </c>
      <c r="H17737" t="s">
        <v>132</v>
      </c>
      <c r="I17737">
        <v>0</v>
      </c>
      <c r="P17737">
        <v>0.32065141469235697</v>
      </c>
      <c r="Q17737">
        <v>0</v>
      </c>
    </row>
    <row r="17738" spans="1:17">
      <c r="A17738" t="s">
        <v>122</v>
      </c>
      <c r="B17738">
        <v>2049</v>
      </c>
      <c r="C17738" t="s">
        <v>12</v>
      </c>
      <c r="D17738" t="s">
        <v>1067</v>
      </c>
      <c r="E17738" t="s">
        <v>162</v>
      </c>
      <c r="F17738" t="s">
        <v>159</v>
      </c>
      <c r="G17738" t="s">
        <v>1068</v>
      </c>
      <c r="H17738" t="s">
        <v>135</v>
      </c>
      <c r="I17738">
        <v>0</v>
      </c>
      <c r="P17738">
        <v>0.32065141469235697</v>
      </c>
      <c r="Q17738">
        <v>0</v>
      </c>
    </row>
    <row r="17739" spans="1:17">
      <c r="A17739" t="s">
        <v>122</v>
      </c>
      <c r="B17739">
        <v>2049</v>
      </c>
      <c r="C17739" t="s">
        <v>12</v>
      </c>
      <c r="D17739" t="s">
        <v>1067</v>
      </c>
      <c r="E17739" t="s">
        <v>162</v>
      </c>
      <c r="F17739" t="s">
        <v>159</v>
      </c>
      <c r="G17739" t="s">
        <v>1068</v>
      </c>
      <c r="H17739" t="s">
        <v>136</v>
      </c>
      <c r="I17739">
        <v>0</v>
      </c>
      <c r="P17739">
        <v>0.32065141469235697</v>
      </c>
      <c r="Q17739">
        <v>0</v>
      </c>
    </row>
    <row r="17740" spans="1:17">
      <c r="A17740" t="s">
        <v>122</v>
      </c>
      <c r="B17740">
        <v>2049</v>
      </c>
      <c r="C17740" t="s">
        <v>12</v>
      </c>
      <c r="D17740" t="s">
        <v>1067</v>
      </c>
      <c r="E17740" t="s">
        <v>162</v>
      </c>
      <c r="F17740" t="s">
        <v>126</v>
      </c>
      <c r="G17740" t="s">
        <v>1068</v>
      </c>
      <c r="H17740" t="s">
        <v>132</v>
      </c>
      <c r="I17740">
        <v>0</v>
      </c>
      <c r="P17740">
        <v>0.32065141469235697</v>
      </c>
      <c r="Q17740">
        <v>0</v>
      </c>
    </row>
    <row r="17741" spans="1:17">
      <c r="A17741" t="s">
        <v>122</v>
      </c>
      <c r="B17741">
        <v>2049</v>
      </c>
      <c r="C17741" t="s">
        <v>12</v>
      </c>
      <c r="D17741" t="s">
        <v>1067</v>
      </c>
      <c r="E17741" t="s">
        <v>162</v>
      </c>
      <c r="F17741" t="s">
        <v>126</v>
      </c>
      <c r="G17741" t="s">
        <v>1068</v>
      </c>
      <c r="H17741" t="s">
        <v>135</v>
      </c>
      <c r="I17741">
        <v>0</v>
      </c>
      <c r="P17741">
        <v>0.32065141469235697</v>
      </c>
      <c r="Q17741">
        <v>0</v>
      </c>
    </row>
    <row r="17742" spans="1:17">
      <c r="A17742" t="s">
        <v>122</v>
      </c>
      <c r="B17742">
        <v>2049</v>
      </c>
      <c r="C17742" t="s">
        <v>12</v>
      </c>
      <c r="D17742" t="s">
        <v>1067</v>
      </c>
      <c r="E17742" t="s">
        <v>162</v>
      </c>
      <c r="F17742" t="s">
        <v>126</v>
      </c>
      <c r="G17742" t="s">
        <v>1068</v>
      </c>
      <c r="H17742" t="s">
        <v>136</v>
      </c>
      <c r="I17742">
        <v>1434951.3084662801</v>
      </c>
      <c r="P17742">
        <v>0.32065141469235697</v>
      </c>
      <c r="Q17742">
        <v>460119.16707436001</v>
      </c>
    </row>
    <row r="17743" spans="1:17">
      <c r="A17743" t="s">
        <v>122</v>
      </c>
      <c r="B17743">
        <v>2049</v>
      </c>
      <c r="C17743" t="s">
        <v>12</v>
      </c>
      <c r="D17743" t="s">
        <v>1067</v>
      </c>
      <c r="E17743" t="s">
        <v>162</v>
      </c>
      <c r="F17743" t="s">
        <v>165</v>
      </c>
      <c r="G17743" t="s">
        <v>1068</v>
      </c>
      <c r="H17743" t="s">
        <v>132</v>
      </c>
      <c r="I17743">
        <v>0</v>
      </c>
      <c r="P17743">
        <v>0.32065141469235697</v>
      </c>
      <c r="Q17743">
        <v>0</v>
      </c>
    </row>
    <row r="17744" spans="1:17">
      <c r="A17744" t="s">
        <v>122</v>
      </c>
      <c r="B17744">
        <v>2049</v>
      </c>
      <c r="C17744" t="s">
        <v>12</v>
      </c>
      <c r="D17744" t="s">
        <v>1067</v>
      </c>
      <c r="E17744" t="s">
        <v>162</v>
      </c>
      <c r="F17744" t="s">
        <v>165</v>
      </c>
      <c r="G17744" t="s">
        <v>1068</v>
      </c>
      <c r="H17744" t="s">
        <v>135</v>
      </c>
      <c r="I17744">
        <v>0</v>
      </c>
      <c r="P17744">
        <v>0.32065141469235697</v>
      </c>
      <c r="Q17744">
        <v>0</v>
      </c>
    </row>
    <row r="17745" spans="1:17">
      <c r="A17745" t="s">
        <v>122</v>
      </c>
      <c r="B17745">
        <v>2049</v>
      </c>
      <c r="C17745" t="s">
        <v>12</v>
      </c>
      <c r="D17745" t="s">
        <v>1067</v>
      </c>
      <c r="E17745" t="s">
        <v>162</v>
      </c>
      <c r="F17745" t="s">
        <v>165</v>
      </c>
      <c r="G17745" t="s">
        <v>1068</v>
      </c>
      <c r="H17745" t="s">
        <v>136</v>
      </c>
      <c r="I17745">
        <v>0</v>
      </c>
      <c r="P17745">
        <v>0.32065141469235697</v>
      </c>
      <c r="Q17745">
        <v>0</v>
      </c>
    </row>
    <row r="17746" spans="1:17">
      <c r="A17746" t="s">
        <v>122</v>
      </c>
      <c r="B17746">
        <v>2049</v>
      </c>
      <c r="C17746" t="s">
        <v>12</v>
      </c>
      <c r="D17746" t="s">
        <v>1067</v>
      </c>
      <c r="E17746" t="s">
        <v>162</v>
      </c>
      <c r="F17746" t="s">
        <v>166</v>
      </c>
      <c r="G17746" t="s">
        <v>1068</v>
      </c>
      <c r="H17746" t="s">
        <v>132</v>
      </c>
      <c r="I17746">
        <v>0</v>
      </c>
      <c r="P17746">
        <v>0.32065141469235697</v>
      </c>
      <c r="Q17746">
        <v>0</v>
      </c>
    </row>
    <row r="17747" spans="1:17">
      <c r="A17747" t="s">
        <v>122</v>
      </c>
      <c r="B17747">
        <v>2049</v>
      </c>
      <c r="C17747" t="s">
        <v>12</v>
      </c>
      <c r="D17747" t="s">
        <v>1067</v>
      </c>
      <c r="E17747" t="s">
        <v>162</v>
      </c>
      <c r="F17747" t="s">
        <v>166</v>
      </c>
      <c r="G17747" t="s">
        <v>1068</v>
      </c>
      <c r="H17747" t="s">
        <v>135</v>
      </c>
      <c r="I17747">
        <v>0</v>
      </c>
      <c r="P17747">
        <v>0.32065141469235697</v>
      </c>
      <c r="Q17747">
        <v>0</v>
      </c>
    </row>
    <row r="17748" spans="1:17">
      <c r="A17748" t="s">
        <v>122</v>
      </c>
      <c r="B17748">
        <v>2049</v>
      </c>
      <c r="C17748" t="s">
        <v>12</v>
      </c>
      <c r="D17748" t="s">
        <v>1067</v>
      </c>
      <c r="E17748" t="s">
        <v>162</v>
      </c>
      <c r="F17748" t="s">
        <v>166</v>
      </c>
      <c r="G17748" t="s">
        <v>1068</v>
      </c>
      <c r="H17748" t="s">
        <v>136</v>
      </c>
      <c r="I17748">
        <v>0</v>
      </c>
      <c r="P17748">
        <v>0.32065141469235697</v>
      </c>
      <c r="Q17748">
        <v>0</v>
      </c>
    </row>
    <row r="17749" spans="1:17">
      <c r="A17749" t="s">
        <v>122</v>
      </c>
      <c r="B17749">
        <v>2049</v>
      </c>
      <c r="C17749" t="s">
        <v>12</v>
      </c>
      <c r="D17749" t="s">
        <v>1067</v>
      </c>
      <c r="E17749" t="s">
        <v>162</v>
      </c>
      <c r="F17749" t="s">
        <v>160</v>
      </c>
      <c r="G17749" t="s">
        <v>1068</v>
      </c>
      <c r="H17749" t="s">
        <v>132</v>
      </c>
      <c r="I17749">
        <v>0</v>
      </c>
      <c r="P17749">
        <v>0.32065141469235697</v>
      </c>
      <c r="Q17749">
        <v>0</v>
      </c>
    </row>
    <row r="17750" spans="1:17">
      <c r="A17750" t="s">
        <v>122</v>
      </c>
      <c r="B17750">
        <v>2049</v>
      </c>
      <c r="C17750" t="s">
        <v>12</v>
      </c>
      <c r="D17750" t="s">
        <v>1067</v>
      </c>
      <c r="E17750" t="s">
        <v>162</v>
      </c>
      <c r="F17750" t="s">
        <v>160</v>
      </c>
      <c r="G17750" t="s">
        <v>1068</v>
      </c>
      <c r="H17750" t="s">
        <v>135</v>
      </c>
      <c r="I17750">
        <v>0</v>
      </c>
      <c r="P17750">
        <v>0.32065141469235697</v>
      </c>
      <c r="Q17750">
        <v>0</v>
      </c>
    </row>
    <row r="17751" spans="1:17">
      <c r="A17751" t="s">
        <v>122</v>
      </c>
      <c r="B17751">
        <v>2049</v>
      </c>
      <c r="C17751" t="s">
        <v>12</v>
      </c>
      <c r="D17751" t="s">
        <v>1067</v>
      </c>
      <c r="E17751" t="s">
        <v>162</v>
      </c>
      <c r="F17751" t="s">
        <v>160</v>
      </c>
      <c r="G17751" t="s">
        <v>1068</v>
      </c>
      <c r="H17751" t="s">
        <v>136</v>
      </c>
      <c r="I17751">
        <v>0</v>
      </c>
      <c r="P17751">
        <v>0.32065141469235697</v>
      </c>
      <c r="Q17751">
        <v>0</v>
      </c>
    </row>
    <row r="17752" spans="1:17">
      <c r="A17752" t="s">
        <v>122</v>
      </c>
      <c r="B17752">
        <v>2049</v>
      </c>
      <c r="C17752" t="s">
        <v>23</v>
      </c>
      <c r="D17752" t="s">
        <v>1067</v>
      </c>
      <c r="E17752" t="s">
        <v>167</v>
      </c>
      <c r="F17752" t="s">
        <v>164</v>
      </c>
      <c r="G17752" t="s">
        <v>1068</v>
      </c>
      <c r="H17752" t="s">
        <v>132</v>
      </c>
      <c r="I17752">
        <v>0</v>
      </c>
      <c r="P17752">
        <v>0.32065141469235697</v>
      </c>
      <c r="Q17752">
        <v>0</v>
      </c>
    </row>
    <row r="17753" spans="1:17">
      <c r="A17753" t="s">
        <v>122</v>
      </c>
      <c r="B17753">
        <v>2049</v>
      </c>
      <c r="C17753" t="s">
        <v>23</v>
      </c>
      <c r="D17753" t="s">
        <v>1067</v>
      </c>
      <c r="E17753" t="s">
        <v>167</v>
      </c>
      <c r="F17753" t="s">
        <v>164</v>
      </c>
      <c r="G17753" t="s">
        <v>1068</v>
      </c>
      <c r="H17753" t="s">
        <v>135</v>
      </c>
      <c r="I17753">
        <v>0</v>
      </c>
      <c r="P17753">
        <v>0.32065141469235697</v>
      </c>
      <c r="Q17753">
        <v>0</v>
      </c>
    </row>
    <row r="17754" spans="1:17">
      <c r="A17754" t="s">
        <v>122</v>
      </c>
      <c r="B17754">
        <v>2049</v>
      </c>
      <c r="C17754" t="s">
        <v>23</v>
      </c>
      <c r="D17754" t="s">
        <v>1067</v>
      </c>
      <c r="E17754" t="s">
        <v>167</v>
      </c>
      <c r="F17754" t="s">
        <v>164</v>
      </c>
      <c r="G17754" t="s">
        <v>1068</v>
      </c>
      <c r="H17754" t="s">
        <v>136</v>
      </c>
      <c r="I17754">
        <v>0</v>
      </c>
      <c r="P17754">
        <v>0.32065141469235697</v>
      </c>
      <c r="Q17754">
        <v>0</v>
      </c>
    </row>
    <row r="17755" spans="1:17">
      <c r="A17755" t="s">
        <v>122</v>
      </c>
      <c r="B17755">
        <v>2049</v>
      </c>
      <c r="C17755" t="s">
        <v>23</v>
      </c>
      <c r="D17755" t="s">
        <v>1067</v>
      </c>
      <c r="E17755" t="s">
        <v>167</v>
      </c>
      <c r="F17755" t="s">
        <v>159</v>
      </c>
      <c r="G17755" t="s">
        <v>1068</v>
      </c>
      <c r="H17755" t="s">
        <v>132</v>
      </c>
      <c r="I17755">
        <v>0</v>
      </c>
      <c r="P17755">
        <v>0.32065141469235697</v>
      </c>
      <c r="Q17755">
        <v>0</v>
      </c>
    </row>
    <row r="17756" spans="1:17">
      <c r="A17756" t="s">
        <v>122</v>
      </c>
      <c r="B17756">
        <v>2049</v>
      </c>
      <c r="C17756" t="s">
        <v>23</v>
      </c>
      <c r="D17756" t="s">
        <v>1067</v>
      </c>
      <c r="E17756" t="s">
        <v>167</v>
      </c>
      <c r="F17756" t="s">
        <v>159</v>
      </c>
      <c r="G17756" t="s">
        <v>1068</v>
      </c>
      <c r="H17756" t="s">
        <v>135</v>
      </c>
      <c r="I17756">
        <v>0</v>
      </c>
      <c r="P17756">
        <v>0.32065141469235697</v>
      </c>
      <c r="Q17756">
        <v>0</v>
      </c>
    </row>
    <row r="17757" spans="1:17">
      <c r="A17757" t="s">
        <v>122</v>
      </c>
      <c r="B17757">
        <v>2049</v>
      </c>
      <c r="C17757" t="s">
        <v>23</v>
      </c>
      <c r="D17757" t="s">
        <v>1067</v>
      </c>
      <c r="E17757" t="s">
        <v>167</v>
      </c>
      <c r="F17757" t="s">
        <v>159</v>
      </c>
      <c r="G17757" t="s">
        <v>1068</v>
      </c>
      <c r="H17757" t="s">
        <v>136</v>
      </c>
      <c r="I17757">
        <v>0</v>
      </c>
      <c r="P17757">
        <v>0.32065141469235697</v>
      </c>
      <c r="Q17757">
        <v>0</v>
      </c>
    </row>
    <row r="17758" spans="1:17">
      <c r="A17758" t="s">
        <v>122</v>
      </c>
      <c r="B17758">
        <v>2049</v>
      </c>
      <c r="C17758" t="s">
        <v>23</v>
      </c>
      <c r="D17758" t="s">
        <v>1067</v>
      </c>
      <c r="E17758" t="s">
        <v>167</v>
      </c>
      <c r="F17758" t="s">
        <v>126</v>
      </c>
      <c r="G17758" t="s">
        <v>1068</v>
      </c>
      <c r="H17758" t="s">
        <v>132</v>
      </c>
      <c r="I17758">
        <v>201797912.083094</v>
      </c>
      <c r="P17758">
        <v>0.32065141469235697</v>
      </c>
      <c r="Q17758">
        <v>64706785.991407901</v>
      </c>
    </row>
    <row r="17759" spans="1:17">
      <c r="A17759" t="s">
        <v>122</v>
      </c>
      <c r="B17759">
        <v>2049</v>
      </c>
      <c r="C17759" t="s">
        <v>23</v>
      </c>
      <c r="D17759" t="s">
        <v>1067</v>
      </c>
      <c r="E17759" t="s">
        <v>167</v>
      </c>
      <c r="F17759" t="s">
        <v>126</v>
      </c>
      <c r="G17759" t="s">
        <v>1068</v>
      </c>
      <c r="H17759" t="s">
        <v>135</v>
      </c>
      <c r="I17759">
        <v>0</v>
      </c>
      <c r="P17759">
        <v>0.32065141469235697</v>
      </c>
      <c r="Q17759">
        <v>0</v>
      </c>
    </row>
    <row r="17760" spans="1:17">
      <c r="A17760" t="s">
        <v>122</v>
      </c>
      <c r="B17760">
        <v>2049</v>
      </c>
      <c r="C17760" t="s">
        <v>23</v>
      </c>
      <c r="D17760" t="s">
        <v>1067</v>
      </c>
      <c r="E17760" t="s">
        <v>167</v>
      </c>
      <c r="F17760" t="s">
        <v>126</v>
      </c>
      <c r="G17760" t="s">
        <v>1068</v>
      </c>
      <c r="H17760" t="s">
        <v>136</v>
      </c>
      <c r="I17760">
        <v>235403659.38795301</v>
      </c>
      <c r="P17760">
        <v>0.32065141469235697</v>
      </c>
      <c r="Q17760">
        <v>75482516.406505093</v>
      </c>
    </row>
    <row r="17761" spans="1:17">
      <c r="A17761" t="s">
        <v>122</v>
      </c>
      <c r="B17761">
        <v>2049</v>
      </c>
      <c r="C17761" t="s">
        <v>23</v>
      </c>
      <c r="D17761" t="s">
        <v>1067</v>
      </c>
      <c r="E17761" t="s">
        <v>167</v>
      </c>
      <c r="F17761" t="s">
        <v>165</v>
      </c>
      <c r="G17761" t="s">
        <v>1068</v>
      </c>
      <c r="H17761" t="s">
        <v>132</v>
      </c>
      <c r="I17761">
        <v>0</v>
      </c>
      <c r="P17761">
        <v>0.32065141469235697</v>
      </c>
      <c r="Q17761">
        <v>0</v>
      </c>
    </row>
    <row r="17762" spans="1:17">
      <c r="A17762" t="s">
        <v>122</v>
      </c>
      <c r="B17762">
        <v>2049</v>
      </c>
      <c r="C17762" t="s">
        <v>23</v>
      </c>
      <c r="D17762" t="s">
        <v>1067</v>
      </c>
      <c r="E17762" t="s">
        <v>167</v>
      </c>
      <c r="F17762" t="s">
        <v>165</v>
      </c>
      <c r="G17762" t="s">
        <v>1068</v>
      </c>
      <c r="H17762" t="s">
        <v>135</v>
      </c>
      <c r="I17762">
        <v>0</v>
      </c>
      <c r="P17762">
        <v>0.32065141469235697</v>
      </c>
      <c r="Q17762">
        <v>0</v>
      </c>
    </row>
    <row r="17763" spans="1:17">
      <c r="A17763" t="s">
        <v>122</v>
      </c>
      <c r="B17763">
        <v>2049</v>
      </c>
      <c r="C17763" t="s">
        <v>23</v>
      </c>
      <c r="D17763" t="s">
        <v>1067</v>
      </c>
      <c r="E17763" t="s">
        <v>167</v>
      </c>
      <c r="F17763" t="s">
        <v>165</v>
      </c>
      <c r="G17763" t="s">
        <v>1068</v>
      </c>
      <c r="H17763" t="s">
        <v>136</v>
      </c>
      <c r="I17763">
        <v>0</v>
      </c>
      <c r="P17763">
        <v>0.32065141469235697</v>
      </c>
      <c r="Q17763">
        <v>0</v>
      </c>
    </row>
    <row r="17764" spans="1:17">
      <c r="A17764" t="s">
        <v>122</v>
      </c>
      <c r="B17764">
        <v>2049</v>
      </c>
      <c r="C17764" t="s">
        <v>23</v>
      </c>
      <c r="D17764" t="s">
        <v>1067</v>
      </c>
      <c r="E17764" t="s">
        <v>167</v>
      </c>
      <c r="F17764" t="s">
        <v>166</v>
      </c>
      <c r="G17764" t="s">
        <v>1068</v>
      </c>
      <c r="H17764" t="s">
        <v>132</v>
      </c>
      <c r="I17764">
        <v>0</v>
      </c>
      <c r="P17764">
        <v>0.32065141469235697</v>
      </c>
      <c r="Q17764">
        <v>0</v>
      </c>
    </row>
    <row r="17765" spans="1:17">
      <c r="A17765" t="s">
        <v>122</v>
      </c>
      <c r="B17765">
        <v>2049</v>
      </c>
      <c r="C17765" t="s">
        <v>23</v>
      </c>
      <c r="D17765" t="s">
        <v>1067</v>
      </c>
      <c r="E17765" t="s">
        <v>167</v>
      </c>
      <c r="F17765" t="s">
        <v>166</v>
      </c>
      <c r="G17765" t="s">
        <v>1068</v>
      </c>
      <c r="H17765" t="s">
        <v>135</v>
      </c>
      <c r="I17765">
        <v>0</v>
      </c>
      <c r="P17765">
        <v>0.32065141469235697</v>
      </c>
      <c r="Q17765">
        <v>0</v>
      </c>
    </row>
    <row r="17766" spans="1:17">
      <c r="A17766" t="s">
        <v>122</v>
      </c>
      <c r="B17766">
        <v>2049</v>
      </c>
      <c r="C17766" t="s">
        <v>23</v>
      </c>
      <c r="D17766" t="s">
        <v>1067</v>
      </c>
      <c r="E17766" t="s">
        <v>167</v>
      </c>
      <c r="F17766" t="s">
        <v>166</v>
      </c>
      <c r="G17766" t="s">
        <v>1068</v>
      </c>
      <c r="H17766" t="s">
        <v>136</v>
      </c>
      <c r="I17766">
        <v>0</v>
      </c>
      <c r="P17766">
        <v>0.32065141469235697</v>
      </c>
      <c r="Q17766">
        <v>0</v>
      </c>
    </row>
    <row r="17767" spans="1:17">
      <c r="A17767" t="s">
        <v>122</v>
      </c>
      <c r="B17767">
        <v>2049</v>
      </c>
      <c r="C17767" t="s">
        <v>23</v>
      </c>
      <c r="D17767" t="s">
        <v>1067</v>
      </c>
      <c r="E17767" t="s">
        <v>167</v>
      </c>
      <c r="F17767" t="s">
        <v>160</v>
      </c>
      <c r="G17767" t="s">
        <v>1068</v>
      </c>
      <c r="H17767" t="s">
        <v>132</v>
      </c>
      <c r="I17767">
        <v>0</v>
      </c>
      <c r="P17767">
        <v>0.32065141469235697</v>
      </c>
      <c r="Q17767">
        <v>0</v>
      </c>
    </row>
    <row r="17768" spans="1:17">
      <c r="A17768" t="s">
        <v>122</v>
      </c>
      <c r="B17768">
        <v>2049</v>
      </c>
      <c r="C17768" t="s">
        <v>23</v>
      </c>
      <c r="D17768" t="s">
        <v>1067</v>
      </c>
      <c r="E17768" t="s">
        <v>167</v>
      </c>
      <c r="F17768" t="s">
        <v>160</v>
      </c>
      <c r="G17768" t="s">
        <v>1068</v>
      </c>
      <c r="H17768" t="s">
        <v>135</v>
      </c>
      <c r="I17768">
        <v>0</v>
      </c>
      <c r="P17768">
        <v>0.32065141469235697</v>
      </c>
      <c r="Q17768">
        <v>0</v>
      </c>
    </row>
    <row r="17769" spans="1:17">
      <c r="A17769" t="s">
        <v>122</v>
      </c>
      <c r="B17769">
        <v>2049</v>
      </c>
      <c r="C17769" t="s">
        <v>23</v>
      </c>
      <c r="D17769" t="s">
        <v>1067</v>
      </c>
      <c r="E17769" t="s">
        <v>167</v>
      </c>
      <c r="F17769" t="s">
        <v>160</v>
      </c>
      <c r="G17769" t="s">
        <v>1068</v>
      </c>
      <c r="H17769" t="s">
        <v>136</v>
      </c>
      <c r="I17769">
        <v>0</v>
      </c>
      <c r="P17769">
        <v>0.32065141469235697</v>
      </c>
      <c r="Q17769">
        <v>0</v>
      </c>
    </row>
    <row r="17770" spans="1:17">
      <c r="A17770" t="s">
        <v>122</v>
      </c>
      <c r="B17770">
        <v>2049</v>
      </c>
      <c r="C17770" t="s">
        <v>18</v>
      </c>
      <c r="D17770" t="s">
        <v>1062</v>
      </c>
      <c r="E17770" t="s">
        <v>162</v>
      </c>
      <c r="F17770" t="s">
        <v>164</v>
      </c>
      <c r="G17770" t="s">
        <v>1063</v>
      </c>
      <c r="H17770" t="s">
        <v>132</v>
      </c>
      <c r="I17770">
        <v>0</v>
      </c>
      <c r="P17770">
        <v>0.32065141469235697</v>
      </c>
      <c r="Q17770">
        <v>0</v>
      </c>
    </row>
    <row r="17771" spans="1:17">
      <c r="A17771" t="s">
        <v>122</v>
      </c>
      <c r="B17771">
        <v>2049</v>
      </c>
      <c r="C17771" t="s">
        <v>18</v>
      </c>
      <c r="D17771" t="s">
        <v>1062</v>
      </c>
      <c r="E17771" t="s">
        <v>162</v>
      </c>
      <c r="F17771" t="s">
        <v>164</v>
      </c>
      <c r="G17771" t="s">
        <v>1063</v>
      </c>
      <c r="H17771" t="s">
        <v>135</v>
      </c>
      <c r="I17771">
        <v>0</v>
      </c>
      <c r="P17771">
        <v>0.32065141469235697</v>
      </c>
      <c r="Q17771">
        <v>0</v>
      </c>
    </row>
    <row r="17772" spans="1:17">
      <c r="A17772" t="s">
        <v>122</v>
      </c>
      <c r="B17772">
        <v>2049</v>
      </c>
      <c r="C17772" t="s">
        <v>18</v>
      </c>
      <c r="D17772" t="s">
        <v>1062</v>
      </c>
      <c r="E17772" t="s">
        <v>162</v>
      </c>
      <c r="F17772" t="s">
        <v>164</v>
      </c>
      <c r="G17772" t="s">
        <v>1063</v>
      </c>
      <c r="H17772" t="s">
        <v>136</v>
      </c>
      <c r="I17772">
        <v>0</v>
      </c>
      <c r="P17772">
        <v>0.32065141469235697</v>
      </c>
      <c r="Q17772">
        <v>0</v>
      </c>
    </row>
    <row r="17773" spans="1:17">
      <c r="A17773" t="s">
        <v>122</v>
      </c>
      <c r="B17773">
        <v>2049</v>
      </c>
      <c r="C17773" t="s">
        <v>18</v>
      </c>
      <c r="D17773" t="s">
        <v>1062</v>
      </c>
      <c r="E17773" t="s">
        <v>162</v>
      </c>
      <c r="F17773" t="s">
        <v>159</v>
      </c>
      <c r="G17773" t="s">
        <v>1063</v>
      </c>
      <c r="H17773" t="s">
        <v>132</v>
      </c>
      <c r="I17773">
        <v>0</v>
      </c>
      <c r="P17773">
        <v>0.32065141469235697</v>
      </c>
      <c r="Q17773">
        <v>0</v>
      </c>
    </row>
    <row r="17774" spans="1:17">
      <c r="A17774" t="s">
        <v>122</v>
      </c>
      <c r="B17774">
        <v>2049</v>
      </c>
      <c r="C17774" t="s">
        <v>18</v>
      </c>
      <c r="D17774" t="s">
        <v>1062</v>
      </c>
      <c r="E17774" t="s">
        <v>162</v>
      </c>
      <c r="F17774" t="s">
        <v>159</v>
      </c>
      <c r="G17774" t="s">
        <v>1063</v>
      </c>
      <c r="H17774" t="s">
        <v>135</v>
      </c>
      <c r="I17774">
        <v>0</v>
      </c>
      <c r="P17774">
        <v>0.32065141469235697</v>
      </c>
      <c r="Q17774">
        <v>0</v>
      </c>
    </row>
    <row r="17775" spans="1:17">
      <c r="A17775" t="s">
        <v>122</v>
      </c>
      <c r="B17775">
        <v>2049</v>
      </c>
      <c r="C17775" t="s">
        <v>18</v>
      </c>
      <c r="D17775" t="s">
        <v>1062</v>
      </c>
      <c r="E17775" t="s">
        <v>162</v>
      </c>
      <c r="F17775" t="s">
        <v>159</v>
      </c>
      <c r="G17775" t="s">
        <v>1063</v>
      </c>
      <c r="H17775" t="s">
        <v>136</v>
      </c>
      <c r="I17775">
        <v>0</v>
      </c>
      <c r="P17775">
        <v>0.32065141469235697</v>
      </c>
      <c r="Q17775">
        <v>0</v>
      </c>
    </row>
    <row r="17776" spans="1:17">
      <c r="A17776" t="s">
        <v>122</v>
      </c>
      <c r="B17776">
        <v>2049</v>
      </c>
      <c r="C17776" t="s">
        <v>18</v>
      </c>
      <c r="D17776" t="s">
        <v>1062</v>
      </c>
      <c r="E17776" t="s">
        <v>162</v>
      </c>
      <c r="F17776" t="s">
        <v>126</v>
      </c>
      <c r="G17776" t="s">
        <v>1063</v>
      </c>
      <c r="H17776" t="s">
        <v>132</v>
      </c>
      <c r="I17776">
        <v>0</v>
      </c>
      <c r="P17776">
        <v>0.32065141469235697</v>
      </c>
      <c r="Q17776">
        <v>0</v>
      </c>
    </row>
    <row r="17777" spans="1:17">
      <c r="A17777" t="s">
        <v>122</v>
      </c>
      <c r="B17777">
        <v>2049</v>
      </c>
      <c r="C17777" t="s">
        <v>18</v>
      </c>
      <c r="D17777" t="s">
        <v>1062</v>
      </c>
      <c r="E17777" t="s">
        <v>162</v>
      </c>
      <c r="F17777" t="s">
        <v>126</v>
      </c>
      <c r="G17777" t="s">
        <v>1063</v>
      </c>
      <c r="H17777" t="s">
        <v>135</v>
      </c>
      <c r="I17777">
        <v>0</v>
      </c>
      <c r="P17777">
        <v>0.32065141469235697</v>
      </c>
      <c r="Q17777">
        <v>0</v>
      </c>
    </row>
    <row r="17778" spans="1:17">
      <c r="A17778" t="s">
        <v>122</v>
      </c>
      <c r="B17778">
        <v>2049</v>
      </c>
      <c r="C17778" t="s">
        <v>18</v>
      </c>
      <c r="D17778" t="s">
        <v>1062</v>
      </c>
      <c r="E17778" t="s">
        <v>162</v>
      </c>
      <c r="F17778" t="s">
        <v>126</v>
      </c>
      <c r="G17778" t="s">
        <v>1063</v>
      </c>
      <c r="H17778" t="s">
        <v>136</v>
      </c>
      <c r="I17778">
        <v>0</v>
      </c>
      <c r="P17778">
        <v>0.32065141469235697</v>
      </c>
      <c r="Q17778">
        <v>0</v>
      </c>
    </row>
    <row r="17779" spans="1:17">
      <c r="A17779" t="s">
        <v>122</v>
      </c>
      <c r="B17779">
        <v>2049</v>
      </c>
      <c r="C17779" t="s">
        <v>18</v>
      </c>
      <c r="D17779" t="s">
        <v>1062</v>
      </c>
      <c r="E17779" t="s">
        <v>162</v>
      </c>
      <c r="F17779" t="s">
        <v>165</v>
      </c>
      <c r="G17779" t="s">
        <v>1063</v>
      </c>
      <c r="H17779" t="s">
        <v>132</v>
      </c>
      <c r="I17779">
        <v>0</v>
      </c>
      <c r="P17779">
        <v>0.32065141469235697</v>
      </c>
      <c r="Q17779">
        <v>0</v>
      </c>
    </row>
    <row r="17780" spans="1:17">
      <c r="A17780" t="s">
        <v>122</v>
      </c>
      <c r="B17780">
        <v>2049</v>
      </c>
      <c r="C17780" t="s">
        <v>18</v>
      </c>
      <c r="D17780" t="s">
        <v>1062</v>
      </c>
      <c r="E17780" t="s">
        <v>162</v>
      </c>
      <c r="F17780" t="s">
        <v>165</v>
      </c>
      <c r="G17780" t="s">
        <v>1063</v>
      </c>
      <c r="H17780" t="s">
        <v>135</v>
      </c>
      <c r="I17780">
        <v>0</v>
      </c>
      <c r="P17780">
        <v>0.32065141469235697</v>
      </c>
      <c r="Q17780">
        <v>0</v>
      </c>
    </row>
    <row r="17781" spans="1:17">
      <c r="A17781" t="s">
        <v>122</v>
      </c>
      <c r="B17781">
        <v>2049</v>
      </c>
      <c r="C17781" t="s">
        <v>18</v>
      </c>
      <c r="D17781" t="s">
        <v>1062</v>
      </c>
      <c r="E17781" t="s">
        <v>162</v>
      </c>
      <c r="F17781" t="s">
        <v>165</v>
      </c>
      <c r="G17781" t="s">
        <v>1063</v>
      </c>
      <c r="H17781" t="s">
        <v>136</v>
      </c>
      <c r="I17781">
        <v>0</v>
      </c>
      <c r="P17781">
        <v>0.32065141469235697</v>
      </c>
      <c r="Q17781">
        <v>0</v>
      </c>
    </row>
    <row r="17782" spans="1:17">
      <c r="A17782" t="s">
        <v>122</v>
      </c>
      <c r="B17782">
        <v>2049</v>
      </c>
      <c r="C17782" t="s">
        <v>18</v>
      </c>
      <c r="D17782" t="s">
        <v>1062</v>
      </c>
      <c r="E17782" t="s">
        <v>162</v>
      </c>
      <c r="F17782" t="s">
        <v>166</v>
      </c>
      <c r="G17782" t="s">
        <v>1063</v>
      </c>
      <c r="H17782" t="s">
        <v>132</v>
      </c>
      <c r="I17782">
        <v>0</v>
      </c>
      <c r="P17782">
        <v>0.32065141469235697</v>
      </c>
      <c r="Q17782">
        <v>0</v>
      </c>
    </row>
    <row r="17783" spans="1:17">
      <c r="A17783" t="s">
        <v>122</v>
      </c>
      <c r="B17783">
        <v>2049</v>
      </c>
      <c r="C17783" t="s">
        <v>18</v>
      </c>
      <c r="D17783" t="s">
        <v>1062</v>
      </c>
      <c r="E17783" t="s">
        <v>162</v>
      </c>
      <c r="F17783" t="s">
        <v>166</v>
      </c>
      <c r="G17783" t="s">
        <v>1063</v>
      </c>
      <c r="H17783" t="s">
        <v>135</v>
      </c>
      <c r="I17783">
        <v>0</v>
      </c>
      <c r="P17783">
        <v>0.32065141469235697</v>
      </c>
      <c r="Q17783">
        <v>0</v>
      </c>
    </row>
    <row r="17784" spans="1:17">
      <c r="A17784" t="s">
        <v>122</v>
      </c>
      <c r="B17784">
        <v>2049</v>
      </c>
      <c r="C17784" t="s">
        <v>18</v>
      </c>
      <c r="D17784" t="s">
        <v>1062</v>
      </c>
      <c r="E17784" t="s">
        <v>162</v>
      </c>
      <c r="F17784" t="s">
        <v>166</v>
      </c>
      <c r="G17784" t="s">
        <v>1063</v>
      </c>
      <c r="H17784" t="s">
        <v>136</v>
      </c>
      <c r="I17784">
        <v>0</v>
      </c>
      <c r="P17784">
        <v>0.32065141469235697</v>
      </c>
      <c r="Q17784">
        <v>0</v>
      </c>
    </row>
    <row r="17785" spans="1:17">
      <c r="A17785" t="s">
        <v>122</v>
      </c>
      <c r="B17785">
        <v>2049</v>
      </c>
      <c r="C17785" t="s">
        <v>18</v>
      </c>
      <c r="D17785" t="s">
        <v>1062</v>
      </c>
      <c r="E17785" t="s">
        <v>162</v>
      </c>
      <c r="F17785" t="s">
        <v>160</v>
      </c>
      <c r="G17785" t="s">
        <v>1063</v>
      </c>
      <c r="H17785" t="s">
        <v>132</v>
      </c>
      <c r="I17785">
        <v>0</v>
      </c>
      <c r="P17785">
        <v>0.32065141469235697</v>
      </c>
      <c r="Q17785">
        <v>0</v>
      </c>
    </row>
    <row r="17786" spans="1:17">
      <c r="A17786" t="s">
        <v>122</v>
      </c>
      <c r="B17786">
        <v>2049</v>
      </c>
      <c r="C17786" t="s">
        <v>18</v>
      </c>
      <c r="D17786" t="s">
        <v>1062</v>
      </c>
      <c r="E17786" t="s">
        <v>162</v>
      </c>
      <c r="F17786" t="s">
        <v>160</v>
      </c>
      <c r="G17786" t="s">
        <v>1063</v>
      </c>
      <c r="H17786" t="s">
        <v>135</v>
      </c>
      <c r="I17786">
        <v>0</v>
      </c>
      <c r="P17786">
        <v>0.32065141469235697</v>
      </c>
      <c r="Q17786">
        <v>0</v>
      </c>
    </row>
    <row r="17787" spans="1:17">
      <c r="A17787" t="s">
        <v>122</v>
      </c>
      <c r="B17787">
        <v>2049</v>
      </c>
      <c r="C17787" t="s">
        <v>18</v>
      </c>
      <c r="D17787" t="s">
        <v>1062</v>
      </c>
      <c r="E17787" t="s">
        <v>162</v>
      </c>
      <c r="F17787" t="s">
        <v>160</v>
      </c>
      <c r="G17787" t="s">
        <v>1063</v>
      </c>
      <c r="H17787" t="s">
        <v>136</v>
      </c>
      <c r="I17787">
        <v>0</v>
      </c>
      <c r="P17787">
        <v>0.32065141469235697</v>
      </c>
      <c r="Q17787">
        <v>0</v>
      </c>
    </row>
    <row r="17788" spans="1:17">
      <c r="A17788" t="s">
        <v>122</v>
      </c>
      <c r="B17788">
        <v>2049</v>
      </c>
      <c r="C17788" t="s">
        <v>19</v>
      </c>
      <c r="D17788" t="s">
        <v>1062</v>
      </c>
      <c r="E17788" t="s">
        <v>162</v>
      </c>
      <c r="F17788" t="s">
        <v>164</v>
      </c>
      <c r="G17788" t="s">
        <v>1063</v>
      </c>
      <c r="H17788" t="s">
        <v>132</v>
      </c>
      <c r="I17788">
        <v>0</v>
      </c>
      <c r="P17788">
        <v>0.32065141469235697</v>
      </c>
      <c r="Q17788">
        <v>0</v>
      </c>
    </row>
    <row r="17789" spans="1:17">
      <c r="A17789" t="s">
        <v>122</v>
      </c>
      <c r="B17789">
        <v>2049</v>
      </c>
      <c r="C17789" t="s">
        <v>19</v>
      </c>
      <c r="D17789" t="s">
        <v>1062</v>
      </c>
      <c r="E17789" t="s">
        <v>162</v>
      </c>
      <c r="F17789" t="s">
        <v>164</v>
      </c>
      <c r="G17789" t="s">
        <v>1063</v>
      </c>
      <c r="H17789" t="s">
        <v>135</v>
      </c>
      <c r="I17789">
        <v>0</v>
      </c>
      <c r="P17789">
        <v>0.32065141469235697</v>
      </c>
      <c r="Q17789">
        <v>0</v>
      </c>
    </row>
    <row r="17790" spans="1:17">
      <c r="A17790" t="s">
        <v>122</v>
      </c>
      <c r="B17790">
        <v>2049</v>
      </c>
      <c r="C17790" t="s">
        <v>19</v>
      </c>
      <c r="D17790" t="s">
        <v>1062</v>
      </c>
      <c r="E17790" t="s">
        <v>162</v>
      </c>
      <c r="F17790" t="s">
        <v>164</v>
      </c>
      <c r="G17790" t="s">
        <v>1063</v>
      </c>
      <c r="H17790" t="s">
        <v>136</v>
      </c>
      <c r="I17790">
        <v>0</v>
      </c>
      <c r="P17790">
        <v>0.32065141469235697</v>
      </c>
      <c r="Q17790">
        <v>0</v>
      </c>
    </row>
    <row r="17791" spans="1:17">
      <c r="A17791" t="s">
        <v>122</v>
      </c>
      <c r="B17791">
        <v>2049</v>
      </c>
      <c r="C17791" t="s">
        <v>19</v>
      </c>
      <c r="D17791" t="s">
        <v>1062</v>
      </c>
      <c r="E17791" t="s">
        <v>162</v>
      </c>
      <c r="F17791" t="s">
        <v>159</v>
      </c>
      <c r="G17791" t="s">
        <v>1063</v>
      </c>
      <c r="H17791" t="s">
        <v>132</v>
      </c>
      <c r="I17791">
        <v>0</v>
      </c>
      <c r="P17791">
        <v>0.32065141469235697</v>
      </c>
      <c r="Q17791">
        <v>0</v>
      </c>
    </row>
    <row r="17792" spans="1:17">
      <c r="A17792" t="s">
        <v>122</v>
      </c>
      <c r="B17792">
        <v>2049</v>
      </c>
      <c r="C17792" t="s">
        <v>19</v>
      </c>
      <c r="D17792" t="s">
        <v>1062</v>
      </c>
      <c r="E17792" t="s">
        <v>162</v>
      </c>
      <c r="F17792" t="s">
        <v>159</v>
      </c>
      <c r="G17792" t="s">
        <v>1063</v>
      </c>
      <c r="H17792" t="s">
        <v>135</v>
      </c>
      <c r="I17792">
        <v>0</v>
      </c>
      <c r="P17792">
        <v>0.32065141469235697</v>
      </c>
      <c r="Q17792">
        <v>0</v>
      </c>
    </row>
    <row r="17793" spans="1:17">
      <c r="A17793" t="s">
        <v>122</v>
      </c>
      <c r="B17793">
        <v>2049</v>
      </c>
      <c r="C17793" t="s">
        <v>19</v>
      </c>
      <c r="D17793" t="s">
        <v>1062</v>
      </c>
      <c r="E17793" t="s">
        <v>162</v>
      </c>
      <c r="F17793" t="s">
        <v>159</v>
      </c>
      <c r="G17793" t="s">
        <v>1063</v>
      </c>
      <c r="H17793" t="s">
        <v>136</v>
      </c>
      <c r="I17793">
        <v>0</v>
      </c>
      <c r="P17793">
        <v>0.32065141469235697</v>
      </c>
      <c r="Q17793">
        <v>0</v>
      </c>
    </row>
    <row r="17794" spans="1:17">
      <c r="A17794" t="s">
        <v>122</v>
      </c>
      <c r="B17794">
        <v>2049</v>
      </c>
      <c r="C17794" t="s">
        <v>19</v>
      </c>
      <c r="D17794" t="s">
        <v>1062</v>
      </c>
      <c r="E17794" t="s">
        <v>162</v>
      </c>
      <c r="F17794" t="s">
        <v>126</v>
      </c>
      <c r="G17794" t="s">
        <v>1063</v>
      </c>
      <c r="H17794" t="s">
        <v>132</v>
      </c>
      <c r="I17794">
        <v>0</v>
      </c>
      <c r="P17794">
        <v>0.32065141469235697</v>
      </c>
      <c r="Q17794">
        <v>0</v>
      </c>
    </row>
    <row r="17795" spans="1:17">
      <c r="A17795" t="s">
        <v>122</v>
      </c>
      <c r="B17795">
        <v>2049</v>
      </c>
      <c r="C17795" t="s">
        <v>19</v>
      </c>
      <c r="D17795" t="s">
        <v>1062</v>
      </c>
      <c r="E17795" t="s">
        <v>162</v>
      </c>
      <c r="F17795" t="s">
        <v>126</v>
      </c>
      <c r="G17795" t="s">
        <v>1063</v>
      </c>
      <c r="H17795" t="s">
        <v>135</v>
      </c>
      <c r="I17795">
        <v>0</v>
      </c>
      <c r="P17795">
        <v>0.32065141469235697</v>
      </c>
      <c r="Q17795">
        <v>0</v>
      </c>
    </row>
    <row r="17796" spans="1:17">
      <c r="A17796" t="s">
        <v>122</v>
      </c>
      <c r="B17796">
        <v>2049</v>
      </c>
      <c r="C17796" t="s">
        <v>19</v>
      </c>
      <c r="D17796" t="s">
        <v>1062</v>
      </c>
      <c r="E17796" t="s">
        <v>162</v>
      </c>
      <c r="F17796" t="s">
        <v>126</v>
      </c>
      <c r="G17796" t="s">
        <v>1063</v>
      </c>
      <c r="H17796" t="s">
        <v>136</v>
      </c>
      <c r="I17796">
        <v>0</v>
      </c>
      <c r="P17796">
        <v>0.32065141469235697</v>
      </c>
      <c r="Q17796">
        <v>0</v>
      </c>
    </row>
    <row r="17797" spans="1:17">
      <c r="A17797" t="s">
        <v>122</v>
      </c>
      <c r="B17797">
        <v>2049</v>
      </c>
      <c r="C17797" t="s">
        <v>19</v>
      </c>
      <c r="D17797" t="s">
        <v>1062</v>
      </c>
      <c r="E17797" t="s">
        <v>162</v>
      </c>
      <c r="F17797" t="s">
        <v>165</v>
      </c>
      <c r="G17797" t="s">
        <v>1063</v>
      </c>
      <c r="H17797" t="s">
        <v>132</v>
      </c>
      <c r="I17797">
        <v>0</v>
      </c>
      <c r="P17797">
        <v>0.32065141469235697</v>
      </c>
      <c r="Q17797">
        <v>0</v>
      </c>
    </row>
    <row r="17798" spans="1:17">
      <c r="A17798" t="s">
        <v>122</v>
      </c>
      <c r="B17798">
        <v>2049</v>
      </c>
      <c r="C17798" t="s">
        <v>19</v>
      </c>
      <c r="D17798" t="s">
        <v>1062</v>
      </c>
      <c r="E17798" t="s">
        <v>162</v>
      </c>
      <c r="F17798" t="s">
        <v>165</v>
      </c>
      <c r="G17798" t="s">
        <v>1063</v>
      </c>
      <c r="H17798" t="s">
        <v>135</v>
      </c>
      <c r="I17798">
        <v>0</v>
      </c>
      <c r="P17798">
        <v>0.32065141469235697</v>
      </c>
      <c r="Q17798">
        <v>0</v>
      </c>
    </row>
    <row r="17799" spans="1:17">
      <c r="A17799" t="s">
        <v>122</v>
      </c>
      <c r="B17799">
        <v>2049</v>
      </c>
      <c r="C17799" t="s">
        <v>19</v>
      </c>
      <c r="D17799" t="s">
        <v>1062</v>
      </c>
      <c r="E17799" t="s">
        <v>162</v>
      </c>
      <c r="F17799" t="s">
        <v>165</v>
      </c>
      <c r="G17799" t="s">
        <v>1063</v>
      </c>
      <c r="H17799" t="s">
        <v>136</v>
      </c>
      <c r="I17799">
        <v>0</v>
      </c>
      <c r="P17799">
        <v>0.32065141469235697</v>
      </c>
      <c r="Q17799">
        <v>0</v>
      </c>
    </row>
    <row r="17800" spans="1:17">
      <c r="A17800" t="s">
        <v>122</v>
      </c>
      <c r="B17800">
        <v>2049</v>
      </c>
      <c r="C17800" t="s">
        <v>19</v>
      </c>
      <c r="D17800" t="s">
        <v>1062</v>
      </c>
      <c r="E17800" t="s">
        <v>162</v>
      </c>
      <c r="F17800" t="s">
        <v>166</v>
      </c>
      <c r="G17800" t="s">
        <v>1063</v>
      </c>
      <c r="H17800" t="s">
        <v>132</v>
      </c>
      <c r="I17800">
        <v>0</v>
      </c>
      <c r="P17800">
        <v>0.32065141469235697</v>
      </c>
      <c r="Q17800">
        <v>0</v>
      </c>
    </row>
    <row r="17801" spans="1:17">
      <c r="A17801" t="s">
        <v>122</v>
      </c>
      <c r="B17801">
        <v>2049</v>
      </c>
      <c r="C17801" t="s">
        <v>19</v>
      </c>
      <c r="D17801" t="s">
        <v>1062</v>
      </c>
      <c r="E17801" t="s">
        <v>162</v>
      </c>
      <c r="F17801" t="s">
        <v>166</v>
      </c>
      <c r="G17801" t="s">
        <v>1063</v>
      </c>
      <c r="H17801" t="s">
        <v>135</v>
      </c>
      <c r="I17801">
        <v>0</v>
      </c>
      <c r="P17801">
        <v>0.32065141469235697</v>
      </c>
      <c r="Q17801">
        <v>0</v>
      </c>
    </row>
    <row r="17802" spans="1:17">
      <c r="A17802" t="s">
        <v>122</v>
      </c>
      <c r="B17802">
        <v>2049</v>
      </c>
      <c r="C17802" t="s">
        <v>19</v>
      </c>
      <c r="D17802" t="s">
        <v>1062</v>
      </c>
      <c r="E17802" t="s">
        <v>162</v>
      </c>
      <c r="F17802" t="s">
        <v>166</v>
      </c>
      <c r="G17802" t="s">
        <v>1063</v>
      </c>
      <c r="H17802" t="s">
        <v>136</v>
      </c>
      <c r="I17802">
        <v>0</v>
      </c>
      <c r="P17802">
        <v>0.32065141469235697</v>
      </c>
      <c r="Q17802">
        <v>0</v>
      </c>
    </row>
    <row r="17803" spans="1:17">
      <c r="A17803" t="s">
        <v>122</v>
      </c>
      <c r="B17803">
        <v>2049</v>
      </c>
      <c r="C17803" t="s">
        <v>19</v>
      </c>
      <c r="D17803" t="s">
        <v>1062</v>
      </c>
      <c r="E17803" t="s">
        <v>162</v>
      </c>
      <c r="F17803" t="s">
        <v>160</v>
      </c>
      <c r="G17803" t="s">
        <v>1063</v>
      </c>
      <c r="H17803" t="s">
        <v>132</v>
      </c>
      <c r="I17803">
        <v>0</v>
      </c>
      <c r="P17803">
        <v>0.32065141469235697</v>
      </c>
      <c r="Q17803">
        <v>0</v>
      </c>
    </row>
    <row r="17804" spans="1:17">
      <c r="A17804" t="s">
        <v>122</v>
      </c>
      <c r="B17804">
        <v>2049</v>
      </c>
      <c r="C17804" t="s">
        <v>19</v>
      </c>
      <c r="D17804" t="s">
        <v>1062</v>
      </c>
      <c r="E17804" t="s">
        <v>162</v>
      </c>
      <c r="F17804" t="s">
        <v>160</v>
      </c>
      <c r="G17804" t="s">
        <v>1063</v>
      </c>
      <c r="H17804" t="s">
        <v>135</v>
      </c>
      <c r="I17804">
        <v>0</v>
      </c>
      <c r="P17804">
        <v>0.32065141469235697</v>
      </c>
      <c r="Q17804">
        <v>0</v>
      </c>
    </row>
    <row r="17805" spans="1:17">
      <c r="A17805" t="s">
        <v>122</v>
      </c>
      <c r="B17805">
        <v>2049</v>
      </c>
      <c r="C17805" t="s">
        <v>19</v>
      </c>
      <c r="D17805" t="s">
        <v>1062</v>
      </c>
      <c r="E17805" t="s">
        <v>162</v>
      </c>
      <c r="F17805" t="s">
        <v>160</v>
      </c>
      <c r="G17805" t="s">
        <v>1063</v>
      </c>
      <c r="H17805" t="s">
        <v>136</v>
      </c>
      <c r="I17805">
        <v>0</v>
      </c>
      <c r="P17805">
        <v>0.32065141469235697</v>
      </c>
      <c r="Q17805">
        <v>0</v>
      </c>
    </row>
    <row r="17806" spans="1:17">
      <c r="A17806" t="s">
        <v>122</v>
      </c>
      <c r="B17806">
        <v>2049</v>
      </c>
      <c r="C17806" t="s">
        <v>20</v>
      </c>
      <c r="D17806" t="s">
        <v>1062</v>
      </c>
      <c r="E17806" t="s">
        <v>162</v>
      </c>
      <c r="F17806" t="s">
        <v>164</v>
      </c>
      <c r="G17806" t="s">
        <v>1063</v>
      </c>
      <c r="H17806" t="s">
        <v>132</v>
      </c>
      <c r="I17806">
        <v>0</v>
      </c>
      <c r="P17806">
        <v>0.32065141469235697</v>
      </c>
      <c r="Q17806">
        <v>0</v>
      </c>
    </row>
    <row r="17807" spans="1:17">
      <c r="A17807" t="s">
        <v>122</v>
      </c>
      <c r="B17807">
        <v>2049</v>
      </c>
      <c r="C17807" t="s">
        <v>20</v>
      </c>
      <c r="D17807" t="s">
        <v>1062</v>
      </c>
      <c r="E17807" t="s">
        <v>162</v>
      </c>
      <c r="F17807" t="s">
        <v>164</v>
      </c>
      <c r="G17807" t="s">
        <v>1063</v>
      </c>
      <c r="H17807" t="s">
        <v>135</v>
      </c>
      <c r="I17807">
        <v>0</v>
      </c>
      <c r="P17807">
        <v>0.32065141469235697</v>
      </c>
      <c r="Q17807">
        <v>0</v>
      </c>
    </row>
    <row r="17808" spans="1:17">
      <c r="A17808" t="s">
        <v>122</v>
      </c>
      <c r="B17808">
        <v>2049</v>
      </c>
      <c r="C17808" t="s">
        <v>20</v>
      </c>
      <c r="D17808" t="s">
        <v>1062</v>
      </c>
      <c r="E17808" t="s">
        <v>162</v>
      </c>
      <c r="F17808" t="s">
        <v>164</v>
      </c>
      <c r="G17808" t="s">
        <v>1063</v>
      </c>
      <c r="H17808" t="s">
        <v>136</v>
      </c>
      <c r="I17808">
        <v>0</v>
      </c>
      <c r="P17808">
        <v>0.32065141469235697</v>
      </c>
      <c r="Q17808">
        <v>0</v>
      </c>
    </row>
    <row r="17809" spans="1:17">
      <c r="A17809" t="s">
        <v>122</v>
      </c>
      <c r="B17809">
        <v>2049</v>
      </c>
      <c r="C17809" t="s">
        <v>20</v>
      </c>
      <c r="D17809" t="s">
        <v>1062</v>
      </c>
      <c r="E17809" t="s">
        <v>162</v>
      </c>
      <c r="F17809" t="s">
        <v>159</v>
      </c>
      <c r="G17809" t="s">
        <v>1063</v>
      </c>
      <c r="H17809" t="s">
        <v>132</v>
      </c>
      <c r="I17809">
        <v>0</v>
      </c>
      <c r="P17809">
        <v>0.32065141469235697</v>
      </c>
      <c r="Q17809">
        <v>0</v>
      </c>
    </row>
    <row r="17810" spans="1:17">
      <c r="A17810" t="s">
        <v>122</v>
      </c>
      <c r="B17810">
        <v>2049</v>
      </c>
      <c r="C17810" t="s">
        <v>20</v>
      </c>
      <c r="D17810" t="s">
        <v>1062</v>
      </c>
      <c r="E17810" t="s">
        <v>162</v>
      </c>
      <c r="F17810" t="s">
        <v>159</v>
      </c>
      <c r="G17810" t="s">
        <v>1063</v>
      </c>
      <c r="H17810" t="s">
        <v>135</v>
      </c>
      <c r="I17810">
        <v>0</v>
      </c>
      <c r="P17810">
        <v>0.32065141469235697</v>
      </c>
      <c r="Q17810">
        <v>0</v>
      </c>
    </row>
    <row r="17811" spans="1:17">
      <c r="A17811" t="s">
        <v>122</v>
      </c>
      <c r="B17811">
        <v>2049</v>
      </c>
      <c r="C17811" t="s">
        <v>20</v>
      </c>
      <c r="D17811" t="s">
        <v>1062</v>
      </c>
      <c r="E17811" t="s">
        <v>162</v>
      </c>
      <c r="F17811" t="s">
        <v>159</v>
      </c>
      <c r="G17811" t="s">
        <v>1063</v>
      </c>
      <c r="H17811" t="s">
        <v>136</v>
      </c>
      <c r="I17811">
        <v>0</v>
      </c>
      <c r="P17811">
        <v>0.32065141469235697</v>
      </c>
      <c r="Q17811">
        <v>0</v>
      </c>
    </row>
    <row r="17812" spans="1:17">
      <c r="A17812" t="s">
        <v>122</v>
      </c>
      <c r="B17812">
        <v>2049</v>
      </c>
      <c r="C17812" t="s">
        <v>20</v>
      </c>
      <c r="D17812" t="s">
        <v>1062</v>
      </c>
      <c r="E17812" t="s">
        <v>162</v>
      </c>
      <c r="F17812" t="s">
        <v>126</v>
      </c>
      <c r="G17812" t="s">
        <v>1063</v>
      </c>
      <c r="H17812" t="s">
        <v>132</v>
      </c>
      <c r="I17812">
        <v>0</v>
      </c>
      <c r="P17812">
        <v>0.32065141469235697</v>
      </c>
      <c r="Q17812">
        <v>0</v>
      </c>
    </row>
    <row r="17813" spans="1:17">
      <c r="A17813" t="s">
        <v>122</v>
      </c>
      <c r="B17813">
        <v>2049</v>
      </c>
      <c r="C17813" t="s">
        <v>20</v>
      </c>
      <c r="D17813" t="s">
        <v>1062</v>
      </c>
      <c r="E17813" t="s">
        <v>162</v>
      </c>
      <c r="F17813" t="s">
        <v>126</v>
      </c>
      <c r="G17813" t="s">
        <v>1063</v>
      </c>
      <c r="H17813" t="s">
        <v>135</v>
      </c>
      <c r="I17813">
        <v>0</v>
      </c>
      <c r="P17813">
        <v>0.32065141469235697</v>
      </c>
      <c r="Q17813">
        <v>0</v>
      </c>
    </row>
    <row r="17814" spans="1:17">
      <c r="A17814" t="s">
        <v>122</v>
      </c>
      <c r="B17814">
        <v>2049</v>
      </c>
      <c r="C17814" t="s">
        <v>20</v>
      </c>
      <c r="D17814" t="s">
        <v>1062</v>
      </c>
      <c r="E17814" t="s">
        <v>162</v>
      </c>
      <c r="F17814" t="s">
        <v>126</v>
      </c>
      <c r="G17814" t="s">
        <v>1063</v>
      </c>
      <c r="H17814" t="s">
        <v>136</v>
      </c>
      <c r="I17814">
        <v>0</v>
      </c>
      <c r="P17814">
        <v>0.32065141469235697</v>
      </c>
      <c r="Q17814">
        <v>0</v>
      </c>
    </row>
    <row r="17815" spans="1:17">
      <c r="A17815" t="s">
        <v>122</v>
      </c>
      <c r="B17815">
        <v>2049</v>
      </c>
      <c r="C17815" t="s">
        <v>20</v>
      </c>
      <c r="D17815" t="s">
        <v>1062</v>
      </c>
      <c r="E17815" t="s">
        <v>162</v>
      </c>
      <c r="F17815" t="s">
        <v>165</v>
      </c>
      <c r="G17815" t="s">
        <v>1063</v>
      </c>
      <c r="H17815" t="s">
        <v>132</v>
      </c>
      <c r="I17815">
        <v>0</v>
      </c>
      <c r="P17815">
        <v>0.32065141469235697</v>
      </c>
      <c r="Q17815">
        <v>0</v>
      </c>
    </row>
    <row r="17816" spans="1:17">
      <c r="A17816" t="s">
        <v>122</v>
      </c>
      <c r="B17816">
        <v>2049</v>
      </c>
      <c r="C17816" t="s">
        <v>20</v>
      </c>
      <c r="D17816" t="s">
        <v>1062</v>
      </c>
      <c r="E17816" t="s">
        <v>162</v>
      </c>
      <c r="F17816" t="s">
        <v>165</v>
      </c>
      <c r="G17816" t="s">
        <v>1063</v>
      </c>
      <c r="H17816" t="s">
        <v>135</v>
      </c>
      <c r="I17816">
        <v>0</v>
      </c>
      <c r="P17816">
        <v>0.32065141469235697</v>
      </c>
      <c r="Q17816">
        <v>0</v>
      </c>
    </row>
    <row r="17817" spans="1:17">
      <c r="A17817" t="s">
        <v>122</v>
      </c>
      <c r="B17817">
        <v>2049</v>
      </c>
      <c r="C17817" t="s">
        <v>20</v>
      </c>
      <c r="D17817" t="s">
        <v>1062</v>
      </c>
      <c r="E17817" t="s">
        <v>162</v>
      </c>
      <c r="F17817" t="s">
        <v>165</v>
      </c>
      <c r="G17817" t="s">
        <v>1063</v>
      </c>
      <c r="H17817" t="s">
        <v>136</v>
      </c>
      <c r="I17817">
        <v>0</v>
      </c>
      <c r="P17817">
        <v>0.32065141469235697</v>
      </c>
      <c r="Q17817">
        <v>0</v>
      </c>
    </row>
    <row r="17818" spans="1:17">
      <c r="A17818" t="s">
        <v>122</v>
      </c>
      <c r="B17818">
        <v>2049</v>
      </c>
      <c r="C17818" t="s">
        <v>20</v>
      </c>
      <c r="D17818" t="s">
        <v>1062</v>
      </c>
      <c r="E17818" t="s">
        <v>162</v>
      </c>
      <c r="F17818" t="s">
        <v>166</v>
      </c>
      <c r="G17818" t="s">
        <v>1063</v>
      </c>
      <c r="H17818" t="s">
        <v>132</v>
      </c>
      <c r="I17818">
        <v>0</v>
      </c>
      <c r="P17818">
        <v>0.32065141469235697</v>
      </c>
      <c r="Q17818">
        <v>0</v>
      </c>
    </row>
    <row r="17819" spans="1:17">
      <c r="A17819" t="s">
        <v>122</v>
      </c>
      <c r="B17819">
        <v>2049</v>
      </c>
      <c r="C17819" t="s">
        <v>20</v>
      </c>
      <c r="D17819" t="s">
        <v>1062</v>
      </c>
      <c r="E17819" t="s">
        <v>162</v>
      </c>
      <c r="F17819" t="s">
        <v>166</v>
      </c>
      <c r="G17819" t="s">
        <v>1063</v>
      </c>
      <c r="H17819" t="s">
        <v>135</v>
      </c>
      <c r="I17819">
        <v>0</v>
      </c>
      <c r="P17819">
        <v>0.32065141469235697</v>
      </c>
      <c r="Q17819">
        <v>0</v>
      </c>
    </row>
    <row r="17820" spans="1:17">
      <c r="A17820" t="s">
        <v>122</v>
      </c>
      <c r="B17820">
        <v>2049</v>
      </c>
      <c r="C17820" t="s">
        <v>20</v>
      </c>
      <c r="D17820" t="s">
        <v>1062</v>
      </c>
      <c r="E17820" t="s">
        <v>162</v>
      </c>
      <c r="F17820" t="s">
        <v>166</v>
      </c>
      <c r="G17820" t="s">
        <v>1063</v>
      </c>
      <c r="H17820" t="s">
        <v>136</v>
      </c>
      <c r="I17820">
        <v>0</v>
      </c>
      <c r="P17820">
        <v>0.32065141469235697</v>
      </c>
      <c r="Q17820">
        <v>0</v>
      </c>
    </row>
    <row r="17821" spans="1:17">
      <c r="A17821" t="s">
        <v>122</v>
      </c>
      <c r="B17821">
        <v>2049</v>
      </c>
      <c r="C17821" t="s">
        <v>20</v>
      </c>
      <c r="D17821" t="s">
        <v>1062</v>
      </c>
      <c r="E17821" t="s">
        <v>162</v>
      </c>
      <c r="F17821" t="s">
        <v>160</v>
      </c>
      <c r="G17821" t="s">
        <v>1063</v>
      </c>
      <c r="H17821" t="s">
        <v>132</v>
      </c>
      <c r="I17821">
        <v>0</v>
      </c>
      <c r="P17821">
        <v>0.32065141469235697</v>
      </c>
      <c r="Q17821">
        <v>0</v>
      </c>
    </row>
    <row r="17822" spans="1:17">
      <c r="A17822" t="s">
        <v>122</v>
      </c>
      <c r="B17822">
        <v>2049</v>
      </c>
      <c r="C17822" t="s">
        <v>20</v>
      </c>
      <c r="D17822" t="s">
        <v>1062</v>
      </c>
      <c r="E17822" t="s">
        <v>162</v>
      </c>
      <c r="F17822" t="s">
        <v>160</v>
      </c>
      <c r="G17822" t="s">
        <v>1063</v>
      </c>
      <c r="H17822" t="s">
        <v>135</v>
      </c>
      <c r="I17822">
        <v>0</v>
      </c>
      <c r="P17822">
        <v>0.32065141469235697</v>
      </c>
      <c r="Q17822">
        <v>0</v>
      </c>
    </row>
    <row r="17823" spans="1:17">
      <c r="A17823" t="s">
        <v>122</v>
      </c>
      <c r="B17823">
        <v>2049</v>
      </c>
      <c r="C17823" t="s">
        <v>20</v>
      </c>
      <c r="D17823" t="s">
        <v>1062</v>
      </c>
      <c r="E17823" t="s">
        <v>162</v>
      </c>
      <c r="F17823" t="s">
        <v>160</v>
      </c>
      <c r="G17823" t="s">
        <v>1063</v>
      </c>
      <c r="H17823" t="s">
        <v>136</v>
      </c>
      <c r="I17823">
        <v>0</v>
      </c>
      <c r="P17823">
        <v>0.32065141469235697</v>
      </c>
      <c r="Q17823">
        <v>0</v>
      </c>
    </row>
    <row r="17824" spans="1:17">
      <c r="A17824" t="s">
        <v>122</v>
      </c>
      <c r="B17824">
        <v>2050</v>
      </c>
      <c r="C17824" t="s">
        <v>5</v>
      </c>
      <c r="D17824" t="s">
        <v>1062</v>
      </c>
      <c r="E17824" t="s">
        <v>170</v>
      </c>
      <c r="F17824" t="s">
        <v>164</v>
      </c>
      <c r="G17824" t="s">
        <v>1063</v>
      </c>
      <c r="H17824" t="s">
        <v>132</v>
      </c>
      <c r="I17824">
        <v>0</v>
      </c>
      <c r="P17824">
        <v>0.30831866797342</v>
      </c>
      <c r="Q17824">
        <v>0</v>
      </c>
    </row>
    <row r="17825" spans="1:17">
      <c r="A17825" t="s">
        <v>122</v>
      </c>
      <c r="B17825">
        <v>2050</v>
      </c>
      <c r="C17825" t="s">
        <v>5</v>
      </c>
      <c r="D17825" t="s">
        <v>1062</v>
      </c>
      <c r="E17825" t="s">
        <v>170</v>
      </c>
      <c r="F17825" t="s">
        <v>164</v>
      </c>
      <c r="G17825" t="s">
        <v>1063</v>
      </c>
      <c r="H17825" t="s">
        <v>135</v>
      </c>
      <c r="I17825">
        <v>0</v>
      </c>
      <c r="P17825">
        <v>0.30831866797342</v>
      </c>
      <c r="Q17825">
        <v>0</v>
      </c>
    </row>
    <row r="17826" spans="1:17">
      <c r="A17826" t="s">
        <v>122</v>
      </c>
      <c r="B17826">
        <v>2050</v>
      </c>
      <c r="C17826" t="s">
        <v>5</v>
      </c>
      <c r="D17826" t="s">
        <v>1062</v>
      </c>
      <c r="E17826" t="s">
        <v>170</v>
      </c>
      <c r="F17826" t="s">
        <v>164</v>
      </c>
      <c r="G17826" t="s">
        <v>1063</v>
      </c>
      <c r="H17826" t="s">
        <v>136</v>
      </c>
      <c r="I17826">
        <v>0</v>
      </c>
      <c r="P17826">
        <v>0.30831866797342</v>
      </c>
      <c r="Q17826">
        <v>0</v>
      </c>
    </row>
    <row r="17827" spans="1:17">
      <c r="A17827" t="s">
        <v>122</v>
      </c>
      <c r="B17827">
        <v>2050</v>
      </c>
      <c r="C17827" t="s">
        <v>5</v>
      </c>
      <c r="D17827" t="s">
        <v>1062</v>
      </c>
      <c r="E17827" t="s">
        <v>170</v>
      </c>
      <c r="F17827" t="s">
        <v>159</v>
      </c>
      <c r="G17827" t="s">
        <v>1063</v>
      </c>
      <c r="H17827" t="s">
        <v>132</v>
      </c>
      <c r="I17827">
        <v>0</v>
      </c>
      <c r="P17827">
        <v>0.30831866797342</v>
      </c>
      <c r="Q17827">
        <v>0</v>
      </c>
    </row>
    <row r="17828" spans="1:17">
      <c r="A17828" t="s">
        <v>122</v>
      </c>
      <c r="B17828">
        <v>2050</v>
      </c>
      <c r="C17828" t="s">
        <v>5</v>
      </c>
      <c r="D17828" t="s">
        <v>1062</v>
      </c>
      <c r="E17828" t="s">
        <v>170</v>
      </c>
      <c r="F17828" t="s">
        <v>159</v>
      </c>
      <c r="G17828" t="s">
        <v>1063</v>
      </c>
      <c r="H17828" t="s">
        <v>135</v>
      </c>
      <c r="I17828">
        <v>0</v>
      </c>
      <c r="P17828">
        <v>0.30831866797342</v>
      </c>
      <c r="Q17828">
        <v>0</v>
      </c>
    </row>
    <row r="17829" spans="1:17">
      <c r="A17829" t="s">
        <v>122</v>
      </c>
      <c r="B17829">
        <v>2050</v>
      </c>
      <c r="C17829" t="s">
        <v>5</v>
      </c>
      <c r="D17829" t="s">
        <v>1062</v>
      </c>
      <c r="E17829" t="s">
        <v>170</v>
      </c>
      <c r="F17829" t="s">
        <v>159</v>
      </c>
      <c r="G17829" t="s">
        <v>1063</v>
      </c>
      <c r="H17829" t="s">
        <v>136</v>
      </c>
      <c r="I17829">
        <v>0</v>
      </c>
      <c r="P17829">
        <v>0.30831866797342</v>
      </c>
      <c r="Q17829">
        <v>0</v>
      </c>
    </row>
    <row r="17830" spans="1:17">
      <c r="A17830" t="s">
        <v>122</v>
      </c>
      <c r="B17830">
        <v>2050</v>
      </c>
      <c r="C17830" t="s">
        <v>5</v>
      </c>
      <c r="D17830" t="s">
        <v>1062</v>
      </c>
      <c r="E17830" t="s">
        <v>170</v>
      </c>
      <c r="F17830" t="s">
        <v>126</v>
      </c>
      <c r="G17830" t="s">
        <v>1063</v>
      </c>
      <c r="H17830" t="s">
        <v>132</v>
      </c>
      <c r="I17830">
        <v>5202558.9472791804</v>
      </c>
      <c r="P17830">
        <v>0.30831866797342</v>
      </c>
      <c r="Q17830">
        <v>1604046.0446783199</v>
      </c>
    </row>
    <row r="17831" spans="1:17">
      <c r="A17831" t="s">
        <v>122</v>
      </c>
      <c r="B17831">
        <v>2050</v>
      </c>
      <c r="C17831" t="s">
        <v>5</v>
      </c>
      <c r="D17831" t="s">
        <v>1062</v>
      </c>
      <c r="E17831" t="s">
        <v>170</v>
      </c>
      <c r="F17831" t="s">
        <v>126</v>
      </c>
      <c r="G17831" t="s">
        <v>1063</v>
      </c>
      <c r="H17831" t="s">
        <v>135</v>
      </c>
      <c r="I17831">
        <v>0</v>
      </c>
      <c r="P17831">
        <v>0.30831866797342</v>
      </c>
      <c r="Q17831">
        <v>0</v>
      </c>
    </row>
    <row r="17832" spans="1:17">
      <c r="A17832" t="s">
        <v>122</v>
      </c>
      <c r="B17832">
        <v>2050</v>
      </c>
      <c r="C17832" t="s">
        <v>5</v>
      </c>
      <c r="D17832" t="s">
        <v>1062</v>
      </c>
      <c r="E17832" t="s">
        <v>170</v>
      </c>
      <c r="F17832" t="s">
        <v>126</v>
      </c>
      <c r="G17832" t="s">
        <v>1063</v>
      </c>
      <c r="H17832" t="s">
        <v>136</v>
      </c>
      <c r="I17832">
        <v>1348710000</v>
      </c>
      <c r="P17832">
        <v>0.30831866797342</v>
      </c>
      <c r="Q17832">
        <v>415832470.682432</v>
      </c>
    </row>
    <row r="17833" spans="1:17">
      <c r="A17833" t="s">
        <v>122</v>
      </c>
      <c r="B17833">
        <v>2050</v>
      </c>
      <c r="C17833" t="s">
        <v>5</v>
      </c>
      <c r="D17833" t="s">
        <v>1062</v>
      </c>
      <c r="E17833" t="s">
        <v>170</v>
      </c>
      <c r="F17833" t="s">
        <v>165</v>
      </c>
      <c r="G17833" t="s">
        <v>1063</v>
      </c>
      <c r="H17833" t="s">
        <v>132</v>
      </c>
      <c r="I17833">
        <v>0</v>
      </c>
      <c r="P17833">
        <v>0.30831866797342</v>
      </c>
      <c r="Q17833">
        <v>0</v>
      </c>
    </row>
    <row r="17834" spans="1:17">
      <c r="A17834" t="s">
        <v>122</v>
      </c>
      <c r="B17834">
        <v>2050</v>
      </c>
      <c r="C17834" t="s">
        <v>5</v>
      </c>
      <c r="D17834" t="s">
        <v>1062</v>
      </c>
      <c r="E17834" t="s">
        <v>170</v>
      </c>
      <c r="F17834" t="s">
        <v>165</v>
      </c>
      <c r="G17834" t="s">
        <v>1063</v>
      </c>
      <c r="H17834" t="s">
        <v>135</v>
      </c>
      <c r="I17834">
        <v>0</v>
      </c>
      <c r="P17834">
        <v>0.30831866797342</v>
      </c>
      <c r="Q17834">
        <v>0</v>
      </c>
    </row>
    <row r="17835" spans="1:17">
      <c r="A17835" t="s">
        <v>122</v>
      </c>
      <c r="B17835">
        <v>2050</v>
      </c>
      <c r="C17835" t="s">
        <v>5</v>
      </c>
      <c r="D17835" t="s">
        <v>1062</v>
      </c>
      <c r="E17835" t="s">
        <v>170</v>
      </c>
      <c r="F17835" t="s">
        <v>165</v>
      </c>
      <c r="G17835" t="s">
        <v>1063</v>
      </c>
      <c r="H17835" t="s">
        <v>136</v>
      </c>
      <c r="I17835">
        <v>0</v>
      </c>
      <c r="P17835">
        <v>0.30831866797342</v>
      </c>
      <c r="Q17835">
        <v>0</v>
      </c>
    </row>
    <row r="17836" spans="1:17">
      <c r="A17836" t="s">
        <v>122</v>
      </c>
      <c r="B17836">
        <v>2050</v>
      </c>
      <c r="C17836" t="s">
        <v>5</v>
      </c>
      <c r="D17836" t="s">
        <v>1062</v>
      </c>
      <c r="E17836" t="s">
        <v>170</v>
      </c>
      <c r="F17836" t="s">
        <v>166</v>
      </c>
      <c r="G17836" t="s">
        <v>1063</v>
      </c>
      <c r="H17836" t="s">
        <v>132</v>
      </c>
      <c r="I17836">
        <v>0</v>
      </c>
      <c r="P17836">
        <v>0.30831866797342</v>
      </c>
      <c r="Q17836">
        <v>0</v>
      </c>
    </row>
    <row r="17837" spans="1:17">
      <c r="A17837" t="s">
        <v>122</v>
      </c>
      <c r="B17837">
        <v>2050</v>
      </c>
      <c r="C17837" t="s">
        <v>5</v>
      </c>
      <c r="D17837" t="s">
        <v>1062</v>
      </c>
      <c r="E17837" t="s">
        <v>170</v>
      </c>
      <c r="F17837" t="s">
        <v>166</v>
      </c>
      <c r="G17837" t="s">
        <v>1063</v>
      </c>
      <c r="H17837" t="s">
        <v>135</v>
      </c>
      <c r="I17837">
        <v>0</v>
      </c>
      <c r="P17837">
        <v>0.30831866797342</v>
      </c>
      <c r="Q17837">
        <v>0</v>
      </c>
    </row>
    <row r="17838" spans="1:17">
      <c r="A17838" t="s">
        <v>122</v>
      </c>
      <c r="B17838">
        <v>2050</v>
      </c>
      <c r="C17838" t="s">
        <v>5</v>
      </c>
      <c r="D17838" t="s">
        <v>1062</v>
      </c>
      <c r="E17838" t="s">
        <v>170</v>
      </c>
      <c r="F17838" t="s">
        <v>166</v>
      </c>
      <c r="G17838" t="s">
        <v>1063</v>
      </c>
      <c r="H17838" t="s">
        <v>136</v>
      </c>
      <c r="I17838">
        <v>0</v>
      </c>
      <c r="P17838">
        <v>0.30831866797342</v>
      </c>
      <c r="Q17838">
        <v>0</v>
      </c>
    </row>
    <row r="17839" spans="1:17">
      <c r="A17839" t="s">
        <v>122</v>
      </c>
      <c r="B17839">
        <v>2050</v>
      </c>
      <c r="C17839" t="s">
        <v>5</v>
      </c>
      <c r="D17839" t="s">
        <v>1062</v>
      </c>
      <c r="E17839" t="s">
        <v>170</v>
      </c>
      <c r="F17839" t="s">
        <v>160</v>
      </c>
      <c r="G17839" t="s">
        <v>1063</v>
      </c>
      <c r="H17839" t="s">
        <v>132</v>
      </c>
      <c r="I17839">
        <v>0</v>
      </c>
      <c r="P17839">
        <v>0.30831866797342</v>
      </c>
      <c r="Q17839">
        <v>0</v>
      </c>
    </row>
    <row r="17840" spans="1:17">
      <c r="A17840" t="s">
        <v>122</v>
      </c>
      <c r="B17840">
        <v>2050</v>
      </c>
      <c r="C17840" t="s">
        <v>5</v>
      </c>
      <c r="D17840" t="s">
        <v>1062</v>
      </c>
      <c r="E17840" t="s">
        <v>170</v>
      </c>
      <c r="F17840" t="s">
        <v>160</v>
      </c>
      <c r="G17840" t="s">
        <v>1063</v>
      </c>
      <c r="H17840" t="s">
        <v>135</v>
      </c>
      <c r="I17840">
        <v>0</v>
      </c>
      <c r="P17840">
        <v>0.30831866797342</v>
      </c>
      <c r="Q17840">
        <v>0</v>
      </c>
    </row>
    <row r="17841" spans="1:17">
      <c r="A17841" t="s">
        <v>122</v>
      </c>
      <c r="B17841">
        <v>2050</v>
      </c>
      <c r="C17841" t="s">
        <v>5</v>
      </c>
      <c r="D17841" t="s">
        <v>1062</v>
      </c>
      <c r="E17841" t="s">
        <v>170</v>
      </c>
      <c r="F17841" t="s">
        <v>160</v>
      </c>
      <c r="G17841" t="s">
        <v>1063</v>
      </c>
      <c r="H17841" t="s">
        <v>136</v>
      </c>
      <c r="I17841">
        <v>0</v>
      </c>
      <c r="P17841">
        <v>0.30831866797342</v>
      </c>
      <c r="Q17841">
        <v>0</v>
      </c>
    </row>
    <row r="17842" spans="1:17">
      <c r="A17842" t="s">
        <v>122</v>
      </c>
      <c r="B17842">
        <v>2050</v>
      </c>
      <c r="C17842" t="s">
        <v>7</v>
      </c>
      <c r="D17842" t="s">
        <v>1064</v>
      </c>
      <c r="E17842" t="s">
        <v>162</v>
      </c>
      <c r="F17842" t="s">
        <v>164</v>
      </c>
      <c r="G17842" t="s">
        <v>1065</v>
      </c>
      <c r="H17842" t="s">
        <v>132</v>
      </c>
      <c r="I17842">
        <v>0</v>
      </c>
      <c r="P17842">
        <v>0.30831866797342</v>
      </c>
      <c r="Q17842">
        <v>0</v>
      </c>
    </row>
    <row r="17843" spans="1:17">
      <c r="A17843" t="s">
        <v>122</v>
      </c>
      <c r="B17843">
        <v>2050</v>
      </c>
      <c r="C17843" t="s">
        <v>7</v>
      </c>
      <c r="D17843" t="s">
        <v>1064</v>
      </c>
      <c r="E17843" t="s">
        <v>162</v>
      </c>
      <c r="F17843" t="s">
        <v>164</v>
      </c>
      <c r="G17843" t="s">
        <v>1065</v>
      </c>
      <c r="H17843" t="s">
        <v>135</v>
      </c>
      <c r="I17843">
        <v>0</v>
      </c>
      <c r="P17843">
        <v>0.30831866797342</v>
      </c>
      <c r="Q17843">
        <v>0</v>
      </c>
    </row>
    <row r="17844" spans="1:17">
      <c r="A17844" t="s">
        <v>122</v>
      </c>
      <c r="B17844">
        <v>2050</v>
      </c>
      <c r="C17844" t="s">
        <v>7</v>
      </c>
      <c r="D17844" t="s">
        <v>1064</v>
      </c>
      <c r="E17844" t="s">
        <v>162</v>
      </c>
      <c r="F17844" t="s">
        <v>164</v>
      </c>
      <c r="G17844" t="s">
        <v>1065</v>
      </c>
      <c r="H17844" t="s">
        <v>136</v>
      </c>
      <c r="I17844">
        <v>0</v>
      </c>
      <c r="P17844">
        <v>0.30831866797342</v>
      </c>
      <c r="Q17844">
        <v>0</v>
      </c>
    </row>
    <row r="17845" spans="1:17">
      <c r="A17845" t="s">
        <v>122</v>
      </c>
      <c r="B17845">
        <v>2050</v>
      </c>
      <c r="C17845" t="s">
        <v>7</v>
      </c>
      <c r="D17845" t="s">
        <v>1064</v>
      </c>
      <c r="E17845" t="s">
        <v>162</v>
      </c>
      <c r="F17845" t="s">
        <v>159</v>
      </c>
      <c r="G17845" t="s">
        <v>1065</v>
      </c>
      <c r="H17845" t="s">
        <v>132</v>
      </c>
      <c r="I17845">
        <v>0</v>
      </c>
      <c r="P17845">
        <v>0.30831866797342</v>
      </c>
      <c r="Q17845">
        <v>0</v>
      </c>
    </row>
    <row r="17846" spans="1:17">
      <c r="A17846" t="s">
        <v>122</v>
      </c>
      <c r="B17846">
        <v>2050</v>
      </c>
      <c r="C17846" t="s">
        <v>7</v>
      </c>
      <c r="D17846" t="s">
        <v>1064</v>
      </c>
      <c r="E17846" t="s">
        <v>162</v>
      </c>
      <c r="F17846" t="s">
        <v>159</v>
      </c>
      <c r="G17846" t="s">
        <v>1065</v>
      </c>
      <c r="H17846" t="s">
        <v>135</v>
      </c>
      <c r="I17846">
        <v>0</v>
      </c>
      <c r="P17846">
        <v>0.30831866797342</v>
      </c>
      <c r="Q17846">
        <v>0</v>
      </c>
    </row>
    <row r="17847" spans="1:17">
      <c r="A17847" t="s">
        <v>122</v>
      </c>
      <c r="B17847">
        <v>2050</v>
      </c>
      <c r="C17847" t="s">
        <v>7</v>
      </c>
      <c r="D17847" t="s">
        <v>1064</v>
      </c>
      <c r="E17847" t="s">
        <v>162</v>
      </c>
      <c r="F17847" t="s">
        <v>159</v>
      </c>
      <c r="G17847" t="s">
        <v>1065</v>
      </c>
      <c r="H17847" t="s">
        <v>136</v>
      </c>
      <c r="I17847">
        <v>0</v>
      </c>
      <c r="P17847">
        <v>0.30831866797342</v>
      </c>
      <c r="Q17847">
        <v>0</v>
      </c>
    </row>
    <row r="17848" spans="1:17">
      <c r="A17848" t="s">
        <v>122</v>
      </c>
      <c r="B17848">
        <v>2050</v>
      </c>
      <c r="C17848" t="s">
        <v>7</v>
      </c>
      <c r="D17848" t="s">
        <v>1064</v>
      </c>
      <c r="E17848" t="s">
        <v>162</v>
      </c>
      <c r="F17848" t="s">
        <v>126</v>
      </c>
      <c r="G17848" t="s">
        <v>1065</v>
      </c>
      <c r="H17848" t="s">
        <v>132</v>
      </c>
      <c r="I17848">
        <v>0</v>
      </c>
      <c r="P17848">
        <v>0.30831866797342</v>
      </c>
      <c r="Q17848">
        <v>0</v>
      </c>
    </row>
    <row r="17849" spans="1:17">
      <c r="A17849" t="s">
        <v>122</v>
      </c>
      <c r="B17849">
        <v>2050</v>
      </c>
      <c r="C17849" t="s">
        <v>7</v>
      </c>
      <c r="D17849" t="s">
        <v>1064</v>
      </c>
      <c r="E17849" t="s">
        <v>162</v>
      </c>
      <c r="F17849" t="s">
        <v>126</v>
      </c>
      <c r="G17849" t="s">
        <v>1065</v>
      </c>
      <c r="H17849" t="s">
        <v>135</v>
      </c>
      <c r="I17849">
        <v>0</v>
      </c>
      <c r="P17849">
        <v>0.30831866797342</v>
      </c>
      <c r="Q17849">
        <v>0</v>
      </c>
    </row>
    <row r="17850" spans="1:17">
      <c r="A17850" t="s">
        <v>122</v>
      </c>
      <c r="B17850">
        <v>2050</v>
      </c>
      <c r="C17850" t="s">
        <v>7</v>
      </c>
      <c r="D17850" t="s">
        <v>1064</v>
      </c>
      <c r="E17850" t="s">
        <v>162</v>
      </c>
      <c r="F17850" t="s">
        <v>126</v>
      </c>
      <c r="G17850" t="s">
        <v>1065</v>
      </c>
      <c r="H17850" t="s">
        <v>136</v>
      </c>
      <c r="I17850">
        <v>0</v>
      </c>
      <c r="P17850">
        <v>0.30831866797342</v>
      </c>
      <c r="Q17850">
        <v>0</v>
      </c>
    </row>
    <row r="17851" spans="1:17">
      <c r="A17851" t="s">
        <v>122</v>
      </c>
      <c r="B17851">
        <v>2050</v>
      </c>
      <c r="C17851" t="s">
        <v>7</v>
      </c>
      <c r="D17851" t="s">
        <v>1064</v>
      </c>
      <c r="E17851" t="s">
        <v>162</v>
      </c>
      <c r="F17851" t="s">
        <v>165</v>
      </c>
      <c r="G17851" t="s">
        <v>1065</v>
      </c>
      <c r="H17851" t="s">
        <v>132</v>
      </c>
      <c r="I17851">
        <v>0</v>
      </c>
      <c r="P17851">
        <v>0.30831866797342</v>
      </c>
      <c r="Q17851">
        <v>0</v>
      </c>
    </row>
    <row r="17852" spans="1:17">
      <c r="A17852" t="s">
        <v>122</v>
      </c>
      <c r="B17852">
        <v>2050</v>
      </c>
      <c r="C17852" t="s">
        <v>7</v>
      </c>
      <c r="D17852" t="s">
        <v>1064</v>
      </c>
      <c r="E17852" t="s">
        <v>162</v>
      </c>
      <c r="F17852" t="s">
        <v>165</v>
      </c>
      <c r="G17852" t="s">
        <v>1065</v>
      </c>
      <c r="H17852" t="s">
        <v>135</v>
      </c>
      <c r="I17852">
        <v>0</v>
      </c>
      <c r="P17852">
        <v>0.30831866797342</v>
      </c>
      <c r="Q17852">
        <v>0</v>
      </c>
    </row>
    <row r="17853" spans="1:17">
      <c r="A17853" t="s">
        <v>122</v>
      </c>
      <c r="B17853">
        <v>2050</v>
      </c>
      <c r="C17853" t="s">
        <v>7</v>
      </c>
      <c r="D17853" t="s">
        <v>1064</v>
      </c>
      <c r="E17853" t="s">
        <v>162</v>
      </c>
      <c r="F17853" t="s">
        <v>165</v>
      </c>
      <c r="G17853" t="s">
        <v>1065</v>
      </c>
      <c r="H17853" t="s">
        <v>136</v>
      </c>
      <c r="I17853">
        <v>0</v>
      </c>
      <c r="P17853">
        <v>0.30831866797342</v>
      </c>
      <c r="Q17853">
        <v>0</v>
      </c>
    </row>
    <row r="17854" spans="1:17">
      <c r="A17854" t="s">
        <v>122</v>
      </c>
      <c r="B17854">
        <v>2050</v>
      </c>
      <c r="C17854" t="s">
        <v>7</v>
      </c>
      <c r="D17854" t="s">
        <v>1064</v>
      </c>
      <c r="E17854" t="s">
        <v>162</v>
      </c>
      <c r="F17854" t="s">
        <v>166</v>
      </c>
      <c r="G17854" t="s">
        <v>1065</v>
      </c>
      <c r="H17854" t="s">
        <v>132</v>
      </c>
      <c r="I17854">
        <v>0</v>
      </c>
      <c r="P17854">
        <v>0.30831866797342</v>
      </c>
      <c r="Q17854">
        <v>0</v>
      </c>
    </row>
    <row r="17855" spans="1:17">
      <c r="A17855" t="s">
        <v>122</v>
      </c>
      <c r="B17855">
        <v>2050</v>
      </c>
      <c r="C17855" t="s">
        <v>7</v>
      </c>
      <c r="D17855" t="s">
        <v>1064</v>
      </c>
      <c r="E17855" t="s">
        <v>162</v>
      </c>
      <c r="F17855" t="s">
        <v>166</v>
      </c>
      <c r="G17855" t="s">
        <v>1065</v>
      </c>
      <c r="H17855" t="s">
        <v>135</v>
      </c>
      <c r="I17855">
        <v>0</v>
      </c>
      <c r="P17855">
        <v>0.30831866797342</v>
      </c>
      <c r="Q17855">
        <v>0</v>
      </c>
    </row>
    <row r="17856" spans="1:17">
      <c r="A17856" t="s">
        <v>122</v>
      </c>
      <c r="B17856">
        <v>2050</v>
      </c>
      <c r="C17856" t="s">
        <v>7</v>
      </c>
      <c r="D17856" t="s">
        <v>1064</v>
      </c>
      <c r="E17856" t="s">
        <v>162</v>
      </c>
      <c r="F17856" t="s">
        <v>166</v>
      </c>
      <c r="G17856" t="s">
        <v>1065</v>
      </c>
      <c r="H17856" t="s">
        <v>136</v>
      </c>
      <c r="I17856">
        <v>0</v>
      </c>
      <c r="P17856">
        <v>0.30831866797342</v>
      </c>
      <c r="Q17856">
        <v>0</v>
      </c>
    </row>
    <row r="17857" spans="1:17">
      <c r="A17857" t="s">
        <v>122</v>
      </c>
      <c r="B17857">
        <v>2050</v>
      </c>
      <c r="C17857" t="s">
        <v>7</v>
      </c>
      <c r="D17857" t="s">
        <v>1064</v>
      </c>
      <c r="E17857" t="s">
        <v>162</v>
      </c>
      <c r="F17857" t="s">
        <v>160</v>
      </c>
      <c r="G17857" t="s">
        <v>1065</v>
      </c>
      <c r="H17857" t="s">
        <v>132</v>
      </c>
      <c r="I17857">
        <v>0</v>
      </c>
      <c r="P17857">
        <v>0.30831866797342</v>
      </c>
      <c r="Q17857">
        <v>0</v>
      </c>
    </row>
    <row r="17858" spans="1:17">
      <c r="A17858" t="s">
        <v>122</v>
      </c>
      <c r="B17858">
        <v>2050</v>
      </c>
      <c r="C17858" t="s">
        <v>7</v>
      </c>
      <c r="D17858" t="s">
        <v>1064</v>
      </c>
      <c r="E17858" t="s">
        <v>162</v>
      </c>
      <c r="F17858" t="s">
        <v>160</v>
      </c>
      <c r="G17858" t="s">
        <v>1065</v>
      </c>
      <c r="H17858" t="s">
        <v>135</v>
      </c>
      <c r="I17858">
        <v>0</v>
      </c>
      <c r="P17858">
        <v>0.30831866797342</v>
      </c>
      <c r="Q17858">
        <v>0</v>
      </c>
    </row>
    <row r="17859" spans="1:17">
      <c r="A17859" t="s">
        <v>122</v>
      </c>
      <c r="B17859">
        <v>2050</v>
      </c>
      <c r="C17859" t="s">
        <v>7</v>
      </c>
      <c r="D17859" t="s">
        <v>1064</v>
      </c>
      <c r="E17859" t="s">
        <v>162</v>
      </c>
      <c r="F17859" t="s">
        <v>160</v>
      </c>
      <c r="G17859" t="s">
        <v>1065</v>
      </c>
      <c r="H17859" t="s">
        <v>136</v>
      </c>
      <c r="I17859">
        <v>0</v>
      </c>
      <c r="P17859">
        <v>0.30831866797342</v>
      </c>
      <c r="Q17859">
        <v>0</v>
      </c>
    </row>
    <row r="17860" spans="1:17">
      <c r="A17860" t="s">
        <v>122</v>
      </c>
      <c r="B17860">
        <v>2050</v>
      </c>
      <c r="C17860" t="s">
        <v>13</v>
      </c>
      <c r="D17860" t="s">
        <v>1062</v>
      </c>
      <c r="E17860" t="s">
        <v>162</v>
      </c>
      <c r="F17860" t="s">
        <v>164</v>
      </c>
      <c r="G17860" t="s">
        <v>1063</v>
      </c>
      <c r="H17860" t="s">
        <v>132</v>
      </c>
      <c r="I17860">
        <v>0</v>
      </c>
      <c r="P17860">
        <v>0.30831866797342</v>
      </c>
      <c r="Q17860">
        <v>0</v>
      </c>
    </row>
    <row r="17861" spans="1:17">
      <c r="A17861" t="s">
        <v>122</v>
      </c>
      <c r="B17861">
        <v>2050</v>
      </c>
      <c r="C17861" t="s">
        <v>13</v>
      </c>
      <c r="D17861" t="s">
        <v>1062</v>
      </c>
      <c r="E17861" t="s">
        <v>162</v>
      </c>
      <c r="F17861" t="s">
        <v>164</v>
      </c>
      <c r="G17861" t="s">
        <v>1063</v>
      </c>
      <c r="H17861" t="s">
        <v>135</v>
      </c>
      <c r="I17861">
        <v>0</v>
      </c>
      <c r="P17861">
        <v>0.30831866797342</v>
      </c>
      <c r="Q17861">
        <v>0</v>
      </c>
    </row>
    <row r="17862" spans="1:17">
      <c r="A17862" t="s">
        <v>122</v>
      </c>
      <c r="B17862">
        <v>2050</v>
      </c>
      <c r="C17862" t="s">
        <v>13</v>
      </c>
      <c r="D17862" t="s">
        <v>1062</v>
      </c>
      <c r="E17862" t="s">
        <v>162</v>
      </c>
      <c r="F17862" t="s">
        <v>164</v>
      </c>
      <c r="G17862" t="s">
        <v>1063</v>
      </c>
      <c r="H17862" t="s">
        <v>136</v>
      </c>
      <c r="I17862">
        <v>0</v>
      </c>
      <c r="P17862">
        <v>0.30831866797342</v>
      </c>
      <c r="Q17862">
        <v>0</v>
      </c>
    </row>
    <row r="17863" spans="1:17">
      <c r="A17863" t="s">
        <v>122</v>
      </c>
      <c r="B17863">
        <v>2050</v>
      </c>
      <c r="C17863" t="s">
        <v>13</v>
      </c>
      <c r="D17863" t="s">
        <v>1062</v>
      </c>
      <c r="E17863" t="s">
        <v>162</v>
      </c>
      <c r="F17863" t="s">
        <v>159</v>
      </c>
      <c r="G17863" t="s">
        <v>1063</v>
      </c>
      <c r="H17863" t="s">
        <v>132</v>
      </c>
      <c r="I17863">
        <v>0</v>
      </c>
      <c r="P17863">
        <v>0.30831866797342</v>
      </c>
      <c r="Q17863">
        <v>0</v>
      </c>
    </row>
    <row r="17864" spans="1:17">
      <c r="A17864" t="s">
        <v>122</v>
      </c>
      <c r="B17864">
        <v>2050</v>
      </c>
      <c r="C17864" t="s">
        <v>13</v>
      </c>
      <c r="D17864" t="s">
        <v>1062</v>
      </c>
      <c r="E17864" t="s">
        <v>162</v>
      </c>
      <c r="F17864" t="s">
        <v>159</v>
      </c>
      <c r="G17864" t="s">
        <v>1063</v>
      </c>
      <c r="H17864" t="s">
        <v>135</v>
      </c>
      <c r="I17864">
        <v>0</v>
      </c>
      <c r="P17864">
        <v>0.30831866797342</v>
      </c>
      <c r="Q17864">
        <v>0</v>
      </c>
    </row>
    <row r="17865" spans="1:17">
      <c r="A17865" t="s">
        <v>122</v>
      </c>
      <c r="B17865">
        <v>2050</v>
      </c>
      <c r="C17865" t="s">
        <v>13</v>
      </c>
      <c r="D17865" t="s">
        <v>1062</v>
      </c>
      <c r="E17865" t="s">
        <v>162</v>
      </c>
      <c r="F17865" t="s">
        <v>159</v>
      </c>
      <c r="G17865" t="s">
        <v>1063</v>
      </c>
      <c r="H17865" t="s">
        <v>136</v>
      </c>
      <c r="I17865">
        <v>0</v>
      </c>
      <c r="P17865">
        <v>0.30831866797342</v>
      </c>
      <c r="Q17865">
        <v>0</v>
      </c>
    </row>
    <row r="17866" spans="1:17">
      <c r="A17866" t="s">
        <v>122</v>
      </c>
      <c r="B17866">
        <v>2050</v>
      </c>
      <c r="C17866" t="s">
        <v>13</v>
      </c>
      <c r="D17866" t="s">
        <v>1062</v>
      </c>
      <c r="E17866" t="s">
        <v>162</v>
      </c>
      <c r="F17866" t="s">
        <v>126</v>
      </c>
      <c r="G17866" t="s">
        <v>1063</v>
      </c>
      <c r="H17866" t="s">
        <v>132</v>
      </c>
      <c r="I17866">
        <v>0</v>
      </c>
      <c r="P17866">
        <v>0.30831866797342</v>
      </c>
      <c r="Q17866">
        <v>0</v>
      </c>
    </row>
    <row r="17867" spans="1:17">
      <c r="A17867" t="s">
        <v>122</v>
      </c>
      <c r="B17867">
        <v>2050</v>
      </c>
      <c r="C17867" t="s">
        <v>13</v>
      </c>
      <c r="D17867" t="s">
        <v>1062</v>
      </c>
      <c r="E17867" t="s">
        <v>162</v>
      </c>
      <c r="F17867" t="s">
        <v>126</v>
      </c>
      <c r="G17867" t="s">
        <v>1063</v>
      </c>
      <c r="H17867" t="s">
        <v>135</v>
      </c>
      <c r="I17867">
        <v>1122510</v>
      </c>
      <c r="P17867">
        <v>0.30831866797342</v>
      </c>
      <c r="Q17867">
        <v>346090.78798684402</v>
      </c>
    </row>
    <row r="17868" spans="1:17">
      <c r="A17868" t="s">
        <v>122</v>
      </c>
      <c r="B17868">
        <v>2050</v>
      </c>
      <c r="C17868" t="s">
        <v>13</v>
      </c>
      <c r="D17868" t="s">
        <v>1062</v>
      </c>
      <c r="E17868" t="s">
        <v>162</v>
      </c>
      <c r="F17868" t="s">
        <v>126</v>
      </c>
      <c r="G17868" t="s">
        <v>1063</v>
      </c>
      <c r="H17868" t="s">
        <v>136</v>
      </c>
      <c r="I17868">
        <v>14405.545</v>
      </c>
      <c r="P17868">
        <v>0.30831866797342</v>
      </c>
      <c r="Q17868">
        <v>4441.4984458311701</v>
      </c>
    </row>
    <row r="17869" spans="1:17">
      <c r="A17869" t="s">
        <v>122</v>
      </c>
      <c r="B17869">
        <v>2050</v>
      </c>
      <c r="C17869" t="s">
        <v>13</v>
      </c>
      <c r="D17869" t="s">
        <v>1062</v>
      </c>
      <c r="E17869" t="s">
        <v>162</v>
      </c>
      <c r="F17869" t="s">
        <v>165</v>
      </c>
      <c r="G17869" t="s">
        <v>1063</v>
      </c>
      <c r="H17869" t="s">
        <v>132</v>
      </c>
      <c r="I17869">
        <v>0</v>
      </c>
      <c r="P17869">
        <v>0.30831866797342</v>
      </c>
      <c r="Q17869">
        <v>0</v>
      </c>
    </row>
    <row r="17870" spans="1:17">
      <c r="A17870" t="s">
        <v>122</v>
      </c>
      <c r="B17870">
        <v>2050</v>
      </c>
      <c r="C17870" t="s">
        <v>13</v>
      </c>
      <c r="D17870" t="s">
        <v>1062</v>
      </c>
      <c r="E17870" t="s">
        <v>162</v>
      </c>
      <c r="F17870" t="s">
        <v>165</v>
      </c>
      <c r="G17870" t="s">
        <v>1063</v>
      </c>
      <c r="H17870" t="s">
        <v>135</v>
      </c>
      <c r="I17870">
        <v>0</v>
      </c>
      <c r="P17870">
        <v>0.30831866797342</v>
      </c>
      <c r="Q17870">
        <v>0</v>
      </c>
    </row>
    <row r="17871" spans="1:17">
      <c r="A17871" t="s">
        <v>122</v>
      </c>
      <c r="B17871">
        <v>2050</v>
      </c>
      <c r="C17871" t="s">
        <v>13</v>
      </c>
      <c r="D17871" t="s">
        <v>1062</v>
      </c>
      <c r="E17871" t="s">
        <v>162</v>
      </c>
      <c r="F17871" t="s">
        <v>165</v>
      </c>
      <c r="G17871" t="s">
        <v>1063</v>
      </c>
      <c r="H17871" t="s">
        <v>136</v>
      </c>
      <c r="I17871">
        <v>0</v>
      </c>
      <c r="P17871">
        <v>0.30831866797342</v>
      </c>
      <c r="Q17871">
        <v>0</v>
      </c>
    </row>
    <row r="17872" spans="1:17">
      <c r="A17872" t="s">
        <v>122</v>
      </c>
      <c r="B17872">
        <v>2050</v>
      </c>
      <c r="C17872" t="s">
        <v>13</v>
      </c>
      <c r="D17872" t="s">
        <v>1062</v>
      </c>
      <c r="E17872" t="s">
        <v>162</v>
      </c>
      <c r="F17872" t="s">
        <v>166</v>
      </c>
      <c r="G17872" t="s">
        <v>1063</v>
      </c>
      <c r="H17872" t="s">
        <v>132</v>
      </c>
      <c r="I17872">
        <v>0</v>
      </c>
      <c r="P17872">
        <v>0.30831866797342</v>
      </c>
      <c r="Q17872">
        <v>0</v>
      </c>
    </row>
    <row r="17873" spans="1:17">
      <c r="A17873" t="s">
        <v>122</v>
      </c>
      <c r="B17873">
        <v>2050</v>
      </c>
      <c r="C17873" t="s">
        <v>13</v>
      </c>
      <c r="D17873" t="s">
        <v>1062</v>
      </c>
      <c r="E17873" t="s">
        <v>162</v>
      </c>
      <c r="F17873" t="s">
        <v>166</v>
      </c>
      <c r="G17873" t="s">
        <v>1063</v>
      </c>
      <c r="H17873" t="s">
        <v>135</v>
      </c>
      <c r="I17873">
        <v>122553.47525440399</v>
      </c>
      <c r="P17873">
        <v>0.30831866797342</v>
      </c>
      <c r="Q17873">
        <v>37785.524245951499</v>
      </c>
    </row>
    <row r="17874" spans="1:17">
      <c r="A17874" t="s">
        <v>122</v>
      </c>
      <c r="B17874">
        <v>2050</v>
      </c>
      <c r="C17874" t="s">
        <v>13</v>
      </c>
      <c r="D17874" t="s">
        <v>1062</v>
      </c>
      <c r="E17874" t="s">
        <v>162</v>
      </c>
      <c r="F17874" t="s">
        <v>166</v>
      </c>
      <c r="G17874" t="s">
        <v>1063</v>
      </c>
      <c r="H17874" t="s">
        <v>136</v>
      </c>
      <c r="I17874">
        <v>1572.7695990981899</v>
      </c>
      <c r="P17874">
        <v>0.30831866797342</v>
      </c>
      <c r="Q17874">
        <v>484.914227823045</v>
      </c>
    </row>
    <row r="17875" spans="1:17">
      <c r="A17875" t="s">
        <v>122</v>
      </c>
      <c r="B17875">
        <v>2050</v>
      </c>
      <c r="C17875" t="s">
        <v>13</v>
      </c>
      <c r="D17875" t="s">
        <v>1062</v>
      </c>
      <c r="E17875" t="s">
        <v>162</v>
      </c>
      <c r="F17875" t="s">
        <v>160</v>
      </c>
      <c r="G17875" t="s">
        <v>1063</v>
      </c>
      <c r="H17875" t="s">
        <v>132</v>
      </c>
      <c r="I17875">
        <v>0</v>
      </c>
      <c r="P17875">
        <v>0.30831866797342</v>
      </c>
      <c r="Q17875">
        <v>0</v>
      </c>
    </row>
    <row r="17876" spans="1:17">
      <c r="A17876" t="s">
        <v>122</v>
      </c>
      <c r="B17876">
        <v>2050</v>
      </c>
      <c r="C17876" t="s">
        <v>13</v>
      </c>
      <c r="D17876" t="s">
        <v>1062</v>
      </c>
      <c r="E17876" t="s">
        <v>162</v>
      </c>
      <c r="F17876" t="s">
        <v>160</v>
      </c>
      <c r="G17876" t="s">
        <v>1063</v>
      </c>
      <c r="H17876" t="s">
        <v>135</v>
      </c>
      <c r="I17876">
        <v>0</v>
      </c>
      <c r="P17876">
        <v>0.30831866797342</v>
      </c>
      <c r="Q17876">
        <v>0</v>
      </c>
    </row>
    <row r="17877" spans="1:17">
      <c r="A17877" t="s">
        <v>122</v>
      </c>
      <c r="B17877">
        <v>2050</v>
      </c>
      <c r="C17877" t="s">
        <v>13</v>
      </c>
      <c r="D17877" t="s">
        <v>1062</v>
      </c>
      <c r="E17877" t="s">
        <v>162</v>
      </c>
      <c r="F17877" t="s">
        <v>160</v>
      </c>
      <c r="G17877" t="s">
        <v>1063</v>
      </c>
      <c r="H17877" t="s">
        <v>136</v>
      </c>
      <c r="I17877">
        <v>0</v>
      </c>
      <c r="P17877">
        <v>0.30831866797342</v>
      </c>
      <c r="Q17877">
        <v>0</v>
      </c>
    </row>
    <row r="17878" spans="1:17">
      <c r="A17878" t="s">
        <v>122</v>
      </c>
      <c r="B17878">
        <v>2050</v>
      </c>
      <c r="C17878" t="s">
        <v>142</v>
      </c>
      <c r="D17878" t="s">
        <v>1062</v>
      </c>
      <c r="E17878" t="s">
        <v>162</v>
      </c>
      <c r="F17878" t="s">
        <v>164</v>
      </c>
      <c r="G17878" t="s">
        <v>1063</v>
      </c>
      <c r="H17878" t="s">
        <v>132</v>
      </c>
      <c r="I17878">
        <v>0</v>
      </c>
      <c r="P17878">
        <v>0.30831866797342</v>
      </c>
      <c r="Q17878">
        <v>0</v>
      </c>
    </row>
    <row r="17879" spans="1:17">
      <c r="A17879" t="s">
        <v>122</v>
      </c>
      <c r="B17879">
        <v>2050</v>
      </c>
      <c r="C17879" t="s">
        <v>142</v>
      </c>
      <c r="D17879" t="s">
        <v>1062</v>
      </c>
      <c r="E17879" t="s">
        <v>162</v>
      </c>
      <c r="F17879" t="s">
        <v>164</v>
      </c>
      <c r="G17879" t="s">
        <v>1063</v>
      </c>
      <c r="H17879" t="s">
        <v>135</v>
      </c>
      <c r="I17879">
        <v>0</v>
      </c>
      <c r="P17879">
        <v>0.30831866797342</v>
      </c>
      <c r="Q17879">
        <v>0</v>
      </c>
    </row>
    <row r="17880" spans="1:17">
      <c r="A17880" t="s">
        <v>122</v>
      </c>
      <c r="B17880">
        <v>2050</v>
      </c>
      <c r="C17880" t="s">
        <v>142</v>
      </c>
      <c r="D17880" t="s">
        <v>1062</v>
      </c>
      <c r="E17880" t="s">
        <v>162</v>
      </c>
      <c r="F17880" t="s">
        <v>164</v>
      </c>
      <c r="G17880" t="s">
        <v>1063</v>
      </c>
      <c r="H17880" t="s">
        <v>136</v>
      </c>
      <c r="I17880">
        <v>0</v>
      </c>
      <c r="P17880">
        <v>0.30831866797342</v>
      </c>
      <c r="Q17880">
        <v>0</v>
      </c>
    </row>
    <row r="17881" spans="1:17">
      <c r="A17881" t="s">
        <v>122</v>
      </c>
      <c r="B17881">
        <v>2050</v>
      </c>
      <c r="C17881" t="s">
        <v>142</v>
      </c>
      <c r="D17881" t="s">
        <v>1062</v>
      </c>
      <c r="E17881" t="s">
        <v>162</v>
      </c>
      <c r="F17881" t="s">
        <v>159</v>
      </c>
      <c r="G17881" t="s">
        <v>1063</v>
      </c>
      <c r="H17881" t="s">
        <v>132</v>
      </c>
      <c r="I17881">
        <v>0</v>
      </c>
      <c r="P17881">
        <v>0.30831866797342</v>
      </c>
      <c r="Q17881">
        <v>0</v>
      </c>
    </row>
    <row r="17882" spans="1:17">
      <c r="A17882" t="s">
        <v>122</v>
      </c>
      <c r="B17882">
        <v>2050</v>
      </c>
      <c r="C17882" t="s">
        <v>142</v>
      </c>
      <c r="D17882" t="s">
        <v>1062</v>
      </c>
      <c r="E17882" t="s">
        <v>162</v>
      </c>
      <c r="F17882" t="s">
        <v>159</v>
      </c>
      <c r="G17882" t="s">
        <v>1063</v>
      </c>
      <c r="H17882" t="s">
        <v>135</v>
      </c>
      <c r="I17882">
        <v>0</v>
      </c>
      <c r="P17882">
        <v>0.30831866797342</v>
      </c>
      <c r="Q17882">
        <v>0</v>
      </c>
    </row>
    <row r="17883" spans="1:17">
      <c r="A17883" t="s">
        <v>122</v>
      </c>
      <c r="B17883">
        <v>2050</v>
      </c>
      <c r="C17883" t="s">
        <v>142</v>
      </c>
      <c r="D17883" t="s">
        <v>1062</v>
      </c>
      <c r="E17883" t="s">
        <v>162</v>
      </c>
      <c r="F17883" t="s">
        <v>159</v>
      </c>
      <c r="G17883" t="s">
        <v>1063</v>
      </c>
      <c r="H17883" t="s">
        <v>136</v>
      </c>
      <c r="I17883">
        <v>0</v>
      </c>
      <c r="P17883">
        <v>0.30831866797342</v>
      </c>
      <c r="Q17883">
        <v>0</v>
      </c>
    </row>
    <row r="17884" spans="1:17">
      <c r="A17884" t="s">
        <v>122</v>
      </c>
      <c r="B17884">
        <v>2050</v>
      </c>
      <c r="C17884" t="s">
        <v>142</v>
      </c>
      <c r="D17884" t="s">
        <v>1062</v>
      </c>
      <c r="E17884" t="s">
        <v>162</v>
      </c>
      <c r="F17884" t="s">
        <v>126</v>
      </c>
      <c r="G17884" t="s">
        <v>1063</v>
      </c>
      <c r="H17884" t="s">
        <v>132</v>
      </c>
      <c r="I17884">
        <v>-1133631099.62837</v>
      </c>
      <c r="P17884">
        <v>0.30831866797342</v>
      </c>
      <c r="Q17884">
        <v>-349519630.61066198</v>
      </c>
    </row>
    <row r="17885" spans="1:17">
      <c r="A17885" t="s">
        <v>122</v>
      </c>
      <c r="B17885">
        <v>2050</v>
      </c>
      <c r="C17885" t="s">
        <v>142</v>
      </c>
      <c r="D17885" t="s">
        <v>1062</v>
      </c>
      <c r="E17885" t="s">
        <v>162</v>
      </c>
      <c r="F17885" t="s">
        <v>126</v>
      </c>
      <c r="G17885" t="s">
        <v>1063</v>
      </c>
      <c r="H17885" t="s">
        <v>135</v>
      </c>
      <c r="I17885">
        <v>912121461.81818199</v>
      </c>
      <c r="P17885">
        <v>0.30831866797342</v>
      </c>
      <c r="Q17885">
        <v>281224074.13775098</v>
      </c>
    </row>
    <row r="17886" spans="1:17">
      <c r="A17886" t="s">
        <v>122</v>
      </c>
      <c r="B17886">
        <v>2050</v>
      </c>
      <c r="C17886" t="s">
        <v>142</v>
      </c>
      <c r="D17886" t="s">
        <v>1062</v>
      </c>
      <c r="E17886" t="s">
        <v>162</v>
      </c>
      <c r="F17886" t="s">
        <v>126</v>
      </c>
      <c r="G17886" t="s">
        <v>1063</v>
      </c>
      <c r="H17886" t="s">
        <v>136</v>
      </c>
      <c r="I17886">
        <v>7092273.4556999998</v>
      </c>
      <c r="P17886">
        <v>0.30831866797342</v>
      </c>
      <c r="Q17886">
        <v>2186680.3047646699</v>
      </c>
    </row>
    <row r="17887" spans="1:17">
      <c r="A17887" t="s">
        <v>122</v>
      </c>
      <c r="B17887">
        <v>2050</v>
      </c>
      <c r="C17887" t="s">
        <v>142</v>
      </c>
      <c r="D17887" t="s">
        <v>1062</v>
      </c>
      <c r="E17887" t="s">
        <v>162</v>
      </c>
      <c r="F17887" t="s">
        <v>165</v>
      </c>
      <c r="G17887" t="s">
        <v>1063</v>
      </c>
      <c r="H17887" t="s">
        <v>132</v>
      </c>
      <c r="I17887">
        <v>0</v>
      </c>
      <c r="P17887">
        <v>0.30831866797342</v>
      </c>
      <c r="Q17887">
        <v>0</v>
      </c>
    </row>
    <row r="17888" spans="1:17">
      <c r="A17888" t="s">
        <v>122</v>
      </c>
      <c r="B17888">
        <v>2050</v>
      </c>
      <c r="C17888" t="s">
        <v>142</v>
      </c>
      <c r="D17888" t="s">
        <v>1062</v>
      </c>
      <c r="E17888" t="s">
        <v>162</v>
      </c>
      <c r="F17888" t="s">
        <v>165</v>
      </c>
      <c r="G17888" t="s">
        <v>1063</v>
      </c>
      <c r="H17888" t="s">
        <v>135</v>
      </c>
      <c r="I17888">
        <v>0</v>
      </c>
      <c r="P17888">
        <v>0.30831866797342</v>
      </c>
      <c r="Q17888">
        <v>0</v>
      </c>
    </row>
    <row r="17889" spans="1:17">
      <c r="A17889" t="s">
        <v>122</v>
      </c>
      <c r="B17889">
        <v>2050</v>
      </c>
      <c r="C17889" t="s">
        <v>142</v>
      </c>
      <c r="D17889" t="s">
        <v>1062</v>
      </c>
      <c r="E17889" t="s">
        <v>162</v>
      </c>
      <c r="F17889" t="s">
        <v>165</v>
      </c>
      <c r="G17889" t="s">
        <v>1063</v>
      </c>
      <c r="H17889" t="s">
        <v>136</v>
      </c>
      <c r="I17889">
        <v>0</v>
      </c>
      <c r="P17889">
        <v>0.30831866797342</v>
      </c>
      <c r="Q17889">
        <v>0</v>
      </c>
    </row>
    <row r="17890" spans="1:17">
      <c r="A17890" t="s">
        <v>122</v>
      </c>
      <c r="B17890">
        <v>2050</v>
      </c>
      <c r="C17890" t="s">
        <v>142</v>
      </c>
      <c r="D17890" t="s">
        <v>1062</v>
      </c>
      <c r="E17890" t="s">
        <v>162</v>
      </c>
      <c r="F17890" t="s">
        <v>166</v>
      </c>
      <c r="G17890" t="s">
        <v>1063</v>
      </c>
      <c r="H17890" t="s">
        <v>132</v>
      </c>
      <c r="I17890">
        <v>0</v>
      </c>
      <c r="P17890">
        <v>0.30831866797342</v>
      </c>
      <c r="Q17890">
        <v>0</v>
      </c>
    </row>
    <row r="17891" spans="1:17">
      <c r="A17891" t="s">
        <v>122</v>
      </c>
      <c r="B17891">
        <v>2050</v>
      </c>
      <c r="C17891" t="s">
        <v>142</v>
      </c>
      <c r="D17891" t="s">
        <v>1062</v>
      </c>
      <c r="E17891" t="s">
        <v>162</v>
      </c>
      <c r="F17891" t="s">
        <v>166</v>
      </c>
      <c r="G17891" t="s">
        <v>1063</v>
      </c>
      <c r="H17891" t="s">
        <v>135</v>
      </c>
      <c r="I17891">
        <v>0</v>
      </c>
      <c r="P17891">
        <v>0.30831866797342</v>
      </c>
      <c r="Q17891">
        <v>0</v>
      </c>
    </row>
    <row r="17892" spans="1:17">
      <c r="A17892" t="s">
        <v>122</v>
      </c>
      <c r="B17892">
        <v>2050</v>
      </c>
      <c r="C17892" t="s">
        <v>142</v>
      </c>
      <c r="D17892" t="s">
        <v>1062</v>
      </c>
      <c r="E17892" t="s">
        <v>162</v>
      </c>
      <c r="F17892" t="s">
        <v>166</v>
      </c>
      <c r="G17892" t="s">
        <v>1063</v>
      </c>
      <c r="H17892" t="s">
        <v>136</v>
      </c>
      <c r="I17892">
        <v>0</v>
      </c>
      <c r="P17892">
        <v>0.30831866797342</v>
      </c>
      <c r="Q17892">
        <v>0</v>
      </c>
    </row>
    <row r="17893" spans="1:17">
      <c r="A17893" t="s">
        <v>122</v>
      </c>
      <c r="B17893">
        <v>2050</v>
      </c>
      <c r="C17893" t="s">
        <v>142</v>
      </c>
      <c r="D17893" t="s">
        <v>1062</v>
      </c>
      <c r="E17893" t="s">
        <v>162</v>
      </c>
      <c r="F17893" t="s">
        <v>160</v>
      </c>
      <c r="G17893" t="s">
        <v>1063</v>
      </c>
      <c r="H17893" t="s">
        <v>132</v>
      </c>
      <c r="I17893">
        <v>0</v>
      </c>
      <c r="P17893">
        <v>0.30831866797342</v>
      </c>
      <c r="Q17893">
        <v>0</v>
      </c>
    </row>
    <row r="17894" spans="1:17">
      <c r="A17894" t="s">
        <v>122</v>
      </c>
      <c r="B17894">
        <v>2050</v>
      </c>
      <c r="C17894" t="s">
        <v>142</v>
      </c>
      <c r="D17894" t="s">
        <v>1062</v>
      </c>
      <c r="E17894" t="s">
        <v>162</v>
      </c>
      <c r="F17894" t="s">
        <v>160</v>
      </c>
      <c r="G17894" t="s">
        <v>1063</v>
      </c>
      <c r="H17894" t="s">
        <v>135</v>
      </c>
      <c r="I17894">
        <v>0</v>
      </c>
      <c r="P17894">
        <v>0.30831866797342</v>
      </c>
      <c r="Q17894">
        <v>0</v>
      </c>
    </row>
    <row r="17895" spans="1:17">
      <c r="A17895" t="s">
        <v>122</v>
      </c>
      <c r="B17895">
        <v>2050</v>
      </c>
      <c r="C17895" t="s">
        <v>142</v>
      </c>
      <c r="D17895" t="s">
        <v>1062</v>
      </c>
      <c r="E17895" t="s">
        <v>162</v>
      </c>
      <c r="F17895" t="s">
        <v>160</v>
      </c>
      <c r="G17895" t="s">
        <v>1063</v>
      </c>
      <c r="H17895" t="s">
        <v>136</v>
      </c>
      <c r="I17895">
        <v>0</v>
      </c>
      <c r="P17895">
        <v>0.30831866797342</v>
      </c>
      <c r="Q17895">
        <v>0</v>
      </c>
    </row>
    <row r="17896" spans="1:17">
      <c r="A17896" t="s">
        <v>122</v>
      </c>
      <c r="B17896">
        <v>2050</v>
      </c>
      <c r="C17896" t="s">
        <v>137</v>
      </c>
      <c r="D17896" t="s">
        <v>1062</v>
      </c>
      <c r="E17896" t="s">
        <v>170</v>
      </c>
      <c r="F17896" t="s">
        <v>164</v>
      </c>
      <c r="G17896" t="s">
        <v>1063</v>
      </c>
      <c r="H17896" t="s">
        <v>132</v>
      </c>
      <c r="I17896">
        <v>0</v>
      </c>
      <c r="P17896">
        <v>0.30831866797342</v>
      </c>
      <c r="Q17896">
        <v>0</v>
      </c>
    </row>
    <row r="17897" spans="1:17">
      <c r="A17897" t="s">
        <v>122</v>
      </c>
      <c r="B17897">
        <v>2050</v>
      </c>
      <c r="C17897" t="s">
        <v>137</v>
      </c>
      <c r="D17897" t="s">
        <v>1062</v>
      </c>
      <c r="E17897" t="s">
        <v>170</v>
      </c>
      <c r="F17897" t="s">
        <v>164</v>
      </c>
      <c r="G17897" t="s">
        <v>1063</v>
      </c>
      <c r="H17897" t="s">
        <v>135</v>
      </c>
      <c r="I17897">
        <v>0</v>
      </c>
      <c r="P17897">
        <v>0.30831866797342</v>
      </c>
      <c r="Q17897">
        <v>0</v>
      </c>
    </row>
    <row r="17898" spans="1:17">
      <c r="A17898" t="s">
        <v>122</v>
      </c>
      <c r="B17898">
        <v>2050</v>
      </c>
      <c r="C17898" t="s">
        <v>137</v>
      </c>
      <c r="D17898" t="s">
        <v>1062</v>
      </c>
      <c r="E17898" t="s">
        <v>170</v>
      </c>
      <c r="F17898" t="s">
        <v>164</v>
      </c>
      <c r="G17898" t="s">
        <v>1063</v>
      </c>
      <c r="H17898" t="s">
        <v>136</v>
      </c>
      <c r="I17898">
        <v>0</v>
      </c>
      <c r="P17898">
        <v>0.30831866797342</v>
      </c>
      <c r="Q17898">
        <v>0</v>
      </c>
    </row>
    <row r="17899" spans="1:17">
      <c r="A17899" t="s">
        <v>122</v>
      </c>
      <c r="B17899">
        <v>2050</v>
      </c>
      <c r="C17899" t="s">
        <v>137</v>
      </c>
      <c r="D17899" t="s">
        <v>1062</v>
      </c>
      <c r="E17899" t="s">
        <v>170</v>
      </c>
      <c r="F17899" t="s">
        <v>159</v>
      </c>
      <c r="G17899" t="s">
        <v>1063</v>
      </c>
      <c r="H17899" t="s">
        <v>132</v>
      </c>
      <c r="I17899">
        <v>0</v>
      </c>
      <c r="P17899">
        <v>0.30831866797342</v>
      </c>
      <c r="Q17899">
        <v>0</v>
      </c>
    </row>
    <row r="17900" spans="1:17">
      <c r="A17900" t="s">
        <v>122</v>
      </c>
      <c r="B17900">
        <v>2050</v>
      </c>
      <c r="C17900" t="s">
        <v>137</v>
      </c>
      <c r="D17900" t="s">
        <v>1062</v>
      </c>
      <c r="E17900" t="s">
        <v>170</v>
      </c>
      <c r="F17900" t="s">
        <v>159</v>
      </c>
      <c r="G17900" t="s">
        <v>1063</v>
      </c>
      <c r="H17900" t="s">
        <v>135</v>
      </c>
      <c r="I17900">
        <v>0</v>
      </c>
      <c r="P17900">
        <v>0.30831866797342</v>
      </c>
      <c r="Q17900">
        <v>0</v>
      </c>
    </row>
    <row r="17901" spans="1:17">
      <c r="A17901" t="s">
        <v>122</v>
      </c>
      <c r="B17901">
        <v>2050</v>
      </c>
      <c r="C17901" t="s">
        <v>137</v>
      </c>
      <c r="D17901" t="s">
        <v>1062</v>
      </c>
      <c r="E17901" t="s">
        <v>170</v>
      </c>
      <c r="F17901" t="s">
        <v>159</v>
      </c>
      <c r="G17901" t="s">
        <v>1063</v>
      </c>
      <c r="H17901" t="s">
        <v>136</v>
      </c>
      <c r="I17901">
        <v>0</v>
      </c>
      <c r="P17901">
        <v>0.30831866797342</v>
      </c>
      <c r="Q17901">
        <v>0</v>
      </c>
    </row>
    <row r="17902" spans="1:17">
      <c r="A17902" t="s">
        <v>122</v>
      </c>
      <c r="B17902">
        <v>2050</v>
      </c>
      <c r="C17902" t="s">
        <v>137</v>
      </c>
      <c r="D17902" t="s">
        <v>1062</v>
      </c>
      <c r="E17902" t="s">
        <v>170</v>
      </c>
      <c r="F17902" t="s">
        <v>126</v>
      </c>
      <c r="G17902" t="s">
        <v>1063</v>
      </c>
      <c r="H17902" t="s">
        <v>132</v>
      </c>
      <c r="I17902">
        <v>135542652.64686099</v>
      </c>
      <c r="P17902">
        <v>0.30831866797342</v>
      </c>
      <c r="Q17902">
        <v>41790330.1176643</v>
      </c>
    </row>
    <row r="17903" spans="1:17">
      <c r="A17903" t="s">
        <v>122</v>
      </c>
      <c r="B17903">
        <v>2050</v>
      </c>
      <c r="C17903" t="s">
        <v>137</v>
      </c>
      <c r="D17903" t="s">
        <v>1062</v>
      </c>
      <c r="E17903" t="s">
        <v>170</v>
      </c>
      <c r="F17903" t="s">
        <v>126</v>
      </c>
      <c r="G17903" t="s">
        <v>1063</v>
      </c>
      <c r="H17903" t="s">
        <v>135</v>
      </c>
      <c r="I17903">
        <v>436021155.81407201</v>
      </c>
      <c r="P17903">
        <v>0.30831866797342</v>
      </c>
      <c r="Q17903">
        <v>134433461.968826</v>
      </c>
    </row>
    <row r="17904" spans="1:17">
      <c r="A17904" t="s">
        <v>122</v>
      </c>
      <c r="B17904">
        <v>2050</v>
      </c>
      <c r="C17904" t="s">
        <v>137</v>
      </c>
      <c r="D17904" t="s">
        <v>1062</v>
      </c>
      <c r="E17904" t="s">
        <v>170</v>
      </c>
      <c r="F17904" t="s">
        <v>126</v>
      </c>
      <c r="G17904" t="s">
        <v>1063</v>
      </c>
      <c r="H17904" t="s">
        <v>136</v>
      </c>
      <c r="I17904">
        <v>41455304.786088496</v>
      </c>
      <c r="P17904">
        <v>0.30831866797342</v>
      </c>
      <c r="Q17904">
        <v>12781444.352079</v>
      </c>
    </row>
    <row r="17905" spans="1:17">
      <c r="A17905" t="s">
        <v>122</v>
      </c>
      <c r="B17905">
        <v>2050</v>
      </c>
      <c r="C17905" t="s">
        <v>137</v>
      </c>
      <c r="D17905" t="s">
        <v>1062</v>
      </c>
      <c r="E17905" t="s">
        <v>170</v>
      </c>
      <c r="F17905" t="s">
        <v>165</v>
      </c>
      <c r="G17905" t="s">
        <v>1063</v>
      </c>
      <c r="H17905" t="s">
        <v>132</v>
      </c>
      <c r="I17905">
        <v>0</v>
      </c>
      <c r="P17905">
        <v>0.30831866797342</v>
      </c>
      <c r="Q17905">
        <v>0</v>
      </c>
    </row>
    <row r="17906" spans="1:17">
      <c r="A17906" t="s">
        <v>122</v>
      </c>
      <c r="B17906">
        <v>2050</v>
      </c>
      <c r="C17906" t="s">
        <v>137</v>
      </c>
      <c r="D17906" t="s">
        <v>1062</v>
      </c>
      <c r="E17906" t="s">
        <v>170</v>
      </c>
      <c r="F17906" t="s">
        <v>165</v>
      </c>
      <c r="G17906" t="s">
        <v>1063</v>
      </c>
      <c r="H17906" t="s">
        <v>135</v>
      </c>
      <c r="I17906">
        <v>0</v>
      </c>
      <c r="P17906">
        <v>0.30831866797342</v>
      </c>
      <c r="Q17906">
        <v>0</v>
      </c>
    </row>
    <row r="17907" spans="1:17">
      <c r="A17907" t="s">
        <v>122</v>
      </c>
      <c r="B17907">
        <v>2050</v>
      </c>
      <c r="C17907" t="s">
        <v>137</v>
      </c>
      <c r="D17907" t="s">
        <v>1062</v>
      </c>
      <c r="E17907" t="s">
        <v>170</v>
      </c>
      <c r="F17907" t="s">
        <v>165</v>
      </c>
      <c r="G17907" t="s">
        <v>1063</v>
      </c>
      <c r="H17907" t="s">
        <v>136</v>
      </c>
      <c r="I17907">
        <v>0</v>
      </c>
      <c r="P17907">
        <v>0.30831866797342</v>
      </c>
      <c r="Q17907">
        <v>0</v>
      </c>
    </row>
    <row r="17908" spans="1:17">
      <c r="A17908" t="s">
        <v>122</v>
      </c>
      <c r="B17908">
        <v>2050</v>
      </c>
      <c r="C17908" t="s">
        <v>137</v>
      </c>
      <c r="D17908" t="s">
        <v>1062</v>
      </c>
      <c r="E17908" t="s">
        <v>170</v>
      </c>
      <c r="F17908" t="s">
        <v>166</v>
      </c>
      <c r="G17908" t="s">
        <v>1063</v>
      </c>
      <c r="H17908" t="s">
        <v>132</v>
      </c>
      <c r="I17908">
        <v>0</v>
      </c>
      <c r="P17908">
        <v>0.30831866797342</v>
      </c>
      <c r="Q17908">
        <v>0</v>
      </c>
    </row>
    <row r="17909" spans="1:17">
      <c r="A17909" t="s">
        <v>122</v>
      </c>
      <c r="B17909">
        <v>2050</v>
      </c>
      <c r="C17909" t="s">
        <v>137</v>
      </c>
      <c r="D17909" t="s">
        <v>1062</v>
      </c>
      <c r="E17909" t="s">
        <v>170</v>
      </c>
      <c r="F17909" t="s">
        <v>166</v>
      </c>
      <c r="G17909" t="s">
        <v>1063</v>
      </c>
      <c r="H17909" t="s">
        <v>135</v>
      </c>
      <c r="I17909">
        <v>0</v>
      </c>
      <c r="P17909">
        <v>0.30831866797342</v>
      </c>
      <c r="Q17909">
        <v>0</v>
      </c>
    </row>
    <row r="17910" spans="1:17">
      <c r="A17910" t="s">
        <v>122</v>
      </c>
      <c r="B17910">
        <v>2050</v>
      </c>
      <c r="C17910" t="s">
        <v>137</v>
      </c>
      <c r="D17910" t="s">
        <v>1062</v>
      </c>
      <c r="E17910" t="s">
        <v>170</v>
      </c>
      <c r="F17910" t="s">
        <v>166</v>
      </c>
      <c r="G17910" t="s">
        <v>1063</v>
      </c>
      <c r="H17910" t="s">
        <v>136</v>
      </c>
      <c r="I17910">
        <v>0</v>
      </c>
      <c r="P17910">
        <v>0.30831866797342</v>
      </c>
      <c r="Q17910">
        <v>0</v>
      </c>
    </row>
    <row r="17911" spans="1:17">
      <c r="A17911" t="s">
        <v>122</v>
      </c>
      <c r="B17911">
        <v>2050</v>
      </c>
      <c r="C17911" t="s">
        <v>137</v>
      </c>
      <c r="D17911" t="s">
        <v>1062</v>
      </c>
      <c r="E17911" t="s">
        <v>170</v>
      </c>
      <c r="F17911" t="s">
        <v>160</v>
      </c>
      <c r="G17911" t="s">
        <v>1063</v>
      </c>
      <c r="H17911" t="s">
        <v>132</v>
      </c>
      <c r="I17911">
        <v>0</v>
      </c>
      <c r="P17911">
        <v>0.30831866797342</v>
      </c>
      <c r="Q17911">
        <v>0</v>
      </c>
    </row>
    <row r="17912" spans="1:17">
      <c r="A17912" t="s">
        <v>122</v>
      </c>
      <c r="B17912">
        <v>2050</v>
      </c>
      <c r="C17912" t="s">
        <v>137</v>
      </c>
      <c r="D17912" t="s">
        <v>1062</v>
      </c>
      <c r="E17912" t="s">
        <v>170</v>
      </c>
      <c r="F17912" t="s">
        <v>160</v>
      </c>
      <c r="G17912" t="s">
        <v>1063</v>
      </c>
      <c r="H17912" t="s">
        <v>135</v>
      </c>
      <c r="I17912">
        <v>0</v>
      </c>
      <c r="P17912">
        <v>0.30831866797342</v>
      </c>
      <c r="Q17912">
        <v>0</v>
      </c>
    </row>
    <row r="17913" spans="1:17">
      <c r="A17913" t="s">
        <v>122</v>
      </c>
      <c r="B17913">
        <v>2050</v>
      </c>
      <c r="C17913" t="s">
        <v>137</v>
      </c>
      <c r="D17913" t="s">
        <v>1062</v>
      </c>
      <c r="E17913" t="s">
        <v>170</v>
      </c>
      <c r="F17913" t="s">
        <v>160</v>
      </c>
      <c r="G17913" t="s">
        <v>1063</v>
      </c>
      <c r="H17913" t="s">
        <v>136</v>
      </c>
      <c r="I17913">
        <v>0</v>
      </c>
      <c r="P17913">
        <v>0.30831866797342</v>
      </c>
      <c r="Q17913">
        <v>0</v>
      </c>
    </row>
    <row r="17914" spans="1:17">
      <c r="A17914" t="s">
        <v>122</v>
      </c>
      <c r="B17914">
        <v>2050</v>
      </c>
      <c r="C17914" t="s">
        <v>148</v>
      </c>
      <c r="D17914" t="s">
        <v>1066</v>
      </c>
      <c r="E17914" t="s">
        <v>170</v>
      </c>
      <c r="F17914" t="s">
        <v>164</v>
      </c>
      <c r="G17914" t="s">
        <v>158</v>
      </c>
      <c r="H17914" t="s">
        <v>132</v>
      </c>
      <c r="I17914">
        <v>0</v>
      </c>
      <c r="P17914">
        <v>0.30831866797342</v>
      </c>
      <c r="Q17914">
        <v>0</v>
      </c>
    </row>
    <row r="17915" spans="1:17">
      <c r="A17915" t="s">
        <v>122</v>
      </c>
      <c r="B17915">
        <v>2050</v>
      </c>
      <c r="C17915" t="s">
        <v>148</v>
      </c>
      <c r="D17915" t="s">
        <v>1066</v>
      </c>
      <c r="E17915" t="s">
        <v>170</v>
      </c>
      <c r="F17915" t="s">
        <v>164</v>
      </c>
      <c r="G17915" t="s">
        <v>158</v>
      </c>
      <c r="H17915" t="s">
        <v>135</v>
      </c>
      <c r="I17915">
        <v>0</v>
      </c>
      <c r="P17915">
        <v>0.30831866797342</v>
      </c>
      <c r="Q17915">
        <v>0</v>
      </c>
    </row>
    <row r="17916" spans="1:17">
      <c r="A17916" t="s">
        <v>122</v>
      </c>
      <c r="B17916">
        <v>2050</v>
      </c>
      <c r="C17916" t="s">
        <v>148</v>
      </c>
      <c r="D17916" t="s">
        <v>1066</v>
      </c>
      <c r="E17916" t="s">
        <v>170</v>
      </c>
      <c r="F17916" t="s">
        <v>164</v>
      </c>
      <c r="G17916" t="s">
        <v>158</v>
      </c>
      <c r="H17916" t="s">
        <v>136</v>
      </c>
      <c r="I17916">
        <v>0</v>
      </c>
      <c r="P17916">
        <v>0.30831866797342</v>
      </c>
      <c r="Q17916">
        <v>0</v>
      </c>
    </row>
    <row r="17917" spans="1:17">
      <c r="A17917" t="s">
        <v>122</v>
      </c>
      <c r="B17917">
        <v>2050</v>
      </c>
      <c r="C17917" t="s">
        <v>148</v>
      </c>
      <c r="D17917" t="s">
        <v>1066</v>
      </c>
      <c r="E17917" t="s">
        <v>170</v>
      </c>
      <c r="F17917" t="s">
        <v>159</v>
      </c>
      <c r="G17917" t="s">
        <v>158</v>
      </c>
      <c r="H17917" t="s">
        <v>132</v>
      </c>
      <c r="I17917">
        <v>0</v>
      </c>
      <c r="P17917">
        <v>0.30831866797342</v>
      </c>
      <c r="Q17917">
        <v>0</v>
      </c>
    </row>
    <row r="17918" spans="1:17">
      <c r="A17918" t="s">
        <v>122</v>
      </c>
      <c r="B17918">
        <v>2050</v>
      </c>
      <c r="C17918" t="s">
        <v>148</v>
      </c>
      <c r="D17918" t="s">
        <v>1066</v>
      </c>
      <c r="E17918" t="s">
        <v>170</v>
      </c>
      <c r="F17918" t="s">
        <v>159</v>
      </c>
      <c r="G17918" t="s">
        <v>158</v>
      </c>
      <c r="H17918" t="s">
        <v>135</v>
      </c>
      <c r="I17918">
        <v>0</v>
      </c>
      <c r="P17918">
        <v>0.30831866797342</v>
      </c>
      <c r="Q17918">
        <v>0</v>
      </c>
    </row>
    <row r="17919" spans="1:17">
      <c r="A17919" t="s">
        <v>122</v>
      </c>
      <c r="B17919">
        <v>2050</v>
      </c>
      <c r="C17919" t="s">
        <v>148</v>
      </c>
      <c r="D17919" t="s">
        <v>1066</v>
      </c>
      <c r="E17919" t="s">
        <v>170</v>
      </c>
      <c r="F17919" t="s">
        <v>159</v>
      </c>
      <c r="G17919" t="s">
        <v>158</v>
      </c>
      <c r="H17919" t="s">
        <v>136</v>
      </c>
      <c r="I17919">
        <v>0</v>
      </c>
      <c r="P17919">
        <v>0.30831866797342</v>
      </c>
      <c r="Q17919">
        <v>0</v>
      </c>
    </row>
    <row r="17920" spans="1:17">
      <c r="A17920" t="s">
        <v>122</v>
      </c>
      <c r="B17920">
        <v>2050</v>
      </c>
      <c r="C17920" t="s">
        <v>148</v>
      </c>
      <c r="D17920" t="s">
        <v>1066</v>
      </c>
      <c r="E17920" t="s">
        <v>170</v>
      </c>
      <c r="F17920" t="s">
        <v>126</v>
      </c>
      <c r="G17920" t="s">
        <v>158</v>
      </c>
      <c r="H17920" t="s">
        <v>132</v>
      </c>
      <c r="I17920">
        <v>0</v>
      </c>
      <c r="P17920">
        <v>0.30831866797342</v>
      </c>
      <c r="Q17920">
        <v>0</v>
      </c>
    </row>
    <row r="17921" spans="1:17">
      <c r="A17921" t="s">
        <v>122</v>
      </c>
      <c r="B17921">
        <v>2050</v>
      </c>
      <c r="C17921" t="s">
        <v>148</v>
      </c>
      <c r="D17921" t="s">
        <v>1066</v>
      </c>
      <c r="E17921" t="s">
        <v>170</v>
      </c>
      <c r="F17921" t="s">
        <v>126</v>
      </c>
      <c r="G17921" t="s">
        <v>158</v>
      </c>
      <c r="H17921" t="s">
        <v>135</v>
      </c>
      <c r="I17921">
        <v>0</v>
      </c>
      <c r="P17921">
        <v>0.30831866797342</v>
      </c>
      <c r="Q17921">
        <v>0</v>
      </c>
    </row>
    <row r="17922" spans="1:17">
      <c r="A17922" t="s">
        <v>122</v>
      </c>
      <c r="B17922">
        <v>2050</v>
      </c>
      <c r="C17922" t="s">
        <v>148</v>
      </c>
      <c r="D17922" t="s">
        <v>1066</v>
      </c>
      <c r="E17922" t="s">
        <v>170</v>
      </c>
      <c r="F17922" t="s">
        <v>126</v>
      </c>
      <c r="G17922" t="s">
        <v>158</v>
      </c>
      <c r="H17922" t="s">
        <v>136</v>
      </c>
      <c r="I17922">
        <v>0</v>
      </c>
      <c r="P17922">
        <v>0.30831866797342</v>
      </c>
      <c r="Q17922">
        <v>0</v>
      </c>
    </row>
    <row r="17923" spans="1:17">
      <c r="A17923" t="s">
        <v>122</v>
      </c>
      <c r="B17923">
        <v>2050</v>
      </c>
      <c r="C17923" t="s">
        <v>148</v>
      </c>
      <c r="D17923" t="s">
        <v>1066</v>
      </c>
      <c r="E17923" t="s">
        <v>170</v>
      </c>
      <c r="F17923" t="s">
        <v>165</v>
      </c>
      <c r="G17923" t="s">
        <v>158</v>
      </c>
      <c r="H17923" t="s">
        <v>132</v>
      </c>
      <c r="I17923">
        <v>0</v>
      </c>
      <c r="P17923">
        <v>0.30831866797342</v>
      </c>
      <c r="Q17923">
        <v>0</v>
      </c>
    </row>
    <row r="17924" spans="1:17">
      <c r="A17924" t="s">
        <v>122</v>
      </c>
      <c r="B17924">
        <v>2050</v>
      </c>
      <c r="C17924" t="s">
        <v>148</v>
      </c>
      <c r="D17924" t="s">
        <v>1066</v>
      </c>
      <c r="E17924" t="s">
        <v>170</v>
      </c>
      <c r="F17924" t="s">
        <v>165</v>
      </c>
      <c r="G17924" t="s">
        <v>158</v>
      </c>
      <c r="H17924" t="s">
        <v>135</v>
      </c>
      <c r="I17924">
        <v>0</v>
      </c>
      <c r="P17924">
        <v>0.30831866797342</v>
      </c>
      <c r="Q17924">
        <v>0</v>
      </c>
    </row>
    <row r="17925" spans="1:17">
      <c r="A17925" t="s">
        <v>122</v>
      </c>
      <c r="B17925">
        <v>2050</v>
      </c>
      <c r="C17925" t="s">
        <v>148</v>
      </c>
      <c r="D17925" t="s">
        <v>1066</v>
      </c>
      <c r="E17925" t="s">
        <v>170</v>
      </c>
      <c r="F17925" t="s">
        <v>165</v>
      </c>
      <c r="G17925" t="s">
        <v>158</v>
      </c>
      <c r="H17925" t="s">
        <v>136</v>
      </c>
      <c r="I17925">
        <v>0</v>
      </c>
      <c r="P17925">
        <v>0.30831866797342</v>
      </c>
      <c r="Q17925">
        <v>0</v>
      </c>
    </row>
    <row r="17926" spans="1:17">
      <c r="A17926" t="s">
        <v>122</v>
      </c>
      <c r="B17926">
        <v>2050</v>
      </c>
      <c r="C17926" t="s">
        <v>148</v>
      </c>
      <c r="D17926" t="s">
        <v>1066</v>
      </c>
      <c r="E17926" t="s">
        <v>170</v>
      </c>
      <c r="F17926" t="s">
        <v>166</v>
      </c>
      <c r="G17926" t="s">
        <v>158</v>
      </c>
      <c r="H17926" t="s">
        <v>132</v>
      </c>
      <c r="I17926">
        <v>0</v>
      </c>
      <c r="P17926">
        <v>0.30831866797342</v>
      </c>
      <c r="Q17926">
        <v>0</v>
      </c>
    </row>
    <row r="17927" spans="1:17">
      <c r="A17927" t="s">
        <v>122</v>
      </c>
      <c r="B17927">
        <v>2050</v>
      </c>
      <c r="C17927" t="s">
        <v>148</v>
      </c>
      <c r="D17927" t="s">
        <v>1066</v>
      </c>
      <c r="E17927" t="s">
        <v>170</v>
      </c>
      <c r="F17927" t="s">
        <v>166</v>
      </c>
      <c r="G17927" t="s">
        <v>158</v>
      </c>
      <c r="H17927" t="s">
        <v>135</v>
      </c>
      <c r="I17927">
        <v>0</v>
      </c>
      <c r="P17927">
        <v>0.30831866797342</v>
      </c>
      <c r="Q17927">
        <v>0</v>
      </c>
    </row>
    <row r="17928" spans="1:17">
      <c r="A17928" t="s">
        <v>122</v>
      </c>
      <c r="B17928">
        <v>2050</v>
      </c>
      <c r="C17928" t="s">
        <v>148</v>
      </c>
      <c r="D17928" t="s">
        <v>1066</v>
      </c>
      <c r="E17928" t="s">
        <v>170</v>
      </c>
      <c r="F17928" t="s">
        <v>166</v>
      </c>
      <c r="G17928" t="s">
        <v>158</v>
      </c>
      <c r="H17928" t="s">
        <v>136</v>
      </c>
      <c r="I17928">
        <v>0</v>
      </c>
      <c r="P17928">
        <v>0.30831866797342</v>
      </c>
      <c r="Q17928">
        <v>0</v>
      </c>
    </row>
    <row r="17929" spans="1:17">
      <c r="A17929" t="s">
        <v>122</v>
      </c>
      <c r="B17929">
        <v>2050</v>
      </c>
      <c r="C17929" t="s">
        <v>148</v>
      </c>
      <c r="D17929" t="s">
        <v>1066</v>
      </c>
      <c r="E17929" t="s">
        <v>170</v>
      </c>
      <c r="F17929" t="s">
        <v>160</v>
      </c>
      <c r="G17929" t="s">
        <v>158</v>
      </c>
      <c r="H17929" t="s">
        <v>132</v>
      </c>
      <c r="I17929">
        <v>0</v>
      </c>
      <c r="P17929">
        <v>0.30831866797342</v>
      </c>
      <c r="Q17929">
        <v>0</v>
      </c>
    </row>
    <row r="17930" spans="1:17">
      <c r="A17930" t="s">
        <v>122</v>
      </c>
      <c r="B17930">
        <v>2050</v>
      </c>
      <c r="C17930" t="s">
        <v>148</v>
      </c>
      <c r="D17930" t="s">
        <v>1066</v>
      </c>
      <c r="E17930" t="s">
        <v>170</v>
      </c>
      <c r="F17930" t="s">
        <v>160</v>
      </c>
      <c r="G17930" t="s">
        <v>158</v>
      </c>
      <c r="H17930" t="s">
        <v>135</v>
      </c>
      <c r="I17930">
        <v>0</v>
      </c>
      <c r="P17930">
        <v>0.30831866797342</v>
      </c>
      <c r="Q17930">
        <v>0</v>
      </c>
    </row>
    <row r="17931" spans="1:17">
      <c r="A17931" t="s">
        <v>122</v>
      </c>
      <c r="B17931">
        <v>2050</v>
      </c>
      <c r="C17931" t="s">
        <v>148</v>
      </c>
      <c r="D17931" t="s">
        <v>1066</v>
      </c>
      <c r="E17931" t="s">
        <v>170</v>
      </c>
      <c r="F17931" t="s">
        <v>160</v>
      </c>
      <c r="G17931" t="s">
        <v>158</v>
      </c>
      <c r="H17931" t="s">
        <v>136</v>
      </c>
      <c r="I17931">
        <v>0</v>
      </c>
      <c r="P17931">
        <v>0.30831866797342</v>
      </c>
      <c r="Q17931">
        <v>0</v>
      </c>
    </row>
    <row r="17932" spans="1:17">
      <c r="A17932" t="s">
        <v>122</v>
      </c>
      <c r="B17932">
        <v>2050</v>
      </c>
      <c r="C17932" t="s">
        <v>149</v>
      </c>
      <c r="D17932" t="s">
        <v>1066</v>
      </c>
      <c r="E17932" t="s">
        <v>170</v>
      </c>
      <c r="F17932" t="s">
        <v>164</v>
      </c>
      <c r="G17932" t="s">
        <v>158</v>
      </c>
      <c r="H17932" t="s">
        <v>132</v>
      </c>
      <c r="I17932">
        <v>0</v>
      </c>
      <c r="P17932">
        <v>0.30831866797342</v>
      </c>
      <c r="Q17932">
        <v>0</v>
      </c>
    </row>
    <row r="17933" spans="1:17">
      <c r="A17933" t="s">
        <v>122</v>
      </c>
      <c r="B17933">
        <v>2050</v>
      </c>
      <c r="C17933" t="s">
        <v>149</v>
      </c>
      <c r="D17933" t="s">
        <v>1066</v>
      </c>
      <c r="E17933" t="s">
        <v>170</v>
      </c>
      <c r="F17933" t="s">
        <v>164</v>
      </c>
      <c r="G17933" t="s">
        <v>158</v>
      </c>
      <c r="H17933" t="s">
        <v>135</v>
      </c>
      <c r="I17933">
        <v>0</v>
      </c>
      <c r="P17933">
        <v>0.30831866797342</v>
      </c>
      <c r="Q17933">
        <v>0</v>
      </c>
    </row>
    <row r="17934" spans="1:17">
      <c r="A17934" t="s">
        <v>122</v>
      </c>
      <c r="B17934">
        <v>2050</v>
      </c>
      <c r="C17934" t="s">
        <v>149</v>
      </c>
      <c r="D17934" t="s">
        <v>1066</v>
      </c>
      <c r="E17934" t="s">
        <v>170</v>
      </c>
      <c r="F17934" t="s">
        <v>164</v>
      </c>
      <c r="G17934" t="s">
        <v>158</v>
      </c>
      <c r="H17934" t="s">
        <v>136</v>
      </c>
      <c r="I17934">
        <v>0</v>
      </c>
      <c r="P17934">
        <v>0.30831866797342</v>
      </c>
      <c r="Q17934">
        <v>0</v>
      </c>
    </row>
    <row r="17935" spans="1:17">
      <c r="A17935" t="s">
        <v>122</v>
      </c>
      <c r="B17935">
        <v>2050</v>
      </c>
      <c r="C17935" t="s">
        <v>149</v>
      </c>
      <c r="D17935" t="s">
        <v>1066</v>
      </c>
      <c r="E17935" t="s">
        <v>170</v>
      </c>
      <c r="F17935" t="s">
        <v>159</v>
      </c>
      <c r="G17935" t="s">
        <v>158</v>
      </c>
      <c r="H17935" t="s">
        <v>132</v>
      </c>
      <c r="I17935">
        <v>0</v>
      </c>
      <c r="P17935">
        <v>0.30831866797342</v>
      </c>
      <c r="Q17935">
        <v>0</v>
      </c>
    </row>
    <row r="17936" spans="1:17">
      <c r="A17936" t="s">
        <v>122</v>
      </c>
      <c r="B17936">
        <v>2050</v>
      </c>
      <c r="C17936" t="s">
        <v>149</v>
      </c>
      <c r="D17936" t="s">
        <v>1066</v>
      </c>
      <c r="E17936" t="s">
        <v>170</v>
      </c>
      <c r="F17936" t="s">
        <v>159</v>
      </c>
      <c r="G17936" t="s">
        <v>158</v>
      </c>
      <c r="H17936" t="s">
        <v>135</v>
      </c>
      <c r="I17936">
        <v>0</v>
      </c>
      <c r="P17936">
        <v>0.30831866797342</v>
      </c>
      <c r="Q17936">
        <v>0</v>
      </c>
    </row>
    <row r="17937" spans="1:17">
      <c r="A17937" t="s">
        <v>122</v>
      </c>
      <c r="B17937">
        <v>2050</v>
      </c>
      <c r="C17937" t="s">
        <v>149</v>
      </c>
      <c r="D17937" t="s">
        <v>1066</v>
      </c>
      <c r="E17937" t="s">
        <v>170</v>
      </c>
      <c r="F17937" t="s">
        <v>159</v>
      </c>
      <c r="G17937" t="s">
        <v>158</v>
      </c>
      <c r="H17937" t="s">
        <v>136</v>
      </c>
      <c r="I17937">
        <v>0</v>
      </c>
      <c r="P17937">
        <v>0.30831866797342</v>
      </c>
      <c r="Q17937">
        <v>0</v>
      </c>
    </row>
    <row r="17938" spans="1:17">
      <c r="A17938" t="s">
        <v>122</v>
      </c>
      <c r="B17938">
        <v>2050</v>
      </c>
      <c r="C17938" t="s">
        <v>149</v>
      </c>
      <c r="D17938" t="s">
        <v>1066</v>
      </c>
      <c r="E17938" t="s">
        <v>170</v>
      </c>
      <c r="F17938" t="s">
        <v>126</v>
      </c>
      <c r="G17938" t="s">
        <v>158</v>
      </c>
      <c r="H17938" t="s">
        <v>132</v>
      </c>
      <c r="I17938">
        <v>0</v>
      </c>
      <c r="P17938">
        <v>0.30831866797342</v>
      </c>
      <c r="Q17938">
        <v>0</v>
      </c>
    </row>
    <row r="17939" spans="1:17">
      <c r="A17939" t="s">
        <v>122</v>
      </c>
      <c r="B17939">
        <v>2050</v>
      </c>
      <c r="C17939" t="s">
        <v>149</v>
      </c>
      <c r="D17939" t="s">
        <v>1066</v>
      </c>
      <c r="E17939" t="s">
        <v>170</v>
      </c>
      <c r="F17939" t="s">
        <v>126</v>
      </c>
      <c r="G17939" t="s">
        <v>158</v>
      </c>
      <c r="H17939" t="s">
        <v>135</v>
      </c>
      <c r="I17939">
        <v>0</v>
      </c>
      <c r="P17939">
        <v>0.30831866797342</v>
      </c>
      <c r="Q17939">
        <v>0</v>
      </c>
    </row>
    <row r="17940" spans="1:17">
      <c r="A17940" t="s">
        <v>122</v>
      </c>
      <c r="B17940">
        <v>2050</v>
      </c>
      <c r="C17940" t="s">
        <v>149</v>
      </c>
      <c r="D17940" t="s">
        <v>1066</v>
      </c>
      <c r="E17940" t="s">
        <v>170</v>
      </c>
      <c r="F17940" t="s">
        <v>126</v>
      </c>
      <c r="G17940" t="s">
        <v>158</v>
      </c>
      <c r="H17940" t="s">
        <v>136</v>
      </c>
      <c r="I17940">
        <v>0</v>
      </c>
      <c r="P17940">
        <v>0.30831866797342</v>
      </c>
      <c r="Q17940">
        <v>0</v>
      </c>
    </row>
    <row r="17941" spans="1:17">
      <c r="A17941" t="s">
        <v>122</v>
      </c>
      <c r="B17941">
        <v>2050</v>
      </c>
      <c r="C17941" t="s">
        <v>149</v>
      </c>
      <c r="D17941" t="s">
        <v>1066</v>
      </c>
      <c r="E17941" t="s">
        <v>170</v>
      </c>
      <c r="F17941" t="s">
        <v>165</v>
      </c>
      <c r="G17941" t="s">
        <v>158</v>
      </c>
      <c r="H17941" t="s">
        <v>132</v>
      </c>
      <c r="I17941">
        <v>0</v>
      </c>
      <c r="P17941">
        <v>0.30831866797342</v>
      </c>
      <c r="Q17941">
        <v>0</v>
      </c>
    </row>
    <row r="17942" spans="1:17">
      <c r="A17942" t="s">
        <v>122</v>
      </c>
      <c r="B17942">
        <v>2050</v>
      </c>
      <c r="C17942" t="s">
        <v>149</v>
      </c>
      <c r="D17942" t="s">
        <v>1066</v>
      </c>
      <c r="E17942" t="s">
        <v>170</v>
      </c>
      <c r="F17942" t="s">
        <v>165</v>
      </c>
      <c r="G17942" t="s">
        <v>158</v>
      </c>
      <c r="H17942" t="s">
        <v>135</v>
      </c>
      <c r="I17942">
        <v>0</v>
      </c>
      <c r="P17942">
        <v>0.30831866797342</v>
      </c>
      <c r="Q17942">
        <v>0</v>
      </c>
    </row>
    <row r="17943" spans="1:17">
      <c r="A17943" t="s">
        <v>122</v>
      </c>
      <c r="B17943">
        <v>2050</v>
      </c>
      <c r="C17943" t="s">
        <v>149</v>
      </c>
      <c r="D17943" t="s">
        <v>1066</v>
      </c>
      <c r="E17943" t="s">
        <v>170</v>
      </c>
      <c r="F17943" t="s">
        <v>165</v>
      </c>
      <c r="G17943" t="s">
        <v>158</v>
      </c>
      <c r="H17943" t="s">
        <v>136</v>
      </c>
      <c r="I17943">
        <v>0</v>
      </c>
      <c r="P17943">
        <v>0.30831866797342</v>
      </c>
      <c r="Q17943">
        <v>0</v>
      </c>
    </row>
    <row r="17944" spans="1:17">
      <c r="A17944" t="s">
        <v>122</v>
      </c>
      <c r="B17944">
        <v>2050</v>
      </c>
      <c r="C17944" t="s">
        <v>149</v>
      </c>
      <c r="D17944" t="s">
        <v>1066</v>
      </c>
      <c r="E17944" t="s">
        <v>170</v>
      </c>
      <c r="F17944" t="s">
        <v>166</v>
      </c>
      <c r="G17944" t="s">
        <v>158</v>
      </c>
      <c r="H17944" t="s">
        <v>132</v>
      </c>
      <c r="I17944">
        <v>0</v>
      </c>
      <c r="P17944">
        <v>0.30831866797342</v>
      </c>
      <c r="Q17944">
        <v>0</v>
      </c>
    </row>
    <row r="17945" spans="1:17">
      <c r="A17945" t="s">
        <v>122</v>
      </c>
      <c r="B17945">
        <v>2050</v>
      </c>
      <c r="C17945" t="s">
        <v>149</v>
      </c>
      <c r="D17945" t="s">
        <v>1066</v>
      </c>
      <c r="E17945" t="s">
        <v>170</v>
      </c>
      <c r="F17945" t="s">
        <v>166</v>
      </c>
      <c r="G17945" t="s">
        <v>158</v>
      </c>
      <c r="H17945" t="s">
        <v>135</v>
      </c>
      <c r="I17945">
        <v>0</v>
      </c>
      <c r="P17945">
        <v>0.30831866797342</v>
      </c>
      <c r="Q17945">
        <v>0</v>
      </c>
    </row>
    <row r="17946" spans="1:17">
      <c r="A17946" t="s">
        <v>122</v>
      </c>
      <c r="B17946">
        <v>2050</v>
      </c>
      <c r="C17946" t="s">
        <v>149</v>
      </c>
      <c r="D17946" t="s">
        <v>1066</v>
      </c>
      <c r="E17946" t="s">
        <v>170</v>
      </c>
      <c r="F17946" t="s">
        <v>166</v>
      </c>
      <c r="G17946" t="s">
        <v>158</v>
      </c>
      <c r="H17946" t="s">
        <v>136</v>
      </c>
      <c r="I17946">
        <v>0</v>
      </c>
      <c r="P17946">
        <v>0.30831866797342</v>
      </c>
      <c r="Q17946">
        <v>0</v>
      </c>
    </row>
    <row r="17947" spans="1:17">
      <c r="A17947" t="s">
        <v>122</v>
      </c>
      <c r="B17947">
        <v>2050</v>
      </c>
      <c r="C17947" t="s">
        <v>149</v>
      </c>
      <c r="D17947" t="s">
        <v>1066</v>
      </c>
      <c r="E17947" t="s">
        <v>170</v>
      </c>
      <c r="F17947" t="s">
        <v>160</v>
      </c>
      <c r="G17947" t="s">
        <v>158</v>
      </c>
      <c r="H17947" t="s">
        <v>132</v>
      </c>
      <c r="I17947">
        <v>0</v>
      </c>
      <c r="P17947">
        <v>0.30831866797342</v>
      </c>
      <c r="Q17947">
        <v>0</v>
      </c>
    </row>
    <row r="17948" spans="1:17">
      <c r="A17948" t="s">
        <v>122</v>
      </c>
      <c r="B17948">
        <v>2050</v>
      </c>
      <c r="C17948" t="s">
        <v>149</v>
      </c>
      <c r="D17948" t="s">
        <v>1066</v>
      </c>
      <c r="E17948" t="s">
        <v>170</v>
      </c>
      <c r="F17948" t="s">
        <v>160</v>
      </c>
      <c r="G17948" t="s">
        <v>158</v>
      </c>
      <c r="H17948" t="s">
        <v>135</v>
      </c>
      <c r="I17948">
        <v>0</v>
      </c>
      <c r="P17948">
        <v>0.30831866797342</v>
      </c>
      <c r="Q17948">
        <v>0</v>
      </c>
    </row>
    <row r="17949" spans="1:17">
      <c r="A17949" t="s">
        <v>122</v>
      </c>
      <c r="B17949">
        <v>2050</v>
      </c>
      <c r="C17949" t="s">
        <v>149</v>
      </c>
      <c r="D17949" t="s">
        <v>1066</v>
      </c>
      <c r="E17949" t="s">
        <v>170</v>
      </c>
      <c r="F17949" t="s">
        <v>160</v>
      </c>
      <c r="G17949" t="s">
        <v>158</v>
      </c>
      <c r="H17949" t="s">
        <v>136</v>
      </c>
      <c r="I17949">
        <v>0</v>
      </c>
      <c r="P17949">
        <v>0.30831866797342</v>
      </c>
      <c r="Q17949">
        <v>0</v>
      </c>
    </row>
    <row r="17950" spans="1:17">
      <c r="A17950" t="s">
        <v>122</v>
      </c>
      <c r="B17950">
        <v>2050</v>
      </c>
      <c r="C17950" t="s">
        <v>150</v>
      </c>
      <c r="D17950" t="s">
        <v>1066</v>
      </c>
      <c r="E17950" t="s">
        <v>170</v>
      </c>
      <c r="F17950" t="s">
        <v>164</v>
      </c>
      <c r="G17950" t="s">
        <v>158</v>
      </c>
      <c r="H17950" t="s">
        <v>132</v>
      </c>
      <c r="I17950">
        <v>0</v>
      </c>
      <c r="P17950">
        <v>0.30831866797342</v>
      </c>
      <c r="Q17950">
        <v>0</v>
      </c>
    </row>
    <row r="17951" spans="1:17">
      <c r="A17951" t="s">
        <v>122</v>
      </c>
      <c r="B17951">
        <v>2050</v>
      </c>
      <c r="C17951" t="s">
        <v>150</v>
      </c>
      <c r="D17951" t="s">
        <v>1066</v>
      </c>
      <c r="E17951" t="s">
        <v>170</v>
      </c>
      <c r="F17951" t="s">
        <v>164</v>
      </c>
      <c r="G17951" t="s">
        <v>158</v>
      </c>
      <c r="H17951" t="s">
        <v>135</v>
      </c>
      <c r="I17951">
        <v>0</v>
      </c>
      <c r="P17951">
        <v>0.30831866797342</v>
      </c>
      <c r="Q17951">
        <v>0</v>
      </c>
    </row>
    <row r="17952" spans="1:17">
      <c r="A17952" t="s">
        <v>122</v>
      </c>
      <c r="B17952">
        <v>2050</v>
      </c>
      <c r="C17952" t="s">
        <v>150</v>
      </c>
      <c r="D17952" t="s">
        <v>1066</v>
      </c>
      <c r="E17952" t="s">
        <v>170</v>
      </c>
      <c r="F17952" t="s">
        <v>164</v>
      </c>
      <c r="G17952" t="s">
        <v>158</v>
      </c>
      <c r="H17952" t="s">
        <v>136</v>
      </c>
      <c r="I17952">
        <v>0</v>
      </c>
      <c r="P17952">
        <v>0.30831866797342</v>
      </c>
      <c r="Q17952">
        <v>0</v>
      </c>
    </row>
    <row r="17953" spans="1:17">
      <c r="A17953" t="s">
        <v>122</v>
      </c>
      <c r="B17953">
        <v>2050</v>
      </c>
      <c r="C17953" t="s">
        <v>150</v>
      </c>
      <c r="D17953" t="s">
        <v>1066</v>
      </c>
      <c r="E17953" t="s">
        <v>170</v>
      </c>
      <c r="F17953" t="s">
        <v>159</v>
      </c>
      <c r="G17953" t="s">
        <v>158</v>
      </c>
      <c r="H17953" t="s">
        <v>132</v>
      </c>
      <c r="I17953">
        <v>0</v>
      </c>
      <c r="P17953">
        <v>0.30831866797342</v>
      </c>
      <c r="Q17953">
        <v>0</v>
      </c>
    </row>
    <row r="17954" spans="1:17">
      <c r="A17954" t="s">
        <v>122</v>
      </c>
      <c r="B17954">
        <v>2050</v>
      </c>
      <c r="C17954" t="s">
        <v>150</v>
      </c>
      <c r="D17954" t="s">
        <v>1066</v>
      </c>
      <c r="E17954" t="s">
        <v>170</v>
      </c>
      <c r="F17954" t="s">
        <v>159</v>
      </c>
      <c r="G17954" t="s">
        <v>158</v>
      </c>
      <c r="H17954" t="s">
        <v>135</v>
      </c>
      <c r="I17954">
        <v>0</v>
      </c>
      <c r="P17954">
        <v>0.30831866797342</v>
      </c>
      <c r="Q17954">
        <v>0</v>
      </c>
    </row>
    <row r="17955" spans="1:17">
      <c r="A17955" t="s">
        <v>122</v>
      </c>
      <c r="B17955">
        <v>2050</v>
      </c>
      <c r="C17955" t="s">
        <v>150</v>
      </c>
      <c r="D17955" t="s">
        <v>1066</v>
      </c>
      <c r="E17955" t="s">
        <v>170</v>
      </c>
      <c r="F17955" t="s">
        <v>159</v>
      </c>
      <c r="G17955" t="s">
        <v>158</v>
      </c>
      <c r="H17955" t="s">
        <v>136</v>
      </c>
      <c r="I17955">
        <v>0</v>
      </c>
      <c r="P17955">
        <v>0.30831866797342</v>
      </c>
      <c r="Q17955">
        <v>0</v>
      </c>
    </row>
    <row r="17956" spans="1:17">
      <c r="A17956" t="s">
        <v>122</v>
      </c>
      <c r="B17956">
        <v>2050</v>
      </c>
      <c r="C17956" t="s">
        <v>150</v>
      </c>
      <c r="D17956" t="s">
        <v>1066</v>
      </c>
      <c r="E17956" t="s">
        <v>170</v>
      </c>
      <c r="F17956" t="s">
        <v>126</v>
      </c>
      <c r="G17956" t="s">
        <v>158</v>
      </c>
      <c r="H17956" t="s">
        <v>132</v>
      </c>
      <c r="I17956">
        <v>0</v>
      </c>
      <c r="P17956">
        <v>0.30831866797342</v>
      </c>
      <c r="Q17956">
        <v>0</v>
      </c>
    </row>
    <row r="17957" spans="1:17">
      <c r="A17957" t="s">
        <v>122</v>
      </c>
      <c r="B17957">
        <v>2050</v>
      </c>
      <c r="C17957" t="s">
        <v>150</v>
      </c>
      <c r="D17957" t="s">
        <v>1066</v>
      </c>
      <c r="E17957" t="s">
        <v>170</v>
      </c>
      <c r="F17957" t="s">
        <v>126</v>
      </c>
      <c r="G17957" t="s">
        <v>158</v>
      </c>
      <c r="H17957" t="s">
        <v>135</v>
      </c>
      <c r="I17957">
        <v>0</v>
      </c>
      <c r="P17957">
        <v>0.30831866797342</v>
      </c>
      <c r="Q17957">
        <v>0</v>
      </c>
    </row>
    <row r="17958" spans="1:17">
      <c r="A17958" t="s">
        <v>122</v>
      </c>
      <c r="B17958">
        <v>2050</v>
      </c>
      <c r="C17958" t="s">
        <v>150</v>
      </c>
      <c r="D17958" t="s">
        <v>1066</v>
      </c>
      <c r="E17958" t="s">
        <v>170</v>
      </c>
      <c r="F17958" t="s">
        <v>126</v>
      </c>
      <c r="G17958" t="s">
        <v>158</v>
      </c>
      <c r="H17958" t="s">
        <v>136</v>
      </c>
      <c r="I17958">
        <v>0</v>
      </c>
      <c r="P17958">
        <v>0.30831866797342</v>
      </c>
      <c r="Q17958">
        <v>0</v>
      </c>
    </row>
    <row r="17959" spans="1:17">
      <c r="A17959" t="s">
        <v>122</v>
      </c>
      <c r="B17959">
        <v>2050</v>
      </c>
      <c r="C17959" t="s">
        <v>150</v>
      </c>
      <c r="D17959" t="s">
        <v>1066</v>
      </c>
      <c r="E17959" t="s">
        <v>170</v>
      </c>
      <c r="F17959" t="s">
        <v>165</v>
      </c>
      <c r="G17959" t="s">
        <v>158</v>
      </c>
      <c r="H17959" t="s">
        <v>132</v>
      </c>
      <c r="I17959">
        <v>0</v>
      </c>
      <c r="P17959">
        <v>0.30831866797342</v>
      </c>
      <c r="Q17959">
        <v>0</v>
      </c>
    </row>
    <row r="17960" spans="1:17">
      <c r="A17960" t="s">
        <v>122</v>
      </c>
      <c r="B17960">
        <v>2050</v>
      </c>
      <c r="C17960" t="s">
        <v>150</v>
      </c>
      <c r="D17960" t="s">
        <v>1066</v>
      </c>
      <c r="E17960" t="s">
        <v>170</v>
      </c>
      <c r="F17960" t="s">
        <v>165</v>
      </c>
      <c r="G17960" t="s">
        <v>158</v>
      </c>
      <c r="H17960" t="s">
        <v>135</v>
      </c>
      <c r="I17960">
        <v>0</v>
      </c>
      <c r="P17960">
        <v>0.30831866797342</v>
      </c>
      <c r="Q17960">
        <v>0</v>
      </c>
    </row>
    <row r="17961" spans="1:17">
      <c r="A17961" t="s">
        <v>122</v>
      </c>
      <c r="B17961">
        <v>2050</v>
      </c>
      <c r="C17961" t="s">
        <v>150</v>
      </c>
      <c r="D17961" t="s">
        <v>1066</v>
      </c>
      <c r="E17961" t="s">
        <v>170</v>
      </c>
      <c r="F17961" t="s">
        <v>165</v>
      </c>
      <c r="G17961" t="s">
        <v>158</v>
      </c>
      <c r="H17961" t="s">
        <v>136</v>
      </c>
      <c r="I17961">
        <v>0</v>
      </c>
      <c r="P17961">
        <v>0.30831866797342</v>
      </c>
      <c r="Q17961">
        <v>0</v>
      </c>
    </row>
    <row r="17962" spans="1:17">
      <c r="A17962" t="s">
        <v>122</v>
      </c>
      <c r="B17962">
        <v>2050</v>
      </c>
      <c r="C17962" t="s">
        <v>150</v>
      </c>
      <c r="D17962" t="s">
        <v>1066</v>
      </c>
      <c r="E17962" t="s">
        <v>170</v>
      </c>
      <c r="F17962" t="s">
        <v>166</v>
      </c>
      <c r="G17962" t="s">
        <v>158</v>
      </c>
      <c r="H17962" t="s">
        <v>132</v>
      </c>
      <c r="I17962">
        <v>0</v>
      </c>
      <c r="P17962">
        <v>0.30831866797342</v>
      </c>
      <c r="Q17962">
        <v>0</v>
      </c>
    </row>
    <row r="17963" spans="1:17">
      <c r="A17963" t="s">
        <v>122</v>
      </c>
      <c r="B17963">
        <v>2050</v>
      </c>
      <c r="C17963" t="s">
        <v>150</v>
      </c>
      <c r="D17963" t="s">
        <v>1066</v>
      </c>
      <c r="E17963" t="s">
        <v>170</v>
      </c>
      <c r="F17963" t="s">
        <v>166</v>
      </c>
      <c r="G17963" t="s">
        <v>158</v>
      </c>
      <c r="H17963" t="s">
        <v>135</v>
      </c>
      <c r="I17963">
        <v>0</v>
      </c>
      <c r="P17963">
        <v>0.30831866797342</v>
      </c>
      <c r="Q17963">
        <v>0</v>
      </c>
    </row>
    <row r="17964" spans="1:17">
      <c r="A17964" t="s">
        <v>122</v>
      </c>
      <c r="B17964">
        <v>2050</v>
      </c>
      <c r="C17964" t="s">
        <v>150</v>
      </c>
      <c r="D17964" t="s">
        <v>1066</v>
      </c>
      <c r="E17964" t="s">
        <v>170</v>
      </c>
      <c r="F17964" t="s">
        <v>166</v>
      </c>
      <c r="G17964" t="s">
        <v>158</v>
      </c>
      <c r="H17964" t="s">
        <v>136</v>
      </c>
      <c r="I17964">
        <v>0</v>
      </c>
      <c r="P17964">
        <v>0.30831866797342</v>
      </c>
      <c r="Q17964">
        <v>0</v>
      </c>
    </row>
    <row r="17965" spans="1:17">
      <c r="A17965" t="s">
        <v>122</v>
      </c>
      <c r="B17965">
        <v>2050</v>
      </c>
      <c r="C17965" t="s">
        <v>150</v>
      </c>
      <c r="D17965" t="s">
        <v>1066</v>
      </c>
      <c r="E17965" t="s">
        <v>170</v>
      </c>
      <c r="F17965" t="s">
        <v>160</v>
      </c>
      <c r="G17965" t="s">
        <v>158</v>
      </c>
      <c r="H17965" t="s">
        <v>132</v>
      </c>
      <c r="I17965">
        <v>0</v>
      </c>
      <c r="P17965">
        <v>0.30831866797342</v>
      </c>
      <c r="Q17965">
        <v>0</v>
      </c>
    </row>
    <row r="17966" spans="1:17">
      <c r="A17966" t="s">
        <v>122</v>
      </c>
      <c r="B17966">
        <v>2050</v>
      </c>
      <c r="C17966" t="s">
        <v>150</v>
      </c>
      <c r="D17966" t="s">
        <v>1066</v>
      </c>
      <c r="E17966" t="s">
        <v>170</v>
      </c>
      <c r="F17966" t="s">
        <v>160</v>
      </c>
      <c r="G17966" t="s">
        <v>158</v>
      </c>
      <c r="H17966" t="s">
        <v>135</v>
      </c>
      <c r="I17966">
        <v>0</v>
      </c>
      <c r="P17966">
        <v>0.30831866797342</v>
      </c>
      <c r="Q17966">
        <v>0</v>
      </c>
    </row>
    <row r="17967" spans="1:17">
      <c r="A17967" t="s">
        <v>122</v>
      </c>
      <c r="B17967">
        <v>2050</v>
      </c>
      <c r="C17967" t="s">
        <v>150</v>
      </c>
      <c r="D17967" t="s">
        <v>1066</v>
      </c>
      <c r="E17967" t="s">
        <v>170</v>
      </c>
      <c r="F17967" t="s">
        <v>160</v>
      </c>
      <c r="G17967" t="s">
        <v>158</v>
      </c>
      <c r="H17967" t="s">
        <v>136</v>
      </c>
      <c r="I17967">
        <v>0</v>
      </c>
      <c r="P17967">
        <v>0.30831866797342</v>
      </c>
      <c r="Q17967">
        <v>0</v>
      </c>
    </row>
    <row r="17968" spans="1:17">
      <c r="A17968" t="s">
        <v>122</v>
      </c>
      <c r="B17968">
        <v>2050</v>
      </c>
      <c r="C17968" t="s">
        <v>151</v>
      </c>
      <c r="D17968" t="s">
        <v>1066</v>
      </c>
      <c r="E17968" t="s">
        <v>170</v>
      </c>
      <c r="F17968" t="s">
        <v>164</v>
      </c>
      <c r="G17968" t="s">
        <v>158</v>
      </c>
      <c r="H17968" t="s">
        <v>132</v>
      </c>
      <c r="I17968">
        <v>0</v>
      </c>
      <c r="P17968">
        <v>0.30831866797342</v>
      </c>
      <c r="Q17968">
        <v>0</v>
      </c>
    </row>
    <row r="17969" spans="1:17">
      <c r="A17969" t="s">
        <v>122</v>
      </c>
      <c r="B17969">
        <v>2050</v>
      </c>
      <c r="C17969" t="s">
        <v>151</v>
      </c>
      <c r="D17969" t="s">
        <v>1066</v>
      </c>
      <c r="E17969" t="s">
        <v>170</v>
      </c>
      <c r="F17969" t="s">
        <v>164</v>
      </c>
      <c r="G17969" t="s">
        <v>158</v>
      </c>
      <c r="H17969" t="s">
        <v>135</v>
      </c>
      <c r="I17969">
        <v>0</v>
      </c>
      <c r="P17969">
        <v>0.30831866797342</v>
      </c>
      <c r="Q17969">
        <v>0</v>
      </c>
    </row>
    <row r="17970" spans="1:17">
      <c r="A17970" t="s">
        <v>122</v>
      </c>
      <c r="B17970">
        <v>2050</v>
      </c>
      <c r="C17970" t="s">
        <v>151</v>
      </c>
      <c r="D17970" t="s">
        <v>1066</v>
      </c>
      <c r="E17970" t="s">
        <v>170</v>
      </c>
      <c r="F17970" t="s">
        <v>164</v>
      </c>
      <c r="G17970" t="s">
        <v>158</v>
      </c>
      <c r="H17970" t="s">
        <v>136</v>
      </c>
      <c r="I17970">
        <v>0</v>
      </c>
      <c r="P17970">
        <v>0.30831866797342</v>
      </c>
      <c r="Q17970">
        <v>0</v>
      </c>
    </row>
    <row r="17971" spans="1:17">
      <c r="A17971" t="s">
        <v>122</v>
      </c>
      <c r="B17971">
        <v>2050</v>
      </c>
      <c r="C17971" t="s">
        <v>151</v>
      </c>
      <c r="D17971" t="s">
        <v>1066</v>
      </c>
      <c r="E17971" t="s">
        <v>170</v>
      </c>
      <c r="F17971" t="s">
        <v>159</v>
      </c>
      <c r="G17971" t="s">
        <v>158</v>
      </c>
      <c r="H17971" t="s">
        <v>132</v>
      </c>
      <c r="I17971">
        <v>0</v>
      </c>
      <c r="P17971">
        <v>0.30831866797342</v>
      </c>
      <c r="Q17971">
        <v>0</v>
      </c>
    </row>
    <row r="17972" spans="1:17">
      <c r="A17972" t="s">
        <v>122</v>
      </c>
      <c r="B17972">
        <v>2050</v>
      </c>
      <c r="C17972" t="s">
        <v>151</v>
      </c>
      <c r="D17972" t="s">
        <v>1066</v>
      </c>
      <c r="E17972" t="s">
        <v>170</v>
      </c>
      <c r="F17972" t="s">
        <v>159</v>
      </c>
      <c r="G17972" t="s">
        <v>158</v>
      </c>
      <c r="H17972" t="s">
        <v>135</v>
      </c>
      <c r="I17972">
        <v>0</v>
      </c>
      <c r="P17972">
        <v>0.30831866797342</v>
      </c>
      <c r="Q17972">
        <v>0</v>
      </c>
    </row>
    <row r="17973" spans="1:17">
      <c r="A17973" t="s">
        <v>122</v>
      </c>
      <c r="B17973">
        <v>2050</v>
      </c>
      <c r="C17973" t="s">
        <v>151</v>
      </c>
      <c r="D17973" t="s">
        <v>1066</v>
      </c>
      <c r="E17973" t="s">
        <v>170</v>
      </c>
      <c r="F17973" t="s">
        <v>159</v>
      </c>
      <c r="G17973" t="s">
        <v>158</v>
      </c>
      <c r="H17973" t="s">
        <v>136</v>
      </c>
      <c r="I17973">
        <v>0</v>
      </c>
      <c r="P17973">
        <v>0.30831866797342</v>
      </c>
      <c r="Q17973">
        <v>0</v>
      </c>
    </row>
    <row r="17974" spans="1:17">
      <c r="A17974" t="s">
        <v>122</v>
      </c>
      <c r="B17974">
        <v>2050</v>
      </c>
      <c r="C17974" t="s">
        <v>151</v>
      </c>
      <c r="D17974" t="s">
        <v>1066</v>
      </c>
      <c r="E17974" t="s">
        <v>170</v>
      </c>
      <c r="F17974" t="s">
        <v>126</v>
      </c>
      <c r="G17974" t="s">
        <v>158</v>
      </c>
      <c r="H17974" t="s">
        <v>132</v>
      </c>
      <c r="I17974">
        <v>0</v>
      </c>
      <c r="P17974">
        <v>0.30831866797342</v>
      </c>
      <c r="Q17974">
        <v>0</v>
      </c>
    </row>
    <row r="17975" spans="1:17">
      <c r="A17975" t="s">
        <v>122</v>
      </c>
      <c r="B17975">
        <v>2050</v>
      </c>
      <c r="C17975" t="s">
        <v>151</v>
      </c>
      <c r="D17975" t="s">
        <v>1066</v>
      </c>
      <c r="E17975" t="s">
        <v>170</v>
      </c>
      <c r="F17975" t="s">
        <v>126</v>
      </c>
      <c r="G17975" t="s">
        <v>158</v>
      </c>
      <c r="H17975" t="s">
        <v>135</v>
      </c>
      <c r="I17975">
        <v>0</v>
      </c>
      <c r="P17975">
        <v>0.30831866797342</v>
      </c>
      <c r="Q17975">
        <v>0</v>
      </c>
    </row>
    <row r="17976" spans="1:17">
      <c r="A17976" t="s">
        <v>122</v>
      </c>
      <c r="B17976">
        <v>2050</v>
      </c>
      <c r="C17976" t="s">
        <v>151</v>
      </c>
      <c r="D17976" t="s">
        <v>1066</v>
      </c>
      <c r="E17976" t="s">
        <v>170</v>
      </c>
      <c r="F17976" t="s">
        <v>126</v>
      </c>
      <c r="G17976" t="s">
        <v>158</v>
      </c>
      <c r="H17976" t="s">
        <v>136</v>
      </c>
      <c r="I17976">
        <v>0</v>
      </c>
      <c r="P17976">
        <v>0.30831866797342</v>
      </c>
      <c r="Q17976">
        <v>0</v>
      </c>
    </row>
    <row r="17977" spans="1:17">
      <c r="A17977" t="s">
        <v>122</v>
      </c>
      <c r="B17977">
        <v>2050</v>
      </c>
      <c r="C17977" t="s">
        <v>151</v>
      </c>
      <c r="D17977" t="s">
        <v>1066</v>
      </c>
      <c r="E17977" t="s">
        <v>170</v>
      </c>
      <c r="F17977" t="s">
        <v>165</v>
      </c>
      <c r="G17977" t="s">
        <v>158</v>
      </c>
      <c r="H17977" t="s">
        <v>132</v>
      </c>
      <c r="I17977">
        <v>0</v>
      </c>
      <c r="P17977">
        <v>0.30831866797342</v>
      </c>
      <c r="Q17977">
        <v>0</v>
      </c>
    </row>
    <row r="17978" spans="1:17">
      <c r="A17978" t="s">
        <v>122</v>
      </c>
      <c r="B17978">
        <v>2050</v>
      </c>
      <c r="C17978" t="s">
        <v>151</v>
      </c>
      <c r="D17978" t="s">
        <v>1066</v>
      </c>
      <c r="E17978" t="s">
        <v>170</v>
      </c>
      <c r="F17978" t="s">
        <v>165</v>
      </c>
      <c r="G17978" t="s">
        <v>158</v>
      </c>
      <c r="H17978" t="s">
        <v>135</v>
      </c>
      <c r="I17978">
        <v>0</v>
      </c>
      <c r="P17978">
        <v>0.30831866797342</v>
      </c>
      <c r="Q17978">
        <v>0</v>
      </c>
    </row>
    <row r="17979" spans="1:17">
      <c r="A17979" t="s">
        <v>122</v>
      </c>
      <c r="B17979">
        <v>2050</v>
      </c>
      <c r="C17979" t="s">
        <v>151</v>
      </c>
      <c r="D17979" t="s">
        <v>1066</v>
      </c>
      <c r="E17979" t="s">
        <v>170</v>
      </c>
      <c r="F17979" t="s">
        <v>165</v>
      </c>
      <c r="G17979" t="s">
        <v>158</v>
      </c>
      <c r="H17979" t="s">
        <v>136</v>
      </c>
      <c r="I17979">
        <v>0</v>
      </c>
      <c r="P17979">
        <v>0.30831866797342</v>
      </c>
      <c r="Q17979">
        <v>0</v>
      </c>
    </row>
    <row r="17980" spans="1:17">
      <c r="A17980" t="s">
        <v>122</v>
      </c>
      <c r="B17980">
        <v>2050</v>
      </c>
      <c r="C17980" t="s">
        <v>151</v>
      </c>
      <c r="D17980" t="s">
        <v>1066</v>
      </c>
      <c r="E17980" t="s">
        <v>170</v>
      </c>
      <c r="F17980" t="s">
        <v>166</v>
      </c>
      <c r="G17980" t="s">
        <v>158</v>
      </c>
      <c r="H17980" t="s">
        <v>132</v>
      </c>
      <c r="I17980">
        <v>0</v>
      </c>
      <c r="P17980">
        <v>0.30831866797342</v>
      </c>
      <c r="Q17980">
        <v>0</v>
      </c>
    </row>
    <row r="17981" spans="1:17">
      <c r="A17981" t="s">
        <v>122</v>
      </c>
      <c r="B17981">
        <v>2050</v>
      </c>
      <c r="C17981" t="s">
        <v>151</v>
      </c>
      <c r="D17981" t="s">
        <v>1066</v>
      </c>
      <c r="E17981" t="s">
        <v>170</v>
      </c>
      <c r="F17981" t="s">
        <v>166</v>
      </c>
      <c r="G17981" t="s">
        <v>158</v>
      </c>
      <c r="H17981" t="s">
        <v>135</v>
      </c>
      <c r="I17981">
        <v>0</v>
      </c>
      <c r="P17981">
        <v>0.30831866797342</v>
      </c>
      <c r="Q17981">
        <v>0</v>
      </c>
    </row>
    <row r="17982" spans="1:17">
      <c r="A17982" t="s">
        <v>122</v>
      </c>
      <c r="B17982">
        <v>2050</v>
      </c>
      <c r="C17982" t="s">
        <v>151</v>
      </c>
      <c r="D17982" t="s">
        <v>1066</v>
      </c>
      <c r="E17982" t="s">
        <v>170</v>
      </c>
      <c r="F17982" t="s">
        <v>166</v>
      </c>
      <c r="G17982" t="s">
        <v>158</v>
      </c>
      <c r="H17982" t="s">
        <v>136</v>
      </c>
      <c r="I17982">
        <v>0</v>
      </c>
      <c r="P17982">
        <v>0.30831866797342</v>
      </c>
      <c r="Q17982">
        <v>0</v>
      </c>
    </row>
    <row r="17983" spans="1:17">
      <c r="A17983" t="s">
        <v>122</v>
      </c>
      <c r="B17983">
        <v>2050</v>
      </c>
      <c r="C17983" t="s">
        <v>151</v>
      </c>
      <c r="D17983" t="s">
        <v>1066</v>
      </c>
      <c r="E17983" t="s">
        <v>170</v>
      </c>
      <c r="F17983" t="s">
        <v>160</v>
      </c>
      <c r="G17983" t="s">
        <v>158</v>
      </c>
      <c r="H17983" t="s">
        <v>132</v>
      </c>
      <c r="I17983">
        <v>0</v>
      </c>
      <c r="P17983">
        <v>0.30831866797342</v>
      </c>
      <c r="Q17983">
        <v>0</v>
      </c>
    </row>
    <row r="17984" spans="1:17">
      <c r="A17984" t="s">
        <v>122</v>
      </c>
      <c r="B17984">
        <v>2050</v>
      </c>
      <c r="C17984" t="s">
        <v>151</v>
      </c>
      <c r="D17984" t="s">
        <v>1066</v>
      </c>
      <c r="E17984" t="s">
        <v>170</v>
      </c>
      <c r="F17984" t="s">
        <v>160</v>
      </c>
      <c r="G17984" t="s">
        <v>158</v>
      </c>
      <c r="H17984" t="s">
        <v>135</v>
      </c>
      <c r="I17984">
        <v>0</v>
      </c>
      <c r="P17984">
        <v>0.30831866797342</v>
      </c>
      <c r="Q17984">
        <v>0</v>
      </c>
    </row>
    <row r="17985" spans="1:17">
      <c r="A17985" t="s">
        <v>122</v>
      </c>
      <c r="B17985">
        <v>2050</v>
      </c>
      <c r="C17985" t="s">
        <v>151</v>
      </c>
      <c r="D17985" t="s">
        <v>1066</v>
      </c>
      <c r="E17985" t="s">
        <v>170</v>
      </c>
      <c r="F17985" t="s">
        <v>160</v>
      </c>
      <c r="G17985" t="s">
        <v>158</v>
      </c>
      <c r="H17985" t="s">
        <v>136</v>
      </c>
      <c r="I17985">
        <v>0</v>
      </c>
      <c r="P17985">
        <v>0.30831866797342</v>
      </c>
      <c r="Q17985">
        <v>0</v>
      </c>
    </row>
    <row r="17986" spans="1:17">
      <c r="A17986" t="s">
        <v>122</v>
      </c>
      <c r="B17986">
        <v>2050</v>
      </c>
      <c r="C17986" t="s">
        <v>152</v>
      </c>
      <c r="D17986" t="s">
        <v>1066</v>
      </c>
      <c r="E17986" t="s">
        <v>170</v>
      </c>
      <c r="F17986" t="s">
        <v>164</v>
      </c>
      <c r="G17986" t="s">
        <v>158</v>
      </c>
      <c r="H17986" t="s">
        <v>132</v>
      </c>
      <c r="I17986">
        <v>0</v>
      </c>
      <c r="P17986">
        <v>0.30831866797342</v>
      </c>
      <c r="Q17986">
        <v>0</v>
      </c>
    </row>
    <row r="17987" spans="1:17">
      <c r="A17987" t="s">
        <v>122</v>
      </c>
      <c r="B17987">
        <v>2050</v>
      </c>
      <c r="C17987" t="s">
        <v>152</v>
      </c>
      <c r="D17987" t="s">
        <v>1066</v>
      </c>
      <c r="E17987" t="s">
        <v>170</v>
      </c>
      <c r="F17987" t="s">
        <v>164</v>
      </c>
      <c r="G17987" t="s">
        <v>158</v>
      </c>
      <c r="H17987" t="s">
        <v>135</v>
      </c>
      <c r="I17987">
        <v>0</v>
      </c>
      <c r="P17987">
        <v>0.30831866797342</v>
      </c>
      <c r="Q17987">
        <v>0</v>
      </c>
    </row>
    <row r="17988" spans="1:17">
      <c r="A17988" t="s">
        <v>122</v>
      </c>
      <c r="B17988">
        <v>2050</v>
      </c>
      <c r="C17988" t="s">
        <v>152</v>
      </c>
      <c r="D17988" t="s">
        <v>1066</v>
      </c>
      <c r="E17988" t="s">
        <v>170</v>
      </c>
      <c r="F17988" t="s">
        <v>164</v>
      </c>
      <c r="G17988" t="s">
        <v>158</v>
      </c>
      <c r="H17988" t="s">
        <v>136</v>
      </c>
      <c r="I17988">
        <v>0</v>
      </c>
      <c r="P17988">
        <v>0.30831866797342</v>
      </c>
      <c r="Q17988">
        <v>0</v>
      </c>
    </row>
    <row r="17989" spans="1:17">
      <c r="A17989" t="s">
        <v>122</v>
      </c>
      <c r="B17989">
        <v>2050</v>
      </c>
      <c r="C17989" t="s">
        <v>152</v>
      </c>
      <c r="D17989" t="s">
        <v>1066</v>
      </c>
      <c r="E17989" t="s">
        <v>170</v>
      </c>
      <c r="F17989" t="s">
        <v>159</v>
      </c>
      <c r="G17989" t="s">
        <v>158</v>
      </c>
      <c r="H17989" t="s">
        <v>132</v>
      </c>
      <c r="I17989">
        <v>0</v>
      </c>
      <c r="P17989">
        <v>0.30831866797342</v>
      </c>
      <c r="Q17989">
        <v>0</v>
      </c>
    </row>
    <row r="17990" spans="1:17">
      <c r="A17990" t="s">
        <v>122</v>
      </c>
      <c r="B17990">
        <v>2050</v>
      </c>
      <c r="C17990" t="s">
        <v>152</v>
      </c>
      <c r="D17990" t="s">
        <v>1066</v>
      </c>
      <c r="E17990" t="s">
        <v>170</v>
      </c>
      <c r="F17990" t="s">
        <v>159</v>
      </c>
      <c r="G17990" t="s">
        <v>158</v>
      </c>
      <c r="H17990" t="s">
        <v>135</v>
      </c>
      <c r="I17990">
        <v>0</v>
      </c>
      <c r="P17990">
        <v>0.30831866797342</v>
      </c>
      <c r="Q17990">
        <v>0</v>
      </c>
    </row>
    <row r="17991" spans="1:17">
      <c r="A17991" t="s">
        <v>122</v>
      </c>
      <c r="B17991">
        <v>2050</v>
      </c>
      <c r="C17991" t="s">
        <v>152</v>
      </c>
      <c r="D17991" t="s">
        <v>1066</v>
      </c>
      <c r="E17991" t="s">
        <v>170</v>
      </c>
      <c r="F17991" t="s">
        <v>159</v>
      </c>
      <c r="G17991" t="s">
        <v>158</v>
      </c>
      <c r="H17991" t="s">
        <v>136</v>
      </c>
      <c r="I17991">
        <v>0</v>
      </c>
      <c r="P17991">
        <v>0.30831866797342</v>
      </c>
      <c r="Q17991">
        <v>0</v>
      </c>
    </row>
    <row r="17992" spans="1:17">
      <c r="A17992" t="s">
        <v>122</v>
      </c>
      <c r="B17992">
        <v>2050</v>
      </c>
      <c r="C17992" t="s">
        <v>152</v>
      </c>
      <c r="D17992" t="s">
        <v>1066</v>
      </c>
      <c r="E17992" t="s">
        <v>170</v>
      </c>
      <c r="F17992" t="s">
        <v>126</v>
      </c>
      <c r="G17992" t="s">
        <v>158</v>
      </c>
      <c r="H17992" t="s">
        <v>132</v>
      </c>
      <c r="I17992">
        <v>0</v>
      </c>
      <c r="P17992">
        <v>0.30831866797342</v>
      </c>
      <c r="Q17992">
        <v>0</v>
      </c>
    </row>
    <row r="17993" spans="1:17">
      <c r="A17993" t="s">
        <v>122</v>
      </c>
      <c r="B17993">
        <v>2050</v>
      </c>
      <c r="C17993" t="s">
        <v>152</v>
      </c>
      <c r="D17993" t="s">
        <v>1066</v>
      </c>
      <c r="E17993" t="s">
        <v>170</v>
      </c>
      <c r="F17993" t="s">
        <v>126</v>
      </c>
      <c r="G17993" t="s">
        <v>158</v>
      </c>
      <c r="H17993" t="s">
        <v>135</v>
      </c>
      <c r="I17993">
        <v>0</v>
      </c>
      <c r="P17993">
        <v>0.30831866797342</v>
      </c>
      <c r="Q17993">
        <v>0</v>
      </c>
    </row>
    <row r="17994" spans="1:17">
      <c r="A17994" t="s">
        <v>122</v>
      </c>
      <c r="B17994">
        <v>2050</v>
      </c>
      <c r="C17994" t="s">
        <v>152</v>
      </c>
      <c r="D17994" t="s">
        <v>1066</v>
      </c>
      <c r="E17994" t="s">
        <v>170</v>
      </c>
      <c r="F17994" t="s">
        <v>126</v>
      </c>
      <c r="G17994" t="s">
        <v>158</v>
      </c>
      <c r="H17994" t="s">
        <v>136</v>
      </c>
      <c r="I17994">
        <v>0</v>
      </c>
      <c r="P17994">
        <v>0.30831866797342</v>
      </c>
      <c r="Q17994">
        <v>0</v>
      </c>
    </row>
    <row r="17995" spans="1:17">
      <c r="A17995" t="s">
        <v>122</v>
      </c>
      <c r="B17995">
        <v>2050</v>
      </c>
      <c r="C17995" t="s">
        <v>152</v>
      </c>
      <c r="D17995" t="s">
        <v>1066</v>
      </c>
      <c r="E17995" t="s">
        <v>170</v>
      </c>
      <c r="F17995" t="s">
        <v>165</v>
      </c>
      <c r="G17995" t="s">
        <v>158</v>
      </c>
      <c r="H17995" t="s">
        <v>132</v>
      </c>
      <c r="I17995">
        <v>0</v>
      </c>
      <c r="P17995">
        <v>0.30831866797342</v>
      </c>
      <c r="Q17995">
        <v>0</v>
      </c>
    </row>
    <row r="17996" spans="1:17">
      <c r="A17996" t="s">
        <v>122</v>
      </c>
      <c r="B17996">
        <v>2050</v>
      </c>
      <c r="C17996" t="s">
        <v>152</v>
      </c>
      <c r="D17996" t="s">
        <v>1066</v>
      </c>
      <c r="E17996" t="s">
        <v>170</v>
      </c>
      <c r="F17996" t="s">
        <v>165</v>
      </c>
      <c r="G17996" t="s">
        <v>158</v>
      </c>
      <c r="H17996" t="s">
        <v>135</v>
      </c>
      <c r="I17996">
        <v>0</v>
      </c>
      <c r="P17996">
        <v>0.30831866797342</v>
      </c>
      <c r="Q17996">
        <v>0</v>
      </c>
    </row>
    <row r="17997" spans="1:17">
      <c r="A17997" t="s">
        <v>122</v>
      </c>
      <c r="B17997">
        <v>2050</v>
      </c>
      <c r="C17997" t="s">
        <v>152</v>
      </c>
      <c r="D17997" t="s">
        <v>1066</v>
      </c>
      <c r="E17997" t="s">
        <v>170</v>
      </c>
      <c r="F17997" t="s">
        <v>165</v>
      </c>
      <c r="G17997" t="s">
        <v>158</v>
      </c>
      <c r="H17997" t="s">
        <v>136</v>
      </c>
      <c r="I17997">
        <v>0</v>
      </c>
      <c r="P17997">
        <v>0.30831866797342</v>
      </c>
      <c r="Q17997">
        <v>0</v>
      </c>
    </row>
    <row r="17998" spans="1:17">
      <c r="A17998" t="s">
        <v>122</v>
      </c>
      <c r="B17998">
        <v>2050</v>
      </c>
      <c r="C17998" t="s">
        <v>152</v>
      </c>
      <c r="D17998" t="s">
        <v>1066</v>
      </c>
      <c r="E17998" t="s">
        <v>170</v>
      </c>
      <c r="F17998" t="s">
        <v>166</v>
      </c>
      <c r="G17998" t="s">
        <v>158</v>
      </c>
      <c r="H17998" t="s">
        <v>132</v>
      </c>
      <c r="I17998">
        <v>0</v>
      </c>
      <c r="P17998">
        <v>0.30831866797342</v>
      </c>
      <c r="Q17998">
        <v>0</v>
      </c>
    </row>
    <row r="17999" spans="1:17">
      <c r="A17999" t="s">
        <v>122</v>
      </c>
      <c r="B17999">
        <v>2050</v>
      </c>
      <c r="C17999" t="s">
        <v>152</v>
      </c>
      <c r="D17999" t="s">
        <v>1066</v>
      </c>
      <c r="E17999" t="s">
        <v>170</v>
      </c>
      <c r="F17999" t="s">
        <v>166</v>
      </c>
      <c r="G17999" t="s">
        <v>158</v>
      </c>
      <c r="H17999" t="s">
        <v>135</v>
      </c>
      <c r="I17999">
        <v>0</v>
      </c>
      <c r="P17999">
        <v>0.30831866797342</v>
      </c>
      <c r="Q17999">
        <v>0</v>
      </c>
    </row>
    <row r="18000" spans="1:17">
      <c r="A18000" t="s">
        <v>122</v>
      </c>
      <c r="B18000">
        <v>2050</v>
      </c>
      <c r="C18000" t="s">
        <v>152</v>
      </c>
      <c r="D18000" t="s">
        <v>1066</v>
      </c>
      <c r="E18000" t="s">
        <v>170</v>
      </c>
      <c r="F18000" t="s">
        <v>166</v>
      </c>
      <c r="G18000" t="s">
        <v>158</v>
      </c>
      <c r="H18000" t="s">
        <v>136</v>
      </c>
      <c r="I18000">
        <v>0</v>
      </c>
      <c r="P18000">
        <v>0.30831866797342</v>
      </c>
      <c r="Q18000">
        <v>0</v>
      </c>
    </row>
    <row r="18001" spans="1:17">
      <c r="A18001" t="s">
        <v>122</v>
      </c>
      <c r="B18001">
        <v>2050</v>
      </c>
      <c r="C18001" t="s">
        <v>152</v>
      </c>
      <c r="D18001" t="s">
        <v>1066</v>
      </c>
      <c r="E18001" t="s">
        <v>170</v>
      </c>
      <c r="F18001" t="s">
        <v>160</v>
      </c>
      <c r="G18001" t="s">
        <v>158</v>
      </c>
      <c r="H18001" t="s">
        <v>132</v>
      </c>
      <c r="I18001">
        <v>0</v>
      </c>
      <c r="P18001">
        <v>0.30831866797342</v>
      </c>
      <c r="Q18001">
        <v>0</v>
      </c>
    </row>
    <row r="18002" spans="1:17">
      <c r="A18002" t="s">
        <v>122</v>
      </c>
      <c r="B18002">
        <v>2050</v>
      </c>
      <c r="C18002" t="s">
        <v>152</v>
      </c>
      <c r="D18002" t="s">
        <v>1066</v>
      </c>
      <c r="E18002" t="s">
        <v>170</v>
      </c>
      <c r="F18002" t="s">
        <v>160</v>
      </c>
      <c r="G18002" t="s">
        <v>158</v>
      </c>
      <c r="H18002" t="s">
        <v>135</v>
      </c>
      <c r="I18002">
        <v>0</v>
      </c>
      <c r="P18002">
        <v>0.30831866797342</v>
      </c>
      <c r="Q18002">
        <v>0</v>
      </c>
    </row>
    <row r="18003" spans="1:17">
      <c r="A18003" t="s">
        <v>122</v>
      </c>
      <c r="B18003">
        <v>2050</v>
      </c>
      <c r="C18003" t="s">
        <v>152</v>
      </c>
      <c r="D18003" t="s">
        <v>1066</v>
      </c>
      <c r="E18003" t="s">
        <v>170</v>
      </c>
      <c r="F18003" t="s">
        <v>160</v>
      </c>
      <c r="G18003" t="s">
        <v>158</v>
      </c>
      <c r="H18003" t="s">
        <v>136</v>
      </c>
      <c r="I18003">
        <v>0</v>
      </c>
      <c r="P18003">
        <v>0.30831866797342</v>
      </c>
      <c r="Q18003">
        <v>0</v>
      </c>
    </row>
    <row r="18004" spans="1:17">
      <c r="A18004" t="s">
        <v>122</v>
      </c>
      <c r="B18004">
        <v>2050</v>
      </c>
      <c r="C18004" t="s">
        <v>153</v>
      </c>
      <c r="D18004" t="s">
        <v>1066</v>
      </c>
      <c r="E18004" t="s">
        <v>170</v>
      </c>
      <c r="F18004" t="s">
        <v>164</v>
      </c>
      <c r="G18004" t="s">
        <v>158</v>
      </c>
      <c r="H18004" t="s">
        <v>132</v>
      </c>
      <c r="I18004">
        <v>0</v>
      </c>
      <c r="P18004">
        <v>0.30831866797342</v>
      </c>
      <c r="Q18004">
        <v>0</v>
      </c>
    </row>
    <row r="18005" spans="1:17">
      <c r="A18005" t="s">
        <v>122</v>
      </c>
      <c r="B18005">
        <v>2050</v>
      </c>
      <c r="C18005" t="s">
        <v>153</v>
      </c>
      <c r="D18005" t="s">
        <v>1066</v>
      </c>
      <c r="E18005" t="s">
        <v>170</v>
      </c>
      <c r="F18005" t="s">
        <v>164</v>
      </c>
      <c r="G18005" t="s">
        <v>158</v>
      </c>
      <c r="H18005" t="s">
        <v>135</v>
      </c>
      <c r="I18005">
        <v>0</v>
      </c>
      <c r="P18005">
        <v>0.30831866797342</v>
      </c>
      <c r="Q18005">
        <v>0</v>
      </c>
    </row>
    <row r="18006" spans="1:17">
      <c r="A18006" t="s">
        <v>122</v>
      </c>
      <c r="B18006">
        <v>2050</v>
      </c>
      <c r="C18006" t="s">
        <v>153</v>
      </c>
      <c r="D18006" t="s">
        <v>1066</v>
      </c>
      <c r="E18006" t="s">
        <v>170</v>
      </c>
      <c r="F18006" t="s">
        <v>164</v>
      </c>
      <c r="G18006" t="s">
        <v>158</v>
      </c>
      <c r="H18006" t="s">
        <v>136</v>
      </c>
      <c r="I18006">
        <v>0</v>
      </c>
      <c r="P18006">
        <v>0.30831866797342</v>
      </c>
      <c r="Q18006">
        <v>0</v>
      </c>
    </row>
    <row r="18007" spans="1:17">
      <c r="A18007" t="s">
        <v>122</v>
      </c>
      <c r="B18007">
        <v>2050</v>
      </c>
      <c r="C18007" t="s">
        <v>153</v>
      </c>
      <c r="D18007" t="s">
        <v>1066</v>
      </c>
      <c r="E18007" t="s">
        <v>170</v>
      </c>
      <c r="F18007" t="s">
        <v>159</v>
      </c>
      <c r="G18007" t="s">
        <v>158</v>
      </c>
      <c r="H18007" t="s">
        <v>132</v>
      </c>
      <c r="I18007">
        <v>0</v>
      </c>
      <c r="P18007">
        <v>0.30831866797342</v>
      </c>
      <c r="Q18007">
        <v>0</v>
      </c>
    </row>
    <row r="18008" spans="1:17">
      <c r="A18008" t="s">
        <v>122</v>
      </c>
      <c r="B18008">
        <v>2050</v>
      </c>
      <c r="C18008" t="s">
        <v>153</v>
      </c>
      <c r="D18008" t="s">
        <v>1066</v>
      </c>
      <c r="E18008" t="s">
        <v>170</v>
      </c>
      <c r="F18008" t="s">
        <v>159</v>
      </c>
      <c r="G18008" t="s">
        <v>158</v>
      </c>
      <c r="H18008" t="s">
        <v>135</v>
      </c>
      <c r="I18008">
        <v>0</v>
      </c>
      <c r="P18008">
        <v>0.30831866797342</v>
      </c>
      <c r="Q18008">
        <v>0</v>
      </c>
    </row>
    <row r="18009" spans="1:17">
      <c r="A18009" t="s">
        <v>122</v>
      </c>
      <c r="B18009">
        <v>2050</v>
      </c>
      <c r="C18009" t="s">
        <v>153</v>
      </c>
      <c r="D18009" t="s">
        <v>1066</v>
      </c>
      <c r="E18009" t="s">
        <v>170</v>
      </c>
      <c r="F18009" t="s">
        <v>159</v>
      </c>
      <c r="G18009" t="s">
        <v>158</v>
      </c>
      <c r="H18009" t="s">
        <v>136</v>
      </c>
      <c r="I18009">
        <v>0</v>
      </c>
      <c r="P18009">
        <v>0.30831866797342</v>
      </c>
      <c r="Q18009">
        <v>0</v>
      </c>
    </row>
    <row r="18010" spans="1:17">
      <c r="A18010" t="s">
        <v>122</v>
      </c>
      <c r="B18010">
        <v>2050</v>
      </c>
      <c r="C18010" t="s">
        <v>153</v>
      </c>
      <c r="D18010" t="s">
        <v>1066</v>
      </c>
      <c r="E18010" t="s">
        <v>170</v>
      </c>
      <c r="F18010" t="s">
        <v>126</v>
      </c>
      <c r="G18010" t="s">
        <v>158</v>
      </c>
      <c r="H18010" t="s">
        <v>132</v>
      </c>
      <c r="I18010">
        <v>0</v>
      </c>
      <c r="P18010">
        <v>0.30831866797342</v>
      </c>
      <c r="Q18010">
        <v>0</v>
      </c>
    </row>
    <row r="18011" spans="1:17">
      <c r="A18011" t="s">
        <v>122</v>
      </c>
      <c r="B18011">
        <v>2050</v>
      </c>
      <c r="C18011" t="s">
        <v>153</v>
      </c>
      <c r="D18011" t="s">
        <v>1066</v>
      </c>
      <c r="E18011" t="s">
        <v>170</v>
      </c>
      <c r="F18011" t="s">
        <v>126</v>
      </c>
      <c r="G18011" t="s">
        <v>158</v>
      </c>
      <c r="H18011" t="s">
        <v>135</v>
      </c>
      <c r="I18011">
        <v>0</v>
      </c>
      <c r="P18011">
        <v>0.30831866797342</v>
      </c>
      <c r="Q18011">
        <v>0</v>
      </c>
    </row>
    <row r="18012" spans="1:17">
      <c r="A18012" t="s">
        <v>122</v>
      </c>
      <c r="B18012">
        <v>2050</v>
      </c>
      <c r="C18012" t="s">
        <v>153</v>
      </c>
      <c r="D18012" t="s">
        <v>1066</v>
      </c>
      <c r="E18012" t="s">
        <v>170</v>
      </c>
      <c r="F18012" t="s">
        <v>126</v>
      </c>
      <c r="G18012" t="s">
        <v>158</v>
      </c>
      <c r="H18012" t="s">
        <v>136</v>
      </c>
      <c r="I18012">
        <v>0</v>
      </c>
      <c r="P18012">
        <v>0.30831866797342</v>
      </c>
      <c r="Q18012">
        <v>0</v>
      </c>
    </row>
    <row r="18013" spans="1:17">
      <c r="A18013" t="s">
        <v>122</v>
      </c>
      <c r="B18013">
        <v>2050</v>
      </c>
      <c r="C18013" t="s">
        <v>153</v>
      </c>
      <c r="D18013" t="s">
        <v>1066</v>
      </c>
      <c r="E18013" t="s">
        <v>170</v>
      </c>
      <c r="F18013" t="s">
        <v>165</v>
      </c>
      <c r="G18013" t="s">
        <v>158</v>
      </c>
      <c r="H18013" t="s">
        <v>132</v>
      </c>
      <c r="I18013">
        <v>0</v>
      </c>
      <c r="P18013">
        <v>0.30831866797342</v>
      </c>
      <c r="Q18013">
        <v>0</v>
      </c>
    </row>
    <row r="18014" spans="1:17">
      <c r="A18014" t="s">
        <v>122</v>
      </c>
      <c r="B18014">
        <v>2050</v>
      </c>
      <c r="C18014" t="s">
        <v>153</v>
      </c>
      <c r="D18014" t="s">
        <v>1066</v>
      </c>
      <c r="E18014" t="s">
        <v>170</v>
      </c>
      <c r="F18014" t="s">
        <v>165</v>
      </c>
      <c r="G18014" t="s">
        <v>158</v>
      </c>
      <c r="H18014" t="s">
        <v>135</v>
      </c>
      <c r="I18014">
        <v>0</v>
      </c>
      <c r="P18014">
        <v>0.30831866797342</v>
      </c>
      <c r="Q18014">
        <v>0</v>
      </c>
    </row>
    <row r="18015" spans="1:17">
      <c r="A18015" t="s">
        <v>122</v>
      </c>
      <c r="B18015">
        <v>2050</v>
      </c>
      <c r="C18015" t="s">
        <v>153</v>
      </c>
      <c r="D18015" t="s">
        <v>1066</v>
      </c>
      <c r="E18015" t="s">
        <v>170</v>
      </c>
      <c r="F18015" t="s">
        <v>165</v>
      </c>
      <c r="G18015" t="s">
        <v>158</v>
      </c>
      <c r="H18015" t="s">
        <v>136</v>
      </c>
      <c r="I18015">
        <v>0</v>
      </c>
      <c r="P18015">
        <v>0.30831866797342</v>
      </c>
      <c r="Q18015">
        <v>0</v>
      </c>
    </row>
    <row r="18016" spans="1:17">
      <c r="A18016" t="s">
        <v>122</v>
      </c>
      <c r="B18016">
        <v>2050</v>
      </c>
      <c r="C18016" t="s">
        <v>153</v>
      </c>
      <c r="D18016" t="s">
        <v>1066</v>
      </c>
      <c r="E18016" t="s">
        <v>170</v>
      </c>
      <c r="F18016" t="s">
        <v>166</v>
      </c>
      <c r="G18016" t="s">
        <v>158</v>
      </c>
      <c r="H18016" t="s">
        <v>132</v>
      </c>
      <c r="I18016">
        <v>0</v>
      </c>
      <c r="P18016">
        <v>0.30831866797342</v>
      </c>
      <c r="Q18016">
        <v>0</v>
      </c>
    </row>
    <row r="18017" spans="1:17">
      <c r="A18017" t="s">
        <v>122</v>
      </c>
      <c r="B18017">
        <v>2050</v>
      </c>
      <c r="C18017" t="s">
        <v>153</v>
      </c>
      <c r="D18017" t="s">
        <v>1066</v>
      </c>
      <c r="E18017" t="s">
        <v>170</v>
      </c>
      <c r="F18017" t="s">
        <v>166</v>
      </c>
      <c r="G18017" t="s">
        <v>158</v>
      </c>
      <c r="H18017" t="s">
        <v>135</v>
      </c>
      <c r="I18017">
        <v>0</v>
      </c>
      <c r="P18017">
        <v>0.30831866797342</v>
      </c>
      <c r="Q18017">
        <v>0</v>
      </c>
    </row>
    <row r="18018" spans="1:17">
      <c r="A18018" t="s">
        <v>122</v>
      </c>
      <c r="B18018">
        <v>2050</v>
      </c>
      <c r="C18018" t="s">
        <v>153</v>
      </c>
      <c r="D18018" t="s">
        <v>1066</v>
      </c>
      <c r="E18018" t="s">
        <v>170</v>
      </c>
      <c r="F18018" t="s">
        <v>166</v>
      </c>
      <c r="G18018" t="s">
        <v>158</v>
      </c>
      <c r="H18018" t="s">
        <v>136</v>
      </c>
      <c r="I18018">
        <v>0</v>
      </c>
      <c r="P18018">
        <v>0.30831866797342</v>
      </c>
      <c r="Q18018">
        <v>0</v>
      </c>
    </row>
    <row r="18019" spans="1:17">
      <c r="A18019" t="s">
        <v>122</v>
      </c>
      <c r="B18019">
        <v>2050</v>
      </c>
      <c r="C18019" t="s">
        <v>153</v>
      </c>
      <c r="D18019" t="s">
        <v>1066</v>
      </c>
      <c r="E18019" t="s">
        <v>170</v>
      </c>
      <c r="F18019" t="s">
        <v>160</v>
      </c>
      <c r="G18019" t="s">
        <v>158</v>
      </c>
      <c r="H18019" t="s">
        <v>132</v>
      </c>
      <c r="I18019">
        <v>0</v>
      </c>
      <c r="P18019">
        <v>0.30831866797342</v>
      </c>
      <c r="Q18019">
        <v>0</v>
      </c>
    </row>
    <row r="18020" spans="1:17">
      <c r="A18020" t="s">
        <v>122</v>
      </c>
      <c r="B18020">
        <v>2050</v>
      </c>
      <c r="C18020" t="s">
        <v>153</v>
      </c>
      <c r="D18020" t="s">
        <v>1066</v>
      </c>
      <c r="E18020" t="s">
        <v>170</v>
      </c>
      <c r="F18020" t="s">
        <v>160</v>
      </c>
      <c r="G18020" t="s">
        <v>158</v>
      </c>
      <c r="H18020" t="s">
        <v>135</v>
      </c>
      <c r="I18020">
        <v>0</v>
      </c>
      <c r="P18020">
        <v>0.30831866797342</v>
      </c>
      <c r="Q18020">
        <v>0</v>
      </c>
    </row>
    <row r="18021" spans="1:17">
      <c r="A18021" t="s">
        <v>122</v>
      </c>
      <c r="B18021">
        <v>2050</v>
      </c>
      <c r="C18021" t="s">
        <v>153</v>
      </c>
      <c r="D18021" t="s">
        <v>1066</v>
      </c>
      <c r="E18021" t="s">
        <v>170</v>
      </c>
      <c r="F18021" t="s">
        <v>160</v>
      </c>
      <c r="G18021" t="s">
        <v>158</v>
      </c>
      <c r="H18021" t="s">
        <v>136</v>
      </c>
      <c r="I18021">
        <v>0</v>
      </c>
      <c r="P18021">
        <v>0.30831866797342</v>
      </c>
      <c r="Q18021">
        <v>0</v>
      </c>
    </row>
    <row r="18022" spans="1:17">
      <c r="A18022" t="s">
        <v>122</v>
      </c>
      <c r="B18022">
        <v>2050</v>
      </c>
      <c r="C18022" t="s">
        <v>154</v>
      </c>
      <c r="D18022" t="s">
        <v>1066</v>
      </c>
      <c r="E18022" t="s">
        <v>170</v>
      </c>
      <c r="F18022" t="s">
        <v>164</v>
      </c>
      <c r="G18022" t="s">
        <v>158</v>
      </c>
      <c r="H18022" t="s">
        <v>132</v>
      </c>
      <c r="I18022">
        <v>0</v>
      </c>
      <c r="P18022">
        <v>0.30831866797342</v>
      </c>
      <c r="Q18022">
        <v>0</v>
      </c>
    </row>
    <row r="18023" spans="1:17">
      <c r="A18023" t="s">
        <v>122</v>
      </c>
      <c r="B18023">
        <v>2050</v>
      </c>
      <c r="C18023" t="s">
        <v>154</v>
      </c>
      <c r="D18023" t="s">
        <v>1066</v>
      </c>
      <c r="E18023" t="s">
        <v>170</v>
      </c>
      <c r="F18023" t="s">
        <v>164</v>
      </c>
      <c r="G18023" t="s">
        <v>158</v>
      </c>
      <c r="H18023" t="s">
        <v>135</v>
      </c>
      <c r="I18023">
        <v>0</v>
      </c>
      <c r="P18023">
        <v>0.30831866797342</v>
      </c>
      <c r="Q18023">
        <v>0</v>
      </c>
    </row>
    <row r="18024" spans="1:17">
      <c r="A18024" t="s">
        <v>122</v>
      </c>
      <c r="B18024">
        <v>2050</v>
      </c>
      <c r="C18024" t="s">
        <v>154</v>
      </c>
      <c r="D18024" t="s">
        <v>1066</v>
      </c>
      <c r="E18024" t="s">
        <v>170</v>
      </c>
      <c r="F18024" t="s">
        <v>164</v>
      </c>
      <c r="G18024" t="s">
        <v>158</v>
      </c>
      <c r="H18024" t="s">
        <v>136</v>
      </c>
      <c r="I18024">
        <v>0</v>
      </c>
      <c r="P18024">
        <v>0.30831866797342</v>
      </c>
      <c r="Q18024">
        <v>0</v>
      </c>
    </row>
    <row r="18025" spans="1:17">
      <c r="A18025" t="s">
        <v>122</v>
      </c>
      <c r="B18025">
        <v>2050</v>
      </c>
      <c r="C18025" t="s">
        <v>154</v>
      </c>
      <c r="D18025" t="s">
        <v>1066</v>
      </c>
      <c r="E18025" t="s">
        <v>170</v>
      </c>
      <c r="F18025" t="s">
        <v>159</v>
      </c>
      <c r="G18025" t="s">
        <v>158</v>
      </c>
      <c r="H18025" t="s">
        <v>132</v>
      </c>
      <c r="I18025">
        <v>0</v>
      </c>
      <c r="P18025">
        <v>0.30831866797342</v>
      </c>
      <c r="Q18025">
        <v>0</v>
      </c>
    </row>
    <row r="18026" spans="1:17">
      <c r="A18026" t="s">
        <v>122</v>
      </c>
      <c r="B18026">
        <v>2050</v>
      </c>
      <c r="C18026" t="s">
        <v>154</v>
      </c>
      <c r="D18026" t="s">
        <v>1066</v>
      </c>
      <c r="E18026" t="s">
        <v>170</v>
      </c>
      <c r="F18026" t="s">
        <v>159</v>
      </c>
      <c r="G18026" t="s">
        <v>158</v>
      </c>
      <c r="H18026" t="s">
        <v>135</v>
      </c>
      <c r="I18026">
        <v>0</v>
      </c>
      <c r="P18026">
        <v>0.30831866797342</v>
      </c>
      <c r="Q18026">
        <v>0</v>
      </c>
    </row>
    <row r="18027" spans="1:17">
      <c r="A18027" t="s">
        <v>122</v>
      </c>
      <c r="B18027">
        <v>2050</v>
      </c>
      <c r="C18027" t="s">
        <v>154</v>
      </c>
      <c r="D18027" t="s">
        <v>1066</v>
      </c>
      <c r="E18027" t="s">
        <v>170</v>
      </c>
      <c r="F18027" t="s">
        <v>159</v>
      </c>
      <c r="G18027" t="s">
        <v>158</v>
      </c>
      <c r="H18027" t="s">
        <v>136</v>
      </c>
      <c r="I18027">
        <v>0</v>
      </c>
      <c r="P18027">
        <v>0.30831866797342</v>
      </c>
      <c r="Q18027">
        <v>0</v>
      </c>
    </row>
    <row r="18028" spans="1:17">
      <c r="A18028" t="s">
        <v>122</v>
      </c>
      <c r="B18028">
        <v>2050</v>
      </c>
      <c r="C18028" t="s">
        <v>154</v>
      </c>
      <c r="D18028" t="s">
        <v>1066</v>
      </c>
      <c r="E18028" t="s">
        <v>170</v>
      </c>
      <c r="F18028" t="s">
        <v>126</v>
      </c>
      <c r="G18028" t="s">
        <v>158</v>
      </c>
      <c r="H18028" t="s">
        <v>132</v>
      </c>
      <c r="I18028">
        <v>0</v>
      </c>
      <c r="P18028">
        <v>0.30831866797342</v>
      </c>
      <c r="Q18028">
        <v>0</v>
      </c>
    </row>
    <row r="18029" spans="1:17">
      <c r="A18029" t="s">
        <v>122</v>
      </c>
      <c r="B18029">
        <v>2050</v>
      </c>
      <c r="C18029" t="s">
        <v>154</v>
      </c>
      <c r="D18029" t="s">
        <v>1066</v>
      </c>
      <c r="E18029" t="s">
        <v>170</v>
      </c>
      <c r="F18029" t="s">
        <v>126</v>
      </c>
      <c r="G18029" t="s">
        <v>158</v>
      </c>
      <c r="H18029" t="s">
        <v>135</v>
      </c>
      <c r="I18029">
        <v>0</v>
      </c>
      <c r="P18029">
        <v>0.30831866797342</v>
      </c>
      <c r="Q18029">
        <v>0</v>
      </c>
    </row>
    <row r="18030" spans="1:17">
      <c r="A18030" t="s">
        <v>122</v>
      </c>
      <c r="B18030">
        <v>2050</v>
      </c>
      <c r="C18030" t="s">
        <v>154</v>
      </c>
      <c r="D18030" t="s">
        <v>1066</v>
      </c>
      <c r="E18030" t="s">
        <v>170</v>
      </c>
      <c r="F18030" t="s">
        <v>126</v>
      </c>
      <c r="G18030" t="s">
        <v>158</v>
      </c>
      <c r="H18030" t="s">
        <v>136</v>
      </c>
      <c r="I18030">
        <v>0</v>
      </c>
      <c r="P18030">
        <v>0.30831866797342</v>
      </c>
      <c r="Q18030">
        <v>0</v>
      </c>
    </row>
    <row r="18031" spans="1:17">
      <c r="A18031" t="s">
        <v>122</v>
      </c>
      <c r="B18031">
        <v>2050</v>
      </c>
      <c r="C18031" t="s">
        <v>154</v>
      </c>
      <c r="D18031" t="s">
        <v>1066</v>
      </c>
      <c r="E18031" t="s">
        <v>170</v>
      </c>
      <c r="F18031" t="s">
        <v>165</v>
      </c>
      <c r="G18031" t="s">
        <v>158</v>
      </c>
      <c r="H18031" t="s">
        <v>132</v>
      </c>
      <c r="I18031">
        <v>0</v>
      </c>
      <c r="P18031">
        <v>0.30831866797342</v>
      </c>
      <c r="Q18031">
        <v>0</v>
      </c>
    </row>
    <row r="18032" spans="1:17">
      <c r="A18032" t="s">
        <v>122</v>
      </c>
      <c r="B18032">
        <v>2050</v>
      </c>
      <c r="C18032" t="s">
        <v>154</v>
      </c>
      <c r="D18032" t="s">
        <v>1066</v>
      </c>
      <c r="E18032" t="s">
        <v>170</v>
      </c>
      <c r="F18032" t="s">
        <v>165</v>
      </c>
      <c r="G18032" t="s">
        <v>158</v>
      </c>
      <c r="H18032" t="s">
        <v>135</v>
      </c>
      <c r="I18032">
        <v>0</v>
      </c>
      <c r="P18032">
        <v>0.30831866797342</v>
      </c>
      <c r="Q18032">
        <v>0</v>
      </c>
    </row>
    <row r="18033" spans="1:17">
      <c r="A18033" t="s">
        <v>122</v>
      </c>
      <c r="B18033">
        <v>2050</v>
      </c>
      <c r="C18033" t="s">
        <v>154</v>
      </c>
      <c r="D18033" t="s">
        <v>1066</v>
      </c>
      <c r="E18033" t="s">
        <v>170</v>
      </c>
      <c r="F18033" t="s">
        <v>165</v>
      </c>
      <c r="G18033" t="s">
        <v>158</v>
      </c>
      <c r="H18033" t="s">
        <v>136</v>
      </c>
      <c r="I18033">
        <v>0</v>
      </c>
      <c r="P18033">
        <v>0.30831866797342</v>
      </c>
      <c r="Q18033">
        <v>0</v>
      </c>
    </row>
    <row r="18034" spans="1:17">
      <c r="A18034" t="s">
        <v>122</v>
      </c>
      <c r="B18034">
        <v>2050</v>
      </c>
      <c r="C18034" t="s">
        <v>154</v>
      </c>
      <c r="D18034" t="s">
        <v>1066</v>
      </c>
      <c r="E18034" t="s">
        <v>170</v>
      </c>
      <c r="F18034" t="s">
        <v>166</v>
      </c>
      <c r="G18034" t="s">
        <v>158</v>
      </c>
      <c r="H18034" t="s">
        <v>132</v>
      </c>
      <c r="I18034">
        <v>0</v>
      </c>
      <c r="P18034">
        <v>0.30831866797342</v>
      </c>
      <c r="Q18034">
        <v>0</v>
      </c>
    </row>
    <row r="18035" spans="1:17">
      <c r="A18035" t="s">
        <v>122</v>
      </c>
      <c r="B18035">
        <v>2050</v>
      </c>
      <c r="C18035" t="s">
        <v>154</v>
      </c>
      <c r="D18035" t="s">
        <v>1066</v>
      </c>
      <c r="E18035" t="s">
        <v>170</v>
      </c>
      <c r="F18035" t="s">
        <v>166</v>
      </c>
      <c r="G18035" t="s">
        <v>158</v>
      </c>
      <c r="H18035" t="s">
        <v>135</v>
      </c>
      <c r="I18035">
        <v>0</v>
      </c>
      <c r="P18035">
        <v>0.30831866797342</v>
      </c>
      <c r="Q18035">
        <v>0</v>
      </c>
    </row>
    <row r="18036" spans="1:17">
      <c r="A18036" t="s">
        <v>122</v>
      </c>
      <c r="B18036">
        <v>2050</v>
      </c>
      <c r="C18036" t="s">
        <v>154</v>
      </c>
      <c r="D18036" t="s">
        <v>1066</v>
      </c>
      <c r="E18036" t="s">
        <v>170</v>
      </c>
      <c r="F18036" t="s">
        <v>166</v>
      </c>
      <c r="G18036" t="s">
        <v>158</v>
      </c>
      <c r="H18036" t="s">
        <v>136</v>
      </c>
      <c r="I18036">
        <v>0</v>
      </c>
      <c r="P18036">
        <v>0.30831866797342</v>
      </c>
      <c r="Q18036">
        <v>0</v>
      </c>
    </row>
    <row r="18037" spans="1:17">
      <c r="A18037" t="s">
        <v>122</v>
      </c>
      <c r="B18037">
        <v>2050</v>
      </c>
      <c r="C18037" t="s">
        <v>154</v>
      </c>
      <c r="D18037" t="s">
        <v>1066</v>
      </c>
      <c r="E18037" t="s">
        <v>170</v>
      </c>
      <c r="F18037" t="s">
        <v>160</v>
      </c>
      <c r="G18037" t="s">
        <v>158</v>
      </c>
      <c r="H18037" t="s">
        <v>132</v>
      </c>
      <c r="I18037">
        <v>0</v>
      </c>
      <c r="P18037">
        <v>0.30831866797342</v>
      </c>
      <c r="Q18037">
        <v>0</v>
      </c>
    </row>
    <row r="18038" spans="1:17">
      <c r="A18038" t="s">
        <v>122</v>
      </c>
      <c r="B18038">
        <v>2050</v>
      </c>
      <c r="C18038" t="s">
        <v>154</v>
      </c>
      <c r="D18038" t="s">
        <v>1066</v>
      </c>
      <c r="E18038" t="s">
        <v>170</v>
      </c>
      <c r="F18038" t="s">
        <v>160</v>
      </c>
      <c r="G18038" t="s">
        <v>158</v>
      </c>
      <c r="H18038" t="s">
        <v>135</v>
      </c>
      <c r="I18038">
        <v>0</v>
      </c>
      <c r="P18038">
        <v>0.30831866797342</v>
      </c>
      <c r="Q18038">
        <v>0</v>
      </c>
    </row>
    <row r="18039" spans="1:17">
      <c r="A18039" t="s">
        <v>122</v>
      </c>
      <c r="B18039">
        <v>2050</v>
      </c>
      <c r="C18039" t="s">
        <v>154</v>
      </c>
      <c r="D18039" t="s">
        <v>1066</v>
      </c>
      <c r="E18039" t="s">
        <v>170</v>
      </c>
      <c r="F18039" t="s">
        <v>160</v>
      </c>
      <c r="G18039" t="s">
        <v>158</v>
      </c>
      <c r="H18039" t="s">
        <v>136</v>
      </c>
      <c r="I18039">
        <v>0</v>
      </c>
      <c r="P18039">
        <v>0.30831866797342</v>
      </c>
      <c r="Q18039">
        <v>0</v>
      </c>
    </row>
    <row r="18040" spans="1:17">
      <c r="A18040" t="s">
        <v>122</v>
      </c>
      <c r="B18040">
        <v>2050</v>
      </c>
      <c r="C18040" t="s">
        <v>155</v>
      </c>
      <c r="D18040" t="s">
        <v>1066</v>
      </c>
      <c r="E18040" t="s">
        <v>170</v>
      </c>
      <c r="F18040" t="s">
        <v>164</v>
      </c>
      <c r="G18040" t="s">
        <v>158</v>
      </c>
      <c r="H18040" t="s">
        <v>132</v>
      </c>
      <c r="I18040">
        <v>0</v>
      </c>
      <c r="P18040">
        <v>0.30831866797342</v>
      </c>
      <c r="Q18040">
        <v>0</v>
      </c>
    </row>
    <row r="18041" spans="1:17">
      <c r="A18041" t="s">
        <v>122</v>
      </c>
      <c r="B18041">
        <v>2050</v>
      </c>
      <c r="C18041" t="s">
        <v>155</v>
      </c>
      <c r="D18041" t="s">
        <v>1066</v>
      </c>
      <c r="E18041" t="s">
        <v>170</v>
      </c>
      <c r="F18041" t="s">
        <v>164</v>
      </c>
      <c r="G18041" t="s">
        <v>158</v>
      </c>
      <c r="H18041" t="s">
        <v>135</v>
      </c>
      <c r="I18041">
        <v>0</v>
      </c>
      <c r="P18041">
        <v>0.30831866797342</v>
      </c>
      <c r="Q18041">
        <v>0</v>
      </c>
    </row>
    <row r="18042" spans="1:17">
      <c r="A18042" t="s">
        <v>122</v>
      </c>
      <c r="B18042">
        <v>2050</v>
      </c>
      <c r="C18042" t="s">
        <v>155</v>
      </c>
      <c r="D18042" t="s">
        <v>1066</v>
      </c>
      <c r="E18042" t="s">
        <v>170</v>
      </c>
      <c r="F18042" t="s">
        <v>164</v>
      </c>
      <c r="G18042" t="s">
        <v>158</v>
      </c>
      <c r="H18042" t="s">
        <v>136</v>
      </c>
      <c r="I18042">
        <v>0</v>
      </c>
      <c r="P18042">
        <v>0.30831866797342</v>
      </c>
      <c r="Q18042">
        <v>0</v>
      </c>
    </row>
    <row r="18043" spans="1:17">
      <c r="A18043" t="s">
        <v>122</v>
      </c>
      <c r="B18043">
        <v>2050</v>
      </c>
      <c r="C18043" t="s">
        <v>155</v>
      </c>
      <c r="D18043" t="s">
        <v>1066</v>
      </c>
      <c r="E18043" t="s">
        <v>170</v>
      </c>
      <c r="F18043" t="s">
        <v>159</v>
      </c>
      <c r="G18043" t="s">
        <v>158</v>
      </c>
      <c r="H18043" t="s">
        <v>132</v>
      </c>
      <c r="I18043">
        <v>0</v>
      </c>
      <c r="P18043">
        <v>0.30831866797342</v>
      </c>
      <c r="Q18043">
        <v>0</v>
      </c>
    </row>
    <row r="18044" spans="1:17">
      <c r="A18044" t="s">
        <v>122</v>
      </c>
      <c r="B18044">
        <v>2050</v>
      </c>
      <c r="C18044" t="s">
        <v>155</v>
      </c>
      <c r="D18044" t="s">
        <v>1066</v>
      </c>
      <c r="E18044" t="s">
        <v>170</v>
      </c>
      <c r="F18044" t="s">
        <v>159</v>
      </c>
      <c r="G18044" t="s">
        <v>158</v>
      </c>
      <c r="H18044" t="s">
        <v>135</v>
      </c>
      <c r="I18044">
        <v>0</v>
      </c>
      <c r="P18044">
        <v>0.30831866797342</v>
      </c>
      <c r="Q18044">
        <v>0</v>
      </c>
    </row>
    <row r="18045" spans="1:17">
      <c r="A18045" t="s">
        <v>122</v>
      </c>
      <c r="B18045">
        <v>2050</v>
      </c>
      <c r="C18045" t="s">
        <v>155</v>
      </c>
      <c r="D18045" t="s">
        <v>1066</v>
      </c>
      <c r="E18045" t="s">
        <v>170</v>
      </c>
      <c r="F18045" t="s">
        <v>159</v>
      </c>
      <c r="G18045" t="s">
        <v>158</v>
      </c>
      <c r="H18045" t="s">
        <v>136</v>
      </c>
      <c r="I18045">
        <v>0</v>
      </c>
      <c r="P18045">
        <v>0.30831866797342</v>
      </c>
      <c r="Q18045">
        <v>0</v>
      </c>
    </row>
    <row r="18046" spans="1:17">
      <c r="A18046" t="s">
        <v>122</v>
      </c>
      <c r="B18046">
        <v>2050</v>
      </c>
      <c r="C18046" t="s">
        <v>155</v>
      </c>
      <c r="D18046" t="s">
        <v>1066</v>
      </c>
      <c r="E18046" t="s">
        <v>170</v>
      </c>
      <c r="F18046" t="s">
        <v>126</v>
      </c>
      <c r="G18046" t="s">
        <v>158</v>
      </c>
      <c r="H18046" t="s">
        <v>132</v>
      </c>
      <c r="I18046">
        <v>0</v>
      </c>
      <c r="P18046">
        <v>0.30831866797342</v>
      </c>
      <c r="Q18046">
        <v>0</v>
      </c>
    </row>
    <row r="18047" spans="1:17">
      <c r="A18047" t="s">
        <v>122</v>
      </c>
      <c r="B18047">
        <v>2050</v>
      </c>
      <c r="C18047" t="s">
        <v>155</v>
      </c>
      <c r="D18047" t="s">
        <v>1066</v>
      </c>
      <c r="E18047" t="s">
        <v>170</v>
      </c>
      <c r="F18047" t="s">
        <v>126</v>
      </c>
      <c r="G18047" t="s">
        <v>158</v>
      </c>
      <c r="H18047" t="s">
        <v>135</v>
      </c>
      <c r="I18047">
        <v>0</v>
      </c>
      <c r="P18047">
        <v>0.30831866797342</v>
      </c>
      <c r="Q18047">
        <v>0</v>
      </c>
    </row>
    <row r="18048" spans="1:17">
      <c r="A18048" t="s">
        <v>122</v>
      </c>
      <c r="B18048">
        <v>2050</v>
      </c>
      <c r="C18048" t="s">
        <v>155</v>
      </c>
      <c r="D18048" t="s">
        <v>1066</v>
      </c>
      <c r="E18048" t="s">
        <v>170</v>
      </c>
      <c r="F18048" t="s">
        <v>126</v>
      </c>
      <c r="G18048" t="s">
        <v>158</v>
      </c>
      <c r="H18048" t="s">
        <v>136</v>
      </c>
      <c r="I18048">
        <v>0</v>
      </c>
      <c r="P18048">
        <v>0.30831866797342</v>
      </c>
      <c r="Q18048">
        <v>0</v>
      </c>
    </row>
    <row r="18049" spans="1:17">
      <c r="A18049" t="s">
        <v>122</v>
      </c>
      <c r="B18049">
        <v>2050</v>
      </c>
      <c r="C18049" t="s">
        <v>155</v>
      </c>
      <c r="D18049" t="s">
        <v>1066</v>
      </c>
      <c r="E18049" t="s">
        <v>170</v>
      </c>
      <c r="F18049" t="s">
        <v>165</v>
      </c>
      <c r="G18049" t="s">
        <v>158</v>
      </c>
      <c r="H18049" t="s">
        <v>132</v>
      </c>
      <c r="I18049">
        <v>0</v>
      </c>
      <c r="P18049">
        <v>0.30831866797342</v>
      </c>
      <c r="Q18049">
        <v>0</v>
      </c>
    </row>
    <row r="18050" spans="1:17">
      <c r="A18050" t="s">
        <v>122</v>
      </c>
      <c r="B18050">
        <v>2050</v>
      </c>
      <c r="C18050" t="s">
        <v>155</v>
      </c>
      <c r="D18050" t="s">
        <v>1066</v>
      </c>
      <c r="E18050" t="s">
        <v>170</v>
      </c>
      <c r="F18050" t="s">
        <v>165</v>
      </c>
      <c r="G18050" t="s">
        <v>158</v>
      </c>
      <c r="H18050" t="s">
        <v>135</v>
      </c>
      <c r="I18050">
        <v>0</v>
      </c>
      <c r="P18050">
        <v>0.30831866797342</v>
      </c>
      <c r="Q18050">
        <v>0</v>
      </c>
    </row>
    <row r="18051" spans="1:17">
      <c r="A18051" t="s">
        <v>122</v>
      </c>
      <c r="B18051">
        <v>2050</v>
      </c>
      <c r="C18051" t="s">
        <v>155</v>
      </c>
      <c r="D18051" t="s">
        <v>1066</v>
      </c>
      <c r="E18051" t="s">
        <v>170</v>
      </c>
      <c r="F18051" t="s">
        <v>165</v>
      </c>
      <c r="G18051" t="s">
        <v>158</v>
      </c>
      <c r="H18051" t="s">
        <v>136</v>
      </c>
      <c r="I18051">
        <v>0</v>
      </c>
      <c r="P18051">
        <v>0.30831866797342</v>
      </c>
      <c r="Q18051">
        <v>0</v>
      </c>
    </row>
    <row r="18052" spans="1:17">
      <c r="A18052" t="s">
        <v>122</v>
      </c>
      <c r="B18052">
        <v>2050</v>
      </c>
      <c r="C18052" t="s">
        <v>155</v>
      </c>
      <c r="D18052" t="s">
        <v>1066</v>
      </c>
      <c r="E18052" t="s">
        <v>170</v>
      </c>
      <c r="F18052" t="s">
        <v>166</v>
      </c>
      <c r="G18052" t="s">
        <v>158</v>
      </c>
      <c r="H18052" t="s">
        <v>132</v>
      </c>
      <c r="I18052">
        <v>0</v>
      </c>
      <c r="P18052">
        <v>0.30831866797342</v>
      </c>
      <c r="Q18052">
        <v>0</v>
      </c>
    </row>
    <row r="18053" spans="1:17">
      <c r="A18053" t="s">
        <v>122</v>
      </c>
      <c r="B18053">
        <v>2050</v>
      </c>
      <c r="C18053" t="s">
        <v>155</v>
      </c>
      <c r="D18053" t="s">
        <v>1066</v>
      </c>
      <c r="E18053" t="s">
        <v>170</v>
      </c>
      <c r="F18053" t="s">
        <v>166</v>
      </c>
      <c r="G18053" t="s">
        <v>158</v>
      </c>
      <c r="H18053" t="s">
        <v>135</v>
      </c>
      <c r="I18053">
        <v>0</v>
      </c>
      <c r="P18053">
        <v>0.30831866797342</v>
      </c>
      <c r="Q18053">
        <v>0</v>
      </c>
    </row>
    <row r="18054" spans="1:17">
      <c r="A18054" t="s">
        <v>122</v>
      </c>
      <c r="B18054">
        <v>2050</v>
      </c>
      <c r="C18054" t="s">
        <v>155</v>
      </c>
      <c r="D18054" t="s">
        <v>1066</v>
      </c>
      <c r="E18054" t="s">
        <v>170</v>
      </c>
      <c r="F18054" t="s">
        <v>166</v>
      </c>
      <c r="G18054" t="s">
        <v>158</v>
      </c>
      <c r="H18054" t="s">
        <v>136</v>
      </c>
      <c r="I18054">
        <v>0</v>
      </c>
      <c r="P18054">
        <v>0.30831866797342</v>
      </c>
      <c r="Q18054">
        <v>0</v>
      </c>
    </row>
    <row r="18055" spans="1:17">
      <c r="A18055" t="s">
        <v>122</v>
      </c>
      <c r="B18055">
        <v>2050</v>
      </c>
      <c r="C18055" t="s">
        <v>155</v>
      </c>
      <c r="D18055" t="s">
        <v>1066</v>
      </c>
      <c r="E18055" t="s">
        <v>170</v>
      </c>
      <c r="F18055" t="s">
        <v>160</v>
      </c>
      <c r="G18055" t="s">
        <v>158</v>
      </c>
      <c r="H18055" t="s">
        <v>132</v>
      </c>
      <c r="I18055">
        <v>0</v>
      </c>
      <c r="P18055">
        <v>0.30831866797342</v>
      </c>
      <c r="Q18055">
        <v>0</v>
      </c>
    </row>
    <row r="18056" spans="1:17">
      <c r="A18056" t="s">
        <v>122</v>
      </c>
      <c r="B18056">
        <v>2050</v>
      </c>
      <c r="C18056" t="s">
        <v>155</v>
      </c>
      <c r="D18056" t="s">
        <v>1066</v>
      </c>
      <c r="E18056" t="s">
        <v>170</v>
      </c>
      <c r="F18056" t="s">
        <v>160</v>
      </c>
      <c r="G18056" t="s">
        <v>158</v>
      </c>
      <c r="H18056" t="s">
        <v>135</v>
      </c>
      <c r="I18056">
        <v>0</v>
      </c>
      <c r="P18056">
        <v>0.30831866797342</v>
      </c>
      <c r="Q18056">
        <v>0</v>
      </c>
    </row>
    <row r="18057" spans="1:17">
      <c r="A18057" t="s">
        <v>122</v>
      </c>
      <c r="B18057">
        <v>2050</v>
      </c>
      <c r="C18057" t="s">
        <v>155</v>
      </c>
      <c r="D18057" t="s">
        <v>1066</v>
      </c>
      <c r="E18057" t="s">
        <v>170</v>
      </c>
      <c r="F18057" t="s">
        <v>160</v>
      </c>
      <c r="G18057" t="s">
        <v>158</v>
      </c>
      <c r="H18057" t="s">
        <v>136</v>
      </c>
      <c r="I18057">
        <v>0</v>
      </c>
      <c r="P18057">
        <v>0.30831866797342</v>
      </c>
      <c r="Q18057">
        <v>0</v>
      </c>
    </row>
    <row r="18058" spans="1:17">
      <c r="A18058" t="s">
        <v>122</v>
      </c>
      <c r="B18058">
        <v>2050</v>
      </c>
      <c r="C18058" t="s">
        <v>138</v>
      </c>
      <c r="D18058" t="s">
        <v>1064</v>
      </c>
      <c r="E18058" t="s">
        <v>170</v>
      </c>
      <c r="F18058" t="s">
        <v>164</v>
      </c>
      <c r="G18058" t="s">
        <v>1065</v>
      </c>
      <c r="H18058" t="s">
        <v>132</v>
      </c>
      <c r="I18058">
        <v>0</v>
      </c>
      <c r="P18058">
        <v>0.30831866797342</v>
      </c>
      <c r="Q18058">
        <v>0</v>
      </c>
    </row>
    <row r="18059" spans="1:17">
      <c r="A18059" t="s">
        <v>122</v>
      </c>
      <c r="B18059">
        <v>2050</v>
      </c>
      <c r="C18059" t="s">
        <v>138</v>
      </c>
      <c r="D18059" t="s">
        <v>1064</v>
      </c>
      <c r="E18059" t="s">
        <v>170</v>
      </c>
      <c r="F18059" t="s">
        <v>164</v>
      </c>
      <c r="G18059" t="s">
        <v>1065</v>
      </c>
      <c r="H18059" t="s">
        <v>135</v>
      </c>
      <c r="I18059">
        <v>0</v>
      </c>
      <c r="P18059">
        <v>0.30831866797342</v>
      </c>
      <c r="Q18059">
        <v>0</v>
      </c>
    </row>
    <row r="18060" spans="1:17">
      <c r="A18060" t="s">
        <v>122</v>
      </c>
      <c r="B18060">
        <v>2050</v>
      </c>
      <c r="C18060" t="s">
        <v>138</v>
      </c>
      <c r="D18060" t="s">
        <v>1064</v>
      </c>
      <c r="E18060" t="s">
        <v>170</v>
      </c>
      <c r="F18060" t="s">
        <v>164</v>
      </c>
      <c r="G18060" t="s">
        <v>1065</v>
      </c>
      <c r="H18060" t="s">
        <v>136</v>
      </c>
      <c r="I18060">
        <v>0</v>
      </c>
      <c r="P18060">
        <v>0.30831866797342</v>
      </c>
      <c r="Q18060">
        <v>0</v>
      </c>
    </row>
    <row r="18061" spans="1:17">
      <c r="A18061" t="s">
        <v>122</v>
      </c>
      <c r="B18061">
        <v>2050</v>
      </c>
      <c r="C18061" t="s">
        <v>138</v>
      </c>
      <c r="D18061" t="s">
        <v>1064</v>
      </c>
      <c r="E18061" t="s">
        <v>170</v>
      </c>
      <c r="F18061" t="s">
        <v>159</v>
      </c>
      <c r="G18061" t="s">
        <v>1065</v>
      </c>
      <c r="H18061" t="s">
        <v>132</v>
      </c>
      <c r="I18061">
        <v>0</v>
      </c>
      <c r="P18061">
        <v>0.30831866797342</v>
      </c>
      <c r="Q18061">
        <v>0</v>
      </c>
    </row>
    <row r="18062" spans="1:17">
      <c r="A18062" t="s">
        <v>122</v>
      </c>
      <c r="B18062">
        <v>2050</v>
      </c>
      <c r="C18062" t="s">
        <v>138</v>
      </c>
      <c r="D18062" t="s">
        <v>1064</v>
      </c>
      <c r="E18062" t="s">
        <v>170</v>
      </c>
      <c r="F18062" t="s">
        <v>159</v>
      </c>
      <c r="G18062" t="s">
        <v>1065</v>
      </c>
      <c r="H18062" t="s">
        <v>135</v>
      </c>
      <c r="I18062">
        <v>0</v>
      </c>
      <c r="P18062">
        <v>0.30831866797342</v>
      </c>
      <c r="Q18062">
        <v>0</v>
      </c>
    </row>
    <row r="18063" spans="1:17">
      <c r="A18063" t="s">
        <v>122</v>
      </c>
      <c r="B18063">
        <v>2050</v>
      </c>
      <c r="C18063" t="s">
        <v>138</v>
      </c>
      <c r="D18063" t="s">
        <v>1064</v>
      </c>
      <c r="E18063" t="s">
        <v>170</v>
      </c>
      <c r="F18063" t="s">
        <v>159</v>
      </c>
      <c r="G18063" t="s">
        <v>1065</v>
      </c>
      <c r="H18063" t="s">
        <v>136</v>
      </c>
      <c r="I18063">
        <v>0</v>
      </c>
      <c r="P18063">
        <v>0.30831866797342</v>
      </c>
      <c r="Q18063">
        <v>0</v>
      </c>
    </row>
    <row r="18064" spans="1:17">
      <c r="A18064" t="s">
        <v>122</v>
      </c>
      <c r="B18064">
        <v>2050</v>
      </c>
      <c r="C18064" t="s">
        <v>138</v>
      </c>
      <c r="D18064" t="s">
        <v>1064</v>
      </c>
      <c r="E18064" t="s">
        <v>170</v>
      </c>
      <c r="F18064" t="s">
        <v>126</v>
      </c>
      <c r="G18064" t="s">
        <v>1065</v>
      </c>
      <c r="H18064" t="s">
        <v>132</v>
      </c>
      <c r="I18064">
        <v>0</v>
      </c>
      <c r="P18064">
        <v>0.30831866797342</v>
      </c>
      <c r="Q18064">
        <v>0</v>
      </c>
    </row>
    <row r="18065" spans="1:17">
      <c r="A18065" t="s">
        <v>122</v>
      </c>
      <c r="B18065">
        <v>2050</v>
      </c>
      <c r="C18065" t="s">
        <v>138</v>
      </c>
      <c r="D18065" t="s">
        <v>1064</v>
      </c>
      <c r="E18065" t="s">
        <v>170</v>
      </c>
      <c r="F18065" t="s">
        <v>126</v>
      </c>
      <c r="G18065" t="s">
        <v>1065</v>
      </c>
      <c r="H18065" t="s">
        <v>135</v>
      </c>
      <c r="I18065">
        <v>0</v>
      </c>
      <c r="P18065">
        <v>0.30831866797342</v>
      </c>
      <c r="Q18065">
        <v>0</v>
      </c>
    </row>
    <row r="18066" spans="1:17">
      <c r="A18066" t="s">
        <v>122</v>
      </c>
      <c r="B18066">
        <v>2050</v>
      </c>
      <c r="C18066" t="s">
        <v>138</v>
      </c>
      <c r="D18066" t="s">
        <v>1064</v>
      </c>
      <c r="E18066" t="s">
        <v>170</v>
      </c>
      <c r="F18066" t="s">
        <v>126</v>
      </c>
      <c r="G18066" t="s">
        <v>1065</v>
      </c>
      <c r="H18066" t="s">
        <v>136</v>
      </c>
      <c r="I18066">
        <v>0</v>
      </c>
      <c r="P18066">
        <v>0.30831866797342</v>
      </c>
      <c r="Q18066">
        <v>0</v>
      </c>
    </row>
    <row r="18067" spans="1:17">
      <c r="A18067" t="s">
        <v>122</v>
      </c>
      <c r="B18067">
        <v>2050</v>
      </c>
      <c r="C18067" t="s">
        <v>138</v>
      </c>
      <c r="D18067" t="s">
        <v>1064</v>
      </c>
      <c r="E18067" t="s">
        <v>170</v>
      </c>
      <c r="F18067" t="s">
        <v>165</v>
      </c>
      <c r="G18067" t="s">
        <v>1065</v>
      </c>
      <c r="H18067" t="s">
        <v>132</v>
      </c>
      <c r="I18067">
        <v>0</v>
      </c>
      <c r="P18067">
        <v>0.30831866797342</v>
      </c>
      <c r="Q18067">
        <v>0</v>
      </c>
    </row>
    <row r="18068" spans="1:17">
      <c r="A18068" t="s">
        <v>122</v>
      </c>
      <c r="B18068">
        <v>2050</v>
      </c>
      <c r="C18068" t="s">
        <v>138</v>
      </c>
      <c r="D18068" t="s">
        <v>1064</v>
      </c>
      <c r="E18068" t="s">
        <v>170</v>
      </c>
      <c r="F18068" t="s">
        <v>165</v>
      </c>
      <c r="G18068" t="s">
        <v>1065</v>
      </c>
      <c r="H18068" t="s">
        <v>135</v>
      </c>
      <c r="I18068">
        <v>0</v>
      </c>
      <c r="P18068">
        <v>0.30831866797342</v>
      </c>
      <c r="Q18068">
        <v>0</v>
      </c>
    </row>
    <row r="18069" spans="1:17">
      <c r="A18069" t="s">
        <v>122</v>
      </c>
      <c r="B18069">
        <v>2050</v>
      </c>
      <c r="C18069" t="s">
        <v>138</v>
      </c>
      <c r="D18069" t="s">
        <v>1064</v>
      </c>
      <c r="E18069" t="s">
        <v>170</v>
      </c>
      <c r="F18069" t="s">
        <v>165</v>
      </c>
      <c r="G18069" t="s">
        <v>1065</v>
      </c>
      <c r="H18069" t="s">
        <v>136</v>
      </c>
      <c r="I18069">
        <v>0</v>
      </c>
      <c r="P18069">
        <v>0.30831866797342</v>
      </c>
      <c r="Q18069">
        <v>0</v>
      </c>
    </row>
    <row r="18070" spans="1:17">
      <c r="A18070" t="s">
        <v>122</v>
      </c>
      <c r="B18070">
        <v>2050</v>
      </c>
      <c r="C18070" t="s">
        <v>138</v>
      </c>
      <c r="D18070" t="s">
        <v>1064</v>
      </c>
      <c r="E18070" t="s">
        <v>170</v>
      </c>
      <c r="F18070" t="s">
        <v>166</v>
      </c>
      <c r="G18070" t="s">
        <v>1065</v>
      </c>
      <c r="H18070" t="s">
        <v>132</v>
      </c>
      <c r="I18070">
        <v>0</v>
      </c>
      <c r="P18070">
        <v>0.30831866797342</v>
      </c>
      <c r="Q18070">
        <v>0</v>
      </c>
    </row>
    <row r="18071" spans="1:17">
      <c r="A18071" t="s">
        <v>122</v>
      </c>
      <c r="B18071">
        <v>2050</v>
      </c>
      <c r="C18071" t="s">
        <v>138</v>
      </c>
      <c r="D18071" t="s">
        <v>1064</v>
      </c>
      <c r="E18071" t="s">
        <v>170</v>
      </c>
      <c r="F18071" t="s">
        <v>166</v>
      </c>
      <c r="G18071" t="s">
        <v>1065</v>
      </c>
      <c r="H18071" t="s">
        <v>135</v>
      </c>
      <c r="I18071">
        <v>0</v>
      </c>
      <c r="P18071">
        <v>0.30831866797342</v>
      </c>
      <c r="Q18071">
        <v>0</v>
      </c>
    </row>
    <row r="18072" spans="1:17">
      <c r="A18072" t="s">
        <v>122</v>
      </c>
      <c r="B18072">
        <v>2050</v>
      </c>
      <c r="C18072" t="s">
        <v>138</v>
      </c>
      <c r="D18072" t="s">
        <v>1064</v>
      </c>
      <c r="E18072" t="s">
        <v>170</v>
      </c>
      <c r="F18072" t="s">
        <v>166</v>
      </c>
      <c r="G18072" t="s">
        <v>1065</v>
      </c>
      <c r="H18072" t="s">
        <v>136</v>
      </c>
      <c r="I18072">
        <v>0</v>
      </c>
      <c r="P18072">
        <v>0.30831866797342</v>
      </c>
      <c r="Q18072">
        <v>0</v>
      </c>
    </row>
    <row r="18073" spans="1:17">
      <c r="A18073" t="s">
        <v>122</v>
      </c>
      <c r="B18073">
        <v>2050</v>
      </c>
      <c r="C18073" t="s">
        <v>138</v>
      </c>
      <c r="D18073" t="s">
        <v>1064</v>
      </c>
      <c r="E18073" t="s">
        <v>170</v>
      </c>
      <c r="F18073" t="s">
        <v>160</v>
      </c>
      <c r="G18073" t="s">
        <v>1065</v>
      </c>
      <c r="H18073" t="s">
        <v>132</v>
      </c>
      <c r="I18073">
        <v>0</v>
      </c>
      <c r="P18073">
        <v>0.30831866797342</v>
      </c>
      <c r="Q18073">
        <v>0</v>
      </c>
    </row>
    <row r="18074" spans="1:17">
      <c r="A18074" t="s">
        <v>122</v>
      </c>
      <c r="B18074">
        <v>2050</v>
      </c>
      <c r="C18074" t="s">
        <v>138</v>
      </c>
      <c r="D18074" t="s">
        <v>1064</v>
      </c>
      <c r="E18074" t="s">
        <v>170</v>
      </c>
      <c r="F18074" t="s">
        <v>160</v>
      </c>
      <c r="G18074" t="s">
        <v>1065</v>
      </c>
      <c r="H18074" t="s">
        <v>135</v>
      </c>
      <c r="I18074">
        <v>0</v>
      </c>
      <c r="P18074">
        <v>0.30831866797342</v>
      </c>
      <c r="Q18074">
        <v>0</v>
      </c>
    </row>
    <row r="18075" spans="1:17">
      <c r="A18075" t="s">
        <v>122</v>
      </c>
      <c r="B18075">
        <v>2050</v>
      </c>
      <c r="C18075" t="s">
        <v>138</v>
      </c>
      <c r="D18075" t="s">
        <v>1064</v>
      </c>
      <c r="E18075" t="s">
        <v>170</v>
      </c>
      <c r="F18075" t="s">
        <v>160</v>
      </c>
      <c r="G18075" t="s">
        <v>1065</v>
      </c>
      <c r="H18075" t="s">
        <v>136</v>
      </c>
      <c r="I18075">
        <v>0</v>
      </c>
      <c r="P18075">
        <v>0.30831866797342</v>
      </c>
      <c r="Q18075">
        <v>0</v>
      </c>
    </row>
    <row r="18076" spans="1:17">
      <c r="A18076" t="s">
        <v>122</v>
      </c>
      <c r="B18076">
        <v>2050</v>
      </c>
      <c r="C18076" t="s">
        <v>21</v>
      </c>
      <c r="D18076" t="s">
        <v>1067</v>
      </c>
      <c r="E18076" t="s">
        <v>167</v>
      </c>
      <c r="F18076" t="s">
        <v>164</v>
      </c>
      <c r="G18076" t="s">
        <v>1068</v>
      </c>
      <c r="H18076" t="s">
        <v>132</v>
      </c>
      <c r="I18076">
        <v>0</v>
      </c>
      <c r="P18076">
        <v>0.30831866797342</v>
      </c>
      <c r="Q18076">
        <v>0</v>
      </c>
    </row>
    <row r="18077" spans="1:17">
      <c r="A18077" t="s">
        <v>122</v>
      </c>
      <c r="B18077">
        <v>2050</v>
      </c>
      <c r="C18077" t="s">
        <v>21</v>
      </c>
      <c r="D18077" t="s">
        <v>1067</v>
      </c>
      <c r="E18077" t="s">
        <v>167</v>
      </c>
      <c r="F18077" t="s">
        <v>164</v>
      </c>
      <c r="G18077" t="s">
        <v>1068</v>
      </c>
      <c r="H18077" t="s">
        <v>135</v>
      </c>
      <c r="I18077">
        <v>0</v>
      </c>
      <c r="P18077">
        <v>0.30831866797342</v>
      </c>
      <c r="Q18077">
        <v>0</v>
      </c>
    </row>
    <row r="18078" spans="1:17">
      <c r="A18078" t="s">
        <v>122</v>
      </c>
      <c r="B18078">
        <v>2050</v>
      </c>
      <c r="C18078" t="s">
        <v>21</v>
      </c>
      <c r="D18078" t="s">
        <v>1067</v>
      </c>
      <c r="E18078" t="s">
        <v>167</v>
      </c>
      <c r="F18078" t="s">
        <v>164</v>
      </c>
      <c r="G18078" t="s">
        <v>1068</v>
      </c>
      <c r="H18078" t="s">
        <v>136</v>
      </c>
      <c r="I18078">
        <v>0</v>
      </c>
      <c r="P18078">
        <v>0.30831866797342</v>
      </c>
      <c r="Q18078">
        <v>0</v>
      </c>
    </row>
    <row r="18079" spans="1:17">
      <c r="A18079" t="s">
        <v>122</v>
      </c>
      <c r="B18079">
        <v>2050</v>
      </c>
      <c r="C18079" t="s">
        <v>21</v>
      </c>
      <c r="D18079" t="s">
        <v>1067</v>
      </c>
      <c r="E18079" t="s">
        <v>167</v>
      </c>
      <c r="F18079" t="s">
        <v>159</v>
      </c>
      <c r="G18079" t="s">
        <v>1068</v>
      </c>
      <c r="H18079" t="s">
        <v>132</v>
      </c>
      <c r="I18079">
        <v>0</v>
      </c>
      <c r="P18079">
        <v>0.30831866797342</v>
      </c>
      <c r="Q18079">
        <v>0</v>
      </c>
    </row>
    <row r="18080" spans="1:17">
      <c r="A18080" t="s">
        <v>122</v>
      </c>
      <c r="B18080">
        <v>2050</v>
      </c>
      <c r="C18080" t="s">
        <v>21</v>
      </c>
      <c r="D18080" t="s">
        <v>1067</v>
      </c>
      <c r="E18080" t="s">
        <v>167</v>
      </c>
      <c r="F18080" t="s">
        <v>159</v>
      </c>
      <c r="G18080" t="s">
        <v>1068</v>
      </c>
      <c r="H18080" t="s">
        <v>135</v>
      </c>
      <c r="I18080">
        <v>0</v>
      </c>
      <c r="P18080">
        <v>0.30831866797342</v>
      </c>
      <c r="Q18080">
        <v>0</v>
      </c>
    </row>
    <row r="18081" spans="1:17">
      <c r="A18081" t="s">
        <v>122</v>
      </c>
      <c r="B18081">
        <v>2050</v>
      </c>
      <c r="C18081" t="s">
        <v>21</v>
      </c>
      <c r="D18081" t="s">
        <v>1067</v>
      </c>
      <c r="E18081" t="s">
        <v>167</v>
      </c>
      <c r="F18081" t="s">
        <v>159</v>
      </c>
      <c r="G18081" t="s">
        <v>1068</v>
      </c>
      <c r="H18081" t="s">
        <v>136</v>
      </c>
      <c r="I18081">
        <v>0</v>
      </c>
      <c r="P18081">
        <v>0.30831866797342</v>
      </c>
      <c r="Q18081">
        <v>0</v>
      </c>
    </row>
    <row r="18082" spans="1:17">
      <c r="A18082" t="s">
        <v>122</v>
      </c>
      <c r="B18082">
        <v>2050</v>
      </c>
      <c r="C18082" t="s">
        <v>21</v>
      </c>
      <c r="D18082" t="s">
        <v>1067</v>
      </c>
      <c r="E18082" t="s">
        <v>167</v>
      </c>
      <c r="F18082" t="s">
        <v>126</v>
      </c>
      <c r="G18082" t="s">
        <v>1068</v>
      </c>
      <c r="H18082" t="s">
        <v>132</v>
      </c>
      <c r="I18082">
        <v>0</v>
      </c>
      <c r="P18082">
        <v>0.30831866797342</v>
      </c>
      <c r="Q18082">
        <v>0</v>
      </c>
    </row>
    <row r="18083" spans="1:17">
      <c r="A18083" t="s">
        <v>122</v>
      </c>
      <c r="B18083">
        <v>2050</v>
      </c>
      <c r="C18083" t="s">
        <v>21</v>
      </c>
      <c r="D18083" t="s">
        <v>1067</v>
      </c>
      <c r="E18083" t="s">
        <v>167</v>
      </c>
      <c r="F18083" t="s">
        <v>126</v>
      </c>
      <c r="G18083" t="s">
        <v>1068</v>
      </c>
      <c r="H18083" t="s">
        <v>135</v>
      </c>
      <c r="I18083">
        <v>0</v>
      </c>
      <c r="P18083">
        <v>0.30831866797342</v>
      </c>
      <c r="Q18083">
        <v>0</v>
      </c>
    </row>
    <row r="18084" spans="1:17">
      <c r="A18084" t="s">
        <v>122</v>
      </c>
      <c r="B18084">
        <v>2050</v>
      </c>
      <c r="C18084" t="s">
        <v>21</v>
      </c>
      <c r="D18084" t="s">
        <v>1067</v>
      </c>
      <c r="E18084" t="s">
        <v>167</v>
      </c>
      <c r="F18084" t="s">
        <v>126</v>
      </c>
      <c r="G18084" t="s">
        <v>1068</v>
      </c>
      <c r="H18084" t="s">
        <v>136</v>
      </c>
      <c r="I18084">
        <v>0</v>
      </c>
      <c r="P18084">
        <v>0.30831866797342</v>
      </c>
      <c r="Q18084">
        <v>0</v>
      </c>
    </row>
    <row r="18085" spans="1:17">
      <c r="A18085" t="s">
        <v>122</v>
      </c>
      <c r="B18085">
        <v>2050</v>
      </c>
      <c r="C18085" t="s">
        <v>21</v>
      </c>
      <c r="D18085" t="s">
        <v>1067</v>
      </c>
      <c r="E18085" t="s">
        <v>167</v>
      </c>
      <c r="F18085" t="s">
        <v>165</v>
      </c>
      <c r="G18085" t="s">
        <v>1068</v>
      </c>
      <c r="H18085" t="s">
        <v>132</v>
      </c>
      <c r="I18085">
        <v>0</v>
      </c>
      <c r="P18085">
        <v>0.30831866797342</v>
      </c>
      <c r="Q18085">
        <v>0</v>
      </c>
    </row>
    <row r="18086" spans="1:17">
      <c r="A18086" t="s">
        <v>122</v>
      </c>
      <c r="B18086">
        <v>2050</v>
      </c>
      <c r="C18086" t="s">
        <v>21</v>
      </c>
      <c r="D18086" t="s">
        <v>1067</v>
      </c>
      <c r="E18086" t="s">
        <v>167</v>
      </c>
      <c r="F18086" t="s">
        <v>165</v>
      </c>
      <c r="G18086" t="s">
        <v>1068</v>
      </c>
      <c r="H18086" t="s">
        <v>135</v>
      </c>
      <c r="I18086">
        <v>0</v>
      </c>
      <c r="P18086">
        <v>0.30831866797342</v>
      </c>
      <c r="Q18086">
        <v>0</v>
      </c>
    </row>
    <row r="18087" spans="1:17">
      <c r="A18087" t="s">
        <v>122</v>
      </c>
      <c r="B18087">
        <v>2050</v>
      </c>
      <c r="C18087" t="s">
        <v>21</v>
      </c>
      <c r="D18087" t="s">
        <v>1067</v>
      </c>
      <c r="E18087" t="s">
        <v>167</v>
      </c>
      <c r="F18087" t="s">
        <v>165</v>
      </c>
      <c r="G18087" t="s">
        <v>1068</v>
      </c>
      <c r="H18087" t="s">
        <v>136</v>
      </c>
      <c r="I18087">
        <v>0</v>
      </c>
      <c r="P18087">
        <v>0.30831866797342</v>
      </c>
      <c r="Q18087">
        <v>0</v>
      </c>
    </row>
    <row r="18088" spans="1:17">
      <c r="A18088" t="s">
        <v>122</v>
      </c>
      <c r="B18088">
        <v>2050</v>
      </c>
      <c r="C18088" t="s">
        <v>21</v>
      </c>
      <c r="D18088" t="s">
        <v>1067</v>
      </c>
      <c r="E18088" t="s">
        <v>167</v>
      </c>
      <c r="F18088" t="s">
        <v>166</v>
      </c>
      <c r="G18088" t="s">
        <v>1068</v>
      </c>
      <c r="H18088" t="s">
        <v>132</v>
      </c>
      <c r="I18088">
        <v>0</v>
      </c>
      <c r="P18088">
        <v>0.30831866797342</v>
      </c>
      <c r="Q18088">
        <v>0</v>
      </c>
    </row>
    <row r="18089" spans="1:17">
      <c r="A18089" t="s">
        <v>122</v>
      </c>
      <c r="B18089">
        <v>2050</v>
      </c>
      <c r="C18089" t="s">
        <v>21</v>
      </c>
      <c r="D18089" t="s">
        <v>1067</v>
      </c>
      <c r="E18089" t="s">
        <v>167</v>
      </c>
      <c r="F18089" t="s">
        <v>166</v>
      </c>
      <c r="G18089" t="s">
        <v>1068</v>
      </c>
      <c r="H18089" t="s">
        <v>135</v>
      </c>
      <c r="I18089">
        <v>0</v>
      </c>
      <c r="P18089">
        <v>0.30831866797342</v>
      </c>
      <c r="Q18089">
        <v>0</v>
      </c>
    </row>
    <row r="18090" spans="1:17">
      <c r="A18090" t="s">
        <v>122</v>
      </c>
      <c r="B18090">
        <v>2050</v>
      </c>
      <c r="C18090" t="s">
        <v>21</v>
      </c>
      <c r="D18090" t="s">
        <v>1067</v>
      </c>
      <c r="E18090" t="s">
        <v>167</v>
      </c>
      <c r="F18090" t="s">
        <v>166</v>
      </c>
      <c r="G18090" t="s">
        <v>1068</v>
      </c>
      <c r="H18090" t="s">
        <v>136</v>
      </c>
      <c r="I18090">
        <v>0</v>
      </c>
      <c r="P18090">
        <v>0.30831866797342</v>
      </c>
      <c r="Q18090">
        <v>0</v>
      </c>
    </row>
    <row r="18091" spans="1:17">
      <c r="A18091" t="s">
        <v>122</v>
      </c>
      <c r="B18091">
        <v>2050</v>
      </c>
      <c r="C18091" t="s">
        <v>21</v>
      </c>
      <c r="D18091" t="s">
        <v>1067</v>
      </c>
      <c r="E18091" t="s">
        <v>167</v>
      </c>
      <c r="F18091" t="s">
        <v>160</v>
      </c>
      <c r="G18091" t="s">
        <v>1068</v>
      </c>
      <c r="H18091" t="s">
        <v>132</v>
      </c>
      <c r="I18091">
        <v>0</v>
      </c>
      <c r="P18091">
        <v>0.30831866797342</v>
      </c>
      <c r="Q18091">
        <v>0</v>
      </c>
    </row>
    <row r="18092" spans="1:17">
      <c r="A18092" t="s">
        <v>122</v>
      </c>
      <c r="B18092">
        <v>2050</v>
      </c>
      <c r="C18092" t="s">
        <v>21</v>
      </c>
      <c r="D18092" t="s">
        <v>1067</v>
      </c>
      <c r="E18092" t="s">
        <v>167</v>
      </c>
      <c r="F18092" t="s">
        <v>160</v>
      </c>
      <c r="G18092" t="s">
        <v>1068</v>
      </c>
      <c r="H18092" t="s">
        <v>135</v>
      </c>
      <c r="I18092">
        <v>0</v>
      </c>
      <c r="P18092">
        <v>0.30831866797342</v>
      </c>
      <c r="Q18092">
        <v>0</v>
      </c>
    </row>
    <row r="18093" spans="1:17">
      <c r="A18093" t="s">
        <v>122</v>
      </c>
      <c r="B18093">
        <v>2050</v>
      </c>
      <c r="C18093" t="s">
        <v>21</v>
      </c>
      <c r="D18093" t="s">
        <v>1067</v>
      </c>
      <c r="E18093" t="s">
        <v>167</v>
      </c>
      <c r="F18093" t="s">
        <v>160</v>
      </c>
      <c r="G18093" t="s">
        <v>1068</v>
      </c>
      <c r="H18093" t="s">
        <v>136</v>
      </c>
      <c r="I18093">
        <v>0</v>
      </c>
      <c r="P18093">
        <v>0.30831866797342</v>
      </c>
      <c r="Q18093">
        <v>0</v>
      </c>
    </row>
    <row r="18094" spans="1:17">
      <c r="A18094" t="s">
        <v>122</v>
      </c>
      <c r="B18094">
        <v>2050</v>
      </c>
      <c r="C18094" t="s">
        <v>22</v>
      </c>
      <c r="D18094" t="s">
        <v>1067</v>
      </c>
      <c r="E18094" t="s">
        <v>167</v>
      </c>
      <c r="F18094" t="s">
        <v>164</v>
      </c>
      <c r="G18094" t="s">
        <v>1068</v>
      </c>
      <c r="H18094" t="s">
        <v>132</v>
      </c>
      <c r="I18094">
        <v>0</v>
      </c>
      <c r="P18094">
        <v>0.30831866797342</v>
      </c>
      <c r="Q18094">
        <v>0</v>
      </c>
    </row>
    <row r="18095" spans="1:17">
      <c r="A18095" t="s">
        <v>122</v>
      </c>
      <c r="B18095">
        <v>2050</v>
      </c>
      <c r="C18095" t="s">
        <v>22</v>
      </c>
      <c r="D18095" t="s">
        <v>1067</v>
      </c>
      <c r="E18095" t="s">
        <v>167</v>
      </c>
      <c r="F18095" t="s">
        <v>164</v>
      </c>
      <c r="G18095" t="s">
        <v>1068</v>
      </c>
      <c r="H18095" t="s">
        <v>135</v>
      </c>
      <c r="I18095">
        <v>0</v>
      </c>
      <c r="P18095">
        <v>0.30831866797342</v>
      </c>
      <c r="Q18095">
        <v>0</v>
      </c>
    </row>
    <row r="18096" spans="1:17">
      <c r="A18096" t="s">
        <v>122</v>
      </c>
      <c r="B18096">
        <v>2050</v>
      </c>
      <c r="C18096" t="s">
        <v>22</v>
      </c>
      <c r="D18096" t="s">
        <v>1067</v>
      </c>
      <c r="E18096" t="s">
        <v>167</v>
      </c>
      <c r="F18096" t="s">
        <v>164</v>
      </c>
      <c r="G18096" t="s">
        <v>1068</v>
      </c>
      <c r="H18096" t="s">
        <v>136</v>
      </c>
      <c r="I18096">
        <v>0</v>
      </c>
      <c r="P18096">
        <v>0.30831866797342</v>
      </c>
      <c r="Q18096">
        <v>0</v>
      </c>
    </row>
    <row r="18097" spans="1:17">
      <c r="A18097" t="s">
        <v>122</v>
      </c>
      <c r="B18097">
        <v>2050</v>
      </c>
      <c r="C18097" t="s">
        <v>22</v>
      </c>
      <c r="D18097" t="s">
        <v>1067</v>
      </c>
      <c r="E18097" t="s">
        <v>167</v>
      </c>
      <c r="F18097" t="s">
        <v>159</v>
      </c>
      <c r="G18097" t="s">
        <v>1068</v>
      </c>
      <c r="H18097" t="s">
        <v>132</v>
      </c>
      <c r="I18097">
        <v>0</v>
      </c>
      <c r="P18097">
        <v>0.30831866797342</v>
      </c>
      <c r="Q18097">
        <v>0</v>
      </c>
    </row>
    <row r="18098" spans="1:17">
      <c r="A18098" t="s">
        <v>122</v>
      </c>
      <c r="B18098">
        <v>2050</v>
      </c>
      <c r="C18098" t="s">
        <v>22</v>
      </c>
      <c r="D18098" t="s">
        <v>1067</v>
      </c>
      <c r="E18098" t="s">
        <v>167</v>
      </c>
      <c r="F18098" t="s">
        <v>159</v>
      </c>
      <c r="G18098" t="s">
        <v>1068</v>
      </c>
      <c r="H18098" t="s">
        <v>135</v>
      </c>
      <c r="I18098">
        <v>0</v>
      </c>
      <c r="P18098">
        <v>0.30831866797342</v>
      </c>
      <c r="Q18098">
        <v>0</v>
      </c>
    </row>
    <row r="18099" spans="1:17">
      <c r="A18099" t="s">
        <v>122</v>
      </c>
      <c r="B18099">
        <v>2050</v>
      </c>
      <c r="C18099" t="s">
        <v>22</v>
      </c>
      <c r="D18099" t="s">
        <v>1067</v>
      </c>
      <c r="E18099" t="s">
        <v>167</v>
      </c>
      <c r="F18099" t="s">
        <v>159</v>
      </c>
      <c r="G18099" t="s">
        <v>1068</v>
      </c>
      <c r="H18099" t="s">
        <v>136</v>
      </c>
      <c r="I18099">
        <v>0</v>
      </c>
      <c r="P18099">
        <v>0.30831866797342</v>
      </c>
      <c r="Q18099">
        <v>0</v>
      </c>
    </row>
    <row r="18100" spans="1:17">
      <c r="A18100" t="s">
        <v>122</v>
      </c>
      <c r="B18100">
        <v>2050</v>
      </c>
      <c r="C18100" t="s">
        <v>22</v>
      </c>
      <c r="D18100" t="s">
        <v>1067</v>
      </c>
      <c r="E18100" t="s">
        <v>167</v>
      </c>
      <c r="F18100" t="s">
        <v>126</v>
      </c>
      <c r="G18100" t="s">
        <v>1068</v>
      </c>
      <c r="H18100" t="s">
        <v>132</v>
      </c>
      <c r="I18100">
        <v>0</v>
      </c>
      <c r="P18100">
        <v>0.30831866797342</v>
      </c>
      <c r="Q18100">
        <v>0</v>
      </c>
    </row>
    <row r="18101" spans="1:17">
      <c r="A18101" t="s">
        <v>122</v>
      </c>
      <c r="B18101">
        <v>2050</v>
      </c>
      <c r="C18101" t="s">
        <v>22</v>
      </c>
      <c r="D18101" t="s">
        <v>1067</v>
      </c>
      <c r="E18101" t="s">
        <v>167</v>
      </c>
      <c r="F18101" t="s">
        <v>126</v>
      </c>
      <c r="G18101" t="s">
        <v>1068</v>
      </c>
      <c r="H18101" t="s">
        <v>135</v>
      </c>
      <c r="I18101">
        <v>0</v>
      </c>
      <c r="P18101">
        <v>0.30831866797342</v>
      </c>
      <c r="Q18101">
        <v>0</v>
      </c>
    </row>
    <row r="18102" spans="1:17">
      <c r="A18102" t="s">
        <v>122</v>
      </c>
      <c r="B18102">
        <v>2050</v>
      </c>
      <c r="C18102" t="s">
        <v>22</v>
      </c>
      <c r="D18102" t="s">
        <v>1067</v>
      </c>
      <c r="E18102" t="s">
        <v>167</v>
      </c>
      <c r="F18102" t="s">
        <v>126</v>
      </c>
      <c r="G18102" t="s">
        <v>1068</v>
      </c>
      <c r="H18102" t="s">
        <v>136</v>
      </c>
      <c r="I18102">
        <v>0</v>
      </c>
      <c r="P18102">
        <v>0.30831866797342</v>
      </c>
      <c r="Q18102">
        <v>0</v>
      </c>
    </row>
    <row r="18103" spans="1:17">
      <c r="A18103" t="s">
        <v>122</v>
      </c>
      <c r="B18103">
        <v>2050</v>
      </c>
      <c r="C18103" t="s">
        <v>22</v>
      </c>
      <c r="D18103" t="s">
        <v>1067</v>
      </c>
      <c r="E18103" t="s">
        <v>167</v>
      </c>
      <c r="F18103" t="s">
        <v>165</v>
      </c>
      <c r="G18103" t="s">
        <v>1068</v>
      </c>
      <c r="H18103" t="s">
        <v>132</v>
      </c>
      <c r="I18103">
        <v>0</v>
      </c>
      <c r="P18103">
        <v>0.30831866797342</v>
      </c>
      <c r="Q18103">
        <v>0</v>
      </c>
    </row>
    <row r="18104" spans="1:17">
      <c r="A18104" t="s">
        <v>122</v>
      </c>
      <c r="B18104">
        <v>2050</v>
      </c>
      <c r="C18104" t="s">
        <v>22</v>
      </c>
      <c r="D18104" t="s">
        <v>1067</v>
      </c>
      <c r="E18104" t="s">
        <v>167</v>
      </c>
      <c r="F18104" t="s">
        <v>165</v>
      </c>
      <c r="G18104" t="s">
        <v>1068</v>
      </c>
      <c r="H18104" t="s">
        <v>135</v>
      </c>
      <c r="I18104">
        <v>0</v>
      </c>
      <c r="P18104">
        <v>0.30831866797342</v>
      </c>
      <c r="Q18104">
        <v>0</v>
      </c>
    </row>
    <row r="18105" spans="1:17">
      <c r="A18105" t="s">
        <v>122</v>
      </c>
      <c r="B18105">
        <v>2050</v>
      </c>
      <c r="C18105" t="s">
        <v>22</v>
      </c>
      <c r="D18105" t="s">
        <v>1067</v>
      </c>
      <c r="E18105" t="s">
        <v>167</v>
      </c>
      <c r="F18105" t="s">
        <v>165</v>
      </c>
      <c r="G18105" t="s">
        <v>1068</v>
      </c>
      <c r="H18105" t="s">
        <v>136</v>
      </c>
      <c r="I18105">
        <v>0</v>
      </c>
      <c r="P18105">
        <v>0.30831866797342</v>
      </c>
      <c r="Q18105">
        <v>0</v>
      </c>
    </row>
    <row r="18106" spans="1:17">
      <c r="A18106" t="s">
        <v>122</v>
      </c>
      <c r="B18106">
        <v>2050</v>
      </c>
      <c r="C18106" t="s">
        <v>22</v>
      </c>
      <c r="D18106" t="s">
        <v>1067</v>
      </c>
      <c r="E18106" t="s">
        <v>167</v>
      </c>
      <c r="F18106" t="s">
        <v>166</v>
      </c>
      <c r="G18106" t="s">
        <v>1068</v>
      </c>
      <c r="H18106" t="s">
        <v>132</v>
      </c>
      <c r="I18106">
        <v>0</v>
      </c>
      <c r="P18106">
        <v>0.30831866797342</v>
      </c>
      <c r="Q18106">
        <v>0</v>
      </c>
    </row>
    <row r="18107" spans="1:17">
      <c r="A18107" t="s">
        <v>122</v>
      </c>
      <c r="B18107">
        <v>2050</v>
      </c>
      <c r="C18107" t="s">
        <v>22</v>
      </c>
      <c r="D18107" t="s">
        <v>1067</v>
      </c>
      <c r="E18107" t="s">
        <v>167</v>
      </c>
      <c r="F18107" t="s">
        <v>166</v>
      </c>
      <c r="G18107" t="s">
        <v>1068</v>
      </c>
      <c r="H18107" t="s">
        <v>135</v>
      </c>
      <c r="I18107">
        <v>0</v>
      </c>
      <c r="P18107">
        <v>0.30831866797342</v>
      </c>
      <c r="Q18107">
        <v>0</v>
      </c>
    </row>
    <row r="18108" spans="1:17">
      <c r="A18108" t="s">
        <v>122</v>
      </c>
      <c r="B18108">
        <v>2050</v>
      </c>
      <c r="C18108" t="s">
        <v>22</v>
      </c>
      <c r="D18108" t="s">
        <v>1067</v>
      </c>
      <c r="E18108" t="s">
        <v>167</v>
      </c>
      <c r="F18108" t="s">
        <v>166</v>
      </c>
      <c r="G18108" t="s">
        <v>1068</v>
      </c>
      <c r="H18108" t="s">
        <v>136</v>
      </c>
      <c r="I18108">
        <v>0</v>
      </c>
      <c r="P18108">
        <v>0.30831866797342</v>
      </c>
      <c r="Q18108">
        <v>0</v>
      </c>
    </row>
    <row r="18109" spans="1:17">
      <c r="A18109" t="s">
        <v>122</v>
      </c>
      <c r="B18109">
        <v>2050</v>
      </c>
      <c r="C18109" t="s">
        <v>22</v>
      </c>
      <c r="D18109" t="s">
        <v>1067</v>
      </c>
      <c r="E18109" t="s">
        <v>167</v>
      </c>
      <c r="F18109" t="s">
        <v>160</v>
      </c>
      <c r="G18109" t="s">
        <v>1068</v>
      </c>
      <c r="H18109" t="s">
        <v>132</v>
      </c>
      <c r="I18109">
        <v>0</v>
      </c>
      <c r="P18109">
        <v>0.30831866797342</v>
      </c>
      <c r="Q18109">
        <v>0</v>
      </c>
    </row>
    <row r="18110" spans="1:17">
      <c r="A18110" t="s">
        <v>122</v>
      </c>
      <c r="B18110">
        <v>2050</v>
      </c>
      <c r="C18110" t="s">
        <v>22</v>
      </c>
      <c r="D18110" t="s">
        <v>1067</v>
      </c>
      <c r="E18110" t="s">
        <v>167</v>
      </c>
      <c r="F18110" t="s">
        <v>160</v>
      </c>
      <c r="G18110" t="s">
        <v>1068</v>
      </c>
      <c r="H18110" t="s">
        <v>135</v>
      </c>
      <c r="I18110">
        <v>0</v>
      </c>
      <c r="P18110">
        <v>0.30831866797342</v>
      </c>
      <c r="Q18110">
        <v>0</v>
      </c>
    </row>
    <row r="18111" spans="1:17">
      <c r="A18111" t="s">
        <v>122</v>
      </c>
      <c r="B18111">
        <v>2050</v>
      </c>
      <c r="C18111" t="s">
        <v>22</v>
      </c>
      <c r="D18111" t="s">
        <v>1067</v>
      </c>
      <c r="E18111" t="s">
        <v>167</v>
      </c>
      <c r="F18111" t="s">
        <v>160</v>
      </c>
      <c r="G18111" t="s">
        <v>1068</v>
      </c>
      <c r="H18111" t="s">
        <v>136</v>
      </c>
      <c r="I18111">
        <v>0</v>
      </c>
      <c r="P18111">
        <v>0.30831866797342</v>
      </c>
      <c r="Q18111">
        <v>0</v>
      </c>
    </row>
    <row r="18112" spans="1:17">
      <c r="A18112" t="s">
        <v>122</v>
      </c>
      <c r="B18112">
        <v>2050</v>
      </c>
      <c r="C18112" t="s">
        <v>24</v>
      </c>
      <c r="D18112" t="s">
        <v>1067</v>
      </c>
      <c r="E18112" t="s">
        <v>167</v>
      </c>
      <c r="F18112" t="s">
        <v>164</v>
      </c>
      <c r="G18112" t="s">
        <v>1068</v>
      </c>
      <c r="H18112" t="s">
        <v>132</v>
      </c>
      <c r="I18112">
        <v>0</v>
      </c>
      <c r="P18112">
        <v>0.30831866797342</v>
      </c>
      <c r="Q18112">
        <v>0</v>
      </c>
    </row>
    <row r="18113" spans="1:17">
      <c r="A18113" t="s">
        <v>122</v>
      </c>
      <c r="B18113">
        <v>2050</v>
      </c>
      <c r="C18113" t="s">
        <v>24</v>
      </c>
      <c r="D18113" t="s">
        <v>1067</v>
      </c>
      <c r="E18113" t="s">
        <v>167</v>
      </c>
      <c r="F18113" t="s">
        <v>164</v>
      </c>
      <c r="G18113" t="s">
        <v>1068</v>
      </c>
      <c r="H18113" t="s">
        <v>135</v>
      </c>
      <c r="I18113">
        <v>0</v>
      </c>
      <c r="P18113">
        <v>0.30831866797342</v>
      </c>
      <c r="Q18113">
        <v>0</v>
      </c>
    </row>
    <row r="18114" spans="1:17">
      <c r="A18114" t="s">
        <v>122</v>
      </c>
      <c r="B18114">
        <v>2050</v>
      </c>
      <c r="C18114" t="s">
        <v>24</v>
      </c>
      <c r="D18114" t="s">
        <v>1067</v>
      </c>
      <c r="E18114" t="s">
        <v>167</v>
      </c>
      <c r="F18114" t="s">
        <v>164</v>
      </c>
      <c r="G18114" t="s">
        <v>1068</v>
      </c>
      <c r="H18114" t="s">
        <v>136</v>
      </c>
      <c r="I18114">
        <v>0</v>
      </c>
      <c r="P18114">
        <v>0.30831866797342</v>
      </c>
      <c r="Q18114">
        <v>0</v>
      </c>
    </row>
    <row r="18115" spans="1:17">
      <c r="A18115" t="s">
        <v>122</v>
      </c>
      <c r="B18115">
        <v>2050</v>
      </c>
      <c r="C18115" t="s">
        <v>24</v>
      </c>
      <c r="D18115" t="s">
        <v>1067</v>
      </c>
      <c r="E18115" t="s">
        <v>167</v>
      </c>
      <c r="F18115" t="s">
        <v>159</v>
      </c>
      <c r="G18115" t="s">
        <v>1068</v>
      </c>
      <c r="H18115" t="s">
        <v>132</v>
      </c>
      <c r="I18115">
        <v>0</v>
      </c>
      <c r="P18115">
        <v>0.30831866797342</v>
      </c>
      <c r="Q18115">
        <v>0</v>
      </c>
    </row>
    <row r="18116" spans="1:17">
      <c r="A18116" t="s">
        <v>122</v>
      </c>
      <c r="B18116">
        <v>2050</v>
      </c>
      <c r="C18116" t="s">
        <v>24</v>
      </c>
      <c r="D18116" t="s">
        <v>1067</v>
      </c>
      <c r="E18116" t="s">
        <v>167</v>
      </c>
      <c r="F18116" t="s">
        <v>159</v>
      </c>
      <c r="G18116" t="s">
        <v>1068</v>
      </c>
      <c r="H18116" t="s">
        <v>135</v>
      </c>
      <c r="I18116">
        <v>0</v>
      </c>
      <c r="P18116">
        <v>0.30831866797342</v>
      </c>
      <c r="Q18116">
        <v>0</v>
      </c>
    </row>
    <row r="18117" spans="1:17">
      <c r="A18117" t="s">
        <v>122</v>
      </c>
      <c r="B18117">
        <v>2050</v>
      </c>
      <c r="C18117" t="s">
        <v>24</v>
      </c>
      <c r="D18117" t="s">
        <v>1067</v>
      </c>
      <c r="E18117" t="s">
        <v>167</v>
      </c>
      <c r="F18117" t="s">
        <v>159</v>
      </c>
      <c r="G18117" t="s">
        <v>1068</v>
      </c>
      <c r="H18117" t="s">
        <v>136</v>
      </c>
      <c r="I18117">
        <v>0</v>
      </c>
      <c r="P18117">
        <v>0.30831866797342</v>
      </c>
      <c r="Q18117">
        <v>0</v>
      </c>
    </row>
    <row r="18118" spans="1:17">
      <c r="A18118" t="s">
        <v>122</v>
      </c>
      <c r="B18118">
        <v>2050</v>
      </c>
      <c r="C18118" t="s">
        <v>24</v>
      </c>
      <c r="D18118" t="s">
        <v>1067</v>
      </c>
      <c r="E18118" t="s">
        <v>167</v>
      </c>
      <c r="F18118" t="s">
        <v>126</v>
      </c>
      <c r="G18118" t="s">
        <v>1068</v>
      </c>
      <c r="H18118" t="s">
        <v>132</v>
      </c>
      <c r="I18118">
        <v>0</v>
      </c>
      <c r="P18118">
        <v>0.30831866797342</v>
      </c>
      <c r="Q18118">
        <v>0</v>
      </c>
    </row>
    <row r="18119" spans="1:17">
      <c r="A18119" t="s">
        <v>122</v>
      </c>
      <c r="B18119">
        <v>2050</v>
      </c>
      <c r="C18119" t="s">
        <v>24</v>
      </c>
      <c r="D18119" t="s">
        <v>1067</v>
      </c>
      <c r="E18119" t="s">
        <v>167</v>
      </c>
      <c r="F18119" t="s">
        <v>126</v>
      </c>
      <c r="G18119" t="s">
        <v>1068</v>
      </c>
      <c r="H18119" t="s">
        <v>135</v>
      </c>
      <c r="I18119">
        <v>0</v>
      </c>
      <c r="P18119">
        <v>0.30831866797342</v>
      </c>
      <c r="Q18119">
        <v>0</v>
      </c>
    </row>
    <row r="18120" spans="1:17">
      <c r="A18120" t="s">
        <v>122</v>
      </c>
      <c r="B18120">
        <v>2050</v>
      </c>
      <c r="C18120" t="s">
        <v>24</v>
      </c>
      <c r="D18120" t="s">
        <v>1067</v>
      </c>
      <c r="E18120" t="s">
        <v>167</v>
      </c>
      <c r="F18120" t="s">
        <v>126</v>
      </c>
      <c r="G18120" t="s">
        <v>1068</v>
      </c>
      <c r="H18120" t="s">
        <v>136</v>
      </c>
      <c r="I18120">
        <v>0</v>
      </c>
      <c r="P18120">
        <v>0.30831866797342</v>
      </c>
      <c r="Q18120">
        <v>0</v>
      </c>
    </row>
    <row r="18121" spans="1:17">
      <c r="A18121" t="s">
        <v>122</v>
      </c>
      <c r="B18121">
        <v>2050</v>
      </c>
      <c r="C18121" t="s">
        <v>24</v>
      </c>
      <c r="D18121" t="s">
        <v>1067</v>
      </c>
      <c r="E18121" t="s">
        <v>167</v>
      </c>
      <c r="F18121" t="s">
        <v>165</v>
      </c>
      <c r="G18121" t="s">
        <v>1068</v>
      </c>
      <c r="H18121" t="s">
        <v>132</v>
      </c>
      <c r="I18121">
        <v>0</v>
      </c>
      <c r="P18121">
        <v>0.30831866797342</v>
      </c>
      <c r="Q18121">
        <v>0</v>
      </c>
    </row>
    <row r="18122" spans="1:17">
      <c r="A18122" t="s">
        <v>122</v>
      </c>
      <c r="B18122">
        <v>2050</v>
      </c>
      <c r="C18122" t="s">
        <v>24</v>
      </c>
      <c r="D18122" t="s">
        <v>1067</v>
      </c>
      <c r="E18122" t="s">
        <v>167</v>
      </c>
      <c r="F18122" t="s">
        <v>165</v>
      </c>
      <c r="G18122" t="s">
        <v>1068</v>
      </c>
      <c r="H18122" t="s">
        <v>135</v>
      </c>
      <c r="I18122">
        <v>0</v>
      </c>
      <c r="P18122">
        <v>0.30831866797342</v>
      </c>
      <c r="Q18122">
        <v>0</v>
      </c>
    </row>
    <row r="18123" spans="1:17">
      <c r="A18123" t="s">
        <v>122</v>
      </c>
      <c r="B18123">
        <v>2050</v>
      </c>
      <c r="C18123" t="s">
        <v>24</v>
      </c>
      <c r="D18123" t="s">
        <v>1067</v>
      </c>
      <c r="E18123" t="s">
        <v>167</v>
      </c>
      <c r="F18123" t="s">
        <v>165</v>
      </c>
      <c r="G18123" t="s">
        <v>1068</v>
      </c>
      <c r="H18123" t="s">
        <v>136</v>
      </c>
      <c r="I18123">
        <v>0</v>
      </c>
      <c r="P18123">
        <v>0.30831866797342</v>
      </c>
      <c r="Q18123">
        <v>0</v>
      </c>
    </row>
    <row r="18124" spans="1:17">
      <c r="A18124" t="s">
        <v>122</v>
      </c>
      <c r="B18124">
        <v>2050</v>
      </c>
      <c r="C18124" t="s">
        <v>24</v>
      </c>
      <c r="D18124" t="s">
        <v>1067</v>
      </c>
      <c r="E18124" t="s">
        <v>167</v>
      </c>
      <c r="F18124" t="s">
        <v>166</v>
      </c>
      <c r="G18124" t="s">
        <v>1068</v>
      </c>
      <c r="H18124" t="s">
        <v>132</v>
      </c>
      <c r="I18124">
        <v>0</v>
      </c>
      <c r="P18124">
        <v>0.30831866797342</v>
      </c>
      <c r="Q18124">
        <v>0</v>
      </c>
    </row>
    <row r="18125" spans="1:17">
      <c r="A18125" t="s">
        <v>122</v>
      </c>
      <c r="B18125">
        <v>2050</v>
      </c>
      <c r="C18125" t="s">
        <v>24</v>
      </c>
      <c r="D18125" t="s">
        <v>1067</v>
      </c>
      <c r="E18125" t="s">
        <v>167</v>
      </c>
      <c r="F18125" t="s">
        <v>166</v>
      </c>
      <c r="G18125" t="s">
        <v>1068</v>
      </c>
      <c r="H18125" t="s">
        <v>135</v>
      </c>
      <c r="I18125">
        <v>0</v>
      </c>
      <c r="P18125">
        <v>0.30831866797342</v>
      </c>
      <c r="Q18125">
        <v>0</v>
      </c>
    </row>
    <row r="18126" spans="1:17">
      <c r="A18126" t="s">
        <v>122</v>
      </c>
      <c r="B18126">
        <v>2050</v>
      </c>
      <c r="C18126" t="s">
        <v>24</v>
      </c>
      <c r="D18126" t="s">
        <v>1067</v>
      </c>
      <c r="E18126" t="s">
        <v>167</v>
      </c>
      <c r="F18126" t="s">
        <v>166</v>
      </c>
      <c r="G18126" t="s">
        <v>1068</v>
      </c>
      <c r="H18126" t="s">
        <v>136</v>
      </c>
      <c r="I18126">
        <v>0</v>
      </c>
      <c r="P18126">
        <v>0.30831866797342</v>
      </c>
      <c r="Q18126">
        <v>0</v>
      </c>
    </row>
    <row r="18127" spans="1:17">
      <c r="A18127" t="s">
        <v>122</v>
      </c>
      <c r="B18127">
        <v>2050</v>
      </c>
      <c r="C18127" t="s">
        <v>24</v>
      </c>
      <c r="D18127" t="s">
        <v>1067</v>
      </c>
      <c r="E18127" t="s">
        <v>167</v>
      </c>
      <c r="F18127" t="s">
        <v>160</v>
      </c>
      <c r="G18127" t="s">
        <v>1068</v>
      </c>
      <c r="H18127" t="s">
        <v>132</v>
      </c>
      <c r="I18127">
        <v>0</v>
      </c>
      <c r="P18127">
        <v>0.30831866797342</v>
      </c>
      <c r="Q18127">
        <v>0</v>
      </c>
    </row>
    <row r="18128" spans="1:17">
      <c r="A18128" t="s">
        <v>122</v>
      </c>
      <c r="B18128">
        <v>2050</v>
      </c>
      <c r="C18128" t="s">
        <v>24</v>
      </c>
      <c r="D18128" t="s">
        <v>1067</v>
      </c>
      <c r="E18128" t="s">
        <v>167</v>
      </c>
      <c r="F18128" t="s">
        <v>160</v>
      </c>
      <c r="G18128" t="s">
        <v>1068</v>
      </c>
      <c r="H18128" t="s">
        <v>135</v>
      </c>
      <c r="I18128">
        <v>0</v>
      </c>
      <c r="P18128">
        <v>0.30831866797342</v>
      </c>
      <c r="Q18128">
        <v>0</v>
      </c>
    </row>
    <row r="18129" spans="1:17">
      <c r="A18129" t="s">
        <v>122</v>
      </c>
      <c r="B18129">
        <v>2050</v>
      </c>
      <c r="C18129" t="s">
        <v>24</v>
      </c>
      <c r="D18129" t="s">
        <v>1067</v>
      </c>
      <c r="E18129" t="s">
        <v>167</v>
      </c>
      <c r="F18129" t="s">
        <v>160</v>
      </c>
      <c r="G18129" t="s">
        <v>1068</v>
      </c>
      <c r="H18129" t="s">
        <v>136</v>
      </c>
      <c r="I18129">
        <v>0</v>
      </c>
      <c r="P18129">
        <v>0.30831866797342</v>
      </c>
      <c r="Q18129">
        <v>0</v>
      </c>
    </row>
    <row r="18130" spans="1:17">
      <c r="A18130" t="s">
        <v>122</v>
      </c>
      <c r="B18130">
        <v>2050</v>
      </c>
      <c r="C18130" t="s">
        <v>14</v>
      </c>
      <c r="D18130" t="s">
        <v>1062</v>
      </c>
      <c r="E18130" t="s">
        <v>162</v>
      </c>
      <c r="F18130" t="s">
        <v>164</v>
      </c>
      <c r="G18130" t="s">
        <v>1063</v>
      </c>
      <c r="H18130" t="s">
        <v>132</v>
      </c>
      <c r="I18130">
        <v>0</v>
      </c>
      <c r="P18130">
        <v>0.30831866797342</v>
      </c>
      <c r="Q18130">
        <v>0</v>
      </c>
    </row>
    <row r="18131" spans="1:17">
      <c r="A18131" t="s">
        <v>122</v>
      </c>
      <c r="B18131">
        <v>2050</v>
      </c>
      <c r="C18131" t="s">
        <v>14</v>
      </c>
      <c r="D18131" t="s">
        <v>1062</v>
      </c>
      <c r="E18131" t="s">
        <v>162</v>
      </c>
      <c r="F18131" t="s">
        <v>164</v>
      </c>
      <c r="G18131" t="s">
        <v>1063</v>
      </c>
      <c r="H18131" t="s">
        <v>135</v>
      </c>
      <c r="I18131">
        <v>0</v>
      </c>
      <c r="P18131">
        <v>0.30831866797342</v>
      </c>
      <c r="Q18131">
        <v>0</v>
      </c>
    </row>
    <row r="18132" spans="1:17">
      <c r="A18132" t="s">
        <v>122</v>
      </c>
      <c r="B18132">
        <v>2050</v>
      </c>
      <c r="C18132" t="s">
        <v>14</v>
      </c>
      <c r="D18132" t="s">
        <v>1062</v>
      </c>
      <c r="E18132" t="s">
        <v>162</v>
      </c>
      <c r="F18132" t="s">
        <v>164</v>
      </c>
      <c r="G18132" t="s">
        <v>1063</v>
      </c>
      <c r="H18132" t="s">
        <v>136</v>
      </c>
      <c r="I18132">
        <v>0</v>
      </c>
      <c r="P18132">
        <v>0.30831866797342</v>
      </c>
      <c r="Q18132">
        <v>0</v>
      </c>
    </row>
    <row r="18133" spans="1:17">
      <c r="A18133" t="s">
        <v>122</v>
      </c>
      <c r="B18133">
        <v>2050</v>
      </c>
      <c r="C18133" t="s">
        <v>14</v>
      </c>
      <c r="D18133" t="s">
        <v>1062</v>
      </c>
      <c r="E18133" t="s">
        <v>162</v>
      </c>
      <c r="F18133" t="s">
        <v>159</v>
      </c>
      <c r="G18133" t="s">
        <v>1063</v>
      </c>
      <c r="H18133" t="s">
        <v>132</v>
      </c>
      <c r="I18133">
        <v>0</v>
      </c>
      <c r="P18133">
        <v>0.30831866797342</v>
      </c>
      <c r="Q18133">
        <v>0</v>
      </c>
    </row>
    <row r="18134" spans="1:17">
      <c r="A18134" t="s">
        <v>122</v>
      </c>
      <c r="B18134">
        <v>2050</v>
      </c>
      <c r="C18134" t="s">
        <v>14</v>
      </c>
      <c r="D18134" t="s">
        <v>1062</v>
      </c>
      <c r="E18134" t="s">
        <v>162</v>
      </c>
      <c r="F18134" t="s">
        <v>159</v>
      </c>
      <c r="G18134" t="s">
        <v>1063</v>
      </c>
      <c r="H18134" t="s">
        <v>135</v>
      </c>
      <c r="I18134">
        <v>0</v>
      </c>
      <c r="P18134">
        <v>0.30831866797342</v>
      </c>
      <c r="Q18134">
        <v>0</v>
      </c>
    </row>
    <row r="18135" spans="1:17">
      <c r="A18135" t="s">
        <v>122</v>
      </c>
      <c r="B18135">
        <v>2050</v>
      </c>
      <c r="C18135" t="s">
        <v>14</v>
      </c>
      <c r="D18135" t="s">
        <v>1062</v>
      </c>
      <c r="E18135" t="s">
        <v>162</v>
      </c>
      <c r="F18135" t="s">
        <v>159</v>
      </c>
      <c r="G18135" t="s">
        <v>1063</v>
      </c>
      <c r="H18135" t="s">
        <v>136</v>
      </c>
      <c r="I18135">
        <v>0</v>
      </c>
      <c r="P18135">
        <v>0.30831866797342</v>
      </c>
      <c r="Q18135">
        <v>0</v>
      </c>
    </row>
    <row r="18136" spans="1:17">
      <c r="A18136" t="s">
        <v>122</v>
      </c>
      <c r="B18136">
        <v>2050</v>
      </c>
      <c r="C18136" t="s">
        <v>14</v>
      </c>
      <c r="D18136" t="s">
        <v>1062</v>
      </c>
      <c r="E18136" t="s">
        <v>162</v>
      </c>
      <c r="F18136" t="s">
        <v>126</v>
      </c>
      <c r="G18136" t="s">
        <v>1063</v>
      </c>
      <c r="H18136" t="s">
        <v>132</v>
      </c>
      <c r="I18136">
        <v>0</v>
      </c>
      <c r="P18136">
        <v>0.30831866797342</v>
      </c>
      <c r="Q18136">
        <v>0</v>
      </c>
    </row>
    <row r="18137" spans="1:17">
      <c r="A18137" t="s">
        <v>122</v>
      </c>
      <c r="B18137">
        <v>2050</v>
      </c>
      <c r="C18137" t="s">
        <v>14</v>
      </c>
      <c r="D18137" t="s">
        <v>1062</v>
      </c>
      <c r="E18137" t="s">
        <v>162</v>
      </c>
      <c r="F18137" t="s">
        <v>126</v>
      </c>
      <c r="G18137" t="s">
        <v>1063</v>
      </c>
      <c r="H18137" t="s">
        <v>135</v>
      </c>
      <c r="I18137">
        <v>0</v>
      </c>
      <c r="P18137">
        <v>0.30831866797342</v>
      </c>
      <c r="Q18137">
        <v>0</v>
      </c>
    </row>
    <row r="18138" spans="1:17">
      <c r="A18138" t="s">
        <v>122</v>
      </c>
      <c r="B18138">
        <v>2050</v>
      </c>
      <c r="C18138" t="s">
        <v>14</v>
      </c>
      <c r="D18138" t="s">
        <v>1062</v>
      </c>
      <c r="E18138" t="s">
        <v>162</v>
      </c>
      <c r="F18138" t="s">
        <v>126</v>
      </c>
      <c r="G18138" t="s">
        <v>1063</v>
      </c>
      <c r="H18138" t="s">
        <v>136</v>
      </c>
      <c r="I18138">
        <v>0</v>
      </c>
      <c r="P18138">
        <v>0.30831866797342</v>
      </c>
      <c r="Q18138">
        <v>0</v>
      </c>
    </row>
    <row r="18139" spans="1:17">
      <c r="A18139" t="s">
        <v>122</v>
      </c>
      <c r="B18139">
        <v>2050</v>
      </c>
      <c r="C18139" t="s">
        <v>14</v>
      </c>
      <c r="D18139" t="s">
        <v>1062</v>
      </c>
      <c r="E18139" t="s">
        <v>162</v>
      </c>
      <c r="F18139" t="s">
        <v>165</v>
      </c>
      <c r="G18139" t="s">
        <v>1063</v>
      </c>
      <c r="H18139" t="s">
        <v>132</v>
      </c>
      <c r="I18139">
        <v>0</v>
      </c>
      <c r="P18139">
        <v>0.30831866797342</v>
      </c>
      <c r="Q18139">
        <v>0</v>
      </c>
    </row>
    <row r="18140" spans="1:17">
      <c r="A18140" t="s">
        <v>122</v>
      </c>
      <c r="B18140">
        <v>2050</v>
      </c>
      <c r="C18140" t="s">
        <v>14</v>
      </c>
      <c r="D18140" t="s">
        <v>1062</v>
      </c>
      <c r="E18140" t="s">
        <v>162</v>
      </c>
      <c r="F18140" t="s">
        <v>165</v>
      </c>
      <c r="G18140" t="s">
        <v>1063</v>
      </c>
      <c r="H18140" t="s">
        <v>135</v>
      </c>
      <c r="I18140">
        <v>0</v>
      </c>
      <c r="P18140">
        <v>0.30831866797342</v>
      </c>
      <c r="Q18140">
        <v>0</v>
      </c>
    </row>
    <row r="18141" spans="1:17">
      <c r="A18141" t="s">
        <v>122</v>
      </c>
      <c r="B18141">
        <v>2050</v>
      </c>
      <c r="C18141" t="s">
        <v>14</v>
      </c>
      <c r="D18141" t="s">
        <v>1062</v>
      </c>
      <c r="E18141" t="s">
        <v>162</v>
      </c>
      <c r="F18141" t="s">
        <v>165</v>
      </c>
      <c r="G18141" t="s">
        <v>1063</v>
      </c>
      <c r="H18141" t="s">
        <v>136</v>
      </c>
      <c r="I18141">
        <v>0</v>
      </c>
      <c r="P18141">
        <v>0.30831866797342</v>
      </c>
      <c r="Q18141">
        <v>0</v>
      </c>
    </row>
    <row r="18142" spans="1:17">
      <c r="A18142" t="s">
        <v>122</v>
      </c>
      <c r="B18142">
        <v>2050</v>
      </c>
      <c r="C18142" t="s">
        <v>14</v>
      </c>
      <c r="D18142" t="s">
        <v>1062</v>
      </c>
      <c r="E18142" t="s">
        <v>162</v>
      </c>
      <c r="F18142" t="s">
        <v>166</v>
      </c>
      <c r="G18142" t="s">
        <v>1063</v>
      </c>
      <c r="H18142" t="s">
        <v>132</v>
      </c>
      <c r="I18142">
        <v>0</v>
      </c>
      <c r="P18142">
        <v>0.30831866797342</v>
      </c>
      <c r="Q18142">
        <v>0</v>
      </c>
    </row>
    <row r="18143" spans="1:17">
      <c r="A18143" t="s">
        <v>122</v>
      </c>
      <c r="B18143">
        <v>2050</v>
      </c>
      <c r="C18143" t="s">
        <v>14</v>
      </c>
      <c r="D18143" t="s">
        <v>1062</v>
      </c>
      <c r="E18143" t="s">
        <v>162</v>
      </c>
      <c r="F18143" t="s">
        <v>166</v>
      </c>
      <c r="G18143" t="s">
        <v>1063</v>
      </c>
      <c r="H18143" t="s">
        <v>135</v>
      </c>
      <c r="I18143">
        <v>0</v>
      </c>
      <c r="P18143">
        <v>0.30831866797342</v>
      </c>
      <c r="Q18143">
        <v>0</v>
      </c>
    </row>
    <row r="18144" spans="1:17">
      <c r="A18144" t="s">
        <v>122</v>
      </c>
      <c r="B18144">
        <v>2050</v>
      </c>
      <c r="C18144" t="s">
        <v>14</v>
      </c>
      <c r="D18144" t="s">
        <v>1062</v>
      </c>
      <c r="E18144" t="s">
        <v>162</v>
      </c>
      <c r="F18144" t="s">
        <v>166</v>
      </c>
      <c r="G18144" t="s">
        <v>1063</v>
      </c>
      <c r="H18144" t="s">
        <v>136</v>
      </c>
      <c r="I18144">
        <v>0</v>
      </c>
      <c r="P18144">
        <v>0.30831866797342</v>
      </c>
      <c r="Q18144">
        <v>0</v>
      </c>
    </row>
    <row r="18145" spans="1:17">
      <c r="A18145" t="s">
        <v>122</v>
      </c>
      <c r="B18145">
        <v>2050</v>
      </c>
      <c r="C18145" t="s">
        <v>14</v>
      </c>
      <c r="D18145" t="s">
        <v>1062</v>
      </c>
      <c r="E18145" t="s">
        <v>162</v>
      </c>
      <c r="F18145" t="s">
        <v>160</v>
      </c>
      <c r="G18145" t="s">
        <v>1063</v>
      </c>
      <c r="H18145" t="s">
        <v>132</v>
      </c>
      <c r="I18145">
        <v>0</v>
      </c>
      <c r="P18145">
        <v>0.30831866797342</v>
      </c>
      <c r="Q18145">
        <v>0</v>
      </c>
    </row>
    <row r="18146" spans="1:17">
      <c r="A18146" t="s">
        <v>122</v>
      </c>
      <c r="B18146">
        <v>2050</v>
      </c>
      <c r="C18146" t="s">
        <v>14</v>
      </c>
      <c r="D18146" t="s">
        <v>1062</v>
      </c>
      <c r="E18146" t="s">
        <v>162</v>
      </c>
      <c r="F18146" t="s">
        <v>160</v>
      </c>
      <c r="G18146" t="s">
        <v>1063</v>
      </c>
      <c r="H18146" t="s">
        <v>135</v>
      </c>
      <c r="I18146">
        <v>0</v>
      </c>
      <c r="P18146">
        <v>0.30831866797342</v>
      </c>
      <c r="Q18146">
        <v>0</v>
      </c>
    </row>
    <row r="18147" spans="1:17">
      <c r="A18147" t="s">
        <v>122</v>
      </c>
      <c r="B18147">
        <v>2050</v>
      </c>
      <c r="C18147" t="s">
        <v>14</v>
      </c>
      <c r="D18147" t="s">
        <v>1062</v>
      </c>
      <c r="E18147" t="s">
        <v>162</v>
      </c>
      <c r="F18147" t="s">
        <v>160</v>
      </c>
      <c r="G18147" t="s">
        <v>1063</v>
      </c>
      <c r="H18147" t="s">
        <v>136</v>
      </c>
      <c r="I18147">
        <v>0</v>
      </c>
      <c r="P18147">
        <v>0.30831866797342</v>
      </c>
      <c r="Q18147">
        <v>0</v>
      </c>
    </row>
    <row r="18148" spans="1:17">
      <c r="A18148" t="s">
        <v>122</v>
      </c>
      <c r="B18148">
        <v>2050</v>
      </c>
      <c r="C18148" t="s">
        <v>15</v>
      </c>
      <c r="D18148" t="s">
        <v>1062</v>
      </c>
      <c r="E18148" t="s">
        <v>162</v>
      </c>
      <c r="F18148" t="s">
        <v>164</v>
      </c>
      <c r="G18148" t="s">
        <v>1063</v>
      </c>
      <c r="H18148" t="s">
        <v>132</v>
      </c>
      <c r="I18148">
        <v>0</v>
      </c>
      <c r="P18148">
        <v>0.30831866797342</v>
      </c>
      <c r="Q18148">
        <v>0</v>
      </c>
    </row>
    <row r="18149" spans="1:17">
      <c r="A18149" t="s">
        <v>122</v>
      </c>
      <c r="B18149">
        <v>2050</v>
      </c>
      <c r="C18149" t="s">
        <v>15</v>
      </c>
      <c r="D18149" t="s">
        <v>1062</v>
      </c>
      <c r="E18149" t="s">
        <v>162</v>
      </c>
      <c r="F18149" t="s">
        <v>164</v>
      </c>
      <c r="G18149" t="s">
        <v>1063</v>
      </c>
      <c r="H18149" t="s">
        <v>135</v>
      </c>
      <c r="I18149">
        <v>199660335.87463599</v>
      </c>
      <c r="P18149">
        <v>0.30831866797342</v>
      </c>
      <c r="Q18149">
        <v>61559008.8039933</v>
      </c>
    </row>
    <row r="18150" spans="1:17">
      <c r="A18150" t="s">
        <v>122</v>
      </c>
      <c r="B18150">
        <v>2050</v>
      </c>
      <c r="C18150" t="s">
        <v>15</v>
      </c>
      <c r="D18150" t="s">
        <v>1062</v>
      </c>
      <c r="E18150" t="s">
        <v>162</v>
      </c>
      <c r="F18150" t="s">
        <v>164</v>
      </c>
      <c r="G18150" t="s">
        <v>1063</v>
      </c>
      <c r="H18150" t="s">
        <v>136</v>
      </c>
      <c r="I18150">
        <v>6529873.43837824</v>
      </c>
      <c r="P18150">
        <v>0.30831866797342</v>
      </c>
      <c r="Q18150">
        <v>2013281.8805557999</v>
      </c>
    </row>
    <row r="18151" spans="1:17">
      <c r="A18151" t="s">
        <v>122</v>
      </c>
      <c r="B18151">
        <v>2050</v>
      </c>
      <c r="C18151" t="s">
        <v>15</v>
      </c>
      <c r="D18151" t="s">
        <v>1062</v>
      </c>
      <c r="E18151" t="s">
        <v>162</v>
      </c>
      <c r="F18151" t="s">
        <v>159</v>
      </c>
      <c r="G18151" t="s">
        <v>1063</v>
      </c>
      <c r="H18151" t="s">
        <v>132</v>
      </c>
      <c r="I18151">
        <v>0</v>
      </c>
      <c r="P18151">
        <v>0.30831866797342</v>
      </c>
      <c r="Q18151">
        <v>0</v>
      </c>
    </row>
    <row r="18152" spans="1:17">
      <c r="A18152" t="s">
        <v>122</v>
      </c>
      <c r="B18152">
        <v>2050</v>
      </c>
      <c r="C18152" t="s">
        <v>15</v>
      </c>
      <c r="D18152" t="s">
        <v>1062</v>
      </c>
      <c r="E18152" t="s">
        <v>162</v>
      </c>
      <c r="F18152" t="s">
        <v>159</v>
      </c>
      <c r="G18152" t="s">
        <v>1063</v>
      </c>
      <c r="H18152" t="s">
        <v>135</v>
      </c>
      <c r="I18152">
        <v>114384894.778934</v>
      </c>
      <c r="P18152">
        <v>0.30831866797342</v>
      </c>
      <c r="Q18152">
        <v>35266998.394520901</v>
      </c>
    </row>
    <row r="18153" spans="1:17">
      <c r="A18153" t="s">
        <v>122</v>
      </c>
      <c r="B18153">
        <v>2050</v>
      </c>
      <c r="C18153" t="s">
        <v>15</v>
      </c>
      <c r="D18153" t="s">
        <v>1062</v>
      </c>
      <c r="E18153" t="s">
        <v>162</v>
      </c>
      <c r="F18153" t="s">
        <v>159</v>
      </c>
      <c r="G18153" t="s">
        <v>1063</v>
      </c>
      <c r="H18153" t="s">
        <v>136</v>
      </c>
      <c r="I18153">
        <v>3740947.7595872399</v>
      </c>
      <c r="P18153">
        <v>0.30831866797342</v>
      </c>
      <c r="Q18153">
        <v>1153404.03019409</v>
      </c>
    </row>
    <row r="18154" spans="1:17">
      <c r="A18154" t="s">
        <v>122</v>
      </c>
      <c r="B18154">
        <v>2050</v>
      </c>
      <c r="C18154" t="s">
        <v>15</v>
      </c>
      <c r="D18154" t="s">
        <v>1062</v>
      </c>
      <c r="E18154" t="s">
        <v>162</v>
      </c>
      <c r="F18154" t="s">
        <v>126</v>
      </c>
      <c r="G18154" t="s">
        <v>1063</v>
      </c>
      <c r="H18154" t="s">
        <v>132</v>
      </c>
      <c r="I18154">
        <v>0</v>
      </c>
      <c r="P18154">
        <v>0.30831866797342</v>
      </c>
      <c r="Q18154">
        <v>0</v>
      </c>
    </row>
    <row r="18155" spans="1:17">
      <c r="A18155" t="s">
        <v>122</v>
      </c>
      <c r="B18155">
        <v>2050</v>
      </c>
      <c r="C18155" t="s">
        <v>15</v>
      </c>
      <c r="D18155" t="s">
        <v>1062</v>
      </c>
      <c r="E18155" t="s">
        <v>162</v>
      </c>
      <c r="F18155" t="s">
        <v>126</v>
      </c>
      <c r="G18155" t="s">
        <v>1063</v>
      </c>
      <c r="H18155" t="s">
        <v>135</v>
      </c>
      <c r="I18155">
        <v>0</v>
      </c>
      <c r="P18155">
        <v>0.30831866797342</v>
      </c>
      <c r="Q18155">
        <v>0</v>
      </c>
    </row>
    <row r="18156" spans="1:17">
      <c r="A18156" t="s">
        <v>122</v>
      </c>
      <c r="B18156">
        <v>2050</v>
      </c>
      <c r="C18156" t="s">
        <v>15</v>
      </c>
      <c r="D18156" t="s">
        <v>1062</v>
      </c>
      <c r="E18156" t="s">
        <v>162</v>
      </c>
      <c r="F18156" t="s">
        <v>126</v>
      </c>
      <c r="G18156" t="s">
        <v>1063</v>
      </c>
      <c r="H18156" t="s">
        <v>136</v>
      </c>
      <c r="I18156">
        <v>0</v>
      </c>
      <c r="P18156">
        <v>0.30831866797342</v>
      </c>
      <c r="Q18156">
        <v>0</v>
      </c>
    </row>
    <row r="18157" spans="1:17">
      <c r="A18157" t="s">
        <v>122</v>
      </c>
      <c r="B18157">
        <v>2050</v>
      </c>
      <c r="C18157" t="s">
        <v>15</v>
      </c>
      <c r="D18157" t="s">
        <v>1062</v>
      </c>
      <c r="E18157" t="s">
        <v>162</v>
      </c>
      <c r="F18157" t="s">
        <v>165</v>
      </c>
      <c r="G18157" t="s">
        <v>1063</v>
      </c>
      <c r="H18157" t="s">
        <v>132</v>
      </c>
      <c r="I18157">
        <v>0</v>
      </c>
      <c r="P18157">
        <v>0.30831866797342</v>
      </c>
      <c r="Q18157">
        <v>0</v>
      </c>
    </row>
    <row r="18158" spans="1:17">
      <c r="A18158" t="s">
        <v>122</v>
      </c>
      <c r="B18158">
        <v>2050</v>
      </c>
      <c r="C18158" t="s">
        <v>15</v>
      </c>
      <c r="D18158" t="s">
        <v>1062</v>
      </c>
      <c r="E18158" t="s">
        <v>162</v>
      </c>
      <c r="F18158" t="s">
        <v>165</v>
      </c>
      <c r="G18158" t="s">
        <v>1063</v>
      </c>
      <c r="H18158" t="s">
        <v>135</v>
      </c>
      <c r="I18158">
        <v>3954864098.5701799</v>
      </c>
      <c r="P18158">
        <v>0.30831866797342</v>
      </c>
      <c r="Q18158">
        <v>1219358430.8870599</v>
      </c>
    </row>
    <row r="18159" spans="1:17">
      <c r="A18159" t="s">
        <v>122</v>
      </c>
      <c r="B18159">
        <v>2050</v>
      </c>
      <c r="C18159" t="s">
        <v>15</v>
      </c>
      <c r="D18159" t="s">
        <v>1062</v>
      </c>
      <c r="E18159" t="s">
        <v>162</v>
      </c>
      <c r="F18159" t="s">
        <v>165</v>
      </c>
      <c r="G18159" t="s">
        <v>1063</v>
      </c>
      <c r="H18159" t="s">
        <v>136</v>
      </c>
      <c r="I18159">
        <v>129343476.842913</v>
      </c>
      <c r="P18159">
        <v>0.30831866797342</v>
      </c>
      <c r="Q18159">
        <v>39879008.491257899</v>
      </c>
    </row>
    <row r="18160" spans="1:17">
      <c r="A18160" t="s">
        <v>122</v>
      </c>
      <c r="B18160">
        <v>2050</v>
      </c>
      <c r="C18160" t="s">
        <v>15</v>
      </c>
      <c r="D18160" t="s">
        <v>1062</v>
      </c>
      <c r="E18160" t="s">
        <v>162</v>
      </c>
      <c r="F18160" t="s">
        <v>166</v>
      </c>
      <c r="G18160" t="s">
        <v>1063</v>
      </c>
      <c r="H18160" t="s">
        <v>132</v>
      </c>
      <c r="I18160">
        <v>0</v>
      </c>
      <c r="P18160">
        <v>0.30831866797342</v>
      </c>
      <c r="Q18160">
        <v>0</v>
      </c>
    </row>
    <row r="18161" spans="1:17">
      <c r="A18161" t="s">
        <v>122</v>
      </c>
      <c r="B18161">
        <v>2050</v>
      </c>
      <c r="C18161" t="s">
        <v>15</v>
      </c>
      <c r="D18161" t="s">
        <v>1062</v>
      </c>
      <c r="E18161" t="s">
        <v>162</v>
      </c>
      <c r="F18161" t="s">
        <v>166</v>
      </c>
      <c r="G18161" t="s">
        <v>1063</v>
      </c>
      <c r="H18161" t="s">
        <v>135</v>
      </c>
      <c r="I18161">
        <v>0</v>
      </c>
      <c r="P18161">
        <v>0.30831866797342</v>
      </c>
      <c r="Q18161">
        <v>0</v>
      </c>
    </row>
    <row r="18162" spans="1:17">
      <c r="A18162" t="s">
        <v>122</v>
      </c>
      <c r="B18162">
        <v>2050</v>
      </c>
      <c r="C18162" t="s">
        <v>15</v>
      </c>
      <c r="D18162" t="s">
        <v>1062</v>
      </c>
      <c r="E18162" t="s">
        <v>162</v>
      </c>
      <c r="F18162" t="s">
        <v>166</v>
      </c>
      <c r="G18162" t="s">
        <v>1063</v>
      </c>
      <c r="H18162" t="s">
        <v>136</v>
      </c>
      <c r="I18162">
        <v>0</v>
      </c>
      <c r="P18162">
        <v>0.30831866797342</v>
      </c>
      <c r="Q18162">
        <v>0</v>
      </c>
    </row>
    <row r="18163" spans="1:17">
      <c r="A18163" t="s">
        <v>122</v>
      </c>
      <c r="B18163">
        <v>2050</v>
      </c>
      <c r="C18163" t="s">
        <v>15</v>
      </c>
      <c r="D18163" t="s">
        <v>1062</v>
      </c>
      <c r="E18163" t="s">
        <v>162</v>
      </c>
      <c r="F18163" t="s">
        <v>160</v>
      </c>
      <c r="G18163" t="s">
        <v>1063</v>
      </c>
      <c r="H18163" t="s">
        <v>132</v>
      </c>
      <c r="I18163">
        <v>0</v>
      </c>
      <c r="P18163">
        <v>0.30831866797342</v>
      </c>
      <c r="Q18163">
        <v>0</v>
      </c>
    </row>
    <row r="18164" spans="1:17">
      <c r="A18164" t="s">
        <v>122</v>
      </c>
      <c r="B18164">
        <v>2050</v>
      </c>
      <c r="C18164" t="s">
        <v>15</v>
      </c>
      <c r="D18164" t="s">
        <v>1062</v>
      </c>
      <c r="E18164" t="s">
        <v>162</v>
      </c>
      <c r="F18164" t="s">
        <v>160</v>
      </c>
      <c r="G18164" t="s">
        <v>1063</v>
      </c>
      <c r="H18164" t="s">
        <v>135</v>
      </c>
      <c r="I18164">
        <v>0</v>
      </c>
      <c r="P18164">
        <v>0.30831866797342</v>
      </c>
      <c r="Q18164">
        <v>0</v>
      </c>
    </row>
    <row r="18165" spans="1:17">
      <c r="A18165" t="s">
        <v>122</v>
      </c>
      <c r="B18165">
        <v>2050</v>
      </c>
      <c r="C18165" t="s">
        <v>15</v>
      </c>
      <c r="D18165" t="s">
        <v>1062</v>
      </c>
      <c r="E18165" t="s">
        <v>162</v>
      </c>
      <c r="F18165" t="s">
        <v>160</v>
      </c>
      <c r="G18165" t="s">
        <v>1063</v>
      </c>
      <c r="H18165" t="s">
        <v>136</v>
      </c>
      <c r="I18165">
        <v>0</v>
      </c>
      <c r="P18165">
        <v>0.30831866797342</v>
      </c>
      <c r="Q18165">
        <v>0</v>
      </c>
    </row>
    <row r="18166" spans="1:17">
      <c r="A18166" t="s">
        <v>122</v>
      </c>
      <c r="B18166">
        <v>2050</v>
      </c>
      <c r="C18166" t="s">
        <v>156</v>
      </c>
      <c r="D18166" t="s">
        <v>1066</v>
      </c>
      <c r="E18166" t="s">
        <v>167</v>
      </c>
      <c r="F18166" t="s">
        <v>164</v>
      </c>
      <c r="G18166" t="s">
        <v>158</v>
      </c>
      <c r="H18166" t="s">
        <v>132</v>
      </c>
      <c r="I18166">
        <v>0</v>
      </c>
      <c r="P18166">
        <v>0.30831866797342</v>
      </c>
      <c r="Q18166">
        <v>0</v>
      </c>
    </row>
    <row r="18167" spans="1:17">
      <c r="A18167" t="s">
        <v>122</v>
      </c>
      <c r="B18167">
        <v>2050</v>
      </c>
      <c r="C18167" t="s">
        <v>156</v>
      </c>
      <c r="D18167" t="s">
        <v>1066</v>
      </c>
      <c r="E18167" t="s">
        <v>167</v>
      </c>
      <c r="F18167" t="s">
        <v>164</v>
      </c>
      <c r="G18167" t="s">
        <v>158</v>
      </c>
      <c r="H18167" t="s">
        <v>135</v>
      </c>
      <c r="I18167">
        <v>0</v>
      </c>
      <c r="P18167">
        <v>0.30831866797342</v>
      </c>
      <c r="Q18167">
        <v>0</v>
      </c>
    </row>
    <row r="18168" spans="1:17">
      <c r="A18168" t="s">
        <v>122</v>
      </c>
      <c r="B18168">
        <v>2050</v>
      </c>
      <c r="C18168" t="s">
        <v>156</v>
      </c>
      <c r="D18168" t="s">
        <v>1066</v>
      </c>
      <c r="E18168" t="s">
        <v>167</v>
      </c>
      <c r="F18168" t="s">
        <v>164</v>
      </c>
      <c r="G18168" t="s">
        <v>158</v>
      </c>
      <c r="H18168" t="s">
        <v>136</v>
      </c>
      <c r="I18168">
        <v>0</v>
      </c>
      <c r="P18168">
        <v>0.30831866797342</v>
      </c>
      <c r="Q18168">
        <v>0</v>
      </c>
    </row>
    <row r="18169" spans="1:17">
      <c r="A18169" t="s">
        <v>122</v>
      </c>
      <c r="B18169">
        <v>2050</v>
      </c>
      <c r="C18169" t="s">
        <v>156</v>
      </c>
      <c r="D18169" t="s">
        <v>1066</v>
      </c>
      <c r="E18169" t="s">
        <v>167</v>
      </c>
      <c r="F18169" t="s">
        <v>159</v>
      </c>
      <c r="G18169" t="s">
        <v>158</v>
      </c>
      <c r="H18169" t="s">
        <v>132</v>
      </c>
      <c r="I18169">
        <v>0</v>
      </c>
      <c r="P18169">
        <v>0.30831866797342</v>
      </c>
      <c r="Q18169">
        <v>0</v>
      </c>
    </row>
    <row r="18170" spans="1:17">
      <c r="A18170" t="s">
        <v>122</v>
      </c>
      <c r="B18170">
        <v>2050</v>
      </c>
      <c r="C18170" t="s">
        <v>156</v>
      </c>
      <c r="D18170" t="s">
        <v>1066</v>
      </c>
      <c r="E18170" t="s">
        <v>167</v>
      </c>
      <c r="F18170" t="s">
        <v>159</v>
      </c>
      <c r="G18170" t="s">
        <v>158</v>
      </c>
      <c r="H18170" t="s">
        <v>135</v>
      </c>
      <c r="I18170">
        <v>0</v>
      </c>
      <c r="P18170">
        <v>0.30831866797342</v>
      </c>
      <c r="Q18170">
        <v>0</v>
      </c>
    </row>
    <row r="18171" spans="1:17">
      <c r="A18171" t="s">
        <v>122</v>
      </c>
      <c r="B18171">
        <v>2050</v>
      </c>
      <c r="C18171" t="s">
        <v>156</v>
      </c>
      <c r="D18171" t="s">
        <v>1066</v>
      </c>
      <c r="E18171" t="s">
        <v>167</v>
      </c>
      <c r="F18171" t="s">
        <v>159</v>
      </c>
      <c r="G18171" t="s">
        <v>158</v>
      </c>
      <c r="H18171" t="s">
        <v>136</v>
      </c>
      <c r="I18171">
        <v>0</v>
      </c>
      <c r="P18171">
        <v>0.30831866797342</v>
      </c>
      <c r="Q18171">
        <v>0</v>
      </c>
    </row>
    <row r="18172" spans="1:17">
      <c r="A18172" t="s">
        <v>122</v>
      </c>
      <c r="B18172">
        <v>2050</v>
      </c>
      <c r="C18172" t="s">
        <v>156</v>
      </c>
      <c r="D18172" t="s">
        <v>1066</v>
      </c>
      <c r="E18172" t="s">
        <v>167</v>
      </c>
      <c r="F18172" t="s">
        <v>126</v>
      </c>
      <c r="G18172" t="s">
        <v>158</v>
      </c>
      <c r="H18172" t="s">
        <v>132</v>
      </c>
      <c r="I18172">
        <v>0</v>
      </c>
      <c r="P18172">
        <v>0.30831866797342</v>
      </c>
      <c r="Q18172">
        <v>0</v>
      </c>
    </row>
    <row r="18173" spans="1:17">
      <c r="A18173" t="s">
        <v>122</v>
      </c>
      <c r="B18173">
        <v>2050</v>
      </c>
      <c r="C18173" t="s">
        <v>156</v>
      </c>
      <c r="D18173" t="s">
        <v>1066</v>
      </c>
      <c r="E18173" t="s">
        <v>167</v>
      </c>
      <c r="F18173" t="s">
        <v>126</v>
      </c>
      <c r="G18173" t="s">
        <v>158</v>
      </c>
      <c r="H18173" t="s">
        <v>135</v>
      </c>
      <c r="I18173">
        <v>0</v>
      </c>
      <c r="P18173">
        <v>0.30831866797342</v>
      </c>
      <c r="Q18173">
        <v>0</v>
      </c>
    </row>
    <row r="18174" spans="1:17">
      <c r="A18174" t="s">
        <v>122</v>
      </c>
      <c r="B18174">
        <v>2050</v>
      </c>
      <c r="C18174" t="s">
        <v>156</v>
      </c>
      <c r="D18174" t="s">
        <v>1066</v>
      </c>
      <c r="E18174" t="s">
        <v>167</v>
      </c>
      <c r="F18174" t="s">
        <v>126</v>
      </c>
      <c r="G18174" t="s">
        <v>158</v>
      </c>
      <c r="H18174" t="s">
        <v>136</v>
      </c>
      <c r="I18174">
        <v>0</v>
      </c>
      <c r="P18174">
        <v>0.30831866797342</v>
      </c>
      <c r="Q18174">
        <v>0</v>
      </c>
    </row>
    <row r="18175" spans="1:17">
      <c r="A18175" t="s">
        <v>122</v>
      </c>
      <c r="B18175">
        <v>2050</v>
      </c>
      <c r="C18175" t="s">
        <v>156</v>
      </c>
      <c r="D18175" t="s">
        <v>1066</v>
      </c>
      <c r="E18175" t="s">
        <v>167</v>
      </c>
      <c r="F18175" t="s">
        <v>165</v>
      </c>
      <c r="G18175" t="s">
        <v>158</v>
      </c>
      <c r="H18175" t="s">
        <v>132</v>
      </c>
      <c r="I18175">
        <v>0</v>
      </c>
      <c r="P18175">
        <v>0.30831866797342</v>
      </c>
      <c r="Q18175">
        <v>0</v>
      </c>
    </row>
    <row r="18176" spans="1:17">
      <c r="A18176" t="s">
        <v>122</v>
      </c>
      <c r="B18176">
        <v>2050</v>
      </c>
      <c r="C18176" t="s">
        <v>156</v>
      </c>
      <c r="D18176" t="s">
        <v>1066</v>
      </c>
      <c r="E18176" t="s">
        <v>167</v>
      </c>
      <c r="F18176" t="s">
        <v>165</v>
      </c>
      <c r="G18176" t="s">
        <v>158</v>
      </c>
      <c r="H18176" t="s">
        <v>135</v>
      </c>
      <c r="I18176">
        <v>0</v>
      </c>
      <c r="P18176">
        <v>0.30831866797342</v>
      </c>
      <c r="Q18176">
        <v>0</v>
      </c>
    </row>
    <row r="18177" spans="1:17">
      <c r="A18177" t="s">
        <v>122</v>
      </c>
      <c r="B18177">
        <v>2050</v>
      </c>
      <c r="C18177" t="s">
        <v>156</v>
      </c>
      <c r="D18177" t="s">
        <v>1066</v>
      </c>
      <c r="E18177" t="s">
        <v>167</v>
      </c>
      <c r="F18177" t="s">
        <v>165</v>
      </c>
      <c r="G18177" t="s">
        <v>158</v>
      </c>
      <c r="H18177" t="s">
        <v>136</v>
      </c>
      <c r="I18177">
        <v>0</v>
      </c>
      <c r="P18177">
        <v>0.30831866797342</v>
      </c>
      <c r="Q18177">
        <v>0</v>
      </c>
    </row>
    <row r="18178" spans="1:17">
      <c r="A18178" t="s">
        <v>122</v>
      </c>
      <c r="B18178">
        <v>2050</v>
      </c>
      <c r="C18178" t="s">
        <v>156</v>
      </c>
      <c r="D18178" t="s">
        <v>1066</v>
      </c>
      <c r="E18178" t="s">
        <v>167</v>
      </c>
      <c r="F18178" t="s">
        <v>166</v>
      </c>
      <c r="G18178" t="s">
        <v>158</v>
      </c>
      <c r="H18178" t="s">
        <v>132</v>
      </c>
      <c r="I18178">
        <v>0</v>
      </c>
      <c r="P18178">
        <v>0.30831866797342</v>
      </c>
      <c r="Q18178">
        <v>0</v>
      </c>
    </row>
    <row r="18179" spans="1:17">
      <c r="A18179" t="s">
        <v>122</v>
      </c>
      <c r="B18179">
        <v>2050</v>
      </c>
      <c r="C18179" t="s">
        <v>156</v>
      </c>
      <c r="D18179" t="s">
        <v>1066</v>
      </c>
      <c r="E18179" t="s">
        <v>167</v>
      </c>
      <c r="F18179" t="s">
        <v>166</v>
      </c>
      <c r="G18179" t="s">
        <v>158</v>
      </c>
      <c r="H18179" t="s">
        <v>135</v>
      </c>
      <c r="I18179">
        <v>10976904.0622638</v>
      </c>
      <c r="P18179">
        <v>0.30831866797342</v>
      </c>
      <c r="Q18179">
        <v>3384384.4389491999</v>
      </c>
    </row>
    <row r="18180" spans="1:17">
      <c r="A18180" t="s">
        <v>122</v>
      </c>
      <c r="B18180">
        <v>2050</v>
      </c>
      <c r="C18180" t="s">
        <v>156</v>
      </c>
      <c r="D18180" t="s">
        <v>1066</v>
      </c>
      <c r="E18180" t="s">
        <v>167</v>
      </c>
      <c r="F18180" t="s">
        <v>166</v>
      </c>
      <c r="G18180" t="s">
        <v>158</v>
      </c>
      <c r="H18180" t="s">
        <v>136</v>
      </c>
      <c r="I18180">
        <v>0</v>
      </c>
      <c r="P18180">
        <v>0.30831866797342</v>
      </c>
      <c r="Q18180">
        <v>0</v>
      </c>
    </row>
    <row r="18181" spans="1:17">
      <c r="A18181" t="s">
        <v>122</v>
      </c>
      <c r="B18181">
        <v>2050</v>
      </c>
      <c r="C18181" t="s">
        <v>156</v>
      </c>
      <c r="D18181" t="s">
        <v>1066</v>
      </c>
      <c r="E18181" t="s">
        <v>167</v>
      </c>
      <c r="F18181" t="s">
        <v>160</v>
      </c>
      <c r="G18181" t="s">
        <v>158</v>
      </c>
      <c r="H18181" t="s">
        <v>132</v>
      </c>
      <c r="I18181">
        <v>0</v>
      </c>
      <c r="P18181">
        <v>0.30831866797342</v>
      </c>
      <c r="Q18181">
        <v>0</v>
      </c>
    </row>
    <row r="18182" spans="1:17">
      <c r="A18182" t="s">
        <v>122</v>
      </c>
      <c r="B18182">
        <v>2050</v>
      </c>
      <c r="C18182" t="s">
        <v>156</v>
      </c>
      <c r="D18182" t="s">
        <v>1066</v>
      </c>
      <c r="E18182" t="s">
        <v>167</v>
      </c>
      <c r="F18182" t="s">
        <v>160</v>
      </c>
      <c r="G18182" t="s">
        <v>158</v>
      </c>
      <c r="H18182" t="s">
        <v>135</v>
      </c>
      <c r="I18182">
        <v>0</v>
      </c>
      <c r="P18182">
        <v>0.30831866797342</v>
      </c>
      <c r="Q18182">
        <v>0</v>
      </c>
    </row>
    <row r="18183" spans="1:17">
      <c r="A18183" t="s">
        <v>122</v>
      </c>
      <c r="B18183">
        <v>2050</v>
      </c>
      <c r="C18183" t="s">
        <v>156</v>
      </c>
      <c r="D18183" t="s">
        <v>1066</v>
      </c>
      <c r="E18183" t="s">
        <v>167</v>
      </c>
      <c r="F18183" t="s">
        <v>160</v>
      </c>
      <c r="G18183" t="s">
        <v>158</v>
      </c>
      <c r="H18183" t="s">
        <v>136</v>
      </c>
      <c r="I18183">
        <v>0</v>
      </c>
      <c r="P18183">
        <v>0.30831866797342</v>
      </c>
      <c r="Q18183">
        <v>0</v>
      </c>
    </row>
    <row r="18184" spans="1:17">
      <c r="A18184" t="s">
        <v>122</v>
      </c>
      <c r="B18184">
        <v>2050</v>
      </c>
      <c r="C18184" t="s">
        <v>157</v>
      </c>
      <c r="D18184" t="s">
        <v>1066</v>
      </c>
      <c r="E18184" t="s">
        <v>167</v>
      </c>
      <c r="F18184" t="s">
        <v>164</v>
      </c>
      <c r="G18184" t="s">
        <v>158</v>
      </c>
      <c r="H18184" t="s">
        <v>132</v>
      </c>
      <c r="I18184">
        <v>0</v>
      </c>
      <c r="P18184">
        <v>0.30831866797342</v>
      </c>
      <c r="Q18184">
        <v>0</v>
      </c>
    </row>
    <row r="18185" spans="1:17">
      <c r="A18185" t="s">
        <v>122</v>
      </c>
      <c r="B18185">
        <v>2050</v>
      </c>
      <c r="C18185" t="s">
        <v>157</v>
      </c>
      <c r="D18185" t="s">
        <v>1066</v>
      </c>
      <c r="E18185" t="s">
        <v>167</v>
      </c>
      <c r="F18185" t="s">
        <v>164</v>
      </c>
      <c r="G18185" t="s">
        <v>158</v>
      </c>
      <c r="H18185" t="s">
        <v>135</v>
      </c>
      <c r="I18185">
        <v>0</v>
      </c>
      <c r="P18185">
        <v>0.30831866797342</v>
      </c>
      <c r="Q18185">
        <v>0</v>
      </c>
    </row>
    <row r="18186" spans="1:17">
      <c r="A18186" t="s">
        <v>122</v>
      </c>
      <c r="B18186">
        <v>2050</v>
      </c>
      <c r="C18186" t="s">
        <v>157</v>
      </c>
      <c r="D18186" t="s">
        <v>1066</v>
      </c>
      <c r="E18186" t="s">
        <v>167</v>
      </c>
      <c r="F18186" t="s">
        <v>164</v>
      </c>
      <c r="G18186" t="s">
        <v>158</v>
      </c>
      <c r="H18186" t="s">
        <v>136</v>
      </c>
      <c r="I18186">
        <v>0</v>
      </c>
      <c r="P18186">
        <v>0.30831866797342</v>
      </c>
      <c r="Q18186">
        <v>0</v>
      </c>
    </row>
    <row r="18187" spans="1:17">
      <c r="A18187" t="s">
        <v>122</v>
      </c>
      <c r="B18187">
        <v>2050</v>
      </c>
      <c r="C18187" t="s">
        <v>157</v>
      </c>
      <c r="D18187" t="s">
        <v>1066</v>
      </c>
      <c r="E18187" t="s">
        <v>167</v>
      </c>
      <c r="F18187" t="s">
        <v>159</v>
      </c>
      <c r="G18187" t="s">
        <v>158</v>
      </c>
      <c r="H18187" t="s">
        <v>132</v>
      </c>
      <c r="I18187">
        <v>0</v>
      </c>
      <c r="P18187">
        <v>0.30831866797342</v>
      </c>
      <c r="Q18187">
        <v>0</v>
      </c>
    </row>
    <row r="18188" spans="1:17">
      <c r="A18188" t="s">
        <v>122</v>
      </c>
      <c r="B18188">
        <v>2050</v>
      </c>
      <c r="C18188" t="s">
        <v>157</v>
      </c>
      <c r="D18188" t="s">
        <v>1066</v>
      </c>
      <c r="E18188" t="s">
        <v>167</v>
      </c>
      <c r="F18188" t="s">
        <v>159</v>
      </c>
      <c r="G18188" t="s">
        <v>158</v>
      </c>
      <c r="H18188" t="s">
        <v>135</v>
      </c>
      <c r="I18188">
        <v>0</v>
      </c>
      <c r="P18188">
        <v>0.30831866797342</v>
      </c>
      <c r="Q18188">
        <v>0</v>
      </c>
    </row>
    <row r="18189" spans="1:17">
      <c r="A18189" t="s">
        <v>122</v>
      </c>
      <c r="B18189">
        <v>2050</v>
      </c>
      <c r="C18189" t="s">
        <v>157</v>
      </c>
      <c r="D18189" t="s">
        <v>1066</v>
      </c>
      <c r="E18189" t="s">
        <v>167</v>
      </c>
      <c r="F18189" t="s">
        <v>159</v>
      </c>
      <c r="G18189" t="s">
        <v>158</v>
      </c>
      <c r="H18189" t="s">
        <v>136</v>
      </c>
      <c r="I18189">
        <v>0</v>
      </c>
      <c r="P18189">
        <v>0.30831866797342</v>
      </c>
      <c r="Q18189">
        <v>0</v>
      </c>
    </row>
    <row r="18190" spans="1:17">
      <c r="A18190" t="s">
        <v>122</v>
      </c>
      <c r="B18190">
        <v>2050</v>
      </c>
      <c r="C18190" t="s">
        <v>157</v>
      </c>
      <c r="D18190" t="s">
        <v>1066</v>
      </c>
      <c r="E18190" t="s">
        <v>167</v>
      </c>
      <c r="F18190" t="s">
        <v>126</v>
      </c>
      <c r="G18190" t="s">
        <v>158</v>
      </c>
      <c r="H18190" t="s">
        <v>132</v>
      </c>
      <c r="I18190">
        <v>0</v>
      </c>
      <c r="P18190">
        <v>0.30831866797342</v>
      </c>
      <c r="Q18190">
        <v>0</v>
      </c>
    </row>
    <row r="18191" spans="1:17">
      <c r="A18191" t="s">
        <v>122</v>
      </c>
      <c r="B18191">
        <v>2050</v>
      </c>
      <c r="C18191" t="s">
        <v>157</v>
      </c>
      <c r="D18191" t="s">
        <v>1066</v>
      </c>
      <c r="E18191" t="s">
        <v>167</v>
      </c>
      <c r="F18191" t="s">
        <v>126</v>
      </c>
      <c r="G18191" t="s">
        <v>158</v>
      </c>
      <c r="H18191" t="s">
        <v>135</v>
      </c>
      <c r="I18191">
        <v>0</v>
      </c>
      <c r="P18191">
        <v>0.30831866797342</v>
      </c>
      <c r="Q18191">
        <v>0</v>
      </c>
    </row>
    <row r="18192" spans="1:17">
      <c r="A18192" t="s">
        <v>122</v>
      </c>
      <c r="B18192">
        <v>2050</v>
      </c>
      <c r="C18192" t="s">
        <v>157</v>
      </c>
      <c r="D18192" t="s">
        <v>1066</v>
      </c>
      <c r="E18192" t="s">
        <v>167</v>
      </c>
      <c r="F18192" t="s">
        <v>126</v>
      </c>
      <c r="G18192" t="s">
        <v>158</v>
      </c>
      <c r="H18192" t="s">
        <v>136</v>
      </c>
      <c r="I18192">
        <v>0</v>
      </c>
      <c r="P18192">
        <v>0.30831866797342</v>
      </c>
      <c r="Q18192">
        <v>0</v>
      </c>
    </row>
    <row r="18193" spans="1:17">
      <c r="A18193" t="s">
        <v>122</v>
      </c>
      <c r="B18193">
        <v>2050</v>
      </c>
      <c r="C18193" t="s">
        <v>157</v>
      </c>
      <c r="D18193" t="s">
        <v>1066</v>
      </c>
      <c r="E18193" t="s">
        <v>167</v>
      </c>
      <c r="F18193" t="s">
        <v>165</v>
      </c>
      <c r="G18193" t="s">
        <v>158</v>
      </c>
      <c r="H18193" t="s">
        <v>132</v>
      </c>
      <c r="I18193">
        <v>0</v>
      </c>
      <c r="P18193">
        <v>0.30831866797342</v>
      </c>
      <c r="Q18193">
        <v>0</v>
      </c>
    </row>
    <row r="18194" spans="1:17">
      <c r="A18194" t="s">
        <v>122</v>
      </c>
      <c r="B18194">
        <v>2050</v>
      </c>
      <c r="C18194" t="s">
        <v>157</v>
      </c>
      <c r="D18194" t="s">
        <v>1066</v>
      </c>
      <c r="E18194" t="s">
        <v>167</v>
      </c>
      <c r="F18194" t="s">
        <v>165</v>
      </c>
      <c r="G18194" t="s">
        <v>158</v>
      </c>
      <c r="H18194" t="s">
        <v>135</v>
      </c>
      <c r="I18194">
        <v>0</v>
      </c>
      <c r="P18194">
        <v>0.30831866797342</v>
      </c>
      <c r="Q18194">
        <v>0</v>
      </c>
    </row>
    <row r="18195" spans="1:17">
      <c r="A18195" t="s">
        <v>122</v>
      </c>
      <c r="B18195">
        <v>2050</v>
      </c>
      <c r="C18195" t="s">
        <v>157</v>
      </c>
      <c r="D18195" t="s">
        <v>1066</v>
      </c>
      <c r="E18195" t="s">
        <v>167</v>
      </c>
      <c r="F18195" t="s">
        <v>165</v>
      </c>
      <c r="G18195" t="s">
        <v>158</v>
      </c>
      <c r="H18195" t="s">
        <v>136</v>
      </c>
      <c r="I18195">
        <v>0</v>
      </c>
      <c r="P18195">
        <v>0.30831866797342</v>
      </c>
      <c r="Q18195">
        <v>0</v>
      </c>
    </row>
    <row r="18196" spans="1:17">
      <c r="A18196" t="s">
        <v>122</v>
      </c>
      <c r="B18196">
        <v>2050</v>
      </c>
      <c r="C18196" t="s">
        <v>157</v>
      </c>
      <c r="D18196" t="s">
        <v>1066</v>
      </c>
      <c r="E18196" t="s">
        <v>167</v>
      </c>
      <c r="F18196" t="s">
        <v>166</v>
      </c>
      <c r="G18196" t="s">
        <v>158</v>
      </c>
      <c r="H18196" t="s">
        <v>132</v>
      </c>
      <c r="I18196">
        <v>0</v>
      </c>
      <c r="P18196">
        <v>0.30831866797342</v>
      </c>
      <c r="Q18196">
        <v>0</v>
      </c>
    </row>
    <row r="18197" spans="1:17">
      <c r="A18197" t="s">
        <v>122</v>
      </c>
      <c r="B18197">
        <v>2050</v>
      </c>
      <c r="C18197" t="s">
        <v>157</v>
      </c>
      <c r="D18197" t="s">
        <v>1066</v>
      </c>
      <c r="E18197" t="s">
        <v>167</v>
      </c>
      <c r="F18197" t="s">
        <v>166</v>
      </c>
      <c r="G18197" t="s">
        <v>158</v>
      </c>
      <c r="H18197" t="s">
        <v>135</v>
      </c>
      <c r="I18197">
        <v>0</v>
      </c>
      <c r="P18197">
        <v>0.30831866797342</v>
      </c>
      <c r="Q18197">
        <v>0</v>
      </c>
    </row>
    <row r="18198" spans="1:17">
      <c r="A18198" t="s">
        <v>122</v>
      </c>
      <c r="B18198">
        <v>2050</v>
      </c>
      <c r="C18198" t="s">
        <v>157</v>
      </c>
      <c r="D18198" t="s">
        <v>1066</v>
      </c>
      <c r="E18198" t="s">
        <v>167</v>
      </c>
      <c r="F18198" t="s">
        <v>166</v>
      </c>
      <c r="G18198" t="s">
        <v>158</v>
      </c>
      <c r="H18198" t="s">
        <v>136</v>
      </c>
      <c r="I18198">
        <v>0</v>
      </c>
      <c r="P18198">
        <v>0.30831866797342</v>
      </c>
      <c r="Q18198">
        <v>0</v>
      </c>
    </row>
    <row r="18199" spans="1:17">
      <c r="A18199" t="s">
        <v>122</v>
      </c>
      <c r="B18199">
        <v>2050</v>
      </c>
      <c r="C18199" t="s">
        <v>157</v>
      </c>
      <c r="D18199" t="s">
        <v>1066</v>
      </c>
      <c r="E18199" t="s">
        <v>167</v>
      </c>
      <c r="F18199" t="s">
        <v>160</v>
      </c>
      <c r="G18199" t="s">
        <v>158</v>
      </c>
      <c r="H18199" t="s">
        <v>132</v>
      </c>
      <c r="I18199">
        <v>0</v>
      </c>
      <c r="P18199">
        <v>0.30831866797342</v>
      </c>
      <c r="Q18199">
        <v>0</v>
      </c>
    </row>
    <row r="18200" spans="1:17">
      <c r="A18200" t="s">
        <v>122</v>
      </c>
      <c r="B18200">
        <v>2050</v>
      </c>
      <c r="C18200" t="s">
        <v>157</v>
      </c>
      <c r="D18200" t="s">
        <v>1066</v>
      </c>
      <c r="E18200" t="s">
        <v>167</v>
      </c>
      <c r="F18200" t="s">
        <v>160</v>
      </c>
      <c r="G18200" t="s">
        <v>158</v>
      </c>
      <c r="H18200" t="s">
        <v>135</v>
      </c>
      <c r="I18200">
        <v>59332829.884989098</v>
      </c>
      <c r="P18200">
        <v>0.30831866797342</v>
      </c>
      <c r="Q18200">
        <v>18293419.0772334</v>
      </c>
    </row>
    <row r="18201" spans="1:17">
      <c r="A18201" t="s">
        <v>122</v>
      </c>
      <c r="B18201">
        <v>2050</v>
      </c>
      <c r="C18201" t="s">
        <v>157</v>
      </c>
      <c r="D18201" t="s">
        <v>1066</v>
      </c>
      <c r="E18201" t="s">
        <v>167</v>
      </c>
      <c r="F18201" t="s">
        <v>160</v>
      </c>
      <c r="G18201" t="s">
        <v>158</v>
      </c>
      <c r="H18201" t="s">
        <v>136</v>
      </c>
      <c r="I18201">
        <v>0</v>
      </c>
      <c r="P18201">
        <v>0.30831866797342</v>
      </c>
      <c r="Q18201">
        <v>0</v>
      </c>
    </row>
    <row r="18202" spans="1:17">
      <c r="A18202" t="s">
        <v>122</v>
      </c>
      <c r="B18202">
        <v>2050</v>
      </c>
      <c r="C18202" t="s">
        <v>140</v>
      </c>
      <c r="D18202" t="s">
        <v>1064</v>
      </c>
      <c r="E18202" t="s">
        <v>167</v>
      </c>
      <c r="F18202" t="s">
        <v>164</v>
      </c>
      <c r="G18202" t="s">
        <v>1065</v>
      </c>
      <c r="H18202" t="s">
        <v>132</v>
      </c>
      <c r="I18202">
        <v>0</v>
      </c>
      <c r="P18202">
        <v>0.30831866797342</v>
      </c>
      <c r="Q18202">
        <v>0</v>
      </c>
    </row>
    <row r="18203" spans="1:17">
      <c r="A18203" t="s">
        <v>122</v>
      </c>
      <c r="B18203">
        <v>2050</v>
      </c>
      <c r="C18203" t="s">
        <v>140</v>
      </c>
      <c r="D18203" t="s">
        <v>1064</v>
      </c>
      <c r="E18203" t="s">
        <v>167</v>
      </c>
      <c r="F18203" t="s">
        <v>164</v>
      </c>
      <c r="G18203" t="s">
        <v>1065</v>
      </c>
      <c r="H18203" t="s">
        <v>135</v>
      </c>
      <c r="I18203">
        <v>0</v>
      </c>
      <c r="P18203">
        <v>0.30831866797342</v>
      </c>
      <c r="Q18203">
        <v>0</v>
      </c>
    </row>
    <row r="18204" spans="1:17">
      <c r="A18204" t="s">
        <v>122</v>
      </c>
      <c r="B18204">
        <v>2050</v>
      </c>
      <c r="C18204" t="s">
        <v>140</v>
      </c>
      <c r="D18204" t="s">
        <v>1064</v>
      </c>
      <c r="E18204" t="s">
        <v>167</v>
      </c>
      <c r="F18204" t="s">
        <v>164</v>
      </c>
      <c r="G18204" t="s">
        <v>1065</v>
      </c>
      <c r="H18204" t="s">
        <v>136</v>
      </c>
      <c r="I18204">
        <v>0</v>
      </c>
      <c r="P18204">
        <v>0.30831866797342</v>
      </c>
      <c r="Q18204">
        <v>0</v>
      </c>
    </row>
    <row r="18205" spans="1:17">
      <c r="A18205" t="s">
        <v>122</v>
      </c>
      <c r="B18205">
        <v>2050</v>
      </c>
      <c r="C18205" t="s">
        <v>140</v>
      </c>
      <c r="D18205" t="s">
        <v>1064</v>
      </c>
      <c r="E18205" t="s">
        <v>167</v>
      </c>
      <c r="F18205" t="s">
        <v>159</v>
      </c>
      <c r="G18205" t="s">
        <v>1065</v>
      </c>
      <c r="H18205" t="s">
        <v>132</v>
      </c>
      <c r="I18205">
        <v>0</v>
      </c>
      <c r="P18205">
        <v>0.30831866797342</v>
      </c>
      <c r="Q18205">
        <v>0</v>
      </c>
    </row>
    <row r="18206" spans="1:17">
      <c r="A18206" t="s">
        <v>122</v>
      </c>
      <c r="B18206">
        <v>2050</v>
      </c>
      <c r="C18206" t="s">
        <v>140</v>
      </c>
      <c r="D18206" t="s">
        <v>1064</v>
      </c>
      <c r="E18206" t="s">
        <v>167</v>
      </c>
      <c r="F18206" t="s">
        <v>159</v>
      </c>
      <c r="G18206" t="s">
        <v>1065</v>
      </c>
      <c r="H18206" t="s">
        <v>135</v>
      </c>
      <c r="I18206">
        <v>0</v>
      </c>
      <c r="P18206">
        <v>0.30831866797342</v>
      </c>
      <c r="Q18206">
        <v>0</v>
      </c>
    </row>
    <row r="18207" spans="1:17">
      <c r="A18207" t="s">
        <v>122</v>
      </c>
      <c r="B18207">
        <v>2050</v>
      </c>
      <c r="C18207" t="s">
        <v>140</v>
      </c>
      <c r="D18207" t="s">
        <v>1064</v>
      </c>
      <c r="E18207" t="s">
        <v>167</v>
      </c>
      <c r="F18207" t="s">
        <v>159</v>
      </c>
      <c r="G18207" t="s">
        <v>1065</v>
      </c>
      <c r="H18207" t="s">
        <v>136</v>
      </c>
      <c r="I18207">
        <v>0</v>
      </c>
      <c r="P18207">
        <v>0.30831866797342</v>
      </c>
      <c r="Q18207">
        <v>0</v>
      </c>
    </row>
    <row r="18208" spans="1:17">
      <c r="A18208" t="s">
        <v>122</v>
      </c>
      <c r="B18208">
        <v>2050</v>
      </c>
      <c r="C18208" t="s">
        <v>140</v>
      </c>
      <c r="D18208" t="s">
        <v>1064</v>
      </c>
      <c r="E18208" t="s">
        <v>167</v>
      </c>
      <c r="F18208" t="s">
        <v>126</v>
      </c>
      <c r="G18208" t="s">
        <v>1065</v>
      </c>
      <c r="H18208" t="s">
        <v>132</v>
      </c>
      <c r="I18208">
        <v>0</v>
      </c>
      <c r="P18208">
        <v>0.30831866797342</v>
      </c>
      <c r="Q18208">
        <v>0</v>
      </c>
    </row>
    <row r="18209" spans="1:17">
      <c r="A18209" t="s">
        <v>122</v>
      </c>
      <c r="B18209">
        <v>2050</v>
      </c>
      <c r="C18209" t="s">
        <v>140</v>
      </c>
      <c r="D18209" t="s">
        <v>1064</v>
      </c>
      <c r="E18209" t="s">
        <v>167</v>
      </c>
      <c r="F18209" t="s">
        <v>126</v>
      </c>
      <c r="G18209" t="s">
        <v>1065</v>
      </c>
      <c r="H18209" t="s">
        <v>135</v>
      </c>
      <c r="I18209">
        <v>0</v>
      </c>
      <c r="P18209">
        <v>0.30831866797342</v>
      </c>
      <c r="Q18209">
        <v>0</v>
      </c>
    </row>
    <row r="18210" spans="1:17">
      <c r="A18210" t="s">
        <v>122</v>
      </c>
      <c r="B18210">
        <v>2050</v>
      </c>
      <c r="C18210" t="s">
        <v>140</v>
      </c>
      <c r="D18210" t="s">
        <v>1064</v>
      </c>
      <c r="E18210" t="s">
        <v>167</v>
      </c>
      <c r="F18210" t="s">
        <v>126</v>
      </c>
      <c r="G18210" t="s">
        <v>1065</v>
      </c>
      <c r="H18210" t="s">
        <v>136</v>
      </c>
      <c r="I18210">
        <v>66064336.577845499</v>
      </c>
      <c r="P18210">
        <v>0.30831866797342</v>
      </c>
      <c r="Q18210">
        <v>20368868.254229002</v>
      </c>
    </row>
    <row r="18211" spans="1:17">
      <c r="A18211" t="s">
        <v>122</v>
      </c>
      <c r="B18211">
        <v>2050</v>
      </c>
      <c r="C18211" t="s">
        <v>140</v>
      </c>
      <c r="D18211" t="s">
        <v>1064</v>
      </c>
      <c r="E18211" t="s">
        <v>167</v>
      </c>
      <c r="F18211" t="s">
        <v>165</v>
      </c>
      <c r="G18211" t="s">
        <v>1065</v>
      </c>
      <c r="H18211" t="s">
        <v>132</v>
      </c>
      <c r="I18211">
        <v>0</v>
      </c>
      <c r="P18211">
        <v>0.30831866797342</v>
      </c>
      <c r="Q18211">
        <v>0</v>
      </c>
    </row>
    <row r="18212" spans="1:17">
      <c r="A18212" t="s">
        <v>122</v>
      </c>
      <c r="B18212">
        <v>2050</v>
      </c>
      <c r="C18212" t="s">
        <v>140</v>
      </c>
      <c r="D18212" t="s">
        <v>1064</v>
      </c>
      <c r="E18212" t="s">
        <v>167</v>
      </c>
      <c r="F18212" t="s">
        <v>165</v>
      </c>
      <c r="G18212" t="s">
        <v>1065</v>
      </c>
      <c r="H18212" t="s">
        <v>135</v>
      </c>
      <c r="I18212">
        <v>0</v>
      </c>
      <c r="P18212">
        <v>0.30831866797342</v>
      </c>
      <c r="Q18212">
        <v>0</v>
      </c>
    </row>
    <row r="18213" spans="1:17">
      <c r="A18213" t="s">
        <v>122</v>
      </c>
      <c r="B18213">
        <v>2050</v>
      </c>
      <c r="C18213" t="s">
        <v>140</v>
      </c>
      <c r="D18213" t="s">
        <v>1064</v>
      </c>
      <c r="E18213" t="s">
        <v>167</v>
      </c>
      <c r="F18213" t="s">
        <v>165</v>
      </c>
      <c r="G18213" t="s">
        <v>1065</v>
      </c>
      <c r="H18213" t="s">
        <v>136</v>
      </c>
      <c r="I18213">
        <v>0</v>
      </c>
      <c r="P18213">
        <v>0.30831866797342</v>
      </c>
      <c r="Q18213">
        <v>0</v>
      </c>
    </row>
    <row r="18214" spans="1:17">
      <c r="A18214" t="s">
        <v>122</v>
      </c>
      <c r="B18214">
        <v>2050</v>
      </c>
      <c r="C18214" t="s">
        <v>140</v>
      </c>
      <c r="D18214" t="s">
        <v>1064</v>
      </c>
      <c r="E18214" t="s">
        <v>167</v>
      </c>
      <c r="F18214" t="s">
        <v>166</v>
      </c>
      <c r="G18214" t="s">
        <v>1065</v>
      </c>
      <c r="H18214" t="s">
        <v>132</v>
      </c>
      <c r="I18214">
        <v>0</v>
      </c>
      <c r="P18214">
        <v>0.30831866797342</v>
      </c>
      <c r="Q18214">
        <v>0</v>
      </c>
    </row>
    <row r="18215" spans="1:17">
      <c r="A18215" t="s">
        <v>122</v>
      </c>
      <c r="B18215">
        <v>2050</v>
      </c>
      <c r="C18215" t="s">
        <v>140</v>
      </c>
      <c r="D18215" t="s">
        <v>1064</v>
      </c>
      <c r="E18215" t="s">
        <v>167</v>
      </c>
      <c r="F18215" t="s">
        <v>166</v>
      </c>
      <c r="G18215" t="s">
        <v>1065</v>
      </c>
      <c r="H18215" t="s">
        <v>135</v>
      </c>
      <c r="I18215">
        <v>0</v>
      </c>
      <c r="P18215">
        <v>0.30831866797342</v>
      </c>
      <c r="Q18215">
        <v>0</v>
      </c>
    </row>
    <row r="18216" spans="1:17">
      <c r="A18216" t="s">
        <v>122</v>
      </c>
      <c r="B18216">
        <v>2050</v>
      </c>
      <c r="C18216" t="s">
        <v>140</v>
      </c>
      <c r="D18216" t="s">
        <v>1064</v>
      </c>
      <c r="E18216" t="s">
        <v>167</v>
      </c>
      <c r="F18216" t="s">
        <v>166</v>
      </c>
      <c r="G18216" t="s">
        <v>1065</v>
      </c>
      <c r="H18216" t="s">
        <v>136</v>
      </c>
      <c r="I18216">
        <v>0</v>
      </c>
      <c r="P18216">
        <v>0.30831866797342</v>
      </c>
      <c r="Q18216">
        <v>0</v>
      </c>
    </row>
    <row r="18217" spans="1:17">
      <c r="A18217" t="s">
        <v>122</v>
      </c>
      <c r="B18217">
        <v>2050</v>
      </c>
      <c r="C18217" t="s">
        <v>140</v>
      </c>
      <c r="D18217" t="s">
        <v>1064</v>
      </c>
      <c r="E18217" t="s">
        <v>167</v>
      </c>
      <c r="F18217" t="s">
        <v>160</v>
      </c>
      <c r="G18217" t="s">
        <v>1065</v>
      </c>
      <c r="H18217" t="s">
        <v>132</v>
      </c>
      <c r="I18217">
        <v>0</v>
      </c>
      <c r="P18217">
        <v>0.30831866797342</v>
      </c>
      <c r="Q18217">
        <v>0</v>
      </c>
    </row>
    <row r="18218" spans="1:17">
      <c r="A18218" t="s">
        <v>122</v>
      </c>
      <c r="B18218">
        <v>2050</v>
      </c>
      <c r="C18218" t="s">
        <v>140</v>
      </c>
      <c r="D18218" t="s">
        <v>1064</v>
      </c>
      <c r="E18218" t="s">
        <v>167</v>
      </c>
      <c r="F18218" t="s">
        <v>160</v>
      </c>
      <c r="G18218" t="s">
        <v>1065</v>
      </c>
      <c r="H18218" t="s">
        <v>135</v>
      </c>
      <c r="I18218">
        <v>0</v>
      </c>
      <c r="P18218">
        <v>0.30831866797342</v>
      </c>
      <c r="Q18218">
        <v>0</v>
      </c>
    </row>
    <row r="18219" spans="1:17">
      <c r="A18219" t="s">
        <v>122</v>
      </c>
      <c r="B18219">
        <v>2050</v>
      </c>
      <c r="C18219" t="s">
        <v>140</v>
      </c>
      <c r="D18219" t="s">
        <v>1064</v>
      </c>
      <c r="E18219" t="s">
        <v>167</v>
      </c>
      <c r="F18219" t="s">
        <v>160</v>
      </c>
      <c r="G18219" t="s">
        <v>1065</v>
      </c>
      <c r="H18219" t="s">
        <v>136</v>
      </c>
      <c r="I18219">
        <v>0</v>
      </c>
      <c r="P18219">
        <v>0.30831866797342</v>
      </c>
      <c r="Q18219">
        <v>0</v>
      </c>
    </row>
    <row r="18220" spans="1:17">
      <c r="A18220" t="s">
        <v>122</v>
      </c>
      <c r="B18220">
        <v>2050</v>
      </c>
      <c r="C18220" t="s">
        <v>16</v>
      </c>
      <c r="D18220" t="s">
        <v>1062</v>
      </c>
      <c r="E18220" t="s">
        <v>162</v>
      </c>
      <c r="F18220" t="s">
        <v>164</v>
      </c>
      <c r="G18220" t="s">
        <v>1063</v>
      </c>
      <c r="H18220" t="s">
        <v>132</v>
      </c>
      <c r="I18220">
        <v>0</v>
      </c>
      <c r="P18220">
        <v>0.30831866797342</v>
      </c>
      <c r="Q18220">
        <v>0</v>
      </c>
    </row>
    <row r="18221" spans="1:17">
      <c r="A18221" t="s">
        <v>122</v>
      </c>
      <c r="B18221">
        <v>2050</v>
      </c>
      <c r="C18221" t="s">
        <v>16</v>
      </c>
      <c r="D18221" t="s">
        <v>1062</v>
      </c>
      <c r="E18221" t="s">
        <v>162</v>
      </c>
      <c r="F18221" t="s">
        <v>164</v>
      </c>
      <c r="G18221" t="s">
        <v>1063</v>
      </c>
      <c r="H18221" t="s">
        <v>135</v>
      </c>
      <c r="I18221">
        <v>0</v>
      </c>
      <c r="P18221">
        <v>0.30831866797342</v>
      </c>
      <c r="Q18221">
        <v>0</v>
      </c>
    </row>
    <row r="18222" spans="1:17">
      <c r="A18222" t="s">
        <v>122</v>
      </c>
      <c r="B18222">
        <v>2050</v>
      </c>
      <c r="C18222" t="s">
        <v>16</v>
      </c>
      <c r="D18222" t="s">
        <v>1062</v>
      </c>
      <c r="E18222" t="s">
        <v>162</v>
      </c>
      <c r="F18222" t="s">
        <v>164</v>
      </c>
      <c r="G18222" t="s">
        <v>1063</v>
      </c>
      <c r="H18222" t="s">
        <v>136</v>
      </c>
      <c r="I18222">
        <v>0</v>
      </c>
      <c r="P18222">
        <v>0.30831866797342</v>
      </c>
      <c r="Q18222">
        <v>0</v>
      </c>
    </row>
    <row r="18223" spans="1:17">
      <c r="A18223" t="s">
        <v>122</v>
      </c>
      <c r="B18223">
        <v>2050</v>
      </c>
      <c r="C18223" t="s">
        <v>16</v>
      </c>
      <c r="D18223" t="s">
        <v>1062</v>
      </c>
      <c r="E18223" t="s">
        <v>162</v>
      </c>
      <c r="F18223" t="s">
        <v>159</v>
      </c>
      <c r="G18223" t="s">
        <v>1063</v>
      </c>
      <c r="H18223" t="s">
        <v>132</v>
      </c>
      <c r="I18223">
        <v>0</v>
      </c>
      <c r="P18223">
        <v>0.30831866797342</v>
      </c>
      <c r="Q18223">
        <v>0</v>
      </c>
    </row>
    <row r="18224" spans="1:17">
      <c r="A18224" t="s">
        <v>122</v>
      </c>
      <c r="B18224">
        <v>2050</v>
      </c>
      <c r="C18224" t="s">
        <v>16</v>
      </c>
      <c r="D18224" t="s">
        <v>1062</v>
      </c>
      <c r="E18224" t="s">
        <v>162</v>
      </c>
      <c r="F18224" t="s">
        <v>159</v>
      </c>
      <c r="G18224" t="s">
        <v>1063</v>
      </c>
      <c r="H18224" t="s">
        <v>135</v>
      </c>
      <c r="I18224">
        <v>0</v>
      </c>
      <c r="P18224">
        <v>0.30831866797342</v>
      </c>
      <c r="Q18224">
        <v>0</v>
      </c>
    </row>
    <row r="18225" spans="1:17">
      <c r="A18225" t="s">
        <v>122</v>
      </c>
      <c r="B18225">
        <v>2050</v>
      </c>
      <c r="C18225" t="s">
        <v>16</v>
      </c>
      <c r="D18225" t="s">
        <v>1062</v>
      </c>
      <c r="E18225" t="s">
        <v>162</v>
      </c>
      <c r="F18225" t="s">
        <v>159</v>
      </c>
      <c r="G18225" t="s">
        <v>1063</v>
      </c>
      <c r="H18225" t="s">
        <v>136</v>
      </c>
      <c r="I18225">
        <v>0</v>
      </c>
      <c r="P18225">
        <v>0.30831866797342</v>
      </c>
      <c r="Q18225">
        <v>0</v>
      </c>
    </row>
    <row r="18226" spans="1:17">
      <c r="A18226" t="s">
        <v>122</v>
      </c>
      <c r="B18226">
        <v>2050</v>
      </c>
      <c r="C18226" t="s">
        <v>16</v>
      </c>
      <c r="D18226" t="s">
        <v>1062</v>
      </c>
      <c r="E18226" t="s">
        <v>162</v>
      </c>
      <c r="F18226" t="s">
        <v>126</v>
      </c>
      <c r="G18226" t="s">
        <v>1063</v>
      </c>
      <c r="H18226" t="s">
        <v>132</v>
      </c>
      <c r="I18226">
        <v>0</v>
      </c>
      <c r="P18226">
        <v>0.30831866797342</v>
      </c>
      <c r="Q18226">
        <v>0</v>
      </c>
    </row>
    <row r="18227" spans="1:17">
      <c r="A18227" t="s">
        <v>122</v>
      </c>
      <c r="B18227">
        <v>2050</v>
      </c>
      <c r="C18227" t="s">
        <v>16</v>
      </c>
      <c r="D18227" t="s">
        <v>1062</v>
      </c>
      <c r="E18227" t="s">
        <v>162</v>
      </c>
      <c r="F18227" t="s">
        <v>126</v>
      </c>
      <c r="G18227" t="s">
        <v>1063</v>
      </c>
      <c r="H18227" t="s">
        <v>135</v>
      </c>
      <c r="I18227">
        <v>0</v>
      </c>
      <c r="P18227">
        <v>0.30831866797342</v>
      </c>
      <c r="Q18227">
        <v>0</v>
      </c>
    </row>
    <row r="18228" spans="1:17">
      <c r="A18228" t="s">
        <v>122</v>
      </c>
      <c r="B18228">
        <v>2050</v>
      </c>
      <c r="C18228" t="s">
        <v>16</v>
      </c>
      <c r="D18228" t="s">
        <v>1062</v>
      </c>
      <c r="E18228" t="s">
        <v>162</v>
      </c>
      <c r="F18228" t="s">
        <v>126</v>
      </c>
      <c r="G18228" t="s">
        <v>1063</v>
      </c>
      <c r="H18228" t="s">
        <v>136</v>
      </c>
      <c r="I18228">
        <v>0</v>
      </c>
      <c r="P18228">
        <v>0.30831866797342</v>
      </c>
      <c r="Q18228">
        <v>0</v>
      </c>
    </row>
    <row r="18229" spans="1:17">
      <c r="A18229" t="s">
        <v>122</v>
      </c>
      <c r="B18229">
        <v>2050</v>
      </c>
      <c r="C18229" t="s">
        <v>16</v>
      </c>
      <c r="D18229" t="s">
        <v>1062</v>
      </c>
      <c r="E18229" t="s">
        <v>162</v>
      </c>
      <c r="F18229" t="s">
        <v>165</v>
      </c>
      <c r="G18229" t="s">
        <v>1063</v>
      </c>
      <c r="H18229" t="s">
        <v>132</v>
      </c>
      <c r="I18229">
        <v>0</v>
      </c>
      <c r="P18229">
        <v>0.30831866797342</v>
      </c>
      <c r="Q18229">
        <v>0</v>
      </c>
    </row>
    <row r="18230" spans="1:17">
      <c r="A18230" t="s">
        <v>122</v>
      </c>
      <c r="B18230">
        <v>2050</v>
      </c>
      <c r="C18230" t="s">
        <v>16</v>
      </c>
      <c r="D18230" t="s">
        <v>1062</v>
      </c>
      <c r="E18230" t="s">
        <v>162</v>
      </c>
      <c r="F18230" t="s">
        <v>165</v>
      </c>
      <c r="G18230" t="s">
        <v>1063</v>
      </c>
      <c r="H18230" t="s">
        <v>135</v>
      </c>
      <c r="I18230">
        <v>0</v>
      </c>
      <c r="P18230">
        <v>0.30831866797342</v>
      </c>
      <c r="Q18230">
        <v>0</v>
      </c>
    </row>
    <row r="18231" spans="1:17">
      <c r="A18231" t="s">
        <v>122</v>
      </c>
      <c r="B18231">
        <v>2050</v>
      </c>
      <c r="C18231" t="s">
        <v>16</v>
      </c>
      <c r="D18231" t="s">
        <v>1062</v>
      </c>
      <c r="E18231" t="s">
        <v>162</v>
      </c>
      <c r="F18231" t="s">
        <v>165</v>
      </c>
      <c r="G18231" t="s">
        <v>1063</v>
      </c>
      <c r="H18231" t="s">
        <v>136</v>
      </c>
      <c r="I18231">
        <v>0</v>
      </c>
      <c r="P18231">
        <v>0.30831866797342</v>
      </c>
      <c r="Q18231">
        <v>0</v>
      </c>
    </row>
    <row r="18232" spans="1:17">
      <c r="A18232" t="s">
        <v>122</v>
      </c>
      <c r="B18232">
        <v>2050</v>
      </c>
      <c r="C18232" t="s">
        <v>16</v>
      </c>
      <c r="D18232" t="s">
        <v>1062</v>
      </c>
      <c r="E18232" t="s">
        <v>162</v>
      </c>
      <c r="F18232" t="s">
        <v>166</v>
      </c>
      <c r="G18232" t="s">
        <v>1063</v>
      </c>
      <c r="H18232" t="s">
        <v>132</v>
      </c>
      <c r="I18232">
        <v>0</v>
      </c>
      <c r="P18232">
        <v>0.30831866797342</v>
      </c>
      <c r="Q18232">
        <v>0</v>
      </c>
    </row>
    <row r="18233" spans="1:17">
      <c r="A18233" t="s">
        <v>122</v>
      </c>
      <c r="B18233">
        <v>2050</v>
      </c>
      <c r="C18233" t="s">
        <v>16</v>
      </c>
      <c r="D18233" t="s">
        <v>1062</v>
      </c>
      <c r="E18233" t="s">
        <v>162</v>
      </c>
      <c r="F18233" t="s">
        <v>166</v>
      </c>
      <c r="G18233" t="s">
        <v>1063</v>
      </c>
      <c r="H18233" t="s">
        <v>135</v>
      </c>
      <c r="I18233">
        <v>0</v>
      </c>
      <c r="P18233">
        <v>0.30831866797342</v>
      </c>
      <c r="Q18233">
        <v>0</v>
      </c>
    </row>
    <row r="18234" spans="1:17">
      <c r="A18234" t="s">
        <v>122</v>
      </c>
      <c r="B18234">
        <v>2050</v>
      </c>
      <c r="C18234" t="s">
        <v>16</v>
      </c>
      <c r="D18234" t="s">
        <v>1062</v>
      </c>
      <c r="E18234" t="s">
        <v>162</v>
      </c>
      <c r="F18234" t="s">
        <v>166</v>
      </c>
      <c r="G18234" t="s">
        <v>1063</v>
      </c>
      <c r="H18234" t="s">
        <v>136</v>
      </c>
      <c r="I18234">
        <v>0</v>
      </c>
      <c r="P18234">
        <v>0.30831866797342</v>
      </c>
      <c r="Q18234">
        <v>0</v>
      </c>
    </row>
    <row r="18235" spans="1:17">
      <c r="A18235" t="s">
        <v>122</v>
      </c>
      <c r="B18235">
        <v>2050</v>
      </c>
      <c r="C18235" t="s">
        <v>16</v>
      </c>
      <c r="D18235" t="s">
        <v>1062</v>
      </c>
      <c r="E18235" t="s">
        <v>162</v>
      </c>
      <c r="F18235" t="s">
        <v>160</v>
      </c>
      <c r="G18235" t="s">
        <v>1063</v>
      </c>
      <c r="H18235" t="s">
        <v>132</v>
      </c>
      <c r="I18235">
        <v>0</v>
      </c>
      <c r="P18235">
        <v>0.30831866797342</v>
      </c>
      <c r="Q18235">
        <v>0</v>
      </c>
    </row>
    <row r="18236" spans="1:17">
      <c r="A18236" t="s">
        <v>122</v>
      </c>
      <c r="B18236">
        <v>2050</v>
      </c>
      <c r="C18236" t="s">
        <v>16</v>
      </c>
      <c r="D18236" t="s">
        <v>1062</v>
      </c>
      <c r="E18236" t="s">
        <v>162</v>
      </c>
      <c r="F18236" t="s">
        <v>160</v>
      </c>
      <c r="G18236" t="s">
        <v>1063</v>
      </c>
      <c r="H18236" t="s">
        <v>135</v>
      </c>
      <c r="I18236">
        <v>0</v>
      </c>
      <c r="P18236">
        <v>0.30831866797342</v>
      </c>
      <c r="Q18236">
        <v>0</v>
      </c>
    </row>
    <row r="18237" spans="1:17">
      <c r="A18237" t="s">
        <v>122</v>
      </c>
      <c r="B18237">
        <v>2050</v>
      </c>
      <c r="C18237" t="s">
        <v>16</v>
      </c>
      <c r="D18237" t="s">
        <v>1062</v>
      </c>
      <c r="E18237" t="s">
        <v>162</v>
      </c>
      <c r="F18237" t="s">
        <v>160</v>
      </c>
      <c r="G18237" t="s">
        <v>1063</v>
      </c>
      <c r="H18237" t="s">
        <v>136</v>
      </c>
      <c r="I18237">
        <v>0</v>
      </c>
      <c r="P18237">
        <v>0.30831866797342</v>
      </c>
      <c r="Q18237">
        <v>0</v>
      </c>
    </row>
    <row r="18238" spans="1:17">
      <c r="A18238" t="s">
        <v>122</v>
      </c>
      <c r="B18238">
        <v>2050</v>
      </c>
      <c r="C18238" t="s">
        <v>9</v>
      </c>
      <c r="D18238" t="s">
        <v>1064</v>
      </c>
      <c r="E18238" t="s">
        <v>162</v>
      </c>
      <c r="F18238" t="s">
        <v>164</v>
      </c>
      <c r="G18238" t="s">
        <v>1065</v>
      </c>
      <c r="H18238" t="s">
        <v>132</v>
      </c>
      <c r="I18238">
        <v>0</v>
      </c>
      <c r="P18238">
        <v>0.30831866797342</v>
      </c>
      <c r="Q18238">
        <v>0</v>
      </c>
    </row>
    <row r="18239" spans="1:17">
      <c r="A18239" t="s">
        <v>122</v>
      </c>
      <c r="B18239">
        <v>2050</v>
      </c>
      <c r="C18239" t="s">
        <v>9</v>
      </c>
      <c r="D18239" t="s">
        <v>1064</v>
      </c>
      <c r="E18239" t="s">
        <v>162</v>
      </c>
      <c r="F18239" t="s">
        <v>164</v>
      </c>
      <c r="G18239" t="s">
        <v>1065</v>
      </c>
      <c r="H18239" t="s">
        <v>135</v>
      </c>
      <c r="I18239">
        <v>0</v>
      </c>
      <c r="P18239">
        <v>0.30831866797342</v>
      </c>
      <c r="Q18239">
        <v>0</v>
      </c>
    </row>
    <row r="18240" spans="1:17">
      <c r="A18240" t="s">
        <v>122</v>
      </c>
      <c r="B18240">
        <v>2050</v>
      </c>
      <c r="C18240" t="s">
        <v>9</v>
      </c>
      <c r="D18240" t="s">
        <v>1064</v>
      </c>
      <c r="E18240" t="s">
        <v>162</v>
      </c>
      <c r="F18240" t="s">
        <v>164</v>
      </c>
      <c r="G18240" t="s">
        <v>1065</v>
      </c>
      <c r="H18240" t="s">
        <v>136</v>
      </c>
      <c r="I18240">
        <v>0</v>
      </c>
      <c r="P18240">
        <v>0.30831866797342</v>
      </c>
      <c r="Q18240">
        <v>0</v>
      </c>
    </row>
    <row r="18241" spans="1:17">
      <c r="A18241" t="s">
        <v>122</v>
      </c>
      <c r="B18241">
        <v>2050</v>
      </c>
      <c r="C18241" t="s">
        <v>9</v>
      </c>
      <c r="D18241" t="s">
        <v>1064</v>
      </c>
      <c r="E18241" t="s">
        <v>162</v>
      </c>
      <c r="F18241" t="s">
        <v>159</v>
      </c>
      <c r="G18241" t="s">
        <v>1065</v>
      </c>
      <c r="H18241" t="s">
        <v>132</v>
      </c>
      <c r="I18241">
        <v>0</v>
      </c>
      <c r="P18241">
        <v>0.30831866797342</v>
      </c>
      <c r="Q18241">
        <v>0</v>
      </c>
    </row>
    <row r="18242" spans="1:17">
      <c r="A18242" t="s">
        <v>122</v>
      </c>
      <c r="B18242">
        <v>2050</v>
      </c>
      <c r="C18242" t="s">
        <v>9</v>
      </c>
      <c r="D18242" t="s">
        <v>1064</v>
      </c>
      <c r="E18242" t="s">
        <v>162</v>
      </c>
      <c r="F18242" t="s">
        <v>159</v>
      </c>
      <c r="G18242" t="s">
        <v>1065</v>
      </c>
      <c r="H18242" t="s">
        <v>135</v>
      </c>
      <c r="I18242">
        <v>0</v>
      </c>
      <c r="P18242">
        <v>0.30831866797342</v>
      </c>
      <c r="Q18242">
        <v>0</v>
      </c>
    </row>
    <row r="18243" spans="1:17">
      <c r="A18243" t="s">
        <v>122</v>
      </c>
      <c r="B18243">
        <v>2050</v>
      </c>
      <c r="C18243" t="s">
        <v>9</v>
      </c>
      <c r="D18243" t="s">
        <v>1064</v>
      </c>
      <c r="E18243" t="s">
        <v>162</v>
      </c>
      <c r="F18243" t="s">
        <v>159</v>
      </c>
      <c r="G18243" t="s">
        <v>1065</v>
      </c>
      <c r="H18243" t="s">
        <v>136</v>
      </c>
      <c r="I18243">
        <v>0</v>
      </c>
      <c r="P18243">
        <v>0.30831866797342</v>
      </c>
      <c r="Q18243">
        <v>0</v>
      </c>
    </row>
    <row r="18244" spans="1:17">
      <c r="A18244" t="s">
        <v>122</v>
      </c>
      <c r="B18244">
        <v>2050</v>
      </c>
      <c r="C18244" t="s">
        <v>9</v>
      </c>
      <c r="D18244" t="s">
        <v>1064</v>
      </c>
      <c r="E18244" t="s">
        <v>162</v>
      </c>
      <c r="F18244" t="s">
        <v>126</v>
      </c>
      <c r="G18244" t="s">
        <v>1065</v>
      </c>
      <c r="H18244" t="s">
        <v>132</v>
      </c>
      <c r="I18244">
        <v>0</v>
      </c>
      <c r="P18244">
        <v>0.30831866797342</v>
      </c>
      <c r="Q18244">
        <v>0</v>
      </c>
    </row>
    <row r="18245" spans="1:17">
      <c r="A18245" t="s">
        <v>122</v>
      </c>
      <c r="B18245">
        <v>2050</v>
      </c>
      <c r="C18245" t="s">
        <v>9</v>
      </c>
      <c r="D18245" t="s">
        <v>1064</v>
      </c>
      <c r="E18245" t="s">
        <v>162</v>
      </c>
      <c r="F18245" t="s">
        <v>126</v>
      </c>
      <c r="G18245" t="s">
        <v>1065</v>
      </c>
      <c r="H18245" t="s">
        <v>135</v>
      </c>
      <c r="I18245">
        <v>0</v>
      </c>
      <c r="P18245">
        <v>0.30831866797342</v>
      </c>
      <c r="Q18245">
        <v>0</v>
      </c>
    </row>
    <row r="18246" spans="1:17">
      <c r="A18246" t="s">
        <v>122</v>
      </c>
      <c r="B18246">
        <v>2050</v>
      </c>
      <c r="C18246" t="s">
        <v>9</v>
      </c>
      <c r="D18246" t="s">
        <v>1064</v>
      </c>
      <c r="E18246" t="s">
        <v>162</v>
      </c>
      <c r="F18246" t="s">
        <v>126</v>
      </c>
      <c r="G18246" t="s">
        <v>1065</v>
      </c>
      <c r="H18246" t="s">
        <v>136</v>
      </c>
      <c r="I18246">
        <v>0</v>
      </c>
      <c r="P18246">
        <v>0.30831866797342</v>
      </c>
      <c r="Q18246">
        <v>0</v>
      </c>
    </row>
    <row r="18247" spans="1:17">
      <c r="A18247" t="s">
        <v>122</v>
      </c>
      <c r="B18247">
        <v>2050</v>
      </c>
      <c r="C18247" t="s">
        <v>9</v>
      </c>
      <c r="D18247" t="s">
        <v>1064</v>
      </c>
      <c r="E18247" t="s">
        <v>162</v>
      </c>
      <c r="F18247" t="s">
        <v>165</v>
      </c>
      <c r="G18247" t="s">
        <v>1065</v>
      </c>
      <c r="H18247" t="s">
        <v>132</v>
      </c>
      <c r="I18247">
        <v>0</v>
      </c>
      <c r="P18247">
        <v>0.30831866797342</v>
      </c>
      <c r="Q18247">
        <v>0</v>
      </c>
    </row>
    <row r="18248" spans="1:17">
      <c r="A18248" t="s">
        <v>122</v>
      </c>
      <c r="B18248">
        <v>2050</v>
      </c>
      <c r="C18248" t="s">
        <v>9</v>
      </c>
      <c r="D18248" t="s">
        <v>1064</v>
      </c>
      <c r="E18248" t="s">
        <v>162</v>
      </c>
      <c r="F18248" t="s">
        <v>165</v>
      </c>
      <c r="G18248" t="s">
        <v>1065</v>
      </c>
      <c r="H18248" t="s">
        <v>135</v>
      </c>
      <c r="I18248">
        <v>0</v>
      </c>
      <c r="P18248">
        <v>0.30831866797342</v>
      </c>
      <c r="Q18248">
        <v>0</v>
      </c>
    </row>
    <row r="18249" spans="1:17">
      <c r="A18249" t="s">
        <v>122</v>
      </c>
      <c r="B18249">
        <v>2050</v>
      </c>
      <c r="C18249" t="s">
        <v>9</v>
      </c>
      <c r="D18249" t="s">
        <v>1064</v>
      </c>
      <c r="E18249" t="s">
        <v>162</v>
      </c>
      <c r="F18249" t="s">
        <v>165</v>
      </c>
      <c r="G18249" t="s">
        <v>1065</v>
      </c>
      <c r="H18249" t="s">
        <v>136</v>
      </c>
      <c r="I18249">
        <v>0</v>
      </c>
      <c r="P18249">
        <v>0.30831866797342</v>
      </c>
      <c r="Q18249">
        <v>0</v>
      </c>
    </row>
    <row r="18250" spans="1:17">
      <c r="A18250" t="s">
        <v>122</v>
      </c>
      <c r="B18250">
        <v>2050</v>
      </c>
      <c r="C18250" t="s">
        <v>9</v>
      </c>
      <c r="D18250" t="s">
        <v>1064</v>
      </c>
      <c r="E18250" t="s">
        <v>162</v>
      </c>
      <c r="F18250" t="s">
        <v>166</v>
      </c>
      <c r="G18250" t="s">
        <v>1065</v>
      </c>
      <c r="H18250" t="s">
        <v>132</v>
      </c>
      <c r="I18250">
        <v>0</v>
      </c>
      <c r="P18250">
        <v>0.30831866797342</v>
      </c>
      <c r="Q18250">
        <v>0</v>
      </c>
    </row>
    <row r="18251" spans="1:17">
      <c r="A18251" t="s">
        <v>122</v>
      </c>
      <c r="B18251">
        <v>2050</v>
      </c>
      <c r="C18251" t="s">
        <v>9</v>
      </c>
      <c r="D18251" t="s">
        <v>1064</v>
      </c>
      <c r="E18251" t="s">
        <v>162</v>
      </c>
      <c r="F18251" t="s">
        <v>166</v>
      </c>
      <c r="G18251" t="s">
        <v>1065</v>
      </c>
      <c r="H18251" t="s">
        <v>135</v>
      </c>
      <c r="I18251">
        <v>0</v>
      </c>
      <c r="P18251">
        <v>0.30831866797342</v>
      </c>
      <c r="Q18251">
        <v>0</v>
      </c>
    </row>
    <row r="18252" spans="1:17">
      <c r="A18252" t="s">
        <v>122</v>
      </c>
      <c r="B18252">
        <v>2050</v>
      </c>
      <c r="C18252" t="s">
        <v>9</v>
      </c>
      <c r="D18252" t="s">
        <v>1064</v>
      </c>
      <c r="E18252" t="s">
        <v>162</v>
      </c>
      <c r="F18252" t="s">
        <v>166</v>
      </c>
      <c r="G18252" t="s">
        <v>1065</v>
      </c>
      <c r="H18252" t="s">
        <v>136</v>
      </c>
      <c r="I18252">
        <v>0</v>
      </c>
      <c r="P18252">
        <v>0.30831866797342</v>
      </c>
      <c r="Q18252">
        <v>0</v>
      </c>
    </row>
    <row r="18253" spans="1:17">
      <c r="A18253" t="s">
        <v>122</v>
      </c>
      <c r="B18253">
        <v>2050</v>
      </c>
      <c r="C18253" t="s">
        <v>9</v>
      </c>
      <c r="D18253" t="s">
        <v>1064</v>
      </c>
      <c r="E18253" t="s">
        <v>162</v>
      </c>
      <c r="F18253" t="s">
        <v>160</v>
      </c>
      <c r="G18253" t="s">
        <v>1065</v>
      </c>
      <c r="H18253" t="s">
        <v>132</v>
      </c>
      <c r="I18253">
        <v>0</v>
      </c>
      <c r="P18253">
        <v>0.30831866797342</v>
      </c>
      <c r="Q18253">
        <v>0</v>
      </c>
    </row>
    <row r="18254" spans="1:17">
      <c r="A18254" t="s">
        <v>122</v>
      </c>
      <c r="B18254">
        <v>2050</v>
      </c>
      <c r="C18254" t="s">
        <v>9</v>
      </c>
      <c r="D18254" t="s">
        <v>1064</v>
      </c>
      <c r="E18254" t="s">
        <v>162</v>
      </c>
      <c r="F18254" t="s">
        <v>160</v>
      </c>
      <c r="G18254" t="s">
        <v>1065</v>
      </c>
      <c r="H18254" t="s">
        <v>135</v>
      </c>
      <c r="I18254">
        <v>0</v>
      </c>
      <c r="P18254">
        <v>0.30831866797342</v>
      </c>
      <c r="Q18254">
        <v>0</v>
      </c>
    </row>
    <row r="18255" spans="1:17">
      <c r="A18255" t="s">
        <v>122</v>
      </c>
      <c r="B18255">
        <v>2050</v>
      </c>
      <c r="C18255" t="s">
        <v>9</v>
      </c>
      <c r="D18255" t="s">
        <v>1064</v>
      </c>
      <c r="E18255" t="s">
        <v>162</v>
      </c>
      <c r="F18255" t="s">
        <v>160</v>
      </c>
      <c r="G18255" t="s">
        <v>1065</v>
      </c>
      <c r="H18255" t="s">
        <v>136</v>
      </c>
      <c r="I18255">
        <v>0</v>
      </c>
      <c r="P18255">
        <v>0.30831866797342</v>
      </c>
      <c r="Q18255">
        <v>0</v>
      </c>
    </row>
    <row r="18256" spans="1:17">
      <c r="A18256" t="s">
        <v>122</v>
      </c>
      <c r="B18256">
        <v>2050</v>
      </c>
      <c r="C18256" t="s">
        <v>17</v>
      </c>
      <c r="D18256" t="s">
        <v>1062</v>
      </c>
      <c r="E18256" t="s">
        <v>162</v>
      </c>
      <c r="F18256" t="s">
        <v>164</v>
      </c>
      <c r="G18256" t="s">
        <v>1063</v>
      </c>
      <c r="H18256" t="s">
        <v>132</v>
      </c>
      <c r="I18256">
        <v>0</v>
      </c>
      <c r="P18256">
        <v>0.30831866797342</v>
      </c>
      <c r="Q18256">
        <v>0</v>
      </c>
    </row>
    <row r="18257" spans="1:17">
      <c r="A18257" t="s">
        <v>122</v>
      </c>
      <c r="B18257">
        <v>2050</v>
      </c>
      <c r="C18257" t="s">
        <v>17</v>
      </c>
      <c r="D18257" t="s">
        <v>1062</v>
      </c>
      <c r="E18257" t="s">
        <v>162</v>
      </c>
      <c r="F18257" t="s">
        <v>164</v>
      </c>
      <c r="G18257" t="s">
        <v>1063</v>
      </c>
      <c r="H18257" t="s">
        <v>135</v>
      </c>
      <c r="I18257">
        <v>0</v>
      </c>
      <c r="P18257">
        <v>0.30831866797342</v>
      </c>
      <c r="Q18257">
        <v>0</v>
      </c>
    </row>
    <row r="18258" spans="1:17">
      <c r="A18258" t="s">
        <v>122</v>
      </c>
      <c r="B18258">
        <v>2050</v>
      </c>
      <c r="C18258" t="s">
        <v>17</v>
      </c>
      <c r="D18258" t="s">
        <v>1062</v>
      </c>
      <c r="E18258" t="s">
        <v>162</v>
      </c>
      <c r="F18258" t="s">
        <v>164</v>
      </c>
      <c r="G18258" t="s">
        <v>1063</v>
      </c>
      <c r="H18258" t="s">
        <v>136</v>
      </c>
      <c r="I18258">
        <v>2762866296.96</v>
      </c>
      <c r="P18258">
        <v>0.30831866797342</v>
      </c>
      <c r="Q18258">
        <v>851843256.46736395</v>
      </c>
    </row>
    <row r="18259" spans="1:17">
      <c r="A18259" t="s">
        <v>122</v>
      </c>
      <c r="B18259">
        <v>2050</v>
      </c>
      <c r="C18259" t="s">
        <v>17</v>
      </c>
      <c r="D18259" t="s">
        <v>1062</v>
      </c>
      <c r="E18259" t="s">
        <v>162</v>
      </c>
      <c r="F18259" t="s">
        <v>159</v>
      </c>
      <c r="G18259" t="s">
        <v>1063</v>
      </c>
      <c r="H18259" t="s">
        <v>132</v>
      </c>
      <c r="I18259">
        <v>0</v>
      </c>
      <c r="P18259">
        <v>0.30831866797342</v>
      </c>
      <c r="Q18259">
        <v>0</v>
      </c>
    </row>
    <row r="18260" spans="1:17">
      <c r="A18260" t="s">
        <v>122</v>
      </c>
      <c r="B18260">
        <v>2050</v>
      </c>
      <c r="C18260" t="s">
        <v>17</v>
      </c>
      <c r="D18260" t="s">
        <v>1062</v>
      </c>
      <c r="E18260" t="s">
        <v>162</v>
      </c>
      <c r="F18260" t="s">
        <v>159</v>
      </c>
      <c r="G18260" t="s">
        <v>1063</v>
      </c>
      <c r="H18260" t="s">
        <v>135</v>
      </c>
      <c r="I18260">
        <v>0</v>
      </c>
      <c r="P18260">
        <v>0.30831866797342</v>
      </c>
      <c r="Q18260">
        <v>0</v>
      </c>
    </row>
    <row r="18261" spans="1:17">
      <c r="A18261" t="s">
        <v>122</v>
      </c>
      <c r="B18261">
        <v>2050</v>
      </c>
      <c r="C18261" t="s">
        <v>17</v>
      </c>
      <c r="D18261" t="s">
        <v>1062</v>
      </c>
      <c r="E18261" t="s">
        <v>162</v>
      </c>
      <c r="F18261" t="s">
        <v>159</v>
      </c>
      <c r="G18261" t="s">
        <v>1063</v>
      </c>
      <c r="H18261" t="s">
        <v>136</v>
      </c>
      <c r="I18261">
        <v>2246155230.1440001</v>
      </c>
      <c r="P18261">
        <v>0.30831866797342</v>
      </c>
      <c r="Q18261">
        <v>692531588.61952996</v>
      </c>
    </row>
    <row r="18262" spans="1:17">
      <c r="A18262" t="s">
        <v>122</v>
      </c>
      <c r="B18262">
        <v>2050</v>
      </c>
      <c r="C18262" t="s">
        <v>17</v>
      </c>
      <c r="D18262" t="s">
        <v>1062</v>
      </c>
      <c r="E18262" t="s">
        <v>162</v>
      </c>
      <c r="F18262" t="s">
        <v>126</v>
      </c>
      <c r="G18262" t="s">
        <v>1063</v>
      </c>
      <c r="H18262" t="s">
        <v>132</v>
      </c>
      <c r="I18262">
        <v>0</v>
      </c>
      <c r="P18262">
        <v>0.30831866797342</v>
      </c>
      <c r="Q18262">
        <v>0</v>
      </c>
    </row>
    <row r="18263" spans="1:17">
      <c r="A18263" t="s">
        <v>122</v>
      </c>
      <c r="B18263">
        <v>2050</v>
      </c>
      <c r="C18263" t="s">
        <v>17</v>
      </c>
      <c r="D18263" t="s">
        <v>1062</v>
      </c>
      <c r="E18263" t="s">
        <v>162</v>
      </c>
      <c r="F18263" t="s">
        <v>126</v>
      </c>
      <c r="G18263" t="s">
        <v>1063</v>
      </c>
      <c r="H18263" t="s">
        <v>135</v>
      </c>
      <c r="I18263">
        <v>0</v>
      </c>
      <c r="P18263">
        <v>0.30831866797342</v>
      </c>
      <c r="Q18263">
        <v>0</v>
      </c>
    </row>
    <row r="18264" spans="1:17">
      <c r="A18264" t="s">
        <v>122</v>
      </c>
      <c r="B18264">
        <v>2050</v>
      </c>
      <c r="C18264" t="s">
        <v>17</v>
      </c>
      <c r="D18264" t="s">
        <v>1062</v>
      </c>
      <c r="E18264" t="s">
        <v>162</v>
      </c>
      <c r="F18264" t="s">
        <v>126</v>
      </c>
      <c r="G18264" t="s">
        <v>1063</v>
      </c>
      <c r="H18264" t="s">
        <v>136</v>
      </c>
      <c r="I18264">
        <v>7823178339.9840002</v>
      </c>
      <c r="P18264">
        <v>0.30831866797342</v>
      </c>
      <c r="Q18264">
        <v>2412031925.1023798</v>
      </c>
    </row>
    <row r="18265" spans="1:17">
      <c r="A18265" t="s">
        <v>122</v>
      </c>
      <c r="B18265">
        <v>2050</v>
      </c>
      <c r="C18265" t="s">
        <v>17</v>
      </c>
      <c r="D18265" t="s">
        <v>1062</v>
      </c>
      <c r="E18265" t="s">
        <v>162</v>
      </c>
      <c r="F18265" t="s">
        <v>165</v>
      </c>
      <c r="G18265" t="s">
        <v>1063</v>
      </c>
      <c r="H18265" t="s">
        <v>132</v>
      </c>
      <c r="I18265">
        <v>0</v>
      </c>
      <c r="P18265">
        <v>0.30831866797342</v>
      </c>
      <c r="Q18265">
        <v>0</v>
      </c>
    </row>
    <row r="18266" spans="1:17">
      <c r="A18266" t="s">
        <v>122</v>
      </c>
      <c r="B18266">
        <v>2050</v>
      </c>
      <c r="C18266" t="s">
        <v>17</v>
      </c>
      <c r="D18266" t="s">
        <v>1062</v>
      </c>
      <c r="E18266" t="s">
        <v>162</v>
      </c>
      <c r="F18266" t="s">
        <v>165</v>
      </c>
      <c r="G18266" t="s">
        <v>1063</v>
      </c>
      <c r="H18266" t="s">
        <v>135</v>
      </c>
      <c r="I18266">
        <v>0</v>
      </c>
      <c r="P18266">
        <v>0.30831866797342</v>
      </c>
      <c r="Q18266">
        <v>0</v>
      </c>
    </row>
    <row r="18267" spans="1:17">
      <c r="A18267" t="s">
        <v>122</v>
      </c>
      <c r="B18267">
        <v>2050</v>
      </c>
      <c r="C18267" t="s">
        <v>17</v>
      </c>
      <c r="D18267" t="s">
        <v>1062</v>
      </c>
      <c r="E18267" t="s">
        <v>162</v>
      </c>
      <c r="F18267" t="s">
        <v>165</v>
      </c>
      <c r="G18267" t="s">
        <v>1063</v>
      </c>
      <c r="H18267" t="s">
        <v>136</v>
      </c>
      <c r="I18267">
        <v>6401347648.6848001</v>
      </c>
      <c r="P18267">
        <v>0.30831866797342</v>
      </c>
      <c r="Q18267">
        <v>1973654980.2772801</v>
      </c>
    </row>
    <row r="18268" spans="1:17">
      <c r="A18268" t="s">
        <v>122</v>
      </c>
      <c r="B18268">
        <v>2050</v>
      </c>
      <c r="C18268" t="s">
        <v>17</v>
      </c>
      <c r="D18268" t="s">
        <v>1062</v>
      </c>
      <c r="E18268" t="s">
        <v>162</v>
      </c>
      <c r="F18268" t="s">
        <v>166</v>
      </c>
      <c r="G18268" t="s">
        <v>1063</v>
      </c>
      <c r="H18268" t="s">
        <v>132</v>
      </c>
      <c r="I18268">
        <v>0</v>
      </c>
      <c r="P18268">
        <v>0.30831866797342</v>
      </c>
      <c r="Q18268">
        <v>0</v>
      </c>
    </row>
    <row r="18269" spans="1:17">
      <c r="A18269" t="s">
        <v>122</v>
      </c>
      <c r="B18269">
        <v>2050</v>
      </c>
      <c r="C18269" t="s">
        <v>17</v>
      </c>
      <c r="D18269" t="s">
        <v>1062</v>
      </c>
      <c r="E18269" t="s">
        <v>162</v>
      </c>
      <c r="F18269" t="s">
        <v>166</v>
      </c>
      <c r="G18269" t="s">
        <v>1063</v>
      </c>
      <c r="H18269" t="s">
        <v>135</v>
      </c>
      <c r="I18269">
        <v>0</v>
      </c>
      <c r="P18269">
        <v>0.30831866797342</v>
      </c>
      <c r="Q18269">
        <v>0</v>
      </c>
    </row>
    <row r="18270" spans="1:17">
      <c r="A18270" t="s">
        <v>122</v>
      </c>
      <c r="B18270">
        <v>2050</v>
      </c>
      <c r="C18270" t="s">
        <v>17</v>
      </c>
      <c r="D18270" t="s">
        <v>1062</v>
      </c>
      <c r="E18270" t="s">
        <v>162</v>
      </c>
      <c r="F18270" t="s">
        <v>166</v>
      </c>
      <c r="G18270" t="s">
        <v>1063</v>
      </c>
      <c r="H18270" t="s">
        <v>136</v>
      </c>
      <c r="I18270">
        <v>0</v>
      </c>
      <c r="P18270">
        <v>0.30831866797342</v>
      </c>
      <c r="Q18270">
        <v>0</v>
      </c>
    </row>
    <row r="18271" spans="1:17">
      <c r="A18271" t="s">
        <v>122</v>
      </c>
      <c r="B18271">
        <v>2050</v>
      </c>
      <c r="C18271" t="s">
        <v>17</v>
      </c>
      <c r="D18271" t="s">
        <v>1062</v>
      </c>
      <c r="E18271" t="s">
        <v>162</v>
      </c>
      <c r="F18271" t="s">
        <v>160</v>
      </c>
      <c r="G18271" t="s">
        <v>1063</v>
      </c>
      <c r="H18271" t="s">
        <v>132</v>
      </c>
      <c r="I18271">
        <v>0</v>
      </c>
      <c r="P18271">
        <v>0.30831866797342</v>
      </c>
      <c r="Q18271">
        <v>0</v>
      </c>
    </row>
    <row r="18272" spans="1:17">
      <c r="A18272" t="s">
        <v>122</v>
      </c>
      <c r="B18272">
        <v>2050</v>
      </c>
      <c r="C18272" t="s">
        <v>17</v>
      </c>
      <c r="D18272" t="s">
        <v>1062</v>
      </c>
      <c r="E18272" t="s">
        <v>162</v>
      </c>
      <c r="F18272" t="s">
        <v>160</v>
      </c>
      <c r="G18272" t="s">
        <v>1063</v>
      </c>
      <c r="H18272" t="s">
        <v>135</v>
      </c>
      <c r="I18272">
        <v>0</v>
      </c>
      <c r="P18272">
        <v>0.30831866797342</v>
      </c>
      <c r="Q18272">
        <v>0</v>
      </c>
    </row>
    <row r="18273" spans="1:17">
      <c r="A18273" t="s">
        <v>122</v>
      </c>
      <c r="B18273">
        <v>2050</v>
      </c>
      <c r="C18273" t="s">
        <v>17</v>
      </c>
      <c r="D18273" t="s">
        <v>1062</v>
      </c>
      <c r="E18273" t="s">
        <v>162</v>
      </c>
      <c r="F18273" t="s">
        <v>160</v>
      </c>
      <c r="G18273" t="s">
        <v>1063</v>
      </c>
      <c r="H18273" t="s">
        <v>136</v>
      </c>
      <c r="I18273">
        <v>0</v>
      </c>
      <c r="P18273">
        <v>0.30831866797342</v>
      </c>
      <c r="Q18273">
        <v>0</v>
      </c>
    </row>
    <row r="18274" spans="1:17">
      <c r="A18274" t="s">
        <v>122</v>
      </c>
      <c r="B18274">
        <v>2050</v>
      </c>
      <c r="C18274" t="s">
        <v>143</v>
      </c>
      <c r="D18274" t="s">
        <v>1062</v>
      </c>
      <c r="E18274" t="s">
        <v>162</v>
      </c>
      <c r="F18274" t="s">
        <v>164</v>
      </c>
      <c r="G18274" t="s">
        <v>1063</v>
      </c>
      <c r="H18274" t="s">
        <v>132</v>
      </c>
      <c r="I18274">
        <v>0</v>
      </c>
      <c r="P18274">
        <v>0.30831866797342</v>
      </c>
      <c r="Q18274">
        <v>0</v>
      </c>
    </row>
    <row r="18275" spans="1:17">
      <c r="A18275" t="s">
        <v>122</v>
      </c>
      <c r="B18275">
        <v>2050</v>
      </c>
      <c r="C18275" t="s">
        <v>143</v>
      </c>
      <c r="D18275" t="s">
        <v>1062</v>
      </c>
      <c r="E18275" t="s">
        <v>162</v>
      </c>
      <c r="F18275" t="s">
        <v>164</v>
      </c>
      <c r="G18275" t="s">
        <v>1063</v>
      </c>
      <c r="H18275" t="s">
        <v>135</v>
      </c>
      <c r="I18275">
        <v>0</v>
      </c>
      <c r="P18275">
        <v>0.30831866797342</v>
      </c>
      <c r="Q18275">
        <v>0</v>
      </c>
    </row>
    <row r="18276" spans="1:17">
      <c r="A18276" t="s">
        <v>122</v>
      </c>
      <c r="B18276">
        <v>2050</v>
      </c>
      <c r="C18276" t="s">
        <v>143</v>
      </c>
      <c r="D18276" t="s">
        <v>1062</v>
      </c>
      <c r="E18276" t="s">
        <v>162</v>
      </c>
      <c r="F18276" t="s">
        <v>164</v>
      </c>
      <c r="G18276" t="s">
        <v>1063</v>
      </c>
      <c r="H18276" t="s">
        <v>136</v>
      </c>
      <c r="I18276">
        <v>0</v>
      </c>
      <c r="P18276">
        <v>0.30831866797342</v>
      </c>
      <c r="Q18276">
        <v>0</v>
      </c>
    </row>
    <row r="18277" spans="1:17">
      <c r="A18277" t="s">
        <v>122</v>
      </c>
      <c r="B18277">
        <v>2050</v>
      </c>
      <c r="C18277" t="s">
        <v>143</v>
      </c>
      <c r="D18277" t="s">
        <v>1062</v>
      </c>
      <c r="E18277" t="s">
        <v>162</v>
      </c>
      <c r="F18277" t="s">
        <v>159</v>
      </c>
      <c r="G18277" t="s">
        <v>1063</v>
      </c>
      <c r="H18277" t="s">
        <v>132</v>
      </c>
      <c r="I18277">
        <v>0</v>
      </c>
      <c r="P18277">
        <v>0.30831866797342</v>
      </c>
      <c r="Q18277">
        <v>0</v>
      </c>
    </row>
    <row r="18278" spans="1:17">
      <c r="A18278" t="s">
        <v>122</v>
      </c>
      <c r="B18278">
        <v>2050</v>
      </c>
      <c r="C18278" t="s">
        <v>143</v>
      </c>
      <c r="D18278" t="s">
        <v>1062</v>
      </c>
      <c r="E18278" t="s">
        <v>162</v>
      </c>
      <c r="F18278" t="s">
        <v>159</v>
      </c>
      <c r="G18278" t="s">
        <v>1063</v>
      </c>
      <c r="H18278" t="s">
        <v>135</v>
      </c>
      <c r="I18278">
        <v>0</v>
      </c>
      <c r="P18278">
        <v>0.30831866797342</v>
      </c>
      <c r="Q18278">
        <v>0</v>
      </c>
    </row>
    <row r="18279" spans="1:17">
      <c r="A18279" t="s">
        <v>122</v>
      </c>
      <c r="B18279">
        <v>2050</v>
      </c>
      <c r="C18279" t="s">
        <v>143</v>
      </c>
      <c r="D18279" t="s">
        <v>1062</v>
      </c>
      <c r="E18279" t="s">
        <v>162</v>
      </c>
      <c r="F18279" t="s">
        <v>159</v>
      </c>
      <c r="G18279" t="s">
        <v>1063</v>
      </c>
      <c r="H18279" t="s">
        <v>136</v>
      </c>
      <c r="I18279">
        <v>0</v>
      </c>
      <c r="P18279">
        <v>0.30831866797342</v>
      </c>
      <c r="Q18279">
        <v>0</v>
      </c>
    </row>
    <row r="18280" spans="1:17">
      <c r="A18280" t="s">
        <v>122</v>
      </c>
      <c r="B18280">
        <v>2050</v>
      </c>
      <c r="C18280" t="s">
        <v>143</v>
      </c>
      <c r="D18280" t="s">
        <v>1062</v>
      </c>
      <c r="E18280" t="s">
        <v>162</v>
      </c>
      <c r="F18280" t="s">
        <v>126</v>
      </c>
      <c r="G18280" t="s">
        <v>1063</v>
      </c>
      <c r="H18280" t="s">
        <v>132</v>
      </c>
      <c r="I18280">
        <v>0</v>
      </c>
      <c r="P18280">
        <v>0.30831866797342</v>
      </c>
      <c r="Q18280">
        <v>0</v>
      </c>
    </row>
    <row r="18281" spans="1:17">
      <c r="A18281" t="s">
        <v>122</v>
      </c>
      <c r="B18281">
        <v>2050</v>
      </c>
      <c r="C18281" t="s">
        <v>143</v>
      </c>
      <c r="D18281" t="s">
        <v>1062</v>
      </c>
      <c r="E18281" t="s">
        <v>162</v>
      </c>
      <c r="F18281" t="s">
        <v>126</v>
      </c>
      <c r="G18281" t="s">
        <v>1063</v>
      </c>
      <c r="H18281" t="s">
        <v>135</v>
      </c>
      <c r="I18281">
        <v>0</v>
      </c>
      <c r="P18281">
        <v>0.30831866797342</v>
      </c>
      <c r="Q18281">
        <v>0</v>
      </c>
    </row>
    <row r="18282" spans="1:17">
      <c r="A18282" t="s">
        <v>122</v>
      </c>
      <c r="B18282">
        <v>2050</v>
      </c>
      <c r="C18282" t="s">
        <v>143</v>
      </c>
      <c r="D18282" t="s">
        <v>1062</v>
      </c>
      <c r="E18282" t="s">
        <v>162</v>
      </c>
      <c r="F18282" t="s">
        <v>126</v>
      </c>
      <c r="G18282" t="s">
        <v>1063</v>
      </c>
      <c r="H18282" t="s">
        <v>136</v>
      </c>
      <c r="I18282">
        <v>186762193.19999999</v>
      </c>
      <c r="P18282">
        <v>0.30831866797342</v>
      </c>
      <c r="Q18282">
        <v>57582270.635218598</v>
      </c>
    </row>
    <row r="18283" spans="1:17">
      <c r="A18283" t="s">
        <v>122</v>
      </c>
      <c r="B18283">
        <v>2050</v>
      </c>
      <c r="C18283" t="s">
        <v>143</v>
      </c>
      <c r="D18283" t="s">
        <v>1062</v>
      </c>
      <c r="E18283" t="s">
        <v>162</v>
      </c>
      <c r="F18283" t="s">
        <v>165</v>
      </c>
      <c r="G18283" t="s">
        <v>1063</v>
      </c>
      <c r="H18283" t="s">
        <v>132</v>
      </c>
      <c r="I18283">
        <v>0</v>
      </c>
      <c r="P18283">
        <v>0.30831866797342</v>
      </c>
      <c r="Q18283">
        <v>0</v>
      </c>
    </row>
    <row r="18284" spans="1:17">
      <c r="A18284" t="s">
        <v>122</v>
      </c>
      <c r="B18284">
        <v>2050</v>
      </c>
      <c r="C18284" t="s">
        <v>143</v>
      </c>
      <c r="D18284" t="s">
        <v>1062</v>
      </c>
      <c r="E18284" t="s">
        <v>162</v>
      </c>
      <c r="F18284" t="s">
        <v>165</v>
      </c>
      <c r="G18284" t="s">
        <v>1063</v>
      </c>
      <c r="H18284" t="s">
        <v>135</v>
      </c>
      <c r="I18284">
        <v>0</v>
      </c>
      <c r="P18284">
        <v>0.30831866797342</v>
      </c>
      <c r="Q18284">
        <v>0</v>
      </c>
    </row>
    <row r="18285" spans="1:17">
      <c r="A18285" t="s">
        <v>122</v>
      </c>
      <c r="B18285">
        <v>2050</v>
      </c>
      <c r="C18285" t="s">
        <v>143</v>
      </c>
      <c r="D18285" t="s">
        <v>1062</v>
      </c>
      <c r="E18285" t="s">
        <v>162</v>
      </c>
      <c r="F18285" t="s">
        <v>165</v>
      </c>
      <c r="G18285" t="s">
        <v>1063</v>
      </c>
      <c r="H18285" t="s">
        <v>136</v>
      </c>
      <c r="I18285">
        <v>0</v>
      </c>
      <c r="P18285">
        <v>0.30831866797342</v>
      </c>
      <c r="Q18285">
        <v>0</v>
      </c>
    </row>
    <row r="18286" spans="1:17">
      <c r="A18286" t="s">
        <v>122</v>
      </c>
      <c r="B18286">
        <v>2050</v>
      </c>
      <c r="C18286" t="s">
        <v>143</v>
      </c>
      <c r="D18286" t="s">
        <v>1062</v>
      </c>
      <c r="E18286" t="s">
        <v>162</v>
      </c>
      <c r="F18286" t="s">
        <v>166</v>
      </c>
      <c r="G18286" t="s">
        <v>1063</v>
      </c>
      <c r="H18286" t="s">
        <v>132</v>
      </c>
      <c r="I18286">
        <v>0</v>
      </c>
      <c r="P18286">
        <v>0.30831866797342</v>
      </c>
      <c r="Q18286">
        <v>0</v>
      </c>
    </row>
    <row r="18287" spans="1:17">
      <c r="A18287" t="s">
        <v>122</v>
      </c>
      <c r="B18287">
        <v>2050</v>
      </c>
      <c r="C18287" t="s">
        <v>143</v>
      </c>
      <c r="D18287" t="s">
        <v>1062</v>
      </c>
      <c r="E18287" t="s">
        <v>162</v>
      </c>
      <c r="F18287" t="s">
        <v>166</v>
      </c>
      <c r="G18287" t="s">
        <v>1063</v>
      </c>
      <c r="H18287" t="s">
        <v>135</v>
      </c>
      <c r="I18287">
        <v>0</v>
      </c>
      <c r="P18287">
        <v>0.30831866797342</v>
      </c>
      <c r="Q18287">
        <v>0</v>
      </c>
    </row>
    <row r="18288" spans="1:17">
      <c r="A18288" t="s">
        <v>122</v>
      </c>
      <c r="B18288">
        <v>2050</v>
      </c>
      <c r="C18288" t="s">
        <v>143</v>
      </c>
      <c r="D18288" t="s">
        <v>1062</v>
      </c>
      <c r="E18288" t="s">
        <v>162</v>
      </c>
      <c r="F18288" t="s">
        <v>166</v>
      </c>
      <c r="G18288" t="s">
        <v>1063</v>
      </c>
      <c r="H18288" t="s">
        <v>136</v>
      </c>
      <c r="I18288">
        <v>0</v>
      </c>
      <c r="P18288">
        <v>0.30831866797342</v>
      </c>
      <c r="Q18288">
        <v>0</v>
      </c>
    </row>
    <row r="18289" spans="1:17">
      <c r="A18289" t="s">
        <v>122</v>
      </c>
      <c r="B18289">
        <v>2050</v>
      </c>
      <c r="C18289" t="s">
        <v>143</v>
      </c>
      <c r="D18289" t="s">
        <v>1062</v>
      </c>
      <c r="E18289" t="s">
        <v>162</v>
      </c>
      <c r="F18289" t="s">
        <v>160</v>
      </c>
      <c r="G18289" t="s">
        <v>1063</v>
      </c>
      <c r="H18289" t="s">
        <v>132</v>
      </c>
      <c r="I18289">
        <v>0</v>
      </c>
      <c r="P18289">
        <v>0.30831866797342</v>
      </c>
      <c r="Q18289">
        <v>0</v>
      </c>
    </row>
    <row r="18290" spans="1:17">
      <c r="A18290" t="s">
        <v>122</v>
      </c>
      <c r="B18290">
        <v>2050</v>
      </c>
      <c r="C18290" t="s">
        <v>143</v>
      </c>
      <c r="D18290" t="s">
        <v>1062</v>
      </c>
      <c r="E18290" t="s">
        <v>162</v>
      </c>
      <c r="F18290" t="s">
        <v>160</v>
      </c>
      <c r="G18290" t="s">
        <v>1063</v>
      </c>
      <c r="H18290" t="s">
        <v>135</v>
      </c>
      <c r="I18290">
        <v>0</v>
      </c>
      <c r="P18290">
        <v>0.30831866797342</v>
      </c>
      <c r="Q18290">
        <v>0</v>
      </c>
    </row>
    <row r="18291" spans="1:17">
      <c r="A18291" t="s">
        <v>122</v>
      </c>
      <c r="B18291">
        <v>2050</v>
      </c>
      <c r="C18291" t="s">
        <v>143</v>
      </c>
      <c r="D18291" t="s">
        <v>1062</v>
      </c>
      <c r="E18291" t="s">
        <v>162</v>
      </c>
      <c r="F18291" t="s">
        <v>160</v>
      </c>
      <c r="G18291" t="s">
        <v>1063</v>
      </c>
      <c r="H18291" t="s">
        <v>136</v>
      </c>
      <c r="I18291">
        <v>0</v>
      </c>
      <c r="P18291">
        <v>0.30831866797342</v>
      </c>
      <c r="Q18291">
        <v>0</v>
      </c>
    </row>
    <row r="18292" spans="1:17">
      <c r="A18292" t="s">
        <v>122</v>
      </c>
      <c r="B18292">
        <v>2050</v>
      </c>
      <c r="C18292" t="s">
        <v>10</v>
      </c>
      <c r="D18292" t="s">
        <v>1067</v>
      </c>
      <c r="E18292" t="s">
        <v>162</v>
      </c>
      <c r="F18292" t="s">
        <v>164</v>
      </c>
      <c r="G18292" t="s">
        <v>1068</v>
      </c>
      <c r="H18292" t="s">
        <v>132</v>
      </c>
      <c r="I18292">
        <v>0</v>
      </c>
      <c r="P18292">
        <v>0.30831866797342</v>
      </c>
      <c r="Q18292">
        <v>0</v>
      </c>
    </row>
    <row r="18293" spans="1:17">
      <c r="A18293" t="s">
        <v>122</v>
      </c>
      <c r="B18293">
        <v>2050</v>
      </c>
      <c r="C18293" t="s">
        <v>10</v>
      </c>
      <c r="D18293" t="s">
        <v>1067</v>
      </c>
      <c r="E18293" t="s">
        <v>162</v>
      </c>
      <c r="F18293" t="s">
        <v>164</v>
      </c>
      <c r="G18293" t="s">
        <v>1068</v>
      </c>
      <c r="H18293" t="s">
        <v>135</v>
      </c>
      <c r="I18293">
        <v>0</v>
      </c>
      <c r="P18293">
        <v>0.30831866797342</v>
      </c>
      <c r="Q18293">
        <v>0</v>
      </c>
    </row>
    <row r="18294" spans="1:17">
      <c r="A18294" t="s">
        <v>122</v>
      </c>
      <c r="B18294">
        <v>2050</v>
      </c>
      <c r="C18294" t="s">
        <v>10</v>
      </c>
      <c r="D18294" t="s">
        <v>1067</v>
      </c>
      <c r="E18294" t="s">
        <v>162</v>
      </c>
      <c r="F18294" t="s">
        <v>164</v>
      </c>
      <c r="G18294" t="s">
        <v>1068</v>
      </c>
      <c r="H18294" t="s">
        <v>136</v>
      </c>
      <c r="I18294">
        <v>0</v>
      </c>
      <c r="P18294">
        <v>0.30831866797342</v>
      </c>
      <c r="Q18294">
        <v>0</v>
      </c>
    </row>
    <row r="18295" spans="1:17">
      <c r="A18295" t="s">
        <v>122</v>
      </c>
      <c r="B18295">
        <v>2050</v>
      </c>
      <c r="C18295" t="s">
        <v>10</v>
      </c>
      <c r="D18295" t="s">
        <v>1067</v>
      </c>
      <c r="E18295" t="s">
        <v>162</v>
      </c>
      <c r="F18295" t="s">
        <v>159</v>
      </c>
      <c r="G18295" t="s">
        <v>1068</v>
      </c>
      <c r="H18295" t="s">
        <v>132</v>
      </c>
      <c r="I18295">
        <v>0</v>
      </c>
      <c r="P18295">
        <v>0.30831866797342</v>
      </c>
      <c r="Q18295">
        <v>0</v>
      </c>
    </row>
    <row r="18296" spans="1:17">
      <c r="A18296" t="s">
        <v>122</v>
      </c>
      <c r="B18296">
        <v>2050</v>
      </c>
      <c r="C18296" t="s">
        <v>10</v>
      </c>
      <c r="D18296" t="s">
        <v>1067</v>
      </c>
      <c r="E18296" t="s">
        <v>162</v>
      </c>
      <c r="F18296" t="s">
        <v>159</v>
      </c>
      <c r="G18296" t="s">
        <v>1068</v>
      </c>
      <c r="H18296" t="s">
        <v>135</v>
      </c>
      <c r="I18296">
        <v>0</v>
      </c>
      <c r="P18296">
        <v>0.30831866797342</v>
      </c>
      <c r="Q18296">
        <v>0</v>
      </c>
    </row>
    <row r="18297" spans="1:17">
      <c r="A18297" t="s">
        <v>122</v>
      </c>
      <c r="B18297">
        <v>2050</v>
      </c>
      <c r="C18297" t="s">
        <v>10</v>
      </c>
      <c r="D18297" t="s">
        <v>1067</v>
      </c>
      <c r="E18297" t="s">
        <v>162</v>
      </c>
      <c r="F18297" t="s">
        <v>159</v>
      </c>
      <c r="G18297" t="s">
        <v>1068</v>
      </c>
      <c r="H18297" t="s">
        <v>136</v>
      </c>
      <c r="I18297">
        <v>0</v>
      </c>
      <c r="P18297">
        <v>0.30831866797342</v>
      </c>
      <c r="Q18297">
        <v>0</v>
      </c>
    </row>
    <row r="18298" spans="1:17">
      <c r="A18298" t="s">
        <v>122</v>
      </c>
      <c r="B18298">
        <v>2050</v>
      </c>
      <c r="C18298" t="s">
        <v>10</v>
      </c>
      <c r="D18298" t="s">
        <v>1067</v>
      </c>
      <c r="E18298" t="s">
        <v>162</v>
      </c>
      <c r="F18298" t="s">
        <v>126</v>
      </c>
      <c r="G18298" t="s">
        <v>1068</v>
      </c>
      <c r="H18298" t="s">
        <v>132</v>
      </c>
      <c r="I18298">
        <v>0</v>
      </c>
      <c r="P18298">
        <v>0.30831866797342</v>
      </c>
      <c r="Q18298">
        <v>0</v>
      </c>
    </row>
    <row r="18299" spans="1:17">
      <c r="A18299" t="s">
        <v>122</v>
      </c>
      <c r="B18299">
        <v>2050</v>
      </c>
      <c r="C18299" t="s">
        <v>10</v>
      </c>
      <c r="D18299" t="s">
        <v>1067</v>
      </c>
      <c r="E18299" t="s">
        <v>162</v>
      </c>
      <c r="F18299" t="s">
        <v>126</v>
      </c>
      <c r="G18299" t="s">
        <v>1068</v>
      </c>
      <c r="H18299" t="s">
        <v>135</v>
      </c>
      <c r="I18299">
        <v>0</v>
      </c>
      <c r="P18299">
        <v>0.30831866797342</v>
      </c>
      <c r="Q18299">
        <v>0</v>
      </c>
    </row>
    <row r="18300" spans="1:17">
      <c r="A18300" t="s">
        <v>122</v>
      </c>
      <c r="B18300">
        <v>2050</v>
      </c>
      <c r="C18300" t="s">
        <v>10</v>
      </c>
      <c r="D18300" t="s">
        <v>1067</v>
      </c>
      <c r="E18300" t="s">
        <v>162</v>
      </c>
      <c r="F18300" t="s">
        <v>126</v>
      </c>
      <c r="G18300" t="s">
        <v>1068</v>
      </c>
      <c r="H18300" t="s">
        <v>136</v>
      </c>
      <c r="I18300">
        <v>0</v>
      </c>
      <c r="P18300">
        <v>0.30831866797342</v>
      </c>
      <c r="Q18300">
        <v>0</v>
      </c>
    </row>
    <row r="18301" spans="1:17">
      <c r="A18301" t="s">
        <v>122</v>
      </c>
      <c r="B18301">
        <v>2050</v>
      </c>
      <c r="C18301" t="s">
        <v>10</v>
      </c>
      <c r="D18301" t="s">
        <v>1067</v>
      </c>
      <c r="E18301" t="s">
        <v>162</v>
      </c>
      <c r="F18301" t="s">
        <v>165</v>
      </c>
      <c r="G18301" t="s">
        <v>1068</v>
      </c>
      <c r="H18301" t="s">
        <v>132</v>
      </c>
      <c r="I18301">
        <v>0</v>
      </c>
      <c r="P18301">
        <v>0.30831866797342</v>
      </c>
      <c r="Q18301">
        <v>0</v>
      </c>
    </row>
    <row r="18302" spans="1:17">
      <c r="A18302" t="s">
        <v>122</v>
      </c>
      <c r="B18302">
        <v>2050</v>
      </c>
      <c r="C18302" t="s">
        <v>10</v>
      </c>
      <c r="D18302" t="s">
        <v>1067</v>
      </c>
      <c r="E18302" t="s">
        <v>162</v>
      </c>
      <c r="F18302" t="s">
        <v>165</v>
      </c>
      <c r="G18302" t="s">
        <v>1068</v>
      </c>
      <c r="H18302" t="s">
        <v>135</v>
      </c>
      <c r="I18302">
        <v>0</v>
      </c>
      <c r="P18302">
        <v>0.30831866797342</v>
      </c>
      <c r="Q18302">
        <v>0</v>
      </c>
    </row>
    <row r="18303" spans="1:17">
      <c r="A18303" t="s">
        <v>122</v>
      </c>
      <c r="B18303">
        <v>2050</v>
      </c>
      <c r="C18303" t="s">
        <v>10</v>
      </c>
      <c r="D18303" t="s">
        <v>1067</v>
      </c>
      <c r="E18303" t="s">
        <v>162</v>
      </c>
      <c r="F18303" t="s">
        <v>165</v>
      </c>
      <c r="G18303" t="s">
        <v>1068</v>
      </c>
      <c r="H18303" t="s">
        <v>136</v>
      </c>
      <c r="I18303">
        <v>0</v>
      </c>
      <c r="P18303">
        <v>0.30831866797342</v>
      </c>
      <c r="Q18303">
        <v>0</v>
      </c>
    </row>
    <row r="18304" spans="1:17">
      <c r="A18304" t="s">
        <v>122</v>
      </c>
      <c r="B18304">
        <v>2050</v>
      </c>
      <c r="C18304" t="s">
        <v>10</v>
      </c>
      <c r="D18304" t="s">
        <v>1067</v>
      </c>
      <c r="E18304" t="s">
        <v>162</v>
      </c>
      <c r="F18304" t="s">
        <v>166</v>
      </c>
      <c r="G18304" t="s">
        <v>1068</v>
      </c>
      <c r="H18304" t="s">
        <v>132</v>
      </c>
      <c r="I18304">
        <v>0</v>
      </c>
      <c r="P18304">
        <v>0.30831866797342</v>
      </c>
      <c r="Q18304">
        <v>0</v>
      </c>
    </row>
    <row r="18305" spans="1:17">
      <c r="A18305" t="s">
        <v>122</v>
      </c>
      <c r="B18305">
        <v>2050</v>
      </c>
      <c r="C18305" t="s">
        <v>10</v>
      </c>
      <c r="D18305" t="s">
        <v>1067</v>
      </c>
      <c r="E18305" t="s">
        <v>162</v>
      </c>
      <c r="F18305" t="s">
        <v>166</v>
      </c>
      <c r="G18305" t="s">
        <v>1068</v>
      </c>
      <c r="H18305" t="s">
        <v>135</v>
      </c>
      <c r="I18305">
        <v>0</v>
      </c>
      <c r="P18305">
        <v>0.30831866797342</v>
      </c>
      <c r="Q18305">
        <v>0</v>
      </c>
    </row>
    <row r="18306" spans="1:17">
      <c r="A18306" t="s">
        <v>122</v>
      </c>
      <c r="B18306">
        <v>2050</v>
      </c>
      <c r="C18306" t="s">
        <v>10</v>
      </c>
      <c r="D18306" t="s">
        <v>1067</v>
      </c>
      <c r="E18306" t="s">
        <v>162</v>
      </c>
      <c r="F18306" t="s">
        <v>166</v>
      </c>
      <c r="G18306" t="s">
        <v>1068</v>
      </c>
      <c r="H18306" t="s">
        <v>136</v>
      </c>
      <c r="I18306">
        <v>0</v>
      </c>
      <c r="P18306">
        <v>0.30831866797342</v>
      </c>
      <c r="Q18306">
        <v>0</v>
      </c>
    </row>
    <row r="18307" spans="1:17">
      <c r="A18307" t="s">
        <v>122</v>
      </c>
      <c r="B18307">
        <v>2050</v>
      </c>
      <c r="C18307" t="s">
        <v>10</v>
      </c>
      <c r="D18307" t="s">
        <v>1067</v>
      </c>
      <c r="E18307" t="s">
        <v>162</v>
      </c>
      <c r="F18307" t="s">
        <v>160</v>
      </c>
      <c r="G18307" t="s">
        <v>1068</v>
      </c>
      <c r="H18307" t="s">
        <v>132</v>
      </c>
      <c r="I18307">
        <v>0</v>
      </c>
      <c r="P18307">
        <v>0.30831866797342</v>
      </c>
      <c r="Q18307">
        <v>0</v>
      </c>
    </row>
    <row r="18308" spans="1:17">
      <c r="A18308" t="s">
        <v>122</v>
      </c>
      <c r="B18308">
        <v>2050</v>
      </c>
      <c r="C18308" t="s">
        <v>10</v>
      </c>
      <c r="D18308" t="s">
        <v>1067</v>
      </c>
      <c r="E18308" t="s">
        <v>162</v>
      </c>
      <c r="F18308" t="s">
        <v>160</v>
      </c>
      <c r="G18308" t="s">
        <v>1068</v>
      </c>
      <c r="H18308" t="s">
        <v>135</v>
      </c>
      <c r="I18308">
        <v>0</v>
      </c>
      <c r="P18308">
        <v>0.30831866797342</v>
      </c>
      <c r="Q18308">
        <v>0</v>
      </c>
    </row>
    <row r="18309" spans="1:17">
      <c r="A18309" t="s">
        <v>122</v>
      </c>
      <c r="B18309">
        <v>2050</v>
      </c>
      <c r="C18309" t="s">
        <v>10</v>
      </c>
      <c r="D18309" t="s">
        <v>1067</v>
      </c>
      <c r="E18309" t="s">
        <v>162</v>
      </c>
      <c r="F18309" t="s">
        <v>160</v>
      </c>
      <c r="G18309" t="s">
        <v>1068</v>
      </c>
      <c r="H18309" t="s">
        <v>136</v>
      </c>
      <c r="I18309">
        <v>0</v>
      </c>
      <c r="P18309">
        <v>0.30831866797342</v>
      </c>
      <c r="Q18309">
        <v>0</v>
      </c>
    </row>
    <row r="18310" spans="1:17">
      <c r="A18310" t="s">
        <v>122</v>
      </c>
      <c r="B18310">
        <v>2050</v>
      </c>
      <c r="C18310" t="s">
        <v>11</v>
      </c>
      <c r="D18310" t="s">
        <v>1067</v>
      </c>
      <c r="E18310" t="s">
        <v>162</v>
      </c>
      <c r="F18310" t="s">
        <v>164</v>
      </c>
      <c r="G18310" t="s">
        <v>1068</v>
      </c>
      <c r="H18310" t="s">
        <v>132</v>
      </c>
      <c r="I18310">
        <v>0</v>
      </c>
      <c r="P18310">
        <v>0.30831866797342</v>
      </c>
      <c r="Q18310">
        <v>0</v>
      </c>
    </row>
    <row r="18311" spans="1:17">
      <c r="A18311" t="s">
        <v>122</v>
      </c>
      <c r="B18311">
        <v>2050</v>
      </c>
      <c r="C18311" t="s">
        <v>11</v>
      </c>
      <c r="D18311" t="s">
        <v>1067</v>
      </c>
      <c r="E18311" t="s">
        <v>162</v>
      </c>
      <c r="F18311" t="s">
        <v>164</v>
      </c>
      <c r="G18311" t="s">
        <v>1068</v>
      </c>
      <c r="H18311" t="s">
        <v>135</v>
      </c>
      <c r="I18311">
        <v>0</v>
      </c>
      <c r="P18311">
        <v>0.30831866797342</v>
      </c>
      <c r="Q18311">
        <v>0</v>
      </c>
    </row>
    <row r="18312" spans="1:17">
      <c r="A18312" t="s">
        <v>122</v>
      </c>
      <c r="B18312">
        <v>2050</v>
      </c>
      <c r="C18312" t="s">
        <v>11</v>
      </c>
      <c r="D18312" t="s">
        <v>1067</v>
      </c>
      <c r="E18312" t="s">
        <v>162</v>
      </c>
      <c r="F18312" t="s">
        <v>164</v>
      </c>
      <c r="G18312" t="s">
        <v>1068</v>
      </c>
      <c r="H18312" t="s">
        <v>136</v>
      </c>
      <c r="I18312">
        <v>0</v>
      </c>
      <c r="P18312">
        <v>0.30831866797342</v>
      </c>
      <c r="Q18312">
        <v>0</v>
      </c>
    </row>
    <row r="18313" spans="1:17">
      <c r="A18313" t="s">
        <v>122</v>
      </c>
      <c r="B18313">
        <v>2050</v>
      </c>
      <c r="C18313" t="s">
        <v>11</v>
      </c>
      <c r="D18313" t="s">
        <v>1067</v>
      </c>
      <c r="E18313" t="s">
        <v>162</v>
      </c>
      <c r="F18313" t="s">
        <v>159</v>
      </c>
      <c r="G18313" t="s">
        <v>1068</v>
      </c>
      <c r="H18313" t="s">
        <v>132</v>
      </c>
      <c r="I18313">
        <v>0</v>
      </c>
      <c r="P18313">
        <v>0.30831866797342</v>
      </c>
      <c r="Q18313">
        <v>0</v>
      </c>
    </row>
    <row r="18314" spans="1:17">
      <c r="A18314" t="s">
        <v>122</v>
      </c>
      <c r="B18314">
        <v>2050</v>
      </c>
      <c r="C18314" t="s">
        <v>11</v>
      </c>
      <c r="D18314" t="s">
        <v>1067</v>
      </c>
      <c r="E18314" t="s">
        <v>162</v>
      </c>
      <c r="F18314" t="s">
        <v>159</v>
      </c>
      <c r="G18314" t="s">
        <v>1068</v>
      </c>
      <c r="H18314" t="s">
        <v>135</v>
      </c>
      <c r="I18314">
        <v>0</v>
      </c>
      <c r="P18314">
        <v>0.30831866797342</v>
      </c>
      <c r="Q18314">
        <v>0</v>
      </c>
    </row>
    <row r="18315" spans="1:17">
      <c r="A18315" t="s">
        <v>122</v>
      </c>
      <c r="B18315">
        <v>2050</v>
      </c>
      <c r="C18315" t="s">
        <v>11</v>
      </c>
      <c r="D18315" t="s">
        <v>1067</v>
      </c>
      <c r="E18315" t="s">
        <v>162</v>
      </c>
      <c r="F18315" t="s">
        <v>159</v>
      </c>
      <c r="G18315" t="s">
        <v>1068</v>
      </c>
      <c r="H18315" t="s">
        <v>136</v>
      </c>
      <c r="I18315">
        <v>0</v>
      </c>
      <c r="P18315">
        <v>0.30831866797342</v>
      </c>
      <c r="Q18315">
        <v>0</v>
      </c>
    </row>
    <row r="18316" spans="1:17">
      <c r="A18316" t="s">
        <v>122</v>
      </c>
      <c r="B18316">
        <v>2050</v>
      </c>
      <c r="C18316" t="s">
        <v>11</v>
      </c>
      <c r="D18316" t="s">
        <v>1067</v>
      </c>
      <c r="E18316" t="s">
        <v>162</v>
      </c>
      <c r="F18316" t="s">
        <v>126</v>
      </c>
      <c r="G18316" t="s">
        <v>1068</v>
      </c>
      <c r="H18316" t="s">
        <v>132</v>
      </c>
      <c r="I18316">
        <v>0</v>
      </c>
      <c r="P18316">
        <v>0.30831866797342</v>
      </c>
      <c r="Q18316">
        <v>0</v>
      </c>
    </row>
    <row r="18317" spans="1:17">
      <c r="A18317" t="s">
        <v>122</v>
      </c>
      <c r="B18317">
        <v>2050</v>
      </c>
      <c r="C18317" t="s">
        <v>11</v>
      </c>
      <c r="D18317" t="s">
        <v>1067</v>
      </c>
      <c r="E18317" t="s">
        <v>162</v>
      </c>
      <c r="F18317" t="s">
        <v>126</v>
      </c>
      <c r="G18317" t="s">
        <v>1068</v>
      </c>
      <c r="H18317" t="s">
        <v>135</v>
      </c>
      <c r="I18317">
        <v>0</v>
      </c>
      <c r="P18317">
        <v>0.30831866797342</v>
      </c>
      <c r="Q18317">
        <v>0</v>
      </c>
    </row>
    <row r="18318" spans="1:17">
      <c r="A18318" t="s">
        <v>122</v>
      </c>
      <c r="B18318">
        <v>2050</v>
      </c>
      <c r="C18318" t="s">
        <v>11</v>
      </c>
      <c r="D18318" t="s">
        <v>1067</v>
      </c>
      <c r="E18318" t="s">
        <v>162</v>
      </c>
      <c r="F18318" t="s">
        <v>126</v>
      </c>
      <c r="G18318" t="s">
        <v>1068</v>
      </c>
      <c r="H18318" t="s">
        <v>136</v>
      </c>
      <c r="I18318">
        <v>0</v>
      </c>
      <c r="P18318">
        <v>0.30831866797342</v>
      </c>
      <c r="Q18318">
        <v>0</v>
      </c>
    </row>
    <row r="18319" spans="1:17">
      <c r="A18319" t="s">
        <v>122</v>
      </c>
      <c r="B18319">
        <v>2050</v>
      </c>
      <c r="C18319" t="s">
        <v>11</v>
      </c>
      <c r="D18319" t="s">
        <v>1067</v>
      </c>
      <c r="E18319" t="s">
        <v>162</v>
      </c>
      <c r="F18319" t="s">
        <v>165</v>
      </c>
      <c r="G18319" t="s">
        <v>1068</v>
      </c>
      <c r="H18319" t="s">
        <v>132</v>
      </c>
      <c r="I18319">
        <v>0</v>
      </c>
      <c r="P18319">
        <v>0.30831866797342</v>
      </c>
      <c r="Q18319">
        <v>0</v>
      </c>
    </row>
    <row r="18320" spans="1:17">
      <c r="A18320" t="s">
        <v>122</v>
      </c>
      <c r="B18320">
        <v>2050</v>
      </c>
      <c r="C18320" t="s">
        <v>11</v>
      </c>
      <c r="D18320" t="s">
        <v>1067</v>
      </c>
      <c r="E18320" t="s">
        <v>162</v>
      </c>
      <c r="F18320" t="s">
        <v>165</v>
      </c>
      <c r="G18320" t="s">
        <v>1068</v>
      </c>
      <c r="H18320" t="s">
        <v>135</v>
      </c>
      <c r="I18320">
        <v>0</v>
      </c>
      <c r="P18320">
        <v>0.30831866797342</v>
      </c>
      <c r="Q18320">
        <v>0</v>
      </c>
    </row>
    <row r="18321" spans="1:17">
      <c r="A18321" t="s">
        <v>122</v>
      </c>
      <c r="B18321">
        <v>2050</v>
      </c>
      <c r="C18321" t="s">
        <v>11</v>
      </c>
      <c r="D18321" t="s">
        <v>1067</v>
      </c>
      <c r="E18321" t="s">
        <v>162</v>
      </c>
      <c r="F18321" t="s">
        <v>165</v>
      </c>
      <c r="G18321" t="s">
        <v>1068</v>
      </c>
      <c r="H18321" t="s">
        <v>136</v>
      </c>
      <c r="I18321">
        <v>0</v>
      </c>
      <c r="P18321">
        <v>0.30831866797342</v>
      </c>
      <c r="Q18321">
        <v>0</v>
      </c>
    </row>
    <row r="18322" spans="1:17">
      <c r="A18322" t="s">
        <v>122</v>
      </c>
      <c r="B18322">
        <v>2050</v>
      </c>
      <c r="C18322" t="s">
        <v>11</v>
      </c>
      <c r="D18322" t="s">
        <v>1067</v>
      </c>
      <c r="E18322" t="s">
        <v>162</v>
      </c>
      <c r="F18322" t="s">
        <v>166</v>
      </c>
      <c r="G18322" t="s">
        <v>1068</v>
      </c>
      <c r="H18322" t="s">
        <v>132</v>
      </c>
      <c r="I18322">
        <v>0</v>
      </c>
      <c r="P18322">
        <v>0.30831866797342</v>
      </c>
      <c r="Q18322">
        <v>0</v>
      </c>
    </row>
    <row r="18323" spans="1:17">
      <c r="A18323" t="s">
        <v>122</v>
      </c>
      <c r="B18323">
        <v>2050</v>
      </c>
      <c r="C18323" t="s">
        <v>11</v>
      </c>
      <c r="D18323" t="s">
        <v>1067</v>
      </c>
      <c r="E18323" t="s">
        <v>162</v>
      </c>
      <c r="F18323" t="s">
        <v>166</v>
      </c>
      <c r="G18323" t="s">
        <v>1068</v>
      </c>
      <c r="H18323" t="s">
        <v>135</v>
      </c>
      <c r="I18323">
        <v>0</v>
      </c>
      <c r="P18323">
        <v>0.30831866797342</v>
      </c>
      <c r="Q18323">
        <v>0</v>
      </c>
    </row>
    <row r="18324" spans="1:17">
      <c r="A18324" t="s">
        <v>122</v>
      </c>
      <c r="B18324">
        <v>2050</v>
      </c>
      <c r="C18324" t="s">
        <v>11</v>
      </c>
      <c r="D18324" t="s">
        <v>1067</v>
      </c>
      <c r="E18324" t="s">
        <v>162</v>
      </c>
      <c r="F18324" t="s">
        <v>166</v>
      </c>
      <c r="G18324" t="s">
        <v>1068</v>
      </c>
      <c r="H18324" t="s">
        <v>136</v>
      </c>
      <c r="I18324">
        <v>0</v>
      </c>
      <c r="P18324">
        <v>0.30831866797342</v>
      </c>
      <c r="Q18324">
        <v>0</v>
      </c>
    </row>
    <row r="18325" spans="1:17">
      <c r="A18325" t="s">
        <v>122</v>
      </c>
      <c r="B18325">
        <v>2050</v>
      </c>
      <c r="C18325" t="s">
        <v>11</v>
      </c>
      <c r="D18325" t="s">
        <v>1067</v>
      </c>
      <c r="E18325" t="s">
        <v>162</v>
      </c>
      <c r="F18325" t="s">
        <v>160</v>
      </c>
      <c r="G18325" t="s">
        <v>1068</v>
      </c>
      <c r="H18325" t="s">
        <v>132</v>
      </c>
      <c r="I18325">
        <v>0</v>
      </c>
      <c r="P18325">
        <v>0.30831866797342</v>
      </c>
      <c r="Q18325">
        <v>0</v>
      </c>
    </row>
    <row r="18326" spans="1:17">
      <c r="A18326" t="s">
        <v>122</v>
      </c>
      <c r="B18326">
        <v>2050</v>
      </c>
      <c r="C18326" t="s">
        <v>11</v>
      </c>
      <c r="D18326" t="s">
        <v>1067</v>
      </c>
      <c r="E18326" t="s">
        <v>162</v>
      </c>
      <c r="F18326" t="s">
        <v>160</v>
      </c>
      <c r="G18326" t="s">
        <v>1068</v>
      </c>
      <c r="H18326" t="s">
        <v>135</v>
      </c>
      <c r="I18326">
        <v>0</v>
      </c>
      <c r="P18326">
        <v>0.30831866797342</v>
      </c>
      <c r="Q18326">
        <v>0</v>
      </c>
    </row>
    <row r="18327" spans="1:17">
      <c r="A18327" t="s">
        <v>122</v>
      </c>
      <c r="B18327">
        <v>2050</v>
      </c>
      <c r="C18327" t="s">
        <v>11</v>
      </c>
      <c r="D18327" t="s">
        <v>1067</v>
      </c>
      <c r="E18327" t="s">
        <v>162</v>
      </c>
      <c r="F18327" t="s">
        <v>160</v>
      </c>
      <c r="G18327" t="s">
        <v>1068</v>
      </c>
      <c r="H18327" t="s">
        <v>136</v>
      </c>
      <c r="I18327">
        <v>0</v>
      </c>
      <c r="P18327">
        <v>0.30831866797342</v>
      </c>
      <c r="Q18327">
        <v>0</v>
      </c>
    </row>
    <row r="18328" spans="1:17">
      <c r="A18328" t="s">
        <v>122</v>
      </c>
      <c r="B18328">
        <v>2050</v>
      </c>
      <c r="C18328" t="s">
        <v>12</v>
      </c>
      <c r="D18328" t="s">
        <v>1067</v>
      </c>
      <c r="E18328" t="s">
        <v>162</v>
      </c>
      <c r="F18328" t="s">
        <v>164</v>
      </c>
      <c r="G18328" t="s">
        <v>1068</v>
      </c>
      <c r="H18328" t="s">
        <v>132</v>
      </c>
      <c r="I18328">
        <v>0</v>
      </c>
      <c r="P18328">
        <v>0.30831866797342</v>
      </c>
      <c r="Q18328">
        <v>0</v>
      </c>
    </row>
    <row r="18329" spans="1:17">
      <c r="A18329" t="s">
        <v>122</v>
      </c>
      <c r="B18329">
        <v>2050</v>
      </c>
      <c r="C18329" t="s">
        <v>12</v>
      </c>
      <c r="D18329" t="s">
        <v>1067</v>
      </c>
      <c r="E18329" t="s">
        <v>162</v>
      </c>
      <c r="F18329" t="s">
        <v>164</v>
      </c>
      <c r="G18329" t="s">
        <v>1068</v>
      </c>
      <c r="H18329" t="s">
        <v>135</v>
      </c>
      <c r="I18329">
        <v>0</v>
      </c>
      <c r="P18329">
        <v>0.30831866797342</v>
      </c>
      <c r="Q18329">
        <v>0</v>
      </c>
    </row>
    <row r="18330" spans="1:17">
      <c r="A18330" t="s">
        <v>122</v>
      </c>
      <c r="B18330">
        <v>2050</v>
      </c>
      <c r="C18330" t="s">
        <v>12</v>
      </c>
      <c r="D18330" t="s">
        <v>1067</v>
      </c>
      <c r="E18330" t="s">
        <v>162</v>
      </c>
      <c r="F18330" t="s">
        <v>164</v>
      </c>
      <c r="G18330" t="s">
        <v>1068</v>
      </c>
      <c r="H18330" t="s">
        <v>136</v>
      </c>
      <c r="I18330">
        <v>0</v>
      </c>
      <c r="P18330">
        <v>0.30831866797342</v>
      </c>
      <c r="Q18330">
        <v>0</v>
      </c>
    </row>
    <row r="18331" spans="1:17">
      <c r="A18331" t="s">
        <v>122</v>
      </c>
      <c r="B18331">
        <v>2050</v>
      </c>
      <c r="C18331" t="s">
        <v>12</v>
      </c>
      <c r="D18331" t="s">
        <v>1067</v>
      </c>
      <c r="E18331" t="s">
        <v>162</v>
      </c>
      <c r="F18331" t="s">
        <v>159</v>
      </c>
      <c r="G18331" t="s">
        <v>1068</v>
      </c>
      <c r="H18331" t="s">
        <v>132</v>
      </c>
      <c r="I18331">
        <v>0</v>
      </c>
      <c r="P18331">
        <v>0.30831866797342</v>
      </c>
      <c r="Q18331">
        <v>0</v>
      </c>
    </row>
    <row r="18332" spans="1:17">
      <c r="A18332" t="s">
        <v>122</v>
      </c>
      <c r="B18332">
        <v>2050</v>
      </c>
      <c r="C18332" t="s">
        <v>12</v>
      </c>
      <c r="D18332" t="s">
        <v>1067</v>
      </c>
      <c r="E18332" t="s">
        <v>162</v>
      </c>
      <c r="F18332" t="s">
        <v>159</v>
      </c>
      <c r="G18332" t="s">
        <v>1068</v>
      </c>
      <c r="H18332" t="s">
        <v>135</v>
      </c>
      <c r="I18332">
        <v>0</v>
      </c>
      <c r="P18332">
        <v>0.30831866797342</v>
      </c>
      <c r="Q18332">
        <v>0</v>
      </c>
    </row>
    <row r="18333" spans="1:17">
      <c r="A18333" t="s">
        <v>122</v>
      </c>
      <c r="B18333">
        <v>2050</v>
      </c>
      <c r="C18333" t="s">
        <v>12</v>
      </c>
      <c r="D18333" t="s">
        <v>1067</v>
      </c>
      <c r="E18333" t="s">
        <v>162</v>
      </c>
      <c r="F18333" t="s">
        <v>159</v>
      </c>
      <c r="G18333" t="s">
        <v>1068</v>
      </c>
      <c r="H18333" t="s">
        <v>136</v>
      </c>
      <c r="I18333">
        <v>0</v>
      </c>
      <c r="P18333">
        <v>0.30831866797342</v>
      </c>
      <c r="Q18333">
        <v>0</v>
      </c>
    </row>
    <row r="18334" spans="1:17">
      <c r="A18334" t="s">
        <v>122</v>
      </c>
      <c r="B18334">
        <v>2050</v>
      </c>
      <c r="C18334" t="s">
        <v>12</v>
      </c>
      <c r="D18334" t="s">
        <v>1067</v>
      </c>
      <c r="E18334" t="s">
        <v>162</v>
      </c>
      <c r="F18334" t="s">
        <v>126</v>
      </c>
      <c r="G18334" t="s">
        <v>1068</v>
      </c>
      <c r="H18334" t="s">
        <v>132</v>
      </c>
      <c r="I18334">
        <v>0</v>
      </c>
      <c r="P18334">
        <v>0.30831866797342</v>
      </c>
      <c r="Q18334">
        <v>0</v>
      </c>
    </row>
    <row r="18335" spans="1:17">
      <c r="A18335" t="s">
        <v>122</v>
      </c>
      <c r="B18335">
        <v>2050</v>
      </c>
      <c r="C18335" t="s">
        <v>12</v>
      </c>
      <c r="D18335" t="s">
        <v>1067</v>
      </c>
      <c r="E18335" t="s">
        <v>162</v>
      </c>
      <c r="F18335" t="s">
        <v>126</v>
      </c>
      <c r="G18335" t="s">
        <v>1068</v>
      </c>
      <c r="H18335" t="s">
        <v>135</v>
      </c>
      <c r="I18335">
        <v>0</v>
      </c>
      <c r="P18335">
        <v>0.30831866797342</v>
      </c>
      <c r="Q18335">
        <v>0</v>
      </c>
    </row>
    <row r="18336" spans="1:17">
      <c r="A18336" t="s">
        <v>122</v>
      </c>
      <c r="B18336">
        <v>2050</v>
      </c>
      <c r="C18336" t="s">
        <v>12</v>
      </c>
      <c r="D18336" t="s">
        <v>1067</v>
      </c>
      <c r="E18336" t="s">
        <v>162</v>
      </c>
      <c r="F18336" t="s">
        <v>126</v>
      </c>
      <c r="G18336" t="s">
        <v>1068</v>
      </c>
      <c r="H18336" t="s">
        <v>136</v>
      </c>
      <c r="I18336">
        <v>3675828.1483409898</v>
      </c>
      <c r="P18336">
        <v>0.30831866797342</v>
      </c>
      <c r="Q18336">
        <v>1133326.4383957</v>
      </c>
    </row>
    <row r="18337" spans="1:17">
      <c r="A18337" t="s">
        <v>122</v>
      </c>
      <c r="B18337">
        <v>2050</v>
      </c>
      <c r="C18337" t="s">
        <v>12</v>
      </c>
      <c r="D18337" t="s">
        <v>1067</v>
      </c>
      <c r="E18337" t="s">
        <v>162</v>
      </c>
      <c r="F18337" t="s">
        <v>165</v>
      </c>
      <c r="G18337" t="s">
        <v>1068</v>
      </c>
      <c r="H18337" t="s">
        <v>132</v>
      </c>
      <c r="I18337">
        <v>0</v>
      </c>
      <c r="P18337">
        <v>0.30831866797342</v>
      </c>
      <c r="Q18337">
        <v>0</v>
      </c>
    </row>
    <row r="18338" spans="1:17">
      <c r="A18338" t="s">
        <v>122</v>
      </c>
      <c r="B18338">
        <v>2050</v>
      </c>
      <c r="C18338" t="s">
        <v>12</v>
      </c>
      <c r="D18338" t="s">
        <v>1067</v>
      </c>
      <c r="E18338" t="s">
        <v>162</v>
      </c>
      <c r="F18338" t="s">
        <v>165</v>
      </c>
      <c r="G18338" t="s">
        <v>1068</v>
      </c>
      <c r="H18338" t="s">
        <v>135</v>
      </c>
      <c r="I18338">
        <v>0</v>
      </c>
      <c r="P18338">
        <v>0.30831866797342</v>
      </c>
      <c r="Q18338">
        <v>0</v>
      </c>
    </row>
    <row r="18339" spans="1:17">
      <c r="A18339" t="s">
        <v>122</v>
      </c>
      <c r="B18339">
        <v>2050</v>
      </c>
      <c r="C18339" t="s">
        <v>12</v>
      </c>
      <c r="D18339" t="s">
        <v>1067</v>
      </c>
      <c r="E18339" t="s">
        <v>162</v>
      </c>
      <c r="F18339" t="s">
        <v>165</v>
      </c>
      <c r="G18339" t="s">
        <v>1068</v>
      </c>
      <c r="H18339" t="s">
        <v>136</v>
      </c>
      <c r="I18339">
        <v>0</v>
      </c>
      <c r="P18339">
        <v>0.30831866797342</v>
      </c>
      <c r="Q18339">
        <v>0</v>
      </c>
    </row>
    <row r="18340" spans="1:17">
      <c r="A18340" t="s">
        <v>122</v>
      </c>
      <c r="B18340">
        <v>2050</v>
      </c>
      <c r="C18340" t="s">
        <v>12</v>
      </c>
      <c r="D18340" t="s">
        <v>1067</v>
      </c>
      <c r="E18340" t="s">
        <v>162</v>
      </c>
      <c r="F18340" t="s">
        <v>166</v>
      </c>
      <c r="G18340" t="s">
        <v>1068</v>
      </c>
      <c r="H18340" t="s">
        <v>132</v>
      </c>
      <c r="I18340">
        <v>0</v>
      </c>
      <c r="P18340">
        <v>0.30831866797342</v>
      </c>
      <c r="Q18340">
        <v>0</v>
      </c>
    </row>
    <row r="18341" spans="1:17">
      <c r="A18341" t="s">
        <v>122</v>
      </c>
      <c r="B18341">
        <v>2050</v>
      </c>
      <c r="C18341" t="s">
        <v>12</v>
      </c>
      <c r="D18341" t="s">
        <v>1067</v>
      </c>
      <c r="E18341" t="s">
        <v>162</v>
      </c>
      <c r="F18341" t="s">
        <v>166</v>
      </c>
      <c r="G18341" t="s">
        <v>1068</v>
      </c>
      <c r="H18341" t="s">
        <v>135</v>
      </c>
      <c r="I18341">
        <v>0</v>
      </c>
      <c r="P18341">
        <v>0.30831866797342</v>
      </c>
      <c r="Q18341">
        <v>0</v>
      </c>
    </row>
    <row r="18342" spans="1:17">
      <c r="A18342" t="s">
        <v>122</v>
      </c>
      <c r="B18342">
        <v>2050</v>
      </c>
      <c r="C18342" t="s">
        <v>12</v>
      </c>
      <c r="D18342" t="s">
        <v>1067</v>
      </c>
      <c r="E18342" t="s">
        <v>162</v>
      </c>
      <c r="F18342" t="s">
        <v>166</v>
      </c>
      <c r="G18342" t="s">
        <v>1068</v>
      </c>
      <c r="H18342" t="s">
        <v>136</v>
      </c>
      <c r="I18342">
        <v>0</v>
      </c>
      <c r="P18342">
        <v>0.30831866797342</v>
      </c>
      <c r="Q18342">
        <v>0</v>
      </c>
    </row>
    <row r="18343" spans="1:17">
      <c r="A18343" t="s">
        <v>122</v>
      </c>
      <c r="B18343">
        <v>2050</v>
      </c>
      <c r="C18343" t="s">
        <v>12</v>
      </c>
      <c r="D18343" t="s">
        <v>1067</v>
      </c>
      <c r="E18343" t="s">
        <v>162</v>
      </c>
      <c r="F18343" t="s">
        <v>160</v>
      </c>
      <c r="G18343" t="s">
        <v>1068</v>
      </c>
      <c r="H18343" t="s">
        <v>132</v>
      </c>
      <c r="I18343">
        <v>0</v>
      </c>
      <c r="P18343">
        <v>0.30831866797342</v>
      </c>
      <c r="Q18343">
        <v>0</v>
      </c>
    </row>
    <row r="18344" spans="1:17">
      <c r="A18344" t="s">
        <v>122</v>
      </c>
      <c r="B18344">
        <v>2050</v>
      </c>
      <c r="C18344" t="s">
        <v>12</v>
      </c>
      <c r="D18344" t="s">
        <v>1067</v>
      </c>
      <c r="E18344" t="s">
        <v>162</v>
      </c>
      <c r="F18344" t="s">
        <v>160</v>
      </c>
      <c r="G18344" t="s">
        <v>1068</v>
      </c>
      <c r="H18344" t="s">
        <v>135</v>
      </c>
      <c r="I18344">
        <v>0</v>
      </c>
      <c r="P18344">
        <v>0.30831866797342</v>
      </c>
      <c r="Q18344">
        <v>0</v>
      </c>
    </row>
    <row r="18345" spans="1:17">
      <c r="A18345" t="s">
        <v>122</v>
      </c>
      <c r="B18345">
        <v>2050</v>
      </c>
      <c r="C18345" t="s">
        <v>12</v>
      </c>
      <c r="D18345" t="s">
        <v>1067</v>
      </c>
      <c r="E18345" t="s">
        <v>162</v>
      </c>
      <c r="F18345" t="s">
        <v>160</v>
      </c>
      <c r="G18345" t="s">
        <v>1068</v>
      </c>
      <c r="H18345" t="s">
        <v>136</v>
      </c>
      <c r="I18345">
        <v>0</v>
      </c>
      <c r="P18345">
        <v>0.30831866797342</v>
      </c>
      <c r="Q18345">
        <v>0</v>
      </c>
    </row>
    <row r="18346" spans="1:17">
      <c r="A18346" t="s">
        <v>122</v>
      </c>
      <c r="B18346">
        <v>2050</v>
      </c>
      <c r="C18346" t="s">
        <v>23</v>
      </c>
      <c r="D18346" t="s">
        <v>1067</v>
      </c>
      <c r="E18346" t="s">
        <v>167</v>
      </c>
      <c r="F18346" t="s">
        <v>164</v>
      </c>
      <c r="G18346" t="s">
        <v>1068</v>
      </c>
      <c r="H18346" t="s">
        <v>132</v>
      </c>
      <c r="I18346">
        <v>0</v>
      </c>
      <c r="P18346">
        <v>0.30831866797342</v>
      </c>
      <c r="Q18346">
        <v>0</v>
      </c>
    </row>
    <row r="18347" spans="1:17">
      <c r="A18347" t="s">
        <v>122</v>
      </c>
      <c r="B18347">
        <v>2050</v>
      </c>
      <c r="C18347" t="s">
        <v>23</v>
      </c>
      <c r="D18347" t="s">
        <v>1067</v>
      </c>
      <c r="E18347" t="s">
        <v>167</v>
      </c>
      <c r="F18347" t="s">
        <v>164</v>
      </c>
      <c r="G18347" t="s">
        <v>1068</v>
      </c>
      <c r="H18347" t="s">
        <v>135</v>
      </c>
      <c r="I18347">
        <v>0</v>
      </c>
      <c r="P18347">
        <v>0.30831866797342</v>
      </c>
      <c r="Q18347">
        <v>0</v>
      </c>
    </row>
    <row r="18348" spans="1:17">
      <c r="A18348" t="s">
        <v>122</v>
      </c>
      <c r="B18348">
        <v>2050</v>
      </c>
      <c r="C18348" t="s">
        <v>23</v>
      </c>
      <c r="D18348" t="s">
        <v>1067</v>
      </c>
      <c r="E18348" t="s">
        <v>167</v>
      </c>
      <c r="F18348" t="s">
        <v>164</v>
      </c>
      <c r="G18348" t="s">
        <v>1068</v>
      </c>
      <c r="H18348" t="s">
        <v>136</v>
      </c>
      <c r="I18348">
        <v>0</v>
      </c>
      <c r="P18348">
        <v>0.30831866797342</v>
      </c>
      <c r="Q18348">
        <v>0</v>
      </c>
    </row>
    <row r="18349" spans="1:17">
      <c r="A18349" t="s">
        <v>122</v>
      </c>
      <c r="B18349">
        <v>2050</v>
      </c>
      <c r="C18349" t="s">
        <v>23</v>
      </c>
      <c r="D18349" t="s">
        <v>1067</v>
      </c>
      <c r="E18349" t="s">
        <v>167</v>
      </c>
      <c r="F18349" t="s">
        <v>159</v>
      </c>
      <c r="G18349" t="s">
        <v>1068</v>
      </c>
      <c r="H18349" t="s">
        <v>132</v>
      </c>
      <c r="I18349">
        <v>0</v>
      </c>
      <c r="P18349">
        <v>0.30831866797342</v>
      </c>
      <c r="Q18349">
        <v>0</v>
      </c>
    </row>
    <row r="18350" spans="1:17">
      <c r="A18350" t="s">
        <v>122</v>
      </c>
      <c r="B18350">
        <v>2050</v>
      </c>
      <c r="C18350" t="s">
        <v>23</v>
      </c>
      <c r="D18350" t="s">
        <v>1067</v>
      </c>
      <c r="E18350" t="s">
        <v>167</v>
      </c>
      <c r="F18350" t="s">
        <v>159</v>
      </c>
      <c r="G18350" t="s">
        <v>1068</v>
      </c>
      <c r="H18350" t="s">
        <v>135</v>
      </c>
      <c r="I18350">
        <v>0</v>
      </c>
      <c r="P18350">
        <v>0.30831866797342</v>
      </c>
      <c r="Q18350">
        <v>0</v>
      </c>
    </row>
    <row r="18351" spans="1:17">
      <c r="A18351" t="s">
        <v>122</v>
      </c>
      <c r="B18351">
        <v>2050</v>
      </c>
      <c r="C18351" t="s">
        <v>23</v>
      </c>
      <c r="D18351" t="s">
        <v>1067</v>
      </c>
      <c r="E18351" t="s">
        <v>167</v>
      </c>
      <c r="F18351" t="s">
        <v>159</v>
      </c>
      <c r="G18351" t="s">
        <v>1068</v>
      </c>
      <c r="H18351" t="s">
        <v>136</v>
      </c>
      <c r="I18351">
        <v>0</v>
      </c>
      <c r="P18351">
        <v>0.30831866797342</v>
      </c>
      <c r="Q18351">
        <v>0</v>
      </c>
    </row>
    <row r="18352" spans="1:17">
      <c r="A18352" t="s">
        <v>122</v>
      </c>
      <c r="B18352">
        <v>2050</v>
      </c>
      <c r="C18352" t="s">
        <v>23</v>
      </c>
      <c r="D18352" t="s">
        <v>1067</v>
      </c>
      <c r="E18352" t="s">
        <v>167</v>
      </c>
      <c r="F18352" t="s">
        <v>126</v>
      </c>
      <c r="G18352" t="s">
        <v>1068</v>
      </c>
      <c r="H18352" t="s">
        <v>132</v>
      </c>
      <c r="I18352">
        <v>201797912.083094</v>
      </c>
      <c r="P18352">
        <v>0.30831866797342</v>
      </c>
      <c r="Q18352">
        <v>62218063.453276798</v>
      </c>
    </row>
    <row r="18353" spans="1:17">
      <c r="A18353" t="s">
        <v>122</v>
      </c>
      <c r="B18353">
        <v>2050</v>
      </c>
      <c r="C18353" t="s">
        <v>23</v>
      </c>
      <c r="D18353" t="s">
        <v>1067</v>
      </c>
      <c r="E18353" t="s">
        <v>167</v>
      </c>
      <c r="F18353" t="s">
        <v>126</v>
      </c>
      <c r="G18353" t="s">
        <v>1068</v>
      </c>
      <c r="H18353" t="s">
        <v>135</v>
      </c>
      <c r="I18353">
        <v>0</v>
      </c>
      <c r="P18353">
        <v>0.30831866797342</v>
      </c>
      <c r="Q18353">
        <v>0</v>
      </c>
    </row>
    <row r="18354" spans="1:17">
      <c r="A18354" t="s">
        <v>122</v>
      </c>
      <c r="B18354">
        <v>2050</v>
      </c>
      <c r="C18354" t="s">
        <v>23</v>
      </c>
      <c r="D18354" t="s">
        <v>1067</v>
      </c>
      <c r="E18354" t="s">
        <v>167</v>
      </c>
      <c r="F18354" t="s">
        <v>126</v>
      </c>
      <c r="G18354" t="s">
        <v>1068</v>
      </c>
      <c r="H18354" t="s">
        <v>136</v>
      </c>
      <c r="I18354">
        <v>235403659.38795301</v>
      </c>
      <c r="P18354">
        <v>0.30831866797342</v>
      </c>
      <c r="Q18354">
        <v>72579342.698562607</v>
      </c>
    </row>
    <row r="18355" spans="1:17">
      <c r="A18355" t="s">
        <v>122</v>
      </c>
      <c r="B18355">
        <v>2050</v>
      </c>
      <c r="C18355" t="s">
        <v>23</v>
      </c>
      <c r="D18355" t="s">
        <v>1067</v>
      </c>
      <c r="E18355" t="s">
        <v>167</v>
      </c>
      <c r="F18355" t="s">
        <v>165</v>
      </c>
      <c r="G18355" t="s">
        <v>1068</v>
      </c>
      <c r="H18355" t="s">
        <v>132</v>
      </c>
      <c r="I18355">
        <v>0</v>
      </c>
      <c r="P18355">
        <v>0.30831866797342</v>
      </c>
      <c r="Q18355">
        <v>0</v>
      </c>
    </row>
    <row r="18356" spans="1:17">
      <c r="A18356" t="s">
        <v>122</v>
      </c>
      <c r="B18356">
        <v>2050</v>
      </c>
      <c r="C18356" t="s">
        <v>23</v>
      </c>
      <c r="D18356" t="s">
        <v>1067</v>
      </c>
      <c r="E18356" t="s">
        <v>167</v>
      </c>
      <c r="F18356" t="s">
        <v>165</v>
      </c>
      <c r="G18356" t="s">
        <v>1068</v>
      </c>
      <c r="H18356" t="s">
        <v>135</v>
      </c>
      <c r="I18356">
        <v>0</v>
      </c>
      <c r="P18356">
        <v>0.30831866797342</v>
      </c>
      <c r="Q18356">
        <v>0</v>
      </c>
    </row>
    <row r="18357" spans="1:17">
      <c r="A18357" t="s">
        <v>122</v>
      </c>
      <c r="B18357">
        <v>2050</v>
      </c>
      <c r="C18357" t="s">
        <v>23</v>
      </c>
      <c r="D18357" t="s">
        <v>1067</v>
      </c>
      <c r="E18357" t="s">
        <v>167</v>
      </c>
      <c r="F18357" t="s">
        <v>165</v>
      </c>
      <c r="G18357" t="s">
        <v>1068</v>
      </c>
      <c r="H18357" t="s">
        <v>136</v>
      </c>
      <c r="I18357">
        <v>0</v>
      </c>
      <c r="P18357">
        <v>0.30831866797342</v>
      </c>
      <c r="Q18357">
        <v>0</v>
      </c>
    </row>
    <row r="18358" spans="1:17">
      <c r="A18358" t="s">
        <v>122</v>
      </c>
      <c r="B18358">
        <v>2050</v>
      </c>
      <c r="C18358" t="s">
        <v>23</v>
      </c>
      <c r="D18358" t="s">
        <v>1067</v>
      </c>
      <c r="E18358" t="s">
        <v>167</v>
      </c>
      <c r="F18358" t="s">
        <v>166</v>
      </c>
      <c r="G18358" t="s">
        <v>1068</v>
      </c>
      <c r="H18358" t="s">
        <v>132</v>
      </c>
      <c r="I18358">
        <v>0</v>
      </c>
      <c r="P18358">
        <v>0.30831866797342</v>
      </c>
      <c r="Q18358">
        <v>0</v>
      </c>
    </row>
    <row r="18359" spans="1:17">
      <c r="A18359" t="s">
        <v>122</v>
      </c>
      <c r="B18359">
        <v>2050</v>
      </c>
      <c r="C18359" t="s">
        <v>23</v>
      </c>
      <c r="D18359" t="s">
        <v>1067</v>
      </c>
      <c r="E18359" t="s">
        <v>167</v>
      </c>
      <c r="F18359" t="s">
        <v>166</v>
      </c>
      <c r="G18359" t="s">
        <v>1068</v>
      </c>
      <c r="H18359" t="s">
        <v>135</v>
      </c>
      <c r="I18359">
        <v>0</v>
      </c>
      <c r="P18359">
        <v>0.30831866797342</v>
      </c>
      <c r="Q18359">
        <v>0</v>
      </c>
    </row>
    <row r="18360" spans="1:17">
      <c r="A18360" t="s">
        <v>122</v>
      </c>
      <c r="B18360">
        <v>2050</v>
      </c>
      <c r="C18360" t="s">
        <v>23</v>
      </c>
      <c r="D18360" t="s">
        <v>1067</v>
      </c>
      <c r="E18360" t="s">
        <v>167</v>
      </c>
      <c r="F18360" t="s">
        <v>166</v>
      </c>
      <c r="G18360" t="s">
        <v>1068</v>
      </c>
      <c r="H18360" t="s">
        <v>136</v>
      </c>
      <c r="I18360">
        <v>0</v>
      </c>
      <c r="P18360">
        <v>0.30831866797342</v>
      </c>
      <c r="Q18360">
        <v>0</v>
      </c>
    </row>
    <row r="18361" spans="1:17">
      <c r="A18361" t="s">
        <v>122</v>
      </c>
      <c r="B18361">
        <v>2050</v>
      </c>
      <c r="C18361" t="s">
        <v>23</v>
      </c>
      <c r="D18361" t="s">
        <v>1067</v>
      </c>
      <c r="E18361" t="s">
        <v>167</v>
      </c>
      <c r="F18361" t="s">
        <v>160</v>
      </c>
      <c r="G18361" t="s">
        <v>1068</v>
      </c>
      <c r="H18361" t="s">
        <v>132</v>
      </c>
      <c r="I18361">
        <v>0</v>
      </c>
      <c r="P18361">
        <v>0.30831866797342</v>
      </c>
      <c r="Q18361">
        <v>0</v>
      </c>
    </row>
    <row r="18362" spans="1:17">
      <c r="A18362" t="s">
        <v>122</v>
      </c>
      <c r="B18362">
        <v>2050</v>
      </c>
      <c r="C18362" t="s">
        <v>23</v>
      </c>
      <c r="D18362" t="s">
        <v>1067</v>
      </c>
      <c r="E18362" t="s">
        <v>167</v>
      </c>
      <c r="F18362" t="s">
        <v>160</v>
      </c>
      <c r="G18362" t="s">
        <v>1068</v>
      </c>
      <c r="H18362" t="s">
        <v>135</v>
      </c>
      <c r="I18362">
        <v>0</v>
      </c>
      <c r="P18362">
        <v>0.30831866797342</v>
      </c>
      <c r="Q18362">
        <v>0</v>
      </c>
    </row>
    <row r="18363" spans="1:17">
      <c r="A18363" t="s">
        <v>122</v>
      </c>
      <c r="B18363">
        <v>2050</v>
      </c>
      <c r="C18363" t="s">
        <v>23</v>
      </c>
      <c r="D18363" t="s">
        <v>1067</v>
      </c>
      <c r="E18363" t="s">
        <v>167</v>
      </c>
      <c r="F18363" t="s">
        <v>160</v>
      </c>
      <c r="G18363" t="s">
        <v>1068</v>
      </c>
      <c r="H18363" t="s">
        <v>136</v>
      </c>
      <c r="I18363">
        <v>0</v>
      </c>
      <c r="P18363">
        <v>0.30831866797342</v>
      </c>
      <c r="Q18363">
        <v>0</v>
      </c>
    </row>
    <row r="18364" spans="1:17">
      <c r="A18364" t="s">
        <v>122</v>
      </c>
      <c r="B18364">
        <v>2050</v>
      </c>
      <c r="C18364" t="s">
        <v>18</v>
      </c>
      <c r="D18364" t="s">
        <v>1062</v>
      </c>
      <c r="E18364" t="s">
        <v>162</v>
      </c>
      <c r="F18364" t="s">
        <v>164</v>
      </c>
      <c r="G18364" t="s">
        <v>1063</v>
      </c>
      <c r="H18364" t="s">
        <v>132</v>
      </c>
      <c r="I18364">
        <v>0</v>
      </c>
      <c r="P18364">
        <v>0.30831866797342</v>
      </c>
      <c r="Q18364">
        <v>0</v>
      </c>
    </row>
    <row r="18365" spans="1:17">
      <c r="A18365" t="s">
        <v>122</v>
      </c>
      <c r="B18365">
        <v>2050</v>
      </c>
      <c r="C18365" t="s">
        <v>18</v>
      </c>
      <c r="D18365" t="s">
        <v>1062</v>
      </c>
      <c r="E18365" t="s">
        <v>162</v>
      </c>
      <c r="F18365" t="s">
        <v>164</v>
      </c>
      <c r="G18365" t="s">
        <v>1063</v>
      </c>
      <c r="H18365" t="s">
        <v>135</v>
      </c>
      <c r="I18365">
        <v>0</v>
      </c>
      <c r="P18365">
        <v>0.30831866797342</v>
      </c>
      <c r="Q18365">
        <v>0</v>
      </c>
    </row>
    <row r="18366" spans="1:17">
      <c r="A18366" t="s">
        <v>122</v>
      </c>
      <c r="B18366">
        <v>2050</v>
      </c>
      <c r="C18366" t="s">
        <v>18</v>
      </c>
      <c r="D18366" t="s">
        <v>1062</v>
      </c>
      <c r="E18366" t="s">
        <v>162</v>
      </c>
      <c r="F18366" t="s">
        <v>164</v>
      </c>
      <c r="G18366" t="s">
        <v>1063</v>
      </c>
      <c r="H18366" t="s">
        <v>136</v>
      </c>
      <c r="I18366">
        <v>0</v>
      </c>
      <c r="P18366">
        <v>0.30831866797342</v>
      </c>
      <c r="Q18366">
        <v>0</v>
      </c>
    </row>
    <row r="18367" spans="1:17">
      <c r="A18367" t="s">
        <v>122</v>
      </c>
      <c r="B18367">
        <v>2050</v>
      </c>
      <c r="C18367" t="s">
        <v>18</v>
      </c>
      <c r="D18367" t="s">
        <v>1062</v>
      </c>
      <c r="E18367" t="s">
        <v>162</v>
      </c>
      <c r="F18367" t="s">
        <v>159</v>
      </c>
      <c r="G18367" t="s">
        <v>1063</v>
      </c>
      <c r="H18367" t="s">
        <v>132</v>
      </c>
      <c r="I18367">
        <v>0</v>
      </c>
      <c r="P18367">
        <v>0.30831866797342</v>
      </c>
      <c r="Q18367">
        <v>0</v>
      </c>
    </row>
    <row r="18368" spans="1:17">
      <c r="A18368" t="s">
        <v>122</v>
      </c>
      <c r="B18368">
        <v>2050</v>
      </c>
      <c r="C18368" t="s">
        <v>18</v>
      </c>
      <c r="D18368" t="s">
        <v>1062</v>
      </c>
      <c r="E18368" t="s">
        <v>162</v>
      </c>
      <c r="F18368" t="s">
        <v>159</v>
      </c>
      <c r="G18368" t="s">
        <v>1063</v>
      </c>
      <c r="H18368" t="s">
        <v>135</v>
      </c>
      <c r="I18368">
        <v>0</v>
      </c>
      <c r="P18368">
        <v>0.30831866797342</v>
      </c>
      <c r="Q18368">
        <v>0</v>
      </c>
    </row>
    <row r="18369" spans="1:17">
      <c r="A18369" t="s">
        <v>122</v>
      </c>
      <c r="B18369">
        <v>2050</v>
      </c>
      <c r="C18369" t="s">
        <v>18</v>
      </c>
      <c r="D18369" t="s">
        <v>1062</v>
      </c>
      <c r="E18369" t="s">
        <v>162</v>
      </c>
      <c r="F18369" t="s">
        <v>159</v>
      </c>
      <c r="G18369" t="s">
        <v>1063</v>
      </c>
      <c r="H18369" t="s">
        <v>136</v>
      </c>
      <c r="I18369">
        <v>0</v>
      </c>
      <c r="P18369">
        <v>0.30831866797342</v>
      </c>
      <c r="Q18369">
        <v>0</v>
      </c>
    </row>
    <row r="18370" spans="1:17">
      <c r="A18370" t="s">
        <v>122</v>
      </c>
      <c r="B18370">
        <v>2050</v>
      </c>
      <c r="C18370" t="s">
        <v>18</v>
      </c>
      <c r="D18370" t="s">
        <v>1062</v>
      </c>
      <c r="E18370" t="s">
        <v>162</v>
      </c>
      <c r="F18370" t="s">
        <v>126</v>
      </c>
      <c r="G18370" t="s">
        <v>1063</v>
      </c>
      <c r="H18370" t="s">
        <v>132</v>
      </c>
      <c r="I18370">
        <v>0</v>
      </c>
      <c r="P18370">
        <v>0.30831866797342</v>
      </c>
      <c r="Q18370">
        <v>0</v>
      </c>
    </row>
    <row r="18371" spans="1:17">
      <c r="A18371" t="s">
        <v>122</v>
      </c>
      <c r="B18371">
        <v>2050</v>
      </c>
      <c r="C18371" t="s">
        <v>18</v>
      </c>
      <c r="D18371" t="s">
        <v>1062</v>
      </c>
      <c r="E18371" t="s">
        <v>162</v>
      </c>
      <c r="F18371" t="s">
        <v>126</v>
      </c>
      <c r="G18371" t="s">
        <v>1063</v>
      </c>
      <c r="H18371" t="s">
        <v>135</v>
      </c>
      <c r="I18371">
        <v>0</v>
      </c>
      <c r="P18371">
        <v>0.30831866797342</v>
      </c>
      <c r="Q18371">
        <v>0</v>
      </c>
    </row>
    <row r="18372" spans="1:17">
      <c r="A18372" t="s">
        <v>122</v>
      </c>
      <c r="B18372">
        <v>2050</v>
      </c>
      <c r="C18372" t="s">
        <v>18</v>
      </c>
      <c r="D18372" t="s">
        <v>1062</v>
      </c>
      <c r="E18372" t="s">
        <v>162</v>
      </c>
      <c r="F18372" t="s">
        <v>126</v>
      </c>
      <c r="G18372" t="s">
        <v>1063</v>
      </c>
      <c r="H18372" t="s">
        <v>136</v>
      </c>
      <c r="I18372">
        <v>0</v>
      </c>
      <c r="P18372">
        <v>0.30831866797342</v>
      </c>
      <c r="Q18372">
        <v>0</v>
      </c>
    </row>
    <row r="18373" spans="1:17">
      <c r="A18373" t="s">
        <v>122</v>
      </c>
      <c r="B18373">
        <v>2050</v>
      </c>
      <c r="C18373" t="s">
        <v>18</v>
      </c>
      <c r="D18373" t="s">
        <v>1062</v>
      </c>
      <c r="E18373" t="s">
        <v>162</v>
      </c>
      <c r="F18373" t="s">
        <v>165</v>
      </c>
      <c r="G18373" t="s">
        <v>1063</v>
      </c>
      <c r="H18373" t="s">
        <v>132</v>
      </c>
      <c r="I18373">
        <v>0</v>
      </c>
      <c r="P18373">
        <v>0.30831866797342</v>
      </c>
      <c r="Q18373">
        <v>0</v>
      </c>
    </row>
    <row r="18374" spans="1:17">
      <c r="A18374" t="s">
        <v>122</v>
      </c>
      <c r="B18374">
        <v>2050</v>
      </c>
      <c r="C18374" t="s">
        <v>18</v>
      </c>
      <c r="D18374" t="s">
        <v>1062</v>
      </c>
      <c r="E18374" t="s">
        <v>162</v>
      </c>
      <c r="F18374" t="s">
        <v>165</v>
      </c>
      <c r="G18374" t="s">
        <v>1063</v>
      </c>
      <c r="H18374" t="s">
        <v>135</v>
      </c>
      <c r="I18374">
        <v>0</v>
      </c>
      <c r="P18374">
        <v>0.30831866797342</v>
      </c>
      <c r="Q18374">
        <v>0</v>
      </c>
    </row>
    <row r="18375" spans="1:17">
      <c r="A18375" t="s">
        <v>122</v>
      </c>
      <c r="B18375">
        <v>2050</v>
      </c>
      <c r="C18375" t="s">
        <v>18</v>
      </c>
      <c r="D18375" t="s">
        <v>1062</v>
      </c>
      <c r="E18375" t="s">
        <v>162</v>
      </c>
      <c r="F18375" t="s">
        <v>165</v>
      </c>
      <c r="G18375" t="s">
        <v>1063</v>
      </c>
      <c r="H18375" t="s">
        <v>136</v>
      </c>
      <c r="I18375">
        <v>0</v>
      </c>
      <c r="P18375">
        <v>0.30831866797342</v>
      </c>
      <c r="Q18375">
        <v>0</v>
      </c>
    </row>
    <row r="18376" spans="1:17">
      <c r="A18376" t="s">
        <v>122</v>
      </c>
      <c r="B18376">
        <v>2050</v>
      </c>
      <c r="C18376" t="s">
        <v>18</v>
      </c>
      <c r="D18376" t="s">
        <v>1062</v>
      </c>
      <c r="E18376" t="s">
        <v>162</v>
      </c>
      <c r="F18376" t="s">
        <v>166</v>
      </c>
      <c r="G18376" t="s">
        <v>1063</v>
      </c>
      <c r="H18376" t="s">
        <v>132</v>
      </c>
      <c r="I18376">
        <v>0</v>
      </c>
      <c r="P18376">
        <v>0.30831866797342</v>
      </c>
      <c r="Q18376">
        <v>0</v>
      </c>
    </row>
    <row r="18377" spans="1:17">
      <c r="A18377" t="s">
        <v>122</v>
      </c>
      <c r="B18377">
        <v>2050</v>
      </c>
      <c r="C18377" t="s">
        <v>18</v>
      </c>
      <c r="D18377" t="s">
        <v>1062</v>
      </c>
      <c r="E18377" t="s">
        <v>162</v>
      </c>
      <c r="F18377" t="s">
        <v>166</v>
      </c>
      <c r="G18377" t="s">
        <v>1063</v>
      </c>
      <c r="H18377" t="s">
        <v>135</v>
      </c>
      <c r="I18377">
        <v>0</v>
      </c>
      <c r="P18377">
        <v>0.30831866797342</v>
      </c>
      <c r="Q18377">
        <v>0</v>
      </c>
    </row>
    <row r="18378" spans="1:17">
      <c r="A18378" t="s">
        <v>122</v>
      </c>
      <c r="B18378">
        <v>2050</v>
      </c>
      <c r="C18378" t="s">
        <v>18</v>
      </c>
      <c r="D18378" t="s">
        <v>1062</v>
      </c>
      <c r="E18378" t="s">
        <v>162</v>
      </c>
      <c r="F18378" t="s">
        <v>166</v>
      </c>
      <c r="G18378" t="s">
        <v>1063</v>
      </c>
      <c r="H18378" t="s">
        <v>136</v>
      </c>
      <c r="I18378">
        <v>0</v>
      </c>
      <c r="P18378">
        <v>0.30831866797342</v>
      </c>
      <c r="Q18378">
        <v>0</v>
      </c>
    </row>
    <row r="18379" spans="1:17">
      <c r="A18379" t="s">
        <v>122</v>
      </c>
      <c r="B18379">
        <v>2050</v>
      </c>
      <c r="C18379" t="s">
        <v>18</v>
      </c>
      <c r="D18379" t="s">
        <v>1062</v>
      </c>
      <c r="E18379" t="s">
        <v>162</v>
      </c>
      <c r="F18379" t="s">
        <v>160</v>
      </c>
      <c r="G18379" t="s">
        <v>1063</v>
      </c>
      <c r="H18379" t="s">
        <v>132</v>
      </c>
      <c r="I18379">
        <v>0</v>
      </c>
      <c r="P18379">
        <v>0.30831866797342</v>
      </c>
      <c r="Q18379">
        <v>0</v>
      </c>
    </row>
    <row r="18380" spans="1:17">
      <c r="A18380" t="s">
        <v>122</v>
      </c>
      <c r="B18380">
        <v>2050</v>
      </c>
      <c r="C18380" t="s">
        <v>18</v>
      </c>
      <c r="D18380" t="s">
        <v>1062</v>
      </c>
      <c r="E18380" t="s">
        <v>162</v>
      </c>
      <c r="F18380" t="s">
        <v>160</v>
      </c>
      <c r="G18380" t="s">
        <v>1063</v>
      </c>
      <c r="H18380" t="s">
        <v>135</v>
      </c>
      <c r="I18380">
        <v>0</v>
      </c>
      <c r="P18380">
        <v>0.30831866797342</v>
      </c>
      <c r="Q18380">
        <v>0</v>
      </c>
    </row>
    <row r="18381" spans="1:17">
      <c r="A18381" t="s">
        <v>122</v>
      </c>
      <c r="B18381">
        <v>2050</v>
      </c>
      <c r="C18381" t="s">
        <v>18</v>
      </c>
      <c r="D18381" t="s">
        <v>1062</v>
      </c>
      <c r="E18381" t="s">
        <v>162</v>
      </c>
      <c r="F18381" t="s">
        <v>160</v>
      </c>
      <c r="G18381" t="s">
        <v>1063</v>
      </c>
      <c r="H18381" t="s">
        <v>136</v>
      </c>
      <c r="I18381">
        <v>0</v>
      </c>
      <c r="P18381">
        <v>0.30831866797342</v>
      </c>
      <c r="Q18381">
        <v>0</v>
      </c>
    </row>
    <row r="18382" spans="1:17">
      <c r="A18382" t="s">
        <v>122</v>
      </c>
      <c r="B18382">
        <v>2050</v>
      </c>
      <c r="C18382" t="s">
        <v>19</v>
      </c>
      <c r="D18382" t="s">
        <v>1062</v>
      </c>
      <c r="E18382" t="s">
        <v>162</v>
      </c>
      <c r="F18382" t="s">
        <v>164</v>
      </c>
      <c r="G18382" t="s">
        <v>1063</v>
      </c>
      <c r="H18382" t="s">
        <v>132</v>
      </c>
      <c r="I18382">
        <v>0</v>
      </c>
      <c r="P18382">
        <v>0.30831866797342</v>
      </c>
      <c r="Q18382">
        <v>0</v>
      </c>
    </row>
    <row r="18383" spans="1:17">
      <c r="A18383" t="s">
        <v>122</v>
      </c>
      <c r="B18383">
        <v>2050</v>
      </c>
      <c r="C18383" t="s">
        <v>19</v>
      </c>
      <c r="D18383" t="s">
        <v>1062</v>
      </c>
      <c r="E18383" t="s">
        <v>162</v>
      </c>
      <c r="F18383" t="s">
        <v>164</v>
      </c>
      <c r="G18383" t="s">
        <v>1063</v>
      </c>
      <c r="H18383" t="s">
        <v>135</v>
      </c>
      <c r="I18383">
        <v>0</v>
      </c>
      <c r="P18383">
        <v>0.30831866797342</v>
      </c>
      <c r="Q18383">
        <v>0</v>
      </c>
    </row>
    <row r="18384" spans="1:17">
      <c r="A18384" t="s">
        <v>122</v>
      </c>
      <c r="B18384">
        <v>2050</v>
      </c>
      <c r="C18384" t="s">
        <v>19</v>
      </c>
      <c r="D18384" t="s">
        <v>1062</v>
      </c>
      <c r="E18384" t="s">
        <v>162</v>
      </c>
      <c r="F18384" t="s">
        <v>164</v>
      </c>
      <c r="G18384" t="s">
        <v>1063</v>
      </c>
      <c r="H18384" t="s">
        <v>136</v>
      </c>
      <c r="I18384">
        <v>0</v>
      </c>
      <c r="P18384">
        <v>0.30831866797342</v>
      </c>
      <c r="Q18384">
        <v>0</v>
      </c>
    </row>
    <row r="18385" spans="1:17">
      <c r="A18385" t="s">
        <v>122</v>
      </c>
      <c r="B18385">
        <v>2050</v>
      </c>
      <c r="C18385" t="s">
        <v>19</v>
      </c>
      <c r="D18385" t="s">
        <v>1062</v>
      </c>
      <c r="E18385" t="s">
        <v>162</v>
      </c>
      <c r="F18385" t="s">
        <v>159</v>
      </c>
      <c r="G18385" t="s">
        <v>1063</v>
      </c>
      <c r="H18385" t="s">
        <v>132</v>
      </c>
      <c r="I18385">
        <v>0</v>
      </c>
      <c r="P18385">
        <v>0.30831866797342</v>
      </c>
      <c r="Q18385">
        <v>0</v>
      </c>
    </row>
    <row r="18386" spans="1:17">
      <c r="A18386" t="s">
        <v>122</v>
      </c>
      <c r="B18386">
        <v>2050</v>
      </c>
      <c r="C18386" t="s">
        <v>19</v>
      </c>
      <c r="D18386" t="s">
        <v>1062</v>
      </c>
      <c r="E18386" t="s">
        <v>162</v>
      </c>
      <c r="F18386" t="s">
        <v>159</v>
      </c>
      <c r="G18386" t="s">
        <v>1063</v>
      </c>
      <c r="H18386" t="s">
        <v>135</v>
      </c>
      <c r="I18386">
        <v>0</v>
      </c>
      <c r="P18386">
        <v>0.30831866797342</v>
      </c>
      <c r="Q18386">
        <v>0</v>
      </c>
    </row>
    <row r="18387" spans="1:17">
      <c r="A18387" t="s">
        <v>122</v>
      </c>
      <c r="B18387">
        <v>2050</v>
      </c>
      <c r="C18387" t="s">
        <v>19</v>
      </c>
      <c r="D18387" t="s">
        <v>1062</v>
      </c>
      <c r="E18387" t="s">
        <v>162</v>
      </c>
      <c r="F18387" t="s">
        <v>159</v>
      </c>
      <c r="G18387" t="s">
        <v>1063</v>
      </c>
      <c r="H18387" t="s">
        <v>136</v>
      </c>
      <c r="I18387">
        <v>0</v>
      </c>
      <c r="P18387">
        <v>0.30831866797342</v>
      </c>
      <c r="Q18387">
        <v>0</v>
      </c>
    </row>
    <row r="18388" spans="1:17">
      <c r="A18388" t="s">
        <v>122</v>
      </c>
      <c r="B18388">
        <v>2050</v>
      </c>
      <c r="C18388" t="s">
        <v>19</v>
      </c>
      <c r="D18388" t="s">
        <v>1062</v>
      </c>
      <c r="E18388" t="s">
        <v>162</v>
      </c>
      <c r="F18388" t="s">
        <v>126</v>
      </c>
      <c r="G18388" t="s">
        <v>1063</v>
      </c>
      <c r="H18388" t="s">
        <v>132</v>
      </c>
      <c r="I18388">
        <v>0</v>
      </c>
      <c r="P18388">
        <v>0.30831866797342</v>
      </c>
      <c r="Q18388">
        <v>0</v>
      </c>
    </row>
    <row r="18389" spans="1:17">
      <c r="A18389" t="s">
        <v>122</v>
      </c>
      <c r="B18389">
        <v>2050</v>
      </c>
      <c r="C18389" t="s">
        <v>19</v>
      </c>
      <c r="D18389" t="s">
        <v>1062</v>
      </c>
      <c r="E18389" t="s">
        <v>162</v>
      </c>
      <c r="F18389" t="s">
        <v>126</v>
      </c>
      <c r="G18389" t="s">
        <v>1063</v>
      </c>
      <c r="H18389" t="s">
        <v>135</v>
      </c>
      <c r="I18389">
        <v>0</v>
      </c>
      <c r="P18389">
        <v>0.30831866797342</v>
      </c>
      <c r="Q18389">
        <v>0</v>
      </c>
    </row>
    <row r="18390" spans="1:17">
      <c r="A18390" t="s">
        <v>122</v>
      </c>
      <c r="B18390">
        <v>2050</v>
      </c>
      <c r="C18390" t="s">
        <v>19</v>
      </c>
      <c r="D18390" t="s">
        <v>1062</v>
      </c>
      <c r="E18390" t="s">
        <v>162</v>
      </c>
      <c r="F18390" t="s">
        <v>126</v>
      </c>
      <c r="G18390" t="s">
        <v>1063</v>
      </c>
      <c r="H18390" t="s">
        <v>136</v>
      </c>
      <c r="I18390">
        <v>0</v>
      </c>
      <c r="P18390">
        <v>0.30831866797342</v>
      </c>
      <c r="Q18390">
        <v>0</v>
      </c>
    </row>
    <row r="18391" spans="1:17">
      <c r="A18391" t="s">
        <v>122</v>
      </c>
      <c r="B18391">
        <v>2050</v>
      </c>
      <c r="C18391" t="s">
        <v>19</v>
      </c>
      <c r="D18391" t="s">
        <v>1062</v>
      </c>
      <c r="E18391" t="s">
        <v>162</v>
      </c>
      <c r="F18391" t="s">
        <v>165</v>
      </c>
      <c r="G18391" t="s">
        <v>1063</v>
      </c>
      <c r="H18391" t="s">
        <v>132</v>
      </c>
      <c r="I18391">
        <v>0</v>
      </c>
      <c r="P18391">
        <v>0.30831866797342</v>
      </c>
      <c r="Q18391">
        <v>0</v>
      </c>
    </row>
    <row r="18392" spans="1:17">
      <c r="A18392" t="s">
        <v>122</v>
      </c>
      <c r="B18392">
        <v>2050</v>
      </c>
      <c r="C18392" t="s">
        <v>19</v>
      </c>
      <c r="D18392" t="s">
        <v>1062</v>
      </c>
      <c r="E18392" t="s">
        <v>162</v>
      </c>
      <c r="F18392" t="s">
        <v>165</v>
      </c>
      <c r="G18392" t="s">
        <v>1063</v>
      </c>
      <c r="H18392" t="s">
        <v>135</v>
      </c>
      <c r="I18392">
        <v>0</v>
      </c>
      <c r="P18392">
        <v>0.30831866797342</v>
      </c>
      <c r="Q18392">
        <v>0</v>
      </c>
    </row>
    <row r="18393" spans="1:17">
      <c r="A18393" t="s">
        <v>122</v>
      </c>
      <c r="B18393">
        <v>2050</v>
      </c>
      <c r="C18393" t="s">
        <v>19</v>
      </c>
      <c r="D18393" t="s">
        <v>1062</v>
      </c>
      <c r="E18393" t="s">
        <v>162</v>
      </c>
      <c r="F18393" t="s">
        <v>165</v>
      </c>
      <c r="G18393" t="s">
        <v>1063</v>
      </c>
      <c r="H18393" t="s">
        <v>136</v>
      </c>
      <c r="I18393">
        <v>0</v>
      </c>
      <c r="P18393">
        <v>0.30831866797342</v>
      </c>
      <c r="Q18393">
        <v>0</v>
      </c>
    </row>
    <row r="18394" spans="1:17">
      <c r="A18394" t="s">
        <v>122</v>
      </c>
      <c r="B18394">
        <v>2050</v>
      </c>
      <c r="C18394" t="s">
        <v>19</v>
      </c>
      <c r="D18394" t="s">
        <v>1062</v>
      </c>
      <c r="E18394" t="s">
        <v>162</v>
      </c>
      <c r="F18394" t="s">
        <v>166</v>
      </c>
      <c r="G18394" t="s">
        <v>1063</v>
      </c>
      <c r="H18394" t="s">
        <v>132</v>
      </c>
      <c r="I18394">
        <v>0</v>
      </c>
      <c r="P18394">
        <v>0.30831866797342</v>
      </c>
      <c r="Q18394">
        <v>0</v>
      </c>
    </row>
    <row r="18395" spans="1:17">
      <c r="A18395" t="s">
        <v>122</v>
      </c>
      <c r="B18395">
        <v>2050</v>
      </c>
      <c r="C18395" t="s">
        <v>19</v>
      </c>
      <c r="D18395" t="s">
        <v>1062</v>
      </c>
      <c r="E18395" t="s">
        <v>162</v>
      </c>
      <c r="F18395" t="s">
        <v>166</v>
      </c>
      <c r="G18395" t="s">
        <v>1063</v>
      </c>
      <c r="H18395" t="s">
        <v>135</v>
      </c>
      <c r="I18395">
        <v>0</v>
      </c>
      <c r="P18395">
        <v>0.30831866797342</v>
      </c>
      <c r="Q18395">
        <v>0</v>
      </c>
    </row>
    <row r="18396" spans="1:17">
      <c r="A18396" t="s">
        <v>122</v>
      </c>
      <c r="B18396">
        <v>2050</v>
      </c>
      <c r="C18396" t="s">
        <v>19</v>
      </c>
      <c r="D18396" t="s">
        <v>1062</v>
      </c>
      <c r="E18396" t="s">
        <v>162</v>
      </c>
      <c r="F18396" t="s">
        <v>166</v>
      </c>
      <c r="G18396" t="s">
        <v>1063</v>
      </c>
      <c r="H18396" t="s">
        <v>136</v>
      </c>
      <c r="I18396">
        <v>0</v>
      </c>
      <c r="P18396">
        <v>0.30831866797342</v>
      </c>
      <c r="Q18396">
        <v>0</v>
      </c>
    </row>
    <row r="18397" spans="1:17">
      <c r="A18397" t="s">
        <v>122</v>
      </c>
      <c r="B18397">
        <v>2050</v>
      </c>
      <c r="C18397" t="s">
        <v>19</v>
      </c>
      <c r="D18397" t="s">
        <v>1062</v>
      </c>
      <c r="E18397" t="s">
        <v>162</v>
      </c>
      <c r="F18397" t="s">
        <v>160</v>
      </c>
      <c r="G18397" t="s">
        <v>1063</v>
      </c>
      <c r="H18397" t="s">
        <v>132</v>
      </c>
      <c r="I18397">
        <v>0</v>
      </c>
      <c r="P18397">
        <v>0.30831866797342</v>
      </c>
      <c r="Q18397">
        <v>0</v>
      </c>
    </row>
    <row r="18398" spans="1:17">
      <c r="A18398" t="s">
        <v>122</v>
      </c>
      <c r="B18398">
        <v>2050</v>
      </c>
      <c r="C18398" t="s">
        <v>19</v>
      </c>
      <c r="D18398" t="s">
        <v>1062</v>
      </c>
      <c r="E18398" t="s">
        <v>162</v>
      </c>
      <c r="F18398" t="s">
        <v>160</v>
      </c>
      <c r="G18398" t="s">
        <v>1063</v>
      </c>
      <c r="H18398" t="s">
        <v>135</v>
      </c>
      <c r="I18398">
        <v>0</v>
      </c>
      <c r="P18398">
        <v>0.30831866797342</v>
      </c>
      <c r="Q18398">
        <v>0</v>
      </c>
    </row>
    <row r="18399" spans="1:17">
      <c r="A18399" t="s">
        <v>122</v>
      </c>
      <c r="B18399">
        <v>2050</v>
      </c>
      <c r="C18399" t="s">
        <v>19</v>
      </c>
      <c r="D18399" t="s">
        <v>1062</v>
      </c>
      <c r="E18399" t="s">
        <v>162</v>
      </c>
      <c r="F18399" t="s">
        <v>160</v>
      </c>
      <c r="G18399" t="s">
        <v>1063</v>
      </c>
      <c r="H18399" t="s">
        <v>136</v>
      </c>
      <c r="I18399">
        <v>0</v>
      </c>
      <c r="P18399">
        <v>0.30831866797342</v>
      </c>
      <c r="Q18399">
        <v>0</v>
      </c>
    </row>
    <row r="18400" spans="1:17">
      <c r="A18400" t="s">
        <v>122</v>
      </c>
      <c r="B18400">
        <v>2050</v>
      </c>
      <c r="C18400" t="s">
        <v>20</v>
      </c>
      <c r="D18400" t="s">
        <v>1062</v>
      </c>
      <c r="E18400" t="s">
        <v>162</v>
      </c>
      <c r="F18400" t="s">
        <v>164</v>
      </c>
      <c r="G18400" t="s">
        <v>1063</v>
      </c>
      <c r="H18400" t="s">
        <v>132</v>
      </c>
      <c r="I18400">
        <v>0</v>
      </c>
      <c r="P18400">
        <v>0.30831866797342</v>
      </c>
      <c r="Q18400">
        <v>0</v>
      </c>
    </row>
    <row r="18401" spans="1:17">
      <c r="A18401" t="s">
        <v>122</v>
      </c>
      <c r="B18401">
        <v>2050</v>
      </c>
      <c r="C18401" t="s">
        <v>20</v>
      </c>
      <c r="D18401" t="s">
        <v>1062</v>
      </c>
      <c r="E18401" t="s">
        <v>162</v>
      </c>
      <c r="F18401" t="s">
        <v>164</v>
      </c>
      <c r="G18401" t="s">
        <v>1063</v>
      </c>
      <c r="H18401" t="s">
        <v>135</v>
      </c>
      <c r="I18401">
        <v>0</v>
      </c>
      <c r="P18401">
        <v>0.30831866797342</v>
      </c>
      <c r="Q18401">
        <v>0</v>
      </c>
    </row>
    <row r="18402" spans="1:17">
      <c r="A18402" t="s">
        <v>122</v>
      </c>
      <c r="B18402">
        <v>2050</v>
      </c>
      <c r="C18402" t="s">
        <v>20</v>
      </c>
      <c r="D18402" t="s">
        <v>1062</v>
      </c>
      <c r="E18402" t="s">
        <v>162</v>
      </c>
      <c r="F18402" t="s">
        <v>164</v>
      </c>
      <c r="G18402" t="s">
        <v>1063</v>
      </c>
      <c r="H18402" t="s">
        <v>136</v>
      </c>
      <c r="I18402">
        <v>0</v>
      </c>
      <c r="P18402">
        <v>0.30831866797342</v>
      </c>
      <c r="Q18402">
        <v>0</v>
      </c>
    </row>
    <row r="18403" spans="1:17">
      <c r="A18403" t="s">
        <v>122</v>
      </c>
      <c r="B18403">
        <v>2050</v>
      </c>
      <c r="C18403" t="s">
        <v>20</v>
      </c>
      <c r="D18403" t="s">
        <v>1062</v>
      </c>
      <c r="E18403" t="s">
        <v>162</v>
      </c>
      <c r="F18403" t="s">
        <v>159</v>
      </c>
      <c r="G18403" t="s">
        <v>1063</v>
      </c>
      <c r="H18403" t="s">
        <v>132</v>
      </c>
      <c r="I18403">
        <v>0</v>
      </c>
      <c r="P18403">
        <v>0.30831866797342</v>
      </c>
      <c r="Q18403">
        <v>0</v>
      </c>
    </row>
    <row r="18404" spans="1:17">
      <c r="A18404" t="s">
        <v>122</v>
      </c>
      <c r="B18404">
        <v>2050</v>
      </c>
      <c r="C18404" t="s">
        <v>20</v>
      </c>
      <c r="D18404" t="s">
        <v>1062</v>
      </c>
      <c r="E18404" t="s">
        <v>162</v>
      </c>
      <c r="F18404" t="s">
        <v>159</v>
      </c>
      <c r="G18404" t="s">
        <v>1063</v>
      </c>
      <c r="H18404" t="s">
        <v>135</v>
      </c>
      <c r="I18404">
        <v>0</v>
      </c>
      <c r="P18404">
        <v>0.30831866797342</v>
      </c>
      <c r="Q18404">
        <v>0</v>
      </c>
    </row>
    <row r="18405" spans="1:17">
      <c r="A18405" t="s">
        <v>122</v>
      </c>
      <c r="B18405">
        <v>2050</v>
      </c>
      <c r="C18405" t="s">
        <v>20</v>
      </c>
      <c r="D18405" t="s">
        <v>1062</v>
      </c>
      <c r="E18405" t="s">
        <v>162</v>
      </c>
      <c r="F18405" t="s">
        <v>159</v>
      </c>
      <c r="G18405" t="s">
        <v>1063</v>
      </c>
      <c r="H18405" t="s">
        <v>136</v>
      </c>
      <c r="I18405">
        <v>0</v>
      </c>
      <c r="P18405">
        <v>0.30831866797342</v>
      </c>
      <c r="Q18405">
        <v>0</v>
      </c>
    </row>
    <row r="18406" spans="1:17">
      <c r="A18406" t="s">
        <v>122</v>
      </c>
      <c r="B18406">
        <v>2050</v>
      </c>
      <c r="C18406" t="s">
        <v>20</v>
      </c>
      <c r="D18406" t="s">
        <v>1062</v>
      </c>
      <c r="E18406" t="s">
        <v>162</v>
      </c>
      <c r="F18406" t="s">
        <v>126</v>
      </c>
      <c r="G18406" t="s">
        <v>1063</v>
      </c>
      <c r="H18406" t="s">
        <v>132</v>
      </c>
      <c r="I18406">
        <v>0</v>
      </c>
      <c r="P18406">
        <v>0.30831866797342</v>
      </c>
      <c r="Q18406">
        <v>0</v>
      </c>
    </row>
    <row r="18407" spans="1:17">
      <c r="A18407" t="s">
        <v>122</v>
      </c>
      <c r="B18407">
        <v>2050</v>
      </c>
      <c r="C18407" t="s">
        <v>20</v>
      </c>
      <c r="D18407" t="s">
        <v>1062</v>
      </c>
      <c r="E18407" t="s">
        <v>162</v>
      </c>
      <c r="F18407" t="s">
        <v>126</v>
      </c>
      <c r="G18407" t="s">
        <v>1063</v>
      </c>
      <c r="H18407" t="s">
        <v>135</v>
      </c>
      <c r="I18407">
        <v>0</v>
      </c>
      <c r="P18407">
        <v>0.30831866797342</v>
      </c>
      <c r="Q18407">
        <v>0</v>
      </c>
    </row>
    <row r="18408" spans="1:17">
      <c r="A18408" t="s">
        <v>122</v>
      </c>
      <c r="B18408">
        <v>2050</v>
      </c>
      <c r="C18408" t="s">
        <v>20</v>
      </c>
      <c r="D18408" t="s">
        <v>1062</v>
      </c>
      <c r="E18408" t="s">
        <v>162</v>
      </c>
      <c r="F18408" t="s">
        <v>126</v>
      </c>
      <c r="G18408" t="s">
        <v>1063</v>
      </c>
      <c r="H18408" t="s">
        <v>136</v>
      </c>
      <c r="I18408">
        <v>0</v>
      </c>
      <c r="P18408">
        <v>0.30831866797342</v>
      </c>
      <c r="Q18408">
        <v>0</v>
      </c>
    </row>
    <row r="18409" spans="1:17">
      <c r="A18409" t="s">
        <v>122</v>
      </c>
      <c r="B18409">
        <v>2050</v>
      </c>
      <c r="C18409" t="s">
        <v>20</v>
      </c>
      <c r="D18409" t="s">
        <v>1062</v>
      </c>
      <c r="E18409" t="s">
        <v>162</v>
      </c>
      <c r="F18409" t="s">
        <v>165</v>
      </c>
      <c r="G18409" t="s">
        <v>1063</v>
      </c>
      <c r="H18409" t="s">
        <v>132</v>
      </c>
      <c r="I18409">
        <v>0</v>
      </c>
      <c r="P18409">
        <v>0.30831866797342</v>
      </c>
      <c r="Q18409">
        <v>0</v>
      </c>
    </row>
    <row r="18410" spans="1:17">
      <c r="A18410" t="s">
        <v>122</v>
      </c>
      <c r="B18410">
        <v>2050</v>
      </c>
      <c r="C18410" t="s">
        <v>20</v>
      </c>
      <c r="D18410" t="s">
        <v>1062</v>
      </c>
      <c r="E18410" t="s">
        <v>162</v>
      </c>
      <c r="F18410" t="s">
        <v>165</v>
      </c>
      <c r="G18410" t="s">
        <v>1063</v>
      </c>
      <c r="H18410" t="s">
        <v>135</v>
      </c>
      <c r="I18410">
        <v>0</v>
      </c>
      <c r="P18410">
        <v>0.30831866797342</v>
      </c>
      <c r="Q18410">
        <v>0</v>
      </c>
    </row>
    <row r="18411" spans="1:17">
      <c r="A18411" t="s">
        <v>122</v>
      </c>
      <c r="B18411">
        <v>2050</v>
      </c>
      <c r="C18411" t="s">
        <v>20</v>
      </c>
      <c r="D18411" t="s">
        <v>1062</v>
      </c>
      <c r="E18411" t="s">
        <v>162</v>
      </c>
      <c r="F18411" t="s">
        <v>165</v>
      </c>
      <c r="G18411" t="s">
        <v>1063</v>
      </c>
      <c r="H18411" t="s">
        <v>136</v>
      </c>
      <c r="I18411">
        <v>0</v>
      </c>
      <c r="P18411">
        <v>0.30831866797342</v>
      </c>
      <c r="Q18411">
        <v>0</v>
      </c>
    </row>
    <row r="18412" spans="1:17">
      <c r="A18412" t="s">
        <v>122</v>
      </c>
      <c r="B18412">
        <v>2050</v>
      </c>
      <c r="C18412" t="s">
        <v>20</v>
      </c>
      <c r="D18412" t="s">
        <v>1062</v>
      </c>
      <c r="E18412" t="s">
        <v>162</v>
      </c>
      <c r="F18412" t="s">
        <v>166</v>
      </c>
      <c r="G18412" t="s">
        <v>1063</v>
      </c>
      <c r="H18412" t="s">
        <v>132</v>
      </c>
      <c r="I18412">
        <v>0</v>
      </c>
      <c r="P18412">
        <v>0.30831866797342</v>
      </c>
      <c r="Q18412">
        <v>0</v>
      </c>
    </row>
    <row r="18413" spans="1:17">
      <c r="A18413" t="s">
        <v>122</v>
      </c>
      <c r="B18413">
        <v>2050</v>
      </c>
      <c r="C18413" t="s">
        <v>20</v>
      </c>
      <c r="D18413" t="s">
        <v>1062</v>
      </c>
      <c r="E18413" t="s">
        <v>162</v>
      </c>
      <c r="F18413" t="s">
        <v>166</v>
      </c>
      <c r="G18413" t="s">
        <v>1063</v>
      </c>
      <c r="H18413" t="s">
        <v>135</v>
      </c>
      <c r="I18413">
        <v>0</v>
      </c>
      <c r="P18413">
        <v>0.30831866797342</v>
      </c>
      <c r="Q18413">
        <v>0</v>
      </c>
    </row>
    <row r="18414" spans="1:17">
      <c r="A18414" t="s">
        <v>122</v>
      </c>
      <c r="B18414">
        <v>2050</v>
      </c>
      <c r="C18414" t="s">
        <v>20</v>
      </c>
      <c r="D18414" t="s">
        <v>1062</v>
      </c>
      <c r="E18414" t="s">
        <v>162</v>
      </c>
      <c r="F18414" t="s">
        <v>166</v>
      </c>
      <c r="G18414" t="s">
        <v>1063</v>
      </c>
      <c r="H18414" t="s">
        <v>136</v>
      </c>
      <c r="I18414">
        <v>0</v>
      </c>
      <c r="P18414">
        <v>0.30831866797342</v>
      </c>
      <c r="Q18414">
        <v>0</v>
      </c>
    </row>
    <row r="18415" spans="1:17">
      <c r="A18415" t="s">
        <v>122</v>
      </c>
      <c r="B18415">
        <v>2050</v>
      </c>
      <c r="C18415" t="s">
        <v>20</v>
      </c>
      <c r="D18415" t="s">
        <v>1062</v>
      </c>
      <c r="E18415" t="s">
        <v>162</v>
      </c>
      <c r="F18415" t="s">
        <v>160</v>
      </c>
      <c r="G18415" t="s">
        <v>1063</v>
      </c>
      <c r="H18415" t="s">
        <v>132</v>
      </c>
      <c r="I18415">
        <v>0</v>
      </c>
      <c r="P18415">
        <v>0.30831866797342</v>
      </c>
      <c r="Q18415">
        <v>0</v>
      </c>
    </row>
    <row r="18416" spans="1:17">
      <c r="A18416" t="s">
        <v>122</v>
      </c>
      <c r="B18416">
        <v>2050</v>
      </c>
      <c r="C18416" t="s">
        <v>20</v>
      </c>
      <c r="D18416" t="s">
        <v>1062</v>
      </c>
      <c r="E18416" t="s">
        <v>162</v>
      </c>
      <c r="F18416" t="s">
        <v>160</v>
      </c>
      <c r="G18416" t="s">
        <v>1063</v>
      </c>
      <c r="H18416" t="s">
        <v>135</v>
      </c>
      <c r="I18416">
        <v>0</v>
      </c>
      <c r="P18416">
        <v>0.30831866797342</v>
      </c>
      <c r="Q18416">
        <v>0</v>
      </c>
    </row>
    <row r="18417" spans="1:17">
      <c r="A18417" t="s">
        <v>122</v>
      </c>
      <c r="B18417">
        <v>2050</v>
      </c>
      <c r="C18417" t="s">
        <v>20</v>
      </c>
      <c r="D18417" t="s">
        <v>1062</v>
      </c>
      <c r="E18417" t="s">
        <v>162</v>
      </c>
      <c r="F18417" t="s">
        <v>160</v>
      </c>
      <c r="G18417" t="s">
        <v>1063</v>
      </c>
      <c r="H18417" t="s">
        <v>136</v>
      </c>
      <c r="I18417">
        <v>0</v>
      </c>
      <c r="P18417">
        <v>0.30831866797342</v>
      </c>
      <c r="Q18417">
        <v>0</v>
      </c>
    </row>
    <row r="18418" spans="1:17">
      <c r="A18418" t="s">
        <v>122</v>
      </c>
      <c r="B18418">
        <v>2030</v>
      </c>
      <c r="C18418" t="s">
        <v>5</v>
      </c>
      <c r="D18418" t="s">
        <v>1062</v>
      </c>
      <c r="F18418" t="s">
        <v>126</v>
      </c>
      <c r="G18418" t="s">
        <v>1069</v>
      </c>
      <c r="H18418" t="s">
        <v>131</v>
      </c>
      <c r="I18418">
        <v>0</v>
      </c>
      <c r="P18418">
        <v>0.67556416882579895</v>
      </c>
      <c r="Q18418">
        <v>0</v>
      </c>
    </row>
    <row r="18419" spans="1:17">
      <c r="A18419" t="s">
        <v>122</v>
      </c>
      <c r="B18419">
        <v>2030</v>
      </c>
      <c r="C18419" t="s">
        <v>5</v>
      </c>
      <c r="D18419" t="s">
        <v>1062</v>
      </c>
      <c r="F18419" t="s">
        <v>126</v>
      </c>
      <c r="G18419" t="s">
        <v>1069</v>
      </c>
      <c r="H18419" t="s">
        <v>134</v>
      </c>
      <c r="I18419">
        <v>0</v>
      </c>
      <c r="P18419">
        <v>0.67556416882579895</v>
      </c>
      <c r="Q18419">
        <v>0</v>
      </c>
    </row>
    <row r="18420" spans="1:17">
      <c r="A18420" t="s">
        <v>122</v>
      </c>
      <c r="B18420">
        <v>2030</v>
      </c>
      <c r="C18420" t="s">
        <v>5</v>
      </c>
      <c r="D18420" t="s">
        <v>1062</v>
      </c>
      <c r="F18420" t="s">
        <v>126</v>
      </c>
      <c r="G18420" t="s">
        <v>1069</v>
      </c>
      <c r="H18420" t="s">
        <v>133</v>
      </c>
      <c r="I18420">
        <v>0</v>
      </c>
      <c r="P18420">
        <v>0.67556416882579895</v>
      </c>
      <c r="Q18420">
        <v>0</v>
      </c>
    </row>
    <row r="18421" spans="1:17">
      <c r="A18421" t="s">
        <v>122</v>
      </c>
      <c r="B18421">
        <v>2030</v>
      </c>
      <c r="C18421" t="s">
        <v>7</v>
      </c>
      <c r="D18421" t="s">
        <v>1064</v>
      </c>
      <c r="F18421" t="s">
        <v>126</v>
      </c>
      <c r="G18421" t="s">
        <v>1070</v>
      </c>
      <c r="H18421" t="s">
        <v>131</v>
      </c>
      <c r="I18421">
        <v>0</v>
      </c>
      <c r="P18421">
        <v>0.67556416882579895</v>
      </c>
      <c r="Q18421">
        <v>0</v>
      </c>
    </row>
    <row r="18422" spans="1:17">
      <c r="A18422" t="s">
        <v>122</v>
      </c>
      <c r="B18422">
        <v>2030</v>
      </c>
      <c r="C18422" t="s">
        <v>7</v>
      </c>
      <c r="D18422" t="s">
        <v>1064</v>
      </c>
      <c r="F18422" t="s">
        <v>126</v>
      </c>
      <c r="G18422" t="s">
        <v>1070</v>
      </c>
      <c r="H18422" t="s">
        <v>134</v>
      </c>
      <c r="I18422">
        <v>0</v>
      </c>
      <c r="P18422">
        <v>0.67556416882579895</v>
      </c>
      <c r="Q18422">
        <v>0</v>
      </c>
    </row>
    <row r="18423" spans="1:17">
      <c r="A18423" t="s">
        <v>122</v>
      </c>
      <c r="B18423">
        <v>2030</v>
      </c>
      <c r="C18423" t="s">
        <v>7</v>
      </c>
      <c r="D18423" t="s">
        <v>1064</v>
      </c>
      <c r="F18423" t="s">
        <v>126</v>
      </c>
      <c r="G18423" t="s">
        <v>1070</v>
      </c>
      <c r="H18423" t="s">
        <v>133</v>
      </c>
      <c r="I18423">
        <v>0</v>
      </c>
      <c r="P18423">
        <v>0.67556416882579895</v>
      </c>
      <c r="Q18423">
        <v>0</v>
      </c>
    </row>
    <row r="18424" spans="1:17">
      <c r="A18424" t="s">
        <v>122</v>
      </c>
      <c r="B18424">
        <v>2030</v>
      </c>
      <c r="C18424" t="s">
        <v>137</v>
      </c>
      <c r="D18424" t="s">
        <v>1062</v>
      </c>
      <c r="F18424" t="s">
        <v>126</v>
      </c>
      <c r="G18424" t="s">
        <v>1069</v>
      </c>
      <c r="H18424" t="s">
        <v>131</v>
      </c>
      <c r="I18424">
        <v>0</v>
      </c>
      <c r="P18424">
        <v>0.67556416882579895</v>
      </c>
      <c r="Q18424">
        <v>0</v>
      </c>
    </row>
    <row r="18425" spans="1:17">
      <c r="A18425" t="s">
        <v>122</v>
      </c>
      <c r="B18425">
        <v>2030</v>
      </c>
      <c r="C18425" t="s">
        <v>137</v>
      </c>
      <c r="D18425" t="s">
        <v>1062</v>
      </c>
      <c r="F18425" t="s">
        <v>126</v>
      </c>
      <c r="G18425" t="s">
        <v>1069</v>
      </c>
      <c r="H18425" t="s">
        <v>134</v>
      </c>
      <c r="I18425">
        <v>0</v>
      </c>
      <c r="P18425">
        <v>0.67556416882579895</v>
      </c>
      <c r="Q18425">
        <v>0</v>
      </c>
    </row>
    <row r="18426" spans="1:17">
      <c r="A18426" t="s">
        <v>122</v>
      </c>
      <c r="B18426">
        <v>2030</v>
      </c>
      <c r="C18426" t="s">
        <v>137</v>
      </c>
      <c r="D18426" t="s">
        <v>1062</v>
      </c>
      <c r="F18426" t="s">
        <v>126</v>
      </c>
      <c r="G18426" t="s">
        <v>1069</v>
      </c>
      <c r="H18426" t="s">
        <v>133</v>
      </c>
      <c r="I18426">
        <v>0</v>
      </c>
      <c r="P18426">
        <v>0.67556416882579895</v>
      </c>
      <c r="Q18426">
        <v>0</v>
      </c>
    </row>
    <row r="18427" spans="1:17">
      <c r="A18427" t="s">
        <v>122</v>
      </c>
      <c r="B18427">
        <v>2030</v>
      </c>
      <c r="C18427" t="s">
        <v>21</v>
      </c>
      <c r="D18427" t="s">
        <v>1067</v>
      </c>
      <c r="F18427" t="s">
        <v>126</v>
      </c>
      <c r="G18427" t="s">
        <v>1071</v>
      </c>
      <c r="H18427" t="s">
        <v>131</v>
      </c>
      <c r="I18427">
        <v>0</v>
      </c>
      <c r="P18427">
        <v>0.67556416882579895</v>
      </c>
      <c r="Q18427">
        <v>0</v>
      </c>
    </row>
    <row r="18428" spans="1:17">
      <c r="A18428" t="s">
        <v>122</v>
      </c>
      <c r="B18428">
        <v>2030</v>
      </c>
      <c r="C18428" t="s">
        <v>21</v>
      </c>
      <c r="D18428" t="s">
        <v>1067</v>
      </c>
      <c r="F18428" t="s">
        <v>126</v>
      </c>
      <c r="G18428" t="s">
        <v>1071</v>
      </c>
      <c r="H18428" t="s">
        <v>134</v>
      </c>
      <c r="I18428">
        <v>0</v>
      </c>
      <c r="P18428">
        <v>0.67556416882579895</v>
      </c>
      <c r="Q18428">
        <v>0</v>
      </c>
    </row>
    <row r="18429" spans="1:17">
      <c r="A18429" t="s">
        <v>122</v>
      </c>
      <c r="B18429">
        <v>2030</v>
      </c>
      <c r="C18429" t="s">
        <v>21</v>
      </c>
      <c r="D18429" t="s">
        <v>1067</v>
      </c>
      <c r="F18429" t="s">
        <v>126</v>
      </c>
      <c r="G18429" t="s">
        <v>1071</v>
      </c>
      <c r="H18429" t="s">
        <v>133</v>
      </c>
      <c r="I18429">
        <v>0</v>
      </c>
      <c r="P18429">
        <v>0.67556416882579895</v>
      </c>
      <c r="Q18429">
        <v>0</v>
      </c>
    </row>
    <row r="18430" spans="1:17">
      <c r="A18430" t="s">
        <v>122</v>
      </c>
      <c r="B18430">
        <v>2030</v>
      </c>
      <c r="C18430" t="s">
        <v>15</v>
      </c>
      <c r="D18430" t="s">
        <v>1062</v>
      </c>
      <c r="F18430" t="s">
        <v>164</v>
      </c>
      <c r="G18430" t="s">
        <v>1069</v>
      </c>
      <c r="H18430" t="s">
        <v>131</v>
      </c>
      <c r="I18430">
        <v>0</v>
      </c>
      <c r="P18430">
        <v>0.67556416882579895</v>
      </c>
      <c r="Q18430">
        <v>0</v>
      </c>
    </row>
    <row r="18431" spans="1:17">
      <c r="A18431" t="s">
        <v>122</v>
      </c>
      <c r="B18431">
        <v>2030</v>
      </c>
      <c r="C18431" t="s">
        <v>15</v>
      </c>
      <c r="D18431" t="s">
        <v>1062</v>
      </c>
      <c r="F18431" t="s">
        <v>164</v>
      </c>
      <c r="G18431" t="s">
        <v>1069</v>
      </c>
      <c r="H18431" t="s">
        <v>134</v>
      </c>
      <c r="I18431">
        <v>0</v>
      </c>
      <c r="P18431">
        <v>0.67556416882579895</v>
      </c>
      <c r="Q18431">
        <v>0</v>
      </c>
    </row>
    <row r="18432" spans="1:17">
      <c r="A18432" t="s">
        <v>122</v>
      </c>
      <c r="B18432">
        <v>2030</v>
      </c>
      <c r="C18432" t="s">
        <v>15</v>
      </c>
      <c r="D18432" t="s">
        <v>1062</v>
      </c>
      <c r="F18432" t="s">
        <v>164</v>
      </c>
      <c r="G18432" t="s">
        <v>1069</v>
      </c>
      <c r="H18432" t="s">
        <v>133</v>
      </c>
      <c r="I18432">
        <v>0</v>
      </c>
      <c r="P18432">
        <v>0.67556416882579895</v>
      </c>
      <c r="Q18432">
        <v>0</v>
      </c>
    </row>
    <row r="18433" spans="1:17">
      <c r="A18433" t="s">
        <v>122</v>
      </c>
      <c r="B18433">
        <v>2030</v>
      </c>
      <c r="C18433" t="s">
        <v>15</v>
      </c>
      <c r="D18433" t="s">
        <v>1062</v>
      </c>
      <c r="F18433" t="s">
        <v>159</v>
      </c>
      <c r="G18433" t="s">
        <v>1069</v>
      </c>
      <c r="H18433" t="s">
        <v>131</v>
      </c>
      <c r="I18433">
        <v>0</v>
      </c>
      <c r="P18433">
        <v>0.67556416882579895</v>
      </c>
      <c r="Q18433">
        <v>0</v>
      </c>
    </row>
    <row r="18434" spans="1:17">
      <c r="A18434" t="s">
        <v>122</v>
      </c>
      <c r="B18434">
        <v>2030</v>
      </c>
      <c r="C18434" t="s">
        <v>15</v>
      </c>
      <c r="D18434" t="s">
        <v>1062</v>
      </c>
      <c r="F18434" t="s">
        <v>159</v>
      </c>
      <c r="G18434" t="s">
        <v>1069</v>
      </c>
      <c r="H18434" t="s">
        <v>134</v>
      </c>
      <c r="I18434">
        <v>0</v>
      </c>
      <c r="P18434">
        <v>0.67556416882579895</v>
      </c>
      <c r="Q18434">
        <v>0</v>
      </c>
    </row>
    <row r="18435" spans="1:17">
      <c r="A18435" t="s">
        <v>122</v>
      </c>
      <c r="B18435">
        <v>2030</v>
      </c>
      <c r="C18435" t="s">
        <v>15</v>
      </c>
      <c r="D18435" t="s">
        <v>1062</v>
      </c>
      <c r="F18435" t="s">
        <v>159</v>
      </c>
      <c r="G18435" t="s">
        <v>1069</v>
      </c>
      <c r="H18435" t="s">
        <v>133</v>
      </c>
      <c r="I18435">
        <v>0</v>
      </c>
      <c r="P18435">
        <v>0.67556416882579895</v>
      </c>
      <c r="Q18435">
        <v>0</v>
      </c>
    </row>
    <row r="18436" spans="1:17">
      <c r="A18436" t="s">
        <v>122</v>
      </c>
      <c r="B18436">
        <v>2030</v>
      </c>
      <c r="C18436" t="s">
        <v>15</v>
      </c>
      <c r="D18436" t="s">
        <v>1062</v>
      </c>
      <c r="F18436" t="s">
        <v>165</v>
      </c>
      <c r="G18436" t="s">
        <v>1069</v>
      </c>
      <c r="H18436" t="s">
        <v>131</v>
      </c>
      <c r="I18436">
        <v>0</v>
      </c>
      <c r="P18436">
        <v>0.67556416882579895</v>
      </c>
      <c r="Q18436">
        <v>0</v>
      </c>
    </row>
    <row r="18437" spans="1:17">
      <c r="A18437" t="s">
        <v>122</v>
      </c>
      <c r="B18437">
        <v>2030</v>
      </c>
      <c r="C18437" t="s">
        <v>15</v>
      </c>
      <c r="D18437" t="s">
        <v>1062</v>
      </c>
      <c r="F18437" t="s">
        <v>165</v>
      </c>
      <c r="G18437" t="s">
        <v>1069</v>
      </c>
      <c r="H18437" t="s">
        <v>134</v>
      </c>
      <c r="I18437">
        <v>0</v>
      </c>
      <c r="P18437">
        <v>0.67556416882579895</v>
      </c>
      <c r="Q18437">
        <v>0</v>
      </c>
    </row>
    <row r="18438" spans="1:17">
      <c r="A18438" t="s">
        <v>122</v>
      </c>
      <c r="B18438">
        <v>2030</v>
      </c>
      <c r="C18438" t="s">
        <v>15</v>
      </c>
      <c r="D18438" t="s">
        <v>1062</v>
      </c>
      <c r="F18438" t="s">
        <v>165</v>
      </c>
      <c r="G18438" t="s">
        <v>1069</v>
      </c>
      <c r="H18438" t="s">
        <v>133</v>
      </c>
      <c r="I18438">
        <v>0</v>
      </c>
      <c r="P18438">
        <v>0.67556416882579895</v>
      </c>
      <c r="Q18438">
        <v>0</v>
      </c>
    </row>
    <row r="18439" spans="1:17">
      <c r="A18439" t="s">
        <v>122</v>
      </c>
      <c r="B18439">
        <v>2030</v>
      </c>
      <c r="C18439" t="s">
        <v>15</v>
      </c>
      <c r="D18439" t="s">
        <v>1062</v>
      </c>
      <c r="F18439" t="s">
        <v>166</v>
      </c>
      <c r="G18439" t="s">
        <v>1069</v>
      </c>
      <c r="H18439" t="s">
        <v>131</v>
      </c>
      <c r="I18439">
        <v>0</v>
      </c>
      <c r="P18439">
        <v>0.67556416882579895</v>
      </c>
      <c r="Q18439">
        <v>0</v>
      </c>
    </row>
    <row r="18440" spans="1:17">
      <c r="A18440" t="s">
        <v>122</v>
      </c>
      <c r="B18440">
        <v>2030</v>
      </c>
      <c r="C18440" t="s">
        <v>15</v>
      </c>
      <c r="D18440" t="s">
        <v>1062</v>
      </c>
      <c r="F18440" t="s">
        <v>166</v>
      </c>
      <c r="G18440" t="s">
        <v>1069</v>
      </c>
      <c r="H18440" t="s">
        <v>134</v>
      </c>
      <c r="I18440">
        <v>0</v>
      </c>
      <c r="P18440">
        <v>0.67556416882579895</v>
      </c>
      <c r="Q18440">
        <v>0</v>
      </c>
    </row>
    <row r="18441" spans="1:17">
      <c r="A18441" t="s">
        <v>122</v>
      </c>
      <c r="B18441">
        <v>2030</v>
      </c>
      <c r="C18441" t="s">
        <v>15</v>
      </c>
      <c r="D18441" t="s">
        <v>1062</v>
      </c>
      <c r="F18441" t="s">
        <v>166</v>
      </c>
      <c r="G18441" t="s">
        <v>1069</v>
      </c>
      <c r="H18441" t="s">
        <v>133</v>
      </c>
      <c r="I18441">
        <v>0</v>
      </c>
      <c r="P18441">
        <v>0.67556416882579895</v>
      </c>
      <c r="Q18441">
        <v>0</v>
      </c>
    </row>
    <row r="18442" spans="1:17">
      <c r="A18442" t="s">
        <v>122</v>
      </c>
      <c r="B18442">
        <v>2030</v>
      </c>
      <c r="C18442" t="s">
        <v>15</v>
      </c>
      <c r="D18442" t="s">
        <v>1062</v>
      </c>
      <c r="F18442" t="s">
        <v>160</v>
      </c>
      <c r="G18442" t="s">
        <v>1069</v>
      </c>
      <c r="H18442" t="s">
        <v>131</v>
      </c>
      <c r="I18442">
        <v>0</v>
      </c>
      <c r="P18442">
        <v>0.67556416882579895</v>
      </c>
      <c r="Q18442">
        <v>0</v>
      </c>
    </row>
    <row r="18443" spans="1:17">
      <c r="A18443" t="s">
        <v>122</v>
      </c>
      <c r="B18443">
        <v>2030</v>
      </c>
      <c r="C18443" t="s">
        <v>15</v>
      </c>
      <c r="D18443" t="s">
        <v>1062</v>
      </c>
      <c r="F18443" t="s">
        <v>160</v>
      </c>
      <c r="G18443" t="s">
        <v>1069</v>
      </c>
      <c r="H18443" t="s">
        <v>134</v>
      </c>
      <c r="I18443">
        <v>0</v>
      </c>
      <c r="P18443">
        <v>0.67556416882579895</v>
      </c>
      <c r="Q18443">
        <v>0</v>
      </c>
    </row>
    <row r="18444" spans="1:17">
      <c r="A18444" t="s">
        <v>122</v>
      </c>
      <c r="B18444">
        <v>2030</v>
      </c>
      <c r="C18444" t="s">
        <v>15</v>
      </c>
      <c r="D18444" t="s">
        <v>1062</v>
      </c>
      <c r="F18444" t="s">
        <v>160</v>
      </c>
      <c r="G18444" t="s">
        <v>1069</v>
      </c>
      <c r="H18444" t="s">
        <v>133</v>
      </c>
      <c r="I18444">
        <v>0</v>
      </c>
      <c r="P18444">
        <v>0.67556416882579895</v>
      </c>
      <c r="Q18444">
        <v>0</v>
      </c>
    </row>
    <row r="18445" spans="1:17">
      <c r="A18445" t="s">
        <v>122</v>
      </c>
      <c r="B18445">
        <v>2030</v>
      </c>
      <c r="C18445" t="s">
        <v>140</v>
      </c>
      <c r="D18445" t="s">
        <v>1064</v>
      </c>
      <c r="F18445" t="s">
        <v>126</v>
      </c>
      <c r="G18445" t="s">
        <v>1070</v>
      </c>
      <c r="H18445" t="s">
        <v>131</v>
      </c>
      <c r="I18445">
        <v>21</v>
      </c>
      <c r="P18445">
        <v>0.67556416882579895</v>
      </c>
      <c r="Q18445">
        <v>14.1868475453418</v>
      </c>
    </row>
    <row r="18446" spans="1:17">
      <c r="A18446" t="s">
        <v>122</v>
      </c>
      <c r="B18446">
        <v>2030</v>
      </c>
      <c r="C18446" t="s">
        <v>140</v>
      </c>
      <c r="D18446" t="s">
        <v>1064</v>
      </c>
      <c r="F18446" t="s">
        <v>126</v>
      </c>
      <c r="G18446" t="s">
        <v>1070</v>
      </c>
      <c r="H18446" t="s">
        <v>134</v>
      </c>
      <c r="I18446">
        <v>0</v>
      </c>
      <c r="P18446">
        <v>0.67556416882579895</v>
      </c>
      <c r="Q18446">
        <v>0</v>
      </c>
    </row>
    <row r="18447" spans="1:17">
      <c r="A18447" t="s">
        <v>122</v>
      </c>
      <c r="B18447">
        <v>2030</v>
      </c>
      <c r="C18447" t="s">
        <v>140</v>
      </c>
      <c r="D18447" t="s">
        <v>1064</v>
      </c>
      <c r="F18447" t="s">
        <v>126</v>
      </c>
      <c r="G18447" t="s">
        <v>1070</v>
      </c>
      <c r="H18447" t="s">
        <v>133</v>
      </c>
      <c r="I18447">
        <v>0</v>
      </c>
      <c r="P18447">
        <v>0.67556416882579895</v>
      </c>
      <c r="Q18447">
        <v>0</v>
      </c>
    </row>
    <row r="18448" spans="1:17">
      <c r="A18448" t="s">
        <v>122</v>
      </c>
      <c r="B18448">
        <v>2030</v>
      </c>
      <c r="C18448" t="s">
        <v>12</v>
      </c>
      <c r="D18448" t="s">
        <v>1067</v>
      </c>
      <c r="F18448" t="s">
        <v>126</v>
      </c>
      <c r="G18448" t="s">
        <v>1071</v>
      </c>
      <c r="H18448" t="s">
        <v>131</v>
      </c>
      <c r="I18448">
        <v>3258098685.1485801</v>
      </c>
      <c r="P18448">
        <v>0.67556416882579895</v>
      </c>
      <c r="Q18448">
        <v>2201054730.1848302</v>
      </c>
    </row>
    <row r="18449" spans="1:17">
      <c r="A18449" t="s">
        <v>122</v>
      </c>
      <c r="B18449">
        <v>2030</v>
      </c>
      <c r="C18449" t="s">
        <v>12</v>
      </c>
      <c r="D18449" t="s">
        <v>1067</v>
      </c>
      <c r="F18449" t="s">
        <v>126</v>
      </c>
      <c r="G18449" t="s">
        <v>1071</v>
      </c>
      <c r="H18449" t="s">
        <v>134</v>
      </c>
      <c r="I18449">
        <v>117536027.602763</v>
      </c>
      <c r="P18449">
        <v>0.67556416882579895</v>
      </c>
      <c r="Q18449">
        <v>79403128.794546396</v>
      </c>
    </row>
    <row r="18450" spans="1:17">
      <c r="A18450" t="s">
        <v>122</v>
      </c>
      <c r="B18450">
        <v>2030</v>
      </c>
      <c r="C18450" t="s">
        <v>12</v>
      </c>
      <c r="D18450" t="s">
        <v>1067</v>
      </c>
      <c r="F18450" t="s">
        <v>126</v>
      </c>
      <c r="G18450" t="s">
        <v>1071</v>
      </c>
      <c r="H18450" t="s">
        <v>133</v>
      </c>
      <c r="I18450">
        <v>0</v>
      </c>
      <c r="P18450">
        <v>0.67556416882579895</v>
      </c>
      <c r="Q18450">
        <v>0</v>
      </c>
    </row>
    <row r="18451" spans="1:17">
      <c r="A18451" t="s">
        <v>122</v>
      </c>
      <c r="B18451">
        <v>2030</v>
      </c>
      <c r="C18451" t="s">
        <v>23</v>
      </c>
      <c r="D18451" t="s">
        <v>1067</v>
      </c>
      <c r="F18451" t="s">
        <v>126</v>
      </c>
      <c r="G18451" t="s">
        <v>1071</v>
      </c>
      <c r="H18451" t="s">
        <v>131</v>
      </c>
      <c r="I18451">
        <v>5011604500.0206003</v>
      </c>
      <c r="P18451">
        <v>0.67556416882579895</v>
      </c>
      <c r="Q18451">
        <v>3385660428.54005</v>
      </c>
    </row>
    <row r="18452" spans="1:17">
      <c r="A18452" t="s">
        <v>122</v>
      </c>
      <c r="B18452">
        <v>2030</v>
      </c>
      <c r="C18452" t="s">
        <v>23</v>
      </c>
      <c r="D18452" t="s">
        <v>1067</v>
      </c>
      <c r="F18452" t="s">
        <v>126</v>
      </c>
      <c r="G18452" t="s">
        <v>1071</v>
      </c>
      <c r="H18452" t="s">
        <v>134</v>
      </c>
      <c r="I18452">
        <v>178985875.000736</v>
      </c>
      <c r="P18452">
        <v>0.67556416882579895</v>
      </c>
      <c r="Q18452">
        <v>120916443.87643</v>
      </c>
    </row>
    <row r="18453" spans="1:17">
      <c r="A18453" t="s">
        <v>122</v>
      </c>
      <c r="B18453">
        <v>2030</v>
      </c>
      <c r="C18453" t="s">
        <v>23</v>
      </c>
      <c r="D18453" t="s">
        <v>1067</v>
      </c>
      <c r="F18453" t="s">
        <v>126</v>
      </c>
      <c r="G18453" t="s">
        <v>1071</v>
      </c>
      <c r="H18453" t="s">
        <v>133</v>
      </c>
      <c r="I18453">
        <v>0</v>
      </c>
      <c r="P18453">
        <v>0.67556416882579895</v>
      </c>
      <c r="Q18453">
        <v>0</v>
      </c>
    </row>
    <row r="18454" spans="1:17">
      <c r="A18454" t="s">
        <v>122</v>
      </c>
      <c r="B18454">
        <v>2030</v>
      </c>
      <c r="C18454" t="s">
        <v>23</v>
      </c>
      <c r="D18454" t="s">
        <v>1067</v>
      </c>
      <c r="F18454" t="s">
        <v>160</v>
      </c>
      <c r="G18454" t="s">
        <v>1071</v>
      </c>
      <c r="H18454" t="s">
        <v>131</v>
      </c>
      <c r="I18454">
        <v>0</v>
      </c>
      <c r="P18454">
        <v>0.67556416882579895</v>
      </c>
      <c r="Q18454">
        <v>0</v>
      </c>
    </row>
    <row r="18455" spans="1:17">
      <c r="A18455" t="s">
        <v>122</v>
      </c>
      <c r="B18455">
        <v>2030</v>
      </c>
      <c r="C18455" t="s">
        <v>23</v>
      </c>
      <c r="D18455" t="s">
        <v>1067</v>
      </c>
      <c r="F18455" t="s">
        <v>160</v>
      </c>
      <c r="G18455" t="s">
        <v>1071</v>
      </c>
      <c r="H18455" t="s">
        <v>134</v>
      </c>
      <c r="I18455">
        <v>0</v>
      </c>
      <c r="P18455">
        <v>0.67556416882579895</v>
      </c>
      <c r="Q18455">
        <v>0</v>
      </c>
    </row>
    <row r="18456" spans="1:17">
      <c r="A18456" t="s">
        <v>122</v>
      </c>
      <c r="B18456">
        <v>2030</v>
      </c>
      <c r="C18456" t="s">
        <v>23</v>
      </c>
      <c r="D18456" t="s">
        <v>1067</v>
      </c>
      <c r="F18456" t="s">
        <v>160</v>
      </c>
      <c r="G18456" t="s">
        <v>1071</v>
      </c>
      <c r="H18456" t="s">
        <v>133</v>
      </c>
      <c r="I18456">
        <v>0</v>
      </c>
      <c r="P18456">
        <v>0.67556416882579895</v>
      </c>
      <c r="Q18456">
        <v>0</v>
      </c>
    </row>
    <row r="18457" spans="1:17">
      <c r="A18457" t="s">
        <v>122</v>
      </c>
      <c r="B18457">
        <v>2030</v>
      </c>
      <c r="C18457" t="s">
        <v>18</v>
      </c>
      <c r="D18457" t="s">
        <v>1062</v>
      </c>
      <c r="F18457" t="s">
        <v>126</v>
      </c>
      <c r="G18457" t="s">
        <v>1069</v>
      </c>
      <c r="H18457" t="s">
        <v>131</v>
      </c>
      <c r="I18457">
        <v>2646268186.01261</v>
      </c>
      <c r="P18457">
        <v>0.67556416882579895</v>
      </c>
      <c r="Q18457">
        <v>1787723967.57377</v>
      </c>
    </row>
    <row r="18458" spans="1:17">
      <c r="A18458" t="s">
        <v>122</v>
      </c>
      <c r="B18458">
        <v>2030</v>
      </c>
      <c r="C18458" t="s">
        <v>18</v>
      </c>
      <c r="D18458" t="s">
        <v>1062</v>
      </c>
      <c r="F18458" t="s">
        <v>126</v>
      </c>
      <c r="G18458" t="s">
        <v>1069</v>
      </c>
      <c r="H18458" t="s">
        <v>134</v>
      </c>
      <c r="I18458">
        <v>65207125.879692301</v>
      </c>
      <c r="P18458">
        <v>0.67556416882579895</v>
      </c>
      <c r="Q18458">
        <v>44051597.796433598</v>
      </c>
    </row>
    <row r="18459" spans="1:17">
      <c r="A18459" t="s">
        <v>122</v>
      </c>
      <c r="B18459">
        <v>2030</v>
      </c>
      <c r="C18459" t="s">
        <v>18</v>
      </c>
      <c r="D18459" t="s">
        <v>1062</v>
      </c>
      <c r="F18459" t="s">
        <v>126</v>
      </c>
      <c r="G18459" t="s">
        <v>1069</v>
      </c>
      <c r="H18459" t="s">
        <v>133</v>
      </c>
      <c r="I18459">
        <v>0</v>
      </c>
      <c r="P18459">
        <v>0.67556416882579895</v>
      </c>
      <c r="Q18459">
        <v>0</v>
      </c>
    </row>
    <row r="18460" spans="1:17">
      <c r="A18460" t="s">
        <v>122</v>
      </c>
      <c r="B18460">
        <v>2030</v>
      </c>
      <c r="C18460" t="s">
        <v>18</v>
      </c>
      <c r="D18460" t="s">
        <v>1062</v>
      </c>
      <c r="F18460" t="s">
        <v>160</v>
      </c>
      <c r="G18460" t="s">
        <v>1069</v>
      </c>
      <c r="H18460" t="s">
        <v>131</v>
      </c>
      <c r="I18460">
        <v>0</v>
      </c>
      <c r="P18460">
        <v>0.67556416882579895</v>
      </c>
      <c r="Q18460">
        <v>0</v>
      </c>
    </row>
    <row r="18461" spans="1:17">
      <c r="A18461" t="s">
        <v>122</v>
      </c>
      <c r="B18461">
        <v>2030</v>
      </c>
      <c r="C18461" t="s">
        <v>18</v>
      </c>
      <c r="D18461" t="s">
        <v>1062</v>
      </c>
      <c r="F18461" t="s">
        <v>160</v>
      </c>
      <c r="G18461" t="s">
        <v>1069</v>
      </c>
      <c r="H18461" t="s">
        <v>134</v>
      </c>
      <c r="I18461">
        <v>0</v>
      </c>
      <c r="P18461">
        <v>0.67556416882579895</v>
      </c>
      <c r="Q18461">
        <v>0</v>
      </c>
    </row>
    <row r="18462" spans="1:17">
      <c r="A18462" t="s">
        <v>122</v>
      </c>
      <c r="B18462">
        <v>2030</v>
      </c>
      <c r="C18462" t="s">
        <v>18</v>
      </c>
      <c r="D18462" t="s">
        <v>1062</v>
      </c>
      <c r="F18462" t="s">
        <v>160</v>
      </c>
      <c r="G18462" t="s">
        <v>1069</v>
      </c>
      <c r="H18462" t="s">
        <v>133</v>
      </c>
      <c r="I18462">
        <v>0</v>
      </c>
      <c r="P18462">
        <v>0.67556416882579895</v>
      </c>
      <c r="Q18462">
        <v>0</v>
      </c>
    </row>
    <row r="18463" spans="1:17">
      <c r="A18463" t="s">
        <v>122</v>
      </c>
      <c r="B18463">
        <v>2030</v>
      </c>
      <c r="C18463" t="s">
        <v>20</v>
      </c>
      <c r="D18463" t="s">
        <v>1062</v>
      </c>
      <c r="F18463" t="s">
        <v>164</v>
      </c>
      <c r="G18463" t="s">
        <v>1069</v>
      </c>
      <c r="H18463" t="s">
        <v>131</v>
      </c>
      <c r="I18463">
        <v>39229881816.446999</v>
      </c>
      <c r="P18463">
        <v>0.67556416882579895</v>
      </c>
      <c r="Q18463">
        <v>26502302502.462399</v>
      </c>
    </row>
    <row r="18464" spans="1:17">
      <c r="A18464" t="s">
        <v>122</v>
      </c>
      <c r="B18464">
        <v>2030</v>
      </c>
      <c r="C18464" t="s">
        <v>20</v>
      </c>
      <c r="D18464" t="s">
        <v>1062</v>
      </c>
      <c r="F18464" t="s">
        <v>164</v>
      </c>
      <c r="G18464" t="s">
        <v>1069</v>
      </c>
      <c r="H18464" t="s">
        <v>134</v>
      </c>
      <c r="I18464">
        <v>826368933.16243601</v>
      </c>
      <c r="P18464">
        <v>0.67556416882579895</v>
      </c>
      <c r="Q18464">
        <v>558265241.47534299</v>
      </c>
    </row>
    <row r="18465" spans="1:17">
      <c r="A18465" t="s">
        <v>122</v>
      </c>
      <c r="B18465">
        <v>2030</v>
      </c>
      <c r="C18465" t="s">
        <v>20</v>
      </c>
      <c r="D18465" t="s">
        <v>1062</v>
      </c>
      <c r="F18465" t="s">
        <v>164</v>
      </c>
      <c r="G18465" t="s">
        <v>1069</v>
      </c>
      <c r="H18465" t="s">
        <v>133</v>
      </c>
      <c r="I18465">
        <v>0</v>
      </c>
      <c r="P18465">
        <v>0.67556416882579895</v>
      </c>
      <c r="Q18465">
        <v>0</v>
      </c>
    </row>
    <row r="18466" spans="1:17">
      <c r="A18466" t="s">
        <v>122</v>
      </c>
      <c r="B18466">
        <v>2030</v>
      </c>
      <c r="C18466" t="s">
        <v>20</v>
      </c>
      <c r="D18466" t="s">
        <v>1062</v>
      </c>
      <c r="F18466" t="s">
        <v>159</v>
      </c>
      <c r="G18466" t="s">
        <v>1069</v>
      </c>
      <c r="H18466" t="s">
        <v>131</v>
      </c>
      <c r="I18466">
        <v>12559474809.5264</v>
      </c>
      <c r="P18466">
        <v>0.67556416882579895</v>
      </c>
      <c r="Q18466">
        <v>8484731160.5862303</v>
      </c>
    </row>
    <row r="18467" spans="1:17">
      <c r="A18467" t="s">
        <v>122</v>
      </c>
      <c r="B18467">
        <v>2030</v>
      </c>
      <c r="C18467" t="s">
        <v>20</v>
      </c>
      <c r="D18467" t="s">
        <v>1062</v>
      </c>
      <c r="F18467" t="s">
        <v>159</v>
      </c>
      <c r="G18467" t="s">
        <v>1069</v>
      </c>
      <c r="H18467" t="s">
        <v>134</v>
      </c>
      <c r="I18467">
        <v>264562606.841133</v>
      </c>
      <c r="P18467">
        <v>0.67556416882579895</v>
      </c>
      <c r="Q18467">
        <v>178729017.593016</v>
      </c>
    </row>
    <row r="18468" spans="1:17">
      <c r="A18468" t="s">
        <v>122</v>
      </c>
      <c r="B18468">
        <v>2030</v>
      </c>
      <c r="C18468" t="s">
        <v>20</v>
      </c>
      <c r="D18468" t="s">
        <v>1062</v>
      </c>
      <c r="F18468" t="s">
        <v>159</v>
      </c>
      <c r="G18468" t="s">
        <v>1069</v>
      </c>
      <c r="H18468" t="s">
        <v>133</v>
      </c>
      <c r="I18468">
        <v>0</v>
      </c>
      <c r="P18468">
        <v>0.67556416882579895</v>
      </c>
      <c r="Q18468">
        <v>0</v>
      </c>
    </row>
    <row r="18469" spans="1:17">
      <c r="A18469" t="s">
        <v>122</v>
      </c>
      <c r="B18469">
        <v>2030</v>
      </c>
      <c r="C18469" t="s">
        <v>20</v>
      </c>
      <c r="D18469" t="s">
        <v>1062</v>
      </c>
      <c r="F18469" t="s">
        <v>126</v>
      </c>
      <c r="G18469" t="s">
        <v>1069</v>
      </c>
      <c r="H18469" t="s">
        <v>131</v>
      </c>
      <c r="I18469">
        <v>17802225000</v>
      </c>
      <c r="P18469">
        <v>0.67556416882579895</v>
      </c>
      <c r="Q18469">
        <v>12026545335.374901</v>
      </c>
    </row>
    <row r="18470" spans="1:17">
      <c r="A18470" t="s">
        <v>122</v>
      </c>
      <c r="B18470">
        <v>2030</v>
      </c>
      <c r="C18470" t="s">
        <v>20</v>
      </c>
      <c r="D18470" t="s">
        <v>1062</v>
      </c>
      <c r="F18470" t="s">
        <v>126</v>
      </c>
      <c r="G18470" t="s">
        <v>1069</v>
      </c>
      <c r="H18470" t="s">
        <v>134</v>
      </c>
      <c r="I18470">
        <v>375000000</v>
      </c>
      <c r="P18470">
        <v>0.67556416882579895</v>
      </c>
      <c r="Q18470">
        <v>253336563.30967399</v>
      </c>
    </row>
    <row r="18471" spans="1:17">
      <c r="A18471" t="s">
        <v>122</v>
      </c>
      <c r="B18471">
        <v>2030</v>
      </c>
      <c r="C18471" t="s">
        <v>20</v>
      </c>
      <c r="D18471" t="s">
        <v>1062</v>
      </c>
      <c r="F18471" t="s">
        <v>126</v>
      </c>
      <c r="G18471" t="s">
        <v>1069</v>
      </c>
      <c r="H18471" t="s">
        <v>133</v>
      </c>
      <c r="I18471">
        <v>0</v>
      </c>
      <c r="P18471">
        <v>0.67556416882579895</v>
      </c>
      <c r="Q18471">
        <v>0</v>
      </c>
    </row>
    <row r="18472" spans="1:17">
      <c r="A18472" t="s">
        <v>122</v>
      </c>
      <c r="B18472">
        <v>2030</v>
      </c>
      <c r="C18472" t="s">
        <v>20</v>
      </c>
      <c r="D18472" t="s">
        <v>1062</v>
      </c>
      <c r="F18472" t="s">
        <v>165</v>
      </c>
      <c r="G18472" t="s">
        <v>1069</v>
      </c>
      <c r="H18472" t="s">
        <v>131</v>
      </c>
      <c r="I18472">
        <v>204331949967.39499</v>
      </c>
      <c r="P18472">
        <v>0.67556416882579895</v>
      </c>
      <c r="Q18472">
        <v>138039343944.27802</v>
      </c>
    </row>
    <row r="18473" spans="1:17">
      <c r="A18473" t="s">
        <v>122</v>
      </c>
      <c r="B18473">
        <v>2030</v>
      </c>
      <c r="C18473" t="s">
        <v>20</v>
      </c>
      <c r="D18473" t="s">
        <v>1062</v>
      </c>
      <c r="F18473" t="s">
        <v>165</v>
      </c>
      <c r="G18473" t="s">
        <v>1069</v>
      </c>
      <c r="H18473" t="s">
        <v>134</v>
      </c>
      <c r="I18473">
        <v>4304208110.9396801</v>
      </c>
      <c r="P18473">
        <v>0.67556416882579895</v>
      </c>
      <c r="Q18473">
        <v>2907768774.9202299</v>
      </c>
    </row>
    <row r="18474" spans="1:17">
      <c r="A18474" t="s">
        <v>122</v>
      </c>
      <c r="B18474">
        <v>2030</v>
      </c>
      <c r="C18474" t="s">
        <v>20</v>
      </c>
      <c r="D18474" t="s">
        <v>1062</v>
      </c>
      <c r="F18474" t="s">
        <v>165</v>
      </c>
      <c r="G18474" t="s">
        <v>1069</v>
      </c>
      <c r="H18474" t="s">
        <v>133</v>
      </c>
      <c r="I18474">
        <v>0</v>
      </c>
      <c r="P18474">
        <v>0.67556416882579895</v>
      </c>
      <c r="Q18474">
        <v>0</v>
      </c>
    </row>
    <row r="18475" spans="1:17">
      <c r="A18475" t="s">
        <v>122</v>
      </c>
      <c r="B18475">
        <v>2030</v>
      </c>
      <c r="C18475" t="s">
        <v>20</v>
      </c>
      <c r="D18475" t="s">
        <v>1062</v>
      </c>
      <c r="F18475" t="s">
        <v>160</v>
      </c>
      <c r="G18475" t="s">
        <v>1069</v>
      </c>
      <c r="H18475" t="s">
        <v>131</v>
      </c>
      <c r="I18475">
        <v>0</v>
      </c>
      <c r="P18475">
        <v>0.67556416882579895</v>
      </c>
      <c r="Q18475">
        <v>0</v>
      </c>
    </row>
    <row r="18476" spans="1:17">
      <c r="A18476" t="s">
        <v>122</v>
      </c>
      <c r="B18476">
        <v>2030</v>
      </c>
      <c r="C18476" t="s">
        <v>20</v>
      </c>
      <c r="D18476" t="s">
        <v>1062</v>
      </c>
      <c r="F18476" t="s">
        <v>160</v>
      </c>
      <c r="G18476" t="s">
        <v>1069</v>
      </c>
      <c r="H18476" t="s">
        <v>134</v>
      </c>
      <c r="I18476">
        <v>0</v>
      </c>
      <c r="P18476">
        <v>0.67556416882579895</v>
      </c>
      <c r="Q18476">
        <v>0</v>
      </c>
    </row>
    <row r="18477" spans="1:17">
      <c r="A18477" t="s">
        <v>122</v>
      </c>
      <c r="B18477">
        <v>2030</v>
      </c>
      <c r="C18477" t="s">
        <v>20</v>
      </c>
      <c r="D18477" t="s">
        <v>1062</v>
      </c>
      <c r="F18477" t="s">
        <v>160</v>
      </c>
      <c r="G18477" t="s">
        <v>1069</v>
      </c>
      <c r="H18477" t="s">
        <v>133</v>
      </c>
      <c r="I18477">
        <v>0</v>
      </c>
      <c r="P18477">
        <v>0.67556416882579895</v>
      </c>
      <c r="Q18477">
        <v>0</v>
      </c>
    </row>
    <row r="18478" spans="1:17">
      <c r="A18478" t="s">
        <v>122</v>
      </c>
      <c r="B18478">
        <v>2031</v>
      </c>
      <c r="C18478" t="s">
        <v>5</v>
      </c>
      <c r="D18478" t="s">
        <v>1062</v>
      </c>
      <c r="F18478" t="s">
        <v>126</v>
      </c>
      <c r="G18478" t="s">
        <v>1069</v>
      </c>
      <c r="H18478" t="s">
        <v>134</v>
      </c>
      <c r="I18478">
        <v>0</v>
      </c>
      <c r="P18478">
        <v>0.64958093156326802</v>
      </c>
      <c r="Q18478">
        <v>0</v>
      </c>
    </row>
    <row r="18479" spans="1:17">
      <c r="A18479" t="s">
        <v>122</v>
      </c>
      <c r="B18479">
        <v>2031</v>
      </c>
      <c r="C18479" t="s">
        <v>5</v>
      </c>
      <c r="D18479" t="s">
        <v>1062</v>
      </c>
      <c r="F18479" t="s">
        <v>126</v>
      </c>
      <c r="G18479" t="s">
        <v>1069</v>
      </c>
      <c r="H18479" t="s">
        <v>133</v>
      </c>
      <c r="I18479">
        <v>0</v>
      </c>
      <c r="P18479">
        <v>0.64958093156326802</v>
      </c>
      <c r="Q18479">
        <v>0</v>
      </c>
    </row>
    <row r="18480" spans="1:17">
      <c r="A18480" t="s">
        <v>122</v>
      </c>
      <c r="B18480">
        <v>2031</v>
      </c>
      <c r="C18480" t="s">
        <v>7</v>
      </c>
      <c r="D18480" t="s">
        <v>1064</v>
      </c>
      <c r="F18480" t="s">
        <v>126</v>
      </c>
      <c r="G18480" t="s">
        <v>1070</v>
      </c>
      <c r="H18480" t="s">
        <v>134</v>
      </c>
      <c r="I18480">
        <v>0</v>
      </c>
      <c r="P18480">
        <v>0.64958093156326802</v>
      </c>
      <c r="Q18480">
        <v>0</v>
      </c>
    </row>
    <row r="18481" spans="1:17">
      <c r="A18481" t="s">
        <v>122</v>
      </c>
      <c r="B18481">
        <v>2031</v>
      </c>
      <c r="C18481" t="s">
        <v>7</v>
      </c>
      <c r="D18481" t="s">
        <v>1064</v>
      </c>
      <c r="F18481" t="s">
        <v>126</v>
      </c>
      <c r="G18481" t="s">
        <v>1070</v>
      </c>
      <c r="H18481" t="s">
        <v>133</v>
      </c>
      <c r="I18481">
        <v>0</v>
      </c>
      <c r="P18481">
        <v>0.64958093156326802</v>
      </c>
      <c r="Q18481">
        <v>0</v>
      </c>
    </row>
    <row r="18482" spans="1:17">
      <c r="A18482" t="s">
        <v>122</v>
      </c>
      <c r="B18482">
        <v>2031</v>
      </c>
      <c r="C18482" t="s">
        <v>137</v>
      </c>
      <c r="D18482" t="s">
        <v>1062</v>
      </c>
      <c r="F18482" t="s">
        <v>126</v>
      </c>
      <c r="G18482" t="s">
        <v>1069</v>
      </c>
      <c r="H18482" t="s">
        <v>134</v>
      </c>
      <c r="I18482">
        <v>0</v>
      </c>
      <c r="P18482">
        <v>0.64958093156326802</v>
      </c>
      <c r="Q18482">
        <v>0</v>
      </c>
    </row>
    <row r="18483" spans="1:17">
      <c r="A18483" t="s">
        <v>122</v>
      </c>
      <c r="B18483">
        <v>2031</v>
      </c>
      <c r="C18483" t="s">
        <v>137</v>
      </c>
      <c r="D18483" t="s">
        <v>1062</v>
      </c>
      <c r="F18483" t="s">
        <v>126</v>
      </c>
      <c r="G18483" t="s">
        <v>1069</v>
      </c>
      <c r="H18483" t="s">
        <v>133</v>
      </c>
      <c r="I18483">
        <v>0</v>
      </c>
      <c r="P18483">
        <v>0.64958093156326802</v>
      </c>
      <c r="Q18483">
        <v>0</v>
      </c>
    </row>
    <row r="18484" spans="1:17">
      <c r="A18484" t="s">
        <v>122</v>
      </c>
      <c r="B18484">
        <v>2031</v>
      </c>
      <c r="C18484" t="s">
        <v>21</v>
      </c>
      <c r="D18484" t="s">
        <v>1067</v>
      </c>
      <c r="F18484" t="s">
        <v>126</v>
      </c>
      <c r="G18484" t="s">
        <v>1071</v>
      </c>
      <c r="H18484" t="s">
        <v>134</v>
      </c>
      <c r="I18484">
        <v>0</v>
      </c>
      <c r="P18484">
        <v>0.64958093156326802</v>
      </c>
      <c r="Q18484">
        <v>0</v>
      </c>
    </row>
    <row r="18485" spans="1:17">
      <c r="A18485" t="s">
        <v>122</v>
      </c>
      <c r="B18485">
        <v>2031</v>
      </c>
      <c r="C18485" t="s">
        <v>21</v>
      </c>
      <c r="D18485" t="s">
        <v>1067</v>
      </c>
      <c r="F18485" t="s">
        <v>126</v>
      </c>
      <c r="G18485" t="s">
        <v>1071</v>
      </c>
      <c r="H18485" t="s">
        <v>133</v>
      </c>
      <c r="I18485">
        <v>0</v>
      </c>
      <c r="P18485">
        <v>0.64958093156326802</v>
      </c>
      <c r="Q18485">
        <v>0</v>
      </c>
    </row>
    <row r="18486" spans="1:17">
      <c r="A18486" t="s">
        <v>122</v>
      </c>
      <c r="B18486">
        <v>2031</v>
      </c>
      <c r="C18486" t="s">
        <v>15</v>
      </c>
      <c r="D18486" t="s">
        <v>1062</v>
      </c>
      <c r="F18486" t="s">
        <v>164</v>
      </c>
      <c r="G18486" t="s">
        <v>1069</v>
      </c>
      <c r="H18486" t="s">
        <v>134</v>
      </c>
      <c r="I18486">
        <v>0</v>
      </c>
      <c r="P18486">
        <v>0.64958093156326802</v>
      </c>
      <c r="Q18486">
        <v>0</v>
      </c>
    </row>
    <row r="18487" spans="1:17">
      <c r="A18487" t="s">
        <v>122</v>
      </c>
      <c r="B18487">
        <v>2031</v>
      </c>
      <c r="C18487" t="s">
        <v>15</v>
      </c>
      <c r="D18487" t="s">
        <v>1062</v>
      </c>
      <c r="F18487" t="s">
        <v>164</v>
      </c>
      <c r="G18487" t="s">
        <v>1069</v>
      </c>
      <c r="H18487" t="s">
        <v>133</v>
      </c>
      <c r="I18487">
        <v>0</v>
      </c>
      <c r="P18487">
        <v>0.64958093156326802</v>
      </c>
      <c r="Q18487">
        <v>0</v>
      </c>
    </row>
    <row r="18488" spans="1:17">
      <c r="A18488" t="s">
        <v>122</v>
      </c>
      <c r="B18488">
        <v>2031</v>
      </c>
      <c r="C18488" t="s">
        <v>15</v>
      </c>
      <c r="D18488" t="s">
        <v>1062</v>
      </c>
      <c r="F18488" t="s">
        <v>159</v>
      </c>
      <c r="G18488" t="s">
        <v>1069</v>
      </c>
      <c r="H18488" t="s">
        <v>134</v>
      </c>
      <c r="I18488">
        <v>0</v>
      </c>
      <c r="P18488">
        <v>0.64958093156326802</v>
      </c>
      <c r="Q18488">
        <v>0</v>
      </c>
    </row>
    <row r="18489" spans="1:17">
      <c r="A18489" t="s">
        <v>122</v>
      </c>
      <c r="B18489">
        <v>2031</v>
      </c>
      <c r="C18489" t="s">
        <v>15</v>
      </c>
      <c r="D18489" t="s">
        <v>1062</v>
      </c>
      <c r="F18489" t="s">
        <v>159</v>
      </c>
      <c r="G18489" t="s">
        <v>1069</v>
      </c>
      <c r="H18489" t="s">
        <v>133</v>
      </c>
      <c r="I18489">
        <v>0</v>
      </c>
      <c r="P18489">
        <v>0.64958093156326802</v>
      </c>
      <c r="Q18489">
        <v>0</v>
      </c>
    </row>
    <row r="18490" spans="1:17">
      <c r="A18490" t="s">
        <v>122</v>
      </c>
      <c r="B18490">
        <v>2031</v>
      </c>
      <c r="C18490" t="s">
        <v>15</v>
      </c>
      <c r="D18490" t="s">
        <v>1062</v>
      </c>
      <c r="F18490" t="s">
        <v>165</v>
      </c>
      <c r="G18490" t="s">
        <v>1069</v>
      </c>
      <c r="H18490" t="s">
        <v>134</v>
      </c>
      <c r="I18490">
        <v>0</v>
      </c>
      <c r="P18490">
        <v>0.64958093156326802</v>
      </c>
      <c r="Q18490">
        <v>0</v>
      </c>
    </row>
    <row r="18491" spans="1:17">
      <c r="A18491" t="s">
        <v>122</v>
      </c>
      <c r="B18491">
        <v>2031</v>
      </c>
      <c r="C18491" t="s">
        <v>15</v>
      </c>
      <c r="D18491" t="s">
        <v>1062</v>
      </c>
      <c r="F18491" t="s">
        <v>165</v>
      </c>
      <c r="G18491" t="s">
        <v>1069</v>
      </c>
      <c r="H18491" t="s">
        <v>133</v>
      </c>
      <c r="I18491">
        <v>0</v>
      </c>
      <c r="P18491">
        <v>0.64958093156326802</v>
      </c>
      <c r="Q18491">
        <v>0</v>
      </c>
    </row>
    <row r="18492" spans="1:17">
      <c r="A18492" t="s">
        <v>122</v>
      </c>
      <c r="B18492">
        <v>2031</v>
      </c>
      <c r="C18492" t="s">
        <v>15</v>
      </c>
      <c r="D18492" t="s">
        <v>1062</v>
      </c>
      <c r="F18492" t="s">
        <v>166</v>
      </c>
      <c r="G18492" t="s">
        <v>1069</v>
      </c>
      <c r="H18492" t="s">
        <v>134</v>
      </c>
      <c r="I18492">
        <v>0</v>
      </c>
      <c r="P18492">
        <v>0.64958093156326802</v>
      </c>
      <c r="Q18492">
        <v>0</v>
      </c>
    </row>
    <row r="18493" spans="1:17">
      <c r="A18493" t="s">
        <v>122</v>
      </c>
      <c r="B18493">
        <v>2031</v>
      </c>
      <c r="C18493" t="s">
        <v>15</v>
      </c>
      <c r="D18493" t="s">
        <v>1062</v>
      </c>
      <c r="F18493" t="s">
        <v>166</v>
      </c>
      <c r="G18493" t="s">
        <v>1069</v>
      </c>
      <c r="H18493" t="s">
        <v>133</v>
      </c>
      <c r="I18493">
        <v>0</v>
      </c>
      <c r="P18493">
        <v>0.64958093156326802</v>
      </c>
      <c r="Q18493">
        <v>0</v>
      </c>
    </row>
    <row r="18494" spans="1:17">
      <c r="A18494" t="s">
        <v>122</v>
      </c>
      <c r="B18494">
        <v>2031</v>
      </c>
      <c r="C18494" t="s">
        <v>15</v>
      </c>
      <c r="D18494" t="s">
        <v>1062</v>
      </c>
      <c r="F18494" t="s">
        <v>160</v>
      </c>
      <c r="G18494" t="s">
        <v>1069</v>
      </c>
      <c r="H18494" t="s">
        <v>134</v>
      </c>
      <c r="I18494">
        <v>0</v>
      </c>
      <c r="P18494">
        <v>0.64958093156326802</v>
      </c>
      <c r="Q18494">
        <v>0</v>
      </c>
    </row>
    <row r="18495" spans="1:17">
      <c r="A18495" t="s">
        <v>122</v>
      </c>
      <c r="B18495">
        <v>2031</v>
      </c>
      <c r="C18495" t="s">
        <v>15</v>
      </c>
      <c r="D18495" t="s">
        <v>1062</v>
      </c>
      <c r="F18495" t="s">
        <v>160</v>
      </c>
      <c r="G18495" t="s">
        <v>1069</v>
      </c>
      <c r="H18495" t="s">
        <v>133</v>
      </c>
      <c r="I18495">
        <v>0</v>
      </c>
      <c r="P18495">
        <v>0.64958093156326802</v>
      </c>
      <c r="Q18495">
        <v>0</v>
      </c>
    </row>
    <row r="18496" spans="1:17">
      <c r="A18496" t="s">
        <v>122</v>
      </c>
      <c r="B18496">
        <v>2031</v>
      </c>
      <c r="C18496" t="s">
        <v>140</v>
      </c>
      <c r="D18496" t="s">
        <v>1064</v>
      </c>
      <c r="F18496" t="s">
        <v>126</v>
      </c>
      <c r="G18496" t="s">
        <v>1070</v>
      </c>
      <c r="H18496" t="s">
        <v>134</v>
      </c>
      <c r="I18496">
        <v>0</v>
      </c>
      <c r="P18496">
        <v>0.64958093156326802</v>
      </c>
      <c r="Q18496">
        <v>0</v>
      </c>
    </row>
    <row r="18497" spans="1:17">
      <c r="A18497" t="s">
        <v>122</v>
      </c>
      <c r="B18497">
        <v>2031</v>
      </c>
      <c r="C18497" t="s">
        <v>140</v>
      </c>
      <c r="D18497" t="s">
        <v>1064</v>
      </c>
      <c r="F18497" t="s">
        <v>126</v>
      </c>
      <c r="G18497" t="s">
        <v>1070</v>
      </c>
      <c r="H18497" t="s">
        <v>133</v>
      </c>
      <c r="I18497">
        <v>0</v>
      </c>
      <c r="P18497">
        <v>0.64958093156326802</v>
      </c>
      <c r="Q18497">
        <v>0</v>
      </c>
    </row>
    <row r="18498" spans="1:17">
      <c r="A18498" t="s">
        <v>122</v>
      </c>
      <c r="B18498">
        <v>2031</v>
      </c>
      <c r="C18498" t="s">
        <v>12</v>
      </c>
      <c r="D18498" t="s">
        <v>1067</v>
      </c>
      <c r="F18498" t="s">
        <v>126</v>
      </c>
      <c r="G18498" t="s">
        <v>1071</v>
      </c>
      <c r="H18498" t="s">
        <v>134</v>
      </c>
      <c r="I18498">
        <v>117536027.602763</v>
      </c>
      <c r="P18498">
        <v>0.64958093156326802</v>
      </c>
      <c r="Q18498">
        <v>76349162.302448407</v>
      </c>
    </row>
    <row r="18499" spans="1:17">
      <c r="A18499" t="s">
        <v>122</v>
      </c>
      <c r="B18499">
        <v>2031</v>
      </c>
      <c r="C18499" t="s">
        <v>12</v>
      </c>
      <c r="D18499" t="s">
        <v>1067</v>
      </c>
      <c r="F18499" t="s">
        <v>126</v>
      </c>
      <c r="G18499" t="s">
        <v>1071</v>
      </c>
      <c r="H18499" t="s">
        <v>133</v>
      </c>
      <c r="I18499">
        <v>0</v>
      </c>
      <c r="P18499">
        <v>0.64958093156326802</v>
      </c>
      <c r="Q18499">
        <v>0</v>
      </c>
    </row>
    <row r="18500" spans="1:17">
      <c r="A18500" t="s">
        <v>122</v>
      </c>
      <c r="B18500">
        <v>2031</v>
      </c>
      <c r="C18500" t="s">
        <v>23</v>
      </c>
      <c r="D18500" t="s">
        <v>1067</v>
      </c>
      <c r="F18500" t="s">
        <v>126</v>
      </c>
      <c r="G18500" t="s">
        <v>1071</v>
      </c>
      <c r="H18500" t="s">
        <v>134</v>
      </c>
      <c r="I18500">
        <v>178985875.000736</v>
      </c>
      <c r="P18500">
        <v>0.64958093156326802</v>
      </c>
      <c r="Q18500">
        <v>116265811.419645</v>
      </c>
    </row>
    <row r="18501" spans="1:17">
      <c r="A18501" t="s">
        <v>122</v>
      </c>
      <c r="B18501">
        <v>2031</v>
      </c>
      <c r="C18501" t="s">
        <v>23</v>
      </c>
      <c r="D18501" t="s">
        <v>1067</v>
      </c>
      <c r="F18501" t="s">
        <v>126</v>
      </c>
      <c r="G18501" t="s">
        <v>1071</v>
      </c>
      <c r="H18501" t="s">
        <v>133</v>
      </c>
      <c r="I18501">
        <v>0</v>
      </c>
      <c r="P18501">
        <v>0.64958093156326802</v>
      </c>
      <c r="Q18501">
        <v>0</v>
      </c>
    </row>
    <row r="18502" spans="1:17">
      <c r="A18502" t="s">
        <v>122</v>
      </c>
      <c r="B18502">
        <v>2031</v>
      </c>
      <c r="C18502" t="s">
        <v>23</v>
      </c>
      <c r="D18502" t="s">
        <v>1067</v>
      </c>
      <c r="F18502" t="s">
        <v>160</v>
      </c>
      <c r="G18502" t="s">
        <v>1071</v>
      </c>
      <c r="H18502" t="s">
        <v>134</v>
      </c>
      <c r="I18502">
        <v>0</v>
      </c>
      <c r="P18502">
        <v>0.64958093156326802</v>
      </c>
      <c r="Q18502">
        <v>0</v>
      </c>
    </row>
    <row r="18503" spans="1:17">
      <c r="A18503" t="s">
        <v>122</v>
      </c>
      <c r="B18503">
        <v>2031</v>
      </c>
      <c r="C18503" t="s">
        <v>23</v>
      </c>
      <c r="D18503" t="s">
        <v>1067</v>
      </c>
      <c r="F18503" t="s">
        <v>160</v>
      </c>
      <c r="G18503" t="s">
        <v>1071</v>
      </c>
      <c r="H18503" t="s">
        <v>133</v>
      </c>
      <c r="I18503">
        <v>0</v>
      </c>
      <c r="P18503">
        <v>0.64958093156326802</v>
      </c>
      <c r="Q18503">
        <v>0</v>
      </c>
    </row>
    <row r="18504" spans="1:17">
      <c r="A18504" t="s">
        <v>122</v>
      </c>
      <c r="B18504">
        <v>2031</v>
      </c>
      <c r="C18504" t="s">
        <v>18</v>
      </c>
      <c r="D18504" t="s">
        <v>1062</v>
      </c>
      <c r="F18504" t="s">
        <v>126</v>
      </c>
      <c r="G18504" t="s">
        <v>1069</v>
      </c>
      <c r="H18504" t="s">
        <v>134</v>
      </c>
      <c r="I18504">
        <v>65207125.879692301</v>
      </c>
      <c r="P18504">
        <v>0.64958093156326802</v>
      </c>
      <c r="Q18504">
        <v>42357305.573493801</v>
      </c>
    </row>
    <row r="18505" spans="1:17">
      <c r="A18505" t="s">
        <v>122</v>
      </c>
      <c r="B18505">
        <v>2031</v>
      </c>
      <c r="C18505" t="s">
        <v>18</v>
      </c>
      <c r="D18505" t="s">
        <v>1062</v>
      </c>
      <c r="F18505" t="s">
        <v>126</v>
      </c>
      <c r="G18505" t="s">
        <v>1069</v>
      </c>
      <c r="H18505" t="s">
        <v>133</v>
      </c>
      <c r="I18505">
        <v>0</v>
      </c>
      <c r="P18505">
        <v>0.64958093156326802</v>
      </c>
      <c r="Q18505">
        <v>0</v>
      </c>
    </row>
    <row r="18506" spans="1:17">
      <c r="A18506" t="s">
        <v>122</v>
      </c>
      <c r="B18506">
        <v>2031</v>
      </c>
      <c r="C18506" t="s">
        <v>18</v>
      </c>
      <c r="D18506" t="s">
        <v>1062</v>
      </c>
      <c r="F18506" t="s">
        <v>160</v>
      </c>
      <c r="G18506" t="s">
        <v>1069</v>
      </c>
      <c r="H18506" t="s">
        <v>134</v>
      </c>
      <c r="I18506">
        <v>0</v>
      </c>
      <c r="P18506">
        <v>0.64958093156326802</v>
      </c>
      <c r="Q18506">
        <v>0</v>
      </c>
    </row>
    <row r="18507" spans="1:17">
      <c r="A18507" t="s">
        <v>122</v>
      </c>
      <c r="B18507">
        <v>2031</v>
      </c>
      <c r="C18507" t="s">
        <v>18</v>
      </c>
      <c r="D18507" t="s">
        <v>1062</v>
      </c>
      <c r="F18507" t="s">
        <v>160</v>
      </c>
      <c r="G18507" t="s">
        <v>1069</v>
      </c>
      <c r="H18507" t="s">
        <v>133</v>
      </c>
      <c r="I18507">
        <v>0</v>
      </c>
      <c r="P18507">
        <v>0.64958093156326802</v>
      </c>
      <c r="Q18507">
        <v>0</v>
      </c>
    </row>
    <row r="18508" spans="1:17">
      <c r="A18508" t="s">
        <v>122</v>
      </c>
      <c r="B18508">
        <v>2031</v>
      </c>
      <c r="C18508" t="s">
        <v>20</v>
      </c>
      <c r="D18508" t="s">
        <v>1062</v>
      </c>
      <c r="F18508" t="s">
        <v>164</v>
      </c>
      <c r="G18508" t="s">
        <v>1069</v>
      </c>
      <c r="H18508" t="s">
        <v>134</v>
      </c>
      <c r="I18508">
        <v>826368933.16243601</v>
      </c>
      <c r="P18508">
        <v>0.64958093156326802</v>
      </c>
      <c r="Q18508">
        <v>536793501.41859901</v>
      </c>
    </row>
    <row r="18509" spans="1:17">
      <c r="A18509" t="s">
        <v>122</v>
      </c>
      <c r="B18509">
        <v>2031</v>
      </c>
      <c r="C18509" t="s">
        <v>20</v>
      </c>
      <c r="D18509" t="s">
        <v>1062</v>
      </c>
      <c r="F18509" t="s">
        <v>164</v>
      </c>
      <c r="G18509" t="s">
        <v>1069</v>
      </c>
      <c r="H18509" t="s">
        <v>133</v>
      </c>
      <c r="I18509">
        <v>0</v>
      </c>
      <c r="P18509">
        <v>0.64958093156326802</v>
      </c>
      <c r="Q18509">
        <v>0</v>
      </c>
    </row>
    <row r="18510" spans="1:17">
      <c r="A18510" t="s">
        <v>122</v>
      </c>
      <c r="B18510">
        <v>2031</v>
      </c>
      <c r="C18510" t="s">
        <v>20</v>
      </c>
      <c r="D18510" t="s">
        <v>1062</v>
      </c>
      <c r="F18510" t="s">
        <v>159</v>
      </c>
      <c r="G18510" t="s">
        <v>1069</v>
      </c>
      <c r="H18510" t="s">
        <v>134</v>
      </c>
      <c r="I18510">
        <v>264562606.841133</v>
      </c>
      <c r="P18510">
        <v>0.64958093156326802</v>
      </c>
      <c r="Q18510">
        <v>171854824.60867</v>
      </c>
    </row>
    <row r="18511" spans="1:17">
      <c r="A18511" t="s">
        <v>122</v>
      </c>
      <c r="B18511">
        <v>2031</v>
      </c>
      <c r="C18511" t="s">
        <v>20</v>
      </c>
      <c r="D18511" t="s">
        <v>1062</v>
      </c>
      <c r="F18511" t="s">
        <v>159</v>
      </c>
      <c r="G18511" t="s">
        <v>1069</v>
      </c>
      <c r="H18511" t="s">
        <v>133</v>
      </c>
      <c r="I18511">
        <v>0</v>
      </c>
      <c r="P18511">
        <v>0.64958093156326802</v>
      </c>
      <c r="Q18511">
        <v>0</v>
      </c>
    </row>
    <row r="18512" spans="1:17">
      <c r="A18512" t="s">
        <v>122</v>
      </c>
      <c r="B18512">
        <v>2031</v>
      </c>
      <c r="C18512" t="s">
        <v>20</v>
      </c>
      <c r="D18512" t="s">
        <v>1062</v>
      </c>
      <c r="F18512" t="s">
        <v>126</v>
      </c>
      <c r="G18512" t="s">
        <v>1069</v>
      </c>
      <c r="H18512" t="s">
        <v>134</v>
      </c>
      <c r="I18512">
        <v>375000000</v>
      </c>
      <c r="P18512">
        <v>0.64958093156326802</v>
      </c>
      <c r="Q18512">
        <v>243592849.336225</v>
      </c>
    </row>
    <row r="18513" spans="1:17">
      <c r="A18513" t="s">
        <v>122</v>
      </c>
      <c r="B18513">
        <v>2031</v>
      </c>
      <c r="C18513" t="s">
        <v>20</v>
      </c>
      <c r="D18513" t="s">
        <v>1062</v>
      </c>
      <c r="F18513" t="s">
        <v>126</v>
      </c>
      <c r="G18513" t="s">
        <v>1069</v>
      </c>
      <c r="H18513" t="s">
        <v>133</v>
      </c>
      <c r="I18513">
        <v>0</v>
      </c>
      <c r="P18513">
        <v>0.64958093156326802</v>
      </c>
      <c r="Q18513">
        <v>0</v>
      </c>
    </row>
    <row r="18514" spans="1:17">
      <c r="A18514" t="s">
        <v>122</v>
      </c>
      <c r="B18514">
        <v>2031</v>
      </c>
      <c r="C18514" t="s">
        <v>20</v>
      </c>
      <c r="D18514" t="s">
        <v>1062</v>
      </c>
      <c r="F18514" t="s">
        <v>165</v>
      </c>
      <c r="G18514" t="s">
        <v>1069</v>
      </c>
      <c r="H18514" t="s">
        <v>134</v>
      </c>
      <c r="I18514">
        <v>4304208110.9396801</v>
      </c>
      <c r="P18514">
        <v>0.64958093156326802</v>
      </c>
      <c r="Q18514">
        <v>2795931514.3463702</v>
      </c>
    </row>
    <row r="18515" spans="1:17">
      <c r="A18515" t="s">
        <v>122</v>
      </c>
      <c r="B18515">
        <v>2031</v>
      </c>
      <c r="C18515" t="s">
        <v>20</v>
      </c>
      <c r="D18515" t="s">
        <v>1062</v>
      </c>
      <c r="F18515" t="s">
        <v>165</v>
      </c>
      <c r="G18515" t="s">
        <v>1069</v>
      </c>
      <c r="H18515" t="s">
        <v>133</v>
      </c>
      <c r="I18515">
        <v>0</v>
      </c>
      <c r="P18515">
        <v>0.64958093156326802</v>
      </c>
      <c r="Q18515">
        <v>0</v>
      </c>
    </row>
    <row r="18516" spans="1:17">
      <c r="A18516" t="s">
        <v>122</v>
      </c>
      <c r="B18516">
        <v>2031</v>
      </c>
      <c r="C18516" t="s">
        <v>20</v>
      </c>
      <c r="D18516" t="s">
        <v>1062</v>
      </c>
      <c r="F18516" t="s">
        <v>160</v>
      </c>
      <c r="G18516" t="s">
        <v>1069</v>
      </c>
      <c r="H18516" t="s">
        <v>134</v>
      </c>
      <c r="I18516">
        <v>0</v>
      </c>
      <c r="P18516">
        <v>0.64958093156326802</v>
      </c>
      <c r="Q18516">
        <v>0</v>
      </c>
    </row>
    <row r="18517" spans="1:17">
      <c r="A18517" t="s">
        <v>122</v>
      </c>
      <c r="B18517">
        <v>2031</v>
      </c>
      <c r="C18517" t="s">
        <v>20</v>
      </c>
      <c r="D18517" t="s">
        <v>1062</v>
      </c>
      <c r="F18517" t="s">
        <v>160</v>
      </c>
      <c r="G18517" t="s">
        <v>1069</v>
      </c>
      <c r="H18517" t="s">
        <v>133</v>
      </c>
      <c r="I18517">
        <v>0</v>
      </c>
      <c r="P18517">
        <v>0.64958093156326802</v>
      </c>
      <c r="Q18517">
        <v>0</v>
      </c>
    </row>
    <row r="18518" spans="1:17">
      <c r="A18518" t="s">
        <v>122</v>
      </c>
      <c r="B18518">
        <v>2032</v>
      </c>
      <c r="C18518" t="s">
        <v>5</v>
      </c>
      <c r="D18518" t="s">
        <v>1062</v>
      </c>
      <c r="F18518" t="s">
        <v>126</v>
      </c>
      <c r="G18518" t="s">
        <v>1069</v>
      </c>
      <c r="H18518" t="s">
        <v>134</v>
      </c>
      <c r="I18518">
        <v>0</v>
      </c>
      <c r="P18518">
        <v>0.62459704958006501</v>
      </c>
      <c r="Q18518">
        <v>0</v>
      </c>
    </row>
    <row r="18519" spans="1:17">
      <c r="A18519" t="s">
        <v>122</v>
      </c>
      <c r="B18519">
        <v>2032</v>
      </c>
      <c r="C18519" t="s">
        <v>5</v>
      </c>
      <c r="D18519" t="s">
        <v>1062</v>
      </c>
      <c r="F18519" t="s">
        <v>126</v>
      </c>
      <c r="G18519" t="s">
        <v>1069</v>
      </c>
      <c r="H18519" t="s">
        <v>133</v>
      </c>
      <c r="I18519">
        <v>0</v>
      </c>
      <c r="P18519">
        <v>0.62459704958006501</v>
      </c>
      <c r="Q18519">
        <v>0</v>
      </c>
    </row>
    <row r="18520" spans="1:17">
      <c r="A18520" t="s">
        <v>122</v>
      </c>
      <c r="B18520">
        <v>2032</v>
      </c>
      <c r="C18520" t="s">
        <v>7</v>
      </c>
      <c r="D18520" t="s">
        <v>1064</v>
      </c>
      <c r="F18520" t="s">
        <v>126</v>
      </c>
      <c r="G18520" t="s">
        <v>1070</v>
      </c>
      <c r="H18520" t="s">
        <v>134</v>
      </c>
      <c r="I18520">
        <v>0</v>
      </c>
      <c r="P18520">
        <v>0.62459704958006501</v>
      </c>
      <c r="Q18520">
        <v>0</v>
      </c>
    </row>
    <row r="18521" spans="1:17">
      <c r="A18521" t="s">
        <v>122</v>
      </c>
      <c r="B18521">
        <v>2032</v>
      </c>
      <c r="C18521" t="s">
        <v>7</v>
      </c>
      <c r="D18521" t="s">
        <v>1064</v>
      </c>
      <c r="F18521" t="s">
        <v>126</v>
      </c>
      <c r="G18521" t="s">
        <v>1070</v>
      </c>
      <c r="H18521" t="s">
        <v>133</v>
      </c>
      <c r="I18521">
        <v>0</v>
      </c>
      <c r="P18521">
        <v>0.62459704958006501</v>
      </c>
      <c r="Q18521">
        <v>0</v>
      </c>
    </row>
    <row r="18522" spans="1:17">
      <c r="A18522" t="s">
        <v>122</v>
      </c>
      <c r="B18522">
        <v>2032</v>
      </c>
      <c r="C18522" t="s">
        <v>137</v>
      </c>
      <c r="D18522" t="s">
        <v>1062</v>
      </c>
      <c r="F18522" t="s">
        <v>126</v>
      </c>
      <c r="G18522" t="s">
        <v>1069</v>
      </c>
      <c r="H18522" t="s">
        <v>134</v>
      </c>
      <c r="I18522">
        <v>0</v>
      </c>
      <c r="P18522">
        <v>0.62459704958006501</v>
      </c>
      <c r="Q18522">
        <v>0</v>
      </c>
    </row>
    <row r="18523" spans="1:17">
      <c r="A18523" t="s">
        <v>122</v>
      </c>
      <c r="B18523">
        <v>2032</v>
      </c>
      <c r="C18523" t="s">
        <v>137</v>
      </c>
      <c r="D18523" t="s">
        <v>1062</v>
      </c>
      <c r="F18523" t="s">
        <v>126</v>
      </c>
      <c r="G18523" t="s">
        <v>1069</v>
      </c>
      <c r="H18523" t="s">
        <v>133</v>
      </c>
      <c r="I18523">
        <v>0</v>
      </c>
      <c r="P18523">
        <v>0.62459704958006501</v>
      </c>
      <c r="Q18523">
        <v>0</v>
      </c>
    </row>
    <row r="18524" spans="1:17">
      <c r="A18524" t="s">
        <v>122</v>
      </c>
      <c r="B18524">
        <v>2032</v>
      </c>
      <c r="C18524" t="s">
        <v>21</v>
      </c>
      <c r="D18524" t="s">
        <v>1067</v>
      </c>
      <c r="F18524" t="s">
        <v>126</v>
      </c>
      <c r="G18524" t="s">
        <v>1071</v>
      </c>
      <c r="H18524" t="s">
        <v>134</v>
      </c>
      <c r="I18524">
        <v>0</v>
      </c>
      <c r="P18524">
        <v>0.62459704958006501</v>
      </c>
      <c r="Q18524">
        <v>0</v>
      </c>
    </row>
    <row r="18525" spans="1:17">
      <c r="A18525" t="s">
        <v>122</v>
      </c>
      <c r="B18525">
        <v>2032</v>
      </c>
      <c r="C18525" t="s">
        <v>21</v>
      </c>
      <c r="D18525" t="s">
        <v>1067</v>
      </c>
      <c r="F18525" t="s">
        <v>126</v>
      </c>
      <c r="G18525" t="s">
        <v>1071</v>
      </c>
      <c r="H18525" t="s">
        <v>133</v>
      </c>
      <c r="I18525">
        <v>0</v>
      </c>
      <c r="P18525">
        <v>0.62459704958006501</v>
      </c>
      <c r="Q18525">
        <v>0</v>
      </c>
    </row>
    <row r="18526" spans="1:17">
      <c r="A18526" t="s">
        <v>122</v>
      </c>
      <c r="B18526">
        <v>2032</v>
      </c>
      <c r="C18526" t="s">
        <v>15</v>
      </c>
      <c r="D18526" t="s">
        <v>1062</v>
      </c>
      <c r="F18526" t="s">
        <v>164</v>
      </c>
      <c r="G18526" t="s">
        <v>1069</v>
      </c>
      <c r="H18526" t="s">
        <v>134</v>
      </c>
      <c r="I18526">
        <v>0</v>
      </c>
      <c r="P18526">
        <v>0.62459704958006501</v>
      </c>
      <c r="Q18526">
        <v>0</v>
      </c>
    </row>
    <row r="18527" spans="1:17">
      <c r="A18527" t="s">
        <v>122</v>
      </c>
      <c r="B18527">
        <v>2032</v>
      </c>
      <c r="C18527" t="s">
        <v>15</v>
      </c>
      <c r="D18527" t="s">
        <v>1062</v>
      </c>
      <c r="F18527" t="s">
        <v>164</v>
      </c>
      <c r="G18527" t="s">
        <v>1069</v>
      </c>
      <c r="H18527" t="s">
        <v>133</v>
      </c>
      <c r="I18527">
        <v>0</v>
      </c>
      <c r="P18527">
        <v>0.62459704958006501</v>
      </c>
      <c r="Q18527">
        <v>0</v>
      </c>
    </row>
    <row r="18528" spans="1:17">
      <c r="A18528" t="s">
        <v>122</v>
      </c>
      <c r="B18528">
        <v>2032</v>
      </c>
      <c r="C18528" t="s">
        <v>15</v>
      </c>
      <c r="D18528" t="s">
        <v>1062</v>
      </c>
      <c r="F18528" t="s">
        <v>159</v>
      </c>
      <c r="G18528" t="s">
        <v>1069</v>
      </c>
      <c r="H18528" t="s">
        <v>134</v>
      </c>
      <c r="I18528">
        <v>0</v>
      </c>
      <c r="P18528">
        <v>0.62459704958006501</v>
      </c>
      <c r="Q18528">
        <v>0</v>
      </c>
    </row>
    <row r="18529" spans="1:17">
      <c r="A18529" t="s">
        <v>122</v>
      </c>
      <c r="B18529">
        <v>2032</v>
      </c>
      <c r="C18529" t="s">
        <v>15</v>
      </c>
      <c r="D18529" t="s">
        <v>1062</v>
      </c>
      <c r="F18529" t="s">
        <v>159</v>
      </c>
      <c r="G18529" t="s">
        <v>1069</v>
      </c>
      <c r="H18529" t="s">
        <v>133</v>
      </c>
      <c r="I18529">
        <v>0</v>
      </c>
      <c r="P18529">
        <v>0.62459704958006501</v>
      </c>
      <c r="Q18529">
        <v>0</v>
      </c>
    </row>
    <row r="18530" spans="1:17">
      <c r="A18530" t="s">
        <v>122</v>
      </c>
      <c r="B18530">
        <v>2032</v>
      </c>
      <c r="C18530" t="s">
        <v>15</v>
      </c>
      <c r="D18530" t="s">
        <v>1062</v>
      </c>
      <c r="F18530" t="s">
        <v>165</v>
      </c>
      <c r="G18530" t="s">
        <v>1069</v>
      </c>
      <c r="H18530" t="s">
        <v>134</v>
      </c>
      <c r="I18530">
        <v>0</v>
      </c>
      <c r="P18530">
        <v>0.62459704958006501</v>
      </c>
      <c r="Q18530">
        <v>0</v>
      </c>
    </row>
    <row r="18531" spans="1:17">
      <c r="A18531" t="s">
        <v>122</v>
      </c>
      <c r="B18531">
        <v>2032</v>
      </c>
      <c r="C18531" t="s">
        <v>15</v>
      </c>
      <c r="D18531" t="s">
        <v>1062</v>
      </c>
      <c r="F18531" t="s">
        <v>165</v>
      </c>
      <c r="G18531" t="s">
        <v>1069</v>
      </c>
      <c r="H18531" t="s">
        <v>133</v>
      </c>
      <c r="I18531">
        <v>0</v>
      </c>
      <c r="P18531">
        <v>0.62459704958006501</v>
      </c>
      <c r="Q18531">
        <v>0</v>
      </c>
    </row>
    <row r="18532" spans="1:17">
      <c r="A18532" t="s">
        <v>122</v>
      </c>
      <c r="B18532">
        <v>2032</v>
      </c>
      <c r="C18532" t="s">
        <v>15</v>
      </c>
      <c r="D18532" t="s">
        <v>1062</v>
      </c>
      <c r="F18532" t="s">
        <v>166</v>
      </c>
      <c r="G18532" t="s">
        <v>1069</v>
      </c>
      <c r="H18532" t="s">
        <v>134</v>
      </c>
      <c r="I18532">
        <v>0</v>
      </c>
      <c r="P18532">
        <v>0.62459704958006501</v>
      </c>
      <c r="Q18532">
        <v>0</v>
      </c>
    </row>
    <row r="18533" spans="1:17">
      <c r="A18533" t="s">
        <v>122</v>
      </c>
      <c r="B18533">
        <v>2032</v>
      </c>
      <c r="C18533" t="s">
        <v>15</v>
      </c>
      <c r="D18533" t="s">
        <v>1062</v>
      </c>
      <c r="F18533" t="s">
        <v>166</v>
      </c>
      <c r="G18533" t="s">
        <v>1069</v>
      </c>
      <c r="H18533" t="s">
        <v>133</v>
      </c>
      <c r="I18533">
        <v>0</v>
      </c>
      <c r="P18533">
        <v>0.62459704958006501</v>
      </c>
      <c r="Q18533">
        <v>0</v>
      </c>
    </row>
    <row r="18534" spans="1:17">
      <c r="A18534" t="s">
        <v>122</v>
      </c>
      <c r="B18534">
        <v>2032</v>
      </c>
      <c r="C18534" t="s">
        <v>15</v>
      </c>
      <c r="D18534" t="s">
        <v>1062</v>
      </c>
      <c r="F18534" t="s">
        <v>160</v>
      </c>
      <c r="G18534" t="s">
        <v>1069</v>
      </c>
      <c r="H18534" t="s">
        <v>134</v>
      </c>
      <c r="I18534">
        <v>0</v>
      </c>
      <c r="P18534">
        <v>0.62459704958006501</v>
      </c>
      <c r="Q18534">
        <v>0</v>
      </c>
    </row>
    <row r="18535" spans="1:17">
      <c r="A18535" t="s">
        <v>122</v>
      </c>
      <c r="B18535">
        <v>2032</v>
      </c>
      <c r="C18535" t="s">
        <v>15</v>
      </c>
      <c r="D18535" t="s">
        <v>1062</v>
      </c>
      <c r="F18535" t="s">
        <v>160</v>
      </c>
      <c r="G18535" t="s">
        <v>1069</v>
      </c>
      <c r="H18535" t="s">
        <v>133</v>
      </c>
      <c r="I18535">
        <v>0</v>
      </c>
      <c r="P18535">
        <v>0.62459704958006501</v>
      </c>
      <c r="Q18535">
        <v>0</v>
      </c>
    </row>
    <row r="18536" spans="1:17">
      <c r="A18536" t="s">
        <v>122</v>
      </c>
      <c r="B18536">
        <v>2032</v>
      </c>
      <c r="C18536" t="s">
        <v>140</v>
      </c>
      <c r="D18536" t="s">
        <v>1064</v>
      </c>
      <c r="F18536" t="s">
        <v>126</v>
      </c>
      <c r="G18536" t="s">
        <v>1070</v>
      </c>
      <c r="H18536" t="s">
        <v>134</v>
      </c>
      <c r="I18536">
        <v>0</v>
      </c>
      <c r="P18536">
        <v>0.62459704958006501</v>
      </c>
      <c r="Q18536">
        <v>0</v>
      </c>
    </row>
    <row r="18537" spans="1:17">
      <c r="A18537" t="s">
        <v>122</v>
      </c>
      <c r="B18537">
        <v>2032</v>
      </c>
      <c r="C18537" t="s">
        <v>140</v>
      </c>
      <c r="D18537" t="s">
        <v>1064</v>
      </c>
      <c r="F18537" t="s">
        <v>126</v>
      </c>
      <c r="G18537" t="s">
        <v>1070</v>
      </c>
      <c r="H18537" t="s">
        <v>133</v>
      </c>
      <c r="I18537">
        <v>0</v>
      </c>
      <c r="P18537">
        <v>0.62459704958006501</v>
      </c>
      <c r="Q18537">
        <v>0</v>
      </c>
    </row>
    <row r="18538" spans="1:17">
      <c r="A18538" t="s">
        <v>122</v>
      </c>
      <c r="B18538">
        <v>2032</v>
      </c>
      <c r="C18538" t="s">
        <v>12</v>
      </c>
      <c r="D18538" t="s">
        <v>1067</v>
      </c>
      <c r="F18538" t="s">
        <v>126</v>
      </c>
      <c r="G18538" t="s">
        <v>1071</v>
      </c>
      <c r="H18538" t="s">
        <v>134</v>
      </c>
      <c r="I18538">
        <v>117536027.602763</v>
      </c>
      <c r="P18538">
        <v>0.62459704958006501</v>
      </c>
      <c r="Q18538">
        <v>73412656.060046598</v>
      </c>
    </row>
    <row r="18539" spans="1:17">
      <c r="A18539" t="s">
        <v>122</v>
      </c>
      <c r="B18539">
        <v>2032</v>
      </c>
      <c r="C18539" t="s">
        <v>12</v>
      </c>
      <c r="D18539" t="s">
        <v>1067</v>
      </c>
      <c r="F18539" t="s">
        <v>126</v>
      </c>
      <c r="G18539" t="s">
        <v>1071</v>
      </c>
      <c r="H18539" t="s">
        <v>133</v>
      </c>
      <c r="I18539">
        <v>0</v>
      </c>
      <c r="P18539">
        <v>0.62459704958006501</v>
      </c>
      <c r="Q18539">
        <v>0</v>
      </c>
    </row>
    <row r="18540" spans="1:17">
      <c r="A18540" t="s">
        <v>122</v>
      </c>
      <c r="B18540">
        <v>2032</v>
      </c>
      <c r="C18540" t="s">
        <v>23</v>
      </c>
      <c r="D18540" t="s">
        <v>1067</v>
      </c>
      <c r="F18540" t="s">
        <v>126</v>
      </c>
      <c r="G18540" t="s">
        <v>1071</v>
      </c>
      <c r="H18540" t="s">
        <v>134</v>
      </c>
      <c r="I18540">
        <v>178985875.000736</v>
      </c>
      <c r="P18540">
        <v>0.62459704958006501</v>
      </c>
      <c r="Q18540">
        <v>111794049.441966</v>
      </c>
    </row>
    <row r="18541" spans="1:17">
      <c r="A18541" t="s">
        <v>122</v>
      </c>
      <c r="B18541">
        <v>2032</v>
      </c>
      <c r="C18541" t="s">
        <v>23</v>
      </c>
      <c r="D18541" t="s">
        <v>1067</v>
      </c>
      <c r="F18541" t="s">
        <v>126</v>
      </c>
      <c r="G18541" t="s">
        <v>1071</v>
      </c>
      <c r="H18541" t="s">
        <v>133</v>
      </c>
      <c r="I18541">
        <v>0</v>
      </c>
      <c r="P18541">
        <v>0.62459704958006501</v>
      </c>
      <c r="Q18541">
        <v>0</v>
      </c>
    </row>
    <row r="18542" spans="1:17">
      <c r="A18542" t="s">
        <v>122</v>
      </c>
      <c r="B18542">
        <v>2032</v>
      </c>
      <c r="C18542" t="s">
        <v>23</v>
      </c>
      <c r="D18542" t="s">
        <v>1067</v>
      </c>
      <c r="F18542" t="s">
        <v>160</v>
      </c>
      <c r="G18542" t="s">
        <v>1071</v>
      </c>
      <c r="H18542" t="s">
        <v>134</v>
      </c>
      <c r="I18542">
        <v>0</v>
      </c>
      <c r="P18542">
        <v>0.62459704958006501</v>
      </c>
      <c r="Q18542">
        <v>0</v>
      </c>
    </row>
    <row r="18543" spans="1:17">
      <c r="A18543" t="s">
        <v>122</v>
      </c>
      <c r="B18543">
        <v>2032</v>
      </c>
      <c r="C18543" t="s">
        <v>23</v>
      </c>
      <c r="D18543" t="s">
        <v>1067</v>
      </c>
      <c r="F18543" t="s">
        <v>160</v>
      </c>
      <c r="G18543" t="s">
        <v>1071</v>
      </c>
      <c r="H18543" t="s">
        <v>133</v>
      </c>
      <c r="I18543">
        <v>0</v>
      </c>
      <c r="P18543">
        <v>0.62459704958006501</v>
      </c>
      <c r="Q18543">
        <v>0</v>
      </c>
    </row>
    <row r="18544" spans="1:17">
      <c r="A18544" t="s">
        <v>122</v>
      </c>
      <c r="B18544">
        <v>2032</v>
      </c>
      <c r="C18544" t="s">
        <v>18</v>
      </c>
      <c r="D18544" t="s">
        <v>1062</v>
      </c>
      <c r="F18544" t="s">
        <v>126</v>
      </c>
      <c r="G18544" t="s">
        <v>1069</v>
      </c>
      <c r="H18544" t="s">
        <v>134</v>
      </c>
      <c r="I18544">
        <v>65207125.879692301</v>
      </c>
      <c r="P18544">
        <v>0.62459704958006501</v>
      </c>
      <c r="Q18544">
        <v>40728178.436051801</v>
      </c>
    </row>
    <row r="18545" spans="1:17">
      <c r="A18545" t="s">
        <v>122</v>
      </c>
      <c r="B18545">
        <v>2032</v>
      </c>
      <c r="C18545" t="s">
        <v>18</v>
      </c>
      <c r="D18545" t="s">
        <v>1062</v>
      </c>
      <c r="F18545" t="s">
        <v>126</v>
      </c>
      <c r="G18545" t="s">
        <v>1069</v>
      </c>
      <c r="H18545" t="s">
        <v>133</v>
      </c>
      <c r="I18545">
        <v>0</v>
      </c>
      <c r="P18545">
        <v>0.62459704958006501</v>
      </c>
      <c r="Q18545">
        <v>0</v>
      </c>
    </row>
    <row r="18546" spans="1:17">
      <c r="A18546" t="s">
        <v>122</v>
      </c>
      <c r="B18546">
        <v>2032</v>
      </c>
      <c r="C18546" t="s">
        <v>18</v>
      </c>
      <c r="D18546" t="s">
        <v>1062</v>
      </c>
      <c r="F18546" t="s">
        <v>160</v>
      </c>
      <c r="G18546" t="s">
        <v>1069</v>
      </c>
      <c r="H18546" t="s">
        <v>134</v>
      </c>
      <c r="I18546">
        <v>0</v>
      </c>
      <c r="P18546">
        <v>0.62459704958006501</v>
      </c>
      <c r="Q18546">
        <v>0</v>
      </c>
    </row>
    <row r="18547" spans="1:17">
      <c r="A18547" t="s">
        <v>122</v>
      </c>
      <c r="B18547">
        <v>2032</v>
      </c>
      <c r="C18547" t="s">
        <v>18</v>
      </c>
      <c r="D18547" t="s">
        <v>1062</v>
      </c>
      <c r="F18547" t="s">
        <v>160</v>
      </c>
      <c r="G18547" t="s">
        <v>1069</v>
      </c>
      <c r="H18547" t="s">
        <v>133</v>
      </c>
      <c r="I18547">
        <v>0</v>
      </c>
      <c r="P18547">
        <v>0.62459704958006501</v>
      </c>
      <c r="Q18547">
        <v>0</v>
      </c>
    </row>
    <row r="18548" spans="1:17">
      <c r="A18548" t="s">
        <v>122</v>
      </c>
      <c r="B18548">
        <v>2032</v>
      </c>
      <c r="C18548" t="s">
        <v>20</v>
      </c>
      <c r="D18548" t="s">
        <v>1062</v>
      </c>
      <c r="F18548" t="s">
        <v>164</v>
      </c>
      <c r="G18548" t="s">
        <v>1069</v>
      </c>
      <c r="H18548" t="s">
        <v>134</v>
      </c>
      <c r="I18548">
        <v>826368933.16243601</v>
      </c>
      <c r="P18548">
        <v>0.62459704958006501</v>
      </c>
      <c r="Q18548">
        <v>516147597.517883</v>
      </c>
    </row>
    <row r="18549" spans="1:17">
      <c r="A18549" t="s">
        <v>122</v>
      </c>
      <c r="B18549">
        <v>2032</v>
      </c>
      <c r="C18549" t="s">
        <v>20</v>
      </c>
      <c r="D18549" t="s">
        <v>1062</v>
      </c>
      <c r="F18549" t="s">
        <v>164</v>
      </c>
      <c r="G18549" t="s">
        <v>1069</v>
      </c>
      <c r="H18549" t="s">
        <v>133</v>
      </c>
      <c r="I18549">
        <v>0</v>
      </c>
      <c r="P18549">
        <v>0.62459704958006501</v>
      </c>
      <c r="Q18549">
        <v>0</v>
      </c>
    </row>
    <row r="18550" spans="1:17">
      <c r="A18550" t="s">
        <v>122</v>
      </c>
      <c r="B18550">
        <v>2032</v>
      </c>
      <c r="C18550" t="s">
        <v>20</v>
      </c>
      <c r="D18550" t="s">
        <v>1062</v>
      </c>
      <c r="F18550" t="s">
        <v>159</v>
      </c>
      <c r="G18550" t="s">
        <v>1069</v>
      </c>
      <c r="H18550" t="s">
        <v>134</v>
      </c>
      <c r="I18550">
        <v>264562606.841133</v>
      </c>
      <c r="P18550">
        <v>0.62459704958006501</v>
      </c>
      <c r="Q18550">
        <v>165245023.662182</v>
      </c>
    </row>
    <row r="18551" spans="1:17">
      <c r="A18551" t="s">
        <v>122</v>
      </c>
      <c r="B18551">
        <v>2032</v>
      </c>
      <c r="C18551" t="s">
        <v>20</v>
      </c>
      <c r="D18551" t="s">
        <v>1062</v>
      </c>
      <c r="F18551" t="s">
        <v>159</v>
      </c>
      <c r="G18551" t="s">
        <v>1069</v>
      </c>
      <c r="H18551" t="s">
        <v>133</v>
      </c>
      <c r="I18551">
        <v>0</v>
      </c>
      <c r="P18551">
        <v>0.62459704958006501</v>
      </c>
      <c r="Q18551">
        <v>0</v>
      </c>
    </row>
    <row r="18552" spans="1:17">
      <c r="A18552" t="s">
        <v>122</v>
      </c>
      <c r="B18552">
        <v>2032</v>
      </c>
      <c r="C18552" t="s">
        <v>20</v>
      </c>
      <c r="D18552" t="s">
        <v>1062</v>
      </c>
      <c r="F18552" t="s">
        <v>126</v>
      </c>
      <c r="G18552" t="s">
        <v>1069</v>
      </c>
      <c r="H18552" t="s">
        <v>134</v>
      </c>
      <c r="I18552">
        <v>375000000</v>
      </c>
      <c r="P18552">
        <v>0.62459704958006501</v>
      </c>
      <c r="Q18552">
        <v>234223893.59252399</v>
      </c>
    </row>
    <row r="18553" spans="1:17">
      <c r="A18553" t="s">
        <v>122</v>
      </c>
      <c r="B18553">
        <v>2032</v>
      </c>
      <c r="C18553" t="s">
        <v>20</v>
      </c>
      <c r="D18553" t="s">
        <v>1062</v>
      </c>
      <c r="F18553" t="s">
        <v>126</v>
      </c>
      <c r="G18553" t="s">
        <v>1069</v>
      </c>
      <c r="H18553" t="s">
        <v>133</v>
      </c>
      <c r="I18553">
        <v>0</v>
      </c>
      <c r="P18553">
        <v>0.62459704958006501</v>
      </c>
      <c r="Q18553">
        <v>0</v>
      </c>
    </row>
    <row r="18554" spans="1:17">
      <c r="A18554" t="s">
        <v>122</v>
      </c>
      <c r="B18554">
        <v>2032</v>
      </c>
      <c r="C18554" t="s">
        <v>20</v>
      </c>
      <c r="D18554" t="s">
        <v>1062</v>
      </c>
      <c r="F18554" t="s">
        <v>165</v>
      </c>
      <c r="G18554" t="s">
        <v>1069</v>
      </c>
      <c r="H18554" t="s">
        <v>134</v>
      </c>
      <c r="I18554">
        <v>4304208110.9396801</v>
      </c>
      <c r="P18554">
        <v>0.62459704958006501</v>
      </c>
      <c r="Q18554">
        <v>2688395686.87151</v>
      </c>
    </row>
    <row r="18555" spans="1:17">
      <c r="A18555" t="s">
        <v>122</v>
      </c>
      <c r="B18555">
        <v>2032</v>
      </c>
      <c r="C18555" t="s">
        <v>20</v>
      </c>
      <c r="D18555" t="s">
        <v>1062</v>
      </c>
      <c r="F18555" t="s">
        <v>165</v>
      </c>
      <c r="G18555" t="s">
        <v>1069</v>
      </c>
      <c r="H18555" t="s">
        <v>133</v>
      </c>
      <c r="I18555">
        <v>0</v>
      </c>
      <c r="P18555">
        <v>0.62459704958006501</v>
      </c>
      <c r="Q18555">
        <v>0</v>
      </c>
    </row>
    <row r="18556" spans="1:17">
      <c r="A18556" t="s">
        <v>122</v>
      </c>
      <c r="B18556">
        <v>2032</v>
      </c>
      <c r="C18556" t="s">
        <v>20</v>
      </c>
      <c r="D18556" t="s">
        <v>1062</v>
      </c>
      <c r="F18556" t="s">
        <v>160</v>
      </c>
      <c r="G18556" t="s">
        <v>1069</v>
      </c>
      <c r="H18556" t="s">
        <v>134</v>
      </c>
      <c r="I18556">
        <v>0</v>
      </c>
      <c r="P18556">
        <v>0.62459704958006501</v>
      </c>
      <c r="Q18556">
        <v>0</v>
      </c>
    </row>
    <row r="18557" spans="1:17">
      <c r="A18557" t="s">
        <v>122</v>
      </c>
      <c r="B18557">
        <v>2032</v>
      </c>
      <c r="C18557" t="s">
        <v>20</v>
      </c>
      <c r="D18557" t="s">
        <v>1062</v>
      </c>
      <c r="F18557" t="s">
        <v>160</v>
      </c>
      <c r="G18557" t="s">
        <v>1069</v>
      </c>
      <c r="H18557" t="s">
        <v>133</v>
      </c>
      <c r="I18557">
        <v>0</v>
      </c>
      <c r="P18557">
        <v>0.62459704958006501</v>
      </c>
      <c r="Q18557">
        <v>0</v>
      </c>
    </row>
    <row r="18558" spans="1:17">
      <c r="A18558" t="s">
        <v>122</v>
      </c>
      <c r="B18558">
        <v>2033</v>
      </c>
      <c r="C18558" t="s">
        <v>5</v>
      </c>
      <c r="D18558" t="s">
        <v>1062</v>
      </c>
      <c r="F18558" t="s">
        <v>126</v>
      </c>
      <c r="G18558" t="s">
        <v>1069</v>
      </c>
      <c r="H18558" t="s">
        <v>134</v>
      </c>
      <c r="I18558">
        <v>0</v>
      </c>
      <c r="P18558">
        <v>0.600574086134678</v>
      </c>
      <c r="Q18558">
        <v>0</v>
      </c>
    </row>
    <row r="18559" spans="1:17">
      <c r="A18559" t="s">
        <v>122</v>
      </c>
      <c r="B18559">
        <v>2033</v>
      </c>
      <c r="C18559" t="s">
        <v>5</v>
      </c>
      <c r="D18559" t="s">
        <v>1062</v>
      </c>
      <c r="F18559" t="s">
        <v>126</v>
      </c>
      <c r="G18559" t="s">
        <v>1069</v>
      </c>
      <c r="H18559" t="s">
        <v>133</v>
      </c>
      <c r="I18559">
        <v>0</v>
      </c>
      <c r="P18559">
        <v>0.600574086134678</v>
      </c>
      <c r="Q18559">
        <v>0</v>
      </c>
    </row>
    <row r="18560" spans="1:17">
      <c r="A18560" t="s">
        <v>122</v>
      </c>
      <c r="B18560">
        <v>2033</v>
      </c>
      <c r="C18560" t="s">
        <v>7</v>
      </c>
      <c r="D18560" t="s">
        <v>1064</v>
      </c>
      <c r="F18560" t="s">
        <v>126</v>
      </c>
      <c r="G18560" t="s">
        <v>1070</v>
      </c>
      <c r="H18560" t="s">
        <v>134</v>
      </c>
      <c r="I18560">
        <v>0</v>
      </c>
      <c r="P18560">
        <v>0.600574086134678</v>
      </c>
      <c r="Q18560">
        <v>0</v>
      </c>
    </row>
    <row r="18561" spans="1:17">
      <c r="A18561" t="s">
        <v>122</v>
      </c>
      <c r="B18561">
        <v>2033</v>
      </c>
      <c r="C18561" t="s">
        <v>7</v>
      </c>
      <c r="D18561" t="s">
        <v>1064</v>
      </c>
      <c r="F18561" t="s">
        <v>126</v>
      </c>
      <c r="G18561" t="s">
        <v>1070</v>
      </c>
      <c r="H18561" t="s">
        <v>133</v>
      </c>
      <c r="I18561">
        <v>0</v>
      </c>
      <c r="P18561">
        <v>0.600574086134678</v>
      </c>
      <c r="Q18561">
        <v>0</v>
      </c>
    </row>
    <row r="18562" spans="1:17">
      <c r="A18562" t="s">
        <v>122</v>
      </c>
      <c r="B18562">
        <v>2033</v>
      </c>
      <c r="C18562" t="s">
        <v>137</v>
      </c>
      <c r="D18562" t="s">
        <v>1062</v>
      </c>
      <c r="F18562" t="s">
        <v>126</v>
      </c>
      <c r="G18562" t="s">
        <v>1069</v>
      </c>
      <c r="H18562" t="s">
        <v>134</v>
      </c>
      <c r="I18562">
        <v>0</v>
      </c>
      <c r="P18562">
        <v>0.600574086134678</v>
      </c>
      <c r="Q18562">
        <v>0</v>
      </c>
    </row>
    <row r="18563" spans="1:17">
      <c r="A18563" t="s">
        <v>122</v>
      </c>
      <c r="B18563">
        <v>2033</v>
      </c>
      <c r="C18563" t="s">
        <v>137</v>
      </c>
      <c r="D18563" t="s">
        <v>1062</v>
      </c>
      <c r="F18563" t="s">
        <v>126</v>
      </c>
      <c r="G18563" t="s">
        <v>1069</v>
      </c>
      <c r="H18563" t="s">
        <v>133</v>
      </c>
      <c r="I18563">
        <v>0</v>
      </c>
      <c r="P18563">
        <v>0.600574086134678</v>
      </c>
      <c r="Q18563">
        <v>0</v>
      </c>
    </row>
    <row r="18564" spans="1:17">
      <c r="A18564" t="s">
        <v>122</v>
      </c>
      <c r="B18564">
        <v>2033</v>
      </c>
      <c r="C18564" t="s">
        <v>21</v>
      </c>
      <c r="D18564" t="s">
        <v>1067</v>
      </c>
      <c r="F18564" t="s">
        <v>126</v>
      </c>
      <c r="G18564" t="s">
        <v>1071</v>
      </c>
      <c r="H18564" t="s">
        <v>134</v>
      </c>
      <c r="I18564">
        <v>0</v>
      </c>
      <c r="P18564">
        <v>0.600574086134678</v>
      </c>
      <c r="Q18564">
        <v>0</v>
      </c>
    </row>
    <row r="18565" spans="1:17">
      <c r="A18565" t="s">
        <v>122</v>
      </c>
      <c r="B18565">
        <v>2033</v>
      </c>
      <c r="C18565" t="s">
        <v>21</v>
      </c>
      <c r="D18565" t="s">
        <v>1067</v>
      </c>
      <c r="F18565" t="s">
        <v>126</v>
      </c>
      <c r="G18565" t="s">
        <v>1071</v>
      </c>
      <c r="H18565" t="s">
        <v>133</v>
      </c>
      <c r="I18565">
        <v>0</v>
      </c>
      <c r="P18565">
        <v>0.600574086134678</v>
      </c>
      <c r="Q18565">
        <v>0</v>
      </c>
    </row>
    <row r="18566" spans="1:17">
      <c r="A18566" t="s">
        <v>122</v>
      </c>
      <c r="B18566">
        <v>2033</v>
      </c>
      <c r="C18566" t="s">
        <v>15</v>
      </c>
      <c r="D18566" t="s">
        <v>1062</v>
      </c>
      <c r="F18566" t="s">
        <v>164</v>
      </c>
      <c r="G18566" t="s">
        <v>1069</v>
      </c>
      <c r="H18566" t="s">
        <v>134</v>
      </c>
      <c r="I18566">
        <v>0</v>
      </c>
      <c r="P18566">
        <v>0.600574086134678</v>
      </c>
      <c r="Q18566">
        <v>0</v>
      </c>
    </row>
    <row r="18567" spans="1:17">
      <c r="A18567" t="s">
        <v>122</v>
      </c>
      <c r="B18567">
        <v>2033</v>
      </c>
      <c r="C18567" t="s">
        <v>15</v>
      </c>
      <c r="D18567" t="s">
        <v>1062</v>
      </c>
      <c r="F18567" t="s">
        <v>164</v>
      </c>
      <c r="G18567" t="s">
        <v>1069</v>
      </c>
      <c r="H18567" t="s">
        <v>133</v>
      </c>
      <c r="I18567">
        <v>0</v>
      </c>
      <c r="P18567">
        <v>0.600574086134678</v>
      </c>
      <c r="Q18567">
        <v>0</v>
      </c>
    </row>
    <row r="18568" spans="1:17">
      <c r="A18568" t="s">
        <v>122</v>
      </c>
      <c r="B18568">
        <v>2033</v>
      </c>
      <c r="C18568" t="s">
        <v>15</v>
      </c>
      <c r="D18568" t="s">
        <v>1062</v>
      </c>
      <c r="F18568" t="s">
        <v>159</v>
      </c>
      <c r="G18568" t="s">
        <v>1069</v>
      </c>
      <c r="H18568" t="s">
        <v>134</v>
      </c>
      <c r="I18568">
        <v>0</v>
      </c>
      <c r="P18568">
        <v>0.600574086134678</v>
      </c>
      <c r="Q18568">
        <v>0</v>
      </c>
    </row>
    <row r="18569" spans="1:17">
      <c r="A18569" t="s">
        <v>122</v>
      </c>
      <c r="B18569">
        <v>2033</v>
      </c>
      <c r="C18569" t="s">
        <v>15</v>
      </c>
      <c r="D18569" t="s">
        <v>1062</v>
      </c>
      <c r="F18569" t="s">
        <v>159</v>
      </c>
      <c r="G18569" t="s">
        <v>1069</v>
      </c>
      <c r="H18569" t="s">
        <v>133</v>
      </c>
      <c r="I18569">
        <v>0</v>
      </c>
      <c r="P18569">
        <v>0.600574086134678</v>
      </c>
      <c r="Q18569">
        <v>0</v>
      </c>
    </row>
    <row r="18570" spans="1:17">
      <c r="A18570" t="s">
        <v>122</v>
      </c>
      <c r="B18570">
        <v>2033</v>
      </c>
      <c r="C18570" t="s">
        <v>15</v>
      </c>
      <c r="D18570" t="s">
        <v>1062</v>
      </c>
      <c r="F18570" t="s">
        <v>165</v>
      </c>
      <c r="G18570" t="s">
        <v>1069</v>
      </c>
      <c r="H18570" t="s">
        <v>134</v>
      </c>
      <c r="I18570">
        <v>0</v>
      </c>
      <c r="P18570">
        <v>0.600574086134678</v>
      </c>
      <c r="Q18570">
        <v>0</v>
      </c>
    </row>
    <row r="18571" spans="1:17">
      <c r="A18571" t="s">
        <v>122</v>
      </c>
      <c r="B18571">
        <v>2033</v>
      </c>
      <c r="C18571" t="s">
        <v>15</v>
      </c>
      <c r="D18571" t="s">
        <v>1062</v>
      </c>
      <c r="F18571" t="s">
        <v>165</v>
      </c>
      <c r="G18571" t="s">
        <v>1069</v>
      </c>
      <c r="H18571" t="s">
        <v>133</v>
      </c>
      <c r="I18571">
        <v>0</v>
      </c>
      <c r="P18571">
        <v>0.600574086134678</v>
      </c>
      <c r="Q18571">
        <v>0</v>
      </c>
    </row>
    <row r="18572" spans="1:17">
      <c r="A18572" t="s">
        <v>122</v>
      </c>
      <c r="B18572">
        <v>2033</v>
      </c>
      <c r="C18572" t="s">
        <v>15</v>
      </c>
      <c r="D18572" t="s">
        <v>1062</v>
      </c>
      <c r="F18572" t="s">
        <v>166</v>
      </c>
      <c r="G18572" t="s">
        <v>1069</v>
      </c>
      <c r="H18572" t="s">
        <v>134</v>
      </c>
      <c r="I18572">
        <v>0</v>
      </c>
      <c r="P18572">
        <v>0.600574086134678</v>
      </c>
      <c r="Q18572">
        <v>0</v>
      </c>
    </row>
    <row r="18573" spans="1:17">
      <c r="A18573" t="s">
        <v>122</v>
      </c>
      <c r="B18573">
        <v>2033</v>
      </c>
      <c r="C18573" t="s">
        <v>15</v>
      </c>
      <c r="D18573" t="s">
        <v>1062</v>
      </c>
      <c r="F18573" t="s">
        <v>166</v>
      </c>
      <c r="G18573" t="s">
        <v>1069</v>
      </c>
      <c r="H18573" t="s">
        <v>133</v>
      </c>
      <c r="I18573">
        <v>0</v>
      </c>
      <c r="P18573">
        <v>0.600574086134678</v>
      </c>
      <c r="Q18573">
        <v>0</v>
      </c>
    </row>
    <row r="18574" spans="1:17">
      <c r="A18574" t="s">
        <v>122</v>
      </c>
      <c r="B18574">
        <v>2033</v>
      </c>
      <c r="C18574" t="s">
        <v>15</v>
      </c>
      <c r="D18574" t="s">
        <v>1062</v>
      </c>
      <c r="F18574" t="s">
        <v>160</v>
      </c>
      <c r="G18574" t="s">
        <v>1069</v>
      </c>
      <c r="H18574" t="s">
        <v>134</v>
      </c>
      <c r="I18574">
        <v>0</v>
      </c>
      <c r="P18574">
        <v>0.600574086134678</v>
      </c>
      <c r="Q18574">
        <v>0</v>
      </c>
    </row>
    <row r="18575" spans="1:17">
      <c r="A18575" t="s">
        <v>122</v>
      </c>
      <c r="B18575">
        <v>2033</v>
      </c>
      <c r="C18575" t="s">
        <v>15</v>
      </c>
      <c r="D18575" t="s">
        <v>1062</v>
      </c>
      <c r="F18575" t="s">
        <v>160</v>
      </c>
      <c r="G18575" t="s">
        <v>1069</v>
      </c>
      <c r="H18575" t="s">
        <v>133</v>
      </c>
      <c r="I18575">
        <v>0</v>
      </c>
      <c r="P18575">
        <v>0.600574086134678</v>
      </c>
      <c r="Q18575">
        <v>0</v>
      </c>
    </row>
    <row r="18576" spans="1:17">
      <c r="A18576" t="s">
        <v>122</v>
      </c>
      <c r="B18576">
        <v>2033</v>
      </c>
      <c r="C18576" t="s">
        <v>140</v>
      </c>
      <c r="D18576" t="s">
        <v>1064</v>
      </c>
      <c r="F18576" t="s">
        <v>126</v>
      </c>
      <c r="G18576" t="s">
        <v>1070</v>
      </c>
      <c r="H18576" t="s">
        <v>134</v>
      </c>
      <c r="I18576">
        <v>0</v>
      </c>
      <c r="P18576">
        <v>0.600574086134678</v>
      </c>
      <c r="Q18576">
        <v>0</v>
      </c>
    </row>
    <row r="18577" spans="1:17">
      <c r="A18577" t="s">
        <v>122</v>
      </c>
      <c r="B18577">
        <v>2033</v>
      </c>
      <c r="C18577" t="s">
        <v>140</v>
      </c>
      <c r="D18577" t="s">
        <v>1064</v>
      </c>
      <c r="F18577" t="s">
        <v>126</v>
      </c>
      <c r="G18577" t="s">
        <v>1070</v>
      </c>
      <c r="H18577" t="s">
        <v>133</v>
      </c>
      <c r="I18577">
        <v>0</v>
      </c>
      <c r="P18577">
        <v>0.600574086134678</v>
      </c>
      <c r="Q18577">
        <v>0</v>
      </c>
    </row>
    <row r="18578" spans="1:17">
      <c r="A18578" t="s">
        <v>122</v>
      </c>
      <c r="B18578">
        <v>2033</v>
      </c>
      <c r="C18578" t="s">
        <v>12</v>
      </c>
      <c r="D18578" t="s">
        <v>1067</v>
      </c>
      <c r="F18578" t="s">
        <v>126</v>
      </c>
      <c r="G18578" t="s">
        <v>1071</v>
      </c>
      <c r="H18578" t="s">
        <v>134</v>
      </c>
      <c r="I18578">
        <v>117536027.602763</v>
      </c>
      <c r="P18578">
        <v>0.600574086134678</v>
      </c>
      <c r="Q18578">
        <v>70589092.365429401</v>
      </c>
    </row>
    <row r="18579" spans="1:17">
      <c r="A18579" t="s">
        <v>122</v>
      </c>
      <c r="B18579">
        <v>2033</v>
      </c>
      <c r="C18579" t="s">
        <v>12</v>
      </c>
      <c r="D18579" t="s">
        <v>1067</v>
      </c>
      <c r="F18579" t="s">
        <v>126</v>
      </c>
      <c r="G18579" t="s">
        <v>1071</v>
      </c>
      <c r="H18579" t="s">
        <v>133</v>
      </c>
      <c r="I18579">
        <v>0</v>
      </c>
      <c r="P18579">
        <v>0.600574086134678</v>
      </c>
      <c r="Q18579">
        <v>0</v>
      </c>
    </row>
    <row r="18580" spans="1:17">
      <c r="A18580" t="s">
        <v>122</v>
      </c>
      <c r="B18580">
        <v>2033</v>
      </c>
      <c r="C18580" t="s">
        <v>23</v>
      </c>
      <c r="D18580" t="s">
        <v>1067</v>
      </c>
      <c r="F18580" t="s">
        <v>126</v>
      </c>
      <c r="G18580" t="s">
        <v>1071</v>
      </c>
      <c r="H18580" t="s">
        <v>134</v>
      </c>
      <c r="I18580">
        <v>178985875.000736</v>
      </c>
      <c r="P18580">
        <v>0.600574086134678</v>
      </c>
      <c r="Q18580">
        <v>107494278.30958299</v>
      </c>
    </row>
    <row r="18581" spans="1:17">
      <c r="A18581" t="s">
        <v>122</v>
      </c>
      <c r="B18581">
        <v>2033</v>
      </c>
      <c r="C18581" t="s">
        <v>23</v>
      </c>
      <c r="D18581" t="s">
        <v>1067</v>
      </c>
      <c r="F18581" t="s">
        <v>126</v>
      </c>
      <c r="G18581" t="s">
        <v>1071</v>
      </c>
      <c r="H18581" t="s">
        <v>133</v>
      </c>
      <c r="I18581">
        <v>0</v>
      </c>
      <c r="P18581">
        <v>0.600574086134678</v>
      </c>
      <c r="Q18581">
        <v>0</v>
      </c>
    </row>
    <row r="18582" spans="1:17">
      <c r="A18582" t="s">
        <v>122</v>
      </c>
      <c r="B18582">
        <v>2033</v>
      </c>
      <c r="C18582" t="s">
        <v>23</v>
      </c>
      <c r="D18582" t="s">
        <v>1067</v>
      </c>
      <c r="F18582" t="s">
        <v>160</v>
      </c>
      <c r="G18582" t="s">
        <v>1071</v>
      </c>
      <c r="H18582" t="s">
        <v>134</v>
      </c>
      <c r="I18582">
        <v>0</v>
      </c>
      <c r="P18582">
        <v>0.600574086134678</v>
      </c>
      <c r="Q18582">
        <v>0</v>
      </c>
    </row>
    <row r="18583" spans="1:17">
      <c r="A18583" t="s">
        <v>122</v>
      </c>
      <c r="B18583">
        <v>2033</v>
      </c>
      <c r="C18583" t="s">
        <v>23</v>
      </c>
      <c r="D18583" t="s">
        <v>1067</v>
      </c>
      <c r="F18583" t="s">
        <v>160</v>
      </c>
      <c r="G18583" t="s">
        <v>1071</v>
      </c>
      <c r="H18583" t="s">
        <v>133</v>
      </c>
      <c r="I18583">
        <v>0</v>
      </c>
      <c r="P18583">
        <v>0.600574086134678</v>
      </c>
      <c r="Q18583">
        <v>0</v>
      </c>
    </row>
    <row r="18584" spans="1:17">
      <c r="A18584" t="s">
        <v>122</v>
      </c>
      <c r="B18584">
        <v>2033</v>
      </c>
      <c r="C18584" t="s">
        <v>18</v>
      </c>
      <c r="D18584" t="s">
        <v>1062</v>
      </c>
      <c r="F18584" t="s">
        <v>126</v>
      </c>
      <c r="G18584" t="s">
        <v>1069</v>
      </c>
      <c r="H18584" t="s">
        <v>134</v>
      </c>
      <c r="I18584">
        <v>65207125.879692301</v>
      </c>
      <c r="P18584">
        <v>0.600574086134678</v>
      </c>
      <c r="Q18584">
        <v>39161710.034665197</v>
      </c>
    </row>
    <row r="18585" spans="1:17">
      <c r="A18585" t="s">
        <v>122</v>
      </c>
      <c r="B18585">
        <v>2033</v>
      </c>
      <c r="C18585" t="s">
        <v>18</v>
      </c>
      <c r="D18585" t="s">
        <v>1062</v>
      </c>
      <c r="F18585" t="s">
        <v>126</v>
      </c>
      <c r="G18585" t="s">
        <v>1069</v>
      </c>
      <c r="H18585" t="s">
        <v>133</v>
      </c>
      <c r="I18585">
        <v>0</v>
      </c>
      <c r="P18585">
        <v>0.600574086134678</v>
      </c>
      <c r="Q18585">
        <v>0</v>
      </c>
    </row>
    <row r="18586" spans="1:17">
      <c r="A18586" t="s">
        <v>122</v>
      </c>
      <c r="B18586">
        <v>2033</v>
      </c>
      <c r="C18586" t="s">
        <v>18</v>
      </c>
      <c r="D18586" t="s">
        <v>1062</v>
      </c>
      <c r="F18586" t="s">
        <v>160</v>
      </c>
      <c r="G18586" t="s">
        <v>1069</v>
      </c>
      <c r="H18586" t="s">
        <v>134</v>
      </c>
      <c r="I18586">
        <v>0</v>
      </c>
      <c r="P18586">
        <v>0.600574086134678</v>
      </c>
      <c r="Q18586">
        <v>0</v>
      </c>
    </row>
    <row r="18587" spans="1:17">
      <c r="A18587" t="s">
        <v>122</v>
      </c>
      <c r="B18587">
        <v>2033</v>
      </c>
      <c r="C18587" t="s">
        <v>18</v>
      </c>
      <c r="D18587" t="s">
        <v>1062</v>
      </c>
      <c r="F18587" t="s">
        <v>160</v>
      </c>
      <c r="G18587" t="s">
        <v>1069</v>
      </c>
      <c r="H18587" t="s">
        <v>133</v>
      </c>
      <c r="I18587">
        <v>0</v>
      </c>
      <c r="P18587">
        <v>0.600574086134678</v>
      </c>
      <c r="Q18587">
        <v>0</v>
      </c>
    </row>
    <row r="18588" spans="1:17">
      <c r="A18588" t="s">
        <v>122</v>
      </c>
      <c r="B18588">
        <v>2033</v>
      </c>
      <c r="C18588" t="s">
        <v>20</v>
      </c>
      <c r="D18588" t="s">
        <v>1062</v>
      </c>
      <c r="F18588" t="s">
        <v>164</v>
      </c>
      <c r="G18588" t="s">
        <v>1069</v>
      </c>
      <c r="H18588" t="s">
        <v>134</v>
      </c>
      <c r="I18588">
        <v>826368933.16243601</v>
      </c>
      <c r="P18588">
        <v>0.600574086134678</v>
      </c>
      <c r="Q18588">
        <v>496295766.84411901</v>
      </c>
    </row>
    <row r="18589" spans="1:17">
      <c r="A18589" t="s">
        <v>122</v>
      </c>
      <c r="B18589">
        <v>2033</v>
      </c>
      <c r="C18589" t="s">
        <v>20</v>
      </c>
      <c r="D18589" t="s">
        <v>1062</v>
      </c>
      <c r="F18589" t="s">
        <v>164</v>
      </c>
      <c r="G18589" t="s">
        <v>1069</v>
      </c>
      <c r="H18589" t="s">
        <v>133</v>
      </c>
      <c r="I18589">
        <v>0</v>
      </c>
      <c r="P18589">
        <v>0.600574086134678</v>
      </c>
      <c r="Q18589">
        <v>0</v>
      </c>
    </row>
    <row r="18590" spans="1:17">
      <c r="A18590" t="s">
        <v>122</v>
      </c>
      <c r="B18590">
        <v>2033</v>
      </c>
      <c r="C18590" t="s">
        <v>20</v>
      </c>
      <c r="D18590" t="s">
        <v>1062</v>
      </c>
      <c r="F18590" t="s">
        <v>159</v>
      </c>
      <c r="G18590" t="s">
        <v>1069</v>
      </c>
      <c r="H18590" t="s">
        <v>134</v>
      </c>
      <c r="I18590">
        <v>264562606.841133</v>
      </c>
      <c r="P18590">
        <v>0.600574086134678</v>
      </c>
      <c r="Q18590">
        <v>158889445.82902101</v>
      </c>
    </row>
    <row r="18591" spans="1:17">
      <c r="A18591" t="s">
        <v>122</v>
      </c>
      <c r="B18591">
        <v>2033</v>
      </c>
      <c r="C18591" t="s">
        <v>20</v>
      </c>
      <c r="D18591" t="s">
        <v>1062</v>
      </c>
      <c r="F18591" t="s">
        <v>159</v>
      </c>
      <c r="G18591" t="s">
        <v>1069</v>
      </c>
      <c r="H18591" t="s">
        <v>133</v>
      </c>
      <c r="I18591">
        <v>0</v>
      </c>
      <c r="P18591">
        <v>0.600574086134678</v>
      </c>
      <c r="Q18591">
        <v>0</v>
      </c>
    </row>
    <row r="18592" spans="1:17">
      <c r="A18592" t="s">
        <v>122</v>
      </c>
      <c r="B18592">
        <v>2033</v>
      </c>
      <c r="C18592" t="s">
        <v>20</v>
      </c>
      <c r="D18592" t="s">
        <v>1062</v>
      </c>
      <c r="F18592" t="s">
        <v>126</v>
      </c>
      <c r="G18592" t="s">
        <v>1069</v>
      </c>
      <c r="H18592" t="s">
        <v>134</v>
      </c>
      <c r="I18592">
        <v>375000000</v>
      </c>
      <c r="P18592">
        <v>0.600574086134678</v>
      </c>
      <c r="Q18592">
        <v>225215282.300504</v>
      </c>
    </row>
    <row r="18593" spans="1:17">
      <c r="A18593" t="s">
        <v>122</v>
      </c>
      <c r="B18593">
        <v>2033</v>
      </c>
      <c r="C18593" t="s">
        <v>20</v>
      </c>
      <c r="D18593" t="s">
        <v>1062</v>
      </c>
      <c r="F18593" t="s">
        <v>126</v>
      </c>
      <c r="G18593" t="s">
        <v>1069</v>
      </c>
      <c r="H18593" t="s">
        <v>133</v>
      </c>
      <c r="I18593">
        <v>0</v>
      </c>
      <c r="P18593">
        <v>0.600574086134678</v>
      </c>
      <c r="Q18593">
        <v>0</v>
      </c>
    </row>
    <row r="18594" spans="1:17">
      <c r="A18594" t="s">
        <v>122</v>
      </c>
      <c r="B18594">
        <v>2033</v>
      </c>
      <c r="C18594" t="s">
        <v>20</v>
      </c>
      <c r="D18594" t="s">
        <v>1062</v>
      </c>
      <c r="F18594" t="s">
        <v>165</v>
      </c>
      <c r="G18594" t="s">
        <v>1069</v>
      </c>
      <c r="H18594" t="s">
        <v>134</v>
      </c>
      <c r="I18594">
        <v>4304208110.9396801</v>
      </c>
      <c r="P18594">
        <v>0.600574086134678</v>
      </c>
      <c r="Q18594">
        <v>2584995852.7610698</v>
      </c>
    </row>
    <row r="18595" spans="1:17">
      <c r="A18595" t="s">
        <v>122</v>
      </c>
      <c r="B18595">
        <v>2033</v>
      </c>
      <c r="C18595" t="s">
        <v>20</v>
      </c>
      <c r="D18595" t="s">
        <v>1062</v>
      </c>
      <c r="F18595" t="s">
        <v>165</v>
      </c>
      <c r="G18595" t="s">
        <v>1069</v>
      </c>
      <c r="H18595" t="s">
        <v>133</v>
      </c>
      <c r="I18595">
        <v>0</v>
      </c>
      <c r="P18595">
        <v>0.600574086134678</v>
      </c>
      <c r="Q18595">
        <v>0</v>
      </c>
    </row>
    <row r="18596" spans="1:17">
      <c r="A18596" t="s">
        <v>122</v>
      </c>
      <c r="B18596">
        <v>2033</v>
      </c>
      <c r="C18596" t="s">
        <v>20</v>
      </c>
      <c r="D18596" t="s">
        <v>1062</v>
      </c>
      <c r="F18596" t="s">
        <v>160</v>
      </c>
      <c r="G18596" t="s">
        <v>1069</v>
      </c>
      <c r="H18596" t="s">
        <v>134</v>
      </c>
      <c r="I18596">
        <v>0</v>
      </c>
      <c r="P18596">
        <v>0.600574086134678</v>
      </c>
      <c r="Q18596">
        <v>0</v>
      </c>
    </row>
    <row r="18597" spans="1:17">
      <c r="A18597" t="s">
        <v>122</v>
      </c>
      <c r="B18597">
        <v>2033</v>
      </c>
      <c r="C18597" t="s">
        <v>20</v>
      </c>
      <c r="D18597" t="s">
        <v>1062</v>
      </c>
      <c r="F18597" t="s">
        <v>160</v>
      </c>
      <c r="G18597" t="s">
        <v>1069</v>
      </c>
      <c r="H18597" t="s">
        <v>133</v>
      </c>
      <c r="I18597">
        <v>0</v>
      </c>
      <c r="P18597">
        <v>0.600574086134678</v>
      </c>
      <c r="Q18597">
        <v>0</v>
      </c>
    </row>
    <row r="18598" spans="1:17">
      <c r="A18598" t="s">
        <v>122</v>
      </c>
      <c r="B18598">
        <v>2034</v>
      </c>
      <c r="C18598" t="s">
        <v>5</v>
      </c>
      <c r="D18598" t="s">
        <v>1062</v>
      </c>
      <c r="F18598" t="s">
        <v>126</v>
      </c>
      <c r="G18598" t="s">
        <v>1069</v>
      </c>
      <c r="H18598" t="s">
        <v>134</v>
      </c>
      <c r="I18598">
        <v>0</v>
      </c>
      <c r="P18598">
        <v>0.57747508282180604</v>
      </c>
      <c r="Q18598">
        <v>0</v>
      </c>
    </row>
    <row r="18599" spans="1:17">
      <c r="A18599" t="s">
        <v>122</v>
      </c>
      <c r="B18599">
        <v>2034</v>
      </c>
      <c r="C18599" t="s">
        <v>5</v>
      </c>
      <c r="D18599" t="s">
        <v>1062</v>
      </c>
      <c r="F18599" t="s">
        <v>126</v>
      </c>
      <c r="G18599" t="s">
        <v>1069</v>
      </c>
      <c r="H18599" t="s">
        <v>133</v>
      </c>
      <c r="I18599">
        <v>0</v>
      </c>
      <c r="P18599">
        <v>0.57747508282180604</v>
      </c>
      <c r="Q18599">
        <v>0</v>
      </c>
    </row>
    <row r="18600" spans="1:17">
      <c r="A18600" t="s">
        <v>122</v>
      </c>
      <c r="B18600">
        <v>2034</v>
      </c>
      <c r="C18600" t="s">
        <v>7</v>
      </c>
      <c r="D18600" t="s">
        <v>1064</v>
      </c>
      <c r="F18600" t="s">
        <v>126</v>
      </c>
      <c r="G18600" t="s">
        <v>1070</v>
      </c>
      <c r="H18600" t="s">
        <v>134</v>
      </c>
      <c r="I18600">
        <v>0</v>
      </c>
      <c r="P18600">
        <v>0.57747508282180604</v>
      </c>
      <c r="Q18600">
        <v>0</v>
      </c>
    </row>
    <row r="18601" spans="1:17">
      <c r="A18601" t="s">
        <v>122</v>
      </c>
      <c r="B18601">
        <v>2034</v>
      </c>
      <c r="C18601" t="s">
        <v>7</v>
      </c>
      <c r="D18601" t="s">
        <v>1064</v>
      </c>
      <c r="F18601" t="s">
        <v>126</v>
      </c>
      <c r="G18601" t="s">
        <v>1070</v>
      </c>
      <c r="H18601" t="s">
        <v>133</v>
      </c>
      <c r="I18601">
        <v>0</v>
      </c>
      <c r="P18601">
        <v>0.57747508282180604</v>
      </c>
      <c r="Q18601">
        <v>0</v>
      </c>
    </row>
    <row r="18602" spans="1:17">
      <c r="A18602" t="s">
        <v>122</v>
      </c>
      <c r="B18602">
        <v>2034</v>
      </c>
      <c r="C18602" t="s">
        <v>137</v>
      </c>
      <c r="D18602" t="s">
        <v>1062</v>
      </c>
      <c r="F18602" t="s">
        <v>126</v>
      </c>
      <c r="G18602" t="s">
        <v>1069</v>
      </c>
      <c r="H18602" t="s">
        <v>134</v>
      </c>
      <c r="I18602">
        <v>0</v>
      </c>
      <c r="P18602">
        <v>0.57747508282180604</v>
      </c>
      <c r="Q18602">
        <v>0</v>
      </c>
    </row>
    <row r="18603" spans="1:17">
      <c r="A18603" t="s">
        <v>122</v>
      </c>
      <c r="B18603">
        <v>2034</v>
      </c>
      <c r="C18603" t="s">
        <v>137</v>
      </c>
      <c r="D18603" t="s">
        <v>1062</v>
      </c>
      <c r="F18603" t="s">
        <v>126</v>
      </c>
      <c r="G18603" t="s">
        <v>1069</v>
      </c>
      <c r="H18603" t="s">
        <v>133</v>
      </c>
      <c r="I18603">
        <v>0</v>
      </c>
      <c r="P18603">
        <v>0.57747508282180604</v>
      </c>
      <c r="Q18603">
        <v>0</v>
      </c>
    </row>
    <row r="18604" spans="1:17">
      <c r="A18604" t="s">
        <v>122</v>
      </c>
      <c r="B18604">
        <v>2034</v>
      </c>
      <c r="C18604" t="s">
        <v>21</v>
      </c>
      <c r="D18604" t="s">
        <v>1067</v>
      </c>
      <c r="F18604" t="s">
        <v>126</v>
      </c>
      <c r="G18604" t="s">
        <v>1071</v>
      </c>
      <c r="H18604" t="s">
        <v>134</v>
      </c>
      <c r="I18604">
        <v>0</v>
      </c>
      <c r="P18604">
        <v>0.57747508282180604</v>
      </c>
      <c r="Q18604">
        <v>0</v>
      </c>
    </row>
    <row r="18605" spans="1:17">
      <c r="A18605" t="s">
        <v>122</v>
      </c>
      <c r="B18605">
        <v>2034</v>
      </c>
      <c r="C18605" t="s">
        <v>21</v>
      </c>
      <c r="D18605" t="s">
        <v>1067</v>
      </c>
      <c r="F18605" t="s">
        <v>126</v>
      </c>
      <c r="G18605" t="s">
        <v>1071</v>
      </c>
      <c r="H18605" t="s">
        <v>133</v>
      </c>
      <c r="I18605">
        <v>0</v>
      </c>
      <c r="P18605">
        <v>0.57747508282180604</v>
      </c>
      <c r="Q18605">
        <v>0</v>
      </c>
    </row>
    <row r="18606" spans="1:17">
      <c r="A18606" t="s">
        <v>122</v>
      </c>
      <c r="B18606">
        <v>2034</v>
      </c>
      <c r="C18606" t="s">
        <v>15</v>
      </c>
      <c r="D18606" t="s">
        <v>1062</v>
      </c>
      <c r="F18606" t="s">
        <v>164</v>
      </c>
      <c r="G18606" t="s">
        <v>1069</v>
      </c>
      <c r="H18606" t="s">
        <v>134</v>
      </c>
      <c r="I18606">
        <v>0</v>
      </c>
      <c r="P18606">
        <v>0.57747508282180604</v>
      </c>
      <c r="Q18606">
        <v>0</v>
      </c>
    </row>
    <row r="18607" spans="1:17">
      <c r="A18607" t="s">
        <v>122</v>
      </c>
      <c r="B18607">
        <v>2034</v>
      </c>
      <c r="C18607" t="s">
        <v>15</v>
      </c>
      <c r="D18607" t="s">
        <v>1062</v>
      </c>
      <c r="F18607" t="s">
        <v>164</v>
      </c>
      <c r="G18607" t="s">
        <v>1069</v>
      </c>
      <c r="H18607" t="s">
        <v>133</v>
      </c>
      <c r="I18607">
        <v>0</v>
      </c>
      <c r="P18607">
        <v>0.57747508282180604</v>
      </c>
      <c r="Q18607">
        <v>0</v>
      </c>
    </row>
    <row r="18608" spans="1:17">
      <c r="A18608" t="s">
        <v>122</v>
      </c>
      <c r="B18608">
        <v>2034</v>
      </c>
      <c r="C18608" t="s">
        <v>15</v>
      </c>
      <c r="D18608" t="s">
        <v>1062</v>
      </c>
      <c r="F18608" t="s">
        <v>159</v>
      </c>
      <c r="G18608" t="s">
        <v>1069</v>
      </c>
      <c r="H18608" t="s">
        <v>134</v>
      </c>
      <c r="I18608">
        <v>0</v>
      </c>
      <c r="P18608">
        <v>0.57747508282180604</v>
      </c>
      <c r="Q18608">
        <v>0</v>
      </c>
    </row>
    <row r="18609" spans="1:17">
      <c r="A18609" t="s">
        <v>122</v>
      </c>
      <c r="B18609">
        <v>2034</v>
      </c>
      <c r="C18609" t="s">
        <v>15</v>
      </c>
      <c r="D18609" t="s">
        <v>1062</v>
      </c>
      <c r="F18609" t="s">
        <v>159</v>
      </c>
      <c r="G18609" t="s">
        <v>1069</v>
      </c>
      <c r="H18609" t="s">
        <v>133</v>
      </c>
      <c r="I18609">
        <v>0</v>
      </c>
      <c r="P18609">
        <v>0.57747508282180604</v>
      </c>
      <c r="Q18609">
        <v>0</v>
      </c>
    </row>
    <row r="18610" spans="1:17">
      <c r="A18610" t="s">
        <v>122</v>
      </c>
      <c r="B18610">
        <v>2034</v>
      </c>
      <c r="C18610" t="s">
        <v>15</v>
      </c>
      <c r="D18610" t="s">
        <v>1062</v>
      </c>
      <c r="F18610" t="s">
        <v>165</v>
      </c>
      <c r="G18610" t="s">
        <v>1069</v>
      </c>
      <c r="H18610" t="s">
        <v>134</v>
      </c>
      <c r="I18610">
        <v>0</v>
      </c>
      <c r="P18610">
        <v>0.57747508282180604</v>
      </c>
      <c r="Q18610">
        <v>0</v>
      </c>
    </row>
    <row r="18611" spans="1:17">
      <c r="A18611" t="s">
        <v>122</v>
      </c>
      <c r="B18611">
        <v>2034</v>
      </c>
      <c r="C18611" t="s">
        <v>15</v>
      </c>
      <c r="D18611" t="s">
        <v>1062</v>
      </c>
      <c r="F18611" t="s">
        <v>165</v>
      </c>
      <c r="G18611" t="s">
        <v>1069</v>
      </c>
      <c r="H18611" t="s">
        <v>133</v>
      </c>
      <c r="I18611">
        <v>0</v>
      </c>
      <c r="P18611">
        <v>0.57747508282180604</v>
      </c>
      <c r="Q18611">
        <v>0</v>
      </c>
    </row>
    <row r="18612" spans="1:17">
      <c r="A18612" t="s">
        <v>122</v>
      </c>
      <c r="B18612">
        <v>2034</v>
      </c>
      <c r="C18612" t="s">
        <v>15</v>
      </c>
      <c r="D18612" t="s">
        <v>1062</v>
      </c>
      <c r="F18612" t="s">
        <v>166</v>
      </c>
      <c r="G18612" t="s">
        <v>1069</v>
      </c>
      <c r="H18612" t="s">
        <v>134</v>
      </c>
      <c r="I18612">
        <v>0</v>
      </c>
      <c r="P18612">
        <v>0.57747508282180604</v>
      </c>
      <c r="Q18612">
        <v>0</v>
      </c>
    </row>
    <row r="18613" spans="1:17">
      <c r="A18613" t="s">
        <v>122</v>
      </c>
      <c r="B18613">
        <v>2034</v>
      </c>
      <c r="C18613" t="s">
        <v>15</v>
      </c>
      <c r="D18613" t="s">
        <v>1062</v>
      </c>
      <c r="F18613" t="s">
        <v>166</v>
      </c>
      <c r="G18613" t="s">
        <v>1069</v>
      </c>
      <c r="H18613" t="s">
        <v>133</v>
      </c>
      <c r="I18613">
        <v>0</v>
      </c>
      <c r="P18613">
        <v>0.57747508282180604</v>
      </c>
      <c r="Q18613">
        <v>0</v>
      </c>
    </row>
    <row r="18614" spans="1:17">
      <c r="A18614" t="s">
        <v>122</v>
      </c>
      <c r="B18614">
        <v>2034</v>
      </c>
      <c r="C18614" t="s">
        <v>15</v>
      </c>
      <c r="D18614" t="s">
        <v>1062</v>
      </c>
      <c r="F18614" t="s">
        <v>160</v>
      </c>
      <c r="G18614" t="s">
        <v>1069</v>
      </c>
      <c r="H18614" t="s">
        <v>134</v>
      </c>
      <c r="I18614">
        <v>0</v>
      </c>
      <c r="P18614">
        <v>0.57747508282180604</v>
      </c>
      <c r="Q18614">
        <v>0</v>
      </c>
    </row>
    <row r="18615" spans="1:17">
      <c r="A18615" t="s">
        <v>122</v>
      </c>
      <c r="B18615">
        <v>2034</v>
      </c>
      <c r="C18615" t="s">
        <v>15</v>
      </c>
      <c r="D18615" t="s">
        <v>1062</v>
      </c>
      <c r="F18615" t="s">
        <v>160</v>
      </c>
      <c r="G18615" t="s">
        <v>1069</v>
      </c>
      <c r="H18615" t="s">
        <v>133</v>
      </c>
      <c r="I18615">
        <v>0</v>
      </c>
      <c r="P18615">
        <v>0.57747508282180604</v>
      </c>
      <c r="Q18615">
        <v>0</v>
      </c>
    </row>
    <row r="18616" spans="1:17">
      <c r="A18616" t="s">
        <v>122</v>
      </c>
      <c r="B18616">
        <v>2034</v>
      </c>
      <c r="C18616" t="s">
        <v>140</v>
      </c>
      <c r="D18616" t="s">
        <v>1064</v>
      </c>
      <c r="F18616" t="s">
        <v>126</v>
      </c>
      <c r="G18616" t="s">
        <v>1070</v>
      </c>
      <c r="H18616" t="s">
        <v>134</v>
      </c>
      <c r="I18616">
        <v>0</v>
      </c>
      <c r="P18616">
        <v>0.57747508282180604</v>
      </c>
      <c r="Q18616">
        <v>0</v>
      </c>
    </row>
    <row r="18617" spans="1:17">
      <c r="A18617" t="s">
        <v>122</v>
      </c>
      <c r="B18617">
        <v>2034</v>
      </c>
      <c r="C18617" t="s">
        <v>140</v>
      </c>
      <c r="D18617" t="s">
        <v>1064</v>
      </c>
      <c r="F18617" t="s">
        <v>126</v>
      </c>
      <c r="G18617" t="s">
        <v>1070</v>
      </c>
      <c r="H18617" t="s">
        <v>133</v>
      </c>
      <c r="I18617">
        <v>0</v>
      </c>
      <c r="P18617">
        <v>0.57747508282180604</v>
      </c>
      <c r="Q18617">
        <v>0</v>
      </c>
    </row>
    <row r="18618" spans="1:17">
      <c r="A18618" t="s">
        <v>122</v>
      </c>
      <c r="B18618">
        <v>2034</v>
      </c>
      <c r="C18618" t="s">
        <v>12</v>
      </c>
      <c r="D18618" t="s">
        <v>1067</v>
      </c>
      <c r="F18618" t="s">
        <v>126</v>
      </c>
      <c r="G18618" t="s">
        <v>1071</v>
      </c>
      <c r="H18618" t="s">
        <v>134</v>
      </c>
      <c r="I18618">
        <v>117536027.602763</v>
      </c>
      <c r="P18618">
        <v>0.57747508282180604</v>
      </c>
      <c r="Q18618">
        <v>67874127.274451301</v>
      </c>
    </row>
    <row r="18619" spans="1:17">
      <c r="A18619" t="s">
        <v>122</v>
      </c>
      <c r="B18619">
        <v>2034</v>
      </c>
      <c r="C18619" t="s">
        <v>12</v>
      </c>
      <c r="D18619" t="s">
        <v>1067</v>
      </c>
      <c r="F18619" t="s">
        <v>126</v>
      </c>
      <c r="G18619" t="s">
        <v>1071</v>
      </c>
      <c r="H18619" t="s">
        <v>133</v>
      </c>
      <c r="I18619">
        <v>0</v>
      </c>
      <c r="P18619">
        <v>0.57747508282180604</v>
      </c>
      <c r="Q18619">
        <v>0</v>
      </c>
    </row>
    <row r="18620" spans="1:17">
      <c r="A18620" t="s">
        <v>122</v>
      </c>
      <c r="B18620">
        <v>2034</v>
      </c>
      <c r="C18620" t="s">
        <v>23</v>
      </c>
      <c r="D18620" t="s">
        <v>1067</v>
      </c>
      <c r="F18620" t="s">
        <v>126</v>
      </c>
      <c r="G18620" t="s">
        <v>1071</v>
      </c>
      <c r="H18620" t="s">
        <v>134</v>
      </c>
      <c r="I18620">
        <v>178985875.000736</v>
      </c>
      <c r="P18620">
        <v>0.57747508282180604</v>
      </c>
      <c r="Q18620">
        <v>103359882.98998301</v>
      </c>
    </row>
    <row r="18621" spans="1:17">
      <c r="A18621" t="s">
        <v>122</v>
      </c>
      <c r="B18621">
        <v>2034</v>
      </c>
      <c r="C18621" t="s">
        <v>23</v>
      </c>
      <c r="D18621" t="s">
        <v>1067</v>
      </c>
      <c r="F18621" t="s">
        <v>126</v>
      </c>
      <c r="G18621" t="s">
        <v>1071</v>
      </c>
      <c r="H18621" t="s">
        <v>133</v>
      </c>
      <c r="I18621">
        <v>0</v>
      </c>
      <c r="P18621">
        <v>0.57747508282180604</v>
      </c>
      <c r="Q18621">
        <v>0</v>
      </c>
    </row>
    <row r="18622" spans="1:17">
      <c r="A18622" t="s">
        <v>122</v>
      </c>
      <c r="B18622">
        <v>2034</v>
      </c>
      <c r="C18622" t="s">
        <v>23</v>
      </c>
      <c r="D18622" t="s">
        <v>1067</v>
      </c>
      <c r="F18622" t="s">
        <v>160</v>
      </c>
      <c r="G18622" t="s">
        <v>1071</v>
      </c>
      <c r="H18622" t="s">
        <v>134</v>
      </c>
      <c r="I18622">
        <v>0</v>
      </c>
      <c r="P18622">
        <v>0.57747508282180604</v>
      </c>
      <c r="Q18622">
        <v>0</v>
      </c>
    </row>
    <row r="18623" spans="1:17">
      <c r="A18623" t="s">
        <v>122</v>
      </c>
      <c r="B18623">
        <v>2034</v>
      </c>
      <c r="C18623" t="s">
        <v>23</v>
      </c>
      <c r="D18623" t="s">
        <v>1067</v>
      </c>
      <c r="F18623" t="s">
        <v>160</v>
      </c>
      <c r="G18623" t="s">
        <v>1071</v>
      </c>
      <c r="H18623" t="s">
        <v>133</v>
      </c>
      <c r="I18623">
        <v>0</v>
      </c>
      <c r="P18623">
        <v>0.57747508282180604</v>
      </c>
      <c r="Q18623">
        <v>0</v>
      </c>
    </row>
    <row r="18624" spans="1:17">
      <c r="A18624" t="s">
        <v>122</v>
      </c>
      <c r="B18624">
        <v>2034</v>
      </c>
      <c r="C18624" t="s">
        <v>18</v>
      </c>
      <c r="D18624" t="s">
        <v>1062</v>
      </c>
      <c r="F18624" t="s">
        <v>126</v>
      </c>
      <c r="G18624" t="s">
        <v>1069</v>
      </c>
      <c r="H18624" t="s">
        <v>134</v>
      </c>
      <c r="I18624">
        <v>65207125.879692301</v>
      </c>
      <c r="P18624">
        <v>0.57747508282180604</v>
      </c>
      <c r="Q18624">
        <v>37655490.4179473</v>
      </c>
    </row>
    <row r="18625" spans="1:17">
      <c r="A18625" t="s">
        <v>122</v>
      </c>
      <c r="B18625">
        <v>2034</v>
      </c>
      <c r="C18625" t="s">
        <v>18</v>
      </c>
      <c r="D18625" t="s">
        <v>1062</v>
      </c>
      <c r="F18625" t="s">
        <v>126</v>
      </c>
      <c r="G18625" t="s">
        <v>1069</v>
      </c>
      <c r="H18625" t="s">
        <v>133</v>
      </c>
      <c r="I18625">
        <v>0</v>
      </c>
      <c r="P18625">
        <v>0.57747508282180604</v>
      </c>
      <c r="Q18625">
        <v>0</v>
      </c>
    </row>
    <row r="18626" spans="1:17">
      <c r="A18626" t="s">
        <v>122</v>
      </c>
      <c r="B18626">
        <v>2034</v>
      </c>
      <c r="C18626" t="s">
        <v>18</v>
      </c>
      <c r="D18626" t="s">
        <v>1062</v>
      </c>
      <c r="F18626" t="s">
        <v>160</v>
      </c>
      <c r="G18626" t="s">
        <v>1069</v>
      </c>
      <c r="H18626" t="s">
        <v>134</v>
      </c>
      <c r="I18626">
        <v>0</v>
      </c>
      <c r="P18626">
        <v>0.57747508282180604</v>
      </c>
      <c r="Q18626">
        <v>0</v>
      </c>
    </row>
    <row r="18627" spans="1:17">
      <c r="A18627" t="s">
        <v>122</v>
      </c>
      <c r="B18627">
        <v>2034</v>
      </c>
      <c r="C18627" t="s">
        <v>18</v>
      </c>
      <c r="D18627" t="s">
        <v>1062</v>
      </c>
      <c r="F18627" t="s">
        <v>160</v>
      </c>
      <c r="G18627" t="s">
        <v>1069</v>
      </c>
      <c r="H18627" t="s">
        <v>133</v>
      </c>
      <c r="I18627">
        <v>0</v>
      </c>
      <c r="P18627">
        <v>0.57747508282180604</v>
      </c>
      <c r="Q18627">
        <v>0</v>
      </c>
    </row>
    <row r="18628" spans="1:17">
      <c r="A18628" t="s">
        <v>122</v>
      </c>
      <c r="B18628">
        <v>2034</v>
      </c>
      <c r="C18628" t="s">
        <v>20</v>
      </c>
      <c r="D18628" t="s">
        <v>1062</v>
      </c>
      <c r="F18628" t="s">
        <v>164</v>
      </c>
      <c r="G18628" t="s">
        <v>1069</v>
      </c>
      <c r="H18628" t="s">
        <v>134</v>
      </c>
      <c r="I18628">
        <v>826368933.16243601</v>
      </c>
      <c r="P18628">
        <v>0.57747508282180604</v>
      </c>
      <c r="Q18628">
        <v>477207468.11934501</v>
      </c>
    </row>
    <row r="18629" spans="1:17">
      <c r="A18629" t="s">
        <v>122</v>
      </c>
      <c r="B18629">
        <v>2034</v>
      </c>
      <c r="C18629" t="s">
        <v>20</v>
      </c>
      <c r="D18629" t="s">
        <v>1062</v>
      </c>
      <c r="F18629" t="s">
        <v>164</v>
      </c>
      <c r="G18629" t="s">
        <v>1069</v>
      </c>
      <c r="H18629" t="s">
        <v>133</v>
      </c>
      <c r="I18629">
        <v>0</v>
      </c>
      <c r="P18629">
        <v>0.57747508282180604</v>
      </c>
      <c r="Q18629">
        <v>0</v>
      </c>
    </row>
    <row r="18630" spans="1:17">
      <c r="A18630" t="s">
        <v>122</v>
      </c>
      <c r="B18630">
        <v>2034</v>
      </c>
      <c r="C18630" t="s">
        <v>20</v>
      </c>
      <c r="D18630" t="s">
        <v>1062</v>
      </c>
      <c r="F18630" t="s">
        <v>159</v>
      </c>
      <c r="G18630" t="s">
        <v>1069</v>
      </c>
      <c r="H18630" t="s">
        <v>134</v>
      </c>
      <c r="I18630">
        <v>264562606.841133</v>
      </c>
      <c r="P18630">
        <v>0.57747508282180604</v>
      </c>
      <c r="Q18630">
        <v>152778313.29713601</v>
      </c>
    </row>
    <row r="18631" spans="1:17">
      <c r="A18631" t="s">
        <v>122</v>
      </c>
      <c r="B18631">
        <v>2034</v>
      </c>
      <c r="C18631" t="s">
        <v>20</v>
      </c>
      <c r="D18631" t="s">
        <v>1062</v>
      </c>
      <c r="F18631" t="s">
        <v>159</v>
      </c>
      <c r="G18631" t="s">
        <v>1069</v>
      </c>
      <c r="H18631" t="s">
        <v>133</v>
      </c>
      <c r="I18631">
        <v>0</v>
      </c>
      <c r="P18631">
        <v>0.57747508282180604</v>
      </c>
      <c r="Q18631">
        <v>0</v>
      </c>
    </row>
    <row r="18632" spans="1:17">
      <c r="A18632" t="s">
        <v>122</v>
      </c>
      <c r="B18632">
        <v>2034</v>
      </c>
      <c r="C18632" t="s">
        <v>20</v>
      </c>
      <c r="D18632" t="s">
        <v>1062</v>
      </c>
      <c r="F18632" t="s">
        <v>126</v>
      </c>
      <c r="G18632" t="s">
        <v>1069</v>
      </c>
      <c r="H18632" t="s">
        <v>134</v>
      </c>
      <c r="I18632">
        <v>375000000</v>
      </c>
      <c r="P18632">
        <v>0.57747508282180604</v>
      </c>
      <c r="Q18632">
        <v>216553156.05817699</v>
      </c>
    </row>
    <row r="18633" spans="1:17">
      <c r="A18633" t="s">
        <v>122</v>
      </c>
      <c r="B18633">
        <v>2034</v>
      </c>
      <c r="C18633" t="s">
        <v>20</v>
      </c>
      <c r="D18633" t="s">
        <v>1062</v>
      </c>
      <c r="F18633" t="s">
        <v>126</v>
      </c>
      <c r="G18633" t="s">
        <v>1069</v>
      </c>
      <c r="H18633" t="s">
        <v>133</v>
      </c>
      <c r="I18633">
        <v>0</v>
      </c>
      <c r="P18633">
        <v>0.57747508282180604</v>
      </c>
      <c r="Q18633">
        <v>0</v>
      </c>
    </row>
    <row r="18634" spans="1:17">
      <c r="A18634" t="s">
        <v>122</v>
      </c>
      <c r="B18634">
        <v>2034</v>
      </c>
      <c r="C18634" t="s">
        <v>20</v>
      </c>
      <c r="D18634" t="s">
        <v>1062</v>
      </c>
      <c r="F18634" t="s">
        <v>165</v>
      </c>
      <c r="G18634" t="s">
        <v>1069</v>
      </c>
      <c r="H18634" t="s">
        <v>134</v>
      </c>
      <c r="I18634">
        <v>4304208110.9396801</v>
      </c>
      <c r="P18634">
        <v>0.57747508282180604</v>
      </c>
      <c r="Q18634">
        <v>2485572935.3471799</v>
      </c>
    </row>
    <row r="18635" spans="1:17">
      <c r="A18635" t="s">
        <v>122</v>
      </c>
      <c r="B18635">
        <v>2034</v>
      </c>
      <c r="C18635" t="s">
        <v>20</v>
      </c>
      <c r="D18635" t="s">
        <v>1062</v>
      </c>
      <c r="F18635" t="s">
        <v>165</v>
      </c>
      <c r="G18635" t="s">
        <v>1069</v>
      </c>
      <c r="H18635" t="s">
        <v>133</v>
      </c>
      <c r="I18635">
        <v>0</v>
      </c>
      <c r="P18635">
        <v>0.57747508282180604</v>
      </c>
      <c r="Q18635">
        <v>0</v>
      </c>
    </row>
    <row r="18636" spans="1:17">
      <c r="A18636" t="s">
        <v>122</v>
      </c>
      <c r="B18636">
        <v>2034</v>
      </c>
      <c r="C18636" t="s">
        <v>20</v>
      </c>
      <c r="D18636" t="s">
        <v>1062</v>
      </c>
      <c r="F18636" t="s">
        <v>160</v>
      </c>
      <c r="G18636" t="s">
        <v>1069</v>
      </c>
      <c r="H18636" t="s">
        <v>134</v>
      </c>
      <c r="I18636">
        <v>0</v>
      </c>
      <c r="P18636">
        <v>0.57747508282180604</v>
      </c>
      <c r="Q18636">
        <v>0</v>
      </c>
    </row>
    <row r="18637" spans="1:17">
      <c r="A18637" t="s">
        <v>122</v>
      </c>
      <c r="B18637">
        <v>2034</v>
      </c>
      <c r="C18637" t="s">
        <v>20</v>
      </c>
      <c r="D18637" t="s">
        <v>1062</v>
      </c>
      <c r="F18637" t="s">
        <v>160</v>
      </c>
      <c r="G18637" t="s">
        <v>1069</v>
      </c>
      <c r="H18637" t="s">
        <v>133</v>
      </c>
      <c r="I18637">
        <v>0</v>
      </c>
      <c r="P18637">
        <v>0.57747508282180604</v>
      </c>
      <c r="Q18637">
        <v>0</v>
      </c>
    </row>
    <row r="18638" spans="1:17">
      <c r="A18638" t="s">
        <v>122</v>
      </c>
      <c r="B18638">
        <v>2035</v>
      </c>
      <c r="C18638" t="s">
        <v>5</v>
      </c>
      <c r="D18638" t="s">
        <v>1062</v>
      </c>
      <c r="F18638" t="s">
        <v>126</v>
      </c>
      <c r="G18638" t="s">
        <v>1069</v>
      </c>
      <c r="H18638" t="s">
        <v>134</v>
      </c>
      <c r="I18638">
        <v>0</v>
      </c>
      <c r="P18638">
        <v>0.55526450271327499</v>
      </c>
      <c r="Q18638">
        <v>0</v>
      </c>
    </row>
    <row r="18639" spans="1:17">
      <c r="A18639" t="s">
        <v>122</v>
      </c>
      <c r="B18639">
        <v>2035</v>
      </c>
      <c r="C18639" t="s">
        <v>5</v>
      </c>
      <c r="D18639" t="s">
        <v>1062</v>
      </c>
      <c r="F18639" t="s">
        <v>126</v>
      </c>
      <c r="G18639" t="s">
        <v>1069</v>
      </c>
      <c r="H18639" t="s">
        <v>133</v>
      </c>
      <c r="I18639">
        <v>0</v>
      </c>
      <c r="P18639">
        <v>0.55526450271327499</v>
      </c>
      <c r="Q18639">
        <v>0</v>
      </c>
    </row>
    <row r="18640" spans="1:17">
      <c r="A18640" t="s">
        <v>122</v>
      </c>
      <c r="B18640">
        <v>2035</v>
      </c>
      <c r="C18640" t="s">
        <v>7</v>
      </c>
      <c r="D18640" t="s">
        <v>1064</v>
      </c>
      <c r="F18640" t="s">
        <v>126</v>
      </c>
      <c r="G18640" t="s">
        <v>1070</v>
      </c>
      <c r="H18640" t="s">
        <v>134</v>
      </c>
      <c r="I18640">
        <v>0</v>
      </c>
      <c r="P18640">
        <v>0.55526450271327499</v>
      </c>
      <c r="Q18640">
        <v>0</v>
      </c>
    </row>
    <row r="18641" spans="1:17">
      <c r="A18641" t="s">
        <v>122</v>
      </c>
      <c r="B18641">
        <v>2035</v>
      </c>
      <c r="C18641" t="s">
        <v>7</v>
      </c>
      <c r="D18641" t="s">
        <v>1064</v>
      </c>
      <c r="F18641" t="s">
        <v>126</v>
      </c>
      <c r="G18641" t="s">
        <v>1070</v>
      </c>
      <c r="H18641" t="s">
        <v>133</v>
      </c>
      <c r="I18641">
        <v>0</v>
      </c>
      <c r="P18641">
        <v>0.55526450271327499</v>
      </c>
      <c r="Q18641">
        <v>0</v>
      </c>
    </row>
    <row r="18642" spans="1:17">
      <c r="A18642" t="s">
        <v>122</v>
      </c>
      <c r="B18642">
        <v>2035</v>
      </c>
      <c r="C18642" t="s">
        <v>137</v>
      </c>
      <c r="D18642" t="s">
        <v>1062</v>
      </c>
      <c r="F18642" t="s">
        <v>126</v>
      </c>
      <c r="G18642" t="s">
        <v>1069</v>
      </c>
      <c r="H18642" t="s">
        <v>134</v>
      </c>
      <c r="I18642">
        <v>0</v>
      </c>
      <c r="P18642">
        <v>0.55526450271327499</v>
      </c>
      <c r="Q18642">
        <v>0</v>
      </c>
    </row>
    <row r="18643" spans="1:17">
      <c r="A18643" t="s">
        <v>122</v>
      </c>
      <c r="B18643">
        <v>2035</v>
      </c>
      <c r="C18643" t="s">
        <v>137</v>
      </c>
      <c r="D18643" t="s">
        <v>1062</v>
      </c>
      <c r="F18643" t="s">
        <v>126</v>
      </c>
      <c r="G18643" t="s">
        <v>1069</v>
      </c>
      <c r="H18643" t="s">
        <v>133</v>
      </c>
      <c r="I18643">
        <v>0</v>
      </c>
      <c r="P18643">
        <v>0.55526450271327499</v>
      </c>
      <c r="Q18643">
        <v>0</v>
      </c>
    </row>
    <row r="18644" spans="1:17">
      <c r="A18644" t="s">
        <v>122</v>
      </c>
      <c r="B18644">
        <v>2035</v>
      </c>
      <c r="C18644" t="s">
        <v>21</v>
      </c>
      <c r="D18644" t="s">
        <v>1067</v>
      </c>
      <c r="F18644" t="s">
        <v>126</v>
      </c>
      <c r="G18644" t="s">
        <v>1071</v>
      </c>
      <c r="H18644" t="s">
        <v>134</v>
      </c>
      <c r="I18644">
        <v>0</v>
      </c>
      <c r="P18644">
        <v>0.55526450271327499</v>
      </c>
      <c r="Q18644">
        <v>0</v>
      </c>
    </row>
    <row r="18645" spans="1:17">
      <c r="A18645" t="s">
        <v>122</v>
      </c>
      <c r="B18645">
        <v>2035</v>
      </c>
      <c r="C18645" t="s">
        <v>21</v>
      </c>
      <c r="D18645" t="s">
        <v>1067</v>
      </c>
      <c r="F18645" t="s">
        <v>126</v>
      </c>
      <c r="G18645" t="s">
        <v>1071</v>
      </c>
      <c r="H18645" t="s">
        <v>133</v>
      </c>
      <c r="I18645">
        <v>0</v>
      </c>
      <c r="P18645">
        <v>0.55526450271327499</v>
      </c>
      <c r="Q18645">
        <v>0</v>
      </c>
    </row>
    <row r="18646" spans="1:17">
      <c r="A18646" t="s">
        <v>122</v>
      </c>
      <c r="B18646">
        <v>2035</v>
      </c>
      <c r="C18646" t="s">
        <v>15</v>
      </c>
      <c r="D18646" t="s">
        <v>1062</v>
      </c>
      <c r="F18646" t="s">
        <v>164</v>
      </c>
      <c r="G18646" t="s">
        <v>1069</v>
      </c>
      <c r="H18646" t="s">
        <v>134</v>
      </c>
      <c r="I18646">
        <v>0</v>
      </c>
      <c r="P18646">
        <v>0.55526450271327499</v>
      </c>
      <c r="Q18646">
        <v>0</v>
      </c>
    </row>
    <row r="18647" spans="1:17">
      <c r="A18647" t="s">
        <v>122</v>
      </c>
      <c r="B18647">
        <v>2035</v>
      </c>
      <c r="C18647" t="s">
        <v>15</v>
      </c>
      <c r="D18647" t="s">
        <v>1062</v>
      </c>
      <c r="F18647" t="s">
        <v>164</v>
      </c>
      <c r="G18647" t="s">
        <v>1069</v>
      </c>
      <c r="H18647" t="s">
        <v>133</v>
      </c>
      <c r="I18647">
        <v>0</v>
      </c>
      <c r="P18647">
        <v>0.55526450271327499</v>
      </c>
      <c r="Q18647">
        <v>0</v>
      </c>
    </row>
    <row r="18648" spans="1:17">
      <c r="A18648" t="s">
        <v>122</v>
      </c>
      <c r="B18648">
        <v>2035</v>
      </c>
      <c r="C18648" t="s">
        <v>15</v>
      </c>
      <c r="D18648" t="s">
        <v>1062</v>
      </c>
      <c r="F18648" t="s">
        <v>159</v>
      </c>
      <c r="G18648" t="s">
        <v>1069</v>
      </c>
      <c r="H18648" t="s">
        <v>134</v>
      </c>
      <c r="I18648">
        <v>0</v>
      </c>
      <c r="P18648">
        <v>0.55526450271327499</v>
      </c>
      <c r="Q18648">
        <v>0</v>
      </c>
    </row>
    <row r="18649" spans="1:17">
      <c r="A18649" t="s">
        <v>122</v>
      </c>
      <c r="B18649">
        <v>2035</v>
      </c>
      <c r="C18649" t="s">
        <v>15</v>
      </c>
      <c r="D18649" t="s">
        <v>1062</v>
      </c>
      <c r="F18649" t="s">
        <v>159</v>
      </c>
      <c r="G18649" t="s">
        <v>1069</v>
      </c>
      <c r="H18649" t="s">
        <v>133</v>
      </c>
      <c r="I18649">
        <v>0</v>
      </c>
      <c r="P18649">
        <v>0.55526450271327499</v>
      </c>
      <c r="Q18649">
        <v>0</v>
      </c>
    </row>
    <row r="18650" spans="1:17">
      <c r="A18650" t="s">
        <v>122</v>
      </c>
      <c r="B18650">
        <v>2035</v>
      </c>
      <c r="C18650" t="s">
        <v>15</v>
      </c>
      <c r="D18650" t="s">
        <v>1062</v>
      </c>
      <c r="F18650" t="s">
        <v>165</v>
      </c>
      <c r="G18650" t="s">
        <v>1069</v>
      </c>
      <c r="H18650" t="s">
        <v>134</v>
      </c>
      <c r="I18650">
        <v>0</v>
      </c>
      <c r="P18650">
        <v>0.55526450271327499</v>
      </c>
      <c r="Q18650">
        <v>0</v>
      </c>
    </row>
    <row r="18651" spans="1:17">
      <c r="A18651" t="s">
        <v>122</v>
      </c>
      <c r="B18651">
        <v>2035</v>
      </c>
      <c r="C18651" t="s">
        <v>15</v>
      </c>
      <c r="D18651" t="s">
        <v>1062</v>
      </c>
      <c r="F18651" t="s">
        <v>165</v>
      </c>
      <c r="G18651" t="s">
        <v>1069</v>
      </c>
      <c r="H18651" t="s">
        <v>133</v>
      </c>
      <c r="I18651">
        <v>0</v>
      </c>
      <c r="P18651">
        <v>0.55526450271327499</v>
      </c>
      <c r="Q18651">
        <v>0</v>
      </c>
    </row>
    <row r="18652" spans="1:17">
      <c r="A18652" t="s">
        <v>122</v>
      </c>
      <c r="B18652">
        <v>2035</v>
      </c>
      <c r="C18652" t="s">
        <v>15</v>
      </c>
      <c r="D18652" t="s">
        <v>1062</v>
      </c>
      <c r="F18652" t="s">
        <v>166</v>
      </c>
      <c r="G18652" t="s">
        <v>1069</v>
      </c>
      <c r="H18652" t="s">
        <v>134</v>
      </c>
      <c r="I18652">
        <v>0</v>
      </c>
      <c r="P18652">
        <v>0.55526450271327499</v>
      </c>
      <c r="Q18652">
        <v>0</v>
      </c>
    </row>
    <row r="18653" spans="1:17">
      <c r="A18653" t="s">
        <v>122</v>
      </c>
      <c r="B18653">
        <v>2035</v>
      </c>
      <c r="C18653" t="s">
        <v>15</v>
      </c>
      <c r="D18653" t="s">
        <v>1062</v>
      </c>
      <c r="F18653" t="s">
        <v>166</v>
      </c>
      <c r="G18653" t="s">
        <v>1069</v>
      </c>
      <c r="H18653" t="s">
        <v>133</v>
      </c>
      <c r="I18653">
        <v>0</v>
      </c>
      <c r="P18653">
        <v>0.55526450271327499</v>
      </c>
      <c r="Q18653">
        <v>0</v>
      </c>
    </row>
    <row r="18654" spans="1:17">
      <c r="A18654" t="s">
        <v>122</v>
      </c>
      <c r="B18654">
        <v>2035</v>
      </c>
      <c r="C18654" t="s">
        <v>15</v>
      </c>
      <c r="D18654" t="s">
        <v>1062</v>
      </c>
      <c r="F18654" t="s">
        <v>160</v>
      </c>
      <c r="G18654" t="s">
        <v>1069</v>
      </c>
      <c r="H18654" t="s">
        <v>134</v>
      </c>
      <c r="I18654">
        <v>0</v>
      </c>
      <c r="P18654">
        <v>0.55526450271327499</v>
      </c>
      <c r="Q18654">
        <v>0</v>
      </c>
    </row>
    <row r="18655" spans="1:17">
      <c r="A18655" t="s">
        <v>122</v>
      </c>
      <c r="B18655">
        <v>2035</v>
      </c>
      <c r="C18655" t="s">
        <v>15</v>
      </c>
      <c r="D18655" t="s">
        <v>1062</v>
      </c>
      <c r="F18655" t="s">
        <v>160</v>
      </c>
      <c r="G18655" t="s">
        <v>1069</v>
      </c>
      <c r="H18655" t="s">
        <v>133</v>
      </c>
      <c r="I18655">
        <v>0</v>
      </c>
      <c r="P18655">
        <v>0.55526450271327499</v>
      </c>
      <c r="Q18655">
        <v>0</v>
      </c>
    </row>
    <row r="18656" spans="1:17">
      <c r="A18656" t="s">
        <v>122</v>
      </c>
      <c r="B18656">
        <v>2035</v>
      </c>
      <c r="C18656" t="s">
        <v>140</v>
      </c>
      <c r="D18656" t="s">
        <v>1064</v>
      </c>
      <c r="F18656" t="s">
        <v>126</v>
      </c>
      <c r="G18656" t="s">
        <v>1070</v>
      </c>
      <c r="H18656" t="s">
        <v>134</v>
      </c>
      <c r="I18656">
        <v>0</v>
      </c>
      <c r="P18656">
        <v>0.55526450271327499</v>
      </c>
      <c r="Q18656">
        <v>0</v>
      </c>
    </row>
    <row r="18657" spans="1:17">
      <c r="A18657" t="s">
        <v>122</v>
      </c>
      <c r="B18657">
        <v>2035</v>
      </c>
      <c r="C18657" t="s">
        <v>140</v>
      </c>
      <c r="D18657" t="s">
        <v>1064</v>
      </c>
      <c r="F18657" t="s">
        <v>126</v>
      </c>
      <c r="G18657" t="s">
        <v>1070</v>
      </c>
      <c r="H18657" t="s">
        <v>133</v>
      </c>
      <c r="I18657">
        <v>0</v>
      </c>
      <c r="P18657">
        <v>0.55526450271327499</v>
      </c>
      <c r="Q18657">
        <v>0</v>
      </c>
    </row>
    <row r="18658" spans="1:17">
      <c r="A18658" t="s">
        <v>122</v>
      </c>
      <c r="B18658">
        <v>2035</v>
      </c>
      <c r="C18658" t="s">
        <v>12</v>
      </c>
      <c r="D18658" t="s">
        <v>1067</v>
      </c>
      <c r="F18658" t="s">
        <v>126</v>
      </c>
      <c r="G18658" t="s">
        <v>1071</v>
      </c>
      <c r="H18658" t="s">
        <v>134</v>
      </c>
      <c r="I18658">
        <v>117536027.602763</v>
      </c>
      <c r="P18658">
        <v>0.55526450271327499</v>
      </c>
      <c r="Q18658">
        <v>65263583.917741701</v>
      </c>
    </row>
    <row r="18659" spans="1:17">
      <c r="A18659" t="s">
        <v>122</v>
      </c>
      <c r="B18659">
        <v>2035</v>
      </c>
      <c r="C18659" t="s">
        <v>12</v>
      </c>
      <c r="D18659" t="s">
        <v>1067</v>
      </c>
      <c r="F18659" t="s">
        <v>126</v>
      </c>
      <c r="G18659" t="s">
        <v>1071</v>
      </c>
      <c r="H18659" t="s">
        <v>133</v>
      </c>
      <c r="I18659">
        <v>0</v>
      </c>
      <c r="P18659">
        <v>0.55526450271327499</v>
      </c>
      <c r="Q18659">
        <v>0</v>
      </c>
    </row>
    <row r="18660" spans="1:17">
      <c r="A18660" t="s">
        <v>122</v>
      </c>
      <c r="B18660">
        <v>2035</v>
      </c>
      <c r="C18660" t="s">
        <v>23</v>
      </c>
      <c r="D18660" t="s">
        <v>1067</v>
      </c>
      <c r="F18660" t="s">
        <v>126</v>
      </c>
      <c r="G18660" t="s">
        <v>1071</v>
      </c>
      <c r="H18660" t="s">
        <v>134</v>
      </c>
      <c r="I18660">
        <v>178985875.000736</v>
      </c>
      <c r="P18660">
        <v>0.55526450271327499</v>
      </c>
      <c r="Q18660">
        <v>99384502.874983996</v>
      </c>
    </row>
    <row r="18661" spans="1:17">
      <c r="A18661" t="s">
        <v>122</v>
      </c>
      <c r="B18661">
        <v>2035</v>
      </c>
      <c r="C18661" t="s">
        <v>23</v>
      </c>
      <c r="D18661" t="s">
        <v>1067</v>
      </c>
      <c r="F18661" t="s">
        <v>126</v>
      </c>
      <c r="G18661" t="s">
        <v>1071</v>
      </c>
      <c r="H18661" t="s">
        <v>133</v>
      </c>
      <c r="I18661">
        <v>0</v>
      </c>
      <c r="P18661">
        <v>0.55526450271327499</v>
      </c>
      <c r="Q18661">
        <v>0</v>
      </c>
    </row>
    <row r="18662" spans="1:17">
      <c r="A18662" t="s">
        <v>122</v>
      </c>
      <c r="B18662">
        <v>2035</v>
      </c>
      <c r="C18662" t="s">
        <v>23</v>
      </c>
      <c r="D18662" t="s">
        <v>1067</v>
      </c>
      <c r="F18662" t="s">
        <v>160</v>
      </c>
      <c r="G18662" t="s">
        <v>1071</v>
      </c>
      <c r="H18662" t="s">
        <v>134</v>
      </c>
      <c r="I18662">
        <v>0</v>
      </c>
      <c r="P18662">
        <v>0.55526450271327499</v>
      </c>
      <c r="Q18662">
        <v>0</v>
      </c>
    </row>
    <row r="18663" spans="1:17">
      <c r="A18663" t="s">
        <v>122</v>
      </c>
      <c r="B18663">
        <v>2035</v>
      </c>
      <c r="C18663" t="s">
        <v>23</v>
      </c>
      <c r="D18663" t="s">
        <v>1067</v>
      </c>
      <c r="F18663" t="s">
        <v>160</v>
      </c>
      <c r="G18663" t="s">
        <v>1071</v>
      </c>
      <c r="H18663" t="s">
        <v>133</v>
      </c>
      <c r="I18663">
        <v>0</v>
      </c>
      <c r="P18663">
        <v>0.55526450271327499</v>
      </c>
      <c r="Q18663">
        <v>0</v>
      </c>
    </row>
    <row r="18664" spans="1:17">
      <c r="A18664" t="s">
        <v>122</v>
      </c>
      <c r="B18664">
        <v>2035</v>
      </c>
      <c r="C18664" t="s">
        <v>18</v>
      </c>
      <c r="D18664" t="s">
        <v>1062</v>
      </c>
      <c r="F18664" t="s">
        <v>126</v>
      </c>
      <c r="G18664" t="s">
        <v>1069</v>
      </c>
      <c r="H18664" t="s">
        <v>134</v>
      </c>
      <c r="I18664">
        <v>65207125.879692301</v>
      </c>
      <c r="P18664">
        <v>0.55526450271327499</v>
      </c>
      <c r="Q18664">
        <v>36207202.324949302</v>
      </c>
    </row>
    <row r="18665" spans="1:17">
      <c r="A18665" t="s">
        <v>122</v>
      </c>
      <c r="B18665">
        <v>2035</v>
      </c>
      <c r="C18665" t="s">
        <v>18</v>
      </c>
      <c r="D18665" t="s">
        <v>1062</v>
      </c>
      <c r="F18665" t="s">
        <v>126</v>
      </c>
      <c r="G18665" t="s">
        <v>1069</v>
      </c>
      <c r="H18665" t="s">
        <v>133</v>
      </c>
      <c r="I18665">
        <v>0</v>
      </c>
      <c r="P18665">
        <v>0.55526450271327499</v>
      </c>
      <c r="Q18665">
        <v>0</v>
      </c>
    </row>
    <row r="18666" spans="1:17">
      <c r="A18666" t="s">
        <v>122</v>
      </c>
      <c r="B18666">
        <v>2035</v>
      </c>
      <c r="C18666" t="s">
        <v>18</v>
      </c>
      <c r="D18666" t="s">
        <v>1062</v>
      </c>
      <c r="F18666" t="s">
        <v>160</v>
      </c>
      <c r="G18666" t="s">
        <v>1069</v>
      </c>
      <c r="H18666" t="s">
        <v>134</v>
      </c>
      <c r="I18666">
        <v>0</v>
      </c>
      <c r="P18666">
        <v>0.55526450271327499</v>
      </c>
      <c r="Q18666">
        <v>0</v>
      </c>
    </row>
    <row r="18667" spans="1:17">
      <c r="A18667" t="s">
        <v>122</v>
      </c>
      <c r="B18667">
        <v>2035</v>
      </c>
      <c r="C18667" t="s">
        <v>18</v>
      </c>
      <c r="D18667" t="s">
        <v>1062</v>
      </c>
      <c r="F18667" t="s">
        <v>160</v>
      </c>
      <c r="G18667" t="s">
        <v>1069</v>
      </c>
      <c r="H18667" t="s">
        <v>133</v>
      </c>
      <c r="I18667">
        <v>0</v>
      </c>
      <c r="P18667">
        <v>0.55526450271327499</v>
      </c>
      <c r="Q18667">
        <v>0</v>
      </c>
    </row>
    <row r="18668" spans="1:17">
      <c r="A18668" t="s">
        <v>122</v>
      </c>
      <c r="B18668">
        <v>2035</v>
      </c>
      <c r="C18668" t="s">
        <v>20</v>
      </c>
      <c r="D18668" t="s">
        <v>1062</v>
      </c>
      <c r="F18668" t="s">
        <v>164</v>
      </c>
      <c r="G18668" t="s">
        <v>1069</v>
      </c>
      <c r="H18668" t="s">
        <v>134</v>
      </c>
      <c r="I18668">
        <v>826368933.16243601</v>
      </c>
      <c r="P18668">
        <v>0.55526450271327499</v>
      </c>
      <c r="Q18668">
        <v>458853334.73013902</v>
      </c>
    </row>
    <row r="18669" spans="1:17">
      <c r="A18669" t="s">
        <v>122</v>
      </c>
      <c r="B18669">
        <v>2035</v>
      </c>
      <c r="C18669" t="s">
        <v>20</v>
      </c>
      <c r="D18669" t="s">
        <v>1062</v>
      </c>
      <c r="F18669" t="s">
        <v>164</v>
      </c>
      <c r="G18669" t="s">
        <v>1069</v>
      </c>
      <c r="H18669" t="s">
        <v>133</v>
      </c>
      <c r="I18669">
        <v>0</v>
      </c>
      <c r="P18669">
        <v>0.55526450271327499</v>
      </c>
      <c r="Q18669">
        <v>0</v>
      </c>
    </row>
    <row r="18670" spans="1:17">
      <c r="A18670" t="s">
        <v>122</v>
      </c>
      <c r="B18670">
        <v>2035</v>
      </c>
      <c r="C18670" t="s">
        <v>20</v>
      </c>
      <c r="D18670" t="s">
        <v>1062</v>
      </c>
      <c r="F18670" t="s">
        <v>159</v>
      </c>
      <c r="G18670" t="s">
        <v>1069</v>
      </c>
      <c r="H18670" t="s">
        <v>134</v>
      </c>
      <c r="I18670">
        <v>264562606.841133</v>
      </c>
      <c r="P18670">
        <v>0.55526450271327499</v>
      </c>
      <c r="Q18670">
        <v>146902224.32416901</v>
      </c>
    </row>
    <row r="18671" spans="1:17">
      <c r="A18671" t="s">
        <v>122</v>
      </c>
      <c r="B18671">
        <v>2035</v>
      </c>
      <c r="C18671" t="s">
        <v>20</v>
      </c>
      <c r="D18671" t="s">
        <v>1062</v>
      </c>
      <c r="F18671" t="s">
        <v>159</v>
      </c>
      <c r="G18671" t="s">
        <v>1069</v>
      </c>
      <c r="H18671" t="s">
        <v>133</v>
      </c>
      <c r="I18671">
        <v>0</v>
      </c>
      <c r="P18671">
        <v>0.55526450271327499</v>
      </c>
      <c r="Q18671">
        <v>0</v>
      </c>
    </row>
    <row r="18672" spans="1:17">
      <c r="A18672" t="s">
        <v>122</v>
      </c>
      <c r="B18672">
        <v>2035</v>
      </c>
      <c r="C18672" t="s">
        <v>20</v>
      </c>
      <c r="D18672" t="s">
        <v>1062</v>
      </c>
      <c r="F18672" t="s">
        <v>126</v>
      </c>
      <c r="G18672" t="s">
        <v>1069</v>
      </c>
      <c r="H18672" t="s">
        <v>134</v>
      </c>
      <c r="I18672">
        <v>375000000</v>
      </c>
      <c r="P18672">
        <v>0.55526450271327499</v>
      </c>
      <c r="Q18672">
        <v>208224188.51747799</v>
      </c>
    </row>
    <row r="18673" spans="1:17">
      <c r="A18673" t="s">
        <v>122</v>
      </c>
      <c r="B18673">
        <v>2035</v>
      </c>
      <c r="C18673" t="s">
        <v>20</v>
      </c>
      <c r="D18673" t="s">
        <v>1062</v>
      </c>
      <c r="F18673" t="s">
        <v>126</v>
      </c>
      <c r="G18673" t="s">
        <v>1069</v>
      </c>
      <c r="H18673" t="s">
        <v>133</v>
      </c>
      <c r="I18673">
        <v>0</v>
      </c>
      <c r="P18673">
        <v>0.55526450271327499</v>
      </c>
      <c r="Q18673">
        <v>0</v>
      </c>
    </row>
    <row r="18674" spans="1:17">
      <c r="A18674" t="s">
        <v>122</v>
      </c>
      <c r="B18674">
        <v>2035</v>
      </c>
      <c r="C18674" t="s">
        <v>20</v>
      </c>
      <c r="D18674" t="s">
        <v>1062</v>
      </c>
      <c r="F18674" t="s">
        <v>165</v>
      </c>
      <c r="G18674" t="s">
        <v>1069</v>
      </c>
      <c r="H18674" t="s">
        <v>134</v>
      </c>
      <c r="I18674">
        <v>4304208110.9396801</v>
      </c>
      <c r="P18674">
        <v>0.55526450271327499</v>
      </c>
      <c r="Q18674">
        <v>2389973976.2953701</v>
      </c>
    </row>
    <row r="18675" spans="1:17">
      <c r="A18675" t="s">
        <v>122</v>
      </c>
      <c r="B18675">
        <v>2035</v>
      </c>
      <c r="C18675" t="s">
        <v>20</v>
      </c>
      <c r="D18675" t="s">
        <v>1062</v>
      </c>
      <c r="F18675" t="s">
        <v>165</v>
      </c>
      <c r="G18675" t="s">
        <v>1069</v>
      </c>
      <c r="H18675" t="s">
        <v>133</v>
      </c>
      <c r="I18675">
        <v>0</v>
      </c>
      <c r="P18675">
        <v>0.55526450271327499</v>
      </c>
      <c r="Q18675">
        <v>0</v>
      </c>
    </row>
    <row r="18676" spans="1:17">
      <c r="A18676" t="s">
        <v>122</v>
      </c>
      <c r="B18676">
        <v>2035</v>
      </c>
      <c r="C18676" t="s">
        <v>20</v>
      </c>
      <c r="D18676" t="s">
        <v>1062</v>
      </c>
      <c r="F18676" t="s">
        <v>160</v>
      </c>
      <c r="G18676" t="s">
        <v>1069</v>
      </c>
      <c r="H18676" t="s">
        <v>134</v>
      </c>
      <c r="I18676">
        <v>0</v>
      </c>
      <c r="P18676">
        <v>0.55526450271327499</v>
      </c>
      <c r="Q18676">
        <v>0</v>
      </c>
    </row>
    <row r="18677" spans="1:17">
      <c r="A18677" t="s">
        <v>122</v>
      </c>
      <c r="B18677">
        <v>2035</v>
      </c>
      <c r="C18677" t="s">
        <v>20</v>
      </c>
      <c r="D18677" t="s">
        <v>1062</v>
      </c>
      <c r="F18677" t="s">
        <v>160</v>
      </c>
      <c r="G18677" t="s">
        <v>1069</v>
      </c>
      <c r="H18677" t="s">
        <v>133</v>
      </c>
      <c r="I18677">
        <v>0</v>
      </c>
      <c r="P18677">
        <v>0.55526450271327499</v>
      </c>
      <c r="Q18677">
        <v>0</v>
      </c>
    </row>
    <row r="18678" spans="1:17">
      <c r="A18678" t="s">
        <v>122</v>
      </c>
      <c r="B18678">
        <v>2036</v>
      </c>
      <c r="C18678" t="s">
        <v>5</v>
      </c>
      <c r="D18678" t="s">
        <v>1062</v>
      </c>
      <c r="F18678" t="s">
        <v>126</v>
      </c>
      <c r="G18678" t="s">
        <v>1069</v>
      </c>
      <c r="H18678" t="s">
        <v>134</v>
      </c>
      <c r="I18678">
        <v>0</v>
      </c>
      <c r="P18678">
        <v>0.53390817568584104</v>
      </c>
      <c r="Q18678">
        <v>0</v>
      </c>
    </row>
    <row r="18679" spans="1:17">
      <c r="A18679" t="s">
        <v>122</v>
      </c>
      <c r="B18679">
        <v>2036</v>
      </c>
      <c r="C18679" t="s">
        <v>5</v>
      </c>
      <c r="D18679" t="s">
        <v>1062</v>
      </c>
      <c r="F18679" t="s">
        <v>126</v>
      </c>
      <c r="G18679" t="s">
        <v>1069</v>
      </c>
      <c r="H18679" t="s">
        <v>133</v>
      </c>
      <c r="I18679">
        <v>0</v>
      </c>
      <c r="P18679">
        <v>0.53390817568584104</v>
      </c>
      <c r="Q18679">
        <v>0</v>
      </c>
    </row>
    <row r="18680" spans="1:17">
      <c r="A18680" t="s">
        <v>122</v>
      </c>
      <c r="B18680">
        <v>2036</v>
      </c>
      <c r="C18680" t="s">
        <v>7</v>
      </c>
      <c r="D18680" t="s">
        <v>1064</v>
      </c>
      <c r="F18680" t="s">
        <v>126</v>
      </c>
      <c r="G18680" t="s">
        <v>1070</v>
      </c>
      <c r="H18680" t="s">
        <v>134</v>
      </c>
      <c r="I18680">
        <v>0</v>
      </c>
      <c r="P18680">
        <v>0.53390817568584104</v>
      </c>
      <c r="Q18680">
        <v>0</v>
      </c>
    </row>
    <row r="18681" spans="1:17">
      <c r="A18681" t="s">
        <v>122</v>
      </c>
      <c r="B18681">
        <v>2036</v>
      </c>
      <c r="C18681" t="s">
        <v>7</v>
      </c>
      <c r="D18681" t="s">
        <v>1064</v>
      </c>
      <c r="F18681" t="s">
        <v>126</v>
      </c>
      <c r="G18681" t="s">
        <v>1070</v>
      </c>
      <c r="H18681" t="s">
        <v>133</v>
      </c>
      <c r="I18681">
        <v>0</v>
      </c>
      <c r="P18681">
        <v>0.53390817568584104</v>
      </c>
      <c r="Q18681">
        <v>0</v>
      </c>
    </row>
    <row r="18682" spans="1:17">
      <c r="A18682" t="s">
        <v>122</v>
      </c>
      <c r="B18682">
        <v>2036</v>
      </c>
      <c r="C18682" t="s">
        <v>137</v>
      </c>
      <c r="D18682" t="s">
        <v>1062</v>
      </c>
      <c r="F18682" t="s">
        <v>126</v>
      </c>
      <c r="G18682" t="s">
        <v>1069</v>
      </c>
      <c r="H18682" t="s">
        <v>134</v>
      </c>
      <c r="I18682">
        <v>0</v>
      </c>
      <c r="P18682">
        <v>0.53390817568584104</v>
      </c>
      <c r="Q18682">
        <v>0</v>
      </c>
    </row>
    <row r="18683" spans="1:17">
      <c r="A18683" t="s">
        <v>122</v>
      </c>
      <c r="B18683">
        <v>2036</v>
      </c>
      <c r="C18683" t="s">
        <v>137</v>
      </c>
      <c r="D18683" t="s">
        <v>1062</v>
      </c>
      <c r="F18683" t="s">
        <v>126</v>
      </c>
      <c r="G18683" t="s">
        <v>1069</v>
      </c>
      <c r="H18683" t="s">
        <v>133</v>
      </c>
      <c r="I18683">
        <v>0</v>
      </c>
      <c r="P18683">
        <v>0.53390817568584104</v>
      </c>
      <c r="Q18683">
        <v>0</v>
      </c>
    </row>
    <row r="18684" spans="1:17">
      <c r="A18684" t="s">
        <v>122</v>
      </c>
      <c r="B18684">
        <v>2036</v>
      </c>
      <c r="C18684" t="s">
        <v>21</v>
      </c>
      <c r="D18684" t="s">
        <v>1067</v>
      </c>
      <c r="F18684" t="s">
        <v>126</v>
      </c>
      <c r="G18684" t="s">
        <v>1071</v>
      </c>
      <c r="H18684" t="s">
        <v>134</v>
      </c>
      <c r="I18684">
        <v>0</v>
      </c>
      <c r="P18684">
        <v>0.53390817568584104</v>
      </c>
      <c r="Q18684">
        <v>0</v>
      </c>
    </row>
    <row r="18685" spans="1:17">
      <c r="A18685" t="s">
        <v>122</v>
      </c>
      <c r="B18685">
        <v>2036</v>
      </c>
      <c r="C18685" t="s">
        <v>21</v>
      </c>
      <c r="D18685" t="s">
        <v>1067</v>
      </c>
      <c r="F18685" t="s">
        <v>126</v>
      </c>
      <c r="G18685" t="s">
        <v>1071</v>
      </c>
      <c r="H18685" t="s">
        <v>133</v>
      </c>
      <c r="I18685">
        <v>0</v>
      </c>
      <c r="P18685">
        <v>0.53390817568584104</v>
      </c>
      <c r="Q18685">
        <v>0</v>
      </c>
    </row>
    <row r="18686" spans="1:17">
      <c r="A18686" t="s">
        <v>122</v>
      </c>
      <c r="B18686">
        <v>2036</v>
      </c>
      <c r="C18686" t="s">
        <v>15</v>
      </c>
      <c r="D18686" t="s">
        <v>1062</v>
      </c>
      <c r="F18686" t="s">
        <v>164</v>
      </c>
      <c r="G18686" t="s">
        <v>1069</v>
      </c>
      <c r="H18686" t="s">
        <v>134</v>
      </c>
      <c r="I18686">
        <v>0</v>
      </c>
      <c r="P18686">
        <v>0.53390817568584104</v>
      </c>
      <c r="Q18686">
        <v>0</v>
      </c>
    </row>
    <row r="18687" spans="1:17">
      <c r="A18687" t="s">
        <v>122</v>
      </c>
      <c r="B18687">
        <v>2036</v>
      </c>
      <c r="C18687" t="s">
        <v>15</v>
      </c>
      <c r="D18687" t="s">
        <v>1062</v>
      </c>
      <c r="F18687" t="s">
        <v>164</v>
      </c>
      <c r="G18687" t="s">
        <v>1069</v>
      </c>
      <c r="H18687" t="s">
        <v>133</v>
      </c>
      <c r="I18687">
        <v>0</v>
      </c>
      <c r="P18687">
        <v>0.53390817568584104</v>
      </c>
      <c r="Q18687">
        <v>0</v>
      </c>
    </row>
    <row r="18688" spans="1:17">
      <c r="A18688" t="s">
        <v>122</v>
      </c>
      <c r="B18688">
        <v>2036</v>
      </c>
      <c r="C18688" t="s">
        <v>15</v>
      </c>
      <c r="D18688" t="s">
        <v>1062</v>
      </c>
      <c r="F18688" t="s">
        <v>159</v>
      </c>
      <c r="G18688" t="s">
        <v>1069</v>
      </c>
      <c r="H18688" t="s">
        <v>134</v>
      </c>
      <c r="I18688">
        <v>0</v>
      </c>
      <c r="P18688">
        <v>0.53390817568584104</v>
      </c>
      <c r="Q18688">
        <v>0</v>
      </c>
    </row>
    <row r="18689" spans="1:17">
      <c r="A18689" t="s">
        <v>122</v>
      </c>
      <c r="B18689">
        <v>2036</v>
      </c>
      <c r="C18689" t="s">
        <v>15</v>
      </c>
      <c r="D18689" t="s">
        <v>1062</v>
      </c>
      <c r="F18689" t="s">
        <v>159</v>
      </c>
      <c r="G18689" t="s">
        <v>1069</v>
      </c>
      <c r="H18689" t="s">
        <v>133</v>
      </c>
      <c r="I18689">
        <v>0</v>
      </c>
      <c r="P18689">
        <v>0.53390817568584104</v>
      </c>
      <c r="Q18689">
        <v>0</v>
      </c>
    </row>
    <row r="18690" spans="1:17">
      <c r="A18690" t="s">
        <v>122</v>
      </c>
      <c r="B18690">
        <v>2036</v>
      </c>
      <c r="C18690" t="s">
        <v>15</v>
      </c>
      <c r="D18690" t="s">
        <v>1062</v>
      </c>
      <c r="F18690" t="s">
        <v>165</v>
      </c>
      <c r="G18690" t="s">
        <v>1069</v>
      </c>
      <c r="H18690" t="s">
        <v>134</v>
      </c>
      <c r="I18690">
        <v>0</v>
      </c>
      <c r="P18690">
        <v>0.53390817568584104</v>
      </c>
      <c r="Q18690">
        <v>0</v>
      </c>
    </row>
    <row r="18691" spans="1:17">
      <c r="A18691" t="s">
        <v>122</v>
      </c>
      <c r="B18691">
        <v>2036</v>
      </c>
      <c r="C18691" t="s">
        <v>15</v>
      </c>
      <c r="D18691" t="s">
        <v>1062</v>
      </c>
      <c r="F18691" t="s">
        <v>165</v>
      </c>
      <c r="G18691" t="s">
        <v>1069</v>
      </c>
      <c r="H18691" t="s">
        <v>133</v>
      </c>
      <c r="I18691">
        <v>0</v>
      </c>
      <c r="P18691">
        <v>0.53390817568584104</v>
      </c>
      <c r="Q18691">
        <v>0</v>
      </c>
    </row>
    <row r="18692" spans="1:17">
      <c r="A18692" t="s">
        <v>122</v>
      </c>
      <c r="B18692">
        <v>2036</v>
      </c>
      <c r="C18692" t="s">
        <v>15</v>
      </c>
      <c r="D18692" t="s">
        <v>1062</v>
      </c>
      <c r="F18692" t="s">
        <v>166</v>
      </c>
      <c r="G18692" t="s">
        <v>1069</v>
      </c>
      <c r="H18692" t="s">
        <v>134</v>
      </c>
      <c r="I18692">
        <v>0</v>
      </c>
      <c r="P18692">
        <v>0.53390817568584104</v>
      </c>
      <c r="Q18692">
        <v>0</v>
      </c>
    </row>
    <row r="18693" spans="1:17">
      <c r="A18693" t="s">
        <v>122</v>
      </c>
      <c r="B18693">
        <v>2036</v>
      </c>
      <c r="C18693" t="s">
        <v>15</v>
      </c>
      <c r="D18693" t="s">
        <v>1062</v>
      </c>
      <c r="F18693" t="s">
        <v>166</v>
      </c>
      <c r="G18693" t="s">
        <v>1069</v>
      </c>
      <c r="H18693" t="s">
        <v>133</v>
      </c>
      <c r="I18693">
        <v>0</v>
      </c>
      <c r="P18693">
        <v>0.53390817568584104</v>
      </c>
      <c r="Q18693">
        <v>0</v>
      </c>
    </row>
    <row r="18694" spans="1:17">
      <c r="A18694" t="s">
        <v>122</v>
      </c>
      <c r="B18694">
        <v>2036</v>
      </c>
      <c r="C18694" t="s">
        <v>15</v>
      </c>
      <c r="D18694" t="s">
        <v>1062</v>
      </c>
      <c r="F18694" t="s">
        <v>160</v>
      </c>
      <c r="G18694" t="s">
        <v>1069</v>
      </c>
      <c r="H18694" t="s">
        <v>134</v>
      </c>
      <c r="I18694">
        <v>0</v>
      </c>
      <c r="P18694">
        <v>0.53390817568584104</v>
      </c>
      <c r="Q18694">
        <v>0</v>
      </c>
    </row>
    <row r="18695" spans="1:17">
      <c r="A18695" t="s">
        <v>122</v>
      </c>
      <c r="B18695">
        <v>2036</v>
      </c>
      <c r="C18695" t="s">
        <v>15</v>
      </c>
      <c r="D18695" t="s">
        <v>1062</v>
      </c>
      <c r="F18695" t="s">
        <v>160</v>
      </c>
      <c r="G18695" t="s">
        <v>1069</v>
      </c>
      <c r="H18695" t="s">
        <v>133</v>
      </c>
      <c r="I18695">
        <v>0</v>
      </c>
      <c r="P18695">
        <v>0.53390817568584104</v>
      </c>
      <c r="Q18695">
        <v>0</v>
      </c>
    </row>
    <row r="18696" spans="1:17">
      <c r="A18696" t="s">
        <v>122</v>
      </c>
      <c r="B18696">
        <v>2036</v>
      </c>
      <c r="C18696" t="s">
        <v>140</v>
      </c>
      <c r="D18696" t="s">
        <v>1064</v>
      </c>
      <c r="F18696" t="s">
        <v>126</v>
      </c>
      <c r="G18696" t="s">
        <v>1070</v>
      </c>
      <c r="H18696" t="s">
        <v>134</v>
      </c>
      <c r="I18696">
        <v>0</v>
      </c>
      <c r="P18696">
        <v>0.53390817568584104</v>
      </c>
      <c r="Q18696">
        <v>0</v>
      </c>
    </row>
    <row r="18697" spans="1:17">
      <c r="A18697" t="s">
        <v>122</v>
      </c>
      <c r="B18697">
        <v>2036</v>
      </c>
      <c r="C18697" t="s">
        <v>140</v>
      </c>
      <c r="D18697" t="s">
        <v>1064</v>
      </c>
      <c r="F18697" t="s">
        <v>126</v>
      </c>
      <c r="G18697" t="s">
        <v>1070</v>
      </c>
      <c r="H18697" t="s">
        <v>133</v>
      </c>
      <c r="I18697">
        <v>0</v>
      </c>
      <c r="P18697">
        <v>0.53390817568584104</v>
      </c>
      <c r="Q18697">
        <v>0</v>
      </c>
    </row>
    <row r="18698" spans="1:17">
      <c r="A18698" t="s">
        <v>122</v>
      </c>
      <c r="B18698">
        <v>2036</v>
      </c>
      <c r="C18698" t="s">
        <v>12</v>
      </c>
      <c r="D18698" t="s">
        <v>1067</v>
      </c>
      <c r="F18698" t="s">
        <v>126</v>
      </c>
      <c r="G18698" t="s">
        <v>1071</v>
      </c>
      <c r="H18698" t="s">
        <v>134</v>
      </c>
      <c r="I18698">
        <v>117536027.602763</v>
      </c>
      <c r="P18698">
        <v>0.53390817568584104</v>
      </c>
      <c r="Q18698">
        <v>62753446.074751601</v>
      </c>
    </row>
    <row r="18699" spans="1:17">
      <c r="A18699" t="s">
        <v>122</v>
      </c>
      <c r="B18699">
        <v>2036</v>
      </c>
      <c r="C18699" t="s">
        <v>12</v>
      </c>
      <c r="D18699" t="s">
        <v>1067</v>
      </c>
      <c r="F18699" t="s">
        <v>126</v>
      </c>
      <c r="G18699" t="s">
        <v>1071</v>
      </c>
      <c r="H18699" t="s">
        <v>133</v>
      </c>
      <c r="I18699">
        <v>0</v>
      </c>
      <c r="P18699">
        <v>0.53390817568584104</v>
      </c>
      <c r="Q18699">
        <v>0</v>
      </c>
    </row>
    <row r="18700" spans="1:17">
      <c r="A18700" t="s">
        <v>122</v>
      </c>
      <c r="B18700">
        <v>2036</v>
      </c>
      <c r="C18700" t="s">
        <v>23</v>
      </c>
      <c r="D18700" t="s">
        <v>1067</v>
      </c>
      <c r="F18700" t="s">
        <v>126</v>
      </c>
      <c r="G18700" t="s">
        <v>1071</v>
      </c>
      <c r="H18700" t="s">
        <v>134</v>
      </c>
      <c r="I18700">
        <v>178985875.000736</v>
      </c>
      <c r="P18700">
        <v>0.53390817568584104</v>
      </c>
      <c r="Q18700">
        <v>95562021.995176896</v>
      </c>
    </row>
    <row r="18701" spans="1:17">
      <c r="A18701" t="s">
        <v>122</v>
      </c>
      <c r="B18701">
        <v>2036</v>
      </c>
      <c r="C18701" t="s">
        <v>23</v>
      </c>
      <c r="D18701" t="s">
        <v>1067</v>
      </c>
      <c r="F18701" t="s">
        <v>126</v>
      </c>
      <c r="G18701" t="s">
        <v>1071</v>
      </c>
      <c r="H18701" t="s">
        <v>133</v>
      </c>
      <c r="I18701">
        <v>0</v>
      </c>
      <c r="P18701">
        <v>0.53390817568584104</v>
      </c>
      <c r="Q18701">
        <v>0</v>
      </c>
    </row>
    <row r="18702" spans="1:17">
      <c r="A18702" t="s">
        <v>122</v>
      </c>
      <c r="B18702">
        <v>2036</v>
      </c>
      <c r="C18702" t="s">
        <v>23</v>
      </c>
      <c r="D18702" t="s">
        <v>1067</v>
      </c>
      <c r="F18702" t="s">
        <v>160</v>
      </c>
      <c r="G18702" t="s">
        <v>1071</v>
      </c>
      <c r="H18702" t="s">
        <v>134</v>
      </c>
      <c r="I18702">
        <v>0</v>
      </c>
      <c r="P18702">
        <v>0.53390817568584104</v>
      </c>
      <c r="Q18702">
        <v>0</v>
      </c>
    </row>
    <row r="18703" spans="1:17">
      <c r="A18703" t="s">
        <v>122</v>
      </c>
      <c r="B18703">
        <v>2036</v>
      </c>
      <c r="C18703" t="s">
        <v>23</v>
      </c>
      <c r="D18703" t="s">
        <v>1067</v>
      </c>
      <c r="F18703" t="s">
        <v>160</v>
      </c>
      <c r="G18703" t="s">
        <v>1071</v>
      </c>
      <c r="H18703" t="s">
        <v>133</v>
      </c>
      <c r="I18703">
        <v>0</v>
      </c>
      <c r="P18703">
        <v>0.53390817568584104</v>
      </c>
      <c r="Q18703">
        <v>0</v>
      </c>
    </row>
    <row r="18704" spans="1:17">
      <c r="A18704" t="s">
        <v>122</v>
      </c>
      <c r="B18704">
        <v>2036</v>
      </c>
      <c r="C18704" t="s">
        <v>18</v>
      </c>
      <c r="D18704" t="s">
        <v>1062</v>
      </c>
      <c r="F18704" t="s">
        <v>126</v>
      </c>
      <c r="G18704" t="s">
        <v>1069</v>
      </c>
      <c r="H18704" t="s">
        <v>134</v>
      </c>
      <c r="I18704">
        <v>65207125.879692301</v>
      </c>
      <c r="P18704">
        <v>0.53390817568584104</v>
      </c>
      <c r="Q18704">
        <v>34814617.620143503</v>
      </c>
    </row>
    <row r="18705" spans="1:17">
      <c r="A18705" t="s">
        <v>122</v>
      </c>
      <c r="B18705">
        <v>2036</v>
      </c>
      <c r="C18705" t="s">
        <v>18</v>
      </c>
      <c r="D18705" t="s">
        <v>1062</v>
      </c>
      <c r="F18705" t="s">
        <v>126</v>
      </c>
      <c r="G18705" t="s">
        <v>1069</v>
      </c>
      <c r="H18705" t="s">
        <v>133</v>
      </c>
      <c r="I18705">
        <v>0</v>
      </c>
      <c r="P18705">
        <v>0.53390817568584104</v>
      </c>
      <c r="Q18705">
        <v>0</v>
      </c>
    </row>
    <row r="18706" spans="1:17">
      <c r="A18706" t="s">
        <v>122</v>
      </c>
      <c r="B18706">
        <v>2036</v>
      </c>
      <c r="C18706" t="s">
        <v>18</v>
      </c>
      <c r="D18706" t="s">
        <v>1062</v>
      </c>
      <c r="F18706" t="s">
        <v>160</v>
      </c>
      <c r="G18706" t="s">
        <v>1069</v>
      </c>
      <c r="H18706" t="s">
        <v>134</v>
      </c>
      <c r="I18706">
        <v>0</v>
      </c>
      <c r="P18706">
        <v>0.53390817568584104</v>
      </c>
      <c r="Q18706">
        <v>0</v>
      </c>
    </row>
    <row r="18707" spans="1:17">
      <c r="A18707" t="s">
        <v>122</v>
      </c>
      <c r="B18707">
        <v>2036</v>
      </c>
      <c r="C18707" t="s">
        <v>18</v>
      </c>
      <c r="D18707" t="s">
        <v>1062</v>
      </c>
      <c r="F18707" t="s">
        <v>160</v>
      </c>
      <c r="G18707" t="s">
        <v>1069</v>
      </c>
      <c r="H18707" t="s">
        <v>133</v>
      </c>
      <c r="I18707">
        <v>0</v>
      </c>
      <c r="P18707">
        <v>0.53390817568584104</v>
      </c>
      <c r="Q18707">
        <v>0</v>
      </c>
    </row>
    <row r="18708" spans="1:17">
      <c r="A18708" t="s">
        <v>122</v>
      </c>
      <c r="B18708">
        <v>2036</v>
      </c>
      <c r="C18708" t="s">
        <v>20</v>
      </c>
      <c r="D18708" t="s">
        <v>1062</v>
      </c>
      <c r="F18708" t="s">
        <v>164</v>
      </c>
      <c r="G18708" t="s">
        <v>1069</v>
      </c>
      <c r="H18708" t="s">
        <v>134</v>
      </c>
      <c r="I18708">
        <v>826368933.16243601</v>
      </c>
      <c r="P18708">
        <v>0.53390817568584104</v>
      </c>
      <c r="Q18708">
        <v>441205129.54821098</v>
      </c>
    </row>
    <row r="18709" spans="1:17">
      <c r="A18709" t="s">
        <v>122</v>
      </c>
      <c r="B18709">
        <v>2036</v>
      </c>
      <c r="C18709" t="s">
        <v>20</v>
      </c>
      <c r="D18709" t="s">
        <v>1062</v>
      </c>
      <c r="F18709" t="s">
        <v>164</v>
      </c>
      <c r="G18709" t="s">
        <v>1069</v>
      </c>
      <c r="H18709" t="s">
        <v>133</v>
      </c>
      <c r="I18709">
        <v>0</v>
      </c>
      <c r="P18709">
        <v>0.53390817568584104</v>
      </c>
      <c r="Q18709">
        <v>0</v>
      </c>
    </row>
    <row r="18710" spans="1:17">
      <c r="A18710" t="s">
        <v>122</v>
      </c>
      <c r="B18710">
        <v>2036</v>
      </c>
      <c r="C18710" t="s">
        <v>20</v>
      </c>
      <c r="D18710" t="s">
        <v>1062</v>
      </c>
      <c r="F18710" t="s">
        <v>159</v>
      </c>
      <c r="G18710" t="s">
        <v>1069</v>
      </c>
      <c r="H18710" t="s">
        <v>134</v>
      </c>
      <c r="I18710">
        <v>264562606.841133</v>
      </c>
      <c r="P18710">
        <v>0.53390817568584104</v>
      </c>
      <c r="Q18710">
        <v>141252138.77324</v>
      </c>
    </row>
    <row r="18711" spans="1:17">
      <c r="A18711" t="s">
        <v>122</v>
      </c>
      <c r="B18711">
        <v>2036</v>
      </c>
      <c r="C18711" t="s">
        <v>20</v>
      </c>
      <c r="D18711" t="s">
        <v>1062</v>
      </c>
      <c r="F18711" t="s">
        <v>159</v>
      </c>
      <c r="G18711" t="s">
        <v>1069</v>
      </c>
      <c r="H18711" t="s">
        <v>133</v>
      </c>
      <c r="I18711">
        <v>0</v>
      </c>
      <c r="P18711">
        <v>0.53390817568584104</v>
      </c>
      <c r="Q18711">
        <v>0</v>
      </c>
    </row>
    <row r="18712" spans="1:17">
      <c r="A18712" t="s">
        <v>122</v>
      </c>
      <c r="B18712">
        <v>2036</v>
      </c>
      <c r="C18712" t="s">
        <v>20</v>
      </c>
      <c r="D18712" t="s">
        <v>1062</v>
      </c>
      <c r="F18712" t="s">
        <v>126</v>
      </c>
      <c r="G18712" t="s">
        <v>1069</v>
      </c>
      <c r="H18712" t="s">
        <v>134</v>
      </c>
      <c r="I18712">
        <v>375000000</v>
      </c>
      <c r="P18712">
        <v>0.53390817568584104</v>
      </c>
      <c r="Q18712">
        <v>200215565.88218999</v>
      </c>
    </row>
    <row r="18713" spans="1:17">
      <c r="A18713" t="s">
        <v>122</v>
      </c>
      <c r="B18713">
        <v>2036</v>
      </c>
      <c r="C18713" t="s">
        <v>20</v>
      </c>
      <c r="D18713" t="s">
        <v>1062</v>
      </c>
      <c r="F18713" t="s">
        <v>126</v>
      </c>
      <c r="G18713" t="s">
        <v>1069</v>
      </c>
      <c r="H18713" t="s">
        <v>133</v>
      </c>
      <c r="I18713">
        <v>0</v>
      </c>
      <c r="P18713">
        <v>0.53390817568584104</v>
      </c>
      <c r="Q18713">
        <v>0</v>
      </c>
    </row>
    <row r="18714" spans="1:17">
      <c r="A18714" t="s">
        <v>122</v>
      </c>
      <c r="B18714">
        <v>2036</v>
      </c>
      <c r="C18714" t="s">
        <v>20</v>
      </c>
      <c r="D18714" t="s">
        <v>1062</v>
      </c>
      <c r="F18714" t="s">
        <v>165</v>
      </c>
      <c r="G18714" t="s">
        <v>1069</v>
      </c>
      <c r="H18714" t="s">
        <v>134</v>
      </c>
      <c r="I18714">
        <v>4304208110.9396801</v>
      </c>
      <c r="P18714">
        <v>0.53390817568584104</v>
      </c>
      <c r="Q18714">
        <v>2298051900.2840099</v>
      </c>
    </row>
    <row r="18715" spans="1:17">
      <c r="A18715" t="s">
        <v>122</v>
      </c>
      <c r="B18715">
        <v>2036</v>
      </c>
      <c r="C18715" t="s">
        <v>20</v>
      </c>
      <c r="D18715" t="s">
        <v>1062</v>
      </c>
      <c r="F18715" t="s">
        <v>165</v>
      </c>
      <c r="G18715" t="s">
        <v>1069</v>
      </c>
      <c r="H18715" t="s">
        <v>133</v>
      </c>
      <c r="I18715">
        <v>0</v>
      </c>
      <c r="P18715">
        <v>0.53390817568584104</v>
      </c>
      <c r="Q18715">
        <v>0</v>
      </c>
    </row>
    <row r="18716" spans="1:17">
      <c r="A18716" t="s">
        <v>122</v>
      </c>
      <c r="B18716">
        <v>2036</v>
      </c>
      <c r="C18716" t="s">
        <v>20</v>
      </c>
      <c r="D18716" t="s">
        <v>1062</v>
      </c>
      <c r="F18716" t="s">
        <v>160</v>
      </c>
      <c r="G18716" t="s">
        <v>1069</v>
      </c>
      <c r="H18716" t="s">
        <v>134</v>
      </c>
      <c r="I18716">
        <v>0</v>
      </c>
      <c r="P18716">
        <v>0.53390817568584104</v>
      </c>
      <c r="Q18716">
        <v>0</v>
      </c>
    </row>
    <row r="18717" spans="1:17">
      <c r="A18717" t="s">
        <v>122</v>
      </c>
      <c r="B18717">
        <v>2036</v>
      </c>
      <c r="C18717" t="s">
        <v>20</v>
      </c>
      <c r="D18717" t="s">
        <v>1062</v>
      </c>
      <c r="F18717" t="s">
        <v>160</v>
      </c>
      <c r="G18717" t="s">
        <v>1069</v>
      </c>
      <c r="H18717" t="s">
        <v>133</v>
      </c>
      <c r="I18717">
        <v>0</v>
      </c>
      <c r="P18717">
        <v>0.53390817568584104</v>
      </c>
      <c r="Q18717">
        <v>0</v>
      </c>
    </row>
    <row r="18718" spans="1:17">
      <c r="A18718" t="s">
        <v>122</v>
      </c>
      <c r="B18718">
        <v>2037</v>
      </c>
      <c r="C18718" t="s">
        <v>5</v>
      </c>
      <c r="D18718" t="s">
        <v>1062</v>
      </c>
      <c r="F18718" t="s">
        <v>126</v>
      </c>
      <c r="G18718" t="s">
        <v>1069</v>
      </c>
      <c r="H18718" t="s">
        <v>134</v>
      </c>
      <c r="I18718">
        <v>0</v>
      </c>
      <c r="P18718">
        <v>0.51337324585177002</v>
      </c>
      <c r="Q18718">
        <v>0</v>
      </c>
    </row>
    <row r="18719" spans="1:17">
      <c r="A18719" t="s">
        <v>122</v>
      </c>
      <c r="B18719">
        <v>2037</v>
      </c>
      <c r="C18719" t="s">
        <v>5</v>
      </c>
      <c r="D18719" t="s">
        <v>1062</v>
      </c>
      <c r="F18719" t="s">
        <v>126</v>
      </c>
      <c r="G18719" t="s">
        <v>1069</v>
      </c>
      <c r="H18719" t="s">
        <v>133</v>
      </c>
      <c r="I18719">
        <v>0</v>
      </c>
      <c r="P18719">
        <v>0.51337324585177002</v>
      </c>
      <c r="Q18719">
        <v>0</v>
      </c>
    </row>
    <row r="18720" spans="1:17">
      <c r="A18720" t="s">
        <v>122</v>
      </c>
      <c r="B18720">
        <v>2037</v>
      </c>
      <c r="C18720" t="s">
        <v>7</v>
      </c>
      <c r="D18720" t="s">
        <v>1064</v>
      </c>
      <c r="F18720" t="s">
        <v>126</v>
      </c>
      <c r="G18720" t="s">
        <v>1070</v>
      </c>
      <c r="H18720" t="s">
        <v>134</v>
      </c>
      <c r="I18720">
        <v>0</v>
      </c>
      <c r="P18720">
        <v>0.51337324585177002</v>
      </c>
      <c r="Q18720">
        <v>0</v>
      </c>
    </row>
    <row r="18721" spans="1:17">
      <c r="A18721" t="s">
        <v>122</v>
      </c>
      <c r="B18721">
        <v>2037</v>
      </c>
      <c r="C18721" t="s">
        <v>7</v>
      </c>
      <c r="D18721" t="s">
        <v>1064</v>
      </c>
      <c r="F18721" t="s">
        <v>126</v>
      </c>
      <c r="G18721" t="s">
        <v>1070</v>
      </c>
      <c r="H18721" t="s">
        <v>133</v>
      </c>
      <c r="I18721">
        <v>0</v>
      </c>
      <c r="P18721">
        <v>0.51337324585177002</v>
      </c>
      <c r="Q18721">
        <v>0</v>
      </c>
    </row>
    <row r="18722" spans="1:17">
      <c r="A18722" t="s">
        <v>122</v>
      </c>
      <c r="B18722">
        <v>2037</v>
      </c>
      <c r="C18722" t="s">
        <v>137</v>
      </c>
      <c r="D18722" t="s">
        <v>1062</v>
      </c>
      <c r="F18722" t="s">
        <v>126</v>
      </c>
      <c r="G18722" t="s">
        <v>1069</v>
      </c>
      <c r="H18722" t="s">
        <v>134</v>
      </c>
      <c r="I18722">
        <v>0</v>
      </c>
      <c r="P18722">
        <v>0.51337324585177002</v>
      </c>
      <c r="Q18722">
        <v>0</v>
      </c>
    </row>
    <row r="18723" spans="1:17">
      <c r="A18723" t="s">
        <v>122</v>
      </c>
      <c r="B18723">
        <v>2037</v>
      </c>
      <c r="C18723" t="s">
        <v>137</v>
      </c>
      <c r="D18723" t="s">
        <v>1062</v>
      </c>
      <c r="F18723" t="s">
        <v>126</v>
      </c>
      <c r="G18723" t="s">
        <v>1069</v>
      </c>
      <c r="H18723" t="s">
        <v>133</v>
      </c>
      <c r="I18723">
        <v>0</v>
      </c>
      <c r="P18723">
        <v>0.51337324585177002</v>
      </c>
      <c r="Q18723">
        <v>0</v>
      </c>
    </row>
    <row r="18724" spans="1:17">
      <c r="A18724" t="s">
        <v>122</v>
      </c>
      <c r="B18724">
        <v>2037</v>
      </c>
      <c r="C18724" t="s">
        <v>21</v>
      </c>
      <c r="D18724" t="s">
        <v>1067</v>
      </c>
      <c r="F18724" t="s">
        <v>126</v>
      </c>
      <c r="G18724" t="s">
        <v>1071</v>
      </c>
      <c r="H18724" t="s">
        <v>134</v>
      </c>
      <c r="I18724">
        <v>0</v>
      </c>
      <c r="P18724">
        <v>0.51337324585177002</v>
      </c>
      <c r="Q18724">
        <v>0</v>
      </c>
    </row>
    <row r="18725" spans="1:17">
      <c r="A18725" t="s">
        <v>122</v>
      </c>
      <c r="B18725">
        <v>2037</v>
      </c>
      <c r="C18725" t="s">
        <v>21</v>
      </c>
      <c r="D18725" t="s">
        <v>1067</v>
      </c>
      <c r="F18725" t="s">
        <v>126</v>
      </c>
      <c r="G18725" t="s">
        <v>1071</v>
      </c>
      <c r="H18725" t="s">
        <v>133</v>
      </c>
      <c r="I18725">
        <v>0</v>
      </c>
      <c r="P18725">
        <v>0.51337324585177002</v>
      </c>
      <c r="Q18725">
        <v>0</v>
      </c>
    </row>
    <row r="18726" spans="1:17">
      <c r="A18726" t="s">
        <v>122</v>
      </c>
      <c r="B18726">
        <v>2037</v>
      </c>
      <c r="C18726" t="s">
        <v>15</v>
      </c>
      <c r="D18726" t="s">
        <v>1062</v>
      </c>
      <c r="F18726" t="s">
        <v>164</v>
      </c>
      <c r="G18726" t="s">
        <v>1069</v>
      </c>
      <c r="H18726" t="s">
        <v>134</v>
      </c>
      <c r="I18726">
        <v>0</v>
      </c>
      <c r="P18726">
        <v>0.51337324585177002</v>
      </c>
      <c r="Q18726">
        <v>0</v>
      </c>
    </row>
    <row r="18727" spans="1:17">
      <c r="A18727" t="s">
        <v>122</v>
      </c>
      <c r="B18727">
        <v>2037</v>
      </c>
      <c r="C18727" t="s">
        <v>15</v>
      </c>
      <c r="D18727" t="s">
        <v>1062</v>
      </c>
      <c r="F18727" t="s">
        <v>164</v>
      </c>
      <c r="G18727" t="s">
        <v>1069</v>
      </c>
      <c r="H18727" t="s">
        <v>133</v>
      </c>
      <c r="I18727">
        <v>0</v>
      </c>
      <c r="P18727">
        <v>0.51337324585177002</v>
      </c>
      <c r="Q18727">
        <v>0</v>
      </c>
    </row>
    <row r="18728" spans="1:17">
      <c r="A18728" t="s">
        <v>122</v>
      </c>
      <c r="B18728">
        <v>2037</v>
      </c>
      <c r="C18728" t="s">
        <v>15</v>
      </c>
      <c r="D18728" t="s">
        <v>1062</v>
      </c>
      <c r="F18728" t="s">
        <v>159</v>
      </c>
      <c r="G18728" t="s">
        <v>1069</v>
      </c>
      <c r="H18728" t="s">
        <v>134</v>
      </c>
      <c r="I18728">
        <v>0</v>
      </c>
      <c r="P18728">
        <v>0.51337324585177002</v>
      </c>
      <c r="Q18728">
        <v>0</v>
      </c>
    </row>
    <row r="18729" spans="1:17">
      <c r="A18729" t="s">
        <v>122</v>
      </c>
      <c r="B18729">
        <v>2037</v>
      </c>
      <c r="C18729" t="s">
        <v>15</v>
      </c>
      <c r="D18729" t="s">
        <v>1062</v>
      </c>
      <c r="F18729" t="s">
        <v>159</v>
      </c>
      <c r="G18729" t="s">
        <v>1069</v>
      </c>
      <c r="H18729" t="s">
        <v>133</v>
      </c>
      <c r="I18729">
        <v>0</v>
      </c>
      <c r="P18729">
        <v>0.51337324585177002</v>
      </c>
      <c r="Q18729">
        <v>0</v>
      </c>
    </row>
    <row r="18730" spans="1:17">
      <c r="A18730" t="s">
        <v>122</v>
      </c>
      <c r="B18730">
        <v>2037</v>
      </c>
      <c r="C18730" t="s">
        <v>15</v>
      </c>
      <c r="D18730" t="s">
        <v>1062</v>
      </c>
      <c r="F18730" t="s">
        <v>165</v>
      </c>
      <c r="G18730" t="s">
        <v>1069</v>
      </c>
      <c r="H18730" t="s">
        <v>134</v>
      </c>
      <c r="I18730">
        <v>0</v>
      </c>
      <c r="P18730">
        <v>0.51337324585177002</v>
      </c>
      <c r="Q18730">
        <v>0</v>
      </c>
    </row>
    <row r="18731" spans="1:17">
      <c r="A18731" t="s">
        <v>122</v>
      </c>
      <c r="B18731">
        <v>2037</v>
      </c>
      <c r="C18731" t="s">
        <v>15</v>
      </c>
      <c r="D18731" t="s">
        <v>1062</v>
      </c>
      <c r="F18731" t="s">
        <v>165</v>
      </c>
      <c r="G18731" t="s">
        <v>1069</v>
      </c>
      <c r="H18731" t="s">
        <v>133</v>
      </c>
      <c r="I18731">
        <v>0</v>
      </c>
      <c r="P18731">
        <v>0.51337324585177002</v>
      </c>
      <c r="Q18731">
        <v>0</v>
      </c>
    </row>
    <row r="18732" spans="1:17">
      <c r="A18732" t="s">
        <v>122</v>
      </c>
      <c r="B18732">
        <v>2037</v>
      </c>
      <c r="C18732" t="s">
        <v>15</v>
      </c>
      <c r="D18732" t="s">
        <v>1062</v>
      </c>
      <c r="F18732" t="s">
        <v>166</v>
      </c>
      <c r="G18732" t="s">
        <v>1069</v>
      </c>
      <c r="H18732" t="s">
        <v>134</v>
      </c>
      <c r="I18732">
        <v>0</v>
      </c>
      <c r="P18732">
        <v>0.51337324585177002</v>
      </c>
      <c r="Q18732">
        <v>0</v>
      </c>
    </row>
    <row r="18733" spans="1:17">
      <c r="A18733" t="s">
        <v>122</v>
      </c>
      <c r="B18733">
        <v>2037</v>
      </c>
      <c r="C18733" t="s">
        <v>15</v>
      </c>
      <c r="D18733" t="s">
        <v>1062</v>
      </c>
      <c r="F18733" t="s">
        <v>166</v>
      </c>
      <c r="G18733" t="s">
        <v>1069</v>
      </c>
      <c r="H18733" t="s">
        <v>133</v>
      </c>
      <c r="I18733">
        <v>0</v>
      </c>
      <c r="P18733">
        <v>0.51337324585177002</v>
      </c>
      <c r="Q18733">
        <v>0</v>
      </c>
    </row>
    <row r="18734" spans="1:17">
      <c r="A18734" t="s">
        <v>122</v>
      </c>
      <c r="B18734">
        <v>2037</v>
      </c>
      <c r="C18734" t="s">
        <v>15</v>
      </c>
      <c r="D18734" t="s">
        <v>1062</v>
      </c>
      <c r="F18734" t="s">
        <v>160</v>
      </c>
      <c r="G18734" t="s">
        <v>1069</v>
      </c>
      <c r="H18734" t="s">
        <v>134</v>
      </c>
      <c r="I18734">
        <v>0</v>
      </c>
      <c r="P18734">
        <v>0.51337324585177002</v>
      </c>
      <c r="Q18734">
        <v>0</v>
      </c>
    </row>
    <row r="18735" spans="1:17">
      <c r="A18735" t="s">
        <v>122</v>
      </c>
      <c r="B18735">
        <v>2037</v>
      </c>
      <c r="C18735" t="s">
        <v>15</v>
      </c>
      <c r="D18735" t="s">
        <v>1062</v>
      </c>
      <c r="F18735" t="s">
        <v>160</v>
      </c>
      <c r="G18735" t="s">
        <v>1069</v>
      </c>
      <c r="H18735" t="s">
        <v>133</v>
      </c>
      <c r="I18735">
        <v>0</v>
      </c>
      <c r="P18735">
        <v>0.51337324585177002</v>
      </c>
      <c r="Q18735">
        <v>0</v>
      </c>
    </row>
    <row r="18736" spans="1:17">
      <c r="A18736" t="s">
        <v>122</v>
      </c>
      <c r="B18736">
        <v>2037</v>
      </c>
      <c r="C18736" t="s">
        <v>140</v>
      </c>
      <c r="D18736" t="s">
        <v>1064</v>
      </c>
      <c r="F18736" t="s">
        <v>126</v>
      </c>
      <c r="G18736" t="s">
        <v>1070</v>
      </c>
      <c r="H18736" t="s">
        <v>134</v>
      </c>
      <c r="I18736">
        <v>0</v>
      </c>
      <c r="P18736">
        <v>0.51337324585177002</v>
      </c>
      <c r="Q18736">
        <v>0</v>
      </c>
    </row>
    <row r="18737" spans="1:17">
      <c r="A18737" t="s">
        <v>122</v>
      </c>
      <c r="B18737">
        <v>2037</v>
      </c>
      <c r="C18737" t="s">
        <v>140</v>
      </c>
      <c r="D18737" t="s">
        <v>1064</v>
      </c>
      <c r="F18737" t="s">
        <v>126</v>
      </c>
      <c r="G18737" t="s">
        <v>1070</v>
      </c>
      <c r="H18737" t="s">
        <v>133</v>
      </c>
      <c r="I18737">
        <v>0</v>
      </c>
      <c r="P18737">
        <v>0.51337324585177002</v>
      </c>
      <c r="Q18737">
        <v>0</v>
      </c>
    </row>
    <row r="18738" spans="1:17">
      <c r="A18738" t="s">
        <v>122</v>
      </c>
      <c r="B18738">
        <v>2037</v>
      </c>
      <c r="C18738" t="s">
        <v>12</v>
      </c>
      <c r="D18738" t="s">
        <v>1067</v>
      </c>
      <c r="F18738" t="s">
        <v>126</v>
      </c>
      <c r="G18738" t="s">
        <v>1071</v>
      </c>
      <c r="H18738" t="s">
        <v>134</v>
      </c>
      <c r="I18738">
        <v>117536027.602763</v>
      </c>
      <c r="P18738">
        <v>0.51337324585177002</v>
      </c>
      <c r="Q18738">
        <v>60339851.994953498</v>
      </c>
    </row>
    <row r="18739" spans="1:17">
      <c r="A18739" t="s">
        <v>122</v>
      </c>
      <c r="B18739">
        <v>2037</v>
      </c>
      <c r="C18739" t="s">
        <v>12</v>
      </c>
      <c r="D18739" t="s">
        <v>1067</v>
      </c>
      <c r="F18739" t="s">
        <v>126</v>
      </c>
      <c r="G18739" t="s">
        <v>1071</v>
      </c>
      <c r="H18739" t="s">
        <v>133</v>
      </c>
      <c r="I18739">
        <v>0</v>
      </c>
      <c r="P18739">
        <v>0.51337324585177002</v>
      </c>
      <c r="Q18739">
        <v>0</v>
      </c>
    </row>
    <row r="18740" spans="1:17">
      <c r="A18740" t="s">
        <v>122</v>
      </c>
      <c r="B18740">
        <v>2037</v>
      </c>
      <c r="C18740" t="s">
        <v>23</v>
      </c>
      <c r="D18740" t="s">
        <v>1067</v>
      </c>
      <c r="F18740" t="s">
        <v>126</v>
      </c>
      <c r="G18740" t="s">
        <v>1071</v>
      </c>
      <c r="H18740" t="s">
        <v>134</v>
      </c>
      <c r="I18740">
        <v>178985875.000736</v>
      </c>
      <c r="P18740">
        <v>0.51337324585177002</v>
      </c>
      <c r="Q18740">
        <v>91886559.610746995</v>
      </c>
    </row>
    <row r="18741" spans="1:17">
      <c r="A18741" t="s">
        <v>122</v>
      </c>
      <c r="B18741">
        <v>2037</v>
      </c>
      <c r="C18741" t="s">
        <v>23</v>
      </c>
      <c r="D18741" t="s">
        <v>1067</v>
      </c>
      <c r="F18741" t="s">
        <v>126</v>
      </c>
      <c r="G18741" t="s">
        <v>1071</v>
      </c>
      <c r="H18741" t="s">
        <v>133</v>
      </c>
      <c r="I18741">
        <v>0</v>
      </c>
      <c r="P18741">
        <v>0.51337324585177002</v>
      </c>
      <c r="Q18741">
        <v>0</v>
      </c>
    </row>
    <row r="18742" spans="1:17">
      <c r="A18742" t="s">
        <v>122</v>
      </c>
      <c r="B18742">
        <v>2037</v>
      </c>
      <c r="C18742" t="s">
        <v>23</v>
      </c>
      <c r="D18742" t="s">
        <v>1067</v>
      </c>
      <c r="F18742" t="s">
        <v>160</v>
      </c>
      <c r="G18742" t="s">
        <v>1071</v>
      </c>
      <c r="H18742" t="s">
        <v>134</v>
      </c>
      <c r="I18742">
        <v>0</v>
      </c>
      <c r="P18742">
        <v>0.51337324585177002</v>
      </c>
      <c r="Q18742">
        <v>0</v>
      </c>
    </row>
    <row r="18743" spans="1:17">
      <c r="A18743" t="s">
        <v>122</v>
      </c>
      <c r="B18743">
        <v>2037</v>
      </c>
      <c r="C18743" t="s">
        <v>23</v>
      </c>
      <c r="D18743" t="s">
        <v>1067</v>
      </c>
      <c r="F18743" t="s">
        <v>160</v>
      </c>
      <c r="G18743" t="s">
        <v>1071</v>
      </c>
      <c r="H18743" t="s">
        <v>133</v>
      </c>
      <c r="I18743">
        <v>0</v>
      </c>
      <c r="P18743">
        <v>0.51337324585177002</v>
      </c>
      <c r="Q18743">
        <v>0</v>
      </c>
    </row>
    <row r="18744" spans="1:17">
      <c r="A18744" t="s">
        <v>122</v>
      </c>
      <c r="B18744">
        <v>2037</v>
      </c>
      <c r="C18744" t="s">
        <v>18</v>
      </c>
      <c r="D18744" t="s">
        <v>1062</v>
      </c>
      <c r="F18744" t="s">
        <v>126</v>
      </c>
      <c r="G18744" t="s">
        <v>1069</v>
      </c>
      <c r="H18744" t="s">
        <v>134</v>
      </c>
      <c r="I18744">
        <v>65207125.879692301</v>
      </c>
      <c r="P18744">
        <v>0.51337324585177002</v>
      </c>
      <c r="Q18744">
        <v>33475593.865522601</v>
      </c>
    </row>
    <row r="18745" spans="1:17">
      <c r="A18745" t="s">
        <v>122</v>
      </c>
      <c r="B18745">
        <v>2037</v>
      </c>
      <c r="C18745" t="s">
        <v>18</v>
      </c>
      <c r="D18745" t="s">
        <v>1062</v>
      </c>
      <c r="F18745" t="s">
        <v>126</v>
      </c>
      <c r="G18745" t="s">
        <v>1069</v>
      </c>
      <c r="H18745" t="s">
        <v>133</v>
      </c>
      <c r="I18745">
        <v>0</v>
      </c>
      <c r="P18745">
        <v>0.51337324585177002</v>
      </c>
      <c r="Q18745">
        <v>0</v>
      </c>
    </row>
    <row r="18746" spans="1:17">
      <c r="A18746" t="s">
        <v>122</v>
      </c>
      <c r="B18746">
        <v>2037</v>
      </c>
      <c r="C18746" t="s">
        <v>18</v>
      </c>
      <c r="D18746" t="s">
        <v>1062</v>
      </c>
      <c r="F18746" t="s">
        <v>160</v>
      </c>
      <c r="G18746" t="s">
        <v>1069</v>
      </c>
      <c r="H18746" t="s">
        <v>134</v>
      </c>
      <c r="I18746">
        <v>0</v>
      </c>
      <c r="P18746">
        <v>0.51337324585177002</v>
      </c>
      <c r="Q18746">
        <v>0</v>
      </c>
    </row>
    <row r="18747" spans="1:17">
      <c r="A18747" t="s">
        <v>122</v>
      </c>
      <c r="B18747">
        <v>2037</v>
      </c>
      <c r="C18747" t="s">
        <v>18</v>
      </c>
      <c r="D18747" t="s">
        <v>1062</v>
      </c>
      <c r="F18747" t="s">
        <v>160</v>
      </c>
      <c r="G18747" t="s">
        <v>1069</v>
      </c>
      <c r="H18747" t="s">
        <v>133</v>
      </c>
      <c r="I18747">
        <v>0</v>
      </c>
      <c r="P18747">
        <v>0.51337324585177002</v>
      </c>
      <c r="Q18747">
        <v>0</v>
      </c>
    </row>
    <row r="18748" spans="1:17">
      <c r="A18748" t="s">
        <v>122</v>
      </c>
      <c r="B18748">
        <v>2037</v>
      </c>
      <c r="C18748" t="s">
        <v>20</v>
      </c>
      <c r="D18748" t="s">
        <v>1062</v>
      </c>
      <c r="F18748" t="s">
        <v>164</v>
      </c>
      <c r="G18748" t="s">
        <v>1069</v>
      </c>
      <c r="H18748" t="s">
        <v>134</v>
      </c>
      <c r="I18748">
        <v>826368933.16243601</v>
      </c>
      <c r="P18748">
        <v>0.51337324585177002</v>
      </c>
      <c r="Q18748">
        <v>424235701.48866397</v>
      </c>
    </row>
    <row r="18749" spans="1:17">
      <c r="A18749" t="s">
        <v>122</v>
      </c>
      <c r="B18749">
        <v>2037</v>
      </c>
      <c r="C18749" t="s">
        <v>20</v>
      </c>
      <c r="D18749" t="s">
        <v>1062</v>
      </c>
      <c r="F18749" t="s">
        <v>164</v>
      </c>
      <c r="G18749" t="s">
        <v>1069</v>
      </c>
      <c r="H18749" t="s">
        <v>133</v>
      </c>
      <c r="I18749">
        <v>0</v>
      </c>
      <c r="P18749">
        <v>0.51337324585177002</v>
      </c>
      <c r="Q18749">
        <v>0</v>
      </c>
    </row>
    <row r="18750" spans="1:17">
      <c r="A18750" t="s">
        <v>122</v>
      </c>
      <c r="B18750">
        <v>2037</v>
      </c>
      <c r="C18750" t="s">
        <v>20</v>
      </c>
      <c r="D18750" t="s">
        <v>1062</v>
      </c>
      <c r="F18750" t="s">
        <v>159</v>
      </c>
      <c r="G18750" t="s">
        <v>1069</v>
      </c>
      <c r="H18750" t="s">
        <v>134</v>
      </c>
      <c r="I18750">
        <v>264562606.841133</v>
      </c>
      <c r="P18750">
        <v>0.51337324585177002</v>
      </c>
      <c r="Q18750">
        <v>135819364.20503801</v>
      </c>
    </row>
    <row r="18751" spans="1:17">
      <c r="A18751" t="s">
        <v>122</v>
      </c>
      <c r="B18751">
        <v>2037</v>
      </c>
      <c r="C18751" t="s">
        <v>20</v>
      </c>
      <c r="D18751" t="s">
        <v>1062</v>
      </c>
      <c r="F18751" t="s">
        <v>159</v>
      </c>
      <c r="G18751" t="s">
        <v>1069</v>
      </c>
      <c r="H18751" t="s">
        <v>133</v>
      </c>
      <c r="I18751">
        <v>0</v>
      </c>
      <c r="P18751">
        <v>0.51337324585177002</v>
      </c>
      <c r="Q18751">
        <v>0</v>
      </c>
    </row>
    <row r="18752" spans="1:17">
      <c r="A18752" t="s">
        <v>122</v>
      </c>
      <c r="B18752">
        <v>2037</v>
      </c>
      <c r="C18752" t="s">
        <v>20</v>
      </c>
      <c r="D18752" t="s">
        <v>1062</v>
      </c>
      <c r="F18752" t="s">
        <v>126</v>
      </c>
      <c r="G18752" t="s">
        <v>1069</v>
      </c>
      <c r="H18752" t="s">
        <v>134</v>
      </c>
      <c r="I18752">
        <v>375000000</v>
      </c>
      <c r="P18752">
        <v>0.51337324585177002</v>
      </c>
      <c r="Q18752">
        <v>192514967.19441399</v>
      </c>
    </row>
    <row r="18753" spans="1:17">
      <c r="A18753" t="s">
        <v>122</v>
      </c>
      <c r="B18753">
        <v>2037</v>
      </c>
      <c r="C18753" t="s">
        <v>20</v>
      </c>
      <c r="D18753" t="s">
        <v>1062</v>
      </c>
      <c r="F18753" t="s">
        <v>126</v>
      </c>
      <c r="G18753" t="s">
        <v>1069</v>
      </c>
      <c r="H18753" t="s">
        <v>133</v>
      </c>
      <c r="I18753">
        <v>0</v>
      </c>
      <c r="P18753">
        <v>0.51337324585177002</v>
      </c>
      <c r="Q18753">
        <v>0</v>
      </c>
    </row>
    <row r="18754" spans="1:17">
      <c r="A18754" t="s">
        <v>122</v>
      </c>
      <c r="B18754">
        <v>2037</v>
      </c>
      <c r="C18754" t="s">
        <v>20</v>
      </c>
      <c r="D18754" t="s">
        <v>1062</v>
      </c>
      <c r="F18754" t="s">
        <v>165</v>
      </c>
      <c r="G18754" t="s">
        <v>1069</v>
      </c>
      <c r="H18754" t="s">
        <v>134</v>
      </c>
      <c r="I18754">
        <v>4304208110.9396801</v>
      </c>
      <c r="P18754">
        <v>0.51337324585177002</v>
      </c>
      <c r="Q18754">
        <v>2209665288.7346201</v>
      </c>
    </row>
    <row r="18755" spans="1:17">
      <c r="A18755" t="s">
        <v>122</v>
      </c>
      <c r="B18755">
        <v>2037</v>
      </c>
      <c r="C18755" t="s">
        <v>20</v>
      </c>
      <c r="D18755" t="s">
        <v>1062</v>
      </c>
      <c r="F18755" t="s">
        <v>165</v>
      </c>
      <c r="G18755" t="s">
        <v>1069</v>
      </c>
      <c r="H18755" t="s">
        <v>133</v>
      </c>
      <c r="I18755">
        <v>0</v>
      </c>
      <c r="P18755">
        <v>0.51337324585177002</v>
      </c>
      <c r="Q18755">
        <v>0</v>
      </c>
    </row>
    <row r="18756" spans="1:17">
      <c r="A18756" t="s">
        <v>122</v>
      </c>
      <c r="B18756">
        <v>2037</v>
      </c>
      <c r="C18756" t="s">
        <v>20</v>
      </c>
      <c r="D18756" t="s">
        <v>1062</v>
      </c>
      <c r="F18756" t="s">
        <v>160</v>
      </c>
      <c r="G18756" t="s">
        <v>1069</v>
      </c>
      <c r="H18756" t="s">
        <v>134</v>
      </c>
      <c r="I18756">
        <v>0</v>
      </c>
      <c r="P18756">
        <v>0.51337324585177002</v>
      </c>
      <c r="Q18756">
        <v>0</v>
      </c>
    </row>
    <row r="18757" spans="1:17">
      <c r="A18757" t="s">
        <v>122</v>
      </c>
      <c r="B18757">
        <v>2037</v>
      </c>
      <c r="C18757" t="s">
        <v>20</v>
      </c>
      <c r="D18757" t="s">
        <v>1062</v>
      </c>
      <c r="F18757" t="s">
        <v>160</v>
      </c>
      <c r="G18757" t="s">
        <v>1069</v>
      </c>
      <c r="H18757" t="s">
        <v>133</v>
      </c>
      <c r="I18757">
        <v>0</v>
      </c>
      <c r="P18757">
        <v>0.51337324585177002</v>
      </c>
      <c r="Q18757">
        <v>0</v>
      </c>
    </row>
    <row r="18758" spans="1:17">
      <c r="A18758" t="s">
        <v>122</v>
      </c>
      <c r="B18758">
        <v>2038</v>
      </c>
      <c r="C18758" t="s">
        <v>5</v>
      </c>
      <c r="D18758" t="s">
        <v>1062</v>
      </c>
      <c r="F18758" t="s">
        <v>126</v>
      </c>
      <c r="G18758" t="s">
        <v>1069</v>
      </c>
      <c r="H18758" t="s">
        <v>134</v>
      </c>
      <c r="I18758">
        <v>0</v>
      </c>
      <c r="P18758">
        <v>0.49362812101131798</v>
      </c>
      <c r="Q18758">
        <v>0</v>
      </c>
    </row>
    <row r="18759" spans="1:17">
      <c r="A18759" t="s">
        <v>122</v>
      </c>
      <c r="B18759">
        <v>2038</v>
      </c>
      <c r="C18759" t="s">
        <v>5</v>
      </c>
      <c r="D18759" t="s">
        <v>1062</v>
      </c>
      <c r="F18759" t="s">
        <v>126</v>
      </c>
      <c r="G18759" t="s">
        <v>1069</v>
      </c>
      <c r="H18759" t="s">
        <v>133</v>
      </c>
      <c r="I18759">
        <v>0</v>
      </c>
      <c r="P18759">
        <v>0.49362812101131798</v>
      </c>
      <c r="Q18759">
        <v>0</v>
      </c>
    </row>
    <row r="18760" spans="1:17">
      <c r="A18760" t="s">
        <v>122</v>
      </c>
      <c r="B18760">
        <v>2038</v>
      </c>
      <c r="C18760" t="s">
        <v>7</v>
      </c>
      <c r="D18760" t="s">
        <v>1064</v>
      </c>
      <c r="F18760" t="s">
        <v>126</v>
      </c>
      <c r="G18760" t="s">
        <v>1070</v>
      </c>
      <c r="H18760" t="s">
        <v>134</v>
      </c>
      <c r="I18760">
        <v>0</v>
      </c>
      <c r="P18760">
        <v>0.49362812101131798</v>
      </c>
      <c r="Q18760">
        <v>0</v>
      </c>
    </row>
    <row r="18761" spans="1:17">
      <c r="A18761" t="s">
        <v>122</v>
      </c>
      <c r="B18761">
        <v>2038</v>
      </c>
      <c r="C18761" t="s">
        <v>7</v>
      </c>
      <c r="D18761" t="s">
        <v>1064</v>
      </c>
      <c r="F18761" t="s">
        <v>126</v>
      </c>
      <c r="G18761" t="s">
        <v>1070</v>
      </c>
      <c r="H18761" t="s">
        <v>133</v>
      </c>
      <c r="I18761">
        <v>0</v>
      </c>
      <c r="P18761">
        <v>0.49362812101131798</v>
      </c>
      <c r="Q18761">
        <v>0</v>
      </c>
    </row>
    <row r="18762" spans="1:17">
      <c r="A18762" t="s">
        <v>122</v>
      </c>
      <c r="B18762">
        <v>2038</v>
      </c>
      <c r="C18762" t="s">
        <v>137</v>
      </c>
      <c r="D18762" t="s">
        <v>1062</v>
      </c>
      <c r="F18762" t="s">
        <v>126</v>
      </c>
      <c r="G18762" t="s">
        <v>1069</v>
      </c>
      <c r="H18762" t="s">
        <v>134</v>
      </c>
      <c r="I18762">
        <v>0</v>
      </c>
      <c r="P18762">
        <v>0.49362812101131798</v>
      </c>
      <c r="Q18762">
        <v>0</v>
      </c>
    </row>
    <row r="18763" spans="1:17">
      <c r="A18763" t="s">
        <v>122</v>
      </c>
      <c r="B18763">
        <v>2038</v>
      </c>
      <c r="C18763" t="s">
        <v>137</v>
      </c>
      <c r="D18763" t="s">
        <v>1062</v>
      </c>
      <c r="F18763" t="s">
        <v>126</v>
      </c>
      <c r="G18763" t="s">
        <v>1069</v>
      </c>
      <c r="H18763" t="s">
        <v>133</v>
      </c>
      <c r="I18763">
        <v>0</v>
      </c>
      <c r="P18763">
        <v>0.49362812101131798</v>
      </c>
      <c r="Q18763">
        <v>0</v>
      </c>
    </row>
    <row r="18764" spans="1:17">
      <c r="A18764" t="s">
        <v>122</v>
      </c>
      <c r="B18764">
        <v>2038</v>
      </c>
      <c r="C18764" t="s">
        <v>21</v>
      </c>
      <c r="D18764" t="s">
        <v>1067</v>
      </c>
      <c r="F18764" t="s">
        <v>126</v>
      </c>
      <c r="G18764" t="s">
        <v>1071</v>
      </c>
      <c r="H18764" t="s">
        <v>134</v>
      </c>
      <c r="I18764">
        <v>0</v>
      </c>
      <c r="P18764">
        <v>0.49362812101131798</v>
      </c>
      <c r="Q18764">
        <v>0</v>
      </c>
    </row>
    <row r="18765" spans="1:17">
      <c r="A18765" t="s">
        <v>122</v>
      </c>
      <c r="B18765">
        <v>2038</v>
      </c>
      <c r="C18765" t="s">
        <v>21</v>
      </c>
      <c r="D18765" t="s">
        <v>1067</v>
      </c>
      <c r="F18765" t="s">
        <v>126</v>
      </c>
      <c r="G18765" t="s">
        <v>1071</v>
      </c>
      <c r="H18765" t="s">
        <v>133</v>
      </c>
      <c r="I18765">
        <v>0</v>
      </c>
      <c r="P18765">
        <v>0.49362812101131798</v>
      </c>
      <c r="Q18765">
        <v>0</v>
      </c>
    </row>
    <row r="18766" spans="1:17">
      <c r="A18766" t="s">
        <v>122</v>
      </c>
      <c r="B18766">
        <v>2038</v>
      </c>
      <c r="C18766" t="s">
        <v>15</v>
      </c>
      <c r="D18766" t="s">
        <v>1062</v>
      </c>
      <c r="F18766" t="s">
        <v>164</v>
      </c>
      <c r="G18766" t="s">
        <v>1069</v>
      </c>
      <c r="H18766" t="s">
        <v>134</v>
      </c>
      <c r="I18766">
        <v>0</v>
      </c>
      <c r="P18766">
        <v>0.49362812101131798</v>
      </c>
      <c r="Q18766">
        <v>0</v>
      </c>
    </row>
    <row r="18767" spans="1:17">
      <c r="A18767" t="s">
        <v>122</v>
      </c>
      <c r="B18767">
        <v>2038</v>
      </c>
      <c r="C18767" t="s">
        <v>15</v>
      </c>
      <c r="D18767" t="s">
        <v>1062</v>
      </c>
      <c r="F18767" t="s">
        <v>164</v>
      </c>
      <c r="G18767" t="s">
        <v>1069</v>
      </c>
      <c r="H18767" t="s">
        <v>133</v>
      </c>
      <c r="I18767">
        <v>0</v>
      </c>
      <c r="P18767">
        <v>0.49362812101131798</v>
      </c>
      <c r="Q18767">
        <v>0</v>
      </c>
    </row>
    <row r="18768" spans="1:17">
      <c r="A18768" t="s">
        <v>122</v>
      </c>
      <c r="B18768">
        <v>2038</v>
      </c>
      <c r="C18768" t="s">
        <v>15</v>
      </c>
      <c r="D18768" t="s">
        <v>1062</v>
      </c>
      <c r="F18768" t="s">
        <v>159</v>
      </c>
      <c r="G18768" t="s">
        <v>1069</v>
      </c>
      <c r="H18768" t="s">
        <v>134</v>
      </c>
      <c r="I18768">
        <v>0</v>
      </c>
      <c r="P18768">
        <v>0.49362812101131798</v>
      </c>
      <c r="Q18768">
        <v>0</v>
      </c>
    </row>
    <row r="18769" spans="1:17">
      <c r="A18769" t="s">
        <v>122</v>
      </c>
      <c r="B18769">
        <v>2038</v>
      </c>
      <c r="C18769" t="s">
        <v>15</v>
      </c>
      <c r="D18769" t="s">
        <v>1062</v>
      </c>
      <c r="F18769" t="s">
        <v>159</v>
      </c>
      <c r="G18769" t="s">
        <v>1069</v>
      </c>
      <c r="H18769" t="s">
        <v>133</v>
      </c>
      <c r="I18769">
        <v>0</v>
      </c>
      <c r="P18769">
        <v>0.49362812101131798</v>
      </c>
      <c r="Q18769">
        <v>0</v>
      </c>
    </row>
    <row r="18770" spans="1:17">
      <c r="A18770" t="s">
        <v>122</v>
      </c>
      <c r="B18770">
        <v>2038</v>
      </c>
      <c r="C18770" t="s">
        <v>15</v>
      </c>
      <c r="D18770" t="s">
        <v>1062</v>
      </c>
      <c r="F18770" t="s">
        <v>165</v>
      </c>
      <c r="G18770" t="s">
        <v>1069</v>
      </c>
      <c r="H18770" t="s">
        <v>134</v>
      </c>
      <c r="I18770">
        <v>0</v>
      </c>
      <c r="P18770">
        <v>0.49362812101131798</v>
      </c>
      <c r="Q18770">
        <v>0</v>
      </c>
    </row>
    <row r="18771" spans="1:17">
      <c r="A18771" t="s">
        <v>122</v>
      </c>
      <c r="B18771">
        <v>2038</v>
      </c>
      <c r="C18771" t="s">
        <v>15</v>
      </c>
      <c r="D18771" t="s">
        <v>1062</v>
      </c>
      <c r="F18771" t="s">
        <v>165</v>
      </c>
      <c r="G18771" t="s">
        <v>1069</v>
      </c>
      <c r="H18771" t="s">
        <v>133</v>
      </c>
      <c r="I18771">
        <v>0</v>
      </c>
      <c r="P18771">
        <v>0.49362812101131798</v>
      </c>
      <c r="Q18771">
        <v>0</v>
      </c>
    </row>
    <row r="18772" spans="1:17">
      <c r="A18772" t="s">
        <v>122</v>
      </c>
      <c r="B18772">
        <v>2038</v>
      </c>
      <c r="C18772" t="s">
        <v>15</v>
      </c>
      <c r="D18772" t="s">
        <v>1062</v>
      </c>
      <c r="F18772" t="s">
        <v>166</v>
      </c>
      <c r="G18772" t="s">
        <v>1069</v>
      </c>
      <c r="H18772" t="s">
        <v>134</v>
      </c>
      <c r="I18772">
        <v>0</v>
      </c>
      <c r="P18772">
        <v>0.49362812101131798</v>
      </c>
      <c r="Q18772">
        <v>0</v>
      </c>
    </row>
    <row r="18773" spans="1:17">
      <c r="A18773" t="s">
        <v>122</v>
      </c>
      <c r="B18773">
        <v>2038</v>
      </c>
      <c r="C18773" t="s">
        <v>15</v>
      </c>
      <c r="D18773" t="s">
        <v>1062</v>
      </c>
      <c r="F18773" t="s">
        <v>166</v>
      </c>
      <c r="G18773" t="s">
        <v>1069</v>
      </c>
      <c r="H18773" t="s">
        <v>133</v>
      </c>
      <c r="I18773">
        <v>0</v>
      </c>
      <c r="P18773">
        <v>0.49362812101131798</v>
      </c>
      <c r="Q18773">
        <v>0</v>
      </c>
    </row>
    <row r="18774" spans="1:17">
      <c r="A18774" t="s">
        <v>122</v>
      </c>
      <c r="B18774">
        <v>2038</v>
      </c>
      <c r="C18774" t="s">
        <v>15</v>
      </c>
      <c r="D18774" t="s">
        <v>1062</v>
      </c>
      <c r="F18774" t="s">
        <v>160</v>
      </c>
      <c r="G18774" t="s">
        <v>1069</v>
      </c>
      <c r="H18774" t="s">
        <v>134</v>
      </c>
      <c r="I18774">
        <v>0</v>
      </c>
      <c r="P18774">
        <v>0.49362812101131798</v>
      </c>
      <c r="Q18774">
        <v>0</v>
      </c>
    </row>
    <row r="18775" spans="1:17">
      <c r="A18775" t="s">
        <v>122</v>
      </c>
      <c r="B18775">
        <v>2038</v>
      </c>
      <c r="C18775" t="s">
        <v>15</v>
      </c>
      <c r="D18775" t="s">
        <v>1062</v>
      </c>
      <c r="F18775" t="s">
        <v>160</v>
      </c>
      <c r="G18775" t="s">
        <v>1069</v>
      </c>
      <c r="H18775" t="s">
        <v>133</v>
      </c>
      <c r="I18775">
        <v>0</v>
      </c>
      <c r="P18775">
        <v>0.49362812101131798</v>
      </c>
      <c r="Q18775">
        <v>0</v>
      </c>
    </row>
    <row r="18776" spans="1:17">
      <c r="A18776" t="s">
        <v>122</v>
      </c>
      <c r="B18776">
        <v>2038</v>
      </c>
      <c r="C18776" t="s">
        <v>140</v>
      </c>
      <c r="D18776" t="s">
        <v>1064</v>
      </c>
      <c r="F18776" t="s">
        <v>126</v>
      </c>
      <c r="G18776" t="s">
        <v>1070</v>
      </c>
      <c r="H18776" t="s">
        <v>134</v>
      </c>
      <c r="I18776">
        <v>0</v>
      </c>
      <c r="P18776">
        <v>0.49362812101131798</v>
      </c>
      <c r="Q18776">
        <v>0</v>
      </c>
    </row>
    <row r="18777" spans="1:17">
      <c r="A18777" t="s">
        <v>122</v>
      </c>
      <c r="B18777">
        <v>2038</v>
      </c>
      <c r="C18777" t="s">
        <v>140</v>
      </c>
      <c r="D18777" t="s">
        <v>1064</v>
      </c>
      <c r="F18777" t="s">
        <v>126</v>
      </c>
      <c r="G18777" t="s">
        <v>1070</v>
      </c>
      <c r="H18777" t="s">
        <v>133</v>
      </c>
      <c r="I18777">
        <v>0</v>
      </c>
      <c r="P18777">
        <v>0.49362812101131798</v>
      </c>
      <c r="Q18777">
        <v>0</v>
      </c>
    </row>
    <row r="18778" spans="1:17">
      <c r="A18778" t="s">
        <v>122</v>
      </c>
      <c r="B18778">
        <v>2038</v>
      </c>
      <c r="C18778" t="s">
        <v>12</v>
      </c>
      <c r="D18778" t="s">
        <v>1067</v>
      </c>
      <c r="F18778" t="s">
        <v>126</v>
      </c>
      <c r="G18778" t="s">
        <v>1071</v>
      </c>
      <c r="H18778" t="s">
        <v>134</v>
      </c>
      <c r="I18778">
        <v>117536027.602763</v>
      </c>
      <c r="P18778">
        <v>0.49362812101131798</v>
      </c>
      <c r="Q18778">
        <v>58019088.456685998</v>
      </c>
    </row>
    <row r="18779" spans="1:17">
      <c r="A18779" t="s">
        <v>122</v>
      </c>
      <c r="B18779">
        <v>2038</v>
      </c>
      <c r="C18779" t="s">
        <v>12</v>
      </c>
      <c r="D18779" t="s">
        <v>1067</v>
      </c>
      <c r="F18779" t="s">
        <v>126</v>
      </c>
      <c r="G18779" t="s">
        <v>1071</v>
      </c>
      <c r="H18779" t="s">
        <v>133</v>
      </c>
      <c r="I18779">
        <v>0</v>
      </c>
      <c r="P18779">
        <v>0.49362812101131798</v>
      </c>
      <c r="Q18779">
        <v>0</v>
      </c>
    </row>
    <row r="18780" spans="1:17">
      <c r="A18780" t="s">
        <v>122</v>
      </c>
      <c r="B18780">
        <v>2038</v>
      </c>
      <c r="C18780" t="s">
        <v>23</v>
      </c>
      <c r="D18780" t="s">
        <v>1067</v>
      </c>
      <c r="F18780" t="s">
        <v>126</v>
      </c>
      <c r="G18780" t="s">
        <v>1071</v>
      </c>
      <c r="H18780" t="s">
        <v>134</v>
      </c>
      <c r="I18780">
        <v>178985875.000736</v>
      </c>
      <c r="P18780">
        <v>0.49362812101131798</v>
      </c>
      <c r="Q18780">
        <v>88352461.164179802</v>
      </c>
    </row>
    <row r="18781" spans="1:17">
      <c r="A18781" t="s">
        <v>122</v>
      </c>
      <c r="B18781">
        <v>2038</v>
      </c>
      <c r="C18781" t="s">
        <v>23</v>
      </c>
      <c r="D18781" t="s">
        <v>1067</v>
      </c>
      <c r="F18781" t="s">
        <v>126</v>
      </c>
      <c r="G18781" t="s">
        <v>1071</v>
      </c>
      <c r="H18781" t="s">
        <v>133</v>
      </c>
      <c r="I18781">
        <v>0</v>
      </c>
      <c r="P18781">
        <v>0.49362812101131798</v>
      </c>
      <c r="Q18781">
        <v>0</v>
      </c>
    </row>
    <row r="18782" spans="1:17">
      <c r="A18782" t="s">
        <v>122</v>
      </c>
      <c r="B18782">
        <v>2038</v>
      </c>
      <c r="C18782" t="s">
        <v>23</v>
      </c>
      <c r="D18782" t="s">
        <v>1067</v>
      </c>
      <c r="F18782" t="s">
        <v>160</v>
      </c>
      <c r="G18782" t="s">
        <v>1071</v>
      </c>
      <c r="H18782" t="s">
        <v>134</v>
      </c>
      <c r="I18782">
        <v>0</v>
      </c>
      <c r="P18782">
        <v>0.49362812101131798</v>
      </c>
      <c r="Q18782">
        <v>0</v>
      </c>
    </row>
    <row r="18783" spans="1:17">
      <c r="A18783" t="s">
        <v>122</v>
      </c>
      <c r="B18783">
        <v>2038</v>
      </c>
      <c r="C18783" t="s">
        <v>23</v>
      </c>
      <c r="D18783" t="s">
        <v>1067</v>
      </c>
      <c r="F18783" t="s">
        <v>160</v>
      </c>
      <c r="G18783" t="s">
        <v>1071</v>
      </c>
      <c r="H18783" t="s">
        <v>133</v>
      </c>
      <c r="I18783">
        <v>0</v>
      </c>
      <c r="P18783">
        <v>0.49362812101131798</v>
      </c>
      <c r="Q18783">
        <v>0</v>
      </c>
    </row>
    <row r="18784" spans="1:17">
      <c r="A18784" t="s">
        <v>122</v>
      </c>
      <c r="B18784">
        <v>2038</v>
      </c>
      <c r="C18784" t="s">
        <v>18</v>
      </c>
      <c r="D18784" t="s">
        <v>1062</v>
      </c>
      <c r="F18784" t="s">
        <v>126</v>
      </c>
      <c r="G18784" t="s">
        <v>1069</v>
      </c>
      <c r="H18784" t="s">
        <v>134</v>
      </c>
      <c r="I18784">
        <v>65207125.879692301</v>
      </c>
      <c r="P18784">
        <v>0.49362812101131798</v>
      </c>
      <c r="Q18784">
        <v>32188071.024541002</v>
      </c>
    </row>
    <row r="18785" spans="1:17">
      <c r="A18785" t="s">
        <v>122</v>
      </c>
      <c r="B18785">
        <v>2038</v>
      </c>
      <c r="C18785" t="s">
        <v>18</v>
      </c>
      <c r="D18785" t="s">
        <v>1062</v>
      </c>
      <c r="F18785" t="s">
        <v>126</v>
      </c>
      <c r="G18785" t="s">
        <v>1069</v>
      </c>
      <c r="H18785" t="s">
        <v>133</v>
      </c>
      <c r="I18785">
        <v>0</v>
      </c>
      <c r="P18785">
        <v>0.49362812101131798</v>
      </c>
      <c r="Q18785">
        <v>0</v>
      </c>
    </row>
    <row r="18786" spans="1:17">
      <c r="A18786" t="s">
        <v>122</v>
      </c>
      <c r="B18786">
        <v>2038</v>
      </c>
      <c r="C18786" t="s">
        <v>18</v>
      </c>
      <c r="D18786" t="s">
        <v>1062</v>
      </c>
      <c r="F18786" t="s">
        <v>160</v>
      </c>
      <c r="G18786" t="s">
        <v>1069</v>
      </c>
      <c r="H18786" t="s">
        <v>134</v>
      </c>
      <c r="I18786">
        <v>0</v>
      </c>
      <c r="P18786">
        <v>0.49362812101131798</v>
      </c>
      <c r="Q18786">
        <v>0</v>
      </c>
    </row>
    <row r="18787" spans="1:17">
      <c r="A18787" t="s">
        <v>122</v>
      </c>
      <c r="B18787">
        <v>2038</v>
      </c>
      <c r="C18787" t="s">
        <v>18</v>
      </c>
      <c r="D18787" t="s">
        <v>1062</v>
      </c>
      <c r="F18787" t="s">
        <v>160</v>
      </c>
      <c r="G18787" t="s">
        <v>1069</v>
      </c>
      <c r="H18787" t="s">
        <v>133</v>
      </c>
      <c r="I18787">
        <v>0</v>
      </c>
      <c r="P18787">
        <v>0.49362812101131798</v>
      </c>
      <c r="Q18787">
        <v>0</v>
      </c>
    </row>
    <row r="18788" spans="1:17">
      <c r="A18788" t="s">
        <v>122</v>
      </c>
      <c r="B18788">
        <v>2038</v>
      </c>
      <c r="C18788" t="s">
        <v>20</v>
      </c>
      <c r="D18788" t="s">
        <v>1062</v>
      </c>
      <c r="F18788" t="s">
        <v>164</v>
      </c>
      <c r="G18788" t="s">
        <v>1069</v>
      </c>
      <c r="H18788" t="s">
        <v>134</v>
      </c>
      <c r="I18788">
        <v>826368933.16243601</v>
      </c>
      <c r="P18788">
        <v>0.49362812101131798</v>
      </c>
      <c r="Q18788">
        <v>407918943.73909998</v>
      </c>
    </row>
    <row r="18789" spans="1:17">
      <c r="A18789" t="s">
        <v>122</v>
      </c>
      <c r="B18789">
        <v>2038</v>
      </c>
      <c r="C18789" t="s">
        <v>20</v>
      </c>
      <c r="D18789" t="s">
        <v>1062</v>
      </c>
      <c r="F18789" t="s">
        <v>164</v>
      </c>
      <c r="G18789" t="s">
        <v>1069</v>
      </c>
      <c r="H18789" t="s">
        <v>133</v>
      </c>
      <c r="I18789">
        <v>0</v>
      </c>
      <c r="P18789">
        <v>0.49362812101131798</v>
      </c>
      <c r="Q18789">
        <v>0</v>
      </c>
    </row>
    <row r="18790" spans="1:17">
      <c r="A18790" t="s">
        <v>122</v>
      </c>
      <c r="B18790">
        <v>2038</v>
      </c>
      <c r="C18790" t="s">
        <v>20</v>
      </c>
      <c r="D18790" t="s">
        <v>1062</v>
      </c>
      <c r="F18790" t="s">
        <v>159</v>
      </c>
      <c r="G18790" t="s">
        <v>1069</v>
      </c>
      <c r="H18790" t="s">
        <v>134</v>
      </c>
      <c r="I18790">
        <v>264562606.841133</v>
      </c>
      <c r="P18790">
        <v>0.49362812101131798</v>
      </c>
      <c r="Q18790">
        <v>130595542.50484399</v>
      </c>
    </row>
    <row r="18791" spans="1:17">
      <c r="A18791" t="s">
        <v>122</v>
      </c>
      <c r="B18791">
        <v>2038</v>
      </c>
      <c r="C18791" t="s">
        <v>20</v>
      </c>
      <c r="D18791" t="s">
        <v>1062</v>
      </c>
      <c r="F18791" t="s">
        <v>159</v>
      </c>
      <c r="G18791" t="s">
        <v>1069</v>
      </c>
      <c r="H18791" t="s">
        <v>133</v>
      </c>
      <c r="I18791">
        <v>0</v>
      </c>
      <c r="P18791">
        <v>0.49362812101131798</v>
      </c>
      <c r="Q18791">
        <v>0</v>
      </c>
    </row>
    <row r="18792" spans="1:17">
      <c r="A18792" t="s">
        <v>122</v>
      </c>
      <c r="B18792">
        <v>2038</v>
      </c>
      <c r="C18792" t="s">
        <v>20</v>
      </c>
      <c r="D18792" t="s">
        <v>1062</v>
      </c>
      <c r="F18792" t="s">
        <v>126</v>
      </c>
      <c r="G18792" t="s">
        <v>1069</v>
      </c>
      <c r="H18792" t="s">
        <v>134</v>
      </c>
      <c r="I18792">
        <v>375000000</v>
      </c>
      <c r="P18792">
        <v>0.49362812101131798</v>
      </c>
      <c r="Q18792">
        <v>185110545.379244</v>
      </c>
    </row>
    <row r="18793" spans="1:17">
      <c r="A18793" t="s">
        <v>122</v>
      </c>
      <c r="B18793">
        <v>2038</v>
      </c>
      <c r="C18793" t="s">
        <v>20</v>
      </c>
      <c r="D18793" t="s">
        <v>1062</v>
      </c>
      <c r="F18793" t="s">
        <v>126</v>
      </c>
      <c r="G18793" t="s">
        <v>1069</v>
      </c>
      <c r="H18793" t="s">
        <v>133</v>
      </c>
      <c r="I18793">
        <v>0</v>
      </c>
      <c r="P18793">
        <v>0.49362812101131798</v>
      </c>
      <c r="Q18793">
        <v>0</v>
      </c>
    </row>
    <row r="18794" spans="1:17">
      <c r="A18794" t="s">
        <v>122</v>
      </c>
      <c r="B18794">
        <v>2038</v>
      </c>
      <c r="C18794" t="s">
        <v>20</v>
      </c>
      <c r="D18794" t="s">
        <v>1062</v>
      </c>
      <c r="F18794" t="s">
        <v>165</v>
      </c>
      <c r="G18794" t="s">
        <v>1069</v>
      </c>
      <c r="H18794" t="s">
        <v>134</v>
      </c>
      <c r="I18794">
        <v>4304208110.9396801</v>
      </c>
      <c r="P18794">
        <v>0.49362812101131798</v>
      </c>
      <c r="Q18794">
        <v>2124678162.2448299</v>
      </c>
    </row>
    <row r="18795" spans="1:17">
      <c r="A18795" t="s">
        <v>122</v>
      </c>
      <c r="B18795">
        <v>2038</v>
      </c>
      <c r="C18795" t="s">
        <v>20</v>
      </c>
      <c r="D18795" t="s">
        <v>1062</v>
      </c>
      <c r="F18795" t="s">
        <v>165</v>
      </c>
      <c r="G18795" t="s">
        <v>1069</v>
      </c>
      <c r="H18795" t="s">
        <v>133</v>
      </c>
      <c r="I18795">
        <v>0</v>
      </c>
      <c r="P18795">
        <v>0.49362812101131798</v>
      </c>
      <c r="Q18795">
        <v>0</v>
      </c>
    </row>
    <row r="18796" spans="1:17">
      <c r="A18796" t="s">
        <v>122</v>
      </c>
      <c r="B18796">
        <v>2038</v>
      </c>
      <c r="C18796" t="s">
        <v>20</v>
      </c>
      <c r="D18796" t="s">
        <v>1062</v>
      </c>
      <c r="F18796" t="s">
        <v>160</v>
      </c>
      <c r="G18796" t="s">
        <v>1069</v>
      </c>
      <c r="H18796" t="s">
        <v>134</v>
      </c>
      <c r="I18796">
        <v>0</v>
      </c>
      <c r="P18796">
        <v>0.49362812101131798</v>
      </c>
      <c r="Q18796">
        <v>0</v>
      </c>
    </row>
    <row r="18797" spans="1:17">
      <c r="A18797" t="s">
        <v>122</v>
      </c>
      <c r="B18797">
        <v>2038</v>
      </c>
      <c r="C18797" t="s">
        <v>20</v>
      </c>
      <c r="D18797" t="s">
        <v>1062</v>
      </c>
      <c r="F18797" t="s">
        <v>160</v>
      </c>
      <c r="G18797" t="s">
        <v>1069</v>
      </c>
      <c r="H18797" t="s">
        <v>133</v>
      </c>
      <c r="I18797">
        <v>0</v>
      </c>
      <c r="P18797">
        <v>0.49362812101131798</v>
      </c>
      <c r="Q18797">
        <v>0</v>
      </c>
    </row>
    <row r="18798" spans="1:17">
      <c r="A18798" t="s">
        <v>122</v>
      </c>
      <c r="B18798">
        <v>2039</v>
      </c>
      <c r="C18798" t="s">
        <v>5</v>
      </c>
      <c r="D18798" t="s">
        <v>1062</v>
      </c>
      <c r="F18798" t="s">
        <v>126</v>
      </c>
      <c r="G18798" t="s">
        <v>1069</v>
      </c>
      <c r="H18798" t="s">
        <v>134</v>
      </c>
      <c r="I18798">
        <v>0</v>
      </c>
      <c r="P18798">
        <v>0.47464242404934398</v>
      </c>
      <c r="Q18798">
        <v>0</v>
      </c>
    </row>
    <row r="18799" spans="1:17">
      <c r="A18799" t="s">
        <v>122</v>
      </c>
      <c r="B18799">
        <v>2039</v>
      </c>
      <c r="C18799" t="s">
        <v>5</v>
      </c>
      <c r="D18799" t="s">
        <v>1062</v>
      </c>
      <c r="F18799" t="s">
        <v>126</v>
      </c>
      <c r="G18799" t="s">
        <v>1069</v>
      </c>
      <c r="H18799" t="s">
        <v>133</v>
      </c>
      <c r="I18799">
        <v>0</v>
      </c>
      <c r="P18799">
        <v>0.47464242404934398</v>
      </c>
      <c r="Q18799">
        <v>0</v>
      </c>
    </row>
    <row r="18800" spans="1:17">
      <c r="A18800" t="s">
        <v>122</v>
      </c>
      <c r="B18800">
        <v>2039</v>
      </c>
      <c r="C18800" t="s">
        <v>7</v>
      </c>
      <c r="D18800" t="s">
        <v>1064</v>
      </c>
      <c r="F18800" t="s">
        <v>126</v>
      </c>
      <c r="G18800" t="s">
        <v>1070</v>
      </c>
      <c r="H18800" t="s">
        <v>134</v>
      </c>
      <c r="I18800">
        <v>0</v>
      </c>
      <c r="P18800">
        <v>0.47464242404934398</v>
      </c>
      <c r="Q18800">
        <v>0</v>
      </c>
    </row>
    <row r="18801" spans="1:17">
      <c r="A18801" t="s">
        <v>122</v>
      </c>
      <c r="B18801">
        <v>2039</v>
      </c>
      <c r="C18801" t="s">
        <v>7</v>
      </c>
      <c r="D18801" t="s">
        <v>1064</v>
      </c>
      <c r="F18801" t="s">
        <v>126</v>
      </c>
      <c r="G18801" t="s">
        <v>1070</v>
      </c>
      <c r="H18801" t="s">
        <v>133</v>
      </c>
      <c r="I18801">
        <v>0</v>
      </c>
      <c r="P18801">
        <v>0.47464242404934398</v>
      </c>
      <c r="Q18801">
        <v>0</v>
      </c>
    </row>
    <row r="18802" spans="1:17">
      <c r="A18802" t="s">
        <v>122</v>
      </c>
      <c r="B18802">
        <v>2039</v>
      </c>
      <c r="C18802" t="s">
        <v>137</v>
      </c>
      <c r="D18802" t="s">
        <v>1062</v>
      </c>
      <c r="F18802" t="s">
        <v>126</v>
      </c>
      <c r="G18802" t="s">
        <v>1069</v>
      </c>
      <c r="H18802" t="s">
        <v>134</v>
      </c>
      <c r="I18802">
        <v>0</v>
      </c>
      <c r="P18802">
        <v>0.47464242404934398</v>
      </c>
      <c r="Q18802">
        <v>0</v>
      </c>
    </row>
    <row r="18803" spans="1:17">
      <c r="A18803" t="s">
        <v>122</v>
      </c>
      <c r="B18803">
        <v>2039</v>
      </c>
      <c r="C18803" t="s">
        <v>137</v>
      </c>
      <c r="D18803" t="s">
        <v>1062</v>
      </c>
      <c r="F18803" t="s">
        <v>126</v>
      </c>
      <c r="G18803" t="s">
        <v>1069</v>
      </c>
      <c r="H18803" t="s">
        <v>133</v>
      </c>
      <c r="I18803">
        <v>0</v>
      </c>
      <c r="P18803">
        <v>0.47464242404934398</v>
      </c>
      <c r="Q18803">
        <v>0</v>
      </c>
    </row>
    <row r="18804" spans="1:17">
      <c r="A18804" t="s">
        <v>122</v>
      </c>
      <c r="B18804">
        <v>2039</v>
      </c>
      <c r="C18804" t="s">
        <v>21</v>
      </c>
      <c r="D18804" t="s">
        <v>1067</v>
      </c>
      <c r="F18804" t="s">
        <v>126</v>
      </c>
      <c r="G18804" t="s">
        <v>1071</v>
      </c>
      <c r="H18804" t="s">
        <v>134</v>
      </c>
      <c r="I18804">
        <v>0</v>
      </c>
      <c r="P18804">
        <v>0.47464242404934398</v>
      </c>
      <c r="Q18804">
        <v>0</v>
      </c>
    </row>
    <row r="18805" spans="1:17">
      <c r="A18805" t="s">
        <v>122</v>
      </c>
      <c r="B18805">
        <v>2039</v>
      </c>
      <c r="C18805" t="s">
        <v>21</v>
      </c>
      <c r="D18805" t="s">
        <v>1067</v>
      </c>
      <c r="F18805" t="s">
        <v>126</v>
      </c>
      <c r="G18805" t="s">
        <v>1071</v>
      </c>
      <c r="H18805" t="s">
        <v>133</v>
      </c>
      <c r="I18805">
        <v>0</v>
      </c>
      <c r="P18805">
        <v>0.47464242404934398</v>
      </c>
      <c r="Q18805">
        <v>0</v>
      </c>
    </row>
    <row r="18806" spans="1:17">
      <c r="A18806" t="s">
        <v>122</v>
      </c>
      <c r="B18806">
        <v>2039</v>
      </c>
      <c r="C18806" t="s">
        <v>15</v>
      </c>
      <c r="D18806" t="s">
        <v>1062</v>
      </c>
      <c r="F18806" t="s">
        <v>164</v>
      </c>
      <c r="G18806" t="s">
        <v>1069</v>
      </c>
      <c r="H18806" t="s">
        <v>134</v>
      </c>
      <c r="I18806">
        <v>0</v>
      </c>
      <c r="P18806">
        <v>0.47464242404934398</v>
      </c>
      <c r="Q18806">
        <v>0</v>
      </c>
    </row>
    <row r="18807" spans="1:17">
      <c r="A18807" t="s">
        <v>122</v>
      </c>
      <c r="B18807">
        <v>2039</v>
      </c>
      <c r="C18807" t="s">
        <v>15</v>
      </c>
      <c r="D18807" t="s">
        <v>1062</v>
      </c>
      <c r="F18807" t="s">
        <v>164</v>
      </c>
      <c r="G18807" t="s">
        <v>1069</v>
      </c>
      <c r="H18807" t="s">
        <v>133</v>
      </c>
      <c r="I18807">
        <v>0</v>
      </c>
      <c r="P18807">
        <v>0.47464242404934398</v>
      </c>
      <c r="Q18807">
        <v>0</v>
      </c>
    </row>
    <row r="18808" spans="1:17">
      <c r="A18808" t="s">
        <v>122</v>
      </c>
      <c r="B18808">
        <v>2039</v>
      </c>
      <c r="C18808" t="s">
        <v>15</v>
      </c>
      <c r="D18808" t="s">
        <v>1062</v>
      </c>
      <c r="F18808" t="s">
        <v>159</v>
      </c>
      <c r="G18808" t="s">
        <v>1069</v>
      </c>
      <c r="H18808" t="s">
        <v>134</v>
      </c>
      <c r="I18808">
        <v>0</v>
      </c>
      <c r="P18808">
        <v>0.47464242404934398</v>
      </c>
      <c r="Q18808">
        <v>0</v>
      </c>
    </row>
    <row r="18809" spans="1:17">
      <c r="A18809" t="s">
        <v>122</v>
      </c>
      <c r="B18809">
        <v>2039</v>
      </c>
      <c r="C18809" t="s">
        <v>15</v>
      </c>
      <c r="D18809" t="s">
        <v>1062</v>
      </c>
      <c r="F18809" t="s">
        <v>159</v>
      </c>
      <c r="G18809" t="s">
        <v>1069</v>
      </c>
      <c r="H18809" t="s">
        <v>133</v>
      </c>
      <c r="I18809">
        <v>0</v>
      </c>
      <c r="P18809">
        <v>0.47464242404934398</v>
      </c>
      <c r="Q18809">
        <v>0</v>
      </c>
    </row>
    <row r="18810" spans="1:17">
      <c r="A18810" t="s">
        <v>122</v>
      </c>
      <c r="B18810">
        <v>2039</v>
      </c>
      <c r="C18810" t="s">
        <v>15</v>
      </c>
      <c r="D18810" t="s">
        <v>1062</v>
      </c>
      <c r="F18810" t="s">
        <v>165</v>
      </c>
      <c r="G18810" t="s">
        <v>1069</v>
      </c>
      <c r="H18810" t="s">
        <v>134</v>
      </c>
      <c r="I18810">
        <v>0</v>
      </c>
      <c r="P18810">
        <v>0.47464242404934398</v>
      </c>
      <c r="Q18810">
        <v>0</v>
      </c>
    </row>
    <row r="18811" spans="1:17">
      <c r="A18811" t="s">
        <v>122</v>
      </c>
      <c r="B18811">
        <v>2039</v>
      </c>
      <c r="C18811" t="s">
        <v>15</v>
      </c>
      <c r="D18811" t="s">
        <v>1062</v>
      </c>
      <c r="F18811" t="s">
        <v>165</v>
      </c>
      <c r="G18811" t="s">
        <v>1069</v>
      </c>
      <c r="H18811" t="s">
        <v>133</v>
      </c>
      <c r="I18811">
        <v>0</v>
      </c>
      <c r="P18811">
        <v>0.47464242404934398</v>
      </c>
      <c r="Q18811">
        <v>0</v>
      </c>
    </row>
    <row r="18812" spans="1:17">
      <c r="A18812" t="s">
        <v>122</v>
      </c>
      <c r="B18812">
        <v>2039</v>
      </c>
      <c r="C18812" t="s">
        <v>15</v>
      </c>
      <c r="D18812" t="s">
        <v>1062</v>
      </c>
      <c r="F18812" t="s">
        <v>166</v>
      </c>
      <c r="G18812" t="s">
        <v>1069</v>
      </c>
      <c r="H18812" t="s">
        <v>134</v>
      </c>
      <c r="I18812">
        <v>0</v>
      </c>
      <c r="P18812">
        <v>0.47464242404934398</v>
      </c>
      <c r="Q18812">
        <v>0</v>
      </c>
    </row>
    <row r="18813" spans="1:17">
      <c r="A18813" t="s">
        <v>122</v>
      </c>
      <c r="B18813">
        <v>2039</v>
      </c>
      <c r="C18813" t="s">
        <v>15</v>
      </c>
      <c r="D18813" t="s">
        <v>1062</v>
      </c>
      <c r="F18813" t="s">
        <v>166</v>
      </c>
      <c r="G18813" t="s">
        <v>1069</v>
      </c>
      <c r="H18813" t="s">
        <v>133</v>
      </c>
      <c r="I18813">
        <v>0</v>
      </c>
      <c r="P18813">
        <v>0.47464242404934398</v>
      </c>
      <c r="Q18813">
        <v>0</v>
      </c>
    </row>
    <row r="18814" spans="1:17">
      <c r="A18814" t="s">
        <v>122</v>
      </c>
      <c r="B18814">
        <v>2039</v>
      </c>
      <c r="C18814" t="s">
        <v>15</v>
      </c>
      <c r="D18814" t="s">
        <v>1062</v>
      </c>
      <c r="F18814" t="s">
        <v>160</v>
      </c>
      <c r="G18814" t="s">
        <v>1069</v>
      </c>
      <c r="H18814" t="s">
        <v>134</v>
      </c>
      <c r="I18814">
        <v>0</v>
      </c>
      <c r="P18814">
        <v>0.47464242404934398</v>
      </c>
      <c r="Q18814">
        <v>0</v>
      </c>
    </row>
    <row r="18815" spans="1:17">
      <c r="A18815" t="s">
        <v>122</v>
      </c>
      <c r="B18815">
        <v>2039</v>
      </c>
      <c r="C18815" t="s">
        <v>15</v>
      </c>
      <c r="D18815" t="s">
        <v>1062</v>
      </c>
      <c r="F18815" t="s">
        <v>160</v>
      </c>
      <c r="G18815" t="s">
        <v>1069</v>
      </c>
      <c r="H18815" t="s">
        <v>133</v>
      </c>
      <c r="I18815">
        <v>0</v>
      </c>
      <c r="P18815">
        <v>0.47464242404934398</v>
      </c>
      <c r="Q18815">
        <v>0</v>
      </c>
    </row>
    <row r="18816" spans="1:17">
      <c r="A18816" t="s">
        <v>122</v>
      </c>
      <c r="B18816">
        <v>2039</v>
      </c>
      <c r="C18816" t="s">
        <v>140</v>
      </c>
      <c r="D18816" t="s">
        <v>1064</v>
      </c>
      <c r="F18816" t="s">
        <v>126</v>
      </c>
      <c r="G18816" t="s">
        <v>1070</v>
      </c>
      <c r="H18816" t="s">
        <v>134</v>
      </c>
      <c r="I18816">
        <v>0</v>
      </c>
      <c r="P18816">
        <v>0.47464242404934398</v>
      </c>
      <c r="Q18816">
        <v>0</v>
      </c>
    </row>
    <row r="18817" spans="1:17">
      <c r="A18817" t="s">
        <v>122</v>
      </c>
      <c r="B18817">
        <v>2039</v>
      </c>
      <c r="C18817" t="s">
        <v>140</v>
      </c>
      <c r="D18817" t="s">
        <v>1064</v>
      </c>
      <c r="F18817" t="s">
        <v>126</v>
      </c>
      <c r="G18817" t="s">
        <v>1070</v>
      </c>
      <c r="H18817" t="s">
        <v>133</v>
      </c>
      <c r="I18817">
        <v>0</v>
      </c>
      <c r="P18817">
        <v>0.47464242404934398</v>
      </c>
      <c r="Q18817">
        <v>0</v>
      </c>
    </row>
    <row r="18818" spans="1:17">
      <c r="A18818" t="s">
        <v>122</v>
      </c>
      <c r="B18818">
        <v>2039</v>
      </c>
      <c r="C18818" t="s">
        <v>12</v>
      </c>
      <c r="D18818" t="s">
        <v>1067</v>
      </c>
      <c r="F18818" t="s">
        <v>126</v>
      </c>
      <c r="G18818" t="s">
        <v>1071</v>
      </c>
      <c r="H18818" t="s">
        <v>134</v>
      </c>
      <c r="I18818">
        <v>117536027.602763</v>
      </c>
      <c r="P18818">
        <v>0.47464242404934398</v>
      </c>
      <c r="Q18818">
        <v>55787585.054505803</v>
      </c>
    </row>
    <row r="18819" spans="1:17">
      <c r="A18819" t="s">
        <v>122</v>
      </c>
      <c r="B18819">
        <v>2039</v>
      </c>
      <c r="C18819" t="s">
        <v>12</v>
      </c>
      <c r="D18819" t="s">
        <v>1067</v>
      </c>
      <c r="F18819" t="s">
        <v>126</v>
      </c>
      <c r="G18819" t="s">
        <v>1071</v>
      </c>
      <c r="H18819" t="s">
        <v>133</v>
      </c>
      <c r="I18819">
        <v>0</v>
      </c>
      <c r="P18819">
        <v>0.47464242404934398</v>
      </c>
      <c r="Q18819">
        <v>0</v>
      </c>
    </row>
    <row r="18820" spans="1:17">
      <c r="A18820" t="s">
        <v>122</v>
      </c>
      <c r="B18820">
        <v>2039</v>
      </c>
      <c r="C18820" t="s">
        <v>23</v>
      </c>
      <c r="D18820" t="s">
        <v>1067</v>
      </c>
      <c r="F18820" t="s">
        <v>126</v>
      </c>
      <c r="G18820" t="s">
        <v>1071</v>
      </c>
      <c r="H18820" t="s">
        <v>134</v>
      </c>
      <c r="I18820">
        <v>178985875.000736</v>
      </c>
      <c r="P18820">
        <v>0.47464242404934398</v>
      </c>
      <c r="Q18820">
        <v>84954289.580942094</v>
      </c>
    </row>
    <row r="18821" spans="1:17">
      <c r="A18821" t="s">
        <v>122</v>
      </c>
      <c r="B18821">
        <v>2039</v>
      </c>
      <c r="C18821" t="s">
        <v>23</v>
      </c>
      <c r="D18821" t="s">
        <v>1067</v>
      </c>
      <c r="F18821" t="s">
        <v>126</v>
      </c>
      <c r="G18821" t="s">
        <v>1071</v>
      </c>
      <c r="H18821" t="s">
        <v>133</v>
      </c>
      <c r="I18821">
        <v>0</v>
      </c>
      <c r="P18821">
        <v>0.47464242404934398</v>
      </c>
      <c r="Q18821">
        <v>0</v>
      </c>
    </row>
    <row r="18822" spans="1:17">
      <c r="A18822" t="s">
        <v>122</v>
      </c>
      <c r="B18822">
        <v>2039</v>
      </c>
      <c r="C18822" t="s">
        <v>23</v>
      </c>
      <c r="D18822" t="s">
        <v>1067</v>
      </c>
      <c r="F18822" t="s">
        <v>160</v>
      </c>
      <c r="G18822" t="s">
        <v>1071</v>
      </c>
      <c r="H18822" t="s">
        <v>134</v>
      </c>
      <c r="I18822">
        <v>0</v>
      </c>
      <c r="P18822">
        <v>0.47464242404934398</v>
      </c>
      <c r="Q18822">
        <v>0</v>
      </c>
    </row>
    <row r="18823" spans="1:17">
      <c r="A18823" t="s">
        <v>122</v>
      </c>
      <c r="B18823">
        <v>2039</v>
      </c>
      <c r="C18823" t="s">
        <v>23</v>
      </c>
      <c r="D18823" t="s">
        <v>1067</v>
      </c>
      <c r="F18823" t="s">
        <v>160</v>
      </c>
      <c r="G18823" t="s">
        <v>1071</v>
      </c>
      <c r="H18823" t="s">
        <v>133</v>
      </c>
      <c r="I18823">
        <v>0</v>
      </c>
      <c r="P18823">
        <v>0.47464242404934398</v>
      </c>
      <c r="Q18823">
        <v>0</v>
      </c>
    </row>
    <row r="18824" spans="1:17">
      <c r="A18824" t="s">
        <v>122</v>
      </c>
      <c r="B18824">
        <v>2039</v>
      </c>
      <c r="C18824" t="s">
        <v>18</v>
      </c>
      <c r="D18824" t="s">
        <v>1062</v>
      </c>
      <c r="F18824" t="s">
        <v>126</v>
      </c>
      <c r="G18824" t="s">
        <v>1069</v>
      </c>
      <c r="H18824" t="s">
        <v>134</v>
      </c>
      <c r="I18824">
        <v>65207125.879692301</v>
      </c>
      <c r="P18824">
        <v>0.47464242404934398</v>
      </c>
      <c r="Q18824">
        <v>30950068.2928279</v>
      </c>
    </row>
    <row r="18825" spans="1:17">
      <c r="A18825" t="s">
        <v>122</v>
      </c>
      <c r="B18825">
        <v>2039</v>
      </c>
      <c r="C18825" t="s">
        <v>18</v>
      </c>
      <c r="D18825" t="s">
        <v>1062</v>
      </c>
      <c r="F18825" t="s">
        <v>126</v>
      </c>
      <c r="G18825" t="s">
        <v>1069</v>
      </c>
      <c r="H18825" t="s">
        <v>133</v>
      </c>
      <c r="I18825">
        <v>0</v>
      </c>
      <c r="P18825">
        <v>0.47464242404934398</v>
      </c>
      <c r="Q18825">
        <v>0</v>
      </c>
    </row>
    <row r="18826" spans="1:17">
      <c r="A18826" t="s">
        <v>122</v>
      </c>
      <c r="B18826">
        <v>2039</v>
      </c>
      <c r="C18826" t="s">
        <v>18</v>
      </c>
      <c r="D18826" t="s">
        <v>1062</v>
      </c>
      <c r="F18826" t="s">
        <v>160</v>
      </c>
      <c r="G18826" t="s">
        <v>1069</v>
      </c>
      <c r="H18826" t="s">
        <v>134</v>
      </c>
      <c r="I18826">
        <v>0</v>
      </c>
      <c r="P18826">
        <v>0.47464242404934398</v>
      </c>
      <c r="Q18826">
        <v>0</v>
      </c>
    </row>
    <row r="18827" spans="1:17">
      <c r="A18827" t="s">
        <v>122</v>
      </c>
      <c r="B18827">
        <v>2039</v>
      </c>
      <c r="C18827" t="s">
        <v>18</v>
      </c>
      <c r="D18827" t="s">
        <v>1062</v>
      </c>
      <c r="F18827" t="s">
        <v>160</v>
      </c>
      <c r="G18827" t="s">
        <v>1069</v>
      </c>
      <c r="H18827" t="s">
        <v>133</v>
      </c>
      <c r="I18827">
        <v>0</v>
      </c>
      <c r="P18827">
        <v>0.47464242404934398</v>
      </c>
      <c r="Q18827">
        <v>0</v>
      </c>
    </row>
    <row r="18828" spans="1:17">
      <c r="A18828" t="s">
        <v>122</v>
      </c>
      <c r="B18828">
        <v>2039</v>
      </c>
      <c r="C18828" t="s">
        <v>20</v>
      </c>
      <c r="D18828" t="s">
        <v>1062</v>
      </c>
      <c r="F18828" t="s">
        <v>164</v>
      </c>
      <c r="G18828" t="s">
        <v>1069</v>
      </c>
      <c r="H18828" t="s">
        <v>134</v>
      </c>
      <c r="I18828">
        <v>826368933.16243601</v>
      </c>
      <c r="P18828">
        <v>0.47464242404934398</v>
      </c>
      <c r="Q18828">
        <v>392229753.59528899</v>
      </c>
    </row>
    <row r="18829" spans="1:17">
      <c r="A18829" t="s">
        <v>122</v>
      </c>
      <c r="B18829">
        <v>2039</v>
      </c>
      <c r="C18829" t="s">
        <v>20</v>
      </c>
      <c r="D18829" t="s">
        <v>1062</v>
      </c>
      <c r="F18829" t="s">
        <v>164</v>
      </c>
      <c r="G18829" t="s">
        <v>1069</v>
      </c>
      <c r="H18829" t="s">
        <v>133</v>
      </c>
      <c r="I18829">
        <v>0</v>
      </c>
      <c r="P18829">
        <v>0.47464242404934398</v>
      </c>
      <c r="Q18829">
        <v>0</v>
      </c>
    </row>
    <row r="18830" spans="1:17">
      <c r="A18830" t="s">
        <v>122</v>
      </c>
      <c r="B18830">
        <v>2039</v>
      </c>
      <c r="C18830" t="s">
        <v>20</v>
      </c>
      <c r="D18830" t="s">
        <v>1062</v>
      </c>
      <c r="F18830" t="s">
        <v>159</v>
      </c>
      <c r="G18830" t="s">
        <v>1069</v>
      </c>
      <c r="H18830" t="s">
        <v>134</v>
      </c>
      <c r="I18830">
        <v>264562606.841133</v>
      </c>
      <c r="P18830">
        <v>0.47464242404934398</v>
      </c>
      <c r="Q18830">
        <v>125572637.02388901</v>
      </c>
    </row>
    <row r="18831" spans="1:17">
      <c r="A18831" t="s">
        <v>122</v>
      </c>
      <c r="B18831">
        <v>2039</v>
      </c>
      <c r="C18831" t="s">
        <v>20</v>
      </c>
      <c r="D18831" t="s">
        <v>1062</v>
      </c>
      <c r="F18831" t="s">
        <v>159</v>
      </c>
      <c r="G18831" t="s">
        <v>1069</v>
      </c>
      <c r="H18831" t="s">
        <v>133</v>
      </c>
      <c r="I18831">
        <v>0</v>
      </c>
      <c r="P18831">
        <v>0.47464242404934398</v>
      </c>
      <c r="Q18831">
        <v>0</v>
      </c>
    </row>
    <row r="18832" spans="1:17">
      <c r="A18832" t="s">
        <v>122</v>
      </c>
      <c r="B18832">
        <v>2039</v>
      </c>
      <c r="C18832" t="s">
        <v>20</v>
      </c>
      <c r="D18832" t="s">
        <v>1062</v>
      </c>
      <c r="F18832" t="s">
        <v>126</v>
      </c>
      <c r="G18832" t="s">
        <v>1069</v>
      </c>
      <c r="H18832" t="s">
        <v>134</v>
      </c>
      <c r="I18832">
        <v>375000000</v>
      </c>
      <c r="P18832">
        <v>0.47464242404934398</v>
      </c>
      <c r="Q18832">
        <v>177990909.01850399</v>
      </c>
    </row>
    <row r="18833" spans="1:17">
      <c r="A18833" t="s">
        <v>122</v>
      </c>
      <c r="B18833">
        <v>2039</v>
      </c>
      <c r="C18833" t="s">
        <v>20</v>
      </c>
      <c r="D18833" t="s">
        <v>1062</v>
      </c>
      <c r="F18833" t="s">
        <v>126</v>
      </c>
      <c r="G18833" t="s">
        <v>1069</v>
      </c>
      <c r="H18833" t="s">
        <v>133</v>
      </c>
      <c r="I18833">
        <v>0</v>
      </c>
      <c r="P18833">
        <v>0.47464242404934398</v>
      </c>
      <c r="Q18833">
        <v>0</v>
      </c>
    </row>
    <row r="18834" spans="1:17">
      <c r="A18834" t="s">
        <v>122</v>
      </c>
      <c r="B18834">
        <v>2039</v>
      </c>
      <c r="C18834" t="s">
        <v>20</v>
      </c>
      <c r="D18834" t="s">
        <v>1062</v>
      </c>
      <c r="F18834" t="s">
        <v>165</v>
      </c>
      <c r="G18834" t="s">
        <v>1069</v>
      </c>
      <c r="H18834" t="s">
        <v>134</v>
      </c>
      <c r="I18834">
        <v>4304208110.9396801</v>
      </c>
      <c r="P18834">
        <v>0.47464242404934398</v>
      </c>
      <c r="Q18834">
        <v>2042959771.3892601</v>
      </c>
    </row>
    <row r="18835" spans="1:17">
      <c r="A18835" t="s">
        <v>122</v>
      </c>
      <c r="B18835">
        <v>2039</v>
      </c>
      <c r="C18835" t="s">
        <v>20</v>
      </c>
      <c r="D18835" t="s">
        <v>1062</v>
      </c>
      <c r="F18835" t="s">
        <v>165</v>
      </c>
      <c r="G18835" t="s">
        <v>1069</v>
      </c>
      <c r="H18835" t="s">
        <v>133</v>
      </c>
      <c r="I18835">
        <v>0</v>
      </c>
      <c r="P18835">
        <v>0.47464242404934398</v>
      </c>
      <c r="Q18835">
        <v>0</v>
      </c>
    </row>
    <row r="18836" spans="1:17">
      <c r="A18836" t="s">
        <v>122</v>
      </c>
      <c r="B18836">
        <v>2039</v>
      </c>
      <c r="C18836" t="s">
        <v>20</v>
      </c>
      <c r="D18836" t="s">
        <v>1062</v>
      </c>
      <c r="F18836" t="s">
        <v>160</v>
      </c>
      <c r="G18836" t="s">
        <v>1069</v>
      </c>
      <c r="H18836" t="s">
        <v>134</v>
      </c>
      <c r="I18836">
        <v>0</v>
      </c>
      <c r="P18836">
        <v>0.47464242404934398</v>
      </c>
      <c r="Q18836">
        <v>0</v>
      </c>
    </row>
    <row r="18837" spans="1:17">
      <c r="A18837" t="s">
        <v>122</v>
      </c>
      <c r="B18837">
        <v>2039</v>
      </c>
      <c r="C18837" t="s">
        <v>20</v>
      </c>
      <c r="D18837" t="s">
        <v>1062</v>
      </c>
      <c r="F18837" t="s">
        <v>160</v>
      </c>
      <c r="G18837" t="s">
        <v>1069</v>
      </c>
      <c r="H18837" t="s">
        <v>133</v>
      </c>
      <c r="I18837">
        <v>0</v>
      </c>
      <c r="P18837">
        <v>0.47464242404934398</v>
      </c>
      <c r="Q18837">
        <v>0</v>
      </c>
    </row>
    <row r="18838" spans="1:17">
      <c r="A18838" t="s">
        <v>122</v>
      </c>
      <c r="B18838">
        <v>2040</v>
      </c>
      <c r="C18838" t="s">
        <v>5</v>
      </c>
      <c r="D18838" t="s">
        <v>1062</v>
      </c>
      <c r="F18838" t="s">
        <v>126</v>
      </c>
      <c r="G18838" t="s">
        <v>1069</v>
      </c>
      <c r="H18838" t="s">
        <v>131</v>
      </c>
      <c r="I18838">
        <v>368065817.92351902</v>
      </c>
      <c r="P18838">
        <v>0.456386946201292</v>
      </c>
      <c r="Q18838">
        <v>167980434.64319599</v>
      </c>
    </row>
    <row r="18839" spans="1:17">
      <c r="A18839" t="s">
        <v>122</v>
      </c>
      <c r="B18839">
        <v>2040</v>
      </c>
      <c r="C18839" t="s">
        <v>5</v>
      </c>
      <c r="D18839" t="s">
        <v>1062</v>
      </c>
      <c r="F18839" t="s">
        <v>126</v>
      </c>
      <c r="G18839" t="s">
        <v>1069</v>
      </c>
      <c r="H18839" t="s">
        <v>134</v>
      </c>
      <c r="I18839">
        <v>167819842.88722199</v>
      </c>
      <c r="P18839">
        <v>0.456386946201292</v>
      </c>
      <c r="Q18839">
        <v>76590785.607279703</v>
      </c>
    </row>
    <row r="18840" spans="1:17">
      <c r="A18840" t="s">
        <v>122</v>
      </c>
      <c r="B18840">
        <v>2040</v>
      </c>
      <c r="C18840" t="s">
        <v>5</v>
      </c>
      <c r="D18840" t="s">
        <v>1062</v>
      </c>
      <c r="F18840" t="s">
        <v>126</v>
      </c>
      <c r="G18840" t="s">
        <v>1069</v>
      </c>
      <c r="H18840" t="s">
        <v>133</v>
      </c>
      <c r="I18840">
        <v>0</v>
      </c>
      <c r="P18840">
        <v>0.456386946201292</v>
      </c>
      <c r="Q18840">
        <v>0</v>
      </c>
    </row>
    <row r="18841" spans="1:17">
      <c r="A18841" t="s">
        <v>122</v>
      </c>
      <c r="B18841">
        <v>2040</v>
      </c>
      <c r="C18841" t="s">
        <v>7</v>
      </c>
      <c r="D18841" t="s">
        <v>1064</v>
      </c>
      <c r="F18841" t="s">
        <v>126</v>
      </c>
      <c r="G18841" t="s">
        <v>1070</v>
      </c>
      <c r="H18841" t="s">
        <v>131</v>
      </c>
      <c r="I18841">
        <v>179411078.19983599</v>
      </c>
      <c r="P18841">
        <v>0.456386946201292</v>
      </c>
      <c r="Q18841">
        <v>81880874.094304293</v>
      </c>
    </row>
    <row r="18842" spans="1:17">
      <c r="A18842" t="s">
        <v>122</v>
      </c>
      <c r="B18842">
        <v>2040</v>
      </c>
      <c r="C18842" t="s">
        <v>7</v>
      </c>
      <c r="D18842" t="s">
        <v>1064</v>
      </c>
      <c r="F18842" t="s">
        <v>126</v>
      </c>
      <c r="G18842" t="s">
        <v>1070</v>
      </c>
      <c r="H18842" t="s">
        <v>134</v>
      </c>
      <c r="I18842">
        <v>6227491.9705728199</v>
      </c>
      <c r="P18842">
        <v>0.456386946201292</v>
      </c>
      <c r="Q18842">
        <v>2842146.0429427898</v>
      </c>
    </row>
    <row r="18843" spans="1:17">
      <c r="A18843" t="s">
        <v>122</v>
      </c>
      <c r="B18843">
        <v>2040</v>
      </c>
      <c r="C18843" t="s">
        <v>7</v>
      </c>
      <c r="D18843" t="s">
        <v>1064</v>
      </c>
      <c r="F18843" t="s">
        <v>126</v>
      </c>
      <c r="G18843" t="s">
        <v>1070</v>
      </c>
      <c r="H18843" t="s">
        <v>133</v>
      </c>
      <c r="I18843">
        <v>0</v>
      </c>
      <c r="P18843">
        <v>0.456386946201292</v>
      </c>
      <c r="Q18843">
        <v>0</v>
      </c>
    </row>
    <row r="18844" spans="1:17">
      <c r="A18844" t="s">
        <v>122</v>
      </c>
      <c r="B18844">
        <v>2040</v>
      </c>
      <c r="C18844" t="s">
        <v>142</v>
      </c>
      <c r="D18844" t="s">
        <v>1062</v>
      </c>
      <c r="F18844" t="s">
        <v>126</v>
      </c>
      <c r="G18844" t="s">
        <v>1069</v>
      </c>
      <c r="H18844" t="s">
        <v>131</v>
      </c>
      <c r="I18844">
        <v>713939820</v>
      </c>
      <c r="P18844">
        <v>0.456386946201292</v>
      </c>
      <c r="Q18844">
        <v>325832814.22130001</v>
      </c>
    </row>
    <row r="18845" spans="1:17">
      <c r="A18845" t="s">
        <v>122</v>
      </c>
      <c r="B18845">
        <v>2040</v>
      </c>
      <c r="C18845" t="s">
        <v>142</v>
      </c>
      <c r="D18845" t="s">
        <v>1062</v>
      </c>
      <c r="F18845" t="s">
        <v>126</v>
      </c>
      <c r="G18845" t="s">
        <v>1069</v>
      </c>
      <c r="H18845" t="s">
        <v>134</v>
      </c>
      <c r="I18845">
        <v>80652292.5</v>
      </c>
      <c r="P18845">
        <v>0.456386946201292</v>
      </c>
      <c r="Q18845">
        <v>36808653.4782084</v>
      </c>
    </row>
    <row r="18846" spans="1:17">
      <c r="A18846" t="s">
        <v>122</v>
      </c>
      <c r="B18846">
        <v>2040</v>
      </c>
      <c r="C18846" t="s">
        <v>142</v>
      </c>
      <c r="D18846" t="s">
        <v>1062</v>
      </c>
      <c r="F18846" t="s">
        <v>126</v>
      </c>
      <c r="G18846" t="s">
        <v>1069</v>
      </c>
      <c r="H18846" t="s">
        <v>133</v>
      </c>
      <c r="I18846">
        <v>0</v>
      </c>
      <c r="P18846">
        <v>0.456386946201292</v>
      </c>
      <c r="Q18846">
        <v>0</v>
      </c>
    </row>
    <row r="18847" spans="1:17">
      <c r="A18847" t="s">
        <v>122</v>
      </c>
      <c r="B18847">
        <v>2040</v>
      </c>
      <c r="C18847" t="s">
        <v>137</v>
      </c>
      <c r="D18847" t="s">
        <v>1062</v>
      </c>
      <c r="F18847" t="s">
        <v>126</v>
      </c>
      <c r="G18847" t="s">
        <v>1069</v>
      </c>
      <c r="H18847" t="s">
        <v>131</v>
      </c>
      <c r="I18847">
        <v>8.9908675799086897</v>
      </c>
      <c r="P18847">
        <v>0.456386946201292</v>
      </c>
      <c r="Q18847">
        <v>4.1033145984947303</v>
      </c>
    </row>
    <row r="18848" spans="1:17">
      <c r="A18848" t="s">
        <v>122</v>
      </c>
      <c r="B18848">
        <v>2040</v>
      </c>
      <c r="C18848" t="s">
        <v>137</v>
      </c>
      <c r="D18848" t="s">
        <v>1062</v>
      </c>
      <c r="F18848" t="s">
        <v>126</v>
      </c>
      <c r="G18848" t="s">
        <v>1069</v>
      </c>
      <c r="H18848" t="s">
        <v>134</v>
      </c>
      <c r="I18848">
        <v>0</v>
      </c>
      <c r="P18848">
        <v>0.456386946201292</v>
      </c>
      <c r="Q18848">
        <v>0</v>
      </c>
    </row>
    <row r="18849" spans="1:17">
      <c r="A18849" t="s">
        <v>122</v>
      </c>
      <c r="B18849">
        <v>2040</v>
      </c>
      <c r="C18849" t="s">
        <v>137</v>
      </c>
      <c r="D18849" t="s">
        <v>1062</v>
      </c>
      <c r="F18849" t="s">
        <v>126</v>
      </c>
      <c r="G18849" t="s">
        <v>1069</v>
      </c>
      <c r="H18849" t="s">
        <v>133</v>
      </c>
      <c r="I18849">
        <v>0</v>
      </c>
      <c r="P18849">
        <v>0.456386946201292</v>
      </c>
      <c r="Q18849">
        <v>0</v>
      </c>
    </row>
    <row r="18850" spans="1:17">
      <c r="A18850" t="s">
        <v>122</v>
      </c>
      <c r="B18850">
        <v>2040</v>
      </c>
      <c r="C18850" t="s">
        <v>21</v>
      </c>
      <c r="D18850" t="s">
        <v>1067</v>
      </c>
      <c r="F18850" t="s">
        <v>126</v>
      </c>
      <c r="G18850" t="s">
        <v>1071</v>
      </c>
      <c r="H18850" t="s">
        <v>134</v>
      </c>
      <c r="I18850">
        <v>0</v>
      </c>
      <c r="P18850">
        <v>0.456386946201292</v>
      </c>
      <c r="Q18850">
        <v>0</v>
      </c>
    </row>
    <row r="18851" spans="1:17">
      <c r="A18851" t="s">
        <v>122</v>
      </c>
      <c r="B18851">
        <v>2040</v>
      </c>
      <c r="C18851" t="s">
        <v>21</v>
      </c>
      <c r="D18851" t="s">
        <v>1067</v>
      </c>
      <c r="F18851" t="s">
        <v>126</v>
      </c>
      <c r="G18851" t="s">
        <v>1071</v>
      </c>
      <c r="H18851" t="s">
        <v>133</v>
      </c>
      <c r="I18851">
        <v>0</v>
      </c>
      <c r="P18851">
        <v>0.456386946201292</v>
      </c>
      <c r="Q18851">
        <v>0</v>
      </c>
    </row>
    <row r="18852" spans="1:17">
      <c r="A18852" t="s">
        <v>122</v>
      </c>
      <c r="B18852">
        <v>2040</v>
      </c>
      <c r="C18852" t="s">
        <v>22</v>
      </c>
      <c r="D18852" t="s">
        <v>1067</v>
      </c>
      <c r="F18852" t="s">
        <v>126</v>
      </c>
      <c r="G18852" t="s">
        <v>1071</v>
      </c>
      <c r="H18852" t="s">
        <v>131</v>
      </c>
      <c r="I18852">
        <v>0</v>
      </c>
      <c r="P18852">
        <v>0.456386946201292</v>
      </c>
      <c r="Q18852">
        <v>0</v>
      </c>
    </row>
    <row r="18853" spans="1:17">
      <c r="A18853" t="s">
        <v>122</v>
      </c>
      <c r="B18853">
        <v>2040</v>
      </c>
      <c r="C18853" t="s">
        <v>22</v>
      </c>
      <c r="D18853" t="s">
        <v>1067</v>
      </c>
      <c r="F18853" t="s">
        <v>126</v>
      </c>
      <c r="G18853" t="s">
        <v>1071</v>
      </c>
      <c r="H18853" t="s">
        <v>134</v>
      </c>
      <c r="I18853">
        <v>0</v>
      </c>
      <c r="P18853">
        <v>0.456386946201292</v>
      </c>
      <c r="Q18853">
        <v>0</v>
      </c>
    </row>
    <row r="18854" spans="1:17">
      <c r="A18854" t="s">
        <v>122</v>
      </c>
      <c r="B18854">
        <v>2040</v>
      </c>
      <c r="C18854" t="s">
        <v>22</v>
      </c>
      <c r="D18854" t="s">
        <v>1067</v>
      </c>
      <c r="F18854" t="s">
        <v>126</v>
      </c>
      <c r="G18854" t="s">
        <v>1071</v>
      </c>
      <c r="H18854" t="s">
        <v>133</v>
      </c>
      <c r="I18854">
        <v>0</v>
      </c>
      <c r="P18854">
        <v>0.456386946201292</v>
      </c>
      <c r="Q18854">
        <v>0</v>
      </c>
    </row>
    <row r="18855" spans="1:17">
      <c r="A18855" t="s">
        <v>122</v>
      </c>
      <c r="B18855">
        <v>2040</v>
      </c>
      <c r="C18855" t="s">
        <v>15</v>
      </c>
      <c r="D18855" t="s">
        <v>1062</v>
      </c>
      <c r="F18855" t="s">
        <v>164</v>
      </c>
      <c r="G18855" t="s">
        <v>1069</v>
      </c>
      <c r="H18855" t="s">
        <v>131</v>
      </c>
      <c r="I18855">
        <v>0</v>
      </c>
      <c r="P18855">
        <v>0.456386946201292</v>
      </c>
      <c r="Q18855">
        <v>0</v>
      </c>
    </row>
    <row r="18856" spans="1:17">
      <c r="A18856" t="s">
        <v>122</v>
      </c>
      <c r="B18856">
        <v>2040</v>
      </c>
      <c r="C18856" t="s">
        <v>15</v>
      </c>
      <c r="D18856" t="s">
        <v>1062</v>
      </c>
      <c r="F18856" t="s">
        <v>164</v>
      </c>
      <c r="G18856" t="s">
        <v>1069</v>
      </c>
      <c r="H18856" t="s">
        <v>134</v>
      </c>
      <c r="I18856">
        <v>0</v>
      </c>
      <c r="P18856">
        <v>0.456386946201292</v>
      </c>
      <c r="Q18856">
        <v>0</v>
      </c>
    </row>
    <row r="18857" spans="1:17">
      <c r="A18857" t="s">
        <v>122</v>
      </c>
      <c r="B18857">
        <v>2040</v>
      </c>
      <c r="C18857" t="s">
        <v>15</v>
      </c>
      <c r="D18857" t="s">
        <v>1062</v>
      </c>
      <c r="F18857" t="s">
        <v>164</v>
      </c>
      <c r="G18857" t="s">
        <v>1069</v>
      </c>
      <c r="H18857" t="s">
        <v>133</v>
      </c>
      <c r="I18857">
        <v>0</v>
      </c>
      <c r="P18857">
        <v>0.456386946201292</v>
      </c>
      <c r="Q18857">
        <v>0</v>
      </c>
    </row>
    <row r="18858" spans="1:17">
      <c r="A18858" t="s">
        <v>122</v>
      </c>
      <c r="B18858">
        <v>2040</v>
      </c>
      <c r="C18858" t="s">
        <v>15</v>
      </c>
      <c r="D18858" t="s">
        <v>1062</v>
      </c>
      <c r="F18858" t="s">
        <v>159</v>
      </c>
      <c r="G18858" t="s">
        <v>1069</v>
      </c>
      <c r="H18858" t="s">
        <v>131</v>
      </c>
      <c r="I18858">
        <v>0</v>
      </c>
      <c r="P18858">
        <v>0.456386946201292</v>
      </c>
      <c r="Q18858">
        <v>0</v>
      </c>
    </row>
    <row r="18859" spans="1:17">
      <c r="A18859" t="s">
        <v>122</v>
      </c>
      <c r="B18859">
        <v>2040</v>
      </c>
      <c r="C18859" t="s">
        <v>15</v>
      </c>
      <c r="D18859" t="s">
        <v>1062</v>
      </c>
      <c r="F18859" t="s">
        <v>159</v>
      </c>
      <c r="G18859" t="s">
        <v>1069</v>
      </c>
      <c r="H18859" t="s">
        <v>134</v>
      </c>
      <c r="I18859">
        <v>0</v>
      </c>
      <c r="P18859">
        <v>0.456386946201292</v>
      </c>
      <c r="Q18859">
        <v>0</v>
      </c>
    </row>
    <row r="18860" spans="1:17">
      <c r="A18860" t="s">
        <v>122</v>
      </c>
      <c r="B18860">
        <v>2040</v>
      </c>
      <c r="C18860" t="s">
        <v>15</v>
      </c>
      <c r="D18860" t="s">
        <v>1062</v>
      </c>
      <c r="F18860" t="s">
        <v>159</v>
      </c>
      <c r="G18860" t="s">
        <v>1069</v>
      </c>
      <c r="H18860" t="s">
        <v>133</v>
      </c>
      <c r="I18860">
        <v>0</v>
      </c>
      <c r="P18860">
        <v>0.456386946201292</v>
      </c>
      <c r="Q18860">
        <v>0</v>
      </c>
    </row>
    <row r="18861" spans="1:17">
      <c r="A18861" t="s">
        <v>122</v>
      </c>
      <c r="B18861">
        <v>2040</v>
      </c>
      <c r="C18861" t="s">
        <v>15</v>
      </c>
      <c r="D18861" t="s">
        <v>1062</v>
      </c>
      <c r="F18861" t="s">
        <v>165</v>
      </c>
      <c r="G18861" t="s">
        <v>1069</v>
      </c>
      <c r="H18861" t="s">
        <v>131</v>
      </c>
      <c r="I18861">
        <v>0</v>
      </c>
      <c r="P18861">
        <v>0.456386946201292</v>
      </c>
      <c r="Q18861">
        <v>0</v>
      </c>
    </row>
    <row r="18862" spans="1:17">
      <c r="A18862" t="s">
        <v>122</v>
      </c>
      <c r="B18862">
        <v>2040</v>
      </c>
      <c r="C18862" t="s">
        <v>15</v>
      </c>
      <c r="D18862" t="s">
        <v>1062</v>
      </c>
      <c r="F18862" t="s">
        <v>165</v>
      </c>
      <c r="G18862" t="s">
        <v>1069</v>
      </c>
      <c r="H18862" t="s">
        <v>134</v>
      </c>
      <c r="I18862">
        <v>0</v>
      </c>
      <c r="P18862">
        <v>0.456386946201292</v>
      </c>
      <c r="Q18862">
        <v>0</v>
      </c>
    </row>
    <row r="18863" spans="1:17">
      <c r="A18863" t="s">
        <v>122</v>
      </c>
      <c r="B18863">
        <v>2040</v>
      </c>
      <c r="C18863" t="s">
        <v>15</v>
      </c>
      <c r="D18863" t="s">
        <v>1062</v>
      </c>
      <c r="F18863" t="s">
        <v>165</v>
      </c>
      <c r="G18863" t="s">
        <v>1069</v>
      </c>
      <c r="H18863" t="s">
        <v>133</v>
      </c>
      <c r="I18863">
        <v>0</v>
      </c>
      <c r="P18863">
        <v>0.456386946201292</v>
      </c>
      <c r="Q18863">
        <v>0</v>
      </c>
    </row>
    <row r="18864" spans="1:17">
      <c r="A18864" t="s">
        <v>122</v>
      </c>
      <c r="B18864">
        <v>2040</v>
      </c>
      <c r="C18864" t="s">
        <v>15</v>
      </c>
      <c r="D18864" t="s">
        <v>1062</v>
      </c>
      <c r="F18864" t="s">
        <v>166</v>
      </c>
      <c r="G18864" t="s">
        <v>1069</v>
      </c>
      <c r="H18864" t="s">
        <v>131</v>
      </c>
      <c r="I18864">
        <v>0</v>
      </c>
      <c r="P18864">
        <v>0.456386946201292</v>
      </c>
      <c r="Q18864">
        <v>0</v>
      </c>
    </row>
    <row r="18865" spans="1:17">
      <c r="A18865" t="s">
        <v>122</v>
      </c>
      <c r="B18865">
        <v>2040</v>
      </c>
      <c r="C18865" t="s">
        <v>15</v>
      </c>
      <c r="D18865" t="s">
        <v>1062</v>
      </c>
      <c r="F18865" t="s">
        <v>166</v>
      </c>
      <c r="G18865" t="s">
        <v>1069</v>
      </c>
      <c r="H18865" t="s">
        <v>134</v>
      </c>
      <c r="I18865">
        <v>0</v>
      </c>
      <c r="P18865">
        <v>0.456386946201292</v>
      </c>
      <c r="Q18865">
        <v>0</v>
      </c>
    </row>
    <row r="18866" spans="1:17">
      <c r="A18866" t="s">
        <v>122</v>
      </c>
      <c r="B18866">
        <v>2040</v>
      </c>
      <c r="C18866" t="s">
        <v>15</v>
      </c>
      <c r="D18866" t="s">
        <v>1062</v>
      </c>
      <c r="F18866" t="s">
        <v>166</v>
      </c>
      <c r="G18866" t="s">
        <v>1069</v>
      </c>
      <c r="H18866" t="s">
        <v>133</v>
      </c>
      <c r="I18866">
        <v>0</v>
      </c>
      <c r="P18866">
        <v>0.456386946201292</v>
      </c>
      <c r="Q18866">
        <v>0</v>
      </c>
    </row>
    <row r="18867" spans="1:17">
      <c r="A18867" t="s">
        <v>122</v>
      </c>
      <c r="B18867">
        <v>2040</v>
      </c>
      <c r="C18867" t="s">
        <v>15</v>
      </c>
      <c r="D18867" t="s">
        <v>1062</v>
      </c>
      <c r="F18867" t="s">
        <v>160</v>
      </c>
      <c r="G18867" t="s">
        <v>1069</v>
      </c>
      <c r="H18867" t="s">
        <v>131</v>
      </c>
      <c r="I18867">
        <v>0</v>
      </c>
      <c r="P18867">
        <v>0.456386946201292</v>
      </c>
      <c r="Q18867">
        <v>0</v>
      </c>
    </row>
    <row r="18868" spans="1:17">
      <c r="A18868" t="s">
        <v>122</v>
      </c>
      <c r="B18868">
        <v>2040</v>
      </c>
      <c r="C18868" t="s">
        <v>15</v>
      </c>
      <c r="D18868" t="s">
        <v>1062</v>
      </c>
      <c r="F18868" t="s">
        <v>160</v>
      </c>
      <c r="G18868" t="s">
        <v>1069</v>
      </c>
      <c r="H18868" t="s">
        <v>134</v>
      </c>
      <c r="I18868">
        <v>0</v>
      </c>
      <c r="P18868">
        <v>0.456386946201292</v>
      </c>
      <c r="Q18868">
        <v>0</v>
      </c>
    </row>
    <row r="18869" spans="1:17">
      <c r="A18869" t="s">
        <v>122</v>
      </c>
      <c r="B18869">
        <v>2040</v>
      </c>
      <c r="C18869" t="s">
        <v>15</v>
      </c>
      <c r="D18869" t="s">
        <v>1062</v>
      </c>
      <c r="F18869" t="s">
        <v>160</v>
      </c>
      <c r="G18869" t="s">
        <v>1069</v>
      </c>
      <c r="H18869" t="s">
        <v>133</v>
      </c>
      <c r="I18869">
        <v>0</v>
      </c>
      <c r="P18869">
        <v>0.456386946201292</v>
      </c>
      <c r="Q18869">
        <v>0</v>
      </c>
    </row>
    <row r="18870" spans="1:17">
      <c r="A18870" t="s">
        <v>122</v>
      </c>
      <c r="B18870">
        <v>2040</v>
      </c>
      <c r="C18870" t="s">
        <v>157</v>
      </c>
      <c r="D18870" t="s">
        <v>1066</v>
      </c>
      <c r="F18870" t="s">
        <v>160</v>
      </c>
      <c r="G18870" t="s">
        <v>1072</v>
      </c>
      <c r="H18870" t="s">
        <v>131</v>
      </c>
      <c r="I18870">
        <v>63.8602024390674</v>
      </c>
      <c r="P18870">
        <v>0.456386946201292</v>
      </c>
      <c r="Q18870">
        <v>29.144962774962298</v>
      </c>
    </row>
    <row r="18871" spans="1:17">
      <c r="A18871" t="s">
        <v>122</v>
      </c>
      <c r="B18871">
        <v>2040</v>
      </c>
      <c r="C18871" t="s">
        <v>157</v>
      </c>
      <c r="D18871" t="s">
        <v>1066</v>
      </c>
      <c r="F18871" t="s">
        <v>160</v>
      </c>
      <c r="G18871" t="s">
        <v>1072</v>
      </c>
      <c r="H18871" t="s">
        <v>134</v>
      </c>
      <c r="I18871">
        <v>0</v>
      </c>
      <c r="P18871">
        <v>0.456386946201292</v>
      </c>
      <c r="Q18871">
        <v>0</v>
      </c>
    </row>
    <row r="18872" spans="1:17">
      <c r="A18872" t="s">
        <v>122</v>
      </c>
      <c r="B18872">
        <v>2040</v>
      </c>
      <c r="C18872" t="s">
        <v>157</v>
      </c>
      <c r="D18872" t="s">
        <v>1066</v>
      </c>
      <c r="F18872" t="s">
        <v>160</v>
      </c>
      <c r="G18872" t="s">
        <v>1072</v>
      </c>
      <c r="H18872" t="s">
        <v>133</v>
      </c>
      <c r="I18872">
        <v>0</v>
      </c>
      <c r="P18872">
        <v>0.456386946201292</v>
      </c>
      <c r="Q18872">
        <v>0</v>
      </c>
    </row>
    <row r="18873" spans="1:17">
      <c r="A18873" t="s">
        <v>122</v>
      </c>
      <c r="B18873">
        <v>2040</v>
      </c>
      <c r="C18873" t="s">
        <v>140</v>
      </c>
      <c r="D18873" t="s">
        <v>1064</v>
      </c>
      <c r="F18873" t="s">
        <v>126</v>
      </c>
      <c r="G18873" t="s">
        <v>1070</v>
      </c>
      <c r="H18873" t="s">
        <v>131</v>
      </c>
      <c r="I18873">
        <v>44</v>
      </c>
      <c r="P18873">
        <v>0.456386946201292</v>
      </c>
      <c r="Q18873">
        <v>20.0810256328569</v>
      </c>
    </row>
    <row r="18874" spans="1:17">
      <c r="A18874" t="s">
        <v>122</v>
      </c>
      <c r="B18874">
        <v>2040</v>
      </c>
      <c r="C18874" t="s">
        <v>140</v>
      </c>
      <c r="D18874" t="s">
        <v>1064</v>
      </c>
      <c r="F18874" t="s">
        <v>126</v>
      </c>
      <c r="G18874" t="s">
        <v>1070</v>
      </c>
      <c r="H18874" t="s">
        <v>134</v>
      </c>
      <c r="I18874">
        <v>0</v>
      </c>
      <c r="P18874">
        <v>0.456386946201292</v>
      </c>
      <c r="Q18874">
        <v>0</v>
      </c>
    </row>
    <row r="18875" spans="1:17">
      <c r="A18875" t="s">
        <v>122</v>
      </c>
      <c r="B18875">
        <v>2040</v>
      </c>
      <c r="C18875" t="s">
        <v>140</v>
      </c>
      <c r="D18875" t="s">
        <v>1064</v>
      </c>
      <c r="F18875" t="s">
        <v>126</v>
      </c>
      <c r="G18875" t="s">
        <v>1070</v>
      </c>
      <c r="H18875" t="s">
        <v>133</v>
      </c>
      <c r="I18875">
        <v>0</v>
      </c>
      <c r="P18875">
        <v>0.456386946201292</v>
      </c>
      <c r="Q18875">
        <v>0</v>
      </c>
    </row>
    <row r="18876" spans="1:17">
      <c r="A18876" t="s">
        <v>122</v>
      </c>
      <c r="B18876">
        <v>2040</v>
      </c>
      <c r="C18876" t="s">
        <v>16</v>
      </c>
      <c r="D18876" t="s">
        <v>1062</v>
      </c>
      <c r="F18876" t="s">
        <v>126</v>
      </c>
      <c r="G18876" t="s">
        <v>1069</v>
      </c>
      <c r="H18876" t="s">
        <v>131</v>
      </c>
      <c r="I18876">
        <v>1138036987.7827899</v>
      </c>
      <c r="P18876">
        <v>0.456386946201292</v>
      </c>
      <c r="Q18876">
        <v>519385225.518305</v>
      </c>
    </row>
    <row r="18877" spans="1:17">
      <c r="A18877" t="s">
        <v>122</v>
      </c>
      <c r="B18877">
        <v>2040</v>
      </c>
      <c r="C18877" t="s">
        <v>16</v>
      </c>
      <c r="D18877" t="s">
        <v>1062</v>
      </c>
      <c r="F18877" t="s">
        <v>126</v>
      </c>
      <c r="G18877" t="s">
        <v>1069</v>
      </c>
      <c r="H18877" t="s">
        <v>134</v>
      </c>
      <c r="I18877">
        <v>45262834.741361</v>
      </c>
      <c r="P18877">
        <v>0.456386946201292</v>
      </c>
      <c r="Q18877">
        <v>20657366.924023502</v>
      </c>
    </row>
    <row r="18878" spans="1:17">
      <c r="A18878" t="s">
        <v>122</v>
      </c>
      <c r="B18878">
        <v>2040</v>
      </c>
      <c r="C18878" t="s">
        <v>16</v>
      </c>
      <c r="D18878" t="s">
        <v>1062</v>
      </c>
      <c r="F18878" t="s">
        <v>126</v>
      </c>
      <c r="G18878" t="s">
        <v>1069</v>
      </c>
      <c r="H18878" t="s">
        <v>133</v>
      </c>
      <c r="I18878">
        <v>0</v>
      </c>
      <c r="P18878">
        <v>0.456386946201292</v>
      </c>
      <c r="Q18878">
        <v>0</v>
      </c>
    </row>
    <row r="18879" spans="1:17">
      <c r="A18879" t="s">
        <v>122</v>
      </c>
      <c r="B18879">
        <v>2040</v>
      </c>
      <c r="C18879" t="s">
        <v>17</v>
      </c>
      <c r="D18879" t="s">
        <v>1062</v>
      </c>
      <c r="F18879" t="s">
        <v>126</v>
      </c>
      <c r="G18879" t="s">
        <v>1069</v>
      </c>
      <c r="H18879" t="s">
        <v>131</v>
      </c>
      <c r="I18879">
        <v>0</v>
      </c>
      <c r="P18879">
        <v>0.456386946201292</v>
      </c>
      <c r="Q18879">
        <v>0</v>
      </c>
    </row>
    <row r="18880" spans="1:17">
      <c r="A18880" t="s">
        <v>122</v>
      </c>
      <c r="B18880">
        <v>2040</v>
      </c>
      <c r="C18880" t="s">
        <v>17</v>
      </c>
      <c r="D18880" t="s">
        <v>1062</v>
      </c>
      <c r="F18880" t="s">
        <v>126</v>
      </c>
      <c r="G18880" t="s">
        <v>1069</v>
      </c>
      <c r="H18880" t="s">
        <v>134</v>
      </c>
      <c r="I18880">
        <v>0</v>
      </c>
      <c r="P18880">
        <v>0.456386946201292</v>
      </c>
      <c r="Q18880">
        <v>0</v>
      </c>
    </row>
    <row r="18881" spans="1:17">
      <c r="A18881" t="s">
        <v>122</v>
      </c>
      <c r="B18881">
        <v>2040</v>
      </c>
      <c r="C18881" t="s">
        <v>17</v>
      </c>
      <c r="D18881" t="s">
        <v>1062</v>
      </c>
      <c r="F18881" t="s">
        <v>126</v>
      </c>
      <c r="G18881" t="s">
        <v>1069</v>
      </c>
      <c r="H18881" t="s">
        <v>133</v>
      </c>
      <c r="I18881">
        <v>0</v>
      </c>
      <c r="P18881">
        <v>0.456386946201292</v>
      </c>
      <c r="Q18881">
        <v>0</v>
      </c>
    </row>
    <row r="18882" spans="1:17">
      <c r="A18882" t="s">
        <v>122</v>
      </c>
      <c r="B18882">
        <v>2040</v>
      </c>
      <c r="C18882" t="s">
        <v>143</v>
      </c>
      <c r="D18882" t="s">
        <v>1062</v>
      </c>
      <c r="F18882" t="s">
        <v>126</v>
      </c>
      <c r="G18882" t="s">
        <v>1069</v>
      </c>
      <c r="H18882" t="s">
        <v>131</v>
      </c>
      <c r="I18882">
        <v>3960000000</v>
      </c>
      <c r="P18882">
        <v>0.456386946201292</v>
      </c>
      <c r="Q18882">
        <v>1807292306.9571199</v>
      </c>
    </row>
    <row r="18883" spans="1:17">
      <c r="A18883" t="s">
        <v>122</v>
      </c>
      <c r="B18883">
        <v>2040</v>
      </c>
      <c r="C18883" t="s">
        <v>143</v>
      </c>
      <c r="D18883" t="s">
        <v>1062</v>
      </c>
      <c r="F18883" t="s">
        <v>126</v>
      </c>
      <c r="G18883" t="s">
        <v>1069</v>
      </c>
      <c r="H18883" t="s">
        <v>134</v>
      </c>
      <c r="I18883">
        <v>450000000</v>
      </c>
      <c r="P18883">
        <v>0.456386946201292</v>
      </c>
      <c r="Q18883">
        <v>205374125.79058099</v>
      </c>
    </row>
    <row r="18884" spans="1:17">
      <c r="A18884" t="s">
        <v>122</v>
      </c>
      <c r="B18884">
        <v>2040</v>
      </c>
      <c r="C18884" t="s">
        <v>143</v>
      </c>
      <c r="D18884" t="s">
        <v>1062</v>
      </c>
      <c r="F18884" t="s">
        <v>126</v>
      </c>
      <c r="G18884" t="s">
        <v>1069</v>
      </c>
      <c r="H18884" t="s">
        <v>133</v>
      </c>
      <c r="I18884">
        <v>0</v>
      </c>
      <c r="P18884">
        <v>0.456386946201292</v>
      </c>
      <c r="Q18884">
        <v>0</v>
      </c>
    </row>
    <row r="18885" spans="1:17">
      <c r="A18885" t="s">
        <v>122</v>
      </c>
      <c r="B18885">
        <v>2040</v>
      </c>
      <c r="C18885" t="s">
        <v>12</v>
      </c>
      <c r="D18885" t="s">
        <v>1067</v>
      </c>
      <c r="F18885" t="s">
        <v>126</v>
      </c>
      <c r="G18885" t="s">
        <v>1071</v>
      </c>
      <c r="H18885" t="s">
        <v>131</v>
      </c>
      <c r="I18885">
        <v>5009400000</v>
      </c>
      <c r="P18885">
        <v>0.456386946201292</v>
      </c>
      <c r="Q18885">
        <v>2286224768.3007498</v>
      </c>
    </row>
    <row r="18886" spans="1:17">
      <c r="A18886" t="s">
        <v>122</v>
      </c>
      <c r="B18886">
        <v>2040</v>
      </c>
      <c r="C18886" t="s">
        <v>12</v>
      </c>
      <c r="D18886" t="s">
        <v>1067</v>
      </c>
      <c r="F18886" t="s">
        <v>126</v>
      </c>
      <c r="G18886" t="s">
        <v>1071</v>
      </c>
      <c r="H18886" t="s">
        <v>134</v>
      </c>
      <c r="I18886">
        <v>462536027.602763</v>
      </c>
      <c r="P18886">
        <v>0.456386946201292</v>
      </c>
      <c r="Q18886">
        <v>211095405.14570099</v>
      </c>
    </row>
    <row r="18887" spans="1:17">
      <c r="A18887" t="s">
        <v>122</v>
      </c>
      <c r="B18887">
        <v>2040</v>
      </c>
      <c r="C18887" t="s">
        <v>12</v>
      </c>
      <c r="D18887" t="s">
        <v>1067</v>
      </c>
      <c r="F18887" t="s">
        <v>126</v>
      </c>
      <c r="G18887" t="s">
        <v>1071</v>
      </c>
      <c r="H18887" t="s">
        <v>133</v>
      </c>
      <c r="I18887">
        <v>0</v>
      </c>
      <c r="P18887">
        <v>0.456386946201292</v>
      </c>
      <c r="Q18887">
        <v>0</v>
      </c>
    </row>
    <row r="18888" spans="1:17">
      <c r="A18888" t="s">
        <v>122</v>
      </c>
      <c r="B18888">
        <v>2040</v>
      </c>
      <c r="C18888" t="s">
        <v>23</v>
      </c>
      <c r="D18888" t="s">
        <v>1067</v>
      </c>
      <c r="F18888" t="s">
        <v>126</v>
      </c>
      <c r="G18888" t="s">
        <v>1071</v>
      </c>
      <c r="H18888" t="s">
        <v>131</v>
      </c>
      <c r="I18888">
        <v>4146759925.30476</v>
      </c>
      <c r="P18888">
        <v>0.456386946201292</v>
      </c>
      <c r="Q18888">
        <v>1892527098.9397399</v>
      </c>
    </row>
    <row r="18889" spans="1:17">
      <c r="A18889" t="s">
        <v>122</v>
      </c>
      <c r="B18889">
        <v>2040</v>
      </c>
      <c r="C18889" t="s">
        <v>23</v>
      </c>
      <c r="D18889" t="s">
        <v>1067</v>
      </c>
      <c r="F18889" t="s">
        <v>126</v>
      </c>
      <c r="G18889" t="s">
        <v>1071</v>
      </c>
      <c r="H18889" t="s">
        <v>134</v>
      </c>
      <c r="I18889">
        <v>461719506.27151501</v>
      </c>
      <c r="P18889">
        <v>0.456386946201292</v>
      </c>
      <c r="Q18889">
        <v>210722755.46882501</v>
      </c>
    </row>
    <row r="18890" spans="1:17">
      <c r="A18890" t="s">
        <v>122</v>
      </c>
      <c r="B18890">
        <v>2040</v>
      </c>
      <c r="C18890" t="s">
        <v>23</v>
      </c>
      <c r="D18890" t="s">
        <v>1067</v>
      </c>
      <c r="F18890" t="s">
        <v>126</v>
      </c>
      <c r="G18890" t="s">
        <v>1071</v>
      </c>
      <c r="H18890" t="s">
        <v>133</v>
      </c>
      <c r="I18890">
        <v>0</v>
      </c>
      <c r="P18890">
        <v>0.456386946201292</v>
      </c>
      <c r="Q18890">
        <v>0</v>
      </c>
    </row>
    <row r="18891" spans="1:17">
      <c r="A18891" t="s">
        <v>122</v>
      </c>
      <c r="B18891">
        <v>2040</v>
      </c>
      <c r="C18891" t="s">
        <v>23</v>
      </c>
      <c r="D18891" t="s">
        <v>1067</v>
      </c>
      <c r="F18891" t="s">
        <v>160</v>
      </c>
      <c r="G18891" t="s">
        <v>1071</v>
      </c>
      <c r="H18891" t="s">
        <v>131</v>
      </c>
      <c r="I18891">
        <v>0</v>
      </c>
      <c r="P18891">
        <v>0.456386946201292</v>
      </c>
      <c r="Q18891">
        <v>0</v>
      </c>
    </row>
    <row r="18892" spans="1:17">
      <c r="A18892" t="s">
        <v>122</v>
      </c>
      <c r="B18892">
        <v>2040</v>
      </c>
      <c r="C18892" t="s">
        <v>23</v>
      </c>
      <c r="D18892" t="s">
        <v>1067</v>
      </c>
      <c r="F18892" t="s">
        <v>160</v>
      </c>
      <c r="G18892" t="s">
        <v>1071</v>
      </c>
      <c r="H18892" t="s">
        <v>134</v>
      </c>
      <c r="I18892">
        <v>0</v>
      </c>
      <c r="P18892">
        <v>0.456386946201292</v>
      </c>
      <c r="Q18892">
        <v>0</v>
      </c>
    </row>
    <row r="18893" spans="1:17">
      <c r="A18893" t="s">
        <v>122</v>
      </c>
      <c r="B18893">
        <v>2040</v>
      </c>
      <c r="C18893" t="s">
        <v>23</v>
      </c>
      <c r="D18893" t="s">
        <v>1067</v>
      </c>
      <c r="F18893" t="s">
        <v>160</v>
      </c>
      <c r="G18893" t="s">
        <v>1071</v>
      </c>
      <c r="H18893" t="s">
        <v>133</v>
      </c>
      <c r="I18893">
        <v>0</v>
      </c>
      <c r="P18893">
        <v>0.456386946201292</v>
      </c>
      <c r="Q18893">
        <v>0</v>
      </c>
    </row>
    <row r="18894" spans="1:17">
      <c r="A18894" t="s">
        <v>122</v>
      </c>
      <c r="B18894">
        <v>2040</v>
      </c>
      <c r="C18894" t="s">
        <v>18</v>
      </c>
      <c r="D18894" t="s">
        <v>1062</v>
      </c>
      <c r="F18894" t="s">
        <v>126</v>
      </c>
      <c r="G18894" t="s">
        <v>1069</v>
      </c>
      <c r="H18894" t="s">
        <v>131</v>
      </c>
      <c r="I18894">
        <v>64019919.181849897</v>
      </c>
      <c r="P18894">
        <v>0.456386946201292</v>
      </c>
      <c r="Q18894">
        <v>29217855.411458001</v>
      </c>
    </row>
    <row r="18895" spans="1:17">
      <c r="A18895" t="s">
        <v>122</v>
      </c>
      <c r="B18895">
        <v>2040</v>
      </c>
      <c r="C18895" t="s">
        <v>18</v>
      </c>
      <c r="D18895" t="s">
        <v>1062</v>
      </c>
      <c r="F18895" t="s">
        <v>126</v>
      </c>
      <c r="G18895" t="s">
        <v>1069</v>
      </c>
      <c r="H18895" t="s">
        <v>134</v>
      </c>
      <c r="I18895">
        <v>68429019.398133606</v>
      </c>
      <c r="P18895">
        <v>0.456386946201292</v>
      </c>
      <c r="Q18895">
        <v>31230111.194663201</v>
      </c>
    </row>
    <row r="18896" spans="1:17">
      <c r="A18896" t="s">
        <v>122</v>
      </c>
      <c r="B18896">
        <v>2040</v>
      </c>
      <c r="C18896" t="s">
        <v>18</v>
      </c>
      <c r="D18896" t="s">
        <v>1062</v>
      </c>
      <c r="F18896" t="s">
        <v>126</v>
      </c>
      <c r="G18896" t="s">
        <v>1069</v>
      </c>
      <c r="H18896" t="s">
        <v>133</v>
      </c>
      <c r="I18896">
        <v>0</v>
      </c>
      <c r="P18896">
        <v>0.456386946201292</v>
      </c>
      <c r="Q18896">
        <v>0</v>
      </c>
    </row>
    <row r="18897" spans="1:17">
      <c r="A18897" t="s">
        <v>122</v>
      </c>
      <c r="B18897">
        <v>2040</v>
      </c>
      <c r="C18897" t="s">
        <v>18</v>
      </c>
      <c r="D18897" t="s">
        <v>1062</v>
      </c>
      <c r="F18897" t="s">
        <v>160</v>
      </c>
      <c r="G18897" t="s">
        <v>1069</v>
      </c>
      <c r="H18897" t="s">
        <v>131</v>
      </c>
      <c r="I18897">
        <v>194245721.019768</v>
      </c>
      <c r="P18897">
        <v>0.456386946201292</v>
      </c>
      <c r="Q18897">
        <v>88651211.428880095</v>
      </c>
    </row>
    <row r="18898" spans="1:17">
      <c r="A18898" t="s">
        <v>122</v>
      </c>
      <c r="B18898">
        <v>2040</v>
      </c>
      <c r="C18898" t="s">
        <v>18</v>
      </c>
      <c r="D18898" t="s">
        <v>1062</v>
      </c>
      <c r="F18898" t="s">
        <v>160</v>
      </c>
      <c r="G18898" t="s">
        <v>1069</v>
      </c>
      <c r="H18898" t="s">
        <v>134</v>
      </c>
      <c r="I18898">
        <v>9775692.2772869207</v>
      </c>
      <c r="P18898">
        <v>0.456386946201292</v>
      </c>
      <c r="Q18898">
        <v>4461498.3454345297</v>
      </c>
    </row>
    <row r="18899" spans="1:17">
      <c r="A18899" t="s">
        <v>122</v>
      </c>
      <c r="B18899">
        <v>2040</v>
      </c>
      <c r="C18899" t="s">
        <v>18</v>
      </c>
      <c r="D18899" t="s">
        <v>1062</v>
      </c>
      <c r="F18899" t="s">
        <v>160</v>
      </c>
      <c r="G18899" t="s">
        <v>1069</v>
      </c>
      <c r="H18899" t="s">
        <v>133</v>
      </c>
      <c r="I18899">
        <v>0</v>
      </c>
      <c r="P18899">
        <v>0.456386946201292</v>
      </c>
      <c r="Q18899">
        <v>0</v>
      </c>
    </row>
    <row r="18900" spans="1:17">
      <c r="A18900" t="s">
        <v>122</v>
      </c>
      <c r="B18900">
        <v>2040</v>
      </c>
      <c r="C18900" t="s">
        <v>19</v>
      </c>
      <c r="D18900" t="s">
        <v>1062</v>
      </c>
      <c r="F18900" t="s">
        <v>126</v>
      </c>
      <c r="G18900" t="s">
        <v>1069</v>
      </c>
      <c r="H18900" t="s">
        <v>131</v>
      </c>
      <c r="I18900">
        <v>0</v>
      </c>
      <c r="P18900">
        <v>0.456386946201292</v>
      </c>
      <c r="Q18900">
        <v>0</v>
      </c>
    </row>
    <row r="18901" spans="1:17">
      <c r="A18901" t="s">
        <v>122</v>
      </c>
      <c r="B18901">
        <v>2040</v>
      </c>
      <c r="C18901" t="s">
        <v>19</v>
      </c>
      <c r="D18901" t="s">
        <v>1062</v>
      </c>
      <c r="F18901" t="s">
        <v>126</v>
      </c>
      <c r="G18901" t="s">
        <v>1069</v>
      </c>
      <c r="H18901" t="s">
        <v>134</v>
      </c>
      <c r="I18901">
        <v>0</v>
      </c>
      <c r="P18901">
        <v>0.456386946201292</v>
      </c>
      <c r="Q18901">
        <v>0</v>
      </c>
    </row>
    <row r="18902" spans="1:17">
      <c r="A18902" t="s">
        <v>122</v>
      </c>
      <c r="B18902">
        <v>2040</v>
      </c>
      <c r="C18902" t="s">
        <v>19</v>
      </c>
      <c r="D18902" t="s">
        <v>1062</v>
      </c>
      <c r="F18902" t="s">
        <v>126</v>
      </c>
      <c r="G18902" t="s">
        <v>1069</v>
      </c>
      <c r="H18902" t="s">
        <v>133</v>
      </c>
      <c r="I18902">
        <v>0</v>
      </c>
      <c r="P18902">
        <v>0.456386946201292</v>
      </c>
      <c r="Q18902">
        <v>0</v>
      </c>
    </row>
    <row r="18903" spans="1:17">
      <c r="A18903" t="s">
        <v>122</v>
      </c>
      <c r="B18903">
        <v>2040</v>
      </c>
      <c r="C18903" t="s">
        <v>20</v>
      </c>
      <c r="D18903" t="s">
        <v>1062</v>
      </c>
      <c r="F18903" t="s">
        <v>164</v>
      </c>
      <c r="G18903" t="s">
        <v>1069</v>
      </c>
      <c r="H18903" t="s">
        <v>131</v>
      </c>
      <c r="I18903">
        <v>0</v>
      </c>
      <c r="P18903">
        <v>0.456386946201292</v>
      </c>
      <c r="Q18903">
        <v>0</v>
      </c>
    </row>
    <row r="18904" spans="1:17">
      <c r="A18904" t="s">
        <v>122</v>
      </c>
      <c r="B18904">
        <v>2040</v>
      </c>
      <c r="C18904" t="s">
        <v>20</v>
      </c>
      <c r="D18904" t="s">
        <v>1062</v>
      </c>
      <c r="F18904" t="s">
        <v>164</v>
      </c>
      <c r="G18904" t="s">
        <v>1069</v>
      </c>
      <c r="H18904" t="s">
        <v>134</v>
      </c>
      <c r="I18904">
        <v>826368933.16243601</v>
      </c>
      <c r="P18904">
        <v>0.456386946201292</v>
      </c>
      <c r="Q18904">
        <v>377143993.84162402</v>
      </c>
    </row>
    <row r="18905" spans="1:17">
      <c r="A18905" t="s">
        <v>122</v>
      </c>
      <c r="B18905">
        <v>2040</v>
      </c>
      <c r="C18905" t="s">
        <v>20</v>
      </c>
      <c r="D18905" t="s">
        <v>1062</v>
      </c>
      <c r="F18905" t="s">
        <v>164</v>
      </c>
      <c r="G18905" t="s">
        <v>1069</v>
      </c>
      <c r="H18905" t="s">
        <v>133</v>
      </c>
      <c r="I18905">
        <v>0</v>
      </c>
      <c r="P18905">
        <v>0.456386946201292</v>
      </c>
      <c r="Q18905">
        <v>0</v>
      </c>
    </row>
    <row r="18906" spans="1:17">
      <c r="A18906" t="s">
        <v>122</v>
      </c>
      <c r="B18906">
        <v>2040</v>
      </c>
      <c r="C18906" t="s">
        <v>20</v>
      </c>
      <c r="D18906" t="s">
        <v>1062</v>
      </c>
      <c r="F18906" t="s">
        <v>159</v>
      </c>
      <c r="G18906" t="s">
        <v>1069</v>
      </c>
      <c r="H18906" t="s">
        <v>131</v>
      </c>
      <c r="I18906">
        <v>0</v>
      </c>
      <c r="P18906">
        <v>0.456386946201292</v>
      </c>
      <c r="Q18906">
        <v>0</v>
      </c>
    </row>
    <row r="18907" spans="1:17">
      <c r="A18907" t="s">
        <v>122</v>
      </c>
      <c r="B18907">
        <v>2040</v>
      </c>
      <c r="C18907" t="s">
        <v>20</v>
      </c>
      <c r="D18907" t="s">
        <v>1062</v>
      </c>
      <c r="F18907" t="s">
        <v>159</v>
      </c>
      <c r="G18907" t="s">
        <v>1069</v>
      </c>
      <c r="H18907" t="s">
        <v>134</v>
      </c>
      <c r="I18907">
        <v>264562606.841133</v>
      </c>
      <c r="P18907">
        <v>0.456386946201292</v>
      </c>
      <c r="Q18907">
        <v>120742920.215278</v>
      </c>
    </row>
    <row r="18908" spans="1:17">
      <c r="A18908" t="s">
        <v>122</v>
      </c>
      <c r="B18908">
        <v>2040</v>
      </c>
      <c r="C18908" t="s">
        <v>20</v>
      </c>
      <c r="D18908" t="s">
        <v>1062</v>
      </c>
      <c r="F18908" t="s">
        <v>159</v>
      </c>
      <c r="G18908" t="s">
        <v>1069</v>
      </c>
      <c r="H18908" t="s">
        <v>133</v>
      </c>
      <c r="I18908">
        <v>0</v>
      </c>
      <c r="P18908">
        <v>0.456386946201292</v>
      </c>
      <c r="Q18908">
        <v>0</v>
      </c>
    </row>
    <row r="18909" spans="1:17">
      <c r="A18909" t="s">
        <v>122</v>
      </c>
      <c r="B18909">
        <v>2040</v>
      </c>
      <c r="C18909" t="s">
        <v>20</v>
      </c>
      <c r="D18909" t="s">
        <v>1062</v>
      </c>
      <c r="F18909" t="s">
        <v>126</v>
      </c>
      <c r="G18909" t="s">
        <v>1069</v>
      </c>
      <c r="H18909" t="s">
        <v>131</v>
      </c>
      <c r="I18909">
        <v>10673300000</v>
      </c>
      <c r="P18909">
        <v>0.456386946201292</v>
      </c>
      <c r="Q18909">
        <v>4871154792.8902502</v>
      </c>
    </row>
    <row r="18910" spans="1:17">
      <c r="A18910" t="s">
        <v>122</v>
      </c>
      <c r="B18910">
        <v>2040</v>
      </c>
      <c r="C18910" t="s">
        <v>20</v>
      </c>
      <c r="D18910" t="s">
        <v>1062</v>
      </c>
      <c r="F18910" t="s">
        <v>126</v>
      </c>
      <c r="G18910" t="s">
        <v>1069</v>
      </c>
      <c r="H18910" t="s">
        <v>134</v>
      </c>
      <c r="I18910">
        <v>875000000</v>
      </c>
      <c r="P18910">
        <v>0.456386946201292</v>
      </c>
      <c r="Q18910">
        <v>399338577.92613101</v>
      </c>
    </row>
    <row r="18911" spans="1:17">
      <c r="A18911" t="s">
        <v>122</v>
      </c>
      <c r="B18911">
        <v>2040</v>
      </c>
      <c r="C18911" t="s">
        <v>20</v>
      </c>
      <c r="D18911" t="s">
        <v>1062</v>
      </c>
      <c r="F18911" t="s">
        <v>126</v>
      </c>
      <c r="G18911" t="s">
        <v>1069</v>
      </c>
      <c r="H18911" t="s">
        <v>133</v>
      </c>
      <c r="I18911">
        <v>0</v>
      </c>
      <c r="P18911">
        <v>0.456386946201292</v>
      </c>
      <c r="Q18911">
        <v>0</v>
      </c>
    </row>
    <row r="18912" spans="1:17">
      <c r="A18912" t="s">
        <v>122</v>
      </c>
      <c r="B18912">
        <v>2040</v>
      </c>
      <c r="C18912" t="s">
        <v>20</v>
      </c>
      <c r="D18912" t="s">
        <v>1062</v>
      </c>
      <c r="F18912" t="s">
        <v>165</v>
      </c>
      <c r="G18912" t="s">
        <v>1069</v>
      </c>
      <c r="H18912" t="s">
        <v>131</v>
      </c>
      <c r="I18912">
        <v>0</v>
      </c>
      <c r="P18912">
        <v>0.456386946201292</v>
      </c>
      <c r="Q18912">
        <v>0</v>
      </c>
    </row>
    <row r="18913" spans="1:17">
      <c r="A18913" t="s">
        <v>122</v>
      </c>
      <c r="B18913">
        <v>2040</v>
      </c>
      <c r="C18913" t="s">
        <v>20</v>
      </c>
      <c r="D18913" t="s">
        <v>1062</v>
      </c>
      <c r="F18913" t="s">
        <v>165</v>
      </c>
      <c r="G18913" t="s">
        <v>1069</v>
      </c>
      <c r="H18913" t="s">
        <v>134</v>
      </c>
      <c r="I18913">
        <v>4304208110.9396801</v>
      </c>
      <c r="P18913">
        <v>0.456386946201292</v>
      </c>
      <c r="Q18913">
        <v>1964384395.5665901</v>
      </c>
    </row>
    <row r="18914" spans="1:17">
      <c r="A18914" t="s">
        <v>122</v>
      </c>
      <c r="B18914">
        <v>2040</v>
      </c>
      <c r="C18914" t="s">
        <v>20</v>
      </c>
      <c r="D18914" t="s">
        <v>1062</v>
      </c>
      <c r="F18914" t="s">
        <v>165</v>
      </c>
      <c r="G18914" t="s">
        <v>1069</v>
      </c>
      <c r="H18914" t="s">
        <v>133</v>
      </c>
      <c r="I18914">
        <v>0</v>
      </c>
      <c r="P18914">
        <v>0.456386946201292</v>
      </c>
      <c r="Q18914">
        <v>0</v>
      </c>
    </row>
    <row r="18915" spans="1:17">
      <c r="A18915" t="s">
        <v>122</v>
      </c>
      <c r="B18915">
        <v>2040</v>
      </c>
      <c r="C18915" t="s">
        <v>20</v>
      </c>
      <c r="D18915" t="s">
        <v>1062</v>
      </c>
      <c r="F18915" t="s">
        <v>160</v>
      </c>
      <c r="G18915" t="s">
        <v>1069</v>
      </c>
      <c r="H18915" t="s">
        <v>131</v>
      </c>
      <c r="I18915">
        <v>0</v>
      </c>
      <c r="P18915">
        <v>0.456386946201292</v>
      </c>
      <c r="Q18915">
        <v>0</v>
      </c>
    </row>
    <row r="18916" spans="1:17">
      <c r="A18916" t="s">
        <v>122</v>
      </c>
      <c r="B18916">
        <v>2040</v>
      </c>
      <c r="C18916" t="s">
        <v>20</v>
      </c>
      <c r="D18916" t="s">
        <v>1062</v>
      </c>
      <c r="F18916" t="s">
        <v>160</v>
      </c>
      <c r="G18916" t="s">
        <v>1069</v>
      </c>
      <c r="H18916" t="s">
        <v>134</v>
      </c>
      <c r="I18916">
        <v>0</v>
      </c>
      <c r="P18916">
        <v>0.456386946201292</v>
      </c>
      <c r="Q18916">
        <v>0</v>
      </c>
    </row>
    <row r="18917" spans="1:17">
      <c r="A18917" t="s">
        <v>122</v>
      </c>
      <c r="B18917">
        <v>2040</v>
      </c>
      <c r="C18917" t="s">
        <v>20</v>
      </c>
      <c r="D18917" t="s">
        <v>1062</v>
      </c>
      <c r="F18917" t="s">
        <v>160</v>
      </c>
      <c r="G18917" t="s">
        <v>1069</v>
      </c>
      <c r="H18917" t="s">
        <v>133</v>
      </c>
      <c r="I18917">
        <v>0</v>
      </c>
      <c r="P18917">
        <v>0.456386946201292</v>
      </c>
      <c r="Q18917">
        <v>0</v>
      </c>
    </row>
    <row r="18918" spans="1:17">
      <c r="A18918" t="s">
        <v>122</v>
      </c>
      <c r="B18918">
        <v>2041</v>
      </c>
      <c r="C18918" t="s">
        <v>5</v>
      </c>
      <c r="D18918" t="s">
        <v>1062</v>
      </c>
      <c r="F18918" t="s">
        <v>126</v>
      </c>
      <c r="G18918" t="s">
        <v>1069</v>
      </c>
      <c r="H18918" t="s">
        <v>134</v>
      </c>
      <c r="I18918">
        <v>167819842.88722199</v>
      </c>
      <c r="P18918">
        <v>0.43883360211662698</v>
      </c>
      <c r="Q18918">
        <v>73644986.160845906</v>
      </c>
    </row>
    <row r="18919" spans="1:17">
      <c r="A18919" t="s">
        <v>122</v>
      </c>
      <c r="B18919">
        <v>2041</v>
      </c>
      <c r="C18919" t="s">
        <v>5</v>
      </c>
      <c r="D18919" t="s">
        <v>1062</v>
      </c>
      <c r="F18919" t="s">
        <v>126</v>
      </c>
      <c r="G18919" t="s">
        <v>1069</v>
      </c>
      <c r="H18919" t="s">
        <v>133</v>
      </c>
      <c r="I18919">
        <v>0</v>
      </c>
      <c r="P18919">
        <v>0.43883360211662698</v>
      </c>
      <c r="Q18919">
        <v>0</v>
      </c>
    </row>
    <row r="18920" spans="1:17">
      <c r="A18920" t="s">
        <v>122</v>
      </c>
      <c r="B18920">
        <v>2041</v>
      </c>
      <c r="C18920" t="s">
        <v>7</v>
      </c>
      <c r="D18920" t="s">
        <v>1064</v>
      </c>
      <c r="F18920" t="s">
        <v>126</v>
      </c>
      <c r="G18920" t="s">
        <v>1070</v>
      </c>
      <c r="H18920" t="s">
        <v>134</v>
      </c>
      <c r="I18920">
        <v>6227491.9705728199</v>
      </c>
      <c r="P18920">
        <v>0.43883360211662698</v>
      </c>
      <c r="Q18920">
        <v>2732832.73359884</v>
      </c>
    </row>
    <row r="18921" spans="1:17">
      <c r="A18921" t="s">
        <v>122</v>
      </c>
      <c r="B18921">
        <v>2041</v>
      </c>
      <c r="C18921" t="s">
        <v>7</v>
      </c>
      <c r="D18921" t="s">
        <v>1064</v>
      </c>
      <c r="F18921" t="s">
        <v>126</v>
      </c>
      <c r="G18921" t="s">
        <v>1070</v>
      </c>
      <c r="H18921" t="s">
        <v>133</v>
      </c>
      <c r="I18921">
        <v>0</v>
      </c>
      <c r="P18921">
        <v>0.43883360211662698</v>
      </c>
      <c r="Q18921">
        <v>0</v>
      </c>
    </row>
    <row r="18922" spans="1:17">
      <c r="A18922" t="s">
        <v>122</v>
      </c>
      <c r="B18922">
        <v>2041</v>
      </c>
      <c r="C18922" t="s">
        <v>142</v>
      </c>
      <c r="D18922" t="s">
        <v>1062</v>
      </c>
      <c r="F18922" t="s">
        <v>126</v>
      </c>
      <c r="G18922" t="s">
        <v>1069</v>
      </c>
      <c r="H18922" t="s">
        <v>134</v>
      </c>
      <c r="I18922">
        <v>80652292.5</v>
      </c>
      <c r="P18922">
        <v>0.43883360211662698</v>
      </c>
      <c r="Q18922">
        <v>35392936.036738798</v>
      </c>
    </row>
    <row r="18923" spans="1:17">
      <c r="A18923" t="s">
        <v>122</v>
      </c>
      <c r="B18923">
        <v>2041</v>
      </c>
      <c r="C18923" t="s">
        <v>142</v>
      </c>
      <c r="D18923" t="s">
        <v>1062</v>
      </c>
      <c r="F18923" t="s">
        <v>126</v>
      </c>
      <c r="G18923" t="s">
        <v>1069</v>
      </c>
      <c r="H18923" t="s">
        <v>133</v>
      </c>
      <c r="I18923">
        <v>0</v>
      </c>
      <c r="P18923">
        <v>0.43883360211662698</v>
      </c>
      <c r="Q18923">
        <v>0</v>
      </c>
    </row>
    <row r="18924" spans="1:17">
      <c r="A18924" t="s">
        <v>122</v>
      </c>
      <c r="B18924">
        <v>2041</v>
      </c>
      <c r="C18924" t="s">
        <v>137</v>
      </c>
      <c r="D18924" t="s">
        <v>1062</v>
      </c>
      <c r="F18924" t="s">
        <v>126</v>
      </c>
      <c r="G18924" t="s">
        <v>1069</v>
      </c>
      <c r="H18924" t="s">
        <v>134</v>
      </c>
      <c r="I18924">
        <v>0</v>
      </c>
      <c r="P18924">
        <v>0.43883360211662698</v>
      </c>
      <c r="Q18924">
        <v>0</v>
      </c>
    </row>
    <row r="18925" spans="1:17">
      <c r="A18925" t="s">
        <v>122</v>
      </c>
      <c r="B18925">
        <v>2041</v>
      </c>
      <c r="C18925" t="s">
        <v>137</v>
      </c>
      <c r="D18925" t="s">
        <v>1062</v>
      </c>
      <c r="F18925" t="s">
        <v>126</v>
      </c>
      <c r="G18925" t="s">
        <v>1069</v>
      </c>
      <c r="H18925" t="s">
        <v>133</v>
      </c>
      <c r="I18925">
        <v>0</v>
      </c>
      <c r="P18925">
        <v>0.43883360211662698</v>
      </c>
      <c r="Q18925">
        <v>0</v>
      </c>
    </row>
    <row r="18926" spans="1:17">
      <c r="A18926" t="s">
        <v>122</v>
      </c>
      <c r="B18926">
        <v>2041</v>
      </c>
      <c r="C18926" t="s">
        <v>21</v>
      </c>
      <c r="D18926" t="s">
        <v>1067</v>
      </c>
      <c r="F18926" t="s">
        <v>126</v>
      </c>
      <c r="G18926" t="s">
        <v>1071</v>
      </c>
      <c r="H18926" t="s">
        <v>134</v>
      </c>
      <c r="I18926">
        <v>0</v>
      </c>
      <c r="P18926">
        <v>0.43883360211662698</v>
      </c>
      <c r="Q18926">
        <v>0</v>
      </c>
    </row>
    <row r="18927" spans="1:17">
      <c r="A18927" t="s">
        <v>122</v>
      </c>
      <c r="B18927">
        <v>2041</v>
      </c>
      <c r="C18927" t="s">
        <v>21</v>
      </c>
      <c r="D18927" t="s">
        <v>1067</v>
      </c>
      <c r="F18927" t="s">
        <v>126</v>
      </c>
      <c r="G18927" t="s">
        <v>1071</v>
      </c>
      <c r="H18927" t="s">
        <v>133</v>
      </c>
      <c r="I18927">
        <v>0</v>
      </c>
      <c r="P18927">
        <v>0.43883360211662698</v>
      </c>
      <c r="Q18927">
        <v>0</v>
      </c>
    </row>
    <row r="18928" spans="1:17">
      <c r="A18928" t="s">
        <v>122</v>
      </c>
      <c r="B18928">
        <v>2041</v>
      </c>
      <c r="C18928" t="s">
        <v>22</v>
      </c>
      <c r="D18928" t="s">
        <v>1067</v>
      </c>
      <c r="F18928" t="s">
        <v>126</v>
      </c>
      <c r="G18928" t="s">
        <v>1071</v>
      </c>
      <c r="H18928" t="s">
        <v>134</v>
      </c>
      <c r="I18928">
        <v>0</v>
      </c>
      <c r="P18928">
        <v>0.43883360211662698</v>
      </c>
      <c r="Q18928">
        <v>0</v>
      </c>
    </row>
    <row r="18929" spans="1:17">
      <c r="A18929" t="s">
        <v>122</v>
      </c>
      <c r="B18929">
        <v>2041</v>
      </c>
      <c r="C18929" t="s">
        <v>22</v>
      </c>
      <c r="D18929" t="s">
        <v>1067</v>
      </c>
      <c r="F18929" t="s">
        <v>126</v>
      </c>
      <c r="G18929" t="s">
        <v>1071</v>
      </c>
      <c r="H18929" t="s">
        <v>133</v>
      </c>
      <c r="I18929">
        <v>0</v>
      </c>
      <c r="P18929">
        <v>0.43883360211662698</v>
      </c>
      <c r="Q18929">
        <v>0</v>
      </c>
    </row>
    <row r="18930" spans="1:17">
      <c r="A18930" t="s">
        <v>122</v>
      </c>
      <c r="B18930">
        <v>2041</v>
      </c>
      <c r="C18930" t="s">
        <v>15</v>
      </c>
      <c r="D18930" t="s">
        <v>1062</v>
      </c>
      <c r="F18930" t="s">
        <v>164</v>
      </c>
      <c r="G18930" t="s">
        <v>1069</v>
      </c>
      <c r="H18930" t="s">
        <v>134</v>
      </c>
      <c r="I18930">
        <v>0</v>
      </c>
      <c r="P18930">
        <v>0.43883360211662698</v>
      </c>
      <c r="Q18930">
        <v>0</v>
      </c>
    </row>
    <row r="18931" spans="1:17">
      <c r="A18931" t="s">
        <v>122</v>
      </c>
      <c r="B18931">
        <v>2041</v>
      </c>
      <c r="C18931" t="s">
        <v>15</v>
      </c>
      <c r="D18931" t="s">
        <v>1062</v>
      </c>
      <c r="F18931" t="s">
        <v>164</v>
      </c>
      <c r="G18931" t="s">
        <v>1069</v>
      </c>
      <c r="H18931" t="s">
        <v>133</v>
      </c>
      <c r="I18931">
        <v>0</v>
      </c>
      <c r="P18931">
        <v>0.43883360211662698</v>
      </c>
      <c r="Q18931">
        <v>0</v>
      </c>
    </row>
    <row r="18932" spans="1:17">
      <c r="A18932" t="s">
        <v>122</v>
      </c>
      <c r="B18932">
        <v>2041</v>
      </c>
      <c r="C18932" t="s">
        <v>15</v>
      </c>
      <c r="D18932" t="s">
        <v>1062</v>
      </c>
      <c r="F18932" t="s">
        <v>159</v>
      </c>
      <c r="G18932" t="s">
        <v>1069</v>
      </c>
      <c r="H18932" t="s">
        <v>134</v>
      </c>
      <c r="I18932">
        <v>0</v>
      </c>
      <c r="P18932">
        <v>0.43883360211662698</v>
      </c>
      <c r="Q18932">
        <v>0</v>
      </c>
    </row>
    <row r="18933" spans="1:17">
      <c r="A18933" t="s">
        <v>122</v>
      </c>
      <c r="B18933">
        <v>2041</v>
      </c>
      <c r="C18933" t="s">
        <v>15</v>
      </c>
      <c r="D18933" t="s">
        <v>1062</v>
      </c>
      <c r="F18933" t="s">
        <v>159</v>
      </c>
      <c r="G18933" t="s">
        <v>1069</v>
      </c>
      <c r="H18933" t="s">
        <v>133</v>
      </c>
      <c r="I18933">
        <v>0</v>
      </c>
      <c r="P18933">
        <v>0.43883360211662698</v>
      </c>
      <c r="Q18933">
        <v>0</v>
      </c>
    </row>
    <row r="18934" spans="1:17">
      <c r="A18934" t="s">
        <v>122</v>
      </c>
      <c r="B18934">
        <v>2041</v>
      </c>
      <c r="C18934" t="s">
        <v>15</v>
      </c>
      <c r="D18934" t="s">
        <v>1062</v>
      </c>
      <c r="F18934" t="s">
        <v>165</v>
      </c>
      <c r="G18934" t="s">
        <v>1069</v>
      </c>
      <c r="H18934" t="s">
        <v>134</v>
      </c>
      <c r="I18934">
        <v>0</v>
      </c>
      <c r="P18934">
        <v>0.43883360211662698</v>
      </c>
      <c r="Q18934">
        <v>0</v>
      </c>
    </row>
    <row r="18935" spans="1:17">
      <c r="A18935" t="s">
        <v>122</v>
      </c>
      <c r="B18935">
        <v>2041</v>
      </c>
      <c r="C18935" t="s">
        <v>15</v>
      </c>
      <c r="D18935" t="s">
        <v>1062</v>
      </c>
      <c r="F18935" t="s">
        <v>165</v>
      </c>
      <c r="G18935" t="s">
        <v>1069</v>
      </c>
      <c r="H18935" t="s">
        <v>133</v>
      </c>
      <c r="I18935">
        <v>0</v>
      </c>
      <c r="P18935">
        <v>0.43883360211662698</v>
      </c>
      <c r="Q18935">
        <v>0</v>
      </c>
    </row>
    <row r="18936" spans="1:17">
      <c r="A18936" t="s">
        <v>122</v>
      </c>
      <c r="B18936">
        <v>2041</v>
      </c>
      <c r="C18936" t="s">
        <v>15</v>
      </c>
      <c r="D18936" t="s">
        <v>1062</v>
      </c>
      <c r="F18936" t="s">
        <v>166</v>
      </c>
      <c r="G18936" t="s">
        <v>1069</v>
      </c>
      <c r="H18936" t="s">
        <v>134</v>
      </c>
      <c r="I18936">
        <v>0</v>
      </c>
      <c r="P18936">
        <v>0.43883360211662698</v>
      </c>
      <c r="Q18936">
        <v>0</v>
      </c>
    </row>
    <row r="18937" spans="1:17">
      <c r="A18937" t="s">
        <v>122</v>
      </c>
      <c r="B18937">
        <v>2041</v>
      </c>
      <c r="C18937" t="s">
        <v>15</v>
      </c>
      <c r="D18937" t="s">
        <v>1062</v>
      </c>
      <c r="F18937" t="s">
        <v>166</v>
      </c>
      <c r="G18937" t="s">
        <v>1069</v>
      </c>
      <c r="H18937" t="s">
        <v>133</v>
      </c>
      <c r="I18937">
        <v>0</v>
      </c>
      <c r="P18937">
        <v>0.43883360211662698</v>
      </c>
      <c r="Q18937">
        <v>0</v>
      </c>
    </row>
    <row r="18938" spans="1:17">
      <c r="A18938" t="s">
        <v>122</v>
      </c>
      <c r="B18938">
        <v>2041</v>
      </c>
      <c r="C18938" t="s">
        <v>15</v>
      </c>
      <c r="D18938" t="s">
        <v>1062</v>
      </c>
      <c r="F18938" t="s">
        <v>160</v>
      </c>
      <c r="G18938" t="s">
        <v>1069</v>
      </c>
      <c r="H18938" t="s">
        <v>134</v>
      </c>
      <c r="I18938">
        <v>0</v>
      </c>
      <c r="P18938">
        <v>0.43883360211662698</v>
      </c>
      <c r="Q18938">
        <v>0</v>
      </c>
    </row>
    <row r="18939" spans="1:17">
      <c r="A18939" t="s">
        <v>122</v>
      </c>
      <c r="B18939">
        <v>2041</v>
      </c>
      <c r="C18939" t="s">
        <v>15</v>
      </c>
      <c r="D18939" t="s">
        <v>1062</v>
      </c>
      <c r="F18939" t="s">
        <v>160</v>
      </c>
      <c r="G18939" t="s">
        <v>1069</v>
      </c>
      <c r="H18939" t="s">
        <v>133</v>
      </c>
      <c r="I18939">
        <v>0</v>
      </c>
      <c r="P18939">
        <v>0.43883360211662698</v>
      </c>
      <c r="Q18939">
        <v>0</v>
      </c>
    </row>
    <row r="18940" spans="1:17">
      <c r="A18940" t="s">
        <v>122</v>
      </c>
      <c r="B18940">
        <v>2041</v>
      </c>
      <c r="C18940" t="s">
        <v>157</v>
      </c>
      <c r="D18940" t="s">
        <v>1066</v>
      </c>
      <c r="F18940" t="s">
        <v>160</v>
      </c>
      <c r="G18940" t="s">
        <v>1072</v>
      </c>
      <c r="H18940" t="s">
        <v>134</v>
      </c>
      <c r="I18940">
        <v>0</v>
      </c>
      <c r="P18940">
        <v>0.43883360211662698</v>
      </c>
      <c r="Q18940">
        <v>0</v>
      </c>
    </row>
    <row r="18941" spans="1:17">
      <c r="A18941" t="s">
        <v>122</v>
      </c>
      <c r="B18941">
        <v>2041</v>
      </c>
      <c r="C18941" t="s">
        <v>157</v>
      </c>
      <c r="D18941" t="s">
        <v>1066</v>
      </c>
      <c r="F18941" t="s">
        <v>160</v>
      </c>
      <c r="G18941" t="s">
        <v>1072</v>
      </c>
      <c r="H18941" t="s">
        <v>133</v>
      </c>
      <c r="I18941">
        <v>0</v>
      </c>
      <c r="P18941">
        <v>0.43883360211662698</v>
      </c>
      <c r="Q18941">
        <v>0</v>
      </c>
    </row>
    <row r="18942" spans="1:17">
      <c r="A18942" t="s">
        <v>122</v>
      </c>
      <c r="B18942">
        <v>2041</v>
      </c>
      <c r="C18942" t="s">
        <v>140</v>
      </c>
      <c r="D18942" t="s">
        <v>1064</v>
      </c>
      <c r="F18942" t="s">
        <v>126</v>
      </c>
      <c r="G18942" t="s">
        <v>1070</v>
      </c>
      <c r="H18942" t="s">
        <v>134</v>
      </c>
      <c r="I18942">
        <v>0</v>
      </c>
      <c r="P18942">
        <v>0.43883360211662698</v>
      </c>
      <c r="Q18942">
        <v>0</v>
      </c>
    </row>
    <row r="18943" spans="1:17">
      <c r="A18943" t="s">
        <v>122</v>
      </c>
      <c r="B18943">
        <v>2041</v>
      </c>
      <c r="C18943" t="s">
        <v>140</v>
      </c>
      <c r="D18943" t="s">
        <v>1064</v>
      </c>
      <c r="F18943" t="s">
        <v>126</v>
      </c>
      <c r="G18943" t="s">
        <v>1070</v>
      </c>
      <c r="H18943" t="s">
        <v>133</v>
      </c>
      <c r="I18943">
        <v>0</v>
      </c>
      <c r="P18943">
        <v>0.43883360211662698</v>
      </c>
      <c r="Q18943">
        <v>0</v>
      </c>
    </row>
    <row r="18944" spans="1:17">
      <c r="A18944" t="s">
        <v>122</v>
      </c>
      <c r="B18944">
        <v>2041</v>
      </c>
      <c r="C18944" t="s">
        <v>16</v>
      </c>
      <c r="D18944" t="s">
        <v>1062</v>
      </c>
      <c r="F18944" t="s">
        <v>126</v>
      </c>
      <c r="G18944" t="s">
        <v>1069</v>
      </c>
      <c r="H18944" t="s">
        <v>134</v>
      </c>
      <c r="I18944">
        <v>45262834.741361</v>
      </c>
      <c r="P18944">
        <v>0.43883360211662698</v>
      </c>
      <c r="Q18944">
        <v>19862852.811561</v>
      </c>
    </row>
    <row r="18945" spans="1:17">
      <c r="A18945" t="s">
        <v>122</v>
      </c>
      <c r="B18945">
        <v>2041</v>
      </c>
      <c r="C18945" t="s">
        <v>16</v>
      </c>
      <c r="D18945" t="s">
        <v>1062</v>
      </c>
      <c r="F18945" t="s">
        <v>126</v>
      </c>
      <c r="G18945" t="s">
        <v>1069</v>
      </c>
      <c r="H18945" t="s">
        <v>133</v>
      </c>
      <c r="I18945">
        <v>0</v>
      </c>
      <c r="P18945">
        <v>0.43883360211662698</v>
      </c>
      <c r="Q18945">
        <v>0</v>
      </c>
    </row>
    <row r="18946" spans="1:17">
      <c r="A18946" t="s">
        <v>122</v>
      </c>
      <c r="B18946">
        <v>2041</v>
      </c>
      <c r="C18946" t="s">
        <v>17</v>
      </c>
      <c r="D18946" t="s">
        <v>1062</v>
      </c>
      <c r="F18946" t="s">
        <v>126</v>
      </c>
      <c r="G18946" t="s">
        <v>1069</v>
      </c>
      <c r="H18946" t="s">
        <v>134</v>
      </c>
      <c r="I18946">
        <v>0</v>
      </c>
      <c r="P18946">
        <v>0.43883360211662698</v>
      </c>
      <c r="Q18946">
        <v>0</v>
      </c>
    </row>
    <row r="18947" spans="1:17">
      <c r="A18947" t="s">
        <v>122</v>
      </c>
      <c r="B18947">
        <v>2041</v>
      </c>
      <c r="C18947" t="s">
        <v>17</v>
      </c>
      <c r="D18947" t="s">
        <v>1062</v>
      </c>
      <c r="F18947" t="s">
        <v>126</v>
      </c>
      <c r="G18947" t="s">
        <v>1069</v>
      </c>
      <c r="H18947" t="s">
        <v>133</v>
      </c>
      <c r="I18947">
        <v>0</v>
      </c>
      <c r="P18947">
        <v>0.43883360211662698</v>
      </c>
      <c r="Q18947">
        <v>0</v>
      </c>
    </row>
    <row r="18948" spans="1:17">
      <c r="A18948" t="s">
        <v>122</v>
      </c>
      <c r="B18948">
        <v>2041</v>
      </c>
      <c r="C18948" t="s">
        <v>143</v>
      </c>
      <c r="D18948" t="s">
        <v>1062</v>
      </c>
      <c r="F18948" t="s">
        <v>126</v>
      </c>
      <c r="G18948" t="s">
        <v>1069</v>
      </c>
      <c r="H18948" t="s">
        <v>134</v>
      </c>
      <c r="I18948">
        <v>450000000</v>
      </c>
      <c r="P18948">
        <v>0.43883360211662698</v>
      </c>
      <c r="Q18948">
        <v>197475120.95248201</v>
      </c>
    </row>
    <row r="18949" spans="1:17">
      <c r="A18949" t="s">
        <v>122</v>
      </c>
      <c r="B18949">
        <v>2041</v>
      </c>
      <c r="C18949" t="s">
        <v>143</v>
      </c>
      <c r="D18949" t="s">
        <v>1062</v>
      </c>
      <c r="F18949" t="s">
        <v>126</v>
      </c>
      <c r="G18949" t="s">
        <v>1069</v>
      </c>
      <c r="H18949" t="s">
        <v>133</v>
      </c>
      <c r="I18949">
        <v>0</v>
      </c>
      <c r="P18949">
        <v>0.43883360211662698</v>
      </c>
      <c r="Q18949">
        <v>0</v>
      </c>
    </row>
    <row r="18950" spans="1:17">
      <c r="A18950" t="s">
        <v>122</v>
      </c>
      <c r="B18950">
        <v>2041</v>
      </c>
      <c r="C18950" t="s">
        <v>12</v>
      </c>
      <c r="D18950" t="s">
        <v>1067</v>
      </c>
      <c r="F18950" t="s">
        <v>126</v>
      </c>
      <c r="G18950" t="s">
        <v>1071</v>
      </c>
      <c r="H18950" t="s">
        <v>134</v>
      </c>
      <c r="I18950">
        <v>462536027.602763</v>
      </c>
      <c r="P18950">
        <v>0.43883360211662698</v>
      </c>
      <c r="Q18950">
        <v>202976351.10163599</v>
      </c>
    </row>
    <row r="18951" spans="1:17">
      <c r="A18951" t="s">
        <v>122</v>
      </c>
      <c r="B18951">
        <v>2041</v>
      </c>
      <c r="C18951" t="s">
        <v>12</v>
      </c>
      <c r="D18951" t="s">
        <v>1067</v>
      </c>
      <c r="F18951" t="s">
        <v>126</v>
      </c>
      <c r="G18951" t="s">
        <v>1071</v>
      </c>
      <c r="H18951" t="s">
        <v>133</v>
      </c>
      <c r="I18951">
        <v>0</v>
      </c>
      <c r="P18951">
        <v>0.43883360211662698</v>
      </c>
      <c r="Q18951">
        <v>0</v>
      </c>
    </row>
    <row r="18952" spans="1:17">
      <c r="A18952" t="s">
        <v>122</v>
      </c>
      <c r="B18952">
        <v>2041</v>
      </c>
      <c r="C18952" t="s">
        <v>23</v>
      </c>
      <c r="D18952" t="s">
        <v>1067</v>
      </c>
      <c r="F18952" t="s">
        <v>126</v>
      </c>
      <c r="G18952" t="s">
        <v>1071</v>
      </c>
      <c r="H18952" t="s">
        <v>134</v>
      </c>
      <c r="I18952">
        <v>461719506.27151501</v>
      </c>
      <c r="P18952">
        <v>0.43883360211662698</v>
      </c>
      <c r="Q18952">
        <v>202618034.10464001</v>
      </c>
    </row>
    <row r="18953" spans="1:17">
      <c r="A18953" t="s">
        <v>122</v>
      </c>
      <c r="B18953">
        <v>2041</v>
      </c>
      <c r="C18953" t="s">
        <v>23</v>
      </c>
      <c r="D18953" t="s">
        <v>1067</v>
      </c>
      <c r="F18953" t="s">
        <v>126</v>
      </c>
      <c r="G18953" t="s">
        <v>1071</v>
      </c>
      <c r="H18953" t="s">
        <v>133</v>
      </c>
      <c r="I18953">
        <v>0</v>
      </c>
      <c r="P18953">
        <v>0.43883360211662698</v>
      </c>
      <c r="Q18953">
        <v>0</v>
      </c>
    </row>
    <row r="18954" spans="1:17">
      <c r="A18954" t="s">
        <v>122</v>
      </c>
      <c r="B18954">
        <v>2041</v>
      </c>
      <c r="C18954" t="s">
        <v>23</v>
      </c>
      <c r="D18954" t="s">
        <v>1067</v>
      </c>
      <c r="F18954" t="s">
        <v>160</v>
      </c>
      <c r="G18954" t="s">
        <v>1071</v>
      </c>
      <c r="H18954" t="s">
        <v>134</v>
      </c>
      <c r="I18954">
        <v>0</v>
      </c>
      <c r="P18954">
        <v>0.43883360211662698</v>
      </c>
      <c r="Q18954">
        <v>0</v>
      </c>
    </row>
    <row r="18955" spans="1:17">
      <c r="A18955" t="s">
        <v>122</v>
      </c>
      <c r="B18955">
        <v>2041</v>
      </c>
      <c r="C18955" t="s">
        <v>23</v>
      </c>
      <c r="D18955" t="s">
        <v>1067</v>
      </c>
      <c r="F18955" t="s">
        <v>160</v>
      </c>
      <c r="G18955" t="s">
        <v>1071</v>
      </c>
      <c r="H18955" t="s">
        <v>133</v>
      </c>
      <c r="I18955">
        <v>0</v>
      </c>
      <c r="P18955">
        <v>0.43883360211662698</v>
      </c>
      <c r="Q18955">
        <v>0</v>
      </c>
    </row>
    <row r="18956" spans="1:17">
      <c r="A18956" t="s">
        <v>122</v>
      </c>
      <c r="B18956">
        <v>2041</v>
      </c>
      <c r="C18956" t="s">
        <v>18</v>
      </c>
      <c r="D18956" t="s">
        <v>1062</v>
      </c>
      <c r="F18956" t="s">
        <v>126</v>
      </c>
      <c r="G18956" t="s">
        <v>1069</v>
      </c>
      <c r="H18956" t="s">
        <v>134</v>
      </c>
      <c r="I18956">
        <v>68429019.398133606</v>
      </c>
      <c r="P18956">
        <v>0.43883360211662698</v>
      </c>
      <c r="Q18956">
        <v>30028953.0717915</v>
      </c>
    </row>
    <row r="18957" spans="1:17">
      <c r="A18957" t="s">
        <v>122</v>
      </c>
      <c r="B18957">
        <v>2041</v>
      </c>
      <c r="C18957" t="s">
        <v>18</v>
      </c>
      <c r="D18957" t="s">
        <v>1062</v>
      </c>
      <c r="F18957" t="s">
        <v>126</v>
      </c>
      <c r="G18957" t="s">
        <v>1069</v>
      </c>
      <c r="H18957" t="s">
        <v>133</v>
      </c>
      <c r="I18957">
        <v>0</v>
      </c>
      <c r="P18957">
        <v>0.43883360211662698</v>
      </c>
      <c r="Q18957">
        <v>0</v>
      </c>
    </row>
    <row r="18958" spans="1:17">
      <c r="A18958" t="s">
        <v>122</v>
      </c>
      <c r="B18958">
        <v>2041</v>
      </c>
      <c r="C18958" t="s">
        <v>18</v>
      </c>
      <c r="D18958" t="s">
        <v>1062</v>
      </c>
      <c r="F18958" t="s">
        <v>160</v>
      </c>
      <c r="G18958" t="s">
        <v>1069</v>
      </c>
      <c r="H18958" t="s">
        <v>134</v>
      </c>
      <c r="I18958">
        <v>9775692.2772869207</v>
      </c>
      <c r="P18958">
        <v>0.43883360211662698</v>
      </c>
      <c r="Q18958">
        <v>4289902.2552255103</v>
      </c>
    </row>
    <row r="18959" spans="1:17">
      <c r="A18959" t="s">
        <v>122</v>
      </c>
      <c r="B18959">
        <v>2041</v>
      </c>
      <c r="C18959" t="s">
        <v>18</v>
      </c>
      <c r="D18959" t="s">
        <v>1062</v>
      </c>
      <c r="F18959" t="s">
        <v>160</v>
      </c>
      <c r="G18959" t="s">
        <v>1069</v>
      </c>
      <c r="H18959" t="s">
        <v>133</v>
      </c>
      <c r="I18959">
        <v>0</v>
      </c>
      <c r="P18959">
        <v>0.43883360211662698</v>
      </c>
      <c r="Q18959">
        <v>0</v>
      </c>
    </row>
    <row r="18960" spans="1:17">
      <c r="A18960" t="s">
        <v>122</v>
      </c>
      <c r="B18960">
        <v>2041</v>
      </c>
      <c r="C18960" t="s">
        <v>19</v>
      </c>
      <c r="D18960" t="s">
        <v>1062</v>
      </c>
      <c r="F18960" t="s">
        <v>126</v>
      </c>
      <c r="G18960" t="s">
        <v>1069</v>
      </c>
      <c r="H18960" t="s">
        <v>134</v>
      </c>
      <c r="I18960">
        <v>0</v>
      </c>
      <c r="P18960">
        <v>0.43883360211662698</v>
      </c>
      <c r="Q18960">
        <v>0</v>
      </c>
    </row>
    <row r="18961" spans="1:17">
      <c r="A18961" t="s">
        <v>122</v>
      </c>
      <c r="B18961">
        <v>2041</v>
      </c>
      <c r="C18961" t="s">
        <v>19</v>
      </c>
      <c r="D18961" t="s">
        <v>1062</v>
      </c>
      <c r="F18961" t="s">
        <v>126</v>
      </c>
      <c r="G18961" t="s">
        <v>1069</v>
      </c>
      <c r="H18961" t="s">
        <v>133</v>
      </c>
      <c r="I18961">
        <v>0</v>
      </c>
      <c r="P18961">
        <v>0.43883360211662698</v>
      </c>
      <c r="Q18961">
        <v>0</v>
      </c>
    </row>
    <row r="18962" spans="1:17">
      <c r="A18962" t="s">
        <v>122</v>
      </c>
      <c r="B18962">
        <v>2041</v>
      </c>
      <c r="C18962" t="s">
        <v>20</v>
      </c>
      <c r="D18962" t="s">
        <v>1062</v>
      </c>
      <c r="F18962" t="s">
        <v>164</v>
      </c>
      <c r="G18962" t="s">
        <v>1069</v>
      </c>
      <c r="H18962" t="s">
        <v>134</v>
      </c>
      <c r="I18962">
        <v>826368933.16243601</v>
      </c>
      <c r="P18962">
        <v>0.43883360211662698</v>
      </c>
      <c r="Q18962">
        <v>362638455.61694598</v>
      </c>
    </row>
    <row r="18963" spans="1:17">
      <c r="A18963" t="s">
        <v>122</v>
      </c>
      <c r="B18963">
        <v>2041</v>
      </c>
      <c r="C18963" t="s">
        <v>20</v>
      </c>
      <c r="D18963" t="s">
        <v>1062</v>
      </c>
      <c r="F18963" t="s">
        <v>164</v>
      </c>
      <c r="G18963" t="s">
        <v>1069</v>
      </c>
      <c r="H18963" t="s">
        <v>133</v>
      </c>
      <c r="I18963">
        <v>0</v>
      </c>
      <c r="P18963">
        <v>0.43883360211662698</v>
      </c>
      <c r="Q18963">
        <v>0</v>
      </c>
    </row>
    <row r="18964" spans="1:17">
      <c r="A18964" t="s">
        <v>122</v>
      </c>
      <c r="B18964">
        <v>2041</v>
      </c>
      <c r="C18964" t="s">
        <v>20</v>
      </c>
      <c r="D18964" t="s">
        <v>1062</v>
      </c>
      <c r="F18964" t="s">
        <v>159</v>
      </c>
      <c r="G18964" t="s">
        <v>1069</v>
      </c>
      <c r="H18964" t="s">
        <v>134</v>
      </c>
      <c r="I18964">
        <v>264562606.841133</v>
      </c>
      <c r="P18964">
        <v>0.43883360211662698</v>
      </c>
      <c r="Q18964">
        <v>116098961.74545901</v>
      </c>
    </row>
    <row r="18965" spans="1:17">
      <c r="A18965" t="s">
        <v>122</v>
      </c>
      <c r="B18965">
        <v>2041</v>
      </c>
      <c r="C18965" t="s">
        <v>20</v>
      </c>
      <c r="D18965" t="s">
        <v>1062</v>
      </c>
      <c r="F18965" t="s">
        <v>159</v>
      </c>
      <c r="G18965" t="s">
        <v>1069</v>
      </c>
      <c r="H18965" t="s">
        <v>133</v>
      </c>
      <c r="I18965">
        <v>0</v>
      </c>
      <c r="P18965">
        <v>0.43883360211662698</v>
      </c>
      <c r="Q18965">
        <v>0</v>
      </c>
    </row>
    <row r="18966" spans="1:17">
      <c r="A18966" t="s">
        <v>122</v>
      </c>
      <c r="B18966">
        <v>2041</v>
      </c>
      <c r="C18966" t="s">
        <v>20</v>
      </c>
      <c r="D18966" t="s">
        <v>1062</v>
      </c>
      <c r="F18966" t="s">
        <v>126</v>
      </c>
      <c r="G18966" t="s">
        <v>1069</v>
      </c>
      <c r="H18966" t="s">
        <v>134</v>
      </c>
      <c r="I18966">
        <v>875000000</v>
      </c>
      <c r="P18966">
        <v>0.43883360211662698</v>
      </c>
      <c r="Q18966">
        <v>383979401.85204899</v>
      </c>
    </row>
    <row r="18967" spans="1:17">
      <c r="A18967" t="s">
        <v>122</v>
      </c>
      <c r="B18967">
        <v>2041</v>
      </c>
      <c r="C18967" t="s">
        <v>20</v>
      </c>
      <c r="D18967" t="s">
        <v>1062</v>
      </c>
      <c r="F18967" t="s">
        <v>126</v>
      </c>
      <c r="G18967" t="s">
        <v>1069</v>
      </c>
      <c r="H18967" t="s">
        <v>133</v>
      </c>
      <c r="I18967">
        <v>0</v>
      </c>
      <c r="P18967">
        <v>0.43883360211662698</v>
      </c>
      <c r="Q18967">
        <v>0</v>
      </c>
    </row>
    <row r="18968" spans="1:17">
      <c r="A18968" t="s">
        <v>122</v>
      </c>
      <c r="B18968">
        <v>2041</v>
      </c>
      <c r="C18968" t="s">
        <v>20</v>
      </c>
      <c r="D18968" t="s">
        <v>1062</v>
      </c>
      <c r="F18968" t="s">
        <v>165</v>
      </c>
      <c r="G18968" t="s">
        <v>1069</v>
      </c>
      <c r="H18968" t="s">
        <v>134</v>
      </c>
      <c r="I18968">
        <v>4304208110.9396801</v>
      </c>
      <c r="P18968">
        <v>0.43883360211662698</v>
      </c>
      <c r="Q18968">
        <v>1888831149.5832601</v>
      </c>
    </row>
    <row r="18969" spans="1:17">
      <c r="A18969" t="s">
        <v>122</v>
      </c>
      <c r="B18969">
        <v>2041</v>
      </c>
      <c r="C18969" t="s">
        <v>20</v>
      </c>
      <c r="D18969" t="s">
        <v>1062</v>
      </c>
      <c r="F18969" t="s">
        <v>165</v>
      </c>
      <c r="G18969" t="s">
        <v>1069</v>
      </c>
      <c r="H18969" t="s">
        <v>133</v>
      </c>
      <c r="I18969">
        <v>0</v>
      </c>
      <c r="P18969">
        <v>0.43883360211662698</v>
      </c>
      <c r="Q18969">
        <v>0</v>
      </c>
    </row>
    <row r="18970" spans="1:17">
      <c r="A18970" t="s">
        <v>122</v>
      </c>
      <c r="B18970">
        <v>2041</v>
      </c>
      <c r="C18970" t="s">
        <v>20</v>
      </c>
      <c r="D18970" t="s">
        <v>1062</v>
      </c>
      <c r="F18970" t="s">
        <v>160</v>
      </c>
      <c r="G18970" t="s">
        <v>1069</v>
      </c>
      <c r="H18970" t="s">
        <v>134</v>
      </c>
      <c r="I18970">
        <v>0</v>
      </c>
      <c r="P18970">
        <v>0.43883360211662698</v>
      </c>
      <c r="Q18970">
        <v>0</v>
      </c>
    </row>
    <row r="18971" spans="1:17">
      <c r="A18971" t="s">
        <v>122</v>
      </c>
      <c r="B18971">
        <v>2041</v>
      </c>
      <c r="C18971" t="s">
        <v>20</v>
      </c>
      <c r="D18971" t="s">
        <v>1062</v>
      </c>
      <c r="F18971" t="s">
        <v>160</v>
      </c>
      <c r="G18971" t="s">
        <v>1069</v>
      </c>
      <c r="H18971" t="s">
        <v>133</v>
      </c>
      <c r="I18971">
        <v>0</v>
      </c>
      <c r="P18971">
        <v>0.43883360211662698</v>
      </c>
      <c r="Q18971">
        <v>0</v>
      </c>
    </row>
    <row r="18972" spans="1:17">
      <c r="A18972" t="s">
        <v>122</v>
      </c>
      <c r="B18972">
        <v>2042</v>
      </c>
      <c r="C18972" t="s">
        <v>5</v>
      </c>
      <c r="D18972" t="s">
        <v>1062</v>
      </c>
      <c r="F18972" t="s">
        <v>126</v>
      </c>
      <c r="G18972" t="s">
        <v>1069</v>
      </c>
      <c r="H18972" t="s">
        <v>134</v>
      </c>
      <c r="I18972">
        <v>167819842.88722199</v>
      </c>
      <c r="P18972">
        <v>0.421955386650603</v>
      </c>
      <c r="Q18972">
        <v>70812486.693121001</v>
      </c>
    </row>
    <row r="18973" spans="1:17">
      <c r="A18973" t="s">
        <v>122</v>
      </c>
      <c r="B18973">
        <v>2042</v>
      </c>
      <c r="C18973" t="s">
        <v>5</v>
      </c>
      <c r="D18973" t="s">
        <v>1062</v>
      </c>
      <c r="F18973" t="s">
        <v>126</v>
      </c>
      <c r="G18973" t="s">
        <v>1069</v>
      </c>
      <c r="H18973" t="s">
        <v>133</v>
      </c>
      <c r="I18973">
        <v>0</v>
      </c>
      <c r="P18973">
        <v>0.421955386650603</v>
      </c>
      <c r="Q18973">
        <v>0</v>
      </c>
    </row>
    <row r="18974" spans="1:17">
      <c r="A18974" t="s">
        <v>122</v>
      </c>
      <c r="B18974">
        <v>2042</v>
      </c>
      <c r="C18974" t="s">
        <v>7</v>
      </c>
      <c r="D18974" t="s">
        <v>1064</v>
      </c>
      <c r="F18974" t="s">
        <v>126</v>
      </c>
      <c r="G18974" t="s">
        <v>1070</v>
      </c>
      <c r="H18974" t="s">
        <v>134</v>
      </c>
      <c r="I18974">
        <v>6227491.9705728199</v>
      </c>
      <c r="P18974">
        <v>0.421955386650603</v>
      </c>
      <c r="Q18974">
        <v>2627723.7823065799</v>
      </c>
    </row>
    <row r="18975" spans="1:17">
      <c r="A18975" t="s">
        <v>122</v>
      </c>
      <c r="B18975">
        <v>2042</v>
      </c>
      <c r="C18975" t="s">
        <v>7</v>
      </c>
      <c r="D18975" t="s">
        <v>1064</v>
      </c>
      <c r="F18975" t="s">
        <v>126</v>
      </c>
      <c r="G18975" t="s">
        <v>1070</v>
      </c>
      <c r="H18975" t="s">
        <v>133</v>
      </c>
      <c r="I18975">
        <v>0</v>
      </c>
      <c r="P18975">
        <v>0.421955386650603</v>
      </c>
      <c r="Q18975">
        <v>0</v>
      </c>
    </row>
    <row r="18976" spans="1:17">
      <c r="A18976" t="s">
        <v>122</v>
      </c>
      <c r="B18976">
        <v>2042</v>
      </c>
      <c r="C18976" t="s">
        <v>142</v>
      </c>
      <c r="D18976" t="s">
        <v>1062</v>
      </c>
      <c r="F18976" t="s">
        <v>126</v>
      </c>
      <c r="G18976" t="s">
        <v>1069</v>
      </c>
      <c r="H18976" t="s">
        <v>134</v>
      </c>
      <c r="I18976">
        <v>80652292.5</v>
      </c>
      <c r="P18976">
        <v>0.421955386650603</v>
      </c>
      <c r="Q18976">
        <v>34031669.266094998</v>
      </c>
    </row>
    <row r="18977" spans="1:17">
      <c r="A18977" t="s">
        <v>122</v>
      </c>
      <c r="B18977">
        <v>2042</v>
      </c>
      <c r="C18977" t="s">
        <v>142</v>
      </c>
      <c r="D18977" t="s">
        <v>1062</v>
      </c>
      <c r="F18977" t="s">
        <v>126</v>
      </c>
      <c r="G18977" t="s">
        <v>1069</v>
      </c>
      <c r="H18977" t="s">
        <v>133</v>
      </c>
      <c r="I18977">
        <v>0</v>
      </c>
      <c r="P18977">
        <v>0.421955386650603</v>
      </c>
      <c r="Q18977">
        <v>0</v>
      </c>
    </row>
    <row r="18978" spans="1:17">
      <c r="A18978" t="s">
        <v>122</v>
      </c>
      <c r="B18978">
        <v>2042</v>
      </c>
      <c r="C18978" t="s">
        <v>137</v>
      </c>
      <c r="D18978" t="s">
        <v>1062</v>
      </c>
      <c r="F18978" t="s">
        <v>126</v>
      </c>
      <c r="G18978" t="s">
        <v>1069</v>
      </c>
      <c r="H18978" t="s">
        <v>134</v>
      </c>
      <c r="I18978">
        <v>0</v>
      </c>
      <c r="P18978">
        <v>0.421955386650603</v>
      </c>
      <c r="Q18978">
        <v>0</v>
      </c>
    </row>
    <row r="18979" spans="1:17">
      <c r="A18979" t="s">
        <v>122</v>
      </c>
      <c r="B18979">
        <v>2042</v>
      </c>
      <c r="C18979" t="s">
        <v>137</v>
      </c>
      <c r="D18979" t="s">
        <v>1062</v>
      </c>
      <c r="F18979" t="s">
        <v>126</v>
      </c>
      <c r="G18979" t="s">
        <v>1069</v>
      </c>
      <c r="H18979" t="s">
        <v>133</v>
      </c>
      <c r="I18979">
        <v>0</v>
      </c>
      <c r="P18979">
        <v>0.421955386650603</v>
      </c>
      <c r="Q18979">
        <v>0</v>
      </c>
    </row>
    <row r="18980" spans="1:17">
      <c r="A18980" t="s">
        <v>122</v>
      </c>
      <c r="B18980">
        <v>2042</v>
      </c>
      <c r="C18980" t="s">
        <v>21</v>
      </c>
      <c r="D18980" t="s">
        <v>1067</v>
      </c>
      <c r="F18980" t="s">
        <v>126</v>
      </c>
      <c r="G18980" t="s">
        <v>1071</v>
      </c>
      <c r="H18980" t="s">
        <v>134</v>
      </c>
      <c r="I18980">
        <v>0</v>
      </c>
      <c r="P18980">
        <v>0.421955386650603</v>
      </c>
      <c r="Q18980">
        <v>0</v>
      </c>
    </row>
    <row r="18981" spans="1:17">
      <c r="A18981" t="s">
        <v>122</v>
      </c>
      <c r="B18981">
        <v>2042</v>
      </c>
      <c r="C18981" t="s">
        <v>21</v>
      </c>
      <c r="D18981" t="s">
        <v>1067</v>
      </c>
      <c r="F18981" t="s">
        <v>126</v>
      </c>
      <c r="G18981" t="s">
        <v>1071</v>
      </c>
      <c r="H18981" t="s">
        <v>133</v>
      </c>
      <c r="I18981">
        <v>0</v>
      </c>
      <c r="P18981">
        <v>0.421955386650603</v>
      </c>
      <c r="Q18981">
        <v>0</v>
      </c>
    </row>
    <row r="18982" spans="1:17">
      <c r="A18982" t="s">
        <v>122</v>
      </c>
      <c r="B18982">
        <v>2042</v>
      </c>
      <c r="C18982" t="s">
        <v>22</v>
      </c>
      <c r="D18982" t="s">
        <v>1067</v>
      </c>
      <c r="F18982" t="s">
        <v>126</v>
      </c>
      <c r="G18982" t="s">
        <v>1071</v>
      </c>
      <c r="H18982" t="s">
        <v>134</v>
      </c>
      <c r="I18982">
        <v>0</v>
      </c>
      <c r="P18982">
        <v>0.421955386650603</v>
      </c>
      <c r="Q18982">
        <v>0</v>
      </c>
    </row>
    <row r="18983" spans="1:17">
      <c r="A18983" t="s">
        <v>122</v>
      </c>
      <c r="B18983">
        <v>2042</v>
      </c>
      <c r="C18983" t="s">
        <v>22</v>
      </c>
      <c r="D18983" t="s">
        <v>1067</v>
      </c>
      <c r="F18983" t="s">
        <v>126</v>
      </c>
      <c r="G18983" t="s">
        <v>1071</v>
      </c>
      <c r="H18983" t="s">
        <v>133</v>
      </c>
      <c r="I18983">
        <v>0</v>
      </c>
      <c r="P18983">
        <v>0.421955386650603</v>
      </c>
      <c r="Q18983">
        <v>0</v>
      </c>
    </row>
    <row r="18984" spans="1:17">
      <c r="A18984" t="s">
        <v>122</v>
      </c>
      <c r="B18984">
        <v>2042</v>
      </c>
      <c r="C18984" t="s">
        <v>15</v>
      </c>
      <c r="D18984" t="s">
        <v>1062</v>
      </c>
      <c r="F18984" t="s">
        <v>164</v>
      </c>
      <c r="G18984" t="s">
        <v>1069</v>
      </c>
      <c r="H18984" t="s">
        <v>134</v>
      </c>
      <c r="I18984">
        <v>0</v>
      </c>
      <c r="P18984">
        <v>0.421955386650603</v>
      </c>
      <c r="Q18984">
        <v>0</v>
      </c>
    </row>
    <row r="18985" spans="1:17">
      <c r="A18985" t="s">
        <v>122</v>
      </c>
      <c r="B18985">
        <v>2042</v>
      </c>
      <c r="C18985" t="s">
        <v>15</v>
      </c>
      <c r="D18985" t="s">
        <v>1062</v>
      </c>
      <c r="F18985" t="s">
        <v>164</v>
      </c>
      <c r="G18985" t="s">
        <v>1069</v>
      </c>
      <c r="H18985" t="s">
        <v>133</v>
      </c>
      <c r="I18985">
        <v>0</v>
      </c>
      <c r="P18985">
        <v>0.421955386650603</v>
      </c>
      <c r="Q18985">
        <v>0</v>
      </c>
    </row>
    <row r="18986" spans="1:17">
      <c r="A18986" t="s">
        <v>122</v>
      </c>
      <c r="B18986">
        <v>2042</v>
      </c>
      <c r="C18986" t="s">
        <v>15</v>
      </c>
      <c r="D18986" t="s">
        <v>1062</v>
      </c>
      <c r="F18986" t="s">
        <v>159</v>
      </c>
      <c r="G18986" t="s">
        <v>1069</v>
      </c>
      <c r="H18986" t="s">
        <v>134</v>
      </c>
      <c r="I18986">
        <v>0</v>
      </c>
      <c r="P18986">
        <v>0.421955386650603</v>
      </c>
      <c r="Q18986">
        <v>0</v>
      </c>
    </row>
    <row r="18987" spans="1:17">
      <c r="A18987" t="s">
        <v>122</v>
      </c>
      <c r="B18987">
        <v>2042</v>
      </c>
      <c r="C18987" t="s">
        <v>15</v>
      </c>
      <c r="D18987" t="s">
        <v>1062</v>
      </c>
      <c r="F18987" t="s">
        <v>159</v>
      </c>
      <c r="G18987" t="s">
        <v>1069</v>
      </c>
      <c r="H18987" t="s">
        <v>133</v>
      </c>
      <c r="I18987">
        <v>0</v>
      </c>
      <c r="P18987">
        <v>0.421955386650603</v>
      </c>
      <c r="Q18987">
        <v>0</v>
      </c>
    </row>
    <row r="18988" spans="1:17">
      <c r="A18988" t="s">
        <v>122</v>
      </c>
      <c r="B18988">
        <v>2042</v>
      </c>
      <c r="C18988" t="s">
        <v>15</v>
      </c>
      <c r="D18988" t="s">
        <v>1062</v>
      </c>
      <c r="F18988" t="s">
        <v>165</v>
      </c>
      <c r="G18988" t="s">
        <v>1069</v>
      </c>
      <c r="H18988" t="s">
        <v>134</v>
      </c>
      <c r="I18988">
        <v>0</v>
      </c>
      <c r="P18988">
        <v>0.421955386650603</v>
      </c>
      <c r="Q18988">
        <v>0</v>
      </c>
    </row>
    <row r="18989" spans="1:17">
      <c r="A18989" t="s">
        <v>122</v>
      </c>
      <c r="B18989">
        <v>2042</v>
      </c>
      <c r="C18989" t="s">
        <v>15</v>
      </c>
      <c r="D18989" t="s">
        <v>1062</v>
      </c>
      <c r="F18989" t="s">
        <v>165</v>
      </c>
      <c r="G18989" t="s">
        <v>1069</v>
      </c>
      <c r="H18989" t="s">
        <v>133</v>
      </c>
      <c r="I18989">
        <v>0</v>
      </c>
      <c r="P18989">
        <v>0.421955386650603</v>
      </c>
      <c r="Q18989">
        <v>0</v>
      </c>
    </row>
    <row r="18990" spans="1:17">
      <c r="A18990" t="s">
        <v>122</v>
      </c>
      <c r="B18990">
        <v>2042</v>
      </c>
      <c r="C18990" t="s">
        <v>15</v>
      </c>
      <c r="D18990" t="s">
        <v>1062</v>
      </c>
      <c r="F18990" t="s">
        <v>166</v>
      </c>
      <c r="G18990" t="s">
        <v>1069</v>
      </c>
      <c r="H18990" t="s">
        <v>134</v>
      </c>
      <c r="I18990">
        <v>0</v>
      </c>
      <c r="P18990">
        <v>0.421955386650603</v>
      </c>
      <c r="Q18990">
        <v>0</v>
      </c>
    </row>
    <row r="18991" spans="1:17">
      <c r="A18991" t="s">
        <v>122</v>
      </c>
      <c r="B18991">
        <v>2042</v>
      </c>
      <c r="C18991" t="s">
        <v>15</v>
      </c>
      <c r="D18991" t="s">
        <v>1062</v>
      </c>
      <c r="F18991" t="s">
        <v>166</v>
      </c>
      <c r="G18991" t="s">
        <v>1069</v>
      </c>
      <c r="H18991" t="s">
        <v>133</v>
      </c>
      <c r="I18991">
        <v>0</v>
      </c>
      <c r="P18991">
        <v>0.421955386650603</v>
      </c>
      <c r="Q18991">
        <v>0</v>
      </c>
    </row>
    <row r="18992" spans="1:17">
      <c r="A18992" t="s">
        <v>122</v>
      </c>
      <c r="B18992">
        <v>2042</v>
      </c>
      <c r="C18992" t="s">
        <v>15</v>
      </c>
      <c r="D18992" t="s">
        <v>1062</v>
      </c>
      <c r="F18992" t="s">
        <v>160</v>
      </c>
      <c r="G18992" t="s">
        <v>1069</v>
      </c>
      <c r="H18992" t="s">
        <v>134</v>
      </c>
      <c r="I18992">
        <v>0</v>
      </c>
      <c r="P18992">
        <v>0.421955386650603</v>
      </c>
      <c r="Q18992">
        <v>0</v>
      </c>
    </row>
    <row r="18993" spans="1:17">
      <c r="A18993" t="s">
        <v>122</v>
      </c>
      <c r="B18993">
        <v>2042</v>
      </c>
      <c r="C18993" t="s">
        <v>15</v>
      </c>
      <c r="D18993" t="s">
        <v>1062</v>
      </c>
      <c r="F18993" t="s">
        <v>160</v>
      </c>
      <c r="G18993" t="s">
        <v>1069</v>
      </c>
      <c r="H18993" t="s">
        <v>133</v>
      </c>
      <c r="I18993">
        <v>0</v>
      </c>
      <c r="P18993">
        <v>0.421955386650603</v>
      </c>
      <c r="Q18993">
        <v>0</v>
      </c>
    </row>
    <row r="18994" spans="1:17">
      <c r="A18994" t="s">
        <v>122</v>
      </c>
      <c r="B18994">
        <v>2042</v>
      </c>
      <c r="C18994" t="s">
        <v>157</v>
      </c>
      <c r="D18994" t="s">
        <v>1066</v>
      </c>
      <c r="F18994" t="s">
        <v>160</v>
      </c>
      <c r="G18994" t="s">
        <v>1072</v>
      </c>
      <c r="H18994" t="s">
        <v>134</v>
      </c>
      <c r="I18994">
        <v>0</v>
      </c>
      <c r="P18994">
        <v>0.421955386650603</v>
      </c>
      <c r="Q18994">
        <v>0</v>
      </c>
    </row>
    <row r="18995" spans="1:17">
      <c r="A18995" t="s">
        <v>122</v>
      </c>
      <c r="B18995">
        <v>2042</v>
      </c>
      <c r="C18995" t="s">
        <v>157</v>
      </c>
      <c r="D18995" t="s">
        <v>1066</v>
      </c>
      <c r="F18995" t="s">
        <v>160</v>
      </c>
      <c r="G18995" t="s">
        <v>1072</v>
      </c>
      <c r="H18995" t="s">
        <v>133</v>
      </c>
      <c r="I18995">
        <v>0</v>
      </c>
      <c r="P18995">
        <v>0.421955386650603</v>
      </c>
      <c r="Q18995">
        <v>0</v>
      </c>
    </row>
    <row r="18996" spans="1:17">
      <c r="A18996" t="s">
        <v>122</v>
      </c>
      <c r="B18996">
        <v>2042</v>
      </c>
      <c r="C18996" t="s">
        <v>140</v>
      </c>
      <c r="D18996" t="s">
        <v>1064</v>
      </c>
      <c r="F18996" t="s">
        <v>126</v>
      </c>
      <c r="G18996" t="s">
        <v>1070</v>
      </c>
      <c r="H18996" t="s">
        <v>134</v>
      </c>
      <c r="I18996">
        <v>0</v>
      </c>
      <c r="P18996">
        <v>0.421955386650603</v>
      </c>
      <c r="Q18996">
        <v>0</v>
      </c>
    </row>
    <row r="18997" spans="1:17">
      <c r="A18997" t="s">
        <v>122</v>
      </c>
      <c r="B18997">
        <v>2042</v>
      </c>
      <c r="C18997" t="s">
        <v>140</v>
      </c>
      <c r="D18997" t="s">
        <v>1064</v>
      </c>
      <c r="F18997" t="s">
        <v>126</v>
      </c>
      <c r="G18997" t="s">
        <v>1070</v>
      </c>
      <c r="H18997" t="s">
        <v>133</v>
      </c>
      <c r="I18997">
        <v>0</v>
      </c>
      <c r="P18997">
        <v>0.421955386650603</v>
      </c>
      <c r="Q18997">
        <v>0</v>
      </c>
    </row>
    <row r="18998" spans="1:17">
      <c r="A18998" t="s">
        <v>122</v>
      </c>
      <c r="B18998">
        <v>2042</v>
      </c>
      <c r="C18998" t="s">
        <v>16</v>
      </c>
      <c r="D18998" t="s">
        <v>1062</v>
      </c>
      <c r="F18998" t="s">
        <v>126</v>
      </c>
      <c r="G18998" t="s">
        <v>1069</v>
      </c>
      <c r="H18998" t="s">
        <v>134</v>
      </c>
      <c r="I18998">
        <v>45262834.741361</v>
      </c>
      <c r="P18998">
        <v>0.421955386650603</v>
      </c>
      <c r="Q18998">
        <v>19098896.934193298</v>
      </c>
    </row>
    <row r="18999" spans="1:17">
      <c r="A18999" t="s">
        <v>122</v>
      </c>
      <c r="B18999">
        <v>2042</v>
      </c>
      <c r="C18999" t="s">
        <v>16</v>
      </c>
      <c r="D18999" t="s">
        <v>1062</v>
      </c>
      <c r="F18999" t="s">
        <v>126</v>
      </c>
      <c r="G18999" t="s">
        <v>1069</v>
      </c>
      <c r="H18999" t="s">
        <v>133</v>
      </c>
      <c r="I18999">
        <v>0</v>
      </c>
      <c r="P18999">
        <v>0.421955386650603</v>
      </c>
      <c r="Q18999">
        <v>0</v>
      </c>
    </row>
    <row r="19000" spans="1:17">
      <c r="A19000" t="s">
        <v>122</v>
      </c>
      <c r="B19000">
        <v>2042</v>
      </c>
      <c r="C19000" t="s">
        <v>17</v>
      </c>
      <c r="D19000" t="s">
        <v>1062</v>
      </c>
      <c r="F19000" t="s">
        <v>126</v>
      </c>
      <c r="G19000" t="s">
        <v>1069</v>
      </c>
      <c r="H19000" t="s">
        <v>134</v>
      </c>
      <c r="I19000">
        <v>0</v>
      </c>
      <c r="P19000">
        <v>0.421955386650603</v>
      </c>
      <c r="Q19000">
        <v>0</v>
      </c>
    </row>
    <row r="19001" spans="1:17">
      <c r="A19001" t="s">
        <v>122</v>
      </c>
      <c r="B19001">
        <v>2042</v>
      </c>
      <c r="C19001" t="s">
        <v>17</v>
      </c>
      <c r="D19001" t="s">
        <v>1062</v>
      </c>
      <c r="F19001" t="s">
        <v>126</v>
      </c>
      <c r="G19001" t="s">
        <v>1069</v>
      </c>
      <c r="H19001" t="s">
        <v>133</v>
      </c>
      <c r="I19001">
        <v>0</v>
      </c>
      <c r="P19001">
        <v>0.421955386650603</v>
      </c>
      <c r="Q19001">
        <v>0</v>
      </c>
    </row>
    <row r="19002" spans="1:17">
      <c r="A19002" t="s">
        <v>122</v>
      </c>
      <c r="B19002">
        <v>2042</v>
      </c>
      <c r="C19002" t="s">
        <v>143</v>
      </c>
      <c r="D19002" t="s">
        <v>1062</v>
      </c>
      <c r="F19002" t="s">
        <v>126</v>
      </c>
      <c r="G19002" t="s">
        <v>1069</v>
      </c>
      <c r="H19002" t="s">
        <v>134</v>
      </c>
      <c r="I19002">
        <v>450000000</v>
      </c>
      <c r="P19002">
        <v>0.421955386650603</v>
      </c>
      <c r="Q19002">
        <v>189879923.992771</v>
      </c>
    </row>
    <row r="19003" spans="1:17">
      <c r="A19003" t="s">
        <v>122</v>
      </c>
      <c r="B19003">
        <v>2042</v>
      </c>
      <c r="C19003" t="s">
        <v>143</v>
      </c>
      <c r="D19003" t="s">
        <v>1062</v>
      </c>
      <c r="F19003" t="s">
        <v>126</v>
      </c>
      <c r="G19003" t="s">
        <v>1069</v>
      </c>
      <c r="H19003" t="s">
        <v>133</v>
      </c>
      <c r="I19003">
        <v>0</v>
      </c>
      <c r="P19003">
        <v>0.421955386650603</v>
      </c>
      <c r="Q19003">
        <v>0</v>
      </c>
    </row>
    <row r="19004" spans="1:17">
      <c r="A19004" t="s">
        <v>122</v>
      </c>
      <c r="B19004">
        <v>2042</v>
      </c>
      <c r="C19004" t="s">
        <v>12</v>
      </c>
      <c r="D19004" t="s">
        <v>1067</v>
      </c>
      <c r="F19004" t="s">
        <v>126</v>
      </c>
      <c r="G19004" t="s">
        <v>1071</v>
      </c>
      <c r="H19004" t="s">
        <v>134</v>
      </c>
      <c r="I19004">
        <v>462536027.602763</v>
      </c>
      <c r="P19004">
        <v>0.421955386650603</v>
      </c>
      <c r="Q19004">
        <v>195169568.36695799</v>
      </c>
    </row>
    <row r="19005" spans="1:17">
      <c r="A19005" t="s">
        <v>122</v>
      </c>
      <c r="B19005">
        <v>2042</v>
      </c>
      <c r="C19005" t="s">
        <v>12</v>
      </c>
      <c r="D19005" t="s">
        <v>1067</v>
      </c>
      <c r="F19005" t="s">
        <v>126</v>
      </c>
      <c r="G19005" t="s">
        <v>1071</v>
      </c>
      <c r="H19005" t="s">
        <v>133</v>
      </c>
      <c r="I19005">
        <v>0</v>
      </c>
      <c r="P19005">
        <v>0.421955386650603</v>
      </c>
      <c r="Q19005">
        <v>0</v>
      </c>
    </row>
    <row r="19006" spans="1:17">
      <c r="A19006" t="s">
        <v>122</v>
      </c>
      <c r="B19006">
        <v>2042</v>
      </c>
      <c r="C19006" t="s">
        <v>23</v>
      </c>
      <c r="D19006" t="s">
        <v>1067</v>
      </c>
      <c r="F19006" t="s">
        <v>126</v>
      </c>
      <c r="G19006" t="s">
        <v>1071</v>
      </c>
      <c r="H19006" t="s">
        <v>134</v>
      </c>
      <c r="I19006">
        <v>461719506.27151501</v>
      </c>
      <c r="P19006">
        <v>0.421955386650603</v>
      </c>
      <c r="Q19006">
        <v>194825032.792923</v>
      </c>
    </row>
    <row r="19007" spans="1:17">
      <c r="A19007" t="s">
        <v>122</v>
      </c>
      <c r="B19007">
        <v>2042</v>
      </c>
      <c r="C19007" t="s">
        <v>23</v>
      </c>
      <c r="D19007" t="s">
        <v>1067</v>
      </c>
      <c r="F19007" t="s">
        <v>126</v>
      </c>
      <c r="G19007" t="s">
        <v>1071</v>
      </c>
      <c r="H19007" t="s">
        <v>133</v>
      </c>
      <c r="I19007">
        <v>0</v>
      </c>
      <c r="P19007">
        <v>0.421955386650603</v>
      </c>
      <c r="Q19007">
        <v>0</v>
      </c>
    </row>
    <row r="19008" spans="1:17">
      <c r="A19008" t="s">
        <v>122</v>
      </c>
      <c r="B19008">
        <v>2042</v>
      </c>
      <c r="C19008" t="s">
        <v>23</v>
      </c>
      <c r="D19008" t="s">
        <v>1067</v>
      </c>
      <c r="F19008" t="s">
        <v>160</v>
      </c>
      <c r="G19008" t="s">
        <v>1071</v>
      </c>
      <c r="H19008" t="s">
        <v>134</v>
      </c>
      <c r="I19008">
        <v>0</v>
      </c>
      <c r="P19008">
        <v>0.421955386650603</v>
      </c>
      <c r="Q19008">
        <v>0</v>
      </c>
    </row>
    <row r="19009" spans="1:17">
      <c r="A19009" t="s">
        <v>122</v>
      </c>
      <c r="B19009">
        <v>2042</v>
      </c>
      <c r="C19009" t="s">
        <v>23</v>
      </c>
      <c r="D19009" t="s">
        <v>1067</v>
      </c>
      <c r="F19009" t="s">
        <v>160</v>
      </c>
      <c r="G19009" t="s">
        <v>1071</v>
      </c>
      <c r="H19009" t="s">
        <v>133</v>
      </c>
      <c r="I19009">
        <v>0</v>
      </c>
      <c r="P19009">
        <v>0.421955386650603</v>
      </c>
      <c r="Q19009">
        <v>0</v>
      </c>
    </row>
    <row r="19010" spans="1:17">
      <c r="A19010" t="s">
        <v>122</v>
      </c>
      <c r="B19010">
        <v>2042</v>
      </c>
      <c r="C19010" t="s">
        <v>18</v>
      </c>
      <c r="D19010" t="s">
        <v>1062</v>
      </c>
      <c r="F19010" t="s">
        <v>126</v>
      </c>
      <c r="G19010" t="s">
        <v>1069</v>
      </c>
      <c r="H19010" t="s">
        <v>134</v>
      </c>
      <c r="I19010">
        <v>68429019.398133606</v>
      </c>
      <c r="P19010">
        <v>0.421955386650603</v>
      </c>
      <c r="Q19010">
        <v>28873993.338261101</v>
      </c>
    </row>
    <row r="19011" spans="1:17">
      <c r="A19011" t="s">
        <v>122</v>
      </c>
      <c r="B19011">
        <v>2042</v>
      </c>
      <c r="C19011" t="s">
        <v>18</v>
      </c>
      <c r="D19011" t="s">
        <v>1062</v>
      </c>
      <c r="F19011" t="s">
        <v>126</v>
      </c>
      <c r="G19011" t="s">
        <v>1069</v>
      </c>
      <c r="H19011" t="s">
        <v>133</v>
      </c>
      <c r="I19011">
        <v>0</v>
      </c>
      <c r="P19011">
        <v>0.421955386650603</v>
      </c>
      <c r="Q19011">
        <v>0</v>
      </c>
    </row>
    <row r="19012" spans="1:17">
      <c r="A19012" t="s">
        <v>122</v>
      </c>
      <c r="B19012">
        <v>2042</v>
      </c>
      <c r="C19012" t="s">
        <v>18</v>
      </c>
      <c r="D19012" t="s">
        <v>1062</v>
      </c>
      <c r="F19012" t="s">
        <v>160</v>
      </c>
      <c r="G19012" t="s">
        <v>1069</v>
      </c>
      <c r="H19012" t="s">
        <v>134</v>
      </c>
      <c r="I19012">
        <v>9775692.2772869207</v>
      </c>
      <c r="P19012">
        <v>0.421955386650603</v>
      </c>
      <c r="Q19012">
        <v>4124906.0146399201</v>
      </c>
    </row>
    <row r="19013" spans="1:17">
      <c r="A19013" t="s">
        <v>122</v>
      </c>
      <c r="B19013">
        <v>2042</v>
      </c>
      <c r="C19013" t="s">
        <v>18</v>
      </c>
      <c r="D19013" t="s">
        <v>1062</v>
      </c>
      <c r="F19013" t="s">
        <v>160</v>
      </c>
      <c r="G19013" t="s">
        <v>1069</v>
      </c>
      <c r="H19013" t="s">
        <v>133</v>
      </c>
      <c r="I19013">
        <v>0</v>
      </c>
      <c r="P19013">
        <v>0.421955386650603</v>
      </c>
      <c r="Q19013">
        <v>0</v>
      </c>
    </row>
    <row r="19014" spans="1:17">
      <c r="A19014" t="s">
        <v>122</v>
      </c>
      <c r="B19014">
        <v>2042</v>
      </c>
      <c r="C19014" t="s">
        <v>19</v>
      </c>
      <c r="D19014" t="s">
        <v>1062</v>
      </c>
      <c r="F19014" t="s">
        <v>126</v>
      </c>
      <c r="G19014" t="s">
        <v>1069</v>
      </c>
      <c r="H19014" t="s">
        <v>134</v>
      </c>
      <c r="I19014">
        <v>0</v>
      </c>
      <c r="P19014">
        <v>0.421955386650603</v>
      </c>
      <c r="Q19014">
        <v>0</v>
      </c>
    </row>
    <row r="19015" spans="1:17">
      <c r="A19015" t="s">
        <v>122</v>
      </c>
      <c r="B19015">
        <v>2042</v>
      </c>
      <c r="C19015" t="s">
        <v>19</v>
      </c>
      <c r="D19015" t="s">
        <v>1062</v>
      </c>
      <c r="F19015" t="s">
        <v>126</v>
      </c>
      <c r="G19015" t="s">
        <v>1069</v>
      </c>
      <c r="H19015" t="s">
        <v>133</v>
      </c>
      <c r="I19015">
        <v>0</v>
      </c>
      <c r="P19015">
        <v>0.421955386650603</v>
      </c>
      <c r="Q19015">
        <v>0</v>
      </c>
    </row>
    <row r="19016" spans="1:17">
      <c r="A19016" t="s">
        <v>122</v>
      </c>
      <c r="B19016">
        <v>2042</v>
      </c>
      <c r="C19016" t="s">
        <v>20</v>
      </c>
      <c r="D19016" t="s">
        <v>1062</v>
      </c>
      <c r="F19016" t="s">
        <v>164</v>
      </c>
      <c r="G19016" t="s">
        <v>1069</v>
      </c>
      <c r="H19016" t="s">
        <v>134</v>
      </c>
      <c r="I19016">
        <v>826368933.16243601</v>
      </c>
      <c r="P19016">
        <v>0.421955386650603</v>
      </c>
      <c r="Q19016">
        <v>348690822.70860201</v>
      </c>
    </row>
    <row r="19017" spans="1:17">
      <c r="A19017" t="s">
        <v>122</v>
      </c>
      <c r="B19017">
        <v>2042</v>
      </c>
      <c r="C19017" t="s">
        <v>20</v>
      </c>
      <c r="D19017" t="s">
        <v>1062</v>
      </c>
      <c r="F19017" t="s">
        <v>164</v>
      </c>
      <c r="G19017" t="s">
        <v>1069</v>
      </c>
      <c r="H19017" t="s">
        <v>133</v>
      </c>
      <c r="I19017">
        <v>0</v>
      </c>
      <c r="P19017">
        <v>0.421955386650603</v>
      </c>
      <c r="Q19017">
        <v>0</v>
      </c>
    </row>
    <row r="19018" spans="1:17">
      <c r="A19018" t="s">
        <v>122</v>
      </c>
      <c r="B19018">
        <v>2042</v>
      </c>
      <c r="C19018" t="s">
        <v>20</v>
      </c>
      <c r="D19018" t="s">
        <v>1062</v>
      </c>
      <c r="F19018" t="s">
        <v>159</v>
      </c>
      <c r="G19018" t="s">
        <v>1069</v>
      </c>
      <c r="H19018" t="s">
        <v>134</v>
      </c>
      <c r="I19018">
        <v>264562606.841133</v>
      </c>
      <c r="P19018">
        <v>0.421955386650603</v>
      </c>
      <c r="Q19018">
        <v>111633617.062942</v>
      </c>
    </row>
    <row r="19019" spans="1:17">
      <c r="A19019" t="s">
        <v>122</v>
      </c>
      <c r="B19019">
        <v>2042</v>
      </c>
      <c r="C19019" t="s">
        <v>20</v>
      </c>
      <c r="D19019" t="s">
        <v>1062</v>
      </c>
      <c r="F19019" t="s">
        <v>159</v>
      </c>
      <c r="G19019" t="s">
        <v>1069</v>
      </c>
      <c r="H19019" t="s">
        <v>133</v>
      </c>
      <c r="I19019">
        <v>0</v>
      </c>
      <c r="P19019">
        <v>0.421955386650603</v>
      </c>
      <c r="Q19019">
        <v>0</v>
      </c>
    </row>
    <row r="19020" spans="1:17">
      <c r="A19020" t="s">
        <v>122</v>
      </c>
      <c r="B19020">
        <v>2042</v>
      </c>
      <c r="C19020" t="s">
        <v>20</v>
      </c>
      <c r="D19020" t="s">
        <v>1062</v>
      </c>
      <c r="F19020" t="s">
        <v>126</v>
      </c>
      <c r="G19020" t="s">
        <v>1069</v>
      </c>
      <c r="H19020" t="s">
        <v>134</v>
      </c>
      <c r="I19020">
        <v>875000000</v>
      </c>
      <c r="P19020">
        <v>0.421955386650603</v>
      </c>
      <c r="Q19020">
        <v>369210963.319278</v>
      </c>
    </row>
    <row r="19021" spans="1:17">
      <c r="A19021" t="s">
        <v>122</v>
      </c>
      <c r="B19021">
        <v>2042</v>
      </c>
      <c r="C19021" t="s">
        <v>20</v>
      </c>
      <c r="D19021" t="s">
        <v>1062</v>
      </c>
      <c r="F19021" t="s">
        <v>126</v>
      </c>
      <c r="G19021" t="s">
        <v>1069</v>
      </c>
      <c r="H19021" t="s">
        <v>133</v>
      </c>
      <c r="I19021">
        <v>0</v>
      </c>
      <c r="P19021">
        <v>0.421955386650603</v>
      </c>
      <c r="Q19021">
        <v>0</v>
      </c>
    </row>
    <row r="19022" spans="1:17">
      <c r="A19022" t="s">
        <v>122</v>
      </c>
      <c r="B19022">
        <v>2042</v>
      </c>
      <c r="C19022" t="s">
        <v>20</v>
      </c>
      <c r="D19022" t="s">
        <v>1062</v>
      </c>
      <c r="F19022" t="s">
        <v>165</v>
      </c>
      <c r="G19022" t="s">
        <v>1069</v>
      </c>
      <c r="H19022" t="s">
        <v>134</v>
      </c>
      <c r="I19022">
        <v>4304208110.9396801</v>
      </c>
      <c r="P19022">
        <v>0.421955386650603</v>
      </c>
      <c r="Q19022">
        <v>1816183797.6762099</v>
      </c>
    </row>
    <row r="19023" spans="1:17">
      <c r="A19023" t="s">
        <v>122</v>
      </c>
      <c r="B19023">
        <v>2042</v>
      </c>
      <c r="C19023" t="s">
        <v>20</v>
      </c>
      <c r="D19023" t="s">
        <v>1062</v>
      </c>
      <c r="F19023" t="s">
        <v>165</v>
      </c>
      <c r="G19023" t="s">
        <v>1069</v>
      </c>
      <c r="H19023" t="s">
        <v>133</v>
      </c>
      <c r="I19023">
        <v>0</v>
      </c>
      <c r="P19023">
        <v>0.421955386650603</v>
      </c>
      <c r="Q19023">
        <v>0</v>
      </c>
    </row>
    <row r="19024" spans="1:17">
      <c r="A19024" t="s">
        <v>122</v>
      </c>
      <c r="B19024">
        <v>2042</v>
      </c>
      <c r="C19024" t="s">
        <v>20</v>
      </c>
      <c r="D19024" t="s">
        <v>1062</v>
      </c>
      <c r="F19024" t="s">
        <v>160</v>
      </c>
      <c r="G19024" t="s">
        <v>1069</v>
      </c>
      <c r="H19024" t="s">
        <v>134</v>
      </c>
      <c r="I19024">
        <v>0</v>
      </c>
      <c r="P19024">
        <v>0.421955386650603</v>
      </c>
      <c r="Q19024">
        <v>0</v>
      </c>
    </row>
    <row r="19025" spans="1:17">
      <c r="A19025" t="s">
        <v>122</v>
      </c>
      <c r="B19025">
        <v>2042</v>
      </c>
      <c r="C19025" t="s">
        <v>20</v>
      </c>
      <c r="D19025" t="s">
        <v>1062</v>
      </c>
      <c r="F19025" t="s">
        <v>160</v>
      </c>
      <c r="G19025" t="s">
        <v>1069</v>
      </c>
      <c r="H19025" t="s">
        <v>133</v>
      </c>
      <c r="I19025">
        <v>0</v>
      </c>
      <c r="P19025">
        <v>0.421955386650603</v>
      </c>
      <c r="Q19025">
        <v>0</v>
      </c>
    </row>
    <row r="19026" spans="1:17">
      <c r="A19026" t="s">
        <v>122</v>
      </c>
      <c r="B19026">
        <v>2043</v>
      </c>
      <c r="C19026" t="s">
        <v>5</v>
      </c>
      <c r="D19026" t="s">
        <v>1062</v>
      </c>
      <c r="F19026" t="s">
        <v>126</v>
      </c>
      <c r="G19026" t="s">
        <v>1069</v>
      </c>
      <c r="H19026" t="s">
        <v>134</v>
      </c>
      <c r="I19026">
        <v>167819842.88722199</v>
      </c>
      <c r="P19026">
        <v>0.40572633331788699</v>
      </c>
      <c r="Q19026">
        <v>68088929.512616396</v>
      </c>
    </row>
    <row r="19027" spans="1:17">
      <c r="A19027" t="s">
        <v>122</v>
      </c>
      <c r="B19027">
        <v>2043</v>
      </c>
      <c r="C19027" t="s">
        <v>5</v>
      </c>
      <c r="D19027" t="s">
        <v>1062</v>
      </c>
      <c r="F19027" t="s">
        <v>126</v>
      </c>
      <c r="G19027" t="s">
        <v>1069</v>
      </c>
      <c r="H19027" t="s">
        <v>133</v>
      </c>
      <c r="I19027">
        <v>0</v>
      </c>
      <c r="P19027">
        <v>0.40572633331788699</v>
      </c>
      <c r="Q19027">
        <v>0</v>
      </c>
    </row>
    <row r="19028" spans="1:17">
      <c r="A19028" t="s">
        <v>122</v>
      </c>
      <c r="B19028">
        <v>2043</v>
      </c>
      <c r="C19028" t="s">
        <v>7</v>
      </c>
      <c r="D19028" t="s">
        <v>1064</v>
      </c>
      <c r="F19028" t="s">
        <v>126</v>
      </c>
      <c r="G19028" t="s">
        <v>1070</v>
      </c>
      <c r="H19028" t="s">
        <v>134</v>
      </c>
      <c r="I19028">
        <v>6227491.9705728199</v>
      </c>
      <c r="P19028">
        <v>0.40572633331788699</v>
      </c>
      <c r="Q19028">
        <v>2526657.48298709</v>
      </c>
    </row>
    <row r="19029" spans="1:17">
      <c r="A19029" t="s">
        <v>122</v>
      </c>
      <c r="B19029">
        <v>2043</v>
      </c>
      <c r="C19029" t="s">
        <v>7</v>
      </c>
      <c r="D19029" t="s">
        <v>1064</v>
      </c>
      <c r="F19029" t="s">
        <v>126</v>
      </c>
      <c r="G19029" t="s">
        <v>1070</v>
      </c>
      <c r="H19029" t="s">
        <v>133</v>
      </c>
      <c r="I19029">
        <v>0</v>
      </c>
      <c r="P19029">
        <v>0.40572633331788699</v>
      </c>
      <c r="Q19029">
        <v>0</v>
      </c>
    </row>
    <row r="19030" spans="1:17">
      <c r="A19030" t="s">
        <v>122</v>
      </c>
      <c r="B19030">
        <v>2043</v>
      </c>
      <c r="C19030" t="s">
        <v>142</v>
      </c>
      <c r="D19030" t="s">
        <v>1062</v>
      </c>
      <c r="F19030" t="s">
        <v>126</v>
      </c>
      <c r="G19030" t="s">
        <v>1069</v>
      </c>
      <c r="H19030" t="s">
        <v>134</v>
      </c>
      <c r="I19030">
        <v>80652292.5</v>
      </c>
      <c r="P19030">
        <v>0.40572633331788699</v>
      </c>
      <c r="Q19030">
        <v>32722758.909706801</v>
      </c>
    </row>
    <row r="19031" spans="1:17">
      <c r="A19031" t="s">
        <v>122</v>
      </c>
      <c r="B19031">
        <v>2043</v>
      </c>
      <c r="C19031" t="s">
        <v>142</v>
      </c>
      <c r="D19031" t="s">
        <v>1062</v>
      </c>
      <c r="F19031" t="s">
        <v>126</v>
      </c>
      <c r="G19031" t="s">
        <v>1069</v>
      </c>
      <c r="H19031" t="s">
        <v>133</v>
      </c>
      <c r="I19031">
        <v>0</v>
      </c>
      <c r="P19031">
        <v>0.40572633331788699</v>
      </c>
      <c r="Q19031">
        <v>0</v>
      </c>
    </row>
    <row r="19032" spans="1:17">
      <c r="A19032" t="s">
        <v>122</v>
      </c>
      <c r="B19032">
        <v>2043</v>
      </c>
      <c r="C19032" t="s">
        <v>137</v>
      </c>
      <c r="D19032" t="s">
        <v>1062</v>
      </c>
      <c r="F19032" t="s">
        <v>126</v>
      </c>
      <c r="G19032" t="s">
        <v>1069</v>
      </c>
      <c r="H19032" t="s">
        <v>134</v>
      </c>
      <c r="I19032">
        <v>0</v>
      </c>
      <c r="P19032">
        <v>0.40572633331788699</v>
      </c>
      <c r="Q19032">
        <v>0</v>
      </c>
    </row>
    <row r="19033" spans="1:17">
      <c r="A19033" t="s">
        <v>122</v>
      </c>
      <c r="B19033">
        <v>2043</v>
      </c>
      <c r="C19033" t="s">
        <v>137</v>
      </c>
      <c r="D19033" t="s">
        <v>1062</v>
      </c>
      <c r="F19033" t="s">
        <v>126</v>
      </c>
      <c r="G19033" t="s">
        <v>1069</v>
      </c>
      <c r="H19033" t="s">
        <v>133</v>
      </c>
      <c r="I19033">
        <v>0</v>
      </c>
      <c r="P19033">
        <v>0.40572633331788699</v>
      </c>
      <c r="Q19033">
        <v>0</v>
      </c>
    </row>
    <row r="19034" spans="1:17">
      <c r="A19034" t="s">
        <v>122</v>
      </c>
      <c r="B19034">
        <v>2043</v>
      </c>
      <c r="C19034" t="s">
        <v>21</v>
      </c>
      <c r="D19034" t="s">
        <v>1067</v>
      </c>
      <c r="F19034" t="s">
        <v>126</v>
      </c>
      <c r="G19034" t="s">
        <v>1071</v>
      </c>
      <c r="H19034" t="s">
        <v>134</v>
      </c>
      <c r="I19034">
        <v>0</v>
      </c>
      <c r="P19034">
        <v>0.40572633331788699</v>
      </c>
      <c r="Q19034">
        <v>0</v>
      </c>
    </row>
    <row r="19035" spans="1:17">
      <c r="A19035" t="s">
        <v>122</v>
      </c>
      <c r="B19035">
        <v>2043</v>
      </c>
      <c r="C19035" t="s">
        <v>21</v>
      </c>
      <c r="D19035" t="s">
        <v>1067</v>
      </c>
      <c r="F19035" t="s">
        <v>126</v>
      </c>
      <c r="G19035" t="s">
        <v>1071</v>
      </c>
      <c r="H19035" t="s">
        <v>133</v>
      </c>
      <c r="I19035">
        <v>0</v>
      </c>
      <c r="P19035">
        <v>0.40572633331788699</v>
      </c>
      <c r="Q19035">
        <v>0</v>
      </c>
    </row>
    <row r="19036" spans="1:17">
      <c r="A19036" t="s">
        <v>122</v>
      </c>
      <c r="B19036">
        <v>2043</v>
      </c>
      <c r="C19036" t="s">
        <v>22</v>
      </c>
      <c r="D19036" t="s">
        <v>1067</v>
      </c>
      <c r="F19036" t="s">
        <v>126</v>
      </c>
      <c r="G19036" t="s">
        <v>1071</v>
      </c>
      <c r="H19036" t="s">
        <v>134</v>
      </c>
      <c r="I19036">
        <v>0</v>
      </c>
      <c r="P19036">
        <v>0.40572633331788699</v>
      </c>
      <c r="Q19036">
        <v>0</v>
      </c>
    </row>
    <row r="19037" spans="1:17">
      <c r="A19037" t="s">
        <v>122</v>
      </c>
      <c r="B19037">
        <v>2043</v>
      </c>
      <c r="C19037" t="s">
        <v>22</v>
      </c>
      <c r="D19037" t="s">
        <v>1067</v>
      </c>
      <c r="F19037" t="s">
        <v>126</v>
      </c>
      <c r="G19037" t="s">
        <v>1071</v>
      </c>
      <c r="H19037" t="s">
        <v>133</v>
      </c>
      <c r="I19037">
        <v>0</v>
      </c>
      <c r="P19037">
        <v>0.40572633331788699</v>
      </c>
      <c r="Q19037">
        <v>0</v>
      </c>
    </row>
    <row r="19038" spans="1:17">
      <c r="A19038" t="s">
        <v>122</v>
      </c>
      <c r="B19038">
        <v>2043</v>
      </c>
      <c r="C19038" t="s">
        <v>15</v>
      </c>
      <c r="D19038" t="s">
        <v>1062</v>
      </c>
      <c r="F19038" t="s">
        <v>164</v>
      </c>
      <c r="G19038" t="s">
        <v>1069</v>
      </c>
      <c r="H19038" t="s">
        <v>134</v>
      </c>
      <c r="I19038">
        <v>0</v>
      </c>
      <c r="P19038">
        <v>0.40572633331788699</v>
      </c>
      <c r="Q19038">
        <v>0</v>
      </c>
    </row>
    <row r="19039" spans="1:17">
      <c r="A19039" t="s">
        <v>122</v>
      </c>
      <c r="B19039">
        <v>2043</v>
      </c>
      <c r="C19039" t="s">
        <v>15</v>
      </c>
      <c r="D19039" t="s">
        <v>1062</v>
      </c>
      <c r="F19039" t="s">
        <v>164</v>
      </c>
      <c r="G19039" t="s">
        <v>1069</v>
      </c>
      <c r="H19039" t="s">
        <v>133</v>
      </c>
      <c r="I19039">
        <v>0</v>
      </c>
      <c r="P19039">
        <v>0.40572633331788699</v>
      </c>
      <c r="Q19039">
        <v>0</v>
      </c>
    </row>
    <row r="19040" spans="1:17">
      <c r="A19040" t="s">
        <v>122</v>
      </c>
      <c r="B19040">
        <v>2043</v>
      </c>
      <c r="C19040" t="s">
        <v>15</v>
      </c>
      <c r="D19040" t="s">
        <v>1062</v>
      </c>
      <c r="F19040" t="s">
        <v>159</v>
      </c>
      <c r="G19040" t="s">
        <v>1069</v>
      </c>
      <c r="H19040" t="s">
        <v>134</v>
      </c>
      <c r="I19040">
        <v>0</v>
      </c>
      <c r="P19040">
        <v>0.40572633331788699</v>
      </c>
      <c r="Q19040">
        <v>0</v>
      </c>
    </row>
    <row r="19041" spans="1:17">
      <c r="A19041" t="s">
        <v>122</v>
      </c>
      <c r="B19041">
        <v>2043</v>
      </c>
      <c r="C19041" t="s">
        <v>15</v>
      </c>
      <c r="D19041" t="s">
        <v>1062</v>
      </c>
      <c r="F19041" t="s">
        <v>159</v>
      </c>
      <c r="G19041" t="s">
        <v>1069</v>
      </c>
      <c r="H19041" t="s">
        <v>133</v>
      </c>
      <c r="I19041">
        <v>0</v>
      </c>
      <c r="P19041">
        <v>0.40572633331788699</v>
      </c>
      <c r="Q19041">
        <v>0</v>
      </c>
    </row>
    <row r="19042" spans="1:17">
      <c r="A19042" t="s">
        <v>122</v>
      </c>
      <c r="B19042">
        <v>2043</v>
      </c>
      <c r="C19042" t="s">
        <v>15</v>
      </c>
      <c r="D19042" t="s">
        <v>1062</v>
      </c>
      <c r="F19042" t="s">
        <v>165</v>
      </c>
      <c r="G19042" t="s">
        <v>1069</v>
      </c>
      <c r="H19042" t="s">
        <v>134</v>
      </c>
      <c r="I19042">
        <v>0</v>
      </c>
      <c r="P19042">
        <v>0.40572633331788699</v>
      </c>
      <c r="Q19042">
        <v>0</v>
      </c>
    </row>
    <row r="19043" spans="1:17">
      <c r="A19043" t="s">
        <v>122</v>
      </c>
      <c r="B19043">
        <v>2043</v>
      </c>
      <c r="C19043" t="s">
        <v>15</v>
      </c>
      <c r="D19043" t="s">
        <v>1062</v>
      </c>
      <c r="F19043" t="s">
        <v>165</v>
      </c>
      <c r="G19043" t="s">
        <v>1069</v>
      </c>
      <c r="H19043" t="s">
        <v>133</v>
      </c>
      <c r="I19043">
        <v>0</v>
      </c>
      <c r="P19043">
        <v>0.40572633331788699</v>
      </c>
      <c r="Q19043">
        <v>0</v>
      </c>
    </row>
    <row r="19044" spans="1:17">
      <c r="A19044" t="s">
        <v>122</v>
      </c>
      <c r="B19044">
        <v>2043</v>
      </c>
      <c r="C19044" t="s">
        <v>15</v>
      </c>
      <c r="D19044" t="s">
        <v>1062</v>
      </c>
      <c r="F19044" t="s">
        <v>166</v>
      </c>
      <c r="G19044" t="s">
        <v>1069</v>
      </c>
      <c r="H19044" t="s">
        <v>134</v>
      </c>
      <c r="I19044">
        <v>0</v>
      </c>
      <c r="P19044">
        <v>0.40572633331788699</v>
      </c>
      <c r="Q19044">
        <v>0</v>
      </c>
    </row>
    <row r="19045" spans="1:17">
      <c r="A19045" t="s">
        <v>122</v>
      </c>
      <c r="B19045">
        <v>2043</v>
      </c>
      <c r="C19045" t="s">
        <v>15</v>
      </c>
      <c r="D19045" t="s">
        <v>1062</v>
      </c>
      <c r="F19045" t="s">
        <v>166</v>
      </c>
      <c r="G19045" t="s">
        <v>1069</v>
      </c>
      <c r="H19045" t="s">
        <v>133</v>
      </c>
      <c r="I19045">
        <v>0</v>
      </c>
      <c r="P19045">
        <v>0.40572633331788699</v>
      </c>
      <c r="Q19045">
        <v>0</v>
      </c>
    </row>
    <row r="19046" spans="1:17">
      <c r="A19046" t="s">
        <v>122</v>
      </c>
      <c r="B19046">
        <v>2043</v>
      </c>
      <c r="C19046" t="s">
        <v>15</v>
      </c>
      <c r="D19046" t="s">
        <v>1062</v>
      </c>
      <c r="F19046" t="s">
        <v>160</v>
      </c>
      <c r="G19046" t="s">
        <v>1069</v>
      </c>
      <c r="H19046" t="s">
        <v>134</v>
      </c>
      <c r="I19046">
        <v>0</v>
      </c>
      <c r="P19046">
        <v>0.40572633331788699</v>
      </c>
      <c r="Q19046">
        <v>0</v>
      </c>
    </row>
    <row r="19047" spans="1:17">
      <c r="A19047" t="s">
        <v>122</v>
      </c>
      <c r="B19047">
        <v>2043</v>
      </c>
      <c r="C19047" t="s">
        <v>15</v>
      </c>
      <c r="D19047" t="s">
        <v>1062</v>
      </c>
      <c r="F19047" t="s">
        <v>160</v>
      </c>
      <c r="G19047" t="s">
        <v>1069</v>
      </c>
      <c r="H19047" t="s">
        <v>133</v>
      </c>
      <c r="I19047">
        <v>0</v>
      </c>
      <c r="P19047">
        <v>0.40572633331788699</v>
      </c>
      <c r="Q19047">
        <v>0</v>
      </c>
    </row>
    <row r="19048" spans="1:17">
      <c r="A19048" t="s">
        <v>122</v>
      </c>
      <c r="B19048">
        <v>2043</v>
      </c>
      <c r="C19048" t="s">
        <v>157</v>
      </c>
      <c r="D19048" t="s">
        <v>1066</v>
      </c>
      <c r="F19048" t="s">
        <v>160</v>
      </c>
      <c r="G19048" t="s">
        <v>1072</v>
      </c>
      <c r="H19048" t="s">
        <v>134</v>
      </c>
      <c r="I19048">
        <v>0</v>
      </c>
      <c r="P19048">
        <v>0.40572633331788699</v>
      </c>
      <c r="Q19048">
        <v>0</v>
      </c>
    </row>
    <row r="19049" spans="1:17">
      <c r="A19049" t="s">
        <v>122</v>
      </c>
      <c r="B19049">
        <v>2043</v>
      </c>
      <c r="C19049" t="s">
        <v>157</v>
      </c>
      <c r="D19049" t="s">
        <v>1066</v>
      </c>
      <c r="F19049" t="s">
        <v>160</v>
      </c>
      <c r="G19049" t="s">
        <v>1072</v>
      </c>
      <c r="H19049" t="s">
        <v>133</v>
      </c>
      <c r="I19049">
        <v>0</v>
      </c>
      <c r="P19049">
        <v>0.40572633331788699</v>
      </c>
      <c r="Q19049">
        <v>0</v>
      </c>
    </row>
    <row r="19050" spans="1:17">
      <c r="A19050" t="s">
        <v>122</v>
      </c>
      <c r="B19050">
        <v>2043</v>
      </c>
      <c r="C19050" t="s">
        <v>140</v>
      </c>
      <c r="D19050" t="s">
        <v>1064</v>
      </c>
      <c r="F19050" t="s">
        <v>126</v>
      </c>
      <c r="G19050" t="s">
        <v>1070</v>
      </c>
      <c r="H19050" t="s">
        <v>134</v>
      </c>
      <c r="I19050">
        <v>0</v>
      </c>
      <c r="P19050">
        <v>0.40572633331788699</v>
      </c>
      <c r="Q19050">
        <v>0</v>
      </c>
    </row>
    <row r="19051" spans="1:17">
      <c r="A19051" t="s">
        <v>122</v>
      </c>
      <c r="B19051">
        <v>2043</v>
      </c>
      <c r="C19051" t="s">
        <v>140</v>
      </c>
      <c r="D19051" t="s">
        <v>1064</v>
      </c>
      <c r="F19051" t="s">
        <v>126</v>
      </c>
      <c r="G19051" t="s">
        <v>1070</v>
      </c>
      <c r="H19051" t="s">
        <v>133</v>
      </c>
      <c r="I19051">
        <v>0</v>
      </c>
      <c r="P19051">
        <v>0.40572633331788699</v>
      </c>
      <c r="Q19051">
        <v>0</v>
      </c>
    </row>
    <row r="19052" spans="1:17">
      <c r="A19052" t="s">
        <v>122</v>
      </c>
      <c r="B19052">
        <v>2043</v>
      </c>
      <c r="C19052" t="s">
        <v>16</v>
      </c>
      <c r="D19052" t="s">
        <v>1062</v>
      </c>
      <c r="F19052" t="s">
        <v>126</v>
      </c>
      <c r="G19052" t="s">
        <v>1069</v>
      </c>
      <c r="H19052" t="s">
        <v>134</v>
      </c>
      <c r="I19052">
        <v>45262834.741361</v>
      </c>
      <c r="P19052">
        <v>0.40572633331788699</v>
      </c>
      <c r="Q19052">
        <v>18364323.975185901</v>
      </c>
    </row>
    <row r="19053" spans="1:17">
      <c r="A19053" t="s">
        <v>122</v>
      </c>
      <c r="B19053">
        <v>2043</v>
      </c>
      <c r="C19053" t="s">
        <v>16</v>
      </c>
      <c r="D19053" t="s">
        <v>1062</v>
      </c>
      <c r="F19053" t="s">
        <v>126</v>
      </c>
      <c r="G19053" t="s">
        <v>1069</v>
      </c>
      <c r="H19053" t="s">
        <v>133</v>
      </c>
      <c r="I19053">
        <v>0</v>
      </c>
      <c r="P19053">
        <v>0.40572633331788699</v>
      </c>
      <c r="Q19053">
        <v>0</v>
      </c>
    </row>
    <row r="19054" spans="1:17">
      <c r="A19054" t="s">
        <v>122</v>
      </c>
      <c r="B19054">
        <v>2043</v>
      </c>
      <c r="C19054" t="s">
        <v>17</v>
      </c>
      <c r="D19054" t="s">
        <v>1062</v>
      </c>
      <c r="F19054" t="s">
        <v>126</v>
      </c>
      <c r="G19054" t="s">
        <v>1069</v>
      </c>
      <c r="H19054" t="s">
        <v>134</v>
      </c>
      <c r="I19054">
        <v>0</v>
      </c>
      <c r="P19054">
        <v>0.40572633331788699</v>
      </c>
      <c r="Q19054">
        <v>0</v>
      </c>
    </row>
    <row r="19055" spans="1:17">
      <c r="A19055" t="s">
        <v>122</v>
      </c>
      <c r="B19055">
        <v>2043</v>
      </c>
      <c r="C19055" t="s">
        <v>17</v>
      </c>
      <c r="D19055" t="s">
        <v>1062</v>
      </c>
      <c r="F19055" t="s">
        <v>126</v>
      </c>
      <c r="G19055" t="s">
        <v>1069</v>
      </c>
      <c r="H19055" t="s">
        <v>133</v>
      </c>
      <c r="I19055">
        <v>0</v>
      </c>
      <c r="P19055">
        <v>0.40572633331788699</v>
      </c>
      <c r="Q19055">
        <v>0</v>
      </c>
    </row>
    <row r="19056" spans="1:17">
      <c r="A19056" t="s">
        <v>122</v>
      </c>
      <c r="B19056">
        <v>2043</v>
      </c>
      <c r="C19056" t="s">
        <v>143</v>
      </c>
      <c r="D19056" t="s">
        <v>1062</v>
      </c>
      <c r="F19056" t="s">
        <v>126</v>
      </c>
      <c r="G19056" t="s">
        <v>1069</v>
      </c>
      <c r="H19056" t="s">
        <v>134</v>
      </c>
      <c r="I19056">
        <v>450000000</v>
      </c>
      <c r="P19056">
        <v>0.40572633331788699</v>
      </c>
      <c r="Q19056">
        <v>182576849.993049</v>
      </c>
    </row>
    <row r="19057" spans="1:17">
      <c r="A19057" t="s">
        <v>122</v>
      </c>
      <c r="B19057">
        <v>2043</v>
      </c>
      <c r="C19057" t="s">
        <v>143</v>
      </c>
      <c r="D19057" t="s">
        <v>1062</v>
      </c>
      <c r="F19057" t="s">
        <v>126</v>
      </c>
      <c r="G19057" t="s">
        <v>1069</v>
      </c>
      <c r="H19057" t="s">
        <v>133</v>
      </c>
      <c r="I19057">
        <v>0</v>
      </c>
      <c r="P19057">
        <v>0.40572633331788699</v>
      </c>
      <c r="Q19057">
        <v>0</v>
      </c>
    </row>
    <row r="19058" spans="1:17">
      <c r="A19058" t="s">
        <v>122</v>
      </c>
      <c r="B19058">
        <v>2043</v>
      </c>
      <c r="C19058" t="s">
        <v>12</v>
      </c>
      <c r="D19058" t="s">
        <v>1067</v>
      </c>
      <c r="F19058" t="s">
        <v>126</v>
      </c>
      <c r="G19058" t="s">
        <v>1071</v>
      </c>
      <c r="H19058" t="s">
        <v>134</v>
      </c>
      <c r="I19058">
        <v>462536027.602763</v>
      </c>
      <c r="P19058">
        <v>0.40572633331788699</v>
      </c>
      <c r="Q19058">
        <v>187663046.50669</v>
      </c>
    </row>
    <row r="19059" spans="1:17">
      <c r="A19059" t="s">
        <v>122</v>
      </c>
      <c r="B19059">
        <v>2043</v>
      </c>
      <c r="C19059" t="s">
        <v>12</v>
      </c>
      <c r="D19059" t="s">
        <v>1067</v>
      </c>
      <c r="F19059" t="s">
        <v>126</v>
      </c>
      <c r="G19059" t="s">
        <v>1071</v>
      </c>
      <c r="H19059" t="s">
        <v>133</v>
      </c>
      <c r="I19059">
        <v>0</v>
      </c>
      <c r="P19059">
        <v>0.40572633331788699</v>
      </c>
      <c r="Q19059">
        <v>0</v>
      </c>
    </row>
    <row r="19060" spans="1:17">
      <c r="A19060" t="s">
        <v>122</v>
      </c>
      <c r="B19060">
        <v>2043</v>
      </c>
      <c r="C19060" t="s">
        <v>23</v>
      </c>
      <c r="D19060" t="s">
        <v>1067</v>
      </c>
      <c r="F19060" t="s">
        <v>126</v>
      </c>
      <c r="G19060" t="s">
        <v>1071</v>
      </c>
      <c r="H19060" t="s">
        <v>134</v>
      </c>
      <c r="I19060">
        <v>461719506.27151501</v>
      </c>
      <c r="P19060">
        <v>0.40572633331788699</v>
      </c>
      <c r="Q19060">
        <v>187331762.30088699</v>
      </c>
    </row>
    <row r="19061" spans="1:17">
      <c r="A19061" t="s">
        <v>122</v>
      </c>
      <c r="B19061">
        <v>2043</v>
      </c>
      <c r="C19061" t="s">
        <v>23</v>
      </c>
      <c r="D19061" t="s">
        <v>1067</v>
      </c>
      <c r="F19061" t="s">
        <v>126</v>
      </c>
      <c r="G19061" t="s">
        <v>1071</v>
      </c>
      <c r="H19061" t="s">
        <v>133</v>
      </c>
      <c r="I19061">
        <v>0</v>
      </c>
      <c r="P19061">
        <v>0.40572633331788699</v>
      </c>
      <c r="Q19061">
        <v>0</v>
      </c>
    </row>
    <row r="19062" spans="1:17">
      <c r="A19062" t="s">
        <v>122</v>
      </c>
      <c r="B19062">
        <v>2043</v>
      </c>
      <c r="C19062" t="s">
        <v>23</v>
      </c>
      <c r="D19062" t="s">
        <v>1067</v>
      </c>
      <c r="F19062" t="s">
        <v>160</v>
      </c>
      <c r="G19062" t="s">
        <v>1071</v>
      </c>
      <c r="H19062" t="s">
        <v>134</v>
      </c>
      <c r="I19062">
        <v>0</v>
      </c>
      <c r="P19062">
        <v>0.40572633331788699</v>
      </c>
      <c r="Q19062">
        <v>0</v>
      </c>
    </row>
    <row r="19063" spans="1:17">
      <c r="A19063" t="s">
        <v>122</v>
      </c>
      <c r="B19063">
        <v>2043</v>
      </c>
      <c r="C19063" t="s">
        <v>23</v>
      </c>
      <c r="D19063" t="s">
        <v>1067</v>
      </c>
      <c r="F19063" t="s">
        <v>160</v>
      </c>
      <c r="G19063" t="s">
        <v>1071</v>
      </c>
      <c r="H19063" t="s">
        <v>133</v>
      </c>
      <c r="I19063">
        <v>0</v>
      </c>
      <c r="P19063">
        <v>0.40572633331788699</v>
      </c>
      <c r="Q19063">
        <v>0</v>
      </c>
    </row>
    <row r="19064" spans="1:17">
      <c r="A19064" t="s">
        <v>122</v>
      </c>
      <c r="B19064">
        <v>2043</v>
      </c>
      <c r="C19064" t="s">
        <v>18</v>
      </c>
      <c r="D19064" t="s">
        <v>1062</v>
      </c>
      <c r="F19064" t="s">
        <v>126</v>
      </c>
      <c r="G19064" t="s">
        <v>1069</v>
      </c>
      <c r="H19064" t="s">
        <v>134</v>
      </c>
      <c r="I19064">
        <v>68429019.398133606</v>
      </c>
      <c r="P19064">
        <v>0.40572633331788699</v>
      </c>
      <c r="Q19064">
        <v>27763455.132943299</v>
      </c>
    </row>
    <row r="19065" spans="1:17">
      <c r="A19065" t="s">
        <v>122</v>
      </c>
      <c r="B19065">
        <v>2043</v>
      </c>
      <c r="C19065" t="s">
        <v>18</v>
      </c>
      <c r="D19065" t="s">
        <v>1062</v>
      </c>
      <c r="F19065" t="s">
        <v>126</v>
      </c>
      <c r="G19065" t="s">
        <v>1069</v>
      </c>
      <c r="H19065" t="s">
        <v>133</v>
      </c>
      <c r="I19065">
        <v>0</v>
      </c>
      <c r="P19065">
        <v>0.40572633331788699</v>
      </c>
      <c r="Q19065">
        <v>0</v>
      </c>
    </row>
    <row r="19066" spans="1:17">
      <c r="A19066" t="s">
        <v>122</v>
      </c>
      <c r="B19066">
        <v>2043</v>
      </c>
      <c r="C19066" t="s">
        <v>18</v>
      </c>
      <c r="D19066" t="s">
        <v>1062</v>
      </c>
      <c r="F19066" t="s">
        <v>160</v>
      </c>
      <c r="G19066" t="s">
        <v>1069</v>
      </c>
      <c r="H19066" t="s">
        <v>134</v>
      </c>
      <c r="I19066">
        <v>9775692.2772869207</v>
      </c>
      <c r="P19066">
        <v>0.40572633331788699</v>
      </c>
      <c r="Q19066">
        <v>3966255.7833076101</v>
      </c>
    </row>
    <row r="19067" spans="1:17">
      <c r="A19067" t="s">
        <v>122</v>
      </c>
      <c r="B19067">
        <v>2043</v>
      </c>
      <c r="C19067" t="s">
        <v>18</v>
      </c>
      <c r="D19067" t="s">
        <v>1062</v>
      </c>
      <c r="F19067" t="s">
        <v>160</v>
      </c>
      <c r="G19067" t="s">
        <v>1069</v>
      </c>
      <c r="H19067" t="s">
        <v>133</v>
      </c>
      <c r="I19067">
        <v>0</v>
      </c>
      <c r="P19067">
        <v>0.40572633331788699</v>
      </c>
      <c r="Q19067">
        <v>0</v>
      </c>
    </row>
    <row r="19068" spans="1:17">
      <c r="A19068" t="s">
        <v>122</v>
      </c>
      <c r="B19068">
        <v>2043</v>
      </c>
      <c r="C19068" t="s">
        <v>19</v>
      </c>
      <c r="D19068" t="s">
        <v>1062</v>
      </c>
      <c r="F19068" t="s">
        <v>126</v>
      </c>
      <c r="G19068" t="s">
        <v>1069</v>
      </c>
      <c r="H19068" t="s">
        <v>134</v>
      </c>
      <c r="I19068">
        <v>0</v>
      </c>
      <c r="P19068">
        <v>0.40572633331788699</v>
      </c>
      <c r="Q19068">
        <v>0</v>
      </c>
    </row>
    <row r="19069" spans="1:17">
      <c r="A19069" t="s">
        <v>122</v>
      </c>
      <c r="B19069">
        <v>2043</v>
      </c>
      <c r="C19069" t="s">
        <v>19</v>
      </c>
      <c r="D19069" t="s">
        <v>1062</v>
      </c>
      <c r="F19069" t="s">
        <v>126</v>
      </c>
      <c r="G19069" t="s">
        <v>1069</v>
      </c>
      <c r="H19069" t="s">
        <v>133</v>
      </c>
      <c r="I19069">
        <v>0</v>
      </c>
      <c r="P19069">
        <v>0.40572633331788699</v>
      </c>
      <c r="Q19069">
        <v>0</v>
      </c>
    </row>
    <row r="19070" spans="1:17">
      <c r="A19070" t="s">
        <v>122</v>
      </c>
      <c r="B19070">
        <v>2043</v>
      </c>
      <c r="C19070" t="s">
        <v>20</v>
      </c>
      <c r="D19070" t="s">
        <v>1062</v>
      </c>
      <c r="F19070" t="s">
        <v>164</v>
      </c>
      <c r="G19070" t="s">
        <v>1069</v>
      </c>
      <c r="H19070" t="s">
        <v>134</v>
      </c>
      <c r="I19070">
        <v>826368933.16243601</v>
      </c>
      <c r="P19070">
        <v>0.40572633331788699</v>
      </c>
      <c r="Q19070">
        <v>335279637.219809</v>
      </c>
    </row>
    <row r="19071" spans="1:17">
      <c r="A19071" t="s">
        <v>122</v>
      </c>
      <c r="B19071">
        <v>2043</v>
      </c>
      <c r="C19071" t="s">
        <v>20</v>
      </c>
      <c r="D19071" t="s">
        <v>1062</v>
      </c>
      <c r="F19071" t="s">
        <v>164</v>
      </c>
      <c r="G19071" t="s">
        <v>1069</v>
      </c>
      <c r="H19071" t="s">
        <v>133</v>
      </c>
      <c r="I19071">
        <v>0</v>
      </c>
      <c r="P19071">
        <v>0.40572633331788699</v>
      </c>
      <c r="Q19071">
        <v>0</v>
      </c>
    </row>
    <row r="19072" spans="1:17">
      <c r="A19072" t="s">
        <v>122</v>
      </c>
      <c r="B19072">
        <v>2043</v>
      </c>
      <c r="C19072" t="s">
        <v>20</v>
      </c>
      <c r="D19072" t="s">
        <v>1062</v>
      </c>
      <c r="F19072" t="s">
        <v>159</v>
      </c>
      <c r="G19072" t="s">
        <v>1069</v>
      </c>
      <c r="H19072" t="s">
        <v>134</v>
      </c>
      <c r="I19072">
        <v>264562606.841133</v>
      </c>
      <c r="P19072">
        <v>0.40572633331788699</v>
      </c>
      <c r="Q19072">
        <v>107340016.406675</v>
      </c>
    </row>
    <row r="19073" spans="1:17">
      <c r="A19073" t="s">
        <v>122</v>
      </c>
      <c r="B19073">
        <v>2043</v>
      </c>
      <c r="C19073" t="s">
        <v>20</v>
      </c>
      <c r="D19073" t="s">
        <v>1062</v>
      </c>
      <c r="F19073" t="s">
        <v>159</v>
      </c>
      <c r="G19073" t="s">
        <v>1069</v>
      </c>
      <c r="H19073" t="s">
        <v>133</v>
      </c>
      <c r="I19073">
        <v>0</v>
      </c>
      <c r="P19073">
        <v>0.40572633331788699</v>
      </c>
      <c r="Q19073">
        <v>0</v>
      </c>
    </row>
    <row r="19074" spans="1:17">
      <c r="A19074" t="s">
        <v>122</v>
      </c>
      <c r="B19074">
        <v>2043</v>
      </c>
      <c r="C19074" t="s">
        <v>20</v>
      </c>
      <c r="D19074" t="s">
        <v>1062</v>
      </c>
      <c r="F19074" t="s">
        <v>126</v>
      </c>
      <c r="G19074" t="s">
        <v>1069</v>
      </c>
      <c r="H19074" t="s">
        <v>134</v>
      </c>
      <c r="I19074">
        <v>875000000</v>
      </c>
      <c r="P19074">
        <v>0.40572633331788699</v>
      </c>
      <c r="Q19074">
        <v>355010541.65315098</v>
      </c>
    </row>
    <row r="19075" spans="1:17">
      <c r="A19075" t="s">
        <v>122</v>
      </c>
      <c r="B19075">
        <v>2043</v>
      </c>
      <c r="C19075" t="s">
        <v>20</v>
      </c>
      <c r="D19075" t="s">
        <v>1062</v>
      </c>
      <c r="F19075" t="s">
        <v>126</v>
      </c>
      <c r="G19075" t="s">
        <v>1069</v>
      </c>
      <c r="H19075" t="s">
        <v>133</v>
      </c>
      <c r="I19075">
        <v>0</v>
      </c>
      <c r="P19075">
        <v>0.40572633331788699</v>
      </c>
      <c r="Q19075">
        <v>0</v>
      </c>
    </row>
    <row r="19076" spans="1:17">
      <c r="A19076" t="s">
        <v>122</v>
      </c>
      <c r="B19076">
        <v>2043</v>
      </c>
      <c r="C19076" t="s">
        <v>20</v>
      </c>
      <c r="D19076" t="s">
        <v>1062</v>
      </c>
      <c r="F19076" t="s">
        <v>165</v>
      </c>
      <c r="G19076" t="s">
        <v>1069</v>
      </c>
      <c r="H19076" t="s">
        <v>134</v>
      </c>
      <c r="I19076">
        <v>4304208110.9396801</v>
      </c>
      <c r="P19076">
        <v>0.40572633331788699</v>
      </c>
      <c r="Q19076">
        <v>1746330574.6886699</v>
      </c>
    </row>
    <row r="19077" spans="1:17">
      <c r="A19077" t="s">
        <v>122</v>
      </c>
      <c r="B19077">
        <v>2043</v>
      </c>
      <c r="C19077" t="s">
        <v>20</v>
      </c>
      <c r="D19077" t="s">
        <v>1062</v>
      </c>
      <c r="F19077" t="s">
        <v>165</v>
      </c>
      <c r="G19077" t="s">
        <v>1069</v>
      </c>
      <c r="H19077" t="s">
        <v>133</v>
      </c>
      <c r="I19077">
        <v>0</v>
      </c>
      <c r="P19077">
        <v>0.40572633331788699</v>
      </c>
      <c r="Q19077">
        <v>0</v>
      </c>
    </row>
    <row r="19078" spans="1:17">
      <c r="A19078" t="s">
        <v>122</v>
      </c>
      <c r="B19078">
        <v>2043</v>
      </c>
      <c r="C19078" t="s">
        <v>20</v>
      </c>
      <c r="D19078" t="s">
        <v>1062</v>
      </c>
      <c r="F19078" t="s">
        <v>160</v>
      </c>
      <c r="G19078" t="s">
        <v>1069</v>
      </c>
      <c r="H19078" t="s">
        <v>134</v>
      </c>
      <c r="I19078">
        <v>0</v>
      </c>
      <c r="P19078">
        <v>0.40572633331788699</v>
      </c>
      <c r="Q19078">
        <v>0</v>
      </c>
    </row>
    <row r="19079" spans="1:17">
      <c r="A19079" t="s">
        <v>122</v>
      </c>
      <c r="B19079">
        <v>2043</v>
      </c>
      <c r="C19079" t="s">
        <v>20</v>
      </c>
      <c r="D19079" t="s">
        <v>1062</v>
      </c>
      <c r="F19079" t="s">
        <v>160</v>
      </c>
      <c r="G19079" t="s">
        <v>1069</v>
      </c>
      <c r="H19079" t="s">
        <v>133</v>
      </c>
      <c r="I19079">
        <v>0</v>
      </c>
      <c r="P19079">
        <v>0.40572633331788699</v>
      </c>
      <c r="Q19079">
        <v>0</v>
      </c>
    </row>
    <row r="19080" spans="1:17">
      <c r="A19080" t="s">
        <v>122</v>
      </c>
      <c r="B19080">
        <v>2044</v>
      </c>
      <c r="C19080" t="s">
        <v>5</v>
      </c>
      <c r="D19080" t="s">
        <v>1062</v>
      </c>
      <c r="F19080" t="s">
        <v>126</v>
      </c>
      <c r="G19080" t="s">
        <v>1069</v>
      </c>
      <c r="H19080" t="s">
        <v>134</v>
      </c>
      <c r="I19080">
        <v>167819842.88722199</v>
      </c>
      <c r="P19080">
        <v>0.39012147434412198</v>
      </c>
      <c r="Q19080">
        <v>65470124.5313619</v>
      </c>
    </row>
    <row r="19081" spans="1:17">
      <c r="A19081" t="s">
        <v>122</v>
      </c>
      <c r="B19081">
        <v>2044</v>
      </c>
      <c r="C19081" t="s">
        <v>5</v>
      </c>
      <c r="D19081" t="s">
        <v>1062</v>
      </c>
      <c r="F19081" t="s">
        <v>126</v>
      </c>
      <c r="G19081" t="s">
        <v>1069</v>
      </c>
      <c r="H19081" t="s">
        <v>133</v>
      </c>
      <c r="I19081">
        <v>0</v>
      </c>
      <c r="P19081">
        <v>0.39012147434412198</v>
      </c>
      <c r="Q19081">
        <v>0</v>
      </c>
    </row>
    <row r="19082" spans="1:17">
      <c r="A19082" t="s">
        <v>122</v>
      </c>
      <c r="B19082">
        <v>2044</v>
      </c>
      <c r="C19082" t="s">
        <v>7</v>
      </c>
      <c r="D19082" t="s">
        <v>1064</v>
      </c>
      <c r="F19082" t="s">
        <v>126</v>
      </c>
      <c r="G19082" t="s">
        <v>1070</v>
      </c>
      <c r="H19082" t="s">
        <v>134</v>
      </c>
      <c r="I19082">
        <v>6227491.9705728199</v>
      </c>
      <c r="P19082">
        <v>0.39012147434412198</v>
      </c>
      <c r="Q19082">
        <v>2429478.34902605</v>
      </c>
    </row>
    <row r="19083" spans="1:17">
      <c r="A19083" t="s">
        <v>122</v>
      </c>
      <c r="B19083">
        <v>2044</v>
      </c>
      <c r="C19083" t="s">
        <v>7</v>
      </c>
      <c r="D19083" t="s">
        <v>1064</v>
      </c>
      <c r="F19083" t="s">
        <v>126</v>
      </c>
      <c r="G19083" t="s">
        <v>1070</v>
      </c>
      <c r="H19083" t="s">
        <v>133</v>
      </c>
      <c r="I19083">
        <v>0</v>
      </c>
      <c r="P19083">
        <v>0.39012147434412198</v>
      </c>
      <c r="Q19083">
        <v>0</v>
      </c>
    </row>
    <row r="19084" spans="1:17">
      <c r="A19084" t="s">
        <v>122</v>
      </c>
      <c r="B19084">
        <v>2044</v>
      </c>
      <c r="C19084" t="s">
        <v>142</v>
      </c>
      <c r="D19084" t="s">
        <v>1062</v>
      </c>
      <c r="F19084" t="s">
        <v>126</v>
      </c>
      <c r="G19084" t="s">
        <v>1069</v>
      </c>
      <c r="H19084" t="s">
        <v>134</v>
      </c>
      <c r="I19084">
        <v>80652292.5</v>
      </c>
      <c r="P19084">
        <v>0.39012147434412198</v>
      </c>
      <c r="Q19084">
        <v>31464191.259333398</v>
      </c>
    </row>
    <row r="19085" spans="1:17">
      <c r="A19085" t="s">
        <v>122</v>
      </c>
      <c r="B19085">
        <v>2044</v>
      </c>
      <c r="C19085" t="s">
        <v>142</v>
      </c>
      <c r="D19085" t="s">
        <v>1062</v>
      </c>
      <c r="F19085" t="s">
        <v>126</v>
      </c>
      <c r="G19085" t="s">
        <v>1069</v>
      </c>
      <c r="H19085" t="s">
        <v>133</v>
      </c>
      <c r="I19085">
        <v>0</v>
      </c>
      <c r="P19085">
        <v>0.39012147434412198</v>
      </c>
      <c r="Q19085">
        <v>0</v>
      </c>
    </row>
    <row r="19086" spans="1:17">
      <c r="A19086" t="s">
        <v>122</v>
      </c>
      <c r="B19086">
        <v>2044</v>
      </c>
      <c r="C19086" t="s">
        <v>137</v>
      </c>
      <c r="D19086" t="s">
        <v>1062</v>
      </c>
      <c r="F19086" t="s">
        <v>126</v>
      </c>
      <c r="G19086" t="s">
        <v>1069</v>
      </c>
      <c r="H19086" t="s">
        <v>134</v>
      </c>
      <c r="I19086">
        <v>0</v>
      </c>
      <c r="P19086">
        <v>0.39012147434412198</v>
      </c>
      <c r="Q19086">
        <v>0</v>
      </c>
    </row>
    <row r="19087" spans="1:17">
      <c r="A19087" t="s">
        <v>122</v>
      </c>
      <c r="B19087">
        <v>2044</v>
      </c>
      <c r="C19087" t="s">
        <v>137</v>
      </c>
      <c r="D19087" t="s">
        <v>1062</v>
      </c>
      <c r="F19087" t="s">
        <v>126</v>
      </c>
      <c r="G19087" t="s">
        <v>1069</v>
      </c>
      <c r="H19087" t="s">
        <v>133</v>
      </c>
      <c r="I19087">
        <v>0</v>
      </c>
      <c r="P19087">
        <v>0.39012147434412198</v>
      </c>
      <c r="Q19087">
        <v>0</v>
      </c>
    </row>
    <row r="19088" spans="1:17">
      <c r="A19088" t="s">
        <v>122</v>
      </c>
      <c r="B19088">
        <v>2044</v>
      </c>
      <c r="C19088" t="s">
        <v>21</v>
      </c>
      <c r="D19088" t="s">
        <v>1067</v>
      </c>
      <c r="F19088" t="s">
        <v>126</v>
      </c>
      <c r="G19088" t="s">
        <v>1071</v>
      </c>
      <c r="H19088" t="s">
        <v>134</v>
      </c>
      <c r="I19088">
        <v>0</v>
      </c>
      <c r="P19088">
        <v>0.39012147434412198</v>
      </c>
      <c r="Q19088">
        <v>0</v>
      </c>
    </row>
    <row r="19089" spans="1:17">
      <c r="A19089" t="s">
        <v>122</v>
      </c>
      <c r="B19089">
        <v>2044</v>
      </c>
      <c r="C19089" t="s">
        <v>21</v>
      </c>
      <c r="D19089" t="s">
        <v>1067</v>
      </c>
      <c r="F19089" t="s">
        <v>126</v>
      </c>
      <c r="G19089" t="s">
        <v>1071</v>
      </c>
      <c r="H19089" t="s">
        <v>133</v>
      </c>
      <c r="I19089">
        <v>0</v>
      </c>
      <c r="P19089">
        <v>0.39012147434412198</v>
      </c>
      <c r="Q19089">
        <v>0</v>
      </c>
    </row>
    <row r="19090" spans="1:17">
      <c r="A19090" t="s">
        <v>122</v>
      </c>
      <c r="B19090">
        <v>2044</v>
      </c>
      <c r="C19090" t="s">
        <v>22</v>
      </c>
      <c r="D19090" t="s">
        <v>1067</v>
      </c>
      <c r="F19090" t="s">
        <v>126</v>
      </c>
      <c r="G19090" t="s">
        <v>1071</v>
      </c>
      <c r="H19090" t="s">
        <v>134</v>
      </c>
      <c r="I19090">
        <v>0</v>
      </c>
      <c r="P19090">
        <v>0.39012147434412198</v>
      </c>
      <c r="Q19090">
        <v>0</v>
      </c>
    </row>
    <row r="19091" spans="1:17">
      <c r="A19091" t="s">
        <v>122</v>
      </c>
      <c r="B19091">
        <v>2044</v>
      </c>
      <c r="C19091" t="s">
        <v>22</v>
      </c>
      <c r="D19091" t="s">
        <v>1067</v>
      </c>
      <c r="F19091" t="s">
        <v>126</v>
      </c>
      <c r="G19091" t="s">
        <v>1071</v>
      </c>
      <c r="H19091" t="s">
        <v>133</v>
      </c>
      <c r="I19091">
        <v>0</v>
      </c>
      <c r="P19091">
        <v>0.39012147434412198</v>
      </c>
      <c r="Q19091">
        <v>0</v>
      </c>
    </row>
    <row r="19092" spans="1:17">
      <c r="A19092" t="s">
        <v>122</v>
      </c>
      <c r="B19092">
        <v>2044</v>
      </c>
      <c r="C19092" t="s">
        <v>15</v>
      </c>
      <c r="D19092" t="s">
        <v>1062</v>
      </c>
      <c r="F19092" t="s">
        <v>164</v>
      </c>
      <c r="G19092" t="s">
        <v>1069</v>
      </c>
      <c r="H19092" t="s">
        <v>134</v>
      </c>
      <c r="I19092">
        <v>0</v>
      </c>
      <c r="P19092">
        <v>0.39012147434412198</v>
      </c>
      <c r="Q19092">
        <v>0</v>
      </c>
    </row>
    <row r="19093" spans="1:17">
      <c r="A19093" t="s">
        <v>122</v>
      </c>
      <c r="B19093">
        <v>2044</v>
      </c>
      <c r="C19093" t="s">
        <v>15</v>
      </c>
      <c r="D19093" t="s">
        <v>1062</v>
      </c>
      <c r="F19093" t="s">
        <v>164</v>
      </c>
      <c r="G19093" t="s">
        <v>1069</v>
      </c>
      <c r="H19093" t="s">
        <v>133</v>
      </c>
      <c r="I19093">
        <v>0</v>
      </c>
      <c r="P19093">
        <v>0.39012147434412198</v>
      </c>
      <c r="Q19093">
        <v>0</v>
      </c>
    </row>
    <row r="19094" spans="1:17">
      <c r="A19094" t="s">
        <v>122</v>
      </c>
      <c r="B19094">
        <v>2044</v>
      </c>
      <c r="C19094" t="s">
        <v>15</v>
      </c>
      <c r="D19094" t="s">
        <v>1062</v>
      </c>
      <c r="F19094" t="s">
        <v>159</v>
      </c>
      <c r="G19094" t="s">
        <v>1069</v>
      </c>
      <c r="H19094" t="s">
        <v>134</v>
      </c>
      <c r="I19094">
        <v>0</v>
      </c>
      <c r="P19094">
        <v>0.39012147434412198</v>
      </c>
      <c r="Q19094">
        <v>0</v>
      </c>
    </row>
    <row r="19095" spans="1:17">
      <c r="A19095" t="s">
        <v>122</v>
      </c>
      <c r="B19095">
        <v>2044</v>
      </c>
      <c r="C19095" t="s">
        <v>15</v>
      </c>
      <c r="D19095" t="s">
        <v>1062</v>
      </c>
      <c r="F19095" t="s">
        <v>159</v>
      </c>
      <c r="G19095" t="s">
        <v>1069</v>
      </c>
      <c r="H19095" t="s">
        <v>133</v>
      </c>
      <c r="I19095">
        <v>0</v>
      </c>
      <c r="P19095">
        <v>0.39012147434412198</v>
      </c>
      <c r="Q19095">
        <v>0</v>
      </c>
    </row>
    <row r="19096" spans="1:17">
      <c r="A19096" t="s">
        <v>122</v>
      </c>
      <c r="B19096">
        <v>2044</v>
      </c>
      <c r="C19096" t="s">
        <v>15</v>
      </c>
      <c r="D19096" t="s">
        <v>1062</v>
      </c>
      <c r="F19096" t="s">
        <v>165</v>
      </c>
      <c r="G19096" t="s">
        <v>1069</v>
      </c>
      <c r="H19096" t="s">
        <v>134</v>
      </c>
      <c r="I19096">
        <v>0</v>
      </c>
      <c r="P19096">
        <v>0.39012147434412198</v>
      </c>
      <c r="Q19096">
        <v>0</v>
      </c>
    </row>
    <row r="19097" spans="1:17">
      <c r="A19097" t="s">
        <v>122</v>
      </c>
      <c r="B19097">
        <v>2044</v>
      </c>
      <c r="C19097" t="s">
        <v>15</v>
      </c>
      <c r="D19097" t="s">
        <v>1062</v>
      </c>
      <c r="F19097" t="s">
        <v>165</v>
      </c>
      <c r="G19097" t="s">
        <v>1069</v>
      </c>
      <c r="H19097" t="s">
        <v>133</v>
      </c>
      <c r="I19097">
        <v>0</v>
      </c>
      <c r="P19097">
        <v>0.39012147434412198</v>
      </c>
      <c r="Q19097">
        <v>0</v>
      </c>
    </row>
    <row r="19098" spans="1:17">
      <c r="A19098" t="s">
        <v>122</v>
      </c>
      <c r="B19098">
        <v>2044</v>
      </c>
      <c r="C19098" t="s">
        <v>15</v>
      </c>
      <c r="D19098" t="s">
        <v>1062</v>
      </c>
      <c r="F19098" t="s">
        <v>166</v>
      </c>
      <c r="G19098" t="s">
        <v>1069</v>
      </c>
      <c r="H19098" t="s">
        <v>134</v>
      </c>
      <c r="I19098">
        <v>0</v>
      </c>
      <c r="P19098">
        <v>0.39012147434412198</v>
      </c>
      <c r="Q19098">
        <v>0</v>
      </c>
    </row>
    <row r="19099" spans="1:17">
      <c r="A19099" t="s">
        <v>122</v>
      </c>
      <c r="B19099">
        <v>2044</v>
      </c>
      <c r="C19099" t="s">
        <v>15</v>
      </c>
      <c r="D19099" t="s">
        <v>1062</v>
      </c>
      <c r="F19099" t="s">
        <v>166</v>
      </c>
      <c r="G19099" t="s">
        <v>1069</v>
      </c>
      <c r="H19099" t="s">
        <v>133</v>
      </c>
      <c r="I19099">
        <v>0</v>
      </c>
      <c r="P19099">
        <v>0.39012147434412198</v>
      </c>
      <c r="Q19099">
        <v>0</v>
      </c>
    </row>
    <row r="19100" spans="1:17">
      <c r="A19100" t="s">
        <v>122</v>
      </c>
      <c r="B19100">
        <v>2044</v>
      </c>
      <c r="C19100" t="s">
        <v>15</v>
      </c>
      <c r="D19100" t="s">
        <v>1062</v>
      </c>
      <c r="F19100" t="s">
        <v>160</v>
      </c>
      <c r="G19100" t="s">
        <v>1069</v>
      </c>
      <c r="H19100" t="s">
        <v>134</v>
      </c>
      <c r="I19100">
        <v>0</v>
      </c>
      <c r="P19100">
        <v>0.39012147434412198</v>
      </c>
      <c r="Q19100">
        <v>0</v>
      </c>
    </row>
    <row r="19101" spans="1:17">
      <c r="A19101" t="s">
        <v>122</v>
      </c>
      <c r="B19101">
        <v>2044</v>
      </c>
      <c r="C19101" t="s">
        <v>15</v>
      </c>
      <c r="D19101" t="s">
        <v>1062</v>
      </c>
      <c r="F19101" t="s">
        <v>160</v>
      </c>
      <c r="G19101" t="s">
        <v>1069</v>
      </c>
      <c r="H19101" t="s">
        <v>133</v>
      </c>
      <c r="I19101">
        <v>0</v>
      </c>
      <c r="P19101">
        <v>0.39012147434412198</v>
      </c>
      <c r="Q19101">
        <v>0</v>
      </c>
    </row>
    <row r="19102" spans="1:17">
      <c r="A19102" t="s">
        <v>122</v>
      </c>
      <c r="B19102">
        <v>2044</v>
      </c>
      <c r="C19102" t="s">
        <v>157</v>
      </c>
      <c r="D19102" t="s">
        <v>1066</v>
      </c>
      <c r="F19102" t="s">
        <v>160</v>
      </c>
      <c r="G19102" t="s">
        <v>1072</v>
      </c>
      <c r="H19102" t="s">
        <v>134</v>
      </c>
      <c r="I19102">
        <v>0</v>
      </c>
      <c r="P19102">
        <v>0.39012147434412198</v>
      </c>
      <c r="Q19102">
        <v>0</v>
      </c>
    </row>
    <row r="19103" spans="1:17">
      <c r="A19103" t="s">
        <v>122</v>
      </c>
      <c r="B19103">
        <v>2044</v>
      </c>
      <c r="C19103" t="s">
        <v>157</v>
      </c>
      <c r="D19103" t="s">
        <v>1066</v>
      </c>
      <c r="F19103" t="s">
        <v>160</v>
      </c>
      <c r="G19103" t="s">
        <v>1072</v>
      </c>
      <c r="H19103" t="s">
        <v>133</v>
      </c>
      <c r="I19103">
        <v>0</v>
      </c>
      <c r="P19103">
        <v>0.39012147434412198</v>
      </c>
      <c r="Q19103">
        <v>0</v>
      </c>
    </row>
    <row r="19104" spans="1:17">
      <c r="A19104" t="s">
        <v>122</v>
      </c>
      <c r="B19104">
        <v>2044</v>
      </c>
      <c r="C19104" t="s">
        <v>140</v>
      </c>
      <c r="D19104" t="s">
        <v>1064</v>
      </c>
      <c r="F19104" t="s">
        <v>126</v>
      </c>
      <c r="G19104" t="s">
        <v>1070</v>
      </c>
      <c r="H19104" t="s">
        <v>134</v>
      </c>
      <c r="I19104">
        <v>0</v>
      </c>
      <c r="P19104">
        <v>0.39012147434412198</v>
      </c>
      <c r="Q19104">
        <v>0</v>
      </c>
    </row>
    <row r="19105" spans="1:17">
      <c r="A19105" t="s">
        <v>122</v>
      </c>
      <c r="B19105">
        <v>2044</v>
      </c>
      <c r="C19105" t="s">
        <v>140</v>
      </c>
      <c r="D19105" t="s">
        <v>1064</v>
      </c>
      <c r="F19105" t="s">
        <v>126</v>
      </c>
      <c r="G19105" t="s">
        <v>1070</v>
      </c>
      <c r="H19105" t="s">
        <v>133</v>
      </c>
      <c r="I19105">
        <v>0</v>
      </c>
      <c r="P19105">
        <v>0.39012147434412198</v>
      </c>
      <c r="Q19105">
        <v>0</v>
      </c>
    </row>
    <row r="19106" spans="1:17">
      <c r="A19106" t="s">
        <v>122</v>
      </c>
      <c r="B19106">
        <v>2044</v>
      </c>
      <c r="C19106" t="s">
        <v>16</v>
      </c>
      <c r="D19106" t="s">
        <v>1062</v>
      </c>
      <c r="F19106" t="s">
        <v>126</v>
      </c>
      <c r="G19106" t="s">
        <v>1069</v>
      </c>
      <c r="H19106" t="s">
        <v>134</v>
      </c>
      <c r="I19106">
        <v>45262834.741361</v>
      </c>
      <c r="P19106">
        <v>0.39012147434412198</v>
      </c>
      <c r="Q19106">
        <v>17658003.822294101</v>
      </c>
    </row>
    <row r="19107" spans="1:17">
      <c r="A19107" t="s">
        <v>122</v>
      </c>
      <c r="B19107">
        <v>2044</v>
      </c>
      <c r="C19107" t="s">
        <v>16</v>
      </c>
      <c r="D19107" t="s">
        <v>1062</v>
      </c>
      <c r="F19107" t="s">
        <v>126</v>
      </c>
      <c r="G19107" t="s">
        <v>1069</v>
      </c>
      <c r="H19107" t="s">
        <v>133</v>
      </c>
      <c r="I19107">
        <v>0</v>
      </c>
      <c r="P19107">
        <v>0.39012147434412198</v>
      </c>
      <c r="Q19107">
        <v>0</v>
      </c>
    </row>
    <row r="19108" spans="1:17">
      <c r="A19108" t="s">
        <v>122</v>
      </c>
      <c r="B19108">
        <v>2044</v>
      </c>
      <c r="C19108" t="s">
        <v>17</v>
      </c>
      <c r="D19108" t="s">
        <v>1062</v>
      </c>
      <c r="F19108" t="s">
        <v>126</v>
      </c>
      <c r="G19108" t="s">
        <v>1069</v>
      </c>
      <c r="H19108" t="s">
        <v>134</v>
      </c>
      <c r="I19108">
        <v>0</v>
      </c>
      <c r="P19108">
        <v>0.39012147434412198</v>
      </c>
      <c r="Q19108">
        <v>0</v>
      </c>
    </row>
    <row r="19109" spans="1:17">
      <c r="A19109" t="s">
        <v>122</v>
      </c>
      <c r="B19109">
        <v>2044</v>
      </c>
      <c r="C19109" t="s">
        <v>17</v>
      </c>
      <c r="D19109" t="s">
        <v>1062</v>
      </c>
      <c r="F19109" t="s">
        <v>126</v>
      </c>
      <c r="G19109" t="s">
        <v>1069</v>
      </c>
      <c r="H19109" t="s">
        <v>133</v>
      </c>
      <c r="I19109">
        <v>0</v>
      </c>
      <c r="P19109">
        <v>0.39012147434412198</v>
      </c>
      <c r="Q19109">
        <v>0</v>
      </c>
    </row>
    <row r="19110" spans="1:17">
      <c r="A19110" t="s">
        <v>122</v>
      </c>
      <c r="B19110">
        <v>2044</v>
      </c>
      <c r="C19110" t="s">
        <v>143</v>
      </c>
      <c r="D19110" t="s">
        <v>1062</v>
      </c>
      <c r="F19110" t="s">
        <v>126</v>
      </c>
      <c r="G19110" t="s">
        <v>1069</v>
      </c>
      <c r="H19110" t="s">
        <v>134</v>
      </c>
      <c r="I19110">
        <v>450000000</v>
      </c>
      <c r="P19110">
        <v>0.39012147434412198</v>
      </c>
      <c r="Q19110">
        <v>175554663.454855</v>
      </c>
    </row>
    <row r="19111" spans="1:17">
      <c r="A19111" t="s">
        <v>122</v>
      </c>
      <c r="B19111">
        <v>2044</v>
      </c>
      <c r="C19111" t="s">
        <v>143</v>
      </c>
      <c r="D19111" t="s">
        <v>1062</v>
      </c>
      <c r="F19111" t="s">
        <v>126</v>
      </c>
      <c r="G19111" t="s">
        <v>1069</v>
      </c>
      <c r="H19111" t="s">
        <v>133</v>
      </c>
      <c r="I19111">
        <v>0</v>
      </c>
      <c r="P19111">
        <v>0.39012147434412198</v>
      </c>
      <c r="Q19111">
        <v>0</v>
      </c>
    </row>
    <row r="19112" spans="1:17">
      <c r="A19112" t="s">
        <v>122</v>
      </c>
      <c r="B19112">
        <v>2044</v>
      </c>
      <c r="C19112" t="s">
        <v>12</v>
      </c>
      <c r="D19112" t="s">
        <v>1067</v>
      </c>
      <c r="F19112" t="s">
        <v>126</v>
      </c>
      <c r="G19112" t="s">
        <v>1071</v>
      </c>
      <c r="H19112" t="s">
        <v>134</v>
      </c>
      <c r="I19112">
        <v>462536027.602763</v>
      </c>
      <c r="P19112">
        <v>0.39012147434412198</v>
      </c>
      <c r="Q19112">
        <v>180445237.02566299</v>
      </c>
    </row>
    <row r="19113" spans="1:17">
      <c r="A19113" t="s">
        <v>122</v>
      </c>
      <c r="B19113">
        <v>2044</v>
      </c>
      <c r="C19113" t="s">
        <v>12</v>
      </c>
      <c r="D19113" t="s">
        <v>1067</v>
      </c>
      <c r="F19113" t="s">
        <v>126</v>
      </c>
      <c r="G19113" t="s">
        <v>1071</v>
      </c>
      <c r="H19113" t="s">
        <v>133</v>
      </c>
      <c r="I19113">
        <v>0</v>
      </c>
      <c r="P19113">
        <v>0.39012147434412198</v>
      </c>
      <c r="Q19113">
        <v>0</v>
      </c>
    </row>
    <row r="19114" spans="1:17">
      <c r="A19114" t="s">
        <v>122</v>
      </c>
      <c r="B19114">
        <v>2044</v>
      </c>
      <c r="C19114" t="s">
        <v>23</v>
      </c>
      <c r="D19114" t="s">
        <v>1067</v>
      </c>
      <c r="F19114" t="s">
        <v>126</v>
      </c>
      <c r="G19114" t="s">
        <v>1071</v>
      </c>
      <c r="H19114" t="s">
        <v>134</v>
      </c>
      <c r="I19114">
        <v>461719506.27151501</v>
      </c>
      <c r="P19114">
        <v>0.39012147434412198</v>
      </c>
      <c r="Q19114">
        <v>180126694.52008399</v>
      </c>
    </row>
    <row r="19115" spans="1:17">
      <c r="A19115" t="s">
        <v>122</v>
      </c>
      <c r="B19115">
        <v>2044</v>
      </c>
      <c r="C19115" t="s">
        <v>23</v>
      </c>
      <c r="D19115" t="s">
        <v>1067</v>
      </c>
      <c r="F19115" t="s">
        <v>126</v>
      </c>
      <c r="G19115" t="s">
        <v>1071</v>
      </c>
      <c r="H19115" t="s">
        <v>133</v>
      </c>
      <c r="I19115">
        <v>0</v>
      </c>
      <c r="P19115">
        <v>0.39012147434412198</v>
      </c>
      <c r="Q19115">
        <v>0</v>
      </c>
    </row>
    <row r="19116" spans="1:17">
      <c r="A19116" t="s">
        <v>122</v>
      </c>
      <c r="B19116">
        <v>2044</v>
      </c>
      <c r="C19116" t="s">
        <v>23</v>
      </c>
      <c r="D19116" t="s">
        <v>1067</v>
      </c>
      <c r="F19116" t="s">
        <v>160</v>
      </c>
      <c r="G19116" t="s">
        <v>1071</v>
      </c>
      <c r="H19116" t="s">
        <v>134</v>
      </c>
      <c r="I19116">
        <v>0</v>
      </c>
      <c r="P19116">
        <v>0.39012147434412198</v>
      </c>
      <c r="Q19116">
        <v>0</v>
      </c>
    </row>
    <row r="19117" spans="1:17">
      <c r="A19117" t="s">
        <v>122</v>
      </c>
      <c r="B19117">
        <v>2044</v>
      </c>
      <c r="C19117" t="s">
        <v>23</v>
      </c>
      <c r="D19117" t="s">
        <v>1067</v>
      </c>
      <c r="F19117" t="s">
        <v>160</v>
      </c>
      <c r="G19117" t="s">
        <v>1071</v>
      </c>
      <c r="H19117" t="s">
        <v>133</v>
      </c>
      <c r="I19117">
        <v>0</v>
      </c>
      <c r="P19117">
        <v>0.39012147434412198</v>
      </c>
      <c r="Q19117">
        <v>0</v>
      </c>
    </row>
    <row r="19118" spans="1:17">
      <c r="A19118" t="s">
        <v>122</v>
      </c>
      <c r="B19118">
        <v>2044</v>
      </c>
      <c r="C19118" t="s">
        <v>18</v>
      </c>
      <c r="D19118" t="s">
        <v>1062</v>
      </c>
      <c r="F19118" t="s">
        <v>126</v>
      </c>
      <c r="G19118" t="s">
        <v>1069</v>
      </c>
      <c r="H19118" t="s">
        <v>134</v>
      </c>
      <c r="I19118">
        <v>68429019.398133606</v>
      </c>
      <c r="P19118">
        <v>0.39012147434412198</v>
      </c>
      <c r="Q19118">
        <v>26695629.9355224</v>
      </c>
    </row>
    <row r="19119" spans="1:17">
      <c r="A19119" t="s">
        <v>122</v>
      </c>
      <c r="B19119">
        <v>2044</v>
      </c>
      <c r="C19119" t="s">
        <v>18</v>
      </c>
      <c r="D19119" t="s">
        <v>1062</v>
      </c>
      <c r="F19119" t="s">
        <v>126</v>
      </c>
      <c r="G19119" t="s">
        <v>1069</v>
      </c>
      <c r="H19119" t="s">
        <v>133</v>
      </c>
      <c r="I19119">
        <v>0</v>
      </c>
      <c r="P19119">
        <v>0.39012147434412198</v>
      </c>
      <c r="Q19119">
        <v>0</v>
      </c>
    </row>
    <row r="19120" spans="1:17">
      <c r="A19120" t="s">
        <v>122</v>
      </c>
      <c r="B19120">
        <v>2044</v>
      </c>
      <c r="C19120" t="s">
        <v>18</v>
      </c>
      <c r="D19120" t="s">
        <v>1062</v>
      </c>
      <c r="F19120" t="s">
        <v>160</v>
      </c>
      <c r="G19120" t="s">
        <v>1069</v>
      </c>
      <c r="H19120" t="s">
        <v>134</v>
      </c>
      <c r="I19120">
        <v>9775692.2772869207</v>
      </c>
      <c r="P19120">
        <v>0.39012147434412198</v>
      </c>
      <c r="Q19120">
        <v>3813707.4839496301</v>
      </c>
    </row>
    <row r="19121" spans="1:17">
      <c r="A19121" t="s">
        <v>122</v>
      </c>
      <c r="B19121">
        <v>2044</v>
      </c>
      <c r="C19121" t="s">
        <v>18</v>
      </c>
      <c r="D19121" t="s">
        <v>1062</v>
      </c>
      <c r="F19121" t="s">
        <v>160</v>
      </c>
      <c r="G19121" t="s">
        <v>1069</v>
      </c>
      <c r="H19121" t="s">
        <v>133</v>
      </c>
      <c r="I19121">
        <v>0</v>
      </c>
      <c r="P19121">
        <v>0.39012147434412198</v>
      </c>
      <c r="Q19121">
        <v>0</v>
      </c>
    </row>
    <row r="19122" spans="1:17">
      <c r="A19122" t="s">
        <v>122</v>
      </c>
      <c r="B19122">
        <v>2044</v>
      </c>
      <c r="C19122" t="s">
        <v>19</v>
      </c>
      <c r="D19122" t="s">
        <v>1062</v>
      </c>
      <c r="F19122" t="s">
        <v>126</v>
      </c>
      <c r="G19122" t="s">
        <v>1069</v>
      </c>
      <c r="H19122" t="s">
        <v>134</v>
      </c>
      <c r="I19122">
        <v>0</v>
      </c>
      <c r="P19122">
        <v>0.39012147434412198</v>
      </c>
      <c r="Q19122">
        <v>0</v>
      </c>
    </row>
    <row r="19123" spans="1:17">
      <c r="A19123" t="s">
        <v>122</v>
      </c>
      <c r="B19123">
        <v>2044</v>
      </c>
      <c r="C19123" t="s">
        <v>19</v>
      </c>
      <c r="D19123" t="s">
        <v>1062</v>
      </c>
      <c r="F19123" t="s">
        <v>126</v>
      </c>
      <c r="G19123" t="s">
        <v>1069</v>
      </c>
      <c r="H19123" t="s">
        <v>133</v>
      </c>
      <c r="I19123">
        <v>0</v>
      </c>
      <c r="P19123">
        <v>0.39012147434412198</v>
      </c>
      <c r="Q19123">
        <v>0</v>
      </c>
    </row>
    <row r="19124" spans="1:17">
      <c r="A19124" t="s">
        <v>122</v>
      </c>
      <c r="B19124">
        <v>2044</v>
      </c>
      <c r="C19124" t="s">
        <v>20</v>
      </c>
      <c r="D19124" t="s">
        <v>1062</v>
      </c>
      <c r="F19124" t="s">
        <v>164</v>
      </c>
      <c r="G19124" t="s">
        <v>1069</v>
      </c>
      <c r="H19124" t="s">
        <v>134</v>
      </c>
      <c r="I19124">
        <v>826368933.16243601</v>
      </c>
      <c r="P19124">
        <v>0.39012147434412198</v>
      </c>
      <c r="Q19124">
        <v>322384266.55750901</v>
      </c>
    </row>
    <row r="19125" spans="1:17">
      <c r="A19125" t="s">
        <v>122</v>
      </c>
      <c r="B19125">
        <v>2044</v>
      </c>
      <c r="C19125" t="s">
        <v>20</v>
      </c>
      <c r="D19125" t="s">
        <v>1062</v>
      </c>
      <c r="F19125" t="s">
        <v>164</v>
      </c>
      <c r="G19125" t="s">
        <v>1069</v>
      </c>
      <c r="H19125" t="s">
        <v>133</v>
      </c>
      <c r="I19125">
        <v>0</v>
      </c>
      <c r="P19125">
        <v>0.39012147434412198</v>
      </c>
      <c r="Q19125">
        <v>0</v>
      </c>
    </row>
    <row r="19126" spans="1:17">
      <c r="A19126" t="s">
        <v>122</v>
      </c>
      <c r="B19126">
        <v>2044</v>
      </c>
      <c r="C19126" t="s">
        <v>20</v>
      </c>
      <c r="D19126" t="s">
        <v>1062</v>
      </c>
      <c r="F19126" t="s">
        <v>159</v>
      </c>
      <c r="G19126" t="s">
        <v>1069</v>
      </c>
      <c r="H19126" t="s">
        <v>134</v>
      </c>
      <c r="I19126">
        <v>264562606.841133</v>
      </c>
      <c r="P19126">
        <v>0.39012147434412198</v>
      </c>
      <c r="Q19126">
        <v>103211554.237187</v>
      </c>
    </row>
    <row r="19127" spans="1:17">
      <c r="A19127" t="s">
        <v>122</v>
      </c>
      <c r="B19127">
        <v>2044</v>
      </c>
      <c r="C19127" t="s">
        <v>20</v>
      </c>
      <c r="D19127" t="s">
        <v>1062</v>
      </c>
      <c r="F19127" t="s">
        <v>159</v>
      </c>
      <c r="G19127" t="s">
        <v>1069</v>
      </c>
      <c r="H19127" t="s">
        <v>133</v>
      </c>
      <c r="I19127">
        <v>0</v>
      </c>
      <c r="P19127">
        <v>0.39012147434412198</v>
      </c>
      <c r="Q19127">
        <v>0</v>
      </c>
    </row>
    <row r="19128" spans="1:17">
      <c r="A19128" t="s">
        <v>122</v>
      </c>
      <c r="B19128">
        <v>2044</v>
      </c>
      <c r="C19128" t="s">
        <v>20</v>
      </c>
      <c r="D19128" t="s">
        <v>1062</v>
      </c>
      <c r="F19128" t="s">
        <v>126</v>
      </c>
      <c r="G19128" t="s">
        <v>1069</v>
      </c>
      <c r="H19128" t="s">
        <v>134</v>
      </c>
      <c r="I19128">
        <v>875000000</v>
      </c>
      <c r="P19128">
        <v>0.39012147434412198</v>
      </c>
      <c r="Q19128">
        <v>341356290.05110699</v>
      </c>
    </row>
    <row r="19129" spans="1:17">
      <c r="A19129" t="s">
        <v>122</v>
      </c>
      <c r="B19129">
        <v>2044</v>
      </c>
      <c r="C19129" t="s">
        <v>20</v>
      </c>
      <c r="D19129" t="s">
        <v>1062</v>
      </c>
      <c r="F19129" t="s">
        <v>126</v>
      </c>
      <c r="G19129" t="s">
        <v>1069</v>
      </c>
      <c r="H19129" t="s">
        <v>133</v>
      </c>
      <c r="I19129">
        <v>0</v>
      </c>
      <c r="P19129">
        <v>0.39012147434412198</v>
      </c>
      <c r="Q19129">
        <v>0</v>
      </c>
    </row>
    <row r="19130" spans="1:17">
      <c r="A19130" t="s">
        <v>122</v>
      </c>
      <c r="B19130">
        <v>2044</v>
      </c>
      <c r="C19130" t="s">
        <v>20</v>
      </c>
      <c r="D19130" t="s">
        <v>1062</v>
      </c>
      <c r="F19130" t="s">
        <v>165</v>
      </c>
      <c r="G19130" t="s">
        <v>1069</v>
      </c>
      <c r="H19130" t="s">
        <v>134</v>
      </c>
      <c r="I19130">
        <v>4304208110.9396801</v>
      </c>
      <c r="P19130">
        <v>0.39012147434412198</v>
      </c>
      <c r="Q19130">
        <v>1679164014.1237199</v>
      </c>
    </row>
    <row r="19131" spans="1:17">
      <c r="A19131" t="s">
        <v>122</v>
      </c>
      <c r="B19131">
        <v>2044</v>
      </c>
      <c r="C19131" t="s">
        <v>20</v>
      </c>
      <c r="D19131" t="s">
        <v>1062</v>
      </c>
      <c r="F19131" t="s">
        <v>165</v>
      </c>
      <c r="G19131" t="s">
        <v>1069</v>
      </c>
      <c r="H19131" t="s">
        <v>133</v>
      </c>
      <c r="I19131">
        <v>0</v>
      </c>
      <c r="P19131">
        <v>0.39012147434412198</v>
      </c>
      <c r="Q19131">
        <v>0</v>
      </c>
    </row>
    <row r="19132" spans="1:17">
      <c r="A19132" t="s">
        <v>122</v>
      </c>
      <c r="B19132">
        <v>2044</v>
      </c>
      <c r="C19132" t="s">
        <v>20</v>
      </c>
      <c r="D19132" t="s">
        <v>1062</v>
      </c>
      <c r="F19132" t="s">
        <v>160</v>
      </c>
      <c r="G19132" t="s">
        <v>1069</v>
      </c>
      <c r="H19132" t="s">
        <v>134</v>
      </c>
      <c r="I19132">
        <v>0</v>
      </c>
      <c r="P19132">
        <v>0.39012147434412198</v>
      </c>
      <c r="Q19132">
        <v>0</v>
      </c>
    </row>
    <row r="19133" spans="1:17">
      <c r="A19133" t="s">
        <v>122</v>
      </c>
      <c r="B19133">
        <v>2044</v>
      </c>
      <c r="C19133" t="s">
        <v>20</v>
      </c>
      <c r="D19133" t="s">
        <v>1062</v>
      </c>
      <c r="F19133" t="s">
        <v>160</v>
      </c>
      <c r="G19133" t="s">
        <v>1069</v>
      </c>
      <c r="H19133" t="s">
        <v>133</v>
      </c>
      <c r="I19133">
        <v>0</v>
      </c>
      <c r="P19133">
        <v>0.39012147434412198</v>
      </c>
      <c r="Q19133">
        <v>0</v>
      </c>
    </row>
    <row r="19134" spans="1:17">
      <c r="A19134" t="s">
        <v>122</v>
      </c>
      <c r="B19134">
        <v>2045</v>
      </c>
      <c r="C19134" t="s">
        <v>5</v>
      </c>
      <c r="D19134" t="s">
        <v>1062</v>
      </c>
      <c r="F19134" t="s">
        <v>126</v>
      </c>
      <c r="G19134" t="s">
        <v>1069</v>
      </c>
      <c r="H19134" t="s">
        <v>134</v>
      </c>
      <c r="I19134">
        <v>167819842.88722199</v>
      </c>
      <c r="P19134">
        <v>0.37511680225396399</v>
      </c>
      <c r="Q19134">
        <v>62952042.818617202</v>
      </c>
    </row>
    <row r="19135" spans="1:17">
      <c r="A19135" t="s">
        <v>122</v>
      </c>
      <c r="B19135">
        <v>2045</v>
      </c>
      <c r="C19135" t="s">
        <v>5</v>
      </c>
      <c r="D19135" t="s">
        <v>1062</v>
      </c>
      <c r="F19135" t="s">
        <v>126</v>
      </c>
      <c r="G19135" t="s">
        <v>1069</v>
      </c>
      <c r="H19135" t="s">
        <v>133</v>
      </c>
      <c r="I19135">
        <v>0</v>
      </c>
      <c r="P19135">
        <v>0.37511680225396399</v>
      </c>
      <c r="Q19135">
        <v>0</v>
      </c>
    </row>
    <row r="19136" spans="1:17">
      <c r="A19136" t="s">
        <v>122</v>
      </c>
      <c r="B19136">
        <v>2045</v>
      </c>
      <c r="C19136" t="s">
        <v>7</v>
      </c>
      <c r="D19136" t="s">
        <v>1064</v>
      </c>
      <c r="F19136" t="s">
        <v>126</v>
      </c>
      <c r="G19136" t="s">
        <v>1070</v>
      </c>
      <c r="H19136" t="s">
        <v>134</v>
      </c>
      <c r="I19136">
        <v>6227491.9705728199</v>
      </c>
      <c r="P19136">
        <v>0.37511680225396399</v>
      </c>
      <c r="Q19136">
        <v>2336036.87406351</v>
      </c>
    </row>
    <row r="19137" spans="1:17">
      <c r="A19137" t="s">
        <v>122</v>
      </c>
      <c r="B19137">
        <v>2045</v>
      </c>
      <c r="C19137" t="s">
        <v>7</v>
      </c>
      <c r="D19137" t="s">
        <v>1064</v>
      </c>
      <c r="F19137" t="s">
        <v>126</v>
      </c>
      <c r="G19137" t="s">
        <v>1070</v>
      </c>
      <c r="H19137" t="s">
        <v>133</v>
      </c>
      <c r="I19137">
        <v>0</v>
      </c>
      <c r="P19137">
        <v>0.37511680225396399</v>
      </c>
      <c r="Q19137">
        <v>0</v>
      </c>
    </row>
    <row r="19138" spans="1:17">
      <c r="A19138" t="s">
        <v>122</v>
      </c>
      <c r="B19138">
        <v>2045</v>
      </c>
      <c r="C19138" t="s">
        <v>142</v>
      </c>
      <c r="D19138" t="s">
        <v>1062</v>
      </c>
      <c r="F19138" t="s">
        <v>126</v>
      </c>
      <c r="G19138" t="s">
        <v>1069</v>
      </c>
      <c r="H19138" t="s">
        <v>134</v>
      </c>
      <c r="I19138">
        <v>80652292.5</v>
      </c>
      <c r="P19138">
        <v>0.37511680225396399</v>
      </c>
      <c r="Q19138">
        <v>30254030.057051402</v>
      </c>
    </row>
    <row r="19139" spans="1:17">
      <c r="A19139" t="s">
        <v>122</v>
      </c>
      <c r="B19139">
        <v>2045</v>
      </c>
      <c r="C19139" t="s">
        <v>142</v>
      </c>
      <c r="D19139" t="s">
        <v>1062</v>
      </c>
      <c r="F19139" t="s">
        <v>126</v>
      </c>
      <c r="G19139" t="s">
        <v>1069</v>
      </c>
      <c r="H19139" t="s">
        <v>133</v>
      </c>
      <c r="I19139">
        <v>0</v>
      </c>
      <c r="P19139">
        <v>0.37511680225396399</v>
      </c>
      <c r="Q19139">
        <v>0</v>
      </c>
    </row>
    <row r="19140" spans="1:17">
      <c r="A19140" t="s">
        <v>122</v>
      </c>
      <c r="B19140">
        <v>2045</v>
      </c>
      <c r="C19140" t="s">
        <v>137</v>
      </c>
      <c r="D19140" t="s">
        <v>1062</v>
      </c>
      <c r="F19140" t="s">
        <v>126</v>
      </c>
      <c r="G19140" t="s">
        <v>1069</v>
      </c>
      <c r="H19140" t="s">
        <v>134</v>
      </c>
      <c r="I19140">
        <v>0</v>
      </c>
      <c r="P19140">
        <v>0.37511680225396399</v>
      </c>
      <c r="Q19140">
        <v>0</v>
      </c>
    </row>
    <row r="19141" spans="1:17">
      <c r="A19141" t="s">
        <v>122</v>
      </c>
      <c r="B19141">
        <v>2045</v>
      </c>
      <c r="C19141" t="s">
        <v>137</v>
      </c>
      <c r="D19141" t="s">
        <v>1062</v>
      </c>
      <c r="F19141" t="s">
        <v>126</v>
      </c>
      <c r="G19141" t="s">
        <v>1069</v>
      </c>
      <c r="H19141" t="s">
        <v>133</v>
      </c>
      <c r="I19141">
        <v>0</v>
      </c>
      <c r="P19141">
        <v>0.37511680225396399</v>
      </c>
      <c r="Q19141">
        <v>0</v>
      </c>
    </row>
    <row r="19142" spans="1:17">
      <c r="A19142" t="s">
        <v>122</v>
      </c>
      <c r="B19142">
        <v>2045</v>
      </c>
      <c r="C19142" t="s">
        <v>21</v>
      </c>
      <c r="D19142" t="s">
        <v>1067</v>
      </c>
      <c r="F19142" t="s">
        <v>126</v>
      </c>
      <c r="G19142" t="s">
        <v>1071</v>
      </c>
      <c r="H19142" t="s">
        <v>134</v>
      </c>
      <c r="I19142">
        <v>0</v>
      </c>
      <c r="P19142">
        <v>0.37511680225396399</v>
      </c>
      <c r="Q19142">
        <v>0</v>
      </c>
    </row>
    <row r="19143" spans="1:17">
      <c r="A19143" t="s">
        <v>122</v>
      </c>
      <c r="B19143">
        <v>2045</v>
      </c>
      <c r="C19143" t="s">
        <v>21</v>
      </c>
      <c r="D19143" t="s">
        <v>1067</v>
      </c>
      <c r="F19143" t="s">
        <v>126</v>
      </c>
      <c r="G19143" t="s">
        <v>1071</v>
      </c>
      <c r="H19143" t="s">
        <v>133</v>
      </c>
      <c r="I19143">
        <v>0</v>
      </c>
      <c r="P19143">
        <v>0.37511680225396399</v>
      </c>
      <c r="Q19143">
        <v>0</v>
      </c>
    </row>
    <row r="19144" spans="1:17">
      <c r="A19144" t="s">
        <v>122</v>
      </c>
      <c r="B19144">
        <v>2045</v>
      </c>
      <c r="C19144" t="s">
        <v>22</v>
      </c>
      <c r="D19144" t="s">
        <v>1067</v>
      </c>
      <c r="F19144" t="s">
        <v>126</v>
      </c>
      <c r="G19144" t="s">
        <v>1071</v>
      </c>
      <c r="H19144" t="s">
        <v>134</v>
      </c>
      <c r="I19144">
        <v>0</v>
      </c>
      <c r="P19144">
        <v>0.37511680225396399</v>
      </c>
      <c r="Q19144">
        <v>0</v>
      </c>
    </row>
    <row r="19145" spans="1:17">
      <c r="A19145" t="s">
        <v>122</v>
      </c>
      <c r="B19145">
        <v>2045</v>
      </c>
      <c r="C19145" t="s">
        <v>22</v>
      </c>
      <c r="D19145" t="s">
        <v>1067</v>
      </c>
      <c r="F19145" t="s">
        <v>126</v>
      </c>
      <c r="G19145" t="s">
        <v>1071</v>
      </c>
      <c r="H19145" t="s">
        <v>133</v>
      </c>
      <c r="I19145">
        <v>0</v>
      </c>
      <c r="P19145">
        <v>0.37511680225396399</v>
      </c>
      <c r="Q19145">
        <v>0</v>
      </c>
    </row>
    <row r="19146" spans="1:17">
      <c r="A19146" t="s">
        <v>122</v>
      </c>
      <c r="B19146">
        <v>2045</v>
      </c>
      <c r="C19146" t="s">
        <v>15</v>
      </c>
      <c r="D19146" t="s">
        <v>1062</v>
      </c>
      <c r="F19146" t="s">
        <v>164</v>
      </c>
      <c r="G19146" t="s">
        <v>1069</v>
      </c>
      <c r="H19146" t="s">
        <v>134</v>
      </c>
      <c r="I19146">
        <v>0</v>
      </c>
      <c r="P19146">
        <v>0.37511680225396399</v>
      </c>
      <c r="Q19146">
        <v>0</v>
      </c>
    </row>
    <row r="19147" spans="1:17">
      <c r="A19147" t="s">
        <v>122</v>
      </c>
      <c r="B19147">
        <v>2045</v>
      </c>
      <c r="C19147" t="s">
        <v>15</v>
      </c>
      <c r="D19147" t="s">
        <v>1062</v>
      </c>
      <c r="F19147" t="s">
        <v>164</v>
      </c>
      <c r="G19147" t="s">
        <v>1069</v>
      </c>
      <c r="H19147" t="s">
        <v>133</v>
      </c>
      <c r="I19147">
        <v>0</v>
      </c>
      <c r="P19147">
        <v>0.37511680225396399</v>
      </c>
      <c r="Q19147">
        <v>0</v>
      </c>
    </row>
    <row r="19148" spans="1:17">
      <c r="A19148" t="s">
        <v>122</v>
      </c>
      <c r="B19148">
        <v>2045</v>
      </c>
      <c r="C19148" t="s">
        <v>15</v>
      </c>
      <c r="D19148" t="s">
        <v>1062</v>
      </c>
      <c r="F19148" t="s">
        <v>159</v>
      </c>
      <c r="G19148" t="s">
        <v>1069</v>
      </c>
      <c r="H19148" t="s">
        <v>134</v>
      </c>
      <c r="I19148">
        <v>0</v>
      </c>
      <c r="P19148">
        <v>0.37511680225396399</v>
      </c>
      <c r="Q19148">
        <v>0</v>
      </c>
    </row>
    <row r="19149" spans="1:17">
      <c r="A19149" t="s">
        <v>122</v>
      </c>
      <c r="B19149">
        <v>2045</v>
      </c>
      <c r="C19149" t="s">
        <v>15</v>
      </c>
      <c r="D19149" t="s">
        <v>1062</v>
      </c>
      <c r="F19149" t="s">
        <v>159</v>
      </c>
      <c r="G19149" t="s">
        <v>1069</v>
      </c>
      <c r="H19149" t="s">
        <v>133</v>
      </c>
      <c r="I19149">
        <v>0</v>
      </c>
      <c r="P19149">
        <v>0.37511680225396399</v>
      </c>
      <c r="Q19149">
        <v>0</v>
      </c>
    </row>
    <row r="19150" spans="1:17">
      <c r="A19150" t="s">
        <v>122</v>
      </c>
      <c r="B19150">
        <v>2045</v>
      </c>
      <c r="C19150" t="s">
        <v>15</v>
      </c>
      <c r="D19150" t="s">
        <v>1062</v>
      </c>
      <c r="F19150" t="s">
        <v>165</v>
      </c>
      <c r="G19150" t="s">
        <v>1069</v>
      </c>
      <c r="H19150" t="s">
        <v>134</v>
      </c>
      <c r="I19150">
        <v>0</v>
      </c>
      <c r="P19150">
        <v>0.37511680225396399</v>
      </c>
      <c r="Q19150">
        <v>0</v>
      </c>
    </row>
    <row r="19151" spans="1:17">
      <c r="A19151" t="s">
        <v>122</v>
      </c>
      <c r="B19151">
        <v>2045</v>
      </c>
      <c r="C19151" t="s">
        <v>15</v>
      </c>
      <c r="D19151" t="s">
        <v>1062</v>
      </c>
      <c r="F19151" t="s">
        <v>165</v>
      </c>
      <c r="G19151" t="s">
        <v>1069</v>
      </c>
      <c r="H19151" t="s">
        <v>133</v>
      </c>
      <c r="I19151">
        <v>0</v>
      </c>
      <c r="P19151">
        <v>0.37511680225396399</v>
      </c>
      <c r="Q19151">
        <v>0</v>
      </c>
    </row>
    <row r="19152" spans="1:17">
      <c r="A19152" t="s">
        <v>122</v>
      </c>
      <c r="B19152">
        <v>2045</v>
      </c>
      <c r="C19152" t="s">
        <v>15</v>
      </c>
      <c r="D19152" t="s">
        <v>1062</v>
      </c>
      <c r="F19152" t="s">
        <v>166</v>
      </c>
      <c r="G19152" t="s">
        <v>1069</v>
      </c>
      <c r="H19152" t="s">
        <v>134</v>
      </c>
      <c r="I19152">
        <v>0</v>
      </c>
      <c r="P19152">
        <v>0.37511680225396399</v>
      </c>
      <c r="Q19152">
        <v>0</v>
      </c>
    </row>
    <row r="19153" spans="1:17">
      <c r="A19153" t="s">
        <v>122</v>
      </c>
      <c r="B19153">
        <v>2045</v>
      </c>
      <c r="C19153" t="s">
        <v>15</v>
      </c>
      <c r="D19153" t="s">
        <v>1062</v>
      </c>
      <c r="F19153" t="s">
        <v>166</v>
      </c>
      <c r="G19153" t="s">
        <v>1069</v>
      </c>
      <c r="H19153" t="s">
        <v>133</v>
      </c>
      <c r="I19153">
        <v>0</v>
      </c>
      <c r="P19153">
        <v>0.37511680225396399</v>
      </c>
      <c r="Q19153">
        <v>0</v>
      </c>
    </row>
    <row r="19154" spans="1:17">
      <c r="A19154" t="s">
        <v>122</v>
      </c>
      <c r="B19154">
        <v>2045</v>
      </c>
      <c r="C19154" t="s">
        <v>15</v>
      </c>
      <c r="D19154" t="s">
        <v>1062</v>
      </c>
      <c r="F19154" t="s">
        <v>160</v>
      </c>
      <c r="G19154" t="s">
        <v>1069</v>
      </c>
      <c r="H19154" t="s">
        <v>134</v>
      </c>
      <c r="I19154">
        <v>0</v>
      </c>
      <c r="P19154">
        <v>0.37511680225396399</v>
      </c>
      <c r="Q19154">
        <v>0</v>
      </c>
    </row>
    <row r="19155" spans="1:17">
      <c r="A19155" t="s">
        <v>122</v>
      </c>
      <c r="B19155">
        <v>2045</v>
      </c>
      <c r="C19155" t="s">
        <v>15</v>
      </c>
      <c r="D19155" t="s">
        <v>1062</v>
      </c>
      <c r="F19155" t="s">
        <v>160</v>
      </c>
      <c r="G19155" t="s">
        <v>1069</v>
      </c>
      <c r="H19155" t="s">
        <v>133</v>
      </c>
      <c r="I19155">
        <v>0</v>
      </c>
      <c r="P19155">
        <v>0.37511680225396399</v>
      </c>
      <c r="Q19155">
        <v>0</v>
      </c>
    </row>
    <row r="19156" spans="1:17">
      <c r="A19156" t="s">
        <v>122</v>
      </c>
      <c r="B19156">
        <v>2045</v>
      </c>
      <c r="C19156" t="s">
        <v>157</v>
      </c>
      <c r="D19156" t="s">
        <v>1066</v>
      </c>
      <c r="F19156" t="s">
        <v>160</v>
      </c>
      <c r="G19156" t="s">
        <v>1072</v>
      </c>
      <c r="H19156" t="s">
        <v>134</v>
      </c>
      <c r="I19156">
        <v>0</v>
      </c>
      <c r="P19156">
        <v>0.37511680225396399</v>
      </c>
      <c r="Q19156">
        <v>0</v>
      </c>
    </row>
    <row r="19157" spans="1:17">
      <c r="A19157" t="s">
        <v>122</v>
      </c>
      <c r="B19157">
        <v>2045</v>
      </c>
      <c r="C19157" t="s">
        <v>157</v>
      </c>
      <c r="D19157" t="s">
        <v>1066</v>
      </c>
      <c r="F19157" t="s">
        <v>160</v>
      </c>
      <c r="G19157" t="s">
        <v>1072</v>
      </c>
      <c r="H19157" t="s">
        <v>133</v>
      </c>
      <c r="I19157">
        <v>0</v>
      </c>
      <c r="P19157">
        <v>0.37511680225396399</v>
      </c>
      <c r="Q19157">
        <v>0</v>
      </c>
    </row>
    <row r="19158" spans="1:17">
      <c r="A19158" t="s">
        <v>122</v>
      </c>
      <c r="B19158">
        <v>2045</v>
      </c>
      <c r="C19158" t="s">
        <v>140</v>
      </c>
      <c r="D19158" t="s">
        <v>1064</v>
      </c>
      <c r="F19158" t="s">
        <v>126</v>
      </c>
      <c r="G19158" t="s">
        <v>1070</v>
      </c>
      <c r="H19158" t="s">
        <v>134</v>
      </c>
      <c r="I19158">
        <v>0</v>
      </c>
      <c r="P19158">
        <v>0.37511680225396399</v>
      </c>
      <c r="Q19158">
        <v>0</v>
      </c>
    </row>
    <row r="19159" spans="1:17">
      <c r="A19159" t="s">
        <v>122</v>
      </c>
      <c r="B19159">
        <v>2045</v>
      </c>
      <c r="C19159" t="s">
        <v>140</v>
      </c>
      <c r="D19159" t="s">
        <v>1064</v>
      </c>
      <c r="F19159" t="s">
        <v>126</v>
      </c>
      <c r="G19159" t="s">
        <v>1070</v>
      </c>
      <c r="H19159" t="s">
        <v>133</v>
      </c>
      <c r="I19159">
        <v>0</v>
      </c>
      <c r="P19159">
        <v>0.37511680225396399</v>
      </c>
      <c r="Q19159">
        <v>0</v>
      </c>
    </row>
    <row r="19160" spans="1:17">
      <c r="A19160" t="s">
        <v>122</v>
      </c>
      <c r="B19160">
        <v>2045</v>
      </c>
      <c r="C19160" t="s">
        <v>16</v>
      </c>
      <c r="D19160" t="s">
        <v>1062</v>
      </c>
      <c r="F19160" t="s">
        <v>126</v>
      </c>
      <c r="G19160" t="s">
        <v>1069</v>
      </c>
      <c r="H19160" t="s">
        <v>134</v>
      </c>
      <c r="I19160">
        <v>45262834.741361</v>
      </c>
      <c r="P19160">
        <v>0.37511680225396399</v>
      </c>
      <c r="Q19160">
        <v>16978849.829128999</v>
      </c>
    </row>
    <row r="19161" spans="1:17">
      <c r="A19161" t="s">
        <v>122</v>
      </c>
      <c r="B19161">
        <v>2045</v>
      </c>
      <c r="C19161" t="s">
        <v>16</v>
      </c>
      <c r="D19161" t="s">
        <v>1062</v>
      </c>
      <c r="F19161" t="s">
        <v>126</v>
      </c>
      <c r="G19161" t="s">
        <v>1069</v>
      </c>
      <c r="H19161" t="s">
        <v>133</v>
      </c>
      <c r="I19161">
        <v>0</v>
      </c>
      <c r="P19161">
        <v>0.37511680225396399</v>
      </c>
      <c r="Q19161">
        <v>0</v>
      </c>
    </row>
    <row r="19162" spans="1:17">
      <c r="A19162" t="s">
        <v>122</v>
      </c>
      <c r="B19162">
        <v>2045</v>
      </c>
      <c r="C19162" t="s">
        <v>17</v>
      </c>
      <c r="D19162" t="s">
        <v>1062</v>
      </c>
      <c r="F19162" t="s">
        <v>126</v>
      </c>
      <c r="G19162" t="s">
        <v>1069</v>
      </c>
      <c r="H19162" t="s">
        <v>134</v>
      </c>
      <c r="I19162">
        <v>0</v>
      </c>
      <c r="P19162">
        <v>0.37511680225396399</v>
      </c>
      <c r="Q19162">
        <v>0</v>
      </c>
    </row>
    <row r="19163" spans="1:17">
      <c r="A19163" t="s">
        <v>122</v>
      </c>
      <c r="B19163">
        <v>2045</v>
      </c>
      <c r="C19163" t="s">
        <v>17</v>
      </c>
      <c r="D19163" t="s">
        <v>1062</v>
      </c>
      <c r="F19163" t="s">
        <v>126</v>
      </c>
      <c r="G19163" t="s">
        <v>1069</v>
      </c>
      <c r="H19163" t="s">
        <v>133</v>
      </c>
      <c r="I19163">
        <v>0</v>
      </c>
      <c r="P19163">
        <v>0.37511680225396399</v>
      </c>
      <c r="Q19163">
        <v>0</v>
      </c>
    </row>
    <row r="19164" spans="1:17">
      <c r="A19164" t="s">
        <v>122</v>
      </c>
      <c r="B19164">
        <v>2045</v>
      </c>
      <c r="C19164" t="s">
        <v>143</v>
      </c>
      <c r="D19164" t="s">
        <v>1062</v>
      </c>
      <c r="F19164" t="s">
        <v>126</v>
      </c>
      <c r="G19164" t="s">
        <v>1069</v>
      </c>
      <c r="H19164" t="s">
        <v>134</v>
      </c>
      <c r="I19164">
        <v>450000000</v>
      </c>
      <c r="P19164">
        <v>0.37511680225396399</v>
      </c>
      <c r="Q19164">
        <v>168802561.01428401</v>
      </c>
    </row>
    <row r="19165" spans="1:17">
      <c r="A19165" t="s">
        <v>122</v>
      </c>
      <c r="B19165">
        <v>2045</v>
      </c>
      <c r="C19165" t="s">
        <v>143</v>
      </c>
      <c r="D19165" t="s">
        <v>1062</v>
      </c>
      <c r="F19165" t="s">
        <v>126</v>
      </c>
      <c r="G19165" t="s">
        <v>1069</v>
      </c>
      <c r="H19165" t="s">
        <v>133</v>
      </c>
      <c r="I19165">
        <v>0</v>
      </c>
      <c r="P19165">
        <v>0.37511680225396399</v>
      </c>
      <c r="Q19165">
        <v>0</v>
      </c>
    </row>
    <row r="19166" spans="1:17">
      <c r="A19166" t="s">
        <v>122</v>
      </c>
      <c r="B19166">
        <v>2045</v>
      </c>
      <c r="C19166" t="s">
        <v>12</v>
      </c>
      <c r="D19166" t="s">
        <v>1067</v>
      </c>
      <c r="F19166" t="s">
        <v>126</v>
      </c>
      <c r="G19166" t="s">
        <v>1071</v>
      </c>
      <c r="H19166" t="s">
        <v>134</v>
      </c>
      <c r="I19166">
        <v>462536027.602763</v>
      </c>
      <c r="P19166">
        <v>0.37511680225396399</v>
      </c>
      <c r="Q19166">
        <v>173505035.60159901</v>
      </c>
    </row>
    <row r="19167" spans="1:17">
      <c r="A19167" t="s">
        <v>122</v>
      </c>
      <c r="B19167">
        <v>2045</v>
      </c>
      <c r="C19167" t="s">
        <v>12</v>
      </c>
      <c r="D19167" t="s">
        <v>1067</v>
      </c>
      <c r="F19167" t="s">
        <v>126</v>
      </c>
      <c r="G19167" t="s">
        <v>1071</v>
      </c>
      <c r="H19167" t="s">
        <v>133</v>
      </c>
      <c r="I19167">
        <v>0</v>
      </c>
      <c r="P19167">
        <v>0.37511680225396399</v>
      </c>
      <c r="Q19167">
        <v>0</v>
      </c>
    </row>
    <row r="19168" spans="1:17">
      <c r="A19168" t="s">
        <v>122</v>
      </c>
      <c r="B19168">
        <v>2045</v>
      </c>
      <c r="C19168" t="s">
        <v>23</v>
      </c>
      <c r="D19168" t="s">
        <v>1067</v>
      </c>
      <c r="F19168" t="s">
        <v>126</v>
      </c>
      <c r="G19168" t="s">
        <v>1071</v>
      </c>
      <c r="H19168" t="s">
        <v>134</v>
      </c>
      <c r="I19168">
        <v>461719506.27151501</v>
      </c>
      <c r="P19168">
        <v>0.37511680225396399</v>
      </c>
      <c r="Q19168">
        <v>173198744.73085001</v>
      </c>
    </row>
    <row r="19169" spans="1:17">
      <c r="A19169" t="s">
        <v>122</v>
      </c>
      <c r="B19169">
        <v>2045</v>
      </c>
      <c r="C19169" t="s">
        <v>23</v>
      </c>
      <c r="D19169" t="s">
        <v>1067</v>
      </c>
      <c r="F19169" t="s">
        <v>126</v>
      </c>
      <c r="G19169" t="s">
        <v>1071</v>
      </c>
      <c r="H19169" t="s">
        <v>133</v>
      </c>
      <c r="I19169">
        <v>0</v>
      </c>
      <c r="P19169">
        <v>0.37511680225396399</v>
      </c>
      <c r="Q19169">
        <v>0</v>
      </c>
    </row>
    <row r="19170" spans="1:17">
      <c r="A19170" t="s">
        <v>122</v>
      </c>
      <c r="B19170">
        <v>2045</v>
      </c>
      <c r="C19170" t="s">
        <v>23</v>
      </c>
      <c r="D19170" t="s">
        <v>1067</v>
      </c>
      <c r="F19170" t="s">
        <v>160</v>
      </c>
      <c r="G19170" t="s">
        <v>1071</v>
      </c>
      <c r="H19170" t="s">
        <v>134</v>
      </c>
      <c r="I19170">
        <v>0</v>
      </c>
      <c r="P19170">
        <v>0.37511680225396399</v>
      </c>
      <c r="Q19170">
        <v>0</v>
      </c>
    </row>
    <row r="19171" spans="1:17">
      <c r="A19171" t="s">
        <v>122</v>
      </c>
      <c r="B19171">
        <v>2045</v>
      </c>
      <c r="C19171" t="s">
        <v>23</v>
      </c>
      <c r="D19171" t="s">
        <v>1067</v>
      </c>
      <c r="F19171" t="s">
        <v>160</v>
      </c>
      <c r="G19171" t="s">
        <v>1071</v>
      </c>
      <c r="H19171" t="s">
        <v>133</v>
      </c>
      <c r="I19171">
        <v>0</v>
      </c>
      <c r="P19171">
        <v>0.37511680225396399</v>
      </c>
      <c r="Q19171">
        <v>0</v>
      </c>
    </row>
    <row r="19172" spans="1:17">
      <c r="A19172" t="s">
        <v>122</v>
      </c>
      <c r="B19172">
        <v>2045</v>
      </c>
      <c r="C19172" t="s">
        <v>18</v>
      </c>
      <c r="D19172" t="s">
        <v>1062</v>
      </c>
      <c r="F19172" t="s">
        <v>126</v>
      </c>
      <c r="G19172" t="s">
        <v>1069</v>
      </c>
      <c r="H19172" t="s">
        <v>134</v>
      </c>
      <c r="I19172">
        <v>68429019.398133606</v>
      </c>
      <c r="P19172">
        <v>0.37511680225396399</v>
      </c>
      <c r="Q19172">
        <v>25668874.9380024</v>
      </c>
    </row>
    <row r="19173" spans="1:17">
      <c r="A19173" t="s">
        <v>122</v>
      </c>
      <c r="B19173">
        <v>2045</v>
      </c>
      <c r="C19173" t="s">
        <v>18</v>
      </c>
      <c r="D19173" t="s">
        <v>1062</v>
      </c>
      <c r="F19173" t="s">
        <v>126</v>
      </c>
      <c r="G19173" t="s">
        <v>1069</v>
      </c>
      <c r="H19173" t="s">
        <v>133</v>
      </c>
      <c r="I19173">
        <v>0</v>
      </c>
      <c r="P19173">
        <v>0.37511680225396399</v>
      </c>
      <c r="Q19173">
        <v>0</v>
      </c>
    </row>
    <row r="19174" spans="1:17">
      <c r="A19174" t="s">
        <v>122</v>
      </c>
      <c r="B19174">
        <v>2045</v>
      </c>
      <c r="C19174" t="s">
        <v>18</v>
      </c>
      <c r="D19174" t="s">
        <v>1062</v>
      </c>
      <c r="F19174" t="s">
        <v>160</v>
      </c>
      <c r="G19174" t="s">
        <v>1069</v>
      </c>
      <c r="H19174" t="s">
        <v>134</v>
      </c>
      <c r="I19174">
        <v>9775692.2772869207</v>
      </c>
      <c r="P19174">
        <v>0.37511680225396399</v>
      </c>
      <c r="Q19174">
        <v>3667026.4268746399</v>
      </c>
    </row>
    <row r="19175" spans="1:17">
      <c r="A19175" t="s">
        <v>122</v>
      </c>
      <c r="B19175">
        <v>2045</v>
      </c>
      <c r="C19175" t="s">
        <v>18</v>
      </c>
      <c r="D19175" t="s">
        <v>1062</v>
      </c>
      <c r="F19175" t="s">
        <v>160</v>
      </c>
      <c r="G19175" t="s">
        <v>1069</v>
      </c>
      <c r="H19175" t="s">
        <v>133</v>
      </c>
      <c r="I19175">
        <v>0</v>
      </c>
      <c r="P19175">
        <v>0.37511680225396399</v>
      </c>
      <c r="Q19175">
        <v>0</v>
      </c>
    </row>
    <row r="19176" spans="1:17">
      <c r="A19176" t="s">
        <v>122</v>
      </c>
      <c r="B19176">
        <v>2045</v>
      </c>
      <c r="C19176" t="s">
        <v>19</v>
      </c>
      <c r="D19176" t="s">
        <v>1062</v>
      </c>
      <c r="F19176" t="s">
        <v>126</v>
      </c>
      <c r="G19176" t="s">
        <v>1069</v>
      </c>
      <c r="H19176" t="s">
        <v>134</v>
      </c>
      <c r="I19176">
        <v>0</v>
      </c>
      <c r="P19176">
        <v>0.37511680225396399</v>
      </c>
      <c r="Q19176">
        <v>0</v>
      </c>
    </row>
    <row r="19177" spans="1:17">
      <c r="A19177" t="s">
        <v>122</v>
      </c>
      <c r="B19177">
        <v>2045</v>
      </c>
      <c r="C19177" t="s">
        <v>19</v>
      </c>
      <c r="D19177" t="s">
        <v>1062</v>
      </c>
      <c r="F19177" t="s">
        <v>126</v>
      </c>
      <c r="G19177" t="s">
        <v>1069</v>
      </c>
      <c r="H19177" t="s">
        <v>133</v>
      </c>
      <c r="I19177">
        <v>0</v>
      </c>
      <c r="P19177">
        <v>0.37511680225396399</v>
      </c>
      <c r="Q19177">
        <v>0</v>
      </c>
    </row>
    <row r="19178" spans="1:17">
      <c r="A19178" t="s">
        <v>122</v>
      </c>
      <c r="B19178">
        <v>2045</v>
      </c>
      <c r="C19178" t="s">
        <v>20</v>
      </c>
      <c r="D19178" t="s">
        <v>1062</v>
      </c>
      <c r="F19178" t="s">
        <v>164</v>
      </c>
      <c r="G19178" t="s">
        <v>1069</v>
      </c>
      <c r="H19178" t="s">
        <v>134</v>
      </c>
      <c r="I19178">
        <v>826368933.16243601</v>
      </c>
      <c r="P19178">
        <v>0.37511680225396399</v>
      </c>
      <c r="Q19178">
        <v>309984871.68991202</v>
      </c>
    </row>
    <row r="19179" spans="1:17">
      <c r="A19179" t="s">
        <v>122</v>
      </c>
      <c r="B19179">
        <v>2045</v>
      </c>
      <c r="C19179" t="s">
        <v>20</v>
      </c>
      <c r="D19179" t="s">
        <v>1062</v>
      </c>
      <c r="F19179" t="s">
        <v>164</v>
      </c>
      <c r="G19179" t="s">
        <v>1069</v>
      </c>
      <c r="H19179" t="s">
        <v>133</v>
      </c>
      <c r="I19179">
        <v>0</v>
      </c>
      <c r="P19179">
        <v>0.37511680225396399</v>
      </c>
      <c r="Q19179">
        <v>0</v>
      </c>
    </row>
    <row r="19180" spans="1:17">
      <c r="A19180" t="s">
        <v>122</v>
      </c>
      <c r="B19180">
        <v>2045</v>
      </c>
      <c r="C19180" t="s">
        <v>20</v>
      </c>
      <c r="D19180" t="s">
        <v>1062</v>
      </c>
      <c r="F19180" t="s">
        <v>159</v>
      </c>
      <c r="G19180" t="s">
        <v>1069</v>
      </c>
      <c r="H19180" t="s">
        <v>134</v>
      </c>
      <c r="I19180">
        <v>264562606.841133</v>
      </c>
      <c r="P19180">
        <v>0.37511680225396399</v>
      </c>
      <c r="Q19180">
        <v>99241879.074218407</v>
      </c>
    </row>
    <row r="19181" spans="1:17">
      <c r="A19181" t="s">
        <v>122</v>
      </c>
      <c r="B19181">
        <v>2045</v>
      </c>
      <c r="C19181" t="s">
        <v>20</v>
      </c>
      <c r="D19181" t="s">
        <v>1062</v>
      </c>
      <c r="F19181" t="s">
        <v>159</v>
      </c>
      <c r="G19181" t="s">
        <v>1069</v>
      </c>
      <c r="H19181" t="s">
        <v>133</v>
      </c>
      <c r="I19181">
        <v>0</v>
      </c>
      <c r="P19181">
        <v>0.37511680225396399</v>
      </c>
      <c r="Q19181">
        <v>0</v>
      </c>
    </row>
    <row r="19182" spans="1:17">
      <c r="A19182" t="s">
        <v>122</v>
      </c>
      <c r="B19182">
        <v>2045</v>
      </c>
      <c r="C19182" t="s">
        <v>20</v>
      </c>
      <c r="D19182" t="s">
        <v>1062</v>
      </c>
      <c r="F19182" t="s">
        <v>126</v>
      </c>
      <c r="G19182" t="s">
        <v>1069</v>
      </c>
      <c r="H19182" t="s">
        <v>134</v>
      </c>
      <c r="I19182">
        <v>875000000</v>
      </c>
      <c r="P19182">
        <v>0.37511680225396399</v>
      </c>
      <c r="Q19182">
        <v>328227201.97221798</v>
      </c>
    </row>
    <row r="19183" spans="1:17">
      <c r="A19183" t="s">
        <v>122</v>
      </c>
      <c r="B19183">
        <v>2045</v>
      </c>
      <c r="C19183" t="s">
        <v>20</v>
      </c>
      <c r="D19183" t="s">
        <v>1062</v>
      </c>
      <c r="F19183" t="s">
        <v>126</v>
      </c>
      <c r="G19183" t="s">
        <v>1069</v>
      </c>
      <c r="H19183" t="s">
        <v>133</v>
      </c>
      <c r="I19183">
        <v>0</v>
      </c>
      <c r="P19183">
        <v>0.37511680225396399</v>
      </c>
      <c r="Q19183">
        <v>0</v>
      </c>
    </row>
    <row r="19184" spans="1:17">
      <c r="A19184" t="s">
        <v>122</v>
      </c>
      <c r="B19184">
        <v>2045</v>
      </c>
      <c r="C19184" t="s">
        <v>20</v>
      </c>
      <c r="D19184" t="s">
        <v>1062</v>
      </c>
      <c r="F19184" t="s">
        <v>165</v>
      </c>
      <c r="G19184" t="s">
        <v>1069</v>
      </c>
      <c r="H19184" t="s">
        <v>134</v>
      </c>
      <c r="I19184">
        <v>4304208110.9396801</v>
      </c>
      <c r="P19184">
        <v>0.37511680225396399</v>
      </c>
      <c r="Q19184">
        <v>1614580782.81127</v>
      </c>
    </row>
    <row r="19185" spans="1:17">
      <c r="A19185" t="s">
        <v>122</v>
      </c>
      <c r="B19185">
        <v>2045</v>
      </c>
      <c r="C19185" t="s">
        <v>20</v>
      </c>
      <c r="D19185" t="s">
        <v>1062</v>
      </c>
      <c r="F19185" t="s">
        <v>165</v>
      </c>
      <c r="G19185" t="s">
        <v>1069</v>
      </c>
      <c r="H19185" t="s">
        <v>133</v>
      </c>
      <c r="I19185">
        <v>0</v>
      </c>
      <c r="P19185">
        <v>0.37511680225396399</v>
      </c>
      <c r="Q19185">
        <v>0</v>
      </c>
    </row>
    <row r="19186" spans="1:17">
      <c r="A19186" t="s">
        <v>122</v>
      </c>
      <c r="B19186">
        <v>2045</v>
      </c>
      <c r="C19186" t="s">
        <v>20</v>
      </c>
      <c r="D19186" t="s">
        <v>1062</v>
      </c>
      <c r="F19186" t="s">
        <v>160</v>
      </c>
      <c r="G19186" t="s">
        <v>1069</v>
      </c>
      <c r="H19186" t="s">
        <v>134</v>
      </c>
      <c r="I19186">
        <v>0</v>
      </c>
      <c r="P19186">
        <v>0.37511680225396399</v>
      </c>
      <c r="Q19186">
        <v>0</v>
      </c>
    </row>
    <row r="19187" spans="1:17">
      <c r="A19187" t="s">
        <v>122</v>
      </c>
      <c r="B19187">
        <v>2045</v>
      </c>
      <c r="C19187" t="s">
        <v>20</v>
      </c>
      <c r="D19187" t="s">
        <v>1062</v>
      </c>
      <c r="F19187" t="s">
        <v>160</v>
      </c>
      <c r="G19187" t="s">
        <v>1069</v>
      </c>
      <c r="H19187" t="s">
        <v>133</v>
      </c>
      <c r="I19187">
        <v>0</v>
      </c>
      <c r="P19187">
        <v>0.37511680225396399</v>
      </c>
      <c r="Q19187">
        <v>0</v>
      </c>
    </row>
    <row r="19188" spans="1:17">
      <c r="A19188" t="s">
        <v>122</v>
      </c>
      <c r="B19188">
        <v>2046</v>
      </c>
      <c r="C19188" t="s">
        <v>5</v>
      </c>
      <c r="D19188" t="s">
        <v>1062</v>
      </c>
      <c r="F19188" t="s">
        <v>126</v>
      </c>
      <c r="G19188" t="s">
        <v>1069</v>
      </c>
      <c r="H19188" t="s">
        <v>134</v>
      </c>
      <c r="I19188">
        <v>167819842.88722199</v>
      </c>
      <c r="P19188">
        <v>0.36068923293650401</v>
      </c>
      <c r="Q19188">
        <v>60530810.402516499</v>
      </c>
    </row>
    <row r="19189" spans="1:17">
      <c r="A19189" t="s">
        <v>122</v>
      </c>
      <c r="B19189">
        <v>2046</v>
      </c>
      <c r="C19189" t="s">
        <v>5</v>
      </c>
      <c r="D19189" t="s">
        <v>1062</v>
      </c>
      <c r="F19189" t="s">
        <v>126</v>
      </c>
      <c r="G19189" t="s">
        <v>1069</v>
      </c>
      <c r="H19189" t="s">
        <v>133</v>
      </c>
      <c r="I19189">
        <v>0</v>
      </c>
      <c r="P19189">
        <v>0.36068923293650401</v>
      </c>
      <c r="Q19189">
        <v>0</v>
      </c>
    </row>
    <row r="19190" spans="1:17">
      <c r="A19190" t="s">
        <v>122</v>
      </c>
      <c r="B19190">
        <v>2046</v>
      </c>
      <c r="C19190" t="s">
        <v>7</v>
      </c>
      <c r="D19190" t="s">
        <v>1064</v>
      </c>
      <c r="F19190" t="s">
        <v>126</v>
      </c>
      <c r="G19190" t="s">
        <v>1070</v>
      </c>
      <c r="H19190" t="s">
        <v>134</v>
      </c>
      <c r="I19190">
        <v>6227491.9705728199</v>
      </c>
      <c r="P19190">
        <v>0.36068923293650401</v>
      </c>
      <c r="Q19190">
        <v>2246189.30198415</v>
      </c>
    </row>
    <row r="19191" spans="1:17">
      <c r="A19191" t="s">
        <v>122</v>
      </c>
      <c r="B19191">
        <v>2046</v>
      </c>
      <c r="C19191" t="s">
        <v>7</v>
      </c>
      <c r="D19191" t="s">
        <v>1064</v>
      </c>
      <c r="F19191" t="s">
        <v>126</v>
      </c>
      <c r="G19191" t="s">
        <v>1070</v>
      </c>
      <c r="H19191" t="s">
        <v>133</v>
      </c>
      <c r="I19191">
        <v>0</v>
      </c>
      <c r="P19191">
        <v>0.36068923293650401</v>
      </c>
      <c r="Q19191">
        <v>0</v>
      </c>
    </row>
    <row r="19192" spans="1:17">
      <c r="A19192" t="s">
        <v>122</v>
      </c>
      <c r="B19192">
        <v>2046</v>
      </c>
      <c r="C19192" t="s">
        <v>142</v>
      </c>
      <c r="D19192" t="s">
        <v>1062</v>
      </c>
      <c r="F19192" t="s">
        <v>126</v>
      </c>
      <c r="G19192" t="s">
        <v>1069</v>
      </c>
      <c r="H19192" t="s">
        <v>134</v>
      </c>
      <c r="I19192">
        <v>80652292.5</v>
      </c>
      <c r="P19192">
        <v>0.36068923293650401</v>
      </c>
      <c r="Q19192">
        <v>29090413.516395502</v>
      </c>
    </row>
    <row r="19193" spans="1:17">
      <c r="A19193" t="s">
        <v>122</v>
      </c>
      <c r="B19193">
        <v>2046</v>
      </c>
      <c r="C19193" t="s">
        <v>142</v>
      </c>
      <c r="D19193" t="s">
        <v>1062</v>
      </c>
      <c r="F19193" t="s">
        <v>126</v>
      </c>
      <c r="G19193" t="s">
        <v>1069</v>
      </c>
      <c r="H19193" t="s">
        <v>133</v>
      </c>
      <c r="I19193">
        <v>0</v>
      </c>
      <c r="P19193">
        <v>0.36068923293650401</v>
      </c>
      <c r="Q19193">
        <v>0</v>
      </c>
    </row>
    <row r="19194" spans="1:17">
      <c r="A19194" t="s">
        <v>122</v>
      </c>
      <c r="B19194">
        <v>2046</v>
      </c>
      <c r="C19194" t="s">
        <v>137</v>
      </c>
      <c r="D19194" t="s">
        <v>1062</v>
      </c>
      <c r="F19194" t="s">
        <v>126</v>
      </c>
      <c r="G19194" t="s">
        <v>1069</v>
      </c>
      <c r="H19194" t="s">
        <v>134</v>
      </c>
      <c r="I19194">
        <v>0</v>
      </c>
      <c r="P19194">
        <v>0.36068923293650401</v>
      </c>
      <c r="Q19194">
        <v>0</v>
      </c>
    </row>
    <row r="19195" spans="1:17">
      <c r="A19195" t="s">
        <v>122</v>
      </c>
      <c r="B19195">
        <v>2046</v>
      </c>
      <c r="C19195" t="s">
        <v>137</v>
      </c>
      <c r="D19195" t="s">
        <v>1062</v>
      </c>
      <c r="F19195" t="s">
        <v>126</v>
      </c>
      <c r="G19195" t="s">
        <v>1069</v>
      </c>
      <c r="H19195" t="s">
        <v>133</v>
      </c>
      <c r="I19195">
        <v>0</v>
      </c>
      <c r="P19195">
        <v>0.36068923293650401</v>
      </c>
      <c r="Q19195">
        <v>0</v>
      </c>
    </row>
    <row r="19196" spans="1:17">
      <c r="A19196" t="s">
        <v>122</v>
      </c>
      <c r="B19196">
        <v>2046</v>
      </c>
      <c r="C19196" t="s">
        <v>21</v>
      </c>
      <c r="D19196" t="s">
        <v>1067</v>
      </c>
      <c r="F19196" t="s">
        <v>126</v>
      </c>
      <c r="G19196" t="s">
        <v>1071</v>
      </c>
      <c r="H19196" t="s">
        <v>134</v>
      </c>
      <c r="I19196">
        <v>0</v>
      </c>
      <c r="P19196">
        <v>0.36068923293650401</v>
      </c>
      <c r="Q19196">
        <v>0</v>
      </c>
    </row>
    <row r="19197" spans="1:17">
      <c r="A19197" t="s">
        <v>122</v>
      </c>
      <c r="B19197">
        <v>2046</v>
      </c>
      <c r="C19197" t="s">
        <v>21</v>
      </c>
      <c r="D19197" t="s">
        <v>1067</v>
      </c>
      <c r="F19197" t="s">
        <v>126</v>
      </c>
      <c r="G19197" t="s">
        <v>1071</v>
      </c>
      <c r="H19197" t="s">
        <v>133</v>
      </c>
      <c r="I19197">
        <v>0</v>
      </c>
      <c r="P19197">
        <v>0.36068923293650401</v>
      </c>
      <c r="Q19197">
        <v>0</v>
      </c>
    </row>
    <row r="19198" spans="1:17">
      <c r="A19198" t="s">
        <v>122</v>
      </c>
      <c r="B19198">
        <v>2046</v>
      </c>
      <c r="C19198" t="s">
        <v>22</v>
      </c>
      <c r="D19198" t="s">
        <v>1067</v>
      </c>
      <c r="F19198" t="s">
        <v>126</v>
      </c>
      <c r="G19198" t="s">
        <v>1071</v>
      </c>
      <c r="H19198" t="s">
        <v>134</v>
      </c>
      <c r="I19198">
        <v>0</v>
      </c>
      <c r="P19198">
        <v>0.36068923293650401</v>
      </c>
      <c r="Q19198">
        <v>0</v>
      </c>
    </row>
    <row r="19199" spans="1:17">
      <c r="A19199" t="s">
        <v>122</v>
      </c>
      <c r="B19199">
        <v>2046</v>
      </c>
      <c r="C19199" t="s">
        <v>22</v>
      </c>
      <c r="D19199" t="s">
        <v>1067</v>
      </c>
      <c r="F19199" t="s">
        <v>126</v>
      </c>
      <c r="G19199" t="s">
        <v>1071</v>
      </c>
      <c r="H19199" t="s">
        <v>133</v>
      </c>
      <c r="I19199">
        <v>0</v>
      </c>
      <c r="P19199">
        <v>0.36068923293650401</v>
      </c>
      <c r="Q19199">
        <v>0</v>
      </c>
    </row>
    <row r="19200" spans="1:17">
      <c r="A19200" t="s">
        <v>122</v>
      </c>
      <c r="B19200">
        <v>2046</v>
      </c>
      <c r="C19200" t="s">
        <v>15</v>
      </c>
      <c r="D19200" t="s">
        <v>1062</v>
      </c>
      <c r="F19200" t="s">
        <v>164</v>
      </c>
      <c r="G19200" t="s">
        <v>1069</v>
      </c>
      <c r="H19200" t="s">
        <v>134</v>
      </c>
      <c r="I19200">
        <v>0</v>
      </c>
      <c r="P19200">
        <v>0.36068923293650401</v>
      </c>
      <c r="Q19200">
        <v>0</v>
      </c>
    </row>
    <row r="19201" spans="1:17">
      <c r="A19201" t="s">
        <v>122</v>
      </c>
      <c r="B19201">
        <v>2046</v>
      </c>
      <c r="C19201" t="s">
        <v>15</v>
      </c>
      <c r="D19201" t="s">
        <v>1062</v>
      </c>
      <c r="F19201" t="s">
        <v>164</v>
      </c>
      <c r="G19201" t="s">
        <v>1069</v>
      </c>
      <c r="H19201" t="s">
        <v>133</v>
      </c>
      <c r="I19201">
        <v>0</v>
      </c>
      <c r="P19201">
        <v>0.36068923293650401</v>
      </c>
      <c r="Q19201">
        <v>0</v>
      </c>
    </row>
    <row r="19202" spans="1:17">
      <c r="A19202" t="s">
        <v>122</v>
      </c>
      <c r="B19202">
        <v>2046</v>
      </c>
      <c r="C19202" t="s">
        <v>15</v>
      </c>
      <c r="D19202" t="s">
        <v>1062</v>
      </c>
      <c r="F19202" t="s">
        <v>159</v>
      </c>
      <c r="G19202" t="s">
        <v>1069</v>
      </c>
      <c r="H19202" t="s">
        <v>134</v>
      </c>
      <c r="I19202">
        <v>0</v>
      </c>
      <c r="P19202">
        <v>0.36068923293650401</v>
      </c>
      <c r="Q19202">
        <v>0</v>
      </c>
    </row>
    <row r="19203" spans="1:17">
      <c r="A19203" t="s">
        <v>122</v>
      </c>
      <c r="B19203">
        <v>2046</v>
      </c>
      <c r="C19203" t="s">
        <v>15</v>
      </c>
      <c r="D19203" t="s">
        <v>1062</v>
      </c>
      <c r="F19203" t="s">
        <v>159</v>
      </c>
      <c r="G19203" t="s">
        <v>1069</v>
      </c>
      <c r="H19203" t="s">
        <v>133</v>
      </c>
      <c r="I19203">
        <v>0</v>
      </c>
      <c r="P19203">
        <v>0.36068923293650401</v>
      </c>
      <c r="Q19203">
        <v>0</v>
      </c>
    </row>
    <row r="19204" spans="1:17">
      <c r="A19204" t="s">
        <v>122</v>
      </c>
      <c r="B19204">
        <v>2046</v>
      </c>
      <c r="C19204" t="s">
        <v>15</v>
      </c>
      <c r="D19204" t="s">
        <v>1062</v>
      </c>
      <c r="F19204" t="s">
        <v>165</v>
      </c>
      <c r="G19204" t="s">
        <v>1069</v>
      </c>
      <c r="H19204" t="s">
        <v>134</v>
      </c>
      <c r="I19204">
        <v>0</v>
      </c>
      <c r="P19204">
        <v>0.36068923293650401</v>
      </c>
      <c r="Q19204">
        <v>0</v>
      </c>
    </row>
    <row r="19205" spans="1:17">
      <c r="A19205" t="s">
        <v>122</v>
      </c>
      <c r="B19205">
        <v>2046</v>
      </c>
      <c r="C19205" t="s">
        <v>15</v>
      </c>
      <c r="D19205" t="s">
        <v>1062</v>
      </c>
      <c r="F19205" t="s">
        <v>165</v>
      </c>
      <c r="G19205" t="s">
        <v>1069</v>
      </c>
      <c r="H19205" t="s">
        <v>133</v>
      </c>
      <c r="I19205">
        <v>0</v>
      </c>
      <c r="P19205">
        <v>0.36068923293650401</v>
      </c>
      <c r="Q19205">
        <v>0</v>
      </c>
    </row>
    <row r="19206" spans="1:17">
      <c r="A19206" t="s">
        <v>122</v>
      </c>
      <c r="B19206">
        <v>2046</v>
      </c>
      <c r="C19206" t="s">
        <v>15</v>
      </c>
      <c r="D19206" t="s">
        <v>1062</v>
      </c>
      <c r="F19206" t="s">
        <v>166</v>
      </c>
      <c r="G19206" t="s">
        <v>1069</v>
      </c>
      <c r="H19206" t="s">
        <v>134</v>
      </c>
      <c r="I19206">
        <v>0</v>
      </c>
      <c r="P19206">
        <v>0.36068923293650401</v>
      </c>
      <c r="Q19206">
        <v>0</v>
      </c>
    </row>
    <row r="19207" spans="1:17">
      <c r="A19207" t="s">
        <v>122</v>
      </c>
      <c r="B19207">
        <v>2046</v>
      </c>
      <c r="C19207" t="s">
        <v>15</v>
      </c>
      <c r="D19207" t="s">
        <v>1062</v>
      </c>
      <c r="F19207" t="s">
        <v>166</v>
      </c>
      <c r="G19207" t="s">
        <v>1069</v>
      </c>
      <c r="H19207" t="s">
        <v>133</v>
      </c>
      <c r="I19207">
        <v>0</v>
      </c>
      <c r="P19207">
        <v>0.36068923293650401</v>
      </c>
      <c r="Q19207">
        <v>0</v>
      </c>
    </row>
    <row r="19208" spans="1:17">
      <c r="A19208" t="s">
        <v>122</v>
      </c>
      <c r="B19208">
        <v>2046</v>
      </c>
      <c r="C19208" t="s">
        <v>15</v>
      </c>
      <c r="D19208" t="s">
        <v>1062</v>
      </c>
      <c r="F19208" t="s">
        <v>160</v>
      </c>
      <c r="G19208" t="s">
        <v>1069</v>
      </c>
      <c r="H19208" t="s">
        <v>134</v>
      </c>
      <c r="I19208">
        <v>0</v>
      </c>
      <c r="P19208">
        <v>0.36068923293650401</v>
      </c>
      <c r="Q19208">
        <v>0</v>
      </c>
    </row>
    <row r="19209" spans="1:17">
      <c r="A19209" t="s">
        <v>122</v>
      </c>
      <c r="B19209">
        <v>2046</v>
      </c>
      <c r="C19209" t="s">
        <v>15</v>
      </c>
      <c r="D19209" t="s">
        <v>1062</v>
      </c>
      <c r="F19209" t="s">
        <v>160</v>
      </c>
      <c r="G19209" t="s">
        <v>1069</v>
      </c>
      <c r="H19209" t="s">
        <v>133</v>
      </c>
      <c r="I19209">
        <v>0</v>
      </c>
      <c r="P19209">
        <v>0.36068923293650401</v>
      </c>
      <c r="Q19209">
        <v>0</v>
      </c>
    </row>
    <row r="19210" spans="1:17">
      <c r="A19210" t="s">
        <v>122</v>
      </c>
      <c r="B19210">
        <v>2046</v>
      </c>
      <c r="C19210" t="s">
        <v>157</v>
      </c>
      <c r="D19210" t="s">
        <v>1066</v>
      </c>
      <c r="F19210" t="s">
        <v>160</v>
      </c>
      <c r="G19210" t="s">
        <v>1072</v>
      </c>
      <c r="H19210" t="s">
        <v>134</v>
      </c>
      <c r="I19210">
        <v>0</v>
      </c>
      <c r="P19210">
        <v>0.36068923293650401</v>
      </c>
      <c r="Q19210">
        <v>0</v>
      </c>
    </row>
    <row r="19211" spans="1:17">
      <c r="A19211" t="s">
        <v>122</v>
      </c>
      <c r="B19211">
        <v>2046</v>
      </c>
      <c r="C19211" t="s">
        <v>157</v>
      </c>
      <c r="D19211" t="s">
        <v>1066</v>
      </c>
      <c r="F19211" t="s">
        <v>160</v>
      </c>
      <c r="G19211" t="s">
        <v>1072</v>
      </c>
      <c r="H19211" t="s">
        <v>133</v>
      </c>
      <c r="I19211">
        <v>0</v>
      </c>
      <c r="P19211">
        <v>0.36068923293650401</v>
      </c>
      <c r="Q19211">
        <v>0</v>
      </c>
    </row>
    <row r="19212" spans="1:17">
      <c r="A19212" t="s">
        <v>122</v>
      </c>
      <c r="B19212">
        <v>2046</v>
      </c>
      <c r="C19212" t="s">
        <v>140</v>
      </c>
      <c r="D19212" t="s">
        <v>1064</v>
      </c>
      <c r="F19212" t="s">
        <v>126</v>
      </c>
      <c r="G19212" t="s">
        <v>1070</v>
      </c>
      <c r="H19212" t="s">
        <v>134</v>
      </c>
      <c r="I19212">
        <v>0</v>
      </c>
      <c r="P19212">
        <v>0.36068923293650401</v>
      </c>
      <c r="Q19212">
        <v>0</v>
      </c>
    </row>
    <row r="19213" spans="1:17">
      <c r="A19213" t="s">
        <v>122</v>
      </c>
      <c r="B19213">
        <v>2046</v>
      </c>
      <c r="C19213" t="s">
        <v>140</v>
      </c>
      <c r="D19213" t="s">
        <v>1064</v>
      </c>
      <c r="F19213" t="s">
        <v>126</v>
      </c>
      <c r="G19213" t="s">
        <v>1070</v>
      </c>
      <c r="H19213" t="s">
        <v>133</v>
      </c>
      <c r="I19213">
        <v>0</v>
      </c>
      <c r="P19213">
        <v>0.36068923293650401</v>
      </c>
      <c r="Q19213">
        <v>0</v>
      </c>
    </row>
    <row r="19214" spans="1:17">
      <c r="A19214" t="s">
        <v>122</v>
      </c>
      <c r="B19214">
        <v>2046</v>
      </c>
      <c r="C19214" t="s">
        <v>16</v>
      </c>
      <c r="D19214" t="s">
        <v>1062</v>
      </c>
      <c r="F19214" t="s">
        <v>126</v>
      </c>
      <c r="G19214" t="s">
        <v>1069</v>
      </c>
      <c r="H19214" t="s">
        <v>134</v>
      </c>
      <c r="I19214">
        <v>45262834.741361</v>
      </c>
      <c r="P19214">
        <v>0.36068923293650401</v>
      </c>
      <c r="Q19214">
        <v>16325817.1433932</v>
      </c>
    </row>
    <row r="19215" spans="1:17">
      <c r="A19215" t="s">
        <v>122</v>
      </c>
      <c r="B19215">
        <v>2046</v>
      </c>
      <c r="C19215" t="s">
        <v>16</v>
      </c>
      <c r="D19215" t="s">
        <v>1062</v>
      </c>
      <c r="F19215" t="s">
        <v>126</v>
      </c>
      <c r="G19215" t="s">
        <v>1069</v>
      </c>
      <c r="H19215" t="s">
        <v>133</v>
      </c>
      <c r="I19215">
        <v>0</v>
      </c>
      <c r="P19215">
        <v>0.36068923293650401</v>
      </c>
      <c r="Q19215">
        <v>0</v>
      </c>
    </row>
    <row r="19216" spans="1:17">
      <c r="A19216" t="s">
        <v>122</v>
      </c>
      <c r="B19216">
        <v>2046</v>
      </c>
      <c r="C19216" t="s">
        <v>17</v>
      </c>
      <c r="D19216" t="s">
        <v>1062</v>
      </c>
      <c r="F19216" t="s">
        <v>126</v>
      </c>
      <c r="G19216" t="s">
        <v>1069</v>
      </c>
      <c r="H19216" t="s">
        <v>134</v>
      </c>
      <c r="I19216">
        <v>0</v>
      </c>
      <c r="P19216">
        <v>0.36068923293650401</v>
      </c>
      <c r="Q19216">
        <v>0</v>
      </c>
    </row>
    <row r="19217" spans="1:17">
      <c r="A19217" t="s">
        <v>122</v>
      </c>
      <c r="B19217">
        <v>2046</v>
      </c>
      <c r="C19217" t="s">
        <v>17</v>
      </c>
      <c r="D19217" t="s">
        <v>1062</v>
      </c>
      <c r="F19217" t="s">
        <v>126</v>
      </c>
      <c r="G19217" t="s">
        <v>1069</v>
      </c>
      <c r="H19217" t="s">
        <v>133</v>
      </c>
      <c r="I19217">
        <v>0</v>
      </c>
      <c r="P19217">
        <v>0.36068923293650401</v>
      </c>
      <c r="Q19217">
        <v>0</v>
      </c>
    </row>
    <row r="19218" spans="1:17">
      <c r="A19218" t="s">
        <v>122</v>
      </c>
      <c r="B19218">
        <v>2046</v>
      </c>
      <c r="C19218" t="s">
        <v>143</v>
      </c>
      <c r="D19218" t="s">
        <v>1062</v>
      </c>
      <c r="F19218" t="s">
        <v>126</v>
      </c>
      <c r="G19218" t="s">
        <v>1069</v>
      </c>
      <c r="H19218" t="s">
        <v>134</v>
      </c>
      <c r="I19218">
        <v>450000000</v>
      </c>
      <c r="P19218">
        <v>0.36068923293650401</v>
      </c>
      <c r="Q19218">
        <v>162310154.82142699</v>
      </c>
    </row>
    <row r="19219" spans="1:17">
      <c r="A19219" t="s">
        <v>122</v>
      </c>
      <c r="B19219">
        <v>2046</v>
      </c>
      <c r="C19219" t="s">
        <v>143</v>
      </c>
      <c r="D19219" t="s">
        <v>1062</v>
      </c>
      <c r="F19219" t="s">
        <v>126</v>
      </c>
      <c r="G19219" t="s">
        <v>1069</v>
      </c>
      <c r="H19219" t="s">
        <v>133</v>
      </c>
      <c r="I19219">
        <v>0</v>
      </c>
      <c r="P19219">
        <v>0.36068923293650401</v>
      </c>
      <c r="Q19219">
        <v>0</v>
      </c>
    </row>
    <row r="19220" spans="1:17">
      <c r="A19220" t="s">
        <v>122</v>
      </c>
      <c r="B19220">
        <v>2046</v>
      </c>
      <c r="C19220" t="s">
        <v>12</v>
      </c>
      <c r="D19220" t="s">
        <v>1067</v>
      </c>
      <c r="F19220" t="s">
        <v>126</v>
      </c>
      <c r="G19220" t="s">
        <v>1071</v>
      </c>
      <c r="H19220" t="s">
        <v>134</v>
      </c>
      <c r="I19220">
        <v>462536027.602763</v>
      </c>
      <c r="P19220">
        <v>0.36068923293650401</v>
      </c>
      <c r="Q19220">
        <v>166831765.00153801</v>
      </c>
    </row>
    <row r="19221" spans="1:17">
      <c r="A19221" t="s">
        <v>122</v>
      </c>
      <c r="B19221">
        <v>2046</v>
      </c>
      <c r="C19221" t="s">
        <v>12</v>
      </c>
      <c r="D19221" t="s">
        <v>1067</v>
      </c>
      <c r="F19221" t="s">
        <v>126</v>
      </c>
      <c r="G19221" t="s">
        <v>1071</v>
      </c>
      <c r="H19221" t="s">
        <v>133</v>
      </c>
      <c r="I19221">
        <v>0</v>
      </c>
      <c r="P19221">
        <v>0.36068923293650401</v>
      </c>
      <c r="Q19221">
        <v>0</v>
      </c>
    </row>
    <row r="19222" spans="1:17">
      <c r="A19222" t="s">
        <v>122</v>
      </c>
      <c r="B19222">
        <v>2046</v>
      </c>
      <c r="C19222" t="s">
        <v>23</v>
      </c>
      <c r="D19222" t="s">
        <v>1067</v>
      </c>
      <c r="F19222" t="s">
        <v>126</v>
      </c>
      <c r="G19222" t="s">
        <v>1071</v>
      </c>
      <c r="H19222" t="s">
        <v>134</v>
      </c>
      <c r="I19222">
        <v>461719506.27151501</v>
      </c>
      <c r="P19222">
        <v>0.36068923293650401</v>
      </c>
      <c r="Q19222">
        <v>166537254.54889399</v>
      </c>
    </row>
    <row r="19223" spans="1:17">
      <c r="A19223" t="s">
        <v>122</v>
      </c>
      <c r="B19223">
        <v>2046</v>
      </c>
      <c r="C19223" t="s">
        <v>23</v>
      </c>
      <c r="D19223" t="s">
        <v>1067</v>
      </c>
      <c r="F19223" t="s">
        <v>126</v>
      </c>
      <c r="G19223" t="s">
        <v>1071</v>
      </c>
      <c r="H19223" t="s">
        <v>133</v>
      </c>
      <c r="I19223">
        <v>0</v>
      </c>
      <c r="P19223">
        <v>0.36068923293650401</v>
      </c>
      <c r="Q19223">
        <v>0</v>
      </c>
    </row>
    <row r="19224" spans="1:17">
      <c r="A19224" t="s">
        <v>122</v>
      </c>
      <c r="B19224">
        <v>2046</v>
      </c>
      <c r="C19224" t="s">
        <v>23</v>
      </c>
      <c r="D19224" t="s">
        <v>1067</v>
      </c>
      <c r="F19224" t="s">
        <v>160</v>
      </c>
      <c r="G19224" t="s">
        <v>1071</v>
      </c>
      <c r="H19224" t="s">
        <v>134</v>
      </c>
      <c r="I19224">
        <v>0</v>
      </c>
      <c r="P19224">
        <v>0.36068923293650401</v>
      </c>
      <c r="Q19224">
        <v>0</v>
      </c>
    </row>
    <row r="19225" spans="1:17">
      <c r="A19225" t="s">
        <v>122</v>
      </c>
      <c r="B19225">
        <v>2046</v>
      </c>
      <c r="C19225" t="s">
        <v>23</v>
      </c>
      <c r="D19225" t="s">
        <v>1067</v>
      </c>
      <c r="F19225" t="s">
        <v>160</v>
      </c>
      <c r="G19225" t="s">
        <v>1071</v>
      </c>
      <c r="H19225" t="s">
        <v>133</v>
      </c>
      <c r="I19225">
        <v>0</v>
      </c>
      <c r="P19225">
        <v>0.36068923293650401</v>
      </c>
      <c r="Q19225">
        <v>0</v>
      </c>
    </row>
    <row r="19226" spans="1:17">
      <c r="A19226" t="s">
        <v>122</v>
      </c>
      <c r="B19226">
        <v>2046</v>
      </c>
      <c r="C19226" t="s">
        <v>18</v>
      </c>
      <c r="D19226" t="s">
        <v>1062</v>
      </c>
      <c r="F19226" t="s">
        <v>126</v>
      </c>
      <c r="G19226" t="s">
        <v>1069</v>
      </c>
      <c r="H19226" t="s">
        <v>134</v>
      </c>
      <c r="I19226">
        <v>68429019.398133606</v>
      </c>
      <c r="P19226">
        <v>0.36068923293650401</v>
      </c>
      <c r="Q19226">
        <v>24681610.517310001</v>
      </c>
    </row>
    <row r="19227" spans="1:17">
      <c r="A19227" t="s">
        <v>122</v>
      </c>
      <c r="B19227">
        <v>2046</v>
      </c>
      <c r="C19227" t="s">
        <v>18</v>
      </c>
      <c r="D19227" t="s">
        <v>1062</v>
      </c>
      <c r="F19227" t="s">
        <v>126</v>
      </c>
      <c r="G19227" t="s">
        <v>1069</v>
      </c>
      <c r="H19227" t="s">
        <v>133</v>
      </c>
      <c r="I19227">
        <v>0</v>
      </c>
      <c r="P19227">
        <v>0.36068923293650401</v>
      </c>
      <c r="Q19227">
        <v>0</v>
      </c>
    </row>
    <row r="19228" spans="1:17">
      <c r="A19228" t="s">
        <v>122</v>
      </c>
      <c r="B19228">
        <v>2046</v>
      </c>
      <c r="C19228" t="s">
        <v>18</v>
      </c>
      <c r="D19228" t="s">
        <v>1062</v>
      </c>
      <c r="F19228" t="s">
        <v>160</v>
      </c>
      <c r="G19228" t="s">
        <v>1069</v>
      </c>
      <c r="H19228" t="s">
        <v>134</v>
      </c>
      <c r="I19228">
        <v>9775692.2772869207</v>
      </c>
      <c r="P19228">
        <v>0.36068923293650401</v>
      </c>
      <c r="Q19228">
        <v>3525986.9489179198</v>
      </c>
    </row>
    <row r="19229" spans="1:17">
      <c r="A19229" t="s">
        <v>122</v>
      </c>
      <c r="B19229">
        <v>2046</v>
      </c>
      <c r="C19229" t="s">
        <v>18</v>
      </c>
      <c r="D19229" t="s">
        <v>1062</v>
      </c>
      <c r="F19229" t="s">
        <v>160</v>
      </c>
      <c r="G19229" t="s">
        <v>1069</v>
      </c>
      <c r="H19229" t="s">
        <v>133</v>
      </c>
      <c r="I19229">
        <v>0</v>
      </c>
      <c r="P19229">
        <v>0.36068923293650401</v>
      </c>
      <c r="Q19229">
        <v>0</v>
      </c>
    </row>
    <row r="19230" spans="1:17">
      <c r="A19230" t="s">
        <v>122</v>
      </c>
      <c r="B19230">
        <v>2046</v>
      </c>
      <c r="C19230" t="s">
        <v>19</v>
      </c>
      <c r="D19230" t="s">
        <v>1062</v>
      </c>
      <c r="F19230" t="s">
        <v>126</v>
      </c>
      <c r="G19230" t="s">
        <v>1069</v>
      </c>
      <c r="H19230" t="s">
        <v>134</v>
      </c>
      <c r="I19230">
        <v>0</v>
      </c>
      <c r="P19230">
        <v>0.36068923293650401</v>
      </c>
      <c r="Q19230">
        <v>0</v>
      </c>
    </row>
    <row r="19231" spans="1:17">
      <c r="A19231" t="s">
        <v>122</v>
      </c>
      <c r="B19231">
        <v>2046</v>
      </c>
      <c r="C19231" t="s">
        <v>19</v>
      </c>
      <c r="D19231" t="s">
        <v>1062</v>
      </c>
      <c r="F19231" t="s">
        <v>126</v>
      </c>
      <c r="G19231" t="s">
        <v>1069</v>
      </c>
      <c r="H19231" t="s">
        <v>133</v>
      </c>
      <c r="I19231">
        <v>0</v>
      </c>
      <c r="P19231">
        <v>0.36068923293650401</v>
      </c>
      <c r="Q19231">
        <v>0</v>
      </c>
    </row>
    <row r="19232" spans="1:17">
      <c r="A19232" t="s">
        <v>122</v>
      </c>
      <c r="B19232">
        <v>2046</v>
      </c>
      <c r="C19232" t="s">
        <v>20</v>
      </c>
      <c r="D19232" t="s">
        <v>1062</v>
      </c>
      <c r="F19232" t="s">
        <v>164</v>
      </c>
      <c r="G19232" t="s">
        <v>1069</v>
      </c>
      <c r="H19232" t="s">
        <v>134</v>
      </c>
      <c r="I19232">
        <v>826368933.16243601</v>
      </c>
      <c r="P19232">
        <v>0.36068923293650401</v>
      </c>
      <c r="Q19232">
        <v>298062376.62491602</v>
      </c>
    </row>
    <row r="19233" spans="1:17">
      <c r="A19233" t="s">
        <v>122</v>
      </c>
      <c r="B19233">
        <v>2046</v>
      </c>
      <c r="C19233" t="s">
        <v>20</v>
      </c>
      <c r="D19233" t="s">
        <v>1062</v>
      </c>
      <c r="F19233" t="s">
        <v>164</v>
      </c>
      <c r="G19233" t="s">
        <v>1069</v>
      </c>
      <c r="H19233" t="s">
        <v>133</v>
      </c>
      <c r="I19233">
        <v>0</v>
      </c>
      <c r="P19233">
        <v>0.36068923293650401</v>
      </c>
      <c r="Q19233">
        <v>0</v>
      </c>
    </row>
    <row r="19234" spans="1:17">
      <c r="A19234" t="s">
        <v>122</v>
      </c>
      <c r="B19234">
        <v>2046</v>
      </c>
      <c r="C19234" t="s">
        <v>20</v>
      </c>
      <c r="D19234" t="s">
        <v>1062</v>
      </c>
      <c r="F19234" t="s">
        <v>159</v>
      </c>
      <c r="G19234" t="s">
        <v>1069</v>
      </c>
      <c r="H19234" t="s">
        <v>134</v>
      </c>
      <c r="I19234">
        <v>264562606.841133</v>
      </c>
      <c r="P19234">
        <v>0.36068923293650401</v>
      </c>
      <c r="Q19234">
        <v>95424883.725209996</v>
      </c>
    </row>
    <row r="19235" spans="1:17">
      <c r="A19235" t="s">
        <v>122</v>
      </c>
      <c r="B19235">
        <v>2046</v>
      </c>
      <c r="C19235" t="s">
        <v>20</v>
      </c>
      <c r="D19235" t="s">
        <v>1062</v>
      </c>
      <c r="F19235" t="s">
        <v>159</v>
      </c>
      <c r="G19235" t="s">
        <v>1069</v>
      </c>
      <c r="H19235" t="s">
        <v>133</v>
      </c>
      <c r="I19235">
        <v>0</v>
      </c>
      <c r="P19235">
        <v>0.36068923293650401</v>
      </c>
      <c r="Q19235">
        <v>0</v>
      </c>
    </row>
    <row r="19236" spans="1:17">
      <c r="A19236" t="s">
        <v>122</v>
      </c>
      <c r="B19236">
        <v>2046</v>
      </c>
      <c r="C19236" t="s">
        <v>20</v>
      </c>
      <c r="D19236" t="s">
        <v>1062</v>
      </c>
      <c r="F19236" t="s">
        <v>126</v>
      </c>
      <c r="G19236" t="s">
        <v>1069</v>
      </c>
      <c r="H19236" t="s">
        <v>134</v>
      </c>
      <c r="I19236">
        <v>875000000</v>
      </c>
      <c r="P19236">
        <v>0.36068923293650401</v>
      </c>
      <c r="Q19236">
        <v>315603078.81944102</v>
      </c>
    </row>
    <row r="19237" spans="1:17">
      <c r="A19237" t="s">
        <v>122</v>
      </c>
      <c r="B19237">
        <v>2046</v>
      </c>
      <c r="C19237" t="s">
        <v>20</v>
      </c>
      <c r="D19237" t="s">
        <v>1062</v>
      </c>
      <c r="F19237" t="s">
        <v>126</v>
      </c>
      <c r="G19237" t="s">
        <v>1069</v>
      </c>
      <c r="H19237" t="s">
        <v>133</v>
      </c>
      <c r="I19237">
        <v>0</v>
      </c>
      <c r="P19237">
        <v>0.36068923293650401</v>
      </c>
      <c r="Q19237">
        <v>0</v>
      </c>
    </row>
    <row r="19238" spans="1:17">
      <c r="A19238" t="s">
        <v>122</v>
      </c>
      <c r="B19238">
        <v>2046</v>
      </c>
      <c r="C19238" t="s">
        <v>20</v>
      </c>
      <c r="D19238" t="s">
        <v>1062</v>
      </c>
      <c r="F19238" t="s">
        <v>165</v>
      </c>
      <c r="G19238" t="s">
        <v>1069</v>
      </c>
      <c r="H19238" t="s">
        <v>134</v>
      </c>
      <c r="I19238">
        <v>4304208110.9396801</v>
      </c>
      <c r="P19238">
        <v>0.36068923293650401</v>
      </c>
      <c r="Q19238">
        <v>1552481521.9339099</v>
      </c>
    </row>
    <row r="19239" spans="1:17">
      <c r="A19239" t="s">
        <v>122</v>
      </c>
      <c r="B19239">
        <v>2046</v>
      </c>
      <c r="C19239" t="s">
        <v>20</v>
      </c>
      <c r="D19239" t="s">
        <v>1062</v>
      </c>
      <c r="F19239" t="s">
        <v>165</v>
      </c>
      <c r="G19239" t="s">
        <v>1069</v>
      </c>
      <c r="H19239" t="s">
        <v>133</v>
      </c>
      <c r="I19239">
        <v>0</v>
      </c>
      <c r="P19239">
        <v>0.36068923293650401</v>
      </c>
      <c r="Q19239">
        <v>0</v>
      </c>
    </row>
    <row r="19240" spans="1:17">
      <c r="A19240" t="s">
        <v>122</v>
      </c>
      <c r="B19240">
        <v>2046</v>
      </c>
      <c r="C19240" t="s">
        <v>20</v>
      </c>
      <c r="D19240" t="s">
        <v>1062</v>
      </c>
      <c r="F19240" t="s">
        <v>160</v>
      </c>
      <c r="G19240" t="s">
        <v>1069</v>
      </c>
      <c r="H19240" t="s">
        <v>134</v>
      </c>
      <c r="I19240">
        <v>0</v>
      </c>
      <c r="P19240">
        <v>0.36068923293650401</v>
      </c>
      <c r="Q19240">
        <v>0</v>
      </c>
    </row>
    <row r="19241" spans="1:17">
      <c r="A19241" t="s">
        <v>122</v>
      </c>
      <c r="B19241">
        <v>2046</v>
      </c>
      <c r="C19241" t="s">
        <v>20</v>
      </c>
      <c r="D19241" t="s">
        <v>1062</v>
      </c>
      <c r="F19241" t="s">
        <v>160</v>
      </c>
      <c r="G19241" t="s">
        <v>1069</v>
      </c>
      <c r="H19241" t="s">
        <v>133</v>
      </c>
      <c r="I19241">
        <v>0</v>
      </c>
      <c r="P19241">
        <v>0.36068923293650401</v>
      </c>
      <c r="Q19241">
        <v>0</v>
      </c>
    </row>
    <row r="19242" spans="1:17">
      <c r="A19242" t="s">
        <v>122</v>
      </c>
      <c r="B19242">
        <v>2047</v>
      </c>
      <c r="C19242" t="s">
        <v>5</v>
      </c>
      <c r="D19242" t="s">
        <v>1062</v>
      </c>
      <c r="F19242" t="s">
        <v>126</v>
      </c>
      <c r="G19242" t="s">
        <v>1069</v>
      </c>
      <c r="H19242" t="s">
        <v>134</v>
      </c>
      <c r="I19242">
        <v>167819842.88722199</v>
      </c>
      <c r="P19242">
        <v>0.346816570131254</v>
      </c>
      <c r="Q19242">
        <v>58202702.310112</v>
      </c>
    </row>
    <row r="19243" spans="1:17">
      <c r="A19243" t="s">
        <v>122</v>
      </c>
      <c r="B19243">
        <v>2047</v>
      </c>
      <c r="C19243" t="s">
        <v>5</v>
      </c>
      <c r="D19243" t="s">
        <v>1062</v>
      </c>
      <c r="F19243" t="s">
        <v>126</v>
      </c>
      <c r="G19243" t="s">
        <v>1069</v>
      </c>
      <c r="H19243" t="s">
        <v>133</v>
      </c>
      <c r="I19243">
        <v>0</v>
      </c>
      <c r="P19243">
        <v>0.346816570131254</v>
      </c>
      <c r="Q19243">
        <v>0</v>
      </c>
    </row>
    <row r="19244" spans="1:17">
      <c r="A19244" t="s">
        <v>122</v>
      </c>
      <c r="B19244">
        <v>2047</v>
      </c>
      <c r="C19244" t="s">
        <v>7</v>
      </c>
      <c r="D19244" t="s">
        <v>1064</v>
      </c>
      <c r="F19244" t="s">
        <v>126</v>
      </c>
      <c r="G19244" t="s">
        <v>1070</v>
      </c>
      <c r="H19244" t="s">
        <v>134</v>
      </c>
      <c r="I19244">
        <v>6227491.9705728199</v>
      </c>
      <c r="P19244">
        <v>0.346816570131254</v>
      </c>
      <c r="Q19244">
        <v>2159797.4057539902</v>
      </c>
    </row>
    <row r="19245" spans="1:17">
      <c r="A19245" t="s">
        <v>122</v>
      </c>
      <c r="B19245">
        <v>2047</v>
      </c>
      <c r="C19245" t="s">
        <v>7</v>
      </c>
      <c r="D19245" t="s">
        <v>1064</v>
      </c>
      <c r="F19245" t="s">
        <v>126</v>
      </c>
      <c r="G19245" t="s">
        <v>1070</v>
      </c>
      <c r="H19245" t="s">
        <v>133</v>
      </c>
      <c r="I19245">
        <v>0</v>
      </c>
      <c r="P19245">
        <v>0.346816570131254</v>
      </c>
      <c r="Q19245">
        <v>0</v>
      </c>
    </row>
    <row r="19246" spans="1:17">
      <c r="A19246" t="s">
        <v>122</v>
      </c>
      <c r="B19246">
        <v>2047</v>
      </c>
      <c r="C19246" t="s">
        <v>142</v>
      </c>
      <c r="D19246" t="s">
        <v>1062</v>
      </c>
      <c r="F19246" t="s">
        <v>126</v>
      </c>
      <c r="G19246" t="s">
        <v>1069</v>
      </c>
      <c r="H19246" t="s">
        <v>134</v>
      </c>
      <c r="I19246">
        <v>80652292.5</v>
      </c>
      <c r="P19246">
        <v>0.346816570131254</v>
      </c>
      <c r="Q19246">
        <v>27971551.458072599</v>
      </c>
    </row>
    <row r="19247" spans="1:17">
      <c r="A19247" t="s">
        <v>122</v>
      </c>
      <c r="B19247">
        <v>2047</v>
      </c>
      <c r="C19247" t="s">
        <v>142</v>
      </c>
      <c r="D19247" t="s">
        <v>1062</v>
      </c>
      <c r="F19247" t="s">
        <v>126</v>
      </c>
      <c r="G19247" t="s">
        <v>1069</v>
      </c>
      <c r="H19247" t="s">
        <v>133</v>
      </c>
      <c r="I19247">
        <v>0</v>
      </c>
      <c r="P19247">
        <v>0.346816570131254</v>
      </c>
      <c r="Q19247">
        <v>0</v>
      </c>
    </row>
    <row r="19248" spans="1:17">
      <c r="A19248" t="s">
        <v>122</v>
      </c>
      <c r="B19248">
        <v>2047</v>
      </c>
      <c r="C19248" t="s">
        <v>137</v>
      </c>
      <c r="D19248" t="s">
        <v>1062</v>
      </c>
      <c r="F19248" t="s">
        <v>126</v>
      </c>
      <c r="G19248" t="s">
        <v>1069</v>
      </c>
      <c r="H19248" t="s">
        <v>134</v>
      </c>
      <c r="I19248">
        <v>0</v>
      </c>
      <c r="P19248">
        <v>0.346816570131254</v>
      </c>
      <c r="Q19248">
        <v>0</v>
      </c>
    </row>
    <row r="19249" spans="1:17">
      <c r="A19249" t="s">
        <v>122</v>
      </c>
      <c r="B19249">
        <v>2047</v>
      </c>
      <c r="C19249" t="s">
        <v>137</v>
      </c>
      <c r="D19249" t="s">
        <v>1062</v>
      </c>
      <c r="F19249" t="s">
        <v>126</v>
      </c>
      <c r="G19249" t="s">
        <v>1069</v>
      </c>
      <c r="H19249" t="s">
        <v>133</v>
      </c>
      <c r="I19249">
        <v>0</v>
      </c>
      <c r="P19249">
        <v>0.346816570131254</v>
      </c>
      <c r="Q19249">
        <v>0</v>
      </c>
    </row>
    <row r="19250" spans="1:17">
      <c r="A19250" t="s">
        <v>122</v>
      </c>
      <c r="B19250">
        <v>2047</v>
      </c>
      <c r="C19250" t="s">
        <v>21</v>
      </c>
      <c r="D19250" t="s">
        <v>1067</v>
      </c>
      <c r="F19250" t="s">
        <v>126</v>
      </c>
      <c r="G19250" t="s">
        <v>1071</v>
      </c>
      <c r="H19250" t="s">
        <v>134</v>
      </c>
      <c r="I19250">
        <v>0</v>
      </c>
      <c r="P19250">
        <v>0.346816570131254</v>
      </c>
      <c r="Q19250">
        <v>0</v>
      </c>
    </row>
    <row r="19251" spans="1:17">
      <c r="A19251" t="s">
        <v>122</v>
      </c>
      <c r="B19251">
        <v>2047</v>
      </c>
      <c r="C19251" t="s">
        <v>21</v>
      </c>
      <c r="D19251" t="s">
        <v>1067</v>
      </c>
      <c r="F19251" t="s">
        <v>126</v>
      </c>
      <c r="G19251" t="s">
        <v>1071</v>
      </c>
      <c r="H19251" t="s">
        <v>133</v>
      </c>
      <c r="I19251">
        <v>0</v>
      </c>
      <c r="P19251">
        <v>0.346816570131254</v>
      </c>
      <c r="Q19251">
        <v>0</v>
      </c>
    </row>
    <row r="19252" spans="1:17">
      <c r="A19252" t="s">
        <v>122</v>
      </c>
      <c r="B19252">
        <v>2047</v>
      </c>
      <c r="C19252" t="s">
        <v>22</v>
      </c>
      <c r="D19252" t="s">
        <v>1067</v>
      </c>
      <c r="F19252" t="s">
        <v>126</v>
      </c>
      <c r="G19252" t="s">
        <v>1071</v>
      </c>
      <c r="H19252" t="s">
        <v>134</v>
      </c>
      <c r="I19252">
        <v>0</v>
      </c>
      <c r="P19252">
        <v>0.346816570131254</v>
      </c>
      <c r="Q19252">
        <v>0</v>
      </c>
    </row>
    <row r="19253" spans="1:17">
      <c r="A19253" t="s">
        <v>122</v>
      </c>
      <c r="B19253">
        <v>2047</v>
      </c>
      <c r="C19253" t="s">
        <v>22</v>
      </c>
      <c r="D19253" t="s">
        <v>1067</v>
      </c>
      <c r="F19253" t="s">
        <v>126</v>
      </c>
      <c r="G19253" t="s">
        <v>1071</v>
      </c>
      <c r="H19253" t="s">
        <v>133</v>
      </c>
      <c r="I19253">
        <v>0</v>
      </c>
      <c r="P19253">
        <v>0.346816570131254</v>
      </c>
      <c r="Q19253">
        <v>0</v>
      </c>
    </row>
    <row r="19254" spans="1:17">
      <c r="A19254" t="s">
        <v>122</v>
      </c>
      <c r="B19254">
        <v>2047</v>
      </c>
      <c r="C19254" t="s">
        <v>15</v>
      </c>
      <c r="D19254" t="s">
        <v>1062</v>
      </c>
      <c r="F19254" t="s">
        <v>164</v>
      </c>
      <c r="G19254" t="s">
        <v>1069</v>
      </c>
      <c r="H19254" t="s">
        <v>134</v>
      </c>
      <c r="I19254">
        <v>0</v>
      </c>
      <c r="P19254">
        <v>0.346816570131254</v>
      </c>
      <c r="Q19254">
        <v>0</v>
      </c>
    </row>
    <row r="19255" spans="1:17">
      <c r="A19255" t="s">
        <v>122</v>
      </c>
      <c r="B19255">
        <v>2047</v>
      </c>
      <c r="C19255" t="s">
        <v>15</v>
      </c>
      <c r="D19255" t="s">
        <v>1062</v>
      </c>
      <c r="F19255" t="s">
        <v>164</v>
      </c>
      <c r="G19255" t="s">
        <v>1069</v>
      </c>
      <c r="H19255" t="s">
        <v>133</v>
      </c>
      <c r="I19255">
        <v>0</v>
      </c>
      <c r="P19255">
        <v>0.346816570131254</v>
      </c>
      <c r="Q19255">
        <v>0</v>
      </c>
    </row>
    <row r="19256" spans="1:17">
      <c r="A19256" t="s">
        <v>122</v>
      </c>
      <c r="B19256">
        <v>2047</v>
      </c>
      <c r="C19256" t="s">
        <v>15</v>
      </c>
      <c r="D19256" t="s">
        <v>1062</v>
      </c>
      <c r="F19256" t="s">
        <v>159</v>
      </c>
      <c r="G19256" t="s">
        <v>1069</v>
      </c>
      <c r="H19256" t="s">
        <v>134</v>
      </c>
      <c r="I19256">
        <v>0</v>
      </c>
      <c r="P19256">
        <v>0.346816570131254</v>
      </c>
      <c r="Q19256">
        <v>0</v>
      </c>
    </row>
    <row r="19257" spans="1:17">
      <c r="A19257" t="s">
        <v>122</v>
      </c>
      <c r="B19257">
        <v>2047</v>
      </c>
      <c r="C19257" t="s">
        <v>15</v>
      </c>
      <c r="D19257" t="s">
        <v>1062</v>
      </c>
      <c r="F19257" t="s">
        <v>159</v>
      </c>
      <c r="G19257" t="s">
        <v>1069</v>
      </c>
      <c r="H19257" t="s">
        <v>133</v>
      </c>
      <c r="I19257">
        <v>0</v>
      </c>
      <c r="P19257">
        <v>0.346816570131254</v>
      </c>
      <c r="Q19257">
        <v>0</v>
      </c>
    </row>
    <row r="19258" spans="1:17">
      <c r="A19258" t="s">
        <v>122</v>
      </c>
      <c r="B19258">
        <v>2047</v>
      </c>
      <c r="C19258" t="s">
        <v>15</v>
      </c>
      <c r="D19258" t="s">
        <v>1062</v>
      </c>
      <c r="F19258" t="s">
        <v>165</v>
      </c>
      <c r="G19258" t="s">
        <v>1069</v>
      </c>
      <c r="H19258" t="s">
        <v>134</v>
      </c>
      <c r="I19258">
        <v>0</v>
      </c>
      <c r="P19258">
        <v>0.346816570131254</v>
      </c>
      <c r="Q19258">
        <v>0</v>
      </c>
    </row>
    <row r="19259" spans="1:17">
      <c r="A19259" t="s">
        <v>122</v>
      </c>
      <c r="B19259">
        <v>2047</v>
      </c>
      <c r="C19259" t="s">
        <v>15</v>
      </c>
      <c r="D19259" t="s">
        <v>1062</v>
      </c>
      <c r="F19259" t="s">
        <v>165</v>
      </c>
      <c r="G19259" t="s">
        <v>1069</v>
      </c>
      <c r="H19259" t="s">
        <v>133</v>
      </c>
      <c r="I19259">
        <v>0</v>
      </c>
      <c r="P19259">
        <v>0.346816570131254</v>
      </c>
      <c r="Q19259">
        <v>0</v>
      </c>
    </row>
    <row r="19260" spans="1:17">
      <c r="A19260" t="s">
        <v>122</v>
      </c>
      <c r="B19260">
        <v>2047</v>
      </c>
      <c r="C19260" t="s">
        <v>15</v>
      </c>
      <c r="D19260" t="s">
        <v>1062</v>
      </c>
      <c r="F19260" t="s">
        <v>166</v>
      </c>
      <c r="G19260" t="s">
        <v>1069</v>
      </c>
      <c r="H19260" t="s">
        <v>134</v>
      </c>
      <c r="I19260">
        <v>0</v>
      </c>
      <c r="P19260">
        <v>0.346816570131254</v>
      </c>
      <c r="Q19260">
        <v>0</v>
      </c>
    </row>
    <row r="19261" spans="1:17">
      <c r="A19261" t="s">
        <v>122</v>
      </c>
      <c r="B19261">
        <v>2047</v>
      </c>
      <c r="C19261" t="s">
        <v>15</v>
      </c>
      <c r="D19261" t="s">
        <v>1062</v>
      </c>
      <c r="F19261" t="s">
        <v>166</v>
      </c>
      <c r="G19261" t="s">
        <v>1069</v>
      </c>
      <c r="H19261" t="s">
        <v>133</v>
      </c>
      <c r="I19261">
        <v>0</v>
      </c>
      <c r="P19261">
        <v>0.346816570131254</v>
      </c>
      <c r="Q19261">
        <v>0</v>
      </c>
    </row>
    <row r="19262" spans="1:17">
      <c r="A19262" t="s">
        <v>122</v>
      </c>
      <c r="B19262">
        <v>2047</v>
      </c>
      <c r="C19262" t="s">
        <v>15</v>
      </c>
      <c r="D19262" t="s">
        <v>1062</v>
      </c>
      <c r="F19262" t="s">
        <v>160</v>
      </c>
      <c r="G19262" t="s">
        <v>1069</v>
      </c>
      <c r="H19262" t="s">
        <v>134</v>
      </c>
      <c r="I19262">
        <v>0</v>
      </c>
      <c r="P19262">
        <v>0.346816570131254</v>
      </c>
      <c r="Q19262">
        <v>0</v>
      </c>
    </row>
    <row r="19263" spans="1:17">
      <c r="A19263" t="s">
        <v>122</v>
      </c>
      <c r="B19263">
        <v>2047</v>
      </c>
      <c r="C19263" t="s">
        <v>15</v>
      </c>
      <c r="D19263" t="s">
        <v>1062</v>
      </c>
      <c r="F19263" t="s">
        <v>160</v>
      </c>
      <c r="G19263" t="s">
        <v>1069</v>
      </c>
      <c r="H19263" t="s">
        <v>133</v>
      </c>
      <c r="I19263">
        <v>0</v>
      </c>
      <c r="P19263">
        <v>0.346816570131254</v>
      </c>
      <c r="Q19263">
        <v>0</v>
      </c>
    </row>
    <row r="19264" spans="1:17">
      <c r="A19264" t="s">
        <v>122</v>
      </c>
      <c r="B19264">
        <v>2047</v>
      </c>
      <c r="C19264" t="s">
        <v>157</v>
      </c>
      <c r="D19264" t="s">
        <v>1066</v>
      </c>
      <c r="F19264" t="s">
        <v>160</v>
      </c>
      <c r="G19264" t="s">
        <v>1072</v>
      </c>
      <c r="H19264" t="s">
        <v>134</v>
      </c>
      <c r="I19264">
        <v>0</v>
      </c>
      <c r="P19264">
        <v>0.346816570131254</v>
      </c>
      <c r="Q19264">
        <v>0</v>
      </c>
    </row>
    <row r="19265" spans="1:17">
      <c r="A19265" t="s">
        <v>122</v>
      </c>
      <c r="B19265">
        <v>2047</v>
      </c>
      <c r="C19265" t="s">
        <v>157</v>
      </c>
      <c r="D19265" t="s">
        <v>1066</v>
      </c>
      <c r="F19265" t="s">
        <v>160</v>
      </c>
      <c r="G19265" t="s">
        <v>1072</v>
      </c>
      <c r="H19265" t="s">
        <v>133</v>
      </c>
      <c r="I19265">
        <v>0</v>
      </c>
      <c r="P19265">
        <v>0.346816570131254</v>
      </c>
      <c r="Q19265">
        <v>0</v>
      </c>
    </row>
    <row r="19266" spans="1:17">
      <c r="A19266" t="s">
        <v>122</v>
      </c>
      <c r="B19266">
        <v>2047</v>
      </c>
      <c r="C19266" t="s">
        <v>140</v>
      </c>
      <c r="D19266" t="s">
        <v>1064</v>
      </c>
      <c r="F19266" t="s">
        <v>126</v>
      </c>
      <c r="G19266" t="s">
        <v>1070</v>
      </c>
      <c r="H19266" t="s">
        <v>134</v>
      </c>
      <c r="I19266">
        <v>0</v>
      </c>
      <c r="P19266">
        <v>0.346816570131254</v>
      </c>
      <c r="Q19266">
        <v>0</v>
      </c>
    </row>
    <row r="19267" spans="1:17">
      <c r="A19267" t="s">
        <v>122</v>
      </c>
      <c r="B19267">
        <v>2047</v>
      </c>
      <c r="C19267" t="s">
        <v>140</v>
      </c>
      <c r="D19267" t="s">
        <v>1064</v>
      </c>
      <c r="F19267" t="s">
        <v>126</v>
      </c>
      <c r="G19267" t="s">
        <v>1070</v>
      </c>
      <c r="H19267" t="s">
        <v>133</v>
      </c>
      <c r="I19267">
        <v>0</v>
      </c>
      <c r="P19267">
        <v>0.346816570131254</v>
      </c>
      <c r="Q19267">
        <v>0</v>
      </c>
    </row>
    <row r="19268" spans="1:17">
      <c r="A19268" t="s">
        <v>122</v>
      </c>
      <c r="B19268">
        <v>2047</v>
      </c>
      <c r="C19268" t="s">
        <v>16</v>
      </c>
      <c r="D19268" t="s">
        <v>1062</v>
      </c>
      <c r="F19268" t="s">
        <v>126</v>
      </c>
      <c r="G19268" t="s">
        <v>1069</v>
      </c>
      <c r="H19268" t="s">
        <v>134</v>
      </c>
      <c r="I19268">
        <v>45262834.741361</v>
      </c>
      <c r="P19268">
        <v>0.346816570131254</v>
      </c>
      <c r="Q19268">
        <v>15697901.099416601</v>
      </c>
    </row>
    <row r="19269" spans="1:17">
      <c r="A19269" t="s">
        <v>122</v>
      </c>
      <c r="B19269">
        <v>2047</v>
      </c>
      <c r="C19269" t="s">
        <v>16</v>
      </c>
      <c r="D19269" t="s">
        <v>1062</v>
      </c>
      <c r="F19269" t="s">
        <v>126</v>
      </c>
      <c r="G19269" t="s">
        <v>1069</v>
      </c>
      <c r="H19269" t="s">
        <v>133</v>
      </c>
      <c r="I19269">
        <v>0</v>
      </c>
      <c r="P19269">
        <v>0.346816570131254</v>
      </c>
      <c r="Q19269">
        <v>0</v>
      </c>
    </row>
    <row r="19270" spans="1:17">
      <c r="A19270" t="s">
        <v>122</v>
      </c>
      <c r="B19270">
        <v>2047</v>
      </c>
      <c r="C19270" t="s">
        <v>17</v>
      </c>
      <c r="D19270" t="s">
        <v>1062</v>
      </c>
      <c r="F19270" t="s">
        <v>126</v>
      </c>
      <c r="G19270" t="s">
        <v>1069</v>
      </c>
      <c r="H19270" t="s">
        <v>134</v>
      </c>
      <c r="I19270">
        <v>0</v>
      </c>
      <c r="P19270">
        <v>0.346816570131254</v>
      </c>
      <c r="Q19270">
        <v>0</v>
      </c>
    </row>
    <row r="19271" spans="1:17">
      <c r="A19271" t="s">
        <v>122</v>
      </c>
      <c r="B19271">
        <v>2047</v>
      </c>
      <c r="C19271" t="s">
        <v>17</v>
      </c>
      <c r="D19271" t="s">
        <v>1062</v>
      </c>
      <c r="F19271" t="s">
        <v>126</v>
      </c>
      <c r="G19271" t="s">
        <v>1069</v>
      </c>
      <c r="H19271" t="s">
        <v>133</v>
      </c>
      <c r="I19271">
        <v>0</v>
      </c>
      <c r="P19271">
        <v>0.346816570131254</v>
      </c>
      <c r="Q19271">
        <v>0</v>
      </c>
    </row>
    <row r="19272" spans="1:17">
      <c r="A19272" t="s">
        <v>122</v>
      </c>
      <c r="B19272">
        <v>2047</v>
      </c>
      <c r="C19272" t="s">
        <v>143</v>
      </c>
      <c r="D19272" t="s">
        <v>1062</v>
      </c>
      <c r="F19272" t="s">
        <v>126</v>
      </c>
      <c r="G19272" t="s">
        <v>1069</v>
      </c>
      <c r="H19272" t="s">
        <v>134</v>
      </c>
      <c r="I19272">
        <v>450000000</v>
      </c>
      <c r="P19272">
        <v>0.346816570131254</v>
      </c>
      <c r="Q19272">
        <v>156067456.559064</v>
      </c>
    </row>
    <row r="19273" spans="1:17">
      <c r="A19273" t="s">
        <v>122</v>
      </c>
      <c r="B19273">
        <v>2047</v>
      </c>
      <c r="C19273" t="s">
        <v>143</v>
      </c>
      <c r="D19273" t="s">
        <v>1062</v>
      </c>
      <c r="F19273" t="s">
        <v>126</v>
      </c>
      <c r="G19273" t="s">
        <v>1069</v>
      </c>
      <c r="H19273" t="s">
        <v>133</v>
      </c>
      <c r="I19273">
        <v>0</v>
      </c>
      <c r="P19273">
        <v>0.346816570131254</v>
      </c>
      <c r="Q19273">
        <v>0</v>
      </c>
    </row>
    <row r="19274" spans="1:17">
      <c r="A19274" t="s">
        <v>122</v>
      </c>
      <c r="B19274">
        <v>2047</v>
      </c>
      <c r="C19274" t="s">
        <v>12</v>
      </c>
      <c r="D19274" t="s">
        <v>1067</v>
      </c>
      <c r="F19274" t="s">
        <v>126</v>
      </c>
      <c r="G19274" t="s">
        <v>1071</v>
      </c>
      <c r="H19274" t="s">
        <v>134</v>
      </c>
      <c r="I19274">
        <v>462536027.602763</v>
      </c>
      <c r="P19274">
        <v>0.346816570131254</v>
      </c>
      <c r="Q19274">
        <v>160415158.655325</v>
      </c>
    </row>
    <row r="19275" spans="1:17">
      <c r="A19275" t="s">
        <v>122</v>
      </c>
      <c r="B19275">
        <v>2047</v>
      </c>
      <c r="C19275" t="s">
        <v>12</v>
      </c>
      <c r="D19275" t="s">
        <v>1067</v>
      </c>
      <c r="F19275" t="s">
        <v>126</v>
      </c>
      <c r="G19275" t="s">
        <v>1071</v>
      </c>
      <c r="H19275" t="s">
        <v>133</v>
      </c>
      <c r="I19275">
        <v>0</v>
      </c>
      <c r="P19275">
        <v>0.346816570131254</v>
      </c>
      <c r="Q19275">
        <v>0</v>
      </c>
    </row>
    <row r="19276" spans="1:17">
      <c r="A19276" t="s">
        <v>122</v>
      </c>
      <c r="B19276">
        <v>2047</v>
      </c>
      <c r="C19276" t="s">
        <v>23</v>
      </c>
      <c r="D19276" t="s">
        <v>1067</v>
      </c>
      <c r="F19276" t="s">
        <v>126</v>
      </c>
      <c r="G19276" t="s">
        <v>1071</v>
      </c>
      <c r="H19276" t="s">
        <v>134</v>
      </c>
      <c r="I19276">
        <v>461719506.27151501</v>
      </c>
      <c r="P19276">
        <v>0.346816570131254</v>
      </c>
      <c r="Q19276">
        <v>160131975.52778301</v>
      </c>
    </row>
    <row r="19277" spans="1:17">
      <c r="A19277" t="s">
        <v>122</v>
      </c>
      <c r="B19277">
        <v>2047</v>
      </c>
      <c r="C19277" t="s">
        <v>23</v>
      </c>
      <c r="D19277" t="s">
        <v>1067</v>
      </c>
      <c r="F19277" t="s">
        <v>126</v>
      </c>
      <c r="G19277" t="s">
        <v>1071</v>
      </c>
      <c r="H19277" t="s">
        <v>133</v>
      </c>
      <c r="I19277">
        <v>0</v>
      </c>
      <c r="P19277">
        <v>0.346816570131254</v>
      </c>
      <c r="Q19277">
        <v>0</v>
      </c>
    </row>
    <row r="19278" spans="1:17">
      <c r="A19278" t="s">
        <v>122</v>
      </c>
      <c r="B19278">
        <v>2047</v>
      </c>
      <c r="C19278" t="s">
        <v>23</v>
      </c>
      <c r="D19278" t="s">
        <v>1067</v>
      </c>
      <c r="F19278" t="s">
        <v>160</v>
      </c>
      <c r="G19278" t="s">
        <v>1071</v>
      </c>
      <c r="H19278" t="s">
        <v>134</v>
      </c>
      <c r="I19278">
        <v>0</v>
      </c>
      <c r="P19278">
        <v>0.346816570131254</v>
      </c>
      <c r="Q19278">
        <v>0</v>
      </c>
    </row>
    <row r="19279" spans="1:17">
      <c r="A19279" t="s">
        <v>122</v>
      </c>
      <c r="B19279">
        <v>2047</v>
      </c>
      <c r="C19279" t="s">
        <v>23</v>
      </c>
      <c r="D19279" t="s">
        <v>1067</v>
      </c>
      <c r="F19279" t="s">
        <v>160</v>
      </c>
      <c r="G19279" t="s">
        <v>1071</v>
      </c>
      <c r="H19279" t="s">
        <v>133</v>
      </c>
      <c r="I19279">
        <v>0</v>
      </c>
      <c r="P19279">
        <v>0.346816570131254</v>
      </c>
      <c r="Q19279">
        <v>0</v>
      </c>
    </row>
    <row r="19280" spans="1:17">
      <c r="A19280" t="s">
        <v>122</v>
      </c>
      <c r="B19280">
        <v>2047</v>
      </c>
      <c r="C19280" t="s">
        <v>18</v>
      </c>
      <c r="D19280" t="s">
        <v>1062</v>
      </c>
      <c r="F19280" t="s">
        <v>126</v>
      </c>
      <c r="G19280" t="s">
        <v>1069</v>
      </c>
      <c r="H19280" t="s">
        <v>134</v>
      </c>
      <c r="I19280">
        <v>68429019.398133606</v>
      </c>
      <c r="P19280">
        <v>0.346816570131254</v>
      </c>
      <c r="Q19280">
        <v>23732317.805105701</v>
      </c>
    </row>
    <row r="19281" spans="1:17">
      <c r="A19281" t="s">
        <v>122</v>
      </c>
      <c r="B19281">
        <v>2047</v>
      </c>
      <c r="C19281" t="s">
        <v>18</v>
      </c>
      <c r="D19281" t="s">
        <v>1062</v>
      </c>
      <c r="F19281" t="s">
        <v>126</v>
      </c>
      <c r="G19281" t="s">
        <v>1069</v>
      </c>
      <c r="H19281" t="s">
        <v>133</v>
      </c>
      <c r="I19281">
        <v>0</v>
      </c>
      <c r="P19281">
        <v>0.346816570131254</v>
      </c>
      <c r="Q19281">
        <v>0</v>
      </c>
    </row>
    <row r="19282" spans="1:17">
      <c r="A19282" t="s">
        <v>122</v>
      </c>
      <c r="B19282">
        <v>2047</v>
      </c>
      <c r="C19282" t="s">
        <v>18</v>
      </c>
      <c r="D19282" t="s">
        <v>1062</v>
      </c>
      <c r="F19282" t="s">
        <v>160</v>
      </c>
      <c r="G19282" t="s">
        <v>1069</v>
      </c>
      <c r="H19282" t="s">
        <v>134</v>
      </c>
      <c r="I19282">
        <v>9775692.2772869207</v>
      </c>
      <c r="P19282">
        <v>0.346816570131254</v>
      </c>
      <c r="Q19282">
        <v>3390372.0662672301</v>
      </c>
    </row>
    <row r="19283" spans="1:17">
      <c r="A19283" t="s">
        <v>122</v>
      </c>
      <c r="B19283">
        <v>2047</v>
      </c>
      <c r="C19283" t="s">
        <v>18</v>
      </c>
      <c r="D19283" t="s">
        <v>1062</v>
      </c>
      <c r="F19283" t="s">
        <v>160</v>
      </c>
      <c r="G19283" t="s">
        <v>1069</v>
      </c>
      <c r="H19283" t="s">
        <v>133</v>
      </c>
      <c r="I19283">
        <v>0</v>
      </c>
      <c r="P19283">
        <v>0.346816570131254</v>
      </c>
      <c r="Q19283">
        <v>0</v>
      </c>
    </row>
    <row r="19284" spans="1:17">
      <c r="A19284" t="s">
        <v>122</v>
      </c>
      <c r="B19284">
        <v>2047</v>
      </c>
      <c r="C19284" t="s">
        <v>19</v>
      </c>
      <c r="D19284" t="s">
        <v>1062</v>
      </c>
      <c r="F19284" t="s">
        <v>126</v>
      </c>
      <c r="G19284" t="s">
        <v>1069</v>
      </c>
      <c r="H19284" t="s">
        <v>134</v>
      </c>
      <c r="I19284">
        <v>0</v>
      </c>
      <c r="P19284">
        <v>0.346816570131254</v>
      </c>
      <c r="Q19284">
        <v>0</v>
      </c>
    </row>
    <row r="19285" spans="1:17">
      <c r="A19285" t="s">
        <v>122</v>
      </c>
      <c r="B19285">
        <v>2047</v>
      </c>
      <c r="C19285" t="s">
        <v>19</v>
      </c>
      <c r="D19285" t="s">
        <v>1062</v>
      </c>
      <c r="F19285" t="s">
        <v>126</v>
      </c>
      <c r="G19285" t="s">
        <v>1069</v>
      </c>
      <c r="H19285" t="s">
        <v>133</v>
      </c>
      <c r="I19285">
        <v>0</v>
      </c>
      <c r="P19285">
        <v>0.346816570131254</v>
      </c>
      <c r="Q19285">
        <v>0</v>
      </c>
    </row>
    <row r="19286" spans="1:17">
      <c r="A19286" t="s">
        <v>122</v>
      </c>
      <c r="B19286">
        <v>2047</v>
      </c>
      <c r="C19286" t="s">
        <v>20</v>
      </c>
      <c r="D19286" t="s">
        <v>1062</v>
      </c>
      <c r="F19286" t="s">
        <v>164</v>
      </c>
      <c r="G19286" t="s">
        <v>1069</v>
      </c>
      <c r="H19286" t="s">
        <v>134</v>
      </c>
      <c r="I19286">
        <v>826368933.16243601</v>
      </c>
      <c r="P19286">
        <v>0.346816570131254</v>
      </c>
      <c r="Q19286">
        <v>286598439.062419</v>
      </c>
    </row>
    <row r="19287" spans="1:17">
      <c r="A19287" t="s">
        <v>122</v>
      </c>
      <c r="B19287">
        <v>2047</v>
      </c>
      <c r="C19287" t="s">
        <v>20</v>
      </c>
      <c r="D19287" t="s">
        <v>1062</v>
      </c>
      <c r="F19287" t="s">
        <v>164</v>
      </c>
      <c r="G19287" t="s">
        <v>1069</v>
      </c>
      <c r="H19287" t="s">
        <v>133</v>
      </c>
      <c r="I19287">
        <v>0</v>
      </c>
      <c r="P19287">
        <v>0.346816570131254</v>
      </c>
      <c r="Q19287">
        <v>0</v>
      </c>
    </row>
    <row r="19288" spans="1:17">
      <c r="A19288" t="s">
        <v>122</v>
      </c>
      <c r="B19288">
        <v>2047</v>
      </c>
      <c r="C19288" t="s">
        <v>20</v>
      </c>
      <c r="D19288" t="s">
        <v>1062</v>
      </c>
      <c r="F19288" t="s">
        <v>159</v>
      </c>
      <c r="G19288" t="s">
        <v>1069</v>
      </c>
      <c r="H19288" t="s">
        <v>134</v>
      </c>
      <c r="I19288">
        <v>264562606.841133</v>
      </c>
      <c r="P19288">
        <v>0.346816570131254</v>
      </c>
      <c r="Q19288">
        <v>91754695.889624998</v>
      </c>
    </row>
    <row r="19289" spans="1:17">
      <c r="A19289" t="s">
        <v>122</v>
      </c>
      <c r="B19289">
        <v>2047</v>
      </c>
      <c r="C19289" t="s">
        <v>20</v>
      </c>
      <c r="D19289" t="s">
        <v>1062</v>
      </c>
      <c r="F19289" t="s">
        <v>159</v>
      </c>
      <c r="G19289" t="s">
        <v>1069</v>
      </c>
      <c r="H19289" t="s">
        <v>133</v>
      </c>
      <c r="I19289">
        <v>0</v>
      </c>
      <c r="P19289">
        <v>0.346816570131254</v>
      </c>
      <c r="Q19289">
        <v>0</v>
      </c>
    </row>
    <row r="19290" spans="1:17">
      <c r="A19290" t="s">
        <v>122</v>
      </c>
      <c r="B19290">
        <v>2047</v>
      </c>
      <c r="C19290" t="s">
        <v>20</v>
      </c>
      <c r="D19290" t="s">
        <v>1062</v>
      </c>
      <c r="F19290" t="s">
        <v>126</v>
      </c>
      <c r="G19290" t="s">
        <v>1069</v>
      </c>
      <c r="H19290" t="s">
        <v>134</v>
      </c>
      <c r="I19290">
        <v>875000000</v>
      </c>
      <c r="P19290">
        <v>0.346816570131254</v>
      </c>
      <c r="Q19290">
        <v>303464498.864847</v>
      </c>
    </row>
    <row r="19291" spans="1:17">
      <c r="A19291" t="s">
        <v>122</v>
      </c>
      <c r="B19291">
        <v>2047</v>
      </c>
      <c r="C19291" t="s">
        <v>20</v>
      </c>
      <c r="D19291" t="s">
        <v>1062</v>
      </c>
      <c r="F19291" t="s">
        <v>126</v>
      </c>
      <c r="G19291" t="s">
        <v>1069</v>
      </c>
      <c r="H19291" t="s">
        <v>133</v>
      </c>
      <c r="I19291">
        <v>0</v>
      </c>
      <c r="P19291">
        <v>0.346816570131254</v>
      </c>
      <c r="Q19291">
        <v>0</v>
      </c>
    </row>
    <row r="19292" spans="1:17">
      <c r="A19292" t="s">
        <v>122</v>
      </c>
      <c r="B19292">
        <v>2047</v>
      </c>
      <c r="C19292" t="s">
        <v>20</v>
      </c>
      <c r="D19292" t="s">
        <v>1062</v>
      </c>
      <c r="F19292" t="s">
        <v>165</v>
      </c>
      <c r="G19292" t="s">
        <v>1069</v>
      </c>
      <c r="H19292" t="s">
        <v>134</v>
      </c>
      <c r="I19292">
        <v>4304208110.9396801</v>
      </c>
      <c r="P19292">
        <v>0.346816570131254</v>
      </c>
      <c r="Q19292">
        <v>1492770694.1672201</v>
      </c>
    </row>
    <row r="19293" spans="1:17">
      <c r="A19293" t="s">
        <v>122</v>
      </c>
      <c r="B19293">
        <v>2047</v>
      </c>
      <c r="C19293" t="s">
        <v>20</v>
      </c>
      <c r="D19293" t="s">
        <v>1062</v>
      </c>
      <c r="F19293" t="s">
        <v>165</v>
      </c>
      <c r="G19293" t="s">
        <v>1069</v>
      </c>
      <c r="H19293" t="s">
        <v>133</v>
      </c>
      <c r="I19293">
        <v>0</v>
      </c>
      <c r="P19293">
        <v>0.346816570131254</v>
      </c>
      <c r="Q19293">
        <v>0</v>
      </c>
    </row>
    <row r="19294" spans="1:17">
      <c r="A19294" t="s">
        <v>122</v>
      </c>
      <c r="B19294">
        <v>2047</v>
      </c>
      <c r="C19294" t="s">
        <v>20</v>
      </c>
      <c r="D19294" t="s">
        <v>1062</v>
      </c>
      <c r="F19294" t="s">
        <v>160</v>
      </c>
      <c r="G19294" t="s">
        <v>1069</v>
      </c>
      <c r="H19294" t="s">
        <v>134</v>
      </c>
      <c r="I19294">
        <v>0</v>
      </c>
      <c r="P19294">
        <v>0.346816570131254</v>
      </c>
      <c r="Q19294">
        <v>0</v>
      </c>
    </row>
    <row r="19295" spans="1:17">
      <c r="A19295" t="s">
        <v>122</v>
      </c>
      <c r="B19295">
        <v>2047</v>
      </c>
      <c r="C19295" t="s">
        <v>20</v>
      </c>
      <c r="D19295" t="s">
        <v>1062</v>
      </c>
      <c r="F19295" t="s">
        <v>160</v>
      </c>
      <c r="G19295" t="s">
        <v>1069</v>
      </c>
      <c r="H19295" t="s">
        <v>133</v>
      </c>
      <c r="I19295">
        <v>0</v>
      </c>
      <c r="P19295">
        <v>0.346816570131254</v>
      </c>
      <c r="Q19295">
        <v>0</v>
      </c>
    </row>
    <row r="19296" spans="1:17">
      <c r="A19296" t="s">
        <v>122</v>
      </c>
      <c r="B19296">
        <v>2048</v>
      </c>
      <c r="C19296" t="s">
        <v>5</v>
      </c>
      <c r="D19296" t="s">
        <v>1062</v>
      </c>
      <c r="F19296" t="s">
        <v>126</v>
      </c>
      <c r="G19296" t="s">
        <v>1069</v>
      </c>
      <c r="H19296" t="s">
        <v>134</v>
      </c>
      <c r="I19296">
        <v>167819842.88722199</v>
      </c>
      <c r="P19296">
        <v>0.33347747128005201</v>
      </c>
      <c r="Q19296">
        <v>55964136.836646199</v>
      </c>
    </row>
    <row r="19297" spans="1:17">
      <c r="A19297" t="s">
        <v>122</v>
      </c>
      <c r="B19297">
        <v>2048</v>
      </c>
      <c r="C19297" t="s">
        <v>5</v>
      </c>
      <c r="D19297" t="s">
        <v>1062</v>
      </c>
      <c r="F19297" t="s">
        <v>126</v>
      </c>
      <c r="G19297" t="s">
        <v>1069</v>
      </c>
      <c r="H19297" t="s">
        <v>133</v>
      </c>
      <c r="I19297">
        <v>0</v>
      </c>
      <c r="P19297">
        <v>0.33347747128005201</v>
      </c>
      <c r="Q19297">
        <v>0</v>
      </c>
    </row>
    <row r="19298" spans="1:17">
      <c r="A19298" t="s">
        <v>122</v>
      </c>
      <c r="B19298">
        <v>2048</v>
      </c>
      <c r="C19298" t="s">
        <v>7</v>
      </c>
      <c r="D19298" t="s">
        <v>1064</v>
      </c>
      <c r="F19298" t="s">
        <v>126</v>
      </c>
      <c r="G19298" t="s">
        <v>1070</v>
      </c>
      <c r="H19298" t="s">
        <v>134</v>
      </c>
      <c r="I19298">
        <v>6227491.9705728199</v>
      </c>
      <c r="P19298">
        <v>0.33347747128005201</v>
      </c>
      <c r="Q19298">
        <v>2076728.27476345</v>
      </c>
    </row>
    <row r="19299" spans="1:17">
      <c r="A19299" t="s">
        <v>122</v>
      </c>
      <c r="B19299">
        <v>2048</v>
      </c>
      <c r="C19299" t="s">
        <v>7</v>
      </c>
      <c r="D19299" t="s">
        <v>1064</v>
      </c>
      <c r="F19299" t="s">
        <v>126</v>
      </c>
      <c r="G19299" t="s">
        <v>1070</v>
      </c>
      <c r="H19299" t="s">
        <v>133</v>
      </c>
      <c r="I19299">
        <v>0</v>
      </c>
      <c r="P19299">
        <v>0.33347747128005201</v>
      </c>
      <c r="Q19299">
        <v>0</v>
      </c>
    </row>
    <row r="19300" spans="1:17">
      <c r="A19300" t="s">
        <v>122</v>
      </c>
      <c r="B19300">
        <v>2048</v>
      </c>
      <c r="C19300" t="s">
        <v>142</v>
      </c>
      <c r="D19300" t="s">
        <v>1062</v>
      </c>
      <c r="F19300" t="s">
        <v>126</v>
      </c>
      <c r="G19300" t="s">
        <v>1069</v>
      </c>
      <c r="H19300" t="s">
        <v>134</v>
      </c>
      <c r="I19300">
        <v>80652292.5</v>
      </c>
      <c r="P19300">
        <v>0.33347747128005201</v>
      </c>
      <c r="Q19300">
        <v>26895722.555839099</v>
      </c>
    </row>
    <row r="19301" spans="1:17">
      <c r="A19301" t="s">
        <v>122</v>
      </c>
      <c r="B19301">
        <v>2048</v>
      </c>
      <c r="C19301" t="s">
        <v>142</v>
      </c>
      <c r="D19301" t="s">
        <v>1062</v>
      </c>
      <c r="F19301" t="s">
        <v>126</v>
      </c>
      <c r="G19301" t="s">
        <v>1069</v>
      </c>
      <c r="H19301" t="s">
        <v>133</v>
      </c>
      <c r="I19301">
        <v>0</v>
      </c>
      <c r="P19301">
        <v>0.33347747128005201</v>
      </c>
      <c r="Q19301">
        <v>0</v>
      </c>
    </row>
    <row r="19302" spans="1:17">
      <c r="A19302" t="s">
        <v>122</v>
      </c>
      <c r="B19302">
        <v>2048</v>
      </c>
      <c r="C19302" t="s">
        <v>137</v>
      </c>
      <c r="D19302" t="s">
        <v>1062</v>
      </c>
      <c r="F19302" t="s">
        <v>126</v>
      </c>
      <c r="G19302" t="s">
        <v>1069</v>
      </c>
      <c r="H19302" t="s">
        <v>134</v>
      </c>
      <c r="I19302">
        <v>0</v>
      </c>
      <c r="P19302">
        <v>0.33347747128005201</v>
      </c>
      <c r="Q19302">
        <v>0</v>
      </c>
    </row>
    <row r="19303" spans="1:17">
      <c r="A19303" t="s">
        <v>122</v>
      </c>
      <c r="B19303">
        <v>2048</v>
      </c>
      <c r="C19303" t="s">
        <v>137</v>
      </c>
      <c r="D19303" t="s">
        <v>1062</v>
      </c>
      <c r="F19303" t="s">
        <v>126</v>
      </c>
      <c r="G19303" t="s">
        <v>1069</v>
      </c>
      <c r="H19303" t="s">
        <v>133</v>
      </c>
      <c r="I19303">
        <v>0</v>
      </c>
      <c r="P19303">
        <v>0.33347747128005201</v>
      </c>
      <c r="Q19303">
        <v>0</v>
      </c>
    </row>
    <row r="19304" spans="1:17">
      <c r="A19304" t="s">
        <v>122</v>
      </c>
      <c r="B19304">
        <v>2048</v>
      </c>
      <c r="C19304" t="s">
        <v>21</v>
      </c>
      <c r="D19304" t="s">
        <v>1067</v>
      </c>
      <c r="F19304" t="s">
        <v>126</v>
      </c>
      <c r="G19304" t="s">
        <v>1071</v>
      </c>
      <c r="H19304" t="s">
        <v>134</v>
      </c>
      <c r="I19304">
        <v>0</v>
      </c>
      <c r="P19304">
        <v>0.33347747128005201</v>
      </c>
      <c r="Q19304">
        <v>0</v>
      </c>
    </row>
    <row r="19305" spans="1:17">
      <c r="A19305" t="s">
        <v>122</v>
      </c>
      <c r="B19305">
        <v>2048</v>
      </c>
      <c r="C19305" t="s">
        <v>21</v>
      </c>
      <c r="D19305" t="s">
        <v>1067</v>
      </c>
      <c r="F19305" t="s">
        <v>126</v>
      </c>
      <c r="G19305" t="s">
        <v>1071</v>
      </c>
      <c r="H19305" t="s">
        <v>133</v>
      </c>
      <c r="I19305">
        <v>0</v>
      </c>
      <c r="P19305">
        <v>0.33347747128005201</v>
      </c>
      <c r="Q19305">
        <v>0</v>
      </c>
    </row>
    <row r="19306" spans="1:17">
      <c r="A19306" t="s">
        <v>122</v>
      </c>
      <c r="B19306">
        <v>2048</v>
      </c>
      <c r="C19306" t="s">
        <v>22</v>
      </c>
      <c r="D19306" t="s">
        <v>1067</v>
      </c>
      <c r="F19306" t="s">
        <v>126</v>
      </c>
      <c r="G19306" t="s">
        <v>1071</v>
      </c>
      <c r="H19306" t="s">
        <v>134</v>
      </c>
      <c r="I19306">
        <v>0</v>
      </c>
      <c r="P19306">
        <v>0.33347747128005201</v>
      </c>
      <c r="Q19306">
        <v>0</v>
      </c>
    </row>
    <row r="19307" spans="1:17">
      <c r="A19307" t="s">
        <v>122</v>
      </c>
      <c r="B19307">
        <v>2048</v>
      </c>
      <c r="C19307" t="s">
        <v>22</v>
      </c>
      <c r="D19307" t="s">
        <v>1067</v>
      </c>
      <c r="F19307" t="s">
        <v>126</v>
      </c>
      <c r="G19307" t="s">
        <v>1071</v>
      </c>
      <c r="H19307" t="s">
        <v>133</v>
      </c>
      <c r="I19307">
        <v>0</v>
      </c>
      <c r="P19307">
        <v>0.33347747128005201</v>
      </c>
      <c r="Q19307">
        <v>0</v>
      </c>
    </row>
    <row r="19308" spans="1:17">
      <c r="A19308" t="s">
        <v>122</v>
      </c>
      <c r="B19308">
        <v>2048</v>
      </c>
      <c r="C19308" t="s">
        <v>15</v>
      </c>
      <c r="D19308" t="s">
        <v>1062</v>
      </c>
      <c r="F19308" t="s">
        <v>164</v>
      </c>
      <c r="G19308" t="s">
        <v>1069</v>
      </c>
      <c r="H19308" t="s">
        <v>134</v>
      </c>
      <c r="I19308">
        <v>0</v>
      </c>
      <c r="P19308">
        <v>0.33347747128005201</v>
      </c>
      <c r="Q19308">
        <v>0</v>
      </c>
    </row>
    <row r="19309" spans="1:17">
      <c r="A19309" t="s">
        <v>122</v>
      </c>
      <c r="B19309">
        <v>2048</v>
      </c>
      <c r="C19309" t="s">
        <v>15</v>
      </c>
      <c r="D19309" t="s">
        <v>1062</v>
      </c>
      <c r="F19309" t="s">
        <v>164</v>
      </c>
      <c r="G19309" t="s">
        <v>1069</v>
      </c>
      <c r="H19309" t="s">
        <v>133</v>
      </c>
      <c r="I19309">
        <v>0</v>
      </c>
      <c r="P19309">
        <v>0.33347747128005201</v>
      </c>
      <c r="Q19309">
        <v>0</v>
      </c>
    </row>
    <row r="19310" spans="1:17">
      <c r="A19310" t="s">
        <v>122</v>
      </c>
      <c r="B19310">
        <v>2048</v>
      </c>
      <c r="C19310" t="s">
        <v>15</v>
      </c>
      <c r="D19310" t="s">
        <v>1062</v>
      </c>
      <c r="F19310" t="s">
        <v>159</v>
      </c>
      <c r="G19310" t="s">
        <v>1069</v>
      </c>
      <c r="H19310" t="s">
        <v>134</v>
      </c>
      <c r="I19310">
        <v>0</v>
      </c>
      <c r="P19310">
        <v>0.33347747128005201</v>
      </c>
      <c r="Q19310">
        <v>0</v>
      </c>
    </row>
    <row r="19311" spans="1:17">
      <c r="A19311" t="s">
        <v>122</v>
      </c>
      <c r="B19311">
        <v>2048</v>
      </c>
      <c r="C19311" t="s">
        <v>15</v>
      </c>
      <c r="D19311" t="s">
        <v>1062</v>
      </c>
      <c r="F19311" t="s">
        <v>159</v>
      </c>
      <c r="G19311" t="s">
        <v>1069</v>
      </c>
      <c r="H19311" t="s">
        <v>133</v>
      </c>
      <c r="I19311">
        <v>0</v>
      </c>
      <c r="P19311">
        <v>0.33347747128005201</v>
      </c>
      <c r="Q19311">
        <v>0</v>
      </c>
    </row>
    <row r="19312" spans="1:17">
      <c r="A19312" t="s">
        <v>122</v>
      </c>
      <c r="B19312">
        <v>2048</v>
      </c>
      <c r="C19312" t="s">
        <v>15</v>
      </c>
      <c r="D19312" t="s">
        <v>1062</v>
      </c>
      <c r="F19312" t="s">
        <v>165</v>
      </c>
      <c r="G19312" t="s">
        <v>1069</v>
      </c>
      <c r="H19312" t="s">
        <v>134</v>
      </c>
      <c r="I19312">
        <v>0</v>
      </c>
      <c r="P19312">
        <v>0.33347747128005201</v>
      </c>
      <c r="Q19312">
        <v>0</v>
      </c>
    </row>
    <row r="19313" spans="1:17">
      <c r="A19313" t="s">
        <v>122</v>
      </c>
      <c r="B19313">
        <v>2048</v>
      </c>
      <c r="C19313" t="s">
        <v>15</v>
      </c>
      <c r="D19313" t="s">
        <v>1062</v>
      </c>
      <c r="F19313" t="s">
        <v>165</v>
      </c>
      <c r="G19313" t="s">
        <v>1069</v>
      </c>
      <c r="H19313" t="s">
        <v>133</v>
      </c>
      <c r="I19313">
        <v>0</v>
      </c>
      <c r="P19313">
        <v>0.33347747128005201</v>
      </c>
      <c r="Q19313">
        <v>0</v>
      </c>
    </row>
    <row r="19314" spans="1:17">
      <c r="A19314" t="s">
        <v>122</v>
      </c>
      <c r="B19314">
        <v>2048</v>
      </c>
      <c r="C19314" t="s">
        <v>15</v>
      </c>
      <c r="D19314" t="s">
        <v>1062</v>
      </c>
      <c r="F19314" t="s">
        <v>166</v>
      </c>
      <c r="G19314" t="s">
        <v>1069</v>
      </c>
      <c r="H19314" t="s">
        <v>134</v>
      </c>
      <c r="I19314">
        <v>0</v>
      </c>
      <c r="P19314">
        <v>0.33347747128005201</v>
      </c>
      <c r="Q19314">
        <v>0</v>
      </c>
    </row>
    <row r="19315" spans="1:17">
      <c r="A19315" t="s">
        <v>122</v>
      </c>
      <c r="B19315">
        <v>2048</v>
      </c>
      <c r="C19315" t="s">
        <v>15</v>
      </c>
      <c r="D19315" t="s">
        <v>1062</v>
      </c>
      <c r="F19315" t="s">
        <v>166</v>
      </c>
      <c r="G19315" t="s">
        <v>1069</v>
      </c>
      <c r="H19315" t="s">
        <v>133</v>
      </c>
      <c r="I19315">
        <v>0</v>
      </c>
      <c r="P19315">
        <v>0.33347747128005201</v>
      </c>
      <c r="Q19315">
        <v>0</v>
      </c>
    </row>
    <row r="19316" spans="1:17">
      <c r="A19316" t="s">
        <v>122</v>
      </c>
      <c r="B19316">
        <v>2048</v>
      </c>
      <c r="C19316" t="s">
        <v>15</v>
      </c>
      <c r="D19316" t="s">
        <v>1062</v>
      </c>
      <c r="F19316" t="s">
        <v>160</v>
      </c>
      <c r="G19316" t="s">
        <v>1069</v>
      </c>
      <c r="H19316" t="s">
        <v>134</v>
      </c>
      <c r="I19316">
        <v>0</v>
      </c>
      <c r="P19316">
        <v>0.33347747128005201</v>
      </c>
      <c r="Q19316">
        <v>0</v>
      </c>
    </row>
    <row r="19317" spans="1:17">
      <c r="A19317" t="s">
        <v>122</v>
      </c>
      <c r="B19317">
        <v>2048</v>
      </c>
      <c r="C19317" t="s">
        <v>15</v>
      </c>
      <c r="D19317" t="s">
        <v>1062</v>
      </c>
      <c r="F19317" t="s">
        <v>160</v>
      </c>
      <c r="G19317" t="s">
        <v>1069</v>
      </c>
      <c r="H19317" t="s">
        <v>133</v>
      </c>
      <c r="I19317">
        <v>0</v>
      </c>
      <c r="P19317">
        <v>0.33347747128005201</v>
      </c>
      <c r="Q19317">
        <v>0</v>
      </c>
    </row>
    <row r="19318" spans="1:17">
      <c r="A19318" t="s">
        <v>122</v>
      </c>
      <c r="B19318">
        <v>2048</v>
      </c>
      <c r="C19318" t="s">
        <v>157</v>
      </c>
      <c r="D19318" t="s">
        <v>1066</v>
      </c>
      <c r="F19318" t="s">
        <v>160</v>
      </c>
      <c r="G19318" t="s">
        <v>1072</v>
      </c>
      <c r="H19318" t="s">
        <v>134</v>
      </c>
      <c r="I19318">
        <v>0</v>
      </c>
      <c r="P19318">
        <v>0.33347747128005201</v>
      </c>
      <c r="Q19318">
        <v>0</v>
      </c>
    </row>
    <row r="19319" spans="1:17">
      <c r="A19319" t="s">
        <v>122</v>
      </c>
      <c r="B19319">
        <v>2048</v>
      </c>
      <c r="C19319" t="s">
        <v>157</v>
      </c>
      <c r="D19319" t="s">
        <v>1066</v>
      </c>
      <c r="F19319" t="s">
        <v>160</v>
      </c>
      <c r="G19319" t="s">
        <v>1072</v>
      </c>
      <c r="H19319" t="s">
        <v>133</v>
      </c>
      <c r="I19319">
        <v>0</v>
      </c>
      <c r="P19319">
        <v>0.33347747128005201</v>
      </c>
      <c r="Q19319">
        <v>0</v>
      </c>
    </row>
    <row r="19320" spans="1:17">
      <c r="A19320" t="s">
        <v>122</v>
      </c>
      <c r="B19320">
        <v>2048</v>
      </c>
      <c r="C19320" t="s">
        <v>140</v>
      </c>
      <c r="D19320" t="s">
        <v>1064</v>
      </c>
      <c r="F19320" t="s">
        <v>126</v>
      </c>
      <c r="G19320" t="s">
        <v>1070</v>
      </c>
      <c r="H19320" t="s">
        <v>134</v>
      </c>
      <c r="I19320">
        <v>0</v>
      </c>
      <c r="P19320">
        <v>0.33347747128005201</v>
      </c>
      <c r="Q19320">
        <v>0</v>
      </c>
    </row>
    <row r="19321" spans="1:17">
      <c r="A19321" t="s">
        <v>122</v>
      </c>
      <c r="B19321">
        <v>2048</v>
      </c>
      <c r="C19321" t="s">
        <v>140</v>
      </c>
      <c r="D19321" t="s">
        <v>1064</v>
      </c>
      <c r="F19321" t="s">
        <v>126</v>
      </c>
      <c r="G19321" t="s">
        <v>1070</v>
      </c>
      <c r="H19321" t="s">
        <v>133</v>
      </c>
      <c r="I19321">
        <v>0</v>
      </c>
      <c r="P19321">
        <v>0.33347747128005201</v>
      </c>
      <c r="Q19321">
        <v>0</v>
      </c>
    </row>
    <row r="19322" spans="1:17">
      <c r="A19322" t="s">
        <v>122</v>
      </c>
      <c r="B19322">
        <v>2048</v>
      </c>
      <c r="C19322" t="s">
        <v>16</v>
      </c>
      <c r="D19322" t="s">
        <v>1062</v>
      </c>
      <c r="F19322" t="s">
        <v>126</v>
      </c>
      <c r="G19322" t="s">
        <v>1069</v>
      </c>
      <c r="H19322" t="s">
        <v>134</v>
      </c>
      <c r="I19322">
        <v>45262834.741361</v>
      </c>
      <c r="P19322">
        <v>0.33347747128005201</v>
      </c>
      <c r="Q19322">
        <v>15094135.672515901</v>
      </c>
    </row>
    <row r="19323" spans="1:17">
      <c r="A19323" t="s">
        <v>122</v>
      </c>
      <c r="B19323">
        <v>2048</v>
      </c>
      <c r="C19323" t="s">
        <v>16</v>
      </c>
      <c r="D19323" t="s">
        <v>1062</v>
      </c>
      <c r="F19323" t="s">
        <v>126</v>
      </c>
      <c r="G19323" t="s">
        <v>1069</v>
      </c>
      <c r="H19323" t="s">
        <v>133</v>
      </c>
      <c r="I19323">
        <v>0</v>
      </c>
      <c r="P19323">
        <v>0.33347747128005201</v>
      </c>
      <c r="Q19323">
        <v>0</v>
      </c>
    </row>
    <row r="19324" spans="1:17">
      <c r="A19324" t="s">
        <v>122</v>
      </c>
      <c r="B19324">
        <v>2048</v>
      </c>
      <c r="C19324" t="s">
        <v>17</v>
      </c>
      <c r="D19324" t="s">
        <v>1062</v>
      </c>
      <c r="F19324" t="s">
        <v>126</v>
      </c>
      <c r="G19324" t="s">
        <v>1069</v>
      </c>
      <c r="H19324" t="s">
        <v>134</v>
      </c>
      <c r="I19324">
        <v>0</v>
      </c>
      <c r="P19324">
        <v>0.33347747128005201</v>
      </c>
      <c r="Q19324">
        <v>0</v>
      </c>
    </row>
    <row r="19325" spans="1:17">
      <c r="A19325" t="s">
        <v>122</v>
      </c>
      <c r="B19325">
        <v>2048</v>
      </c>
      <c r="C19325" t="s">
        <v>17</v>
      </c>
      <c r="D19325" t="s">
        <v>1062</v>
      </c>
      <c r="F19325" t="s">
        <v>126</v>
      </c>
      <c r="G19325" t="s">
        <v>1069</v>
      </c>
      <c r="H19325" t="s">
        <v>133</v>
      </c>
      <c r="I19325">
        <v>0</v>
      </c>
      <c r="P19325">
        <v>0.33347747128005201</v>
      </c>
      <c r="Q19325">
        <v>0</v>
      </c>
    </row>
    <row r="19326" spans="1:17">
      <c r="A19326" t="s">
        <v>122</v>
      </c>
      <c r="B19326">
        <v>2048</v>
      </c>
      <c r="C19326" t="s">
        <v>143</v>
      </c>
      <c r="D19326" t="s">
        <v>1062</v>
      </c>
      <c r="F19326" t="s">
        <v>126</v>
      </c>
      <c r="G19326" t="s">
        <v>1069</v>
      </c>
      <c r="H19326" t="s">
        <v>134</v>
      </c>
      <c r="I19326">
        <v>450000000</v>
      </c>
      <c r="P19326">
        <v>0.33347747128005201</v>
      </c>
      <c r="Q19326">
        <v>150064862.07602301</v>
      </c>
    </row>
    <row r="19327" spans="1:17">
      <c r="A19327" t="s">
        <v>122</v>
      </c>
      <c r="B19327">
        <v>2048</v>
      </c>
      <c r="C19327" t="s">
        <v>143</v>
      </c>
      <c r="D19327" t="s">
        <v>1062</v>
      </c>
      <c r="F19327" t="s">
        <v>126</v>
      </c>
      <c r="G19327" t="s">
        <v>1069</v>
      </c>
      <c r="H19327" t="s">
        <v>133</v>
      </c>
      <c r="I19327">
        <v>0</v>
      </c>
      <c r="P19327">
        <v>0.33347747128005201</v>
      </c>
      <c r="Q19327">
        <v>0</v>
      </c>
    </row>
    <row r="19328" spans="1:17">
      <c r="A19328" t="s">
        <v>122</v>
      </c>
      <c r="B19328">
        <v>2048</v>
      </c>
      <c r="C19328" t="s">
        <v>12</v>
      </c>
      <c r="D19328" t="s">
        <v>1067</v>
      </c>
      <c r="F19328" t="s">
        <v>126</v>
      </c>
      <c r="G19328" t="s">
        <v>1071</v>
      </c>
      <c r="H19328" t="s">
        <v>134</v>
      </c>
      <c r="I19328">
        <v>462536027.602763</v>
      </c>
      <c r="P19328">
        <v>0.33347747128005201</v>
      </c>
      <c r="Q19328">
        <v>154245344.86088899</v>
      </c>
    </row>
    <row r="19329" spans="1:17">
      <c r="A19329" t="s">
        <v>122</v>
      </c>
      <c r="B19329">
        <v>2048</v>
      </c>
      <c r="C19329" t="s">
        <v>12</v>
      </c>
      <c r="D19329" t="s">
        <v>1067</v>
      </c>
      <c r="F19329" t="s">
        <v>126</v>
      </c>
      <c r="G19329" t="s">
        <v>1071</v>
      </c>
      <c r="H19329" t="s">
        <v>133</v>
      </c>
      <c r="I19329">
        <v>0</v>
      </c>
      <c r="P19329">
        <v>0.33347747128005201</v>
      </c>
      <c r="Q19329">
        <v>0</v>
      </c>
    </row>
    <row r="19330" spans="1:17">
      <c r="A19330" t="s">
        <v>122</v>
      </c>
      <c r="B19330">
        <v>2048</v>
      </c>
      <c r="C19330" t="s">
        <v>23</v>
      </c>
      <c r="D19330" t="s">
        <v>1067</v>
      </c>
      <c r="F19330" t="s">
        <v>126</v>
      </c>
      <c r="G19330" t="s">
        <v>1071</v>
      </c>
      <c r="H19330" t="s">
        <v>134</v>
      </c>
      <c r="I19330">
        <v>461719506.27151501</v>
      </c>
      <c r="P19330">
        <v>0.33347747128005201</v>
      </c>
      <c r="Q19330">
        <v>153973053.39209899</v>
      </c>
    </row>
    <row r="19331" spans="1:17">
      <c r="A19331" t="s">
        <v>122</v>
      </c>
      <c r="B19331">
        <v>2048</v>
      </c>
      <c r="C19331" t="s">
        <v>23</v>
      </c>
      <c r="D19331" t="s">
        <v>1067</v>
      </c>
      <c r="F19331" t="s">
        <v>126</v>
      </c>
      <c r="G19331" t="s">
        <v>1071</v>
      </c>
      <c r="H19331" t="s">
        <v>133</v>
      </c>
      <c r="I19331">
        <v>0</v>
      </c>
      <c r="P19331">
        <v>0.33347747128005201</v>
      </c>
      <c r="Q19331">
        <v>0</v>
      </c>
    </row>
    <row r="19332" spans="1:17">
      <c r="A19332" t="s">
        <v>122</v>
      </c>
      <c r="B19332">
        <v>2048</v>
      </c>
      <c r="C19332" t="s">
        <v>23</v>
      </c>
      <c r="D19332" t="s">
        <v>1067</v>
      </c>
      <c r="F19332" t="s">
        <v>160</v>
      </c>
      <c r="G19332" t="s">
        <v>1071</v>
      </c>
      <c r="H19332" t="s">
        <v>134</v>
      </c>
      <c r="I19332">
        <v>0</v>
      </c>
      <c r="P19332">
        <v>0.33347747128005201</v>
      </c>
      <c r="Q19332">
        <v>0</v>
      </c>
    </row>
    <row r="19333" spans="1:17">
      <c r="A19333" t="s">
        <v>122</v>
      </c>
      <c r="B19333">
        <v>2048</v>
      </c>
      <c r="C19333" t="s">
        <v>23</v>
      </c>
      <c r="D19333" t="s">
        <v>1067</v>
      </c>
      <c r="F19333" t="s">
        <v>160</v>
      </c>
      <c r="G19333" t="s">
        <v>1071</v>
      </c>
      <c r="H19333" t="s">
        <v>133</v>
      </c>
      <c r="I19333">
        <v>0</v>
      </c>
      <c r="P19333">
        <v>0.33347747128005201</v>
      </c>
      <c r="Q19333">
        <v>0</v>
      </c>
    </row>
    <row r="19334" spans="1:17">
      <c r="A19334" t="s">
        <v>122</v>
      </c>
      <c r="B19334">
        <v>2048</v>
      </c>
      <c r="C19334" t="s">
        <v>18</v>
      </c>
      <c r="D19334" t="s">
        <v>1062</v>
      </c>
      <c r="F19334" t="s">
        <v>126</v>
      </c>
      <c r="G19334" t="s">
        <v>1069</v>
      </c>
      <c r="H19334" t="s">
        <v>134</v>
      </c>
      <c r="I19334">
        <v>68429019.398133606</v>
      </c>
      <c r="P19334">
        <v>0.33347747128005201</v>
      </c>
      <c r="Q19334">
        <v>22819536.351063199</v>
      </c>
    </row>
    <row r="19335" spans="1:17">
      <c r="A19335" t="s">
        <v>122</v>
      </c>
      <c r="B19335">
        <v>2048</v>
      </c>
      <c r="C19335" t="s">
        <v>18</v>
      </c>
      <c r="D19335" t="s">
        <v>1062</v>
      </c>
      <c r="F19335" t="s">
        <v>126</v>
      </c>
      <c r="G19335" t="s">
        <v>1069</v>
      </c>
      <c r="H19335" t="s">
        <v>133</v>
      </c>
      <c r="I19335">
        <v>0</v>
      </c>
      <c r="P19335">
        <v>0.33347747128005201</v>
      </c>
      <c r="Q19335">
        <v>0</v>
      </c>
    </row>
    <row r="19336" spans="1:17">
      <c r="A19336" t="s">
        <v>122</v>
      </c>
      <c r="B19336">
        <v>2048</v>
      </c>
      <c r="C19336" t="s">
        <v>18</v>
      </c>
      <c r="D19336" t="s">
        <v>1062</v>
      </c>
      <c r="F19336" t="s">
        <v>160</v>
      </c>
      <c r="G19336" t="s">
        <v>1069</v>
      </c>
      <c r="H19336" t="s">
        <v>134</v>
      </c>
      <c r="I19336">
        <v>9775692.2772869207</v>
      </c>
      <c r="P19336">
        <v>0.33347747128005201</v>
      </c>
      <c r="Q19336">
        <v>3259973.1406415701</v>
      </c>
    </row>
    <row r="19337" spans="1:17">
      <c r="A19337" t="s">
        <v>122</v>
      </c>
      <c r="B19337">
        <v>2048</v>
      </c>
      <c r="C19337" t="s">
        <v>18</v>
      </c>
      <c r="D19337" t="s">
        <v>1062</v>
      </c>
      <c r="F19337" t="s">
        <v>160</v>
      </c>
      <c r="G19337" t="s">
        <v>1069</v>
      </c>
      <c r="H19337" t="s">
        <v>133</v>
      </c>
      <c r="I19337">
        <v>0</v>
      </c>
      <c r="P19337">
        <v>0.33347747128005201</v>
      </c>
      <c r="Q19337">
        <v>0</v>
      </c>
    </row>
    <row r="19338" spans="1:17">
      <c r="A19338" t="s">
        <v>122</v>
      </c>
      <c r="B19338">
        <v>2048</v>
      </c>
      <c r="C19338" t="s">
        <v>19</v>
      </c>
      <c r="D19338" t="s">
        <v>1062</v>
      </c>
      <c r="F19338" t="s">
        <v>126</v>
      </c>
      <c r="G19338" t="s">
        <v>1069</v>
      </c>
      <c r="H19338" t="s">
        <v>134</v>
      </c>
      <c r="I19338">
        <v>0</v>
      </c>
      <c r="P19338">
        <v>0.33347747128005201</v>
      </c>
      <c r="Q19338">
        <v>0</v>
      </c>
    </row>
    <row r="19339" spans="1:17">
      <c r="A19339" t="s">
        <v>122</v>
      </c>
      <c r="B19339">
        <v>2048</v>
      </c>
      <c r="C19339" t="s">
        <v>19</v>
      </c>
      <c r="D19339" t="s">
        <v>1062</v>
      </c>
      <c r="F19339" t="s">
        <v>126</v>
      </c>
      <c r="G19339" t="s">
        <v>1069</v>
      </c>
      <c r="H19339" t="s">
        <v>133</v>
      </c>
      <c r="I19339">
        <v>0</v>
      </c>
      <c r="P19339">
        <v>0.33347747128005201</v>
      </c>
      <c r="Q19339">
        <v>0</v>
      </c>
    </row>
    <row r="19340" spans="1:17">
      <c r="A19340" t="s">
        <v>122</v>
      </c>
      <c r="B19340">
        <v>2048</v>
      </c>
      <c r="C19340" t="s">
        <v>20</v>
      </c>
      <c r="D19340" t="s">
        <v>1062</v>
      </c>
      <c r="F19340" t="s">
        <v>164</v>
      </c>
      <c r="G19340" t="s">
        <v>1069</v>
      </c>
      <c r="H19340" t="s">
        <v>134</v>
      </c>
      <c r="I19340">
        <v>826368933.16243601</v>
      </c>
      <c r="P19340">
        <v>0.33347747128005201</v>
      </c>
      <c r="Q19340">
        <v>275575422.175403</v>
      </c>
    </row>
    <row r="19341" spans="1:17">
      <c r="A19341" t="s">
        <v>122</v>
      </c>
      <c r="B19341">
        <v>2048</v>
      </c>
      <c r="C19341" t="s">
        <v>20</v>
      </c>
      <c r="D19341" t="s">
        <v>1062</v>
      </c>
      <c r="F19341" t="s">
        <v>164</v>
      </c>
      <c r="G19341" t="s">
        <v>1069</v>
      </c>
      <c r="H19341" t="s">
        <v>133</v>
      </c>
      <c r="I19341">
        <v>0</v>
      </c>
      <c r="P19341">
        <v>0.33347747128005201</v>
      </c>
      <c r="Q19341">
        <v>0</v>
      </c>
    </row>
    <row r="19342" spans="1:17">
      <c r="A19342" t="s">
        <v>122</v>
      </c>
      <c r="B19342">
        <v>2048</v>
      </c>
      <c r="C19342" t="s">
        <v>20</v>
      </c>
      <c r="D19342" t="s">
        <v>1062</v>
      </c>
      <c r="F19342" t="s">
        <v>159</v>
      </c>
      <c r="G19342" t="s">
        <v>1069</v>
      </c>
      <c r="H19342" t="s">
        <v>134</v>
      </c>
      <c r="I19342">
        <v>264562606.841133</v>
      </c>
      <c r="P19342">
        <v>0.33347747128005201</v>
      </c>
      <c r="Q19342">
        <v>88225669.124639407</v>
      </c>
    </row>
    <row r="19343" spans="1:17">
      <c r="A19343" t="s">
        <v>122</v>
      </c>
      <c r="B19343">
        <v>2048</v>
      </c>
      <c r="C19343" t="s">
        <v>20</v>
      </c>
      <c r="D19343" t="s">
        <v>1062</v>
      </c>
      <c r="F19343" t="s">
        <v>159</v>
      </c>
      <c r="G19343" t="s">
        <v>1069</v>
      </c>
      <c r="H19343" t="s">
        <v>133</v>
      </c>
      <c r="I19343">
        <v>0</v>
      </c>
      <c r="P19343">
        <v>0.33347747128005201</v>
      </c>
      <c r="Q19343">
        <v>0</v>
      </c>
    </row>
    <row r="19344" spans="1:17">
      <c r="A19344" t="s">
        <v>122</v>
      </c>
      <c r="B19344">
        <v>2048</v>
      </c>
      <c r="C19344" t="s">
        <v>20</v>
      </c>
      <c r="D19344" t="s">
        <v>1062</v>
      </c>
      <c r="F19344" t="s">
        <v>126</v>
      </c>
      <c r="G19344" t="s">
        <v>1069</v>
      </c>
      <c r="H19344" t="s">
        <v>134</v>
      </c>
      <c r="I19344">
        <v>875000000</v>
      </c>
      <c r="P19344">
        <v>0.33347747128005201</v>
      </c>
      <c r="Q19344">
        <v>291792787.37004501</v>
      </c>
    </row>
    <row r="19345" spans="1:17">
      <c r="A19345" t="s">
        <v>122</v>
      </c>
      <c r="B19345">
        <v>2048</v>
      </c>
      <c r="C19345" t="s">
        <v>20</v>
      </c>
      <c r="D19345" t="s">
        <v>1062</v>
      </c>
      <c r="F19345" t="s">
        <v>126</v>
      </c>
      <c r="G19345" t="s">
        <v>1069</v>
      </c>
      <c r="H19345" t="s">
        <v>133</v>
      </c>
      <c r="I19345">
        <v>0</v>
      </c>
      <c r="P19345">
        <v>0.33347747128005201</v>
      </c>
      <c r="Q19345">
        <v>0</v>
      </c>
    </row>
    <row r="19346" spans="1:17">
      <c r="A19346" t="s">
        <v>122</v>
      </c>
      <c r="B19346">
        <v>2048</v>
      </c>
      <c r="C19346" t="s">
        <v>20</v>
      </c>
      <c r="D19346" t="s">
        <v>1062</v>
      </c>
      <c r="F19346" t="s">
        <v>165</v>
      </c>
      <c r="G19346" t="s">
        <v>1069</v>
      </c>
      <c r="H19346" t="s">
        <v>134</v>
      </c>
      <c r="I19346">
        <v>4304208110.9396801</v>
      </c>
      <c r="P19346">
        <v>0.33347747128005201</v>
      </c>
      <c r="Q19346">
        <v>1435356436.69925</v>
      </c>
    </row>
    <row r="19347" spans="1:17">
      <c r="A19347" t="s">
        <v>122</v>
      </c>
      <c r="B19347">
        <v>2048</v>
      </c>
      <c r="C19347" t="s">
        <v>20</v>
      </c>
      <c r="D19347" t="s">
        <v>1062</v>
      </c>
      <c r="F19347" t="s">
        <v>165</v>
      </c>
      <c r="G19347" t="s">
        <v>1069</v>
      </c>
      <c r="H19347" t="s">
        <v>133</v>
      </c>
      <c r="I19347">
        <v>0</v>
      </c>
      <c r="P19347">
        <v>0.33347747128005201</v>
      </c>
      <c r="Q19347">
        <v>0</v>
      </c>
    </row>
    <row r="19348" spans="1:17">
      <c r="A19348" t="s">
        <v>122</v>
      </c>
      <c r="B19348">
        <v>2048</v>
      </c>
      <c r="C19348" t="s">
        <v>20</v>
      </c>
      <c r="D19348" t="s">
        <v>1062</v>
      </c>
      <c r="F19348" t="s">
        <v>160</v>
      </c>
      <c r="G19348" t="s">
        <v>1069</v>
      </c>
      <c r="H19348" t="s">
        <v>134</v>
      </c>
      <c r="I19348">
        <v>0</v>
      </c>
      <c r="P19348">
        <v>0.33347747128005201</v>
      </c>
      <c r="Q19348">
        <v>0</v>
      </c>
    </row>
    <row r="19349" spans="1:17">
      <c r="A19349" t="s">
        <v>122</v>
      </c>
      <c r="B19349">
        <v>2048</v>
      </c>
      <c r="C19349" t="s">
        <v>20</v>
      </c>
      <c r="D19349" t="s">
        <v>1062</v>
      </c>
      <c r="F19349" t="s">
        <v>160</v>
      </c>
      <c r="G19349" t="s">
        <v>1069</v>
      </c>
      <c r="H19349" t="s">
        <v>133</v>
      </c>
      <c r="I19349">
        <v>0</v>
      </c>
      <c r="P19349">
        <v>0.33347747128005201</v>
      </c>
      <c r="Q19349">
        <v>0</v>
      </c>
    </row>
    <row r="19350" spans="1:17">
      <c r="A19350" t="s">
        <v>122</v>
      </c>
      <c r="B19350">
        <v>2049</v>
      </c>
      <c r="C19350" t="s">
        <v>5</v>
      </c>
      <c r="D19350" t="s">
        <v>1062</v>
      </c>
      <c r="F19350" t="s">
        <v>126</v>
      </c>
      <c r="G19350" t="s">
        <v>1069</v>
      </c>
      <c r="H19350" t="s">
        <v>134</v>
      </c>
      <c r="I19350">
        <v>167819842.88722199</v>
      </c>
      <c r="P19350">
        <v>0.32065141469235697</v>
      </c>
      <c r="Q19350">
        <v>53811670.035236701</v>
      </c>
    </row>
    <row r="19351" spans="1:17">
      <c r="A19351" t="s">
        <v>122</v>
      </c>
      <c r="B19351">
        <v>2049</v>
      </c>
      <c r="C19351" t="s">
        <v>5</v>
      </c>
      <c r="D19351" t="s">
        <v>1062</v>
      </c>
      <c r="F19351" t="s">
        <v>126</v>
      </c>
      <c r="G19351" t="s">
        <v>1069</v>
      </c>
      <c r="H19351" t="s">
        <v>133</v>
      </c>
      <c r="I19351">
        <v>0</v>
      </c>
      <c r="P19351">
        <v>0.32065141469235697</v>
      </c>
      <c r="Q19351">
        <v>0</v>
      </c>
    </row>
    <row r="19352" spans="1:17">
      <c r="A19352" t="s">
        <v>122</v>
      </c>
      <c r="B19352">
        <v>2049</v>
      </c>
      <c r="C19352" t="s">
        <v>7</v>
      </c>
      <c r="D19352" t="s">
        <v>1064</v>
      </c>
      <c r="F19352" t="s">
        <v>126</v>
      </c>
      <c r="G19352" t="s">
        <v>1070</v>
      </c>
      <c r="H19352" t="s">
        <v>134</v>
      </c>
      <c r="I19352">
        <v>6227491.9705728199</v>
      </c>
      <c r="P19352">
        <v>0.32065141469235697</v>
      </c>
      <c r="Q19352">
        <v>1996854.1103494701</v>
      </c>
    </row>
    <row r="19353" spans="1:17">
      <c r="A19353" t="s">
        <v>122</v>
      </c>
      <c r="B19353">
        <v>2049</v>
      </c>
      <c r="C19353" t="s">
        <v>7</v>
      </c>
      <c r="D19353" t="s">
        <v>1064</v>
      </c>
      <c r="F19353" t="s">
        <v>126</v>
      </c>
      <c r="G19353" t="s">
        <v>1070</v>
      </c>
      <c r="H19353" t="s">
        <v>133</v>
      </c>
      <c r="I19353">
        <v>0</v>
      </c>
      <c r="P19353">
        <v>0.32065141469235697</v>
      </c>
      <c r="Q19353">
        <v>0</v>
      </c>
    </row>
    <row r="19354" spans="1:17">
      <c r="A19354" t="s">
        <v>122</v>
      </c>
      <c r="B19354">
        <v>2049</v>
      </c>
      <c r="C19354" t="s">
        <v>142</v>
      </c>
      <c r="D19354" t="s">
        <v>1062</v>
      </c>
      <c r="F19354" t="s">
        <v>126</v>
      </c>
      <c r="G19354" t="s">
        <v>1069</v>
      </c>
      <c r="H19354" t="s">
        <v>134</v>
      </c>
      <c r="I19354">
        <v>80652292.5</v>
      </c>
      <c r="P19354">
        <v>0.32065141469235697</v>
      </c>
      <c r="Q19354">
        <v>25861271.688306801</v>
      </c>
    </row>
    <row r="19355" spans="1:17">
      <c r="A19355" t="s">
        <v>122</v>
      </c>
      <c r="B19355">
        <v>2049</v>
      </c>
      <c r="C19355" t="s">
        <v>142</v>
      </c>
      <c r="D19355" t="s">
        <v>1062</v>
      </c>
      <c r="F19355" t="s">
        <v>126</v>
      </c>
      <c r="G19355" t="s">
        <v>1069</v>
      </c>
      <c r="H19355" t="s">
        <v>133</v>
      </c>
      <c r="I19355">
        <v>0</v>
      </c>
      <c r="P19355">
        <v>0.32065141469235697</v>
      </c>
      <c r="Q19355">
        <v>0</v>
      </c>
    </row>
    <row r="19356" spans="1:17">
      <c r="A19356" t="s">
        <v>122</v>
      </c>
      <c r="B19356">
        <v>2049</v>
      </c>
      <c r="C19356" t="s">
        <v>137</v>
      </c>
      <c r="D19356" t="s">
        <v>1062</v>
      </c>
      <c r="F19356" t="s">
        <v>126</v>
      </c>
      <c r="G19356" t="s">
        <v>1069</v>
      </c>
      <c r="H19356" t="s">
        <v>134</v>
      </c>
      <c r="I19356">
        <v>0</v>
      </c>
      <c r="P19356">
        <v>0.32065141469235697</v>
      </c>
      <c r="Q19356">
        <v>0</v>
      </c>
    </row>
    <row r="19357" spans="1:17">
      <c r="A19357" t="s">
        <v>122</v>
      </c>
      <c r="B19357">
        <v>2049</v>
      </c>
      <c r="C19357" t="s">
        <v>137</v>
      </c>
      <c r="D19357" t="s">
        <v>1062</v>
      </c>
      <c r="F19357" t="s">
        <v>126</v>
      </c>
      <c r="G19357" t="s">
        <v>1069</v>
      </c>
      <c r="H19357" t="s">
        <v>133</v>
      </c>
      <c r="I19357">
        <v>0</v>
      </c>
      <c r="P19357">
        <v>0.32065141469235697</v>
      </c>
      <c r="Q19357">
        <v>0</v>
      </c>
    </row>
    <row r="19358" spans="1:17">
      <c r="A19358" t="s">
        <v>122</v>
      </c>
      <c r="B19358">
        <v>2049</v>
      </c>
      <c r="C19358" t="s">
        <v>21</v>
      </c>
      <c r="D19358" t="s">
        <v>1067</v>
      </c>
      <c r="F19358" t="s">
        <v>126</v>
      </c>
      <c r="G19358" t="s">
        <v>1071</v>
      </c>
      <c r="H19358" t="s">
        <v>134</v>
      </c>
      <c r="I19358">
        <v>0</v>
      </c>
      <c r="P19358">
        <v>0.32065141469235697</v>
      </c>
      <c r="Q19358">
        <v>0</v>
      </c>
    </row>
    <row r="19359" spans="1:17">
      <c r="A19359" t="s">
        <v>122</v>
      </c>
      <c r="B19359">
        <v>2049</v>
      </c>
      <c r="C19359" t="s">
        <v>21</v>
      </c>
      <c r="D19359" t="s">
        <v>1067</v>
      </c>
      <c r="F19359" t="s">
        <v>126</v>
      </c>
      <c r="G19359" t="s">
        <v>1071</v>
      </c>
      <c r="H19359" t="s">
        <v>133</v>
      </c>
      <c r="I19359">
        <v>0</v>
      </c>
      <c r="P19359">
        <v>0.32065141469235697</v>
      </c>
      <c r="Q19359">
        <v>0</v>
      </c>
    </row>
    <row r="19360" spans="1:17">
      <c r="A19360" t="s">
        <v>122</v>
      </c>
      <c r="B19360">
        <v>2049</v>
      </c>
      <c r="C19360" t="s">
        <v>22</v>
      </c>
      <c r="D19360" t="s">
        <v>1067</v>
      </c>
      <c r="F19360" t="s">
        <v>126</v>
      </c>
      <c r="G19360" t="s">
        <v>1071</v>
      </c>
      <c r="H19360" t="s">
        <v>134</v>
      </c>
      <c r="I19360">
        <v>0</v>
      </c>
      <c r="P19360">
        <v>0.32065141469235697</v>
      </c>
      <c r="Q19360">
        <v>0</v>
      </c>
    </row>
    <row r="19361" spans="1:17">
      <c r="A19361" t="s">
        <v>122</v>
      </c>
      <c r="B19361">
        <v>2049</v>
      </c>
      <c r="C19361" t="s">
        <v>22</v>
      </c>
      <c r="D19361" t="s">
        <v>1067</v>
      </c>
      <c r="F19361" t="s">
        <v>126</v>
      </c>
      <c r="G19361" t="s">
        <v>1071</v>
      </c>
      <c r="H19361" t="s">
        <v>133</v>
      </c>
      <c r="I19361">
        <v>0</v>
      </c>
      <c r="P19361">
        <v>0.32065141469235697</v>
      </c>
      <c r="Q19361">
        <v>0</v>
      </c>
    </row>
    <row r="19362" spans="1:17">
      <c r="A19362" t="s">
        <v>122</v>
      </c>
      <c r="B19362">
        <v>2049</v>
      </c>
      <c r="C19362" t="s">
        <v>15</v>
      </c>
      <c r="D19362" t="s">
        <v>1062</v>
      </c>
      <c r="F19362" t="s">
        <v>164</v>
      </c>
      <c r="G19362" t="s">
        <v>1069</v>
      </c>
      <c r="H19362" t="s">
        <v>134</v>
      </c>
      <c r="I19362">
        <v>0</v>
      </c>
      <c r="P19362">
        <v>0.32065141469235697</v>
      </c>
      <c r="Q19362">
        <v>0</v>
      </c>
    </row>
    <row r="19363" spans="1:17">
      <c r="A19363" t="s">
        <v>122</v>
      </c>
      <c r="B19363">
        <v>2049</v>
      </c>
      <c r="C19363" t="s">
        <v>15</v>
      </c>
      <c r="D19363" t="s">
        <v>1062</v>
      </c>
      <c r="F19363" t="s">
        <v>164</v>
      </c>
      <c r="G19363" t="s">
        <v>1069</v>
      </c>
      <c r="H19363" t="s">
        <v>133</v>
      </c>
      <c r="I19363">
        <v>0</v>
      </c>
      <c r="P19363">
        <v>0.32065141469235697</v>
      </c>
      <c r="Q19363">
        <v>0</v>
      </c>
    </row>
    <row r="19364" spans="1:17">
      <c r="A19364" t="s">
        <v>122</v>
      </c>
      <c r="B19364">
        <v>2049</v>
      </c>
      <c r="C19364" t="s">
        <v>15</v>
      </c>
      <c r="D19364" t="s">
        <v>1062</v>
      </c>
      <c r="F19364" t="s">
        <v>159</v>
      </c>
      <c r="G19364" t="s">
        <v>1069</v>
      </c>
      <c r="H19364" t="s">
        <v>134</v>
      </c>
      <c r="I19364">
        <v>0</v>
      </c>
      <c r="P19364">
        <v>0.32065141469235697</v>
      </c>
      <c r="Q19364">
        <v>0</v>
      </c>
    </row>
    <row r="19365" spans="1:17">
      <c r="A19365" t="s">
        <v>122</v>
      </c>
      <c r="B19365">
        <v>2049</v>
      </c>
      <c r="C19365" t="s">
        <v>15</v>
      </c>
      <c r="D19365" t="s">
        <v>1062</v>
      </c>
      <c r="F19365" t="s">
        <v>159</v>
      </c>
      <c r="G19365" t="s">
        <v>1069</v>
      </c>
      <c r="H19365" t="s">
        <v>133</v>
      </c>
      <c r="I19365">
        <v>0</v>
      </c>
      <c r="P19365">
        <v>0.32065141469235697</v>
      </c>
      <c r="Q19365">
        <v>0</v>
      </c>
    </row>
    <row r="19366" spans="1:17">
      <c r="A19366" t="s">
        <v>122</v>
      </c>
      <c r="B19366">
        <v>2049</v>
      </c>
      <c r="C19366" t="s">
        <v>15</v>
      </c>
      <c r="D19366" t="s">
        <v>1062</v>
      </c>
      <c r="F19366" t="s">
        <v>165</v>
      </c>
      <c r="G19366" t="s">
        <v>1069</v>
      </c>
      <c r="H19366" t="s">
        <v>134</v>
      </c>
      <c r="I19366">
        <v>0</v>
      </c>
      <c r="P19366">
        <v>0.32065141469235697</v>
      </c>
      <c r="Q19366">
        <v>0</v>
      </c>
    </row>
    <row r="19367" spans="1:17">
      <c r="A19367" t="s">
        <v>122</v>
      </c>
      <c r="B19367">
        <v>2049</v>
      </c>
      <c r="C19367" t="s">
        <v>15</v>
      </c>
      <c r="D19367" t="s">
        <v>1062</v>
      </c>
      <c r="F19367" t="s">
        <v>165</v>
      </c>
      <c r="G19367" t="s">
        <v>1069</v>
      </c>
      <c r="H19367" t="s">
        <v>133</v>
      </c>
      <c r="I19367">
        <v>0</v>
      </c>
      <c r="P19367">
        <v>0.32065141469235697</v>
      </c>
      <c r="Q19367">
        <v>0</v>
      </c>
    </row>
    <row r="19368" spans="1:17">
      <c r="A19368" t="s">
        <v>122</v>
      </c>
      <c r="B19368">
        <v>2049</v>
      </c>
      <c r="C19368" t="s">
        <v>15</v>
      </c>
      <c r="D19368" t="s">
        <v>1062</v>
      </c>
      <c r="F19368" t="s">
        <v>166</v>
      </c>
      <c r="G19368" t="s">
        <v>1069</v>
      </c>
      <c r="H19368" t="s">
        <v>134</v>
      </c>
      <c r="I19368">
        <v>0</v>
      </c>
      <c r="P19368">
        <v>0.32065141469235697</v>
      </c>
      <c r="Q19368">
        <v>0</v>
      </c>
    </row>
    <row r="19369" spans="1:17">
      <c r="A19369" t="s">
        <v>122</v>
      </c>
      <c r="B19369">
        <v>2049</v>
      </c>
      <c r="C19369" t="s">
        <v>15</v>
      </c>
      <c r="D19369" t="s">
        <v>1062</v>
      </c>
      <c r="F19369" t="s">
        <v>166</v>
      </c>
      <c r="G19369" t="s">
        <v>1069</v>
      </c>
      <c r="H19369" t="s">
        <v>133</v>
      </c>
      <c r="I19369">
        <v>0</v>
      </c>
      <c r="P19369">
        <v>0.32065141469235697</v>
      </c>
      <c r="Q19369">
        <v>0</v>
      </c>
    </row>
    <row r="19370" spans="1:17">
      <c r="A19370" t="s">
        <v>122</v>
      </c>
      <c r="B19370">
        <v>2049</v>
      </c>
      <c r="C19370" t="s">
        <v>15</v>
      </c>
      <c r="D19370" t="s">
        <v>1062</v>
      </c>
      <c r="F19370" t="s">
        <v>160</v>
      </c>
      <c r="G19370" t="s">
        <v>1069</v>
      </c>
      <c r="H19370" t="s">
        <v>134</v>
      </c>
      <c r="I19370">
        <v>0</v>
      </c>
      <c r="P19370">
        <v>0.32065141469235697</v>
      </c>
      <c r="Q19370">
        <v>0</v>
      </c>
    </row>
    <row r="19371" spans="1:17">
      <c r="A19371" t="s">
        <v>122</v>
      </c>
      <c r="B19371">
        <v>2049</v>
      </c>
      <c r="C19371" t="s">
        <v>15</v>
      </c>
      <c r="D19371" t="s">
        <v>1062</v>
      </c>
      <c r="F19371" t="s">
        <v>160</v>
      </c>
      <c r="G19371" t="s">
        <v>1069</v>
      </c>
      <c r="H19371" t="s">
        <v>133</v>
      </c>
      <c r="I19371">
        <v>0</v>
      </c>
      <c r="P19371">
        <v>0.32065141469235697</v>
      </c>
      <c r="Q19371">
        <v>0</v>
      </c>
    </row>
    <row r="19372" spans="1:17">
      <c r="A19372" t="s">
        <v>122</v>
      </c>
      <c r="B19372">
        <v>2049</v>
      </c>
      <c r="C19372" t="s">
        <v>157</v>
      </c>
      <c r="D19372" t="s">
        <v>1066</v>
      </c>
      <c r="F19372" t="s">
        <v>160</v>
      </c>
      <c r="G19372" t="s">
        <v>1072</v>
      </c>
      <c r="H19372" t="s">
        <v>134</v>
      </c>
      <c r="I19372">
        <v>0</v>
      </c>
      <c r="P19372">
        <v>0.32065141469235697</v>
      </c>
      <c r="Q19372">
        <v>0</v>
      </c>
    </row>
    <row r="19373" spans="1:17">
      <c r="A19373" t="s">
        <v>122</v>
      </c>
      <c r="B19373">
        <v>2049</v>
      </c>
      <c r="C19373" t="s">
        <v>157</v>
      </c>
      <c r="D19373" t="s">
        <v>1066</v>
      </c>
      <c r="F19373" t="s">
        <v>160</v>
      </c>
      <c r="G19373" t="s">
        <v>1072</v>
      </c>
      <c r="H19373" t="s">
        <v>133</v>
      </c>
      <c r="I19373">
        <v>0</v>
      </c>
      <c r="P19373">
        <v>0.32065141469235697</v>
      </c>
      <c r="Q19373">
        <v>0</v>
      </c>
    </row>
    <row r="19374" spans="1:17">
      <c r="A19374" t="s">
        <v>122</v>
      </c>
      <c r="B19374">
        <v>2049</v>
      </c>
      <c r="C19374" t="s">
        <v>140</v>
      </c>
      <c r="D19374" t="s">
        <v>1064</v>
      </c>
      <c r="F19374" t="s">
        <v>126</v>
      </c>
      <c r="G19374" t="s">
        <v>1070</v>
      </c>
      <c r="H19374" t="s">
        <v>134</v>
      </c>
      <c r="I19374">
        <v>0</v>
      </c>
      <c r="P19374">
        <v>0.32065141469235697</v>
      </c>
      <c r="Q19374">
        <v>0</v>
      </c>
    </row>
    <row r="19375" spans="1:17">
      <c r="A19375" t="s">
        <v>122</v>
      </c>
      <c r="B19375">
        <v>2049</v>
      </c>
      <c r="C19375" t="s">
        <v>140</v>
      </c>
      <c r="D19375" t="s">
        <v>1064</v>
      </c>
      <c r="F19375" t="s">
        <v>126</v>
      </c>
      <c r="G19375" t="s">
        <v>1070</v>
      </c>
      <c r="H19375" t="s">
        <v>133</v>
      </c>
      <c r="I19375">
        <v>0</v>
      </c>
      <c r="P19375">
        <v>0.32065141469235697</v>
      </c>
      <c r="Q19375">
        <v>0</v>
      </c>
    </row>
    <row r="19376" spans="1:17">
      <c r="A19376" t="s">
        <v>122</v>
      </c>
      <c r="B19376">
        <v>2049</v>
      </c>
      <c r="C19376" t="s">
        <v>16</v>
      </c>
      <c r="D19376" t="s">
        <v>1062</v>
      </c>
      <c r="F19376" t="s">
        <v>126</v>
      </c>
      <c r="G19376" t="s">
        <v>1069</v>
      </c>
      <c r="H19376" t="s">
        <v>134</v>
      </c>
      <c r="I19376">
        <v>45262834.741361</v>
      </c>
      <c r="P19376">
        <v>0.32065141469235697</v>
      </c>
      <c r="Q19376">
        <v>14513591.992803801</v>
      </c>
    </row>
    <row r="19377" spans="1:17">
      <c r="A19377" t="s">
        <v>122</v>
      </c>
      <c r="B19377">
        <v>2049</v>
      </c>
      <c r="C19377" t="s">
        <v>16</v>
      </c>
      <c r="D19377" t="s">
        <v>1062</v>
      </c>
      <c r="F19377" t="s">
        <v>126</v>
      </c>
      <c r="G19377" t="s">
        <v>1069</v>
      </c>
      <c r="H19377" t="s">
        <v>133</v>
      </c>
      <c r="I19377">
        <v>0</v>
      </c>
      <c r="P19377">
        <v>0.32065141469235697</v>
      </c>
      <c r="Q19377">
        <v>0</v>
      </c>
    </row>
    <row r="19378" spans="1:17">
      <c r="A19378" t="s">
        <v>122</v>
      </c>
      <c r="B19378">
        <v>2049</v>
      </c>
      <c r="C19378" t="s">
        <v>17</v>
      </c>
      <c r="D19378" t="s">
        <v>1062</v>
      </c>
      <c r="F19378" t="s">
        <v>126</v>
      </c>
      <c r="G19378" t="s">
        <v>1069</v>
      </c>
      <c r="H19378" t="s">
        <v>134</v>
      </c>
      <c r="I19378">
        <v>0</v>
      </c>
      <c r="P19378">
        <v>0.32065141469235697</v>
      </c>
      <c r="Q19378">
        <v>0</v>
      </c>
    </row>
    <row r="19379" spans="1:17">
      <c r="A19379" t="s">
        <v>122</v>
      </c>
      <c r="B19379">
        <v>2049</v>
      </c>
      <c r="C19379" t="s">
        <v>17</v>
      </c>
      <c r="D19379" t="s">
        <v>1062</v>
      </c>
      <c r="F19379" t="s">
        <v>126</v>
      </c>
      <c r="G19379" t="s">
        <v>1069</v>
      </c>
      <c r="H19379" t="s">
        <v>133</v>
      </c>
      <c r="I19379">
        <v>0</v>
      </c>
      <c r="P19379">
        <v>0.32065141469235697</v>
      </c>
      <c r="Q19379">
        <v>0</v>
      </c>
    </row>
    <row r="19380" spans="1:17">
      <c r="A19380" t="s">
        <v>122</v>
      </c>
      <c r="B19380">
        <v>2049</v>
      </c>
      <c r="C19380" t="s">
        <v>143</v>
      </c>
      <c r="D19380" t="s">
        <v>1062</v>
      </c>
      <c r="F19380" t="s">
        <v>126</v>
      </c>
      <c r="G19380" t="s">
        <v>1069</v>
      </c>
      <c r="H19380" t="s">
        <v>134</v>
      </c>
      <c r="I19380">
        <v>450000000</v>
      </c>
      <c r="P19380">
        <v>0.32065141469235697</v>
      </c>
      <c r="Q19380">
        <v>144293136.611561</v>
      </c>
    </row>
    <row r="19381" spans="1:17">
      <c r="A19381" t="s">
        <v>122</v>
      </c>
      <c r="B19381">
        <v>2049</v>
      </c>
      <c r="C19381" t="s">
        <v>143</v>
      </c>
      <c r="D19381" t="s">
        <v>1062</v>
      </c>
      <c r="F19381" t="s">
        <v>126</v>
      </c>
      <c r="G19381" t="s">
        <v>1069</v>
      </c>
      <c r="H19381" t="s">
        <v>133</v>
      </c>
      <c r="I19381">
        <v>0</v>
      </c>
      <c r="P19381">
        <v>0.32065141469235697</v>
      </c>
      <c r="Q19381">
        <v>0</v>
      </c>
    </row>
    <row r="19382" spans="1:17">
      <c r="A19382" t="s">
        <v>122</v>
      </c>
      <c r="B19382">
        <v>2049</v>
      </c>
      <c r="C19382" t="s">
        <v>12</v>
      </c>
      <c r="D19382" t="s">
        <v>1067</v>
      </c>
      <c r="F19382" t="s">
        <v>126</v>
      </c>
      <c r="G19382" t="s">
        <v>1071</v>
      </c>
      <c r="H19382" t="s">
        <v>134</v>
      </c>
      <c r="I19382">
        <v>462536027.602763</v>
      </c>
      <c r="P19382">
        <v>0.32065141469235697</v>
      </c>
      <c r="Q19382">
        <v>148312831.597009</v>
      </c>
    </row>
    <row r="19383" spans="1:17">
      <c r="A19383" t="s">
        <v>122</v>
      </c>
      <c r="B19383">
        <v>2049</v>
      </c>
      <c r="C19383" t="s">
        <v>12</v>
      </c>
      <c r="D19383" t="s">
        <v>1067</v>
      </c>
      <c r="F19383" t="s">
        <v>126</v>
      </c>
      <c r="G19383" t="s">
        <v>1071</v>
      </c>
      <c r="H19383" t="s">
        <v>133</v>
      </c>
      <c r="I19383">
        <v>0</v>
      </c>
      <c r="P19383">
        <v>0.32065141469235697</v>
      </c>
      <c r="Q19383">
        <v>0</v>
      </c>
    </row>
    <row r="19384" spans="1:17">
      <c r="A19384" t="s">
        <v>122</v>
      </c>
      <c r="B19384">
        <v>2049</v>
      </c>
      <c r="C19384" t="s">
        <v>23</v>
      </c>
      <c r="D19384" t="s">
        <v>1067</v>
      </c>
      <c r="F19384" t="s">
        <v>126</v>
      </c>
      <c r="G19384" t="s">
        <v>1071</v>
      </c>
      <c r="H19384" t="s">
        <v>134</v>
      </c>
      <c r="I19384">
        <v>461719506.27151501</v>
      </c>
      <c r="P19384">
        <v>0.32065141469235697</v>
      </c>
      <c r="Q19384">
        <v>148051012.877018</v>
      </c>
    </row>
    <row r="19385" spans="1:17">
      <c r="A19385" t="s">
        <v>122</v>
      </c>
      <c r="B19385">
        <v>2049</v>
      </c>
      <c r="C19385" t="s">
        <v>23</v>
      </c>
      <c r="D19385" t="s">
        <v>1067</v>
      </c>
      <c r="F19385" t="s">
        <v>126</v>
      </c>
      <c r="G19385" t="s">
        <v>1071</v>
      </c>
      <c r="H19385" t="s">
        <v>133</v>
      </c>
      <c r="I19385">
        <v>0</v>
      </c>
      <c r="P19385">
        <v>0.32065141469235697</v>
      </c>
      <c r="Q19385">
        <v>0</v>
      </c>
    </row>
    <row r="19386" spans="1:17">
      <c r="A19386" t="s">
        <v>122</v>
      </c>
      <c r="B19386">
        <v>2049</v>
      </c>
      <c r="C19386" t="s">
        <v>23</v>
      </c>
      <c r="D19386" t="s">
        <v>1067</v>
      </c>
      <c r="F19386" t="s">
        <v>160</v>
      </c>
      <c r="G19386" t="s">
        <v>1071</v>
      </c>
      <c r="H19386" t="s">
        <v>134</v>
      </c>
      <c r="I19386">
        <v>0</v>
      </c>
      <c r="P19386">
        <v>0.32065141469235697</v>
      </c>
      <c r="Q19386">
        <v>0</v>
      </c>
    </row>
    <row r="19387" spans="1:17">
      <c r="A19387" t="s">
        <v>122</v>
      </c>
      <c r="B19387">
        <v>2049</v>
      </c>
      <c r="C19387" t="s">
        <v>23</v>
      </c>
      <c r="D19387" t="s">
        <v>1067</v>
      </c>
      <c r="F19387" t="s">
        <v>160</v>
      </c>
      <c r="G19387" t="s">
        <v>1071</v>
      </c>
      <c r="H19387" t="s">
        <v>133</v>
      </c>
      <c r="I19387">
        <v>0</v>
      </c>
      <c r="P19387">
        <v>0.32065141469235697</v>
      </c>
      <c r="Q19387">
        <v>0</v>
      </c>
    </row>
    <row r="19388" spans="1:17">
      <c r="A19388" t="s">
        <v>122</v>
      </c>
      <c r="B19388">
        <v>2049</v>
      </c>
      <c r="C19388" t="s">
        <v>18</v>
      </c>
      <c r="D19388" t="s">
        <v>1062</v>
      </c>
      <c r="F19388" t="s">
        <v>126</v>
      </c>
      <c r="G19388" t="s">
        <v>1069</v>
      </c>
      <c r="H19388" t="s">
        <v>134</v>
      </c>
      <c r="I19388">
        <v>68429019.398133606</v>
      </c>
      <c r="P19388">
        <v>0.32065141469235697</v>
      </c>
      <c r="Q19388">
        <v>21941861.876022302</v>
      </c>
    </row>
    <row r="19389" spans="1:17">
      <c r="A19389" t="s">
        <v>122</v>
      </c>
      <c r="B19389">
        <v>2049</v>
      </c>
      <c r="C19389" t="s">
        <v>18</v>
      </c>
      <c r="D19389" t="s">
        <v>1062</v>
      </c>
      <c r="F19389" t="s">
        <v>126</v>
      </c>
      <c r="G19389" t="s">
        <v>1069</v>
      </c>
      <c r="H19389" t="s">
        <v>133</v>
      </c>
      <c r="I19389">
        <v>0</v>
      </c>
      <c r="P19389">
        <v>0.32065141469235697</v>
      </c>
      <c r="Q19389">
        <v>0</v>
      </c>
    </row>
    <row r="19390" spans="1:17">
      <c r="A19390" t="s">
        <v>122</v>
      </c>
      <c r="B19390">
        <v>2049</v>
      </c>
      <c r="C19390" t="s">
        <v>18</v>
      </c>
      <c r="D19390" t="s">
        <v>1062</v>
      </c>
      <c r="F19390" t="s">
        <v>160</v>
      </c>
      <c r="G19390" t="s">
        <v>1069</v>
      </c>
      <c r="H19390" t="s">
        <v>134</v>
      </c>
      <c r="I19390">
        <v>9775692.2772869207</v>
      </c>
      <c r="P19390">
        <v>0.32065141469235697</v>
      </c>
      <c r="Q19390">
        <v>3134589.5583092002</v>
      </c>
    </row>
    <row r="19391" spans="1:17">
      <c r="A19391" t="s">
        <v>122</v>
      </c>
      <c r="B19391">
        <v>2049</v>
      </c>
      <c r="C19391" t="s">
        <v>18</v>
      </c>
      <c r="D19391" t="s">
        <v>1062</v>
      </c>
      <c r="F19391" t="s">
        <v>160</v>
      </c>
      <c r="G19391" t="s">
        <v>1069</v>
      </c>
      <c r="H19391" t="s">
        <v>133</v>
      </c>
      <c r="I19391">
        <v>0</v>
      </c>
      <c r="P19391">
        <v>0.32065141469235697</v>
      </c>
      <c r="Q19391">
        <v>0</v>
      </c>
    </row>
    <row r="19392" spans="1:17">
      <c r="A19392" t="s">
        <v>122</v>
      </c>
      <c r="B19392">
        <v>2049</v>
      </c>
      <c r="C19392" t="s">
        <v>19</v>
      </c>
      <c r="D19392" t="s">
        <v>1062</v>
      </c>
      <c r="F19392" t="s">
        <v>126</v>
      </c>
      <c r="G19392" t="s">
        <v>1069</v>
      </c>
      <c r="H19392" t="s">
        <v>134</v>
      </c>
      <c r="I19392">
        <v>0</v>
      </c>
      <c r="P19392">
        <v>0.32065141469235697</v>
      </c>
      <c r="Q19392">
        <v>0</v>
      </c>
    </row>
    <row r="19393" spans="1:17">
      <c r="A19393" t="s">
        <v>122</v>
      </c>
      <c r="B19393">
        <v>2049</v>
      </c>
      <c r="C19393" t="s">
        <v>19</v>
      </c>
      <c r="D19393" t="s">
        <v>1062</v>
      </c>
      <c r="F19393" t="s">
        <v>126</v>
      </c>
      <c r="G19393" t="s">
        <v>1069</v>
      </c>
      <c r="H19393" t="s">
        <v>133</v>
      </c>
      <c r="I19393">
        <v>0</v>
      </c>
      <c r="P19393">
        <v>0.32065141469235697</v>
      </c>
      <c r="Q19393">
        <v>0</v>
      </c>
    </row>
    <row r="19394" spans="1:17">
      <c r="A19394" t="s">
        <v>122</v>
      </c>
      <c r="B19394">
        <v>2049</v>
      </c>
      <c r="C19394" t="s">
        <v>20</v>
      </c>
      <c r="D19394" t="s">
        <v>1062</v>
      </c>
      <c r="F19394" t="s">
        <v>164</v>
      </c>
      <c r="G19394" t="s">
        <v>1069</v>
      </c>
      <c r="H19394" t="s">
        <v>134</v>
      </c>
      <c r="I19394">
        <v>826368933.16243601</v>
      </c>
      <c r="P19394">
        <v>0.32065141469235697</v>
      </c>
      <c r="Q19394">
        <v>264976367.476349</v>
      </c>
    </row>
    <row r="19395" spans="1:17">
      <c r="A19395" t="s">
        <v>122</v>
      </c>
      <c r="B19395">
        <v>2049</v>
      </c>
      <c r="C19395" t="s">
        <v>20</v>
      </c>
      <c r="D19395" t="s">
        <v>1062</v>
      </c>
      <c r="F19395" t="s">
        <v>164</v>
      </c>
      <c r="G19395" t="s">
        <v>1069</v>
      </c>
      <c r="H19395" t="s">
        <v>133</v>
      </c>
      <c r="I19395">
        <v>0</v>
      </c>
      <c r="P19395">
        <v>0.32065141469235697</v>
      </c>
      <c r="Q19395">
        <v>0</v>
      </c>
    </row>
    <row r="19396" spans="1:17">
      <c r="A19396" t="s">
        <v>122</v>
      </c>
      <c r="B19396">
        <v>2049</v>
      </c>
      <c r="C19396" t="s">
        <v>20</v>
      </c>
      <c r="D19396" t="s">
        <v>1062</v>
      </c>
      <c r="F19396" t="s">
        <v>159</v>
      </c>
      <c r="G19396" t="s">
        <v>1069</v>
      </c>
      <c r="H19396" t="s">
        <v>134</v>
      </c>
      <c r="I19396">
        <v>264562606.841133</v>
      </c>
      <c r="P19396">
        <v>0.32065141469235697</v>
      </c>
      <c r="Q19396">
        <v>84832374.158307105</v>
      </c>
    </row>
    <row r="19397" spans="1:17">
      <c r="A19397" t="s">
        <v>122</v>
      </c>
      <c r="B19397">
        <v>2049</v>
      </c>
      <c r="C19397" t="s">
        <v>20</v>
      </c>
      <c r="D19397" t="s">
        <v>1062</v>
      </c>
      <c r="F19397" t="s">
        <v>159</v>
      </c>
      <c r="G19397" t="s">
        <v>1069</v>
      </c>
      <c r="H19397" t="s">
        <v>133</v>
      </c>
      <c r="I19397">
        <v>0</v>
      </c>
      <c r="P19397">
        <v>0.32065141469235697</v>
      </c>
      <c r="Q19397">
        <v>0</v>
      </c>
    </row>
    <row r="19398" spans="1:17">
      <c r="A19398" t="s">
        <v>122</v>
      </c>
      <c r="B19398">
        <v>2049</v>
      </c>
      <c r="C19398" t="s">
        <v>20</v>
      </c>
      <c r="D19398" t="s">
        <v>1062</v>
      </c>
      <c r="F19398" t="s">
        <v>126</v>
      </c>
      <c r="G19398" t="s">
        <v>1069</v>
      </c>
      <c r="H19398" t="s">
        <v>134</v>
      </c>
      <c r="I19398">
        <v>875000000</v>
      </c>
      <c r="P19398">
        <v>0.32065141469235697</v>
      </c>
      <c r="Q19398">
        <v>280569987.85581303</v>
      </c>
    </row>
    <row r="19399" spans="1:17">
      <c r="A19399" t="s">
        <v>122</v>
      </c>
      <c r="B19399">
        <v>2049</v>
      </c>
      <c r="C19399" t="s">
        <v>20</v>
      </c>
      <c r="D19399" t="s">
        <v>1062</v>
      </c>
      <c r="F19399" t="s">
        <v>126</v>
      </c>
      <c r="G19399" t="s">
        <v>1069</v>
      </c>
      <c r="H19399" t="s">
        <v>133</v>
      </c>
      <c r="I19399">
        <v>0</v>
      </c>
      <c r="P19399">
        <v>0.32065141469235697</v>
      </c>
      <c r="Q19399">
        <v>0</v>
      </c>
    </row>
    <row r="19400" spans="1:17">
      <c r="A19400" t="s">
        <v>122</v>
      </c>
      <c r="B19400">
        <v>2049</v>
      </c>
      <c r="C19400" t="s">
        <v>20</v>
      </c>
      <c r="D19400" t="s">
        <v>1062</v>
      </c>
      <c r="F19400" t="s">
        <v>165</v>
      </c>
      <c r="G19400" t="s">
        <v>1069</v>
      </c>
      <c r="H19400" t="s">
        <v>134</v>
      </c>
      <c r="I19400">
        <v>4304208110.9396801</v>
      </c>
      <c r="P19400">
        <v>0.32065141469235697</v>
      </c>
      <c r="Q19400">
        <v>1380150419.9031301</v>
      </c>
    </row>
    <row r="19401" spans="1:17">
      <c r="A19401" t="s">
        <v>122</v>
      </c>
      <c r="B19401">
        <v>2049</v>
      </c>
      <c r="C19401" t="s">
        <v>20</v>
      </c>
      <c r="D19401" t="s">
        <v>1062</v>
      </c>
      <c r="F19401" t="s">
        <v>165</v>
      </c>
      <c r="G19401" t="s">
        <v>1069</v>
      </c>
      <c r="H19401" t="s">
        <v>133</v>
      </c>
      <c r="I19401">
        <v>0</v>
      </c>
      <c r="P19401">
        <v>0.32065141469235697</v>
      </c>
      <c r="Q19401">
        <v>0</v>
      </c>
    </row>
    <row r="19402" spans="1:17">
      <c r="A19402" t="s">
        <v>122</v>
      </c>
      <c r="B19402">
        <v>2049</v>
      </c>
      <c r="C19402" t="s">
        <v>20</v>
      </c>
      <c r="D19402" t="s">
        <v>1062</v>
      </c>
      <c r="F19402" t="s">
        <v>160</v>
      </c>
      <c r="G19402" t="s">
        <v>1069</v>
      </c>
      <c r="H19402" t="s">
        <v>134</v>
      </c>
      <c r="I19402">
        <v>0</v>
      </c>
      <c r="P19402">
        <v>0.32065141469235697</v>
      </c>
      <c r="Q19402">
        <v>0</v>
      </c>
    </row>
    <row r="19403" spans="1:17">
      <c r="A19403" t="s">
        <v>122</v>
      </c>
      <c r="B19403">
        <v>2049</v>
      </c>
      <c r="C19403" t="s">
        <v>20</v>
      </c>
      <c r="D19403" t="s">
        <v>1062</v>
      </c>
      <c r="F19403" t="s">
        <v>160</v>
      </c>
      <c r="G19403" t="s">
        <v>1069</v>
      </c>
      <c r="H19403" t="s">
        <v>133</v>
      </c>
      <c r="I19403">
        <v>0</v>
      </c>
      <c r="P19403">
        <v>0.32065141469235697</v>
      </c>
      <c r="Q19403">
        <v>0</v>
      </c>
    </row>
    <row r="19404" spans="1:17">
      <c r="A19404" t="s">
        <v>122</v>
      </c>
      <c r="B19404">
        <v>2050</v>
      </c>
      <c r="C19404" t="s">
        <v>5</v>
      </c>
      <c r="D19404" t="s">
        <v>1062</v>
      </c>
      <c r="F19404" t="s">
        <v>126</v>
      </c>
      <c r="G19404" t="s">
        <v>1069</v>
      </c>
      <c r="H19404" t="s">
        <v>131</v>
      </c>
      <c r="I19404">
        <v>7549021.7645068699</v>
      </c>
      <c r="P19404">
        <v>0.30831866797342</v>
      </c>
      <c r="Q19404">
        <v>2327504.3349351198</v>
      </c>
    </row>
    <row r="19405" spans="1:17">
      <c r="A19405" t="s">
        <v>122</v>
      </c>
      <c r="B19405">
        <v>2050</v>
      </c>
      <c r="C19405" t="s">
        <v>5</v>
      </c>
      <c r="D19405" t="s">
        <v>1062</v>
      </c>
      <c r="F19405" t="s">
        <v>126</v>
      </c>
      <c r="G19405" t="s">
        <v>1069</v>
      </c>
      <c r="H19405" t="s">
        <v>134</v>
      </c>
      <c r="I19405">
        <v>205681636.70933899</v>
      </c>
      <c r="P19405">
        <v>0.30831866797342</v>
      </c>
      <c r="Q19405">
        <v>63415488.256816402</v>
      </c>
    </row>
    <row r="19406" spans="1:17">
      <c r="A19406" t="s">
        <v>122</v>
      </c>
      <c r="B19406">
        <v>2050</v>
      </c>
      <c r="C19406" t="s">
        <v>5</v>
      </c>
      <c r="D19406" t="s">
        <v>1062</v>
      </c>
      <c r="F19406" t="s">
        <v>126</v>
      </c>
      <c r="G19406" t="s">
        <v>1069</v>
      </c>
      <c r="H19406" t="s">
        <v>133</v>
      </c>
      <c r="I19406">
        <v>0</v>
      </c>
      <c r="P19406">
        <v>0.30831866797342</v>
      </c>
      <c r="Q19406">
        <v>0</v>
      </c>
    </row>
    <row r="19407" spans="1:17">
      <c r="A19407" t="s">
        <v>122</v>
      </c>
      <c r="B19407">
        <v>2050</v>
      </c>
      <c r="C19407" t="s">
        <v>7</v>
      </c>
      <c r="D19407" t="s">
        <v>1064</v>
      </c>
      <c r="F19407" t="s">
        <v>126</v>
      </c>
      <c r="G19407" t="s">
        <v>1070</v>
      </c>
      <c r="H19407" t="s">
        <v>131</v>
      </c>
      <c r="I19407">
        <v>0</v>
      </c>
      <c r="P19407">
        <v>0.30831866797342</v>
      </c>
      <c r="Q19407">
        <v>0</v>
      </c>
    </row>
    <row r="19408" spans="1:17">
      <c r="A19408" t="s">
        <v>122</v>
      </c>
      <c r="B19408">
        <v>2050</v>
      </c>
      <c r="C19408" t="s">
        <v>7</v>
      </c>
      <c r="D19408" t="s">
        <v>1064</v>
      </c>
      <c r="F19408" t="s">
        <v>126</v>
      </c>
      <c r="G19408" t="s">
        <v>1070</v>
      </c>
      <c r="H19408" t="s">
        <v>134</v>
      </c>
      <c r="I19408">
        <v>6227491.9705728199</v>
      </c>
      <c r="P19408">
        <v>0.30831866797342</v>
      </c>
      <c r="Q19408">
        <v>1920052.0291821801</v>
      </c>
    </row>
    <row r="19409" spans="1:17">
      <c r="A19409" t="s">
        <v>122</v>
      </c>
      <c r="B19409">
        <v>2050</v>
      </c>
      <c r="C19409" t="s">
        <v>7</v>
      </c>
      <c r="D19409" t="s">
        <v>1064</v>
      </c>
      <c r="F19409" t="s">
        <v>126</v>
      </c>
      <c r="G19409" t="s">
        <v>1070</v>
      </c>
      <c r="H19409" t="s">
        <v>133</v>
      </c>
      <c r="I19409">
        <v>0</v>
      </c>
      <c r="P19409">
        <v>0.30831866797342</v>
      </c>
      <c r="Q19409">
        <v>0</v>
      </c>
    </row>
    <row r="19410" spans="1:17">
      <c r="A19410" t="s">
        <v>122</v>
      </c>
      <c r="B19410">
        <v>2050</v>
      </c>
      <c r="C19410" t="s">
        <v>142</v>
      </c>
      <c r="D19410" t="s">
        <v>1062</v>
      </c>
      <c r="F19410" t="s">
        <v>126</v>
      </c>
      <c r="G19410" t="s">
        <v>1069</v>
      </c>
      <c r="H19410" t="s">
        <v>131</v>
      </c>
      <c r="I19410">
        <v>64903620</v>
      </c>
      <c r="P19410">
        <v>0.30831866797342</v>
      </c>
      <c r="Q19410">
        <v>20010997.665053099</v>
      </c>
    </row>
    <row r="19411" spans="1:17">
      <c r="A19411" t="s">
        <v>122</v>
      </c>
      <c r="B19411">
        <v>2050</v>
      </c>
      <c r="C19411" t="s">
        <v>142</v>
      </c>
      <c r="D19411" t="s">
        <v>1062</v>
      </c>
      <c r="F19411" t="s">
        <v>126</v>
      </c>
      <c r="G19411" t="s">
        <v>1069</v>
      </c>
      <c r="H19411" t="s">
        <v>134</v>
      </c>
      <c r="I19411">
        <v>161304585</v>
      </c>
      <c r="P19411">
        <v>0.30831866797342</v>
      </c>
      <c r="Q19411">
        <v>49733214.785205401</v>
      </c>
    </row>
    <row r="19412" spans="1:17">
      <c r="A19412" t="s">
        <v>122</v>
      </c>
      <c r="B19412">
        <v>2050</v>
      </c>
      <c r="C19412" t="s">
        <v>142</v>
      </c>
      <c r="D19412" t="s">
        <v>1062</v>
      </c>
      <c r="F19412" t="s">
        <v>126</v>
      </c>
      <c r="G19412" t="s">
        <v>1069</v>
      </c>
      <c r="H19412" t="s">
        <v>133</v>
      </c>
      <c r="I19412">
        <v>0</v>
      </c>
      <c r="P19412">
        <v>0.30831866797342</v>
      </c>
      <c r="Q19412">
        <v>0</v>
      </c>
    </row>
    <row r="19413" spans="1:17">
      <c r="A19413" t="s">
        <v>122</v>
      </c>
      <c r="B19413">
        <v>2050</v>
      </c>
      <c r="C19413" t="s">
        <v>137</v>
      </c>
      <c r="D19413" t="s">
        <v>1062</v>
      </c>
      <c r="F19413" t="s">
        <v>126</v>
      </c>
      <c r="G19413" t="s">
        <v>1069</v>
      </c>
      <c r="H19413" t="s">
        <v>131</v>
      </c>
      <c r="I19413">
        <v>4.1612531744907004</v>
      </c>
      <c r="P19413">
        <v>0.30831866797342</v>
      </c>
      <c r="Q19413">
        <v>1.28299203585914</v>
      </c>
    </row>
    <row r="19414" spans="1:17">
      <c r="A19414" t="s">
        <v>122</v>
      </c>
      <c r="B19414">
        <v>2050</v>
      </c>
      <c r="C19414" t="s">
        <v>137</v>
      </c>
      <c r="D19414" t="s">
        <v>1062</v>
      </c>
      <c r="F19414" t="s">
        <v>126</v>
      </c>
      <c r="G19414" t="s">
        <v>1069</v>
      </c>
      <c r="H19414" t="s">
        <v>134</v>
      </c>
      <c r="I19414">
        <v>0</v>
      </c>
      <c r="P19414">
        <v>0.30831866797342</v>
      </c>
      <c r="Q19414">
        <v>0</v>
      </c>
    </row>
    <row r="19415" spans="1:17">
      <c r="A19415" t="s">
        <v>122</v>
      </c>
      <c r="B19415">
        <v>2050</v>
      </c>
      <c r="C19415" t="s">
        <v>137</v>
      </c>
      <c r="D19415" t="s">
        <v>1062</v>
      </c>
      <c r="F19415" t="s">
        <v>126</v>
      </c>
      <c r="G19415" t="s">
        <v>1069</v>
      </c>
      <c r="H19415" t="s">
        <v>133</v>
      </c>
      <c r="I19415">
        <v>0</v>
      </c>
      <c r="P19415">
        <v>0.30831866797342</v>
      </c>
      <c r="Q19415">
        <v>0</v>
      </c>
    </row>
    <row r="19416" spans="1:17">
      <c r="A19416" t="s">
        <v>122</v>
      </c>
      <c r="B19416">
        <v>2050</v>
      </c>
      <c r="C19416" t="s">
        <v>21</v>
      </c>
      <c r="D19416" t="s">
        <v>1067</v>
      </c>
      <c r="F19416" t="s">
        <v>126</v>
      </c>
      <c r="G19416" t="s">
        <v>1071</v>
      </c>
      <c r="H19416" t="s">
        <v>134</v>
      </c>
      <c r="I19416">
        <v>0</v>
      </c>
      <c r="P19416">
        <v>0.30831866797342</v>
      </c>
      <c r="Q19416">
        <v>0</v>
      </c>
    </row>
    <row r="19417" spans="1:17">
      <c r="A19417" t="s">
        <v>122</v>
      </c>
      <c r="B19417">
        <v>2050</v>
      </c>
      <c r="C19417" t="s">
        <v>21</v>
      </c>
      <c r="D19417" t="s">
        <v>1067</v>
      </c>
      <c r="F19417" t="s">
        <v>126</v>
      </c>
      <c r="G19417" t="s">
        <v>1071</v>
      </c>
      <c r="H19417" t="s">
        <v>133</v>
      </c>
      <c r="I19417">
        <v>0</v>
      </c>
      <c r="P19417">
        <v>0.30831866797342</v>
      </c>
      <c r="Q19417">
        <v>0</v>
      </c>
    </row>
    <row r="19418" spans="1:17">
      <c r="A19418" t="s">
        <v>122</v>
      </c>
      <c r="B19418">
        <v>2050</v>
      </c>
      <c r="C19418" t="s">
        <v>22</v>
      </c>
      <c r="D19418" t="s">
        <v>1067</v>
      </c>
      <c r="F19418" t="s">
        <v>126</v>
      </c>
      <c r="G19418" t="s">
        <v>1071</v>
      </c>
      <c r="H19418" t="s">
        <v>134</v>
      </c>
      <c r="I19418">
        <v>0</v>
      </c>
      <c r="P19418">
        <v>0.30831866797342</v>
      </c>
      <c r="Q19418">
        <v>0</v>
      </c>
    </row>
    <row r="19419" spans="1:17">
      <c r="A19419" t="s">
        <v>122</v>
      </c>
      <c r="B19419">
        <v>2050</v>
      </c>
      <c r="C19419" t="s">
        <v>22</v>
      </c>
      <c r="D19419" t="s">
        <v>1067</v>
      </c>
      <c r="F19419" t="s">
        <v>126</v>
      </c>
      <c r="G19419" t="s">
        <v>1071</v>
      </c>
      <c r="H19419" t="s">
        <v>133</v>
      </c>
      <c r="I19419">
        <v>0</v>
      </c>
      <c r="P19419">
        <v>0.30831866797342</v>
      </c>
      <c r="Q19419">
        <v>0</v>
      </c>
    </row>
    <row r="19420" spans="1:17">
      <c r="A19420" t="s">
        <v>122</v>
      </c>
      <c r="B19420">
        <v>2050</v>
      </c>
      <c r="C19420" t="s">
        <v>24</v>
      </c>
      <c r="D19420" t="s">
        <v>1067</v>
      </c>
      <c r="F19420" t="s">
        <v>126</v>
      </c>
      <c r="G19420" t="s">
        <v>1071</v>
      </c>
      <c r="H19420" t="s">
        <v>131</v>
      </c>
      <c r="I19420">
        <v>39089661.065940499</v>
      </c>
      <c r="P19420">
        <v>0.30831866797342</v>
      </c>
      <c r="Q19420">
        <v>12052072.231383201</v>
      </c>
    </row>
    <row r="19421" spans="1:17">
      <c r="A19421" t="s">
        <v>122</v>
      </c>
      <c r="B19421">
        <v>2050</v>
      </c>
      <c r="C19421" t="s">
        <v>24</v>
      </c>
      <c r="D19421" t="s">
        <v>1067</v>
      </c>
      <c r="F19421" t="s">
        <v>126</v>
      </c>
      <c r="G19421" t="s">
        <v>1071</v>
      </c>
      <c r="H19421" t="s">
        <v>134</v>
      </c>
      <c r="I19421">
        <v>32574717.554950401</v>
      </c>
      <c r="P19421">
        <v>0.30831866797342</v>
      </c>
      <c r="Q19421">
        <v>10043393.5261527</v>
      </c>
    </row>
    <row r="19422" spans="1:17">
      <c r="A19422" t="s">
        <v>122</v>
      </c>
      <c r="B19422">
        <v>2050</v>
      </c>
      <c r="C19422" t="s">
        <v>24</v>
      </c>
      <c r="D19422" t="s">
        <v>1067</v>
      </c>
      <c r="F19422" t="s">
        <v>126</v>
      </c>
      <c r="G19422" t="s">
        <v>1071</v>
      </c>
      <c r="H19422" t="s">
        <v>133</v>
      </c>
      <c r="I19422">
        <v>0</v>
      </c>
      <c r="P19422">
        <v>0.30831866797342</v>
      </c>
      <c r="Q19422">
        <v>0</v>
      </c>
    </row>
    <row r="19423" spans="1:17">
      <c r="A19423" t="s">
        <v>122</v>
      </c>
      <c r="B19423">
        <v>2050</v>
      </c>
      <c r="C19423" t="s">
        <v>15</v>
      </c>
      <c r="D19423" t="s">
        <v>1062</v>
      </c>
      <c r="F19423" t="s">
        <v>164</v>
      </c>
      <c r="G19423" t="s">
        <v>1069</v>
      </c>
      <c r="H19423" t="s">
        <v>131</v>
      </c>
      <c r="I19423">
        <v>0</v>
      </c>
      <c r="P19423">
        <v>0.30831866797342</v>
      </c>
      <c r="Q19423">
        <v>0</v>
      </c>
    </row>
    <row r="19424" spans="1:17">
      <c r="A19424" t="s">
        <v>122</v>
      </c>
      <c r="B19424">
        <v>2050</v>
      </c>
      <c r="C19424" t="s">
        <v>15</v>
      </c>
      <c r="D19424" t="s">
        <v>1062</v>
      </c>
      <c r="F19424" t="s">
        <v>164</v>
      </c>
      <c r="G19424" t="s">
        <v>1069</v>
      </c>
      <c r="H19424" t="s">
        <v>134</v>
      </c>
      <c r="I19424">
        <v>0</v>
      </c>
      <c r="P19424">
        <v>0.30831866797342</v>
      </c>
      <c r="Q19424">
        <v>0</v>
      </c>
    </row>
    <row r="19425" spans="1:17">
      <c r="A19425" t="s">
        <v>122</v>
      </c>
      <c r="B19425">
        <v>2050</v>
      </c>
      <c r="C19425" t="s">
        <v>15</v>
      </c>
      <c r="D19425" t="s">
        <v>1062</v>
      </c>
      <c r="F19425" t="s">
        <v>164</v>
      </c>
      <c r="G19425" t="s">
        <v>1069</v>
      </c>
      <c r="H19425" t="s">
        <v>133</v>
      </c>
      <c r="I19425">
        <v>0</v>
      </c>
      <c r="P19425">
        <v>0.30831866797342</v>
      </c>
      <c r="Q19425">
        <v>0</v>
      </c>
    </row>
    <row r="19426" spans="1:17">
      <c r="A19426" t="s">
        <v>122</v>
      </c>
      <c r="B19426">
        <v>2050</v>
      </c>
      <c r="C19426" t="s">
        <v>15</v>
      </c>
      <c r="D19426" t="s">
        <v>1062</v>
      </c>
      <c r="F19426" t="s">
        <v>159</v>
      </c>
      <c r="G19426" t="s">
        <v>1069</v>
      </c>
      <c r="H19426" t="s">
        <v>131</v>
      </c>
      <c r="I19426">
        <v>0</v>
      </c>
      <c r="P19426">
        <v>0.30831866797342</v>
      </c>
      <c r="Q19426">
        <v>0</v>
      </c>
    </row>
    <row r="19427" spans="1:17">
      <c r="A19427" t="s">
        <v>122</v>
      </c>
      <c r="B19427">
        <v>2050</v>
      </c>
      <c r="C19427" t="s">
        <v>15</v>
      </c>
      <c r="D19427" t="s">
        <v>1062</v>
      </c>
      <c r="F19427" t="s">
        <v>159</v>
      </c>
      <c r="G19427" t="s">
        <v>1069</v>
      </c>
      <c r="H19427" t="s">
        <v>134</v>
      </c>
      <c r="I19427">
        <v>0</v>
      </c>
      <c r="P19427">
        <v>0.30831866797342</v>
      </c>
      <c r="Q19427">
        <v>0</v>
      </c>
    </row>
    <row r="19428" spans="1:17">
      <c r="A19428" t="s">
        <v>122</v>
      </c>
      <c r="B19428">
        <v>2050</v>
      </c>
      <c r="C19428" t="s">
        <v>15</v>
      </c>
      <c r="D19428" t="s">
        <v>1062</v>
      </c>
      <c r="F19428" t="s">
        <v>159</v>
      </c>
      <c r="G19428" t="s">
        <v>1069</v>
      </c>
      <c r="H19428" t="s">
        <v>133</v>
      </c>
      <c r="I19428">
        <v>0</v>
      </c>
      <c r="P19428">
        <v>0.30831866797342</v>
      </c>
      <c r="Q19428">
        <v>0</v>
      </c>
    </row>
    <row r="19429" spans="1:17">
      <c r="A19429" t="s">
        <v>122</v>
      </c>
      <c r="B19429">
        <v>2050</v>
      </c>
      <c r="C19429" t="s">
        <v>15</v>
      </c>
      <c r="D19429" t="s">
        <v>1062</v>
      </c>
      <c r="F19429" t="s">
        <v>165</v>
      </c>
      <c r="G19429" t="s">
        <v>1069</v>
      </c>
      <c r="H19429" t="s">
        <v>131</v>
      </c>
      <c r="I19429">
        <v>0</v>
      </c>
      <c r="P19429">
        <v>0.30831866797342</v>
      </c>
      <c r="Q19429">
        <v>0</v>
      </c>
    </row>
    <row r="19430" spans="1:17">
      <c r="A19430" t="s">
        <v>122</v>
      </c>
      <c r="B19430">
        <v>2050</v>
      </c>
      <c r="C19430" t="s">
        <v>15</v>
      </c>
      <c r="D19430" t="s">
        <v>1062</v>
      </c>
      <c r="F19430" t="s">
        <v>165</v>
      </c>
      <c r="G19430" t="s">
        <v>1069</v>
      </c>
      <c r="H19430" t="s">
        <v>134</v>
      </c>
      <c r="I19430">
        <v>0</v>
      </c>
      <c r="P19430">
        <v>0.30831866797342</v>
      </c>
      <c r="Q19430">
        <v>0</v>
      </c>
    </row>
    <row r="19431" spans="1:17">
      <c r="A19431" t="s">
        <v>122</v>
      </c>
      <c r="B19431">
        <v>2050</v>
      </c>
      <c r="C19431" t="s">
        <v>15</v>
      </c>
      <c r="D19431" t="s">
        <v>1062</v>
      </c>
      <c r="F19431" t="s">
        <v>165</v>
      </c>
      <c r="G19431" t="s">
        <v>1069</v>
      </c>
      <c r="H19431" t="s">
        <v>133</v>
      </c>
      <c r="I19431">
        <v>0</v>
      </c>
      <c r="P19431">
        <v>0.30831866797342</v>
      </c>
      <c r="Q19431">
        <v>0</v>
      </c>
    </row>
    <row r="19432" spans="1:17">
      <c r="A19432" t="s">
        <v>122</v>
      </c>
      <c r="B19432">
        <v>2050</v>
      </c>
      <c r="C19432" t="s">
        <v>15</v>
      </c>
      <c r="D19432" t="s">
        <v>1062</v>
      </c>
      <c r="F19432" t="s">
        <v>166</v>
      </c>
      <c r="G19432" t="s">
        <v>1069</v>
      </c>
      <c r="H19432" t="s">
        <v>131</v>
      </c>
      <c r="I19432">
        <v>0</v>
      </c>
      <c r="P19432">
        <v>0.30831866797342</v>
      </c>
      <c r="Q19432">
        <v>0</v>
      </c>
    </row>
    <row r="19433" spans="1:17">
      <c r="A19433" t="s">
        <v>122</v>
      </c>
      <c r="B19433">
        <v>2050</v>
      </c>
      <c r="C19433" t="s">
        <v>15</v>
      </c>
      <c r="D19433" t="s">
        <v>1062</v>
      </c>
      <c r="F19433" t="s">
        <v>166</v>
      </c>
      <c r="G19433" t="s">
        <v>1069</v>
      </c>
      <c r="H19433" t="s">
        <v>134</v>
      </c>
      <c r="I19433">
        <v>0</v>
      </c>
      <c r="P19433">
        <v>0.30831866797342</v>
      </c>
      <c r="Q19433">
        <v>0</v>
      </c>
    </row>
    <row r="19434" spans="1:17">
      <c r="A19434" t="s">
        <v>122</v>
      </c>
      <c r="B19434">
        <v>2050</v>
      </c>
      <c r="C19434" t="s">
        <v>15</v>
      </c>
      <c r="D19434" t="s">
        <v>1062</v>
      </c>
      <c r="F19434" t="s">
        <v>166</v>
      </c>
      <c r="G19434" t="s">
        <v>1069</v>
      </c>
      <c r="H19434" t="s">
        <v>133</v>
      </c>
      <c r="I19434">
        <v>0</v>
      </c>
      <c r="P19434">
        <v>0.30831866797342</v>
      </c>
      <c r="Q19434">
        <v>0</v>
      </c>
    </row>
    <row r="19435" spans="1:17">
      <c r="A19435" t="s">
        <v>122</v>
      </c>
      <c r="B19435">
        <v>2050</v>
      </c>
      <c r="C19435" t="s">
        <v>15</v>
      </c>
      <c r="D19435" t="s">
        <v>1062</v>
      </c>
      <c r="F19435" t="s">
        <v>160</v>
      </c>
      <c r="G19435" t="s">
        <v>1069</v>
      </c>
      <c r="H19435" t="s">
        <v>131</v>
      </c>
      <c r="I19435">
        <v>0</v>
      </c>
      <c r="P19435">
        <v>0.30831866797342</v>
      </c>
      <c r="Q19435">
        <v>0</v>
      </c>
    </row>
    <row r="19436" spans="1:17">
      <c r="A19436" t="s">
        <v>122</v>
      </c>
      <c r="B19436">
        <v>2050</v>
      </c>
      <c r="C19436" t="s">
        <v>15</v>
      </c>
      <c r="D19436" t="s">
        <v>1062</v>
      </c>
      <c r="F19436" t="s">
        <v>160</v>
      </c>
      <c r="G19436" t="s">
        <v>1069</v>
      </c>
      <c r="H19436" t="s">
        <v>134</v>
      </c>
      <c r="I19436">
        <v>0</v>
      </c>
      <c r="P19436">
        <v>0.30831866797342</v>
      </c>
      <c r="Q19436">
        <v>0</v>
      </c>
    </row>
    <row r="19437" spans="1:17">
      <c r="A19437" t="s">
        <v>122</v>
      </c>
      <c r="B19437">
        <v>2050</v>
      </c>
      <c r="C19437" t="s">
        <v>15</v>
      </c>
      <c r="D19437" t="s">
        <v>1062</v>
      </c>
      <c r="F19437" t="s">
        <v>160</v>
      </c>
      <c r="G19437" t="s">
        <v>1069</v>
      </c>
      <c r="H19437" t="s">
        <v>133</v>
      </c>
      <c r="I19437">
        <v>0</v>
      </c>
      <c r="P19437">
        <v>0.30831866797342</v>
      </c>
      <c r="Q19437">
        <v>0</v>
      </c>
    </row>
    <row r="19438" spans="1:17">
      <c r="A19438" t="s">
        <v>122</v>
      </c>
      <c r="B19438">
        <v>2050</v>
      </c>
      <c r="C19438" t="s">
        <v>156</v>
      </c>
      <c r="D19438" t="s">
        <v>1066</v>
      </c>
      <c r="F19438" t="s">
        <v>166</v>
      </c>
      <c r="G19438" t="s">
        <v>1072</v>
      </c>
      <c r="H19438" t="s">
        <v>131</v>
      </c>
      <c r="I19438">
        <v>2</v>
      </c>
      <c r="P19438">
        <v>0.30831866797342</v>
      </c>
      <c r="Q19438">
        <v>0.616637335946841</v>
      </c>
    </row>
    <row r="19439" spans="1:17">
      <c r="A19439" t="s">
        <v>122</v>
      </c>
      <c r="B19439">
        <v>2050</v>
      </c>
      <c r="C19439" t="s">
        <v>156</v>
      </c>
      <c r="D19439" t="s">
        <v>1066</v>
      </c>
      <c r="F19439" t="s">
        <v>166</v>
      </c>
      <c r="G19439" t="s">
        <v>1072</v>
      </c>
      <c r="H19439" t="s">
        <v>134</v>
      </c>
      <c r="I19439">
        <v>0</v>
      </c>
      <c r="P19439">
        <v>0.30831866797342</v>
      </c>
      <c r="Q19439">
        <v>0</v>
      </c>
    </row>
    <row r="19440" spans="1:17">
      <c r="A19440" t="s">
        <v>122</v>
      </c>
      <c r="B19440">
        <v>2050</v>
      </c>
      <c r="C19440" t="s">
        <v>156</v>
      </c>
      <c r="D19440" t="s">
        <v>1066</v>
      </c>
      <c r="F19440" t="s">
        <v>166</v>
      </c>
      <c r="G19440" t="s">
        <v>1072</v>
      </c>
      <c r="H19440" t="s">
        <v>133</v>
      </c>
      <c r="I19440">
        <v>0</v>
      </c>
      <c r="P19440">
        <v>0.30831866797342</v>
      </c>
      <c r="Q19440">
        <v>0</v>
      </c>
    </row>
    <row r="19441" spans="1:17">
      <c r="A19441" t="s">
        <v>122</v>
      </c>
      <c r="B19441">
        <v>2050</v>
      </c>
      <c r="C19441" t="s">
        <v>157</v>
      </c>
      <c r="D19441" t="s">
        <v>1066</v>
      </c>
      <c r="F19441" t="s">
        <v>160</v>
      </c>
      <c r="G19441" t="s">
        <v>1072</v>
      </c>
      <c r="H19441" t="s">
        <v>131</v>
      </c>
      <c r="I19441">
        <v>3.7842267134570999</v>
      </c>
      <c r="P19441">
        <v>0.30831866797342</v>
      </c>
      <c r="Q19441">
        <v>1.1667477396025301</v>
      </c>
    </row>
    <row r="19442" spans="1:17">
      <c r="A19442" t="s">
        <v>122</v>
      </c>
      <c r="B19442">
        <v>2050</v>
      </c>
      <c r="C19442" t="s">
        <v>157</v>
      </c>
      <c r="D19442" t="s">
        <v>1066</v>
      </c>
      <c r="F19442" t="s">
        <v>160</v>
      </c>
      <c r="G19442" t="s">
        <v>1072</v>
      </c>
      <c r="H19442" t="s">
        <v>134</v>
      </c>
      <c r="I19442">
        <v>0</v>
      </c>
      <c r="P19442">
        <v>0.30831866797342</v>
      </c>
      <c r="Q19442">
        <v>0</v>
      </c>
    </row>
    <row r="19443" spans="1:17">
      <c r="A19443" t="s">
        <v>122</v>
      </c>
      <c r="B19443">
        <v>2050</v>
      </c>
      <c r="C19443" t="s">
        <v>157</v>
      </c>
      <c r="D19443" t="s">
        <v>1066</v>
      </c>
      <c r="F19443" t="s">
        <v>160</v>
      </c>
      <c r="G19443" t="s">
        <v>1072</v>
      </c>
      <c r="H19443" t="s">
        <v>133</v>
      </c>
      <c r="I19443">
        <v>0</v>
      </c>
      <c r="P19443">
        <v>0.30831866797342</v>
      </c>
      <c r="Q19443">
        <v>0</v>
      </c>
    </row>
    <row r="19444" spans="1:17">
      <c r="A19444" t="s">
        <v>122</v>
      </c>
      <c r="B19444">
        <v>2050</v>
      </c>
      <c r="C19444" t="s">
        <v>140</v>
      </c>
      <c r="D19444" t="s">
        <v>1064</v>
      </c>
      <c r="F19444" t="s">
        <v>126</v>
      </c>
      <c r="G19444" t="s">
        <v>1070</v>
      </c>
      <c r="H19444" t="s">
        <v>131</v>
      </c>
      <c r="I19444">
        <v>2.2000000000000002</v>
      </c>
      <c r="P19444">
        <v>0.30831866797342</v>
      </c>
      <c r="Q19444">
        <v>0.67830106954152503</v>
      </c>
    </row>
    <row r="19445" spans="1:17">
      <c r="A19445" t="s">
        <v>122</v>
      </c>
      <c r="B19445">
        <v>2050</v>
      </c>
      <c r="C19445" t="s">
        <v>140</v>
      </c>
      <c r="D19445" t="s">
        <v>1064</v>
      </c>
      <c r="F19445" t="s">
        <v>126</v>
      </c>
      <c r="G19445" t="s">
        <v>1070</v>
      </c>
      <c r="H19445" t="s">
        <v>134</v>
      </c>
      <c r="I19445">
        <v>0</v>
      </c>
      <c r="P19445">
        <v>0.30831866797342</v>
      </c>
      <c r="Q19445">
        <v>0</v>
      </c>
    </row>
    <row r="19446" spans="1:17">
      <c r="A19446" t="s">
        <v>122</v>
      </c>
      <c r="B19446">
        <v>2050</v>
      </c>
      <c r="C19446" t="s">
        <v>140</v>
      </c>
      <c r="D19446" t="s">
        <v>1064</v>
      </c>
      <c r="F19446" t="s">
        <v>126</v>
      </c>
      <c r="G19446" t="s">
        <v>1070</v>
      </c>
      <c r="H19446" t="s">
        <v>133</v>
      </c>
      <c r="I19446">
        <v>0</v>
      </c>
      <c r="P19446">
        <v>0.30831866797342</v>
      </c>
      <c r="Q19446">
        <v>0</v>
      </c>
    </row>
    <row r="19447" spans="1:17">
      <c r="A19447" t="s">
        <v>122</v>
      </c>
      <c r="B19447">
        <v>2050</v>
      </c>
      <c r="C19447" t="s">
        <v>16</v>
      </c>
      <c r="D19447" t="s">
        <v>1062</v>
      </c>
      <c r="F19447" t="s">
        <v>126</v>
      </c>
      <c r="G19447" t="s">
        <v>1069</v>
      </c>
      <c r="H19447" t="s">
        <v>131</v>
      </c>
      <c r="I19447">
        <v>0</v>
      </c>
      <c r="P19447">
        <v>0.30831866797342</v>
      </c>
      <c r="Q19447">
        <v>0</v>
      </c>
    </row>
    <row r="19448" spans="1:17">
      <c r="A19448" t="s">
        <v>122</v>
      </c>
      <c r="B19448">
        <v>2050</v>
      </c>
      <c r="C19448" t="s">
        <v>16</v>
      </c>
      <c r="D19448" t="s">
        <v>1062</v>
      </c>
      <c r="F19448" t="s">
        <v>126</v>
      </c>
      <c r="G19448" t="s">
        <v>1069</v>
      </c>
      <c r="H19448" t="s">
        <v>134</v>
      </c>
      <c r="I19448">
        <v>45262834.741361</v>
      </c>
      <c r="P19448">
        <v>0.30831866797342</v>
      </c>
      <c r="Q19448">
        <v>13955376.916157501</v>
      </c>
    </row>
    <row r="19449" spans="1:17">
      <c r="A19449" t="s">
        <v>122</v>
      </c>
      <c r="B19449">
        <v>2050</v>
      </c>
      <c r="C19449" t="s">
        <v>16</v>
      </c>
      <c r="D19449" t="s">
        <v>1062</v>
      </c>
      <c r="F19449" t="s">
        <v>126</v>
      </c>
      <c r="G19449" t="s">
        <v>1069</v>
      </c>
      <c r="H19449" t="s">
        <v>133</v>
      </c>
      <c r="I19449">
        <v>0</v>
      </c>
      <c r="P19449">
        <v>0.30831866797342</v>
      </c>
      <c r="Q19449">
        <v>0</v>
      </c>
    </row>
    <row r="19450" spans="1:17">
      <c r="A19450" t="s">
        <v>122</v>
      </c>
      <c r="B19450">
        <v>2050</v>
      </c>
      <c r="C19450" t="s">
        <v>17</v>
      </c>
      <c r="D19450" t="s">
        <v>1062</v>
      </c>
      <c r="F19450" t="s">
        <v>126</v>
      </c>
      <c r="G19450" t="s">
        <v>1069</v>
      </c>
      <c r="H19450" t="s">
        <v>131</v>
      </c>
      <c r="I19450">
        <v>0</v>
      </c>
      <c r="P19450">
        <v>0.30831866797342</v>
      </c>
      <c r="Q19450">
        <v>0</v>
      </c>
    </row>
    <row r="19451" spans="1:17">
      <c r="A19451" t="s">
        <v>122</v>
      </c>
      <c r="B19451">
        <v>2050</v>
      </c>
      <c r="C19451" t="s">
        <v>17</v>
      </c>
      <c r="D19451" t="s">
        <v>1062</v>
      </c>
      <c r="F19451" t="s">
        <v>126</v>
      </c>
      <c r="G19451" t="s">
        <v>1069</v>
      </c>
      <c r="H19451" t="s">
        <v>134</v>
      </c>
      <c r="I19451">
        <v>0</v>
      </c>
      <c r="P19451">
        <v>0.30831866797342</v>
      </c>
      <c r="Q19451">
        <v>0</v>
      </c>
    </row>
    <row r="19452" spans="1:17">
      <c r="A19452" t="s">
        <v>122</v>
      </c>
      <c r="B19452">
        <v>2050</v>
      </c>
      <c r="C19452" t="s">
        <v>17</v>
      </c>
      <c r="D19452" t="s">
        <v>1062</v>
      </c>
      <c r="F19452" t="s">
        <v>126</v>
      </c>
      <c r="G19452" t="s">
        <v>1069</v>
      </c>
      <c r="H19452" t="s">
        <v>133</v>
      </c>
      <c r="I19452">
        <v>0</v>
      </c>
      <c r="P19452">
        <v>0.30831866797342</v>
      </c>
      <c r="Q19452">
        <v>0</v>
      </c>
    </row>
    <row r="19453" spans="1:17">
      <c r="A19453" t="s">
        <v>122</v>
      </c>
      <c r="B19453">
        <v>2050</v>
      </c>
      <c r="C19453" t="s">
        <v>143</v>
      </c>
      <c r="D19453" t="s">
        <v>1062</v>
      </c>
      <c r="F19453" t="s">
        <v>126</v>
      </c>
      <c r="G19453" t="s">
        <v>1069</v>
      </c>
      <c r="H19453" t="s">
        <v>131</v>
      </c>
      <c r="I19453">
        <v>0</v>
      </c>
      <c r="P19453">
        <v>0.30831866797342</v>
      </c>
      <c r="Q19453">
        <v>0</v>
      </c>
    </row>
    <row r="19454" spans="1:17">
      <c r="A19454" t="s">
        <v>122</v>
      </c>
      <c r="B19454">
        <v>2050</v>
      </c>
      <c r="C19454" t="s">
        <v>143</v>
      </c>
      <c r="D19454" t="s">
        <v>1062</v>
      </c>
      <c r="F19454" t="s">
        <v>126</v>
      </c>
      <c r="G19454" t="s">
        <v>1069</v>
      </c>
      <c r="H19454" t="s">
        <v>134</v>
      </c>
      <c r="I19454">
        <v>450000000</v>
      </c>
      <c r="P19454">
        <v>0.30831866797342</v>
      </c>
      <c r="Q19454">
        <v>138743400.58803901</v>
      </c>
    </row>
    <row r="19455" spans="1:17">
      <c r="A19455" t="s">
        <v>122</v>
      </c>
      <c r="B19455">
        <v>2050</v>
      </c>
      <c r="C19455" t="s">
        <v>143</v>
      </c>
      <c r="D19455" t="s">
        <v>1062</v>
      </c>
      <c r="F19455" t="s">
        <v>126</v>
      </c>
      <c r="G19455" t="s">
        <v>1069</v>
      </c>
      <c r="H19455" t="s">
        <v>133</v>
      </c>
      <c r="I19455">
        <v>0</v>
      </c>
      <c r="P19455">
        <v>0.30831866797342</v>
      </c>
      <c r="Q19455">
        <v>0</v>
      </c>
    </row>
    <row r="19456" spans="1:17">
      <c r="A19456" t="s">
        <v>122</v>
      </c>
      <c r="B19456">
        <v>2050</v>
      </c>
      <c r="C19456" t="s">
        <v>12</v>
      </c>
      <c r="D19456" t="s">
        <v>1067</v>
      </c>
      <c r="F19456" t="s">
        <v>126</v>
      </c>
      <c r="G19456" t="s">
        <v>1071</v>
      </c>
      <c r="H19456" t="s">
        <v>131</v>
      </c>
      <c r="I19456">
        <v>437745373.61562401</v>
      </c>
      <c r="P19456">
        <v>0.30831866797342</v>
      </c>
      <c r="Q19456">
        <v>134965070.50469601</v>
      </c>
    </row>
    <row r="19457" spans="1:17">
      <c r="A19457" t="s">
        <v>122</v>
      </c>
      <c r="B19457">
        <v>2050</v>
      </c>
      <c r="C19457" t="s">
        <v>12</v>
      </c>
      <c r="D19457" t="s">
        <v>1067</v>
      </c>
      <c r="F19457" t="s">
        <v>126</v>
      </c>
      <c r="G19457" t="s">
        <v>1071</v>
      </c>
      <c r="H19457" t="s">
        <v>134</v>
      </c>
      <c r="I19457">
        <v>794161310.64490199</v>
      </c>
      <c r="P19457">
        <v>0.30831866797342</v>
      </c>
      <c r="Q19457">
        <v>244854757.45406201</v>
      </c>
    </row>
    <row r="19458" spans="1:17">
      <c r="A19458" t="s">
        <v>122</v>
      </c>
      <c r="B19458">
        <v>2050</v>
      </c>
      <c r="C19458" t="s">
        <v>12</v>
      </c>
      <c r="D19458" t="s">
        <v>1067</v>
      </c>
      <c r="F19458" t="s">
        <v>126</v>
      </c>
      <c r="G19458" t="s">
        <v>1071</v>
      </c>
      <c r="H19458" t="s">
        <v>133</v>
      </c>
      <c r="I19458">
        <v>0</v>
      </c>
      <c r="P19458">
        <v>0.30831866797342</v>
      </c>
      <c r="Q19458">
        <v>0</v>
      </c>
    </row>
    <row r="19459" spans="1:17">
      <c r="A19459" t="s">
        <v>122</v>
      </c>
      <c r="B19459">
        <v>2050</v>
      </c>
      <c r="C19459" t="s">
        <v>23</v>
      </c>
      <c r="D19459" t="s">
        <v>1067</v>
      </c>
      <c r="F19459" t="s">
        <v>126</v>
      </c>
      <c r="G19459" t="s">
        <v>1071</v>
      </c>
      <c r="H19459" t="s">
        <v>131</v>
      </c>
      <c r="I19459">
        <v>0</v>
      </c>
      <c r="P19459">
        <v>0.30831866797342</v>
      </c>
      <c r="Q19459">
        <v>0</v>
      </c>
    </row>
    <row r="19460" spans="1:17">
      <c r="A19460" t="s">
        <v>122</v>
      </c>
      <c r="B19460">
        <v>2050</v>
      </c>
      <c r="C19460" t="s">
        <v>23</v>
      </c>
      <c r="D19460" t="s">
        <v>1067</v>
      </c>
      <c r="F19460" t="s">
        <v>126</v>
      </c>
      <c r="G19460" t="s">
        <v>1071</v>
      </c>
      <c r="H19460" t="s">
        <v>134</v>
      </c>
      <c r="I19460">
        <v>461719506.27151501</v>
      </c>
      <c r="P19460">
        <v>0.30831866797342</v>
      </c>
      <c r="Q19460">
        <v>142356743.15097901</v>
      </c>
    </row>
    <row r="19461" spans="1:17">
      <c r="A19461" t="s">
        <v>122</v>
      </c>
      <c r="B19461">
        <v>2050</v>
      </c>
      <c r="C19461" t="s">
        <v>23</v>
      </c>
      <c r="D19461" t="s">
        <v>1067</v>
      </c>
      <c r="F19461" t="s">
        <v>126</v>
      </c>
      <c r="G19461" t="s">
        <v>1071</v>
      </c>
      <c r="H19461" t="s">
        <v>133</v>
      </c>
      <c r="I19461">
        <v>0</v>
      </c>
      <c r="P19461">
        <v>0.30831866797342</v>
      </c>
      <c r="Q19461">
        <v>0</v>
      </c>
    </row>
    <row r="19462" spans="1:17">
      <c r="A19462" t="s">
        <v>122</v>
      </c>
      <c r="B19462">
        <v>2050</v>
      </c>
      <c r="C19462" t="s">
        <v>23</v>
      </c>
      <c r="D19462" t="s">
        <v>1067</v>
      </c>
      <c r="F19462" t="s">
        <v>160</v>
      </c>
      <c r="G19462" t="s">
        <v>1071</v>
      </c>
      <c r="H19462" t="s">
        <v>131</v>
      </c>
      <c r="I19462">
        <v>0</v>
      </c>
      <c r="P19462">
        <v>0.30831866797342</v>
      </c>
      <c r="Q19462">
        <v>0</v>
      </c>
    </row>
    <row r="19463" spans="1:17">
      <c r="A19463" t="s">
        <v>122</v>
      </c>
      <c r="B19463">
        <v>2050</v>
      </c>
      <c r="C19463" t="s">
        <v>23</v>
      </c>
      <c r="D19463" t="s">
        <v>1067</v>
      </c>
      <c r="F19463" t="s">
        <v>160</v>
      </c>
      <c r="G19463" t="s">
        <v>1071</v>
      </c>
      <c r="H19463" t="s">
        <v>134</v>
      </c>
      <c r="I19463">
        <v>0</v>
      </c>
      <c r="P19463">
        <v>0.30831866797342</v>
      </c>
      <c r="Q19463">
        <v>0</v>
      </c>
    </row>
    <row r="19464" spans="1:17">
      <c r="A19464" t="s">
        <v>122</v>
      </c>
      <c r="B19464">
        <v>2050</v>
      </c>
      <c r="C19464" t="s">
        <v>23</v>
      </c>
      <c r="D19464" t="s">
        <v>1067</v>
      </c>
      <c r="F19464" t="s">
        <v>160</v>
      </c>
      <c r="G19464" t="s">
        <v>1071</v>
      </c>
      <c r="H19464" t="s">
        <v>133</v>
      </c>
      <c r="I19464">
        <v>0</v>
      </c>
      <c r="P19464">
        <v>0.30831866797342</v>
      </c>
      <c r="Q19464">
        <v>0</v>
      </c>
    </row>
    <row r="19465" spans="1:17">
      <c r="A19465" t="s">
        <v>122</v>
      </c>
      <c r="B19465">
        <v>2050</v>
      </c>
      <c r="C19465" t="s">
        <v>18</v>
      </c>
      <c r="D19465" t="s">
        <v>1062</v>
      </c>
      <c r="F19465" t="s">
        <v>126</v>
      </c>
      <c r="G19465" t="s">
        <v>1069</v>
      </c>
      <c r="H19465" t="s">
        <v>131</v>
      </c>
      <c r="I19465">
        <v>0</v>
      </c>
      <c r="P19465">
        <v>0.30831866797342</v>
      </c>
      <c r="Q19465">
        <v>0</v>
      </c>
    </row>
    <row r="19466" spans="1:17">
      <c r="A19466" t="s">
        <v>122</v>
      </c>
      <c r="B19466">
        <v>2050</v>
      </c>
      <c r="C19466" t="s">
        <v>18</v>
      </c>
      <c r="D19466" t="s">
        <v>1062</v>
      </c>
      <c r="F19466" t="s">
        <v>126</v>
      </c>
      <c r="G19466" t="s">
        <v>1069</v>
      </c>
      <c r="H19466" t="s">
        <v>134</v>
      </c>
      <c r="I19466">
        <v>68429019.398133606</v>
      </c>
      <c r="P19466">
        <v>0.30831866797342</v>
      </c>
      <c r="Q19466">
        <v>21097944.111559901</v>
      </c>
    </row>
    <row r="19467" spans="1:17">
      <c r="A19467" t="s">
        <v>122</v>
      </c>
      <c r="B19467">
        <v>2050</v>
      </c>
      <c r="C19467" t="s">
        <v>18</v>
      </c>
      <c r="D19467" t="s">
        <v>1062</v>
      </c>
      <c r="F19467" t="s">
        <v>126</v>
      </c>
      <c r="G19467" t="s">
        <v>1069</v>
      </c>
      <c r="H19467" t="s">
        <v>133</v>
      </c>
      <c r="I19467">
        <v>0</v>
      </c>
      <c r="P19467">
        <v>0.30831866797342</v>
      </c>
      <c r="Q19467">
        <v>0</v>
      </c>
    </row>
    <row r="19468" spans="1:17">
      <c r="A19468" t="s">
        <v>122</v>
      </c>
      <c r="B19468">
        <v>2050</v>
      </c>
      <c r="C19468" t="s">
        <v>18</v>
      </c>
      <c r="D19468" t="s">
        <v>1062</v>
      </c>
      <c r="F19468" t="s">
        <v>160</v>
      </c>
      <c r="G19468" t="s">
        <v>1069</v>
      </c>
      <c r="H19468" t="s">
        <v>131</v>
      </c>
      <c r="I19468">
        <v>0</v>
      </c>
      <c r="P19468">
        <v>0.30831866797342</v>
      </c>
      <c r="Q19468">
        <v>0</v>
      </c>
    </row>
    <row r="19469" spans="1:17">
      <c r="A19469" t="s">
        <v>122</v>
      </c>
      <c r="B19469">
        <v>2050</v>
      </c>
      <c r="C19469" t="s">
        <v>18</v>
      </c>
      <c r="D19469" t="s">
        <v>1062</v>
      </c>
      <c r="F19469" t="s">
        <v>160</v>
      </c>
      <c r="G19469" t="s">
        <v>1069</v>
      </c>
      <c r="H19469" t="s">
        <v>134</v>
      </c>
      <c r="I19469">
        <v>9775692.2772869207</v>
      </c>
      <c r="P19469">
        <v>0.30831866797342</v>
      </c>
      <c r="Q19469">
        <v>3014028.4214511602</v>
      </c>
    </row>
    <row r="19470" spans="1:17">
      <c r="A19470" t="s">
        <v>122</v>
      </c>
      <c r="B19470">
        <v>2050</v>
      </c>
      <c r="C19470" t="s">
        <v>18</v>
      </c>
      <c r="D19470" t="s">
        <v>1062</v>
      </c>
      <c r="F19470" t="s">
        <v>160</v>
      </c>
      <c r="G19470" t="s">
        <v>1069</v>
      </c>
      <c r="H19470" t="s">
        <v>133</v>
      </c>
      <c r="I19470">
        <v>0</v>
      </c>
      <c r="P19470">
        <v>0.30831866797342</v>
      </c>
      <c r="Q19470">
        <v>0</v>
      </c>
    </row>
    <row r="19471" spans="1:17">
      <c r="A19471" t="s">
        <v>122</v>
      </c>
      <c r="B19471">
        <v>2050</v>
      </c>
      <c r="C19471" t="s">
        <v>19</v>
      </c>
      <c r="D19471" t="s">
        <v>1062</v>
      </c>
      <c r="F19471" t="s">
        <v>126</v>
      </c>
      <c r="G19471" t="s">
        <v>1069</v>
      </c>
      <c r="H19471" t="s">
        <v>131</v>
      </c>
      <c r="I19471">
        <v>0</v>
      </c>
      <c r="P19471">
        <v>0.30831866797342</v>
      </c>
      <c r="Q19471">
        <v>0</v>
      </c>
    </row>
    <row r="19472" spans="1:17">
      <c r="A19472" t="s">
        <v>122</v>
      </c>
      <c r="B19472">
        <v>2050</v>
      </c>
      <c r="C19472" t="s">
        <v>19</v>
      </c>
      <c r="D19472" t="s">
        <v>1062</v>
      </c>
      <c r="F19472" t="s">
        <v>126</v>
      </c>
      <c r="G19472" t="s">
        <v>1069</v>
      </c>
      <c r="H19472" t="s">
        <v>134</v>
      </c>
      <c r="I19472">
        <v>0</v>
      </c>
      <c r="P19472">
        <v>0.30831866797342</v>
      </c>
      <c r="Q19472">
        <v>0</v>
      </c>
    </row>
    <row r="19473" spans="1:17">
      <c r="A19473" t="s">
        <v>122</v>
      </c>
      <c r="B19473">
        <v>2050</v>
      </c>
      <c r="C19473" t="s">
        <v>19</v>
      </c>
      <c r="D19473" t="s">
        <v>1062</v>
      </c>
      <c r="F19473" t="s">
        <v>126</v>
      </c>
      <c r="G19473" t="s">
        <v>1069</v>
      </c>
      <c r="H19473" t="s">
        <v>133</v>
      </c>
      <c r="I19473">
        <v>0</v>
      </c>
      <c r="P19473">
        <v>0.30831866797342</v>
      </c>
      <c r="Q19473">
        <v>0</v>
      </c>
    </row>
    <row r="19474" spans="1:17">
      <c r="A19474" t="s">
        <v>122</v>
      </c>
      <c r="B19474">
        <v>2050</v>
      </c>
      <c r="C19474" t="s">
        <v>20</v>
      </c>
      <c r="D19474" t="s">
        <v>1062</v>
      </c>
      <c r="F19474" t="s">
        <v>164</v>
      </c>
      <c r="G19474" t="s">
        <v>1069</v>
      </c>
      <c r="H19474" t="s">
        <v>131</v>
      </c>
      <c r="I19474">
        <v>0</v>
      </c>
      <c r="P19474">
        <v>0.30831866797342</v>
      </c>
      <c r="Q19474">
        <v>0</v>
      </c>
    </row>
    <row r="19475" spans="1:17">
      <c r="A19475" t="s">
        <v>122</v>
      </c>
      <c r="B19475">
        <v>2050</v>
      </c>
      <c r="C19475" t="s">
        <v>20</v>
      </c>
      <c r="D19475" t="s">
        <v>1062</v>
      </c>
      <c r="F19475" t="s">
        <v>164</v>
      </c>
      <c r="G19475" t="s">
        <v>1069</v>
      </c>
      <c r="H19475" t="s">
        <v>134</v>
      </c>
      <c r="I19475">
        <v>826368933.16243601</v>
      </c>
      <c r="P19475">
        <v>0.30831866797342</v>
      </c>
      <c r="Q19475">
        <v>254784968.72725901</v>
      </c>
    </row>
    <row r="19476" spans="1:17">
      <c r="A19476" t="s">
        <v>122</v>
      </c>
      <c r="B19476">
        <v>2050</v>
      </c>
      <c r="C19476" t="s">
        <v>20</v>
      </c>
      <c r="D19476" t="s">
        <v>1062</v>
      </c>
      <c r="F19476" t="s">
        <v>164</v>
      </c>
      <c r="G19476" t="s">
        <v>1069</v>
      </c>
      <c r="H19476" t="s">
        <v>133</v>
      </c>
      <c r="I19476">
        <v>0</v>
      </c>
      <c r="P19476">
        <v>0.30831866797342</v>
      </c>
      <c r="Q19476">
        <v>0</v>
      </c>
    </row>
    <row r="19477" spans="1:17">
      <c r="A19477" t="s">
        <v>122</v>
      </c>
      <c r="B19477">
        <v>2050</v>
      </c>
      <c r="C19477" t="s">
        <v>20</v>
      </c>
      <c r="D19477" t="s">
        <v>1062</v>
      </c>
      <c r="F19477" t="s">
        <v>159</v>
      </c>
      <c r="G19477" t="s">
        <v>1069</v>
      </c>
      <c r="H19477" t="s">
        <v>131</v>
      </c>
      <c r="I19477">
        <v>0</v>
      </c>
      <c r="P19477">
        <v>0.30831866797342</v>
      </c>
      <c r="Q19477">
        <v>0</v>
      </c>
    </row>
    <row r="19478" spans="1:17">
      <c r="A19478" t="s">
        <v>122</v>
      </c>
      <c r="B19478">
        <v>2050</v>
      </c>
      <c r="C19478" t="s">
        <v>20</v>
      </c>
      <c r="D19478" t="s">
        <v>1062</v>
      </c>
      <c r="F19478" t="s">
        <v>159</v>
      </c>
      <c r="G19478" t="s">
        <v>1069</v>
      </c>
      <c r="H19478" t="s">
        <v>134</v>
      </c>
      <c r="I19478">
        <v>264562606.841133</v>
      </c>
      <c r="P19478">
        <v>0.30831866797342</v>
      </c>
      <c r="Q19478">
        <v>81569590.536833704</v>
      </c>
    </row>
    <row r="19479" spans="1:17">
      <c r="A19479" t="s">
        <v>122</v>
      </c>
      <c r="B19479">
        <v>2050</v>
      </c>
      <c r="C19479" t="s">
        <v>20</v>
      </c>
      <c r="D19479" t="s">
        <v>1062</v>
      </c>
      <c r="F19479" t="s">
        <v>159</v>
      </c>
      <c r="G19479" t="s">
        <v>1069</v>
      </c>
      <c r="H19479" t="s">
        <v>133</v>
      </c>
      <c r="I19479">
        <v>0</v>
      </c>
      <c r="P19479">
        <v>0.30831866797342</v>
      </c>
      <c r="Q19479">
        <v>0</v>
      </c>
    </row>
    <row r="19480" spans="1:17">
      <c r="A19480" t="s">
        <v>122</v>
      </c>
      <c r="B19480">
        <v>2050</v>
      </c>
      <c r="C19480" t="s">
        <v>20</v>
      </c>
      <c r="D19480" t="s">
        <v>1062</v>
      </c>
      <c r="F19480" t="s">
        <v>126</v>
      </c>
      <c r="G19480" t="s">
        <v>1069</v>
      </c>
      <c r="H19480" t="s">
        <v>131</v>
      </c>
      <c r="I19480">
        <v>1179505208.9577899</v>
      </c>
      <c r="P19480">
        <v>0.30831866797342</v>
      </c>
      <c r="Q19480">
        <v>363663474.89357698</v>
      </c>
    </row>
    <row r="19481" spans="1:17">
      <c r="A19481" t="s">
        <v>122</v>
      </c>
      <c r="B19481">
        <v>2050</v>
      </c>
      <c r="C19481" t="s">
        <v>20</v>
      </c>
      <c r="D19481" t="s">
        <v>1062</v>
      </c>
      <c r="F19481" t="s">
        <v>126</v>
      </c>
      <c r="G19481" t="s">
        <v>1069</v>
      </c>
      <c r="H19481" t="s">
        <v>134</v>
      </c>
      <c r="I19481">
        <v>1537420088.1488199</v>
      </c>
      <c r="P19481">
        <v>0.30831866797342</v>
      </c>
      <c r="Q19481">
        <v>474015313.69362301</v>
      </c>
    </row>
    <row r="19482" spans="1:17">
      <c r="A19482" t="s">
        <v>122</v>
      </c>
      <c r="B19482">
        <v>2050</v>
      </c>
      <c r="C19482" t="s">
        <v>20</v>
      </c>
      <c r="D19482" t="s">
        <v>1062</v>
      </c>
      <c r="F19482" t="s">
        <v>126</v>
      </c>
      <c r="G19482" t="s">
        <v>1069</v>
      </c>
      <c r="H19482" t="s">
        <v>133</v>
      </c>
      <c r="I19482">
        <v>0</v>
      </c>
      <c r="P19482">
        <v>0.30831866797342</v>
      </c>
      <c r="Q19482">
        <v>0</v>
      </c>
    </row>
    <row r="19483" spans="1:17">
      <c r="A19483" t="s">
        <v>122</v>
      </c>
      <c r="B19483">
        <v>2050</v>
      </c>
      <c r="C19483" t="s">
        <v>20</v>
      </c>
      <c r="D19483" t="s">
        <v>1062</v>
      </c>
      <c r="F19483" t="s">
        <v>165</v>
      </c>
      <c r="G19483" t="s">
        <v>1069</v>
      </c>
      <c r="H19483" t="s">
        <v>131</v>
      </c>
      <c r="I19483">
        <v>0</v>
      </c>
      <c r="P19483">
        <v>0.30831866797342</v>
      </c>
      <c r="Q19483">
        <v>0</v>
      </c>
    </row>
    <row r="19484" spans="1:17">
      <c r="A19484" t="s">
        <v>122</v>
      </c>
      <c r="B19484">
        <v>2050</v>
      </c>
      <c r="C19484" t="s">
        <v>20</v>
      </c>
      <c r="D19484" t="s">
        <v>1062</v>
      </c>
      <c r="F19484" t="s">
        <v>165</v>
      </c>
      <c r="G19484" t="s">
        <v>1069</v>
      </c>
      <c r="H19484" t="s">
        <v>134</v>
      </c>
      <c r="I19484">
        <v>4304208110.9396801</v>
      </c>
      <c r="P19484">
        <v>0.30831866797342</v>
      </c>
      <c r="Q19484">
        <v>1327067711.4453101</v>
      </c>
    </row>
    <row r="19485" spans="1:17">
      <c r="A19485" t="s">
        <v>122</v>
      </c>
      <c r="B19485">
        <v>2050</v>
      </c>
      <c r="C19485" t="s">
        <v>20</v>
      </c>
      <c r="D19485" t="s">
        <v>1062</v>
      </c>
      <c r="F19485" t="s">
        <v>165</v>
      </c>
      <c r="G19485" t="s">
        <v>1069</v>
      </c>
      <c r="H19485" t="s">
        <v>133</v>
      </c>
      <c r="I19485">
        <v>0</v>
      </c>
      <c r="P19485">
        <v>0.30831866797342</v>
      </c>
      <c r="Q19485">
        <v>0</v>
      </c>
    </row>
    <row r="19486" spans="1:17">
      <c r="A19486" t="s">
        <v>122</v>
      </c>
      <c r="B19486">
        <v>2050</v>
      </c>
      <c r="C19486" t="s">
        <v>20</v>
      </c>
      <c r="D19486" t="s">
        <v>1062</v>
      </c>
      <c r="F19486" t="s">
        <v>160</v>
      </c>
      <c r="G19486" t="s">
        <v>1069</v>
      </c>
      <c r="H19486" t="s">
        <v>131</v>
      </c>
      <c r="I19486">
        <v>0</v>
      </c>
      <c r="P19486">
        <v>0.30831866797342</v>
      </c>
      <c r="Q19486">
        <v>0</v>
      </c>
    </row>
    <row r="19487" spans="1:17">
      <c r="A19487" t="s">
        <v>122</v>
      </c>
      <c r="B19487">
        <v>2050</v>
      </c>
      <c r="C19487" t="s">
        <v>20</v>
      </c>
      <c r="D19487" t="s">
        <v>1062</v>
      </c>
      <c r="F19487" t="s">
        <v>160</v>
      </c>
      <c r="G19487" t="s">
        <v>1069</v>
      </c>
      <c r="H19487" t="s">
        <v>134</v>
      </c>
      <c r="I19487">
        <v>0</v>
      </c>
      <c r="P19487">
        <v>0.30831866797342</v>
      </c>
      <c r="Q19487">
        <v>0</v>
      </c>
    </row>
    <row r="19488" spans="1:17">
      <c r="A19488" t="s">
        <v>122</v>
      </c>
      <c r="B19488">
        <v>2050</v>
      </c>
      <c r="C19488" t="s">
        <v>20</v>
      </c>
      <c r="D19488" t="s">
        <v>1062</v>
      </c>
      <c r="F19488" t="s">
        <v>160</v>
      </c>
      <c r="G19488" t="s">
        <v>1069</v>
      </c>
      <c r="H19488" t="s">
        <v>133</v>
      </c>
      <c r="I19488">
        <v>0</v>
      </c>
      <c r="P19488">
        <v>0.30831866797342</v>
      </c>
      <c r="Q19488">
        <v>0</v>
      </c>
    </row>
    <row r="19489" spans="1:17">
      <c r="A19489" t="s">
        <v>122</v>
      </c>
      <c r="B19489">
        <v>2020</v>
      </c>
      <c r="C19489" t="s">
        <v>7</v>
      </c>
      <c r="D19489" t="s">
        <v>1064</v>
      </c>
      <c r="E19489" t="s">
        <v>162</v>
      </c>
      <c r="F19489" t="s">
        <v>164</v>
      </c>
      <c r="G19489" t="s">
        <v>1073</v>
      </c>
      <c r="H19489" t="s">
        <v>139</v>
      </c>
      <c r="I19489">
        <v>0</v>
      </c>
      <c r="P19489">
        <v>1</v>
      </c>
      <c r="Q19489">
        <v>0</v>
      </c>
    </row>
    <row r="19490" spans="1:17">
      <c r="A19490" t="s">
        <v>122</v>
      </c>
      <c r="B19490">
        <v>2020</v>
      </c>
      <c r="C19490" t="s">
        <v>7</v>
      </c>
      <c r="D19490" t="s">
        <v>1064</v>
      </c>
      <c r="E19490" t="s">
        <v>162</v>
      </c>
      <c r="F19490" t="s">
        <v>159</v>
      </c>
      <c r="G19490" t="s">
        <v>1073</v>
      </c>
      <c r="H19490" t="s">
        <v>139</v>
      </c>
      <c r="I19490">
        <v>0</v>
      </c>
      <c r="P19490">
        <v>1</v>
      </c>
      <c r="Q19490">
        <v>0</v>
      </c>
    </row>
    <row r="19491" spans="1:17">
      <c r="A19491" t="s">
        <v>122</v>
      </c>
      <c r="B19491">
        <v>2020</v>
      </c>
      <c r="C19491" t="s">
        <v>7</v>
      </c>
      <c r="D19491" t="s">
        <v>1064</v>
      </c>
      <c r="E19491" t="s">
        <v>162</v>
      </c>
      <c r="F19491" t="s">
        <v>126</v>
      </c>
      <c r="G19491" t="s">
        <v>1073</v>
      </c>
      <c r="H19491" t="s">
        <v>139</v>
      </c>
      <c r="I19491">
        <v>0</v>
      </c>
      <c r="P19491">
        <v>1</v>
      </c>
      <c r="Q19491">
        <v>0</v>
      </c>
    </row>
    <row r="19492" spans="1:17">
      <c r="A19492" t="s">
        <v>122</v>
      </c>
      <c r="B19492">
        <v>2020</v>
      </c>
      <c r="C19492" t="s">
        <v>7</v>
      </c>
      <c r="D19492" t="s">
        <v>1064</v>
      </c>
      <c r="E19492" t="s">
        <v>162</v>
      </c>
      <c r="F19492" t="s">
        <v>165</v>
      </c>
      <c r="G19492" t="s">
        <v>1073</v>
      </c>
      <c r="H19492" t="s">
        <v>139</v>
      </c>
      <c r="I19492">
        <v>0</v>
      </c>
      <c r="P19492">
        <v>1</v>
      </c>
      <c r="Q19492">
        <v>0</v>
      </c>
    </row>
    <row r="19493" spans="1:17">
      <c r="A19493" t="s">
        <v>122</v>
      </c>
      <c r="B19493">
        <v>2020</v>
      </c>
      <c r="C19493" t="s">
        <v>7</v>
      </c>
      <c r="D19493" t="s">
        <v>1064</v>
      </c>
      <c r="E19493" t="s">
        <v>162</v>
      </c>
      <c r="F19493" t="s">
        <v>166</v>
      </c>
      <c r="G19493" t="s">
        <v>1073</v>
      </c>
      <c r="H19493" t="s">
        <v>139</v>
      </c>
      <c r="I19493">
        <v>0</v>
      </c>
      <c r="P19493">
        <v>1</v>
      </c>
      <c r="Q19493">
        <v>0</v>
      </c>
    </row>
    <row r="19494" spans="1:17">
      <c r="A19494" t="s">
        <v>122</v>
      </c>
      <c r="B19494">
        <v>2020</v>
      </c>
      <c r="C19494" t="s">
        <v>7</v>
      </c>
      <c r="D19494" t="s">
        <v>1064</v>
      </c>
      <c r="E19494" t="s">
        <v>162</v>
      </c>
      <c r="F19494" t="s">
        <v>160</v>
      </c>
      <c r="G19494" t="s">
        <v>1073</v>
      </c>
      <c r="H19494" t="s">
        <v>139</v>
      </c>
      <c r="I19494">
        <v>0</v>
      </c>
      <c r="P19494">
        <v>1</v>
      </c>
      <c r="Q19494">
        <v>0</v>
      </c>
    </row>
    <row r="19495" spans="1:17">
      <c r="A19495" t="s">
        <v>122</v>
      </c>
      <c r="B19495">
        <v>2020</v>
      </c>
      <c r="C19495" t="s">
        <v>138</v>
      </c>
      <c r="D19495" t="s">
        <v>1064</v>
      </c>
      <c r="E19495" t="s">
        <v>170</v>
      </c>
      <c r="F19495" t="s">
        <v>164</v>
      </c>
      <c r="G19495" t="s">
        <v>1073</v>
      </c>
      <c r="H19495" t="s">
        <v>139</v>
      </c>
      <c r="I19495">
        <v>0</v>
      </c>
      <c r="P19495">
        <v>1</v>
      </c>
      <c r="Q19495">
        <v>0</v>
      </c>
    </row>
    <row r="19496" spans="1:17">
      <c r="A19496" t="s">
        <v>122</v>
      </c>
      <c r="B19496">
        <v>2020</v>
      </c>
      <c r="C19496" t="s">
        <v>138</v>
      </c>
      <c r="D19496" t="s">
        <v>1064</v>
      </c>
      <c r="E19496" t="s">
        <v>170</v>
      </c>
      <c r="F19496" t="s">
        <v>159</v>
      </c>
      <c r="G19496" t="s">
        <v>1073</v>
      </c>
      <c r="H19496" t="s">
        <v>139</v>
      </c>
      <c r="I19496">
        <v>0</v>
      </c>
      <c r="P19496">
        <v>1</v>
      </c>
      <c r="Q19496">
        <v>0</v>
      </c>
    </row>
    <row r="19497" spans="1:17">
      <c r="A19497" t="s">
        <v>122</v>
      </c>
      <c r="B19497">
        <v>2020</v>
      </c>
      <c r="C19497" t="s">
        <v>138</v>
      </c>
      <c r="D19497" t="s">
        <v>1064</v>
      </c>
      <c r="E19497" t="s">
        <v>170</v>
      </c>
      <c r="F19497" t="s">
        <v>126</v>
      </c>
      <c r="G19497" t="s">
        <v>1073</v>
      </c>
      <c r="H19497" t="s">
        <v>139</v>
      </c>
      <c r="I19497">
        <v>0</v>
      </c>
      <c r="P19497">
        <v>1</v>
      </c>
      <c r="Q19497">
        <v>0</v>
      </c>
    </row>
    <row r="19498" spans="1:17">
      <c r="A19498" t="s">
        <v>122</v>
      </c>
      <c r="B19498">
        <v>2020</v>
      </c>
      <c r="C19498" t="s">
        <v>138</v>
      </c>
      <c r="D19498" t="s">
        <v>1064</v>
      </c>
      <c r="E19498" t="s">
        <v>170</v>
      </c>
      <c r="F19498" t="s">
        <v>165</v>
      </c>
      <c r="G19498" t="s">
        <v>1073</v>
      </c>
      <c r="H19498" t="s">
        <v>139</v>
      </c>
      <c r="I19498">
        <v>0</v>
      </c>
      <c r="P19498">
        <v>1</v>
      </c>
      <c r="Q19498">
        <v>0</v>
      </c>
    </row>
    <row r="19499" spans="1:17">
      <c r="A19499" t="s">
        <v>122</v>
      </c>
      <c r="B19499">
        <v>2020</v>
      </c>
      <c r="C19499" t="s">
        <v>138</v>
      </c>
      <c r="D19499" t="s">
        <v>1064</v>
      </c>
      <c r="E19499" t="s">
        <v>170</v>
      </c>
      <c r="F19499" t="s">
        <v>166</v>
      </c>
      <c r="G19499" t="s">
        <v>1073</v>
      </c>
      <c r="H19499" t="s">
        <v>139</v>
      </c>
      <c r="I19499">
        <v>0</v>
      </c>
      <c r="P19499">
        <v>1</v>
      </c>
      <c r="Q19499">
        <v>0</v>
      </c>
    </row>
    <row r="19500" spans="1:17">
      <c r="A19500" t="s">
        <v>122</v>
      </c>
      <c r="B19500">
        <v>2020</v>
      </c>
      <c r="C19500" t="s">
        <v>138</v>
      </c>
      <c r="D19500" t="s">
        <v>1064</v>
      </c>
      <c r="E19500" t="s">
        <v>170</v>
      </c>
      <c r="F19500" t="s">
        <v>160</v>
      </c>
      <c r="G19500" t="s">
        <v>1073</v>
      </c>
      <c r="H19500" t="s">
        <v>139</v>
      </c>
      <c r="I19500">
        <v>0</v>
      </c>
      <c r="P19500">
        <v>1</v>
      </c>
      <c r="Q19500">
        <v>0</v>
      </c>
    </row>
    <row r="19501" spans="1:17">
      <c r="A19501" t="s">
        <v>122</v>
      </c>
      <c r="B19501">
        <v>2020</v>
      </c>
      <c r="C19501" t="s">
        <v>140</v>
      </c>
      <c r="D19501" t="s">
        <v>1064</v>
      </c>
      <c r="E19501" t="s">
        <v>167</v>
      </c>
      <c r="F19501" t="s">
        <v>164</v>
      </c>
      <c r="G19501" t="s">
        <v>1073</v>
      </c>
      <c r="H19501" t="s">
        <v>139</v>
      </c>
      <c r="I19501">
        <v>0</v>
      </c>
      <c r="P19501">
        <v>1</v>
      </c>
      <c r="Q19501">
        <v>0</v>
      </c>
    </row>
    <row r="19502" spans="1:17">
      <c r="A19502" t="s">
        <v>122</v>
      </c>
      <c r="B19502">
        <v>2020</v>
      </c>
      <c r="C19502" t="s">
        <v>140</v>
      </c>
      <c r="D19502" t="s">
        <v>1064</v>
      </c>
      <c r="E19502" t="s">
        <v>167</v>
      </c>
      <c r="F19502" t="s">
        <v>159</v>
      </c>
      <c r="G19502" t="s">
        <v>1073</v>
      </c>
      <c r="H19502" t="s">
        <v>139</v>
      </c>
      <c r="I19502">
        <v>0</v>
      </c>
      <c r="P19502">
        <v>1</v>
      </c>
      <c r="Q19502">
        <v>0</v>
      </c>
    </row>
    <row r="19503" spans="1:17">
      <c r="A19503" t="s">
        <v>122</v>
      </c>
      <c r="B19503">
        <v>2020</v>
      </c>
      <c r="C19503" t="s">
        <v>140</v>
      </c>
      <c r="D19503" t="s">
        <v>1064</v>
      </c>
      <c r="E19503" t="s">
        <v>167</v>
      </c>
      <c r="F19503" t="s">
        <v>126</v>
      </c>
      <c r="G19503" t="s">
        <v>1073</v>
      </c>
      <c r="H19503" t="s">
        <v>139</v>
      </c>
      <c r="I19503">
        <v>0</v>
      </c>
      <c r="P19503">
        <v>1</v>
      </c>
      <c r="Q19503">
        <v>0</v>
      </c>
    </row>
    <row r="19504" spans="1:17">
      <c r="A19504" t="s">
        <v>122</v>
      </c>
      <c r="B19504">
        <v>2020</v>
      </c>
      <c r="C19504" t="s">
        <v>140</v>
      </c>
      <c r="D19504" t="s">
        <v>1064</v>
      </c>
      <c r="E19504" t="s">
        <v>167</v>
      </c>
      <c r="F19504" t="s">
        <v>165</v>
      </c>
      <c r="G19504" t="s">
        <v>1073</v>
      </c>
      <c r="H19504" t="s">
        <v>139</v>
      </c>
      <c r="I19504">
        <v>0</v>
      </c>
      <c r="P19504">
        <v>1</v>
      </c>
      <c r="Q19504">
        <v>0</v>
      </c>
    </row>
    <row r="19505" spans="1:17">
      <c r="A19505" t="s">
        <v>122</v>
      </c>
      <c r="B19505">
        <v>2020</v>
      </c>
      <c r="C19505" t="s">
        <v>140</v>
      </c>
      <c r="D19505" t="s">
        <v>1064</v>
      </c>
      <c r="E19505" t="s">
        <v>167</v>
      </c>
      <c r="F19505" t="s">
        <v>166</v>
      </c>
      <c r="G19505" t="s">
        <v>1073</v>
      </c>
      <c r="H19505" t="s">
        <v>139</v>
      </c>
      <c r="I19505">
        <v>0</v>
      </c>
      <c r="P19505">
        <v>1</v>
      </c>
      <c r="Q19505">
        <v>0</v>
      </c>
    </row>
    <row r="19506" spans="1:17">
      <c r="A19506" t="s">
        <v>122</v>
      </c>
      <c r="B19506">
        <v>2020</v>
      </c>
      <c r="C19506" t="s">
        <v>140</v>
      </c>
      <c r="D19506" t="s">
        <v>1064</v>
      </c>
      <c r="E19506" t="s">
        <v>167</v>
      </c>
      <c r="F19506" t="s">
        <v>160</v>
      </c>
      <c r="G19506" t="s">
        <v>1073</v>
      </c>
      <c r="H19506" t="s">
        <v>139</v>
      </c>
      <c r="I19506">
        <v>0</v>
      </c>
      <c r="P19506">
        <v>1</v>
      </c>
      <c r="Q19506">
        <v>0</v>
      </c>
    </row>
    <row r="19507" spans="1:17">
      <c r="A19507" t="s">
        <v>122</v>
      </c>
      <c r="B19507">
        <v>2020</v>
      </c>
      <c r="C19507" t="s">
        <v>9</v>
      </c>
      <c r="D19507" t="s">
        <v>1064</v>
      </c>
      <c r="E19507" t="s">
        <v>162</v>
      </c>
      <c r="F19507" t="s">
        <v>164</v>
      </c>
      <c r="G19507" t="s">
        <v>1073</v>
      </c>
      <c r="H19507" t="s">
        <v>139</v>
      </c>
      <c r="I19507">
        <v>0</v>
      </c>
      <c r="P19507">
        <v>1</v>
      </c>
      <c r="Q19507">
        <v>0</v>
      </c>
    </row>
    <row r="19508" spans="1:17">
      <c r="A19508" t="s">
        <v>122</v>
      </c>
      <c r="B19508">
        <v>2020</v>
      </c>
      <c r="C19508" t="s">
        <v>9</v>
      </c>
      <c r="D19508" t="s">
        <v>1064</v>
      </c>
      <c r="E19508" t="s">
        <v>162</v>
      </c>
      <c r="F19508" t="s">
        <v>159</v>
      </c>
      <c r="G19508" t="s">
        <v>1073</v>
      </c>
      <c r="H19508" t="s">
        <v>139</v>
      </c>
      <c r="I19508">
        <v>0</v>
      </c>
      <c r="P19508">
        <v>1</v>
      </c>
      <c r="Q19508">
        <v>0</v>
      </c>
    </row>
    <row r="19509" spans="1:17">
      <c r="A19509" t="s">
        <v>122</v>
      </c>
      <c r="B19509">
        <v>2020</v>
      </c>
      <c r="C19509" t="s">
        <v>9</v>
      </c>
      <c r="D19509" t="s">
        <v>1064</v>
      </c>
      <c r="E19509" t="s">
        <v>162</v>
      </c>
      <c r="F19509" t="s">
        <v>126</v>
      </c>
      <c r="G19509" t="s">
        <v>1073</v>
      </c>
      <c r="H19509" t="s">
        <v>139</v>
      </c>
      <c r="I19509">
        <v>0</v>
      </c>
      <c r="P19509">
        <v>1</v>
      </c>
      <c r="Q19509">
        <v>0</v>
      </c>
    </row>
    <row r="19510" spans="1:17">
      <c r="A19510" t="s">
        <v>122</v>
      </c>
      <c r="B19510">
        <v>2020</v>
      </c>
      <c r="C19510" t="s">
        <v>9</v>
      </c>
      <c r="D19510" t="s">
        <v>1064</v>
      </c>
      <c r="E19510" t="s">
        <v>162</v>
      </c>
      <c r="F19510" t="s">
        <v>165</v>
      </c>
      <c r="G19510" t="s">
        <v>1073</v>
      </c>
      <c r="H19510" t="s">
        <v>139</v>
      </c>
      <c r="I19510">
        <v>0</v>
      </c>
      <c r="P19510">
        <v>1</v>
      </c>
      <c r="Q19510">
        <v>0</v>
      </c>
    </row>
    <row r="19511" spans="1:17">
      <c r="A19511" t="s">
        <v>122</v>
      </c>
      <c r="B19511">
        <v>2020</v>
      </c>
      <c r="C19511" t="s">
        <v>9</v>
      </c>
      <c r="D19511" t="s">
        <v>1064</v>
      </c>
      <c r="E19511" t="s">
        <v>162</v>
      </c>
      <c r="F19511" t="s">
        <v>166</v>
      </c>
      <c r="G19511" t="s">
        <v>1073</v>
      </c>
      <c r="H19511" t="s">
        <v>139</v>
      </c>
      <c r="I19511">
        <v>0</v>
      </c>
      <c r="P19511">
        <v>1</v>
      </c>
      <c r="Q19511">
        <v>0</v>
      </c>
    </row>
    <row r="19512" spans="1:17">
      <c r="A19512" t="s">
        <v>122</v>
      </c>
      <c r="B19512">
        <v>2020</v>
      </c>
      <c r="C19512" t="s">
        <v>9</v>
      </c>
      <c r="D19512" t="s">
        <v>1064</v>
      </c>
      <c r="E19512" t="s">
        <v>162</v>
      </c>
      <c r="F19512" t="s">
        <v>160</v>
      </c>
      <c r="G19512" t="s">
        <v>1073</v>
      </c>
      <c r="H19512" t="s">
        <v>139</v>
      </c>
      <c r="I19512">
        <v>0</v>
      </c>
      <c r="P19512">
        <v>1</v>
      </c>
      <c r="Q19512">
        <v>0</v>
      </c>
    </row>
    <row r="19513" spans="1:17">
      <c r="A19513" t="s">
        <v>122</v>
      </c>
      <c r="B19513">
        <v>2030</v>
      </c>
      <c r="C19513" t="s">
        <v>7</v>
      </c>
      <c r="D19513" t="s">
        <v>1064</v>
      </c>
      <c r="E19513" t="s">
        <v>162</v>
      </c>
      <c r="F19513" t="s">
        <v>164</v>
      </c>
      <c r="G19513" t="s">
        <v>1073</v>
      </c>
      <c r="H19513" t="s">
        <v>139</v>
      </c>
      <c r="I19513">
        <v>0</v>
      </c>
      <c r="P19513">
        <v>0.67556416882579895</v>
      </c>
      <c r="Q19513">
        <v>0</v>
      </c>
    </row>
    <row r="19514" spans="1:17">
      <c r="A19514" t="s">
        <v>122</v>
      </c>
      <c r="B19514">
        <v>2030</v>
      </c>
      <c r="C19514" t="s">
        <v>7</v>
      </c>
      <c r="D19514" t="s">
        <v>1064</v>
      </c>
      <c r="E19514" t="s">
        <v>162</v>
      </c>
      <c r="F19514" t="s">
        <v>159</v>
      </c>
      <c r="G19514" t="s">
        <v>1073</v>
      </c>
      <c r="H19514" t="s">
        <v>139</v>
      </c>
      <c r="I19514">
        <v>0</v>
      </c>
      <c r="P19514">
        <v>0.67556416882579895</v>
      </c>
      <c r="Q19514">
        <v>0</v>
      </c>
    </row>
    <row r="19515" spans="1:17">
      <c r="A19515" t="s">
        <v>122</v>
      </c>
      <c r="B19515">
        <v>2030</v>
      </c>
      <c r="C19515" t="s">
        <v>7</v>
      </c>
      <c r="D19515" t="s">
        <v>1064</v>
      </c>
      <c r="E19515" t="s">
        <v>162</v>
      </c>
      <c r="F19515" t="s">
        <v>126</v>
      </c>
      <c r="G19515" t="s">
        <v>1073</v>
      </c>
      <c r="H19515" t="s">
        <v>139</v>
      </c>
      <c r="I19515">
        <v>0</v>
      </c>
      <c r="P19515">
        <v>0.67556416882579895</v>
      </c>
      <c r="Q19515">
        <v>0</v>
      </c>
    </row>
    <row r="19516" spans="1:17">
      <c r="A19516" t="s">
        <v>122</v>
      </c>
      <c r="B19516">
        <v>2030</v>
      </c>
      <c r="C19516" t="s">
        <v>7</v>
      </c>
      <c r="D19516" t="s">
        <v>1064</v>
      </c>
      <c r="E19516" t="s">
        <v>162</v>
      </c>
      <c r="F19516" t="s">
        <v>165</v>
      </c>
      <c r="G19516" t="s">
        <v>1073</v>
      </c>
      <c r="H19516" t="s">
        <v>139</v>
      </c>
      <c r="I19516">
        <v>0</v>
      </c>
      <c r="P19516">
        <v>0.67556416882579895</v>
      </c>
      <c r="Q19516">
        <v>0</v>
      </c>
    </row>
    <row r="19517" spans="1:17">
      <c r="A19517" t="s">
        <v>122</v>
      </c>
      <c r="B19517">
        <v>2030</v>
      </c>
      <c r="C19517" t="s">
        <v>7</v>
      </c>
      <c r="D19517" t="s">
        <v>1064</v>
      </c>
      <c r="E19517" t="s">
        <v>162</v>
      </c>
      <c r="F19517" t="s">
        <v>166</v>
      </c>
      <c r="G19517" t="s">
        <v>1073</v>
      </c>
      <c r="H19517" t="s">
        <v>139</v>
      </c>
      <c r="I19517">
        <v>0</v>
      </c>
      <c r="P19517">
        <v>0.67556416882579895</v>
      </c>
      <c r="Q19517">
        <v>0</v>
      </c>
    </row>
    <row r="19518" spans="1:17">
      <c r="A19518" t="s">
        <v>122</v>
      </c>
      <c r="B19518">
        <v>2030</v>
      </c>
      <c r="C19518" t="s">
        <v>7</v>
      </c>
      <c r="D19518" t="s">
        <v>1064</v>
      </c>
      <c r="E19518" t="s">
        <v>162</v>
      </c>
      <c r="F19518" t="s">
        <v>160</v>
      </c>
      <c r="G19518" t="s">
        <v>1073</v>
      </c>
      <c r="H19518" t="s">
        <v>139</v>
      </c>
      <c r="I19518">
        <v>0</v>
      </c>
      <c r="P19518">
        <v>0.67556416882579895</v>
      </c>
      <c r="Q19518">
        <v>0</v>
      </c>
    </row>
    <row r="19519" spans="1:17">
      <c r="A19519" t="s">
        <v>122</v>
      </c>
      <c r="B19519">
        <v>2030</v>
      </c>
      <c r="C19519" t="s">
        <v>138</v>
      </c>
      <c r="D19519" t="s">
        <v>1064</v>
      </c>
      <c r="E19519" t="s">
        <v>170</v>
      </c>
      <c r="F19519" t="s">
        <v>164</v>
      </c>
      <c r="G19519" t="s">
        <v>1073</v>
      </c>
      <c r="H19519" t="s">
        <v>139</v>
      </c>
      <c r="I19519">
        <v>0</v>
      </c>
      <c r="P19519">
        <v>0.67556416882579895</v>
      </c>
      <c r="Q19519">
        <v>0</v>
      </c>
    </row>
    <row r="19520" spans="1:17">
      <c r="A19520" t="s">
        <v>122</v>
      </c>
      <c r="B19520">
        <v>2030</v>
      </c>
      <c r="C19520" t="s">
        <v>138</v>
      </c>
      <c r="D19520" t="s">
        <v>1064</v>
      </c>
      <c r="E19520" t="s">
        <v>170</v>
      </c>
      <c r="F19520" t="s">
        <v>159</v>
      </c>
      <c r="G19520" t="s">
        <v>1073</v>
      </c>
      <c r="H19520" t="s">
        <v>139</v>
      </c>
      <c r="I19520">
        <v>0</v>
      </c>
      <c r="P19520">
        <v>0.67556416882579895</v>
      </c>
      <c r="Q19520">
        <v>0</v>
      </c>
    </row>
    <row r="19521" spans="1:17">
      <c r="A19521" t="s">
        <v>122</v>
      </c>
      <c r="B19521">
        <v>2030</v>
      </c>
      <c r="C19521" t="s">
        <v>138</v>
      </c>
      <c r="D19521" t="s">
        <v>1064</v>
      </c>
      <c r="E19521" t="s">
        <v>170</v>
      </c>
      <c r="F19521" t="s">
        <v>126</v>
      </c>
      <c r="G19521" t="s">
        <v>1073</v>
      </c>
      <c r="H19521" t="s">
        <v>139</v>
      </c>
      <c r="I19521">
        <v>0</v>
      </c>
      <c r="P19521">
        <v>0.67556416882579895</v>
      </c>
      <c r="Q19521">
        <v>0</v>
      </c>
    </row>
    <row r="19522" spans="1:17">
      <c r="A19522" t="s">
        <v>122</v>
      </c>
      <c r="B19522">
        <v>2030</v>
      </c>
      <c r="C19522" t="s">
        <v>138</v>
      </c>
      <c r="D19522" t="s">
        <v>1064</v>
      </c>
      <c r="E19522" t="s">
        <v>170</v>
      </c>
      <c r="F19522" t="s">
        <v>165</v>
      </c>
      <c r="G19522" t="s">
        <v>1073</v>
      </c>
      <c r="H19522" t="s">
        <v>139</v>
      </c>
      <c r="I19522">
        <v>0</v>
      </c>
      <c r="P19522">
        <v>0.67556416882579895</v>
      </c>
      <c r="Q19522">
        <v>0</v>
      </c>
    </row>
    <row r="19523" spans="1:17">
      <c r="A19523" t="s">
        <v>122</v>
      </c>
      <c r="B19523">
        <v>2030</v>
      </c>
      <c r="C19523" t="s">
        <v>138</v>
      </c>
      <c r="D19523" t="s">
        <v>1064</v>
      </c>
      <c r="E19523" t="s">
        <v>170</v>
      </c>
      <c r="F19523" t="s">
        <v>166</v>
      </c>
      <c r="G19523" t="s">
        <v>1073</v>
      </c>
      <c r="H19523" t="s">
        <v>139</v>
      </c>
      <c r="I19523">
        <v>0</v>
      </c>
      <c r="P19523">
        <v>0.67556416882579895</v>
      </c>
      <c r="Q19523">
        <v>0</v>
      </c>
    </row>
    <row r="19524" spans="1:17">
      <c r="A19524" t="s">
        <v>122</v>
      </c>
      <c r="B19524">
        <v>2030</v>
      </c>
      <c r="C19524" t="s">
        <v>138</v>
      </c>
      <c r="D19524" t="s">
        <v>1064</v>
      </c>
      <c r="E19524" t="s">
        <v>170</v>
      </c>
      <c r="F19524" t="s">
        <v>160</v>
      </c>
      <c r="G19524" t="s">
        <v>1073</v>
      </c>
      <c r="H19524" t="s">
        <v>139</v>
      </c>
      <c r="I19524">
        <v>0</v>
      </c>
      <c r="P19524">
        <v>0.67556416882579895</v>
      </c>
      <c r="Q19524">
        <v>0</v>
      </c>
    </row>
    <row r="19525" spans="1:17">
      <c r="A19525" t="s">
        <v>122</v>
      </c>
      <c r="B19525">
        <v>2030</v>
      </c>
      <c r="C19525" t="s">
        <v>140</v>
      </c>
      <c r="D19525" t="s">
        <v>1064</v>
      </c>
      <c r="E19525" t="s">
        <v>167</v>
      </c>
      <c r="F19525" t="s">
        <v>164</v>
      </c>
      <c r="G19525" t="s">
        <v>1073</v>
      </c>
      <c r="H19525" t="s">
        <v>139</v>
      </c>
      <c r="I19525">
        <v>0</v>
      </c>
      <c r="P19525">
        <v>0.67556416882579895</v>
      </c>
      <c r="Q19525">
        <v>0</v>
      </c>
    </row>
    <row r="19526" spans="1:17">
      <c r="A19526" t="s">
        <v>122</v>
      </c>
      <c r="B19526">
        <v>2030</v>
      </c>
      <c r="C19526" t="s">
        <v>140</v>
      </c>
      <c r="D19526" t="s">
        <v>1064</v>
      </c>
      <c r="E19526" t="s">
        <v>167</v>
      </c>
      <c r="F19526" t="s">
        <v>159</v>
      </c>
      <c r="G19526" t="s">
        <v>1073</v>
      </c>
      <c r="H19526" t="s">
        <v>139</v>
      </c>
      <c r="I19526">
        <v>0</v>
      </c>
      <c r="P19526">
        <v>0.67556416882579895</v>
      </c>
      <c r="Q19526">
        <v>0</v>
      </c>
    </row>
    <row r="19527" spans="1:17">
      <c r="A19527" t="s">
        <v>122</v>
      </c>
      <c r="B19527">
        <v>2030</v>
      </c>
      <c r="C19527" t="s">
        <v>140</v>
      </c>
      <c r="D19527" t="s">
        <v>1064</v>
      </c>
      <c r="E19527" t="s">
        <v>167</v>
      </c>
      <c r="F19527" t="s">
        <v>126</v>
      </c>
      <c r="G19527" t="s">
        <v>1073</v>
      </c>
      <c r="H19527" t="s">
        <v>139</v>
      </c>
      <c r="I19527">
        <v>0</v>
      </c>
      <c r="P19527">
        <v>0.67556416882579895</v>
      </c>
      <c r="Q19527">
        <v>0</v>
      </c>
    </row>
    <row r="19528" spans="1:17">
      <c r="A19528" t="s">
        <v>122</v>
      </c>
      <c r="B19528">
        <v>2030</v>
      </c>
      <c r="C19528" t="s">
        <v>140</v>
      </c>
      <c r="D19528" t="s">
        <v>1064</v>
      </c>
      <c r="E19528" t="s">
        <v>167</v>
      </c>
      <c r="F19528" t="s">
        <v>165</v>
      </c>
      <c r="G19528" t="s">
        <v>1073</v>
      </c>
      <c r="H19528" t="s">
        <v>139</v>
      </c>
      <c r="I19528">
        <v>0</v>
      </c>
      <c r="P19528">
        <v>0.67556416882579895</v>
      </c>
      <c r="Q19528">
        <v>0</v>
      </c>
    </row>
    <row r="19529" spans="1:17">
      <c r="A19529" t="s">
        <v>122</v>
      </c>
      <c r="B19529">
        <v>2030</v>
      </c>
      <c r="C19529" t="s">
        <v>140</v>
      </c>
      <c r="D19529" t="s">
        <v>1064</v>
      </c>
      <c r="E19529" t="s">
        <v>167</v>
      </c>
      <c r="F19529" t="s">
        <v>166</v>
      </c>
      <c r="G19529" t="s">
        <v>1073</v>
      </c>
      <c r="H19529" t="s">
        <v>139</v>
      </c>
      <c r="I19529">
        <v>0</v>
      </c>
      <c r="P19529">
        <v>0.67556416882579895</v>
      </c>
      <c r="Q19529">
        <v>0</v>
      </c>
    </row>
    <row r="19530" spans="1:17">
      <c r="A19530" t="s">
        <v>122</v>
      </c>
      <c r="B19530">
        <v>2030</v>
      </c>
      <c r="C19530" t="s">
        <v>140</v>
      </c>
      <c r="D19530" t="s">
        <v>1064</v>
      </c>
      <c r="E19530" t="s">
        <v>167</v>
      </c>
      <c r="F19530" t="s">
        <v>160</v>
      </c>
      <c r="G19530" t="s">
        <v>1073</v>
      </c>
      <c r="H19530" t="s">
        <v>139</v>
      </c>
      <c r="I19530">
        <v>0</v>
      </c>
      <c r="P19530">
        <v>0.67556416882579895</v>
      </c>
      <c r="Q19530">
        <v>0</v>
      </c>
    </row>
    <row r="19531" spans="1:17">
      <c r="A19531" t="s">
        <v>122</v>
      </c>
      <c r="B19531">
        <v>2030</v>
      </c>
      <c r="C19531" t="s">
        <v>9</v>
      </c>
      <c r="D19531" t="s">
        <v>1064</v>
      </c>
      <c r="E19531" t="s">
        <v>162</v>
      </c>
      <c r="F19531" t="s">
        <v>164</v>
      </c>
      <c r="G19531" t="s">
        <v>1073</v>
      </c>
      <c r="H19531" t="s">
        <v>139</v>
      </c>
      <c r="I19531">
        <v>0</v>
      </c>
      <c r="P19531">
        <v>0.67556416882579895</v>
      </c>
      <c r="Q19531">
        <v>0</v>
      </c>
    </row>
    <row r="19532" spans="1:17">
      <c r="A19532" t="s">
        <v>122</v>
      </c>
      <c r="B19532">
        <v>2030</v>
      </c>
      <c r="C19532" t="s">
        <v>9</v>
      </c>
      <c r="D19532" t="s">
        <v>1064</v>
      </c>
      <c r="E19532" t="s">
        <v>162</v>
      </c>
      <c r="F19532" t="s">
        <v>159</v>
      </c>
      <c r="G19532" t="s">
        <v>1073</v>
      </c>
      <c r="H19532" t="s">
        <v>139</v>
      </c>
      <c r="I19532">
        <v>0</v>
      </c>
      <c r="P19532">
        <v>0.67556416882579895</v>
      </c>
      <c r="Q19532">
        <v>0</v>
      </c>
    </row>
    <row r="19533" spans="1:17">
      <c r="A19533" t="s">
        <v>122</v>
      </c>
      <c r="B19533">
        <v>2030</v>
      </c>
      <c r="C19533" t="s">
        <v>9</v>
      </c>
      <c r="D19533" t="s">
        <v>1064</v>
      </c>
      <c r="E19533" t="s">
        <v>162</v>
      </c>
      <c r="F19533" t="s">
        <v>126</v>
      </c>
      <c r="G19533" t="s">
        <v>1073</v>
      </c>
      <c r="H19533" t="s">
        <v>139</v>
      </c>
      <c r="I19533">
        <v>0</v>
      </c>
      <c r="P19533">
        <v>0.67556416882579895</v>
      </c>
      <c r="Q19533">
        <v>0</v>
      </c>
    </row>
    <row r="19534" spans="1:17">
      <c r="A19534" t="s">
        <v>122</v>
      </c>
      <c r="B19534">
        <v>2030</v>
      </c>
      <c r="C19534" t="s">
        <v>9</v>
      </c>
      <c r="D19534" t="s">
        <v>1064</v>
      </c>
      <c r="E19534" t="s">
        <v>162</v>
      </c>
      <c r="F19534" t="s">
        <v>165</v>
      </c>
      <c r="G19534" t="s">
        <v>1073</v>
      </c>
      <c r="H19534" t="s">
        <v>139</v>
      </c>
      <c r="I19534">
        <v>0</v>
      </c>
      <c r="P19534">
        <v>0.67556416882579895</v>
      </c>
      <c r="Q19534">
        <v>0</v>
      </c>
    </row>
    <row r="19535" spans="1:17">
      <c r="A19535" t="s">
        <v>122</v>
      </c>
      <c r="B19535">
        <v>2030</v>
      </c>
      <c r="C19535" t="s">
        <v>9</v>
      </c>
      <c r="D19535" t="s">
        <v>1064</v>
      </c>
      <c r="E19535" t="s">
        <v>162</v>
      </c>
      <c r="F19535" t="s">
        <v>166</v>
      </c>
      <c r="G19535" t="s">
        <v>1073</v>
      </c>
      <c r="H19535" t="s">
        <v>139</v>
      </c>
      <c r="I19535">
        <v>0</v>
      </c>
      <c r="P19535">
        <v>0.67556416882579895</v>
      </c>
      <c r="Q19535">
        <v>0</v>
      </c>
    </row>
    <row r="19536" spans="1:17">
      <c r="A19536" t="s">
        <v>122</v>
      </c>
      <c r="B19536">
        <v>2030</v>
      </c>
      <c r="C19536" t="s">
        <v>9</v>
      </c>
      <c r="D19536" t="s">
        <v>1064</v>
      </c>
      <c r="E19536" t="s">
        <v>162</v>
      </c>
      <c r="F19536" t="s">
        <v>160</v>
      </c>
      <c r="G19536" t="s">
        <v>1073</v>
      </c>
      <c r="H19536" t="s">
        <v>139</v>
      </c>
      <c r="I19536">
        <v>0</v>
      </c>
      <c r="P19536">
        <v>0.67556416882579895</v>
      </c>
      <c r="Q19536">
        <v>0</v>
      </c>
    </row>
    <row r="19537" spans="1:17">
      <c r="A19537" t="s">
        <v>122</v>
      </c>
      <c r="B19537">
        <v>2040</v>
      </c>
      <c r="C19537" t="s">
        <v>7</v>
      </c>
      <c r="D19537" t="s">
        <v>1064</v>
      </c>
      <c r="E19537" t="s">
        <v>162</v>
      </c>
      <c r="F19537" t="s">
        <v>164</v>
      </c>
      <c r="G19537" t="s">
        <v>1073</v>
      </c>
      <c r="H19537" t="s">
        <v>139</v>
      </c>
      <c r="I19537">
        <v>0</v>
      </c>
      <c r="P19537">
        <v>0.456386946201292</v>
      </c>
      <c r="Q19537">
        <v>0</v>
      </c>
    </row>
    <row r="19538" spans="1:17">
      <c r="A19538" t="s">
        <v>122</v>
      </c>
      <c r="B19538">
        <v>2040</v>
      </c>
      <c r="C19538" t="s">
        <v>7</v>
      </c>
      <c r="D19538" t="s">
        <v>1064</v>
      </c>
      <c r="E19538" t="s">
        <v>162</v>
      </c>
      <c r="F19538" t="s">
        <v>159</v>
      </c>
      <c r="G19538" t="s">
        <v>1073</v>
      </c>
      <c r="H19538" t="s">
        <v>139</v>
      </c>
      <c r="I19538">
        <v>0</v>
      </c>
      <c r="P19538">
        <v>0.456386946201292</v>
      </c>
      <c r="Q19538">
        <v>0</v>
      </c>
    </row>
    <row r="19539" spans="1:17">
      <c r="A19539" t="s">
        <v>122</v>
      </c>
      <c r="B19539">
        <v>2040</v>
      </c>
      <c r="C19539" t="s">
        <v>7</v>
      </c>
      <c r="D19539" t="s">
        <v>1064</v>
      </c>
      <c r="E19539" t="s">
        <v>162</v>
      </c>
      <c r="F19539" t="s">
        <v>126</v>
      </c>
      <c r="G19539" t="s">
        <v>1073</v>
      </c>
      <c r="H19539" t="s">
        <v>139</v>
      </c>
      <c r="I19539">
        <v>0</v>
      </c>
      <c r="P19539">
        <v>0.456386946201292</v>
      </c>
      <c r="Q19539">
        <v>0</v>
      </c>
    </row>
    <row r="19540" spans="1:17">
      <c r="A19540" t="s">
        <v>122</v>
      </c>
      <c r="B19540">
        <v>2040</v>
      </c>
      <c r="C19540" t="s">
        <v>7</v>
      </c>
      <c r="D19540" t="s">
        <v>1064</v>
      </c>
      <c r="E19540" t="s">
        <v>162</v>
      </c>
      <c r="F19540" t="s">
        <v>165</v>
      </c>
      <c r="G19540" t="s">
        <v>1073</v>
      </c>
      <c r="H19540" t="s">
        <v>139</v>
      </c>
      <c r="I19540">
        <v>0</v>
      </c>
      <c r="P19540">
        <v>0.456386946201292</v>
      </c>
      <c r="Q19540">
        <v>0</v>
      </c>
    </row>
    <row r="19541" spans="1:17">
      <c r="A19541" t="s">
        <v>122</v>
      </c>
      <c r="B19541">
        <v>2040</v>
      </c>
      <c r="C19541" t="s">
        <v>7</v>
      </c>
      <c r="D19541" t="s">
        <v>1064</v>
      </c>
      <c r="E19541" t="s">
        <v>162</v>
      </c>
      <c r="F19541" t="s">
        <v>166</v>
      </c>
      <c r="G19541" t="s">
        <v>1073</v>
      </c>
      <c r="H19541" t="s">
        <v>139</v>
      </c>
      <c r="I19541">
        <v>0</v>
      </c>
      <c r="P19541">
        <v>0.456386946201292</v>
      </c>
      <c r="Q19541">
        <v>0</v>
      </c>
    </row>
    <row r="19542" spans="1:17">
      <c r="A19542" t="s">
        <v>122</v>
      </c>
      <c r="B19542">
        <v>2040</v>
      </c>
      <c r="C19542" t="s">
        <v>7</v>
      </c>
      <c r="D19542" t="s">
        <v>1064</v>
      </c>
      <c r="E19542" t="s">
        <v>162</v>
      </c>
      <c r="F19542" t="s">
        <v>160</v>
      </c>
      <c r="G19542" t="s">
        <v>1073</v>
      </c>
      <c r="H19542" t="s">
        <v>139</v>
      </c>
      <c r="I19542">
        <v>0</v>
      </c>
      <c r="P19542">
        <v>0.456386946201292</v>
      </c>
      <c r="Q19542">
        <v>0</v>
      </c>
    </row>
    <row r="19543" spans="1:17">
      <c r="A19543" t="s">
        <v>122</v>
      </c>
      <c r="B19543">
        <v>2040</v>
      </c>
      <c r="C19543" t="s">
        <v>138</v>
      </c>
      <c r="D19543" t="s">
        <v>1064</v>
      </c>
      <c r="E19543" t="s">
        <v>170</v>
      </c>
      <c r="F19543" t="s">
        <v>164</v>
      </c>
      <c r="G19543" t="s">
        <v>1073</v>
      </c>
      <c r="H19543" t="s">
        <v>139</v>
      </c>
      <c r="I19543">
        <v>0</v>
      </c>
      <c r="P19543">
        <v>0.456386946201292</v>
      </c>
      <c r="Q19543">
        <v>0</v>
      </c>
    </row>
    <row r="19544" spans="1:17">
      <c r="A19544" t="s">
        <v>122</v>
      </c>
      <c r="B19544">
        <v>2040</v>
      </c>
      <c r="C19544" t="s">
        <v>138</v>
      </c>
      <c r="D19544" t="s">
        <v>1064</v>
      </c>
      <c r="E19544" t="s">
        <v>170</v>
      </c>
      <c r="F19544" t="s">
        <v>159</v>
      </c>
      <c r="G19544" t="s">
        <v>1073</v>
      </c>
      <c r="H19544" t="s">
        <v>139</v>
      </c>
      <c r="I19544">
        <v>0</v>
      </c>
      <c r="P19544">
        <v>0.456386946201292</v>
      </c>
      <c r="Q19544">
        <v>0</v>
      </c>
    </row>
    <row r="19545" spans="1:17">
      <c r="A19545" t="s">
        <v>122</v>
      </c>
      <c r="B19545">
        <v>2040</v>
      </c>
      <c r="C19545" t="s">
        <v>138</v>
      </c>
      <c r="D19545" t="s">
        <v>1064</v>
      </c>
      <c r="E19545" t="s">
        <v>170</v>
      </c>
      <c r="F19545" t="s">
        <v>126</v>
      </c>
      <c r="G19545" t="s">
        <v>1073</v>
      </c>
      <c r="H19545" t="s">
        <v>139</v>
      </c>
      <c r="I19545">
        <v>0</v>
      </c>
      <c r="P19545">
        <v>0.456386946201292</v>
      </c>
      <c r="Q19545">
        <v>0</v>
      </c>
    </row>
    <row r="19546" spans="1:17">
      <c r="A19546" t="s">
        <v>122</v>
      </c>
      <c r="B19546">
        <v>2040</v>
      </c>
      <c r="C19546" t="s">
        <v>138</v>
      </c>
      <c r="D19546" t="s">
        <v>1064</v>
      </c>
      <c r="E19546" t="s">
        <v>170</v>
      </c>
      <c r="F19546" t="s">
        <v>165</v>
      </c>
      <c r="G19546" t="s">
        <v>1073</v>
      </c>
      <c r="H19546" t="s">
        <v>139</v>
      </c>
      <c r="I19546">
        <v>0</v>
      </c>
      <c r="P19546">
        <v>0.456386946201292</v>
      </c>
      <c r="Q19546">
        <v>0</v>
      </c>
    </row>
    <row r="19547" spans="1:17">
      <c r="A19547" t="s">
        <v>122</v>
      </c>
      <c r="B19547">
        <v>2040</v>
      </c>
      <c r="C19547" t="s">
        <v>138</v>
      </c>
      <c r="D19547" t="s">
        <v>1064</v>
      </c>
      <c r="E19547" t="s">
        <v>170</v>
      </c>
      <c r="F19547" t="s">
        <v>166</v>
      </c>
      <c r="G19547" t="s">
        <v>1073</v>
      </c>
      <c r="H19547" t="s">
        <v>139</v>
      </c>
      <c r="I19547">
        <v>0</v>
      </c>
      <c r="P19547">
        <v>0.456386946201292</v>
      </c>
      <c r="Q19547">
        <v>0</v>
      </c>
    </row>
    <row r="19548" spans="1:17">
      <c r="A19548" t="s">
        <v>122</v>
      </c>
      <c r="B19548">
        <v>2040</v>
      </c>
      <c r="C19548" t="s">
        <v>138</v>
      </c>
      <c r="D19548" t="s">
        <v>1064</v>
      </c>
      <c r="E19548" t="s">
        <v>170</v>
      </c>
      <c r="F19548" t="s">
        <v>160</v>
      </c>
      <c r="G19548" t="s">
        <v>1073</v>
      </c>
      <c r="H19548" t="s">
        <v>139</v>
      </c>
      <c r="I19548">
        <v>0</v>
      </c>
      <c r="P19548">
        <v>0.456386946201292</v>
      </c>
      <c r="Q19548">
        <v>0</v>
      </c>
    </row>
    <row r="19549" spans="1:17">
      <c r="A19549" t="s">
        <v>122</v>
      </c>
      <c r="B19549">
        <v>2040</v>
      </c>
      <c r="C19549" t="s">
        <v>140</v>
      </c>
      <c r="D19549" t="s">
        <v>1064</v>
      </c>
      <c r="E19549" t="s">
        <v>167</v>
      </c>
      <c r="F19549" t="s">
        <v>164</v>
      </c>
      <c r="G19549" t="s">
        <v>1073</v>
      </c>
      <c r="H19549" t="s">
        <v>139</v>
      </c>
      <c r="I19549">
        <v>0</v>
      </c>
      <c r="P19549">
        <v>0.456386946201292</v>
      </c>
      <c r="Q19549">
        <v>0</v>
      </c>
    </row>
    <row r="19550" spans="1:17">
      <c r="A19550" t="s">
        <v>122</v>
      </c>
      <c r="B19550">
        <v>2040</v>
      </c>
      <c r="C19550" t="s">
        <v>140</v>
      </c>
      <c r="D19550" t="s">
        <v>1064</v>
      </c>
      <c r="E19550" t="s">
        <v>167</v>
      </c>
      <c r="F19550" t="s">
        <v>159</v>
      </c>
      <c r="G19550" t="s">
        <v>1073</v>
      </c>
      <c r="H19550" t="s">
        <v>139</v>
      </c>
      <c r="I19550">
        <v>0</v>
      </c>
      <c r="P19550">
        <v>0.456386946201292</v>
      </c>
      <c r="Q19550">
        <v>0</v>
      </c>
    </row>
    <row r="19551" spans="1:17">
      <c r="A19551" t="s">
        <v>122</v>
      </c>
      <c r="B19551">
        <v>2040</v>
      </c>
      <c r="C19551" t="s">
        <v>140</v>
      </c>
      <c r="D19551" t="s">
        <v>1064</v>
      </c>
      <c r="E19551" t="s">
        <v>167</v>
      </c>
      <c r="F19551" t="s">
        <v>126</v>
      </c>
      <c r="G19551" t="s">
        <v>1073</v>
      </c>
      <c r="H19551" t="s">
        <v>139</v>
      </c>
      <c r="I19551">
        <v>0</v>
      </c>
      <c r="P19551">
        <v>0.456386946201292</v>
      </c>
      <c r="Q19551">
        <v>0</v>
      </c>
    </row>
    <row r="19552" spans="1:17">
      <c r="A19552" t="s">
        <v>122</v>
      </c>
      <c r="B19552">
        <v>2040</v>
      </c>
      <c r="C19552" t="s">
        <v>140</v>
      </c>
      <c r="D19552" t="s">
        <v>1064</v>
      </c>
      <c r="E19552" t="s">
        <v>167</v>
      </c>
      <c r="F19552" t="s">
        <v>165</v>
      </c>
      <c r="G19552" t="s">
        <v>1073</v>
      </c>
      <c r="H19552" t="s">
        <v>139</v>
      </c>
      <c r="I19552">
        <v>0</v>
      </c>
      <c r="P19552">
        <v>0.456386946201292</v>
      </c>
      <c r="Q19552">
        <v>0</v>
      </c>
    </row>
    <row r="19553" spans="1:17">
      <c r="A19553" t="s">
        <v>122</v>
      </c>
      <c r="B19553">
        <v>2040</v>
      </c>
      <c r="C19553" t="s">
        <v>140</v>
      </c>
      <c r="D19553" t="s">
        <v>1064</v>
      </c>
      <c r="E19553" t="s">
        <v>167</v>
      </c>
      <c r="F19553" t="s">
        <v>166</v>
      </c>
      <c r="G19553" t="s">
        <v>1073</v>
      </c>
      <c r="H19553" t="s">
        <v>139</v>
      </c>
      <c r="I19553">
        <v>0</v>
      </c>
      <c r="P19553">
        <v>0.456386946201292</v>
      </c>
      <c r="Q19553">
        <v>0</v>
      </c>
    </row>
    <row r="19554" spans="1:17">
      <c r="A19554" t="s">
        <v>122</v>
      </c>
      <c r="B19554">
        <v>2040</v>
      </c>
      <c r="C19554" t="s">
        <v>140</v>
      </c>
      <c r="D19554" t="s">
        <v>1064</v>
      </c>
      <c r="E19554" t="s">
        <v>167</v>
      </c>
      <c r="F19554" t="s">
        <v>160</v>
      </c>
      <c r="G19554" t="s">
        <v>1073</v>
      </c>
      <c r="H19554" t="s">
        <v>139</v>
      </c>
      <c r="I19554">
        <v>0</v>
      </c>
      <c r="P19554">
        <v>0.456386946201292</v>
      </c>
      <c r="Q19554">
        <v>0</v>
      </c>
    </row>
    <row r="19555" spans="1:17">
      <c r="A19555" t="s">
        <v>122</v>
      </c>
      <c r="B19555">
        <v>2040</v>
      </c>
      <c r="C19555" t="s">
        <v>9</v>
      </c>
      <c r="D19555" t="s">
        <v>1064</v>
      </c>
      <c r="E19555" t="s">
        <v>162</v>
      </c>
      <c r="F19555" t="s">
        <v>164</v>
      </c>
      <c r="G19555" t="s">
        <v>1073</v>
      </c>
      <c r="H19555" t="s">
        <v>139</v>
      </c>
      <c r="I19555">
        <v>0</v>
      </c>
      <c r="P19555">
        <v>0.456386946201292</v>
      </c>
      <c r="Q19555">
        <v>0</v>
      </c>
    </row>
    <row r="19556" spans="1:17">
      <c r="A19556" t="s">
        <v>122</v>
      </c>
      <c r="B19556">
        <v>2040</v>
      </c>
      <c r="C19556" t="s">
        <v>9</v>
      </c>
      <c r="D19556" t="s">
        <v>1064</v>
      </c>
      <c r="E19556" t="s">
        <v>162</v>
      </c>
      <c r="F19556" t="s">
        <v>159</v>
      </c>
      <c r="G19556" t="s">
        <v>1073</v>
      </c>
      <c r="H19556" t="s">
        <v>139</v>
      </c>
      <c r="I19556">
        <v>0</v>
      </c>
      <c r="P19556">
        <v>0.456386946201292</v>
      </c>
      <c r="Q19556">
        <v>0</v>
      </c>
    </row>
    <row r="19557" spans="1:17">
      <c r="A19557" t="s">
        <v>122</v>
      </c>
      <c r="B19557">
        <v>2040</v>
      </c>
      <c r="C19557" t="s">
        <v>9</v>
      </c>
      <c r="D19557" t="s">
        <v>1064</v>
      </c>
      <c r="E19557" t="s">
        <v>162</v>
      </c>
      <c r="F19557" t="s">
        <v>126</v>
      </c>
      <c r="G19557" t="s">
        <v>1073</v>
      </c>
      <c r="H19557" t="s">
        <v>139</v>
      </c>
      <c r="I19557">
        <v>0</v>
      </c>
      <c r="P19557">
        <v>0.456386946201292</v>
      </c>
      <c r="Q19557">
        <v>0</v>
      </c>
    </row>
    <row r="19558" spans="1:17">
      <c r="A19558" t="s">
        <v>122</v>
      </c>
      <c r="B19558">
        <v>2040</v>
      </c>
      <c r="C19558" t="s">
        <v>9</v>
      </c>
      <c r="D19558" t="s">
        <v>1064</v>
      </c>
      <c r="E19558" t="s">
        <v>162</v>
      </c>
      <c r="F19558" t="s">
        <v>165</v>
      </c>
      <c r="G19558" t="s">
        <v>1073</v>
      </c>
      <c r="H19558" t="s">
        <v>139</v>
      </c>
      <c r="I19558">
        <v>0</v>
      </c>
      <c r="P19558">
        <v>0.456386946201292</v>
      </c>
      <c r="Q19558">
        <v>0</v>
      </c>
    </row>
    <row r="19559" spans="1:17">
      <c r="A19559" t="s">
        <v>122</v>
      </c>
      <c r="B19559">
        <v>2040</v>
      </c>
      <c r="C19559" t="s">
        <v>9</v>
      </c>
      <c r="D19559" t="s">
        <v>1064</v>
      </c>
      <c r="E19559" t="s">
        <v>162</v>
      </c>
      <c r="F19559" t="s">
        <v>166</v>
      </c>
      <c r="G19559" t="s">
        <v>1073</v>
      </c>
      <c r="H19559" t="s">
        <v>139</v>
      </c>
      <c r="I19559">
        <v>0</v>
      </c>
      <c r="P19559">
        <v>0.456386946201292</v>
      </c>
      <c r="Q19559">
        <v>0</v>
      </c>
    </row>
    <row r="19560" spans="1:17">
      <c r="A19560" t="s">
        <v>122</v>
      </c>
      <c r="B19560">
        <v>2040</v>
      </c>
      <c r="C19560" t="s">
        <v>9</v>
      </c>
      <c r="D19560" t="s">
        <v>1064</v>
      </c>
      <c r="E19560" t="s">
        <v>162</v>
      </c>
      <c r="F19560" t="s">
        <v>160</v>
      </c>
      <c r="G19560" t="s">
        <v>1073</v>
      </c>
      <c r="H19560" t="s">
        <v>139</v>
      </c>
      <c r="I19560">
        <v>0</v>
      </c>
      <c r="P19560">
        <v>0.456386946201292</v>
      </c>
      <c r="Q19560">
        <v>0</v>
      </c>
    </row>
    <row r="19561" spans="1:17">
      <c r="A19561" t="s">
        <v>122</v>
      </c>
      <c r="B19561">
        <v>2050</v>
      </c>
      <c r="C19561" t="s">
        <v>7</v>
      </c>
      <c r="D19561" t="s">
        <v>1064</v>
      </c>
      <c r="E19561" t="s">
        <v>162</v>
      </c>
      <c r="F19561" t="s">
        <v>164</v>
      </c>
      <c r="G19561" t="s">
        <v>1073</v>
      </c>
      <c r="H19561" t="s">
        <v>139</v>
      </c>
      <c r="I19561">
        <v>0</v>
      </c>
      <c r="P19561">
        <v>0.30831866797342</v>
      </c>
      <c r="Q19561">
        <v>0</v>
      </c>
    </row>
    <row r="19562" spans="1:17">
      <c r="A19562" t="s">
        <v>122</v>
      </c>
      <c r="B19562">
        <v>2050</v>
      </c>
      <c r="C19562" t="s">
        <v>7</v>
      </c>
      <c r="D19562" t="s">
        <v>1064</v>
      </c>
      <c r="E19562" t="s">
        <v>162</v>
      </c>
      <c r="F19562" t="s">
        <v>159</v>
      </c>
      <c r="G19562" t="s">
        <v>1073</v>
      </c>
      <c r="H19562" t="s">
        <v>139</v>
      </c>
      <c r="I19562">
        <v>0</v>
      </c>
      <c r="P19562">
        <v>0.30831866797342</v>
      </c>
      <c r="Q19562">
        <v>0</v>
      </c>
    </row>
    <row r="19563" spans="1:17">
      <c r="A19563" t="s">
        <v>122</v>
      </c>
      <c r="B19563">
        <v>2050</v>
      </c>
      <c r="C19563" t="s">
        <v>7</v>
      </c>
      <c r="D19563" t="s">
        <v>1064</v>
      </c>
      <c r="E19563" t="s">
        <v>162</v>
      </c>
      <c r="F19563" t="s">
        <v>126</v>
      </c>
      <c r="G19563" t="s">
        <v>1073</v>
      </c>
      <c r="H19563" t="s">
        <v>139</v>
      </c>
      <c r="I19563">
        <v>0</v>
      </c>
      <c r="P19563">
        <v>0.30831866797342</v>
      </c>
      <c r="Q19563">
        <v>0</v>
      </c>
    </row>
    <row r="19564" spans="1:17">
      <c r="A19564" t="s">
        <v>122</v>
      </c>
      <c r="B19564">
        <v>2050</v>
      </c>
      <c r="C19564" t="s">
        <v>7</v>
      </c>
      <c r="D19564" t="s">
        <v>1064</v>
      </c>
      <c r="E19564" t="s">
        <v>162</v>
      </c>
      <c r="F19564" t="s">
        <v>165</v>
      </c>
      <c r="G19564" t="s">
        <v>1073</v>
      </c>
      <c r="H19564" t="s">
        <v>139</v>
      </c>
      <c r="I19564">
        <v>0</v>
      </c>
      <c r="P19564">
        <v>0.30831866797342</v>
      </c>
      <c r="Q19564">
        <v>0</v>
      </c>
    </row>
    <row r="19565" spans="1:17">
      <c r="A19565" t="s">
        <v>122</v>
      </c>
      <c r="B19565">
        <v>2050</v>
      </c>
      <c r="C19565" t="s">
        <v>7</v>
      </c>
      <c r="D19565" t="s">
        <v>1064</v>
      </c>
      <c r="E19565" t="s">
        <v>162</v>
      </c>
      <c r="F19565" t="s">
        <v>166</v>
      </c>
      <c r="G19565" t="s">
        <v>1073</v>
      </c>
      <c r="H19565" t="s">
        <v>139</v>
      </c>
      <c r="I19565">
        <v>0</v>
      </c>
      <c r="P19565">
        <v>0.30831866797342</v>
      </c>
      <c r="Q19565">
        <v>0</v>
      </c>
    </row>
    <row r="19566" spans="1:17">
      <c r="A19566" t="s">
        <v>122</v>
      </c>
      <c r="B19566">
        <v>2050</v>
      </c>
      <c r="C19566" t="s">
        <v>7</v>
      </c>
      <c r="D19566" t="s">
        <v>1064</v>
      </c>
      <c r="E19566" t="s">
        <v>162</v>
      </c>
      <c r="F19566" t="s">
        <v>160</v>
      </c>
      <c r="G19566" t="s">
        <v>1073</v>
      </c>
      <c r="H19566" t="s">
        <v>139</v>
      </c>
      <c r="I19566">
        <v>0</v>
      </c>
      <c r="P19566">
        <v>0.30831866797342</v>
      </c>
      <c r="Q19566">
        <v>0</v>
      </c>
    </row>
    <row r="19567" spans="1:17">
      <c r="A19567" t="s">
        <v>122</v>
      </c>
      <c r="B19567">
        <v>2050</v>
      </c>
      <c r="C19567" t="s">
        <v>138</v>
      </c>
      <c r="D19567" t="s">
        <v>1064</v>
      </c>
      <c r="E19567" t="s">
        <v>170</v>
      </c>
      <c r="F19567" t="s">
        <v>164</v>
      </c>
      <c r="G19567" t="s">
        <v>1073</v>
      </c>
      <c r="H19567" t="s">
        <v>139</v>
      </c>
      <c r="I19567">
        <v>0</v>
      </c>
      <c r="P19567">
        <v>0.30831866797342</v>
      </c>
      <c r="Q19567">
        <v>0</v>
      </c>
    </row>
    <row r="19568" spans="1:17">
      <c r="A19568" t="s">
        <v>122</v>
      </c>
      <c r="B19568">
        <v>2050</v>
      </c>
      <c r="C19568" t="s">
        <v>138</v>
      </c>
      <c r="D19568" t="s">
        <v>1064</v>
      </c>
      <c r="E19568" t="s">
        <v>170</v>
      </c>
      <c r="F19568" t="s">
        <v>159</v>
      </c>
      <c r="G19568" t="s">
        <v>1073</v>
      </c>
      <c r="H19568" t="s">
        <v>139</v>
      </c>
      <c r="I19568">
        <v>0</v>
      </c>
      <c r="P19568">
        <v>0.30831866797342</v>
      </c>
      <c r="Q19568">
        <v>0</v>
      </c>
    </row>
    <row r="19569" spans="1:17">
      <c r="A19569" t="s">
        <v>122</v>
      </c>
      <c r="B19569">
        <v>2050</v>
      </c>
      <c r="C19569" t="s">
        <v>138</v>
      </c>
      <c r="D19569" t="s">
        <v>1064</v>
      </c>
      <c r="E19569" t="s">
        <v>170</v>
      </c>
      <c r="F19569" t="s">
        <v>126</v>
      </c>
      <c r="G19569" t="s">
        <v>1073</v>
      </c>
      <c r="H19569" t="s">
        <v>139</v>
      </c>
      <c r="I19569">
        <v>0</v>
      </c>
      <c r="P19569">
        <v>0.30831866797342</v>
      </c>
      <c r="Q19569">
        <v>0</v>
      </c>
    </row>
    <row r="19570" spans="1:17">
      <c r="A19570" t="s">
        <v>122</v>
      </c>
      <c r="B19570">
        <v>2050</v>
      </c>
      <c r="C19570" t="s">
        <v>138</v>
      </c>
      <c r="D19570" t="s">
        <v>1064</v>
      </c>
      <c r="E19570" t="s">
        <v>170</v>
      </c>
      <c r="F19570" t="s">
        <v>165</v>
      </c>
      <c r="G19570" t="s">
        <v>1073</v>
      </c>
      <c r="H19570" t="s">
        <v>139</v>
      </c>
      <c r="I19570">
        <v>0</v>
      </c>
      <c r="P19570">
        <v>0.30831866797342</v>
      </c>
      <c r="Q19570">
        <v>0</v>
      </c>
    </row>
    <row r="19571" spans="1:17">
      <c r="A19571" t="s">
        <v>122</v>
      </c>
      <c r="B19571">
        <v>2050</v>
      </c>
      <c r="C19571" t="s">
        <v>138</v>
      </c>
      <c r="D19571" t="s">
        <v>1064</v>
      </c>
      <c r="E19571" t="s">
        <v>170</v>
      </c>
      <c r="F19571" t="s">
        <v>166</v>
      </c>
      <c r="G19571" t="s">
        <v>1073</v>
      </c>
      <c r="H19571" t="s">
        <v>139</v>
      </c>
      <c r="I19571">
        <v>0</v>
      </c>
      <c r="P19571">
        <v>0.30831866797342</v>
      </c>
      <c r="Q19571">
        <v>0</v>
      </c>
    </row>
    <row r="19572" spans="1:17">
      <c r="A19572" t="s">
        <v>122</v>
      </c>
      <c r="B19572">
        <v>2050</v>
      </c>
      <c r="C19572" t="s">
        <v>138</v>
      </c>
      <c r="D19572" t="s">
        <v>1064</v>
      </c>
      <c r="E19572" t="s">
        <v>170</v>
      </c>
      <c r="F19572" t="s">
        <v>160</v>
      </c>
      <c r="G19572" t="s">
        <v>1073</v>
      </c>
      <c r="H19572" t="s">
        <v>139</v>
      </c>
      <c r="I19572">
        <v>0</v>
      </c>
      <c r="P19572">
        <v>0.30831866797342</v>
      </c>
      <c r="Q19572">
        <v>0</v>
      </c>
    </row>
    <row r="19573" spans="1:17">
      <c r="A19573" t="s">
        <v>122</v>
      </c>
      <c r="B19573">
        <v>2050</v>
      </c>
      <c r="C19573" t="s">
        <v>140</v>
      </c>
      <c r="D19573" t="s">
        <v>1064</v>
      </c>
      <c r="E19573" t="s">
        <v>167</v>
      </c>
      <c r="F19573" t="s">
        <v>164</v>
      </c>
      <c r="G19573" t="s">
        <v>1073</v>
      </c>
      <c r="H19573" t="s">
        <v>139</v>
      </c>
      <c r="I19573">
        <v>0</v>
      </c>
      <c r="P19573">
        <v>0.30831866797342</v>
      </c>
      <c r="Q19573">
        <v>0</v>
      </c>
    </row>
    <row r="19574" spans="1:17">
      <c r="A19574" t="s">
        <v>122</v>
      </c>
      <c r="B19574">
        <v>2050</v>
      </c>
      <c r="C19574" t="s">
        <v>140</v>
      </c>
      <c r="D19574" t="s">
        <v>1064</v>
      </c>
      <c r="E19574" t="s">
        <v>167</v>
      </c>
      <c r="F19574" t="s">
        <v>159</v>
      </c>
      <c r="G19574" t="s">
        <v>1073</v>
      </c>
      <c r="H19574" t="s">
        <v>139</v>
      </c>
      <c r="I19574">
        <v>0</v>
      </c>
      <c r="P19574">
        <v>0.30831866797342</v>
      </c>
      <c r="Q19574">
        <v>0</v>
      </c>
    </row>
    <row r="19575" spans="1:17">
      <c r="A19575" t="s">
        <v>122</v>
      </c>
      <c r="B19575">
        <v>2050</v>
      </c>
      <c r="C19575" t="s">
        <v>140</v>
      </c>
      <c r="D19575" t="s">
        <v>1064</v>
      </c>
      <c r="E19575" t="s">
        <v>167</v>
      </c>
      <c r="F19575" t="s">
        <v>126</v>
      </c>
      <c r="G19575" t="s">
        <v>1073</v>
      </c>
      <c r="H19575" t="s">
        <v>139</v>
      </c>
      <c r="I19575">
        <v>0</v>
      </c>
      <c r="P19575">
        <v>0.30831866797342</v>
      </c>
      <c r="Q19575">
        <v>0</v>
      </c>
    </row>
    <row r="19576" spans="1:17">
      <c r="A19576" t="s">
        <v>122</v>
      </c>
      <c r="B19576">
        <v>2050</v>
      </c>
      <c r="C19576" t="s">
        <v>140</v>
      </c>
      <c r="D19576" t="s">
        <v>1064</v>
      </c>
      <c r="E19576" t="s">
        <v>167</v>
      </c>
      <c r="F19576" t="s">
        <v>165</v>
      </c>
      <c r="G19576" t="s">
        <v>1073</v>
      </c>
      <c r="H19576" t="s">
        <v>139</v>
      </c>
      <c r="I19576">
        <v>0</v>
      </c>
      <c r="P19576">
        <v>0.30831866797342</v>
      </c>
      <c r="Q19576">
        <v>0</v>
      </c>
    </row>
    <row r="19577" spans="1:17">
      <c r="A19577" t="s">
        <v>122</v>
      </c>
      <c r="B19577">
        <v>2050</v>
      </c>
      <c r="C19577" t="s">
        <v>140</v>
      </c>
      <c r="D19577" t="s">
        <v>1064</v>
      </c>
      <c r="E19577" t="s">
        <v>167</v>
      </c>
      <c r="F19577" t="s">
        <v>166</v>
      </c>
      <c r="G19577" t="s">
        <v>1073</v>
      </c>
      <c r="H19577" t="s">
        <v>139</v>
      </c>
      <c r="I19577">
        <v>0</v>
      </c>
      <c r="P19577">
        <v>0.30831866797342</v>
      </c>
      <c r="Q19577">
        <v>0</v>
      </c>
    </row>
    <row r="19578" spans="1:17">
      <c r="A19578" t="s">
        <v>122</v>
      </c>
      <c r="B19578">
        <v>2050</v>
      </c>
      <c r="C19578" t="s">
        <v>140</v>
      </c>
      <c r="D19578" t="s">
        <v>1064</v>
      </c>
      <c r="E19578" t="s">
        <v>167</v>
      </c>
      <c r="F19578" t="s">
        <v>160</v>
      </c>
      <c r="G19578" t="s">
        <v>1073</v>
      </c>
      <c r="H19578" t="s">
        <v>139</v>
      </c>
      <c r="I19578">
        <v>0</v>
      </c>
      <c r="P19578">
        <v>0.30831866797342</v>
      </c>
      <c r="Q19578">
        <v>0</v>
      </c>
    </row>
    <row r="19579" spans="1:17">
      <c r="A19579" t="s">
        <v>122</v>
      </c>
      <c r="B19579">
        <v>2050</v>
      </c>
      <c r="C19579" t="s">
        <v>9</v>
      </c>
      <c r="D19579" t="s">
        <v>1064</v>
      </c>
      <c r="E19579" t="s">
        <v>162</v>
      </c>
      <c r="F19579" t="s">
        <v>164</v>
      </c>
      <c r="G19579" t="s">
        <v>1073</v>
      </c>
      <c r="H19579" t="s">
        <v>139</v>
      </c>
      <c r="I19579">
        <v>0</v>
      </c>
      <c r="P19579">
        <v>0.30831866797342</v>
      </c>
      <c r="Q19579">
        <v>0</v>
      </c>
    </row>
    <row r="19580" spans="1:17">
      <c r="A19580" t="s">
        <v>122</v>
      </c>
      <c r="B19580">
        <v>2050</v>
      </c>
      <c r="C19580" t="s">
        <v>9</v>
      </c>
      <c r="D19580" t="s">
        <v>1064</v>
      </c>
      <c r="E19580" t="s">
        <v>162</v>
      </c>
      <c r="F19580" t="s">
        <v>159</v>
      </c>
      <c r="G19580" t="s">
        <v>1073</v>
      </c>
      <c r="H19580" t="s">
        <v>139</v>
      </c>
      <c r="I19580">
        <v>0</v>
      </c>
      <c r="P19580">
        <v>0.30831866797342</v>
      </c>
      <c r="Q19580">
        <v>0</v>
      </c>
    </row>
    <row r="19581" spans="1:17">
      <c r="A19581" t="s">
        <v>122</v>
      </c>
      <c r="B19581">
        <v>2050</v>
      </c>
      <c r="C19581" t="s">
        <v>9</v>
      </c>
      <c r="D19581" t="s">
        <v>1064</v>
      </c>
      <c r="E19581" t="s">
        <v>162</v>
      </c>
      <c r="F19581" t="s">
        <v>126</v>
      </c>
      <c r="G19581" t="s">
        <v>1073</v>
      </c>
      <c r="H19581" t="s">
        <v>139</v>
      </c>
      <c r="I19581">
        <v>0</v>
      </c>
      <c r="P19581">
        <v>0.30831866797342</v>
      </c>
      <c r="Q19581">
        <v>0</v>
      </c>
    </row>
    <row r="19582" spans="1:17">
      <c r="A19582" t="s">
        <v>122</v>
      </c>
      <c r="B19582">
        <v>2050</v>
      </c>
      <c r="C19582" t="s">
        <v>9</v>
      </c>
      <c r="D19582" t="s">
        <v>1064</v>
      </c>
      <c r="E19582" t="s">
        <v>162</v>
      </c>
      <c r="F19582" t="s">
        <v>165</v>
      </c>
      <c r="G19582" t="s">
        <v>1073</v>
      </c>
      <c r="H19582" t="s">
        <v>139</v>
      </c>
      <c r="I19582">
        <v>0</v>
      </c>
      <c r="P19582">
        <v>0.30831866797342</v>
      </c>
      <c r="Q19582">
        <v>0</v>
      </c>
    </row>
    <row r="19583" spans="1:17">
      <c r="A19583" t="s">
        <v>122</v>
      </c>
      <c r="B19583">
        <v>2050</v>
      </c>
      <c r="C19583" t="s">
        <v>9</v>
      </c>
      <c r="D19583" t="s">
        <v>1064</v>
      </c>
      <c r="E19583" t="s">
        <v>162</v>
      </c>
      <c r="F19583" t="s">
        <v>166</v>
      </c>
      <c r="G19583" t="s">
        <v>1073</v>
      </c>
      <c r="H19583" t="s">
        <v>139</v>
      </c>
      <c r="I19583">
        <v>0</v>
      </c>
      <c r="P19583">
        <v>0.30831866797342</v>
      </c>
      <c r="Q19583">
        <v>0</v>
      </c>
    </row>
    <row r="19584" spans="1:17">
      <c r="A19584" t="s">
        <v>122</v>
      </c>
      <c r="B19584">
        <v>2050</v>
      </c>
      <c r="C19584" t="s">
        <v>9</v>
      </c>
      <c r="D19584" t="s">
        <v>1064</v>
      </c>
      <c r="E19584" t="s">
        <v>162</v>
      </c>
      <c r="F19584" t="s">
        <v>160</v>
      </c>
      <c r="G19584" t="s">
        <v>1073</v>
      </c>
      <c r="H19584" t="s">
        <v>139</v>
      </c>
      <c r="I19584">
        <v>0</v>
      </c>
      <c r="P19584">
        <v>0.30831866797342</v>
      </c>
      <c r="Q19584">
        <v>0</v>
      </c>
    </row>
    <row r="19585" spans="1:17">
      <c r="A19585" t="s">
        <v>122</v>
      </c>
      <c r="B19585">
        <v>2020</v>
      </c>
      <c r="C19585" t="s">
        <v>138</v>
      </c>
      <c r="D19585" t="s">
        <v>1064</v>
      </c>
      <c r="E19585" t="s">
        <v>170</v>
      </c>
      <c r="F19585" t="s">
        <v>164</v>
      </c>
      <c r="G19585" t="s">
        <v>1074</v>
      </c>
      <c r="H19585" t="s">
        <v>139</v>
      </c>
      <c r="I19585">
        <v>0</v>
      </c>
      <c r="P19585">
        <v>1</v>
      </c>
      <c r="Q19585">
        <v>0</v>
      </c>
    </row>
    <row r="19586" spans="1:17">
      <c r="A19586" t="s">
        <v>122</v>
      </c>
      <c r="B19586">
        <v>2020</v>
      </c>
      <c r="C19586" t="s">
        <v>138</v>
      </c>
      <c r="D19586" t="s">
        <v>1064</v>
      </c>
      <c r="E19586" t="s">
        <v>170</v>
      </c>
      <c r="F19586" t="s">
        <v>159</v>
      </c>
      <c r="G19586" t="s">
        <v>1074</v>
      </c>
      <c r="H19586" t="s">
        <v>139</v>
      </c>
      <c r="I19586">
        <v>0</v>
      </c>
      <c r="P19586">
        <v>1</v>
      </c>
      <c r="Q19586">
        <v>0</v>
      </c>
    </row>
    <row r="19587" spans="1:17">
      <c r="A19587" t="s">
        <v>122</v>
      </c>
      <c r="B19587">
        <v>2020</v>
      </c>
      <c r="C19587" t="s">
        <v>138</v>
      </c>
      <c r="D19587" t="s">
        <v>1064</v>
      </c>
      <c r="E19587" t="s">
        <v>170</v>
      </c>
      <c r="F19587" t="s">
        <v>126</v>
      </c>
      <c r="G19587" t="s">
        <v>1074</v>
      </c>
      <c r="H19587" t="s">
        <v>139</v>
      </c>
      <c r="I19587">
        <v>0</v>
      </c>
      <c r="P19587">
        <v>1</v>
      </c>
      <c r="Q19587">
        <v>0</v>
      </c>
    </row>
    <row r="19588" spans="1:17">
      <c r="A19588" t="s">
        <v>122</v>
      </c>
      <c r="B19588">
        <v>2020</v>
      </c>
      <c r="C19588" t="s">
        <v>138</v>
      </c>
      <c r="D19588" t="s">
        <v>1064</v>
      </c>
      <c r="E19588" t="s">
        <v>170</v>
      </c>
      <c r="F19588" t="s">
        <v>165</v>
      </c>
      <c r="G19588" t="s">
        <v>1074</v>
      </c>
      <c r="H19588" t="s">
        <v>139</v>
      </c>
      <c r="I19588">
        <v>0</v>
      </c>
      <c r="P19588">
        <v>1</v>
      </c>
      <c r="Q19588">
        <v>0</v>
      </c>
    </row>
    <row r="19589" spans="1:17">
      <c r="A19589" t="s">
        <v>122</v>
      </c>
      <c r="B19589">
        <v>2020</v>
      </c>
      <c r="C19589" t="s">
        <v>138</v>
      </c>
      <c r="D19589" t="s">
        <v>1064</v>
      </c>
      <c r="E19589" t="s">
        <v>170</v>
      </c>
      <c r="F19589" t="s">
        <v>166</v>
      </c>
      <c r="G19589" t="s">
        <v>1074</v>
      </c>
      <c r="H19589" t="s">
        <v>139</v>
      </c>
      <c r="I19589">
        <v>0</v>
      </c>
      <c r="P19589">
        <v>1</v>
      </c>
      <c r="Q19589">
        <v>0</v>
      </c>
    </row>
    <row r="19590" spans="1:17">
      <c r="A19590" t="s">
        <v>122</v>
      </c>
      <c r="B19590">
        <v>2020</v>
      </c>
      <c r="C19590" t="s">
        <v>138</v>
      </c>
      <c r="D19590" t="s">
        <v>1064</v>
      </c>
      <c r="E19590" t="s">
        <v>170</v>
      </c>
      <c r="F19590" t="s">
        <v>160</v>
      </c>
      <c r="G19590" t="s">
        <v>1074</v>
      </c>
      <c r="H19590" t="s">
        <v>139</v>
      </c>
      <c r="I19590">
        <v>0</v>
      </c>
      <c r="P19590">
        <v>1</v>
      </c>
      <c r="Q19590">
        <v>0</v>
      </c>
    </row>
    <row r="19591" spans="1:17">
      <c r="A19591" t="s">
        <v>122</v>
      </c>
      <c r="B19591">
        <v>2020</v>
      </c>
      <c r="C19591" t="s">
        <v>140</v>
      </c>
      <c r="D19591" t="s">
        <v>1064</v>
      </c>
      <c r="E19591" t="s">
        <v>167</v>
      </c>
      <c r="F19591" t="s">
        <v>164</v>
      </c>
      <c r="G19591" t="s">
        <v>1074</v>
      </c>
      <c r="H19591" t="s">
        <v>139</v>
      </c>
      <c r="I19591">
        <v>0</v>
      </c>
      <c r="P19591">
        <v>1</v>
      </c>
      <c r="Q19591">
        <v>0</v>
      </c>
    </row>
    <row r="19592" spans="1:17">
      <c r="A19592" t="s">
        <v>122</v>
      </c>
      <c r="B19592">
        <v>2020</v>
      </c>
      <c r="C19592" t="s">
        <v>140</v>
      </c>
      <c r="D19592" t="s">
        <v>1064</v>
      </c>
      <c r="E19592" t="s">
        <v>167</v>
      </c>
      <c r="F19592" t="s">
        <v>159</v>
      </c>
      <c r="G19592" t="s">
        <v>1074</v>
      </c>
      <c r="H19592" t="s">
        <v>139</v>
      </c>
      <c r="I19592">
        <v>0</v>
      </c>
      <c r="P19592">
        <v>1</v>
      </c>
      <c r="Q19592">
        <v>0</v>
      </c>
    </row>
    <row r="19593" spans="1:17">
      <c r="A19593" t="s">
        <v>122</v>
      </c>
      <c r="B19593">
        <v>2020</v>
      </c>
      <c r="C19593" t="s">
        <v>140</v>
      </c>
      <c r="D19593" t="s">
        <v>1064</v>
      </c>
      <c r="E19593" t="s">
        <v>167</v>
      </c>
      <c r="F19593" t="s">
        <v>126</v>
      </c>
      <c r="G19593" t="s">
        <v>1074</v>
      </c>
      <c r="H19593" t="s">
        <v>139</v>
      </c>
      <c r="I19593">
        <v>0</v>
      </c>
      <c r="P19593">
        <v>1</v>
      </c>
      <c r="Q19593">
        <v>0</v>
      </c>
    </row>
    <row r="19594" spans="1:17">
      <c r="A19594" t="s">
        <v>122</v>
      </c>
      <c r="B19594">
        <v>2020</v>
      </c>
      <c r="C19594" t="s">
        <v>140</v>
      </c>
      <c r="D19594" t="s">
        <v>1064</v>
      </c>
      <c r="E19594" t="s">
        <v>167</v>
      </c>
      <c r="F19594" t="s">
        <v>165</v>
      </c>
      <c r="G19594" t="s">
        <v>1074</v>
      </c>
      <c r="H19594" t="s">
        <v>139</v>
      </c>
      <c r="I19594">
        <v>0</v>
      </c>
      <c r="P19594">
        <v>1</v>
      </c>
      <c r="Q19594">
        <v>0</v>
      </c>
    </row>
    <row r="19595" spans="1:17">
      <c r="A19595" t="s">
        <v>122</v>
      </c>
      <c r="B19595">
        <v>2020</v>
      </c>
      <c r="C19595" t="s">
        <v>140</v>
      </c>
      <c r="D19595" t="s">
        <v>1064</v>
      </c>
      <c r="E19595" t="s">
        <v>167</v>
      </c>
      <c r="F19595" t="s">
        <v>166</v>
      </c>
      <c r="G19595" t="s">
        <v>1074</v>
      </c>
      <c r="H19595" t="s">
        <v>139</v>
      </c>
      <c r="I19595">
        <v>0</v>
      </c>
      <c r="P19595">
        <v>1</v>
      </c>
      <c r="Q19595">
        <v>0</v>
      </c>
    </row>
    <row r="19596" spans="1:17">
      <c r="A19596" t="s">
        <v>122</v>
      </c>
      <c r="B19596">
        <v>2020</v>
      </c>
      <c r="C19596" t="s">
        <v>140</v>
      </c>
      <c r="D19596" t="s">
        <v>1064</v>
      </c>
      <c r="E19596" t="s">
        <v>167</v>
      </c>
      <c r="F19596" t="s">
        <v>160</v>
      </c>
      <c r="G19596" t="s">
        <v>1074</v>
      </c>
      <c r="H19596" t="s">
        <v>139</v>
      </c>
      <c r="I19596">
        <v>0</v>
      </c>
      <c r="P19596">
        <v>1</v>
      </c>
      <c r="Q19596">
        <v>0</v>
      </c>
    </row>
    <row r="19597" spans="1:17">
      <c r="A19597" t="s">
        <v>122</v>
      </c>
      <c r="B19597">
        <v>2030</v>
      </c>
      <c r="C19597" t="s">
        <v>138</v>
      </c>
      <c r="D19597" t="s">
        <v>1064</v>
      </c>
      <c r="E19597" t="s">
        <v>170</v>
      </c>
      <c r="F19597" t="s">
        <v>164</v>
      </c>
      <c r="G19597" t="s">
        <v>1074</v>
      </c>
      <c r="H19597" t="s">
        <v>139</v>
      </c>
      <c r="I19597">
        <v>0</v>
      </c>
      <c r="P19597">
        <v>0.67556416882579895</v>
      </c>
      <c r="Q19597">
        <v>0</v>
      </c>
    </row>
    <row r="19598" spans="1:17">
      <c r="A19598" t="s">
        <v>122</v>
      </c>
      <c r="B19598">
        <v>2030</v>
      </c>
      <c r="C19598" t="s">
        <v>138</v>
      </c>
      <c r="D19598" t="s">
        <v>1064</v>
      </c>
      <c r="E19598" t="s">
        <v>170</v>
      </c>
      <c r="F19598" t="s">
        <v>159</v>
      </c>
      <c r="G19598" t="s">
        <v>1074</v>
      </c>
      <c r="H19598" t="s">
        <v>139</v>
      </c>
      <c r="I19598">
        <v>0</v>
      </c>
      <c r="P19598">
        <v>0.67556416882579895</v>
      </c>
      <c r="Q19598">
        <v>0</v>
      </c>
    </row>
    <row r="19599" spans="1:17">
      <c r="A19599" t="s">
        <v>122</v>
      </c>
      <c r="B19599">
        <v>2030</v>
      </c>
      <c r="C19599" t="s">
        <v>138</v>
      </c>
      <c r="D19599" t="s">
        <v>1064</v>
      </c>
      <c r="E19599" t="s">
        <v>170</v>
      </c>
      <c r="F19599" t="s">
        <v>126</v>
      </c>
      <c r="G19599" t="s">
        <v>1074</v>
      </c>
      <c r="H19599" t="s">
        <v>139</v>
      </c>
      <c r="I19599">
        <v>0</v>
      </c>
      <c r="P19599">
        <v>0.67556416882579895</v>
      </c>
      <c r="Q19599">
        <v>0</v>
      </c>
    </row>
    <row r="19600" spans="1:17">
      <c r="A19600" t="s">
        <v>122</v>
      </c>
      <c r="B19600">
        <v>2030</v>
      </c>
      <c r="C19600" t="s">
        <v>138</v>
      </c>
      <c r="D19600" t="s">
        <v>1064</v>
      </c>
      <c r="E19600" t="s">
        <v>170</v>
      </c>
      <c r="F19600" t="s">
        <v>165</v>
      </c>
      <c r="G19600" t="s">
        <v>1074</v>
      </c>
      <c r="H19600" t="s">
        <v>139</v>
      </c>
      <c r="I19600">
        <v>0</v>
      </c>
      <c r="P19600">
        <v>0.67556416882579895</v>
      </c>
      <c r="Q19600">
        <v>0</v>
      </c>
    </row>
    <row r="19601" spans="1:17">
      <c r="A19601" t="s">
        <v>122</v>
      </c>
      <c r="B19601">
        <v>2030</v>
      </c>
      <c r="C19601" t="s">
        <v>138</v>
      </c>
      <c r="D19601" t="s">
        <v>1064</v>
      </c>
      <c r="E19601" t="s">
        <v>170</v>
      </c>
      <c r="F19601" t="s">
        <v>166</v>
      </c>
      <c r="G19601" t="s">
        <v>1074</v>
      </c>
      <c r="H19601" t="s">
        <v>139</v>
      </c>
      <c r="I19601">
        <v>0</v>
      </c>
      <c r="P19601">
        <v>0.67556416882579895</v>
      </c>
      <c r="Q19601">
        <v>0</v>
      </c>
    </row>
    <row r="19602" spans="1:17">
      <c r="A19602" t="s">
        <v>122</v>
      </c>
      <c r="B19602">
        <v>2030</v>
      </c>
      <c r="C19602" t="s">
        <v>138</v>
      </c>
      <c r="D19602" t="s">
        <v>1064</v>
      </c>
      <c r="E19602" t="s">
        <v>170</v>
      </c>
      <c r="F19602" t="s">
        <v>160</v>
      </c>
      <c r="G19602" t="s">
        <v>1074</v>
      </c>
      <c r="H19602" t="s">
        <v>139</v>
      </c>
      <c r="I19602">
        <v>0</v>
      </c>
      <c r="P19602">
        <v>0.67556416882579895</v>
      </c>
      <c r="Q19602">
        <v>0</v>
      </c>
    </row>
    <row r="19603" spans="1:17">
      <c r="A19603" t="s">
        <v>122</v>
      </c>
      <c r="B19603">
        <v>2030</v>
      </c>
      <c r="C19603" t="s">
        <v>140</v>
      </c>
      <c r="D19603" t="s">
        <v>1064</v>
      </c>
      <c r="E19603" t="s">
        <v>167</v>
      </c>
      <c r="F19603" t="s">
        <v>164</v>
      </c>
      <c r="G19603" t="s">
        <v>1074</v>
      </c>
      <c r="H19603" t="s">
        <v>139</v>
      </c>
      <c r="I19603">
        <v>0</v>
      </c>
      <c r="P19603">
        <v>0.67556416882579895</v>
      </c>
      <c r="Q19603">
        <v>0</v>
      </c>
    </row>
    <row r="19604" spans="1:17">
      <c r="A19604" t="s">
        <v>122</v>
      </c>
      <c r="B19604">
        <v>2030</v>
      </c>
      <c r="C19604" t="s">
        <v>140</v>
      </c>
      <c r="D19604" t="s">
        <v>1064</v>
      </c>
      <c r="E19604" t="s">
        <v>167</v>
      </c>
      <c r="F19604" t="s">
        <v>159</v>
      </c>
      <c r="G19604" t="s">
        <v>1074</v>
      </c>
      <c r="H19604" t="s">
        <v>139</v>
      </c>
      <c r="I19604">
        <v>0</v>
      </c>
      <c r="P19604">
        <v>0.67556416882579895</v>
      </c>
      <c r="Q19604">
        <v>0</v>
      </c>
    </row>
    <row r="19605" spans="1:17">
      <c r="A19605" t="s">
        <v>122</v>
      </c>
      <c r="B19605">
        <v>2030</v>
      </c>
      <c r="C19605" t="s">
        <v>140</v>
      </c>
      <c r="D19605" t="s">
        <v>1064</v>
      </c>
      <c r="E19605" t="s">
        <v>167</v>
      </c>
      <c r="F19605" t="s">
        <v>126</v>
      </c>
      <c r="G19605" t="s">
        <v>1074</v>
      </c>
      <c r="H19605" t="s">
        <v>139</v>
      </c>
      <c r="I19605">
        <v>0</v>
      </c>
      <c r="P19605">
        <v>0.67556416882579895</v>
      </c>
      <c r="Q19605">
        <v>0</v>
      </c>
    </row>
    <row r="19606" spans="1:17">
      <c r="A19606" t="s">
        <v>122</v>
      </c>
      <c r="B19606">
        <v>2030</v>
      </c>
      <c r="C19606" t="s">
        <v>140</v>
      </c>
      <c r="D19606" t="s">
        <v>1064</v>
      </c>
      <c r="E19606" t="s">
        <v>167</v>
      </c>
      <c r="F19606" t="s">
        <v>165</v>
      </c>
      <c r="G19606" t="s">
        <v>1074</v>
      </c>
      <c r="H19606" t="s">
        <v>139</v>
      </c>
      <c r="I19606">
        <v>0</v>
      </c>
      <c r="P19606">
        <v>0.67556416882579895</v>
      </c>
      <c r="Q19606">
        <v>0</v>
      </c>
    </row>
    <row r="19607" spans="1:17">
      <c r="A19607" t="s">
        <v>122</v>
      </c>
      <c r="B19607">
        <v>2030</v>
      </c>
      <c r="C19607" t="s">
        <v>140</v>
      </c>
      <c r="D19607" t="s">
        <v>1064</v>
      </c>
      <c r="E19607" t="s">
        <v>167</v>
      </c>
      <c r="F19607" t="s">
        <v>166</v>
      </c>
      <c r="G19607" t="s">
        <v>1074</v>
      </c>
      <c r="H19607" t="s">
        <v>139</v>
      </c>
      <c r="I19607">
        <v>0</v>
      </c>
      <c r="P19607">
        <v>0.67556416882579895</v>
      </c>
      <c r="Q19607">
        <v>0</v>
      </c>
    </row>
    <row r="19608" spans="1:17">
      <c r="A19608" t="s">
        <v>122</v>
      </c>
      <c r="B19608">
        <v>2030</v>
      </c>
      <c r="C19608" t="s">
        <v>140</v>
      </c>
      <c r="D19608" t="s">
        <v>1064</v>
      </c>
      <c r="E19608" t="s">
        <v>167</v>
      </c>
      <c r="F19608" t="s">
        <v>160</v>
      </c>
      <c r="G19608" t="s">
        <v>1074</v>
      </c>
      <c r="H19608" t="s">
        <v>139</v>
      </c>
      <c r="I19608">
        <v>0</v>
      </c>
      <c r="P19608">
        <v>0.67556416882579895</v>
      </c>
      <c r="Q19608">
        <v>0</v>
      </c>
    </row>
    <row r="19609" spans="1:17">
      <c r="A19609" t="s">
        <v>122</v>
      </c>
      <c r="B19609">
        <v>2040</v>
      </c>
      <c r="C19609" t="s">
        <v>138</v>
      </c>
      <c r="D19609" t="s">
        <v>1064</v>
      </c>
      <c r="E19609" t="s">
        <v>170</v>
      </c>
      <c r="F19609" t="s">
        <v>164</v>
      </c>
      <c r="G19609" t="s">
        <v>1074</v>
      </c>
      <c r="H19609" t="s">
        <v>139</v>
      </c>
      <c r="I19609">
        <v>0</v>
      </c>
      <c r="P19609">
        <v>0.456386946201292</v>
      </c>
      <c r="Q19609">
        <v>0</v>
      </c>
    </row>
    <row r="19610" spans="1:17">
      <c r="A19610" t="s">
        <v>122</v>
      </c>
      <c r="B19610">
        <v>2040</v>
      </c>
      <c r="C19610" t="s">
        <v>138</v>
      </c>
      <c r="D19610" t="s">
        <v>1064</v>
      </c>
      <c r="E19610" t="s">
        <v>170</v>
      </c>
      <c r="F19610" t="s">
        <v>159</v>
      </c>
      <c r="G19610" t="s">
        <v>1074</v>
      </c>
      <c r="H19610" t="s">
        <v>139</v>
      </c>
      <c r="I19610">
        <v>0</v>
      </c>
      <c r="P19610">
        <v>0.456386946201292</v>
      </c>
      <c r="Q19610">
        <v>0</v>
      </c>
    </row>
    <row r="19611" spans="1:17">
      <c r="A19611" t="s">
        <v>122</v>
      </c>
      <c r="B19611">
        <v>2040</v>
      </c>
      <c r="C19611" t="s">
        <v>138</v>
      </c>
      <c r="D19611" t="s">
        <v>1064</v>
      </c>
      <c r="E19611" t="s">
        <v>170</v>
      </c>
      <c r="F19611" t="s">
        <v>126</v>
      </c>
      <c r="G19611" t="s">
        <v>1074</v>
      </c>
      <c r="H19611" t="s">
        <v>139</v>
      </c>
      <c r="I19611">
        <v>0</v>
      </c>
      <c r="P19611">
        <v>0.456386946201292</v>
      </c>
      <c r="Q19611">
        <v>0</v>
      </c>
    </row>
    <row r="19612" spans="1:17">
      <c r="A19612" t="s">
        <v>122</v>
      </c>
      <c r="B19612">
        <v>2040</v>
      </c>
      <c r="C19612" t="s">
        <v>138</v>
      </c>
      <c r="D19612" t="s">
        <v>1064</v>
      </c>
      <c r="E19612" t="s">
        <v>170</v>
      </c>
      <c r="F19612" t="s">
        <v>165</v>
      </c>
      <c r="G19612" t="s">
        <v>1074</v>
      </c>
      <c r="H19612" t="s">
        <v>139</v>
      </c>
      <c r="I19612">
        <v>0</v>
      </c>
      <c r="P19612">
        <v>0.456386946201292</v>
      </c>
      <c r="Q19612">
        <v>0</v>
      </c>
    </row>
    <row r="19613" spans="1:17">
      <c r="A19613" t="s">
        <v>122</v>
      </c>
      <c r="B19613">
        <v>2040</v>
      </c>
      <c r="C19613" t="s">
        <v>138</v>
      </c>
      <c r="D19613" t="s">
        <v>1064</v>
      </c>
      <c r="E19613" t="s">
        <v>170</v>
      </c>
      <c r="F19613" t="s">
        <v>166</v>
      </c>
      <c r="G19613" t="s">
        <v>1074</v>
      </c>
      <c r="H19613" t="s">
        <v>139</v>
      </c>
      <c r="I19613">
        <v>0</v>
      </c>
      <c r="P19613">
        <v>0.456386946201292</v>
      </c>
      <c r="Q19613">
        <v>0</v>
      </c>
    </row>
    <row r="19614" spans="1:17">
      <c r="A19614" t="s">
        <v>122</v>
      </c>
      <c r="B19614">
        <v>2040</v>
      </c>
      <c r="C19614" t="s">
        <v>138</v>
      </c>
      <c r="D19614" t="s">
        <v>1064</v>
      </c>
      <c r="E19614" t="s">
        <v>170</v>
      </c>
      <c r="F19614" t="s">
        <v>160</v>
      </c>
      <c r="G19614" t="s">
        <v>1074</v>
      </c>
      <c r="H19614" t="s">
        <v>139</v>
      </c>
      <c r="I19614">
        <v>0</v>
      </c>
      <c r="P19614">
        <v>0.456386946201292</v>
      </c>
      <c r="Q19614">
        <v>0</v>
      </c>
    </row>
    <row r="19615" spans="1:17">
      <c r="A19615" t="s">
        <v>122</v>
      </c>
      <c r="B19615">
        <v>2040</v>
      </c>
      <c r="C19615" t="s">
        <v>140</v>
      </c>
      <c r="D19615" t="s">
        <v>1064</v>
      </c>
      <c r="E19615" t="s">
        <v>167</v>
      </c>
      <c r="F19615" t="s">
        <v>164</v>
      </c>
      <c r="G19615" t="s">
        <v>1074</v>
      </c>
      <c r="H19615" t="s">
        <v>139</v>
      </c>
      <c r="I19615">
        <v>0</v>
      </c>
      <c r="P19615">
        <v>0.456386946201292</v>
      </c>
      <c r="Q19615">
        <v>0</v>
      </c>
    </row>
    <row r="19616" spans="1:17">
      <c r="A19616" t="s">
        <v>122</v>
      </c>
      <c r="B19616">
        <v>2040</v>
      </c>
      <c r="C19616" t="s">
        <v>140</v>
      </c>
      <c r="D19616" t="s">
        <v>1064</v>
      </c>
      <c r="E19616" t="s">
        <v>167</v>
      </c>
      <c r="F19616" t="s">
        <v>159</v>
      </c>
      <c r="G19616" t="s">
        <v>1074</v>
      </c>
      <c r="H19616" t="s">
        <v>139</v>
      </c>
      <c r="I19616">
        <v>0</v>
      </c>
      <c r="P19616">
        <v>0.456386946201292</v>
      </c>
      <c r="Q19616">
        <v>0</v>
      </c>
    </row>
    <row r="19617" spans="1:17">
      <c r="A19617" t="s">
        <v>122</v>
      </c>
      <c r="B19617">
        <v>2040</v>
      </c>
      <c r="C19617" t="s">
        <v>140</v>
      </c>
      <c r="D19617" t="s">
        <v>1064</v>
      </c>
      <c r="E19617" t="s">
        <v>167</v>
      </c>
      <c r="F19617" t="s">
        <v>126</v>
      </c>
      <c r="G19617" t="s">
        <v>1074</v>
      </c>
      <c r="H19617" t="s">
        <v>139</v>
      </c>
      <c r="I19617">
        <v>0</v>
      </c>
      <c r="P19617">
        <v>0.456386946201292</v>
      </c>
      <c r="Q19617">
        <v>0</v>
      </c>
    </row>
    <row r="19618" spans="1:17">
      <c r="A19618" t="s">
        <v>122</v>
      </c>
      <c r="B19618">
        <v>2040</v>
      </c>
      <c r="C19618" t="s">
        <v>140</v>
      </c>
      <c r="D19618" t="s">
        <v>1064</v>
      </c>
      <c r="E19618" t="s">
        <v>167</v>
      </c>
      <c r="F19618" t="s">
        <v>165</v>
      </c>
      <c r="G19618" t="s">
        <v>1074</v>
      </c>
      <c r="H19618" t="s">
        <v>139</v>
      </c>
      <c r="I19618">
        <v>0</v>
      </c>
      <c r="P19618">
        <v>0.456386946201292</v>
      </c>
      <c r="Q19618">
        <v>0</v>
      </c>
    </row>
    <row r="19619" spans="1:17">
      <c r="A19619" t="s">
        <v>122</v>
      </c>
      <c r="B19619">
        <v>2040</v>
      </c>
      <c r="C19619" t="s">
        <v>140</v>
      </c>
      <c r="D19619" t="s">
        <v>1064</v>
      </c>
      <c r="E19619" t="s">
        <v>167</v>
      </c>
      <c r="F19619" t="s">
        <v>166</v>
      </c>
      <c r="G19619" t="s">
        <v>1074</v>
      </c>
      <c r="H19619" t="s">
        <v>139</v>
      </c>
      <c r="I19619">
        <v>0</v>
      </c>
      <c r="P19619">
        <v>0.456386946201292</v>
      </c>
      <c r="Q19619">
        <v>0</v>
      </c>
    </row>
    <row r="19620" spans="1:17">
      <c r="A19620" t="s">
        <v>122</v>
      </c>
      <c r="B19620">
        <v>2040</v>
      </c>
      <c r="C19620" t="s">
        <v>140</v>
      </c>
      <c r="D19620" t="s">
        <v>1064</v>
      </c>
      <c r="E19620" t="s">
        <v>167</v>
      </c>
      <c r="F19620" t="s">
        <v>160</v>
      </c>
      <c r="G19620" t="s">
        <v>1074</v>
      </c>
      <c r="H19620" t="s">
        <v>139</v>
      </c>
      <c r="I19620">
        <v>0</v>
      </c>
      <c r="P19620">
        <v>0.456386946201292</v>
      </c>
      <c r="Q19620">
        <v>0</v>
      </c>
    </row>
    <row r="19621" spans="1:17">
      <c r="A19621" t="s">
        <v>122</v>
      </c>
      <c r="B19621">
        <v>2050</v>
      </c>
      <c r="C19621" t="s">
        <v>138</v>
      </c>
      <c r="D19621" t="s">
        <v>1064</v>
      </c>
      <c r="E19621" t="s">
        <v>170</v>
      </c>
      <c r="F19621" t="s">
        <v>164</v>
      </c>
      <c r="G19621" t="s">
        <v>1074</v>
      </c>
      <c r="H19621" t="s">
        <v>139</v>
      </c>
      <c r="I19621">
        <v>0</v>
      </c>
      <c r="P19621">
        <v>0.30831866797342</v>
      </c>
      <c r="Q19621">
        <v>0</v>
      </c>
    </row>
    <row r="19622" spans="1:17">
      <c r="A19622" t="s">
        <v>122</v>
      </c>
      <c r="B19622">
        <v>2050</v>
      </c>
      <c r="C19622" t="s">
        <v>138</v>
      </c>
      <c r="D19622" t="s">
        <v>1064</v>
      </c>
      <c r="E19622" t="s">
        <v>170</v>
      </c>
      <c r="F19622" t="s">
        <v>159</v>
      </c>
      <c r="G19622" t="s">
        <v>1074</v>
      </c>
      <c r="H19622" t="s">
        <v>139</v>
      </c>
      <c r="I19622">
        <v>0</v>
      </c>
      <c r="P19622">
        <v>0.30831866797342</v>
      </c>
      <c r="Q19622">
        <v>0</v>
      </c>
    </row>
    <row r="19623" spans="1:17">
      <c r="A19623" t="s">
        <v>122</v>
      </c>
      <c r="B19623">
        <v>2050</v>
      </c>
      <c r="C19623" t="s">
        <v>138</v>
      </c>
      <c r="D19623" t="s">
        <v>1064</v>
      </c>
      <c r="E19623" t="s">
        <v>170</v>
      </c>
      <c r="F19623" t="s">
        <v>126</v>
      </c>
      <c r="G19623" t="s">
        <v>1074</v>
      </c>
      <c r="H19623" t="s">
        <v>139</v>
      </c>
      <c r="I19623">
        <v>0</v>
      </c>
      <c r="P19623">
        <v>0.30831866797342</v>
      </c>
      <c r="Q19623">
        <v>0</v>
      </c>
    </row>
    <row r="19624" spans="1:17">
      <c r="A19624" t="s">
        <v>122</v>
      </c>
      <c r="B19624">
        <v>2050</v>
      </c>
      <c r="C19624" t="s">
        <v>138</v>
      </c>
      <c r="D19624" t="s">
        <v>1064</v>
      </c>
      <c r="E19624" t="s">
        <v>170</v>
      </c>
      <c r="F19624" t="s">
        <v>165</v>
      </c>
      <c r="G19624" t="s">
        <v>1074</v>
      </c>
      <c r="H19624" t="s">
        <v>139</v>
      </c>
      <c r="I19624">
        <v>0</v>
      </c>
      <c r="P19624">
        <v>0.30831866797342</v>
      </c>
      <c r="Q19624">
        <v>0</v>
      </c>
    </row>
    <row r="19625" spans="1:17">
      <c r="A19625" t="s">
        <v>122</v>
      </c>
      <c r="B19625">
        <v>2050</v>
      </c>
      <c r="C19625" t="s">
        <v>138</v>
      </c>
      <c r="D19625" t="s">
        <v>1064</v>
      </c>
      <c r="E19625" t="s">
        <v>170</v>
      </c>
      <c r="F19625" t="s">
        <v>166</v>
      </c>
      <c r="G19625" t="s">
        <v>1074</v>
      </c>
      <c r="H19625" t="s">
        <v>139</v>
      </c>
      <c r="I19625">
        <v>0</v>
      </c>
      <c r="P19625">
        <v>0.30831866797342</v>
      </c>
      <c r="Q19625">
        <v>0</v>
      </c>
    </row>
    <row r="19626" spans="1:17">
      <c r="A19626" t="s">
        <v>122</v>
      </c>
      <c r="B19626">
        <v>2050</v>
      </c>
      <c r="C19626" t="s">
        <v>138</v>
      </c>
      <c r="D19626" t="s">
        <v>1064</v>
      </c>
      <c r="E19626" t="s">
        <v>170</v>
      </c>
      <c r="F19626" t="s">
        <v>160</v>
      </c>
      <c r="G19626" t="s">
        <v>1074</v>
      </c>
      <c r="H19626" t="s">
        <v>139</v>
      </c>
      <c r="I19626">
        <v>0</v>
      </c>
      <c r="P19626">
        <v>0.30831866797342</v>
      </c>
      <c r="Q19626">
        <v>0</v>
      </c>
    </row>
    <row r="19627" spans="1:17">
      <c r="A19627" t="s">
        <v>122</v>
      </c>
      <c r="B19627">
        <v>2050</v>
      </c>
      <c r="C19627" t="s">
        <v>140</v>
      </c>
      <c r="D19627" t="s">
        <v>1064</v>
      </c>
      <c r="E19627" t="s">
        <v>167</v>
      </c>
      <c r="F19627" t="s">
        <v>164</v>
      </c>
      <c r="G19627" t="s">
        <v>1074</v>
      </c>
      <c r="H19627" t="s">
        <v>139</v>
      </c>
      <c r="I19627">
        <v>0</v>
      </c>
      <c r="P19627">
        <v>0.30831866797342</v>
      </c>
      <c r="Q19627">
        <v>0</v>
      </c>
    </row>
    <row r="19628" spans="1:17">
      <c r="A19628" t="s">
        <v>122</v>
      </c>
      <c r="B19628">
        <v>2050</v>
      </c>
      <c r="C19628" t="s">
        <v>140</v>
      </c>
      <c r="D19628" t="s">
        <v>1064</v>
      </c>
      <c r="E19628" t="s">
        <v>167</v>
      </c>
      <c r="F19628" t="s">
        <v>159</v>
      </c>
      <c r="G19628" t="s">
        <v>1074</v>
      </c>
      <c r="H19628" t="s">
        <v>139</v>
      </c>
      <c r="I19628">
        <v>0</v>
      </c>
      <c r="P19628">
        <v>0.30831866797342</v>
      </c>
      <c r="Q19628">
        <v>0</v>
      </c>
    </row>
    <row r="19629" spans="1:17">
      <c r="A19629" t="s">
        <v>122</v>
      </c>
      <c r="B19629">
        <v>2050</v>
      </c>
      <c r="C19629" t="s">
        <v>140</v>
      </c>
      <c r="D19629" t="s">
        <v>1064</v>
      </c>
      <c r="E19629" t="s">
        <v>167</v>
      </c>
      <c r="F19629" t="s">
        <v>126</v>
      </c>
      <c r="G19629" t="s">
        <v>1074</v>
      </c>
      <c r="H19629" t="s">
        <v>139</v>
      </c>
      <c r="I19629">
        <v>0</v>
      </c>
      <c r="P19629">
        <v>0.30831866797342</v>
      </c>
      <c r="Q19629">
        <v>0</v>
      </c>
    </row>
    <row r="19630" spans="1:17">
      <c r="A19630" t="s">
        <v>122</v>
      </c>
      <c r="B19630">
        <v>2050</v>
      </c>
      <c r="C19630" t="s">
        <v>140</v>
      </c>
      <c r="D19630" t="s">
        <v>1064</v>
      </c>
      <c r="E19630" t="s">
        <v>167</v>
      </c>
      <c r="F19630" t="s">
        <v>165</v>
      </c>
      <c r="G19630" t="s">
        <v>1074</v>
      </c>
      <c r="H19630" t="s">
        <v>139</v>
      </c>
      <c r="I19630">
        <v>0</v>
      </c>
      <c r="P19630">
        <v>0.30831866797342</v>
      </c>
      <c r="Q19630">
        <v>0</v>
      </c>
    </row>
    <row r="19631" spans="1:17">
      <c r="A19631" t="s">
        <v>122</v>
      </c>
      <c r="B19631">
        <v>2050</v>
      </c>
      <c r="C19631" t="s">
        <v>140</v>
      </c>
      <c r="D19631" t="s">
        <v>1064</v>
      </c>
      <c r="E19631" t="s">
        <v>167</v>
      </c>
      <c r="F19631" t="s">
        <v>166</v>
      </c>
      <c r="G19631" t="s">
        <v>1074</v>
      </c>
      <c r="H19631" t="s">
        <v>139</v>
      </c>
      <c r="I19631">
        <v>0</v>
      </c>
      <c r="P19631">
        <v>0.30831866797342</v>
      </c>
      <c r="Q19631">
        <v>0</v>
      </c>
    </row>
    <row r="19632" spans="1:17">
      <c r="A19632" t="s">
        <v>122</v>
      </c>
      <c r="B19632">
        <v>2050</v>
      </c>
      <c r="C19632" t="s">
        <v>140</v>
      </c>
      <c r="D19632" t="s">
        <v>1064</v>
      </c>
      <c r="E19632" t="s">
        <v>167</v>
      </c>
      <c r="F19632" t="s">
        <v>160</v>
      </c>
      <c r="G19632" t="s">
        <v>1074</v>
      </c>
      <c r="H19632" t="s">
        <v>139</v>
      </c>
      <c r="I19632">
        <v>0</v>
      </c>
      <c r="P19632">
        <v>0.30831866797342</v>
      </c>
      <c r="Q19632">
        <v>0</v>
      </c>
    </row>
    <row r="19633" spans="1:17">
      <c r="A19633" t="s">
        <v>122</v>
      </c>
      <c r="B19633">
        <v>2020</v>
      </c>
      <c r="E19633" t="s">
        <v>170</v>
      </c>
      <c r="G19633" t="s">
        <v>1075</v>
      </c>
      <c r="H19633" t="s">
        <v>136</v>
      </c>
      <c r="I19633">
        <v>0</v>
      </c>
      <c r="J19633" t="s">
        <v>164</v>
      </c>
      <c r="K19633" t="s">
        <v>164</v>
      </c>
      <c r="L19633" t="s">
        <v>171</v>
      </c>
      <c r="P19633">
        <v>1</v>
      </c>
      <c r="Q19633">
        <v>0</v>
      </c>
    </row>
    <row r="19634" spans="1:17">
      <c r="A19634" t="s">
        <v>122</v>
      </c>
      <c r="B19634">
        <v>2020</v>
      </c>
      <c r="E19634" t="s">
        <v>162</v>
      </c>
      <c r="G19634" t="s">
        <v>1075</v>
      </c>
      <c r="H19634" t="s">
        <v>136</v>
      </c>
      <c r="I19634">
        <v>0</v>
      </c>
      <c r="J19634" t="s">
        <v>164</v>
      </c>
      <c r="K19634" t="s">
        <v>164</v>
      </c>
      <c r="L19634" t="s">
        <v>163</v>
      </c>
      <c r="P19634">
        <v>1</v>
      </c>
      <c r="Q19634">
        <v>0</v>
      </c>
    </row>
    <row r="19635" spans="1:17">
      <c r="A19635" t="s">
        <v>122</v>
      </c>
      <c r="B19635">
        <v>2020</v>
      </c>
      <c r="E19635" t="s">
        <v>167</v>
      </c>
      <c r="G19635" t="s">
        <v>1075</v>
      </c>
      <c r="H19635" t="s">
        <v>136</v>
      </c>
      <c r="I19635">
        <v>0</v>
      </c>
      <c r="J19635" t="s">
        <v>164</v>
      </c>
      <c r="K19635" t="s">
        <v>164</v>
      </c>
      <c r="L19635" t="s">
        <v>168</v>
      </c>
      <c r="P19635">
        <v>1</v>
      </c>
      <c r="Q19635">
        <v>0</v>
      </c>
    </row>
    <row r="19636" spans="1:17">
      <c r="A19636" t="s">
        <v>122</v>
      </c>
      <c r="B19636">
        <v>2020</v>
      </c>
      <c r="E19636" t="s">
        <v>167</v>
      </c>
      <c r="G19636" t="s">
        <v>1075</v>
      </c>
      <c r="H19636" t="s">
        <v>136</v>
      </c>
      <c r="I19636">
        <v>0</v>
      </c>
      <c r="J19636" t="s">
        <v>164</v>
      </c>
      <c r="K19636" t="s">
        <v>164</v>
      </c>
      <c r="L19636" t="s">
        <v>169</v>
      </c>
      <c r="P19636">
        <v>1</v>
      </c>
      <c r="Q19636">
        <v>0</v>
      </c>
    </row>
    <row r="19637" spans="1:17">
      <c r="A19637" t="s">
        <v>122</v>
      </c>
      <c r="B19637">
        <v>2020</v>
      </c>
      <c r="E19637" t="s">
        <v>170</v>
      </c>
      <c r="G19637" t="s">
        <v>1076</v>
      </c>
      <c r="H19637" t="s">
        <v>136</v>
      </c>
      <c r="I19637">
        <v>0</v>
      </c>
      <c r="J19637" t="s">
        <v>164</v>
      </c>
      <c r="K19637" t="s">
        <v>126</v>
      </c>
      <c r="L19637" t="s">
        <v>171</v>
      </c>
      <c r="P19637">
        <v>1</v>
      </c>
      <c r="Q19637">
        <v>0</v>
      </c>
    </row>
    <row r="19638" spans="1:17">
      <c r="A19638" t="s">
        <v>122</v>
      </c>
      <c r="B19638">
        <v>2020</v>
      </c>
      <c r="E19638" t="s">
        <v>162</v>
      </c>
      <c r="G19638" t="s">
        <v>1076</v>
      </c>
      <c r="H19638" t="s">
        <v>136</v>
      </c>
      <c r="I19638">
        <v>976800.62105352897</v>
      </c>
      <c r="J19638" t="s">
        <v>164</v>
      </c>
      <c r="K19638" t="s">
        <v>126</v>
      </c>
      <c r="L19638" t="s">
        <v>163</v>
      </c>
      <c r="P19638">
        <v>1</v>
      </c>
      <c r="Q19638">
        <v>976800.62105352897</v>
      </c>
    </row>
    <row r="19639" spans="1:17">
      <c r="A19639" t="s">
        <v>122</v>
      </c>
      <c r="B19639">
        <v>2020</v>
      </c>
      <c r="E19639" t="s">
        <v>167</v>
      </c>
      <c r="G19639" t="s">
        <v>1076</v>
      </c>
      <c r="H19639" t="s">
        <v>136</v>
      </c>
      <c r="I19639">
        <v>0</v>
      </c>
      <c r="J19639" t="s">
        <v>164</v>
      </c>
      <c r="K19639" t="s">
        <v>126</v>
      </c>
      <c r="L19639" t="s">
        <v>168</v>
      </c>
      <c r="P19639">
        <v>1</v>
      </c>
      <c r="Q19639">
        <v>0</v>
      </c>
    </row>
    <row r="19640" spans="1:17">
      <c r="A19640" t="s">
        <v>122</v>
      </c>
      <c r="B19640">
        <v>2020</v>
      </c>
      <c r="E19640" t="s">
        <v>167</v>
      </c>
      <c r="G19640" t="s">
        <v>1076</v>
      </c>
      <c r="H19640" t="s">
        <v>136</v>
      </c>
      <c r="I19640">
        <v>0</v>
      </c>
      <c r="J19640" t="s">
        <v>164</v>
      </c>
      <c r="K19640" t="s">
        <v>126</v>
      </c>
      <c r="L19640" t="s">
        <v>169</v>
      </c>
      <c r="P19640">
        <v>1</v>
      </c>
      <c r="Q19640">
        <v>0</v>
      </c>
    </row>
    <row r="19641" spans="1:17">
      <c r="A19641" t="s">
        <v>122</v>
      </c>
      <c r="B19641">
        <v>2020</v>
      </c>
      <c r="E19641" t="s">
        <v>162</v>
      </c>
      <c r="G19641" t="s">
        <v>1076</v>
      </c>
      <c r="H19641" t="s">
        <v>136</v>
      </c>
      <c r="I19641">
        <v>1598406.63078815</v>
      </c>
      <c r="J19641" t="s">
        <v>164</v>
      </c>
      <c r="K19641" t="s">
        <v>160</v>
      </c>
      <c r="L19641" t="s">
        <v>163</v>
      </c>
      <c r="P19641">
        <v>1</v>
      </c>
      <c r="Q19641">
        <v>1598406.63078815</v>
      </c>
    </row>
    <row r="19642" spans="1:17">
      <c r="A19642" t="s">
        <v>122</v>
      </c>
      <c r="B19642">
        <v>2020</v>
      </c>
      <c r="E19642" t="s">
        <v>170</v>
      </c>
      <c r="G19642" t="s">
        <v>1075</v>
      </c>
      <c r="H19642" t="s">
        <v>136</v>
      </c>
      <c r="I19642">
        <v>0</v>
      </c>
      <c r="J19642" t="s">
        <v>159</v>
      </c>
      <c r="K19642" t="s">
        <v>159</v>
      </c>
      <c r="L19642" t="s">
        <v>171</v>
      </c>
      <c r="P19642">
        <v>1</v>
      </c>
      <c r="Q19642">
        <v>0</v>
      </c>
    </row>
    <row r="19643" spans="1:17">
      <c r="A19643" t="s">
        <v>122</v>
      </c>
      <c r="B19643">
        <v>2020</v>
      </c>
      <c r="E19643" t="s">
        <v>162</v>
      </c>
      <c r="G19643" t="s">
        <v>1075</v>
      </c>
      <c r="H19643" t="s">
        <v>136</v>
      </c>
      <c r="I19643">
        <v>0</v>
      </c>
      <c r="J19643" t="s">
        <v>159</v>
      </c>
      <c r="K19643" t="s">
        <v>159</v>
      </c>
      <c r="L19643" t="s">
        <v>163</v>
      </c>
      <c r="P19643">
        <v>1</v>
      </c>
      <c r="Q19643">
        <v>0</v>
      </c>
    </row>
    <row r="19644" spans="1:17">
      <c r="A19644" t="s">
        <v>122</v>
      </c>
      <c r="B19644">
        <v>2020</v>
      </c>
      <c r="E19644" t="s">
        <v>167</v>
      </c>
      <c r="G19644" t="s">
        <v>1075</v>
      </c>
      <c r="H19644" t="s">
        <v>136</v>
      </c>
      <c r="I19644">
        <v>0</v>
      </c>
      <c r="J19644" t="s">
        <v>159</v>
      </c>
      <c r="K19644" t="s">
        <v>159</v>
      </c>
      <c r="L19644" t="s">
        <v>168</v>
      </c>
      <c r="P19644">
        <v>1</v>
      </c>
      <c r="Q19644">
        <v>0</v>
      </c>
    </row>
    <row r="19645" spans="1:17">
      <c r="A19645" t="s">
        <v>122</v>
      </c>
      <c r="B19645">
        <v>2020</v>
      </c>
      <c r="E19645" t="s">
        <v>167</v>
      </c>
      <c r="G19645" t="s">
        <v>1075</v>
      </c>
      <c r="H19645" t="s">
        <v>136</v>
      </c>
      <c r="I19645">
        <v>0</v>
      </c>
      <c r="J19645" t="s">
        <v>159</v>
      </c>
      <c r="K19645" t="s">
        <v>159</v>
      </c>
      <c r="L19645" t="s">
        <v>169</v>
      </c>
      <c r="P19645">
        <v>1</v>
      </c>
      <c r="Q19645">
        <v>0</v>
      </c>
    </row>
    <row r="19646" spans="1:17">
      <c r="A19646" t="s">
        <v>122</v>
      </c>
      <c r="B19646">
        <v>2020</v>
      </c>
      <c r="E19646" t="s">
        <v>170</v>
      </c>
      <c r="G19646" t="s">
        <v>1076</v>
      </c>
      <c r="H19646" t="s">
        <v>136</v>
      </c>
      <c r="I19646">
        <v>0</v>
      </c>
      <c r="J19646" t="s">
        <v>159</v>
      </c>
      <c r="K19646" t="s">
        <v>126</v>
      </c>
      <c r="L19646" t="s">
        <v>171</v>
      </c>
      <c r="P19646">
        <v>1</v>
      </c>
      <c r="Q19646">
        <v>0</v>
      </c>
    </row>
    <row r="19647" spans="1:17">
      <c r="A19647" t="s">
        <v>122</v>
      </c>
      <c r="B19647">
        <v>2020</v>
      </c>
      <c r="E19647" t="s">
        <v>162</v>
      </c>
      <c r="G19647" t="s">
        <v>1076</v>
      </c>
      <c r="H19647" t="s">
        <v>136</v>
      </c>
      <c r="I19647">
        <v>5374075.9670809498</v>
      </c>
      <c r="J19647" t="s">
        <v>159</v>
      </c>
      <c r="K19647" t="s">
        <v>126</v>
      </c>
      <c r="L19647" t="s">
        <v>163</v>
      </c>
      <c r="P19647">
        <v>1</v>
      </c>
      <c r="Q19647">
        <v>5374075.9670809498</v>
      </c>
    </row>
    <row r="19648" spans="1:17">
      <c r="A19648" t="s">
        <v>122</v>
      </c>
      <c r="B19648">
        <v>2020</v>
      </c>
      <c r="E19648" t="s">
        <v>167</v>
      </c>
      <c r="G19648" t="s">
        <v>1076</v>
      </c>
      <c r="H19648" t="s">
        <v>136</v>
      </c>
      <c r="I19648">
        <v>0</v>
      </c>
      <c r="J19648" t="s">
        <v>159</v>
      </c>
      <c r="K19648" t="s">
        <v>126</v>
      </c>
      <c r="L19648" t="s">
        <v>168</v>
      </c>
      <c r="P19648">
        <v>1</v>
      </c>
      <c r="Q19648">
        <v>0</v>
      </c>
    </row>
    <row r="19649" spans="1:17">
      <c r="A19649" t="s">
        <v>122</v>
      </c>
      <c r="B19649">
        <v>2020</v>
      </c>
      <c r="E19649" t="s">
        <v>167</v>
      </c>
      <c r="G19649" t="s">
        <v>1076</v>
      </c>
      <c r="H19649" t="s">
        <v>136</v>
      </c>
      <c r="I19649">
        <v>0</v>
      </c>
      <c r="J19649" t="s">
        <v>159</v>
      </c>
      <c r="K19649" t="s">
        <v>126</v>
      </c>
      <c r="L19649" t="s">
        <v>169</v>
      </c>
      <c r="P19649">
        <v>1</v>
      </c>
      <c r="Q19649">
        <v>0</v>
      </c>
    </row>
    <row r="19650" spans="1:17">
      <c r="A19650" t="s">
        <v>122</v>
      </c>
      <c r="B19650">
        <v>2020</v>
      </c>
      <c r="E19650" t="s">
        <v>162</v>
      </c>
      <c r="G19650" t="s">
        <v>1076</v>
      </c>
      <c r="H19650" t="s">
        <v>136</v>
      </c>
      <c r="I19650">
        <v>6651284.24076524</v>
      </c>
      <c r="J19650" t="s">
        <v>159</v>
      </c>
      <c r="K19650" t="s">
        <v>166</v>
      </c>
      <c r="L19650" t="s">
        <v>163</v>
      </c>
      <c r="P19650">
        <v>1</v>
      </c>
      <c r="Q19650">
        <v>6651284.24076524</v>
      </c>
    </row>
    <row r="19651" spans="1:17">
      <c r="A19651" t="s">
        <v>122</v>
      </c>
      <c r="B19651">
        <v>2020</v>
      </c>
      <c r="E19651" t="s">
        <v>170</v>
      </c>
      <c r="G19651" t="s">
        <v>1076</v>
      </c>
      <c r="H19651" t="s">
        <v>136</v>
      </c>
      <c r="I19651">
        <v>0</v>
      </c>
      <c r="J19651" t="s">
        <v>126</v>
      </c>
      <c r="K19651" t="s">
        <v>164</v>
      </c>
      <c r="L19651" t="s">
        <v>171</v>
      </c>
      <c r="P19651">
        <v>1</v>
      </c>
      <c r="Q19651">
        <v>0</v>
      </c>
    </row>
    <row r="19652" spans="1:17">
      <c r="A19652" t="s">
        <v>122</v>
      </c>
      <c r="B19652">
        <v>2020</v>
      </c>
      <c r="E19652" t="s">
        <v>162</v>
      </c>
      <c r="G19652" t="s">
        <v>1076</v>
      </c>
      <c r="H19652" t="s">
        <v>136</v>
      </c>
      <c r="I19652">
        <v>17576459.192025401</v>
      </c>
      <c r="J19652" t="s">
        <v>126</v>
      </c>
      <c r="K19652" t="s">
        <v>164</v>
      </c>
      <c r="L19652" t="s">
        <v>163</v>
      </c>
      <c r="P19652">
        <v>1</v>
      </c>
      <c r="Q19652">
        <v>17576459.192025401</v>
      </c>
    </row>
    <row r="19653" spans="1:17">
      <c r="A19653" t="s">
        <v>122</v>
      </c>
      <c r="B19653">
        <v>2020</v>
      </c>
      <c r="E19653" t="s">
        <v>167</v>
      </c>
      <c r="G19653" t="s">
        <v>1076</v>
      </c>
      <c r="H19653" t="s">
        <v>136</v>
      </c>
      <c r="I19653">
        <v>0</v>
      </c>
      <c r="J19653" t="s">
        <v>126</v>
      </c>
      <c r="K19653" t="s">
        <v>164</v>
      </c>
      <c r="L19653" t="s">
        <v>168</v>
      </c>
      <c r="P19653">
        <v>1</v>
      </c>
      <c r="Q19653">
        <v>0</v>
      </c>
    </row>
    <row r="19654" spans="1:17">
      <c r="A19654" t="s">
        <v>122</v>
      </c>
      <c r="B19654">
        <v>2020</v>
      </c>
      <c r="E19654" t="s">
        <v>167</v>
      </c>
      <c r="G19654" t="s">
        <v>1076</v>
      </c>
      <c r="H19654" t="s">
        <v>136</v>
      </c>
      <c r="I19654">
        <v>0</v>
      </c>
      <c r="J19654" t="s">
        <v>126</v>
      </c>
      <c r="K19654" t="s">
        <v>164</v>
      </c>
      <c r="L19654" t="s">
        <v>169</v>
      </c>
      <c r="P19654">
        <v>1</v>
      </c>
      <c r="Q19654">
        <v>0</v>
      </c>
    </row>
    <row r="19655" spans="1:17">
      <c r="A19655" t="s">
        <v>122</v>
      </c>
      <c r="B19655">
        <v>2020</v>
      </c>
      <c r="E19655" t="s">
        <v>170</v>
      </c>
      <c r="G19655" t="s">
        <v>1076</v>
      </c>
      <c r="H19655" t="s">
        <v>136</v>
      </c>
      <c r="I19655">
        <v>0</v>
      </c>
      <c r="J19655" t="s">
        <v>126</v>
      </c>
      <c r="K19655" t="s">
        <v>159</v>
      </c>
      <c r="L19655" t="s">
        <v>171</v>
      </c>
      <c r="P19655">
        <v>1</v>
      </c>
      <c r="Q19655">
        <v>0</v>
      </c>
    </row>
    <row r="19656" spans="1:17">
      <c r="A19656" t="s">
        <v>122</v>
      </c>
      <c r="B19656">
        <v>2020</v>
      </c>
      <c r="E19656" t="s">
        <v>162</v>
      </c>
      <c r="G19656" t="s">
        <v>1076</v>
      </c>
      <c r="H19656" t="s">
        <v>136</v>
      </c>
      <c r="I19656">
        <v>17865141.218892399</v>
      </c>
      <c r="J19656" t="s">
        <v>126</v>
      </c>
      <c r="K19656" t="s">
        <v>159</v>
      </c>
      <c r="L19656" t="s">
        <v>163</v>
      </c>
      <c r="P19656">
        <v>1</v>
      </c>
      <c r="Q19656">
        <v>17865141.218892399</v>
      </c>
    </row>
    <row r="19657" spans="1:17">
      <c r="A19657" t="s">
        <v>122</v>
      </c>
      <c r="B19657">
        <v>2020</v>
      </c>
      <c r="E19657" t="s">
        <v>167</v>
      </c>
      <c r="G19657" t="s">
        <v>1076</v>
      </c>
      <c r="H19657" t="s">
        <v>136</v>
      </c>
      <c r="I19657">
        <v>0</v>
      </c>
      <c r="J19657" t="s">
        <v>126</v>
      </c>
      <c r="K19657" t="s">
        <v>159</v>
      </c>
      <c r="L19657" t="s">
        <v>168</v>
      </c>
      <c r="P19657">
        <v>1</v>
      </c>
      <c r="Q19657">
        <v>0</v>
      </c>
    </row>
    <row r="19658" spans="1:17">
      <c r="A19658" t="s">
        <v>122</v>
      </c>
      <c r="B19658">
        <v>2020</v>
      </c>
      <c r="E19658" t="s">
        <v>167</v>
      </c>
      <c r="G19658" t="s">
        <v>1076</v>
      </c>
      <c r="H19658" t="s">
        <v>136</v>
      </c>
      <c r="I19658">
        <v>0</v>
      </c>
      <c r="J19658" t="s">
        <v>126</v>
      </c>
      <c r="K19658" t="s">
        <v>159</v>
      </c>
      <c r="L19658" t="s">
        <v>169</v>
      </c>
      <c r="P19658">
        <v>1</v>
      </c>
      <c r="Q19658">
        <v>0</v>
      </c>
    </row>
    <row r="19659" spans="1:17">
      <c r="A19659" t="s">
        <v>122</v>
      </c>
      <c r="B19659">
        <v>2020</v>
      </c>
      <c r="E19659" t="s">
        <v>170</v>
      </c>
      <c r="G19659" t="s">
        <v>1075</v>
      </c>
      <c r="H19659" t="s">
        <v>136</v>
      </c>
      <c r="I19659">
        <v>775556540.76653504</v>
      </c>
      <c r="J19659" t="s">
        <v>126</v>
      </c>
      <c r="K19659" t="s">
        <v>126</v>
      </c>
      <c r="L19659" t="s">
        <v>171</v>
      </c>
      <c r="P19659">
        <v>1</v>
      </c>
      <c r="Q19659">
        <v>775556540.76653504</v>
      </c>
    </row>
    <row r="19660" spans="1:17">
      <c r="A19660" t="s">
        <v>122</v>
      </c>
      <c r="B19660">
        <v>2020</v>
      </c>
      <c r="E19660" t="s">
        <v>162</v>
      </c>
      <c r="G19660" t="s">
        <v>1075</v>
      </c>
      <c r="H19660" t="s">
        <v>136</v>
      </c>
      <c r="I19660">
        <v>0</v>
      </c>
      <c r="J19660" t="s">
        <v>126</v>
      </c>
      <c r="K19660" t="s">
        <v>126</v>
      </c>
      <c r="L19660" t="s">
        <v>163</v>
      </c>
      <c r="P19660">
        <v>1</v>
      </c>
      <c r="Q19660">
        <v>0</v>
      </c>
    </row>
    <row r="19661" spans="1:17">
      <c r="A19661" t="s">
        <v>122</v>
      </c>
      <c r="B19661">
        <v>2020</v>
      </c>
      <c r="E19661" t="s">
        <v>167</v>
      </c>
      <c r="G19661" t="s">
        <v>1075</v>
      </c>
      <c r="H19661" t="s">
        <v>136</v>
      </c>
      <c r="I19661">
        <v>0</v>
      </c>
      <c r="J19661" t="s">
        <v>126</v>
      </c>
      <c r="K19661" t="s">
        <v>126</v>
      </c>
      <c r="L19661" t="s">
        <v>168</v>
      </c>
      <c r="P19661">
        <v>1</v>
      </c>
      <c r="Q19661">
        <v>0</v>
      </c>
    </row>
    <row r="19662" spans="1:17">
      <c r="A19662" t="s">
        <v>122</v>
      </c>
      <c r="B19662">
        <v>2020</v>
      </c>
      <c r="E19662" t="s">
        <v>167</v>
      </c>
      <c r="G19662" t="s">
        <v>1075</v>
      </c>
      <c r="H19662" t="s">
        <v>136</v>
      </c>
      <c r="I19662">
        <v>0</v>
      </c>
      <c r="J19662" t="s">
        <v>126</v>
      </c>
      <c r="K19662" t="s">
        <v>126</v>
      </c>
      <c r="L19662" t="s">
        <v>169</v>
      </c>
      <c r="P19662">
        <v>1</v>
      </c>
      <c r="Q19662">
        <v>0</v>
      </c>
    </row>
    <row r="19663" spans="1:17">
      <c r="A19663" t="s">
        <v>122</v>
      </c>
      <c r="B19663">
        <v>2020</v>
      </c>
      <c r="E19663" t="s">
        <v>170</v>
      </c>
      <c r="G19663" t="s">
        <v>1076</v>
      </c>
      <c r="H19663" t="s">
        <v>136</v>
      </c>
      <c r="I19663">
        <v>0</v>
      </c>
      <c r="J19663" t="s">
        <v>126</v>
      </c>
      <c r="K19663" t="s">
        <v>165</v>
      </c>
      <c r="L19663" t="s">
        <v>171</v>
      </c>
      <c r="P19663">
        <v>1</v>
      </c>
      <c r="Q19663">
        <v>0</v>
      </c>
    </row>
    <row r="19664" spans="1:17">
      <c r="A19664" t="s">
        <v>122</v>
      </c>
      <c r="B19664">
        <v>2020</v>
      </c>
      <c r="E19664" t="s">
        <v>162</v>
      </c>
      <c r="G19664" t="s">
        <v>1076</v>
      </c>
      <c r="H19664" t="s">
        <v>136</v>
      </c>
      <c r="I19664">
        <v>0</v>
      </c>
      <c r="J19664" t="s">
        <v>126</v>
      </c>
      <c r="K19664" t="s">
        <v>165</v>
      </c>
      <c r="L19664" t="s">
        <v>163</v>
      </c>
      <c r="P19664">
        <v>1</v>
      </c>
      <c r="Q19664">
        <v>0</v>
      </c>
    </row>
    <row r="19665" spans="1:17">
      <c r="A19665" t="s">
        <v>122</v>
      </c>
      <c r="B19665">
        <v>2020</v>
      </c>
      <c r="E19665" t="s">
        <v>167</v>
      </c>
      <c r="G19665" t="s">
        <v>1076</v>
      </c>
      <c r="H19665" t="s">
        <v>136</v>
      </c>
      <c r="I19665">
        <v>0</v>
      </c>
      <c r="J19665" t="s">
        <v>126</v>
      </c>
      <c r="K19665" t="s">
        <v>165</v>
      </c>
      <c r="L19665" t="s">
        <v>168</v>
      </c>
      <c r="P19665">
        <v>1</v>
      </c>
      <c r="Q19665">
        <v>0</v>
      </c>
    </row>
    <row r="19666" spans="1:17">
      <c r="A19666" t="s">
        <v>122</v>
      </c>
      <c r="B19666">
        <v>2020</v>
      </c>
      <c r="E19666" t="s">
        <v>167</v>
      </c>
      <c r="G19666" t="s">
        <v>1076</v>
      </c>
      <c r="H19666" t="s">
        <v>136</v>
      </c>
      <c r="I19666">
        <v>0</v>
      </c>
      <c r="J19666" t="s">
        <v>126</v>
      </c>
      <c r="K19666" t="s">
        <v>165</v>
      </c>
      <c r="L19666" t="s">
        <v>169</v>
      </c>
      <c r="P19666">
        <v>1</v>
      </c>
      <c r="Q19666">
        <v>0</v>
      </c>
    </row>
    <row r="19667" spans="1:17">
      <c r="A19667" t="s">
        <v>122</v>
      </c>
      <c r="B19667">
        <v>2020</v>
      </c>
      <c r="E19667" t="s">
        <v>170</v>
      </c>
      <c r="G19667" t="s">
        <v>1076</v>
      </c>
      <c r="H19667" t="s">
        <v>136</v>
      </c>
      <c r="I19667">
        <v>0</v>
      </c>
      <c r="J19667" t="s">
        <v>126</v>
      </c>
      <c r="K19667" t="s">
        <v>166</v>
      </c>
      <c r="L19667" t="s">
        <v>171</v>
      </c>
      <c r="P19667">
        <v>1</v>
      </c>
      <c r="Q19667">
        <v>0</v>
      </c>
    </row>
    <row r="19668" spans="1:17">
      <c r="A19668" t="s">
        <v>122</v>
      </c>
      <c r="B19668">
        <v>2020</v>
      </c>
      <c r="E19668" t="s">
        <v>162</v>
      </c>
      <c r="G19668" t="s">
        <v>1076</v>
      </c>
      <c r="H19668" t="s">
        <v>136</v>
      </c>
      <c r="I19668">
        <v>3255394.4169560699</v>
      </c>
      <c r="J19668" t="s">
        <v>126</v>
      </c>
      <c r="K19668" t="s">
        <v>166</v>
      </c>
      <c r="L19668" t="s">
        <v>163</v>
      </c>
      <c r="P19668">
        <v>1</v>
      </c>
      <c r="Q19668">
        <v>3255394.4169560699</v>
      </c>
    </row>
    <row r="19669" spans="1:17">
      <c r="A19669" t="s">
        <v>122</v>
      </c>
      <c r="B19669">
        <v>2020</v>
      </c>
      <c r="E19669" t="s">
        <v>167</v>
      </c>
      <c r="G19669" t="s">
        <v>1076</v>
      </c>
      <c r="H19669" t="s">
        <v>136</v>
      </c>
      <c r="I19669">
        <v>0</v>
      </c>
      <c r="J19669" t="s">
        <v>126</v>
      </c>
      <c r="K19669" t="s">
        <v>166</v>
      </c>
      <c r="L19669" t="s">
        <v>168</v>
      </c>
      <c r="P19669">
        <v>1</v>
      </c>
      <c r="Q19669">
        <v>0</v>
      </c>
    </row>
    <row r="19670" spans="1:17">
      <c r="A19670" t="s">
        <v>122</v>
      </c>
      <c r="B19670">
        <v>2020</v>
      </c>
      <c r="E19670" t="s">
        <v>167</v>
      </c>
      <c r="G19670" t="s">
        <v>1076</v>
      </c>
      <c r="H19670" t="s">
        <v>136</v>
      </c>
      <c r="I19670">
        <v>0</v>
      </c>
      <c r="J19670" t="s">
        <v>126</v>
      </c>
      <c r="K19670" t="s">
        <v>166</v>
      </c>
      <c r="L19670" t="s">
        <v>169</v>
      </c>
      <c r="P19670">
        <v>1</v>
      </c>
      <c r="Q19670">
        <v>0</v>
      </c>
    </row>
    <row r="19671" spans="1:17">
      <c r="A19671" t="s">
        <v>122</v>
      </c>
      <c r="B19671">
        <v>2020</v>
      </c>
      <c r="E19671" t="s">
        <v>170</v>
      </c>
      <c r="G19671" t="s">
        <v>1076</v>
      </c>
      <c r="H19671" t="s">
        <v>136</v>
      </c>
      <c r="I19671">
        <v>0</v>
      </c>
      <c r="J19671" t="s">
        <v>126</v>
      </c>
      <c r="K19671" t="s">
        <v>160</v>
      </c>
      <c r="L19671" t="s">
        <v>171</v>
      </c>
      <c r="P19671">
        <v>1</v>
      </c>
      <c r="Q19671">
        <v>0</v>
      </c>
    </row>
    <row r="19672" spans="1:17">
      <c r="A19672" t="s">
        <v>122</v>
      </c>
      <c r="B19672">
        <v>2020</v>
      </c>
      <c r="E19672" t="s">
        <v>162</v>
      </c>
      <c r="G19672" t="s">
        <v>1076</v>
      </c>
      <c r="H19672" t="s">
        <v>136</v>
      </c>
      <c r="I19672">
        <v>102579.911709837</v>
      </c>
      <c r="J19672" t="s">
        <v>126</v>
      </c>
      <c r="K19672" t="s">
        <v>160</v>
      </c>
      <c r="L19672" t="s">
        <v>163</v>
      </c>
      <c r="P19672">
        <v>1</v>
      </c>
      <c r="Q19672">
        <v>102579.911709837</v>
      </c>
    </row>
    <row r="19673" spans="1:17">
      <c r="A19673" t="s">
        <v>122</v>
      </c>
      <c r="B19673">
        <v>2020</v>
      </c>
      <c r="E19673" t="s">
        <v>167</v>
      </c>
      <c r="G19673" t="s">
        <v>1076</v>
      </c>
      <c r="H19673" t="s">
        <v>136</v>
      </c>
      <c r="I19673">
        <v>0</v>
      </c>
      <c r="J19673" t="s">
        <v>126</v>
      </c>
      <c r="K19673" t="s">
        <v>160</v>
      </c>
      <c r="L19673" t="s">
        <v>168</v>
      </c>
      <c r="P19673">
        <v>1</v>
      </c>
      <c r="Q19673">
        <v>0</v>
      </c>
    </row>
    <row r="19674" spans="1:17">
      <c r="A19674" t="s">
        <v>122</v>
      </c>
      <c r="B19674">
        <v>2020</v>
      </c>
      <c r="E19674" t="s">
        <v>167</v>
      </c>
      <c r="G19674" t="s">
        <v>1076</v>
      </c>
      <c r="H19674" t="s">
        <v>136</v>
      </c>
      <c r="I19674">
        <v>0</v>
      </c>
      <c r="J19674" t="s">
        <v>126</v>
      </c>
      <c r="K19674" t="s">
        <v>160</v>
      </c>
      <c r="L19674" t="s">
        <v>169</v>
      </c>
      <c r="P19674">
        <v>1</v>
      </c>
      <c r="Q19674">
        <v>0</v>
      </c>
    </row>
    <row r="19675" spans="1:17">
      <c r="A19675" t="s">
        <v>122</v>
      </c>
      <c r="B19675">
        <v>2020</v>
      </c>
      <c r="E19675" t="s">
        <v>170</v>
      </c>
      <c r="G19675" t="s">
        <v>1076</v>
      </c>
      <c r="H19675" t="s">
        <v>136</v>
      </c>
      <c r="I19675">
        <v>0</v>
      </c>
      <c r="J19675" t="s">
        <v>165</v>
      </c>
      <c r="K19675" t="s">
        <v>126</v>
      </c>
      <c r="L19675" t="s">
        <v>171</v>
      </c>
      <c r="P19675">
        <v>1</v>
      </c>
      <c r="Q19675">
        <v>0</v>
      </c>
    </row>
    <row r="19676" spans="1:17">
      <c r="A19676" t="s">
        <v>122</v>
      </c>
      <c r="B19676">
        <v>2020</v>
      </c>
      <c r="E19676" t="s">
        <v>162</v>
      </c>
      <c r="G19676" t="s">
        <v>1076</v>
      </c>
      <c r="H19676" t="s">
        <v>136</v>
      </c>
      <c r="I19676">
        <v>0</v>
      </c>
      <c r="J19676" t="s">
        <v>165</v>
      </c>
      <c r="K19676" t="s">
        <v>126</v>
      </c>
      <c r="L19676" t="s">
        <v>163</v>
      </c>
      <c r="P19676">
        <v>1</v>
      </c>
      <c r="Q19676">
        <v>0</v>
      </c>
    </row>
    <row r="19677" spans="1:17">
      <c r="A19677" t="s">
        <v>122</v>
      </c>
      <c r="B19677">
        <v>2020</v>
      </c>
      <c r="E19677" t="s">
        <v>167</v>
      </c>
      <c r="G19677" t="s">
        <v>1076</v>
      </c>
      <c r="H19677" t="s">
        <v>136</v>
      </c>
      <c r="I19677">
        <v>0</v>
      </c>
      <c r="J19677" t="s">
        <v>165</v>
      </c>
      <c r="K19677" t="s">
        <v>126</v>
      </c>
      <c r="L19677" t="s">
        <v>168</v>
      </c>
      <c r="P19677">
        <v>1</v>
      </c>
      <c r="Q19677">
        <v>0</v>
      </c>
    </row>
    <row r="19678" spans="1:17">
      <c r="A19678" t="s">
        <v>122</v>
      </c>
      <c r="B19678">
        <v>2020</v>
      </c>
      <c r="E19678" t="s">
        <v>167</v>
      </c>
      <c r="G19678" t="s">
        <v>1076</v>
      </c>
      <c r="H19678" t="s">
        <v>136</v>
      </c>
      <c r="I19678">
        <v>0</v>
      </c>
      <c r="J19678" t="s">
        <v>165</v>
      </c>
      <c r="K19678" t="s">
        <v>126</v>
      </c>
      <c r="L19678" t="s">
        <v>169</v>
      </c>
      <c r="P19678">
        <v>1</v>
      </c>
      <c r="Q19678">
        <v>0</v>
      </c>
    </row>
    <row r="19679" spans="1:17">
      <c r="A19679" t="s">
        <v>122</v>
      </c>
      <c r="B19679">
        <v>2020</v>
      </c>
      <c r="E19679" t="s">
        <v>170</v>
      </c>
      <c r="G19679" t="s">
        <v>1075</v>
      </c>
      <c r="H19679" t="s">
        <v>136</v>
      </c>
      <c r="I19679">
        <v>0</v>
      </c>
      <c r="J19679" t="s">
        <v>165</v>
      </c>
      <c r="K19679" t="s">
        <v>165</v>
      </c>
      <c r="L19679" t="s">
        <v>171</v>
      </c>
      <c r="P19679">
        <v>1</v>
      </c>
      <c r="Q19679">
        <v>0</v>
      </c>
    </row>
    <row r="19680" spans="1:17">
      <c r="A19680" t="s">
        <v>122</v>
      </c>
      <c r="B19680">
        <v>2020</v>
      </c>
      <c r="E19680" t="s">
        <v>162</v>
      </c>
      <c r="G19680" t="s">
        <v>1075</v>
      </c>
      <c r="H19680" t="s">
        <v>136</v>
      </c>
      <c r="I19680">
        <v>0</v>
      </c>
      <c r="J19680" t="s">
        <v>165</v>
      </c>
      <c r="K19680" t="s">
        <v>165</v>
      </c>
      <c r="L19680" t="s">
        <v>163</v>
      </c>
      <c r="P19680">
        <v>1</v>
      </c>
      <c r="Q19680">
        <v>0</v>
      </c>
    </row>
    <row r="19681" spans="1:17">
      <c r="A19681" t="s">
        <v>122</v>
      </c>
      <c r="B19681">
        <v>2020</v>
      </c>
      <c r="E19681" t="s">
        <v>167</v>
      </c>
      <c r="G19681" t="s">
        <v>1075</v>
      </c>
      <c r="H19681" t="s">
        <v>136</v>
      </c>
      <c r="I19681">
        <v>0</v>
      </c>
      <c r="J19681" t="s">
        <v>165</v>
      </c>
      <c r="K19681" t="s">
        <v>165</v>
      </c>
      <c r="L19681" t="s">
        <v>168</v>
      </c>
      <c r="P19681">
        <v>1</v>
      </c>
      <c r="Q19681">
        <v>0</v>
      </c>
    </row>
    <row r="19682" spans="1:17">
      <c r="A19682" t="s">
        <v>122</v>
      </c>
      <c r="B19682">
        <v>2020</v>
      </c>
      <c r="E19682" t="s">
        <v>167</v>
      </c>
      <c r="G19682" t="s">
        <v>1075</v>
      </c>
      <c r="H19682" t="s">
        <v>136</v>
      </c>
      <c r="I19682">
        <v>0</v>
      </c>
      <c r="J19682" t="s">
        <v>165</v>
      </c>
      <c r="K19682" t="s">
        <v>165</v>
      </c>
      <c r="L19682" t="s">
        <v>169</v>
      </c>
      <c r="P19682">
        <v>1</v>
      </c>
      <c r="Q19682">
        <v>0</v>
      </c>
    </row>
    <row r="19683" spans="1:17">
      <c r="A19683" t="s">
        <v>122</v>
      </c>
      <c r="B19683">
        <v>2020</v>
      </c>
      <c r="E19683" t="s">
        <v>162</v>
      </c>
      <c r="G19683" t="s">
        <v>1076</v>
      </c>
      <c r="H19683" t="s">
        <v>136</v>
      </c>
      <c r="I19683">
        <v>64147633.087408602</v>
      </c>
      <c r="J19683" t="s">
        <v>166</v>
      </c>
      <c r="K19683" t="s">
        <v>159</v>
      </c>
      <c r="L19683" t="s">
        <v>163</v>
      </c>
      <c r="P19683">
        <v>1</v>
      </c>
      <c r="Q19683">
        <v>64147633.087408602</v>
      </c>
    </row>
    <row r="19684" spans="1:17">
      <c r="A19684" t="s">
        <v>122</v>
      </c>
      <c r="B19684">
        <v>2020</v>
      </c>
      <c r="E19684" t="s">
        <v>170</v>
      </c>
      <c r="G19684" t="s">
        <v>1076</v>
      </c>
      <c r="H19684" t="s">
        <v>136</v>
      </c>
      <c r="I19684">
        <v>0</v>
      </c>
      <c r="J19684" t="s">
        <v>166</v>
      </c>
      <c r="K19684" t="s">
        <v>126</v>
      </c>
      <c r="L19684" t="s">
        <v>171</v>
      </c>
      <c r="P19684">
        <v>1</v>
      </c>
      <c r="Q19684">
        <v>0</v>
      </c>
    </row>
    <row r="19685" spans="1:17">
      <c r="A19685" t="s">
        <v>122</v>
      </c>
      <c r="B19685">
        <v>2020</v>
      </c>
      <c r="E19685" t="s">
        <v>162</v>
      </c>
      <c r="G19685" t="s">
        <v>1076</v>
      </c>
      <c r="H19685" t="s">
        <v>136</v>
      </c>
      <c r="I19685">
        <v>6033405.9492353704</v>
      </c>
      <c r="J19685" t="s">
        <v>166</v>
      </c>
      <c r="K19685" t="s">
        <v>126</v>
      </c>
      <c r="L19685" t="s">
        <v>163</v>
      </c>
      <c r="P19685">
        <v>1</v>
      </c>
      <c r="Q19685">
        <v>6033405.9492353704</v>
      </c>
    </row>
    <row r="19686" spans="1:17">
      <c r="A19686" t="s">
        <v>122</v>
      </c>
      <c r="B19686">
        <v>2020</v>
      </c>
      <c r="E19686" t="s">
        <v>167</v>
      </c>
      <c r="G19686" t="s">
        <v>1076</v>
      </c>
      <c r="H19686" t="s">
        <v>136</v>
      </c>
      <c r="I19686">
        <v>0</v>
      </c>
      <c r="J19686" t="s">
        <v>166</v>
      </c>
      <c r="K19686" t="s">
        <v>126</v>
      </c>
      <c r="L19686" t="s">
        <v>168</v>
      </c>
      <c r="P19686">
        <v>1</v>
      </c>
      <c r="Q19686">
        <v>0</v>
      </c>
    </row>
    <row r="19687" spans="1:17">
      <c r="A19687" t="s">
        <v>122</v>
      </c>
      <c r="B19687">
        <v>2020</v>
      </c>
      <c r="E19687" t="s">
        <v>167</v>
      </c>
      <c r="G19687" t="s">
        <v>1076</v>
      </c>
      <c r="H19687" t="s">
        <v>136</v>
      </c>
      <c r="I19687">
        <v>0</v>
      </c>
      <c r="J19687" t="s">
        <v>166</v>
      </c>
      <c r="K19687" t="s">
        <v>126</v>
      </c>
      <c r="L19687" t="s">
        <v>169</v>
      </c>
      <c r="P19687">
        <v>1</v>
      </c>
      <c r="Q19687">
        <v>0</v>
      </c>
    </row>
    <row r="19688" spans="1:17">
      <c r="A19688" t="s">
        <v>122</v>
      </c>
      <c r="B19688">
        <v>2020</v>
      </c>
      <c r="E19688" t="s">
        <v>170</v>
      </c>
      <c r="G19688" t="s">
        <v>1075</v>
      </c>
      <c r="H19688" t="s">
        <v>136</v>
      </c>
      <c r="I19688">
        <v>0</v>
      </c>
      <c r="J19688" t="s">
        <v>166</v>
      </c>
      <c r="K19688" t="s">
        <v>166</v>
      </c>
      <c r="L19688" t="s">
        <v>171</v>
      </c>
      <c r="P19688">
        <v>1</v>
      </c>
      <c r="Q19688">
        <v>0</v>
      </c>
    </row>
    <row r="19689" spans="1:17">
      <c r="A19689" t="s">
        <v>122</v>
      </c>
      <c r="B19689">
        <v>2020</v>
      </c>
      <c r="E19689" t="s">
        <v>162</v>
      </c>
      <c r="G19689" t="s">
        <v>1075</v>
      </c>
      <c r="H19689" t="s">
        <v>136</v>
      </c>
      <c r="I19689">
        <v>0</v>
      </c>
      <c r="J19689" t="s">
        <v>166</v>
      </c>
      <c r="K19689" t="s">
        <v>166</v>
      </c>
      <c r="L19689" t="s">
        <v>163</v>
      </c>
      <c r="P19689">
        <v>1</v>
      </c>
      <c r="Q19689">
        <v>0</v>
      </c>
    </row>
    <row r="19690" spans="1:17">
      <c r="A19690" t="s">
        <v>122</v>
      </c>
      <c r="B19690">
        <v>2020</v>
      </c>
      <c r="E19690" t="s">
        <v>167</v>
      </c>
      <c r="G19690" t="s">
        <v>1075</v>
      </c>
      <c r="H19690" t="s">
        <v>136</v>
      </c>
      <c r="I19690">
        <v>0</v>
      </c>
      <c r="J19690" t="s">
        <v>166</v>
      </c>
      <c r="K19690" t="s">
        <v>166</v>
      </c>
      <c r="L19690" t="s">
        <v>168</v>
      </c>
      <c r="P19690">
        <v>1</v>
      </c>
      <c r="Q19690">
        <v>0</v>
      </c>
    </row>
    <row r="19691" spans="1:17">
      <c r="A19691" t="s">
        <v>122</v>
      </c>
      <c r="B19691">
        <v>2020</v>
      </c>
      <c r="E19691" t="s">
        <v>167</v>
      </c>
      <c r="G19691" t="s">
        <v>1075</v>
      </c>
      <c r="H19691" t="s">
        <v>136</v>
      </c>
      <c r="I19691">
        <v>0</v>
      </c>
      <c r="J19691" t="s">
        <v>166</v>
      </c>
      <c r="K19691" t="s">
        <v>166</v>
      </c>
      <c r="L19691" t="s">
        <v>169</v>
      </c>
      <c r="P19691">
        <v>1</v>
      </c>
      <c r="Q19691">
        <v>0</v>
      </c>
    </row>
    <row r="19692" spans="1:17">
      <c r="A19692" t="s">
        <v>122</v>
      </c>
      <c r="B19692">
        <v>2020</v>
      </c>
      <c r="E19692" t="s">
        <v>162</v>
      </c>
      <c r="G19692" t="s">
        <v>1076</v>
      </c>
      <c r="H19692" t="s">
        <v>136</v>
      </c>
      <c r="I19692">
        <v>15700985.777408101</v>
      </c>
      <c r="J19692" t="s">
        <v>160</v>
      </c>
      <c r="K19692" t="s">
        <v>164</v>
      </c>
      <c r="L19692" t="s">
        <v>163</v>
      </c>
      <c r="P19692">
        <v>1</v>
      </c>
      <c r="Q19692">
        <v>15700985.777408101</v>
      </c>
    </row>
    <row r="19693" spans="1:17">
      <c r="A19693" t="s">
        <v>122</v>
      </c>
      <c r="B19693">
        <v>2020</v>
      </c>
      <c r="E19693" t="s">
        <v>170</v>
      </c>
      <c r="G19693" t="s">
        <v>1076</v>
      </c>
      <c r="H19693" t="s">
        <v>136</v>
      </c>
      <c r="I19693">
        <v>0</v>
      </c>
      <c r="J19693" t="s">
        <v>160</v>
      </c>
      <c r="K19693" t="s">
        <v>126</v>
      </c>
      <c r="L19693" t="s">
        <v>171</v>
      </c>
      <c r="P19693">
        <v>1</v>
      </c>
      <c r="Q19693">
        <v>0</v>
      </c>
    </row>
    <row r="19694" spans="1:17">
      <c r="A19694" t="s">
        <v>122</v>
      </c>
      <c r="B19694">
        <v>2020</v>
      </c>
      <c r="E19694" t="s">
        <v>162</v>
      </c>
      <c r="G19694" t="s">
        <v>1076</v>
      </c>
      <c r="H19694" t="s">
        <v>136</v>
      </c>
      <c r="I19694">
        <v>406211.28368000803</v>
      </c>
      <c r="J19694" t="s">
        <v>160</v>
      </c>
      <c r="K19694" t="s">
        <v>126</v>
      </c>
      <c r="L19694" t="s">
        <v>163</v>
      </c>
      <c r="P19694">
        <v>1</v>
      </c>
      <c r="Q19694">
        <v>406211.28368000803</v>
      </c>
    </row>
    <row r="19695" spans="1:17">
      <c r="A19695" t="s">
        <v>122</v>
      </c>
      <c r="B19695">
        <v>2020</v>
      </c>
      <c r="E19695" t="s">
        <v>167</v>
      </c>
      <c r="G19695" t="s">
        <v>1076</v>
      </c>
      <c r="H19695" t="s">
        <v>136</v>
      </c>
      <c r="I19695">
        <v>0</v>
      </c>
      <c r="J19695" t="s">
        <v>160</v>
      </c>
      <c r="K19695" t="s">
        <v>126</v>
      </c>
      <c r="L19695" t="s">
        <v>168</v>
      </c>
      <c r="P19695">
        <v>1</v>
      </c>
      <c r="Q19695">
        <v>0</v>
      </c>
    </row>
    <row r="19696" spans="1:17">
      <c r="A19696" t="s">
        <v>122</v>
      </c>
      <c r="B19696">
        <v>2020</v>
      </c>
      <c r="E19696" t="s">
        <v>167</v>
      </c>
      <c r="G19696" t="s">
        <v>1076</v>
      </c>
      <c r="H19696" t="s">
        <v>136</v>
      </c>
      <c r="I19696">
        <v>0</v>
      </c>
      <c r="J19696" t="s">
        <v>160</v>
      </c>
      <c r="K19696" t="s">
        <v>126</v>
      </c>
      <c r="L19696" t="s">
        <v>169</v>
      </c>
      <c r="P19696">
        <v>1</v>
      </c>
      <c r="Q19696">
        <v>0</v>
      </c>
    </row>
    <row r="19697" spans="1:17">
      <c r="A19697" t="s">
        <v>122</v>
      </c>
      <c r="B19697">
        <v>2020</v>
      </c>
      <c r="E19697" t="s">
        <v>170</v>
      </c>
      <c r="G19697" t="s">
        <v>1075</v>
      </c>
      <c r="H19697" t="s">
        <v>136</v>
      </c>
      <c r="I19697">
        <v>0</v>
      </c>
      <c r="J19697" t="s">
        <v>160</v>
      </c>
      <c r="K19697" t="s">
        <v>160</v>
      </c>
      <c r="L19697" t="s">
        <v>171</v>
      </c>
      <c r="P19697">
        <v>1</v>
      </c>
      <c r="Q19697">
        <v>0</v>
      </c>
    </row>
    <row r="19698" spans="1:17">
      <c r="A19698" t="s">
        <v>122</v>
      </c>
      <c r="B19698">
        <v>2020</v>
      </c>
      <c r="E19698" t="s">
        <v>162</v>
      </c>
      <c r="G19698" t="s">
        <v>1075</v>
      </c>
      <c r="H19698" t="s">
        <v>136</v>
      </c>
      <c r="I19698">
        <v>0</v>
      </c>
      <c r="J19698" t="s">
        <v>160</v>
      </c>
      <c r="K19698" t="s">
        <v>160</v>
      </c>
      <c r="L19698" t="s">
        <v>163</v>
      </c>
      <c r="P19698">
        <v>1</v>
      </c>
      <c r="Q19698">
        <v>0</v>
      </c>
    </row>
    <row r="19699" spans="1:17">
      <c r="A19699" t="s">
        <v>122</v>
      </c>
      <c r="B19699">
        <v>2020</v>
      </c>
      <c r="E19699" t="s">
        <v>167</v>
      </c>
      <c r="G19699" t="s">
        <v>1075</v>
      </c>
      <c r="H19699" t="s">
        <v>136</v>
      </c>
      <c r="I19699">
        <v>0</v>
      </c>
      <c r="J19699" t="s">
        <v>160</v>
      </c>
      <c r="K19699" t="s">
        <v>160</v>
      </c>
      <c r="L19699" t="s">
        <v>168</v>
      </c>
      <c r="P19699">
        <v>1</v>
      </c>
      <c r="Q19699">
        <v>0</v>
      </c>
    </row>
    <row r="19700" spans="1:17">
      <c r="A19700" t="s">
        <v>122</v>
      </c>
      <c r="B19700">
        <v>2020</v>
      </c>
      <c r="E19700" t="s">
        <v>167</v>
      </c>
      <c r="G19700" t="s">
        <v>1075</v>
      </c>
      <c r="H19700" t="s">
        <v>136</v>
      </c>
      <c r="I19700">
        <v>0</v>
      </c>
      <c r="J19700" t="s">
        <v>160</v>
      </c>
      <c r="K19700" t="s">
        <v>160</v>
      </c>
      <c r="L19700" t="s">
        <v>169</v>
      </c>
      <c r="P19700">
        <v>1</v>
      </c>
      <c r="Q19700">
        <v>0</v>
      </c>
    </row>
    <row r="19701" spans="1:17">
      <c r="A19701" t="s">
        <v>122</v>
      </c>
      <c r="B19701">
        <v>2021</v>
      </c>
      <c r="E19701" t="s">
        <v>170</v>
      </c>
      <c r="G19701" t="s">
        <v>1075</v>
      </c>
      <c r="H19701" t="s">
        <v>136</v>
      </c>
      <c r="I19701">
        <v>0</v>
      </c>
      <c r="J19701" t="s">
        <v>164</v>
      </c>
      <c r="K19701" t="s">
        <v>164</v>
      </c>
      <c r="L19701" t="s">
        <v>171</v>
      </c>
      <c r="P19701">
        <v>0.96153846153846101</v>
      </c>
      <c r="Q19701">
        <v>0</v>
      </c>
    </row>
    <row r="19702" spans="1:17">
      <c r="A19702" t="s">
        <v>122</v>
      </c>
      <c r="B19702">
        <v>2021</v>
      </c>
      <c r="E19702" t="s">
        <v>162</v>
      </c>
      <c r="G19702" t="s">
        <v>1075</v>
      </c>
      <c r="H19702" t="s">
        <v>136</v>
      </c>
      <c r="I19702">
        <v>0</v>
      </c>
      <c r="J19702" t="s">
        <v>164</v>
      </c>
      <c r="K19702" t="s">
        <v>164</v>
      </c>
      <c r="L19702" t="s">
        <v>163</v>
      </c>
      <c r="P19702">
        <v>0.96153846153846101</v>
      </c>
      <c r="Q19702">
        <v>0</v>
      </c>
    </row>
    <row r="19703" spans="1:17">
      <c r="A19703" t="s">
        <v>122</v>
      </c>
      <c r="B19703">
        <v>2021</v>
      </c>
      <c r="E19703" t="s">
        <v>167</v>
      </c>
      <c r="G19703" t="s">
        <v>1075</v>
      </c>
      <c r="H19703" t="s">
        <v>136</v>
      </c>
      <c r="I19703">
        <v>0</v>
      </c>
      <c r="J19703" t="s">
        <v>164</v>
      </c>
      <c r="K19703" t="s">
        <v>164</v>
      </c>
      <c r="L19703" t="s">
        <v>168</v>
      </c>
      <c r="P19703">
        <v>0.96153846153846101</v>
      </c>
      <c r="Q19703">
        <v>0</v>
      </c>
    </row>
    <row r="19704" spans="1:17">
      <c r="A19704" t="s">
        <v>122</v>
      </c>
      <c r="B19704">
        <v>2021</v>
      </c>
      <c r="E19704" t="s">
        <v>167</v>
      </c>
      <c r="G19704" t="s">
        <v>1075</v>
      </c>
      <c r="H19704" t="s">
        <v>136</v>
      </c>
      <c r="I19704">
        <v>0</v>
      </c>
      <c r="J19704" t="s">
        <v>164</v>
      </c>
      <c r="K19704" t="s">
        <v>164</v>
      </c>
      <c r="L19704" t="s">
        <v>169</v>
      </c>
      <c r="P19704">
        <v>0.96153846153846101</v>
      </c>
      <c r="Q19704">
        <v>0</v>
      </c>
    </row>
    <row r="19705" spans="1:17">
      <c r="A19705" t="s">
        <v>122</v>
      </c>
      <c r="B19705">
        <v>2021</v>
      </c>
      <c r="E19705" t="s">
        <v>170</v>
      </c>
      <c r="G19705" t="s">
        <v>1076</v>
      </c>
      <c r="H19705" t="s">
        <v>136</v>
      </c>
      <c r="I19705">
        <v>0</v>
      </c>
      <c r="J19705" t="s">
        <v>164</v>
      </c>
      <c r="K19705" t="s">
        <v>126</v>
      </c>
      <c r="L19705" t="s">
        <v>171</v>
      </c>
      <c r="P19705">
        <v>0.96153846153846101</v>
      </c>
      <c r="Q19705">
        <v>0</v>
      </c>
    </row>
    <row r="19706" spans="1:17">
      <c r="A19706" t="s">
        <v>122</v>
      </c>
      <c r="B19706">
        <v>2021</v>
      </c>
      <c r="E19706" t="s">
        <v>162</v>
      </c>
      <c r="G19706" t="s">
        <v>1076</v>
      </c>
      <c r="H19706" t="s">
        <v>136</v>
      </c>
      <c r="I19706">
        <v>976800.62105352897</v>
      </c>
      <c r="J19706" t="s">
        <v>164</v>
      </c>
      <c r="K19706" t="s">
        <v>126</v>
      </c>
      <c r="L19706" t="s">
        <v>163</v>
      </c>
      <c r="P19706">
        <v>0.96153846153846101</v>
      </c>
      <c r="Q19706">
        <v>939231.36639762402</v>
      </c>
    </row>
    <row r="19707" spans="1:17">
      <c r="A19707" t="s">
        <v>122</v>
      </c>
      <c r="B19707">
        <v>2021</v>
      </c>
      <c r="E19707" t="s">
        <v>167</v>
      </c>
      <c r="G19707" t="s">
        <v>1076</v>
      </c>
      <c r="H19707" t="s">
        <v>136</v>
      </c>
      <c r="I19707">
        <v>0</v>
      </c>
      <c r="J19707" t="s">
        <v>164</v>
      </c>
      <c r="K19707" t="s">
        <v>126</v>
      </c>
      <c r="L19707" t="s">
        <v>168</v>
      </c>
      <c r="P19707">
        <v>0.96153846153846101</v>
      </c>
      <c r="Q19707">
        <v>0</v>
      </c>
    </row>
    <row r="19708" spans="1:17">
      <c r="A19708" t="s">
        <v>122</v>
      </c>
      <c r="B19708">
        <v>2021</v>
      </c>
      <c r="E19708" t="s">
        <v>167</v>
      </c>
      <c r="G19708" t="s">
        <v>1076</v>
      </c>
      <c r="H19708" t="s">
        <v>136</v>
      </c>
      <c r="I19708">
        <v>0</v>
      </c>
      <c r="J19708" t="s">
        <v>164</v>
      </c>
      <c r="K19708" t="s">
        <v>126</v>
      </c>
      <c r="L19708" t="s">
        <v>169</v>
      </c>
      <c r="P19708">
        <v>0.96153846153846101</v>
      </c>
      <c r="Q19708">
        <v>0</v>
      </c>
    </row>
    <row r="19709" spans="1:17">
      <c r="A19709" t="s">
        <v>122</v>
      </c>
      <c r="B19709">
        <v>2021</v>
      </c>
      <c r="E19709" t="s">
        <v>162</v>
      </c>
      <c r="G19709" t="s">
        <v>1076</v>
      </c>
      <c r="H19709" t="s">
        <v>136</v>
      </c>
      <c r="I19709">
        <v>1598406.63078815</v>
      </c>
      <c r="J19709" t="s">
        <v>164</v>
      </c>
      <c r="K19709" t="s">
        <v>160</v>
      </c>
      <c r="L19709" t="s">
        <v>163</v>
      </c>
      <c r="P19709">
        <v>0.96153846153846101</v>
      </c>
      <c r="Q19709">
        <v>1536929.45268091</v>
      </c>
    </row>
    <row r="19710" spans="1:17">
      <c r="A19710" t="s">
        <v>122</v>
      </c>
      <c r="B19710">
        <v>2021</v>
      </c>
      <c r="E19710" t="s">
        <v>170</v>
      </c>
      <c r="G19710" t="s">
        <v>1075</v>
      </c>
      <c r="H19710" t="s">
        <v>136</v>
      </c>
      <c r="I19710">
        <v>0</v>
      </c>
      <c r="J19710" t="s">
        <v>159</v>
      </c>
      <c r="K19710" t="s">
        <v>159</v>
      </c>
      <c r="L19710" t="s">
        <v>171</v>
      </c>
      <c r="P19710">
        <v>0.96153846153846101</v>
      </c>
      <c r="Q19710">
        <v>0</v>
      </c>
    </row>
    <row r="19711" spans="1:17">
      <c r="A19711" t="s">
        <v>122</v>
      </c>
      <c r="B19711">
        <v>2021</v>
      </c>
      <c r="E19711" t="s">
        <v>162</v>
      </c>
      <c r="G19711" t="s">
        <v>1075</v>
      </c>
      <c r="H19711" t="s">
        <v>136</v>
      </c>
      <c r="I19711">
        <v>0</v>
      </c>
      <c r="J19711" t="s">
        <v>159</v>
      </c>
      <c r="K19711" t="s">
        <v>159</v>
      </c>
      <c r="L19711" t="s">
        <v>163</v>
      </c>
      <c r="P19711">
        <v>0.96153846153846101</v>
      </c>
      <c r="Q19711">
        <v>0</v>
      </c>
    </row>
    <row r="19712" spans="1:17">
      <c r="A19712" t="s">
        <v>122</v>
      </c>
      <c r="B19712">
        <v>2021</v>
      </c>
      <c r="E19712" t="s">
        <v>167</v>
      </c>
      <c r="G19712" t="s">
        <v>1075</v>
      </c>
      <c r="H19712" t="s">
        <v>136</v>
      </c>
      <c r="I19712">
        <v>0</v>
      </c>
      <c r="J19712" t="s">
        <v>159</v>
      </c>
      <c r="K19712" t="s">
        <v>159</v>
      </c>
      <c r="L19712" t="s">
        <v>168</v>
      </c>
      <c r="P19712">
        <v>0.96153846153846101</v>
      </c>
      <c r="Q19712">
        <v>0</v>
      </c>
    </row>
    <row r="19713" spans="1:17">
      <c r="A19713" t="s">
        <v>122</v>
      </c>
      <c r="B19713">
        <v>2021</v>
      </c>
      <c r="E19713" t="s">
        <v>167</v>
      </c>
      <c r="G19713" t="s">
        <v>1075</v>
      </c>
      <c r="H19713" t="s">
        <v>136</v>
      </c>
      <c r="I19713">
        <v>0</v>
      </c>
      <c r="J19713" t="s">
        <v>159</v>
      </c>
      <c r="K19713" t="s">
        <v>159</v>
      </c>
      <c r="L19713" t="s">
        <v>169</v>
      </c>
      <c r="P19713">
        <v>0.96153846153846101</v>
      </c>
      <c r="Q19713">
        <v>0</v>
      </c>
    </row>
    <row r="19714" spans="1:17">
      <c r="A19714" t="s">
        <v>122</v>
      </c>
      <c r="B19714">
        <v>2021</v>
      </c>
      <c r="E19714" t="s">
        <v>170</v>
      </c>
      <c r="G19714" t="s">
        <v>1076</v>
      </c>
      <c r="H19714" t="s">
        <v>136</v>
      </c>
      <c r="I19714">
        <v>0</v>
      </c>
      <c r="J19714" t="s">
        <v>159</v>
      </c>
      <c r="K19714" t="s">
        <v>126</v>
      </c>
      <c r="L19714" t="s">
        <v>171</v>
      </c>
      <c r="P19714">
        <v>0.96153846153846101</v>
      </c>
      <c r="Q19714">
        <v>0</v>
      </c>
    </row>
    <row r="19715" spans="1:17">
      <c r="A19715" t="s">
        <v>122</v>
      </c>
      <c r="B19715">
        <v>2021</v>
      </c>
      <c r="E19715" t="s">
        <v>162</v>
      </c>
      <c r="G19715" t="s">
        <v>1076</v>
      </c>
      <c r="H19715" t="s">
        <v>136</v>
      </c>
      <c r="I19715">
        <v>5374075.9670809498</v>
      </c>
      <c r="J19715" t="s">
        <v>159</v>
      </c>
      <c r="K19715" t="s">
        <v>126</v>
      </c>
      <c r="L19715" t="s">
        <v>163</v>
      </c>
      <c r="P19715">
        <v>0.96153846153846101</v>
      </c>
      <c r="Q19715">
        <v>5167380.7375778304</v>
      </c>
    </row>
    <row r="19716" spans="1:17">
      <c r="A19716" t="s">
        <v>122</v>
      </c>
      <c r="B19716">
        <v>2021</v>
      </c>
      <c r="E19716" t="s">
        <v>167</v>
      </c>
      <c r="G19716" t="s">
        <v>1076</v>
      </c>
      <c r="H19716" t="s">
        <v>136</v>
      </c>
      <c r="I19716">
        <v>0</v>
      </c>
      <c r="J19716" t="s">
        <v>159</v>
      </c>
      <c r="K19716" t="s">
        <v>126</v>
      </c>
      <c r="L19716" t="s">
        <v>168</v>
      </c>
      <c r="P19716">
        <v>0.96153846153846101</v>
      </c>
      <c r="Q19716">
        <v>0</v>
      </c>
    </row>
    <row r="19717" spans="1:17">
      <c r="A19717" t="s">
        <v>122</v>
      </c>
      <c r="B19717">
        <v>2021</v>
      </c>
      <c r="E19717" t="s">
        <v>167</v>
      </c>
      <c r="G19717" t="s">
        <v>1076</v>
      </c>
      <c r="H19717" t="s">
        <v>136</v>
      </c>
      <c r="I19717">
        <v>0</v>
      </c>
      <c r="J19717" t="s">
        <v>159</v>
      </c>
      <c r="K19717" t="s">
        <v>126</v>
      </c>
      <c r="L19717" t="s">
        <v>169</v>
      </c>
      <c r="P19717">
        <v>0.96153846153846101</v>
      </c>
      <c r="Q19717">
        <v>0</v>
      </c>
    </row>
    <row r="19718" spans="1:17">
      <c r="A19718" t="s">
        <v>122</v>
      </c>
      <c r="B19718">
        <v>2021</v>
      </c>
      <c r="E19718" t="s">
        <v>162</v>
      </c>
      <c r="G19718" t="s">
        <v>1076</v>
      </c>
      <c r="H19718" t="s">
        <v>136</v>
      </c>
      <c r="I19718">
        <v>6651284.24076524</v>
      </c>
      <c r="J19718" t="s">
        <v>159</v>
      </c>
      <c r="K19718" t="s">
        <v>166</v>
      </c>
      <c r="L19718" t="s">
        <v>163</v>
      </c>
      <c r="P19718">
        <v>0.96153846153846101</v>
      </c>
      <c r="Q19718">
        <v>6395465.6161204204</v>
      </c>
    </row>
    <row r="19719" spans="1:17">
      <c r="A19719" t="s">
        <v>122</v>
      </c>
      <c r="B19719">
        <v>2021</v>
      </c>
      <c r="E19719" t="s">
        <v>170</v>
      </c>
      <c r="G19719" t="s">
        <v>1076</v>
      </c>
      <c r="H19719" t="s">
        <v>136</v>
      </c>
      <c r="I19719">
        <v>0</v>
      </c>
      <c r="J19719" t="s">
        <v>126</v>
      </c>
      <c r="K19719" t="s">
        <v>164</v>
      </c>
      <c r="L19719" t="s">
        <v>171</v>
      </c>
      <c r="P19719">
        <v>0.96153846153846101</v>
      </c>
      <c r="Q19719">
        <v>0</v>
      </c>
    </row>
    <row r="19720" spans="1:17">
      <c r="A19720" t="s">
        <v>122</v>
      </c>
      <c r="B19720">
        <v>2021</v>
      </c>
      <c r="E19720" t="s">
        <v>162</v>
      </c>
      <c r="G19720" t="s">
        <v>1076</v>
      </c>
      <c r="H19720" t="s">
        <v>136</v>
      </c>
      <c r="I19720">
        <v>17576459.192025401</v>
      </c>
      <c r="J19720" t="s">
        <v>126</v>
      </c>
      <c r="K19720" t="s">
        <v>164</v>
      </c>
      <c r="L19720" t="s">
        <v>163</v>
      </c>
      <c r="P19720">
        <v>0.96153846153846101</v>
      </c>
      <c r="Q19720">
        <v>16900441.5307937</v>
      </c>
    </row>
    <row r="19721" spans="1:17">
      <c r="A19721" t="s">
        <v>122</v>
      </c>
      <c r="B19721">
        <v>2021</v>
      </c>
      <c r="E19721" t="s">
        <v>167</v>
      </c>
      <c r="G19721" t="s">
        <v>1076</v>
      </c>
      <c r="H19721" t="s">
        <v>136</v>
      </c>
      <c r="I19721">
        <v>0</v>
      </c>
      <c r="J19721" t="s">
        <v>126</v>
      </c>
      <c r="K19721" t="s">
        <v>164</v>
      </c>
      <c r="L19721" t="s">
        <v>168</v>
      </c>
      <c r="P19721">
        <v>0.96153846153846101</v>
      </c>
      <c r="Q19721">
        <v>0</v>
      </c>
    </row>
    <row r="19722" spans="1:17">
      <c r="A19722" t="s">
        <v>122</v>
      </c>
      <c r="B19722">
        <v>2021</v>
      </c>
      <c r="E19722" t="s">
        <v>167</v>
      </c>
      <c r="G19722" t="s">
        <v>1076</v>
      </c>
      <c r="H19722" t="s">
        <v>136</v>
      </c>
      <c r="I19722">
        <v>0</v>
      </c>
      <c r="J19722" t="s">
        <v>126</v>
      </c>
      <c r="K19722" t="s">
        <v>164</v>
      </c>
      <c r="L19722" t="s">
        <v>169</v>
      </c>
      <c r="P19722">
        <v>0.96153846153846101</v>
      </c>
      <c r="Q19722">
        <v>0</v>
      </c>
    </row>
    <row r="19723" spans="1:17">
      <c r="A19723" t="s">
        <v>122</v>
      </c>
      <c r="B19723">
        <v>2021</v>
      </c>
      <c r="E19723" t="s">
        <v>170</v>
      </c>
      <c r="G19723" t="s">
        <v>1076</v>
      </c>
      <c r="H19723" t="s">
        <v>136</v>
      </c>
      <c r="I19723">
        <v>0</v>
      </c>
      <c r="J19723" t="s">
        <v>126</v>
      </c>
      <c r="K19723" t="s">
        <v>159</v>
      </c>
      <c r="L19723" t="s">
        <v>171</v>
      </c>
      <c r="P19723">
        <v>0.96153846153846101</v>
      </c>
      <c r="Q19723">
        <v>0</v>
      </c>
    </row>
    <row r="19724" spans="1:17">
      <c r="A19724" t="s">
        <v>122</v>
      </c>
      <c r="B19724">
        <v>2021</v>
      </c>
      <c r="E19724" t="s">
        <v>162</v>
      </c>
      <c r="G19724" t="s">
        <v>1076</v>
      </c>
      <c r="H19724" t="s">
        <v>136</v>
      </c>
      <c r="I19724">
        <v>17865141.218892399</v>
      </c>
      <c r="J19724" t="s">
        <v>126</v>
      </c>
      <c r="K19724" t="s">
        <v>159</v>
      </c>
      <c r="L19724" t="s">
        <v>163</v>
      </c>
      <c r="P19724">
        <v>0.96153846153846101</v>
      </c>
      <c r="Q19724">
        <v>17178020.402781099</v>
      </c>
    </row>
    <row r="19725" spans="1:17">
      <c r="A19725" t="s">
        <v>122</v>
      </c>
      <c r="B19725">
        <v>2021</v>
      </c>
      <c r="E19725" t="s">
        <v>167</v>
      </c>
      <c r="G19725" t="s">
        <v>1076</v>
      </c>
      <c r="H19725" t="s">
        <v>136</v>
      </c>
      <c r="I19725">
        <v>0</v>
      </c>
      <c r="J19725" t="s">
        <v>126</v>
      </c>
      <c r="K19725" t="s">
        <v>159</v>
      </c>
      <c r="L19725" t="s">
        <v>168</v>
      </c>
      <c r="P19725">
        <v>0.96153846153846101</v>
      </c>
      <c r="Q19725">
        <v>0</v>
      </c>
    </row>
    <row r="19726" spans="1:17">
      <c r="A19726" t="s">
        <v>122</v>
      </c>
      <c r="B19726">
        <v>2021</v>
      </c>
      <c r="E19726" t="s">
        <v>167</v>
      </c>
      <c r="G19726" t="s">
        <v>1076</v>
      </c>
      <c r="H19726" t="s">
        <v>136</v>
      </c>
      <c r="I19726">
        <v>0</v>
      </c>
      <c r="J19726" t="s">
        <v>126</v>
      </c>
      <c r="K19726" t="s">
        <v>159</v>
      </c>
      <c r="L19726" t="s">
        <v>169</v>
      </c>
      <c r="P19726">
        <v>0.96153846153846101</v>
      </c>
      <c r="Q19726">
        <v>0</v>
      </c>
    </row>
    <row r="19727" spans="1:17">
      <c r="A19727" t="s">
        <v>122</v>
      </c>
      <c r="B19727">
        <v>2021</v>
      </c>
      <c r="E19727" t="s">
        <v>170</v>
      </c>
      <c r="G19727" t="s">
        <v>1075</v>
      </c>
      <c r="H19727" t="s">
        <v>136</v>
      </c>
      <c r="I19727">
        <v>775556540.76653504</v>
      </c>
      <c r="J19727" t="s">
        <v>126</v>
      </c>
      <c r="K19727" t="s">
        <v>126</v>
      </c>
      <c r="L19727" t="s">
        <v>171</v>
      </c>
      <c r="P19727">
        <v>0.96153846153846101</v>
      </c>
      <c r="Q19727">
        <v>745727443.04474497</v>
      </c>
    </row>
    <row r="19728" spans="1:17">
      <c r="A19728" t="s">
        <v>122</v>
      </c>
      <c r="B19728">
        <v>2021</v>
      </c>
      <c r="E19728" t="s">
        <v>162</v>
      </c>
      <c r="G19728" t="s">
        <v>1075</v>
      </c>
      <c r="H19728" t="s">
        <v>136</v>
      </c>
      <c r="I19728">
        <v>0</v>
      </c>
      <c r="J19728" t="s">
        <v>126</v>
      </c>
      <c r="K19728" t="s">
        <v>126</v>
      </c>
      <c r="L19728" t="s">
        <v>163</v>
      </c>
      <c r="P19728">
        <v>0.96153846153846101</v>
      </c>
      <c r="Q19728">
        <v>0</v>
      </c>
    </row>
    <row r="19729" spans="1:17">
      <c r="A19729" t="s">
        <v>122</v>
      </c>
      <c r="B19729">
        <v>2021</v>
      </c>
      <c r="E19729" t="s">
        <v>167</v>
      </c>
      <c r="G19729" t="s">
        <v>1075</v>
      </c>
      <c r="H19729" t="s">
        <v>136</v>
      </c>
      <c r="I19729">
        <v>0</v>
      </c>
      <c r="J19729" t="s">
        <v>126</v>
      </c>
      <c r="K19729" t="s">
        <v>126</v>
      </c>
      <c r="L19729" t="s">
        <v>168</v>
      </c>
      <c r="P19729">
        <v>0.96153846153846101</v>
      </c>
      <c r="Q19729">
        <v>0</v>
      </c>
    </row>
    <row r="19730" spans="1:17">
      <c r="A19730" t="s">
        <v>122</v>
      </c>
      <c r="B19730">
        <v>2021</v>
      </c>
      <c r="E19730" t="s">
        <v>167</v>
      </c>
      <c r="G19730" t="s">
        <v>1075</v>
      </c>
      <c r="H19730" t="s">
        <v>136</v>
      </c>
      <c r="I19730">
        <v>0</v>
      </c>
      <c r="J19730" t="s">
        <v>126</v>
      </c>
      <c r="K19730" t="s">
        <v>126</v>
      </c>
      <c r="L19730" t="s">
        <v>169</v>
      </c>
      <c r="P19730">
        <v>0.96153846153846101</v>
      </c>
      <c r="Q19730">
        <v>0</v>
      </c>
    </row>
    <row r="19731" spans="1:17">
      <c r="A19731" t="s">
        <v>122</v>
      </c>
      <c r="B19731">
        <v>2021</v>
      </c>
      <c r="E19731" t="s">
        <v>170</v>
      </c>
      <c r="G19731" t="s">
        <v>1076</v>
      </c>
      <c r="H19731" t="s">
        <v>136</v>
      </c>
      <c r="I19731">
        <v>0</v>
      </c>
      <c r="J19731" t="s">
        <v>126</v>
      </c>
      <c r="K19731" t="s">
        <v>165</v>
      </c>
      <c r="L19731" t="s">
        <v>171</v>
      </c>
      <c r="P19731">
        <v>0.96153846153846101</v>
      </c>
      <c r="Q19731">
        <v>0</v>
      </c>
    </row>
    <row r="19732" spans="1:17">
      <c r="A19732" t="s">
        <v>122</v>
      </c>
      <c r="B19732">
        <v>2021</v>
      </c>
      <c r="E19732" t="s">
        <v>162</v>
      </c>
      <c r="G19732" t="s">
        <v>1076</v>
      </c>
      <c r="H19732" t="s">
        <v>136</v>
      </c>
      <c r="I19732">
        <v>0</v>
      </c>
      <c r="J19732" t="s">
        <v>126</v>
      </c>
      <c r="K19732" t="s">
        <v>165</v>
      </c>
      <c r="L19732" t="s">
        <v>163</v>
      </c>
      <c r="P19732">
        <v>0.96153846153846101</v>
      </c>
      <c r="Q19732">
        <v>0</v>
      </c>
    </row>
    <row r="19733" spans="1:17">
      <c r="A19733" t="s">
        <v>122</v>
      </c>
      <c r="B19733">
        <v>2021</v>
      </c>
      <c r="E19733" t="s">
        <v>167</v>
      </c>
      <c r="G19733" t="s">
        <v>1076</v>
      </c>
      <c r="H19733" t="s">
        <v>136</v>
      </c>
      <c r="I19733">
        <v>0</v>
      </c>
      <c r="J19733" t="s">
        <v>126</v>
      </c>
      <c r="K19733" t="s">
        <v>165</v>
      </c>
      <c r="L19733" t="s">
        <v>168</v>
      </c>
      <c r="P19733">
        <v>0.96153846153846101</v>
      </c>
      <c r="Q19733">
        <v>0</v>
      </c>
    </row>
    <row r="19734" spans="1:17">
      <c r="A19734" t="s">
        <v>122</v>
      </c>
      <c r="B19734">
        <v>2021</v>
      </c>
      <c r="E19734" t="s">
        <v>167</v>
      </c>
      <c r="G19734" t="s">
        <v>1076</v>
      </c>
      <c r="H19734" t="s">
        <v>136</v>
      </c>
      <c r="I19734">
        <v>0</v>
      </c>
      <c r="J19734" t="s">
        <v>126</v>
      </c>
      <c r="K19734" t="s">
        <v>165</v>
      </c>
      <c r="L19734" t="s">
        <v>169</v>
      </c>
      <c r="P19734">
        <v>0.96153846153846101</v>
      </c>
      <c r="Q19734">
        <v>0</v>
      </c>
    </row>
    <row r="19735" spans="1:17">
      <c r="A19735" t="s">
        <v>122</v>
      </c>
      <c r="B19735">
        <v>2021</v>
      </c>
      <c r="E19735" t="s">
        <v>170</v>
      </c>
      <c r="G19735" t="s">
        <v>1076</v>
      </c>
      <c r="H19735" t="s">
        <v>136</v>
      </c>
      <c r="I19735">
        <v>0</v>
      </c>
      <c r="J19735" t="s">
        <v>126</v>
      </c>
      <c r="K19735" t="s">
        <v>166</v>
      </c>
      <c r="L19735" t="s">
        <v>171</v>
      </c>
      <c r="P19735">
        <v>0.96153846153846101</v>
      </c>
      <c r="Q19735">
        <v>0</v>
      </c>
    </row>
    <row r="19736" spans="1:17">
      <c r="A19736" t="s">
        <v>122</v>
      </c>
      <c r="B19736">
        <v>2021</v>
      </c>
      <c r="E19736" t="s">
        <v>162</v>
      </c>
      <c r="G19736" t="s">
        <v>1076</v>
      </c>
      <c r="H19736" t="s">
        <v>136</v>
      </c>
      <c r="I19736">
        <v>3255394.4169560699</v>
      </c>
      <c r="J19736" t="s">
        <v>126</v>
      </c>
      <c r="K19736" t="s">
        <v>166</v>
      </c>
      <c r="L19736" t="s">
        <v>163</v>
      </c>
      <c r="P19736">
        <v>0.96153846153846101</v>
      </c>
      <c r="Q19736">
        <v>3130186.9393808399</v>
      </c>
    </row>
    <row r="19737" spans="1:17">
      <c r="A19737" t="s">
        <v>122</v>
      </c>
      <c r="B19737">
        <v>2021</v>
      </c>
      <c r="E19737" t="s">
        <v>167</v>
      </c>
      <c r="G19737" t="s">
        <v>1076</v>
      </c>
      <c r="H19737" t="s">
        <v>136</v>
      </c>
      <c r="I19737">
        <v>0</v>
      </c>
      <c r="J19737" t="s">
        <v>126</v>
      </c>
      <c r="K19737" t="s">
        <v>166</v>
      </c>
      <c r="L19737" t="s">
        <v>168</v>
      </c>
      <c r="P19737">
        <v>0.96153846153846101</v>
      </c>
      <c r="Q19737">
        <v>0</v>
      </c>
    </row>
    <row r="19738" spans="1:17">
      <c r="A19738" t="s">
        <v>122</v>
      </c>
      <c r="B19738">
        <v>2021</v>
      </c>
      <c r="E19738" t="s">
        <v>167</v>
      </c>
      <c r="G19738" t="s">
        <v>1076</v>
      </c>
      <c r="H19738" t="s">
        <v>136</v>
      </c>
      <c r="I19738">
        <v>0</v>
      </c>
      <c r="J19738" t="s">
        <v>126</v>
      </c>
      <c r="K19738" t="s">
        <v>166</v>
      </c>
      <c r="L19738" t="s">
        <v>169</v>
      </c>
      <c r="P19738">
        <v>0.96153846153846101</v>
      </c>
      <c r="Q19738">
        <v>0</v>
      </c>
    </row>
    <row r="19739" spans="1:17">
      <c r="A19739" t="s">
        <v>122</v>
      </c>
      <c r="B19739">
        <v>2021</v>
      </c>
      <c r="E19739" t="s">
        <v>170</v>
      </c>
      <c r="G19739" t="s">
        <v>1076</v>
      </c>
      <c r="H19739" t="s">
        <v>136</v>
      </c>
      <c r="I19739">
        <v>0</v>
      </c>
      <c r="J19739" t="s">
        <v>126</v>
      </c>
      <c r="K19739" t="s">
        <v>160</v>
      </c>
      <c r="L19739" t="s">
        <v>171</v>
      </c>
      <c r="P19739">
        <v>0.96153846153846101</v>
      </c>
      <c r="Q19739">
        <v>0</v>
      </c>
    </row>
    <row r="19740" spans="1:17">
      <c r="A19740" t="s">
        <v>122</v>
      </c>
      <c r="B19740">
        <v>2021</v>
      </c>
      <c r="E19740" t="s">
        <v>162</v>
      </c>
      <c r="G19740" t="s">
        <v>1076</v>
      </c>
      <c r="H19740" t="s">
        <v>136</v>
      </c>
      <c r="I19740">
        <v>102579.911709837</v>
      </c>
      <c r="J19740" t="s">
        <v>126</v>
      </c>
      <c r="K19740" t="s">
        <v>160</v>
      </c>
      <c r="L19740" t="s">
        <v>163</v>
      </c>
      <c r="P19740">
        <v>0.96153846153846101</v>
      </c>
      <c r="Q19740">
        <v>98634.530490227698</v>
      </c>
    </row>
    <row r="19741" spans="1:17">
      <c r="A19741" t="s">
        <v>122</v>
      </c>
      <c r="B19741">
        <v>2021</v>
      </c>
      <c r="E19741" t="s">
        <v>167</v>
      </c>
      <c r="G19741" t="s">
        <v>1076</v>
      </c>
      <c r="H19741" t="s">
        <v>136</v>
      </c>
      <c r="I19741">
        <v>0</v>
      </c>
      <c r="J19741" t="s">
        <v>126</v>
      </c>
      <c r="K19741" t="s">
        <v>160</v>
      </c>
      <c r="L19741" t="s">
        <v>168</v>
      </c>
      <c r="P19741">
        <v>0.96153846153846101</v>
      </c>
      <c r="Q19741">
        <v>0</v>
      </c>
    </row>
    <row r="19742" spans="1:17">
      <c r="A19742" t="s">
        <v>122</v>
      </c>
      <c r="B19742">
        <v>2021</v>
      </c>
      <c r="E19742" t="s">
        <v>167</v>
      </c>
      <c r="G19742" t="s">
        <v>1076</v>
      </c>
      <c r="H19742" t="s">
        <v>136</v>
      </c>
      <c r="I19742">
        <v>0</v>
      </c>
      <c r="J19742" t="s">
        <v>126</v>
      </c>
      <c r="K19742" t="s">
        <v>160</v>
      </c>
      <c r="L19742" t="s">
        <v>169</v>
      </c>
      <c r="P19742">
        <v>0.96153846153846101</v>
      </c>
      <c r="Q19742">
        <v>0</v>
      </c>
    </row>
    <row r="19743" spans="1:17">
      <c r="A19743" t="s">
        <v>122</v>
      </c>
      <c r="B19743">
        <v>2021</v>
      </c>
      <c r="E19743" t="s">
        <v>170</v>
      </c>
      <c r="G19743" t="s">
        <v>1076</v>
      </c>
      <c r="H19743" t="s">
        <v>136</v>
      </c>
      <c r="I19743">
        <v>0</v>
      </c>
      <c r="J19743" t="s">
        <v>165</v>
      </c>
      <c r="K19743" t="s">
        <v>126</v>
      </c>
      <c r="L19743" t="s">
        <v>171</v>
      </c>
      <c r="P19743">
        <v>0.96153846153846101</v>
      </c>
      <c r="Q19743">
        <v>0</v>
      </c>
    </row>
    <row r="19744" spans="1:17">
      <c r="A19744" t="s">
        <v>122</v>
      </c>
      <c r="B19744">
        <v>2021</v>
      </c>
      <c r="E19744" t="s">
        <v>162</v>
      </c>
      <c r="G19744" t="s">
        <v>1076</v>
      </c>
      <c r="H19744" t="s">
        <v>136</v>
      </c>
      <c r="I19744">
        <v>0</v>
      </c>
      <c r="J19744" t="s">
        <v>165</v>
      </c>
      <c r="K19744" t="s">
        <v>126</v>
      </c>
      <c r="L19744" t="s">
        <v>163</v>
      </c>
      <c r="P19744">
        <v>0.96153846153846101</v>
      </c>
      <c r="Q19744">
        <v>0</v>
      </c>
    </row>
    <row r="19745" spans="1:17">
      <c r="A19745" t="s">
        <v>122</v>
      </c>
      <c r="B19745">
        <v>2021</v>
      </c>
      <c r="E19745" t="s">
        <v>167</v>
      </c>
      <c r="G19745" t="s">
        <v>1076</v>
      </c>
      <c r="H19745" t="s">
        <v>136</v>
      </c>
      <c r="I19745">
        <v>0</v>
      </c>
      <c r="J19745" t="s">
        <v>165</v>
      </c>
      <c r="K19745" t="s">
        <v>126</v>
      </c>
      <c r="L19745" t="s">
        <v>168</v>
      </c>
      <c r="P19745">
        <v>0.96153846153846101</v>
      </c>
      <c r="Q19745">
        <v>0</v>
      </c>
    </row>
    <row r="19746" spans="1:17">
      <c r="A19746" t="s">
        <v>122</v>
      </c>
      <c r="B19746">
        <v>2021</v>
      </c>
      <c r="E19746" t="s">
        <v>167</v>
      </c>
      <c r="G19746" t="s">
        <v>1076</v>
      </c>
      <c r="H19746" t="s">
        <v>136</v>
      </c>
      <c r="I19746">
        <v>0</v>
      </c>
      <c r="J19746" t="s">
        <v>165</v>
      </c>
      <c r="K19746" t="s">
        <v>126</v>
      </c>
      <c r="L19746" t="s">
        <v>169</v>
      </c>
      <c r="P19746">
        <v>0.96153846153846101</v>
      </c>
      <c r="Q19746">
        <v>0</v>
      </c>
    </row>
    <row r="19747" spans="1:17">
      <c r="A19747" t="s">
        <v>122</v>
      </c>
      <c r="B19747">
        <v>2021</v>
      </c>
      <c r="E19747" t="s">
        <v>170</v>
      </c>
      <c r="G19747" t="s">
        <v>1075</v>
      </c>
      <c r="H19747" t="s">
        <v>136</v>
      </c>
      <c r="I19747">
        <v>0</v>
      </c>
      <c r="J19747" t="s">
        <v>165</v>
      </c>
      <c r="K19747" t="s">
        <v>165</v>
      </c>
      <c r="L19747" t="s">
        <v>171</v>
      </c>
      <c r="P19747">
        <v>0.96153846153846101</v>
      </c>
      <c r="Q19747">
        <v>0</v>
      </c>
    </row>
    <row r="19748" spans="1:17">
      <c r="A19748" t="s">
        <v>122</v>
      </c>
      <c r="B19748">
        <v>2021</v>
      </c>
      <c r="E19748" t="s">
        <v>162</v>
      </c>
      <c r="G19748" t="s">
        <v>1075</v>
      </c>
      <c r="H19748" t="s">
        <v>136</v>
      </c>
      <c r="I19748">
        <v>0</v>
      </c>
      <c r="J19748" t="s">
        <v>165</v>
      </c>
      <c r="K19748" t="s">
        <v>165</v>
      </c>
      <c r="L19748" t="s">
        <v>163</v>
      </c>
      <c r="P19748">
        <v>0.96153846153846101</v>
      </c>
      <c r="Q19748">
        <v>0</v>
      </c>
    </row>
    <row r="19749" spans="1:17">
      <c r="A19749" t="s">
        <v>122</v>
      </c>
      <c r="B19749">
        <v>2021</v>
      </c>
      <c r="E19749" t="s">
        <v>167</v>
      </c>
      <c r="G19749" t="s">
        <v>1075</v>
      </c>
      <c r="H19749" t="s">
        <v>136</v>
      </c>
      <c r="I19749">
        <v>0</v>
      </c>
      <c r="J19749" t="s">
        <v>165</v>
      </c>
      <c r="K19749" t="s">
        <v>165</v>
      </c>
      <c r="L19749" t="s">
        <v>168</v>
      </c>
      <c r="P19749">
        <v>0.96153846153846101</v>
      </c>
      <c r="Q19749">
        <v>0</v>
      </c>
    </row>
    <row r="19750" spans="1:17">
      <c r="A19750" t="s">
        <v>122</v>
      </c>
      <c r="B19750">
        <v>2021</v>
      </c>
      <c r="E19750" t="s">
        <v>167</v>
      </c>
      <c r="G19750" t="s">
        <v>1075</v>
      </c>
      <c r="H19750" t="s">
        <v>136</v>
      </c>
      <c r="I19750">
        <v>0</v>
      </c>
      <c r="J19750" t="s">
        <v>165</v>
      </c>
      <c r="K19750" t="s">
        <v>165</v>
      </c>
      <c r="L19750" t="s">
        <v>169</v>
      </c>
      <c r="P19750">
        <v>0.96153846153846101</v>
      </c>
      <c r="Q19750">
        <v>0</v>
      </c>
    </row>
    <row r="19751" spans="1:17">
      <c r="A19751" t="s">
        <v>122</v>
      </c>
      <c r="B19751">
        <v>2021</v>
      </c>
      <c r="E19751" t="s">
        <v>162</v>
      </c>
      <c r="G19751" t="s">
        <v>1076</v>
      </c>
      <c r="H19751" t="s">
        <v>136</v>
      </c>
      <c r="I19751">
        <v>64147633.087408602</v>
      </c>
      <c r="J19751" t="s">
        <v>166</v>
      </c>
      <c r="K19751" t="s">
        <v>159</v>
      </c>
      <c r="L19751" t="s">
        <v>163</v>
      </c>
      <c r="P19751">
        <v>0.96153846153846101</v>
      </c>
      <c r="Q19751">
        <v>61680416.430200599</v>
      </c>
    </row>
    <row r="19752" spans="1:17">
      <c r="A19752" t="s">
        <v>122</v>
      </c>
      <c r="B19752">
        <v>2021</v>
      </c>
      <c r="E19752" t="s">
        <v>170</v>
      </c>
      <c r="G19752" t="s">
        <v>1076</v>
      </c>
      <c r="H19752" t="s">
        <v>136</v>
      </c>
      <c r="I19752">
        <v>0</v>
      </c>
      <c r="J19752" t="s">
        <v>166</v>
      </c>
      <c r="K19752" t="s">
        <v>126</v>
      </c>
      <c r="L19752" t="s">
        <v>171</v>
      </c>
      <c r="P19752">
        <v>0.96153846153846101</v>
      </c>
      <c r="Q19752">
        <v>0</v>
      </c>
    </row>
    <row r="19753" spans="1:17">
      <c r="A19753" t="s">
        <v>122</v>
      </c>
      <c r="B19753">
        <v>2021</v>
      </c>
      <c r="E19753" t="s">
        <v>162</v>
      </c>
      <c r="G19753" t="s">
        <v>1076</v>
      </c>
      <c r="H19753" t="s">
        <v>136</v>
      </c>
      <c r="I19753">
        <v>6033405.9492353704</v>
      </c>
      <c r="J19753" t="s">
        <v>166</v>
      </c>
      <c r="K19753" t="s">
        <v>126</v>
      </c>
      <c r="L19753" t="s">
        <v>163</v>
      </c>
      <c r="P19753">
        <v>0.96153846153846101</v>
      </c>
      <c r="Q19753">
        <v>5801351.8742647804</v>
      </c>
    </row>
    <row r="19754" spans="1:17">
      <c r="A19754" t="s">
        <v>122</v>
      </c>
      <c r="B19754">
        <v>2021</v>
      </c>
      <c r="E19754" t="s">
        <v>167</v>
      </c>
      <c r="G19754" t="s">
        <v>1076</v>
      </c>
      <c r="H19754" t="s">
        <v>136</v>
      </c>
      <c r="I19754">
        <v>0</v>
      </c>
      <c r="J19754" t="s">
        <v>166</v>
      </c>
      <c r="K19754" t="s">
        <v>126</v>
      </c>
      <c r="L19754" t="s">
        <v>168</v>
      </c>
      <c r="P19754">
        <v>0.96153846153846101</v>
      </c>
      <c r="Q19754">
        <v>0</v>
      </c>
    </row>
    <row r="19755" spans="1:17">
      <c r="A19755" t="s">
        <v>122</v>
      </c>
      <c r="B19755">
        <v>2021</v>
      </c>
      <c r="E19755" t="s">
        <v>167</v>
      </c>
      <c r="G19755" t="s">
        <v>1076</v>
      </c>
      <c r="H19755" t="s">
        <v>136</v>
      </c>
      <c r="I19755">
        <v>0</v>
      </c>
      <c r="J19755" t="s">
        <v>166</v>
      </c>
      <c r="K19755" t="s">
        <v>126</v>
      </c>
      <c r="L19755" t="s">
        <v>169</v>
      </c>
      <c r="P19755">
        <v>0.96153846153846101</v>
      </c>
      <c r="Q19755">
        <v>0</v>
      </c>
    </row>
    <row r="19756" spans="1:17">
      <c r="A19756" t="s">
        <v>122</v>
      </c>
      <c r="B19756">
        <v>2021</v>
      </c>
      <c r="E19756" t="s">
        <v>170</v>
      </c>
      <c r="G19756" t="s">
        <v>1075</v>
      </c>
      <c r="H19756" t="s">
        <v>136</v>
      </c>
      <c r="I19756">
        <v>0</v>
      </c>
      <c r="J19756" t="s">
        <v>166</v>
      </c>
      <c r="K19756" t="s">
        <v>166</v>
      </c>
      <c r="L19756" t="s">
        <v>171</v>
      </c>
      <c r="P19756">
        <v>0.96153846153846101</v>
      </c>
      <c r="Q19756">
        <v>0</v>
      </c>
    </row>
    <row r="19757" spans="1:17">
      <c r="A19757" t="s">
        <v>122</v>
      </c>
      <c r="B19757">
        <v>2021</v>
      </c>
      <c r="E19757" t="s">
        <v>162</v>
      </c>
      <c r="G19757" t="s">
        <v>1075</v>
      </c>
      <c r="H19757" t="s">
        <v>136</v>
      </c>
      <c r="I19757">
        <v>0</v>
      </c>
      <c r="J19757" t="s">
        <v>166</v>
      </c>
      <c r="K19757" t="s">
        <v>166</v>
      </c>
      <c r="L19757" t="s">
        <v>163</v>
      </c>
      <c r="P19757">
        <v>0.96153846153846101</v>
      </c>
      <c r="Q19757">
        <v>0</v>
      </c>
    </row>
    <row r="19758" spans="1:17">
      <c r="A19758" t="s">
        <v>122</v>
      </c>
      <c r="B19758">
        <v>2021</v>
      </c>
      <c r="E19758" t="s">
        <v>167</v>
      </c>
      <c r="G19758" t="s">
        <v>1075</v>
      </c>
      <c r="H19758" t="s">
        <v>136</v>
      </c>
      <c r="I19758">
        <v>0</v>
      </c>
      <c r="J19758" t="s">
        <v>166</v>
      </c>
      <c r="K19758" t="s">
        <v>166</v>
      </c>
      <c r="L19758" t="s">
        <v>168</v>
      </c>
      <c r="P19758">
        <v>0.96153846153846101</v>
      </c>
      <c r="Q19758">
        <v>0</v>
      </c>
    </row>
    <row r="19759" spans="1:17">
      <c r="A19759" t="s">
        <v>122</v>
      </c>
      <c r="B19759">
        <v>2021</v>
      </c>
      <c r="E19759" t="s">
        <v>167</v>
      </c>
      <c r="G19759" t="s">
        <v>1075</v>
      </c>
      <c r="H19759" t="s">
        <v>136</v>
      </c>
      <c r="I19759">
        <v>0</v>
      </c>
      <c r="J19759" t="s">
        <v>166</v>
      </c>
      <c r="K19759" t="s">
        <v>166</v>
      </c>
      <c r="L19759" t="s">
        <v>169</v>
      </c>
      <c r="P19759">
        <v>0.96153846153846101</v>
      </c>
      <c r="Q19759">
        <v>0</v>
      </c>
    </row>
    <row r="19760" spans="1:17">
      <c r="A19760" t="s">
        <v>122</v>
      </c>
      <c r="B19760">
        <v>2021</v>
      </c>
      <c r="E19760" t="s">
        <v>162</v>
      </c>
      <c r="G19760" t="s">
        <v>1076</v>
      </c>
      <c r="H19760" t="s">
        <v>136</v>
      </c>
      <c r="I19760">
        <v>15700985.777408101</v>
      </c>
      <c r="J19760" t="s">
        <v>160</v>
      </c>
      <c r="K19760" t="s">
        <v>164</v>
      </c>
      <c r="L19760" t="s">
        <v>163</v>
      </c>
      <c r="P19760">
        <v>0.96153846153846101</v>
      </c>
      <c r="Q19760">
        <v>15097101.709046301</v>
      </c>
    </row>
    <row r="19761" spans="1:17">
      <c r="A19761" t="s">
        <v>122</v>
      </c>
      <c r="B19761">
        <v>2021</v>
      </c>
      <c r="E19761" t="s">
        <v>170</v>
      </c>
      <c r="G19761" t="s">
        <v>1076</v>
      </c>
      <c r="H19761" t="s">
        <v>136</v>
      </c>
      <c r="I19761">
        <v>0</v>
      </c>
      <c r="J19761" t="s">
        <v>160</v>
      </c>
      <c r="K19761" t="s">
        <v>126</v>
      </c>
      <c r="L19761" t="s">
        <v>171</v>
      </c>
      <c r="P19761">
        <v>0.96153846153846101</v>
      </c>
      <c r="Q19761">
        <v>0</v>
      </c>
    </row>
    <row r="19762" spans="1:17">
      <c r="A19762" t="s">
        <v>122</v>
      </c>
      <c r="B19762">
        <v>2021</v>
      </c>
      <c r="E19762" t="s">
        <v>162</v>
      </c>
      <c r="G19762" t="s">
        <v>1076</v>
      </c>
      <c r="H19762" t="s">
        <v>136</v>
      </c>
      <c r="I19762">
        <v>406211.28368000803</v>
      </c>
      <c r="J19762" t="s">
        <v>160</v>
      </c>
      <c r="K19762" t="s">
        <v>126</v>
      </c>
      <c r="L19762" t="s">
        <v>163</v>
      </c>
      <c r="P19762">
        <v>0.96153846153846101</v>
      </c>
      <c r="Q19762">
        <v>390587.77276923798</v>
      </c>
    </row>
    <row r="19763" spans="1:17">
      <c r="A19763" t="s">
        <v>122</v>
      </c>
      <c r="B19763">
        <v>2021</v>
      </c>
      <c r="E19763" t="s">
        <v>167</v>
      </c>
      <c r="G19763" t="s">
        <v>1076</v>
      </c>
      <c r="H19763" t="s">
        <v>136</v>
      </c>
      <c r="I19763">
        <v>0</v>
      </c>
      <c r="J19763" t="s">
        <v>160</v>
      </c>
      <c r="K19763" t="s">
        <v>126</v>
      </c>
      <c r="L19763" t="s">
        <v>168</v>
      </c>
      <c r="P19763">
        <v>0.96153846153846101</v>
      </c>
      <c r="Q19763">
        <v>0</v>
      </c>
    </row>
    <row r="19764" spans="1:17">
      <c r="A19764" t="s">
        <v>122</v>
      </c>
      <c r="B19764">
        <v>2021</v>
      </c>
      <c r="E19764" t="s">
        <v>167</v>
      </c>
      <c r="G19764" t="s">
        <v>1076</v>
      </c>
      <c r="H19764" t="s">
        <v>136</v>
      </c>
      <c r="I19764">
        <v>0</v>
      </c>
      <c r="J19764" t="s">
        <v>160</v>
      </c>
      <c r="K19764" t="s">
        <v>126</v>
      </c>
      <c r="L19764" t="s">
        <v>169</v>
      </c>
      <c r="P19764">
        <v>0.96153846153846101</v>
      </c>
      <c r="Q19764">
        <v>0</v>
      </c>
    </row>
    <row r="19765" spans="1:17">
      <c r="A19765" t="s">
        <v>122</v>
      </c>
      <c r="B19765">
        <v>2021</v>
      </c>
      <c r="E19765" t="s">
        <v>170</v>
      </c>
      <c r="G19765" t="s">
        <v>1075</v>
      </c>
      <c r="H19765" t="s">
        <v>136</v>
      </c>
      <c r="I19765">
        <v>0</v>
      </c>
      <c r="J19765" t="s">
        <v>160</v>
      </c>
      <c r="K19765" t="s">
        <v>160</v>
      </c>
      <c r="L19765" t="s">
        <v>171</v>
      </c>
      <c r="P19765">
        <v>0.96153846153846101</v>
      </c>
      <c r="Q19765">
        <v>0</v>
      </c>
    </row>
    <row r="19766" spans="1:17">
      <c r="A19766" t="s">
        <v>122</v>
      </c>
      <c r="B19766">
        <v>2021</v>
      </c>
      <c r="E19766" t="s">
        <v>162</v>
      </c>
      <c r="G19766" t="s">
        <v>1075</v>
      </c>
      <c r="H19766" t="s">
        <v>136</v>
      </c>
      <c r="I19766">
        <v>0</v>
      </c>
      <c r="J19766" t="s">
        <v>160</v>
      </c>
      <c r="K19766" t="s">
        <v>160</v>
      </c>
      <c r="L19766" t="s">
        <v>163</v>
      </c>
      <c r="P19766">
        <v>0.96153846153846101</v>
      </c>
      <c r="Q19766">
        <v>0</v>
      </c>
    </row>
    <row r="19767" spans="1:17">
      <c r="A19767" t="s">
        <v>122</v>
      </c>
      <c r="B19767">
        <v>2021</v>
      </c>
      <c r="E19767" t="s">
        <v>167</v>
      </c>
      <c r="G19767" t="s">
        <v>1075</v>
      </c>
      <c r="H19767" t="s">
        <v>136</v>
      </c>
      <c r="I19767">
        <v>0</v>
      </c>
      <c r="J19767" t="s">
        <v>160</v>
      </c>
      <c r="K19767" t="s">
        <v>160</v>
      </c>
      <c r="L19767" t="s">
        <v>168</v>
      </c>
      <c r="P19767">
        <v>0.96153846153846101</v>
      </c>
      <c r="Q19767">
        <v>0</v>
      </c>
    </row>
    <row r="19768" spans="1:17">
      <c r="A19768" t="s">
        <v>122</v>
      </c>
      <c r="B19768">
        <v>2021</v>
      </c>
      <c r="E19768" t="s">
        <v>167</v>
      </c>
      <c r="G19768" t="s">
        <v>1075</v>
      </c>
      <c r="H19768" t="s">
        <v>136</v>
      </c>
      <c r="I19768">
        <v>0</v>
      </c>
      <c r="J19768" t="s">
        <v>160</v>
      </c>
      <c r="K19768" t="s">
        <v>160</v>
      </c>
      <c r="L19768" t="s">
        <v>169</v>
      </c>
      <c r="P19768">
        <v>0.96153846153846101</v>
      </c>
      <c r="Q19768">
        <v>0</v>
      </c>
    </row>
    <row r="19769" spans="1:17">
      <c r="A19769" t="s">
        <v>122</v>
      </c>
      <c r="B19769">
        <v>2022</v>
      </c>
      <c r="E19769" t="s">
        <v>170</v>
      </c>
      <c r="G19769" t="s">
        <v>1075</v>
      </c>
      <c r="H19769" t="s">
        <v>136</v>
      </c>
      <c r="I19769">
        <v>0</v>
      </c>
      <c r="J19769" t="s">
        <v>164</v>
      </c>
      <c r="K19769" t="s">
        <v>164</v>
      </c>
      <c r="L19769" t="s">
        <v>171</v>
      </c>
      <c r="P19769">
        <v>0.92455621301775104</v>
      </c>
      <c r="Q19769">
        <v>0</v>
      </c>
    </row>
    <row r="19770" spans="1:17">
      <c r="A19770" t="s">
        <v>122</v>
      </c>
      <c r="B19770">
        <v>2022</v>
      </c>
      <c r="E19770" t="s">
        <v>162</v>
      </c>
      <c r="G19770" t="s">
        <v>1075</v>
      </c>
      <c r="H19770" t="s">
        <v>136</v>
      </c>
      <c r="I19770">
        <v>0</v>
      </c>
      <c r="J19770" t="s">
        <v>164</v>
      </c>
      <c r="K19770" t="s">
        <v>164</v>
      </c>
      <c r="L19770" t="s">
        <v>163</v>
      </c>
      <c r="P19770">
        <v>0.92455621301775104</v>
      </c>
      <c r="Q19770">
        <v>0</v>
      </c>
    </row>
    <row r="19771" spans="1:17">
      <c r="A19771" t="s">
        <v>122</v>
      </c>
      <c r="B19771">
        <v>2022</v>
      </c>
      <c r="E19771" t="s">
        <v>167</v>
      </c>
      <c r="G19771" t="s">
        <v>1075</v>
      </c>
      <c r="H19771" t="s">
        <v>136</v>
      </c>
      <c r="I19771">
        <v>0</v>
      </c>
      <c r="J19771" t="s">
        <v>164</v>
      </c>
      <c r="K19771" t="s">
        <v>164</v>
      </c>
      <c r="L19771" t="s">
        <v>168</v>
      </c>
      <c r="P19771">
        <v>0.92455621301775104</v>
      </c>
      <c r="Q19771">
        <v>0</v>
      </c>
    </row>
    <row r="19772" spans="1:17">
      <c r="A19772" t="s">
        <v>122</v>
      </c>
      <c r="B19772">
        <v>2022</v>
      </c>
      <c r="E19772" t="s">
        <v>167</v>
      </c>
      <c r="G19772" t="s">
        <v>1075</v>
      </c>
      <c r="H19772" t="s">
        <v>136</v>
      </c>
      <c r="I19772">
        <v>0</v>
      </c>
      <c r="J19772" t="s">
        <v>164</v>
      </c>
      <c r="K19772" t="s">
        <v>164</v>
      </c>
      <c r="L19772" t="s">
        <v>169</v>
      </c>
      <c r="P19772">
        <v>0.92455621301775104</v>
      </c>
      <c r="Q19772">
        <v>0</v>
      </c>
    </row>
    <row r="19773" spans="1:17">
      <c r="A19773" t="s">
        <v>122</v>
      </c>
      <c r="B19773">
        <v>2022</v>
      </c>
      <c r="E19773" t="s">
        <v>170</v>
      </c>
      <c r="G19773" t="s">
        <v>1076</v>
      </c>
      <c r="H19773" t="s">
        <v>136</v>
      </c>
      <c r="I19773">
        <v>0</v>
      </c>
      <c r="J19773" t="s">
        <v>164</v>
      </c>
      <c r="K19773" t="s">
        <v>126</v>
      </c>
      <c r="L19773" t="s">
        <v>171</v>
      </c>
      <c r="P19773">
        <v>0.92455621301775104</v>
      </c>
      <c r="Q19773">
        <v>0</v>
      </c>
    </row>
    <row r="19774" spans="1:17">
      <c r="A19774" t="s">
        <v>122</v>
      </c>
      <c r="B19774">
        <v>2022</v>
      </c>
      <c r="E19774" t="s">
        <v>162</v>
      </c>
      <c r="G19774" t="s">
        <v>1076</v>
      </c>
      <c r="H19774" t="s">
        <v>136</v>
      </c>
      <c r="I19774">
        <v>976800.62105352897</v>
      </c>
      <c r="J19774" t="s">
        <v>164</v>
      </c>
      <c r="K19774" t="s">
        <v>126</v>
      </c>
      <c r="L19774" t="s">
        <v>163</v>
      </c>
      <c r="P19774">
        <v>0.92455621301775104</v>
      </c>
      <c r="Q19774">
        <v>903107.08307463897</v>
      </c>
    </row>
    <row r="19775" spans="1:17">
      <c r="A19775" t="s">
        <v>122</v>
      </c>
      <c r="B19775">
        <v>2022</v>
      </c>
      <c r="E19775" t="s">
        <v>167</v>
      </c>
      <c r="G19775" t="s">
        <v>1076</v>
      </c>
      <c r="H19775" t="s">
        <v>136</v>
      </c>
      <c r="I19775">
        <v>0</v>
      </c>
      <c r="J19775" t="s">
        <v>164</v>
      </c>
      <c r="K19775" t="s">
        <v>126</v>
      </c>
      <c r="L19775" t="s">
        <v>168</v>
      </c>
      <c r="P19775">
        <v>0.92455621301775104</v>
      </c>
      <c r="Q19775">
        <v>0</v>
      </c>
    </row>
    <row r="19776" spans="1:17">
      <c r="A19776" t="s">
        <v>122</v>
      </c>
      <c r="B19776">
        <v>2022</v>
      </c>
      <c r="E19776" t="s">
        <v>167</v>
      </c>
      <c r="G19776" t="s">
        <v>1076</v>
      </c>
      <c r="H19776" t="s">
        <v>136</v>
      </c>
      <c r="I19776">
        <v>0</v>
      </c>
      <c r="J19776" t="s">
        <v>164</v>
      </c>
      <c r="K19776" t="s">
        <v>126</v>
      </c>
      <c r="L19776" t="s">
        <v>169</v>
      </c>
      <c r="P19776">
        <v>0.92455621301775104</v>
      </c>
      <c r="Q19776">
        <v>0</v>
      </c>
    </row>
    <row r="19777" spans="1:17">
      <c r="A19777" t="s">
        <v>122</v>
      </c>
      <c r="B19777">
        <v>2022</v>
      </c>
      <c r="E19777" t="s">
        <v>162</v>
      </c>
      <c r="G19777" t="s">
        <v>1076</v>
      </c>
      <c r="H19777" t="s">
        <v>136</v>
      </c>
      <c r="I19777">
        <v>1598406.63078815</v>
      </c>
      <c r="J19777" t="s">
        <v>164</v>
      </c>
      <c r="K19777" t="s">
        <v>160</v>
      </c>
      <c r="L19777" t="s">
        <v>163</v>
      </c>
      <c r="P19777">
        <v>0.92455621301775104</v>
      </c>
      <c r="Q19777">
        <v>1477816.7814239601</v>
      </c>
    </row>
    <row r="19778" spans="1:17">
      <c r="A19778" t="s">
        <v>122</v>
      </c>
      <c r="B19778">
        <v>2022</v>
      </c>
      <c r="E19778" t="s">
        <v>170</v>
      </c>
      <c r="G19778" t="s">
        <v>1075</v>
      </c>
      <c r="H19778" t="s">
        <v>136</v>
      </c>
      <c r="I19778">
        <v>0</v>
      </c>
      <c r="J19778" t="s">
        <v>159</v>
      </c>
      <c r="K19778" t="s">
        <v>159</v>
      </c>
      <c r="L19778" t="s">
        <v>171</v>
      </c>
      <c r="P19778">
        <v>0.92455621301775104</v>
      </c>
      <c r="Q19778">
        <v>0</v>
      </c>
    </row>
    <row r="19779" spans="1:17">
      <c r="A19779" t="s">
        <v>122</v>
      </c>
      <c r="B19779">
        <v>2022</v>
      </c>
      <c r="E19779" t="s">
        <v>162</v>
      </c>
      <c r="G19779" t="s">
        <v>1075</v>
      </c>
      <c r="H19779" t="s">
        <v>136</v>
      </c>
      <c r="I19779">
        <v>0</v>
      </c>
      <c r="J19779" t="s">
        <v>159</v>
      </c>
      <c r="K19779" t="s">
        <v>159</v>
      </c>
      <c r="L19779" t="s">
        <v>163</v>
      </c>
      <c r="P19779">
        <v>0.92455621301775104</v>
      </c>
      <c r="Q19779">
        <v>0</v>
      </c>
    </row>
    <row r="19780" spans="1:17">
      <c r="A19780" t="s">
        <v>122</v>
      </c>
      <c r="B19780">
        <v>2022</v>
      </c>
      <c r="E19780" t="s">
        <v>167</v>
      </c>
      <c r="G19780" t="s">
        <v>1075</v>
      </c>
      <c r="H19780" t="s">
        <v>136</v>
      </c>
      <c r="I19780">
        <v>0</v>
      </c>
      <c r="J19780" t="s">
        <v>159</v>
      </c>
      <c r="K19780" t="s">
        <v>159</v>
      </c>
      <c r="L19780" t="s">
        <v>168</v>
      </c>
      <c r="P19780">
        <v>0.92455621301775104</v>
      </c>
      <c r="Q19780">
        <v>0</v>
      </c>
    </row>
    <row r="19781" spans="1:17">
      <c r="A19781" t="s">
        <v>122</v>
      </c>
      <c r="B19781">
        <v>2022</v>
      </c>
      <c r="E19781" t="s">
        <v>167</v>
      </c>
      <c r="G19781" t="s">
        <v>1075</v>
      </c>
      <c r="H19781" t="s">
        <v>136</v>
      </c>
      <c r="I19781">
        <v>0</v>
      </c>
      <c r="J19781" t="s">
        <v>159</v>
      </c>
      <c r="K19781" t="s">
        <v>159</v>
      </c>
      <c r="L19781" t="s">
        <v>169</v>
      </c>
      <c r="P19781">
        <v>0.92455621301775104</v>
      </c>
      <c r="Q19781">
        <v>0</v>
      </c>
    </row>
    <row r="19782" spans="1:17">
      <c r="A19782" t="s">
        <v>122</v>
      </c>
      <c r="B19782">
        <v>2022</v>
      </c>
      <c r="E19782" t="s">
        <v>170</v>
      </c>
      <c r="G19782" t="s">
        <v>1076</v>
      </c>
      <c r="H19782" t="s">
        <v>136</v>
      </c>
      <c r="I19782">
        <v>0</v>
      </c>
      <c r="J19782" t="s">
        <v>159</v>
      </c>
      <c r="K19782" t="s">
        <v>126</v>
      </c>
      <c r="L19782" t="s">
        <v>171</v>
      </c>
      <c r="P19782">
        <v>0.92455621301775104</v>
      </c>
      <c r="Q19782">
        <v>0</v>
      </c>
    </row>
    <row r="19783" spans="1:17">
      <c r="A19783" t="s">
        <v>122</v>
      </c>
      <c r="B19783">
        <v>2022</v>
      </c>
      <c r="E19783" t="s">
        <v>162</v>
      </c>
      <c r="G19783" t="s">
        <v>1076</v>
      </c>
      <c r="H19783" t="s">
        <v>136</v>
      </c>
      <c r="I19783">
        <v>5374075.9670809498</v>
      </c>
      <c r="J19783" t="s">
        <v>159</v>
      </c>
      <c r="K19783" t="s">
        <v>126</v>
      </c>
      <c r="L19783" t="s">
        <v>163</v>
      </c>
      <c r="P19783">
        <v>0.92455621301775104</v>
      </c>
      <c r="Q19783">
        <v>4968635.3245940702</v>
      </c>
    </row>
    <row r="19784" spans="1:17">
      <c r="A19784" t="s">
        <v>122</v>
      </c>
      <c r="B19784">
        <v>2022</v>
      </c>
      <c r="E19784" t="s">
        <v>167</v>
      </c>
      <c r="G19784" t="s">
        <v>1076</v>
      </c>
      <c r="H19784" t="s">
        <v>136</v>
      </c>
      <c r="I19784">
        <v>0</v>
      </c>
      <c r="J19784" t="s">
        <v>159</v>
      </c>
      <c r="K19784" t="s">
        <v>126</v>
      </c>
      <c r="L19784" t="s">
        <v>168</v>
      </c>
      <c r="P19784">
        <v>0.92455621301775104</v>
      </c>
      <c r="Q19784">
        <v>0</v>
      </c>
    </row>
    <row r="19785" spans="1:17">
      <c r="A19785" t="s">
        <v>122</v>
      </c>
      <c r="B19785">
        <v>2022</v>
      </c>
      <c r="E19785" t="s">
        <v>167</v>
      </c>
      <c r="G19785" t="s">
        <v>1076</v>
      </c>
      <c r="H19785" t="s">
        <v>136</v>
      </c>
      <c r="I19785">
        <v>0</v>
      </c>
      <c r="J19785" t="s">
        <v>159</v>
      </c>
      <c r="K19785" t="s">
        <v>126</v>
      </c>
      <c r="L19785" t="s">
        <v>169</v>
      </c>
      <c r="P19785">
        <v>0.92455621301775104</v>
      </c>
      <c r="Q19785">
        <v>0</v>
      </c>
    </row>
    <row r="19786" spans="1:17">
      <c r="A19786" t="s">
        <v>122</v>
      </c>
      <c r="B19786">
        <v>2022</v>
      </c>
      <c r="E19786" t="s">
        <v>162</v>
      </c>
      <c r="G19786" t="s">
        <v>1076</v>
      </c>
      <c r="H19786" t="s">
        <v>136</v>
      </c>
      <c r="I19786">
        <v>6651284.24076524</v>
      </c>
      <c r="J19786" t="s">
        <v>159</v>
      </c>
      <c r="K19786" t="s">
        <v>166</v>
      </c>
      <c r="L19786" t="s">
        <v>163</v>
      </c>
      <c r="P19786">
        <v>0.92455621301775104</v>
      </c>
      <c r="Q19786">
        <v>6149486.1693465598</v>
      </c>
    </row>
    <row r="19787" spans="1:17">
      <c r="A19787" t="s">
        <v>122</v>
      </c>
      <c r="B19787">
        <v>2022</v>
      </c>
      <c r="E19787" t="s">
        <v>170</v>
      </c>
      <c r="G19787" t="s">
        <v>1076</v>
      </c>
      <c r="H19787" t="s">
        <v>136</v>
      </c>
      <c r="I19787">
        <v>0</v>
      </c>
      <c r="J19787" t="s">
        <v>126</v>
      </c>
      <c r="K19787" t="s">
        <v>164</v>
      </c>
      <c r="L19787" t="s">
        <v>171</v>
      </c>
      <c r="P19787">
        <v>0.92455621301775104</v>
      </c>
      <c r="Q19787">
        <v>0</v>
      </c>
    </row>
    <row r="19788" spans="1:17">
      <c r="A19788" t="s">
        <v>122</v>
      </c>
      <c r="B19788">
        <v>2022</v>
      </c>
      <c r="E19788" t="s">
        <v>162</v>
      </c>
      <c r="G19788" t="s">
        <v>1076</v>
      </c>
      <c r="H19788" t="s">
        <v>136</v>
      </c>
      <c r="I19788">
        <v>17576459.192025401</v>
      </c>
      <c r="J19788" t="s">
        <v>126</v>
      </c>
      <c r="K19788" t="s">
        <v>164</v>
      </c>
      <c r="L19788" t="s">
        <v>163</v>
      </c>
      <c r="P19788">
        <v>0.92455621301775104</v>
      </c>
      <c r="Q19788">
        <v>16250424.5488401</v>
      </c>
    </row>
    <row r="19789" spans="1:17">
      <c r="A19789" t="s">
        <v>122</v>
      </c>
      <c r="B19789">
        <v>2022</v>
      </c>
      <c r="E19789" t="s">
        <v>167</v>
      </c>
      <c r="G19789" t="s">
        <v>1076</v>
      </c>
      <c r="H19789" t="s">
        <v>136</v>
      </c>
      <c r="I19789">
        <v>0</v>
      </c>
      <c r="J19789" t="s">
        <v>126</v>
      </c>
      <c r="K19789" t="s">
        <v>164</v>
      </c>
      <c r="L19789" t="s">
        <v>168</v>
      </c>
      <c r="P19789">
        <v>0.92455621301775104</v>
      </c>
      <c r="Q19789">
        <v>0</v>
      </c>
    </row>
    <row r="19790" spans="1:17">
      <c r="A19790" t="s">
        <v>122</v>
      </c>
      <c r="B19790">
        <v>2022</v>
      </c>
      <c r="E19790" t="s">
        <v>167</v>
      </c>
      <c r="G19790" t="s">
        <v>1076</v>
      </c>
      <c r="H19790" t="s">
        <v>136</v>
      </c>
      <c r="I19790">
        <v>0</v>
      </c>
      <c r="J19790" t="s">
        <v>126</v>
      </c>
      <c r="K19790" t="s">
        <v>164</v>
      </c>
      <c r="L19790" t="s">
        <v>169</v>
      </c>
      <c r="P19790">
        <v>0.92455621301775104</v>
      </c>
      <c r="Q19790">
        <v>0</v>
      </c>
    </row>
    <row r="19791" spans="1:17">
      <c r="A19791" t="s">
        <v>122</v>
      </c>
      <c r="B19791">
        <v>2022</v>
      </c>
      <c r="E19791" t="s">
        <v>170</v>
      </c>
      <c r="G19791" t="s">
        <v>1076</v>
      </c>
      <c r="H19791" t="s">
        <v>136</v>
      </c>
      <c r="I19791">
        <v>0</v>
      </c>
      <c r="J19791" t="s">
        <v>126</v>
      </c>
      <c r="K19791" t="s">
        <v>159</v>
      </c>
      <c r="L19791" t="s">
        <v>171</v>
      </c>
      <c r="P19791">
        <v>0.92455621301775104</v>
      </c>
      <c r="Q19791">
        <v>0</v>
      </c>
    </row>
    <row r="19792" spans="1:17">
      <c r="A19792" t="s">
        <v>122</v>
      </c>
      <c r="B19792">
        <v>2022</v>
      </c>
      <c r="E19792" t="s">
        <v>162</v>
      </c>
      <c r="G19792" t="s">
        <v>1076</v>
      </c>
      <c r="H19792" t="s">
        <v>136</v>
      </c>
      <c r="I19792">
        <v>17865141.218892399</v>
      </c>
      <c r="J19792" t="s">
        <v>126</v>
      </c>
      <c r="K19792" t="s">
        <v>159</v>
      </c>
      <c r="L19792" t="s">
        <v>163</v>
      </c>
      <c r="P19792">
        <v>0.92455621301775104</v>
      </c>
      <c r="Q19792">
        <v>16517327.3103665</v>
      </c>
    </row>
    <row r="19793" spans="1:17">
      <c r="A19793" t="s">
        <v>122</v>
      </c>
      <c r="B19793">
        <v>2022</v>
      </c>
      <c r="E19793" t="s">
        <v>167</v>
      </c>
      <c r="G19793" t="s">
        <v>1076</v>
      </c>
      <c r="H19793" t="s">
        <v>136</v>
      </c>
      <c r="I19793">
        <v>0</v>
      </c>
      <c r="J19793" t="s">
        <v>126</v>
      </c>
      <c r="K19793" t="s">
        <v>159</v>
      </c>
      <c r="L19793" t="s">
        <v>168</v>
      </c>
      <c r="P19793">
        <v>0.92455621301775104</v>
      </c>
      <c r="Q19793">
        <v>0</v>
      </c>
    </row>
    <row r="19794" spans="1:17">
      <c r="A19794" t="s">
        <v>122</v>
      </c>
      <c r="B19794">
        <v>2022</v>
      </c>
      <c r="E19794" t="s">
        <v>167</v>
      </c>
      <c r="G19794" t="s">
        <v>1076</v>
      </c>
      <c r="H19794" t="s">
        <v>136</v>
      </c>
      <c r="I19794">
        <v>0</v>
      </c>
      <c r="J19794" t="s">
        <v>126</v>
      </c>
      <c r="K19794" t="s">
        <v>159</v>
      </c>
      <c r="L19794" t="s">
        <v>169</v>
      </c>
      <c r="P19794">
        <v>0.92455621301775104</v>
      </c>
      <c r="Q19794">
        <v>0</v>
      </c>
    </row>
    <row r="19795" spans="1:17">
      <c r="A19795" t="s">
        <v>122</v>
      </c>
      <c r="B19795">
        <v>2022</v>
      </c>
      <c r="E19795" t="s">
        <v>170</v>
      </c>
      <c r="G19795" t="s">
        <v>1075</v>
      </c>
      <c r="H19795" t="s">
        <v>136</v>
      </c>
      <c r="I19795">
        <v>775556540.76653504</v>
      </c>
      <c r="J19795" t="s">
        <v>126</v>
      </c>
      <c r="K19795" t="s">
        <v>126</v>
      </c>
      <c r="L19795" t="s">
        <v>171</v>
      </c>
      <c r="P19795">
        <v>0.92455621301775104</v>
      </c>
      <c r="Q19795">
        <v>717045618.31225502</v>
      </c>
    </row>
    <row r="19796" spans="1:17">
      <c r="A19796" t="s">
        <v>122</v>
      </c>
      <c r="B19796">
        <v>2022</v>
      </c>
      <c r="E19796" t="s">
        <v>162</v>
      </c>
      <c r="G19796" t="s">
        <v>1075</v>
      </c>
      <c r="H19796" t="s">
        <v>136</v>
      </c>
      <c r="I19796">
        <v>0</v>
      </c>
      <c r="J19796" t="s">
        <v>126</v>
      </c>
      <c r="K19796" t="s">
        <v>126</v>
      </c>
      <c r="L19796" t="s">
        <v>163</v>
      </c>
      <c r="P19796">
        <v>0.92455621301775104</v>
      </c>
      <c r="Q19796">
        <v>0</v>
      </c>
    </row>
    <row r="19797" spans="1:17">
      <c r="A19797" t="s">
        <v>122</v>
      </c>
      <c r="B19797">
        <v>2022</v>
      </c>
      <c r="E19797" t="s">
        <v>167</v>
      </c>
      <c r="G19797" t="s">
        <v>1075</v>
      </c>
      <c r="H19797" t="s">
        <v>136</v>
      </c>
      <c r="I19797">
        <v>0</v>
      </c>
      <c r="J19797" t="s">
        <v>126</v>
      </c>
      <c r="K19797" t="s">
        <v>126</v>
      </c>
      <c r="L19797" t="s">
        <v>168</v>
      </c>
      <c r="P19797">
        <v>0.92455621301775104</v>
      </c>
      <c r="Q19797">
        <v>0</v>
      </c>
    </row>
    <row r="19798" spans="1:17">
      <c r="A19798" t="s">
        <v>122</v>
      </c>
      <c r="B19798">
        <v>2022</v>
      </c>
      <c r="E19798" t="s">
        <v>167</v>
      </c>
      <c r="G19798" t="s">
        <v>1075</v>
      </c>
      <c r="H19798" t="s">
        <v>136</v>
      </c>
      <c r="I19798">
        <v>0</v>
      </c>
      <c r="J19798" t="s">
        <v>126</v>
      </c>
      <c r="K19798" t="s">
        <v>126</v>
      </c>
      <c r="L19798" t="s">
        <v>169</v>
      </c>
      <c r="P19798">
        <v>0.92455621301775104</v>
      </c>
      <c r="Q19798">
        <v>0</v>
      </c>
    </row>
    <row r="19799" spans="1:17">
      <c r="A19799" t="s">
        <v>122</v>
      </c>
      <c r="B19799">
        <v>2022</v>
      </c>
      <c r="E19799" t="s">
        <v>170</v>
      </c>
      <c r="G19799" t="s">
        <v>1076</v>
      </c>
      <c r="H19799" t="s">
        <v>136</v>
      </c>
      <c r="I19799">
        <v>0</v>
      </c>
      <c r="J19799" t="s">
        <v>126</v>
      </c>
      <c r="K19799" t="s">
        <v>165</v>
      </c>
      <c r="L19799" t="s">
        <v>171</v>
      </c>
      <c r="P19799">
        <v>0.92455621301775104</v>
      </c>
      <c r="Q19799">
        <v>0</v>
      </c>
    </row>
    <row r="19800" spans="1:17">
      <c r="A19800" t="s">
        <v>122</v>
      </c>
      <c r="B19800">
        <v>2022</v>
      </c>
      <c r="E19800" t="s">
        <v>162</v>
      </c>
      <c r="G19800" t="s">
        <v>1076</v>
      </c>
      <c r="H19800" t="s">
        <v>136</v>
      </c>
      <c r="I19800">
        <v>0</v>
      </c>
      <c r="J19800" t="s">
        <v>126</v>
      </c>
      <c r="K19800" t="s">
        <v>165</v>
      </c>
      <c r="L19800" t="s">
        <v>163</v>
      </c>
      <c r="P19800">
        <v>0.92455621301775104</v>
      </c>
      <c r="Q19800">
        <v>0</v>
      </c>
    </row>
    <row r="19801" spans="1:17">
      <c r="A19801" t="s">
        <v>122</v>
      </c>
      <c r="B19801">
        <v>2022</v>
      </c>
      <c r="E19801" t="s">
        <v>167</v>
      </c>
      <c r="G19801" t="s">
        <v>1076</v>
      </c>
      <c r="H19801" t="s">
        <v>136</v>
      </c>
      <c r="I19801">
        <v>0</v>
      </c>
      <c r="J19801" t="s">
        <v>126</v>
      </c>
      <c r="K19801" t="s">
        <v>165</v>
      </c>
      <c r="L19801" t="s">
        <v>168</v>
      </c>
      <c r="P19801">
        <v>0.92455621301775104</v>
      </c>
      <c r="Q19801">
        <v>0</v>
      </c>
    </row>
    <row r="19802" spans="1:17">
      <c r="A19802" t="s">
        <v>122</v>
      </c>
      <c r="B19802">
        <v>2022</v>
      </c>
      <c r="E19802" t="s">
        <v>167</v>
      </c>
      <c r="G19802" t="s">
        <v>1076</v>
      </c>
      <c r="H19802" t="s">
        <v>136</v>
      </c>
      <c r="I19802">
        <v>0</v>
      </c>
      <c r="J19802" t="s">
        <v>126</v>
      </c>
      <c r="K19802" t="s">
        <v>165</v>
      </c>
      <c r="L19802" t="s">
        <v>169</v>
      </c>
      <c r="P19802">
        <v>0.92455621301775104</v>
      </c>
      <c r="Q19802">
        <v>0</v>
      </c>
    </row>
    <row r="19803" spans="1:17">
      <c r="A19803" t="s">
        <v>122</v>
      </c>
      <c r="B19803">
        <v>2022</v>
      </c>
      <c r="E19803" t="s">
        <v>170</v>
      </c>
      <c r="G19803" t="s">
        <v>1076</v>
      </c>
      <c r="H19803" t="s">
        <v>136</v>
      </c>
      <c r="I19803">
        <v>0</v>
      </c>
      <c r="J19803" t="s">
        <v>126</v>
      </c>
      <c r="K19803" t="s">
        <v>166</v>
      </c>
      <c r="L19803" t="s">
        <v>171</v>
      </c>
      <c r="P19803">
        <v>0.92455621301775104</v>
      </c>
      <c r="Q19803">
        <v>0</v>
      </c>
    </row>
    <row r="19804" spans="1:17">
      <c r="A19804" t="s">
        <v>122</v>
      </c>
      <c r="B19804">
        <v>2022</v>
      </c>
      <c r="E19804" t="s">
        <v>162</v>
      </c>
      <c r="G19804" t="s">
        <v>1076</v>
      </c>
      <c r="H19804" t="s">
        <v>136</v>
      </c>
      <c r="I19804">
        <v>3255394.4169560699</v>
      </c>
      <c r="J19804" t="s">
        <v>126</v>
      </c>
      <c r="K19804" t="s">
        <v>166</v>
      </c>
      <c r="L19804" t="s">
        <v>163</v>
      </c>
      <c r="P19804">
        <v>0.92455621301775104</v>
      </c>
      <c r="Q19804">
        <v>3009795.1340200398</v>
      </c>
    </row>
    <row r="19805" spans="1:17">
      <c r="A19805" t="s">
        <v>122</v>
      </c>
      <c r="B19805">
        <v>2022</v>
      </c>
      <c r="E19805" t="s">
        <v>167</v>
      </c>
      <c r="G19805" t="s">
        <v>1076</v>
      </c>
      <c r="H19805" t="s">
        <v>136</v>
      </c>
      <c r="I19805">
        <v>0</v>
      </c>
      <c r="J19805" t="s">
        <v>126</v>
      </c>
      <c r="K19805" t="s">
        <v>166</v>
      </c>
      <c r="L19805" t="s">
        <v>168</v>
      </c>
      <c r="P19805">
        <v>0.92455621301775104</v>
      </c>
      <c r="Q19805">
        <v>0</v>
      </c>
    </row>
    <row r="19806" spans="1:17">
      <c r="A19806" t="s">
        <v>122</v>
      </c>
      <c r="B19806">
        <v>2022</v>
      </c>
      <c r="E19806" t="s">
        <v>167</v>
      </c>
      <c r="G19806" t="s">
        <v>1076</v>
      </c>
      <c r="H19806" t="s">
        <v>136</v>
      </c>
      <c r="I19806">
        <v>0</v>
      </c>
      <c r="J19806" t="s">
        <v>126</v>
      </c>
      <c r="K19806" t="s">
        <v>166</v>
      </c>
      <c r="L19806" t="s">
        <v>169</v>
      </c>
      <c r="P19806">
        <v>0.92455621301775104</v>
      </c>
      <c r="Q19806">
        <v>0</v>
      </c>
    </row>
    <row r="19807" spans="1:17">
      <c r="A19807" t="s">
        <v>122</v>
      </c>
      <c r="B19807">
        <v>2022</v>
      </c>
      <c r="E19807" t="s">
        <v>170</v>
      </c>
      <c r="G19807" t="s">
        <v>1076</v>
      </c>
      <c r="H19807" t="s">
        <v>136</v>
      </c>
      <c r="I19807">
        <v>0</v>
      </c>
      <c r="J19807" t="s">
        <v>126</v>
      </c>
      <c r="K19807" t="s">
        <v>160</v>
      </c>
      <c r="L19807" t="s">
        <v>171</v>
      </c>
      <c r="P19807">
        <v>0.92455621301775104</v>
      </c>
      <c r="Q19807">
        <v>0</v>
      </c>
    </row>
    <row r="19808" spans="1:17">
      <c r="A19808" t="s">
        <v>122</v>
      </c>
      <c r="B19808">
        <v>2022</v>
      </c>
      <c r="E19808" t="s">
        <v>162</v>
      </c>
      <c r="G19808" t="s">
        <v>1076</v>
      </c>
      <c r="H19808" t="s">
        <v>136</v>
      </c>
      <c r="I19808">
        <v>102579.911709837</v>
      </c>
      <c r="J19808" t="s">
        <v>126</v>
      </c>
      <c r="K19808" t="s">
        <v>160</v>
      </c>
      <c r="L19808" t="s">
        <v>163</v>
      </c>
      <c r="P19808">
        <v>0.92455621301775104</v>
      </c>
      <c r="Q19808">
        <v>94840.894702142003</v>
      </c>
    </row>
    <row r="19809" spans="1:17">
      <c r="A19809" t="s">
        <v>122</v>
      </c>
      <c r="B19809">
        <v>2022</v>
      </c>
      <c r="E19809" t="s">
        <v>167</v>
      </c>
      <c r="G19809" t="s">
        <v>1076</v>
      </c>
      <c r="H19809" t="s">
        <v>136</v>
      </c>
      <c r="I19809">
        <v>0</v>
      </c>
      <c r="J19809" t="s">
        <v>126</v>
      </c>
      <c r="K19809" t="s">
        <v>160</v>
      </c>
      <c r="L19809" t="s">
        <v>168</v>
      </c>
      <c r="P19809">
        <v>0.92455621301775104</v>
      </c>
      <c r="Q19809">
        <v>0</v>
      </c>
    </row>
    <row r="19810" spans="1:17">
      <c r="A19810" t="s">
        <v>122</v>
      </c>
      <c r="B19810">
        <v>2022</v>
      </c>
      <c r="E19810" t="s">
        <v>167</v>
      </c>
      <c r="G19810" t="s">
        <v>1076</v>
      </c>
      <c r="H19810" t="s">
        <v>136</v>
      </c>
      <c r="I19810">
        <v>0</v>
      </c>
      <c r="J19810" t="s">
        <v>126</v>
      </c>
      <c r="K19810" t="s">
        <v>160</v>
      </c>
      <c r="L19810" t="s">
        <v>169</v>
      </c>
      <c r="P19810">
        <v>0.92455621301775104</v>
      </c>
      <c r="Q19810">
        <v>0</v>
      </c>
    </row>
    <row r="19811" spans="1:17">
      <c r="A19811" t="s">
        <v>122</v>
      </c>
      <c r="B19811">
        <v>2022</v>
      </c>
      <c r="E19811" t="s">
        <v>170</v>
      </c>
      <c r="G19811" t="s">
        <v>1076</v>
      </c>
      <c r="H19811" t="s">
        <v>136</v>
      </c>
      <c r="I19811">
        <v>0</v>
      </c>
      <c r="J19811" t="s">
        <v>165</v>
      </c>
      <c r="K19811" t="s">
        <v>126</v>
      </c>
      <c r="L19811" t="s">
        <v>171</v>
      </c>
      <c r="P19811">
        <v>0.92455621301775104</v>
      </c>
      <c r="Q19811">
        <v>0</v>
      </c>
    </row>
    <row r="19812" spans="1:17">
      <c r="A19812" t="s">
        <v>122</v>
      </c>
      <c r="B19812">
        <v>2022</v>
      </c>
      <c r="E19812" t="s">
        <v>162</v>
      </c>
      <c r="G19812" t="s">
        <v>1076</v>
      </c>
      <c r="H19812" t="s">
        <v>136</v>
      </c>
      <c r="I19812">
        <v>0</v>
      </c>
      <c r="J19812" t="s">
        <v>165</v>
      </c>
      <c r="K19812" t="s">
        <v>126</v>
      </c>
      <c r="L19812" t="s">
        <v>163</v>
      </c>
      <c r="P19812">
        <v>0.92455621301775104</v>
      </c>
      <c r="Q19812">
        <v>0</v>
      </c>
    </row>
    <row r="19813" spans="1:17">
      <c r="A19813" t="s">
        <v>122</v>
      </c>
      <c r="B19813">
        <v>2022</v>
      </c>
      <c r="E19813" t="s">
        <v>167</v>
      </c>
      <c r="G19813" t="s">
        <v>1076</v>
      </c>
      <c r="H19813" t="s">
        <v>136</v>
      </c>
      <c r="I19813">
        <v>0</v>
      </c>
      <c r="J19813" t="s">
        <v>165</v>
      </c>
      <c r="K19813" t="s">
        <v>126</v>
      </c>
      <c r="L19813" t="s">
        <v>168</v>
      </c>
      <c r="P19813">
        <v>0.92455621301775104</v>
      </c>
      <c r="Q19813">
        <v>0</v>
      </c>
    </row>
    <row r="19814" spans="1:17">
      <c r="A19814" t="s">
        <v>122</v>
      </c>
      <c r="B19814">
        <v>2022</v>
      </c>
      <c r="E19814" t="s">
        <v>167</v>
      </c>
      <c r="G19814" t="s">
        <v>1076</v>
      </c>
      <c r="H19814" t="s">
        <v>136</v>
      </c>
      <c r="I19814">
        <v>0</v>
      </c>
      <c r="J19814" t="s">
        <v>165</v>
      </c>
      <c r="K19814" t="s">
        <v>126</v>
      </c>
      <c r="L19814" t="s">
        <v>169</v>
      </c>
      <c r="P19814">
        <v>0.92455621301775104</v>
      </c>
      <c r="Q19814">
        <v>0</v>
      </c>
    </row>
    <row r="19815" spans="1:17">
      <c r="A19815" t="s">
        <v>122</v>
      </c>
      <c r="B19815">
        <v>2022</v>
      </c>
      <c r="E19815" t="s">
        <v>170</v>
      </c>
      <c r="G19815" t="s">
        <v>1075</v>
      </c>
      <c r="H19815" t="s">
        <v>136</v>
      </c>
      <c r="I19815">
        <v>0</v>
      </c>
      <c r="J19815" t="s">
        <v>165</v>
      </c>
      <c r="K19815" t="s">
        <v>165</v>
      </c>
      <c r="L19815" t="s">
        <v>171</v>
      </c>
      <c r="P19815">
        <v>0.92455621301775104</v>
      </c>
      <c r="Q19815">
        <v>0</v>
      </c>
    </row>
    <row r="19816" spans="1:17">
      <c r="A19816" t="s">
        <v>122</v>
      </c>
      <c r="B19816">
        <v>2022</v>
      </c>
      <c r="E19816" t="s">
        <v>162</v>
      </c>
      <c r="G19816" t="s">
        <v>1075</v>
      </c>
      <c r="H19816" t="s">
        <v>136</v>
      </c>
      <c r="I19816">
        <v>0</v>
      </c>
      <c r="J19816" t="s">
        <v>165</v>
      </c>
      <c r="K19816" t="s">
        <v>165</v>
      </c>
      <c r="L19816" t="s">
        <v>163</v>
      </c>
      <c r="P19816">
        <v>0.92455621301775104</v>
      </c>
      <c r="Q19816">
        <v>0</v>
      </c>
    </row>
    <row r="19817" spans="1:17">
      <c r="A19817" t="s">
        <v>122</v>
      </c>
      <c r="B19817">
        <v>2022</v>
      </c>
      <c r="E19817" t="s">
        <v>167</v>
      </c>
      <c r="G19817" t="s">
        <v>1075</v>
      </c>
      <c r="H19817" t="s">
        <v>136</v>
      </c>
      <c r="I19817">
        <v>0</v>
      </c>
      <c r="J19817" t="s">
        <v>165</v>
      </c>
      <c r="K19817" t="s">
        <v>165</v>
      </c>
      <c r="L19817" t="s">
        <v>168</v>
      </c>
      <c r="P19817">
        <v>0.92455621301775104</v>
      </c>
      <c r="Q19817">
        <v>0</v>
      </c>
    </row>
    <row r="19818" spans="1:17">
      <c r="A19818" t="s">
        <v>122</v>
      </c>
      <c r="B19818">
        <v>2022</v>
      </c>
      <c r="E19818" t="s">
        <v>167</v>
      </c>
      <c r="G19818" t="s">
        <v>1075</v>
      </c>
      <c r="H19818" t="s">
        <v>136</v>
      </c>
      <c r="I19818">
        <v>0</v>
      </c>
      <c r="J19818" t="s">
        <v>165</v>
      </c>
      <c r="K19818" t="s">
        <v>165</v>
      </c>
      <c r="L19818" t="s">
        <v>169</v>
      </c>
      <c r="P19818">
        <v>0.92455621301775104</v>
      </c>
      <c r="Q19818">
        <v>0</v>
      </c>
    </row>
    <row r="19819" spans="1:17">
      <c r="A19819" t="s">
        <v>122</v>
      </c>
      <c r="B19819">
        <v>2022</v>
      </c>
      <c r="E19819" t="s">
        <v>162</v>
      </c>
      <c r="G19819" t="s">
        <v>1076</v>
      </c>
      <c r="H19819" t="s">
        <v>136</v>
      </c>
      <c r="I19819">
        <v>64147633.087408602</v>
      </c>
      <c r="J19819" t="s">
        <v>166</v>
      </c>
      <c r="K19819" t="s">
        <v>159</v>
      </c>
      <c r="L19819" t="s">
        <v>163</v>
      </c>
      <c r="P19819">
        <v>0.92455621301775104</v>
      </c>
      <c r="Q19819">
        <v>59308092.721346699</v>
      </c>
    </row>
    <row r="19820" spans="1:17">
      <c r="A19820" t="s">
        <v>122</v>
      </c>
      <c r="B19820">
        <v>2022</v>
      </c>
      <c r="E19820" t="s">
        <v>170</v>
      </c>
      <c r="G19820" t="s">
        <v>1076</v>
      </c>
      <c r="H19820" t="s">
        <v>136</v>
      </c>
      <c r="I19820">
        <v>0</v>
      </c>
      <c r="J19820" t="s">
        <v>166</v>
      </c>
      <c r="K19820" t="s">
        <v>126</v>
      </c>
      <c r="L19820" t="s">
        <v>171</v>
      </c>
      <c r="P19820">
        <v>0.92455621301775104</v>
      </c>
      <c r="Q19820">
        <v>0</v>
      </c>
    </row>
    <row r="19821" spans="1:17">
      <c r="A19821" t="s">
        <v>122</v>
      </c>
      <c r="B19821">
        <v>2022</v>
      </c>
      <c r="E19821" t="s">
        <v>162</v>
      </c>
      <c r="G19821" t="s">
        <v>1076</v>
      </c>
      <c r="H19821" t="s">
        <v>136</v>
      </c>
      <c r="I19821">
        <v>6033405.9492353704</v>
      </c>
      <c r="J19821" t="s">
        <v>166</v>
      </c>
      <c r="K19821" t="s">
        <v>126</v>
      </c>
      <c r="L19821" t="s">
        <v>163</v>
      </c>
      <c r="P19821">
        <v>0.92455621301775104</v>
      </c>
      <c r="Q19821">
        <v>5578222.95602383</v>
      </c>
    </row>
    <row r="19822" spans="1:17">
      <c r="A19822" t="s">
        <v>122</v>
      </c>
      <c r="B19822">
        <v>2022</v>
      </c>
      <c r="E19822" t="s">
        <v>167</v>
      </c>
      <c r="G19822" t="s">
        <v>1076</v>
      </c>
      <c r="H19822" t="s">
        <v>136</v>
      </c>
      <c r="I19822">
        <v>0</v>
      </c>
      <c r="J19822" t="s">
        <v>166</v>
      </c>
      <c r="K19822" t="s">
        <v>126</v>
      </c>
      <c r="L19822" t="s">
        <v>168</v>
      </c>
      <c r="P19822">
        <v>0.92455621301775104</v>
      </c>
      <c r="Q19822">
        <v>0</v>
      </c>
    </row>
    <row r="19823" spans="1:17">
      <c r="A19823" t="s">
        <v>122</v>
      </c>
      <c r="B19823">
        <v>2022</v>
      </c>
      <c r="E19823" t="s">
        <v>167</v>
      </c>
      <c r="G19823" t="s">
        <v>1076</v>
      </c>
      <c r="H19823" t="s">
        <v>136</v>
      </c>
      <c r="I19823">
        <v>0</v>
      </c>
      <c r="J19823" t="s">
        <v>166</v>
      </c>
      <c r="K19823" t="s">
        <v>126</v>
      </c>
      <c r="L19823" t="s">
        <v>169</v>
      </c>
      <c r="P19823">
        <v>0.92455621301775104</v>
      </c>
      <c r="Q19823">
        <v>0</v>
      </c>
    </row>
    <row r="19824" spans="1:17">
      <c r="A19824" t="s">
        <v>122</v>
      </c>
      <c r="B19824">
        <v>2022</v>
      </c>
      <c r="E19824" t="s">
        <v>170</v>
      </c>
      <c r="G19824" t="s">
        <v>1075</v>
      </c>
      <c r="H19824" t="s">
        <v>136</v>
      </c>
      <c r="I19824">
        <v>0</v>
      </c>
      <c r="J19824" t="s">
        <v>166</v>
      </c>
      <c r="K19824" t="s">
        <v>166</v>
      </c>
      <c r="L19824" t="s">
        <v>171</v>
      </c>
      <c r="P19824">
        <v>0.92455621301775104</v>
      </c>
      <c r="Q19824">
        <v>0</v>
      </c>
    </row>
    <row r="19825" spans="1:17">
      <c r="A19825" t="s">
        <v>122</v>
      </c>
      <c r="B19825">
        <v>2022</v>
      </c>
      <c r="E19825" t="s">
        <v>162</v>
      </c>
      <c r="G19825" t="s">
        <v>1075</v>
      </c>
      <c r="H19825" t="s">
        <v>136</v>
      </c>
      <c r="I19825">
        <v>0</v>
      </c>
      <c r="J19825" t="s">
        <v>166</v>
      </c>
      <c r="K19825" t="s">
        <v>166</v>
      </c>
      <c r="L19825" t="s">
        <v>163</v>
      </c>
      <c r="P19825">
        <v>0.92455621301775104</v>
      </c>
      <c r="Q19825">
        <v>0</v>
      </c>
    </row>
    <row r="19826" spans="1:17">
      <c r="A19826" t="s">
        <v>122</v>
      </c>
      <c r="B19826">
        <v>2022</v>
      </c>
      <c r="E19826" t="s">
        <v>167</v>
      </c>
      <c r="G19826" t="s">
        <v>1075</v>
      </c>
      <c r="H19826" t="s">
        <v>136</v>
      </c>
      <c r="I19826">
        <v>0</v>
      </c>
      <c r="J19826" t="s">
        <v>166</v>
      </c>
      <c r="K19826" t="s">
        <v>166</v>
      </c>
      <c r="L19826" t="s">
        <v>168</v>
      </c>
      <c r="P19826">
        <v>0.92455621301775104</v>
      </c>
      <c r="Q19826">
        <v>0</v>
      </c>
    </row>
    <row r="19827" spans="1:17">
      <c r="A19827" t="s">
        <v>122</v>
      </c>
      <c r="B19827">
        <v>2022</v>
      </c>
      <c r="E19827" t="s">
        <v>167</v>
      </c>
      <c r="G19827" t="s">
        <v>1075</v>
      </c>
      <c r="H19827" t="s">
        <v>136</v>
      </c>
      <c r="I19827">
        <v>0</v>
      </c>
      <c r="J19827" t="s">
        <v>166</v>
      </c>
      <c r="K19827" t="s">
        <v>166</v>
      </c>
      <c r="L19827" t="s">
        <v>169</v>
      </c>
      <c r="P19827">
        <v>0.92455621301775104</v>
      </c>
      <c r="Q19827">
        <v>0</v>
      </c>
    </row>
    <row r="19828" spans="1:17">
      <c r="A19828" t="s">
        <v>122</v>
      </c>
      <c r="B19828">
        <v>2022</v>
      </c>
      <c r="E19828" t="s">
        <v>162</v>
      </c>
      <c r="G19828" t="s">
        <v>1076</v>
      </c>
      <c r="H19828" t="s">
        <v>136</v>
      </c>
      <c r="I19828">
        <v>15700985.777408101</v>
      </c>
      <c r="J19828" t="s">
        <v>160</v>
      </c>
      <c r="K19828" t="s">
        <v>164</v>
      </c>
      <c r="L19828" t="s">
        <v>163</v>
      </c>
      <c r="P19828">
        <v>0.92455621301775104</v>
      </c>
      <c r="Q19828">
        <v>14516443.951006001</v>
      </c>
    </row>
    <row r="19829" spans="1:17">
      <c r="A19829" t="s">
        <v>122</v>
      </c>
      <c r="B19829">
        <v>2022</v>
      </c>
      <c r="E19829" t="s">
        <v>170</v>
      </c>
      <c r="G19829" t="s">
        <v>1076</v>
      </c>
      <c r="H19829" t="s">
        <v>136</v>
      </c>
      <c r="I19829">
        <v>0</v>
      </c>
      <c r="J19829" t="s">
        <v>160</v>
      </c>
      <c r="K19829" t="s">
        <v>126</v>
      </c>
      <c r="L19829" t="s">
        <v>171</v>
      </c>
      <c r="P19829">
        <v>0.92455621301775104</v>
      </c>
      <c r="Q19829">
        <v>0</v>
      </c>
    </row>
    <row r="19830" spans="1:17">
      <c r="A19830" t="s">
        <v>122</v>
      </c>
      <c r="B19830">
        <v>2022</v>
      </c>
      <c r="E19830" t="s">
        <v>162</v>
      </c>
      <c r="G19830" t="s">
        <v>1076</v>
      </c>
      <c r="H19830" t="s">
        <v>136</v>
      </c>
      <c r="I19830">
        <v>406211.28368000803</v>
      </c>
      <c r="J19830" t="s">
        <v>160</v>
      </c>
      <c r="K19830" t="s">
        <v>126</v>
      </c>
      <c r="L19830" t="s">
        <v>163</v>
      </c>
      <c r="P19830">
        <v>0.92455621301775104</v>
      </c>
      <c r="Q19830">
        <v>375565.16612426698</v>
      </c>
    </row>
    <row r="19831" spans="1:17">
      <c r="A19831" t="s">
        <v>122</v>
      </c>
      <c r="B19831">
        <v>2022</v>
      </c>
      <c r="E19831" t="s">
        <v>167</v>
      </c>
      <c r="G19831" t="s">
        <v>1076</v>
      </c>
      <c r="H19831" t="s">
        <v>136</v>
      </c>
      <c r="I19831">
        <v>0</v>
      </c>
      <c r="J19831" t="s">
        <v>160</v>
      </c>
      <c r="K19831" t="s">
        <v>126</v>
      </c>
      <c r="L19831" t="s">
        <v>168</v>
      </c>
      <c r="P19831">
        <v>0.92455621301775104</v>
      </c>
      <c r="Q19831">
        <v>0</v>
      </c>
    </row>
    <row r="19832" spans="1:17">
      <c r="A19832" t="s">
        <v>122</v>
      </c>
      <c r="B19832">
        <v>2022</v>
      </c>
      <c r="E19832" t="s">
        <v>167</v>
      </c>
      <c r="G19832" t="s">
        <v>1076</v>
      </c>
      <c r="H19832" t="s">
        <v>136</v>
      </c>
      <c r="I19832">
        <v>0</v>
      </c>
      <c r="J19832" t="s">
        <v>160</v>
      </c>
      <c r="K19832" t="s">
        <v>126</v>
      </c>
      <c r="L19832" t="s">
        <v>169</v>
      </c>
      <c r="P19832">
        <v>0.92455621301775104</v>
      </c>
      <c r="Q19832">
        <v>0</v>
      </c>
    </row>
    <row r="19833" spans="1:17">
      <c r="A19833" t="s">
        <v>122</v>
      </c>
      <c r="B19833">
        <v>2022</v>
      </c>
      <c r="E19833" t="s">
        <v>170</v>
      </c>
      <c r="G19833" t="s">
        <v>1075</v>
      </c>
      <c r="H19833" t="s">
        <v>136</v>
      </c>
      <c r="I19833">
        <v>0</v>
      </c>
      <c r="J19833" t="s">
        <v>160</v>
      </c>
      <c r="K19833" t="s">
        <v>160</v>
      </c>
      <c r="L19833" t="s">
        <v>171</v>
      </c>
      <c r="P19833">
        <v>0.92455621301775104</v>
      </c>
      <c r="Q19833">
        <v>0</v>
      </c>
    </row>
    <row r="19834" spans="1:17">
      <c r="A19834" t="s">
        <v>122</v>
      </c>
      <c r="B19834">
        <v>2022</v>
      </c>
      <c r="E19834" t="s">
        <v>162</v>
      </c>
      <c r="G19834" t="s">
        <v>1075</v>
      </c>
      <c r="H19834" t="s">
        <v>136</v>
      </c>
      <c r="I19834">
        <v>0</v>
      </c>
      <c r="J19834" t="s">
        <v>160</v>
      </c>
      <c r="K19834" t="s">
        <v>160</v>
      </c>
      <c r="L19834" t="s">
        <v>163</v>
      </c>
      <c r="P19834">
        <v>0.92455621301775104</v>
      </c>
      <c r="Q19834">
        <v>0</v>
      </c>
    </row>
    <row r="19835" spans="1:17">
      <c r="A19835" t="s">
        <v>122</v>
      </c>
      <c r="B19835">
        <v>2022</v>
      </c>
      <c r="E19835" t="s">
        <v>167</v>
      </c>
      <c r="G19835" t="s">
        <v>1075</v>
      </c>
      <c r="H19835" t="s">
        <v>136</v>
      </c>
      <c r="I19835">
        <v>0</v>
      </c>
      <c r="J19835" t="s">
        <v>160</v>
      </c>
      <c r="K19835" t="s">
        <v>160</v>
      </c>
      <c r="L19835" t="s">
        <v>168</v>
      </c>
      <c r="P19835">
        <v>0.92455621301775104</v>
      </c>
      <c r="Q19835">
        <v>0</v>
      </c>
    </row>
    <row r="19836" spans="1:17">
      <c r="A19836" t="s">
        <v>122</v>
      </c>
      <c r="B19836">
        <v>2022</v>
      </c>
      <c r="E19836" t="s">
        <v>167</v>
      </c>
      <c r="G19836" t="s">
        <v>1075</v>
      </c>
      <c r="H19836" t="s">
        <v>136</v>
      </c>
      <c r="I19836">
        <v>0</v>
      </c>
      <c r="J19836" t="s">
        <v>160</v>
      </c>
      <c r="K19836" t="s">
        <v>160</v>
      </c>
      <c r="L19836" t="s">
        <v>169</v>
      </c>
      <c r="P19836">
        <v>0.92455621301775104</v>
      </c>
      <c r="Q19836">
        <v>0</v>
      </c>
    </row>
    <row r="19837" spans="1:17">
      <c r="A19837" t="s">
        <v>122</v>
      </c>
      <c r="B19837">
        <v>2023</v>
      </c>
      <c r="E19837" t="s">
        <v>170</v>
      </c>
      <c r="G19837" t="s">
        <v>1075</v>
      </c>
      <c r="H19837" t="s">
        <v>136</v>
      </c>
      <c r="I19837">
        <v>0</v>
      </c>
      <c r="J19837" t="s">
        <v>164</v>
      </c>
      <c r="K19837" t="s">
        <v>164</v>
      </c>
      <c r="L19837" t="s">
        <v>171</v>
      </c>
      <c r="P19837">
        <v>0.88899635867091498</v>
      </c>
      <c r="Q19837">
        <v>0</v>
      </c>
    </row>
    <row r="19838" spans="1:17">
      <c r="A19838" t="s">
        <v>122</v>
      </c>
      <c r="B19838">
        <v>2023</v>
      </c>
      <c r="E19838" t="s">
        <v>162</v>
      </c>
      <c r="G19838" t="s">
        <v>1075</v>
      </c>
      <c r="H19838" t="s">
        <v>136</v>
      </c>
      <c r="I19838">
        <v>0</v>
      </c>
      <c r="J19838" t="s">
        <v>164</v>
      </c>
      <c r="K19838" t="s">
        <v>164</v>
      </c>
      <c r="L19838" t="s">
        <v>163</v>
      </c>
      <c r="P19838">
        <v>0.88899635867091498</v>
      </c>
      <c r="Q19838">
        <v>0</v>
      </c>
    </row>
    <row r="19839" spans="1:17">
      <c r="A19839" t="s">
        <v>122</v>
      </c>
      <c r="B19839">
        <v>2023</v>
      </c>
      <c r="E19839" t="s">
        <v>167</v>
      </c>
      <c r="G19839" t="s">
        <v>1075</v>
      </c>
      <c r="H19839" t="s">
        <v>136</v>
      </c>
      <c r="I19839">
        <v>0</v>
      </c>
      <c r="J19839" t="s">
        <v>164</v>
      </c>
      <c r="K19839" t="s">
        <v>164</v>
      </c>
      <c r="L19839" t="s">
        <v>168</v>
      </c>
      <c r="P19839">
        <v>0.88899635867091498</v>
      </c>
      <c r="Q19839">
        <v>0</v>
      </c>
    </row>
    <row r="19840" spans="1:17">
      <c r="A19840" t="s">
        <v>122</v>
      </c>
      <c r="B19840">
        <v>2023</v>
      </c>
      <c r="E19840" t="s">
        <v>167</v>
      </c>
      <c r="G19840" t="s">
        <v>1075</v>
      </c>
      <c r="H19840" t="s">
        <v>136</v>
      </c>
      <c r="I19840">
        <v>0</v>
      </c>
      <c r="J19840" t="s">
        <v>164</v>
      </c>
      <c r="K19840" t="s">
        <v>164</v>
      </c>
      <c r="L19840" t="s">
        <v>169</v>
      </c>
      <c r="P19840">
        <v>0.88899635867091498</v>
      </c>
      <c r="Q19840">
        <v>0</v>
      </c>
    </row>
    <row r="19841" spans="1:17">
      <c r="A19841" t="s">
        <v>122</v>
      </c>
      <c r="B19841">
        <v>2023</v>
      </c>
      <c r="E19841" t="s">
        <v>170</v>
      </c>
      <c r="G19841" t="s">
        <v>1076</v>
      </c>
      <c r="H19841" t="s">
        <v>136</v>
      </c>
      <c r="I19841">
        <v>0</v>
      </c>
      <c r="J19841" t="s">
        <v>164</v>
      </c>
      <c r="K19841" t="s">
        <v>126</v>
      </c>
      <c r="L19841" t="s">
        <v>171</v>
      </c>
      <c r="P19841">
        <v>0.88899635867091498</v>
      </c>
      <c r="Q19841">
        <v>0</v>
      </c>
    </row>
    <row r="19842" spans="1:17">
      <c r="A19842" t="s">
        <v>122</v>
      </c>
      <c r="B19842">
        <v>2023</v>
      </c>
      <c r="E19842" t="s">
        <v>162</v>
      </c>
      <c r="G19842" t="s">
        <v>1076</v>
      </c>
      <c r="H19842" t="s">
        <v>136</v>
      </c>
      <c r="I19842">
        <v>976800.62105352897</v>
      </c>
      <c r="J19842" t="s">
        <v>164</v>
      </c>
      <c r="K19842" t="s">
        <v>126</v>
      </c>
      <c r="L19842" t="s">
        <v>163</v>
      </c>
      <c r="P19842">
        <v>0.88899635867091498</v>
      </c>
      <c r="Q19842">
        <v>868372.195264076</v>
      </c>
    </row>
    <row r="19843" spans="1:17">
      <c r="A19843" t="s">
        <v>122</v>
      </c>
      <c r="B19843">
        <v>2023</v>
      </c>
      <c r="E19843" t="s">
        <v>167</v>
      </c>
      <c r="G19843" t="s">
        <v>1076</v>
      </c>
      <c r="H19843" t="s">
        <v>136</v>
      </c>
      <c r="I19843">
        <v>0</v>
      </c>
      <c r="J19843" t="s">
        <v>164</v>
      </c>
      <c r="K19843" t="s">
        <v>126</v>
      </c>
      <c r="L19843" t="s">
        <v>168</v>
      </c>
      <c r="P19843">
        <v>0.88899635867091498</v>
      </c>
      <c r="Q19843">
        <v>0</v>
      </c>
    </row>
    <row r="19844" spans="1:17">
      <c r="A19844" t="s">
        <v>122</v>
      </c>
      <c r="B19844">
        <v>2023</v>
      </c>
      <c r="E19844" t="s">
        <v>167</v>
      </c>
      <c r="G19844" t="s">
        <v>1076</v>
      </c>
      <c r="H19844" t="s">
        <v>136</v>
      </c>
      <c r="I19844">
        <v>0</v>
      </c>
      <c r="J19844" t="s">
        <v>164</v>
      </c>
      <c r="K19844" t="s">
        <v>126</v>
      </c>
      <c r="L19844" t="s">
        <v>169</v>
      </c>
      <c r="P19844">
        <v>0.88899635867091498</v>
      </c>
      <c r="Q19844">
        <v>0</v>
      </c>
    </row>
    <row r="19845" spans="1:17">
      <c r="A19845" t="s">
        <v>122</v>
      </c>
      <c r="B19845">
        <v>2023</v>
      </c>
      <c r="E19845" t="s">
        <v>162</v>
      </c>
      <c r="G19845" t="s">
        <v>1076</v>
      </c>
      <c r="H19845" t="s">
        <v>136</v>
      </c>
      <c r="I19845">
        <v>1598406.63078815</v>
      </c>
      <c r="J19845" t="s">
        <v>164</v>
      </c>
      <c r="K19845" t="s">
        <v>160</v>
      </c>
      <c r="L19845" t="s">
        <v>163</v>
      </c>
      <c r="P19845">
        <v>0.88899635867091498</v>
      </c>
      <c r="Q19845">
        <v>1420977.6744461099</v>
      </c>
    </row>
    <row r="19846" spans="1:17">
      <c r="A19846" t="s">
        <v>122</v>
      </c>
      <c r="B19846">
        <v>2023</v>
      </c>
      <c r="E19846" t="s">
        <v>170</v>
      </c>
      <c r="G19846" t="s">
        <v>1075</v>
      </c>
      <c r="H19846" t="s">
        <v>136</v>
      </c>
      <c r="I19846">
        <v>0</v>
      </c>
      <c r="J19846" t="s">
        <v>159</v>
      </c>
      <c r="K19846" t="s">
        <v>159</v>
      </c>
      <c r="L19846" t="s">
        <v>171</v>
      </c>
      <c r="P19846">
        <v>0.88899635867091498</v>
      </c>
      <c r="Q19846">
        <v>0</v>
      </c>
    </row>
    <row r="19847" spans="1:17">
      <c r="A19847" t="s">
        <v>122</v>
      </c>
      <c r="B19847">
        <v>2023</v>
      </c>
      <c r="E19847" t="s">
        <v>162</v>
      </c>
      <c r="G19847" t="s">
        <v>1075</v>
      </c>
      <c r="H19847" t="s">
        <v>136</v>
      </c>
      <c r="I19847">
        <v>0</v>
      </c>
      <c r="J19847" t="s">
        <v>159</v>
      </c>
      <c r="K19847" t="s">
        <v>159</v>
      </c>
      <c r="L19847" t="s">
        <v>163</v>
      </c>
      <c r="P19847">
        <v>0.88899635867091498</v>
      </c>
      <c r="Q19847">
        <v>0</v>
      </c>
    </row>
    <row r="19848" spans="1:17">
      <c r="A19848" t="s">
        <v>122</v>
      </c>
      <c r="B19848">
        <v>2023</v>
      </c>
      <c r="E19848" t="s">
        <v>167</v>
      </c>
      <c r="G19848" t="s">
        <v>1075</v>
      </c>
      <c r="H19848" t="s">
        <v>136</v>
      </c>
      <c r="I19848">
        <v>0</v>
      </c>
      <c r="J19848" t="s">
        <v>159</v>
      </c>
      <c r="K19848" t="s">
        <v>159</v>
      </c>
      <c r="L19848" t="s">
        <v>168</v>
      </c>
      <c r="P19848">
        <v>0.88899635867091498</v>
      </c>
      <c r="Q19848">
        <v>0</v>
      </c>
    </row>
    <row r="19849" spans="1:17">
      <c r="A19849" t="s">
        <v>122</v>
      </c>
      <c r="B19849">
        <v>2023</v>
      </c>
      <c r="E19849" t="s">
        <v>167</v>
      </c>
      <c r="G19849" t="s">
        <v>1075</v>
      </c>
      <c r="H19849" t="s">
        <v>136</v>
      </c>
      <c r="I19849">
        <v>0</v>
      </c>
      <c r="J19849" t="s">
        <v>159</v>
      </c>
      <c r="K19849" t="s">
        <v>159</v>
      </c>
      <c r="L19849" t="s">
        <v>169</v>
      </c>
      <c r="P19849">
        <v>0.88899635867091498</v>
      </c>
      <c r="Q19849">
        <v>0</v>
      </c>
    </row>
    <row r="19850" spans="1:17">
      <c r="A19850" t="s">
        <v>122</v>
      </c>
      <c r="B19850">
        <v>2023</v>
      </c>
      <c r="E19850" t="s">
        <v>170</v>
      </c>
      <c r="G19850" t="s">
        <v>1076</v>
      </c>
      <c r="H19850" t="s">
        <v>136</v>
      </c>
      <c r="I19850">
        <v>0</v>
      </c>
      <c r="J19850" t="s">
        <v>159</v>
      </c>
      <c r="K19850" t="s">
        <v>126</v>
      </c>
      <c r="L19850" t="s">
        <v>171</v>
      </c>
      <c r="P19850">
        <v>0.88899635867091498</v>
      </c>
      <c r="Q19850">
        <v>0</v>
      </c>
    </row>
    <row r="19851" spans="1:17">
      <c r="A19851" t="s">
        <v>122</v>
      </c>
      <c r="B19851">
        <v>2023</v>
      </c>
      <c r="E19851" t="s">
        <v>162</v>
      </c>
      <c r="G19851" t="s">
        <v>1076</v>
      </c>
      <c r="H19851" t="s">
        <v>136</v>
      </c>
      <c r="I19851">
        <v>5374075.9670809498</v>
      </c>
      <c r="J19851" t="s">
        <v>159</v>
      </c>
      <c r="K19851" t="s">
        <v>126</v>
      </c>
      <c r="L19851" t="s">
        <v>163</v>
      </c>
      <c r="P19851">
        <v>0.88899635867091498</v>
      </c>
      <c r="Q19851">
        <v>4777533.9659558404</v>
      </c>
    </row>
    <row r="19852" spans="1:17">
      <c r="A19852" t="s">
        <v>122</v>
      </c>
      <c r="B19852">
        <v>2023</v>
      </c>
      <c r="E19852" t="s">
        <v>167</v>
      </c>
      <c r="G19852" t="s">
        <v>1076</v>
      </c>
      <c r="H19852" t="s">
        <v>136</v>
      </c>
      <c r="I19852">
        <v>0</v>
      </c>
      <c r="J19852" t="s">
        <v>159</v>
      </c>
      <c r="K19852" t="s">
        <v>126</v>
      </c>
      <c r="L19852" t="s">
        <v>168</v>
      </c>
      <c r="P19852">
        <v>0.88899635867091498</v>
      </c>
      <c r="Q19852">
        <v>0</v>
      </c>
    </row>
    <row r="19853" spans="1:17">
      <c r="A19853" t="s">
        <v>122</v>
      </c>
      <c r="B19853">
        <v>2023</v>
      </c>
      <c r="E19853" t="s">
        <v>167</v>
      </c>
      <c r="G19853" t="s">
        <v>1076</v>
      </c>
      <c r="H19853" t="s">
        <v>136</v>
      </c>
      <c r="I19853">
        <v>0</v>
      </c>
      <c r="J19853" t="s">
        <v>159</v>
      </c>
      <c r="K19853" t="s">
        <v>126</v>
      </c>
      <c r="L19853" t="s">
        <v>169</v>
      </c>
      <c r="P19853">
        <v>0.88899635867091498</v>
      </c>
      <c r="Q19853">
        <v>0</v>
      </c>
    </row>
    <row r="19854" spans="1:17">
      <c r="A19854" t="s">
        <v>122</v>
      </c>
      <c r="B19854">
        <v>2023</v>
      </c>
      <c r="E19854" t="s">
        <v>162</v>
      </c>
      <c r="G19854" t="s">
        <v>1076</v>
      </c>
      <c r="H19854" t="s">
        <v>136</v>
      </c>
      <c r="I19854">
        <v>6651284.24076524</v>
      </c>
      <c r="J19854" t="s">
        <v>159</v>
      </c>
      <c r="K19854" t="s">
        <v>166</v>
      </c>
      <c r="L19854" t="s">
        <v>163</v>
      </c>
      <c r="P19854">
        <v>0.88899635867091498</v>
      </c>
      <c r="Q19854">
        <v>5912967.4705255404</v>
      </c>
    </row>
    <row r="19855" spans="1:17">
      <c r="A19855" t="s">
        <v>122</v>
      </c>
      <c r="B19855">
        <v>2023</v>
      </c>
      <c r="E19855" t="s">
        <v>170</v>
      </c>
      <c r="G19855" t="s">
        <v>1076</v>
      </c>
      <c r="H19855" t="s">
        <v>136</v>
      </c>
      <c r="I19855">
        <v>0</v>
      </c>
      <c r="J19855" t="s">
        <v>126</v>
      </c>
      <c r="K19855" t="s">
        <v>164</v>
      </c>
      <c r="L19855" t="s">
        <v>171</v>
      </c>
      <c r="P19855">
        <v>0.88899635867091498</v>
      </c>
      <c r="Q19855">
        <v>0</v>
      </c>
    </row>
    <row r="19856" spans="1:17">
      <c r="A19856" t="s">
        <v>122</v>
      </c>
      <c r="B19856">
        <v>2023</v>
      </c>
      <c r="E19856" t="s">
        <v>162</v>
      </c>
      <c r="G19856" t="s">
        <v>1076</v>
      </c>
      <c r="H19856" t="s">
        <v>136</v>
      </c>
      <c r="I19856">
        <v>17576459.192025401</v>
      </c>
      <c r="J19856" t="s">
        <v>126</v>
      </c>
      <c r="K19856" t="s">
        <v>164</v>
      </c>
      <c r="L19856" t="s">
        <v>163</v>
      </c>
      <c r="P19856">
        <v>0.88899635867091498</v>
      </c>
      <c r="Q19856">
        <v>15625408.2200385</v>
      </c>
    </row>
    <row r="19857" spans="1:17">
      <c r="A19857" t="s">
        <v>122</v>
      </c>
      <c r="B19857">
        <v>2023</v>
      </c>
      <c r="E19857" t="s">
        <v>167</v>
      </c>
      <c r="G19857" t="s">
        <v>1076</v>
      </c>
      <c r="H19857" t="s">
        <v>136</v>
      </c>
      <c r="I19857">
        <v>0</v>
      </c>
      <c r="J19857" t="s">
        <v>126</v>
      </c>
      <c r="K19857" t="s">
        <v>164</v>
      </c>
      <c r="L19857" t="s">
        <v>168</v>
      </c>
      <c r="P19857">
        <v>0.88899635867091498</v>
      </c>
      <c r="Q19857">
        <v>0</v>
      </c>
    </row>
    <row r="19858" spans="1:17">
      <c r="A19858" t="s">
        <v>122</v>
      </c>
      <c r="B19858">
        <v>2023</v>
      </c>
      <c r="E19858" t="s">
        <v>167</v>
      </c>
      <c r="G19858" t="s">
        <v>1076</v>
      </c>
      <c r="H19858" t="s">
        <v>136</v>
      </c>
      <c r="I19858">
        <v>0</v>
      </c>
      <c r="J19858" t="s">
        <v>126</v>
      </c>
      <c r="K19858" t="s">
        <v>164</v>
      </c>
      <c r="L19858" t="s">
        <v>169</v>
      </c>
      <c r="P19858">
        <v>0.88899635867091498</v>
      </c>
      <c r="Q19858">
        <v>0</v>
      </c>
    </row>
    <row r="19859" spans="1:17">
      <c r="A19859" t="s">
        <v>122</v>
      </c>
      <c r="B19859">
        <v>2023</v>
      </c>
      <c r="E19859" t="s">
        <v>170</v>
      </c>
      <c r="G19859" t="s">
        <v>1076</v>
      </c>
      <c r="H19859" t="s">
        <v>136</v>
      </c>
      <c r="I19859">
        <v>0</v>
      </c>
      <c r="J19859" t="s">
        <v>126</v>
      </c>
      <c r="K19859" t="s">
        <v>159</v>
      </c>
      <c r="L19859" t="s">
        <v>171</v>
      </c>
      <c r="P19859">
        <v>0.88899635867091498</v>
      </c>
      <c r="Q19859">
        <v>0</v>
      </c>
    </row>
    <row r="19860" spans="1:17">
      <c r="A19860" t="s">
        <v>122</v>
      </c>
      <c r="B19860">
        <v>2023</v>
      </c>
      <c r="E19860" t="s">
        <v>162</v>
      </c>
      <c r="G19860" t="s">
        <v>1076</v>
      </c>
      <c r="H19860" t="s">
        <v>136</v>
      </c>
      <c r="I19860">
        <v>17865141.218892399</v>
      </c>
      <c r="J19860" t="s">
        <v>126</v>
      </c>
      <c r="K19860" t="s">
        <v>159</v>
      </c>
      <c r="L19860" t="s">
        <v>163</v>
      </c>
      <c r="P19860">
        <v>0.88899635867091498</v>
      </c>
      <c r="Q19860">
        <v>15882045.490737</v>
      </c>
    </row>
    <row r="19861" spans="1:17">
      <c r="A19861" t="s">
        <v>122</v>
      </c>
      <c r="B19861">
        <v>2023</v>
      </c>
      <c r="E19861" t="s">
        <v>167</v>
      </c>
      <c r="G19861" t="s">
        <v>1076</v>
      </c>
      <c r="H19861" t="s">
        <v>136</v>
      </c>
      <c r="I19861">
        <v>0</v>
      </c>
      <c r="J19861" t="s">
        <v>126</v>
      </c>
      <c r="K19861" t="s">
        <v>159</v>
      </c>
      <c r="L19861" t="s">
        <v>168</v>
      </c>
      <c r="P19861">
        <v>0.88899635867091498</v>
      </c>
      <c r="Q19861">
        <v>0</v>
      </c>
    </row>
    <row r="19862" spans="1:17">
      <c r="A19862" t="s">
        <v>122</v>
      </c>
      <c r="B19862">
        <v>2023</v>
      </c>
      <c r="E19862" t="s">
        <v>167</v>
      </c>
      <c r="G19862" t="s">
        <v>1076</v>
      </c>
      <c r="H19862" t="s">
        <v>136</v>
      </c>
      <c r="I19862">
        <v>0</v>
      </c>
      <c r="J19862" t="s">
        <v>126</v>
      </c>
      <c r="K19862" t="s">
        <v>159</v>
      </c>
      <c r="L19862" t="s">
        <v>169</v>
      </c>
      <c r="P19862">
        <v>0.88899635867091498</v>
      </c>
      <c r="Q19862">
        <v>0</v>
      </c>
    </row>
    <row r="19863" spans="1:17">
      <c r="A19863" t="s">
        <v>122</v>
      </c>
      <c r="B19863">
        <v>2023</v>
      </c>
      <c r="E19863" t="s">
        <v>170</v>
      </c>
      <c r="G19863" t="s">
        <v>1075</v>
      </c>
      <c r="H19863" t="s">
        <v>136</v>
      </c>
      <c r="I19863">
        <v>775556540.76653504</v>
      </c>
      <c r="J19863" t="s">
        <v>126</v>
      </c>
      <c r="K19863" t="s">
        <v>126</v>
      </c>
      <c r="L19863" t="s">
        <v>171</v>
      </c>
      <c r="P19863">
        <v>0.88899635867091498</v>
      </c>
      <c r="Q19863">
        <v>689466940.68485999</v>
      </c>
    </row>
    <row r="19864" spans="1:17">
      <c r="A19864" t="s">
        <v>122</v>
      </c>
      <c r="B19864">
        <v>2023</v>
      </c>
      <c r="E19864" t="s">
        <v>162</v>
      </c>
      <c r="G19864" t="s">
        <v>1075</v>
      </c>
      <c r="H19864" t="s">
        <v>136</v>
      </c>
      <c r="I19864">
        <v>0</v>
      </c>
      <c r="J19864" t="s">
        <v>126</v>
      </c>
      <c r="K19864" t="s">
        <v>126</v>
      </c>
      <c r="L19864" t="s">
        <v>163</v>
      </c>
      <c r="P19864">
        <v>0.88899635867091498</v>
      </c>
      <c r="Q19864">
        <v>0</v>
      </c>
    </row>
    <row r="19865" spans="1:17">
      <c r="A19865" t="s">
        <v>122</v>
      </c>
      <c r="B19865">
        <v>2023</v>
      </c>
      <c r="E19865" t="s">
        <v>167</v>
      </c>
      <c r="G19865" t="s">
        <v>1075</v>
      </c>
      <c r="H19865" t="s">
        <v>136</v>
      </c>
      <c r="I19865">
        <v>0</v>
      </c>
      <c r="J19865" t="s">
        <v>126</v>
      </c>
      <c r="K19865" t="s">
        <v>126</v>
      </c>
      <c r="L19865" t="s">
        <v>168</v>
      </c>
      <c r="P19865">
        <v>0.88899635867091498</v>
      </c>
      <c r="Q19865">
        <v>0</v>
      </c>
    </row>
    <row r="19866" spans="1:17">
      <c r="A19866" t="s">
        <v>122</v>
      </c>
      <c r="B19866">
        <v>2023</v>
      </c>
      <c r="E19866" t="s">
        <v>167</v>
      </c>
      <c r="G19866" t="s">
        <v>1075</v>
      </c>
      <c r="H19866" t="s">
        <v>136</v>
      </c>
      <c r="I19866">
        <v>0</v>
      </c>
      <c r="J19866" t="s">
        <v>126</v>
      </c>
      <c r="K19866" t="s">
        <v>126</v>
      </c>
      <c r="L19866" t="s">
        <v>169</v>
      </c>
      <c r="P19866">
        <v>0.88899635867091498</v>
      </c>
      <c r="Q19866">
        <v>0</v>
      </c>
    </row>
    <row r="19867" spans="1:17">
      <c r="A19867" t="s">
        <v>122</v>
      </c>
      <c r="B19867">
        <v>2023</v>
      </c>
      <c r="E19867" t="s">
        <v>170</v>
      </c>
      <c r="G19867" t="s">
        <v>1076</v>
      </c>
      <c r="H19867" t="s">
        <v>136</v>
      </c>
      <c r="I19867">
        <v>0</v>
      </c>
      <c r="J19867" t="s">
        <v>126</v>
      </c>
      <c r="K19867" t="s">
        <v>165</v>
      </c>
      <c r="L19867" t="s">
        <v>171</v>
      </c>
      <c r="P19867">
        <v>0.88899635867091498</v>
      </c>
      <c r="Q19867">
        <v>0</v>
      </c>
    </row>
    <row r="19868" spans="1:17">
      <c r="A19868" t="s">
        <v>122</v>
      </c>
      <c r="B19868">
        <v>2023</v>
      </c>
      <c r="E19868" t="s">
        <v>162</v>
      </c>
      <c r="G19868" t="s">
        <v>1076</v>
      </c>
      <c r="H19868" t="s">
        <v>136</v>
      </c>
      <c r="I19868">
        <v>0</v>
      </c>
      <c r="J19868" t="s">
        <v>126</v>
      </c>
      <c r="K19868" t="s">
        <v>165</v>
      </c>
      <c r="L19868" t="s">
        <v>163</v>
      </c>
      <c r="P19868">
        <v>0.88899635867091498</v>
      </c>
      <c r="Q19868">
        <v>0</v>
      </c>
    </row>
    <row r="19869" spans="1:17">
      <c r="A19869" t="s">
        <v>122</v>
      </c>
      <c r="B19869">
        <v>2023</v>
      </c>
      <c r="E19869" t="s">
        <v>167</v>
      </c>
      <c r="G19869" t="s">
        <v>1076</v>
      </c>
      <c r="H19869" t="s">
        <v>136</v>
      </c>
      <c r="I19869">
        <v>0</v>
      </c>
      <c r="J19869" t="s">
        <v>126</v>
      </c>
      <c r="K19869" t="s">
        <v>165</v>
      </c>
      <c r="L19869" t="s">
        <v>168</v>
      </c>
      <c r="P19869">
        <v>0.88899635867091498</v>
      </c>
      <c r="Q19869">
        <v>0</v>
      </c>
    </row>
    <row r="19870" spans="1:17">
      <c r="A19870" t="s">
        <v>122</v>
      </c>
      <c r="B19870">
        <v>2023</v>
      </c>
      <c r="E19870" t="s">
        <v>167</v>
      </c>
      <c r="G19870" t="s">
        <v>1076</v>
      </c>
      <c r="H19870" t="s">
        <v>136</v>
      </c>
      <c r="I19870">
        <v>0</v>
      </c>
      <c r="J19870" t="s">
        <v>126</v>
      </c>
      <c r="K19870" t="s">
        <v>165</v>
      </c>
      <c r="L19870" t="s">
        <v>169</v>
      </c>
      <c r="P19870">
        <v>0.88899635867091498</v>
      </c>
      <c r="Q19870">
        <v>0</v>
      </c>
    </row>
    <row r="19871" spans="1:17">
      <c r="A19871" t="s">
        <v>122</v>
      </c>
      <c r="B19871">
        <v>2023</v>
      </c>
      <c r="E19871" t="s">
        <v>170</v>
      </c>
      <c r="G19871" t="s">
        <v>1076</v>
      </c>
      <c r="H19871" t="s">
        <v>136</v>
      </c>
      <c r="I19871">
        <v>0</v>
      </c>
      <c r="J19871" t="s">
        <v>126</v>
      </c>
      <c r="K19871" t="s">
        <v>166</v>
      </c>
      <c r="L19871" t="s">
        <v>171</v>
      </c>
      <c r="P19871">
        <v>0.88899635867091498</v>
      </c>
      <c r="Q19871">
        <v>0</v>
      </c>
    </row>
    <row r="19872" spans="1:17">
      <c r="A19872" t="s">
        <v>122</v>
      </c>
      <c r="B19872">
        <v>2023</v>
      </c>
      <c r="E19872" t="s">
        <v>162</v>
      </c>
      <c r="G19872" t="s">
        <v>1076</v>
      </c>
      <c r="H19872" t="s">
        <v>136</v>
      </c>
      <c r="I19872">
        <v>3255394.4169560699</v>
      </c>
      <c r="J19872" t="s">
        <v>126</v>
      </c>
      <c r="K19872" t="s">
        <v>166</v>
      </c>
      <c r="L19872" t="s">
        <v>163</v>
      </c>
      <c r="P19872">
        <v>0.88899635867091498</v>
      </c>
      <c r="Q19872">
        <v>2894033.7827115799</v>
      </c>
    </row>
    <row r="19873" spans="1:17">
      <c r="A19873" t="s">
        <v>122</v>
      </c>
      <c r="B19873">
        <v>2023</v>
      </c>
      <c r="E19873" t="s">
        <v>167</v>
      </c>
      <c r="G19873" t="s">
        <v>1076</v>
      </c>
      <c r="H19873" t="s">
        <v>136</v>
      </c>
      <c r="I19873">
        <v>0</v>
      </c>
      <c r="J19873" t="s">
        <v>126</v>
      </c>
      <c r="K19873" t="s">
        <v>166</v>
      </c>
      <c r="L19873" t="s">
        <v>168</v>
      </c>
      <c r="P19873">
        <v>0.88899635867091498</v>
      </c>
      <c r="Q19873">
        <v>0</v>
      </c>
    </row>
    <row r="19874" spans="1:17">
      <c r="A19874" t="s">
        <v>122</v>
      </c>
      <c r="B19874">
        <v>2023</v>
      </c>
      <c r="E19874" t="s">
        <v>167</v>
      </c>
      <c r="G19874" t="s">
        <v>1076</v>
      </c>
      <c r="H19874" t="s">
        <v>136</v>
      </c>
      <c r="I19874">
        <v>0</v>
      </c>
      <c r="J19874" t="s">
        <v>126</v>
      </c>
      <c r="K19874" t="s">
        <v>166</v>
      </c>
      <c r="L19874" t="s">
        <v>169</v>
      </c>
      <c r="P19874">
        <v>0.88899635867091498</v>
      </c>
      <c r="Q19874">
        <v>0</v>
      </c>
    </row>
    <row r="19875" spans="1:17">
      <c r="A19875" t="s">
        <v>122</v>
      </c>
      <c r="B19875">
        <v>2023</v>
      </c>
      <c r="E19875" t="s">
        <v>170</v>
      </c>
      <c r="G19875" t="s">
        <v>1076</v>
      </c>
      <c r="H19875" t="s">
        <v>136</v>
      </c>
      <c r="I19875">
        <v>0</v>
      </c>
      <c r="J19875" t="s">
        <v>126</v>
      </c>
      <c r="K19875" t="s">
        <v>160</v>
      </c>
      <c r="L19875" t="s">
        <v>171</v>
      </c>
      <c r="P19875">
        <v>0.88899635867091498</v>
      </c>
      <c r="Q19875">
        <v>0</v>
      </c>
    </row>
    <row r="19876" spans="1:17">
      <c r="A19876" t="s">
        <v>122</v>
      </c>
      <c r="B19876">
        <v>2023</v>
      </c>
      <c r="E19876" t="s">
        <v>162</v>
      </c>
      <c r="G19876" t="s">
        <v>1076</v>
      </c>
      <c r="H19876" t="s">
        <v>136</v>
      </c>
      <c r="I19876">
        <v>102579.911709837</v>
      </c>
      <c r="J19876" t="s">
        <v>126</v>
      </c>
      <c r="K19876" t="s">
        <v>160</v>
      </c>
      <c r="L19876" t="s">
        <v>163</v>
      </c>
      <c r="P19876">
        <v>0.88899635867091498</v>
      </c>
      <c r="Q19876">
        <v>91193.167982828803</v>
      </c>
    </row>
    <row r="19877" spans="1:17">
      <c r="A19877" t="s">
        <v>122</v>
      </c>
      <c r="B19877">
        <v>2023</v>
      </c>
      <c r="E19877" t="s">
        <v>167</v>
      </c>
      <c r="G19877" t="s">
        <v>1076</v>
      </c>
      <c r="H19877" t="s">
        <v>136</v>
      </c>
      <c r="I19877">
        <v>0</v>
      </c>
      <c r="J19877" t="s">
        <v>126</v>
      </c>
      <c r="K19877" t="s">
        <v>160</v>
      </c>
      <c r="L19877" t="s">
        <v>168</v>
      </c>
      <c r="P19877">
        <v>0.88899635867091498</v>
      </c>
      <c r="Q19877">
        <v>0</v>
      </c>
    </row>
    <row r="19878" spans="1:17">
      <c r="A19878" t="s">
        <v>122</v>
      </c>
      <c r="B19878">
        <v>2023</v>
      </c>
      <c r="E19878" t="s">
        <v>167</v>
      </c>
      <c r="G19878" t="s">
        <v>1076</v>
      </c>
      <c r="H19878" t="s">
        <v>136</v>
      </c>
      <c r="I19878">
        <v>0</v>
      </c>
      <c r="J19878" t="s">
        <v>126</v>
      </c>
      <c r="K19878" t="s">
        <v>160</v>
      </c>
      <c r="L19878" t="s">
        <v>169</v>
      </c>
      <c r="P19878">
        <v>0.88899635867091498</v>
      </c>
      <c r="Q19878">
        <v>0</v>
      </c>
    </row>
    <row r="19879" spans="1:17">
      <c r="A19879" t="s">
        <v>122</v>
      </c>
      <c r="B19879">
        <v>2023</v>
      </c>
      <c r="E19879" t="s">
        <v>170</v>
      </c>
      <c r="G19879" t="s">
        <v>1076</v>
      </c>
      <c r="H19879" t="s">
        <v>136</v>
      </c>
      <c r="I19879">
        <v>0</v>
      </c>
      <c r="J19879" t="s">
        <v>165</v>
      </c>
      <c r="K19879" t="s">
        <v>126</v>
      </c>
      <c r="L19879" t="s">
        <v>171</v>
      </c>
      <c r="P19879">
        <v>0.88899635867091498</v>
      </c>
      <c r="Q19879">
        <v>0</v>
      </c>
    </row>
    <row r="19880" spans="1:17">
      <c r="A19880" t="s">
        <v>122</v>
      </c>
      <c r="B19880">
        <v>2023</v>
      </c>
      <c r="E19880" t="s">
        <v>162</v>
      </c>
      <c r="G19880" t="s">
        <v>1076</v>
      </c>
      <c r="H19880" t="s">
        <v>136</v>
      </c>
      <c r="I19880">
        <v>0</v>
      </c>
      <c r="J19880" t="s">
        <v>165</v>
      </c>
      <c r="K19880" t="s">
        <v>126</v>
      </c>
      <c r="L19880" t="s">
        <v>163</v>
      </c>
      <c r="P19880">
        <v>0.88899635867091498</v>
      </c>
      <c r="Q19880">
        <v>0</v>
      </c>
    </row>
    <row r="19881" spans="1:17">
      <c r="A19881" t="s">
        <v>122</v>
      </c>
      <c r="B19881">
        <v>2023</v>
      </c>
      <c r="E19881" t="s">
        <v>167</v>
      </c>
      <c r="G19881" t="s">
        <v>1076</v>
      </c>
      <c r="H19881" t="s">
        <v>136</v>
      </c>
      <c r="I19881">
        <v>0</v>
      </c>
      <c r="J19881" t="s">
        <v>165</v>
      </c>
      <c r="K19881" t="s">
        <v>126</v>
      </c>
      <c r="L19881" t="s">
        <v>168</v>
      </c>
      <c r="P19881">
        <v>0.88899635867091498</v>
      </c>
      <c r="Q19881">
        <v>0</v>
      </c>
    </row>
    <row r="19882" spans="1:17">
      <c r="A19882" t="s">
        <v>122</v>
      </c>
      <c r="B19882">
        <v>2023</v>
      </c>
      <c r="E19882" t="s">
        <v>167</v>
      </c>
      <c r="G19882" t="s">
        <v>1076</v>
      </c>
      <c r="H19882" t="s">
        <v>136</v>
      </c>
      <c r="I19882">
        <v>0</v>
      </c>
      <c r="J19882" t="s">
        <v>165</v>
      </c>
      <c r="K19882" t="s">
        <v>126</v>
      </c>
      <c r="L19882" t="s">
        <v>169</v>
      </c>
      <c r="P19882">
        <v>0.88899635867091498</v>
      </c>
      <c r="Q19882">
        <v>0</v>
      </c>
    </row>
    <row r="19883" spans="1:17">
      <c r="A19883" t="s">
        <v>122</v>
      </c>
      <c r="B19883">
        <v>2023</v>
      </c>
      <c r="E19883" t="s">
        <v>170</v>
      </c>
      <c r="G19883" t="s">
        <v>1075</v>
      </c>
      <c r="H19883" t="s">
        <v>136</v>
      </c>
      <c r="I19883">
        <v>0</v>
      </c>
      <c r="J19883" t="s">
        <v>165</v>
      </c>
      <c r="K19883" t="s">
        <v>165</v>
      </c>
      <c r="L19883" t="s">
        <v>171</v>
      </c>
      <c r="P19883">
        <v>0.88899635867091498</v>
      </c>
      <c r="Q19883">
        <v>0</v>
      </c>
    </row>
    <row r="19884" spans="1:17">
      <c r="A19884" t="s">
        <v>122</v>
      </c>
      <c r="B19884">
        <v>2023</v>
      </c>
      <c r="E19884" t="s">
        <v>162</v>
      </c>
      <c r="G19884" t="s">
        <v>1075</v>
      </c>
      <c r="H19884" t="s">
        <v>136</v>
      </c>
      <c r="I19884">
        <v>0</v>
      </c>
      <c r="J19884" t="s">
        <v>165</v>
      </c>
      <c r="K19884" t="s">
        <v>165</v>
      </c>
      <c r="L19884" t="s">
        <v>163</v>
      </c>
      <c r="P19884">
        <v>0.88899635867091498</v>
      </c>
      <c r="Q19884">
        <v>0</v>
      </c>
    </row>
    <row r="19885" spans="1:17">
      <c r="A19885" t="s">
        <v>122</v>
      </c>
      <c r="B19885">
        <v>2023</v>
      </c>
      <c r="E19885" t="s">
        <v>167</v>
      </c>
      <c r="G19885" t="s">
        <v>1075</v>
      </c>
      <c r="H19885" t="s">
        <v>136</v>
      </c>
      <c r="I19885">
        <v>0</v>
      </c>
      <c r="J19885" t="s">
        <v>165</v>
      </c>
      <c r="K19885" t="s">
        <v>165</v>
      </c>
      <c r="L19885" t="s">
        <v>168</v>
      </c>
      <c r="P19885">
        <v>0.88899635867091498</v>
      </c>
      <c r="Q19885">
        <v>0</v>
      </c>
    </row>
    <row r="19886" spans="1:17">
      <c r="A19886" t="s">
        <v>122</v>
      </c>
      <c r="B19886">
        <v>2023</v>
      </c>
      <c r="E19886" t="s">
        <v>167</v>
      </c>
      <c r="G19886" t="s">
        <v>1075</v>
      </c>
      <c r="H19886" t="s">
        <v>136</v>
      </c>
      <c r="I19886">
        <v>0</v>
      </c>
      <c r="J19886" t="s">
        <v>165</v>
      </c>
      <c r="K19886" t="s">
        <v>165</v>
      </c>
      <c r="L19886" t="s">
        <v>169</v>
      </c>
      <c r="P19886">
        <v>0.88899635867091498</v>
      </c>
      <c r="Q19886">
        <v>0</v>
      </c>
    </row>
    <row r="19887" spans="1:17">
      <c r="A19887" t="s">
        <v>122</v>
      </c>
      <c r="B19887">
        <v>2023</v>
      </c>
      <c r="E19887" t="s">
        <v>162</v>
      </c>
      <c r="G19887" t="s">
        <v>1076</v>
      </c>
      <c r="H19887" t="s">
        <v>136</v>
      </c>
      <c r="I19887">
        <v>64147633.087408602</v>
      </c>
      <c r="J19887" t="s">
        <v>166</v>
      </c>
      <c r="K19887" t="s">
        <v>159</v>
      </c>
      <c r="L19887" t="s">
        <v>163</v>
      </c>
      <c r="P19887">
        <v>0.88899635867091498</v>
      </c>
      <c r="Q19887">
        <v>57027012.232064202</v>
      </c>
    </row>
    <row r="19888" spans="1:17">
      <c r="A19888" t="s">
        <v>122</v>
      </c>
      <c r="B19888">
        <v>2023</v>
      </c>
      <c r="E19888" t="s">
        <v>170</v>
      </c>
      <c r="G19888" t="s">
        <v>1076</v>
      </c>
      <c r="H19888" t="s">
        <v>136</v>
      </c>
      <c r="I19888">
        <v>0</v>
      </c>
      <c r="J19888" t="s">
        <v>166</v>
      </c>
      <c r="K19888" t="s">
        <v>126</v>
      </c>
      <c r="L19888" t="s">
        <v>171</v>
      </c>
      <c r="P19888">
        <v>0.88899635867091498</v>
      </c>
      <c r="Q19888">
        <v>0</v>
      </c>
    </row>
    <row r="19889" spans="1:17">
      <c r="A19889" t="s">
        <v>122</v>
      </c>
      <c r="B19889">
        <v>2023</v>
      </c>
      <c r="E19889" t="s">
        <v>162</v>
      </c>
      <c r="G19889" t="s">
        <v>1076</v>
      </c>
      <c r="H19889" t="s">
        <v>136</v>
      </c>
      <c r="I19889">
        <v>6033405.9492353704</v>
      </c>
      <c r="J19889" t="s">
        <v>166</v>
      </c>
      <c r="K19889" t="s">
        <v>126</v>
      </c>
      <c r="L19889" t="s">
        <v>163</v>
      </c>
      <c r="P19889">
        <v>0.88899635867091498</v>
      </c>
      <c r="Q19889">
        <v>5363675.9192536799</v>
      </c>
    </row>
    <row r="19890" spans="1:17">
      <c r="A19890" t="s">
        <v>122</v>
      </c>
      <c r="B19890">
        <v>2023</v>
      </c>
      <c r="E19890" t="s">
        <v>167</v>
      </c>
      <c r="G19890" t="s">
        <v>1076</v>
      </c>
      <c r="H19890" t="s">
        <v>136</v>
      </c>
      <c r="I19890">
        <v>0</v>
      </c>
      <c r="J19890" t="s">
        <v>166</v>
      </c>
      <c r="K19890" t="s">
        <v>126</v>
      </c>
      <c r="L19890" t="s">
        <v>168</v>
      </c>
      <c r="P19890">
        <v>0.88899635867091498</v>
      </c>
      <c r="Q19890">
        <v>0</v>
      </c>
    </row>
    <row r="19891" spans="1:17">
      <c r="A19891" t="s">
        <v>122</v>
      </c>
      <c r="B19891">
        <v>2023</v>
      </c>
      <c r="E19891" t="s">
        <v>167</v>
      </c>
      <c r="G19891" t="s">
        <v>1076</v>
      </c>
      <c r="H19891" t="s">
        <v>136</v>
      </c>
      <c r="I19891">
        <v>0</v>
      </c>
      <c r="J19891" t="s">
        <v>166</v>
      </c>
      <c r="K19891" t="s">
        <v>126</v>
      </c>
      <c r="L19891" t="s">
        <v>169</v>
      </c>
      <c r="P19891">
        <v>0.88899635867091498</v>
      </c>
      <c r="Q19891">
        <v>0</v>
      </c>
    </row>
    <row r="19892" spans="1:17">
      <c r="A19892" t="s">
        <v>122</v>
      </c>
      <c r="B19892">
        <v>2023</v>
      </c>
      <c r="E19892" t="s">
        <v>170</v>
      </c>
      <c r="G19892" t="s">
        <v>1075</v>
      </c>
      <c r="H19892" t="s">
        <v>136</v>
      </c>
      <c r="I19892">
        <v>0</v>
      </c>
      <c r="J19892" t="s">
        <v>166</v>
      </c>
      <c r="K19892" t="s">
        <v>166</v>
      </c>
      <c r="L19892" t="s">
        <v>171</v>
      </c>
      <c r="P19892">
        <v>0.88899635867091498</v>
      </c>
      <c r="Q19892">
        <v>0</v>
      </c>
    </row>
    <row r="19893" spans="1:17">
      <c r="A19893" t="s">
        <v>122</v>
      </c>
      <c r="B19893">
        <v>2023</v>
      </c>
      <c r="E19893" t="s">
        <v>162</v>
      </c>
      <c r="G19893" t="s">
        <v>1075</v>
      </c>
      <c r="H19893" t="s">
        <v>136</v>
      </c>
      <c r="I19893">
        <v>0</v>
      </c>
      <c r="J19893" t="s">
        <v>166</v>
      </c>
      <c r="K19893" t="s">
        <v>166</v>
      </c>
      <c r="L19893" t="s">
        <v>163</v>
      </c>
      <c r="P19893">
        <v>0.88899635867091498</v>
      </c>
      <c r="Q19893">
        <v>0</v>
      </c>
    </row>
    <row r="19894" spans="1:17">
      <c r="A19894" t="s">
        <v>122</v>
      </c>
      <c r="B19894">
        <v>2023</v>
      </c>
      <c r="E19894" t="s">
        <v>167</v>
      </c>
      <c r="G19894" t="s">
        <v>1075</v>
      </c>
      <c r="H19894" t="s">
        <v>136</v>
      </c>
      <c r="I19894">
        <v>0</v>
      </c>
      <c r="J19894" t="s">
        <v>166</v>
      </c>
      <c r="K19894" t="s">
        <v>166</v>
      </c>
      <c r="L19894" t="s">
        <v>168</v>
      </c>
      <c r="P19894">
        <v>0.88899635867091498</v>
      </c>
      <c r="Q19894">
        <v>0</v>
      </c>
    </row>
    <row r="19895" spans="1:17">
      <c r="A19895" t="s">
        <v>122</v>
      </c>
      <c r="B19895">
        <v>2023</v>
      </c>
      <c r="E19895" t="s">
        <v>167</v>
      </c>
      <c r="G19895" t="s">
        <v>1075</v>
      </c>
      <c r="H19895" t="s">
        <v>136</v>
      </c>
      <c r="I19895">
        <v>0</v>
      </c>
      <c r="J19895" t="s">
        <v>166</v>
      </c>
      <c r="K19895" t="s">
        <v>166</v>
      </c>
      <c r="L19895" t="s">
        <v>169</v>
      </c>
      <c r="P19895">
        <v>0.88899635867091498</v>
      </c>
      <c r="Q19895">
        <v>0</v>
      </c>
    </row>
    <row r="19896" spans="1:17">
      <c r="A19896" t="s">
        <v>122</v>
      </c>
      <c r="B19896">
        <v>2023</v>
      </c>
      <c r="E19896" t="s">
        <v>162</v>
      </c>
      <c r="G19896" t="s">
        <v>1076</v>
      </c>
      <c r="H19896" t="s">
        <v>136</v>
      </c>
      <c r="I19896">
        <v>15700985.777408101</v>
      </c>
      <c r="J19896" t="s">
        <v>160</v>
      </c>
      <c r="K19896" t="s">
        <v>164</v>
      </c>
      <c r="L19896" t="s">
        <v>163</v>
      </c>
      <c r="P19896">
        <v>0.88899635867091498</v>
      </c>
      <c r="Q19896">
        <v>13958119.1836596</v>
      </c>
    </row>
    <row r="19897" spans="1:17">
      <c r="A19897" t="s">
        <v>122</v>
      </c>
      <c r="B19897">
        <v>2023</v>
      </c>
      <c r="E19897" t="s">
        <v>170</v>
      </c>
      <c r="G19897" t="s">
        <v>1076</v>
      </c>
      <c r="H19897" t="s">
        <v>136</v>
      </c>
      <c r="I19897">
        <v>0</v>
      </c>
      <c r="J19897" t="s">
        <v>160</v>
      </c>
      <c r="K19897" t="s">
        <v>126</v>
      </c>
      <c r="L19897" t="s">
        <v>171</v>
      </c>
      <c r="P19897">
        <v>0.88899635867091498</v>
      </c>
      <c r="Q19897">
        <v>0</v>
      </c>
    </row>
    <row r="19898" spans="1:17">
      <c r="A19898" t="s">
        <v>122</v>
      </c>
      <c r="B19898">
        <v>2023</v>
      </c>
      <c r="E19898" t="s">
        <v>162</v>
      </c>
      <c r="G19898" t="s">
        <v>1076</v>
      </c>
      <c r="H19898" t="s">
        <v>136</v>
      </c>
      <c r="I19898">
        <v>406211.28368000803</v>
      </c>
      <c r="J19898" t="s">
        <v>160</v>
      </c>
      <c r="K19898" t="s">
        <v>126</v>
      </c>
      <c r="L19898" t="s">
        <v>163</v>
      </c>
      <c r="P19898">
        <v>0.88899635867091498</v>
      </c>
      <c r="Q19898">
        <v>361120.35204256501</v>
      </c>
    </row>
    <row r="19899" spans="1:17">
      <c r="A19899" t="s">
        <v>122</v>
      </c>
      <c r="B19899">
        <v>2023</v>
      </c>
      <c r="E19899" t="s">
        <v>167</v>
      </c>
      <c r="G19899" t="s">
        <v>1076</v>
      </c>
      <c r="H19899" t="s">
        <v>136</v>
      </c>
      <c r="I19899">
        <v>0</v>
      </c>
      <c r="J19899" t="s">
        <v>160</v>
      </c>
      <c r="K19899" t="s">
        <v>126</v>
      </c>
      <c r="L19899" t="s">
        <v>168</v>
      </c>
      <c r="P19899">
        <v>0.88899635867091498</v>
      </c>
      <c r="Q19899">
        <v>0</v>
      </c>
    </row>
    <row r="19900" spans="1:17">
      <c r="A19900" t="s">
        <v>122</v>
      </c>
      <c r="B19900">
        <v>2023</v>
      </c>
      <c r="E19900" t="s">
        <v>167</v>
      </c>
      <c r="G19900" t="s">
        <v>1076</v>
      </c>
      <c r="H19900" t="s">
        <v>136</v>
      </c>
      <c r="I19900">
        <v>0</v>
      </c>
      <c r="J19900" t="s">
        <v>160</v>
      </c>
      <c r="K19900" t="s">
        <v>126</v>
      </c>
      <c r="L19900" t="s">
        <v>169</v>
      </c>
      <c r="P19900">
        <v>0.88899635867091498</v>
      </c>
      <c r="Q19900">
        <v>0</v>
      </c>
    </row>
    <row r="19901" spans="1:17">
      <c r="A19901" t="s">
        <v>122</v>
      </c>
      <c r="B19901">
        <v>2023</v>
      </c>
      <c r="E19901" t="s">
        <v>170</v>
      </c>
      <c r="G19901" t="s">
        <v>1075</v>
      </c>
      <c r="H19901" t="s">
        <v>136</v>
      </c>
      <c r="I19901">
        <v>0</v>
      </c>
      <c r="J19901" t="s">
        <v>160</v>
      </c>
      <c r="K19901" t="s">
        <v>160</v>
      </c>
      <c r="L19901" t="s">
        <v>171</v>
      </c>
      <c r="P19901">
        <v>0.88899635867091498</v>
      </c>
      <c r="Q19901">
        <v>0</v>
      </c>
    </row>
    <row r="19902" spans="1:17">
      <c r="A19902" t="s">
        <v>122</v>
      </c>
      <c r="B19902">
        <v>2023</v>
      </c>
      <c r="E19902" t="s">
        <v>162</v>
      </c>
      <c r="G19902" t="s">
        <v>1075</v>
      </c>
      <c r="H19902" t="s">
        <v>136</v>
      </c>
      <c r="I19902">
        <v>0</v>
      </c>
      <c r="J19902" t="s">
        <v>160</v>
      </c>
      <c r="K19902" t="s">
        <v>160</v>
      </c>
      <c r="L19902" t="s">
        <v>163</v>
      </c>
      <c r="P19902">
        <v>0.88899635867091498</v>
      </c>
      <c r="Q19902">
        <v>0</v>
      </c>
    </row>
    <row r="19903" spans="1:17">
      <c r="A19903" t="s">
        <v>122</v>
      </c>
      <c r="B19903">
        <v>2023</v>
      </c>
      <c r="E19903" t="s">
        <v>167</v>
      </c>
      <c r="G19903" t="s">
        <v>1075</v>
      </c>
      <c r="H19903" t="s">
        <v>136</v>
      </c>
      <c r="I19903">
        <v>0</v>
      </c>
      <c r="J19903" t="s">
        <v>160</v>
      </c>
      <c r="K19903" t="s">
        <v>160</v>
      </c>
      <c r="L19903" t="s">
        <v>168</v>
      </c>
      <c r="P19903">
        <v>0.88899635867091498</v>
      </c>
      <c r="Q19903">
        <v>0</v>
      </c>
    </row>
    <row r="19904" spans="1:17">
      <c r="A19904" t="s">
        <v>122</v>
      </c>
      <c r="B19904">
        <v>2023</v>
      </c>
      <c r="E19904" t="s">
        <v>167</v>
      </c>
      <c r="G19904" t="s">
        <v>1075</v>
      </c>
      <c r="H19904" t="s">
        <v>136</v>
      </c>
      <c r="I19904">
        <v>0</v>
      </c>
      <c r="J19904" t="s">
        <v>160</v>
      </c>
      <c r="K19904" t="s">
        <v>160</v>
      </c>
      <c r="L19904" t="s">
        <v>169</v>
      </c>
      <c r="P19904">
        <v>0.88899635867091498</v>
      </c>
      <c r="Q19904">
        <v>0</v>
      </c>
    </row>
    <row r="19905" spans="1:17">
      <c r="A19905" t="s">
        <v>122</v>
      </c>
      <c r="B19905">
        <v>2024</v>
      </c>
      <c r="E19905" t="s">
        <v>170</v>
      </c>
      <c r="G19905" t="s">
        <v>1075</v>
      </c>
      <c r="H19905" t="s">
        <v>136</v>
      </c>
      <c r="I19905">
        <v>0</v>
      </c>
      <c r="J19905" t="s">
        <v>164</v>
      </c>
      <c r="K19905" t="s">
        <v>164</v>
      </c>
      <c r="L19905" t="s">
        <v>171</v>
      </c>
      <c r="P19905">
        <v>0.85480419102972605</v>
      </c>
      <c r="Q19905">
        <v>0</v>
      </c>
    </row>
    <row r="19906" spans="1:17">
      <c r="A19906" t="s">
        <v>122</v>
      </c>
      <c r="B19906">
        <v>2024</v>
      </c>
      <c r="E19906" t="s">
        <v>162</v>
      </c>
      <c r="G19906" t="s">
        <v>1075</v>
      </c>
      <c r="H19906" t="s">
        <v>136</v>
      </c>
      <c r="I19906">
        <v>0</v>
      </c>
      <c r="J19906" t="s">
        <v>164</v>
      </c>
      <c r="K19906" t="s">
        <v>164</v>
      </c>
      <c r="L19906" t="s">
        <v>163</v>
      </c>
      <c r="P19906">
        <v>0.85480419102972605</v>
      </c>
      <c r="Q19906">
        <v>0</v>
      </c>
    </row>
    <row r="19907" spans="1:17">
      <c r="A19907" t="s">
        <v>122</v>
      </c>
      <c r="B19907">
        <v>2024</v>
      </c>
      <c r="E19907" t="s">
        <v>167</v>
      </c>
      <c r="G19907" t="s">
        <v>1075</v>
      </c>
      <c r="H19907" t="s">
        <v>136</v>
      </c>
      <c r="I19907">
        <v>0</v>
      </c>
      <c r="J19907" t="s">
        <v>164</v>
      </c>
      <c r="K19907" t="s">
        <v>164</v>
      </c>
      <c r="L19907" t="s">
        <v>168</v>
      </c>
      <c r="P19907">
        <v>0.85480419102972605</v>
      </c>
      <c r="Q19907">
        <v>0</v>
      </c>
    </row>
    <row r="19908" spans="1:17">
      <c r="A19908" t="s">
        <v>122</v>
      </c>
      <c r="B19908">
        <v>2024</v>
      </c>
      <c r="E19908" t="s">
        <v>167</v>
      </c>
      <c r="G19908" t="s">
        <v>1075</v>
      </c>
      <c r="H19908" t="s">
        <v>136</v>
      </c>
      <c r="I19908">
        <v>0</v>
      </c>
      <c r="J19908" t="s">
        <v>164</v>
      </c>
      <c r="K19908" t="s">
        <v>164</v>
      </c>
      <c r="L19908" t="s">
        <v>169</v>
      </c>
      <c r="P19908">
        <v>0.85480419102972605</v>
      </c>
      <c r="Q19908">
        <v>0</v>
      </c>
    </row>
    <row r="19909" spans="1:17">
      <c r="A19909" t="s">
        <v>122</v>
      </c>
      <c r="B19909">
        <v>2024</v>
      </c>
      <c r="E19909" t="s">
        <v>170</v>
      </c>
      <c r="G19909" t="s">
        <v>1076</v>
      </c>
      <c r="H19909" t="s">
        <v>136</v>
      </c>
      <c r="I19909">
        <v>0</v>
      </c>
      <c r="J19909" t="s">
        <v>164</v>
      </c>
      <c r="K19909" t="s">
        <v>126</v>
      </c>
      <c r="L19909" t="s">
        <v>171</v>
      </c>
      <c r="P19909">
        <v>0.85480419102972605</v>
      </c>
      <c r="Q19909">
        <v>0</v>
      </c>
    </row>
    <row r="19910" spans="1:17">
      <c r="A19910" t="s">
        <v>122</v>
      </c>
      <c r="B19910">
        <v>2024</v>
      </c>
      <c r="E19910" t="s">
        <v>162</v>
      </c>
      <c r="G19910" t="s">
        <v>1076</v>
      </c>
      <c r="H19910" t="s">
        <v>136</v>
      </c>
      <c r="I19910">
        <v>976800.62105352897</v>
      </c>
      <c r="J19910" t="s">
        <v>164</v>
      </c>
      <c r="K19910" t="s">
        <v>126</v>
      </c>
      <c r="L19910" t="s">
        <v>163</v>
      </c>
      <c r="P19910">
        <v>0.85480419102972605</v>
      </c>
      <c r="Q19910">
        <v>834973.26467699604</v>
      </c>
    </row>
    <row r="19911" spans="1:17">
      <c r="A19911" t="s">
        <v>122</v>
      </c>
      <c r="B19911">
        <v>2024</v>
      </c>
      <c r="E19911" t="s">
        <v>167</v>
      </c>
      <c r="G19911" t="s">
        <v>1076</v>
      </c>
      <c r="H19911" t="s">
        <v>136</v>
      </c>
      <c r="I19911">
        <v>0</v>
      </c>
      <c r="J19911" t="s">
        <v>164</v>
      </c>
      <c r="K19911" t="s">
        <v>126</v>
      </c>
      <c r="L19911" t="s">
        <v>168</v>
      </c>
      <c r="P19911">
        <v>0.85480419102972605</v>
      </c>
      <c r="Q19911">
        <v>0</v>
      </c>
    </row>
    <row r="19912" spans="1:17">
      <c r="A19912" t="s">
        <v>122</v>
      </c>
      <c r="B19912">
        <v>2024</v>
      </c>
      <c r="E19912" t="s">
        <v>167</v>
      </c>
      <c r="G19912" t="s">
        <v>1076</v>
      </c>
      <c r="H19912" t="s">
        <v>136</v>
      </c>
      <c r="I19912">
        <v>0</v>
      </c>
      <c r="J19912" t="s">
        <v>164</v>
      </c>
      <c r="K19912" t="s">
        <v>126</v>
      </c>
      <c r="L19912" t="s">
        <v>169</v>
      </c>
      <c r="P19912">
        <v>0.85480419102972605</v>
      </c>
      <c r="Q19912">
        <v>0</v>
      </c>
    </row>
    <row r="19913" spans="1:17">
      <c r="A19913" t="s">
        <v>122</v>
      </c>
      <c r="B19913">
        <v>2024</v>
      </c>
      <c r="E19913" t="s">
        <v>162</v>
      </c>
      <c r="G19913" t="s">
        <v>1076</v>
      </c>
      <c r="H19913" t="s">
        <v>136</v>
      </c>
      <c r="I19913">
        <v>1598406.63078815</v>
      </c>
      <c r="J19913" t="s">
        <v>164</v>
      </c>
      <c r="K19913" t="s">
        <v>160</v>
      </c>
      <c r="L19913" t="s">
        <v>163</v>
      </c>
      <c r="P19913">
        <v>0.85480419102972605</v>
      </c>
      <c r="Q19913">
        <v>1366324.6869674199</v>
      </c>
    </row>
    <row r="19914" spans="1:17">
      <c r="A19914" t="s">
        <v>122</v>
      </c>
      <c r="B19914">
        <v>2024</v>
      </c>
      <c r="E19914" t="s">
        <v>170</v>
      </c>
      <c r="G19914" t="s">
        <v>1075</v>
      </c>
      <c r="H19914" t="s">
        <v>136</v>
      </c>
      <c r="I19914">
        <v>0</v>
      </c>
      <c r="J19914" t="s">
        <v>159</v>
      </c>
      <c r="K19914" t="s">
        <v>159</v>
      </c>
      <c r="L19914" t="s">
        <v>171</v>
      </c>
      <c r="P19914">
        <v>0.85480419102972605</v>
      </c>
      <c r="Q19914">
        <v>0</v>
      </c>
    </row>
    <row r="19915" spans="1:17">
      <c r="A19915" t="s">
        <v>122</v>
      </c>
      <c r="B19915">
        <v>2024</v>
      </c>
      <c r="E19915" t="s">
        <v>162</v>
      </c>
      <c r="G19915" t="s">
        <v>1075</v>
      </c>
      <c r="H19915" t="s">
        <v>136</v>
      </c>
      <c r="I19915">
        <v>0</v>
      </c>
      <c r="J19915" t="s">
        <v>159</v>
      </c>
      <c r="K19915" t="s">
        <v>159</v>
      </c>
      <c r="L19915" t="s">
        <v>163</v>
      </c>
      <c r="P19915">
        <v>0.85480419102972605</v>
      </c>
      <c r="Q19915">
        <v>0</v>
      </c>
    </row>
    <row r="19916" spans="1:17">
      <c r="A19916" t="s">
        <v>122</v>
      </c>
      <c r="B19916">
        <v>2024</v>
      </c>
      <c r="E19916" t="s">
        <v>167</v>
      </c>
      <c r="G19916" t="s">
        <v>1075</v>
      </c>
      <c r="H19916" t="s">
        <v>136</v>
      </c>
      <c r="I19916">
        <v>0</v>
      </c>
      <c r="J19916" t="s">
        <v>159</v>
      </c>
      <c r="K19916" t="s">
        <v>159</v>
      </c>
      <c r="L19916" t="s">
        <v>168</v>
      </c>
      <c r="P19916">
        <v>0.85480419102972605</v>
      </c>
      <c r="Q19916">
        <v>0</v>
      </c>
    </row>
    <row r="19917" spans="1:17">
      <c r="A19917" t="s">
        <v>122</v>
      </c>
      <c r="B19917">
        <v>2024</v>
      </c>
      <c r="E19917" t="s">
        <v>167</v>
      </c>
      <c r="G19917" t="s">
        <v>1075</v>
      </c>
      <c r="H19917" t="s">
        <v>136</v>
      </c>
      <c r="I19917">
        <v>0</v>
      </c>
      <c r="J19917" t="s">
        <v>159</v>
      </c>
      <c r="K19917" t="s">
        <v>159</v>
      </c>
      <c r="L19917" t="s">
        <v>169</v>
      </c>
      <c r="P19917">
        <v>0.85480419102972605</v>
      </c>
      <c r="Q19917">
        <v>0</v>
      </c>
    </row>
    <row r="19918" spans="1:17">
      <c r="A19918" t="s">
        <v>122</v>
      </c>
      <c r="B19918">
        <v>2024</v>
      </c>
      <c r="E19918" t="s">
        <v>170</v>
      </c>
      <c r="G19918" t="s">
        <v>1076</v>
      </c>
      <c r="H19918" t="s">
        <v>136</v>
      </c>
      <c r="I19918">
        <v>0</v>
      </c>
      <c r="J19918" t="s">
        <v>159</v>
      </c>
      <c r="K19918" t="s">
        <v>126</v>
      </c>
      <c r="L19918" t="s">
        <v>171</v>
      </c>
      <c r="P19918">
        <v>0.85480419102972605</v>
      </c>
      <c r="Q19918">
        <v>0</v>
      </c>
    </row>
    <row r="19919" spans="1:17">
      <c r="A19919" t="s">
        <v>122</v>
      </c>
      <c r="B19919">
        <v>2024</v>
      </c>
      <c r="E19919" t="s">
        <v>162</v>
      </c>
      <c r="G19919" t="s">
        <v>1076</v>
      </c>
      <c r="H19919" t="s">
        <v>136</v>
      </c>
      <c r="I19919">
        <v>5374075.9670809498</v>
      </c>
      <c r="J19919" t="s">
        <v>159</v>
      </c>
      <c r="K19919" t="s">
        <v>126</v>
      </c>
      <c r="L19919" t="s">
        <v>163</v>
      </c>
      <c r="P19919">
        <v>0.85480419102972605</v>
      </c>
      <c r="Q19919">
        <v>4593782.6595729198</v>
      </c>
    </row>
    <row r="19920" spans="1:17">
      <c r="A19920" t="s">
        <v>122</v>
      </c>
      <c r="B19920">
        <v>2024</v>
      </c>
      <c r="E19920" t="s">
        <v>167</v>
      </c>
      <c r="G19920" t="s">
        <v>1076</v>
      </c>
      <c r="H19920" t="s">
        <v>136</v>
      </c>
      <c r="I19920">
        <v>0</v>
      </c>
      <c r="J19920" t="s">
        <v>159</v>
      </c>
      <c r="K19920" t="s">
        <v>126</v>
      </c>
      <c r="L19920" t="s">
        <v>168</v>
      </c>
      <c r="P19920">
        <v>0.85480419102972605</v>
      </c>
      <c r="Q19920">
        <v>0</v>
      </c>
    </row>
    <row r="19921" spans="1:17">
      <c r="A19921" t="s">
        <v>122</v>
      </c>
      <c r="B19921">
        <v>2024</v>
      </c>
      <c r="E19921" t="s">
        <v>167</v>
      </c>
      <c r="G19921" t="s">
        <v>1076</v>
      </c>
      <c r="H19921" t="s">
        <v>136</v>
      </c>
      <c r="I19921">
        <v>0</v>
      </c>
      <c r="J19921" t="s">
        <v>159</v>
      </c>
      <c r="K19921" t="s">
        <v>126</v>
      </c>
      <c r="L19921" t="s">
        <v>169</v>
      </c>
      <c r="P19921">
        <v>0.85480419102972605</v>
      </c>
      <c r="Q19921">
        <v>0</v>
      </c>
    </row>
    <row r="19922" spans="1:17">
      <c r="A19922" t="s">
        <v>122</v>
      </c>
      <c r="B19922">
        <v>2024</v>
      </c>
      <c r="E19922" t="s">
        <v>162</v>
      </c>
      <c r="G19922" t="s">
        <v>1076</v>
      </c>
      <c r="H19922" t="s">
        <v>136</v>
      </c>
      <c r="I19922">
        <v>6651284.24076524</v>
      </c>
      <c r="J19922" t="s">
        <v>159</v>
      </c>
      <c r="K19922" t="s">
        <v>166</v>
      </c>
      <c r="L19922" t="s">
        <v>163</v>
      </c>
      <c r="P19922">
        <v>0.85480419102972605</v>
      </c>
      <c r="Q19922">
        <v>5685545.6447360897</v>
      </c>
    </row>
    <row r="19923" spans="1:17">
      <c r="A19923" t="s">
        <v>122</v>
      </c>
      <c r="B19923">
        <v>2024</v>
      </c>
      <c r="E19923" t="s">
        <v>170</v>
      </c>
      <c r="G19923" t="s">
        <v>1076</v>
      </c>
      <c r="H19923" t="s">
        <v>136</v>
      </c>
      <c r="I19923">
        <v>0</v>
      </c>
      <c r="J19923" t="s">
        <v>126</v>
      </c>
      <c r="K19923" t="s">
        <v>164</v>
      </c>
      <c r="L19923" t="s">
        <v>171</v>
      </c>
      <c r="P19923">
        <v>0.85480419102972605</v>
      </c>
      <c r="Q19923">
        <v>0</v>
      </c>
    </row>
    <row r="19924" spans="1:17">
      <c r="A19924" t="s">
        <v>122</v>
      </c>
      <c r="B19924">
        <v>2024</v>
      </c>
      <c r="E19924" t="s">
        <v>162</v>
      </c>
      <c r="G19924" t="s">
        <v>1076</v>
      </c>
      <c r="H19924" t="s">
        <v>136</v>
      </c>
      <c r="I19924">
        <v>17576459.192025401</v>
      </c>
      <c r="J19924" t="s">
        <v>126</v>
      </c>
      <c r="K19924" t="s">
        <v>164</v>
      </c>
      <c r="L19924" t="s">
        <v>163</v>
      </c>
      <c r="P19924">
        <v>0.85480419102972605</v>
      </c>
      <c r="Q19924">
        <v>15024430.9808063</v>
      </c>
    </row>
    <row r="19925" spans="1:17">
      <c r="A19925" t="s">
        <v>122</v>
      </c>
      <c r="B19925">
        <v>2024</v>
      </c>
      <c r="E19925" t="s">
        <v>167</v>
      </c>
      <c r="G19925" t="s">
        <v>1076</v>
      </c>
      <c r="H19925" t="s">
        <v>136</v>
      </c>
      <c r="I19925">
        <v>0</v>
      </c>
      <c r="J19925" t="s">
        <v>126</v>
      </c>
      <c r="K19925" t="s">
        <v>164</v>
      </c>
      <c r="L19925" t="s">
        <v>168</v>
      </c>
      <c r="P19925">
        <v>0.85480419102972605</v>
      </c>
      <c r="Q19925">
        <v>0</v>
      </c>
    </row>
    <row r="19926" spans="1:17">
      <c r="A19926" t="s">
        <v>122</v>
      </c>
      <c r="B19926">
        <v>2024</v>
      </c>
      <c r="E19926" t="s">
        <v>167</v>
      </c>
      <c r="G19926" t="s">
        <v>1076</v>
      </c>
      <c r="H19926" t="s">
        <v>136</v>
      </c>
      <c r="I19926">
        <v>0</v>
      </c>
      <c r="J19926" t="s">
        <v>126</v>
      </c>
      <c r="K19926" t="s">
        <v>164</v>
      </c>
      <c r="L19926" t="s">
        <v>169</v>
      </c>
      <c r="P19926">
        <v>0.85480419102972605</v>
      </c>
      <c r="Q19926">
        <v>0</v>
      </c>
    </row>
    <row r="19927" spans="1:17">
      <c r="A19927" t="s">
        <v>122</v>
      </c>
      <c r="B19927">
        <v>2024</v>
      </c>
      <c r="E19927" t="s">
        <v>170</v>
      </c>
      <c r="G19927" t="s">
        <v>1076</v>
      </c>
      <c r="H19927" t="s">
        <v>136</v>
      </c>
      <c r="I19927">
        <v>0</v>
      </c>
      <c r="J19927" t="s">
        <v>126</v>
      </c>
      <c r="K19927" t="s">
        <v>159</v>
      </c>
      <c r="L19927" t="s">
        <v>171</v>
      </c>
      <c r="P19927">
        <v>0.85480419102972605</v>
      </c>
      <c r="Q19927">
        <v>0</v>
      </c>
    </row>
    <row r="19928" spans="1:17">
      <c r="A19928" t="s">
        <v>122</v>
      </c>
      <c r="B19928">
        <v>2024</v>
      </c>
      <c r="E19928" t="s">
        <v>162</v>
      </c>
      <c r="G19928" t="s">
        <v>1076</v>
      </c>
      <c r="H19928" t="s">
        <v>136</v>
      </c>
      <c r="I19928">
        <v>17865141.218892399</v>
      </c>
      <c r="J19928" t="s">
        <v>126</v>
      </c>
      <c r="K19928" t="s">
        <v>159</v>
      </c>
      <c r="L19928" t="s">
        <v>163</v>
      </c>
      <c r="P19928">
        <v>0.85480419102972605</v>
      </c>
      <c r="Q19928">
        <v>15271197.5872471</v>
      </c>
    </row>
    <row r="19929" spans="1:17">
      <c r="A19929" t="s">
        <v>122</v>
      </c>
      <c r="B19929">
        <v>2024</v>
      </c>
      <c r="E19929" t="s">
        <v>167</v>
      </c>
      <c r="G19929" t="s">
        <v>1076</v>
      </c>
      <c r="H19929" t="s">
        <v>136</v>
      </c>
      <c r="I19929">
        <v>0</v>
      </c>
      <c r="J19929" t="s">
        <v>126</v>
      </c>
      <c r="K19929" t="s">
        <v>159</v>
      </c>
      <c r="L19929" t="s">
        <v>168</v>
      </c>
      <c r="P19929">
        <v>0.85480419102972605</v>
      </c>
      <c r="Q19929">
        <v>0</v>
      </c>
    </row>
    <row r="19930" spans="1:17">
      <c r="A19930" t="s">
        <v>122</v>
      </c>
      <c r="B19930">
        <v>2024</v>
      </c>
      <c r="E19930" t="s">
        <v>167</v>
      </c>
      <c r="G19930" t="s">
        <v>1076</v>
      </c>
      <c r="H19930" t="s">
        <v>136</v>
      </c>
      <c r="I19930">
        <v>0</v>
      </c>
      <c r="J19930" t="s">
        <v>126</v>
      </c>
      <c r="K19930" t="s">
        <v>159</v>
      </c>
      <c r="L19930" t="s">
        <v>169</v>
      </c>
      <c r="P19930">
        <v>0.85480419102972605</v>
      </c>
      <c r="Q19930">
        <v>0</v>
      </c>
    </row>
    <row r="19931" spans="1:17">
      <c r="A19931" t="s">
        <v>122</v>
      </c>
      <c r="B19931">
        <v>2024</v>
      </c>
      <c r="E19931" t="s">
        <v>170</v>
      </c>
      <c r="G19931" t="s">
        <v>1075</v>
      </c>
      <c r="H19931" t="s">
        <v>136</v>
      </c>
      <c r="I19931">
        <v>775556540.76653504</v>
      </c>
      <c r="J19931" t="s">
        <v>126</v>
      </c>
      <c r="K19931" t="s">
        <v>126</v>
      </c>
      <c r="L19931" t="s">
        <v>171</v>
      </c>
      <c r="P19931">
        <v>0.85480419102972605</v>
      </c>
      <c r="Q19931">
        <v>662948981.42774999</v>
      </c>
    </row>
    <row r="19932" spans="1:17">
      <c r="A19932" t="s">
        <v>122</v>
      </c>
      <c r="B19932">
        <v>2024</v>
      </c>
      <c r="E19932" t="s">
        <v>162</v>
      </c>
      <c r="G19932" t="s">
        <v>1075</v>
      </c>
      <c r="H19932" t="s">
        <v>136</v>
      </c>
      <c r="I19932">
        <v>0</v>
      </c>
      <c r="J19932" t="s">
        <v>126</v>
      </c>
      <c r="K19932" t="s">
        <v>126</v>
      </c>
      <c r="L19932" t="s">
        <v>163</v>
      </c>
      <c r="P19932">
        <v>0.85480419102972605</v>
      </c>
      <c r="Q19932">
        <v>0</v>
      </c>
    </row>
    <row r="19933" spans="1:17">
      <c r="A19933" t="s">
        <v>122</v>
      </c>
      <c r="B19933">
        <v>2024</v>
      </c>
      <c r="E19933" t="s">
        <v>167</v>
      </c>
      <c r="G19933" t="s">
        <v>1075</v>
      </c>
      <c r="H19933" t="s">
        <v>136</v>
      </c>
      <c r="I19933">
        <v>0</v>
      </c>
      <c r="J19933" t="s">
        <v>126</v>
      </c>
      <c r="K19933" t="s">
        <v>126</v>
      </c>
      <c r="L19933" t="s">
        <v>168</v>
      </c>
      <c r="P19933">
        <v>0.85480419102972605</v>
      </c>
      <c r="Q19933">
        <v>0</v>
      </c>
    </row>
    <row r="19934" spans="1:17">
      <c r="A19934" t="s">
        <v>122</v>
      </c>
      <c r="B19934">
        <v>2024</v>
      </c>
      <c r="E19934" t="s">
        <v>167</v>
      </c>
      <c r="G19934" t="s">
        <v>1075</v>
      </c>
      <c r="H19934" t="s">
        <v>136</v>
      </c>
      <c r="I19934">
        <v>0</v>
      </c>
      <c r="J19934" t="s">
        <v>126</v>
      </c>
      <c r="K19934" t="s">
        <v>126</v>
      </c>
      <c r="L19934" t="s">
        <v>169</v>
      </c>
      <c r="P19934">
        <v>0.85480419102972605</v>
      </c>
      <c r="Q19934">
        <v>0</v>
      </c>
    </row>
    <row r="19935" spans="1:17">
      <c r="A19935" t="s">
        <v>122</v>
      </c>
      <c r="B19935">
        <v>2024</v>
      </c>
      <c r="E19935" t="s">
        <v>170</v>
      </c>
      <c r="G19935" t="s">
        <v>1076</v>
      </c>
      <c r="H19935" t="s">
        <v>136</v>
      </c>
      <c r="I19935">
        <v>0</v>
      </c>
      <c r="J19935" t="s">
        <v>126</v>
      </c>
      <c r="K19935" t="s">
        <v>165</v>
      </c>
      <c r="L19935" t="s">
        <v>171</v>
      </c>
      <c r="P19935">
        <v>0.85480419102972605</v>
      </c>
      <c r="Q19935">
        <v>0</v>
      </c>
    </row>
    <row r="19936" spans="1:17">
      <c r="A19936" t="s">
        <v>122</v>
      </c>
      <c r="B19936">
        <v>2024</v>
      </c>
      <c r="E19936" t="s">
        <v>162</v>
      </c>
      <c r="G19936" t="s">
        <v>1076</v>
      </c>
      <c r="H19936" t="s">
        <v>136</v>
      </c>
      <c r="I19936">
        <v>0</v>
      </c>
      <c r="J19936" t="s">
        <v>126</v>
      </c>
      <c r="K19936" t="s">
        <v>165</v>
      </c>
      <c r="L19936" t="s">
        <v>163</v>
      </c>
      <c r="P19936">
        <v>0.85480419102972605</v>
      </c>
      <c r="Q19936">
        <v>0</v>
      </c>
    </row>
    <row r="19937" spans="1:17">
      <c r="A19937" t="s">
        <v>122</v>
      </c>
      <c r="B19937">
        <v>2024</v>
      </c>
      <c r="E19937" t="s">
        <v>167</v>
      </c>
      <c r="G19937" t="s">
        <v>1076</v>
      </c>
      <c r="H19937" t="s">
        <v>136</v>
      </c>
      <c r="I19937">
        <v>0</v>
      </c>
      <c r="J19937" t="s">
        <v>126</v>
      </c>
      <c r="K19937" t="s">
        <v>165</v>
      </c>
      <c r="L19937" t="s">
        <v>168</v>
      </c>
      <c r="P19937">
        <v>0.85480419102972605</v>
      </c>
      <c r="Q19937">
        <v>0</v>
      </c>
    </row>
    <row r="19938" spans="1:17">
      <c r="A19938" t="s">
        <v>122</v>
      </c>
      <c r="B19938">
        <v>2024</v>
      </c>
      <c r="E19938" t="s">
        <v>167</v>
      </c>
      <c r="G19938" t="s">
        <v>1076</v>
      </c>
      <c r="H19938" t="s">
        <v>136</v>
      </c>
      <c r="I19938">
        <v>0</v>
      </c>
      <c r="J19938" t="s">
        <v>126</v>
      </c>
      <c r="K19938" t="s">
        <v>165</v>
      </c>
      <c r="L19938" t="s">
        <v>169</v>
      </c>
      <c r="P19938">
        <v>0.85480419102972605</v>
      </c>
      <c r="Q19938">
        <v>0</v>
      </c>
    </row>
    <row r="19939" spans="1:17">
      <c r="A19939" t="s">
        <v>122</v>
      </c>
      <c r="B19939">
        <v>2024</v>
      </c>
      <c r="E19939" t="s">
        <v>170</v>
      </c>
      <c r="G19939" t="s">
        <v>1076</v>
      </c>
      <c r="H19939" t="s">
        <v>136</v>
      </c>
      <c r="I19939">
        <v>0</v>
      </c>
      <c r="J19939" t="s">
        <v>126</v>
      </c>
      <c r="K19939" t="s">
        <v>166</v>
      </c>
      <c r="L19939" t="s">
        <v>171</v>
      </c>
      <c r="P19939">
        <v>0.85480419102972605</v>
      </c>
      <c r="Q19939">
        <v>0</v>
      </c>
    </row>
    <row r="19940" spans="1:17">
      <c r="A19940" t="s">
        <v>122</v>
      </c>
      <c r="B19940">
        <v>2024</v>
      </c>
      <c r="E19940" t="s">
        <v>162</v>
      </c>
      <c r="G19940" t="s">
        <v>1076</v>
      </c>
      <c r="H19940" t="s">
        <v>136</v>
      </c>
      <c r="I19940">
        <v>3255394.4169560699</v>
      </c>
      <c r="J19940" t="s">
        <v>126</v>
      </c>
      <c r="K19940" t="s">
        <v>166</v>
      </c>
      <c r="L19940" t="s">
        <v>163</v>
      </c>
      <c r="P19940">
        <v>0.85480419102972605</v>
      </c>
      <c r="Q19940">
        <v>2782724.7910688198</v>
      </c>
    </row>
    <row r="19941" spans="1:17">
      <c r="A19941" t="s">
        <v>122</v>
      </c>
      <c r="B19941">
        <v>2024</v>
      </c>
      <c r="E19941" t="s">
        <v>167</v>
      </c>
      <c r="G19941" t="s">
        <v>1076</v>
      </c>
      <c r="H19941" t="s">
        <v>136</v>
      </c>
      <c r="I19941">
        <v>0</v>
      </c>
      <c r="J19941" t="s">
        <v>126</v>
      </c>
      <c r="K19941" t="s">
        <v>166</v>
      </c>
      <c r="L19941" t="s">
        <v>168</v>
      </c>
      <c r="P19941">
        <v>0.85480419102972605</v>
      </c>
      <c r="Q19941">
        <v>0</v>
      </c>
    </row>
    <row r="19942" spans="1:17">
      <c r="A19942" t="s">
        <v>122</v>
      </c>
      <c r="B19942">
        <v>2024</v>
      </c>
      <c r="E19942" t="s">
        <v>167</v>
      </c>
      <c r="G19942" t="s">
        <v>1076</v>
      </c>
      <c r="H19942" t="s">
        <v>136</v>
      </c>
      <c r="I19942">
        <v>0</v>
      </c>
      <c r="J19942" t="s">
        <v>126</v>
      </c>
      <c r="K19942" t="s">
        <v>166</v>
      </c>
      <c r="L19942" t="s">
        <v>169</v>
      </c>
      <c r="P19942">
        <v>0.85480419102972605</v>
      </c>
      <c r="Q19942">
        <v>0</v>
      </c>
    </row>
    <row r="19943" spans="1:17">
      <c r="A19943" t="s">
        <v>122</v>
      </c>
      <c r="B19943">
        <v>2024</v>
      </c>
      <c r="E19943" t="s">
        <v>170</v>
      </c>
      <c r="G19943" t="s">
        <v>1076</v>
      </c>
      <c r="H19943" t="s">
        <v>136</v>
      </c>
      <c r="I19943">
        <v>0</v>
      </c>
      <c r="J19943" t="s">
        <v>126</v>
      </c>
      <c r="K19943" t="s">
        <v>160</v>
      </c>
      <c r="L19943" t="s">
        <v>171</v>
      </c>
      <c r="P19943">
        <v>0.85480419102972605</v>
      </c>
      <c r="Q19943">
        <v>0</v>
      </c>
    </row>
    <row r="19944" spans="1:17">
      <c r="A19944" t="s">
        <v>122</v>
      </c>
      <c r="B19944">
        <v>2024</v>
      </c>
      <c r="E19944" t="s">
        <v>162</v>
      </c>
      <c r="G19944" t="s">
        <v>1076</v>
      </c>
      <c r="H19944" t="s">
        <v>136</v>
      </c>
      <c r="I19944">
        <v>102579.911709837</v>
      </c>
      <c r="J19944" t="s">
        <v>126</v>
      </c>
      <c r="K19944" t="s">
        <v>160</v>
      </c>
      <c r="L19944" t="s">
        <v>163</v>
      </c>
      <c r="P19944">
        <v>0.85480419102972605</v>
      </c>
      <c r="Q19944">
        <v>87685.738445027702</v>
      </c>
    </row>
    <row r="19945" spans="1:17">
      <c r="A19945" t="s">
        <v>122</v>
      </c>
      <c r="B19945">
        <v>2024</v>
      </c>
      <c r="E19945" t="s">
        <v>167</v>
      </c>
      <c r="G19945" t="s">
        <v>1076</v>
      </c>
      <c r="H19945" t="s">
        <v>136</v>
      </c>
      <c r="I19945">
        <v>0</v>
      </c>
      <c r="J19945" t="s">
        <v>126</v>
      </c>
      <c r="K19945" t="s">
        <v>160</v>
      </c>
      <c r="L19945" t="s">
        <v>168</v>
      </c>
      <c r="P19945">
        <v>0.85480419102972605</v>
      </c>
      <c r="Q19945">
        <v>0</v>
      </c>
    </row>
    <row r="19946" spans="1:17">
      <c r="A19946" t="s">
        <v>122</v>
      </c>
      <c r="B19946">
        <v>2024</v>
      </c>
      <c r="E19946" t="s">
        <v>167</v>
      </c>
      <c r="G19946" t="s">
        <v>1076</v>
      </c>
      <c r="H19946" t="s">
        <v>136</v>
      </c>
      <c r="I19946">
        <v>0</v>
      </c>
      <c r="J19946" t="s">
        <v>126</v>
      </c>
      <c r="K19946" t="s">
        <v>160</v>
      </c>
      <c r="L19946" t="s">
        <v>169</v>
      </c>
      <c r="P19946">
        <v>0.85480419102972605</v>
      </c>
      <c r="Q19946">
        <v>0</v>
      </c>
    </row>
    <row r="19947" spans="1:17">
      <c r="A19947" t="s">
        <v>122</v>
      </c>
      <c r="B19947">
        <v>2024</v>
      </c>
      <c r="E19947" t="s">
        <v>170</v>
      </c>
      <c r="G19947" t="s">
        <v>1076</v>
      </c>
      <c r="H19947" t="s">
        <v>136</v>
      </c>
      <c r="I19947">
        <v>0</v>
      </c>
      <c r="J19947" t="s">
        <v>165</v>
      </c>
      <c r="K19947" t="s">
        <v>126</v>
      </c>
      <c r="L19947" t="s">
        <v>171</v>
      </c>
      <c r="P19947">
        <v>0.85480419102972605</v>
      </c>
      <c r="Q19947">
        <v>0</v>
      </c>
    </row>
    <row r="19948" spans="1:17">
      <c r="A19948" t="s">
        <v>122</v>
      </c>
      <c r="B19948">
        <v>2024</v>
      </c>
      <c r="E19948" t="s">
        <v>162</v>
      </c>
      <c r="G19948" t="s">
        <v>1076</v>
      </c>
      <c r="H19948" t="s">
        <v>136</v>
      </c>
      <c r="I19948">
        <v>0</v>
      </c>
      <c r="J19948" t="s">
        <v>165</v>
      </c>
      <c r="K19948" t="s">
        <v>126</v>
      </c>
      <c r="L19948" t="s">
        <v>163</v>
      </c>
      <c r="P19948">
        <v>0.85480419102972605</v>
      </c>
      <c r="Q19948">
        <v>0</v>
      </c>
    </row>
    <row r="19949" spans="1:17">
      <c r="A19949" t="s">
        <v>122</v>
      </c>
      <c r="B19949">
        <v>2024</v>
      </c>
      <c r="E19949" t="s">
        <v>167</v>
      </c>
      <c r="G19949" t="s">
        <v>1076</v>
      </c>
      <c r="H19949" t="s">
        <v>136</v>
      </c>
      <c r="I19949">
        <v>0</v>
      </c>
      <c r="J19949" t="s">
        <v>165</v>
      </c>
      <c r="K19949" t="s">
        <v>126</v>
      </c>
      <c r="L19949" t="s">
        <v>168</v>
      </c>
      <c r="P19949">
        <v>0.85480419102972605</v>
      </c>
      <c r="Q19949">
        <v>0</v>
      </c>
    </row>
    <row r="19950" spans="1:17">
      <c r="A19950" t="s">
        <v>122</v>
      </c>
      <c r="B19950">
        <v>2024</v>
      </c>
      <c r="E19950" t="s">
        <v>167</v>
      </c>
      <c r="G19950" t="s">
        <v>1076</v>
      </c>
      <c r="H19950" t="s">
        <v>136</v>
      </c>
      <c r="I19950">
        <v>0</v>
      </c>
      <c r="J19950" t="s">
        <v>165</v>
      </c>
      <c r="K19950" t="s">
        <v>126</v>
      </c>
      <c r="L19950" t="s">
        <v>169</v>
      </c>
      <c r="P19950">
        <v>0.85480419102972605</v>
      </c>
      <c r="Q19950">
        <v>0</v>
      </c>
    </row>
    <row r="19951" spans="1:17">
      <c r="A19951" t="s">
        <v>122</v>
      </c>
      <c r="B19951">
        <v>2024</v>
      </c>
      <c r="E19951" t="s">
        <v>170</v>
      </c>
      <c r="G19951" t="s">
        <v>1075</v>
      </c>
      <c r="H19951" t="s">
        <v>136</v>
      </c>
      <c r="I19951">
        <v>0</v>
      </c>
      <c r="J19951" t="s">
        <v>165</v>
      </c>
      <c r="K19951" t="s">
        <v>165</v>
      </c>
      <c r="L19951" t="s">
        <v>171</v>
      </c>
      <c r="P19951">
        <v>0.85480419102972605</v>
      </c>
      <c r="Q19951">
        <v>0</v>
      </c>
    </row>
    <row r="19952" spans="1:17">
      <c r="A19952" t="s">
        <v>122</v>
      </c>
      <c r="B19952">
        <v>2024</v>
      </c>
      <c r="E19952" t="s">
        <v>162</v>
      </c>
      <c r="G19952" t="s">
        <v>1075</v>
      </c>
      <c r="H19952" t="s">
        <v>136</v>
      </c>
      <c r="I19952">
        <v>0</v>
      </c>
      <c r="J19952" t="s">
        <v>165</v>
      </c>
      <c r="K19952" t="s">
        <v>165</v>
      </c>
      <c r="L19952" t="s">
        <v>163</v>
      </c>
      <c r="P19952">
        <v>0.85480419102972605</v>
      </c>
      <c r="Q19952">
        <v>0</v>
      </c>
    </row>
    <row r="19953" spans="1:17">
      <c r="A19953" t="s">
        <v>122</v>
      </c>
      <c r="B19953">
        <v>2024</v>
      </c>
      <c r="E19953" t="s">
        <v>167</v>
      </c>
      <c r="G19953" t="s">
        <v>1075</v>
      </c>
      <c r="H19953" t="s">
        <v>136</v>
      </c>
      <c r="I19953">
        <v>0</v>
      </c>
      <c r="J19953" t="s">
        <v>165</v>
      </c>
      <c r="K19953" t="s">
        <v>165</v>
      </c>
      <c r="L19953" t="s">
        <v>168</v>
      </c>
      <c r="P19953">
        <v>0.85480419102972605</v>
      </c>
      <c r="Q19953">
        <v>0</v>
      </c>
    </row>
    <row r="19954" spans="1:17">
      <c r="A19954" t="s">
        <v>122</v>
      </c>
      <c r="B19954">
        <v>2024</v>
      </c>
      <c r="E19954" t="s">
        <v>167</v>
      </c>
      <c r="G19954" t="s">
        <v>1075</v>
      </c>
      <c r="H19954" t="s">
        <v>136</v>
      </c>
      <c r="I19954">
        <v>0</v>
      </c>
      <c r="J19954" t="s">
        <v>165</v>
      </c>
      <c r="K19954" t="s">
        <v>165</v>
      </c>
      <c r="L19954" t="s">
        <v>169</v>
      </c>
      <c r="P19954">
        <v>0.85480419102972605</v>
      </c>
      <c r="Q19954">
        <v>0</v>
      </c>
    </row>
    <row r="19955" spans="1:17">
      <c r="A19955" t="s">
        <v>122</v>
      </c>
      <c r="B19955">
        <v>2024</v>
      </c>
      <c r="E19955" t="s">
        <v>162</v>
      </c>
      <c r="G19955" t="s">
        <v>1076</v>
      </c>
      <c r="H19955" t="s">
        <v>136</v>
      </c>
      <c r="I19955">
        <v>64147633.087408602</v>
      </c>
      <c r="J19955" t="s">
        <v>166</v>
      </c>
      <c r="K19955" t="s">
        <v>159</v>
      </c>
      <c r="L19955" t="s">
        <v>163</v>
      </c>
      <c r="P19955">
        <v>0.85480419102972605</v>
      </c>
      <c r="Q19955">
        <v>54833665.607754</v>
      </c>
    </row>
    <row r="19956" spans="1:17">
      <c r="A19956" t="s">
        <v>122</v>
      </c>
      <c r="B19956">
        <v>2024</v>
      </c>
      <c r="E19956" t="s">
        <v>170</v>
      </c>
      <c r="G19956" t="s">
        <v>1076</v>
      </c>
      <c r="H19956" t="s">
        <v>136</v>
      </c>
      <c r="I19956">
        <v>0</v>
      </c>
      <c r="J19956" t="s">
        <v>166</v>
      </c>
      <c r="K19956" t="s">
        <v>126</v>
      </c>
      <c r="L19956" t="s">
        <v>171</v>
      </c>
      <c r="P19956">
        <v>0.85480419102972605</v>
      </c>
      <c r="Q19956">
        <v>0</v>
      </c>
    </row>
    <row r="19957" spans="1:17">
      <c r="A19957" t="s">
        <v>122</v>
      </c>
      <c r="B19957">
        <v>2024</v>
      </c>
      <c r="E19957" t="s">
        <v>162</v>
      </c>
      <c r="G19957" t="s">
        <v>1076</v>
      </c>
      <c r="H19957" t="s">
        <v>136</v>
      </c>
      <c r="I19957">
        <v>6033405.9492353704</v>
      </c>
      <c r="J19957" t="s">
        <v>166</v>
      </c>
      <c r="K19957" t="s">
        <v>126</v>
      </c>
      <c r="L19957" t="s">
        <v>163</v>
      </c>
      <c r="P19957">
        <v>0.85480419102972605</v>
      </c>
      <c r="Q19957">
        <v>5157380.69159008</v>
      </c>
    </row>
    <row r="19958" spans="1:17">
      <c r="A19958" t="s">
        <v>122</v>
      </c>
      <c r="B19958">
        <v>2024</v>
      </c>
      <c r="E19958" t="s">
        <v>167</v>
      </c>
      <c r="G19958" t="s">
        <v>1076</v>
      </c>
      <c r="H19958" t="s">
        <v>136</v>
      </c>
      <c r="I19958">
        <v>0</v>
      </c>
      <c r="J19958" t="s">
        <v>166</v>
      </c>
      <c r="K19958" t="s">
        <v>126</v>
      </c>
      <c r="L19958" t="s">
        <v>168</v>
      </c>
      <c r="P19958">
        <v>0.85480419102972605</v>
      </c>
      <c r="Q19958">
        <v>0</v>
      </c>
    </row>
    <row r="19959" spans="1:17">
      <c r="A19959" t="s">
        <v>122</v>
      </c>
      <c r="B19959">
        <v>2024</v>
      </c>
      <c r="E19959" t="s">
        <v>167</v>
      </c>
      <c r="G19959" t="s">
        <v>1076</v>
      </c>
      <c r="H19959" t="s">
        <v>136</v>
      </c>
      <c r="I19959">
        <v>0</v>
      </c>
      <c r="J19959" t="s">
        <v>166</v>
      </c>
      <c r="K19959" t="s">
        <v>126</v>
      </c>
      <c r="L19959" t="s">
        <v>169</v>
      </c>
      <c r="P19959">
        <v>0.85480419102972605</v>
      </c>
      <c r="Q19959">
        <v>0</v>
      </c>
    </row>
    <row r="19960" spans="1:17">
      <c r="A19960" t="s">
        <v>122</v>
      </c>
      <c r="B19960">
        <v>2024</v>
      </c>
      <c r="E19960" t="s">
        <v>170</v>
      </c>
      <c r="G19960" t="s">
        <v>1075</v>
      </c>
      <c r="H19960" t="s">
        <v>136</v>
      </c>
      <c r="I19960">
        <v>0</v>
      </c>
      <c r="J19960" t="s">
        <v>166</v>
      </c>
      <c r="K19960" t="s">
        <v>166</v>
      </c>
      <c r="L19960" t="s">
        <v>171</v>
      </c>
      <c r="P19960">
        <v>0.85480419102972605</v>
      </c>
      <c r="Q19960">
        <v>0</v>
      </c>
    </row>
    <row r="19961" spans="1:17">
      <c r="A19961" t="s">
        <v>122</v>
      </c>
      <c r="B19961">
        <v>2024</v>
      </c>
      <c r="E19961" t="s">
        <v>162</v>
      </c>
      <c r="G19961" t="s">
        <v>1075</v>
      </c>
      <c r="H19961" t="s">
        <v>136</v>
      </c>
      <c r="I19961">
        <v>0</v>
      </c>
      <c r="J19961" t="s">
        <v>166</v>
      </c>
      <c r="K19961" t="s">
        <v>166</v>
      </c>
      <c r="L19961" t="s">
        <v>163</v>
      </c>
      <c r="P19961">
        <v>0.85480419102972605</v>
      </c>
      <c r="Q19961">
        <v>0</v>
      </c>
    </row>
    <row r="19962" spans="1:17">
      <c r="A19962" t="s">
        <v>122</v>
      </c>
      <c r="B19962">
        <v>2024</v>
      </c>
      <c r="E19962" t="s">
        <v>167</v>
      </c>
      <c r="G19962" t="s">
        <v>1075</v>
      </c>
      <c r="H19962" t="s">
        <v>136</v>
      </c>
      <c r="I19962">
        <v>0</v>
      </c>
      <c r="J19962" t="s">
        <v>166</v>
      </c>
      <c r="K19962" t="s">
        <v>166</v>
      </c>
      <c r="L19962" t="s">
        <v>168</v>
      </c>
      <c r="P19962">
        <v>0.85480419102972605</v>
      </c>
      <c r="Q19962">
        <v>0</v>
      </c>
    </row>
    <row r="19963" spans="1:17">
      <c r="A19963" t="s">
        <v>122</v>
      </c>
      <c r="B19963">
        <v>2024</v>
      </c>
      <c r="E19963" t="s">
        <v>167</v>
      </c>
      <c r="G19963" t="s">
        <v>1075</v>
      </c>
      <c r="H19963" t="s">
        <v>136</v>
      </c>
      <c r="I19963">
        <v>0</v>
      </c>
      <c r="J19963" t="s">
        <v>166</v>
      </c>
      <c r="K19963" t="s">
        <v>166</v>
      </c>
      <c r="L19963" t="s">
        <v>169</v>
      </c>
      <c r="P19963">
        <v>0.85480419102972605</v>
      </c>
      <c r="Q19963">
        <v>0</v>
      </c>
    </row>
    <row r="19964" spans="1:17">
      <c r="A19964" t="s">
        <v>122</v>
      </c>
      <c r="B19964">
        <v>2024</v>
      </c>
      <c r="E19964" t="s">
        <v>162</v>
      </c>
      <c r="G19964" t="s">
        <v>1076</v>
      </c>
      <c r="H19964" t="s">
        <v>136</v>
      </c>
      <c r="I19964">
        <v>15700985.777408101</v>
      </c>
      <c r="J19964" t="s">
        <v>160</v>
      </c>
      <c r="K19964" t="s">
        <v>164</v>
      </c>
      <c r="L19964" t="s">
        <v>163</v>
      </c>
      <c r="P19964">
        <v>0.85480419102972605</v>
      </c>
      <c r="Q19964">
        <v>13421268.445826599</v>
      </c>
    </row>
    <row r="19965" spans="1:17">
      <c r="A19965" t="s">
        <v>122</v>
      </c>
      <c r="B19965">
        <v>2024</v>
      </c>
      <c r="E19965" t="s">
        <v>170</v>
      </c>
      <c r="G19965" t="s">
        <v>1076</v>
      </c>
      <c r="H19965" t="s">
        <v>136</v>
      </c>
      <c r="I19965">
        <v>0</v>
      </c>
      <c r="J19965" t="s">
        <v>160</v>
      </c>
      <c r="K19965" t="s">
        <v>126</v>
      </c>
      <c r="L19965" t="s">
        <v>171</v>
      </c>
      <c r="P19965">
        <v>0.85480419102972605</v>
      </c>
      <c r="Q19965">
        <v>0</v>
      </c>
    </row>
    <row r="19966" spans="1:17">
      <c r="A19966" t="s">
        <v>122</v>
      </c>
      <c r="B19966">
        <v>2024</v>
      </c>
      <c r="E19966" t="s">
        <v>162</v>
      </c>
      <c r="G19966" t="s">
        <v>1076</v>
      </c>
      <c r="H19966" t="s">
        <v>136</v>
      </c>
      <c r="I19966">
        <v>406211.28368000803</v>
      </c>
      <c r="J19966" t="s">
        <v>160</v>
      </c>
      <c r="K19966" t="s">
        <v>126</v>
      </c>
      <c r="L19966" t="s">
        <v>163</v>
      </c>
      <c r="P19966">
        <v>0.85480419102972605</v>
      </c>
      <c r="Q19966">
        <v>347231.107733235</v>
      </c>
    </row>
    <row r="19967" spans="1:17">
      <c r="A19967" t="s">
        <v>122</v>
      </c>
      <c r="B19967">
        <v>2024</v>
      </c>
      <c r="E19967" t="s">
        <v>167</v>
      </c>
      <c r="G19967" t="s">
        <v>1076</v>
      </c>
      <c r="H19967" t="s">
        <v>136</v>
      </c>
      <c r="I19967">
        <v>0</v>
      </c>
      <c r="J19967" t="s">
        <v>160</v>
      </c>
      <c r="K19967" t="s">
        <v>126</v>
      </c>
      <c r="L19967" t="s">
        <v>168</v>
      </c>
      <c r="P19967">
        <v>0.85480419102972605</v>
      </c>
      <c r="Q19967">
        <v>0</v>
      </c>
    </row>
    <row r="19968" spans="1:17">
      <c r="A19968" t="s">
        <v>122</v>
      </c>
      <c r="B19968">
        <v>2024</v>
      </c>
      <c r="E19968" t="s">
        <v>167</v>
      </c>
      <c r="G19968" t="s">
        <v>1076</v>
      </c>
      <c r="H19968" t="s">
        <v>136</v>
      </c>
      <c r="I19968">
        <v>0</v>
      </c>
      <c r="J19968" t="s">
        <v>160</v>
      </c>
      <c r="K19968" t="s">
        <v>126</v>
      </c>
      <c r="L19968" t="s">
        <v>169</v>
      </c>
      <c r="P19968">
        <v>0.85480419102972605</v>
      </c>
      <c r="Q19968">
        <v>0</v>
      </c>
    </row>
    <row r="19969" spans="1:17">
      <c r="A19969" t="s">
        <v>122</v>
      </c>
      <c r="B19969">
        <v>2024</v>
      </c>
      <c r="E19969" t="s">
        <v>170</v>
      </c>
      <c r="G19969" t="s">
        <v>1075</v>
      </c>
      <c r="H19969" t="s">
        <v>136</v>
      </c>
      <c r="I19969">
        <v>0</v>
      </c>
      <c r="J19969" t="s">
        <v>160</v>
      </c>
      <c r="K19969" t="s">
        <v>160</v>
      </c>
      <c r="L19969" t="s">
        <v>171</v>
      </c>
      <c r="P19969">
        <v>0.85480419102972605</v>
      </c>
      <c r="Q19969">
        <v>0</v>
      </c>
    </row>
    <row r="19970" spans="1:17">
      <c r="A19970" t="s">
        <v>122</v>
      </c>
      <c r="B19970">
        <v>2024</v>
      </c>
      <c r="E19970" t="s">
        <v>162</v>
      </c>
      <c r="G19970" t="s">
        <v>1075</v>
      </c>
      <c r="H19970" t="s">
        <v>136</v>
      </c>
      <c r="I19970">
        <v>0</v>
      </c>
      <c r="J19970" t="s">
        <v>160</v>
      </c>
      <c r="K19970" t="s">
        <v>160</v>
      </c>
      <c r="L19970" t="s">
        <v>163</v>
      </c>
      <c r="P19970">
        <v>0.85480419102972605</v>
      </c>
      <c r="Q19970">
        <v>0</v>
      </c>
    </row>
    <row r="19971" spans="1:17">
      <c r="A19971" t="s">
        <v>122</v>
      </c>
      <c r="B19971">
        <v>2024</v>
      </c>
      <c r="E19971" t="s">
        <v>167</v>
      </c>
      <c r="G19971" t="s">
        <v>1075</v>
      </c>
      <c r="H19971" t="s">
        <v>136</v>
      </c>
      <c r="I19971">
        <v>0</v>
      </c>
      <c r="J19971" t="s">
        <v>160</v>
      </c>
      <c r="K19971" t="s">
        <v>160</v>
      </c>
      <c r="L19971" t="s">
        <v>168</v>
      </c>
      <c r="P19971">
        <v>0.85480419102972605</v>
      </c>
      <c r="Q19971">
        <v>0</v>
      </c>
    </row>
    <row r="19972" spans="1:17">
      <c r="A19972" t="s">
        <v>122</v>
      </c>
      <c r="B19972">
        <v>2024</v>
      </c>
      <c r="E19972" t="s">
        <v>167</v>
      </c>
      <c r="G19972" t="s">
        <v>1075</v>
      </c>
      <c r="H19972" t="s">
        <v>136</v>
      </c>
      <c r="I19972">
        <v>0</v>
      </c>
      <c r="J19972" t="s">
        <v>160</v>
      </c>
      <c r="K19972" t="s">
        <v>160</v>
      </c>
      <c r="L19972" t="s">
        <v>169</v>
      </c>
      <c r="P19972">
        <v>0.85480419102972605</v>
      </c>
      <c r="Q19972">
        <v>0</v>
      </c>
    </row>
    <row r="19973" spans="1:17">
      <c r="A19973" t="s">
        <v>122</v>
      </c>
      <c r="B19973">
        <v>2025</v>
      </c>
      <c r="E19973" t="s">
        <v>170</v>
      </c>
      <c r="G19973" t="s">
        <v>1075</v>
      </c>
      <c r="H19973" t="s">
        <v>136</v>
      </c>
      <c r="I19973">
        <v>0</v>
      </c>
      <c r="J19973" t="s">
        <v>164</v>
      </c>
      <c r="K19973" t="s">
        <v>164</v>
      </c>
      <c r="L19973" t="s">
        <v>171</v>
      </c>
      <c r="P19973">
        <v>0.82192710675935199</v>
      </c>
      <c r="Q19973">
        <v>0</v>
      </c>
    </row>
    <row r="19974" spans="1:17">
      <c r="A19974" t="s">
        <v>122</v>
      </c>
      <c r="B19974">
        <v>2025</v>
      </c>
      <c r="E19974" t="s">
        <v>162</v>
      </c>
      <c r="G19974" t="s">
        <v>1075</v>
      </c>
      <c r="H19974" t="s">
        <v>136</v>
      </c>
      <c r="I19974">
        <v>0</v>
      </c>
      <c r="J19974" t="s">
        <v>164</v>
      </c>
      <c r="K19974" t="s">
        <v>164</v>
      </c>
      <c r="L19974" t="s">
        <v>163</v>
      </c>
      <c r="P19974">
        <v>0.82192710675935199</v>
      </c>
      <c r="Q19974">
        <v>0</v>
      </c>
    </row>
    <row r="19975" spans="1:17">
      <c r="A19975" t="s">
        <v>122</v>
      </c>
      <c r="B19975">
        <v>2025</v>
      </c>
      <c r="E19975" t="s">
        <v>167</v>
      </c>
      <c r="G19975" t="s">
        <v>1075</v>
      </c>
      <c r="H19975" t="s">
        <v>136</v>
      </c>
      <c r="I19975">
        <v>0</v>
      </c>
      <c r="J19975" t="s">
        <v>164</v>
      </c>
      <c r="K19975" t="s">
        <v>164</v>
      </c>
      <c r="L19975" t="s">
        <v>168</v>
      </c>
      <c r="P19975">
        <v>0.82192710675935199</v>
      </c>
      <c r="Q19975">
        <v>0</v>
      </c>
    </row>
    <row r="19976" spans="1:17">
      <c r="A19976" t="s">
        <v>122</v>
      </c>
      <c r="B19976">
        <v>2025</v>
      </c>
      <c r="E19976" t="s">
        <v>167</v>
      </c>
      <c r="G19976" t="s">
        <v>1075</v>
      </c>
      <c r="H19976" t="s">
        <v>136</v>
      </c>
      <c r="I19976">
        <v>0</v>
      </c>
      <c r="J19976" t="s">
        <v>164</v>
      </c>
      <c r="K19976" t="s">
        <v>164</v>
      </c>
      <c r="L19976" t="s">
        <v>169</v>
      </c>
      <c r="P19976">
        <v>0.82192710675935199</v>
      </c>
      <c r="Q19976">
        <v>0</v>
      </c>
    </row>
    <row r="19977" spans="1:17">
      <c r="A19977" t="s">
        <v>122</v>
      </c>
      <c r="B19977">
        <v>2025</v>
      </c>
      <c r="E19977" t="s">
        <v>170</v>
      </c>
      <c r="G19977" t="s">
        <v>1076</v>
      </c>
      <c r="H19977" t="s">
        <v>136</v>
      </c>
      <c r="I19977">
        <v>0</v>
      </c>
      <c r="J19977" t="s">
        <v>164</v>
      </c>
      <c r="K19977" t="s">
        <v>126</v>
      </c>
      <c r="L19977" t="s">
        <v>171</v>
      </c>
      <c r="P19977">
        <v>0.82192710675935199</v>
      </c>
      <c r="Q19977">
        <v>0</v>
      </c>
    </row>
    <row r="19978" spans="1:17">
      <c r="A19978" t="s">
        <v>122</v>
      </c>
      <c r="B19978">
        <v>2025</v>
      </c>
      <c r="E19978" t="s">
        <v>162</v>
      </c>
      <c r="G19978" t="s">
        <v>1076</v>
      </c>
      <c r="H19978" t="s">
        <v>136</v>
      </c>
      <c r="I19978">
        <v>976800.62105352897</v>
      </c>
      <c r="J19978" t="s">
        <v>164</v>
      </c>
      <c r="K19978" t="s">
        <v>126</v>
      </c>
      <c r="L19978" t="s">
        <v>163</v>
      </c>
      <c r="P19978">
        <v>0.82192710675935199</v>
      </c>
      <c r="Q19978">
        <v>802858.90834326495</v>
      </c>
    </row>
    <row r="19979" spans="1:17">
      <c r="A19979" t="s">
        <v>122</v>
      </c>
      <c r="B19979">
        <v>2025</v>
      </c>
      <c r="E19979" t="s">
        <v>167</v>
      </c>
      <c r="G19979" t="s">
        <v>1076</v>
      </c>
      <c r="H19979" t="s">
        <v>136</v>
      </c>
      <c r="I19979">
        <v>0</v>
      </c>
      <c r="J19979" t="s">
        <v>164</v>
      </c>
      <c r="K19979" t="s">
        <v>126</v>
      </c>
      <c r="L19979" t="s">
        <v>168</v>
      </c>
      <c r="P19979">
        <v>0.82192710675935199</v>
      </c>
      <c r="Q19979">
        <v>0</v>
      </c>
    </row>
    <row r="19980" spans="1:17">
      <c r="A19980" t="s">
        <v>122</v>
      </c>
      <c r="B19980">
        <v>2025</v>
      </c>
      <c r="E19980" t="s">
        <v>167</v>
      </c>
      <c r="G19980" t="s">
        <v>1076</v>
      </c>
      <c r="H19980" t="s">
        <v>136</v>
      </c>
      <c r="I19980">
        <v>0</v>
      </c>
      <c r="J19980" t="s">
        <v>164</v>
      </c>
      <c r="K19980" t="s">
        <v>126</v>
      </c>
      <c r="L19980" t="s">
        <v>169</v>
      </c>
      <c r="P19980">
        <v>0.82192710675935199</v>
      </c>
      <c r="Q19980">
        <v>0</v>
      </c>
    </row>
    <row r="19981" spans="1:17">
      <c r="A19981" t="s">
        <v>122</v>
      </c>
      <c r="B19981">
        <v>2025</v>
      </c>
      <c r="E19981" t="s">
        <v>162</v>
      </c>
      <c r="G19981" t="s">
        <v>1076</v>
      </c>
      <c r="H19981" t="s">
        <v>136</v>
      </c>
      <c r="I19981">
        <v>1598406.63078815</v>
      </c>
      <c r="J19981" t="s">
        <v>164</v>
      </c>
      <c r="K19981" t="s">
        <v>160</v>
      </c>
      <c r="L19981" t="s">
        <v>163</v>
      </c>
      <c r="P19981">
        <v>0.82192710675935199</v>
      </c>
      <c r="Q19981">
        <v>1313773.7374686699</v>
      </c>
    </row>
    <row r="19982" spans="1:17">
      <c r="A19982" t="s">
        <v>122</v>
      </c>
      <c r="B19982">
        <v>2025</v>
      </c>
      <c r="E19982" t="s">
        <v>170</v>
      </c>
      <c r="G19982" t="s">
        <v>1075</v>
      </c>
      <c r="H19982" t="s">
        <v>136</v>
      </c>
      <c r="I19982">
        <v>0</v>
      </c>
      <c r="J19982" t="s">
        <v>159</v>
      </c>
      <c r="K19982" t="s">
        <v>159</v>
      </c>
      <c r="L19982" t="s">
        <v>171</v>
      </c>
      <c r="P19982">
        <v>0.82192710675935199</v>
      </c>
      <c r="Q19982">
        <v>0</v>
      </c>
    </row>
    <row r="19983" spans="1:17">
      <c r="A19983" t="s">
        <v>122</v>
      </c>
      <c r="B19983">
        <v>2025</v>
      </c>
      <c r="E19983" t="s">
        <v>162</v>
      </c>
      <c r="G19983" t="s">
        <v>1075</v>
      </c>
      <c r="H19983" t="s">
        <v>136</v>
      </c>
      <c r="I19983">
        <v>0</v>
      </c>
      <c r="J19983" t="s">
        <v>159</v>
      </c>
      <c r="K19983" t="s">
        <v>159</v>
      </c>
      <c r="L19983" t="s">
        <v>163</v>
      </c>
      <c r="P19983">
        <v>0.82192710675935199</v>
      </c>
      <c r="Q19983">
        <v>0</v>
      </c>
    </row>
    <row r="19984" spans="1:17">
      <c r="A19984" t="s">
        <v>122</v>
      </c>
      <c r="B19984">
        <v>2025</v>
      </c>
      <c r="E19984" t="s">
        <v>167</v>
      </c>
      <c r="G19984" t="s">
        <v>1075</v>
      </c>
      <c r="H19984" t="s">
        <v>136</v>
      </c>
      <c r="I19984">
        <v>0</v>
      </c>
      <c r="J19984" t="s">
        <v>159</v>
      </c>
      <c r="K19984" t="s">
        <v>159</v>
      </c>
      <c r="L19984" t="s">
        <v>168</v>
      </c>
      <c r="P19984">
        <v>0.82192710675935199</v>
      </c>
      <c r="Q19984">
        <v>0</v>
      </c>
    </row>
    <row r="19985" spans="1:17">
      <c r="A19985" t="s">
        <v>122</v>
      </c>
      <c r="B19985">
        <v>2025</v>
      </c>
      <c r="E19985" t="s">
        <v>167</v>
      </c>
      <c r="G19985" t="s">
        <v>1075</v>
      </c>
      <c r="H19985" t="s">
        <v>136</v>
      </c>
      <c r="I19985">
        <v>0</v>
      </c>
      <c r="J19985" t="s">
        <v>159</v>
      </c>
      <c r="K19985" t="s">
        <v>159</v>
      </c>
      <c r="L19985" t="s">
        <v>169</v>
      </c>
      <c r="P19985">
        <v>0.82192710675935199</v>
      </c>
      <c r="Q19985">
        <v>0</v>
      </c>
    </row>
    <row r="19986" spans="1:17">
      <c r="A19986" t="s">
        <v>122</v>
      </c>
      <c r="B19986">
        <v>2025</v>
      </c>
      <c r="E19986" t="s">
        <v>170</v>
      </c>
      <c r="G19986" t="s">
        <v>1076</v>
      </c>
      <c r="H19986" t="s">
        <v>136</v>
      </c>
      <c r="I19986">
        <v>0</v>
      </c>
      <c r="J19986" t="s">
        <v>159</v>
      </c>
      <c r="K19986" t="s">
        <v>126</v>
      </c>
      <c r="L19986" t="s">
        <v>171</v>
      </c>
      <c r="P19986">
        <v>0.82192710675935199</v>
      </c>
      <c r="Q19986">
        <v>0</v>
      </c>
    </row>
    <row r="19987" spans="1:17">
      <c r="A19987" t="s">
        <v>122</v>
      </c>
      <c r="B19987">
        <v>2025</v>
      </c>
      <c r="E19987" t="s">
        <v>162</v>
      </c>
      <c r="G19987" t="s">
        <v>1076</v>
      </c>
      <c r="H19987" t="s">
        <v>136</v>
      </c>
      <c r="I19987">
        <v>5374075.9670809498</v>
      </c>
      <c r="J19987" t="s">
        <v>159</v>
      </c>
      <c r="K19987" t="s">
        <v>126</v>
      </c>
      <c r="L19987" t="s">
        <v>163</v>
      </c>
      <c r="P19987">
        <v>0.82192710675935199</v>
      </c>
      <c r="Q19987">
        <v>4417098.7111278102</v>
      </c>
    </row>
    <row r="19988" spans="1:17">
      <c r="A19988" t="s">
        <v>122</v>
      </c>
      <c r="B19988">
        <v>2025</v>
      </c>
      <c r="E19988" t="s">
        <v>167</v>
      </c>
      <c r="G19988" t="s">
        <v>1076</v>
      </c>
      <c r="H19988" t="s">
        <v>136</v>
      </c>
      <c r="I19988">
        <v>0</v>
      </c>
      <c r="J19988" t="s">
        <v>159</v>
      </c>
      <c r="K19988" t="s">
        <v>126</v>
      </c>
      <c r="L19988" t="s">
        <v>168</v>
      </c>
      <c r="P19988">
        <v>0.82192710675935199</v>
      </c>
      <c r="Q19988">
        <v>0</v>
      </c>
    </row>
    <row r="19989" spans="1:17">
      <c r="A19989" t="s">
        <v>122</v>
      </c>
      <c r="B19989">
        <v>2025</v>
      </c>
      <c r="E19989" t="s">
        <v>167</v>
      </c>
      <c r="G19989" t="s">
        <v>1076</v>
      </c>
      <c r="H19989" t="s">
        <v>136</v>
      </c>
      <c r="I19989">
        <v>0</v>
      </c>
      <c r="J19989" t="s">
        <v>159</v>
      </c>
      <c r="K19989" t="s">
        <v>126</v>
      </c>
      <c r="L19989" t="s">
        <v>169</v>
      </c>
      <c r="P19989">
        <v>0.82192710675935199</v>
      </c>
      <c r="Q19989">
        <v>0</v>
      </c>
    </row>
    <row r="19990" spans="1:17">
      <c r="A19990" t="s">
        <v>122</v>
      </c>
      <c r="B19990">
        <v>2025</v>
      </c>
      <c r="E19990" t="s">
        <v>162</v>
      </c>
      <c r="G19990" t="s">
        <v>1076</v>
      </c>
      <c r="H19990" t="s">
        <v>136</v>
      </c>
      <c r="I19990">
        <v>6651284.24076524</v>
      </c>
      <c r="J19990" t="s">
        <v>159</v>
      </c>
      <c r="K19990" t="s">
        <v>166</v>
      </c>
      <c r="L19990" t="s">
        <v>163</v>
      </c>
      <c r="P19990">
        <v>0.82192710675935199</v>
      </c>
      <c r="Q19990">
        <v>5466870.8122462397</v>
      </c>
    </row>
    <row r="19991" spans="1:17">
      <c r="A19991" t="s">
        <v>122</v>
      </c>
      <c r="B19991">
        <v>2025</v>
      </c>
      <c r="E19991" t="s">
        <v>170</v>
      </c>
      <c r="G19991" t="s">
        <v>1076</v>
      </c>
      <c r="H19991" t="s">
        <v>136</v>
      </c>
      <c r="I19991">
        <v>0</v>
      </c>
      <c r="J19991" t="s">
        <v>126</v>
      </c>
      <c r="K19991" t="s">
        <v>164</v>
      </c>
      <c r="L19991" t="s">
        <v>171</v>
      </c>
      <c r="P19991">
        <v>0.82192710675935199</v>
      </c>
      <c r="Q19991">
        <v>0</v>
      </c>
    </row>
    <row r="19992" spans="1:17">
      <c r="A19992" t="s">
        <v>122</v>
      </c>
      <c r="B19992">
        <v>2025</v>
      </c>
      <c r="E19992" t="s">
        <v>162</v>
      </c>
      <c r="G19992" t="s">
        <v>1076</v>
      </c>
      <c r="H19992" t="s">
        <v>136</v>
      </c>
      <c r="I19992">
        <v>17576459.192025401</v>
      </c>
      <c r="J19992" t="s">
        <v>126</v>
      </c>
      <c r="K19992" t="s">
        <v>164</v>
      </c>
      <c r="L19992" t="s">
        <v>163</v>
      </c>
      <c r="P19992">
        <v>0.82192710675935199</v>
      </c>
      <c r="Q19992">
        <v>14446568.2507753</v>
      </c>
    </row>
    <row r="19993" spans="1:17">
      <c r="A19993" t="s">
        <v>122</v>
      </c>
      <c r="B19993">
        <v>2025</v>
      </c>
      <c r="E19993" t="s">
        <v>167</v>
      </c>
      <c r="G19993" t="s">
        <v>1076</v>
      </c>
      <c r="H19993" t="s">
        <v>136</v>
      </c>
      <c r="I19993">
        <v>0</v>
      </c>
      <c r="J19993" t="s">
        <v>126</v>
      </c>
      <c r="K19993" t="s">
        <v>164</v>
      </c>
      <c r="L19993" t="s">
        <v>168</v>
      </c>
      <c r="P19993">
        <v>0.82192710675935199</v>
      </c>
      <c r="Q19993">
        <v>0</v>
      </c>
    </row>
    <row r="19994" spans="1:17">
      <c r="A19994" t="s">
        <v>122</v>
      </c>
      <c r="B19994">
        <v>2025</v>
      </c>
      <c r="E19994" t="s">
        <v>167</v>
      </c>
      <c r="G19994" t="s">
        <v>1076</v>
      </c>
      <c r="H19994" t="s">
        <v>136</v>
      </c>
      <c r="I19994">
        <v>0</v>
      </c>
      <c r="J19994" t="s">
        <v>126</v>
      </c>
      <c r="K19994" t="s">
        <v>164</v>
      </c>
      <c r="L19994" t="s">
        <v>169</v>
      </c>
      <c r="P19994">
        <v>0.82192710675935199</v>
      </c>
      <c r="Q19994">
        <v>0</v>
      </c>
    </row>
    <row r="19995" spans="1:17">
      <c r="A19995" t="s">
        <v>122</v>
      </c>
      <c r="B19995">
        <v>2025</v>
      </c>
      <c r="E19995" t="s">
        <v>170</v>
      </c>
      <c r="G19995" t="s">
        <v>1076</v>
      </c>
      <c r="H19995" t="s">
        <v>136</v>
      </c>
      <c r="I19995">
        <v>0</v>
      </c>
      <c r="J19995" t="s">
        <v>126</v>
      </c>
      <c r="K19995" t="s">
        <v>159</v>
      </c>
      <c r="L19995" t="s">
        <v>171</v>
      </c>
      <c r="P19995">
        <v>0.82192710675935199</v>
      </c>
      <c r="Q19995">
        <v>0</v>
      </c>
    </row>
    <row r="19996" spans="1:17">
      <c r="A19996" t="s">
        <v>122</v>
      </c>
      <c r="B19996">
        <v>2025</v>
      </c>
      <c r="E19996" t="s">
        <v>162</v>
      </c>
      <c r="G19996" t="s">
        <v>1076</v>
      </c>
      <c r="H19996" t="s">
        <v>136</v>
      </c>
      <c r="I19996">
        <v>17865141.218892399</v>
      </c>
      <c r="J19996" t="s">
        <v>126</v>
      </c>
      <c r="K19996" t="s">
        <v>159</v>
      </c>
      <c r="L19996" t="s">
        <v>163</v>
      </c>
      <c r="P19996">
        <v>0.82192710675935199</v>
      </c>
      <c r="Q19996">
        <v>14683843.833891399</v>
      </c>
    </row>
    <row r="19997" spans="1:17">
      <c r="A19997" t="s">
        <v>122</v>
      </c>
      <c r="B19997">
        <v>2025</v>
      </c>
      <c r="E19997" t="s">
        <v>167</v>
      </c>
      <c r="G19997" t="s">
        <v>1076</v>
      </c>
      <c r="H19997" t="s">
        <v>136</v>
      </c>
      <c r="I19997">
        <v>0</v>
      </c>
      <c r="J19997" t="s">
        <v>126</v>
      </c>
      <c r="K19997" t="s">
        <v>159</v>
      </c>
      <c r="L19997" t="s">
        <v>168</v>
      </c>
      <c r="P19997">
        <v>0.82192710675935199</v>
      </c>
      <c r="Q19997">
        <v>0</v>
      </c>
    </row>
    <row r="19998" spans="1:17">
      <c r="A19998" t="s">
        <v>122</v>
      </c>
      <c r="B19998">
        <v>2025</v>
      </c>
      <c r="E19998" t="s">
        <v>167</v>
      </c>
      <c r="G19998" t="s">
        <v>1076</v>
      </c>
      <c r="H19998" t="s">
        <v>136</v>
      </c>
      <c r="I19998">
        <v>0</v>
      </c>
      <c r="J19998" t="s">
        <v>126</v>
      </c>
      <c r="K19998" t="s">
        <v>159</v>
      </c>
      <c r="L19998" t="s">
        <v>169</v>
      </c>
      <c r="P19998">
        <v>0.82192710675935199</v>
      </c>
      <c r="Q19998">
        <v>0</v>
      </c>
    </row>
    <row r="19999" spans="1:17">
      <c r="A19999" t="s">
        <v>122</v>
      </c>
      <c r="B19999">
        <v>2025</v>
      </c>
      <c r="E19999" t="s">
        <v>170</v>
      </c>
      <c r="G19999" t="s">
        <v>1075</v>
      </c>
      <c r="H19999" t="s">
        <v>136</v>
      </c>
      <c r="I19999">
        <v>775556540.76653504</v>
      </c>
      <c r="J19999" t="s">
        <v>126</v>
      </c>
      <c r="K19999" t="s">
        <v>126</v>
      </c>
      <c r="L19999" t="s">
        <v>171</v>
      </c>
      <c r="P19999">
        <v>0.82192710675935199</v>
      </c>
      <c r="Q19999">
        <v>637450943.680529</v>
      </c>
    </row>
    <row r="20000" spans="1:17">
      <c r="A20000" t="s">
        <v>122</v>
      </c>
      <c r="B20000">
        <v>2025</v>
      </c>
      <c r="E20000" t="s">
        <v>162</v>
      </c>
      <c r="G20000" t="s">
        <v>1075</v>
      </c>
      <c r="H20000" t="s">
        <v>136</v>
      </c>
      <c r="I20000">
        <v>0</v>
      </c>
      <c r="J20000" t="s">
        <v>126</v>
      </c>
      <c r="K20000" t="s">
        <v>126</v>
      </c>
      <c r="L20000" t="s">
        <v>163</v>
      </c>
      <c r="P20000">
        <v>0.82192710675935199</v>
      </c>
      <c r="Q20000">
        <v>0</v>
      </c>
    </row>
    <row r="20001" spans="1:17">
      <c r="A20001" t="s">
        <v>122</v>
      </c>
      <c r="B20001">
        <v>2025</v>
      </c>
      <c r="E20001" t="s">
        <v>167</v>
      </c>
      <c r="G20001" t="s">
        <v>1075</v>
      </c>
      <c r="H20001" t="s">
        <v>136</v>
      </c>
      <c r="I20001">
        <v>0</v>
      </c>
      <c r="J20001" t="s">
        <v>126</v>
      </c>
      <c r="K20001" t="s">
        <v>126</v>
      </c>
      <c r="L20001" t="s">
        <v>168</v>
      </c>
      <c r="P20001">
        <v>0.82192710675935199</v>
      </c>
      <c r="Q20001">
        <v>0</v>
      </c>
    </row>
    <row r="20002" spans="1:17">
      <c r="A20002" t="s">
        <v>122</v>
      </c>
      <c r="B20002">
        <v>2025</v>
      </c>
      <c r="E20002" t="s">
        <v>167</v>
      </c>
      <c r="G20002" t="s">
        <v>1075</v>
      </c>
      <c r="H20002" t="s">
        <v>136</v>
      </c>
      <c r="I20002">
        <v>0</v>
      </c>
      <c r="J20002" t="s">
        <v>126</v>
      </c>
      <c r="K20002" t="s">
        <v>126</v>
      </c>
      <c r="L20002" t="s">
        <v>169</v>
      </c>
      <c r="P20002">
        <v>0.82192710675935199</v>
      </c>
      <c r="Q20002">
        <v>0</v>
      </c>
    </row>
    <row r="20003" spans="1:17">
      <c r="A20003" t="s">
        <v>122</v>
      </c>
      <c r="B20003">
        <v>2025</v>
      </c>
      <c r="E20003" t="s">
        <v>170</v>
      </c>
      <c r="G20003" t="s">
        <v>1076</v>
      </c>
      <c r="H20003" t="s">
        <v>136</v>
      </c>
      <c r="I20003">
        <v>0</v>
      </c>
      <c r="J20003" t="s">
        <v>126</v>
      </c>
      <c r="K20003" t="s">
        <v>165</v>
      </c>
      <c r="L20003" t="s">
        <v>171</v>
      </c>
      <c r="P20003">
        <v>0.82192710675935199</v>
      </c>
      <c r="Q20003">
        <v>0</v>
      </c>
    </row>
    <row r="20004" spans="1:17">
      <c r="A20004" t="s">
        <v>122</v>
      </c>
      <c r="B20004">
        <v>2025</v>
      </c>
      <c r="E20004" t="s">
        <v>162</v>
      </c>
      <c r="G20004" t="s">
        <v>1076</v>
      </c>
      <c r="H20004" t="s">
        <v>136</v>
      </c>
      <c r="I20004">
        <v>0</v>
      </c>
      <c r="J20004" t="s">
        <v>126</v>
      </c>
      <c r="K20004" t="s">
        <v>165</v>
      </c>
      <c r="L20004" t="s">
        <v>163</v>
      </c>
      <c r="P20004">
        <v>0.82192710675935199</v>
      </c>
      <c r="Q20004">
        <v>0</v>
      </c>
    </row>
    <row r="20005" spans="1:17">
      <c r="A20005" t="s">
        <v>122</v>
      </c>
      <c r="B20005">
        <v>2025</v>
      </c>
      <c r="E20005" t="s">
        <v>167</v>
      </c>
      <c r="G20005" t="s">
        <v>1076</v>
      </c>
      <c r="H20005" t="s">
        <v>136</v>
      </c>
      <c r="I20005">
        <v>0</v>
      </c>
      <c r="J20005" t="s">
        <v>126</v>
      </c>
      <c r="K20005" t="s">
        <v>165</v>
      </c>
      <c r="L20005" t="s">
        <v>168</v>
      </c>
      <c r="P20005">
        <v>0.82192710675935199</v>
      </c>
      <c r="Q20005">
        <v>0</v>
      </c>
    </row>
    <row r="20006" spans="1:17">
      <c r="A20006" t="s">
        <v>122</v>
      </c>
      <c r="B20006">
        <v>2025</v>
      </c>
      <c r="E20006" t="s">
        <v>167</v>
      </c>
      <c r="G20006" t="s">
        <v>1076</v>
      </c>
      <c r="H20006" t="s">
        <v>136</v>
      </c>
      <c r="I20006">
        <v>0</v>
      </c>
      <c r="J20006" t="s">
        <v>126</v>
      </c>
      <c r="K20006" t="s">
        <v>165</v>
      </c>
      <c r="L20006" t="s">
        <v>169</v>
      </c>
      <c r="P20006">
        <v>0.82192710675935199</v>
      </c>
      <c r="Q20006">
        <v>0</v>
      </c>
    </row>
    <row r="20007" spans="1:17">
      <c r="A20007" t="s">
        <v>122</v>
      </c>
      <c r="B20007">
        <v>2025</v>
      </c>
      <c r="E20007" t="s">
        <v>170</v>
      </c>
      <c r="G20007" t="s">
        <v>1076</v>
      </c>
      <c r="H20007" t="s">
        <v>136</v>
      </c>
      <c r="I20007">
        <v>0</v>
      </c>
      <c r="J20007" t="s">
        <v>126</v>
      </c>
      <c r="K20007" t="s">
        <v>166</v>
      </c>
      <c r="L20007" t="s">
        <v>171</v>
      </c>
      <c r="P20007">
        <v>0.82192710675935199</v>
      </c>
      <c r="Q20007">
        <v>0</v>
      </c>
    </row>
    <row r="20008" spans="1:17">
      <c r="A20008" t="s">
        <v>122</v>
      </c>
      <c r="B20008">
        <v>2025</v>
      </c>
      <c r="E20008" t="s">
        <v>162</v>
      </c>
      <c r="G20008" t="s">
        <v>1076</v>
      </c>
      <c r="H20008" t="s">
        <v>136</v>
      </c>
      <c r="I20008">
        <v>3255394.4169560699</v>
      </c>
      <c r="J20008" t="s">
        <v>126</v>
      </c>
      <c r="K20008" t="s">
        <v>166</v>
      </c>
      <c r="L20008" t="s">
        <v>163</v>
      </c>
      <c r="P20008">
        <v>0.82192710675935199</v>
      </c>
      <c r="Q20008">
        <v>2675696.9144892502</v>
      </c>
    </row>
    <row r="20009" spans="1:17">
      <c r="A20009" t="s">
        <v>122</v>
      </c>
      <c r="B20009">
        <v>2025</v>
      </c>
      <c r="E20009" t="s">
        <v>167</v>
      </c>
      <c r="G20009" t="s">
        <v>1076</v>
      </c>
      <c r="H20009" t="s">
        <v>136</v>
      </c>
      <c r="I20009">
        <v>0</v>
      </c>
      <c r="J20009" t="s">
        <v>126</v>
      </c>
      <c r="K20009" t="s">
        <v>166</v>
      </c>
      <c r="L20009" t="s">
        <v>168</v>
      </c>
      <c r="P20009">
        <v>0.82192710675935199</v>
      </c>
      <c r="Q20009">
        <v>0</v>
      </c>
    </row>
    <row r="20010" spans="1:17">
      <c r="A20010" t="s">
        <v>122</v>
      </c>
      <c r="B20010">
        <v>2025</v>
      </c>
      <c r="E20010" t="s">
        <v>167</v>
      </c>
      <c r="G20010" t="s">
        <v>1076</v>
      </c>
      <c r="H20010" t="s">
        <v>136</v>
      </c>
      <c r="I20010">
        <v>0</v>
      </c>
      <c r="J20010" t="s">
        <v>126</v>
      </c>
      <c r="K20010" t="s">
        <v>166</v>
      </c>
      <c r="L20010" t="s">
        <v>169</v>
      </c>
      <c r="P20010">
        <v>0.82192710675935199</v>
      </c>
      <c r="Q20010">
        <v>0</v>
      </c>
    </row>
    <row r="20011" spans="1:17">
      <c r="A20011" t="s">
        <v>122</v>
      </c>
      <c r="B20011">
        <v>2025</v>
      </c>
      <c r="E20011" t="s">
        <v>170</v>
      </c>
      <c r="G20011" t="s">
        <v>1076</v>
      </c>
      <c r="H20011" t="s">
        <v>136</v>
      </c>
      <c r="I20011">
        <v>0</v>
      </c>
      <c r="J20011" t="s">
        <v>126</v>
      </c>
      <c r="K20011" t="s">
        <v>160</v>
      </c>
      <c r="L20011" t="s">
        <v>171</v>
      </c>
      <c r="P20011">
        <v>0.82192710675935199</v>
      </c>
      <c r="Q20011">
        <v>0</v>
      </c>
    </row>
    <row r="20012" spans="1:17">
      <c r="A20012" t="s">
        <v>122</v>
      </c>
      <c r="B20012">
        <v>2025</v>
      </c>
      <c r="E20012" t="s">
        <v>162</v>
      </c>
      <c r="G20012" t="s">
        <v>1076</v>
      </c>
      <c r="H20012" t="s">
        <v>136</v>
      </c>
      <c r="I20012">
        <v>102579.911709837</v>
      </c>
      <c r="J20012" t="s">
        <v>126</v>
      </c>
      <c r="K20012" t="s">
        <v>160</v>
      </c>
      <c r="L20012" t="s">
        <v>163</v>
      </c>
      <c r="P20012">
        <v>0.82192710675935199</v>
      </c>
      <c r="Q20012">
        <v>84313.210043295898</v>
      </c>
    </row>
    <row r="20013" spans="1:17">
      <c r="A20013" t="s">
        <v>122</v>
      </c>
      <c r="B20013">
        <v>2025</v>
      </c>
      <c r="E20013" t="s">
        <v>167</v>
      </c>
      <c r="G20013" t="s">
        <v>1076</v>
      </c>
      <c r="H20013" t="s">
        <v>136</v>
      </c>
      <c r="I20013">
        <v>0</v>
      </c>
      <c r="J20013" t="s">
        <v>126</v>
      </c>
      <c r="K20013" t="s">
        <v>160</v>
      </c>
      <c r="L20013" t="s">
        <v>168</v>
      </c>
      <c r="P20013">
        <v>0.82192710675935199</v>
      </c>
      <c r="Q20013">
        <v>0</v>
      </c>
    </row>
    <row r="20014" spans="1:17">
      <c r="A20014" t="s">
        <v>122</v>
      </c>
      <c r="B20014">
        <v>2025</v>
      </c>
      <c r="E20014" t="s">
        <v>167</v>
      </c>
      <c r="G20014" t="s">
        <v>1076</v>
      </c>
      <c r="H20014" t="s">
        <v>136</v>
      </c>
      <c r="I20014">
        <v>0</v>
      </c>
      <c r="J20014" t="s">
        <v>126</v>
      </c>
      <c r="K20014" t="s">
        <v>160</v>
      </c>
      <c r="L20014" t="s">
        <v>169</v>
      </c>
      <c r="P20014">
        <v>0.82192710675935199</v>
      </c>
      <c r="Q20014">
        <v>0</v>
      </c>
    </row>
    <row r="20015" spans="1:17">
      <c r="A20015" t="s">
        <v>122</v>
      </c>
      <c r="B20015">
        <v>2025</v>
      </c>
      <c r="E20015" t="s">
        <v>170</v>
      </c>
      <c r="G20015" t="s">
        <v>1076</v>
      </c>
      <c r="H20015" t="s">
        <v>136</v>
      </c>
      <c r="I20015">
        <v>0</v>
      </c>
      <c r="J20015" t="s">
        <v>165</v>
      </c>
      <c r="K20015" t="s">
        <v>126</v>
      </c>
      <c r="L20015" t="s">
        <v>171</v>
      </c>
      <c r="P20015">
        <v>0.82192710675935199</v>
      </c>
      <c r="Q20015">
        <v>0</v>
      </c>
    </row>
    <row r="20016" spans="1:17">
      <c r="A20016" t="s">
        <v>122</v>
      </c>
      <c r="B20016">
        <v>2025</v>
      </c>
      <c r="E20016" t="s">
        <v>162</v>
      </c>
      <c r="G20016" t="s">
        <v>1076</v>
      </c>
      <c r="H20016" t="s">
        <v>136</v>
      </c>
      <c r="I20016">
        <v>0</v>
      </c>
      <c r="J20016" t="s">
        <v>165</v>
      </c>
      <c r="K20016" t="s">
        <v>126</v>
      </c>
      <c r="L20016" t="s">
        <v>163</v>
      </c>
      <c r="P20016">
        <v>0.82192710675935199</v>
      </c>
      <c r="Q20016">
        <v>0</v>
      </c>
    </row>
    <row r="20017" spans="1:17">
      <c r="A20017" t="s">
        <v>122</v>
      </c>
      <c r="B20017">
        <v>2025</v>
      </c>
      <c r="E20017" t="s">
        <v>167</v>
      </c>
      <c r="G20017" t="s">
        <v>1076</v>
      </c>
      <c r="H20017" t="s">
        <v>136</v>
      </c>
      <c r="I20017">
        <v>0</v>
      </c>
      <c r="J20017" t="s">
        <v>165</v>
      </c>
      <c r="K20017" t="s">
        <v>126</v>
      </c>
      <c r="L20017" t="s">
        <v>168</v>
      </c>
      <c r="P20017">
        <v>0.82192710675935199</v>
      </c>
      <c r="Q20017">
        <v>0</v>
      </c>
    </row>
    <row r="20018" spans="1:17">
      <c r="A20018" t="s">
        <v>122</v>
      </c>
      <c r="B20018">
        <v>2025</v>
      </c>
      <c r="E20018" t="s">
        <v>167</v>
      </c>
      <c r="G20018" t="s">
        <v>1076</v>
      </c>
      <c r="H20018" t="s">
        <v>136</v>
      </c>
      <c r="I20018">
        <v>0</v>
      </c>
      <c r="J20018" t="s">
        <v>165</v>
      </c>
      <c r="K20018" t="s">
        <v>126</v>
      </c>
      <c r="L20018" t="s">
        <v>169</v>
      </c>
      <c r="P20018">
        <v>0.82192710675935199</v>
      </c>
      <c r="Q20018">
        <v>0</v>
      </c>
    </row>
    <row r="20019" spans="1:17">
      <c r="A20019" t="s">
        <v>122</v>
      </c>
      <c r="B20019">
        <v>2025</v>
      </c>
      <c r="E20019" t="s">
        <v>170</v>
      </c>
      <c r="G20019" t="s">
        <v>1075</v>
      </c>
      <c r="H20019" t="s">
        <v>136</v>
      </c>
      <c r="I20019">
        <v>0</v>
      </c>
      <c r="J20019" t="s">
        <v>165</v>
      </c>
      <c r="K20019" t="s">
        <v>165</v>
      </c>
      <c r="L20019" t="s">
        <v>171</v>
      </c>
      <c r="P20019">
        <v>0.82192710675935199</v>
      </c>
      <c r="Q20019">
        <v>0</v>
      </c>
    </row>
    <row r="20020" spans="1:17">
      <c r="A20020" t="s">
        <v>122</v>
      </c>
      <c r="B20020">
        <v>2025</v>
      </c>
      <c r="E20020" t="s">
        <v>162</v>
      </c>
      <c r="G20020" t="s">
        <v>1075</v>
      </c>
      <c r="H20020" t="s">
        <v>136</v>
      </c>
      <c r="I20020">
        <v>0</v>
      </c>
      <c r="J20020" t="s">
        <v>165</v>
      </c>
      <c r="K20020" t="s">
        <v>165</v>
      </c>
      <c r="L20020" t="s">
        <v>163</v>
      </c>
      <c r="P20020">
        <v>0.82192710675935199</v>
      </c>
      <c r="Q20020">
        <v>0</v>
      </c>
    </row>
    <row r="20021" spans="1:17">
      <c r="A20021" t="s">
        <v>122</v>
      </c>
      <c r="B20021">
        <v>2025</v>
      </c>
      <c r="E20021" t="s">
        <v>167</v>
      </c>
      <c r="G20021" t="s">
        <v>1075</v>
      </c>
      <c r="H20021" t="s">
        <v>136</v>
      </c>
      <c r="I20021">
        <v>0</v>
      </c>
      <c r="J20021" t="s">
        <v>165</v>
      </c>
      <c r="K20021" t="s">
        <v>165</v>
      </c>
      <c r="L20021" t="s">
        <v>168</v>
      </c>
      <c r="P20021">
        <v>0.82192710675935199</v>
      </c>
      <c r="Q20021">
        <v>0</v>
      </c>
    </row>
    <row r="20022" spans="1:17">
      <c r="A20022" t="s">
        <v>122</v>
      </c>
      <c r="B20022">
        <v>2025</v>
      </c>
      <c r="E20022" t="s">
        <v>167</v>
      </c>
      <c r="G20022" t="s">
        <v>1075</v>
      </c>
      <c r="H20022" t="s">
        <v>136</v>
      </c>
      <c r="I20022">
        <v>0</v>
      </c>
      <c r="J20022" t="s">
        <v>165</v>
      </c>
      <c r="K20022" t="s">
        <v>165</v>
      </c>
      <c r="L20022" t="s">
        <v>169</v>
      </c>
      <c r="P20022">
        <v>0.82192710675935199</v>
      </c>
      <c r="Q20022">
        <v>0</v>
      </c>
    </row>
    <row r="20023" spans="1:17">
      <c r="A20023" t="s">
        <v>122</v>
      </c>
      <c r="B20023">
        <v>2025</v>
      </c>
      <c r="E20023" t="s">
        <v>162</v>
      </c>
      <c r="G20023" t="s">
        <v>1076</v>
      </c>
      <c r="H20023" t="s">
        <v>136</v>
      </c>
      <c r="I20023">
        <v>64147633.087408602</v>
      </c>
      <c r="J20023" t="s">
        <v>166</v>
      </c>
      <c r="K20023" t="s">
        <v>159</v>
      </c>
      <c r="L20023" t="s">
        <v>163</v>
      </c>
      <c r="P20023">
        <v>0.82192710675935199</v>
      </c>
      <c r="Q20023">
        <v>52724678.4689942</v>
      </c>
    </row>
    <row r="20024" spans="1:17">
      <c r="A20024" t="s">
        <v>122</v>
      </c>
      <c r="B20024">
        <v>2025</v>
      </c>
      <c r="E20024" t="s">
        <v>170</v>
      </c>
      <c r="G20024" t="s">
        <v>1076</v>
      </c>
      <c r="H20024" t="s">
        <v>136</v>
      </c>
      <c r="I20024">
        <v>0</v>
      </c>
      <c r="J20024" t="s">
        <v>166</v>
      </c>
      <c r="K20024" t="s">
        <v>126</v>
      </c>
      <c r="L20024" t="s">
        <v>171</v>
      </c>
      <c r="P20024">
        <v>0.82192710675935199</v>
      </c>
      <c r="Q20024">
        <v>0</v>
      </c>
    </row>
    <row r="20025" spans="1:17">
      <c r="A20025" t="s">
        <v>122</v>
      </c>
      <c r="B20025">
        <v>2025</v>
      </c>
      <c r="E20025" t="s">
        <v>162</v>
      </c>
      <c r="G20025" t="s">
        <v>1076</v>
      </c>
      <c r="H20025" t="s">
        <v>136</v>
      </c>
      <c r="I20025">
        <v>6033405.9492353704</v>
      </c>
      <c r="J20025" t="s">
        <v>166</v>
      </c>
      <c r="K20025" t="s">
        <v>126</v>
      </c>
      <c r="L20025" t="s">
        <v>163</v>
      </c>
      <c r="P20025">
        <v>0.82192710675935199</v>
      </c>
      <c r="Q20025">
        <v>4959019.8957596896</v>
      </c>
    </row>
    <row r="20026" spans="1:17">
      <c r="A20026" t="s">
        <v>122</v>
      </c>
      <c r="B20026">
        <v>2025</v>
      </c>
      <c r="E20026" t="s">
        <v>167</v>
      </c>
      <c r="G20026" t="s">
        <v>1076</v>
      </c>
      <c r="H20026" t="s">
        <v>136</v>
      </c>
      <c r="I20026">
        <v>0</v>
      </c>
      <c r="J20026" t="s">
        <v>166</v>
      </c>
      <c r="K20026" t="s">
        <v>126</v>
      </c>
      <c r="L20026" t="s">
        <v>168</v>
      </c>
      <c r="P20026">
        <v>0.82192710675935199</v>
      </c>
      <c r="Q20026">
        <v>0</v>
      </c>
    </row>
    <row r="20027" spans="1:17">
      <c r="A20027" t="s">
        <v>122</v>
      </c>
      <c r="B20027">
        <v>2025</v>
      </c>
      <c r="E20027" t="s">
        <v>167</v>
      </c>
      <c r="G20027" t="s">
        <v>1076</v>
      </c>
      <c r="H20027" t="s">
        <v>136</v>
      </c>
      <c r="I20027">
        <v>0</v>
      </c>
      <c r="J20027" t="s">
        <v>166</v>
      </c>
      <c r="K20027" t="s">
        <v>126</v>
      </c>
      <c r="L20027" t="s">
        <v>169</v>
      </c>
      <c r="P20027">
        <v>0.82192710675935199</v>
      </c>
      <c r="Q20027">
        <v>0</v>
      </c>
    </row>
    <row r="20028" spans="1:17">
      <c r="A20028" t="s">
        <v>122</v>
      </c>
      <c r="B20028">
        <v>2025</v>
      </c>
      <c r="E20028" t="s">
        <v>170</v>
      </c>
      <c r="G20028" t="s">
        <v>1075</v>
      </c>
      <c r="H20028" t="s">
        <v>136</v>
      </c>
      <c r="I20028">
        <v>0</v>
      </c>
      <c r="J20028" t="s">
        <v>166</v>
      </c>
      <c r="K20028" t="s">
        <v>166</v>
      </c>
      <c r="L20028" t="s">
        <v>171</v>
      </c>
      <c r="P20028">
        <v>0.82192710675935199</v>
      </c>
      <c r="Q20028">
        <v>0</v>
      </c>
    </row>
    <row r="20029" spans="1:17">
      <c r="A20029" t="s">
        <v>122</v>
      </c>
      <c r="B20029">
        <v>2025</v>
      </c>
      <c r="E20029" t="s">
        <v>162</v>
      </c>
      <c r="G20029" t="s">
        <v>1075</v>
      </c>
      <c r="H20029" t="s">
        <v>136</v>
      </c>
      <c r="I20029">
        <v>0</v>
      </c>
      <c r="J20029" t="s">
        <v>166</v>
      </c>
      <c r="K20029" t="s">
        <v>166</v>
      </c>
      <c r="L20029" t="s">
        <v>163</v>
      </c>
      <c r="P20029">
        <v>0.82192710675935199</v>
      </c>
      <c r="Q20029">
        <v>0</v>
      </c>
    </row>
    <row r="20030" spans="1:17">
      <c r="A20030" t="s">
        <v>122</v>
      </c>
      <c r="B20030">
        <v>2025</v>
      </c>
      <c r="E20030" t="s">
        <v>167</v>
      </c>
      <c r="G20030" t="s">
        <v>1075</v>
      </c>
      <c r="H20030" t="s">
        <v>136</v>
      </c>
      <c r="I20030">
        <v>0</v>
      </c>
      <c r="J20030" t="s">
        <v>166</v>
      </c>
      <c r="K20030" t="s">
        <v>166</v>
      </c>
      <c r="L20030" t="s">
        <v>168</v>
      </c>
      <c r="P20030">
        <v>0.82192710675935199</v>
      </c>
      <c r="Q20030">
        <v>0</v>
      </c>
    </row>
    <row r="20031" spans="1:17">
      <c r="A20031" t="s">
        <v>122</v>
      </c>
      <c r="B20031">
        <v>2025</v>
      </c>
      <c r="E20031" t="s">
        <v>167</v>
      </c>
      <c r="G20031" t="s">
        <v>1075</v>
      </c>
      <c r="H20031" t="s">
        <v>136</v>
      </c>
      <c r="I20031">
        <v>0</v>
      </c>
      <c r="J20031" t="s">
        <v>166</v>
      </c>
      <c r="K20031" t="s">
        <v>166</v>
      </c>
      <c r="L20031" t="s">
        <v>169</v>
      </c>
      <c r="P20031">
        <v>0.82192710675935199</v>
      </c>
      <c r="Q20031">
        <v>0</v>
      </c>
    </row>
    <row r="20032" spans="1:17">
      <c r="A20032" t="s">
        <v>122</v>
      </c>
      <c r="B20032">
        <v>2025</v>
      </c>
      <c r="E20032" t="s">
        <v>162</v>
      </c>
      <c r="G20032" t="s">
        <v>1076</v>
      </c>
      <c r="H20032" t="s">
        <v>136</v>
      </c>
      <c r="I20032">
        <v>15700985.777408101</v>
      </c>
      <c r="J20032" t="s">
        <v>160</v>
      </c>
      <c r="K20032" t="s">
        <v>164</v>
      </c>
      <c r="L20032" t="s">
        <v>163</v>
      </c>
      <c r="P20032">
        <v>0.82192710675935199</v>
      </c>
      <c r="Q20032">
        <v>12905065.8132948</v>
      </c>
    </row>
    <row r="20033" spans="1:17">
      <c r="A20033" t="s">
        <v>122</v>
      </c>
      <c r="B20033">
        <v>2025</v>
      </c>
      <c r="E20033" t="s">
        <v>170</v>
      </c>
      <c r="G20033" t="s">
        <v>1076</v>
      </c>
      <c r="H20033" t="s">
        <v>136</v>
      </c>
      <c r="I20033">
        <v>0</v>
      </c>
      <c r="J20033" t="s">
        <v>160</v>
      </c>
      <c r="K20033" t="s">
        <v>126</v>
      </c>
      <c r="L20033" t="s">
        <v>171</v>
      </c>
      <c r="P20033">
        <v>0.82192710675935199</v>
      </c>
      <c r="Q20033">
        <v>0</v>
      </c>
    </row>
    <row r="20034" spans="1:17">
      <c r="A20034" t="s">
        <v>122</v>
      </c>
      <c r="B20034">
        <v>2025</v>
      </c>
      <c r="E20034" t="s">
        <v>162</v>
      </c>
      <c r="G20034" t="s">
        <v>1076</v>
      </c>
      <c r="H20034" t="s">
        <v>136</v>
      </c>
      <c r="I20034">
        <v>406211.28368000803</v>
      </c>
      <c r="J20034" t="s">
        <v>160</v>
      </c>
      <c r="K20034" t="s">
        <v>126</v>
      </c>
      <c r="L20034" t="s">
        <v>163</v>
      </c>
      <c r="P20034">
        <v>0.82192710675935199</v>
      </c>
      <c r="Q20034">
        <v>333876.06512811099</v>
      </c>
    </row>
    <row r="20035" spans="1:17">
      <c r="A20035" t="s">
        <v>122</v>
      </c>
      <c r="B20035">
        <v>2025</v>
      </c>
      <c r="E20035" t="s">
        <v>167</v>
      </c>
      <c r="G20035" t="s">
        <v>1076</v>
      </c>
      <c r="H20035" t="s">
        <v>136</v>
      </c>
      <c r="I20035">
        <v>0</v>
      </c>
      <c r="J20035" t="s">
        <v>160</v>
      </c>
      <c r="K20035" t="s">
        <v>126</v>
      </c>
      <c r="L20035" t="s">
        <v>168</v>
      </c>
      <c r="P20035">
        <v>0.82192710675935199</v>
      </c>
      <c r="Q20035">
        <v>0</v>
      </c>
    </row>
    <row r="20036" spans="1:17">
      <c r="A20036" t="s">
        <v>122</v>
      </c>
      <c r="B20036">
        <v>2025</v>
      </c>
      <c r="E20036" t="s">
        <v>167</v>
      </c>
      <c r="G20036" t="s">
        <v>1076</v>
      </c>
      <c r="H20036" t="s">
        <v>136</v>
      </c>
      <c r="I20036">
        <v>0</v>
      </c>
      <c r="J20036" t="s">
        <v>160</v>
      </c>
      <c r="K20036" t="s">
        <v>126</v>
      </c>
      <c r="L20036" t="s">
        <v>169</v>
      </c>
      <c r="P20036">
        <v>0.82192710675935199</v>
      </c>
      <c r="Q20036">
        <v>0</v>
      </c>
    </row>
    <row r="20037" spans="1:17">
      <c r="A20037" t="s">
        <v>122</v>
      </c>
      <c r="B20037">
        <v>2025</v>
      </c>
      <c r="E20037" t="s">
        <v>170</v>
      </c>
      <c r="G20037" t="s">
        <v>1075</v>
      </c>
      <c r="H20037" t="s">
        <v>136</v>
      </c>
      <c r="I20037">
        <v>0</v>
      </c>
      <c r="J20037" t="s">
        <v>160</v>
      </c>
      <c r="K20037" t="s">
        <v>160</v>
      </c>
      <c r="L20037" t="s">
        <v>171</v>
      </c>
      <c r="P20037">
        <v>0.82192710675935199</v>
      </c>
      <c r="Q20037">
        <v>0</v>
      </c>
    </row>
    <row r="20038" spans="1:17">
      <c r="A20038" t="s">
        <v>122</v>
      </c>
      <c r="B20038">
        <v>2025</v>
      </c>
      <c r="E20038" t="s">
        <v>162</v>
      </c>
      <c r="G20038" t="s">
        <v>1075</v>
      </c>
      <c r="H20038" t="s">
        <v>136</v>
      </c>
      <c r="I20038">
        <v>0</v>
      </c>
      <c r="J20038" t="s">
        <v>160</v>
      </c>
      <c r="K20038" t="s">
        <v>160</v>
      </c>
      <c r="L20038" t="s">
        <v>163</v>
      </c>
      <c r="P20038">
        <v>0.82192710675935199</v>
      </c>
      <c r="Q20038">
        <v>0</v>
      </c>
    </row>
    <row r="20039" spans="1:17">
      <c r="A20039" t="s">
        <v>122</v>
      </c>
      <c r="B20039">
        <v>2025</v>
      </c>
      <c r="E20039" t="s">
        <v>167</v>
      </c>
      <c r="G20039" t="s">
        <v>1075</v>
      </c>
      <c r="H20039" t="s">
        <v>136</v>
      </c>
      <c r="I20039">
        <v>0</v>
      </c>
      <c r="J20039" t="s">
        <v>160</v>
      </c>
      <c r="K20039" t="s">
        <v>160</v>
      </c>
      <c r="L20039" t="s">
        <v>168</v>
      </c>
      <c r="P20039">
        <v>0.82192710675935199</v>
      </c>
      <c r="Q20039">
        <v>0</v>
      </c>
    </row>
    <row r="20040" spans="1:17">
      <c r="A20040" t="s">
        <v>122</v>
      </c>
      <c r="B20040">
        <v>2025</v>
      </c>
      <c r="E20040" t="s">
        <v>167</v>
      </c>
      <c r="G20040" t="s">
        <v>1075</v>
      </c>
      <c r="H20040" t="s">
        <v>136</v>
      </c>
      <c r="I20040">
        <v>0</v>
      </c>
      <c r="J20040" t="s">
        <v>160</v>
      </c>
      <c r="K20040" t="s">
        <v>160</v>
      </c>
      <c r="L20040" t="s">
        <v>169</v>
      </c>
      <c r="P20040">
        <v>0.82192710675935199</v>
      </c>
      <c r="Q20040">
        <v>0</v>
      </c>
    </row>
    <row r="20041" spans="1:17">
      <c r="A20041" t="s">
        <v>122</v>
      </c>
      <c r="B20041">
        <v>2026</v>
      </c>
      <c r="E20041" t="s">
        <v>170</v>
      </c>
      <c r="G20041" t="s">
        <v>1075</v>
      </c>
      <c r="H20041" t="s">
        <v>136</v>
      </c>
      <c r="I20041">
        <v>0</v>
      </c>
      <c r="J20041" t="s">
        <v>164</v>
      </c>
      <c r="K20041" t="s">
        <v>164</v>
      </c>
      <c r="L20041" t="s">
        <v>171</v>
      </c>
      <c r="P20041">
        <v>0.79031452573014604</v>
      </c>
      <c r="Q20041">
        <v>0</v>
      </c>
    </row>
    <row r="20042" spans="1:17">
      <c r="A20042" t="s">
        <v>122</v>
      </c>
      <c r="B20042">
        <v>2026</v>
      </c>
      <c r="E20042" t="s">
        <v>162</v>
      </c>
      <c r="G20042" t="s">
        <v>1075</v>
      </c>
      <c r="H20042" t="s">
        <v>136</v>
      </c>
      <c r="I20042">
        <v>0</v>
      </c>
      <c r="J20042" t="s">
        <v>164</v>
      </c>
      <c r="K20042" t="s">
        <v>164</v>
      </c>
      <c r="L20042" t="s">
        <v>163</v>
      </c>
      <c r="P20042">
        <v>0.79031452573014604</v>
      </c>
      <c r="Q20042">
        <v>0</v>
      </c>
    </row>
    <row r="20043" spans="1:17">
      <c r="A20043" t="s">
        <v>122</v>
      </c>
      <c r="B20043">
        <v>2026</v>
      </c>
      <c r="E20043" t="s">
        <v>167</v>
      </c>
      <c r="G20043" t="s">
        <v>1075</v>
      </c>
      <c r="H20043" t="s">
        <v>136</v>
      </c>
      <c r="I20043">
        <v>0</v>
      </c>
      <c r="J20043" t="s">
        <v>164</v>
      </c>
      <c r="K20043" t="s">
        <v>164</v>
      </c>
      <c r="L20043" t="s">
        <v>168</v>
      </c>
      <c r="P20043">
        <v>0.79031452573014604</v>
      </c>
      <c r="Q20043">
        <v>0</v>
      </c>
    </row>
    <row r="20044" spans="1:17">
      <c r="A20044" t="s">
        <v>122</v>
      </c>
      <c r="B20044">
        <v>2026</v>
      </c>
      <c r="E20044" t="s">
        <v>167</v>
      </c>
      <c r="G20044" t="s">
        <v>1075</v>
      </c>
      <c r="H20044" t="s">
        <v>136</v>
      </c>
      <c r="I20044">
        <v>0</v>
      </c>
      <c r="J20044" t="s">
        <v>164</v>
      </c>
      <c r="K20044" t="s">
        <v>164</v>
      </c>
      <c r="L20044" t="s">
        <v>169</v>
      </c>
      <c r="P20044">
        <v>0.79031452573014604</v>
      </c>
      <c r="Q20044">
        <v>0</v>
      </c>
    </row>
    <row r="20045" spans="1:17">
      <c r="A20045" t="s">
        <v>122</v>
      </c>
      <c r="B20045">
        <v>2026</v>
      </c>
      <c r="E20045" t="s">
        <v>170</v>
      </c>
      <c r="G20045" t="s">
        <v>1076</v>
      </c>
      <c r="H20045" t="s">
        <v>136</v>
      </c>
      <c r="I20045">
        <v>0</v>
      </c>
      <c r="J20045" t="s">
        <v>164</v>
      </c>
      <c r="K20045" t="s">
        <v>126</v>
      </c>
      <c r="L20045" t="s">
        <v>171</v>
      </c>
      <c r="P20045">
        <v>0.79031452573014604</v>
      </c>
      <c r="Q20045">
        <v>0</v>
      </c>
    </row>
    <row r="20046" spans="1:17">
      <c r="A20046" t="s">
        <v>122</v>
      </c>
      <c r="B20046">
        <v>2026</v>
      </c>
      <c r="E20046" t="s">
        <v>162</v>
      </c>
      <c r="G20046" t="s">
        <v>1076</v>
      </c>
      <c r="H20046" t="s">
        <v>136</v>
      </c>
      <c r="I20046">
        <v>976800.62105352897</v>
      </c>
      <c r="J20046" t="s">
        <v>164</v>
      </c>
      <c r="K20046" t="s">
        <v>126</v>
      </c>
      <c r="L20046" t="s">
        <v>163</v>
      </c>
      <c r="P20046">
        <v>0.79031452573014604</v>
      </c>
      <c r="Q20046">
        <v>771979.71956083202</v>
      </c>
    </row>
    <row r="20047" spans="1:17">
      <c r="A20047" t="s">
        <v>122</v>
      </c>
      <c r="B20047">
        <v>2026</v>
      </c>
      <c r="E20047" t="s">
        <v>167</v>
      </c>
      <c r="G20047" t="s">
        <v>1076</v>
      </c>
      <c r="H20047" t="s">
        <v>136</v>
      </c>
      <c r="I20047">
        <v>0</v>
      </c>
      <c r="J20047" t="s">
        <v>164</v>
      </c>
      <c r="K20047" t="s">
        <v>126</v>
      </c>
      <c r="L20047" t="s">
        <v>168</v>
      </c>
      <c r="P20047">
        <v>0.79031452573014604</v>
      </c>
      <c r="Q20047">
        <v>0</v>
      </c>
    </row>
    <row r="20048" spans="1:17">
      <c r="A20048" t="s">
        <v>122</v>
      </c>
      <c r="B20048">
        <v>2026</v>
      </c>
      <c r="E20048" t="s">
        <v>167</v>
      </c>
      <c r="G20048" t="s">
        <v>1076</v>
      </c>
      <c r="H20048" t="s">
        <v>136</v>
      </c>
      <c r="I20048">
        <v>0</v>
      </c>
      <c r="J20048" t="s">
        <v>164</v>
      </c>
      <c r="K20048" t="s">
        <v>126</v>
      </c>
      <c r="L20048" t="s">
        <v>169</v>
      </c>
      <c r="P20048">
        <v>0.79031452573014604</v>
      </c>
      <c r="Q20048">
        <v>0</v>
      </c>
    </row>
    <row r="20049" spans="1:17">
      <c r="A20049" t="s">
        <v>122</v>
      </c>
      <c r="B20049">
        <v>2026</v>
      </c>
      <c r="E20049" t="s">
        <v>162</v>
      </c>
      <c r="G20049" t="s">
        <v>1076</v>
      </c>
      <c r="H20049" t="s">
        <v>136</v>
      </c>
      <c r="I20049">
        <v>1598406.63078815</v>
      </c>
      <c r="J20049" t="s">
        <v>164</v>
      </c>
      <c r="K20049" t="s">
        <v>160</v>
      </c>
      <c r="L20049" t="s">
        <v>163</v>
      </c>
      <c r="P20049">
        <v>0.79031452573014604</v>
      </c>
      <c r="Q20049">
        <v>1263243.9783352599</v>
      </c>
    </row>
    <row r="20050" spans="1:17">
      <c r="A20050" t="s">
        <v>122</v>
      </c>
      <c r="B20050">
        <v>2026</v>
      </c>
      <c r="E20050" t="s">
        <v>170</v>
      </c>
      <c r="G20050" t="s">
        <v>1075</v>
      </c>
      <c r="H20050" t="s">
        <v>136</v>
      </c>
      <c r="I20050">
        <v>0</v>
      </c>
      <c r="J20050" t="s">
        <v>159</v>
      </c>
      <c r="K20050" t="s">
        <v>159</v>
      </c>
      <c r="L20050" t="s">
        <v>171</v>
      </c>
      <c r="P20050">
        <v>0.79031452573014604</v>
      </c>
      <c r="Q20050">
        <v>0</v>
      </c>
    </row>
    <row r="20051" spans="1:17">
      <c r="A20051" t="s">
        <v>122</v>
      </c>
      <c r="B20051">
        <v>2026</v>
      </c>
      <c r="E20051" t="s">
        <v>162</v>
      </c>
      <c r="G20051" t="s">
        <v>1075</v>
      </c>
      <c r="H20051" t="s">
        <v>136</v>
      </c>
      <c r="I20051">
        <v>0</v>
      </c>
      <c r="J20051" t="s">
        <v>159</v>
      </c>
      <c r="K20051" t="s">
        <v>159</v>
      </c>
      <c r="L20051" t="s">
        <v>163</v>
      </c>
      <c r="P20051">
        <v>0.79031452573014604</v>
      </c>
      <c r="Q20051">
        <v>0</v>
      </c>
    </row>
    <row r="20052" spans="1:17">
      <c r="A20052" t="s">
        <v>122</v>
      </c>
      <c r="B20052">
        <v>2026</v>
      </c>
      <c r="E20052" t="s">
        <v>167</v>
      </c>
      <c r="G20052" t="s">
        <v>1075</v>
      </c>
      <c r="H20052" t="s">
        <v>136</v>
      </c>
      <c r="I20052">
        <v>0</v>
      </c>
      <c r="J20052" t="s">
        <v>159</v>
      </c>
      <c r="K20052" t="s">
        <v>159</v>
      </c>
      <c r="L20052" t="s">
        <v>168</v>
      </c>
      <c r="P20052">
        <v>0.79031452573014604</v>
      </c>
      <c r="Q20052">
        <v>0</v>
      </c>
    </row>
    <row r="20053" spans="1:17">
      <c r="A20053" t="s">
        <v>122</v>
      </c>
      <c r="B20053">
        <v>2026</v>
      </c>
      <c r="E20053" t="s">
        <v>167</v>
      </c>
      <c r="G20053" t="s">
        <v>1075</v>
      </c>
      <c r="H20053" t="s">
        <v>136</v>
      </c>
      <c r="I20053">
        <v>0</v>
      </c>
      <c r="J20053" t="s">
        <v>159</v>
      </c>
      <c r="K20053" t="s">
        <v>159</v>
      </c>
      <c r="L20053" t="s">
        <v>169</v>
      </c>
      <c r="P20053">
        <v>0.79031452573014604</v>
      </c>
      <c r="Q20053">
        <v>0</v>
      </c>
    </row>
    <row r="20054" spans="1:17">
      <c r="A20054" t="s">
        <v>122</v>
      </c>
      <c r="B20054">
        <v>2026</v>
      </c>
      <c r="E20054" t="s">
        <v>170</v>
      </c>
      <c r="G20054" t="s">
        <v>1076</v>
      </c>
      <c r="H20054" t="s">
        <v>136</v>
      </c>
      <c r="I20054">
        <v>0</v>
      </c>
      <c r="J20054" t="s">
        <v>159</v>
      </c>
      <c r="K20054" t="s">
        <v>126</v>
      </c>
      <c r="L20054" t="s">
        <v>171</v>
      </c>
      <c r="P20054">
        <v>0.79031452573014604</v>
      </c>
      <c r="Q20054">
        <v>0</v>
      </c>
    </row>
    <row r="20055" spans="1:17">
      <c r="A20055" t="s">
        <v>122</v>
      </c>
      <c r="B20055">
        <v>2026</v>
      </c>
      <c r="E20055" t="s">
        <v>162</v>
      </c>
      <c r="G20055" t="s">
        <v>1076</v>
      </c>
      <c r="H20055" t="s">
        <v>136</v>
      </c>
      <c r="I20055">
        <v>5374075.9670809498</v>
      </c>
      <c r="J20055" t="s">
        <v>159</v>
      </c>
      <c r="K20055" t="s">
        <v>126</v>
      </c>
      <c r="L20055" t="s">
        <v>163</v>
      </c>
      <c r="P20055">
        <v>0.79031452573014604</v>
      </c>
      <c r="Q20055">
        <v>4247210.2991613504</v>
      </c>
    </row>
    <row r="20056" spans="1:17">
      <c r="A20056" t="s">
        <v>122</v>
      </c>
      <c r="B20056">
        <v>2026</v>
      </c>
      <c r="E20056" t="s">
        <v>167</v>
      </c>
      <c r="G20056" t="s">
        <v>1076</v>
      </c>
      <c r="H20056" t="s">
        <v>136</v>
      </c>
      <c r="I20056">
        <v>0</v>
      </c>
      <c r="J20056" t="s">
        <v>159</v>
      </c>
      <c r="K20056" t="s">
        <v>126</v>
      </c>
      <c r="L20056" t="s">
        <v>168</v>
      </c>
      <c r="P20056">
        <v>0.79031452573014604</v>
      </c>
      <c r="Q20056">
        <v>0</v>
      </c>
    </row>
    <row r="20057" spans="1:17">
      <c r="A20057" t="s">
        <v>122</v>
      </c>
      <c r="B20057">
        <v>2026</v>
      </c>
      <c r="E20057" t="s">
        <v>167</v>
      </c>
      <c r="G20057" t="s">
        <v>1076</v>
      </c>
      <c r="H20057" t="s">
        <v>136</v>
      </c>
      <c r="I20057">
        <v>0</v>
      </c>
      <c r="J20057" t="s">
        <v>159</v>
      </c>
      <c r="K20057" t="s">
        <v>126</v>
      </c>
      <c r="L20057" t="s">
        <v>169</v>
      </c>
      <c r="P20057">
        <v>0.79031452573014604</v>
      </c>
      <c r="Q20057">
        <v>0</v>
      </c>
    </row>
    <row r="20058" spans="1:17">
      <c r="A20058" t="s">
        <v>122</v>
      </c>
      <c r="B20058">
        <v>2026</v>
      </c>
      <c r="E20058" t="s">
        <v>162</v>
      </c>
      <c r="G20058" t="s">
        <v>1076</v>
      </c>
      <c r="H20058" t="s">
        <v>136</v>
      </c>
      <c r="I20058">
        <v>6651284.24076524</v>
      </c>
      <c r="J20058" t="s">
        <v>159</v>
      </c>
      <c r="K20058" t="s">
        <v>166</v>
      </c>
      <c r="L20058" t="s">
        <v>163</v>
      </c>
      <c r="P20058">
        <v>0.79031452573014604</v>
      </c>
      <c r="Q20058">
        <v>5256606.55023677</v>
      </c>
    </row>
    <row r="20059" spans="1:17">
      <c r="A20059" t="s">
        <v>122</v>
      </c>
      <c r="B20059">
        <v>2026</v>
      </c>
      <c r="E20059" t="s">
        <v>170</v>
      </c>
      <c r="G20059" t="s">
        <v>1076</v>
      </c>
      <c r="H20059" t="s">
        <v>136</v>
      </c>
      <c r="I20059">
        <v>0</v>
      </c>
      <c r="J20059" t="s">
        <v>126</v>
      </c>
      <c r="K20059" t="s">
        <v>164</v>
      </c>
      <c r="L20059" t="s">
        <v>171</v>
      </c>
      <c r="P20059">
        <v>0.79031452573014604</v>
      </c>
      <c r="Q20059">
        <v>0</v>
      </c>
    </row>
    <row r="20060" spans="1:17">
      <c r="A20060" t="s">
        <v>122</v>
      </c>
      <c r="B20060">
        <v>2026</v>
      </c>
      <c r="E20060" t="s">
        <v>162</v>
      </c>
      <c r="G20060" t="s">
        <v>1076</v>
      </c>
      <c r="H20060" t="s">
        <v>136</v>
      </c>
      <c r="I20060">
        <v>17576459.192025401</v>
      </c>
      <c r="J20060" t="s">
        <v>126</v>
      </c>
      <c r="K20060" t="s">
        <v>164</v>
      </c>
      <c r="L20060" t="s">
        <v>163</v>
      </c>
      <c r="P20060">
        <v>0.79031452573014604</v>
      </c>
      <c r="Q20060">
        <v>13890931.0103608</v>
      </c>
    </row>
    <row r="20061" spans="1:17">
      <c r="A20061" t="s">
        <v>122</v>
      </c>
      <c r="B20061">
        <v>2026</v>
      </c>
      <c r="E20061" t="s">
        <v>167</v>
      </c>
      <c r="G20061" t="s">
        <v>1076</v>
      </c>
      <c r="H20061" t="s">
        <v>136</v>
      </c>
      <c r="I20061">
        <v>0</v>
      </c>
      <c r="J20061" t="s">
        <v>126</v>
      </c>
      <c r="K20061" t="s">
        <v>164</v>
      </c>
      <c r="L20061" t="s">
        <v>168</v>
      </c>
      <c r="P20061">
        <v>0.79031452573014604</v>
      </c>
      <c r="Q20061">
        <v>0</v>
      </c>
    </row>
    <row r="20062" spans="1:17">
      <c r="A20062" t="s">
        <v>122</v>
      </c>
      <c r="B20062">
        <v>2026</v>
      </c>
      <c r="E20062" t="s">
        <v>167</v>
      </c>
      <c r="G20062" t="s">
        <v>1076</v>
      </c>
      <c r="H20062" t="s">
        <v>136</v>
      </c>
      <c r="I20062">
        <v>0</v>
      </c>
      <c r="J20062" t="s">
        <v>126</v>
      </c>
      <c r="K20062" t="s">
        <v>164</v>
      </c>
      <c r="L20062" t="s">
        <v>169</v>
      </c>
      <c r="P20062">
        <v>0.79031452573014604</v>
      </c>
      <c r="Q20062">
        <v>0</v>
      </c>
    </row>
    <row r="20063" spans="1:17">
      <c r="A20063" t="s">
        <v>122</v>
      </c>
      <c r="B20063">
        <v>2026</v>
      </c>
      <c r="E20063" t="s">
        <v>170</v>
      </c>
      <c r="G20063" t="s">
        <v>1076</v>
      </c>
      <c r="H20063" t="s">
        <v>136</v>
      </c>
      <c r="I20063">
        <v>0</v>
      </c>
      <c r="J20063" t="s">
        <v>126</v>
      </c>
      <c r="K20063" t="s">
        <v>159</v>
      </c>
      <c r="L20063" t="s">
        <v>171</v>
      </c>
      <c r="P20063">
        <v>0.79031452573014604</v>
      </c>
      <c r="Q20063">
        <v>0</v>
      </c>
    </row>
    <row r="20064" spans="1:17">
      <c r="A20064" t="s">
        <v>122</v>
      </c>
      <c r="B20064">
        <v>2026</v>
      </c>
      <c r="E20064" t="s">
        <v>162</v>
      </c>
      <c r="G20064" t="s">
        <v>1076</v>
      </c>
      <c r="H20064" t="s">
        <v>136</v>
      </c>
      <c r="I20064">
        <v>17865141.218892399</v>
      </c>
      <c r="J20064" t="s">
        <v>126</v>
      </c>
      <c r="K20064" t="s">
        <v>159</v>
      </c>
      <c r="L20064" t="s">
        <v>163</v>
      </c>
      <c r="P20064">
        <v>0.79031452573014604</v>
      </c>
      <c r="Q20064">
        <v>14119080.609510999</v>
      </c>
    </row>
    <row r="20065" spans="1:17">
      <c r="A20065" t="s">
        <v>122</v>
      </c>
      <c r="B20065">
        <v>2026</v>
      </c>
      <c r="E20065" t="s">
        <v>167</v>
      </c>
      <c r="G20065" t="s">
        <v>1076</v>
      </c>
      <c r="H20065" t="s">
        <v>136</v>
      </c>
      <c r="I20065">
        <v>0</v>
      </c>
      <c r="J20065" t="s">
        <v>126</v>
      </c>
      <c r="K20065" t="s">
        <v>159</v>
      </c>
      <c r="L20065" t="s">
        <v>168</v>
      </c>
      <c r="P20065">
        <v>0.79031452573014604</v>
      </c>
      <c r="Q20065">
        <v>0</v>
      </c>
    </row>
    <row r="20066" spans="1:17">
      <c r="A20066" t="s">
        <v>122</v>
      </c>
      <c r="B20066">
        <v>2026</v>
      </c>
      <c r="E20066" t="s">
        <v>167</v>
      </c>
      <c r="G20066" t="s">
        <v>1076</v>
      </c>
      <c r="H20066" t="s">
        <v>136</v>
      </c>
      <c r="I20066">
        <v>0</v>
      </c>
      <c r="J20066" t="s">
        <v>126</v>
      </c>
      <c r="K20066" t="s">
        <v>159</v>
      </c>
      <c r="L20066" t="s">
        <v>169</v>
      </c>
      <c r="P20066">
        <v>0.79031452573014604</v>
      </c>
      <c r="Q20066">
        <v>0</v>
      </c>
    </row>
    <row r="20067" spans="1:17">
      <c r="A20067" t="s">
        <v>122</v>
      </c>
      <c r="B20067">
        <v>2026</v>
      </c>
      <c r="E20067" t="s">
        <v>170</v>
      </c>
      <c r="G20067" t="s">
        <v>1075</v>
      </c>
      <c r="H20067" t="s">
        <v>136</v>
      </c>
      <c r="I20067">
        <v>775556540.76653504</v>
      </c>
      <c r="J20067" t="s">
        <v>126</v>
      </c>
      <c r="K20067" t="s">
        <v>126</v>
      </c>
      <c r="L20067" t="s">
        <v>171</v>
      </c>
      <c r="P20067">
        <v>0.79031452573014604</v>
      </c>
      <c r="Q20067">
        <v>612933599.69281602</v>
      </c>
    </row>
    <row r="20068" spans="1:17">
      <c r="A20068" t="s">
        <v>122</v>
      </c>
      <c r="B20068">
        <v>2026</v>
      </c>
      <c r="E20068" t="s">
        <v>162</v>
      </c>
      <c r="G20068" t="s">
        <v>1075</v>
      </c>
      <c r="H20068" t="s">
        <v>136</v>
      </c>
      <c r="I20068">
        <v>0</v>
      </c>
      <c r="J20068" t="s">
        <v>126</v>
      </c>
      <c r="K20068" t="s">
        <v>126</v>
      </c>
      <c r="L20068" t="s">
        <v>163</v>
      </c>
      <c r="P20068">
        <v>0.79031452573014604</v>
      </c>
      <c r="Q20068">
        <v>0</v>
      </c>
    </row>
    <row r="20069" spans="1:17">
      <c r="A20069" t="s">
        <v>122</v>
      </c>
      <c r="B20069">
        <v>2026</v>
      </c>
      <c r="E20069" t="s">
        <v>167</v>
      </c>
      <c r="G20069" t="s">
        <v>1075</v>
      </c>
      <c r="H20069" t="s">
        <v>136</v>
      </c>
      <c r="I20069">
        <v>0</v>
      </c>
      <c r="J20069" t="s">
        <v>126</v>
      </c>
      <c r="K20069" t="s">
        <v>126</v>
      </c>
      <c r="L20069" t="s">
        <v>168</v>
      </c>
      <c r="P20069">
        <v>0.79031452573014604</v>
      </c>
      <c r="Q20069">
        <v>0</v>
      </c>
    </row>
    <row r="20070" spans="1:17">
      <c r="A20070" t="s">
        <v>122</v>
      </c>
      <c r="B20070">
        <v>2026</v>
      </c>
      <c r="E20070" t="s">
        <v>167</v>
      </c>
      <c r="G20070" t="s">
        <v>1075</v>
      </c>
      <c r="H20070" t="s">
        <v>136</v>
      </c>
      <c r="I20070">
        <v>0</v>
      </c>
      <c r="J20070" t="s">
        <v>126</v>
      </c>
      <c r="K20070" t="s">
        <v>126</v>
      </c>
      <c r="L20070" t="s">
        <v>169</v>
      </c>
      <c r="P20070">
        <v>0.79031452573014604</v>
      </c>
      <c r="Q20070">
        <v>0</v>
      </c>
    </row>
    <row r="20071" spans="1:17">
      <c r="A20071" t="s">
        <v>122</v>
      </c>
      <c r="B20071">
        <v>2026</v>
      </c>
      <c r="E20071" t="s">
        <v>170</v>
      </c>
      <c r="G20071" t="s">
        <v>1076</v>
      </c>
      <c r="H20071" t="s">
        <v>136</v>
      </c>
      <c r="I20071">
        <v>0</v>
      </c>
      <c r="J20071" t="s">
        <v>126</v>
      </c>
      <c r="K20071" t="s">
        <v>165</v>
      </c>
      <c r="L20071" t="s">
        <v>171</v>
      </c>
      <c r="P20071">
        <v>0.79031452573014604</v>
      </c>
      <c r="Q20071">
        <v>0</v>
      </c>
    </row>
    <row r="20072" spans="1:17">
      <c r="A20072" t="s">
        <v>122</v>
      </c>
      <c r="B20072">
        <v>2026</v>
      </c>
      <c r="E20072" t="s">
        <v>162</v>
      </c>
      <c r="G20072" t="s">
        <v>1076</v>
      </c>
      <c r="H20072" t="s">
        <v>136</v>
      </c>
      <c r="I20072">
        <v>0</v>
      </c>
      <c r="J20072" t="s">
        <v>126</v>
      </c>
      <c r="K20072" t="s">
        <v>165</v>
      </c>
      <c r="L20072" t="s">
        <v>163</v>
      </c>
      <c r="P20072">
        <v>0.79031452573014604</v>
      </c>
      <c r="Q20072">
        <v>0</v>
      </c>
    </row>
    <row r="20073" spans="1:17">
      <c r="A20073" t="s">
        <v>122</v>
      </c>
      <c r="B20073">
        <v>2026</v>
      </c>
      <c r="E20073" t="s">
        <v>167</v>
      </c>
      <c r="G20073" t="s">
        <v>1076</v>
      </c>
      <c r="H20073" t="s">
        <v>136</v>
      </c>
      <c r="I20073">
        <v>0</v>
      </c>
      <c r="J20073" t="s">
        <v>126</v>
      </c>
      <c r="K20073" t="s">
        <v>165</v>
      </c>
      <c r="L20073" t="s">
        <v>168</v>
      </c>
      <c r="P20073">
        <v>0.79031452573014604</v>
      </c>
      <c r="Q20073">
        <v>0</v>
      </c>
    </row>
    <row r="20074" spans="1:17">
      <c r="A20074" t="s">
        <v>122</v>
      </c>
      <c r="B20074">
        <v>2026</v>
      </c>
      <c r="E20074" t="s">
        <v>167</v>
      </c>
      <c r="G20074" t="s">
        <v>1076</v>
      </c>
      <c r="H20074" t="s">
        <v>136</v>
      </c>
      <c r="I20074">
        <v>0</v>
      </c>
      <c r="J20074" t="s">
        <v>126</v>
      </c>
      <c r="K20074" t="s">
        <v>165</v>
      </c>
      <c r="L20074" t="s">
        <v>169</v>
      </c>
      <c r="P20074">
        <v>0.79031452573014604</v>
      </c>
      <c r="Q20074">
        <v>0</v>
      </c>
    </row>
    <row r="20075" spans="1:17">
      <c r="A20075" t="s">
        <v>122</v>
      </c>
      <c r="B20075">
        <v>2026</v>
      </c>
      <c r="E20075" t="s">
        <v>170</v>
      </c>
      <c r="G20075" t="s">
        <v>1076</v>
      </c>
      <c r="H20075" t="s">
        <v>136</v>
      </c>
      <c r="I20075">
        <v>0</v>
      </c>
      <c r="J20075" t="s">
        <v>126</v>
      </c>
      <c r="K20075" t="s">
        <v>166</v>
      </c>
      <c r="L20075" t="s">
        <v>171</v>
      </c>
      <c r="P20075">
        <v>0.79031452573014604</v>
      </c>
      <c r="Q20075">
        <v>0</v>
      </c>
    </row>
    <row r="20076" spans="1:17">
      <c r="A20076" t="s">
        <v>122</v>
      </c>
      <c r="B20076">
        <v>2026</v>
      </c>
      <c r="E20076" t="s">
        <v>162</v>
      </c>
      <c r="G20076" t="s">
        <v>1076</v>
      </c>
      <c r="H20076" t="s">
        <v>136</v>
      </c>
      <c r="I20076">
        <v>3255394.4169560699</v>
      </c>
      <c r="J20076" t="s">
        <v>126</v>
      </c>
      <c r="K20076" t="s">
        <v>166</v>
      </c>
      <c r="L20076" t="s">
        <v>163</v>
      </c>
      <c r="P20076">
        <v>0.79031452573014604</v>
      </c>
      <c r="Q20076">
        <v>2572785.4947012002</v>
      </c>
    </row>
    <row r="20077" spans="1:17">
      <c r="A20077" t="s">
        <v>122</v>
      </c>
      <c r="B20077">
        <v>2026</v>
      </c>
      <c r="E20077" t="s">
        <v>167</v>
      </c>
      <c r="G20077" t="s">
        <v>1076</v>
      </c>
      <c r="H20077" t="s">
        <v>136</v>
      </c>
      <c r="I20077">
        <v>0</v>
      </c>
      <c r="J20077" t="s">
        <v>126</v>
      </c>
      <c r="K20077" t="s">
        <v>166</v>
      </c>
      <c r="L20077" t="s">
        <v>168</v>
      </c>
      <c r="P20077">
        <v>0.79031452573014604</v>
      </c>
      <c r="Q20077">
        <v>0</v>
      </c>
    </row>
    <row r="20078" spans="1:17">
      <c r="A20078" t="s">
        <v>122</v>
      </c>
      <c r="B20078">
        <v>2026</v>
      </c>
      <c r="E20078" t="s">
        <v>167</v>
      </c>
      <c r="G20078" t="s">
        <v>1076</v>
      </c>
      <c r="H20078" t="s">
        <v>136</v>
      </c>
      <c r="I20078">
        <v>0</v>
      </c>
      <c r="J20078" t="s">
        <v>126</v>
      </c>
      <c r="K20078" t="s">
        <v>166</v>
      </c>
      <c r="L20078" t="s">
        <v>169</v>
      </c>
      <c r="P20078">
        <v>0.79031452573014604</v>
      </c>
      <c r="Q20078">
        <v>0</v>
      </c>
    </row>
    <row r="20079" spans="1:17">
      <c r="A20079" t="s">
        <v>122</v>
      </c>
      <c r="B20079">
        <v>2026</v>
      </c>
      <c r="E20079" t="s">
        <v>170</v>
      </c>
      <c r="G20079" t="s">
        <v>1076</v>
      </c>
      <c r="H20079" t="s">
        <v>136</v>
      </c>
      <c r="I20079">
        <v>0</v>
      </c>
      <c r="J20079" t="s">
        <v>126</v>
      </c>
      <c r="K20079" t="s">
        <v>160</v>
      </c>
      <c r="L20079" t="s">
        <v>171</v>
      </c>
      <c r="P20079">
        <v>0.79031452573014604</v>
      </c>
      <c r="Q20079">
        <v>0</v>
      </c>
    </row>
    <row r="20080" spans="1:17">
      <c r="A20080" t="s">
        <v>122</v>
      </c>
      <c r="B20080">
        <v>2026</v>
      </c>
      <c r="E20080" t="s">
        <v>162</v>
      </c>
      <c r="G20080" t="s">
        <v>1076</v>
      </c>
      <c r="H20080" t="s">
        <v>136</v>
      </c>
      <c r="I20080">
        <v>102579.911709837</v>
      </c>
      <c r="J20080" t="s">
        <v>126</v>
      </c>
      <c r="K20080" t="s">
        <v>160</v>
      </c>
      <c r="L20080" t="s">
        <v>163</v>
      </c>
      <c r="P20080">
        <v>0.79031452573014604</v>
      </c>
      <c r="Q20080">
        <v>81070.394272399906</v>
      </c>
    </row>
    <row r="20081" spans="1:17">
      <c r="A20081" t="s">
        <v>122</v>
      </c>
      <c r="B20081">
        <v>2026</v>
      </c>
      <c r="E20081" t="s">
        <v>167</v>
      </c>
      <c r="G20081" t="s">
        <v>1076</v>
      </c>
      <c r="H20081" t="s">
        <v>136</v>
      </c>
      <c r="I20081">
        <v>0</v>
      </c>
      <c r="J20081" t="s">
        <v>126</v>
      </c>
      <c r="K20081" t="s">
        <v>160</v>
      </c>
      <c r="L20081" t="s">
        <v>168</v>
      </c>
      <c r="P20081">
        <v>0.79031452573014604</v>
      </c>
      <c r="Q20081">
        <v>0</v>
      </c>
    </row>
    <row r="20082" spans="1:17">
      <c r="A20082" t="s">
        <v>122</v>
      </c>
      <c r="B20082">
        <v>2026</v>
      </c>
      <c r="E20082" t="s">
        <v>167</v>
      </c>
      <c r="G20082" t="s">
        <v>1076</v>
      </c>
      <c r="H20082" t="s">
        <v>136</v>
      </c>
      <c r="I20082">
        <v>0</v>
      </c>
      <c r="J20082" t="s">
        <v>126</v>
      </c>
      <c r="K20082" t="s">
        <v>160</v>
      </c>
      <c r="L20082" t="s">
        <v>169</v>
      </c>
      <c r="P20082">
        <v>0.79031452573014604</v>
      </c>
      <c r="Q20082">
        <v>0</v>
      </c>
    </row>
    <row r="20083" spans="1:17">
      <c r="A20083" t="s">
        <v>122</v>
      </c>
      <c r="B20083">
        <v>2026</v>
      </c>
      <c r="E20083" t="s">
        <v>170</v>
      </c>
      <c r="G20083" t="s">
        <v>1076</v>
      </c>
      <c r="H20083" t="s">
        <v>136</v>
      </c>
      <c r="I20083">
        <v>0</v>
      </c>
      <c r="J20083" t="s">
        <v>165</v>
      </c>
      <c r="K20083" t="s">
        <v>126</v>
      </c>
      <c r="L20083" t="s">
        <v>171</v>
      </c>
      <c r="P20083">
        <v>0.79031452573014604</v>
      </c>
      <c r="Q20083">
        <v>0</v>
      </c>
    </row>
    <row r="20084" spans="1:17">
      <c r="A20084" t="s">
        <v>122</v>
      </c>
      <c r="B20084">
        <v>2026</v>
      </c>
      <c r="E20084" t="s">
        <v>162</v>
      </c>
      <c r="G20084" t="s">
        <v>1076</v>
      </c>
      <c r="H20084" t="s">
        <v>136</v>
      </c>
      <c r="I20084">
        <v>0</v>
      </c>
      <c r="J20084" t="s">
        <v>165</v>
      </c>
      <c r="K20084" t="s">
        <v>126</v>
      </c>
      <c r="L20084" t="s">
        <v>163</v>
      </c>
      <c r="P20084">
        <v>0.79031452573014604</v>
      </c>
      <c r="Q20084">
        <v>0</v>
      </c>
    </row>
    <row r="20085" spans="1:17">
      <c r="A20085" t="s">
        <v>122</v>
      </c>
      <c r="B20085">
        <v>2026</v>
      </c>
      <c r="E20085" t="s">
        <v>167</v>
      </c>
      <c r="G20085" t="s">
        <v>1076</v>
      </c>
      <c r="H20085" t="s">
        <v>136</v>
      </c>
      <c r="I20085">
        <v>0</v>
      </c>
      <c r="J20085" t="s">
        <v>165</v>
      </c>
      <c r="K20085" t="s">
        <v>126</v>
      </c>
      <c r="L20085" t="s">
        <v>168</v>
      </c>
      <c r="P20085">
        <v>0.79031452573014604</v>
      </c>
      <c r="Q20085">
        <v>0</v>
      </c>
    </row>
    <row r="20086" spans="1:17">
      <c r="A20086" t="s">
        <v>122</v>
      </c>
      <c r="B20086">
        <v>2026</v>
      </c>
      <c r="E20086" t="s">
        <v>167</v>
      </c>
      <c r="G20086" t="s">
        <v>1076</v>
      </c>
      <c r="H20086" t="s">
        <v>136</v>
      </c>
      <c r="I20086">
        <v>0</v>
      </c>
      <c r="J20086" t="s">
        <v>165</v>
      </c>
      <c r="K20086" t="s">
        <v>126</v>
      </c>
      <c r="L20086" t="s">
        <v>169</v>
      </c>
      <c r="P20086">
        <v>0.79031452573014604</v>
      </c>
      <c r="Q20086">
        <v>0</v>
      </c>
    </row>
    <row r="20087" spans="1:17">
      <c r="A20087" t="s">
        <v>122</v>
      </c>
      <c r="B20087">
        <v>2026</v>
      </c>
      <c r="E20087" t="s">
        <v>170</v>
      </c>
      <c r="G20087" t="s">
        <v>1075</v>
      </c>
      <c r="H20087" t="s">
        <v>136</v>
      </c>
      <c r="I20087">
        <v>0</v>
      </c>
      <c r="J20087" t="s">
        <v>165</v>
      </c>
      <c r="K20087" t="s">
        <v>165</v>
      </c>
      <c r="L20087" t="s">
        <v>171</v>
      </c>
      <c r="P20087">
        <v>0.79031452573014604</v>
      </c>
      <c r="Q20087">
        <v>0</v>
      </c>
    </row>
    <row r="20088" spans="1:17">
      <c r="A20088" t="s">
        <v>122</v>
      </c>
      <c r="B20088">
        <v>2026</v>
      </c>
      <c r="E20088" t="s">
        <v>162</v>
      </c>
      <c r="G20088" t="s">
        <v>1075</v>
      </c>
      <c r="H20088" t="s">
        <v>136</v>
      </c>
      <c r="I20088">
        <v>0</v>
      </c>
      <c r="J20088" t="s">
        <v>165</v>
      </c>
      <c r="K20088" t="s">
        <v>165</v>
      </c>
      <c r="L20088" t="s">
        <v>163</v>
      </c>
      <c r="P20088">
        <v>0.79031452573014604</v>
      </c>
      <c r="Q20088">
        <v>0</v>
      </c>
    </row>
    <row r="20089" spans="1:17">
      <c r="A20089" t="s">
        <v>122</v>
      </c>
      <c r="B20089">
        <v>2026</v>
      </c>
      <c r="E20089" t="s">
        <v>167</v>
      </c>
      <c r="G20089" t="s">
        <v>1075</v>
      </c>
      <c r="H20089" t="s">
        <v>136</v>
      </c>
      <c r="I20089">
        <v>0</v>
      </c>
      <c r="J20089" t="s">
        <v>165</v>
      </c>
      <c r="K20089" t="s">
        <v>165</v>
      </c>
      <c r="L20089" t="s">
        <v>168</v>
      </c>
      <c r="P20089">
        <v>0.79031452573014604</v>
      </c>
      <c r="Q20089">
        <v>0</v>
      </c>
    </row>
    <row r="20090" spans="1:17">
      <c r="A20090" t="s">
        <v>122</v>
      </c>
      <c r="B20090">
        <v>2026</v>
      </c>
      <c r="E20090" t="s">
        <v>167</v>
      </c>
      <c r="G20090" t="s">
        <v>1075</v>
      </c>
      <c r="H20090" t="s">
        <v>136</v>
      </c>
      <c r="I20090">
        <v>0</v>
      </c>
      <c r="J20090" t="s">
        <v>165</v>
      </c>
      <c r="K20090" t="s">
        <v>165</v>
      </c>
      <c r="L20090" t="s">
        <v>169</v>
      </c>
      <c r="P20090">
        <v>0.79031452573014604</v>
      </c>
      <c r="Q20090">
        <v>0</v>
      </c>
    </row>
    <row r="20091" spans="1:17">
      <c r="A20091" t="s">
        <v>122</v>
      </c>
      <c r="B20091">
        <v>2026</v>
      </c>
      <c r="E20091" t="s">
        <v>162</v>
      </c>
      <c r="G20091" t="s">
        <v>1076</v>
      </c>
      <c r="H20091" t="s">
        <v>136</v>
      </c>
      <c r="I20091">
        <v>64147633.087408602</v>
      </c>
      <c r="J20091" t="s">
        <v>166</v>
      </c>
      <c r="K20091" t="s">
        <v>159</v>
      </c>
      <c r="L20091" t="s">
        <v>163</v>
      </c>
      <c r="P20091">
        <v>0.79031452573014604</v>
      </c>
      <c r="Q20091">
        <v>50696806.2201868</v>
      </c>
    </row>
    <row r="20092" spans="1:17">
      <c r="A20092" t="s">
        <v>122</v>
      </c>
      <c r="B20092">
        <v>2026</v>
      </c>
      <c r="E20092" t="s">
        <v>170</v>
      </c>
      <c r="G20092" t="s">
        <v>1076</v>
      </c>
      <c r="H20092" t="s">
        <v>136</v>
      </c>
      <c r="I20092">
        <v>0</v>
      </c>
      <c r="J20092" t="s">
        <v>166</v>
      </c>
      <c r="K20092" t="s">
        <v>126</v>
      </c>
      <c r="L20092" t="s">
        <v>171</v>
      </c>
      <c r="P20092">
        <v>0.79031452573014604</v>
      </c>
      <c r="Q20092">
        <v>0</v>
      </c>
    </row>
    <row r="20093" spans="1:17">
      <c r="A20093" t="s">
        <v>122</v>
      </c>
      <c r="B20093">
        <v>2026</v>
      </c>
      <c r="E20093" t="s">
        <v>162</v>
      </c>
      <c r="G20093" t="s">
        <v>1076</v>
      </c>
      <c r="H20093" t="s">
        <v>136</v>
      </c>
      <c r="I20093">
        <v>6033405.9492353704</v>
      </c>
      <c r="J20093" t="s">
        <v>166</v>
      </c>
      <c r="K20093" t="s">
        <v>126</v>
      </c>
      <c r="L20093" t="s">
        <v>163</v>
      </c>
      <c r="P20093">
        <v>0.79031452573014604</v>
      </c>
      <c r="Q20093">
        <v>4768288.36130739</v>
      </c>
    </row>
    <row r="20094" spans="1:17">
      <c r="A20094" t="s">
        <v>122</v>
      </c>
      <c r="B20094">
        <v>2026</v>
      </c>
      <c r="E20094" t="s">
        <v>167</v>
      </c>
      <c r="G20094" t="s">
        <v>1076</v>
      </c>
      <c r="H20094" t="s">
        <v>136</v>
      </c>
      <c r="I20094">
        <v>0</v>
      </c>
      <c r="J20094" t="s">
        <v>166</v>
      </c>
      <c r="K20094" t="s">
        <v>126</v>
      </c>
      <c r="L20094" t="s">
        <v>168</v>
      </c>
      <c r="P20094">
        <v>0.79031452573014604</v>
      </c>
      <c r="Q20094">
        <v>0</v>
      </c>
    </row>
    <row r="20095" spans="1:17">
      <c r="A20095" t="s">
        <v>122</v>
      </c>
      <c r="B20095">
        <v>2026</v>
      </c>
      <c r="E20095" t="s">
        <v>167</v>
      </c>
      <c r="G20095" t="s">
        <v>1076</v>
      </c>
      <c r="H20095" t="s">
        <v>136</v>
      </c>
      <c r="I20095">
        <v>0</v>
      </c>
      <c r="J20095" t="s">
        <v>166</v>
      </c>
      <c r="K20095" t="s">
        <v>126</v>
      </c>
      <c r="L20095" t="s">
        <v>169</v>
      </c>
      <c r="P20095">
        <v>0.79031452573014604</v>
      </c>
      <c r="Q20095">
        <v>0</v>
      </c>
    </row>
    <row r="20096" spans="1:17">
      <c r="A20096" t="s">
        <v>122</v>
      </c>
      <c r="B20096">
        <v>2026</v>
      </c>
      <c r="E20096" t="s">
        <v>170</v>
      </c>
      <c r="G20096" t="s">
        <v>1075</v>
      </c>
      <c r="H20096" t="s">
        <v>136</v>
      </c>
      <c r="I20096">
        <v>0</v>
      </c>
      <c r="J20096" t="s">
        <v>166</v>
      </c>
      <c r="K20096" t="s">
        <v>166</v>
      </c>
      <c r="L20096" t="s">
        <v>171</v>
      </c>
      <c r="P20096">
        <v>0.79031452573014604</v>
      </c>
      <c r="Q20096">
        <v>0</v>
      </c>
    </row>
    <row r="20097" spans="1:17">
      <c r="A20097" t="s">
        <v>122</v>
      </c>
      <c r="B20097">
        <v>2026</v>
      </c>
      <c r="E20097" t="s">
        <v>162</v>
      </c>
      <c r="G20097" t="s">
        <v>1075</v>
      </c>
      <c r="H20097" t="s">
        <v>136</v>
      </c>
      <c r="I20097">
        <v>0</v>
      </c>
      <c r="J20097" t="s">
        <v>166</v>
      </c>
      <c r="K20097" t="s">
        <v>166</v>
      </c>
      <c r="L20097" t="s">
        <v>163</v>
      </c>
      <c r="P20097">
        <v>0.79031452573014604</v>
      </c>
      <c r="Q20097">
        <v>0</v>
      </c>
    </row>
    <row r="20098" spans="1:17">
      <c r="A20098" t="s">
        <v>122</v>
      </c>
      <c r="B20098">
        <v>2026</v>
      </c>
      <c r="E20098" t="s">
        <v>167</v>
      </c>
      <c r="G20098" t="s">
        <v>1075</v>
      </c>
      <c r="H20098" t="s">
        <v>136</v>
      </c>
      <c r="I20098">
        <v>0</v>
      </c>
      <c r="J20098" t="s">
        <v>166</v>
      </c>
      <c r="K20098" t="s">
        <v>166</v>
      </c>
      <c r="L20098" t="s">
        <v>168</v>
      </c>
      <c r="P20098">
        <v>0.79031452573014604</v>
      </c>
      <c r="Q20098">
        <v>0</v>
      </c>
    </row>
    <row r="20099" spans="1:17">
      <c r="A20099" t="s">
        <v>122</v>
      </c>
      <c r="B20099">
        <v>2026</v>
      </c>
      <c r="E20099" t="s">
        <v>167</v>
      </c>
      <c r="G20099" t="s">
        <v>1075</v>
      </c>
      <c r="H20099" t="s">
        <v>136</v>
      </c>
      <c r="I20099">
        <v>0</v>
      </c>
      <c r="J20099" t="s">
        <v>166</v>
      </c>
      <c r="K20099" t="s">
        <v>166</v>
      </c>
      <c r="L20099" t="s">
        <v>169</v>
      </c>
      <c r="P20099">
        <v>0.79031452573014604</v>
      </c>
      <c r="Q20099">
        <v>0</v>
      </c>
    </row>
    <row r="20100" spans="1:17">
      <c r="A20100" t="s">
        <v>122</v>
      </c>
      <c r="B20100">
        <v>2026</v>
      </c>
      <c r="E20100" t="s">
        <v>162</v>
      </c>
      <c r="G20100" t="s">
        <v>1076</v>
      </c>
      <c r="H20100" t="s">
        <v>136</v>
      </c>
      <c r="I20100">
        <v>15700985.777408101</v>
      </c>
      <c r="J20100" t="s">
        <v>160</v>
      </c>
      <c r="K20100" t="s">
        <v>164</v>
      </c>
      <c r="L20100" t="s">
        <v>163</v>
      </c>
      <c r="P20100">
        <v>0.79031452573014604</v>
      </c>
      <c r="Q20100">
        <v>12408717.1281681</v>
      </c>
    </row>
    <row r="20101" spans="1:17">
      <c r="A20101" t="s">
        <v>122</v>
      </c>
      <c r="B20101">
        <v>2026</v>
      </c>
      <c r="E20101" t="s">
        <v>170</v>
      </c>
      <c r="G20101" t="s">
        <v>1076</v>
      </c>
      <c r="H20101" t="s">
        <v>136</v>
      </c>
      <c r="I20101">
        <v>0</v>
      </c>
      <c r="J20101" t="s">
        <v>160</v>
      </c>
      <c r="K20101" t="s">
        <v>126</v>
      </c>
      <c r="L20101" t="s">
        <v>171</v>
      </c>
      <c r="P20101">
        <v>0.79031452573014604</v>
      </c>
      <c r="Q20101">
        <v>0</v>
      </c>
    </row>
    <row r="20102" spans="1:17">
      <c r="A20102" t="s">
        <v>122</v>
      </c>
      <c r="B20102">
        <v>2026</v>
      </c>
      <c r="E20102" t="s">
        <v>162</v>
      </c>
      <c r="G20102" t="s">
        <v>1076</v>
      </c>
      <c r="H20102" t="s">
        <v>136</v>
      </c>
      <c r="I20102">
        <v>406211.28368000803</v>
      </c>
      <c r="J20102" t="s">
        <v>160</v>
      </c>
      <c r="K20102" t="s">
        <v>126</v>
      </c>
      <c r="L20102" t="s">
        <v>163</v>
      </c>
      <c r="P20102">
        <v>0.79031452573014604</v>
      </c>
      <c r="Q20102">
        <v>321034.67800779903</v>
      </c>
    </row>
    <row r="20103" spans="1:17">
      <c r="A20103" t="s">
        <v>122</v>
      </c>
      <c r="B20103">
        <v>2026</v>
      </c>
      <c r="E20103" t="s">
        <v>167</v>
      </c>
      <c r="G20103" t="s">
        <v>1076</v>
      </c>
      <c r="H20103" t="s">
        <v>136</v>
      </c>
      <c r="I20103">
        <v>0</v>
      </c>
      <c r="J20103" t="s">
        <v>160</v>
      </c>
      <c r="K20103" t="s">
        <v>126</v>
      </c>
      <c r="L20103" t="s">
        <v>168</v>
      </c>
      <c r="P20103">
        <v>0.79031452573014604</v>
      </c>
      <c r="Q20103">
        <v>0</v>
      </c>
    </row>
    <row r="20104" spans="1:17">
      <c r="A20104" t="s">
        <v>122</v>
      </c>
      <c r="B20104">
        <v>2026</v>
      </c>
      <c r="E20104" t="s">
        <v>167</v>
      </c>
      <c r="G20104" t="s">
        <v>1076</v>
      </c>
      <c r="H20104" t="s">
        <v>136</v>
      </c>
      <c r="I20104">
        <v>0</v>
      </c>
      <c r="J20104" t="s">
        <v>160</v>
      </c>
      <c r="K20104" t="s">
        <v>126</v>
      </c>
      <c r="L20104" t="s">
        <v>169</v>
      </c>
      <c r="P20104">
        <v>0.79031452573014604</v>
      </c>
      <c r="Q20104">
        <v>0</v>
      </c>
    </row>
    <row r="20105" spans="1:17">
      <c r="A20105" t="s">
        <v>122</v>
      </c>
      <c r="B20105">
        <v>2026</v>
      </c>
      <c r="E20105" t="s">
        <v>170</v>
      </c>
      <c r="G20105" t="s">
        <v>1075</v>
      </c>
      <c r="H20105" t="s">
        <v>136</v>
      </c>
      <c r="I20105">
        <v>0</v>
      </c>
      <c r="J20105" t="s">
        <v>160</v>
      </c>
      <c r="K20105" t="s">
        <v>160</v>
      </c>
      <c r="L20105" t="s">
        <v>171</v>
      </c>
      <c r="P20105">
        <v>0.79031452573014604</v>
      </c>
      <c r="Q20105">
        <v>0</v>
      </c>
    </row>
    <row r="20106" spans="1:17">
      <c r="A20106" t="s">
        <v>122</v>
      </c>
      <c r="B20106">
        <v>2026</v>
      </c>
      <c r="E20106" t="s">
        <v>162</v>
      </c>
      <c r="G20106" t="s">
        <v>1075</v>
      </c>
      <c r="H20106" t="s">
        <v>136</v>
      </c>
      <c r="I20106">
        <v>0</v>
      </c>
      <c r="J20106" t="s">
        <v>160</v>
      </c>
      <c r="K20106" t="s">
        <v>160</v>
      </c>
      <c r="L20106" t="s">
        <v>163</v>
      </c>
      <c r="P20106">
        <v>0.79031452573014604</v>
      </c>
      <c r="Q20106">
        <v>0</v>
      </c>
    </row>
    <row r="20107" spans="1:17">
      <c r="A20107" t="s">
        <v>122</v>
      </c>
      <c r="B20107">
        <v>2026</v>
      </c>
      <c r="E20107" t="s">
        <v>167</v>
      </c>
      <c r="G20107" t="s">
        <v>1075</v>
      </c>
      <c r="H20107" t="s">
        <v>136</v>
      </c>
      <c r="I20107">
        <v>0</v>
      </c>
      <c r="J20107" t="s">
        <v>160</v>
      </c>
      <c r="K20107" t="s">
        <v>160</v>
      </c>
      <c r="L20107" t="s">
        <v>168</v>
      </c>
      <c r="P20107">
        <v>0.79031452573014604</v>
      </c>
      <c r="Q20107">
        <v>0</v>
      </c>
    </row>
    <row r="20108" spans="1:17">
      <c r="A20108" t="s">
        <v>122</v>
      </c>
      <c r="B20108">
        <v>2026</v>
      </c>
      <c r="E20108" t="s">
        <v>167</v>
      </c>
      <c r="G20108" t="s">
        <v>1075</v>
      </c>
      <c r="H20108" t="s">
        <v>136</v>
      </c>
      <c r="I20108">
        <v>0</v>
      </c>
      <c r="J20108" t="s">
        <v>160</v>
      </c>
      <c r="K20108" t="s">
        <v>160</v>
      </c>
      <c r="L20108" t="s">
        <v>169</v>
      </c>
      <c r="P20108">
        <v>0.79031452573014604</v>
      </c>
      <c r="Q20108">
        <v>0</v>
      </c>
    </row>
    <row r="20109" spans="1:17">
      <c r="A20109" t="s">
        <v>122</v>
      </c>
      <c r="B20109">
        <v>2027</v>
      </c>
      <c r="E20109" t="s">
        <v>170</v>
      </c>
      <c r="G20109" t="s">
        <v>1075</v>
      </c>
      <c r="H20109" t="s">
        <v>136</v>
      </c>
      <c r="I20109">
        <v>0</v>
      </c>
      <c r="J20109" t="s">
        <v>164</v>
      </c>
      <c r="K20109" t="s">
        <v>164</v>
      </c>
      <c r="L20109" t="s">
        <v>171</v>
      </c>
      <c r="P20109">
        <v>0.75991781320206298</v>
      </c>
      <c r="Q20109">
        <v>0</v>
      </c>
    </row>
    <row r="20110" spans="1:17">
      <c r="A20110" t="s">
        <v>122</v>
      </c>
      <c r="B20110">
        <v>2027</v>
      </c>
      <c r="E20110" t="s">
        <v>162</v>
      </c>
      <c r="G20110" t="s">
        <v>1075</v>
      </c>
      <c r="H20110" t="s">
        <v>136</v>
      </c>
      <c r="I20110">
        <v>0</v>
      </c>
      <c r="J20110" t="s">
        <v>164</v>
      </c>
      <c r="K20110" t="s">
        <v>164</v>
      </c>
      <c r="L20110" t="s">
        <v>163</v>
      </c>
      <c r="P20110">
        <v>0.75991781320206298</v>
      </c>
      <c r="Q20110">
        <v>0</v>
      </c>
    </row>
    <row r="20111" spans="1:17">
      <c r="A20111" t="s">
        <v>122</v>
      </c>
      <c r="B20111">
        <v>2027</v>
      </c>
      <c r="E20111" t="s">
        <v>167</v>
      </c>
      <c r="G20111" t="s">
        <v>1075</v>
      </c>
      <c r="H20111" t="s">
        <v>136</v>
      </c>
      <c r="I20111">
        <v>0</v>
      </c>
      <c r="J20111" t="s">
        <v>164</v>
      </c>
      <c r="K20111" t="s">
        <v>164</v>
      </c>
      <c r="L20111" t="s">
        <v>168</v>
      </c>
      <c r="P20111">
        <v>0.75991781320206298</v>
      </c>
      <c r="Q20111">
        <v>0</v>
      </c>
    </row>
    <row r="20112" spans="1:17">
      <c r="A20112" t="s">
        <v>122</v>
      </c>
      <c r="B20112">
        <v>2027</v>
      </c>
      <c r="E20112" t="s">
        <v>167</v>
      </c>
      <c r="G20112" t="s">
        <v>1075</v>
      </c>
      <c r="H20112" t="s">
        <v>136</v>
      </c>
      <c r="I20112">
        <v>0</v>
      </c>
      <c r="J20112" t="s">
        <v>164</v>
      </c>
      <c r="K20112" t="s">
        <v>164</v>
      </c>
      <c r="L20112" t="s">
        <v>169</v>
      </c>
      <c r="P20112">
        <v>0.75991781320206298</v>
      </c>
      <c r="Q20112">
        <v>0</v>
      </c>
    </row>
    <row r="20113" spans="1:17">
      <c r="A20113" t="s">
        <v>122</v>
      </c>
      <c r="B20113">
        <v>2027</v>
      </c>
      <c r="E20113" t="s">
        <v>170</v>
      </c>
      <c r="G20113" t="s">
        <v>1076</v>
      </c>
      <c r="H20113" t="s">
        <v>136</v>
      </c>
      <c r="I20113">
        <v>0</v>
      </c>
      <c r="J20113" t="s">
        <v>164</v>
      </c>
      <c r="K20113" t="s">
        <v>126</v>
      </c>
      <c r="L20113" t="s">
        <v>171</v>
      </c>
      <c r="P20113">
        <v>0.75991781320206298</v>
      </c>
      <c r="Q20113">
        <v>0</v>
      </c>
    </row>
    <row r="20114" spans="1:17">
      <c r="A20114" t="s">
        <v>122</v>
      </c>
      <c r="B20114">
        <v>2027</v>
      </c>
      <c r="E20114" t="s">
        <v>162</v>
      </c>
      <c r="G20114" t="s">
        <v>1076</v>
      </c>
      <c r="H20114" t="s">
        <v>136</v>
      </c>
      <c r="I20114">
        <v>976800.62105352897</v>
      </c>
      <c r="J20114" t="s">
        <v>164</v>
      </c>
      <c r="K20114" t="s">
        <v>126</v>
      </c>
      <c r="L20114" t="s">
        <v>163</v>
      </c>
      <c r="P20114">
        <v>0.75991781320206298</v>
      </c>
      <c r="Q20114">
        <v>742288.191885415</v>
      </c>
    </row>
    <row r="20115" spans="1:17">
      <c r="A20115" t="s">
        <v>122</v>
      </c>
      <c r="B20115">
        <v>2027</v>
      </c>
      <c r="E20115" t="s">
        <v>167</v>
      </c>
      <c r="G20115" t="s">
        <v>1076</v>
      </c>
      <c r="H20115" t="s">
        <v>136</v>
      </c>
      <c r="I20115">
        <v>0</v>
      </c>
      <c r="J20115" t="s">
        <v>164</v>
      </c>
      <c r="K20115" t="s">
        <v>126</v>
      </c>
      <c r="L20115" t="s">
        <v>168</v>
      </c>
      <c r="P20115">
        <v>0.75991781320206298</v>
      </c>
      <c r="Q20115">
        <v>0</v>
      </c>
    </row>
    <row r="20116" spans="1:17">
      <c r="A20116" t="s">
        <v>122</v>
      </c>
      <c r="B20116">
        <v>2027</v>
      </c>
      <c r="E20116" t="s">
        <v>167</v>
      </c>
      <c r="G20116" t="s">
        <v>1076</v>
      </c>
      <c r="H20116" t="s">
        <v>136</v>
      </c>
      <c r="I20116">
        <v>0</v>
      </c>
      <c r="J20116" t="s">
        <v>164</v>
      </c>
      <c r="K20116" t="s">
        <v>126</v>
      </c>
      <c r="L20116" t="s">
        <v>169</v>
      </c>
      <c r="P20116">
        <v>0.75991781320206298</v>
      </c>
      <c r="Q20116">
        <v>0</v>
      </c>
    </row>
    <row r="20117" spans="1:17">
      <c r="A20117" t="s">
        <v>122</v>
      </c>
      <c r="B20117">
        <v>2027</v>
      </c>
      <c r="E20117" t="s">
        <v>162</v>
      </c>
      <c r="G20117" t="s">
        <v>1076</v>
      </c>
      <c r="H20117" t="s">
        <v>136</v>
      </c>
      <c r="I20117">
        <v>1598406.63078815</v>
      </c>
      <c r="J20117" t="s">
        <v>164</v>
      </c>
      <c r="K20117" t="s">
        <v>160</v>
      </c>
      <c r="L20117" t="s">
        <v>163</v>
      </c>
      <c r="P20117">
        <v>0.75991781320206298</v>
      </c>
      <c r="Q20117">
        <v>1214657.67147621</v>
      </c>
    </row>
    <row r="20118" spans="1:17">
      <c r="A20118" t="s">
        <v>122</v>
      </c>
      <c r="B20118">
        <v>2027</v>
      </c>
      <c r="E20118" t="s">
        <v>170</v>
      </c>
      <c r="G20118" t="s">
        <v>1075</v>
      </c>
      <c r="H20118" t="s">
        <v>136</v>
      </c>
      <c r="I20118">
        <v>0</v>
      </c>
      <c r="J20118" t="s">
        <v>159</v>
      </c>
      <c r="K20118" t="s">
        <v>159</v>
      </c>
      <c r="L20118" t="s">
        <v>171</v>
      </c>
      <c r="P20118">
        <v>0.75991781320206298</v>
      </c>
      <c r="Q20118">
        <v>0</v>
      </c>
    </row>
    <row r="20119" spans="1:17">
      <c r="A20119" t="s">
        <v>122</v>
      </c>
      <c r="B20119">
        <v>2027</v>
      </c>
      <c r="E20119" t="s">
        <v>162</v>
      </c>
      <c r="G20119" t="s">
        <v>1075</v>
      </c>
      <c r="H20119" t="s">
        <v>136</v>
      </c>
      <c r="I20119">
        <v>0</v>
      </c>
      <c r="J20119" t="s">
        <v>159</v>
      </c>
      <c r="K20119" t="s">
        <v>159</v>
      </c>
      <c r="L20119" t="s">
        <v>163</v>
      </c>
      <c r="P20119">
        <v>0.75991781320206298</v>
      </c>
      <c r="Q20119">
        <v>0</v>
      </c>
    </row>
    <row r="20120" spans="1:17">
      <c r="A20120" t="s">
        <v>122</v>
      </c>
      <c r="B20120">
        <v>2027</v>
      </c>
      <c r="E20120" t="s">
        <v>167</v>
      </c>
      <c r="G20120" t="s">
        <v>1075</v>
      </c>
      <c r="H20120" t="s">
        <v>136</v>
      </c>
      <c r="I20120">
        <v>0</v>
      </c>
      <c r="J20120" t="s">
        <v>159</v>
      </c>
      <c r="K20120" t="s">
        <v>159</v>
      </c>
      <c r="L20120" t="s">
        <v>168</v>
      </c>
      <c r="P20120">
        <v>0.75991781320206298</v>
      </c>
      <c r="Q20120">
        <v>0</v>
      </c>
    </row>
    <row r="20121" spans="1:17">
      <c r="A20121" t="s">
        <v>122</v>
      </c>
      <c r="B20121">
        <v>2027</v>
      </c>
      <c r="E20121" t="s">
        <v>167</v>
      </c>
      <c r="G20121" t="s">
        <v>1075</v>
      </c>
      <c r="H20121" t="s">
        <v>136</v>
      </c>
      <c r="I20121">
        <v>0</v>
      </c>
      <c r="J20121" t="s">
        <v>159</v>
      </c>
      <c r="K20121" t="s">
        <v>159</v>
      </c>
      <c r="L20121" t="s">
        <v>169</v>
      </c>
      <c r="P20121">
        <v>0.75991781320206298</v>
      </c>
      <c r="Q20121">
        <v>0</v>
      </c>
    </row>
    <row r="20122" spans="1:17">
      <c r="A20122" t="s">
        <v>122</v>
      </c>
      <c r="B20122">
        <v>2027</v>
      </c>
      <c r="E20122" t="s">
        <v>170</v>
      </c>
      <c r="G20122" t="s">
        <v>1076</v>
      </c>
      <c r="H20122" t="s">
        <v>136</v>
      </c>
      <c r="I20122">
        <v>0</v>
      </c>
      <c r="J20122" t="s">
        <v>159</v>
      </c>
      <c r="K20122" t="s">
        <v>126</v>
      </c>
      <c r="L20122" t="s">
        <v>171</v>
      </c>
      <c r="P20122">
        <v>0.75991781320206298</v>
      </c>
      <c r="Q20122">
        <v>0</v>
      </c>
    </row>
    <row r="20123" spans="1:17">
      <c r="A20123" t="s">
        <v>122</v>
      </c>
      <c r="B20123">
        <v>2027</v>
      </c>
      <c r="E20123" t="s">
        <v>162</v>
      </c>
      <c r="G20123" t="s">
        <v>1076</v>
      </c>
      <c r="H20123" t="s">
        <v>136</v>
      </c>
      <c r="I20123">
        <v>5374075.9670809498</v>
      </c>
      <c r="J20123" t="s">
        <v>159</v>
      </c>
      <c r="K20123" t="s">
        <v>126</v>
      </c>
      <c r="L20123" t="s">
        <v>163</v>
      </c>
      <c r="P20123">
        <v>0.75991781320206298</v>
      </c>
      <c r="Q20123">
        <v>4083856.05688592</v>
      </c>
    </row>
    <row r="20124" spans="1:17">
      <c r="A20124" t="s">
        <v>122</v>
      </c>
      <c r="B20124">
        <v>2027</v>
      </c>
      <c r="E20124" t="s">
        <v>167</v>
      </c>
      <c r="G20124" t="s">
        <v>1076</v>
      </c>
      <c r="H20124" t="s">
        <v>136</v>
      </c>
      <c r="I20124">
        <v>0</v>
      </c>
      <c r="J20124" t="s">
        <v>159</v>
      </c>
      <c r="K20124" t="s">
        <v>126</v>
      </c>
      <c r="L20124" t="s">
        <v>168</v>
      </c>
      <c r="P20124">
        <v>0.75991781320206298</v>
      </c>
      <c r="Q20124">
        <v>0</v>
      </c>
    </row>
    <row r="20125" spans="1:17">
      <c r="A20125" t="s">
        <v>122</v>
      </c>
      <c r="B20125">
        <v>2027</v>
      </c>
      <c r="E20125" t="s">
        <v>167</v>
      </c>
      <c r="G20125" t="s">
        <v>1076</v>
      </c>
      <c r="H20125" t="s">
        <v>136</v>
      </c>
      <c r="I20125">
        <v>0</v>
      </c>
      <c r="J20125" t="s">
        <v>159</v>
      </c>
      <c r="K20125" t="s">
        <v>126</v>
      </c>
      <c r="L20125" t="s">
        <v>169</v>
      </c>
      <c r="P20125">
        <v>0.75991781320206298</v>
      </c>
      <c r="Q20125">
        <v>0</v>
      </c>
    </row>
    <row r="20126" spans="1:17">
      <c r="A20126" t="s">
        <v>122</v>
      </c>
      <c r="B20126">
        <v>2027</v>
      </c>
      <c r="E20126" t="s">
        <v>162</v>
      </c>
      <c r="G20126" t="s">
        <v>1076</v>
      </c>
      <c r="H20126" t="s">
        <v>136</v>
      </c>
      <c r="I20126">
        <v>6651284.24076524</v>
      </c>
      <c r="J20126" t="s">
        <v>159</v>
      </c>
      <c r="K20126" t="s">
        <v>166</v>
      </c>
      <c r="L20126" t="s">
        <v>163</v>
      </c>
      <c r="P20126">
        <v>0.75991781320206298</v>
      </c>
      <c r="Q20126">
        <v>5054429.3752276599</v>
      </c>
    </row>
    <row r="20127" spans="1:17">
      <c r="A20127" t="s">
        <v>122</v>
      </c>
      <c r="B20127">
        <v>2027</v>
      </c>
      <c r="E20127" t="s">
        <v>170</v>
      </c>
      <c r="G20127" t="s">
        <v>1076</v>
      </c>
      <c r="H20127" t="s">
        <v>136</v>
      </c>
      <c r="I20127">
        <v>0</v>
      </c>
      <c r="J20127" t="s">
        <v>126</v>
      </c>
      <c r="K20127" t="s">
        <v>164</v>
      </c>
      <c r="L20127" t="s">
        <v>171</v>
      </c>
      <c r="P20127">
        <v>0.75991781320206298</v>
      </c>
      <c r="Q20127">
        <v>0</v>
      </c>
    </row>
    <row r="20128" spans="1:17">
      <c r="A20128" t="s">
        <v>122</v>
      </c>
      <c r="B20128">
        <v>2027</v>
      </c>
      <c r="E20128" t="s">
        <v>162</v>
      </c>
      <c r="G20128" t="s">
        <v>1076</v>
      </c>
      <c r="H20128" t="s">
        <v>136</v>
      </c>
      <c r="I20128">
        <v>17576459.192025401</v>
      </c>
      <c r="J20128" t="s">
        <v>126</v>
      </c>
      <c r="K20128" t="s">
        <v>164</v>
      </c>
      <c r="L20128" t="s">
        <v>163</v>
      </c>
      <c r="P20128">
        <v>0.75991781320206298</v>
      </c>
      <c r="Q20128">
        <v>13356664.4330393</v>
      </c>
    </row>
    <row r="20129" spans="1:17">
      <c r="A20129" t="s">
        <v>122</v>
      </c>
      <c r="B20129">
        <v>2027</v>
      </c>
      <c r="E20129" t="s">
        <v>167</v>
      </c>
      <c r="G20129" t="s">
        <v>1076</v>
      </c>
      <c r="H20129" t="s">
        <v>136</v>
      </c>
      <c r="I20129">
        <v>0</v>
      </c>
      <c r="J20129" t="s">
        <v>126</v>
      </c>
      <c r="K20129" t="s">
        <v>164</v>
      </c>
      <c r="L20129" t="s">
        <v>168</v>
      </c>
      <c r="P20129">
        <v>0.75991781320206298</v>
      </c>
      <c r="Q20129">
        <v>0</v>
      </c>
    </row>
    <row r="20130" spans="1:17">
      <c r="A20130" t="s">
        <v>122</v>
      </c>
      <c r="B20130">
        <v>2027</v>
      </c>
      <c r="E20130" t="s">
        <v>167</v>
      </c>
      <c r="G20130" t="s">
        <v>1076</v>
      </c>
      <c r="H20130" t="s">
        <v>136</v>
      </c>
      <c r="I20130">
        <v>0</v>
      </c>
      <c r="J20130" t="s">
        <v>126</v>
      </c>
      <c r="K20130" t="s">
        <v>164</v>
      </c>
      <c r="L20130" t="s">
        <v>169</v>
      </c>
      <c r="P20130">
        <v>0.75991781320206298</v>
      </c>
      <c r="Q20130">
        <v>0</v>
      </c>
    </row>
    <row r="20131" spans="1:17">
      <c r="A20131" t="s">
        <v>122</v>
      </c>
      <c r="B20131">
        <v>2027</v>
      </c>
      <c r="E20131" t="s">
        <v>170</v>
      </c>
      <c r="G20131" t="s">
        <v>1076</v>
      </c>
      <c r="H20131" t="s">
        <v>136</v>
      </c>
      <c r="I20131">
        <v>0</v>
      </c>
      <c r="J20131" t="s">
        <v>126</v>
      </c>
      <c r="K20131" t="s">
        <v>159</v>
      </c>
      <c r="L20131" t="s">
        <v>171</v>
      </c>
      <c r="P20131">
        <v>0.75991781320206298</v>
      </c>
      <c r="Q20131">
        <v>0</v>
      </c>
    </row>
    <row r="20132" spans="1:17">
      <c r="A20132" t="s">
        <v>122</v>
      </c>
      <c r="B20132">
        <v>2027</v>
      </c>
      <c r="E20132" t="s">
        <v>162</v>
      </c>
      <c r="G20132" t="s">
        <v>1076</v>
      </c>
      <c r="H20132" t="s">
        <v>136</v>
      </c>
      <c r="I20132">
        <v>17865141.218892399</v>
      </c>
      <c r="J20132" t="s">
        <v>126</v>
      </c>
      <c r="K20132" t="s">
        <v>159</v>
      </c>
      <c r="L20132" t="s">
        <v>163</v>
      </c>
      <c r="P20132">
        <v>0.75991781320206298</v>
      </c>
      <c r="Q20132">
        <v>13576039.047606699</v>
      </c>
    </row>
    <row r="20133" spans="1:17">
      <c r="A20133" t="s">
        <v>122</v>
      </c>
      <c r="B20133">
        <v>2027</v>
      </c>
      <c r="E20133" t="s">
        <v>167</v>
      </c>
      <c r="G20133" t="s">
        <v>1076</v>
      </c>
      <c r="H20133" t="s">
        <v>136</v>
      </c>
      <c r="I20133">
        <v>0</v>
      </c>
      <c r="J20133" t="s">
        <v>126</v>
      </c>
      <c r="K20133" t="s">
        <v>159</v>
      </c>
      <c r="L20133" t="s">
        <v>168</v>
      </c>
      <c r="P20133">
        <v>0.75991781320206298</v>
      </c>
      <c r="Q20133">
        <v>0</v>
      </c>
    </row>
    <row r="20134" spans="1:17">
      <c r="A20134" t="s">
        <v>122</v>
      </c>
      <c r="B20134">
        <v>2027</v>
      </c>
      <c r="E20134" t="s">
        <v>167</v>
      </c>
      <c r="G20134" t="s">
        <v>1076</v>
      </c>
      <c r="H20134" t="s">
        <v>136</v>
      </c>
      <c r="I20134">
        <v>0</v>
      </c>
      <c r="J20134" t="s">
        <v>126</v>
      </c>
      <c r="K20134" t="s">
        <v>159</v>
      </c>
      <c r="L20134" t="s">
        <v>169</v>
      </c>
      <c r="P20134">
        <v>0.75991781320206298</v>
      </c>
      <c r="Q20134">
        <v>0</v>
      </c>
    </row>
    <row r="20135" spans="1:17">
      <c r="A20135" t="s">
        <v>122</v>
      </c>
      <c r="B20135">
        <v>2027</v>
      </c>
      <c r="E20135" t="s">
        <v>170</v>
      </c>
      <c r="G20135" t="s">
        <v>1075</v>
      </c>
      <c r="H20135" t="s">
        <v>136</v>
      </c>
      <c r="I20135">
        <v>775556540.76653504</v>
      </c>
      <c r="J20135" t="s">
        <v>126</v>
      </c>
      <c r="K20135" t="s">
        <v>126</v>
      </c>
      <c r="L20135" t="s">
        <v>171</v>
      </c>
      <c r="P20135">
        <v>0.75991781320206298</v>
      </c>
      <c r="Q20135">
        <v>589359230.47386205</v>
      </c>
    </row>
    <row r="20136" spans="1:17">
      <c r="A20136" t="s">
        <v>122</v>
      </c>
      <c r="B20136">
        <v>2027</v>
      </c>
      <c r="E20136" t="s">
        <v>162</v>
      </c>
      <c r="G20136" t="s">
        <v>1075</v>
      </c>
      <c r="H20136" t="s">
        <v>136</v>
      </c>
      <c r="I20136">
        <v>0</v>
      </c>
      <c r="J20136" t="s">
        <v>126</v>
      </c>
      <c r="K20136" t="s">
        <v>126</v>
      </c>
      <c r="L20136" t="s">
        <v>163</v>
      </c>
      <c r="P20136">
        <v>0.75991781320206298</v>
      </c>
      <c r="Q20136">
        <v>0</v>
      </c>
    </row>
    <row r="20137" spans="1:17">
      <c r="A20137" t="s">
        <v>122</v>
      </c>
      <c r="B20137">
        <v>2027</v>
      </c>
      <c r="E20137" t="s">
        <v>167</v>
      </c>
      <c r="G20137" t="s">
        <v>1075</v>
      </c>
      <c r="H20137" t="s">
        <v>136</v>
      </c>
      <c r="I20137">
        <v>0</v>
      </c>
      <c r="J20137" t="s">
        <v>126</v>
      </c>
      <c r="K20137" t="s">
        <v>126</v>
      </c>
      <c r="L20137" t="s">
        <v>168</v>
      </c>
      <c r="P20137">
        <v>0.75991781320206298</v>
      </c>
      <c r="Q20137">
        <v>0</v>
      </c>
    </row>
    <row r="20138" spans="1:17">
      <c r="A20138" t="s">
        <v>122</v>
      </c>
      <c r="B20138">
        <v>2027</v>
      </c>
      <c r="E20138" t="s">
        <v>167</v>
      </c>
      <c r="G20138" t="s">
        <v>1075</v>
      </c>
      <c r="H20138" t="s">
        <v>136</v>
      </c>
      <c r="I20138">
        <v>0</v>
      </c>
      <c r="J20138" t="s">
        <v>126</v>
      </c>
      <c r="K20138" t="s">
        <v>126</v>
      </c>
      <c r="L20138" t="s">
        <v>169</v>
      </c>
      <c r="P20138">
        <v>0.75991781320206298</v>
      </c>
      <c r="Q20138">
        <v>0</v>
      </c>
    </row>
    <row r="20139" spans="1:17">
      <c r="A20139" t="s">
        <v>122</v>
      </c>
      <c r="B20139">
        <v>2027</v>
      </c>
      <c r="E20139" t="s">
        <v>170</v>
      </c>
      <c r="G20139" t="s">
        <v>1076</v>
      </c>
      <c r="H20139" t="s">
        <v>136</v>
      </c>
      <c r="I20139">
        <v>0</v>
      </c>
      <c r="J20139" t="s">
        <v>126</v>
      </c>
      <c r="K20139" t="s">
        <v>165</v>
      </c>
      <c r="L20139" t="s">
        <v>171</v>
      </c>
      <c r="P20139">
        <v>0.75991781320206298</v>
      </c>
      <c r="Q20139">
        <v>0</v>
      </c>
    </row>
    <row r="20140" spans="1:17">
      <c r="A20140" t="s">
        <v>122</v>
      </c>
      <c r="B20140">
        <v>2027</v>
      </c>
      <c r="E20140" t="s">
        <v>162</v>
      </c>
      <c r="G20140" t="s">
        <v>1076</v>
      </c>
      <c r="H20140" t="s">
        <v>136</v>
      </c>
      <c r="I20140">
        <v>0</v>
      </c>
      <c r="J20140" t="s">
        <v>126</v>
      </c>
      <c r="K20140" t="s">
        <v>165</v>
      </c>
      <c r="L20140" t="s">
        <v>163</v>
      </c>
      <c r="P20140">
        <v>0.75991781320206298</v>
      </c>
      <c r="Q20140">
        <v>0</v>
      </c>
    </row>
    <row r="20141" spans="1:17">
      <c r="A20141" t="s">
        <v>122</v>
      </c>
      <c r="B20141">
        <v>2027</v>
      </c>
      <c r="E20141" t="s">
        <v>167</v>
      </c>
      <c r="G20141" t="s">
        <v>1076</v>
      </c>
      <c r="H20141" t="s">
        <v>136</v>
      </c>
      <c r="I20141">
        <v>0</v>
      </c>
      <c r="J20141" t="s">
        <v>126</v>
      </c>
      <c r="K20141" t="s">
        <v>165</v>
      </c>
      <c r="L20141" t="s">
        <v>168</v>
      </c>
      <c r="P20141">
        <v>0.75991781320206298</v>
      </c>
      <c r="Q20141">
        <v>0</v>
      </c>
    </row>
    <row r="20142" spans="1:17">
      <c r="A20142" t="s">
        <v>122</v>
      </c>
      <c r="B20142">
        <v>2027</v>
      </c>
      <c r="E20142" t="s">
        <v>167</v>
      </c>
      <c r="G20142" t="s">
        <v>1076</v>
      </c>
      <c r="H20142" t="s">
        <v>136</v>
      </c>
      <c r="I20142">
        <v>0</v>
      </c>
      <c r="J20142" t="s">
        <v>126</v>
      </c>
      <c r="K20142" t="s">
        <v>165</v>
      </c>
      <c r="L20142" t="s">
        <v>169</v>
      </c>
      <c r="P20142">
        <v>0.75991781320206298</v>
      </c>
      <c r="Q20142">
        <v>0</v>
      </c>
    </row>
    <row r="20143" spans="1:17">
      <c r="A20143" t="s">
        <v>122</v>
      </c>
      <c r="B20143">
        <v>2027</v>
      </c>
      <c r="E20143" t="s">
        <v>170</v>
      </c>
      <c r="G20143" t="s">
        <v>1076</v>
      </c>
      <c r="H20143" t="s">
        <v>136</v>
      </c>
      <c r="I20143">
        <v>0</v>
      </c>
      <c r="J20143" t="s">
        <v>126</v>
      </c>
      <c r="K20143" t="s">
        <v>166</v>
      </c>
      <c r="L20143" t="s">
        <v>171</v>
      </c>
      <c r="P20143">
        <v>0.75991781320206298</v>
      </c>
      <c r="Q20143">
        <v>0</v>
      </c>
    </row>
    <row r="20144" spans="1:17">
      <c r="A20144" t="s">
        <v>122</v>
      </c>
      <c r="B20144">
        <v>2027</v>
      </c>
      <c r="E20144" t="s">
        <v>162</v>
      </c>
      <c r="G20144" t="s">
        <v>1076</v>
      </c>
      <c r="H20144" t="s">
        <v>136</v>
      </c>
      <c r="I20144">
        <v>3255394.4169560699</v>
      </c>
      <c r="J20144" t="s">
        <v>126</v>
      </c>
      <c r="K20144" t="s">
        <v>166</v>
      </c>
      <c r="L20144" t="s">
        <v>163</v>
      </c>
      <c r="P20144">
        <v>0.75991781320206298</v>
      </c>
      <c r="Q20144">
        <v>2473832.20644347</v>
      </c>
    </row>
    <row r="20145" spans="1:17">
      <c r="A20145" t="s">
        <v>122</v>
      </c>
      <c r="B20145">
        <v>2027</v>
      </c>
      <c r="E20145" t="s">
        <v>167</v>
      </c>
      <c r="G20145" t="s">
        <v>1076</v>
      </c>
      <c r="H20145" t="s">
        <v>136</v>
      </c>
      <c r="I20145">
        <v>0</v>
      </c>
      <c r="J20145" t="s">
        <v>126</v>
      </c>
      <c r="K20145" t="s">
        <v>166</v>
      </c>
      <c r="L20145" t="s">
        <v>168</v>
      </c>
      <c r="P20145">
        <v>0.75991781320206298</v>
      </c>
      <c r="Q20145">
        <v>0</v>
      </c>
    </row>
    <row r="20146" spans="1:17">
      <c r="A20146" t="s">
        <v>122</v>
      </c>
      <c r="B20146">
        <v>2027</v>
      </c>
      <c r="E20146" t="s">
        <v>167</v>
      </c>
      <c r="G20146" t="s">
        <v>1076</v>
      </c>
      <c r="H20146" t="s">
        <v>136</v>
      </c>
      <c r="I20146">
        <v>0</v>
      </c>
      <c r="J20146" t="s">
        <v>126</v>
      </c>
      <c r="K20146" t="s">
        <v>166</v>
      </c>
      <c r="L20146" t="s">
        <v>169</v>
      </c>
      <c r="P20146">
        <v>0.75991781320206298</v>
      </c>
      <c r="Q20146">
        <v>0</v>
      </c>
    </row>
    <row r="20147" spans="1:17">
      <c r="A20147" t="s">
        <v>122</v>
      </c>
      <c r="B20147">
        <v>2027</v>
      </c>
      <c r="E20147" t="s">
        <v>170</v>
      </c>
      <c r="G20147" t="s">
        <v>1076</v>
      </c>
      <c r="H20147" t="s">
        <v>136</v>
      </c>
      <c r="I20147">
        <v>0</v>
      </c>
      <c r="J20147" t="s">
        <v>126</v>
      </c>
      <c r="K20147" t="s">
        <v>160</v>
      </c>
      <c r="L20147" t="s">
        <v>171</v>
      </c>
      <c r="P20147">
        <v>0.75991781320206298</v>
      </c>
      <c r="Q20147">
        <v>0</v>
      </c>
    </row>
    <row r="20148" spans="1:17">
      <c r="A20148" t="s">
        <v>122</v>
      </c>
      <c r="B20148">
        <v>2027</v>
      </c>
      <c r="E20148" t="s">
        <v>162</v>
      </c>
      <c r="G20148" t="s">
        <v>1076</v>
      </c>
      <c r="H20148" t="s">
        <v>136</v>
      </c>
      <c r="I20148">
        <v>102579.911709837</v>
      </c>
      <c r="J20148" t="s">
        <v>126</v>
      </c>
      <c r="K20148" t="s">
        <v>160</v>
      </c>
      <c r="L20148" t="s">
        <v>163</v>
      </c>
      <c r="P20148">
        <v>0.75991781320206298</v>
      </c>
      <c r="Q20148">
        <v>77952.302184999906</v>
      </c>
    </row>
    <row r="20149" spans="1:17">
      <c r="A20149" t="s">
        <v>122</v>
      </c>
      <c r="B20149">
        <v>2027</v>
      </c>
      <c r="E20149" t="s">
        <v>167</v>
      </c>
      <c r="G20149" t="s">
        <v>1076</v>
      </c>
      <c r="H20149" t="s">
        <v>136</v>
      </c>
      <c r="I20149">
        <v>0</v>
      </c>
      <c r="J20149" t="s">
        <v>126</v>
      </c>
      <c r="K20149" t="s">
        <v>160</v>
      </c>
      <c r="L20149" t="s">
        <v>168</v>
      </c>
      <c r="P20149">
        <v>0.75991781320206298</v>
      </c>
      <c r="Q20149">
        <v>0</v>
      </c>
    </row>
    <row r="20150" spans="1:17">
      <c r="A20150" t="s">
        <v>122</v>
      </c>
      <c r="B20150">
        <v>2027</v>
      </c>
      <c r="E20150" t="s">
        <v>167</v>
      </c>
      <c r="G20150" t="s">
        <v>1076</v>
      </c>
      <c r="H20150" t="s">
        <v>136</v>
      </c>
      <c r="I20150">
        <v>0</v>
      </c>
      <c r="J20150" t="s">
        <v>126</v>
      </c>
      <c r="K20150" t="s">
        <v>160</v>
      </c>
      <c r="L20150" t="s">
        <v>169</v>
      </c>
      <c r="P20150">
        <v>0.75991781320206298</v>
      </c>
      <c r="Q20150">
        <v>0</v>
      </c>
    </row>
    <row r="20151" spans="1:17">
      <c r="A20151" t="s">
        <v>122</v>
      </c>
      <c r="B20151">
        <v>2027</v>
      </c>
      <c r="E20151" t="s">
        <v>170</v>
      </c>
      <c r="G20151" t="s">
        <v>1076</v>
      </c>
      <c r="H20151" t="s">
        <v>136</v>
      </c>
      <c r="I20151">
        <v>0</v>
      </c>
      <c r="J20151" t="s">
        <v>165</v>
      </c>
      <c r="K20151" t="s">
        <v>126</v>
      </c>
      <c r="L20151" t="s">
        <v>171</v>
      </c>
      <c r="P20151">
        <v>0.75991781320206298</v>
      </c>
      <c r="Q20151">
        <v>0</v>
      </c>
    </row>
    <row r="20152" spans="1:17">
      <c r="A20152" t="s">
        <v>122</v>
      </c>
      <c r="B20152">
        <v>2027</v>
      </c>
      <c r="E20152" t="s">
        <v>162</v>
      </c>
      <c r="G20152" t="s">
        <v>1076</v>
      </c>
      <c r="H20152" t="s">
        <v>136</v>
      </c>
      <c r="I20152">
        <v>0</v>
      </c>
      <c r="J20152" t="s">
        <v>165</v>
      </c>
      <c r="K20152" t="s">
        <v>126</v>
      </c>
      <c r="L20152" t="s">
        <v>163</v>
      </c>
      <c r="P20152">
        <v>0.75991781320206298</v>
      </c>
      <c r="Q20152">
        <v>0</v>
      </c>
    </row>
    <row r="20153" spans="1:17">
      <c r="A20153" t="s">
        <v>122</v>
      </c>
      <c r="B20153">
        <v>2027</v>
      </c>
      <c r="E20153" t="s">
        <v>167</v>
      </c>
      <c r="G20153" t="s">
        <v>1076</v>
      </c>
      <c r="H20153" t="s">
        <v>136</v>
      </c>
      <c r="I20153">
        <v>0</v>
      </c>
      <c r="J20153" t="s">
        <v>165</v>
      </c>
      <c r="K20153" t="s">
        <v>126</v>
      </c>
      <c r="L20153" t="s">
        <v>168</v>
      </c>
      <c r="P20153">
        <v>0.75991781320206298</v>
      </c>
      <c r="Q20153">
        <v>0</v>
      </c>
    </row>
    <row r="20154" spans="1:17">
      <c r="A20154" t="s">
        <v>122</v>
      </c>
      <c r="B20154">
        <v>2027</v>
      </c>
      <c r="E20154" t="s">
        <v>167</v>
      </c>
      <c r="G20154" t="s">
        <v>1076</v>
      </c>
      <c r="H20154" t="s">
        <v>136</v>
      </c>
      <c r="I20154">
        <v>0</v>
      </c>
      <c r="J20154" t="s">
        <v>165</v>
      </c>
      <c r="K20154" t="s">
        <v>126</v>
      </c>
      <c r="L20154" t="s">
        <v>169</v>
      </c>
      <c r="P20154">
        <v>0.75991781320206298</v>
      </c>
      <c r="Q20154">
        <v>0</v>
      </c>
    </row>
    <row r="20155" spans="1:17">
      <c r="A20155" t="s">
        <v>122</v>
      </c>
      <c r="B20155">
        <v>2027</v>
      </c>
      <c r="E20155" t="s">
        <v>170</v>
      </c>
      <c r="G20155" t="s">
        <v>1075</v>
      </c>
      <c r="H20155" t="s">
        <v>136</v>
      </c>
      <c r="I20155">
        <v>0</v>
      </c>
      <c r="J20155" t="s">
        <v>165</v>
      </c>
      <c r="K20155" t="s">
        <v>165</v>
      </c>
      <c r="L20155" t="s">
        <v>171</v>
      </c>
      <c r="P20155">
        <v>0.75991781320206298</v>
      </c>
      <c r="Q20155">
        <v>0</v>
      </c>
    </row>
    <row r="20156" spans="1:17">
      <c r="A20156" t="s">
        <v>122</v>
      </c>
      <c r="B20156">
        <v>2027</v>
      </c>
      <c r="E20156" t="s">
        <v>162</v>
      </c>
      <c r="G20156" t="s">
        <v>1075</v>
      </c>
      <c r="H20156" t="s">
        <v>136</v>
      </c>
      <c r="I20156">
        <v>0</v>
      </c>
      <c r="J20156" t="s">
        <v>165</v>
      </c>
      <c r="K20156" t="s">
        <v>165</v>
      </c>
      <c r="L20156" t="s">
        <v>163</v>
      </c>
      <c r="P20156">
        <v>0.75991781320206298</v>
      </c>
      <c r="Q20156">
        <v>0</v>
      </c>
    </row>
    <row r="20157" spans="1:17">
      <c r="A20157" t="s">
        <v>122</v>
      </c>
      <c r="B20157">
        <v>2027</v>
      </c>
      <c r="E20157" t="s">
        <v>167</v>
      </c>
      <c r="G20157" t="s">
        <v>1075</v>
      </c>
      <c r="H20157" t="s">
        <v>136</v>
      </c>
      <c r="I20157">
        <v>0</v>
      </c>
      <c r="J20157" t="s">
        <v>165</v>
      </c>
      <c r="K20157" t="s">
        <v>165</v>
      </c>
      <c r="L20157" t="s">
        <v>168</v>
      </c>
      <c r="P20157">
        <v>0.75991781320206298</v>
      </c>
      <c r="Q20157">
        <v>0</v>
      </c>
    </row>
    <row r="20158" spans="1:17">
      <c r="A20158" t="s">
        <v>122</v>
      </c>
      <c r="B20158">
        <v>2027</v>
      </c>
      <c r="E20158" t="s">
        <v>167</v>
      </c>
      <c r="G20158" t="s">
        <v>1075</v>
      </c>
      <c r="H20158" t="s">
        <v>136</v>
      </c>
      <c r="I20158">
        <v>0</v>
      </c>
      <c r="J20158" t="s">
        <v>165</v>
      </c>
      <c r="K20158" t="s">
        <v>165</v>
      </c>
      <c r="L20158" t="s">
        <v>169</v>
      </c>
      <c r="P20158">
        <v>0.75991781320206298</v>
      </c>
      <c r="Q20158">
        <v>0</v>
      </c>
    </row>
    <row r="20159" spans="1:17">
      <c r="A20159" t="s">
        <v>122</v>
      </c>
      <c r="B20159">
        <v>2027</v>
      </c>
      <c r="E20159" t="s">
        <v>162</v>
      </c>
      <c r="G20159" t="s">
        <v>1076</v>
      </c>
      <c r="H20159" t="s">
        <v>136</v>
      </c>
      <c r="I20159">
        <v>64147633.087408602</v>
      </c>
      <c r="J20159" t="s">
        <v>166</v>
      </c>
      <c r="K20159" t="s">
        <v>159</v>
      </c>
      <c r="L20159" t="s">
        <v>163</v>
      </c>
      <c r="P20159">
        <v>0.75991781320206298</v>
      </c>
      <c r="Q20159">
        <v>48746929.0578719</v>
      </c>
    </row>
    <row r="20160" spans="1:17">
      <c r="A20160" t="s">
        <v>122</v>
      </c>
      <c r="B20160">
        <v>2027</v>
      </c>
      <c r="E20160" t="s">
        <v>170</v>
      </c>
      <c r="G20160" t="s">
        <v>1076</v>
      </c>
      <c r="H20160" t="s">
        <v>136</v>
      </c>
      <c r="I20160">
        <v>0</v>
      </c>
      <c r="J20160" t="s">
        <v>166</v>
      </c>
      <c r="K20160" t="s">
        <v>126</v>
      </c>
      <c r="L20160" t="s">
        <v>171</v>
      </c>
      <c r="P20160">
        <v>0.75991781320206298</v>
      </c>
      <c r="Q20160">
        <v>0</v>
      </c>
    </row>
    <row r="20161" spans="1:17">
      <c r="A20161" t="s">
        <v>122</v>
      </c>
      <c r="B20161">
        <v>2027</v>
      </c>
      <c r="E20161" t="s">
        <v>162</v>
      </c>
      <c r="G20161" t="s">
        <v>1076</v>
      </c>
      <c r="H20161" t="s">
        <v>136</v>
      </c>
      <c r="I20161">
        <v>6033405.9492353704</v>
      </c>
      <c r="J20161" t="s">
        <v>166</v>
      </c>
      <c r="K20161" t="s">
        <v>126</v>
      </c>
      <c r="L20161" t="s">
        <v>163</v>
      </c>
      <c r="P20161">
        <v>0.75991781320206298</v>
      </c>
      <c r="Q20161">
        <v>4584892.6551032597</v>
      </c>
    </row>
    <row r="20162" spans="1:17">
      <c r="A20162" t="s">
        <v>122</v>
      </c>
      <c r="B20162">
        <v>2027</v>
      </c>
      <c r="E20162" t="s">
        <v>167</v>
      </c>
      <c r="G20162" t="s">
        <v>1076</v>
      </c>
      <c r="H20162" t="s">
        <v>136</v>
      </c>
      <c r="I20162">
        <v>0</v>
      </c>
      <c r="J20162" t="s">
        <v>166</v>
      </c>
      <c r="K20162" t="s">
        <v>126</v>
      </c>
      <c r="L20162" t="s">
        <v>168</v>
      </c>
      <c r="P20162">
        <v>0.75991781320206298</v>
      </c>
      <c r="Q20162">
        <v>0</v>
      </c>
    </row>
    <row r="20163" spans="1:17">
      <c r="A20163" t="s">
        <v>122</v>
      </c>
      <c r="B20163">
        <v>2027</v>
      </c>
      <c r="E20163" t="s">
        <v>167</v>
      </c>
      <c r="G20163" t="s">
        <v>1076</v>
      </c>
      <c r="H20163" t="s">
        <v>136</v>
      </c>
      <c r="I20163">
        <v>0</v>
      </c>
      <c r="J20163" t="s">
        <v>166</v>
      </c>
      <c r="K20163" t="s">
        <v>126</v>
      </c>
      <c r="L20163" t="s">
        <v>169</v>
      </c>
      <c r="P20163">
        <v>0.75991781320206298</v>
      </c>
      <c r="Q20163">
        <v>0</v>
      </c>
    </row>
    <row r="20164" spans="1:17">
      <c r="A20164" t="s">
        <v>122</v>
      </c>
      <c r="B20164">
        <v>2027</v>
      </c>
      <c r="E20164" t="s">
        <v>170</v>
      </c>
      <c r="G20164" t="s">
        <v>1075</v>
      </c>
      <c r="H20164" t="s">
        <v>136</v>
      </c>
      <c r="I20164">
        <v>0</v>
      </c>
      <c r="J20164" t="s">
        <v>166</v>
      </c>
      <c r="K20164" t="s">
        <v>166</v>
      </c>
      <c r="L20164" t="s">
        <v>171</v>
      </c>
      <c r="P20164">
        <v>0.75991781320206298</v>
      </c>
      <c r="Q20164">
        <v>0</v>
      </c>
    </row>
    <row r="20165" spans="1:17">
      <c r="A20165" t="s">
        <v>122</v>
      </c>
      <c r="B20165">
        <v>2027</v>
      </c>
      <c r="E20165" t="s">
        <v>162</v>
      </c>
      <c r="G20165" t="s">
        <v>1075</v>
      </c>
      <c r="H20165" t="s">
        <v>136</v>
      </c>
      <c r="I20165">
        <v>0</v>
      </c>
      <c r="J20165" t="s">
        <v>166</v>
      </c>
      <c r="K20165" t="s">
        <v>166</v>
      </c>
      <c r="L20165" t="s">
        <v>163</v>
      </c>
      <c r="P20165">
        <v>0.75991781320206298</v>
      </c>
      <c r="Q20165">
        <v>0</v>
      </c>
    </row>
    <row r="20166" spans="1:17">
      <c r="A20166" t="s">
        <v>122</v>
      </c>
      <c r="B20166">
        <v>2027</v>
      </c>
      <c r="E20166" t="s">
        <v>167</v>
      </c>
      <c r="G20166" t="s">
        <v>1075</v>
      </c>
      <c r="H20166" t="s">
        <v>136</v>
      </c>
      <c r="I20166">
        <v>0</v>
      </c>
      <c r="J20166" t="s">
        <v>166</v>
      </c>
      <c r="K20166" t="s">
        <v>166</v>
      </c>
      <c r="L20166" t="s">
        <v>168</v>
      </c>
      <c r="P20166">
        <v>0.75991781320206298</v>
      </c>
      <c r="Q20166">
        <v>0</v>
      </c>
    </row>
    <row r="20167" spans="1:17">
      <c r="A20167" t="s">
        <v>122</v>
      </c>
      <c r="B20167">
        <v>2027</v>
      </c>
      <c r="E20167" t="s">
        <v>167</v>
      </c>
      <c r="G20167" t="s">
        <v>1075</v>
      </c>
      <c r="H20167" t="s">
        <v>136</v>
      </c>
      <c r="I20167">
        <v>0</v>
      </c>
      <c r="J20167" t="s">
        <v>166</v>
      </c>
      <c r="K20167" t="s">
        <v>166</v>
      </c>
      <c r="L20167" t="s">
        <v>169</v>
      </c>
      <c r="P20167">
        <v>0.75991781320206298</v>
      </c>
      <c r="Q20167">
        <v>0</v>
      </c>
    </row>
    <row r="20168" spans="1:17">
      <c r="A20168" t="s">
        <v>122</v>
      </c>
      <c r="B20168">
        <v>2027</v>
      </c>
      <c r="E20168" t="s">
        <v>162</v>
      </c>
      <c r="G20168" t="s">
        <v>1076</v>
      </c>
      <c r="H20168" t="s">
        <v>136</v>
      </c>
      <c r="I20168">
        <v>15700985.777408101</v>
      </c>
      <c r="J20168" t="s">
        <v>160</v>
      </c>
      <c r="K20168" t="s">
        <v>164</v>
      </c>
      <c r="L20168" t="s">
        <v>163</v>
      </c>
      <c r="P20168">
        <v>0.75991781320206298</v>
      </c>
      <c r="Q20168">
        <v>11931458.777084701</v>
      </c>
    </row>
    <row r="20169" spans="1:17">
      <c r="A20169" t="s">
        <v>122</v>
      </c>
      <c r="B20169">
        <v>2027</v>
      </c>
      <c r="E20169" t="s">
        <v>170</v>
      </c>
      <c r="G20169" t="s">
        <v>1076</v>
      </c>
      <c r="H20169" t="s">
        <v>136</v>
      </c>
      <c r="I20169">
        <v>0</v>
      </c>
      <c r="J20169" t="s">
        <v>160</v>
      </c>
      <c r="K20169" t="s">
        <v>126</v>
      </c>
      <c r="L20169" t="s">
        <v>171</v>
      </c>
      <c r="P20169">
        <v>0.75991781320206298</v>
      </c>
      <c r="Q20169">
        <v>0</v>
      </c>
    </row>
    <row r="20170" spans="1:17">
      <c r="A20170" t="s">
        <v>122</v>
      </c>
      <c r="B20170">
        <v>2027</v>
      </c>
      <c r="E20170" t="s">
        <v>162</v>
      </c>
      <c r="G20170" t="s">
        <v>1076</v>
      </c>
      <c r="H20170" t="s">
        <v>136</v>
      </c>
      <c r="I20170">
        <v>406211.28368000803</v>
      </c>
      <c r="J20170" t="s">
        <v>160</v>
      </c>
      <c r="K20170" t="s">
        <v>126</v>
      </c>
      <c r="L20170" t="s">
        <v>163</v>
      </c>
      <c r="P20170">
        <v>0.75991781320206298</v>
      </c>
      <c r="Q20170">
        <v>308687.19039211399</v>
      </c>
    </row>
    <row r="20171" spans="1:17">
      <c r="A20171" t="s">
        <v>122</v>
      </c>
      <c r="B20171">
        <v>2027</v>
      </c>
      <c r="E20171" t="s">
        <v>167</v>
      </c>
      <c r="G20171" t="s">
        <v>1076</v>
      </c>
      <c r="H20171" t="s">
        <v>136</v>
      </c>
      <c r="I20171">
        <v>0</v>
      </c>
      <c r="J20171" t="s">
        <v>160</v>
      </c>
      <c r="K20171" t="s">
        <v>126</v>
      </c>
      <c r="L20171" t="s">
        <v>168</v>
      </c>
      <c r="P20171">
        <v>0.75991781320206298</v>
      </c>
      <c r="Q20171">
        <v>0</v>
      </c>
    </row>
    <row r="20172" spans="1:17">
      <c r="A20172" t="s">
        <v>122</v>
      </c>
      <c r="B20172">
        <v>2027</v>
      </c>
      <c r="E20172" t="s">
        <v>167</v>
      </c>
      <c r="G20172" t="s">
        <v>1076</v>
      </c>
      <c r="H20172" t="s">
        <v>136</v>
      </c>
      <c r="I20172">
        <v>0</v>
      </c>
      <c r="J20172" t="s">
        <v>160</v>
      </c>
      <c r="K20172" t="s">
        <v>126</v>
      </c>
      <c r="L20172" t="s">
        <v>169</v>
      </c>
      <c r="P20172">
        <v>0.75991781320206298</v>
      </c>
      <c r="Q20172">
        <v>0</v>
      </c>
    </row>
    <row r="20173" spans="1:17">
      <c r="A20173" t="s">
        <v>122</v>
      </c>
      <c r="B20173">
        <v>2027</v>
      </c>
      <c r="E20173" t="s">
        <v>170</v>
      </c>
      <c r="G20173" t="s">
        <v>1075</v>
      </c>
      <c r="H20173" t="s">
        <v>136</v>
      </c>
      <c r="I20173">
        <v>0</v>
      </c>
      <c r="J20173" t="s">
        <v>160</v>
      </c>
      <c r="K20173" t="s">
        <v>160</v>
      </c>
      <c r="L20173" t="s">
        <v>171</v>
      </c>
      <c r="P20173">
        <v>0.75991781320206298</v>
      </c>
      <c r="Q20173">
        <v>0</v>
      </c>
    </row>
    <row r="20174" spans="1:17">
      <c r="A20174" t="s">
        <v>122</v>
      </c>
      <c r="B20174">
        <v>2027</v>
      </c>
      <c r="E20174" t="s">
        <v>162</v>
      </c>
      <c r="G20174" t="s">
        <v>1075</v>
      </c>
      <c r="H20174" t="s">
        <v>136</v>
      </c>
      <c r="I20174">
        <v>0</v>
      </c>
      <c r="J20174" t="s">
        <v>160</v>
      </c>
      <c r="K20174" t="s">
        <v>160</v>
      </c>
      <c r="L20174" t="s">
        <v>163</v>
      </c>
      <c r="P20174">
        <v>0.75991781320206298</v>
      </c>
      <c r="Q20174">
        <v>0</v>
      </c>
    </row>
    <row r="20175" spans="1:17">
      <c r="A20175" t="s">
        <v>122</v>
      </c>
      <c r="B20175">
        <v>2027</v>
      </c>
      <c r="E20175" t="s">
        <v>167</v>
      </c>
      <c r="G20175" t="s">
        <v>1075</v>
      </c>
      <c r="H20175" t="s">
        <v>136</v>
      </c>
      <c r="I20175">
        <v>0</v>
      </c>
      <c r="J20175" t="s">
        <v>160</v>
      </c>
      <c r="K20175" t="s">
        <v>160</v>
      </c>
      <c r="L20175" t="s">
        <v>168</v>
      </c>
      <c r="P20175">
        <v>0.75991781320206298</v>
      </c>
      <c r="Q20175">
        <v>0</v>
      </c>
    </row>
    <row r="20176" spans="1:17">
      <c r="A20176" t="s">
        <v>122</v>
      </c>
      <c r="B20176">
        <v>2027</v>
      </c>
      <c r="E20176" t="s">
        <v>167</v>
      </c>
      <c r="G20176" t="s">
        <v>1075</v>
      </c>
      <c r="H20176" t="s">
        <v>136</v>
      </c>
      <c r="I20176">
        <v>0</v>
      </c>
      <c r="J20176" t="s">
        <v>160</v>
      </c>
      <c r="K20176" t="s">
        <v>160</v>
      </c>
      <c r="L20176" t="s">
        <v>169</v>
      </c>
      <c r="P20176">
        <v>0.75991781320206298</v>
      </c>
      <c r="Q20176">
        <v>0</v>
      </c>
    </row>
    <row r="20177" spans="1:17">
      <c r="A20177" t="s">
        <v>122</v>
      </c>
      <c r="B20177">
        <v>2028</v>
      </c>
      <c r="E20177" t="s">
        <v>170</v>
      </c>
      <c r="G20177" t="s">
        <v>1075</v>
      </c>
      <c r="H20177" t="s">
        <v>136</v>
      </c>
      <c r="I20177">
        <v>0</v>
      </c>
      <c r="J20177" t="s">
        <v>164</v>
      </c>
      <c r="K20177" t="s">
        <v>164</v>
      </c>
      <c r="L20177" t="s">
        <v>171</v>
      </c>
      <c r="P20177">
        <v>0.73069020500198401</v>
      </c>
      <c r="Q20177">
        <v>0</v>
      </c>
    </row>
    <row r="20178" spans="1:17">
      <c r="A20178" t="s">
        <v>122</v>
      </c>
      <c r="B20178">
        <v>2028</v>
      </c>
      <c r="E20178" t="s">
        <v>162</v>
      </c>
      <c r="G20178" t="s">
        <v>1075</v>
      </c>
      <c r="H20178" t="s">
        <v>136</v>
      </c>
      <c r="I20178">
        <v>0</v>
      </c>
      <c r="J20178" t="s">
        <v>164</v>
      </c>
      <c r="K20178" t="s">
        <v>164</v>
      </c>
      <c r="L20178" t="s">
        <v>163</v>
      </c>
      <c r="P20178">
        <v>0.73069020500198401</v>
      </c>
      <c r="Q20178">
        <v>0</v>
      </c>
    </row>
    <row r="20179" spans="1:17">
      <c r="A20179" t="s">
        <v>122</v>
      </c>
      <c r="B20179">
        <v>2028</v>
      </c>
      <c r="E20179" t="s">
        <v>167</v>
      </c>
      <c r="G20179" t="s">
        <v>1075</v>
      </c>
      <c r="H20179" t="s">
        <v>136</v>
      </c>
      <c r="I20179">
        <v>0</v>
      </c>
      <c r="J20179" t="s">
        <v>164</v>
      </c>
      <c r="K20179" t="s">
        <v>164</v>
      </c>
      <c r="L20179" t="s">
        <v>168</v>
      </c>
      <c r="P20179">
        <v>0.73069020500198401</v>
      </c>
      <c r="Q20179">
        <v>0</v>
      </c>
    </row>
    <row r="20180" spans="1:17">
      <c r="A20180" t="s">
        <v>122</v>
      </c>
      <c r="B20180">
        <v>2028</v>
      </c>
      <c r="E20180" t="s">
        <v>167</v>
      </c>
      <c r="G20180" t="s">
        <v>1075</v>
      </c>
      <c r="H20180" t="s">
        <v>136</v>
      </c>
      <c r="I20180">
        <v>0</v>
      </c>
      <c r="J20180" t="s">
        <v>164</v>
      </c>
      <c r="K20180" t="s">
        <v>164</v>
      </c>
      <c r="L20180" t="s">
        <v>169</v>
      </c>
      <c r="P20180">
        <v>0.73069020500198401</v>
      </c>
      <c r="Q20180">
        <v>0</v>
      </c>
    </row>
    <row r="20181" spans="1:17">
      <c r="A20181" t="s">
        <v>122</v>
      </c>
      <c r="B20181">
        <v>2028</v>
      </c>
      <c r="E20181" t="s">
        <v>170</v>
      </c>
      <c r="G20181" t="s">
        <v>1076</v>
      </c>
      <c r="H20181" t="s">
        <v>136</v>
      </c>
      <c r="I20181">
        <v>0</v>
      </c>
      <c r="J20181" t="s">
        <v>164</v>
      </c>
      <c r="K20181" t="s">
        <v>126</v>
      </c>
      <c r="L20181" t="s">
        <v>171</v>
      </c>
      <c r="P20181">
        <v>0.73069020500198401</v>
      </c>
      <c r="Q20181">
        <v>0</v>
      </c>
    </row>
    <row r="20182" spans="1:17">
      <c r="A20182" t="s">
        <v>122</v>
      </c>
      <c r="B20182">
        <v>2028</v>
      </c>
      <c r="E20182" t="s">
        <v>162</v>
      </c>
      <c r="G20182" t="s">
        <v>1076</v>
      </c>
      <c r="H20182" t="s">
        <v>136</v>
      </c>
      <c r="I20182">
        <v>976800.62105352897</v>
      </c>
      <c r="J20182" t="s">
        <v>164</v>
      </c>
      <c r="K20182" t="s">
        <v>126</v>
      </c>
      <c r="L20182" t="s">
        <v>163</v>
      </c>
      <c r="P20182">
        <v>0.73069020500198401</v>
      </c>
      <c r="Q20182">
        <v>713738.64604366804</v>
      </c>
    </row>
    <row r="20183" spans="1:17">
      <c r="A20183" t="s">
        <v>122</v>
      </c>
      <c r="B20183">
        <v>2028</v>
      </c>
      <c r="E20183" t="s">
        <v>167</v>
      </c>
      <c r="G20183" t="s">
        <v>1076</v>
      </c>
      <c r="H20183" t="s">
        <v>136</v>
      </c>
      <c r="I20183">
        <v>0</v>
      </c>
      <c r="J20183" t="s">
        <v>164</v>
      </c>
      <c r="K20183" t="s">
        <v>126</v>
      </c>
      <c r="L20183" t="s">
        <v>168</v>
      </c>
      <c r="P20183">
        <v>0.73069020500198401</v>
      </c>
      <c r="Q20183">
        <v>0</v>
      </c>
    </row>
    <row r="20184" spans="1:17">
      <c r="A20184" t="s">
        <v>122</v>
      </c>
      <c r="B20184">
        <v>2028</v>
      </c>
      <c r="E20184" t="s">
        <v>167</v>
      </c>
      <c r="G20184" t="s">
        <v>1076</v>
      </c>
      <c r="H20184" t="s">
        <v>136</v>
      </c>
      <c r="I20184">
        <v>0</v>
      </c>
      <c r="J20184" t="s">
        <v>164</v>
      </c>
      <c r="K20184" t="s">
        <v>126</v>
      </c>
      <c r="L20184" t="s">
        <v>169</v>
      </c>
      <c r="P20184">
        <v>0.73069020500198401</v>
      </c>
      <c r="Q20184">
        <v>0</v>
      </c>
    </row>
    <row r="20185" spans="1:17">
      <c r="A20185" t="s">
        <v>122</v>
      </c>
      <c r="B20185">
        <v>2028</v>
      </c>
      <c r="E20185" t="s">
        <v>162</v>
      </c>
      <c r="G20185" t="s">
        <v>1076</v>
      </c>
      <c r="H20185" t="s">
        <v>136</v>
      </c>
      <c r="I20185">
        <v>1598406.63078815</v>
      </c>
      <c r="J20185" t="s">
        <v>164</v>
      </c>
      <c r="K20185" t="s">
        <v>160</v>
      </c>
      <c r="L20185" t="s">
        <v>163</v>
      </c>
      <c r="P20185">
        <v>0.73069020500198401</v>
      </c>
      <c r="Q20185">
        <v>1167940.0687271201</v>
      </c>
    </row>
    <row r="20186" spans="1:17">
      <c r="A20186" t="s">
        <v>122</v>
      </c>
      <c r="B20186">
        <v>2028</v>
      </c>
      <c r="E20186" t="s">
        <v>170</v>
      </c>
      <c r="G20186" t="s">
        <v>1075</v>
      </c>
      <c r="H20186" t="s">
        <v>136</v>
      </c>
      <c r="I20186">
        <v>0</v>
      </c>
      <c r="J20186" t="s">
        <v>159</v>
      </c>
      <c r="K20186" t="s">
        <v>159</v>
      </c>
      <c r="L20186" t="s">
        <v>171</v>
      </c>
      <c r="P20186">
        <v>0.73069020500198401</v>
      </c>
      <c r="Q20186">
        <v>0</v>
      </c>
    </row>
    <row r="20187" spans="1:17">
      <c r="A20187" t="s">
        <v>122</v>
      </c>
      <c r="B20187">
        <v>2028</v>
      </c>
      <c r="E20187" t="s">
        <v>162</v>
      </c>
      <c r="G20187" t="s">
        <v>1075</v>
      </c>
      <c r="H20187" t="s">
        <v>136</v>
      </c>
      <c r="I20187">
        <v>0</v>
      </c>
      <c r="J20187" t="s">
        <v>159</v>
      </c>
      <c r="K20187" t="s">
        <v>159</v>
      </c>
      <c r="L20187" t="s">
        <v>163</v>
      </c>
      <c r="P20187">
        <v>0.73069020500198401</v>
      </c>
      <c r="Q20187">
        <v>0</v>
      </c>
    </row>
    <row r="20188" spans="1:17">
      <c r="A20188" t="s">
        <v>122</v>
      </c>
      <c r="B20188">
        <v>2028</v>
      </c>
      <c r="E20188" t="s">
        <v>167</v>
      </c>
      <c r="G20188" t="s">
        <v>1075</v>
      </c>
      <c r="H20188" t="s">
        <v>136</v>
      </c>
      <c r="I20188">
        <v>0</v>
      </c>
      <c r="J20188" t="s">
        <v>159</v>
      </c>
      <c r="K20188" t="s">
        <v>159</v>
      </c>
      <c r="L20188" t="s">
        <v>168</v>
      </c>
      <c r="P20188">
        <v>0.73069020500198401</v>
      </c>
      <c r="Q20188">
        <v>0</v>
      </c>
    </row>
    <row r="20189" spans="1:17">
      <c r="A20189" t="s">
        <v>122</v>
      </c>
      <c r="B20189">
        <v>2028</v>
      </c>
      <c r="E20189" t="s">
        <v>167</v>
      </c>
      <c r="G20189" t="s">
        <v>1075</v>
      </c>
      <c r="H20189" t="s">
        <v>136</v>
      </c>
      <c r="I20189">
        <v>0</v>
      </c>
      <c r="J20189" t="s">
        <v>159</v>
      </c>
      <c r="K20189" t="s">
        <v>159</v>
      </c>
      <c r="L20189" t="s">
        <v>169</v>
      </c>
      <c r="P20189">
        <v>0.73069020500198401</v>
      </c>
      <c r="Q20189">
        <v>0</v>
      </c>
    </row>
    <row r="20190" spans="1:17">
      <c r="A20190" t="s">
        <v>122</v>
      </c>
      <c r="B20190">
        <v>2028</v>
      </c>
      <c r="E20190" t="s">
        <v>170</v>
      </c>
      <c r="G20190" t="s">
        <v>1076</v>
      </c>
      <c r="H20190" t="s">
        <v>136</v>
      </c>
      <c r="I20190">
        <v>0</v>
      </c>
      <c r="J20190" t="s">
        <v>159</v>
      </c>
      <c r="K20190" t="s">
        <v>126</v>
      </c>
      <c r="L20190" t="s">
        <v>171</v>
      </c>
      <c r="P20190">
        <v>0.73069020500198401</v>
      </c>
      <c r="Q20190">
        <v>0</v>
      </c>
    </row>
    <row r="20191" spans="1:17">
      <c r="A20191" t="s">
        <v>122</v>
      </c>
      <c r="B20191">
        <v>2028</v>
      </c>
      <c r="E20191" t="s">
        <v>162</v>
      </c>
      <c r="G20191" t="s">
        <v>1076</v>
      </c>
      <c r="H20191" t="s">
        <v>136</v>
      </c>
      <c r="I20191">
        <v>5374075.9670809498</v>
      </c>
      <c r="J20191" t="s">
        <v>159</v>
      </c>
      <c r="K20191" t="s">
        <v>126</v>
      </c>
      <c r="L20191" t="s">
        <v>163</v>
      </c>
      <c r="P20191">
        <v>0.73069020500198401</v>
      </c>
      <c r="Q20191">
        <v>3926784.6700826101</v>
      </c>
    </row>
    <row r="20192" spans="1:17">
      <c r="A20192" t="s">
        <v>122</v>
      </c>
      <c r="B20192">
        <v>2028</v>
      </c>
      <c r="E20192" t="s">
        <v>167</v>
      </c>
      <c r="G20192" t="s">
        <v>1076</v>
      </c>
      <c r="H20192" t="s">
        <v>136</v>
      </c>
      <c r="I20192">
        <v>0</v>
      </c>
      <c r="J20192" t="s">
        <v>159</v>
      </c>
      <c r="K20192" t="s">
        <v>126</v>
      </c>
      <c r="L20192" t="s">
        <v>168</v>
      </c>
      <c r="P20192">
        <v>0.73069020500198401</v>
      </c>
      <c r="Q20192">
        <v>0</v>
      </c>
    </row>
    <row r="20193" spans="1:17">
      <c r="A20193" t="s">
        <v>122</v>
      </c>
      <c r="B20193">
        <v>2028</v>
      </c>
      <c r="E20193" t="s">
        <v>167</v>
      </c>
      <c r="G20193" t="s">
        <v>1076</v>
      </c>
      <c r="H20193" t="s">
        <v>136</v>
      </c>
      <c r="I20193">
        <v>0</v>
      </c>
      <c r="J20193" t="s">
        <v>159</v>
      </c>
      <c r="K20193" t="s">
        <v>126</v>
      </c>
      <c r="L20193" t="s">
        <v>169</v>
      </c>
      <c r="P20193">
        <v>0.73069020500198401</v>
      </c>
      <c r="Q20193">
        <v>0</v>
      </c>
    </row>
    <row r="20194" spans="1:17">
      <c r="A20194" t="s">
        <v>122</v>
      </c>
      <c r="B20194">
        <v>2028</v>
      </c>
      <c r="E20194" t="s">
        <v>162</v>
      </c>
      <c r="G20194" t="s">
        <v>1076</v>
      </c>
      <c r="H20194" t="s">
        <v>136</v>
      </c>
      <c r="I20194">
        <v>6651284.24076524</v>
      </c>
      <c r="J20194" t="s">
        <v>159</v>
      </c>
      <c r="K20194" t="s">
        <v>166</v>
      </c>
      <c r="L20194" t="s">
        <v>163</v>
      </c>
      <c r="P20194">
        <v>0.73069020500198401</v>
      </c>
      <c r="Q20194">
        <v>4860028.24541122</v>
      </c>
    </row>
    <row r="20195" spans="1:17">
      <c r="A20195" t="s">
        <v>122</v>
      </c>
      <c r="B20195">
        <v>2028</v>
      </c>
      <c r="E20195" t="s">
        <v>170</v>
      </c>
      <c r="G20195" t="s">
        <v>1076</v>
      </c>
      <c r="H20195" t="s">
        <v>136</v>
      </c>
      <c r="I20195">
        <v>0</v>
      </c>
      <c r="J20195" t="s">
        <v>126</v>
      </c>
      <c r="K20195" t="s">
        <v>164</v>
      </c>
      <c r="L20195" t="s">
        <v>171</v>
      </c>
      <c r="P20195">
        <v>0.73069020500198401</v>
      </c>
      <c r="Q20195">
        <v>0</v>
      </c>
    </row>
    <row r="20196" spans="1:17">
      <c r="A20196" t="s">
        <v>122</v>
      </c>
      <c r="B20196">
        <v>2028</v>
      </c>
      <c r="E20196" t="s">
        <v>162</v>
      </c>
      <c r="G20196" t="s">
        <v>1076</v>
      </c>
      <c r="H20196" t="s">
        <v>136</v>
      </c>
      <c r="I20196">
        <v>17576459.192025401</v>
      </c>
      <c r="J20196" t="s">
        <v>126</v>
      </c>
      <c r="K20196" t="s">
        <v>164</v>
      </c>
      <c r="L20196" t="s">
        <v>163</v>
      </c>
      <c r="P20196">
        <v>0.73069020500198401</v>
      </c>
      <c r="Q20196">
        <v>12842946.5702301</v>
      </c>
    </row>
    <row r="20197" spans="1:17">
      <c r="A20197" t="s">
        <v>122</v>
      </c>
      <c r="B20197">
        <v>2028</v>
      </c>
      <c r="E20197" t="s">
        <v>167</v>
      </c>
      <c r="G20197" t="s">
        <v>1076</v>
      </c>
      <c r="H20197" t="s">
        <v>136</v>
      </c>
      <c r="I20197">
        <v>0</v>
      </c>
      <c r="J20197" t="s">
        <v>126</v>
      </c>
      <c r="K20197" t="s">
        <v>164</v>
      </c>
      <c r="L20197" t="s">
        <v>168</v>
      </c>
      <c r="P20197">
        <v>0.73069020500198401</v>
      </c>
      <c r="Q20197">
        <v>0</v>
      </c>
    </row>
    <row r="20198" spans="1:17">
      <c r="A20198" t="s">
        <v>122</v>
      </c>
      <c r="B20198">
        <v>2028</v>
      </c>
      <c r="E20198" t="s">
        <v>167</v>
      </c>
      <c r="G20198" t="s">
        <v>1076</v>
      </c>
      <c r="H20198" t="s">
        <v>136</v>
      </c>
      <c r="I20198">
        <v>0</v>
      </c>
      <c r="J20198" t="s">
        <v>126</v>
      </c>
      <c r="K20198" t="s">
        <v>164</v>
      </c>
      <c r="L20198" t="s">
        <v>169</v>
      </c>
      <c r="P20198">
        <v>0.73069020500198401</v>
      </c>
      <c r="Q20198">
        <v>0</v>
      </c>
    </row>
    <row r="20199" spans="1:17">
      <c r="A20199" t="s">
        <v>122</v>
      </c>
      <c r="B20199">
        <v>2028</v>
      </c>
      <c r="E20199" t="s">
        <v>170</v>
      </c>
      <c r="G20199" t="s">
        <v>1076</v>
      </c>
      <c r="H20199" t="s">
        <v>136</v>
      </c>
      <c r="I20199">
        <v>0</v>
      </c>
      <c r="J20199" t="s">
        <v>126</v>
      </c>
      <c r="K20199" t="s">
        <v>159</v>
      </c>
      <c r="L20199" t="s">
        <v>171</v>
      </c>
      <c r="P20199">
        <v>0.73069020500198401</v>
      </c>
      <c r="Q20199">
        <v>0</v>
      </c>
    </row>
    <row r="20200" spans="1:17">
      <c r="A20200" t="s">
        <v>122</v>
      </c>
      <c r="B20200">
        <v>2028</v>
      </c>
      <c r="E20200" t="s">
        <v>162</v>
      </c>
      <c r="G20200" t="s">
        <v>1076</v>
      </c>
      <c r="H20200" t="s">
        <v>136</v>
      </c>
      <c r="I20200">
        <v>17865141.218892399</v>
      </c>
      <c r="J20200" t="s">
        <v>126</v>
      </c>
      <c r="K20200" t="s">
        <v>159</v>
      </c>
      <c r="L20200" t="s">
        <v>163</v>
      </c>
      <c r="P20200">
        <v>0.73069020500198401</v>
      </c>
      <c r="Q20200">
        <v>13053883.699621901</v>
      </c>
    </row>
    <row r="20201" spans="1:17">
      <c r="A20201" t="s">
        <v>122</v>
      </c>
      <c r="B20201">
        <v>2028</v>
      </c>
      <c r="E20201" t="s">
        <v>167</v>
      </c>
      <c r="G20201" t="s">
        <v>1076</v>
      </c>
      <c r="H20201" t="s">
        <v>136</v>
      </c>
      <c r="I20201">
        <v>0</v>
      </c>
      <c r="J20201" t="s">
        <v>126</v>
      </c>
      <c r="K20201" t="s">
        <v>159</v>
      </c>
      <c r="L20201" t="s">
        <v>168</v>
      </c>
      <c r="P20201">
        <v>0.73069020500198401</v>
      </c>
      <c r="Q20201">
        <v>0</v>
      </c>
    </row>
    <row r="20202" spans="1:17">
      <c r="A20202" t="s">
        <v>122</v>
      </c>
      <c r="B20202">
        <v>2028</v>
      </c>
      <c r="E20202" t="s">
        <v>167</v>
      </c>
      <c r="G20202" t="s">
        <v>1076</v>
      </c>
      <c r="H20202" t="s">
        <v>136</v>
      </c>
      <c r="I20202">
        <v>0</v>
      </c>
      <c r="J20202" t="s">
        <v>126</v>
      </c>
      <c r="K20202" t="s">
        <v>159</v>
      </c>
      <c r="L20202" t="s">
        <v>169</v>
      </c>
      <c r="P20202">
        <v>0.73069020500198401</v>
      </c>
      <c r="Q20202">
        <v>0</v>
      </c>
    </row>
    <row r="20203" spans="1:17">
      <c r="A20203" t="s">
        <v>122</v>
      </c>
      <c r="B20203">
        <v>2028</v>
      </c>
      <c r="E20203" t="s">
        <v>170</v>
      </c>
      <c r="G20203" t="s">
        <v>1075</v>
      </c>
      <c r="H20203" t="s">
        <v>136</v>
      </c>
      <c r="I20203">
        <v>775556540.76653504</v>
      </c>
      <c r="J20203" t="s">
        <v>126</v>
      </c>
      <c r="K20203" t="s">
        <v>126</v>
      </c>
      <c r="L20203" t="s">
        <v>171</v>
      </c>
      <c r="P20203">
        <v>0.73069020500198401</v>
      </c>
      <c r="Q20203">
        <v>566691567.76332903</v>
      </c>
    </row>
    <row r="20204" spans="1:17">
      <c r="A20204" t="s">
        <v>122</v>
      </c>
      <c r="B20204">
        <v>2028</v>
      </c>
      <c r="E20204" t="s">
        <v>162</v>
      </c>
      <c r="G20204" t="s">
        <v>1075</v>
      </c>
      <c r="H20204" t="s">
        <v>136</v>
      </c>
      <c r="I20204">
        <v>0</v>
      </c>
      <c r="J20204" t="s">
        <v>126</v>
      </c>
      <c r="K20204" t="s">
        <v>126</v>
      </c>
      <c r="L20204" t="s">
        <v>163</v>
      </c>
      <c r="P20204">
        <v>0.73069020500198401</v>
      </c>
      <c r="Q20204">
        <v>0</v>
      </c>
    </row>
    <row r="20205" spans="1:17">
      <c r="A20205" t="s">
        <v>122</v>
      </c>
      <c r="B20205">
        <v>2028</v>
      </c>
      <c r="E20205" t="s">
        <v>167</v>
      </c>
      <c r="G20205" t="s">
        <v>1075</v>
      </c>
      <c r="H20205" t="s">
        <v>136</v>
      </c>
      <c r="I20205">
        <v>0</v>
      </c>
      <c r="J20205" t="s">
        <v>126</v>
      </c>
      <c r="K20205" t="s">
        <v>126</v>
      </c>
      <c r="L20205" t="s">
        <v>168</v>
      </c>
      <c r="P20205">
        <v>0.73069020500198401</v>
      </c>
      <c r="Q20205">
        <v>0</v>
      </c>
    </row>
    <row r="20206" spans="1:17">
      <c r="A20206" t="s">
        <v>122</v>
      </c>
      <c r="B20206">
        <v>2028</v>
      </c>
      <c r="E20206" t="s">
        <v>167</v>
      </c>
      <c r="G20206" t="s">
        <v>1075</v>
      </c>
      <c r="H20206" t="s">
        <v>136</v>
      </c>
      <c r="I20206">
        <v>0</v>
      </c>
      <c r="J20206" t="s">
        <v>126</v>
      </c>
      <c r="K20206" t="s">
        <v>126</v>
      </c>
      <c r="L20206" t="s">
        <v>169</v>
      </c>
      <c r="P20206">
        <v>0.73069020500198401</v>
      </c>
      <c r="Q20206">
        <v>0</v>
      </c>
    </row>
    <row r="20207" spans="1:17">
      <c r="A20207" t="s">
        <v>122</v>
      </c>
      <c r="B20207">
        <v>2028</v>
      </c>
      <c r="E20207" t="s">
        <v>170</v>
      </c>
      <c r="G20207" t="s">
        <v>1076</v>
      </c>
      <c r="H20207" t="s">
        <v>136</v>
      </c>
      <c r="I20207">
        <v>0</v>
      </c>
      <c r="J20207" t="s">
        <v>126</v>
      </c>
      <c r="K20207" t="s">
        <v>165</v>
      </c>
      <c r="L20207" t="s">
        <v>171</v>
      </c>
      <c r="P20207">
        <v>0.73069020500198401</v>
      </c>
      <c r="Q20207">
        <v>0</v>
      </c>
    </row>
    <row r="20208" spans="1:17">
      <c r="A20208" t="s">
        <v>122</v>
      </c>
      <c r="B20208">
        <v>2028</v>
      </c>
      <c r="E20208" t="s">
        <v>162</v>
      </c>
      <c r="G20208" t="s">
        <v>1076</v>
      </c>
      <c r="H20208" t="s">
        <v>136</v>
      </c>
      <c r="I20208">
        <v>0</v>
      </c>
      <c r="J20208" t="s">
        <v>126</v>
      </c>
      <c r="K20208" t="s">
        <v>165</v>
      </c>
      <c r="L20208" t="s">
        <v>163</v>
      </c>
      <c r="P20208">
        <v>0.73069020500198401</v>
      </c>
      <c r="Q20208">
        <v>0</v>
      </c>
    </row>
    <row r="20209" spans="1:17">
      <c r="A20209" t="s">
        <v>122</v>
      </c>
      <c r="B20209">
        <v>2028</v>
      </c>
      <c r="E20209" t="s">
        <v>167</v>
      </c>
      <c r="G20209" t="s">
        <v>1076</v>
      </c>
      <c r="H20209" t="s">
        <v>136</v>
      </c>
      <c r="I20209">
        <v>0</v>
      </c>
      <c r="J20209" t="s">
        <v>126</v>
      </c>
      <c r="K20209" t="s">
        <v>165</v>
      </c>
      <c r="L20209" t="s">
        <v>168</v>
      </c>
      <c r="P20209">
        <v>0.73069020500198401</v>
      </c>
      <c r="Q20209">
        <v>0</v>
      </c>
    </row>
    <row r="20210" spans="1:17">
      <c r="A20210" t="s">
        <v>122</v>
      </c>
      <c r="B20210">
        <v>2028</v>
      </c>
      <c r="E20210" t="s">
        <v>167</v>
      </c>
      <c r="G20210" t="s">
        <v>1076</v>
      </c>
      <c r="H20210" t="s">
        <v>136</v>
      </c>
      <c r="I20210">
        <v>0</v>
      </c>
      <c r="J20210" t="s">
        <v>126</v>
      </c>
      <c r="K20210" t="s">
        <v>165</v>
      </c>
      <c r="L20210" t="s">
        <v>169</v>
      </c>
      <c r="P20210">
        <v>0.73069020500198401</v>
      </c>
      <c r="Q20210">
        <v>0</v>
      </c>
    </row>
    <row r="20211" spans="1:17">
      <c r="A20211" t="s">
        <v>122</v>
      </c>
      <c r="B20211">
        <v>2028</v>
      </c>
      <c r="E20211" t="s">
        <v>170</v>
      </c>
      <c r="G20211" t="s">
        <v>1076</v>
      </c>
      <c r="H20211" t="s">
        <v>136</v>
      </c>
      <c r="I20211">
        <v>0</v>
      </c>
      <c r="J20211" t="s">
        <v>126</v>
      </c>
      <c r="K20211" t="s">
        <v>166</v>
      </c>
      <c r="L20211" t="s">
        <v>171</v>
      </c>
      <c r="P20211">
        <v>0.73069020500198401</v>
      </c>
      <c r="Q20211">
        <v>0</v>
      </c>
    </row>
    <row r="20212" spans="1:17">
      <c r="A20212" t="s">
        <v>122</v>
      </c>
      <c r="B20212">
        <v>2028</v>
      </c>
      <c r="E20212" t="s">
        <v>162</v>
      </c>
      <c r="G20212" t="s">
        <v>1076</v>
      </c>
      <c r="H20212" t="s">
        <v>136</v>
      </c>
      <c r="I20212">
        <v>3255394.4169560699</v>
      </c>
      <c r="J20212" t="s">
        <v>126</v>
      </c>
      <c r="K20212" t="s">
        <v>166</v>
      </c>
      <c r="L20212" t="s">
        <v>163</v>
      </c>
      <c r="P20212">
        <v>0.73069020500198401</v>
      </c>
      <c r="Q20212">
        <v>2378684.81388795</v>
      </c>
    </row>
    <row r="20213" spans="1:17">
      <c r="A20213" t="s">
        <v>122</v>
      </c>
      <c r="B20213">
        <v>2028</v>
      </c>
      <c r="E20213" t="s">
        <v>167</v>
      </c>
      <c r="G20213" t="s">
        <v>1076</v>
      </c>
      <c r="H20213" t="s">
        <v>136</v>
      </c>
      <c r="I20213">
        <v>0</v>
      </c>
      <c r="J20213" t="s">
        <v>126</v>
      </c>
      <c r="K20213" t="s">
        <v>166</v>
      </c>
      <c r="L20213" t="s">
        <v>168</v>
      </c>
      <c r="P20213">
        <v>0.73069020500198401</v>
      </c>
      <c r="Q20213">
        <v>0</v>
      </c>
    </row>
    <row r="20214" spans="1:17">
      <c r="A20214" t="s">
        <v>122</v>
      </c>
      <c r="B20214">
        <v>2028</v>
      </c>
      <c r="E20214" t="s">
        <v>167</v>
      </c>
      <c r="G20214" t="s">
        <v>1076</v>
      </c>
      <c r="H20214" t="s">
        <v>136</v>
      </c>
      <c r="I20214">
        <v>0</v>
      </c>
      <c r="J20214" t="s">
        <v>126</v>
      </c>
      <c r="K20214" t="s">
        <v>166</v>
      </c>
      <c r="L20214" t="s">
        <v>169</v>
      </c>
      <c r="P20214">
        <v>0.73069020500198401</v>
      </c>
      <c r="Q20214">
        <v>0</v>
      </c>
    </row>
    <row r="20215" spans="1:17">
      <c r="A20215" t="s">
        <v>122</v>
      </c>
      <c r="B20215">
        <v>2028</v>
      </c>
      <c r="E20215" t="s">
        <v>170</v>
      </c>
      <c r="G20215" t="s">
        <v>1076</v>
      </c>
      <c r="H20215" t="s">
        <v>136</v>
      </c>
      <c r="I20215">
        <v>0</v>
      </c>
      <c r="J20215" t="s">
        <v>126</v>
      </c>
      <c r="K20215" t="s">
        <v>160</v>
      </c>
      <c r="L20215" t="s">
        <v>171</v>
      </c>
      <c r="P20215">
        <v>0.73069020500198401</v>
      </c>
      <c r="Q20215">
        <v>0</v>
      </c>
    </row>
    <row r="20216" spans="1:17">
      <c r="A20216" t="s">
        <v>122</v>
      </c>
      <c r="B20216">
        <v>2028</v>
      </c>
      <c r="E20216" t="s">
        <v>162</v>
      </c>
      <c r="G20216" t="s">
        <v>1076</v>
      </c>
      <c r="H20216" t="s">
        <v>136</v>
      </c>
      <c r="I20216">
        <v>102579.911709837</v>
      </c>
      <c r="J20216" t="s">
        <v>126</v>
      </c>
      <c r="K20216" t="s">
        <v>160</v>
      </c>
      <c r="L20216" t="s">
        <v>163</v>
      </c>
      <c r="P20216">
        <v>0.73069020500198401</v>
      </c>
      <c r="Q20216">
        <v>74954.136716346096</v>
      </c>
    </row>
    <row r="20217" spans="1:17">
      <c r="A20217" t="s">
        <v>122</v>
      </c>
      <c r="B20217">
        <v>2028</v>
      </c>
      <c r="E20217" t="s">
        <v>167</v>
      </c>
      <c r="G20217" t="s">
        <v>1076</v>
      </c>
      <c r="H20217" t="s">
        <v>136</v>
      </c>
      <c r="I20217">
        <v>0</v>
      </c>
      <c r="J20217" t="s">
        <v>126</v>
      </c>
      <c r="K20217" t="s">
        <v>160</v>
      </c>
      <c r="L20217" t="s">
        <v>168</v>
      </c>
      <c r="P20217">
        <v>0.73069020500198401</v>
      </c>
      <c r="Q20217">
        <v>0</v>
      </c>
    </row>
    <row r="20218" spans="1:17">
      <c r="A20218" t="s">
        <v>122</v>
      </c>
      <c r="B20218">
        <v>2028</v>
      </c>
      <c r="E20218" t="s">
        <v>167</v>
      </c>
      <c r="G20218" t="s">
        <v>1076</v>
      </c>
      <c r="H20218" t="s">
        <v>136</v>
      </c>
      <c r="I20218">
        <v>0</v>
      </c>
      <c r="J20218" t="s">
        <v>126</v>
      </c>
      <c r="K20218" t="s">
        <v>160</v>
      </c>
      <c r="L20218" t="s">
        <v>169</v>
      </c>
      <c r="P20218">
        <v>0.73069020500198401</v>
      </c>
      <c r="Q20218">
        <v>0</v>
      </c>
    </row>
    <row r="20219" spans="1:17">
      <c r="A20219" t="s">
        <v>122</v>
      </c>
      <c r="B20219">
        <v>2028</v>
      </c>
      <c r="E20219" t="s">
        <v>170</v>
      </c>
      <c r="G20219" t="s">
        <v>1076</v>
      </c>
      <c r="H20219" t="s">
        <v>136</v>
      </c>
      <c r="I20219">
        <v>0</v>
      </c>
      <c r="J20219" t="s">
        <v>165</v>
      </c>
      <c r="K20219" t="s">
        <v>126</v>
      </c>
      <c r="L20219" t="s">
        <v>171</v>
      </c>
      <c r="P20219">
        <v>0.73069020500198401</v>
      </c>
      <c r="Q20219">
        <v>0</v>
      </c>
    </row>
    <row r="20220" spans="1:17">
      <c r="A20220" t="s">
        <v>122</v>
      </c>
      <c r="B20220">
        <v>2028</v>
      </c>
      <c r="E20220" t="s">
        <v>162</v>
      </c>
      <c r="G20220" t="s">
        <v>1076</v>
      </c>
      <c r="H20220" t="s">
        <v>136</v>
      </c>
      <c r="I20220">
        <v>0</v>
      </c>
      <c r="J20220" t="s">
        <v>165</v>
      </c>
      <c r="K20220" t="s">
        <v>126</v>
      </c>
      <c r="L20220" t="s">
        <v>163</v>
      </c>
      <c r="P20220">
        <v>0.73069020500198401</v>
      </c>
      <c r="Q20220">
        <v>0</v>
      </c>
    </row>
    <row r="20221" spans="1:17">
      <c r="A20221" t="s">
        <v>122</v>
      </c>
      <c r="B20221">
        <v>2028</v>
      </c>
      <c r="E20221" t="s">
        <v>167</v>
      </c>
      <c r="G20221" t="s">
        <v>1076</v>
      </c>
      <c r="H20221" t="s">
        <v>136</v>
      </c>
      <c r="I20221">
        <v>0</v>
      </c>
      <c r="J20221" t="s">
        <v>165</v>
      </c>
      <c r="K20221" t="s">
        <v>126</v>
      </c>
      <c r="L20221" t="s">
        <v>168</v>
      </c>
      <c r="P20221">
        <v>0.73069020500198401</v>
      </c>
      <c r="Q20221">
        <v>0</v>
      </c>
    </row>
    <row r="20222" spans="1:17">
      <c r="A20222" t="s">
        <v>122</v>
      </c>
      <c r="B20222">
        <v>2028</v>
      </c>
      <c r="E20222" t="s">
        <v>167</v>
      </c>
      <c r="G20222" t="s">
        <v>1076</v>
      </c>
      <c r="H20222" t="s">
        <v>136</v>
      </c>
      <c r="I20222">
        <v>0</v>
      </c>
      <c r="J20222" t="s">
        <v>165</v>
      </c>
      <c r="K20222" t="s">
        <v>126</v>
      </c>
      <c r="L20222" t="s">
        <v>169</v>
      </c>
      <c r="P20222">
        <v>0.73069020500198401</v>
      </c>
      <c r="Q20222">
        <v>0</v>
      </c>
    </row>
    <row r="20223" spans="1:17">
      <c r="A20223" t="s">
        <v>122</v>
      </c>
      <c r="B20223">
        <v>2028</v>
      </c>
      <c r="E20223" t="s">
        <v>170</v>
      </c>
      <c r="G20223" t="s">
        <v>1075</v>
      </c>
      <c r="H20223" t="s">
        <v>136</v>
      </c>
      <c r="I20223">
        <v>0</v>
      </c>
      <c r="J20223" t="s">
        <v>165</v>
      </c>
      <c r="K20223" t="s">
        <v>165</v>
      </c>
      <c r="L20223" t="s">
        <v>171</v>
      </c>
      <c r="P20223">
        <v>0.73069020500198401</v>
      </c>
      <c r="Q20223">
        <v>0</v>
      </c>
    </row>
    <row r="20224" spans="1:17">
      <c r="A20224" t="s">
        <v>122</v>
      </c>
      <c r="B20224">
        <v>2028</v>
      </c>
      <c r="E20224" t="s">
        <v>162</v>
      </c>
      <c r="G20224" t="s">
        <v>1075</v>
      </c>
      <c r="H20224" t="s">
        <v>136</v>
      </c>
      <c r="I20224">
        <v>0</v>
      </c>
      <c r="J20224" t="s">
        <v>165</v>
      </c>
      <c r="K20224" t="s">
        <v>165</v>
      </c>
      <c r="L20224" t="s">
        <v>163</v>
      </c>
      <c r="P20224">
        <v>0.73069020500198401</v>
      </c>
      <c r="Q20224">
        <v>0</v>
      </c>
    </row>
    <row r="20225" spans="1:17">
      <c r="A20225" t="s">
        <v>122</v>
      </c>
      <c r="B20225">
        <v>2028</v>
      </c>
      <c r="E20225" t="s">
        <v>167</v>
      </c>
      <c r="G20225" t="s">
        <v>1075</v>
      </c>
      <c r="H20225" t="s">
        <v>136</v>
      </c>
      <c r="I20225">
        <v>0</v>
      </c>
      <c r="J20225" t="s">
        <v>165</v>
      </c>
      <c r="K20225" t="s">
        <v>165</v>
      </c>
      <c r="L20225" t="s">
        <v>168</v>
      </c>
      <c r="P20225">
        <v>0.73069020500198401</v>
      </c>
      <c r="Q20225">
        <v>0</v>
      </c>
    </row>
    <row r="20226" spans="1:17">
      <c r="A20226" t="s">
        <v>122</v>
      </c>
      <c r="B20226">
        <v>2028</v>
      </c>
      <c r="E20226" t="s">
        <v>167</v>
      </c>
      <c r="G20226" t="s">
        <v>1075</v>
      </c>
      <c r="H20226" t="s">
        <v>136</v>
      </c>
      <c r="I20226">
        <v>0</v>
      </c>
      <c r="J20226" t="s">
        <v>165</v>
      </c>
      <c r="K20226" t="s">
        <v>165</v>
      </c>
      <c r="L20226" t="s">
        <v>169</v>
      </c>
      <c r="P20226">
        <v>0.73069020500198401</v>
      </c>
      <c r="Q20226">
        <v>0</v>
      </c>
    </row>
    <row r="20227" spans="1:17">
      <c r="A20227" t="s">
        <v>122</v>
      </c>
      <c r="B20227">
        <v>2028</v>
      </c>
      <c r="E20227" t="s">
        <v>162</v>
      </c>
      <c r="G20227" t="s">
        <v>1076</v>
      </c>
      <c r="H20227" t="s">
        <v>136</v>
      </c>
      <c r="I20227">
        <v>64147633.087408602</v>
      </c>
      <c r="J20227" t="s">
        <v>166</v>
      </c>
      <c r="K20227" t="s">
        <v>159</v>
      </c>
      <c r="L20227" t="s">
        <v>163</v>
      </c>
      <c r="P20227">
        <v>0.73069020500198401</v>
      </c>
      <c r="Q20227">
        <v>46872047.1710307</v>
      </c>
    </row>
    <row r="20228" spans="1:17">
      <c r="A20228" t="s">
        <v>122</v>
      </c>
      <c r="B20228">
        <v>2028</v>
      </c>
      <c r="E20228" t="s">
        <v>170</v>
      </c>
      <c r="G20228" t="s">
        <v>1076</v>
      </c>
      <c r="H20228" t="s">
        <v>136</v>
      </c>
      <c r="I20228">
        <v>0</v>
      </c>
      <c r="J20228" t="s">
        <v>166</v>
      </c>
      <c r="K20228" t="s">
        <v>126</v>
      </c>
      <c r="L20228" t="s">
        <v>171</v>
      </c>
      <c r="P20228">
        <v>0.73069020500198401</v>
      </c>
      <c r="Q20228">
        <v>0</v>
      </c>
    </row>
    <row r="20229" spans="1:17">
      <c r="A20229" t="s">
        <v>122</v>
      </c>
      <c r="B20229">
        <v>2028</v>
      </c>
      <c r="E20229" t="s">
        <v>162</v>
      </c>
      <c r="G20229" t="s">
        <v>1076</v>
      </c>
      <c r="H20229" t="s">
        <v>136</v>
      </c>
      <c r="I20229">
        <v>6033405.9492353704</v>
      </c>
      <c r="J20229" t="s">
        <v>166</v>
      </c>
      <c r="K20229" t="s">
        <v>126</v>
      </c>
      <c r="L20229" t="s">
        <v>163</v>
      </c>
      <c r="P20229">
        <v>0.73069020500198401</v>
      </c>
      <c r="Q20229">
        <v>4408550.6299069803</v>
      </c>
    </row>
    <row r="20230" spans="1:17">
      <c r="A20230" t="s">
        <v>122</v>
      </c>
      <c r="B20230">
        <v>2028</v>
      </c>
      <c r="E20230" t="s">
        <v>167</v>
      </c>
      <c r="G20230" t="s">
        <v>1076</v>
      </c>
      <c r="H20230" t="s">
        <v>136</v>
      </c>
      <c r="I20230">
        <v>0</v>
      </c>
      <c r="J20230" t="s">
        <v>166</v>
      </c>
      <c r="K20230" t="s">
        <v>126</v>
      </c>
      <c r="L20230" t="s">
        <v>168</v>
      </c>
      <c r="P20230">
        <v>0.73069020500198401</v>
      </c>
      <c r="Q20230">
        <v>0</v>
      </c>
    </row>
    <row r="20231" spans="1:17">
      <c r="A20231" t="s">
        <v>122</v>
      </c>
      <c r="B20231">
        <v>2028</v>
      </c>
      <c r="E20231" t="s">
        <v>167</v>
      </c>
      <c r="G20231" t="s">
        <v>1076</v>
      </c>
      <c r="H20231" t="s">
        <v>136</v>
      </c>
      <c r="I20231">
        <v>0</v>
      </c>
      <c r="J20231" t="s">
        <v>166</v>
      </c>
      <c r="K20231" t="s">
        <v>126</v>
      </c>
      <c r="L20231" t="s">
        <v>169</v>
      </c>
      <c r="P20231">
        <v>0.73069020500198401</v>
      </c>
      <c r="Q20231">
        <v>0</v>
      </c>
    </row>
    <row r="20232" spans="1:17">
      <c r="A20232" t="s">
        <v>122</v>
      </c>
      <c r="B20232">
        <v>2028</v>
      </c>
      <c r="E20232" t="s">
        <v>170</v>
      </c>
      <c r="G20232" t="s">
        <v>1075</v>
      </c>
      <c r="H20232" t="s">
        <v>136</v>
      </c>
      <c r="I20232">
        <v>0</v>
      </c>
      <c r="J20232" t="s">
        <v>166</v>
      </c>
      <c r="K20232" t="s">
        <v>166</v>
      </c>
      <c r="L20232" t="s">
        <v>171</v>
      </c>
      <c r="P20232">
        <v>0.73069020500198401</v>
      </c>
      <c r="Q20232">
        <v>0</v>
      </c>
    </row>
    <row r="20233" spans="1:17">
      <c r="A20233" t="s">
        <v>122</v>
      </c>
      <c r="B20233">
        <v>2028</v>
      </c>
      <c r="E20233" t="s">
        <v>162</v>
      </c>
      <c r="G20233" t="s">
        <v>1075</v>
      </c>
      <c r="H20233" t="s">
        <v>136</v>
      </c>
      <c r="I20233">
        <v>0</v>
      </c>
      <c r="J20233" t="s">
        <v>166</v>
      </c>
      <c r="K20233" t="s">
        <v>166</v>
      </c>
      <c r="L20233" t="s">
        <v>163</v>
      </c>
      <c r="P20233">
        <v>0.73069020500198401</v>
      </c>
      <c r="Q20233">
        <v>0</v>
      </c>
    </row>
    <row r="20234" spans="1:17">
      <c r="A20234" t="s">
        <v>122</v>
      </c>
      <c r="B20234">
        <v>2028</v>
      </c>
      <c r="E20234" t="s">
        <v>167</v>
      </c>
      <c r="G20234" t="s">
        <v>1075</v>
      </c>
      <c r="H20234" t="s">
        <v>136</v>
      </c>
      <c r="I20234">
        <v>0</v>
      </c>
      <c r="J20234" t="s">
        <v>166</v>
      </c>
      <c r="K20234" t="s">
        <v>166</v>
      </c>
      <c r="L20234" t="s">
        <v>168</v>
      </c>
      <c r="P20234">
        <v>0.73069020500198401</v>
      </c>
      <c r="Q20234">
        <v>0</v>
      </c>
    </row>
    <row r="20235" spans="1:17">
      <c r="A20235" t="s">
        <v>122</v>
      </c>
      <c r="B20235">
        <v>2028</v>
      </c>
      <c r="E20235" t="s">
        <v>167</v>
      </c>
      <c r="G20235" t="s">
        <v>1075</v>
      </c>
      <c r="H20235" t="s">
        <v>136</v>
      </c>
      <c r="I20235">
        <v>0</v>
      </c>
      <c r="J20235" t="s">
        <v>166</v>
      </c>
      <c r="K20235" t="s">
        <v>166</v>
      </c>
      <c r="L20235" t="s">
        <v>169</v>
      </c>
      <c r="P20235">
        <v>0.73069020500198401</v>
      </c>
      <c r="Q20235">
        <v>0</v>
      </c>
    </row>
    <row r="20236" spans="1:17">
      <c r="A20236" t="s">
        <v>122</v>
      </c>
      <c r="B20236">
        <v>2028</v>
      </c>
      <c r="E20236" t="s">
        <v>162</v>
      </c>
      <c r="G20236" t="s">
        <v>1076</v>
      </c>
      <c r="H20236" t="s">
        <v>136</v>
      </c>
      <c r="I20236">
        <v>15700985.777408101</v>
      </c>
      <c r="J20236" t="s">
        <v>160</v>
      </c>
      <c r="K20236" t="s">
        <v>164</v>
      </c>
      <c r="L20236" t="s">
        <v>163</v>
      </c>
      <c r="P20236">
        <v>0.73069020500198401</v>
      </c>
      <c r="Q20236">
        <v>11472556.516427601</v>
      </c>
    </row>
    <row r="20237" spans="1:17">
      <c r="A20237" t="s">
        <v>122</v>
      </c>
      <c r="B20237">
        <v>2028</v>
      </c>
      <c r="E20237" t="s">
        <v>170</v>
      </c>
      <c r="G20237" t="s">
        <v>1076</v>
      </c>
      <c r="H20237" t="s">
        <v>136</v>
      </c>
      <c r="I20237">
        <v>0</v>
      </c>
      <c r="J20237" t="s">
        <v>160</v>
      </c>
      <c r="K20237" t="s">
        <v>126</v>
      </c>
      <c r="L20237" t="s">
        <v>171</v>
      </c>
      <c r="P20237">
        <v>0.73069020500198401</v>
      </c>
      <c r="Q20237">
        <v>0</v>
      </c>
    </row>
    <row r="20238" spans="1:17">
      <c r="A20238" t="s">
        <v>122</v>
      </c>
      <c r="B20238">
        <v>2028</v>
      </c>
      <c r="E20238" t="s">
        <v>162</v>
      </c>
      <c r="G20238" t="s">
        <v>1076</v>
      </c>
      <c r="H20238" t="s">
        <v>136</v>
      </c>
      <c r="I20238">
        <v>406211.28368000803</v>
      </c>
      <c r="J20238" t="s">
        <v>160</v>
      </c>
      <c r="K20238" t="s">
        <v>126</v>
      </c>
      <c r="L20238" t="s">
        <v>163</v>
      </c>
      <c r="P20238">
        <v>0.73069020500198401</v>
      </c>
      <c r="Q20238">
        <v>296814.60614626401</v>
      </c>
    </row>
    <row r="20239" spans="1:17">
      <c r="A20239" t="s">
        <v>122</v>
      </c>
      <c r="B20239">
        <v>2028</v>
      </c>
      <c r="E20239" t="s">
        <v>167</v>
      </c>
      <c r="G20239" t="s">
        <v>1076</v>
      </c>
      <c r="H20239" t="s">
        <v>136</v>
      </c>
      <c r="I20239">
        <v>0</v>
      </c>
      <c r="J20239" t="s">
        <v>160</v>
      </c>
      <c r="K20239" t="s">
        <v>126</v>
      </c>
      <c r="L20239" t="s">
        <v>168</v>
      </c>
      <c r="P20239">
        <v>0.73069020500198401</v>
      </c>
      <c r="Q20239">
        <v>0</v>
      </c>
    </row>
    <row r="20240" spans="1:17">
      <c r="A20240" t="s">
        <v>122</v>
      </c>
      <c r="B20240">
        <v>2028</v>
      </c>
      <c r="E20240" t="s">
        <v>167</v>
      </c>
      <c r="G20240" t="s">
        <v>1076</v>
      </c>
      <c r="H20240" t="s">
        <v>136</v>
      </c>
      <c r="I20240">
        <v>0</v>
      </c>
      <c r="J20240" t="s">
        <v>160</v>
      </c>
      <c r="K20240" t="s">
        <v>126</v>
      </c>
      <c r="L20240" t="s">
        <v>169</v>
      </c>
      <c r="P20240">
        <v>0.73069020500198401</v>
      </c>
      <c r="Q20240">
        <v>0</v>
      </c>
    </row>
    <row r="20241" spans="1:17">
      <c r="A20241" t="s">
        <v>122</v>
      </c>
      <c r="B20241">
        <v>2028</v>
      </c>
      <c r="E20241" t="s">
        <v>170</v>
      </c>
      <c r="G20241" t="s">
        <v>1075</v>
      </c>
      <c r="H20241" t="s">
        <v>136</v>
      </c>
      <c r="I20241">
        <v>0</v>
      </c>
      <c r="J20241" t="s">
        <v>160</v>
      </c>
      <c r="K20241" t="s">
        <v>160</v>
      </c>
      <c r="L20241" t="s">
        <v>171</v>
      </c>
      <c r="P20241">
        <v>0.73069020500198401</v>
      </c>
      <c r="Q20241">
        <v>0</v>
      </c>
    </row>
    <row r="20242" spans="1:17">
      <c r="A20242" t="s">
        <v>122</v>
      </c>
      <c r="B20242">
        <v>2028</v>
      </c>
      <c r="E20242" t="s">
        <v>162</v>
      </c>
      <c r="G20242" t="s">
        <v>1075</v>
      </c>
      <c r="H20242" t="s">
        <v>136</v>
      </c>
      <c r="I20242">
        <v>0</v>
      </c>
      <c r="J20242" t="s">
        <v>160</v>
      </c>
      <c r="K20242" t="s">
        <v>160</v>
      </c>
      <c r="L20242" t="s">
        <v>163</v>
      </c>
      <c r="P20242">
        <v>0.73069020500198401</v>
      </c>
      <c r="Q20242">
        <v>0</v>
      </c>
    </row>
    <row r="20243" spans="1:17">
      <c r="A20243" t="s">
        <v>122</v>
      </c>
      <c r="B20243">
        <v>2028</v>
      </c>
      <c r="E20243" t="s">
        <v>167</v>
      </c>
      <c r="G20243" t="s">
        <v>1075</v>
      </c>
      <c r="H20243" t="s">
        <v>136</v>
      </c>
      <c r="I20243">
        <v>0</v>
      </c>
      <c r="J20243" t="s">
        <v>160</v>
      </c>
      <c r="K20243" t="s">
        <v>160</v>
      </c>
      <c r="L20243" t="s">
        <v>168</v>
      </c>
      <c r="P20243">
        <v>0.73069020500198401</v>
      </c>
      <c r="Q20243">
        <v>0</v>
      </c>
    </row>
    <row r="20244" spans="1:17">
      <c r="A20244" t="s">
        <v>122</v>
      </c>
      <c r="B20244">
        <v>2028</v>
      </c>
      <c r="E20244" t="s">
        <v>167</v>
      </c>
      <c r="G20244" t="s">
        <v>1075</v>
      </c>
      <c r="H20244" t="s">
        <v>136</v>
      </c>
      <c r="I20244">
        <v>0</v>
      </c>
      <c r="J20244" t="s">
        <v>160</v>
      </c>
      <c r="K20244" t="s">
        <v>160</v>
      </c>
      <c r="L20244" t="s">
        <v>169</v>
      </c>
      <c r="P20244">
        <v>0.73069020500198401</v>
      </c>
      <c r="Q20244">
        <v>0</v>
      </c>
    </row>
    <row r="20245" spans="1:17">
      <c r="A20245" t="s">
        <v>122</v>
      </c>
      <c r="B20245">
        <v>2029</v>
      </c>
      <c r="E20245" t="s">
        <v>170</v>
      </c>
      <c r="G20245" t="s">
        <v>1075</v>
      </c>
      <c r="H20245" t="s">
        <v>136</v>
      </c>
      <c r="I20245">
        <v>0</v>
      </c>
      <c r="J20245" t="s">
        <v>164</v>
      </c>
      <c r="K20245" t="s">
        <v>164</v>
      </c>
      <c r="L20245" t="s">
        <v>171</v>
      </c>
      <c r="P20245">
        <v>0.702586735578831</v>
      </c>
      <c r="Q20245">
        <v>0</v>
      </c>
    </row>
    <row r="20246" spans="1:17">
      <c r="A20246" t="s">
        <v>122</v>
      </c>
      <c r="B20246">
        <v>2029</v>
      </c>
      <c r="E20246" t="s">
        <v>162</v>
      </c>
      <c r="G20246" t="s">
        <v>1075</v>
      </c>
      <c r="H20246" t="s">
        <v>136</v>
      </c>
      <c r="I20246">
        <v>0</v>
      </c>
      <c r="J20246" t="s">
        <v>164</v>
      </c>
      <c r="K20246" t="s">
        <v>164</v>
      </c>
      <c r="L20246" t="s">
        <v>163</v>
      </c>
      <c r="P20246">
        <v>0.702586735578831</v>
      </c>
      <c r="Q20246">
        <v>0</v>
      </c>
    </row>
    <row r="20247" spans="1:17">
      <c r="A20247" t="s">
        <v>122</v>
      </c>
      <c r="B20247">
        <v>2029</v>
      </c>
      <c r="E20247" t="s">
        <v>167</v>
      </c>
      <c r="G20247" t="s">
        <v>1075</v>
      </c>
      <c r="H20247" t="s">
        <v>136</v>
      </c>
      <c r="I20247">
        <v>0</v>
      </c>
      <c r="J20247" t="s">
        <v>164</v>
      </c>
      <c r="K20247" t="s">
        <v>164</v>
      </c>
      <c r="L20247" t="s">
        <v>168</v>
      </c>
      <c r="P20247">
        <v>0.702586735578831</v>
      </c>
      <c r="Q20247">
        <v>0</v>
      </c>
    </row>
    <row r="20248" spans="1:17">
      <c r="A20248" t="s">
        <v>122</v>
      </c>
      <c r="B20248">
        <v>2029</v>
      </c>
      <c r="E20248" t="s">
        <v>167</v>
      </c>
      <c r="G20248" t="s">
        <v>1075</v>
      </c>
      <c r="H20248" t="s">
        <v>136</v>
      </c>
      <c r="I20248">
        <v>0</v>
      </c>
      <c r="J20248" t="s">
        <v>164</v>
      </c>
      <c r="K20248" t="s">
        <v>164</v>
      </c>
      <c r="L20248" t="s">
        <v>169</v>
      </c>
      <c r="P20248">
        <v>0.702586735578831</v>
      </c>
      <c r="Q20248">
        <v>0</v>
      </c>
    </row>
    <row r="20249" spans="1:17">
      <c r="A20249" t="s">
        <v>122</v>
      </c>
      <c r="B20249">
        <v>2029</v>
      </c>
      <c r="E20249" t="s">
        <v>170</v>
      </c>
      <c r="G20249" t="s">
        <v>1076</v>
      </c>
      <c r="H20249" t="s">
        <v>136</v>
      </c>
      <c r="I20249">
        <v>0</v>
      </c>
      <c r="J20249" t="s">
        <v>164</v>
      </c>
      <c r="K20249" t="s">
        <v>126</v>
      </c>
      <c r="L20249" t="s">
        <v>171</v>
      </c>
      <c r="P20249">
        <v>0.702586735578831</v>
      </c>
      <c r="Q20249">
        <v>0</v>
      </c>
    </row>
    <row r="20250" spans="1:17">
      <c r="A20250" t="s">
        <v>122</v>
      </c>
      <c r="B20250">
        <v>2029</v>
      </c>
      <c r="E20250" t="s">
        <v>162</v>
      </c>
      <c r="G20250" t="s">
        <v>1076</v>
      </c>
      <c r="H20250" t="s">
        <v>136</v>
      </c>
      <c r="I20250">
        <v>976800.62105352897</v>
      </c>
      <c r="J20250" t="s">
        <v>164</v>
      </c>
      <c r="K20250" t="s">
        <v>126</v>
      </c>
      <c r="L20250" t="s">
        <v>163</v>
      </c>
      <c r="P20250">
        <v>0.702586735578831</v>
      </c>
      <c r="Q20250">
        <v>686287.15965737298</v>
      </c>
    </row>
    <row r="20251" spans="1:17">
      <c r="A20251" t="s">
        <v>122</v>
      </c>
      <c r="B20251">
        <v>2029</v>
      </c>
      <c r="E20251" t="s">
        <v>167</v>
      </c>
      <c r="G20251" t="s">
        <v>1076</v>
      </c>
      <c r="H20251" t="s">
        <v>136</v>
      </c>
      <c r="I20251">
        <v>0</v>
      </c>
      <c r="J20251" t="s">
        <v>164</v>
      </c>
      <c r="K20251" t="s">
        <v>126</v>
      </c>
      <c r="L20251" t="s">
        <v>168</v>
      </c>
      <c r="P20251">
        <v>0.702586735578831</v>
      </c>
      <c r="Q20251">
        <v>0</v>
      </c>
    </row>
    <row r="20252" spans="1:17">
      <c r="A20252" t="s">
        <v>122</v>
      </c>
      <c r="B20252">
        <v>2029</v>
      </c>
      <c r="E20252" t="s">
        <v>167</v>
      </c>
      <c r="G20252" t="s">
        <v>1076</v>
      </c>
      <c r="H20252" t="s">
        <v>136</v>
      </c>
      <c r="I20252">
        <v>0</v>
      </c>
      <c r="J20252" t="s">
        <v>164</v>
      </c>
      <c r="K20252" t="s">
        <v>126</v>
      </c>
      <c r="L20252" t="s">
        <v>169</v>
      </c>
      <c r="P20252">
        <v>0.702586735578831</v>
      </c>
      <c r="Q20252">
        <v>0</v>
      </c>
    </row>
    <row r="20253" spans="1:17">
      <c r="A20253" t="s">
        <v>122</v>
      </c>
      <c r="B20253">
        <v>2029</v>
      </c>
      <c r="E20253" t="s">
        <v>162</v>
      </c>
      <c r="G20253" t="s">
        <v>1076</v>
      </c>
      <c r="H20253" t="s">
        <v>136</v>
      </c>
      <c r="I20253">
        <v>1598406.63078815</v>
      </c>
      <c r="J20253" t="s">
        <v>164</v>
      </c>
      <c r="K20253" t="s">
        <v>160</v>
      </c>
      <c r="L20253" t="s">
        <v>163</v>
      </c>
      <c r="P20253">
        <v>0.702586735578831</v>
      </c>
      <c r="Q20253">
        <v>1123019.2968530001</v>
      </c>
    </row>
    <row r="20254" spans="1:17">
      <c r="A20254" t="s">
        <v>122</v>
      </c>
      <c r="B20254">
        <v>2029</v>
      </c>
      <c r="E20254" t="s">
        <v>170</v>
      </c>
      <c r="G20254" t="s">
        <v>1075</v>
      </c>
      <c r="H20254" t="s">
        <v>136</v>
      </c>
      <c r="I20254">
        <v>0</v>
      </c>
      <c r="J20254" t="s">
        <v>159</v>
      </c>
      <c r="K20254" t="s">
        <v>159</v>
      </c>
      <c r="L20254" t="s">
        <v>171</v>
      </c>
      <c r="P20254">
        <v>0.702586735578831</v>
      </c>
      <c r="Q20254">
        <v>0</v>
      </c>
    </row>
    <row r="20255" spans="1:17">
      <c r="A20255" t="s">
        <v>122</v>
      </c>
      <c r="B20255">
        <v>2029</v>
      </c>
      <c r="E20255" t="s">
        <v>162</v>
      </c>
      <c r="G20255" t="s">
        <v>1075</v>
      </c>
      <c r="H20255" t="s">
        <v>136</v>
      </c>
      <c r="I20255">
        <v>0</v>
      </c>
      <c r="J20255" t="s">
        <v>159</v>
      </c>
      <c r="K20255" t="s">
        <v>159</v>
      </c>
      <c r="L20255" t="s">
        <v>163</v>
      </c>
      <c r="P20255">
        <v>0.702586735578831</v>
      </c>
      <c r="Q20255">
        <v>0</v>
      </c>
    </row>
    <row r="20256" spans="1:17">
      <c r="A20256" t="s">
        <v>122</v>
      </c>
      <c r="B20256">
        <v>2029</v>
      </c>
      <c r="E20256" t="s">
        <v>167</v>
      </c>
      <c r="G20256" t="s">
        <v>1075</v>
      </c>
      <c r="H20256" t="s">
        <v>136</v>
      </c>
      <c r="I20256">
        <v>0</v>
      </c>
      <c r="J20256" t="s">
        <v>159</v>
      </c>
      <c r="K20256" t="s">
        <v>159</v>
      </c>
      <c r="L20256" t="s">
        <v>168</v>
      </c>
      <c r="P20256">
        <v>0.702586735578831</v>
      </c>
      <c r="Q20256">
        <v>0</v>
      </c>
    </row>
    <row r="20257" spans="1:17">
      <c r="A20257" t="s">
        <v>122</v>
      </c>
      <c r="B20257">
        <v>2029</v>
      </c>
      <c r="E20257" t="s">
        <v>167</v>
      </c>
      <c r="G20257" t="s">
        <v>1075</v>
      </c>
      <c r="H20257" t="s">
        <v>136</v>
      </c>
      <c r="I20257">
        <v>0</v>
      </c>
      <c r="J20257" t="s">
        <v>159</v>
      </c>
      <c r="K20257" t="s">
        <v>159</v>
      </c>
      <c r="L20257" t="s">
        <v>169</v>
      </c>
      <c r="P20257">
        <v>0.702586735578831</v>
      </c>
      <c r="Q20257">
        <v>0</v>
      </c>
    </row>
    <row r="20258" spans="1:17">
      <c r="A20258" t="s">
        <v>122</v>
      </c>
      <c r="B20258">
        <v>2029</v>
      </c>
      <c r="E20258" t="s">
        <v>170</v>
      </c>
      <c r="G20258" t="s">
        <v>1076</v>
      </c>
      <c r="H20258" t="s">
        <v>136</v>
      </c>
      <c r="I20258">
        <v>0</v>
      </c>
      <c r="J20258" t="s">
        <v>159</v>
      </c>
      <c r="K20258" t="s">
        <v>126</v>
      </c>
      <c r="L20258" t="s">
        <v>171</v>
      </c>
      <c r="P20258">
        <v>0.702586735578831</v>
      </c>
      <c r="Q20258">
        <v>0</v>
      </c>
    </row>
    <row r="20259" spans="1:17">
      <c r="A20259" t="s">
        <v>122</v>
      </c>
      <c r="B20259">
        <v>2029</v>
      </c>
      <c r="E20259" t="s">
        <v>162</v>
      </c>
      <c r="G20259" t="s">
        <v>1076</v>
      </c>
      <c r="H20259" t="s">
        <v>136</v>
      </c>
      <c r="I20259">
        <v>5374075.9670809498</v>
      </c>
      <c r="J20259" t="s">
        <v>159</v>
      </c>
      <c r="K20259" t="s">
        <v>126</v>
      </c>
      <c r="L20259" t="s">
        <v>163</v>
      </c>
      <c r="P20259">
        <v>0.702586735578831</v>
      </c>
      <c r="Q20259">
        <v>3775754.4904640499</v>
      </c>
    </row>
    <row r="20260" spans="1:17">
      <c r="A20260" t="s">
        <v>122</v>
      </c>
      <c r="B20260">
        <v>2029</v>
      </c>
      <c r="E20260" t="s">
        <v>167</v>
      </c>
      <c r="G20260" t="s">
        <v>1076</v>
      </c>
      <c r="H20260" t="s">
        <v>136</v>
      </c>
      <c r="I20260">
        <v>0</v>
      </c>
      <c r="J20260" t="s">
        <v>159</v>
      </c>
      <c r="K20260" t="s">
        <v>126</v>
      </c>
      <c r="L20260" t="s">
        <v>168</v>
      </c>
      <c r="P20260">
        <v>0.702586735578831</v>
      </c>
      <c r="Q20260">
        <v>0</v>
      </c>
    </row>
    <row r="20261" spans="1:17">
      <c r="A20261" t="s">
        <v>122</v>
      </c>
      <c r="B20261">
        <v>2029</v>
      </c>
      <c r="E20261" t="s">
        <v>167</v>
      </c>
      <c r="G20261" t="s">
        <v>1076</v>
      </c>
      <c r="H20261" t="s">
        <v>136</v>
      </c>
      <c r="I20261">
        <v>0</v>
      </c>
      <c r="J20261" t="s">
        <v>159</v>
      </c>
      <c r="K20261" t="s">
        <v>126</v>
      </c>
      <c r="L20261" t="s">
        <v>169</v>
      </c>
      <c r="P20261">
        <v>0.702586735578831</v>
      </c>
      <c r="Q20261">
        <v>0</v>
      </c>
    </row>
    <row r="20262" spans="1:17">
      <c r="A20262" t="s">
        <v>122</v>
      </c>
      <c r="B20262">
        <v>2029</v>
      </c>
      <c r="E20262" t="s">
        <v>162</v>
      </c>
      <c r="G20262" t="s">
        <v>1076</v>
      </c>
      <c r="H20262" t="s">
        <v>136</v>
      </c>
      <c r="I20262">
        <v>6651284.24076524</v>
      </c>
      <c r="J20262" t="s">
        <v>159</v>
      </c>
      <c r="K20262" t="s">
        <v>166</v>
      </c>
      <c r="L20262" t="s">
        <v>163</v>
      </c>
      <c r="P20262">
        <v>0.702586735578831</v>
      </c>
      <c r="Q20262">
        <v>4673104.0821261704</v>
      </c>
    </row>
    <row r="20263" spans="1:17">
      <c r="A20263" t="s">
        <v>122</v>
      </c>
      <c r="B20263">
        <v>2029</v>
      </c>
      <c r="E20263" t="s">
        <v>170</v>
      </c>
      <c r="G20263" t="s">
        <v>1076</v>
      </c>
      <c r="H20263" t="s">
        <v>136</v>
      </c>
      <c r="I20263">
        <v>0</v>
      </c>
      <c r="J20263" t="s">
        <v>126</v>
      </c>
      <c r="K20263" t="s">
        <v>164</v>
      </c>
      <c r="L20263" t="s">
        <v>171</v>
      </c>
      <c r="P20263">
        <v>0.702586735578831</v>
      </c>
      <c r="Q20263">
        <v>0</v>
      </c>
    </row>
    <row r="20264" spans="1:17">
      <c r="A20264" t="s">
        <v>122</v>
      </c>
      <c r="B20264">
        <v>2029</v>
      </c>
      <c r="E20264" t="s">
        <v>162</v>
      </c>
      <c r="G20264" t="s">
        <v>1076</v>
      </c>
      <c r="H20264" t="s">
        <v>136</v>
      </c>
      <c r="I20264">
        <v>17576459.192025401</v>
      </c>
      <c r="J20264" t="s">
        <v>126</v>
      </c>
      <c r="K20264" t="s">
        <v>164</v>
      </c>
      <c r="L20264" t="s">
        <v>163</v>
      </c>
      <c r="P20264">
        <v>0.702586735578831</v>
      </c>
      <c r="Q20264">
        <v>12348987.0867597</v>
      </c>
    </row>
    <row r="20265" spans="1:17">
      <c r="A20265" t="s">
        <v>122</v>
      </c>
      <c r="B20265">
        <v>2029</v>
      </c>
      <c r="E20265" t="s">
        <v>167</v>
      </c>
      <c r="G20265" t="s">
        <v>1076</v>
      </c>
      <c r="H20265" t="s">
        <v>136</v>
      </c>
      <c r="I20265">
        <v>0</v>
      </c>
      <c r="J20265" t="s">
        <v>126</v>
      </c>
      <c r="K20265" t="s">
        <v>164</v>
      </c>
      <c r="L20265" t="s">
        <v>168</v>
      </c>
      <c r="P20265">
        <v>0.702586735578831</v>
      </c>
      <c r="Q20265">
        <v>0</v>
      </c>
    </row>
    <row r="20266" spans="1:17">
      <c r="A20266" t="s">
        <v>122</v>
      </c>
      <c r="B20266">
        <v>2029</v>
      </c>
      <c r="E20266" t="s">
        <v>167</v>
      </c>
      <c r="G20266" t="s">
        <v>1076</v>
      </c>
      <c r="H20266" t="s">
        <v>136</v>
      </c>
      <c r="I20266">
        <v>0</v>
      </c>
      <c r="J20266" t="s">
        <v>126</v>
      </c>
      <c r="K20266" t="s">
        <v>164</v>
      </c>
      <c r="L20266" t="s">
        <v>169</v>
      </c>
      <c r="P20266">
        <v>0.702586735578831</v>
      </c>
      <c r="Q20266">
        <v>0</v>
      </c>
    </row>
    <row r="20267" spans="1:17">
      <c r="A20267" t="s">
        <v>122</v>
      </c>
      <c r="B20267">
        <v>2029</v>
      </c>
      <c r="E20267" t="s">
        <v>170</v>
      </c>
      <c r="G20267" t="s">
        <v>1076</v>
      </c>
      <c r="H20267" t="s">
        <v>136</v>
      </c>
      <c r="I20267">
        <v>0</v>
      </c>
      <c r="J20267" t="s">
        <v>126</v>
      </c>
      <c r="K20267" t="s">
        <v>159</v>
      </c>
      <c r="L20267" t="s">
        <v>171</v>
      </c>
      <c r="P20267">
        <v>0.702586735578831</v>
      </c>
      <c r="Q20267">
        <v>0</v>
      </c>
    </row>
    <row r="20268" spans="1:17">
      <c r="A20268" t="s">
        <v>122</v>
      </c>
      <c r="B20268">
        <v>2029</v>
      </c>
      <c r="E20268" t="s">
        <v>162</v>
      </c>
      <c r="G20268" t="s">
        <v>1076</v>
      </c>
      <c r="H20268" t="s">
        <v>136</v>
      </c>
      <c r="I20268">
        <v>17865141.218892399</v>
      </c>
      <c r="J20268" t="s">
        <v>126</v>
      </c>
      <c r="K20268" t="s">
        <v>159</v>
      </c>
      <c r="L20268" t="s">
        <v>163</v>
      </c>
      <c r="P20268">
        <v>0.702586735578831</v>
      </c>
      <c r="Q20268">
        <v>12551811.2496364</v>
      </c>
    </row>
    <row r="20269" spans="1:17">
      <c r="A20269" t="s">
        <v>122</v>
      </c>
      <c r="B20269">
        <v>2029</v>
      </c>
      <c r="E20269" t="s">
        <v>167</v>
      </c>
      <c r="G20269" t="s">
        <v>1076</v>
      </c>
      <c r="H20269" t="s">
        <v>136</v>
      </c>
      <c r="I20269">
        <v>0</v>
      </c>
      <c r="J20269" t="s">
        <v>126</v>
      </c>
      <c r="K20269" t="s">
        <v>159</v>
      </c>
      <c r="L20269" t="s">
        <v>168</v>
      </c>
      <c r="P20269">
        <v>0.702586735578831</v>
      </c>
      <c r="Q20269">
        <v>0</v>
      </c>
    </row>
    <row r="20270" spans="1:17">
      <c r="A20270" t="s">
        <v>122</v>
      </c>
      <c r="B20270">
        <v>2029</v>
      </c>
      <c r="E20270" t="s">
        <v>167</v>
      </c>
      <c r="G20270" t="s">
        <v>1076</v>
      </c>
      <c r="H20270" t="s">
        <v>136</v>
      </c>
      <c r="I20270">
        <v>0</v>
      </c>
      <c r="J20270" t="s">
        <v>126</v>
      </c>
      <c r="K20270" t="s">
        <v>159</v>
      </c>
      <c r="L20270" t="s">
        <v>169</v>
      </c>
      <c r="P20270">
        <v>0.702586735578831</v>
      </c>
      <c r="Q20270">
        <v>0</v>
      </c>
    </row>
    <row r="20271" spans="1:17">
      <c r="A20271" t="s">
        <v>122</v>
      </c>
      <c r="B20271">
        <v>2029</v>
      </c>
      <c r="E20271" t="s">
        <v>170</v>
      </c>
      <c r="G20271" t="s">
        <v>1075</v>
      </c>
      <c r="H20271" t="s">
        <v>136</v>
      </c>
      <c r="I20271">
        <v>775556540.76653504</v>
      </c>
      <c r="J20271" t="s">
        <v>126</v>
      </c>
      <c r="K20271" t="s">
        <v>126</v>
      </c>
      <c r="L20271" t="s">
        <v>171</v>
      </c>
      <c r="P20271">
        <v>0.702586735578831</v>
      </c>
      <c r="Q20271">
        <v>544895738.23397005</v>
      </c>
    </row>
    <row r="20272" spans="1:17">
      <c r="A20272" t="s">
        <v>122</v>
      </c>
      <c r="B20272">
        <v>2029</v>
      </c>
      <c r="E20272" t="s">
        <v>162</v>
      </c>
      <c r="G20272" t="s">
        <v>1075</v>
      </c>
      <c r="H20272" t="s">
        <v>136</v>
      </c>
      <c r="I20272">
        <v>0</v>
      </c>
      <c r="J20272" t="s">
        <v>126</v>
      </c>
      <c r="K20272" t="s">
        <v>126</v>
      </c>
      <c r="L20272" t="s">
        <v>163</v>
      </c>
      <c r="P20272">
        <v>0.702586735578831</v>
      </c>
      <c r="Q20272">
        <v>0</v>
      </c>
    </row>
    <row r="20273" spans="1:17">
      <c r="A20273" t="s">
        <v>122</v>
      </c>
      <c r="B20273">
        <v>2029</v>
      </c>
      <c r="E20273" t="s">
        <v>167</v>
      </c>
      <c r="G20273" t="s">
        <v>1075</v>
      </c>
      <c r="H20273" t="s">
        <v>136</v>
      </c>
      <c r="I20273">
        <v>0</v>
      </c>
      <c r="J20273" t="s">
        <v>126</v>
      </c>
      <c r="K20273" t="s">
        <v>126</v>
      </c>
      <c r="L20273" t="s">
        <v>168</v>
      </c>
      <c r="P20273">
        <v>0.702586735578831</v>
      </c>
      <c r="Q20273">
        <v>0</v>
      </c>
    </row>
    <row r="20274" spans="1:17">
      <c r="A20274" t="s">
        <v>122</v>
      </c>
      <c r="B20274">
        <v>2029</v>
      </c>
      <c r="E20274" t="s">
        <v>167</v>
      </c>
      <c r="G20274" t="s">
        <v>1075</v>
      </c>
      <c r="H20274" t="s">
        <v>136</v>
      </c>
      <c r="I20274">
        <v>0</v>
      </c>
      <c r="J20274" t="s">
        <v>126</v>
      </c>
      <c r="K20274" t="s">
        <v>126</v>
      </c>
      <c r="L20274" t="s">
        <v>169</v>
      </c>
      <c r="P20274">
        <v>0.702586735578831</v>
      </c>
      <c r="Q20274">
        <v>0</v>
      </c>
    </row>
    <row r="20275" spans="1:17">
      <c r="A20275" t="s">
        <v>122</v>
      </c>
      <c r="B20275">
        <v>2029</v>
      </c>
      <c r="E20275" t="s">
        <v>170</v>
      </c>
      <c r="G20275" t="s">
        <v>1076</v>
      </c>
      <c r="H20275" t="s">
        <v>136</v>
      </c>
      <c r="I20275">
        <v>0</v>
      </c>
      <c r="J20275" t="s">
        <v>126</v>
      </c>
      <c r="K20275" t="s">
        <v>165</v>
      </c>
      <c r="L20275" t="s">
        <v>171</v>
      </c>
      <c r="P20275">
        <v>0.702586735578831</v>
      </c>
      <c r="Q20275">
        <v>0</v>
      </c>
    </row>
    <row r="20276" spans="1:17">
      <c r="A20276" t="s">
        <v>122</v>
      </c>
      <c r="B20276">
        <v>2029</v>
      </c>
      <c r="E20276" t="s">
        <v>162</v>
      </c>
      <c r="G20276" t="s">
        <v>1076</v>
      </c>
      <c r="H20276" t="s">
        <v>136</v>
      </c>
      <c r="I20276">
        <v>0</v>
      </c>
      <c r="J20276" t="s">
        <v>126</v>
      </c>
      <c r="K20276" t="s">
        <v>165</v>
      </c>
      <c r="L20276" t="s">
        <v>163</v>
      </c>
      <c r="P20276">
        <v>0.702586735578831</v>
      </c>
      <c r="Q20276">
        <v>0</v>
      </c>
    </row>
    <row r="20277" spans="1:17">
      <c r="A20277" t="s">
        <v>122</v>
      </c>
      <c r="B20277">
        <v>2029</v>
      </c>
      <c r="E20277" t="s">
        <v>167</v>
      </c>
      <c r="G20277" t="s">
        <v>1076</v>
      </c>
      <c r="H20277" t="s">
        <v>136</v>
      </c>
      <c r="I20277">
        <v>0</v>
      </c>
      <c r="J20277" t="s">
        <v>126</v>
      </c>
      <c r="K20277" t="s">
        <v>165</v>
      </c>
      <c r="L20277" t="s">
        <v>168</v>
      </c>
      <c r="P20277">
        <v>0.702586735578831</v>
      </c>
      <c r="Q20277">
        <v>0</v>
      </c>
    </row>
    <row r="20278" spans="1:17">
      <c r="A20278" t="s">
        <v>122</v>
      </c>
      <c r="B20278">
        <v>2029</v>
      </c>
      <c r="E20278" t="s">
        <v>167</v>
      </c>
      <c r="G20278" t="s">
        <v>1076</v>
      </c>
      <c r="H20278" t="s">
        <v>136</v>
      </c>
      <c r="I20278">
        <v>0</v>
      </c>
      <c r="J20278" t="s">
        <v>126</v>
      </c>
      <c r="K20278" t="s">
        <v>165</v>
      </c>
      <c r="L20278" t="s">
        <v>169</v>
      </c>
      <c r="P20278">
        <v>0.702586735578831</v>
      </c>
      <c r="Q20278">
        <v>0</v>
      </c>
    </row>
    <row r="20279" spans="1:17">
      <c r="A20279" t="s">
        <v>122</v>
      </c>
      <c r="B20279">
        <v>2029</v>
      </c>
      <c r="E20279" t="s">
        <v>170</v>
      </c>
      <c r="G20279" t="s">
        <v>1076</v>
      </c>
      <c r="H20279" t="s">
        <v>136</v>
      </c>
      <c r="I20279">
        <v>0</v>
      </c>
      <c r="J20279" t="s">
        <v>126</v>
      </c>
      <c r="K20279" t="s">
        <v>166</v>
      </c>
      <c r="L20279" t="s">
        <v>171</v>
      </c>
      <c r="P20279">
        <v>0.702586735578831</v>
      </c>
      <c r="Q20279">
        <v>0</v>
      </c>
    </row>
    <row r="20280" spans="1:17">
      <c r="A20280" t="s">
        <v>122</v>
      </c>
      <c r="B20280">
        <v>2029</v>
      </c>
      <c r="E20280" t="s">
        <v>162</v>
      </c>
      <c r="G20280" t="s">
        <v>1076</v>
      </c>
      <c r="H20280" t="s">
        <v>136</v>
      </c>
      <c r="I20280">
        <v>3255394.4169560699</v>
      </c>
      <c r="J20280" t="s">
        <v>126</v>
      </c>
      <c r="K20280" t="s">
        <v>166</v>
      </c>
      <c r="L20280" t="s">
        <v>163</v>
      </c>
      <c r="P20280">
        <v>0.702586735578831</v>
      </c>
      <c r="Q20280">
        <v>2287196.9364307201</v>
      </c>
    </row>
    <row r="20281" spans="1:17">
      <c r="A20281" t="s">
        <v>122</v>
      </c>
      <c r="B20281">
        <v>2029</v>
      </c>
      <c r="E20281" t="s">
        <v>167</v>
      </c>
      <c r="G20281" t="s">
        <v>1076</v>
      </c>
      <c r="H20281" t="s">
        <v>136</v>
      </c>
      <c r="I20281">
        <v>0</v>
      </c>
      <c r="J20281" t="s">
        <v>126</v>
      </c>
      <c r="K20281" t="s">
        <v>166</v>
      </c>
      <c r="L20281" t="s">
        <v>168</v>
      </c>
      <c r="P20281">
        <v>0.702586735578831</v>
      </c>
      <c r="Q20281">
        <v>0</v>
      </c>
    </row>
    <row r="20282" spans="1:17">
      <c r="A20282" t="s">
        <v>122</v>
      </c>
      <c r="B20282">
        <v>2029</v>
      </c>
      <c r="E20282" t="s">
        <v>167</v>
      </c>
      <c r="G20282" t="s">
        <v>1076</v>
      </c>
      <c r="H20282" t="s">
        <v>136</v>
      </c>
      <c r="I20282">
        <v>0</v>
      </c>
      <c r="J20282" t="s">
        <v>126</v>
      </c>
      <c r="K20282" t="s">
        <v>166</v>
      </c>
      <c r="L20282" t="s">
        <v>169</v>
      </c>
      <c r="P20282">
        <v>0.702586735578831</v>
      </c>
      <c r="Q20282">
        <v>0</v>
      </c>
    </row>
    <row r="20283" spans="1:17">
      <c r="A20283" t="s">
        <v>122</v>
      </c>
      <c r="B20283">
        <v>2029</v>
      </c>
      <c r="E20283" t="s">
        <v>170</v>
      </c>
      <c r="G20283" t="s">
        <v>1076</v>
      </c>
      <c r="H20283" t="s">
        <v>136</v>
      </c>
      <c r="I20283">
        <v>0</v>
      </c>
      <c r="J20283" t="s">
        <v>126</v>
      </c>
      <c r="K20283" t="s">
        <v>160</v>
      </c>
      <c r="L20283" t="s">
        <v>171</v>
      </c>
      <c r="P20283">
        <v>0.702586735578831</v>
      </c>
      <c r="Q20283">
        <v>0</v>
      </c>
    </row>
    <row r="20284" spans="1:17">
      <c r="A20284" t="s">
        <v>122</v>
      </c>
      <c r="B20284">
        <v>2029</v>
      </c>
      <c r="E20284" t="s">
        <v>162</v>
      </c>
      <c r="G20284" t="s">
        <v>1076</v>
      </c>
      <c r="H20284" t="s">
        <v>136</v>
      </c>
      <c r="I20284">
        <v>102579.911709837</v>
      </c>
      <c r="J20284" t="s">
        <v>126</v>
      </c>
      <c r="K20284" t="s">
        <v>160</v>
      </c>
      <c r="L20284" t="s">
        <v>163</v>
      </c>
      <c r="P20284">
        <v>0.702586735578831</v>
      </c>
      <c r="Q20284">
        <v>72071.285304178906</v>
      </c>
    </row>
    <row r="20285" spans="1:17">
      <c r="A20285" t="s">
        <v>122</v>
      </c>
      <c r="B20285">
        <v>2029</v>
      </c>
      <c r="E20285" t="s">
        <v>167</v>
      </c>
      <c r="G20285" t="s">
        <v>1076</v>
      </c>
      <c r="H20285" t="s">
        <v>136</v>
      </c>
      <c r="I20285">
        <v>0</v>
      </c>
      <c r="J20285" t="s">
        <v>126</v>
      </c>
      <c r="K20285" t="s">
        <v>160</v>
      </c>
      <c r="L20285" t="s">
        <v>168</v>
      </c>
      <c r="P20285">
        <v>0.702586735578831</v>
      </c>
      <c r="Q20285">
        <v>0</v>
      </c>
    </row>
    <row r="20286" spans="1:17">
      <c r="A20286" t="s">
        <v>122</v>
      </c>
      <c r="B20286">
        <v>2029</v>
      </c>
      <c r="E20286" t="s">
        <v>167</v>
      </c>
      <c r="G20286" t="s">
        <v>1076</v>
      </c>
      <c r="H20286" t="s">
        <v>136</v>
      </c>
      <c r="I20286">
        <v>0</v>
      </c>
      <c r="J20286" t="s">
        <v>126</v>
      </c>
      <c r="K20286" t="s">
        <v>160</v>
      </c>
      <c r="L20286" t="s">
        <v>169</v>
      </c>
      <c r="P20286">
        <v>0.702586735578831</v>
      </c>
      <c r="Q20286">
        <v>0</v>
      </c>
    </row>
    <row r="20287" spans="1:17">
      <c r="A20287" t="s">
        <v>122</v>
      </c>
      <c r="B20287">
        <v>2029</v>
      </c>
      <c r="E20287" t="s">
        <v>170</v>
      </c>
      <c r="G20287" t="s">
        <v>1076</v>
      </c>
      <c r="H20287" t="s">
        <v>136</v>
      </c>
      <c r="I20287">
        <v>0</v>
      </c>
      <c r="J20287" t="s">
        <v>165</v>
      </c>
      <c r="K20287" t="s">
        <v>126</v>
      </c>
      <c r="L20287" t="s">
        <v>171</v>
      </c>
      <c r="P20287">
        <v>0.702586735578831</v>
      </c>
      <c r="Q20287">
        <v>0</v>
      </c>
    </row>
    <row r="20288" spans="1:17">
      <c r="A20288" t="s">
        <v>122</v>
      </c>
      <c r="B20288">
        <v>2029</v>
      </c>
      <c r="E20288" t="s">
        <v>162</v>
      </c>
      <c r="G20288" t="s">
        <v>1076</v>
      </c>
      <c r="H20288" t="s">
        <v>136</v>
      </c>
      <c r="I20288">
        <v>0</v>
      </c>
      <c r="J20288" t="s">
        <v>165</v>
      </c>
      <c r="K20288" t="s">
        <v>126</v>
      </c>
      <c r="L20288" t="s">
        <v>163</v>
      </c>
      <c r="P20288">
        <v>0.702586735578831</v>
      </c>
      <c r="Q20288">
        <v>0</v>
      </c>
    </row>
    <row r="20289" spans="1:17">
      <c r="A20289" t="s">
        <v>122</v>
      </c>
      <c r="B20289">
        <v>2029</v>
      </c>
      <c r="E20289" t="s">
        <v>167</v>
      </c>
      <c r="G20289" t="s">
        <v>1076</v>
      </c>
      <c r="H20289" t="s">
        <v>136</v>
      </c>
      <c r="I20289">
        <v>0</v>
      </c>
      <c r="J20289" t="s">
        <v>165</v>
      </c>
      <c r="K20289" t="s">
        <v>126</v>
      </c>
      <c r="L20289" t="s">
        <v>168</v>
      </c>
      <c r="P20289">
        <v>0.702586735578831</v>
      </c>
      <c r="Q20289">
        <v>0</v>
      </c>
    </row>
    <row r="20290" spans="1:17">
      <c r="A20290" t="s">
        <v>122</v>
      </c>
      <c r="B20290">
        <v>2029</v>
      </c>
      <c r="E20290" t="s">
        <v>167</v>
      </c>
      <c r="G20290" t="s">
        <v>1076</v>
      </c>
      <c r="H20290" t="s">
        <v>136</v>
      </c>
      <c r="I20290">
        <v>0</v>
      </c>
      <c r="J20290" t="s">
        <v>165</v>
      </c>
      <c r="K20290" t="s">
        <v>126</v>
      </c>
      <c r="L20290" t="s">
        <v>169</v>
      </c>
      <c r="P20290">
        <v>0.702586735578831</v>
      </c>
      <c r="Q20290">
        <v>0</v>
      </c>
    </row>
    <row r="20291" spans="1:17">
      <c r="A20291" t="s">
        <v>122</v>
      </c>
      <c r="B20291">
        <v>2029</v>
      </c>
      <c r="E20291" t="s">
        <v>170</v>
      </c>
      <c r="G20291" t="s">
        <v>1075</v>
      </c>
      <c r="H20291" t="s">
        <v>136</v>
      </c>
      <c r="I20291">
        <v>0</v>
      </c>
      <c r="J20291" t="s">
        <v>165</v>
      </c>
      <c r="K20291" t="s">
        <v>165</v>
      </c>
      <c r="L20291" t="s">
        <v>171</v>
      </c>
      <c r="P20291">
        <v>0.702586735578831</v>
      </c>
      <c r="Q20291">
        <v>0</v>
      </c>
    </row>
    <row r="20292" spans="1:17">
      <c r="A20292" t="s">
        <v>122</v>
      </c>
      <c r="B20292">
        <v>2029</v>
      </c>
      <c r="E20292" t="s">
        <v>162</v>
      </c>
      <c r="G20292" t="s">
        <v>1075</v>
      </c>
      <c r="H20292" t="s">
        <v>136</v>
      </c>
      <c r="I20292">
        <v>0</v>
      </c>
      <c r="J20292" t="s">
        <v>165</v>
      </c>
      <c r="K20292" t="s">
        <v>165</v>
      </c>
      <c r="L20292" t="s">
        <v>163</v>
      </c>
      <c r="P20292">
        <v>0.702586735578831</v>
      </c>
      <c r="Q20292">
        <v>0</v>
      </c>
    </row>
    <row r="20293" spans="1:17">
      <c r="A20293" t="s">
        <v>122</v>
      </c>
      <c r="B20293">
        <v>2029</v>
      </c>
      <c r="E20293" t="s">
        <v>167</v>
      </c>
      <c r="G20293" t="s">
        <v>1075</v>
      </c>
      <c r="H20293" t="s">
        <v>136</v>
      </c>
      <c r="I20293">
        <v>0</v>
      </c>
      <c r="J20293" t="s">
        <v>165</v>
      </c>
      <c r="K20293" t="s">
        <v>165</v>
      </c>
      <c r="L20293" t="s">
        <v>168</v>
      </c>
      <c r="P20293">
        <v>0.702586735578831</v>
      </c>
      <c r="Q20293">
        <v>0</v>
      </c>
    </row>
    <row r="20294" spans="1:17">
      <c r="A20294" t="s">
        <v>122</v>
      </c>
      <c r="B20294">
        <v>2029</v>
      </c>
      <c r="E20294" t="s">
        <v>167</v>
      </c>
      <c r="G20294" t="s">
        <v>1075</v>
      </c>
      <c r="H20294" t="s">
        <v>136</v>
      </c>
      <c r="I20294">
        <v>0</v>
      </c>
      <c r="J20294" t="s">
        <v>165</v>
      </c>
      <c r="K20294" t="s">
        <v>165</v>
      </c>
      <c r="L20294" t="s">
        <v>169</v>
      </c>
      <c r="P20294">
        <v>0.702586735578831</v>
      </c>
      <c r="Q20294">
        <v>0</v>
      </c>
    </row>
    <row r="20295" spans="1:17">
      <c r="A20295" t="s">
        <v>122</v>
      </c>
      <c r="B20295">
        <v>2029</v>
      </c>
      <c r="E20295" t="s">
        <v>162</v>
      </c>
      <c r="G20295" t="s">
        <v>1076</v>
      </c>
      <c r="H20295" t="s">
        <v>136</v>
      </c>
      <c r="I20295">
        <v>64147633.087408602</v>
      </c>
      <c r="J20295" t="s">
        <v>166</v>
      </c>
      <c r="K20295" t="s">
        <v>159</v>
      </c>
      <c r="L20295" t="s">
        <v>163</v>
      </c>
      <c r="P20295">
        <v>0.702586735578831</v>
      </c>
      <c r="Q20295">
        <v>45069276.125991002</v>
      </c>
    </row>
    <row r="20296" spans="1:17">
      <c r="A20296" t="s">
        <v>122</v>
      </c>
      <c r="B20296">
        <v>2029</v>
      </c>
      <c r="E20296" t="s">
        <v>170</v>
      </c>
      <c r="G20296" t="s">
        <v>1076</v>
      </c>
      <c r="H20296" t="s">
        <v>136</v>
      </c>
      <c r="I20296">
        <v>0</v>
      </c>
      <c r="J20296" t="s">
        <v>166</v>
      </c>
      <c r="K20296" t="s">
        <v>126</v>
      </c>
      <c r="L20296" t="s">
        <v>171</v>
      </c>
      <c r="P20296">
        <v>0.702586735578831</v>
      </c>
      <c r="Q20296">
        <v>0</v>
      </c>
    </row>
    <row r="20297" spans="1:17">
      <c r="A20297" t="s">
        <v>122</v>
      </c>
      <c r="B20297">
        <v>2029</v>
      </c>
      <c r="E20297" t="s">
        <v>162</v>
      </c>
      <c r="G20297" t="s">
        <v>1076</v>
      </c>
      <c r="H20297" t="s">
        <v>136</v>
      </c>
      <c r="I20297">
        <v>6033405.9492353704</v>
      </c>
      <c r="J20297" t="s">
        <v>166</v>
      </c>
      <c r="K20297" t="s">
        <v>126</v>
      </c>
      <c r="L20297" t="s">
        <v>163</v>
      </c>
      <c r="P20297">
        <v>0.702586735578831</v>
      </c>
      <c r="Q20297">
        <v>4238990.9902951699</v>
      </c>
    </row>
    <row r="20298" spans="1:17">
      <c r="A20298" t="s">
        <v>122</v>
      </c>
      <c r="B20298">
        <v>2029</v>
      </c>
      <c r="E20298" t="s">
        <v>167</v>
      </c>
      <c r="G20298" t="s">
        <v>1076</v>
      </c>
      <c r="H20298" t="s">
        <v>136</v>
      </c>
      <c r="I20298">
        <v>0</v>
      </c>
      <c r="J20298" t="s">
        <v>166</v>
      </c>
      <c r="K20298" t="s">
        <v>126</v>
      </c>
      <c r="L20298" t="s">
        <v>168</v>
      </c>
      <c r="P20298">
        <v>0.702586735578831</v>
      </c>
      <c r="Q20298">
        <v>0</v>
      </c>
    </row>
    <row r="20299" spans="1:17">
      <c r="A20299" t="s">
        <v>122</v>
      </c>
      <c r="B20299">
        <v>2029</v>
      </c>
      <c r="E20299" t="s">
        <v>167</v>
      </c>
      <c r="G20299" t="s">
        <v>1076</v>
      </c>
      <c r="H20299" t="s">
        <v>136</v>
      </c>
      <c r="I20299">
        <v>0</v>
      </c>
      <c r="J20299" t="s">
        <v>166</v>
      </c>
      <c r="K20299" t="s">
        <v>126</v>
      </c>
      <c r="L20299" t="s">
        <v>169</v>
      </c>
      <c r="P20299">
        <v>0.702586735578831</v>
      </c>
      <c r="Q20299">
        <v>0</v>
      </c>
    </row>
    <row r="20300" spans="1:17">
      <c r="A20300" t="s">
        <v>122</v>
      </c>
      <c r="B20300">
        <v>2029</v>
      </c>
      <c r="E20300" t="s">
        <v>170</v>
      </c>
      <c r="G20300" t="s">
        <v>1075</v>
      </c>
      <c r="H20300" t="s">
        <v>136</v>
      </c>
      <c r="I20300">
        <v>0</v>
      </c>
      <c r="J20300" t="s">
        <v>166</v>
      </c>
      <c r="K20300" t="s">
        <v>166</v>
      </c>
      <c r="L20300" t="s">
        <v>171</v>
      </c>
      <c r="P20300">
        <v>0.702586735578831</v>
      </c>
      <c r="Q20300">
        <v>0</v>
      </c>
    </row>
    <row r="20301" spans="1:17">
      <c r="A20301" t="s">
        <v>122</v>
      </c>
      <c r="B20301">
        <v>2029</v>
      </c>
      <c r="E20301" t="s">
        <v>162</v>
      </c>
      <c r="G20301" t="s">
        <v>1075</v>
      </c>
      <c r="H20301" t="s">
        <v>136</v>
      </c>
      <c r="I20301">
        <v>0</v>
      </c>
      <c r="J20301" t="s">
        <v>166</v>
      </c>
      <c r="K20301" t="s">
        <v>166</v>
      </c>
      <c r="L20301" t="s">
        <v>163</v>
      </c>
      <c r="P20301">
        <v>0.702586735578831</v>
      </c>
      <c r="Q20301">
        <v>0</v>
      </c>
    </row>
    <row r="20302" spans="1:17">
      <c r="A20302" t="s">
        <v>122</v>
      </c>
      <c r="B20302">
        <v>2029</v>
      </c>
      <c r="E20302" t="s">
        <v>167</v>
      </c>
      <c r="G20302" t="s">
        <v>1075</v>
      </c>
      <c r="H20302" t="s">
        <v>136</v>
      </c>
      <c r="I20302">
        <v>0</v>
      </c>
      <c r="J20302" t="s">
        <v>166</v>
      </c>
      <c r="K20302" t="s">
        <v>166</v>
      </c>
      <c r="L20302" t="s">
        <v>168</v>
      </c>
      <c r="P20302">
        <v>0.702586735578831</v>
      </c>
      <c r="Q20302">
        <v>0</v>
      </c>
    </row>
    <row r="20303" spans="1:17">
      <c r="A20303" t="s">
        <v>122</v>
      </c>
      <c r="B20303">
        <v>2029</v>
      </c>
      <c r="E20303" t="s">
        <v>167</v>
      </c>
      <c r="G20303" t="s">
        <v>1075</v>
      </c>
      <c r="H20303" t="s">
        <v>136</v>
      </c>
      <c r="I20303">
        <v>0</v>
      </c>
      <c r="J20303" t="s">
        <v>166</v>
      </c>
      <c r="K20303" t="s">
        <v>166</v>
      </c>
      <c r="L20303" t="s">
        <v>169</v>
      </c>
      <c r="P20303">
        <v>0.702586735578831</v>
      </c>
      <c r="Q20303">
        <v>0</v>
      </c>
    </row>
    <row r="20304" spans="1:17">
      <c r="A20304" t="s">
        <v>122</v>
      </c>
      <c r="B20304">
        <v>2029</v>
      </c>
      <c r="E20304" t="s">
        <v>162</v>
      </c>
      <c r="G20304" t="s">
        <v>1076</v>
      </c>
      <c r="H20304" t="s">
        <v>136</v>
      </c>
      <c r="I20304">
        <v>15700985.777408101</v>
      </c>
      <c r="J20304" t="s">
        <v>160</v>
      </c>
      <c r="K20304" t="s">
        <v>164</v>
      </c>
      <c r="L20304" t="s">
        <v>163</v>
      </c>
      <c r="P20304">
        <v>0.702586735578831</v>
      </c>
      <c r="Q20304">
        <v>11031304.342718801</v>
      </c>
    </row>
    <row r="20305" spans="1:17">
      <c r="A20305" t="s">
        <v>122</v>
      </c>
      <c r="B20305">
        <v>2029</v>
      </c>
      <c r="E20305" t="s">
        <v>170</v>
      </c>
      <c r="G20305" t="s">
        <v>1076</v>
      </c>
      <c r="H20305" t="s">
        <v>136</v>
      </c>
      <c r="I20305">
        <v>0</v>
      </c>
      <c r="J20305" t="s">
        <v>160</v>
      </c>
      <c r="K20305" t="s">
        <v>126</v>
      </c>
      <c r="L20305" t="s">
        <v>171</v>
      </c>
      <c r="P20305">
        <v>0.702586735578831</v>
      </c>
      <c r="Q20305">
        <v>0</v>
      </c>
    </row>
    <row r="20306" spans="1:17">
      <c r="A20306" t="s">
        <v>122</v>
      </c>
      <c r="B20306">
        <v>2029</v>
      </c>
      <c r="E20306" t="s">
        <v>162</v>
      </c>
      <c r="G20306" t="s">
        <v>1076</v>
      </c>
      <c r="H20306" t="s">
        <v>136</v>
      </c>
      <c r="I20306">
        <v>406211.28368000803</v>
      </c>
      <c r="J20306" t="s">
        <v>160</v>
      </c>
      <c r="K20306" t="s">
        <v>126</v>
      </c>
      <c r="L20306" t="s">
        <v>163</v>
      </c>
      <c r="P20306">
        <v>0.702586735578831</v>
      </c>
      <c r="Q20306">
        <v>285398.65975602297</v>
      </c>
    </row>
    <row r="20307" spans="1:17">
      <c r="A20307" t="s">
        <v>122</v>
      </c>
      <c r="B20307">
        <v>2029</v>
      </c>
      <c r="E20307" t="s">
        <v>167</v>
      </c>
      <c r="G20307" t="s">
        <v>1076</v>
      </c>
      <c r="H20307" t="s">
        <v>136</v>
      </c>
      <c r="I20307">
        <v>0</v>
      </c>
      <c r="J20307" t="s">
        <v>160</v>
      </c>
      <c r="K20307" t="s">
        <v>126</v>
      </c>
      <c r="L20307" t="s">
        <v>168</v>
      </c>
      <c r="P20307">
        <v>0.702586735578831</v>
      </c>
      <c r="Q20307">
        <v>0</v>
      </c>
    </row>
    <row r="20308" spans="1:17">
      <c r="A20308" t="s">
        <v>122</v>
      </c>
      <c r="B20308">
        <v>2029</v>
      </c>
      <c r="E20308" t="s">
        <v>167</v>
      </c>
      <c r="G20308" t="s">
        <v>1076</v>
      </c>
      <c r="H20308" t="s">
        <v>136</v>
      </c>
      <c r="I20308">
        <v>0</v>
      </c>
      <c r="J20308" t="s">
        <v>160</v>
      </c>
      <c r="K20308" t="s">
        <v>126</v>
      </c>
      <c r="L20308" t="s">
        <v>169</v>
      </c>
      <c r="P20308">
        <v>0.702586735578831</v>
      </c>
      <c r="Q20308">
        <v>0</v>
      </c>
    </row>
    <row r="20309" spans="1:17">
      <c r="A20309" t="s">
        <v>122</v>
      </c>
      <c r="B20309">
        <v>2029</v>
      </c>
      <c r="E20309" t="s">
        <v>170</v>
      </c>
      <c r="G20309" t="s">
        <v>1075</v>
      </c>
      <c r="H20309" t="s">
        <v>136</v>
      </c>
      <c r="I20309">
        <v>0</v>
      </c>
      <c r="J20309" t="s">
        <v>160</v>
      </c>
      <c r="K20309" t="s">
        <v>160</v>
      </c>
      <c r="L20309" t="s">
        <v>171</v>
      </c>
      <c r="P20309">
        <v>0.702586735578831</v>
      </c>
      <c r="Q20309">
        <v>0</v>
      </c>
    </row>
    <row r="20310" spans="1:17">
      <c r="A20310" t="s">
        <v>122</v>
      </c>
      <c r="B20310">
        <v>2029</v>
      </c>
      <c r="E20310" t="s">
        <v>162</v>
      </c>
      <c r="G20310" t="s">
        <v>1075</v>
      </c>
      <c r="H20310" t="s">
        <v>136</v>
      </c>
      <c r="I20310">
        <v>0</v>
      </c>
      <c r="J20310" t="s">
        <v>160</v>
      </c>
      <c r="K20310" t="s">
        <v>160</v>
      </c>
      <c r="L20310" t="s">
        <v>163</v>
      </c>
      <c r="P20310">
        <v>0.702586735578831</v>
      </c>
      <c r="Q20310">
        <v>0</v>
      </c>
    </row>
    <row r="20311" spans="1:17">
      <c r="A20311" t="s">
        <v>122</v>
      </c>
      <c r="B20311">
        <v>2029</v>
      </c>
      <c r="E20311" t="s">
        <v>167</v>
      </c>
      <c r="G20311" t="s">
        <v>1075</v>
      </c>
      <c r="H20311" t="s">
        <v>136</v>
      </c>
      <c r="I20311">
        <v>0</v>
      </c>
      <c r="J20311" t="s">
        <v>160</v>
      </c>
      <c r="K20311" t="s">
        <v>160</v>
      </c>
      <c r="L20311" t="s">
        <v>168</v>
      </c>
      <c r="P20311">
        <v>0.702586735578831</v>
      </c>
      <c r="Q20311">
        <v>0</v>
      </c>
    </row>
    <row r="20312" spans="1:17">
      <c r="A20312" t="s">
        <v>122</v>
      </c>
      <c r="B20312">
        <v>2029</v>
      </c>
      <c r="E20312" t="s">
        <v>167</v>
      </c>
      <c r="G20312" t="s">
        <v>1075</v>
      </c>
      <c r="H20312" t="s">
        <v>136</v>
      </c>
      <c r="I20312">
        <v>0</v>
      </c>
      <c r="J20312" t="s">
        <v>160</v>
      </c>
      <c r="K20312" t="s">
        <v>160</v>
      </c>
      <c r="L20312" t="s">
        <v>169</v>
      </c>
      <c r="P20312">
        <v>0.702586735578831</v>
      </c>
      <c r="Q20312">
        <v>0</v>
      </c>
    </row>
    <row r="20313" spans="1:17">
      <c r="A20313" t="s">
        <v>122</v>
      </c>
      <c r="B20313">
        <v>2030</v>
      </c>
      <c r="E20313" t="s">
        <v>170</v>
      </c>
      <c r="G20313" t="s">
        <v>1075</v>
      </c>
      <c r="H20313" t="s">
        <v>136</v>
      </c>
      <c r="I20313">
        <v>0</v>
      </c>
      <c r="J20313" t="s">
        <v>164</v>
      </c>
      <c r="K20313" t="s">
        <v>164</v>
      </c>
      <c r="L20313" t="s">
        <v>171</v>
      </c>
      <c r="P20313">
        <v>0.67556416882579895</v>
      </c>
      <c r="Q20313">
        <v>0</v>
      </c>
    </row>
    <row r="20314" spans="1:17">
      <c r="A20314" t="s">
        <v>122</v>
      </c>
      <c r="B20314">
        <v>2030</v>
      </c>
      <c r="E20314" t="s">
        <v>162</v>
      </c>
      <c r="G20314" t="s">
        <v>1075</v>
      </c>
      <c r="H20314" t="s">
        <v>136</v>
      </c>
      <c r="I20314">
        <v>0</v>
      </c>
      <c r="J20314" t="s">
        <v>164</v>
      </c>
      <c r="K20314" t="s">
        <v>164</v>
      </c>
      <c r="L20314" t="s">
        <v>163</v>
      </c>
      <c r="P20314">
        <v>0.67556416882579895</v>
      </c>
      <c r="Q20314">
        <v>0</v>
      </c>
    </row>
    <row r="20315" spans="1:17">
      <c r="A20315" t="s">
        <v>122</v>
      </c>
      <c r="B20315">
        <v>2030</v>
      </c>
      <c r="E20315" t="s">
        <v>167</v>
      </c>
      <c r="G20315" t="s">
        <v>1075</v>
      </c>
      <c r="H20315" t="s">
        <v>136</v>
      </c>
      <c r="I20315">
        <v>0</v>
      </c>
      <c r="J20315" t="s">
        <v>164</v>
      </c>
      <c r="K20315" t="s">
        <v>164</v>
      </c>
      <c r="L20315" t="s">
        <v>168</v>
      </c>
      <c r="P20315">
        <v>0.67556416882579895</v>
      </c>
      <c r="Q20315">
        <v>0</v>
      </c>
    </row>
    <row r="20316" spans="1:17">
      <c r="A20316" t="s">
        <v>122</v>
      </c>
      <c r="B20316">
        <v>2030</v>
      </c>
      <c r="E20316" t="s">
        <v>167</v>
      </c>
      <c r="G20316" t="s">
        <v>1075</v>
      </c>
      <c r="H20316" t="s">
        <v>136</v>
      </c>
      <c r="I20316">
        <v>0</v>
      </c>
      <c r="J20316" t="s">
        <v>164</v>
      </c>
      <c r="K20316" t="s">
        <v>164</v>
      </c>
      <c r="L20316" t="s">
        <v>169</v>
      </c>
      <c r="P20316">
        <v>0.67556416882579895</v>
      </c>
      <c r="Q20316">
        <v>0</v>
      </c>
    </row>
    <row r="20317" spans="1:17">
      <c r="A20317" t="s">
        <v>122</v>
      </c>
      <c r="B20317">
        <v>2030</v>
      </c>
      <c r="E20317" t="s">
        <v>170</v>
      </c>
      <c r="G20317" t="s">
        <v>1076</v>
      </c>
      <c r="H20317" t="s">
        <v>136</v>
      </c>
      <c r="I20317">
        <v>0</v>
      </c>
      <c r="J20317" t="s">
        <v>164</v>
      </c>
      <c r="K20317" t="s">
        <v>126</v>
      </c>
      <c r="L20317" t="s">
        <v>171</v>
      </c>
      <c r="P20317">
        <v>0.67556416882579895</v>
      </c>
      <c r="Q20317">
        <v>0</v>
      </c>
    </row>
    <row r="20318" spans="1:17">
      <c r="A20318" t="s">
        <v>122</v>
      </c>
      <c r="B20318">
        <v>2030</v>
      </c>
      <c r="E20318" t="s">
        <v>162</v>
      </c>
      <c r="G20318" t="s">
        <v>1076</v>
      </c>
      <c r="H20318" t="s">
        <v>136</v>
      </c>
      <c r="I20318">
        <v>23870137.511355899</v>
      </c>
      <c r="J20318" t="s">
        <v>164</v>
      </c>
      <c r="K20318" t="s">
        <v>126</v>
      </c>
      <c r="L20318" t="s">
        <v>163</v>
      </c>
      <c r="P20318">
        <v>0.67556416882579895</v>
      </c>
      <c r="Q20318">
        <v>16125809.6076167</v>
      </c>
    </row>
    <row r="20319" spans="1:17">
      <c r="A20319" t="s">
        <v>122</v>
      </c>
      <c r="B20319">
        <v>2030</v>
      </c>
      <c r="E20319" t="s">
        <v>167</v>
      </c>
      <c r="G20319" t="s">
        <v>1076</v>
      </c>
      <c r="H20319" t="s">
        <v>136</v>
      </c>
      <c r="I20319">
        <v>0</v>
      </c>
      <c r="J20319" t="s">
        <v>164</v>
      </c>
      <c r="K20319" t="s">
        <v>126</v>
      </c>
      <c r="L20319" t="s">
        <v>168</v>
      </c>
      <c r="P20319">
        <v>0.67556416882579895</v>
      </c>
      <c r="Q20319">
        <v>0</v>
      </c>
    </row>
    <row r="20320" spans="1:17">
      <c r="A20320" t="s">
        <v>122</v>
      </c>
      <c r="B20320">
        <v>2030</v>
      </c>
      <c r="E20320" t="s">
        <v>167</v>
      </c>
      <c r="G20320" t="s">
        <v>1076</v>
      </c>
      <c r="H20320" t="s">
        <v>136</v>
      </c>
      <c r="I20320">
        <v>0</v>
      </c>
      <c r="J20320" t="s">
        <v>164</v>
      </c>
      <c r="K20320" t="s">
        <v>126</v>
      </c>
      <c r="L20320" t="s">
        <v>169</v>
      </c>
      <c r="P20320">
        <v>0.67556416882579895</v>
      </c>
      <c r="Q20320">
        <v>0</v>
      </c>
    </row>
    <row r="20321" spans="1:17">
      <c r="A20321" t="s">
        <v>122</v>
      </c>
      <c r="B20321">
        <v>2030</v>
      </c>
      <c r="E20321" t="s">
        <v>162</v>
      </c>
      <c r="G20321" t="s">
        <v>1076</v>
      </c>
      <c r="H20321" t="s">
        <v>136</v>
      </c>
      <c r="I20321">
        <v>3412861.4981136201</v>
      </c>
      <c r="J20321" t="s">
        <v>164</v>
      </c>
      <c r="K20321" t="s">
        <v>160</v>
      </c>
      <c r="L20321" t="s">
        <v>163</v>
      </c>
      <c r="P20321">
        <v>0.67556416882579895</v>
      </c>
      <c r="Q20321">
        <v>2305606.9412906999</v>
      </c>
    </row>
    <row r="20322" spans="1:17">
      <c r="A20322" t="s">
        <v>122</v>
      </c>
      <c r="B20322">
        <v>2030</v>
      </c>
      <c r="E20322" t="s">
        <v>170</v>
      </c>
      <c r="G20322" t="s">
        <v>1075</v>
      </c>
      <c r="H20322" t="s">
        <v>136</v>
      </c>
      <c r="I20322">
        <v>0</v>
      </c>
      <c r="J20322" t="s">
        <v>159</v>
      </c>
      <c r="K20322" t="s">
        <v>159</v>
      </c>
      <c r="L20322" t="s">
        <v>171</v>
      </c>
      <c r="P20322">
        <v>0.67556416882579895</v>
      </c>
      <c r="Q20322">
        <v>0</v>
      </c>
    </row>
    <row r="20323" spans="1:17">
      <c r="A20323" t="s">
        <v>122</v>
      </c>
      <c r="B20323">
        <v>2030</v>
      </c>
      <c r="E20323" t="s">
        <v>162</v>
      </c>
      <c r="G20323" t="s">
        <v>1075</v>
      </c>
      <c r="H20323" t="s">
        <v>136</v>
      </c>
      <c r="I20323">
        <v>0</v>
      </c>
      <c r="J20323" t="s">
        <v>159</v>
      </c>
      <c r="K20323" t="s">
        <v>159</v>
      </c>
      <c r="L20323" t="s">
        <v>163</v>
      </c>
      <c r="P20323">
        <v>0.67556416882579895</v>
      </c>
      <c r="Q20323">
        <v>0</v>
      </c>
    </row>
    <row r="20324" spans="1:17">
      <c r="A20324" t="s">
        <v>122</v>
      </c>
      <c r="B20324">
        <v>2030</v>
      </c>
      <c r="E20324" t="s">
        <v>167</v>
      </c>
      <c r="G20324" t="s">
        <v>1075</v>
      </c>
      <c r="H20324" t="s">
        <v>136</v>
      </c>
      <c r="I20324">
        <v>0</v>
      </c>
      <c r="J20324" t="s">
        <v>159</v>
      </c>
      <c r="K20324" t="s">
        <v>159</v>
      </c>
      <c r="L20324" t="s">
        <v>168</v>
      </c>
      <c r="P20324">
        <v>0.67556416882579895</v>
      </c>
      <c r="Q20324">
        <v>0</v>
      </c>
    </row>
    <row r="20325" spans="1:17">
      <c r="A20325" t="s">
        <v>122</v>
      </c>
      <c r="B20325">
        <v>2030</v>
      </c>
      <c r="E20325" t="s">
        <v>167</v>
      </c>
      <c r="G20325" t="s">
        <v>1075</v>
      </c>
      <c r="H20325" t="s">
        <v>136</v>
      </c>
      <c r="I20325">
        <v>0</v>
      </c>
      <c r="J20325" t="s">
        <v>159</v>
      </c>
      <c r="K20325" t="s">
        <v>159</v>
      </c>
      <c r="L20325" t="s">
        <v>169</v>
      </c>
      <c r="P20325">
        <v>0.67556416882579895</v>
      </c>
      <c r="Q20325">
        <v>0</v>
      </c>
    </row>
    <row r="20326" spans="1:17">
      <c r="A20326" t="s">
        <v>122</v>
      </c>
      <c r="B20326">
        <v>2030</v>
      </c>
      <c r="E20326" t="s">
        <v>170</v>
      </c>
      <c r="G20326" t="s">
        <v>1076</v>
      </c>
      <c r="H20326" t="s">
        <v>136</v>
      </c>
      <c r="I20326">
        <v>0</v>
      </c>
      <c r="J20326" t="s">
        <v>159</v>
      </c>
      <c r="K20326" t="s">
        <v>126</v>
      </c>
      <c r="L20326" t="s">
        <v>171</v>
      </c>
      <c r="P20326">
        <v>0.67556416882579895</v>
      </c>
      <c r="Q20326">
        <v>0</v>
      </c>
    </row>
    <row r="20327" spans="1:17">
      <c r="A20327" t="s">
        <v>122</v>
      </c>
      <c r="B20327">
        <v>2030</v>
      </c>
      <c r="E20327" t="s">
        <v>162</v>
      </c>
      <c r="G20327" t="s">
        <v>1076</v>
      </c>
      <c r="H20327" t="s">
        <v>136</v>
      </c>
      <c r="I20327">
        <v>15783416.3221124</v>
      </c>
      <c r="J20327" t="s">
        <v>159</v>
      </c>
      <c r="K20327" t="s">
        <v>126</v>
      </c>
      <c r="L20327" t="s">
        <v>163</v>
      </c>
      <c r="P20327">
        <v>0.67556416882579895</v>
      </c>
      <c r="Q20327">
        <v>10662710.5288794</v>
      </c>
    </row>
    <row r="20328" spans="1:17">
      <c r="A20328" t="s">
        <v>122</v>
      </c>
      <c r="B20328">
        <v>2030</v>
      </c>
      <c r="E20328" t="s">
        <v>167</v>
      </c>
      <c r="G20328" t="s">
        <v>1076</v>
      </c>
      <c r="H20328" t="s">
        <v>136</v>
      </c>
      <c r="I20328">
        <v>0</v>
      </c>
      <c r="J20328" t="s">
        <v>159</v>
      </c>
      <c r="K20328" t="s">
        <v>126</v>
      </c>
      <c r="L20328" t="s">
        <v>168</v>
      </c>
      <c r="P20328">
        <v>0.67556416882579895</v>
      </c>
      <c r="Q20328">
        <v>0</v>
      </c>
    </row>
    <row r="20329" spans="1:17">
      <c r="A20329" t="s">
        <v>122</v>
      </c>
      <c r="B20329">
        <v>2030</v>
      </c>
      <c r="E20329" t="s">
        <v>167</v>
      </c>
      <c r="G20329" t="s">
        <v>1076</v>
      </c>
      <c r="H20329" t="s">
        <v>136</v>
      </c>
      <c r="I20329">
        <v>0</v>
      </c>
      <c r="J20329" t="s">
        <v>159</v>
      </c>
      <c r="K20329" t="s">
        <v>126</v>
      </c>
      <c r="L20329" t="s">
        <v>169</v>
      </c>
      <c r="P20329">
        <v>0.67556416882579895</v>
      </c>
      <c r="Q20329">
        <v>0</v>
      </c>
    </row>
    <row r="20330" spans="1:17">
      <c r="A20330" t="s">
        <v>122</v>
      </c>
      <c r="B20330">
        <v>2030</v>
      </c>
      <c r="E20330" t="s">
        <v>162</v>
      </c>
      <c r="G20330" t="s">
        <v>1076</v>
      </c>
      <c r="H20330" t="s">
        <v>136</v>
      </c>
      <c r="I20330">
        <v>23348810.6324661</v>
      </c>
      <c r="J20330" t="s">
        <v>159</v>
      </c>
      <c r="K20330" t="s">
        <v>166</v>
      </c>
      <c r="L20330" t="s">
        <v>163</v>
      </c>
      <c r="P20330">
        <v>0.67556416882579895</v>
      </c>
      <c r="Q20330">
        <v>15773619.847992999</v>
      </c>
    </row>
    <row r="20331" spans="1:17">
      <c r="A20331" t="s">
        <v>122</v>
      </c>
      <c r="B20331">
        <v>2030</v>
      </c>
      <c r="E20331" t="s">
        <v>170</v>
      </c>
      <c r="G20331" t="s">
        <v>1076</v>
      </c>
      <c r="H20331" t="s">
        <v>136</v>
      </c>
      <c r="I20331">
        <v>0</v>
      </c>
      <c r="J20331" t="s">
        <v>126</v>
      </c>
      <c r="K20331" t="s">
        <v>164</v>
      </c>
      <c r="L20331" t="s">
        <v>171</v>
      </c>
      <c r="P20331">
        <v>0.67556416882579895</v>
      </c>
      <c r="Q20331">
        <v>0</v>
      </c>
    </row>
    <row r="20332" spans="1:17">
      <c r="A20332" t="s">
        <v>122</v>
      </c>
      <c r="B20332">
        <v>2030</v>
      </c>
      <c r="E20332" t="s">
        <v>162</v>
      </c>
      <c r="G20332" t="s">
        <v>1076</v>
      </c>
      <c r="H20332" t="s">
        <v>136</v>
      </c>
      <c r="I20332">
        <v>607129.52036896301</v>
      </c>
      <c r="J20332" t="s">
        <v>126</v>
      </c>
      <c r="K20332" t="s">
        <v>164</v>
      </c>
      <c r="L20332" t="s">
        <v>163</v>
      </c>
      <c r="P20332">
        <v>0.67556416882579895</v>
      </c>
      <c r="Q20332">
        <v>410154.94979766401</v>
      </c>
    </row>
    <row r="20333" spans="1:17">
      <c r="A20333" t="s">
        <v>122</v>
      </c>
      <c r="B20333">
        <v>2030</v>
      </c>
      <c r="E20333" t="s">
        <v>167</v>
      </c>
      <c r="G20333" t="s">
        <v>1076</v>
      </c>
      <c r="H20333" t="s">
        <v>136</v>
      </c>
      <c r="I20333">
        <v>0</v>
      </c>
      <c r="J20333" t="s">
        <v>126</v>
      </c>
      <c r="K20333" t="s">
        <v>164</v>
      </c>
      <c r="L20333" t="s">
        <v>168</v>
      </c>
      <c r="P20333">
        <v>0.67556416882579895</v>
      </c>
      <c r="Q20333">
        <v>0</v>
      </c>
    </row>
    <row r="20334" spans="1:17">
      <c r="A20334" t="s">
        <v>122</v>
      </c>
      <c r="B20334">
        <v>2030</v>
      </c>
      <c r="E20334" t="s">
        <v>167</v>
      </c>
      <c r="G20334" t="s">
        <v>1076</v>
      </c>
      <c r="H20334" t="s">
        <v>136</v>
      </c>
      <c r="I20334">
        <v>0</v>
      </c>
      <c r="J20334" t="s">
        <v>126</v>
      </c>
      <c r="K20334" t="s">
        <v>164</v>
      </c>
      <c r="L20334" t="s">
        <v>169</v>
      </c>
      <c r="P20334">
        <v>0.67556416882579895</v>
      </c>
      <c r="Q20334">
        <v>0</v>
      </c>
    </row>
    <row r="20335" spans="1:17">
      <c r="A20335" t="s">
        <v>122</v>
      </c>
      <c r="B20335">
        <v>2030</v>
      </c>
      <c r="E20335" t="s">
        <v>170</v>
      </c>
      <c r="G20335" t="s">
        <v>1076</v>
      </c>
      <c r="H20335" t="s">
        <v>136</v>
      </c>
      <c r="I20335">
        <v>0</v>
      </c>
      <c r="J20335" t="s">
        <v>126</v>
      </c>
      <c r="K20335" t="s">
        <v>159</v>
      </c>
      <c r="L20335" t="s">
        <v>171</v>
      </c>
      <c r="P20335">
        <v>0.67556416882579895</v>
      </c>
      <c r="Q20335">
        <v>0</v>
      </c>
    </row>
    <row r="20336" spans="1:17">
      <c r="A20336" t="s">
        <v>122</v>
      </c>
      <c r="B20336">
        <v>2030</v>
      </c>
      <c r="E20336" t="s">
        <v>162</v>
      </c>
      <c r="G20336" t="s">
        <v>1076</v>
      </c>
      <c r="H20336" t="s">
        <v>136</v>
      </c>
      <c r="I20336">
        <v>10354538.8849044</v>
      </c>
      <c r="J20336" t="s">
        <v>126</v>
      </c>
      <c r="K20336" t="s">
        <v>159</v>
      </c>
      <c r="L20336" t="s">
        <v>163</v>
      </c>
      <c r="P20336">
        <v>0.67556416882579895</v>
      </c>
      <c r="Q20336">
        <v>6995155.4553548601</v>
      </c>
    </row>
    <row r="20337" spans="1:17">
      <c r="A20337" t="s">
        <v>122</v>
      </c>
      <c r="B20337">
        <v>2030</v>
      </c>
      <c r="E20337" t="s">
        <v>167</v>
      </c>
      <c r="G20337" t="s">
        <v>1076</v>
      </c>
      <c r="H20337" t="s">
        <v>136</v>
      </c>
      <c r="I20337">
        <v>0</v>
      </c>
      <c r="J20337" t="s">
        <v>126</v>
      </c>
      <c r="K20337" t="s">
        <v>159</v>
      </c>
      <c r="L20337" t="s">
        <v>168</v>
      </c>
      <c r="P20337">
        <v>0.67556416882579895</v>
      </c>
      <c r="Q20337">
        <v>0</v>
      </c>
    </row>
    <row r="20338" spans="1:17">
      <c r="A20338" t="s">
        <v>122</v>
      </c>
      <c r="B20338">
        <v>2030</v>
      </c>
      <c r="E20338" t="s">
        <v>167</v>
      </c>
      <c r="G20338" t="s">
        <v>1076</v>
      </c>
      <c r="H20338" t="s">
        <v>136</v>
      </c>
      <c r="I20338">
        <v>0</v>
      </c>
      <c r="J20338" t="s">
        <v>126</v>
      </c>
      <c r="K20338" t="s">
        <v>159</v>
      </c>
      <c r="L20338" t="s">
        <v>169</v>
      </c>
      <c r="P20338">
        <v>0.67556416882579895</v>
      </c>
      <c r="Q20338">
        <v>0</v>
      </c>
    </row>
    <row r="20339" spans="1:17">
      <c r="A20339" t="s">
        <v>122</v>
      </c>
      <c r="B20339">
        <v>2030</v>
      </c>
      <c r="E20339" t="s">
        <v>170</v>
      </c>
      <c r="G20339" t="s">
        <v>1075</v>
      </c>
      <c r="H20339" t="s">
        <v>136</v>
      </c>
      <c r="I20339">
        <v>661976965.29588199</v>
      </c>
      <c r="J20339" t="s">
        <v>126</v>
      </c>
      <c r="K20339" t="s">
        <v>126</v>
      </c>
      <c r="L20339" t="s">
        <v>171</v>
      </c>
      <c r="P20339">
        <v>0.67556416882579895</v>
      </c>
      <c r="Q20339">
        <v>447207918.34193701</v>
      </c>
    </row>
    <row r="20340" spans="1:17">
      <c r="A20340" t="s">
        <v>122</v>
      </c>
      <c r="B20340">
        <v>2030</v>
      </c>
      <c r="E20340" t="s">
        <v>162</v>
      </c>
      <c r="G20340" t="s">
        <v>1075</v>
      </c>
      <c r="H20340" t="s">
        <v>136</v>
      </c>
      <c r="I20340">
        <v>0</v>
      </c>
      <c r="J20340" t="s">
        <v>126</v>
      </c>
      <c r="K20340" t="s">
        <v>126</v>
      </c>
      <c r="L20340" t="s">
        <v>163</v>
      </c>
      <c r="P20340">
        <v>0.67556416882579895</v>
      </c>
      <c r="Q20340">
        <v>0</v>
      </c>
    </row>
    <row r="20341" spans="1:17">
      <c r="A20341" t="s">
        <v>122</v>
      </c>
      <c r="B20341">
        <v>2030</v>
      </c>
      <c r="E20341" t="s">
        <v>167</v>
      </c>
      <c r="G20341" t="s">
        <v>1075</v>
      </c>
      <c r="H20341" t="s">
        <v>136</v>
      </c>
      <c r="I20341">
        <v>0</v>
      </c>
      <c r="J20341" t="s">
        <v>126</v>
      </c>
      <c r="K20341" t="s">
        <v>126</v>
      </c>
      <c r="L20341" t="s">
        <v>168</v>
      </c>
      <c r="P20341">
        <v>0.67556416882579895</v>
      </c>
      <c r="Q20341">
        <v>0</v>
      </c>
    </row>
    <row r="20342" spans="1:17">
      <c r="A20342" t="s">
        <v>122</v>
      </c>
      <c r="B20342">
        <v>2030</v>
      </c>
      <c r="E20342" t="s">
        <v>167</v>
      </c>
      <c r="G20342" t="s">
        <v>1075</v>
      </c>
      <c r="H20342" t="s">
        <v>136</v>
      </c>
      <c r="I20342">
        <v>110846468.66843601</v>
      </c>
      <c r="J20342" t="s">
        <v>126</v>
      </c>
      <c r="K20342" t="s">
        <v>126</v>
      </c>
      <c r="L20342" t="s">
        <v>169</v>
      </c>
      <c r="P20342">
        <v>0.67556416882579895</v>
      </c>
      <c r="Q20342">
        <v>74883902.473267198</v>
      </c>
    </row>
    <row r="20343" spans="1:17">
      <c r="A20343" t="s">
        <v>122</v>
      </c>
      <c r="B20343">
        <v>2030</v>
      </c>
      <c r="E20343" t="s">
        <v>170</v>
      </c>
      <c r="G20343" t="s">
        <v>1076</v>
      </c>
      <c r="H20343" t="s">
        <v>136</v>
      </c>
      <c r="I20343">
        <v>0</v>
      </c>
      <c r="J20343" t="s">
        <v>126</v>
      </c>
      <c r="K20343" t="s">
        <v>165</v>
      </c>
      <c r="L20343" t="s">
        <v>171</v>
      </c>
      <c r="P20343">
        <v>0.67556416882579895</v>
      </c>
      <c r="Q20343">
        <v>0</v>
      </c>
    </row>
    <row r="20344" spans="1:17">
      <c r="A20344" t="s">
        <v>122</v>
      </c>
      <c r="B20344">
        <v>2030</v>
      </c>
      <c r="E20344" t="s">
        <v>162</v>
      </c>
      <c r="G20344" t="s">
        <v>1076</v>
      </c>
      <c r="H20344" t="s">
        <v>136</v>
      </c>
      <c r="I20344">
        <v>6430181.6061610598</v>
      </c>
      <c r="J20344" t="s">
        <v>126</v>
      </c>
      <c r="K20344" t="s">
        <v>165</v>
      </c>
      <c r="L20344" t="s">
        <v>163</v>
      </c>
      <c r="P20344">
        <v>0.67556416882579895</v>
      </c>
      <c r="Q20344">
        <v>4344000.2921651397</v>
      </c>
    </row>
    <row r="20345" spans="1:17">
      <c r="A20345" t="s">
        <v>122</v>
      </c>
      <c r="B20345">
        <v>2030</v>
      </c>
      <c r="E20345" t="s">
        <v>167</v>
      </c>
      <c r="G20345" t="s">
        <v>1076</v>
      </c>
      <c r="H20345" t="s">
        <v>136</v>
      </c>
      <c r="I20345">
        <v>0</v>
      </c>
      <c r="J20345" t="s">
        <v>126</v>
      </c>
      <c r="K20345" t="s">
        <v>165</v>
      </c>
      <c r="L20345" t="s">
        <v>168</v>
      </c>
      <c r="P20345">
        <v>0.67556416882579895</v>
      </c>
      <c r="Q20345">
        <v>0</v>
      </c>
    </row>
    <row r="20346" spans="1:17">
      <c r="A20346" t="s">
        <v>122</v>
      </c>
      <c r="B20346">
        <v>2030</v>
      </c>
      <c r="E20346" t="s">
        <v>167</v>
      </c>
      <c r="G20346" t="s">
        <v>1076</v>
      </c>
      <c r="H20346" t="s">
        <v>136</v>
      </c>
      <c r="I20346">
        <v>0</v>
      </c>
      <c r="J20346" t="s">
        <v>126</v>
      </c>
      <c r="K20346" t="s">
        <v>165</v>
      </c>
      <c r="L20346" t="s">
        <v>169</v>
      </c>
      <c r="P20346">
        <v>0.67556416882579895</v>
      </c>
      <c r="Q20346">
        <v>0</v>
      </c>
    </row>
    <row r="20347" spans="1:17">
      <c r="A20347" t="s">
        <v>122</v>
      </c>
      <c r="B20347">
        <v>2030</v>
      </c>
      <c r="E20347" t="s">
        <v>170</v>
      </c>
      <c r="G20347" t="s">
        <v>1076</v>
      </c>
      <c r="H20347" t="s">
        <v>136</v>
      </c>
      <c r="I20347">
        <v>0</v>
      </c>
      <c r="J20347" t="s">
        <v>126</v>
      </c>
      <c r="K20347" t="s">
        <v>166</v>
      </c>
      <c r="L20347" t="s">
        <v>171</v>
      </c>
      <c r="P20347">
        <v>0.67556416882579895</v>
      </c>
      <c r="Q20347">
        <v>0</v>
      </c>
    </row>
    <row r="20348" spans="1:17">
      <c r="A20348" t="s">
        <v>122</v>
      </c>
      <c r="B20348">
        <v>2030</v>
      </c>
      <c r="E20348" t="s">
        <v>162</v>
      </c>
      <c r="G20348" t="s">
        <v>1076</v>
      </c>
      <c r="H20348" t="s">
        <v>136</v>
      </c>
      <c r="I20348">
        <v>7436282.0517745595</v>
      </c>
      <c r="J20348" t="s">
        <v>126</v>
      </c>
      <c r="K20348" t="s">
        <v>166</v>
      </c>
      <c r="L20348" t="s">
        <v>163</v>
      </c>
      <c r="P20348">
        <v>0.67556416882579895</v>
      </c>
      <c r="Q20348">
        <v>5023685.7034612801</v>
      </c>
    </row>
    <row r="20349" spans="1:17">
      <c r="A20349" t="s">
        <v>122</v>
      </c>
      <c r="B20349">
        <v>2030</v>
      </c>
      <c r="E20349" t="s">
        <v>167</v>
      </c>
      <c r="G20349" t="s">
        <v>1076</v>
      </c>
      <c r="H20349" t="s">
        <v>136</v>
      </c>
      <c r="I20349">
        <v>0</v>
      </c>
      <c r="J20349" t="s">
        <v>126</v>
      </c>
      <c r="K20349" t="s">
        <v>166</v>
      </c>
      <c r="L20349" t="s">
        <v>168</v>
      </c>
      <c r="P20349">
        <v>0.67556416882579895</v>
      </c>
      <c r="Q20349">
        <v>0</v>
      </c>
    </row>
    <row r="20350" spans="1:17">
      <c r="A20350" t="s">
        <v>122</v>
      </c>
      <c r="B20350">
        <v>2030</v>
      </c>
      <c r="E20350" t="s">
        <v>167</v>
      </c>
      <c r="G20350" t="s">
        <v>1076</v>
      </c>
      <c r="H20350" t="s">
        <v>136</v>
      </c>
      <c r="I20350">
        <v>0</v>
      </c>
      <c r="J20350" t="s">
        <v>126</v>
      </c>
      <c r="K20350" t="s">
        <v>166</v>
      </c>
      <c r="L20350" t="s">
        <v>169</v>
      </c>
      <c r="P20350">
        <v>0.67556416882579895</v>
      </c>
      <c r="Q20350">
        <v>0</v>
      </c>
    </row>
    <row r="20351" spans="1:17">
      <c r="A20351" t="s">
        <v>122</v>
      </c>
      <c r="B20351">
        <v>2030</v>
      </c>
      <c r="E20351" t="s">
        <v>170</v>
      </c>
      <c r="G20351" t="s">
        <v>1076</v>
      </c>
      <c r="H20351" t="s">
        <v>136</v>
      </c>
      <c r="I20351">
        <v>0</v>
      </c>
      <c r="J20351" t="s">
        <v>126</v>
      </c>
      <c r="K20351" t="s">
        <v>160</v>
      </c>
      <c r="L20351" t="s">
        <v>171</v>
      </c>
      <c r="P20351">
        <v>0.67556416882579895</v>
      </c>
      <c r="Q20351">
        <v>0</v>
      </c>
    </row>
    <row r="20352" spans="1:17">
      <c r="A20352" t="s">
        <v>122</v>
      </c>
      <c r="B20352">
        <v>2030</v>
      </c>
      <c r="E20352" t="s">
        <v>162</v>
      </c>
      <c r="G20352" t="s">
        <v>1076</v>
      </c>
      <c r="H20352" t="s">
        <v>136</v>
      </c>
      <c r="I20352">
        <v>0</v>
      </c>
      <c r="J20352" t="s">
        <v>126</v>
      </c>
      <c r="K20352" t="s">
        <v>160</v>
      </c>
      <c r="L20352" t="s">
        <v>163</v>
      </c>
      <c r="P20352">
        <v>0.67556416882579895</v>
      </c>
      <c r="Q20352">
        <v>0</v>
      </c>
    </row>
    <row r="20353" spans="1:17">
      <c r="A20353" t="s">
        <v>122</v>
      </c>
      <c r="B20353">
        <v>2030</v>
      </c>
      <c r="E20353" t="s">
        <v>167</v>
      </c>
      <c r="G20353" t="s">
        <v>1076</v>
      </c>
      <c r="H20353" t="s">
        <v>136</v>
      </c>
      <c r="I20353">
        <v>0</v>
      </c>
      <c r="J20353" t="s">
        <v>126</v>
      </c>
      <c r="K20353" t="s">
        <v>160</v>
      </c>
      <c r="L20353" t="s">
        <v>168</v>
      </c>
      <c r="P20353">
        <v>0.67556416882579895</v>
      </c>
      <c r="Q20353">
        <v>0</v>
      </c>
    </row>
    <row r="20354" spans="1:17">
      <c r="A20354" t="s">
        <v>122</v>
      </c>
      <c r="B20354">
        <v>2030</v>
      </c>
      <c r="E20354" t="s">
        <v>167</v>
      </c>
      <c r="G20354" t="s">
        <v>1076</v>
      </c>
      <c r="H20354" t="s">
        <v>136</v>
      </c>
      <c r="I20354">
        <v>0</v>
      </c>
      <c r="J20354" t="s">
        <v>126</v>
      </c>
      <c r="K20354" t="s">
        <v>160</v>
      </c>
      <c r="L20354" t="s">
        <v>169</v>
      </c>
      <c r="P20354">
        <v>0.67556416882579895</v>
      </c>
      <c r="Q20354">
        <v>0</v>
      </c>
    </row>
    <row r="20355" spans="1:17">
      <c r="A20355" t="s">
        <v>122</v>
      </c>
      <c r="B20355">
        <v>2030</v>
      </c>
      <c r="E20355" t="s">
        <v>170</v>
      </c>
      <c r="G20355" t="s">
        <v>1076</v>
      </c>
      <c r="H20355" t="s">
        <v>136</v>
      </c>
      <c r="I20355">
        <v>0</v>
      </c>
      <c r="J20355" t="s">
        <v>165</v>
      </c>
      <c r="K20355" t="s">
        <v>126</v>
      </c>
      <c r="L20355" t="s">
        <v>171</v>
      </c>
      <c r="P20355">
        <v>0.67556416882579895</v>
      </c>
      <c r="Q20355">
        <v>0</v>
      </c>
    </row>
    <row r="20356" spans="1:17">
      <c r="A20356" t="s">
        <v>122</v>
      </c>
      <c r="B20356">
        <v>2030</v>
      </c>
      <c r="E20356" t="s">
        <v>162</v>
      </c>
      <c r="G20356" t="s">
        <v>1076</v>
      </c>
      <c r="H20356" t="s">
        <v>136</v>
      </c>
      <c r="I20356">
        <v>9633856.5922618005</v>
      </c>
      <c r="J20356" t="s">
        <v>165</v>
      </c>
      <c r="K20356" t="s">
        <v>126</v>
      </c>
      <c r="L20356" t="s">
        <v>163</v>
      </c>
      <c r="P20356">
        <v>0.67556416882579895</v>
      </c>
      <c r="Q20356">
        <v>6508288.3213382801</v>
      </c>
    </row>
    <row r="20357" spans="1:17">
      <c r="A20357" t="s">
        <v>122</v>
      </c>
      <c r="B20357">
        <v>2030</v>
      </c>
      <c r="E20357" t="s">
        <v>167</v>
      </c>
      <c r="G20357" t="s">
        <v>1076</v>
      </c>
      <c r="H20357" t="s">
        <v>136</v>
      </c>
      <c r="I20357">
        <v>0</v>
      </c>
      <c r="J20357" t="s">
        <v>165</v>
      </c>
      <c r="K20357" t="s">
        <v>126</v>
      </c>
      <c r="L20357" t="s">
        <v>168</v>
      </c>
      <c r="P20357">
        <v>0.67556416882579895</v>
      </c>
      <c r="Q20357">
        <v>0</v>
      </c>
    </row>
    <row r="20358" spans="1:17">
      <c r="A20358" t="s">
        <v>122</v>
      </c>
      <c r="B20358">
        <v>2030</v>
      </c>
      <c r="E20358" t="s">
        <v>167</v>
      </c>
      <c r="G20358" t="s">
        <v>1076</v>
      </c>
      <c r="H20358" t="s">
        <v>136</v>
      </c>
      <c r="I20358">
        <v>0</v>
      </c>
      <c r="J20358" t="s">
        <v>165</v>
      </c>
      <c r="K20358" t="s">
        <v>126</v>
      </c>
      <c r="L20358" t="s">
        <v>169</v>
      </c>
      <c r="P20358">
        <v>0.67556416882579895</v>
      </c>
      <c r="Q20358">
        <v>0</v>
      </c>
    </row>
    <row r="20359" spans="1:17">
      <c r="A20359" t="s">
        <v>122</v>
      </c>
      <c r="B20359">
        <v>2030</v>
      </c>
      <c r="E20359" t="s">
        <v>170</v>
      </c>
      <c r="G20359" t="s">
        <v>1075</v>
      </c>
      <c r="H20359" t="s">
        <v>136</v>
      </c>
      <c r="I20359">
        <v>0</v>
      </c>
      <c r="J20359" t="s">
        <v>165</v>
      </c>
      <c r="K20359" t="s">
        <v>165</v>
      </c>
      <c r="L20359" t="s">
        <v>171</v>
      </c>
      <c r="P20359">
        <v>0.67556416882579895</v>
      </c>
      <c r="Q20359">
        <v>0</v>
      </c>
    </row>
    <row r="20360" spans="1:17">
      <c r="A20360" t="s">
        <v>122</v>
      </c>
      <c r="B20360">
        <v>2030</v>
      </c>
      <c r="E20360" t="s">
        <v>162</v>
      </c>
      <c r="G20360" t="s">
        <v>1075</v>
      </c>
      <c r="H20360" t="s">
        <v>136</v>
      </c>
      <c r="I20360">
        <v>0</v>
      </c>
      <c r="J20360" t="s">
        <v>165</v>
      </c>
      <c r="K20360" t="s">
        <v>165</v>
      </c>
      <c r="L20360" t="s">
        <v>163</v>
      </c>
      <c r="P20360">
        <v>0.67556416882579895</v>
      </c>
      <c r="Q20360">
        <v>0</v>
      </c>
    </row>
    <row r="20361" spans="1:17">
      <c r="A20361" t="s">
        <v>122</v>
      </c>
      <c r="B20361">
        <v>2030</v>
      </c>
      <c r="E20361" t="s">
        <v>167</v>
      </c>
      <c r="G20361" t="s">
        <v>1075</v>
      </c>
      <c r="H20361" t="s">
        <v>136</v>
      </c>
      <c r="I20361">
        <v>0</v>
      </c>
      <c r="J20361" t="s">
        <v>165</v>
      </c>
      <c r="K20361" t="s">
        <v>165</v>
      </c>
      <c r="L20361" t="s">
        <v>168</v>
      </c>
      <c r="P20361">
        <v>0.67556416882579895</v>
      </c>
      <c r="Q20361">
        <v>0</v>
      </c>
    </row>
    <row r="20362" spans="1:17">
      <c r="A20362" t="s">
        <v>122</v>
      </c>
      <c r="B20362">
        <v>2030</v>
      </c>
      <c r="E20362" t="s">
        <v>167</v>
      </c>
      <c r="G20362" t="s">
        <v>1075</v>
      </c>
      <c r="H20362" t="s">
        <v>136</v>
      </c>
      <c r="I20362">
        <v>0</v>
      </c>
      <c r="J20362" t="s">
        <v>165</v>
      </c>
      <c r="K20362" t="s">
        <v>165</v>
      </c>
      <c r="L20362" t="s">
        <v>169</v>
      </c>
      <c r="P20362">
        <v>0.67556416882579895</v>
      </c>
      <c r="Q20362">
        <v>0</v>
      </c>
    </row>
    <row r="20363" spans="1:17">
      <c r="A20363" t="s">
        <v>122</v>
      </c>
      <c r="B20363">
        <v>2030</v>
      </c>
      <c r="E20363" t="s">
        <v>162</v>
      </c>
      <c r="G20363" t="s">
        <v>1076</v>
      </c>
      <c r="H20363" t="s">
        <v>136</v>
      </c>
      <c r="I20363">
        <v>23181827.407811299</v>
      </c>
      <c r="J20363" t="s">
        <v>166</v>
      </c>
      <c r="K20363" t="s">
        <v>159</v>
      </c>
      <c r="L20363" t="s">
        <v>163</v>
      </c>
      <c r="P20363">
        <v>0.67556416882579895</v>
      </c>
      <c r="Q20363">
        <v>15660811.964621199</v>
      </c>
    </row>
    <row r="20364" spans="1:17">
      <c r="A20364" t="s">
        <v>122</v>
      </c>
      <c r="B20364">
        <v>2030</v>
      </c>
      <c r="E20364" t="s">
        <v>170</v>
      </c>
      <c r="G20364" t="s">
        <v>1076</v>
      </c>
      <c r="H20364" t="s">
        <v>136</v>
      </c>
      <c r="I20364">
        <v>0</v>
      </c>
      <c r="J20364" t="s">
        <v>166</v>
      </c>
      <c r="K20364" t="s">
        <v>126</v>
      </c>
      <c r="L20364" t="s">
        <v>171</v>
      </c>
      <c r="P20364">
        <v>0.67556416882579895</v>
      </c>
      <c r="Q20364">
        <v>0</v>
      </c>
    </row>
    <row r="20365" spans="1:17">
      <c r="A20365" t="s">
        <v>122</v>
      </c>
      <c r="B20365">
        <v>2030</v>
      </c>
      <c r="E20365" t="s">
        <v>162</v>
      </c>
      <c r="G20365" t="s">
        <v>1076</v>
      </c>
      <c r="H20365" t="s">
        <v>136</v>
      </c>
      <c r="I20365">
        <v>11251575.1946708</v>
      </c>
      <c r="J20365" t="s">
        <v>166</v>
      </c>
      <c r="K20365" t="s">
        <v>126</v>
      </c>
      <c r="L20365" t="s">
        <v>163</v>
      </c>
      <c r="P20365">
        <v>0.67556416882579895</v>
      </c>
      <c r="Q20365">
        <v>7601161.0443687802</v>
      </c>
    </row>
    <row r="20366" spans="1:17">
      <c r="A20366" t="s">
        <v>122</v>
      </c>
      <c r="B20366">
        <v>2030</v>
      </c>
      <c r="E20366" t="s">
        <v>167</v>
      </c>
      <c r="G20366" t="s">
        <v>1076</v>
      </c>
      <c r="H20366" t="s">
        <v>136</v>
      </c>
      <c r="I20366">
        <v>0</v>
      </c>
      <c r="J20366" t="s">
        <v>166</v>
      </c>
      <c r="K20366" t="s">
        <v>126</v>
      </c>
      <c r="L20366" t="s">
        <v>168</v>
      </c>
      <c r="P20366">
        <v>0.67556416882579895</v>
      </c>
      <c r="Q20366">
        <v>0</v>
      </c>
    </row>
    <row r="20367" spans="1:17">
      <c r="A20367" t="s">
        <v>122</v>
      </c>
      <c r="B20367">
        <v>2030</v>
      </c>
      <c r="E20367" t="s">
        <v>167</v>
      </c>
      <c r="G20367" t="s">
        <v>1076</v>
      </c>
      <c r="H20367" t="s">
        <v>136</v>
      </c>
      <c r="I20367">
        <v>0</v>
      </c>
      <c r="J20367" t="s">
        <v>166</v>
      </c>
      <c r="K20367" t="s">
        <v>126</v>
      </c>
      <c r="L20367" t="s">
        <v>169</v>
      </c>
      <c r="P20367">
        <v>0.67556416882579895</v>
      </c>
      <c r="Q20367">
        <v>0</v>
      </c>
    </row>
    <row r="20368" spans="1:17">
      <c r="A20368" t="s">
        <v>122</v>
      </c>
      <c r="B20368">
        <v>2030</v>
      </c>
      <c r="E20368" t="s">
        <v>170</v>
      </c>
      <c r="G20368" t="s">
        <v>1075</v>
      </c>
      <c r="H20368" t="s">
        <v>136</v>
      </c>
      <c r="I20368">
        <v>0</v>
      </c>
      <c r="J20368" t="s">
        <v>166</v>
      </c>
      <c r="K20368" t="s">
        <v>166</v>
      </c>
      <c r="L20368" t="s">
        <v>171</v>
      </c>
      <c r="P20368">
        <v>0.67556416882579895</v>
      </c>
      <c r="Q20368">
        <v>0</v>
      </c>
    </row>
    <row r="20369" spans="1:17">
      <c r="A20369" t="s">
        <v>122</v>
      </c>
      <c r="B20369">
        <v>2030</v>
      </c>
      <c r="E20369" t="s">
        <v>162</v>
      </c>
      <c r="G20369" t="s">
        <v>1075</v>
      </c>
      <c r="H20369" t="s">
        <v>136</v>
      </c>
      <c r="I20369">
        <v>0</v>
      </c>
      <c r="J20369" t="s">
        <v>166</v>
      </c>
      <c r="K20369" t="s">
        <v>166</v>
      </c>
      <c r="L20369" t="s">
        <v>163</v>
      </c>
      <c r="P20369">
        <v>0.67556416882579895</v>
      </c>
      <c r="Q20369">
        <v>0</v>
      </c>
    </row>
    <row r="20370" spans="1:17">
      <c r="A20370" t="s">
        <v>122</v>
      </c>
      <c r="B20370">
        <v>2030</v>
      </c>
      <c r="E20370" t="s">
        <v>167</v>
      </c>
      <c r="G20370" t="s">
        <v>1075</v>
      </c>
      <c r="H20370" t="s">
        <v>136</v>
      </c>
      <c r="I20370">
        <v>0</v>
      </c>
      <c r="J20370" t="s">
        <v>166</v>
      </c>
      <c r="K20370" t="s">
        <v>166</v>
      </c>
      <c r="L20370" t="s">
        <v>168</v>
      </c>
      <c r="P20370">
        <v>0.67556416882579895</v>
      </c>
      <c r="Q20370">
        <v>0</v>
      </c>
    </row>
    <row r="20371" spans="1:17">
      <c r="A20371" t="s">
        <v>122</v>
      </c>
      <c r="B20371">
        <v>2030</v>
      </c>
      <c r="E20371" t="s">
        <v>167</v>
      </c>
      <c r="G20371" t="s">
        <v>1075</v>
      </c>
      <c r="H20371" t="s">
        <v>136</v>
      </c>
      <c r="I20371">
        <v>0</v>
      </c>
      <c r="J20371" t="s">
        <v>166</v>
      </c>
      <c r="K20371" t="s">
        <v>166</v>
      </c>
      <c r="L20371" t="s">
        <v>169</v>
      </c>
      <c r="P20371">
        <v>0.67556416882579895</v>
      </c>
      <c r="Q20371">
        <v>0</v>
      </c>
    </row>
    <row r="20372" spans="1:17">
      <c r="A20372" t="s">
        <v>122</v>
      </c>
      <c r="B20372">
        <v>2030</v>
      </c>
      <c r="E20372" t="s">
        <v>162</v>
      </c>
      <c r="G20372" t="s">
        <v>1076</v>
      </c>
      <c r="H20372" t="s">
        <v>136</v>
      </c>
      <c r="I20372">
        <v>10712996.2756855</v>
      </c>
      <c r="J20372" t="s">
        <v>160</v>
      </c>
      <c r="K20372" t="s">
        <v>164</v>
      </c>
      <c r="L20372" t="s">
        <v>163</v>
      </c>
      <c r="P20372">
        <v>0.67556416882579895</v>
      </c>
      <c r="Q20372">
        <v>7237316.4246173603</v>
      </c>
    </row>
    <row r="20373" spans="1:17">
      <c r="A20373" t="s">
        <v>122</v>
      </c>
      <c r="B20373">
        <v>2030</v>
      </c>
      <c r="E20373" t="s">
        <v>170</v>
      </c>
      <c r="G20373" t="s">
        <v>1076</v>
      </c>
      <c r="H20373" t="s">
        <v>136</v>
      </c>
      <c r="I20373">
        <v>0</v>
      </c>
      <c r="J20373" t="s">
        <v>160</v>
      </c>
      <c r="K20373" t="s">
        <v>126</v>
      </c>
      <c r="L20373" t="s">
        <v>171</v>
      </c>
      <c r="P20373">
        <v>0.67556416882579895</v>
      </c>
      <c r="Q20373">
        <v>0</v>
      </c>
    </row>
    <row r="20374" spans="1:17">
      <c r="A20374" t="s">
        <v>122</v>
      </c>
      <c r="B20374">
        <v>2030</v>
      </c>
      <c r="E20374" t="s">
        <v>162</v>
      </c>
      <c r="G20374" t="s">
        <v>1076</v>
      </c>
      <c r="H20374" t="s">
        <v>136</v>
      </c>
      <c r="I20374">
        <v>5195748.8448175099</v>
      </c>
      <c r="J20374" t="s">
        <v>160</v>
      </c>
      <c r="K20374" t="s">
        <v>126</v>
      </c>
      <c r="L20374" t="s">
        <v>163</v>
      </c>
      <c r="P20374">
        <v>0.67556416882579895</v>
      </c>
      <c r="Q20374">
        <v>3510061.7497767499</v>
      </c>
    </row>
    <row r="20375" spans="1:17">
      <c r="A20375" t="s">
        <v>122</v>
      </c>
      <c r="B20375">
        <v>2030</v>
      </c>
      <c r="E20375" t="s">
        <v>167</v>
      </c>
      <c r="G20375" t="s">
        <v>1076</v>
      </c>
      <c r="H20375" t="s">
        <v>136</v>
      </c>
      <c r="I20375">
        <v>0</v>
      </c>
      <c r="J20375" t="s">
        <v>160</v>
      </c>
      <c r="K20375" t="s">
        <v>126</v>
      </c>
      <c r="L20375" t="s">
        <v>168</v>
      </c>
      <c r="P20375">
        <v>0.67556416882579895</v>
      </c>
      <c r="Q20375">
        <v>0</v>
      </c>
    </row>
    <row r="20376" spans="1:17">
      <c r="A20376" t="s">
        <v>122</v>
      </c>
      <c r="B20376">
        <v>2030</v>
      </c>
      <c r="E20376" t="s">
        <v>167</v>
      </c>
      <c r="G20376" t="s">
        <v>1076</v>
      </c>
      <c r="H20376" t="s">
        <v>136</v>
      </c>
      <c r="I20376">
        <v>0</v>
      </c>
      <c r="J20376" t="s">
        <v>160</v>
      </c>
      <c r="K20376" t="s">
        <v>126</v>
      </c>
      <c r="L20376" t="s">
        <v>169</v>
      </c>
      <c r="P20376">
        <v>0.67556416882579895</v>
      </c>
      <c r="Q20376">
        <v>0</v>
      </c>
    </row>
    <row r="20377" spans="1:17">
      <c r="A20377" t="s">
        <v>122</v>
      </c>
      <c r="B20377">
        <v>2030</v>
      </c>
      <c r="E20377" t="s">
        <v>170</v>
      </c>
      <c r="G20377" t="s">
        <v>1075</v>
      </c>
      <c r="H20377" t="s">
        <v>136</v>
      </c>
      <c r="I20377">
        <v>0</v>
      </c>
      <c r="J20377" t="s">
        <v>160</v>
      </c>
      <c r="K20377" t="s">
        <v>160</v>
      </c>
      <c r="L20377" t="s">
        <v>171</v>
      </c>
      <c r="P20377">
        <v>0.67556416882579895</v>
      </c>
      <c r="Q20377">
        <v>0</v>
      </c>
    </row>
    <row r="20378" spans="1:17">
      <c r="A20378" t="s">
        <v>122</v>
      </c>
      <c r="B20378">
        <v>2030</v>
      </c>
      <c r="E20378" t="s">
        <v>162</v>
      </c>
      <c r="G20378" t="s">
        <v>1075</v>
      </c>
      <c r="H20378" t="s">
        <v>136</v>
      </c>
      <c r="I20378">
        <v>0</v>
      </c>
      <c r="J20378" t="s">
        <v>160</v>
      </c>
      <c r="K20378" t="s">
        <v>160</v>
      </c>
      <c r="L20378" t="s">
        <v>163</v>
      </c>
      <c r="P20378">
        <v>0.67556416882579895</v>
      </c>
      <c r="Q20378">
        <v>0</v>
      </c>
    </row>
    <row r="20379" spans="1:17">
      <c r="A20379" t="s">
        <v>122</v>
      </c>
      <c r="B20379">
        <v>2030</v>
      </c>
      <c r="E20379" t="s">
        <v>167</v>
      </c>
      <c r="G20379" t="s">
        <v>1075</v>
      </c>
      <c r="H20379" t="s">
        <v>136</v>
      </c>
      <c r="I20379">
        <v>0</v>
      </c>
      <c r="J20379" t="s">
        <v>160</v>
      </c>
      <c r="K20379" t="s">
        <v>160</v>
      </c>
      <c r="L20379" t="s">
        <v>168</v>
      </c>
      <c r="P20379">
        <v>0.67556416882579895</v>
      </c>
      <c r="Q20379">
        <v>0</v>
      </c>
    </row>
    <row r="20380" spans="1:17">
      <c r="A20380" t="s">
        <v>122</v>
      </c>
      <c r="B20380">
        <v>2030</v>
      </c>
      <c r="E20380" t="s">
        <v>167</v>
      </c>
      <c r="G20380" t="s">
        <v>1075</v>
      </c>
      <c r="H20380" t="s">
        <v>136</v>
      </c>
      <c r="I20380">
        <v>0</v>
      </c>
      <c r="J20380" t="s">
        <v>160</v>
      </c>
      <c r="K20380" t="s">
        <v>160</v>
      </c>
      <c r="L20380" t="s">
        <v>169</v>
      </c>
      <c r="P20380">
        <v>0.67556416882579895</v>
      </c>
      <c r="Q20380">
        <v>0</v>
      </c>
    </row>
    <row r="20381" spans="1:17">
      <c r="A20381" t="s">
        <v>122</v>
      </c>
      <c r="B20381">
        <v>2031</v>
      </c>
      <c r="E20381" t="s">
        <v>170</v>
      </c>
      <c r="G20381" t="s">
        <v>1075</v>
      </c>
      <c r="H20381" t="s">
        <v>136</v>
      </c>
      <c r="I20381">
        <v>0</v>
      </c>
      <c r="J20381" t="s">
        <v>164</v>
      </c>
      <c r="K20381" t="s">
        <v>164</v>
      </c>
      <c r="L20381" t="s">
        <v>171</v>
      </c>
      <c r="P20381">
        <v>0.64958093156326802</v>
      </c>
      <c r="Q20381">
        <v>0</v>
      </c>
    </row>
    <row r="20382" spans="1:17">
      <c r="A20382" t="s">
        <v>122</v>
      </c>
      <c r="B20382">
        <v>2031</v>
      </c>
      <c r="E20382" t="s">
        <v>162</v>
      </c>
      <c r="G20382" t="s">
        <v>1075</v>
      </c>
      <c r="H20382" t="s">
        <v>136</v>
      </c>
      <c r="I20382">
        <v>0</v>
      </c>
      <c r="J20382" t="s">
        <v>164</v>
      </c>
      <c r="K20382" t="s">
        <v>164</v>
      </c>
      <c r="L20382" t="s">
        <v>163</v>
      </c>
      <c r="P20382">
        <v>0.64958093156326802</v>
      </c>
      <c r="Q20382">
        <v>0</v>
      </c>
    </row>
    <row r="20383" spans="1:17">
      <c r="A20383" t="s">
        <v>122</v>
      </c>
      <c r="B20383">
        <v>2031</v>
      </c>
      <c r="E20383" t="s">
        <v>167</v>
      </c>
      <c r="G20383" t="s">
        <v>1075</v>
      </c>
      <c r="H20383" t="s">
        <v>136</v>
      </c>
      <c r="I20383">
        <v>0</v>
      </c>
      <c r="J20383" t="s">
        <v>164</v>
      </c>
      <c r="K20383" t="s">
        <v>164</v>
      </c>
      <c r="L20383" t="s">
        <v>168</v>
      </c>
      <c r="P20383">
        <v>0.64958093156326802</v>
      </c>
      <c r="Q20383">
        <v>0</v>
      </c>
    </row>
    <row r="20384" spans="1:17">
      <c r="A20384" t="s">
        <v>122</v>
      </c>
      <c r="B20384">
        <v>2031</v>
      </c>
      <c r="E20384" t="s">
        <v>167</v>
      </c>
      <c r="G20384" t="s">
        <v>1075</v>
      </c>
      <c r="H20384" t="s">
        <v>136</v>
      </c>
      <c r="I20384">
        <v>0</v>
      </c>
      <c r="J20384" t="s">
        <v>164</v>
      </c>
      <c r="K20384" t="s">
        <v>164</v>
      </c>
      <c r="L20384" t="s">
        <v>169</v>
      </c>
      <c r="P20384">
        <v>0.64958093156326802</v>
      </c>
      <c r="Q20384">
        <v>0</v>
      </c>
    </row>
    <row r="20385" spans="1:17">
      <c r="A20385" t="s">
        <v>122</v>
      </c>
      <c r="B20385">
        <v>2031</v>
      </c>
      <c r="E20385" t="s">
        <v>170</v>
      </c>
      <c r="G20385" t="s">
        <v>1076</v>
      </c>
      <c r="H20385" t="s">
        <v>136</v>
      </c>
      <c r="I20385">
        <v>0</v>
      </c>
      <c r="J20385" t="s">
        <v>164</v>
      </c>
      <c r="K20385" t="s">
        <v>126</v>
      </c>
      <c r="L20385" t="s">
        <v>171</v>
      </c>
      <c r="P20385">
        <v>0.64958093156326802</v>
      </c>
      <c r="Q20385">
        <v>0</v>
      </c>
    </row>
    <row r="20386" spans="1:17">
      <c r="A20386" t="s">
        <v>122</v>
      </c>
      <c r="B20386">
        <v>2031</v>
      </c>
      <c r="E20386" t="s">
        <v>162</v>
      </c>
      <c r="G20386" t="s">
        <v>1076</v>
      </c>
      <c r="H20386" t="s">
        <v>136</v>
      </c>
      <c r="I20386">
        <v>23870137.511355899</v>
      </c>
      <c r="J20386" t="s">
        <v>164</v>
      </c>
      <c r="K20386" t="s">
        <v>126</v>
      </c>
      <c r="L20386" t="s">
        <v>163</v>
      </c>
      <c r="P20386">
        <v>0.64958093156326802</v>
      </c>
      <c r="Q20386">
        <v>15505586.1611699</v>
      </c>
    </row>
    <row r="20387" spans="1:17">
      <c r="A20387" t="s">
        <v>122</v>
      </c>
      <c r="B20387">
        <v>2031</v>
      </c>
      <c r="E20387" t="s">
        <v>167</v>
      </c>
      <c r="G20387" t="s">
        <v>1076</v>
      </c>
      <c r="H20387" t="s">
        <v>136</v>
      </c>
      <c r="I20387">
        <v>0</v>
      </c>
      <c r="J20387" t="s">
        <v>164</v>
      </c>
      <c r="K20387" t="s">
        <v>126</v>
      </c>
      <c r="L20387" t="s">
        <v>168</v>
      </c>
      <c r="P20387">
        <v>0.64958093156326802</v>
      </c>
      <c r="Q20387">
        <v>0</v>
      </c>
    </row>
    <row r="20388" spans="1:17">
      <c r="A20388" t="s">
        <v>122</v>
      </c>
      <c r="B20388">
        <v>2031</v>
      </c>
      <c r="E20388" t="s">
        <v>167</v>
      </c>
      <c r="G20388" t="s">
        <v>1076</v>
      </c>
      <c r="H20388" t="s">
        <v>136</v>
      </c>
      <c r="I20388">
        <v>0</v>
      </c>
      <c r="J20388" t="s">
        <v>164</v>
      </c>
      <c r="K20388" t="s">
        <v>126</v>
      </c>
      <c r="L20388" t="s">
        <v>169</v>
      </c>
      <c r="P20388">
        <v>0.64958093156326802</v>
      </c>
      <c r="Q20388">
        <v>0</v>
      </c>
    </row>
    <row r="20389" spans="1:17">
      <c r="A20389" t="s">
        <v>122</v>
      </c>
      <c r="B20389">
        <v>2031</v>
      </c>
      <c r="E20389" t="s">
        <v>162</v>
      </c>
      <c r="G20389" t="s">
        <v>1076</v>
      </c>
      <c r="H20389" t="s">
        <v>136</v>
      </c>
      <c r="I20389">
        <v>3412861.4981136201</v>
      </c>
      <c r="J20389" t="s">
        <v>164</v>
      </c>
      <c r="K20389" t="s">
        <v>160</v>
      </c>
      <c r="L20389" t="s">
        <v>163</v>
      </c>
      <c r="P20389">
        <v>0.64958093156326802</v>
      </c>
      <c r="Q20389">
        <v>2216929.75124106</v>
      </c>
    </row>
    <row r="20390" spans="1:17">
      <c r="A20390" t="s">
        <v>122</v>
      </c>
      <c r="B20390">
        <v>2031</v>
      </c>
      <c r="E20390" t="s">
        <v>170</v>
      </c>
      <c r="G20390" t="s">
        <v>1075</v>
      </c>
      <c r="H20390" t="s">
        <v>136</v>
      </c>
      <c r="I20390">
        <v>0</v>
      </c>
      <c r="J20390" t="s">
        <v>159</v>
      </c>
      <c r="K20390" t="s">
        <v>159</v>
      </c>
      <c r="L20390" t="s">
        <v>171</v>
      </c>
      <c r="P20390">
        <v>0.64958093156326802</v>
      </c>
      <c r="Q20390">
        <v>0</v>
      </c>
    </row>
    <row r="20391" spans="1:17">
      <c r="A20391" t="s">
        <v>122</v>
      </c>
      <c r="B20391">
        <v>2031</v>
      </c>
      <c r="E20391" t="s">
        <v>162</v>
      </c>
      <c r="G20391" t="s">
        <v>1075</v>
      </c>
      <c r="H20391" t="s">
        <v>136</v>
      </c>
      <c r="I20391">
        <v>0</v>
      </c>
      <c r="J20391" t="s">
        <v>159</v>
      </c>
      <c r="K20391" t="s">
        <v>159</v>
      </c>
      <c r="L20391" t="s">
        <v>163</v>
      </c>
      <c r="P20391">
        <v>0.64958093156326802</v>
      </c>
      <c r="Q20391">
        <v>0</v>
      </c>
    </row>
    <row r="20392" spans="1:17">
      <c r="A20392" t="s">
        <v>122</v>
      </c>
      <c r="B20392">
        <v>2031</v>
      </c>
      <c r="E20392" t="s">
        <v>167</v>
      </c>
      <c r="G20392" t="s">
        <v>1075</v>
      </c>
      <c r="H20392" t="s">
        <v>136</v>
      </c>
      <c r="I20392">
        <v>0</v>
      </c>
      <c r="J20392" t="s">
        <v>159</v>
      </c>
      <c r="K20392" t="s">
        <v>159</v>
      </c>
      <c r="L20392" t="s">
        <v>168</v>
      </c>
      <c r="P20392">
        <v>0.64958093156326802</v>
      </c>
      <c r="Q20392">
        <v>0</v>
      </c>
    </row>
    <row r="20393" spans="1:17">
      <c r="A20393" t="s">
        <v>122</v>
      </c>
      <c r="B20393">
        <v>2031</v>
      </c>
      <c r="E20393" t="s">
        <v>167</v>
      </c>
      <c r="G20393" t="s">
        <v>1075</v>
      </c>
      <c r="H20393" t="s">
        <v>136</v>
      </c>
      <c r="I20393">
        <v>0</v>
      </c>
      <c r="J20393" t="s">
        <v>159</v>
      </c>
      <c r="K20393" t="s">
        <v>159</v>
      </c>
      <c r="L20393" t="s">
        <v>169</v>
      </c>
      <c r="P20393">
        <v>0.64958093156326802</v>
      </c>
      <c r="Q20393">
        <v>0</v>
      </c>
    </row>
    <row r="20394" spans="1:17">
      <c r="A20394" t="s">
        <v>122</v>
      </c>
      <c r="B20394">
        <v>2031</v>
      </c>
      <c r="E20394" t="s">
        <v>170</v>
      </c>
      <c r="G20394" t="s">
        <v>1076</v>
      </c>
      <c r="H20394" t="s">
        <v>136</v>
      </c>
      <c r="I20394">
        <v>0</v>
      </c>
      <c r="J20394" t="s">
        <v>159</v>
      </c>
      <c r="K20394" t="s">
        <v>126</v>
      </c>
      <c r="L20394" t="s">
        <v>171</v>
      </c>
      <c r="P20394">
        <v>0.64958093156326802</v>
      </c>
      <c r="Q20394">
        <v>0</v>
      </c>
    </row>
    <row r="20395" spans="1:17">
      <c r="A20395" t="s">
        <v>122</v>
      </c>
      <c r="B20395">
        <v>2031</v>
      </c>
      <c r="E20395" t="s">
        <v>162</v>
      </c>
      <c r="G20395" t="s">
        <v>1076</v>
      </c>
      <c r="H20395" t="s">
        <v>136</v>
      </c>
      <c r="I20395">
        <v>15783416.3221124</v>
      </c>
      <c r="J20395" t="s">
        <v>159</v>
      </c>
      <c r="K20395" t="s">
        <v>126</v>
      </c>
      <c r="L20395" t="s">
        <v>163</v>
      </c>
      <c r="P20395">
        <v>0.64958093156326802</v>
      </c>
      <c r="Q20395">
        <v>10252606.277768601</v>
      </c>
    </row>
    <row r="20396" spans="1:17">
      <c r="A20396" t="s">
        <v>122</v>
      </c>
      <c r="B20396">
        <v>2031</v>
      </c>
      <c r="E20396" t="s">
        <v>167</v>
      </c>
      <c r="G20396" t="s">
        <v>1076</v>
      </c>
      <c r="H20396" t="s">
        <v>136</v>
      </c>
      <c r="I20396">
        <v>0</v>
      </c>
      <c r="J20396" t="s">
        <v>159</v>
      </c>
      <c r="K20396" t="s">
        <v>126</v>
      </c>
      <c r="L20396" t="s">
        <v>168</v>
      </c>
      <c r="P20396">
        <v>0.64958093156326802</v>
      </c>
      <c r="Q20396">
        <v>0</v>
      </c>
    </row>
    <row r="20397" spans="1:17">
      <c r="A20397" t="s">
        <v>122</v>
      </c>
      <c r="B20397">
        <v>2031</v>
      </c>
      <c r="E20397" t="s">
        <v>167</v>
      </c>
      <c r="G20397" t="s">
        <v>1076</v>
      </c>
      <c r="H20397" t="s">
        <v>136</v>
      </c>
      <c r="I20397">
        <v>0</v>
      </c>
      <c r="J20397" t="s">
        <v>159</v>
      </c>
      <c r="K20397" t="s">
        <v>126</v>
      </c>
      <c r="L20397" t="s">
        <v>169</v>
      </c>
      <c r="P20397">
        <v>0.64958093156326802</v>
      </c>
      <c r="Q20397">
        <v>0</v>
      </c>
    </row>
    <row r="20398" spans="1:17">
      <c r="A20398" t="s">
        <v>122</v>
      </c>
      <c r="B20398">
        <v>2031</v>
      </c>
      <c r="E20398" t="s">
        <v>162</v>
      </c>
      <c r="G20398" t="s">
        <v>1076</v>
      </c>
      <c r="H20398" t="s">
        <v>136</v>
      </c>
      <c r="I20398">
        <v>23348810.6324661</v>
      </c>
      <c r="J20398" t="s">
        <v>159</v>
      </c>
      <c r="K20398" t="s">
        <v>166</v>
      </c>
      <c r="L20398" t="s">
        <v>163</v>
      </c>
      <c r="P20398">
        <v>0.64958093156326802</v>
      </c>
      <c r="Q20398">
        <v>15166942.1615317</v>
      </c>
    </row>
    <row r="20399" spans="1:17">
      <c r="A20399" t="s">
        <v>122</v>
      </c>
      <c r="B20399">
        <v>2031</v>
      </c>
      <c r="E20399" t="s">
        <v>170</v>
      </c>
      <c r="G20399" t="s">
        <v>1076</v>
      </c>
      <c r="H20399" t="s">
        <v>136</v>
      </c>
      <c r="I20399">
        <v>0</v>
      </c>
      <c r="J20399" t="s">
        <v>126</v>
      </c>
      <c r="K20399" t="s">
        <v>164</v>
      </c>
      <c r="L20399" t="s">
        <v>171</v>
      </c>
      <c r="P20399">
        <v>0.64958093156326802</v>
      </c>
      <c r="Q20399">
        <v>0</v>
      </c>
    </row>
    <row r="20400" spans="1:17">
      <c r="A20400" t="s">
        <v>122</v>
      </c>
      <c r="B20400">
        <v>2031</v>
      </c>
      <c r="E20400" t="s">
        <v>162</v>
      </c>
      <c r="G20400" t="s">
        <v>1076</v>
      </c>
      <c r="H20400" t="s">
        <v>136</v>
      </c>
      <c r="I20400">
        <v>607129.52036896301</v>
      </c>
      <c r="J20400" t="s">
        <v>126</v>
      </c>
      <c r="K20400" t="s">
        <v>164</v>
      </c>
      <c r="L20400" t="s">
        <v>163</v>
      </c>
      <c r="P20400">
        <v>0.64958093156326802</v>
      </c>
      <c r="Q20400">
        <v>394379.75942083099</v>
      </c>
    </row>
    <row r="20401" spans="1:17">
      <c r="A20401" t="s">
        <v>122</v>
      </c>
      <c r="B20401">
        <v>2031</v>
      </c>
      <c r="E20401" t="s">
        <v>167</v>
      </c>
      <c r="G20401" t="s">
        <v>1076</v>
      </c>
      <c r="H20401" t="s">
        <v>136</v>
      </c>
      <c r="I20401">
        <v>0</v>
      </c>
      <c r="J20401" t="s">
        <v>126</v>
      </c>
      <c r="K20401" t="s">
        <v>164</v>
      </c>
      <c r="L20401" t="s">
        <v>168</v>
      </c>
      <c r="P20401">
        <v>0.64958093156326802</v>
      </c>
      <c r="Q20401">
        <v>0</v>
      </c>
    </row>
    <row r="20402" spans="1:17">
      <c r="A20402" t="s">
        <v>122</v>
      </c>
      <c r="B20402">
        <v>2031</v>
      </c>
      <c r="E20402" t="s">
        <v>167</v>
      </c>
      <c r="G20402" t="s">
        <v>1076</v>
      </c>
      <c r="H20402" t="s">
        <v>136</v>
      </c>
      <c r="I20402">
        <v>0</v>
      </c>
      <c r="J20402" t="s">
        <v>126</v>
      </c>
      <c r="K20402" t="s">
        <v>164</v>
      </c>
      <c r="L20402" t="s">
        <v>169</v>
      </c>
      <c r="P20402">
        <v>0.64958093156326802</v>
      </c>
      <c r="Q20402">
        <v>0</v>
      </c>
    </row>
    <row r="20403" spans="1:17">
      <c r="A20403" t="s">
        <v>122</v>
      </c>
      <c r="B20403">
        <v>2031</v>
      </c>
      <c r="E20403" t="s">
        <v>170</v>
      </c>
      <c r="G20403" t="s">
        <v>1076</v>
      </c>
      <c r="H20403" t="s">
        <v>136</v>
      </c>
      <c r="I20403">
        <v>0</v>
      </c>
      <c r="J20403" t="s">
        <v>126</v>
      </c>
      <c r="K20403" t="s">
        <v>159</v>
      </c>
      <c r="L20403" t="s">
        <v>171</v>
      </c>
      <c r="P20403">
        <v>0.64958093156326802</v>
      </c>
      <c r="Q20403">
        <v>0</v>
      </c>
    </row>
    <row r="20404" spans="1:17">
      <c r="A20404" t="s">
        <v>122</v>
      </c>
      <c r="B20404">
        <v>2031</v>
      </c>
      <c r="E20404" t="s">
        <v>162</v>
      </c>
      <c r="G20404" t="s">
        <v>1076</v>
      </c>
      <c r="H20404" t="s">
        <v>136</v>
      </c>
      <c r="I20404">
        <v>10354538.8849044</v>
      </c>
      <c r="J20404" t="s">
        <v>126</v>
      </c>
      <c r="K20404" t="s">
        <v>159</v>
      </c>
      <c r="L20404" t="s">
        <v>163</v>
      </c>
      <c r="P20404">
        <v>0.64958093156326802</v>
      </c>
      <c r="Q20404">
        <v>6726111.0147642903</v>
      </c>
    </row>
    <row r="20405" spans="1:17">
      <c r="A20405" t="s">
        <v>122</v>
      </c>
      <c r="B20405">
        <v>2031</v>
      </c>
      <c r="E20405" t="s">
        <v>167</v>
      </c>
      <c r="G20405" t="s">
        <v>1076</v>
      </c>
      <c r="H20405" t="s">
        <v>136</v>
      </c>
      <c r="I20405">
        <v>0</v>
      </c>
      <c r="J20405" t="s">
        <v>126</v>
      </c>
      <c r="K20405" t="s">
        <v>159</v>
      </c>
      <c r="L20405" t="s">
        <v>168</v>
      </c>
      <c r="P20405">
        <v>0.64958093156326802</v>
      </c>
      <c r="Q20405">
        <v>0</v>
      </c>
    </row>
    <row r="20406" spans="1:17">
      <c r="A20406" t="s">
        <v>122</v>
      </c>
      <c r="B20406">
        <v>2031</v>
      </c>
      <c r="E20406" t="s">
        <v>167</v>
      </c>
      <c r="G20406" t="s">
        <v>1076</v>
      </c>
      <c r="H20406" t="s">
        <v>136</v>
      </c>
      <c r="I20406">
        <v>0</v>
      </c>
      <c r="J20406" t="s">
        <v>126</v>
      </c>
      <c r="K20406" t="s">
        <v>159</v>
      </c>
      <c r="L20406" t="s">
        <v>169</v>
      </c>
      <c r="P20406">
        <v>0.64958093156326802</v>
      </c>
      <c r="Q20406">
        <v>0</v>
      </c>
    </row>
    <row r="20407" spans="1:17">
      <c r="A20407" t="s">
        <v>122</v>
      </c>
      <c r="B20407">
        <v>2031</v>
      </c>
      <c r="E20407" t="s">
        <v>170</v>
      </c>
      <c r="G20407" t="s">
        <v>1075</v>
      </c>
      <c r="H20407" t="s">
        <v>136</v>
      </c>
      <c r="I20407">
        <v>661976965.29588199</v>
      </c>
      <c r="J20407" t="s">
        <v>126</v>
      </c>
      <c r="K20407" t="s">
        <v>126</v>
      </c>
      <c r="L20407" t="s">
        <v>171</v>
      </c>
      <c r="P20407">
        <v>0.64958093156326802</v>
      </c>
      <c r="Q20407">
        <v>430007613.79032397</v>
      </c>
    </row>
    <row r="20408" spans="1:17">
      <c r="A20408" t="s">
        <v>122</v>
      </c>
      <c r="B20408">
        <v>2031</v>
      </c>
      <c r="E20408" t="s">
        <v>162</v>
      </c>
      <c r="G20408" t="s">
        <v>1075</v>
      </c>
      <c r="H20408" t="s">
        <v>136</v>
      </c>
      <c r="I20408">
        <v>0</v>
      </c>
      <c r="J20408" t="s">
        <v>126</v>
      </c>
      <c r="K20408" t="s">
        <v>126</v>
      </c>
      <c r="L20408" t="s">
        <v>163</v>
      </c>
      <c r="P20408">
        <v>0.64958093156326802</v>
      </c>
      <c r="Q20408">
        <v>0</v>
      </c>
    </row>
    <row r="20409" spans="1:17">
      <c r="A20409" t="s">
        <v>122</v>
      </c>
      <c r="B20409">
        <v>2031</v>
      </c>
      <c r="E20409" t="s">
        <v>167</v>
      </c>
      <c r="G20409" t="s">
        <v>1075</v>
      </c>
      <c r="H20409" t="s">
        <v>136</v>
      </c>
      <c r="I20409">
        <v>0</v>
      </c>
      <c r="J20409" t="s">
        <v>126</v>
      </c>
      <c r="K20409" t="s">
        <v>126</v>
      </c>
      <c r="L20409" t="s">
        <v>168</v>
      </c>
      <c r="P20409">
        <v>0.64958093156326802</v>
      </c>
      <c r="Q20409">
        <v>0</v>
      </c>
    </row>
    <row r="20410" spans="1:17">
      <c r="A20410" t="s">
        <v>122</v>
      </c>
      <c r="B20410">
        <v>2031</v>
      </c>
      <c r="E20410" t="s">
        <v>167</v>
      </c>
      <c r="G20410" t="s">
        <v>1075</v>
      </c>
      <c r="H20410" t="s">
        <v>136</v>
      </c>
      <c r="I20410">
        <v>110846468.66843601</v>
      </c>
      <c r="J20410" t="s">
        <v>126</v>
      </c>
      <c r="K20410" t="s">
        <v>126</v>
      </c>
      <c r="L20410" t="s">
        <v>169</v>
      </c>
      <c r="P20410">
        <v>0.64958093156326802</v>
      </c>
      <c r="Q20410">
        <v>72003752.378141493</v>
      </c>
    </row>
    <row r="20411" spans="1:17">
      <c r="A20411" t="s">
        <v>122</v>
      </c>
      <c r="B20411">
        <v>2031</v>
      </c>
      <c r="E20411" t="s">
        <v>170</v>
      </c>
      <c r="G20411" t="s">
        <v>1076</v>
      </c>
      <c r="H20411" t="s">
        <v>136</v>
      </c>
      <c r="I20411">
        <v>0</v>
      </c>
      <c r="J20411" t="s">
        <v>126</v>
      </c>
      <c r="K20411" t="s">
        <v>165</v>
      </c>
      <c r="L20411" t="s">
        <v>171</v>
      </c>
      <c r="P20411">
        <v>0.64958093156326802</v>
      </c>
      <c r="Q20411">
        <v>0</v>
      </c>
    </row>
    <row r="20412" spans="1:17">
      <c r="A20412" t="s">
        <v>122</v>
      </c>
      <c r="B20412">
        <v>2031</v>
      </c>
      <c r="E20412" t="s">
        <v>162</v>
      </c>
      <c r="G20412" t="s">
        <v>1076</v>
      </c>
      <c r="H20412" t="s">
        <v>136</v>
      </c>
      <c r="I20412">
        <v>6430181.6061610598</v>
      </c>
      <c r="J20412" t="s">
        <v>126</v>
      </c>
      <c r="K20412" t="s">
        <v>165</v>
      </c>
      <c r="L20412" t="s">
        <v>163</v>
      </c>
      <c r="P20412">
        <v>0.64958093156326802</v>
      </c>
      <c r="Q20412">
        <v>4176923.3578510899</v>
      </c>
    </row>
    <row r="20413" spans="1:17">
      <c r="A20413" t="s">
        <v>122</v>
      </c>
      <c r="B20413">
        <v>2031</v>
      </c>
      <c r="E20413" t="s">
        <v>167</v>
      </c>
      <c r="G20413" t="s">
        <v>1076</v>
      </c>
      <c r="H20413" t="s">
        <v>136</v>
      </c>
      <c r="I20413">
        <v>0</v>
      </c>
      <c r="J20413" t="s">
        <v>126</v>
      </c>
      <c r="K20413" t="s">
        <v>165</v>
      </c>
      <c r="L20413" t="s">
        <v>168</v>
      </c>
      <c r="P20413">
        <v>0.64958093156326802</v>
      </c>
      <c r="Q20413">
        <v>0</v>
      </c>
    </row>
    <row r="20414" spans="1:17">
      <c r="A20414" t="s">
        <v>122</v>
      </c>
      <c r="B20414">
        <v>2031</v>
      </c>
      <c r="E20414" t="s">
        <v>167</v>
      </c>
      <c r="G20414" t="s">
        <v>1076</v>
      </c>
      <c r="H20414" t="s">
        <v>136</v>
      </c>
      <c r="I20414">
        <v>0</v>
      </c>
      <c r="J20414" t="s">
        <v>126</v>
      </c>
      <c r="K20414" t="s">
        <v>165</v>
      </c>
      <c r="L20414" t="s">
        <v>169</v>
      </c>
      <c r="P20414">
        <v>0.64958093156326802</v>
      </c>
      <c r="Q20414">
        <v>0</v>
      </c>
    </row>
    <row r="20415" spans="1:17">
      <c r="A20415" t="s">
        <v>122</v>
      </c>
      <c r="B20415">
        <v>2031</v>
      </c>
      <c r="E20415" t="s">
        <v>170</v>
      </c>
      <c r="G20415" t="s">
        <v>1076</v>
      </c>
      <c r="H20415" t="s">
        <v>136</v>
      </c>
      <c r="I20415">
        <v>0</v>
      </c>
      <c r="J20415" t="s">
        <v>126</v>
      </c>
      <c r="K20415" t="s">
        <v>166</v>
      </c>
      <c r="L20415" t="s">
        <v>171</v>
      </c>
      <c r="P20415">
        <v>0.64958093156326802</v>
      </c>
      <c r="Q20415">
        <v>0</v>
      </c>
    </row>
    <row r="20416" spans="1:17">
      <c r="A20416" t="s">
        <v>122</v>
      </c>
      <c r="B20416">
        <v>2031</v>
      </c>
      <c r="E20416" t="s">
        <v>162</v>
      </c>
      <c r="G20416" t="s">
        <v>1076</v>
      </c>
      <c r="H20416" t="s">
        <v>136</v>
      </c>
      <c r="I20416">
        <v>7436282.0517745595</v>
      </c>
      <c r="J20416" t="s">
        <v>126</v>
      </c>
      <c r="K20416" t="s">
        <v>166</v>
      </c>
      <c r="L20416" t="s">
        <v>163</v>
      </c>
      <c r="P20416">
        <v>0.64958093156326802</v>
      </c>
      <c r="Q20416">
        <v>4830467.0225589201</v>
      </c>
    </row>
    <row r="20417" spans="1:17">
      <c r="A20417" t="s">
        <v>122</v>
      </c>
      <c r="B20417">
        <v>2031</v>
      </c>
      <c r="E20417" t="s">
        <v>167</v>
      </c>
      <c r="G20417" t="s">
        <v>1076</v>
      </c>
      <c r="H20417" t="s">
        <v>136</v>
      </c>
      <c r="I20417">
        <v>0</v>
      </c>
      <c r="J20417" t="s">
        <v>126</v>
      </c>
      <c r="K20417" t="s">
        <v>166</v>
      </c>
      <c r="L20417" t="s">
        <v>168</v>
      </c>
      <c r="P20417">
        <v>0.64958093156326802</v>
      </c>
      <c r="Q20417">
        <v>0</v>
      </c>
    </row>
    <row r="20418" spans="1:17">
      <c r="A20418" t="s">
        <v>122</v>
      </c>
      <c r="B20418">
        <v>2031</v>
      </c>
      <c r="E20418" t="s">
        <v>167</v>
      </c>
      <c r="G20418" t="s">
        <v>1076</v>
      </c>
      <c r="H20418" t="s">
        <v>136</v>
      </c>
      <c r="I20418">
        <v>0</v>
      </c>
      <c r="J20418" t="s">
        <v>126</v>
      </c>
      <c r="K20418" t="s">
        <v>166</v>
      </c>
      <c r="L20418" t="s">
        <v>169</v>
      </c>
      <c r="P20418">
        <v>0.64958093156326802</v>
      </c>
      <c r="Q20418">
        <v>0</v>
      </c>
    </row>
    <row r="20419" spans="1:17">
      <c r="A20419" t="s">
        <v>122</v>
      </c>
      <c r="B20419">
        <v>2031</v>
      </c>
      <c r="E20419" t="s">
        <v>170</v>
      </c>
      <c r="G20419" t="s">
        <v>1076</v>
      </c>
      <c r="H20419" t="s">
        <v>136</v>
      </c>
      <c r="I20419">
        <v>0</v>
      </c>
      <c r="J20419" t="s">
        <v>126</v>
      </c>
      <c r="K20419" t="s">
        <v>160</v>
      </c>
      <c r="L20419" t="s">
        <v>171</v>
      </c>
      <c r="P20419">
        <v>0.64958093156326802</v>
      </c>
      <c r="Q20419">
        <v>0</v>
      </c>
    </row>
    <row r="20420" spans="1:17">
      <c r="A20420" t="s">
        <v>122</v>
      </c>
      <c r="B20420">
        <v>2031</v>
      </c>
      <c r="E20420" t="s">
        <v>162</v>
      </c>
      <c r="G20420" t="s">
        <v>1076</v>
      </c>
      <c r="H20420" t="s">
        <v>136</v>
      </c>
      <c r="I20420">
        <v>0</v>
      </c>
      <c r="J20420" t="s">
        <v>126</v>
      </c>
      <c r="K20420" t="s">
        <v>160</v>
      </c>
      <c r="L20420" t="s">
        <v>163</v>
      </c>
      <c r="P20420">
        <v>0.64958093156326802</v>
      </c>
      <c r="Q20420">
        <v>0</v>
      </c>
    </row>
    <row r="20421" spans="1:17">
      <c r="A20421" t="s">
        <v>122</v>
      </c>
      <c r="B20421">
        <v>2031</v>
      </c>
      <c r="E20421" t="s">
        <v>167</v>
      </c>
      <c r="G20421" t="s">
        <v>1076</v>
      </c>
      <c r="H20421" t="s">
        <v>136</v>
      </c>
      <c r="I20421">
        <v>0</v>
      </c>
      <c r="J20421" t="s">
        <v>126</v>
      </c>
      <c r="K20421" t="s">
        <v>160</v>
      </c>
      <c r="L20421" t="s">
        <v>168</v>
      </c>
      <c r="P20421">
        <v>0.64958093156326802</v>
      </c>
      <c r="Q20421">
        <v>0</v>
      </c>
    </row>
    <row r="20422" spans="1:17">
      <c r="A20422" t="s">
        <v>122</v>
      </c>
      <c r="B20422">
        <v>2031</v>
      </c>
      <c r="E20422" t="s">
        <v>167</v>
      </c>
      <c r="G20422" t="s">
        <v>1076</v>
      </c>
      <c r="H20422" t="s">
        <v>136</v>
      </c>
      <c r="I20422">
        <v>0</v>
      </c>
      <c r="J20422" t="s">
        <v>126</v>
      </c>
      <c r="K20422" t="s">
        <v>160</v>
      </c>
      <c r="L20422" t="s">
        <v>169</v>
      </c>
      <c r="P20422">
        <v>0.64958093156326802</v>
      </c>
      <c r="Q20422">
        <v>0</v>
      </c>
    </row>
    <row r="20423" spans="1:17">
      <c r="A20423" t="s">
        <v>122</v>
      </c>
      <c r="B20423">
        <v>2031</v>
      </c>
      <c r="E20423" t="s">
        <v>170</v>
      </c>
      <c r="G20423" t="s">
        <v>1076</v>
      </c>
      <c r="H20423" t="s">
        <v>136</v>
      </c>
      <c r="I20423">
        <v>0</v>
      </c>
      <c r="J20423" t="s">
        <v>165</v>
      </c>
      <c r="K20423" t="s">
        <v>126</v>
      </c>
      <c r="L20423" t="s">
        <v>171</v>
      </c>
      <c r="P20423">
        <v>0.64958093156326802</v>
      </c>
      <c r="Q20423">
        <v>0</v>
      </c>
    </row>
    <row r="20424" spans="1:17">
      <c r="A20424" t="s">
        <v>122</v>
      </c>
      <c r="B20424">
        <v>2031</v>
      </c>
      <c r="E20424" t="s">
        <v>162</v>
      </c>
      <c r="G20424" t="s">
        <v>1076</v>
      </c>
      <c r="H20424" t="s">
        <v>136</v>
      </c>
      <c r="I20424">
        <v>9633856.5922618005</v>
      </c>
      <c r="J20424" t="s">
        <v>165</v>
      </c>
      <c r="K20424" t="s">
        <v>126</v>
      </c>
      <c r="L20424" t="s">
        <v>163</v>
      </c>
      <c r="P20424">
        <v>0.64958093156326802</v>
      </c>
      <c r="Q20424">
        <v>6257969.5397483502</v>
      </c>
    </row>
    <row r="20425" spans="1:17">
      <c r="A20425" t="s">
        <v>122</v>
      </c>
      <c r="B20425">
        <v>2031</v>
      </c>
      <c r="E20425" t="s">
        <v>167</v>
      </c>
      <c r="G20425" t="s">
        <v>1076</v>
      </c>
      <c r="H20425" t="s">
        <v>136</v>
      </c>
      <c r="I20425">
        <v>0</v>
      </c>
      <c r="J20425" t="s">
        <v>165</v>
      </c>
      <c r="K20425" t="s">
        <v>126</v>
      </c>
      <c r="L20425" t="s">
        <v>168</v>
      </c>
      <c r="P20425">
        <v>0.64958093156326802</v>
      </c>
      <c r="Q20425">
        <v>0</v>
      </c>
    </row>
    <row r="20426" spans="1:17">
      <c r="A20426" t="s">
        <v>122</v>
      </c>
      <c r="B20426">
        <v>2031</v>
      </c>
      <c r="E20426" t="s">
        <v>167</v>
      </c>
      <c r="G20426" t="s">
        <v>1076</v>
      </c>
      <c r="H20426" t="s">
        <v>136</v>
      </c>
      <c r="I20426">
        <v>0</v>
      </c>
      <c r="J20426" t="s">
        <v>165</v>
      </c>
      <c r="K20426" t="s">
        <v>126</v>
      </c>
      <c r="L20426" t="s">
        <v>169</v>
      </c>
      <c r="P20426">
        <v>0.64958093156326802</v>
      </c>
      <c r="Q20426">
        <v>0</v>
      </c>
    </row>
    <row r="20427" spans="1:17">
      <c r="A20427" t="s">
        <v>122</v>
      </c>
      <c r="B20427">
        <v>2031</v>
      </c>
      <c r="E20427" t="s">
        <v>170</v>
      </c>
      <c r="G20427" t="s">
        <v>1075</v>
      </c>
      <c r="H20427" t="s">
        <v>136</v>
      </c>
      <c r="I20427">
        <v>0</v>
      </c>
      <c r="J20427" t="s">
        <v>165</v>
      </c>
      <c r="K20427" t="s">
        <v>165</v>
      </c>
      <c r="L20427" t="s">
        <v>171</v>
      </c>
      <c r="P20427">
        <v>0.64958093156326802</v>
      </c>
      <c r="Q20427">
        <v>0</v>
      </c>
    </row>
    <row r="20428" spans="1:17">
      <c r="A20428" t="s">
        <v>122</v>
      </c>
      <c r="B20428">
        <v>2031</v>
      </c>
      <c r="E20428" t="s">
        <v>162</v>
      </c>
      <c r="G20428" t="s">
        <v>1075</v>
      </c>
      <c r="H20428" t="s">
        <v>136</v>
      </c>
      <c r="I20428">
        <v>0</v>
      </c>
      <c r="J20428" t="s">
        <v>165</v>
      </c>
      <c r="K20428" t="s">
        <v>165</v>
      </c>
      <c r="L20428" t="s">
        <v>163</v>
      </c>
      <c r="P20428">
        <v>0.64958093156326802</v>
      </c>
      <c r="Q20428">
        <v>0</v>
      </c>
    </row>
    <row r="20429" spans="1:17">
      <c r="A20429" t="s">
        <v>122</v>
      </c>
      <c r="B20429">
        <v>2031</v>
      </c>
      <c r="E20429" t="s">
        <v>167</v>
      </c>
      <c r="G20429" t="s">
        <v>1075</v>
      </c>
      <c r="H20429" t="s">
        <v>136</v>
      </c>
      <c r="I20429">
        <v>0</v>
      </c>
      <c r="J20429" t="s">
        <v>165</v>
      </c>
      <c r="K20429" t="s">
        <v>165</v>
      </c>
      <c r="L20429" t="s">
        <v>168</v>
      </c>
      <c r="P20429">
        <v>0.64958093156326802</v>
      </c>
      <c r="Q20429">
        <v>0</v>
      </c>
    </row>
    <row r="20430" spans="1:17">
      <c r="A20430" t="s">
        <v>122</v>
      </c>
      <c r="B20430">
        <v>2031</v>
      </c>
      <c r="E20430" t="s">
        <v>167</v>
      </c>
      <c r="G20430" t="s">
        <v>1075</v>
      </c>
      <c r="H20430" t="s">
        <v>136</v>
      </c>
      <c r="I20430">
        <v>0</v>
      </c>
      <c r="J20430" t="s">
        <v>165</v>
      </c>
      <c r="K20430" t="s">
        <v>165</v>
      </c>
      <c r="L20430" t="s">
        <v>169</v>
      </c>
      <c r="P20430">
        <v>0.64958093156326802</v>
      </c>
      <c r="Q20430">
        <v>0</v>
      </c>
    </row>
    <row r="20431" spans="1:17">
      <c r="A20431" t="s">
        <v>122</v>
      </c>
      <c r="B20431">
        <v>2031</v>
      </c>
      <c r="E20431" t="s">
        <v>162</v>
      </c>
      <c r="G20431" t="s">
        <v>1076</v>
      </c>
      <c r="H20431" t="s">
        <v>136</v>
      </c>
      <c r="I20431">
        <v>23181827.407811299</v>
      </c>
      <c r="J20431" t="s">
        <v>166</v>
      </c>
      <c r="K20431" t="s">
        <v>159</v>
      </c>
      <c r="L20431" t="s">
        <v>163</v>
      </c>
      <c r="P20431">
        <v>0.64958093156326802</v>
      </c>
      <c r="Q20431">
        <v>15058473.042904999</v>
      </c>
    </row>
    <row r="20432" spans="1:17">
      <c r="A20432" t="s">
        <v>122</v>
      </c>
      <c r="B20432">
        <v>2031</v>
      </c>
      <c r="E20432" t="s">
        <v>170</v>
      </c>
      <c r="G20432" t="s">
        <v>1076</v>
      </c>
      <c r="H20432" t="s">
        <v>136</v>
      </c>
      <c r="I20432">
        <v>0</v>
      </c>
      <c r="J20432" t="s">
        <v>166</v>
      </c>
      <c r="K20432" t="s">
        <v>126</v>
      </c>
      <c r="L20432" t="s">
        <v>171</v>
      </c>
      <c r="P20432">
        <v>0.64958093156326802</v>
      </c>
      <c r="Q20432">
        <v>0</v>
      </c>
    </row>
    <row r="20433" spans="1:17">
      <c r="A20433" t="s">
        <v>122</v>
      </c>
      <c r="B20433">
        <v>2031</v>
      </c>
      <c r="E20433" t="s">
        <v>162</v>
      </c>
      <c r="G20433" t="s">
        <v>1076</v>
      </c>
      <c r="H20433" t="s">
        <v>136</v>
      </c>
      <c r="I20433">
        <v>11251575.1946708</v>
      </c>
      <c r="J20433" t="s">
        <v>166</v>
      </c>
      <c r="K20433" t="s">
        <v>126</v>
      </c>
      <c r="L20433" t="s">
        <v>163</v>
      </c>
      <c r="P20433">
        <v>0.64958093156326802</v>
      </c>
      <c r="Q20433">
        <v>7308808.6965084402</v>
      </c>
    </row>
    <row r="20434" spans="1:17">
      <c r="A20434" t="s">
        <v>122</v>
      </c>
      <c r="B20434">
        <v>2031</v>
      </c>
      <c r="E20434" t="s">
        <v>167</v>
      </c>
      <c r="G20434" t="s">
        <v>1076</v>
      </c>
      <c r="H20434" t="s">
        <v>136</v>
      </c>
      <c r="I20434">
        <v>0</v>
      </c>
      <c r="J20434" t="s">
        <v>166</v>
      </c>
      <c r="K20434" t="s">
        <v>126</v>
      </c>
      <c r="L20434" t="s">
        <v>168</v>
      </c>
      <c r="P20434">
        <v>0.64958093156326802</v>
      </c>
      <c r="Q20434">
        <v>0</v>
      </c>
    </row>
    <row r="20435" spans="1:17">
      <c r="A20435" t="s">
        <v>122</v>
      </c>
      <c r="B20435">
        <v>2031</v>
      </c>
      <c r="E20435" t="s">
        <v>167</v>
      </c>
      <c r="G20435" t="s">
        <v>1076</v>
      </c>
      <c r="H20435" t="s">
        <v>136</v>
      </c>
      <c r="I20435">
        <v>0</v>
      </c>
      <c r="J20435" t="s">
        <v>166</v>
      </c>
      <c r="K20435" t="s">
        <v>126</v>
      </c>
      <c r="L20435" t="s">
        <v>169</v>
      </c>
      <c r="P20435">
        <v>0.64958093156326802</v>
      </c>
      <c r="Q20435">
        <v>0</v>
      </c>
    </row>
    <row r="20436" spans="1:17">
      <c r="A20436" t="s">
        <v>122</v>
      </c>
      <c r="B20436">
        <v>2031</v>
      </c>
      <c r="E20436" t="s">
        <v>170</v>
      </c>
      <c r="G20436" t="s">
        <v>1075</v>
      </c>
      <c r="H20436" t="s">
        <v>136</v>
      </c>
      <c r="I20436">
        <v>0</v>
      </c>
      <c r="J20436" t="s">
        <v>166</v>
      </c>
      <c r="K20436" t="s">
        <v>166</v>
      </c>
      <c r="L20436" t="s">
        <v>171</v>
      </c>
      <c r="P20436">
        <v>0.64958093156326802</v>
      </c>
      <c r="Q20436">
        <v>0</v>
      </c>
    </row>
    <row r="20437" spans="1:17">
      <c r="A20437" t="s">
        <v>122</v>
      </c>
      <c r="B20437">
        <v>2031</v>
      </c>
      <c r="E20437" t="s">
        <v>162</v>
      </c>
      <c r="G20437" t="s">
        <v>1075</v>
      </c>
      <c r="H20437" t="s">
        <v>136</v>
      </c>
      <c r="I20437">
        <v>0</v>
      </c>
      <c r="J20437" t="s">
        <v>166</v>
      </c>
      <c r="K20437" t="s">
        <v>166</v>
      </c>
      <c r="L20437" t="s">
        <v>163</v>
      </c>
      <c r="P20437">
        <v>0.64958093156326802</v>
      </c>
      <c r="Q20437">
        <v>0</v>
      </c>
    </row>
    <row r="20438" spans="1:17">
      <c r="A20438" t="s">
        <v>122</v>
      </c>
      <c r="B20438">
        <v>2031</v>
      </c>
      <c r="E20438" t="s">
        <v>167</v>
      </c>
      <c r="G20438" t="s">
        <v>1075</v>
      </c>
      <c r="H20438" t="s">
        <v>136</v>
      </c>
      <c r="I20438">
        <v>0</v>
      </c>
      <c r="J20438" t="s">
        <v>166</v>
      </c>
      <c r="K20438" t="s">
        <v>166</v>
      </c>
      <c r="L20438" t="s">
        <v>168</v>
      </c>
      <c r="P20438">
        <v>0.64958093156326802</v>
      </c>
      <c r="Q20438">
        <v>0</v>
      </c>
    </row>
    <row r="20439" spans="1:17">
      <c r="A20439" t="s">
        <v>122</v>
      </c>
      <c r="B20439">
        <v>2031</v>
      </c>
      <c r="E20439" t="s">
        <v>167</v>
      </c>
      <c r="G20439" t="s">
        <v>1075</v>
      </c>
      <c r="H20439" t="s">
        <v>136</v>
      </c>
      <c r="I20439">
        <v>0</v>
      </c>
      <c r="J20439" t="s">
        <v>166</v>
      </c>
      <c r="K20439" t="s">
        <v>166</v>
      </c>
      <c r="L20439" t="s">
        <v>169</v>
      </c>
      <c r="P20439">
        <v>0.64958093156326802</v>
      </c>
      <c r="Q20439">
        <v>0</v>
      </c>
    </row>
    <row r="20440" spans="1:17">
      <c r="A20440" t="s">
        <v>122</v>
      </c>
      <c r="B20440">
        <v>2031</v>
      </c>
      <c r="E20440" t="s">
        <v>162</v>
      </c>
      <c r="G20440" t="s">
        <v>1076</v>
      </c>
      <c r="H20440" t="s">
        <v>136</v>
      </c>
      <c r="I20440">
        <v>10712996.2756855</v>
      </c>
      <c r="J20440" t="s">
        <v>160</v>
      </c>
      <c r="K20440" t="s">
        <v>164</v>
      </c>
      <c r="L20440" t="s">
        <v>163</v>
      </c>
      <c r="P20440">
        <v>0.64958093156326802</v>
      </c>
      <c r="Q20440">
        <v>6958958.1005936097</v>
      </c>
    </row>
    <row r="20441" spans="1:17">
      <c r="A20441" t="s">
        <v>122</v>
      </c>
      <c r="B20441">
        <v>2031</v>
      </c>
      <c r="E20441" t="s">
        <v>170</v>
      </c>
      <c r="G20441" t="s">
        <v>1076</v>
      </c>
      <c r="H20441" t="s">
        <v>136</v>
      </c>
      <c r="I20441">
        <v>0</v>
      </c>
      <c r="J20441" t="s">
        <v>160</v>
      </c>
      <c r="K20441" t="s">
        <v>126</v>
      </c>
      <c r="L20441" t="s">
        <v>171</v>
      </c>
      <c r="P20441">
        <v>0.64958093156326802</v>
      </c>
      <c r="Q20441">
        <v>0</v>
      </c>
    </row>
    <row r="20442" spans="1:17">
      <c r="A20442" t="s">
        <v>122</v>
      </c>
      <c r="B20442">
        <v>2031</v>
      </c>
      <c r="E20442" t="s">
        <v>162</v>
      </c>
      <c r="G20442" t="s">
        <v>1076</v>
      </c>
      <c r="H20442" t="s">
        <v>136</v>
      </c>
      <c r="I20442">
        <v>5195748.8448175099</v>
      </c>
      <c r="J20442" t="s">
        <v>160</v>
      </c>
      <c r="K20442" t="s">
        <v>126</v>
      </c>
      <c r="L20442" t="s">
        <v>163</v>
      </c>
      <c r="P20442">
        <v>0.64958093156326802</v>
      </c>
      <c r="Q20442">
        <v>3375059.3747853301</v>
      </c>
    </row>
    <row r="20443" spans="1:17">
      <c r="A20443" t="s">
        <v>122</v>
      </c>
      <c r="B20443">
        <v>2031</v>
      </c>
      <c r="E20443" t="s">
        <v>167</v>
      </c>
      <c r="G20443" t="s">
        <v>1076</v>
      </c>
      <c r="H20443" t="s">
        <v>136</v>
      </c>
      <c r="I20443">
        <v>0</v>
      </c>
      <c r="J20443" t="s">
        <v>160</v>
      </c>
      <c r="K20443" t="s">
        <v>126</v>
      </c>
      <c r="L20443" t="s">
        <v>168</v>
      </c>
      <c r="P20443">
        <v>0.64958093156326802</v>
      </c>
      <c r="Q20443">
        <v>0</v>
      </c>
    </row>
    <row r="20444" spans="1:17">
      <c r="A20444" t="s">
        <v>122</v>
      </c>
      <c r="B20444">
        <v>2031</v>
      </c>
      <c r="E20444" t="s">
        <v>167</v>
      </c>
      <c r="G20444" t="s">
        <v>1076</v>
      </c>
      <c r="H20444" t="s">
        <v>136</v>
      </c>
      <c r="I20444">
        <v>0</v>
      </c>
      <c r="J20444" t="s">
        <v>160</v>
      </c>
      <c r="K20444" t="s">
        <v>126</v>
      </c>
      <c r="L20444" t="s">
        <v>169</v>
      </c>
      <c r="P20444">
        <v>0.64958093156326802</v>
      </c>
      <c r="Q20444">
        <v>0</v>
      </c>
    </row>
    <row r="20445" spans="1:17">
      <c r="A20445" t="s">
        <v>122</v>
      </c>
      <c r="B20445">
        <v>2031</v>
      </c>
      <c r="E20445" t="s">
        <v>170</v>
      </c>
      <c r="G20445" t="s">
        <v>1075</v>
      </c>
      <c r="H20445" t="s">
        <v>136</v>
      </c>
      <c r="I20445">
        <v>0</v>
      </c>
      <c r="J20445" t="s">
        <v>160</v>
      </c>
      <c r="K20445" t="s">
        <v>160</v>
      </c>
      <c r="L20445" t="s">
        <v>171</v>
      </c>
      <c r="P20445">
        <v>0.64958093156326802</v>
      </c>
      <c r="Q20445">
        <v>0</v>
      </c>
    </row>
    <row r="20446" spans="1:17">
      <c r="A20446" t="s">
        <v>122</v>
      </c>
      <c r="B20446">
        <v>2031</v>
      </c>
      <c r="E20446" t="s">
        <v>162</v>
      </c>
      <c r="G20446" t="s">
        <v>1075</v>
      </c>
      <c r="H20446" t="s">
        <v>136</v>
      </c>
      <c r="I20446">
        <v>0</v>
      </c>
      <c r="J20446" t="s">
        <v>160</v>
      </c>
      <c r="K20446" t="s">
        <v>160</v>
      </c>
      <c r="L20446" t="s">
        <v>163</v>
      </c>
      <c r="P20446">
        <v>0.64958093156326802</v>
      </c>
      <c r="Q20446">
        <v>0</v>
      </c>
    </row>
    <row r="20447" spans="1:17">
      <c r="A20447" t="s">
        <v>122</v>
      </c>
      <c r="B20447">
        <v>2031</v>
      </c>
      <c r="E20447" t="s">
        <v>167</v>
      </c>
      <c r="G20447" t="s">
        <v>1075</v>
      </c>
      <c r="H20447" t="s">
        <v>136</v>
      </c>
      <c r="I20447">
        <v>0</v>
      </c>
      <c r="J20447" t="s">
        <v>160</v>
      </c>
      <c r="K20447" t="s">
        <v>160</v>
      </c>
      <c r="L20447" t="s">
        <v>168</v>
      </c>
      <c r="P20447">
        <v>0.64958093156326802</v>
      </c>
      <c r="Q20447">
        <v>0</v>
      </c>
    </row>
    <row r="20448" spans="1:17">
      <c r="A20448" t="s">
        <v>122</v>
      </c>
      <c r="B20448">
        <v>2031</v>
      </c>
      <c r="E20448" t="s">
        <v>167</v>
      </c>
      <c r="G20448" t="s">
        <v>1075</v>
      </c>
      <c r="H20448" t="s">
        <v>136</v>
      </c>
      <c r="I20448">
        <v>0</v>
      </c>
      <c r="J20448" t="s">
        <v>160</v>
      </c>
      <c r="K20448" t="s">
        <v>160</v>
      </c>
      <c r="L20448" t="s">
        <v>169</v>
      </c>
      <c r="P20448">
        <v>0.64958093156326802</v>
      </c>
      <c r="Q20448">
        <v>0</v>
      </c>
    </row>
    <row r="20449" spans="1:17">
      <c r="A20449" t="s">
        <v>122</v>
      </c>
      <c r="B20449">
        <v>2032</v>
      </c>
      <c r="E20449" t="s">
        <v>170</v>
      </c>
      <c r="G20449" t="s">
        <v>1075</v>
      </c>
      <c r="H20449" t="s">
        <v>136</v>
      </c>
      <c r="I20449">
        <v>0</v>
      </c>
      <c r="J20449" t="s">
        <v>164</v>
      </c>
      <c r="K20449" t="s">
        <v>164</v>
      </c>
      <c r="L20449" t="s">
        <v>171</v>
      </c>
      <c r="P20449">
        <v>0.62459704958006501</v>
      </c>
      <c r="Q20449">
        <v>0</v>
      </c>
    </row>
    <row r="20450" spans="1:17">
      <c r="A20450" t="s">
        <v>122</v>
      </c>
      <c r="B20450">
        <v>2032</v>
      </c>
      <c r="E20450" t="s">
        <v>162</v>
      </c>
      <c r="G20450" t="s">
        <v>1075</v>
      </c>
      <c r="H20450" t="s">
        <v>136</v>
      </c>
      <c r="I20450">
        <v>0</v>
      </c>
      <c r="J20450" t="s">
        <v>164</v>
      </c>
      <c r="K20450" t="s">
        <v>164</v>
      </c>
      <c r="L20450" t="s">
        <v>163</v>
      </c>
      <c r="P20450">
        <v>0.62459704958006501</v>
      </c>
      <c r="Q20450">
        <v>0</v>
      </c>
    </row>
    <row r="20451" spans="1:17">
      <c r="A20451" t="s">
        <v>122</v>
      </c>
      <c r="B20451">
        <v>2032</v>
      </c>
      <c r="E20451" t="s">
        <v>167</v>
      </c>
      <c r="G20451" t="s">
        <v>1075</v>
      </c>
      <c r="H20451" t="s">
        <v>136</v>
      </c>
      <c r="I20451">
        <v>0</v>
      </c>
      <c r="J20451" t="s">
        <v>164</v>
      </c>
      <c r="K20451" t="s">
        <v>164</v>
      </c>
      <c r="L20451" t="s">
        <v>168</v>
      </c>
      <c r="P20451">
        <v>0.62459704958006501</v>
      </c>
      <c r="Q20451">
        <v>0</v>
      </c>
    </row>
    <row r="20452" spans="1:17">
      <c r="A20452" t="s">
        <v>122</v>
      </c>
      <c r="B20452">
        <v>2032</v>
      </c>
      <c r="E20452" t="s">
        <v>167</v>
      </c>
      <c r="G20452" t="s">
        <v>1075</v>
      </c>
      <c r="H20452" t="s">
        <v>136</v>
      </c>
      <c r="I20452">
        <v>0</v>
      </c>
      <c r="J20452" t="s">
        <v>164</v>
      </c>
      <c r="K20452" t="s">
        <v>164</v>
      </c>
      <c r="L20452" t="s">
        <v>169</v>
      </c>
      <c r="P20452">
        <v>0.62459704958006501</v>
      </c>
      <c r="Q20452">
        <v>0</v>
      </c>
    </row>
    <row r="20453" spans="1:17">
      <c r="A20453" t="s">
        <v>122</v>
      </c>
      <c r="B20453">
        <v>2032</v>
      </c>
      <c r="E20453" t="s">
        <v>170</v>
      </c>
      <c r="G20453" t="s">
        <v>1076</v>
      </c>
      <c r="H20453" t="s">
        <v>136</v>
      </c>
      <c r="I20453">
        <v>0</v>
      </c>
      <c r="J20453" t="s">
        <v>164</v>
      </c>
      <c r="K20453" t="s">
        <v>126</v>
      </c>
      <c r="L20453" t="s">
        <v>171</v>
      </c>
      <c r="P20453">
        <v>0.62459704958006501</v>
      </c>
      <c r="Q20453">
        <v>0</v>
      </c>
    </row>
    <row r="20454" spans="1:17">
      <c r="A20454" t="s">
        <v>122</v>
      </c>
      <c r="B20454">
        <v>2032</v>
      </c>
      <c r="E20454" t="s">
        <v>162</v>
      </c>
      <c r="G20454" t="s">
        <v>1076</v>
      </c>
      <c r="H20454" t="s">
        <v>136</v>
      </c>
      <c r="I20454">
        <v>23870137.511355899</v>
      </c>
      <c r="J20454" t="s">
        <v>164</v>
      </c>
      <c r="K20454" t="s">
        <v>126</v>
      </c>
      <c r="L20454" t="s">
        <v>163</v>
      </c>
      <c r="P20454">
        <v>0.62459704958006501</v>
      </c>
      <c r="Q20454">
        <v>14909217.4626633</v>
      </c>
    </row>
    <row r="20455" spans="1:17">
      <c r="A20455" t="s">
        <v>122</v>
      </c>
      <c r="B20455">
        <v>2032</v>
      </c>
      <c r="E20455" t="s">
        <v>167</v>
      </c>
      <c r="G20455" t="s">
        <v>1076</v>
      </c>
      <c r="H20455" t="s">
        <v>136</v>
      </c>
      <c r="I20455">
        <v>0</v>
      </c>
      <c r="J20455" t="s">
        <v>164</v>
      </c>
      <c r="K20455" t="s">
        <v>126</v>
      </c>
      <c r="L20455" t="s">
        <v>168</v>
      </c>
      <c r="P20455">
        <v>0.62459704958006501</v>
      </c>
      <c r="Q20455">
        <v>0</v>
      </c>
    </row>
    <row r="20456" spans="1:17">
      <c r="A20456" t="s">
        <v>122</v>
      </c>
      <c r="B20456">
        <v>2032</v>
      </c>
      <c r="E20456" t="s">
        <v>167</v>
      </c>
      <c r="G20456" t="s">
        <v>1076</v>
      </c>
      <c r="H20456" t="s">
        <v>136</v>
      </c>
      <c r="I20456">
        <v>0</v>
      </c>
      <c r="J20456" t="s">
        <v>164</v>
      </c>
      <c r="K20456" t="s">
        <v>126</v>
      </c>
      <c r="L20456" t="s">
        <v>169</v>
      </c>
      <c r="P20456">
        <v>0.62459704958006501</v>
      </c>
      <c r="Q20456">
        <v>0</v>
      </c>
    </row>
    <row r="20457" spans="1:17">
      <c r="A20457" t="s">
        <v>122</v>
      </c>
      <c r="B20457">
        <v>2032</v>
      </c>
      <c r="E20457" t="s">
        <v>162</v>
      </c>
      <c r="G20457" t="s">
        <v>1076</v>
      </c>
      <c r="H20457" t="s">
        <v>136</v>
      </c>
      <c r="I20457">
        <v>3412861.4981136201</v>
      </c>
      <c r="J20457" t="s">
        <v>164</v>
      </c>
      <c r="K20457" t="s">
        <v>160</v>
      </c>
      <c r="L20457" t="s">
        <v>163</v>
      </c>
      <c r="P20457">
        <v>0.62459704958006501</v>
      </c>
      <c r="Q20457">
        <v>2131663.2223471701</v>
      </c>
    </row>
    <row r="20458" spans="1:17">
      <c r="A20458" t="s">
        <v>122</v>
      </c>
      <c r="B20458">
        <v>2032</v>
      </c>
      <c r="E20458" t="s">
        <v>170</v>
      </c>
      <c r="G20458" t="s">
        <v>1075</v>
      </c>
      <c r="H20458" t="s">
        <v>136</v>
      </c>
      <c r="I20458">
        <v>0</v>
      </c>
      <c r="J20458" t="s">
        <v>159</v>
      </c>
      <c r="K20458" t="s">
        <v>159</v>
      </c>
      <c r="L20458" t="s">
        <v>171</v>
      </c>
      <c r="P20458">
        <v>0.62459704958006501</v>
      </c>
      <c r="Q20458">
        <v>0</v>
      </c>
    </row>
    <row r="20459" spans="1:17">
      <c r="A20459" t="s">
        <v>122</v>
      </c>
      <c r="B20459">
        <v>2032</v>
      </c>
      <c r="E20459" t="s">
        <v>162</v>
      </c>
      <c r="G20459" t="s">
        <v>1075</v>
      </c>
      <c r="H20459" t="s">
        <v>136</v>
      </c>
      <c r="I20459">
        <v>0</v>
      </c>
      <c r="J20459" t="s">
        <v>159</v>
      </c>
      <c r="K20459" t="s">
        <v>159</v>
      </c>
      <c r="L20459" t="s">
        <v>163</v>
      </c>
      <c r="P20459">
        <v>0.62459704958006501</v>
      </c>
      <c r="Q20459">
        <v>0</v>
      </c>
    </row>
    <row r="20460" spans="1:17">
      <c r="A20460" t="s">
        <v>122</v>
      </c>
      <c r="B20460">
        <v>2032</v>
      </c>
      <c r="E20460" t="s">
        <v>167</v>
      </c>
      <c r="G20460" t="s">
        <v>1075</v>
      </c>
      <c r="H20460" t="s">
        <v>136</v>
      </c>
      <c r="I20460">
        <v>0</v>
      </c>
      <c r="J20460" t="s">
        <v>159</v>
      </c>
      <c r="K20460" t="s">
        <v>159</v>
      </c>
      <c r="L20460" t="s">
        <v>168</v>
      </c>
      <c r="P20460">
        <v>0.62459704958006501</v>
      </c>
      <c r="Q20460">
        <v>0</v>
      </c>
    </row>
    <row r="20461" spans="1:17">
      <c r="A20461" t="s">
        <v>122</v>
      </c>
      <c r="B20461">
        <v>2032</v>
      </c>
      <c r="E20461" t="s">
        <v>167</v>
      </c>
      <c r="G20461" t="s">
        <v>1075</v>
      </c>
      <c r="H20461" t="s">
        <v>136</v>
      </c>
      <c r="I20461">
        <v>0</v>
      </c>
      <c r="J20461" t="s">
        <v>159</v>
      </c>
      <c r="K20461" t="s">
        <v>159</v>
      </c>
      <c r="L20461" t="s">
        <v>169</v>
      </c>
      <c r="P20461">
        <v>0.62459704958006501</v>
      </c>
      <c r="Q20461">
        <v>0</v>
      </c>
    </row>
    <row r="20462" spans="1:17">
      <c r="A20462" t="s">
        <v>122</v>
      </c>
      <c r="B20462">
        <v>2032</v>
      </c>
      <c r="E20462" t="s">
        <v>170</v>
      </c>
      <c r="G20462" t="s">
        <v>1076</v>
      </c>
      <c r="H20462" t="s">
        <v>136</v>
      </c>
      <c r="I20462">
        <v>0</v>
      </c>
      <c r="J20462" t="s">
        <v>159</v>
      </c>
      <c r="K20462" t="s">
        <v>126</v>
      </c>
      <c r="L20462" t="s">
        <v>171</v>
      </c>
      <c r="P20462">
        <v>0.62459704958006501</v>
      </c>
      <c r="Q20462">
        <v>0</v>
      </c>
    </row>
    <row r="20463" spans="1:17">
      <c r="A20463" t="s">
        <v>122</v>
      </c>
      <c r="B20463">
        <v>2032</v>
      </c>
      <c r="E20463" t="s">
        <v>162</v>
      </c>
      <c r="G20463" t="s">
        <v>1076</v>
      </c>
      <c r="H20463" t="s">
        <v>136</v>
      </c>
      <c r="I20463">
        <v>15783416.3221124</v>
      </c>
      <c r="J20463" t="s">
        <v>159</v>
      </c>
      <c r="K20463" t="s">
        <v>126</v>
      </c>
      <c r="L20463" t="s">
        <v>163</v>
      </c>
      <c r="P20463">
        <v>0.62459704958006501</v>
      </c>
      <c r="Q20463">
        <v>9858275.26708523</v>
      </c>
    </row>
    <row r="20464" spans="1:17">
      <c r="A20464" t="s">
        <v>122</v>
      </c>
      <c r="B20464">
        <v>2032</v>
      </c>
      <c r="E20464" t="s">
        <v>167</v>
      </c>
      <c r="G20464" t="s">
        <v>1076</v>
      </c>
      <c r="H20464" t="s">
        <v>136</v>
      </c>
      <c r="I20464">
        <v>0</v>
      </c>
      <c r="J20464" t="s">
        <v>159</v>
      </c>
      <c r="K20464" t="s">
        <v>126</v>
      </c>
      <c r="L20464" t="s">
        <v>168</v>
      </c>
      <c r="P20464">
        <v>0.62459704958006501</v>
      </c>
      <c r="Q20464">
        <v>0</v>
      </c>
    </row>
    <row r="20465" spans="1:17">
      <c r="A20465" t="s">
        <v>122</v>
      </c>
      <c r="B20465">
        <v>2032</v>
      </c>
      <c r="E20465" t="s">
        <v>167</v>
      </c>
      <c r="G20465" t="s">
        <v>1076</v>
      </c>
      <c r="H20465" t="s">
        <v>136</v>
      </c>
      <c r="I20465">
        <v>0</v>
      </c>
      <c r="J20465" t="s">
        <v>159</v>
      </c>
      <c r="K20465" t="s">
        <v>126</v>
      </c>
      <c r="L20465" t="s">
        <v>169</v>
      </c>
      <c r="P20465">
        <v>0.62459704958006501</v>
      </c>
      <c r="Q20465">
        <v>0</v>
      </c>
    </row>
    <row r="20466" spans="1:17">
      <c r="A20466" t="s">
        <v>122</v>
      </c>
      <c r="B20466">
        <v>2032</v>
      </c>
      <c r="E20466" t="s">
        <v>162</v>
      </c>
      <c r="G20466" t="s">
        <v>1076</v>
      </c>
      <c r="H20466" t="s">
        <v>136</v>
      </c>
      <c r="I20466">
        <v>23348810.6324661</v>
      </c>
      <c r="J20466" t="s">
        <v>159</v>
      </c>
      <c r="K20466" t="s">
        <v>166</v>
      </c>
      <c r="L20466" t="s">
        <v>163</v>
      </c>
      <c r="P20466">
        <v>0.62459704958006501</v>
      </c>
      <c r="Q20466">
        <v>14583598.232241999</v>
      </c>
    </row>
    <row r="20467" spans="1:17">
      <c r="A20467" t="s">
        <v>122</v>
      </c>
      <c r="B20467">
        <v>2032</v>
      </c>
      <c r="E20467" t="s">
        <v>170</v>
      </c>
      <c r="G20467" t="s">
        <v>1076</v>
      </c>
      <c r="H20467" t="s">
        <v>136</v>
      </c>
      <c r="I20467">
        <v>0</v>
      </c>
      <c r="J20467" t="s">
        <v>126</v>
      </c>
      <c r="K20467" t="s">
        <v>164</v>
      </c>
      <c r="L20467" t="s">
        <v>171</v>
      </c>
      <c r="P20467">
        <v>0.62459704958006501</v>
      </c>
      <c r="Q20467">
        <v>0</v>
      </c>
    </row>
    <row r="20468" spans="1:17">
      <c r="A20468" t="s">
        <v>122</v>
      </c>
      <c r="B20468">
        <v>2032</v>
      </c>
      <c r="E20468" t="s">
        <v>162</v>
      </c>
      <c r="G20468" t="s">
        <v>1076</v>
      </c>
      <c r="H20468" t="s">
        <v>136</v>
      </c>
      <c r="I20468">
        <v>607129.52036896301</v>
      </c>
      <c r="J20468" t="s">
        <v>126</v>
      </c>
      <c r="K20468" t="s">
        <v>164</v>
      </c>
      <c r="L20468" t="s">
        <v>163</v>
      </c>
      <c r="P20468">
        <v>0.62459704958006501</v>
      </c>
      <c r="Q20468">
        <v>379211.30713541497</v>
      </c>
    </row>
    <row r="20469" spans="1:17">
      <c r="A20469" t="s">
        <v>122</v>
      </c>
      <c r="B20469">
        <v>2032</v>
      </c>
      <c r="E20469" t="s">
        <v>167</v>
      </c>
      <c r="G20469" t="s">
        <v>1076</v>
      </c>
      <c r="H20469" t="s">
        <v>136</v>
      </c>
      <c r="I20469">
        <v>0</v>
      </c>
      <c r="J20469" t="s">
        <v>126</v>
      </c>
      <c r="K20469" t="s">
        <v>164</v>
      </c>
      <c r="L20469" t="s">
        <v>168</v>
      </c>
      <c r="P20469">
        <v>0.62459704958006501</v>
      </c>
      <c r="Q20469">
        <v>0</v>
      </c>
    </row>
    <row r="20470" spans="1:17">
      <c r="A20470" t="s">
        <v>122</v>
      </c>
      <c r="B20470">
        <v>2032</v>
      </c>
      <c r="E20470" t="s">
        <v>167</v>
      </c>
      <c r="G20470" t="s">
        <v>1076</v>
      </c>
      <c r="H20470" t="s">
        <v>136</v>
      </c>
      <c r="I20470">
        <v>0</v>
      </c>
      <c r="J20470" t="s">
        <v>126</v>
      </c>
      <c r="K20470" t="s">
        <v>164</v>
      </c>
      <c r="L20470" t="s">
        <v>169</v>
      </c>
      <c r="P20470">
        <v>0.62459704958006501</v>
      </c>
      <c r="Q20470">
        <v>0</v>
      </c>
    </row>
    <row r="20471" spans="1:17">
      <c r="A20471" t="s">
        <v>122</v>
      </c>
      <c r="B20471">
        <v>2032</v>
      </c>
      <c r="E20471" t="s">
        <v>170</v>
      </c>
      <c r="G20471" t="s">
        <v>1076</v>
      </c>
      <c r="H20471" t="s">
        <v>136</v>
      </c>
      <c r="I20471">
        <v>0</v>
      </c>
      <c r="J20471" t="s">
        <v>126</v>
      </c>
      <c r="K20471" t="s">
        <v>159</v>
      </c>
      <c r="L20471" t="s">
        <v>171</v>
      </c>
      <c r="P20471">
        <v>0.62459704958006501</v>
      </c>
      <c r="Q20471">
        <v>0</v>
      </c>
    </row>
    <row r="20472" spans="1:17">
      <c r="A20472" t="s">
        <v>122</v>
      </c>
      <c r="B20472">
        <v>2032</v>
      </c>
      <c r="E20472" t="s">
        <v>162</v>
      </c>
      <c r="G20472" t="s">
        <v>1076</v>
      </c>
      <c r="H20472" t="s">
        <v>136</v>
      </c>
      <c r="I20472">
        <v>10354538.8849044</v>
      </c>
      <c r="J20472" t="s">
        <v>126</v>
      </c>
      <c r="K20472" t="s">
        <v>159</v>
      </c>
      <c r="L20472" t="s">
        <v>163</v>
      </c>
      <c r="P20472">
        <v>0.62459704958006501</v>
      </c>
      <c r="Q20472">
        <v>6467414.4372733599</v>
      </c>
    </row>
    <row r="20473" spans="1:17">
      <c r="A20473" t="s">
        <v>122</v>
      </c>
      <c r="B20473">
        <v>2032</v>
      </c>
      <c r="E20473" t="s">
        <v>167</v>
      </c>
      <c r="G20473" t="s">
        <v>1076</v>
      </c>
      <c r="H20473" t="s">
        <v>136</v>
      </c>
      <c r="I20473">
        <v>0</v>
      </c>
      <c r="J20473" t="s">
        <v>126</v>
      </c>
      <c r="K20473" t="s">
        <v>159</v>
      </c>
      <c r="L20473" t="s">
        <v>168</v>
      </c>
      <c r="P20473">
        <v>0.62459704958006501</v>
      </c>
      <c r="Q20473">
        <v>0</v>
      </c>
    </row>
    <row r="20474" spans="1:17">
      <c r="A20474" t="s">
        <v>122</v>
      </c>
      <c r="B20474">
        <v>2032</v>
      </c>
      <c r="E20474" t="s">
        <v>167</v>
      </c>
      <c r="G20474" t="s">
        <v>1076</v>
      </c>
      <c r="H20474" t="s">
        <v>136</v>
      </c>
      <c r="I20474">
        <v>0</v>
      </c>
      <c r="J20474" t="s">
        <v>126</v>
      </c>
      <c r="K20474" t="s">
        <v>159</v>
      </c>
      <c r="L20474" t="s">
        <v>169</v>
      </c>
      <c r="P20474">
        <v>0.62459704958006501</v>
      </c>
      <c r="Q20474">
        <v>0</v>
      </c>
    </row>
    <row r="20475" spans="1:17">
      <c r="A20475" t="s">
        <v>122</v>
      </c>
      <c r="B20475">
        <v>2032</v>
      </c>
      <c r="E20475" t="s">
        <v>170</v>
      </c>
      <c r="G20475" t="s">
        <v>1075</v>
      </c>
      <c r="H20475" t="s">
        <v>136</v>
      </c>
      <c r="I20475">
        <v>661976965.29588199</v>
      </c>
      <c r="J20475" t="s">
        <v>126</v>
      </c>
      <c r="K20475" t="s">
        <v>126</v>
      </c>
      <c r="L20475" t="s">
        <v>171</v>
      </c>
      <c r="P20475">
        <v>0.62459704958006501</v>
      </c>
      <c r="Q20475">
        <v>413468859.413773</v>
      </c>
    </row>
    <row r="20476" spans="1:17">
      <c r="A20476" t="s">
        <v>122</v>
      </c>
      <c r="B20476">
        <v>2032</v>
      </c>
      <c r="E20476" t="s">
        <v>162</v>
      </c>
      <c r="G20476" t="s">
        <v>1075</v>
      </c>
      <c r="H20476" t="s">
        <v>136</v>
      </c>
      <c r="I20476">
        <v>0</v>
      </c>
      <c r="J20476" t="s">
        <v>126</v>
      </c>
      <c r="K20476" t="s">
        <v>126</v>
      </c>
      <c r="L20476" t="s">
        <v>163</v>
      </c>
      <c r="P20476">
        <v>0.62459704958006501</v>
      </c>
      <c r="Q20476">
        <v>0</v>
      </c>
    </row>
    <row r="20477" spans="1:17">
      <c r="A20477" t="s">
        <v>122</v>
      </c>
      <c r="B20477">
        <v>2032</v>
      </c>
      <c r="E20477" t="s">
        <v>167</v>
      </c>
      <c r="G20477" t="s">
        <v>1075</v>
      </c>
      <c r="H20477" t="s">
        <v>136</v>
      </c>
      <c r="I20477">
        <v>0</v>
      </c>
      <c r="J20477" t="s">
        <v>126</v>
      </c>
      <c r="K20477" t="s">
        <v>126</v>
      </c>
      <c r="L20477" t="s">
        <v>168</v>
      </c>
      <c r="P20477">
        <v>0.62459704958006501</v>
      </c>
      <c r="Q20477">
        <v>0</v>
      </c>
    </row>
    <row r="20478" spans="1:17">
      <c r="A20478" t="s">
        <v>122</v>
      </c>
      <c r="B20478">
        <v>2032</v>
      </c>
      <c r="E20478" t="s">
        <v>167</v>
      </c>
      <c r="G20478" t="s">
        <v>1075</v>
      </c>
      <c r="H20478" t="s">
        <v>136</v>
      </c>
      <c r="I20478">
        <v>110846468.66843601</v>
      </c>
      <c r="J20478" t="s">
        <v>126</v>
      </c>
      <c r="K20478" t="s">
        <v>126</v>
      </c>
      <c r="L20478" t="s">
        <v>169</v>
      </c>
      <c r="P20478">
        <v>0.62459704958006501</v>
      </c>
      <c r="Q20478">
        <v>69234377.2866745</v>
      </c>
    </row>
    <row r="20479" spans="1:17">
      <c r="A20479" t="s">
        <v>122</v>
      </c>
      <c r="B20479">
        <v>2032</v>
      </c>
      <c r="E20479" t="s">
        <v>170</v>
      </c>
      <c r="G20479" t="s">
        <v>1076</v>
      </c>
      <c r="H20479" t="s">
        <v>136</v>
      </c>
      <c r="I20479">
        <v>0</v>
      </c>
      <c r="J20479" t="s">
        <v>126</v>
      </c>
      <c r="K20479" t="s">
        <v>165</v>
      </c>
      <c r="L20479" t="s">
        <v>171</v>
      </c>
      <c r="P20479">
        <v>0.62459704958006501</v>
      </c>
      <c r="Q20479">
        <v>0</v>
      </c>
    </row>
    <row r="20480" spans="1:17">
      <c r="A20480" t="s">
        <v>122</v>
      </c>
      <c r="B20480">
        <v>2032</v>
      </c>
      <c r="E20480" t="s">
        <v>162</v>
      </c>
      <c r="G20480" t="s">
        <v>1076</v>
      </c>
      <c r="H20480" t="s">
        <v>136</v>
      </c>
      <c r="I20480">
        <v>6430181.6061610598</v>
      </c>
      <c r="J20480" t="s">
        <v>126</v>
      </c>
      <c r="K20480" t="s">
        <v>165</v>
      </c>
      <c r="L20480" t="s">
        <v>163</v>
      </c>
      <c r="P20480">
        <v>0.62459704958006501</v>
      </c>
      <c r="Q20480">
        <v>4016272.4594721999</v>
      </c>
    </row>
    <row r="20481" spans="1:17">
      <c r="A20481" t="s">
        <v>122</v>
      </c>
      <c r="B20481">
        <v>2032</v>
      </c>
      <c r="E20481" t="s">
        <v>167</v>
      </c>
      <c r="G20481" t="s">
        <v>1076</v>
      </c>
      <c r="H20481" t="s">
        <v>136</v>
      </c>
      <c r="I20481">
        <v>0</v>
      </c>
      <c r="J20481" t="s">
        <v>126</v>
      </c>
      <c r="K20481" t="s">
        <v>165</v>
      </c>
      <c r="L20481" t="s">
        <v>168</v>
      </c>
      <c r="P20481">
        <v>0.62459704958006501</v>
      </c>
      <c r="Q20481">
        <v>0</v>
      </c>
    </row>
    <row r="20482" spans="1:17">
      <c r="A20482" t="s">
        <v>122</v>
      </c>
      <c r="B20482">
        <v>2032</v>
      </c>
      <c r="E20482" t="s">
        <v>167</v>
      </c>
      <c r="G20482" t="s">
        <v>1076</v>
      </c>
      <c r="H20482" t="s">
        <v>136</v>
      </c>
      <c r="I20482">
        <v>0</v>
      </c>
      <c r="J20482" t="s">
        <v>126</v>
      </c>
      <c r="K20482" t="s">
        <v>165</v>
      </c>
      <c r="L20482" t="s">
        <v>169</v>
      </c>
      <c r="P20482">
        <v>0.62459704958006501</v>
      </c>
      <c r="Q20482">
        <v>0</v>
      </c>
    </row>
    <row r="20483" spans="1:17">
      <c r="A20483" t="s">
        <v>122</v>
      </c>
      <c r="B20483">
        <v>2032</v>
      </c>
      <c r="E20483" t="s">
        <v>170</v>
      </c>
      <c r="G20483" t="s">
        <v>1076</v>
      </c>
      <c r="H20483" t="s">
        <v>136</v>
      </c>
      <c r="I20483">
        <v>0</v>
      </c>
      <c r="J20483" t="s">
        <v>126</v>
      </c>
      <c r="K20483" t="s">
        <v>166</v>
      </c>
      <c r="L20483" t="s">
        <v>171</v>
      </c>
      <c r="P20483">
        <v>0.62459704958006501</v>
      </c>
      <c r="Q20483">
        <v>0</v>
      </c>
    </row>
    <row r="20484" spans="1:17">
      <c r="A20484" t="s">
        <v>122</v>
      </c>
      <c r="B20484">
        <v>2032</v>
      </c>
      <c r="E20484" t="s">
        <v>162</v>
      </c>
      <c r="G20484" t="s">
        <v>1076</v>
      </c>
      <c r="H20484" t="s">
        <v>136</v>
      </c>
      <c r="I20484">
        <v>7436282.0517745595</v>
      </c>
      <c r="J20484" t="s">
        <v>126</v>
      </c>
      <c r="K20484" t="s">
        <v>166</v>
      </c>
      <c r="L20484" t="s">
        <v>163</v>
      </c>
      <c r="P20484">
        <v>0.62459704958006501</v>
      </c>
      <c r="Q20484">
        <v>4644679.82938358</v>
      </c>
    </row>
    <row r="20485" spans="1:17">
      <c r="A20485" t="s">
        <v>122</v>
      </c>
      <c r="B20485">
        <v>2032</v>
      </c>
      <c r="E20485" t="s">
        <v>167</v>
      </c>
      <c r="G20485" t="s">
        <v>1076</v>
      </c>
      <c r="H20485" t="s">
        <v>136</v>
      </c>
      <c r="I20485">
        <v>0</v>
      </c>
      <c r="J20485" t="s">
        <v>126</v>
      </c>
      <c r="K20485" t="s">
        <v>166</v>
      </c>
      <c r="L20485" t="s">
        <v>168</v>
      </c>
      <c r="P20485">
        <v>0.62459704958006501</v>
      </c>
      <c r="Q20485">
        <v>0</v>
      </c>
    </row>
    <row r="20486" spans="1:17">
      <c r="A20486" t="s">
        <v>122</v>
      </c>
      <c r="B20486">
        <v>2032</v>
      </c>
      <c r="E20486" t="s">
        <v>167</v>
      </c>
      <c r="G20486" t="s">
        <v>1076</v>
      </c>
      <c r="H20486" t="s">
        <v>136</v>
      </c>
      <c r="I20486">
        <v>0</v>
      </c>
      <c r="J20486" t="s">
        <v>126</v>
      </c>
      <c r="K20486" t="s">
        <v>166</v>
      </c>
      <c r="L20486" t="s">
        <v>169</v>
      </c>
      <c r="P20486">
        <v>0.62459704958006501</v>
      </c>
      <c r="Q20486">
        <v>0</v>
      </c>
    </row>
    <row r="20487" spans="1:17">
      <c r="A20487" t="s">
        <v>122</v>
      </c>
      <c r="B20487">
        <v>2032</v>
      </c>
      <c r="E20487" t="s">
        <v>170</v>
      </c>
      <c r="G20487" t="s">
        <v>1076</v>
      </c>
      <c r="H20487" t="s">
        <v>136</v>
      </c>
      <c r="I20487">
        <v>0</v>
      </c>
      <c r="J20487" t="s">
        <v>126</v>
      </c>
      <c r="K20487" t="s">
        <v>160</v>
      </c>
      <c r="L20487" t="s">
        <v>171</v>
      </c>
      <c r="P20487">
        <v>0.62459704958006501</v>
      </c>
      <c r="Q20487">
        <v>0</v>
      </c>
    </row>
    <row r="20488" spans="1:17">
      <c r="A20488" t="s">
        <v>122</v>
      </c>
      <c r="B20488">
        <v>2032</v>
      </c>
      <c r="E20488" t="s">
        <v>162</v>
      </c>
      <c r="G20488" t="s">
        <v>1076</v>
      </c>
      <c r="H20488" t="s">
        <v>136</v>
      </c>
      <c r="I20488">
        <v>0</v>
      </c>
      <c r="J20488" t="s">
        <v>126</v>
      </c>
      <c r="K20488" t="s">
        <v>160</v>
      </c>
      <c r="L20488" t="s">
        <v>163</v>
      </c>
      <c r="P20488">
        <v>0.62459704958006501</v>
      </c>
      <c r="Q20488">
        <v>0</v>
      </c>
    </row>
    <row r="20489" spans="1:17">
      <c r="A20489" t="s">
        <v>122</v>
      </c>
      <c r="B20489">
        <v>2032</v>
      </c>
      <c r="E20489" t="s">
        <v>167</v>
      </c>
      <c r="G20489" t="s">
        <v>1076</v>
      </c>
      <c r="H20489" t="s">
        <v>136</v>
      </c>
      <c r="I20489">
        <v>0</v>
      </c>
      <c r="J20489" t="s">
        <v>126</v>
      </c>
      <c r="K20489" t="s">
        <v>160</v>
      </c>
      <c r="L20489" t="s">
        <v>168</v>
      </c>
      <c r="P20489">
        <v>0.62459704958006501</v>
      </c>
      <c r="Q20489">
        <v>0</v>
      </c>
    </row>
    <row r="20490" spans="1:17">
      <c r="A20490" t="s">
        <v>122</v>
      </c>
      <c r="B20490">
        <v>2032</v>
      </c>
      <c r="E20490" t="s">
        <v>167</v>
      </c>
      <c r="G20490" t="s">
        <v>1076</v>
      </c>
      <c r="H20490" t="s">
        <v>136</v>
      </c>
      <c r="I20490">
        <v>0</v>
      </c>
      <c r="J20490" t="s">
        <v>126</v>
      </c>
      <c r="K20490" t="s">
        <v>160</v>
      </c>
      <c r="L20490" t="s">
        <v>169</v>
      </c>
      <c r="P20490">
        <v>0.62459704958006501</v>
      </c>
      <c r="Q20490">
        <v>0</v>
      </c>
    </row>
    <row r="20491" spans="1:17">
      <c r="A20491" t="s">
        <v>122</v>
      </c>
      <c r="B20491">
        <v>2032</v>
      </c>
      <c r="E20491" t="s">
        <v>170</v>
      </c>
      <c r="G20491" t="s">
        <v>1076</v>
      </c>
      <c r="H20491" t="s">
        <v>136</v>
      </c>
      <c r="I20491">
        <v>0</v>
      </c>
      <c r="J20491" t="s">
        <v>165</v>
      </c>
      <c r="K20491" t="s">
        <v>126</v>
      </c>
      <c r="L20491" t="s">
        <v>171</v>
      </c>
      <c r="P20491">
        <v>0.62459704958006501</v>
      </c>
      <c r="Q20491">
        <v>0</v>
      </c>
    </row>
    <row r="20492" spans="1:17">
      <c r="A20492" t="s">
        <v>122</v>
      </c>
      <c r="B20492">
        <v>2032</v>
      </c>
      <c r="E20492" t="s">
        <v>162</v>
      </c>
      <c r="G20492" t="s">
        <v>1076</v>
      </c>
      <c r="H20492" t="s">
        <v>136</v>
      </c>
      <c r="I20492">
        <v>9633856.5922618005</v>
      </c>
      <c r="J20492" t="s">
        <v>165</v>
      </c>
      <c r="K20492" t="s">
        <v>126</v>
      </c>
      <c r="L20492" t="s">
        <v>163</v>
      </c>
      <c r="P20492">
        <v>0.62459704958006501</v>
      </c>
      <c r="Q20492">
        <v>6017278.4036041796</v>
      </c>
    </row>
    <row r="20493" spans="1:17">
      <c r="A20493" t="s">
        <v>122</v>
      </c>
      <c r="B20493">
        <v>2032</v>
      </c>
      <c r="E20493" t="s">
        <v>167</v>
      </c>
      <c r="G20493" t="s">
        <v>1076</v>
      </c>
      <c r="H20493" t="s">
        <v>136</v>
      </c>
      <c r="I20493">
        <v>0</v>
      </c>
      <c r="J20493" t="s">
        <v>165</v>
      </c>
      <c r="K20493" t="s">
        <v>126</v>
      </c>
      <c r="L20493" t="s">
        <v>168</v>
      </c>
      <c r="P20493">
        <v>0.62459704958006501</v>
      </c>
      <c r="Q20493">
        <v>0</v>
      </c>
    </row>
    <row r="20494" spans="1:17">
      <c r="A20494" t="s">
        <v>122</v>
      </c>
      <c r="B20494">
        <v>2032</v>
      </c>
      <c r="E20494" t="s">
        <v>167</v>
      </c>
      <c r="G20494" t="s">
        <v>1076</v>
      </c>
      <c r="H20494" t="s">
        <v>136</v>
      </c>
      <c r="I20494">
        <v>0</v>
      </c>
      <c r="J20494" t="s">
        <v>165</v>
      </c>
      <c r="K20494" t="s">
        <v>126</v>
      </c>
      <c r="L20494" t="s">
        <v>169</v>
      </c>
      <c r="P20494">
        <v>0.62459704958006501</v>
      </c>
      <c r="Q20494">
        <v>0</v>
      </c>
    </row>
    <row r="20495" spans="1:17">
      <c r="A20495" t="s">
        <v>122</v>
      </c>
      <c r="B20495">
        <v>2032</v>
      </c>
      <c r="E20495" t="s">
        <v>170</v>
      </c>
      <c r="G20495" t="s">
        <v>1075</v>
      </c>
      <c r="H20495" t="s">
        <v>136</v>
      </c>
      <c r="I20495">
        <v>0</v>
      </c>
      <c r="J20495" t="s">
        <v>165</v>
      </c>
      <c r="K20495" t="s">
        <v>165</v>
      </c>
      <c r="L20495" t="s">
        <v>171</v>
      </c>
      <c r="P20495">
        <v>0.62459704958006501</v>
      </c>
      <c r="Q20495">
        <v>0</v>
      </c>
    </row>
    <row r="20496" spans="1:17">
      <c r="A20496" t="s">
        <v>122</v>
      </c>
      <c r="B20496">
        <v>2032</v>
      </c>
      <c r="E20496" t="s">
        <v>162</v>
      </c>
      <c r="G20496" t="s">
        <v>1075</v>
      </c>
      <c r="H20496" t="s">
        <v>136</v>
      </c>
      <c r="I20496">
        <v>0</v>
      </c>
      <c r="J20496" t="s">
        <v>165</v>
      </c>
      <c r="K20496" t="s">
        <v>165</v>
      </c>
      <c r="L20496" t="s">
        <v>163</v>
      </c>
      <c r="P20496">
        <v>0.62459704958006501</v>
      </c>
      <c r="Q20496">
        <v>0</v>
      </c>
    </row>
    <row r="20497" spans="1:17">
      <c r="A20497" t="s">
        <v>122</v>
      </c>
      <c r="B20497">
        <v>2032</v>
      </c>
      <c r="E20497" t="s">
        <v>167</v>
      </c>
      <c r="G20497" t="s">
        <v>1075</v>
      </c>
      <c r="H20497" t="s">
        <v>136</v>
      </c>
      <c r="I20497">
        <v>0</v>
      </c>
      <c r="J20497" t="s">
        <v>165</v>
      </c>
      <c r="K20497" t="s">
        <v>165</v>
      </c>
      <c r="L20497" t="s">
        <v>168</v>
      </c>
      <c r="P20497">
        <v>0.62459704958006501</v>
      </c>
      <c r="Q20497">
        <v>0</v>
      </c>
    </row>
    <row r="20498" spans="1:17">
      <c r="A20498" t="s">
        <v>122</v>
      </c>
      <c r="B20498">
        <v>2032</v>
      </c>
      <c r="E20498" t="s">
        <v>167</v>
      </c>
      <c r="G20498" t="s">
        <v>1075</v>
      </c>
      <c r="H20498" t="s">
        <v>136</v>
      </c>
      <c r="I20498">
        <v>0</v>
      </c>
      <c r="J20498" t="s">
        <v>165</v>
      </c>
      <c r="K20498" t="s">
        <v>165</v>
      </c>
      <c r="L20498" t="s">
        <v>169</v>
      </c>
      <c r="P20498">
        <v>0.62459704958006501</v>
      </c>
      <c r="Q20498">
        <v>0</v>
      </c>
    </row>
    <row r="20499" spans="1:17">
      <c r="A20499" t="s">
        <v>122</v>
      </c>
      <c r="B20499">
        <v>2032</v>
      </c>
      <c r="E20499" t="s">
        <v>162</v>
      </c>
      <c r="G20499" t="s">
        <v>1076</v>
      </c>
      <c r="H20499" t="s">
        <v>136</v>
      </c>
      <c r="I20499">
        <v>23181827.407811299</v>
      </c>
      <c r="J20499" t="s">
        <v>166</v>
      </c>
      <c r="K20499" t="s">
        <v>159</v>
      </c>
      <c r="L20499" t="s">
        <v>163</v>
      </c>
      <c r="P20499">
        <v>0.62459704958006501</v>
      </c>
      <c r="Q20499">
        <v>14479301.0027932</v>
      </c>
    </row>
    <row r="20500" spans="1:17">
      <c r="A20500" t="s">
        <v>122</v>
      </c>
      <c r="B20500">
        <v>2032</v>
      </c>
      <c r="E20500" t="s">
        <v>170</v>
      </c>
      <c r="G20500" t="s">
        <v>1076</v>
      </c>
      <c r="H20500" t="s">
        <v>136</v>
      </c>
      <c r="I20500">
        <v>0</v>
      </c>
      <c r="J20500" t="s">
        <v>166</v>
      </c>
      <c r="K20500" t="s">
        <v>126</v>
      </c>
      <c r="L20500" t="s">
        <v>171</v>
      </c>
      <c r="P20500">
        <v>0.62459704958006501</v>
      </c>
      <c r="Q20500">
        <v>0</v>
      </c>
    </row>
    <row r="20501" spans="1:17">
      <c r="A20501" t="s">
        <v>122</v>
      </c>
      <c r="B20501">
        <v>2032</v>
      </c>
      <c r="E20501" t="s">
        <v>162</v>
      </c>
      <c r="G20501" t="s">
        <v>1076</v>
      </c>
      <c r="H20501" t="s">
        <v>136</v>
      </c>
      <c r="I20501">
        <v>11251575.1946708</v>
      </c>
      <c r="J20501" t="s">
        <v>166</v>
      </c>
      <c r="K20501" t="s">
        <v>126</v>
      </c>
      <c r="L20501" t="s">
        <v>163</v>
      </c>
      <c r="P20501">
        <v>0.62459704958006501</v>
      </c>
      <c r="Q20501">
        <v>7027700.6697196504</v>
      </c>
    </row>
    <row r="20502" spans="1:17">
      <c r="A20502" t="s">
        <v>122</v>
      </c>
      <c r="B20502">
        <v>2032</v>
      </c>
      <c r="E20502" t="s">
        <v>167</v>
      </c>
      <c r="G20502" t="s">
        <v>1076</v>
      </c>
      <c r="H20502" t="s">
        <v>136</v>
      </c>
      <c r="I20502">
        <v>0</v>
      </c>
      <c r="J20502" t="s">
        <v>166</v>
      </c>
      <c r="K20502" t="s">
        <v>126</v>
      </c>
      <c r="L20502" t="s">
        <v>168</v>
      </c>
      <c r="P20502">
        <v>0.62459704958006501</v>
      </c>
      <c r="Q20502">
        <v>0</v>
      </c>
    </row>
    <row r="20503" spans="1:17">
      <c r="A20503" t="s">
        <v>122</v>
      </c>
      <c r="B20503">
        <v>2032</v>
      </c>
      <c r="E20503" t="s">
        <v>167</v>
      </c>
      <c r="G20503" t="s">
        <v>1076</v>
      </c>
      <c r="H20503" t="s">
        <v>136</v>
      </c>
      <c r="I20503">
        <v>0</v>
      </c>
      <c r="J20503" t="s">
        <v>166</v>
      </c>
      <c r="K20503" t="s">
        <v>126</v>
      </c>
      <c r="L20503" t="s">
        <v>169</v>
      </c>
      <c r="P20503">
        <v>0.62459704958006501</v>
      </c>
      <c r="Q20503">
        <v>0</v>
      </c>
    </row>
    <row r="20504" spans="1:17">
      <c r="A20504" t="s">
        <v>122</v>
      </c>
      <c r="B20504">
        <v>2032</v>
      </c>
      <c r="E20504" t="s">
        <v>170</v>
      </c>
      <c r="G20504" t="s">
        <v>1075</v>
      </c>
      <c r="H20504" t="s">
        <v>136</v>
      </c>
      <c r="I20504">
        <v>0</v>
      </c>
      <c r="J20504" t="s">
        <v>166</v>
      </c>
      <c r="K20504" t="s">
        <v>166</v>
      </c>
      <c r="L20504" t="s">
        <v>171</v>
      </c>
      <c r="P20504">
        <v>0.62459704958006501</v>
      </c>
      <c r="Q20504">
        <v>0</v>
      </c>
    </row>
    <row r="20505" spans="1:17">
      <c r="A20505" t="s">
        <v>122</v>
      </c>
      <c r="B20505">
        <v>2032</v>
      </c>
      <c r="E20505" t="s">
        <v>162</v>
      </c>
      <c r="G20505" t="s">
        <v>1075</v>
      </c>
      <c r="H20505" t="s">
        <v>136</v>
      </c>
      <c r="I20505">
        <v>0</v>
      </c>
      <c r="J20505" t="s">
        <v>166</v>
      </c>
      <c r="K20505" t="s">
        <v>166</v>
      </c>
      <c r="L20505" t="s">
        <v>163</v>
      </c>
      <c r="P20505">
        <v>0.62459704958006501</v>
      </c>
      <c r="Q20505">
        <v>0</v>
      </c>
    </row>
    <row r="20506" spans="1:17">
      <c r="A20506" t="s">
        <v>122</v>
      </c>
      <c r="B20506">
        <v>2032</v>
      </c>
      <c r="E20506" t="s">
        <v>167</v>
      </c>
      <c r="G20506" t="s">
        <v>1075</v>
      </c>
      <c r="H20506" t="s">
        <v>136</v>
      </c>
      <c r="I20506">
        <v>0</v>
      </c>
      <c r="J20506" t="s">
        <v>166</v>
      </c>
      <c r="K20506" t="s">
        <v>166</v>
      </c>
      <c r="L20506" t="s">
        <v>168</v>
      </c>
      <c r="P20506">
        <v>0.62459704958006501</v>
      </c>
      <c r="Q20506">
        <v>0</v>
      </c>
    </row>
    <row r="20507" spans="1:17">
      <c r="A20507" t="s">
        <v>122</v>
      </c>
      <c r="B20507">
        <v>2032</v>
      </c>
      <c r="E20507" t="s">
        <v>167</v>
      </c>
      <c r="G20507" t="s">
        <v>1075</v>
      </c>
      <c r="H20507" t="s">
        <v>136</v>
      </c>
      <c r="I20507">
        <v>0</v>
      </c>
      <c r="J20507" t="s">
        <v>166</v>
      </c>
      <c r="K20507" t="s">
        <v>166</v>
      </c>
      <c r="L20507" t="s">
        <v>169</v>
      </c>
      <c r="P20507">
        <v>0.62459704958006501</v>
      </c>
      <c r="Q20507">
        <v>0</v>
      </c>
    </row>
    <row r="20508" spans="1:17">
      <c r="A20508" t="s">
        <v>122</v>
      </c>
      <c r="B20508">
        <v>2032</v>
      </c>
      <c r="E20508" t="s">
        <v>162</v>
      </c>
      <c r="G20508" t="s">
        <v>1076</v>
      </c>
      <c r="H20508" t="s">
        <v>136</v>
      </c>
      <c r="I20508">
        <v>10712996.2756855</v>
      </c>
      <c r="J20508" t="s">
        <v>160</v>
      </c>
      <c r="K20508" t="s">
        <v>164</v>
      </c>
      <c r="L20508" t="s">
        <v>163</v>
      </c>
      <c r="P20508">
        <v>0.62459704958006501</v>
      </c>
      <c r="Q20508">
        <v>6691305.8659554003</v>
      </c>
    </row>
    <row r="20509" spans="1:17">
      <c r="A20509" t="s">
        <v>122</v>
      </c>
      <c r="B20509">
        <v>2032</v>
      </c>
      <c r="E20509" t="s">
        <v>170</v>
      </c>
      <c r="G20509" t="s">
        <v>1076</v>
      </c>
      <c r="H20509" t="s">
        <v>136</v>
      </c>
      <c r="I20509">
        <v>0</v>
      </c>
      <c r="J20509" t="s">
        <v>160</v>
      </c>
      <c r="K20509" t="s">
        <v>126</v>
      </c>
      <c r="L20509" t="s">
        <v>171</v>
      </c>
      <c r="P20509">
        <v>0.62459704958006501</v>
      </c>
      <c r="Q20509">
        <v>0</v>
      </c>
    </row>
    <row r="20510" spans="1:17">
      <c r="A20510" t="s">
        <v>122</v>
      </c>
      <c r="B20510">
        <v>2032</v>
      </c>
      <c r="E20510" t="s">
        <v>162</v>
      </c>
      <c r="G20510" t="s">
        <v>1076</v>
      </c>
      <c r="H20510" t="s">
        <v>136</v>
      </c>
      <c r="I20510">
        <v>5195748.8448175099</v>
      </c>
      <c r="J20510" t="s">
        <v>160</v>
      </c>
      <c r="K20510" t="s">
        <v>126</v>
      </c>
      <c r="L20510" t="s">
        <v>163</v>
      </c>
      <c r="P20510">
        <v>0.62459704958006501</v>
      </c>
      <c r="Q20510">
        <v>3245249.3988320502</v>
      </c>
    </row>
    <row r="20511" spans="1:17">
      <c r="A20511" t="s">
        <v>122</v>
      </c>
      <c r="B20511">
        <v>2032</v>
      </c>
      <c r="E20511" t="s">
        <v>167</v>
      </c>
      <c r="G20511" t="s">
        <v>1076</v>
      </c>
      <c r="H20511" t="s">
        <v>136</v>
      </c>
      <c r="I20511">
        <v>0</v>
      </c>
      <c r="J20511" t="s">
        <v>160</v>
      </c>
      <c r="K20511" t="s">
        <v>126</v>
      </c>
      <c r="L20511" t="s">
        <v>168</v>
      </c>
      <c r="P20511">
        <v>0.62459704958006501</v>
      </c>
      <c r="Q20511">
        <v>0</v>
      </c>
    </row>
    <row r="20512" spans="1:17">
      <c r="A20512" t="s">
        <v>122</v>
      </c>
      <c r="B20512">
        <v>2032</v>
      </c>
      <c r="E20512" t="s">
        <v>167</v>
      </c>
      <c r="G20512" t="s">
        <v>1076</v>
      </c>
      <c r="H20512" t="s">
        <v>136</v>
      </c>
      <c r="I20512">
        <v>0</v>
      </c>
      <c r="J20512" t="s">
        <v>160</v>
      </c>
      <c r="K20512" t="s">
        <v>126</v>
      </c>
      <c r="L20512" t="s">
        <v>169</v>
      </c>
      <c r="P20512">
        <v>0.62459704958006501</v>
      </c>
      <c r="Q20512">
        <v>0</v>
      </c>
    </row>
    <row r="20513" spans="1:17">
      <c r="A20513" t="s">
        <v>122</v>
      </c>
      <c r="B20513">
        <v>2032</v>
      </c>
      <c r="E20513" t="s">
        <v>170</v>
      </c>
      <c r="G20513" t="s">
        <v>1075</v>
      </c>
      <c r="H20513" t="s">
        <v>136</v>
      </c>
      <c r="I20513">
        <v>0</v>
      </c>
      <c r="J20513" t="s">
        <v>160</v>
      </c>
      <c r="K20513" t="s">
        <v>160</v>
      </c>
      <c r="L20513" t="s">
        <v>171</v>
      </c>
      <c r="P20513">
        <v>0.62459704958006501</v>
      </c>
      <c r="Q20513">
        <v>0</v>
      </c>
    </row>
    <row r="20514" spans="1:17">
      <c r="A20514" t="s">
        <v>122</v>
      </c>
      <c r="B20514">
        <v>2032</v>
      </c>
      <c r="E20514" t="s">
        <v>162</v>
      </c>
      <c r="G20514" t="s">
        <v>1075</v>
      </c>
      <c r="H20514" t="s">
        <v>136</v>
      </c>
      <c r="I20514">
        <v>0</v>
      </c>
      <c r="J20514" t="s">
        <v>160</v>
      </c>
      <c r="K20514" t="s">
        <v>160</v>
      </c>
      <c r="L20514" t="s">
        <v>163</v>
      </c>
      <c r="P20514">
        <v>0.62459704958006501</v>
      </c>
      <c r="Q20514">
        <v>0</v>
      </c>
    </row>
    <row r="20515" spans="1:17">
      <c r="A20515" t="s">
        <v>122</v>
      </c>
      <c r="B20515">
        <v>2032</v>
      </c>
      <c r="E20515" t="s">
        <v>167</v>
      </c>
      <c r="G20515" t="s">
        <v>1075</v>
      </c>
      <c r="H20515" t="s">
        <v>136</v>
      </c>
      <c r="I20515">
        <v>0</v>
      </c>
      <c r="J20515" t="s">
        <v>160</v>
      </c>
      <c r="K20515" t="s">
        <v>160</v>
      </c>
      <c r="L20515" t="s">
        <v>168</v>
      </c>
      <c r="P20515">
        <v>0.62459704958006501</v>
      </c>
      <c r="Q20515">
        <v>0</v>
      </c>
    </row>
    <row r="20516" spans="1:17">
      <c r="A20516" t="s">
        <v>122</v>
      </c>
      <c r="B20516">
        <v>2032</v>
      </c>
      <c r="E20516" t="s">
        <v>167</v>
      </c>
      <c r="G20516" t="s">
        <v>1075</v>
      </c>
      <c r="H20516" t="s">
        <v>136</v>
      </c>
      <c r="I20516">
        <v>0</v>
      </c>
      <c r="J20516" t="s">
        <v>160</v>
      </c>
      <c r="K20516" t="s">
        <v>160</v>
      </c>
      <c r="L20516" t="s">
        <v>169</v>
      </c>
      <c r="P20516">
        <v>0.62459704958006501</v>
      </c>
      <c r="Q20516">
        <v>0</v>
      </c>
    </row>
    <row r="20517" spans="1:17">
      <c r="A20517" t="s">
        <v>122</v>
      </c>
      <c r="B20517">
        <v>2033</v>
      </c>
      <c r="E20517" t="s">
        <v>170</v>
      </c>
      <c r="G20517" t="s">
        <v>1075</v>
      </c>
      <c r="H20517" t="s">
        <v>136</v>
      </c>
      <c r="I20517">
        <v>0</v>
      </c>
      <c r="J20517" t="s">
        <v>164</v>
      </c>
      <c r="K20517" t="s">
        <v>164</v>
      </c>
      <c r="L20517" t="s">
        <v>171</v>
      </c>
      <c r="P20517">
        <v>0.600574086134678</v>
      </c>
      <c r="Q20517">
        <v>0</v>
      </c>
    </row>
    <row r="20518" spans="1:17">
      <c r="A20518" t="s">
        <v>122</v>
      </c>
      <c r="B20518">
        <v>2033</v>
      </c>
      <c r="E20518" t="s">
        <v>162</v>
      </c>
      <c r="G20518" t="s">
        <v>1075</v>
      </c>
      <c r="H20518" t="s">
        <v>136</v>
      </c>
      <c r="I20518">
        <v>0</v>
      </c>
      <c r="J20518" t="s">
        <v>164</v>
      </c>
      <c r="K20518" t="s">
        <v>164</v>
      </c>
      <c r="L20518" t="s">
        <v>163</v>
      </c>
      <c r="P20518">
        <v>0.600574086134678</v>
      </c>
      <c r="Q20518">
        <v>0</v>
      </c>
    </row>
    <row r="20519" spans="1:17">
      <c r="A20519" t="s">
        <v>122</v>
      </c>
      <c r="B20519">
        <v>2033</v>
      </c>
      <c r="E20519" t="s">
        <v>167</v>
      </c>
      <c r="G20519" t="s">
        <v>1075</v>
      </c>
      <c r="H20519" t="s">
        <v>136</v>
      </c>
      <c r="I20519">
        <v>0</v>
      </c>
      <c r="J20519" t="s">
        <v>164</v>
      </c>
      <c r="K20519" t="s">
        <v>164</v>
      </c>
      <c r="L20519" t="s">
        <v>168</v>
      </c>
      <c r="P20519">
        <v>0.600574086134678</v>
      </c>
      <c r="Q20519">
        <v>0</v>
      </c>
    </row>
    <row r="20520" spans="1:17">
      <c r="A20520" t="s">
        <v>122</v>
      </c>
      <c r="B20520">
        <v>2033</v>
      </c>
      <c r="E20520" t="s">
        <v>167</v>
      </c>
      <c r="G20520" t="s">
        <v>1075</v>
      </c>
      <c r="H20520" t="s">
        <v>136</v>
      </c>
      <c r="I20520">
        <v>0</v>
      </c>
      <c r="J20520" t="s">
        <v>164</v>
      </c>
      <c r="K20520" t="s">
        <v>164</v>
      </c>
      <c r="L20520" t="s">
        <v>169</v>
      </c>
      <c r="P20520">
        <v>0.600574086134678</v>
      </c>
      <c r="Q20520">
        <v>0</v>
      </c>
    </row>
    <row r="20521" spans="1:17">
      <c r="A20521" t="s">
        <v>122</v>
      </c>
      <c r="B20521">
        <v>2033</v>
      </c>
      <c r="E20521" t="s">
        <v>170</v>
      </c>
      <c r="G20521" t="s">
        <v>1076</v>
      </c>
      <c r="H20521" t="s">
        <v>136</v>
      </c>
      <c r="I20521">
        <v>0</v>
      </c>
      <c r="J20521" t="s">
        <v>164</v>
      </c>
      <c r="K20521" t="s">
        <v>126</v>
      </c>
      <c r="L20521" t="s">
        <v>171</v>
      </c>
      <c r="P20521">
        <v>0.600574086134678</v>
      </c>
      <c r="Q20521">
        <v>0</v>
      </c>
    </row>
    <row r="20522" spans="1:17">
      <c r="A20522" t="s">
        <v>122</v>
      </c>
      <c r="B20522">
        <v>2033</v>
      </c>
      <c r="E20522" t="s">
        <v>162</v>
      </c>
      <c r="G20522" t="s">
        <v>1076</v>
      </c>
      <c r="H20522" t="s">
        <v>136</v>
      </c>
      <c r="I20522">
        <v>23870137.511355899</v>
      </c>
      <c r="J20522" t="s">
        <v>164</v>
      </c>
      <c r="K20522" t="s">
        <v>126</v>
      </c>
      <c r="L20522" t="s">
        <v>163</v>
      </c>
      <c r="P20522">
        <v>0.600574086134678</v>
      </c>
      <c r="Q20522">
        <v>14335786.0217917</v>
      </c>
    </row>
    <row r="20523" spans="1:17">
      <c r="A20523" t="s">
        <v>122</v>
      </c>
      <c r="B20523">
        <v>2033</v>
      </c>
      <c r="E20523" t="s">
        <v>167</v>
      </c>
      <c r="G20523" t="s">
        <v>1076</v>
      </c>
      <c r="H20523" t="s">
        <v>136</v>
      </c>
      <c r="I20523">
        <v>0</v>
      </c>
      <c r="J20523" t="s">
        <v>164</v>
      </c>
      <c r="K20523" t="s">
        <v>126</v>
      </c>
      <c r="L20523" t="s">
        <v>168</v>
      </c>
      <c r="P20523">
        <v>0.600574086134678</v>
      </c>
      <c r="Q20523">
        <v>0</v>
      </c>
    </row>
    <row r="20524" spans="1:17">
      <c r="A20524" t="s">
        <v>122</v>
      </c>
      <c r="B20524">
        <v>2033</v>
      </c>
      <c r="E20524" t="s">
        <v>167</v>
      </c>
      <c r="G20524" t="s">
        <v>1076</v>
      </c>
      <c r="H20524" t="s">
        <v>136</v>
      </c>
      <c r="I20524">
        <v>0</v>
      </c>
      <c r="J20524" t="s">
        <v>164</v>
      </c>
      <c r="K20524" t="s">
        <v>126</v>
      </c>
      <c r="L20524" t="s">
        <v>169</v>
      </c>
      <c r="P20524">
        <v>0.600574086134678</v>
      </c>
      <c r="Q20524">
        <v>0</v>
      </c>
    </row>
    <row r="20525" spans="1:17">
      <c r="A20525" t="s">
        <v>122</v>
      </c>
      <c r="B20525">
        <v>2033</v>
      </c>
      <c r="E20525" t="s">
        <v>162</v>
      </c>
      <c r="G20525" t="s">
        <v>1076</v>
      </c>
      <c r="H20525" t="s">
        <v>136</v>
      </c>
      <c r="I20525">
        <v>3412861.4981136201</v>
      </c>
      <c r="J20525" t="s">
        <v>164</v>
      </c>
      <c r="K20525" t="s">
        <v>160</v>
      </c>
      <c r="L20525" t="s">
        <v>163</v>
      </c>
      <c r="P20525">
        <v>0.600574086134678</v>
      </c>
      <c r="Q20525">
        <v>2049676.1753338201</v>
      </c>
    </row>
    <row r="20526" spans="1:17">
      <c r="A20526" t="s">
        <v>122</v>
      </c>
      <c r="B20526">
        <v>2033</v>
      </c>
      <c r="E20526" t="s">
        <v>170</v>
      </c>
      <c r="G20526" t="s">
        <v>1075</v>
      </c>
      <c r="H20526" t="s">
        <v>136</v>
      </c>
      <c r="I20526">
        <v>0</v>
      </c>
      <c r="J20526" t="s">
        <v>159</v>
      </c>
      <c r="K20526" t="s">
        <v>159</v>
      </c>
      <c r="L20526" t="s">
        <v>171</v>
      </c>
      <c r="P20526">
        <v>0.600574086134678</v>
      </c>
      <c r="Q20526">
        <v>0</v>
      </c>
    </row>
    <row r="20527" spans="1:17">
      <c r="A20527" t="s">
        <v>122</v>
      </c>
      <c r="B20527">
        <v>2033</v>
      </c>
      <c r="E20527" t="s">
        <v>162</v>
      </c>
      <c r="G20527" t="s">
        <v>1075</v>
      </c>
      <c r="H20527" t="s">
        <v>136</v>
      </c>
      <c r="I20527">
        <v>0</v>
      </c>
      <c r="J20527" t="s">
        <v>159</v>
      </c>
      <c r="K20527" t="s">
        <v>159</v>
      </c>
      <c r="L20527" t="s">
        <v>163</v>
      </c>
      <c r="P20527">
        <v>0.600574086134678</v>
      </c>
      <c r="Q20527">
        <v>0</v>
      </c>
    </row>
    <row r="20528" spans="1:17">
      <c r="A20528" t="s">
        <v>122</v>
      </c>
      <c r="B20528">
        <v>2033</v>
      </c>
      <c r="E20528" t="s">
        <v>167</v>
      </c>
      <c r="G20528" t="s">
        <v>1075</v>
      </c>
      <c r="H20528" t="s">
        <v>136</v>
      </c>
      <c r="I20528">
        <v>0</v>
      </c>
      <c r="J20528" t="s">
        <v>159</v>
      </c>
      <c r="K20528" t="s">
        <v>159</v>
      </c>
      <c r="L20528" t="s">
        <v>168</v>
      </c>
      <c r="P20528">
        <v>0.600574086134678</v>
      </c>
      <c r="Q20528">
        <v>0</v>
      </c>
    </row>
    <row r="20529" spans="1:17">
      <c r="A20529" t="s">
        <v>122</v>
      </c>
      <c r="B20529">
        <v>2033</v>
      </c>
      <c r="E20529" t="s">
        <v>167</v>
      </c>
      <c r="G20529" t="s">
        <v>1075</v>
      </c>
      <c r="H20529" t="s">
        <v>136</v>
      </c>
      <c r="I20529">
        <v>0</v>
      </c>
      <c r="J20529" t="s">
        <v>159</v>
      </c>
      <c r="K20529" t="s">
        <v>159</v>
      </c>
      <c r="L20529" t="s">
        <v>169</v>
      </c>
      <c r="P20529">
        <v>0.600574086134678</v>
      </c>
      <c r="Q20529">
        <v>0</v>
      </c>
    </row>
    <row r="20530" spans="1:17">
      <c r="A20530" t="s">
        <v>122</v>
      </c>
      <c r="B20530">
        <v>2033</v>
      </c>
      <c r="E20530" t="s">
        <v>170</v>
      </c>
      <c r="G20530" t="s">
        <v>1076</v>
      </c>
      <c r="H20530" t="s">
        <v>136</v>
      </c>
      <c r="I20530">
        <v>0</v>
      </c>
      <c r="J20530" t="s">
        <v>159</v>
      </c>
      <c r="K20530" t="s">
        <v>126</v>
      </c>
      <c r="L20530" t="s">
        <v>171</v>
      </c>
      <c r="P20530">
        <v>0.600574086134678</v>
      </c>
      <c r="Q20530">
        <v>0</v>
      </c>
    </row>
    <row r="20531" spans="1:17">
      <c r="A20531" t="s">
        <v>122</v>
      </c>
      <c r="B20531">
        <v>2033</v>
      </c>
      <c r="E20531" t="s">
        <v>162</v>
      </c>
      <c r="G20531" t="s">
        <v>1076</v>
      </c>
      <c r="H20531" t="s">
        <v>136</v>
      </c>
      <c r="I20531">
        <v>15783416.3221124</v>
      </c>
      <c r="J20531" t="s">
        <v>159</v>
      </c>
      <c r="K20531" t="s">
        <v>126</v>
      </c>
      <c r="L20531" t="s">
        <v>163</v>
      </c>
      <c r="P20531">
        <v>0.600574086134678</v>
      </c>
      <c r="Q20531">
        <v>9479110.8337357994</v>
      </c>
    </row>
    <row r="20532" spans="1:17">
      <c r="A20532" t="s">
        <v>122</v>
      </c>
      <c r="B20532">
        <v>2033</v>
      </c>
      <c r="E20532" t="s">
        <v>167</v>
      </c>
      <c r="G20532" t="s">
        <v>1076</v>
      </c>
      <c r="H20532" t="s">
        <v>136</v>
      </c>
      <c r="I20532">
        <v>0</v>
      </c>
      <c r="J20532" t="s">
        <v>159</v>
      </c>
      <c r="K20532" t="s">
        <v>126</v>
      </c>
      <c r="L20532" t="s">
        <v>168</v>
      </c>
      <c r="P20532">
        <v>0.600574086134678</v>
      </c>
      <c r="Q20532">
        <v>0</v>
      </c>
    </row>
    <row r="20533" spans="1:17">
      <c r="A20533" t="s">
        <v>122</v>
      </c>
      <c r="B20533">
        <v>2033</v>
      </c>
      <c r="E20533" t="s">
        <v>167</v>
      </c>
      <c r="G20533" t="s">
        <v>1076</v>
      </c>
      <c r="H20533" t="s">
        <v>136</v>
      </c>
      <c r="I20533">
        <v>0</v>
      </c>
      <c r="J20533" t="s">
        <v>159</v>
      </c>
      <c r="K20533" t="s">
        <v>126</v>
      </c>
      <c r="L20533" t="s">
        <v>169</v>
      </c>
      <c r="P20533">
        <v>0.600574086134678</v>
      </c>
      <c r="Q20533">
        <v>0</v>
      </c>
    </row>
    <row r="20534" spans="1:17">
      <c r="A20534" t="s">
        <v>122</v>
      </c>
      <c r="B20534">
        <v>2033</v>
      </c>
      <c r="E20534" t="s">
        <v>162</v>
      </c>
      <c r="G20534" t="s">
        <v>1076</v>
      </c>
      <c r="H20534" t="s">
        <v>136</v>
      </c>
      <c r="I20534">
        <v>23348810.6324661</v>
      </c>
      <c r="J20534" t="s">
        <v>159</v>
      </c>
      <c r="K20534" t="s">
        <v>166</v>
      </c>
      <c r="L20534" t="s">
        <v>163</v>
      </c>
      <c r="P20534">
        <v>0.600574086134678</v>
      </c>
      <c r="Q20534">
        <v>14022690.607925</v>
      </c>
    </row>
    <row r="20535" spans="1:17">
      <c r="A20535" t="s">
        <v>122</v>
      </c>
      <c r="B20535">
        <v>2033</v>
      </c>
      <c r="E20535" t="s">
        <v>170</v>
      </c>
      <c r="G20535" t="s">
        <v>1076</v>
      </c>
      <c r="H20535" t="s">
        <v>136</v>
      </c>
      <c r="I20535">
        <v>0</v>
      </c>
      <c r="J20535" t="s">
        <v>126</v>
      </c>
      <c r="K20535" t="s">
        <v>164</v>
      </c>
      <c r="L20535" t="s">
        <v>171</v>
      </c>
      <c r="P20535">
        <v>0.600574086134678</v>
      </c>
      <c r="Q20535">
        <v>0</v>
      </c>
    </row>
    <row r="20536" spans="1:17">
      <c r="A20536" t="s">
        <v>122</v>
      </c>
      <c r="B20536">
        <v>2033</v>
      </c>
      <c r="E20536" t="s">
        <v>162</v>
      </c>
      <c r="G20536" t="s">
        <v>1076</v>
      </c>
      <c r="H20536" t="s">
        <v>136</v>
      </c>
      <c r="I20536">
        <v>607129.52036896301</v>
      </c>
      <c r="J20536" t="s">
        <v>126</v>
      </c>
      <c r="K20536" t="s">
        <v>164</v>
      </c>
      <c r="L20536" t="s">
        <v>163</v>
      </c>
      <c r="P20536">
        <v>0.600574086134678</v>
      </c>
      <c r="Q20536">
        <v>364626.25686097599</v>
      </c>
    </row>
    <row r="20537" spans="1:17">
      <c r="A20537" t="s">
        <v>122</v>
      </c>
      <c r="B20537">
        <v>2033</v>
      </c>
      <c r="E20537" t="s">
        <v>167</v>
      </c>
      <c r="G20537" t="s">
        <v>1076</v>
      </c>
      <c r="H20537" t="s">
        <v>136</v>
      </c>
      <c r="I20537">
        <v>0</v>
      </c>
      <c r="J20537" t="s">
        <v>126</v>
      </c>
      <c r="K20537" t="s">
        <v>164</v>
      </c>
      <c r="L20537" t="s">
        <v>168</v>
      </c>
      <c r="P20537">
        <v>0.600574086134678</v>
      </c>
      <c r="Q20537">
        <v>0</v>
      </c>
    </row>
    <row r="20538" spans="1:17">
      <c r="A20538" t="s">
        <v>122</v>
      </c>
      <c r="B20538">
        <v>2033</v>
      </c>
      <c r="E20538" t="s">
        <v>167</v>
      </c>
      <c r="G20538" t="s">
        <v>1076</v>
      </c>
      <c r="H20538" t="s">
        <v>136</v>
      </c>
      <c r="I20538">
        <v>0</v>
      </c>
      <c r="J20538" t="s">
        <v>126</v>
      </c>
      <c r="K20538" t="s">
        <v>164</v>
      </c>
      <c r="L20538" t="s">
        <v>169</v>
      </c>
      <c r="P20538">
        <v>0.600574086134678</v>
      </c>
      <c r="Q20538">
        <v>0</v>
      </c>
    </row>
    <row r="20539" spans="1:17">
      <c r="A20539" t="s">
        <v>122</v>
      </c>
      <c r="B20539">
        <v>2033</v>
      </c>
      <c r="E20539" t="s">
        <v>170</v>
      </c>
      <c r="G20539" t="s">
        <v>1076</v>
      </c>
      <c r="H20539" t="s">
        <v>136</v>
      </c>
      <c r="I20539">
        <v>0</v>
      </c>
      <c r="J20539" t="s">
        <v>126</v>
      </c>
      <c r="K20539" t="s">
        <v>159</v>
      </c>
      <c r="L20539" t="s">
        <v>171</v>
      </c>
      <c r="P20539">
        <v>0.600574086134678</v>
      </c>
      <c r="Q20539">
        <v>0</v>
      </c>
    </row>
    <row r="20540" spans="1:17">
      <c r="A20540" t="s">
        <v>122</v>
      </c>
      <c r="B20540">
        <v>2033</v>
      </c>
      <c r="E20540" t="s">
        <v>162</v>
      </c>
      <c r="G20540" t="s">
        <v>1076</v>
      </c>
      <c r="H20540" t="s">
        <v>136</v>
      </c>
      <c r="I20540">
        <v>10354538.8849044</v>
      </c>
      <c r="J20540" t="s">
        <v>126</v>
      </c>
      <c r="K20540" t="s">
        <v>159</v>
      </c>
      <c r="L20540" t="s">
        <v>163</v>
      </c>
      <c r="P20540">
        <v>0.600574086134678</v>
      </c>
      <c r="Q20540">
        <v>6218667.7281474601</v>
      </c>
    </row>
    <row r="20541" spans="1:17">
      <c r="A20541" t="s">
        <v>122</v>
      </c>
      <c r="B20541">
        <v>2033</v>
      </c>
      <c r="E20541" t="s">
        <v>167</v>
      </c>
      <c r="G20541" t="s">
        <v>1076</v>
      </c>
      <c r="H20541" t="s">
        <v>136</v>
      </c>
      <c r="I20541">
        <v>0</v>
      </c>
      <c r="J20541" t="s">
        <v>126</v>
      </c>
      <c r="K20541" t="s">
        <v>159</v>
      </c>
      <c r="L20541" t="s">
        <v>168</v>
      </c>
      <c r="P20541">
        <v>0.600574086134678</v>
      </c>
      <c r="Q20541">
        <v>0</v>
      </c>
    </row>
    <row r="20542" spans="1:17">
      <c r="A20542" t="s">
        <v>122</v>
      </c>
      <c r="B20542">
        <v>2033</v>
      </c>
      <c r="E20542" t="s">
        <v>167</v>
      </c>
      <c r="G20542" t="s">
        <v>1076</v>
      </c>
      <c r="H20542" t="s">
        <v>136</v>
      </c>
      <c r="I20542">
        <v>0</v>
      </c>
      <c r="J20542" t="s">
        <v>126</v>
      </c>
      <c r="K20542" t="s">
        <v>159</v>
      </c>
      <c r="L20542" t="s">
        <v>169</v>
      </c>
      <c r="P20542">
        <v>0.600574086134678</v>
      </c>
      <c r="Q20542">
        <v>0</v>
      </c>
    </row>
    <row r="20543" spans="1:17">
      <c r="A20543" t="s">
        <v>122</v>
      </c>
      <c r="B20543">
        <v>2033</v>
      </c>
      <c r="E20543" t="s">
        <v>170</v>
      </c>
      <c r="G20543" t="s">
        <v>1075</v>
      </c>
      <c r="H20543" t="s">
        <v>136</v>
      </c>
      <c r="I20543">
        <v>661976965.29588199</v>
      </c>
      <c r="J20543" t="s">
        <v>126</v>
      </c>
      <c r="K20543" t="s">
        <v>126</v>
      </c>
      <c r="L20543" t="s">
        <v>171</v>
      </c>
      <c r="P20543">
        <v>0.600574086134678</v>
      </c>
      <c r="Q20543">
        <v>397566210.97478199</v>
      </c>
    </row>
    <row r="20544" spans="1:17">
      <c r="A20544" t="s">
        <v>122</v>
      </c>
      <c r="B20544">
        <v>2033</v>
      </c>
      <c r="E20544" t="s">
        <v>162</v>
      </c>
      <c r="G20544" t="s">
        <v>1075</v>
      </c>
      <c r="H20544" t="s">
        <v>136</v>
      </c>
      <c r="I20544">
        <v>0</v>
      </c>
      <c r="J20544" t="s">
        <v>126</v>
      </c>
      <c r="K20544" t="s">
        <v>126</v>
      </c>
      <c r="L20544" t="s">
        <v>163</v>
      </c>
      <c r="P20544">
        <v>0.600574086134678</v>
      </c>
      <c r="Q20544">
        <v>0</v>
      </c>
    </row>
    <row r="20545" spans="1:17">
      <c r="A20545" t="s">
        <v>122</v>
      </c>
      <c r="B20545">
        <v>2033</v>
      </c>
      <c r="E20545" t="s">
        <v>167</v>
      </c>
      <c r="G20545" t="s">
        <v>1075</v>
      </c>
      <c r="H20545" t="s">
        <v>136</v>
      </c>
      <c r="I20545">
        <v>0</v>
      </c>
      <c r="J20545" t="s">
        <v>126</v>
      </c>
      <c r="K20545" t="s">
        <v>126</v>
      </c>
      <c r="L20545" t="s">
        <v>168</v>
      </c>
      <c r="P20545">
        <v>0.600574086134678</v>
      </c>
      <c r="Q20545">
        <v>0</v>
      </c>
    </row>
    <row r="20546" spans="1:17">
      <c r="A20546" t="s">
        <v>122</v>
      </c>
      <c r="B20546">
        <v>2033</v>
      </c>
      <c r="E20546" t="s">
        <v>167</v>
      </c>
      <c r="G20546" t="s">
        <v>1075</v>
      </c>
      <c r="H20546" t="s">
        <v>136</v>
      </c>
      <c r="I20546">
        <v>110846468.66843601</v>
      </c>
      <c r="J20546" t="s">
        <v>126</v>
      </c>
      <c r="K20546" t="s">
        <v>126</v>
      </c>
      <c r="L20546" t="s">
        <v>169</v>
      </c>
      <c r="P20546">
        <v>0.600574086134678</v>
      </c>
      <c r="Q20546">
        <v>66571516.621802397</v>
      </c>
    </row>
    <row r="20547" spans="1:17">
      <c r="A20547" t="s">
        <v>122</v>
      </c>
      <c r="B20547">
        <v>2033</v>
      </c>
      <c r="E20547" t="s">
        <v>170</v>
      </c>
      <c r="G20547" t="s">
        <v>1076</v>
      </c>
      <c r="H20547" t="s">
        <v>136</v>
      </c>
      <c r="I20547">
        <v>0</v>
      </c>
      <c r="J20547" t="s">
        <v>126</v>
      </c>
      <c r="K20547" t="s">
        <v>165</v>
      </c>
      <c r="L20547" t="s">
        <v>171</v>
      </c>
      <c r="P20547">
        <v>0.600574086134678</v>
      </c>
      <c r="Q20547">
        <v>0</v>
      </c>
    </row>
    <row r="20548" spans="1:17">
      <c r="A20548" t="s">
        <v>122</v>
      </c>
      <c r="B20548">
        <v>2033</v>
      </c>
      <c r="E20548" t="s">
        <v>162</v>
      </c>
      <c r="G20548" t="s">
        <v>1076</v>
      </c>
      <c r="H20548" t="s">
        <v>136</v>
      </c>
      <c r="I20548">
        <v>6430181.6061610598</v>
      </c>
      <c r="J20548" t="s">
        <v>126</v>
      </c>
      <c r="K20548" t="s">
        <v>165</v>
      </c>
      <c r="L20548" t="s">
        <v>163</v>
      </c>
      <c r="P20548">
        <v>0.600574086134678</v>
      </c>
      <c r="Q20548">
        <v>3861800.4418001999</v>
      </c>
    </row>
    <row r="20549" spans="1:17">
      <c r="A20549" t="s">
        <v>122</v>
      </c>
      <c r="B20549">
        <v>2033</v>
      </c>
      <c r="E20549" t="s">
        <v>167</v>
      </c>
      <c r="G20549" t="s">
        <v>1076</v>
      </c>
      <c r="H20549" t="s">
        <v>136</v>
      </c>
      <c r="I20549">
        <v>0</v>
      </c>
      <c r="J20549" t="s">
        <v>126</v>
      </c>
      <c r="K20549" t="s">
        <v>165</v>
      </c>
      <c r="L20549" t="s">
        <v>168</v>
      </c>
      <c r="P20549">
        <v>0.600574086134678</v>
      </c>
      <c r="Q20549">
        <v>0</v>
      </c>
    </row>
    <row r="20550" spans="1:17">
      <c r="A20550" t="s">
        <v>122</v>
      </c>
      <c r="B20550">
        <v>2033</v>
      </c>
      <c r="E20550" t="s">
        <v>167</v>
      </c>
      <c r="G20550" t="s">
        <v>1076</v>
      </c>
      <c r="H20550" t="s">
        <v>136</v>
      </c>
      <c r="I20550">
        <v>0</v>
      </c>
      <c r="J20550" t="s">
        <v>126</v>
      </c>
      <c r="K20550" t="s">
        <v>165</v>
      </c>
      <c r="L20550" t="s">
        <v>169</v>
      </c>
      <c r="P20550">
        <v>0.600574086134678</v>
      </c>
      <c r="Q20550">
        <v>0</v>
      </c>
    </row>
    <row r="20551" spans="1:17">
      <c r="A20551" t="s">
        <v>122</v>
      </c>
      <c r="B20551">
        <v>2033</v>
      </c>
      <c r="E20551" t="s">
        <v>170</v>
      </c>
      <c r="G20551" t="s">
        <v>1076</v>
      </c>
      <c r="H20551" t="s">
        <v>136</v>
      </c>
      <c r="I20551">
        <v>0</v>
      </c>
      <c r="J20551" t="s">
        <v>126</v>
      </c>
      <c r="K20551" t="s">
        <v>166</v>
      </c>
      <c r="L20551" t="s">
        <v>171</v>
      </c>
      <c r="P20551">
        <v>0.600574086134678</v>
      </c>
      <c r="Q20551">
        <v>0</v>
      </c>
    </row>
    <row r="20552" spans="1:17">
      <c r="A20552" t="s">
        <v>122</v>
      </c>
      <c r="B20552">
        <v>2033</v>
      </c>
      <c r="E20552" t="s">
        <v>162</v>
      </c>
      <c r="G20552" t="s">
        <v>1076</v>
      </c>
      <c r="H20552" t="s">
        <v>136</v>
      </c>
      <c r="I20552">
        <v>7436282.0517745595</v>
      </c>
      <c r="J20552" t="s">
        <v>126</v>
      </c>
      <c r="K20552" t="s">
        <v>166</v>
      </c>
      <c r="L20552" t="s">
        <v>163</v>
      </c>
      <c r="P20552">
        <v>0.600574086134678</v>
      </c>
      <c r="Q20552">
        <v>4466038.2974842098</v>
      </c>
    </row>
    <row r="20553" spans="1:17">
      <c r="A20553" t="s">
        <v>122</v>
      </c>
      <c r="B20553">
        <v>2033</v>
      </c>
      <c r="E20553" t="s">
        <v>167</v>
      </c>
      <c r="G20553" t="s">
        <v>1076</v>
      </c>
      <c r="H20553" t="s">
        <v>136</v>
      </c>
      <c r="I20553">
        <v>0</v>
      </c>
      <c r="J20553" t="s">
        <v>126</v>
      </c>
      <c r="K20553" t="s">
        <v>166</v>
      </c>
      <c r="L20553" t="s">
        <v>168</v>
      </c>
      <c r="P20553">
        <v>0.600574086134678</v>
      </c>
      <c r="Q20553">
        <v>0</v>
      </c>
    </row>
    <row r="20554" spans="1:17">
      <c r="A20554" t="s">
        <v>122</v>
      </c>
      <c r="B20554">
        <v>2033</v>
      </c>
      <c r="E20554" t="s">
        <v>167</v>
      </c>
      <c r="G20554" t="s">
        <v>1076</v>
      </c>
      <c r="H20554" t="s">
        <v>136</v>
      </c>
      <c r="I20554">
        <v>0</v>
      </c>
      <c r="J20554" t="s">
        <v>126</v>
      </c>
      <c r="K20554" t="s">
        <v>166</v>
      </c>
      <c r="L20554" t="s">
        <v>169</v>
      </c>
      <c r="P20554">
        <v>0.600574086134678</v>
      </c>
      <c r="Q20554">
        <v>0</v>
      </c>
    </row>
    <row r="20555" spans="1:17">
      <c r="A20555" t="s">
        <v>122</v>
      </c>
      <c r="B20555">
        <v>2033</v>
      </c>
      <c r="E20555" t="s">
        <v>170</v>
      </c>
      <c r="G20555" t="s">
        <v>1076</v>
      </c>
      <c r="H20555" t="s">
        <v>136</v>
      </c>
      <c r="I20555">
        <v>0</v>
      </c>
      <c r="J20555" t="s">
        <v>126</v>
      </c>
      <c r="K20555" t="s">
        <v>160</v>
      </c>
      <c r="L20555" t="s">
        <v>171</v>
      </c>
      <c r="P20555">
        <v>0.600574086134678</v>
      </c>
      <c r="Q20555">
        <v>0</v>
      </c>
    </row>
    <row r="20556" spans="1:17">
      <c r="A20556" t="s">
        <v>122</v>
      </c>
      <c r="B20556">
        <v>2033</v>
      </c>
      <c r="E20556" t="s">
        <v>162</v>
      </c>
      <c r="G20556" t="s">
        <v>1076</v>
      </c>
      <c r="H20556" t="s">
        <v>136</v>
      </c>
      <c r="I20556">
        <v>0</v>
      </c>
      <c r="J20556" t="s">
        <v>126</v>
      </c>
      <c r="K20556" t="s">
        <v>160</v>
      </c>
      <c r="L20556" t="s">
        <v>163</v>
      </c>
      <c r="P20556">
        <v>0.600574086134678</v>
      </c>
      <c r="Q20556">
        <v>0</v>
      </c>
    </row>
    <row r="20557" spans="1:17">
      <c r="A20557" t="s">
        <v>122</v>
      </c>
      <c r="B20557">
        <v>2033</v>
      </c>
      <c r="E20557" t="s">
        <v>167</v>
      </c>
      <c r="G20557" t="s">
        <v>1076</v>
      </c>
      <c r="H20557" t="s">
        <v>136</v>
      </c>
      <c r="I20557">
        <v>0</v>
      </c>
      <c r="J20557" t="s">
        <v>126</v>
      </c>
      <c r="K20557" t="s">
        <v>160</v>
      </c>
      <c r="L20557" t="s">
        <v>168</v>
      </c>
      <c r="P20557">
        <v>0.600574086134678</v>
      </c>
      <c r="Q20557">
        <v>0</v>
      </c>
    </row>
    <row r="20558" spans="1:17">
      <c r="A20558" t="s">
        <v>122</v>
      </c>
      <c r="B20558">
        <v>2033</v>
      </c>
      <c r="E20558" t="s">
        <v>167</v>
      </c>
      <c r="G20558" t="s">
        <v>1076</v>
      </c>
      <c r="H20558" t="s">
        <v>136</v>
      </c>
      <c r="I20558">
        <v>0</v>
      </c>
      <c r="J20558" t="s">
        <v>126</v>
      </c>
      <c r="K20558" t="s">
        <v>160</v>
      </c>
      <c r="L20558" t="s">
        <v>169</v>
      </c>
      <c r="P20558">
        <v>0.600574086134678</v>
      </c>
      <c r="Q20558">
        <v>0</v>
      </c>
    </row>
    <row r="20559" spans="1:17">
      <c r="A20559" t="s">
        <v>122</v>
      </c>
      <c r="B20559">
        <v>2033</v>
      </c>
      <c r="E20559" t="s">
        <v>170</v>
      </c>
      <c r="G20559" t="s">
        <v>1076</v>
      </c>
      <c r="H20559" t="s">
        <v>136</v>
      </c>
      <c r="I20559">
        <v>0</v>
      </c>
      <c r="J20559" t="s">
        <v>165</v>
      </c>
      <c r="K20559" t="s">
        <v>126</v>
      </c>
      <c r="L20559" t="s">
        <v>171</v>
      </c>
      <c r="P20559">
        <v>0.600574086134678</v>
      </c>
      <c r="Q20559">
        <v>0</v>
      </c>
    </row>
    <row r="20560" spans="1:17">
      <c r="A20560" t="s">
        <v>122</v>
      </c>
      <c r="B20560">
        <v>2033</v>
      </c>
      <c r="E20560" t="s">
        <v>162</v>
      </c>
      <c r="G20560" t="s">
        <v>1076</v>
      </c>
      <c r="H20560" t="s">
        <v>136</v>
      </c>
      <c r="I20560">
        <v>9633856.5922618005</v>
      </c>
      <c r="J20560" t="s">
        <v>165</v>
      </c>
      <c r="K20560" t="s">
        <v>126</v>
      </c>
      <c r="L20560" t="s">
        <v>163</v>
      </c>
      <c r="P20560">
        <v>0.600574086134678</v>
      </c>
      <c r="Q20560">
        <v>5785844.6188501697</v>
      </c>
    </row>
    <row r="20561" spans="1:17">
      <c r="A20561" t="s">
        <v>122</v>
      </c>
      <c r="B20561">
        <v>2033</v>
      </c>
      <c r="E20561" t="s">
        <v>167</v>
      </c>
      <c r="G20561" t="s">
        <v>1076</v>
      </c>
      <c r="H20561" t="s">
        <v>136</v>
      </c>
      <c r="I20561">
        <v>0</v>
      </c>
      <c r="J20561" t="s">
        <v>165</v>
      </c>
      <c r="K20561" t="s">
        <v>126</v>
      </c>
      <c r="L20561" t="s">
        <v>168</v>
      </c>
      <c r="P20561">
        <v>0.600574086134678</v>
      </c>
      <c r="Q20561">
        <v>0</v>
      </c>
    </row>
    <row r="20562" spans="1:17">
      <c r="A20562" t="s">
        <v>122</v>
      </c>
      <c r="B20562">
        <v>2033</v>
      </c>
      <c r="E20562" t="s">
        <v>167</v>
      </c>
      <c r="G20562" t="s">
        <v>1076</v>
      </c>
      <c r="H20562" t="s">
        <v>136</v>
      </c>
      <c r="I20562">
        <v>0</v>
      </c>
      <c r="J20562" t="s">
        <v>165</v>
      </c>
      <c r="K20562" t="s">
        <v>126</v>
      </c>
      <c r="L20562" t="s">
        <v>169</v>
      </c>
      <c r="P20562">
        <v>0.600574086134678</v>
      </c>
      <c r="Q20562">
        <v>0</v>
      </c>
    </row>
    <row r="20563" spans="1:17">
      <c r="A20563" t="s">
        <v>122</v>
      </c>
      <c r="B20563">
        <v>2033</v>
      </c>
      <c r="E20563" t="s">
        <v>170</v>
      </c>
      <c r="G20563" t="s">
        <v>1075</v>
      </c>
      <c r="H20563" t="s">
        <v>136</v>
      </c>
      <c r="I20563">
        <v>0</v>
      </c>
      <c r="J20563" t="s">
        <v>165</v>
      </c>
      <c r="K20563" t="s">
        <v>165</v>
      </c>
      <c r="L20563" t="s">
        <v>171</v>
      </c>
      <c r="P20563">
        <v>0.600574086134678</v>
      </c>
      <c r="Q20563">
        <v>0</v>
      </c>
    </row>
    <row r="20564" spans="1:17">
      <c r="A20564" t="s">
        <v>122</v>
      </c>
      <c r="B20564">
        <v>2033</v>
      </c>
      <c r="E20564" t="s">
        <v>162</v>
      </c>
      <c r="G20564" t="s">
        <v>1075</v>
      </c>
      <c r="H20564" t="s">
        <v>136</v>
      </c>
      <c r="I20564">
        <v>0</v>
      </c>
      <c r="J20564" t="s">
        <v>165</v>
      </c>
      <c r="K20564" t="s">
        <v>165</v>
      </c>
      <c r="L20564" t="s">
        <v>163</v>
      </c>
      <c r="P20564">
        <v>0.600574086134678</v>
      </c>
      <c r="Q20564">
        <v>0</v>
      </c>
    </row>
    <row r="20565" spans="1:17">
      <c r="A20565" t="s">
        <v>122</v>
      </c>
      <c r="B20565">
        <v>2033</v>
      </c>
      <c r="E20565" t="s">
        <v>167</v>
      </c>
      <c r="G20565" t="s">
        <v>1075</v>
      </c>
      <c r="H20565" t="s">
        <v>136</v>
      </c>
      <c r="I20565">
        <v>0</v>
      </c>
      <c r="J20565" t="s">
        <v>165</v>
      </c>
      <c r="K20565" t="s">
        <v>165</v>
      </c>
      <c r="L20565" t="s">
        <v>168</v>
      </c>
      <c r="P20565">
        <v>0.600574086134678</v>
      </c>
      <c r="Q20565">
        <v>0</v>
      </c>
    </row>
    <row r="20566" spans="1:17">
      <c r="A20566" t="s">
        <v>122</v>
      </c>
      <c r="B20566">
        <v>2033</v>
      </c>
      <c r="E20566" t="s">
        <v>167</v>
      </c>
      <c r="G20566" t="s">
        <v>1075</v>
      </c>
      <c r="H20566" t="s">
        <v>136</v>
      </c>
      <c r="I20566">
        <v>0</v>
      </c>
      <c r="J20566" t="s">
        <v>165</v>
      </c>
      <c r="K20566" t="s">
        <v>165</v>
      </c>
      <c r="L20566" t="s">
        <v>169</v>
      </c>
      <c r="P20566">
        <v>0.600574086134678</v>
      </c>
      <c r="Q20566">
        <v>0</v>
      </c>
    </row>
    <row r="20567" spans="1:17">
      <c r="A20567" t="s">
        <v>122</v>
      </c>
      <c r="B20567">
        <v>2033</v>
      </c>
      <c r="E20567" t="s">
        <v>162</v>
      </c>
      <c r="G20567" t="s">
        <v>1076</v>
      </c>
      <c r="H20567" t="s">
        <v>136</v>
      </c>
      <c r="I20567">
        <v>23181827.407811299</v>
      </c>
      <c r="J20567" t="s">
        <v>166</v>
      </c>
      <c r="K20567" t="s">
        <v>159</v>
      </c>
      <c r="L20567" t="s">
        <v>163</v>
      </c>
      <c r="P20567">
        <v>0.600574086134678</v>
      </c>
      <c r="Q20567">
        <v>13922404.810378101</v>
      </c>
    </row>
    <row r="20568" spans="1:17">
      <c r="A20568" t="s">
        <v>122</v>
      </c>
      <c r="B20568">
        <v>2033</v>
      </c>
      <c r="E20568" t="s">
        <v>170</v>
      </c>
      <c r="G20568" t="s">
        <v>1076</v>
      </c>
      <c r="H20568" t="s">
        <v>136</v>
      </c>
      <c r="I20568">
        <v>0</v>
      </c>
      <c r="J20568" t="s">
        <v>166</v>
      </c>
      <c r="K20568" t="s">
        <v>126</v>
      </c>
      <c r="L20568" t="s">
        <v>171</v>
      </c>
      <c r="P20568">
        <v>0.600574086134678</v>
      </c>
      <c r="Q20568">
        <v>0</v>
      </c>
    </row>
    <row r="20569" spans="1:17">
      <c r="A20569" t="s">
        <v>122</v>
      </c>
      <c r="B20569">
        <v>2033</v>
      </c>
      <c r="E20569" t="s">
        <v>162</v>
      </c>
      <c r="G20569" t="s">
        <v>1076</v>
      </c>
      <c r="H20569" t="s">
        <v>136</v>
      </c>
      <c r="I20569">
        <v>11251575.1946708</v>
      </c>
      <c r="J20569" t="s">
        <v>166</v>
      </c>
      <c r="K20569" t="s">
        <v>126</v>
      </c>
      <c r="L20569" t="s">
        <v>163</v>
      </c>
      <c r="P20569">
        <v>0.600574086134678</v>
      </c>
      <c r="Q20569">
        <v>6757404.4901150502</v>
      </c>
    </row>
    <row r="20570" spans="1:17">
      <c r="A20570" t="s">
        <v>122</v>
      </c>
      <c r="B20570">
        <v>2033</v>
      </c>
      <c r="E20570" t="s">
        <v>167</v>
      </c>
      <c r="G20570" t="s">
        <v>1076</v>
      </c>
      <c r="H20570" t="s">
        <v>136</v>
      </c>
      <c r="I20570">
        <v>0</v>
      </c>
      <c r="J20570" t="s">
        <v>166</v>
      </c>
      <c r="K20570" t="s">
        <v>126</v>
      </c>
      <c r="L20570" t="s">
        <v>168</v>
      </c>
      <c r="P20570">
        <v>0.600574086134678</v>
      </c>
      <c r="Q20570">
        <v>0</v>
      </c>
    </row>
    <row r="20571" spans="1:17">
      <c r="A20571" t="s">
        <v>122</v>
      </c>
      <c r="B20571">
        <v>2033</v>
      </c>
      <c r="E20571" t="s">
        <v>167</v>
      </c>
      <c r="G20571" t="s">
        <v>1076</v>
      </c>
      <c r="H20571" t="s">
        <v>136</v>
      </c>
      <c r="I20571">
        <v>0</v>
      </c>
      <c r="J20571" t="s">
        <v>166</v>
      </c>
      <c r="K20571" t="s">
        <v>126</v>
      </c>
      <c r="L20571" t="s">
        <v>169</v>
      </c>
      <c r="P20571">
        <v>0.600574086134678</v>
      </c>
      <c r="Q20571">
        <v>0</v>
      </c>
    </row>
    <row r="20572" spans="1:17">
      <c r="A20572" t="s">
        <v>122</v>
      </c>
      <c r="B20572">
        <v>2033</v>
      </c>
      <c r="E20572" t="s">
        <v>170</v>
      </c>
      <c r="G20572" t="s">
        <v>1075</v>
      </c>
      <c r="H20572" t="s">
        <v>136</v>
      </c>
      <c r="I20572">
        <v>0</v>
      </c>
      <c r="J20572" t="s">
        <v>166</v>
      </c>
      <c r="K20572" t="s">
        <v>166</v>
      </c>
      <c r="L20572" t="s">
        <v>171</v>
      </c>
      <c r="P20572">
        <v>0.600574086134678</v>
      </c>
      <c r="Q20572">
        <v>0</v>
      </c>
    </row>
    <row r="20573" spans="1:17">
      <c r="A20573" t="s">
        <v>122</v>
      </c>
      <c r="B20573">
        <v>2033</v>
      </c>
      <c r="E20573" t="s">
        <v>162</v>
      </c>
      <c r="G20573" t="s">
        <v>1075</v>
      </c>
      <c r="H20573" t="s">
        <v>136</v>
      </c>
      <c r="I20573">
        <v>0</v>
      </c>
      <c r="J20573" t="s">
        <v>166</v>
      </c>
      <c r="K20573" t="s">
        <v>166</v>
      </c>
      <c r="L20573" t="s">
        <v>163</v>
      </c>
      <c r="P20573">
        <v>0.600574086134678</v>
      </c>
      <c r="Q20573">
        <v>0</v>
      </c>
    </row>
    <row r="20574" spans="1:17">
      <c r="A20574" t="s">
        <v>122</v>
      </c>
      <c r="B20574">
        <v>2033</v>
      </c>
      <c r="E20574" t="s">
        <v>167</v>
      </c>
      <c r="G20574" t="s">
        <v>1075</v>
      </c>
      <c r="H20574" t="s">
        <v>136</v>
      </c>
      <c r="I20574">
        <v>0</v>
      </c>
      <c r="J20574" t="s">
        <v>166</v>
      </c>
      <c r="K20574" t="s">
        <v>166</v>
      </c>
      <c r="L20574" t="s">
        <v>168</v>
      </c>
      <c r="P20574">
        <v>0.600574086134678</v>
      </c>
      <c r="Q20574">
        <v>0</v>
      </c>
    </row>
    <row r="20575" spans="1:17">
      <c r="A20575" t="s">
        <v>122</v>
      </c>
      <c r="B20575">
        <v>2033</v>
      </c>
      <c r="E20575" t="s">
        <v>167</v>
      </c>
      <c r="G20575" t="s">
        <v>1075</v>
      </c>
      <c r="H20575" t="s">
        <v>136</v>
      </c>
      <c r="I20575">
        <v>0</v>
      </c>
      <c r="J20575" t="s">
        <v>166</v>
      </c>
      <c r="K20575" t="s">
        <v>166</v>
      </c>
      <c r="L20575" t="s">
        <v>169</v>
      </c>
      <c r="P20575">
        <v>0.600574086134678</v>
      </c>
      <c r="Q20575">
        <v>0</v>
      </c>
    </row>
    <row r="20576" spans="1:17">
      <c r="A20576" t="s">
        <v>122</v>
      </c>
      <c r="B20576">
        <v>2033</v>
      </c>
      <c r="E20576" t="s">
        <v>162</v>
      </c>
      <c r="G20576" t="s">
        <v>1076</v>
      </c>
      <c r="H20576" t="s">
        <v>136</v>
      </c>
      <c r="I20576">
        <v>10712996.2756855</v>
      </c>
      <c r="J20576" t="s">
        <v>160</v>
      </c>
      <c r="K20576" t="s">
        <v>164</v>
      </c>
      <c r="L20576" t="s">
        <v>163</v>
      </c>
      <c r="P20576">
        <v>0.600574086134678</v>
      </c>
      <c r="Q20576">
        <v>6433947.9480340397</v>
      </c>
    </row>
    <row r="20577" spans="1:17">
      <c r="A20577" t="s">
        <v>122</v>
      </c>
      <c r="B20577">
        <v>2033</v>
      </c>
      <c r="E20577" t="s">
        <v>170</v>
      </c>
      <c r="G20577" t="s">
        <v>1076</v>
      </c>
      <c r="H20577" t="s">
        <v>136</v>
      </c>
      <c r="I20577">
        <v>0</v>
      </c>
      <c r="J20577" t="s">
        <v>160</v>
      </c>
      <c r="K20577" t="s">
        <v>126</v>
      </c>
      <c r="L20577" t="s">
        <v>171</v>
      </c>
      <c r="P20577">
        <v>0.600574086134678</v>
      </c>
      <c r="Q20577">
        <v>0</v>
      </c>
    </row>
    <row r="20578" spans="1:17">
      <c r="A20578" t="s">
        <v>122</v>
      </c>
      <c r="B20578">
        <v>2033</v>
      </c>
      <c r="E20578" t="s">
        <v>162</v>
      </c>
      <c r="G20578" t="s">
        <v>1076</v>
      </c>
      <c r="H20578" t="s">
        <v>136</v>
      </c>
      <c r="I20578">
        <v>5195748.8448175099</v>
      </c>
      <c r="J20578" t="s">
        <v>160</v>
      </c>
      <c r="K20578" t="s">
        <v>126</v>
      </c>
      <c r="L20578" t="s">
        <v>163</v>
      </c>
      <c r="P20578">
        <v>0.600574086134678</v>
      </c>
      <c r="Q20578">
        <v>3120432.1142615899</v>
      </c>
    </row>
    <row r="20579" spans="1:17">
      <c r="A20579" t="s">
        <v>122</v>
      </c>
      <c r="B20579">
        <v>2033</v>
      </c>
      <c r="E20579" t="s">
        <v>167</v>
      </c>
      <c r="G20579" t="s">
        <v>1076</v>
      </c>
      <c r="H20579" t="s">
        <v>136</v>
      </c>
      <c r="I20579">
        <v>0</v>
      </c>
      <c r="J20579" t="s">
        <v>160</v>
      </c>
      <c r="K20579" t="s">
        <v>126</v>
      </c>
      <c r="L20579" t="s">
        <v>168</v>
      </c>
      <c r="P20579">
        <v>0.600574086134678</v>
      </c>
      <c r="Q20579">
        <v>0</v>
      </c>
    </row>
    <row r="20580" spans="1:17">
      <c r="A20580" t="s">
        <v>122</v>
      </c>
      <c r="B20580">
        <v>2033</v>
      </c>
      <c r="E20580" t="s">
        <v>167</v>
      </c>
      <c r="G20580" t="s">
        <v>1076</v>
      </c>
      <c r="H20580" t="s">
        <v>136</v>
      </c>
      <c r="I20580">
        <v>0</v>
      </c>
      <c r="J20580" t="s">
        <v>160</v>
      </c>
      <c r="K20580" t="s">
        <v>126</v>
      </c>
      <c r="L20580" t="s">
        <v>169</v>
      </c>
      <c r="P20580">
        <v>0.600574086134678</v>
      </c>
      <c r="Q20580">
        <v>0</v>
      </c>
    </row>
    <row r="20581" spans="1:17">
      <c r="A20581" t="s">
        <v>122</v>
      </c>
      <c r="B20581">
        <v>2033</v>
      </c>
      <c r="E20581" t="s">
        <v>170</v>
      </c>
      <c r="G20581" t="s">
        <v>1075</v>
      </c>
      <c r="H20581" t="s">
        <v>136</v>
      </c>
      <c r="I20581">
        <v>0</v>
      </c>
      <c r="J20581" t="s">
        <v>160</v>
      </c>
      <c r="K20581" t="s">
        <v>160</v>
      </c>
      <c r="L20581" t="s">
        <v>171</v>
      </c>
      <c r="P20581">
        <v>0.600574086134678</v>
      </c>
      <c r="Q20581">
        <v>0</v>
      </c>
    </row>
    <row r="20582" spans="1:17">
      <c r="A20582" t="s">
        <v>122</v>
      </c>
      <c r="B20582">
        <v>2033</v>
      </c>
      <c r="E20582" t="s">
        <v>162</v>
      </c>
      <c r="G20582" t="s">
        <v>1075</v>
      </c>
      <c r="H20582" t="s">
        <v>136</v>
      </c>
      <c r="I20582">
        <v>0</v>
      </c>
      <c r="J20582" t="s">
        <v>160</v>
      </c>
      <c r="K20582" t="s">
        <v>160</v>
      </c>
      <c r="L20582" t="s">
        <v>163</v>
      </c>
      <c r="P20582">
        <v>0.600574086134678</v>
      </c>
      <c r="Q20582">
        <v>0</v>
      </c>
    </row>
    <row r="20583" spans="1:17">
      <c r="A20583" t="s">
        <v>122</v>
      </c>
      <c r="B20583">
        <v>2033</v>
      </c>
      <c r="E20583" t="s">
        <v>167</v>
      </c>
      <c r="G20583" t="s">
        <v>1075</v>
      </c>
      <c r="H20583" t="s">
        <v>136</v>
      </c>
      <c r="I20583">
        <v>0</v>
      </c>
      <c r="J20583" t="s">
        <v>160</v>
      </c>
      <c r="K20583" t="s">
        <v>160</v>
      </c>
      <c r="L20583" t="s">
        <v>168</v>
      </c>
      <c r="P20583">
        <v>0.600574086134678</v>
      </c>
      <c r="Q20583">
        <v>0</v>
      </c>
    </row>
    <row r="20584" spans="1:17">
      <c r="A20584" t="s">
        <v>122</v>
      </c>
      <c r="B20584">
        <v>2033</v>
      </c>
      <c r="E20584" t="s">
        <v>167</v>
      </c>
      <c r="G20584" t="s">
        <v>1075</v>
      </c>
      <c r="H20584" t="s">
        <v>136</v>
      </c>
      <c r="I20584">
        <v>0</v>
      </c>
      <c r="J20584" t="s">
        <v>160</v>
      </c>
      <c r="K20584" t="s">
        <v>160</v>
      </c>
      <c r="L20584" t="s">
        <v>169</v>
      </c>
      <c r="P20584">
        <v>0.600574086134678</v>
      </c>
      <c r="Q20584">
        <v>0</v>
      </c>
    </row>
    <row r="20585" spans="1:17">
      <c r="A20585" t="s">
        <v>122</v>
      </c>
      <c r="B20585">
        <v>2034</v>
      </c>
      <c r="E20585" t="s">
        <v>170</v>
      </c>
      <c r="G20585" t="s">
        <v>1075</v>
      </c>
      <c r="H20585" t="s">
        <v>136</v>
      </c>
      <c r="I20585">
        <v>0</v>
      </c>
      <c r="J20585" t="s">
        <v>164</v>
      </c>
      <c r="K20585" t="s">
        <v>164</v>
      </c>
      <c r="L20585" t="s">
        <v>171</v>
      </c>
      <c r="P20585">
        <v>0.57747508282180604</v>
      </c>
      <c r="Q20585">
        <v>0</v>
      </c>
    </row>
    <row r="20586" spans="1:17">
      <c r="A20586" t="s">
        <v>122</v>
      </c>
      <c r="B20586">
        <v>2034</v>
      </c>
      <c r="E20586" t="s">
        <v>162</v>
      </c>
      <c r="G20586" t="s">
        <v>1075</v>
      </c>
      <c r="H20586" t="s">
        <v>136</v>
      </c>
      <c r="I20586">
        <v>0</v>
      </c>
      <c r="J20586" t="s">
        <v>164</v>
      </c>
      <c r="K20586" t="s">
        <v>164</v>
      </c>
      <c r="L20586" t="s">
        <v>163</v>
      </c>
      <c r="P20586">
        <v>0.57747508282180604</v>
      </c>
      <c r="Q20586">
        <v>0</v>
      </c>
    </row>
    <row r="20587" spans="1:17">
      <c r="A20587" t="s">
        <v>122</v>
      </c>
      <c r="B20587">
        <v>2034</v>
      </c>
      <c r="E20587" t="s">
        <v>167</v>
      </c>
      <c r="G20587" t="s">
        <v>1075</v>
      </c>
      <c r="H20587" t="s">
        <v>136</v>
      </c>
      <c r="I20587">
        <v>0</v>
      </c>
      <c r="J20587" t="s">
        <v>164</v>
      </c>
      <c r="K20587" t="s">
        <v>164</v>
      </c>
      <c r="L20587" t="s">
        <v>168</v>
      </c>
      <c r="P20587">
        <v>0.57747508282180604</v>
      </c>
      <c r="Q20587">
        <v>0</v>
      </c>
    </row>
    <row r="20588" spans="1:17">
      <c r="A20588" t="s">
        <v>122</v>
      </c>
      <c r="B20588">
        <v>2034</v>
      </c>
      <c r="E20588" t="s">
        <v>167</v>
      </c>
      <c r="G20588" t="s">
        <v>1075</v>
      </c>
      <c r="H20588" t="s">
        <v>136</v>
      </c>
      <c r="I20588">
        <v>0</v>
      </c>
      <c r="J20588" t="s">
        <v>164</v>
      </c>
      <c r="K20588" t="s">
        <v>164</v>
      </c>
      <c r="L20588" t="s">
        <v>169</v>
      </c>
      <c r="P20588">
        <v>0.57747508282180604</v>
      </c>
      <c r="Q20588">
        <v>0</v>
      </c>
    </row>
    <row r="20589" spans="1:17">
      <c r="A20589" t="s">
        <v>122</v>
      </c>
      <c r="B20589">
        <v>2034</v>
      </c>
      <c r="E20589" t="s">
        <v>170</v>
      </c>
      <c r="G20589" t="s">
        <v>1076</v>
      </c>
      <c r="H20589" t="s">
        <v>136</v>
      </c>
      <c r="I20589">
        <v>0</v>
      </c>
      <c r="J20589" t="s">
        <v>164</v>
      </c>
      <c r="K20589" t="s">
        <v>126</v>
      </c>
      <c r="L20589" t="s">
        <v>171</v>
      </c>
      <c r="P20589">
        <v>0.57747508282180604</v>
      </c>
      <c r="Q20589">
        <v>0</v>
      </c>
    </row>
    <row r="20590" spans="1:17">
      <c r="A20590" t="s">
        <v>122</v>
      </c>
      <c r="B20590">
        <v>2034</v>
      </c>
      <c r="E20590" t="s">
        <v>162</v>
      </c>
      <c r="G20590" t="s">
        <v>1076</v>
      </c>
      <c r="H20590" t="s">
        <v>136</v>
      </c>
      <c r="I20590">
        <v>23870137.511355899</v>
      </c>
      <c r="J20590" t="s">
        <v>164</v>
      </c>
      <c r="K20590" t="s">
        <v>126</v>
      </c>
      <c r="L20590" t="s">
        <v>163</v>
      </c>
      <c r="P20590">
        <v>0.57747508282180604</v>
      </c>
      <c r="Q20590">
        <v>13784409.6363381</v>
      </c>
    </row>
    <row r="20591" spans="1:17">
      <c r="A20591" t="s">
        <v>122</v>
      </c>
      <c r="B20591">
        <v>2034</v>
      </c>
      <c r="E20591" t="s">
        <v>167</v>
      </c>
      <c r="G20591" t="s">
        <v>1076</v>
      </c>
      <c r="H20591" t="s">
        <v>136</v>
      </c>
      <c r="I20591">
        <v>0</v>
      </c>
      <c r="J20591" t="s">
        <v>164</v>
      </c>
      <c r="K20591" t="s">
        <v>126</v>
      </c>
      <c r="L20591" t="s">
        <v>168</v>
      </c>
      <c r="P20591">
        <v>0.57747508282180604</v>
      </c>
      <c r="Q20591">
        <v>0</v>
      </c>
    </row>
    <row r="20592" spans="1:17">
      <c r="A20592" t="s">
        <v>122</v>
      </c>
      <c r="B20592">
        <v>2034</v>
      </c>
      <c r="E20592" t="s">
        <v>167</v>
      </c>
      <c r="G20592" t="s">
        <v>1076</v>
      </c>
      <c r="H20592" t="s">
        <v>136</v>
      </c>
      <c r="I20592">
        <v>0</v>
      </c>
      <c r="J20592" t="s">
        <v>164</v>
      </c>
      <c r="K20592" t="s">
        <v>126</v>
      </c>
      <c r="L20592" t="s">
        <v>169</v>
      </c>
      <c r="P20592">
        <v>0.57747508282180604</v>
      </c>
      <c r="Q20592">
        <v>0</v>
      </c>
    </row>
    <row r="20593" spans="1:17">
      <c r="A20593" t="s">
        <v>122</v>
      </c>
      <c r="B20593">
        <v>2034</v>
      </c>
      <c r="E20593" t="s">
        <v>162</v>
      </c>
      <c r="G20593" t="s">
        <v>1076</v>
      </c>
      <c r="H20593" t="s">
        <v>136</v>
      </c>
      <c r="I20593">
        <v>3412861.4981136201</v>
      </c>
      <c r="J20593" t="s">
        <v>164</v>
      </c>
      <c r="K20593" t="s">
        <v>160</v>
      </c>
      <c r="L20593" t="s">
        <v>163</v>
      </c>
      <c r="P20593">
        <v>0.57747508282180604</v>
      </c>
      <c r="Q20593">
        <v>1970842.47628252</v>
      </c>
    </row>
    <row r="20594" spans="1:17">
      <c r="A20594" t="s">
        <v>122</v>
      </c>
      <c r="B20594">
        <v>2034</v>
      </c>
      <c r="E20594" t="s">
        <v>170</v>
      </c>
      <c r="G20594" t="s">
        <v>1075</v>
      </c>
      <c r="H20594" t="s">
        <v>136</v>
      </c>
      <c r="I20594">
        <v>0</v>
      </c>
      <c r="J20594" t="s">
        <v>159</v>
      </c>
      <c r="K20594" t="s">
        <v>159</v>
      </c>
      <c r="L20594" t="s">
        <v>171</v>
      </c>
      <c r="P20594">
        <v>0.57747508282180604</v>
      </c>
      <c r="Q20594">
        <v>0</v>
      </c>
    </row>
    <row r="20595" spans="1:17">
      <c r="A20595" t="s">
        <v>122</v>
      </c>
      <c r="B20595">
        <v>2034</v>
      </c>
      <c r="E20595" t="s">
        <v>162</v>
      </c>
      <c r="G20595" t="s">
        <v>1075</v>
      </c>
      <c r="H20595" t="s">
        <v>136</v>
      </c>
      <c r="I20595">
        <v>0</v>
      </c>
      <c r="J20595" t="s">
        <v>159</v>
      </c>
      <c r="K20595" t="s">
        <v>159</v>
      </c>
      <c r="L20595" t="s">
        <v>163</v>
      </c>
      <c r="P20595">
        <v>0.57747508282180604</v>
      </c>
      <c r="Q20595">
        <v>0</v>
      </c>
    </row>
    <row r="20596" spans="1:17">
      <c r="A20596" t="s">
        <v>122</v>
      </c>
      <c r="B20596">
        <v>2034</v>
      </c>
      <c r="E20596" t="s">
        <v>167</v>
      </c>
      <c r="G20596" t="s">
        <v>1075</v>
      </c>
      <c r="H20596" t="s">
        <v>136</v>
      </c>
      <c r="I20596">
        <v>0</v>
      </c>
      <c r="J20596" t="s">
        <v>159</v>
      </c>
      <c r="K20596" t="s">
        <v>159</v>
      </c>
      <c r="L20596" t="s">
        <v>168</v>
      </c>
      <c r="P20596">
        <v>0.57747508282180604</v>
      </c>
      <c r="Q20596">
        <v>0</v>
      </c>
    </row>
    <row r="20597" spans="1:17">
      <c r="A20597" t="s">
        <v>122</v>
      </c>
      <c r="B20597">
        <v>2034</v>
      </c>
      <c r="E20597" t="s">
        <v>167</v>
      </c>
      <c r="G20597" t="s">
        <v>1075</v>
      </c>
      <c r="H20597" t="s">
        <v>136</v>
      </c>
      <c r="I20597">
        <v>0</v>
      </c>
      <c r="J20597" t="s">
        <v>159</v>
      </c>
      <c r="K20597" t="s">
        <v>159</v>
      </c>
      <c r="L20597" t="s">
        <v>169</v>
      </c>
      <c r="P20597">
        <v>0.57747508282180604</v>
      </c>
      <c r="Q20597">
        <v>0</v>
      </c>
    </row>
    <row r="20598" spans="1:17">
      <c r="A20598" t="s">
        <v>122</v>
      </c>
      <c r="B20598">
        <v>2034</v>
      </c>
      <c r="E20598" t="s">
        <v>170</v>
      </c>
      <c r="G20598" t="s">
        <v>1076</v>
      </c>
      <c r="H20598" t="s">
        <v>136</v>
      </c>
      <c r="I20598">
        <v>0</v>
      </c>
      <c r="J20598" t="s">
        <v>159</v>
      </c>
      <c r="K20598" t="s">
        <v>126</v>
      </c>
      <c r="L20598" t="s">
        <v>171</v>
      </c>
      <c r="P20598">
        <v>0.57747508282180604</v>
      </c>
      <c r="Q20598">
        <v>0</v>
      </c>
    </row>
    <row r="20599" spans="1:17">
      <c r="A20599" t="s">
        <v>122</v>
      </c>
      <c r="B20599">
        <v>2034</v>
      </c>
      <c r="E20599" t="s">
        <v>162</v>
      </c>
      <c r="G20599" t="s">
        <v>1076</v>
      </c>
      <c r="H20599" t="s">
        <v>136</v>
      </c>
      <c r="I20599">
        <v>15783416.3221124</v>
      </c>
      <c r="J20599" t="s">
        <v>159</v>
      </c>
      <c r="K20599" t="s">
        <v>126</v>
      </c>
      <c r="L20599" t="s">
        <v>163</v>
      </c>
      <c r="P20599">
        <v>0.57747508282180604</v>
      </c>
      <c r="Q20599">
        <v>9114529.6478228904</v>
      </c>
    </row>
    <row r="20600" spans="1:17">
      <c r="A20600" t="s">
        <v>122</v>
      </c>
      <c r="B20600">
        <v>2034</v>
      </c>
      <c r="E20600" t="s">
        <v>167</v>
      </c>
      <c r="G20600" t="s">
        <v>1076</v>
      </c>
      <c r="H20600" t="s">
        <v>136</v>
      </c>
      <c r="I20600">
        <v>0</v>
      </c>
      <c r="J20600" t="s">
        <v>159</v>
      </c>
      <c r="K20600" t="s">
        <v>126</v>
      </c>
      <c r="L20600" t="s">
        <v>168</v>
      </c>
      <c r="P20600">
        <v>0.57747508282180604</v>
      </c>
      <c r="Q20600">
        <v>0</v>
      </c>
    </row>
    <row r="20601" spans="1:17">
      <c r="A20601" t="s">
        <v>122</v>
      </c>
      <c r="B20601">
        <v>2034</v>
      </c>
      <c r="E20601" t="s">
        <v>167</v>
      </c>
      <c r="G20601" t="s">
        <v>1076</v>
      </c>
      <c r="H20601" t="s">
        <v>136</v>
      </c>
      <c r="I20601">
        <v>0</v>
      </c>
      <c r="J20601" t="s">
        <v>159</v>
      </c>
      <c r="K20601" t="s">
        <v>126</v>
      </c>
      <c r="L20601" t="s">
        <v>169</v>
      </c>
      <c r="P20601">
        <v>0.57747508282180604</v>
      </c>
      <c r="Q20601">
        <v>0</v>
      </c>
    </row>
    <row r="20602" spans="1:17">
      <c r="A20602" t="s">
        <v>122</v>
      </c>
      <c r="B20602">
        <v>2034</v>
      </c>
      <c r="E20602" t="s">
        <v>162</v>
      </c>
      <c r="G20602" t="s">
        <v>1076</v>
      </c>
      <c r="H20602" t="s">
        <v>136</v>
      </c>
      <c r="I20602">
        <v>23348810.6324661</v>
      </c>
      <c r="J20602" t="s">
        <v>159</v>
      </c>
      <c r="K20602" t="s">
        <v>166</v>
      </c>
      <c r="L20602" t="s">
        <v>163</v>
      </c>
      <c r="P20602">
        <v>0.57747508282180604</v>
      </c>
      <c r="Q20602">
        <v>13483356.353774</v>
      </c>
    </row>
    <row r="20603" spans="1:17">
      <c r="A20603" t="s">
        <v>122</v>
      </c>
      <c r="B20603">
        <v>2034</v>
      </c>
      <c r="E20603" t="s">
        <v>170</v>
      </c>
      <c r="G20603" t="s">
        <v>1076</v>
      </c>
      <c r="H20603" t="s">
        <v>136</v>
      </c>
      <c r="I20603">
        <v>0</v>
      </c>
      <c r="J20603" t="s">
        <v>126</v>
      </c>
      <c r="K20603" t="s">
        <v>164</v>
      </c>
      <c r="L20603" t="s">
        <v>171</v>
      </c>
      <c r="P20603">
        <v>0.57747508282180604</v>
      </c>
      <c r="Q20603">
        <v>0</v>
      </c>
    </row>
    <row r="20604" spans="1:17">
      <c r="A20604" t="s">
        <v>122</v>
      </c>
      <c r="B20604">
        <v>2034</v>
      </c>
      <c r="E20604" t="s">
        <v>162</v>
      </c>
      <c r="G20604" t="s">
        <v>1076</v>
      </c>
      <c r="H20604" t="s">
        <v>136</v>
      </c>
      <c r="I20604">
        <v>607129.52036896301</v>
      </c>
      <c r="J20604" t="s">
        <v>126</v>
      </c>
      <c r="K20604" t="s">
        <v>164</v>
      </c>
      <c r="L20604" t="s">
        <v>163</v>
      </c>
      <c r="P20604">
        <v>0.57747508282180604</v>
      </c>
      <c r="Q20604">
        <v>350602.17005863</v>
      </c>
    </row>
    <row r="20605" spans="1:17">
      <c r="A20605" t="s">
        <v>122</v>
      </c>
      <c r="B20605">
        <v>2034</v>
      </c>
      <c r="E20605" t="s">
        <v>167</v>
      </c>
      <c r="G20605" t="s">
        <v>1076</v>
      </c>
      <c r="H20605" t="s">
        <v>136</v>
      </c>
      <c r="I20605">
        <v>0</v>
      </c>
      <c r="J20605" t="s">
        <v>126</v>
      </c>
      <c r="K20605" t="s">
        <v>164</v>
      </c>
      <c r="L20605" t="s">
        <v>168</v>
      </c>
      <c r="P20605">
        <v>0.57747508282180604</v>
      </c>
      <c r="Q20605">
        <v>0</v>
      </c>
    </row>
    <row r="20606" spans="1:17">
      <c r="A20606" t="s">
        <v>122</v>
      </c>
      <c r="B20606">
        <v>2034</v>
      </c>
      <c r="E20606" t="s">
        <v>167</v>
      </c>
      <c r="G20606" t="s">
        <v>1076</v>
      </c>
      <c r="H20606" t="s">
        <v>136</v>
      </c>
      <c r="I20606">
        <v>0</v>
      </c>
      <c r="J20606" t="s">
        <v>126</v>
      </c>
      <c r="K20606" t="s">
        <v>164</v>
      </c>
      <c r="L20606" t="s">
        <v>169</v>
      </c>
      <c r="P20606">
        <v>0.57747508282180604</v>
      </c>
      <c r="Q20606">
        <v>0</v>
      </c>
    </row>
    <row r="20607" spans="1:17">
      <c r="A20607" t="s">
        <v>122</v>
      </c>
      <c r="B20607">
        <v>2034</v>
      </c>
      <c r="E20607" t="s">
        <v>170</v>
      </c>
      <c r="G20607" t="s">
        <v>1076</v>
      </c>
      <c r="H20607" t="s">
        <v>136</v>
      </c>
      <c r="I20607">
        <v>0</v>
      </c>
      <c r="J20607" t="s">
        <v>126</v>
      </c>
      <c r="K20607" t="s">
        <v>159</v>
      </c>
      <c r="L20607" t="s">
        <v>171</v>
      </c>
      <c r="P20607">
        <v>0.57747508282180604</v>
      </c>
      <c r="Q20607">
        <v>0</v>
      </c>
    </row>
    <row r="20608" spans="1:17">
      <c r="A20608" t="s">
        <v>122</v>
      </c>
      <c r="B20608">
        <v>2034</v>
      </c>
      <c r="E20608" t="s">
        <v>162</v>
      </c>
      <c r="G20608" t="s">
        <v>1076</v>
      </c>
      <c r="H20608" t="s">
        <v>136</v>
      </c>
      <c r="I20608">
        <v>10354538.8849044</v>
      </c>
      <c r="J20608" t="s">
        <v>126</v>
      </c>
      <c r="K20608" t="s">
        <v>159</v>
      </c>
      <c r="L20608" t="s">
        <v>163</v>
      </c>
      <c r="P20608">
        <v>0.57747508282180604</v>
      </c>
      <c r="Q20608">
        <v>5979488.2001417903</v>
      </c>
    </row>
    <row r="20609" spans="1:17">
      <c r="A20609" t="s">
        <v>122</v>
      </c>
      <c r="B20609">
        <v>2034</v>
      </c>
      <c r="E20609" t="s">
        <v>167</v>
      </c>
      <c r="G20609" t="s">
        <v>1076</v>
      </c>
      <c r="H20609" t="s">
        <v>136</v>
      </c>
      <c r="I20609">
        <v>0</v>
      </c>
      <c r="J20609" t="s">
        <v>126</v>
      </c>
      <c r="K20609" t="s">
        <v>159</v>
      </c>
      <c r="L20609" t="s">
        <v>168</v>
      </c>
      <c r="P20609">
        <v>0.57747508282180604</v>
      </c>
      <c r="Q20609">
        <v>0</v>
      </c>
    </row>
    <row r="20610" spans="1:17">
      <c r="A20610" t="s">
        <v>122</v>
      </c>
      <c r="B20610">
        <v>2034</v>
      </c>
      <c r="E20610" t="s">
        <v>167</v>
      </c>
      <c r="G20610" t="s">
        <v>1076</v>
      </c>
      <c r="H20610" t="s">
        <v>136</v>
      </c>
      <c r="I20610">
        <v>0</v>
      </c>
      <c r="J20610" t="s">
        <v>126</v>
      </c>
      <c r="K20610" t="s">
        <v>159</v>
      </c>
      <c r="L20610" t="s">
        <v>169</v>
      </c>
      <c r="P20610">
        <v>0.57747508282180604</v>
      </c>
      <c r="Q20610">
        <v>0</v>
      </c>
    </row>
    <row r="20611" spans="1:17">
      <c r="A20611" t="s">
        <v>122</v>
      </c>
      <c r="B20611">
        <v>2034</v>
      </c>
      <c r="E20611" t="s">
        <v>170</v>
      </c>
      <c r="G20611" t="s">
        <v>1075</v>
      </c>
      <c r="H20611" t="s">
        <v>136</v>
      </c>
      <c r="I20611">
        <v>661976965.29588199</v>
      </c>
      <c r="J20611" t="s">
        <v>126</v>
      </c>
      <c r="K20611" t="s">
        <v>126</v>
      </c>
      <c r="L20611" t="s">
        <v>171</v>
      </c>
      <c r="P20611">
        <v>0.57747508282180604</v>
      </c>
      <c r="Q20611">
        <v>382275202.860367</v>
      </c>
    </row>
    <row r="20612" spans="1:17">
      <c r="A20612" t="s">
        <v>122</v>
      </c>
      <c r="B20612">
        <v>2034</v>
      </c>
      <c r="E20612" t="s">
        <v>162</v>
      </c>
      <c r="G20612" t="s">
        <v>1075</v>
      </c>
      <c r="H20612" t="s">
        <v>136</v>
      </c>
      <c r="I20612">
        <v>0</v>
      </c>
      <c r="J20612" t="s">
        <v>126</v>
      </c>
      <c r="K20612" t="s">
        <v>126</v>
      </c>
      <c r="L20612" t="s">
        <v>163</v>
      </c>
      <c r="P20612">
        <v>0.57747508282180604</v>
      </c>
      <c r="Q20612">
        <v>0</v>
      </c>
    </row>
    <row r="20613" spans="1:17">
      <c r="A20613" t="s">
        <v>122</v>
      </c>
      <c r="B20613">
        <v>2034</v>
      </c>
      <c r="E20613" t="s">
        <v>167</v>
      </c>
      <c r="G20613" t="s">
        <v>1075</v>
      </c>
      <c r="H20613" t="s">
        <v>136</v>
      </c>
      <c r="I20613">
        <v>0</v>
      </c>
      <c r="J20613" t="s">
        <v>126</v>
      </c>
      <c r="K20613" t="s">
        <v>126</v>
      </c>
      <c r="L20613" t="s">
        <v>168</v>
      </c>
      <c r="P20613">
        <v>0.57747508282180604</v>
      </c>
      <c r="Q20613">
        <v>0</v>
      </c>
    </row>
    <row r="20614" spans="1:17">
      <c r="A20614" t="s">
        <v>122</v>
      </c>
      <c r="B20614">
        <v>2034</v>
      </c>
      <c r="E20614" t="s">
        <v>167</v>
      </c>
      <c r="G20614" t="s">
        <v>1075</v>
      </c>
      <c r="H20614" t="s">
        <v>136</v>
      </c>
      <c r="I20614">
        <v>110846468.66843601</v>
      </c>
      <c r="J20614" t="s">
        <v>126</v>
      </c>
      <c r="K20614" t="s">
        <v>126</v>
      </c>
      <c r="L20614" t="s">
        <v>169</v>
      </c>
      <c r="P20614">
        <v>0.57747508282180604</v>
      </c>
      <c r="Q20614">
        <v>64011073.67481</v>
      </c>
    </row>
    <row r="20615" spans="1:17">
      <c r="A20615" t="s">
        <v>122</v>
      </c>
      <c r="B20615">
        <v>2034</v>
      </c>
      <c r="E20615" t="s">
        <v>170</v>
      </c>
      <c r="G20615" t="s">
        <v>1076</v>
      </c>
      <c r="H20615" t="s">
        <v>136</v>
      </c>
      <c r="I20615">
        <v>0</v>
      </c>
      <c r="J20615" t="s">
        <v>126</v>
      </c>
      <c r="K20615" t="s">
        <v>165</v>
      </c>
      <c r="L20615" t="s">
        <v>171</v>
      </c>
      <c r="P20615">
        <v>0.57747508282180604</v>
      </c>
      <c r="Q20615">
        <v>0</v>
      </c>
    </row>
    <row r="20616" spans="1:17">
      <c r="A20616" t="s">
        <v>122</v>
      </c>
      <c r="B20616">
        <v>2034</v>
      </c>
      <c r="E20616" t="s">
        <v>162</v>
      </c>
      <c r="G20616" t="s">
        <v>1076</v>
      </c>
      <c r="H20616" t="s">
        <v>136</v>
      </c>
      <c r="I20616">
        <v>6430181.6061610598</v>
      </c>
      <c r="J20616" t="s">
        <v>126</v>
      </c>
      <c r="K20616" t="s">
        <v>165</v>
      </c>
      <c r="L20616" t="s">
        <v>163</v>
      </c>
      <c r="P20616">
        <v>0.57747508282180604</v>
      </c>
      <c r="Q20616">
        <v>3713269.6555771101</v>
      </c>
    </row>
    <row r="20617" spans="1:17">
      <c r="A20617" t="s">
        <v>122</v>
      </c>
      <c r="B20617">
        <v>2034</v>
      </c>
      <c r="E20617" t="s">
        <v>167</v>
      </c>
      <c r="G20617" t="s">
        <v>1076</v>
      </c>
      <c r="H20617" t="s">
        <v>136</v>
      </c>
      <c r="I20617">
        <v>0</v>
      </c>
      <c r="J20617" t="s">
        <v>126</v>
      </c>
      <c r="K20617" t="s">
        <v>165</v>
      </c>
      <c r="L20617" t="s">
        <v>168</v>
      </c>
      <c r="P20617">
        <v>0.57747508282180604</v>
      </c>
      <c r="Q20617">
        <v>0</v>
      </c>
    </row>
    <row r="20618" spans="1:17">
      <c r="A20618" t="s">
        <v>122</v>
      </c>
      <c r="B20618">
        <v>2034</v>
      </c>
      <c r="E20618" t="s">
        <v>167</v>
      </c>
      <c r="G20618" t="s">
        <v>1076</v>
      </c>
      <c r="H20618" t="s">
        <v>136</v>
      </c>
      <c r="I20618">
        <v>0</v>
      </c>
      <c r="J20618" t="s">
        <v>126</v>
      </c>
      <c r="K20618" t="s">
        <v>165</v>
      </c>
      <c r="L20618" t="s">
        <v>169</v>
      </c>
      <c r="P20618">
        <v>0.57747508282180604</v>
      </c>
      <c r="Q20618">
        <v>0</v>
      </c>
    </row>
    <row r="20619" spans="1:17">
      <c r="A20619" t="s">
        <v>122</v>
      </c>
      <c r="B20619">
        <v>2034</v>
      </c>
      <c r="E20619" t="s">
        <v>170</v>
      </c>
      <c r="G20619" t="s">
        <v>1076</v>
      </c>
      <c r="H20619" t="s">
        <v>136</v>
      </c>
      <c r="I20619">
        <v>0</v>
      </c>
      <c r="J20619" t="s">
        <v>126</v>
      </c>
      <c r="K20619" t="s">
        <v>166</v>
      </c>
      <c r="L20619" t="s">
        <v>171</v>
      </c>
      <c r="P20619">
        <v>0.57747508282180604</v>
      </c>
      <c r="Q20619">
        <v>0</v>
      </c>
    </row>
    <row r="20620" spans="1:17">
      <c r="A20620" t="s">
        <v>122</v>
      </c>
      <c r="B20620">
        <v>2034</v>
      </c>
      <c r="E20620" t="s">
        <v>162</v>
      </c>
      <c r="G20620" t="s">
        <v>1076</v>
      </c>
      <c r="H20620" t="s">
        <v>136</v>
      </c>
      <c r="I20620">
        <v>7436282.0517745595</v>
      </c>
      <c r="J20620" t="s">
        <v>126</v>
      </c>
      <c r="K20620" t="s">
        <v>166</v>
      </c>
      <c r="L20620" t="s">
        <v>163</v>
      </c>
      <c r="P20620">
        <v>0.57747508282180604</v>
      </c>
      <c r="Q20620">
        <v>4294267.5937348204</v>
      </c>
    </row>
    <row r="20621" spans="1:17">
      <c r="A20621" t="s">
        <v>122</v>
      </c>
      <c r="B20621">
        <v>2034</v>
      </c>
      <c r="E20621" t="s">
        <v>167</v>
      </c>
      <c r="G20621" t="s">
        <v>1076</v>
      </c>
      <c r="H20621" t="s">
        <v>136</v>
      </c>
      <c r="I20621">
        <v>0</v>
      </c>
      <c r="J20621" t="s">
        <v>126</v>
      </c>
      <c r="K20621" t="s">
        <v>166</v>
      </c>
      <c r="L20621" t="s">
        <v>168</v>
      </c>
      <c r="P20621">
        <v>0.57747508282180604</v>
      </c>
      <c r="Q20621">
        <v>0</v>
      </c>
    </row>
    <row r="20622" spans="1:17">
      <c r="A20622" t="s">
        <v>122</v>
      </c>
      <c r="B20622">
        <v>2034</v>
      </c>
      <c r="E20622" t="s">
        <v>167</v>
      </c>
      <c r="G20622" t="s">
        <v>1076</v>
      </c>
      <c r="H20622" t="s">
        <v>136</v>
      </c>
      <c r="I20622">
        <v>0</v>
      </c>
      <c r="J20622" t="s">
        <v>126</v>
      </c>
      <c r="K20622" t="s">
        <v>166</v>
      </c>
      <c r="L20622" t="s">
        <v>169</v>
      </c>
      <c r="P20622">
        <v>0.57747508282180604</v>
      </c>
      <c r="Q20622">
        <v>0</v>
      </c>
    </row>
    <row r="20623" spans="1:17">
      <c r="A20623" t="s">
        <v>122</v>
      </c>
      <c r="B20623">
        <v>2034</v>
      </c>
      <c r="E20623" t="s">
        <v>170</v>
      </c>
      <c r="G20623" t="s">
        <v>1076</v>
      </c>
      <c r="H20623" t="s">
        <v>136</v>
      </c>
      <c r="I20623">
        <v>0</v>
      </c>
      <c r="J20623" t="s">
        <v>126</v>
      </c>
      <c r="K20623" t="s">
        <v>160</v>
      </c>
      <c r="L20623" t="s">
        <v>171</v>
      </c>
      <c r="P20623">
        <v>0.57747508282180604</v>
      </c>
      <c r="Q20623">
        <v>0</v>
      </c>
    </row>
    <row r="20624" spans="1:17">
      <c r="A20624" t="s">
        <v>122</v>
      </c>
      <c r="B20624">
        <v>2034</v>
      </c>
      <c r="E20624" t="s">
        <v>162</v>
      </c>
      <c r="G20624" t="s">
        <v>1076</v>
      </c>
      <c r="H20624" t="s">
        <v>136</v>
      </c>
      <c r="I20624">
        <v>0</v>
      </c>
      <c r="J20624" t="s">
        <v>126</v>
      </c>
      <c r="K20624" t="s">
        <v>160</v>
      </c>
      <c r="L20624" t="s">
        <v>163</v>
      </c>
      <c r="P20624">
        <v>0.57747508282180604</v>
      </c>
      <c r="Q20624">
        <v>0</v>
      </c>
    </row>
    <row r="20625" spans="1:17">
      <c r="A20625" t="s">
        <v>122</v>
      </c>
      <c r="B20625">
        <v>2034</v>
      </c>
      <c r="E20625" t="s">
        <v>167</v>
      </c>
      <c r="G20625" t="s">
        <v>1076</v>
      </c>
      <c r="H20625" t="s">
        <v>136</v>
      </c>
      <c r="I20625">
        <v>0</v>
      </c>
      <c r="J20625" t="s">
        <v>126</v>
      </c>
      <c r="K20625" t="s">
        <v>160</v>
      </c>
      <c r="L20625" t="s">
        <v>168</v>
      </c>
      <c r="P20625">
        <v>0.57747508282180604</v>
      </c>
      <c r="Q20625">
        <v>0</v>
      </c>
    </row>
    <row r="20626" spans="1:17">
      <c r="A20626" t="s">
        <v>122</v>
      </c>
      <c r="B20626">
        <v>2034</v>
      </c>
      <c r="E20626" t="s">
        <v>167</v>
      </c>
      <c r="G20626" t="s">
        <v>1076</v>
      </c>
      <c r="H20626" t="s">
        <v>136</v>
      </c>
      <c r="I20626">
        <v>0</v>
      </c>
      <c r="J20626" t="s">
        <v>126</v>
      </c>
      <c r="K20626" t="s">
        <v>160</v>
      </c>
      <c r="L20626" t="s">
        <v>169</v>
      </c>
      <c r="P20626">
        <v>0.57747508282180604</v>
      </c>
      <c r="Q20626">
        <v>0</v>
      </c>
    </row>
    <row r="20627" spans="1:17">
      <c r="A20627" t="s">
        <v>122</v>
      </c>
      <c r="B20627">
        <v>2034</v>
      </c>
      <c r="E20627" t="s">
        <v>170</v>
      </c>
      <c r="G20627" t="s">
        <v>1076</v>
      </c>
      <c r="H20627" t="s">
        <v>136</v>
      </c>
      <c r="I20627">
        <v>0</v>
      </c>
      <c r="J20627" t="s">
        <v>165</v>
      </c>
      <c r="K20627" t="s">
        <v>126</v>
      </c>
      <c r="L20627" t="s">
        <v>171</v>
      </c>
      <c r="P20627">
        <v>0.57747508282180604</v>
      </c>
      <c r="Q20627">
        <v>0</v>
      </c>
    </row>
    <row r="20628" spans="1:17">
      <c r="A20628" t="s">
        <v>122</v>
      </c>
      <c r="B20628">
        <v>2034</v>
      </c>
      <c r="E20628" t="s">
        <v>162</v>
      </c>
      <c r="G20628" t="s">
        <v>1076</v>
      </c>
      <c r="H20628" t="s">
        <v>136</v>
      </c>
      <c r="I20628">
        <v>9633856.5922618005</v>
      </c>
      <c r="J20628" t="s">
        <v>165</v>
      </c>
      <c r="K20628" t="s">
        <v>126</v>
      </c>
      <c r="L20628" t="s">
        <v>163</v>
      </c>
      <c r="P20628">
        <v>0.57747508282180604</v>
      </c>
      <c r="Q20628">
        <v>5563312.1335097803</v>
      </c>
    </row>
    <row r="20629" spans="1:17">
      <c r="A20629" t="s">
        <v>122</v>
      </c>
      <c r="B20629">
        <v>2034</v>
      </c>
      <c r="E20629" t="s">
        <v>167</v>
      </c>
      <c r="G20629" t="s">
        <v>1076</v>
      </c>
      <c r="H20629" t="s">
        <v>136</v>
      </c>
      <c r="I20629">
        <v>0</v>
      </c>
      <c r="J20629" t="s">
        <v>165</v>
      </c>
      <c r="K20629" t="s">
        <v>126</v>
      </c>
      <c r="L20629" t="s">
        <v>168</v>
      </c>
      <c r="P20629">
        <v>0.57747508282180604</v>
      </c>
      <c r="Q20629">
        <v>0</v>
      </c>
    </row>
    <row r="20630" spans="1:17">
      <c r="A20630" t="s">
        <v>122</v>
      </c>
      <c r="B20630">
        <v>2034</v>
      </c>
      <c r="E20630" t="s">
        <v>167</v>
      </c>
      <c r="G20630" t="s">
        <v>1076</v>
      </c>
      <c r="H20630" t="s">
        <v>136</v>
      </c>
      <c r="I20630">
        <v>0</v>
      </c>
      <c r="J20630" t="s">
        <v>165</v>
      </c>
      <c r="K20630" t="s">
        <v>126</v>
      </c>
      <c r="L20630" t="s">
        <v>169</v>
      </c>
      <c r="P20630">
        <v>0.57747508282180604</v>
      </c>
      <c r="Q20630">
        <v>0</v>
      </c>
    </row>
    <row r="20631" spans="1:17">
      <c r="A20631" t="s">
        <v>122</v>
      </c>
      <c r="B20631">
        <v>2034</v>
      </c>
      <c r="E20631" t="s">
        <v>170</v>
      </c>
      <c r="G20631" t="s">
        <v>1075</v>
      </c>
      <c r="H20631" t="s">
        <v>136</v>
      </c>
      <c r="I20631">
        <v>0</v>
      </c>
      <c r="J20631" t="s">
        <v>165</v>
      </c>
      <c r="K20631" t="s">
        <v>165</v>
      </c>
      <c r="L20631" t="s">
        <v>171</v>
      </c>
      <c r="P20631">
        <v>0.57747508282180604</v>
      </c>
      <c r="Q20631">
        <v>0</v>
      </c>
    </row>
    <row r="20632" spans="1:17">
      <c r="A20632" t="s">
        <v>122</v>
      </c>
      <c r="B20632">
        <v>2034</v>
      </c>
      <c r="E20632" t="s">
        <v>162</v>
      </c>
      <c r="G20632" t="s">
        <v>1075</v>
      </c>
      <c r="H20632" t="s">
        <v>136</v>
      </c>
      <c r="I20632">
        <v>0</v>
      </c>
      <c r="J20632" t="s">
        <v>165</v>
      </c>
      <c r="K20632" t="s">
        <v>165</v>
      </c>
      <c r="L20632" t="s">
        <v>163</v>
      </c>
      <c r="P20632">
        <v>0.57747508282180604</v>
      </c>
      <c r="Q20632">
        <v>0</v>
      </c>
    </row>
    <row r="20633" spans="1:17">
      <c r="A20633" t="s">
        <v>122</v>
      </c>
      <c r="B20633">
        <v>2034</v>
      </c>
      <c r="E20633" t="s">
        <v>167</v>
      </c>
      <c r="G20633" t="s">
        <v>1075</v>
      </c>
      <c r="H20633" t="s">
        <v>136</v>
      </c>
      <c r="I20633">
        <v>0</v>
      </c>
      <c r="J20633" t="s">
        <v>165</v>
      </c>
      <c r="K20633" t="s">
        <v>165</v>
      </c>
      <c r="L20633" t="s">
        <v>168</v>
      </c>
      <c r="P20633">
        <v>0.57747508282180604</v>
      </c>
      <c r="Q20633">
        <v>0</v>
      </c>
    </row>
    <row r="20634" spans="1:17">
      <c r="A20634" t="s">
        <v>122</v>
      </c>
      <c r="B20634">
        <v>2034</v>
      </c>
      <c r="E20634" t="s">
        <v>167</v>
      </c>
      <c r="G20634" t="s">
        <v>1075</v>
      </c>
      <c r="H20634" t="s">
        <v>136</v>
      </c>
      <c r="I20634">
        <v>0</v>
      </c>
      <c r="J20634" t="s">
        <v>165</v>
      </c>
      <c r="K20634" t="s">
        <v>165</v>
      </c>
      <c r="L20634" t="s">
        <v>169</v>
      </c>
      <c r="P20634">
        <v>0.57747508282180604</v>
      </c>
      <c r="Q20634">
        <v>0</v>
      </c>
    </row>
    <row r="20635" spans="1:17">
      <c r="A20635" t="s">
        <v>122</v>
      </c>
      <c r="B20635">
        <v>2034</v>
      </c>
      <c r="E20635" t="s">
        <v>162</v>
      </c>
      <c r="G20635" t="s">
        <v>1076</v>
      </c>
      <c r="H20635" t="s">
        <v>136</v>
      </c>
      <c r="I20635">
        <v>23181827.407811299</v>
      </c>
      <c r="J20635" t="s">
        <v>166</v>
      </c>
      <c r="K20635" t="s">
        <v>159</v>
      </c>
      <c r="L20635" t="s">
        <v>163</v>
      </c>
      <c r="P20635">
        <v>0.57747508282180604</v>
      </c>
      <c r="Q20635">
        <v>13386927.702286599</v>
      </c>
    </row>
    <row r="20636" spans="1:17">
      <c r="A20636" t="s">
        <v>122</v>
      </c>
      <c r="B20636">
        <v>2034</v>
      </c>
      <c r="E20636" t="s">
        <v>170</v>
      </c>
      <c r="G20636" t="s">
        <v>1076</v>
      </c>
      <c r="H20636" t="s">
        <v>136</v>
      </c>
      <c r="I20636">
        <v>0</v>
      </c>
      <c r="J20636" t="s">
        <v>166</v>
      </c>
      <c r="K20636" t="s">
        <v>126</v>
      </c>
      <c r="L20636" t="s">
        <v>171</v>
      </c>
      <c r="P20636">
        <v>0.57747508282180604</v>
      </c>
      <c r="Q20636">
        <v>0</v>
      </c>
    </row>
    <row r="20637" spans="1:17">
      <c r="A20637" t="s">
        <v>122</v>
      </c>
      <c r="B20637">
        <v>2034</v>
      </c>
      <c r="E20637" t="s">
        <v>162</v>
      </c>
      <c r="G20637" t="s">
        <v>1076</v>
      </c>
      <c r="H20637" t="s">
        <v>136</v>
      </c>
      <c r="I20637">
        <v>11251575.1946708</v>
      </c>
      <c r="J20637" t="s">
        <v>166</v>
      </c>
      <c r="K20637" t="s">
        <v>126</v>
      </c>
      <c r="L20637" t="s">
        <v>163</v>
      </c>
      <c r="P20637">
        <v>0.57747508282180604</v>
      </c>
      <c r="Q20637">
        <v>6497504.3174183201</v>
      </c>
    </row>
    <row r="20638" spans="1:17">
      <c r="A20638" t="s">
        <v>122</v>
      </c>
      <c r="B20638">
        <v>2034</v>
      </c>
      <c r="E20638" t="s">
        <v>167</v>
      </c>
      <c r="G20638" t="s">
        <v>1076</v>
      </c>
      <c r="H20638" t="s">
        <v>136</v>
      </c>
      <c r="I20638">
        <v>0</v>
      </c>
      <c r="J20638" t="s">
        <v>166</v>
      </c>
      <c r="K20638" t="s">
        <v>126</v>
      </c>
      <c r="L20638" t="s">
        <v>168</v>
      </c>
      <c r="P20638">
        <v>0.57747508282180604</v>
      </c>
      <c r="Q20638">
        <v>0</v>
      </c>
    </row>
    <row r="20639" spans="1:17">
      <c r="A20639" t="s">
        <v>122</v>
      </c>
      <c r="B20639">
        <v>2034</v>
      </c>
      <c r="E20639" t="s">
        <v>167</v>
      </c>
      <c r="G20639" t="s">
        <v>1076</v>
      </c>
      <c r="H20639" t="s">
        <v>136</v>
      </c>
      <c r="I20639">
        <v>0</v>
      </c>
      <c r="J20639" t="s">
        <v>166</v>
      </c>
      <c r="K20639" t="s">
        <v>126</v>
      </c>
      <c r="L20639" t="s">
        <v>169</v>
      </c>
      <c r="P20639">
        <v>0.57747508282180604</v>
      </c>
      <c r="Q20639">
        <v>0</v>
      </c>
    </row>
    <row r="20640" spans="1:17">
      <c r="A20640" t="s">
        <v>122</v>
      </c>
      <c r="B20640">
        <v>2034</v>
      </c>
      <c r="E20640" t="s">
        <v>170</v>
      </c>
      <c r="G20640" t="s">
        <v>1075</v>
      </c>
      <c r="H20640" t="s">
        <v>136</v>
      </c>
      <c r="I20640">
        <v>0</v>
      </c>
      <c r="J20640" t="s">
        <v>166</v>
      </c>
      <c r="K20640" t="s">
        <v>166</v>
      </c>
      <c r="L20640" t="s">
        <v>171</v>
      </c>
      <c r="P20640">
        <v>0.57747508282180604</v>
      </c>
      <c r="Q20640">
        <v>0</v>
      </c>
    </row>
    <row r="20641" spans="1:17">
      <c r="A20641" t="s">
        <v>122</v>
      </c>
      <c r="B20641">
        <v>2034</v>
      </c>
      <c r="E20641" t="s">
        <v>162</v>
      </c>
      <c r="G20641" t="s">
        <v>1075</v>
      </c>
      <c r="H20641" t="s">
        <v>136</v>
      </c>
      <c r="I20641">
        <v>0</v>
      </c>
      <c r="J20641" t="s">
        <v>166</v>
      </c>
      <c r="K20641" t="s">
        <v>166</v>
      </c>
      <c r="L20641" t="s">
        <v>163</v>
      </c>
      <c r="P20641">
        <v>0.57747508282180604</v>
      </c>
      <c r="Q20641">
        <v>0</v>
      </c>
    </row>
    <row r="20642" spans="1:17">
      <c r="A20642" t="s">
        <v>122</v>
      </c>
      <c r="B20642">
        <v>2034</v>
      </c>
      <c r="E20642" t="s">
        <v>167</v>
      </c>
      <c r="G20642" t="s">
        <v>1075</v>
      </c>
      <c r="H20642" t="s">
        <v>136</v>
      </c>
      <c r="I20642">
        <v>0</v>
      </c>
      <c r="J20642" t="s">
        <v>166</v>
      </c>
      <c r="K20642" t="s">
        <v>166</v>
      </c>
      <c r="L20642" t="s">
        <v>168</v>
      </c>
      <c r="P20642">
        <v>0.57747508282180604</v>
      </c>
      <c r="Q20642">
        <v>0</v>
      </c>
    </row>
    <row r="20643" spans="1:17">
      <c r="A20643" t="s">
        <v>122</v>
      </c>
      <c r="B20643">
        <v>2034</v>
      </c>
      <c r="E20643" t="s">
        <v>167</v>
      </c>
      <c r="G20643" t="s">
        <v>1075</v>
      </c>
      <c r="H20643" t="s">
        <v>136</v>
      </c>
      <c r="I20643">
        <v>0</v>
      </c>
      <c r="J20643" t="s">
        <v>166</v>
      </c>
      <c r="K20643" t="s">
        <v>166</v>
      </c>
      <c r="L20643" t="s">
        <v>169</v>
      </c>
      <c r="P20643">
        <v>0.57747508282180604</v>
      </c>
      <c r="Q20643">
        <v>0</v>
      </c>
    </row>
    <row r="20644" spans="1:17">
      <c r="A20644" t="s">
        <v>122</v>
      </c>
      <c r="B20644">
        <v>2034</v>
      </c>
      <c r="E20644" t="s">
        <v>162</v>
      </c>
      <c r="G20644" t="s">
        <v>1076</v>
      </c>
      <c r="H20644" t="s">
        <v>136</v>
      </c>
      <c r="I20644">
        <v>10712996.2756855</v>
      </c>
      <c r="J20644" t="s">
        <v>160</v>
      </c>
      <c r="K20644" t="s">
        <v>164</v>
      </c>
      <c r="L20644" t="s">
        <v>163</v>
      </c>
      <c r="P20644">
        <v>0.57747508282180604</v>
      </c>
      <c r="Q20644">
        <v>6186488.4115711898</v>
      </c>
    </row>
    <row r="20645" spans="1:17">
      <c r="A20645" t="s">
        <v>122</v>
      </c>
      <c r="B20645">
        <v>2034</v>
      </c>
      <c r="E20645" t="s">
        <v>170</v>
      </c>
      <c r="G20645" t="s">
        <v>1076</v>
      </c>
      <c r="H20645" t="s">
        <v>136</v>
      </c>
      <c r="I20645">
        <v>0</v>
      </c>
      <c r="J20645" t="s">
        <v>160</v>
      </c>
      <c r="K20645" t="s">
        <v>126</v>
      </c>
      <c r="L20645" t="s">
        <v>171</v>
      </c>
      <c r="P20645">
        <v>0.57747508282180604</v>
      </c>
      <c r="Q20645">
        <v>0</v>
      </c>
    </row>
    <row r="20646" spans="1:17">
      <c r="A20646" t="s">
        <v>122</v>
      </c>
      <c r="B20646">
        <v>2034</v>
      </c>
      <c r="E20646" t="s">
        <v>162</v>
      </c>
      <c r="G20646" t="s">
        <v>1076</v>
      </c>
      <c r="H20646" t="s">
        <v>136</v>
      </c>
      <c r="I20646">
        <v>5195748.8448175099</v>
      </c>
      <c r="J20646" t="s">
        <v>160</v>
      </c>
      <c r="K20646" t="s">
        <v>126</v>
      </c>
      <c r="L20646" t="s">
        <v>163</v>
      </c>
      <c r="P20646">
        <v>0.57747508282180604</v>
      </c>
      <c r="Q20646">
        <v>3000415.49448229</v>
      </c>
    </row>
    <row r="20647" spans="1:17">
      <c r="A20647" t="s">
        <v>122</v>
      </c>
      <c r="B20647">
        <v>2034</v>
      </c>
      <c r="E20647" t="s">
        <v>167</v>
      </c>
      <c r="G20647" t="s">
        <v>1076</v>
      </c>
      <c r="H20647" t="s">
        <v>136</v>
      </c>
      <c r="I20647">
        <v>0</v>
      </c>
      <c r="J20647" t="s">
        <v>160</v>
      </c>
      <c r="K20647" t="s">
        <v>126</v>
      </c>
      <c r="L20647" t="s">
        <v>168</v>
      </c>
      <c r="P20647">
        <v>0.57747508282180604</v>
      </c>
      <c r="Q20647">
        <v>0</v>
      </c>
    </row>
    <row r="20648" spans="1:17">
      <c r="A20648" t="s">
        <v>122</v>
      </c>
      <c r="B20648">
        <v>2034</v>
      </c>
      <c r="E20648" t="s">
        <v>167</v>
      </c>
      <c r="G20648" t="s">
        <v>1076</v>
      </c>
      <c r="H20648" t="s">
        <v>136</v>
      </c>
      <c r="I20648">
        <v>0</v>
      </c>
      <c r="J20648" t="s">
        <v>160</v>
      </c>
      <c r="K20648" t="s">
        <v>126</v>
      </c>
      <c r="L20648" t="s">
        <v>169</v>
      </c>
      <c r="P20648">
        <v>0.57747508282180604</v>
      </c>
      <c r="Q20648">
        <v>0</v>
      </c>
    </row>
    <row r="20649" spans="1:17">
      <c r="A20649" t="s">
        <v>122</v>
      </c>
      <c r="B20649">
        <v>2034</v>
      </c>
      <c r="E20649" t="s">
        <v>170</v>
      </c>
      <c r="G20649" t="s">
        <v>1075</v>
      </c>
      <c r="H20649" t="s">
        <v>136</v>
      </c>
      <c r="I20649">
        <v>0</v>
      </c>
      <c r="J20649" t="s">
        <v>160</v>
      </c>
      <c r="K20649" t="s">
        <v>160</v>
      </c>
      <c r="L20649" t="s">
        <v>171</v>
      </c>
      <c r="P20649">
        <v>0.57747508282180604</v>
      </c>
      <c r="Q20649">
        <v>0</v>
      </c>
    </row>
    <row r="20650" spans="1:17">
      <c r="A20650" t="s">
        <v>122</v>
      </c>
      <c r="B20650">
        <v>2034</v>
      </c>
      <c r="E20650" t="s">
        <v>162</v>
      </c>
      <c r="G20650" t="s">
        <v>1075</v>
      </c>
      <c r="H20650" t="s">
        <v>136</v>
      </c>
      <c r="I20650">
        <v>0</v>
      </c>
      <c r="J20650" t="s">
        <v>160</v>
      </c>
      <c r="K20650" t="s">
        <v>160</v>
      </c>
      <c r="L20650" t="s">
        <v>163</v>
      </c>
      <c r="P20650">
        <v>0.57747508282180604</v>
      </c>
      <c r="Q20650">
        <v>0</v>
      </c>
    </row>
    <row r="20651" spans="1:17">
      <c r="A20651" t="s">
        <v>122</v>
      </c>
      <c r="B20651">
        <v>2034</v>
      </c>
      <c r="E20651" t="s">
        <v>167</v>
      </c>
      <c r="G20651" t="s">
        <v>1075</v>
      </c>
      <c r="H20651" t="s">
        <v>136</v>
      </c>
      <c r="I20651">
        <v>0</v>
      </c>
      <c r="J20651" t="s">
        <v>160</v>
      </c>
      <c r="K20651" t="s">
        <v>160</v>
      </c>
      <c r="L20651" t="s">
        <v>168</v>
      </c>
      <c r="P20651">
        <v>0.57747508282180604</v>
      </c>
      <c r="Q20651">
        <v>0</v>
      </c>
    </row>
    <row r="20652" spans="1:17">
      <c r="A20652" t="s">
        <v>122</v>
      </c>
      <c r="B20652">
        <v>2034</v>
      </c>
      <c r="E20652" t="s">
        <v>167</v>
      </c>
      <c r="G20652" t="s">
        <v>1075</v>
      </c>
      <c r="H20652" t="s">
        <v>136</v>
      </c>
      <c r="I20652">
        <v>0</v>
      </c>
      <c r="J20652" t="s">
        <v>160</v>
      </c>
      <c r="K20652" t="s">
        <v>160</v>
      </c>
      <c r="L20652" t="s">
        <v>169</v>
      </c>
      <c r="P20652">
        <v>0.57747508282180604</v>
      </c>
      <c r="Q20652">
        <v>0</v>
      </c>
    </row>
    <row r="20653" spans="1:17">
      <c r="A20653" t="s">
        <v>122</v>
      </c>
      <c r="B20653">
        <v>2035</v>
      </c>
      <c r="E20653" t="s">
        <v>170</v>
      </c>
      <c r="G20653" t="s">
        <v>1075</v>
      </c>
      <c r="H20653" t="s">
        <v>136</v>
      </c>
      <c r="I20653">
        <v>0</v>
      </c>
      <c r="J20653" t="s">
        <v>164</v>
      </c>
      <c r="K20653" t="s">
        <v>164</v>
      </c>
      <c r="L20653" t="s">
        <v>171</v>
      </c>
      <c r="P20653">
        <v>0.55526450271327499</v>
      </c>
      <c r="Q20653">
        <v>0</v>
      </c>
    </row>
    <row r="20654" spans="1:17">
      <c r="A20654" t="s">
        <v>122</v>
      </c>
      <c r="B20654">
        <v>2035</v>
      </c>
      <c r="E20654" t="s">
        <v>162</v>
      </c>
      <c r="G20654" t="s">
        <v>1075</v>
      </c>
      <c r="H20654" t="s">
        <v>136</v>
      </c>
      <c r="I20654">
        <v>0</v>
      </c>
      <c r="J20654" t="s">
        <v>164</v>
      </c>
      <c r="K20654" t="s">
        <v>164</v>
      </c>
      <c r="L20654" t="s">
        <v>163</v>
      </c>
      <c r="P20654">
        <v>0.55526450271327499</v>
      </c>
      <c r="Q20654">
        <v>0</v>
      </c>
    </row>
    <row r="20655" spans="1:17">
      <c r="A20655" t="s">
        <v>122</v>
      </c>
      <c r="B20655">
        <v>2035</v>
      </c>
      <c r="E20655" t="s">
        <v>167</v>
      </c>
      <c r="G20655" t="s">
        <v>1075</v>
      </c>
      <c r="H20655" t="s">
        <v>136</v>
      </c>
      <c r="I20655">
        <v>0</v>
      </c>
      <c r="J20655" t="s">
        <v>164</v>
      </c>
      <c r="K20655" t="s">
        <v>164</v>
      </c>
      <c r="L20655" t="s">
        <v>168</v>
      </c>
      <c r="P20655">
        <v>0.55526450271327499</v>
      </c>
      <c r="Q20655">
        <v>0</v>
      </c>
    </row>
    <row r="20656" spans="1:17">
      <c r="A20656" t="s">
        <v>122</v>
      </c>
      <c r="B20656">
        <v>2035</v>
      </c>
      <c r="E20656" t="s">
        <v>167</v>
      </c>
      <c r="G20656" t="s">
        <v>1075</v>
      </c>
      <c r="H20656" t="s">
        <v>136</v>
      </c>
      <c r="I20656">
        <v>0</v>
      </c>
      <c r="J20656" t="s">
        <v>164</v>
      </c>
      <c r="K20656" t="s">
        <v>164</v>
      </c>
      <c r="L20656" t="s">
        <v>169</v>
      </c>
      <c r="P20656">
        <v>0.55526450271327499</v>
      </c>
      <c r="Q20656">
        <v>0</v>
      </c>
    </row>
    <row r="20657" spans="1:17">
      <c r="A20657" t="s">
        <v>122</v>
      </c>
      <c r="B20657">
        <v>2035</v>
      </c>
      <c r="E20657" t="s">
        <v>170</v>
      </c>
      <c r="G20657" t="s">
        <v>1076</v>
      </c>
      <c r="H20657" t="s">
        <v>136</v>
      </c>
      <c r="I20657">
        <v>0</v>
      </c>
      <c r="J20657" t="s">
        <v>164</v>
      </c>
      <c r="K20657" t="s">
        <v>126</v>
      </c>
      <c r="L20657" t="s">
        <v>171</v>
      </c>
      <c r="P20657">
        <v>0.55526450271327499</v>
      </c>
      <c r="Q20657">
        <v>0</v>
      </c>
    </row>
    <row r="20658" spans="1:17">
      <c r="A20658" t="s">
        <v>122</v>
      </c>
      <c r="B20658">
        <v>2035</v>
      </c>
      <c r="E20658" t="s">
        <v>162</v>
      </c>
      <c r="G20658" t="s">
        <v>1076</v>
      </c>
      <c r="H20658" t="s">
        <v>136</v>
      </c>
      <c r="I20658">
        <v>23870137.511355899</v>
      </c>
      <c r="J20658" t="s">
        <v>164</v>
      </c>
      <c r="K20658" t="s">
        <v>126</v>
      </c>
      <c r="L20658" t="s">
        <v>163</v>
      </c>
      <c r="P20658">
        <v>0.55526450271327499</v>
      </c>
      <c r="Q20658">
        <v>13254240.0349405</v>
      </c>
    </row>
    <row r="20659" spans="1:17">
      <c r="A20659" t="s">
        <v>122</v>
      </c>
      <c r="B20659">
        <v>2035</v>
      </c>
      <c r="E20659" t="s">
        <v>167</v>
      </c>
      <c r="G20659" t="s">
        <v>1076</v>
      </c>
      <c r="H20659" t="s">
        <v>136</v>
      </c>
      <c r="I20659">
        <v>0</v>
      </c>
      <c r="J20659" t="s">
        <v>164</v>
      </c>
      <c r="K20659" t="s">
        <v>126</v>
      </c>
      <c r="L20659" t="s">
        <v>168</v>
      </c>
      <c r="P20659">
        <v>0.55526450271327499</v>
      </c>
      <c r="Q20659">
        <v>0</v>
      </c>
    </row>
    <row r="20660" spans="1:17">
      <c r="A20660" t="s">
        <v>122</v>
      </c>
      <c r="B20660">
        <v>2035</v>
      </c>
      <c r="E20660" t="s">
        <v>167</v>
      </c>
      <c r="G20660" t="s">
        <v>1076</v>
      </c>
      <c r="H20660" t="s">
        <v>136</v>
      </c>
      <c r="I20660">
        <v>0</v>
      </c>
      <c r="J20660" t="s">
        <v>164</v>
      </c>
      <c r="K20660" t="s">
        <v>126</v>
      </c>
      <c r="L20660" t="s">
        <v>169</v>
      </c>
      <c r="P20660">
        <v>0.55526450271327499</v>
      </c>
      <c r="Q20660">
        <v>0</v>
      </c>
    </row>
    <row r="20661" spans="1:17">
      <c r="A20661" t="s">
        <v>122</v>
      </c>
      <c r="B20661">
        <v>2035</v>
      </c>
      <c r="E20661" t="s">
        <v>162</v>
      </c>
      <c r="G20661" t="s">
        <v>1076</v>
      </c>
      <c r="H20661" t="s">
        <v>136</v>
      </c>
      <c r="I20661">
        <v>3412861.4981136201</v>
      </c>
      <c r="J20661" t="s">
        <v>164</v>
      </c>
      <c r="K20661" t="s">
        <v>160</v>
      </c>
      <c r="L20661" t="s">
        <v>163</v>
      </c>
      <c r="P20661">
        <v>0.55526450271327499</v>
      </c>
      <c r="Q20661">
        <v>1895040.8425793401</v>
      </c>
    </row>
    <row r="20662" spans="1:17">
      <c r="A20662" t="s">
        <v>122</v>
      </c>
      <c r="B20662">
        <v>2035</v>
      </c>
      <c r="E20662" t="s">
        <v>170</v>
      </c>
      <c r="G20662" t="s">
        <v>1075</v>
      </c>
      <c r="H20662" t="s">
        <v>136</v>
      </c>
      <c r="I20662">
        <v>0</v>
      </c>
      <c r="J20662" t="s">
        <v>159</v>
      </c>
      <c r="K20662" t="s">
        <v>159</v>
      </c>
      <c r="L20662" t="s">
        <v>171</v>
      </c>
      <c r="P20662">
        <v>0.55526450271327499</v>
      </c>
      <c r="Q20662">
        <v>0</v>
      </c>
    </row>
    <row r="20663" spans="1:17">
      <c r="A20663" t="s">
        <v>122</v>
      </c>
      <c r="B20663">
        <v>2035</v>
      </c>
      <c r="E20663" t="s">
        <v>162</v>
      </c>
      <c r="G20663" t="s">
        <v>1075</v>
      </c>
      <c r="H20663" t="s">
        <v>136</v>
      </c>
      <c r="I20663">
        <v>0</v>
      </c>
      <c r="J20663" t="s">
        <v>159</v>
      </c>
      <c r="K20663" t="s">
        <v>159</v>
      </c>
      <c r="L20663" t="s">
        <v>163</v>
      </c>
      <c r="P20663">
        <v>0.55526450271327499</v>
      </c>
      <c r="Q20663">
        <v>0</v>
      </c>
    </row>
    <row r="20664" spans="1:17">
      <c r="A20664" t="s">
        <v>122</v>
      </c>
      <c r="B20664">
        <v>2035</v>
      </c>
      <c r="E20664" t="s">
        <v>167</v>
      </c>
      <c r="G20664" t="s">
        <v>1075</v>
      </c>
      <c r="H20664" t="s">
        <v>136</v>
      </c>
      <c r="I20664">
        <v>0</v>
      </c>
      <c r="J20664" t="s">
        <v>159</v>
      </c>
      <c r="K20664" t="s">
        <v>159</v>
      </c>
      <c r="L20664" t="s">
        <v>168</v>
      </c>
      <c r="P20664">
        <v>0.55526450271327499</v>
      </c>
      <c r="Q20664">
        <v>0</v>
      </c>
    </row>
    <row r="20665" spans="1:17">
      <c r="A20665" t="s">
        <v>122</v>
      </c>
      <c r="B20665">
        <v>2035</v>
      </c>
      <c r="E20665" t="s">
        <v>167</v>
      </c>
      <c r="G20665" t="s">
        <v>1075</v>
      </c>
      <c r="H20665" t="s">
        <v>136</v>
      </c>
      <c r="I20665">
        <v>0</v>
      </c>
      <c r="J20665" t="s">
        <v>159</v>
      </c>
      <c r="K20665" t="s">
        <v>159</v>
      </c>
      <c r="L20665" t="s">
        <v>169</v>
      </c>
      <c r="P20665">
        <v>0.55526450271327499</v>
      </c>
      <c r="Q20665">
        <v>0</v>
      </c>
    </row>
    <row r="20666" spans="1:17">
      <c r="A20666" t="s">
        <v>122</v>
      </c>
      <c r="B20666">
        <v>2035</v>
      </c>
      <c r="E20666" t="s">
        <v>170</v>
      </c>
      <c r="G20666" t="s">
        <v>1076</v>
      </c>
      <c r="H20666" t="s">
        <v>136</v>
      </c>
      <c r="I20666">
        <v>0</v>
      </c>
      <c r="J20666" t="s">
        <v>159</v>
      </c>
      <c r="K20666" t="s">
        <v>126</v>
      </c>
      <c r="L20666" t="s">
        <v>171</v>
      </c>
      <c r="P20666">
        <v>0.55526450271327499</v>
      </c>
      <c r="Q20666">
        <v>0</v>
      </c>
    </row>
    <row r="20667" spans="1:17">
      <c r="A20667" t="s">
        <v>122</v>
      </c>
      <c r="B20667">
        <v>2035</v>
      </c>
      <c r="E20667" t="s">
        <v>162</v>
      </c>
      <c r="G20667" t="s">
        <v>1076</v>
      </c>
      <c r="H20667" t="s">
        <v>136</v>
      </c>
      <c r="I20667">
        <v>15783416.3221124</v>
      </c>
      <c r="J20667" t="s">
        <v>159</v>
      </c>
      <c r="K20667" t="s">
        <v>126</v>
      </c>
      <c r="L20667" t="s">
        <v>163</v>
      </c>
      <c r="P20667">
        <v>0.55526450271327499</v>
      </c>
      <c r="Q20667">
        <v>8763970.8152143098</v>
      </c>
    </row>
    <row r="20668" spans="1:17">
      <c r="A20668" t="s">
        <v>122</v>
      </c>
      <c r="B20668">
        <v>2035</v>
      </c>
      <c r="E20668" t="s">
        <v>167</v>
      </c>
      <c r="G20668" t="s">
        <v>1076</v>
      </c>
      <c r="H20668" t="s">
        <v>136</v>
      </c>
      <c r="I20668">
        <v>0</v>
      </c>
      <c r="J20668" t="s">
        <v>159</v>
      </c>
      <c r="K20668" t="s">
        <v>126</v>
      </c>
      <c r="L20668" t="s">
        <v>168</v>
      </c>
      <c r="P20668">
        <v>0.55526450271327499</v>
      </c>
      <c r="Q20668">
        <v>0</v>
      </c>
    </row>
    <row r="20669" spans="1:17">
      <c r="A20669" t="s">
        <v>122</v>
      </c>
      <c r="B20669">
        <v>2035</v>
      </c>
      <c r="E20669" t="s">
        <v>167</v>
      </c>
      <c r="G20669" t="s">
        <v>1076</v>
      </c>
      <c r="H20669" t="s">
        <v>136</v>
      </c>
      <c r="I20669">
        <v>0</v>
      </c>
      <c r="J20669" t="s">
        <v>159</v>
      </c>
      <c r="K20669" t="s">
        <v>126</v>
      </c>
      <c r="L20669" t="s">
        <v>169</v>
      </c>
      <c r="P20669">
        <v>0.55526450271327499</v>
      </c>
      <c r="Q20669">
        <v>0</v>
      </c>
    </row>
    <row r="20670" spans="1:17">
      <c r="A20670" t="s">
        <v>122</v>
      </c>
      <c r="B20670">
        <v>2035</v>
      </c>
      <c r="E20670" t="s">
        <v>162</v>
      </c>
      <c r="G20670" t="s">
        <v>1076</v>
      </c>
      <c r="H20670" t="s">
        <v>136</v>
      </c>
      <c r="I20670">
        <v>23348810.6324661</v>
      </c>
      <c r="J20670" t="s">
        <v>159</v>
      </c>
      <c r="K20670" t="s">
        <v>166</v>
      </c>
      <c r="L20670" t="s">
        <v>163</v>
      </c>
      <c r="P20670">
        <v>0.55526450271327499</v>
      </c>
      <c r="Q20670">
        <v>12964765.7247827</v>
      </c>
    </row>
    <row r="20671" spans="1:17">
      <c r="A20671" t="s">
        <v>122</v>
      </c>
      <c r="B20671">
        <v>2035</v>
      </c>
      <c r="E20671" t="s">
        <v>170</v>
      </c>
      <c r="G20671" t="s">
        <v>1076</v>
      </c>
      <c r="H20671" t="s">
        <v>136</v>
      </c>
      <c r="I20671">
        <v>0</v>
      </c>
      <c r="J20671" t="s">
        <v>126</v>
      </c>
      <c r="K20671" t="s">
        <v>164</v>
      </c>
      <c r="L20671" t="s">
        <v>171</v>
      </c>
      <c r="P20671">
        <v>0.55526450271327499</v>
      </c>
      <c r="Q20671">
        <v>0</v>
      </c>
    </row>
    <row r="20672" spans="1:17">
      <c r="A20672" t="s">
        <v>122</v>
      </c>
      <c r="B20672">
        <v>2035</v>
      </c>
      <c r="E20672" t="s">
        <v>162</v>
      </c>
      <c r="G20672" t="s">
        <v>1076</v>
      </c>
      <c r="H20672" t="s">
        <v>136</v>
      </c>
      <c r="I20672">
        <v>607129.52036896301</v>
      </c>
      <c r="J20672" t="s">
        <v>126</v>
      </c>
      <c r="K20672" t="s">
        <v>164</v>
      </c>
      <c r="L20672" t="s">
        <v>163</v>
      </c>
      <c r="P20672">
        <v>0.55526450271327499</v>
      </c>
      <c r="Q20672">
        <v>337117.47121022199</v>
      </c>
    </row>
    <row r="20673" spans="1:17">
      <c r="A20673" t="s">
        <v>122</v>
      </c>
      <c r="B20673">
        <v>2035</v>
      </c>
      <c r="E20673" t="s">
        <v>167</v>
      </c>
      <c r="G20673" t="s">
        <v>1076</v>
      </c>
      <c r="H20673" t="s">
        <v>136</v>
      </c>
      <c r="I20673">
        <v>0</v>
      </c>
      <c r="J20673" t="s">
        <v>126</v>
      </c>
      <c r="K20673" t="s">
        <v>164</v>
      </c>
      <c r="L20673" t="s">
        <v>168</v>
      </c>
      <c r="P20673">
        <v>0.55526450271327499</v>
      </c>
      <c r="Q20673">
        <v>0</v>
      </c>
    </row>
    <row r="20674" spans="1:17">
      <c r="A20674" t="s">
        <v>122</v>
      </c>
      <c r="B20674">
        <v>2035</v>
      </c>
      <c r="E20674" t="s">
        <v>167</v>
      </c>
      <c r="G20674" t="s">
        <v>1076</v>
      </c>
      <c r="H20674" t="s">
        <v>136</v>
      </c>
      <c r="I20674">
        <v>0</v>
      </c>
      <c r="J20674" t="s">
        <v>126</v>
      </c>
      <c r="K20674" t="s">
        <v>164</v>
      </c>
      <c r="L20674" t="s">
        <v>169</v>
      </c>
      <c r="P20674">
        <v>0.55526450271327499</v>
      </c>
      <c r="Q20674">
        <v>0</v>
      </c>
    </row>
    <row r="20675" spans="1:17">
      <c r="A20675" t="s">
        <v>122</v>
      </c>
      <c r="B20675">
        <v>2035</v>
      </c>
      <c r="E20675" t="s">
        <v>170</v>
      </c>
      <c r="G20675" t="s">
        <v>1076</v>
      </c>
      <c r="H20675" t="s">
        <v>136</v>
      </c>
      <c r="I20675">
        <v>0</v>
      </c>
      <c r="J20675" t="s">
        <v>126</v>
      </c>
      <c r="K20675" t="s">
        <v>159</v>
      </c>
      <c r="L20675" t="s">
        <v>171</v>
      </c>
      <c r="P20675">
        <v>0.55526450271327499</v>
      </c>
      <c r="Q20675">
        <v>0</v>
      </c>
    </row>
    <row r="20676" spans="1:17">
      <c r="A20676" t="s">
        <v>122</v>
      </c>
      <c r="B20676">
        <v>2035</v>
      </c>
      <c r="E20676" t="s">
        <v>162</v>
      </c>
      <c r="G20676" t="s">
        <v>1076</v>
      </c>
      <c r="H20676" t="s">
        <v>136</v>
      </c>
      <c r="I20676">
        <v>10354538.8849044</v>
      </c>
      <c r="J20676" t="s">
        <v>126</v>
      </c>
      <c r="K20676" t="s">
        <v>159</v>
      </c>
      <c r="L20676" t="s">
        <v>163</v>
      </c>
      <c r="P20676">
        <v>0.55526450271327499</v>
      </c>
      <c r="Q20676">
        <v>5749507.8847517204</v>
      </c>
    </row>
    <row r="20677" spans="1:17">
      <c r="A20677" t="s">
        <v>122</v>
      </c>
      <c r="B20677">
        <v>2035</v>
      </c>
      <c r="E20677" t="s">
        <v>167</v>
      </c>
      <c r="G20677" t="s">
        <v>1076</v>
      </c>
      <c r="H20677" t="s">
        <v>136</v>
      </c>
      <c r="I20677">
        <v>0</v>
      </c>
      <c r="J20677" t="s">
        <v>126</v>
      </c>
      <c r="K20677" t="s">
        <v>159</v>
      </c>
      <c r="L20677" t="s">
        <v>168</v>
      </c>
      <c r="P20677">
        <v>0.55526450271327499</v>
      </c>
      <c r="Q20677">
        <v>0</v>
      </c>
    </row>
    <row r="20678" spans="1:17">
      <c r="A20678" t="s">
        <v>122</v>
      </c>
      <c r="B20678">
        <v>2035</v>
      </c>
      <c r="E20678" t="s">
        <v>167</v>
      </c>
      <c r="G20678" t="s">
        <v>1076</v>
      </c>
      <c r="H20678" t="s">
        <v>136</v>
      </c>
      <c r="I20678">
        <v>0</v>
      </c>
      <c r="J20678" t="s">
        <v>126</v>
      </c>
      <c r="K20678" t="s">
        <v>159</v>
      </c>
      <c r="L20678" t="s">
        <v>169</v>
      </c>
      <c r="P20678">
        <v>0.55526450271327499</v>
      </c>
      <c r="Q20678">
        <v>0</v>
      </c>
    </row>
    <row r="20679" spans="1:17">
      <c r="A20679" t="s">
        <v>122</v>
      </c>
      <c r="B20679">
        <v>2035</v>
      </c>
      <c r="E20679" t="s">
        <v>170</v>
      </c>
      <c r="G20679" t="s">
        <v>1075</v>
      </c>
      <c r="H20679" t="s">
        <v>136</v>
      </c>
      <c r="I20679">
        <v>661976965.29588199</v>
      </c>
      <c r="J20679" t="s">
        <v>126</v>
      </c>
      <c r="K20679" t="s">
        <v>126</v>
      </c>
      <c r="L20679" t="s">
        <v>171</v>
      </c>
      <c r="P20679">
        <v>0.55526450271327499</v>
      </c>
      <c r="Q20679">
        <v>367572310.44266099</v>
      </c>
    </row>
    <row r="20680" spans="1:17">
      <c r="A20680" t="s">
        <v>122</v>
      </c>
      <c r="B20680">
        <v>2035</v>
      </c>
      <c r="E20680" t="s">
        <v>162</v>
      </c>
      <c r="G20680" t="s">
        <v>1075</v>
      </c>
      <c r="H20680" t="s">
        <v>136</v>
      </c>
      <c r="I20680">
        <v>0</v>
      </c>
      <c r="J20680" t="s">
        <v>126</v>
      </c>
      <c r="K20680" t="s">
        <v>126</v>
      </c>
      <c r="L20680" t="s">
        <v>163</v>
      </c>
      <c r="P20680">
        <v>0.55526450271327499</v>
      </c>
      <c r="Q20680">
        <v>0</v>
      </c>
    </row>
    <row r="20681" spans="1:17">
      <c r="A20681" t="s">
        <v>122</v>
      </c>
      <c r="B20681">
        <v>2035</v>
      </c>
      <c r="E20681" t="s">
        <v>167</v>
      </c>
      <c r="G20681" t="s">
        <v>1075</v>
      </c>
      <c r="H20681" t="s">
        <v>136</v>
      </c>
      <c r="I20681">
        <v>0</v>
      </c>
      <c r="J20681" t="s">
        <v>126</v>
      </c>
      <c r="K20681" t="s">
        <v>126</v>
      </c>
      <c r="L20681" t="s">
        <v>168</v>
      </c>
      <c r="P20681">
        <v>0.55526450271327499</v>
      </c>
      <c r="Q20681">
        <v>0</v>
      </c>
    </row>
    <row r="20682" spans="1:17">
      <c r="A20682" t="s">
        <v>122</v>
      </c>
      <c r="B20682">
        <v>2035</v>
      </c>
      <c r="E20682" t="s">
        <v>167</v>
      </c>
      <c r="G20682" t="s">
        <v>1075</v>
      </c>
      <c r="H20682" t="s">
        <v>136</v>
      </c>
      <c r="I20682">
        <v>110846468.66843601</v>
      </c>
      <c r="J20682" t="s">
        <v>126</v>
      </c>
      <c r="K20682" t="s">
        <v>126</v>
      </c>
      <c r="L20682" t="s">
        <v>169</v>
      </c>
      <c r="P20682">
        <v>0.55526450271327499</v>
      </c>
      <c r="Q20682">
        <v>61549109.302701898</v>
      </c>
    </row>
    <row r="20683" spans="1:17">
      <c r="A20683" t="s">
        <v>122</v>
      </c>
      <c r="B20683">
        <v>2035</v>
      </c>
      <c r="E20683" t="s">
        <v>170</v>
      </c>
      <c r="G20683" t="s">
        <v>1076</v>
      </c>
      <c r="H20683" t="s">
        <v>136</v>
      </c>
      <c r="I20683">
        <v>0</v>
      </c>
      <c r="J20683" t="s">
        <v>126</v>
      </c>
      <c r="K20683" t="s">
        <v>165</v>
      </c>
      <c r="L20683" t="s">
        <v>171</v>
      </c>
      <c r="P20683">
        <v>0.55526450271327499</v>
      </c>
      <c r="Q20683">
        <v>0</v>
      </c>
    </row>
    <row r="20684" spans="1:17">
      <c r="A20684" t="s">
        <v>122</v>
      </c>
      <c r="B20684">
        <v>2035</v>
      </c>
      <c r="E20684" t="s">
        <v>162</v>
      </c>
      <c r="G20684" t="s">
        <v>1076</v>
      </c>
      <c r="H20684" t="s">
        <v>136</v>
      </c>
      <c r="I20684">
        <v>6430181.6061610598</v>
      </c>
      <c r="J20684" t="s">
        <v>126</v>
      </c>
      <c r="K20684" t="s">
        <v>165</v>
      </c>
      <c r="L20684" t="s">
        <v>163</v>
      </c>
      <c r="P20684">
        <v>0.55526450271327499</v>
      </c>
      <c r="Q20684">
        <v>3570451.59190107</v>
      </c>
    </row>
    <row r="20685" spans="1:17">
      <c r="A20685" t="s">
        <v>122</v>
      </c>
      <c r="B20685">
        <v>2035</v>
      </c>
      <c r="E20685" t="s">
        <v>167</v>
      </c>
      <c r="G20685" t="s">
        <v>1076</v>
      </c>
      <c r="H20685" t="s">
        <v>136</v>
      </c>
      <c r="I20685">
        <v>0</v>
      </c>
      <c r="J20685" t="s">
        <v>126</v>
      </c>
      <c r="K20685" t="s">
        <v>165</v>
      </c>
      <c r="L20685" t="s">
        <v>168</v>
      </c>
      <c r="P20685">
        <v>0.55526450271327499</v>
      </c>
      <c r="Q20685">
        <v>0</v>
      </c>
    </row>
    <row r="20686" spans="1:17">
      <c r="A20686" t="s">
        <v>122</v>
      </c>
      <c r="B20686">
        <v>2035</v>
      </c>
      <c r="E20686" t="s">
        <v>167</v>
      </c>
      <c r="G20686" t="s">
        <v>1076</v>
      </c>
      <c r="H20686" t="s">
        <v>136</v>
      </c>
      <c r="I20686">
        <v>0</v>
      </c>
      <c r="J20686" t="s">
        <v>126</v>
      </c>
      <c r="K20686" t="s">
        <v>165</v>
      </c>
      <c r="L20686" t="s">
        <v>169</v>
      </c>
      <c r="P20686">
        <v>0.55526450271327499</v>
      </c>
      <c r="Q20686">
        <v>0</v>
      </c>
    </row>
    <row r="20687" spans="1:17">
      <c r="A20687" t="s">
        <v>122</v>
      </c>
      <c r="B20687">
        <v>2035</v>
      </c>
      <c r="E20687" t="s">
        <v>170</v>
      </c>
      <c r="G20687" t="s">
        <v>1076</v>
      </c>
      <c r="H20687" t="s">
        <v>136</v>
      </c>
      <c r="I20687">
        <v>0</v>
      </c>
      <c r="J20687" t="s">
        <v>126</v>
      </c>
      <c r="K20687" t="s">
        <v>166</v>
      </c>
      <c r="L20687" t="s">
        <v>171</v>
      </c>
      <c r="P20687">
        <v>0.55526450271327499</v>
      </c>
      <c r="Q20687">
        <v>0</v>
      </c>
    </row>
    <row r="20688" spans="1:17">
      <c r="A20688" t="s">
        <v>122</v>
      </c>
      <c r="B20688">
        <v>2035</v>
      </c>
      <c r="E20688" t="s">
        <v>162</v>
      </c>
      <c r="G20688" t="s">
        <v>1076</v>
      </c>
      <c r="H20688" t="s">
        <v>136</v>
      </c>
      <c r="I20688">
        <v>7436282.0517745595</v>
      </c>
      <c r="J20688" t="s">
        <v>126</v>
      </c>
      <c r="K20688" t="s">
        <v>166</v>
      </c>
      <c r="L20688" t="s">
        <v>163</v>
      </c>
      <c r="P20688">
        <v>0.55526450271327499</v>
      </c>
      <c r="Q20688">
        <v>4129103.4555142499</v>
      </c>
    </row>
    <row r="20689" spans="1:17">
      <c r="A20689" t="s">
        <v>122</v>
      </c>
      <c r="B20689">
        <v>2035</v>
      </c>
      <c r="E20689" t="s">
        <v>167</v>
      </c>
      <c r="G20689" t="s">
        <v>1076</v>
      </c>
      <c r="H20689" t="s">
        <v>136</v>
      </c>
      <c r="I20689">
        <v>0</v>
      </c>
      <c r="J20689" t="s">
        <v>126</v>
      </c>
      <c r="K20689" t="s">
        <v>166</v>
      </c>
      <c r="L20689" t="s">
        <v>168</v>
      </c>
      <c r="P20689">
        <v>0.55526450271327499</v>
      </c>
      <c r="Q20689">
        <v>0</v>
      </c>
    </row>
    <row r="20690" spans="1:17">
      <c r="A20690" t="s">
        <v>122</v>
      </c>
      <c r="B20690">
        <v>2035</v>
      </c>
      <c r="E20690" t="s">
        <v>167</v>
      </c>
      <c r="G20690" t="s">
        <v>1076</v>
      </c>
      <c r="H20690" t="s">
        <v>136</v>
      </c>
      <c r="I20690">
        <v>0</v>
      </c>
      <c r="J20690" t="s">
        <v>126</v>
      </c>
      <c r="K20690" t="s">
        <v>166</v>
      </c>
      <c r="L20690" t="s">
        <v>169</v>
      </c>
      <c r="P20690">
        <v>0.55526450271327499</v>
      </c>
      <c r="Q20690">
        <v>0</v>
      </c>
    </row>
    <row r="20691" spans="1:17">
      <c r="A20691" t="s">
        <v>122</v>
      </c>
      <c r="B20691">
        <v>2035</v>
      </c>
      <c r="E20691" t="s">
        <v>170</v>
      </c>
      <c r="G20691" t="s">
        <v>1076</v>
      </c>
      <c r="H20691" t="s">
        <v>136</v>
      </c>
      <c r="I20691">
        <v>0</v>
      </c>
      <c r="J20691" t="s">
        <v>126</v>
      </c>
      <c r="K20691" t="s">
        <v>160</v>
      </c>
      <c r="L20691" t="s">
        <v>171</v>
      </c>
      <c r="P20691">
        <v>0.55526450271327499</v>
      </c>
      <c r="Q20691">
        <v>0</v>
      </c>
    </row>
    <row r="20692" spans="1:17">
      <c r="A20692" t="s">
        <v>122</v>
      </c>
      <c r="B20692">
        <v>2035</v>
      </c>
      <c r="E20692" t="s">
        <v>162</v>
      </c>
      <c r="G20692" t="s">
        <v>1076</v>
      </c>
      <c r="H20692" t="s">
        <v>136</v>
      </c>
      <c r="I20692">
        <v>0</v>
      </c>
      <c r="J20692" t="s">
        <v>126</v>
      </c>
      <c r="K20692" t="s">
        <v>160</v>
      </c>
      <c r="L20692" t="s">
        <v>163</v>
      </c>
      <c r="P20692">
        <v>0.55526450271327499</v>
      </c>
      <c r="Q20692">
        <v>0</v>
      </c>
    </row>
    <row r="20693" spans="1:17">
      <c r="A20693" t="s">
        <v>122</v>
      </c>
      <c r="B20693">
        <v>2035</v>
      </c>
      <c r="E20693" t="s">
        <v>167</v>
      </c>
      <c r="G20693" t="s">
        <v>1076</v>
      </c>
      <c r="H20693" t="s">
        <v>136</v>
      </c>
      <c r="I20693">
        <v>0</v>
      </c>
      <c r="J20693" t="s">
        <v>126</v>
      </c>
      <c r="K20693" t="s">
        <v>160</v>
      </c>
      <c r="L20693" t="s">
        <v>168</v>
      </c>
      <c r="P20693">
        <v>0.55526450271327499</v>
      </c>
      <c r="Q20693">
        <v>0</v>
      </c>
    </row>
    <row r="20694" spans="1:17">
      <c r="A20694" t="s">
        <v>122</v>
      </c>
      <c r="B20694">
        <v>2035</v>
      </c>
      <c r="E20694" t="s">
        <v>167</v>
      </c>
      <c r="G20694" t="s">
        <v>1076</v>
      </c>
      <c r="H20694" t="s">
        <v>136</v>
      </c>
      <c r="I20694">
        <v>0</v>
      </c>
      <c r="J20694" t="s">
        <v>126</v>
      </c>
      <c r="K20694" t="s">
        <v>160</v>
      </c>
      <c r="L20694" t="s">
        <v>169</v>
      </c>
      <c r="P20694">
        <v>0.55526450271327499</v>
      </c>
      <c r="Q20694">
        <v>0</v>
      </c>
    </row>
    <row r="20695" spans="1:17">
      <c r="A20695" t="s">
        <v>122</v>
      </c>
      <c r="B20695">
        <v>2035</v>
      </c>
      <c r="E20695" t="s">
        <v>170</v>
      </c>
      <c r="G20695" t="s">
        <v>1076</v>
      </c>
      <c r="H20695" t="s">
        <v>136</v>
      </c>
      <c r="I20695">
        <v>0</v>
      </c>
      <c r="J20695" t="s">
        <v>165</v>
      </c>
      <c r="K20695" t="s">
        <v>126</v>
      </c>
      <c r="L20695" t="s">
        <v>171</v>
      </c>
      <c r="P20695">
        <v>0.55526450271327499</v>
      </c>
      <c r="Q20695">
        <v>0</v>
      </c>
    </row>
    <row r="20696" spans="1:17">
      <c r="A20696" t="s">
        <v>122</v>
      </c>
      <c r="B20696">
        <v>2035</v>
      </c>
      <c r="E20696" t="s">
        <v>162</v>
      </c>
      <c r="G20696" t="s">
        <v>1076</v>
      </c>
      <c r="H20696" t="s">
        <v>136</v>
      </c>
      <c r="I20696">
        <v>9633856.5922618005</v>
      </c>
      <c r="J20696" t="s">
        <v>165</v>
      </c>
      <c r="K20696" t="s">
        <v>126</v>
      </c>
      <c r="L20696" t="s">
        <v>163</v>
      </c>
      <c r="P20696">
        <v>0.55526450271327499</v>
      </c>
      <c r="Q20696">
        <v>5349338.5899132499</v>
      </c>
    </row>
    <row r="20697" spans="1:17">
      <c r="A20697" t="s">
        <v>122</v>
      </c>
      <c r="B20697">
        <v>2035</v>
      </c>
      <c r="E20697" t="s">
        <v>167</v>
      </c>
      <c r="G20697" t="s">
        <v>1076</v>
      </c>
      <c r="H20697" t="s">
        <v>136</v>
      </c>
      <c r="I20697">
        <v>0</v>
      </c>
      <c r="J20697" t="s">
        <v>165</v>
      </c>
      <c r="K20697" t="s">
        <v>126</v>
      </c>
      <c r="L20697" t="s">
        <v>168</v>
      </c>
      <c r="P20697">
        <v>0.55526450271327499</v>
      </c>
      <c r="Q20697">
        <v>0</v>
      </c>
    </row>
    <row r="20698" spans="1:17">
      <c r="A20698" t="s">
        <v>122</v>
      </c>
      <c r="B20698">
        <v>2035</v>
      </c>
      <c r="E20698" t="s">
        <v>167</v>
      </c>
      <c r="G20698" t="s">
        <v>1076</v>
      </c>
      <c r="H20698" t="s">
        <v>136</v>
      </c>
      <c r="I20698">
        <v>0</v>
      </c>
      <c r="J20698" t="s">
        <v>165</v>
      </c>
      <c r="K20698" t="s">
        <v>126</v>
      </c>
      <c r="L20698" t="s">
        <v>169</v>
      </c>
      <c r="P20698">
        <v>0.55526450271327499</v>
      </c>
      <c r="Q20698">
        <v>0</v>
      </c>
    </row>
    <row r="20699" spans="1:17">
      <c r="A20699" t="s">
        <v>122</v>
      </c>
      <c r="B20699">
        <v>2035</v>
      </c>
      <c r="E20699" t="s">
        <v>170</v>
      </c>
      <c r="G20699" t="s">
        <v>1075</v>
      </c>
      <c r="H20699" t="s">
        <v>136</v>
      </c>
      <c r="I20699">
        <v>0</v>
      </c>
      <c r="J20699" t="s">
        <v>165</v>
      </c>
      <c r="K20699" t="s">
        <v>165</v>
      </c>
      <c r="L20699" t="s">
        <v>171</v>
      </c>
      <c r="P20699">
        <v>0.55526450271327499</v>
      </c>
      <c r="Q20699">
        <v>0</v>
      </c>
    </row>
    <row r="20700" spans="1:17">
      <c r="A20700" t="s">
        <v>122</v>
      </c>
      <c r="B20700">
        <v>2035</v>
      </c>
      <c r="E20700" t="s">
        <v>162</v>
      </c>
      <c r="G20700" t="s">
        <v>1075</v>
      </c>
      <c r="H20700" t="s">
        <v>136</v>
      </c>
      <c r="I20700">
        <v>0</v>
      </c>
      <c r="J20700" t="s">
        <v>165</v>
      </c>
      <c r="K20700" t="s">
        <v>165</v>
      </c>
      <c r="L20700" t="s">
        <v>163</v>
      </c>
      <c r="P20700">
        <v>0.55526450271327499</v>
      </c>
      <c r="Q20700">
        <v>0</v>
      </c>
    </row>
    <row r="20701" spans="1:17">
      <c r="A20701" t="s">
        <v>122</v>
      </c>
      <c r="B20701">
        <v>2035</v>
      </c>
      <c r="E20701" t="s">
        <v>167</v>
      </c>
      <c r="G20701" t="s">
        <v>1075</v>
      </c>
      <c r="H20701" t="s">
        <v>136</v>
      </c>
      <c r="I20701">
        <v>0</v>
      </c>
      <c r="J20701" t="s">
        <v>165</v>
      </c>
      <c r="K20701" t="s">
        <v>165</v>
      </c>
      <c r="L20701" t="s">
        <v>168</v>
      </c>
      <c r="P20701">
        <v>0.55526450271327499</v>
      </c>
      <c r="Q20701">
        <v>0</v>
      </c>
    </row>
    <row r="20702" spans="1:17">
      <c r="A20702" t="s">
        <v>122</v>
      </c>
      <c r="B20702">
        <v>2035</v>
      </c>
      <c r="E20702" t="s">
        <v>167</v>
      </c>
      <c r="G20702" t="s">
        <v>1075</v>
      </c>
      <c r="H20702" t="s">
        <v>136</v>
      </c>
      <c r="I20702">
        <v>0</v>
      </c>
      <c r="J20702" t="s">
        <v>165</v>
      </c>
      <c r="K20702" t="s">
        <v>165</v>
      </c>
      <c r="L20702" t="s">
        <v>169</v>
      </c>
      <c r="P20702">
        <v>0.55526450271327499</v>
      </c>
      <c r="Q20702">
        <v>0</v>
      </c>
    </row>
    <row r="20703" spans="1:17">
      <c r="A20703" t="s">
        <v>122</v>
      </c>
      <c r="B20703">
        <v>2035</v>
      </c>
      <c r="E20703" t="s">
        <v>162</v>
      </c>
      <c r="G20703" t="s">
        <v>1076</v>
      </c>
      <c r="H20703" t="s">
        <v>136</v>
      </c>
      <c r="I20703">
        <v>23181827.407811299</v>
      </c>
      <c r="J20703" t="s">
        <v>166</v>
      </c>
      <c r="K20703" t="s">
        <v>159</v>
      </c>
      <c r="L20703" t="s">
        <v>163</v>
      </c>
      <c r="P20703">
        <v>0.55526450271327499</v>
      </c>
      <c r="Q20703">
        <v>12872045.867583301</v>
      </c>
    </row>
    <row r="20704" spans="1:17">
      <c r="A20704" t="s">
        <v>122</v>
      </c>
      <c r="B20704">
        <v>2035</v>
      </c>
      <c r="E20704" t="s">
        <v>170</v>
      </c>
      <c r="G20704" t="s">
        <v>1076</v>
      </c>
      <c r="H20704" t="s">
        <v>136</v>
      </c>
      <c r="I20704">
        <v>0</v>
      </c>
      <c r="J20704" t="s">
        <v>166</v>
      </c>
      <c r="K20704" t="s">
        <v>126</v>
      </c>
      <c r="L20704" t="s">
        <v>171</v>
      </c>
      <c r="P20704">
        <v>0.55526450271327499</v>
      </c>
      <c r="Q20704">
        <v>0</v>
      </c>
    </row>
    <row r="20705" spans="1:17">
      <c r="A20705" t="s">
        <v>122</v>
      </c>
      <c r="B20705">
        <v>2035</v>
      </c>
      <c r="E20705" t="s">
        <v>162</v>
      </c>
      <c r="G20705" t="s">
        <v>1076</v>
      </c>
      <c r="H20705" t="s">
        <v>136</v>
      </c>
      <c r="I20705">
        <v>11251575.1946708</v>
      </c>
      <c r="J20705" t="s">
        <v>166</v>
      </c>
      <c r="K20705" t="s">
        <v>126</v>
      </c>
      <c r="L20705" t="s">
        <v>163</v>
      </c>
      <c r="P20705">
        <v>0.55526450271327499</v>
      </c>
      <c r="Q20705">
        <v>6247600.3052099198</v>
      </c>
    </row>
    <row r="20706" spans="1:17">
      <c r="A20706" t="s">
        <v>122</v>
      </c>
      <c r="B20706">
        <v>2035</v>
      </c>
      <c r="E20706" t="s">
        <v>167</v>
      </c>
      <c r="G20706" t="s">
        <v>1076</v>
      </c>
      <c r="H20706" t="s">
        <v>136</v>
      </c>
      <c r="I20706">
        <v>0</v>
      </c>
      <c r="J20706" t="s">
        <v>166</v>
      </c>
      <c r="K20706" t="s">
        <v>126</v>
      </c>
      <c r="L20706" t="s">
        <v>168</v>
      </c>
      <c r="P20706">
        <v>0.55526450271327499</v>
      </c>
      <c r="Q20706">
        <v>0</v>
      </c>
    </row>
    <row r="20707" spans="1:17">
      <c r="A20707" t="s">
        <v>122</v>
      </c>
      <c r="B20707">
        <v>2035</v>
      </c>
      <c r="E20707" t="s">
        <v>167</v>
      </c>
      <c r="G20707" t="s">
        <v>1076</v>
      </c>
      <c r="H20707" t="s">
        <v>136</v>
      </c>
      <c r="I20707">
        <v>0</v>
      </c>
      <c r="J20707" t="s">
        <v>166</v>
      </c>
      <c r="K20707" t="s">
        <v>126</v>
      </c>
      <c r="L20707" t="s">
        <v>169</v>
      </c>
      <c r="P20707">
        <v>0.55526450271327499</v>
      </c>
      <c r="Q20707">
        <v>0</v>
      </c>
    </row>
    <row r="20708" spans="1:17">
      <c r="A20708" t="s">
        <v>122</v>
      </c>
      <c r="B20708">
        <v>2035</v>
      </c>
      <c r="E20708" t="s">
        <v>170</v>
      </c>
      <c r="G20708" t="s">
        <v>1075</v>
      </c>
      <c r="H20708" t="s">
        <v>136</v>
      </c>
      <c r="I20708">
        <v>0</v>
      </c>
      <c r="J20708" t="s">
        <v>166</v>
      </c>
      <c r="K20708" t="s">
        <v>166</v>
      </c>
      <c r="L20708" t="s">
        <v>171</v>
      </c>
      <c r="P20708">
        <v>0.55526450271327499</v>
      </c>
      <c r="Q20708">
        <v>0</v>
      </c>
    </row>
    <row r="20709" spans="1:17">
      <c r="A20709" t="s">
        <v>122</v>
      </c>
      <c r="B20709">
        <v>2035</v>
      </c>
      <c r="E20709" t="s">
        <v>162</v>
      </c>
      <c r="G20709" t="s">
        <v>1075</v>
      </c>
      <c r="H20709" t="s">
        <v>136</v>
      </c>
      <c r="I20709">
        <v>0</v>
      </c>
      <c r="J20709" t="s">
        <v>166</v>
      </c>
      <c r="K20709" t="s">
        <v>166</v>
      </c>
      <c r="L20709" t="s">
        <v>163</v>
      </c>
      <c r="P20709">
        <v>0.55526450271327499</v>
      </c>
      <c r="Q20709">
        <v>0</v>
      </c>
    </row>
    <row r="20710" spans="1:17">
      <c r="A20710" t="s">
        <v>122</v>
      </c>
      <c r="B20710">
        <v>2035</v>
      </c>
      <c r="E20710" t="s">
        <v>167</v>
      </c>
      <c r="G20710" t="s">
        <v>1075</v>
      </c>
      <c r="H20710" t="s">
        <v>136</v>
      </c>
      <c r="I20710">
        <v>0</v>
      </c>
      <c r="J20710" t="s">
        <v>166</v>
      </c>
      <c r="K20710" t="s">
        <v>166</v>
      </c>
      <c r="L20710" t="s">
        <v>168</v>
      </c>
      <c r="P20710">
        <v>0.55526450271327499</v>
      </c>
      <c r="Q20710">
        <v>0</v>
      </c>
    </row>
    <row r="20711" spans="1:17">
      <c r="A20711" t="s">
        <v>122</v>
      </c>
      <c r="B20711">
        <v>2035</v>
      </c>
      <c r="E20711" t="s">
        <v>167</v>
      </c>
      <c r="G20711" t="s">
        <v>1075</v>
      </c>
      <c r="H20711" t="s">
        <v>136</v>
      </c>
      <c r="I20711">
        <v>0</v>
      </c>
      <c r="J20711" t="s">
        <v>166</v>
      </c>
      <c r="K20711" t="s">
        <v>166</v>
      </c>
      <c r="L20711" t="s">
        <v>169</v>
      </c>
      <c r="P20711">
        <v>0.55526450271327499</v>
      </c>
      <c r="Q20711">
        <v>0</v>
      </c>
    </row>
    <row r="20712" spans="1:17">
      <c r="A20712" t="s">
        <v>122</v>
      </c>
      <c r="B20712">
        <v>2035</v>
      </c>
      <c r="E20712" t="s">
        <v>162</v>
      </c>
      <c r="G20712" t="s">
        <v>1076</v>
      </c>
      <c r="H20712" t="s">
        <v>136</v>
      </c>
      <c r="I20712">
        <v>10712996.2756855</v>
      </c>
      <c r="J20712" t="s">
        <v>160</v>
      </c>
      <c r="K20712" t="s">
        <v>164</v>
      </c>
      <c r="L20712" t="s">
        <v>163</v>
      </c>
      <c r="P20712">
        <v>0.55526450271327499</v>
      </c>
      <c r="Q20712">
        <v>5948546.54958768</v>
      </c>
    </row>
    <row r="20713" spans="1:17">
      <c r="A20713" t="s">
        <v>122</v>
      </c>
      <c r="B20713">
        <v>2035</v>
      </c>
      <c r="E20713" t="s">
        <v>170</v>
      </c>
      <c r="G20713" t="s">
        <v>1076</v>
      </c>
      <c r="H20713" t="s">
        <v>136</v>
      </c>
      <c r="I20713">
        <v>0</v>
      </c>
      <c r="J20713" t="s">
        <v>160</v>
      </c>
      <c r="K20713" t="s">
        <v>126</v>
      </c>
      <c r="L20713" t="s">
        <v>171</v>
      </c>
      <c r="P20713">
        <v>0.55526450271327499</v>
      </c>
      <c r="Q20713">
        <v>0</v>
      </c>
    </row>
    <row r="20714" spans="1:17">
      <c r="A20714" t="s">
        <v>122</v>
      </c>
      <c r="B20714">
        <v>2035</v>
      </c>
      <c r="E20714" t="s">
        <v>162</v>
      </c>
      <c r="G20714" t="s">
        <v>1076</v>
      </c>
      <c r="H20714" t="s">
        <v>136</v>
      </c>
      <c r="I20714">
        <v>5195748.8448175099</v>
      </c>
      <c r="J20714" t="s">
        <v>160</v>
      </c>
      <c r="K20714" t="s">
        <v>126</v>
      </c>
      <c r="L20714" t="s">
        <v>163</v>
      </c>
      <c r="P20714">
        <v>0.55526450271327499</v>
      </c>
      <c r="Q20714">
        <v>2885014.8985406701</v>
      </c>
    </row>
    <row r="20715" spans="1:17">
      <c r="A20715" t="s">
        <v>122</v>
      </c>
      <c r="B20715">
        <v>2035</v>
      </c>
      <c r="E20715" t="s">
        <v>167</v>
      </c>
      <c r="G20715" t="s">
        <v>1076</v>
      </c>
      <c r="H20715" t="s">
        <v>136</v>
      </c>
      <c r="I20715">
        <v>0</v>
      </c>
      <c r="J20715" t="s">
        <v>160</v>
      </c>
      <c r="K20715" t="s">
        <v>126</v>
      </c>
      <c r="L20715" t="s">
        <v>168</v>
      </c>
      <c r="P20715">
        <v>0.55526450271327499</v>
      </c>
      <c r="Q20715">
        <v>0</v>
      </c>
    </row>
    <row r="20716" spans="1:17">
      <c r="A20716" t="s">
        <v>122</v>
      </c>
      <c r="B20716">
        <v>2035</v>
      </c>
      <c r="E20716" t="s">
        <v>167</v>
      </c>
      <c r="G20716" t="s">
        <v>1076</v>
      </c>
      <c r="H20716" t="s">
        <v>136</v>
      </c>
      <c r="I20716">
        <v>0</v>
      </c>
      <c r="J20716" t="s">
        <v>160</v>
      </c>
      <c r="K20716" t="s">
        <v>126</v>
      </c>
      <c r="L20716" t="s">
        <v>169</v>
      </c>
      <c r="P20716">
        <v>0.55526450271327499</v>
      </c>
      <c r="Q20716">
        <v>0</v>
      </c>
    </row>
    <row r="20717" spans="1:17">
      <c r="A20717" t="s">
        <v>122</v>
      </c>
      <c r="B20717">
        <v>2035</v>
      </c>
      <c r="E20717" t="s">
        <v>170</v>
      </c>
      <c r="G20717" t="s">
        <v>1075</v>
      </c>
      <c r="H20717" t="s">
        <v>136</v>
      </c>
      <c r="I20717">
        <v>0</v>
      </c>
      <c r="J20717" t="s">
        <v>160</v>
      </c>
      <c r="K20717" t="s">
        <v>160</v>
      </c>
      <c r="L20717" t="s">
        <v>171</v>
      </c>
      <c r="P20717">
        <v>0.55526450271327499</v>
      </c>
      <c r="Q20717">
        <v>0</v>
      </c>
    </row>
    <row r="20718" spans="1:17">
      <c r="A20718" t="s">
        <v>122</v>
      </c>
      <c r="B20718">
        <v>2035</v>
      </c>
      <c r="E20718" t="s">
        <v>162</v>
      </c>
      <c r="G20718" t="s">
        <v>1075</v>
      </c>
      <c r="H20718" t="s">
        <v>136</v>
      </c>
      <c r="I20718">
        <v>0</v>
      </c>
      <c r="J20718" t="s">
        <v>160</v>
      </c>
      <c r="K20718" t="s">
        <v>160</v>
      </c>
      <c r="L20718" t="s">
        <v>163</v>
      </c>
      <c r="P20718">
        <v>0.55526450271327499</v>
      </c>
      <c r="Q20718">
        <v>0</v>
      </c>
    </row>
    <row r="20719" spans="1:17">
      <c r="A20719" t="s">
        <v>122</v>
      </c>
      <c r="B20719">
        <v>2035</v>
      </c>
      <c r="E20719" t="s">
        <v>167</v>
      </c>
      <c r="G20719" t="s">
        <v>1075</v>
      </c>
      <c r="H20719" t="s">
        <v>136</v>
      </c>
      <c r="I20719">
        <v>0</v>
      </c>
      <c r="J20719" t="s">
        <v>160</v>
      </c>
      <c r="K20719" t="s">
        <v>160</v>
      </c>
      <c r="L20719" t="s">
        <v>168</v>
      </c>
      <c r="P20719">
        <v>0.55526450271327499</v>
      </c>
      <c r="Q20719">
        <v>0</v>
      </c>
    </row>
    <row r="20720" spans="1:17">
      <c r="A20720" t="s">
        <v>122</v>
      </c>
      <c r="B20720">
        <v>2035</v>
      </c>
      <c r="E20720" t="s">
        <v>167</v>
      </c>
      <c r="G20720" t="s">
        <v>1075</v>
      </c>
      <c r="H20720" t="s">
        <v>136</v>
      </c>
      <c r="I20720">
        <v>0</v>
      </c>
      <c r="J20720" t="s">
        <v>160</v>
      </c>
      <c r="K20720" t="s">
        <v>160</v>
      </c>
      <c r="L20720" t="s">
        <v>169</v>
      </c>
      <c r="P20720">
        <v>0.55526450271327499</v>
      </c>
      <c r="Q20720">
        <v>0</v>
      </c>
    </row>
    <row r="20721" spans="1:17">
      <c r="A20721" t="s">
        <v>122</v>
      </c>
      <c r="B20721">
        <v>2036</v>
      </c>
      <c r="E20721" t="s">
        <v>170</v>
      </c>
      <c r="G20721" t="s">
        <v>1075</v>
      </c>
      <c r="H20721" t="s">
        <v>136</v>
      </c>
      <c r="I20721">
        <v>0</v>
      </c>
      <c r="J20721" t="s">
        <v>164</v>
      </c>
      <c r="K20721" t="s">
        <v>164</v>
      </c>
      <c r="L20721" t="s">
        <v>171</v>
      </c>
      <c r="P20721">
        <v>0.53390817568584104</v>
      </c>
      <c r="Q20721">
        <v>0</v>
      </c>
    </row>
    <row r="20722" spans="1:17">
      <c r="A20722" t="s">
        <v>122</v>
      </c>
      <c r="B20722">
        <v>2036</v>
      </c>
      <c r="E20722" t="s">
        <v>162</v>
      </c>
      <c r="G20722" t="s">
        <v>1075</v>
      </c>
      <c r="H20722" t="s">
        <v>136</v>
      </c>
      <c r="I20722">
        <v>0</v>
      </c>
      <c r="J20722" t="s">
        <v>164</v>
      </c>
      <c r="K20722" t="s">
        <v>164</v>
      </c>
      <c r="L20722" t="s">
        <v>163</v>
      </c>
      <c r="P20722">
        <v>0.53390817568584104</v>
      </c>
      <c r="Q20722">
        <v>0</v>
      </c>
    </row>
    <row r="20723" spans="1:17">
      <c r="A20723" t="s">
        <v>122</v>
      </c>
      <c r="B20723">
        <v>2036</v>
      </c>
      <c r="E20723" t="s">
        <v>167</v>
      </c>
      <c r="G20723" t="s">
        <v>1075</v>
      </c>
      <c r="H20723" t="s">
        <v>136</v>
      </c>
      <c r="I20723">
        <v>0</v>
      </c>
      <c r="J20723" t="s">
        <v>164</v>
      </c>
      <c r="K20723" t="s">
        <v>164</v>
      </c>
      <c r="L20723" t="s">
        <v>168</v>
      </c>
      <c r="P20723">
        <v>0.53390817568584104</v>
      </c>
      <c r="Q20723">
        <v>0</v>
      </c>
    </row>
    <row r="20724" spans="1:17">
      <c r="A20724" t="s">
        <v>122</v>
      </c>
      <c r="B20724">
        <v>2036</v>
      </c>
      <c r="E20724" t="s">
        <v>167</v>
      </c>
      <c r="G20724" t="s">
        <v>1075</v>
      </c>
      <c r="H20724" t="s">
        <v>136</v>
      </c>
      <c r="I20724">
        <v>0</v>
      </c>
      <c r="J20724" t="s">
        <v>164</v>
      </c>
      <c r="K20724" t="s">
        <v>164</v>
      </c>
      <c r="L20724" t="s">
        <v>169</v>
      </c>
      <c r="P20724">
        <v>0.53390817568584104</v>
      </c>
      <c r="Q20724">
        <v>0</v>
      </c>
    </row>
    <row r="20725" spans="1:17">
      <c r="A20725" t="s">
        <v>122</v>
      </c>
      <c r="B20725">
        <v>2036</v>
      </c>
      <c r="E20725" t="s">
        <v>170</v>
      </c>
      <c r="G20725" t="s">
        <v>1076</v>
      </c>
      <c r="H20725" t="s">
        <v>136</v>
      </c>
      <c r="I20725">
        <v>0</v>
      </c>
      <c r="J20725" t="s">
        <v>164</v>
      </c>
      <c r="K20725" t="s">
        <v>126</v>
      </c>
      <c r="L20725" t="s">
        <v>171</v>
      </c>
      <c r="P20725">
        <v>0.53390817568584104</v>
      </c>
      <c r="Q20725">
        <v>0</v>
      </c>
    </row>
    <row r="20726" spans="1:17">
      <c r="A20726" t="s">
        <v>122</v>
      </c>
      <c r="B20726">
        <v>2036</v>
      </c>
      <c r="E20726" t="s">
        <v>162</v>
      </c>
      <c r="G20726" t="s">
        <v>1076</v>
      </c>
      <c r="H20726" t="s">
        <v>136</v>
      </c>
      <c r="I20726">
        <v>23870137.511355899</v>
      </c>
      <c r="J20726" t="s">
        <v>164</v>
      </c>
      <c r="K20726" t="s">
        <v>126</v>
      </c>
      <c r="L20726" t="s">
        <v>163</v>
      </c>
      <c r="P20726">
        <v>0.53390817568584104</v>
      </c>
      <c r="Q20726">
        <v>12744461.572058201</v>
      </c>
    </row>
    <row r="20727" spans="1:17">
      <c r="A20727" t="s">
        <v>122</v>
      </c>
      <c r="B20727">
        <v>2036</v>
      </c>
      <c r="E20727" t="s">
        <v>167</v>
      </c>
      <c r="G20727" t="s">
        <v>1076</v>
      </c>
      <c r="H20727" t="s">
        <v>136</v>
      </c>
      <c r="I20727">
        <v>0</v>
      </c>
      <c r="J20727" t="s">
        <v>164</v>
      </c>
      <c r="K20727" t="s">
        <v>126</v>
      </c>
      <c r="L20727" t="s">
        <v>168</v>
      </c>
      <c r="P20727">
        <v>0.53390817568584104</v>
      </c>
      <c r="Q20727">
        <v>0</v>
      </c>
    </row>
    <row r="20728" spans="1:17">
      <c r="A20728" t="s">
        <v>122</v>
      </c>
      <c r="B20728">
        <v>2036</v>
      </c>
      <c r="E20728" t="s">
        <v>167</v>
      </c>
      <c r="G20728" t="s">
        <v>1076</v>
      </c>
      <c r="H20728" t="s">
        <v>136</v>
      </c>
      <c r="I20728">
        <v>0</v>
      </c>
      <c r="J20728" t="s">
        <v>164</v>
      </c>
      <c r="K20728" t="s">
        <v>126</v>
      </c>
      <c r="L20728" t="s">
        <v>169</v>
      </c>
      <c r="P20728">
        <v>0.53390817568584104</v>
      </c>
      <c r="Q20728">
        <v>0</v>
      </c>
    </row>
    <row r="20729" spans="1:17">
      <c r="A20729" t="s">
        <v>122</v>
      </c>
      <c r="B20729">
        <v>2036</v>
      </c>
      <c r="E20729" t="s">
        <v>162</v>
      </c>
      <c r="G20729" t="s">
        <v>1076</v>
      </c>
      <c r="H20729" t="s">
        <v>136</v>
      </c>
      <c r="I20729">
        <v>3412861.4981136201</v>
      </c>
      <c r="J20729" t="s">
        <v>164</v>
      </c>
      <c r="K20729" t="s">
        <v>160</v>
      </c>
      <c r="L20729" t="s">
        <v>163</v>
      </c>
      <c r="P20729">
        <v>0.53390817568584104</v>
      </c>
      <c r="Q20729">
        <v>1822154.65632629</v>
      </c>
    </row>
    <row r="20730" spans="1:17">
      <c r="A20730" t="s">
        <v>122</v>
      </c>
      <c r="B20730">
        <v>2036</v>
      </c>
      <c r="E20730" t="s">
        <v>170</v>
      </c>
      <c r="G20730" t="s">
        <v>1075</v>
      </c>
      <c r="H20730" t="s">
        <v>136</v>
      </c>
      <c r="I20730">
        <v>0</v>
      </c>
      <c r="J20730" t="s">
        <v>159</v>
      </c>
      <c r="K20730" t="s">
        <v>159</v>
      </c>
      <c r="L20730" t="s">
        <v>171</v>
      </c>
      <c r="P20730">
        <v>0.53390817568584104</v>
      </c>
      <c r="Q20730">
        <v>0</v>
      </c>
    </row>
    <row r="20731" spans="1:17">
      <c r="A20731" t="s">
        <v>122</v>
      </c>
      <c r="B20731">
        <v>2036</v>
      </c>
      <c r="E20731" t="s">
        <v>162</v>
      </c>
      <c r="G20731" t="s">
        <v>1075</v>
      </c>
      <c r="H20731" t="s">
        <v>136</v>
      </c>
      <c r="I20731">
        <v>0</v>
      </c>
      <c r="J20731" t="s">
        <v>159</v>
      </c>
      <c r="K20731" t="s">
        <v>159</v>
      </c>
      <c r="L20731" t="s">
        <v>163</v>
      </c>
      <c r="P20731">
        <v>0.53390817568584104</v>
      </c>
      <c r="Q20731">
        <v>0</v>
      </c>
    </row>
    <row r="20732" spans="1:17">
      <c r="A20732" t="s">
        <v>122</v>
      </c>
      <c r="B20732">
        <v>2036</v>
      </c>
      <c r="E20732" t="s">
        <v>167</v>
      </c>
      <c r="G20732" t="s">
        <v>1075</v>
      </c>
      <c r="H20732" t="s">
        <v>136</v>
      </c>
      <c r="I20732">
        <v>0</v>
      </c>
      <c r="J20732" t="s">
        <v>159</v>
      </c>
      <c r="K20732" t="s">
        <v>159</v>
      </c>
      <c r="L20732" t="s">
        <v>168</v>
      </c>
      <c r="P20732">
        <v>0.53390817568584104</v>
      </c>
      <c r="Q20732">
        <v>0</v>
      </c>
    </row>
    <row r="20733" spans="1:17">
      <c r="A20733" t="s">
        <v>122</v>
      </c>
      <c r="B20733">
        <v>2036</v>
      </c>
      <c r="E20733" t="s">
        <v>167</v>
      </c>
      <c r="G20733" t="s">
        <v>1075</v>
      </c>
      <c r="H20733" t="s">
        <v>136</v>
      </c>
      <c r="I20733">
        <v>0</v>
      </c>
      <c r="J20733" t="s">
        <v>159</v>
      </c>
      <c r="K20733" t="s">
        <v>159</v>
      </c>
      <c r="L20733" t="s">
        <v>169</v>
      </c>
      <c r="P20733">
        <v>0.53390817568584104</v>
      </c>
      <c r="Q20733">
        <v>0</v>
      </c>
    </row>
    <row r="20734" spans="1:17">
      <c r="A20734" t="s">
        <v>122</v>
      </c>
      <c r="B20734">
        <v>2036</v>
      </c>
      <c r="E20734" t="s">
        <v>170</v>
      </c>
      <c r="G20734" t="s">
        <v>1076</v>
      </c>
      <c r="H20734" t="s">
        <v>136</v>
      </c>
      <c r="I20734">
        <v>0</v>
      </c>
      <c r="J20734" t="s">
        <v>159</v>
      </c>
      <c r="K20734" t="s">
        <v>126</v>
      </c>
      <c r="L20734" t="s">
        <v>171</v>
      </c>
      <c r="P20734">
        <v>0.53390817568584104</v>
      </c>
      <c r="Q20734">
        <v>0</v>
      </c>
    </row>
    <row r="20735" spans="1:17">
      <c r="A20735" t="s">
        <v>122</v>
      </c>
      <c r="B20735">
        <v>2036</v>
      </c>
      <c r="E20735" t="s">
        <v>162</v>
      </c>
      <c r="G20735" t="s">
        <v>1076</v>
      </c>
      <c r="H20735" t="s">
        <v>136</v>
      </c>
      <c r="I20735">
        <v>15783416.3221124</v>
      </c>
      <c r="J20735" t="s">
        <v>159</v>
      </c>
      <c r="K20735" t="s">
        <v>126</v>
      </c>
      <c r="L20735" t="s">
        <v>163</v>
      </c>
      <c r="P20735">
        <v>0.53390817568584104</v>
      </c>
      <c r="Q20735">
        <v>8426895.0146291498</v>
      </c>
    </row>
    <row r="20736" spans="1:17">
      <c r="A20736" t="s">
        <v>122</v>
      </c>
      <c r="B20736">
        <v>2036</v>
      </c>
      <c r="E20736" t="s">
        <v>167</v>
      </c>
      <c r="G20736" t="s">
        <v>1076</v>
      </c>
      <c r="H20736" t="s">
        <v>136</v>
      </c>
      <c r="I20736">
        <v>0</v>
      </c>
      <c r="J20736" t="s">
        <v>159</v>
      </c>
      <c r="K20736" t="s">
        <v>126</v>
      </c>
      <c r="L20736" t="s">
        <v>168</v>
      </c>
      <c r="P20736">
        <v>0.53390817568584104</v>
      </c>
      <c r="Q20736">
        <v>0</v>
      </c>
    </row>
    <row r="20737" spans="1:17">
      <c r="A20737" t="s">
        <v>122</v>
      </c>
      <c r="B20737">
        <v>2036</v>
      </c>
      <c r="E20737" t="s">
        <v>167</v>
      </c>
      <c r="G20737" t="s">
        <v>1076</v>
      </c>
      <c r="H20737" t="s">
        <v>136</v>
      </c>
      <c r="I20737">
        <v>0</v>
      </c>
      <c r="J20737" t="s">
        <v>159</v>
      </c>
      <c r="K20737" t="s">
        <v>126</v>
      </c>
      <c r="L20737" t="s">
        <v>169</v>
      </c>
      <c r="P20737">
        <v>0.53390817568584104</v>
      </c>
      <c r="Q20737">
        <v>0</v>
      </c>
    </row>
    <row r="20738" spans="1:17">
      <c r="A20738" t="s">
        <v>122</v>
      </c>
      <c r="B20738">
        <v>2036</v>
      </c>
      <c r="E20738" t="s">
        <v>162</v>
      </c>
      <c r="G20738" t="s">
        <v>1076</v>
      </c>
      <c r="H20738" t="s">
        <v>136</v>
      </c>
      <c r="I20738">
        <v>23348810.6324661</v>
      </c>
      <c r="J20738" t="s">
        <v>159</v>
      </c>
      <c r="K20738" t="s">
        <v>166</v>
      </c>
      <c r="L20738" t="s">
        <v>163</v>
      </c>
      <c r="P20738">
        <v>0.53390817568584104</v>
      </c>
      <c r="Q20738">
        <v>12466120.889214201</v>
      </c>
    </row>
    <row r="20739" spans="1:17">
      <c r="A20739" t="s">
        <v>122</v>
      </c>
      <c r="B20739">
        <v>2036</v>
      </c>
      <c r="E20739" t="s">
        <v>170</v>
      </c>
      <c r="G20739" t="s">
        <v>1076</v>
      </c>
      <c r="H20739" t="s">
        <v>136</v>
      </c>
      <c r="I20739">
        <v>0</v>
      </c>
      <c r="J20739" t="s">
        <v>126</v>
      </c>
      <c r="K20739" t="s">
        <v>164</v>
      </c>
      <c r="L20739" t="s">
        <v>171</v>
      </c>
      <c r="P20739">
        <v>0.53390817568584104</v>
      </c>
      <c r="Q20739">
        <v>0</v>
      </c>
    </row>
    <row r="20740" spans="1:17">
      <c r="A20740" t="s">
        <v>122</v>
      </c>
      <c r="B20740">
        <v>2036</v>
      </c>
      <c r="E20740" t="s">
        <v>162</v>
      </c>
      <c r="G20740" t="s">
        <v>1076</v>
      </c>
      <c r="H20740" t="s">
        <v>136</v>
      </c>
      <c r="I20740">
        <v>607129.52036896301</v>
      </c>
      <c r="J20740" t="s">
        <v>126</v>
      </c>
      <c r="K20740" t="s">
        <v>164</v>
      </c>
      <c r="L20740" t="s">
        <v>163</v>
      </c>
      <c r="P20740">
        <v>0.53390817568584104</v>
      </c>
      <c r="Q20740">
        <v>324151.41462521302</v>
      </c>
    </row>
    <row r="20741" spans="1:17">
      <c r="A20741" t="s">
        <v>122</v>
      </c>
      <c r="B20741">
        <v>2036</v>
      </c>
      <c r="E20741" t="s">
        <v>167</v>
      </c>
      <c r="G20741" t="s">
        <v>1076</v>
      </c>
      <c r="H20741" t="s">
        <v>136</v>
      </c>
      <c r="I20741">
        <v>0</v>
      </c>
      <c r="J20741" t="s">
        <v>126</v>
      </c>
      <c r="K20741" t="s">
        <v>164</v>
      </c>
      <c r="L20741" t="s">
        <v>168</v>
      </c>
      <c r="P20741">
        <v>0.53390817568584104</v>
      </c>
      <c r="Q20741">
        <v>0</v>
      </c>
    </row>
    <row r="20742" spans="1:17">
      <c r="A20742" t="s">
        <v>122</v>
      </c>
      <c r="B20742">
        <v>2036</v>
      </c>
      <c r="E20742" t="s">
        <v>167</v>
      </c>
      <c r="G20742" t="s">
        <v>1076</v>
      </c>
      <c r="H20742" t="s">
        <v>136</v>
      </c>
      <c r="I20742">
        <v>0</v>
      </c>
      <c r="J20742" t="s">
        <v>126</v>
      </c>
      <c r="K20742" t="s">
        <v>164</v>
      </c>
      <c r="L20742" t="s">
        <v>169</v>
      </c>
      <c r="P20742">
        <v>0.53390817568584104</v>
      </c>
      <c r="Q20742">
        <v>0</v>
      </c>
    </row>
    <row r="20743" spans="1:17">
      <c r="A20743" t="s">
        <v>122</v>
      </c>
      <c r="B20743">
        <v>2036</v>
      </c>
      <c r="E20743" t="s">
        <v>170</v>
      </c>
      <c r="G20743" t="s">
        <v>1076</v>
      </c>
      <c r="H20743" t="s">
        <v>136</v>
      </c>
      <c r="I20743">
        <v>0</v>
      </c>
      <c r="J20743" t="s">
        <v>126</v>
      </c>
      <c r="K20743" t="s">
        <v>159</v>
      </c>
      <c r="L20743" t="s">
        <v>171</v>
      </c>
      <c r="P20743">
        <v>0.53390817568584104</v>
      </c>
      <c r="Q20743">
        <v>0</v>
      </c>
    </row>
    <row r="20744" spans="1:17">
      <c r="A20744" t="s">
        <v>122</v>
      </c>
      <c r="B20744">
        <v>2036</v>
      </c>
      <c r="E20744" t="s">
        <v>162</v>
      </c>
      <c r="G20744" t="s">
        <v>1076</v>
      </c>
      <c r="H20744" t="s">
        <v>136</v>
      </c>
      <c r="I20744">
        <v>10354538.8849044</v>
      </c>
      <c r="J20744" t="s">
        <v>126</v>
      </c>
      <c r="K20744" t="s">
        <v>159</v>
      </c>
      <c r="L20744" t="s">
        <v>163</v>
      </c>
      <c r="P20744">
        <v>0.53390817568584104</v>
      </c>
      <c r="Q20744">
        <v>5528372.9661074197</v>
      </c>
    </row>
    <row r="20745" spans="1:17">
      <c r="A20745" t="s">
        <v>122</v>
      </c>
      <c r="B20745">
        <v>2036</v>
      </c>
      <c r="E20745" t="s">
        <v>167</v>
      </c>
      <c r="G20745" t="s">
        <v>1076</v>
      </c>
      <c r="H20745" t="s">
        <v>136</v>
      </c>
      <c r="I20745">
        <v>0</v>
      </c>
      <c r="J20745" t="s">
        <v>126</v>
      </c>
      <c r="K20745" t="s">
        <v>159</v>
      </c>
      <c r="L20745" t="s">
        <v>168</v>
      </c>
      <c r="P20745">
        <v>0.53390817568584104</v>
      </c>
      <c r="Q20745">
        <v>0</v>
      </c>
    </row>
    <row r="20746" spans="1:17">
      <c r="A20746" t="s">
        <v>122</v>
      </c>
      <c r="B20746">
        <v>2036</v>
      </c>
      <c r="E20746" t="s">
        <v>167</v>
      </c>
      <c r="G20746" t="s">
        <v>1076</v>
      </c>
      <c r="H20746" t="s">
        <v>136</v>
      </c>
      <c r="I20746">
        <v>0</v>
      </c>
      <c r="J20746" t="s">
        <v>126</v>
      </c>
      <c r="K20746" t="s">
        <v>159</v>
      </c>
      <c r="L20746" t="s">
        <v>169</v>
      </c>
      <c r="P20746">
        <v>0.53390817568584104</v>
      </c>
      <c r="Q20746">
        <v>0</v>
      </c>
    </row>
    <row r="20747" spans="1:17">
      <c r="A20747" t="s">
        <v>122</v>
      </c>
      <c r="B20747">
        <v>2036</v>
      </c>
      <c r="E20747" t="s">
        <v>170</v>
      </c>
      <c r="G20747" t="s">
        <v>1075</v>
      </c>
      <c r="H20747" t="s">
        <v>136</v>
      </c>
      <c r="I20747">
        <v>661976965.29588199</v>
      </c>
      <c r="J20747" t="s">
        <v>126</v>
      </c>
      <c r="K20747" t="s">
        <v>126</v>
      </c>
      <c r="L20747" t="s">
        <v>171</v>
      </c>
      <c r="P20747">
        <v>0.53390817568584104</v>
      </c>
      <c r="Q20747">
        <v>353434913.88717401</v>
      </c>
    </row>
    <row r="20748" spans="1:17">
      <c r="A20748" t="s">
        <v>122</v>
      </c>
      <c r="B20748">
        <v>2036</v>
      </c>
      <c r="E20748" t="s">
        <v>162</v>
      </c>
      <c r="G20748" t="s">
        <v>1075</v>
      </c>
      <c r="H20748" t="s">
        <v>136</v>
      </c>
      <c r="I20748">
        <v>0</v>
      </c>
      <c r="J20748" t="s">
        <v>126</v>
      </c>
      <c r="K20748" t="s">
        <v>126</v>
      </c>
      <c r="L20748" t="s">
        <v>163</v>
      </c>
      <c r="P20748">
        <v>0.53390817568584104</v>
      </c>
      <c r="Q20748">
        <v>0</v>
      </c>
    </row>
    <row r="20749" spans="1:17">
      <c r="A20749" t="s">
        <v>122</v>
      </c>
      <c r="B20749">
        <v>2036</v>
      </c>
      <c r="E20749" t="s">
        <v>167</v>
      </c>
      <c r="G20749" t="s">
        <v>1075</v>
      </c>
      <c r="H20749" t="s">
        <v>136</v>
      </c>
      <c r="I20749">
        <v>0</v>
      </c>
      <c r="J20749" t="s">
        <v>126</v>
      </c>
      <c r="K20749" t="s">
        <v>126</v>
      </c>
      <c r="L20749" t="s">
        <v>168</v>
      </c>
      <c r="P20749">
        <v>0.53390817568584104</v>
      </c>
      <c r="Q20749">
        <v>0</v>
      </c>
    </row>
    <row r="20750" spans="1:17">
      <c r="A20750" t="s">
        <v>122</v>
      </c>
      <c r="B20750">
        <v>2036</v>
      </c>
      <c r="E20750" t="s">
        <v>167</v>
      </c>
      <c r="G20750" t="s">
        <v>1075</v>
      </c>
      <c r="H20750" t="s">
        <v>136</v>
      </c>
      <c r="I20750">
        <v>110846468.66843601</v>
      </c>
      <c r="J20750" t="s">
        <v>126</v>
      </c>
      <c r="K20750" t="s">
        <v>126</v>
      </c>
      <c r="L20750" t="s">
        <v>169</v>
      </c>
      <c r="P20750">
        <v>0.53390817568584104</v>
      </c>
      <c r="Q20750">
        <v>59181835.867982604</v>
      </c>
    </row>
    <row r="20751" spans="1:17">
      <c r="A20751" t="s">
        <v>122</v>
      </c>
      <c r="B20751">
        <v>2036</v>
      </c>
      <c r="E20751" t="s">
        <v>170</v>
      </c>
      <c r="G20751" t="s">
        <v>1076</v>
      </c>
      <c r="H20751" t="s">
        <v>136</v>
      </c>
      <c r="I20751">
        <v>0</v>
      </c>
      <c r="J20751" t="s">
        <v>126</v>
      </c>
      <c r="K20751" t="s">
        <v>165</v>
      </c>
      <c r="L20751" t="s">
        <v>171</v>
      </c>
      <c r="P20751">
        <v>0.53390817568584104</v>
      </c>
      <c r="Q20751">
        <v>0</v>
      </c>
    </row>
    <row r="20752" spans="1:17">
      <c r="A20752" t="s">
        <v>122</v>
      </c>
      <c r="B20752">
        <v>2036</v>
      </c>
      <c r="E20752" t="s">
        <v>162</v>
      </c>
      <c r="G20752" t="s">
        <v>1076</v>
      </c>
      <c r="H20752" t="s">
        <v>136</v>
      </c>
      <c r="I20752">
        <v>6430181.6061610598</v>
      </c>
      <c r="J20752" t="s">
        <v>126</v>
      </c>
      <c r="K20752" t="s">
        <v>165</v>
      </c>
      <c r="L20752" t="s">
        <v>163</v>
      </c>
      <c r="P20752">
        <v>0.53390817568584104</v>
      </c>
      <c r="Q20752">
        <v>3433126.5306740999</v>
      </c>
    </row>
    <row r="20753" spans="1:17">
      <c r="A20753" t="s">
        <v>122</v>
      </c>
      <c r="B20753">
        <v>2036</v>
      </c>
      <c r="E20753" t="s">
        <v>167</v>
      </c>
      <c r="G20753" t="s">
        <v>1076</v>
      </c>
      <c r="H20753" t="s">
        <v>136</v>
      </c>
      <c r="I20753">
        <v>0</v>
      </c>
      <c r="J20753" t="s">
        <v>126</v>
      </c>
      <c r="K20753" t="s">
        <v>165</v>
      </c>
      <c r="L20753" t="s">
        <v>168</v>
      </c>
      <c r="P20753">
        <v>0.53390817568584104</v>
      </c>
      <c r="Q20753">
        <v>0</v>
      </c>
    </row>
    <row r="20754" spans="1:17">
      <c r="A20754" t="s">
        <v>122</v>
      </c>
      <c r="B20754">
        <v>2036</v>
      </c>
      <c r="E20754" t="s">
        <v>167</v>
      </c>
      <c r="G20754" t="s">
        <v>1076</v>
      </c>
      <c r="H20754" t="s">
        <v>136</v>
      </c>
      <c r="I20754">
        <v>0</v>
      </c>
      <c r="J20754" t="s">
        <v>126</v>
      </c>
      <c r="K20754" t="s">
        <v>165</v>
      </c>
      <c r="L20754" t="s">
        <v>169</v>
      </c>
      <c r="P20754">
        <v>0.53390817568584104</v>
      </c>
      <c r="Q20754">
        <v>0</v>
      </c>
    </row>
    <row r="20755" spans="1:17">
      <c r="A20755" t="s">
        <v>122</v>
      </c>
      <c r="B20755">
        <v>2036</v>
      </c>
      <c r="E20755" t="s">
        <v>170</v>
      </c>
      <c r="G20755" t="s">
        <v>1076</v>
      </c>
      <c r="H20755" t="s">
        <v>136</v>
      </c>
      <c r="I20755">
        <v>0</v>
      </c>
      <c r="J20755" t="s">
        <v>126</v>
      </c>
      <c r="K20755" t="s">
        <v>166</v>
      </c>
      <c r="L20755" t="s">
        <v>171</v>
      </c>
      <c r="P20755">
        <v>0.53390817568584104</v>
      </c>
      <c r="Q20755">
        <v>0</v>
      </c>
    </row>
    <row r="20756" spans="1:17">
      <c r="A20756" t="s">
        <v>122</v>
      </c>
      <c r="B20756">
        <v>2036</v>
      </c>
      <c r="E20756" t="s">
        <v>162</v>
      </c>
      <c r="G20756" t="s">
        <v>1076</v>
      </c>
      <c r="H20756" t="s">
        <v>136</v>
      </c>
      <c r="I20756">
        <v>7436282.0517745595</v>
      </c>
      <c r="J20756" t="s">
        <v>126</v>
      </c>
      <c r="K20756" t="s">
        <v>166</v>
      </c>
      <c r="L20756" t="s">
        <v>163</v>
      </c>
      <c r="P20756">
        <v>0.53390817568584104</v>
      </c>
      <c r="Q20756">
        <v>3970291.7841483201</v>
      </c>
    </row>
    <row r="20757" spans="1:17">
      <c r="A20757" t="s">
        <v>122</v>
      </c>
      <c r="B20757">
        <v>2036</v>
      </c>
      <c r="E20757" t="s">
        <v>167</v>
      </c>
      <c r="G20757" t="s">
        <v>1076</v>
      </c>
      <c r="H20757" t="s">
        <v>136</v>
      </c>
      <c r="I20757">
        <v>0</v>
      </c>
      <c r="J20757" t="s">
        <v>126</v>
      </c>
      <c r="K20757" t="s">
        <v>166</v>
      </c>
      <c r="L20757" t="s">
        <v>168</v>
      </c>
      <c r="P20757">
        <v>0.53390817568584104</v>
      </c>
      <c r="Q20757">
        <v>0</v>
      </c>
    </row>
    <row r="20758" spans="1:17">
      <c r="A20758" t="s">
        <v>122</v>
      </c>
      <c r="B20758">
        <v>2036</v>
      </c>
      <c r="E20758" t="s">
        <v>167</v>
      </c>
      <c r="G20758" t="s">
        <v>1076</v>
      </c>
      <c r="H20758" t="s">
        <v>136</v>
      </c>
      <c r="I20758">
        <v>0</v>
      </c>
      <c r="J20758" t="s">
        <v>126</v>
      </c>
      <c r="K20758" t="s">
        <v>166</v>
      </c>
      <c r="L20758" t="s">
        <v>169</v>
      </c>
      <c r="P20758">
        <v>0.53390817568584104</v>
      </c>
      <c r="Q20758">
        <v>0</v>
      </c>
    </row>
    <row r="20759" spans="1:17">
      <c r="A20759" t="s">
        <v>122</v>
      </c>
      <c r="B20759">
        <v>2036</v>
      </c>
      <c r="E20759" t="s">
        <v>170</v>
      </c>
      <c r="G20759" t="s">
        <v>1076</v>
      </c>
      <c r="H20759" t="s">
        <v>136</v>
      </c>
      <c r="I20759">
        <v>0</v>
      </c>
      <c r="J20759" t="s">
        <v>126</v>
      </c>
      <c r="K20759" t="s">
        <v>160</v>
      </c>
      <c r="L20759" t="s">
        <v>171</v>
      </c>
      <c r="P20759">
        <v>0.53390817568584104</v>
      </c>
      <c r="Q20759">
        <v>0</v>
      </c>
    </row>
    <row r="20760" spans="1:17">
      <c r="A20760" t="s">
        <v>122</v>
      </c>
      <c r="B20760">
        <v>2036</v>
      </c>
      <c r="E20760" t="s">
        <v>162</v>
      </c>
      <c r="G20760" t="s">
        <v>1076</v>
      </c>
      <c r="H20760" t="s">
        <v>136</v>
      </c>
      <c r="I20760">
        <v>0</v>
      </c>
      <c r="J20760" t="s">
        <v>126</v>
      </c>
      <c r="K20760" t="s">
        <v>160</v>
      </c>
      <c r="L20760" t="s">
        <v>163</v>
      </c>
      <c r="P20760">
        <v>0.53390817568584104</v>
      </c>
      <c r="Q20760">
        <v>0</v>
      </c>
    </row>
    <row r="20761" spans="1:17">
      <c r="A20761" t="s">
        <v>122</v>
      </c>
      <c r="B20761">
        <v>2036</v>
      </c>
      <c r="E20761" t="s">
        <v>167</v>
      </c>
      <c r="G20761" t="s">
        <v>1076</v>
      </c>
      <c r="H20761" t="s">
        <v>136</v>
      </c>
      <c r="I20761">
        <v>0</v>
      </c>
      <c r="J20761" t="s">
        <v>126</v>
      </c>
      <c r="K20761" t="s">
        <v>160</v>
      </c>
      <c r="L20761" t="s">
        <v>168</v>
      </c>
      <c r="P20761">
        <v>0.53390817568584104</v>
      </c>
      <c r="Q20761">
        <v>0</v>
      </c>
    </row>
    <row r="20762" spans="1:17">
      <c r="A20762" t="s">
        <v>122</v>
      </c>
      <c r="B20762">
        <v>2036</v>
      </c>
      <c r="E20762" t="s">
        <v>167</v>
      </c>
      <c r="G20762" t="s">
        <v>1076</v>
      </c>
      <c r="H20762" t="s">
        <v>136</v>
      </c>
      <c r="I20762">
        <v>0</v>
      </c>
      <c r="J20762" t="s">
        <v>126</v>
      </c>
      <c r="K20762" t="s">
        <v>160</v>
      </c>
      <c r="L20762" t="s">
        <v>169</v>
      </c>
      <c r="P20762">
        <v>0.53390817568584104</v>
      </c>
      <c r="Q20762">
        <v>0</v>
      </c>
    </row>
    <row r="20763" spans="1:17">
      <c r="A20763" t="s">
        <v>122</v>
      </c>
      <c r="B20763">
        <v>2036</v>
      </c>
      <c r="E20763" t="s">
        <v>170</v>
      </c>
      <c r="G20763" t="s">
        <v>1076</v>
      </c>
      <c r="H20763" t="s">
        <v>136</v>
      </c>
      <c r="I20763">
        <v>0</v>
      </c>
      <c r="J20763" t="s">
        <v>165</v>
      </c>
      <c r="K20763" t="s">
        <v>126</v>
      </c>
      <c r="L20763" t="s">
        <v>171</v>
      </c>
      <c r="P20763">
        <v>0.53390817568584104</v>
      </c>
      <c r="Q20763">
        <v>0</v>
      </c>
    </row>
    <row r="20764" spans="1:17">
      <c r="A20764" t="s">
        <v>122</v>
      </c>
      <c r="B20764">
        <v>2036</v>
      </c>
      <c r="E20764" t="s">
        <v>162</v>
      </c>
      <c r="G20764" t="s">
        <v>1076</v>
      </c>
      <c r="H20764" t="s">
        <v>136</v>
      </c>
      <c r="I20764">
        <v>9633856.5922618005</v>
      </c>
      <c r="J20764" t="s">
        <v>165</v>
      </c>
      <c r="K20764" t="s">
        <v>126</v>
      </c>
      <c r="L20764" t="s">
        <v>163</v>
      </c>
      <c r="P20764">
        <v>0.53390817568584104</v>
      </c>
      <c r="Q20764">
        <v>5143594.79799351</v>
      </c>
    </row>
    <row r="20765" spans="1:17">
      <c r="A20765" t="s">
        <v>122</v>
      </c>
      <c r="B20765">
        <v>2036</v>
      </c>
      <c r="E20765" t="s">
        <v>167</v>
      </c>
      <c r="G20765" t="s">
        <v>1076</v>
      </c>
      <c r="H20765" t="s">
        <v>136</v>
      </c>
      <c r="I20765">
        <v>0</v>
      </c>
      <c r="J20765" t="s">
        <v>165</v>
      </c>
      <c r="K20765" t="s">
        <v>126</v>
      </c>
      <c r="L20765" t="s">
        <v>168</v>
      </c>
      <c r="P20765">
        <v>0.53390817568584104</v>
      </c>
      <c r="Q20765">
        <v>0</v>
      </c>
    </row>
    <row r="20766" spans="1:17">
      <c r="A20766" t="s">
        <v>122</v>
      </c>
      <c r="B20766">
        <v>2036</v>
      </c>
      <c r="E20766" t="s">
        <v>167</v>
      </c>
      <c r="G20766" t="s">
        <v>1076</v>
      </c>
      <c r="H20766" t="s">
        <v>136</v>
      </c>
      <c r="I20766">
        <v>0</v>
      </c>
      <c r="J20766" t="s">
        <v>165</v>
      </c>
      <c r="K20766" t="s">
        <v>126</v>
      </c>
      <c r="L20766" t="s">
        <v>169</v>
      </c>
      <c r="P20766">
        <v>0.53390817568584104</v>
      </c>
      <c r="Q20766">
        <v>0</v>
      </c>
    </row>
    <row r="20767" spans="1:17">
      <c r="A20767" t="s">
        <v>122</v>
      </c>
      <c r="B20767">
        <v>2036</v>
      </c>
      <c r="E20767" t="s">
        <v>170</v>
      </c>
      <c r="G20767" t="s">
        <v>1075</v>
      </c>
      <c r="H20767" t="s">
        <v>136</v>
      </c>
      <c r="I20767">
        <v>0</v>
      </c>
      <c r="J20767" t="s">
        <v>165</v>
      </c>
      <c r="K20767" t="s">
        <v>165</v>
      </c>
      <c r="L20767" t="s">
        <v>171</v>
      </c>
      <c r="P20767">
        <v>0.53390817568584104</v>
      </c>
      <c r="Q20767">
        <v>0</v>
      </c>
    </row>
    <row r="20768" spans="1:17">
      <c r="A20768" t="s">
        <v>122</v>
      </c>
      <c r="B20768">
        <v>2036</v>
      </c>
      <c r="E20768" t="s">
        <v>162</v>
      </c>
      <c r="G20768" t="s">
        <v>1075</v>
      </c>
      <c r="H20768" t="s">
        <v>136</v>
      </c>
      <c r="I20768">
        <v>0</v>
      </c>
      <c r="J20768" t="s">
        <v>165</v>
      </c>
      <c r="K20768" t="s">
        <v>165</v>
      </c>
      <c r="L20768" t="s">
        <v>163</v>
      </c>
      <c r="P20768">
        <v>0.53390817568584104</v>
      </c>
      <c r="Q20768">
        <v>0</v>
      </c>
    </row>
    <row r="20769" spans="1:17">
      <c r="A20769" t="s">
        <v>122</v>
      </c>
      <c r="B20769">
        <v>2036</v>
      </c>
      <c r="E20769" t="s">
        <v>167</v>
      </c>
      <c r="G20769" t="s">
        <v>1075</v>
      </c>
      <c r="H20769" t="s">
        <v>136</v>
      </c>
      <c r="I20769">
        <v>0</v>
      </c>
      <c r="J20769" t="s">
        <v>165</v>
      </c>
      <c r="K20769" t="s">
        <v>165</v>
      </c>
      <c r="L20769" t="s">
        <v>168</v>
      </c>
      <c r="P20769">
        <v>0.53390817568584104</v>
      </c>
      <c r="Q20769">
        <v>0</v>
      </c>
    </row>
    <row r="20770" spans="1:17">
      <c r="A20770" t="s">
        <v>122</v>
      </c>
      <c r="B20770">
        <v>2036</v>
      </c>
      <c r="E20770" t="s">
        <v>167</v>
      </c>
      <c r="G20770" t="s">
        <v>1075</v>
      </c>
      <c r="H20770" t="s">
        <v>136</v>
      </c>
      <c r="I20770">
        <v>0</v>
      </c>
      <c r="J20770" t="s">
        <v>165</v>
      </c>
      <c r="K20770" t="s">
        <v>165</v>
      </c>
      <c r="L20770" t="s">
        <v>169</v>
      </c>
      <c r="P20770">
        <v>0.53390817568584104</v>
      </c>
      <c r="Q20770">
        <v>0</v>
      </c>
    </row>
    <row r="20771" spans="1:17">
      <c r="A20771" t="s">
        <v>122</v>
      </c>
      <c r="B20771">
        <v>2036</v>
      </c>
      <c r="E20771" t="s">
        <v>162</v>
      </c>
      <c r="G20771" t="s">
        <v>1076</v>
      </c>
      <c r="H20771" t="s">
        <v>136</v>
      </c>
      <c r="I20771">
        <v>23181827.407811299</v>
      </c>
      <c r="J20771" t="s">
        <v>166</v>
      </c>
      <c r="K20771" t="s">
        <v>159</v>
      </c>
      <c r="L20771" t="s">
        <v>163</v>
      </c>
      <c r="P20771">
        <v>0.53390817568584104</v>
      </c>
      <c r="Q20771">
        <v>12376967.1803686</v>
      </c>
    </row>
    <row r="20772" spans="1:17">
      <c r="A20772" t="s">
        <v>122</v>
      </c>
      <c r="B20772">
        <v>2036</v>
      </c>
      <c r="E20772" t="s">
        <v>170</v>
      </c>
      <c r="G20772" t="s">
        <v>1076</v>
      </c>
      <c r="H20772" t="s">
        <v>136</v>
      </c>
      <c r="I20772">
        <v>0</v>
      </c>
      <c r="J20772" t="s">
        <v>166</v>
      </c>
      <c r="K20772" t="s">
        <v>126</v>
      </c>
      <c r="L20772" t="s">
        <v>171</v>
      </c>
      <c r="P20772">
        <v>0.53390817568584104</v>
      </c>
      <c r="Q20772">
        <v>0</v>
      </c>
    </row>
    <row r="20773" spans="1:17">
      <c r="A20773" t="s">
        <v>122</v>
      </c>
      <c r="B20773">
        <v>2036</v>
      </c>
      <c r="E20773" t="s">
        <v>162</v>
      </c>
      <c r="G20773" t="s">
        <v>1076</v>
      </c>
      <c r="H20773" t="s">
        <v>136</v>
      </c>
      <c r="I20773">
        <v>11251575.1946708</v>
      </c>
      <c r="J20773" t="s">
        <v>166</v>
      </c>
      <c r="K20773" t="s">
        <v>126</v>
      </c>
      <c r="L20773" t="s">
        <v>163</v>
      </c>
      <c r="P20773">
        <v>0.53390817568584104</v>
      </c>
      <c r="Q20773">
        <v>6007307.9857787704</v>
      </c>
    </row>
    <row r="20774" spans="1:17">
      <c r="A20774" t="s">
        <v>122</v>
      </c>
      <c r="B20774">
        <v>2036</v>
      </c>
      <c r="E20774" t="s">
        <v>167</v>
      </c>
      <c r="G20774" t="s">
        <v>1076</v>
      </c>
      <c r="H20774" t="s">
        <v>136</v>
      </c>
      <c r="I20774">
        <v>0</v>
      </c>
      <c r="J20774" t="s">
        <v>166</v>
      </c>
      <c r="K20774" t="s">
        <v>126</v>
      </c>
      <c r="L20774" t="s">
        <v>168</v>
      </c>
      <c r="P20774">
        <v>0.53390817568584104</v>
      </c>
      <c r="Q20774">
        <v>0</v>
      </c>
    </row>
    <row r="20775" spans="1:17">
      <c r="A20775" t="s">
        <v>122</v>
      </c>
      <c r="B20775">
        <v>2036</v>
      </c>
      <c r="E20775" t="s">
        <v>167</v>
      </c>
      <c r="G20775" t="s">
        <v>1076</v>
      </c>
      <c r="H20775" t="s">
        <v>136</v>
      </c>
      <c r="I20775">
        <v>0</v>
      </c>
      <c r="J20775" t="s">
        <v>166</v>
      </c>
      <c r="K20775" t="s">
        <v>126</v>
      </c>
      <c r="L20775" t="s">
        <v>169</v>
      </c>
      <c r="P20775">
        <v>0.53390817568584104</v>
      </c>
      <c r="Q20775">
        <v>0</v>
      </c>
    </row>
    <row r="20776" spans="1:17">
      <c r="A20776" t="s">
        <v>122</v>
      </c>
      <c r="B20776">
        <v>2036</v>
      </c>
      <c r="E20776" t="s">
        <v>170</v>
      </c>
      <c r="G20776" t="s">
        <v>1075</v>
      </c>
      <c r="H20776" t="s">
        <v>136</v>
      </c>
      <c r="I20776">
        <v>0</v>
      </c>
      <c r="J20776" t="s">
        <v>166</v>
      </c>
      <c r="K20776" t="s">
        <v>166</v>
      </c>
      <c r="L20776" t="s">
        <v>171</v>
      </c>
      <c r="P20776">
        <v>0.53390817568584104</v>
      </c>
      <c r="Q20776">
        <v>0</v>
      </c>
    </row>
    <row r="20777" spans="1:17">
      <c r="A20777" t="s">
        <v>122</v>
      </c>
      <c r="B20777">
        <v>2036</v>
      </c>
      <c r="E20777" t="s">
        <v>162</v>
      </c>
      <c r="G20777" t="s">
        <v>1075</v>
      </c>
      <c r="H20777" t="s">
        <v>136</v>
      </c>
      <c r="I20777">
        <v>0</v>
      </c>
      <c r="J20777" t="s">
        <v>166</v>
      </c>
      <c r="K20777" t="s">
        <v>166</v>
      </c>
      <c r="L20777" t="s">
        <v>163</v>
      </c>
      <c r="P20777">
        <v>0.53390817568584104</v>
      </c>
      <c r="Q20777">
        <v>0</v>
      </c>
    </row>
    <row r="20778" spans="1:17">
      <c r="A20778" t="s">
        <v>122</v>
      </c>
      <c r="B20778">
        <v>2036</v>
      </c>
      <c r="E20778" t="s">
        <v>167</v>
      </c>
      <c r="G20778" t="s">
        <v>1075</v>
      </c>
      <c r="H20778" t="s">
        <v>136</v>
      </c>
      <c r="I20778">
        <v>0</v>
      </c>
      <c r="J20778" t="s">
        <v>166</v>
      </c>
      <c r="K20778" t="s">
        <v>166</v>
      </c>
      <c r="L20778" t="s">
        <v>168</v>
      </c>
      <c r="P20778">
        <v>0.53390817568584104</v>
      </c>
      <c r="Q20778">
        <v>0</v>
      </c>
    </row>
    <row r="20779" spans="1:17">
      <c r="A20779" t="s">
        <v>122</v>
      </c>
      <c r="B20779">
        <v>2036</v>
      </c>
      <c r="E20779" t="s">
        <v>167</v>
      </c>
      <c r="G20779" t="s">
        <v>1075</v>
      </c>
      <c r="H20779" t="s">
        <v>136</v>
      </c>
      <c r="I20779">
        <v>0</v>
      </c>
      <c r="J20779" t="s">
        <v>166</v>
      </c>
      <c r="K20779" t="s">
        <v>166</v>
      </c>
      <c r="L20779" t="s">
        <v>169</v>
      </c>
      <c r="P20779">
        <v>0.53390817568584104</v>
      </c>
      <c r="Q20779">
        <v>0</v>
      </c>
    </row>
    <row r="20780" spans="1:17">
      <c r="A20780" t="s">
        <v>122</v>
      </c>
      <c r="B20780">
        <v>2036</v>
      </c>
      <c r="E20780" t="s">
        <v>162</v>
      </c>
      <c r="G20780" t="s">
        <v>1076</v>
      </c>
      <c r="H20780" t="s">
        <v>136</v>
      </c>
      <c r="I20780">
        <v>10712996.2756855</v>
      </c>
      <c r="J20780" t="s">
        <v>160</v>
      </c>
      <c r="K20780" t="s">
        <v>164</v>
      </c>
      <c r="L20780" t="s">
        <v>163</v>
      </c>
      <c r="P20780">
        <v>0.53390817568584104</v>
      </c>
      <c r="Q20780">
        <v>5719756.2976804599</v>
      </c>
    </row>
    <row r="20781" spans="1:17">
      <c r="A20781" t="s">
        <v>122</v>
      </c>
      <c r="B20781">
        <v>2036</v>
      </c>
      <c r="E20781" t="s">
        <v>170</v>
      </c>
      <c r="G20781" t="s">
        <v>1076</v>
      </c>
      <c r="H20781" t="s">
        <v>136</v>
      </c>
      <c r="I20781">
        <v>0</v>
      </c>
      <c r="J20781" t="s">
        <v>160</v>
      </c>
      <c r="K20781" t="s">
        <v>126</v>
      </c>
      <c r="L20781" t="s">
        <v>171</v>
      </c>
      <c r="P20781">
        <v>0.53390817568584104</v>
      </c>
      <c r="Q20781">
        <v>0</v>
      </c>
    </row>
    <row r="20782" spans="1:17">
      <c r="A20782" t="s">
        <v>122</v>
      </c>
      <c r="B20782">
        <v>2036</v>
      </c>
      <c r="E20782" t="s">
        <v>162</v>
      </c>
      <c r="G20782" t="s">
        <v>1076</v>
      </c>
      <c r="H20782" t="s">
        <v>136</v>
      </c>
      <c r="I20782">
        <v>5195748.8448175099</v>
      </c>
      <c r="J20782" t="s">
        <v>160</v>
      </c>
      <c r="K20782" t="s">
        <v>126</v>
      </c>
      <c r="L20782" t="s">
        <v>163</v>
      </c>
      <c r="P20782">
        <v>0.53390817568584104</v>
      </c>
      <c r="Q20782">
        <v>2774052.7870583301</v>
      </c>
    </row>
    <row r="20783" spans="1:17">
      <c r="A20783" t="s">
        <v>122</v>
      </c>
      <c r="B20783">
        <v>2036</v>
      </c>
      <c r="E20783" t="s">
        <v>167</v>
      </c>
      <c r="G20783" t="s">
        <v>1076</v>
      </c>
      <c r="H20783" t="s">
        <v>136</v>
      </c>
      <c r="I20783">
        <v>0</v>
      </c>
      <c r="J20783" t="s">
        <v>160</v>
      </c>
      <c r="K20783" t="s">
        <v>126</v>
      </c>
      <c r="L20783" t="s">
        <v>168</v>
      </c>
      <c r="P20783">
        <v>0.53390817568584104</v>
      </c>
      <c r="Q20783">
        <v>0</v>
      </c>
    </row>
    <row r="20784" spans="1:17">
      <c r="A20784" t="s">
        <v>122</v>
      </c>
      <c r="B20784">
        <v>2036</v>
      </c>
      <c r="E20784" t="s">
        <v>167</v>
      </c>
      <c r="G20784" t="s">
        <v>1076</v>
      </c>
      <c r="H20784" t="s">
        <v>136</v>
      </c>
      <c r="I20784">
        <v>0</v>
      </c>
      <c r="J20784" t="s">
        <v>160</v>
      </c>
      <c r="K20784" t="s">
        <v>126</v>
      </c>
      <c r="L20784" t="s">
        <v>169</v>
      </c>
      <c r="P20784">
        <v>0.53390817568584104</v>
      </c>
      <c r="Q20784">
        <v>0</v>
      </c>
    </row>
    <row r="20785" spans="1:17">
      <c r="A20785" t="s">
        <v>122</v>
      </c>
      <c r="B20785">
        <v>2036</v>
      </c>
      <c r="E20785" t="s">
        <v>170</v>
      </c>
      <c r="G20785" t="s">
        <v>1075</v>
      </c>
      <c r="H20785" t="s">
        <v>136</v>
      </c>
      <c r="I20785">
        <v>0</v>
      </c>
      <c r="J20785" t="s">
        <v>160</v>
      </c>
      <c r="K20785" t="s">
        <v>160</v>
      </c>
      <c r="L20785" t="s">
        <v>171</v>
      </c>
      <c r="P20785">
        <v>0.53390817568584104</v>
      </c>
      <c r="Q20785">
        <v>0</v>
      </c>
    </row>
    <row r="20786" spans="1:17">
      <c r="A20786" t="s">
        <v>122</v>
      </c>
      <c r="B20786">
        <v>2036</v>
      </c>
      <c r="E20786" t="s">
        <v>162</v>
      </c>
      <c r="G20786" t="s">
        <v>1075</v>
      </c>
      <c r="H20786" t="s">
        <v>136</v>
      </c>
      <c r="I20786">
        <v>0</v>
      </c>
      <c r="J20786" t="s">
        <v>160</v>
      </c>
      <c r="K20786" t="s">
        <v>160</v>
      </c>
      <c r="L20786" t="s">
        <v>163</v>
      </c>
      <c r="P20786">
        <v>0.53390817568584104</v>
      </c>
      <c r="Q20786">
        <v>0</v>
      </c>
    </row>
    <row r="20787" spans="1:17">
      <c r="A20787" t="s">
        <v>122</v>
      </c>
      <c r="B20787">
        <v>2036</v>
      </c>
      <c r="E20787" t="s">
        <v>167</v>
      </c>
      <c r="G20787" t="s">
        <v>1075</v>
      </c>
      <c r="H20787" t="s">
        <v>136</v>
      </c>
      <c r="I20787">
        <v>0</v>
      </c>
      <c r="J20787" t="s">
        <v>160</v>
      </c>
      <c r="K20787" t="s">
        <v>160</v>
      </c>
      <c r="L20787" t="s">
        <v>168</v>
      </c>
      <c r="P20787">
        <v>0.53390817568584104</v>
      </c>
      <c r="Q20787">
        <v>0</v>
      </c>
    </row>
    <row r="20788" spans="1:17">
      <c r="A20788" t="s">
        <v>122</v>
      </c>
      <c r="B20788">
        <v>2036</v>
      </c>
      <c r="E20788" t="s">
        <v>167</v>
      </c>
      <c r="G20788" t="s">
        <v>1075</v>
      </c>
      <c r="H20788" t="s">
        <v>136</v>
      </c>
      <c r="I20788">
        <v>0</v>
      </c>
      <c r="J20788" t="s">
        <v>160</v>
      </c>
      <c r="K20788" t="s">
        <v>160</v>
      </c>
      <c r="L20788" t="s">
        <v>169</v>
      </c>
      <c r="P20788">
        <v>0.53390817568584104</v>
      </c>
      <c r="Q20788">
        <v>0</v>
      </c>
    </row>
    <row r="20789" spans="1:17">
      <c r="A20789" t="s">
        <v>122</v>
      </c>
      <c r="B20789">
        <v>2037</v>
      </c>
      <c r="E20789" t="s">
        <v>170</v>
      </c>
      <c r="G20789" t="s">
        <v>1075</v>
      </c>
      <c r="H20789" t="s">
        <v>136</v>
      </c>
      <c r="I20789">
        <v>0</v>
      </c>
      <c r="J20789" t="s">
        <v>164</v>
      </c>
      <c r="K20789" t="s">
        <v>164</v>
      </c>
      <c r="L20789" t="s">
        <v>171</v>
      </c>
      <c r="P20789">
        <v>0.51337324585177002</v>
      </c>
      <c r="Q20789">
        <v>0</v>
      </c>
    </row>
    <row r="20790" spans="1:17">
      <c r="A20790" t="s">
        <v>122</v>
      </c>
      <c r="B20790">
        <v>2037</v>
      </c>
      <c r="E20790" t="s">
        <v>162</v>
      </c>
      <c r="G20790" t="s">
        <v>1075</v>
      </c>
      <c r="H20790" t="s">
        <v>136</v>
      </c>
      <c r="I20790">
        <v>0</v>
      </c>
      <c r="J20790" t="s">
        <v>164</v>
      </c>
      <c r="K20790" t="s">
        <v>164</v>
      </c>
      <c r="L20790" t="s">
        <v>163</v>
      </c>
      <c r="P20790">
        <v>0.51337324585177002</v>
      </c>
      <c r="Q20790">
        <v>0</v>
      </c>
    </row>
    <row r="20791" spans="1:17">
      <c r="A20791" t="s">
        <v>122</v>
      </c>
      <c r="B20791">
        <v>2037</v>
      </c>
      <c r="E20791" t="s">
        <v>167</v>
      </c>
      <c r="G20791" t="s">
        <v>1075</v>
      </c>
      <c r="H20791" t="s">
        <v>136</v>
      </c>
      <c r="I20791">
        <v>0</v>
      </c>
      <c r="J20791" t="s">
        <v>164</v>
      </c>
      <c r="K20791" t="s">
        <v>164</v>
      </c>
      <c r="L20791" t="s">
        <v>168</v>
      </c>
      <c r="P20791">
        <v>0.51337324585177002</v>
      </c>
      <c r="Q20791">
        <v>0</v>
      </c>
    </row>
    <row r="20792" spans="1:17">
      <c r="A20792" t="s">
        <v>122</v>
      </c>
      <c r="B20792">
        <v>2037</v>
      </c>
      <c r="E20792" t="s">
        <v>167</v>
      </c>
      <c r="G20792" t="s">
        <v>1075</v>
      </c>
      <c r="H20792" t="s">
        <v>136</v>
      </c>
      <c r="I20792">
        <v>0</v>
      </c>
      <c r="J20792" t="s">
        <v>164</v>
      </c>
      <c r="K20792" t="s">
        <v>164</v>
      </c>
      <c r="L20792" t="s">
        <v>169</v>
      </c>
      <c r="P20792">
        <v>0.51337324585177002</v>
      </c>
      <c r="Q20792">
        <v>0</v>
      </c>
    </row>
    <row r="20793" spans="1:17">
      <c r="A20793" t="s">
        <v>122</v>
      </c>
      <c r="B20793">
        <v>2037</v>
      </c>
      <c r="E20793" t="s">
        <v>170</v>
      </c>
      <c r="G20793" t="s">
        <v>1076</v>
      </c>
      <c r="H20793" t="s">
        <v>136</v>
      </c>
      <c r="I20793">
        <v>0</v>
      </c>
      <c r="J20793" t="s">
        <v>164</v>
      </c>
      <c r="K20793" t="s">
        <v>126</v>
      </c>
      <c r="L20793" t="s">
        <v>171</v>
      </c>
      <c r="P20793">
        <v>0.51337324585177002</v>
      </c>
      <c r="Q20793">
        <v>0</v>
      </c>
    </row>
    <row r="20794" spans="1:17">
      <c r="A20794" t="s">
        <v>122</v>
      </c>
      <c r="B20794">
        <v>2037</v>
      </c>
      <c r="E20794" t="s">
        <v>162</v>
      </c>
      <c r="G20794" t="s">
        <v>1076</v>
      </c>
      <c r="H20794" t="s">
        <v>136</v>
      </c>
      <c r="I20794">
        <v>23870137.511355899</v>
      </c>
      <c r="J20794" t="s">
        <v>164</v>
      </c>
      <c r="K20794" t="s">
        <v>126</v>
      </c>
      <c r="L20794" t="s">
        <v>163</v>
      </c>
      <c r="P20794">
        <v>0.51337324585177002</v>
      </c>
      <c r="Q20794">
        <v>12254289.973132901</v>
      </c>
    </row>
    <row r="20795" spans="1:17">
      <c r="A20795" t="s">
        <v>122</v>
      </c>
      <c r="B20795">
        <v>2037</v>
      </c>
      <c r="E20795" t="s">
        <v>167</v>
      </c>
      <c r="G20795" t="s">
        <v>1076</v>
      </c>
      <c r="H20795" t="s">
        <v>136</v>
      </c>
      <c r="I20795">
        <v>0</v>
      </c>
      <c r="J20795" t="s">
        <v>164</v>
      </c>
      <c r="K20795" t="s">
        <v>126</v>
      </c>
      <c r="L20795" t="s">
        <v>168</v>
      </c>
      <c r="P20795">
        <v>0.51337324585177002</v>
      </c>
      <c r="Q20795">
        <v>0</v>
      </c>
    </row>
    <row r="20796" spans="1:17">
      <c r="A20796" t="s">
        <v>122</v>
      </c>
      <c r="B20796">
        <v>2037</v>
      </c>
      <c r="E20796" t="s">
        <v>167</v>
      </c>
      <c r="G20796" t="s">
        <v>1076</v>
      </c>
      <c r="H20796" t="s">
        <v>136</v>
      </c>
      <c r="I20796">
        <v>0</v>
      </c>
      <c r="J20796" t="s">
        <v>164</v>
      </c>
      <c r="K20796" t="s">
        <v>126</v>
      </c>
      <c r="L20796" t="s">
        <v>169</v>
      </c>
      <c r="P20796">
        <v>0.51337324585177002</v>
      </c>
      <c r="Q20796">
        <v>0</v>
      </c>
    </row>
    <row r="20797" spans="1:17">
      <c r="A20797" t="s">
        <v>122</v>
      </c>
      <c r="B20797">
        <v>2037</v>
      </c>
      <c r="E20797" t="s">
        <v>162</v>
      </c>
      <c r="G20797" t="s">
        <v>1076</v>
      </c>
      <c r="H20797" t="s">
        <v>136</v>
      </c>
      <c r="I20797">
        <v>3412861.4981136201</v>
      </c>
      <c r="J20797" t="s">
        <v>164</v>
      </c>
      <c r="K20797" t="s">
        <v>160</v>
      </c>
      <c r="L20797" t="s">
        <v>163</v>
      </c>
      <c r="P20797">
        <v>0.51337324585177002</v>
      </c>
      <c r="Q20797">
        <v>1752071.78492913</v>
      </c>
    </row>
    <row r="20798" spans="1:17">
      <c r="A20798" t="s">
        <v>122</v>
      </c>
      <c r="B20798">
        <v>2037</v>
      </c>
      <c r="E20798" t="s">
        <v>170</v>
      </c>
      <c r="G20798" t="s">
        <v>1075</v>
      </c>
      <c r="H20798" t="s">
        <v>136</v>
      </c>
      <c r="I20798">
        <v>0</v>
      </c>
      <c r="J20798" t="s">
        <v>159</v>
      </c>
      <c r="K20798" t="s">
        <v>159</v>
      </c>
      <c r="L20798" t="s">
        <v>171</v>
      </c>
      <c r="P20798">
        <v>0.51337324585177002</v>
      </c>
      <c r="Q20798">
        <v>0</v>
      </c>
    </row>
    <row r="20799" spans="1:17">
      <c r="A20799" t="s">
        <v>122</v>
      </c>
      <c r="B20799">
        <v>2037</v>
      </c>
      <c r="E20799" t="s">
        <v>162</v>
      </c>
      <c r="G20799" t="s">
        <v>1075</v>
      </c>
      <c r="H20799" t="s">
        <v>136</v>
      </c>
      <c r="I20799">
        <v>0</v>
      </c>
      <c r="J20799" t="s">
        <v>159</v>
      </c>
      <c r="K20799" t="s">
        <v>159</v>
      </c>
      <c r="L20799" t="s">
        <v>163</v>
      </c>
      <c r="P20799">
        <v>0.51337324585177002</v>
      </c>
      <c r="Q20799">
        <v>0</v>
      </c>
    </row>
    <row r="20800" spans="1:17">
      <c r="A20800" t="s">
        <v>122</v>
      </c>
      <c r="B20800">
        <v>2037</v>
      </c>
      <c r="E20800" t="s">
        <v>167</v>
      </c>
      <c r="G20800" t="s">
        <v>1075</v>
      </c>
      <c r="H20800" t="s">
        <v>136</v>
      </c>
      <c r="I20800">
        <v>0</v>
      </c>
      <c r="J20800" t="s">
        <v>159</v>
      </c>
      <c r="K20800" t="s">
        <v>159</v>
      </c>
      <c r="L20800" t="s">
        <v>168</v>
      </c>
      <c r="P20800">
        <v>0.51337324585177002</v>
      </c>
      <c r="Q20800">
        <v>0</v>
      </c>
    </row>
    <row r="20801" spans="1:17">
      <c r="A20801" t="s">
        <v>122</v>
      </c>
      <c r="B20801">
        <v>2037</v>
      </c>
      <c r="E20801" t="s">
        <v>167</v>
      </c>
      <c r="G20801" t="s">
        <v>1075</v>
      </c>
      <c r="H20801" t="s">
        <v>136</v>
      </c>
      <c r="I20801">
        <v>0</v>
      </c>
      <c r="J20801" t="s">
        <v>159</v>
      </c>
      <c r="K20801" t="s">
        <v>159</v>
      </c>
      <c r="L20801" t="s">
        <v>169</v>
      </c>
      <c r="P20801">
        <v>0.51337324585177002</v>
      </c>
      <c r="Q20801">
        <v>0</v>
      </c>
    </row>
    <row r="20802" spans="1:17">
      <c r="A20802" t="s">
        <v>122</v>
      </c>
      <c r="B20802">
        <v>2037</v>
      </c>
      <c r="E20802" t="s">
        <v>170</v>
      </c>
      <c r="G20802" t="s">
        <v>1076</v>
      </c>
      <c r="H20802" t="s">
        <v>136</v>
      </c>
      <c r="I20802">
        <v>0</v>
      </c>
      <c r="J20802" t="s">
        <v>159</v>
      </c>
      <c r="K20802" t="s">
        <v>126</v>
      </c>
      <c r="L20802" t="s">
        <v>171</v>
      </c>
      <c r="P20802">
        <v>0.51337324585177002</v>
      </c>
      <c r="Q20802">
        <v>0</v>
      </c>
    </row>
    <row r="20803" spans="1:17">
      <c r="A20803" t="s">
        <v>122</v>
      </c>
      <c r="B20803">
        <v>2037</v>
      </c>
      <c r="E20803" t="s">
        <v>162</v>
      </c>
      <c r="G20803" t="s">
        <v>1076</v>
      </c>
      <c r="H20803" t="s">
        <v>136</v>
      </c>
      <c r="I20803">
        <v>15783416.3221124</v>
      </c>
      <c r="J20803" t="s">
        <v>159</v>
      </c>
      <c r="K20803" t="s">
        <v>126</v>
      </c>
      <c r="L20803" t="s">
        <v>163</v>
      </c>
      <c r="P20803">
        <v>0.51337324585177002</v>
      </c>
      <c r="Q20803">
        <v>8102783.6679126397</v>
      </c>
    </row>
    <row r="20804" spans="1:17">
      <c r="A20804" t="s">
        <v>122</v>
      </c>
      <c r="B20804">
        <v>2037</v>
      </c>
      <c r="E20804" t="s">
        <v>167</v>
      </c>
      <c r="G20804" t="s">
        <v>1076</v>
      </c>
      <c r="H20804" t="s">
        <v>136</v>
      </c>
      <c r="I20804">
        <v>0</v>
      </c>
      <c r="J20804" t="s">
        <v>159</v>
      </c>
      <c r="K20804" t="s">
        <v>126</v>
      </c>
      <c r="L20804" t="s">
        <v>168</v>
      </c>
      <c r="P20804">
        <v>0.51337324585177002</v>
      </c>
      <c r="Q20804">
        <v>0</v>
      </c>
    </row>
    <row r="20805" spans="1:17">
      <c r="A20805" t="s">
        <v>122</v>
      </c>
      <c r="B20805">
        <v>2037</v>
      </c>
      <c r="E20805" t="s">
        <v>167</v>
      </c>
      <c r="G20805" t="s">
        <v>1076</v>
      </c>
      <c r="H20805" t="s">
        <v>136</v>
      </c>
      <c r="I20805">
        <v>0</v>
      </c>
      <c r="J20805" t="s">
        <v>159</v>
      </c>
      <c r="K20805" t="s">
        <v>126</v>
      </c>
      <c r="L20805" t="s">
        <v>169</v>
      </c>
      <c r="P20805">
        <v>0.51337324585177002</v>
      </c>
      <c r="Q20805">
        <v>0</v>
      </c>
    </row>
    <row r="20806" spans="1:17">
      <c r="A20806" t="s">
        <v>122</v>
      </c>
      <c r="B20806">
        <v>2037</v>
      </c>
      <c r="E20806" t="s">
        <v>162</v>
      </c>
      <c r="G20806" t="s">
        <v>1076</v>
      </c>
      <c r="H20806" t="s">
        <v>136</v>
      </c>
      <c r="I20806">
        <v>23348810.6324661</v>
      </c>
      <c r="J20806" t="s">
        <v>159</v>
      </c>
      <c r="K20806" t="s">
        <v>166</v>
      </c>
      <c r="L20806" t="s">
        <v>163</v>
      </c>
      <c r="P20806">
        <v>0.51337324585177002</v>
      </c>
      <c r="Q20806">
        <v>11986654.7011675</v>
      </c>
    </row>
    <row r="20807" spans="1:17">
      <c r="A20807" t="s">
        <v>122</v>
      </c>
      <c r="B20807">
        <v>2037</v>
      </c>
      <c r="E20807" t="s">
        <v>170</v>
      </c>
      <c r="G20807" t="s">
        <v>1076</v>
      </c>
      <c r="H20807" t="s">
        <v>136</v>
      </c>
      <c r="I20807">
        <v>0</v>
      </c>
      <c r="J20807" t="s">
        <v>126</v>
      </c>
      <c r="K20807" t="s">
        <v>164</v>
      </c>
      <c r="L20807" t="s">
        <v>171</v>
      </c>
      <c r="P20807">
        <v>0.51337324585177002</v>
      </c>
      <c r="Q20807">
        <v>0</v>
      </c>
    </row>
    <row r="20808" spans="1:17">
      <c r="A20808" t="s">
        <v>122</v>
      </c>
      <c r="B20808">
        <v>2037</v>
      </c>
      <c r="E20808" t="s">
        <v>162</v>
      </c>
      <c r="G20808" t="s">
        <v>1076</v>
      </c>
      <c r="H20808" t="s">
        <v>136</v>
      </c>
      <c r="I20808">
        <v>607129.52036896301</v>
      </c>
      <c r="J20808" t="s">
        <v>126</v>
      </c>
      <c r="K20808" t="s">
        <v>164</v>
      </c>
      <c r="L20808" t="s">
        <v>163</v>
      </c>
      <c r="P20808">
        <v>0.51337324585177002</v>
      </c>
      <c r="Q20808">
        <v>311684.05252424302</v>
      </c>
    </row>
    <row r="20809" spans="1:17">
      <c r="A20809" t="s">
        <v>122</v>
      </c>
      <c r="B20809">
        <v>2037</v>
      </c>
      <c r="E20809" t="s">
        <v>167</v>
      </c>
      <c r="G20809" t="s">
        <v>1076</v>
      </c>
      <c r="H20809" t="s">
        <v>136</v>
      </c>
      <c r="I20809">
        <v>0</v>
      </c>
      <c r="J20809" t="s">
        <v>126</v>
      </c>
      <c r="K20809" t="s">
        <v>164</v>
      </c>
      <c r="L20809" t="s">
        <v>168</v>
      </c>
      <c r="P20809">
        <v>0.51337324585177002</v>
      </c>
      <c r="Q20809">
        <v>0</v>
      </c>
    </row>
    <row r="20810" spans="1:17">
      <c r="A20810" t="s">
        <v>122</v>
      </c>
      <c r="B20810">
        <v>2037</v>
      </c>
      <c r="E20810" t="s">
        <v>167</v>
      </c>
      <c r="G20810" t="s">
        <v>1076</v>
      </c>
      <c r="H20810" t="s">
        <v>136</v>
      </c>
      <c r="I20810">
        <v>0</v>
      </c>
      <c r="J20810" t="s">
        <v>126</v>
      </c>
      <c r="K20810" t="s">
        <v>164</v>
      </c>
      <c r="L20810" t="s">
        <v>169</v>
      </c>
      <c r="P20810">
        <v>0.51337324585177002</v>
      </c>
      <c r="Q20810">
        <v>0</v>
      </c>
    </row>
    <row r="20811" spans="1:17">
      <c r="A20811" t="s">
        <v>122</v>
      </c>
      <c r="B20811">
        <v>2037</v>
      </c>
      <c r="E20811" t="s">
        <v>170</v>
      </c>
      <c r="G20811" t="s">
        <v>1076</v>
      </c>
      <c r="H20811" t="s">
        <v>136</v>
      </c>
      <c r="I20811">
        <v>0</v>
      </c>
      <c r="J20811" t="s">
        <v>126</v>
      </c>
      <c r="K20811" t="s">
        <v>159</v>
      </c>
      <c r="L20811" t="s">
        <v>171</v>
      </c>
      <c r="P20811">
        <v>0.51337324585177002</v>
      </c>
      <c r="Q20811">
        <v>0</v>
      </c>
    </row>
    <row r="20812" spans="1:17">
      <c r="A20812" t="s">
        <v>122</v>
      </c>
      <c r="B20812">
        <v>2037</v>
      </c>
      <c r="E20812" t="s">
        <v>162</v>
      </c>
      <c r="G20812" t="s">
        <v>1076</v>
      </c>
      <c r="H20812" t="s">
        <v>136</v>
      </c>
      <c r="I20812">
        <v>10354538.8849044</v>
      </c>
      <c r="J20812" t="s">
        <v>126</v>
      </c>
      <c r="K20812" t="s">
        <v>159</v>
      </c>
      <c r="L20812" t="s">
        <v>163</v>
      </c>
      <c r="P20812">
        <v>0.51337324585177002</v>
      </c>
      <c r="Q20812">
        <v>5315743.2366417497</v>
      </c>
    </row>
    <row r="20813" spans="1:17">
      <c r="A20813" t="s">
        <v>122</v>
      </c>
      <c r="B20813">
        <v>2037</v>
      </c>
      <c r="E20813" t="s">
        <v>167</v>
      </c>
      <c r="G20813" t="s">
        <v>1076</v>
      </c>
      <c r="H20813" t="s">
        <v>136</v>
      </c>
      <c r="I20813">
        <v>0</v>
      </c>
      <c r="J20813" t="s">
        <v>126</v>
      </c>
      <c r="K20813" t="s">
        <v>159</v>
      </c>
      <c r="L20813" t="s">
        <v>168</v>
      </c>
      <c r="P20813">
        <v>0.51337324585177002</v>
      </c>
      <c r="Q20813">
        <v>0</v>
      </c>
    </row>
    <row r="20814" spans="1:17">
      <c r="A20814" t="s">
        <v>122</v>
      </c>
      <c r="B20814">
        <v>2037</v>
      </c>
      <c r="E20814" t="s">
        <v>167</v>
      </c>
      <c r="G20814" t="s">
        <v>1076</v>
      </c>
      <c r="H20814" t="s">
        <v>136</v>
      </c>
      <c r="I20814">
        <v>0</v>
      </c>
      <c r="J20814" t="s">
        <v>126</v>
      </c>
      <c r="K20814" t="s">
        <v>159</v>
      </c>
      <c r="L20814" t="s">
        <v>169</v>
      </c>
      <c r="P20814">
        <v>0.51337324585177002</v>
      </c>
      <c r="Q20814">
        <v>0</v>
      </c>
    </row>
    <row r="20815" spans="1:17">
      <c r="A20815" t="s">
        <v>122</v>
      </c>
      <c r="B20815">
        <v>2037</v>
      </c>
      <c r="E20815" t="s">
        <v>170</v>
      </c>
      <c r="G20815" t="s">
        <v>1075</v>
      </c>
      <c r="H20815" t="s">
        <v>136</v>
      </c>
      <c r="I20815">
        <v>661976965.29588199</v>
      </c>
      <c r="J20815" t="s">
        <v>126</v>
      </c>
      <c r="K20815" t="s">
        <v>126</v>
      </c>
      <c r="L20815" t="s">
        <v>171</v>
      </c>
      <c r="P20815">
        <v>0.51337324585177002</v>
      </c>
      <c r="Q20815">
        <v>339841263.35305202</v>
      </c>
    </row>
    <row r="20816" spans="1:17">
      <c r="A20816" t="s">
        <v>122</v>
      </c>
      <c r="B20816">
        <v>2037</v>
      </c>
      <c r="E20816" t="s">
        <v>162</v>
      </c>
      <c r="G20816" t="s">
        <v>1075</v>
      </c>
      <c r="H20816" t="s">
        <v>136</v>
      </c>
      <c r="I20816">
        <v>0</v>
      </c>
      <c r="J20816" t="s">
        <v>126</v>
      </c>
      <c r="K20816" t="s">
        <v>126</v>
      </c>
      <c r="L20816" t="s">
        <v>163</v>
      </c>
      <c r="P20816">
        <v>0.51337324585177002</v>
      </c>
      <c r="Q20816">
        <v>0</v>
      </c>
    </row>
    <row r="20817" spans="1:17">
      <c r="A20817" t="s">
        <v>122</v>
      </c>
      <c r="B20817">
        <v>2037</v>
      </c>
      <c r="E20817" t="s">
        <v>167</v>
      </c>
      <c r="G20817" t="s">
        <v>1075</v>
      </c>
      <c r="H20817" t="s">
        <v>136</v>
      </c>
      <c r="I20817">
        <v>0</v>
      </c>
      <c r="J20817" t="s">
        <v>126</v>
      </c>
      <c r="K20817" t="s">
        <v>126</v>
      </c>
      <c r="L20817" t="s">
        <v>168</v>
      </c>
      <c r="P20817">
        <v>0.51337324585177002</v>
      </c>
      <c r="Q20817">
        <v>0</v>
      </c>
    </row>
    <row r="20818" spans="1:17">
      <c r="A20818" t="s">
        <v>122</v>
      </c>
      <c r="B20818">
        <v>2037</v>
      </c>
      <c r="E20818" t="s">
        <v>167</v>
      </c>
      <c r="G20818" t="s">
        <v>1075</v>
      </c>
      <c r="H20818" t="s">
        <v>136</v>
      </c>
      <c r="I20818">
        <v>110846468.66843601</v>
      </c>
      <c r="J20818" t="s">
        <v>126</v>
      </c>
      <c r="K20818" t="s">
        <v>126</v>
      </c>
      <c r="L20818" t="s">
        <v>169</v>
      </c>
      <c r="P20818">
        <v>0.51337324585177002</v>
      </c>
      <c r="Q20818">
        <v>56905611.411521703</v>
      </c>
    </row>
    <row r="20819" spans="1:17">
      <c r="A20819" t="s">
        <v>122</v>
      </c>
      <c r="B20819">
        <v>2037</v>
      </c>
      <c r="E20819" t="s">
        <v>170</v>
      </c>
      <c r="G20819" t="s">
        <v>1076</v>
      </c>
      <c r="H20819" t="s">
        <v>136</v>
      </c>
      <c r="I20819">
        <v>0</v>
      </c>
      <c r="J20819" t="s">
        <v>126</v>
      </c>
      <c r="K20819" t="s">
        <v>165</v>
      </c>
      <c r="L20819" t="s">
        <v>171</v>
      </c>
      <c r="P20819">
        <v>0.51337324585177002</v>
      </c>
      <c r="Q20819">
        <v>0</v>
      </c>
    </row>
    <row r="20820" spans="1:17">
      <c r="A20820" t="s">
        <v>122</v>
      </c>
      <c r="B20820">
        <v>2037</v>
      </c>
      <c r="E20820" t="s">
        <v>162</v>
      </c>
      <c r="G20820" t="s">
        <v>1076</v>
      </c>
      <c r="H20820" t="s">
        <v>136</v>
      </c>
      <c r="I20820">
        <v>6430181.6061610598</v>
      </c>
      <c r="J20820" t="s">
        <v>126</v>
      </c>
      <c r="K20820" t="s">
        <v>165</v>
      </c>
      <c r="L20820" t="s">
        <v>163</v>
      </c>
      <c r="P20820">
        <v>0.51337324585177002</v>
      </c>
      <c r="Q20820">
        <v>3301083.20257125</v>
      </c>
    </row>
    <row r="20821" spans="1:17">
      <c r="A20821" t="s">
        <v>122</v>
      </c>
      <c r="B20821">
        <v>2037</v>
      </c>
      <c r="E20821" t="s">
        <v>167</v>
      </c>
      <c r="G20821" t="s">
        <v>1076</v>
      </c>
      <c r="H20821" t="s">
        <v>136</v>
      </c>
      <c r="I20821">
        <v>0</v>
      </c>
      <c r="J20821" t="s">
        <v>126</v>
      </c>
      <c r="K20821" t="s">
        <v>165</v>
      </c>
      <c r="L20821" t="s">
        <v>168</v>
      </c>
      <c r="P20821">
        <v>0.51337324585177002</v>
      </c>
      <c r="Q20821">
        <v>0</v>
      </c>
    </row>
    <row r="20822" spans="1:17">
      <c r="A20822" t="s">
        <v>122</v>
      </c>
      <c r="B20822">
        <v>2037</v>
      </c>
      <c r="E20822" t="s">
        <v>167</v>
      </c>
      <c r="G20822" t="s">
        <v>1076</v>
      </c>
      <c r="H20822" t="s">
        <v>136</v>
      </c>
      <c r="I20822">
        <v>0</v>
      </c>
      <c r="J20822" t="s">
        <v>126</v>
      </c>
      <c r="K20822" t="s">
        <v>165</v>
      </c>
      <c r="L20822" t="s">
        <v>169</v>
      </c>
      <c r="P20822">
        <v>0.51337324585177002</v>
      </c>
      <c r="Q20822">
        <v>0</v>
      </c>
    </row>
    <row r="20823" spans="1:17">
      <c r="A20823" t="s">
        <v>122</v>
      </c>
      <c r="B20823">
        <v>2037</v>
      </c>
      <c r="E20823" t="s">
        <v>170</v>
      </c>
      <c r="G20823" t="s">
        <v>1076</v>
      </c>
      <c r="H20823" t="s">
        <v>136</v>
      </c>
      <c r="I20823">
        <v>0</v>
      </c>
      <c r="J20823" t="s">
        <v>126</v>
      </c>
      <c r="K20823" t="s">
        <v>166</v>
      </c>
      <c r="L20823" t="s">
        <v>171</v>
      </c>
      <c r="P20823">
        <v>0.51337324585177002</v>
      </c>
      <c r="Q20823">
        <v>0</v>
      </c>
    </row>
    <row r="20824" spans="1:17">
      <c r="A20824" t="s">
        <v>122</v>
      </c>
      <c r="B20824">
        <v>2037</v>
      </c>
      <c r="E20824" t="s">
        <v>162</v>
      </c>
      <c r="G20824" t="s">
        <v>1076</v>
      </c>
      <c r="H20824" t="s">
        <v>136</v>
      </c>
      <c r="I20824">
        <v>7436282.0517745595</v>
      </c>
      <c r="J20824" t="s">
        <v>126</v>
      </c>
      <c r="K20824" t="s">
        <v>166</v>
      </c>
      <c r="L20824" t="s">
        <v>163</v>
      </c>
      <c r="P20824">
        <v>0.51337324585177002</v>
      </c>
      <c r="Q20824">
        <v>3817588.2539887698</v>
      </c>
    </row>
    <row r="20825" spans="1:17">
      <c r="A20825" t="s">
        <v>122</v>
      </c>
      <c r="B20825">
        <v>2037</v>
      </c>
      <c r="E20825" t="s">
        <v>167</v>
      </c>
      <c r="G20825" t="s">
        <v>1076</v>
      </c>
      <c r="H20825" t="s">
        <v>136</v>
      </c>
      <c r="I20825">
        <v>0</v>
      </c>
      <c r="J20825" t="s">
        <v>126</v>
      </c>
      <c r="K20825" t="s">
        <v>166</v>
      </c>
      <c r="L20825" t="s">
        <v>168</v>
      </c>
      <c r="P20825">
        <v>0.51337324585177002</v>
      </c>
      <c r="Q20825">
        <v>0</v>
      </c>
    </row>
    <row r="20826" spans="1:17">
      <c r="A20826" t="s">
        <v>122</v>
      </c>
      <c r="B20826">
        <v>2037</v>
      </c>
      <c r="E20826" t="s">
        <v>167</v>
      </c>
      <c r="G20826" t="s">
        <v>1076</v>
      </c>
      <c r="H20826" t="s">
        <v>136</v>
      </c>
      <c r="I20826">
        <v>0</v>
      </c>
      <c r="J20826" t="s">
        <v>126</v>
      </c>
      <c r="K20826" t="s">
        <v>166</v>
      </c>
      <c r="L20826" t="s">
        <v>169</v>
      </c>
      <c r="P20826">
        <v>0.51337324585177002</v>
      </c>
      <c r="Q20826">
        <v>0</v>
      </c>
    </row>
    <row r="20827" spans="1:17">
      <c r="A20827" t="s">
        <v>122</v>
      </c>
      <c r="B20827">
        <v>2037</v>
      </c>
      <c r="E20827" t="s">
        <v>170</v>
      </c>
      <c r="G20827" t="s">
        <v>1076</v>
      </c>
      <c r="H20827" t="s">
        <v>136</v>
      </c>
      <c r="I20827">
        <v>0</v>
      </c>
      <c r="J20827" t="s">
        <v>126</v>
      </c>
      <c r="K20827" t="s">
        <v>160</v>
      </c>
      <c r="L20827" t="s">
        <v>171</v>
      </c>
      <c r="P20827">
        <v>0.51337324585177002</v>
      </c>
      <c r="Q20827">
        <v>0</v>
      </c>
    </row>
    <row r="20828" spans="1:17">
      <c r="A20828" t="s">
        <v>122</v>
      </c>
      <c r="B20828">
        <v>2037</v>
      </c>
      <c r="E20828" t="s">
        <v>162</v>
      </c>
      <c r="G20828" t="s">
        <v>1076</v>
      </c>
      <c r="H20828" t="s">
        <v>136</v>
      </c>
      <c r="I20828">
        <v>0</v>
      </c>
      <c r="J20828" t="s">
        <v>126</v>
      </c>
      <c r="K20828" t="s">
        <v>160</v>
      </c>
      <c r="L20828" t="s">
        <v>163</v>
      </c>
      <c r="P20828">
        <v>0.51337324585177002</v>
      </c>
      <c r="Q20828">
        <v>0</v>
      </c>
    </row>
    <row r="20829" spans="1:17">
      <c r="A20829" t="s">
        <v>122</v>
      </c>
      <c r="B20829">
        <v>2037</v>
      </c>
      <c r="E20829" t="s">
        <v>167</v>
      </c>
      <c r="G20829" t="s">
        <v>1076</v>
      </c>
      <c r="H20829" t="s">
        <v>136</v>
      </c>
      <c r="I20829">
        <v>0</v>
      </c>
      <c r="J20829" t="s">
        <v>126</v>
      </c>
      <c r="K20829" t="s">
        <v>160</v>
      </c>
      <c r="L20829" t="s">
        <v>168</v>
      </c>
      <c r="P20829">
        <v>0.51337324585177002</v>
      </c>
      <c r="Q20829">
        <v>0</v>
      </c>
    </row>
    <row r="20830" spans="1:17">
      <c r="A20830" t="s">
        <v>122</v>
      </c>
      <c r="B20830">
        <v>2037</v>
      </c>
      <c r="E20830" t="s">
        <v>167</v>
      </c>
      <c r="G20830" t="s">
        <v>1076</v>
      </c>
      <c r="H20830" t="s">
        <v>136</v>
      </c>
      <c r="I20830">
        <v>0</v>
      </c>
      <c r="J20830" t="s">
        <v>126</v>
      </c>
      <c r="K20830" t="s">
        <v>160</v>
      </c>
      <c r="L20830" t="s">
        <v>169</v>
      </c>
      <c r="P20830">
        <v>0.51337324585177002</v>
      </c>
      <c r="Q20830">
        <v>0</v>
      </c>
    </row>
    <row r="20831" spans="1:17">
      <c r="A20831" t="s">
        <v>122</v>
      </c>
      <c r="B20831">
        <v>2037</v>
      </c>
      <c r="E20831" t="s">
        <v>170</v>
      </c>
      <c r="G20831" t="s">
        <v>1076</v>
      </c>
      <c r="H20831" t="s">
        <v>136</v>
      </c>
      <c r="I20831">
        <v>0</v>
      </c>
      <c r="J20831" t="s">
        <v>165</v>
      </c>
      <c r="K20831" t="s">
        <v>126</v>
      </c>
      <c r="L20831" t="s">
        <v>171</v>
      </c>
      <c r="P20831">
        <v>0.51337324585177002</v>
      </c>
      <c r="Q20831">
        <v>0</v>
      </c>
    </row>
    <row r="20832" spans="1:17">
      <c r="A20832" t="s">
        <v>122</v>
      </c>
      <c r="B20832">
        <v>2037</v>
      </c>
      <c r="E20832" t="s">
        <v>162</v>
      </c>
      <c r="G20832" t="s">
        <v>1076</v>
      </c>
      <c r="H20832" t="s">
        <v>136</v>
      </c>
      <c r="I20832">
        <v>9633856.5922618005</v>
      </c>
      <c r="J20832" t="s">
        <v>165</v>
      </c>
      <c r="K20832" t="s">
        <v>126</v>
      </c>
      <c r="L20832" t="s">
        <v>163</v>
      </c>
      <c r="P20832">
        <v>0.51337324585177002</v>
      </c>
      <c r="Q20832">
        <v>4945764.2288399097</v>
      </c>
    </row>
    <row r="20833" spans="1:17">
      <c r="A20833" t="s">
        <v>122</v>
      </c>
      <c r="B20833">
        <v>2037</v>
      </c>
      <c r="E20833" t="s">
        <v>167</v>
      </c>
      <c r="G20833" t="s">
        <v>1076</v>
      </c>
      <c r="H20833" t="s">
        <v>136</v>
      </c>
      <c r="I20833">
        <v>0</v>
      </c>
      <c r="J20833" t="s">
        <v>165</v>
      </c>
      <c r="K20833" t="s">
        <v>126</v>
      </c>
      <c r="L20833" t="s">
        <v>168</v>
      </c>
      <c r="P20833">
        <v>0.51337324585177002</v>
      </c>
      <c r="Q20833">
        <v>0</v>
      </c>
    </row>
    <row r="20834" spans="1:17">
      <c r="A20834" t="s">
        <v>122</v>
      </c>
      <c r="B20834">
        <v>2037</v>
      </c>
      <c r="E20834" t="s">
        <v>167</v>
      </c>
      <c r="G20834" t="s">
        <v>1076</v>
      </c>
      <c r="H20834" t="s">
        <v>136</v>
      </c>
      <c r="I20834">
        <v>0</v>
      </c>
      <c r="J20834" t="s">
        <v>165</v>
      </c>
      <c r="K20834" t="s">
        <v>126</v>
      </c>
      <c r="L20834" t="s">
        <v>169</v>
      </c>
      <c r="P20834">
        <v>0.51337324585177002</v>
      </c>
      <c r="Q20834">
        <v>0</v>
      </c>
    </row>
    <row r="20835" spans="1:17">
      <c r="A20835" t="s">
        <v>122</v>
      </c>
      <c r="B20835">
        <v>2037</v>
      </c>
      <c r="E20835" t="s">
        <v>170</v>
      </c>
      <c r="G20835" t="s">
        <v>1075</v>
      </c>
      <c r="H20835" t="s">
        <v>136</v>
      </c>
      <c r="I20835">
        <v>0</v>
      </c>
      <c r="J20835" t="s">
        <v>165</v>
      </c>
      <c r="K20835" t="s">
        <v>165</v>
      </c>
      <c r="L20835" t="s">
        <v>171</v>
      </c>
      <c r="P20835">
        <v>0.51337324585177002</v>
      </c>
      <c r="Q20835">
        <v>0</v>
      </c>
    </row>
    <row r="20836" spans="1:17">
      <c r="A20836" t="s">
        <v>122</v>
      </c>
      <c r="B20836">
        <v>2037</v>
      </c>
      <c r="E20836" t="s">
        <v>162</v>
      </c>
      <c r="G20836" t="s">
        <v>1075</v>
      </c>
      <c r="H20836" t="s">
        <v>136</v>
      </c>
      <c r="I20836">
        <v>0</v>
      </c>
      <c r="J20836" t="s">
        <v>165</v>
      </c>
      <c r="K20836" t="s">
        <v>165</v>
      </c>
      <c r="L20836" t="s">
        <v>163</v>
      </c>
      <c r="P20836">
        <v>0.51337324585177002</v>
      </c>
      <c r="Q20836">
        <v>0</v>
      </c>
    </row>
    <row r="20837" spans="1:17">
      <c r="A20837" t="s">
        <v>122</v>
      </c>
      <c r="B20837">
        <v>2037</v>
      </c>
      <c r="E20837" t="s">
        <v>167</v>
      </c>
      <c r="G20837" t="s">
        <v>1075</v>
      </c>
      <c r="H20837" t="s">
        <v>136</v>
      </c>
      <c r="I20837">
        <v>0</v>
      </c>
      <c r="J20837" t="s">
        <v>165</v>
      </c>
      <c r="K20837" t="s">
        <v>165</v>
      </c>
      <c r="L20837" t="s">
        <v>168</v>
      </c>
      <c r="P20837">
        <v>0.51337324585177002</v>
      </c>
      <c r="Q20837">
        <v>0</v>
      </c>
    </row>
    <row r="20838" spans="1:17">
      <c r="A20838" t="s">
        <v>122</v>
      </c>
      <c r="B20838">
        <v>2037</v>
      </c>
      <c r="E20838" t="s">
        <v>167</v>
      </c>
      <c r="G20838" t="s">
        <v>1075</v>
      </c>
      <c r="H20838" t="s">
        <v>136</v>
      </c>
      <c r="I20838">
        <v>0</v>
      </c>
      <c r="J20838" t="s">
        <v>165</v>
      </c>
      <c r="K20838" t="s">
        <v>165</v>
      </c>
      <c r="L20838" t="s">
        <v>169</v>
      </c>
      <c r="P20838">
        <v>0.51337324585177002</v>
      </c>
      <c r="Q20838">
        <v>0</v>
      </c>
    </row>
    <row r="20839" spans="1:17">
      <c r="A20839" t="s">
        <v>122</v>
      </c>
      <c r="B20839">
        <v>2037</v>
      </c>
      <c r="E20839" t="s">
        <v>162</v>
      </c>
      <c r="G20839" t="s">
        <v>1076</v>
      </c>
      <c r="H20839" t="s">
        <v>136</v>
      </c>
      <c r="I20839">
        <v>23181827.407811299</v>
      </c>
      <c r="J20839" t="s">
        <v>166</v>
      </c>
      <c r="K20839" t="s">
        <v>159</v>
      </c>
      <c r="L20839" t="s">
        <v>163</v>
      </c>
      <c r="P20839">
        <v>0.51337324585177002</v>
      </c>
      <c r="Q20839">
        <v>11900929.9811236</v>
      </c>
    </row>
    <row r="20840" spans="1:17">
      <c r="A20840" t="s">
        <v>122</v>
      </c>
      <c r="B20840">
        <v>2037</v>
      </c>
      <c r="E20840" t="s">
        <v>170</v>
      </c>
      <c r="G20840" t="s">
        <v>1076</v>
      </c>
      <c r="H20840" t="s">
        <v>136</v>
      </c>
      <c r="I20840">
        <v>0</v>
      </c>
      <c r="J20840" t="s">
        <v>166</v>
      </c>
      <c r="K20840" t="s">
        <v>126</v>
      </c>
      <c r="L20840" t="s">
        <v>171</v>
      </c>
      <c r="P20840">
        <v>0.51337324585177002</v>
      </c>
      <c r="Q20840">
        <v>0</v>
      </c>
    </row>
    <row r="20841" spans="1:17">
      <c r="A20841" t="s">
        <v>122</v>
      </c>
      <c r="B20841">
        <v>2037</v>
      </c>
      <c r="E20841" t="s">
        <v>162</v>
      </c>
      <c r="G20841" t="s">
        <v>1076</v>
      </c>
      <c r="H20841" t="s">
        <v>136</v>
      </c>
      <c r="I20841">
        <v>11251575.1946708</v>
      </c>
      <c r="J20841" t="s">
        <v>166</v>
      </c>
      <c r="K20841" t="s">
        <v>126</v>
      </c>
      <c r="L20841" t="s">
        <v>163</v>
      </c>
      <c r="P20841">
        <v>0.51337324585177002</v>
      </c>
      <c r="Q20841">
        <v>5776257.67863343</v>
      </c>
    </row>
    <row r="20842" spans="1:17">
      <c r="A20842" t="s">
        <v>122</v>
      </c>
      <c r="B20842">
        <v>2037</v>
      </c>
      <c r="E20842" t="s">
        <v>167</v>
      </c>
      <c r="G20842" t="s">
        <v>1076</v>
      </c>
      <c r="H20842" t="s">
        <v>136</v>
      </c>
      <c r="I20842">
        <v>0</v>
      </c>
      <c r="J20842" t="s">
        <v>166</v>
      </c>
      <c r="K20842" t="s">
        <v>126</v>
      </c>
      <c r="L20842" t="s">
        <v>168</v>
      </c>
      <c r="P20842">
        <v>0.51337324585177002</v>
      </c>
      <c r="Q20842">
        <v>0</v>
      </c>
    </row>
    <row r="20843" spans="1:17">
      <c r="A20843" t="s">
        <v>122</v>
      </c>
      <c r="B20843">
        <v>2037</v>
      </c>
      <c r="E20843" t="s">
        <v>167</v>
      </c>
      <c r="G20843" t="s">
        <v>1076</v>
      </c>
      <c r="H20843" t="s">
        <v>136</v>
      </c>
      <c r="I20843">
        <v>0</v>
      </c>
      <c r="J20843" t="s">
        <v>166</v>
      </c>
      <c r="K20843" t="s">
        <v>126</v>
      </c>
      <c r="L20843" t="s">
        <v>169</v>
      </c>
      <c r="P20843">
        <v>0.51337324585177002</v>
      </c>
      <c r="Q20843">
        <v>0</v>
      </c>
    </row>
    <row r="20844" spans="1:17">
      <c r="A20844" t="s">
        <v>122</v>
      </c>
      <c r="B20844">
        <v>2037</v>
      </c>
      <c r="E20844" t="s">
        <v>170</v>
      </c>
      <c r="G20844" t="s">
        <v>1075</v>
      </c>
      <c r="H20844" t="s">
        <v>136</v>
      </c>
      <c r="I20844">
        <v>0</v>
      </c>
      <c r="J20844" t="s">
        <v>166</v>
      </c>
      <c r="K20844" t="s">
        <v>166</v>
      </c>
      <c r="L20844" t="s">
        <v>171</v>
      </c>
      <c r="P20844">
        <v>0.51337324585177002</v>
      </c>
      <c r="Q20844">
        <v>0</v>
      </c>
    </row>
    <row r="20845" spans="1:17">
      <c r="A20845" t="s">
        <v>122</v>
      </c>
      <c r="B20845">
        <v>2037</v>
      </c>
      <c r="E20845" t="s">
        <v>162</v>
      </c>
      <c r="G20845" t="s">
        <v>1075</v>
      </c>
      <c r="H20845" t="s">
        <v>136</v>
      </c>
      <c r="I20845">
        <v>0</v>
      </c>
      <c r="J20845" t="s">
        <v>166</v>
      </c>
      <c r="K20845" t="s">
        <v>166</v>
      </c>
      <c r="L20845" t="s">
        <v>163</v>
      </c>
      <c r="P20845">
        <v>0.51337324585177002</v>
      </c>
      <c r="Q20845">
        <v>0</v>
      </c>
    </row>
    <row r="20846" spans="1:17">
      <c r="A20846" t="s">
        <v>122</v>
      </c>
      <c r="B20846">
        <v>2037</v>
      </c>
      <c r="E20846" t="s">
        <v>167</v>
      </c>
      <c r="G20846" t="s">
        <v>1075</v>
      </c>
      <c r="H20846" t="s">
        <v>136</v>
      </c>
      <c r="I20846">
        <v>0</v>
      </c>
      <c r="J20846" t="s">
        <v>166</v>
      </c>
      <c r="K20846" t="s">
        <v>166</v>
      </c>
      <c r="L20846" t="s">
        <v>168</v>
      </c>
      <c r="P20846">
        <v>0.51337324585177002</v>
      </c>
      <c r="Q20846">
        <v>0</v>
      </c>
    </row>
    <row r="20847" spans="1:17">
      <c r="A20847" t="s">
        <v>122</v>
      </c>
      <c r="B20847">
        <v>2037</v>
      </c>
      <c r="E20847" t="s">
        <v>167</v>
      </c>
      <c r="G20847" t="s">
        <v>1075</v>
      </c>
      <c r="H20847" t="s">
        <v>136</v>
      </c>
      <c r="I20847">
        <v>0</v>
      </c>
      <c r="J20847" t="s">
        <v>166</v>
      </c>
      <c r="K20847" t="s">
        <v>166</v>
      </c>
      <c r="L20847" t="s">
        <v>169</v>
      </c>
      <c r="P20847">
        <v>0.51337324585177002</v>
      </c>
      <c r="Q20847">
        <v>0</v>
      </c>
    </row>
    <row r="20848" spans="1:17">
      <c r="A20848" t="s">
        <v>122</v>
      </c>
      <c r="B20848">
        <v>2037</v>
      </c>
      <c r="E20848" t="s">
        <v>162</v>
      </c>
      <c r="G20848" t="s">
        <v>1076</v>
      </c>
      <c r="H20848" t="s">
        <v>136</v>
      </c>
      <c r="I20848">
        <v>10712996.2756855</v>
      </c>
      <c r="J20848" t="s">
        <v>160</v>
      </c>
      <c r="K20848" t="s">
        <v>164</v>
      </c>
      <c r="L20848" t="s">
        <v>163</v>
      </c>
      <c r="P20848">
        <v>0.51337324585177002</v>
      </c>
      <c r="Q20848">
        <v>5499765.6708466001</v>
      </c>
    </row>
    <row r="20849" spans="1:17">
      <c r="A20849" t="s">
        <v>122</v>
      </c>
      <c r="B20849">
        <v>2037</v>
      </c>
      <c r="E20849" t="s">
        <v>170</v>
      </c>
      <c r="G20849" t="s">
        <v>1076</v>
      </c>
      <c r="H20849" t="s">
        <v>136</v>
      </c>
      <c r="I20849">
        <v>0</v>
      </c>
      <c r="J20849" t="s">
        <v>160</v>
      </c>
      <c r="K20849" t="s">
        <v>126</v>
      </c>
      <c r="L20849" t="s">
        <v>171</v>
      </c>
      <c r="P20849">
        <v>0.51337324585177002</v>
      </c>
      <c r="Q20849">
        <v>0</v>
      </c>
    </row>
    <row r="20850" spans="1:17">
      <c r="A20850" t="s">
        <v>122</v>
      </c>
      <c r="B20850">
        <v>2037</v>
      </c>
      <c r="E20850" t="s">
        <v>162</v>
      </c>
      <c r="G20850" t="s">
        <v>1076</v>
      </c>
      <c r="H20850" t="s">
        <v>136</v>
      </c>
      <c r="I20850">
        <v>5195748.8448175099</v>
      </c>
      <c r="J20850" t="s">
        <v>160</v>
      </c>
      <c r="K20850" t="s">
        <v>126</v>
      </c>
      <c r="L20850" t="s">
        <v>163</v>
      </c>
      <c r="P20850">
        <v>0.51337324585177002</v>
      </c>
      <c r="Q20850">
        <v>2667358.4490945502</v>
      </c>
    </row>
    <row r="20851" spans="1:17">
      <c r="A20851" t="s">
        <v>122</v>
      </c>
      <c r="B20851">
        <v>2037</v>
      </c>
      <c r="E20851" t="s">
        <v>167</v>
      </c>
      <c r="G20851" t="s">
        <v>1076</v>
      </c>
      <c r="H20851" t="s">
        <v>136</v>
      </c>
      <c r="I20851">
        <v>0</v>
      </c>
      <c r="J20851" t="s">
        <v>160</v>
      </c>
      <c r="K20851" t="s">
        <v>126</v>
      </c>
      <c r="L20851" t="s">
        <v>168</v>
      </c>
      <c r="P20851">
        <v>0.51337324585177002</v>
      </c>
      <c r="Q20851">
        <v>0</v>
      </c>
    </row>
    <row r="20852" spans="1:17">
      <c r="A20852" t="s">
        <v>122</v>
      </c>
      <c r="B20852">
        <v>2037</v>
      </c>
      <c r="E20852" t="s">
        <v>167</v>
      </c>
      <c r="G20852" t="s">
        <v>1076</v>
      </c>
      <c r="H20852" t="s">
        <v>136</v>
      </c>
      <c r="I20852">
        <v>0</v>
      </c>
      <c r="J20852" t="s">
        <v>160</v>
      </c>
      <c r="K20852" t="s">
        <v>126</v>
      </c>
      <c r="L20852" t="s">
        <v>169</v>
      </c>
      <c r="P20852">
        <v>0.51337324585177002</v>
      </c>
      <c r="Q20852">
        <v>0</v>
      </c>
    </row>
    <row r="20853" spans="1:17">
      <c r="A20853" t="s">
        <v>122</v>
      </c>
      <c r="B20853">
        <v>2037</v>
      </c>
      <c r="E20853" t="s">
        <v>170</v>
      </c>
      <c r="G20853" t="s">
        <v>1075</v>
      </c>
      <c r="H20853" t="s">
        <v>136</v>
      </c>
      <c r="I20853">
        <v>0</v>
      </c>
      <c r="J20853" t="s">
        <v>160</v>
      </c>
      <c r="K20853" t="s">
        <v>160</v>
      </c>
      <c r="L20853" t="s">
        <v>171</v>
      </c>
      <c r="P20853">
        <v>0.51337324585177002</v>
      </c>
      <c r="Q20853">
        <v>0</v>
      </c>
    </row>
    <row r="20854" spans="1:17">
      <c r="A20854" t="s">
        <v>122</v>
      </c>
      <c r="B20854">
        <v>2037</v>
      </c>
      <c r="E20854" t="s">
        <v>162</v>
      </c>
      <c r="G20854" t="s">
        <v>1075</v>
      </c>
      <c r="H20854" t="s">
        <v>136</v>
      </c>
      <c r="I20854">
        <v>0</v>
      </c>
      <c r="J20854" t="s">
        <v>160</v>
      </c>
      <c r="K20854" t="s">
        <v>160</v>
      </c>
      <c r="L20854" t="s">
        <v>163</v>
      </c>
      <c r="P20854">
        <v>0.51337324585177002</v>
      </c>
      <c r="Q20854">
        <v>0</v>
      </c>
    </row>
    <row r="20855" spans="1:17">
      <c r="A20855" t="s">
        <v>122</v>
      </c>
      <c r="B20855">
        <v>2037</v>
      </c>
      <c r="E20855" t="s">
        <v>167</v>
      </c>
      <c r="G20855" t="s">
        <v>1075</v>
      </c>
      <c r="H20855" t="s">
        <v>136</v>
      </c>
      <c r="I20855">
        <v>0</v>
      </c>
      <c r="J20855" t="s">
        <v>160</v>
      </c>
      <c r="K20855" t="s">
        <v>160</v>
      </c>
      <c r="L20855" t="s">
        <v>168</v>
      </c>
      <c r="P20855">
        <v>0.51337324585177002</v>
      </c>
      <c r="Q20855">
        <v>0</v>
      </c>
    </row>
    <row r="20856" spans="1:17">
      <c r="A20856" t="s">
        <v>122</v>
      </c>
      <c r="B20856">
        <v>2037</v>
      </c>
      <c r="E20856" t="s">
        <v>167</v>
      </c>
      <c r="G20856" t="s">
        <v>1075</v>
      </c>
      <c r="H20856" t="s">
        <v>136</v>
      </c>
      <c r="I20856">
        <v>0</v>
      </c>
      <c r="J20856" t="s">
        <v>160</v>
      </c>
      <c r="K20856" t="s">
        <v>160</v>
      </c>
      <c r="L20856" t="s">
        <v>169</v>
      </c>
      <c r="P20856">
        <v>0.51337324585177002</v>
      </c>
      <c r="Q20856">
        <v>0</v>
      </c>
    </row>
    <row r="20857" spans="1:17">
      <c r="A20857" t="s">
        <v>122</v>
      </c>
      <c r="B20857">
        <v>2038</v>
      </c>
      <c r="E20857" t="s">
        <v>170</v>
      </c>
      <c r="G20857" t="s">
        <v>1075</v>
      </c>
      <c r="H20857" t="s">
        <v>136</v>
      </c>
      <c r="I20857">
        <v>0</v>
      </c>
      <c r="J20857" t="s">
        <v>164</v>
      </c>
      <c r="K20857" t="s">
        <v>164</v>
      </c>
      <c r="L20857" t="s">
        <v>171</v>
      </c>
      <c r="P20857">
        <v>0.49362812101131798</v>
      </c>
      <c r="Q20857">
        <v>0</v>
      </c>
    </row>
    <row r="20858" spans="1:17">
      <c r="A20858" t="s">
        <v>122</v>
      </c>
      <c r="B20858">
        <v>2038</v>
      </c>
      <c r="E20858" t="s">
        <v>162</v>
      </c>
      <c r="G20858" t="s">
        <v>1075</v>
      </c>
      <c r="H20858" t="s">
        <v>136</v>
      </c>
      <c r="I20858">
        <v>0</v>
      </c>
      <c r="J20858" t="s">
        <v>164</v>
      </c>
      <c r="K20858" t="s">
        <v>164</v>
      </c>
      <c r="L20858" t="s">
        <v>163</v>
      </c>
      <c r="P20858">
        <v>0.49362812101131798</v>
      </c>
      <c r="Q20858">
        <v>0</v>
      </c>
    </row>
    <row r="20859" spans="1:17">
      <c r="A20859" t="s">
        <v>122</v>
      </c>
      <c r="B20859">
        <v>2038</v>
      </c>
      <c r="E20859" t="s">
        <v>167</v>
      </c>
      <c r="G20859" t="s">
        <v>1075</v>
      </c>
      <c r="H20859" t="s">
        <v>136</v>
      </c>
      <c r="I20859">
        <v>0</v>
      </c>
      <c r="J20859" t="s">
        <v>164</v>
      </c>
      <c r="K20859" t="s">
        <v>164</v>
      </c>
      <c r="L20859" t="s">
        <v>168</v>
      </c>
      <c r="P20859">
        <v>0.49362812101131798</v>
      </c>
      <c r="Q20859">
        <v>0</v>
      </c>
    </row>
    <row r="20860" spans="1:17">
      <c r="A20860" t="s">
        <v>122</v>
      </c>
      <c r="B20860">
        <v>2038</v>
      </c>
      <c r="E20860" t="s">
        <v>167</v>
      </c>
      <c r="G20860" t="s">
        <v>1075</v>
      </c>
      <c r="H20860" t="s">
        <v>136</v>
      </c>
      <c r="I20860">
        <v>0</v>
      </c>
      <c r="J20860" t="s">
        <v>164</v>
      </c>
      <c r="K20860" t="s">
        <v>164</v>
      </c>
      <c r="L20860" t="s">
        <v>169</v>
      </c>
      <c r="P20860">
        <v>0.49362812101131798</v>
      </c>
      <c r="Q20860">
        <v>0</v>
      </c>
    </row>
    <row r="20861" spans="1:17">
      <c r="A20861" t="s">
        <v>122</v>
      </c>
      <c r="B20861">
        <v>2038</v>
      </c>
      <c r="E20861" t="s">
        <v>170</v>
      </c>
      <c r="G20861" t="s">
        <v>1076</v>
      </c>
      <c r="H20861" t="s">
        <v>136</v>
      </c>
      <c r="I20861">
        <v>0</v>
      </c>
      <c r="J20861" t="s">
        <v>164</v>
      </c>
      <c r="K20861" t="s">
        <v>126</v>
      </c>
      <c r="L20861" t="s">
        <v>171</v>
      </c>
      <c r="P20861">
        <v>0.49362812101131798</v>
      </c>
      <c r="Q20861">
        <v>0</v>
      </c>
    </row>
    <row r="20862" spans="1:17">
      <c r="A20862" t="s">
        <v>122</v>
      </c>
      <c r="B20862">
        <v>2038</v>
      </c>
      <c r="E20862" t="s">
        <v>162</v>
      </c>
      <c r="G20862" t="s">
        <v>1076</v>
      </c>
      <c r="H20862" t="s">
        <v>136</v>
      </c>
      <c r="I20862">
        <v>23870137.511355899</v>
      </c>
      <c r="J20862" t="s">
        <v>164</v>
      </c>
      <c r="K20862" t="s">
        <v>126</v>
      </c>
      <c r="L20862" t="s">
        <v>163</v>
      </c>
      <c r="P20862">
        <v>0.49362812101131798</v>
      </c>
      <c r="Q20862">
        <v>11782971.1280124</v>
      </c>
    </row>
    <row r="20863" spans="1:17">
      <c r="A20863" t="s">
        <v>122</v>
      </c>
      <c r="B20863">
        <v>2038</v>
      </c>
      <c r="E20863" t="s">
        <v>167</v>
      </c>
      <c r="G20863" t="s">
        <v>1076</v>
      </c>
      <c r="H20863" t="s">
        <v>136</v>
      </c>
      <c r="I20863">
        <v>0</v>
      </c>
      <c r="J20863" t="s">
        <v>164</v>
      </c>
      <c r="K20863" t="s">
        <v>126</v>
      </c>
      <c r="L20863" t="s">
        <v>168</v>
      </c>
      <c r="P20863">
        <v>0.49362812101131798</v>
      </c>
      <c r="Q20863">
        <v>0</v>
      </c>
    </row>
    <row r="20864" spans="1:17">
      <c r="A20864" t="s">
        <v>122</v>
      </c>
      <c r="B20864">
        <v>2038</v>
      </c>
      <c r="E20864" t="s">
        <v>167</v>
      </c>
      <c r="G20864" t="s">
        <v>1076</v>
      </c>
      <c r="H20864" t="s">
        <v>136</v>
      </c>
      <c r="I20864">
        <v>0</v>
      </c>
      <c r="J20864" t="s">
        <v>164</v>
      </c>
      <c r="K20864" t="s">
        <v>126</v>
      </c>
      <c r="L20864" t="s">
        <v>169</v>
      </c>
      <c r="P20864">
        <v>0.49362812101131798</v>
      </c>
      <c r="Q20864">
        <v>0</v>
      </c>
    </row>
    <row r="20865" spans="1:17">
      <c r="A20865" t="s">
        <v>122</v>
      </c>
      <c r="B20865">
        <v>2038</v>
      </c>
      <c r="E20865" t="s">
        <v>162</v>
      </c>
      <c r="G20865" t="s">
        <v>1076</v>
      </c>
      <c r="H20865" t="s">
        <v>136</v>
      </c>
      <c r="I20865">
        <v>3412861.4981136201</v>
      </c>
      <c r="J20865" t="s">
        <v>164</v>
      </c>
      <c r="K20865" t="s">
        <v>160</v>
      </c>
      <c r="L20865" t="s">
        <v>163</v>
      </c>
      <c r="P20865">
        <v>0.49362812101131798</v>
      </c>
      <c r="Q20865">
        <v>1684684.4085857</v>
      </c>
    </row>
    <row r="20866" spans="1:17">
      <c r="A20866" t="s">
        <v>122</v>
      </c>
      <c r="B20866">
        <v>2038</v>
      </c>
      <c r="E20866" t="s">
        <v>170</v>
      </c>
      <c r="G20866" t="s">
        <v>1075</v>
      </c>
      <c r="H20866" t="s">
        <v>136</v>
      </c>
      <c r="I20866">
        <v>0</v>
      </c>
      <c r="J20866" t="s">
        <v>159</v>
      </c>
      <c r="K20866" t="s">
        <v>159</v>
      </c>
      <c r="L20866" t="s">
        <v>171</v>
      </c>
      <c r="P20866">
        <v>0.49362812101131798</v>
      </c>
      <c r="Q20866">
        <v>0</v>
      </c>
    </row>
    <row r="20867" spans="1:17">
      <c r="A20867" t="s">
        <v>122</v>
      </c>
      <c r="B20867">
        <v>2038</v>
      </c>
      <c r="E20867" t="s">
        <v>162</v>
      </c>
      <c r="G20867" t="s">
        <v>1075</v>
      </c>
      <c r="H20867" t="s">
        <v>136</v>
      </c>
      <c r="I20867">
        <v>0</v>
      </c>
      <c r="J20867" t="s">
        <v>159</v>
      </c>
      <c r="K20867" t="s">
        <v>159</v>
      </c>
      <c r="L20867" t="s">
        <v>163</v>
      </c>
      <c r="P20867">
        <v>0.49362812101131798</v>
      </c>
      <c r="Q20867">
        <v>0</v>
      </c>
    </row>
    <row r="20868" spans="1:17">
      <c r="A20868" t="s">
        <v>122</v>
      </c>
      <c r="B20868">
        <v>2038</v>
      </c>
      <c r="E20868" t="s">
        <v>167</v>
      </c>
      <c r="G20868" t="s">
        <v>1075</v>
      </c>
      <c r="H20868" t="s">
        <v>136</v>
      </c>
      <c r="I20868">
        <v>0</v>
      </c>
      <c r="J20868" t="s">
        <v>159</v>
      </c>
      <c r="K20868" t="s">
        <v>159</v>
      </c>
      <c r="L20868" t="s">
        <v>168</v>
      </c>
      <c r="P20868">
        <v>0.49362812101131798</v>
      </c>
      <c r="Q20868">
        <v>0</v>
      </c>
    </row>
    <row r="20869" spans="1:17">
      <c r="A20869" t="s">
        <v>122</v>
      </c>
      <c r="B20869">
        <v>2038</v>
      </c>
      <c r="E20869" t="s">
        <v>167</v>
      </c>
      <c r="G20869" t="s">
        <v>1075</v>
      </c>
      <c r="H20869" t="s">
        <v>136</v>
      </c>
      <c r="I20869">
        <v>0</v>
      </c>
      <c r="J20869" t="s">
        <v>159</v>
      </c>
      <c r="K20869" t="s">
        <v>159</v>
      </c>
      <c r="L20869" t="s">
        <v>169</v>
      </c>
      <c r="P20869">
        <v>0.49362812101131798</v>
      </c>
      <c r="Q20869">
        <v>0</v>
      </c>
    </row>
    <row r="20870" spans="1:17">
      <c r="A20870" t="s">
        <v>122</v>
      </c>
      <c r="B20870">
        <v>2038</v>
      </c>
      <c r="E20870" t="s">
        <v>170</v>
      </c>
      <c r="G20870" t="s">
        <v>1076</v>
      </c>
      <c r="H20870" t="s">
        <v>136</v>
      </c>
      <c r="I20870">
        <v>0</v>
      </c>
      <c r="J20870" t="s">
        <v>159</v>
      </c>
      <c r="K20870" t="s">
        <v>126</v>
      </c>
      <c r="L20870" t="s">
        <v>171</v>
      </c>
      <c r="P20870">
        <v>0.49362812101131798</v>
      </c>
      <c r="Q20870">
        <v>0</v>
      </c>
    </row>
    <row r="20871" spans="1:17">
      <c r="A20871" t="s">
        <v>122</v>
      </c>
      <c r="B20871">
        <v>2038</v>
      </c>
      <c r="E20871" t="s">
        <v>162</v>
      </c>
      <c r="G20871" t="s">
        <v>1076</v>
      </c>
      <c r="H20871" t="s">
        <v>136</v>
      </c>
      <c r="I20871">
        <v>15783416.3221124</v>
      </c>
      <c r="J20871" t="s">
        <v>159</v>
      </c>
      <c r="K20871" t="s">
        <v>126</v>
      </c>
      <c r="L20871" t="s">
        <v>163</v>
      </c>
      <c r="P20871">
        <v>0.49362812101131798</v>
      </c>
      <c r="Q20871">
        <v>7791138.1422236897</v>
      </c>
    </row>
    <row r="20872" spans="1:17">
      <c r="A20872" t="s">
        <v>122</v>
      </c>
      <c r="B20872">
        <v>2038</v>
      </c>
      <c r="E20872" t="s">
        <v>167</v>
      </c>
      <c r="G20872" t="s">
        <v>1076</v>
      </c>
      <c r="H20872" t="s">
        <v>136</v>
      </c>
      <c r="I20872">
        <v>0</v>
      </c>
      <c r="J20872" t="s">
        <v>159</v>
      </c>
      <c r="K20872" t="s">
        <v>126</v>
      </c>
      <c r="L20872" t="s">
        <v>168</v>
      </c>
      <c r="P20872">
        <v>0.49362812101131798</v>
      </c>
      <c r="Q20872">
        <v>0</v>
      </c>
    </row>
    <row r="20873" spans="1:17">
      <c r="A20873" t="s">
        <v>122</v>
      </c>
      <c r="B20873">
        <v>2038</v>
      </c>
      <c r="E20873" t="s">
        <v>167</v>
      </c>
      <c r="G20873" t="s">
        <v>1076</v>
      </c>
      <c r="H20873" t="s">
        <v>136</v>
      </c>
      <c r="I20873">
        <v>0</v>
      </c>
      <c r="J20873" t="s">
        <v>159</v>
      </c>
      <c r="K20873" t="s">
        <v>126</v>
      </c>
      <c r="L20873" t="s">
        <v>169</v>
      </c>
      <c r="P20873">
        <v>0.49362812101131798</v>
      </c>
      <c r="Q20873">
        <v>0</v>
      </c>
    </row>
    <row r="20874" spans="1:17">
      <c r="A20874" t="s">
        <v>122</v>
      </c>
      <c r="B20874">
        <v>2038</v>
      </c>
      <c r="E20874" t="s">
        <v>162</v>
      </c>
      <c r="G20874" t="s">
        <v>1076</v>
      </c>
      <c r="H20874" t="s">
        <v>136</v>
      </c>
      <c r="I20874">
        <v>23348810.6324661</v>
      </c>
      <c r="J20874" t="s">
        <v>159</v>
      </c>
      <c r="K20874" t="s">
        <v>166</v>
      </c>
      <c r="L20874" t="s">
        <v>163</v>
      </c>
      <c r="P20874">
        <v>0.49362812101131798</v>
      </c>
      <c r="Q20874">
        <v>11525629.5203533</v>
      </c>
    </row>
    <row r="20875" spans="1:17">
      <c r="A20875" t="s">
        <v>122</v>
      </c>
      <c r="B20875">
        <v>2038</v>
      </c>
      <c r="E20875" t="s">
        <v>170</v>
      </c>
      <c r="G20875" t="s">
        <v>1076</v>
      </c>
      <c r="H20875" t="s">
        <v>136</v>
      </c>
      <c r="I20875">
        <v>0</v>
      </c>
      <c r="J20875" t="s">
        <v>126</v>
      </c>
      <c r="K20875" t="s">
        <v>164</v>
      </c>
      <c r="L20875" t="s">
        <v>171</v>
      </c>
      <c r="P20875">
        <v>0.49362812101131798</v>
      </c>
      <c r="Q20875">
        <v>0</v>
      </c>
    </row>
    <row r="20876" spans="1:17">
      <c r="A20876" t="s">
        <v>122</v>
      </c>
      <c r="B20876">
        <v>2038</v>
      </c>
      <c r="E20876" t="s">
        <v>162</v>
      </c>
      <c r="G20876" t="s">
        <v>1076</v>
      </c>
      <c r="H20876" t="s">
        <v>136</v>
      </c>
      <c r="I20876">
        <v>607129.52036896301</v>
      </c>
      <c r="J20876" t="s">
        <v>126</v>
      </c>
      <c r="K20876" t="s">
        <v>164</v>
      </c>
      <c r="L20876" t="s">
        <v>163</v>
      </c>
      <c r="P20876">
        <v>0.49362812101131798</v>
      </c>
      <c r="Q20876">
        <v>299696.20435023401</v>
      </c>
    </row>
    <row r="20877" spans="1:17">
      <c r="A20877" t="s">
        <v>122</v>
      </c>
      <c r="B20877">
        <v>2038</v>
      </c>
      <c r="E20877" t="s">
        <v>167</v>
      </c>
      <c r="G20877" t="s">
        <v>1076</v>
      </c>
      <c r="H20877" t="s">
        <v>136</v>
      </c>
      <c r="I20877">
        <v>0</v>
      </c>
      <c r="J20877" t="s">
        <v>126</v>
      </c>
      <c r="K20877" t="s">
        <v>164</v>
      </c>
      <c r="L20877" t="s">
        <v>168</v>
      </c>
      <c r="P20877">
        <v>0.49362812101131798</v>
      </c>
      <c r="Q20877">
        <v>0</v>
      </c>
    </row>
    <row r="20878" spans="1:17">
      <c r="A20878" t="s">
        <v>122</v>
      </c>
      <c r="B20878">
        <v>2038</v>
      </c>
      <c r="E20878" t="s">
        <v>167</v>
      </c>
      <c r="G20878" t="s">
        <v>1076</v>
      </c>
      <c r="H20878" t="s">
        <v>136</v>
      </c>
      <c r="I20878">
        <v>0</v>
      </c>
      <c r="J20878" t="s">
        <v>126</v>
      </c>
      <c r="K20878" t="s">
        <v>164</v>
      </c>
      <c r="L20878" t="s">
        <v>169</v>
      </c>
      <c r="P20878">
        <v>0.49362812101131798</v>
      </c>
      <c r="Q20878">
        <v>0</v>
      </c>
    </row>
    <row r="20879" spans="1:17">
      <c r="A20879" t="s">
        <v>122</v>
      </c>
      <c r="B20879">
        <v>2038</v>
      </c>
      <c r="E20879" t="s">
        <v>170</v>
      </c>
      <c r="G20879" t="s">
        <v>1076</v>
      </c>
      <c r="H20879" t="s">
        <v>136</v>
      </c>
      <c r="I20879">
        <v>0</v>
      </c>
      <c r="J20879" t="s">
        <v>126</v>
      </c>
      <c r="K20879" t="s">
        <v>159</v>
      </c>
      <c r="L20879" t="s">
        <v>171</v>
      </c>
      <c r="P20879">
        <v>0.49362812101131798</v>
      </c>
      <c r="Q20879">
        <v>0</v>
      </c>
    </row>
    <row r="20880" spans="1:17">
      <c r="A20880" t="s">
        <v>122</v>
      </c>
      <c r="B20880">
        <v>2038</v>
      </c>
      <c r="E20880" t="s">
        <v>162</v>
      </c>
      <c r="G20880" t="s">
        <v>1076</v>
      </c>
      <c r="H20880" t="s">
        <v>136</v>
      </c>
      <c r="I20880">
        <v>10354538.8849044</v>
      </c>
      <c r="J20880" t="s">
        <v>126</v>
      </c>
      <c r="K20880" t="s">
        <v>159</v>
      </c>
      <c r="L20880" t="s">
        <v>163</v>
      </c>
      <c r="P20880">
        <v>0.49362812101131798</v>
      </c>
      <c r="Q20880">
        <v>5111291.5736939898</v>
      </c>
    </row>
    <row r="20881" spans="1:17">
      <c r="A20881" t="s">
        <v>122</v>
      </c>
      <c r="B20881">
        <v>2038</v>
      </c>
      <c r="E20881" t="s">
        <v>167</v>
      </c>
      <c r="G20881" t="s">
        <v>1076</v>
      </c>
      <c r="H20881" t="s">
        <v>136</v>
      </c>
      <c r="I20881">
        <v>0</v>
      </c>
      <c r="J20881" t="s">
        <v>126</v>
      </c>
      <c r="K20881" t="s">
        <v>159</v>
      </c>
      <c r="L20881" t="s">
        <v>168</v>
      </c>
      <c r="P20881">
        <v>0.49362812101131798</v>
      </c>
      <c r="Q20881">
        <v>0</v>
      </c>
    </row>
    <row r="20882" spans="1:17">
      <c r="A20882" t="s">
        <v>122</v>
      </c>
      <c r="B20882">
        <v>2038</v>
      </c>
      <c r="E20882" t="s">
        <v>167</v>
      </c>
      <c r="G20882" t="s">
        <v>1076</v>
      </c>
      <c r="H20882" t="s">
        <v>136</v>
      </c>
      <c r="I20882">
        <v>0</v>
      </c>
      <c r="J20882" t="s">
        <v>126</v>
      </c>
      <c r="K20882" t="s">
        <v>159</v>
      </c>
      <c r="L20882" t="s">
        <v>169</v>
      </c>
      <c r="P20882">
        <v>0.49362812101131798</v>
      </c>
      <c r="Q20882">
        <v>0</v>
      </c>
    </row>
    <row r="20883" spans="1:17">
      <c r="A20883" t="s">
        <v>122</v>
      </c>
      <c r="B20883">
        <v>2038</v>
      </c>
      <c r="E20883" t="s">
        <v>170</v>
      </c>
      <c r="G20883" t="s">
        <v>1075</v>
      </c>
      <c r="H20883" t="s">
        <v>136</v>
      </c>
      <c r="I20883">
        <v>661976965.29588199</v>
      </c>
      <c r="J20883" t="s">
        <v>126</v>
      </c>
      <c r="K20883" t="s">
        <v>126</v>
      </c>
      <c r="L20883" t="s">
        <v>171</v>
      </c>
      <c r="P20883">
        <v>0.49362812101131798</v>
      </c>
      <c r="Q20883">
        <v>326770445.53178</v>
      </c>
    </row>
    <row r="20884" spans="1:17">
      <c r="A20884" t="s">
        <v>122</v>
      </c>
      <c r="B20884">
        <v>2038</v>
      </c>
      <c r="E20884" t="s">
        <v>162</v>
      </c>
      <c r="G20884" t="s">
        <v>1075</v>
      </c>
      <c r="H20884" t="s">
        <v>136</v>
      </c>
      <c r="I20884">
        <v>0</v>
      </c>
      <c r="J20884" t="s">
        <v>126</v>
      </c>
      <c r="K20884" t="s">
        <v>126</v>
      </c>
      <c r="L20884" t="s">
        <v>163</v>
      </c>
      <c r="P20884">
        <v>0.49362812101131798</v>
      </c>
      <c r="Q20884">
        <v>0</v>
      </c>
    </row>
    <row r="20885" spans="1:17">
      <c r="A20885" t="s">
        <v>122</v>
      </c>
      <c r="B20885">
        <v>2038</v>
      </c>
      <c r="E20885" t="s">
        <v>167</v>
      </c>
      <c r="G20885" t="s">
        <v>1075</v>
      </c>
      <c r="H20885" t="s">
        <v>136</v>
      </c>
      <c r="I20885">
        <v>0</v>
      </c>
      <c r="J20885" t="s">
        <v>126</v>
      </c>
      <c r="K20885" t="s">
        <v>126</v>
      </c>
      <c r="L20885" t="s">
        <v>168</v>
      </c>
      <c r="P20885">
        <v>0.49362812101131798</v>
      </c>
      <c r="Q20885">
        <v>0</v>
      </c>
    </row>
    <row r="20886" spans="1:17">
      <c r="A20886" t="s">
        <v>122</v>
      </c>
      <c r="B20886">
        <v>2038</v>
      </c>
      <c r="E20886" t="s">
        <v>167</v>
      </c>
      <c r="G20886" t="s">
        <v>1075</v>
      </c>
      <c r="H20886" t="s">
        <v>136</v>
      </c>
      <c r="I20886">
        <v>110846468.66843601</v>
      </c>
      <c r="J20886" t="s">
        <v>126</v>
      </c>
      <c r="K20886" t="s">
        <v>126</v>
      </c>
      <c r="L20886" t="s">
        <v>169</v>
      </c>
      <c r="P20886">
        <v>0.49362812101131798</v>
      </c>
      <c r="Q20886">
        <v>54716934.049540102</v>
      </c>
    </row>
    <row r="20887" spans="1:17">
      <c r="A20887" t="s">
        <v>122</v>
      </c>
      <c r="B20887">
        <v>2038</v>
      </c>
      <c r="E20887" t="s">
        <v>170</v>
      </c>
      <c r="G20887" t="s">
        <v>1076</v>
      </c>
      <c r="H20887" t="s">
        <v>136</v>
      </c>
      <c r="I20887">
        <v>0</v>
      </c>
      <c r="J20887" t="s">
        <v>126</v>
      </c>
      <c r="K20887" t="s">
        <v>165</v>
      </c>
      <c r="L20887" t="s">
        <v>171</v>
      </c>
      <c r="P20887">
        <v>0.49362812101131798</v>
      </c>
      <c r="Q20887">
        <v>0</v>
      </c>
    </row>
    <row r="20888" spans="1:17">
      <c r="A20888" t="s">
        <v>122</v>
      </c>
      <c r="B20888">
        <v>2038</v>
      </c>
      <c r="E20888" t="s">
        <v>162</v>
      </c>
      <c r="G20888" t="s">
        <v>1076</v>
      </c>
      <c r="H20888" t="s">
        <v>136</v>
      </c>
      <c r="I20888">
        <v>6430181.6061610598</v>
      </c>
      <c r="J20888" t="s">
        <v>126</v>
      </c>
      <c r="K20888" t="s">
        <v>165</v>
      </c>
      <c r="L20888" t="s">
        <v>163</v>
      </c>
      <c r="P20888">
        <v>0.49362812101131798</v>
      </c>
      <c r="Q20888">
        <v>3174118.4640108198</v>
      </c>
    </row>
    <row r="20889" spans="1:17">
      <c r="A20889" t="s">
        <v>122</v>
      </c>
      <c r="B20889">
        <v>2038</v>
      </c>
      <c r="E20889" t="s">
        <v>167</v>
      </c>
      <c r="G20889" t="s">
        <v>1076</v>
      </c>
      <c r="H20889" t="s">
        <v>136</v>
      </c>
      <c r="I20889">
        <v>0</v>
      </c>
      <c r="J20889" t="s">
        <v>126</v>
      </c>
      <c r="K20889" t="s">
        <v>165</v>
      </c>
      <c r="L20889" t="s">
        <v>168</v>
      </c>
      <c r="P20889">
        <v>0.49362812101131798</v>
      </c>
      <c r="Q20889">
        <v>0</v>
      </c>
    </row>
    <row r="20890" spans="1:17">
      <c r="A20890" t="s">
        <v>122</v>
      </c>
      <c r="B20890">
        <v>2038</v>
      </c>
      <c r="E20890" t="s">
        <v>167</v>
      </c>
      <c r="G20890" t="s">
        <v>1076</v>
      </c>
      <c r="H20890" t="s">
        <v>136</v>
      </c>
      <c r="I20890">
        <v>0</v>
      </c>
      <c r="J20890" t="s">
        <v>126</v>
      </c>
      <c r="K20890" t="s">
        <v>165</v>
      </c>
      <c r="L20890" t="s">
        <v>169</v>
      </c>
      <c r="P20890">
        <v>0.49362812101131798</v>
      </c>
      <c r="Q20890">
        <v>0</v>
      </c>
    </row>
    <row r="20891" spans="1:17">
      <c r="A20891" t="s">
        <v>122</v>
      </c>
      <c r="B20891">
        <v>2038</v>
      </c>
      <c r="E20891" t="s">
        <v>170</v>
      </c>
      <c r="G20891" t="s">
        <v>1076</v>
      </c>
      <c r="H20891" t="s">
        <v>136</v>
      </c>
      <c r="I20891">
        <v>0</v>
      </c>
      <c r="J20891" t="s">
        <v>126</v>
      </c>
      <c r="K20891" t="s">
        <v>166</v>
      </c>
      <c r="L20891" t="s">
        <v>171</v>
      </c>
      <c r="P20891">
        <v>0.49362812101131798</v>
      </c>
      <c r="Q20891">
        <v>0</v>
      </c>
    </row>
    <row r="20892" spans="1:17">
      <c r="A20892" t="s">
        <v>122</v>
      </c>
      <c r="B20892">
        <v>2038</v>
      </c>
      <c r="E20892" t="s">
        <v>162</v>
      </c>
      <c r="G20892" t="s">
        <v>1076</v>
      </c>
      <c r="H20892" t="s">
        <v>136</v>
      </c>
      <c r="I20892">
        <v>7436282.0517745595</v>
      </c>
      <c r="J20892" t="s">
        <v>126</v>
      </c>
      <c r="K20892" t="s">
        <v>166</v>
      </c>
      <c r="L20892" t="s">
        <v>163</v>
      </c>
      <c r="P20892">
        <v>0.49362812101131798</v>
      </c>
      <c r="Q20892">
        <v>3670757.9365276601</v>
      </c>
    </row>
    <row r="20893" spans="1:17">
      <c r="A20893" t="s">
        <v>122</v>
      </c>
      <c r="B20893">
        <v>2038</v>
      </c>
      <c r="E20893" t="s">
        <v>167</v>
      </c>
      <c r="G20893" t="s">
        <v>1076</v>
      </c>
      <c r="H20893" t="s">
        <v>136</v>
      </c>
      <c r="I20893">
        <v>0</v>
      </c>
      <c r="J20893" t="s">
        <v>126</v>
      </c>
      <c r="K20893" t="s">
        <v>166</v>
      </c>
      <c r="L20893" t="s">
        <v>168</v>
      </c>
      <c r="P20893">
        <v>0.49362812101131798</v>
      </c>
      <c r="Q20893">
        <v>0</v>
      </c>
    </row>
    <row r="20894" spans="1:17">
      <c r="A20894" t="s">
        <v>122</v>
      </c>
      <c r="B20894">
        <v>2038</v>
      </c>
      <c r="E20894" t="s">
        <v>167</v>
      </c>
      <c r="G20894" t="s">
        <v>1076</v>
      </c>
      <c r="H20894" t="s">
        <v>136</v>
      </c>
      <c r="I20894">
        <v>0</v>
      </c>
      <c r="J20894" t="s">
        <v>126</v>
      </c>
      <c r="K20894" t="s">
        <v>166</v>
      </c>
      <c r="L20894" t="s">
        <v>169</v>
      </c>
      <c r="P20894">
        <v>0.49362812101131798</v>
      </c>
      <c r="Q20894">
        <v>0</v>
      </c>
    </row>
    <row r="20895" spans="1:17">
      <c r="A20895" t="s">
        <v>122</v>
      </c>
      <c r="B20895">
        <v>2038</v>
      </c>
      <c r="E20895" t="s">
        <v>170</v>
      </c>
      <c r="G20895" t="s">
        <v>1076</v>
      </c>
      <c r="H20895" t="s">
        <v>136</v>
      </c>
      <c r="I20895">
        <v>0</v>
      </c>
      <c r="J20895" t="s">
        <v>126</v>
      </c>
      <c r="K20895" t="s">
        <v>160</v>
      </c>
      <c r="L20895" t="s">
        <v>171</v>
      </c>
      <c r="P20895">
        <v>0.49362812101131798</v>
      </c>
      <c r="Q20895">
        <v>0</v>
      </c>
    </row>
    <row r="20896" spans="1:17">
      <c r="A20896" t="s">
        <v>122</v>
      </c>
      <c r="B20896">
        <v>2038</v>
      </c>
      <c r="E20896" t="s">
        <v>162</v>
      </c>
      <c r="G20896" t="s">
        <v>1076</v>
      </c>
      <c r="H20896" t="s">
        <v>136</v>
      </c>
      <c r="I20896">
        <v>0</v>
      </c>
      <c r="J20896" t="s">
        <v>126</v>
      </c>
      <c r="K20896" t="s">
        <v>160</v>
      </c>
      <c r="L20896" t="s">
        <v>163</v>
      </c>
      <c r="P20896">
        <v>0.49362812101131798</v>
      </c>
      <c r="Q20896">
        <v>0</v>
      </c>
    </row>
    <row r="20897" spans="1:17">
      <c r="A20897" t="s">
        <v>122</v>
      </c>
      <c r="B20897">
        <v>2038</v>
      </c>
      <c r="E20897" t="s">
        <v>167</v>
      </c>
      <c r="G20897" t="s">
        <v>1076</v>
      </c>
      <c r="H20897" t="s">
        <v>136</v>
      </c>
      <c r="I20897">
        <v>0</v>
      </c>
      <c r="J20897" t="s">
        <v>126</v>
      </c>
      <c r="K20897" t="s">
        <v>160</v>
      </c>
      <c r="L20897" t="s">
        <v>168</v>
      </c>
      <c r="P20897">
        <v>0.49362812101131798</v>
      </c>
      <c r="Q20897">
        <v>0</v>
      </c>
    </row>
    <row r="20898" spans="1:17">
      <c r="A20898" t="s">
        <v>122</v>
      </c>
      <c r="B20898">
        <v>2038</v>
      </c>
      <c r="E20898" t="s">
        <v>167</v>
      </c>
      <c r="G20898" t="s">
        <v>1076</v>
      </c>
      <c r="H20898" t="s">
        <v>136</v>
      </c>
      <c r="I20898">
        <v>0</v>
      </c>
      <c r="J20898" t="s">
        <v>126</v>
      </c>
      <c r="K20898" t="s">
        <v>160</v>
      </c>
      <c r="L20898" t="s">
        <v>169</v>
      </c>
      <c r="P20898">
        <v>0.49362812101131798</v>
      </c>
      <c r="Q20898">
        <v>0</v>
      </c>
    </row>
    <row r="20899" spans="1:17">
      <c r="A20899" t="s">
        <v>122</v>
      </c>
      <c r="B20899">
        <v>2038</v>
      </c>
      <c r="E20899" t="s">
        <v>170</v>
      </c>
      <c r="G20899" t="s">
        <v>1076</v>
      </c>
      <c r="H20899" t="s">
        <v>136</v>
      </c>
      <c r="I20899">
        <v>0</v>
      </c>
      <c r="J20899" t="s">
        <v>165</v>
      </c>
      <c r="K20899" t="s">
        <v>126</v>
      </c>
      <c r="L20899" t="s">
        <v>171</v>
      </c>
      <c r="P20899">
        <v>0.49362812101131798</v>
      </c>
      <c r="Q20899">
        <v>0</v>
      </c>
    </row>
    <row r="20900" spans="1:17">
      <c r="A20900" t="s">
        <v>122</v>
      </c>
      <c r="B20900">
        <v>2038</v>
      </c>
      <c r="E20900" t="s">
        <v>162</v>
      </c>
      <c r="G20900" t="s">
        <v>1076</v>
      </c>
      <c r="H20900" t="s">
        <v>136</v>
      </c>
      <c r="I20900">
        <v>9633856.5922618005</v>
      </c>
      <c r="J20900" t="s">
        <v>165</v>
      </c>
      <c r="K20900" t="s">
        <v>126</v>
      </c>
      <c r="L20900" t="s">
        <v>163</v>
      </c>
      <c r="P20900">
        <v>0.49362812101131798</v>
      </c>
      <c r="Q20900">
        <v>4755542.5277306903</v>
      </c>
    </row>
    <row r="20901" spans="1:17">
      <c r="A20901" t="s">
        <v>122</v>
      </c>
      <c r="B20901">
        <v>2038</v>
      </c>
      <c r="E20901" t="s">
        <v>167</v>
      </c>
      <c r="G20901" t="s">
        <v>1076</v>
      </c>
      <c r="H20901" t="s">
        <v>136</v>
      </c>
      <c r="I20901">
        <v>0</v>
      </c>
      <c r="J20901" t="s">
        <v>165</v>
      </c>
      <c r="K20901" t="s">
        <v>126</v>
      </c>
      <c r="L20901" t="s">
        <v>168</v>
      </c>
      <c r="P20901">
        <v>0.49362812101131798</v>
      </c>
      <c r="Q20901">
        <v>0</v>
      </c>
    </row>
    <row r="20902" spans="1:17">
      <c r="A20902" t="s">
        <v>122</v>
      </c>
      <c r="B20902">
        <v>2038</v>
      </c>
      <c r="E20902" t="s">
        <v>167</v>
      </c>
      <c r="G20902" t="s">
        <v>1076</v>
      </c>
      <c r="H20902" t="s">
        <v>136</v>
      </c>
      <c r="I20902">
        <v>0</v>
      </c>
      <c r="J20902" t="s">
        <v>165</v>
      </c>
      <c r="K20902" t="s">
        <v>126</v>
      </c>
      <c r="L20902" t="s">
        <v>169</v>
      </c>
      <c r="P20902">
        <v>0.49362812101131798</v>
      </c>
      <c r="Q20902">
        <v>0</v>
      </c>
    </row>
    <row r="20903" spans="1:17">
      <c r="A20903" t="s">
        <v>122</v>
      </c>
      <c r="B20903">
        <v>2038</v>
      </c>
      <c r="E20903" t="s">
        <v>170</v>
      </c>
      <c r="G20903" t="s">
        <v>1075</v>
      </c>
      <c r="H20903" t="s">
        <v>136</v>
      </c>
      <c r="I20903">
        <v>0</v>
      </c>
      <c r="J20903" t="s">
        <v>165</v>
      </c>
      <c r="K20903" t="s">
        <v>165</v>
      </c>
      <c r="L20903" t="s">
        <v>171</v>
      </c>
      <c r="P20903">
        <v>0.49362812101131798</v>
      </c>
      <c r="Q20903">
        <v>0</v>
      </c>
    </row>
    <row r="20904" spans="1:17">
      <c r="A20904" t="s">
        <v>122</v>
      </c>
      <c r="B20904">
        <v>2038</v>
      </c>
      <c r="E20904" t="s">
        <v>162</v>
      </c>
      <c r="G20904" t="s">
        <v>1075</v>
      </c>
      <c r="H20904" t="s">
        <v>136</v>
      </c>
      <c r="I20904">
        <v>0</v>
      </c>
      <c r="J20904" t="s">
        <v>165</v>
      </c>
      <c r="K20904" t="s">
        <v>165</v>
      </c>
      <c r="L20904" t="s">
        <v>163</v>
      </c>
      <c r="P20904">
        <v>0.49362812101131798</v>
      </c>
      <c r="Q20904">
        <v>0</v>
      </c>
    </row>
    <row r="20905" spans="1:17">
      <c r="A20905" t="s">
        <v>122</v>
      </c>
      <c r="B20905">
        <v>2038</v>
      </c>
      <c r="E20905" t="s">
        <v>167</v>
      </c>
      <c r="G20905" t="s">
        <v>1075</v>
      </c>
      <c r="H20905" t="s">
        <v>136</v>
      </c>
      <c r="I20905">
        <v>0</v>
      </c>
      <c r="J20905" t="s">
        <v>165</v>
      </c>
      <c r="K20905" t="s">
        <v>165</v>
      </c>
      <c r="L20905" t="s">
        <v>168</v>
      </c>
      <c r="P20905">
        <v>0.49362812101131798</v>
      </c>
      <c r="Q20905">
        <v>0</v>
      </c>
    </row>
    <row r="20906" spans="1:17">
      <c r="A20906" t="s">
        <v>122</v>
      </c>
      <c r="B20906">
        <v>2038</v>
      </c>
      <c r="E20906" t="s">
        <v>167</v>
      </c>
      <c r="G20906" t="s">
        <v>1075</v>
      </c>
      <c r="H20906" t="s">
        <v>136</v>
      </c>
      <c r="I20906">
        <v>0</v>
      </c>
      <c r="J20906" t="s">
        <v>165</v>
      </c>
      <c r="K20906" t="s">
        <v>165</v>
      </c>
      <c r="L20906" t="s">
        <v>169</v>
      </c>
      <c r="P20906">
        <v>0.49362812101131798</v>
      </c>
      <c r="Q20906">
        <v>0</v>
      </c>
    </row>
    <row r="20907" spans="1:17">
      <c r="A20907" t="s">
        <v>122</v>
      </c>
      <c r="B20907">
        <v>2038</v>
      </c>
      <c r="E20907" t="s">
        <v>162</v>
      </c>
      <c r="G20907" t="s">
        <v>1076</v>
      </c>
      <c r="H20907" t="s">
        <v>136</v>
      </c>
      <c r="I20907">
        <v>23181827.407811299</v>
      </c>
      <c r="J20907" t="s">
        <v>166</v>
      </c>
      <c r="K20907" t="s">
        <v>159</v>
      </c>
      <c r="L20907" t="s">
        <v>163</v>
      </c>
      <c r="P20907">
        <v>0.49362812101131798</v>
      </c>
      <c r="Q20907">
        <v>11443201.9049266</v>
      </c>
    </row>
    <row r="20908" spans="1:17">
      <c r="A20908" t="s">
        <v>122</v>
      </c>
      <c r="B20908">
        <v>2038</v>
      </c>
      <c r="E20908" t="s">
        <v>170</v>
      </c>
      <c r="G20908" t="s">
        <v>1076</v>
      </c>
      <c r="H20908" t="s">
        <v>136</v>
      </c>
      <c r="I20908">
        <v>0</v>
      </c>
      <c r="J20908" t="s">
        <v>166</v>
      </c>
      <c r="K20908" t="s">
        <v>126</v>
      </c>
      <c r="L20908" t="s">
        <v>171</v>
      </c>
      <c r="P20908">
        <v>0.49362812101131798</v>
      </c>
      <c r="Q20908">
        <v>0</v>
      </c>
    </row>
    <row r="20909" spans="1:17">
      <c r="A20909" t="s">
        <v>122</v>
      </c>
      <c r="B20909">
        <v>2038</v>
      </c>
      <c r="E20909" t="s">
        <v>162</v>
      </c>
      <c r="G20909" t="s">
        <v>1076</v>
      </c>
      <c r="H20909" t="s">
        <v>136</v>
      </c>
      <c r="I20909">
        <v>11251575.1946708</v>
      </c>
      <c r="J20909" t="s">
        <v>166</v>
      </c>
      <c r="K20909" t="s">
        <v>126</v>
      </c>
      <c r="L20909" t="s">
        <v>163</v>
      </c>
      <c r="P20909">
        <v>0.49362812101131798</v>
      </c>
      <c r="Q20909">
        <v>5554093.9217629097</v>
      </c>
    </row>
    <row r="20910" spans="1:17">
      <c r="A20910" t="s">
        <v>122</v>
      </c>
      <c r="B20910">
        <v>2038</v>
      </c>
      <c r="E20910" t="s">
        <v>167</v>
      </c>
      <c r="G20910" t="s">
        <v>1076</v>
      </c>
      <c r="H20910" t="s">
        <v>136</v>
      </c>
      <c r="I20910">
        <v>0</v>
      </c>
      <c r="J20910" t="s">
        <v>166</v>
      </c>
      <c r="K20910" t="s">
        <v>126</v>
      </c>
      <c r="L20910" t="s">
        <v>168</v>
      </c>
      <c r="P20910">
        <v>0.49362812101131798</v>
      </c>
      <c r="Q20910">
        <v>0</v>
      </c>
    </row>
    <row r="20911" spans="1:17">
      <c r="A20911" t="s">
        <v>122</v>
      </c>
      <c r="B20911">
        <v>2038</v>
      </c>
      <c r="E20911" t="s">
        <v>167</v>
      </c>
      <c r="G20911" t="s">
        <v>1076</v>
      </c>
      <c r="H20911" t="s">
        <v>136</v>
      </c>
      <c r="I20911">
        <v>0</v>
      </c>
      <c r="J20911" t="s">
        <v>166</v>
      </c>
      <c r="K20911" t="s">
        <v>126</v>
      </c>
      <c r="L20911" t="s">
        <v>169</v>
      </c>
      <c r="P20911">
        <v>0.49362812101131798</v>
      </c>
      <c r="Q20911">
        <v>0</v>
      </c>
    </row>
    <row r="20912" spans="1:17">
      <c r="A20912" t="s">
        <v>122</v>
      </c>
      <c r="B20912">
        <v>2038</v>
      </c>
      <c r="E20912" t="s">
        <v>170</v>
      </c>
      <c r="G20912" t="s">
        <v>1075</v>
      </c>
      <c r="H20912" t="s">
        <v>136</v>
      </c>
      <c r="I20912">
        <v>0</v>
      </c>
      <c r="J20912" t="s">
        <v>166</v>
      </c>
      <c r="K20912" t="s">
        <v>166</v>
      </c>
      <c r="L20912" t="s">
        <v>171</v>
      </c>
      <c r="P20912">
        <v>0.49362812101131798</v>
      </c>
      <c r="Q20912">
        <v>0</v>
      </c>
    </row>
    <row r="20913" spans="1:17">
      <c r="A20913" t="s">
        <v>122</v>
      </c>
      <c r="B20913">
        <v>2038</v>
      </c>
      <c r="E20913" t="s">
        <v>162</v>
      </c>
      <c r="G20913" t="s">
        <v>1075</v>
      </c>
      <c r="H20913" t="s">
        <v>136</v>
      </c>
      <c r="I20913">
        <v>0</v>
      </c>
      <c r="J20913" t="s">
        <v>166</v>
      </c>
      <c r="K20913" t="s">
        <v>166</v>
      </c>
      <c r="L20913" t="s">
        <v>163</v>
      </c>
      <c r="P20913">
        <v>0.49362812101131798</v>
      </c>
      <c r="Q20913">
        <v>0</v>
      </c>
    </row>
    <row r="20914" spans="1:17">
      <c r="A20914" t="s">
        <v>122</v>
      </c>
      <c r="B20914">
        <v>2038</v>
      </c>
      <c r="E20914" t="s">
        <v>167</v>
      </c>
      <c r="G20914" t="s">
        <v>1075</v>
      </c>
      <c r="H20914" t="s">
        <v>136</v>
      </c>
      <c r="I20914">
        <v>0</v>
      </c>
      <c r="J20914" t="s">
        <v>166</v>
      </c>
      <c r="K20914" t="s">
        <v>166</v>
      </c>
      <c r="L20914" t="s">
        <v>168</v>
      </c>
      <c r="P20914">
        <v>0.49362812101131798</v>
      </c>
      <c r="Q20914">
        <v>0</v>
      </c>
    </row>
    <row r="20915" spans="1:17">
      <c r="A20915" t="s">
        <v>122</v>
      </c>
      <c r="B20915">
        <v>2038</v>
      </c>
      <c r="E20915" t="s">
        <v>167</v>
      </c>
      <c r="G20915" t="s">
        <v>1075</v>
      </c>
      <c r="H20915" t="s">
        <v>136</v>
      </c>
      <c r="I20915">
        <v>0</v>
      </c>
      <c r="J20915" t="s">
        <v>166</v>
      </c>
      <c r="K20915" t="s">
        <v>166</v>
      </c>
      <c r="L20915" t="s">
        <v>169</v>
      </c>
      <c r="P20915">
        <v>0.49362812101131798</v>
      </c>
      <c r="Q20915">
        <v>0</v>
      </c>
    </row>
    <row r="20916" spans="1:17">
      <c r="A20916" t="s">
        <v>122</v>
      </c>
      <c r="B20916">
        <v>2038</v>
      </c>
      <c r="E20916" t="s">
        <v>162</v>
      </c>
      <c r="G20916" t="s">
        <v>1076</v>
      </c>
      <c r="H20916" t="s">
        <v>136</v>
      </c>
      <c r="I20916">
        <v>10712996.2756855</v>
      </c>
      <c r="J20916" t="s">
        <v>160</v>
      </c>
      <c r="K20916" t="s">
        <v>164</v>
      </c>
      <c r="L20916" t="s">
        <v>163</v>
      </c>
      <c r="P20916">
        <v>0.49362812101131798</v>
      </c>
      <c r="Q20916">
        <v>5288236.2219678797</v>
      </c>
    </row>
    <row r="20917" spans="1:17">
      <c r="A20917" t="s">
        <v>122</v>
      </c>
      <c r="B20917">
        <v>2038</v>
      </c>
      <c r="E20917" t="s">
        <v>170</v>
      </c>
      <c r="G20917" t="s">
        <v>1076</v>
      </c>
      <c r="H20917" t="s">
        <v>136</v>
      </c>
      <c r="I20917">
        <v>0</v>
      </c>
      <c r="J20917" t="s">
        <v>160</v>
      </c>
      <c r="K20917" t="s">
        <v>126</v>
      </c>
      <c r="L20917" t="s">
        <v>171</v>
      </c>
      <c r="P20917">
        <v>0.49362812101131798</v>
      </c>
      <c r="Q20917">
        <v>0</v>
      </c>
    </row>
    <row r="20918" spans="1:17">
      <c r="A20918" t="s">
        <v>122</v>
      </c>
      <c r="B20918">
        <v>2038</v>
      </c>
      <c r="E20918" t="s">
        <v>162</v>
      </c>
      <c r="G20918" t="s">
        <v>1076</v>
      </c>
      <c r="H20918" t="s">
        <v>136</v>
      </c>
      <c r="I20918">
        <v>5195748.8448175099</v>
      </c>
      <c r="J20918" t="s">
        <v>160</v>
      </c>
      <c r="K20918" t="s">
        <v>126</v>
      </c>
      <c r="L20918" t="s">
        <v>163</v>
      </c>
      <c r="P20918">
        <v>0.49362812101131798</v>
      </c>
      <c r="Q20918">
        <v>2564767.73951399</v>
      </c>
    </row>
    <row r="20919" spans="1:17">
      <c r="A20919" t="s">
        <v>122</v>
      </c>
      <c r="B20919">
        <v>2038</v>
      </c>
      <c r="E20919" t="s">
        <v>167</v>
      </c>
      <c r="G20919" t="s">
        <v>1076</v>
      </c>
      <c r="H20919" t="s">
        <v>136</v>
      </c>
      <c r="I20919">
        <v>0</v>
      </c>
      <c r="J20919" t="s">
        <v>160</v>
      </c>
      <c r="K20919" t="s">
        <v>126</v>
      </c>
      <c r="L20919" t="s">
        <v>168</v>
      </c>
      <c r="P20919">
        <v>0.49362812101131798</v>
      </c>
      <c r="Q20919">
        <v>0</v>
      </c>
    </row>
    <row r="20920" spans="1:17">
      <c r="A20920" t="s">
        <v>122</v>
      </c>
      <c r="B20920">
        <v>2038</v>
      </c>
      <c r="E20920" t="s">
        <v>167</v>
      </c>
      <c r="G20920" t="s">
        <v>1076</v>
      </c>
      <c r="H20920" t="s">
        <v>136</v>
      </c>
      <c r="I20920">
        <v>0</v>
      </c>
      <c r="J20920" t="s">
        <v>160</v>
      </c>
      <c r="K20920" t="s">
        <v>126</v>
      </c>
      <c r="L20920" t="s">
        <v>169</v>
      </c>
      <c r="P20920">
        <v>0.49362812101131798</v>
      </c>
      <c r="Q20920">
        <v>0</v>
      </c>
    </row>
    <row r="20921" spans="1:17">
      <c r="A20921" t="s">
        <v>122</v>
      </c>
      <c r="B20921">
        <v>2038</v>
      </c>
      <c r="E20921" t="s">
        <v>170</v>
      </c>
      <c r="G20921" t="s">
        <v>1075</v>
      </c>
      <c r="H20921" t="s">
        <v>136</v>
      </c>
      <c r="I20921">
        <v>0</v>
      </c>
      <c r="J20921" t="s">
        <v>160</v>
      </c>
      <c r="K20921" t="s">
        <v>160</v>
      </c>
      <c r="L20921" t="s">
        <v>171</v>
      </c>
      <c r="P20921">
        <v>0.49362812101131798</v>
      </c>
      <c r="Q20921">
        <v>0</v>
      </c>
    </row>
    <row r="20922" spans="1:17">
      <c r="A20922" t="s">
        <v>122</v>
      </c>
      <c r="B20922">
        <v>2038</v>
      </c>
      <c r="E20922" t="s">
        <v>162</v>
      </c>
      <c r="G20922" t="s">
        <v>1075</v>
      </c>
      <c r="H20922" t="s">
        <v>136</v>
      </c>
      <c r="I20922">
        <v>0</v>
      </c>
      <c r="J20922" t="s">
        <v>160</v>
      </c>
      <c r="K20922" t="s">
        <v>160</v>
      </c>
      <c r="L20922" t="s">
        <v>163</v>
      </c>
      <c r="P20922">
        <v>0.49362812101131798</v>
      </c>
      <c r="Q20922">
        <v>0</v>
      </c>
    </row>
    <row r="20923" spans="1:17">
      <c r="A20923" t="s">
        <v>122</v>
      </c>
      <c r="B20923">
        <v>2038</v>
      </c>
      <c r="E20923" t="s">
        <v>167</v>
      </c>
      <c r="G20923" t="s">
        <v>1075</v>
      </c>
      <c r="H20923" t="s">
        <v>136</v>
      </c>
      <c r="I20923">
        <v>0</v>
      </c>
      <c r="J20923" t="s">
        <v>160</v>
      </c>
      <c r="K20923" t="s">
        <v>160</v>
      </c>
      <c r="L20923" t="s">
        <v>168</v>
      </c>
      <c r="P20923">
        <v>0.49362812101131798</v>
      </c>
      <c r="Q20923">
        <v>0</v>
      </c>
    </row>
    <row r="20924" spans="1:17">
      <c r="A20924" t="s">
        <v>122</v>
      </c>
      <c r="B20924">
        <v>2038</v>
      </c>
      <c r="E20924" t="s">
        <v>167</v>
      </c>
      <c r="G20924" t="s">
        <v>1075</v>
      </c>
      <c r="H20924" t="s">
        <v>136</v>
      </c>
      <c r="I20924">
        <v>0</v>
      </c>
      <c r="J20924" t="s">
        <v>160</v>
      </c>
      <c r="K20924" t="s">
        <v>160</v>
      </c>
      <c r="L20924" t="s">
        <v>169</v>
      </c>
      <c r="P20924">
        <v>0.49362812101131798</v>
      </c>
      <c r="Q20924">
        <v>0</v>
      </c>
    </row>
    <row r="20925" spans="1:17">
      <c r="A20925" t="s">
        <v>122</v>
      </c>
      <c r="B20925">
        <v>2039</v>
      </c>
      <c r="E20925" t="s">
        <v>170</v>
      </c>
      <c r="G20925" t="s">
        <v>1075</v>
      </c>
      <c r="H20925" t="s">
        <v>136</v>
      </c>
      <c r="I20925">
        <v>0</v>
      </c>
      <c r="J20925" t="s">
        <v>164</v>
      </c>
      <c r="K20925" t="s">
        <v>164</v>
      </c>
      <c r="L20925" t="s">
        <v>171</v>
      </c>
      <c r="P20925">
        <v>0.47464242404934398</v>
      </c>
      <c r="Q20925">
        <v>0</v>
      </c>
    </row>
    <row r="20926" spans="1:17">
      <c r="A20926" t="s">
        <v>122</v>
      </c>
      <c r="B20926">
        <v>2039</v>
      </c>
      <c r="E20926" t="s">
        <v>162</v>
      </c>
      <c r="G20926" t="s">
        <v>1075</v>
      </c>
      <c r="H20926" t="s">
        <v>136</v>
      </c>
      <c r="I20926">
        <v>0</v>
      </c>
      <c r="J20926" t="s">
        <v>164</v>
      </c>
      <c r="K20926" t="s">
        <v>164</v>
      </c>
      <c r="L20926" t="s">
        <v>163</v>
      </c>
      <c r="P20926">
        <v>0.47464242404934398</v>
      </c>
      <c r="Q20926">
        <v>0</v>
      </c>
    </row>
    <row r="20927" spans="1:17">
      <c r="A20927" t="s">
        <v>122</v>
      </c>
      <c r="B20927">
        <v>2039</v>
      </c>
      <c r="E20927" t="s">
        <v>167</v>
      </c>
      <c r="G20927" t="s">
        <v>1075</v>
      </c>
      <c r="H20927" t="s">
        <v>136</v>
      </c>
      <c r="I20927">
        <v>0</v>
      </c>
      <c r="J20927" t="s">
        <v>164</v>
      </c>
      <c r="K20927" t="s">
        <v>164</v>
      </c>
      <c r="L20927" t="s">
        <v>168</v>
      </c>
      <c r="P20927">
        <v>0.47464242404934398</v>
      </c>
      <c r="Q20927">
        <v>0</v>
      </c>
    </row>
    <row r="20928" spans="1:17">
      <c r="A20928" t="s">
        <v>122</v>
      </c>
      <c r="B20928">
        <v>2039</v>
      </c>
      <c r="E20928" t="s">
        <v>167</v>
      </c>
      <c r="G20928" t="s">
        <v>1075</v>
      </c>
      <c r="H20928" t="s">
        <v>136</v>
      </c>
      <c r="I20928">
        <v>0</v>
      </c>
      <c r="J20928" t="s">
        <v>164</v>
      </c>
      <c r="K20928" t="s">
        <v>164</v>
      </c>
      <c r="L20928" t="s">
        <v>169</v>
      </c>
      <c r="P20928">
        <v>0.47464242404934398</v>
      </c>
      <c r="Q20928">
        <v>0</v>
      </c>
    </row>
    <row r="20929" spans="1:17">
      <c r="A20929" t="s">
        <v>122</v>
      </c>
      <c r="B20929">
        <v>2039</v>
      </c>
      <c r="E20929" t="s">
        <v>170</v>
      </c>
      <c r="G20929" t="s">
        <v>1076</v>
      </c>
      <c r="H20929" t="s">
        <v>136</v>
      </c>
      <c r="I20929">
        <v>0</v>
      </c>
      <c r="J20929" t="s">
        <v>164</v>
      </c>
      <c r="K20929" t="s">
        <v>126</v>
      </c>
      <c r="L20929" t="s">
        <v>171</v>
      </c>
      <c r="P20929">
        <v>0.47464242404934398</v>
      </c>
      <c r="Q20929">
        <v>0</v>
      </c>
    </row>
    <row r="20930" spans="1:17">
      <c r="A20930" t="s">
        <v>122</v>
      </c>
      <c r="B20930">
        <v>2039</v>
      </c>
      <c r="E20930" t="s">
        <v>162</v>
      </c>
      <c r="G20930" t="s">
        <v>1076</v>
      </c>
      <c r="H20930" t="s">
        <v>136</v>
      </c>
      <c r="I20930">
        <v>23870137.511355899</v>
      </c>
      <c r="J20930" t="s">
        <v>164</v>
      </c>
      <c r="K20930" t="s">
        <v>126</v>
      </c>
      <c r="L20930" t="s">
        <v>163</v>
      </c>
      <c r="P20930">
        <v>0.47464242404934398</v>
      </c>
      <c r="Q20930">
        <v>11329779.9307811</v>
      </c>
    </row>
    <row r="20931" spans="1:17">
      <c r="A20931" t="s">
        <v>122</v>
      </c>
      <c r="B20931">
        <v>2039</v>
      </c>
      <c r="E20931" t="s">
        <v>167</v>
      </c>
      <c r="G20931" t="s">
        <v>1076</v>
      </c>
      <c r="H20931" t="s">
        <v>136</v>
      </c>
      <c r="I20931">
        <v>0</v>
      </c>
      <c r="J20931" t="s">
        <v>164</v>
      </c>
      <c r="K20931" t="s">
        <v>126</v>
      </c>
      <c r="L20931" t="s">
        <v>168</v>
      </c>
      <c r="P20931">
        <v>0.47464242404934398</v>
      </c>
      <c r="Q20931">
        <v>0</v>
      </c>
    </row>
    <row r="20932" spans="1:17">
      <c r="A20932" t="s">
        <v>122</v>
      </c>
      <c r="B20932">
        <v>2039</v>
      </c>
      <c r="E20932" t="s">
        <v>167</v>
      </c>
      <c r="G20932" t="s">
        <v>1076</v>
      </c>
      <c r="H20932" t="s">
        <v>136</v>
      </c>
      <c r="I20932">
        <v>0</v>
      </c>
      <c r="J20932" t="s">
        <v>164</v>
      </c>
      <c r="K20932" t="s">
        <v>126</v>
      </c>
      <c r="L20932" t="s">
        <v>169</v>
      </c>
      <c r="P20932">
        <v>0.47464242404934398</v>
      </c>
      <c r="Q20932">
        <v>0</v>
      </c>
    </row>
    <row r="20933" spans="1:17">
      <c r="A20933" t="s">
        <v>122</v>
      </c>
      <c r="B20933">
        <v>2039</v>
      </c>
      <c r="E20933" t="s">
        <v>162</v>
      </c>
      <c r="G20933" t="s">
        <v>1076</v>
      </c>
      <c r="H20933" t="s">
        <v>136</v>
      </c>
      <c r="I20933">
        <v>3412861.4981136201</v>
      </c>
      <c r="J20933" t="s">
        <v>164</v>
      </c>
      <c r="K20933" t="s">
        <v>160</v>
      </c>
      <c r="L20933" t="s">
        <v>163</v>
      </c>
      <c r="P20933">
        <v>0.47464242404934398</v>
      </c>
      <c r="Q20933">
        <v>1619888.85440932</v>
      </c>
    </row>
    <row r="20934" spans="1:17">
      <c r="A20934" t="s">
        <v>122</v>
      </c>
      <c r="B20934">
        <v>2039</v>
      </c>
      <c r="E20934" t="s">
        <v>170</v>
      </c>
      <c r="G20934" t="s">
        <v>1075</v>
      </c>
      <c r="H20934" t="s">
        <v>136</v>
      </c>
      <c r="I20934">
        <v>0</v>
      </c>
      <c r="J20934" t="s">
        <v>159</v>
      </c>
      <c r="K20934" t="s">
        <v>159</v>
      </c>
      <c r="L20934" t="s">
        <v>171</v>
      </c>
      <c r="P20934">
        <v>0.47464242404934398</v>
      </c>
      <c r="Q20934">
        <v>0</v>
      </c>
    </row>
    <row r="20935" spans="1:17">
      <c r="A20935" t="s">
        <v>122</v>
      </c>
      <c r="B20935">
        <v>2039</v>
      </c>
      <c r="E20935" t="s">
        <v>162</v>
      </c>
      <c r="G20935" t="s">
        <v>1075</v>
      </c>
      <c r="H20935" t="s">
        <v>136</v>
      </c>
      <c r="I20935">
        <v>0</v>
      </c>
      <c r="J20935" t="s">
        <v>159</v>
      </c>
      <c r="K20935" t="s">
        <v>159</v>
      </c>
      <c r="L20935" t="s">
        <v>163</v>
      </c>
      <c r="P20935">
        <v>0.47464242404934398</v>
      </c>
      <c r="Q20935">
        <v>0</v>
      </c>
    </row>
    <row r="20936" spans="1:17">
      <c r="A20936" t="s">
        <v>122</v>
      </c>
      <c r="B20936">
        <v>2039</v>
      </c>
      <c r="E20936" t="s">
        <v>167</v>
      </c>
      <c r="G20936" t="s">
        <v>1075</v>
      </c>
      <c r="H20936" t="s">
        <v>136</v>
      </c>
      <c r="I20936">
        <v>0</v>
      </c>
      <c r="J20936" t="s">
        <v>159</v>
      </c>
      <c r="K20936" t="s">
        <v>159</v>
      </c>
      <c r="L20936" t="s">
        <v>168</v>
      </c>
      <c r="P20936">
        <v>0.47464242404934398</v>
      </c>
      <c r="Q20936">
        <v>0</v>
      </c>
    </row>
    <row r="20937" spans="1:17">
      <c r="A20937" t="s">
        <v>122</v>
      </c>
      <c r="B20937">
        <v>2039</v>
      </c>
      <c r="E20937" t="s">
        <v>167</v>
      </c>
      <c r="G20937" t="s">
        <v>1075</v>
      </c>
      <c r="H20937" t="s">
        <v>136</v>
      </c>
      <c r="I20937">
        <v>0</v>
      </c>
      <c r="J20937" t="s">
        <v>159</v>
      </c>
      <c r="K20937" t="s">
        <v>159</v>
      </c>
      <c r="L20937" t="s">
        <v>169</v>
      </c>
      <c r="P20937">
        <v>0.47464242404934398</v>
      </c>
      <c r="Q20937">
        <v>0</v>
      </c>
    </row>
    <row r="20938" spans="1:17">
      <c r="A20938" t="s">
        <v>122</v>
      </c>
      <c r="B20938">
        <v>2039</v>
      </c>
      <c r="E20938" t="s">
        <v>170</v>
      </c>
      <c r="G20938" t="s">
        <v>1076</v>
      </c>
      <c r="H20938" t="s">
        <v>136</v>
      </c>
      <c r="I20938">
        <v>0</v>
      </c>
      <c r="J20938" t="s">
        <v>159</v>
      </c>
      <c r="K20938" t="s">
        <v>126</v>
      </c>
      <c r="L20938" t="s">
        <v>171</v>
      </c>
      <c r="P20938">
        <v>0.47464242404934398</v>
      </c>
      <c r="Q20938">
        <v>0</v>
      </c>
    </row>
    <row r="20939" spans="1:17">
      <c r="A20939" t="s">
        <v>122</v>
      </c>
      <c r="B20939">
        <v>2039</v>
      </c>
      <c r="E20939" t="s">
        <v>162</v>
      </c>
      <c r="G20939" t="s">
        <v>1076</v>
      </c>
      <c r="H20939" t="s">
        <v>136</v>
      </c>
      <c r="I20939">
        <v>15783416.3221124</v>
      </c>
      <c r="J20939" t="s">
        <v>159</v>
      </c>
      <c r="K20939" t="s">
        <v>126</v>
      </c>
      <c r="L20939" t="s">
        <v>163</v>
      </c>
      <c r="P20939">
        <v>0.47464242404934398</v>
      </c>
      <c r="Q20939">
        <v>7491478.9829073995</v>
      </c>
    </row>
    <row r="20940" spans="1:17">
      <c r="A20940" t="s">
        <v>122</v>
      </c>
      <c r="B20940">
        <v>2039</v>
      </c>
      <c r="E20940" t="s">
        <v>167</v>
      </c>
      <c r="G20940" t="s">
        <v>1076</v>
      </c>
      <c r="H20940" t="s">
        <v>136</v>
      </c>
      <c r="I20940">
        <v>0</v>
      </c>
      <c r="J20940" t="s">
        <v>159</v>
      </c>
      <c r="K20940" t="s">
        <v>126</v>
      </c>
      <c r="L20940" t="s">
        <v>168</v>
      </c>
      <c r="P20940">
        <v>0.47464242404934398</v>
      </c>
      <c r="Q20940">
        <v>0</v>
      </c>
    </row>
    <row r="20941" spans="1:17">
      <c r="A20941" t="s">
        <v>122</v>
      </c>
      <c r="B20941">
        <v>2039</v>
      </c>
      <c r="E20941" t="s">
        <v>167</v>
      </c>
      <c r="G20941" t="s">
        <v>1076</v>
      </c>
      <c r="H20941" t="s">
        <v>136</v>
      </c>
      <c r="I20941">
        <v>0</v>
      </c>
      <c r="J20941" t="s">
        <v>159</v>
      </c>
      <c r="K20941" t="s">
        <v>126</v>
      </c>
      <c r="L20941" t="s">
        <v>169</v>
      </c>
      <c r="P20941">
        <v>0.47464242404934398</v>
      </c>
      <c r="Q20941">
        <v>0</v>
      </c>
    </row>
    <row r="20942" spans="1:17">
      <c r="A20942" t="s">
        <v>122</v>
      </c>
      <c r="B20942">
        <v>2039</v>
      </c>
      <c r="E20942" t="s">
        <v>162</v>
      </c>
      <c r="G20942" t="s">
        <v>1076</v>
      </c>
      <c r="H20942" t="s">
        <v>136</v>
      </c>
      <c r="I20942">
        <v>23348810.6324661</v>
      </c>
      <c r="J20942" t="s">
        <v>159</v>
      </c>
      <c r="K20942" t="s">
        <v>166</v>
      </c>
      <c r="L20942" t="s">
        <v>163</v>
      </c>
      <c r="P20942">
        <v>0.47464242404934398</v>
      </c>
      <c r="Q20942">
        <v>11082336.0772628</v>
      </c>
    </row>
    <row r="20943" spans="1:17">
      <c r="A20943" t="s">
        <v>122</v>
      </c>
      <c r="B20943">
        <v>2039</v>
      </c>
      <c r="E20943" t="s">
        <v>170</v>
      </c>
      <c r="G20943" t="s">
        <v>1076</v>
      </c>
      <c r="H20943" t="s">
        <v>136</v>
      </c>
      <c r="I20943">
        <v>0</v>
      </c>
      <c r="J20943" t="s">
        <v>126</v>
      </c>
      <c r="K20943" t="s">
        <v>164</v>
      </c>
      <c r="L20943" t="s">
        <v>171</v>
      </c>
      <c r="P20943">
        <v>0.47464242404934398</v>
      </c>
      <c r="Q20943">
        <v>0</v>
      </c>
    </row>
    <row r="20944" spans="1:17">
      <c r="A20944" t="s">
        <v>122</v>
      </c>
      <c r="B20944">
        <v>2039</v>
      </c>
      <c r="E20944" t="s">
        <v>162</v>
      </c>
      <c r="G20944" t="s">
        <v>1076</v>
      </c>
      <c r="H20944" t="s">
        <v>136</v>
      </c>
      <c r="I20944">
        <v>607129.52036896301</v>
      </c>
      <c r="J20944" t="s">
        <v>126</v>
      </c>
      <c r="K20944" t="s">
        <v>164</v>
      </c>
      <c r="L20944" t="s">
        <v>163</v>
      </c>
      <c r="P20944">
        <v>0.47464242404934398</v>
      </c>
      <c r="Q20944">
        <v>288169.42725984001</v>
      </c>
    </row>
    <row r="20945" spans="1:17">
      <c r="A20945" t="s">
        <v>122</v>
      </c>
      <c r="B20945">
        <v>2039</v>
      </c>
      <c r="E20945" t="s">
        <v>167</v>
      </c>
      <c r="G20945" t="s">
        <v>1076</v>
      </c>
      <c r="H20945" t="s">
        <v>136</v>
      </c>
      <c r="I20945">
        <v>0</v>
      </c>
      <c r="J20945" t="s">
        <v>126</v>
      </c>
      <c r="K20945" t="s">
        <v>164</v>
      </c>
      <c r="L20945" t="s">
        <v>168</v>
      </c>
      <c r="P20945">
        <v>0.47464242404934398</v>
      </c>
      <c r="Q20945">
        <v>0</v>
      </c>
    </row>
    <row r="20946" spans="1:17">
      <c r="A20946" t="s">
        <v>122</v>
      </c>
      <c r="B20946">
        <v>2039</v>
      </c>
      <c r="E20946" t="s">
        <v>167</v>
      </c>
      <c r="G20946" t="s">
        <v>1076</v>
      </c>
      <c r="H20946" t="s">
        <v>136</v>
      </c>
      <c r="I20946">
        <v>0</v>
      </c>
      <c r="J20946" t="s">
        <v>126</v>
      </c>
      <c r="K20946" t="s">
        <v>164</v>
      </c>
      <c r="L20946" t="s">
        <v>169</v>
      </c>
      <c r="P20946">
        <v>0.47464242404934398</v>
      </c>
      <c r="Q20946">
        <v>0</v>
      </c>
    </row>
    <row r="20947" spans="1:17">
      <c r="A20947" t="s">
        <v>122</v>
      </c>
      <c r="B20947">
        <v>2039</v>
      </c>
      <c r="E20947" t="s">
        <v>170</v>
      </c>
      <c r="G20947" t="s">
        <v>1076</v>
      </c>
      <c r="H20947" t="s">
        <v>136</v>
      </c>
      <c r="I20947">
        <v>0</v>
      </c>
      <c r="J20947" t="s">
        <v>126</v>
      </c>
      <c r="K20947" t="s">
        <v>159</v>
      </c>
      <c r="L20947" t="s">
        <v>171</v>
      </c>
      <c r="P20947">
        <v>0.47464242404934398</v>
      </c>
      <c r="Q20947">
        <v>0</v>
      </c>
    </row>
    <row r="20948" spans="1:17">
      <c r="A20948" t="s">
        <v>122</v>
      </c>
      <c r="B20948">
        <v>2039</v>
      </c>
      <c r="E20948" t="s">
        <v>162</v>
      </c>
      <c r="G20948" t="s">
        <v>1076</v>
      </c>
      <c r="H20948" t="s">
        <v>136</v>
      </c>
      <c r="I20948">
        <v>10354538.8849044</v>
      </c>
      <c r="J20948" t="s">
        <v>126</v>
      </c>
      <c r="K20948" t="s">
        <v>159</v>
      </c>
      <c r="L20948" t="s">
        <v>163</v>
      </c>
      <c r="P20948">
        <v>0.47464242404934398</v>
      </c>
      <c r="Q20948">
        <v>4914703.4362442195</v>
      </c>
    </row>
    <row r="20949" spans="1:17">
      <c r="A20949" t="s">
        <v>122</v>
      </c>
      <c r="B20949">
        <v>2039</v>
      </c>
      <c r="E20949" t="s">
        <v>167</v>
      </c>
      <c r="G20949" t="s">
        <v>1076</v>
      </c>
      <c r="H20949" t="s">
        <v>136</v>
      </c>
      <c r="I20949">
        <v>0</v>
      </c>
      <c r="J20949" t="s">
        <v>126</v>
      </c>
      <c r="K20949" t="s">
        <v>159</v>
      </c>
      <c r="L20949" t="s">
        <v>168</v>
      </c>
      <c r="P20949">
        <v>0.47464242404934398</v>
      </c>
      <c r="Q20949">
        <v>0</v>
      </c>
    </row>
    <row r="20950" spans="1:17">
      <c r="A20950" t="s">
        <v>122</v>
      </c>
      <c r="B20950">
        <v>2039</v>
      </c>
      <c r="E20950" t="s">
        <v>167</v>
      </c>
      <c r="G20950" t="s">
        <v>1076</v>
      </c>
      <c r="H20950" t="s">
        <v>136</v>
      </c>
      <c r="I20950">
        <v>0</v>
      </c>
      <c r="J20950" t="s">
        <v>126</v>
      </c>
      <c r="K20950" t="s">
        <v>159</v>
      </c>
      <c r="L20950" t="s">
        <v>169</v>
      </c>
      <c r="P20950">
        <v>0.47464242404934398</v>
      </c>
      <c r="Q20950">
        <v>0</v>
      </c>
    </row>
    <row r="20951" spans="1:17">
      <c r="A20951" t="s">
        <v>122</v>
      </c>
      <c r="B20951">
        <v>2039</v>
      </c>
      <c r="E20951" t="s">
        <v>170</v>
      </c>
      <c r="G20951" t="s">
        <v>1075</v>
      </c>
      <c r="H20951" t="s">
        <v>136</v>
      </c>
      <c r="I20951">
        <v>661976965.29588199</v>
      </c>
      <c r="J20951" t="s">
        <v>126</v>
      </c>
      <c r="K20951" t="s">
        <v>126</v>
      </c>
      <c r="L20951" t="s">
        <v>171</v>
      </c>
      <c r="P20951">
        <v>0.47464242404934398</v>
      </c>
      <c r="Q20951">
        <v>314202351.472866</v>
      </c>
    </row>
    <row r="20952" spans="1:17">
      <c r="A20952" t="s">
        <v>122</v>
      </c>
      <c r="B20952">
        <v>2039</v>
      </c>
      <c r="E20952" t="s">
        <v>162</v>
      </c>
      <c r="G20952" t="s">
        <v>1075</v>
      </c>
      <c r="H20952" t="s">
        <v>136</v>
      </c>
      <c r="I20952">
        <v>0</v>
      </c>
      <c r="J20952" t="s">
        <v>126</v>
      </c>
      <c r="K20952" t="s">
        <v>126</v>
      </c>
      <c r="L20952" t="s">
        <v>163</v>
      </c>
      <c r="P20952">
        <v>0.47464242404934398</v>
      </c>
      <c r="Q20952">
        <v>0</v>
      </c>
    </row>
    <row r="20953" spans="1:17">
      <c r="A20953" t="s">
        <v>122</v>
      </c>
      <c r="B20953">
        <v>2039</v>
      </c>
      <c r="E20953" t="s">
        <v>167</v>
      </c>
      <c r="G20953" t="s">
        <v>1075</v>
      </c>
      <c r="H20953" t="s">
        <v>136</v>
      </c>
      <c r="I20953">
        <v>0</v>
      </c>
      <c r="J20953" t="s">
        <v>126</v>
      </c>
      <c r="K20953" t="s">
        <v>126</v>
      </c>
      <c r="L20953" t="s">
        <v>168</v>
      </c>
      <c r="P20953">
        <v>0.47464242404934398</v>
      </c>
      <c r="Q20953">
        <v>0</v>
      </c>
    </row>
    <row r="20954" spans="1:17">
      <c r="A20954" t="s">
        <v>122</v>
      </c>
      <c r="B20954">
        <v>2039</v>
      </c>
      <c r="E20954" t="s">
        <v>167</v>
      </c>
      <c r="G20954" t="s">
        <v>1075</v>
      </c>
      <c r="H20954" t="s">
        <v>136</v>
      </c>
      <c r="I20954">
        <v>110846468.66843601</v>
      </c>
      <c r="J20954" t="s">
        <v>126</v>
      </c>
      <c r="K20954" t="s">
        <v>126</v>
      </c>
      <c r="L20954" t="s">
        <v>169</v>
      </c>
      <c r="P20954">
        <v>0.47464242404934398</v>
      </c>
      <c r="Q20954">
        <v>52612436.586096302</v>
      </c>
    </row>
    <row r="20955" spans="1:17">
      <c r="A20955" t="s">
        <v>122</v>
      </c>
      <c r="B20955">
        <v>2039</v>
      </c>
      <c r="E20955" t="s">
        <v>170</v>
      </c>
      <c r="G20955" t="s">
        <v>1076</v>
      </c>
      <c r="H20955" t="s">
        <v>136</v>
      </c>
      <c r="I20955">
        <v>0</v>
      </c>
      <c r="J20955" t="s">
        <v>126</v>
      </c>
      <c r="K20955" t="s">
        <v>165</v>
      </c>
      <c r="L20955" t="s">
        <v>171</v>
      </c>
      <c r="P20955">
        <v>0.47464242404934398</v>
      </c>
      <c r="Q20955">
        <v>0</v>
      </c>
    </row>
    <row r="20956" spans="1:17">
      <c r="A20956" t="s">
        <v>122</v>
      </c>
      <c r="B20956">
        <v>2039</v>
      </c>
      <c r="E20956" t="s">
        <v>162</v>
      </c>
      <c r="G20956" t="s">
        <v>1076</v>
      </c>
      <c r="H20956" t="s">
        <v>136</v>
      </c>
      <c r="I20956">
        <v>6430181.6061610598</v>
      </c>
      <c r="J20956" t="s">
        <v>126</v>
      </c>
      <c r="K20956" t="s">
        <v>165</v>
      </c>
      <c r="L20956" t="s">
        <v>163</v>
      </c>
      <c r="P20956">
        <v>0.47464242404934398</v>
      </c>
      <c r="Q20956">
        <v>3052036.9846257898</v>
      </c>
    </row>
    <row r="20957" spans="1:17">
      <c r="A20957" t="s">
        <v>122</v>
      </c>
      <c r="B20957">
        <v>2039</v>
      </c>
      <c r="E20957" t="s">
        <v>167</v>
      </c>
      <c r="G20957" t="s">
        <v>1076</v>
      </c>
      <c r="H20957" t="s">
        <v>136</v>
      </c>
      <c r="I20957">
        <v>0</v>
      </c>
      <c r="J20957" t="s">
        <v>126</v>
      </c>
      <c r="K20957" t="s">
        <v>165</v>
      </c>
      <c r="L20957" t="s">
        <v>168</v>
      </c>
      <c r="P20957">
        <v>0.47464242404934398</v>
      </c>
      <c r="Q20957">
        <v>0</v>
      </c>
    </row>
    <row r="20958" spans="1:17">
      <c r="A20958" t="s">
        <v>122</v>
      </c>
      <c r="B20958">
        <v>2039</v>
      </c>
      <c r="E20958" t="s">
        <v>167</v>
      </c>
      <c r="G20958" t="s">
        <v>1076</v>
      </c>
      <c r="H20958" t="s">
        <v>136</v>
      </c>
      <c r="I20958">
        <v>0</v>
      </c>
      <c r="J20958" t="s">
        <v>126</v>
      </c>
      <c r="K20958" t="s">
        <v>165</v>
      </c>
      <c r="L20958" t="s">
        <v>169</v>
      </c>
      <c r="P20958">
        <v>0.47464242404934398</v>
      </c>
      <c r="Q20958">
        <v>0</v>
      </c>
    </row>
    <row r="20959" spans="1:17">
      <c r="A20959" t="s">
        <v>122</v>
      </c>
      <c r="B20959">
        <v>2039</v>
      </c>
      <c r="E20959" t="s">
        <v>170</v>
      </c>
      <c r="G20959" t="s">
        <v>1076</v>
      </c>
      <c r="H20959" t="s">
        <v>136</v>
      </c>
      <c r="I20959">
        <v>0</v>
      </c>
      <c r="J20959" t="s">
        <v>126</v>
      </c>
      <c r="K20959" t="s">
        <v>166</v>
      </c>
      <c r="L20959" t="s">
        <v>171</v>
      </c>
      <c r="P20959">
        <v>0.47464242404934398</v>
      </c>
      <c r="Q20959">
        <v>0</v>
      </c>
    </row>
    <row r="20960" spans="1:17">
      <c r="A20960" t="s">
        <v>122</v>
      </c>
      <c r="B20960">
        <v>2039</v>
      </c>
      <c r="E20960" t="s">
        <v>162</v>
      </c>
      <c r="G20960" t="s">
        <v>1076</v>
      </c>
      <c r="H20960" t="s">
        <v>136</v>
      </c>
      <c r="I20960">
        <v>7436282.0517745595</v>
      </c>
      <c r="J20960" t="s">
        <v>126</v>
      </c>
      <c r="K20960" t="s">
        <v>166</v>
      </c>
      <c r="L20960" t="s">
        <v>163</v>
      </c>
      <c r="P20960">
        <v>0.47464242404934398</v>
      </c>
      <c r="Q20960">
        <v>3529574.9389689001</v>
      </c>
    </row>
    <row r="20961" spans="1:17">
      <c r="A20961" t="s">
        <v>122</v>
      </c>
      <c r="B20961">
        <v>2039</v>
      </c>
      <c r="E20961" t="s">
        <v>167</v>
      </c>
      <c r="G20961" t="s">
        <v>1076</v>
      </c>
      <c r="H20961" t="s">
        <v>136</v>
      </c>
      <c r="I20961">
        <v>0</v>
      </c>
      <c r="J20961" t="s">
        <v>126</v>
      </c>
      <c r="K20961" t="s">
        <v>166</v>
      </c>
      <c r="L20961" t="s">
        <v>168</v>
      </c>
      <c r="P20961">
        <v>0.47464242404934398</v>
      </c>
      <c r="Q20961">
        <v>0</v>
      </c>
    </row>
    <row r="20962" spans="1:17">
      <c r="A20962" t="s">
        <v>122</v>
      </c>
      <c r="B20962">
        <v>2039</v>
      </c>
      <c r="E20962" t="s">
        <v>167</v>
      </c>
      <c r="G20962" t="s">
        <v>1076</v>
      </c>
      <c r="H20962" t="s">
        <v>136</v>
      </c>
      <c r="I20962">
        <v>0</v>
      </c>
      <c r="J20962" t="s">
        <v>126</v>
      </c>
      <c r="K20962" t="s">
        <v>166</v>
      </c>
      <c r="L20962" t="s">
        <v>169</v>
      </c>
      <c r="P20962">
        <v>0.47464242404934398</v>
      </c>
      <c r="Q20962">
        <v>0</v>
      </c>
    </row>
    <row r="20963" spans="1:17">
      <c r="A20963" t="s">
        <v>122</v>
      </c>
      <c r="B20963">
        <v>2039</v>
      </c>
      <c r="E20963" t="s">
        <v>170</v>
      </c>
      <c r="G20963" t="s">
        <v>1076</v>
      </c>
      <c r="H20963" t="s">
        <v>136</v>
      </c>
      <c r="I20963">
        <v>0</v>
      </c>
      <c r="J20963" t="s">
        <v>126</v>
      </c>
      <c r="K20963" t="s">
        <v>160</v>
      </c>
      <c r="L20963" t="s">
        <v>171</v>
      </c>
      <c r="P20963">
        <v>0.47464242404934398</v>
      </c>
      <c r="Q20963">
        <v>0</v>
      </c>
    </row>
    <row r="20964" spans="1:17">
      <c r="A20964" t="s">
        <v>122</v>
      </c>
      <c r="B20964">
        <v>2039</v>
      </c>
      <c r="E20964" t="s">
        <v>162</v>
      </c>
      <c r="G20964" t="s">
        <v>1076</v>
      </c>
      <c r="H20964" t="s">
        <v>136</v>
      </c>
      <c r="I20964">
        <v>0</v>
      </c>
      <c r="J20964" t="s">
        <v>126</v>
      </c>
      <c r="K20964" t="s">
        <v>160</v>
      </c>
      <c r="L20964" t="s">
        <v>163</v>
      </c>
      <c r="P20964">
        <v>0.47464242404934398</v>
      </c>
      <c r="Q20964">
        <v>0</v>
      </c>
    </row>
    <row r="20965" spans="1:17">
      <c r="A20965" t="s">
        <v>122</v>
      </c>
      <c r="B20965">
        <v>2039</v>
      </c>
      <c r="E20965" t="s">
        <v>167</v>
      </c>
      <c r="G20965" t="s">
        <v>1076</v>
      </c>
      <c r="H20965" t="s">
        <v>136</v>
      </c>
      <c r="I20965">
        <v>0</v>
      </c>
      <c r="J20965" t="s">
        <v>126</v>
      </c>
      <c r="K20965" t="s">
        <v>160</v>
      </c>
      <c r="L20965" t="s">
        <v>168</v>
      </c>
      <c r="P20965">
        <v>0.47464242404934398</v>
      </c>
      <c r="Q20965">
        <v>0</v>
      </c>
    </row>
    <row r="20966" spans="1:17">
      <c r="A20966" t="s">
        <v>122</v>
      </c>
      <c r="B20966">
        <v>2039</v>
      </c>
      <c r="E20966" t="s">
        <v>167</v>
      </c>
      <c r="G20966" t="s">
        <v>1076</v>
      </c>
      <c r="H20966" t="s">
        <v>136</v>
      </c>
      <c r="I20966">
        <v>0</v>
      </c>
      <c r="J20966" t="s">
        <v>126</v>
      </c>
      <c r="K20966" t="s">
        <v>160</v>
      </c>
      <c r="L20966" t="s">
        <v>169</v>
      </c>
      <c r="P20966">
        <v>0.47464242404934398</v>
      </c>
      <c r="Q20966">
        <v>0</v>
      </c>
    </row>
    <row r="20967" spans="1:17">
      <c r="A20967" t="s">
        <v>122</v>
      </c>
      <c r="B20967">
        <v>2039</v>
      </c>
      <c r="E20967" t="s">
        <v>170</v>
      </c>
      <c r="G20967" t="s">
        <v>1076</v>
      </c>
      <c r="H20967" t="s">
        <v>136</v>
      </c>
      <c r="I20967">
        <v>0</v>
      </c>
      <c r="J20967" t="s">
        <v>165</v>
      </c>
      <c r="K20967" t="s">
        <v>126</v>
      </c>
      <c r="L20967" t="s">
        <v>171</v>
      </c>
      <c r="P20967">
        <v>0.47464242404934398</v>
      </c>
      <c r="Q20967">
        <v>0</v>
      </c>
    </row>
    <row r="20968" spans="1:17">
      <c r="A20968" t="s">
        <v>122</v>
      </c>
      <c r="B20968">
        <v>2039</v>
      </c>
      <c r="E20968" t="s">
        <v>162</v>
      </c>
      <c r="G20968" t="s">
        <v>1076</v>
      </c>
      <c r="H20968" t="s">
        <v>136</v>
      </c>
      <c r="I20968">
        <v>9633856.5922618005</v>
      </c>
      <c r="J20968" t="s">
        <v>165</v>
      </c>
      <c r="K20968" t="s">
        <v>126</v>
      </c>
      <c r="L20968" t="s">
        <v>163</v>
      </c>
      <c r="P20968">
        <v>0.47464242404934398</v>
      </c>
      <c r="Q20968">
        <v>4572637.0458948901</v>
      </c>
    </row>
    <row r="20969" spans="1:17">
      <c r="A20969" t="s">
        <v>122</v>
      </c>
      <c r="B20969">
        <v>2039</v>
      </c>
      <c r="E20969" t="s">
        <v>167</v>
      </c>
      <c r="G20969" t="s">
        <v>1076</v>
      </c>
      <c r="H20969" t="s">
        <v>136</v>
      </c>
      <c r="I20969">
        <v>0</v>
      </c>
      <c r="J20969" t="s">
        <v>165</v>
      </c>
      <c r="K20969" t="s">
        <v>126</v>
      </c>
      <c r="L20969" t="s">
        <v>168</v>
      </c>
      <c r="P20969">
        <v>0.47464242404934398</v>
      </c>
      <c r="Q20969">
        <v>0</v>
      </c>
    </row>
    <row r="20970" spans="1:17">
      <c r="A20970" t="s">
        <v>122</v>
      </c>
      <c r="B20970">
        <v>2039</v>
      </c>
      <c r="E20970" t="s">
        <v>167</v>
      </c>
      <c r="G20970" t="s">
        <v>1076</v>
      </c>
      <c r="H20970" t="s">
        <v>136</v>
      </c>
      <c r="I20970">
        <v>0</v>
      </c>
      <c r="J20970" t="s">
        <v>165</v>
      </c>
      <c r="K20970" t="s">
        <v>126</v>
      </c>
      <c r="L20970" t="s">
        <v>169</v>
      </c>
      <c r="P20970">
        <v>0.47464242404934398</v>
      </c>
      <c r="Q20970">
        <v>0</v>
      </c>
    </row>
    <row r="20971" spans="1:17">
      <c r="A20971" t="s">
        <v>122</v>
      </c>
      <c r="B20971">
        <v>2039</v>
      </c>
      <c r="E20971" t="s">
        <v>170</v>
      </c>
      <c r="G20971" t="s">
        <v>1075</v>
      </c>
      <c r="H20971" t="s">
        <v>136</v>
      </c>
      <c r="I20971">
        <v>0</v>
      </c>
      <c r="J20971" t="s">
        <v>165</v>
      </c>
      <c r="K20971" t="s">
        <v>165</v>
      </c>
      <c r="L20971" t="s">
        <v>171</v>
      </c>
      <c r="P20971">
        <v>0.47464242404934398</v>
      </c>
      <c r="Q20971">
        <v>0</v>
      </c>
    </row>
    <row r="20972" spans="1:17">
      <c r="A20972" t="s">
        <v>122</v>
      </c>
      <c r="B20972">
        <v>2039</v>
      </c>
      <c r="E20972" t="s">
        <v>162</v>
      </c>
      <c r="G20972" t="s">
        <v>1075</v>
      </c>
      <c r="H20972" t="s">
        <v>136</v>
      </c>
      <c r="I20972">
        <v>0</v>
      </c>
      <c r="J20972" t="s">
        <v>165</v>
      </c>
      <c r="K20972" t="s">
        <v>165</v>
      </c>
      <c r="L20972" t="s">
        <v>163</v>
      </c>
      <c r="P20972">
        <v>0.47464242404934398</v>
      </c>
      <c r="Q20972">
        <v>0</v>
      </c>
    </row>
    <row r="20973" spans="1:17">
      <c r="A20973" t="s">
        <v>122</v>
      </c>
      <c r="B20973">
        <v>2039</v>
      </c>
      <c r="E20973" t="s">
        <v>167</v>
      </c>
      <c r="G20973" t="s">
        <v>1075</v>
      </c>
      <c r="H20973" t="s">
        <v>136</v>
      </c>
      <c r="I20973">
        <v>0</v>
      </c>
      <c r="J20973" t="s">
        <v>165</v>
      </c>
      <c r="K20973" t="s">
        <v>165</v>
      </c>
      <c r="L20973" t="s">
        <v>168</v>
      </c>
      <c r="P20973">
        <v>0.47464242404934398</v>
      </c>
      <c r="Q20973">
        <v>0</v>
      </c>
    </row>
    <row r="20974" spans="1:17">
      <c r="A20974" t="s">
        <v>122</v>
      </c>
      <c r="B20974">
        <v>2039</v>
      </c>
      <c r="E20974" t="s">
        <v>167</v>
      </c>
      <c r="G20974" t="s">
        <v>1075</v>
      </c>
      <c r="H20974" t="s">
        <v>136</v>
      </c>
      <c r="I20974">
        <v>0</v>
      </c>
      <c r="J20974" t="s">
        <v>165</v>
      </c>
      <c r="K20974" t="s">
        <v>165</v>
      </c>
      <c r="L20974" t="s">
        <v>169</v>
      </c>
      <c r="P20974">
        <v>0.47464242404934398</v>
      </c>
      <c r="Q20974">
        <v>0</v>
      </c>
    </row>
    <row r="20975" spans="1:17">
      <c r="A20975" t="s">
        <v>122</v>
      </c>
      <c r="B20975">
        <v>2039</v>
      </c>
      <c r="E20975" t="s">
        <v>162</v>
      </c>
      <c r="G20975" t="s">
        <v>1076</v>
      </c>
      <c r="H20975" t="s">
        <v>136</v>
      </c>
      <c r="I20975">
        <v>23181827.407811299</v>
      </c>
      <c r="J20975" t="s">
        <v>166</v>
      </c>
      <c r="K20975" t="s">
        <v>159</v>
      </c>
      <c r="L20975" t="s">
        <v>163</v>
      </c>
      <c r="P20975">
        <v>0.47464242404934398</v>
      </c>
      <c r="Q20975">
        <v>11003078.7547371</v>
      </c>
    </row>
    <row r="20976" spans="1:17">
      <c r="A20976" t="s">
        <v>122</v>
      </c>
      <c r="B20976">
        <v>2039</v>
      </c>
      <c r="E20976" t="s">
        <v>170</v>
      </c>
      <c r="G20976" t="s">
        <v>1076</v>
      </c>
      <c r="H20976" t="s">
        <v>136</v>
      </c>
      <c r="I20976">
        <v>0</v>
      </c>
      <c r="J20976" t="s">
        <v>166</v>
      </c>
      <c r="K20976" t="s">
        <v>126</v>
      </c>
      <c r="L20976" t="s">
        <v>171</v>
      </c>
      <c r="P20976">
        <v>0.47464242404934398</v>
      </c>
      <c r="Q20976">
        <v>0</v>
      </c>
    </row>
    <row r="20977" spans="1:17">
      <c r="A20977" t="s">
        <v>122</v>
      </c>
      <c r="B20977">
        <v>2039</v>
      </c>
      <c r="E20977" t="s">
        <v>162</v>
      </c>
      <c r="G20977" t="s">
        <v>1076</v>
      </c>
      <c r="H20977" t="s">
        <v>136</v>
      </c>
      <c r="I20977">
        <v>11251575.1946708</v>
      </c>
      <c r="J20977" t="s">
        <v>166</v>
      </c>
      <c r="K20977" t="s">
        <v>126</v>
      </c>
      <c r="L20977" t="s">
        <v>163</v>
      </c>
      <c r="P20977">
        <v>0.47464242404934398</v>
      </c>
      <c r="Q20977">
        <v>5340474.9247720297</v>
      </c>
    </row>
    <row r="20978" spans="1:17">
      <c r="A20978" t="s">
        <v>122</v>
      </c>
      <c r="B20978">
        <v>2039</v>
      </c>
      <c r="E20978" t="s">
        <v>167</v>
      </c>
      <c r="G20978" t="s">
        <v>1076</v>
      </c>
      <c r="H20978" t="s">
        <v>136</v>
      </c>
      <c r="I20978">
        <v>0</v>
      </c>
      <c r="J20978" t="s">
        <v>166</v>
      </c>
      <c r="K20978" t="s">
        <v>126</v>
      </c>
      <c r="L20978" t="s">
        <v>168</v>
      </c>
      <c r="P20978">
        <v>0.47464242404934398</v>
      </c>
      <c r="Q20978">
        <v>0</v>
      </c>
    </row>
    <row r="20979" spans="1:17">
      <c r="A20979" t="s">
        <v>122</v>
      </c>
      <c r="B20979">
        <v>2039</v>
      </c>
      <c r="E20979" t="s">
        <v>167</v>
      </c>
      <c r="G20979" t="s">
        <v>1076</v>
      </c>
      <c r="H20979" t="s">
        <v>136</v>
      </c>
      <c r="I20979">
        <v>0</v>
      </c>
      <c r="J20979" t="s">
        <v>166</v>
      </c>
      <c r="K20979" t="s">
        <v>126</v>
      </c>
      <c r="L20979" t="s">
        <v>169</v>
      </c>
      <c r="P20979">
        <v>0.47464242404934398</v>
      </c>
      <c r="Q20979">
        <v>0</v>
      </c>
    </row>
    <row r="20980" spans="1:17">
      <c r="A20980" t="s">
        <v>122</v>
      </c>
      <c r="B20980">
        <v>2039</v>
      </c>
      <c r="E20980" t="s">
        <v>170</v>
      </c>
      <c r="G20980" t="s">
        <v>1075</v>
      </c>
      <c r="H20980" t="s">
        <v>136</v>
      </c>
      <c r="I20980">
        <v>0</v>
      </c>
      <c r="J20980" t="s">
        <v>166</v>
      </c>
      <c r="K20980" t="s">
        <v>166</v>
      </c>
      <c r="L20980" t="s">
        <v>171</v>
      </c>
      <c r="P20980">
        <v>0.47464242404934398</v>
      </c>
      <c r="Q20980">
        <v>0</v>
      </c>
    </row>
    <row r="20981" spans="1:17">
      <c r="A20981" t="s">
        <v>122</v>
      </c>
      <c r="B20981">
        <v>2039</v>
      </c>
      <c r="E20981" t="s">
        <v>162</v>
      </c>
      <c r="G20981" t="s">
        <v>1075</v>
      </c>
      <c r="H20981" t="s">
        <v>136</v>
      </c>
      <c r="I20981">
        <v>0</v>
      </c>
      <c r="J20981" t="s">
        <v>166</v>
      </c>
      <c r="K20981" t="s">
        <v>166</v>
      </c>
      <c r="L20981" t="s">
        <v>163</v>
      </c>
      <c r="P20981">
        <v>0.47464242404934398</v>
      </c>
      <c r="Q20981">
        <v>0</v>
      </c>
    </row>
    <row r="20982" spans="1:17">
      <c r="A20982" t="s">
        <v>122</v>
      </c>
      <c r="B20982">
        <v>2039</v>
      </c>
      <c r="E20982" t="s">
        <v>167</v>
      </c>
      <c r="G20982" t="s">
        <v>1075</v>
      </c>
      <c r="H20982" t="s">
        <v>136</v>
      </c>
      <c r="I20982">
        <v>0</v>
      </c>
      <c r="J20982" t="s">
        <v>166</v>
      </c>
      <c r="K20982" t="s">
        <v>166</v>
      </c>
      <c r="L20982" t="s">
        <v>168</v>
      </c>
      <c r="P20982">
        <v>0.47464242404934398</v>
      </c>
      <c r="Q20982">
        <v>0</v>
      </c>
    </row>
    <row r="20983" spans="1:17">
      <c r="A20983" t="s">
        <v>122</v>
      </c>
      <c r="B20983">
        <v>2039</v>
      </c>
      <c r="E20983" t="s">
        <v>167</v>
      </c>
      <c r="G20983" t="s">
        <v>1075</v>
      </c>
      <c r="H20983" t="s">
        <v>136</v>
      </c>
      <c r="I20983">
        <v>0</v>
      </c>
      <c r="J20983" t="s">
        <v>166</v>
      </c>
      <c r="K20983" t="s">
        <v>166</v>
      </c>
      <c r="L20983" t="s">
        <v>169</v>
      </c>
      <c r="P20983">
        <v>0.47464242404934398</v>
      </c>
      <c r="Q20983">
        <v>0</v>
      </c>
    </row>
    <row r="20984" spans="1:17">
      <c r="A20984" t="s">
        <v>122</v>
      </c>
      <c r="B20984">
        <v>2039</v>
      </c>
      <c r="E20984" t="s">
        <v>162</v>
      </c>
      <c r="G20984" t="s">
        <v>1076</v>
      </c>
      <c r="H20984" t="s">
        <v>136</v>
      </c>
      <c r="I20984">
        <v>10712996.2756855</v>
      </c>
      <c r="J20984" t="s">
        <v>160</v>
      </c>
      <c r="K20984" t="s">
        <v>164</v>
      </c>
      <c r="L20984" t="s">
        <v>163</v>
      </c>
      <c r="P20984">
        <v>0.47464242404934398</v>
      </c>
      <c r="Q20984">
        <v>5084842.5211229604</v>
      </c>
    </row>
    <row r="20985" spans="1:17">
      <c r="A20985" t="s">
        <v>122</v>
      </c>
      <c r="B20985">
        <v>2039</v>
      </c>
      <c r="E20985" t="s">
        <v>170</v>
      </c>
      <c r="G20985" t="s">
        <v>1076</v>
      </c>
      <c r="H20985" t="s">
        <v>136</v>
      </c>
      <c r="I20985">
        <v>0</v>
      </c>
      <c r="J20985" t="s">
        <v>160</v>
      </c>
      <c r="K20985" t="s">
        <v>126</v>
      </c>
      <c r="L20985" t="s">
        <v>171</v>
      </c>
      <c r="P20985">
        <v>0.47464242404934398</v>
      </c>
      <c r="Q20985">
        <v>0</v>
      </c>
    </row>
    <row r="20986" spans="1:17">
      <c r="A20986" t="s">
        <v>122</v>
      </c>
      <c r="B20986">
        <v>2039</v>
      </c>
      <c r="E20986" t="s">
        <v>162</v>
      </c>
      <c r="G20986" t="s">
        <v>1076</v>
      </c>
      <c r="H20986" t="s">
        <v>136</v>
      </c>
      <c r="I20986">
        <v>5195748.8448175099</v>
      </c>
      <c r="J20986" t="s">
        <v>160</v>
      </c>
      <c r="K20986" t="s">
        <v>126</v>
      </c>
      <c r="L20986" t="s">
        <v>163</v>
      </c>
      <c r="P20986">
        <v>0.47464242404934398</v>
      </c>
      <c r="Q20986">
        <v>2466122.8264557598</v>
      </c>
    </row>
    <row r="20987" spans="1:17">
      <c r="A20987" t="s">
        <v>122</v>
      </c>
      <c r="B20987">
        <v>2039</v>
      </c>
      <c r="E20987" t="s">
        <v>167</v>
      </c>
      <c r="G20987" t="s">
        <v>1076</v>
      </c>
      <c r="H20987" t="s">
        <v>136</v>
      </c>
      <c r="I20987">
        <v>0</v>
      </c>
      <c r="J20987" t="s">
        <v>160</v>
      </c>
      <c r="K20987" t="s">
        <v>126</v>
      </c>
      <c r="L20987" t="s">
        <v>168</v>
      </c>
      <c r="P20987">
        <v>0.47464242404934398</v>
      </c>
      <c r="Q20987">
        <v>0</v>
      </c>
    </row>
    <row r="20988" spans="1:17">
      <c r="A20988" t="s">
        <v>122</v>
      </c>
      <c r="B20988">
        <v>2039</v>
      </c>
      <c r="E20988" t="s">
        <v>167</v>
      </c>
      <c r="G20988" t="s">
        <v>1076</v>
      </c>
      <c r="H20988" t="s">
        <v>136</v>
      </c>
      <c r="I20988">
        <v>0</v>
      </c>
      <c r="J20988" t="s">
        <v>160</v>
      </c>
      <c r="K20988" t="s">
        <v>126</v>
      </c>
      <c r="L20988" t="s">
        <v>169</v>
      </c>
      <c r="P20988">
        <v>0.47464242404934398</v>
      </c>
      <c r="Q20988">
        <v>0</v>
      </c>
    </row>
    <row r="20989" spans="1:17">
      <c r="A20989" t="s">
        <v>122</v>
      </c>
      <c r="B20989">
        <v>2039</v>
      </c>
      <c r="E20989" t="s">
        <v>170</v>
      </c>
      <c r="G20989" t="s">
        <v>1075</v>
      </c>
      <c r="H20989" t="s">
        <v>136</v>
      </c>
      <c r="I20989">
        <v>0</v>
      </c>
      <c r="J20989" t="s">
        <v>160</v>
      </c>
      <c r="K20989" t="s">
        <v>160</v>
      </c>
      <c r="L20989" t="s">
        <v>171</v>
      </c>
      <c r="P20989">
        <v>0.47464242404934398</v>
      </c>
      <c r="Q20989">
        <v>0</v>
      </c>
    </row>
    <row r="20990" spans="1:17">
      <c r="A20990" t="s">
        <v>122</v>
      </c>
      <c r="B20990">
        <v>2039</v>
      </c>
      <c r="E20990" t="s">
        <v>162</v>
      </c>
      <c r="G20990" t="s">
        <v>1075</v>
      </c>
      <c r="H20990" t="s">
        <v>136</v>
      </c>
      <c r="I20990">
        <v>0</v>
      </c>
      <c r="J20990" t="s">
        <v>160</v>
      </c>
      <c r="K20990" t="s">
        <v>160</v>
      </c>
      <c r="L20990" t="s">
        <v>163</v>
      </c>
      <c r="P20990">
        <v>0.47464242404934398</v>
      </c>
      <c r="Q20990">
        <v>0</v>
      </c>
    </row>
    <row r="20991" spans="1:17">
      <c r="A20991" t="s">
        <v>122</v>
      </c>
      <c r="B20991">
        <v>2039</v>
      </c>
      <c r="E20991" t="s">
        <v>167</v>
      </c>
      <c r="G20991" t="s">
        <v>1075</v>
      </c>
      <c r="H20991" t="s">
        <v>136</v>
      </c>
      <c r="I20991">
        <v>0</v>
      </c>
      <c r="J20991" t="s">
        <v>160</v>
      </c>
      <c r="K20991" t="s">
        <v>160</v>
      </c>
      <c r="L20991" t="s">
        <v>168</v>
      </c>
      <c r="P20991">
        <v>0.47464242404934398</v>
      </c>
      <c r="Q20991">
        <v>0</v>
      </c>
    </row>
    <row r="20992" spans="1:17">
      <c r="A20992" t="s">
        <v>122</v>
      </c>
      <c r="B20992">
        <v>2039</v>
      </c>
      <c r="E20992" t="s">
        <v>167</v>
      </c>
      <c r="G20992" t="s">
        <v>1075</v>
      </c>
      <c r="H20992" t="s">
        <v>136</v>
      </c>
      <c r="I20992">
        <v>0</v>
      </c>
      <c r="J20992" t="s">
        <v>160</v>
      </c>
      <c r="K20992" t="s">
        <v>160</v>
      </c>
      <c r="L20992" t="s">
        <v>169</v>
      </c>
      <c r="P20992">
        <v>0.47464242404934398</v>
      </c>
      <c r="Q20992">
        <v>0</v>
      </c>
    </row>
    <row r="20993" spans="1:17">
      <c r="A20993" t="s">
        <v>122</v>
      </c>
      <c r="B20993">
        <v>2040</v>
      </c>
      <c r="E20993" t="s">
        <v>170</v>
      </c>
      <c r="G20993" t="s">
        <v>1075</v>
      </c>
      <c r="H20993" t="s">
        <v>136</v>
      </c>
      <c r="I20993">
        <v>0</v>
      </c>
      <c r="J20993" t="s">
        <v>164</v>
      </c>
      <c r="K20993" t="s">
        <v>164</v>
      </c>
      <c r="L20993" t="s">
        <v>171</v>
      </c>
      <c r="P20993">
        <v>0.456386946201292</v>
      </c>
      <c r="Q20993">
        <v>0</v>
      </c>
    </row>
    <row r="20994" spans="1:17">
      <c r="A20994" t="s">
        <v>122</v>
      </c>
      <c r="B20994">
        <v>2040</v>
      </c>
      <c r="E20994" t="s">
        <v>162</v>
      </c>
      <c r="G20994" t="s">
        <v>1075</v>
      </c>
      <c r="H20994" t="s">
        <v>136</v>
      </c>
      <c r="I20994">
        <v>0</v>
      </c>
      <c r="J20994" t="s">
        <v>164</v>
      </c>
      <c r="K20994" t="s">
        <v>164</v>
      </c>
      <c r="L20994" t="s">
        <v>163</v>
      </c>
      <c r="P20994">
        <v>0.456386946201292</v>
      </c>
      <c r="Q20994">
        <v>0</v>
      </c>
    </row>
    <row r="20995" spans="1:17">
      <c r="A20995" t="s">
        <v>122</v>
      </c>
      <c r="B20995">
        <v>2040</v>
      </c>
      <c r="E20995" t="s">
        <v>167</v>
      </c>
      <c r="G20995" t="s">
        <v>1075</v>
      </c>
      <c r="H20995" t="s">
        <v>136</v>
      </c>
      <c r="I20995">
        <v>0</v>
      </c>
      <c r="J20995" t="s">
        <v>164</v>
      </c>
      <c r="K20995" t="s">
        <v>164</v>
      </c>
      <c r="L20995" t="s">
        <v>168</v>
      </c>
      <c r="P20995">
        <v>0.456386946201292</v>
      </c>
      <c r="Q20995">
        <v>0</v>
      </c>
    </row>
    <row r="20996" spans="1:17">
      <c r="A20996" t="s">
        <v>122</v>
      </c>
      <c r="B20996">
        <v>2040</v>
      </c>
      <c r="E20996" t="s">
        <v>167</v>
      </c>
      <c r="G20996" t="s">
        <v>1075</v>
      </c>
      <c r="H20996" t="s">
        <v>136</v>
      </c>
      <c r="I20996">
        <v>0</v>
      </c>
      <c r="J20996" t="s">
        <v>164</v>
      </c>
      <c r="K20996" t="s">
        <v>164</v>
      </c>
      <c r="L20996" t="s">
        <v>169</v>
      </c>
      <c r="P20996">
        <v>0.456386946201292</v>
      </c>
      <c r="Q20996">
        <v>0</v>
      </c>
    </row>
    <row r="20997" spans="1:17">
      <c r="A20997" t="s">
        <v>122</v>
      </c>
      <c r="B20997">
        <v>2040</v>
      </c>
      <c r="E20997" t="s">
        <v>170</v>
      </c>
      <c r="G20997" t="s">
        <v>1076</v>
      </c>
      <c r="H20997" t="s">
        <v>136</v>
      </c>
      <c r="I20997">
        <v>0</v>
      </c>
      <c r="J20997" t="s">
        <v>164</v>
      </c>
      <c r="K20997" t="s">
        <v>126</v>
      </c>
      <c r="L20997" t="s">
        <v>171</v>
      </c>
      <c r="P20997">
        <v>0.456386946201292</v>
      </c>
      <c r="Q20997">
        <v>0</v>
      </c>
    </row>
    <row r="20998" spans="1:17">
      <c r="A20998" t="s">
        <v>122</v>
      </c>
      <c r="B20998">
        <v>2040</v>
      </c>
      <c r="E20998" t="s">
        <v>162</v>
      </c>
      <c r="G20998" t="s">
        <v>1076</v>
      </c>
      <c r="H20998" t="s">
        <v>136</v>
      </c>
      <c r="I20998">
        <v>28271495.824507099</v>
      </c>
      <c r="J20998" t="s">
        <v>164</v>
      </c>
      <c r="K20998" t="s">
        <v>126</v>
      </c>
      <c r="L20998" t="s">
        <v>163</v>
      </c>
      <c r="P20998">
        <v>0.456386946201292</v>
      </c>
      <c r="Q20998">
        <v>12902741.643889399</v>
      </c>
    </row>
    <row r="20999" spans="1:17">
      <c r="A20999" t="s">
        <v>122</v>
      </c>
      <c r="B20999">
        <v>2040</v>
      </c>
      <c r="E20999" t="s">
        <v>167</v>
      </c>
      <c r="G20999" t="s">
        <v>1076</v>
      </c>
      <c r="H20999" t="s">
        <v>136</v>
      </c>
      <c r="I20999">
        <v>0</v>
      </c>
      <c r="J20999" t="s">
        <v>164</v>
      </c>
      <c r="K20999" t="s">
        <v>126</v>
      </c>
      <c r="L20999" t="s">
        <v>168</v>
      </c>
      <c r="P20999">
        <v>0.456386946201292</v>
      </c>
      <c r="Q20999">
        <v>0</v>
      </c>
    </row>
    <row r="21000" spans="1:17">
      <c r="A21000" t="s">
        <v>122</v>
      </c>
      <c r="B21000">
        <v>2040</v>
      </c>
      <c r="E21000" t="s">
        <v>167</v>
      </c>
      <c r="G21000" t="s">
        <v>1076</v>
      </c>
      <c r="H21000" t="s">
        <v>136</v>
      </c>
      <c r="I21000">
        <v>0</v>
      </c>
      <c r="J21000" t="s">
        <v>164</v>
      </c>
      <c r="K21000" t="s">
        <v>126</v>
      </c>
      <c r="L21000" t="s">
        <v>169</v>
      </c>
      <c r="P21000">
        <v>0.456386946201292</v>
      </c>
      <c r="Q21000">
        <v>0</v>
      </c>
    </row>
    <row r="21001" spans="1:17">
      <c r="A21001" t="s">
        <v>122</v>
      </c>
      <c r="B21001">
        <v>2040</v>
      </c>
      <c r="E21001" t="s">
        <v>162</v>
      </c>
      <c r="G21001" t="s">
        <v>1076</v>
      </c>
      <c r="H21001" t="s">
        <v>136</v>
      </c>
      <c r="I21001">
        <v>2058569.9341043101</v>
      </c>
      <c r="J21001" t="s">
        <v>164</v>
      </c>
      <c r="K21001" t="s">
        <v>160</v>
      </c>
      <c r="L21001" t="s">
        <v>163</v>
      </c>
      <c r="P21001">
        <v>0.456386946201292</v>
      </c>
      <c r="Q21001">
        <v>939504.44576766004</v>
      </c>
    </row>
    <row r="21002" spans="1:17">
      <c r="A21002" t="s">
        <v>122</v>
      </c>
      <c r="B21002">
        <v>2040</v>
      </c>
      <c r="E21002" t="s">
        <v>170</v>
      </c>
      <c r="G21002" t="s">
        <v>1075</v>
      </c>
      <c r="H21002" t="s">
        <v>136</v>
      </c>
      <c r="I21002">
        <v>0</v>
      </c>
      <c r="J21002" t="s">
        <v>159</v>
      </c>
      <c r="K21002" t="s">
        <v>159</v>
      </c>
      <c r="L21002" t="s">
        <v>171</v>
      </c>
      <c r="P21002">
        <v>0.456386946201292</v>
      </c>
      <c r="Q21002">
        <v>0</v>
      </c>
    </row>
    <row r="21003" spans="1:17">
      <c r="A21003" t="s">
        <v>122</v>
      </c>
      <c r="B21003">
        <v>2040</v>
      </c>
      <c r="E21003" t="s">
        <v>162</v>
      </c>
      <c r="G21003" t="s">
        <v>1075</v>
      </c>
      <c r="H21003" t="s">
        <v>136</v>
      </c>
      <c r="I21003">
        <v>0</v>
      </c>
      <c r="J21003" t="s">
        <v>159</v>
      </c>
      <c r="K21003" t="s">
        <v>159</v>
      </c>
      <c r="L21003" t="s">
        <v>163</v>
      </c>
      <c r="P21003">
        <v>0.456386946201292</v>
      </c>
      <c r="Q21003">
        <v>0</v>
      </c>
    </row>
    <row r="21004" spans="1:17">
      <c r="A21004" t="s">
        <v>122</v>
      </c>
      <c r="B21004">
        <v>2040</v>
      </c>
      <c r="E21004" t="s">
        <v>167</v>
      </c>
      <c r="G21004" t="s">
        <v>1075</v>
      </c>
      <c r="H21004" t="s">
        <v>136</v>
      </c>
      <c r="I21004">
        <v>0</v>
      </c>
      <c r="J21004" t="s">
        <v>159</v>
      </c>
      <c r="K21004" t="s">
        <v>159</v>
      </c>
      <c r="L21004" t="s">
        <v>168</v>
      </c>
      <c r="P21004">
        <v>0.456386946201292</v>
      </c>
      <c r="Q21004">
        <v>0</v>
      </c>
    </row>
    <row r="21005" spans="1:17">
      <c r="A21005" t="s">
        <v>122</v>
      </c>
      <c r="B21005">
        <v>2040</v>
      </c>
      <c r="E21005" t="s">
        <v>167</v>
      </c>
      <c r="G21005" t="s">
        <v>1075</v>
      </c>
      <c r="H21005" t="s">
        <v>136</v>
      </c>
      <c r="I21005">
        <v>0</v>
      </c>
      <c r="J21005" t="s">
        <v>159</v>
      </c>
      <c r="K21005" t="s">
        <v>159</v>
      </c>
      <c r="L21005" t="s">
        <v>169</v>
      </c>
      <c r="P21005">
        <v>0.456386946201292</v>
      </c>
      <c r="Q21005">
        <v>0</v>
      </c>
    </row>
    <row r="21006" spans="1:17">
      <c r="A21006" t="s">
        <v>122</v>
      </c>
      <c r="B21006">
        <v>2040</v>
      </c>
      <c r="E21006" t="s">
        <v>170</v>
      </c>
      <c r="G21006" t="s">
        <v>1076</v>
      </c>
      <c r="H21006" t="s">
        <v>136</v>
      </c>
      <c r="I21006">
        <v>0</v>
      </c>
      <c r="J21006" t="s">
        <v>159</v>
      </c>
      <c r="K21006" t="s">
        <v>126</v>
      </c>
      <c r="L21006" t="s">
        <v>171</v>
      </c>
      <c r="P21006">
        <v>0.456386946201292</v>
      </c>
      <c r="Q21006">
        <v>0</v>
      </c>
    </row>
    <row r="21007" spans="1:17">
      <c r="A21007" t="s">
        <v>122</v>
      </c>
      <c r="B21007">
        <v>2040</v>
      </c>
      <c r="E21007" t="s">
        <v>162</v>
      </c>
      <c r="G21007" t="s">
        <v>1076</v>
      </c>
      <c r="H21007" t="s">
        <v>136</v>
      </c>
      <c r="I21007">
        <v>29154196.4306143</v>
      </c>
      <c r="J21007" t="s">
        <v>159</v>
      </c>
      <c r="K21007" t="s">
        <v>126</v>
      </c>
      <c r="L21007" t="s">
        <v>163</v>
      </c>
      <c r="P21007">
        <v>0.456386946201292</v>
      </c>
      <c r="Q21007">
        <v>13305594.677920699</v>
      </c>
    </row>
    <row r="21008" spans="1:17">
      <c r="A21008" t="s">
        <v>122</v>
      </c>
      <c r="B21008">
        <v>2040</v>
      </c>
      <c r="E21008" t="s">
        <v>167</v>
      </c>
      <c r="G21008" t="s">
        <v>1076</v>
      </c>
      <c r="H21008" t="s">
        <v>136</v>
      </c>
      <c r="I21008">
        <v>0</v>
      </c>
      <c r="J21008" t="s">
        <v>159</v>
      </c>
      <c r="K21008" t="s">
        <v>126</v>
      </c>
      <c r="L21008" t="s">
        <v>168</v>
      </c>
      <c r="P21008">
        <v>0.456386946201292</v>
      </c>
      <c r="Q21008">
        <v>0</v>
      </c>
    </row>
    <row r="21009" spans="1:17">
      <c r="A21009" t="s">
        <v>122</v>
      </c>
      <c r="B21009">
        <v>2040</v>
      </c>
      <c r="E21009" t="s">
        <v>167</v>
      </c>
      <c r="G21009" t="s">
        <v>1076</v>
      </c>
      <c r="H21009" t="s">
        <v>136</v>
      </c>
      <c r="I21009">
        <v>0</v>
      </c>
      <c r="J21009" t="s">
        <v>159</v>
      </c>
      <c r="K21009" t="s">
        <v>126</v>
      </c>
      <c r="L21009" t="s">
        <v>169</v>
      </c>
      <c r="P21009">
        <v>0.456386946201292</v>
      </c>
      <c r="Q21009">
        <v>0</v>
      </c>
    </row>
    <row r="21010" spans="1:17">
      <c r="A21010" t="s">
        <v>122</v>
      </c>
      <c r="B21010">
        <v>2040</v>
      </c>
      <c r="E21010" t="s">
        <v>162</v>
      </c>
      <c r="G21010" t="s">
        <v>1076</v>
      </c>
      <c r="H21010" t="s">
        <v>136</v>
      </c>
      <c r="I21010">
        <v>25991559.670175601</v>
      </c>
      <c r="J21010" t="s">
        <v>159</v>
      </c>
      <c r="K21010" t="s">
        <v>166</v>
      </c>
      <c r="L21010" t="s">
        <v>163</v>
      </c>
      <c r="P21010">
        <v>0.456386946201292</v>
      </c>
      <c r="Q21010">
        <v>11862208.5448801</v>
      </c>
    </row>
    <row r="21011" spans="1:17">
      <c r="A21011" t="s">
        <v>122</v>
      </c>
      <c r="B21011">
        <v>2040</v>
      </c>
      <c r="E21011" t="s">
        <v>170</v>
      </c>
      <c r="G21011" t="s">
        <v>1076</v>
      </c>
      <c r="H21011" t="s">
        <v>136</v>
      </c>
      <c r="I21011">
        <v>0</v>
      </c>
      <c r="J21011" t="s">
        <v>126</v>
      </c>
      <c r="K21011" t="s">
        <v>164</v>
      </c>
      <c r="L21011" t="s">
        <v>171</v>
      </c>
      <c r="P21011">
        <v>0.456386946201292</v>
      </c>
      <c r="Q21011">
        <v>0</v>
      </c>
    </row>
    <row r="21012" spans="1:17">
      <c r="A21012" t="s">
        <v>122</v>
      </c>
      <c r="B21012">
        <v>2040</v>
      </c>
      <c r="E21012" t="s">
        <v>162</v>
      </c>
      <c r="G21012" t="s">
        <v>1076</v>
      </c>
      <c r="H21012" t="s">
        <v>136</v>
      </c>
      <c r="I21012">
        <v>12801966.8623717</v>
      </c>
      <c r="J21012" t="s">
        <v>126</v>
      </c>
      <c r="K21012" t="s">
        <v>164</v>
      </c>
      <c r="L21012" t="s">
        <v>163</v>
      </c>
      <c r="P21012">
        <v>0.456386946201292</v>
      </c>
      <c r="Q21012">
        <v>5842650.5616879798</v>
      </c>
    </row>
    <row r="21013" spans="1:17">
      <c r="A21013" t="s">
        <v>122</v>
      </c>
      <c r="B21013">
        <v>2040</v>
      </c>
      <c r="E21013" t="s">
        <v>167</v>
      </c>
      <c r="G21013" t="s">
        <v>1076</v>
      </c>
      <c r="H21013" t="s">
        <v>136</v>
      </c>
      <c r="I21013">
        <v>0</v>
      </c>
      <c r="J21013" t="s">
        <v>126</v>
      </c>
      <c r="K21013" t="s">
        <v>164</v>
      </c>
      <c r="L21013" t="s">
        <v>168</v>
      </c>
      <c r="P21013">
        <v>0.456386946201292</v>
      </c>
      <c r="Q21013">
        <v>0</v>
      </c>
    </row>
    <row r="21014" spans="1:17">
      <c r="A21014" t="s">
        <v>122</v>
      </c>
      <c r="B21014">
        <v>2040</v>
      </c>
      <c r="E21014" t="s">
        <v>167</v>
      </c>
      <c r="G21014" t="s">
        <v>1076</v>
      </c>
      <c r="H21014" t="s">
        <v>136</v>
      </c>
      <c r="I21014">
        <v>0</v>
      </c>
      <c r="J21014" t="s">
        <v>126</v>
      </c>
      <c r="K21014" t="s">
        <v>164</v>
      </c>
      <c r="L21014" t="s">
        <v>169</v>
      </c>
      <c r="P21014">
        <v>0.456386946201292</v>
      </c>
      <c r="Q21014">
        <v>0</v>
      </c>
    </row>
    <row r="21015" spans="1:17">
      <c r="A21015" t="s">
        <v>122</v>
      </c>
      <c r="B21015">
        <v>2040</v>
      </c>
      <c r="E21015" t="s">
        <v>170</v>
      </c>
      <c r="G21015" t="s">
        <v>1076</v>
      </c>
      <c r="H21015" t="s">
        <v>136</v>
      </c>
      <c r="I21015">
        <v>0</v>
      </c>
      <c r="J21015" t="s">
        <v>126</v>
      </c>
      <c r="K21015" t="s">
        <v>159</v>
      </c>
      <c r="L21015" t="s">
        <v>171</v>
      </c>
      <c r="P21015">
        <v>0.456386946201292</v>
      </c>
      <c r="Q21015">
        <v>0</v>
      </c>
    </row>
    <row r="21016" spans="1:17">
      <c r="A21016" t="s">
        <v>122</v>
      </c>
      <c r="B21016">
        <v>2040</v>
      </c>
      <c r="E21016" t="s">
        <v>162</v>
      </c>
      <c r="G21016" t="s">
        <v>1076</v>
      </c>
      <c r="H21016" t="s">
        <v>136</v>
      </c>
      <c r="I21016">
        <v>15279675.141967701</v>
      </c>
      <c r="J21016" t="s">
        <v>126</v>
      </c>
      <c r="K21016" t="s">
        <v>159</v>
      </c>
      <c r="L21016" t="s">
        <v>163</v>
      </c>
      <c r="P21016">
        <v>0.456386946201292</v>
      </c>
      <c r="Q21016">
        <v>6973444.2769904397</v>
      </c>
    </row>
    <row r="21017" spans="1:17">
      <c r="A21017" t="s">
        <v>122</v>
      </c>
      <c r="B21017">
        <v>2040</v>
      </c>
      <c r="E21017" t="s">
        <v>167</v>
      </c>
      <c r="G21017" t="s">
        <v>1076</v>
      </c>
      <c r="H21017" t="s">
        <v>136</v>
      </c>
      <c r="I21017">
        <v>0</v>
      </c>
      <c r="J21017" t="s">
        <v>126</v>
      </c>
      <c r="K21017" t="s">
        <v>159</v>
      </c>
      <c r="L21017" t="s">
        <v>168</v>
      </c>
      <c r="P21017">
        <v>0.456386946201292</v>
      </c>
      <c r="Q21017">
        <v>0</v>
      </c>
    </row>
    <row r="21018" spans="1:17">
      <c r="A21018" t="s">
        <v>122</v>
      </c>
      <c r="B21018">
        <v>2040</v>
      </c>
      <c r="E21018" t="s">
        <v>167</v>
      </c>
      <c r="G21018" t="s">
        <v>1076</v>
      </c>
      <c r="H21018" t="s">
        <v>136</v>
      </c>
      <c r="I21018">
        <v>0</v>
      </c>
      <c r="J21018" t="s">
        <v>126</v>
      </c>
      <c r="K21018" t="s">
        <v>159</v>
      </c>
      <c r="L21018" t="s">
        <v>169</v>
      </c>
      <c r="P21018">
        <v>0.456386946201292</v>
      </c>
      <c r="Q21018">
        <v>0</v>
      </c>
    </row>
    <row r="21019" spans="1:17">
      <c r="A21019" t="s">
        <v>122</v>
      </c>
      <c r="B21019">
        <v>2040</v>
      </c>
      <c r="E21019" t="s">
        <v>170</v>
      </c>
      <c r="G21019" t="s">
        <v>1075</v>
      </c>
      <c r="H21019" t="s">
        <v>136</v>
      </c>
      <c r="I21019">
        <v>367923131.75175899</v>
      </c>
      <c r="J21019" t="s">
        <v>126</v>
      </c>
      <c r="K21019" t="s">
        <v>126</v>
      </c>
      <c r="L21019" t="s">
        <v>171</v>
      </c>
      <c r="P21019">
        <v>0.456386946201292</v>
      </c>
      <c r="Q21019">
        <v>167915314.53700101</v>
      </c>
    </row>
    <row r="21020" spans="1:17">
      <c r="A21020" t="s">
        <v>122</v>
      </c>
      <c r="B21020">
        <v>2040</v>
      </c>
      <c r="E21020" t="s">
        <v>162</v>
      </c>
      <c r="G21020" t="s">
        <v>1075</v>
      </c>
      <c r="H21020" t="s">
        <v>136</v>
      </c>
      <c r="I21020">
        <v>0</v>
      </c>
      <c r="J21020" t="s">
        <v>126</v>
      </c>
      <c r="K21020" t="s">
        <v>126</v>
      </c>
      <c r="L21020" t="s">
        <v>163</v>
      </c>
      <c r="P21020">
        <v>0.456386946201292</v>
      </c>
      <c r="Q21020">
        <v>0</v>
      </c>
    </row>
    <row r="21021" spans="1:17">
      <c r="A21021" t="s">
        <v>122</v>
      </c>
      <c r="B21021">
        <v>2040</v>
      </c>
      <c r="E21021" t="s">
        <v>167</v>
      </c>
      <c r="G21021" t="s">
        <v>1075</v>
      </c>
      <c r="H21021" t="s">
        <v>136</v>
      </c>
      <c r="I21021">
        <v>0</v>
      </c>
      <c r="J21021" t="s">
        <v>126</v>
      </c>
      <c r="K21021" t="s">
        <v>126</v>
      </c>
      <c r="L21021" t="s">
        <v>168</v>
      </c>
      <c r="P21021">
        <v>0.456386946201292</v>
      </c>
      <c r="Q21021">
        <v>0</v>
      </c>
    </row>
    <row r="21022" spans="1:17">
      <c r="A21022" t="s">
        <v>122</v>
      </c>
      <c r="B21022">
        <v>2040</v>
      </c>
      <c r="E21022" t="s">
        <v>167</v>
      </c>
      <c r="G21022" t="s">
        <v>1075</v>
      </c>
      <c r="H21022" t="s">
        <v>136</v>
      </c>
      <c r="I21022">
        <v>305168522.81711501</v>
      </c>
      <c r="J21022" t="s">
        <v>126</v>
      </c>
      <c r="K21022" t="s">
        <v>126</v>
      </c>
      <c r="L21022" t="s">
        <v>169</v>
      </c>
      <c r="P21022">
        <v>0.456386946201292</v>
      </c>
      <c r="Q21022">
        <v>139274930.20526299</v>
      </c>
    </row>
    <row r="21023" spans="1:17">
      <c r="A21023" t="s">
        <v>122</v>
      </c>
      <c r="B21023">
        <v>2040</v>
      </c>
      <c r="E21023" t="s">
        <v>170</v>
      </c>
      <c r="G21023" t="s">
        <v>1076</v>
      </c>
      <c r="H21023" t="s">
        <v>136</v>
      </c>
      <c r="I21023">
        <v>0</v>
      </c>
      <c r="J21023" t="s">
        <v>126</v>
      </c>
      <c r="K21023" t="s">
        <v>165</v>
      </c>
      <c r="L21023" t="s">
        <v>171</v>
      </c>
      <c r="P21023">
        <v>0.456386946201292</v>
      </c>
      <c r="Q21023">
        <v>0</v>
      </c>
    </row>
    <row r="21024" spans="1:17">
      <c r="A21024" t="s">
        <v>122</v>
      </c>
      <c r="B21024">
        <v>2040</v>
      </c>
      <c r="E21024" t="s">
        <v>162</v>
      </c>
      <c r="G21024" t="s">
        <v>1076</v>
      </c>
      <c r="H21024" t="s">
        <v>136</v>
      </c>
      <c r="I21024">
        <v>21740274.3118558</v>
      </c>
      <c r="J21024" t="s">
        <v>126</v>
      </c>
      <c r="K21024" t="s">
        <v>165</v>
      </c>
      <c r="L21024" t="s">
        <v>163</v>
      </c>
      <c r="P21024">
        <v>0.456386946201292</v>
      </c>
      <c r="Q21024">
        <v>9921977.4027662892</v>
      </c>
    </row>
    <row r="21025" spans="1:17">
      <c r="A21025" t="s">
        <v>122</v>
      </c>
      <c r="B21025">
        <v>2040</v>
      </c>
      <c r="E21025" t="s">
        <v>167</v>
      </c>
      <c r="G21025" t="s">
        <v>1076</v>
      </c>
      <c r="H21025" t="s">
        <v>136</v>
      </c>
      <c r="I21025">
        <v>0</v>
      </c>
      <c r="J21025" t="s">
        <v>126</v>
      </c>
      <c r="K21025" t="s">
        <v>165</v>
      </c>
      <c r="L21025" t="s">
        <v>168</v>
      </c>
      <c r="P21025">
        <v>0.456386946201292</v>
      </c>
      <c r="Q21025">
        <v>0</v>
      </c>
    </row>
    <row r="21026" spans="1:17">
      <c r="A21026" t="s">
        <v>122</v>
      </c>
      <c r="B21026">
        <v>2040</v>
      </c>
      <c r="E21026" t="s">
        <v>167</v>
      </c>
      <c r="G21026" t="s">
        <v>1076</v>
      </c>
      <c r="H21026" t="s">
        <v>136</v>
      </c>
      <c r="I21026">
        <v>0</v>
      </c>
      <c r="J21026" t="s">
        <v>126</v>
      </c>
      <c r="K21026" t="s">
        <v>165</v>
      </c>
      <c r="L21026" t="s">
        <v>169</v>
      </c>
      <c r="P21026">
        <v>0.456386946201292</v>
      </c>
      <c r="Q21026">
        <v>0</v>
      </c>
    </row>
    <row r="21027" spans="1:17">
      <c r="A21027" t="s">
        <v>122</v>
      </c>
      <c r="B21027">
        <v>2040</v>
      </c>
      <c r="E21027" t="s">
        <v>170</v>
      </c>
      <c r="G21027" t="s">
        <v>1076</v>
      </c>
      <c r="H21027" t="s">
        <v>136</v>
      </c>
      <c r="I21027">
        <v>0</v>
      </c>
      <c r="J21027" t="s">
        <v>126</v>
      </c>
      <c r="K21027" t="s">
        <v>166</v>
      </c>
      <c r="L21027" t="s">
        <v>171</v>
      </c>
      <c r="P21027">
        <v>0.456386946201292</v>
      </c>
      <c r="Q21027">
        <v>0</v>
      </c>
    </row>
    <row r="21028" spans="1:17">
      <c r="A21028" t="s">
        <v>122</v>
      </c>
      <c r="B21028">
        <v>2040</v>
      </c>
      <c r="E21028" t="s">
        <v>162</v>
      </c>
      <c r="G21028" t="s">
        <v>1076</v>
      </c>
      <c r="H21028" t="s">
        <v>136</v>
      </c>
      <c r="I21028">
        <v>9606093.7135322597</v>
      </c>
      <c r="J21028" t="s">
        <v>126</v>
      </c>
      <c r="K21028" t="s">
        <v>166</v>
      </c>
      <c r="L21028" t="s">
        <v>163</v>
      </c>
      <c r="P21028">
        <v>0.456386946201292</v>
      </c>
      <c r="Q21028">
        <v>4384095.7748424197</v>
      </c>
    </row>
    <row r="21029" spans="1:17">
      <c r="A21029" t="s">
        <v>122</v>
      </c>
      <c r="B21029">
        <v>2040</v>
      </c>
      <c r="E21029" t="s">
        <v>167</v>
      </c>
      <c r="G21029" t="s">
        <v>1076</v>
      </c>
      <c r="H21029" t="s">
        <v>136</v>
      </c>
      <c r="I21029">
        <v>0</v>
      </c>
      <c r="J21029" t="s">
        <v>126</v>
      </c>
      <c r="K21029" t="s">
        <v>166</v>
      </c>
      <c r="L21029" t="s">
        <v>168</v>
      </c>
      <c r="P21029">
        <v>0.456386946201292</v>
      </c>
      <c r="Q21029">
        <v>0</v>
      </c>
    </row>
    <row r="21030" spans="1:17">
      <c r="A21030" t="s">
        <v>122</v>
      </c>
      <c r="B21030">
        <v>2040</v>
      </c>
      <c r="E21030" t="s">
        <v>167</v>
      </c>
      <c r="G21030" t="s">
        <v>1076</v>
      </c>
      <c r="H21030" t="s">
        <v>136</v>
      </c>
      <c r="I21030">
        <v>0</v>
      </c>
      <c r="J21030" t="s">
        <v>126</v>
      </c>
      <c r="K21030" t="s">
        <v>166</v>
      </c>
      <c r="L21030" t="s">
        <v>169</v>
      </c>
      <c r="P21030">
        <v>0.456386946201292</v>
      </c>
      <c r="Q21030">
        <v>0</v>
      </c>
    </row>
    <row r="21031" spans="1:17">
      <c r="A21031" t="s">
        <v>122</v>
      </c>
      <c r="B21031">
        <v>2040</v>
      </c>
      <c r="E21031" t="s">
        <v>170</v>
      </c>
      <c r="G21031" t="s">
        <v>1076</v>
      </c>
      <c r="H21031" t="s">
        <v>136</v>
      </c>
      <c r="I21031">
        <v>0</v>
      </c>
      <c r="J21031" t="s">
        <v>126</v>
      </c>
      <c r="K21031" t="s">
        <v>160</v>
      </c>
      <c r="L21031" t="s">
        <v>171</v>
      </c>
      <c r="P21031">
        <v>0.456386946201292</v>
      </c>
      <c r="Q21031">
        <v>0</v>
      </c>
    </row>
    <row r="21032" spans="1:17">
      <c r="A21032" t="s">
        <v>122</v>
      </c>
      <c r="B21032">
        <v>2040</v>
      </c>
      <c r="E21032" t="s">
        <v>162</v>
      </c>
      <c r="G21032" t="s">
        <v>1076</v>
      </c>
      <c r="H21032" t="s">
        <v>136</v>
      </c>
      <c r="I21032">
        <v>175859.74567446101</v>
      </c>
      <c r="J21032" t="s">
        <v>126</v>
      </c>
      <c r="K21032" t="s">
        <v>160</v>
      </c>
      <c r="L21032" t="s">
        <v>163</v>
      </c>
      <c r="P21032">
        <v>0.456386946201292</v>
      </c>
      <c r="Q21032">
        <v>80260.092288102998</v>
      </c>
    </row>
    <row r="21033" spans="1:17">
      <c r="A21033" t="s">
        <v>122</v>
      </c>
      <c r="B21033">
        <v>2040</v>
      </c>
      <c r="E21033" t="s">
        <v>167</v>
      </c>
      <c r="G21033" t="s">
        <v>1076</v>
      </c>
      <c r="H21033" t="s">
        <v>136</v>
      </c>
      <c r="I21033">
        <v>0</v>
      </c>
      <c r="J21033" t="s">
        <v>126</v>
      </c>
      <c r="K21033" t="s">
        <v>160</v>
      </c>
      <c r="L21033" t="s">
        <v>168</v>
      </c>
      <c r="P21033">
        <v>0.456386946201292</v>
      </c>
      <c r="Q21033">
        <v>0</v>
      </c>
    </row>
    <row r="21034" spans="1:17">
      <c r="A21034" t="s">
        <v>122</v>
      </c>
      <c r="B21034">
        <v>2040</v>
      </c>
      <c r="E21034" t="s">
        <v>167</v>
      </c>
      <c r="G21034" t="s">
        <v>1076</v>
      </c>
      <c r="H21034" t="s">
        <v>136</v>
      </c>
      <c r="I21034">
        <v>0</v>
      </c>
      <c r="J21034" t="s">
        <v>126</v>
      </c>
      <c r="K21034" t="s">
        <v>160</v>
      </c>
      <c r="L21034" t="s">
        <v>169</v>
      </c>
      <c r="P21034">
        <v>0.456386946201292</v>
      </c>
      <c r="Q21034">
        <v>0</v>
      </c>
    </row>
    <row r="21035" spans="1:17">
      <c r="A21035" t="s">
        <v>122</v>
      </c>
      <c r="B21035">
        <v>2040</v>
      </c>
      <c r="E21035" t="s">
        <v>170</v>
      </c>
      <c r="G21035" t="s">
        <v>1076</v>
      </c>
      <c r="H21035" t="s">
        <v>136</v>
      </c>
      <c r="I21035">
        <v>0</v>
      </c>
      <c r="J21035" t="s">
        <v>165</v>
      </c>
      <c r="K21035" t="s">
        <v>126</v>
      </c>
      <c r="L21035" t="s">
        <v>171</v>
      </c>
      <c r="P21035">
        <v>0.456386946201292</v>
      </c>
      <c r="Q21035">
        <v>0</v>
      </c>
    </row>
    <row r="21036" spans="1:17">
      <c r="A21036" t="s">
        <v>122</v>
      </c>
      <c r="B21036">
        <v>2040</v>
      </c>
      <c r="E21036" t="s">
        <v>162</v>
      </c>
      <c r="G21036" t="s">
        <v>1076</v>
      </c>
      <c r="H21036" t="s">
        <v>136</v>
      </c>
      <c r="I21036">
        <v>25847717.4931743</v>
      </c>
      <c r="J21036" t="s">
        <v>165</v>
      </c>
      <c r="K21036" t="s">
        <v>126</v>
      </c>
      <c r="L21036" t="s">
        <v>163</v>
      </c>
      <c r="P21036">
        <v>0.456386946201292</v>
      </c>
      <c r="Q21036">
        <v>11796560.852983501</v>
      </c>
    </row>
    <row r="21037" spans="1:17">
      <c r="A21037" t="s">
        <v>122</v>
      </c>
      <c r="B21037">
        <v>2040</v>
      </c>
      <c r="E21037" t="s">
        <v>167</v>
      </c>
      <c r="G21037" t="s">
        <v>1076</v>
      </c>
      <c r="H21037" t="s">
        <v>136</v>
      </c>
      <c r="I21037">
        <v>0</v>
      </c>
      <c r="J21037" t="s">
        <v>165</v>
      </c>
      <c r="K21037" t="s">
        <v>126</v>
      </c>
      <c r="L21037" t="s">
        <v>168</v>
      </c>
      <c r="P21037">
        <v>0.456386946201292</v>
      </c>
      <c r="Q21037">
        <v>0</v>
      </c>
    </row>
    <row r="21038" spans="1:17">
      <c r="A21038" t="s">
        <v>122</v>
      </c>
      <c r="B21038">
        <v>2040</v>
      </c>
      <c r="E21038" t="s">
        <v>167</v>
      </c>
      <c r="G21038" t="s">
        <v>1076</v>
      </c>
      <c r="H21038" t="s">
        <v>136</v>
      </c>
      <c r="I21038">
        <v>0</v>
      </c>
      <c r="J21038" t="s">
        <v>165</v>
      </c>
      <c r="K21038" t="s">
        <v>126</v>
      </c>
      <c r="L21038" t="s">
        <v>169</v>
      </c>
      <c r="P21038">
        <v>0.456386946201292</v>
      </c>
      <c r="Q21038">
        <v>0</v>
      </c>
    </row>
    <row r="21039" spans="1:17">
      <c r="A21039" t="s">
        <v>122</v>
      </c>
      <c r="B21039">
        <v>2040</v>
      </c>
      <c r="E21039" t="s">
        <v>170</v>
      </c>
      <c r="G21039" t="s">
        <v>1075</v>
      </c>
      <c r="H21039" t="s">
        <v>136</v>
      </c>
      <c r="I21039">
        <v>0</v>
      </c>
      <c r="J21039" t="s">
        <v>165</v>
      </c>
      <c r="K21039" t="s">
        <v>165</v>
      </c>
      <c r="L21039" t="s">
        <v>171</v>
      </c>
      <c r="P21039">
        <v>0.456386946201292</v>
      </c>
      <c r="Q21039">
        <v>0</v>
      </c>
    </row>
    <row r="21040" spans="1:17">
      <c r="A21040" t="s">
        <v>122</v>
      </c>
      <c r="B21040">
        <v>2040</v>
      </c>
      <c r="E21040" t="s">
        <v>162</v>
      </c>
      <c r="G21040" t="s">
        <v>1075</v>
      </c>
      <c r="H21040" t="s">
        <v>136</v>
      </c>
      <c r="I21040">
        <v>0</v>
      </c>
      <c r="J21040" t="s">
        <v>165</v>
      </c>
      <c r="K21040" t="s">
        <v>165</v>
      </c>
      <c r="L21040" t="s">
        <v>163</v>
      </c>
      <c r="P21040">
        <v>0.456386946201292</v>
      </c>
      <c r="Q21040">
        <v>0</v>
      </c>
    </row>
    <row r="21041" spans="1:17">
      <c r="A21041" t="s">
        <v>122</v>
      </c>
      <c r="B21041">
        <v>2040</v>
      </c>
      <c r="E21041" t="s">
        <v>167</v>
      </c>
      <c r="G21041" t="s">
        <v>1075</v>
      </c>
      <c r="H21041" t="s">
        <v>136</v>
      </c>
      <c r="I21041">
        <v>0</v>
      </c>
      <c r="J21041" t="s">
        <v>165</v>
      </c>
      <c r="K21041" t="s">
        <v>165</v>
      </c>
      <c r="L21041" t="s">
        <v>168</v>
      </c>
      <c r="P21041">
        <v>0.456386946201292</v>
      </c>
      <c r="Q21041">
        <v>0</v>
      </c>
    </row>
    <row r="21042" spans="1:17">
      <c r="A21042" t="s">
        <v>122</v>
      </c>
      <c r="B21042">
        <v>2040</v>
      </c>
      <c r="E21042" t="s">
        <v>167</v>
      </c>
      <c r="G21042" t="s">
        <v>1075</v>
      </c>
      <c r="H21042" t="s">
        <v>136</v>
      </c>
      <c r="I21042">
        <v>0</v>
      </c>
      <c r="J21042" t="s">
        <v>165</v>
      </c>
      <c r="K21042" t="s">
        <v>165</v>
      </c>
      <c r="L21042" t="s">
        <v>169</v>
      </c>
      <c r="P21042">
        <v>0.456386946201292</v>
      </c>
      <c r="Q21042">
        <v>0</v>
      </c>
    </row>
    <row r="21043" spans="1:17">
      <c r="A21043" t="s">
        <v>122</v>
      </c>
      <c r="B21043">
        <v>2040</v>
      </c>
      <c r="E21043" t="s">
        <v>162</v>
      </c>
      <c r="G21043" t="s">
        <v>1076</v>
      </c>
      <c r="H21043" t="s">
        <v>136</v>
      </c>
      <c r="I21043">
        <v>26451155.0386694</v>
      </c>
      <c r="J21043" t="s">
        <v>166</v>
      </c>
      <c r="K21043" t="s">
        <v>159</v>
      </c>
      <c r="L21043" t="s">
        <v>163</v>
      </c>
      <c r="P21043">
        <v>0.456386946201292</v>
      </c>
      <c r="Q21043">
        <v>12071961.8715952</v>
      </c>
    </row>
    <row r="21044" spans="1:17">
      <c r="A21044" t="s">
        <v>122</v>
      </c>
      <c r="B21044">
        <v>2040</v>
      </c>
      <c r="E21044" t="s">
        <v>170</v>
      </c>
      <c r="G21044" t="s">
        <v>1076</v>
      </c>
      <c r="H21044" t="s">
        <v>136</v>
      </c>
      <c r="I21044">
        <v>0</v>
      </c>
      <c r="J21044" t="s">
        <v>166</v>
      </c>
      <c r="K21044" t="s">
        <v>126</v>
      </c>
      <c r="L21044" t="s">
        <v>171</v>
      </c>
      <c r="P21044">
        <v>0.456386946201292</v>
      </c>
      <c r="Q21044">
        <v>0</v>
      </c>
    </row>
    <row r="21045" spans="1:17">
      <c r="A21045" t="s">
        <v>122</v>
      </c>
      <c r="B21045">
        <v>2040</v>
      </c>
      <c r="E21045" t="s">
        <v>162</v>
      </c>
      <c r="G21045" t="s">
        <v>1076</v>
      </c>
      <c r="H21045" t="s">
        <v>136</v>
      </c>
      <c r="I21045">
        <v>10886056.887109101</v>
      </c>
      <c r="J21045" t="s">
        <v>166</v>
      </c>
      <c r="K21045" t="s">
        <v>126</v>
      </c>
      <c r="L21045" t="s">
        <v>163</v>
      </c>
      <c r="P21045">
        <v>0.456386946201292</v>
      </c>
      <c r="Q21045">
        <v>4968254.2588812504</v>
      </c>
    </row>
    <row r="21046" spans="1:17">
      <c r="A21046" t="s">
        <v>122</v>
      </c>
      <c r="B21046">
        <v>2040</v>
      </c>
      <c r="E21046" t="s">
        <v>167</v>
      </c>
      <c r="G21046" t="s">
        <v>1076</v>
      </c>
      <c r="H21046" t="s">
        <v>136</v>
      </c>
      <c r="I21046">
        <v>0</v>
      </c>
      <c r="J21046" t="s">
        <v>166</v>
      </c>
      <c r="K21046" t="s">
        <v>126</v>
      </c>
      <c r="L21046" t="s">
        <v>168</v>
      </c>
      <c r="P21046">
        <v>0.456386946201292</v>
      </c>
      <c r="Q21046">
        <v>0</v>
      </c>
    </row>
    <row r="21047" spans="1:17">
      <c r="A21047" t="s">
        <v>122</v>
      </c>
      <c r="B21047">
        <v>2040</v>
      </c>
      <c r="E21047" t="s">
        <v>167</v>
      </c>
      <c r="G21047" t="s">
        <v>1076</v>
      </c>
      <c r="H21047" t="s">
        <v>136</v>
      </c>
      <c r="I21047">
        <v>0</v>
      </c>
      <c r="J21047" t="s">
        <v>166</v>
      </c>
      <c r="K21047" t="s">
        <v>126</v>
      </c>
      <c r="L21047" t="s">
        <v>169</v>
      </c>
      <c r="P21047">
        <v>0.456386946201292</v>
      </c>
      <c r="Q21047">
        <v>0</v>
      </c>
    </row>
    <row r="21048" spans="1:17">
      <c r="A21048" t="s">
        <v>122</v>
      </c>
      <c r="B21048">
        <v>2040</v>
      </c>
      <c r="E21048" t="s">
        <v>170</v>
      </c>
      <c r="G21048" t="s">
        <v>1075</v>
      </c>
      <c r="H21048" t="s">
        <v>136</v>
      </c>
      <c r="I21048">
        <v>0</v>
      </c>
      <c r="J21048" t="s">
        <v>166</v>
      </c>
      <c r="K21048" t="s">
        <v>166</v>
      </c>
      <c r="L21048" t="s">
        <v>171</v>
      </c>
      <c r="P21048">
        <v>0.456386946201292</v>
      </c>
      <c r="Q21048">
        <v>0</v>
      </c>
    </row>
    <row r="21049" spans="1:17">
      <c r="A21049" t="s">
        <v>122</v>
      </c>
      <c r="B21049">
        <v>2040</v>
      </c>
      <c r="E21049" t="s">
        <v>162</v>
      </c>
      <c r="G21049" t="s">
        <v>1075</v>
      </c>
      <c r="H21049" t="s">
        <v>136</v>
      </c>
      <c r="I21049">
        <v>0</v>
      </c>
      <c r="J21049" t="s">
        <v>166</v>
      </c>
      <c r="K21049" t="s">
        <v>166</v>
      </c>
      <c r="L21049" t="s">
        <v>163</v>
      </c>
      <c r="P21049">
        <v>0.456386946201292</v>
      </c>
      <c r="Q21049">
        <v>0</v>
      </c>
    </row>
    <row r="21050" spans="1:17">
      <c r="A21050" t="s">
        <v>122</v>
      </c>
      <c r="B21050">
        <v>2040</v>
      </c>
      <c r="E21050" t="s">
        <v>167</v>
      </c>
      <c r="G21050" t="s">
        <v>1075</v>
      </c>
      <c r="H21050" t="s">
        <v>136</v>
      </c>
      <c r="I21050">
        <v>0</v>
      </c>
      <c r="J21050" t="s">
        <v>166</v>
      </c>
      <c r="K21050" t="s">
        <v>166</v>
      </c>
      <c r="L21050" t="s">
        <v>168</v>
      </c>
      <c r="P21050">
        <v>0.456386946201292</v>
      </c>
      <c r="Q21050">
        <v>0</v>
      </c>
    </row>
    <row r="21051" spans="1:17">
      <c r="A21051" t="s">
        <v>122</v>
      </c>
      <c r="B21051">
        <v>2040</v>
      </c>
      <c r="E21051" t="s">
        <v>167</v>
      </c>
      <c r="G21051" t="s">
        <v>1075</v>
      </c>
      <c r="H21051" t="s">
        <v>136</v>
      </c>
      <c r="I21051">
        <v>0</v>
      </c>
      <c r="J21051" t="s">
        <v>166</v>
      </c>
      <c r="K21051" t="s">
        <v>166</v>
      </c>
      <c r="L21051" t="s">
        <v>169</v>
      </c>
      <c r="P21051">
        <v>0.456386946201292</v>
      </c>
      <c r="Q21051">
        <v>0</v>
      </c>
    </row>
    <row r="21052" spans="1:17">
      <c r="A21052" t="s">
        <v>122</v>
      </c>
      <c r="B21052">
        <v>2040</v>
      </c>
      <c r="E21052" t="s">
        <v>162</v>
      </c>
      <c r="G21052" t="s">
        <v>1076</v>
      </c>
      <c r="H21052" t="s">
        <v>136</v>
      </c>
      <c r="I21052">
        <v>3307830.1048352802</v>
      </c>
      <c r="J21052" t="s">
        <v>160</v>
      </c>
      <c r="K21052" t="s">
        <v>164</v>
      </c>
      <c r="L21052" t="s">
        <v>163</v>
      </c>
      <c r="P21052">
        <v>0.456386946201292</v>
      </c>
      <c r="Q21052">
        <v>1509650.4800984701</v>
      </c>
    </row>
    <row r="21053" spans="1:17">
      <c r="A21053" t="s">
        <v>122</v>
      </c>
      <c r="B21053">
        <v>2040</v>
      </c>
      <c r="E21053" t="s">
        <v>170</v>
      </c>
      <c r="G21053" t="s">
        <v>1076</v>
      </c>
      <c r="H21053" t="s">
        <v>136</v>
      </c>
      <c r="I21053">
        <v>0</v>
      </c>
      <c r="J21053" t="s">
        <v>160</v>
      </c>
      <c r="K21053" t="s">
        <v>126</v>
      </c>
      <c r="L21053" t="s">
        <v>171</v>
      </c>
      <c r="P21053">
        <v>0.456386946201292</v>
      </c>
      <c r="Q21053">
        <v>0</v>
      </c>
    </row>
    <row r="21054" spans="1:17">
      <c r="A21054" t="s">
        <v>122</v>
      </c>
      <c r="B21054">
        <v>2040</v>
      </c>
      <c r="E21054" t="s">
        <v>162</v>
      </c>
      <c r="G21054" t="s">
        <v>1076</v>
      </c>
      <c r="H21054" t="s">
        <v>136</v>
      </c>
      <c r="I21054">
        <v>10504938.880951099</v>
      </c>
      <c r="J21054" t="s">
        <v>160</v>
      </c>
      <c r="K21054" t="s">
        <v>126</v>
      </c>
      <c r="L21054" t="s">
        <v>163</v>
      </c>
      <c r="P21054">
        <v>0.456386946201292</v>
      </c>
      <c r="Q21054">
        <v>4794316.9759085104</v>
      </c>
    </row>
    <row r="21055" spans="1:17">
      <c r="A21055" t="s">
        <v>122</v>
      </c>
      <c r="B21055">
        <v>2040</v>
      </c>
      <c r="E21055" t="s">
        <v>167</v>
      </c>
      <c r="G21055" t="s">
        <v>1076</v>
      </c>
      <c r="H21055" t="s">
        <v>136</v>
      </c>
      <c r="I21055">
        <v>0</v>
      </c>
      <c r="J21055" t="s">
        <v>160</v>
      </c>
      <c r="K21055" t="s">
        <v>126</v>
      </c>
      <c r="L21055" t="s">
        <v>168</v>
      </c>
      <c r="P21055">
        <v>0.456386946201292</v>
      </c>
      <c r="Q21055">
        <v>0</v>
      </c>
    </row>
    <row r="21056" spans="1:17">
      <c r="A21056" t="s">
        <v>122</v>
      </c>
      <c r="B21056">
        <v>2040</v>
      </c>
      <c r="E21056" t="s">
        <v>167</v>
      </c>
      <c r="G21056" t="s">
        <v>1076</v>
      </c>
      <c r="H21056" t="s">
        <v>136</v>
      </c>
      <c r="I21056">
        <v>0</v>
      </c>
      <c r="J21056" t="s">
        <v>160</v>
      </c>
      <c r="K21056" t="s">
        <v>126</v>
      </c>
      <c r="L21056" t="s">
        <v>169</v>
      </c>
      <c r="P21056">
        <v>0.456386946201292</v>
      </c>
      <c r="Q21056">
        <v>0</v>
      </c>
    </row>
    <row r="21057" spans="1:17">
      <c r="A21057" t="s">
        <v>122</v>
      </c>
      <c r="B21057">
        <v>2040</v>
      </c>
      <c r="E21057" t="s">
        <v>170</v>
      </c>
      <c r="G21057" t="s">
        <v>1075</v>
      </c>
      <c r="H21057" t="s">
        <v>136</v>
      </c>
      <c r="I21057">
        <v>0</v>
      </c>
      <c r="J21057" t="s">
        <v>160</v>
      </c>
      <c r="K21057" t="s">
        <v>160</v>
      </c>
      <c r="L21057" t="s">
        <v>171</v>
      </c>
      <c r="P21057">
        <v>0.456386946201292</v>
      </c>
      <c r="Q21057">
        <v>0</v>
      </c>
    </row>
    <row r="21058" spans="1:17">
      <c r="A21058" t="s">
        <v>122</v>
      </c>
      <c r="B21058">
        <v>2040</v>
      </c>
      <c r="E21058" t="s">
        <v>162</v>
      </c>
      <c r="G21058" t="s">
        <v>1075</v>
      </c>
      <c r="H21058" t="s">
        <v>136</v>
      </c>
      <c r="I21058">
        <v>0</v>
      </c>
      <c r="J21058" t="s">
        <v>160</v>
      </c>
      <c r="K21058" t="s">
        <v>160</v>
      </c>
      <c r="L21058" t="s">
        <v>163</v>
      </c>
      <c r="P21058">
        <v>0.456386946201292</v>
      </c>
      <c r="Q21058">
        <v>0</v>
      </c>
    </row>
    <row r="21059" spans="1:17">
      <c r="A21059" t="s">
        <v>122</v>
      </c>
      <c r="B21059">
        <v>2040</v>
      </c>
      <c r="E21059" t="s">
        <v>167</v>
      </c>
      <c r="G21059" t="s">
        <v>1075</v>
      </c>
      <c r="H21059" t="s">
        <v>136</v>
      </c>
      <c r="I21059">
        <v>0</v>
      </c>
      <c r="J21059" t="s">
        <v>160</v>
      </c>
      <c r="K21059" t="s">
        <v>160</v>
      </c>
      <c r="L21059" t="s">
        <v>168</v>
      </c>
      <c r="P21059">
        <v>0.456386946201292</v>
      </c>
      <c r="Q21059">
        <v>0</v>
      </c>
    </row>
    <row r="21060" spans="1:17">
      <c r="A21060" t="s">
        <v>122</v>
      </c>
      <c r="B21060">
        <v>2040</v>
      </c>
      <c r="E21060" t="s">
        <v>167</v>
      </c>
      <c r="G21060" t="s">
        <v>1075</v>
      </c>
      <c r="H21060" t="s">
        <v>136</v>
      </c>
      <c r="I21060">
        <v>0</v>
      </c>
      <c r="J21060" t="s">
        <v>160</v>
      </c>
      <c r="K21060" t="s">
        <v>160</v>
      </c>
      <c r="L21060" t="s">
        <v>169</v>
      </c>
      <c r="P21060">
        <v>0.456386946201292</v>
      </c>
      <c r="Q21060">
        <v>0</v>
      </c>
    </row>
    <row r="21061" spans="1:17">
      <c r="A21061" t="s">
        <v>122</v>
      </c>
      <c r="B21061">
        <v>2041</v>
      </c>
      <c r="E21061" t="s">
        <v>170</v>
      </c>
      <c r="G21061" t="s">
        <v>1075</v>
      </c>
      <c r="H21061" t="s">
        <v>136</v>
      </c>
      <c r="I21061">
        <v>0</v>
      </c>
      <c r="J21061" t="s">
        <v>164</v>
      </c>
      <c r="K21061" t="s">
        <v>164</v>
      </c>
      <c r="L21061" t="s">
        <v>171</v>
      </c>
      <c r="P21061">
        <v>0.43883360211662698</v>
      </c>
      <c r="Q21061">
        <v>0</v>
      </c>
    </row>
    <row r="21062" spans="1:17">
      <c r="A21062" t="s">
        <v>122</v>
      </c>
      <c r="B21062">
        <v>2041</v>
      </c>
      <c r="E21062" t="s">
        <v>162</v>
      </c>
      <c r="G21062" t="s">
        <v>1075</v>
      </c>
      <c r="H21062" t="s">
        <v>136</v>
      </c>
      <c r="I21062">
        <v>0</v>
      </c>
      <c r="J21062" t="s">
        <v>164</v>
      </c>
      <c r="K21062" t="s">
        <v>164</v>
      </c>
      <c r="L21062" t="s">
        <v>163</v>
      </c>
      <c r="P21062">
        <v>0.43883360211662698</v>
      </c>
      <c r="Q21062">
        <v>0</v>
      </c>
    </row>
    <row r="21063" spans="1:17">
      <c r="A21063" t="s">
        <v>122</v>
      </c>
      <c r="B21063">
        <v>2041</v>
      </c>
      <c r="E21063" t="s">
        <v>167</v>
      </c>
      <c r="G21063" t="s">
        <v>1075</v>
      </c>
      <c r="H21063" t="s">
        <v>136</v>
      </c>
      <c r="I21063">
        <v>0</v>
      </c>
      <c r="J21063" t="s">
        <v>164</v>
      </c>
      <c r="K21063" t="s">
        <v>164</v>
      </c>
      <c r="L21063" t="s">
        <v>168</v>
      </c>
      <c r="P21063">
        <v>0.43883360211662698</v>
      </c>
      <c r="Q21063">
        <v>0</v>
      </c>
    </row>
    <row r="21064" spans="1:17">
      <c r="A21064" t="s">
        <v>122</v>
      </c>
      <c r="B21064">
        <v>2041</v>
      </c>
      <c r="E21064" t="s">
        <v>167</v>
      </c>
      <c r="G21064" t="s">
        <v>1075</v>
      </c>
      <c r="H21064" t="s">
        <v>136</v>
      </c>
      <c r="I21064">
        <v>0</v>
      </c>
      <c r="J21064" t="s">
        <v>164</v>
      </c>
      <c r="K21064" t="s">
        <v>164</v>
      </c>
      <c r="L21064" t="s">
        <v>169</v>
      </c>
      <c r="P21064">
        <v>0.43883360211662698</v>
      </c>
      <c r="Q21064">
        <v>0</v>
      </c>
    </row>
    <row r="21065" spans="1:17">
      <c r="A21065" t="s">
        <v>122</v>
      </c>
      <c r="B21065">
        <v>2041</v>
      </c>
      <c r="E21065" t="s">
        <v>170</v>
      </c>
      <c r="G21065" t="s">
        <v>1076</v>
      </c>
      <c r="H21065" t="s">
        <v>136</v>
      </c>
      <c r="I21065">
        <v>0</v>
      </c>
      <c r="J21065" t="s">
        <v>164</v>
      </c>
      <c r="K21065" t="s">
        <v>126</v>
      </c>
      <c r="L21065" t="s">
        <v>171</v>
      </c>
      <c r="P21065">
        <v>0.43883360211662698</v>
      </c>
      <c r="Q21065">
        <v>0</v>
      </c>
    </row>
    <row r="21066" spans="1:17">
      <c r="A21066" t="s">
        <v>122</v>
      </c>
      <c r="B21066">
        <v>2041</v>
      </c>
      <c r="E21066" t="s">
        <v>162</v>
      </c>
      <c r="G21066" t="s">
        <v>1076</v>
      </c>
      <c r="H21066" t="s">
        <v>136</v>
      </c>
      <c r="I21066">
        <v>28271495.824507099</v>
      </c>
      <c r="J21066" t="s">
        <v>164</v>
      </c>
      <c r="K21066" t="s">
        <v>126</v>
      </c>
      <c r="L21066" t="s">
        <v>163</v>
      </c>
      <c r="P21066">
        <v>0.43883360211662698</v>
      </c>
      <c r="Q21066">
        <v>12406482.3498937</v>
      </c>
    </row>
    <row r="21067" spans="1:17">
      <c r="A21067" t="s">
        <v>122</v>
      </c>
      <c r="B21067">
        <v>2041</v>
      </c>
      <c r="E21067" t="s">
        <v>167</v>
      </c>
      <c r="G21067" t="s">
        <v>1076</v>
      </c>
      <c r="H21067" t="s">
        <v>136</v>
      </c>
      <c r="I21067">
        <v>0</v>
      </c>
      <c r="J21067" t="s">
        <v>164</v>
      </c>
      <c r="K21067" t="s">
        <v>126</v>
      </c>
      <c r="L21067" t="s">
        <v>168</v>
      </c>
      <c r="P21067">
        <v>0.43883360211662698</v>
      </c>
      <c r="Q21067">
        <v>0</v>
      </c>
    </row>
    <row r="21068" spans="1:17">
      <c r="A21068" t="s">
        <v>122</v>
      </c>
      <c r="B21068">
        <v>2041</v>
      </c>
      <c r="E21068" t="s">
        <v>167</v>
      </c>
      <c r="G21068" t="s">
        <v>1076</v>
      </c>
      <c r="H21068" t="s">
        <v>136</v>
      </c>
      <c r="I21068">
        <v>0</v>
      </c>
      <c r="J21068" t="s">
        <v>164</v>
      </c>
      <c r="K21068" t="s">
        <v>126</v>
      </c>
      <c r="L21068" t="s">
        <v>169</v>
      </c>
      <c r="P21068">
        <v>0.43883360211662698</v>
      </c>
      <c r="Q21068">
        <v>0</v>
      </c>
    </row>
    <row r="21069" spans="1:17">
      <c r="A21069" t="s">
        <v>122</v>
      </c>
      <c r="B21069">
        <v>2041</v>
      </c>
      <c r="E21069" t="s">
        <v>162</v>
      </c>
      <c r="G21069" t="s">
        <v>1076</v>
      </c>
      <c r="H21069" t="s">
        <v>136</v>
      </c>
      <c r="I21069">
        <v>2058569.9341043101</v>
      </c>
      <c r="J21069" t="s">
        <v>164</v>
      </c>
      <c r="K21069" t="s">
        <v>160</v>
      </c>
      <c r="L21069" t="s">
        <v>163</v>
      </c>
      <c r="P21069">
        <v>0.43883360211662698</v>
      </c>
      <c r="Q21069">
        <v>903369.65939198097</v>
      </c>
    </row>
    <row r="21070" spans="1:17">
      <c r="A21070" t="s">
        <v>122</v>
      </c>
      <c r="B21070">
        <v>2041</v>
      </c>
      <c r="E21070" t="s">
        <v>170</v>
      </c>
      <c r="G21070" t="s">
        <v>1075</v>
      </c>
      <c r="H21070" t="s">
        <v>136</v>
      </c>
      <c r="I21070">
        <v>0</v>
      </c>
      <c r="J21070" t="s">
        <v>159</v>
      </c>
      <c r="K21070" t="s">
        <v>159</v>
      </c>
      <c r="L21070" t="s">
        <v>171</v>
      </c>
      <c r="P21070">
        <v>0.43883360211662698</v>
      </c>
      <c r="Q21070">
        <v>0</v>
      </c>
    </row>
    <row r="21071" spans="1:17">
      <c r="A21071" t="s">
        <v>122</v>
      </c>
      <c r="B21071">
        <v>2041</v>
      </c>
      <c r="E21071" t="s">
        <v>162</v>
      </c>
      <c r="G21071" t="s">
        <v>1075</v>
      </c>
      <c r="H21071" t="s">
        <v>136</v>
      </c>
      <c r="I21071">
        <v>0</v>
      </c>
      <c r="J21071" t="s">
        <v>159</v>
      </c>
      <c r="K21071" t="s">
        <v>159</v>
      </c>
      <c r="L21071" t="s">
        <v>163</v>
      </c>
      <c r="P21071">
        <v>0.43883360211662698</v>
      </c>
      <c r="Q21071">
        <v>0</v>
      </c>
    </row>
    <row r="21072" spans="1:17">
      <c r="A21072" t="s">
        <v>122</v>
      </c>
      <c r="B21072">
        <v>2041</v>
      </c>
      <c r="E21072" t="s">
        <v>167</v>
      </c>
      <c r="G21072" t="s">
        <v>1075</v>
      </c>
      <c r="H21072" t="s">
        <v>136</v>
      </c>
      <c r="I21072">
        <v>0</v>
      </c>
      <c r="J21072" t="s">
        <v>159</v>
      </c>
      <c r="K21072" t="s">
        <v>159</v>
      </c>
      <c r="L21072" t="s">
        <v>168</v>
      </c>
      <c r="P21072">
        <v>0.43883360211662698</v>
      </c>
      <c r="Q21072">
        <v>0</v>
      </c>
    </row>
    <row r="21073" spans="1:17">
      <c r="A21073" t="s">
        <v>122</v>
      </c>
      <c r="B21073">
        <v>2041</v>
      </c>
      <c r="E21073" t="s">
        <v>167</v>
      </c>
      <c r="G21073" t="s">
        <v>1075</v>
      </c>
      <c r="H21073" t="s">
        <v>136</v>
      </c>
      <c r="I21073">
        <v>0</v>
      </c>
      <c r="J21073" t="s">
        <v>159</v>
      </c>
      <c r="K21073" t="s">
        <v>159</v>
      </c>
      <c r="L21073" t="s">
        <v>169</v>
      </c>
      <c r="P21073">
        <v>0.43883360211662698</v>
      </c>
      <c r="Q21073">
        <v>0</v>
      </c>
    </row>
    <row r="21074" spans="1:17">
      <c r="A21074" t="s">
        <v>122</v>
      </c>
      <c r="B21074">
        <v>2041</v>
      </c>
      <c r="E21074" t="s">
        <v>170</v>
      </c>
      <c r="G21074" t="s">
        <v>1076</v>
      </c>
      <c r="H21074" t="s">
        <v>136</v>
      </c>
      <c r="I21074">
        <v>0</v>
      </c>
      <c r="J21074" t="s">
        <v>159</v>
      </c>
      <c r="K21074" t="s">
        <v>126</v>
      </c>
      <c r="L21074" t="s">
        <v>171</v>
      </c>
      <c r="P21074">
        <v>0.43883360211662698</v>
      </c>
      <c r="Q21074">
        <v>0</v>
      </c>
    </row>
    <row r="21075" spans="1:17">
      <c r="A21075" t="s">
        <v>122</v>
      </c>
      <c r="B21075">
        <v>2041</v>
      </c>
      <c r="E21075" t="s">
        <v>162</v>
      </c>
      <c r="G21075" t="s">
        <v>1076</v>
      </c>
      <c r="H21075" t="s">
        <v>136</v>
      </c>
      <c r="I21075">
        <v>29154196.4306143</v>
      </c>
      <c r="J21075" t="s">
        <v>159</v>
      </c>
      <c r="K21075" t="s">
        <v>126</v>
      </c>
      <c r="L21075" t="s">
        <v>163</v>
      </c>
      <c r="P21075">
        <v>0.43883360211662698</v>
      </c>
      <c r="Q21075">
        <v>12793841.036462201</v>
      </c>
    </row>
    <row r="21076" spans="1:17">
      <c r="A21076" t="s">
        <v>122</v>
      </c>
      <c r="B21076">
        <v>2041</v>
      </c>
      <c r="E21076" t="s">
        <v>167</v>
      </c>
      <c r="G21076" t="s">
        <v>1076</v>
      </c>
      <c r="H21076" t="s">
        <v>136</v>
      </c>
      <c r="I21076">
        <v>0</v>
      </c>
      <c r="J21076" t="s">
        <v>159</v>
      </c>
      <c r="K21076" t="s">
        <v>126</v>
      </c>
      <c r="L21076" t="s">
        <v>168</v>
      </c>
      <c r="P21076">
        <v>0.43883360211662698</v>
      </c>
      <c r="Q21076">
        <v>0</v>
      </c>
    </row>
    <row r="21077" spans="1:17">
      <c r="A21077" t="s">
        <v>122</v>
      </c>
      <c r="B21077">
        <v>2041</v>
      </c>
      <c r="E21077" t="s">
        <v>167</v>
      </c>
      <c r="G21077" t="s">
        <v>1076</v>
      </c>
      <c r="H21077" t="s">
        <v>136</v>
      </c>
      <c r="I21077">
        <v>0</v>
      </c>
      <c r="J21077" t="s">
        <v>159</v>
      </c>
      <c r="K21077" t="s">
        <v>126</v>
      </c>
      <c r="L21077" t="s">
        <v>169</v>
      </c>
      <c r="P21077">
        <v>0.43883360211662698</v>
      </c>
      <c r="Q21077">
        <v>0</v>
      </c>
    </row>
    <row r="21078" spans="1:17">
      <c r="A21078" t="s">
        <v>122</v>
      </c>
      <c r="B21078">
        <v>2041</v>
      </c>
      <c r="E21078" t="s">
        <v>162</v>
      </c>
      <c r="G21078" t="s">
        <v>1076</v>
      </c>
      <c r="H21078" t="s">
        <v>136</v>
      </c>
      <c r="I21078">
        <v>25991559.670175601</v>
      </c>
      <c r="J21078" t="s">
        <v>159</v>
      </c>
      <c r="K21078" t="s">
        <v>166</v>
      </c>
      <c r="L21078" t="s">
        <v>163</v>
      </c>
      <c r="P21078">
        <v>0.43883360211662698</v>
      </c>
      <c r="Q21078">
        <v>11405969.7546924</v>
      </c>
    </row>
    <row r="21079" spans="1:17">
      <c r="A21079" t="s">
        <v>122</v>
      </c>
      <c r="B21079">
        <v>2041</v>
      </c>
      <c r="E21079" t="s">
        <v>170</v>
      </c>
      <c r="G21079" t="s">
        <v>1076</v>
      </c>
      <c r="H21079" t="s">
        <v>136</v>
      </c>
      <c r="I21079">
        <v>0</v>
      </c>
      <c r="J21079" t="s">
        <v>126</v>
      </c>
      <c r="K21079" t="s">
        <v>164</v>
      </c>
      <c r="L21079" t="s">
        <v>171</v>
      </c>
      <c r="P21079">
        <v>0.43883360211662698</v>
      </c>
      <c r="Q21079">
        <v>0</v>
      </c>
    </row>
    <row r="21080" spans="1:17">
      <c r="A21080" t="s">
        <v>122</v>
      </c>
      <c r="B21080">
        <v>2041</v>
      </c>
      <c r="E21080" t="s">
        <v>162</v>
      </c>
      <c r="G21080" t="s">
        <v>1076</v>
      </c>
      <c r="H21080" t="s">
        <v>136</v>
      </c>
      <c r="I21080">
        <v>12801966.8623717</v>
      </c>
      <c r="J21080" t="s">
        <v>126</v>
      </c>
      <c r="K21080" t="s">
        <v>164</v>
      </c>
      <c r="L21080" t="s">
        <v>163</v>
      </c>
      <c r="P21080">
        <v>0.43883360211662698</v>
      </c>
      <c r="Q21080">
        <v>5617933.2323922897</v>
      </c>
    </row>
    <row r="21081" spans="1:17">
      <c r="A21081" t="s">
        <v>122</v>
      </c>
      <c r="B21081">
        <v>2041</v>
      </c>
      <c r="E21081" t="s">
        <v>167</v>
      </c>
      <c r="G21081" t="s">
        <v>1076</v>
      </c>
      <c r="H21081" t="s">
        <v>136</v>
      </c>
      <c r="I21081">
        <v>0</v>
      </c>
      <c r="J21081" t="s">
        <v>126</v>
      </c>
      <c r="K21081" t="s">
        <v>164</v>
      </c>
      <c r="L21081" t="s">
        <v>168</v>
      </c>
      <c r="P21081">
        <v>0.43883360211662698</v>
      </c>
      <c r="Q21081">
        <v>0</v>
      </c>
    </row>
    <row r="21082" spans="1:17">
      <c r="A21082" t="s">
        <v>122</v>
      </c>
      <c r="B21082">
        <v>2041</v>
      </c>
      <c r="E21082" t="s">
        <v>167</v>
      </c>
      <c r="G21082" t="s">
        <v>1076</v>
      </c>
      <c r="H21082" t="s">
        <v>136</v>
      </c>
      <c r="I21082">
        <v>0</v>
      </c>
      <c r="J21082" t="s">
        <v>126</v>
      </c>
      <c r="K21082" t="s">
        <v>164</v>
      </c>
      <c r="L21082" t="s">
        <v>169</v>
      </c>
      <c r="P21082">
        <v>0.43883360211662698</v>
      </c>
      <c r="Q21082">
        <v>0</v>
      </c>
    </row>
    <row r="21083" spans="1:17">
      <c r="A21083" t="s">
        <v>122</v>
      </c>
      <c r="B21083">
        <v>2041</v>
      </c>
      <c r="E21083" t="s">
        <v>170</v>
      </c>
      <c r="G21083" t="s">
        <v>1076</v>
      </c>
      <c r="H21083" t="s">
        <v>136</v>
      </c>
      <c r="I21083">
        <v>0</v>
      </c>
      <c r="J21083" t="s">
        <v>126</v>
      </c>
      <c r="K21083" t="s">
        <v>159</v>
      </c>
      <c r="L21083" t="s">
        <v>171</v>
      </c>
      <c r="P21083">
        <v>0.43883360211662698</v>
      </c>
      <c r="Q21083">
        <v>0</v>
      </c>
    </row>
    <row r="21084" spans="1:17">
      <c r="A21084" t="s">
        <v>122</v>
      </c>
      <c r="B21084">
        <v>2041</v>
      </c>
      <c r="E21084" t="s">
        <v>162</v>
      </c>
      <c r="G21084" t="s">
        <v>1076</v>
      </c>
      <c r="H21084" t="s">
        <v>136</v>
      </c>
      <c r="I21084">
        <v>15279675.141967701</v>
      </c>
      <c r="J21084" t="s">
        <v>126</v>
      </c>
      <c r="K21084" t="s">
        <v>159</v>
      </c>
      <c r="L21084" t="s">
        <v>163</v>
      </c>
      <c r="P21084">
        <v>0.43883360211662698</v>
      </c>
      <c r="Q21084">
        <v>6705234.8817215804</v>
      </c>
    </row>
    <row r="21085" spans="1:17">
      <c r="A21085" t="s">
        <v>122</v>
      </c>
      <c r="B21085">
        <v>2041</v>
      </c>
      <c r="E21085" t="s">
        <v>167</v>
      </c>
      <c r="G21085" t="s">
        <v>1076</v>
      </c>
      <c r="H21085" t="s">
        <v>136</v>
      </c>
      <c r="I21085">
        <v>0</v>
      </c>
      <c r="J21085" t="s">
        <v>126</v>
      </c>
      <c r="K21085" t="s">
        <v>159</v>
      </c>
      <c r="L21085" t="s">
        <v>168</v>
      </c>
      <c r="P21085">
        <v>0.43883360211662698</v>
      </c>
      <c r="Q21085">
        <v>0</v>
      </c>
    </row>
    <row r="21086" spans="1:17">
      <c r="A21086" t="s">
        <v>122</v>
      </c>
      <c r="B21086">
        <v>2041</v>
      </c>
      <c r="E21086" t="s">
        <v>167</v>
      </c>
      <c r="G21086" t="s">
        <v>1076</v>
      </c>
      <c r="H21086" t="s">
        <v>136</v>
      </c>
      <c r="I21086">
        <v>0</v>
      </c>
      <c r="J21086" t="s">
        <v>126</v>
      </c>
      <c r="K21086" t="s">
        <v>159</v>
      </c>
      <c r="L21086" t="s">
        <v>169</v>
      </c>
      <c r="P21086">
        <v>0.43883360211662698</v>
      </c>
      <c r="Q21086">
        <v>0</v>
      </c>
    </row>
    <row r="21087" spans="1:17">
      <c r="A21087" t="s">
        <v>122</v>
      </c>
      <c r="B21087">
        <v>2041</v>
      </c>
      <c r="E21087" t="s">
        <v>170</v>
      </c>
      <c r="G21087" t="s">
        <v>1075</v>
      </c>
      <c r="H21087" t="s">
        <v>136</v>
      </c>
      <c r="I21087">
        <v>367923131.75175899</v>
      </c>
      <c r="J21087" t="s">
        <v>126</v>
      </c>
      <c r="K21087" t="s">
        <v>126</v>
      </c>
      <c r="L21087" t="s">
        <v>171</v>
      </c>
      <c r="P21087">
        <v>0.43883360211662698</v>
      </c>
      <c r="Q21087">
        <v>161457033.208655</v>
      </c>
    </row>
    <row r="21088" spans="1:17">
      <c r="A21088" t="s">
        <v>122</v>
      </c>
      <c r="B21088">
        <v>2041</v>
      </c>
      <c r="E21088" t="s">
        <v>162</v>
      </c>
      <c r="G21088" t="s">
        <v>1075</v>
      </c>
      <c r="H21088" t="s">
        <v>136</v>
      </c>
      <c r="I21088">
        <v>0</v>
      </c>
      <c r="J21088" t="s">
        <v>126</v>
      </c>
      <c r="K21088" t="s">
        <v>126</v>
      </c>
      <c r="L21088" t="s">
        <v>163</v>
      </c>
      <c r="P21088">
        <v>0.43883360211662698</v>
      </c>
      <c r="Q21088">
        <v>0</v>
      </c>
    </row>
    <row r="21089" spans="1:17">
      <c r="A21089" t="s">
        <v>122</v>
      </c>
      <c r="B21089">
        <v>2041</v>
      </c>
      <c r="E21089" t="s">
        <v>167</v>
      </c>
      <c r="G21089" t="s">
        <v>1075</v>
      </c>
      <c r="H21089" t="s">
        <v>136</v>
      </c>
      <c r="I21089">
        <v>0</v>
      </c>
      <c r="J21089" t="s">
        <v>126</v>
      </c>
      <c r="K21089" t="s">
        <v>126</v>
      </c>
      <c r="L21089" t="s">
        <v>168</v>
      </c>
      <c r="P21089">
        <v>0.43883360211662698</v>
      </c>
      <c r="Q21089">
        <v>0</v>
      </c>
    </row>
    <row r="21090" spans="1:17">
      <c r="A21090" t="s">
        <v>122</v>
      </c>
      <c r="B21090">
        <v>2041</v>
      </c>
      <c r="E21090" t="s">
        <v>167</v>
      </c>
      <c r="G21090" t="s">
        <v>1075</v>
      </c>
      <c r="H21090" t="s">
        <v>136</v>
      </c>
      <c r="I21090">
        <v>305168522.81711501</v>
      </c>
      <c r="J21090" t="s">
        <v>126</v>
      </c>
      <c r="K21090" t="s">
        <v>126</v>
      </c>
      <c r="L21090" t="s">
        <v>169</v>
      </c>
      <c r="P21090">
        <v>0.43883360211662698</v>
      </c>
      <c r="Q21090">
        <v>133918202.120445</v>
      </c>
    </row>
    <row r="21091" spans="1:17">
      <c r="A21091" t="s">
        <v>122</v>
      </c>
      <c r="B21091">
        <v>2041</v>
      </c>
      <c r="E21091" t="s">
        <v>170</v>
      </c>
      <c r="G21091" t="s">
        <v>1076</v>
      </c>
      <c r="H21091" t="s">
        <v>136</v>
      </c>
      <c r="I21091">
        <v>0</v>
      </c>
      <c r="J21091" t="s">
        <v>126</v>
      </c>
      <c r="K21091" t="s">
        <v>165</v>
      </c>
      <c r="L21091" t="s">
        <v>171</v>
      </c>
      <c r="P21091">
        <v>0.43883360211662698</v>
      </c>
      <c r="Q21091">
        <v>0</v>
      </c>
    </row>
    <row r="21092" spans="1:17">
      <c r="A21092" t="s">
        <v>122</v>
      </c>
      <c r="B21092">
        <v>2041</v>
      </c>
      <c r="E21092" t="s">
        <v>162</v>
      </c>
      <c r="G21092" t="s">
        <v>1076</v>
      </c>
      <c r="H21092" t="s">
        <v>136</v>
      </c>
      <c r="I21092">
        <v>21740274.3118558</v>
      </c>
      <c r="J21092" t="s">
        <v>126</v>
      </c>
      <c r="K21092" t="s">
        <v>165</v>
      </c>
      <c r="L21092" t="s">
        <v>163</v>
      </c>
      <c r="P21092">
        <v>0.43883360211662698</v>
      </c>
      <c r="Q21092">
        <v>9540362.8872752693</v>
      </c>
    </row>
    <row r="21093" spans="1:17">
      <c r="A21093" t="s">
        <v>122</v>
      </c>
      <c r="B21093">
        <v>2041</v>
      </c>
      <c r="E21093" t="s">
        <v>167</v>
      </c>
      <c r="G21093" t="s">
        <v>1076</v>
      </c>
      <c r="H21093" t="s">
        <v>136</v>
      </c>
      <c r="I21093">
        <v>0</v>
      </c>
      <c r="J21093" t="s">
        <v>126</v>
      </c>
      <c r="K21093" t="s">
        <v>165</v>
      </c>
      <c r="L21093" t="s">
        <v>168</v>
      </c>
      <c r="P21093">
        <v>0.43883360211662698</v>
      </c>
      <c r="Q21093">
        <v>0</v>
      </c>
    </row>
    <row r="21094" spans="1:17">
      <c r="A21094" t="s">
        <v>122</v>
      </c>
      <c r="B21094">
        <v>2041</v>
      </c>
      <c r="E21094" t="s">
        <v>167</v>
      </c>
      <c r="G21094" t="s">
        <v>1076</v>
      </c>
      <c r="H21094" t="s">
        <v>136</v>
      </c>
      <c r="I21094">
        <v>0</v>
      </c>
      <c r="J21094" t="s">
        <v>126</v>
      </c>
      <c r="K21094" t="s">
        <v>165</v>
      </c>
      <c r="L21094" t="s">
        <v>169</v>
      </c>
      <c r="P21094">
        <v>0.43883360211662698</v>
      </c>
      <c r="Q21094">
        <v>0</v>
      </c>
    </row>
    <row r="21095" spans="1:17">
      <c r="A21095" t="s">
        <v>122</v>
      </c>
      <c r="B21095">
        <v>2041</v>
      </c>
      <c r="E21095" t="s">
        <v>170</v>
      </c>
      <c r="G21095" t="s">
        <v>1076</v>
      </c>
      <c r="H21095" t="s">
        <v>136</v>
      </c>
      <c r="I21095">
        <v>0</v>
      </c>
      <c r="J21095" t="s">
        <v>126</v>
      </c>
      <c r="K21095" t="s">
        <v>166</v>
      </c>
      <c r="L21095" t="s">
        <v>171</v>
      </c>
      <c r="P21095">
        <v>0.43883360211662698</v>
      </c>
      <c r="Q21095">
        <v>0</v>
      </c>
    </row>
    <row r="21096" spans="1:17">
      <c r="A21096" t="s">
        <v>122</v>
      </c>
      <c r="B21096">
        <v>2041</v>
      </c>
      <c r="E21096" t="s">
        <v>162</v>
      </c>
      <c r="G21096" t="s">
        <v>1076</v>
      </c>
      <c r="H21096" t="s">
        <v>136</v>
      </c>
      <c r="I21096">
        <v>9606093.7135322597</v>
      </c>
      <c r="J21096" t="s">
        <v>126</v>
      </c>
      <c r="K21096" t="s">
        <v>166</v>
      </c>
      <c r="L21096" t="s">
        <v>163</v>
      </c>
      <c r="P21096">
        <v>0.43883360211662698</v>
      </c>
      <c r="Q21096">
        <v>4215476.7065792503</v>
      </c>
    </row>
    <row r="21097" spans="1:17">
      <c r="A21097" t="s">
        <v>122</v>
      </c>
      <c r="B21097">
        <v>2041</v>
      </c>
      <c r="E21097" t="s">
        <v>167</v>
      </c>
      <c r="G21097" t="s">
        <v>1076</v>
      </c>
      <c r="H21097" t="s">
        <v>136</v>
      </c>
      <c r="I21097">
        <v>0</v>
      </c>
      <c r="J21097" t="s">
        <v>126</v>
      </c>
      <c r="K21097" t="s">
        <v>166</v>
      </c>
      <c r="L21097" t="s">
        <v>168</v>
      </c>
      <c r="P21097">
        <v>0.43883360211662698</v>
      </c>
      <c r="Q21097">
        <v>0</v>
      </c>
    </row>
    <row r="21098" spans="1:17">
      <c r="A21098" t="s">
        <v>122</v>
      </c>
      <c r="B21098">
        <v>2041</v>
      </c>
      <c r="E21098" t="s">
        <v>167</v>
      </c>
      <c r="G21098" t="s">
        <v>1076</v>
      </c>
      <c r="H21098" t="s">
        <v>136</v>
      </c>
      <c r="I21098">
        <v>0</v>
      </c>
      <c r="J21098" t="s">
        <v>126</v>
      </c>
      <c r="K21098" t="s">
        <v>166</v>
      </c>
      <c r="L21098" t="s">
        <v>169</v>
      </c>
      <c r="P21098">
        <v>0.43883360211662698</v>
      </c>
      <c r="Q21098">
        <v>0</v>
      </c>
    </row>
    <row r="21099" spans="1:17">
      <c r="A21099" t="s">
        <v>122</v>
      </c>
      <c r="B21099">
        <v>2041</v>
      </c>
      <c r="E21099" t="s">
        <v>170</v>
      </c>
      <c r="G21099" t="s">
        <v>1076</v>
      </c>
      <c r="H21099" t="s">
        <v>136</v>
      </c>
      <c r="I21099">
        <v>0</v>
      </c>
      <c r="J21099" t="s">
        <v>126</v>
      </c>
      <c r="K21099" t="s">
        <v>160</v>
      </c>
      <c r="L21099" t="s">
        <v>171</v>
      </c>
      <c r="P21099">
        <v>0.43883360211662698</v>
      </c>
      <c r="Q21099">
        <v>0</v>
      </c>
    </row>
    <row r="21100" spans="1:17">
      <c r="A21100" t="s">
        <v>122</v>
      </c>
      <c r="B21100">
        <v>2041</v>
      </c>
      <c r="E21100" t="s">
        <v>162</v>
      </c>
      <c r="G21100" t="s">
        <v>1076</v>
      </c>
      <c r="H21100" t="s">
        <v>136</v>
      </c>
      <c r="I21100">
        <v>175859.74567446101</v>
      </c>
      <c r="J21100" t="s">
        <v>126</v>
      </c>
      <c r="K21100" t="s">
        <v>160</v>
      </c>
      <c r="L21100" t="s">
        <v>163</v>
      </c>
      <c r="P21100">
        <v>0.43883360211662698</v>
      </c>
      <c r="Q21100">
        <v>77173.165661637497</v>
      </c>
    </row>
    <row r="21101" spans="1:17">
      <c r="A21101" t="s">
        <v>122</v>
      </c>
      <c r="B21101">
        <v>2041</v>
      </c>
      <c r="E21101" t="s">
        <v>167</v>
      </c>
      <c r="G21101" t="s">
        <v>1076</v>
      </c>
      <c r="H21101" t="s">
        <v>136</v>
      </c>
      <c r="I21101">
        <v>0</v>
      </c>
      <c r="J21101" t="s">
        <v>126</v>
      </c>
      <c r="K21101" t="s">
        <v>160</v>
      </c>
      <c r="L21101" t="s">
        <v>168</v>
      </c>
      <c r="P21101">
        <v>0.43883360211662698</v>
      </c>
      <c r="Q21101">
        <v>0</v>
      </c>
    </row>
    <row r="21102" spans="1:17">
      <c r="A21102" t="s">
        <v>122</v>
      </c>
      <c r="B21102">
        <v>2041</v>
      </c>
      <c r="E21102" t="s">
        <v>167</v>
      </c>
      <c r="G21102" t="s">
        <v>1076</v>
      </c>
      <c r="H21102" t="s">
        <v>136</v>
      </c>
      <c r="I21102">
        <v>0</v>
      </c>
      <c r="J21102" t="s">
        <v>126</v>
      </c>
      <c r="K21102" t="s">
        <v>160</v>
      </c>
      <c r="L21102" t="s">
        <v>169</v>
      </c>
      <c r="P21102">
        <v>0.43883360211662698</v>
      </c>
      <c r="Q21102">
        <v>0</v>
      </c>
    </row>
    <row r="21103" spans="1:17">
      <c r="A21103" t="s">
        <v>122</v>
      </c>
      <c r="B21103">
        <v>2041</v>
      </c>
      <c r="E21103" t="s">
        <v>170</v>
      </c>
      <c r="G21103" t="s">
        <v>1076</v>
      </c>
      <c r="H21103" t="s">
        <v>136</v>
      </c>
      <c r="I21103">
        <v>0</v>
      </c>
      <c r="J21103" t="s">
        <v>165</v>
      </c>
      <c r="K21103" t="s">
        <v>126</v>
      </c>
      <c r="L21103" t="s">
        <v>171</v>
      </c>
      <c r="P21103">
        <v>0.43883360211662698</v>
      </c>
      <c r="Q21103">
        <v>0</v>
      </c>
    </row>
    <row r="21104" spans="1:17">
      <c r="A21104" t="s">
        <v>122</v>
      </c>
      <c r="B21104">
        <v>2041</v>
      </c>
      <c r="E21104" t="s">
        <v>162</v>
      </c>
      <c r="G21104" t="s">
        <v>1076</v>
      </c>
      <c r="H21104" t="s">
        <v>136</v>
      </c>
      <c r="I21104">
        <v>25847717.4931743</v>
      </c>
      <c r="J21104" t="s">
        <v>165</v>
      </c>
      <c r="K21104" t="s">
        <v>126</v>
      </c>
      <c r="L21104" t="s">
        <v>163</v>
      </c>
      <c r="P21104">
        <v>0.43883360211662698</v>
      </c>
      <c r="Q21104">
        <v>11342846.974022601</v>
      </c>
    </row>
    <row r="21105" spans="1:17">
      <c r="A21105" t="s">
        <v>122</v>
      </c>
      <c r="B21105">
        <v>2041</v>
      </c>
      <c r="E21105" t="s">
        <v>167</v>
      </c>
      <c r="G21105" t="s">
        <v>1076</v>
      </c>
      <c r="H21105" t="s">
        <v>136</v>
      </c>
      <c r="I21105">
        <v>0</v>
      </c>
      <c r="J21105" t="s">
        <v>165</v>
      </c>
      <c r="K21105" t="s">
        <v>126</v>
      </c>
      <c r="L21105" t="s">
        <v>168</v>
      </c>
      <c r="P21105">
        <v>0.43883360211662698</v>
      </c>
      <c r="Q21105">
        <v>0</v>
      </c>
    </row>
    <row r="21106" spans="1:17">
      <c r="A21106" t="s">
        <v>122</v>
      </c>
      <c r="B21106">
        <v>2041</v>
      </c>
      <c r="E21106" t="s">
        <v>167</v>
      </c>
      <c r="G21106" t="s">
        <v>1076</v>
      </c>
      <c r="H21106" t="s">
        <v>136</v>
      </c>
      <c r="I21106">
        <v>0</v>
      </c>
      <c r="J21106" t="s">
        <v>165</v>
      </c>
      <c r="K21106" t="s">
        <v>126</v>
      </c>
      <c r="L21106" t="s">
        <v>169</v>
      </c>
      <c r="P21106">
        <v>0.43883360211662698</v>
      </c>
      <c r="Q21106">
        <v>0</v>
      </c>
    </row>
    <row r="21107" spans="1:17">
      <c r="A21107" t="s">
        <v>122</v>
      </c>
      <c r="B21107">
        <v>2041</v>
      </c>
      <c r="E21107" t="s">
        <v>170</v>
      </c>
      <c r="G21107" t="s">
        <v>1075</v>
      </c>
      <c r="H21107" t="s">
        <v>136</v>
      </c>
      <c r="I21107">
        <v>0</v>
      </c>
      <c r="J21107" t="s">
        <v>165</v>
      </c>
      <c r="K21107" t="s">
        <v>165</v>
      </c>
      <c r="L21107" t="s">
        <v>171</v>
      </c>
      <c r="P21107">
        <v>0.43883360211662698</v>
      </c>
      <c r="Q21107">
        <v>0</v>
      </c>
    </row>
    <row r="21108" spans="1:17">
      <c r="A21108" t="s">
        <v>122</v>
      </c>
      <c r="B21108">
        <v>2041</v>
      </c>
      <c r="E21108" t="s">
        <v>162</v>
      </c>
      <c r="G21108" t="s">
        <v>1075</v>
      </c>
      <c r="H21108" t="s">
        <v>136</v>
      </c>
      <c r="I21108">
        <v>0</v>
      </c>
      <c r="J21108" t="s">
        <v>165</v>
      </c>
      <c r="K21108" t="s">
        <v>165</v>
      </c>
      <c r="L21108" t="s">
        <v>163</v>
      </c>
      <c r="P21108">
        <v>0.43883360211662698</v>
      </c>
      <c r="Q21108">
        <v>0</v>
      </c>
    </row>
    <row r="21109" spans="1:17">
      <c r="A21109" t="s">
        <v>122</v>
      </c>
      <c r="B21109">
        <v>2041</v>
      </c>
      <c r="E21109" t="s">
        <v>167</v>
      </c>
      <c r="G21109" t="s">
        <v>1075</v>
      </c>
      <c r="H21109" t="s">
        <v>136</v>
      </c>
      <c r="I21109">
        <v>0</v>
      </c>
      <c r="J21109" t="s">
        <v>165</v>
      </c>
      <c r="K21109" t="s">
        <v>165</v>
      </c>
      <c r="L21109" t="s">
        <v>168</v>
      </c>
      <c r="P21109">
        <v>0.43883360211662698</v>
      </c>
      <c r="Q21109">
        <v>0</v>
      </c>
    </row>
    <row r="21110" spans="1:17">
      <c r="A21110" t="s">
        <v>122</v>
      </c>
      <c r="B21110">
        <v>2041</v>
      </c>
      <c r="E21110" t="s">
        <v>167</v>
      </c>
      <c r="G21110" t="s">
        <v>1075</v>
      </c>
      <c r="H21110" t="s">
        <v>136</v>
      </c>
      <c r="I21110">
        <v>0</v>
      </c>
      <c r="J21110" t="s">
        <v>165</v>
      </c>
      <c r="K21110" t="s">
        <v>165</v>
      </c>
      <c r="L21110" t="s">
        <v>169</v>
      </c>
      <c r="P21110">
        <v>0.43883360211662698</v>
      </c>
      <c r="Q21110">
        <v>0</v>
      </c>
    </row>
    <row r="21111" spans="1:17">
      <c r="A21111" t="s">
        <v>122</v>
      </c>
      <c r="B21111">
        <v>2041</v>
      </c>
      <c r="E21111" t="s">
        <v>162</v>
      </c>
      <c r="G21111" t="s">
        <v>1076</v>
      </c>
      <c r="H21111" t="s">
        <v>136</v>
      </c>
      <c r="I21111">
        <v>26451155.0386694</v>
      </c>
      <c r="J21111" t="s">
        <v>166</v>
      </c>
      <c r="K21111" t="s">
        <v>159</v>
      </c>
      <c r="L21111" t="s">
        <v>163</v>
      </c>
      <c r="P21111">
        <v>0.43883360211662698</v>
      </c>
      <c r="Q21111">
        <v>11607655.645764699</v>
      </c>
    </row>
    <row r="21112" spans="1:17">
      <c r="A21112" t="s">
        <v>122</v>
      </c>
      <c r="B21112">
        <v>2041</v>
      </c>
      <c r="E21112" t="s">
        <v>170</v>
      </c>
      <c r="G21112" t="s">
        <v>1076</v>
      </c>
      <c r="H21112" t="s">
        <v>136</v>
      </c>
      <c r="I21112">
        <v>0</v>
      </c>
      <c r="J21112" t="s">
        <v>166</v>
      </c>
      <c r="K21112" t="s">
        <v>126</v>
      </c>
      <c r="L21112" t="s">
        <v>171</v>
      </c>
      <c r="P21112">
        <v>0.43883360211662698</v>
      </c>
      <c r="Q21112">
        <v>0</v>
      </c>
    </row>
    <row r="21113" spans="1:17">
      <c r="A21113" t="s">
        <v>122</v>
      </c>
      <c r="B21113">
        <v>2041</v>
      </c>
      <c r="E21113" t="s">
        <v>162</v>
      </c>
      <c r="G21113" t="s">
        <v>1076</v>
      </c>
      <c r="H21113" t="s">
        <v>136</v>
      </c>
      <c r="I21113">
        <v>10886056.887109101</v>
      </c>
      <c r="J21113" t="s">
        <v>166</v>
      </c>
      <c r="K21113" t="s">
        <v>126</v>
      </c>
      <c r="L21113" t="s">
        <v>163</v>
      </c>
      <c r="P21113">
        <v>0.43883360211662698</v>
      </c>
      <c r="Q21113">
        <v>4777167.5566165904</v>
      </c>
    </row>
    <row r="21114" spans="1:17">
      <c r="A21114" t="s">
        <v>122</v>
      </c>
      <c r="B21114">
        <v>2041</v>
      </c>
      <c r="E21114" t="s">
        <v>167</v>
      </c>
      <c r="G21114" t="s">
        <v>1076</v>
      </c>
      <c r="H21114" t="s">
        <v>136</v>
      </c>
      <c r="I21114">
        <v>0</v>
      </c>
      <c r="J21114" t="s">
        <v>166</v>
      </c>
      <c r="K21114" t="s">
        <v>126</v>
      </c>
      <c r="L21114" t="s">
        <v>168</v>
      </c>
      <c r="P21114">
        <v>0.43883360211662698</v>
      </c>
      <c r="Q21114">
        <v>0</v>
      </c>
    </row>
    <row r="21115" spans="1:17">
      <c r="A21115" t="s">
        <v>122</v>
      </c>
      <c r="B21115">
        <v>2041</v>
      </c>
      <c r="E21115" t="s">
        <v>167</v>
      </c>
      <c r="G21115" t="s">
        <v>1076</v>
      </c>
      <c r="H21115" t="s">
        <v>136</v>
      </c>
      <c r="I21115">
        <v>0</v>
      </c>
      <c r="J21115" t="s">
        <v>166</v>
      </c>
      <c r="K21115" t="s">
        <v>126</v>
      </c>
      <c r="L21115" t="s">
        <v>169</v>
      </c>
      <c r="P21115">
        <v>0.43883360211662698</v>
      </c>
      <c r="Q21115">
        <v>0</v>
      </c>
    </row>
    <row r="21116" spans="1:17">
      <c r="A21116" t="s">
        <v>122</v>
      </c>
      <c r="B21116">
        <v>2041</v>
      </c>
      <c r="E21116" t="s">
        <v>170</v>
      </c>
      <c r="G21116" t="s">
        <v>1075</v>
      </c>
      <c r="H21116" t="s">
        <v>136</v>
      </c>
      <c r="I21116">
        <v>0</v>
      </c>
      <c r="J21116" t="s">
        <v>166</v>
      </c>
      <c r="K21116" t="s">
        <v>166</v>
      </c>
      <c r="L21116" t="s">
        <v>171</v>
      </c>
      <c r="P21116">
        <v>0.43883360211662698</v>
      </c>
      <c r="Q21116">
        <v>0</v>
      </c>
    </row>
    <row r="21117" spans="1:17">
      <c r="A21117" t="s">
        <v>122</v>
      </c>
      <c r="B21117">
        <v>2041</v>
      </c>
      <c r="E21117" t="s">
        <v>162</v>
      </c>
      <c r="G21117" t="s">
        <v>1075</v>
      </c>
      <c r="H21117" t="s">
        <v>136</v>
      </c>
      <c r="I21117">
        <v>0</v>
      </c>
      <c r="J21117" t="s">
        <v>166</v>
      </c>
      <c r="K21117" t="s">
        <v>166</v>
      </c>
      <c r="L21117" t="s">
        <v>163</v>
      </c>
      <c r="P21117">
        <v>0.43883360211662698</v>
      </c>
      <c r="Q21117">
        <v>0</v>
      </c>
    </row>
    <row r="21118" spans="1:17">
      <c r="A21118" t="s">
        <v>122</v>
      </c>
      <c r="B21118">
        <v>2041</v>
      </c>
      <c r="E21118" t="s">
        <v>167</v>
      </c>
      <c r="G21118" t="s">
        <v>1075</v>
      </c>
      <c r="H21118" t="s">
        <v>136</v>
      </c>
      <c r="I21118">
        <v>0</v>
      </c>
      <c r="J21118" t="s">
        <v>166</v>
      </c>
      <c r="K21118" t="s">
        <v>166</v>
      </c>
      <c r="L21118" t="s">
        <v>168</v>
      </c>
      <c r="P21118">
        <v>0.43883360211662698</v>
      </c>
      <c r="Q21118">
        <v>0</v>
      </c>
    </row>
    <row r="21119" spans="1:17">
      <c r="A21119" t="s">
        <v>122</v>
      </c>
      <c r="B21119">
        <v>2041</v>
      </c>
      <c r="E21119" t="s">
        <v>167</v>
      </c>
      <c r="G21119" t="s">
        <v>1075</v>
      </c>
      <c r="H21119" t="s">
        <v>136</v>
      </c>
      <c r="I21119">
        <v>0</v>
      </c>
      <c r="J21119" t="s">
        <v>166</v>
      </c>
      <c r="K21119" t="s">
        <v>166</v>
      </c>
      <c r="L21119" t="s">
        <v>169</v>
      </c>
      <c r="P21119">
        <v>0.43883360211662698</v>
      </c>
      <c r="Q21119">
        <v>0</v>
      </c>
    </row>
    <row r="21120" spans="1:17">
      <c r="A21120" t="s">
        <v>122</v>
      </c>
      <c r="B21120">
        <v>2041</v>
      </c>
      <c r="E21120" t="s">
        <v>162</v>
      </c>
      <c r="G21120" t="s">
        <v>1076</v>
      </c>
      <c r="H21120" t="s">
        <v>136</v>
      </c>
      <c r="I21120">
        <v>3307830.1048352802</v>
      </c>
      <c r="J21120" t="s">
        <v>160</v>
      </c>
      <c r="K21120" t="s">
        <v>164</v>
      </c>
      <c r="L21120" t="s">
        <v>163</v>
      </c>
      <c r="P21120">
        <v>0.43883360211662698</v>
      </c>
      <c r="Q21120">
        <v>1451587.0000946899</v>
      </c>
    </row>
    <row r="21121" spans="1:17">
      <c r="A21121" t="s">
        <v>122</v>
      </c>
      <c r="B21121">
        <v>2041</v>
      </c>
      <c r="E21121" t="s">
        <v>170</v>
      </c>
      <c r="G21121" t="s">
        <v>1076</v>
      </c>
      <c r="H21121" t="s">
        <v>136</v>
      </c>
      <c r="I21121">
        <v>0</v>
      </c>
      <c r="J21121" t="s">
        <v>160</v>
      </c>
      <c r="K21121" t="s">
        <v>126</v>
      </c>
      <c r="L21121" t="s">
        <v>171</v>
      </c>
      <c r="P21121">
        <v>0.43883360211662698</v>
      </c>
      <c r="Q21121">
        <v>0</v>
      </c>
    </row>
    <row r="21122" spans="1:17">
      <c r="A21122" t="s">
        <v>122</v>
      </c>
      <c r="B21122">
        <v>2041</v>
      </c>
      <c r="E21122" t="s">
        <v>162</v>
      </c>
      <c r="G21122" t="s">
        <v>1076</v>
      </c>
      <c r="H21122" t="s">
        <v>136</v>
      </c>
      <c r="I21122">
        <v>10504938.880951099</v>
      </c>
      <c r="J21122" t="s">
        <v>160</v>
      </c>
      <c r="K21122" t="s">
        <v>126</v>
      </c>
      <c r="L21122" t="s">
        <v>163</v>
      </c>
      <c r="P21122">
        <v>0.43883360211662698</v>
      </c>
      <c r="Q21122">
        <v>4609920.1691427901</v>
      </c>
    </row>
    <row r="21123" spans="1:17">
      <c r="A21123" t="s">
        <v>122</v>
      </c>
      <c r="B21123">
        <v>2041</v>
      </c>
      <c r="E21123" t="s">
        <v>167</v>
      </c>
      <c r="G21123" t="s">
        <v>1076</v>
      </c>
      <c r="H21123" t="s">
        <v>136</v>
      </c>
      <c r="I21123">
        <v>0</v>
      </c>
      <c r="J21123" t="s">
        <v>160</v>
      </c>
      <c r="K21123" t="s">
        <v>126</v>
      </c>
      <c r="L21123" t="s">
        <v>168</v>
      </c>
      <c r="P21123">
        <v>0.43883360211662698</v>
      </c>
      <c r="Q21123">
        <v>0</v>
      </c>
    </row>
    <row r="21124" spans="1:17">
      <c r="A21124" t="s">
        <v>122</v>
      </c>
      <c r="B21124">
        <v>2041</v>
      </c>
      <c r="E21124" t="s">
        <v>167</v>
      </c>
      <c r="G21124" t="s">
        <v>1076</v>
      </c>
      <c r="H21124" t="s">
        <v>136</v>
      </c>
      <c r="I21124">
        <v>0</v>
      </c>
      <c r="J21124" t="s">
        <v>160</v>
      </c>
      <c r="K21124" t="s">
        <v>126</v>
      </c>
      <c r="L21124" t="s">
        <v>169</v>
      </c>
      <c r="P21124">
        <v>0.43883360211662698</v>
      </c>
      <c r="Q21124">
        <v>0</v>
      </c>
    </row>
    <row r="21125" spans="1:17">
      <c r="A21125" t="s">
        <v>122</v>
      </c>
      <c r="B21125">
        <v>2041</v>
      </c>
      <c r="E21125" t="s">
        <v>170</v>
      </c>
      <c r="G21125" t="s">
        <v>1075</v>
      </c>
      <c r="H21125" t="s">
        <v>136</v>
      </c>
      <c r="I21125">
        <v>0</v>
      </c>
      <c r="J21125" t="s">
        <v>160</v>
      </c>
      <c r="K21125" t="s">
        <v>160</v>
      </c>
      <c r="L21125" t="s">
        <v>171</v>
      </c>
      <c r="P21125">
        <v>0.43883360211662698</v>
      </c>
      <c r="Q21125">
        <v>0</v>
      </c>
    </row>
    <row r="21126" spans="1:17">
      <c r="A21126" t="s">
        <v>122</v>
      </c>
      <c r="B21126">
        <v>2041</v>
      </c>
      <c r="E21126" t="s">
        <v>162</v>
      </c>
      <c r="G21126" t="s">
        <v>1075</v>
      </c>
      <c r="H21126" t="s">
        <v>136</v>
      </c>
      <c r="I21126">
        <v>0</v>
      </c>
      <c r="J21126" t="s">
        <v>160</v>
      </c>
      <c r="K21126" t="s">
        <v>160</v>
      </c>
      <c r="L21126" t="s">
        <v>163</v>
      </c>
      <c r="P21126">
        <v>0.43883360211662698</v>
      </c>
      <c r="Q21126">
        <v>0</v>
      </c>
    </row>
    <row r="21127" spans="1:17">
      <c r="A21127" t="s">
        <v>122</v>
      </c>
      <c r="B21127">
        <v>2041</v>
      </c>
      <c r="E21127" t="s">
        <v>167</v>
      </c>
      <c r="G21127" t="s">
        <v>1075</v>
      </c>
      <c r="H21127" t="s">
        <v>136</v>
      </c>
      <c r="I21127">
        <v>0</v>
      </c>
      <c r="J21127" t="s">
        <v>160</v>
      </c>
      <c r="K21127" t="s">
        <v>160</v>
      </c>
      <c r="L21127" t="s">
        <v>168</v>
      </c>
      <c r="P21127">
        <v>0.43883360211662698</v>
      </c>
      <c r="Q21127">
        <v>0</v>
      </c>
    </row>
    <row r="21128" spans="1:17">
      <c r="A21128" t="s">
        <v>122</v>
      </c>
      <c r="B21128">
        <v>2041</v>
      </c>
      <c r="E21128" t="s">
        <v>167</v>
      </c>
      <c r="G21128" t="s">
        <v>1075</v>
      </c>
      <c r="H21128" t="s">
        <v>136</v>
      </c>
      <c r="I21128">
        <v>0</v>
      </c>
      <c r="J21128" t="s">
        <v>160</v>
      </c>
      <c r="K21128" t="s">
        <v>160</v>
      </c>
      <c r="L21128" t="s">
        <v>169</v>
      </c>
      <c r="P21128">
        <v>0.43883360211662698</v>
      </c>
      <c r="Q21128">
        <v>0</v>
      </c>
    </row>
    <row r="21129" spans="1:17">
      <c r="A21129" t="s">
        <v>122</v>
      </c>
      <c r="B21129">
        <v>2042</v>
      </c>
      <c r="E21129" t="s">
        <v>170</v>
      </c>
      <c r="G21129" t="s">
        <v>1075</v>
      </c>
      <c r="H21129" t="s">
        <v>136</v>
      </c>
      <c r="I21129">
        <v>0</v>
      </c>
      <c r="J21129" t="s">
        <v>164</v>
      </c>
      <c r="K21129" t="s">
        <v>164</v>
      </c>
      <c r="L21129" t="s">
        <v>171</v>
      </c>
      <c r="P21129">
        <v>0.421955386650603</v>
      </c>
      <c r="Q21129">
        <v>0</v>
      </c>
    </row>
    <row r="21130" spans="1:17">
      <c r="A21130" t="s">
        <v>122</v>
      </c>
      <c r="B21130">
        <v>2042</v>
      </c>
      <c r="E21130" t="s">
        <v>162</v>
      </c>
      <c r="G21130" t="s">
        <v>1075</v>
      </c>
      <c r="H21130" t="s">
        <v>136</v>
      </c>
      <c r="I21130">
        <v>0</v>
      </c>
      <c r="J21130" t="s">
        <v>164</v>
      </c>
      <c r="K21130" t="s">
        <v>164</v>
      </c>
      <c r="L21130" t="s">
        <v>163</v>
      </c>
      <c r="P21130">
        <v>0.421955386650603</v>
      </c>
      <c r="Q21130">
        <v>0</v>
      </c>
    </row>
    <row r="21131" spans="1:17">
      <c r="A21131" t="s">
        <v>122</v>
      </c>
      <c r="B21131">
        <v>2042</v>
      </c>
      <c r="E21131" t="s">
        <v>167</v>
      </c>
      <c r="G21131" t="s">
        <v>1075</v>
      </c>
      <c r="H21131" t="s">
        <v>136</v>
      </c>
      <c r="I21131">
        <v>0</v>
      </c>
      <c r="J21131" t="s">
        <v>164</v>
      </c>
      <c r="K21131" t="s">
        <v>164</v>
      </c>
      <c r="L21131" t="s">
        <v>168</v>
      </c>
      <c r="P21131">
        <v>0.421955386650603</v>
      </c>
      <c r="Q21131">
        <v>0</v>
      </c>
    </row>
    <row r="21132" spans="1:17">
      <c r="A21132" t="s">
        <v>122</v>
      </c>
      <c r="B21132">
        <v>2042</v>
      </c>
      <c r="E21132" t="s">
        <v>167</v>
      </c>
      <c r="G21132" t="s">
        <v>1075</v>
      </c>
      <c r="H21132" t="s">
        <v>136</v>
      </c>
      <c r="I21132">
        <v>0</v>
      </c>
      <c r="J21132" t="s">
        <v>164</v>
      </c>
      <c r="K21132" t="s">
        <v>164</v>
      </c>
      <c r="L21132" t="s">
        <v>169</v>
      </c>
      <c r="P21132">
        <v>0.421955386650603</v>
      </c>
      <c r="Q21132">
        <v>0</v>
      </c>
    </row>
    <row r="21133" spans="1:17">
      <c r="A21133" t="s">
        <v>122</v>
      </c>
      <c r="B21133">
        <v>2042</v>
      </c>
      <c r="E21133" t="s">
        <v>170</v>
      </c>
      <c r="G21133" t="s">
        <v>1076</v>
      </c>
      <c r="H21133" t="s">
        <v>136</v>
      </c>
      <c r="I21133">
        <v>0</v>
      </c>
      <c r="J21133" t="s">
        <v>164</v>
      </c>
      <c r="K21133" t="s">
        <v>126</v>
      </c>
      <c r="L21133" t="s">
        <v>171</v>
      </c>
      <c r="P21133">
        <v>0.421955386650603</v>
      </c>
      <c r="Q21133">
        <v>0</v>
      </c>
    </row>
    <row r="21134" spans="1:17">
      <c r="A21134" t="s">
        <v>122</v>
      </c>
      <c r="B21134">
        <v>2042</v>
      </c>
      <c r="E21134" t="s">
        <v>162</v>
      </c>
      <c r="G21134" t="s">
        <v>1076</v>
      </c>
      <c r="H21134" t="s">
        <v>136</v>
      </c>
      <c r="I21134">
        <v>28271495.824507099</v>
      </c>
      <c r="J21134" t="s">
        <v>164</v>
      </c>
      <c r="K21134" t="s">
        <v>126</v>
      </c>
      <c r="L21134" t="s">
        <v>163</v>
      </c>
      <c r="P21134">
        <v>0.421955386650603</v>
      </c>
      <c r="Q21134">
        <v>11929309.9518208</v>
      </c>
    </row>
    <row r="21135" spans="1:17">
      <c r="A21135" t="s">
        <v>122</v>
      </c>
      <c r="B21135">
        <v>2042</v>
      </c>
      <c r="E21135" t="s">
        <v>167</v>
      </c>
      <c r="G21135" t="s">
        <v>1076</v>
      </c>
      <c r="H21135" t="s">
        <v>136</v>
      </c>
      <c r="I21135">
        <v>0</v>
      </c>
      <c r="J21135" t="s">
        <v>164</v>
      </c>
      <c r="K21135" t="s">
        <v>126</v>
      </c>
      <c r="L21135" t="s">
        <v>168</v>
      </c>
      <c r="P21135">
        <v>0.421955386650603</v>
      </c>
      <c r="Q21135">
        <v>0</v>
      </c>
    </row>
    <row r="21136" spans="1:17">
      <c r="A21136" t="s">
        <v>122</v>
      </c>
      <c r="B21136">
        <v>2042</v>
      </c>
      <c r="E21136" t="s">
        <v>167</v>
      </c>
      <c r="G21136" t="s">
        <v>1076</v>
      </c>
      <c r="H21136" t="s">
        <v>136</v>
      </c>
      <c r="I21136">
        <v>0</v>
      </c>
      <c r="J21136" t="s">
        <v>164</v>
      </c>
      <c r="K21136" t="s">
        <v>126</v>
      </c>
      <c r="L21136" t="s">
        <v>169</v>
      </c>
      <c r="P21136">
        <v>0.421955386650603</v>
      </c>
      <c r="Q21136">
        <v>0</v>
      </c>
    </row>
    <row r="21137" spans="1:17">
      <c r="A21137" t="s">
        <v>122</v>
      </c>
      <c r="B21137">
        <v>2042</v>
      </c>
      <c r="E21137" t="s">
        <v>162</v>
      </c>
      <c r="G21137" t="s">
        <v>1076</v>
      </c>
      <c r="H21137" t="s">
        <v>136</v>
      </c>
      <c r="I21137">
        <v>2058569.9341043101</v>
      </c>
      <c r="J21137" t="s">
        <v>164</v>
      </c>
      <c r="K21137" t="s">
        <v>160</v>
      </c>
      <c r="L21137" t="s">
        <v>163</v>
      </c>
      <c r="P21137">
        <v>0.421955386650603</v>
      </c>
      <c r="Q21137">
        <v>868624.67249228898</v>
      </c>
    </row>
    <row r="21138" spans="1:17">
      <c r="A21138" t="s">
        <v>122</v>
      </c>
      <c r="B21138">
        <v>2042</v>
      </c>
      <c r="E21138" t="s">
        <v>170</v>
      </c>
      <c r="G21138" t="s">
        <v>1075</v>
      </c>
      <c r="H21138" t="s">
        <v>136</v>
      </c>
      <c r="I21138">
        <v>0</v>
      </c>
      <c r="J21138" t="s">
        <v>159</v>
      </c>
      <c r="K21138" t="s">
        <v>159</v>
      </c>
      <c r="L21138" t="s">
        <v>171</v>
      </c>
      <c r="P21138">
        <v>0.421955386650603</v>
      </c>
      <c r="Q21138">
        <v>0</v>
      </c>
    </row>
    <row r="21139" spans="1:17">
      <c r="A21139" t="s">
        <v>122</v>
      </c>
      <c r="B21139">
        <v>2042</v>
      </c>
      <c r="E21139" t="s">
        <v>162</v>
      </c>
      <c r="G21139" t="s">
        <v>1075</v>
      </c>
      <c r="H21139" t="s">
        <v>136</v>
      </c>
      <c r="I21139">
        <v>0</v>
      </c>
      <c r="J21139" t="s">
        <v>159</v>
      </c>
      <c r="K21139" t="s">
        <v>159</v>
      </c>
      <c r="L21139" t="s">
        <v>163</v>
      </c>
      <c r="P21139">
        <v>0.421955386650603</v>
      </c>
      <c r="Q21139">
        <v>0</v>
      </c>
    </row>
    <row r="21140" spans="1:17">
      <c r="A21140" t="s">
        <v>122</v>
      </c>
      <c r="B21140">
        <v>2042</v>
      </c>
      <c r="E21140" t="s">
        <v>167</v>
      </c>
      <c r="G21140" t="s">
        <v>1075</v>
      </c>
      <c r="H21140" t="s">
        <v>136</v>
      </c>
      <c r="I21140">
        <v>0</v>
      </c>
      <c r="J21140" t="s">
        <v>159</v>
      </c>
      <c r="K21140" t="s">
        <v>159</v>
      </c>
      <c r="L21140" t="s">
        <v>168</v>
      </c>
      <c r="P21140">
        <v>0.421955386650603</v>
      </c>
      <c r="Q21140">
        <v>0</v>
      </c>
    </row>
    <row r="21141" spans="1:17">
      <c r="A21141" t="s">
        <v>122</v>
      </c>
      <c r="B21141">
        <v>2042</v>
      </c>
      <c r="E21141" t="s">
        <v>167</v>
      </c>
      <c r="G21141" t="s">
        <v>1075</v>
      </c>
      <c r="H21141" t="s">
        <v>136</v>
      </c>
      <c r="I21141">
        <v>0</v>
      </c>
      <c r="J21141" t="s">
        <v>159</v>
      </c>
      <c r="K21141" t="s">
        <v>159</v>
      </c>
      <c r="L21141" t="s">
        <v>169</v>
      </c>
      <c r="P21141">
        <v>0.421955386650603</v>
      </c>
      <c r="Q21141">
        <v>0</v>
      </c>
    </row>
    <row r="21142" spans="1:17">
      <c r="A21142" t="s">
        <v>122</v>
      </c>
      <c r="B21142">
        <v>2042</v>
      </c>
      <c r="E21142" t="s">
        <v>170</v>
      </c>
      <c r="G21142" t="s">
        <v>1076</v>
      </c>
      <c r="H21142" t="s">
        <v>136</v>
      </c>
      <c r="I21142">
        <v>0</v>
      </c>
      <c r="J21142" t="s">
        <v>159</v>
      </c>
      <c r="K21142" t="s">
        <v>126</v>
      </c>
      <c r="L21142" t="s">
        <v>171</v>
      </c>
      <c r="P21142">
        <v>0.421955386650603</v>
      </c>
      <c r="Q21142">
        <v>0</v>
      </c>
    </row>
    <row r="21143" spans="1:17">
      <c r="A21143" t="s">
        <v>122</v>
      </c>
      <c r="B21143">
        <v>2042</v>
      </c>
      <c r="E21143" t="s">
        <v>162</v>
      </c>
      <c r="G21143" t="s">
        <v>1076</v>
      </c>
      <c r="H21143" t="s">
        <v>136</v>
      </c>
      <c r="I21143">
        <v>29154196.4306143</v>
      </c>
      <c r="J21143" t="s">
        <v>159</v>
      </c>
      <c r="K21143" t="s">
        <v>126</v>
      </c>
      <c r="L21143" t="s">
        <v>163</v>
      </c>
      <c r="P21143">
        <v>0.421955386650603</v>
      </c>
      <c r="Q21143">
        <v>12301770.2273675</v>
      </c>
    </row>
    <row r="21144" spans="1:17">
      <c r="A21144" t="s">
        <v>122</v>
      </c>
      <c r="B21144">
        <v>2042</v>
      </c>
      <c r="E21144" t="s">
        <v>167</v>
      </c>
      <c r="G21144" t="s">
        <v>1076</v>
      </c>
      <c r="H21144" t="s">
        <v>136</v>
      </c>
      <c r="I21144">
        <v>0</v>
      </c>
      <c r="J21144" t="s">
        <v>159</v>
      </c>
      <c r="K21144" t="s">
        <v>126</v>
      </c>
      <c r="L21144" t="s">
        <v>168</v>
      </c>
      <c r="P21144">
        <v>0.421955386650603</v>
      </c>
      <c r="Q21144">
        <v>0</v>
      </c>
    </row>
    <row r="21145" spans="1:17">
      <c r="A21145" t="s">
        <v>122</v>
      </c>
      <c r="B21145">
        <v>2042</v>
      </c>
      <c r="E21145" t="s">
        <v>167</v>
      </c>
      <c r="G21145" t="s">
        <v>1076</v>
      </c>
      <c r="H21145" t="s">
        <v>136</v>
      </c>
      <c r="I21145">
        <v>0</v>
      </c>
      <c r="J21145" t="s">
        <v>159</v>
      </c>
      <c r="K21145" t="s">
        <v>126</v>
      </c>
      <c r="L21145" t="s">
        <v>169</v>
      </c>
      <c r="P21145">
        <v>0.421955386650603</v>
      </c>
      <c r="Q21145">
        <v>0</v>
      </c>
    </row>
    <row r="21146" spans="1:17">
      <c r="A21146" t="s">
        <v>122</v>
      </c>
      <c r="B21146">
        <v>2042</v>
      </c>
      <c r="E21146" t="s">
        <v>162</v>
      </c>
      <c r="G21146" t="s">
        <v>1076</v>
      </c>
      <c r="H21146" t="s">
        <v>136</v>
      </c>
      <c r="I21146">
        <v>25991559.670175601</v>
      </c>
      <c r="J21146" t="s">
        <v>159</v>
      </c>
      <c r="K21146" t="s">
        <v>166</v>
      </c>
      <c r="L21146" t="s">
        <v>163</v>
      </c>
      <c r="P21146">
        <v>0.421955386650603</v>
      </c>
      <c r="Q21146">
        <v>10967278.610281199</v>
      </c>
    </row>
    <row r="21147" spans="1:17">
      <c r="A21147" t="s">
        <v>122</v>
      </c>
      <c r="B21147">
        <v>2042</v>
      </c>
      <c r="E21147" t="s">
        <v>170</v>
      </c>
      <c r="G21147" t="s">
        <v>1076</v>
      </c>
      <c r="H21147" t="s">
        <v>136</v>
      </c>
      <c r="I21147">
        <v>0</v>
      </c>
      <c r="J21147" t="s">
        <v>126</v>
      </c>
      <c r="K21147" t="s">
        <v>164</v>
      </c>
      <c r="L21147" t="s">
        <v>171</v>
      </c>
      <c r="P21147">
        <v>0.421955386650603</v>
      </c>
      <c r="Q21147">
        <v>0</v>
      </c>
    </row>
    <row r="21148" spans="1:17">
      <c r="A21148" t="s">
        <v>122</v>
      </c>
      <c r="B21148">
        <v>2042</v>
      </c>
      <c r="E21148" t="s">
        <v>162</v>
      </c>
      <c r="G21148" t="s">
        <v>1076</v>
      </c>
      <c r="H21148" t="s">
        <v>136</v>
      </c>
      <c r="I21148">
        <v>12801966.8623717</v>
      </c>
      <c r="J21148" t="s">
        <v>126</v>
      </c>
      <c r="K21148" t="s">
        <v>164</v>
      </c>
      <c r="L21148" t="s">
        <v>163</v>
      </c>
      <c r="P21148">
        <v>0.421955386650603</v>
      </c>
      <c r="Q21148">
        <v>5401858.8773002801</v>
      </c>
    </row>
    <row r="21149" spans="1:17">
      <c r="A21149" t="s">
        <v>122</v>
      </c>
      <c r="B21149">
        <v>2042</v>
      </c>
      <c r="E21149" t="s">
        <v>167</v>
      </c>
      <c r="G21149" t="s">
        <v>1076</v>
      </c>
      <c r="H21149" t="s">
        <v>136</v>
      </c>
      <c r="I21149">
        <v>0</v>
      </c>
      <c r="J21149" t="s">
        <v>126</v>
      </c>
      <c r="K21149" t="s">
        <v>164</v>
      </c>
      <c r="L21149" t="s">
        <v>168</v>
      </c>
      <c r="P21149">
        <v>0.421955386650603</v>
      </c>
      <c r="Q21149">
        <v>0</v>
      </c>
    </row>
    <row r="21150" spans="1:17">
      <c r="A21150" t="s">
        <v>122</v>
      </c>
      <c r="B21150">
        <v>2042</v>
      </c>
      <c r="E21150" t="s">
        <v>167</v>
      </c>
      <c r="G21150" t="s">
        <v>1076</v>
      </c>
      <c r="H21150" t="s">
        <v>136</v>
      </c>
      <c r="I21150">
        <v>0</v>
      </c>
      <c r="J21150" t="s">
        <v>126</v>
      </c>
      <c r="K21150" t="s">
        <v>164</v>
      </c>
      <c r="L21150" t="s">
        <v>169</v>
      </c>
      <c r="P21150">
        <v>0.421955386650603</v>
      </c>
      <c r="Q21150">
        <v>0</v>
      </c>
    </row>
    <row r="21151" spans="1:17">
      <c r="A21151" t="s">
        <v>122</v>
      </c>
      <c r="B21151">
        <v>2042</v>
      </c>
      <c r="E21151" t="s">
        <v>170</v>
      </c>
      <c r="G21151" t="s">
        <v>1076</v>
      </c>
      <c r="H21151" t="s">
        <v>136</v>
      </c>
      <c r="I21151">
        <v>0</v>
      </c>
      <c r="J21151" t="s">
        <v>126</v>
      </c>
      <c r="K21151" t="s">
        <v>159</v>
      </c>
      <c r="L21151" t="s">
        <v>171</v>
      </c>
      <c r="P21151">
        <v>0.421955386650603</v>
      </c>
      <c r="Q21151">
        <v>0</v>
      </c>
    </row>
    <row r="21152" spans="1:17">
      <c r="A21152" t="s">
        <v>122</v>
      </c>
      <c r="B21152">
        <v>2042</v>
      </c>
      <c r="E21152" t="s">
        <v>162</v>
      </c>
      <c r="G21152" t="s">
        <v>1076</v>
      </c>
      <c r="H21152" t="s">
        <v>136</v>
      </c>
      <c r="I21152">
        <v>15279675.141967701</v>
      </c>
      <c r="J21152" t="s">
        <v>126</v>
      </c>
      <c r="K21152" t="s">
        <v>159</v>
      </c>
      <c r="L21152" t="s">
        <v>163</v>
      </c>
      <c r="P21152">
        <v>0.421955386650603</v>
      </c>
      <c r="Q21152">
        <v>6447341.2324245898</v>
      </c>
    </row>
    <row r="21153" spans="1:17">
      <c r="A21153" t="s">
        <v>122</v>
      </c>
      <c r="B21153">
        <v>2042</v>
      </c>
      <c r="E21153" t="s">
        <v>167</v>
      </c>
      <c r="G21153" t="s">
        <v>1076</v>
      </c>
      <c r="H21153" t="s">
        <v>136</v>
      </c>
      <c r="I21153">
        <v>0</v>
      </c>
      <c r="J21153" t="s">
        <v>126</v>
      </c>
      <c r="K21153" t="s">
        <v>159</v>
      </c>
      <c r="L21153" t="s">
        <v>168</v>
      </c>
      <c r="P21153">
        <v>0.421955386650603</v>
      </c>
      <c r="Q21153">
        <v>0</v>
      </c>
    </row>
    <row r="21154" spans="1:17">
      <c r="A21154" t="s">
        <v>122</v>
      </c>
      <c r="B21154">
        <v>2042</v>
      </c>
      <c r="E21154" t="s">
        <v>167</v>
      </c>
      <c r="G21154" t="s">
        <v>1076</v>
      </c>
      <c r="H21154" t="s">
        <v>136</v>
      </c>
      <c r="I21154">
        <v>0</v>
      </c>
      <c r="J21154" t="s">
        <v>126</v>
      </c>
      <c r="K21154" t="s">
        <v>159</v>
      </c>
      <c r="L21154" t="s">
        <v>169</v>
      </c>
      <c r="P21154">
        <v>0.421955386650603</v>
      </c>
      <c r="Q21154">
        <v>0</v>
      </c>
    </row>
    <row r="21155" spans="1:17">
      <c r="A21155" t="s">
        <v>122</v>
      </c>
      <c r="B21155">
        <v>2042</v>
      </c>
      <c r="E21155" t="s">
        <v>170</v>
      </c>
      <c r="G21155" t="s">
        <v>1075</v>
      </c>
      <c r="H21155" t="s">
        <v>136</v>
      </c>
      <c r="I21155">
        <v>367923131.75175899</v>
      </c>
      <c r="J21155" t="s">
        <v>126</v>
      </c>
      <c r="K21155" t="s">
        <v>126</v>
      </c>
      <c r="L21155" t="s">
        <v>171</v>
      </c>
      <c r="P21155">
        <v>0.421955386650603</v>
      </c>
      <c r="Q21155">
        <v>155247147.31601399</v>
      </c>
    </row>
    <row r="21156" spans="1:17">
      <c r="A21156" t="s">
        <v>122</v>
      </c>
      <c r="B21156">
        <v>2042</v>
      </c>
      <c r="E21156" t="s">
        <v>162</v>
      </c>
      <c r="G21156" t="s">
        <v>1075</v>
      </c>
      <c r="H21156" t="s">
        <v>136</v>
      </c>
      <c r="I21156">
        <v>0</v>
      </c>
      <c r="J21156" t="s">
        <v>126</v>
      </c>
      <c r="K21156" t="s">
        <v>126</v>
      </c>
      <c r="L21156" t="s">
        <v>163</v>
      </c>
      <c r="P21156">
        <v>0.421955386650603</v>
      </c>
      <c r="Q21156">
        <v>0</v>
      </c>
    </row>
    <row r="21157" spans="1:17">
      <c r="A21157" t="s">
        <v>122</v>
      </c>
      <c r="B21157">
        <v>2042</v>
      </c>
      <c r="E21157" t="s">
        <v>167</v>
      </c>
      <c r="G21157" t="s">
        <v>1075</v>
      </c>
      <c r="H21157" t="s">
        <v>136</v>
      </c>
      <c r="I21157">
        <v>0</v>
      </c>
      <c r="J21157" t="s">
        <v>126</v>
      </c>
      <c r="K21157" t="s">
        <v>126</v>
      </c>
      <c r="L21157" t="s">
        <v>168</v>
      </c>
      <c r="P21157">
        <v>0.421955386650603</v>
      </c>
      <c r="Q21157">
        <v>0</v>
      </c>
    </row>
    <row r="21158" spans="1:17">
      <c r="A21158" t="s">
        <v>122</v>
      </c>
      <c r="B21158">
        <v>2042</v>
      </c>
      <c r="E21158" t="s">
        <v>167</v>
      </c>
      <c r="G21158" t="s">
        <v>1075</v>
      </c>
      <c r="H21158" t="s">
        <v>136</v>
      </c>
      <c r="I21158">
        <v>305168522.81711501</v>
      </c>
      <c r="J21158" t="s">
        <v>126</v>
      </c>
      <c r="K21158" t="s">
        <v>126</v>
      </c>
      <c r="L21158" t="s">
        <v>169</v>
      </c>
      <c r="P21158">
        <v>0.421955386650603</v>
      </c>
      <c r="Q21158">
        <v>128767502.03888901</v>
      </c>
    </row>
    <row r="21159" spans="1:17">
      <c r="A21159" t="s">
        <v>122</v>
      </c>
      <c r="B21159">
        <v>2042</v>
      </c>
      <c r="E21159" t="s">
        <v>170</v>
      </c>
      <c r="G21159" t="s">
        <v>1076</v>
      </c>
      <c r="H21159" t="s">
        <v>136</v>
      </c>
      <c r="I21159">
        <v>0</v>
      </c>
      <c r="J21159" t="s">
        <v>126</v>
      </c>
      <c r="K21159" t="s">
        <v>165</v>
      </c>
      <c r="L21159" t="s">
        <v>171</v>
      </c>
      <c r="P21159">
        <v>0.421955386650603</v>
      </c>
      <c r="Q21159">
        <v>0</v>
      </c>
    </row>
    <row r="21160" spans="1:17">
      <c r="A21160" t="s">
        <v>122</v>
      </c>
      <c r="B21160">
        <v>2042</v>
      </c>
      <c r="E21160" t="s">
        <v>162</v>
      </c>
      <c r="G21160" t="s">
        <v>1076</v>
      </c>
      <c r="H21160" t="s">
        <v>136</v>
      </c>
      <c r="I21160">
        <v>21740274.3118558</v>
      </c>
      <c r="J21160" t="s">
        <v>126</v>
      </c>
      <c r="K21160" t="s">
        <v>165</v>
      </c>
      <c r="L21160" t="s">
        <v>163</v>
      </c>
      <c r="P21160">
        <v>0.421955386650603</v>
      </c>
      <c r="Q21160">
        <v>9173425.8531493004</v>
      </c>
    </row>
    <row r="21161" spans="1:17">
      <c r="A21161" t="s">
        <v>122</v>
      </c>
      <c r="B21161">
        <v>2042</v>
      </c>
      <c r="E21161" t="s">
        <v>167</v>
      </c>
      <c r="G21161" t="s">
        <v>1076</v>
      </c>
      <c r="H21161" t="s">
        <v>136</v>
      </c>
      <c r="I21161">
        <v>0</v>
      </c>
      <c r="J21161" t="s">
        <v>126</v>
      </c>
      <c r="K21161" t="s">
        <v>165</v>
      </c>
      <c r="L21161" t="s">
        <v>168</v>
      </c>
      <c r="P21161">
        <v>0.421955386650603</v>
      </c>
      <c r="Q21161">
        <v>0</v>
      </c>
    </row>
    <row r="21162" spans="1:17">
      <c r="A21162" t="s">
        <v>122</v>
      </c>
      <c r="B21162">
        <v>2042</v>
      </c>
      <c r="E21162" t="s">
        <v>167</v>
      </c>
      <c r="G21162" t="s">
        <v>1076</v>
      </c>
      <c r="H21162" t="s">
        <v>136</v>
      </c>
      <c r="I21162">
        <v>0</v>
      </c>
      <c r="J21162" t="s">
        <v>126</v>
      </c>
      <c r="K21162" t="s">
        <v>165</v>
      </c>
      <c r="L21162" t="s">
        <v>169</v>
      </c>
      <c r="P21162">
        <v>0.421955386650603</v>
      </c>
      <c r="Q21162">
        <v>0</v>
      </c>
    </row>
    <row r="21163" spans="1:17">
      <c r="A21163" t="s">
        <v>122</v>
      </c>
      <c r="B21163">
        <v>2042</v>
      </c>
      <c r="E21163" t="s">
        <v>170</v>
      </c>
      <c r="G21163" t="s">
        <v>1076</v>
      </c>
      <c r="H21163" t="s">
        <v>136</v>
      </c>
      <c r="I21163">
        <v>0</v>
      </c>
      <c r="J21163" t="s">
        <v>126</v>
      </c>
      <c r="K21163" t="s">
        <v>166</v>
      </c>
      <c r="L21163" t="s">
        <v>171</v>
      </c>
      <c r="P21163">
        <v>0.421955386650603</v>
      </c>
      <c r="Q21163">
        <v>0</v>
      </c>
    </row>
    <row r="21164" spans="1:17">
      <c r="A21164" t="s">
        <v>122</v>
      </c>
      <c r="B21164">
        <v>2042</v>
      </c>
      <c r="E21164" t="s">
        <v>162</v>
      </c>
      <c r="G21164" t="s">
        <v>1076</v>
      </c>
      <c r="H21164" t="s">
        <v>136</v>
      </c>
      <c r="I21164">
        <v>9606093.7135322597</v>
      </c>
      <c r="J21164" t="s">
        <v>126</v>
      </c>
      <c r="K21164" t="s">
        <v>166</v>
      </c>
      <c r="L21164" t="s">
        <v>163</v>
      </c>
      <c r="P21164">
        <v>0.421955386650603</v>
      </c>
      <c r="Q21164">
        <v>4053342.98709543</v>
      </c>
    </row>
    <row r="21165" spans="1:17">
      <c r="A21165" t="s">
        <v>122</v>
      </c>
      <c r="B21165">
        <v>2042</v>
      </c>
      <c r="E21165" t="s">
        <v>167</v>
      </c>
      <c r="G21165" t="s">
        <v>1076</v>
      </c>
      <c r="H21165" t="s">
        <v>136</v>
      </c>
      <c r="I21165">
        <v>0</v>
      </c>
      <c r="J21165" t="s">
        <v>126</v>
      </c>
      <c r="K21165" t="s">
        <v>166</v>
      </c>
      <c r="L21165" t="s">
        <v>168</v>
      </c>
      <c r="P21165">
        <v>0.421955386650603</v>
      </c>
      <c r="Q21165">
        <v>0</v>
      </c>
    </row>
    <row r="21166" spans="1:17">
      <c r="A21166" t="s">
        <v>122</v>
      </c>
      <c r="B21166">
        <v>2042</v>
      </c>
      <c r="E21166" t="s">
        <v>167</v>
      </c>
      <c r="G21166" t="s">
        <v>1076</v>
      </c>
      <c r="H21166" t="s">
        <v>136</v>
      </c>
      <c r="I21166">
        <v>0</v>
      </c>
      <c r="J21166" t="s">
        <v>126</v>
      </c>
      <c r="K21166" t="s">
        <v>166</v>
      </c>
      <c r="L21166" t="s">
        <v>169</v>
      </c>
      <c r="P21166">
        <v>0.421955386650603</v>
      </c>
      <c r="Q21166">
        <v>0</v>
      </c>
    </row>
    <row r="21167" spans="1:17">
      <c r="A21167" t="s">
        <v>122</v>
      </c>
      <c r="B21167">
        <v>2042</v>
      </c>
      <c r="E21167" t="s">
        <v>170</v>
      </c>
      <c r="G21167" t="s">
        <v>1076</v>
      </c>
      <c r="H21167" t="s">
        <v>136</v>
      </c>
      <c r="I21167">
        <v>0</v>
      </c>
      <c r="J21167" t="s">
        <v>126</v>
      </c>
      <c r="K21167" t="s">
        <v>160</v>
      </c>
      <c r="L21167" t="s">
        <v>171</v>
      </c>
      <c r="P21167">
        <v>0.421955386650603</v>
      </c>
      <c r="Q21167">
        <v>0</v>
      </c>
    </row>
    <row r="21168" spans="1:17">
      <c r="A21168" t="s">
        <v>122</v>
      </c>
      <c r="B21168">
        <v>2042</v>
      </c>
      <c r="E21168" t="s">
        <v>162</v>
      </c>
      <c r="G21168" t="s">
        <v>1076</v>
      </c>
      <c r="H21168" t="s">
        <v>136</v>
      </c>
      <c r="I21168">
        <v>175859.74567446101</v>
      </c>
      <c r="J21168" t="s">
        <v>126</v>
      </c>
      <c r="K21168" t="s">
        <v>160</v>
      </c>
      <c r="L21168" t="s">
        <v>163</v>
      </c>
      <c r="P21168">
        <v>0.421955386650603</v>
      </c>
      <c r="Q21168">
        <v>74204.9669823437</v>
      </c>
    </row>
    <row r="21169" spans="1:17">
      <c r="A21169" t="s">
        <v>122</v>
      </c>
      <c r="B21169">
        <v>2042</v>
      </c>
      <c r="E21169" t="s">
        <v>167</v>
      </c>
      <c r="G21169" t="s">
        <v>1076</v>
      </c>
      <c r="H21169" t="s">
        <v>136</v>
      </c>
      <c r="I21169">
        <v>0</v>
      </c>
      <c r="J21169" t="s">
        <v>126</v>
      </c>
      <c r="K21169" t="s">
        <v>160</v>
      </c>
      <c r="L21169" t="s">
        <v>168</v>
      </c>
      <c r="P21169">
        <v>0.421955386650603</v>
      </c>
      <c r="Q21169">
        <v>0</v>
      </c>
    </row>
    <row r="21170" spans="1:17">
      <c r="A21170" t="s">
        <v>122</v>
      </c>
      <c r="B21170">
        <v>2042</v>
      </c>
      <c r="E21170" t="s">
        <v>167</v>
      </c>
      <c r="G21170" t="s">
        <v>1076</v>
      </c>
      <c r="H21170" t="s">
        <v>136</v>
      </c>
      <c r="I21170">
        <v>0</v>
      </c>
      <c r="J21170" t="s">
        <v>126</v>
      </c>
      <c r="K21170" t="s">
        <v>160</v>
      </c>
      <c r="L21170" t="s">
        <v>169</v>
      </c>
      <c r="P21170">
        <v>0.421955386650603</v>
      </c>
      <c r="Q21170">
        <v>0</v>
      </c>
    </row>
    <row r="21171" spans="1:17">
      <c r="A21171" t="s">
        <v>122</v>
      </c>
      <c r="B21171">
        <v>2042</v>
      </c>
      <c r="E21171" t="s">
        <v>170</v>
      </c>
      <c r="G21171" t="s">
        <v>1076</v>
      </c>
      <c r="H21171" t="s">
        <v>136</v>
      </c>
      <c r="I21171">
        <v>0</v>
      </c>
      <c r="J21171" t="s">
        <v>165</v>
      </c>
      <c r="K21171" t="s">
        <v>126</v>
      </c>
      <c r="L21171" t="s">
        <v>171</v>
      </c>
      <c r="P21171">
        <v>0.421955386650603</v>
      </c>
      <c r="Q21171">
        <v>0</v>
      </c>
    </row>
    <row r="21172" spans="1:17">
      <c r="A21172" t="s">
        <v>122</v>
      </c>
      <c r="B21172">
        <v>2042</v>
      </c>
      <c r="E21172" t="s">
        <v>162</v>
      </c>
      <c r="G21172" t="s">
        <v>1076</v>
      </c>
      <c r="H21172" t="s">
        <v>136</v>
      </c>
      <c r="I21172">
        <v>25847717.4931743</v>
      </c>
      <c r="J21172" t="s">
        <v>165</v>
      </c>
      <c r="K21172" t="s">
        <v>126</v>
      </c>
      <c r="L21172" t="s">
        <v>163</v>
      </c>
      <c r="P21172">
        <v>0.421955386650603</v>
      </c>
      <c r="Q21172">
        <v>10906583.6288679</v>
      </c>
    </row>
    <row r="21173" spans="1:17">
      <c r="A21173" t="s">
        <v>122</v>
      </c>
      <c r="B21173">
        <v>2042</v>
      </c>
      <c r="E21173" t="s">
        <v>167</v>
      </c>
      <c r="G21173" t="s">
        <v>1076</v>
      </c>
      <c r="H21173" t="s">
        <v>136</v>
      </c>
      <c r="I21173">
        <v>0</v>
      </c>
      <c r="J21173" t="s">
        <v>165</v>
      </c>
      <c r="K21173" t="s">
        <v>126</v>
      </c>
      <c r="L21173" t="s">
        <v>168</v>
      </c>
      <c r="P21173">
        <v>0.421955386650603</v>
      </c>
      <c r="Q21173">
        <v>0</v>
      </c>
    </row>
    <row r="21174" spans="1:17">
      <c r="A21174" t="s">
        <v>122</v>
      </c>
      <c r="B21174">
        <v>2042</v>
      </c>
      <c r="E21174" t="s">
        <v>167</v>
      </c>
      <c r="G21174" t="s">
        <v>1076</v>
      </c>
      <c r="H21174" t="s">
        <v>136</v>
      </c>
      <c r="I21174">
        <v>0</v>
      </c>
      <c r="J21174" t="s">
        <v>165</v>
      </c>
      <c r="K21174" t="s">
        <v>126</v>
      </c>
      <c r="L21174" t="s">
        <v>169</v>
      </c>
      <c r="P21174">
        <v>0.421955386650603</v>
      </c>
      <c r="Q21174">
        <v>0</v>
      </c>
    </row>
    <row r="21175" spans="1:17">
      <c r="A21175" t="s">
        <v>122</v>
      </c>
      <c r="B21175">
        <v>2042</v>
      </c>
      <c r="E21175" t="s">
        <v>170</v>
      </c>
      <c r="G21175" t="s">
        <v>1075</v>
      </c>
      <c r="H21175" t="s">
        <v>136</v>
      </c>
      <c r="I21175">
        <v>0</v>
      </c>
      <c r="J21175" t="s">
        <v>165</v>
      </c>
      <c r="K21175" t="s">
        <v>165</v>
      </c>
      <c r="L21175" t="s">
        <v>171</v>
      </c>
      <c r="P21175">
        <v>0.421955386650603</v>
      </c>
      <c r="Q21175">
        <v>0</v>
      </c>
    </row>
    <row r="21176" spans="1:17">
      <c r="A21176" t="s">
        <v>122</v>
      </c>
      <c r="B21176">
        <v>2042</v>
      </c>
      <c r="E21176" t="s">
        <v>162</v>
      </c>
      <c r="G21176" t="s">
        <v>1075</v>
      </c>
      <c r="H21176" t="s">
        <v>136</v>
      </c>
      <c r="I21176">
        <v>0</v>
      </c>
      <c r="J21176" t="s">
        <v>165</v>
      </c>
      <c r="K21176" t="s">
        <v>165</v>
      </c>
      <c r="L21176" t="s">
        <v>163</v>
      </c>
      <c r="P21176">
        <v>0.421955386650603</v>
      </c>
      <c r="Q21176">
        <v>0</v>
      </c>
    </row>
    <row r="21177" spans="1:17">
      <c r="A21177" t="s">
        <v>122</v>
      </c>
      <c r="B21177">
        <v>2042</v>
      </c>
      <c r="E21177" t="s">
        <v>167</v>
      </c>
      <c r="G21177" t="s">
        <v>1075</v>
      </c>
      <c r="H21177" t="s">
        <v>136</v>
      </c>
      <c r="I21177">
        <v>0</v>
      </c>
      <c r="J21177" t="s">
        <v>165</v>
      </c>
      <c r="K21177" t="s">
        <v>165</v>
      </c>
      <c r="L21177" t="s">
        <v>168</v>
      </c>
      <c r="P21177">
        <v>0.421955386650603</v>
      </c>
      <c r="Q21177">
        <v>0</v>
      </c>
    </row>
    <row r="21178" spans="1:17">
      <c r="A21178" t="s">
        <v>122</v>
      </c>
      <c r="B21178">
        <v>2042</v>
      </c>
      <c r="E21178" t="s">
        <v>167</v>
      </c>
      <c r="G21178" t="s">
        <v>1075</v>
      </c>
      <c r="H21178" t="s">
        <v>136</v>
      </c>
      <c r="I21178">
        <v>0</v>
      </c>
      <c r="J21178" t="s">
        <v>165</v>
      </c>
      <c r="K21178" t="s">
        <v>165</v>
      </c>
      <c r="L21178" t="s">
        <v>169</v>
      </c>
      <c r="P21178">
        <v>0.421955386650603</v>
      </c>
      <c r="Q21178">
        <v>0</v>
      </c>
    </row>
    <row r="21179" spans="1:17">
      <c r="A21179" t="s">
        <v>122</v>
      </c>
      <c r="B21179">
        <v>2042</v>
      </c>
      <c r="E21179" t="s">
        <v>162</v>
      </c>
      <c r="G21179" t="s">
        <v>1076</v>
      </c>
      <c r="H21179" t="s">
        <v>136</v>
      </c>
      <c r="I21179">
        <v>26451155.0386694</v>
      </c>
      <c r="J21179" t="s">
        <v>166</v>
      </c>
      <c r="K21179" t="s">
        <v>159</v>
      </c>
      <c r="L21179" t="s">
        <v>163</v>
      </c>
      <c r="P21179">
        <v>0.421955386650603</v>
      </c>
      <c r="Q21179">
        <v>11161207.3516968</v>
      </c>
    </row>
    <row r="21180" spans="1:17">
      <c r="A21180" t="s">
        <v>122</v>
      </c>
      <c r="B21180">
        <v>2042</v>
      </c>
      <c r="E21180" t="s">
        <v>170</v>
      </c>
      <c r="G21180" t="s">
        <v>1076</v>
      </c>
      <c r="H21180" t="s">
        <v>136</v>
      </c>
      <c r="I21180">
        <v>0</v>
      </c>
      <c r="J21180" t="s">
        <v>166</v>
      </c>
      <c r="K21180" t="s">
        <v>126</v>
      </c>
      <c r="L21180" t="s">
        <v>171</v>
      </c>
      <c r="P21180">
        <v>0.421955386650603</v>
      </c>
      <c r="Q21180">
        <v>0</v>
      </c>
    </row>
    <row r="21181" spans="1:17">
      <c r="A21181" t="s">
        <v>122</v>
      </c>
      <c r="B21181">
        <v>2042</v>
      </c>
      <c r="E21181" t="s">
        <v>162</v>
      </c>
      <c r="G21181" t="s">
        <v>1076</v>
      </c>
      <c r="H21181" t="s">
        <v>136</v>
      </c>
      <c r="I21181">
        <v>10886056.887109101</v>
      </c>
      <c r="J21181" t="s">
        <v>166</v>
      </c>
      <c r="K21181" t="s">
        <v>126</v>
      </c>
      <c r="L21181" t="s">
        <v>163</v>
      </c>
      <c r="P21181">
        <v>0.421955386650603</v>
      </c>
      <c r="Q21181">
        <v>4593430.3429005602</v>
      </c>
    </row>
    <row r="21182" spans="1:17">
      <c r="A21182" t="s">
        <v>122</v>
      </c>
      <c r="B21182">
        <v>2042</v>
      </c>
      <c r="E21182" t="s">
        <v>167</v>
      </c>
      <c r="G21182" t="s">
        <v>1076</v>
      </c>
      <c r="H21182" t="s">
        <v>136</v>
      </c>
      <c r="I21182">
        <v>0</v>
      </c>
      <c r="J21182" t="s">
        <v>166</v>
      </c>
      <c r="K21182" t="s">
        <v>126</v>
      </c>
      <c r="L21182" t="s">
        <v>168</v>
      </c>
      <c r="P21182">
        <v>0.421955386650603</v>
      </c>
      <c r="Q21182">
        <v>0</v>
      </c>
    </row>
    <row r="21183" spans="1:17">
      <c r="A21183" t="s">
        <v>122</v>
      </c>
      <c r="B21183">
        <v>2042</v>
      </c>
      <c r="E21183" t="s">
        <v>167</v>
      </c>
      <c r="G21183" t="s">
        <v>1076</v>
      </c>
      <c r="H21183" t="s">
        <v>136</v>
      </c>
      <c r="I21183">
        <v>0</v>
      </c>
      <c r="J21183" t="s">
        <v>166</v>
      </c>
      <c r="K21183" t="s">
        <v>126</v>
      </c>
      <c r="L21183" t="s">
        <v>169</v>
      </c>
      <c r="P21183">
        <v>0.421955386650603</v>
      </c>
      <c r="Q21183">
        <v>0</v>
      </c>
    </row>
    <row r="21184" spans="1:17">
      <c r="A21184" t="s">
        <v>122</v>
      </c>
      <c r="B21184">
        <v>2042</v>
      </c>
      <c r="E21184" t="s">
        <v>170</v>
      </c>
      <c r="G21184" t="s">
        <v>1075</v>
      </c>
      <c r="H21184" t="s">
        <v>136</v>
      </c>
      <c r="I21184">
        <v>0</v>
      </c>
      <c r="J21184" t="s">
        <v>166</v>
      </c>
      <c r="K21184" t="s">
        <v>166</v>
      </c>
      <c r="L21184" t="s">
        <v>171</v>
      </c>
      <c r="P21184">
        <v>0.421955386650603</v>
      </c>
      <c r="Q21184">
        <v>0</v>
      </c>
    </row>
    <row r="21185" spans="1:17">
      <c r="A21185" t="s">
        <v>122</v>
      </c>
      <c r="B21185">
        <v>2042</v>
      </c>
      <c r="E21185" t="s">
        <v>162</v>
      </c>
      <c r="G21185" t="s">
        <v>1075</v>
      </c>
      <c r="H21185" t="s">
        <v>136</v>
      </c>
      <c r="I21185">
        <v>0</v>
      </c>
      <c r="J21185" t="s">
        <v>166</v>
      </c>
      <c r="K21185" t="s">
        <v>166</v>
      </c>
      <c r="L21185" t="s">
        <v>163</v>
      </c>
      <c r="P21185">
        <v>0.421955386650603</v>
      </c>
      <c r="Q21185">
        <v>0</v>
      </c>
    </row>
    <row r="21186" spans="1:17">
      <c r="A21186" t="s">
        <v>122</v>
      </c>
      <c r="B21186">
        <v>2042</v>
      </c>
      <c r="E21186" t="s">
        <v>167</v>
      </c>
      <c r="G21186" t="s">
        <v>1075</v>
      </c>
      <c r="H21186" t="s">
        <v>136</v>
      </c>
      <c r="I21186">
        <v>0</v>
      </c>
      <c r="J21186" t="s">
        <v>166</v>
      </c>
      <c r="K21186" t="s">
        <v>166</v>
      </c>
      <c r="L21186" t="s">
        <v>168</v>
      </c>
      <c r="P21186">
        <v>0.421955386650603</v>
      </c>
      <c r="Q21186">
        <v>0</v>
      </c>
    </row>
    <row r="21187" spans="1:17">
      <c r="A21187" t="s">
        <v>122</v>
      </c>
      <c r="B21187">
        <v>2042</v>
      </c>
      <c r="E21187" t="s">
        <v>167</v>
      </c>
      <c r="G21187" t="s">
        <v>1075</v>
      </c>
      <c r="H21187" t="s">
        <v>136</v>
      </c>
      <c r="I21187">
        <v>0</v>
      </c>
      <c r="J21187" t="s">
        <v>166</v>
      </c>
      <c r="K21187" t="s">
        <v>166</v>
      </c>
      <c r="L21187" t="s">
        <v>169</v>
      </c>
      <c r="P21187">
        <v>0.421955386650603</v>
      </c>
      <c r="Q21187">
        <v>0</v>
      </c>
    </row>
    <row r="21188" spans="1:17">
      <c r="A21188" t="s">
        <v>122</v>
      </c>
      <c r="B21188">
        <v>2042</v>
      </c>
      <c r="E21188" t="s">
        <v>162</v>
      </c>
      <c r="G21188" t="s">
        <v>1076</v>
      </c>
      <c r="H21188" t="s">
        <v>136</v>
      </c>
      <c r="I21188">
        <v>3307830.1048352802</v>
      </c>
      <c r="J21188" t="s">
        <v>160</v>
      </c>
      <c r="K21188" t="s">
        <v>164</v>
      </c>
      <c r="L21188" t="s">
        <v>163</v>
      </c>
      <c r="P21188">
        <v>0.421955386650603</v>
      </c>
      <c r="Q21188">
        <v>1395756.7308602801</v>
      </c>
    </row>
    <row r="21189" spans="1:17">
      <c r="A21189" t="s">
        <v>122</v>
      </c>
      <c r="B21189">
        <v>2042</v>
      </c>
      <c r="E21189" t="s">
        <v>170</v>
      </c>
      <c r="G21189" t="s">
        <v>1076</v>
      </c>
      <c r="H21189" t="s">
        <v>136</v>
      </c>
      <c r="I21189">
        <v>0</v>
      </c>
      <c r="J21189" t="s">
        <v>160</v>
      </c>
      <c r="K21189" t="s">
        <v>126</v>
      </c>
      <c r="L21189" t="s">
        <v>171</v>
      </c>
      <c r="P21189">
        <v>0.421955386650603</v>
      </c>
      <c r="Q21189">
        <v>0</v>
      </c>
    </row>
    <row r="21190" spans="1:17">
      <c r="A21190" t="s">
        <v>122</v>
      </c>
      <c r="B21190">
        <v>2042</v>
      </c>
      <c r="E21190" t="s">
        <v>162</v>
      </c>
      <c r="G21190" t="s">
        <v>1076</v>
      </c>
      <c r="H21190" t="s">
        <v>136</v>
      </c>
      <c r="I21190">
        <v>10504938.880951099</v>
      </c>
      <c r="J21190" t="s">
        <v>160</v>
      </c>
      <c r="K21190" t="s">
        <v>126</v>
      </c>
      <c r="L21190" t="s">
        <v>163</v>
      </c>
      <c r="P21190">
        <v>0.421955386650603</v>
      </c>
      <c r="Q21190">
        <v>4432615.5472526904</v>
      </c>
    </row>
    <row r="21191" spans="1:17">
      <c r="A21191" t="s">
        <v>122</v>
      </c>
      <c r="B21191">
        <v>2042</v>
      </c>
      <c r="E21191" t="s">
        <v>167</v>
      </c>
      <c r="G21191" t="s">
        <v>1076</v>
      </c>
      <c r="H21191" t="s">
        <v>136</v>
      </c>
      <c r="I21191">
        <v>0</v>
      </c>
      <c r="J21191" t="s">
        <v>160</v>
      </c>
      <c r="K21191" t="s">
        <v>126</v>
      </c>
      <c r="L21191" t="s">
        <v>168</v>
      </c>
      <c r="P21191">
        <v>0.421955386650603</v>
      </c>
      <c r="Q21191">
        <v>0</v>
      </c>
    </row>
    <row r="21192" spans="1:17">
      <c r="A21192" t="s">
        <v>122</v>
      </c>
      <c r="B21192">
        <v>2042</v>
      </c>
      <c r="E21192" t="s">
        <v>167</v>
      </c>
      <c r="G21192" t="s">
        <v>1076</v>
      </c>
      <c r="H21192" t="s">
        <v>136</v>
      </c>
      <c r="I21192">
        <v>0</v>
      </c>
      <c r="J21192" t="s">
        <v>160</v>
      </c>
      <c r="K21192" t="s">
        <v>126</v>
      </c>
      <c r="L21192" t="s">
        <v>169</v>
      </c>
      <c r="P21192">
        <v>0.421955386650603</v>
      </c>
      <c r="Q21192">
        <v>0</v>
      </c>
    </row>
    <row r="21193" spans="1:17">
      <c r="A21193" t="s">
        <v>122</v>
      </c>
      <c r="B21193">
        <v>2042</v>
      </c>
      <c r="E21193" t="s">
        <v>170</v>
      </c>
      <c r="G21193" t="s">
        <v>1075</v>
      </c>
      <c r="H21193" t="s">
        <v>136</v>
      </c>
      <c r="I21193">
        <v>0</v>
      </c>
      <c r="J21193" t="s">
        <v>160</v>
      </c>
      <c r="K21193" t="s">
        <v>160</v>
      </c>
      <c r="L21193" t="s">
        <v>171</v>
      </c>
      <c r="P21193">
        <v>0.421955386650603</v>
      </c>
      <c r="Q21193">
        <v>0</v>
      </c>
    </row>
    <row r="21194" spans="1:17">
      <c r="A21194" t="s">
        <v>122</v>
      </c>
      <c r="B21194">
        <v>2042</v>
      </c>
      <c r="E21194" t="s">
        <v>162</v>
      </c>
      <c r="G21194" t="s">
        <v>1075</v>
      </c>
      <c r="H21194" t="s">
        <v>136</v>
      </c>
      <c r="I21194">
        <v>0</v>
      </c>
      <c r="J21194" t="s">
        <v>160</v>
      </c>
      <c r="K21194" t="s">
        <v>160</v>
      </c>
      <c r="L21194" t="s">
        <v>163</v>
      </c>
      <c r="P21194">
        <v>0.421955386650603</v>
      </c>
      <c r="Q21194">
        <v>0</v>
      </c>
    </row>
    <row r="21195" spans="1:17">
      <c r="A21195" t="s">
        <v>122</v>
      </c>
      <c r="B21195">
        <v>2042</v>
      </c>
      <c r="E21195" t="s">
        <v>167</v>
      </c>
      <c r="G21195" t="s">
        <v>1075</v>
      </c>
      <c r="H21195" t="s">
        <v>136</v>
      </c>
      <c r="I21195">
        <v>0</v>
      </c>
      <c r="J21195" t="s">
        <v>160</v>
      </c>
      <c r="K21195" t="s">
        <v>160</v>
      </c>
      <c r="L21195" t="s">
        <v>168</v>
      </c>
      <c r="P21195">
        <v>0.421955386650603</v>
      </c>
      <c r="Q21195">
        <v>0</v>
      </c>
    </row>
    <row r="21196" spans="1:17">
      <c r="A21196" t="s">
        <v>122</v>
      </c>
      <c r="B21196">
        <v>2042</v>
      </c>
      <c r="E21196" t="s">
        <v>167</v>
      </c>
      <c r="G21196" t="s">
        <v>1075</v>
      </c>
      <c r="H21196" t="s">
        <v>136</v>
      </c>
      <c r="I21196">
        <v>0</v>
      </c>
      <c r="J21196" t="s">
        <v>160</v>
      </c>
      <c r="K21196" t="s">
        <v>160</v>
      </c>
      <c r="L21196" t="s">
        <v>169</v>
      </c>
      <c r="P21196">
        <v>0.421955386650603</v>
      </c>
      <c r="Q21196">
        <v>0</v>
      </c>
    </row>
    <row r="21197" spans="1:17">
      <c r="A21197" t="s">
        <v>122</v>
      </c>
      <c r="B21197">
        <v>2043</v>
      </c>
      <c r="E21197" t="s">
        <v>170</v>
      </c>
      <c r="G21197" t="s">
        <v>1075</v>
      </c>
      <c r="H21197" t="s">
        <v>136</v>
      </c>
      <c r="I21197">
        <v>0</v>
      </c>
      <c r="J21197" t="s">
        <v>164</v>
      </c>
      <c r="K21197" t="s">
        <v>164</v>
      </c>
      <c r="L21197" t="s">
        <v>171</v>
      </c>
      <c r="P21197">
        <v>0.40572633331788699</v>
      </c>
      <c r="Q21197">
        <v>0</v>
      </c>
    </row>
    <row r="21198" spans="1:17">
      <c r="A21198" t="s">
        <v>122</v>
      </c>
      <c r="B21198">
        <v>2043</v>
      </c>
      <c r="E21198" t="s">
        <v>162</v>
      </c>
      <c r="G21198" t="s">
        <v>1075</v>
      </c>
      <c r="H21198" t="s">
        <v>136</v>
      </c>
      <c r="I21198">
        <v>0</v>
      </c>
      <c r="J21198" t="s">
        <v>164</v>
      </c>
      <c r="K21198" t="s">
        <v>164</v>
      </c>
      <c r="L21198" t="s">
        <v>163</v>
      </c>
      <c r="P21198">
        <v>0.40572633331788699</v>
      </c>
      <c r="Q21198">
        <v>0</v>
      </c>
    </row>
    <row r="21199" spans="1:17">
      <c r="A21199" t="s">
        <v>122</v>
      </c>
      <c r="B21199">
        <v>2043</v>
      </c>
      <c r="E21199" t="s">
        <v>167</v>
      </c>
      <c r="G21199" t="s">
        <v>1075</v>
      </c>
      <c r="H21199" t="s">
        <v>136</v>
      </c>
      <c r="I21199">
        <v>0</v>
      </c>
      <c r="J21199" t="s">
        <v>164</v>
      </c>
      <c r="K21199" t="s">
        <v>164</v>
      </c>
      <c r="L21199" t="s">
        <v>168</v>
      </c>
      <c r="P21199">
        <v>0.40572633331788699</v>
      </c>
      <c r="Q21199">
        <v>0</v>
      </c>
    </row>
    <row r="21200" spans="1:17">
      <c r="A21200" t="s">
        <v>122</v>
      </c>
      <c r="B21200">
        <v>2043</v>
      </c>
      <c r="E21200" t="s">
        <v>167</v>
      </c>
      <c r="G21200" t="s">
        <v>1075</v>
      </c>
      <c r="H21200" t="s">
        <v>136</v>
      </c>
      <c r="I21200">
        <v>0</v>
      </c>
      <c r="J21200" t="s">
        <v>164</v>
      </c>
      <c r="K21200" t="s">
        <v>164</v>
      </c>
      <c r="L21200" t="s">
        <v>169</v>
      </c>
      <c r="P21200">
        <v>0.40572633331788699</v>
      </c>
      <c r="Q21200">
        <v>0</v>
      </c>
    </row>
    <row r="21201" spans="1:17">
      <c r="A21201" t="s">
        <v>122</v>
      </c>
      <c r="B21201">
        <v>2043</v>
      </c>
      <c r="E21201" t="s">
        <v>170</v>
      </c>
      <c r="G21201" t="s">
        <v>1076</v>
      </c>
      <c r="H21201" t="s">
        <v>136</v>
      </c>
      <c r="I21201">
        <v>0</v>
      </c>
      <c r="J21201" t="s">
        <v>164</v>
      </c>
      <c r="K21201" t="s">
        <v>126</v>
      </c>
      <c r="L21201" t="s">
        <v>171</v>
      </c>
      <c r="P21201">
        <v>0.40572633331788699</v>
      </c>
      <c r="Q21201">
        <v>0</v>
      </c>
    </row>
    <row r="21202" spans="1:17">
      <c r="A21202" t="s">
        <v>122</v>
      </c>
      <c r="B21202">
        <v>2043</v>
      </c>
      <c r="E21202" t="s">
        <v>162</v>
      </c>
      <c r="G21202" t="s">
        <v>1076</v>
      </c>
      <c r="H21202" t="s">
        <v>136</v>
      </c>
      <c r="I21202">
        <v>28271495.824507099</v>
      </c>
      <c r="J21202" t="s">
        <v>164</v>
      </c>
      <c r="K21202" t="s">
        <v>126</v>
      </c>
      <c r="L21202" t="s">
        <v>163</v>
      </c>
      <c r="P21202">
        <v>0.40572633331788699</v>
      </c>
      <c r="Q21202">
        <v>11470490.338289199</v>
      </c>
    </row>
    <row r="21203" spans="1:17">
      <c r="A21203" t="s">
        <v>122</v>
      </c>
      <c r="B21203">
        <v>2043</v>
      </c>
      <c r="E21203" t="s">
        <v>167</v>
      </c>
      <c r="G21203" t="s">
        <v>1076</v>
      </c>
      <c r="H21203" t="s">
        <v>136</v>
      </c>
      <c r="I21203">
        <v>0</v>
      </c>
      <c r="J21203" t="s">
        <v>164</v>
      </c>
      <c r="K21203" t="s">
        <v>126</v>
      </c>
      <c r="L21203" t="s">
        <v>168</v>
      </c>
      <c r="P21203">
        <v>0.40572633331788699</v>
      </c>
      <c r="Q21203">
        <v>0</v>
      </c>
    </row>
    <row r="21204" spans="1:17">
      <c r="A21204" t="s">
        <v>122</v>
      </c>
      <c r="B21204">
        <v>2043</v>
      </c>
      <c r="E21204" t="s">
        <v>167</v>
      </c>
      <c r="G21204" t="s">
        <v>1076</v>
      </c>
      <c r="H21204" t="s">
        <v>136</v>
      </c>
      <c r="I21204">
        <v>0</v>
      </c>
      <c r="J21204" t="s">
        <v>164</v>
      </c>
      <c r="K21204" t="s">
        <v>126</v>
      </c>
      <c r="L21204" t="s">
        <v>169</v>
      </c>
      <c r="P21204">
        <v>0.40572633331788699</v>
      </c>
      <c r="Q21204">
        <v>0</v>
      </c>
    </row>
    <row r="21205" spans="1:17">
      <c r="A21205" t="s">
        <v>122</v>
      </c>
      <c r="B21205">
        <v>2043</v>
      </c>
      <c r="E21205" t="s">
        <v>162</v>
      </c>
      <c r="G21205" t="s">
        <v>1076</v>
      </c>
      <c r="H21205" t="s">
        <v>136</v>
      </c>
      <c r="I21205">
        <v>2058569.9341043101</v>
      </c>
      <c r="J21205" t="s">
        <v>164</v>
      </c>
      <c r="K21205" t="s">
        <v>160</v>
      </c>
      <c r="L21205" t="s">
        <v>163</v>
      </c>
      <c r="P21205">
        <v>0.40572633331788699</v>
      </c>
      <c r="Q21205">
        <v>835216.03124258597</v>
      </c>
    </row>
    <row r="21206" spans="1:17">
      <c r="A21206" t="s">
        <v>122</v>
      </c>
      <c r="B21206">
        <v>2043</v>
      </c>
      <c r="E21206" t="s">
        <v>170</v>
      </c>
      <c r="G21206" t="s">
        <v>1075</v>
      </c>
      <c r="H21206" t="s">
        <v>136</v>
      </c>
      <c r="I21206">
        <v>0</v>
      </c>
      <c r="J21206" t="s">
        <v>159</v>
      </c>
      <c r="K21206" t="s">
        <v>159</v>
      </c>
      <c r="L21206" t="s">
        <v>171</v>
      </c>
      <c r="P21206">
        <v>0.40572633331788699</v>
      </c>
      <c r="Q21206">
        <v>0</v>
      </c>
    </row>
    <row r="21207" spans="1:17">
      <c r="A21207" t="s">
        <v>122</v>
      </c>
      <c r="B21207">
        <v>2043</v>
      </c>
      <c r="E21207" t="s">
        <v>162</v>
      </c>
      <c r="G21207" t="s">
        <v>1075</v>
      </c>
      <c r="H21207" t="s">
        <v>136</v>
      </c>
      <c r="I21207">
        <v>0</v>
      </c>
      <c r="J21207" t="s">
        <v>159</v>
      </c>
      <c r="K21207" t="s">
        <v>159</v>
      </c>
      <c r="L21207" t="s">
        <v>163</v>
      </c>
      <c r="P21207">
        <v>0.40572633331788699</v>
      </c>
      <c r="Q21207">
        <v>0</v>
      </c>
    </row>
    <row r="21208" spans="1:17">
      <c r="A21208" t="s">
        <v>122</v>
      </c>
      <c r="B21208">
        <v>2043</v>
      </c>
      <c r="E21208" t="s">
        <v>167</v>
      </c>
      <c r="G21208" t="s">
        <v>1075</v>
      </c>
      <c r="H21208" t="s">
        <v>136</v>
      </c>
      <c r="I21208">
        <v>0</v>
      </c>
      <c r="J21208" t="s">
        <v>159</v>
      </c>
      <c r="K21208" t="s">
        <v>159</v>
      </c>
      <c r="L21208" t="s">
        <v>168</v>
      </c>
      <c r="P21208">
        <v>0.40572633331788699</v>
      </c>
      <c r="Q21208">
        <v>0</v>
      </c>
    </row>
    <row r="21209" spans="1:17">
      <c r="A21209" t="s">
        <v>122</v>
      </c>
      <c r="B21209">
        <v>2043</v>
      </c>
      <c r="E21209" t="s">
        <v>167</v>
      </c>
      <c r="G21209" t="s">
        <v>1075</v>
      </c>
      <c r="H21209" t="s">
        <v>136</v>
      </c>
      <c r="I21209">
        <v>0</v>
      </c>
      <c r="J21209" t="s">
        <v>159</v>
      </c>
      <c r="K21209" t="s">
        <v>159</v>
      </c>
      <c r="L21209" t="s">
        <v>169</v>
      </c>
      <c r="P21209">
        <v>0.40572633331788699</v>
      </c>
      <c r="Q21209">
        <v>0</v>
      </c>
    </row>
    <row r="21210" spans="1:17">
      <c r="A21210" t="s">
        <v>122</v>
      </c>
      <c r="B21210">
        <v>2043</v>
      </c>
      <c r="E21210" t="s">
        <v>170</v>
      </c>
      <c r="G21210" t="s">
        <v>1076</v>
      </c>
      <c r="H21210" t="s">
        <v>136</v>
      </c>
      <c r="I21210">
        <v>0</v>
      </c>
      <c r="J21210" t="s">
        <v>159</v>
      </c>
      <c r="K21210" t="s">
        <v>126</v>
      </c>
      <c r="L21210" t="s">
        <v>171</v>
      </c>
      <c r="P21210">
        <v>0.40572633331788699</v>
      </c>
      <c r="Q21210">
        <v>0</v>
      </c>
    </row>
    <row r="21211" spans="1:17">
      <c r="A21211" t="s">
        <v>122</v>
      </c>
      <c r="B21211">
        <v>2043</v>
      </c>
      <c r="E21211" t="s">
        <v>162</v>
      </c>
      <c r="G21211" t="s">
        <v>1076</v>
      </c>
      <c r="H21211" t="s">
        <v>136</v>
      </c>
      <c r="I21211">
        <v>29154196.4306143</v>
      </c>
      <c r="J21211" t="s">
        <v>159</v>
      </c>
      <c r="K21211" t="s">
        <v>126</v>
      </c>
      <c r="L21211" t="s">
        <v>163</v>
      </c>
      <c r="P21211">
        <v>0.40572633331788699</v>
      </c>
      <c r="Q21211">
        <v>11828625.218622601</v>
      </c>
    </row>
    <row r="21212" spans="1:17">
      <c r="A21212" t="s">
        <v>122</v>
      </c>
      <c r="B21212">
        <v>2043</v>
      </c>
      <c r="E21212" t="s">
        <v>167</v>
      </c>
      <c r="G21212" t="s">
        <v>1076</v>
      </c>
      <c r="H21212" t="s">
        <v>136</v>
      </c>
      <c r="I21212">
        <v>0</v>
      </c>
      <c r="J21212" t="s">
        <v>159</v>
      </c>
      <c r="K21212" t="s">
        <v>126</v>
      </c>
      <c r="L21212" t="s">
        <v>168</v>
      </c>
      <c r="P21212">
        <v>0.40572633331788699</v>
      </c>
      <c r="Q21212">
        <v>0</v>
      </c>
    </row>
    <row r="21213" spans="1:17">
      <c r="A21213" t="s">
        <v>122</v>
      </c>
      <c r="B21213">
        <v>2043</v>
      </c>
      <c r="E21213" t="s">
        <v>167</v>
      </c>
      <c r="G21213" t="s">
        <v>1076</v>
      </c>
      <c r="H21213" t="s">
        <v>136</v>
      </c>
      <c r="I21213">
        <v>0</v>
      </c>
      <c r="J21213" t="s">
        <v>159</v>
      </c>
      <c r="K21213" t="s">
        <v>126</v>
      </c>
      <c r="L21213" t="s">
        <v>169</v>
      </c>
      <c r="P21213">
        <v>0.40572633331788699</v>
      </c>
      <c r="Q21213">
        <v>0</v>
      </c>
    </row>
    <row r="21214" spans="1:17">
      <c r="A21214" t="s">
        <v>122</v>
      </c>
      <c r="B21214">
        <v>2043</v>
      </c>
      <c r="E21214" t="s">
        <v>162</v>
      </c>
      <c r="G21214" t="s">
        <v>1076</v>
      </c>
      <c r="H21214" t="s">
        <v>136</v>
      </c>
      <c r="I21214">
        <v>25991559.670175601</v>
      </c>
      <c r="J21214" t="s">
        <v>159</v>
      </c>
      <c r="K21214" t="s">
        <v>166</v>
      </c>
      <c r="L21214" t="s">
        <v>163</v>
      </c>
      <c r="P21214">
        <v>0.40572633331788699</v>
      </c>
      <c r="Q21214">
        <v>10545460.2021934</v>
      </c>
    </row>
    <row r="21215" spans="1:17">
      <c r="A21215" t="s">
        <v>122</v>
      </c>
      <c r="B21215">
        <v>2043</v>
      </c>
      <c r="E21215" t="s">
        <v>170</v>
      </c>
      <c r="G21215" t="s">
        <v>1076</v>
      </c>
      <c r="H21215" t="s">
        <v>136</v>
      </c>
      <c r="I21215">
        <v>0</v>
      </c>
      <c r="J21215" t="s">
        <v>126</v>
      </c>
      <c r="K21215" t="s">
        <v>164</v>
      </c>
      <c r="L21215" t="s">
        <v>171</v>
      </c>
      <c r="P21215">
        <v>0.40572633331788699</v>
      </c>
      <c r="Q21215">
        <v>0</v>
      </c>
    </row>
    <row r="21216" spans="1:17">
      <c r="A21216" t="s">
        <v>122</v>
      </c>
      <c r="B21216">
        <v>2043</v>
      </c>
      <c r="E21216" t="s">
        <v>162</v>
      </c>
      <c r="G21216" t="s">
        <v>1076</v>
      </c>
      <c r="H21216" t="s">
        <v>136</v>
      </c>
      <c r="I21216">
        <v>12801966.8623717</v>
      </c>
      <c r="J21216" t="s">
        <v>126</v>
      </c>
      <c r="K21216" t="s">
        <v>164</v>
      </c>
      <c r="L21216" t="s">
        <v>163</v>
      </c>
      <c r="P21216">
        <v>0.40572633331788699</v>
      </c>
      <c r="Q21216">
        <v>5194095.0743271904</v>
      </c>
    </row>
    <row r="21217" spans="1:17">
      <c r="A21217" t="s">
        <v>122</v>
      </c>
      <c r="B21217">
        <v>2043</v>
      </c>
      <c r="E21217" t="s">
        <v>167</v>
      </c>
      <c r="G21217" t="s">
        <v>1076</v>
      </c>
      <c r="H21217" t="s">
        <v>136</v>
      </c>
      <c r="I21217">
        <v>0</v>
      </c>
      <c r="J21217" t="s">
        <v>126</v>
      </c>
      <c r="K21217" t="s">
        <v>164</v>
      </c>
      <c r="L21217" t="s">
        <v>168</v>
      </c>
      <c r="P21217">
        <v>0.40572633331788699</v>
      </c>
      <c r="Q21217">
        <v>0</v>
      </c>
    </row>
    <row r="21218" spans="1:17">
      <c r="A21218" t="s">
        <v>122</v>
      </c>
      <c r="B21218">
        <v>2043</v>
      </c>
      <c r="E21218" t="s">
        <v>167</v>
      </c>
      <c r="G21218" t="s">
        <v>1076</v>
      </c>
      <c r="H21218" t="s">
        <v>136</v>
      </c>
      <c r="I21218">
        <v>0</v>
      </c>
      <c r="J21218" t="s">
        <v>126</v>
      </c>
      <c r="K21218" t="s">
        <v>164</v>
      </c>
      <c r="L21218" t="s">
        <v>169</v>
      </c>
      <c r="P21218">
        <v>0.40572633331788699</v>
      </c>
      <c r="Q21218">
        <v>0</v>
      </c>
    </row>
    <row r="21219" spans="1:17">
      <c r="A21219" t="s">
        <v>122</v>
      </c>
      <c r="B21219">
        <v>2043</v>
      </c>
      <c r="E21219" t="s">
        <v>170</v>
      </c>
      <c r="G21219" t="s">
        <v>1076</v>
      </c>
      <c r="H21219" t="s">
        <v>136</v>
      </c>
      <c r="I21219">
        <v>0</v>
      </c>
      <c r="J21219" t="s">
        <v>126</v>
      </c>
      <c r="K21219" t="s">
        <v>159</v>
      </c>
      <c r="L21219" t="s">
        <v>171</v>
      </c>
      <c r="P21219">
        <v>0.40572633331788699</v>
      </c>
      <c r="Q21219">
        <v>0</v>
      </c>
    </row>
    <row r="21220" spans="1:17">
      <c r="A21220" t="s">
        <v>122</v>
      </c>
      <c r="B21220">
        <v>2043</v>
      </c>
      <c r="E21220" t="s">
        <v>162</v>
      </c>
      <c r="G21220" t="s">
        <v>1076</v>
      </c>
      <c r="H21220" t="s">
        <v>136</v>
      </c>
      <c r="I21220">
        <v>15279675.141967701</v>
      </c>
      <c r="J21220" t="s">
        <v>126</v>
      </c>
      <c r="K21220" t="s">
        <v>159</v>
      </c>
      <c r="L21220" t="s">
        <v>163</v>
      </c>
      <c r="P21220">
        <v>0.40572633331788699</v>
      </c>
      <c r="Q21220">
        <v>6199366.5696390299</v>
      </c>
    </row>
    <row r="21221" spans="1:17">
      <c r="A21221" t="s">
        <v>122</v>
      </c>
      <c r="B21221">
        <v>2043</v>
      </c>
      <c r="E21221" t="s">
        <v>167</v>
      </c>
      <c r="G21221" t="s">
        <v>1076</v>
      </c>
      <c r="H21221" t="s">
        <v>136</v>
      </c>
      <c r="I21221">
        <v>0</v>
      </c>
      <c r="J21221" t="s">
        <v>126</v>
      </c>
      <c r="K21221" t="s">
        <v>159</v>
      </c>
      <c r="L21221" t="s">
        <v>168</v>
      </c>
      <c r="P21221">
        <v>0.40572633331788699</v>
      </c>
      <c r="Q21221">
        <v>0</v>
      </c>
    </row>
    <row r="21222" spans="1:17">
      <c r="A21222" t="s">
        <v>122</v>
      </c>
      <c r="B21222">
        <v>2043</v>
      </c>
      <c r="E21222" t="s">
        <v>167</v>
      </c>
      <c r="G21222" t="s">
        <v>1076</v>
      </c>
      <c r="H21222" t="s">
        <v>136</v>
      </c>
      <c r="I21222">
        <v>0</v>
      </c>
      <c r="J21222" t="s">
        <v>126</v>
      </c>
      <c r="K21222" t="s">
        <v>159</v>
      </c>
      <c r="L21222" t="s">
        <v>169</v>
      </c>
      <c r="P21222">
        <v>0.40572633331788699</v>
      </c>
      <c r="Q21222">
        <v>0</v>
      </c>
    </row>
    <row r="21223" spans="1:17">
      <c r="A21223" t="s">
        <v>122</v>
      </c>
      <c r="B21223">
        <v>2043</v>
      </c>
      <c r="E21223" t="s">
        <v>170</v>
      </c>
      <c r="G21223" t="s">
        <v>1075</v>
      </c>
      <c r="H21223" t="s">
        <v>136</v>
      </c>
      <c r="I21223">
        <v>367923131.75175899</v>
      </c>
      <c r="J21223" t="s">
        <v>126</v>
      </c>
      <c r="K21223" t="s">
        <v>126</v>
      </c>
      <c r="L21223" t="s">
        <v>171</v>
      </c>
      <c r="P21223">
        <v>0.40572633331788699</v>
      </c>
      <c r="Q21223">
        <v>149276103.18847501</v>
      </c>
    </row>
    <row r="21224" spans="1:17">
      <c r="A21224" t="s">
        <v>122</v>
      </c>
      <c r="B21224">
        <v>2043</v>
      </c>
      <c r="E21224" t="s">
        <v>162</v>
      </c>
      <c r="G21224" t="s">
        <v>1075</v>
      </c>
      <c r="H21224" t="s">
        <v>136</v>
      </c>
      <c r="I21224">
        <v>0</v>
      </c>
      <c r="J21224" t="s">
        <v>126</v>
      </c>
      <c r="K21224" t="s">
        <v>126</v>
      </c>
      <c r="L21224" t="s">
        <v>163</v>
      </c>
      <c r="P21224">
        <v>0.40572633331788699</v>
      </c>
      <c r="Q21224">
        <v>0</v>
      </c>
    </row>
    <row r="21225" spans="1:17">
      <c r="A21225" t="s">
        <v>122</v>
      </c>
      <c r="B21225">
        <v>2043</v>
      </c>
      <c r="E21225" t="s">
        <v>167</v>
      </c>
      <c r="G21225" t="s">
        <v>1075</v>
      </c>
      <c r="H21225" t="s">
        <v>136</v>
      </c>
      <c r="I21225">
        <v>0</v>
      </c>
      <c r="J21225" t="s">
        <v>126</v>
      </c>
      <c r="K21225" t="s">
        <v>126</v>
      </c>
      <c r="L21225" t="s">
        <v>168</v>
      </c>
      <c r="P21225">
        <v>0.40572633331788699</v>
      </c>
      <c r="Q21225">
        <v>0</v>
      </c>
    </row>
    <row r="21226" spans="1:17">
      <c r="A21226" t="s">
        <v>122</v>
      </c>
      <c r="B21226">
        <v>2043</v>
      </c>
      <c r="E21226" t="s">
        <v>167</v>
      </c>
      <c r="G21226" t="s">
        <v>1075</v>
      </c>
      <c r="H21226" t="s">
        <v>136</v>
      </c>
      <c r="I21226">
        <v>305168522.81711501</v>
      </c>
      <c r="J21226" t="s">
        <v>126</v>
      </c>
      <c r="K21226" t="s">
        <v>126</v>
      </c>
      <c r="L21226" t="s">
        <v>169</v>
      </c>
      <c r="P21226">
        <v>0.40572633331788699</v>
      </c>
      <c r="Q21226">
        <v>123814905.806624</v>
      </c>
    </row>
    <row r="21227" spans="1:17">
      <c r="A21227" t="s">
        <v>122</v>
      </c>
      <c r="B21227">
        <v>2043</v>
      </c>
      <c r="E21227" t="s">
        <v>170</v>
      </c>
      <c r="G21227" t="s">
        <v>1076</v>
      </c>
      <c r="H21227" t="s">
        <v>136</v>
      </c>
      <c r="I21227">
        <v>0</v>
      </c>
      <c r="J21227" t="s">
        <v>126</v>
      </c>
      <c r="K21227" t="s">
        <v>165</v>
      </c>
      <c r="L21227" t="s">
        <v>171</v>
      </c>
      <c r="P21227">
        <v>0.40572633331788699</v>
      </c>
      <c r="Q21227">
        <v>0</v>
      </c>
    </row>
    <row r="21228" spans="1:17">
      <c r="A21228" t="s">
        <v>122</v>
      </c>
      <c r="B21228">
        <v>2043</v>
      </c>
      <c r="E21228" t="s">
        <v>162</v>
      </c>
      <c r="G21228" t="s">
        <v>1076</v>
      </c>
      <c r="H21228" t="s">
        <v>136</v>
      </c>
      <c r="I21228">
        <v>21740274.3118558</v>
      </c>
      <c r="J21228" t="s">
        <v>126</v>
      </c>
      <c r="K21228" t="s">
        <v>165</v>
      </c>
      <c r="L21228" t="s">
        <v>163</v>
      </c>
      <c r="P21228">
        <v>0.40572633331788699</v>
      </c>
      <c r="Q21228">
        <v>8820601.7818743307</v>
      </c>
    </row>
    <row r="21229" spans="1:17">
      <c r="A21229" t="s">
        <v>122</v>
      </c>
      <c r="B21229">
        <v>2043</v>
      </c>
      <c r="E21229" t="s">
        <v>167</v>
      </c>
      <c r="G21229" t="s">
        <v>1076</v>
      </c>
      <c r="H21229" t="s">
        <v>136</v>
      </c>
      <c r="I21229">
        <v>0</v>
      </c>
      <c r="J21229" t="s">
        <v>126</v>
      </c>
      <c r="K21229" t="s">
        <v>165</v>
      </c>
      <c r="L21229" t="s">
        <v>168</v>
      </c>
      <c r="P21229">
        <v>0.40572633331788699</v>
      </c>
      <c r="Q21229">
        <v>0</v>
      </c>
    </row>
    <row r="21230" spans="1:17">
      <c r="A21230" t="s">
        <v>122</v>
      </c>
      <c r="B21230">
        <v>2043</v>
      </c>
      <c r="E21230" t="s">
        <v>167</v>
      </c>
      <c r="G21230" t="s">
        <v>1076</v>
      </c>
      <c r="H21230" t="s">
        <v>136</v>
      </c>
      <c r="I21230">
        <v>0</v>
      </c>
      <c r="J21230" t="s">
        <v>126</v>
      </c>
      <c r="K21230" t="s">
        <v>165</v>
      </c>
      <c r="L21230" t="s">
        <v>169</v>
      </c>
      <c r="P21230">
        <v>0.40572633331788699</v>
      </c>
      <c r="Q21230">
        <v>0</v>
      </c>
    </row>
    <row r="21231" spans="1:17">
      <c r="A21231" t="s">
        <v>122</v>
      </c>
      <c r="B21231">
        <v>2043</v>
      </c>
      <c r="E21231" t="s">
        <v>170</v>
      </c>
      <c r="G21231" t="s">
        <v>1076</v>
      </c>
      <c r="H21231" t="s">
        <v>136</v>
      </c>
      <c r="I21231">
        <v>0</v>
      </c>
      <c r="J21231" t="s">
        <v>126</v>
      </c>
      <c r="K21231" t="s">
        <v>166</v>
      </c>
      <c r="L21231" t="s">
        <v>171</v>
      </c>
      <c r="P21231">
        <v>0.40572633331788699</v>
      </c>
      <c r="Q21231">
        <v>0</v>
      </c>
    </row>
    <row r="21232" spans="1:17">
      <c r="A21232" t="s">
        <v>122</v>
      </c>
      <c r="B21232">
        <v>2043</v>
      </c>
      <c r="E21232" t="s">
        <v>162</v>
      </c>
      <c r="G21232" t="s">
        <v>1076</v>
      </c>
      <c r="H21232" t="s">
        <v>136</v>
      </c>
      <c r="I21232">
        <v>9606093.7135322597</v>
      </c>
      <c r="J21232" t="s">
        <v>126</v>
      </c>
      <c r="K21232" t="s">
        <v>166</v>
      </c>
      <c r="L21232" t="s">
        <v>163</v>
      </c>
      <c r="P21232">
        <v>0.40572633331788699</v>
      </c>
      <c r="Q21232">
        <v>3897445.1798994499</v>
      </c>
    </row>
    <row r="21233" spans="1:17">
      <c r="A21233" t="s">
        <v>122</v>
      </c>
      <c r="B21233">
        <v>2043</v>
      </c>
      <c r="E21233" t="s">
        <v>167</v>
      </c>
      <c r="G21233" t="s">
        <v>1076</v>
      </c>
      <c r="H21233" t="s">
        <v>136</v>
      </c>
      <c r="I21233">
        <v>0</v>
      </c>
      <c r="J21233" t="s">
        <v>126</v>
      </c>
      <c r="K21233" t="s">
        <v>166</v>
      </c>
      <c r="L21233" t="s">
        <v>168</v>
      </c>
      <c r="P21233">
        <v>0.40572633331788699</v>
      </c>
      <c r="Q21233">
        <v>0</v>
      </c>
    </row>
    <row r="21234" spans="1:17">
      <c r="A21234" t="s">
        <v>122</v>
      </c>
      <c r="B21234">
        <v>2043</v>
      </c>
      <c r="E21234" t="s">
        <v>167</v>
      </c>
      <c r="G21234" t="s">
        <v>1076</v>
      </c>
      <c r="H21234" t="s">
        <v>136</v>
      </c>
      <c r="I21234">
        <v>0</v>
      </c>
      <c r="J21234" t="s">
        <v>126</v>
      </c>
      <c r="K21234" t="s">
        <v>166</v>
      </c>
      <c r="L21234" t="s">
        <v>169</v>
      </c>
      <c r="P21234">
        <v>0.40572633331788699</v>
      </c>
      <c r="Q21234">
        <v>0</v>
      </c>
    </row>
    <row r="21235" spans="1:17">
      <c r="A21235" t="s">
        <v>122</v>
      </c>
      <c r="B21235">
        <v>2043</v>
      </c>
      <c r="E21235" t="s">
        <v>170</v>
      </c>
      <c r="G21235" t="s">
        <v>1076</v>
      </c>
      <c r="H21235" t="s">
        <v>136</v>
      </c>
      <c r="I21235">
        <v>0</v>
      </c>
      <c r="J21235" t="s">
        <v>126</v>
      </c>
      <c r="K21235" t="s">
        <v>160</v>
      </c>
      <c r="L21235" t="s">
        <v>171</v>
      </c>
      <c r="P21235">
        <v>0.40572633331788699</v>
      </c>
      <c r="Q21235">
        <v>0</v>
      </c>
    </row>
    <row r="21236" spans="1:17">
      <c r="A21236" t="s">
        <v>122</v>
      </c>
      <c r="B21236">
        <v>2043</v>
      </c>
      <c r="E21236" t="s">
        <v>162</v>
      </c>
      <c r="G21236" t="s">
        <v>1076</v>
      </c>
      <c r="H21236" t="s">
        <v>136</v>
      </c>
      <c r="I21236">
        <v>175859.74567446101</v>
      </c>
      <c r="J21236" t="s">
        <v>126</v>
      </c>
      <c r="K21236" t="s">
        <v>160</v>
      </c>
      <c r="L21236" t="s">
        <v>163</v>
      </c>
      <c r="P21236">
        <v>0.40572633331788699</v>
      </c>
      <c r="Q21236">
        <v>71350.929790715105</v>
      </c>
    </row>
    <row r="21237" spans="1:17">
      <c r="A21237" t="s">
        <v>122</v>
      </c>
      <c r="B21237">
        <v>2043</v>
      </c>
      <c r="E21237" t="s">
        <v>167</v>
      </c>
      <c r="G21237" t="s">
        <v>1076</v>
      </c>
      <c r="H21237" t="s">
        <v>136</v>
      </c>
      <c r="I21237">
        <v>0</v>
      </c>
      <c r="J21237" t="s">
        <v>126</v>
      </c>
      <c r="K21237" t="s">
        <v>160</v>
      </c>
      <c r="L21237" t="s">
        <v>168</v>
      </c>
      <c r="P21237">
        <v>0.40572633331788699</v>
      </c>
      <c r="Q21237">
        <v>0</v>
      </c>
    </row>
    <row r="21238" spans="1:17">
      <c r="A21238" t="s">
        <v>122</v>
      </c>
      <c r="B21238">
        <v>2043</v>
      </c>
      <c r="E21238" t="s">
        <v>167</v>
      </c>
      <c r="G21238" t="s">
        <v>1076</v>
      </c>
      <c r="H21238" t="s">
        <v>136</v>
      </c>
      <c r="I21238">
        <v>0</v>
      </c>
      <c r="J21238" t="s">
        <v>126</v>
      </c>
      <c r="K21238" t="s">
        <v>160</v>
      </c>
      <c r="L21238" t="s">
        <v>169</v>
      </c>
      <c r="P21238">
        <v>0.40572633331788699</v>
      </c>
      <c r="Q21238">
        <v>0</v>
      </c>
    </row>
    <row r="21239" spans="1:17">
      <c r="A21239" t="s">
        <v>122</v>
      </c>
      <c r="B21239">
        <v>2043</v>
      </c>
      <c r="E21239" t="s">
        <v>170</v>
      </c>
      <c r="G21239" t="s">
        <v>1076</v>
      </c>
      <c r="H21239" t="s">
        <v>136</v>
      </c>
      <c r="I21239">
        <v>0</v>
      </c>
      <c r="J21239" t="s">
        <v>165</v>
      </c>
      <c r="K21239" t="s">
        <v>126</v>
      </c>
      <c r="L21239" t="s">
        <v>171</v>
      </c>
      <c r="P21239">
        <v>0.40572633331788699</v>
      </c>
      <c r="Q21239">
        <v>0</v>
      </c>
    </row>
    <row r="21240" spans="1:17">
      <c r="A21240" t="s">
        <v>122</v>
      </c>
      <c r="B21240">
        <v>2043</v>
      </c>
      <c r="E21240" t="s">
        <v>162</v>
      </c>
      <c r="G21240" t="s">
        <v>1076</v>
      </c>
      <c r="H21240" t="s">
        <v>136</v>
      </c>
      <c r="I21240">
        <v>25847717.4931743</v>
      </c>
      <c r="J21240" t="s">
        <v>165</v>
      </c>
      <c r="K21240" t="s">
        <v>126</v>
      </c>
      <c r="L21240" t="s">
        <v>163</v>
      </c>
      <c r="P21240">
        <v>0.40572633331788699</v>
      </c>
      <c r="Q21240">
        <v>10487099.643142199</v>
      </c>
    </row>
    <row r="21241" spans="1:17">
      <c r="A21241" t="s">
        <v>122</v>
      </c>
      <c r="B21241">
        <v>2043</v>
      </c>
      <c r="E21241" t="s">
        <v>167</v>
      </c>
      <c r="G21241" t="s">
        <v>1076</v>
      </c>
      <c r="H21241" t="s">
        <v>136</v>
      </c>
      <c r="I21241">
        <v>0</v>
      </c>
      <c r="J21241" t="s">
        <v>165</v>
      </c>
      <c r="K21241" t="s">
        <v>126</v>
      </c>
      <c r="L21241" t="s">
        <v>168</v>
      </c>
      <c r="P21241">
        <v>0.40572633331788699</v>
      </c>
      <c r="Q21241">
        <v>0</v>
      </c>
    </row>
    <row r="21242" spans="1:17">
      <c r="A21242" t="s">
        <v>122</v>
      </c>
      <c r="B21242">
        <v>2043</v>
      </c>
      <c r="E21242" t="s">
        <v>167</v>
      </c>
      <c r="G21242" t="s">
        <v>1076</v>
      </c>
      <c r="H21242" t="s">
        <v>136</v>
      </c>
      <c r="I21242">
        <v>0</v>
      </c>
      <c r="J21242" t="s">
        <v>165</v>
      </c>
      <c r="K21242" t="s">
        <v>126</v>
      </c>
      <c r="L21242" t="s">
        <v>169</v>
      </c>
      <c r="P21242">
        <v>0.40572633331788699</v>
      </c>
      <c r="Q21242">
        <v>0</v>
      </c>
    </row>
    <row r="21243" spans="1:17">
      <c r="A21243" t="s">
        <v>122</v>
      </c>
      <c r="B21243">
        <v>2043</v>
      </c>
      <c r="E21243" t="s">
        <v>170</v>
      </c>
      <c r="G21243" t="s">
        <v>1075</v>
      </c>
      <c r="H21243" t="s">
        <v>136</v>
      </c>
      <c r="I21243">
        <v>0</v>
      </c>
      <c r="J21243" t="s">
        <v>165</v>
      </c>
      <c r="K21243" t="s">
        <v>165</v>
      </c>
      <c r="L21243" t="s">
        <v>171</v>
      </c>
      <c r="P21243">
        <v>0.40572633331788699</v>
      </c>
      <c r="Q21243">
        <v>0</v>
      </c>
    </row>
    <row r="21244" spans="1:17">
      <c r="A21244" t="s">
        <v>122</v>
      </c>
      <c r="B21244">
        <v>2043</v>
      </c>
      <c r="E21244" t="s">
        <v>162</v>
      </c>
      <c r="G21244" t="s">
        <v>1075</v>
      </c>
      <c r="H21244" t="s">
        <v>136</v>
      </c>
      <c r="I21244">
        <v>0</v>
      </c>
      <c r="J21244" t="s">
        <v>165</v>
      </c>
      <c r="K21244" t="s">
        <v>165</v>
      </c>
      <c r="L21244" t="s">
        <v>163</v>
      </c>
      <c r="P21244">
        <v>0.40572633331788699</v>
      </c>
      <c r="Q21244">
        <v>0</v>
      </c>
    </row>
    <row r="21245" spans="1:17">
      <c r="A21245" t="s">
        <v>122</v>
      </c>
      <c r="B21245">
        <v>2043</v>
      </c>
      <c r="E21245" t="s">
        <v>167</v>
      </c>
      <c r="G21245" t="s">
        <v>1075</v>
      </c>
      <c r="H21245" t="s">
        <v>136</v>
      </c>
      <c r="I21245">
        <v>0</v>
      </c>
      <c r="J21245" t="s">
        <v>165</v>
      </c>
      <c r="K21245" t="s">
        <v>165</v>
      </c>
      <c r="L21245" t="s">
        <v>168</v>
      </c>
      <c r="P21245">
        <v>0.40572633331788699</v>
      </c>
      <c r="Q21245">
        <v>0</v>
      </c>
    </row>
    <row r="21246" spans="1:17">
      <c r="A21246" t="s">
        <v>122</v>
      </c>
      <c r="B21246">
        <v>2043</v>
      </c>
      <c r="E21246" t="s">
        <v>167</v>
      </c>
      <c r="G21246" t="s">
        <v>1075</v>
      </c>
      <c r="H21246" t="s">
        <v>136</v>
      </c>
      <c r="I21246">
        <v>0</v>
      </c>
      <c r="J21246" t="s">
        <v>165</v>
      </c>
      <c r="K21246" t="s">
        <v>165</v>
      </c>
      <c r="L21246" t="s">
        <v>169</v>
      </c>
      <c r="P21246">
        <v>0.40572633331788699</v>
      </c>
      <c r="Q21246">
        <v>0</v>
      </c>
    </row>
    <row r="21247" spans="1:17">
      <c r="A21247" t="s">
        <v>122</v>
      </c>
      <c r="B21247">
        <v>2043</v>
      </c>
      <c r="E21247" t="s">
        <v>162</v>
      </c>
      <c r="G21247" t="s">
        <v>1076</v>
      </c>
      <c r="H21247" t="s">
        <v>136</v>
      </c>
      <c r="I21247">
        <v>26451155.0386694</v>
      </c>
      <c r="J21247" t="s">
        <v>166</v>
      </c>
      <c r="K21247" t="s">
        <v>159</v>
      </c>
      <c r="L21247" t="s">
        <v>163</v>
      </c>
      <c r="P21247">
        <v>0.40572633331788699</v>
      </c>
      <c r="Q21247">
        <v>10731930.1458623</v>
      </c>
    </row>
    <row r="21248" spans="1:17">
      <c r="A21248" t="s">
        <v>122</v>
      </c>
      <c r="B21248">
        <v>2043</v>
      </c>
      <c r="E21248" t="s">
        <v>170</v>
      </c>
      <c r="G21248" t="s">
        <v>1076</v>
      </c>
      <c r="H21248" t="s">
        <v>136</v>
      </c>
      <c r="I21248">
        <v>0</v>
      </c>
      <c r="J21248" t="s">
        <v>166</v>
      </c>
      <c r="K21248" t="s">
        <v>126</v>
      </c>
      <c r="L21248" t="s">
        <v>171</v>
      </c>
      <c r="P21248">
        <v>0.40572633331788699</v>
      </c>
      <c r="Q21248">
        <v>0</v>
      </c>
    </row>
    <row r="21249" spans="1:17">
      <c r="A21249" t="s">
        <v>122</v>
      </c>
      <c r="B21249">
        <v>2043</v>
      </c>
      <c r="E21249" t="s">
        <v>162</v>
      </c>
      <c r="G21249" t="s">
        <v>1076</v>
      </c>
      <c r="H21249" t="s">
        <v>136</v>
      </c>
      <c r="I21249">
        <v>10886056.887109101</v>
      </c>
      <c r="J21249" t="s">
        <v>166</v>
      </c>
      <c r="K21249" t="s">
        <v>126</v>
      </c>
      <c r="L21249" t="s">
        <v>163</v>
      </c>
      <c r="P21249">
        <v>0.40572633331788699</v>
      </c>
      <c r="Q21249">
        <v>4416759.9450966902</v>
      </c>
    </row>
    <row r="21250" spans="1:17">
      <c r="A21250" t="s">
        <v>122</v>
      </c>
      <c r="B21250">
        <v>2043</v>
      </c>
      <c r="E21250" t="s">
        <v>167</v>
      </c>
      <c r="G21250" t="s">
        <v>1076</v>
      </c>
      <c r="H21250" t="s">
        <v>136</v>
      </c>
      <c r="I21250">
        <v>0</v>
      </c>
      <c r="J21250" t="s">
        <v>166</v>
      </c>
      <c r="K21250" t="s">
        <v>126</v>
      </c>
      <c r="L21250" t="s">
        <v>168</v>
      </c>
      <c r="P21250">
        <v>0.40572633331788699</v>
      </c>
      <c r="Q21250">
        <v>0</v>
      </c>
    </row>
    <row r="21251" spans="1:17">
      <c r="A21251" t="s">
        <v>122</v>
      </c>
      <c r="B21251">
        <v>2043</v>
      </c>
      <c r="E21251" t="s">
        <v>167</v>
      </c>
      <c r="G21251" t="s">
        <v>1076</v>
      </c>
      <c r="H21251" t="s">
        <v>136</v>
      </c>
      <c r="I21251">
        <v>0</v>
      </c>
      <c r="J21251" t="s">
        <v>166</v>
      </c>
      <c r="K21251" t="s">
        <v>126</v>
      </c>
      <c r="L21251" t="s">
        <v>169</v>
      </c>
      <c r="P21251">
        <v>0.40572633331788699</v>
      </c>
      <c r="Q21251">
        <v>0</v>
      </c>
    </row>
    <row r="21252" spans="1:17">
      <c r="A21252" t="s">
        <v>122</v>
      </c>
      <c r="B21252">
        <v>2043</v>
      </c>
      <c r="E21252" t="s">
        <v>170</v>
      </c>
      <c r="G21252" t="s">
        <v>1075</v>
      </c>
      <c r="H21252" t="s">
        <v>136</v>
      </c>
      <c r="I21252">
        <v>0</v>
      </c>
      <c r="J21252" t="s">
        <v>166</v>
      </c>
      <c r="K21252" t="s">
        <v>166</v>
      </c>
      <c r="L21252" t="s">
        <v>171</v>
      </c>
      <c r="P21252">
        <v>0.40572633331788699</v>
      </c>
      <c r="Q21252">
        <v>0</v>
      </c>
    </row>
    <row r="21253" spans="1:17">
      <c r="A21253" t="s">
        <v>122</v>
      </c>
      <c r="B21253">
        <v>2043</v>
      </c>
      <c r="E21253" t="s">
        <v>162</v>
      </c>
      <c r="G21253" t="s">
        <v>1075</v>
      </c>
      <c r="H21253" t="s">
        <v>136</v>
      </c>
      <c r="I21253">
        <v>0</v>
      </c>
      <c r="J21253" t="s">
        <v>166</v>
      </c>
      <c r="K21253" t="s">
        <v>166</v>
      </c>
      <c r="L21253" t="s">
        <v>163</v>
      </c>
      <c r="P21253">
        <v>0.40572633331788699</v>
      </c>
      <c r="Q21253">
        <v>0</v>
      </c>
    </row>
    <row r="21254" spans="1:17">
      <c r="A21254" t="s">
        <v>122</v>
      </c>
      <c r="B21254">
        <v>2043</v>
      </c>
      <c r="E21254" t="s">
        <v>167</v>
      </c>
      <c r="G21254" t="s">
        <v>1075</v>
      </c>
      <c r="H21254" t="s">
        <v>136</v>
      </c>
      <c r="I21254">
        <v>0</v>
      </c>
      <c r="J21254" t="s">
        <v>166</v>
      </c>
      <c r="K21254" t="s">
        <v>166</v>
      </c>
      <c r="L21254" t="s">
        <v>168</v>
      </c>
      <c r="P21254">
        <v>0.40572633331788699</v>
      </c>
      <c r="Q21254">
        <v>0</v>
      </c>
    </row>
    <row r="21255" spans="1:17">
      <c r="A21255" t="s">
        <v>122</v>
      </c>
      <c r="B21255">
        <v>2043</v>
      </c>
      <c r="E21255" t="s">
        <v>167</v>
      </c>
      <c r="G21255" t="s">
        <v>1075</v>
      </c>
      <c r="H21255" t="s">
        <v>136</v>
      </c>
      <c r="I21255">
        <v>0</v>
      </c>
      <c r="J21255" t="s">
        <v>166</v>
      </c>
      <c r="K21255" t="s">
        <v>166</v>
      </c>
      <c r="L21255" t="s">
        <v>169</v>
      </c>
      <c r="P21255">
        <v>0.40572633331788699</v>
      </c>
      <c r="Q21255">
        <v>0</v>
      </c>
    </row>
    <row r="21256" spans="1:17">
      <c r="A21256" t="s">
        <v>122</v>
      </c>
      <c r="B21256">
        <v>2043</v>
      </c>
      <c r="E21256" t="s">
        <v>162</v>
      </c>
      <c r="G21256" t="s">
        <v>1076</v>
      </c>
      <c r="H21256" t="s">
        <v>136</v>
      </c>
      <c r="I21256">
        <v>3307830.1048352802</v>
      </c>
      <c r="J21256" t="s">
        <v>160</v>
      </c>
      <c r="K21256" t="s">
        <v>164</v>
      </c>
      <c r="L21256" t="s">
        <v>163</v>
      </c>
      <c r="P21256">
        <v>0.40572633331788699</v>
      </c>
      <c r="Q21256">
        <v>1342073.77967334</v>
      </c>
    </row>
    <row r="21257" spans="1:17">
      <c r="A21257" t="s">
        <v>122</v>
      </c>
      <c r="B21257">
        <v>2043</v>
      </c>
      <c r="E21257" t="s">
        <v>170</v>
      </c>
      <c r="G21257" t="s">
        <v>1076</v>
      </c>
      <c r="H21257" t="s">
        <v>136</v>
      </c>
      <c r="I21257">
        <v>0</v>
      </c>
      <c r="J21257" t="s">
        <v>160</v>
      </c>
      <c r="K21257" t="s">
        <v>126</v>
      </c>
      <c r="L21257" t="s">
        <v>171</v>
      </c>
      <c r="P21257">
        <v>0.40572633331788699</v>
      </c>
      <c r="Q21257">
        <v>0</v>
      </c>
    </row>
    <row r="21258" spans="1:17">
      <c r="A21258" t="s">
        <v>122</v>
      </c>
      <c r="B21258">
        <v>2043</v>
      </c>
      <c r="E21258" t="s">
        <v>162</v>
      </c>
      <c r="G21258" t="s">
        <v>1076</v>
      </c>
      <c r="H21258" t="s">
        <v>136</v>
      </c>
      <c r="I21258">
        <v>10504938.880951099</v>
      </c>
      <c r="J21258" t="s">
        <v>160</v>
      </c>
      <c r="K21258" t="s">
        <v>126</v>
      </c>
      <c r="L21258" t="s">
        <v>163</v>
      </c>
      <c r="P21258">
        <v>0.40572633331788699</v>
      </c>
      <c r="Q21258">
        <v>4262130.3338968102</v>
      </c>
    </row>
    <row r="21259" spans="1:17">
      <c r="A21259" t="s">
        <v>122</v>
      </c>
      <c r="B21259">
        <v>2043</v>
      </c>
      <c r="E21259" t="s">
        <v>167</v>
      </c>
      <c r="G21259" t="s">
        <v>1076</v>
      </c>
      <c r="H21259" t="s">
        <v>136</v>
      </c>
      <c r="I21259">
        <v>0</v>
      </c>
      <c r="J21259" t="s">
        <v>160</v>
      </c>
      <c r="K21259" t="s">
        <v>126</v>
      </c>
      <c r="L21259" t="s">
        <v>168</v>
      </c>
      <c r="P21259">
        <v>0.40572633331788699</v>
      </c>
      <c r="Q21259">
        <v>0</v>
      </c>
    </row>
    <row r="21260" spans="1:17">
      <c r="A21260" t="s">
        <v>122</v>
      </c>
      <c r="B21260">
        <v>2043</v>
      </c>
      <c r="E21260" t="s">
        <v>167</v>
      </c>
      <c r="G21260" t="s">
        <v>1076</v>
      </c>
      <c r="H21260" t="s">
        <v>136</v>
      </c>
      <c r="I21260">
        <v>0</v>
      </c>
      <c r="J21260" t="s">
        <v>160</v>
      </c>
      <c r="K21260" t="s">
        <v>126</v>
      </c>
      <c r="L21260" t="s">
        <v>169</v>
      </c>
      <c r="P21260">
        <v>0.40572633331788699</v>
      </c>
      <c r="Q21260">
        <v>0</v>
      </c>
    </row>
    <row r="21261" spans="1:17">
      <c r="A21261" t="s">
        <v>122</v>
      </c>
      <c r="B21261">
        <v>2043</v>
      </c>
      <c r="E21261" t="s">
        <v>170</v>
      </c>
      <c r="G21261" t="s">
        <v>1075</v>
      </c>
      <c r="H21261" t="s">
        <v>136</v>
      </c>
      <c r="I21261">
        <v>0</v>
      </c>
      <c r="J21261" t="s">
        <v>160</v>
      </c>
      <c r="K21261" t="s">
        <v>160</v>
      </c>
      <c r="L21261" t="s">
        <v>171</v>
      </c>
      <c r="P21261">
        <v>0.40572633331788699</v>
      </c>
      <c r="Q21261">
        <v>0</v>
      </c>
    </row>
    <row r="21262" spans="1:17">
      <c r="A21262" t="s">
        <v>122</v>
      </c>
      <c r="B21262">
        <v>2043</v>
      </c>
      <c r="E21262" t="s">
        <v>162</v>
      </c>
      <c r="G21262" t="s">
        <v>1075</v>
      </c>
      <c r="H21262" t="s">
        <v>136</v>
      </c>
      <c r="I21262">
        <v>0</v>
      </c>
      <c r="J21262" t="s">
        <v>160</v>
      </c>
      <c r="K21262" t="s">
        <v>160</v>
      </c>
      <c r="L21262" t="s">
        <v>163</v>
      </c>
      <c r="P21262">
        <v>0.40572633331788699</v>
      </c>
      <c r="Q21262">
        <v>0</v>
      </c>
    </row>
    <row r="21263" spans="1:17">
      <c r="A21263" t="s">
        <v>122</v>
      </c>
      <c r="B21263">
        <v>2043</v>
      </c>
      <c r="E21263" t="s">
        <v>167</v>
      </c>
      <c r="G21263" t="s">
        <v>1075</v>
      </c>
      <c r="H21263" t="s">
        <v>136</v>
      </c>
      <c r="I21263">
        <v>0</v>
      </c>
      <c r="J21263" t="s">
        <v>160</v>
      </c>
      <c r="K21263" t="s">
        <v>160</v>
      </c>
      <c r="L21263" t="s">
        <v>168</v>
      </c>
      <c r="P21263">
        <v>0.40572633331788699</v>
      </c>
      <c r="Q21263">
        <v>0</v>
      </c>
    </row>
    <row r="21264" spans="1:17">
      <c r="A21264" t="s">
        <v>122</v>
      </c>
      <c r="B21264">
        <v>2043</v>
      </c>
      <c r="E21264" t="s">
        <v>167</v>
      </c>
      <c r="G21264" t="s">
        <v>1075</v>
      </c>
      <c r="H21264" t="s">
        <v>136</v>
      </c>
      <c r="I21264">
        <v>0</v>
      </c>
      <c r="J21264" t="s">
        <v>160</v>
      </c>
      <c r="K21264" t="s">
        <v>160</v>
      </c>
      <c r="L21264" t="s">
        <v>169</v>
      </c>
      <c r="P21264">
        <v>0.40572633331788699</v>
      </c>
      <c r="Q21264">
        <v>0</v>
      </c>
    </row>
    <row r="21265" spans="1:17">
      <c r="A21265" t="s">
        <v>122</v>
      </c>
      <c r="B21265">
        <v>2044</v>
      </c>
      <c r="E21265" t="s">
        <v>170</v>
      </c>
      <c r="G21265" t="s">
        <v>1075</v>
      </c>
      <c r="H21265" t="s">
        <v>136</v>
      </c>
      <c r="I21265">
        <v>0</v>
      </c>
      <c r="J21265" t="s">
        <v>164</v>
      </c>
      <c r="K21265" t="s">
        <v>164</v>
      </c>
      <c r="L21265" t="s">
        <v>171</v>
      </c>
      <c r="P21265">
        <v>0.39012147434412198</v>
      </c>
      <c r="Q21265">
        <v>0</v>
      </c>
    </row>
    <row r="21266" spans="1:17">
      <c r="A21266" t="s">
        <v>122</v>
      </c>
      <c r="B21266">
        <v>2044</v>
      </c>
      <c r="E21266" t="s">
        <v>162</v>
      </c>
      <c r="G21266" t="s">
        <v>1075</v>
      </c>
      <c r="H21266" t="s">
        <v>136</v>
      </c>
      <c r="I21266">
        <v>0</v>
      </c>
      <c r="J21266" t="s">
        <v>164</v>
      </c>
      <c r="K21266" t="s">
        <v>164</v>
      </c>
      <c r="L21266" t="s">
        <v>163</v>
      </c>
      <c r="P21266">
        <v>0.39012147434412198</v>
      </c>
      <c r="Q21266">
        <v>0</v>
      </c>
    </row>
    <row r="21267" spans="1:17">
      <c r="A21267" t="s">
        <v>122</v>
      </c>
      <c r="B21267">
        <v>2044</v>
      </c>
      <c r="E21267" t="s">
        <v>167</v>
      </c>
      <c r="G21267" t="s">
        <v>1075</v>
      </c>
      <c r="H21267" t="s">
        <v>136</v>
      </c>
      <c r="I21267">
        <v>0</v>
      </c>
      <c r="J21267" t="s">
        <v>164</v>
      </c>
      <c r="K21267" t="s">
        <v>164</v>
      </c>
      <c r="L21267" t="s">
        <v>168</v>
      </c>
      <c r="P21267">
        <v>0.39012147434412198</v>
      </c>
      <c r="Q21267">
        <v>0</v>
      </c>
    </row>
    <row r="21268" spans="1:17">
      <c r="A21268" t="s">
        <v>122</v>
      </c>
      <c r="B21268">
        <v>2044</v>
      </c>
      <c r="E21268" t="s">
        <v>167</v>
      </c>
      <c r="G21268" t="s">
        <v>1075</v>
      </c>
      <c r="H21268" t="s">
        <v>136</v>
      </c>
      <c r="I21268">
        <v>0</v>
      </c>
      <c r="J21268" t="s">
        <v>164</v>
      </c>
      <c r="K21268" t="s">
        <v>164</v>
      </c>
      <c r="L21268" t="s">
        <v>169</v>
      </c>
      <c r="P21268">
        <v>0.39012147434412198</v>
      </c>
      <c r="Q21268">
        <v>0</v>
      </c>
    </row>
    <row r="21269" spans="1:17">
      <c r="A21269" t="s">
        <v>122</v>
      </c>
      <c r="B21269">
        <v>2044</v>
      </c>
      <c r="E21269" t="s">
        <v>170</v>
      </c>
      <c r="G21269" t="s">
        <v>1076</v>
      </c>
      <c r="H21269" t="s">
        <v>136</v>
      </c>
      <c r="I21269">
        <v>0</v>
      </c>
      <c r="J21269" t="s">
        <v>164</v>
      </c>
      <c r="K21269" t="s">
        <v>126</v>
      </c>
      <c r="L21269" t="s">
        <v>171</v>
      </c>
      <c r="P21269">
        <v>0.39012147434412198</v>
      </c>
      <c r="Q21269">
        <v>0</v>
      </c>
    </row>
    <row r="21270" spans="1:17">
      <c r="A21270" t="s">
        <v>122</v>
      </c>
      <c r="B21270">
        <v>2044</v>
      </c>
      <c r="E21270" t="s">
        <v>162</v>
      </c>
      <c r="G21270" t="s">
        <v>1076</v>
      </c>
      <c r="H21270" t="s">
        <v>136</v>
      </c>
      <c r="I21270">
        <v>28271495.824507099</v>
      </c>
      <c r="J21270" t="s">
        <v>164</v>
      </c>
      <c r="K21270" t="s">
        <v>126</v>
      </c>
      <c r="L21270" t="s">
        <v>163</v>
      </c>
      <c r="P21270">
        <v>0.39012147434412198</v>
      </c>
      <c r="Q21270">
        <v>11029317.6329704</v>
      </c>
    </row>
    <row r="21271" spans="1:17">
      <c r="A21271" t="s">
        <v>122</v>
      </c>
      <c r="B21271">
        <v>2044</v>
      </c>
      <c r="E21271" t="s">
        <v>167</v>
      </c>
      <c r="G21271" t="s">
        <v>1076</v>
      </c>
      <c r="H21271" t="s">
        <v>136</v>
      </c>
      <c r="I21271">
        <v>0</v>
      </c>
      <c r="J21271" t="s">
        <v>164</v>
      </c>
      <c r="K21271" t="s">
        <v>126</v>
      </c>
      <c r="L21271" t="s">
        <v>168</v>
      </c>
      <c r="P21271">
        <v>0.39012147434412198</v>
      </c>
      <c r="Q21271">
        <v>0</v>
      </c>
    </row>
    <row r="21272" spans="1:17">
      <c r="A21272" t="s">
        <v>122</v>
      </c>
      <c r="B21272">
        <v>2044</v>
      </c>
      <c r="E21272" t="s">
        <v>167</v>
      </c>
      <c r="G21272" t="s">
        <v>1076</v>
      </c>
      <c r="H21272" t="s">
        <v>136</v>
      </c>
      <c r="I21272">
        <v>0</v>
      </c>
      <c r="J21272" t="s">
        <v>164</v>
      </c>
      <c r="K21272" t="s">
        <v>126</v>
      </c>
      <c r="L21272" t="s">
        <v>169</v>
      </c>
      <c r="P21272">
        <v>0.39012147434412198</v>
      </c>
      <c r="Q21272">
        <v>0</v>
      </c>
    </row>
    <row r="21273" spans="1:17">
      <c r="A21273" t="s">
        <v>122</v>
      </c>
      <c r="B21273">
        <v>2044</v>
      </c>
      <c r="E21273" t="s">
        <v>162</v>
      </c>
      <c r="G21273" t="s">
        <v>1076</v>
      </c>
      <c r="H21273" t="s">
        <v>136</v>
      </c>
      <c r="I21273">
        <v>2058569.9341043101</v>
      </c>
      <c r="J21273" t="s">
        <v>164</v>
      </c>
      <c r="K21273" t="s">
        <v>160</v>
      </c>
      <c r="L21273" t="s">
        <v>163</v>
      </c>
      <c r="P21273">
        <v>0.39012147434412198</v>
      </c>
      <c r="Q21273">
        <v>803092.33773325605</v>
      </c>
    </row>
    <row r="21274" spans="1:17">
      <c r="A21274" t="s">
        <v>122</v>
      </c>
      <c r="B21274">
        <v>2044</v>
      </c>
      <c r="E21274" t="s">
        <v>170</v>
      </c>
      <c r="G21274" t="s">
        <v>1075</v>
      </c>
      <c r="H21274" t="s">
        <v>136</v>
      </c>
      <c r="I21274">
        <v>0</v>
      </c>
      <c r="J21274" t="s">
        <v>159</v>
      </c>
      <c r="K21274" t="s">
        <v>159</v>
      </c>
      <c r="L21274" t="s">
        <v>171</v>
      </c>
      <c r="P21274">
        <v>0.39012147434412198</v>
      </c>
      <c r="Q21274">
        <v>0</v>
      </c>
    </row>
    <row r="21275" spans="1:17">
      <c r="A21275" t="s">
        <v>122</v>
      </c>
      <c r="B21275">
        <v>2044</v>
      </c>
      <c r="E21275" t="s">
        <v>162</v>
      </c>
      <c r="G21275" t="s">
        <v>1075</v>
      </c>
      <c r="H21275" t="s">
        <v>136</v>
      </c>
      <c r="I21275">
        <v>0</v>
      </c>
      <c r="J21275" t="s">
        <v>159</v>
      </c>
      <c r="K21275" t="s">
        <v>159</v>
      </c>
      <c r="L21275" t="s">
        <v>163</v>
      </c>
      <c r="P21275">
        <v>0.39012147434412198</v>
      </c>
      <c r="Q21275">
        <v>0</v>
      </c>
    </row>
    <row r="21276" spans="1:17">
      <c r="A21276" t="s">
        <v>122</v>
      </c>
      <c r="B21276">
        <v>2044</v>
      </c>
      <c r="E21276" t="s">
        <v>167</v>
      </c>
      <c r="G21276" t="s">
        <v>1075</v>
      </c>
      <c r="H21276" t="s">
        <v>136</v>
      </c>
      <c r="I21276">
        <v>0</v>
      </c>
      <c r="J21276" t="s">
        <v>159</v>
      </c>
      <c r="K21276" t="s">
        <v>159</v>
      </c>
      <c r="L21276" t="s">
        <v>168</v>
      </c>
      <c r="P21276">
        <v>0.39012147434412198</v>
      </c>
      <c r="Q21276">
        <v>0</v>
      </c>
    </row>
    <row r="21277" spans="1:17">
      <c r="A21277" t="s">
        <v>122</v>
      </c>
      <c r="B21277">
        <v>2044</v>
      </c>
      <c r="E21277" t="s">
        <v>167</v>
      </c>
      <c r="G21277" t="s">
        <v>1075</v>
      </c>
      <c r="H21277" t="s">
        <v>136</v>
      </c>
      <c r="I21277">
        <v>0</v>
      </c>
      <c r="J21277" t="s">
        <v>159</v>
      </c>
      <c r="K21277" t="s">
        <v>159</v>
      </c>
      <c r="L21277" t="s">
        <v>169</v>
      </c>
      <c r="P21277">
        <v>0.39012147434412198</v>
      </c>
      <c r="Q21277">
        <v>0</v>
      </c>
    </row>
    <row r="21278" spans="1:17">
      <c r="A21278" t="s">
        <v>122</v>
      </c>
      <c r="B21278">
        <v>2044</v>
      </c>
      <c r="E21278" t="s">
        <v>170</v>
      </c>
      <c r="G21278" t="s">
        <v>1076</v>
      </c>
      <c r="H21278" t="s">
        <v>136</v>
      </c>
      <c r="I21278">
        <v>0</v>
      </c>
      <c r="J21278" t="s">
        <v>159</v>
      </c>
      <c r="K21278" t="s">
        <v>126</v>
      </c>
      <c r="L21278" t="s">
        <v>171</v>
      </c>
      <c r="P21278">
        <v>0.39012147434412198</v>
      </c>
      <c r="Q21278">
        <v>0</v>
      </c>
    </row>
    <row r="21279" spans="1:17">
      <c r="A21279" t="s">
        <v>122</v>
      </c>
      <c r="B21279">
        <v>2044</v>
      </c>
      <c r="E21279" t="s">
        <v>162</v>
      </c>
      <c r="G21279" t="s">
        <v>1076</v>
      </c>
      <c r="H21279" t="s">
        <v>136</v>
      </c>
      <c r="I21279">
        <v>29154196.4306143</v>
      </c>
      <c r="J21279" t="s">
        <v>159</v>
      </c>
      <c r="K21279" t="s">
        <v>126</v>
      </c>
      <c r="L21279" t="s">
        <v>163</v>
      </c>
      <c r="P21279">
        <v>0.39012147434412198</v>
      </c>
      <c r="Q21279">
        <v>11373678.094829399</v>
      </c>
    </row>
    <row r="21280" spans="1:17">
      <c r="A21280" t="s">
        <v>122</v>
      </c>
      <c r="B21280">
        <v>2044</v>
      </c>
      <c r="E21280" t="s">
        <v>167</v>
      </c>
      <c r="G21280" t="s">
        <v>1076</v>
      </c>
      <c r="H21280" t="s">
        <v>136</v>
      </c>
      <c r="I21280">
        <v>0</v>
      </c>
      <c r="J21280" t="s">
        <v>159</v>
      </c>
      <c r="K21280" t="s">
        <v>126</v>
      </c>
      <c r="L21280" t="s">
        <v>168</v>
      </c>
      <c r="P21280">
        <v>0.39012147434412198</v>
      </c>
      <c r="Q21280">
        <v>0</v>
      </c>
    </row>
    <row r="21281" spans="1:17">
      <c r="A21281" t="s">
        <v>122</v>
      </c>
      <c r="B21281">
        <v>2044</v>
      </c>
      <c r="E21281" t="s">
        <v>167</v>
      </c>
      <c r="G21281" t="s">
        <v>1076</v>
      </c>
      <c r="H21281" t="s">
        <v>136</v>
      </c>
      <c r="I21281">
        <v>0</v>
      </c>
      <c r="J21281" t="s">
        <v>159</v>
      </c>
      <c r="K21281" t="s">
        <v>126</v>
      </c>
      <c r="L21281" t="s">
        <v>169</v>
      </c>
      <c r="P21281">
        <v>0.39012147434412198</v>
      </c>
      <c r="Q21281">
        <v>0</v>
      </c>
    </row>
    <row r="21282" spans="1:17">
      <c r="A21282" t="s">
        <v>122</v>
      </c>
      <c r="B21282">
        <v>2044</v>
      </c>
      <c r="E21282" t="s">
        <v>162</v>
      </c>
      <c r="G21282" t="s">
        <v>1076</v>
      </c>
      <c r="H21282" t="s">
        <v>136</v>
      </c>
      <c r="I21282">
        <v>25991559.670175601</v>
      </c>
      <c r="J21282" t="s">
        <v>159</v>
      </c>
      <c r="K21282" t="s">
        <v>166</v>
      </c>
      <c r="L21282" t="s">
        <v>163</v>
      </c>
      <c r="P21282">
        <v>0.39012147434412198</v>
      </c>
      <c r="Q21282">
        <v>10139865.579032101</v>
      </c>
    </row>
    <row r="21283" spans="1:17">
      <c r="A21283" t="s">
        <v>122</v>
      </c>
      <c r="B21283">
        <v>2044</v>
      </c>
      <c r="E21283" t="s">
        <v>170</v>
      </c>
      <c r="G21283" t="s">
        <v>1076</v>
      </c>
      <c r="H21283" t="s">
        <v>136</v>
      </c>
      <c r="I21283">
        <v>0</v>
      </c>
      <c r="J21283" t="s">
        <v>126</v>
      </c>
      <c r="K21283" t="s">
        <v>164</v>
      </c>
      <c r="L21283" t="s">
        <v>171</v>
      </c>
      <c r="P21283">
        <v>0.39012147434412198</v>
      </c>
      <c r="Q21283">
        <v>0</v>
      </c>
    </row>
    <row r="21284" spans="1:17">
      <c r="A21284" t="s">
        <v>122</v>
      </c>
      <c r="B21284">
        <v>2044</v>
      </c>
      <c r="E21284" t="s">
        <v>162</v>
      </c>
      <c r="G21284" t="s">
        <v>1076</v>
      </c>
      <c r="H21284" t="s">
        <v>136</v>
      </c>
      <c r="I21284">
        <v>12801966.8623717</v>
      </c>
      <c r="J21284" t="s">
        <v>126</v>
      </c>
      <c r="K21284" t="s">
        <v>164</v>
      </c>
      <c r="L21284" t="s">
        <v>163</v>
      </c>
      <c r="P21284">
        <v>0.39012147434412198</v>
      </c>
      <c r="Q21284">
        <v>4994322.1868530596</v>
      </c>
    </row>
    <row r="21285" spans="1:17">
      <c r="A21285" t="s">
        <v>122</v>
      </c>
      <c r="B21285">
        <v>2044</v>
      </c>
      <c r="E21285" t="s">
        <v>167</v>
      </c>
      <c r="G21285" t="s">
        <v>1076</v>
      </c>
      <c r="H21285" t="s">
        <v>136</v>
      </c>
      <c r="I21285">
        <v>0</v>
      </c>
      <c r="J21285" t="s">
        <v>126</v>
      </c>
      <c r="K21285" t="s">
        <v>164</v>
      </c>
      <c r="L21285" t="s">
        <v>168</v>
      </c>
      <c r="P21285">
        <v>0.39012147434412198</v>
      </c>
      <c r="Q21285">
        <v>0</v>
      </c>
    </row>
    <row r="21286" spans="1:17">
      <c r="A21286" t="s">
        <v>122</v>
      </c>
      <c r="B21286">
        <v>2044</v>
      </c>
      <c r="E21286" t="s">
        <v>167</v>
      </c>
      <c r="G21286" t="s">
        <v>1076</v>
      </c>
      <c r="H21286" t="s">
        <v>136</v>
      </c>
      <c r="I21286">
        <v>0</v>
      </c>
      <c r="J21286" t="s">
        <v>126</v>
      </c>
      <c r="K21286" t="s">
        <v>164</v>
      </c>
      <c r="L21286" t="s">
        <v>169</v>
      </c>
      <c r="P21286">
        <v>0.39012147434412198</v>
      </c>
      <c r="Q21286">
        <v>0</v>
      </c>
    </row>
    <row r="21287" spans="1:17">
      <c r="A21287" t="s">
        <v>122</v>
      </c>
      <c r="B21287">
        <v>2044</v>
      </c>
      <c r="E21287" t="s">
        <v>170</v>
      </c>
      <c r="G21287" t="s">
        <v>1076</v>
      </c>
      <c r="H21287" t="s">
        <v>136</v>
      </c>
      <c r="I21287">
        <v>0</v>
      </c>
      <c r="J21287" t="s">
        <v>126</v>
      </c>
      <c r="K21287" t="s">
        <v>159</v>
      </c>
      <c r="L21287" t="s">
        <v>171</v>
      </c>
      <c r="P21287">
        <v>0.39012147434412198</v>
      </c>
      <c r="Q21287">
        <v>0</v>
      </c>
    </row>
    <row r="21288" spans="1:17">
      <c r="A21288" t="s">
        <v>122</v>
      </c>
      <c r="B21288">
        <v>2044</v>
      </c>
      <c r="E21288" t="s">
        <v>162</v>
      </c>
      <c r="G21288" t="s">
        <v>1076</v>
      </c>
      <c r="H21288" t="s">
        <v>136</v>
      </c>
      <c r="I21288">
        <v>15279675.141967701</v>
      </c>
      <c r="J21288" t="s">
        <v>126</v>
      </c>
      <c r="K21288" t="s">
        <v>159</v>
      </c>
      <c r="L21288" t="s">
        <v>163</v>
      </c>
      <c r="P21288">
        <v>0.39012147434412198</v>
      </c>
      <c r="Q21288">
        <v>5960929.39388368</v>
      </c>
    </row>
    <row r="21289" spans="1:17">
      <c r="A21289" t="s">
        <v>122</v>
      </c>
      <c r="B21289">
        <v>2044</v>
      </c>
      <c r="E21289" t="s">
        <v>167</v>
      </c>
      <c r="G21289" t="s">
        <v>1076</v>
      </c>
      <c r="H21289" t="s">
        <v>136</v>
      </c>
      <c r="I21289">
        <v>0</v>
      </c>
      <c r="J21289" t="s">
        <v>126</v>
      </c>
      <c r="K21289" t="s">
        <v>159</v>
      </c>
      <c r="L21289" t="s">
        <v>168</v>
      </c>
      <c r="P21289">
        <v>0.39012147434412198</v>
      </c>
      <c r="Q21289">
        <v>0</v>
      </c>
    </row>
    <row r="21290" spans="1:17">
      <c r="A21290" t="s">
        <v>122</v>
      </c>
      <c r="B21290">
        <v>2044</v>
      </c>
      <c r="E21290" t="s">
        <v>167</v>
      </c>
      <c r="G21290" t="s">
        <v>1076</v>
      </c>
      <c r="H21290" t="s">
        <v>136</v>
      </c>
      <c r="I21290">
        <v>0</v>
      </c>
      <c r="J21290" t="s">
        <v>126</v>
      </c>
      <c r="K21290" t="s">
        <v>159</v>
      </c>
      <c r="L21290" t="s">
        <v>169</v>
      </c>
      <c r="P21290">
        <v>0.39012147434412198</v>
      </c>
      <c r="Q21290">
        <v>0</v>
      </c>
    </row>
    <row r="21291" spans="1:17">
      <c r="A21291" t="s">
        <v>122</v>
      </c>
      <c r="B21291">
        <v>2044</v>
      </c>
      <c r="E21291" t="s">
        <v>170</v>
      </c>
      <c r="G21291" t="s">
        <v>1075</v>
      </c>
      <c r="H21291" t="s">
        <v>136</v>
      </c>
      <c r="I21291">
        <v>367923131.75175899</v>
      </c>
      <c r="J21291" t="s">
        <v>126</v>
      </c>
      <c r="K21291" t="s">
        <v>126</v>
      </c>
      <c r="L21291" t="s">
        <v>171</v>
      </c>
      <c r="P21291">
        <v>0.39012147434412198</v>
      </c>
      <c r="Q21291">
        <v>143534714.604303</v>
      </c>
    </row>
    <row r="21292" spans="1:17">
      <c r="A21292" t="s">
        <v>122</v>
      </c>
      <c r="B21292">
        <v>2044</v>
      </c>
      <c r="E21292" t="s">
        <v>162</v>
      </c>
      <c r="G21292" t="s">
        <v>1075</v>
      </c>
      <c r="H21292" t="s">
        <v>136</v>
      </c>
      <c r="I21292">
        <v>0</v>
      </c>
      <c r="J21292" t="s">
        <v>126</v>
      </c>
      <c r="K21292" t="s">
        <v>126</v>
      </c>
      <c r="L21292" t="s">
        <v>163</v>
      </c>
      <c r="P21292">
        <v>0.39012147434412198</v>
      </c>
      <c r="Q21292">
        <v>0</v>
      </c>
    </row>
    <row r="21293" spans="1:17">
      <c r="A21293" t="s">
        <v>122</v>
      </c>
      <c r="B21293">
        <v>2044</v>
      </c>
      <c r="E21293" t="s">
        <v>167</v>
      </c>
      <c r="G21293" t="s">
        <v>1075</v>
      </c>
      <c r="H21293" t="s">
        <v>136</v>
      </c>
      <c r="I21293">
        <v>0</v>
      </c>
      <c r="J21293" t="s">
        <v>126</v>
      </c>
      <c r="K21293" t="s">
        <v>126</v>
      </c>
      <c r="L21293" t="s">
        <v>168</v>
      </c>
      <c r="P21293">
        <v>0.39012147434412198</v>
      </c>
      <c r="Q21293">
        <v>0</v>
      </c>
    </row>
    <row r="21294" spans="1:17">
      <c r="A21294" t="s">
        <v>122</v>
      </c>
      <c r="B21294">
        <v>2044</v>
      </c>
      <c r="E21294" t="s">
        <v>167</v>
      </c>
      <c r="G21294" t="s">
        <v>1075</v>
      </c>
      <c r="H21294" t="s">
        <v>136</v>
      </c>
      <c r="I21294">
        <v>305168522.81711501</v>
      </c>
      <c r="J21294" t="s">
        <v>126</v>
      </c>
      <c r="K21294" t="s">
        <v>126</v>
      </c>
      <c r="L21294" t="s">
        <v>169</v>
      </c>
      <c r="P21294">
        <v>0.39012147434412198</v>
      </c>
      <c r="Q21294">
        <v>119052794.04483099</v>
      </c>
    </row>
    <row r="21295" spans="1:17">
      <c r="A21295" t="s">
        <v>122</v>
      </c>
      <c r="B21295">
        <v>2044</v>
      </c>
      <c r="E21295" t="s">
        <v>170</v>
      </c>
      <c r="G21295" t="s">
        <v>1076</v>
      </c>
      <c r="H21295" t="s">
        <v>136</v>
      </c>
      <c r="I21295">
        <v>0</v>
      </c>
      <c r="J21295" t="s">
        <v>126</v>
      </c>
      <c r="K21295" t="s">
        <v>165</v>
      </c>
      <c r="L21295" t="s">
        <v>171</v>
      </c>
      <c r="P21295">
        <v>0.39012147434412198</v>
      </c>
      <c r="Q21295">
        <v>0</v>
      </c>
    </row>
    <row r="21296" spans="1:17">
      <c r="A21296" t="s">
        <v>122</v>
      </c>
      <c r="B21296">
        <v>2044</v>
      </c>
      <c r="E21296" t="s">
        <v>162</v>
      </c>
      <c r="G21296" t="s">
        <v>1076</v>
      </c>
      <c r="H21296" t="s">
        <v>136</v>
      </c>
      <c r="I21296">
        <v>21740274.3118558</v>
      </c>
      <c r="J21296" t="s">
        <v>126</v>
      </c>
      <c r="K21296" t="s">
        <v>165</v>
      </c>
      <c r="L21296" t="s">
        <v>163</v>
      </c>
      <c r="P21296">
        <v>0.39012147434412198</v>
      </c>
      <c r="Q21296">
        <v>8481347.8671868593</v>
      </c>
    </row>
    <row r="21297" spans="1:17">
      <c r="A21297" t="s">
        <v>122</v>
      </c>
      <c r="B21297">
        <v>2044</v>
      </c>
      <c r="E21297" t="s">
        <v>167</v>
      </c>
      <c r="G21297" t="s">
        <v>1076</v>
      </c>
      <c r="H21297" t="s">
        <v>136</v>
      </c>
      <c r="I21297">
        <v>0</v>
      </c>
      <c r="J21297" t="s">
        <v>126</v>
      </c>
      <c r="K21297" t="s">
        <v>165</v>
      </c>
      <c r="L21297" t="s">
        <v>168</v>
      </c>
      <c r="P21297">
        <v>0.39012147434412198</v>
      </c>
      <c r="Q21297">
        <v>0</v>
      </c>
    </row>
    <row r="21298" spans="1:17">
      <c r="A21298" t="s">
        <v>122</v>
      </c>
      <c r="B21298">
        <v>2044</v>
      </c>
      <c r="E21298" t="s">
        <v>167</v>
      </c>
      <c r="G21298" t="s">
        <v>1076</v>
      </c>
      <c r="H21298" t="s">
        <v>136</v>
      </c>
      <c r="I21298">
        <v>0</v>
      </c>
      <c r="J21298" t="s">
        <v>126</v>
      </c>
      <c r="K21298" t="s">
        <v>165</v>
      </c>
      <c r="L21298" t="s">
        <v>169</v>
      </c>
      <c r="P21298">
        <v>0.39012147434412198</v>
      </c>
      <c r="Q21298">
        <v>0</v>
      </c>
    </row>
    <row r="21299" spans="1:17">
      <c r="A21299" t="s">
        <v>122</v>
      </c>
      <c r="B21299">
        <v>2044</v>
      </c>
      <c r="E21299" t="s">
        <v>170</v>
      </c>
      <c r="G21299" t="s">
        <v>1076</v>
      </c>
      <c r="H21299" t="s">
        <v>136</v>
      </c>
      <c r="I21299">
        <v>0</v>
      </c>
      <c r="J21299" t="s">
        <v>126</v>
      </c>
      <c r="K21299" t="s">
        <v>166</v>
      </c>
      <c r="L21299" t="s">
        <v>171</v>
      </c>
      <c r="P21299">
        <v>0.39012147434412198</v>
      </c>
      <c r="Q21299">
        <v>0</v>
      </c>
    </row>
    <row r="21300" spans="1:17">
      <c r="A21300" t="s">
        <v>122</v>
      </c>
      <c r="B21300">
        <v>2044</v>
      </c>
      <c r="E21300" t="s">
        <v>162</v>
      </c>
      <c r="G21300" t="s">
        <v>1076</v>
      </c>
      <c r="H21300" t="s">
        <v>136</v>
      </c>
      <c r="I21300">
        <v>9606093.7135322597</v>
      </c>
      <c r="J21300" t="s">
        <v>126</v>
      </c>
      <c r="K21300" t="s">
        <v>166</v>
      </c>
      <c r="L21300" t="s">
        <v>163</v>
      </c>
      <c r="P21300">
        <v>0.39012147434412198</v>
      </c>
      <c r="Q21300">
        <v>3747543.44221101</v>
      </c>
    </row>
    <row r="21301" spans="1:17">
      <c r="A21301" t="s">
        <v>122</v>
      </c>
      <c r="B21301">
        <v>2044</v>
      </c>
      <c r="E21301" t="s">
        <v>167</v>
      </c>
      <c r="G21301" t="s">
        <v>1076</v>
      </c>
      <c r="H21301" t="s">
        <v>136</v>
      </c>
      <c r="I21301">
        <v>0</v>
      </c>
      <c r="J21301" t="s">
        <v>126</v>
      </c>
      <c r="K21301" t="s">
        <v>166</v>
      </c>
      <c r="L21301" t="s">
        <v>168</v>
      </c>
      <c r="P21301">
        <v>0.39012147434412198</v>
      </c>
      <c r="Q21301">
        <v>0</v>
      </c>
    </row>
    <row r="21302" spans="1:17">
      <c r="A21302" t="s">
        <v>122</v>
      </c>
      <c r="B21302">
        <v>2044</v>
      </c>
      <c r="E21302" t="s">
        <v>167</v>
      </c>
      <c r="G21302" t="s">
        <v>1076</v>
      </c>
      <c r="H21302" t="s">
        <v>136</v>
      </c>
      <c r="I21302">
        <v>0</v>
      </c>
      <c r="J21302" t="s">
        <v>126</v>
      </c>
      <c r="K21302" t="s">
        <v>166</v>
      </c>
      <c r="L21302" t="s">
        <v>169</v>
      </c>
      <c r="P21302">
        <v>0.39012147434412198</v>
      </c>
      <c r="Q21302">
        <v>0</v>
      </c>
    </row>
    <row r="21303" spans="1:17">
      <c r="A21303" t="s">
        <v>122</v>
      </c>
      <c r="B21303">
        <v>2044</v>
      </c>
      <c r="E21303" t="s">
        <v>170</v>
      </c>
      <c r="G21303" t="s">
        <v>1076</v>
      </c>
      <c r="H21303" t="s">
        <v>136</v>
      </c>
      <c r="I21303">
        <v>0</v>
      </c>
      <c r="J21303" t="s">
        <v>126</v>
      </c>
      <c r="K21303" t="s">
        <v>160</v>
      </c>
      <c r="L21303" t="s">
        <v>171</v>
      </c>
      <c r="P21303">
        <v>0.39012147434412198</v>
      </c>
      <c r="Q21303">
        <v>0</v>
      </c>
    </row>
    <row r="21304" spans="1:17">
      <c r="A21304" t="s">
        <v>122</v>
      </c>
      <c r="B21304">
        <v>2044</v>
      </c>
      <c r="E21304" t="s">
        <v>162</v>
      </c>
      <c r="G21304" t="s">
        <v>1076</v>
      </c>
      <c r="H21304" t="s">
        <v>136</v>
      </c>
      <c r="I21304">
        <v>175859.74567446101</v>
      </c>
      <c r="J21304" t="s">
        <v>126</v>
      </c>
      <c r="K21304" t="s">
        <v>160</v>
      </c>
      <c r="L21304" t="s">
        <v>163</v>
      </c>
      <c r="P21304">
        <v>0.39012147434412198</v>
      </c>
      <c r="Q21304">
        <v>68606.663260303001</v>
      </c>
    </row>
    <row r="21305" spans="1:17">
      <c r="A21305" t="s">
        <v>122</v>
      </c>
      <c r="B21305">
        <v>2044</v>
      </c>
      <c r="E21305" t="s">
        <v>167</v>
      </c>
      <c r="G21305" t="s">
        <v>1076</v>
      </c>
      <c r="H21305" t="s">
        <v>136</v>
      </c>
      <c r="I21305">
        <v>0</v>
      </c>
      <c r="J21305" t="s">
        <v>126</v>
      </c>
      <c r="K21305" t="s">
        <v>160</v>
      </c>
      <c r="L21305" t="s">
        <v>168</v>
      </c>
      <c r="P21305">
        <v>0.39012147434412198</v>
      </c>
      <c r="Q21305">
        <v>0</v>
      </c>
    </row>
    <row r="21306" spans="1:17">
      <c r="A21306" t="s">
        <v>122</v>
      </c>
      <c r="B21306">
        <v>2044</v>
      </c>
      <c r="E21306" t="s">
        <v>167</v>
      </c>
      <c r="G21306" t="s">
        <v>1076</v>
      </c>
      <c r="H21306" t="s">
        <v>136</v>
      </c>
      <c r="I21306">
        <v>0</v>
      </c>
      <c r="J21306" t="s">
        <v>126</v>
      </c>
      <c r="K21306" t="s">
        <v>160</v>
      </c>
      <c r="L21306" t="s">
        <v>169</v>
      </c>
      <c r="P21306">
        <v>0.39012147434412198</v>
      </c>
      <c r="Q21306">
        <v>0</v>
      </c>
    </row>
    <row r="21307" spans="1:17">
      <c r="A21307" t="s">
        <v>122</v>
      </c>
      <c r="B21307">
        <v>2044</v>
      </c>
      <c r="E21307" t="s">
        <v>170</v>
      </c>
      <c r="G21307" t="s">
        <v>1076</v>
      </c>
      <c r="H21307" t="s">
        <v>136</v>
      </c>
      <c r="I21307">
        <v>0</v>
      </c>
      <c r="J21307" t="s">
        <v>165</v>
      </c>
      <c r="K21307" t="s">
        <v>126</v>
      </c>
      <c r="L21307" t="s">
        <v>171</v>
      </c>
      <c r="P21307">
        <v>0.39012147434412198</v>
      </c>
      <c r="Q21307">
        <v>0</v>
      </c>
    </row>
    <row r="21308" spans="1:17">
      <c r="A21308" t="s">
        <v>122</v>
      </c>
      <c r="B21308">
        <v>2044</v>
      </c>
      <c r="E21308" t="s">
        <v>162</v>
      </c>
      <c r="G21308" t="s">
        <v>1076</v>
      </c>
      <c r="H21308" t="s">
        <v>136</v>
      </c>
      <c r="I21308">
        <v>25847717.4931743</v>
      </c>
      <c r="J21308" t="s">
        <v>165</v>
      </c>
      <c r="K21308" t="s">
        <v>126</v>
      </c>
      <c r="L21308" t="s">
        <v>163</v>
      </c>
      <c r="P21308">
        <v>0.39012147434412198</v>
      </c>
      <c r="Q21308">
        <v>10083749.6568675</v>
      </c>
    </row>
    <row r="21309" spans="1:17">
      <c r="A21309" t="s">
        <v>122</v>
      </c>
      <c r="B21309">
        <v>2044</v>
      </c>
      <c r="E21309" t="s">
        <v>167</v>
      </c>
      <c r="G21309" t="s">
        <v>1076</v>
      </c>
      <c r="H21309" t="s">
        <v>136</v>
      </c>
      <c r="I21309">
        <v>0</v>
      </c>
      <c r="J21309" t="s">
        <v>165</v>
      </c>
      <c r="K21309" t="s">
        <v>126</v>
      </c>
      <c r="L21309" t="s">
        <v>168</v>
      </c>
      <c r="P21309">
        <v>0.39012147434412198</v>
      </c>
      <c r="Q21309">
        <v>0</v>
      </c>
    </row>
    <row r="21310" spans="1:17">
      <c r="A21310" t="s">
        <v>122</v>
      </c>
      <c r="B21310">
        <v>2044</v>
      </c>
      <c r="E21310" t="s">
        <v>167</v>
      </c>
      <c r="G21310" t="s">
        <v>1076</v>
      </c>
      <c r="H21310" t="s">
        <v>136</v>
      </c>
      <c r="I21310">
        <v>0</v>
      </c>
      <c r="J21310" t="s">
        <v>165</v>
      </c>
      <c r="K21310" t="s">
        <v>126</v>
      </c>
      <c r="L21310" t="s">
        <v>169</v>
      </c>
      <c r="P21310">
        <v>0.39012147434412198</v>
      </c>
      <c r="Q21310">
        <v>0</v>
      </c>
    </row>
    <row r="21311" spans="1:17">
      <c r="A21311" t="s">
        <v>122</v>
      </c>
      <c r="B21311">
        <v>2044</v>
      </c>
      <c r="E21311" t="s">
        <v>170</v>
      </c>
      <c r="G21311" t="s">
        <v>1075</v>
      </c>
      <c r="H21311" t="s">
        <v>136</v>
      </c>
      <c r="I21311">
        <v>0</v>
      </c>
      <c r="J21311" t="s">
        <v>165</v>
      </c>
      <c r="K21311" t="s">
        <v>165</v>
      </c>
      <c r="L21311" t="s">
        <v>171</v>
      </c>
      <c r="P21311">
        <v>0.39012147434412198</v>
      </c>
      <c r="Q21311">
        <v>0</v>
      </c>
    </row>
    <row r="21312" spans="1:17">
      <c r="A21312" t="s">
        <v>122</v>
      </c>
      <c r="B21312">
        <v>2044</v>
      </c>
      <c r="E21312" t="s">
        <v>162</v>
      </c>
      <c r="G21312" t="s">
        <v>1075</v>
      </c>
      <c r="H21312" t="s">
        <v>136</v>
      </c>
      <c r="I21312">
        <v>0</v>
      </c>
      <c r="J21312" t="s">
        <v>165</v>
      </c>
      <c r="K21312" t="s">
        <v>165</v>
      </c>
      <c r="L21312" t="s">
        <v>163</v>
      </c>
      <c r="P21312">
        <v>0.39012147434412198</v>
      </c>
      <c r="Q21312">
        <v>0</v>
      </c>
    </row>
    <row r="21313" spans="1:17">
      <c r="A21313" t="s">
        <v>122</v>
      </c>
      <c r="B21313">
        <v>2044</v>
      </c>
      <c r="E21313" t="s">
        <v>167</v>
      </c>
      <c r="G21313" t="s">
        <v>1075</v>
      </c>
      <c r="H21313" t="s">
        <v>136</v>
      </c>
      <c r="I21313">
        <v>0</v>
      </c>
      <c r="J21313" t="s">
        <v>165</v>
      </c>
      <c r="K21313" t="s">
        <v>165</v>
      </c>
      <c r="L21313" t="s">
        <v>168</v>
      </c>
      <c r="P21313">
        <v>0.39012147434412198</v>
      </c>
      <c r="Q21313">
        <v>0</v>
      </c>
    </row>
    <row r="21314" spans="1:17">
      <c r="A21314" t="s">
        <v>122</v>
      </c>
      <c r="B21314">
        <v>2044</v>
      </c>
      <c r="E21314" t="s">
        <v>167</v>
      </c>
      <c r="G21314" t="s">
        <v>1075</v>
      </c>
      <c r="H21314" t="s">
        <v>136</v>
      </c>
      <c r="I21314">
        <v>0</v>
      </c>
      <c r="J21314" t="s">
        <v>165</v>
      </c>
      <c r="K21314" t="s">
        <v>165</v>
      </c>
      <c r="L21314" t="s">
        <v>169</v>
      </c>
      <c r="P21314">
        <v>0.39012147434412198</v>
      </c>
      <c r="Q21314">
        <v>0</v>
      </c>
    </row>
    <row r="21315" spans="1:17">
      <c r="A21315" t="s">
        <v>122</v>
      </c>
      <c r="B21315">
        <v>2044</v>
      </c>
      <c r="E21315" t="s">
        <v>162</v>
      </c>
      <c r="G21315" t="s">
        <v>1076</v>
      </c>
      <c r="H21315" t="s">
        <v>136</v>
      </c>
      <c r="I21315">
        <v>26451155.0386694</v>
      </c>
      <c r="J21315" t="s">
        <v>166</v>
      </c>
      <c r="K21315" t="s">
        <v>159</v>
      </c>
      <c r="L21315" t="s">
        <v>163</v>
      </c>
      <c r="P21315">
        <v>0.39012147434412198</v>
      </c>
      <c r="Q21315">
        <v>10319163.6017907</v>
      </c>
    </row>
    <row r="21316" spans="1:17">
      <c r="A21316" t="s">
        <v>122</v>
      </c>
      <c r="B21316">
        <v>2044</v>
      </c>
      <c r="E21316" t="s">
        <v>170</v>
      </c>
      <c r="G21316" t="s">
        <v>1076</v>
      </c>
      <c r="H21316" t="s">
        <v>136</v>
      </c>
      <c r="I21316">
        <v>0</v>
      </c>
      <c r="J21316" t="s">
        <v>166</v>
      </c>
      <c r="K21316" t="s">
        <v>126</v>
      </c>
      <c r="L21316" t="s">
        <v>171</v>
      </c>
      <c r="P21316">
        <v>0.39012147434412198</v>
      </c>
      <c r="Q21316">
        <v>0</v>
      </c>
    </row>
    <row r="21317" spans="1:17">
      <c r="A21317" t="s">
        <v>122</v>
      </c>
      <c r="B21317">
        <v>2044</v>
      </c>
      <c r="E21317" t="s">
        <v>162</v>
      </c>
      <c r="G21317" t="s">
        <v>1076</v>
      </c>
      <c r="H21317" t="s">
        <v>136</v>
      </c>
      <c r="I21317">
        <v>10886056.887109101</v>
      </c>
      <c r="J21317" t="s">
        <v>166</v>
      </c>
      <c r="K21317" t="s">
        <v>126</v>
      </c>
      <c r="L21317" t="s">
        <v>163</v>
      </c>
      <c r="P21317">
        <v>0.39012147434412198</v>
      </c>
      <c r="Q21317">
        <v>4246884.5625929805</v>
      </c>
    </row>
    <row r="21318" spans="1:17">
      <c r="A21318" t="s">
        <v>122</v>
      </c>
      <c r="B21318">
        <v>2044</v>
      </c>
      <c r="E21318" t="s">
        <v>167</v>
      </c>
      <c r="G21318" t="s">
        <v>1076</v>
      </c>
      <c r="H21318" t="s">
        <v>136</v>
      </c>
      <c r="I21318">
        <v>0</v>
      </c>
      <c r="J21318" t="s">
        <v>166</v>
      </c>
      <c r="K21318" t="s">
        <v>126</v>
      </c>
      <c r="L21318" t="s">
        <v>168</v>
      </c>
      <c r="P21318">
        <v>0.39012147434412198</v>
      </c>
      <c r="Q21318">
        <v>0</v>
      </c>
    </row>
    <row r="21319" spans="1:17">
      <c r="A21319" t="s">
        <v>122</v>
      </c>
      <c r="B21319">
        <v>2044</v>
      </c>
      <c r="E21319" t="s">
        <v>167</v>
      </c>
      <c r="G21319" t="s">
        <v>1076</v>
      </c>
      <c r="H21319" t="s">
        <v>136</v>
      </c>
      <c r="I21319">
        <v>0</v>
      </c>
      <c r="J21319" t="s">
        <v>166</v>
      </c>
      <c r="K21319" t="s">
        <v>126</v>
      </c>
      <c r="L21319" t="s">
        <v>169</v>
      </c>
      <c r="P21319">
        <v>0.39012147434412198</v>
      </c>
      <c r="Q21319">
        <v>0</v>
      </c>
    </row>
    <row r="21320" spans="1:17">
      <c r="A21320" t="s">
        <v>122</v>
      </c>
      <c r="B21320">
        <v>2044</v>
      </c>
      <c r="E21320" t="s">
        <v>170</v>
      </c>
      <c r="G21320" t="s">
        <v>1075</v>
      </c>
      <c r="H21320" t="s">
        <v>136</v>
      </c>
      <c r="I21320">
        <v>0</v>
      </c>
      <c r="J21320" t="s">
        <v>166</v>
      </c>
      <c r="K21320" t="s">
        <v>166</v>
      </c>
      <c r="L21320" t="s">
        <v>171</v>
      </c>
      <c r="P21320">
        <v>0.39012147434412198</v>
      </c>
      <c r="Q21320">
        <v>0</v>
      </c>
    </row>
    <row r="21321" spans="1:17">
      <c r="A21321" t="s">
        <v>122</v>
      </c>
      <c r="B21321">
        <v>2044</v>
      </c>
      <c r="E21321" t="s">
        <v>162</v>
      </c>
      <c r="G21321" t="s">
        <v>1075</v>
      </c>
      <c r="H21321" t="s">
        <v>136</v>
      </c>
      <c r="I21321">
        <v>0</v>
      </c>
      <c r="J21321" t="s">
        <v>166</v>
      </c>
      <c r="K21321" t="s">
        <v>166</v>
      </c>
      <c r="L21321" t="s">
        <v>163</v>
      </c>
      <c r="P21321">
        <v>0.39012147434412198</v>
      </c>
      <c r="Q21321">
        <v>0</v>
      </c>
    </row>
    <row r="21322" spans="1:17">
      <c r="A21322" t="s">
        <v>122</v>
      </c>
      <c r="B21322">
        <v>2044</v>
      </c>
      <c r="E21322" t="s">
        <v>167</v>
      </c>
      <c r="G21322" t="s">
        <v>1075</v>
      </c>
      <c r="H21322" t="s">
        <v>136</v>
      </c>
      <c r="I21322">
        <v>0</v>
      </c>
      <c r="J21322" t="s">
        <v>166</v>
      </c>
      <c r="K21322" t="s">
        <v>166</v>
      </c>
      <c r="L21322" t="s">
        <v>168</v>
      </c>
      <c r="P21322">
        <v>0.39012147434412198</v>
      </c>
      <c r="Q21322">
        <v>0</v>
      </c>
    </row>
    <row r="21323" spans="1:17">
      <c r="A21323" t="s">
        <v>122</v>
      </c>
      <c r="B21323">
        <v>2044</v>
      </c>
      <c r="E21323" t="s">
        <v>167</v>
      </c>
      <c r="G21323" t="s">
        <v>1075</v>
      </c>
      <c r="H21323" t="s">
        <v>136</v>
      </c>
      <c r="I21323">
        <v>0</v>
      </c>
      <c r="J21323" t="s">
        <v>166</v>
      </c>
      <c r="K21323" t="s">
        <v>166</v>
      </c>
      <c r="L21323" t="s">
        <v>169</v>
      </c>
      <c r="P21323">
        <v>0.39012147434412198</v>
      </c>
      <c r="Q21323">
        <v>0</v>
      </c>
    </row>
    <row r="21324" spans="1:17">
      <c r="A21324" t="s">
        <v>122</v>
      </c>
      <c r="B21324">
        <v>2044</v>
      </c>
      <c r="E21324" t="s">
        <v>162</v>
      </c>
      <c r="G21324" t="s">
        <v>1076</v>
      </c>
      <c r="H21324" t="s">
        <v>136</v>
      </c>
      <c r="I21324">
        <v>3307830.1048352802</v>
      </c>
      <c r="J21324" t="s">
        <v>160</v>
      </c>
      <c r="K21324" t="s">
        <v>164</v>
      </c>
      <c r="L21324" t="s">
        <v>163</v>
      </c>
      <c r="P21324">
        <v>0.39012147434412198</v>
      </c>
      <c r="Q21324">
        <v>1290455.5573782099</v>
      </c>
    </row>
    <row r="21325" spans="1:17">
      <c r="A21325" t="s">
        <v>122</v>
      </c>
      <c r="B21325">
        <v>2044</v>
      </c>
      <c r="E21325" t="s">
        <v>170</v>
      </c>
      <c r="G21325" t="s">
        <v>1076</v>
      </c>
      <c r="H21325" t="s">
        <v>136</v>
      </c>
      <c r="I21325">
        <v>0</v>
      </c>
      <c r="J21325" t="s">
        <v>160</v>
      </c>
      <c r="K21325" t="s">
        <v>126</v>
      </c>
      <c r="L21325" t="s">
        <v>171</v>
      </c>
      <c r="P21325">
        <v>0.39012147434412198</v>
      </c>
      <c r="Q21325">
        <v>0</v>
      </c>
    </row>
    <row r="21326" spans="1:17">
      <c r="A21326" t="s">
        <v>122</v>
      </c>
      <c r="B21326">
        <v>2044</v>
      </c>
      <c r="E21326" t="s">
        <v>162</v>
      </c>
      <c r="G21326" t="s">
        <v>1076</v>
      </c>
      <c r="H21326" t="s">
        <v>136</v>
      </c>
      <c r="I21326">
        <v>10504938.880951099</v>
      </c>
      <c r="J21326" t="s">
        <v>160</v>
      </c>
      <c r="K21326" t="s">
        <v>126</v>
      </c>
      <c r="L21326" t="s">
        <v>163</v>
      </c>
      <c r="P21326">
        <v>0.39012147434412198</v>
      </c>
      <c r="Q21326">
        <v>4098202.2441315502</v>
      </c>
    </row>
    <row r="21327" spans="1:17">
      <c r="A21327" t="s">
        <v>122</v>
      </c>
      <c r="B21327">
        <v>2044</v>
      </c>
      <c r="E21327" t="s">
        <v>167</v>
      </c>
      <c r="G21327" t="s">
        <v>1076</v>
      </c>
      <c r="H21327" t="s">
        <v>136</v>
      </c>
      <c r="I21327">
        <v>0</v>
      </c>
      <c r="J21327" t="s">
        <v>160</v>
      </c>
      <c r="K21327" t="s">
        <v>126</v>
      </c>
      <c r="L21327" t="s">
        <v>168</v>
      </c>
      <c r="P21327">
        <v>0.39012147434412198</v>
      </c>
      <c r="Q21327">
        <v>0</v>
      </c>
    </row>
    <row r="21328" spans="1:17">
      <c r="A21328" t="s">
        <v>122</v>
      </c>
      <c r="B21328">
        <v>2044</v>
      </c>
      <c r="E21328" t="s">
        <v>167</v>
      </c>
      <c r="G21328" t="s">
        <v>1076</v>
      </c>
      <c r="H21328" t="s">
        <v>136</v>
      </c>
      <c r="I21328">
        <v>0</v>
      </c>
      <c r="J21328" t="s">
        <v>160</v>
      </c>
      <c r="K21328" t="s">
        <v>126</v>
      </c>
      <c r="L21328" t="s">
        <v>169</v>
      </c>
      <c r="P21328">
        <v>0.39012147434412198</v>
      </c>
      <c r="Q21328">
        <v>0</v>
      </c>
    </row>
    <row r="21329" spans="1:17">
      <c r="A21329" t="s">
        <v>122</v>
      </c>
      <c r="B21329">
        <v>2044</v>
      </c>
      <c r="E21329" t="s">
        <v>170</v>
      </c>
      <c r="G21329" t="s">
        <v>1075</v>
      </c>
      <c r="H21329" t="s">
        <v>136</v>
      </c>
      <c r="I21329">
        <v>0</v>
      </c>
      <c r="J21329" t="s">
        <v>160</v>
      </c>
      <c r="K21329" t="s">
        <v>160</v>
      </c>
      <c r="L21329" t="s">
        <v>171</v>
      </c>
      <c r="P21329">
        <v>0.39012147434412198</v>
      </c>
      <c r="Q21329">
        <v>0</v>
      </c>
    </row>
    <row r="21330" spans="1:17">
      <c r="A21330" t="s">
        <v>122</v>
      </c>
      <c r="B21330">
        <v>2044</v>
      </c>
      <c r="E21330" t="s">
        <v>162</v>
      </c>
      <c r="G21330" t="s">
        <v>1075</v>
      </c>
      <c r="H21330" t="s">
        <v>136</v>
      </c>
      <c r="I21330">
        <v>0</v>
      </c>
      <c r="J21330" t="s">
        <v>160</v>
      </c>
      <c r="K21330" t="s">
        <v>160</v>
      </c>
      <c r="L21330" t="s">
        <v>163</v>
      </c>
      <c r="P21330">
        <v>0.39012147434412198</v>
      </c>
      <c r="Q21330">
        <v>0</v>
      </c>
    </row>
    <row r="21331" spans="1:17">
      <c r="A21331" t="s">
        <v>122</v>
      </c>
      <c r="B21331">
        <v>2044</v>
      </c>
      <c r="E21331" t="s">
        <v>167</v>
      </c>
      <c r="G21331" t="s">
        <v>1075</v>
      </c>
      <c r="H21331" t="s">
        <v>136</v>
      </c>
      <c r="I21331">
        <v>0</v>
      </c>
      <c r="J21331" t="s">
        <v>160</v>
      </c>
      <c r="K21331" t="s">
        <v>160</v>
      </c>
      <c r="L21331" t="s">
        <v>168</v>
      </c>
      <c r="P21331">
        <v>0.39012147434412198</v>
      </c>
      <c r="Q21331">
        <v>0</v>
      </c>
    </row>
    <row r="21332" spans="1:17">
      <c r="A21332" t="s">
        <v>122</v>
      </c>
      <c r="B21332">
        <v>2044</v>
      </c>
      <c r="E21332" t="s">
        <v>167</v>
      </c>
      <c r="G21332" t="s">
        <v>1075</v>
      </c>
      <c r="H21332" t="s">
        <v>136</v>
      </c>
      <c r="I21332">
        <v>0</v>
      </c>
      <c r="J21332" t="s">
        <v>160</v>
      </c>
      <c r="K21332" t="s">
        <v>160</v>
      </c>
      <c r="L21332" t="s">
        <v>169</v>
      </c>
      <c r="P21332">
        <v>0.39012147434412198</v>
      </c>
      <c r="Q21332">
        <v>0</v>
      </c>
    </row>
    <row r="21333" spans="1:17">
      <c r="A21333" t="s">
        <v>122</v>
      </c>
      <c r="B21333">
        <v>2045</v>
      </c>
      <c r="E21333" t="s">
        <v>170</v>
      </c>
      <c r="G21333" t="s">
        <v>1075</v>
      </c>
      <c r="H21333" t="s">
        <v>136</v>
      </c>
      <c r="I21333">
        <v>0</v>
      </c>
      <c r="J21333" t="s">
        <v>164</v>
      </c>
      <c r="K21333" t="s">
        <v>164</v>
      </c>
      <c r="L21333" t="s">
        <v>171</v>
      </c>
      <c r="P21333">
        <v>0.37511680225396399</v>
      </c>
      <c r="Q21333">
        <v>0</v>
      </c>
    </row>
    <row r="21334" spans="1:17">
      <c r="A21334" t="s">
        <v>122</v>
      </c>
      <c r="B21334">
        <v>2045</v>
      </c>
      <c r="E21334" t="s">
        <v>162</v>
      </c>
      <c r="G21334" t="s">
        <v>1075</v>
      </c>
      <c r="H21334" t="s">
        <v>136</v>
      </c>
      <c r="I21334">
        <v>0</v>
      </c>
      <c r="J21334" t="s">
        <v>164</v>
      </c>
      <c r="K21334" t="s">
        <v>164</v>
      </c>
      <c r="L21334" t="s">
        <v>163</v>
      </c>
      <c r="P21334">
        <v>0.37511680225396399</v>
      </c>
      <c r="Q21334">
        <v>0</v>
      </c>
    </row>
    <row r="21335" spans="1:17">
      <c r="A21335" t="s">
        <v>122</v>
      </c>
      <c r="B21335">
        <v>2045</v>
      </c>
      <c r="E21335" t="s">
        <v>167</v>
      </c>
      <c r="G21335" t="s">
        <v>1075</v>
      </c>
      <c r="H21335" t="s">
        <v>136</v>
      </c>
      <c r="I21335">
        <v>0</v>
      </c>
      <c r="J21335" t="s">
        <v>164</v>
      </c>
      <c r="K21335" t="s">
        <v>164</v>
      </c>
      <c r="L21335" t="s">
        <v>168</v>
      </c>
      <c r="P21335">
        <v>0.37511680225396399</v>
      </c>
      <c r="Q21335">
        <v>0</v>
      </c>
    </row>
    <row r="21336" spans="1:17">
      <c r="A21336" t="s">
        <v>122</v>
      </c>
      <c r="B21336">
        <v>2045</v>
      </c>
      <c r="E21336" t="s">
        <v>167</v>
      </c>
      <c r="G21336" t="s">
        <v>1075</v>
      </c>
      <c r="H21336" t="s">
        <v>136</v>
      </c>
      <c r="I21336">
        <v>0</v>
      </c>
      <c r="J21336" t="s">
        <v>164</v>
      </c>
      <c r="K21336" t="s">
        <v>164</v>
      </c>
      <c r="L21336" t="s">
        <v>169</v>
      </c>
      <c r="P21336">
        <v>0.37511680225396399</v>
      </c>
      <c r="Q21336">
        <v>0</v>
      </c>
    </row>
    <row r="21337" spans="1:17">
      <c r="A21337" t="s">
        <v>122</v>
      </c>
      <c r="B21337">
        <v>2045</v>
      </c>
      <c r="E21337" t="s">
        <v>170</v>
      </c>
      <c r="G21337" t="s">
        <v>1076</v>
      </c>
      <c r="H21337" t="s">
        <v>136</v>
      </c>
      <c r="I21337">
        <v>0</v>
      </c>
      <c r="J21337" t="s">
        <v>164</v>
      </c>
      <c r="K21337" t="s">
        <v>126</v>
      </c>
      <c r="L21337" t="s">
        <v>171</v>
      </c>
      <c r="P21337">
        <v>0.37511680225396399</v>
      </c>
      <c r="Q21337">
        <v>0</v>
      </c>
    </row>
    <row r="21338" spans="1:17">
      <c r="A21338" t="s">
        <v>122</v>
      </c>
      <c r="B21338">
        <v>2045</v>
      </c>
      <c r="E21338" t="s">
        <v>162</v>
      </c>
      <c r="G21338" t="s">
        <v>1076</v>
      </c>
      <c r="H21338" t="s">
        <v>136</v>
      </c>
      <c r="I21338">
        <v>28271495.824507099</v>
      </c>
      <c r="J21338" t="s">
        <v>164</v>
      </c>
      <c r="K21338" t="s">
        <v>126</v>
      </c>
      <c r="L21338" t="s">
        <v>163</v>
      </c>
      <c r="P21338">
        <v>0.37511680225396399</v>
      </c>
      <c r="Q21338">
        <v>10605113.108625401</v>
      </c>
    </row>
    <row r="21339" spans="1:17">
      <c r="A21339" t="s">
        <v>122</v>
      </c>
      <c r="B21339">
        <v>2045</v>
      </c>
      <c r="E21339" t="s">
        <v>167</v>
      </c>
      <c r="G21339" t="s">
        <v>1076</v>
      </c>
      <c r="H21339" t="s">
        <v>136</v>
      </c>
      <c r="I21339">
        <v>0</v>
      </c>
      <c r="J21339" t="s">
        <v>164</v>
      </c>
      <c r="K21339" t="s">
        <v>126</v>
      </c>
      <c r="L21339" t="s">
        <v>168</v>
      </c>
      <c r="P21339">
        <v>0.37511680225396399</v>
      </c>
      <c r="Q21339">
        <v>0</v>
      </c>
    </row>
    <row r="21340" spans="1:17">
      <c r="A21340" t="s">
        <v>122</v>
      </c>
      <c r="B21340">
        <v>2045</v>
      </c>
      <c r="E21340" t="s">
        <v>167</v>
      </c>
      <c r="G21340" t="s">
        <v>1076</v>
      </c>
      <c r="H21340" t="s">
        <v>136</v>
      </c>
      <c r="I21340">
        <v>0</v>
      </c>
      <c r="J21340" t="s">
        <v>164</v>
      </c>
      <c r="K21340" t="s">
        <v>126</v>
      </c>
      <c r="L21340" t="s">
        <v>169</v>
      </c>
      <c r="P21340">
        <v>0.37511680225396399</v>
      </c>
      <c r="Q21340">
        <v>0</v>
      </c>
    </row>
    <row r="21341" spans="1:17">
      <c r="A21341" t="s">
        <v>122</v>
      </c>
      <c r="B21341">
        <v>2045</v>
      </c>
      <c r="E21341" t="s">
        <v>162</v>
      </c>
      <c r="G21341" t="s">
        <v>1076</v>
      </c>
      <c r="H21341" t="s">
        <v>136</v>
      </c>
      <c r="I21341">
        <v>2058569.9341043101</v>
      </c>
      <c r="J21341" t="s">
        <v>164</v>
      </c>
      <c r="K21341" t="s">
        <v>160</v>
      </c>
      <c r="L21341" t="s">
        <v>163</v>
      </c>
      <c r="P21341">
        <v>0.37511680225396399</v>
      </c>
      <c r="Q21341">
        <v>772204.17089736101</v>
      </c>
    </row>
    <row r="21342" spans="1:17">
      <c r="A21342" t="s">
        <v>122</v>
      </c>
      <c r="B21342">
        <v>2045</v>
      </c>
      <c r="E21342" t="s">
        <v>170</v>
      </c>
      <c r="G21342" t="s">
        <v>1075</v>
      </c>
      <c r="H21342" t="s">
        <v>136</v>
      </c>
      <c r="I21342">
        <v>0</v>
      </c>
      <c r="J21342" t="s">
        <v>159</v>
      </c>
      <c r="K21342" t="s">
        <v>159</v>
      </c>
      <c r="L21342" t="s">
        <v>171</v>
      </c>
      <c r="P21342">
        <v>0.37511680225396399</v>
      </c>
      <c r="Q21342">
        <v>0</v>
      </c>
    </row>
    <row r="21343" spans="1:17">
      <c r="A21343" t="s">
        <v>122</v>
      </c>
      <c r="B21343">
        <v>2045</v>
      </c>
      <c r="E21343" t="s">
        <v>162</v>
      </c>
      <c r="G21343" t="s">
        <v>1075</v>
      </c>
      <c r="H21343" t="s">
        <v>136</v>
      </c>
      <c r="I21343">
        <v>0</v>
      </c>
      <c r="J21343" t="s">
        <v>159</v>
      </c>
      <c r="K21343" t="s">
        <v>159</v>
      </c>
      <c r="L21343" t="s">
        <v>163</v>
      </c>
      <c r="P21343">
        <v>0.37511680225396399</v>
      </c>
      <c r="Q21343">
        <v>0</v>
      </c>
    </row>
    <row r="21344" spans="1:17">
      <c r="A21344" t="s">
        <v>122</v>
      </c>
      <c r="B21344">
        <v>2045</v>
      </c>
      <c r="E21344" t="s">
        <v>167</v>
      </c>
      <c r="G21344" t="s">
        <v>1075</v>
      </c>
      <c r="H21344" t="s">
        <v>136</v>
      </c>
      <c r="I21344">
        <v>0</v>
      </c>
      <c r="J21344" t="s">
        <v>159</v>
      </c>
      <c r="K21344" t="s">
        <v>159</v>
      </c>
      <c r="L21344" t="s">
        <v>168</v>
      </c>
      <c r="P21344">
        <v>0.37511680225396399</v>
      </c>
      <c r="Q21344">
        <v>0</v>
      </c>
    </row>
    <row r="21345" spans="1:17">
      <c r="A21345" t="s">
        <v>122</v>
      </c>
      <c r="B21345">
        <v>2045</v>
      </c>
      <c r="E21345" t="s">
        <v>167</v>
      </c>
      <c r="G21345" t="s">
        <v>1075</v>
      </c>
      <c r="H21345" t="s">
        <v>136</v>
      </c>
      <c r="I21345">
        <v>0</v>
      </c>
      <c r="J21345" t="s">
        <v>159</v>
      </c>
      <c r="K21345" t="s">
        <v>159</v>
      </c>
      <c r="L21345" t="s">
        <v>169</v>
      </c>
      <c r="P21345">
        <v>0.37511680225396399</v>
      </c>
      <c r="Q21345">
        <v>0</v>
      </c>
    </row>
    <row r="21346" spans="1:17">
      <c r="A21346" t="s">
        <v>122</v>
      </c>
      <c r="B21346">
        <v>2045</v>
      </c>
      <c r="E21346" t="s">
        <v>170</v>
      </c>
      <c r="G21346" t="s">
        <v>1076</v>
      </c>
      <c r="H21346" t="s">
        <v>136</v>
      </c>
      <c r="I21346">
        <v>0</v>
      </c>
      <c r="J21346" t="s">
        <v>159</v>
      </c>
      <c r="K21346" t="s">
        <v>126</v>
      </c>
      <c r="L21346" t="s">
        <v>171</v>
      </c>
      <c r="P21346">
        <v>0.37511680225396399</v>
      </c>
      <c r="Q21346">
        <v>0</v>
      </c>
    </row>
    <row r="21347" spans="1:17">
      <c r="A21347" t="s">
        <v>122</v>
      </c>
      <c r="B21347">
        <v>2045</v>
      </c>
      <c r="E21347" t="s">
        <v>162</v>
      </c>
      <c r="G21347" t="s">
        <v>1076</v>
      </c>
      <c r="H21347" t="s">
        <v>136</v>
      </c>
      <c r="I21347">
        <v>29154196.4306143</v>
      </c>
      <c r="J21347" t="s">
        <v>159</v>
      </c>
      <c r="K21347" t="s">
        <v>126</v>
      </c>
      <c r="L21347" t="s">
        <v>163</v>
      </c>
      <c r="P21347">
        <v>0.37511680225396399</v>
      </c>
      <c r="Q21347">
        <v>10936228.937335899</v>
      </c>
    </row>
    <row r="21348" spans="1:17">
      <c r="A21348" t="s">
        <v>122</v>
      </c>
      <c r="B21348">
        <v>2045</v>
      </c>
      <c r="E21348" t="s">
        <v>167</v>
      </c>
      <c r="G21348" t="s">
        <v>1076</v>
      </c>
      <c r="H21348" t="s">
        <v>136</v>
      </c>
      <c r="I21348">
        <v>0</v>
      </c>
      <c r="J21348" t="s">
        <v>159</v>
      </c>
      <c r="K21348" t="s">
        <v>126</v>
      </c>
      <c r="L21348" t="s">
        <v>168</v>
      </c>
      <c r="P21348">
        <v>0.37511680225396399</v>
      </c>
      <c r="Q21348">
        <v>0</v>
      </c>
    </row>
    <row r="21349" spans="1:17">
      <c r="A21349" t="s">
        <v>122</v>
      </c>
      <c r="B21349">
        <v>2045</v>
      </c>
      <c r="E21349" t="s">
        <v>167</v>
      </c>
      <c r="G21349" t="s">
        <v>1076</v>
      </c>
      <c r="H21349" t="s">
        <v>136</v>
      </c>
      <c r="I21349">
        <v>0</v>
      </c>
      <c r="J21349" t="s">
        <v>159</v>
      </c>
      <c r="K21349" t="s">
        <v>126</v>
      </c>
      <c r="L21349" t="s">
        <v>169</v>
      </c>
      <c r="P21349">
        <v>0.37511680225396399</v>
      </c>
      <c r="Q21349">
        <v>0</v>
      </c>
    </row>
    <row r="21350" spans="1:17">
      <c r="A21350" t="s">
        <v>122</v>
      </c>
      <c r="B21350">
        <v>2045</v>
      </c>
      <c r="E21350" t="s">
        <v>162</v>
      </c>
      <c r="G21350" t="s">
        <v>1076</v>
      </c>
      <c r="H21350" t="s">
        <v>136</v>
      </c>
      <c r="I21350">
        <v>25991559.670175601</v>
      </c>
      <c r="J21350" t="s">
        <v>159</v>
      </c>
      <c r="K21350" t="s">
        <v>166</v>
      </c>
      <c r="L21350" t="s">
        <v>163</v>
      </c>
      <c r="P21350">
        <v>0.37511680225396399</v>
      </c>
      <c r="Q21350">
        <v>9749870.7490693592</v>
      </c>
    </row>
    <row r="21351" spans="1:17">
      <c r="A21351" t="s">
        <v>122</v>
      </c>
      <c r="B21351">
        <v>2045</v>
      </c>
      <c r="E21351" t="s">
        <v>170</v>
      </c>
      <c r="G21351" t="s">
        <v>1076</v>
      </c>
      <c r="H21351" t="s">
        <v>136</v>
      </c>
      <c r="I21351">
        <v>0</v>
      </c>
      <c r="J21351" t="s">
        <v>126</v>
      </c>
      <c r="K21351" t="s">
        <v>164</v>
      </c>
      <c r="L21351" t="s">
        <v>171</v>
      </c>
      <c r="P21351">
        <v>0.37511680225396399</v>
      </c>
      <c r="Q21351">
        <v>0</v>
      </c>
    </row>
    <row r="21352" spans="1:17">
      <c r="A21352" t="s">
        <v>122</v>
      </c>
      <c r="B21352">
        <v>2045</v>
      </c>
      <c r="E21352" t="s">
        <v>162</v>
      </c>
      <c r="G21352" t="s">
        <v>1076</v>
      </c>
      <c r="H21352" t="s">
        <v>136</v>
      </c>
      <c r="I21352">
        <v>12801966.8623717</v>
      </c>
      <c r="J21352" t="s">
        <v>126</v>
      </c>
      <c r="K21352" t="s">
        <v>164</v>
      </c>
      <c r="L21352" t="s">
        <v>163</v>
      </c>
      <c r="P21352">
        <v>0.37511680225396399</v>
      </c>
      <c r="Q21352">
        <v>4802232.8719741004</v>
      </c>
    </row>
    <row r="21353" spans="1:17">
      <c r="A21353" t="s">
        <v>122</v>
      </c>
      <c r="B21353">
        <v>2045</v>
      </c>
      <c r="E21353" t="s">
        <v>167</v>
      </c>
      <c r="G21353" t="s">
        <v>1076</v>
      </c>
      <c r="H21353" t="s">
        <v>136</v>
      </c>
      <c r="I21353">
        <v>0</v>
      </c>
      <c r="J21353" t="s">
        <v>126</v>
      </c>
      <c r="K21353" t="s">
        <v>164</v>
      </c>
      <c r="L21353" t="s">
        <v>168</v>
      </c>
      <c r="P21353">
        <v>0.37511680225396399</v>
      </c>
      <c r="Q21353">
        <v>0</v>
      </c>
    </row>
    <row r="21354" spans="1:17">
      <c r="A21354" t="s">
        <v>122</v>
      </c>
      <c r="B21354">
        <v>2045</v>
      </c>
      <c r="E21354" t="s">
        <v>167</v>
      </c>
      <c r="G21354" t="s">
        <v>1076</v>
      </c>
      <c r="H21354" t="s">
        <v>136</v>
      </c>
      <c r="I21354">
        <v>0</v>
      </c>
      <c r="J21354" t="s">
        <v>126</v>
      </c>
      <c r="K21354" t="s">
        <v>164</v>
      </c>
      <c r="L21354" t="s">
        <v>169</v>
      </c>
      <c r="P21354">
        <v>0.37511680225396399</v>
      </c>
      <c r="Q21354">
        <v>0</v>
      </c>
    </row>
    <row r="21355" spans="1:17">
      <c r="A21355" t="s">
        <v>122</v>
      </c>
      <c r="B21355">
        <v>2045</v>
      </c>
      <c r="E21355" t="s">
        <v>170</v>
      </c>
      <c r="G21355" t="s">
        <v>1076</v>
      </c>
      <c r="H21355" t="s">
        <v>136</v>
      </c>
      <c r="I21355">
        <v>0</v>
      </c>
      <c r="J21355" t="s">
        <v>126</v>
      </c>
      <c r="K21355" t="s">
        <v>159</v>
      </c>
      <c r="L21355" t="s">
        <v>171</v>
      </c>
      <c r="P21355">
        <v>0.37511680225396399</v>
      </c>
      <c r="Q21355">
        <v>0</v>
      </c>
    </row>
    <row r="21356" spans="1:17">
      <c r="A21356" t="s">
        <v>122</v>
      </c>
      <c r="B21356">
        <v>2045</v>
      </c>
      <c r="E21356" t="s">
        <v>162</v>
      </c>
      <c r="G21356" t="s">
        <v>1076</v>
      </c>
      <c r="H21356" t="s">
        <v>136</v>
      </c>
      <c r="I21356">
        <v>15279675.141967701</v>
      </c>
      <c r="J21356" t="s">
        <v>126</v>
      </c>
      <c r="K21356" t="s">
        <v>159</v>
      </c>
      <c r="L21356" t="s">
        <v>163</v>
      </c>
      <c r="P21356">
        <v>0.37511680225396399</v>
      </c>
      <c r="Q21356">
        <v>5731662.8787343102</v>
      </c>
    </row>
    <row r="21357" spans="1:17">
      <c r="A21357" t="s">
        <v>122</v>
      </c>
      <c r="B21357">
        <v>2045</v>
      </c>
      <c r="E21357" t="s">
        <v>167</v>
      </c>
      <c r="G21357" t="s">
        <v>1076</v>
      </c>
      <c r="H21357" t="s">
        <v>136</v>
      </c>
      <c r="I21357">
        <v>0</v>
      </c>
      <c r="J21357" t="s">
        <v>126</v>
      </c>
      <c r="K21357" t="s">
        <v>159</v>
      </c>
      <c r="L21357" t="s">
        <v>168</v>
      </c>
      <c r="P21357">
        <v>0.37511680225396399</v>
      </c>
      <c r="Q21357">
        <v>0</v>
      </c>
    </row>
    <row r="21358" spans="1:17">
      <c r="A21358" t="s">
        <v>122</v>
      </c>
      <c r="B21358">
        <v>2045</v>
      </c>
      <c r="E21358" t="s">
        <v>167</v>
      </c>
      <c r="G21358" t="s">
        <v>1076</v>
      </c>
      <c r="H21358" t="s">
        <v>136</v>
      </c>
      <c r="I21358">
        <v>0</v>
      </c>
      <c r="J21358" t="s">
        <v>126</v>
      </c>
      <c r="K21358" t="s">
        <v>159</v>
      </c>
      <c r="L21358" t="s">
        <v>169</v>
      </c>
      <c r="P21358">
        <v>0.37511680225396399</v>
      </c>
      <c r="Q21358">
        <v>0</v>
      </c>
    </row>
    <row r="21359" spans="1:17">
      <c r="A21359" t="s">
        <v>122</v>
      </c>
      <c r="B21359">
        <v>2045</v>
      </c>
      <c r="E21359" t="s">
        <v>170</v>
      </c>
      <c r="G21359" t="s">
        <v>1075</v>
      </c>
      <c r="H21359" t="s">
        <v>136</v>
      </c>
      <c r="I21359">
        <v>367923131.75175899</v>
      </c>
      <c r="J21359" t="s">
        <v>126</v>
      </c>
      <c r="K21359" t="s">
        <v>126</v>
      </c>
      <c r="L21359" t="s">
        <v>171</v>
      </c>
      <c r="P21359">
        <v>0.37511680225396399</v>
      </c>
      <c r="Q21359">
        <v>138014148.65798399</v>
      </c>
    </row>
    <row r="21360" spans="1:17">
      <c r="A21360" t="s">
        <v>122</v>
      </c>
      <c r="B21360">
        <v>2045</v>
      </c>
      <c r="E21360" t="s">
        <v>162</v>
      </c>
      <c r="G21360" t="s">
        <v>1075</v>
      </c>
      <c r="H21360" t="s">
        <v>136</v>
      </c>
      <c r="I21360">
        <v>0</v>
      </c>
      <c r="J21360" t="s">
        <v>126</v>
      </c>
      <c r="K21360" t="s">
        <v>126</v>
      </c>
      <c r="L21360" t="s">
        <v>163</v>
      </c>
      <c r="P21360">
        <v>0.37511680225396399</v>
      </c>
      <c r="Q21360">
        <v>0</v>
      </c>
    </row>
    <row r="21361" spans="1:17">
      <c r="A21361" t="s">
        <v>122</v>
      </c>
      <c r="B21361">
        <v>2045</v>
      </c>
      <c r="E21361" t="s">
        <v>167</v>
      </c>
      <c r="G21361" t="s">
        <v>1075</v>
      </c>
      <c r="H21361" t="s">
        <v>136</v>
      </c>
      <c r="I21361">
        <v>0</v>
      </c>
      <c r="J21361" t="s">
        <v>126</v>
      </c>
      <c r="K21361" t="s">
        <v>126</v>
      </c>
      <c r="L21361" t="s">
        <v>168</v>
      </c>
      <c r="P21361">
        <v>0.37511680225396399</v>
      </c>
      <c r="Q21361">
        <v>0</v>
      </c>
    </row>
    <row r="21362" spans="1:17">
      <c r="A21362" t="s">
        <v>122</v>
      </c>
      <c r="B21362">
        <v>2045</v>
      </c>
      <c r="E21362" t="s">
        <v>167</v>
      </c>
      <c r="G21362" t="s">
        <v>1075</v>
      </c>
      <c r="H21362" t="s">
        <v>136</v>
      </c>
      <c r="I21362">
        <v>305168522.81711501</v>
      </c>
      <c r="J21362" t="s">
        <v>126</v>
      </c>
      <c r="K21362" t="s">
        <v>126</v>
      </c>
      <c r="L21362" t="s">
        <v>169</v>
      </c>
      <c r="P21362">
        <v>0.37511680225396399</v>
      </c>
      <c r="Q21362">
        <v>114473840.42772201</v>
      </c>
    </row>
    <row r="21363" spans="1:17">
      <c r="A21363" t="s">
        <v>122</v>
      </c>
      <c r="B21363">
        <v>2045</v>
      </c>
      <c r="E21363" t="s">
        <v>170</v>
      </c>
      <c r="G21363" t="s">
        <v>1076</v>
      </c>
      <c r="H21363" t="s">
        <v>136</v>
      </c>
      <c r="I21363">
        <v>0</v>
      </c>
      <c r="J21363" t="s">
        <v>126</v>
      </c>
      <c r="K21363" t="s">
        <v>165</v>
      </c>
      <c r="L21363" t="s">
        <v>171</v>
      </c>
      <c r="P21363">
        <v>0.37511680225396399</v>
      </c>
      <c r="Q21363">
        <v>0</v>
      </c>
    </row>
    <row r="21364" spans="1:17">
      <c r="A21364" t="s">
        <v>122</v>
      </c>
      <c r="B21364">
        <v>2045</v>
      </c>
      <c r="E21364" t="s">
        <v>162</v>
      </c>
      <c r="G21364" t="s">
        <v>1076</v>
      </c>
      <c r="H21364" t="s">
        <v>136</v>
      </c>
      <c r="I21364">
        <v>21740274.3118558</v>
      </c>
      <c r="J21364" t="s">
        <v>126</v>
      </c>
      <c r="K21364" t="s">
        <v>165</v>
      </c>
      <c r="L21364" t="s">
        <v>163</v>
      </c>
      <c r="P21364">
        <v>0.37511680225396399</v>
      </c>
      <c r="Q21364">
        <v>8155142.1799873598</v>
      </c>
    </row>
    <row r="21365" spans="1:17">
      <c r="A21365" t="s">
        <v>122</v>
      </c>
      <c r="B21365">
        <v>2045</v>
      </c>
      <c r="E21365" t="s">
        <v>167</v>
      </c>
      <c r="G21365" t="s">
        <v>1076</v>
      </c>
      <c r="H21365" t="s">
        <v>136</v>
      </c>
      <c r="I21365">
        <v>0</v>
      </c>
      <c r="J21365" t="s">
        <v>126</v>
      </c>
      <c r="K21365" t="s">
        <v>165</v>
      </c>
      <c r="L21365" t="s">
        <v>168</v>
      </c>
      <c r="P21365">
        <v>0.37511680225396399</v>
      </c>
      <c r="Q21365">
        <v>0</v>
      </c>
    </row>
    <row r="21366" spans="1:17">
      <c r="A21366" t="s">
        <v>122</v>
      </c>
      <c r="B21366">
        <v>2045</v>
      </c>
      <c r="E21366" t="s">
        <v>167</v>
      </c>
      <c r="G21366" t="s">
        <v>1076</v>
      </c>
      <c r="H21366" t="s">
        <v>136</v>
      </c>
      <c r="I21366">
        <v>0</v>
      </c>
      <c r="J21366" t="s">
        <v>126</v>
      </c>
      <c r="K21366" t="s">
        <v>165</v>
      </c>
      <c r="L21366" t="s">
        <v>169</v>
      </c>
      <c r="P21366">
        <v>0.37511680225396399</v>
      </c>
      <c r="Q21366">
        <v>0</v>
      </c>
    </row>
    <row r="21367" spans="1:17">
      <c r="A21367" t="s">
        <v>122</v>
      </c>
      <c r="B21367">
        <v>2045</v>
      </c>
      <c r="E21367" t="s">
        <v>170</v>
      </c>
      <c r="G21367" t="s">
        <v>1076</v>
      </c>
      <c r="H21367" t="s">
        <v>136</v>
      </c>
      <c r="I21367">
        <v>0</v>
      </c>
      <c r="J21367" t="s">
        <v>126</v>
      </c>
      <c r="K21367" t="s">
        <v>166</v>
      </c>
      <c r="L21367" t="s">
        <v>171</v>
      </c>
      <c r="P21367">
        <v>0.37511680225396399</v>
      </c>
      <c r="Q21367">
        <v>0</v>
      </c>
    </row>
    <row r="21368" spans="1:17">
      <c r="A21368" t="s">
        <v>122</v>
      </c>
      <c r="B21368">
        <v>2045</v>
      </c>
      <c r="E21368" t="s">
        <v>162</v>
      </c>
      <c r="G21368" t="s">
        <v>1076</v>
      </c>
      <c r="H21368" t="s">
        <v>136</v>
      </c>
      <c r="I21368">
        <v>9606093.7135322597</v>
      </c>
      <c r="J21368" t="s">
        <v>126</v>
      </c>
      <c r="K21368" t="s">
        <v>166</v>
      </c>
      <c r="L21368" t="s">
        <v>163</v>
      </c>
      <c r="P21368">
        <v>0.37511680225396399</v>
      </c>
      <c r="Q21368">
        <v>3603407.1559721301</v>
      </c>
    </row>
    <row r="21369" spans="1:17">
      <c r="A21369" t="s">
        <v>122</v>
      </c>
      <c r="B21369">
        <v>2045</v>
      </c>
      <c r="E21369" t="s">
        <v>167</v>
      </c>
      <c r="G21369" t="s">
        <v>1076</v>
      </c>
      <c r="H21369" t="s">
        <v>136</v>
      </c>
      <c r="I21369">
        <v>0</v>
      </c>
      <c r="J21369" t="s">
        <v>126</v>
      </c>
      <c r="K21369" t="s">
        <v>166</v>
      </c>
      <c r="L21369" t="s">
        <v>168</v>
      </c>
      <c r="P21369">
        <v>0.37511680225396399</v>
      </c>
      <c r="Q21369">
        <v>0</v>
      </c>
    </row>
    <row r="21370" spans="1:17">
      <c r="A21370" t="s">
        <v>122</v>
      </c>
      <c r="B21370">
        <v>2045</v>
      </c>
      <c r="E21370" t="s">
        <v>167</v>
      </c>
      <c r="G21370" t="s">
        <v>1076</v>
      </c>
      <c r="H21370" t="s">
        <v>136</v>
      </c>
      <c r="I21370">
        <v>0</v>
      </c>
      <c r="J21370" t="s">
        <v>126</v>
      </c>
      <c r="K21370" t="s">
        <v>166</v>
      </c>
      <c r="L21370" t="s">
        <v>169</v>
      </c>
      <c r="P21370">
        <v>0.37511680225396399</v>
      </c>
      <c r="Q21370">
        <v>0</v>
      </c>
    </row>
    <row r="21371" spans="1:17">
      <c r="A21371" t="s">
        <v>122</v>
      </c>
      <c r="B21371">
        <v>2045</v>
      </c>
      <c r="E21371" t="s">
        <v>170</v>
      </c>
      <c r="G21371" t="s">
        <v>1076</v>
      </c>
      <c r="H21371" t="s">
        <v>136</v>
      </c>
      <c r="I21371">
        <v>0</v>
      </c>
      <c r="J21371" t="s">
        <v>126</v>
      </c>
      <c r="K21371" t="s">
        <v>160</v>
      </c>
      <c r="L21371" t="s">
        <v>171</v>
      </c>
      <c r="P21371">
        <v>0.37511680225396399</v>
      </c>
      <c r="Q21371">
        <v>0</v>
      </c>
    </row>
    <row r="21372" spans="1:17">
      <c r="A21372" t="s">
        <v>122</v>
      </c>
      <c r="B21372">
        <v>2045</v>
      </c>
      <c r="E21372" t="s">
        <v>162</v>
      </c>
      <c r="G21372" t="s">
        <v>1076</v>
      </c>
      <c r="H21372" t="s">
        <v>136</v>
      </c>
      <c r="I21372">
        <v>175859.74567446101</v>
      </c>
      <c r="J21372" t="s">
        <v>126</v>
      </c>
      <c r="K21372" t="s">
        <v>160</v>
      </c>
      <c r="L21372" t="s">
        <v>163</v>
      </c>
      <c r="P21372">
        <v>0.37511680225396399</v>
      </c>
      <c r="Q21372">
        <v>65967.945442598997</v>
      </c>
    </row>
    <row r="21373" spans="1:17">
      <c r="A21373" t="s">
        <v>122</v>
      </c>
      <c r="B21373">
        <v>2045</v>
      </c>
      <c r="E21373" t="s">
        <v>167</v>
      </c>
      <c r="G21373" t="s">
        <v>1076</v>
      </c>
      <c r="H21373" t="s">
        <v>136</v>
      </c>
      <c r="I21373">
        <v>0</v>
      </c>
      <c r="J21373" t="s">
        <v>126</v>
      </c>
      <c r="K21373" t="s">
        <v>160</v>
      </c>
      <c r="L21373" t="s">
        <v>168</v>
      </c>
      <c r="P21373">
        <v>0.37511680225396399</v>
      </c>
      <c r="Q21373">
        <v>0</v>
      </c>
    </row>
    <row r="21374" spans="1:17">
      <c r="A21374" t="s">
        <v>122</v>
      </c>
      <c r="B21374">
        <v>2045</v>
      </c>
      <c r="E21374" t="s">
        <v>167</v>
      </c>
      <c r="G21374" t="s">
        <v>1076</v>
      </c>
      <c r="H21374" t="s">
        <v>136</v>
      </c>
      <c r="I21374">
        <v>0</v>
      </c>
      <c r="J21374" t="s">
        <v>126</v>
      </c>
      <c r="K21374" t="s">
        <v>160</v>
      </c>
      <c r="L21374" t="s">
        <v>169</v>
      </c>
      <c r="P21374">
        <v>0.37511680225396399</v>
      </c>
      <c r="Q21374">
        <v>0</v>
      </c>
    </row>
    <row r="21375" spans="1:17">
      <c r="A21375" t="s">
        <v>122</v>
      </c>
      <c r="B21375">
        <v>2045</v>
      </c>
      <c r="E21375" t="s">
        <v>170</v>
      </c>
      <c r="G21375" t="s">
        <v>1076</v>
      </c>
      <c r="H21375" t="s">
        <v>136</v>
      </c>
      <c r="I21375">
        <v>0</v>
      </c>
      <c r="J21375" t="s">
        <v>165</v>
      </c>
      <c r="K21375" t="s">
        <v>126</v>
      </c>
      <c r="L21375" t="s">
        <v>171</v>
      </c>
      <c r="P21375">
        <v>0.37511680225396399</v>
      </c>
      <c r="Q21375">
        <v>0</v>
      </c>
    </row>
    <row r="21376" spans="1:17">
      <c r="A21376" t="s">
        <v>122</v>
      </c>
      <c r="B21376">
        <v>2045</v>
      </c>
      <c r="E21376" t="s">
        <v>162</v>
      </c>
      <c r="G21376" t="s">
        <v>1076</v>
      </c>
      <c r="H21376" t="s">
        <v>136</v>
      </c>
      <c r="I21376">
        <v>25847717.4931743</v>
      </c>
      <c r="J21376" t="s">
        <v>165</v>
      </c>
      <c r="K21376" t="s">
        <v>126</v>
      </c>
      <c r="L21376" t="s">
        <v>163</v>
      </c>
      <c r="P21376">
        <v>0.37511680225396399</v>
      </c>
      <c r="Q21376">
        <v>9695913.1316033993</v>
      </c>
    </row>
    <row r="21377" spans="1:17">
      <c r="A21377" t="s">
        <v>122</v>
      </c>
      <c r="B21377">
        <v>2045</v>
      </c>
      <c r="E21377" t="s">
        <v>167</v>
      </c>
      <c r="G21377" t="s">
        <v>1076</v>
      </c>
      <c r="H21377" t="s">
        <v>136</v>
      </c>
      <c r="I21377">
        <v>0</v>
      </c>
      <c r="J21377" t="s">
        <v>165</v>
      </c>
      <c r="K21377" t="s">
        <v>126</v>
      </c>
      <c r="L21377" t="s">
        <v>168</v>
      </c>
      <c r="P21377">
        <v>0.37511680225396399</v>
      </c>
      <c r="Q21377">
        <v>0</v>
      </c>
    </row>
    <row r="21378" spans="1:17">
      <c r="A21378" t="s">
        <v>122</v>
      </c>
      <c r="B21378">
        <v>2045</v>
      </c>
      <c r="E21378" t="s">
        <v>167</v>
      </c>
      <c r="G21378" t="s">
        <v>1076</v>
      </c>
      <c r="H21378" t="s">
        <v>136</v>
      </c>
      <c r="I21378">
        <v>0</v>
      </c>
      <c r="J21378" t="s">
        <v>165</v>
      </c>
      <c r="K21378" t="s">
        <v>126</v>
      </c>
      <c r="L21378" t="s">
        <v>169</v>
      </c>
      <c r="P21378">
        <v>0.37511680225396399</v>
      </c>
      <c r="Q21378">
        <v>0</v>
      </c>
    </row>
    <row r="21379" spans="1:17">
      <c r="A21379" t="s">
        <v>122</v>
      </c>
      <c r="B21379">
        <v>2045</v>
      </c>
      <c r="E21379" t="s">
        <v>170</v>
      </c>
      <c r="G21379" t="s">
        <v>1075</v>
      </c>
      <c r="H21379" t="s">
        <v>136</v>
      </c>
      <c r="I21379">
        <v>0</v>
      </c>
      <c r="J21379" t="s">
        <v>165</v>
      </c>
      <c r="K21379" t="s">
        <v>165</v>
      </c>
      <c r="L21379" t="s">
        <v>171</v>
      </c>
      <c r="P21379">
        <v>0.37511680225396399</v>
      </c>
      <c r="Q21379">
        <v>0</v>
      </c>
    </row>
    <row r="21380" spans="1:17">
      <c r="A21380" t="s">
        <v>122</v>
      </c>
      <c r="B21380">
        <v>2045</v>
      </c>
      <c r="E21380" t="s">
        <v>162</v>
      </c>
      <c r="G21380" t="s">
        <v>1075</v>
      </c>
      <c r="H21380" t="s">
        <v>136</v>
      </c>
      <c r="I21380">
        <v>0</v>
      </c>
      <c r="J21380" t="s">
        <v>165</v>
      </c>
      <c r="K21380" t="s">
        <v>165</v>
      </c>
      <c r="L21380" t="s">
        <v>163</v>
      </c>
      <c r="P21380">
        <v>0.37511680225396399</v>
      </c>
      <c r="Q21380">
        <v>0</v>
      </c>
    </row>
    <row r="21381" spans="1:17">
      <c r="A21381" t="s">
        <v>122</v>
      </c>
      <c r="B21381">
        <v>2045</v>
      </c>
      <c r="E21381" t="s">
        <v>167</v>
      </c>
      <c r="G21381" t="s">
        <v>1075</v>
      </c>
      <c r="H21381" t="s">
        <v>136</v>
      </c>
      <c r="I21381">
        <v>0</v>
      </c>
      <c r="J21381" t="s">
        <v>165</v>
      </c>
      <c r="K21381" t="s">
        <v>165</v>
      </c>
      <c r="L21381" t="s">
        <v>168</v>
      </c>
      <c r="P21381">
        <v>0.37511680225396399</v>
      </c>
      <c r="Q21381">
        <v>0</v>
      </c>
    </row>
    <row r="21382" spans="1:17">
      <c r="A21382" t="s">
        <v>122</v>
      </c>
      <c r="B21382">
        <v>2045</v>
      </c>
      <c r="E21382" t="s">
        <v>167</v>
      </c>
      <c r="G21382" t="s">
        <v>1075</v>
      </c>
      <c r="H21382" t="s">
        <v>136</v>
      </c>
      <c r="I21382">
        <v>0</v>
      </c>
      <c r="J21382" t="s">
        <v>165</v>
      </c>
      <c r="K21382" t="s">
        <v>165</v>
      </c>
      <c r="L21382" t="s">
        <v>169</v>
      </c>
      <c r="P21382">
        <v>0.37511680225396399</v>
      </c>
      <c r="Q21382">
        <v>0</v>
      </c>
    </row>
    <row r="21383" spans="1:17">
      <c r="A21383" t="s">
        <v>122</v>
      </c>
      <c r="B21383">
        <v>2045</v>
      </c>
      <c r="E21383" t="s">
        <v>162</v>
      </c>
      <c r="G21383" t="s">
        <v>1076</v>
      </c>
      <c r="H21383" t="s">
        <v>136</v>
      </c>
      <c r="I21383">
        <v>26451155.0386694</v>
      </c>
      <c r="J21383" t="s">
        <v>166</v>
      </c>
      <c r="K21383" t="s">
        <v>159</v>
      </c>
      <c r="L21383" t="s">
        <v>163</v>
      </c>
      <c r="P21383">
        <v>0.37511680225396399</v>
      </c>
      <c r="Q21383">
        <v>9922272.6940294895</v>
      </c>
    </row>
    <row r="21384" spans="1:17">
      <c r="A21384" t="s">
        <v>122</v>
      </c>
      <c r="B21384">
        <v>2045</v>
      </c>
      <c r="E21384" t="s">
        <v>170</v>
      </c>
      <c r="G21384" t="s">
        <v>1076</v>
      </c>
      <c r="H21384" t="s">
        <v>136</v>
      </c>
      <c r="I21384">
        <v>0</v>
      </c>
      <c r="J21384" t="s">
        <v>166</v>
      </c>
      <c r="K21384" t="s">
        <v>126</v>
      </c>
      <c r="L21384" t="s">
        <v>171</v>
      </c>
      <c r="P21384">
        <v>0.37511680225396399</v>
      </c>
      <c r="Q21384">
        <v>0</v>
      </c>
    </row>
    <row r="21385" spans="1:17">
      <c r="A21385" t="s">
        <v>122</v>
      </c>
      <c r="B21385">
        <v>2045</v>
      </c>
      <c r="E21385" t="s">
        <v>162</v>
      </c>
      <c r="G21385" t="s">
        <v>1076</v>
      </c>
      <c r="H21385" t="s">
        <v>136</v>
      </c>
      <c r="I21385">
        <v>10886056.887109101</v>
      </c>
      <c r="J21385" t="s">
        <v>166</v>
      </c>
      <c r="K21385" t="s">
        <v>126</v>
      </c>
      <c r="L21385" t="s">
        <v>163</v>
      </c>
      <c r="P21385">
        <v>0.37511680225396399</v>
      </c>
      <c r="Q21385">
        <v>4083542.8486470901</v>
      </c>
    </row>
    <row r="21386" spans="1:17">
      <c r="A21386" t="s">
        <v>122</v>
      </c>
      <c r="B21386">
        <v>2045</v>
      </c>
      <c r="E21386" t="s">
        <v>167</v>
      </c>
      <c r="G21386" t="s">
        <v>1076</v>
      </c>
      <c r="H21386" t="s">
        <v>136</v>
      </c>
      <c r="I21386">
        <v>0</v>
      </c>
      <c r="J21386" t="s">
        <v>166</v>
      </c>
      <c r="K21386" t="s">
        <v>126</v>
      </c>
      <c r="L21386" t="s">
        <v>168</v>
      </c>
      <c r="P21386">
        <v>0.37511680225396399</v>
      </c>
      <c r="Q21386">
        <v>0</v>
      </c>
    </row>
    <row r="21387" spans="1:17">
      <c r="A21387" t="s">
        <v>122</v>
      </c>
      <c r="B21387">
        <v>2045</v>
      </c>
      <c r="E21387" t="s">
        <v>167</v>
      </c>
      <c r="G21387" t="s">
        <v>1076</v>
      </c>
      <c r="H21387" t="s">
        <v>136</v>
      </c>
      <c r="I21387">
        <v>0</v>
      </c>
      <c r="J21387" t="s">
        <v>166</v>
      </c>
      <c r="K21387" t="s">
        <v>126</v>
      </c>
      <c r="L21387" t="s">
        <v>169</v>
      </c>
      <c r="P21387">
        <v>0.37511680225396399</v>
      </c>
      <c r="Q21387">
        <v>0</v>
      </c>
    </row>
    <row r="21388" spans="1:17">
      <c r="A21388" t="s">
        <v>122</v>
      </c>
      <c r="B21388">
        <v>2045</v>
      </c>
      <c r="E21388" t="s">
        <v>170</v>
      </c>
      <c r="G21388" t="s">
        <v>1075</v>
      </c>
      <c r="H21388" t="s">
        <v>136</v>
      </c>
      <c r="I21388">
        <v>0</v>
      </c>
      <c r="J21388" t="s">
        <v>166</v>
      </c>
      <c r="K21388" t="s">
        <v>166</v>
      </c>
      <c r="L21388" t="s">
        <v>171</v>
      </c>
      <c r="P21388">
        <v>0.37511680225396399</v>
      </c>
      <c r="Q21388">
        <v>0</v>
      </c>
    </row>
    <row r="21389" spans="1:17">
      <c r="A21389" t="s">
        <v>122</v>
      </c>
      <c r="B21389">
        <v>2045</v>
      </c>
      <c r="E21389" t="s">
        <v>162</v>
      </c>
      <c r="G21389" t="s">
        <v>1075</v>
      </c>
      <c r="H21389" t="s">
        <v>136</v>
      </c>
      <c r="I21389">
        <v>0</v>
      </c>
      <c r="J21389" t="s">
        <v>166</v>
      </c>
      <c r="K21389" t="s">
        <v>166</v>
      </c>
      <c r="L21389" t="s">
        <v>163</v>
      </c>
      <c r="P21389">
        <v>0.37511680225396399</v>
      </c>
      <c r="Q21389">
        <v>0</v>
      </c>
    </row>
    <row r="21390" spans="1:17">
      <c r="A21390" t="s">
        <v>122</v>
      </c>
      <c r="B21390">
        <v>2045</v>
      </c>
      <c r="E21390" t="s">
        <v>167</v>
      </c>
      <c r="G21390" t="s">
        <v>1075</v>
      </c>
      <c r="H21390" t="s">
        <v>136</v>
      </c>
      <c r="I21390">
        <v>0</v>
      </c>
      <c r="J21390" t="s">
        <v>166</v>
      </c>
      <c r="K21390" t="s">
        <v>166</v>
      </c>
      <c r="L21390" t="s">
        <v>168</v>
      </c>
      <c r="P21390">
        <v>0.37511680225396399</v>
      </c>
      <c r="Q21390">
        <v>0</v>
      </c>
    </row>
    <row r="21391" spans="1:17">
      <c r="A21391" t="s">
        <v>122</v>
      </c>
      <c r="B21391">
        <v>2045</v>
      </c>
      <c r="E21391" t="s">
        <v>167</v>
      </c>
      <c r="G21391" t="s">
        <v>1075</v>
      </c>
      <c r="H21391" t="s">
        <v>136</v>
      </c>
      <c r="I21391">
        <v>0</v>
      </c>
      <c r="J21391" t="s">
        <v>166</v>
      </c>
      <c r="K21391" t="s">
        <v>166</v>
      </c>
      <c r="L21391" t="s">
        <v>169</v>
      </c>
      <c r="P21391">
        <v>0.37511680225396399</v>
      </c>
      <c r="Q21391">
        <v>0</v>
      </c>
    </row>
    <row r="21392" spans="1:17">
      <c r="A21392" t="s">
        <v>122</v>
      </c>
      <c r="B21392">
        <v>2045</v>
      </c>
      <c r="E21392" t="s">
        <v>162</v>
      </c>
      <c r="G21392" t="s">
        <v>1076</v>
      </c>
      <c r="H21392" t="s">
        <v>136</v>
      </c>
      <c r="I21392">
        <v>3307830.1048352802</v>
      </c>
      <c r="J21392" t="s">
        <v>160</v>
      </c>
      <c r="K21392" t="s">
        <v>164</v>
      </c>
      <c r="L21392" t="s">
        <v>163</v>
      </c>
      <c r="P21392">
        <v>0.37511680225396399</v>
      </c>
      <c r="Q21392">
        <v>1240822.65132521</v>
      </c>
    </row>
    <row r="21393" spans="1:17">
      <c r="A21393" t="s">
        <v>122</v>
      </c>
      <c r="B21393">
        <v>2045</v>
      </c>
      <c r="E21393" t="s">
        <v>170</v>
      </c>
      <c r="G21393" t="s">
        <v>1076</v>
      </c>
      <c r="H21393" t="s">
        <v>136</v>
      </c>
      <c r="I21393">
        <v>0</v>
      </c>
      <c r="J21393" t="s">
        <v>160</v>
      </c>
      <c r="K21393" t="s">
        <v>126</v>
      </c>
      <c r="L21393" t="s">
        <v>171</v>
      </c>
      <c r="P21393">
        <v>0.37511680225396399</v>
      </c>
      <c r="Q21393">
        <v>0</v>
      </c>
    </row>
    <row r="21394" spans="1:17">
      <c r="A21394" t="s">
        <v>122</v>
      </c>
      <c r="B21394">
        <v>2045</v>
      </c>
      <c r="E21394" t="s">
        <v>162</v>
      </c>
      <c r="G21394" t="s">
        <v>1076</v>
      </c>
      <c r="H21394" t="s">
        <v>136</v>
      </c>
      <c r="I21394">
        <v>10504938.880951099</v>
      </c>
      <c r="J21394" t="s">
        <v>160</v>
      </c>
      <c r="K21394" t="s">
        <v>126</v>
      </c>
      <c r="L21394" t="s">
        <v>163</v>
      </c>
      <c r="P21394">
        <v>0.37511680225396399</v>
      </c>
      <c r="Q21394">
        <v>3940579.08089572</v>
      </c>
    </row>
    <row r="21395" spans="1:17">
      <c r="A21395" t="s">
        <v>122</v>
      </c>
      <c r="B21395">
        <v>2045</v>
      </c>
      <c r="E21395" t="s">
        <v>167</v>
      </c>
      <c r="G21395" t="s">
        <v>1076</v>
      </c>
      <c r="H21395" t="s">
        <v>136</v>
      </c>
      <c r="I21395">
        <v>0</v>
      </c>
      <c r="J21395" t="s">
        <v>160</v>
      </c>
      <c r="K21395" t="s">
        <v>126</v>
      </c>
      <c r="L21395" t="s">
        <v>168</v>
      </c>
      <c r="P21395">
        <v>0.37511680225396399</v>
      </c>
      <c r="Q21395">
        <v>0</v>
      </c>
    </row>
    <row r="21396" spans="1:17">
      <c r="A21396" t="s">
        <v>122</v>
      </c>
      <c r="B21396">
        <v>2045</v>
      </c>
      <c r="E21396" t="s">
        <v>167</v>
      </c>
      <c r="G21396" t="s">
        <v>1076</v>
      </c>
      <c r="H21396" t="s">
        <v>136</v>
      </c>
      <c r="I21396">
        <v>0</v>
      </c>
      <c r="J21396" t="s">
        <v>160</v>
      </c>
      <c r="K21396" t="s">
        <v>126</v>
      </c>
      <c r="L21396" t="s">
        <v>169</v>
      </c>
      <c r="P21396">
        <v>0.37511680225396399</v>
      </c>
      <c r="Q21396">
        <v>0</v>
      </c>
    </row>
    <row r="21397" spans="1:17">
      <c r="A21397" t="s">
        <v>122</v>
      </c>
      <c r="B21397">
        <v>2045</v>
      </c>
      <c r="E21397" t="s">
        <v>170</v>
      </c>
      <c r="G21397" t="s">
        <v>1075</v>
      </c>
      <c r="H21397" t="s">
        <v>136</v>
      </c>
      <c r="I21397">
        <v>0</v>
      </c>
      <c r="J21397" t="s">
        <v>160</v>
      </c>
      <c r="K21397" t="s">
        <v>160</v>
      </c>
      <c r="L21397" t="s">
        <v>171</v>
      </c>
      <c r="P21397">
        <v>0.37511680225396399</v>
      </c>
      <c r="Q21397">
        <v>0</v>
      </c>
    </row>
    <row r="21398" spans="1:17">
      <c r="A21398" t="s">
        <v>122</v>
      </c>
      <c r="B21398">
        <v>2045</v>
      </c>
      <c r="E21398" t="s">
        <v>162</v>
      </c>
      <c r="G21398" t="s">
        <v>1075</v>
      </c>
      <c r="H21398" t="s">
        <v>136</v>
      </c>
      <c r="I21398">
        <v>0</v>
      </c>
      <c r="J21398" t="s">
        <v>160</v>
      </c>
      <c r="K21398" t="s">
        <v>160</v>
      </c>
      <c r="L21398" t="s">
        <v>163</v>
      </c>
      <c r="P21398">
        <v>0.37511680225396399</v>
      </c>
      <c r="Q21398">
        <v>0</v>
      </c>
    </row>
    <row r="21399" spans="1:17">
      <c r="A21399" t="s">
        <v>122</v>
      </c>
      <c r="B21399">
        <v>2045</v>
      </c>
      <c r="E21399" t="s">
        <v>167</v>
      </c>
      <c r="G21399" t="s">
        <v>1075</v>
      </c>
      <c r="H21399" t="s">
        <v>136</v>
      </c>
      <c r="I21399">
        <v>0</v>
      </c>
      <c r="J21399" t="s">
        <v>160</v>
      </c>
      <c r="K21399" t="s">
        <v>160</v>
      </c>
      <c r="L21399" t="s">
        <v>168</v>
      </c>
      <c r="P21399">
        <v>0.37511680225396399</v>
      </c>
      <c r="Q21399">
        <v>0</v>
      </c>
    </row>
    <row r="21400" spans="1:17">
      <c r="A21400" t="s">
        <v>122</v>
      </c>
      <c r="B21400">
        <v>2045</v>
      </c>
      <c r="E21400" t="s">
        <v>167</v>
      </c>
      <c r="G21400" t="s">
        <v>1075</v>
      </c>
      <c r="H21400" t="s">
        <v>136</v>
      </c>
      <c r="I21400">
        <v>0</v>
      </c>
      <c r="J21400" t="s">
        <v>160</v>
      </c>
      <c r="K21400" t="s">
        <v>160</v>
      </c>
      <c r="L21400" t="s">
        <v>169</v>
      </c>
      <c r="P21400">
        <v>0.37511680225396399</v>
      </c>
      <c r="Q21400">
        <v>0</v>
      </c>
    </row>
    <row r="21401" spans="1:17">
      <c r="A21401" t="s">
        <v>122</v>
      </c>
      <c r="B21401">
        <v>2046</v>
      </c>
      <c r="E21401" t="s">
        <v>170</v>
      </c>
      <c r="G21401" t="s">
        <v>1075</v>
      </c>
      <c r="H21401" t="s">
        <v>136</v>
      </c>
      <c r="I21401">
        <v>0</v>
      </c>
      <c r="J21401" t="s">
        <v>164</v>
      </c>
      <c r="K21401" t="s">
        <v>164</v>
      </c>
      <c r="L21401" t="s">
        <v>171</v>
      </c>
      <c r="P21401">
        <v>0.36068923293650401</v>
      </c>
      <c r="Q21401">
        <v>0</v>
      </c>
    </row>
    <row r="21402" spans="1:17">
      <c r="A21402" t="s">
        <v>122</v>
      </c>
      <c r="B21402">
        <v>2046</v>
      </c>
      <c r="E21402" t="s">
        <v>162</v>
      </c>
      <c r="G21402" t="s">
        <v>1075</v>
      </c>
      <c r="H21402" t="s">
        <v>136</v>
      </c>
      <c r="I21402">
        <v>0</v>
      </c>
      <c r="J21402" t="s">
        <v>164</v>
      </c>
      <c r="K21402" t="s">
        <v>164</v>
      </c>
      <c r="L21402" t="s">
        <v>163</v>
      </c>
      <c r="P21402">
        <v>0.36068923293650401</v>
      </c>
      <c r="Q21402">
        <v>0</v>
      </c>
    </row>
    <row r="21403" spans="1:17">
      <c r="A21403" t="s">
        <v>122</v>
      </c>
      <c r="B21403">
        <v>2046</v>
      </c>
      <c r="E21403" t="s">
        <v>167</v>
      </c>
      <c r="G21403" t="s">
        <v>1075</v>
      </c>
      <c r="H21403" t="s">
        <v>136</v>
      </c>
      <c r="I21403">
        <v>0</v>
      </c>
      <c r="J21403" t="s">
        <v>164</v>
      </c>
      <c r="K21403" t="s">
        <v>164</v>
      </c>
      <c r="L21403" t="s">
        <v>168</v>
      </c>
      <c r="P21403">
        <v>0.36068923293650401</v>
      </c>
      <c r="Q21403">
        <v>0</v>
      </c>
    </row>
    <row r="21404" spans="1:17">
      <c r="A21404" t="s">
        <v>122</v>
      </c>
      <c r="B21404">
        <v>2046</v>
      </c>
      <c r="E21404" t="s">
        <v>167</v>
      </c>
      <c r="G21404" t="s">
        <v>1075</v>
      </c>
      <c r="H21404" t="s">
        <v>136</v>
      </c>
      <c r="I21404">
        <v>0</v>
      </c>
      <c r="J21404" t="s">
        <v>164</v>
      </c>
      <c r="K21404" t="s">
        <v>164</v>
      </c>
      <c r="L21404" t="s">
        <v>169</v>
      </c>
      <c r="P21404">
        <v>0.36068923293650401</v>
      </c>
      <c r="Q21404">
        <v>0</v>
      </c>
    </row>
    <row r="21405" spans="1:17">
      <c r="A21405" t="s">
        <v>122</v>
      </c>
      <c r="B21405">
        <v>2046</v>
      </c>
      <c r="E21405" t="s">
        <v>170</v>
      </c>
      <c r="G21405" t="s">
        <v>1076</v>
      </c>
      <c r="H21405" t="s">
        <v>136</v>
      </c>
      <c r="I21405">
        <v>0</v>
      </c>
      <c r="J21405" t="s">
        <v>164</v>
      </c>
      <c r="K21405" t="s">
        <v>126</v>
      </c>
      <c r="L21405" t="s">
        <v>171</v>
      </c>
      <c r="P21405">
        <v>0.36068923293650401</v>
      </c>
      <c r="Q21405">
        <v>0</v>
      </c>
    </row>
    <row r="21406" spans="1:17">
      <c r="A21406" t="s">
        <v>122</v>
      </c>
      <c r="B21406">
        <v>2046</v>
      </c>
      <c r="E21406" t="s">
        <v>162</v>
      </c>
      <c r="G21406" t="s">
        <v>1076</v>
      </c>
      <c r="H21406" t="s">
        <v>136</v>
      </c>
      <c r="I21406">
        <v>28271495.824507099</v>
      </c>
      <c r="J21406" t="s">
        <v>164</v>
      </c>
      <c r="K21406" t="s">
        <v>126</v>
      </c>
      <c r="L21406" t="s">
        <v>163</v>
      </c>
      <c r="P21406">
        <v>0.36068923293650401</v>
      </c>
      <c r="Q21406">
        <v>10197224.1429091</v>
      </c>
    </row>
    <row r="21407" spans="1:17">
      <c r="A21407" t="s">
        <v>122</v>
      </c>
      <c r="B21407">
        <v>2046</v>
      </c>
      <c r="E21407" t="s">
        <v>167</v>
      </c>
      <c r="G21407" t="s">
        <v>1076</v>
      </c>
      <c r="H21407" t="s">
        <v>136</v>
      </c>
      <c r="I21407">
        <v>0</v>
      </c>
      <c r="J21407" t="s">
        <v>164</v>
      </c>
      <c r="K21407" t="s">
        <v>126</v>
      </c>
      <c r="L21407" t="s">
        <v>168</v>
      </c>
      <c r="P21407">
        <v>0.36068923293650401</v>
      </c>
      <c r="Q21407">
        <v>0</v>
      </c>
    </row>
    <row r="21408" spans="1:17">
      <c r="A21408" t="s">
        <v>122</v>
      </c>
      <c r="B21408">
        <v>2046</v>
      </c>
      <c r="E21408" t="s">
        <v>167</v>
      </c>
      <c r="G21408" t="s">
        <v>1076</v>
      </c>
      <c r="H21408" t="s">
        <v>136</v>
      </c>
      <c r="I21408">
        <v>0</v>
      </c>
      <c r="J21408" t="s">
        <v>164</v>
      </c>
      <c r="K21408" t="s">
        <v>126</v>
      </c>
      <c r="L21408" t="s">
        <v>169</v>
      </c>
      <c r="P21408">
        <v>0.36068923293650401</v>
      </c>
      <c r="Q21408">
        <v>0</v>
      </c>
    </row>
    <row r="21409" spans="1:17">
      <c r="A21409" t="s">
        <v>122</v>
      </c>
      <c r="B21409">
        <v>2046</v>
      </c>
      <c r="E21409" t="s">
        <v>162</v>
      </c>
      <c r="G21409" t="s">
        <v>1076</v>
      </c>
      <c r="H21409" t="s">
        <v>136</v>
      </c>
      <c r="I21409">
        <v>2058569.9341043101</v>
      </c>
      <c r="J21409" t="s">
        <v>164</v>
      </c>
      <c r="K21409" t="s">
        <v>160</v>
      </c>
      <c r="L21409" t="s">
        <v>163</v>
      </c>
      <c r="P21409">
        <v>0.36068923293650401</v>
      </c>
      <c r="Q21409">
        <v>742504.01047823206</v>
      </c>
    </row>
    <row r="21410" spans="1:17">
      <c r="A21410" t="s">
        <v>122</v>
      </c>
      <c r="B21410">
        <v>2046</v>
      </c>
      <c r="E21410" t="s">
        <v>170</v>
      </c>
      <c r="G21410" t="s">
        <v>1075</v>
      </c>
      <c r="H21410" t="s">
        <v>136</v>
      </c>
      <c r="I21410">
        <v>0</v>
      </c>
      <c r="J21410" t="s">
        <v>159</v>
      </c>
      <c r="K21410" t="s">
        <v>159</v>
      </c>
      <c r="L21410" t="s">
        <v>171</v>
      </c>
      <c r="P21410">
        <v>0.36068923293650401</v>
      </c>
      <c r="Q21410">
        <v>0</v>
      </c>
    </row>
    <row r="21411" spans="1:17">
      <c r="A21411" t="s">
        <v>122</v>
      </c>
      <c r="B21411">
        <v>2046</v>
      </c>
      <c r="E21411" t="s">
        <v>162</v>
      </c>
      <c r="G21411" t="s">
        <v>1075</v>
      </c>
      <c r="H21411" t="s">
        <v>136</v>
      </c>
      <c r="I21411">
        <v>0</v>
      </c>
      <c r="J21411" t="s">
        <v>159</v>
      </c>
      <c r="K21411" t="s">
        <v>159</v>
      </c>
      <c r="L21411" t="s">
        <v>163</v>
      </c>
      <c r="P21411">
        <v>0.36068923293650401</v>
      </c>
      <c r="Q21411">
        <v>0</v>
      </c>
    </row>
    <row r="21412" spans="1:17">
      <c r="A21412" t="s">
        <v>122</v>
      </c>
      <c r="B21412">
        <v>2046</v>
      </c>
      <c r="E21412" t="s">
        <v>167</v>
      </c>
      <c r="G21412" t="s">
        <v>1075</v>
      </c>
      <c r="H21412" t="s">
        <v>136</v>
      </c>
      <c r="I21412">
        <v>0</v>
      </c>
      <c r="J21412" t="s">
        <v>159</v>
      </c>
      <c r="K21412" t="s">
        <v>159</v>
      </c>
      <c r="L21412" t="s">
        <v>168</v>
      </c>
      <c r="P21412">
        <v>0.36068923293650401</v>
      </c>
      <c r="Q21412">
        <v>0</v>
      </c>
    </row>
    <row r="21413" spans="1:17">
      <c r="A21413" t="s">
        <v>122</v>
      </c>
      <c r="B21413">
        <v>2046</v>
      </c>
      <c r="E21413" t="s">
        <v>167</v>
      </c>
      <c r="G21413" t="s">
        <v>1075</v>
      </c>
      <c r="H21413" t="s">
        <v>136</v>
      </c>
      <c r="I21413">
        <v>0</v>
      </c>
      <c r="J21413" t="s">
        <v>159</v>
      </c>
      <c r="K21413" t="s">
        <v>159</v>
      </c>
      <c r="L21413" t="s">
        <v>169</v>
      </c>
      <c r="P21413">
        <v>0.36068923293650401</v>
      </c>
      <c r="Q21413">
        <v>0</v>
      </c>
    </row>
    <row r="21414" spans="1:17">
      <c r="A21414" t="s">
        <v>122</v>
      </c>
      <c r="B21414">
        <v>2046</v>
      </c>
      <c r="E21414" t="s">
        <v>170</v>
      </c>
      <c r="G21414" t="s">
        <v>1076</v>
      </c>
      <c r="H21414" t="s">
        <v>136</v>
      </c>
      <c r="I21414">
        <v>0</v>
      </c>
      <c r="J21414" t="s">
        <v>159</v>
      </c>
      <c r="K21414" t="s">
        <v>126</v>
      </c>
      <c r="L21414" t="s">
        <v>171</v>
      </c>
      <c r="P21414">
        <v>0.36068923293650401</v>
      </c>
      <c r="Q21414">
        <v>0</v>
      </c>
    </row>
    <row r="21415" spans="1:17">
      <c r="A21415" t="s">
        <v>122</v>
      </c>
      <c r="B21415">
        <v>2046</v>
      </c>
      <c r="E21415" t="s">
        <v>162</v>
      </c>
      <c r="G21415" t="s">
        <v>1076</v>
      </c>
      <c r="H21415" t="s">
        <v>136</v>
      </c>
      <c r="I21415">
        <v>29154196.4306143</v>
      </c>
      <c r="J21415" t="s">
        <v>159</v>
      </c>
      <c r="K21415" t="s">
        <v>126</v>
      </c>
      <c r="L21415" t="s">
        <v>163</v>
      </c>
      <c r="P21415">
        <v>0.36068923293650401</v>
      </c>
      <c r="Q21415">
        <v>10515604.747438399</v>
      </c>
    </row>
    <row r="21416" spans="1:17">
      <c r="A21416" t="s">
        <v>122</v>
      </c>
      <c r="B21416">
        <v>2046</v>
      </c>
      <c r="E21416" t="s">
        <v>167</v>
      </c>
      <c r="G21416" t="s">
        <v>1076</v>
      </c>
      <c r="H21416" t="s">
        <v>136</v>
      </c>
      <c r="I21416">
        <v>0</v>
      </c>
      <c r="J21416" t="s">
        <v>159</v>
      </c>
      <c r="K21416" t="s">
        <v>126</v>
      </c>
      <c r="L21416" t="s">
        <v>168</v>
      </c>
      <c r="P21416">
        <v>0.36068923293650401</v>
      </c>
      <c r="Q21416">
        <v>0</v>
      </c>
    </row>
    <row r="21417" spans="1:17">
      <c r="A21417" t="s">
        <v>122</v>
      </c>
      <c r="B21417">
        <v>2046</v>
      </c>
      <c r="E21417" t="s">
        <v>167</v>
      </c>
      <c r="G21417" t="s">
        <v>1076</v>
      </c>
      <c r="H21417" t="s">
        <v>136</v>
      </c>
      <c r="I21417">
        <v>0</v>
      </c>
      <c r="J21417" t="s">
        <v>159</v>
      </c>
      <c r="K21417" t="s">
        <v>126</v>
      </c>
      <c r="L21417" t="s">
        <v>169</v>
      </c>
      <c r="P21417">
        <v>0.36068923293650401</v>
      </c>
      <c r="Q21417">
        <v>0</v>
      </c>
    </row>
    <row r="21418" spans="1:17">
      <c r="A21418" t="s">
        <v>122</v>
      </c>
      <c r="B21418">
        <v>2046</v>
      </c>
      <c r="E21418" t="s">
        <v>162</v>
      </c>
      <c r="G21418" t="s">
        <v>1076</v>
      </c>
      <c r="H21418" t="s">
        <v>136</v>
      </c>
      <c r="I21418">
        <v>25991559.670175601</v>
      </c>
      <c r="J21418" t="s">
        <v>159</v>
      </c>
      <c r="K21418" t="s">
        <v>166</v>
      </c>
      <c r="L21418" t="s">
        <v>163</v>
      </c>
      <c r="P21418">
        <v>0.36068923293650401</v>
      </c>
      <c r="Q21418">
        <v>9374875.7202589996</v>
      </c>
    </row>
    <row r="21419" spans="1:17">
      <c r="A21419" t="s">
        <v>122</v>
      </c>
      <c r="B21419">
        <v>2046</v>
      </c>
      <c r="E21419" t="s">
        <v>170</v>
      </c>
      <c r="G21419" t="s">
        <v>1076</v>
      </c>
      <c r="H21419" t="s">
        <v>136</v>
      </c>
      <c r="I21419">
        <v>0</v>
      </c>
      <c r="J21419" t="s">
        <v>126</v>
      </c>
      <c r="K21419" t="s">
        <v>164</v>
      </c>
      <c r="L21419" t="s">
        <v>171</v>
      </c>
      <c r="P21419">
        <v>0.36068923293650401</v>
      </c>
      <c r="Q21419">
        <v>0</v>
      </c>
    </row>
    <row r="21420" spans="1:17">
      <c r="A21420" t="s">
        <v>122</v>
      </c>
      <c r="B21420">
        <v>2046</v>
      </c>
      <c r="E21420" t="s">
        <v>162</v>
      </c>
      <c r="G21420" t="s">
        <v>1076</v>
      </c>
      <c r="H21420" t="s">
        <v>136</v>
      </c>
      <c r="I21420">
        <v>12801966.8623717</v>
      </c>
      <c r="J21420" t="s">
        <v>126</v>
      </c>
      <c r="K21420" t="s">
        <v>164</v>
      </c>
      <c r="L21420" t="s">
        <v>163</v>
      </c>
      <c r="P21420">
        <v>0.36068923293650401</v>
      </c>
      <c r="Q21420">
        <v>4617531.6076674098</v>
      </c>
    </row>
    <row r="21421" spans="1:17">
      <c r="A21421" t="s">
        <v>122</v>
      </c>
      <c r="B21421">
        <v>2046</v>
      </c>
      <c r="E21421" t="s">
        <v>167</v>
      </c>
      <c r="G21421" t="s">
        <v>1076</v>
      </c>
      <c r="H21421" t="s">
        <v>136</v>
      </c>
      <c r="I21421">
        <v>0</v>
      </c>
      <c r="J21421" t="s">
        <v>126</v>
      </c>
      <c r="K21421" t="s">
        <v>164</v>
      </c>
      <c r="L21421" t="s">
        <v>168</v>
      </c>
      <c r="P21421">
        <v>0.36068923293650401</v>
      </c>
      <c r="Q21421">
        <v>0</v>
      </c>
    </row>
    <row r="21422" spans="1:17">
      <c r="A21422" t="s">
        <v>122</v>
      </c>
      <c r="B21422">
        <v>2046</v>
      </c>
      <c r="E21422" t="s">
        <v>167</v>
      </c>
      <c r="G21422" t="s">
        <v>1076</v>
      </c>
      <c r="H21422" t="s">
        <v>136</v>
      </c>
      <c r="I21422">
        <v>0</v>
      </c>
      <c r="J21422" t="s">
        <v>126</v>
      </c>
      <c r="K21422" t="s">
        <v>164</v>
      </c>
      <c r="L21422" t="s">
        <v>169</v>
      </c>
      <c r="P21422">
        <v>0.36068923293650401</v>
      </c>
      <c r="Q21422">
        <v>0</v>
      </c>
    </row>
    <row r="21423" spans="1:17">
      <c r="A21423" t="s">
        <v>122</v>
      </c>
      <c r="B21423">
        <v>2046</v>
      </c>
      <c r="E21423" t="s">
        <v>170</v>
      </c>
      <c r="G21423" t="s">
        <v>1076</v>
      </c>
      <c r="H21423" t="s">
        <v>136</v>
      </c>
      <c r="I21423">
        <v>0</v>
      </c>
      <c r="J21423" t="s">
        <v>126</v>
      </c>
      <c r="K21423" t="s">
        <v>159</v>
      </c>
      <c r="L21423" t="s">
        <v>171</v>
      </c>
      <c r="P21423">
        <v>0.36068923293650401</v>
      </c>
      <c r="Q21423">
        <v>0</v>
      </c>
    </row>
    <row r="21424" spans="1:17">
      <c r="A21424" t="s">
        <v>122</v>
      </c>
      <c r="B21424">
        <v>2046</v>
      </c>
      <c r="E21424" t="s">
        <v>162</v>
      </c>
      <c r="G21424" t="s">
        <v>1076</v>
      </c>
      <c r="H21424" t="s">
        <v>136</v>
      </c>
      <c r="I21424">
        <v>15279675.141967701</v>
      </c>
      <c r="J21424" t="s">
        <v>126</v>
      </c>
      <c r="K21424" t="s">
        <v>159</v>
      </c>
      <c r="L21424" t="s">
        <v>163</v>
      </c>
      <c r="P21424">
        <v>0.36068923293650401</v>
      </c>
      <c r="Q21424">
        <v>5511214.3064753003</v>
      </c>
    </row>
    <row r="21425" spans="1:17">
      <c r="A21425" t="s">
        <v>122</v>
      </c>
      <c r="B21425">
        <v>2046</v>
      </c>
      <c r="E21425" t="s">
        <v>167</v>
      </c>
      <c r="G21425" t="s">
        <v>1076</v>
      </c>
      <c r="H21425" t="s">
        <v>136</v>
      </c>
      <c r="I21425">
        <v>0</v>
      </c>
      <c r="J21425" t="s">
        <v>126</v>
      </c>
      <c r="K21425" t="s">
        <v>159</v>
      </c>
      <c r="L21425" t="s">
        <v>168</v>
      </c>
      <c r="P21425">
        <v>0.36068923293650401</v>
      </c>
      <c r="Q21425">
        <v>0</v>
      </c>
    </row>
    <row r="21426" spans="1:17">
      <c r="A21426" t="s">
        <v>122</v>
      </c>
      <c r="B21426">
        <v>2046</v>
      </c>
      <c r="E21426" t="s">
        <v>167</v>
      </c>
      <c r="G21426" t="s">
        <v>1076</v>
      </c>
      <c r="H21426" t="s">
        <v>136</v>
      </c>
      <c r="I21426">
        <v>0</v>
      </c>
      <c r="J21426" t="s">
        <v>126</v>
      </c>
      <c r="K21426" t="s">
        <v>159</v>
      </c>
      <c r="L21426" t="s">
        <v>169</v>
      </c>
      <c r="P21426">
        <v>0.36068923293650401</v>
      </c>
      <c r="Q21426">
        <v>0</v>
      </c>
    </row>
    <row r="21427" spans="1:17">
      <c r="A21427" t="s">
        <v>122</v>
      </c>
      <c r="B21427">
        <v>2046</v>
      </c>
      <c r="E21427" t="s">
        <v>170</v>
      </c>
      <c r="G21427" t="s">
        <v>1075</v>
      </c>
      <c r="H21427" t="s">
        <v>136</v>
      </c>
      <c r="I21427">
        <v>367923131.75175899</v>
      </c>
      <c r="J21427" t="s">
        <v>126</v>
      </c>
      <c r="K21427" t="s">
        <v>126</v>
      </c>
      <c r="L21427" t="s">
        <v>171</v>
      </c>
      <c r="P21427">
        <v>0.36068923293650401</v>
      </c>
      <c r="Q21427">
        <v>132705912.171138</v>
      </c>
    </row>
    <row r="21428" spans="1:17">
      <c r="A21428" t="s">
        <v>122</v>
      </c>
      <c r="B21428">
        <v>2046</v>
      </c>
      <c r="E21428" t="s">
        <v>162</v>
      </c>
      <c r="G21428" t="s">
        <v>1075</v>
      </c>
      <c r="H21428" t="s">
        <v>136</v>
      </c>
      <c r="I21428">
        <v>0</v>
      </c>
      <c r="J21428" t="s">
        <v>126</v>
      </c>
      <c r="K21428" t="s">
        <v>126</v>
      </c>
      <c r="L21428" t="s">
        <v>163</v>
      </c>
      <c r="P21428">
        <v>0.36068923293650401</v>
      </c>
      <c r="Q21428">
        <v>0</v>
      </c>
    </row>
    <row r="21429" spans="1:17">
      <c r="A21429" t="s">
        <v>122</v>
      </c>
      <c r="B21429">
        <v>2046</v>
      </c>
      <c r="E21429" t="s">
        <v>167</v>
      </c>
      <c r="G21429" t="s">
        <v>1075</v>
      </c>
      <c r="H21429" t="s">
        <v>136</v>
      </c>
      <c r="I21429">
        <v>0</v>
      </c>
      <c r="J21429" t="s">
        <v>126</v>
      </c>
      <c r="K21429" t="s">
        <v>126</v>
      </c>
      <c r="L21429" t="s">
        <v>168</v>
      </c>
      <c r="P21429">
        <v>0.36068923293650401</v>
      </c>
      <c r="Q21429">
        <v>0</v>
      </c>
    </row>
    <row r="21430" spans="1:17">
      <c r="A21430" t="s">
        <v>122</v>
      </c>
      <c r="B21430">
        <v>2046</v>
      </c>
      <c r="E21430" t="s">
        <v>167</v>
      </c>
      <c r="G21430" t="s">
        <v>1075</v>
      </c>
      <c r="H21430" t="s">
        <v>136</v>
      </c>
      <c r="I21430">
        <v>305168522.81711501</v>
      </c>
      <c r="J21430" t="s">
        <v>126</v>
      </c>
      <c r="K21430" t="s">
        <v>126</v>
      </c>
      <c r="L21430" t="s">
        <v>169</v>
      </c>
      <c r="P21430">
        <v>0.36068923293650401</v>
      </c>
      <c r="Q21430">
        <v>110071000.41127101</v>
      </c>
    </row>
    <row r="21431" spans="1:17">
      <c r="A21431" t="s">
        <v>122</v>
      </c>
      <c r="B21431">
        <v>2046</v>
      </c>
      <c r="E21431" t="s">
        <v>170</v>
      </c>
      <c r="G21431" t="s">
        <v>1076</v>
      </c>
      <c r="H21431" t="s">
        <v>136</v>
      </c>
      <c r="I21431">
        <v>0</v>
      </c>
      <c r="J21431" t="s">
        <v>126</v>
      </c>
      <c r="K21431" t="s">
        <v>165</v>
      </c>
      <c r="L21431" t="s">
        <v>171</v>
      </c>
      <c r="P21431">
        <v>0.36068923293650401</v>
      </c>
      <c r="Q21431">
        <v>0</v>
      </c>
    </row>
    <row r="21432" spans="1:17">
      <c r="A21432" t="s">
        <v>122</v>
      </c>
      <c r="B21432">
        <v>2046</v>
      </c>
      <c r="E21432" t="s">
        <v>162</v>
      </c>
      <c r="G21432" t="s">
        <v>1076</v>
      </c>
      <c r="H21432" t="s">
        <v>136</v>
      </c>
      <c r="I21432">
        <v>21740274.3118558</v>
      </c>
      <c r="J21432" t="s">
        <v>126</v>
      </c>
      <c r="K21432" t="s">
        <v>165</v>
      </c>
      <c r="L21432" t="s">
        <v>163</v>
      </c>
      <c r="P21432">
        <v>0.36068923293650401</v>
      </c>
      <c r="Q21432">
        <v>7841482.8653724603</v>
      </c>
    </row>
    <row r="21433" spans="1:17">
      <c r="A21433" t="s">
        <v>122</v>
      </c>
      <c r="B21433">
        <v>2046</v>
      </c>
      <c r="E21433" t="s">
        <v>167</v>
      </c>
      <c r="G21433" t="s">
        <v>1076</v>
      </c>
      <c r="H21433" t="s">
        <v>136</v>
      </c>
      <c r="I21433">
        <v>0</v>
      </c>
      <c r="J21433" t="s">
        <v>126</v>
      </c>
      <c r="K21433" t="s">
        <v>165</v>
      </c>
      <c r="L21433" t="s">
        <v>168</v>
      </c>
      <c r="P21433">
        <v>0.36068923293650401</v>
      </c>
      <c r="Q21433">
        <v>0</v>
      </c>
    </row>
    <row r="21434" spans="1:17">
      <c r="A21434" t="s">
        <v>122</v>
      </c>
      <c r="B21434">
        <v>2046</v>
      </c>
      <c r="E21434" t="s">
        <v>167</v>
      </c>
      <c r="G21434" t="s">
        <v>1076</v>
      </c>
      <c r="H21434" t="s">
        <v>136</v>
      </c>
      <c r="I21434">
        <v>0</v>
      </c>
      <c r="J21434" t="s">
        <v>126</v>
      </c>
      <c r="K21434" t="s">
        <v>165</v>
      </c>
      <c r="L21434" t="s">
        <v>169</v>
      </c>
      <c r="P21434">
        <v>0.36068923293650401</v>
      </c>
      <c r="Q21434">
        <v>0</v>
      </c>
    </row>
    <row r="21435" spans="1:17">
      <c r="A21435" t="s">
        <v>122</v>
      </c>
      <c r="B21435">
        <v>2046</v>
      </c>
      <c r="E21435" t="s">
        <v>170</v>
      </c>
      <c r="G21435" t="s">
        <v>1076</v>
      </c>
      <c r="H21435" t="s">
        <v>136</v>
      </c>
      <c r="I21435">
        <v>0</v>
      </c>
      <c r="J21435" t="s">
        <v>126</v>
      </c>
      <c r="K21435" t="s">
        <v>166</v>
      </c>
      <c r="L21435" t="s">
        <v>171</v>
      </c>
      <c r="P21435">
        <v>0.36068923293650401</v>
      </c>
      <c r="Q21435">
        <v>0</v>
      </c>
    </row>
    <row r="21436" spans="1:17">
      <c r="A21436" t="s">
        <v>122</v>
      </c>
      <c r="B21436">
        <v>2046</v>
      </c>
      <c r="E21436" t="s">
        <v>162</v>
      </c>
      <c r="G21436" t="s">
        <v>1076</v>
      </c>
      <c r="H21436" t="s">
        <v>136</v>
      </c>
      <c r="I21436">
        <v>9606093.7135322597</v>
      </c>
      <c r="J21436" t="s">
        <v>126</v>
      </c>
      <c r="K21436" t="s">
        <v>166</v>
      </c>
      <c r="L21436" t="s">
        <v>163</v>
      </c>
      <c r="P21436">
        <v>0.36068923293650401</v>
      </c>
      <c r="Q21436">
        <v>3464814.5730501199</v>
      </c>
    </row>
    <row r="21437" spans="1:17">
      <c r="A21437" t="s">
        <v>122</v>
      </c>
      <c r="B21437">
        <v>2046</v>
      </c>
      <c r="E21437" t="s">
        <v>167</v>
      </c>
      <c r="G21437" t="s">
        <v>1076</v>
      </c>
      <c r="H21437" t="s">
        <v>136</v>
      </c>
      <c r="I21437">
        <v>0</v>
      </c>
      <c r="J21437" t="s">
        <v>126</v>
      </c>
      <c r="K21437" t="s">
        <v>166</v>
      </c>
      <c r="L21437" t="s">
        <v>168</v>
      </c>
      <c r="P21437">
        <v>0.36068923293650401</v>
      </c>
      <c r="Q21437">
        <v>0</v>
      </c>
    </row>
    <row r="21438" spans="1:17">
      <c r="A21438" t="s">
        <v>122</v>
      </c>
      <c r="B21438">
        <v>2046</v>
      </c>
      <c r="E21438" t="s">
        <v>167</v>
      </c>
      <c r="G21438" t="s">
        <v>1076</v>
      </c>
      <c r="H21438" t="s">
        <v>136</v>
      </c>
      <c r="I21438">
        <v>0</v>
      </c>
      <c r="J21438" t="s">
        <v>126</v>
      </c>
      <c r="K21438" t="s">
        <v>166</v>
      </c>
      <c r="L21438" t="s">
        <v>169</v>
      </c>
      <c r="P21438">
        <v>0.36068923293650401</v>
      </c>
      <c r="Q21438">
        <v>0</v>
      </c>
    </row>
    <row r="21439" spans="1:17">
      <c r="A21439" t="s">
        <v>122</v>
      </c>
      <c r="B21439">
        <v>2046</v>
      </c>
      <c r="E21439" t="s">
        <v>170</v>
      </c>
      <c r="G21439" t="s">
        <v>1076</v>
      </c>
      <c r="H21439" t="s">
        <v>136</v>
      </c>
      <c r="I21439">
        <v>0</v>
      </c>
      <c r="J21439" t="s">
        <v>126</v>
      </c>
      <c r="K21439" t="s">
        <v>160</v>
      </c>
      <c r="L21439" t="s">
        <v>171</v>
      </c>
      <c r="P21439">
        <v>0.36068923293650401</v>
      </c>
      <c r="Q21439">
        <v>0</v>
      </c>
    </row>
    <row r="21440" spans="1:17">
      <c r="A21440" t="s">
        <v>122</v>
      </c>
      <c r="B21440">
        <v>2046</v>
      </c>
      <c r="E21440" t="s">
        <v>162</v>
      </c>
      <c r="G21440" t="s">
        <v>1076</v>
      </c>
      <c r="H21440" t="s">
        <v>136</v>
      </c>
      <c r="I21440">
        <v>175859.74567446101</v>
      </c>
      <c r="J21440" t="s">
        <v>126</v>
      </c>
      <c r="K21440" t="s">
        <v>160</v>
      </c>
      <c r="L21440" t="s">
        <v>163</v>
      </c>
      <c r="P21440">
        <v>0.36068923293650401</v>
      </c>
      <c r="Q21440">
        <v>63430.7167717298</v>
      </c>
    </row>
    <row r="21441" spans="1:17">
      <c r="A21441" t="s">
        <v>122</v>
      </c>
      <c r="B21441">
        <v>2046</v>
      </c>
      <c r="E21441" t="s">
        <v>167</v>
      </c>
      <c r="G21441" t="s">
        <v>1076</v>
      </c>
      <c r="H21441" t="s">
        <v>136</v>
      </c>
      <c r="I21441">
        <v>0</v>
      </c>
      <c r="J21441" t="s">
        <v>126</v>
      </c>
      <c r="K21441" t="s">
        <v>160</v>
      </c>
      <c r="L21441" t="s">
        <v>168</v>
      </c>
      <c r="P21441">
        <v>0.36068923293650401</v>
      </c>
      <c r="Q21441">
        <v>0</v>
      </c>
    </row>
    <row r="21442" spans="1:17">
      <c r="A21442" t="s">
        <v>122</v>
      </c>
      <c r="B21442">
        <v>2046</v>
      </c>
      <c r="E21442" t="s">
        <v>167</v>
      </c>
      <c r="G21442" t="s">
        <v>1076</v>
      </c>
      <c r="H21442" t="s">
        <v>136</v>
      </c>
      <c r="I21442">
        <v>0</v>
      </c>
      <c r="J21442" t="s">
        <v>126</v>
      </c>
      <c r="K21442" t="s">
        <v>160</v>
      </c>
      <c r="L21442" t="s">
        <v>169</v>
      </c>
      <c r="P21442">
        <v>0.36068923293650401</v>
      </c>
      <c r="Q21442">
        <v>0</v>
      </c>
    </row>
    <row r="21443" spans="1:17">
      <c r="A21443" t="s">
        <v>122</v>
      </c>
      <c r="B21443">
        <v>2046</v>
      </c>
      <c r="E21443" t="s">
        <v>170</v>
      </c>
      <c r="G21443" t="s">
        <v>1076</v>
      </c>
      <c r="H21443" t="s">
        <v>136</v>
      </c>
      <c r="I21443">
        <v>0</v>
      </c>
      <c r="J21443" t="s">
        <v>165</v>
      </c>
      <c r="K21443" t="s">
        <v>126</v>
      </c>
      <c r="L21443" t="s">
        <v>171</v>
      </c>
      <c r="P21443">
        <v>0.36068923293650401</v>
      </c>
      <c r="Q21443">
        <v>0</v>
      </c>
    </row>
    <row r="21444" spans="1:17">
      <c r="A21444" t="s">
        <v>122</v>
      </c>
      <c r="B21444">
        <v>2046</v>
      </c>
      <c r="E21444" t="s">
        <v>162</v>
      </c>
      <c r="G21444" t="s">
        <v>1076</v>
      </c>
      <c r="H21444" t="s">
        <v>136</v>
      </c>
      <c r="I21444">
        <v>25847717.4931743</v>
      </c>
      <c r="J21444" t="s">
        <v>165</v>
      </c>
      <c r="K21444" t="s">
        <v>126</v>
      </c>
      <c r="L21444" t="s">
        <v>163</v>
      </c>
      <c r="P21444">
        <v>0.36068923293650401</v>
      </c>
      <c r="Q21444">
        <v>9322993.3957725</v>
      </c>
    </row>
    <row r="21445" spans="1:17">
      <c r="A21445" t="s">
        <v>122</v>
      </c>
      <c r="B21445">
        <v>2046</v>
      </c>
      <c r="E21445" t="s">
        <v>167</v>
      </c>
      <c r="G21445" t="s">
        <v>1076</v>
      </c>
      <c r="H21445" t="s">
        <v>136</v>
      </c>
      <c r="I21445">
        <v>0</v>
      </c>
      <c r="J21445" t="s">
        <v>165</v>
      </c>
      <c r="K21445" t="s">
        <v>126</v>
      </c>
      <c r="L21445" t="s">
        <v>168</v>
      </c>
      <c r="P21445">
        <v>0.36068923293650401</v>
      </c>
      <c r="Q21445">
        <v>0</v>
      </c>
    </row>
    <row r="21446" spans="1:17">
      <c r="A21446" t="s">
        <v>122</v>
      </c>
      <c r="B21446">
        <v>2046</v>
      </c>
      <c r="E21446" t="s">
        <v>167</v>
      </c>
      <c r="G21446" t="s">
        <v>1076</v>
      </c>
      <c r="H21446" t="s">
        <v>136</v>
      </c>
      <c r="I21446">
        <v>0</v>
      </c>
      <c r="J21446" t="s">
        <v>165</v>
      </c>
      <c r="K21446" t="s">
        <v>126</v>
      </c>
      <c r="L21446" t="s">
        <v>169</v>
      </c>
      <c r="P21446">
        <v>0.36068923293650401</v>
      </c>
      <c r="Q21446">
        <v>0</v>
      </c>
    </row>
    <row r="21447" spans="1:17">
      <c r="A21447" t="s">
        <v>122</v>
      </c>
      <c r="B21447">
        <v>2046</v>
      </c>
      <c r="E21447" t="s">
        <v>170</v>
      </c>
      <c r="G21447" t="s">
        <v>1075</v>
      </c>
      <c r="H21447" t="s">
        <v>136</v>
      </c>
      <c r="I21447">
        <v>0</v>
      </c>
      <c r="J21447" t="s">
        <v>165</v>
      </c>
      <c r="K21447" t="s">
        <v>165</v>
      </c>
      <c r="L21447" t="s">
        <v>171</v>
      </c>
      <c r="P21447">
        <v>0.36068923293650401</v>
      </c>
      <c r="Q21447">
        <v>0</v>
      </c>
    </row>
    <row r="21448" spans="1:17">
      <c r="A21448" t="s">
        <v>122</v>
      </c>
      <c r="B21448">
        <v>2046</v>
      </c>
      <c r="E21448" t="s">
        <v>162</v>
      </c>
      <c r="G21448" t="s">
        <v>1075</v>
      </c>
      <c r="H21448" t="s">
        <v>136</v>
      </c>
      <c r="I21448">
        <v>0</v>
      </c>
      <c r="J21448" t="s">
        <v>165</v>
      </c>
      <c r="K21448" t="s">
        <v>165</v>
      </c>
      <c r="L21448" t="s">
        <v>163</v>
      </c>
      <c r="P21448">
        <v>0.36068923293650401</v>
      </c>
      <c r="Q21448">
        <v>0</v>
      </c>
    </row>
    <row r="21449" spans="1:17">
      <c r="A21449" t="s">
        <v>122</v>
      </c>
      <c r="B21449">
        <v>2046</v>
      </c>
      <c r="E21449" t="s">
        <v>167</v>
      </c>
      <c r="G21449" t="s">
        <v>1075</v>
      </c>
      <c r="H21449" t="s">
        <v>136</v>
      </c>
      <c r="I21449">
        <v>0</v>
      </c>
      <c r="J21449" t="s">
        <v>165</v>
      </c>
      <c r="K21449" t="s">
        <v>165</v>
      </c>
      <c r="L21449" t="s">
        <v>168</v>
      </c>
      <c r="P21449">
        <v>0.36068923293650401</v>
      </c>
      <c r="Q21449">
        <v>0</v>
      </c>
    </row>
    <row r="21450" spans="1:17">
      <c r="A21450" t="s">
        <v>122</v>
      </c>
      <c r="B21450">
        <v>2046</v>
      </c>
      <c r="E21450" t="s">
        <v>167</v>
      </c>
      <c r="G21450" t="s">
        <v>1075</v>
      </c>
      <c r="H21450" t="s">
        <v>136</v>
      </c>
      <c r="I21450">
        <v>0</v>
      </c>
      <c r="J21450" t="s">
        <v>165</v>
      </c>
      <c r="K21450" t="s">
        <v>165</v>
      </c>
      <c r="L21450" t="s">
        <v>169</v>
      </c>
      <c r="P21450">
        <v>0.36068923293650401</v>
      </c>
      <c r="Q21450">
        <v>0</v>
      </c>
    </row>
    <row r="21451" spans="1:17">
      <c r="A21451" t="s">
        <v>122</v>
      </c>
      <c r="B21451">
        <v>2046</v>
      </c>
      <c r="E21451" t="s">
        <v>162</v>
      </c>
      <c r="G21451" t="s">
        <v>1076</v>
      </c>
      <c r="H21451" t="s">
        <v>136</v>
      </c>
      <c r="I21451">
        <v>26451155.0386694</v>
      </c>
      <c r="J21451" t="s">
        <v>166</v>
      </c>
      <c r="K21451" t="s">
        <v>159</v>
      </c>
      <c r="L21451" t="s">
        <v>163</v>
      </c>
      <c r="P21451">
        <v>0.36068923293650401</v>
      </c>
      <c r="Q21451">
        <v>9540646.8211822007</v>
      </c>
    </row>
    <row r="21452" spans="1:17">
      <c r="A21452" t="s">
        <v>122</v>
      </c>
      <c r="B21452">
        <v>2046</v>
      </c>
      <c r="E21452" t="s">
        <v>170</v>
      </c>
      <c r="G21452" t="s">
        <v>1076</v>
      </c>
      <c r="H21452" t="s">
        <v>136</v>
      </c>
      <c r="I21452">
        <v>0</v>
      </c>
      <c r="J21452" t="s">
        <v>166</v>
      </c>
      <c r="K21452" t="s">
        <v>126</v>
      </c>
      <c r="L21452" t="s">
        <v>171</v>
      </c>
      <c r="P21452">
        <v>0.36068923293650401</v>
      </c>
      <c r="Q21452">
        <v>0</v>
      </c>
    </row>
    <row r="21453" spans="1:17">
      <c r="A21453" t="s">
        <v>122</v>
      </c>
      <c r="B21453">
        <v>2046</v>
      </c>
      <c r="E21453" t="s">
        <v>162</v>
      </c>
      <c r="G21453" t="s">
        <v>1076</v>
      </c>
      <c r="H21453" t="s">
        <v>136</v>
      </c>
      <c r="I21453">
        <v>10886056.887109101</v>
      </c>
      <c r="J21453" t="s">
        <v>166</v>
      </c>
      <c r="K21453" t="s">
        <v>126</v>
      </c>
      <c r="L21453" t="s">
        <v>163</v>
      </c>
      <c r="P21453">
        <v>0.36068923293650401</v>
      </c>
      <c r="Q21453">
        <v>3926483.5083145099</v>
      </c>
    </row>
    <row r="21454" spans="1:17">
      <c r="A21454" t="s">
        <v>122</v>
      </c>
      <c r="B21454">
        <v>2046</v>
      </c>
      <c r="E21454" t="s">
        <v>167</v>
      </c>
      <c r="G21454" t="s">
        <v>1076</v>
      </c>
      <c r="H21454" t="s">
        <v>136</v>
      </c>
      <c r="I21454">
        <v>0</v>
      </c>
      <c r="J21454" t="s">
        <v>166</v>
      </c>
      <c r="K21454" t="s">
        <v>126</v>
      </c>
      <c r="L21454" t="s">
        <v>168</v>
      </c>
      <c r="P21454">
        <v>0.36068923293650401</v>
      </c>
      <c r="Q21454">
        <v>0</v>
      </c>
    </row>
    <row r="21455" spans="1:17">
      <c r="A21455" t="s">
        <v>122</v>
      </c>
      <c r="B21455">
        <v>2046</v>
      </c>
      <c r="E21455" t="s">
        <v>167</v>
      </c>
      <c r="G21455" t="s">
        <v>1076</v>
      </c>
      <c r="H21455" t="s">
        <v>136</v>
      </c>
      <c r="I21455">
        <v>0</v>
      </c>
      <c r="J21455" t="s">
        <v>166</v>
      </c>
      <c r="K21455" t="s">
        <v>126</v>
      </c>
      <c r="L21455" t="s">
        <v>169</v>
      </c>
      <c r="P21455">
        <v>0.36068923293650401</v>
      </c>
      <c r="Q21455">
        <v>0</v>
      </c>
    </row>
    <row r="21456" spans="1:17">
      <c r="A21456" t="s">
        <v>122</v>
      </c>
      <c r="B21456">
        <v>2046</v>
      </c>
      <c r="E21456" t="s">
        <v>170</v>
      </c>
      <c r="G21456" t="s">
        <v>1075</v>
      </c>
      <c r="H21456" t="s">
        <v>136</v>
      </c>
      <c r="I21456">
        <v>0</v>
      </c>
      <c r="J21456" t="s">
        <v>166</v>
      </c>
      <c r="K21456" t="s">
        <v>166</v>
      </c>
      <c r="L21456" t="s">
        <v>171</v>
      </c>
      <c r="P21456">
        <v>0.36068923293650401</v>
      </c>
      <c r="Q21456">
        <v>0</v>
      </c>
    </row>
    <row r="21457" spans="1:17">
      <c r="A21457" t="s">
        <v>122</v>
      </c>
      <c r="B21457">
        <v>2046</v>
      </c>
      <c r="E21457" t="s">
        <v>162</v>
      </c>
      <c r="G21457" t="s">
        <v>1075</v>
      </c>
      <c r="H21457" t="s">
        <v>136</v>
      </c>
      <c r="I21457">
        <v>0</v>
      </c>
      <c r="J21457" t="s">
        <v>166</v>
      </c>
      <c r="K21457" t="s">
        <v>166</v>
      </c>
      <c r="L21457" t="s">
        <v>163</v>
      </c>
      <c r="P21457">
        <v>0.36068923293650401</v>
      </c>
      <c r="Q21457">
        <v>0</v>
      </c>
    </row>
    <row r="21458" spans="1:17">
      <c r="A21458" t="s">
        <v>122</v>
      </c>
      <c r="B21458">
        <v>2046</v>
      </c>
      <c r="E21458" t="s">
        <v>167</v>
      </c>
      <c r="G21458" t="s">
        <v>1075</v>
      </c>
      <c r="H21458" t="s">
        <v>136</v>
      </c>
      <c r="I21458">
        <v>0</v>
      </c>
      <c r="J21458" t="s">
        <v>166</v>
      </c>
      <c r="K21458" t="s">
        <v>166</v>
      </c>
      <c r="L21458" t="s">
        <v>168</v>
      </c>
      <c r="P21458">
        <v>0.36068923293650401</v>
      </c>
      <c r="Q21458">
        <v>0</v>
      </c>
    </row>
    <row r="21459" spans="1:17">
      <c r="A21459" t="s">
        <v>122</v>
      </c>
      <c r="B21459">
        <v>2046</v>
      </c>
      <c r="E21459" t="s">
        <v>167</v>
      </c>
      <c r="G21459" t="s">
        <v>1075</v>
      </c>
      <c r="H21459" t="s">
        <v>136</v>
      </c>
      <c r="I21459">
        <v>0</v>
      </c>
      <c r="J21459" t="s">
        <v>166</v>
      </c>
      <c r="K21459" t="s">
        <v>166</v>
      </c>
      <c r="L21459" t="s">
        <v>169</v>
      </c>
      <c r="P21459">
        <v>0.36068923293650401</v>
      </c>
      <c r="Q21459">
        <v>0</v>
      </c>
    </row>
    <row r="21460" spans="1:17">
      <c r="A21460" t="s">
        <v>122</v>
      </c>
      <c r="B21460">
        <v>2046</v>
      </c>
      <c r="E21460" t="s">
        <v>162</v>
      </c>
      <c r="G21460" t="s">
        <v>1076</v>
      </c>
      <c r="H21460" t="s">
        <v>136</v>
      </c>
      <c r="I21460">
        <v>3307830.1048352802</v>
      </c>
      <c r="J21460" t="s">
        <v>160</v>
      </c>
      <c r="K21460" t="s">
        <v>164</v>
      </c>
      <c r="L21460" t="s">
        <v>163</v>
      </c>
      <c r="P21460">
        <v>0.36068923293650401</v>
      </c>
      <c r="Q21460">
        <v>1193098.70319731</v>
      </c>
    </row>
    <row r="21461" spans="1:17">
      <c r="A21461" t="s">
        <v>122</v>
      </c>
      <c r="B21461">
        <v>2046</v>
      </c>
      <c r="E21461" t="s">
        <v>170</v>
      </c>
      <c r="G21461" t="s">
        <v>1076</v>
      </c>
      <c r="H21461" t="s">
        <v>136</v>
      </c>
      <c r="I21461">
        <v>0</v>
      </c>
      <c r="J21461" t="s">
        <v>160</v>
      </c>
      <c r="K21461" t="s">
        <v>126</v>
      </c>
      <c r="L21461" t="s">
        <v>171</v>
      </c>
      <c r="P21461">
        <v>0.36068923293650401</v>
      </c>
      <c r="Q21461">
        <v>0</v>
      </c>
    </row>
    <row r="21462" spans="1:17">
      <c r="A21462" t="s">
        <v>122</v>
      </c>
      <c r="B21462">
        <v>2046</v>
      </c>
      <c r="E21462" t="s">
        <v>162</v>
      </c>
      <c r="G21462" t="s">
        <v>1076</v>
      </c>
      <c r="H21462" t="s">
        <v>136</v>
      </c>
      <c r="I21462">
        <v>10504938.880951099</v>
      </c>
      <c r="J21462" t="s">
        <v>160</v>
      </c>
      <c r="K21462" t="s">
        <v>126</v>
      </c>
      <c r="L21462" t="s">
        <v>163</v>
      </c>
      <c r="P21462">
        <v>0.36068923293650401</v>
      </c>
      <c r="Q21462">
        <v>3789018.3470151201</v>
      </c>
    </row>
    <row r="21463" spans="1:17">
      <c r="A21463" t="s">
        <v>122</v>
      </c>
      <c r="B21463">
        <v>2046</v>
      </c>
      <c r="E21463" t="s">
        <v>167</v>
      </c>
      <c r="G21463" t="s">
        <v>1076</v>
      </c>
      <c r="H21463" t="s">
        <v>136</v>
      </c>
      <c r="I21463">
        <v>0</v>
      </c>
      <c r="J21463" t="s">
        <v>160</v>
      </c>
      <c r="K21463" t="s">
        <v>126</v>
      </c>
      <c r="L21463" t="s">
        <v>168</v>
      </c>
      <c r="P21463">
        <v>0.36068923293650401</v>
      </c>
      <c r="Q21463">
        <v>0</v>
      </c>
    </row>
    <row r="21464" spans="1:17">
      <c r="A21464" t="s">
        <v>122</v>
      </c>
      <c r="B21464">
        <v>2046</v>
      </c>
      <c r="E21464" t="s">
        <v>167</v>
      </c>
      <c r="G21464" t="s">
        <v>1076</v>
      </c>
      <c r="H21464" t="s">
        <v>136</v>
      </c>
      <c r="I21464">
        <v>0</v>
      </c>
      <c r="J21464" t="s">
        <v>160</v>
      </c>
      <c r="K21464" t="s">
        <v>126</v>
      </c>
      <c r="L21464" t="s">
        <v>169</v>
      </c>
      <c r="P21464">
        <v>0.36068923293650401</v>
      </c>
      <c r="Q21464">
        <v>0</v>
      </c>
    </row>
    <row r="21465" spans="1:17">
      <c r="A21465" t="s">
        <v>122</v>
      </c>
      <c r="B21465">
        <v>2046</v>
      </c>
      <c r="E21465" t="s">
        <v>170</v>
      </c>
      <c r="G21465" t="s">
        <v>1075</v>
      </c>
      <c r="H21465" t="s">
        <v>136</v>
      </c>
      <c r="I21465">
        <v>0</v>
      </c>
      <c r="J21465" t="s">
        <v>160</v>
      </c>
      <c r="K21465" t="s">
        <v>160</v>
      </c>
      <c r="L21465" t="s">
        <v>171</v>
      </c>
      <c r="P21465">
        <v>0.36068923293650401</v>
      </c>
      <c r="Q21465">
        <v>0</v>
      </c>
    </row>
    <row r="21466" spans="1:17">
      <c r="A21466" t="s">
        <v>122</v>
      </c>
      <c r="B21466">
        <v>2046</v>
      </c>
      <c r="E21466" t="s">
        <v>162</v>
      </c>
      <c r="G21466" t="s">
        <v>1075</v>
      </c>
      <c r="H21466" t="s">
        <v>136</v>
      </c>
      <c r="I21466">
        <v>0</v>
      </c>
      <c r="J21466" t="s">
        <v>160</v>
      </c>
      <c r="K21466" t="s">
        <v>160</v>
      </c>
      <c r="L21466" t="s">
        <v>163</v>
      </c>
      <c r="P21466">
        <v>0.36068923293650401</v>
      </c>
      <c r="Q21466">
        <v>0</v>
      </c>
    </row>
    <row r="21467" spans="1:17">
      <c r="A21467" t="s">
        <v>122</v>
      </c>
      <c r="B21467">
        <v>2046</v>
      </c>
      <c r="E21467" t="s">
        <v>167</v>
      </c>
      <c r="G21467" t="s">
        <v>1075</v>
      </c>
      <c r="H21467" t="s">
        <v>136</v>
      </c>
      <c r="I21467">
        <v>0</v>
      </c>
      <c r="J21467" t="s">
        <v>160</v>
      </c>
      <c r="K21467" t="s">
        <v>160</v>
      </c>
      <c r="L21467" t="s">
        <v>168</v>
      </c>
      <c r="P21467">
        <v>0.36068923293650401</v>
      </c>
      <c r="Q21467">
        <v>0</v>
      </c>
    </row>
    <row r="21468" spans="1:17">
      <c r="A21468" t="s">
        <v>122</v>
      </c>
      <c r="B21468">
        <v>2046</v>
      </c>
      <c r="E21468" t="s">
        <v>167</v>
      </c>
      <c r="G21468" t="s">
        <v>1075</v>
      </c>
      <c r="H21468" t="s">
        <v>136</v>
      </c>
      <c r="I21468">
        <v>0</v>
      </c>
      <c r="J21468" t="s">
        <v>160</v>
      </c>
      <c r="K21468" t="s">
        <v>160</v>
      </c>
      <c r="L21468" t="s">
        <v>169</v>
      </c>
      <c r="P21468">
        <v>0.36068923293650401</v>
      </c>
      <c r="Q21468">
        <v>0</v>
      </c>
    </row>
    <row r="21469" spans="1:17">
      <c r="A21469" t="s">
        <v>122</v>
      </c>
      <c r="B21469">
        <v>2047</v>
      </c>
      <c r="E21469" t="s">
        <v>170</v>
      </c>
      <c r="G21469" t="s">
        <v>1075</v>
      </c>
      <c r="H21469" t="s">
        <v>136</v>
      </c>
      <c r="I21469">
        <v>0</v>
      </c>
      <c r="J21469" t="s">
        <v>164</v>
      </c>
      <c r="K21469" t="s">
        <v>164</v>
      </c>
      <c r="L21469" t="s">
        <v>171</v>
      </c>
      <c r="P21469">
        <v>0.346816570131254</v>
      </c>
      <c r="Q21469">
        <v>0</v>
      </c>
    </row>
    <row r="21470" spans="1:17">
      <c r="A21470" t="s">
        <v>122</v>
      </c>
      <c r="B21470">
        <v>2047</v>
      </c>
      <c r="E21470" t="s">
        <v>162</v>
      </c>
      <c r="G21470" t="s">
        <v>1075</v>
      </c>
      <c r="H21470" t="s">
        <v>136</v>
      </c>
      <c r="I21470">
        <v>0</v>
      </c>
      <c r="J21470" t="s">
        <v>164</v>
      </c>
      <c r="K21470" t="s">
        <v>164</v>
      </c>
      <c r="L21470" t="s">
        <v>163</v>
      </c>
      <c r="P21470">
        <v>0.346816570131254</v>
      </c>
      <c r="Q21470">
        <v>0</v>
      </c>
    </row>
    <row r="21471" spans="1:17">
      <c r="A21471" t="s">
        <v>122</v>
      </c>
      <c r="B21471">
        <v>2047</v>
      </c>
      <c r="E21471" t="s">
        <v>167</v>
      </c>
      <c r="G21471" t="s">
        <v>1075</v>
      </c>
      <c r="H21471" t="s">
        <v>136</v>
      </c>
      <c r="I21471">
        <v>0</v>
      </c>
      <c r="J21471" t="s">
        <v>164</v>
      </c>
      <c r="K21471" t="s">
        <v>164</v>
      </c>
      <c r="L21471" t="s">
        <v>168</v>
      </c>
      <c r="P21471">
        <v>0.346816570131254</v>
      </c>
      <c r="Q21471">
        <v>0</v>
      </c>
    </row>
    <row r="21472" spans="1:17">
      <c r="A21472" t="s">
        <v>122</v>
      </c>
      <c r="B21472">
        <v>2047</v>
      </c>
      <c r="E21472" t="s">
        <v>167</v>
      </c>
      <c r="G21472" t="s">
        <v>1075</v>
      </c>
      <c r="H21472" t="s">
        <v>136</v>
      </c>
      <c r="I21472">
        <v>0</v>
      </c>
      <c r="J21472" t="s">
        <v>164</v>
      </c>
      <c r="K21472" t="s">
        <v>164</v>
      </c>
      <c r="L21472" t="s">
        <v>169</v>
      </c>
      <c r="P21472">
        <v>0.346816570131254</v>
      </c>
      <c r="Q21472">
        <v>0</v>
      </c>
    </row>
    <row r="21473" spans="1:17">
      <c r="A21473" t="s">
        <v>122</v>
      </c>
      <c r="B21473">
        <v>2047</v>
      </c>
      <c r="E21473" t="s">
        <v>170</v>
      </c>
      <c r="G21473" t="s">
        <v>1076</v>
      </c>
      <c r="H21473" t="s">
        <v>136</v>
      </c>
      <c r="I21473">
        <v>0</v>
      </c>
      <c r="J21473" t="s">
        <v>164</v>
      </c>
      <c r="K21473" t="s">
        <v>126</v>
      </c>
      <c r="L21473" t="s">
        <v>171</v>
      </c>
      <c r="P21473">
        <v>0.346816570131254</v>
      </c>
      <c r="Q21473">
        <v>0</v>
      </c>
    </row>
    <row r="21474" spans="1:17">
      <c r="A21474" t="s">
        <v>122</v>
      </c>
      <c r="B21474">
        <v>2047</v>
      </c>
      <c r="E21474" t="s">
        <v>162</v>
      </c>
      <c r="G21474" t="s">
        <v>1076</v>
      </c>
      <c r="H21474" t="s">
        <v>136</v>
      </c>
      <c r="I21474">
        <v>28271495.824507099</v>
      </c>
      <c r="J21474" t="s">
        <v>164</v>
      </c>
      <c r="K21474" t="s">
        <v>126</v>
      </c>
      <c r="L21474" t="s">
        <v>163</v>
      </c>
      <c r="P21474">
        <v>0.346816570131254</v>
      </c>
      <c r="Q21474">
        <v>9805023.2143356297</v>
      </c>
    </row>
    <row r="21475" spans="1:17">
      <c r="A21475" t="s">
        <v>122</v>
      </c>
      <c r="B21475">
        <v>2047</v>
      </c>
      <c r="E21475" t="s">
        <v>167</v>
      </c>
      <c r="G21475" t="s">
        <v>1076</v>
      </c>
      <c r="H21475" t="s">
        <v>136</v>
      </c>
      <c r="I21475">
        <v>0</v>
      </c>
      <c r="J21475" t="s">
        <v>164</v>
      </c>
      <c r="K21475" t="s">
        <v>126</v>
      </c>
      <c r="L21475" t="s">
        <v>168</v>
      </c>
      <c r="P21475">
        <v>0.346816570131254</v>
      </c>
      <c r="Q21475">
        <v>0</v>
      </c>
    </row>
    <row r="21476" spans="1:17">
      <c r="A21476" t="s">
        <v>122</v>
      </c>
      <c r="B21476">
        <v>2047</v>
      </c>
      <c r="E21476" t="s">
        <v>167</v>
      </c>
      <c r="G21476" t="s">
        <v>1076</v>
      </c>
      <c r="H21476" t="s">
        <v>136</v>
      </c>
      <c r="I21476">
        <v>0</v>
      </c>
      <c r="J21476" t="s">
        <v>164</v>
      </c>
      <c r="K21476" t="s">
        <v>126</v>
      </c>
      <c r="L21476" t="s">
        <v>169</v>
      </c>
      <c r="P21476">
        <v>0.346816570131254</v>
      </c>
      <c r="Q21476">
        <v>0</v>
      </c>
    </row>
    <row r="21477" spans="1:17">
      <c r="A21477" t="s">
        <v>122</v>
      </c>
      <c r="B21477">
        <v>2047</v>
      </c>
      <c r="E21477" t="s">
        <v>162</v>
      </c>
      <c r="G21477" t="s">
        <v>1076</v>
      </c>
      <c r="H21477" t="s">
        <v>136</v>
      </c>
      <c r="I21477">
        <v>2058569.9341043101</v>
      </c>
      <c r="J21477" t="s">
        <v>164</v>
      </c>
      <c r="K21477" t="s">
        <v>160</v>
      </c>
      <c r="L21477" t="s">
        <v>163</v>
      </c>
      <c r="P21477">
        <v>0.346816570131254</v>
      </c>
      <c r="Q21477">
        <v>713946.16392137704</v>
      </c>
    </row>
    <row r="21478" spans="1:17">
      <c r="A21478" t="s">
        <v>122</v>
      </c>
      <c r="B21478">
        <v>2047</v>
      </c>
      <c r="E21478" t="s">
        <v>170</v>
      </c>
      <c r="G21478" t="s">
        <v>1075</v>
      </c>
      <c r="H21478" t="s">
        <v>136</v>
      </c>
      <c r="I21478">
        <v>0</v>
      </c>
      <c r="J21478" t="s">
        <v>159</v>
      </c>
      <c r="K21478" t="s">
        <v>159</v>
      </c>
      <c r="L21478" t="s">
        <v>171</v>
      </c>
      <c r="P21478">
        <v>0.346816570131254</v>
      </c>
      <c r="Q21478">
        <v>0</v>
      </c>
    </row>
    <row r="21479" spans="1:17">
      <c r="A21479" t="s">
        <v>122</v>
      </c>
      <c r="B21479">
        <v>2047</v>
      </c>
      <c r="E21479" t="s">
        <v>162</v>
      </c>
      <c r="G21479" t="s">
        <v>1075</v>
      </c>
      <c r="H21479" t="s">
        <v>136</v>
      </c>
      <c r="I21479">
        <v>0</v>
      </c>
      <c r="J21479" t="s">
        <v>159</v>
      </c>
      <c r="K21479" t="s">
        <v>159</v>
      </c>
      <c r="L21479" t="s">
        <v>163</v>
      </c>
      <c r="P21479">
        <v>0.346816570131254</v>
      </c>
      <c r="Q21479">
        <v>0</v>
      </c>
    </row>
    <row r="21480" spans="1:17">
      <c r="A21480" t="s">
        <v>122</v>
      </c>
      <c r="B21480">
        <v>2047</v>
      </c>
      <c r="E21480" t="s">
        <v>167</v>
      </c>
      <c r="G21480" t="s">
        <v>1075</v>
      </c>
      <c r="H21480" t="s">
        <v>136</v>
      </c>
      <c r="I21480">
        <v>0</v>
      </c>
      <c r="J21480" t="s">
        <v>159</v>
      </c>
      <c r="K21480" t="s">
        <v>159</v>
      </c>
      <c r="L21480" t="s">
        <v>168</v>
      </c>
      <c r="P21480">
        <v>0.346816570131254</v>
      </c>
      <c r="Q21480">
        <v>0</v>
      </c>
    </row>
    <row r="21481" spans="1:17">
      <c r="A21481" t="s">
        <v>122</v>
      </c>
      <c r="B21481">
        <v>2047</v>
      </c>
      <c r="E21481" t="s">
        <v>167</v>
      </c>
      <c r="G21481" t="s">
        <v>1075</v>
      </c>
      <c r="H21481" t="s">
        <v>136</v>
      </c>
      <c r="I21481">
        <v>0</v>
      </c>
      <c r="J21481" t="s">
        <v>159</v>
      </c>
      <c r="K21481" t="s">
        <v>159</v>
      </c>
      <c r="L21481" t="s">
        <v>169</v>
      </c>
      <c r="P21481">
        <v>0.346816570131254</v>
      </c>
      <c r="Q21481">
        <v>0</v>
      </c>
    </row>
    <row r="21482" spans="1:17">
      <c r="A21482" t="s">
        <v>122</v>
      </c>
      <c r="B21482">
        <v>2047</v>
      </c>
      <c r="E21482" t="s">
        <v>170</v>
      </c>
      <c r="G21482" t="s">
        <v>1076</v>
      </c>
      <c r="H21482" t="s">
        <v>136</v>
      </c>
      <c r="I21482">
        <v>0</v>
      </c>
      <c r="J21482" t="s">
        <v>159</v>
      </c>
      <c r="K21482" t="s">
        <v>126</v>
      </c>
      <c r="L21482" t="s">
        <v>171</v>
      </c>
      <c r="P21482">
        <v>0.346816570131254</v>
      </c>
      <c r="Q21482">
        <v>0</v>
      </c>
    </row>
    <row r="21483" spans="1:17">
      <c r="A21483" t="s">
        <v>122</v>
      </c>
      <c r="B21483">
        <v>2047</v>
      </c>
      <c r="E21483" t="s">
        <v>162</v>
      </c>
      <c r="G21483" t="s">
        <v>1076</v>
      </c>
      <c r="H21483" t="s">
        <v>136</v>
      </c>
      <c r="I21483">
        <v>29154196.4306143</v>
      </c>
      <c r="J21483" t="s">
        <v>159</v>
      </c>
      <c r="K21483" t="s">
        <v>126</v>
      </c>
      <c r="L21483" t="s">
        <v>163</v>
      </c>
      <c r="P21483">
        <v>0.346816570131254</v>
      </c>
      <c r="Q21483">
        <v>10111158.410998501</v>
      </c>
    </row>
    <row r="21484" spans="1:17">
      <c r="A21484" t="s">
        <v>122</v>
      </c>
      <c r="B21484">
        <v>2047</v>
      </c>
      <c r="E21484" t="s">
        <v>167</v>
      </c>
      <c r="G21484" t="s">
        <v>1076</v>
      </c>
      <c r="H21484" t="s">
        <v>136</v>
      </c>
      <c r="I21484">
        <v>0</v>
      </c>
      <c r="J21484" t="s">
        <v>159</v>
      </c>
      <c r="K21484" t="s">
        <v>126</v>
      </c>
      <c r="L21484" t="s">
        <v>168</v>
      </c>
      <c r="P21484">
        <v>0.346816570131254</v>
      </c>
      <c r="Q21484">
        <v>0</v>
      </c>
    </row>
    <row r="21485" spans="1:17">
      <c r="A21485" t="s">
        <v>122</v>
      </c>
      <c r="B21485">
        <v>2047</v>
      </c>
      <c r="E21485" t="s">
        <v>167</v>
      </c>
      <c r="G21485" t="s">
        <v>1076</v>
      </c>
      <c r="H21485" t="s">
        <v>136</v>
      </c>
      <c r="I21485">
        <v>0</v>
      </c>
      <c r="J21485" t="s">
        <v>159</v>
      </c>
      <c r="K21485" t="s">
        <v>126</v>
      </c>
      <c r="L21485" t="s">
        <v>169</v>
      </c>
      <c r="P21485">
        <v>0.346816570131254</v>
      </c>
      <c r="Q21485">
        <v>0</v>
      </c>
    </row>
    <row r="21486" spans="1:17">
      <c r="A21486" t="s">
        <v>122</v>
      </c>
      <c r="B21486">
        <v>2047</v>
      </c>
      <c r="E21486" t="s">
        <v>162</v>
      </c>
      <c r="G21486" t="s">
        <v>1076</v>
      </c>
      <c r="H21486" t="s">
        <v>136</v>
      </c>
      <c r="I21486">
        <v>25991559.670175601</v>
      </c>
      <c r="J21486" t="s">
        <v>159</v>
      </c>
      <c r="K21486" t="s">
        <v>166</v>
      </c>
      <c r="L21486" t="s">
        <v>163</v>
      </c>
      <c r="P21486">
        <v>0.346816570131254</v>
      </c>
      <c r="Q21486">
        <v>9014303.5771721099</v>
      </c>
    </row>
    <row r="21487" spans="1:17">
      <c r="A21487" t="s">
        <v>122</v>
      </c>
      <c r="B21487">
        <v>2047</v>
      </c>
      <c r="E21487" t="s">
        <v>170</v>
      </c>
      <c r="G21487" t="s">
        <v>1076</v>
      </c>
      <c r="H21487" t="s">
        <v>136</v>
      </c>
      <c r="I21487">
        <v>0</v>
      </c>
      <c r="J21487" t="s">
        <v>126</v>
      </c>
      <c r="K21487" t="s">
        <v>164</v>
      </c>
      <c r="L21487" t="s">
        <v>171</v>
      </c>
      <c r="P21487">
        <v>0.346816570131254</v>
      </c>
      <c r="Q21487">
        <v>0</v>
      </c>
    </row>
    <row r="21488" spans="1:17">
      <c r="A21488" t="s">
        <v>122</v>
      </c>
      <c r="B21488">
        <v>2047</v>
      </c>
      <c r="E21488" t="s">
        <v>162</v>
      </c>
      <c r="G21488" t="s">
        <v>1076</v>
      </c>
      <c r="H21488" t="s">
        <v>136</v>
      </c>
      <c r="I21488">
        <v>12801966.8623717</v>
      </c>
      <c r="J21488" t="s">
        <v>126</v>
      </c>
      <c r="K21488" t="s">
        <v>164</v>
      </c>
      <c r="L21488" t="s">
        <v>163</v>
      </c>
      <c r="P21488">
        <v>0.346816570131254</v>
      </c>
      <c r="Q21488">
        <v>4439934.2381417397</v>
      </c>
    </row>
    <row r="21489" spans="1:17">
      <c r="A21489" t="s">
        <v>122</v>
      </c>
      <c r="B21489">
        <v>2047</v>
      </c>
      <c r="E21489" t="s">
        <v>167</v>
      </c>
      <c r="G21489" t="s">
        <v>1076</v>
      </c>
      <c r="H21489" t="s">
        <v>136</v>
      </c>
      <c r="I21489">
        <v>0</v>
      </c>
      <c r="J21489" t="s">
        <v>126</v>
      </c>
      <c r="K21489" t="s">
        <v>164</v>
      </c>
      <c r="L21489" t="s">
        <v>168</v>
      </c>
      <c r="P21489">
        <v>0.346816570131254</v>
      </c>
      <c r="Q21489">
        <v>0</v>
      </c>
    </row>
    <row r="21490" spans="1:17">
      <c r="A21490" t="s">
        <v>122</v>
      </c>
      <c r="B21490">
        <v>2047</v>
      </c>
      <c r="E21490" t="s">
        <v>167</v>
      </c>
      <c r="G21490" t="s">
        <v>1076</v>
      </c>
      <c r="H21490" t="s">
        <v>136</v>
      </c>
      <c r="I21490">
        <v>0</v>
      </c>
      <c r="J21490" t="s">
        <v>126</v>
      </c>
      <c r="K21490" t="s">
        <v>164</v>
      </c>
      <c r="L21490" t="s">
        <v>169</v>
      </c>
      <c r="P21490">
        <v>0.346816570131254</v>
      </c>
      <c r="Q21490">
        <v>0</v>
      </c>
    </row>
    <row r="21491" spans="1:17">
      <c r="A21491" t="s">
        <v>122</v>
      </c>
      <c r="B21491">
        <v>2047</v>
      </c>
      <c r="E21491" t="s">
        <v>170</v>
      </c>
      <c r="G21491" t="s">
        <v>1076</v>
      </c>
      <c r="H21491" t="s">
        <v>136</v>
      </c>
      <c r="I21491">
        <v>0</v>
      </c>
      <c r="J21491" t="s">
        <v>126</v>
      </c>
      <c r="K21491" t="s">
        <v>159</v>
      </c>
      <c r="L21491" t="s">
        <v>171</v>
      </c>
      <c r="P21491">
        <v>0.346816570131254</v>
      </c>
      <c r="Q21491">
        <v>0</v>
      </c>
    </row>
    <row r="21492" spans="1:17">
      <c r="A21492" t="s">
        <v>122</v>
      </c>
      <c r="B21492">
        <v>2047</v>
      </c>
      <c r="E21492" t="s">
        <v>162</v>
      </c>
      <c r="G21492" t="s">
        <v>1076</v>
      </c>
      <c r="H21492" t="s">
        <v>136</v>
      </c>
      <c r="I21492">
        <v>15279675.141967701</v>
      </c>
      <c r="J21492" t="s">
        <v>126</v>
      </c>
      <c r="K21492" t="s">
        <v>159</v>
      </c>
      <c r="L21492" t="s">
        <v>163</v>
      </c>
      <c r="P21492">
        <v>0.346816570131254</v>
      </c>
      <c r="Q21492">
        <v>5299244.5254570199</v>
      </c>
    </row>
    <row r="21493" spans="1:17">
      <c r="A21493" t="s">
        <v>122</v>
      </c>
      <c r="B21493">
        <v>2047</v>
      </c>
      <c r="E21493" t="s">
        <v>167</v>
      </c>
      <c r="G21493" t="s">
        <v>1076</v>
      </c>
      <c r="H21493" t="s">
        <v>136</v>
      </c>
      <c r="I21493">
        <v>0</v>
      </c>
      <c r="J21493" t="s">
        <v>126</v>
      </c>
      <c r="K21493" t="s">
        <v>159</v>
      </c>
      <c r="L21493" t="s">
        <v>168</v>
      </c>
      <c r="P21493">
        <v>0.346816570131254</v>
      </c>
      <c r="Q21493">
        <v>0</v>
      </c>
    </row>
    <row r="21494" spans="1:17">
      <c r="A21494" t="s">
        <v>122</v>
      </c>
      <c r="B21494">
        <v>2047</v>
      </c>
      <c r="E21494" t="s">
        <v>167</v>
      </c>
      <c r="G21494" t="s">
        <v>1076</v>
      </c>
      <c r="H21494" t="s">
        <v>136</v>
      </c>
      <c r="I21494">
        <v>0</v>
      </c>
      <c r="J21494" t="s">
        <v>126</v>
      </c>
      <c r="K21494" t="s">
        <v>159</v>
      </c>
      <c r="L21494" t="s">
        <v>169</v>
      </c>
      <c r="P21494">
        <v>0.346816570131254</v>
      </c>
      <c r="Q21494">
        <v>0</v>
      </c>
    </row>
    <row r="21495" spans="1:17">
      <c r="A21495" t="s">
        <v>122</v>
      </c>
      <c r="B21495">
        <v>2047</v>
      </c>
      <c r="E21495" t="s">
        <v>170</v>
      </c>
      <c r="G21495" t="s">
        <v>1075</v>
      </c>
      <c r="H21495" t="s">
        <v>136</v>
      </c>
      <c r="I21495">
        <v>367923131.75175899</v>
      </c>
      <c r="J21495" t="s">
        <v>126</v>
      </c>
      <c r="K21495" t="s">
        <v>126</v>
      </c>
      <c r="L21495" t="s">
        <v>171</v>
      </c>
      <c r="P21495">
        <v>0.346816570131254</v>
      </c>
      <c r="Q21495">
        <v>127601838.626094</v>
      </c>
    </row>
    <row r="21496" spans="1:17">
      <c r="A21496" t="s">
        <v>122</v>
      </c>
      <c r="B21496">
        <v>2047</v>
      </c>
      <c r="E21496" t="s">
        <v>162</v>
      </c>
      <c r="G21496" t="s">
        <v>1075</v>
      </c>
      <c r="H21496" t="s">
        <v>136</v>
      </c>
      <c r="I21496">
        <v>0</v>
      </c>
      <c r="J21496" t="s">
        <v>126</v>
      </c>
      <c r="K21496" t="s">
        <v>126</v>
      </c>
      <c r="L21496" t="s">
        <v>163</v>
      </c>
      <c r="P21496">
        <v>0.346816570131254</v>
      </c>
      <c r="Q21496">
        <v>0</v>
      </c>
    </row>
    <row r="21497" spans="1:17">
      <c r="A21497" t="s">
        <v>122</v>
      </c>
      <c r="B21497">
        <v>2047</v>
      </c>
      <c r="E21497" t="s">
        <v>167</v>
      </c>
      <c r="G21497" t="s">
        <v>1075</v>
      </c>
      <c r="H21497" t="s">
        <v>136</v>
      </c>
      <c r="I21497">
        <v>0</v>
      </c>
      <c r="J21497" t="s">
        <v>126</v>
      </c>
      <c r="K21497" t="s">
        <v>126</v>
      </c>
      <c r="L21497" t="s">
        <v>168</v>
      </c>
      <c r="P21497">
        <v>0.346816570131254</v>
      </c>
      <c r="Q21497">
        <v>0</v>
      </c>
    </row>
    <row r="21498" spans="1:17">
      <c r="A21498" t="s">
        <v>122</v>
      </c>
      <c r="B21498">
        <v>2047</v>
      </c>
      <c r="E21498" t="s">
        <v>167</v>
      </c>
      <c r="G21498" t="s">
        <v>1075</v>
      </c>
      <c r="H21498" t="s">
        <v>136</v>
      </c>
      <c r="I21498">
        <v>305168522.81711501</v>
      </c>
      <c r="J21498" t="s">
        <v>126</v>
      </c>
      <c r="K21498" t="s">
        <v>126</v>
      </c>
      <c r="L21498" t="s">
        <v>169</v>
      </c>
      <c r="P21498">
        <v>0.346816570131254</v>
      </c>
      <c r="Q21498">
        <v>105837500.39545301</v>
      </c>
    </row>
    <row r="21499" spans="1:17">
      <c r="A21499" t="s">
        <v>122</v>
      </c>
      <c r="B21499">
        <v>2047</v>
      </c>
      <c r="E21499" t="s">
        <v>170</v>
      </c>
      <c r="G21499" t="s">
        <v>1076</v>
      </c>
      <c r="H21499" t="s">
        <v>136</v>
      </c>
      <c r="I21499">
        <v>0</v>
      </c>
      <c r="J21499" t="s">
        <v>126</v>
      </c>
      <c r="K21499" t="s">
        <v>165</v>
      </c>
      <c r="L21499" t="s">
        <v>171</v>
      </c>
      <c r="P21499">
        <v>0.346816570131254</v>
      </c>
      <c r="Q21499">
        <v>0</v>
      </c>
    </row>
    <row r="21500" spans="1:17">
      <c r="A21500" t="s">
        <v>122</v>
      </c>
      <c r="B21500">
        <v>2047</v>
      </c>
      <c r="E21500" t="s">
        <v>162</v>
      </c>
      <c r="G21500" t="s">
        <v>1076</v>
      </c>
      <c r="H21500" t="s">
        <v>136</v>
      </c>
      <c r="I21500">
        <v>21740274.3118558</v>
      </c>
      <c r="J21500" t="s">
        <v>126</v>
      </c>
      <c r="K21500" t="s">
        <v>165</v>
      </c>
      <c r="L21500" t="s">
        <v>163</v>
      </c>
      <c r="P21500">
        <v>0.346816570131254</v>
      </c>
      <c r="Q21500">
        <v>7539887.3705504397</v>
      </c>
    </row>
    <row r="21501" spans="1:17">
      <c r="A21501" t="s">
        <v>122</v>
      </c>
      <c r="B21501">
        <v>2047</v>
      </c>
      <c r="E21501" t="s">
        <v>167</v>
      </c>
      <c r="G21501" t="s">
        <v>1076</v>
      </c>
      <c r="H21501" t="s">
        <v>136</v>
      </c>
      <c r="I21501">
        <v>0</v>
      </c>
      <c r="J21501" t="s">
        <v>126</v>
      </c>
      <c r="K21501" t="s">
        <v>165</v>
      </c>
      <c r="L21501" t="s">
        <v>168</v>
      </c>
      <c r="P21501">
        <v>0.346816570131254</v>
      </c>
      <c r="Q21501">
        <v>0</v>
      </c>
    </row>
    <row r="21502" spans="1:17">
      <c r="A21502" t="s">
        <v>122</v>
      </c>
      <c r="B21502">
        <v>2047</v>
      </c>
      <c r="E21502" t="s">
        <v>167</v>
      </c>
      <c r="G21502" t="s">
        <v>1076</v>
      </c>
      <c r="H21502" t="s">
        <v>136</v>
      </c>
      <c r="I21502">
        <v>0</v>
      </c>
      <c r="J21502" t="s">
        <v>126</v>
      </c>
      <c r="K21502" t="s">
        <v>165</v>
      </c>
      <c r="L21502" t="s">
        <v>169</v>
      </c>
      <c r="P21502">
        <v>0.346816570131254</v>
      </c>
      <c r="Q21502">
        <v>0</v>
      </c>
    </row>
    <row r="21503" spans="1:17">
      <c r="A21503" t="s">
        <v>122</v>
      </c>
      <c r="B21503">
        <v>2047</v>
      </c>
      <c r="E21503" t="s">
        <v>170</v>
      </c>
      <c r="G21503" t="s">
        <v>1076</v>
      </c>
      <c r="H21503" t="s">
        <v>136</v>
      </c>
      <c r="I21503">
        <v>0</v>
      </c>
      <c r="J21503" t="s">
        <v>126</v>
      </c>
      <c r="K21503" t="s">
        <v>166</v>
      </c>
      <c r="L21503" t="s">
        <v>171</v>
      </c>
      <c r="P21503">
        <v>0.346816570131254</v>
      </c>
      <c r="Q21503">
        <v>0</v>
      </c>
    </row>
    <row r="21504" spans="1:17">
      <c r="A21504" t="s">
        <v>122</v>
      </c>
      <c r="B21504">
        <v>2047</v>
      </c>
      <c r="E21504" t="s">
        <v>162</v>
      </c>
      <c r="G21504" t="s">
        <v>1076</v>
      </c>
      <c r="H21504" t="s">
        <v>136</v>
      </c>
      <c r="I21504">
        <v>9606093.7135322597</v>
      </c>
      <c r="J21504" t="s">
        <v>126</v>
      </c>
      <c r="K21504" t="s">
        <v>166</v>
      </c>
      <c r="L21504" t="s">
        <v>163</v>
      </c>
      <c r="P21504">
        <v>0.346816570131254</v>
      </c>
      <c r="Q21504">
        <v>3331552.4740866502</v>
      </c>
    </row>
    <row r="21505" spans="1:17">
      <c r="A21505" t="s">
        <v>122</v>
      </c>
      <c r="B21505">
        <v>2047</v>
      </c>
      <c r="E21505" t="s">
        <v>167</v>
      </c>
      <c r="G21505" t="s">
        <v>1076</v>
      </c>
      <c r="H21505" t="s">
        <v>136</v>
      </c>
      <c r="I21505">
        <v>0</v>
      </c>
      <c r="J21505" t="s">
        <v>126</v>
      </c>
      <c r="K21505" t="s">
        <v>166</v>
      </c>
      <c r="L21505" t="s">
        <v>168</v>
      </c>
      <c r="P21505">
        <v>0.346816570131254</v>
      </c>
      <c r="Q21505">
        <v>0</v>
      </c>
    </row>
    <row r="21506" spans="1:17">
      <c r="A21506" t="s">
        <v>122</v>
      </c>
      <c r="B21506">
        <v>2047</v>
      </c>
      <c r="E21506" t="s">
        <v>167</v>
      </c>
      <c r="G21506" t="s">
        <v>1076</v>
      </c>
      <c r="H21506" t="s">
        <v>136</v>
      </c>
      <c r="I21506">
        <v>0</v>
      </c>
      <c r="J21506" t="s">
        <v>126</v>
      </c>
      <c r="K21506" t="s">
        <v>166</v>
      </c>
      <c r="L21506" t="s">
        <v>169</v>
      </c>
      <c r="P21506">
        <v>0.346816570131254</v>
      </c>
      <c r="Q21506">
        <v>0</v>
      </c>
    </row>
    <row r="21507" spans="1:17">
      <c r="A21507" t="s">
        <v>122</v>
      </c>
      <c r="B21507">
        <v>2047</v>
      </c>
      <c r="E21507" t="s">
        <v>170</v>
      </c>
      <c r="G21507" t="s">
        <v>1076</v>
      </c>
      <c r="H21507" t="s">
        <v>136</v>
      </c>
      <c r="I21507">
        <v>0</v>
      </c>
      <c r="J21507" t="s">
        <v>126</v>
      </c>
      <c r="K21507" t="s">
        <v>160</v>
      </c>
      <c r="L21507" t="s">
        <v>171</v>
      </c>
      <c r="P21507">
        <v>0.346816570131254</v>
      </c>
      <c r="Q21507">
        <v>0</v>
      </c>
    </row>
    <row r="21508" spans="1:17">
      <c r="A21508" t="s">
        <v>122</v>
      </c>
      <c r="B21508">
        <v>2047</v>
      </c>
      <c r="E21508" t="s">
        <v>162</v>
      </c>
      <c r="G21508" t="s">
        <v>1076</v>
      </c>
      <c r="H21508" t="s">
        <v>136</v>
      </c>
      <c r="I21508">
        <v>175859.74567446101</v>
      </c>
      <c r="J21508" t="s">
        <v>126</v>
      </c>
      <c r="K21508" t="s">
        <v>160</v>
      </c>
      <c r="L21508" t="s">
        <v>163</v>
      </c>
      <c r="P21508">
        <v>0.346816570131254</v>
      </c>
      <c r="Q21508">
        <v>60991.073818971003</v>
      </c>
    </row>
    <row r="21509" spans="1:17">
      <c r="A21509" t="s">
        <v>122</v>
      </c>
      <c r="B21509">
        <v>2047</v>
      </c>
      <c r="E21509" t="s">
        <v>167</v>
      </c>
      <c r="G21509" t="s">
        <v>1076</v>
      </c>
      <c r="H21509" t="s">
        <v>136</v>
      </c>
      <c r="I21509">
        <v>0</v>
      </c>
      <c r="J21509" t="s">
        <v>126</v>
      </c>
      <c r="K21509" t="s">
        <v>160</v>
      </c>
      <c r="L21509" t="s">
        <v>168</v>
      </c>
      <c r="P21509">
        <v>0.346816570131254</v>
      </c>
      <c r="Q21509">
        <v>0</v>
      </c>
    </row>
    <row r="21510" spans="1:17">
      <c r="A21510" t="s">
        <v>122</v>
      </c>
      <c r="B21510">
        <v>2047</v>
      </c>
      <c r="E21510" t="s">
        <v>167</v>
      </c>
      <c r="G21510" t="s">
        <v>1076</v>
      </c>
      <c r="H21510" t="s">
        <v>136</v>
      </c>
      <c r="I21510">
        <v>0</v>
      </c>
      <c r="J21510" t="s">
        <v>126</v>
      </c>
      <c r="K21510" t="s">
        <v>160</v>
      </c>
      <c r="L21510" t="s">
        <v>169</v>
      </c>
      <c r="P21510">
        <v>0.346816570131254</v>
      </c>
      <c r="Q21510">
        <v>0</v>
      </c>
    </row>
    <row r="21511" spans="1:17">
      <c r="A21511" t="s">
        <v>122</v>
      </c>
      <c r="B21511">
        <v>2047</v>
      </c>
      <c r="E21511" t="s">
        <v>170</v>
      </c>
      <c r="G21511" t="s">
        <v>1076</v>
      </c>
      <c r="H21511" t="s">
        <v>136</v>
      </c>
      <c r="I21511">
        <v>0</v>
      </c>
      <c r="J21511" t="s">
        <v>165</v>
      </c>
      <c r="K21511" t="s">
        <v>126</v>
      </c>
      <c r="L21511" t="s">
        <v>171</v>
      </c>
      <c r="P21511">
        <v>0.346816570131254</v>
      </c>
      <c r="Q21511">
        <v>0</v>
      </c>
    </row>
    <row r="21512" spans="1:17">
      <c r="A21512" t="s">
        <v>122</v>
      </c>
      <c r="B21512">
        <v>2047</v>
      </c>
      <c r="E21512" t="s">
        <v>162</v>
      </c>
      <c r="G21512" t="s">
        <v>1076</v>
      </c>
      <c r="H21512" t="s">
        <v>136</v>
      </c>
      <c r="I21512">
        <v>25847717.4931743</v>
      </c>
      <c r="J21512" t="s">
        <v>165</v>
      </c>
      <c r="K21512" t="s">
        <v>126</v>
      </c>
      <c r="L21512" t="s">
        <v>163</v>
      </c>
      <c r="P21512">
        <v>0.346816570131254</v>
      </c>
      <c r="Q21512">
        <v>8964416.7267043199</v>
      </c>
    </row>
    <row r="21513" spans="1:17">
      <c r="A21513" t="s">
        <v>122</v>
      </c>
      <c r="B21513">
        <v>2047</v>
      </c>
      <c r="E21513" t="s">
        <v>167</v>
      </c>
      <c r="G21513" t="s">
        <v>1076</v>
      </c>
      <c r="H21513" t="s">
        <v>136</v>
      </c>
      <c r="I21513">
        <v>0</v>
      </c>
      <c r="J21513" t="s">
        <v>165</v>
      </c>
      <c r="K21513" t="s">
        <v>126</v>
      </c>
      <c r="L21513" t="s">
        <v>168</v>
      </c>
      <c r="P21513">
        <v>0.346816570131254</v>
      </c>
      <c r="Q21513">
        <v>0</v>
      </c>
    </row>
    <row r="21514" spans="1:17">
      <c r="A21514" t="s">
        <v>122</v>
      </c>
      <c r="B21514">
        <v>2047</v>
      </c>
      <c r="E21514" t="s">
        <v>167</v>
      </c>
      <c r="G21514" t="s">
        <v>1076</v>
      </c>
      <c r="H21514" t="s">
        <v>136</v>
      </c>
      <c r="I21514">
        <v>0</v>
      </c>
      <c r="J21514" t="s">
        <v>165</v>
      </c>
      <c r="K21514" t="s">
        <v>126</v>
      </c>
      <c r="L21514" t="s">
        <v>169</v>
      </c>
      <c r="P21514">
        <v>0.346816570131254</v>
      </c>
      <c r="Q21514">
        <v>0</v>
      </c>
    </row>
    <row r="21515" spans="1:17">
      <c r="A21515" t="s">
        <v>122</v>
      </c>
      <c r="B21515">
        <v>2047</v>
      </c>
      <c r="E21515" t="s">
        <v>170</v>
      </c>
      <c r="G21515" t="s">
        <v>1075</v>
      </c>
      <c r="H21515" t="s">
        <v>136</v>
      </c>
      <c r="I21515">
        <v>0</v>
      </c>
      <c r="J21515" t="s">
        <v>165</v>
      </c>
      <c r="K21515" t="s">
        <v>165</v>
      </c>
      <c r="L21515" t="s">
        <v>171</v>
      </c>
      <c r="P21515">
        <v>0.346816570131254</v>
      </c>
      <c r="Q21515">
        <v>0</v>
      </c>
    </row>
    <row r="21516" spans="1:17">
      <c r="A21516" t="s">
        <v>122</v>
      </c>
      <c r="B21516">
        <v>2047</v>
      </c>
      <c r="E21516" t="s">
        <v>162</v>
      </c>
      <c r="G21516" t="s">
        <v>1075</v>
      </c>
      <c r="H21516" t="s">
        <v>136</v>
      </c>
      <c r="I21516">
        <v>0</v>
      </c>
      <c r="J21516" t="s">
        <v>165</v>
      </c>
      <c r="K21516" t="s">
        <v>165</v>
      </c>
      <c r="L21516" t="s">
        <v>163</v>
      </c>
      <c r="P21516">
        <v>0.346816570131254</v>
      </c>
      <c r="Q21516">
        <v>0</v>
      </c>
    </row>
    <row r="21517" spans="1:17">
      <c r="A21517" t="s">
        <v>122</v>
      </c>
      <c r="B21517">
        <v>2047</v>
      </c>
      <c r="E21517" t="s">
        <v>167</v>
      </c>
      <c r="G21517" t="s">
        <v>1075</v>
      </c>
      <c r="H21517" t="s">
        <v>136</v>
      </c>
      <c r="I21517">
        <v>0</v>
      </c>
      <c r="J21517" t="s">
        <v>165</v>
      </c>
      <c r="K21517" t="s">
        <v>165</v>
      </c>
      <c r="L21517" t="s">
        <v>168</v>
      </c>
      <c r="P21517">
        <v>0.346816570131254</v>
      </c>
      <c r="Q21517">
        <v>0</v>
      </c>
    </row>
    <row r="21518" spans="1:17">
      <c r="A21518" t="s">
        <v>122</v>
      </c>
      <c r="B21518">
        <v>2047</v>
      </c>
      <c r="E21518" t="s">
        <v>167</v>
      </c>
      <c r="G21518" t="s">
        <v>1075</v>
      </c>
      <c r="H21518" t="s">
        <v>136</v>
      </c>
      <c r="I21518">
        <v>0</v>
      </c>
      <c r="J21518" t="s">
        <v>165</v>
      </c>
      <c r="K21518" t="s">
        <v>165</v>
      </c>
      <c r="L21518" t="s">
        <v>169</v>
      </c>
      <c r="P21518">
        <v>0.346816570131254</v>
      </c>
      <c r="Q21518">
        <v>0</v>
      </c>
    </row>
    <row r="21519" spans="1:17">
      <c r="A21519" t="s">
        <v>122</v>
      </c>
      <c r="B21519">
        <v>2047</v>
      </c>
      <c r="E21519" t="s">
        <v>162</v>
      </c>
      <c r="G21519" t="s">
        <v>1076</v>
      </c>
      <c r="H21519" t="s">
        <v>136</v>
      </c>
      <c r="I21519">
        <v>26451155.0386694</v>
      </c>
      <c r="J21519" t="s">
        <v>166</v>
      </c>
      <c r="K21519" t="s">
        <v>159</v>
      </c>
      <c r="L21519" t="s">
        <v>163</v>
      </c>
      <c r="P21519">
        <v>0.346816570131254</v>
      </c>
      <c r="Q21519">
        <v>9173698.8665213492</v>
      </c>
    </row>
    <row r="21520" spans="1:17">
      <c r="A21520" t="s">
        <v>122</v>
      </c>
      <c r="B21520">
        <v>2047</v>
      </c>
      <c r="E21520" t="s">
        <v>170</v>
      </c>
      <c r="G21520" t="s">
        <v>1076</v>
      </c>
      <c r="H21520" t="s">
        <v>136</v>
      </c>
      <c r="I21520">
        <v>0</v>
      </c>
      <c r="J21520" t="s">
        <v>166</v>
      </c>
      <c r="K21520" t="s">
        <v>126</v>
      </c>
      <c r="L21520" t="s">
        <v>171</v>
      </c>
      <c r="P21520">
        <v>0.346816570131254</v>
      </c>
      <c r="Q21520">
        <v>0</v>
      </c>
    </row>
    <row r="21521" spans="1:17">
      <c r="A21521" t="s">
        <v>122</v>
      </c>
      <c r="B21521">
        <v>2047</v>
      </c>
      <c r="E21521" t="s">
        <v>162</v>
      </c>
      <c r="G21521" t="s">
        <v>1076</v>
      </c>
      <c r="H21521" t="s">
        <v>136</v>
      </c>
      <c r="I21521">
        <v>10886056.887109101</v>
      </c>
      <c r="J21521" t="s">
        <v>166</v>
      </c>
      <c r="K21521" t="s">
        <v>126</v>
      </c>
      <c r="L21521" t="s">
        <v>163</v>
      </c>
      <c r="P21521">
        <v>0.346816570131254</v>
      </c>
      <c r="Q21521">
        <v>3775464.9118408798</v>
      </c>
    </row>
    <row r="21522" spans="1:17">
      <c r="A21522" t="s">
        <v>122</v>
      </c>
      <c r="B21522">
        <v>2047</v>
      </c>
      <c r="E21522" t="s">
        <v>167</v>
      </c>
      <c r="G21522" t="s">
        <v>1076</v>
      </c>
      <c r="H21522" t="s">
        <v>136</v>
      </c>
      <c r="I21522">
        <v>0</v>
      </c>
      <c r="J21522" t="s">
        <v>166</v>
      </c>
      <c r="K21522" t="s">
        <v>126</v>
      </c>
      <c r="L21522" t="s">
        <v>168</v>
      </c>
      <c r="P21522">
        <v>0.346816570131254</v>
      </c>
      <c r="Q21522">
        <v>0</v>
      </c>
    </row>
    <row r="21523" spans="1:17">
      <c r="A21523" t="s">
        <v>122</v>
      </c>
      <c r="B21523">
        <v>2047</v>
      </c>
      <c r="E21523" t="s">
        <v>167</v>
      </c>
      <c r="G21523" t="s">
        <v>1076</v>
      </c>
      <c r="H21523" t="s">
        <v>136</v>
      </c>
      <c r="I21523">
        <v>0</v>
      </c>
      <c r="J21523" t="s">
        <v>166</v>
      </c>
      <c r="K21523" t="s">
        <v>126</v>
      </c>
      <c r="L21523" t="s">
        <v>169</v>
      </c>
      <c r="P21523">
        <v>0.346816570131254</v>
      </c>
      <c r="Q21523">
        <v>0</v>
      </c>
    </row>
    <row r="21524" spans="1:17">
      <c r="A21524" t="s">
        <v>122</v>
      </c>
      <c r="B21524">
        <v>2047</v>
      </c>
      <c r="E21524" t="s">
        <v>170</v>
      </c>
      <c r="G21524" t="s">
        <v>1075</v>
      </c>
      <c r="H21524" t="s">
        <v>136</v>
      </c>
      <c r="I21524">
        <v>0</v>
      </c>
      <c r="J21524" t="s">
        <v>166</v>
      </c>
      <c r="K21524" t="s">
        <v>166</v>
      </c>
      <c r="L21524" t="s">
        <v>171</v>
      </c>
      <c r="P21524">
        <v>0.346816570131254</v>
      </c>
      <c r="Q21524">
        <v>0</v>
      </c>
    </row>
    <row r="21525" spans="1:17">
      <c r="A21525" t="s">
        <v>122</v>
      </c>
      <c r="B21525">
        <v>2047</v>
      </c>
      <c r="E21525" t="s">
        <v>162</v>
      </c>
      <c r="G21525" t="s">
        <v>1075</v>
      </c>
      <c r="H21525" t="s">
        <v>136</v>
      </c>
      <c r="I21525">
        <v>0</v>
      </c>
      <c r="J21525" t="s">
        <v>166</v>
      </c>
      <c r="K21525" t="s">
        <v>166</v>
      </c>
      <c r="L21525" t="s">
        <v>163</v>
      </c>
      <c r="P21525">
        <v>0.346816570131254</v>
      </c>
      <c r="Q21525">
        <v>0</v>
      </c>
    </row>
    <row r="21526" spans="1:17">
      <c r="A21526" t="s">
        <v>122</v>
      </c>
      <c r="B21526">
        <v>2047</v>
      </c>
      <c r="E21526" t="s">
        <v>167</v>
      </c>
      <c r="G21526" t="s">
        <v>1075</v>
      </c>
      <c r="H21526" t="s">
        <v>136</v>
      </c>
      <c r="I21526">
        <v>0</v>
      </c>
      <c r="J21526" t="s">
        <v>166</v>
      </c>
      <c r="K21526" t="s">
        <v>166</v>
      </c>
      <c r="L21526" t="s">
        <v>168</v>
      </c>
      <c r="P21526">
        <v>0.346816570131254</v>
      </c>
      <c r="Q21526">
        <v>0</v>
      </c>
    </row>
    <row r="21527" spans="1:17">
      <c r="A21527" t="s">
        <v>122</v>
      </c>
      <c r="B21527">
        <v>2047</v>
      </c>
      <c r="E21527" t="s">
        <v>167</v>
      </c>
      <c r="G21527" t="s">
        <v>1075</v>
      </c>
      <c r="H21527" t="s">
        <v>136</v>
      </c>
      <c r="I21527">
        <v>0</v>
      </c>
      <c r="J21527" t="s">
        <v>166</v>
      </c>
      <c r="K21527" t="s">
        <v>166</v>
      </c>
      <c r="L21527" t="s">
        <v>169</v>
      </c>
      <c r="P21527">
        <v>0.346816570131254</v>
      </c>
      <c r="Q21527">
        <v>0</v>
      </c>
    </row>
    <row r="21528" spans="1:17">
      <c r="A21528" t="s">
        <v>122</v>
      </c>
      <c r="B21528">
        <v>2047</v>
      </c>
      <c r="E21528" t="s">
        <v>162</v>
      </c>
      <c r="G21528" t="s">
        <v>1076</v>
      </c>
      <c r="H21528" t="s">
        <v>136</v>
      </c>
      <c r="I21528">
        <v>3307830.1048352802</v>
      </c>
      <c r="J21528" t="s">
        <v>160</v>
      </c>
      <c r="K21528" t="s">
        <v>164</v>
      </c>
      <c r="L21528" t="s">
        <v>163</v>
      </c>
      <c r="P21528">
        <v>0.346816570131254</v>
      </c>
      <c r="Q21528">
        <v>1147210.29153588</v>
      </c>
    </row>
    <row r="21529" spans="1:17">
      <c r="A21529" t="s">
        <v>122</v>
      </c>
      <c r="B21529">
        <v>2047</v>
      </c>
      <c r="E21529" t="s">
        <v>170</v>
      </c>
      <c r="G21529" t="s">
        <v>1076</v>
      </c>
      <c r="H21529" t="s">
        <v>136</v>
      </c>
      <c r="I21529">
        <v>0</v>
      </c>
      <c r="J21529" t="s">
        <v>160</v>
      </c>
      <c r="K21529" t="s">
        <v>126</v>
      </c>
      <c r="L21529" t="s">
        <v>171</v>
      </c>
      <c r="P21529">
        <v>0.346816570131254</v>
      </c>
      <c r="Q21529">
        <v>0</v>
      </c>
    </row>
    <row r="21530" spans="1:17">
      <c r="A21530" t="s">
        <v>122</v>
      </c>
      <c r="B21530">
        <v>2047</v>
      </c>
      <c r="E21530" t="s">
        <v>162</v>
      </c>
      <c r="G21530" t="s">
        <v>1076</v>
      </c>
      <c r="H21530" t="s">
        <v>136</v>
      </c>
      <c r="I21530">
        <v>10504938.880951099</v>
      </c>
      <c r="J21530" t="s">
        <v>160</v>
      </c>
      <c r="K21530" t="s">
        <v>126</v>
      </c>
      <c r="L21530" t="s">
        <v>163</v>
      </c>
      <c r="P21530">
        <v>0.346816570131254</v>
      </c>
      <c r="Q21530">
        <v>3643286.8721299199</v>
      </c>
    </row>
    <row r="21531" spans="1:17">
      <c r="A21531" t="s">
        <v>122</v>
      </c>
      <c r="B21531">
        <v>2047</v>
      </c>
      <c r="E21531" t="s">
        <v>167</v>
      </c>
      <c r="G21531" t="s">
        <v>1076</v>
      </c>
      <c r="H21531" t="s">
        <v>136</v>
      </c>
      <c r="I21531">
        <v>0</v>
      </c>
      <c r="J21531" t="s">
        <v>160</v>
      </c>
      <c r="K21531" t="s">
        <v>126</v>
      </c>
      <c r="L21531" t="s">
        <v>168</v>
      </c>
      <c r="P21531">
        <v>0.346816570131254</v>
      </c>
      <c r="Q21531">
        <v>0</v>
      </c>
    </row>
    <row r="21532" spans="1:17">
      <c r="A21532" t="s">
        <v>122</v>
      </c>
      <c r="B21532">
        <v>2047</v>
      </c>
      <c r="E21532" t="s">
        <v>167</v>
      </c>
      <c r="G21532" t="s">
        <v>1076</v>
      </c>
      <c r="H21532" t="s">
        <v>136</v>
      </c>
      <c r="I21532">
        <v>0</v>
      </c>
      <c r="J21532" t="s">
        <v>160</v>
      </c>
      <c r="K21532" t="s">
        <v>126</v>
      </c>
      <c r="L21532" t="s">
        <v>169</v>
      </c>
      <c r="P21532">
        <v>0.346816570131254</v>
      </c>
      <c r="Q21532">
        <v>0</v>
      </c>
    </row>
    <row r="21533" spans="1:17">
      <c r="A21533" t="s">
        <v>122</v>
      </c>
      <c r="B21533">
        <v>2047</v>
      </c>
      <c r="E21533" t="s">
        <v>170</v>
      </c>
      <c r="G21533" t="s">
        <v>1075</v>
      </c>
      <c r="H21533" t="s">
        <v>136</v>
      </c>
      <c r="I21533">
        <v>0</v>
      </c>
      <c r="J21533" t="s">
        <v>160</v>
      </c>
      <c r="K21533" t="s">
        <v>160</v>
      </c>
      <c r="L21533" t="s">
        <v>171</v>
      </c>
      <c r="P21533">
        <v>0.346816570131254</v>
      </c>
      <c r="Q21533">
        <v>0</v>
      </c>
    </row>
    <row r="21534" spans="1:17">
      <c r="A21534" t="s">
        <v>122</v>
      </c>
      <c r="B21534">
        <v>2047</v>
      </c>
      <c r="E21534" t="s">
        <v>162</v>
      </c>
      <c r="G21534" t="s">
        <v>1075</v>
      </c>
      <c r="H21534" t="s">
        <v>136</v>
      </c>
      <c r="I21534">
        <v>0</v>
      </c>
      <c r="J21534" t="s">
        <v>160</v>
      </c>
      <c r="K21534" t="s">
        <v>160</v>
      </c>
      <c r="L21534" t="s">
        <v>163</v>
      </c>
      <c r="P21534">
        <v>0.346816570131254</v>
      </c>
      <c r="Q21534">
        <v>0</v>
      </c>
    </row>
    <row r="21535" spans="1:17">
      <c r="A21535" t="s">
        <v>122</v>
      </c>
      <c r="B21535">
        <v>2047</v>
      </c>
      <c r="E21535" t="s">
        <v>167</v>
      </c>
      <c r="G21535" t="s">
        <v>1075</v>
      </c>
      <c r="H21535" t="s">
        <v>136</v>
      </c>
      <c r="I21535">
        <v>0</v>
      </c>
      <c r="J21535" t="s">
        <v>160</v>
      </c>
      <c r="K21535" t="s">
        <v>160</v>
      </c>
      <c r="L21535" t="s">
        <v>168</v>
      </c>
      <c r="P21535">
        <v>0.346816570131254</v>
      </c>
      <c r="Q21535">
        <v>0</v>
      </c>
    </row>
    <row r="21536" spans="1:17">
      <c r="A21536" t="s">
        <v>122</v>
      </c>
      <c r="B21536">
        <v>2047</v>
      </c>
      <c r="E21536" t="s">
        <v>167</v>
      </c>
      <c r="G21536" t="s">
        <v>1075</v>
      </c>
      <c r="H21536" t="s">
        <v>136</v>
      </c>
      <c r="I21536">
        <v>0</v>
      </c>
      <c r="J21536" t="s">
        <v>160</v>
      </c>
      <c r="K21536" t="s">
        <v>160</v>
      </c>
      <c r="L21536" t="s">
        <v>169</v>
      </c>
      <c r="P21536">
        <v>0.346816570131254</v>
      </c>
      <c r="Q21536">
        <v>0</v>
      </c>
    </row>
    <row r="21537" spans="1:17">
      <c r="A21537" t="s">
        <v>122</v>
      </c>
      <c r="B21537">
        <v>2048</v>
      </c>
      <c r="E21537" t="s">
        <v>170</v>
      </c>
      <c r="G21537" t="s">
        <v>1075</v>
      </c>
      <c r="H21537" t="s">
        <v>136</v>
      </c>
      <c r="I21537">
        <v>0</v>
      </c>
      <c r="J21537" t="s">
        <v>164</v>
      </c>
      <c r="K21537" t="s">
        <v>164</v>
      </c>
      <c r="L21537" t="s">
        <v>171</v>
      </c>
      <c r="P21537">
        <v>0.33347747128005201</v>
      </c>
      <c r="Q21537">
        <v>0</v>
      </c>
    </row>
    <row r="21538" spans="1:17">
      <c r="A21538" t="s">
        <v>122</v>
      </c>
      <c r="B21538">
        <v>2048</v>
      </c>
      <c r="E21538" t="s">
        <v>162</v>
      </c>
      <c r="G21538" t="s">
        <v>1075</v>
      </c>
      <c r="H21538" t="s">
        <v>136</v>
      </c>
      <c r="I21538">
        <v>0</v>
      </c>
      <c r="J21538" t="s">
        <v>164</v>
      </c>
      <c r="K21538" t="s">
        <v>164</v>
      </c>
      <c r="L21538" t="s">
        <v>163</v>
      </c>
      <c r="P21538">
        <v>0.33347747128005201</v>
      </c>
      <c r="Q21538">
        <v>0</v>
      </c>
    </row>
    <row r="21539" spans="1:17">
      <c r="A21539" t="s">
        <v>122</v>
      </c>
      <c r="B21539">
        <v>2048</v>
      </c>
      <c r="E21539" t="s">
        <v>167</v>
      </c>
      <c r="G21539" t="s">
        <v>1075</v>
      </c>
      <c r="H21539" t="s">
        <v>136</v>
      </c>
      <c r="I21539">
        <v>0</v>
      </c>
      <c r="J21539" t="s">
        <v>164</v>
      </c>
      <c r="K21539" t="s">
        <v>164</v>
      </c>
      <c r="L21539" t="s">
        <v>168</v>
      </c>
      <c r="P21539">
        <v>0.33347747128005201</v>
      </c>
      <c r="Q21539">
        <v>0</v>
      </c>
    </row>
    <row r="21540" spans="1:17">
      <c r="A21540" t="s">
        <v>122</v>
      </c>
      <c r="B21540">
        <v>2048</v>
      </c>
      <c r="E21540" t="s">
        <v>167</v>
      </c>
      <c r="G21540" t="s">
        <v>1075</v>
      </c>
      <c r="H21540" t="s">
        <v>136</v>
      </c>
      <c r="I21540">
        <v>0</v>
      </c>
      <c r="J21540" t="s">
        <v>164</v>
      </c>
      <c r="K21540" t="s">
        <v>164</v>
      </c>
      <c r="L21540" t="s">
        <v>169</v>
      </c>
      <c r="P21540">
        <v>0.33347747128005201</v>
      </c>
      <c r="Q21540">
        <v>0</v>
      </c>
    </row>
    <row r="21541" spans="1:17">
      <c r="A21541" t="s">
        <v>122</v>
      </c>
      <c r="B21541">
        <v>2048</v>
      </c>
      <c r="E21541" t="s">
        <v>170</v>
      </c>
      <c r="G21541" t="s">
        <v>1076</v>
      </c>
      <c r="H21541" t="s">
        <v>136</v>
      </c>
      <c r="I21541">
        <v>0</v>
      </c>
      <c r="J21541" t="s">
        <v>164</v>
      </c>
      <c r="K21541" t="s">
        <v>126</v>
      </c>
      <c r="L21541" t="s">
        <v>171</v>
      </c>
      <c r="P21541">
        <v>0.33347747128005201</v>
      </c>
      <c r="Q21541">
        <v>0</v>
      </c>
    </row>
    <row r="21542" spans="1:17">
      <c r="A21542" t="s">
        <v>122</v>
      </c>
      <c r="B21542">
        <v>2048</v>
      </c>
      <c r="E21542" t="s">
        <v>162</v>
      </c>
      <c r="G21542" t="s">
        <v>1076</v>
      </c>
      <c r="H21542" t="s">
        <v>136</v>
      </c>
      <c r="I21542">
        <v>28271495.824507099</v>
      </c>
      <c r="J21542" t="s">
        <v>164</v>
      </c>
      <c r="K21542" t="s">
        <v>126</v>
      </c>
      <c r="L21542" t="s">
        <v>163</v>
      </c>
      <c r="P21542">
        <v>0.33347747128005201</v>
      </c>
      <c r="Q21542">
        <v>9427906.9368611798</v>
      </c>
    </row>
    <row r="21543" spans="1:17">
      <c r="A21543" t="s">
        <v>122</v>
      </c>
      <c r="B21543">
        <v>2048</v>
      </c>
      <c r="E21543" t="s">
        <v>167</v>
      </c>
      <c r="G21543" t="s">
        <v>1076</v>
      </c>
      <c r="H21543" t="s">
        <v>136</v>
      </c>
      <c r="I21543">
        <v>0</v>
      </c>
      <c r="J21543" t="s">
        <v>164</v>
      </c>
      <c r="K21543" t="s">
        <v>126</v>
      </c>
      <c r="L21543" t="s">
        <v>168</v>
      </c>
      <c r="P21543">
        <v>0.33347747128005201</v>
      </c>
      <c r="Q21543">
        <v>0</v>
      </c>
    </row>
    <row r="21544" spans="1:17">
      <c r="A21544" t="s">
        <v>122</v>
      </c>
      <c r="B21544">
        <v>2048</v>
      </c>
      <c r="E21544" t="s">
        <v>167</v>
      </c>
      <c r="G21544" t="s">
        <v>1076</v>
      </c>
      <c r="H21544" t="s">
        <v>136</v>
      </c>
      <c r="I21544">
        <v>0</v>
      </c>
      <c r="J21544" t="s">
        <v>164</v>
      </c>
      <c r="K21544" t="s">
        <v>126</v>
      </c>
      <c r="L21544" t="s">
        <v>169</v>
      </c>
      <c r="P21544">
        <v>0.33347747128005201</v>
      </c>
      <c r="Q21544">
        <v>0</v>
      </c>
    </row>
    <row r="21545" spans="1:17">
      <c r="A21545" t="s">
        <v>122</v>
      </c>
      <c r="B21545">
        <v>2048</v>
      </c>
      <c r="E21545" t="s">
        <v>162</v>
      </c>
      <c r="G21545" t="s">
        <v>1076</v>
      </c>
      <c r="H21545" t="s">
        <v>136</v>
      </c>
      <c r="I21545">
        <v>2058569.9341043101</v>
      </c>
      <c r="J21545" t="s">
        <v>164</v>
      </c>
      <c r="K21545" t="s">
        <v>160</v>
      </c>
      <c r="L21545" t="s">
        <v>163</v>
      </c>
      <c r="P21545">
        <v>0.33347747128005201</v>
      </c>
      <c r="Q21545">
        <v>686486.69607824704</v>
      </c>
    </row>
    <row r="21546" spans="1:17">
      <c r="A21546" t="s">
        <v>122</v>
      </c>
      <c r="B21546">
        <v>2048</v>
      </c>
      <c r="E21546" t="s">
        <v>170</v>
      </c>
      <c r="G21546" t="s">
        <v>1075</v>
      </c>
      <c r="H21546" t="s">
        <v>136</v>
      </c>
      <c r="I21546">
        <v>0</v>
      </c>
      <c r="J21546" t="s">
        <v>159</v>
      </c>
      <c r="K21546" t="s">
        <v>159</v>
      </c>
      <c r="L21546" t="s">
        <v>171</v>
      </c>
      <c r="P21546">
        <v>0.33347747128005201</v>
      </c>
      <c r="Q21546">
        <v>0</v>
      </c>
    </row>
    <row r="21547" spans="1:17">
      <c r="A21547" t="s">
        <v>122</v>
      </c>
      <c r="B21547">
        <v>2048</v>
      </c>
      <c r="E21547" t="s">
        <v>162</v>
      </c>
      <c r="G21547" t="s">
        <v>1075</v>
      </c>
      <c r="H21547" t="s">
        <v>136</v>
      </c>
      <c r="I21547">
        <v>0</v>
      </c>
      <c r="J21547" t="s">
        <v>159</v>
      </c>
      <c r="K21547" t="s">
        <v>159</v>
      </c>
      <c r="L21547" t="s">
        <v>163</v>
      </c>
      <c r="P21547">
        <v>0.33347747128005201</v>
      </c>
      <c r="Q21547">
        <v>0</v>
      </c>
    </row>
    <row r="21548" spans="1:17">
      <c r="A21548" t="s">
        <v>122</v>
      </c>
      <c r="B21548">
        <v>2048</v>
      </c>
      <c r="E21548" t="s">
        <v>167</v>
      </c>
      <c r="G21548" t="s">
        <v>1075</v>
      </c>
      <c r="H21548" t="s">
        <v>136</v>
      </c>
      <c r="I21548">
        <v>0</v>
      </c>
      <c r="J21548" t="s">
        <v>159</v>
      </c>
      <c r="K21548" t="s">
        <v>159</v>
      </c>
      <c r="L21548" t="s">
        <v>168</v>
      </c>
      <c r="P21548">
        <v>0.33347747128005201</v>
      </c>
      <c r="Q21548">
        <v>0</v>
      </c>
    </row>
    <row r="21549" spans="1:17">
      <c r="A21549" t="s">
        <v>122</v>
      </c>
      <c r="B21549">
        <v>2048</v>
      </c>
      <c r="E21549" t="s">
        <v>167</v>
      </c>
      <c r="G21549" t="s">
        <v>1075</v>
      </c>
      <c r="H21549" t="s">
        <v>136</v>
      </c>
      <c r="I21549">
        <v>0</v>
      </c>
      <c r="J21549" t="s">
        <v>159</v>
      </c>
      <c r="K21549" t="s">
        <v>159</v>
      </c>
      <c r="L21549" t="s">
        <v>169</v>
      </c>
      <c r="P21549">
        <v>0.33347747128005201</v>
      </c>
      <c r="Q21549">
        <v>0</v>
      </c>
    </row>
    <row r="21550" spans="1:17">
      <c r="A21550" t="s">
        <v>122</v>
      </c>
      <c r="B21550">
        <v>2048</v>
      </c>
      <c r="E21550" t="s">
        <v>170</v>
      </c>
      <c r="G21550" t="s">
        <v>1076</v>
      </c>
      <c r="H21550" t="s">
        <v>136</v>
      </c>
      <c r="I21550">
        <v>0</v>
      </c>
      <c r="J21550" t="s">
        <v>159</v>
      </c>
      <c r="K21550" t="s">
        <v>126</v>
      </c>
      <c r="L21550" t="s">
        <v>171</v>
      </c>
      <c r="P21550">
        <v>0.33347747128005201</v>
      </c>
      <c r="Q21550">
        <v>0</v>
      </c>
    </row>
    <row r="21551" spans="1:17">
      <c r="A21551" t="s">
        <v>122</v>
      </c>
      <c r="B21551">
        <v>2048</v>
      </c>
      <c r="E21551" t="s">
        <v>162</v>
      </c>
      <c r="G21551" t="s">
        <v>1076</v>
      </c>
      <c r="H21551" t="s">
        <v>136</v>
      </c>
      <c r="I21551">
        <v>29154196.4306143</v>
      </c>
      <c r="J21551" t="s">
        <v>159</v>
      </c>
      <c r="K21551" t="s">
        <v>126</v>
      </c>
      <c r="L21551" t="s">
        <v>163</v>
      </c>
      <c r="P21551">
        <v>0.33347747128005201</v>
      </c>
      <c r="Q21551">
        <v>9722267.7028831504</v>
      </c>
    </row>
    <row r="21552" spans="1:17">
      <c r="A21552" t="s">
        <v>122</v>
      </c>
      <c r="B21552">
        <v>2048</v>
      </c>
      <c r="E21552" t="s">
        <v>167</v>
      </c>
      <c r="G21552" t="s">
        <v>1076</v>
      </c>
      <c r="H21552" t="s">
        <v>136</v>
      </c>
      <c r="I21552">
        <v>0</v>
      </c>
      <c r="J21552" t="s">
        <v>159</v>
      </c>
      <c r="K21552" t="s">
        <v>126</v>
      </c>
      <c r="L21552" t="s">
        <v>168</v>
      </c>
      <c r="P21552">
        <v>0.33347747128005201</v>
      </c>
      <c r="Q21552">
        <v>0</v>
      </c>
    </row>
    <row r="21553" spans="1:17">
      <c r="A21553" t="s">
        <v>122</v>
      </c>
      <c r="B21553">
        <v>2048</v>
      </c>
      <c r="E21553" t="s">
        <v>167</v>
      </c>
      <c r="G21553" t="s">
        <v>1076</v>
      </c>
      <c r="H21553" t="s">
        <v>136</v>
      </c>
      <c r="I21553">
        <v>0</v>
      </c>
      <c r="J21553" t="s">
        <v>159</v>
      </c>
      <c r="K21553" t="s">
        <v>126</v>
      </c>
      <c r="L21553" t="s">
        <v>169</v>
      </c>
      <c r="P21553">
        <v>0.33347747128005201</v>
      </c>
      <c r="Q21553">
        <v>0</v>
      </c>
    </row>
    <row r="21554" spans="1:17">
      <c r="A21554" t="s">
        <v>122</v>
      </c>
      <c r="B21554">
        <v>2048</v>
      </c>
      <c r="E21554" t="s">
        <v>162</v>
      </c>
      <c r="G21554" t="s">
        <v>1076</v>
      </c>
      <c r="H21554" t="s">
        <v>136</v>
      </c>
      <c r="I21554">
        <v>25991559.670175601</v>
      </c>
      <c r="J21554" t="s">
        <v>159</v>
      </c>
      <c r="K21554" t="s">
        <v>166</v>
      </c>
      <c r="L21554" t="s">
        <v>163</v>
      </c>
      <c r="P21554">
        <v>0.33347747128005201</v>
      </c>
      <c r="Q21554">
        <v>8667599.5934347194</v>
      </c>
    </row>
    <row r="21555" spans="1:17">
      <c r="A21555" t="s">
        <v>122</v>
      </c>
      <c r="B21555">
        <v>2048</v>
      </c>
      <c r="E21555" t="s">
        <v>170</v>
      </c>
      <c r="G21555" t="s">
        <v>1076</v>
      </c>
      <c r="H21555" t="s">
        <v>136</v>
      </c>
      <c r="I21555">
        <v>0</v>
      </c>
      <c r="J21555" t="s">
        <v>126</v>
      </c>
      <c r="K21555" t="s">
        <v>164</v>
      </c>
      <c r="L21555" t="s">
        <v>171</v>
      </c>
      <c r="P21555">
        <v>0.33347747128005201</v>
      </c>
      <c r="Q21555">
        <v>0</v>
      </c>
    </row>
    <row r="21556" spans="1:17">
      <c r="A21556" t="s">
        <v>122</v>
      </c>
      <c r="B21556">
        <v>2048</v>
      </c>
      <c r="E21556" t="s">
        <v>162</v>
      </c>
      <c r="G21556" t="s">
        <v>1076</v>
      </c>
      <c r="H21556" t="s">
        <v>136</v>
      </c>
      <c r="I21556">
        <v>12801966.8623717</v>
      </c>
      <c r="J21556" t="s">
        <v>126</v>
      </c>
      <c r="K21556" t="s">
        <v>164</v>
      </c>
      <c r="L21556" t="s">
        <v>163</v>
      </c>
      <c r="P21556">
        <v>0.33347747128005201</v>
      </c>
      <c r="Q21556">
        <v>4269167.5366747398</v>
      </c>
    </row>
    <row r="21557" spans="1:17">
      <c r="A21557" t="s">
        <v>122</v>
      </c>
      <c r="B21557">
        <v>2048</v>
      </c>
      <c r="E21557" t="s">
        <v>167</v>
      </c>
      <c r="G21557" t="s">
        <v>1076</v>
      </c>
      <c r="H21557" t="s">
        <v>136</v>
      </c>
      <c r="I21557">
        <v>0</v>
      </c>
      <c r="J21557" t="s">
        <v>126</v>
      </c>
      <c r="K21557" t="s">
        <v>164</v>
      </c>
      <c r="L21557" t="s">
        <v>168</v>
      </c>
      <c r="P21557">
        <v>0.33347747128005201</v>
      </c>
      <c r="Q21557">
        <v>0</v>
      </c>
    </row>
    <row r="21558" spans="1:17">
      <c r="A21558" t="s">
        <v>122</v>
      </c>
      <c r="B21558">
        <v>2048</v>
      </c>
      <c r="E21558" t="s">
        <v>167</v>
      </c>
      <c r="G21558" t="s">
        <v>1076</v>
      </c>
      <c r="H21558" t="s">
        <v>136</v>
      </c>
      <c r="I21558">
        <v>0</v>
      </c>
      <c r="J21558" t="s">
        <v>126</v>
      </c>
      <c r="K21558" t="s">
        <v>164</v>
      </c>
      <c r="L21558" t="s">
        <v>169</v>
      </c>
      <c r="P21558">
        <v>0.33347747128005201</v>
      </c>
      <c r="Q21558">
        <v>0</v>
      </c>
    </row>
    <row r="21559" spans="1:17">
      <c r="A21559" t="s">
        <v>122</v>
      </c>
      <c r="B21559">
        <v>2048</v>
      </c>
      <c r="E21559" t="s">
        <v>170</v>
      </c>
      <c r="G21559" t="s">
        <v>1076</v>
      </c>
      <c r="H21559" t="s">
        <v>136</v>
      </c>
      <c r="I21559">
        <v>0</v>
      </c>
      <c r="J21559" t="s">
        <v>126</v>
      </c>
      <c r="K21559" t="s">
        <v>159</v>
      </c>
      <c r="L21559" t="s">
        <v>171</v>
      </c>
      <c r="P21559">
        <v>0.33347747128005201</v>
      </c>
      <c r="Q21559">
        <v>0</v>
      </c>
    </row>
    <row r="21560" spans="1:17">
      <c r="A21560" t="s">
        <v>122</v>
      </c>
      <c r="B21560">
        <v>2048</v>
      </c>
      <c r="E21560" t="s">
        <v>162</v>
      </c>
      <c r="G21560" t="s">
        <v>1076</v>
      </c>
      <c r="H21560" t="s">
        <v>136</v>
      </c>
      <c r="I21560">
        <v>15279675.141967701</v>
      </c>
      <c r="J21560" t="s">
        <v>126</v>
      </c>
      <c r="K21560" t="s">
        <v>159</v>
      </c>
      <c r="L21560" t="s">
        <v>163</v>
      </c>
      <c r="P21560">
        <v>0.33347747128005201</v>
      </c>
      <c r="Q21560">
        <v>5095427.4283240503</v>
      </c>
    </row>
    <row r="21561" spans="1:17">
      <c r="A21561" t="s">
        <v>122</v>
      </c>
      <c r="B21561">
        <v>2048</v>
      </c>
      <c r="E21561" t="s">
        <v>167</v>
      </c>
      <c r="G21561" t="s">
        <v>1076</v>
      </c>
      <c r="H21561" t="s">
        <v>136</v>
      </c>
      <c r="I21561">
        <v>0</v>
      </c>
      <c r="J21561" t="s">
        <v>126</v>
      </c>
      <c r="K21561" t="s">
        <v>159</v>
      </c>
      <c r="L21561" t="s">
        <v>168</v>
      </c>
      <c r="P21561">
        <v>0.33347747128005201</v>
      </c>
      <c r="Q21561">
        <v>0</v>
      </c>
    </row>
    <row r="21562" spans="1:17">
      <c r="A21562" t="s">
        <v>122</v>
      </c>
      <c r="B21562">
        <v>2048</v>
      </c>
      <c r="E21562" t="s">
        <v>167</v>
      </c>
      <c r="G21562" t="s">
        <v>1076</v>
      </c>
      <c r="H21562" t="s">
        <v>136</v>
      </c>
      <c r="I21562">
        <v>0</v>
      </c>
      <c r="J21562" t="s">
        <v>126</v>
      </c>
      <c r="K21562" t="s">
        <v>159</v>
      </c>
      <c r="L21562" t="s">
        <v>169</v>
      </c>
      <c r="P21562">
        <v>0.33347747128005201</v>
      </c>
      <c r="Q21562">
        <v>0</v>
      </c>
    </row>
    <row r="21563" spans="1:17">
      <c r="A21563" t="s">
        <v>122</v>
      </c>
      <c r="B21563">
        <v>2048</v>
      </c>
      <c r="E21563" t="s">
        <v>170</v>
      </c>
      <c r="G21563" t="s">
        <v>1075</v>
      </c>
      <c r="H21563" t="s">
        <v>136</v>
      </c>
      <c r="I21563">
        <v>367923131.75175899</v>
      </c>
      <c r="J21563" t="s">
        <v>126</v>
      </c>
      <c r="K21563" t="s">
        <v>126</v>
      </c>
      <c r="L21563" t="s">
        <v>171</v>
      </c>
      <c r="P21563">
        <v>0.33347747128005201</v>
      </c>
      <c r="Q21563">
        <v>122694075.60201401</v>
      </c>
    </row>
    <row r="21564" spans="1:17">
      <c r="A21564" t="s">
        <v>122</v>
      </c>
      <c r="B21564">
        <v>2048</v>
      </c>
      <c r="E21564" t="s">
        <v>162</v>
      </c>
      <c r="G21564" t="s">
        <v>1075</v>
      </c>
      <c r="H21564" t="s">
        <v>136</v>
      </c>
      <c r="I21564">
        <v>0</v>
      </c>
      <c r="J21564" t="s">
        <v>126</v>
      </c>
      <c r="K21564" t="s">
        <v>126</v>
      </c>
      <c r="L21564" t="s">
        <v>163</v>
      </c>
      <c r="P21564">
        <v>0.33347747128005201</v>
      </c>
      <c r="Q21564">
        <v>0</v>
      </c>
    </row>
    <row r="21565" spans="1:17">
      <c r="A21565" t="s">
        <v>122</v>
      </c>
      <c r="B21565">
        <v>2048</v>
      </c>
      <c r="E21565" t="s">
        <v>167</v>
      </c>
      <c r="G21565" t="s">
        <v>1075</v>
      </c>
      <c r="H21565" t="s">
        <v>136</v>
      </c>
      <c r="I21565">
        <v>0</v>
      </c>
      <c r="J21565" t="s">
        <v>126</v>
      </c>
      <c r="K21565" t="s">
        <v>126</v>
      </c>
      <c r="L21565" t="s">
        <v>168</v>
      </c>
      <c r="P21565">
        <v>0.33347747128005201</v>
      </c>
      <c r="Q21565">
        <v>0</v>
      </c>
    </row>
    <row r="21566" spans="1:17">
      <c r="A21566" t="s">
        <v>122</v>
      </c>
      <c r="B21566">
        <v>2048</v>
      </c>
      <c r="E21566" t="s">
        <v>167</v>
      </c>
      <c r="G21566" t="s">
        <v>1075</v>
      </c>
      <c r="H21566" t="s">
        <v>136</v>
      </c>
      <c r="I21566">
        <v>305168522.81711501</v>
      </c>
      <c r="J21566" t="s">
        <v>126</v>
      </c>
      <c r="K21566" t="s">
        <v>126</v>
      </c>
      <c r="L21566" t="s">
        <v>169</v>
      </c>
      <c r="P21566">
        <v>0.33347747128005201</v>
      </c>
      <c r="Q21566">
        <v>101766827.30332001</v>
      </c>
    </row>
    <row r="21567" spans="1:17">
      <c r="A21567" t="s">
        <v>122</v>
      </c>
      <c r="B21567">
        <v>2048</v>
      </c>
      <c r="E21567" t="s">
        <v>170</v>
      </c>
      <c r="G21567" t="s">
        <v>1076</v>
      </c>
      <c r="H21567" t="s">
        <v>136</v>
      </c>
      <c r="I21567">
        <v>0</v>
      </c>
      <c r="J21567" t="s">
        <v>126</v>
      </c>
      <c r="K21567" t="s">
        <v>165</v>
      </c>
      <c r="L21567" t="s">
        <v>171</v>
      </c>
      <c r="P21567">
        <v>0.33347747128005201</v>
      </c>
      <c r="Q21567">
        <v>0</v>
      </c>
    </row>
    <row r="21568" spans="1:17">
      <c r="A21568" t="s">
        <v>122</v>
      </c>
      <c r="B21568">
        <v>2048</v>
      </c>
      <c r="E21568" t="s">
        <v>162</v>
      </c>
      <c r="G21568" t="s">
        <v>1076</v>
      </c>
      <c r="H21568" t="s">
        <v>136</v>
      </c>
      <c r="I21568">
        <v>21740274.3118558</v>
      </c>
      <c r="J21568" t="s">
        <v>126</v>
      </c>
      <c r="K21568" t="s">
        <v>165</v>
      </c>
      <c r="L21568" t="s">
        <v>163</v>
      </c>
      <c r="P21568">
        <v>0.33347747128005201</v>
      </c>
      <c r="Q21568">
        <v>7249891.7024523504</v>
      </c>
    </row>
    <row r="21569" spans="1:17">
      <c r="A21569" t="s">
        <v>122</v>
      </c>
      <c r="B21569">
        <v>2048</v>
      </c>
      <c r="E21569" t="s">
        <v>167</v>
      </c>
      <c r="G21569" t="s">
        <v>1076</v>
      </c>
      <c r="H21569" t="s">
        <v>136</v>
      </c>
      <c r="I21569">
        <v>0</v>
      </c>
      <c r="J21569" t="s">
        <v>126</v>
      </c>
      <c r="K21569" t="s">
        <v>165</v>
      </c>
      <c r="L21569" t="s">
        <v>168</v>
      </c>
      <c r="P21569">
        <v>0.33347747128005201</v>
      </c>
      <c r="Q21569">
        <v>0</v>
      </c>
    </row>
    <row r="21570" spans="1:17">
      <c r="A21570" t="s">
        <v>122</v>
      </c>
      <c r="B21570">
        <v>2048</v>
      </c>
      <c r="E21570" t="s">
        <v>167</v>
      </c>
      <c r="G21570" t="s">
        <v>1076</v>
      </c>
      <c r="H21570" t="s">
        <v>136</v>
      </c>
      <c r="I21570">
        <v>0</v>
      </c>
      <c r="J21570" t="s">
        <v>126</v>
      </c>
      <c r="K21570" t="s">
        <v>165</v>
      </c>
      <c r="L21570" t="s">
        <v>169</v>
      </c>
      <c r="P21570">
        <v>0.33347747128005201</v>
      </c>
      <c r="Q21570">
        <v>0</v>
      </c>
    </row>
    <row r="21571" spans="1:17">
      <c r="A21571" t="s">
        <v>122</v>
      </c>
      <c r="B21571">
        <v>2048</v>
      </c>
      <c r="E21571" t="s">
        <v>170</v>
      </c>
      <c r="G21571" t="s">
        <v>1076</v>
      </c>
      <c r="H21571" t="s">
        <v>136</v>
      </c>
      <c r="I21571">
        <v>0</v>
      </c>
      <c r="J21571" t="s">
        <v>126</v>
      </c>
      <c r="K21571" t="s">
        <v>166</v>
      </c>
      <c r="L21571" t="s">
        <v>171</v>
      </c>
      <c r="P21571">
        <v>0.33347747128005201</v>
      </c>
      <c r="Q21571">
        <v>0</v>
      </c>
    </row>
    <row r="21572" spans="1:17">
      <c r="A21572" t="s">
        <v>122</v>
      </c>
      <c r="B21572">
        <v>2048</v>
      </c>
      <c r="E21572" t="s">
        <v>162</v>
      </c>
      <c r="G21572" t="s">
        <v>1076</v>
      </c>
      <c r="H21572" t="s">
        <v>136</v>
      </c>
      <c r="I21572">
        <v>9606093.7135322597</v>
      </c>
      <c r="J21572" t="s">
        <v>126</v>
      </c>
      <c r="K21572" t="s">
        <v>166</v>
      </c>
      <c r="L21572" t="s">
        <v>163</v>
      </c>
      <c r="P21572">
        <v>0.33347747128005201</v>
      </c>
      <c r="Q21572">
        <v>3203415.8404679401</v>
      </c>
    </row>
    <row r="21573" spans="1:17">
      <c r="A21573" t="s">
        <v>122</v>
      </c>
      <c r="B21573">
        <v>2048</v>
      </c>
      <c r="E21573" t="s">
        <v>167</v>
      </c>
      <c r="G21573" t="s">
        <v>1076</v>
      </c>
      <c r="H21573" t="s">
        <v>136</v>
      </c>
      <c r="I21573">
        <v>0</v>
      </c>
      <c r="J21573" t="s">
        <v>126</v>
      </c>
      <c r="K21573" t="s">
        <v>166</v>
      </c>
      <c r="L21573" t="s">
        <v>168</v>
      </c>
      <c r="P21573">
        <v>0.33347747128005201</v>
      </c>
      <c r="Q21573">
        <v>0</v>
      </c>
    </row>
    <row r="21574" spans="1:17">
      <c r="A21574" t="s">
        <v>122</v>
      </c>
      <c r="B21574">
        <v>2048</v>
      </c>
      <c r="E21574" t="s">
        <v>167</v>
      </c>
      <c r="G21574" t="s">
        <v>1076</v>
      </c>
      <c r="H21574" t="s">
        <v>136</v>
      </c>
      <c r="I21574">
        <v>0</v>
      </c>
      <c r="J21574" t="s">
        <v>126</v>
      </c>
      <c r="K21574" t="s">
        <v>166</v>
      </c>
      <c r="L21574" t="s">
        <v>169</v>
      </c>
      <c r="P21574">
        <v>0.33347747128005201</v>
      </c>
      <c r="Q21574">
        <v>0</v>
      </c>
    </row>
    <row r="21575" spans="1:17">
      <c r="A21575" t="s">
        <v>122</v>
      </c>
      <c r="B21575">
        <v>2048</v>
      </c>
      <c r="E21575" t="s">
        <v>170</v>
      </c>
      <c r="G21575" t="s">
        <v>1076</v>
      </c>
      <c r="H21575" t="s">
        <v>136</v>
      </c>
      <c r="I21575">
        <v>0</v>
      </c>
      <c r="J21575" t="s">
        <v>126</v>
      </c>
      <c r="K21575" t="s">
        <v>160</v>
      </c>
      <c r="L21575" t="s">
        <v>171</v>
      </c>
      <c r="P21575">
        <v>0.33347747128005201</v>
      </c>
      <c r="Q21575">
        <v>0</v>
      </c>
    </row>
    <row r="21576" spans="1:17">
      <c r="A21576" t="s">
        <v>122</v>
      </c>
      <c r="B21576">
        <v>2048</v>
      </c>
      <c r="E21576" t="s">
        <v>162</v>
      </c>
      <c r="G21576" t="s">
        <v>1076</v>
      </c>
      <c r="H21576" t="s">
        <v>136</v>
      </c>
      <c r="I21576">
        <v>175859.74567446101</v>
      </c>
      <c r="J21576" t="s">
        <v>126</v>
      </c>
      <c r="K21576" t="s">
        <v>160</v>
      </c>
      <c r="L21576" t="s">
        <v>163</v>
      </c>
      <c r="P21576">
        <v>0.33347747128005201</v>
      </c>
      <c r="Q21576">
        <v>58645.263287472102</v>
      </c>
    </row>
    <row r="21577" spans="1:17">
      <c r="A21577" t="s">
        <v>122</v>
      </c>
      <c r="B21577">
        <v>2048</v>
      </c>
      <c r="E21577" t="s">
        <v>167</v>
      </c>
      <c r="G21577" t="s">
        <v>1076</v>
      </c>
      <c r="H21577" t="s">
        <v>136</v>
      </c>
      <c r="I21577">
        <v>0</v>
      </c>
      <c r="J21577" t="s">
        <v>126</v>
      </c>
      <c r="K21577" t="s">
        <v>160</v>
      </c>
      <c r="L21577" t="s">
        <v>168</v>
      </c>
      <c r="P21577">
        <v>0.33347747128005201</v>
      </c>
      <c r="Q21577">
        <v>0</v>
      </c>
    </row>
    <row r="21578" spans="1:17">
      <c r="A21578" t="s">
        <v>122</v>
      </c>
      <c r="B21578">
        <v>2048</v>
      </c>
      <c r="E21578" t="s">
        <v>167</v>
      </c>
      <c r="G21578" t="s">
        <v>1076</v>
      </c>
      <c r="H21578" t="s">
        <v>136</v>
      </c>
      <c r="I21578">
        <v>0</v>
      </c>
      <c r="J21578" t="s">
        <v>126</v>
      </c>
      <c r="K21578" t="s">
        <v>160</v>
      </c>
      <c r="L21578" t="s">
        <v>169</v>
      </c>
      <c r="P21578">
        <v>0.33347747128005201</v>
      </c>
      <c r="Q21578">
        <v>0</v>
      </c>
    </row>
    <row r="21579" spans="1:17">
      <c r="A21579" t="s">
        <v>122</v>
      </c>
      <c r="B21579">
        <v>2048</v>
      </c>
      <c r="E21579" t="s">
        <v>170</v>
      </c>
      <c r="G21579" t="s">
        <v>1076</v>
      </c>
      <c r="H21579" t="s">
        <v>136</v>
      </c>
      <c r="I21579">
        <v>0</v>
      </c>
      <c r="J21579" t="s">
        <v>165</v>
      </c>
      <c r="K21579" t="s">
        <v>126</v>
      </c>
      <c r="L21579" t="s">
        <v>171</v>
      </c>
      <c r="P21579">
        <v>0.33347747128005201</v>
      </c>
      <c r="Q21579">
        <v>0</v>
      </c>
    </row>
    <row r="21580" spans="1:17">
      <c r="A21580" t="s">
        <v>122</v>
      </c>
      <c r="B21580">
        <v>2048</v>
      </c>
      <c r="E21580" t="s">
        <v>162</v>
      </c>
      <c r="G21580" t="s">
        <v>1076</v>
      </c>
      <c r="H21580" t="s">
        <v>136</v>
      </c>
      <c r="I21580">
        <v>25847717.4931743</v>
      </c>
      <c r="J21580" t="s">
        <v>165</v>
      </c>
      <c r="K21580" t="s">
        <v>126</v>
      </c>
      <c r="L21580" t="s">
        <v>163</v>
      </c>
      <c r="P21580">
        <v>0.33347747128005201</v>
      </c>
      <c r="Q21580">
        <v>8619631.4679849204</v>
      </c>
    </row>
    <row r="21581" spans="1:17">
      <c r="A21581" t="s">
        <v>122</v>
      </c>
      <c r="B21581">
        <v>2048</v>
      </c>
      <c r="E21581" t="s">
        <v>167</v>
      </c>
      <c r="G21581" t="s">
        <v>1076</v>
      </c>
      <c r="H21581" t="s">
        <v>136</v>
      </c>
      <c r="I21581">
        <v>0</v>
      </c>
      <c r="J21581" t="s">
        <v>165</v>
      </c>
      <c r="K21581" t="s">
        <v>126</v>
      </c>
      <c r="L21581" t="s">
        <v>168</v>
      </c>
      <c r="P21581">
        <v>0.33347747128005201</v>
      </c>
      <c r="Q21581">
        <v>0</v>
      </c>
    </row>
    <row r="21582" spans="1:17">
      <c r="A21582" t="s">
        <v>122</v>
      </c>
      <c r="B21582">
        <v>2048</v>
      </c>
      <c r="E21582" t="s">
        <v>167</v>
      </c>
      <c r="G21582" t="s">
        <v>1076</v>
      </c>
      <c r="H21582" t="s">
        <v>136</v>
      </c>
      <c r="I21582">
        <v>0</v>
      </c>
      <c r="J21582" t="s">
        <v>165</v>
      </c>
      <c r="K21582" t="s">
        <v>126</v>
      </c>
      <c r="L21582" t="s">
        <v>169</v>
      </c>
      <c r="P21582">
        <v>0.33347747128005201</v>
      </c>
      <c r="Q21582">
        <v>0</v>
      </c>
    </row>
    <row r="21583" spans="1:17">
      <c r="A21583" t="s">
        <v>122</v>
      </c>
      <c r="B21583">
        <v>2048</v>
      </c>
      <c r="E21583" t="s">
        <v>170</v>
      </c>
      <c r="G21583" t="s">
        <v>1075</v>
      </c>
      <c r="H21583" t="s">
        <v>136</v>
      </c>
      <c r="I21583">
        <v>0</v>
      </c>
      <c r="J21583" t="s">
        <v>165</v>
      </c>
      <c r="K21583" t="s">
        <v>165</v>
      </c>
      <c r="L21583" t="s">
        <v>171</v>
      </c>
      <c r="P21583">
        <v>0.33347747128005201</v>
      </c>
      <c r="Q21583">
        <v>0</v>
      </c>
    </row>
    <row r="21584" spans="1:17">
      <c r="A21584" t="s">
        <v>122</v>
      </c>
      <c r="B21584">
        <v>2048</v>
      </c>
      <c r="E21584" t="s">
        <v>162</v>
      </c>
      <c r="G21584" t="s">
        <v>1075</v>
      </c>
      <c r="H21584" t="s">
        <v>136</v>
      </c>
      <c r="I21584">
        <v>0</v>
      </c>
      <c r="J21584" t="s">
        <v>165</v>
      </c>
      <c r="K21584" t="s">
        <v>165</v>
      </c>
      <c r="L21584" t="s">
        <v>163</v>
      </c>
      <c r="P21584">
        <v>0.33347747128005201</v>
      </c>
      <c r="Q21584">
        <v>0</v>
      </c>
    </row>
    <row r="21585" spans="1:17">
      <c r="A21585" t="s">
        <v>122</v>
      </c>
      <c r="B21585">
        <v>2048</v>
      </c>
      <c r="E21585" t="s">
        <v>167</v>
      </c>
      <c r="G21585" t="s">
        <v>1075</v>
      </c>
      <c r="H21585" t="s">
        <v>136</v>
      </c>
      <c r="I21585">
        <v>0</v>
      </c>
      <c r="J21585" t="s">
        <v>165</v>
      </c>
      <c r="K21585" t="s">
        <v>165</v>
      </c>
      <c r="L21585" t="s">
        <v>168</v>
      </c>
      <c r="P21585">
        <v>0.33347747128005201</v>
      </c>
      <c r="Q21585">
        <v>0</v>
      </c>
    </row>
    <row r="21586" spans="1:17">
      <c r="A21586" t="s">
        <v>122</v>
      </c>
      <c r="B21586">
        <v>2048</v>
      </c>
      <c r="E21586" t="s">
        <v>167</v>
      </c>
      <c r="G21586" t="s">
        <v>1075</v>
      </c>
      <c r="H21586" t="s">
        <v>136</v>
      </c>
      <c r="I21586">
        <v>0</v>
      </c>
      <c r="J21586" t="s">
        <v>165</v>
      </c>
      <c r="K21586" t="s">
        <v>165</v>
      </c>
      <c r="L21586" t="s">
        <v>169</v>
      </c>
      <c r="P21586">
        <v>0.33347747128005201</v>
      </c>
      <c r="Q21586">
        <v>0</v>
      </c>
    </row>
    <row r="21587" spans="1:17">
      <c r="A21587" t="s">
        <v>122</v>
      </c>
      <c r="B21587">
        <v>2048</v>
      </c>
      <c r="E21587" t="s">
        <v>162</v>
      </c>
      <c r="G21587" t="s">
        <v>1076</v>
      </c>
      <c r="H21587" t="s">
        <v>136</v>
      </c>
      <c r="I21587">
        <v>26451155.0386694</v>
      </c>
      <c r="J21587" t="s">
        <v>166</v>
      </c>
      <c r="K21587" t="s">
        <v>159</v>
      </c>
      <c r="L21587" t="s">
        <v>163</v>
      </c>
      <c r="P21587">
        <v>0.33347747128005201</v>
      </c>
      <c r="Q21587">
        <v>8820864.2947320603</v>
      </c>
    </row>
    <row r="21588" spans="1:17">
      <c r="A21588" t="s">
        <v>122</v>
      </c>
      <c r="B21588">
        <v>2048</v>
      </c>
      <c r="E21588" t="s">
        <v>170</v>
      </c>
      <c r="G21588" t="s">
        <v>1076</v>
      </c>
      <c r="H21588" t="s">
        <v>136</v>
      </c>
      <c r="I21588">
        <v>0</v>
      </c>
      <c r="J21588" t="s">
        <v>166</v>
      </c>
      <c r="K21588" t="s">
        <v>126</v>
      </c>
      <c r="L21588" t="s">
        <v>171</v>
      </c>
      <c r="P21588">
        <v>0.33347747128005201</v>
      </c>
      <c r="Q21588">
        <v>0</v>
      </c>
    </row>
    <row r="21589" spans="1:17">
      <c r="A21589" t="s">
        <v>122</v>
      </c>
      <c r="B21589">
        <v>2048</v>
      </c>
      <c r="E21589" t="s">
        <v>162</v>
      </c>
      <c r="G21589" t="s">
        <v>1076</v>
      </c>
      <c r="H21589" t="s">
        <v>136</v>
      </c>
      <c r="I21589">
        <v>10886056.887109101</v>
      </c>
      <c r="J21589" t="s">
        <v>166</v>
      </c>
      <c r="K21589" t="s">
        <v>126</v>
      </c>
      <c r="L21589" t="s">
        <v>163</v>
      </c>
      <c r="P21589">
        <v>0.33347747128005201</v>
      </c>
      <c r="Q21589">
        <v>3630254.72292392</v>
      </c>
    </row>
    <row r="21590" spans="1:17">
      <c r="A21590" t="s">
        <v>122</v>
      </c>
      <c r="B21590">
        <v>2048</v>
      </c>
      <c r="E21590" t="s">
        <v>167</v>
      </c>
      <c r="G21590" t="s">
        <v>1076</v>
      </c>
      <c r="H21590" t="s">
        <v>136</v>
      </c>
      <c r="I21590">
        <v>0</v>
      </c>
      <c r="J21590" t="s">
        <v>166</v>
      </c>
      <c r="K21590" t="s">
        <v>126</v>
      </c>
      <c r="L21590" t="s">
        <v>168</v>
      </c>
      <c r="P21590">
        <v>0.33347747128005201</v>
      </c>
      <c r="Q21590">
        <v>0</v>
      </c>
    </row>
    <row r="21591" spans="1:17">
      <c r="A21591" t="s">
        <v>122</v>
      </c>
      <c r="B21591">
        <v>2048</v>
      </c>
      <c r="E21591" t="s">
        <v>167</v>
      </c>
      <c r="G21591" t="s">
        <v>1076</v>
      </c>
      <c r="H21591" t="s">
        <v>136</v>
      </c>
      <c r="I21591">
        <v>0</v>
      </c>
      <c r="J21591" t="s">
        <v>166</v>
      </c>
      <c r="K21591" t="s">
        <v>126</v>
      </c>
      <c r="L21591" t="s">
        <v>169</v>
      </c>
      <c r="P21591">
        <v>0.33347747128005201</v>
      </c>
      <c r="Q21591">
        <v>0</v>
      </c>
    </row>
    <row r="21592" spans="1:17">
      <c r="A21592" t="s">
        <v>122</v>
      </c>
      <c r="B21592">
        <v>2048</v>
      </c>
      <c r="E21592" t="s">
        <v>170</v>
      </c>
      <c r="G21592" t="s">
        <v>1075</v>
      </c>
      <c r="H21592" t="s">
        <v>136</v>
      </c>
      <c r="I21592">
        <v>0</v>
      </c>
      <c r="J21592" t="s">
        <v>166</v>
      </c>
      <c r="K21592" t="s">
        <v>166</v>
      </c>
      <c r="L21592" t="s">
        <v>171</v>
      </c>
      <c r="P21592">
        <v>0.33347747128005201</v>
      </c>
      <c r="Q21592">
        <v>0</v>
      </c>
    </row>
    <row r="21593" spans="1:17">
      <c r="A21593" t="s">
        <v>122</v>
      </c>
      <c r="B21593">
        <v>2048</v>
      </c>
      <c r="E21593" t="s">
        <v>162</v>
      </c>
      <c r="G21593" t="s">
        <v>1075</v>
      </c>
      <c r="H21593" t="s">
        <v>136</v>
      </c>
      <c r="I21593">
        <v>0</v>
      </c>
      <c r="J21593" t="s">
        <v>166</v>
      </c>
      <c r="K21593" t="s">
        <v>166</v>
      </c>
      <c r="L21593" t="s">
        <v>163</v>
      </c>
      <c r="P21593">
        <v>0.33347747128005201</v>
      </c>
      <c r="Q21593">
        <v>0</v>
      </c>
    </row>
    <row r="21594" spans="1:17">
      <c r="A21594" t="s">
        <v>122</v>
      </c>
      <c r="B21594">
        <v>2048</v>
      </c>
      <c r="E21594" t="s">
        <v>167</v>
      </c>
      <c r="G21594" t="s">
        <v>1075</v>
      </c>
      <c r="H21594" t="s">
        <v>136</v>
      </c>
      <c r="I21594">
        <v>0</v>
      </c>
      <c r="J21594" t="s">
        <v>166</v>
      </c>
      <c r="K21594" t="s">
        <v>166</v>
      </c>
      <c r="L21594" t="s">
        <v>168</v>
      </c>
      <c r="P21594">
        <v>0.33347747128005201</v>
      </c>
      <c r="Q21594">
        <v>0</v>
      </c>
    </row>
    <row r="21595" spans="1:17">
      <c r="A21595" t="s">
        <v>122</v>
      </c>
      <c r="B21595">
        <v>2048</v>
      </c>
      <c r="E21595" t="s">
        <v>167</v>
      </c>
      <c r="G21595" t="s">
        <v>1075</v>
      </c>
      <c r="H21595" t="s">
        <v>136</v>
      </c>
      <c r="I21595">
        <v>0</v>
      </c>
      <c r="J21595" t="s">
        <v>166</v>
      </c>
      <c r="K21595" t="s">
        <v>166</v>
      </c>
      <c r="L21595" t="s">
        <v>169</v>
      </c>
      <c r="P21595">
        <v>0.33347747128005201</v>
      </c>
      <c r="Q21595">
        <v>0</v>
      </c>
    </row>
    <row r="21596" spans="1:17">
      <c r="A21596" t="s">
        <v>122</v>
      </c>
      <c r="B21596">
        <v>2048</v>
      </c>
      <c r="E21596" t="s">
        <v>162</v>
      </c>
      <c r="G21596" t="s">
        <v>1076</v>
      </c>
      <c r="H21596" t="s">
        <v>136</v>
      </c>
      <c r="I21596">
        <v>3307830.1048352802</v>
      </c>
      <c r="J21596" t="s">
        <v>160</v>
      </c>
      <c r="K21596" t="s">
        <v>164</v>
      </c>
      <c r="L21596" t="s">
        <v>163</v>
      </c>
      <c r="P21596">
        <v>0.33347747128005201</v>
      </c>
      <c r="Q21596">
        <v>1103086.8187845</v>
      </c>
    </row>
    <row r="21597" spans="1:17">
      <c r="A21597" t="s">
        <v>122</v>
      </c>
      <c r="B21597">
        <v>2048</v>
      </c>
      <c r="E21597" t="s">
        <v>170</v>
      </c>
      <c r="G21597" t="s">
        <v>1076</v>
      </c>
      <c r="H21597" t="s">
        <v>136</v>
      </c>
      <c r="I21597">
        <v>0</v>
      </c>
      <c r="J21597" t="s">
        <v>160</v>
      </c>
      <c r="K21597" t="s">
        <v>126</v>
      </c>
      <c r="L21597" t="s">
        <v>171</v>
      </c>
      <c r="P21597">
        <v>0.33347747128005201</v>
      </c>
      <c r="Q21597">
        <v>0</v>
      </c>
    </row>
    <row r="21598" spans="1:17">
      <c r="A21598" t="s">
        <v>122</v>
      </c>
      <c r="B21598">
        <v>2048</v>
      </c>
      <c r="E21598" t="s">
        <v>162</v>
      </c>
      <c r="G21598" t="s">
        <v>1076</v>
      </c>
      <c r="H21598" t="s">
        <v>136</v>
      </c>
      <c r="I21598">
        <v>10504938.880951099</v>
      </c>
      <c r="J21598" t="s">
        <v>160</v>
      </c>
      <c r="K21598" t="s">
        <v>126</v>
      </c>
      <c r="L21598" t="s">
        <v>163</v>
      </c>
      <c r="P21598">
        <v>0.33347747128005201</v>
      </c>
      <c r="Q21598">
        <v>3503160.45397108</v>
      </c>
    </row>
    <row r="21599" spans="1:17">
      <c r="A21599" t="s">
        <v>122</v>
      </c>
      <c r="B21599">
        <v>2048</v>
      </c>
      <c r="E21599" t="s">
        <v>167</v>
      </c>
      <c r="G21599" t="s">
        <v>1076</v>
      </c>
      <c r="H21599" t="s">
        <v>136</v>
      </c>
      <c r="I21599">
        <v>0</v>
      </c>
      <c r="J21599" t="s">
        <v>160</v>
      </c>
      <c r="K21599" t="s">
        <v>126</v>
      </c>
      <c r="L21599" t="s">
        <v>168</v>
      </c>
      <c r="P21599">
        <v>0.33347747128005201</v>
      </c>
      <c r="Q21599">
        <v>0</v>
      </c>
    </row>
    <row r="21600" spans="1:17">
      <c r="A21600" t="s">
        <v>122</v>
      </c>
      <c r="B21600">
        <v>2048</v>
      </c>
      <c r="E21600" t="s">
        <v>167</v>
      </c>
      <c r="G21600" t="s">
        <v>1076</v>
      </c>
      <c r="H21600" t="s">
        <v>136</v>
      </c>
      <c r="I21600">
        <v>0</v>
      </c>
      <c r="J21600" t="s">
        <v>160</v>
      </c>
      <c r="K21600" t="s">
        <v>126</v>
      </c>
      <c r="L21600" t="s">
        <v>169</v>
      </c>
      <c r="P21600">
        <v>0.33347747128005201</v>
      </c>
      <c r="Q21600">
        <v>0</v>
      </c>
    </row>
    <row r="21601" spans="1:17">
      <c r="A21601" t="s">
        <v>122</v>
      </c>
      <c r="B21601">
        <v>2048</v>
      </c>
      <c r="E21601" t="s">
        <v>170</v>
      </c>
      <c r="G21601" t="s">
        <v>1075</v>
      </c>
      <c r="H21601" t="s">
        <v>136</v>
      </c>
      <c r="I21601">
        <v>0</v>
      </c>
      <c r="J21601" t="s">
        <v>160</v>
      </c>
      <c r="K21601" t="s">
        <v>160</v>
      </c>
      <c r="L21601" t="s">
        <v>171</v>
      </c>
      <c r="P21601">
        <v>0.33347747128005201</v>
      </c>
      <c r="Q21601">
        <v>0</v>
      </c>
    </row>
    <row r="21602" spans="1:17">
      <c r="A21602" t="s">
        <v>122</v>
      </c>
      <c r="B21602">
        <v>2048</v>
      </c>
      <c r="E21602" t="s">
        <v>162</v>
      </c>
      <c r="G21602" t="s">
        <v>1075</v>
      </c>
      <c r="H21602" t="s">
        <v>136</v>
      </c>
      <c r="I21602">
        <v>0</v>
      </c>
      <c r="J21602" t="s">
        <v>160</v>
      </c>
      <c r="K21602" t="s">
        <v>160</v>
      </c>
      <c r="L21602" t="s">
        <v>163</v>
      </c>
      <c r="P21602">
        <v>0.33347747128005201</v>
      </c>
      <c r="Q21602">
        <v>0</v>
      </c>
    </row>
    <row r="21603" spans="1:17">
      <c r="A21603" t="s">
        <v>122</v>
      </c>
      <c r="B21603">
        <v>2048</v>
      </c>
      <c r="E21603" t="s">
        <v>167</v>
      </c>
      <c r="G21603" t="s">
        <v>1075</v>
      </c>
      <c r="H21603" t="s">
        <v>136</v>
      </c>
      <c r="I21603">
        <v>0</v>
      </c>
      <c r="J21603" t="s">
        <v>160</v>
      </c>
      <c r="K21603" t="s">
        <v>160</v>
      </c>
      <c r="L21603" t="s">
        <v>168</v>
      </c>
      <c r="P21603">
        <v>0.33347747128005201</v>
      </c>
      <c r="Q21603">
        <v>0</v>
      </c>
    </row>
    <row r="21604" spans="1:17">
      <c r="A21604" t="s">
        <v>122</v>
      </c>
      <c r="B21604">
        <v>2048</v>
      </c>
      <c r="E21604" t="s">
        <v>167</v>
      </c>
      <c r="G21604" t="s">
        <v>1075</v>
      </c>
      <c r="H21604" t="s">
        <v>136</v>
      </c>
      <c r="I21604">
        <v>0</v>
      </c>
      <c r="J21604" t="s">
        <v>160</v>
      </c>
      <c r="K21604" t="s">
        <v>160</v>
      </c>
      <c r="L21604" t="s">
        <v>169</v>
      </c>
      <c r="P21604">
        <v>0.33347747128005201</v>
      </c>
      <c r="Q21604">
        <v>0</v>
      </c>
    </row>
    <row r="21605" spans="1:17">
      <c r="A21605" t="s">
        <v>122</v>
      </c>
      <c r="B21605">
        <v>2049</v>
      </c>
      <c r="E21605" t="s">
        <v>170</v>
      </c>
      <c r="G21605" t="s">
        <v>1075</v>
      </c>
      <c r="H21605" t="s">
        <v>136</v>
      </c>
      <c r="I21605">
        <v>0</v>
      </c>
      <c r="J21605" t="s">
        <v>164</v>
      </c>
      <c r="K21605" t="s">
        <v>164</v>
      </c>
      <c r="L21605" t="s">
        <v>171</v>
      </c>
      <c r="P21605">
        <v>0.32065141469235697</v>
      </c>
      <c r="Q21605">
        <v>0</v>
      </c>
    </row>
    <row r="21606" spans="1:17">
      <c r="A21606" t="s">
        <v>122</v>
      </c>
      <c r="B21606">
        <v>2049</v>
      </c>
      <c r="E21606" t="s">
        <v>162</v>
      </c>
      <c r="G21606" t="s">
        <v>1075</v>
      </c>
      <c r="H21606" t="s">
        <v>136</v>
      </c>
      <c r="I21606">
        <v>0</v>
      </c>
      <c r="J21606" t="s">
        <v>164</v>
      </c>
      <c r="K21606" t="s">
        <v>164</v>
      </c>
      <c r="L21606" t="s">
        <v>163</v>
      </c>
      <c r="P21606">
        <v>0.32065141469235697</v>
      </c>
      <c r="Q21606">
        <v>0</v>
      </c>
    </row>
    <row r="21607" spans="1:17">
      <c r="A21607" t="s">
        <v>122</v>
      </c>
      <c r="B21607">
        <v>2049</v>
      </c>
      <c r="E21607" t="s">
        <v>167</v>
      </c>
      <c r="G21607" t="s">
        <v>1075</v>
      </c>
      <c r="H21607" t="s">
        <v>136</v>
      </c>
      <c r="I21607">
        <v>0</v>
      </c>
      <c r="J21607" t="s">
        <v>164</v>
      </c>
      <c r="K21607" t="s">
        <v>164</v>
      </c>
      <c r="L21607" t="s">
        <v>168</v>
      </c>
      <c r="P21607">
        <v>0.32065141469235697</v>
      </c>
      <c r="Q21607">
        <v>0</v>
      </c>
    </row>
    <row r="21608" spans="1:17">
      <c r="A21608" t="s">
        <v>122</v>
      </c>
      <c r="B21608">
        <v>2049</v>
      </c>
      <c r="E21608" t="s">
        <v>167</v>
      </c>
      <c r="G21608" t="s">
        <v>1075</v>
      </c>
      <c r="H21608" t="s">
        <v>136</v>
      </c>
      <c r="I21608">
        <v>0</v>
      </c>
      <c r="J21608" t="s">
        <v>164</v>
      </c>
      <c r="K21608" t="s">
        <v>164</v>
      </c>
      <c r="L21608" t="s">
        <v>169</v>
      </c>
      <c r="P21608">
        <v>0.32065141469235697</v>
      </c>
      <c r="Q21608">
        <v>0</v>
      </c>
    </row>
    <row r="21609" spans="1:17">
      <c r="A21609" t="s">
        <v>122</v>
      </c>
      <c r="B21609">
        <v>2049</v>
      </c>
      <c r="E21609" t="s">
        <v>170</v>
      </c>
      <c r="G21609" t="s">
        <v>1076</v>
      </c>
      <c r="H21609" t="s">
        <v>136</v>
      </c>
      <c r="I21609">
        <v>0</v>
      </c>
      <c r="J21609" t="s">
        <v>164</v>
      </c>
      <c r="K21609" t="s">
        <v>126</v>
      </c>
      <c r="L21609" t="s">
        <v>171</v>
      </c>
      <c r="P21609">
        <v>0.32065141469235697</v>
      </c>
      <c r="Q21609">
        <v>0</v>
      </c>
    </row>
    <row r="21610" spans="1:17">
      <c r="A21610" t="s">
        <v>122</v>
      </c>
      <c r="B21610">
        <v>2049</v>
      </c>
      <c r="E21610" t="s">
        <v>162</v>
      </c>
      <c r="G21610" t="s">
        <v>1076</v>
      </c>
      <c r="H21610" t="s">
        <v>136</v>
      </c>
      <c r="I21610">
        <v>28271495.824507099</v>
      </c>
      <c r="J21610" t="s">
        <v>164</v>
      </c>
      <c r="K21610" t="s">
        <v>126</v>
      </c>
      <c r="L21610" t="s">
        <v>163</v>
      </c>
      <c r="P21610">
        <v>0.32065141469235697</v>
      </c>
      <c r="Q21610">
        <v>9065295.1315972898</v>
      </c>
    </row>
    <row r="21611" spans="1:17">
      <c r="A21611" t="s">
        <v>122</v>
      </c>
      <c r="B21611">
        <v>2049</v>
      </c>
      <c r="E21611" t="s">
        <v>167</v>
      </c>
      <c r="G21611" t="s">
        <v>1076</v>
      </c>
      <c r="H21611" t="s">
        <v>136</v>
      </c>
      <c r="I21611">
        <v>0</v>
      </c>
      <c r="J21611" t="s">
        <v>164</v>
      </c>
      <c r="K21611" t="s">
        <v>126</v>
      </c>
      <c r="L21611" t="s">
        <v>168</v>
      </c>
      <c r="P21611">
        <v>0.32065141469235697</v>
      </c>
      <c r="Q21611">
        <v>0</v>
      </c>
    </row>
    <row r="21612" spans="1:17">
      <c r="A21612" t="s">
        <v>122</v>
      </c>
      <c r="B21612">
        <v>2049</v>
      </c>
      <c r="E21612" t="s">
        <v>167</v>
      </c>
      <c r="G21612" t="s">
        <v>1076</v>
      </c>
      <c r="H21612" t="s">
        <v>136</v>
      </c>
      <c r="I21612">
        <v>0</v>
      </c>
      <c r="J21612" t="s">
        <v>164</v>
      </c>
      <c r="K21612" t="s">
        <v>126</v>
      </c>
      <c r="L21612" t="s">
        <v>169</v>
      </c>
      <c r="P21612">
        <v>0.32065141469235697</v>
      </c>
      <c r="Q21612">
        <v>0</v>
      </c>
    </row>
    <row r="21613" spans="1:17">
      <c r="A21613" t="s">
        <v>122</v>
      </c>
      <c r="B21613">
        <v>2049</v>
      </c>
      <c r="E21613" t="s">
        <v>162</v>
      </c>
      <c r="G21613" t="s">
        <v>1076</v>
      </c>
      <c r="H21613" t="s">
        <v>136</v>
      </c>
      <c r="I21613">
        <v>2058569.9341043101</v>
      </c>
      <c r="J21613" t="s">
        <v>164</v>
      </c>
      <c r="K21613" t="s">
        <v>160</v>
      </c>
      <c r="L21613" t="s">
        <v>163</v>
      </c>
      <c r="P21613">
        <v>0.32065141469235697</v>
      </c>
      <c r="Q21613">
        <v>660083.361613699</v>
      </c>
    </row>
    <row r="21614" spans="1:17">
      <c r="A21614" t="s">
        <v>122</v>
      </c>
      <c r="B21614">
        <v>2049</v>
      </c>
      <c r="E21614" t="s">
        <v>170</v>
      </c>
      <c r="G21614" t="s">
        <v>1075</v>
      </c>
      <c r="H21614" t="s">
        <v>136</v>
      </c>
      <c r="I21614">
        <v>0</v>
      </c>
      <c r="J21614" t="s">
        <v>159</v>
      </c>
      <c r="K21614" t="s">
        <v>159</v>
      </c>
      <c r="L21614" t="s">
        <v>171</v>
      </c>
      <c r="P21614">
        <v>0.32065141469235697</v>
      </c>
      <c r="Q21614">
        <v>0</v>
      </c>
    </row>
    <row r="21615" spans="1:17">
      <c r="A21615" t="s">
        <v>122</v>
      </c>
      <c r="B21615">
        <v>2049</v>
      </c>
      <c r="E21615" t="s">
        <v>162</v>
      </c>
      <c r="G21615" t="s">
        <v>1075</v>
      </c>
      <c r="H21615" t="s">
        <v>136</v>
      </c>
      <c r="I21615">
        <v>0</v>
      </c>
      <c r="J21615" t="s">
        <v>159</v>
      </c>
      <c r="K21615" t="s">
        <v>159</v>
      </c>
      <c r="L21615" t="s">
        <v>163</v>
      </c>
      <c r="P21615">
        <v>0.32065141469235697</v>
      </c>
      <c r="Q21615">
        <v>0</v>
      </c>
    </row>
    <row r="21616" spans="1:17">
      <c r="A21616" t="s">
        <v>122</v>
      </c>
      <c r="B21616">
        <v>2049</v>
      </c>
      <c r="E21616" t="s">
        <v>167</v>
      </c>
      <c r="G21616" t="s">
        <v>1075</v>
      </c>
      <c r="H21616" t="s">
        <v>136</v>
      </c>
      <c r="I21616">
        <v>0</v>
      </c>
      <c r="J21616" t="s">
        <v>159</v>
      </c>
      <c r="K21616" t="s">
        <v>159</v>
      </c>
      <c r="L21616" t="s">
        <v>168</v>
      </c>
      <c r="P21616">
        <v>0.32065141469235697</v>
      </c>
      <c r="Q21616">
        <v>0</v>
      </c>
    </row>
    <row r="21617" spans="1:17">
      <c r="A21617" t="s">
        <v>122</v>
      </c>
      <c r="B21617">
        <v>2049</v>
      </c>
      <c r="E21617" t="s">
        <v>167</v>
      </c>
      <c r="G21617" t="s">
        <v>1075</v>
      </c>
      <c r="H21617" t="s">
        <v>136</v>
      </c>
      <c r="I21617">
        <v>0</v>
      </c>
      <c r="J21617" t="s">
        <v>159</v>
      </c>
      <c r="K21617" t="s">
        <v>159</v>
      </c>
      <c r="L21617" t="s">
        <v>169</v>
      </c>
      <c r="P21617">
        <v>0.32065141469235697</v>
      </c>
      <c r="Q21617">
        <v>0</v>
      </c>
    </row>
    <row r="21618" spans="1:17">
      <c r="A21618" t="s">
        <v>122</v>
      </c>
      <c r="B21618">
        <v>2049</v>
      </c>
      <c r="E21618" t="s">
        <v>170</v>
      </c>
      <c r="G21618" t="s">
        <v>1076</v>
      </c>
      <c r="H21618" t="s">
        <v>136</v>
      </c>
      <c r="I21618">
        <v>0</v>
      </c>
      <c r="J21618" t="s">
        <v>159</v>
      </c>
      <c r="K21618" t="s">
        <v>126</v>
      </c>
      <c r="L21618" t="s">
        <v>171</v>
      </c>
      <c r="P21618">
        <v>0.32065141469235697</v>
      </c>
      <c r="Q21618">
        <v>0</v>
      </c>
    </row>
    <row r="21619" spans="1:17">
      <c r="A21619" t="s">
        <v>122</v>
      </c>
      <c r="B21619">
        <v>2049</v>
      </c>
      <c r="E21619" t="s">
        <v>162</v>
      </c>
      <c r="G21619" t="s">
        <v>1076</v>
      </c>
      <c r="H21619" t="s">
        <v>136</v>
      </c>
      <c r="I21619">
        <v>29154196.4306143</v>
      </c>
      <c r="J21619" t="s">
        <v>159</v>
      </c>
      <c r="K21619" t="s">
        <v>126</v>
      </c>
      <c r="L21619" t="s">
        <v>163</v>
      </c>
      <c r="P21619">
        <v>0.32065141469235697</v>
      </c>
      <c r="Q21619">
        <v>9348334.3296953291</v>
      </c>
    </row>
    <row r="21620" spans="1:17">
      <c r="A21620" t="s">
        <v>122</v>
      </c>
      <c r="B21620">
        <v>2049</v>
      </c>
      <c r="E21620" t="s">
        <v>167</v>
      </c>
      <c r="G21620" t="s">
        <v>1076</v>
      </c>
      <c r="H21620" t="s">
        <v>136</v>
      </c>
      <c r="I21620">
        <v>0</v>
      </c>
      <c r="J21620" t="s">
        <v>159</v>
      </c>
      <c r="K21620" t="s">
        <v>126</v>
      </c>
      <c r="L21620" t="s">
        <v>168</v>
      </c>
      <c r="P21620">
        <v>0.32065141469235697</v>
      </c>
      <c r="Q21620">
        <v>0</v>
      </c>
    </row>
    <row r="21621" spans="1:17">
      <c r="A21621" t="s">
        <v>122</v>
      </c>
      <c r="B21621">
        <v>2049</v>
      </c>
      <c r="E21621" t="s">
        <v>167</v>
      </c>
      <c r="G21621" t="s">
        <v>1076</v>
      </c>
      <c r="H21621" t="s">
        <v>136</v>
      </c>
      <c r="I21621">
        <v>0</v>
      </c>
      <c r="J21621" t="s">
        <v>159</v>
      </c>
      <c r="K21621" t="s">
        <v>126</v>
      </c>
      <c r="L21621" t="s">
        <v>169</v>
      </c>
      <c r="P21621">
        <v>0.32065141469235697</v>
      </c>
      <c r="Q21621">
        <v>0</v>
      </c>
    </row>
    <row r="21622" spans="1:17">
      <c r="A21622" t="s">
        <v>122</v>
      </c>
      <c r="B21622">
        <v>2049</v>
      </c>
      <c r="E21622" t="s">
        <v>162</v>
      </c>
      <c r="G21622" t="s">
        <v>1076</v>
      </c>
      <c r="H21622" t="s">
        <v>136</v>
      </c>
      <c r="I21622">
        <v>25991559.670175601</v>
      </c>
      <c r="J21622" t="s">
        <v>159</v>
      </c>
      <c r="K21622" t="s">
        <v>166</v>
      </c>
      <c r="L21622" t="s">
        <v>163</v>
      </c>
      <c r="P21622">
        <v>0.32065141469235697</v>
      </c>
      <c r="Q21622">
        <v>8334230.3783026198</v>
      </c>
    </row>
    <row r="21623" spans="1:17">
      <c r="A21623" t="s">
        <v>122</v>
      </c>
      <c r="B21623">
        <v>2049</v>
      </c>
      <c r="E21623" t="s">
        <v>170</v>
      </c>
      <c r="G21623" t="s">
        <v>1076</v>
      </c>
      <c r="H21623" t="s">
        <v>136</v>
      </c>
      <c r="I21623">
        <v>0</v>
      </c>
      <c r="J21623" t="s">
        <v>126</v>
      </c>
      <c r="K21623" t="s">
        <v>164</v>
      </c>
      <c r="L21623" t="s">
        <v>171</v>
      </c>
      <c r="P21623">
        <v>0.32065141469235697</v>
      </c>
      <c r="Q21623">
        <v>0</v>
      </c>
    </row>
    <row r="21624" spans="1:17">
      <c r="A21624" t="s">
        <v>122</v>
      </c>
      <c r="B21624">
        <v>2049</v>
      </c>
      <c r="E21624" t="s">
        <v>162</v>
      </c>
      <c r="G21624" t="s">
        <v>1076</v>
      </c>
      <c r="H21624" t="s">
        <v>136</v>
      </c>
      <c r="I21624">
        <v>12801966.8623717</v>
      </c>
      <c r="J21624" t="s">
        <v>126</v>
      </c>
      <c r="K21624" t="s">
        <v>164</v>
      </c>
      <c r="L21624" t="s">
        <v>163</v>
      </c>
      <c r="P21624">
        <v>0.32065141469235697</v>
      </c>
      <c r="Q21624">
        <v>4104968.78526418</v>
      </c>
    </row>
    <row r="21625" spans="1:17">
      <c r="A21625" t="s">
        <v>122</v>
      </c>
      <c r="B21625">
        <v>2049</v>
      </c>
      <c r="E21625" t="s">
        <v>167</v>
      </c>
      <c r="G21625" t="s">
        <v>1076</v>
      </c>
      <c r="H21625" t="s">
        <v>136</v>
      </c>
      <c r="I21625">
        <v>0</v>
      </c>
      <c r="J21625" t="s">
        <v>126</v>
      </c>
      <c r="K21625" t="s">
        <v>164</v>
      </c>
      <c r="L21625" t="s">
        <v>168</v>
      </c>
      <c r="P21625">
        <v>0.32065141469235697</v>
      </c>
      <c r="Q21625">
        <v>0</v>
      </c>
    </row>
    <row r="21626" spans="1:17">
      <c r="A21626" t="s">
        <v>122</v>
      </c>
      <c r="B21626">
        <v>2049</v>
      </c>
      <c r="E21626" t="s">
        <v>167</v>
      </c>
      <c r="G21626" t="s">
        <v>1076</v>
      </c>
      <c r="H21626" t="s">
        <v>136</v>
      </c>
      <c r="I21626">
        <v>0</v>
      </c>
      <c r="J21626" t="s">
        <v>126</v>
      </c>
      <c r="K21626" t="s">
        <v>164</v>
      </c>
      <c r="L21626" t="s">
        <v>169</v>
      </c>
      <c r="P21626">
        <v>0.32065141469235697</v>
      </c>
      <c r="Q21626">
        <v>0</v>
      </c>
    </row>
    <row r="21627" spans="1:17">
      <c r="A21627" t="s">
        <v>122</v>
      </c>
      <c r="B21627">
        <v>2049</v>
      </c>
      <c r="E21627" t="s">
        <v>170</v>
      </c>
      <c r="G21627" t="s">
        <v>1076</v>
      </c>
      <c r="H21627" t="s">
        <v>136</v>
      </c>
      <c r="I21627">
        <v>0</v>
      </c>
      <c r="J21627" t="s">
        <v>126</v>
      </c>
      <c r="K21627" t="s">
        <v>159</v>
      </c>
      <c r="L21627" t="s">
        <v>171</v>
      </c>
      <c r="P21627">
        <v>0.32065141469235697</v>
      </c>
      <c r="Q21627">
        <v>0</v>
      </c>
    </row>
    <row r="21628" spans="1:17">
      <c r="A21628" t="s">
        <v>122</v>
      </c>
      <c r="B21628">
        <v>2049</v>
      </c>
      <c r="E21628" t="s">
        <v>162</v>
      </c>
      <c r="G21628" t="s">
        <v>1076</v>
      </c>
      <c r="H21628" t="s">
        <v>136</v>
      </c>
      <c r="I21628">
        <v>15279675.141967701</v>
      </c>
      <c r="J21628" t="s">
        <v>126</v>
      </c>
      <c r="K21628" t="s">
        <v>159</v>
      </c>
      <c r="L21628" t="s">
        <v>163</v>
      </c>
      <c r="P21628">
        <v>0.32065141469235697</v>
      </c>
      <c r="Q21628">
        <v>4899449.45031159</v>
      </c>
    </row>
    <row r="21629" spans="1:17">
      <c r="A21629" t="s">
        <v>122</v>
      </c>
      <c r="B21629">
        <v>2049</v>
      </c>
      <c r="E21629" t="s">
        <v>167</v>
      </c>
      <c r="G21629" t="s">
        <v>1076</v>
      </c>
      <c r="H21629" t="s">
        <v>136</v>
      </c>
      <c r="I21629">
        <v>0</v>
      </c>
      <c r="J21629" t="s">
        <v>126</v>
      </c>
      <c r="K21629" t="s">
        <v>159</v>
      </c>
      <c r="L21629" t="s">
        <v>168</v>
      </c>
      <c r="P21629">
        <v>0.32065141469235697</v>
      </c>
      <c r="Q21629">
        <v>0</v>
      </c>
    </row>
    <row r="21630" spans="1:17">
      <c r="A21630" t="s">
        <v>122</v>
      </c>
      <c r="B21630">
        <v>2049</v>
      </c>
      <c r="E21630" t="s">
        <v>167</v>
      </c>
      <c r="G21630" t="s">
        <v>1076</v>
      </c>
      <c r="H21630" t="s">
        <v>136</v>
      </c>
      <c r="I21630">
        <v>0</v>
      </c>
      <c r="J21630" t="s">
        <v>126</v>
      </c>
      <c r="K21630" t="s">
        <v>159</v>
      </c>
      <c r="L21630" t="s">
        <v>169</v>
      </c>
      <c r="P21630">
        <v>0.32065141469235697</v>
      </c>
      <c r="Q21630">
        <v>0</v>
      </c>
    </row>
    <row r="21631" spans="1:17">
      <c r="A21631" t="s">
        <v>122</v>
      </c>
      <c r="B21631">
        <v>2049</v>
      </c>
      <c r="E21631" t="s">
        <v>170</v>
      </c>
      <c r="G21631" t="s">
        <v>1075</v>
      </c>
      <c r="H21631" t="s">
        <v>136</v>
      </c>
      <c r="I21631">
        <v>367923131.75175899</v>
      </c>
      <c r="J21631" t="s">
        <v>126</v>
      </c>
      <c r="K21631" t="s">
        <v>126</v>
      </c>
      <c r="L21631" t="s">
        <v>171</v>
      </c>
      <c r="P21631">
        <v>0.32065141469235697</v>
      </c>
      <c r="Q21631">
        <v>117975072.694244</v>
      </c>
    </row>
    <row r="21632" spans="1:17">
      <c r="A21632" t="s">
        <v>122</v>
      </c>
      <c r="B21632">
        <v>2049</v>
      </c>
      <c r="E21632" t="s">
        <v>162</v>
      </c>
      <c r="G21632" t="s">
        <v>1075</v>
      </c>
      <c r="H21632" t="s">
        <v>136</v>
      </c>
      <c r="I21632">
        <v>0</v>
      </c>
      <c r="J21632" t="s">
        <v>126</v>
      </c>
      <c r="K21632" t="s">
        <v>126</v>
      </c>
      <c r="L21632" t="s">
        <v>163</v>
      </c>
      <c r="P21632">
        <v>0.32065141469235697</v>
      </c>
      <c r="Q21632">
        <v>0</v>
      </c>
    </row>
    <row r="21633" spans="1:17">
      <c r="A21633" t="s">
        <v>122</v>
      </c>
      <c r="B21633">
        <v>2049</v>
      </c>
      <c r="E21633" t="s">
        <v>167</v>
      </c>
      <c r="G21633" t="s">
        <v>1075</v>
      </c>
      <c r="H21633" t="s">
        <v>136</v>
      </c>
      <c r="I21633">
        <v>0</v>
      </c>
      <c r="J21633" t="s">
        <v>126</v>
      </c>
      <c r="K21633" t="s">
        <v>126</v>
      </c>
      <c r="L21633" t="s">
        <v>168</v>
      </c>
      <c r="P21633">
        <v>0.32065141469235697</v>
      </c>
      <c r="Q21633">
        <v>0</v>
      </c>
    </row>
    <row r="21634" spans="1:17">
      <c r="A21634" t="s">
        <v>122</v>
      </c>
      <c r="B21634">
        <v>2049</v>
      </c>
      <c r="E21634" t="s">
        <v>167</v>
      </c>
      <c r="G21634" t="s">
        <v>1075</v>
      </c>
      <c r="H21634" t="s">
        <v>136</v>
      </c>
      <c r="I21634">
        <v>305168522.81711501</v>
      </c>
      <c r="J21634" t="s">
        <v>126</v>
      </c>
      <c r="K21634" t="s">
        <v>126</v>
      </c>
      <c r="L21634" t="s">
        <v>169</v>
      </c>
      <c r="P21634">
        <v>0.32065141469235697</v>
      </c>
      <c r="Q21634">
        <v>97852718.560884893</v>
      </c>
    </row>
    <row r="21635" spans="1:17">
      <c r="A21635" t="s">
        <v>122</v>
      </c>
      <c r="B21635">
        <v>2049</v>
      </c>
      <c r="E21635" t="s">
        <v>170</v>
      </c>
      <c r="G21635" t="s">
        <v>1076</v>
      </c>
      <c r="H21635" t="s">
        <v>136</v>
      </c>
      <c r="I21635">
        <v>0</v>
      </c>
      <c r="J21635" t="s">
        <v>126</v>
      </c>
      <c r="K21635" t="s">
        <v>165</v>
      </c>
      <c r="L21635" t="s">
        <v>171</v>
      </c>
      <c r="P21635">
        <v>0.32065141469235697</v>
      </c>
      <c r="Q21635">
        <v>0</v>
      </c>
    </row>
    <row r="21636" spans="1:17">
      <c r="A21636" t="s">
        <v>122</v>
      </c>
      <c r="B21636">
        <v>2049</v>
      </c>
      <c r="E21636" t="s">
        <v>162</v>
      </c>
      <c r="G21636" t="s">
        <v>1076</v>
      </c>
      <c r="H21636" t="s">
        <v>136</v>
      </c>
      <c r="I21636">
        <v>21740274.3118558</v>
      </c>
      <c r="J21636" t="s">
        <v>126</v>
      </c>
      <c r="K21636" t="s">
        <v>165</v>
      </c>
      <c r="L21636" t="s">
        <v>163</v>
      </c>
      <c r="P21636">
        <v>0.32065141469235697</v>
      </c>
      <c r="Q21636">
        <v>6971049.7138964897</v>
      </c>
    </row>
    <row r="21637" spans="1:17">
      <c r="A21637" t="s">
        <v>122</v>
      </c>
      <c r="B21637">
        <v>2049</v>
      </c>
      <c r="E21637" t="s">
        <v>167</v>
      </c>
      <c r="G21637" t="s">
        <v>1076</v>
      </c>
      <c r="H21637" t="s">
        <v>136</v>
      </c>
      <c r="I21637">
        <v>0</v>
      </c>
      <c r="J21637" t="s">
        <v>126</v>
      </c>
      <c r="K21637" t="s">
        <v>165</v>
      </c>
      <c r="L21637" t="s">
        <v>168</v>
      </c>
      <c r="P21637">
        <v>0.32065141469235697</v>
      </c>
      <c r="Q21637">
        <v>0</v>
      </c>
    </row>
    <row r="21638" spans="1:17">
      <c r="A21638" t="s">
        <v>122</v>
      </c>
      <c r="B21638">
        <v>2049</v>
      </c>
      <c r="E21638" t="s">
        <v>167</v>
      </c>
      <c r="G21638" t="s">
        <v>1076</v>
      </c>
      <c r="H21638" t="s">
        <v>136</v>
      </c>
      <c r="I21638">
        <v>0</v>
      </c>
      <c r="J21638" t="s">
        <v>126</v>
      </c>
      <c r="K21638" t="s">
        <v>165</v>
      </c>
      <c r="L21638" t="s">
        <v>169</v>
      </c>
      <c r="P21638">
        <v>0.32065141469235697</v>
      </c>
      <c r="Q21638">
        <v>0</v>
      </c>
    </row>
    <row r="21639" spans="1:17">
      <c r="A21639" t="s">
        <v>122</v>
      </c>
      <c r="B21639">
        <v>2049</v>
      </c>
      <c r="E21639" t="s">
        <v>170</v>
      </c>
      <c r="G21639" t="s">
        <v>1076</v>
      </c>
      <c r="H21639" t="s">
        <v>136</v>
      </c>
      <c r="I21639">
        <v>0</v>
      </c>
      <c r="J21639" t="s">
        <v>126</v>
      </c>
      <c r="K21639" t="s">
        <v>166</v>
      </c>
      <c r="L21639" t="s">
        <v>171</v>
      </c>
      <c r="P21639">
        <v>0.32065141469235697</v>
      </c>
      <c r="Q21639">
        <v>0</v>
      </c>
    </row>
    <row r="21640" spans="1:17">
      <c r="A21640" t="s">
        <v>122</v>
      </c>
      <c r="B21640">
        <v>2049</v>
      </c>
      <c r="E21640" t="s">
        <v>162</v>
      </c>
      <c r="G21640" t="s">
        <v>1076</v>
      </c>
      <c r="H21640" t="s">
        <v>136</v>
      </c>
      <c r="I21640">
        <v>9606093.7135322597</v>
      </c>
      <c r="J21640" t="s">
        <v>126</v>
      </c>
      <c r="K21640" t="s">
        <v>166</v>
      </c>
      <c r="L21640" t="s">
        <v>163</v>
      </c>
      <c r="P21640">
        <v>0.32065141469235697</v>
      </c>
      <c r="Q21640">
        <v>3080207.53891148</v>
      </c>
    </row>
    <row r="21641" spans="1:17">
      <c r="A21641" t="s">
        <v>122</v>
      </c>
      <c r="B21641">
        <v>2049</v>
      </c>
      <c r="E21641" t="s">
        <v>167</v>
      </c>
      <c r="G21641" t="s">
        <v>1076</v>
      </c>
      <c r="H21641" t="s">
        <v>136</v>
      </c>
      <c r="I21641">
        <v>0</v>
      </c>
      <c r="J21641" t="s">
        <v>126</v>
      </c>
      <c r="K21641" t="s">
        <v>166</v>
      </c>
      <c r="L21641" t="s">
        <v>168</v>
      </c>
      <c r="P21641">
        <v>0.32065141469235697</v>
      </c>
      <c r="Q21641">
        <v>0</v>
      </c>
    </row>
    <row r="21642" spans="1:17">
      <c r="A21642" t="s">
        <v>122</v>
      </c>
      <c r="B21642">
        <v>2049</v>
      </c>
      <c r="E21642" t="s">
        <v>167</v>
      </c>
      <c r="G21642" t="s">
        <v>1076</v>
      </c>
      <c r="H21642" t="s">
        <v>136</v>
      </c>
      <c r="I21642">
        <v>0</v>
      </c>
      <c r="J21642" t="s">
        <v>126</v>
      </c>
      <c r="K21642" t="s">
        <v>166</v>
      </c>
      <c r="L21642" t="s">
        <v>169</v>
      </c>
      <c r="P21642">
        <v>0.32065141469235697</v>
      </c>
      <c r="Q21642">
        <v>0</v>
      </c>
    </row>
    <row r="21643" spans="1:17">
      <c r="A21643" t="s">
        <v>122</v>
      </c>
      <c r="B21643">
        <v>2049</v>
      </c>
      <c r="E21643" t="s">
        <v>170</v>
      </c>
      <c r="G21643" t="s">
        <v>1076</v>
      </c>
      <c r="H21643" t="s">
        <v>136</v>
      </c>
      <c r="I21643">
        <v>0</v>
      </c>
      <c r="J21643" t="s">
        <v>126</v>
      </c>
      <c r="K21643" t="s">
        <v>160</v>
      </c>
      <c r="L21643" t="s">
        <v>171</v>
      </c>
      <c r="P21643">
        <v>0.32065141469235697</v>
      </c>
      <c r="Q21643">
        <v>0</v>
      </c>
    </row>
    <row r="21644" spans="1:17">
      <c r="A21644" t="s">
        <v>122</v>
      </c>
      <c r="B21644">
        <v>2049</v>
      </c>
      <c r="E21644" t="s">
        <v>162</v>
      </c>
      <c r="G21644" t="s">
        <v>1076</v>
      </c>
      <c r="H21644" t="s">
        <v>136</v>
      </c>
      <c r="I21644">
        <v>175859.74567446101</v>
      </c>
      <c r="J21644" t="s">
        <v>126</v>
      </c>
      <c r="K21644" t="s">
        <v>160</v>
      </c>
      <c r="L21644" t="s">
        <v>163</v>
      </c>
      <c r="P21644">
        <v>0.32065141469235697</v>
      </c>
      <c r="Q21644">
        <v>56389.6762379539</v>
      </c>
    </row>
    <row r="21645" spans="1:17">
      <c r="A21645" t="s">
        <v>122</v>
      </c>
      <c r="B21645">
        <v>2049</v>
      </c>
      <c r="E21645" t="s">
        <v>167</v>
      </c>
      <c r="G21645" t="s">
        <v>1076</v>
      </c>
      <c r="H21645" t="s">
        <v>136</v>
      </c>
      <c r="I21645">
        <v>0</v>
      </c>
      <c r="J21645" t="s">
        <v>126</v>
      </c>
      <c r="K21645" t="s">
        <v>160</v>
      </c>
      <c r="L21645" t="s">
        <v>168</v>
      </c>
      <c r="P21645">
        <v>0.32065141469235697</v>
      </c>
      <c r="Q21645">
        <v>0</v>
      </c>
    </row>
    <row r="21646" spans="1:17">
      <c r="A21646" t="s">
        <v>122</v>
      </c>
      <c r="B21646">
        <v>2049</v>
      </c>
      <c r="E21646" t="s">
        <v>167</v>
      </c>
      <c r="G21646" t="s">
        <v>1076</v>
      </c>
      <c r="H21646" t="s">
        <v>136</v>
      </c>
      <c r="I21646">
        <v>0</v>
      </c>
      <c r="J21646" t="s">
        <v>126</v>
      </c>
      <c r="K21646" t="s">
        <v>160</v>
      </c>
      <c r="L21646" t="s">
        <v>169</v>
      </c>
      <c r="P21646">
        <v>0.32065141469235697</v>
      </c>
      <c r="Q21646">
        <v>0</v>
      </c>
    </row>
    <row r="21647" spans="1:17">
      <c r="A21647" t="s">
        <v>122</v>
      </c>
      <c r="B21647">
        <v>2049</v>
      </c>
      <c r="E21647" t="s">
        <v>170</v>
      </c>
      <c r="G21647" t="s">
        <v>1076</v>
      </c>
      <c r="H21647" t="s">
        <v>136</v>
      </c>
      <c r="I21647">
        <v>0</v>
      </c>
      <c r="J21647" t="s">
        <v>165</v>
      </c>
      <c r="K21647" t="s">
        <v>126</v>
      </c>
      <c r="L21647" t="s">
        <v>171</v>
      </c>
      <c r="P21647">
        <v>0.32065141469235697</v>
      </c>
      <c r="Q21647">
        <v>0</v>
      </c>
    </row>
    <row r="21648" spans="1:17">
      <c r="A21648" t="s">
        <v>122</v>
      </c>
      <c r="B21648">
        <v>2049</v>
      </c>
      <c r="E21648" t="s">
        <v>162</v>
      </c>
      <c r="G21648" t="s">
        <v>1076</v>
      </c>
      <c r="H21648" t="s">
        <v>136</v>
      </c>
      <c r="I21648">
        <v>25847717.4931743</v>
      </c>
      <c r="J21648" t="s">
        <v>165</v>
      </c>
      <c r="K21648" t="s">
        <v>126</v>
      </c>
      <c r="L21648" t="s">
        <v>163</v>
      </c>
      <c r="P21648">
        <v>0.32065141469235697</v>
      </c>
      <c r="Q21648">
        <v>8288107.1807547398</v>
      </c>
    </row>
    <row r="21649" spans="1:17">
      <c r="A21649" t="s">
        <v>122</v>
      </c>
      <c r="B21649">
        <v>2049</v>
      </c>
      <c r="E21649" t="s">
        <v>167</v>
      </c>
      <c r="G21649" t="s">
        <v>1076</v>
      </c>
      <c r="H21649" t="s">
        <v>136</v>
      </c>
      <c r="I21649">
        <v>0</v>
      </c>
      <c r="J21649" t="s">
        <v>165</v>
      </c>
      <c r="K21649" t="s">
        <v>126</v>
      </c>
      <c r="L21649" t="s">
        <v>168</v>
      </c>
      <c r="P21649">
        <v>0.32065141469235697</v>
      </c>
      <c r="Q21649">
        <v>0</v>
      </c>
    </row>
    <row r="21650" spans="1:17">
      <c r="A21650" t="s">
        <v>122</v>
      </c>
      <c r="B21650">
        <v>2049</v>
      </c>
      <c r="E21650" t="s">
        <v>167</v>
      </c>
      <c r="G21650" t="s">
        <v>1076</v>
      </c>
      <c r="H21650" t="s">
        <v>136</v>
      </c>
      <c r="I21650">
        <v>0</v>
      </c>
      <c r="J21650" t="s">
        <v>165</v>
      </c>
      <c r="K21650" t="s">
        <v>126</v>
      </c>
      <c r="L21650" t="s">
        <v>169</v>
      </c>
      <c r="P21650">
        <v>0.32065141469235697</v>
      </c>
      <c r="Q21650">
        <v>0</v>
      </c>
    </row>
    <row r="21651" spans="1:17">
      <c r="A21651" t="s">
        <v>122</v>
      </c>
      <c r="B21651">
        <v>2049</v>
      </c>
      <c r="E21651" t="s">
        <v>170</v>
      </c>
      <c r="G21651" t="s">
        <v>1075</v>
      </c>
      <c r="H21651" t="s">
        <v>136</v>
      </c>
      <c r="I21651">
        <v>0</v>
      </c>
      <c r="J21651" t="s">
        <v>165</v>
      </c>
      <c r="K21651" t="s">
        <v>165</v>
      </c>
      <c r="L21651" t="s">
        <v>171</v>
      </c>
      <c r="P21651">
        <v>0.32065141469235697</v>
      </c>
      <c r="Q21651">
        <v>0</v>
      </c>
    </row>
    <row r="21652" spans="1:17">
      <c r="A21652" t="s">
        <v>122</v>
      </c>
      <c r="B21652">
        <v>2049</v>
      </c>
      <c r="E21652" t="s">
        <v>162</v>
      </c>
      <c r="G21652" t="s">
        <v>1075</v>
      </c>
      <c r="H21652" t="s">
        <v>136</v>
      </c>
      <c r="I21652">
        <v>0</v>
      </c>
      <c r="J21652" t="s">
        <v>165</v>
      </c>
      <c r="K21652" t="s">
        <v>165</v>
      </c>
      <c r="L21652" t="s">
        <v>163</v>
      </c>
      <c r="P21652">
        <v>0.32065141469235697</v>
      </c>
      <c r="Q21652">
        <v>0</v>
      </c>
    </row>
    <row r="21653" spans="1:17">
      <c r="A21653" t="s">
        <v>122</v>
      </c>
      <c r="B21653">
        <v>2049</v>
      </c>
      <c r="E21653" t="s">
        <v>167</v>
      </c>
      <c r="G21653" t="s">
        <v>1075</v>
      </c>
      <c r="H21653" t="s">
        <v>136</v>
      </c>
      <c r="I21653">
        <v>0</v>
      </c>
      <c r="J21653" t="s">
        <v>165</v>
      </c>
      <c r="K21653" t="s">
        <v>165</v>
      </c>
      <c r="L21653" t="s">
        <v>168</v>
      </c>
      <c r="P21653">
        <v>0.32065141469235697</v>
      </c>
      <c r="Q21653">
        <v>0</v>
      </c>
    </row>
    <row r="21654" spans="1:17">
      <c r="A21654" t="s">
        <v>122</v>
      </c>
      <c r="B21654">
        <v>2049</v>
      </c>
      <c r="E21654" t="s">
        <v>167</v>
      </c>
      <c r="G21654" t="s">
        <v>1075</v>
      </c>
      <c r="H21654" t="s">
        <v>136</v>
      </c>
      <c r="I21654">
        <v>0</v>
      </c>
      <c r="J21654" t="s">
        <v>165</v>
      </c>
      <c r="K21654" t="s">
        <v>165</v>
      </c>
      <c r="L21654" t="s">
        <v>169</v>
      </c>
      <c r="P21654">
        <v>0.32065141469235697</v>
      </c>
      <c r="Q21654">
        <v>0</v>
      </c>
    </row>
    <row r="21655" spans="1:17">
      <c r="A21655" t="s">
        <v>122</v>
      </c>
      <c r="B21655">
        <v>2049</v>
      </c>
      <c r="E21655" t="s">
        <v>162</v>
      </c>
      <c r="G21655" t="s">
        <v>1076</v>
      </c>
      <c r="H21655" t="s">
        <v>136</v>
      </c>
      <c r="I21655">
        <v>26451155.0386694</v>
      </c>
      <c r="J21655" t="s">
        <v>166</v>
      </c>
      <c r="K21655" t="s">
        <v>159</v>
      </c>
      <c r="L21655" t="s">
        <v>163</v>
      </c>
      <c r="P21655">
        <v>0.32065141469235697</v>
      </c>
      <c r="Q21655">
        <v>8481600.2833962105</v>
      </c>
    </row>
    <row r="21656" spans="1:17">
      <c r="A21656" t="s">
        <v>122</v>
      </c>
      <c r="B21656">
        <v>2049</v>
      </c>
      <c r="E21656" t="s">
        <v>170</v>
      </c>
      <c r="G21656" t="s">
        <v>1076</v>
      </c>
      <c r="H21656" t="s">
        <v>136</v>
      </c>
      <c r="I21656">
        <v>0</v>
      </c>
      <c r="J21656" t="s">
        <v>166</v>
      </c>
      <c r="K21656" t="s">
        <v>126</v>
      </c>
      <c r="L21656" t="s">
        <v>171</v>
      </c>
      <c r="P21656">
        <v>0.32065141469235697</v>
      </c>
      <c r="Q21656">
        <v>0</v>
      </c>
    </row>
    <row r="21657" spans="1:17">
      <c r="A21657" t="s">
        <v>122</v>
      </c>
      <c r="B21657">
        <v>2049</v>
      </c>
      <c r="E21657" t="s">
        <v>162</v>
      </c>
      <c r="G21657" t="s">
        <v>1076</v>
      </c>
      <c r="H21657" t="s">
        <v>136</v>
      </c>
      <c r="I21657">
        <v>10886056.887109101</v>
      </c>
      <c r="J21657" t="s">
        <v>166</v>
      </c>
      <c r="K21657" t="s">
        <v>126</v>
      </c>
      <c r="L21657" t="s">
        <v>163</v>
      </c>
      <c r="P21657">
        <v>0.32065141469235697</v>
      </c>
      <c r="Q21657">
        <v>3490629.5412730002</v>
      </c>
    </row>
    <row r="21658" spans="1:17">
      <c r="A21658" t="s">
        <v>122</v>
      </c>
      <c r="B21658">
        <v>2049</v>
      </c>
      <c r="E21658" t="s">
        <v>167</v>
      </c>
      <c r="G21658" t="s">
        <v>1076</v>
      </c>
      <c r="H21658" t="s">
        <v>136</v>
      </c>
      <c r="I21658">
        <v>0</v>
      </c>
      <c r="J21658" t="s">
        <v>166</v>
      </c>
      <c r="K21658" t="s">
        <v>126</v>
      </c>
      <c r="L21658" t="s">
        <v>168</v>
      </c>
      <c r="P21658">
        <v>0.32065141469235697</v>
      </c>
      <c r="Q21658">
        <v>0</v>
      </c>
    </row>
    <row r="21659" spans="1:17">
      <c r="A21659" t="s">
        <v>122</v>
      </c>
      <c r="B21659">
        <v>2049</v>
      </c>
      <c r="E21659" t="s">
        <v>167</v>
      </c>
      <c r="G21659" t="s">
        <v>1076</v>
      </c>
      <c r="H21659" t="s">
        <v>136</v>
      </c>
      <c r="I21659">
        <v>0</v>
      </c>
      <c r="J21659" t="s">
        <v>166</v>
      </c>
      <c r="K21659" t="s">
        <v>126</v>
      </c>
      <c r="L21659" t="s">
        <v>169</v>
      </c>
      <c r="P21659">
        <v>0.32065141469235697</v>
      </c>
      <c r="Q21659">
        <v>0</v>
      </c>
    </row>
    <row r="21660" spans="1:17">
      <c r="A21660" t="s">
        <v>122</v>
      </c>
      <c r="B21660">
        <v>2049</v>
      </c>
      <c r="E21660" t="s">
        <v>170</v>
      </c>
      <c r="G21660" t="s">
        <v>1075</v>
      </c>
      <c r="H21660" t="s">
        <v>136</v>
      </c>
      <c r="I21660">
        <v>0</v>
      </c>
      <c r="J21660" t="s">
        <v>166</v>
      </c>
      <c r="K21660" t="s">
        <v>166</v>
      </c>
      <c r="L21660" t="s">
        <v>171</v>
      </c>
      <c r="P21660">
        <v>0.32065141469235697</v>
      </c>
      <c r="Q21660">
        <v>0</v>
      </c>
    </row>
    <row r="21661" spans="1:17">
      <c r="A21661" t="s">
        <v>122</v>
      </c>
      <c r="B21661">
        <v>2049</v>
      </c>
      <c r="E21661" t="s">
        <v>162</v>
      </c>
      <c r="G21661" t="s">
        <v>1075</v>
      </c>
      <c r="H21661" t="s">
        <v>136</v>
      </c>
      <c r="I21661">
        <v>0</v>
      </c>
      <c r="J21661" t="s">
        <v>166</v>
      </c>
      <c r="K21661" t="s">
        <v>166</v>
      </c>
      <c r="L21661" t="s">
        <v>163</v>
      </c>
      <c r="P21661">
        <v>0.32065141469235697</v>
      </c>
      <c r="Q21661">
        <v>0</v>
      </c>
    </row>
    <row r="21662" spans="1:17">
      <c r="A21662" t="s">
        <v>122</v>
      </c>
      <c r="B21662">
        <v>2049</v>
      </c>
      <c r="E21662" t="s">
        <v>167</v>
      </c>
      <c r="G21662" t="s">
        <v>1075</v>
      </c>
      <c r="H21662" t="s">
        <v>136</v>
      </c>
      <c r="I21662">
        <v>0</v>
      </c>
      <c r="J21662" t="s">
        <v>166</v>
      </c>
      <c r="K21662" t="s">
        <v>166</v>
      </c>
      <c r="L21662" t="s">
        <v>168</v>
      </c>
      <c r="P21662">
        <v>0.32065141469235697</v>
      </c>
      <c r="Q21662">
        <v>0</v>
      </c>
    </row>
    <row r="21663" spans="1:17">
      <c r="A21663" t="s">
        <v>122</v>
      </c>
      <c r="B21663">
        <v>2049</v>
      </c>
      <c r="E21663" t="s">
        <v>167</v>
      </c>
      <c r="G21663" t="s">
        <v>1075</v>
      </c>
      <c r="H21663" t="s">
        <v>136</v>
      </c>
      <c r="I21663">
        <v>0</v>
      </c>
      <c r="J21663" t="s">
        <v>166</v>
      </c>
      <c r="K21663" t="s">
        <v>166</v>
      </c>
      <c r="L21663" t="s">
        <v>169</v>
      </c>
      <c r="P21663">
        <v>0.32065141469235697</v>
      </c>
      <c r="Q21663">
        <v>0</v>
      </c>
    </row>
    <row r="21664" spans="1:17">
      <c r="A21664" t="s">
        <v>122</v>
      </c>
      <c r="B21664">
        <v>2049</v>
      </c>
      <c r="E21664" t="s">
        <v>162</v>
      </c>
      <c r="G21664" t="s">
        <v>1076</v>
      </c>
      <c r="H21664" t="s">
        <v>136</v>
      </c>
      <c r="I21664">
        <v>3307830.1048352802</v>
      </c>
      <c r="J21664" t="s">
        <v>160</v>
      </c>
      <c r="K21664" t="s">
        <v>164</v>
      </c>
      <c r="L21664" t="s">
        <v>163</v>
      </c>
      <c r="P21664">
        <v>0.32065141469235697</v>
      </c>
      <c r="Q21664">
        <v>1060660.4026774</v>
      </c>
    </row>
    <row r="21665" spans="1:17">
      <c r="A21665" t="s">
        <v>122</v>
      </c>
      <c r="B21665">
        <v>2049</v>
      </c>
      <c r="E21665" t="s">
        <v>170</v>
      </c>
      <c r="G21665" t="s">
        <v>1076</v>
      </c>
      <c r="H21665" t="s">
        <v>136</v>
      </c>
      <c r="I21665">
        <v>0</v>
      </c>
      <c r="J21665" t="s">
        <v>160</v>
      </c>
      <c r="K21665" t="s">
        <v>126</v>
      </c>
      <c r="L21665" t="s">
        <v>171</v>
      </c>
      <c r="P21665">
        <v>0.32065141469235697</v>
      </c>
      <c r="Q21665">
        <v>0</v>
      </c>
    </row>
    <row r="21666" spans="1:17">
      <c r="A21666" t="s">
        <v>122</v>
      </c>
      <c r="B21666">
        <v>2049</v>
      </c>
      <c r="E21666" t="s">
        <v>162</v>
      </c>
      <c r="G21666" t="s">
        <v>1076</v>
      </c>
      <c r="H21666" t="s">
        <v>136</v>
      </c>
      <c r="I21666">
        <v>10504938.880951099</v>
      </c>
      <c r="J21666" t="s">
        <v>160</v>
      </c>
      <c r="K21666" t="s">
        <v>126</v>
      </c>
      <c r="L21666" t="s">
        <v>163</v>
      </c>
      <c r="P21666">
        <v>0.32065141469235697</v>
      </c>
      <c r="Q21666">
        <v>3368423.5134337302</v>
      </c>
    </row>
    <row r="21667" spans="1:17">
      <c r="A21667" t="s">
        <v>122</v>
      </c>
      <c r="B21667">
        <v>2049</v>
      </c>
      <c r="E21667" t="s">
        <v>167</v>
      </c>
      <c r="G21667" t="s">
        <v>1076</v>
      </c>
      <c r="H21667" t="s">
        <v>136</v>
      </c>
      <c r="I21667">
        <v>0</v>
      </c>
      <c r="J21667" t="s">
        <v>160</v>
      </c>
      <c r="K21667" t="s">
        <v>126</v>
      </c>
      <c r="L21667" t="s">
        <v>168</v>
      </c>
      <c r="P21667">
        <v>0.32065141469235697</v>
      </c>
      <c r="Q21667">
        <v>0</v>
      </c>
    </row>
    <row r="21668" spans="1:17">
      <c r="A21668" t="s">
        <v>122</v>
      </c>
      <c r="B21668">
        <v>2049</v>
      </c>
      <c r="E21668" t="s">
        <v>167</v>
      </c>
      <c r="G21668" t="s">
        <v>1076</v>
      </c>
      <c r="H21668" t="s">
        <v>136</v>
      </c>
      <c r="I21668">
        <v>0</v>
      </c>
      <c r="J21668" t="s">
        <v>160</v>
      </c>
      <c r="K21668" t="s">
        <v>126</v>
      </c>
      <c r="L21668" t="s">
        <v>169</v>
      </c>
      <c r="P21668">
        <v>0.32065141469235697</v>
      </c>
      <c r="Q21668">
        <v>0</v>
      </c>
    </row>
    <row r="21669" spans="1:17">
      <c r="A21669" t="s">
        <v>122</v>
      </c>
      <c r="B21669">
        <v>2049</v>
      </c>
      <c r="E21669" t="s">
        <v>170</v>
      </c>
      <c r="G21669" t="s">
        <v>1075</v>
      </c>
      <c r="H21669" t="s">
        <v>136</v>
      </c>
      <c r="I21669">
        <v>0</v>
      </c>
      <c r="J21669" t="s">
        <v>160</v>
      </c>
      <c r="K21669" t="s">
        <v>160</v>
      </c>
      <c r="L21669" t="s">
        <v>171</v>
      </c>
      <c r="P21669">
        <v>0.32065141469235697</v>
      </c>
      <c r="Q21669">
        <v>0</v>
      </c>
    </row>
    <row r="21670" spans="1:17">
      <c r="A21670" t="s">
        <v>122</v>
      </c>
      <c r="B21670">
        <v>2049</v>
      </c>
      <c r="E21670" t="s">
        <v>162</v>
      </c>
      <c r="G21670" t="s">
        <v>1075</v>
      </c>
      <c r="H21670" t="s">
        <v>136</v>
      </c>
      <c r="I21670">
        <v>0</v>
      </c>
      <c r="J21670" t="s">
        <v>160</v>
      </c>
      <c r="K21670" t="s">
        <v>160</v>
      </c>
      <c r="L21670" t="s">
        <v>163</v>
      </c>
      <c r="P21670">
        <v>0.32065141469235697</v>
      </c>
      <c r="Q21670">
        <v>0</v>
      </c>
    </row>
    <row r="21671" spans="1:17">
      <c r="A21671" t="s">
        <v>122</v>
      </c>
      <c r="B21671">
        <v>2049</v>
      </c>
      <c r="E21671" t="s">
        <v>167</v>
      </c>
      <c r="G21671" t="s">
        <v>1075</v>
      </c>
      <c r="H21671" t="s">
        <v>136</v>
      </c>
      <c r="I21671">
        <v>0</v>
      </c>
      <c r="J21671" t="s">
        <v>160</v>
      </c>
      <c r="K21671" t="s">
        <v>160</v>
      </c>
      <c r="L21671" t="s">
        <v>168</v>
      </c>
      <c r="P21671">
        <v>0.32065141469235697</v>
      </c>
      <c r="Q21671">
        <v>0</v>
      </c>
    </row>
    <row r="21672" spans="1:17">
      <c r="A21672" t="s">
        <v>122</v>
      </c>
      <c r="B21672">
        <v>2049</v>
      </c>
      <c r="E21672" t="s">
        <v>167</v>
      </c>
      <c r="G21672" t="s">
        <v>1075</v>
      </c>
      <c r="H21672" t="s">
        <v>136</v>
      </c>
      <c r="I21672">
        <v>0</v>
      </c>
      <c r="J21672" t="s">
        <v>160</v>
      </c>
      <c r="K21672" t="s">
        <v>160</v>
      </c>
      <c r="L21672" t="s">
        <v>169</v>
      </c>
      <c r="P21672">
        <v>0.32065141469235697</v>
      </c>
      <c r="Q21672">
        <v>0</v>
      </c>
    </row>
    <row r="21673" spans="1:17">
      <c r="A21673" t="s">
        <v>122</v>
      </c>
      <c r="B21673">
        <v>2050</v>
      </c>
      <c r="E21673" t="s">
        <v>170</v>
      </c>
      <c r="G21673" t="s">
        <v>1075</v>
      </c>
      <c r="H21673" t="s">
        <v>136</v>
      </c>
      <c r="I21673">
        <v>0</v>
      </c>
      <c r="J21673" t="s">
        <v>164</v>
      </c>
      <c r="K21673" t="s">
        <v>164</v>
      </c>
      <c r="L21673" t="s">
        <v>171</v>
      </c>
      <c r="P21673">
        <v>0.30831866797342</v>
      </c>
      <c r="Q21673">
        <v>0</v>
      </c>
    </row>
    <row r="21674" spans="1:17">
      <c r="A21674" t="s">
        <v>122</v>
      </c>
      <c r="B21674">
        <v>2050</v>
      </c>
      <c r="E21674" t="s">
        <v>162</v>
      </c>
      <c r="G21674" t="s">
        <v>1075</v>
      </c>
      <c r="H21674" t="s">
        <v>136</v>
      </c>
      <c r="I21674">
        <v>0</v>
      </c>
      <c r="J21674" t="s">
        <v>164</v>
      </c>
      <c r="K21674" t="s">
        <v>164</v>
      </c>
      <c r="L21674" t="s">
        <v>163</v>
      </c>
      <c r="P21674">
        <v>0.30831866797342</v>
      </c>
      <c r="Q21674">
        <v>0</v>
      </c>
    </row>
    <row r="21675" spans="1:17">
      <c r="A21675" t="s">
        <v>122</v>
      </c>
      <c r="B21675">
        <v>2050</v>
      </c>
      <c r="E21675" t="s">
        <v>167</v>
      </c>
      <c r="G21675" t="s">
        <v>1075</v>
      </c>
      <c r="H21675" t="s">
        <v>136</v>
      </c>
      <c r="I21675">
        <v>0</v>
      </c>
      <c r="J21675" t="s">
        <v>164</v>
      </c>
      <c r="K21675" t="s">
        <v>164</v>
      </c>
      <c r="L21675" t="s">
        <v>168</v>
      </c>
      <c r="P21675">
        <v>0.30831866797342</v>
      </c>
      <c r="Q21675">
        <v>0</v>
      </c>
    </row>
    <row r="21676" spans="1:17">
      <c r="A21676" t="s">
        <v>122</v>
      </c>
      <c r="B21676">
        <v>2050</v>
      </c>
      <c r="E21676" t="s">
        <v>167</v>
      </c>
      <c r="G21676" t="s">
        <v>1075</v>
      </c>
      <c r="H21676" t="s">
        <v>136</v>
      </c>
      <c r="I21676">
        <v>0</v>
      </c>
      <c r="J21676" t="s">
        <v>164</v>
      </c>
      <c r="K21676" t="s">
        <v>164</v>
      </c>
      <c r="L21676" t="s">
        <v>169</v>
      </c>
      <c r="P21676">
        <v>0.30831866797342</v>
      </c>
      <c r="Q21676">
        <v>0</v>
      </c>
    </row>
    <row r="21677" spans="1:17">
      <c r="A21677" t="s">
        <v>122</v>
      </c>
      <c r="B21677">
        <v>2050</v>
      </c>
      <c r="E21677" t="s">
        <v>170</v>
      </c>
      <c r="G21677" t="s">
        <v>1076</v>
      </c>
      <c r="H21677" t="s">
        <v>136</v>
      </c>
      <c r="I21677">
        <v>0</v>
      </c>
      <c r="J21677" t="s">
        <v>164</v>
      </c>
      <c r="K21677" t="s">
        <v>126</v>
      </c>
      <c r="L21677" t="s">
        <v>171</v>
      </c>
      <c r="P21677">
        <v>0.30831866797342</v>
      </c>
      <c r="Q21677">
        <v>0</v>
      </c>
    </row>
    <row r="21678" spans="1:17">
      <c r="A21678" t="s">
        <v>122</v>
      </c>
      <c r="B21678">
        <v>2050</v>
      </c>
      <c r="E21678" t="s">
        <v>162</v>
      </c>
      <c r="G21678" t="s">
        <v>1076</v>
      </c>
      <c r="H21678" t="s">
        <v>136</v>
      </c>
      <c r="I21678">
        <v>26910769.046043701</v>
      </c>
      <c r="J21678" t="s">
        <v>164</v>
      </c>
      <c r="K21678" t="s">
        <v>126</v>
      </c>
      <c r="L21678" t="s">
        <v>163</v>
      </c>
      <c r="P21678">
        <v>0.30831866797342</v>
      </c>
      <c r="Q21678">
        <v>8297092.4664165601</v>
      </c>
    </row>
    <row r="21679" spans="1:17">
      <c r="A21679" t="s">
        <v>122</v>
      </c>
      <c r="B21679">
        <v>2050</v>
      </c>
      <c r="E21679" t="s">
        <v>167</v>
      </c>
      <c r="G21679" t="s">
        <v>1076</v>
      </c>
      <c r="H21679" t="s">
        <v>136</v>
      </c>
      <c r="I21679">
        <v>0</v>
      </c>
      <c r="J21679" t="s">
        <v>164</v>
      </c>
      <c r="K21679" t="s">
        <v>126</v>
      </c>
      <c r="L21679" t="s">
        <v>168</v>
      </c>
      <c r="P21679">
        <v>0.30831866797342</v>
      </c>
      <c r="Q21679">
        <v>0</v>
      </c>
    </row>
    <row r="21680" spans="1:17">
      <c r="A21680" t="s">
        <v>122</v>
      </c>
      <c r="B21680">
        <v>2050</v>
      </c>
      <c r="E21680" t="s">
        <v>167</v>
      </c>
      <c r="G21680" t="s">
        <v>1076</v>
      </c>
      <c r="H21680" t="s">
        <v>136</v>
      </c>
      <c r="I21680">
        <v>0</v>
      </c>
      <c r="J21680" t="s">
        <v>164</v>
      </c>
      <c r="K21680" t="s">
        <v>126</v>
      </c>
      <c r="L21680" t="s">
        <v>169</v>
      </c>
      <c r="P21680">
        <v>0.30831866797342</v>
      </c>
      <c r="Q21680">
        <v>0</v>
      </c>
    </row>
    <row r="21681" spans="1:17">
      <c r="A21681" t="s">
        <v>122</v>
      </c>
      <c r="B21681">
        <v>2050</v>
      </c>
      <c r="E21681" t="s">
        <v>162</v>
      </c>
      <c r="G21681" t="s">
        <v>1076</v>
      </c>
      <c r="H21681" t="s">
        <v>136</v>
      </c>
      <c r="I21681">
        <v>1953847.27733778</v>
      </c>
      <c r="J21681" t="s">
        <v>164</v>
      </c>
      <c r="K21681" t="s">
        <v>160</v>
      </c>
      <c r="L21681" t="s">
        <v>163</v>
      </c>
      <c r="P21681">
        <v>0.30831866797342</v>
      </c>
      <c r="Q21681">
        <v>602407.58997227706</v>
      </c>
    </row>
    <row r="21682" spans="1:17">
      <c r="A21682" t="s">
        <v>122</v>
      </c>
      <c r="B21682">
        <v>2050</v>
      </c>
      <c r="E21682" t="s">
        <v>170</v>
      </c>
      <c r="G21682" t="s">
        <v>1075</v>
      </c>
      <c r="H21682" t="s">
        <v>136</v>
      </c>
      <c r="I21682">
        <v>0</v>
      </c>
      <c r="J21682" t="s">
        <v>159</v>
      </c>
      <c r="K21682" t="s">
        <v>159</v>
      </c>
      <c r="L21682" t="s">
        <v>171</v>
      </c>
      <c r="P21682">
        <v>0.30831866797342</v>
      </c>
      <c r="Q21682">
        <v>0</v>
      </c>
    </row>
    <row r="21683" spans="1:17">
      <c r="A21683" t="s">
        <v>122</v>
      </c>
      <c r="B21683">
        <v>2050</v>
      </c>
      <c r="E21683" t="s">
        <v>162</v>
      </c>
      <c r="G21683" t="s">
        <v>1075</v>
      </c>
      <c r="H21683" t="s">
        <v>136</v>
      </c>
      <c r="I21683">
        <v>0</v>
      </c>
      <c r="J21683" t="s">
        <v>159</v>
      </c>
      <c r="K21683" t="s">
        <v>159</v>
      </c>
      <c r="L21683" t="s">
        <v>163</v>
      </c>
      <c r="P21683">
        <v>0.30831866797342</v>
      </c>
      <c r="Q21683">
        <v>0</v>
      </c>
    </row>
    <row r="21684" spans="1:17">
      <c r="A21684" t="s">
        <v>122</v>
      </c>
      <c r="B21684">
        <v>2050</v>
      </c>
      <c r="E21684" t="s">
        <v>167</v>
      </c>
      <c r="G21684" t="s">
        <v>1075</v>
      </c>
      <c r="H21684" t="s">
        <v>136</v>
      </c>
      <c r="I21684">
        <v>0</v>
      </c>
      <c r="J21684" t="s">
        <v>159</v>
      </c>
      <c r="K21684" t="s">
        <v>159</v>
      </c>
      <c r="L21684" t="s">
        <v>168</v>
      </c>
      <c r="P21684">
        <v>0.30831866797342</v>
      </c>
      <c r="Q21684">
        <v>0</v>
      </c>
    </row>
    <row r="21685" spans="1:17">
      <c r="A21685" t="s">
        <v>122</v>
      </c>
      <c r="B21685">
        <v>2050</v>
      </c>
      <c r="E21685" t="s">
        <v>167</v>
      </c>
      <c r="G21685" t="s">
        <v>1075</v>
      </c>
      <c r="H21685" t="s">
        <v>136</v>
      </c>
      <c r="I21685">
        <v>0</v>
      </c>
      <c r="J21685" t="s">
        <v>159</v>
      </c>
      <c r="K21685" t="s">
        <v>159</v>
      </c>
      <c r="L21685" t="s">
        <v>169</v>
      </c>
      <c r="P21685">
        <v>0.30831866797342</v>
      </c>
      <c r="Q21685">
        <v>0</v>
      </c>
    </row>
    <row r="21686" spans="1:17">
      <c r="A21686" t="s">
        <v>122</v>
      </c>
      <c r="B21686">
        <v>2050</v>
      </c>
      <c r="E21686" t="s">
        <v>170</v>
      </c>
      <c r="G21686" t="s">
        <v>1076</v>
      </c>
      <c r="H21686" t="s">
        <v>136</v>
      </c>
      <c r="I21686">
        <v>0</v>
      </c>
      <c r="J21686" t="s">
        <v>159</v>
      </c>
      <c r="K21686" t="s">
        <v>126</v>
      </c>
      <c r="L21686" t="s">
        <v>171</v>
      </c>
      <c r="P21686">
        <v>0.30831866797342</v>
      </c>
      <c r="Q21686">
        <v>0</v>
      </c>
    </row>
    <row r="21687" spans="1:17">
      <c r="A21687" t="s">
        <v>122</v>
      </c>
      <c r="B21687">
        <v>2050</v>
      </c>
      <c r="E21687" t="s">
        <v>162</v>
      </c>
      <c r="G21687" t="s">
        <v>1076</v>
      </c>
      <c r="H21687" t="s">
        <v>136</v>
      </c>
      <c r="I21687">
        <v>35109969.090155497</v>
      </c>
      <c r="J21687" t="s">
        <v>159</v>
      </c>
      <c r="K21687" t="s">
        <v>126</v>
      </c>
      <c r="L21687" t="s">
        <v>163</v>
      </c>
      <c r="P21687">
        <v>0.30831866797342</v>
      </c>
      <c r="Q21687">
        <v>10825058.902464701</v>
      </c>
    </row>
    <row r="21688" spans="1:17">
      <c r="A21688" t="s">
        <v>122</v>
      </c>
      <c r="B21688">
        <v>2050</v>
      </c>
      <c r="E21688" t="s">
        <v>167</v>
      </c>
      <c r="G21688" t="s">
        <v>1076</v>
      </c>
      <c r="H21688" t="s">
        <v>136</v>
      </c>
      <c r="I21688">
        <v>0</v>
      </c>
      <c r="J21688" t="s">
        <v>159</v>
      </c>
      <c r="K21688" t="s">
        <v>126</v>
      </c>
      <c r="L21688" t="s">
        <v>168</v>
      </c>
      <c r="P21688">
        <v>0.30831866797342</v>
      </c>
      <c r="Q21688">
        <v>0</v>
      </c>
    </row>
    <row r="21689" spans="1:17">
      <c r="A21689" t="s">
        <v>122</v>
      </c>
      <c r="B21689">
        <v>2050</v>
      </c>
      <c r="E21689" t="s">
        <v>167</v>
      </c>
      <c r="G21689" t="s">
        <v>1076</v>
      </c>
      <c r="H21689" t="s">
        <v>136</v>
      </c>
      <c r="I21689">
        <v>0</v>
      </c>
      <c r="J21689" t="s">
        <v>159</v>
      </c>
      <c r="K21689" t="s">
        <v>126</v>
      </c>
      <c r="L21689" t="s">
        <v>169</v>
      </c>
      <c r="P21689">
        <v>0.30831866797342</v>
      </c>
      <c r="Q21689">
        <v>0</v>
      </c>
    </row>
    <row r="21690" spans="1:17">
      <c r="A21690" t="s">
        <v>122</v>
      </c>
      <c r="B21690">
        <v>2050</v>
      </c>
      <c r="E21690" t="s">
        <v>162</v>
      </c>
      <c r="G21690" t="s">
        <v>1076</v>
      </c>
      <c r="H21690" t="s">
        <v>136</v>
      </c>
      <c r="I21690">
        <v>25818270.1827842</v>
      </c>
      <c r="J21690" t="s">
        <v>159</v>
      </c>
      <c r="K21690" t="s">
        <v>166</v>
      </c>
      <c r="L21690" t="s">
        <v>163</v>
      </c>
      <c r="P21690">
        <v>0.30831866797342</v>
      </c>
      <c r="Q21690">
        <v>7960254.6721339002</v>
      </c>
    </row>
    <row r="21691" spans="1:17">
      <c r="A21691" t="s">
        <v>122</v>
      </c>
      <c r="B21691">
        <v>2050</v>
      </c>
      <c r="E21691" t="s">
        <v>170</v>
      </c>
      <c r="G21691" t="s">
        <v>1076</v>
      </c>
      <c r="H21691" t="s">
        <v>136</v>
      </c>
      <c r="I21691">
        <v>0</v>
      </c>
      <c r="J21691" t="s">
        <v>126</v>
      </c>
      <c r="K21691" t="s">
        <v>164</v>
      </c>
      <c r="L21691" t="s">
        <v>171</v>
      </c>
      <c r="P21691">
        <v>0.30831866797342</v>
      </c>
      <c r="Q21691">
        <v>0</v>
      </c>
    </row>
    <row r="21692" spans="1:17">
      <c r="A21692" t="s">
        <v>122</v>
      </c>
      <c r="B21692">
        <v>2050</v>
      </c>
      <c r="E21692" t="s">
        <v>162</v>
      </c>
      <c r="G21692" t="s">
        <v>1076</v>
      </c>
      <c r="H21692" t="s">
        <v>136</v>
      </c>
      <c r="I21692">
        <v>9107520.6602891199</v>
      </c>
      <c r="J21692" t="s">
        <v>126</v>
      </c>
      <c r="K21692" t="s">
        <v>164</v>
      </c>
      <c r="L21692" t="s">
        <v>163</v>
      </c>
      <c r="P21692">
        <v>0.30831866797342</v>
      </c>
      <c r="Q21692">
        <v>2808018.6385207502</v>
      </c>
    </row>
    <row r="21693" spans="1:17">
      <c r="A21693" t="s">
        <v>122</v>
      </c>
      <c r="B21693">
        <v>2050</v>
      </c>
      <c r="E21693" t="s">
        <v>167</v>
      </c>
      <c r="G21693" t="s">
        <v>1076</v>
      </c>
      <c r="H21693" t="s">
        <v>136</v>
      </c>
      <c r="I21693">
        <v>0</v>
      </c>
      <c r="J21693" t="s">
        <v>126</v>
      </c>
      <c r="K21693" t="s">
        <v>164</v>
      </c>
      <c r="L21693" t="s">
        <v>168</v>
      </c>
      <c r="P21693">
        <v>0.30831866797342</v>
      </c>
      <c r="Q21693">
        <v>0</v>
      </c>
    </row>
    <row r="21694" spans="1:17">
      <c r="A21694" t="s">
        <v>122</v>
      </c>
      <c r="B21694">
        <v>2050</v>
      </c>
      <c r="E21694" t="s">
        <v>167</v>
      </c>
      <c r="G21694" t="s">
        <v>1076</v>
      </c>
      <c r="H21694" t="s">
        <v>136</v>
      </c>
      <c r="I21694">
        <v>0</v>
      </c>
      <c r="J21694" t="s">
        <v>126</v>
      </c>
      <c r="K21694" t="s">
        <v>164</v>
      </c>
      <c r="L21694" t="s">
        <v>169</v>
      </c>
      <c r="P21694">
        <v>0.30831866797342</v>
      </c>
      <c r="Q21694">
        <v>0</v>
      </c>
    </row>
    <row r="21695" spans="1:17">
      <c r="A21695" t="s">
        <v>122</v>
      </c>
      <c r="B21695">
        <v>2050</v>
      </c>
      <c r="E21695" t="s">
        <v>170</v>
      </c>
      <c r="G21695" t="s">
        <v>1076</v>
      </c>
      <c r="H21695" t="s">
        <v>136</v>
      </c>
      <c r="I21695">
        <v>0</v>
      </c>
      <c r="J21695" t="s">
        <v>126</v>
      </c>
      <c r="K21695" t="s">
        <v>159</v>
      </c>
      <c r="L21695" t="s">
        <v>171</v>
      </c>
      <c r="P21695">
        <v>0.30831866797342</v>
      </c>
      <c r="Q21695">
        <v>0</v>
      </c>
    </row>
    <row r="21696" spans="1:17">
      <c r="A21696" t="s">
        <v>122</v>
      </c>
      <c r="B21696">
        <v>2050</v>
      </c>
      <c r="E21696" t="s">
        <v>162</v>
      </c>
      <c r="G21696" t="s">
        <v>1076</v>
      </c>
      <c r="H21696" t="s">
        <v>136</v>
      </c>
      <c r="I21696">
        <v>16798124.817460898</v>
      </c>
      <c r="J21696" t="s">
        <v>126</v>
      </c>
      <c r="K21696" t="s">
        <v>159</v>
      </c>
      <c r="L21696" t="s">
        <v>163</v>
      </c>
      <c r="P21696">
        <v>0.30831866797342</v>
      </c>
      <c r="Q21696">
        <v>5179175.4681708002</v>
      </c>
    </row>
    <row r="21697" spans="1:17">
      <c r="A21697" t="s">
        <v>122</v>
      </c>
      <c r="B21697">
        <v>2050</v>
      </c>
      <c r="E21697" t="s">
        <v>167</v>
      </c>
      <c r="G21697" t="s">
        <v>1076</v>
      </c>
      <c r="H21697" t="s">
        <v>136</v>
      </c>
      <c r="I21697">
        <v>0</v>
      </c>
      <c r="J21697" t="s">
        <v>126</v>
      </c>
      <c r="K21697" t="s">
        <v>159</v>
      </c>
      <c r="L21697" t="s">
        <v>168</v>
      </c>
      <c r="P21697">
        <v>0.30831866797342</v>
      </c>
      <c r="Q21697">
        <v>0</v>
      </c>
    </row>
    <row r="21698" spans="1:17">
      <c r="A21698" t="s">
        <v>122</v>
      </c>
      <c r="B21698">
        <v>2050</v>
      </c>
      <c r="E21698" t="s">
        <v>167</v>
      </c>
      <c r="G21698" t="s">
        <v>1076</v>
      </c>
      <c r="H21698" t="s">
        <v>136</v>
      </c>
      <c r="I21698">
        <v>0</v>
      </c>
      <c r="J21698" t="s">
        <v>126</v>
      </c>
      <c r="K21698" t="s">
        <v>159</v>
      </c>
      <c r="L21698" t="s">
        <v>169</v>
      </c>
      <c r="P21698">
        <v>0.30831866797342</v>
      </c>
      <c r="Q21698">
        <v>0</v>
      </c>
    </row>
    <row r="21699" spans="1:17">
      <c r="A21699" t="s">
        <v>122</v>
      </c>
      <c r="B21699">
        <v>2050</v>
      </c>
      <c r="E21699" t="s">
        <v>170</v>
      </c>
      <c r="G21699" t="s">
        <v>1075</v>
      </c>
      <c r="H21699" t="s">
        <v>136</v>
      </c>
      <c r="I21699">
        <v>147381227.83361199</v>
      </c>
      <c r="J21699" t="s">
        <v>126</v>
      </c>
      <c r="K21699" t="s">
        <v>126</v>
      </c>
      <c r="L21699" t="s">
        <v>171</v>
      </c>
      <c r="P21699">
        <v>0.30831866797342</v>
      </c>
      <c r="Q21699">
        <v>45440383.849946499</v>
      </c>
    </row>
    <row r="21700" spans="1:17">
      <c r="A21700" t="s">
        <v>122</v>
      </c>
      <c r="B21700">
        <v>2050</v>
      </c>
      <c r="E21700" t="s">
        <v>162</v>
      </c>
      <c r="G21700" t="s">
        <v>1075</v>
      </c>
      <c r="H21700" t="s">
        <v>136</v>
      </c>
      <c r="I21700">
        <v>0</v>
      </c>
      <c r="J21700" t="s">
        <v>126</v>
      </c>
      <c r="K21700" t="s">
        <v>126</v>
      </c>
      <c r="L21700" t="s">
        <v>163</v>
      </c>
      <c r="P21700">
        <v>0.30831866797342</v>
      </c>
      <c r="Q21700">
        <v>0</v>
      </c>
    </row>
    <row r="21701" spans="1:17">
      <c r="A21701" t="s">
        <v>122</v>
      </c>
      <c r="B21701">
        <v>2050</v>
      </c>
      <c r="E21701" t="s">
        <v>167</v>
      </c>
      <c r="G21701" t="s">
        <v>1075</v>
      </c>
      <c r="H21701" t="s">
        <v>136</v>
      </c>
      <c r="I21701">
        <v>0</v>
      </c>
      <c r="J21701" t="s">
        <v>126</v>
      </c>
      <c r="K21701" t="s">
        <v>126</v>
      </c>
      <c r="L21701" t="s">
        <v>168</v>
      </c>
      <c r="P21701">
        <v>0.30831866797342</v>
      </c>
      <c r="Q21701">
        <v>0</v>
      </c>
    </row>
    <row r="21702" spans="1:17">
      <c r="A21702" t="s">
        <v>122</v>
      </c>
      <c r="B21702">
        <v>2050</v>
      </c>
      <c r="E21702" t="s">
        <v>167</v>
      </c>
      <c r="G21702" t="s">
        <v>1075</v>
      </c>
      <c r="H21702" t="s">
        <v>136</v>
      </c>
      <c r="I21702">
        <v>511715728.51381898</v>
      </c>
      <c r="J21702" t="s">
        <v>126</v>
      </c>
      <c r="K21702" t="s">
        <v>126</v>
      </c>
      <c r="L21702" t="s">
        <v>169</v>
      </c>
      <c r="P21702">
        <v>0.30831866797342</v>
      </c>
      <c r="Q21702">
        <v>157771511.79642901</v>
      </c>
    </row>
    <row r="21703" spans="1:17">
      <c r="A21703" t="s">
        <v>122</v>
      </c>
      <c r="B21703">
        <v>2050</v>
      </c>
      <c r="E21703" t="s">
        <v>170</v>
      </c>
      <c r="G21703" t="s">
        <v>1076</v>
      </c>
      <c r="H21703" t="s">
        <v>136</v>
      </c>
      <c r="I21703">
        <v>0</v>
      </c>
      <c r="J21703" t="s">
        <v>126</v>
      </c>
      <c r="K21703" t="s">
        <v>165</v>
      </c>
      <c r="L21703" t="s">
        <v>171</v>
      </c>
      <c r="P21703">
        <v>0.30831866797342</v>
      </c>
      <c r="Q21703">
        <v>0</v>
      </c>
    </row>
    <row r="21704" spans="1:17">
      <c r="A21704" t="s">
        <v>122</v>
      </c>
      <c r="B21704">
        <v>2050</v>
      </c>
      <c r="E21704" t="s">
        <v>162</v>
      </c>
      <c r="G21704" t="s">
        <v>1076</v>
      </c>
      <c r="H21704" t="s">
        <v>136</v>
      </c>
      <c r="I21704">
        <v>23251474.926045299</v>
      </c>
      <c r="J21704" t="s">
        <v>126</v>
      </c>
      <c r="K21704" t="s">
        <v>165</v>
      </c>
      <c r="L21704" t="s">
        <v>163</v>
      </c>
      <c r="P21704">
        <v>0.30831866797342</v>
      </c>
      <c r="Q21704">
        <v>7168863.7776156599</v>
      </c>
    </row>
    <row r="21705" spans="1:17">
      <c r="A21705" t="s">
        <v>122</v>
      </c>
      <c r="B21705">
        <v>2050</v>
      </c>
      <c r="E21705" t="s">
        <v>167</v>
      </c>
      <c r="G21705" t="s">
        <v>1076</v>
      </c>
      <c r="H21705" t="s">
        <v>136</v>
      </c>
      <c r="I21705">
        <v>0</v>
      </c>
      <c r="J21705" t="s">
        <v>126</v>
      </c>
      <c r="K21705" t="s">
        <v>165</v>
      </c>
      <c r="L21705" t="s">
        <v>168</v>
      </c>
      <c r="P21705">
        <v>0.30831866797342</v>
      </c>
      <c r="Q21705">
        <v>0</v>
      </c>
    </row>
    <row r="21706" spans="1:17">
      <c r="A21706" t="s">
        <v>122</v>
      </c>
      <c r="B21706">
        <v>2050</v>
      </c>
      <c r="E21706" t="s">
        <v>167</v>
      </c>
      <c r="G21706" t="s">
        <v>1076</v>
      </c>
      <c r="H21706" t="s">
        <v>136</v>
      </c>
      <c r="I21706">
        <v>0</v>
      </c>
      <c r="J21706" t="s">
        <v>126</v>
      </c>
      <c r="K21706" t="s">
        <v>165</v>
      </c>
      <c r="L21706" t="s">
        <v>169</v>
      </c>
      <c r="P21706">
        <v>0.30831866797342</v>
      </c>
      <c r="Q21706">
        <v>0</v>
      </c>
    </row>
    <row r="21707" spans="1:17">
      <c r="A21707" t="s">
        <v>122</v>
      </c>
      <c r="B21707">
        <v>2050</v>
      </c>
      <c r="E21707" t="s">
        <v>170</v>
      </c>
      <c r="G21707" t="s">
        <v>1076</v>
      </c>
      <c r="H21707" t="s">
        <v>136</v>
      </c>
      <c r="I21707">
        <v>0</v>
      </c>
      <c r="J21707" t="s">
        <v>126</v>
      </c>
      <c r="K21707" t="s">
        <v>166</v>
      </c>
      <c r="L21707" t="s">
        <v>171</v>
      </c>
      <c r="P21707">
        <v>0.30831866797342</v>
      </c>
      <c r="Q21707">
        <v>0</v>
      </c>
    </row>
    <row r="21708" spans="1:17">
      <c r="A21708" t="s">
        <v>122</v>
      </c>
      <c r="B21708">
        <v>2050</v>
      </c>
      <c r="E21708" t="s">
        <v>162</v>
      </c>
      <c r="G21708" t="s">
        <v>1076</v>
      </c>
      <c r="H21708" t="s">
        <v>136</v>
      </c>
      <c r="I21708">
        <v>8024046.5234751403</v>
      </c>
      <c r="J21708" t="s">
        <v>126</v>
      </c>
      <c r="K21708" t="s">
        <v>166</v>
      </c>
      <c r="L21708" t="s">
        <v>163</v>
      </c>
      <c r="P21708">
        <v>0.30831866797342</v>
      </c>
      <c r="Q21708">
        <v>2473963.3358746101</v>
      </c>
    </row>
    <row r="21709" spans="1:17">
      <c r="A21709" t="s">
        <v>122</v>
      </c>
      <c r="B21709">
        <v>2050</v>
      </c>
      <c r="E21709" t="s">
        <v>167</v>
      </c>
      <c r="G21709" t="s">
        <v>1076</v>
      </c>
      <c r="H21709" t="s">
        <v>136</v>
      </c>
      <c r="I21709">
        <v>0</v>
      </c>
      <c r="J21709" t="s">
        <v>126</v>
      </c>
      <c r="K21709" t="s">
        <v>166</v>
      </c>
      <c r="L21709" t="s">
        <v>168</v>
      </c>
      <c r="P21709">
        <v>0.30831866797342</v>
      </c>
      <c r="Q21709">
        <v>0</v>
      </c>
    </row>
    <row r="21710" spans="1:17">
      <c r="A21710" t="s">
        <v>122</v>
      </c>
      <c r="B21710">
        <v>2050</v>
      </c>
      <c r="E21710" t="s">
        <v>167</v>
      </c>
      <c r="G21710" t="s">
        <v>1076</v>
      </c>
      <c r="H21710" t="s">
        <v>136</v>
      </c>
      <c r="I21710">
        <v>0</v>
      </c>
      <c r="J21710" t="s">
        <v>126</v>
      </c>
      <c r="K21710" t="s">
        <v>166</v>
      </c>
      <c r="L21710" t="s">
        <v>169</v>
      </c>
      <c r="P21710">
        <v>0.30831866797342</v>
      </c>
      <c r="Q21710">
        <v>0</v>
      </c>
    </row>
    <row r="21711" spans="1:17">
      <c r="A21711" t="s">
        <v>122</v>
      </c>
      <c r="B21711">
        <v>2050</v>
      </c>
      <c r="E21711" t="s">
        <v>170</v>
      </c>
      <c r="G21711" t="s">
        <v>1076</v>
      </c>
      <c r="H21711" t="s">
        <v>136</v>
      </c>
      <c r="I21711">
        <v>0</v>
      </c>
      <c r="J21711" t="s">
        <v>126</v>
      </c>
      <c r="K21711" t="s">
        <v>160</v>
      </c>
      <c r="L21711" t="s">
        <v>171</v>
      </c>
      <c r="P21711">
        <v>0.30831866797342</v>
      </c>
      <c r="Q21711">
        <v>0</v>
      </c>
    </row>
    <row r="21712" spans="1:17">
      <c r="A21712" t="s">
        <v>122</v>
      </c>
      <c r="B21712">
        <v>2050</v>
      </c>
      <c r="E21712" t="s">
        <v>162</v>
      </c>
      <c r="G21712" t="s">
        <v>1076</v>
      </c>
      <c r="H21712" t="s">
        <v>136</v>
      </c>
      <c r="I21712">
        <v>0</v>
      </c>
      <c r="J21712" t="s">
        <v>126</v>
      </c>
      <c r="K21712" t="s">
        <v>160</v>
      </c>
      <c r="L21712" t="s">
        <v>163</v>
      </c>
      <c r="P21712">
        <v>0.30831866797342</v>
      </c>
      <c r="Q21712">
        <v>0</v>
      </c>
    </row>
    <row r="21713" spans="1:17">
      <c r="A21713" t="s">
        <v>122</v>
      </c>
      <c r="B21713">
        <v>2050</v>
      </c>
      <c r="E21713" t="s">
        <v>167</v>
      </c>
      <c r="G21713" t="s">
        <v>1076</v>
      </c>
      <c r="H21713" t="s">
        <v>136</v>
      </c>
      <c r="I21713">
        <v>0</v>
      </c>
      <c r="J21713" t="s">
        <v>126</v>
      </c>
      <c r="K21713" t="s">
        <v>160</v>
      </c>
      <c r="L21713" t="s">
        <v>168</v>
      </c>
      <c r="P21713">
        <v>0.30831866797342</v>
      </c>
      <c r="Q21713">
        <v>0</v>
      </c>
    </row>
    <row r="21714" spans="1:17">
      <c r="A21714" t="s">
        <v>122</v>
      </c>
      <c r="B21714">
        <v>2050</v>
      </c>
      <c r="E21714" t="s">
        <v>167</v>
      </c>
      <c r="G21714" t="s">
        <v>1076</v>
      </c>
      <c r="H21714" t="s">
        <v>136</v>
      </c>
      <c r="I21714">
        <v>0</v>
      </c>
      <c r="J21714" t="s">
        <v>126</v>
      </c>
      <c r="K21714" t="s">
        <v>160</v>
      </c>
      <c r="L21714" t="s">
        <v>169</v>
      </c>
      <c r="P21714">
        <v>0.30831866797342</v>
      </c>
      <c r="Q21714">
        <v>0</v>
      </c>
    </row>
    <row r="21715" spans="1:17">
      <c r="A21715" t="s">
        <v>122</v>
      </c>
      <c r="B21715">
        <v>2050</v>
      </c>
      <c r="E21715" t="s">
        <v>170</v>
      </c>
      <c r="G21715" t="s">
        <v>1076</v>
      </c>
      <c r="H21715" t="s">
        <v>136</v>
      </c>
      <c r="I21715">
        <v>0</v>
      </c>
      <c r="J21715" t="s">
        <v>165</v>
      </c>
      <c r="K21715" t="s">
        <v>126</v>
      </c>
      <c r="L21715" t="s">
        <v>171</v>
      </c>
      <c r="P21715">
        <v>0.30831866797342</v>
      </c>
      <c r="Q21715">
        <v>0</v>
      </c>
    </row>
    <row r="21716" spans="1:17">
      <c r="A21716" t="s">
        <v>122</v>
      </c>
      <c r="B21716">
        <v>2050</v>
      </c>
      <c r="E21716" t="s">
        <v>162</v>
      </c>
      <c r="G21716" t="s">
        <v>1076</v>
      </c>
      <c r="H21716" t="s">
        <v>136</v>
      </c>
      <c r="I21716">
        <v>32171716.9441543</v>
      </c>
      <c r="J21716" t="s">
        <v>165</v>
      </c>
      <c r="K21716" t="s">
        <v>126</v>
      </c>
      <c r="L21716" t="s">
        <v>163</v>
      </c>
      <c r="P21716">
        <v>0.30831866797342</v>
      </c>
      <c r="Q21716">
        <v>9919140.9146395698</v>
      </c>
    </row>
    <row r="21717" spans="1:17">
      <c r="A21717" t="s">
        <v>122</v>
      </c>
      <c r="B21717">
        <v>2050</v>
      </c>
      <c r="E21717" t="s">
        <v>167</v>
      </c>
      <c r="G21717" t="s">
        <v>1076</v>
      </c>
      <c r="H21717" t="s">
        <v>136</v>
      </c>
      <c r="I21717">
        <v>0</v>
      </c>
      <c r="J21717" t="s">
        <v>165</v>
      </c>
      <c r="K21717" t="s">
        <v>126</v>
      </c>
      <c r="L21717" t="s">
        <v>168</v>
      </c>
      <c r="P21717">
        <v>0.30831866797342</v>
      </c>
      <c r="Q21717">
        <v>0</v>
      </c>
    </row>
    <row r="21718" spans="1:17">
      <c r="A21718" t="s">
        <v>122</v>
      </c>
      <c r="B21718">
        <v>2050</v>
      </c>
      <c r="E21718" t="s">
        <v>167</v>
      </c>
      <c r="G21718" t="s">
        <v>1076</v>
      </c>
      <c r="H21718" t="s">
        <v>136</v>
      </c>
      <c r="I21718">
        <v>0</v>
      </c>
      <c r="J21718" t="s">
        <v>165</v>
      </c>
      <c r="K21718" t="s">
        <v>126</v>
      </c>
      <c r="L21718" t="s">
        <v>169</v>
      </c>
      <c r="P21718">
        <v>0.30831866797342</v>
      </c>
      <c r="Q21718">
        <v>0</v>
      </c>
    </row>
    <row r="21719" spans="1:17">
      <c r="A21719" t="s">
        <v>122</v>
      </c>
      <c r="B21719">
        <v>2050</v>
      </c>
      <c r="E21719" t="s">
        <v>170</v>
      </c>
      <c r="G21719" t="s">
        <v>1075</v>
      </c>
      <c r="H21719" t="s">
        <v>136</v>
      </c>
      <c r="I21719">
        <v>0</v>
      </c>
      <c r="J21719" t="s">
        <v>165</v>
      </c>
      <c r="K21719" t="s">
        <v>165</v>
      </c>
      <c r="L21719" t="s">
        <v>171</v>
      </c>
      <c r="P21719">
        <v>0.30831866797342</v>
      </c>
      <c r="Q21719">
        <v>0</v>
      </c>
    </row>
    <row r="21720" spans="1:17">
      <c r="A21720" t="s">
        <v>122</v>
      </c>
      <c r="B21720">
        <v>2050</v>
      </c>
      <c r="E21720" t="s">
        <v>162</v>
      </c>
      <c r="G21720" t="s">
        <v>1075</v>
      </c>
      <c r="H21720" t="s">
        <v>136</v>
      </c>
      <c r="I21720">
        <v>0</v>
      </c>
      <c r="J21720" t="s">
        <v>165</v>
      </c>
      <c r="K21720" t="s">
        <v>165</v>
      </c>
      <c r="L21720" t="s">
        <v>163</v>
      </c>
      <c r="P21720">
        <v>0.30831866797342</v>
      </c>
      <c r="Q21720">
        <v>0</v>
      </c>
    </row>
    <row r="21721" spans="1:17">
      <c r="A21721" t="s">
        <v>122</v>
      </c>
      <c r="B21721">
        <v>2050</v>
      </c>
      <c r="E21721" t="s">
        <v>167</v>
      </c>
      <c r="G21721" t="s">
        <v>1075</v>
      </c>
      <c r="H21721" t="s">
        <v>136</v>
      </c>
      <c r="I21721">
        <v>0</v>
      </c>
      <c r="J21721" t="s">
        <v>165</v>
      </c>
      <c r="K21721" t="s">
        <v>165</v>
      </c>
      <c r="L21721" t="s">
        <v>168</v>
      </c>
      <c r="P21721">
        <v>0.30831866797342</v>
      </c>
      <c r="Q21721">
        <v>0</v>
      </c>
    </row>
    <row r="21722" spans="1:17">
      <c r="A21722" t="s">
        <v>122</v>
      </c>
      <c r="B21722">
        <v>2050</v>
      </c>
      <c r="E21722" t="s">
        <v>167</v>
      </c>
      <c r="G21722" t="s">
        <v>1075</v>
      </c>
      <c r="H21722" t="s">
        <v>136</v>
      </c>
      <c r="I21722">
        <v>0</v>
      </c>
      <c r="J21722" t="s">
        <v>165</v>
      </c>
      <c r="K21722" t="s">
        <v>165</v>
      </c>
      <c r="L21722" t="s">
        <v>169</v>
      </c>
      <c r="P21722">
        <v>0.30831866797342</v>
      </c>
      <c r="Q21722">
        <v>0</v>
      </c>
    </row>
    <row r="21723" spans="1:17">
      <c r="A21723" t="s">
        <v>122</v>
      </c>
      <c r="B21723">
        <v>2050</v>
      </c>
      <c r="E21723" t="s">
        <v>162</v>
      </c>
      <c r="G21723" t="s">
        <v>1076</v>
      </c>
      <c r="H21723" t="s">
        <v>136</v>
      </c>
      <c r="I21723">
        <v>24050814.9568667</v>
      </c>
      <c r="J21723" t="s">
        <v>166</v>
      </c>
      <c r="K21723" t="s">
        <v>159</v>
      </c>
      <c r="L21723" t="s">
        <v>163</v>
      </c>
      <c r="P21723">
        <v>0.30831866797342</v>
      </c>
      <c r="Q21723">
        <v>7415315.2311763698</v>
      </c>
    </row>
    <row r="21724" spans="1:17">
      <c r="A21724" t="s">
        <v>122</v>
      </c>
      <c r="B21724">
        <v>2050</v>
      </c>
      <c r="E21724" t="s">
        <v>170</v>
      </c>
      <c r="G21724" t="s">
        <v>1076</v>
      </c>
      <c r="H21724" t="s">
        <v>136</v>
      </c>
      <c r="I21724">
        <v>0</v>
      </c>
      <c r="J21724" t="s">
        <v>166</v>
      </c>
      <c r="K21724" t="s">
        <v>126</v>
      </c>
      <c r="L21724" t="s">
        <v>171</v>
      </c>
      <c r="P21724">
        <v>0.30831866797342</v>
      </c>
      <c r="Q21724">
        <v>0</v>
      </c>
    </row>
    <row r="21725" spans="1:17">
      <c r="A21725" t="s">
        <v>122</v>
      </c>
      <c r="B21725">
        <v>2050</v>
      </c>
      <c r="E21725" t="s">
        <v>162</v>
      </c>
      <c r="G21725" t="s">
        <v>1076</v>
      </c>
      <c r="H21725" t="s">
        <v>136</v>
      </c>
      <c r="I21725">
        <v>12095160.043212701</v>
      </c>
      <c r="J21725" t="s">
        <v>166</v>
      </c>
      <c r="K21725" t="s">
        <v>126</v>
      </c>
      <c r="L21725" t="s">
        <v>163</v>
      </c>
      <c r="P21725">
        <v>0.30831866797342</v>
      </c>
      <c r="Q21725">
        <v>3729163.6334486799</v>
      </c>
    </row>
    <row r="21726" spans="1:17">
      <c r="A21726" t="s">
        <v>122</v>
      </c>
      <c r="B21726">
        <v>2050</v>
      </c>
      <c r="E21726" t="s">
        <v>167</v>
      </c>
      <c r="G21726" t="s">
        <v>1076</v>
      </c>
      <c r="H21726" t="s">
        <v>136</v>
      </c>
      <c r="I21726">
        <v>0</v>
      </c>
      <c r="J21726" t="s">
        <v>166</v>
      </c>
      <c r="K21726" t="s">
        <v>126</v>
      </c>
      <c r="L21726" t="s">
        <v>168</v>
      </c>
      <c r="P21726">
        <v>0.30831866797342</v>
      </c>
      <c r="Q21726">
        <v>0</v>
      </c>
    </row>
    <row r="21727" spans="1:17">
      <c r="A21727" t="s">
        <v>122</v>
      </c>
      <c r="B21727">
        <v>2050</v>
      </c>
      <c r="E21727" t="s">
        <v>167</v>
      </c>
      <c r="G21727" t="s">
        <v>1076</v>
      </c>
      <c r="H21727" t="s">
        <v>136</v>
      </c>
      <c r="I21727">
        <v>0</v>
      </c>
      <c r="J21727" t="s">
        <v>166</v>
      </c>
      <c r="K21727" t="s">
        <v>126</v>
      </c>
      <c r="L21727" t="s">
        <v>169</v>
      </c>
      <c r="P21727">
        <v>0.30831866797342</v>
      </c>
      <c r="Q21727">
        <v>0</v>
      </c>
    </row>
    <row r="21728" spans="1:17">
      <c r="A21728" t="s">
        <v>122</v>
      </c>
      <c r="B21728">
        <v>2050</v>
      </c>
      <c r="E21728" t="s">
        <v>170</v>
      </c>
      <c r="G21728" t="s">
        <v>1075</v>
      </c>
      <c r="H21728" t="s">
        <v>136</v>
      </c>
      <c r="I21728">
        <v>0</v>
      </c>
      <c r="J21728" t="s">
        <v>166</v>
      </c>
      <c r="K21728" t="s">
        <v>166</v>
      </c>
      <c r="L21728" t="s">
        <v>171</v>
      </c>
      <c r="P21728">
        <v>0.30831866797342</v>
      </c>
      <c r="Q21728">
        <v>0</v>
      </c>
    </row>
    <row r="21729" spans="1:17">
      <c r="A21729" t="s">
        <v>122</v>
      </c>
      <c r="B21729">
        <v>2050</v>
      </c>
      <c r="E21729" t="s">
        <v>162</v>
      </c>
      <c r="G21729" t="s">
        <v>1075</v>
      </c>
      <c r="H21729" t="s">
        <v>136</v>
      </c>
      <c r="I21729">
        <v>0</v>
      </c>
      <c r="J21729" t="s">
        <v>166</v>
      </c>
      <c r="K21729" t="s">
        <v>166</v>
      </c>
      <c r="L21729" t="s">
        <v>163</v>
      </c>
      <c r="P21729">
        <v>0.30831866797342</v>
      </c>
      <c r="Q21729">
        <v>0</v>
      </c>
    </row>
    <row r="21730" spans="1:17">
      <c r="A21730" t="s">
        <v>122</v>
      </c>
      <c r="B21730">
        <v>2050</v>
      </c>
      <c r="E21730" t="s">
        <v>167</v>
      </c>
      <c r="G21730" t="s">
        <v>1075</v>
      </c>
      <c r="H21730" t="s">
        <v>136</v>
      </c>
      <c r="I21730">
        <v>0</v>
      </c>
      <c r="J21730" t="s">
        <v>166</v>
      </c>
      <c r="K21730" t="s">
        <v>166</v>
      </c>
      <c r="L21730" t="s">
        <v>168</v>
      </c>
      <c r="P21730">
        <v>0.30831866797342</v>
      </c>
      <c r="Q21730">
        <v>0</v>
      </c>
    </row>
    <row r="21731" spans="1:17">
      <c r="A21731" t="s">
        <v>122</v>
      </c>
      <c r="B21731">
        <v>2050</v>
      </c>
      <c r="E21731" t="s">
        <v>167</v>
      </c>
      <c r="G21731" t="s">
        <v>1075</v>
      </c>
      <c r="H21731" t="s">
        <v>136</v>
      </c>
      <c r="I21731">
        <v>0</v>
      </c>
      <c r="J21731" t="s">
        <v>166</v>
      </c>
      <c r="K21731" t="s">
        <v>166</v>
      </c>
      <c r="L21731" t="s">
        <v>169</v>
      </c>
      <c r="P21731">
        <v>0.30831866797342</v>
      </c>
      <c r="Q21731">
        <v>0</v>
      </c>
    </row>
    <row r="21732" spans="1:17">
      <c r="A21732" t="s">
        <v>122</v>
      </c>
      <c r="B21732">
        <v>2050</v>
      </c>
      <c r="E21732" t="s">
        <v>162</v>
      </c>
      <c r="G21732" t="s">
        <v>1076</v>
      </c>
      <c r="H21732" t="s">
        <v>136</v>
      </c>
      <c r="I21732">
        <v>3199038.1102155</v>
      </c>
      <c r="J21732" t="s">
        <v>160</v>
      </c>
      <c r="K21732" t="s">
        <v>164</v>
      </c>
      <c r="L21732" t="s">
        <v>163</v>
      </c>
      <c r="P21732">
        <v>0.30831866797342</v>
      </c>
      <c r="Q21732">
        <v>986323.16893785005</v>
      </c>
    </row>
    <row r="21733" spans="1:17">
      <c r="A21733" t="s">
        <v>122</v>
      </c>
      <c r="B21733">
        <v>2050</v>
      </c>
      <c r="E21733" t="s">
        <v>170</v>
      </c>
      <c r="G21733" t="s">
        <v>1076</v>
      </c>
      <c r="H21733" t="s">
        <v>136</v>
      </c>
      <c r="I21733">
        <v>0</v>
      </c>
      <c r="J21733" t="s">
        <v>160</v>
      </c>
      <c r="K21733" t="s">
        <v>126</v>
      </c>
      <c r="L21733" t="s">
        <v>171</v>
      </c>
      <c r="P21733">
        <v>0.30831866797342</v>
      </c>
      <c r="Q21733">
        <v>0</v>
      </c>
    </row>
    <row r="21734" spans="1:17">
      <c r="A21734" t="s">
        <v>122</v>
      </c>
      <c r="B21734">
        <v>2050</v>
      </c>
      <c r="E21734" t="s">
        <v>162</v>
      </c>
      <c r="G21734" t="s">
        <v>1076</v>
      </c>
      <c r="H21734" t="s">
        <v>136</v>
      </c>
      <c r="I21734">
        <v>6931001.29429146</v>
      </c>
      <c r="J21734" t="s">
        <v>160</v>
      </c>
      <c r="K21734" t="s">
        <v>126</v>
      </c>
      <c r="L21734" t="s">
        <v>163</v>
      </c>
      <c r="P21734">
        <v>0.30831866797342</v>
      </c>
      <c r="Q21734">
        <v>2136957.0867779902</v>
      </c>
    </row>
    <row r="21735" spans="1:17">
      <c r="A21735" t="s">
        <v>122</v>
      </c>
      <c r="B21735">
        <v>2050</v>
      </c>
      <c r="E21735" t="s">
        <v>167</v>
      </c>
      <c r="G21735" t="s">
        <v>1076</v>
      </c>
      <c r="H21735" t="s">
        <v>136</v>
      </c>
      <c r="I21735">
        <v>0</v>
      </c>
      <c r="J21735" t="s">
        <v>160</v>
      </c>
      <c r="K21735" t="s">
        <v>126</v>
      </c>
      <c r="L21735" t="s">
        <v>168</v>
      </c>
      <c r="P21735">
        <v>0.30831866797342</v>
      </c>
      <c r="Q21735">
        <v>0</v>
      </c>
    </row>
    <row r="21736" spans="1:17">
      <c r="A21736" t="s">
        <v>122</v>
      </c>
      <c r="B21736">
        <v>2050</v>
      </c>
      <c r="E21736" t="s">
        <v>167</v>
      </c>
      <c r="G21736" t="s">
        <v>1076</v>
      </c>
      <c r="H21736" t="s">
        <v>136</v>
      </c>
      <c r="I21736">
        <v>0</v>
      </c>
      <c r="J21736" t="s">
        <v>160</v>
      </c>
      <c r="K21736" t="s">
        <v>126</v>
      </c>
      <c r="L21736" t="s">
        <v>169</v>
      </c>
      <c r="P21736">
        <v>0.30831866797342</v>
      </c>
      <c r="Q21736">
        <v>0</v>
      </c>
    </row>
    <row r="21737" spans="1:17">
      <c r="A21737" t="s">
        <v>122</v>
      </c>
      <c r="B21737">
        <v>2050</v>
      </c>
      <c r="E21737" t="s">
        <v>170</v>
      </c>
      <c r="G21737" t="s">
        <v>1075</v>
      </c>
      <c r="H21737" t="s">
        <v>136</v>
      </c>
      <c r="I21737">
        <v>0</v>
      </c>
      <c r="J21737" t="s">
        <v>160</v>
      </c>
      <c r="K21737" t="s">
        <v>160</v>
      </c>
      <c r="L21737" t="s">
        <v>171</v>
      </c>
      <c r="P21737">
        <v>0.30831866797342</v>
      </c>
      <c r="Q21737">
        <v>0</v>
      </c>
    </row>
    <row r="21738" spans="1:17">
      <c r="A21738" t="s">
        <v>122</v>
      </c>
      <c r="B21738">
        <v>2050</v>
      </c>
      <c r="E21738" t="s">
        <v>162</v>
      </c>
      <c r="G21738" t="s">
        <v>1075</v>
      </c>
      <c r="H21738" t="s">
        <v>136</v>
      </c>
      <c r="I21738">
        <v>0</v>
      </c>
      <c r="J21738" t="s">
        <v>160</v>
      </c>
      <c r="K21738" t="s">
        <v>160</v>
      </c>
      <c r="L21738" t="s">
        <v>163</v>
      </c>
      <c r="P21738">
        <v>0.30831866797342</v>
      </c>
      <c r="Q21738">
        <v>0</v>
      </c>
    </row>
    <row r="21739" spans="1:17">
      <c r="A21739" t="s">
        <v>122</v>
      </c>
      <c r="B21739">
        <v>2050</v>
      </c>
      <c r="E21739" t="s">
        <v>167</v>
      </c>
      <c r="G21739" t="s">
        <v>1075</v>
      </c>
      <c r="H21739" t="s">
        <v>136</v>
      </c>
      <c r="I21739">
        <v>0</v>
      </c>
      <c r="J21739" t="s">
        <v>160</v>
      </c>
      <c r="K21739" t="s">
        <v>160</v>
      </c>
      <c r="L21739" t="s">
        <v>168</v>
      </c>
      <c r="P21739">
        <v>0.30831866797342</v>
      </c>
      <c r="Q21739">
        <v>0</v>
      </c>
    </row>
    <row r="21740" spans="1:17">
      <c r="A21740" t="s">
        <v>122</v>
      </c>
      <c r="B21740">
        <v>2050</v>
      </c>
      <c r="E21740" t="s">
        <v>167</v>
      </c>
      <c r="G21740" t="s">
        <v>1075</v>
      </c>
      <c r="H21740" t="s">
        <v>136</v>
      </c>
      <c r="I21740">
        <v>0</v>
      </c>
      <c r="J21740" t="s">
        <v>160</v>
      </c>
      <c r="K21740" t="s">
        <v>160</v>
      </c>
      <c r="L21740" t="s">
        <v>169</v>
      </c>
      <c r="P21740">
        <v>0.30831866797342</v>
      </c>
      <c r="Q21740">
        <v>0</v>
      </c>
    </row>
    <row r="21741" spans="1:17">
      <c r="A21741" t="s">
        <v>122</v>
      </c>
      <c r="B21741">
        <v>2020</v>
      </c>
      <c r="E21741" t="s">
        <v>170</v>
      </c>
      <c r="G21741" t="s">
        <v>1077</v>
      </c>
      <c r="H21741" t="s">
        <v>131</v>
      </c>
      <c r="I21741">
        <v>0</v>
      </c>
      <c r="L21741" t="s">
        <v>171</v>
      </c>
      <c r="M21741" t="s">
        <v>164</v>
      </c>
      <c r="N21741" t="s">
        <v>164</v>
      </c>
      <c r="P21741">
        <v>1</v>
      </c>
      <c r="Q21741">
        <v>0</v>
      </c>
    </row>
    <row r="21742" spans="1:17">
      <c r="A21742" t="s">
        <v>122</v>
      </c>
      <c r="B21742">
        <v>2020</v>
      </c>
      <c r="E21742" t="s">
        <v>170</v>
      </c>
      <c r="G21742" t="s">
        <v>1077</v>
      </c>
      <c r="H21742" t="s">
        <v>134</v>
      </c>
      <c r="I21742">
        <v>0</v>
      </c>
      <c r="L21742" t="s">
        <v>171</v>
      </c>
      <c r="M21742" t="s">
        <v>164</v>
      </c>
      <c r="N21742" t="s">
        <v>164</v>
      </c>
      <c r="P21742">
        <v>1</v>
      </c>
      <c r="Q21742">
        <v>0</v>
      </c>
    </row>
    <row r="21743" spans="1:17">
      <c r="A21743" t="s">
        <v>122</v>
      </c>
      <c r="B21743">
        <v>2020</v>
      </c>
      <c r="E21743" t="s">
        <v>162</v>
      </c>
      <c r="G21743" t="s">
        <v>1077</v>
      </c>
      <c r="H21743" t="s">
        <v>131</v>
      </c>
      <c r="I21743">
        <v>0</v>
      </c>
      <c r="L21743" t="s">
        <v>163</v>
      </c>
      <c r="M21743" t="s">
        <v>164</v>
      </c>
      <c r="N21743" t="s">
        <v>164</v>
      </c>
      <c r="P21743">
        <v>1</v>
      </c>
      <c r="Q21743">
        <v>0</v>
      </c>
    </row>
    <row r="21744" spans="1:17">
      <c r="A21744" t="s">
        <v>122</v>
      </c>
      <c r="B21744">
        <v>2020</v>
      </c>
      <c r="E21744" t="s">
        <v>162</v>
      </c>
      <c r="G21744" t="s">
        <v>1077</v>
      </c>
      <c r="H21744" t="s">
        <v>134</v>
      </c>
      <c r="I21744">
        <v>0</v>
      </c>
      <c r="L21744" t="s">
        <v>163</v>
      </c>
      <c r="M21744" t="s">
        <v>164</v>
      </c>
      <c r="N21744" t="s">
        <v>164</v>
      </c>
      <c r="P21744">
        <v>1</v>
      </c>
      <c r="Q21744">
        <v>0</v>
      </c>
    </row>
    <row r="21745" spans="1:17">
      <c r="A21745" t="s">
        <v>122</v>
      </c>
      <c r="B21745">
        <v>2020</v>
      </c>
      <c r="E21745" t="s">
        <v>167</v>
      </c>
      <c r="G21745" t="s">
        <v>1077</v>
      </c>
      <c r="H21745" t="s">
        <v>131</v>
      </c>
      <c r="I21745">
        <v>0</v>
      </c>
      <c r="L21745" t="s">
        <v>168</v>
      </c>
      <c r="M21745" t="s">
        <v>164</v>
      </c>
      <c r="N21745" t="s">
        <v>164</v>
      </c>
      <c r="P21745">
        <v>1</v>
      </c>
      <c r="Q21745">
        <v>0</v>
      </c>
    </row>
    <row r="21746" spans="1:17">
      <c r="A21746" t="s">
        <v>122</v>
      </c>
      <c r="B21746">
        <v>2020</v>
      </c>
      <c r="E21746" t="s">
        <v>167</v>
      </c>
      <c r="G21746" t="s">
        <v>1077</v>
      </c>
      <c r="H21746" t="s">
        <v>134</v>
      </c>
      <c r="I21746">
        <v>0</v>
      </c>
      <c r="L21746" t="s">
        <v>168</v>
      </c>
      <c r="M21746" t="s">
        <v>164</v>
      </c>
      <c r="N21746" t="s">
        <v>164</v>
      </c>
      <c r="P21746">
        <v>1</v>
      </c>
      <c r="Q21746">
        <v>0</v>
      </c>
    </row>
    <row r="21747" spans="1:17">
      <c r="A21747" t="s">
        <v>122</v>
      </c>
      <c r="B21747">
        <v>2020</v>
      </c>
      <c r="E21747" t="s">
        <v>167</v>
      </c>
      <c r="G21747" t="s">
        <v>1077</v>
      </c>
      <c r="H21747" t="s">
        <v>131</v>
      </c>
      <c r="I21747">
        <v>0</v>
      </c>
      <c r="L21747" t="s">
        <v>169</v>
      </c>
      <c r="M21747" t="s">
        <v>164</v>
      </c>
      <c r="N21747" t="s">
        <v>164</v>
      </c>
      <c r="P21747">
        <v>1</v>
      </c>
      <c r="Q21747">
        <v>0</v>
      </c>
    </row>
    <row r="21748" spans="1:17">
      <c r="A21748" t="s">
        <v>122</v>
      </c>
      <c r="B21748">
        <v>2020</v>
      </c>
      <c r="E21748" t="s">
        <v>167</v>
      </c>
      <c r="G21748" t="s">
        <v>1077</v>
      </c>
      <c r="H21748" t="s">
        <v>134</v>
      </c>
      <c r="I21748">
        <v>0</v>
      </c>
      <c r="L21748" t="s">
        <v>169</v>
      </c>
      <c r="M21748" t="s">
        <v>164</v>
      </c>
      <c r="N21748" t="s">
        <v>164</v>
      </c>
      <c r="P21748">
        <v>1</v>
      </c>
      <c r="Q21748">
        <v>0</v>
      </c>
    </row>
    <row r="21749" spans="1:17">
      <c r="A21749" t="s">
        <v>122</v>
      </c>
      <c r="B21749">
        <v>2020</v>
      </c>
      <c r="E21749" t="s">
        <v>170</v>
      </c>
      <c r="G21749" t="s">
        <v>1077</v>
      </c>
      <c r="H21749" t="s">
        <v>131</v>
      </c>
      <c r="I21749">
        <v>0</v>
      </c>
      <c r="L21749" t="s">
        <v>171</v>
      </c>
      <c r="M21749" t="s">
        <v>159</v>
      </c>
      <c r="N21749" t="s">
        <v>159</v>
      </c>
      <c r="P21749">
        <v>1</v>
      </c>
      <c r="Q21749">
        <v>0</v>
      </c>
    </row>
    <row r="21750" spans="1:17">
      <c r="A21750" t="s">
        <v>122</v>
      </c>
      <c r="B21750">
        <v>2020</v>
      </c>
      <c r="E21750" t="s">
        <v>170</v>
      </c>
      <c r="G21750" t="s">
        <v>1077</v>
      </c>
      <c r="H21750" t="s">
        <v>134</v>
      </c>
      <c r="I21750">
        <v>0</v>
      </c>
      <c r="L21750" t="s">
        <v>171</v>
      </c>
      <c r="M21750" t="s">
        <v>159</v>
      </c>
      <c r="N21750" t="s">
        <v>159</v>
      </c>
      <c r="P21750">
        <v>1</v>
      </c>
      <c r="Q21750">
        <v>0</v>
      </c>
    </row>
    <row r="21751" spans="1:17">
      <c r="A21751" t="s">
        <v>122</v>
      </c>
      <c r="B21751">
        <v>2020</v>
      </c>
      <c r="E21751" t="s">
        <v>162</v>
      </c>
      <c r="G21751" t="s">
        <v>1077</v>
      </c>
      <c r="H21751" t="s">
        <v>131</v>
      </c>
      <c r="I21751">
        <v>0</v>
      </c>
      <c r="L21751" t="s">
        <v>163</v>
      </c>
      <c r="M21751" t="s">
        <v>159</v>
      </c>
      <c r="N21751" t="s">
        <v>159</v>
      </c>
      <c r="P21751">
        <v>1</v>
      </c>
      <c r="Q21751">
        <v>0</v>
      </c>
    </row>
    <row r="21752" spans="1:17">
      <c r="A21752" t="s">
        <v>122</v>
      </c>
      <c r="B21752">
        <v>2020</v>
      </c>
      <c r="E21752" t="s">
        <v>162</v>
      </c>
      <c r="G21752" t="s">
        <v>1077</v>
      </c>
      <c r="H21752" t="s">
        <v>134</v>
      </c>
      <c r="I21752">
        <v>0</v>
      </c>
      <c r="L21752" t="s">
        <v>163</v>
      </c>
      <c r="M21752" t="s">
        <v>159</v>
      </c>
      <c r="N21752" t="s">
        <v>159</v>
      </c>
      <c r="P21752">
        <v>1</v>
      </c>
      <c r="Q21752">
        <v>0</v>
      </c>
    </row>
    <row r="21753" spans="1:17">
      <c r="A21753" t="s">
        <v>122</v>
      </c>
      <c r="B21753">
        <v>2020</v>
      </c>
      <c r="E21753" t="s">
        <v>167</v>
      </c>
      <c r="G21753" t="s">
        <v>1077</v>
      </c>
      <c r="H21753" t="s">
        <v>131</v>
      </c>
      <c r="I21753">
        <v>0</v>
      </c>
      <c r="L21753" t="s">
        <v>168</v>
      </c>
      <c r="M21753" t="s">
        <v>159</v>
      </c>
      <c r="N21753" t="s">
        <v>159</v>
      </c>
      <c r="P21753">
        <v>1</v>
      </c>
      <c r="Q21753">
        <v>0</v>
      </c>
    </row>
    <row r="21754" spans="1:17">
      <c r="A21754" t="s">
        <v>122</v>
      </c>
      <c r="B21754">
        <v>2020</v>
      </c>
      <c r="E21754" t="s">
        <v>167</v>
      </c>
      <c r="G21754" t="s">
        <v>1077</v>
      </c>
      <c r="H21754" t="s">
        <v>134</v>
      </c>
      <c r="I21754">
        <v>0</v>
      </c>
      <c r="L21754" t="s">
        <v>168</v>
      </c>
      <c r="M21754" t="s">
        <v>159</v>
      </c>
      <c r="N21754" t="s">
        <v>159</v>
      </c>
      <c r="P21754">
        <v>1</v>
      </c>
      <c r="Q21754">
        <v>0</v>
      </c>
    </row>
    <row r="21755" spans="1:17">
      <c r="A21755" t="s">
        <v>122</v>
      </c>
      <c r="B21755">
        <v>2020</v>
      </c>
      <c r="E21755" t="s">
        <v>167</v>
      </c>
      <c r="G21755" t="s">
        <v>1077</v>
      </c>
      <c r="H21755" t="s">
        <v>131</v>
      </c>
      <c r="I21755">
        <v>0</v>
      </c>
      <c r="L21755" t="s">
        <v>169</v>
      </c>
      <c r="M21755" t="s">
        <v>159</v>
      </c>
      <c r="N21755" t="s">
        <v>159</v>
      </c>
      <c r="P21755">
        <v>1</v>
      </c>
      <c r="Q21755">
        <v>0</v>
      </c>
    </row>
    <row r="21756" spans="1:17">
      <c r="A21756" t="s">
        <v>122</v>
      </c>
      <c r="B21756">
        <v>2020</v>
      </c>
      <c r="E21756" t="s">
        <v>167</v>
      </c>
      <c r="G21756" t="s">
        <v>1077</v>
      </c>
      <c r="H21756" t="s">
        <v>134</v>
      </c>
      <c r="I21756">
        <v>0</v>
      </c>
      <c r="L21756" t="s">
        <v>169</v>
      </c>
      <c r="M21756" t="s">
        <v>159</v>
      </c>
      <c r="N21756" t="s">
        <v>159</v>
      </c>
      <c r="P21756">
        <v>1</v>
      </c>
      <c r="Q21756">
        <v>0</v>
      </c>
    </row>
    <row r="21757" spans="1:17">
      <c r="A21757" t="s">
        <v>122</v>
      </c>
      <c r="B21757">
        <v>2020</v>
      </c>
      <c r="E21757" t="s">
        <v>170</v>
      </c>
      <c r="G21757" t="s">
        <v>1078</v>
      </c>
      <c r="H21757" t="s">
        <v>131</v>
      </c>
      <c r="I21757">
        <v>0</v>
      </c>
      <c r="L21757" t="s">
        <v>171</v>
      </c>
      <c r="M21757" t="s">
        <v>126</v>
      </c>
      <c r="N21757" t="s">
        <v>164</v>
      </c>
      <c r="P21757">
        <v>1</v>
      </c>
      <c r="Q21757">
        <v>0</v>
      </c>
    </row>
    <row r="21758" spans="1:17">
      <c r="A21758" t="s">
        <v>122</v>
      </c>
      <c r="B21758">
        <v>2020</v>
      </c>
      <c r="E21758" t="s">
        <v>170</v>
      </c>
      <c r="G21758" t="s">
        <v>1078</v>
      </c>
      <c r="H21758" t="s">
        <v>134</v>
      </c>
      <c r="I21758">
        <v>0</v>
      </c>
      <c r="L21758" t="s">
        <v>171</v>
      </c>
      <c r="M21758" t="s">
        <v>126</v>
      </c>
      <c r="N21758" t="s">
        <v>164</v>
      </c>
      <c r="P21758">
        <v>1</v>
      </c>
      <c r="Q21758">
        <v>0</v>
      </c>
    </row>
    <row r="21759" spans="1:17">
      <c r="A21759" t="s">
        <v>122</v>
      </c>
      <c r="B21759">
        <v>2020</v>
      </c>
      <c r="E21759" t="s">
        <v>162</v>
      </c>
      <c r="G21759" t="s">
        <v>1078</v>
      </c>
      <c r="H21759" t="s">
        <v>131</v>
      </c>
      <c r="I21759">
        <v>0</v>
      </c>
      <c r="L21759" t="s">
        <v>163</v>
      </c>
      <c r="M21759" t="s">
        <v>126</v>
      </c>
      <c r="N21759" t="s">
        <v>164</v>
      </c>
      <c r="P21759">
        <v>1</v>
      </c>
      <c r="Q21759">
        <v>0</v>
      </c>
    </row>
    <row r="21760" spans="1:17">
      <c r="A21760" t="s">
        <v>122</v>
      </c>
      <c r="B21760">
        <v>2020</v>
      </c>
      <c r="E21760" t="s">
        <v>162</v>
      </c>
      <c r="G21760" t="s">
        <v>1078</v>
      </c>
      <c r="H21760" t="s">
        <v>134</v>
      </c>
      <c r="I21760">
        <v>0</v>
      </c>
      <c r="L21760" t="s">
        <v>163</v>
      </c>
      <c r="M21760" t="s">
        <v>126</v>
      </c>
      <c r="N21760" t="s">
        <v>164</v>
      </c>
      <c r="P21760">
        <v>1</v>
      </c>
      <c r="Q21760">
        <v>0</v>
      </c>
    </row>
    <row r="21761" spans="1:17">
      <c r="A21761" t="s">
        <v>122</v>
      </c>
      <c r="B21761">
        <v>2020</v>
      </c>
      <c r="E21761" t="s">
        <v>167</v>
      </c>
      <c r="G21761" t="s">
        <v>1078</v>
      </c>
      <c r="H21761" t="s">
        <v>131</v>
      </c>
      <c r="I21761">
        <v>0</v>
      </c>
      <c r="L21761" t="s">
        <v>168</v>
      </c>
      <c r="M21761" t="s">
        <v>126</v>
      </c>
      <c r="N21761" t="s">
        <v>164</v>
      </c>
      <c r="P21761">
        <v>1</v>
      </c>
      <c r="Q21761">
        <v>0</v>
      </c>
    </row>
    <row r="21762" spans="1:17">
      <c r="A21762" t="s">
        <v>122</v>
      </c>
      <c r="B21762">
        <v>2020</v>
      </c>
      <c r="E21762" t="s">
        <v>167</v>
      </c>
      <c r="G21762" t="s">
        <v>1078</v>
      </c>
      <c r="H21762" t="s">
        <v>134</v>
      </c>
      <c r="I21762">
        <v>0</v>
      </c>
      <c r="L21762" t="s">
        <v>168</v>
      </c>
      <c r="M21762" t="s">
        <v>126</v>
      </c>
      <c r="N21762" t="s">
        <v>164</v>
      </c>
      <c r="P21762">
        <v>1</v>
      </c>
      <c r="Q21762">
        <v>0</v>
      </c>
    </row>
    <row r="21763" spans="1:17">
      <c r="A21763" t="s">
        <v>122</v>
      </c>
      <c r="B21763">
        <v>2020</v>
      </c>
      <c r="E21763" t="s">
        <v>167</v>
      </c>
      <c r="G21763" t="s">
        <v>1078</v>
      </c>
      <c r="H21763" t="s">
        <v>131</v>
      </c>
      <c r="I21763">
        <v>0</v>
      </c>
      <c r="L21763" t="s">
        <v>169</v>
      </c>
      <c r="M21763" t="s">
        <v>126</v>
      </c>
      <c r="N21763" t="s">
        <v>164</v>
      </c>
      <c r="P21763">
        <v>1</v>
      </c>
      <c r="Q21763">
        <v>0</v>
      </c>
    </row>
    <row r="21764" spans="1:17">
      <c r="A21764" t="s">
        <v>122</v>
      </c>
      <c r="B21764">
        <v>2020</v>
      </c>
      <c r="E21764" t="s">
        <v>167</v>
      </c>
      <c r="G21764" t="s">
        <v>1078</v>
      </c>
      <c r="H21764" t="s">
        <v>134</v>
      </c>
      <c r="I21764">
        <v>0</v>
      </c>
      <c r="L21764" t="s">
        <v>169</v>
      </c>
      <c r="M21764" t="s">
        <v>126</v>
      </c>
      <c r="N21764" t="s">
        <v>164</v>
      </c>
      <c r="P21764">
        <v>1</v>
      </c>
      <c r="Q21764">
        <v>0</v>
      </c>
    </row>
    <row r="21765" spans="1:17">
      <c r="A21765" t="s">
        <v>122</v>
      </c>
      <c r="B21765">
        <v>2020</v>
      </c>
      <c r="E21765" t="s">
        <v>170</v>
      </c>
      <c r="G21765" t="s">
        <v>1078</v>
      </c>
      <c r="H21765" t="s">
        <v>131</v>
      </c>
      <c r="I21765">
        <v>0</v>
      </c>
      <c r="L21765" t="s">
        <v>171</v>
      </c>
      <c r="M21765" t="s">
        <v>126</v>
      </c>
      <c r="N21765" t="s">
        <v>159</v>
      </c>
      <c r="P21765">
        <v>1</v>
      </c>
      <c r="Q21765">
        <v>0</v>
      </c>
    </row>
    <row r="21766" spans="1:17">
      <c r="A21766" t="s">
        <v>122</v>
      </c>
      <c r="B21766">
        <v>2020</v>
      </c>
      <c r="E21766" t="s">
        <v>170</v>
      </c>
      <c r="G21766" t="s">
        <v>1078</v>
      </c>
      <c r="H21766" t="s">
        <v>134</v>
      </c>
      <c r="I21766">
        <v>0</v>
      </c>
      <c r="L21766" t="s">
        <v>171</v>
      </c>
      <c r="M21766" t="s">
        <v>126</v>
      </c>
      <c r="N21766" t="s">
        <v>159</v>
      </c>
      <c r="P21766">
        <v>1</v>
      </c>
      <c r="Q21766">
        <v>0</v>
      </c>
    </row>
    <row r="21767" spans="1:17">
      <c r="A21767" t="s">
        <v>122</v>
      </c>
      <c r="B21767">
        <v>2020</v>
      </c>
      <c r="E21767" t="s">
        <v>162</v>
      </c>
      <c r="G21767" t="s">
        <v>1078</v>
      </c>
      <c r="H21767" t="s">
        <v>131</v>
      </c>
      <c r="I21767">
        <v>0</v>
      </c>
      <c r="L21767" t="s">
        <v>163</v>
      </c>
      <c r="M21767" t="s">
        <v>126</v>
      </c>
      <c r="N21767" t="s">
        <v>159</v>
      </c>
      <c r="P21767">
        <v>1</v>
      </c>
      <c r="Q21767">
        <v>0</v>
      </c>
    </row>
    <row r="21768" spans="1:17">
      <c r="A21768" t="s">
        <v>122</v>
      </c>
      <c r="B21768">
        <v>2020</v>
      </c>
      <c r="E21768" t="s">
        <v>162</v>
      </c>
      <c r="G21768" t="s">
        <v>1078</v>
      </c>
      <c r="H21768" t="s">
        <v>134</v>
      </c>
      <c r="I21768">
        <v>0</v>
      </c>
      <c r="L21768" t="s">
        <v>163</v>
      </c>
      <c r="M21768" t="s">
        <v>126</v>
      </c>
      <c r="N21768" t="s">
        <v>159</v>
      </c>
      <c r="P21768">
        <v>1</v>
      </c>
      <c r="Q21768">
        <v>0</v>
      </c>
    </row>
    <row r="21769" spans="1:17">
      <c r="A21769" t="s">
        <v>122</v>
      </c>
      <c r="B21769">
        <v>2020</v>
      </c>
      <c r="E21769" t="s">
        <v>167</v>
      </c>
      <c r="G21769" t="s">
        <v>1078</v>
      </c>
      <c r="H21769" t="s">
        <v>131</v>
      </c>
      <c r="I21769">
        <v>0</v>
      </c>
      <c r="L21769" t="s">
        <v>168</v>
      </c>
      <c r="M21769" t="s">
        <v>126</v>
      </c>
      <c r="N21769" t="s">
        <v>159</v>
      </c>
      <c r="P21769">
        <v>1</v>
      </c>
      <c r="Q21769">
        <v>0</v>
      </c>
    </row>
    <row r="21770" spans="1:17">
      <c r="A21770" t="s">
        <v>122</v>
      </c>
      <c r="B21770">
        <v>2020</v>
      </c>
      <c r="E21770" t="s">
        <v>167</v>
      </c>
      <c r="G21770" t="s">
        <v>1078</v>
      </c>
      <c r="H21770" t="s">
        <v>134</v>
      </c>
      <c r="I21770">
        <v>0</v>
      </c>
      <c r="L21770" t="s">
        <v>168</v>
      </c>
      <c r="M21770" t="s">
        <v>126</v>
      </c>
      <c r="N21770" t="s">
        <v>159</v>
      </c>
      <c r="P21770">
        <v>1</v>
      </c>
      <c r="Q21770">
        <v>0</v>
      </c>
    </row>
    <row r="21771" spans="1:17">
      <c r="A21771" t="s">
        <v>122</v>
      </c>
      <c r="B21771">
        <v>2020</v>
      </c>
      <c r="E21771" t="s">
        <v>167</v>
      </c>
      <c r="G21771" t="s">
        <v>1078</v>
      </c>
      <c r="H21771" t="s">
        <v>131</v>
      </c>
      <c r="I21771">
        <v>0</v>
      </c>
      <c r="L21771" t="s">
        <v>169</v>
      </c>
      <c r="M21771" t="s">
        <v>126</v>
      </c>
      <c r="N21771" t="s">
        <v>159</v>
      </c>
      <c r="P21771">
        <v>1</v>
      </c>
      <c r="Q21771">
        <v>0</v>
      </c>
    </row>
    <row r="21772" spans="1:17">
      <c r="A21772" t="s">
        <v>122</v>
      </c>
      <c r="B21772">
        <v>2020</v>
      </c>
      <c r="E21772" t="s">
        <v>167</v>
      </c>
      <c r="G21772" t="s">
        <v>1078</v>
      </c>
      <c r="H21772" t="s">
        <v>134</v>
      </c>
      <c r="I21772">
        <v>0</v>
      </c>
      <c r="L21772" t="s">
        <v>169</v>
      </c>
      <c r="M21772" t="s">
        <v>126</v>
      </c>
      <c r="N21772" t="s">
        <v>159</v>
      </c>
      <c r="P21772">
        <v>1</v>
      </c>
      <c r="Q21772">
        <v>0</v>
      </c>
    </row>
    <row r="21773" spans="1:17">
      <c r="A21773" t="s">
        <v>122</v>
      </c>
      <c r="B21773">
        <v>2020</v>
      </c>
      <c r="E21773" t="s">
        <v>170</v>
      </c>
      <c r="G21773" t="s">
        <v>1077</v>
      </c>
      <c r="H21773" t="s">
        <v>131</v>
      </c>
      <c r="I21773">
        <v>0</v>
      </c>
      <c r="L21773" t="s">
        <v>171</v>
      </c>
      <c r="M21773" t="s">
        <v>126</v>
      </c>
      <c r="N21773" t="s">
        <v>126</v>
      </c>
      <c r="P21773">
        <v>1</v>
      </c>
      <c r="Q21773">
        <v>0</v>
      </c>
    </row>
    <row r="21774" spans="1:17">
      <c r="A21774" t="s">
        <v>122</v>
      </c>
      <c r="B21774">
        <v>2020</v>
      </c>
      <c r="E21774" t="s">
        <v>170</v>
      </c>
      <c r="G21774" t="s">
        <v>1077</v>
      </c>
      <c r="H21774" t="s">
        <v>134</v>
      </c>
      <c r="I21774">
        <v>0</v>
      </c>
      <c r="L21774" t="s">
        <v>171</v>
      </c>
      <c r="M21774" t="s">
        <v>126</v>
      </c>
      <c r="N21774" t="s">
        <v>126</v>
      </c>
      <c r="P21774">
        <v>1</v>
      </c>
      <c r="Q21774">
        <v>0</v>
      </c>
    </row>
    <row r="21775" spans="1:17">
      <c r="A21775" t="s">
        <v>122</v>
      </c>
      <c r="B21775">
        <v>2020</v>
      </c>
      <c r="E21775" t="s">
        <v>162</v>
      </c>
      <c r="G21775" t="s">
        <v>1077</v>
      </c>
      <c r="H21775" t="s">
        <v>131</v>
      </c>
      <c r="I21775">
        <v>0</v>
      </c>
      <c r="L21775" t="s">
        <v>163</v>
      </c>
      <c r="M21775" t="s">
        <v>126</v>
      </c>
      <c r="N21775" t="s">
        <v>126</v>
      </c>
      <c r="P21775">
        <v>1</v>
      </c>
      <c r="Q21775">
        <v>0</v>
      </c>
    </row>
    <row r="21776" spans="1:17">
      <c r="A21776" t="s">
        <v>122</v>
      </c>
      <c r="B21776">
        <v>2020</v>
      </c>
      <c r="E21776" t="s">
        <v>162</v>
      </c>
      <c r="G21776" t="s">
        <v>1077</v>
      </c>
      <c r="H21776" t="s">
        <v>134</v>
      </c>
      <c r="I21776">
        <v>0</v>
      </c>
      <c r="L21776" t="s">
        <v>163</v>
      </c>
      <c r="M21776" t="s">
        <v>126</v>
      </c>
      <c r="N21776" t="s">
        <v>126</v>
      </c>
      <c r="P21776">
        <v>1</v>
      </c>
      <c r="Q21776">
        <v>0</v>
      </c>
    </row>
    <row r="21777" spans="1:17">
      <c r="A21777" t="s">
        <v>122</v>
      </c>
      <c r="B21777">
        <v>2020</v>
      </c>
      <c r="E21777" t="s">
        <v>167</v>
      </c>
      <c r="G21777" t="s">
        <v>1077</v>
      </c>
      <c r="H21777" t="s">
        <v>131</v>
      </c>
      <c r="I21777">
        <v>0</v>
      </c>
      <c r="L21777" t="s">
        <v>168</v>
      </c>
      <c r="M21777" t="s">
        <v>126</v>
      </c>
      <c r="N21777" t="s">
        <v>126</v>
      </c>
      <c r="P21777">
        <v>1</v>
      </c>
      <c r="Q21777">
        <v>0</v>
      </c>
    </row>
    <row r="21778" spans="1:17">
      <c r="A21778" t="s">
        <v>122</v>
      </c>
      <c r="B21778">
        <v>2020</v>
      </c>
      <c r="E21778" t="s">
        <v>167</v>
      </c>
      <c r="G21778" t="s">
        <v>1077</v>
      </c>
      <c r="H21778" t="s">
        <v>134</v>
      </c>
      <c r="I21778">
        <v>0</v>
      </c>
      <c r="L21778" t="s">
        <v>168</v>
      </c>
      <c r="M21778" t="s">
        <v>126</v>
      </c>
      <c r="N21778" t="s">
        <v>126</v>
      </c>
      <c r="P21778">
        <v>1</v>
      </c>
      <c r="Q21778">
        <v>0</v>
      </c>
    </row>
    <row r="21779" spans="1:17">
      <c r="A21779" t="s">
        <v>122</v>
      </c>
      <c r="B21779">
        <v>2020</v>
      </c>
      <c r="E21779" t="s">
        <v>167</v>
      </c>
      <c r="G21779" t="s">
        <v>1077</v>
      </c>
      <c r="H21779" t="s">
        <v>131</v>
      </c>
      <c r="I21779">
        <v>0</v>
      </c>
      <c r="L21779" t="s">
        <v>169</v>
      </c>
      <c r="M21779" t="s">
        <v>126</v>
      </c>
      <c r="N21779" t="s">
        <v>126</v>
      </c>
      <c r="P21779">
        <v>1</v>
      </c>
      <c r="Q21779">
        <v>0</v>
      </c>
    </row>
    <row r="21780" spans="1:17">
      <c r="A21780" t="s">
        <v>122</v>
      </c>
      <c r="B21780">
        <v>2020</v>
      </c>
      <c r="E21780" t="s">
        <v>167</v>
      </c>
      <c r="G21780" t="s">
        <v>1077</v>
      </c>
      <c r="H21780" t="s">
        <v>134</v>
      </c>
      <c r="I21780">
        <v>0</v>
      </c>
      <c r="L21780" t="s">
        <v>169</v>
      </c>
      <c r="M21780" t="s">
        <v>126</v>
      </c>
      <c r="N21780" t="s">
        <v>126</v>
      </c>
      <c r="P21780">
        <v>1</v>
      </c>
      <c r="Q21780">
        <v>0</v>
      </c>
    </row>
    <row r="21781" spans="1:17">
      <c r="A21781" t="s">
        <v>122</v>
      </c>
      <c r="B21781">
        <v>2020</v>
      </c>
      <c r="E21781" t="s">
        <v>170</v>
      </c>
      <c r="G21781" t="s">
        <v>1078</v>
      </c>
      <c r="H21781" t="s">
        <v>131</v>
      </c>
      <c r="I21781">
        <v>0</v>
      </c>
      <c r="L21781" t="s">
        <v>171</v>
      </c>
      <c r="M21781" t="s">
        <v>126</v>
      </c>
      <c r="N21781" t="s">
        <v>165</v>
      </c>
      <c r="P21781">
        <v>1</v>
      </c>
      <c r="Q21781">
        <v>0</v>
      </c>
    </row>
    <row r="21782" spans="1:17">
      <c r="A21782" t="s">
        <v>122</v>
      </c>
      <c r="B21782">
        <v>2020</v>
      </c>
      <c r="E21782" t="s">
        <v>170</v>
      </c>
      <c r="G21782" t="s">
        <v>1078</v>
      </c>
      <c r="H21782" t="s">
        <v>134</v>
      </c>
      <c r="I21782">
        <v>0</v>
      </c>
      <c r="L21782" t="s">
        <v>171</v>
      </c>
      <c r="M21782" t="s">
        <v>126</v>
      </c>
      <c r="N21782" t="s">
        <v>165</v>
      </c>
      <c r="P21782">
        <v>1</v>
      </c>
      <c r="Q21782">
        <v>0</v>
      </c>
    </row>
    <row r="21783" spans="1:17">
      <c r="A21783" t="s">
        <v>122</v>
      </c>
      <c r="B21783">
        <v>2020</v>
      </c>
      <c r="E21783" t="s">
        <v>162</v>
      </c>
      <c r="G21783" t="s">
        <v>1078</v>
      </c>
      <c r="H21783" t="s">
        <v>131</v>
      </c>
      <c r="I21783">
        <v>0</v>
      </c>
      <c r="L21783" t="s">
        <v>163</v>
      </c>
      <c r="M21783" t="s">
        <v>126</v>
      </c>
      <c r="N21783" t="s">
        <v>165</v>
      </c>
      <c r="P21783">
        <v>1</v>
      </c>
      <c r="Q21783">
        <v>0</v>
      </c>
    </row>
    <row r="21784" spans="1:17">
      <c r="A21784" t="s">
        <v>122</v>
      </c>
      <c r="B21784">
        <v>2020</v>
      </c>
      <c r="E21784" t="s">
        <v>162</v>
      </c>
      <c r="G21784" t="s">
        <v>1078</v>
      </c>
      <c r="H21784" t="s">
        <v>134</v>
      </c>
      <c r="I21784">
        <v>0</v>
      </c>
      <c r="L21784" t="s">
        <v>163</v>
      </c>
      <c r="M21784" t="s">
        <v>126</v>
      </c>
      <c r="N21784" t="s">
        <v>165</v>
      </c>
      <c r="P21784">
        <v>1</v>
      </c>
      <c r="Q21784">
        <v>0</v>
      </c>
    </row>
    <row r="21785" spans="1:17">
      <c r="A21785" t="s">
        <v>122</v>
      </c>
      <c r="B21785">
        <v>2020</v>
      </c>
      <c r="E21785" t="s">
        <v>167</v>
      </c>
      <c r="G21785" t="s">
        <v>1078</v>
      </c>
      <c r="H21785" t="s">
        <v>131</v>
      </c>
      <c r="I21785">
        <v>0</v>
      </c>
      <c r="L21785" t="s">
        <v>168</v>
      </c>
      <c r="M21785" t="s">
        <v>126</v>
      </c>
      <c r="N21785" t="s">
        <v>165</v>
      </c>
      <c r="P21785">
        <v>1</v>
      </c>
      <c r="Q21785">
        <v>0</v>
      </c>
    </row>
    <row r="21786" spans="1:17">
      <c r="A21786" t="s">
        <v>122</v>
      </c>
      <c r="B21786">
        <v>2020</v>
      </c>
      <c r="E21786" t="s">
        <v>167</v>
      </c>
      <c r="G21786" t="s">
        <v>1078</v>
      </c>
      <c r="H21786" t="s">
        <v>134</v>
      </c>
      <c r="I21786">
        <v>0</v>
      </c>
      <c r="L21786" t="s">
        <v>168</v>
      </c>
      <c r="M21786" t="s">
        <v>126</v>
      </c>
      <c r="N21786" t="s">
        <v>165</v>
      </c>
      <c r="P21786">
        <v>1</v>
      </c>
      <c r="Q21786">
        <v>0</v>
      </c>
    </row>
    <row r="21787" spans="1:17">
      <c r="A21787" t="s">
        <v>122</v>
      </c>
      <c r="B21787">
        <v>2020</v>
      </c>
      <c r="E21787" t="s">
        <v>167</v>
      </c>
      <c r="G21787" t="s">
        <v>1078</v>
      </c>
      <c r="H21787" t="s">
        <v>131</v>
      </c>
      <c r="I21787">
        <v>0</v>
      </c>
      <c r="L21787" t="s">
        <v>169</v>
      </c>
      <c r="M21787" t="s">
        <v>126</v>
      </c>
      <c r="N21787" t="s">
        <v>165</v>
      </c>
      <c r="P21787">
        <v>1</v>
      </c>
      <c r="Q21787">
        <v>0</v>
      </c>
    </row>
    <row r="21788" spans="1:17">
      <c r="A21788" t="s">
        <v>122</v>
      </c>
      <c r="B21788">
        <v>2020</v>
      </c>
      <c r="E21788" t="s">
        <v>167</v>
      </c>
      <c r="G21788" t="s">
        <v>1078</v>
      </c>
      <c r="H21788" t="s">
        <v>134</v>
      </c>
      <c r="I21788">
        <v>0</v>
      </c>
      <c r="L21788" t="s">
        <v>169</v>
      </c>
      <c r="M21788" t="s">
        <v>126</v>
      </c>
      <c r="N21788" t="s">
        <v>165</v>
      </c>
      <c r="P21788">
        <v>1</v>
      </c>
      <c r="Q21788">
        <v>0</v>
      </c>
    </row>
    <row r="21789" spans="1:17">
      <c r="A21789" t="s">
        <v>122</v>
      </c>
      <c r="B21789">
        <v>2020</v>
      </c>
      <c r="E21789" t="s">
        <v>170</v>
      </c>
      <c r="G21789" t="s">
        <v>1078</v>
      </c>
      <c r="H21789" t="s">
        <v>131</v>
      </c>
      <c r="I21789">
        <v>0</v>
      </c>
      <c r="L21789" t="s">
        <v>171</v>
      </c>
      <c r="M21789" t="s">
        <v>126</v>
      </c>
      <c r="N21789" t="s">
        <v>166</v>
      </c>
      <c r="P21789">
        <v>1</v>
      </c>
      <c r="Q21789">
        <v>0</v>
      </c>
    </row>
    <row r="21790" spans="1:17">
      <c r="A21790" t="s">
        <v>122</v>
      </c>
      <c r="B21790">
        <v>2020</v>
      </c>
      <c r="E21790" t="s">
        <v>170</v>
      </c>
      <c r="G21790" t="s">
        <v>1078</v>
      </c>
      <c r="H21790" t="s">
        <v>134</v>
      </c>
      <c r="I21790">
        <v>0</v>
      </c>
      <c r="L21790" t="s">
        <v>171</v>
      </c>
      <c r="M21790" t="s">
        <v>126</v>
      </c>
      <c r="N21790" t="s">
        <v>166</v>
      </c>
      <c r="P21790">
        <v>1</v>
      </c>
      <c r="Q21790">
        <v>0</v>
      </c>
    </row>
    <row r="21791" spans="1:17">
      <c r="A21791" t="s">
        <v>122</v>
      </c>
      <c r="B21791">
        <v>2020</v>
      </c>
      <c r="E21791" t="s">
        <v>162</v>
      </c>
      <c r="G21791" t="s">
        <v>1078</v>
      </c>
      <c r="H21791" t="s">
        <v>131</v>
      </c>
      <c r="I21791">
        <v>0</v>
      </c>
      <c r="L21791" t="s">
        <v>163</v>
      </c>
      <c r="M21791" t="s">
        <v>126</v>
      </c>
      <c r="N21791" t="s">
        <v>166</v>
      </c>
      <c r="P21791">
        <v>1</v>
      </c>
      <c r="Q21791">
        <v>0</v>
      </c>
    </row>
    <row r="21792" spans="1:17">
      <c r="A21792" t="s">
        <v>122</v>
      </c>
      <c r="B21792">
        <v>2020</v>
      </c>
      <c r="E21792" t="s">
        <v>162</v>
      </c>
      <c r="G21792" t="s">
        <v>1078</v>
      </c>
      <c r="H21792" t="s">
        <v>134</v>
      </c>
      <c r="I21792">
        <v>0</v>
      </c>
      <c r="L21792" t="s">
        <v>163</v>
      </c>
      <c r="M21792" t="s">
        <v>126</v>
      </c>
      <c r="N21792" t="s">
        <v>166</v>
      </c>
      <c r="P21792">
        <v>1</v>
      </c>
      <c r="Q21792">
        <v>0</v>
      </c>
    </row>
    <row r="21793" spans="1:17">
      <c r="A21793" t="s">
        <v>122</v>
      </c>
      <c r="B21793">
        <v>2020</v>
      </c>
      <c r="E21793" t="s">
        <v>167</v>
      </c>
      <c r="G21793" t="s">
        <v>1078</v>
      </c>
      <c r="H21793" t="s">
        <v>131</v>
      </c>
      <c r="I21793">
        <v>0</v>
      </c>
      <c r="L21793" t="s">
        <v>168</v>
      </c>
      <c r="M21793" t="s">
        <v>126</v>
      </c>
      <c r="N21793" t="s">
        <v>166</v>
      </c>
      <c r="P21793">
        <v>1</v>
      </c>
      <c r="Q21793">
        <v>0</v>
      </c>
    </row>
    <row r="21794" spans="1:17">
      <c r="A21794" t="s">
        <v>122</v>
      </c>
      <c r="B21794">
        <v>2020</v>
      </c>
      <c r="E21794" t="s">
        <v>167</v>
      </c>
      <c r="G21794" t="s">
        <v>1078</v>
      </c>
      <c r="H21794" t="s">
        <v>134</v>
      </c>
      <c r="I21794">
        <v>0</v>
      </c>
      <c r="L21794" t="s">
        <v>168</v>
      </c>
      <c r="M21794" t="s">
        <v>126</v>
      </c>
      <c r="N21794" t="s">
        <v>166</v>
      </c>
      <c r="P21794">
        <v>1</v>
      </c>
      <c r="Q21794">
        <v>0</v>
      </c>
    </row>
    <row r="21795" spans="1:17">
      <c r="A21795" t="s">
        <v>122</v>
      </c>
      <c r="B21795">
        <v>2020</v>
      </c>
      <c r="E21795" t="s">
        <v>167</v>
      </c>
      <c r="G21795" t="s">
        <v>1078</v>
      </c>
      <c r="H21795" t="s">
        <v>131</v>
      </c>
      <c r="I21795">
        <v>0</v>
      </c>
      <c r="L21795" t="s">
        <v>169</v>
      </c>
      <c r="M21795" t="s">
        <v>126</v>
      </c>
      <c r="N21795" t="s">
        <v>166</v>
      </c>
      <c r="P21795">
        <v>1</v>
      </c>
      <c r="Q21795">
        <v>0</v>
      </c>
    </row>
    <row r="21796" spans="1:17">
      <c r="A21796" t="s">
        <v>122</v>
      </c>
      <c r="B21796">
        <v>2020</v>
      </c>
      <c r="E21796" t="s">
        <v>167</v>
      </c>
      <c r="G21796" t="s">
        <v>1078</v>
      </c>
      <c r="H21796" t="s">
        <v>134</v>
      </c>
      <c r="I21796">
        <v>0</v>
      </c>
      <c r="L21796" t="s">
        <v>169</v>
      </c>
      <c r="M21796" t="s">
        <v>126</v>
      </c>
      <c r="N21796" t="s">
        <v>166</v>
      </c>
      <c r="P21796">
        <v>1</v>
      </c>
      <c r="Q21796">
        <v>0</v>
      </c>
    </row>
    <row r="21797" spans="1:17">
      <c r="A21797" t="s">
        <v>122</v>
      </c>
      <c r="B21797">
        <v>2020</v>
      </c>
      <c r="E21797" t="s">
        <v>170</v>
      </c>
      <c r="G21797" t="s">
        <v>1078</v>
      </c>
      <c r="H21797" t="s">
        <v>131</v>
      </c>
      <c r="I21797">
        <v>0</v>
      </c>
      <c r="L21797" t="s">
        <v>171</v>
      </c>
      <c r="M21797" t="s">
        <v>126</v>
      </c>
      <c r="N21797" t="s">
        <v>160</v>
      </c>
      <c r="P21797">
        <v>1</v>
      </c>
      <c r="Q21797">
        <v>0</v>
      </c>
    </row>
    <row r="21798" spans="1:17">
      <c r="A21798" t="s">
        <v>122</v>
      </c>
      <c r="B21798">
        <v>2020</v>
      </c>
      <c r="E21798" t="s">
        <v>170</v>
      </c>
      <c r="G21798" t="s">
        <v>1078</v>
      </c>
      <c r="H21798" t="s">
        <v>134</v>
      </c>
      <c r="I21798">
        <v>0</v>
      </c>
      <c r="L21798" t="s">
        <v>171</v>
      </c>
      <c r="M21798" t="s">
        <v>126</v>
      </c>
      <c r="N21798" t="s">
        <v>160</v>
      </c>
      <c r="P21798">
        <v>1</v>
      </c>
      <c r="Q21798">
        <v>0</v>
      </c>
    </row>
    <row r="21799" spans="1:17">
      <c r="A21799" t="s">
        <v>122</v>
      </c>
      <c r="B21799">
        <v>2020</v>
      </c>
      <c r="E21799" t="s">
        <v>162</v>
      </c>
      <c r="G21799" t="s">
        <v>1078</v>
      </c>
      <c r="H21799" t="s">
        <v>131</v>
      </c>
      <c r="I21799">
        <v>0</v>
      </c>
      <c r="L21799" t="s">
        <v>163</v>
      </c>
      <c r="M21799" t="s">
        <v>126</v>
      </c>
      <c r="N21799" t="s">
        <v>160</v>
      </c>
      <c r="P21799">
        <v>1</v>
      </c>
      <c r="Q21799">
        <v>0</v>
      </c>
    </row>
    <row r="21800" spans="1:17">
      <c r="A21800" t="s">
        <v>122</v>
      </c>
      <c r="B21800">
        <v>2020</v>
      </c>
      <c r="E21800" t="s">
        <v>162</v>
      </c>
      <c r="G21800" t="s">
        <v>1078</v>
      </c>
      <c r="H21800" t="s">
        <v>134</v>
      </c>
      <c r="I21800">
        <v>0</v>
      </c>
      <c r="L21800" t="s">
        <v>163</v>
      </c>
      <c r="M21800" t="s">
        <v>126</v>
      </c>
      <c r="N21800" t="s">
        <v>160</v>
      </c>
      <c r="P21800">
        <v>1</v>
      </c>
      <c r="Q21800">
        <v>0</v>
      </c>
    </row>
    <row r="21801" spans="1:17">
      <c r="A21801" t="s">
        <v>122</v>
      </c>
      <c r="B21801">
        <v>2020</v>
      </c>
      <c r="E21801" t="s">
        <v>167</v>
      </c>
      <c r="G21801" t="s">
        <v>1078</v>
      </c>
      <c r="H21801" t="s">
        <v>131</v>
      </c>
      <c r="I21801">
        <v>0</v>
      </c>
      <c r="L21801" t="s">
        <v>168</v>
      </c>
      <c r="M21801" t="s">
        <v>126</v>
      </c>
      <c r="N21801" t="s">
        <v>160</v>
      </c>
      <c r="P21801">
        <v>1</v>
      </c>
      <c r="Q21801">
        <v>0</v>
      </c>
    </row>
    <row r="21802" spans="1:17">
      <c r="A21802" t="s">
        <v>122</v>
      </c>
      <c r="B21802">
        <v>2020</v>
      </c>
      <c r="E21802" t="s">
        <v>167</v>
      </c>
      <c r="G21802" t="s">
        <v>1078</v>
      </c>
      <c r="H21802" t="s">
        <v>134</v>
      </c>
      <c r="I21802">
        <v>0</v>
      </c>
      <c r="L21802" t="s">
        <v>168</v>
      </c>
      <c r="M21802" t="s">
        <v>126</v>
      </c>
      <c r="N21802" t="s">
        <v>160</v>
      </c>
      <c r="P21802">
        <v>1</v>
      </c>
      <c r="Q21802">
        <v>0</v>
      </c>
    </row>
    <row r="21803" spans="1:17">
      <c r="A21803" t="s">
        <v>122</v>
      </c>
      <c r="B21803">
        <v>2020</v>
      </c>
      <c r="E21803" t="s">
        <v>167</v>
      </c>
      <c r="G21803" t="s">
        <v>1078</v>
      </c>
      <c r="H21803" t="s">
        <v>131</v>
      </c>
      <c r="I21803">
        <v>0</v>
      </c>
      <c r="L21803" t="s">
        <v>169</v>
      </c>
      <c r="M21803" t="s">
        <v>126</v>
      </c>
      <c r="N21803" t="s">
        <v>160</v>
      </c>
      <c r="P21803">
        <v>1</v>
      </c>
      <c r="Q21803">
        <v>0</v>
      </c>
    </row>
    <row r="21804" spans="1:17">
      <c r="A21804" t="s">
        <v>122</v>
      </c>
      <c r="B21804">
        <v>2020</v>
      </c>
      <c r="E21804" t="s">
        <v>167</v>
      </c>
      <c r="G21804" t="s">
        <v>1078</v>
      </c>
      <c r="H21804" t="s">
        <v>134</v>
      </c>
      <c r="I21804">
        <v>0</v>
      </c>
      <c r="L21804" t="s">
        <v>169</v>
      </c>
      <c r="M21804" t="s">
        <v>126</v>
      </c>
      <c r="N21804" t="s">
        <v>160</v>
      </c>
      <c r="P21804">
        <v>1</v>
      </c>
      <c r="Q21804">
        <v>0</v>
      </c>
    </row>
    <row r="21805" spans="1:17">
      <c r="A21805" t="s">
        <v>122</v>
      </c>
      <c r="B21805">
        <v>2020</v>
      </c>
      <c r="E21805" t="s">
        <v>170</v>
      </c>
      <c r="G21805" t="s">
        <v>1077</v>
      </c>
      <c r="H21805" t="s">
        <v>131</v>
      </c>
      <c r="I21805">
        <v>0</v>
      </c>
      <c r="L21805" t="s">
        <v>171</v>
      </c>
      <c r="M21805" t="s">
        <v>165</v>
      </c>
      <c r="N21805" t="s">
        <v>165</v>
      </c>
      <c r="P21805">
        <v>1</v>
      </c>
      <c r="Q21805">
        <v>0</v>
      </c>
    </row>
    <row r="21806" spans="1:17">
      <c r="A21806" t="s">
        <v>122</v>
      </c>
      <c r="B21806">
        <v>2020</v>
      </c>
      <c r="E21806" t="s">
        <v>170</v>
      </c>
      <c r="G21806" t="s">
        <v>1077</v>
      </c>
      <c r="H21806" t="s">
        <v>134</v>
      </c>
      <c r="I21806">
        <v>0</v>
      </c>
      <c r="L21806" t="s">
        <v>171</v>
      </c>
      <c r="M21806" t="s">
        <v>165</v>
      </c>
      <c r="N21806" t="s">
        <v>165</v>
      </c>
      <c r="P21806">
        <v>1</v>
      </c>
      <c r="Q21806">
        <v>0</v>
      </c>
    </row>
    <row r="21807" spans="1:17">
      <c r="A21807" t="s">
        <v>122</v>
      </c>
      <c r="B21807">
        <v>2020</v>
      </c>
      <c r="E21807" t="s">
        <v>162</v>
      </c>
      <c r="G21807" t="s">
        <v>1077</v>
      </c>
      <c r="H21807" t="s">
        <v>131</v>
      </c>
      <c r="I21807">
        <v>0</v>
      </c>
      <c r="L21807" t="s">
        <v>163</v>
      </c>
      <c r="M21807" t="s">
        <v>165</v>
      </c>
      <c r="N21807" t="s">
        <v>165</v>
      </c>
      <c r="P21807">
        <v>1</v>
      </c>
      <c r="Q21807">
        <v>0</v>
      </c>
    </row>
    <row r="21808" spans="1:17">
      <c r="A21808" t="s">
        <v>122</v>
      </c>
      <c r="B21808">
        <v>2020</v>
      </c>
      <c r="E21808" t="s">
        <v>162</v>
      </c>
      <c r="G21808" t="s">
        <v>1077</v>
      </c>
      <c r="H21808" t="s">
        <v>134</v>
      </c>
      <c r="I21808">
        <v>0</v>
      </c>
      <c r="L21808" t="s">
        <v>163</v>
      </c>
      <c r="M21808" t="s">
        <v>165</v>
      </c>
      <c r="N21808" t="s">
        <v>165</v>
      </c>
      <c r="P21808">
        <v>1</v>
      </c>
      <c r="Q21808">
        <v>0</v>
      </c>
    </row>
    <row r="21809" spans="1:17">
      <c r="A21809" t="s">
        <v>122</v>
      </c>
      <c r="B21809">
        <v>2020</v>
      </c>
      <c r="E21809" t="s">
        <v>167</v>
      </c>
      <c r="G21809" t="s">
        <v>1077</v>
      </c>
      <c r="H21809" t="s">
        <v>131</v>
      </c>
      <c r="I21809">
        <v>0</v>
      </c>
      <c r="L21809" t="s">
        <v>168</v>
      </c>
      <c r="M21809" t="s">
        <v>165</v>
      </c>
      <c r="N21809" t="s">
        <v>165</v>
      </c>
      <c r="P21809">
        <v>1</v>
      </c>
      <c r="Q21809">
        <v>0</v>
      </c>
    </row>
    <row r="21810" spans="1:17">
      <c r="A21810" t="s">
        <v>122</v>
      </c>
      <c r="B21810">
        <v>2020</v>
      </c>
      <c r="E21810" t="s">
        <v>167</v>
      </c>
      <c r="G21810" t="s">
        <v>1077</v>
      </c>
      <c r="H21810" t="s">
        <v>134</v>
      </c>
      <c r="I21810">
        <v>0</v>
      </c>
      <c r="L21810" t="s">
        <v>168</v>
      </c>
      <c r="M21810" t="s">
        <v>165</v>
      </c>
      <c r="N21810" t="s">
        <v>165</v>
      </c>
      <c r="P21810">
        <v>1</v>
      </c>
      <c r="Q21810">
        <v>0</v>
      </c>
    </row>
    <row r="21811" spans="1:17">
      <c r="A21811" t="s">
        <v>122</v>
      </c>
      <c r="B21811">
        <v>2020</v>
      </c>
      <c r="E21811" t="s">
        <v>167</v>
      </c>
      <c r="G21811" t="s">
        <v>1077</v>
      </c>
      <c r="H21811" t="s">
        <v>131</v>
      </c>
      <c r="I21811">
        <v>0</v>
      </c>
      <c r="L21811" t="s">
        <v>169</v>
      </c>
      <c r="M21811" t="s">
        <v>165</v>
      </c>
      <c r="N21811" t="s">
        <v>165</v>
      </c>
      <c r="P21811">
        <v>1</v>
      </c>
      <c r="Q21811">
        <v>0</v>
      </c>
    </row>
    <row r="21812" spans="1:17">
      <c r="A21812" t="s">
        <v>122</v>
      </c>
      <c r="B21812">
        <v>2020</v>
      </c>
      <c r="E21812" t="s">
        <v>167</v>
      </c>
      <c r="G21812" t="s">
        <v>1077</v>
      </c>
      <c r="H21812" t="s">
        <v>134</v>
      </c>
      <c r="I21812">
        <v>0</v>
      </c>
      <c r="L21812" t="s">
        <v>169</v>
      </c>
      <c r="M21812" t="s">
        <v>165</v>
      </c>
      <c r="N21812" t="s">
        <v>165</v>
      </c>
      <c r="P21812">
        <v>1</v>
      </c>
      <c r="Q21812">
        <v>0</v>
      </c>
    </row>
    <row r="21813" spans="1:17">
      <c r="A21813" t="s">
        <v>122</v>
      </c>
      <c r="B21813">
        <v>2020</v>
      </c>
      <c r="E21813" t="s">
        <v>162</v>
      </c>
      <c r="G21813" t="s">
        <v>1078</v>
      </c>
      <c r="H21813" t="s">
        <v>131</v>
      </c>
      <c r="I21813">
        <v>259502113.85323501</v>
      </c>
      <c r="L21813" t="s">
        <v>163</v>
      </c>
      <c r="M21813" t="s">
        <v>166</v>
      </c>
      <c r="N21813" t="s">
        <v>159</v>
      </c>
      <c r="P21813">
        <v>1</v>
      </c>
      <c r="Q21813">
        <v>259502113.85323501</v>
      </c>
    </row>
    <row r="21814" spans="1:17">
      <c r="A21814" t="s">
        <v>122</v>
      </c>
      <c r="B21814">
        <v>2020</v>
      </c>
      <c r="E21814" t="s">
        <v>162</v>
      </c>
      <c r="G21814" t="s">
        <v>1078</v>
      </c>
      <c r="H21814" t="s">
        <v>134</v>
      </c>
      <c r="I21814">
        <v>5859725.1515246704</v>
      </c>
      <c r="L21814" t="s">
        <v>163</v>
      </c>
      <c r="M21814" t="s">
        <v>166</v>
      </c>
      <c r="N21814" t="s">
        <v>159</v>
      </c>
      <c r="P21814">
        <v>1</v>
      </c>
      <c r="Q21814">
        <v>5859725.1515246704</v>
      </c>
    </row>
    <row r="21815" spans="1:17">
      <c r="A21815" t="s">
        <v>122</v>
      </c>
      <c r="B21815">
        <v>2020</v>
      </c>
      <c r="E21815" t="s">
        <v>170</v>
      </c>
      <c r="G21815" t="s">
        <v>1077</v>
      </c>
      <c r="H21815" t="s">
        <v>131</v>
      </c>
      <c r="I21815">
        <v>0</v>
      </c>
      <c r="L21815" t="s">
        <v>171</v>
      </c>
      <c r="M21815" t="s">
        <v>166</v>
      </c>
      <c r="N21815" t="s">
        <v>166</v>
      </c>
      <c r="P21815">
        <v>1</v>
      </c>
      <c r="Q21815">
        <v>0</v>
      </c>
    </row>
    <row r="21816" spans="1:17">
      <c r="A21816" t="s">
        <v>122</v>
      </c>
      <c r="B21816">
        <v>2020</v>
      </c>
      <c r="E21816" t="s">
        <v>170</v>
      </c>
      <c r="G21816" t="s">
        <v>1077</v>
      </c>
      <c r="H21816" t="s">
        <v>134</v>
      </c>
      <c r="I21816">
        <v>0</v>
      </c>
      <c r="L21816" t="s">
        <v>171</v>
      </c>
      <c r="M21816" t="s">
        <v>166</v>
      </c>
      <c r="N21816" t="s">
        <v>166</v>
      </c>
      <c r="P21816">
        <v>1</v>
      </c>
      <c r="Q21816">
        <v>0</v>
      </c>
    </row>
    <row r="21817" spans="1:17">
      <c r="A21817" t="s">
        <v>122</v>
      </c>
      <c r="B21817">
        <v>2020</v>
      </c>
      <c r="E21817" t="s">
        <v>162</v>
      </c>
      <c r="G21817" t="s">
        <v>1077</v>
      </c>
      <c r="H21817" t="s">
        <v>131</v>
      </c>
      <c r="I21817">
        <v>0</v>
      </c>
      <c r="L21817" t="s">
        <v>163</v>
      </c>
      <c r="M21817" t="s">
        <v>166</v>
      </c>
      <c r="N21817" t="s">
        <v>166</v>
      </c>
      <c r="P21817">
        <v>1</v>
      </c>
      <c r="Q21817">
        <v>0</v>
      </c>
    </row>
    <row r="21818" spans="1:17">
      <c r="A21818" t="s">
        <v>122</v>
      </c>
      <c r="B21818">
        <v>2020</v>
      </c>
      <c r="E21818" t="s">
        <v>162</v>
      </c>
      <c r="G21818" t="s">
        <v>1077</v>
      </c>
      <c r="H21818" t="s">
        <v>134</v>
      </c>
      <c r="I21818">
        <v>0</v>
      </c>
      <c r="L21818" t="s">
        <v>163</v>
      </c>
      <c r="M21818" t="s">
        <v>166</v>
      </c>
      <c r="N21818" t="s">
        <v>166</v>
      </c>
      <c r="P21818">
        <v>1</v>
      </c>
      <c r="Q21818">
        <v>0</v>
      </c>
    </row>
    <row r="21819" spans="1:17">
      <c r="A21819" t="s">
        <v>122</v>
      </c>
      <c r="B21819">
        <v>2020</v>
      </c>
      <c r="E21819" t="s">
        <v>167</v>
      </c>
      <c r="G21819" t="s">
        <v>1077</v>
      </c>
      <c r="H21819" t="s">
        <v>131</v>
      </c>
      <c r="I21819">
        <v>0</v>
      </c>
      <c r="L21819" t="s">
        <v>168</v>
      </c>
      <c r="M21819" t="s">
        <v>166</v>
      </c>
      <c r="N21819" t="s">
        <v>166</v>
      </c>
      <c r="P21819">
        <v>1</v>
      </c>
      <c r="Q21819">
        <v>0</v>
      </c>
    </row>
    <row r="21820" spans="1:17">
      <c r="A21820" t="s">
        <v>122</v>
      </c>
      <c r="B21820">
        <v>2020</v>
      </c>
      <c r="E21820" t="s">
        <v>167</v>
      </c>
      <c r="G21820" t="s">
        <v>1077</v>
      </c>
      <c r="H21820" t="s">
        <v>134</v>
      </c>
      <c r="I21820">
        <v>0</v>
      </c>
      <c r="L21820" t="s">
        <v>168</v>
      </c>
      <c r="M21820" t="s">
        <v>166</v>
      </c>
      <c r="N21820" t="s">
        <v>166</v>
      </c>
      <c r="P21820">
        <v>1</v>
      </c>
      <c r="Q21820">
        <v>0</v>
      </c>
    </row>
    <row r="21821" spans="1:17">
      <c r="A21821" t="s">
        <v>122</v>
      </c>
      <c r="B21821">
        <v>2020</v>
      </c>
      <c r="E21821" t="s">
        <v>167</v>
      </c>
      <c r="G21821" t="s">
        <v>1077</v>
      </c>
      <c r="H21821" t="s">
        <v>131</v>
      </c>
      <c r="I21821">
        <v>0</v>
      </c>
      <c r="L21821" t="s">
        <v>169</v>
      </c>
      <c r="M21821" t="s">
        <v>166</v>
      </c>
      <c r="N21821" t="s">
        <v>166</v>
      </c>
      <c r="P21821">
        <v>1</v>
      </c>
      <c r="Q21821">
        <v>0</v>
      </c>
    </row>
    <row r="21822" spans="1:17">
      <c r="A21822" t="s">
        <v>122</v>
      </c>
      <c r="B21822">
        <v>2020</v>
      </c>
      <c r="E21822" t="s">
        <v>167</v>
      </c>
      <c r="G21822" t="s">
        <v>1077</v>
      </c>
      <c r="H21822" t="s">
        <v>134</v>
      </c>
      <c r="I21822">
        <v>0</v>
      </c>
      <c r="L21822" t="s">
        <v>169</v>
      </c>
      <c r="M21822" t="s">
        <v>166</v>
      </c>
      <c r="N21822" t="s">
        <v>166</v>
      </c>
      <c r="P21822">
        <v>1</v>
      </c>
      <c r="Q21822">
        <v>0</v>
      </c>
    </row>
    <row r="21823" spans="1:17">
      <c r="A21823" t="s">
        <v>122</v>
      </c>
      <c r="B21823">
        <v>2020</v>
      </c>
      <c r="E21823" t="s">
        <v>162</v>
      </c>
      <c r="G21823" t="s">
        <v>1078</v>
      </c>
      <c r="H21823" t="s">
        <v>131</v>
      </c>
      <c r="I21823">
        <v>30247795.336710099</v>
      </c>
      <c r="L21823" t="s">
        <v>163</v>
      </c>
      <c r="M21823" t="s">
        <v>160</v>
      </c>
      <c r="N21823" t="s">
        <v>164</v>
      </c>
      <c r="P21823">
        <v>1</v>
      </c>
      <c r="Q21823">
        <v>30247795.336710099</v>
      </c>
    </row>
    <row r="21824" spans="1:17">
      <c r="A21824" t="s">
        <v>122</v>
      </c>
      <c r="B21824">
        <v>2020</v>
      </c>
      <c r="E21824" t="s">
        <v>162</v>
      </c>
      <c r="G21824" t="s">
        <v>1078</v>
      </c>
      <c r="H21824" t="s">
        <v>134</v>
      </c>
      <c r="I21824">
        <v>683014.73340958299</v>
      </c>
      <c r="L21824" t="s">
        <v>163</v>
      </c>
      <c r="M21824" t="s">
        <v>160</v>
      </c>
      <c r="N21824" t="s">
        <v>164</v>
      </c>
      <c r="P21824">
        <v>1</v>
      </c>
      <c r="Q21824">
        <v>683014.73340958299</v>
      </c>
    </row>
    <row r="21825" spans="1:17">
      <c r="A21825" t="s">
        <v>122</v>
      </c>
      <c r="B21825">
        <v>2020</v>
      </c>
      <c r="E21825" t="s">
        <v>170</v>
      </c>
      <c r="G21825" t="s">
        <v>1077</v>
      </c>
      <c r="H21825" t="s">
        <v>131</v>
      </c>
      <c r="I21825">
        <v>0</v>
      </c>
      <c r="L21825" t="s">
        <v>171</v>
      </c>
      <c r="M21825" t="s">
        <v>160</v>
      </c>
      <c r="N21825" t="s">
        <v>160</v>
      </c>
      <c r="P21825">
        <v>1</v>
      </c>
      <c r="Q21825">
        <v>0</v>
      </c>
    </row>
    <row r="21826" spans="1:17">
      <c r="A21826" t="s">
        <v>122</v>
      </c>
      <c r="B21826">
        <v>2020</v>
      </c>
      <c r="E21826" t="s">
        <v>170</v>
      </c>
      <c r="G21826" t="s">
        <v>1077</v>
      </c>
      <c r="H21826" t="s">
        <v>134</v>
      </c>
      <c r="I21826">
        <v>0</v>
      </c>
      <c r="L21826" t="s">
        <v>171</v>
      </c>
      <c r="M21826" t="s">
        <v>160</v>
      </c>
      <c r="N21826" t="s">
        <v>160</v>
      </c>
      <c r="P21826">
        <v>1</v>
      </c>
      <c r="Q21826">
        <v>0</v>
      </c>
    </row>
    <row r="21827" spans="1:17">
      <c r="A21827" t="s">
        <v>122</v>
      </c>
      <c r="B21827">
        <v>2020</v>
      </c>
      <c r="E21827" t="s">
        <v>162</v>
      </c>
      <c r="G21827" t="s">
        <v>1077</v>
      </c>
      <c r="H21827" t="s">
        <v>131</v>
      </c>
      <c r="I21827">
        <v>0</v>
      </c>
      <c r="L21827" t="s">
        <v>163</v>
      </c>
      <c r="M21827" t="s">
        <v>160</v>
      </c>
      <c r="N21827" t="s">
        <v>160</v>
      </c>
      <c r="P21827">
        <v>1</v>
      </c>
      <c r="Q21827">
        <v>0</v>
      </c>
    </row>
    <row r="21828" spans="1:17">
      <c r="A21828" t="s">
        <v>122</v>
      </c>
      <c r="B21828">
        <v>2020</v>
      </c>
      <c r="E21828" t="s">
        <v>162</v>
      </c>
      <c r="G21828" t="s">
        <v>1077</v>
      </c>
      <c r="H21828" t="s">
        <v>134</v>
      </c>
      <c r="I21828">
        <v>0</v>
      </c>
      <c r="L21828" t="s">
        <v>163</v>
      </c>
      <c r="M21828" t="s">
        <v>160</v>
      </c>
      <c r="N21828" t="s">
        <v>160</v>
      </c>
      <c r="P21828">
        <v>1</v>
      </c>
      <c r="Q21828">
        <v>0</v>
      </c>
    </row>
    <row r="21829" spans="1:17">
      <c r="A21829" t="s">
        <v>122</v>
      </c>
      <c r="B21829">
        <v>2020</v>
      </c>
      <c r="E21829" t="s">
        <v>167</v>
      </c>
      <c r="G21829" t="s">
        <v>1077</v>
      </c>
      <c r="H21829" t="s">
        <v>131</v>
      </c>
      <c r="I21829">
        <v>0</v>
      </c>
      <c r="L21829" t="s">
        <v>168</v>
      </c>
      <c r="M21829" t="s">
        <v>160</v>
      </c>
      <c r="N21829" t="s">
        <v>160</v>
      </c>
      <c r="P21829">
        <v>1</v>
      </c>
      <c r="Q21829">
        <v>0</v>
      </c>
    </row>
    <row r="21830" spans="1:17">
      <c r="A21830" t="s">
        <v>122</v>
      </c>
      <c r="B21830">
        <v>2020</v>
      </c>
      <c r="E21830" t="s">
        <v>167</v>
      </c>
      <c r="G21830" t="s">
        <v>1077</v>
      </c>
      <c r="H21830" t="s">
        <v>134</v>
      </c>
      <c r="I21830">
        <v>0</v>
      </c>
      <c r="L21830" t="s">
        <v>168</v>
      </c>
      <c r="M21830" t="s">
        <v>160</v>
      </c>
      <c r="N21830" t="s">
        <v>160</v>
      </c>
      <c r="P21830">
        <v>1</v>
      </c>
      <c r="Q21830">
        <v>0</v>
      </c>
    </row>
    <row r="21831" spans="1:17">
      <c r="A21831" t="s">
        <v>122</v>
      </c>
      <c r="B21831">
        <v>2020</v>
      </c>
      <c r="E21831" t="s">
        <v>167</v>
      </c>
      <c r="G21831" t="s">
        <v>1077</v>
      </c>
      <c r="H21831" t="s">
        <v>131</v>
      </c>
      <c r="I21831">
        <v>0</v>
      </c>
      <c r="L21831" t="s">
        <v>169</v>
      </c>
      <c r="M21831" t="s">
        <v>160</v>
      </c>
      <c r="N21831" t="s">
        <v>160</v>
      </c>
      <c r="P21831">
        <v>1</v>
      </c>
      <c r="Q21831">
        <v>0</v>
      </c>
    </row>
    <row r="21832" spans="1:17">
      <c r="A21832" t="s">
        <v>122</v>
      </c>
      <c r="B21832">
        <v>2020</v>
      </c>
      <c r="E21832" t="s">
        <v>167</v>
      </c>
      <c r="G21832" t="s">
        <v>1077</v>
      </c>
      <c r="H21832" t="s">
        <v>134</v>
      </c>
      <c r="I21832">
        <v>0</v>
      </c>
      <c r="L21832" t="s">
        <v>169</v>
      </c>
      <c r="M21832" t="s">
        <v>160</v>
      </c>
      <c r="N21832" t="s">
        <v>160</v>
      </c>
      <c r="P21832">
        <v>1</v>
      </c>
      <c r="Q21832">
        <v>0</v>
      </c>
    </row>
    <row r="21833" spans="1:17">
      <c r="A21833" t="s">
        <v>122</v>
      </c>
      <c r="B21833">
        <v>2021</v>
      </c>
      <c r="E21833" t="s">
        <v>170</v>
      </c>
      <c r="G21833" t="s">
        <v>1077</v>
      </c>
      <c r="H21833" t="s">
        <v>134</v>
      </c>
      <c r="I21833">
        <v>0</v>
      </c>
      <c r="L21833" t="s">
        <v>171</v>
      </c>
      <c r="M21833" t="s">
        <v>164</v>
      </c>
      <c r="N21833" t="s">
        <v>164</v>
      </c>
      <c r="P21833">
        <v>0.96153846153846101</v>
      </c>
      <c r="Q21833">
        <v>0</v>
      </c>
    </row>
    <row r="21834" spans="1:17">
      <c r="A21834" t="s">
        <v>122</v>
      </c>
      <c r="B21834">
        <v>2021</v>
      </c>
      <c r="E21834" t="s">
        <v>162</v>
      </c>
      <c r="G21834" t="s">
        <v>1077</v>
      </c>
      <c r="H21834" t="s">
        <v>134</v>
      </c>
      <c r="I21834">
        <v>0</v>
      </c>
      <c r="L21834" t="s">
        <v>163</v>
      </c>
      <c r="M21834" t="s">
        <v>164</v>
      </c>
      <c r="N21834" t="s">
        <v>164</v>
      </c>
      <c r="P21834">
        <v>0.96153846153846101</v>
      </c>
      <c r="Q21834">
        <v>0</v>
      </c>
    </row>
    <row r="21835" spans="1:17">
      <c r="A21835" t="s">
        <v>122</v>
      </c>
      <c r="B21835">
        <v>2021</v>
      </c>
      <c r="E21835" t="s">
        <v>167</v>
      </c>
      <c r="G21835" t="s">
        <v>1077</v>
      </c>
      <c r="H21835" t="s">
        <v>134</v>
      </c>
      <c r="I21835">
        <v>0</v>
      </c>
      <c r="L21835" t="s">
        <v>168</v>
      </c>
      <c r="M21835" t="s">
        <v>164</v>
      </c>
      <c r="N21835" t="s">
        <v>164</v>
      </c>
      <c r="P21835">
        <v>0.96153846153846101</v>
      </c>
      <c r="Q21835">
        <v>0</v>
      </c>
    </row>
    <row r="21836" spans="1:17">
      <c r="A21836" t="s">
        <v>122</v>
      </c>
      <c r="B21836">
        <v>2021</v>
      </c>
      <c r="E21836" t="s">
        <v>167</v>
      </c>
      <c r="G21836" t="s">
        <v>1077</v>
      </c>
      <c r="H21836" t="s">
        <v>134</v>
      </c>
      <c r="I21836">
        <v>0</v>
      </c>
      <c r="L21836" t="s">
        <v>169</v>
      </c>
      <c r="M21836" t="s">
        <v>164</v>
      </c>
      <c r="N21836" t="s">
        <v>164</v>
      </c>
      <c r="P21836">
        <v>0.96153846153846101</v>
      </c>
      <c r="Q21836">
        <v>0</v>
      </c>
    </row>
    <row r="21837" spans="1:17">
      <c r="A21837" t="s">
        <v>122</v>
      </c>
      <c r="B21837">
        <v>2021</v>
      </c>
      <c r="E21837" t="s">
        <v>170</v>
      </c>
      <c r="G21837" t="s">
        <v>1077</v>
      </c>
      <c r="H21837" t="s">
        <v>134</v>
      </c>
      <c r="I21837">
        <v>0</v>
      </c>
      <c r="L21837" t="s">
        <v>171</v>
      </c>
      <c r="M21837" t="s">
        <v>159</v>
      </c>
      <c r="N21837" t="s">
        <v>159</v>
      </c>
      <c r="P21837">
        <v>0.96153846153846101</v>
      </c>
      <c r="Q21837">
        <v>0</v>
      </c>
    </row>
    <row r="21838" spans="1:17">
      <c r="A21838" t="s">
        <v>122</v>
      </c>
      <c r="B21838">
        <v>2021</v>
      </c>
      <c r="E21838" t="s">
        <v>162</v>
      </c>
      <c r="G21838" t="s">
        <v>1077</v>
      </c>
      <c r="H21838" t="s">
        <v>134</v>
      </c>
      <c r="I21838">
        <v>0</v>
      </c>
      <c r="L21838" t="s">
        <v>163</v>
      </c>
      <c r="M21838" t="s">
        <v>159</v>
      </c>
      <c r="N21838" t="s">
        <v>159</v>
      </c>
      <c r="P21838">
        <v>0.96153846153846101</v>
      </c>
      <c r="Q21838">
        <v>0</v>
      </c>
    </row>
    <row r="21839" spans="1:17">
      <c r="A21839" t="s">
        <v>122</v>
      </c>
      <c r="B21839">
        <v>2021</v>
      </c>
      <c r="E21839" t="s">
        <v>167</v>
      </c>
      <c r="G21839" t="s">
        <v>1077</v>
      </c>
      <c r="H21839" t="s">
        <v>134</v>
      </c>
      <c r="I21839">
        <v>0</v>
      </c>
      <c r="L21839" t="s">
        <v>168</v>
      </c>
      <c r="M21839" t="s">
        <v>159</v>
      </c>
      <c r="N21839" t="s">
        <v>159</v>
      </c>
      <c r="P21839">
        <v>0.96153846153846101</v>
      </c>
      <c r="Q21839">
        <v>0</v>
      </c>
    </row>
    <row r="21840" spans="1:17">
      <c r="A21840" t="s">
        <v>122</v>
      </c>
      <c r="B21840">
        <v>2021</v>
      </c>
      <c r="E21840" t="s">
        <v>167</v>
      </c>
      <c r="G21840" t="s">
        <v>1077</v>
      </c>
      <c r="H21840" t="s">
        <v>134</v>
      </c>
      <c r="I21840">
        <v>0</v>
      </c>
      <c r="L21840" t="s">
        <v>169</v>
      </c>
      <c r="M21840" t="s">
        <v>159</v>
      </c>
      <c r="N21840" t="s">
        <v>159</v>
      </c>
      <c r="P21840">
        <v>0.96153846153846101</v>
      </c>
      <c r="Q21840">
        <v>0</v>
      </c>
    </row>
    <row r="21841" spans="1:17">
      <c r="A21841" t="s">
        <v>122</v>
      </c>
      <c r="B21841">
        <v>2021</v>
      </c>
      <c r="E21841" t="s">
        <v>170</v>
      </c>
      <c r="G21841" t="s">
        <v>1078</v>
      </c>
      <c r="H21841" t="s">
        <v>134</v>
      </c>
      <c r="I21841">
        <v>0</v>
      </c>
      <c r="L21841" t="s">
        <v>171</v>
      </c>
      <c r="M21841" t="s">
        <v>126</v>
      </c>
      <c r="N21841" t="s">
        <v>164</v>
      </c>
      <c r="P21841">
        <v>0.96153846153846101</v>
      </c>
      <c r="Q21841">
        <v>0</v>
      </c>
    </row>
    <row r="21842" spans="1:17">
      <c r="A21842" t="s">
        <v>122</v>
      </c>
      <c r="B21842">
        <v>2021</v>
      </c>
      <c r="E21842" t="s">
        <v>162</v>
      </c>
      <c r="G21842" t="s">
        <v>1078</v>
      </c>
      <c r="H21842" t="s">
        <v>134</v>
      </c>
      <c r="I21842">
        <v>0</v>
      </c>
      <c r="L21842" t="s">
        <v>163</v>
      </c>
      <c r="M21842" t="s">
        <v>126</v>
      </c>
      <c r="N21842" t="s">
        <v>164</v>
      </c>
      <c r="P21842">
        <v>0.96153846153846101</v>
      </c>
      <c r="Q21842">
        <v>0</v>
      </c>
    </row>
    <row r="21843" spans="1:17">
      <c r="A21843" t="s">
        <v>122</v>
      </c>
      <c r="B21843">
        <v>2021</v>
      </c>
      <c r="E21843" t="s">
        <v>167</v>
      </c>
      <c r="G21843" t="s">
        <v>1078</v>
      </c>
      <c r="H21843" t="s">
        <v>134</v>
      </c>
      <c r="I21843">
        <v>0</v>
      </c>
      <c r="L21843" t="s">
        <v>168</v>
      </c>
      <c r="M21843" t="s">
        <v>126</v>
      </c>
      <c r="N21843" t="s">
        <v>164</v>
      </c>
      <c r="P21843">
        <v>0.96153846153846101</v>
      </c>
      <c r="Q21843">
        <v>0</v>
      </c>
    </row>
    <row r="21844" spans="1:17">
      <c r="A21844" t="s">
        <v>122</v>
      </c>
      <c r="B21844">
        <v>2021</v>
      </c>
      <c r="E21844" t="s">
        <v>167</v>
      </c>
      <c r="G21844" t="s">
        <v>1078</v>
      </c>
      <c r="H21844" t="s">
        <v>134</v>
      </c>
      <c r="I21844">
        <v>0</v>
      </c>
      <c r="L21844" t="s">
        <v>169</v>
      </c>
      <c r="M21844" t="s">
        <v>126</v>
      </c>
      <c r="N21844" t="s">
        <v>164</v>
      </c>
      <c r="P21844">
        <v>0.96153846153846101</v>
      </c>
      <c r="Q21844">
        <v>0</v>
      </c>
    </row>
    <row r="21845" spans="1:17">
      <c r="A21845" t="s">
        <v>122</v>
      </c>
      <c r="B21845">
        <v>2021</v>
      </c>
      <c r="E21845" t="s">
        <v>170</v>
      </c>
      <c r="G21845" t="s">
        <v>1078</v>
      </c>
      <c r="H21845" t="s">
        <v>134</v>
      </c>
      <c r="I21845">
        <v>0</v>
      </c>
      <c r="L21845" t="s">
        <v>171</v>
      </c>
      <c r="M21845" t="s">
        <v>126</v>
      </c>
      <c r="N21845" t="s">
        <v>159</v>
      </c>
      <c r="P21845">
        <v>0.96153846153846101</v>
      </c>
      <c r="Q21845">
        <v>0</v>
      </c>
    </row>
    <row r="21846" spans="1:17">
      <c r="A21846" t="s">
        <v>122</v>
      </c>
      <c r="B21846">
        <v>2021</v>
      </c>
      <c r="E21846" t="s">
        <v>162</v>
      </c>
      <c r="G21846" t="s">
        <v>1078</v>
      </c>
      <c r="H21846" t="s">
        <v>134</v>
      </c>
      <c r="I21846">
        <v>0</v>
      </c>
      <c r="L21846" t="s">
        <v>163</v>
      </c>
      <c r="M21846" t="s">
        <v>126</v>
      </c>
      <c r="N21846" t="s">
        <v>159</v>
      </c>
      <c r="P21846">
        <v>0.96153846153846101</v>
      </c>
      <c r="Q21846">
        <v>0</v>
      </c>
    </row>
    <row r="21847" spans="1:17">
      <c r="A21847" t="s">
        <v>122</v>
      </c>
      <c r="B21847">
        <v>2021</v>
      </c>
      <c r="E21847" t="s">
        <v>167</v>
      </c>
      <c r="G21847" t="s">
        <v>1078</v>
      </c>
      <c r="H21847" t="s">
        <v>134</v>
      </c>
      <c r="I21847">
        <v>0</v>
      </c>
      <c r="L21847" t="s">
        <v>168</v>
      </c>
      <c r="M21847" t="s">
        <v>126</v>
      </c>
      <c r="N21847" t="s">
        <v>159</v>
      </c>
      <c r="P21847">
        <v>0.96153846153846101</v>
      </c>
      <c r="Q21847">
        <v>0</v>
      </c>
    </row>
    <row r="21848" spans="1:17">
      <c r="A21848" t="s">
        <v>122</v>
      </c>
      <c r="B21848">
        <v>2021</v>
      </c>
      <c r="E21848" t="s">
        <v>167</v>
      </c>
      <c r="G21848" t="s">
        <v>1078</v>
      </c>
      <c r="H21848" t="s">
        <v>134</v>
      </c>
      <c r="I21848">
        <v>0</v>
      </c>
      <c r="L21848" t="s">
        <v>169</v>
      </c>
      <c r="M21848" t="s">
        <v>126</v>
      </c>
      <c r="N21848" t="s">
        <v>159</v>
      </c>
      <c r="P21848">
        <v>0.96153846153846101</v>
      </c>
      <c r="Q21848">
        <v>0</v>
      </c>
    </row>
    <row r="21849" spans="1:17">
      <c r="A21849" t="s">
        <v>122</v>
      </c>
      <c r="B21849">
        <v>2021</v>
      </c>
      <c r="E21849" t="s">
        <v>170</v>
      </c>
      <c r="G21849" t="s">
        <v>1077</v>
      </c>
      <c r="H21849" t="s">
        <v>134</v>
      </c>
      <c r="I21849">
        <v>0</v>
      </c>
      <c r="L21849" t="s">
        <v>171</v>
      </c>
      <c r="M21849" t="s">
        <v>126</v>
      </c>
      <c r="N21849" t="s">
        <v>126</v>
      </c>
      <c r="P21849">
        <v>0.96153846153846101</v>
      </c>
      <c r="Q21849">
        <v>0</v>
      </c>
    </row>
    <row r="21850" spans="1:17">
      <c r="A21850" t="s">
        <v>122</v>
      </c>
      <c r="B21850">
        <v>2021</v>
      </c>
      <c r="E21850" t="s">
        <v>162</v>
      </c>
      <c r="G21850" t="s">
        <v>1077</v>
      </c>
      <c r="H21850" t="s">
        <v>134</v>
      </c>
      <c r="I21850">
        <v>0</v>
      </c>
      <c r="L21850" t="s">
        <v>163</v>
      </c>
      <c r="M21850" t="s">
        <v>126</v>
      </c>
      <c r="N21850" t="s">
        <v>126</v>
      </c>
      <c r="P21850">
        <v>0.96153846153846101</v>
      </c>
      <c r="Q21850">
        <v>0</v>
      </c>
    </row>
    <row r="21851" spans="1:17">
      <c r="A21851" t="s">
        <v>122</v>
      </c>
      <c r="B21851">
        <v>2021</v>
      </c>
      <c r="E21851" t="s">
        <v>167</v>
      </c>
      <c r="G21851" t="s">
        <v>1077</v>
      </c>
      <c r="H21851" t="s">
        <v>134</v>
      </c>
      <c r="I21851">
        <v>0</v>
      </c>
      <c r="L21851" t="s">
        <v>168</v>
      </c>
      <c r="M21851" t="s">
        <v>126</v>
      </c>
      <c r="N21851" t="s">
        <v>126</v>
      </c>
      <c r="P21851">
        <v>0.96153846153846101</v>
      </c>
      <c r="Q21851">
        <v>0</v>
      </c>
    </row>
    <row r="21852" spans="1:17">
      <c r="A21852" t="s">
        <v>122</v>
      </c>
      <c r="B21852">
        <v>2021</v>
      </c>
      <c r="E21852" t="s">
        <v>167</v>
      </c>
      <c r="G21852" t="s">
        <v>1077</v>
      </c>
      <c r="H21852" t="s">
        <v>134</v>
      </c>
      <c r="I21852">
        <v>0</v>
      </c>
      <c r="L21852" t="s">
        <v>169</v>
      </c>
      <c r="M21852" t="s">
        <v>126</v>
      </c>
      <c r="N21852" t="s">
        <v>126</v>
      </c>
      <c r="P21852">
        <v>0.96153846153846101</v>
      </c>
      <c r="Q21852">
        <v>0</v>
      </c>
    </row>
    <row r="21853" spans="1:17">
      <c r="A21853" t="s">
        <v>122</v>
      </c>
      <c r="B21853">
        <v>2021</v>
      </c>
      <c r="E21853" t="s">
        <v>170</v>
      </c>
      <c r="G21853" t="s">
        <v>1078</v>
      </c>
      <c r="H21853" t="s">
        <v>134</v>
      </c>
      <c r="I21853">
        <v>0</v>
      </c>
      <c r="L21853" t="s">
        <v>171</v>
      </c>
      <c r="M21853" t="s">
        <v>126</v>
      </c>
      <c r="N21853" t="s">
        <v>165</v>
      </c>
      <c r="P21853">
        <v>0.96153846153846101</v>
      </c>
      <c r="Q21853">
        <v>0</v>
      </c>
    </row>
    <row r="21854" spans="1:17">
      <c r="A21854" t="s">
        <v>122</v>
      </c>
      <c r="B21854">
        <v>2021</v>
      </c>
      <c r="E21854" t="s">
        <v>162</v>
      </c>
      <c r="G21854" t="s">
        <v>1078</v>
      </c>
      <c r="H21854" t="s">
        <v>134</v>
      </c>
      <c r="I21854">
        <v>0</v>
      </c>
      <c r="L21854" t="s">
        <v>163</v>
      </c>
      <c r="M21854" t="s">
        <v>126</v>
      </c>
      <c r="N21854" t="s">
        <v>165</v>
      </c>
      <c r="P21854">
        <v>0.96153846153846101</v>
      </c>
      <c r="Q21854">
        <v>0</v>
      </c>
    </row>
    <row r="21855" spans="1:17">
      <c r="A21855" t="s">
        <v>122</v>
      </c>
      <c r="B21855">
        <v>2021</v>
      </c>
      <c r="E21855" t="s">
        <v>167</v>
      </c>
      <c r="G21855" t="s">
        <v>1078</v>
      </c>
      <c r="H21855" t="s">
        <v>134</v>
      </c>
      <c r="I21855">
        <v>0</v>
      </c>
      <c r="L21855" t="s">
        <v>168</v>
      </c>
      <c r="M21855" t="s">
        <v>126</v>
      </c>
      <c r="N21855" t="s">
        <v>165</v>
      </c>
      <c r="P21855">
        <v>0.96153846153846101</v>
      </c>
      <c r="Q21855">
        <v>0</v>
      </c>
    </row>
    <row r="21856" spans="1:17">
      <c r="A21856" t="s">
        <v>122</v>
      </c>
      <c r="B21856">
        <v>2021</v>
      </c>
      <c r="E21856" t="s">
        <v>167</v>
      </c>
      <c r="G21856" t="s">
        <v>1078</v>
      </c>
      <c r="H21856" t="s">
        <v>134</v>
      </c>
      <c r="I21856">
        <v>0</v>
      </c>
      <c r="L21856" t="s">
        <v>169</v>
      </c>
      <c r="M21856" t="s">
        <v>126</v>
      </c>
      <c r="N21856" t="s">
        <v>165</v>
      </c>
      <c r="P21856">
        <v>0.96153846153846101</v>
      </c>
      <c r="Q21856">
        <v>0</v>
      </c>
    </row>
    <row r="21857" spans="1:17">
      <c r="A21857" t="s">
        <v>122</v>
      </c>
      <c r="B21857">
        <v>2021</v>
      </c>
      <c r="E21857" t="s">
        <v>170</v>
      </c>
      <c r="G21857" t="s">
        <v>1078</v>
      </c>
      <c r="H21857" t="s">
        <v>134</v>
      </c>
      <c r="I21857">
        <v>0</v>
      </c>
      <c r="L21857" t="s">
        <v>171</v>
      </c>
      <c r="M21857" t="s">
        <v>126</v>
      </c>
      <c r="N21857" t="s">
        <v>166</v>
      </c>
      <c r="P21857">
        <v>0.96153846153846101</v>
      </c>
      <c r="Q21857">
        <v>0</v>
      </c>
    </row>
    <row r="21858" spans="1:17">
      <c r="A21858" t="s">
        <v>122</v>
      </c>
      <c r="B21858">
        <v>2021</v>
      </c>
      <c r="E21858" t="s">
        <v>162</v>
      </c>
      <c r="G21858" t="s">
        <v>1078</v>
      </c>
      <c r="H21858" t="s">
        <v>134</v>
      </c>
      <c r="I21858">
        <v>0</v>
      </c>
      <c r="L21858" t="s">
        <v>163</v>
      </c>
      <c r="M21858" t="s">
        <v>126</v>
      </c>
      <c r="N21858" t="s">
        <v>166</v>
      </c>
      <c r="P21858">
        <v>0.96153846153846101</v>
      </c>
      <c r="Q21858">
        <v>0</v>
      </c>
    </row>
    <row r="21859" spans="1:17">
      <c r="A21859" t="s">
        <v>122</v>
      </c>
      <c r="B21859">
        <v>2021</v>
      </c>
      <c r="E21859" t="s">
        <v>167</v>
      </c>
      <c r="G21859" t="s">
        <v>1078</v>
      </c>
      <c r="H21859" t="s">
        <v>134</v>
      </c>
      <c r="I21859">
        <v>0</v>
      </c>
      <c r="L21859" t="s">
        <v>168</v>
      </c>
      <c r="M21859" t="s">
        <v>126</v>
      </c>
      <c r="N21859" t="s">
        <v>166</v>
      </c>
      <c r="P21859">
        <v>0.96153846153846101</v>
      </c>
      <c r="Q21859">
        <v>0</v>
      </c>
    </row>
    <row r="21860" spans="1:17">
      <c r="A21860" t="s">
        <v>122</v>
      </c>
      <c r="B21860">
        <v>2021</v>
      </c>
      <c r="E21860" t="s">
        <v>167</v>
      </c>
      <c r="G21860" t="s">
        <v>1078</v>
      </c>
      <c r="H21860" t="s">
        <v>134</v>
      </c>
      <c r="I21860">
        <v>0</v>
      </c>
      <c r="L21860" t="s">
        <v>169</v>
      </c>
      <c r="M21860" t="s">
        <v>126</v>
      </c>
      <c r="N21860" t="s">
        <v>166</v>
      </c>
      <c r="P21860">
        <v>0.96153846153846101</v>
      </c>
      <c r="Q21860">
        <v>0</v>
      </c>
    </row>
    <row r="21861" spans="1:17">
      <c r="A21861" t="s">
        <v>122</v>
      </c>
      <c r="B21861">
        <v>2021</v>
      </c>
      <c r="E21861" t="s">
        <v>170</v>
      </c>
      <c r="G21861" t="s">
        <v>1078</v>
      </c>
      <c r="H21861" t="s">
        <v>134</v>
      </c>
      <c r="I21861">
        <v>0</v>
      </c>
      <c r="L21861" t="s">
        <v>171</v>
      </c>
      <c r="M21861" t="s">
        <v>126</v>
      </c>
      <c r="N21861" t="s">
        <v>160</v>
      </c>
      <c r="P21861">
        <v>0.96153846153846101</v>
      </c>
      <c r="Q21861">
        <v>0</v>
      </c>
    </row>
    <row r="21862" spans="1:17">
      <c r="A21862" t="s">
        <v>122</v>
      </c>
      <c r="B21862">
        <v>2021</v>
      </c>
      <c r="E21862" t="s">
        <v>162</v>
      </c>
      <c r="G21862" t="s">
        <v>1078</v>
      </c>
      <c r="H21862" t="s">
        <v>134</v>
      </c>
      <c r="I21862">
        <v>0</v>
      </c>
      <c r="L21862" t="s">
        <v>163</v>
      </c>
      <c r="M21862" t="s">
        <v>126</v>
      </c>
      <c r="N21862" t="s">
        <v>160</v>
      </c>
      <c r="P21862">
        <v>0.96153846153846101</v>
      </c>
      <c r="Q21862">
        <v>0</v>
      </c>
    </row>
    <row r="21863" spans="1:17">
      <c r="A21863" t="s">
        <v>122</v>
      </c>
      <c r="B21863">
        <v>2021</v>
      </c>
      <c r="E21863" t="s">
        <v>167</v>
      </c>
      <c r="G21863" t="s">
        <v>1078</v>
      </c>
      <c r="H21863" t="s">
        <v>134</v>
      </c>
      <c r="I21863">
        <v>0</v>
      </c>
      <c r="L21863" t="s">
        <v>168</v>
      </c>
      <c r="M21863" t="s">
        <v>126</v>
      </c>
      <c r="N21863" t="s">
        <v>160</v>
      </c>
      <c r="P21863">
        <v>0.96153846153846101</v>
      </c>
      <c r="Q21863">
        <v>0</v>
      </c>
    </row>
    <row r="21864" spans="1:17">
      <c r="A21864" t="s">
        <v>122</v>
      </c>
      <c r="B21864">
        <v>2021</v>
      </c>
      <c r="E21864" t="s">
        <v>167</v>
      </c>
      <c r="G21864" t="s">
        <v>1078</v>
      </c>
      <c r="H21864" t="s">
        <v>134</v>
      </c>
      <c r="I21864">
        <v>0</v>
      </c>
      <c r="L21864" t="s">
        <v>169</v>
      </c>
      <c r="M21864" t="s">
        <v>126</v>
      </c>
      <c r="N21864" t="s">
        <v>160</v>
      </c>
      <c r="P21864">
        <v>0.96153846153846101</v>
      </c>
      <c r="Q21864">
        <v>0</v>
      </c>
    </row>
    <row r="21865" spans="1:17">
      <c r="A21865" t="s">
        <v>122</v>
      </c>
      <c r="B21865">
        <v>2021</v>
      </c>
      <c r="E21865" t="s">
        <v>170</v>
      </c>
      <c r="G21865" t="s">
        <v>1077</v>
      </c>
      <c r="H21865" t="s">
        <v>134</v>
      </c>
      <c r="I21865">
        <v>0</v>
      </c>
      <c r="L21865" t="s">
        <v>171</v>
      </c>
      <c r="M21865" t="s">
        <v>165</v>
      </c>
      <c r="N21865" t="s">
        <v>165</v>
      </c>
      <c r="P21865">
        <v>0.96153846153846101</v>
      </c>
      <c r="Q21865">
        <v>0</v>
      </c>
    </row>
    <row r="21866" spans="1:17">
      <c r="A21866" t="s">
        <v>122</v>
      </c>
      <c r="B21866">
        <v>2021</v>
      </c>
      <c r="E21866" t="s">
        <v>162</v>
      </c>
      <c r="G21866" t="s">
        <v>1077</v>
      </c>
      <c r="H21866" t="s">
        <v>134</v>
      </c>
      <c r="I21866">
        <v>0</v>
      </c>
      <c r="L21866" t="s">
        <v>163</v>
      </c>
      <c r="M21866" t="s">
        <v>165</v>
      </c>
      <c r="N21866" t="s">
        <v>165</v>
      </c>
      <c r="P21866">
        <v>0.96153846153846101</v>
      </c>
      <c r="Q21866">
        <v>0</v>
      </c>
    </row>
    <row r="21867" spans="1:17">
      <c r="A21867" t="s">
        <v>122</v>
      </c>
      <c r="B21867">
        <v>2021</v>
      </c>
      <c r="E21867" t="s">
        <v>167</v>
      </c>
      <c r="G21867" t="s">
        <v>1077</v>
      </c>
      <c r="H21867" t="s">
        <v>134</v>
      </c>
      <c r="I21867">
        <v>0</v>
      </c>
      <c r="L21867" t="s">
        <v>168</v>
      </c>
      <c r="M21867" t="s">
        <v>165</v>
      </c>
      <c r="N21867" t="s">
        <v>165</v>
      </c>
      <c r="P21867">
        <v>0.96153846153846101</v>
      </c>
      <c r="Q21867">
        <v>0</v>
      </c>
    </row>
    <row r="21868" spans="1:17">
      <c r="A21868" t="s">
        <v>122</v>
      </c>
      <c r="B21868">
        <v>2021</v>
      </c>
      <c r="E21868" t="s">
        <v>167</v>
      </c>
      <c r="G21868" t="s">
        <v>1077</v>
      </c>
      <c r="H21868" t="s">
        <v>134</v>
      </c>
      <c r="I21868">
        <v>0</v>
      </c>
      <c r="L21868" t="s">
        <v>169</v>
      </c>
      <c r="M21868" t="s">
        <v>165</v>
      </c>
      <c r="N21868" t="s">
        <v>165</v>
      </c>
      <c r="P21868">
        <v>0.96153846153846101</v>
      </c>
      <c r="Q21868">
        <v>0</v>
      </c>
    </row>
    <row r="21869" spans="1:17">
      <c r="A21869" t="s">
        <v>122</v>
      </c>
      <c r="B21869">
        <v>2021</v>
      </c>
      <c r="E21869" t="s">
        <v>162</v>
      </c>
      <c r="G21869" t="s">
        <v>1078</v>
      </c>
      <c r="H21869" t="s">
        <v>134</v>
      </c>
      <c r="I21869">
        <v>5859725.1515246704</v>
      </c>
      <c r="L21869" t="s">
        <v>163</v>
      </c>
      <c r="M21869" t="s">
        <v>166</v>
      </c>
      <c r="N21869" t="s">
        <v>159</v>
      </c>
      <c r="P21869">
        <v>0.96153846153846101</v>
      </c>
      <c r="Q21869">
        <v>5634351.1072352603</v>
      </c>
    </row>
    <row r="21870" spans="1:17">
      <c r="A21870" t="s">
        <v>122</v>
      </c>
      <c r="B21870">
        <v>2021</v>
      </c>
      <c r="E21870" t="s">
        <v>170</v>
      </c>
      <c r="G21870" t="s">
        <v>1077</v>
      </c>
      <c r="H21870" t="s">
        <v>134</v>
      </c>
      <c r="I21870">
        <v>0</v>
      </c>
      <c r="L21870" t="s">
        <v>171</v>
      </c>
      <c r="M21870" t="s">
        <v>166</v>
      </c>
      <c r="N21870" t="s">
        <v>166</v>
      </c>
      <c r="P21870">
        <v>0.96153846153846101</v>
      </c>
      <c r="Q21870">
        <v>0</v>
      </c>
    </row>
    <row r="21871" spans="1:17">
      <c r="A21871" t="s">
        <v>122</v>
      </c>
      <c r="B21871">
        <v>2021</v>
      </c>
      <c r="E21871" t="s">
        <v>162</v>
      </c>
      <c r="G21871" t="s">
        <v>1077</v>
      </c>
      <c r="H21871" t="s">
        <v>134</v>
      </c>
      <c r="I21871">
        <v>0</v>
      </c>
      <c r="L21871" t="s">
        <v>163</v>
      </c>
      <c r="M21871" t="s">
        <v>166</v>
      </c>
      <c r="N21871" t="s">
        <v>166</v>
      </c>
      <c r="P21871">
        <v>0.96153846153846101</v>
      </c>
      <c r="Q21871">
        <v>0</v>
      </c>
    </row>
    <row r="21872" spans="1:17">
      <c r="A21872" t="s">
        <v>122</v>
      </c>
      <c r="B21872">
        <v>2021</v>
      </c>
      <c r="E21872" t="s">
        <v>167</v>
      </c>
      <c r="G21872" t="s">
        <v>1077</v>
      </c>
      <c r="H21872" t="s">
        <v>134</v>
      </c>
      <c r="I21872">
        <v>0</v>
      </c>
      <c r="L21872" t="s">
        <v>168</v>
      </c>
      <c r="M21872" t="s">
        <v>166</v>
      </c>
      <c r="N21872" t="s">
        <v>166</v>
      </c>
      <c r="P21872">
        <v>0.96153846153846101</v>
      </c>
      <c r="Q21872">
        <v>0</v>
      </c>
    </row>
    <row r="21873" spans="1:17">
      <c r="A21873" t="s">
        <v>122</v>
      </c>
      <c r="B21873">
        <v>2021</v>
      </c>
      <c r="E21873" t="s">
        <v>167</v>
      </c>
      <c r="G21873" t="s">
        <v>1077</v>
      </c>
      <c r="H21873" t="s">
        <v>134</v>
      </c>
      <c r="I21873">
        <v>0</v>
      </c>
      <c r="L21873" t="s">
        <v>169</v>
      </c>
      <c r="M21873" t="s">
        <v>166</v>
      </c>
      <c r="N21873" t="s">
        <v>166</v>
      </c>
      <c r="P21873">
        <v>0.96153846153846101</v>
      </c>
      <c r="Q21873">
        <v>0</v>
      </c>
    </row>
    <row r="21874" spans="1:17">
      <c r="A21874" t="s">
        <v>122</v>
      </c>
      <c r="B21874">
        <v>2021</v>
      </c>
      <c r="E21874" t="s">
        <v>162</v>
      </c>
      <c r="G21874" t="s">
        <v>1078</v>
      </c>
      <c r="H21874" t="s">
        <v>134</v>
      </c>
      <c r="I21874">
        <v>683014.73340958299</v>
      </c>
      <c r="L21874" t="s">
        <v>163</v>
      </c>
      <c r="M21874" t="s">
        <v>160</v>
      </c>
      <c r="N21874" t="s">
        <v>164</v>
      </c>
      <c r="P21874">
        <v>0.96153846153846101</v>
      </c>
      <c r="Q21874">
        <v>656744.93597075203</v>
      </c>
    </row>
    <row r="21875" spans="1:17">
      <c r="A21875" t="s">
        <v>122</v>
      </c>
      <c r="B21875">
        <v>2021</v>
      </c>
      <c r="E21875" t="s">
        <v>170</v>
      </c>
      <c r="G21875" t="s">
        <v>1077</v>
      </c>
      <c r="H21875" t="s">
        <v>134</v>
      </c>
      <c r="I21875">
        <v>0</v>
      </c>
      <c r="L21875" t="s">
        <v>171</v>
      </c>
      <c r="M21875" t="s">
        <v>160</v>
      </c>
      <c r="N21875" t="s">
        <v>160</v>
      </c>
      <c r="P21875">
        <v>0.96153846153846101</v>
      </c>
      <c r="Q21875">
        <v>0</v>
      </c>
    </row>
    <row r="21876" spans="1:17">
      <c r="A21876" t="s">
        <v>122</v>
      </c>
      <c r="B21876">
        <v>2021</v>
      </c>
      <c r="E21876" t="s">
        <v>162</v>
      </c>
      <c r="G21876" t="s">
        <v>1077</v>
      </c>
      <c r="H21876" t="s">
        <v>134</v>
      </c>
      <c r="I21876">
        <v>0</v>
      </c>
      <c r="L21876" t="s">
        <v>163</v>
      </c>
      <c r="M21876" t="s">
        <v>160</v>
      </c>
      <c r="N21876" t="s">
        <v>160</v>
      </c>
      <c r="P21876">
        <v>0.96153846153846101</v>
      </c>
      <c r="Q21876">
        <v>0</v>
      </c>
    </row>
    <row r="21877" spans="1:17">
      <c r="A21877" t="s">
        <v>122</v>
      </c>
      <c r="B21877">
        <v>2021</v>
      </c>
      <c r="E21877" t="s">
        <v>167</v>
      </c>
      <c r="G21877" t="s">
        <v>1077</v>
      </c>
      <c r="H21877" t="s">
        <v>134</v>
      </c>
      <c r="I21877">
        <v>0</v>
      </c>
      <c r="L21877" t="s">
        <v>168</v>
      </c>
      <c r="M21877" t="s">
        <v>160</v>
      </c>
      <c r="N21877" t="s">
        <v>160</v>
      </c>
      <c r="P21877">
        <v>0.96153846153846101</v>
      </c>
      <c r="Q21877">
        <v>0</v>
      </c>
    </row>
    <row r="21878" spans="1:17">
      <c r="A21878" t="s">
        <v>122</v>
      </c>
      <c r="B21878">
        <v>2021</v>
      </c>
      <c r="E21878" t="s">
        <v>167</v>
      </c>
      <c r="G21878" t="s">
        <v>1077</v>
      </c>
      <c r="H21878" t="s">
        <v>134</v>
      </c>
      <c r="I21878">
        <v>0</v>
      </c>
      <c r="L21878" t="s">
        <v>169</v>
      </c>
      <c r="M21878" t="s">
        <v>160</v>
      </c>
      <c r="N21878" t="s">
        <v>160</v>
      </c>
      <c r="P21878">
        <v>0.96153846153846101</v>
      </c>
      <c r="Q21878">
        <v>0</v>
      </c>
    </row>
    <row r="21879" spans="1:17">
      <c r="A21879" t="s">
        <v>122</v>
      </c>
      <c r="B21879">
        <v>2022</v>
      </c>
      <c r="E21879" t="s">
        <v>170</v>
      </c>
      <c r="G21879" t="s">
        <v>1077</v>
      </c>
      <c r="H21879" t="s">
        <v>134</v>
      </c>
      <c r="I21879">
        <v>0</v>
      </c>
      <c r="L21879" t="s">
        <v>171</v>
      </c>
      <c r="M21879" t="s">
        <v>164</v>
      </c>
      <c r="N21879" t="s">
        <v>164</v>
      </c>
      <c r="P21879">
        <v>0.92455621301775104</v>
      </c>
      <c r="Q21879">
        <v>0</v>
      </c>
    </row>
    <row r="21880" spans="1:17">
      <c r="A21880" t="s">
        <v>122</v>
      </c>
      <c r="B21880">
        <v>2022</v>
      </c>
      <c r="E21880" t="s">
        <v>162</v>
      </c>
      <c r="G21880" t="s">
        <v>1077</v>
      </c>
      <c r="H21880" t="s">
        <v>134</v>
      </c>
      <c r="I21880">
        <v>0</v>
      </c>
      <c r="L21880" t="s">
        <v>163</v>
      </c>
      <c r="M21880" t="s">
        <v>164</v>
      </c>
      <c r="N21880" t="s">
        <v>164</v>
      </c>
      <c r="P21880">
        <v>0.92455621301775104</v>
      </c>
      <c r="Q21880">
        <v>0</v>
      </c>
    </row>
    <row r="21881" spans="1:17">
      <c r="A21881" t="s">
        <v>122</v>
      </c>
      <c r="B21881">
        <v>2022</v>
      </c>
      <c r="E21881" t="s">
        <v>167</v>
      </c>
      <c r="G21881" t="s">
        <v>1077</v>
      </c>
      <c r="H21881" t="s">
        <v>134</v>
      </c>
      <c r="I21881">
        <v>0</v>
      </c>
      <c r="L21881" t="s">
        <v>168</v>
      </c>
      <c r="M21881" t="s">
        <v>164</v>
      </c>
      <c r="N21881" t="s">
        <v>164</v>
      </c>
      <c r="P21881">
        <v>0.92455621301775104</v>
      </c>
      <c r="Q21881">
        <v>0</v>
      </c>
    </row>
    <row r="21882" spans="1:17">
      <c r="A21882" t="s">
        <v>122</v>
      </c>
      <c r="B21882">
        <v>2022</v>
      </c>
      <c r="E21882" t="s">
        <v>167</v>
      </c>
      <c r="G21882" t="s">
        <v>1077</v>
      </c>
      <c r="H21882" t="s">
        <v>134</v>
      </c>
      <c r="I21882">
        <v>0</v>
      </c>
      <c r="L21882" t="s">
        <v>169</v>
      </c>
      <c r="M21882" t="s">
        <v>164</v>
      </c>
      <c r="N21882" t="s">
        <v>164</v>
      </c>
      <c r="P21882">
        <v>0.92455621301775104</v>
      </c>
      <c r="Q21882">
        <v>0</v>
      </c>
    </row>
    <row r="21883" spans="1:17">
      <c r="A21883" t="s">
        <v>122</v>
      </c>
      <c r="B21883">
        <v>2022</v>
      </c>
      <c r="E21883" t="s">
        <v>170</v>
      </c>
      <c r="G21883" t="s">
        <v>1077</v>
      </c>
      <c r="H21883" t="s">
        <v>134</v>
      </c>
      <c r="I21883">
        <v>0</v>
      </c>
      <c r="L21883" t="s">
        <v>171</v>
      </c>
      <c r="M21883" t="s">
        <v>159</v>
      </c>
      <c r="N21883" t="s">
        <v>159</v>
      </c>
      <c r="P21883">
        <v>0.92455621301775104</v>
      </c>
      <c r="Q21883">
        <v>0</v>
      </c>
    </row>
    <row r="21884" spans="1:17">
      <c r="A21884" t="s">
        <v>122</v>
      </c>
      <c r="B21884">
        <v>2022</v>
      </c>
      <c r="E21884" t="s">
        <v>162</v>
      </c>
      <c r="G21884" t="s">
        <v>1077</v>
      </c>
      <c r="H21884" t="s">
        <v>134</v>
      </c>
      <c r="I21884">
        <v>0</v>
      </c>
      <c r="L21884" t="s">
        <v>163</v>
      </c>
      <c r="M21884" t="s">
        <v>159</v>
      </c>
      <c r="N21884" t="s">
        <v>159</v>
      </c>
      <c r="P21884">
        <v>0.92455621301775104</v>
      </c>
      <c r="Q21884">
        <v>0</v>
      </c>
    </row>
    <row r="21885" spans="1:17">
      <c r="A21885" t="s">
        <v>122</v>
      </c>
      <c r="B21885">
        <v>2022</v>
      </c>
      <c r="E21885" t="s">
        <v>167</v>
      </c>
      <c r="G21885" t="s">
        <v>1077</v>
      </c>
      <c r="H21885" t="s">
        <v>134</v>
      </c>
      <c r="I21885">
        <v>0</v>
      </c>
      <c r="L21885" t="s">
        <v>168</v>
      </c>
      <c r="M21885" t="s">
        <v>159</v>
      </c>
      <c r="N21885" t="s">
        <v>159</v>
      </c>
      <c r="P21885">
        <v>0.92455621301775104</v>
      </c>
      <c r="Q21885">
        <v>0</v>
      </c>
    </row>
    <row r="21886" spans="1:17">
      <c r="A21886" t="s">
        <v>122</v>
      </c>
      <c r="B21886">
        <v>2022</v>
      </c>
      <c r="E21886" t="s">
        <v>167</v>
      </c>
      <c r="G21886" t="s">
        <v>1077</v>
      </c>
      <c r="H21886" t="s">
        <v>134</v>
      </c>
      <c r="I21886">
        <v>0</v>
      </c>
      <c r="L21886" t="s">
        <v>169</v>
      </c>
      <c r="M21886" t="s">
        <v>159</v>
      </c>
      <c r="N21886" t="s">
        <v>159</v>
      </c>
      <c r="P21886">
        <v>0.92455621301775104</v>
      </c>
      <c r="Q21886">
        <v>0</v>
      </c>
    </row>
    <row r="21887" spans="1:17">
      <c r="A21887" t="s">
        <v>122</v>
      </c>
      <c r="B21887">
        <v>2022</v>
      </c>
      <c r="E21887" t="s">
        <v>170</v>
      </c>
      <c r="G21887" t="s">
        <v>1078</v>
      </c>
      <c r="H21887" t="s">
        <v>134</v>
      </c>
      <c r="I21887">
        <v>0</v>
      </c>
      <c r="L21887" t="s">
        <v>171</v>
      </c>
      <c r="M21887" t="s">
        <v>126</v>
      </c>
      <c r="N21887" t="s">
        <v>164</v>
      </c>
      <c r="P21887">
        <v>0.92455621301775104</v>
      </c>
      <c r="Q21887">
        <v>0</v>
      </c>
    </row>
    <row r="21888" spans="1:17">
      <c r="A21888" t="s">
        <v>122</v>
      </c>
      <c r="B21888">
        <v>2022</v>
      </c>
      <c r="E21888" t="s">
        <v>162</v>
      </c>
      <c r="G21888" t="s">
        <v>1078</v>
      </c>
      <c r="H21888" t="s">
        <v>134</v>
      </c>
      <c r="I21888">
        <v>0</v>
      </c>
      <c r="L21888" t="s">
        <v>163</v>
      </c>
      <c r="M21888" t="s">
        <v>126</v>
      </c>
      <c r="N21888" t="s">
        <v>164</v>
      </c>
      <c r="P21888">
        <v>0.92455621301775104</v>
      </c>
      <c r="Q21888">
        <v>0</v>
      </c>
    </row>
    <row r="21889" spans="1:17">
      <c r="A21889" t="s">
        <v>122</v>
      </c>
      <c r="B21889">
        <v>2022</v>
      </c>
      <c r="E21889" t="s">
        <v>167</v>
      </c>
      <c r="G21889" t="s">
        <v>1078</v>
      </c>
      <c r="H21889" t="s">
        <v>134</v>
      </c>
      <c r="I21889">
        <v>0</v>
      </c>
      <c r="L21889" t="s">
        <v>168</v>
      </c>
      <c r="M21889" t="s">
        <v>126</v>
      </c>
      <c r="N21889" t="s">
        <v>164</v>
      </c>
      <c r="P21889">
        <v>0.92455621301775104</v>
      </c>
      <c r="Q21889">
        <v>0</v>
      </c>
    </row>
    <row r="21890" spans="1:17">
      <c r="A21890" t="s">
        <v>122</v>
      </c>
      <c r="B21890">
        <v>2022</v>
      </c>
      <c r="E21890" t="s">
        <v>167</v>
      </c>
      <c r="G21890" t="s">
        <v>1078</v>
      </c>
      <c r="H21890" t="s">
        <v>134</v>
      </c>
      <c r="I21890">
        <v>0</v>
      </c>
      <c r="L21890" t="s">
        <v>169</v>
      </c>
      <c r="M21890" t="s">
        <v>126</v>
      </c>
      <c r="N21890" t="s">
        <v>164</v>
      </c>
      <c r="P21890">
        <v>0.92455621301775104</v>
      </c>
      <c r="Q21890">
        <v>0</v>
      </c>
    </row>
    <row r="21891" spans="1:17">
      <c r="A21891" t="s">
        <v>122</v>
      </c>
      <c r="B21891">
        <v>2022</v>
      </c>
      <c r="E21891" t="s">
        <v>170</v>
      </c>
      <c r="G21891" t="s">
        <v>1078</v>
      </c>
      <c r="H21891" t="s">
        <v>134</v>
      </c>
      <c r="I21891">
        <v>0</v>
      </c>
      <c r="L21891" t="s">
        <v>171</v>
      </c>
      <c r="M21891" t="s">
        <v>126</v>
      </c>
      <c r="N21891" t="s">
        <v>159</v>
      </c>
      <c r="P21891">
        <v>0.92455621301775104</v>
      </c>
      <c r="Q21891">
        <v>0</v>
      </c>
    </row>
    <row r="21892" spans="1:17">
      <c r="A21892" t="s">
        <v>122</v>
      </c>
      <c r="B21892">
        <v>2022</v>
      </c>
      <c r="E21892" t="s">
        <v>162</v>
      </c>
      <c r="G21892" t="s">
        <v>1078</v>
      </c>
      <c r="H21892" t="s">
        <v>134</v>
      </c>
      <c r="I21892">
        <v>0</v>
      </c>
      <c r="L21892" t="s">
        <v>163</v>
      </c>
      <c r="M21892" t="s">
        <v>126</v>
      </c>
      <c r="N21892" t="s">
        <v>159</v>
      </c>
      <c r="P21892">
        <v>0.92455621301775104</v>
      </c>
      <c r="Q21892">
        <v>0</v>
      </c>
    </row>
    <row r="21893" spans="1:17">
      <c r="A21893" t="s">
        <v>122</v>
      </c>
      <c r="B21893">
        <v>2022</v>
      </c>
      <c r="E21893" t="s">
        <v>167</v>
      </c>
      <c r="G21893" t="s">
        <v>1078</v>
      </c>
      <c r="H21893" t="s">
        <v>134</v>
      </c>
      <c r="I21893">
        <v>0</v>
      </c>
      <c r="L21893" t="s">
        <v>168</v>
      </c>
      <c r="M21893" t="s">
        <v>126</v>
      </c>
      <c r="N21893" t="s">
        <v>159</v>
      </c>
      <c r="P21893">
        <v>0.92455621301775104</v>
      </c>
      <c r="Q21893">
        <v>0</v>
      </c>
    </row>
    <row r="21894" spans="1:17">
      <c r="A21894" t="s">
        <v>122</v>
      </c>
      <c r="B21894">
        <v>2022</v>
      </c>
      <c r="E21894" t="s">
        <v>167</v>
      </c>
      <c r="G21894" t="s">
        <v>1078</v>
      </c>
      <c r="H21894" t="s">
        <v>134</v>
      </c>
      <c r="I21894">
        <v>0</v>
      </c>
      <c r="L21894" t="s">
        <v>169</v>
      </c>
      <c r="M21894" t="s">
        <v>126</v>
      </c>
      <c r="N21894" t="s">
        <v>159</v>
      </c>
      <c r="P21894">
        <v>0.92455621301775104</v>
      </c>
      <c r="Q21894">
        <v>0</v>
      </c>
    </row>
    <row r="21895" spans="1:17">
      <c r="A21895" t="s">
        <v>122</v>
      </c>
      <c r="B21895">
        <v>2022</v>
      </c>
      <c r="E21895" t="s">
        <v>170</v>
      </c>
      <c r="G21895" t="s">
        <v>1077</v>
      </c>
      <c r="H21895" t="s">
        <v>134</v>
      </c>
      <c r="I21895">
        <v>0</v>
      </c>
      <c r="L21895" t="s">
        <v>171</v>
      </c>
      <c r="M21895" t="s">
        <v>126</v>
      </c>
      <c r="N21895" t="s">
        <v>126</v>
      </c>
      <c r="P21895">
        <v>0.92455621301775104</v>
      </c>
      <c r="Q21895">
        <v>0</v>
      </c>
    </row>
    <row r="21896" spans="1:17">
      <c r="A21896" t="s">
        <v>122</v>
      </c>
      <c r="B21896">
        <v>2022</v>
      </c>
      <c r="E21896" t="s">
        <v>162</v>
      </c>
      <c r="G21896" t="s">
        <v>1077</v>
      </c>
      <c r="H21896" t="s">
        <v>134</v>
      </c>
      <c r="I21896">
        <v>0</v>
      </c>
      <c r="L21896" t="s">
        <v>163</v>
      </c>
      <c r="M21896" t="s">
        <v>126</v>
      </c>
      <c r="N21896" t="s">
        <v>126</v>
      </c>
      <c r="P21896">
        <v>0.92455621301775104</v>
      </c>
      <c r="Q21896">
        <v>0</v>
      </c>
    </row>
    <row r="21897" spans="1:17">
      <c r="A21897" t="s">
        <v>122</v>
      </c>
      <c r="B21897">
        <v>2022</v>
      </c>
      <c r="E21897" t="s">
        <v>167</v>
      </c>
      <c r="G21897" t="s">
        <v>1077</v>
      </c>
      <c r="H21897" t="s">
        <v>134</v>
      </c>
      <c r="I21897">
        <v>0</v>
      </c>
      <c r="L21897" t="s">
        <v>168</v>
      </c>
      <c r="M21897" t="s">
        <v>126</v>
      </c>
      <c r="N21897" t="s">
        <v>126</v>
      </c>
      <c r="P21897">
        <v>0.92455621301775104</v>
      </c>
      <c r="Q21897">
        <v>0</v>
      </c>
    </row>
    <row r="21898" spans="1:17">
      <c r="A21898" t="s">
        <v>122</v>
      </c>
      <c r="B21898">
        <v>2022</v>
      </c>
      <c r="E21898" t="s">
        <v>167</v>
      </c>
      <c r="G21898" t="s">
        <v>1077</v>
      </c>
      <c r="H21898" t="s">
        <v>134</v>
      </c>
      <c r="I21898">
        <v>0</v>
      </c>
      <c r="L21898" t="s">
        <v>169</v>
      </c>
      <c r="M21898" t="s">
        <v>126</v>
      </c>
      <c r="N21898" t="s">
        <v>126</v>
      </c>
      <c r="P21898">
        <v>0.92455621301775104</v>
      </c>
      <c r="Q21898">
        <v>0</v>
      </c>
    </row>
    <row r="21899" spans="1:17">
      <c r="A21899" t="s">
        <v>122</v>
      </c>
      <c r="B21899">
        <v>2022</v>
      </c>
      <c r="E21899" t="s">
        <v>170</v>
      </c>
      <c r="G21899" t="s">
        <v>1078</v>
      </c>
      <c r="H21899" t="s">
        <v>134</v>
      </c>
      <c r="I21899">
        <v>0</v>
      </c>
      <c r="L21899" t="s">
        <v>171</v>
      </c>
      <c r="M21899" t="s">
        <v>126</v>
      </c>
      <c r="N21899" t="s">
        <v>165</v>
      </c>
      <c r="P21899">
        <v>0.92455621301775104</v>
      </c>
      <c r="Q21899">
        <v>0</v>
      </c>
    </row>
    <row r="21900" spans="1:17">
      <c r="A21900" t="s">
        <v>122</v>
      </c>
      <c r="B21900">
        <v>2022</v>
      </c>
      <c r="E21900" t="s">
        <v>162</v>
      </c>
      <c r="G21900" t="s">
        <v>1078</v>
      </c>
      <c r="H21900" t="s">
        <v>134</v>
      </c>
      <c r="I21900">
        <v>0</v>
      </c>
      <c r="L21900" t="s">
        <v>163</v>
      </c>
      <c r="M21900" t="s">
        <v>126</v>
      </c>
      <c r="N21900" t="s">
        <v>165</v>
      </c>
      <c r="P21900">
        <v>0.92455621301775104</v>
      </c>
      <c r="Q21900">
        <v>0</v>
      </c>
    </row>
    <row r="21901" spans="1:17">
      <c r="A21901" t="s">
        <v>122</v>
      </c>
      <c r="B21901">
        <v>2022</v>
      </c>
      <c r="E21901" t="s">
        <v>167</v>
      </c>
      <c r="G21901" t="s">
        <v>1078</v>
      </c>
      <c r="H21901" t="s">
        <v>134</v>
      </c>
      <c r="I21901">
        <v>0</v>
      </c>
      <c r="L21901" t="s">
        <v>168</v>
      </c>
      <c r="M21901" t="s">
        <v>126</v>
      </c>
      <c r="N21901" t="s">
        <v>165</v>
      </c>
      <c r="P21901">
        <v>0.92455621301775104</v>
      </c>
      <c r="Q21901">
        <v>0</v>
      </c>
    </row>
    <row r="21902" spans="1:17">
      <c r="A21902" t="s">
        <v>122</v>
      </c>
      <c r="B21902">
        <v>2022</v>
      </c>
      <c r="E21902" t="s">
        <v>167</v>
      </c>
      <c r="G21902" t="s">
        <v>1078</v>
      </c>
      <c r="H21902" t="s">
        <v>134</v>
      </c>
      <c r="I21902">
        <v>0</v>
      </c>
      <c r="L21902" t="s">
        <v>169</v>
      </c>
      <c r="M21902" t="s">
        <v>126</v>
      </c>
      <c r="N21902" t="s">
        <v>165</v>
      </c>
      <c r="P21902">
        <v>0.92455621301775104</v>
      </c>
      <c r="Q21902">
        <v>0</v>
      </c>
    </row>
    <row r="21903" spans="1:17">
      <c r="A21903" t="s">
        <v>122</v>
      </c>
      <c r="B21903">
        <v>2022</v>
      </c>
      <c r="E21903" t="s">
        <v>170</v>
      </c>
      <c r="G21903" t="s">
        <v>1078</v>
      </c>
      <c r="H21903" t="s">
        <v>134</v>
      </c>
      <c r="I21903">
        <v>0</v>
      </c>
      <c r="L21903" t="s">
        <v>171</v>
      </c>
      <c r="M21903" t="s">
        <v>126</v>
      </c>
      <c r="N21903" t="s">
        <v>166</v>
      </c>
      <c r="P21903">
        <v>0.92455621301775104</v>
      </c>
      <c r="Q21903">
        <v>0</v>
      </c>
    </row>
    <row r="21904" spans="1:17">
      <c r="A21904" t="s">
        <v>122</v>
      </c>
      <c r="B21904">
        <v>2022</v>
      </c>
      <c r="E21904" t="s">
        <v>162</v>
      </c>
      <c r="G21904" t="s">
        <v>1078</v>
      </c>
      <c r="H21904" t="s">
        <v>134</v>
      </c>
      <c r="I21904">
        <v>0</v>
      </c>
      <c r="L21904" t="s">
        <v>163</v>
      </c>
      <c r="M21904" t="s">
        <v>126</v>
      </c>
      <c r="N21904" t="s">
        <v>166</v>
      </c>
      <c r="P21904">
        <v>0.92455621301775104</v>
      </c>
      <c r="Q21904">
        <v>0</v>
      </c>
    </row>
    <row r="21905" spans="1:17">
      <c r="A21905" t="s">
        <v>122</v>
      </c>
      <c r="B21905">
        <v>2022</v>
      </c>
      <c r="E21905" t="s">
        <v>167</v>
      </c>
      <c r="G21905" t="s">
        <v>1078</v>
      </c>
      <c r="H21905" t="s">
        <v>134</v>
      </c>
      <c r="I21905">
        <v>0</v>
      </c>
      <c r="L21905" t="s">
        <v>168</v>
      </c>
      <c r="M21905" t="s">
        <v>126</v>
      </c>
      <c r="N21905" t="s">
        <v>166</v>
      </c>
      <c r="P21905">
        <v>0.92455621301775104</v>
      </c>
      <c r="Q21905">
        <v>0</v>
      </c>
    </row>
    <row r="21906" spans="1:17">
      <c r="A21906" t="s">
        <v>122</v>
      </c>
      <c r="B21906">
        <v>2022</v>
      </c>
      <c r="E21906" t="s">
        <v>167</v>
      </c>
      <c r="G21906" t="s">
        <v>1078</v>
      </c>
      <c r="H21906" t="s">
        <v>134</v>
      </c>
      <c r="I21906">
        <v>0</v>
      </c>
      <c r="L21906" t="s">
        <v>169</v>
      </c>
      <c r="M21906" t="s">
        <v>126</v>
      </c>
      <c r="N21906" t="s">
        <v>166</v>
      </c>
      <c r="P21906">
        <v>0.92455621301775104</v>
      </c>
      <c r="Q21906">
        <v>0</v>
      </c>
    </row>
    <row r="21907" spans="1:17">
      <c r="A21907" t="s">
        <v>122</v>
      </c>
      <c r="B21907">
        <v>2022</v>
      </c>
      <c r="E21907" t="s">
        <v>170</v>
      </c>
      <c r="G21907" t="s">
        <v>1078</v>
      </c>
      <c r="H21907" t="s">
        <v>134</v>
      </c>
      <c r="I21907">
        <v>0</v>
      </c>
      <c r="L21907" t="s">
        <v>171</v>
      </c>
      <c r="M21907" t="s">
        <v>126</v>
      </c>
      <c r="N21907" t="s">
        <v>160</v>
      </c>
      <c r="P21907">
        <v>0.92455621301775104</v>
      </c>
      <c r="Q21907">
        <v>0</v>
      </c>
    </row>
    <row r="21908" spans="1:17">
      <c r="A21908" t="s">
        <v>122</v>
      </c>
      <c r="B21908">
        <v>2022</v>
      </c>
      <c r="E21908" t="s">
        <v>162</v>
      </c>
      <c r="G21908" t="s">
        <v>1078</v>
      </c>
      <c r="H21908" t="s">
        <v>134</v>
      </c>
      <c r="I21908">
        <v>0</v>
      </c>
      <c r="L21908" t="s">
        <v>163</v>
      </c>
      <c r="M21908" t="s">
        <v>126</v>
      </c>
      <c r="N21908" t="s">
        <v>160</v>
      </c>
      <c r="P21908">
        <v>0.92455621301775104</v>
      </c>
      <c r="Q21908">
        <v>0</v>
      </c>
    </row>
    <row r="21909" spans="1:17">
      <c r="A21909" t="s">
        <v>122</v>
      </c>
      <c r="B21909">
        <v>2022</v>
      </c>
      <c r="E21909" t="s">
        <v>167</v>
      </c>
      <c r="G21909" t="s">
        <v>1078</v>
      </c>
      <c r="H21909" t="s">
        <v>134</v>
      </c>
      <c r="I21909">
        <v>0</v>
      </c>
      <c r="L21909" t="s">
        <v>168</v>
      </c>
      <c r="M21909" t="s">
        <v>126</v>
      </c>
      <c r="N21909" t="s">
        <v>160</v>
      </c>
      <c r="P21909">
        <v>0.92455621301775104</v>
      </c>
      <c r="Q21909">
        <v>0</v>
      </c>
    </row>
    <row r="21910" spans="1:17">
      <c r="A21910" t="s">
        <v>122</v>
      </c>
      <c r="B21910">
        <v>2022</v>
      </c>
      <c r="E21910" t="s">
        <v>167</v>
      </c>
      <c r="G21910" t="s">
        <v>1078</v>
      </c>
      <c r="H21910" t="s">
        <v>134</v>
      </c>
      <c r="I21910">
        <v>0</v>
      </c>
      <c r="L21910" t="s">
        <v>169</v>
      </c>
      <c r="M21910" t="s">
        <v>126</v>
      </c>
      <c r="N21910" t="s">
        <v>160</v>
      </c>
      <c r="P21910">
        <v>0.92455621301775104</v>
      </c>
      <c r="Q21910">
        <v>0</v>
      </c>
    </row>
    <row r="21911" spans="1:17">
      <c r="A21911" t="s">
        <v>122</v>
      </c>
      <c r="B21911">
        <v>2022</v>
      </c>
      <c r="E21911" t="s">
        <v>170</v>
      </c>
      <c r="G21911" t="s">
        <v>1077</v>
      </c>
      <c r="H21911" t="s">
        <v>134</v>
      </c>
      <c r="I21911">
        <v>0</v>
      </c>
      <c r="L21911" t="s">
        <v>171</v>
      </c>
      <c r="M21911" t="s">
        <v>165</v>
      </c>
      <c r="N21911" t="s">
        <v>165</v>
      </c>
      <c r="P21911">
        <v>0.92455621301775104</v>
      </c>
      <c r="Q21911">
        <v>0</v>
      </c>
    </row>
    <row r="21912" spans="1:17">
      <c r="A21912" t="s">
        <v>122</v>
      </c>
      <c r="B21912">
        <v>2022</v>
      </c>
      <c r="E21912" t="s">
        <v>162</v>
      </c>
      <c r="G21912" t="s">
        <v>1077</v>
      </c>
      <c r="H21912" t="s">
        <v>134</v>
      </c>
      <c r="I21912">
        <v>0</v>
      </c>
      <c r="L21912" t="s">
        <v>163</v>
      </c>
      <c r="M21912" t="s">
        <v>165</v>
      </c>
      <c r="N21912" t="s">
        <v>165</v>
      </c>
      <c r="P21912">
        <v>0.92455621301775104</v>
      </c>
      <c r="Q21912">
        <v>0</v>
      </c>
    </row>
    <row r="21913" spans="1:17">
      <c r="A21913" t="s">
        <v>122</v>
      </c>
      <c r="B21913">
        <v>2022</v>
      </c>
      <c r="E21913" t="s">
        <v>167</v>
      </c>
      <c r="G21913" t="s">
        <v>1077</v>
      </c>
      <c r="H21913" t="s">
        <v>134</v>
      </c>
      <c r="I21913">
        <v>0</v>
      </c>
      <c r="L21913" t="s">
        <v>168</v>
      </c>
      <c r="M21913" t="s">
        <v>165</v>
      </c>
      <c r="N21913" t="s">
        <v>165</v>
      </c>
      <c r="P21913">
        <v>0.92455621301775104</v>
      </c>
      <c r="Q21913">
        <v>0</v>
      </c>
    </row>
    <row r="21914" spans="1:17">
      <c r="A21914" t="s">
        <v>122</v>
      </c>
      <c r="B21914">
        <v>2022</v>
      </c>
      <c r="E21914" t="s">
        <v>167</v>
      </c>
      <c r="G21914" t="s">
        <v>1077</v>
      </c>
      <c r="H21914" t="s">
        <v>134</v>
      </c>
      <c r="I21914">
        <v>0</v>
      </c>
      <c r="L21914" t="s">
        <v>169</v>
      </c>
      <c r="M21914" t="s">
        <v>165</v>
      </c>
      <c r="N21914" t="s">
        <v>165</v>
      </c>
      <c r="P21914">
        <v>0.92455621301775104</v>
      </c>
      <c r="Q21914">
        <v>0</v>
      </c>
    </row>
    <row r="21915" spans="1:17">
      <c r="A21915" t="s">
        <v>122</v>
      </c>
      <c r="B21915">
        <v>2022</v>
      </c>
      <c r="E21915" t="s">
        <v>162</v>
      </c>
      <c r="G21915" t="s">
        <v>1078</v>
      </c>
      <c r="H21915" t="s">
        <v>134</v>
      </c>
      <c r="I21915">
        <v>5859725.1515246704</v>
      </c>
      <c r="L21915" t="s">
        <v>163</v>
      </c>
      <c r="M21915" t="s">
        <v>166</v>
      </c>
      <c r="N21915" t="s">
        <v>159</v>
      </c>
      <c r="P21915">
        <v>0.92455621301775104</v>
      </c>
      <c r="Q21915">
        <v>5417645.2954185205</v>
      </c>
    </row>
    <row r="21916" spans="1:17">
      <c r="A21916" t="s">
        <v>122</v>
      </c>
      <c r="B21916">
        <v>2022</v>
      </c>
      <c r="E21916" t="s">
        <v>170</v>
      </c>
      <c r="G21916" t="s">
        <v>1077</v>
      </c>
      <c r="H21916" t="s">
        <v>134</v>
      </c>
      <c r="I21916">
        <v>0</v>
      </c>
      <c r="L21916" t="s">
        <v>171</v>
      </c>
      <c r="M21916" t="s">
        <v>166</v>
      </c>
      <c r="N21916" t="s">
        <v>166</v>
      </c>
      <c r="P21916">
        <v>0.92455621301775104</v>
      </c>
      <c r="Q21916">
        <v>0</v>
      </c>
    </row>
    <row r="21917" spans="1:17">
      <c r="A21917" t="s">
        <v>122</v>
      </c>
      <c r="B21917">
        <v>2022</v>
      </c>
      <c r="E21917" t="s">
        <v>162</v>
      </c>
      <c r="G21917" t="s">
        <v>1077</v>
      </c>
      <c r="H21917" t="s">
        <v>134</v>
      </c>
      <c r="I21917">
        <v>0</v>
      </c>
      <c r="L21917" t="s">
        <v>163</v>
      </c>
      <c r="M21917" t="s">
        <v>166</v>
      </c>
      <c r="N21917" t="s">
        <v>166</v>
      </c>
      <c r="P21917">
        <v>0.92455621301775104</v>
      </c>
      <c r="Q21917">
        <v>0</v>
      </c>
    </row>
    <row r="21918" spans="1:17">
      <c r="A21918" t="s">
        <v>122</v>
      </c>
      <c r="B21918">
        <v>2022</v>
      </c>
      <c r="E21918" t="s">
        <v>167</v>
      </c>
      <c r="G21918" t="s">
        <v>1077</v>
      </c>
      <c r="H21918" t="s">
        <v>134</v>
      </c>
      <c r="I21918">
        <v>0</v>
      </c>
      <c r="L21918" t="s">
        <v>168</v>
      </c>
      <c r="M21918" t="s">
        <v>166</v>
      </c>
      <c r="N21918" t="s">
        <v>166</v>
      </c>
      <c r="P21918">
        <v>0.92455621301775104</v>
      </c>
      <c r="Q21918">
        <v>0</v>
      </c>
    </row>
    <row r="21919" spans="1:17">
      <c r="A21919" t="s">
        <v>122</v>
      </c>
      <c r="B21919">
        <v>2022</v>
      </c>
      <c r="E21919" t="s">
        <v>167</v>
      </c>
      <c r="G21919" t="s">
        <v>1077</v>
      </c>
      <c r="H21919" t="s">
        <v>134</v>
      </c>
      <c r="I21919">
        <v>0</v>
      </c>
      <c r="L21919" t="s">
        <v>169</v>
      </c>
      <c r="M21919" t="s">
        <v>166</v>
      </c>
      <c r="N21919" t="s">
        <v>166</v>
      </c>
      <c r="P21919">
        <v>0.92455621301775104</v>
      </c>
      <c r="Q21919">
        <v>0</v>
      </c>
    </row>
    <row r="21920" spans="1:17">
      <c r="A21920" t="s">
        <v>122</v>
      </c>
      <c r="B21920">
        <v>2022</v>
      </c>
      <c r="E21920" t="s">
        <v>162</v>
      </c>
      <c r="G21920" t="s">
        <v>1078</v>
      </c>
      <c r="H21920" t="s">
        <v>134</v>
      </c>
      <c r="I21920">
        <v>683014.73340958299</v>
      </c>
      <c r="L21920" t="s">
        <v>163</v>
      </c>
      <c r="M21920" t="s">
        <v>160</v>
      </c>
      <c r="N21920" t="s">
        <v>164</v>
      </c>
      <c r="P21920">
        <v>0.92455621301775104</v>
      </c>
      <c r="Q21920">
        <v>631485.51535649295</v>
      </c>
    </row>
    <row r="21921" spans="1:17">
      <c r="A21921" t="s">
        <v>122</v>
      </c>
      <c r="B21921">
        <v>2022</v>
      </c>
      <c r="E21921" t="s">
        <v>170</v>
      </c>
      <c r="G21921" t="s">
        <v>1077</v>
      </c>
      <c r="H21921" t="s">
        <v>134</v>
      </c>
      <c r="I21921">
        <v>0</v>
      </c>
      <c r="L21921" t="s">
        <v>171</v>
      </c>
      <c r="M21921" t="s">
        <v>160</v>
      </c>
      <c r="N21921" t="s">
        <v>160</v>
      </c>
      <c r="P21921">
        <v>0.92455621301775104</v>
      </c>
      <c r="Q21921">
        <v>0</v>
      </c>
    </row>
    <row r="21922" spans="1:17">
      <c r="A21922" t="s">
        <v>122</v>
      </c>
      <c r="B21922">
        <v>2022</v>
      </c>
      <c r="E21922" t="s">
        <v>162</v>
      </c>
      <c r="G21922" t="s">
        <v>1077</v>
      </c>
      <c r="H21922" t="s">
        <v>134</v>
      </c>
      <c r="I21922">
        <v>0</v>
      </c>
      <c r="L21922" t="s">
        <v>163</v>
      </c>
      <c r="M21922" t="s">
        <v>160</v>
      </c>
      <c r="N21922" t="s">
        <v>160</v>
      </c>
      <c r="P21922">
        <v>0.92455621301775104</v>
      </c>
      <c r="Q21922">
        <v>0</v>
      </c>
    </row>
    <row r="21923" spans="1:17">
      <c r="A21923" t="s">
        <v>122</v>
      </c>
      <c r="B21923">
        <v>2022</v>
      </c>
      <c r="E21923" t="s">
        <v>167</v>
      </c>
      <c r="G21923" t="s">
        <v>1077</v>
      </c>
      <c r="H21923" t="s">
        <v>134</v>
      </c>
      <c r="I21923">
        <v>0</v>
      </c>
      <c r="L21923" t="s">
        <v>168</v>
      </c>
      <c r="M21923" t="s">
        <v>160</v>
      </c>
      <c r="N21923" t="s">
        <v>160</v>
      </c>
      <c r="P21923">
        <v>0.92455621301775104</v>
      </c>
      <c r="Q21923">
        <v>0</v>
      </c>
    </row>
    <row r="21924" spans="1:17">
      <c r="A21924" t="s">
        <v>122</v>
      </c>
      <c r="B21924">
        <v>2022</v>
      </c>
      <c r="E21924" t="s">
        <v>167</v>
      </c>
      <c r="G21924" t="s">
        <v>1077</v>
      </c>
      <c r="H21924" t="s">
        <v>134</v>
      </c>
      <c r="I21924">
        <v>0</v>
      </c>
      <c r="L21924" t="s">
        <v>169</v>
      </c>
      <c r="M21924" t="s">
        <v>160</v>
      </c>
      <c r="N21924" t="s">
        <v>160</v>
      </c>
      <c r="P21924">
        <v>0.92455621301775104</v>
      </c>
      <c r="Q21924">
        <v>0</v>
      </c>
    </row>
    <row r="21925" spans="1:17">
      <c r="A21925" t="s">
        <v>122</v>
      </c>
      <c r="B21925">
        <v>2023</v>
      </c>
      <c r="E21925" t="s">
        <v>170</v>
      </c>
      <c r="G21925" t="s">
        <v>1077</v>
      </c>
      <c r="H21925" t="s">
        <v>134</v>
      </c>
      <c r="I21925">
        <v>0</v>
      </c>
      <c r="L21925" t="s">
        <v>171</v>
      </c>
      <c r="M21925" t="s">
        <v>164</v>
      </c>
      <c r="N21925" t="s">
        <v>164</v>
      </c>
      <c r="P21925">
        <v>0.88899635867091498</v>
      </c>
      <c r="Q21925">
        <v>0</v>
      </c>
    </row>
    <row r="21926" spans="1:17">
      <c r="A21926" t="s">
        <v>122</v>
      </c>
      <c r="B21926">
        <v>2023</v>
      </c>
      <c r="E21926" t="s">
        <v>162</v>
      </c>
      <c r="G21926" t="s">
        <v>1077</v>
      </c>
      <c r="H21926" t="s">
        <v>134</v>
      </c>
      <c r="I21926">
        <v>0</v>
      </c>
      <c r="L21926" t="s">
        <v>163</v>
      </c>
      <c r="M21926" t="s">
        <v>164</v>
      </c>
      <c r="N21926" t="s">
        <v>164</v>
      </c>
      <c r="P21926">
        <v>0.88899635867091498</v>
      </c>
      <c r="Q21926">
        <v>0</v>
      </c>
    </row>
    <row r="21927" spans="1:17">
      <c r="A21927" t="s">
        <v>122</v>
      </c>
      <c r="B21927">
        <v>2023</v>
      </c>
      <c r="E21927" t="s">
        <v>167</v>
      </c>
      <c r="G21927" t="s">
        <v>1077</v>
      </c>
      <c r="H21927" t="s">
        <v>134</v>
      </c>
      <c r="I21927">
        <v>0</v>
      </c>
      <c r="L21927" t="s">
        <v>168</v>
      </c>
      <c r="M21927" t="s">
        <v>164</v>
      </c>
      <c r="N21927" t="s">
        <v>164</v>
      </c>
      <c r="P21927">
        <v>0.88899635867091498</v>
      </c>
      <c r="Q21927">
        <v>0</v>
      </c>
    </row>
    <row r="21928" spans="1:17">
      <c r="A21928" t="s">
        <v>122</v>
      </c>
      <c r="B21928">
        <v>2023</v>
      </c>
      <c r="E21928" t="s">
        <v>167</v>
      </c>
      <c r="G21928" t="s">
        <v>1077</v>
      </c>
      <c r="H21928" t="s">
        <v>134</v>
      </c>
      <c r="I21928">
        <v>0</v>
      </c>
      <c r="L21928" t="s">
        <v>169</v>
      </c>
      <c r="M21928" t="s">
        <v>164</v>
      </c>
      <c r="N21928" t="s">
        <v>164</v>
      </c>
      <c r="P21928">
        <v>0.88899635867091498</v>
      </c>
      <c r="Q21928">
        <v>0</v>
      </c>
    </row>
    <row r="21929" spans="1:17">
      <c r="A21929" t="s">
        <v>122</v>
      </c>
      <c r="B21929">
        <v>2023</v>
      </c>
      <c r="E21929" t="s">
        <v>170</v>
      </c>
      <c r="G21929" t="s">
        <v>1077</v>
      </c>
      <c r="H21929" t="s">
        <v>134</v>
      </c>
      <c r="I21929">
        <v>0</v>
      </c>
      <c r="L21929" t="s">
        <v>171</v>
      </c>
      <c r="M21929" t="s">
        <v>159</v>
      </c>
      <c r="N21929" t="s">
        <v>159</v>
      </c>
      <c r="P21929">
        <v>0.88899635867091498</v>
      </c>
      <c r="Q21929">
        <v>0</v>
      </c>
    </row>
    <row r="21930" spans="1:17">
      <c r="A21930" t="s">
        <v>122</v>
      </c>
      <c r="B21930">
        <v>2023</v>
      </c>
      <c r="E21930" t="s">
        <v>162</v>
      </c>
      <c r="G21930" t="s">
        <v>1077</v>
      </c>
      <c r="H21930" t="s">
        <v>134</v>
      </c>
      <c r="I21930">
        <v>0</v>
      </c>
      <c r="L21930" t="s">
        <v>163</v>
      </c>
      <c r="M21930" t="s">
        <v>159</v>
      </c>
      <c r="N21930" t="s">
        <v>159</v>
      </c>
      <c r="P21930">
        <v>0.88899635867091498</v>
      </c>
      <c r="Q21930">
        <v>0</v>
      </c>
    </row>
    <row r="21931" spans="1:17">
      <c r="A21931" t="s">
        <v>122</v>
      </c>
      <c r="B21931">
        <v>2023</v>
      </c>
      <c r="E21931" t="s">
        <v>167</v>
      </c>
      <c r="G21931" t="s">
        <v>1077</v>
      </c>
      <c r="H21931" t="s">
        <v>134</v>
      </c>
      <c r="I21931">
        <v>0</v>
      </c>
      <c r="L21931" t="s">
        <v>168</v>
      </c>
      <c r="M21931" t="s">
        <v>159</v>
      </c>
      <c r="N21931" t="s">
        <v>159</v>
      </c>
      <c r="P21931">
        <v>0.88899635867091498</v>
      </c>
      <c r="Q21931">
        <v>0</v>
      </c>
    </row>
    <row r="21932" spans="1:17">
      <c r="A21932" t="s">
        <v>122</v>
      </c>
      <c r="B21932">
        <v>2023</v>
      </c>
      <c r="E21932" t="s">
        <v>167</v>
      </c>
      <c r="G21932" t="s">
        <v>1077</v>
      </c>
      <c r="H21932" t="s">
        <v>134</v>
      </c>
      <c r="I21932">
        <v>0</v>
      </c>
      <c r="L21932" t="s">
        <v>169</v>
      </c>
      <c r="M21932" t="s">
        <v>159</v>
      </c>
      <c r="N21932" t="s">
        <v>159</v>
      </c>
      <c r="P21932">
        <v>0.88899635867091498</v>
      </c>
      <c r="Q21932">
        <v>0</v>
      </c>
    </row>
    <row r="21933" spans="1:17">
      <c r="A21933" t="s">
        <v>122</v>
      </c>
      <c r="B21933">
        <v>2023</v>
      </c>
      <c r="E21933" t="s">
        <v>170</v>
      </c>
      <c r="G21933" t="s">
        <v>1078</v>
      </c>
      <c r="H21933" t="s">
        <v>134</v>
      </c>
      <c r="I21933">
        <v>0</v>
      </c>
      <c r="L21933" t="s">
        <v>171</v>
      </c>
      <c r="M21933" t="s">
        <v>126</v>
      </c>
      <c r="N21933" t="s">
        <v>164</v>
      </c>
      <c r="P21933">
        <v>0.88899635867091498</v>
      </c>
      <c r="Q21933">
        <v>0</v>
      </c>
    </row>
    <row r="21934" spans="1:17">
      <c r="A21934" t="s">
        <v>122</v>
      </c>
      <c r="B21934">
        <v>2023</v>
      </c>
      <c r="E21934" t="s">
        <v>162</v>
      </c>
      <c r="G21934" t="s">
        <v>1078</v>
      </c>
      <c r="H21934" t="s">
        <v>134</v>
      </c>
      <c r="I21934">
        <v>0</v>
      </c>
      <c r="L21934" t="s">
        <v>163</v>
      </c>
      <c r="M21934" t="s">
        <v>126</v>
      </c>
      <c r="N21934" t="s">
        <v>164</v>
      </c>
      <c r="P21934">
        <v>0.88899635867091498</v>
      </c>
      <c r="Q21934">
        <v>0</v>
      </c>
    </row>
    <row r="21935" spans="1:17">
      <c r="A21935" t="s">
        <v>122</v>
      </c>
      <c r="B21935">
        <v>2023</v>
      </c>
      <c r="E21935" t="s">
        <v>167</v>
      </c>
      <c r="G21935" t="s">
        <v>1078</v>
      </c>
      <c r="H21935" t="s">
        <v>134</v>
      </c>
      <c r="I21935">
        <v>0</v>
      </c>
      <c r="L21935" t="s">
        <v>168</v>
      </c>
      <c r="M21935" t="s">
        <v>126</v>
      </c>
      <c r="N21935" t="s">
        <v>164</v>
      </c>
      <c r="P21935">
        <v>0.88899635867091498</v>
      </c>
      <c r="Q21935">
        <v>0</v>
      </c>
    </row>
    <row r="21936" spans="1:17">
      <c r="A21936" t="s">
        <v>122</v>
      </c>
      <c r="B21936">
        <v>2023</v>
      </c>
      <c r="E21936" t="s">
        <v>167</v>
      </c>
      <c r="G21936" t="s">
        <v>1078</v>
      </c>
      <c r="H21936" t="s">
        <v>134</v>
      </c>
      <c r="I21936">
        <v>0</v>
      </c>
      <c r="L21936" t="s">
        <v>169</v>
      </c>
      <c r="M21936" t="s">
        <v>126</v>
      </c>
      <c r="N21936" t="s">
        <v>164</v>
      </c>
      <c r="P21936">
        <v>0.88899635867091498</v>
      </c>
      <c r="Q21936">
        <v>0</v>
      </c>
    </row>
    <row r="21937" spans="1:17">
      <c r="A21937" t="s">
        <v>122</v>
      </c>
      <c r="B21937">
        <v>2023</v>
      </c>
      <c r="E21937" t="s">
        <v>170</v>
      </c>
      <c r="G21937" t="s">
        <v>1078</v>
      </c>
      <c r="H21937" t="s">
        <v>134</v>
      </c>
      <c r="I21937">
        <v>0</v>
      </c>
      <c r="L21937" t="s">
        <v>171</v>
      </c>
      <c r="M21937" t="s">
        <v>126</v>
      </c>
      <c r="N21937" t="s">
        <v>159</v>
      </c>
      <c r="P21937">
        <v>0.88899635867091498</v>
      </c>
      <c r="Q21937">
        <v>0</v>
      </c>
    </row>
    <row r="21938" spans="1:17">
      <c r="A21938" t="s">
        <v>122</v>
      </c>
      <c r="B21938">
        <v>2023</v>
      </c>
      <c r="E21938" t="s">
        <v>162</v>
      </c>
      <c r="G21938" t="s">
        <v>1078</v>
      </c>
      <c r="H21938" t="s">
        <v>134</v>
      </c>
      <c r="I21938">
        <v>0</v>
      </c>
      <c r="L21938" t="s">
        <v>163</v>
      </c>
      <c r="M21938" t="s">
        <v>126</v>
      </c>
      <c r="N21938" t="s">
        <v>159</v>
      </c>
      <c r="P21938">
        <v>0.88899635867091498</v>
      </c>
      <c r="Q21938">
        <v>0</v>
      </c>
    </row>
    <row r="21939" spans="1:17">
      <c r="A21939" t="s">
        <v>122</v>
      </c>
      <c r="B21939">
        <v>2023</v>
      </c>
      <c r="E21939" t="s">
        <v>167</v>
      </c>
      <c r="G21939" t="s">
        <v>1078</v>
      </c>
      <c r="H21939" t="s">
        <v>134</v>
      </c>
      <c r="I21939">
        <v>0</v>
      </c>
      <c r="L21939" t="s">
        <v>168</v>
      </c>
      <c r="M21939" t="s">
        <v>126</v>
      </c>
      <c r="N21939" t="s">
        <v>159</v>
      </c>
      <c r="P21939">
        <v>0.88899635867091498</v>
      </c>
      <c r="Q21939">
        <v>0</v>
      </c>
    </row>
    <row r="21940" spans="1:17">
      <c r="A21940" t="s">
        <v>122</v>
      </c>
      <c r="B21940">
        <v>2023</v>
      </c>
      <c r="E21940" t="s">
        <v>167</v>
      </c>
      <c r="G21940" t="s">
        <v>1078</v>
      </c>
      <c r="H21940" t="s">
        <v>134</v>
      </c>
      <c r="I21940">
        <v>0</v>
      </c>
      <c r="L21940" t="s">
        <v>169</v>
      </c>
      <c r="M21940" t="s">
        <v>126</v>
      </c>
      <c r="N21940" t="s">
        <v>159</v>
      </c>
      <c r="P21940">
        <v>0.88899635867091498</v>
      </c>
      <c r="Q21940">
        <v>0</v>
      </c>
    </row>
    <row r="21941" spans="1:17">
      <c r="A21941" t="s">
        <v>122</v>
      </c>
      <c r="B21941">
        <v>2023</v>
      </c>
      <c r="E21941" t="s">
        <v>170</v>
      </c>
      <c r="G21941" t="s">
        <v>1077</v>
      </c>
      <c r="H21941" t="s">
        <v>134</v>
      </c>
      <c r="I21941">
        <v>0</v>
      </c>
      <c r="L21941" t="s">
        <v>171</v>
      </c>
      <c r="M21941" t="s">
        <v>126</v>
      </c>
      <c r="N21941" t="s">
        <v>126</v>
      </c>
      <c r="P21941">
        <v>0.88899635867091498</v>
      </c>
      <c r="Q21941">
        <v>0</v>
      </c>
    </row>
    <row r="21942" spans="1:17">
      <c r="A21942" t="s">
        <v>122</v>
      </c>
      <c r="B21942">
        <v>2023</v>
      </c>
      <c r="E21942" t="s">
        <v>162</v>
      </c>
      <c r="G21942" t="s">
        <v>1077</v>
      </c>
      <c r="H21942" t="s">
        <v>134</v>
      </c>
      <c r="I21942">
        <v>0</v>
      </c>
      <c r="L21942" t="s">
        <v>163</v>
      </c>
      <c r="M21942" t="s">
        <v>126</v>
      </c>
      <c r="N21942" t="s">
        <v>126</v>
      </c>
      <c r="P21942">
        <v>0.88899635867091498</v>
      </c>
      <c r="Q21942">
        <v>0</v>
      </c>
    </row>
    <row r="21943" spans="1:17">
      <c r="A21943" t="s">
        <v>122</v>
      </c>
      <c r="B21943">
        <v>2023</v>
      </c>
      <c r="E21943" t="s">
        <v>167</v>
      </c>
      <c r="G21943" t="s">
        <v>1077</v>
      </c>
      <c r="H21943" t="s">
        <v>134</v>
      </c>
      <c r="I21943">
        <v>0</v>
      </c>
      <c r="L21943" t="s">
        <v>168</v>
      </c>
      <c r="M21943" t="s">
        <v>126</v>
      </c>
      <c r="N21943" t="s">
        <v>126</v>
      </c>
      <c r="P21943">
        <v>0.88899635867091498</v>
      </c>
      <c r="Q21943">
        <v>0</v>
      </c>
    </row>
    <row r="21944" spans="1:17">
      <c r="A21944" t="s">
        <v>122</v>
      </c>
      <c r="B21944">
        <v>2023</v>
      </c>
      <c r="E21944" t="s">
        <v>167</v>
      </c>
      <c r="G21944" t="s">
        <v>1077</v>
      </c>
      <c r="H21944" t="s">
        <v>134</v>
      </c>
      <c r="I21944">
        <v>0</v>
      </c>
      <c r="L21944" t="s">
        <v>169</v>
      </c>
      <c r="M21944" t="s">
        <v>126</v>
      </c>
      <c r="N21944" t="s">
        <v>126</v>
      </c>
      <c r="P21944">
        <v>0.88899635867091498</v>
      </c>
      <c r="Q21944">
        <v>0</v>
      </c>
    </row>
    <row r="21945" spans="1:17">
      <c r="A21945" t="s">
        <v>122</v>
      </c>
      <c r="B21945">
        <v>2023</v>
      </c>
      <c r="E21945" t="s">
        <v>170</v>
      </c>
      <c r="G21945" t="s">
        <v>1078</v>
      </c>
      <c r="H21945" t="s">
        <v>134</v>
      </c>
      <c r="I21945">
        <v>0</v>
      </c>
      <c r="L21945" t="s">
        <v>171</v>
      </c>
      <c r="M21945" t="s">
        <v>126</v>
      </c>
      <c r="N21945" t="s">
        <v>165</v>
      </c>
      <c r="P21945">
        <v>0.88899635867091498</v>
      </c>
      <c r="Q21945">
        <v>0</v>
      </c>
    </row>
    <row r="21946" spans="1:17">
      <c r="A21946" t="s">
        <v>122</v>
      </c>
      <c r="B21946">
        <v>2023</v>
      </c>
      <c r="E21946" t="s">
        <v>162</v>
      </c>
      <c r="G21946" t="s">
        <v>1078</v>
      </c>
      <c r="H21946" t="s">
        <v>134</v>
      </c>
      <c r="I21946">
        <v>0</v>
      </c>
      <c r="L21946" t="s">
        <v>163</v>
      </c>
      <c r="M21946" t="s">
        <v>126</v>
      </c>
      <c r="N21946" t="s">
        <v>165</v>
      </c>
      <c r="P21946">
        <v>0.88899635867091498</v>
      </c>
      <c r="Q21946">
        <v>0</v>
      </c>
    </row>
    <row r="21947" spans="1:17">
      <c r="A21947" t="s">
        <v>122</v>
      </c>
      <c r="B21947">
        <v>2023</v>
      </c>
      <c r="E21947" t="s">
        <v>167</v>
      </c>
      <c r="G21947" t="s">
        <v>1078</v>
      </c>
      <c r="H21947" t="s">
        <v>134</v>
      </c>
      <c r="I21947">
        <v>0</v>
      </c>
      <c r="L21947" t="s">
        <v>168</v>
      </c>
      <c r="M21947" t="s">
        <v>126</v>
      </c>
      <c r="N21947" t="s">
        <v>165</v>
      </c>
      <c r="P21947">
        <v>0.88899635867091498</v>
      </c>
      <c r="Q21947">
        <v>0</v>
      </c>
    </row>
    <row r="21948" spans="1:17">
      <c r="A21948" t="s">
        <v>122</v>
      </c>
      <c r="B21948">
        <v>2023</v>
      </c>
      <c r="E21948" t="s">
        <v>167</v>
      </c>
      <c r="G21948" t="s">
        <v>1078</v>
      </c>
      <c r="H21948" t="s">
        <v>134</v>
      </c>
      <c r="I21948">
        <v>0</v>
      </c>
      <c r="L21948" t="s">
        <v>169</v>
      </c>
      <c r="M21948" t="s">
        <v>126</v>
      </c>
      <c r="N21948" t="s">
        <v>165</v>
      </c>
      <c r="P21948">
        <v>0.88899635867091498</v>
      </c>
      <c r="Q21948">
        <v>0</v>
      </c>
    </row>
    <row r="21949" spans="1:17">
      <c r="A21949" t="s">
        <v>122</v>
      </c>
      <c r="B21949">
        <v>2023</v>
      </c>
      <c r="E21949" t="s">
        <v>170</v>
      </c>
      <c r="G21949" t="s">
        <v>1078</v>
      </c>
      <c r="H21949" t="s">
        <v>134</v>
      </c>
      <c r="I21949">
        <v>0</v>
      </c>
      <c r="L21949" t="s">
        <v>171</v>
      </c>
      <c r="M21949" t="s">
        <v>126</v>
      </c>
      <c r="N21949" t="s">
        <v>166</v>
      </c>
      <c r="P21949">
        <v>0.88899635867091498</v>
      </c>
      <c r="Q21949">
        <v>0</v>
      </c>
    </row>
    <row r="21950" spans="1:17">
      <c r="A21950" t="s">
        <v>122</v>
      </c>
      <c r="B21950">
        <v>2023</v>
      </c>
      <c r="E21950" t="s">
        <v>162</v>
      </c>
      <c r="G21950" t="s">
        <v>1078</v>
      </c>
      <c r="H21950" t="s">
        <v>134</v>
      </c>
      <c r="I21950">
        <v>0</v>
      </c>
      <c r="L21950" t="s">
        <v>163</v>
      </c>
      <c r="M21950" t="s">
        <v>126</v>
      </c>
      <c r="N21950" t="s">
        <v>166</v>
      </c>
      <c r="P21950">
        <v>0.88899635867091498</v>
      </c>
      <c r="Q21950">
        <v>0</v>
      </c>
    </row>
    <row r="21951" spans="1:17">
      <c r="A21951" t="s">
        <v>122</v>
      </c>
      <c r="B21951">
        <v>2023</v>
      </c>
      <c r="E21951" t="s">
        <v>167</v>
      </c>
      <c r="G21951" t="s">
        <v>1078</v>
      </c>
      <c r="H21951" t="s">
        <v>134</v>
      </c>
      <c r="I21951">
        <v>0</v>
      </c>
      <c r="L21951" t="s">
        <v>168</v>
      </c>
      <c r="M21951" t="s">
        <v>126</v>
      </c>
      <c r="N21951" t="s">
        <v>166</v>
      </c>
      <c r="P21951">
        <v>0.88899635867091498</v>
      </c>
      <c r="Q21951">
        <v>0</v>
      </c>
    </row>
    <row r="21952" spans="1:17">
      <c r="A21952" t="s">
        <v>122</v>
      </c>
      <c r="B21952">
        <v>2023</v>
      </c>
      <c r="E21952" t="s">
        <v>167</v>
      </c>
      <c r="G21952" t="s">
        <v>1078</v>
      </c>
      <c r="H21952" t="s">
        <v>134</v>
      </c>
      <c r="I21952">
        <v>0</v>
      </c>
      <c r="L21952" t="s">
        <v>169</v>
      </c>
      <c r="M21952" t="s">
        <v>126</v>
      </c>
      <c r="N21952" t="s">
        <v>166</v>
      </c>
      <c r="P21952">
        <v>0.88899635867091498</v>
      </c>
      <c r="Q21952">
        <v>0</v>
      </c>
    </row>
    <row r="21953" spans="1:17">
      <c r="A21953" t="s">
        <v>122</v>
      </c>
      <c r="B21953">
        <v>2023</v>
      </c>
      <c r="E21953" t="s">
        <v>170</v>
      </c>
      <c r="G21953" t="s">
        <v>1078</v>
      </c>
      <c r="H21953" t="s">
        <v>134</v>
      </c>
      <c r="I21953">
        <v>0</v>
      </c>
      <c r="L21953" t="s">
        <v>171</v>
      </c>
      <c r="M21953" t="s">
        <v>126</v>
      </c>
      <c r="N21953" t="s">
        <v>160</v>
      </c>
      <c r="P21953">
        <v>0.88899635867091498</v>
      </c>
      <c r="Q21953">
        <v>0</v>
      </c>
    </row>
    <row r="21954" spans="1:17">
      <c r="A21954" t="s">
        <v>122</v>
      </c>
      <c r="B21954">
        <v>2023</v>
      </c>
      <c r="E21954" t="s">
        <v>162</v>
      </c>
      <c r="G21954" t="s">
        <v>1078</v>
      </c>
      <c r="H21954" t="s">
        <v>134</v>
      </c>
      <c r="I21954">
        <v>0</v>
      </c>
      <c r="L21954" t="s">
        <v>163</v>
      </c>
      <c r="M21954" t="s">
        <v>126</v>
      </c>
      <c r="N21954" t="s">
        <v>160</v>
      </c>
      <c r="P21954">
        <v>0.88899635867091498</v>
      </c>
      <c r="Q21954">
        <v>0</v>
      </c>
    </row>
    <row r="21955" spans="1:17">
      <c r="A21955" t="s">
        <v>122</v>
      </c>
      <c r="B21955">
        <v>2023</v>
      </c>
      <c r="E21955" t="s">
        <v>167</v>
      </c>
      <c r="G21955" t="s">
        <v>1078</v>
      </c>
      <c r="H21955" t="s">
        <v>134</v>
      </c>
      <c r="I21955">
        <v>0</v>
      </c>
      <c r="L21955" t="s">
        <v>168</v>
      </c>
      <c r="M21955" t="s">
        <v>126</v>
      </c>
      <c r="N21955" t="s">
        <v>160</v>
      </c>
      <c r="P21955">
        <v>0.88899635867091498</v>
      </c>
      <c r="Q21955">
        <v>0</v>
      </c>
    </row>
    <row r="21956" spans="1:17">
      <c r="A21956" t="s">
        <v>122</v>
      </c>
      <c r="B21956">
        <v>2023</v>
      </c>
      <c r="E21956" t="s">
        <v>167</v>
      </c>
      <c r="G21956" t="s">
        <v>1078</v>
      </c>
      <c r="H21956" t="s">
        <v>134</v>
      </c>
      <c r="I21956">
        <v>0</v>
      </c>
      <c r="L21956" t="s">
        <v>169</v>
      </c>
      <c r="M21956" t="s">
        <v>126</v>
      </c>
      <c r="N21956" t="s">
        <v>160</v>
      </c>
      <c r="P21956">
        <v>0.88899635867091498</v>
      </c>
      <c r="Q21956">
        <v>0</v>
      </c>
    </row>
    <row r="21957" spans="1:17">
      <c r="A21957" t="s">
        <v>122</v>
      </c>
      <c r="B21957">
        <v>2023</v>
      </c>
      <c r="E21957" t="s">
        <v>170</v>
      </c>
      <c r="G21957" t="s">
        <v>1077</v>
      </c>
      <c r="H21957" t="s">
        <v>134</v>
      </c>
      <c r="I21957">
        <v>0</v>
      </c>
      <c r="L21957" t="s">
        <v>171</v>
      </c>
      <c r="M21957" t="s">
        <v>165</v>
      </c>
      <c r="N21957" t="s">
        <v>165</v>
      </c>
      <c r="P21957">
        <v>0.88899635867091498</v>
      </c>
      <c r="Q21957">
        <v>0</v>
      </c>
    </row>
    <row r="21958" spans="1:17">
      <c r="A21958" t="s">
        <v>122</v>
      </c>
      <c r="B21958">
        <v>2023</v>
      </c>
      <c r="E21958" t="s">
        <v>162</v>
      </c>
      <c r="G21958" t="s">
        <v>1077</v>
      </c>
      <c r="H21958" t="s">
        <v>134</v>
      </c>
      <c r="I21958">
        <v>0</v>
      </c>
      <c r="L21958" t="s">
        <v>163</v>
      </c>
      <c r="M21958" t="s">
        <v>165</v>
      </c>
      <c r="N21958" t="s">
        <v>165</v>
      </c>
      <c r="P21958">
        <v>0.88899635867091498</v>
      </c>
      <c r="Q21958">
        <v>0</v>
      </c>
    </row>
    <row r="21959" spans="1:17">
      <c r="A21959" t="s">
        <v>122</v>
      </c>
      <c r="B21959">
        <v>2023</v>
      </c>
      <c r="E21959" t="s">
        <v>167</v>
      </c>
      <c r="G21959" t="s">
        <v>1077</v>
      </c>
      <c r="H21959" t="s">
        <v>134</v>
      </c>
      <c r="I21959">
        <v>0</v>
      </c>
      <c r="L21959" t="s">
        <v>168</v>
      </c>
      <c r="M21959" t="s">
        <v>165</v>
      </c>
      <c r="N21959" t="s">
        <v>165</v>
      </c>
      <c r="P21959">
        <v>0.88899635867091498</v>
      </c>
      <c r="Q21959">
        <v>0</v>
      </c>
    </row>
    <row r="21960" spans="1:17">
      <c r="A21960" t="s">
        <v>122</v>
      </c>
      <c r="B21960">
        <v>2023</v>
      </c>
      <c r="E21960" t="s">
        <v>167</v>
      </c>
      <c r="G21960" t="s">
        <v>1077</v>
      </c>
      <c r="H21960" t="s">
        <v>134</v>
      </c>
      <c r="I21960">
        <v>0</v>
      </c>
      <c r="L21960" t="s">
        <v>169</v>
      </c>
      <c r="M21960" t="s">
        <v>165</v>
      </c>
      <c r="N21960" t="s">
        <v>165</v>
      </c>
      <c r="P21960">
        <v>0.88899635867091498</v>
      </c>
      <c r="Q21960">
        <v>0</v>
      </c>
    </row>
    <row r="21961" spans="1:17">
      <c r="A21961" t="s">
        <v>122</v>
      </c>
      <c r="B21961">
        <v>2023</v>
      </c>
      <c r="E21961" t="s">
        <v>162</v>
      </c>
      <c r="G21961" t="s">
        <v>1078</v>
      </c>
      <c r="H21961" t="s">
        <v>134</v>
      </c>
      <c r="I21961">
        <v>5859725.1515246704</v>
      </c>
      <c r="L21961" t="s">
        <v>163</v>
      </c>
      <c r="M21961" t="s">
        <v>166</v>
      </c>
      <c r="N21961" t="s">
        <v>159</v>
      </c>
      <c r="P21961">
        <v>0.88899635867091498</v>
      </c>
      <c r="Q21961">
        <v>5209274.3225178104</v>
      </c>
    </row>
    <row r="21962" spans="1:17">
      <c r="A21962" t="s">
        <v>122</v>
      </c>
      <c r="B21962">
        <v>2023</v>
      </c>
      <c r="E21962" t="s">
        <v>170</v>
      </c>
      <c r="G21962" t="s">
        <v>1077</v>
      </c>
      <c r="H21962" t="s">
        <v>134</v>
      </c>
      <c r="I21962">
        <v>0</v>
      </c>
      <c r="L21962" t="s">
        <v>171</v>
      </c>
      <c r="M21962" t="s">
        <v>166</v>
      </c>
      <c r="N21962" t="s">
        <v>166</v>
      </c>
      <c r="P21962">
        <v>0.88899635867091498</v>
      </c>
      <c r="Q21962">
        <v>0</v>
      </c>
    </row>
    <row r="21963" spans="1:17">
      <c r="A21963" t="s">
        <v>122</v>
      </c>
      <c r="B21963">
        <v>2023</v>
      </c>
      <c r="E21963" t="s">
        <v>162</v>
      </c>
      <c r="G21963" t="s">
        <v>1077</v>
      </c>
      <c r="H21963" t="s">
        <v>134</v>
      </c>
      <c r="I21963">
        <v>0</v>
      </c>
      <c r="L21963" t="s">
        <v>163</v>
      </c>
      <c r="M21963" t="s">
        <v>166</v>
      </c>
      <c r="N21963" t="s">
        <v>166</v>
      </c>
      <c r="P21963">
        <v>0.88899635867091498</v>
      </c>
      <c r="Q21963">
        <v>0</v>
      </c>
    </row>
    <row r="21964" spans="1:17">
      <c r="A21964" t="s">
        <v>122</v>
      </c>
      <c r="B21964">
        <v>2023</v>
      </c>
      <c r="E21964" t="s">
        <v>167</v>
      </c>
      <c r="G21964" t="s">
        <v>1077</v>
      </c>
      <c r="H21964" t="s">
        <v>134</v>
      </c>
      <c r="I21964">
        <v>0</v>
      </c>
      <c r="L21964" t="s">
        <v>168</v>
      </c>
      <c r="M21964" t="s">
        <v>166</v>
      </c>
      <c r="N21964" t="s">
        <v>166</v>
      </c>
      <c r="P21964">
        <v>0.88899635867091498</v>
      </c>
      <c r="Q21964">
        <v>0</v>
      </c>
    </row>
    <row r="21965" spans="1:17">
      <c r="A21965" t="s">
        <v>122</v>
      </c>
      <c r="B21965">
        <v>2023</v>
      </c>
      <c r="E21965" t="s">
        <v>167</v>
      </c>
      <c r="G21965" t="s">
        <v>1077</v>
      </c>
      <c r="H21965" t="s">
        <v>134</v>
      </c>
      <c r="I21965">
        <v>0</v>
      </c>
      <c r="L21965" t="s">
        <v>169</v>
      </c>
      <c r="M21965" t="s">
        <v>166</v>
      </c>
      <c r="N21965" t="s">
        <v>166</v>
      </c>
      <c r="P21965">
        <v>0.88899635867091498</v>
      </c>
      <c r="Q21965">
        <v>0</v>
      </c>
    </row>
    <row r="21966" spans="1:17">
      <c r="A21966" t="s">
        <v>122</v>
      </c>
      <c r="B21966">
        <v>2023</v>
      </c>
      <c r="E21966" t="s">
        <v>162</v>
      </c>
      <c r="G21966" t="s">
        <v>1078</v>
      </c>
      <c r="H21966" t="s">
        <v>134</v>
      </c>
      <c r="I21966">
        <v>683014.73340958299</v>
      </c>
      <c r="L21966" t="s">
        <v>163</v>
      </c>
      <c r="M21966" t="s">
        <v>160</v>
      </c>
      <c r="N21966" t="s">
        <v>164</v>
      </c>
      <c r="P21966">
        <v>0.88899635867091498</v>
      </c>
      <c r="Q21966">
        <v>607197.61091970501</v>
      </c>
    </row>
    <row r="21967" spans="1:17">
      <c r="A21967" t="s">
        <v>122</v>
      </c>
      <c r="B21967">
        <v>2023</v>
      </c>
      <c r="E21967" t="s">
        <v>170</v>
      </c>
      <c r="G21967" t="s">
        <v>1077</v>
      </c>
      <c r="H21967" t="s">
        <v>134</v>
      </c>
      <c r="I21967">
        <v>0</v>
      </c>
      <c r="L21967" t="s">
        <v>171</v>
      </c>
      <c r="M21967" t="s">
        <v>160</v>
      </c>
      <c r="N21967" t="s">
        <v>160</v>
      </c>
      <c r="P21967">
        <v>0.88899635867091498</v>
      </c>
      <c r="Q21967">
        <v>0</v>
      </c>
    </row>
    <row r="21968" spans="1:17">
      <c r="A21968" t="s">
        <v>122</v>
      </c>
      <c r="B21968">
        <v>2023</v>
      </c>
      <c r="E21968" t="s">
        <v>162</v>
      </c>
      <c r="G21968" t="s">
        <v>1077</v>
      </c>
      <c r="H21968" t="s">
        <v>134</v>
      </c>
      <c r="I21968">
        <v>0</v>
      </c>
      <c r="L21968" t="s">
        <v>163</v>
      </c>
      <c r="M21968" t="s">
        <v>160</v>
      </c>
      <c r="N21968" t="s">
        <v>160</v>
      </c>
      <c r="P21968">
        <v>0.88899635867091498</v>
      </c>
      <c r="Q21968">
        <v>0</v>
      </c>
    </row>
    <row r="21969" spans="1:17">
      <c r="A21969" t="s">
        <v>122</v>
      </c>
      <c r="B21969">
        <v>2023</v>
      </c>
      <c r="E21969" t="s">
        <v>167</v>
      </c>
      <c r="G21969" t="s">
        <v>1077</v>
      </c>
      <c r="H21969" t="s">
        <v>134</v>
      </c>
      <c r="I21969">
        <v>0</v>
      </c>
      <c r="L21969" t="s">
        <v>168</v>
      </c>
      <c r="M21969" t="s">
        <v>160</v>
      </c>
      <c r="N21969" t="s">
        <v>160</v>
      </c>
      <c r="P21969">
        <v>0.88899635867091498</v>
      </c>
      <c r="Q21969">
        <v>0</v>
      </c>
    </row>
    <row r="21970" spans="1:17">
      <c r="A21970" t="s">
        <v>122</v>
      </c>
      <c r="B21970">
        <v>2023</v>
      </c>
      <c r="E21970" t="s">
        <v>167</v>
      </c>
      <c r="G21970" t="s">
        <v>1077</v>
      </c>
      <c r="H21970" t="s">
        <v>134</v>
      </c>
      <c r="I21970">
        <v>0</v>
      </c>
      <c r="L21970" t="s">
        <v>169</v>
      </c>
      <c r="M21970" t="s">
        <v>160</v>
      </c>
      <c r="N21970" t="s">
        <v>160</v>
      </c>
      <c r="P21970">
        <v>0.88899635867091498</v>
      </c>
      <c r="Q21970">
        <v>0</v>
      </c>
    </row>
    <row r="21971" spans="1:17">
      <c r="A21971" t="s">
        <v>122</v>
      </c>
      <c r="B21971">
        <v>2024</v>
      </c>
      <c r="E21971" t="s">
        <v>170</v>
      </c>
      <c r="G21971" t="s">
        <v>1077</v>
      </c>
      <c r="H21971" t="s">
        <v>134</v>
      </c>
      <c r="I21971">
        <v>0</v>
      </c>
      <c r="L21971" t="s">
        <v>171</v>
      </c>
      <c r="M21971" t="s">
        <v>164</v>
      </c>
      <c r="N21971" t="s">
        <v>164</v>
      </c>
      <c r="P21971">
        <v>0.85480419102972605</v>
      </c>
      <c r="Q21971">
        <v>0</v>
      </c>
    </row>
    <row r="21972" spans="1:17">
      <c r="A21972" t="s">
        <v>122</v>
      </c>
      <c r="B21972">
        <v>2024</v>
      </c>
      <c r="E21972" t="s">
        <v>162</v>
      </c>
      <c r="G21972" t="s">
        <v>1077</v>
      </c>
      <c r="H21972" t="s">
        <v>134</v>
      </c>
      <c r="I21972">
        <v>0</v>
      </c>
      <c r="L21972" t="s">
        <v>163</v>
      </c>
      <c r="M21972" t="s">
        <v>164</v>
      </c>
      <c r="N21972" t="s">
        <v>164</v>
      </c>
      <c r="P21972">
        <v>0.85480419102972605</v>
      </c>
      <c r="Q21972">
        <v>0</v>
      </c>
    </row>
    <row r="21973" spans="1:17">
      <c r="A21973" t="s">
        <v>122</v>
      </c>
      <c r="B21973">
        <v>2024</v>
      </c>
      <c r="E21973" t="s">
        <v>167</v>
      </c>
      <c r="G21973" t="s">
        <v>1077</v>
      </c>
      <c r="H21973" t="s">
        <v>134</v>
      </c>
      <c r="I21973">
        <v>0</v>
      </c>
      <c r="L21973" t="s">
        <v>168</v>
      </c>
      <c r="M21973" t="s">
        <v>164</v>
      </c>
      <c r="N21973" t="s">
        <v>164</v>
      </c>
      <c r="P21973">
        <v>0.85480419102972605</v>
      </c>
      <c r="Q21973">
        <v>0</v>
      </c>
    </row>
    <row r="21974" spans="1:17">
      <c r="A21974" t="s">
        <v>122</v>
      </c>
      <c r="B21974">
        <v>2024</v>
      </c>
      <c r="E21974" t="s">
        <v>167</v>
      </c>
      <c r="G21974" t="s">
        <v>1077</v>
      </c>
      <c r="H21974" t="s">
        <v>134</v>
      </c>
      <c r="I21974">
        <v>0</v>
      </c>
      <c r="L21974" t="s">
        <v>169</v>
      </c>
      <c r="M21974" t="s">
        <v>164</v>
      </c>
      <c r="N21974" t="s">
        <v>164</v>
      </c>
      <c r="P21974">
        <v>0.85480419102972605</v>
      </c>
      <c r="Q21974">
        <v>0</v>
      </c>
    </row>
    <row r="21975" spans="1:17">
      <c r="A21975" t="s">
        <v>122</v>
      </c>
      <c r="B21975">
        <v>2024</v>
      </c>
      <c r="E21975" t="s">
        <v>170</v>
      </c>
      <c r="G21975" t="s">
        <v>1077</v>
      </c>
      <c r="H21975" t="s">
        <v>134</v>
      </c>
      <c r="I21975">
        <v>0</v>
      </c>
      <c r="L21975" t="s">
        <v>171</v>
      </c>
      <c r="M21975" t="s">
        <v>159</v>
      </c>
      <c r="N21975" t="s">
        <v>159</v>
      </c>
      <c r="P21975">
        <v>0.85480419102972605</v>
      </c>
      <c r="Q21975">
        <v>0</v>
      </c>
    </row>
    <row r="21976" spans="1:17">
      <c r="A21976" t="s">
        <v>122</v>
      </c>
      <c r="B21976">
        <v>2024</v>
      </c>
      <c r="E21976" t="s">
        <v>162</v>
      </c>
      <c r="G21976" t="s">
        <v>1077</v>
      </c>
      <c r="H21976" t="s">
        <v>134</v>
      </c>
      <c r="I21976">
        <v>0</v>
      </c>
      <c r="L21976" t="s">
        <v>163</v>
      </c>
      <c r="M21976" t="s">
        <v>159</v>
      </c>
      <c r="N21976" t="s">
        <v>159</v>
      </c>
      <c r="P21976">
        <v>0.85480419102972605</v>
      </c>
      <c r="Q21976">
        <v>0</v>
      </c>
    </row>
    <row r="21977" spans="1:17">
      <c r="A21977" t="s">
        <v>122</v>
      </c>
      <c r="B21977">
        <v>2024</v>
      </c>
      <c r="E21977" t="s">
        <v>167</v>
      </c>
      <c r="G21977" t="s">
        <v>1077</v>
      </c>
      <c r="H21977" t="s">
        <v>134</v>
      </c>
      <c r="I21977">
        <v>0</v>
      </c>
      <c r="L21977" t="s">
        <v>168</v>
      </c>
      <c r="M21977" t="s">
        <v>159</v>
      </c>
      <c r="N21977" t="s">
        <v>159</v>
      </c>
      <c r="P21977">
        <v>0.85480419102972605</v>
      </c>
      <c r="Q21977">
        <v>0</v>
      </c>
    </row>
    <row r="21978" spans="1:17">
      <c r="A21978" t="s">
        <v>122</v>
      </c>
      <c r="B21978">
        <v>2024</v>
      </c>
      <c r="E21978" t="s">
        <v>167</v>
      </c>
      <c r="G21978" t="s">
        <v>1077</v>
      </c>
      <c r="H21978" t="s">
        <v>134</v>
      </c>
      <c r="I21978">
        <v>0</v>
      </c>
      <c r="L21978" t="s">
        <v>169</v>
      </c>
      <c r="M21978" t="s">
        <v>159</v>
      </c>
      <c r="N21978" t="s">
        <v>159</v>
      </c>
      <c r="P21978">
        <v>0.85480419102972605</v>
      </c>
      <c r="Q21978">
        <v>0</v>
      </c>
    </row>
    <row r="21979" spans="1:17">
      <c r="A21979" t="s">
        <v>122</v>
      </c>
      <c r="B21979">
        <v>2024</v>
      </c>
      <c r="E21979" t="s">
        <v>170</v>
      </c>
      <c r="G21979" t="s">
        <v>1078</v>
      </c>
      <c r="H21979" t="s">
        <v>134</v>
      </c>
      <c r="I21979">
        <v>0</v>
      </c>
      <c r="L21979" t="s">
        <v>171</v>
      </c>
      <c r="M21979" t="s">
        <v>126</v>
      </c>
      <c r="N21979" t="s">
        <v>164</v>
      </c>
      <c r="P21979">
        <v>0.85480419102972605</v>
      </c>
      <c r="Q21979">
        <v>0</v>
      </c>
    </row>
    <row r="21980" spans="1:17">
      <c r="A21980" t="s">
        <v>122</v>
      </c>
      <c r="B21980">
        <v>2024</v>
      </c>
      <c r="E21980" t="s">
        <v>162</v>
      </c>
      <c r="G21980" t="s">
        <v>1078</v>
      </c>
      <c r="H21980" t="s">
        <v>134</v>
      </c>
      <c r="I21980">
        <v>0</v>
      </c>
      <c r="L21980" t="s">
        <v>163</v>
      </c>
      <c r="M21980" t="s">
        <v>126</v>
      </c>
      <c r="N21980" t="s">
        <v>164</v>
      </c>
      <c r="P21980">
        <v>0.85480419102972605</v>
      </c>
      <c r="Q21980">
        <v>0</v>
      </c>
    </row>
    <row r="21981" spans="1:17">
      <c r="A21981" t="s">
        <v>122</v>
      </c>
      <c r="B21981">
        <v>2024</v>
      </c>
      <c r="E21981" t="s">
        <v>167</v>
      </c>
      <c r="G21981" t="s">
        <v>1078</v>
      </c>
      <c r="H21981" t="s">
        <v>134</v>
      </c>
      <c r="I21981">
        <v>0</v>
      </c>
      <c r="L21981" t="s">
        <v>168</v>
      </c>
      <c r="M21981" t="s">
        <v>126</v>
      </c>
      <c r="N21981" t="s">
        <v>164</v>
      </c>
      <c r="P21981">
        <v>0.85480419102972605</v>
      </c>
      <c r="Q21981">
        <v>0</v>
      </c>
    </row>
    <row r="21982" spans="1:17">
      <c r="A21982" t="s">
        <v>122</v>
      </c>
      <c r="B21982">
        <v>2024</v>
      </c>
      <c r="E21982" t="s">
        <v>167</v>
      </c>
      <c r="G21982" t="s">
        <v>1078</v>
      </c>
      <c r="H21982" t="s">
        <v>134</v>
      </c>
      <c r="I21982">
        <v>0</v>
      </c>
      <c r="L21982" t="s">
        <v>169</v>
      </c>
      <c r="M21982" t="s">
        <v>126</v>
      </c>
      <c r="N21982" t="s">
        <v>164</v>
      </c>
      <c r="P21982">
        <v>0.85480419102972605</v>
      </c>
      <c r="Q21982">
        <v>0</v>
      </c>
    </row>
    <row r="21983" spans="1:17">
      <c r="A21983" t="s">
        <v>122</v>
      </c>
      <c r="B21983">
        <v>2024</v>
      </c>
      <c r="E21983" t="s">
        <v>170</v>
      </c>
      <c r="G21983" t="s">
        <v>1078</v>
      </c>
      <c r="H21983" t="s">
        <v>134</v>
      </c>
      <c r="I21983">
        <v>0</v>
      </c>
      <c r="L21983" t="s">
        <v>171</v>
      </c>
      <c r="M21983" t="s">
        <v>126</v>
      </c>
      <c r="N21983" t="s">
        <v>159</v>
      </c>
      <c r="P21983">
        <v>0.85480419102972605</v>
      </c>
      <c r="Q21983">
        <v>0</v>
      </c>
    </row>
    <row r="21984" spans="1:17">
      <c r="A21984" t="s">
        <v>122</v>
      </c>
      <c r="B21984">
        <v>2024</v>
      </c>
      <c r="E21984" t="s">
        <v>162</v>
      </c>
      <c r="G21984" t="s">
        <v>1078</v>
      </c>
      <c r="H21984" t="s">
        <v>134</v>
      </c>
      <c r="I21984">
        <v>0</v>
      </c>
      <c r="L21984" t="s">
        <v>163</v>
      </c>
      <c r="M21984" t="s">
        <v>126</v>
      </c>
      <c r="N21984" t="s">
        <v>159</v>
      </c>
      <c r="P21984">
        <v>0.85480419102972605</v>
      </c>
      <c r="Q21984">
        <v>0</v>
      </c>
    </row>
    <row r="21985" spans="1:17">
      <c r="A21985" t="s">
        <v>122</v>
      </c>
      <c r="B21985">
        <v>2024</v>
      </c>
      <c r="E21985" t="s">
        <v>167</v>
      </c>
      <c r="G21985" t="s">
        <v>1078</v>
      </c>
      <c r="H21985" t="s">
        <v>134</v>
      </c>
      <c r="I21985">
        <v>0</v>
      </c>
      <c r="L21985" t="s">
        <v>168</v>
      </c>
      <c r="M21985" t="s">
        <v>126</v>
      </c>
      <c r="N21985" t="s">
        <v>159</v>
      </c>
      <c r="P21985">
        <v>0.85480419102972605</v>
      </c>
      <c r="Q21985">
        <v>0</v>
      </c>
    </row>
    <row r="21986" spans="1:17">
      <c r="A21986" t="s">
        <v>122</v>
      </c>
      <c r="B21986">
        <v>2024</v>
      </c>
      <c r="E21986" t="s">
        <v>167</v>
      </c>
      <c r="G21986" t="s">
        <v>1078</v>
      </c>
      <c r="H21986" t="s">
        <v>134</v>
      </c>
      <c r="I21986">
        <v>0</v>
      </c>
      <c r="L21986" t="s">
        <v>169</v>
      </c>
      <c r="M21986" t="s">
        <v>126</v>
      </c>
      <c r="N21986" t="s">
        <v>159</v>
      </c>
      <c r="P21986">
        <v>0.85480419102972605</v>
      </c>
      <c r="Q21986">
        <v>0</v>
      </c>
    </row>
    <row r="21987" spans="1:17">
      <c r="A21987" t="s">
        <v>122</v>
      </c>
      <c r="B21987">
        <v>2024</v>
      </c>
      <c r="E21987" t="s">
        <v>170</v>
      </c>
      <c r="G21987" t="s">
        <v>1077</v>
      </c>
      <c r="H21987" t="s">
        <v>134</v>
      </c>
      <c r="I21987">
        <v>0</v>
      </c>
      <c r="L21987" t="s">
        <v>171</v>
      </c>
      <c r="M21987" t="s">
        <v>126</v>
      </c>
      <c r="N21987" t="s">
        <v>126</v>
      </c>
      <c r="P21987">
        <v>0.85480419102972605</v>
      </c>
      <c r="Q21987">
        <v>0</v>
      </c>
    </row>
    <row r="21988" spans="1:17">
      <c r="A21988" t="s">
        <v>122</v>
      </c>
      <c r="B21988">
        <v>2024</v>
      </c>
      <c r="E21988" t="s">
        <v>162</v>
      </c>
      <c r="G21988" t="s">
        <v>1077</v>
      </c>
      <c r="H21988" t="s">
        <v>134</v>
      </c>
      <c r="I21988">
        <v>0</v>
      </c>
      <c r="L21988" t="s">
        <v>163</v>
      </c>
      <c r="M21988" t="s">
        <v>126</v>
      </c>
      <c r="N21988" t="s">
        <v>126</v>
      </c>
      <c r="P21988">
        <v>0.85480419102972605</v>
      </c>
      <c r="Q21988">
        <v>0</v>
      </c>
    </row>
    <row r="21989" spans="1:17">
      <c r="A21989" t="s">
        <v>122</v>
      </c>
      <c r="B21989">
        <v>2024</v>
      </c>
      <c r="E21989" t="s">
        <v>167</v>
      </c>
      <c r="G21989" t="s">
        <v>1077</v>
      </c>
      <c r="H21989" t="s">
        <v>134</v>
      </c>
      <c r="I21989">
        <v>0</v>
      </c>
      <c r="L21989" t="s">
        <v>168</v>
      </c>
      <c r="M21989" t="s">
        <v>126</v>
      </c>
      <c r="N21989" t="s">
        <v>126</v>
      </c>
      <c r="P21989">
        <v>0.85480419102972605</v>
      </c>
      <c r="Q21989">
        <v>0</v>
      </c>
    </row>
    <row r="21990" spans="1:17">
      <c r="A21990" t="s">
        <v>122</v>
      </c>
      <c r="B21990">
        <v>2024</v>
      </c>
      <c r="E21990" t="s">
        <v>167</v>
      </c>
      <c r="G21990" t="s">
        <v>1077</v>
      </c>
      <c r="H21990" t="s">
        <v>134</v>
      </c>
      <c r="I21990">
        <v>0</v>
      </c>
      <c r="L21990" t="s">
        <v>169</v>
      </c>
      <c r="M21990" t="s">
        <v>126</v>
      </c>
      <c r="N21990" t="s">
        <v>126</v>
      </c>
      <c r="P21990">
        <v>0.85480419102972605</v>
      </c>
      <c r="Q21990">
        <v>0</v>
      </c>
    </row>
    <row r="21991" spans="1:17">
      <c r="A21991" t="s">
        <v>122</v>
      </c>
      <c r="B21991">
        <v>2024</v>
      </c>
      <c r="E21991" t="s">
        <v>170</v>
      </c>
      <c r="G21991" t="s">
        <v>1078</v>
      </c>
      <c r="H21991" t="s">
        <v>134</v>
      </c>
      <c r="I21991">
        <v>0</v>
      </c>
      <c r="L21991" t="s">
        <v>171</v>
      </c>
      <c r="M21991" t="s">
        <v>126</v>
      </c>
      <c r="N21991" t="s">
        <v>165</v>
      </c>
      <c r="P21991">
        <v>0.85480419102972605</v>
      </c>
      <c r="Q21991">
        <v>0</v>
      </c>
    </row>
    <row r="21992" spans="1:17">
      <c r="A21992" t="s">
        <v>122</v>
      </c>
      <c r="B21992">
        <v>2024</v>
      </c>
      <c r="E21992" t="s">
        <v>162</v>
      </c>
      <c r="G21992" t="s">
        <v>1078</v>
      </c>
      <c r="H21992" t="s">
        <v>134</v>
      </c>
      <c r="I21992">
        <v>0</v>
      </c>
      <c r="L21992" t="s">
        <v>163</v>
      </c>
      <c r="M21992" t="s">
        <v>126</v>
      </c>
      <c r="N21992" t="s">
        <v>165</v>
      </c>
      <c r="P21992">
        <v>0.85480419102972605</v>
      </c>
      <c r="Q21992">
        <v>0</v>
      </c>
    </row>
    <row r="21993" spans="1:17">
      <c r="A21993" t="s">
        <v>122</v>
      </c>
      <c r="B21993">
        <v>2024</v>
      </c>
      <c r="E21993" t="s">
        <v>167</v>
      </c>
      <c r="G21993" t="s">
        <v>1078</v>
      </c>
      <c r="H21993" t="s">
        <v>134</v>
      </c>
      <c r="I21993">
        <v>0</v>
      </c>
      <c r="L21993" t="s">
        <v>168</v>
      </c>
      <c r="M21993" t="s">
        <v>126</v>
      </c>
      <c r="N21993" t="s">
        <v>165</v>
      </c>
      <c r="P21993">
        <v>0.85480419102972605</v>
      </c>
      <c r="Q21993">
        <v>0</v>
      </c>
    </row>
    <row r="21994" spans="1:17">
      <c r="A21994" t="s">
        <v>122</v>
      </c>
      <c r="B21994">
        <v>2024</v>
      </c>
      <c r="E21994" t="s">
        <v>167</v>
      </c>
      <c r="G21994" t="s">
        <v>1078</v>
      </c>
      <c r="H21994" t="s">
        <v>134</v>
      </c>
      <c r="I21994">
        <v>0</v>
      </c>
      <c r="L21994" t="s">
        <v>169</v>
      </c>
      <c r="M21994" t="s">
        <v>126</v>
      </c>
      <c r="N21994" t="s">
        <v>165</v>
      </c>
      <c r="P21994">
        <v>0.85480419102972605</v>
      </c>
      <c r="Q21994">
        <v>0</v>
      </c>
    </row>
    <row r="21995" spans="1:17">
      <c r="A21995" t="s">
        <v>122</v>
      </c>
      <c r="B21995">
        <v>2024</v>
      </c>
      <c r="E21995" t="s">
        <v>170</v>
      </c>
      <c r="G21995" t="s">
        <v>1078</v>
      </c>
      <c r="H21995" t="s">
        <v>134</v>
      </c>
      <c r="I21995">
        <v>0</v>
      </c>
      <c r="L21995" t="s">
        <v>171</v>
      </c>
      <c r="M21995" t="s">
        <v>126</v>
      </c>
      <c r="N21995" t="s">
        <v>166</v>
      </c>
      <c r="P21995">
        <v>0.85480419102972605</v>
      </c>
      <c r="Q21995">
        <v>0</v>
      </c>
    </row>
    <row r="21996" spans="1:17">
      <c r="A21996" t="s">
        <v>122</v>
      </c>
      <c r="B21996">
        <v>2024</v>
      </c>
      <c r="E21996" t="s">
        <v>162</v>
      </c>
      <c r="G21996" t="s">
        <v>1078</v>
      </c>
      <c r="H21996" t="s">
        <v>134</v>
      </c>
      <c r="I21996">
        <v>0</v>
      </c>
      <c r="L21996" t="s">
        <v>163</v>
      </c>
      <c r="M21996" t="s">
        <v>126</v>
      </c>
      <c r="N21996" t="s">
        <v>166</v>
      </c>
      <c r="P21996">
        <v>0.85480419102972605</v>
      </c>
      <c r="Q21996">
        <v>0</v>
      </c>
    </row>
    <row r="21997" spans="1:17">
      <c r="A21997" t="s">
        <v>122</v>
      </c>
      <c r="B21997">
        <v>2024</v>
      </c>
      <c r="E21997" t="s">
        <v>167</v>
      </c>
      <c r="G21997" t="s">
        <v>1078</v>
      </c>
      <c r="H21997" t="s">
        <v>134</v>
      </c>
      <c r="I21997">
        <v>0</v>
      </c>
      <c r="L21997" t="s">
        <v>168</v>
      </c>
      <c r="M21997" t="s">
        <v>126</v>
      </c>
      <c r="N21997" t="s">
        <v>166</v>
      </c>
      <c r="P21997">
        <v>0.85480419102972605</v>
      </c>
      <c r="Q21997">
        <v>0</v>
      </c>
    </row>
    <row r="21998" spans="1:17">
      <c r="A21998" t="s">
        <v>122</v>
      </c>
      <c r="B21998">
        <v>2024</v>
      </c>
      <c r="E21998" t="s">
        <v>167</v>
      </c>
      <c r="G21998" t="s">
        <v>1078</v>
      </c>
      <c r="H21998" t="s">
        <v>134</v>
      </c>
      <c r="I21998">
        <v>0</v>
      </c>
      <c r="L21998" t="s">
        <v>169</v>
      </c>
      <c r="M21998" t="s">
        <v>126</v>
      </c>
      <c r="N21998" t="s">
        <v>166</v>
      </c>
      <c r="P21998">
        <v>0.85480419102972605</v>
      </c>
      <c r="Q21998">
        <v>0</v>
      </c>
    </row>
    <row r="21999" spans="1:17">
      <c r="A21999" t="s">
        <v>122</v>
      </c>
      <c r="B21999">
        <v>2024</v>
      </c>
      <c r="E21999" t="s">
        <v>170</v>
      </c>
      <c r="G21999" t="s">
        <v>1078</v>
      </c>
      <c r="H21999" t="s">
        <v>134</v>
      </c>
      <c r="I21999">
        <v>0</v>
      </c>
      <c r="L21999" t="s">
        <v>171</v>
      </c>
      <c r="M21999" t="s">
        <v>126</v>
      </c>
      <c r="N21999" t="s">
        <v>160</v>
      </c>
      <c r="P21999">
        <v>0.85480419102972605</v>
      </c>
      <c r="Q21999">
        <v>0</v>
      </c>
    </row>
    <row r="22000" spans="1:17">
      <c r="A22000" t="s">
        <v>122</v>
      </c>
      <c r="B22000">
        <v>2024</v>
      </c>
      <c r="E22000" t="s">
        <v>162</v>
      </c>
      <c r="G22000" t="s">
        <v>1078</v>
      </c>
      <c r="H22000" t="s">
        <v>134</v>
      </c>
      <c r="I22000">
        <v>0</v>
      </c>
      <c r="L22000" t="s">
        <v>163</v>
      </c>
      <c r="M22000" t="s">
        <v>126</v>
      </c>
      <c r="N22000" t="s">
        <v>160</v>
      </c>
      <c r="P22000">
        <v>0.85480419102972605</v>
      </c>
      <c r="Q22000">
        <v>0</v>
      </c>
    </row>
    <row r="22001" spans="1:17">
      <c r="A22001" t="s">
        <v>122</v>
      </c>
      <c r="B22001">
        <v>2024</v>
      </c>
      <c r="E22001" t="s">
        <v>167</v>
      </c>
      <c r="G22001" t="s">
        <v>1078</v>
      </c>
      <c r="H22001" t="s">
        <v>134</v>
      </c>
      <c r="I22001">
        <v>0</v>
      </c>
      <c r="L22001" t="s">
        <v>168</v>
      </c>
      <c r="M22001" t="s">
        <v>126</v>
      </c>
      <c r="N22001" t="s">
        <v>160</v>
      </c>
      <c r="P22001">
        <v>0.85480419102972605</v>
      </c>
      <c r="Q22001">
        <v>0</v>
      </c>
    </row>
    <row r="22002" spans="1:17">
      <c r="A22002" t="s">
        <v>122</v>
      </c>
      <c r="B22002">
        <v>2024</v>
      </c>
      <c r="E22002" t="s">
        <v>167</v>
      </c>
      <c r="G22002" t="s">
        <v>1078</v>
      </c>
      <c r="H22002" t="s">
        <v>134</v>
      </c>
      <c r="I22002">
        <v>0</v>
      </c>
      <c r="L22002" t="s">
        <v>169</v>
      </c>
      <c r="M22002" t="s">
        <v>126</v>
      </c>
      <c r="N22002" t="s">
        <v>160</v>
      </c>
      <c r="P22002">
        <v>0.85480419102972605</v>
      </c>
      <c r="Q22002">
        <v>0</v>
      </c>
    </row>
    <row r="22003" spans="1:17">
      <c r="A22003" t="s">
        <v>122</v>
      </c>
      <c r="B22003">
        <v>2024</v>
      </c>
      <c r="E22003" t="s">
        <v>170</v>
      </c>
      <c r="G22003" t="s">
        <v>1077</v>
      </c>
      <c r="H22003" t="s">
        <v>134</v>
      </c>
      <c r="I22003">
        <v>0</v>
      </c>
      <c r="L22003" t="s">
        <v>171</v>
      </c>
      <c r="M22003" t="s">
        <v>165</v>
      </c>
      <c r="N22003" t="s">
        <v>165</v>
      </c>
      <c r="P22003">
        <v>0.85480419102972605</v>
      </c>
      <c r="Q22003">
        <v>0</v>
      </c>
    </row>
    <row r="22004" spans="1:17">
      <c r="A22004" t="s">
        <v>122</v>
      </c>
      <c r="B22004">
        <v>2024</v>
      </c>
      <c r="E22004" t="s">
        <v>162</v>
      </c>
      <c r="G22004" t="s">
        <v>1077</v>
      </c>
      <c r="H22004" t="s">
        <v>134</v>
      </c>
      <c r="I22004">
        <v>0</v>
      </c>
      <c r="L22004" t="s">
        <v>163</v>
      </c>
      <c r="M22004" t="s">
        <v>165</v>
      </c>
      <c r="N22004" t="s">
        <v>165</v>
      </c>
      <c r="P22004">
        <v>0.85480419102972605</v>
      </c>
      <c r="Q22004">
        <v>0</v>
      </c>
    </row>
    <row r="22005" spans="1:17">
      <c r="A22005" t="s">
        <v>122</v>
      </c>
      <c r="B22005">
        <v>2024</v>
      </c>
      <c r="E22005" t="s">
        <v>167</v>
      </c>
      <c r="G22005" t="s">
        <v>1077</v>
      </c>
      <c r="H22005" t="s">
        <v>134</v>
      </c>
      <c r="I22005">
        <v>0</v>
      </c>
      <c r="L22005" t="s">
        <v>168</v>
      </c>
      <c r="M22005" t="s">
        <v>165</v>
      </c>
      <c r="N22005" t="s">
        <v>165</v>
      </c>
      <c r="P22005">
        <v>0.85480419102972605</v>
      </c>
      <c r="Q22005">
        <v>0</v>
      </c>
    </row>
    <row r="22006" spans="1:17">
      <c r="A22006" t="s">
        <v>122</v>
      </c>
      <c r="B22006">
        <v>2024</v>
      </c>
      <c r="E22006" t="s">
        <v>167</v>
      </c>
      <c r="G22006" t="s">
        <v>1077</v>
      </c>
      <c r="H22006" t="s">
        <v>134</v>
      </c>
      <c r="I22006">
        <v>0</v>
      </c>
      <c r="L22006" t="s">
        <v>169</v>
      </c>
      <c r="M22006" t="s">
        <v>165</v>
      </c>
      <c r="N22006" t="s">
        <v>165</v>
      </c>
      <c r="P22006">
        <v>0.85480419102972605</v>
      </c>
      <c r="Q22006">
        <v>0</v>
      </c>
    </row>
    <row r="22007" spans="1:17">
      <c r="A22007" t="s">
        <v>122</v>
      </c>
      <c r="B22007">
        <v>2024</v>
      </c>
      <c r="E22007" t="s">
        <v>162</v>
      </c>
      <c r="G22007" t="s">
        <v>1078</v>
      </c>
      <c r="H22007" t="s">
        <v>134</v>
      </c>
      <c r="I22007">
        <v>5859725.1515246704</v>
      </c>
      <c r="L22007" t="s">
        <v>163</v>
      </c>
      <c r="M22007" t="s">
        <v>166</v>
      </c>
      <c r="N22007" t="s">
        <v>159</v>
      </c>
      <c r="P22007">
        <v>0.85480419102972605</v>
      </c>
      <c r="Q22007">
        <v>5008917.6178055797</v>
      </c>
    </row>
    <row r="22008" spans="1:17">
      <c r="A22008" t="s">
        <v>122</v>
      </c>
      <c r="B22008">
        <v>2024</v>
      </c>
      <c r="E22008" t="s">
        <v>170</v>
      </c>
      <c r="G22008" t="s">
        <v>1077</v>
      </c>
      <c r="H22008" t="s">
        <v>134</v>
      </c>
      <c r="I22008">
        <v>0</v>
      </c>
      <c r="L22008" t="s">
        <v>171</v>
      </c>
      <c r="M22008" t="s">
        <v>166</v>
      </c>
      <c r="N22008" t="s">
        <v>166</v>
      </c>
      <c r="P22008">
        <v>0.85480419102972605</v>
      </c>
      <c r="Q22008">
        <v>0</v>
      </c>
    </row>
    <row r="22009" spans="1:17">
      <c r="A22009" t="s">
        <v>122</v>
      </c>
      <c r="B22009">
        <v>2024</v>
      </c>
      <c r="E22009" t="s">
        <v>162</v>
      </c>
      <c r="G22009" t="s">
        <v>1077</v>
      </c>
      <c r="H22009" t="s">
        <v>134</v>
      </c>
      <c r="I22009">
        <v>0</v>
      </c>
      <c r="L22009" t="s">
        <v>163</v>
      </c>
      <c r="M22009" t="s">
        <v>166</v>
      </c>
      <c r="N22009" t="s">
        <v>166</v>
      </c>
      <c r="P22009">
        <v>0.85480419102972605</v>
      </c>
      <c r="Q22009">
        <v>0</v>
      </c>
    </row>
    <row r="22010" spans="1:17">
      <c r="A22010" t="s">
        <v>122</v>
      </c>
      <c r="B22010">
        <v>2024</v>
      </c>
      <c r="E22010" t="s">
        <v>167</v>
      </c>
      <c r="G22010" t="s">
        <v>1077</v>
      </c>
      <c r="H22010" t="s">
        <v>134</v>
      </c>
      <c r="I22010">
        <v>0</v>
      </c>
      <c r="L22010" t="s">
        <v>168</v>
      </c>
      <c r="M22010" t="s">
        <v>166</v>
      </c>
      <c r="N22010" t="s">
        <v>166</v>
      </c>
      <c r="P22010">
        <v>0.85480419102972605</v>
      </c>
      <c r="Q22010">
        <v>0</v>
      </c>
    </row>
    <row r="22011" spans="1:17">
      <c r="A22011" t="s">
        <v>122</v>
      </c>
      <c r="B22011">
        <v>2024</v>
      </c>
      <c r="E22011" t="s">
        <v>167</v>
      </c>
      <c r="G22011" t="s">
        <v>1077</v>
      </c>
      <c r="H22011" t="s">
        <v>134</v>
      </c>
      <c r="I22011">
        <v>0</v>
      </c>
      <c r="L22011" t="s">
        <v>169</v>
      </c>
      <c r="M22011" t="s">
        <v>166</v>
      </c>
      <c r="N22011" t="s">
        <v>166</v>
      </c>
      <c r="P22011">
        <v>0.85480419102972605</v>
      </c>
      <c r="Q22011">
        <v>0</v>
      </c>
    </row>
    <row r="22012" spans="1:17">
      <c r="A22012" t="s">
        <v>122</v>
      </c>
      <c r="B22012">
        <v>2024</v>
      </c>
      <c r="E22012" t="s">
        <v>162</v>
      </c>
      <c r="G22012" t="s">
        <v>1078</v>
      </c>
      <c r="H22012" t="s">
        <v>134</v>
      </c>
      <c r="I22012">
        <v>683014.73340958299</v>
      </c>
      <c r="L22012" t="s">
        <v>163</v>
      </c>
      <c r="M22012" t="s">
        <v>160</v>
      </c>
      <c r="N22012" t="s">
        <v>164</v>
      </c>
      <c r="P22012">
        <v>0.85480419102972605</v>
      </c>
      <c r="Q22012">
        <v>583843.85665356205</v>
      </c>
    </row>
    <row r="22013" spans="1:17">
      <c r="A22013" t="s">
        <v>122</v>
      </c>
      <c r="B22013">
        <v>2024</v>
      </c>
      <c r="E22013" t="s">
        <v>170</v>
      </c>
      <c r="G22013" t="s">
        <v>1077</v>
      </c>
      <c r="H22013" t="s">
        <v>134</v>
      </c>
      <c r="I22013">
        <v>0</v>
      </c>
      <c r="L22013" t="s">
        <v>171</v>
      </c>
      <c r="M22013" t="s">
        <v>160</v>
      </c>
      <c r="N22013" t="s">
        <v>160</v>
      </c>
      <c r="P22013">
        <v>0.85480419102972605</v>
      </c>
      <c r="Q22013">
        <v>0</v>
      </c>
    </row>
    <row r="22014" spans="1:17">
      <c r="A22014" t="s">
        <v>122</v>
      </c>
      <c r="B22014">
        <v>2024</v>
      </c>
      <c r="E22014" t="s">
        <v>162</v>
      </c>
      <c r="G22014" t="s">
        <v>1077</v>
      </c>
      <c r="H22014" t="s">
        <v>134</v>
      </c>
      <c r="I22014">
        <v>0</v>
      </c>
      <c r="L22014" t="s">
        <v>163</v>
      </c>
      <c r="M22014" t="s">
        <v>160</v>
      </c>
      <c r="N22014" t="s">
        <v>160</v>
      </c>
      <c r="P22014">
        <v>0.85480419102972605</v>
      </c>
      <c r="Q22014">
        <v>0</v>
      </c>
    </row>
    <row r="22015" spans="1:17">
      <c r="A22015" t="s">
        <v>122</v>
      </c>
      <c r="B22015">
        <v>2024</v>
      </c>
      <c r="E22015" t="s">
        <v>167</v>
      </c>
      <c r="G22015" t="s">
        <v>1077</v>
      </c>
      <c r="H22015" t="s">
        <v>134</v>
      </c>
      <c r="I22015">
        <v>0</v>
      </c>
      <c r="L22015" t="s">
        <v>168</v>
      </c>
      <c r="M22015" t="s">
        <v>160</v>
      </c>
      <c r="N22015" t="s">
        <v>160</v>
      </c>
      <c r="P22015">
        <v>0.85480419102972605</v>
      </c>
      <c r="Q22015">
        <v>0</v>
      </c>
    </row>
    <row r="22016" spans="1:17">
      <c r="A22016" t="s">
        <v>122</v>
      </c>
      <c r="B22016">
        <v>2024</v>
      </c>
      <c r="E22016" t="s">
        <v>167</v>
      </c>
      <c r="G22016" t="s">
        <v>1077</v>
      </c>
      <c r="H22016" t="s">
        <v>134</v>
      </c>
      <c r="I22016">
        <v>0</v>
      </c>
      <c r="L22016" t="s">
        <v>169</v>
      </c>
      <c r="M22016" t="s">
        <v>160</v>
      </c>
      <c r="N22016" t="s">
        <v>160</v>
      </c>
      <c r="P22016">
        <v>0.85480419102972605</v>
      </c>
      <c r="Q22016">
        <v>0</v>
      </c>
    </row>
    <row r="22017" spans="1:17">
      <c r="A22017" t="s">
        <v>122</v>
      </c>
      <c r="B22017">
        <v>2025</v>
      </c>
      <c r="E22017" t="s">
        <v>170</v>
      </c>
      <c r="G22017" t="s">
        <v>1077</v>
      </c>
      <c r="H22017" t="s">
        <v>134</v>
      </c>
      <c r="I22017">
        <v>0</v>
      </c>
      <c r="L22017" t="s">
        <v>171</v>
      </c>
      <c r="M22017" t="s">
        <v>164</v>
      </c>
      <c r="N22017" t="s">
        <v>164</v>
      </c>
      <c r="P22017">
        <v>0.82192710675935199</v>
      </c>
      <c r="Q22017">
        <v>0</v>
      </c>
    </row>
    <row r="22018" spans="1:17">
      <c r="A22018" t="s">
        <v>122</v>
      </c>
      <c r="B22018">
        <v>2025</v>
      </c>
      <c r="E22018" t="s">
        <v>162</v>
      </c>
      <c r="G22018" t="s">
        <v>1077</v>
      </c>
      <c r="H22018" t="s">
        <v>134</v>
      </c>
      <c r="I22018">
        <v>0</v>
      </c>
      <c r="L22018" t="s">
        <v>163</v>
      </c>
      <c r="M22018" t="s">
        <v>164</v>
      </c>
      <c r="N22018" t="s">
        <v>164</v>
      </c>
      <c r="P22018">
        <v>0.82192710675935199</v>
      </c>
      <c r="Q22018">
        <v>0</v>
      </c>
    </row>
    <row r="22019" spans="1:17">
      <c r="A22019" t="s">
        <v>122</v>
      </c>
      <c r="B22019">
        <v>2025</v>
      </c>
      <c r="E22019" t="s">
        <v>167</v>
      </c>
      <c r="G22019" t="s">
        <v>1077</v>
      </c>
      <c r="H22019" t="s">
        <v>134</v>
      </c>
      <c r="I22019">
        <v>0</v>
      </c>
      <c r="L22019" t="s">
        <v>168</v>
      </c>
      <c r="M22019" t="s">
        <v>164</v>
      </c>
      <c r="N22019" t="s">
        <v>164</v>
      </c>
      <c r="P22019">
        <v>0.82192710675935199</v>
      </c>
      <c r="Q22019">
        <v>0</v>
      </c>
    </row>
    <row r="22020" spans="1:17">
      <c r="A22020" t="s">
        <v>122</v>
      </c>
      <c r="B22020">
        <v>2025</v>
      </c>
      <c r="E22020" t="s">
        <v>167</v>
      </c>
      <c r="G22020" t="s">
        <v>1077</v>
      </c>
      <c r="H22020" t="s">
        <v>134</v>
      </c>
      <c r="I22020">
        <v>0</v>
      </c>
      <c r="L22020" t="s">
        <v>169</v>
      </c>
      <c r="M22020" t="s">
        <v>164</v>
      </c>
      <c r="N22020" t="s">
        <v>164</v>
      </c>
      <c r="P22020">
        <v>0.82192710675935199</v>
      </c>
      <c r="Q22020">
        <v>0</v>
      </c>
    </row>
    <row r="22021" spans="1:17">
      <c r="A22021" t="s">
        <v>122</v>
      </c>
      <c r="B22021">
        <v>2025</v>
      </c>
      <c r="E22021" t="s">
        <v>170</v>
      </c>
      <c r="G22021" t="s">
        <v>1077</v>
      </c>
      <c r="H22021" t="s">
        <v>134</v>
      </c>
      <c r="I22021">
        <v>0</v>
      </c>
      <c r="L22021" t="s">
        <v>171</v>
      </c>
      <c r="M22021" t="s">
        <v>159</v>
      </c>
      <c r="N22021" t="s">
        <v>159</v>
      </c>
      <c r="P22021">
        <v>0.82192710675935199</v>
      </c>
      <c r="Q22021">
        <v>0</v>
      </c>
    </row>
    <row r="22022" spans="1:17">
      <c r="A22022" t="s">
        <v>122</v>
      </c>
      <c r="B22022">
        <v>2025</v>
      </c>
      <c r="E22022" t="s">
        <v>162</v>
      </c>
      <c r="G22022" t="s">
        <v>1077</v>
      </c>
      <c r="H22022" t="s">
        <v>134</v>
      </c>
      <c r="I22022">
        <v>0</v>
      </c>
      <c r="L22022" t="s">
        <v>163</v>
      </c>
      <c r="M22022" t="s">
        <v>159</v>
      </c>
      <c r="N22022" t="s">
        <v>159</v>
      </c>
      <c r="P22022">
        <v>0.82192710675935199</v>
      </c>
      <c r="Q22022">
        <v>0</v>
      </c>
    </row>
    <row r="22023" spans="1:17">
      <c r="A22023" t="s">
        <v>122</v>
      </c>
      <c r="B22023">
        <v>2025</v>
      </c>
      <c r="E22023" t="s">
        <v>167</v>
      </c>
      <c r="G22023" t="s">
        <v>1077</v>
      </c>
      <c r="H22023" t="s">
        <v>134</v>
      </c>
      <c r="I22023">
        <v>0</v>
      </c>
      <c r="L22023" t="s">
        <v>168</v>
      </c>
      <c r="M22023" t="s">
        <v>159</v>
      </c>
      <c r="N22023" t="s">
        <v>159</v>
      </c>
      <c r="P22023">
        <v>0.82192710675935199</v>
      </c>
      <c r="Q22023">
        <v>0</v>
      </c>
    </row>
    <row r="22024" spans="1:17">
      <c r="A22024" t="s">
        <v>122</v>
      </c>
      <c r="B22024">
        <v>2025</v>
      </c>
      <c r="E22024" t="s">
        <v>167</v>
      </c>
      <c r="G22024" t="s">
        <v>1077</v>
      </c>
      <c r="H22024" t="s">
        <v>134</v>
      </c>
      <c r="I22024">
        <v>0</v>
      </c>
      <c r="L22024" t="s">
        <v>169</v>
      </c>
      <c r="M22024" t="s">
        <v>159</v>
      </c>
      <c r="N22024" t="s">
        <v>159</v>
      </c>
      <c r="P22024">
        <v>0.82192710675935199</v>
      </c>
      <c r="Q22024">
        <v>0</v>
      </c>
    </row>
    <row r="22025" spans="1:17">
      <c r="A22025" t="s">
        <v>122</v>
      </c>
      <c r="B22025">
        <v>2025</v>
      </c>
      <c r="E22025" t="s">
        <v>170</v>
      </c>
      <c r="G22025" t="s">
        <v>1078</v>
      </c>
      <c r="H22025" t="s">
        <v>134</v>
      </c>
      <c r="I22025">
        <v>0</v>
      </c>
      <c r="L22025" t="s">
        <v>171</v>
      </c>
      <c r="M22025" t="s">
        <v>126</v>
      </c>
      <c r="N22025" t="s">
        <v>164</v>
      </c>
      <c r="P22025">
        <v>0.82192710675935199</v>
      </c>
      <c r="Q22025">
        <v>0</v>
      </c>
    </row>
    <row r="22026" spans="1:17">
      <c r="A22026" t="s">
        <v>122</v>
      </c>
      <c r="B22026">
        <v>2025</v>
      </c>
      <c r="E22026" t="s">
        <v>162</v>
      </c>
      <c r="G22026" t="s">
        <v>1078</v>
      </c>
      <c r="H22026" t="s">
        <v>134</v>
      </c>
      <c r="I22026">
        <v>0</v>
      </c>
      <c r="L22026" t="s">
        <v>163</v>
      </c>
      <c r="M22026" t="s">
        <v>126</v>
      </c>
      <c r="N22026" t="s">
        <v>164</v>
      </c>
      <c r="P22026">
        <v>0.82192710675935199</v>
      </c>
      <c r="Q22026">
        <v>0</v>
      </c>
    </row>
    <row r="22027" spans="1:17">
      <c r="A22027" t="s">
        <v>122</v>
      </c>
      <c r="B22027">
        <v>2025</v>
      </c>
      <c r="E22027" t="s">
        <v>167</v>
      </c>
      <c r="G22027" t="s">
        <v>1078</v>
      </c>
      <c r="H22027" t="s">
        <v>134</v>
      </c>
      <c r="I22027">
        <v>0</v>
      </c>
      <c r="L22027" t="s">
        <v>168</v>
      </c>
      <c r="M22027" t="s">
        <v>126</v>
      </c>
      <c r="N22027" t="s">
        <v>164</v>
      </c>
      <c r="P22027">
        <v>0.82192710675935199</v>
      </c>
      <c r="Q22027">
        <v>0</v>
      </c>
    </row>
    <row r="22028" spans="1:17">
      <c r="A22028" t="s">
        <v>122</v>
      </c>
      <c r="B22028">
        <v>2025</v>
      </c>
      <c r="E22028" t="s">
        <v>167</v>
      </c>
      <c r="G22028" t="s">
        <v>1078</v>
      </c>
      <c r="H22028" t="s">
        <v>134</v>
      </c>
      <c r="I22028">
        <v>0</v>
      </c>
      <c r="L22028" t="s">
        <v>169</v>
      </c>
      <c r="M22028" t="s">
        <v>126</v>
      </c>
      <c r="N22028" t="s">
        <v>164</v>
      </c>
      <c r="P22028">
        <v>0.82192710675935199</v>
      </c>
      <c r="Q22028">
        <v>0</v>
      </c>
    </row>
    <row r="22029" spans="1:17">
      <c r="A22029" t="s">
        <v>122</v>
      </c>
      <c r="B22029">
        <v>2025</v>
      </c>
      <c r="E22029" t="s">
        <v>170</v>
      </c>
      <c r="G22029" t="s">
        <v>1078</v>
      </c>
      <c r="H22029" t="s">
        <v>134</v>
      </c>
      <c r="I22029">
        <v>0</v>
      </c>
      <c r="L22029" t="s">
        <v>171</v>
      </c>
      <c r="M22029" t="s">
        <v>126</v>
      </c>
      <c r="N22029" t="s">
        <v>159</v>
      </c>
      <c r="P22029">
        <v>0.82192710675935199</v>
      </c>
      <c r="Q22029">
        <v>0</v>
      </c>
    </row>
    <row r="22030" spans="1:17">
      <c r="A22030" t="s">
        <v>122</v>
      </c>
      <c r="B22030">
        <v>2025</v>
      </c>
      <c r="E22030" t="s">
        <v>162</v>
      </c>
      <c r="G22030" t="s">
        <v>1078</v>
      </c>
      <c r="H22030" t="s">
        <v>134</v>
      </c>
      <c r="I22030">
        <v>0</v>
      </c>
      <c r="L22030" t="s">
        <v>163</v>
      </c>
      <c r="M22030" t="s">
        <v>126</v>
      </c>
      <c r="N22030" t="s">
        <v>159</v>
      </c>
      <c r="P22030">
        <v>0.82192710675935199</v>
      </c>
      <c r="Q22030">
        <v>0</v>
      </c>
    </row>
    <row r="22031" spans="1:17">
      <c r="A22031" t="s">
        <v>122</v>
      </c>
      <c r="B22031">
        <v>2025</v>
      </c>
      <c r="E22031" t="s">
        <v>167</v>
      </c>
      <c r="G22031" t="s">
        <v>1078</v>
      </c>
      <c r="H22031" t="s">
        <v>134</v>
      </c>
      <c r="I22031">
        <v>0</v>
      </c>
      <c r="L22031" t="s">
        <v>168</v>
      </c>
      <c r="M22031" t="s">
        <v>126</v>
      </c>
      <c r="N22031" t="s">
        <v>159</v>
      </c>
      <c r="P22031">
        <v>0.82192710675935199</v>
      </c>
      <c r="Q22031">
        <v>0</v>
      </c>
    </row>
    <row r="22032" spans="1:17">
      <c r="A22032" t="s">
        <v>122</v>
      </c>
      <c r="B22032">
        <v>2025</v>
      </c>
      <c r="E22032" t="s">
        <v>167</v>
      </c>
      <c r="G22032" t="s">
        <v>1078</v>
      </c>
      <c r="H22032" t="s">
        <v>134</v>
      </c>
      <c r="I22032">
        <v>0</v>
      </c>
      <c r="L22032" t="s">
        <v>169</v>
      </c>
      <c r="M22032" t="s">
        <v>126</v>
      </c>
      <c r="N22032" t="s">
        <v>159</v>
      </c>
      <c r="P22032">
        <v>0.82192710675935199</v>
      </c>
      <c r="Q22032">
        <v>0</v>
      </c>
    </row>
    <row r="22033" spans="1:17">
      <c r="A22033" t="s">
        <v>122</v>
      </c>
      <c r="B22033">
        <v>2025</v>
      </c>
      <c r="E22033" t="s">
        <v>170</v>
      </c>
      <c r="G22033" t="s">
        <v>1077</v>
      </c>
      <c r="H22033" t="s">
        <v>134</v>
      </c>
      <c r="I22033">
        <v>0</v>
      </c>
      <c r="L22033" t="s">
        <v>171</v>
      </c>
      <c r="M22033" t="s">
        <v>126</v>
      </c>
      <c r="N22033" t="s">
        <v>126</v>
      </c>
      <c r="P22033">
        <v>0.82192710675935199</v>
      </c>
      <c r="Q22033">
        <v>0</v>
      </c>
    </row>
    <row r="22034" spans="1:17">
      <c r="A22034" t="s">
        <v>122</v>
      </c>
      <c r="B22034">
        <v>2025</v>
      </c>
      <c r="E22034" t="s">
        <v>162</v>
      </c>
      <c r="G22034" t="s">
        <v>1077</v>
      </c>
      <c r="H22034" t="s">
        <v>134</v>
      </c>
      <c r="I22034">
        <v>0</v>
      </c>
      <c r="L22034" t="s">
        <v>163</v>
      </c>
      <c r="M22034" t="s">
        <v>126</v>
      </c>
      <c r="N22034" t="s">
        <v>126</v>
      </c>
      <c r="P22034">
        <v>0.82192710675935199</v>
      </c>
      <c r="Q22034">
        <v>0</v>
      </c>
    </row>
    <row r="22035" spans="1:17">
      <c r="A22035" t="s">
        <v>122</v>
      </c>
      <c r="B22035">
        <v>2025</v>
      </c>
      <c r="E22035" t="s">
        <v>167</v>
      </c>
      <c r="G22035" t="s">
        <v>1077</v>
      </c>
      <c r="H22035" t="s">
        <v>134</v>
      </c>
      <c r="I22035">
        <v>0</v>
      </c>
      <c r="L22035" t="s">
        <v>168</v>
      </c>
      <c r="M22035" t="s">
        <v>126</v>
      </c>
      <c r="N22035" t="s">
        <v>126</v>
      </c>
      <c r="P22035">
        <v>0.82192710675935199</v>
      </c>
      <c r="Q22035">
        <v>0</v>
      </c>
    </row>
    <row r="22036" spans="1:17">
      <c r="A22036" t="s">
        <v>122</v>
      </c>
      <c r="B22036">
        <v>2025</v>
      </c>
      <c r="E22036" t="s">
        <v>167</v>
      </c>
      <c r="G22036" t="s">
        <v>1077</v>
      </c>
      <c r="H22036" t="s">
        <v>134</v>
      </c>
      <c r="I22036">
        <v>0</v>
      </c>
      <c r="L22036" t="s">
        <v>169</v>
      </c>
      <c r="M22036" t="s">
        <v>126</v>
      </c>
      <c r="N22036" t="s">
        <v>126</v>
      </c>
      <c r="P22036">
        <v>0.82192710675935199</v>
      </c>
      <c r="Q22036">
        <v>0</v>
      </c>
    </row>
    <row r="22037" spans="1:17">
      <c r="A22037" t="s">
        <v>122</v>
      </c>
      <c r="B22037">
        <v>2025</v>
      </c>
      <c r="E22037" t="s">
        <v>170</v>
      </c>
      <c r="G22037" t="s">
        <v>1078</v>
      </c>
      <c r="H22037" t="s">
        <v>134</v>
      </c>
      <c r="I22037">
        <v>0</v>
      </c>
      <c r="L22037" t="s">
        <v>171</v>
      </c>
      <c r="M22037" t="s">
        <v>126</v>
      </c>
      <c r="N22037" t="s">
        <v>165</v>
      </c>
      <c r="P22037">
        <v>0.82192710675935199</v>
      </c>
      <c r="Q22037">
        <v>0</v>
      </c>
    </row>
    <row r="22038" spans="1:17">
      <c r="A22038" t="s">
        <v>122</v>
      </c>
      <c r="B22038">
        <v>2025</v>
      </c>
      <c r="E22038" t="s">
        <v>162</v>
      </c>
      <c r="G22038" t="s">
        <v>1078</v>
      </c>
      <c r="H22038" t="s">
        <v>134</v>
      </c>
      <c r="I22038">
        <v>0</v>
      </c>
      <c r="L22038" t="s">
        <v>163</v>
      </c>
      <c r="M22038" t="s">
        <v>126</v>
      </c>
      <c r="N22038" t="s">
        <v>165</v>
      </c>
      <c r="P22038">
        <v>0.82192710675935199</v>
      </c>
      <c r="Q22038">
        <v>0</v>
      </c>
    </row>
    <row r="22039" spans="1:17">
      <c r="A22039" t="s">
        <v>122</v>
      </c>
      <c r="B22039">
        <v>2025</v>
      </c>
      <c r="E22039" t="s">
        <v>167</v>
      </c>
      <c r="G22039" t="s">
        <v>1078</v>
      </c>
      <c r="H22039" t="s">
        <v>134</v>
      </c>
      <c r="I22039">
        <v>0</v>
      </c>
      <c r="L22039" t="s">
        <v>168</v>
      </c>
      <c r="M22039" t="s">
        <v>126</v>
      </c>
      <c r="N22039" t="s">
        <v>165</v>
      </c>
      <c r="P22039">
        <v>0.82192710675935199</v>
      </c>
      <c r="Q22039">
        <v>0</v>
      </c>
    </row>
    <row r="22040" spans="1:17">
      <c r="A22040" t="s">
        <v>122</v>
      </c>
      <c r="B22040">
        <v>2025</v>
      </c>
      <c r="E22040" t="s">
        <v>167</v>
      </c>
      <c r="G22040" t="s">
        <v>1078</v>
      </c>
      <c r="H22040" t="s">
        <v>134</v>
      </c>
      <c r="I22040">
        <v>0</v>
      </c>
      <c r="L22040" t="s">
        <v>169</v>
      </c>
      <c r="M22040" t="s">
        <v>126</v>
      </c>
      <c r="N22040" t="s">
        <v>165</v>
      </c>
      <c r="P22040">
        <v>0.82192710675935199</v>
      </c>
      <c r="Q22040">
        <v>0</v>
      </c>
    </row>
    <row r="22041" spans="1:17">
      <c r="A22041" t="s">
        <v>122</v>
      </c>
      <c r="B22041">
        <v>2025</v>
      </c>
      <c r="E22041" t="s">
        <v>170</v>
      </c>
      <c r="G22041" t="s">
        <v>1078</v>
      </c>
      <c r="H22041" t="s">
        <v>134</v>
      </c>
      <c r="I22041">
        <v>0</v>
      </c>
      <c r="L22041" t="s">
        <v>171</v>
      </c>
      <c r="M22041" t="s">
        <v>126</v>
      </c>
      <c r="N22041" t="s">
        <v>166</v>
      </c>
      <c r="P22041">
        <v>0.82192710675935199</v>
      </c>
      <c r="Q22041">
        <v>0</v>
      </c>
    </row>
    <row r="22042" spans="1:17">
      <c r="A22042" t="s">
        <v>122</v>
      </c>
      <c r="B22042">
        <v>2025</v>
      </c>
      <c r="E22042" t="s">
        <v>162</v>
      </c>
      <c r="G22042" t="s">
        <v>1078</v>
      </c>
      <c r="H22042" t="s">
        <v>134</v>
      </c>
      <c r="I22042">
        <v>0</v>
      </c>
      <c r="L22042" t="s">
        <v>163</v>
      </c>
      <c r="M22042" t="s">
        <v>126</v>
      </c>
      <c r="N22042" t="s">
        <v>166</v>
      </c>
      <c r="P22042">
        <v>0.82192710675935199</v>
      </c>
      <c r="Q22042">
        <v>0</v>
      </c>
    </row>
    <row r="22043" spans="1:17">
      <c r="A22043" t="s">
        <v>122</v>
      </c>
      <c r="B22043">
        <v>2025</v>
      </c>
      <c r="E22043" t="s">
        <v>167</v>
      </c>
      <c r="G22043" t="s">
        <v>1078</v>
      </c>
      <c r="H22043" t="s">
        <v>134</v>
      </c>
      <c r="I22043">
        <v>0</v>
      </c>
      <c r="L22043" t="s">
        <v>168</v>
      </c>
      <c r="M22043" t="s">
        <v>126</v>
      </c>
      <c r="N22043" t="s">
        <v>166</v>
      </c>
      <c r="P22043">
        <v>0.82192710675935199</v>
      </c>
      <c r="Q22043">
        <v>0</v>
      </c>
    </row>
    <row r="22044" spans="1:17">
      <c r="A22044" t="s">
        <v>122</v>
      </c>
      <c r="B22044">
        <v>2025</v>
      </c>
      <c r="E22044" t="s">
        <v>167</v>
      </c>
      <c r="G22044" t="s">
        <v>1078</v>
      </c>
      <c r="H22044" t="s">
        <v>134</v>
      </c>
      <c r="I22044">
        <v>0</v>
      </c>
      <c r="L22044" t="s">
        <v>169</v>
      </c>
      <c r="M22044" t="s">
        <v>126</v>
      </c>
      <c r="N22044" t="s">
        <v>166</v>
      </c>
      <c r="P22044">
        <v>0.82192710675935199</v>
      </c>
      <c r="Q22044">
        <v>0</v>
      </c>
    </row>
    <row r="22045" spans="1:17">
      <c r="A22045" t="s">
        <v>122</v>
      </c>
      <c r="B22045">
        <v>2025</v>
      </c>
      <c r="E22045" t="s">
        <v>170</v>
      </c>
      <c r="G22045" t="s">
        <v>1078</v>
      </c>
      <c r="H22045" t="s">
        <v>134</v>
      </c>
      <c r="I22045">
        <v>0</v>
      </c>
      <c r="L22045" t="s">
        <v>171</v>
      </c>
      <c r="M22045" t="s">
        <v>126</v>
      </c>
      <c r="N22045" t="s">
        <v>160</v>
      </c>
      <c r="P22045">
        <v>0.82192710675935199</v>
      </c>
      <c r="Q22045">
        <v>0</v>
      </c>
    </row>
    <row r="22046" spans="1:17">
      <c r="A22046" t="s">
        <v>122</v>
      </c>
      <c r="B22046">
        <v>2025</v>
      </c>
      <c r="E22046" t="s">
        <v>162</v>
      </c>
      <c r="G22046" t="s">
        <v>1078</v>
      </c>
      <c r="H22046" t="s">
        <v>134</v>
      </c>
      <c r="I22046">
        <v>0</v>
      </c>
      <c r="L22046" t="s">
        <v>163</v>
      </c>
      <c r="M22046" t="s">
        <v>126</v>
      </c>
      <c r="N22046" t="s">
        <v>160</v>
      </c>
      <c r="P22046">
        <v>0.82192710675935199</v>
      </c>
      <c r="Q22046">
        <v>0</v>
      </c>
    </row>
    <row r="22047" spans="1:17">
      <c r="A22047" t="s">
        <v>122</v>
      </c>
      <c r="B22047">
        <v>2025</v>
      </c>
      <c r="E22047" t="s">
        <v>167</v>
      </c>
      <c r="G22047" t="s">
        <v>1078</v>
      </c>
      <c r="H22047" t="s">
        <v>134</v>
      </c>
      <c r="I22047">
        <v>0</v>
      </c>
      <c r="L22047" t="s">
        <v>168</v>
      </c>
      <c r="M22047" t="s">
        <v>126</v>
      </c>
      <c r="N22047" t="s">
        <v>160</v>
      </c>
      <c r="P22047">
        <v>0.82192710675935199</v>
      </c>
      <c r="Q22047">
        <v>0</v>
      </c>
    </row>
    <row r="22048" spans="1:17">
      <c r="A22048" t="s">
        <v>122</v>
      </c>
      <c r="B22048">
        <v>2025</v>
      </c>
      <c r="E22048" t="s">
        <v>167</v>
      </c>
      <c r="G22048" t="s">
        <v>1078</v>
      </c>
      <c r="H22048" t="s">
        <v>134</v>
      </c>
      <c r="I22048">
        <v>0</v>
      </c>
      <c r="L22048" t="s">
        <v>169</v>
      </c>
      <c r="M22048" t="s">
        <v>126</v>
      </c>
      <c r="N22048" t="s">
        <v>160</v>
      </c>
      <c r="P22048">
        <v>0.82192710675935199</v>
      </c>
      <c r="Q22048">
        <v>0</v>
      </c>
    </row>
    <row r="22049" spans="1:17">
      <c r="A22049" t="s">
        <v>122</v>
      </c>
      <c r="B22049">
        <v>2025</v>
      </c>
      <c r="E22049" t="s">
        <v>170</v>
      </c>
      <c r="G22049" t="s">
        <v>1077</v>
      </c>
      <c r="H22049" t="s">
        <v>134</v>
      </c>
      <c r="I22049">
        <v>0</v>
      </c>
      <c r="L22049" t="s">
        <v>171</v>
      </c>
      <c r="M22049" t="s">
        <v>165</v>
      </c>
      <c r="N22049" t="s">
        <v>165</v>
      </c>
      <c r="P22049">
        <v>0.82192710675935199</v>
      </c>
      <c r="Q22049">
        <v>0</v>
      </c>
    </row>
    <row r="22050" spans="1:17">
      <c r="A22050" t="s">
        <v>122</v>
      </c>
      <c r="B22050">
        <v>2025</v>
      </c>
      <c r="E22050" t="s">
        <v>162</v>
      </c>
      <c r="G22050" t="s">
        <v>1077</v>
      </c>
      <c r="H22050" t="s">
        <v>134</v>
      </c>
      <c r="I22050">
        <v>0</v>
      </c>
      <c r="L22050" t="s">
        <v>163</v>
      </c>
      <c r="M22050" t="s">
        <v>165</v>
      </c>
      <c r="N22050" t="s">
        <v>165</v>
      </c>
      <c r="P22050">
        <v>0.82192710675935199</v>
      </c>
      <c r="Q22050">
        <v>0</v>
      </c>
    </row>
    <row r="22051" spans="1:17">
      <c r="A22051" t="s">
        <v>122</v>
      </c>
      <c r="B22051">
        <v>2025</v>
      </c>
      <c r="E22051" t="s">
        <v>167</v>
      </c>
      <c r="G22051" t="s">
        <v>1077</v>
      </c>
      <c r="H22051" t="s">
        <v>134</v>
      </c>
      <c r="I22051">
        <v>0</v>
      </c>
      <c r="L22051" t="s">
        <v>168</v>
      </c>
      <c r="M22051" t="s">
        <v>165</v>
      </c>
      <c r="N22051" t="s">
        <v>165</v>
      </c>
      <c r="P22051">
        <v>0.82192710675935199</v>
      </c>
      <c r="Q22051">
        <v>0</v>
      </c>
    </row>
    <row r="22052" spans="1:17">
      <c r="A22052" t="s">
        <v>122</v>
      </c>
      <c r="B22052">
        <v>2025</v>
      </c>
      <c r="E22052" t="s">
        <v>167</v>
      </c>
      <c r="G22052" t="s">
        <v>1077</v>
      </c>
      <c r="H22052" t="s">
        <v>134</v>
      </c>
      <c r="I22052">
        <v>0</v>
      </c>
      <c r="L22052" t="s">
        <v>169</v>
      </c>
      <c r="M22052" t="s">
        <v>165</v>
      </c>
      <c r="N22052" t="s">
        <v>165</v>
      </c>
      <c r="P22052">
        <v>0.82192710675935199</v>
      </c>
      <c r="Q22052">
        <v>0</v>
      </c>
    </row>
    <row r="22053" spans="1:17">
      <c r="A22053" t="s">
        <v>122</v>
      </c>
      <c r="B22053">
        <v>2025</v>
      </c>
      <c r="E22053" t="s">
        <v>162</v>
      </c>
      <c r="G22053" t="s">
        <v>1078</v>
      </c>
      <c r="H22053" t="s">
        <v>134</v>
      </c>
      <c r="I22053">
        <v>5859725.1515246704</v>
      </c>
      <c r="L22053" t="s">
        <v>163</v>
      </c>
      <c r="M22053" t="s">
        <v>166</v>
      </c>
      <c r="N22053" t="s">
        <v>159</v>
      </c>
      <c r="P22053">
        <v>0.82192710675935199</v>
      </c>
      <c r="Q22053">
        <v>4816266.9401976801</v>
      </c>
    </row>
    <row r="22054" spans="1:17">
      <c r="A22054" t="s">
        <v>122</v>
      </c>
      <c r="B22054">
        <v>2025</v>
      </c>
      <c r="E22054" t="s">
        <v>170</v>
      </c>
      <c r="G22054" t="s">
        <v>1077</v>
      </c>
      <c r="H22054" t="s">
        <v>134</v>
      </c>
      <c r="I22054">
        <v>0</v>
      </c>
      <c r="L22054" t="s">
        <v>171</v>
      </c>
      <c r="M22054" t="s">
        <v>166</v>
      </c>
      <c r="N22054" t="s">
        <v>166</v>
      </c>
      <c r="P22054">
        <v>0.82192710675935199</v>
      </c>
      <c r="Q22054">
        <v>0</v>
      </c>
    </row>
    <row r="22055" spans="1:17">
      <c r="A22055" t="s">
        <v>122</v>
      </c>
      <c r="B22055">
        <v>2025</v>
      </c>
      <c r="E22055" t="s">
        <v>162</v>
      </c>
      <c r="G22055" t="s">
        <v>1077</v>
      </c>
      <c r="H22055" t="s">
        <v>134</v>
      </c>
      <c r="I22055">
        <v>0</v>
      </c>
      <c r="L22055" t="s">
        <v>163</v>
      </c>
      <c r="M22055" t="s">
        <v>166</v>
      </c>
      <c r="N22055" t="s">
        <v>166</v>
      </c>
      <c r="P22055">
        <v>0.82192710675935199</v>
      </c>
      <c r="Q22055">
        <v>0</v>
      </c>
    </row>
    <row r="22056" spans="1:17">
      <c r="A22056" t="s">
        <v>122</v>
      </c>
      <c r="B22056">
        <v>2025</v>
      </c>
      <c r="E22056" t="s">
        <v>167</v>
      </c>
      <c r="G22056" t="s">
        <v>1077</v>
      </c>
      <c r="H22056" t="s">
        <v>134</v>
      </c>
      <c r="I22056">
        <v>0</v>
      </c>
      <c r="L22056" t="s">
        <v>168</v>
      </c>
      <c r="M22056" t="s">
        <v>166</v>
      </c>
      <c r="N22056" t="s">
        <v>166</v>
      </c>
      <c r="P22056">
        <v>0.82192710675935199</v>
      </c>
      <c r="Q22056">
        <v>0</v>
      </c>
    </row>
    <row r="22057" spans="1:17">
      <c r="A22057" t="s">
        <v>122</v>
      </c>
      <c r="B22057">
        <v>2025</v>
      </c>
      <c r="E22057" t="s">
        <v>167</v>
      </c>
      <c r="G22057" t="s">
        <v>1077</v>
      </c>
      <c r="H22057" t="s">
        <v>134</v>
      </c>
      <c r="I22057">
        <v>0</v>
      </c>
      <c r="L22057" t="s">
        <v>169</v>
      </c>
      <c r="M22057" t="s">
        <v>166</v>
      </c>
      <c r="N22057" t="s">
        <v>166</v>
      </c>
      <c r="P22057">
        <v>0.82192710675935199</v>
      </c>
      <c r="Q22057">
        <v>0</v>
      </c>
    </row>
    <row r="22058" spans="1:17">
      <c r="A22058" t="s">
        <v>122</v>
      </c>
      <c r="B22058">
        <v>2025</v>
      </c>
      <c r="E22058" t="s">
        <v>162</v>
      </c>
      <c r="G22058" t="s">
        <v>1078</v>
      </c>
      <c r="H22058" t="s">
        <v>134</v>
      </c>
      <c r="I22058">
        <v>683014.73340958299</v>
      </c>
      <c r="L22058" t="s">
        <v>163</v>
      </c>
      <c r="M22058" t="s">
        <v>160</v>
      </c>
      <c r="N22058" t="s">
        <v>164</v>
      </c>
      <c r="P22058">
        <v>0.82192710675935199</v>
      </c>
      <c r="Q22058">
        <v>561388.32370534795</v>
      </c>
    </row>
    <row r="22059" spans="1:17">
      <c r="A22059" t="s">
        <v>122</v>
      </c>
      <c r="B22059">
        <v>2025</v>
      </c>
      <c r="E22059" t="s">
        <v>170</v>
      </c>
      <c r="G22059" t="s">
        <v>1077</v>
      </c>
      <c r="H22059" t="s">
        <v>134</v>
      </c>
      <c r="I22059">
        <v>0</v>
      </c>
      <c r="L22059" t="s">
        <v>171</v>
      </c>
      <c r="M22059" t="s">
        <v>160</v>
      </c>
      <c r="N22059" t="s">
        <v>160</v>
      </c>
      <c r="P22059">
        <v>0.82192710675935199</v>
      </c>
      <c r="Q22059">
        <v>0</v>
      </c>
    </row>
    <row r="22060" spans="1:17">
      <c r="A22060" t="s">
        <v>122</v>
      </c>
      <c r="B22060">
        <v>2025</v>
      </c>
      <c r="E22060" t="s">
        <v>162</v>
      </c>
      <c r="G22060" t="s">
        <v>1077</v>
      </c>
      <c r="H22060" t="s">
        <v>134</v>
      </c>
      <c r="I22060">
        <v>0</v>
      </c>
      <c r="L22060" t="s">
        <v>163</v>
      </c>
      <c r="M22060" t="s">
        <v>160</v>
      </c>
      <c r="N22060" t="s">
        <v>160</v>
      </c>
      <c r="P22060">
        <v>0.82192710675935199</v>
      </c>
      <c r="Q22060">
        <v>0</v>
      </c>
    </row>
    <row r="22061" spans="1:17">
      <c r="A22061" t="s">
        <v>122</v>
      </c>
      <c r="B22061">
        <v>2025</v>
      </c>
      <c r="E22061" t="s">
        <v>167</v>
      </c>
      <c r="G22061" t="s">
        <v>1077</v>
      </c>
      <c r="H22061" t="s">
        <v>134</v>
      </c>
      <c r="I22061">
        <v>0</v>
      </c>
      <c r="L22061" t="s">
        <v>168</v>
      </c>
      <c r="M22061" t="s">
        <v>160</v>
      </c>
      <c r="N22061" t="s">
        <v>160</v>
      </c>
      <c r="P22061">
        <v>0.82192710675935199</v>
      </c>
      <c r="Q22061">
        <v>0</v>
      </c>
    </row>
    <row r="22062" spans="1:17">
      <c r="A22062" t="s">
        <v>122</v>
      </c>
      <c r="B22062">
        <v>2025</v>
      </c>
      <c r="E22062" t="s">
        <v>167</v>
      </c>
      <c r="G22062" t="s">
        <v>1077</v>
      </c>
      <c r="H22062" t="s">
        <v>134</v>
      </c>
      <c r="I22062">
        <v>0</v>
      </c>
      <c r="L22062" t="s">
        <v>169</v>
      </c>
      <c r="M22062" t="s">
        <v>160</v>
      </c>
      <c r="N22062" t="s">
        <v>160</v>
      </c>
      <c r="P22062">
        <v>0.82192710675935199</v>
      </c>
      <c r="Q22062">
        <v>0</v>
      </c>
    </row>
    <row r="22063" spans="1:17">
      <c r="A22063" t="s">
        <v>122</v>
      </c>
      <c r="B22063">
        <v>2026</v>
      </c>
      <c r="E22063" t="s">
        <v>170</v>
      </c>
      <c r="G22063" t="s">
        <v>1077</v>
      </c>
      <c r="H22063" t="s">
        <v>134</v>
      </c>
      <c r="I22063">
        <v>0</v>
      </c>
      <c r="L22063" t="s">
        <v>171</v>
      </c>
      <c r="M22063" t="s">
        <v>164</v>
      </c>
      <c r="N22063" t="s">
        <v>164</v>
      </c>
      <c r="P22063">
        <v>0.79031452573014604</v>
      </c>
      <c r="Q22063">
        <v>0</v>
      </c>
    </row>
    <row r="22064" spans="1:17">
      <c r="A22064" t="s">
        <v>122</v>
      </c>
      <c r="B22064">
        <v>2026</v>
      </c>
      <c r="E22064" t="s">
        <v>162</v>
      </c>
      <c r="G22064" t="s">
        <v>1077</v>
      </c>
      <c r="H22064" t="s">
        <v>134</v>
      </c>
      <c r="I22064">
        <v>0</v>
      </c>
      <c r="L22064" t="s">
        <v>163</v>
      </c>
      <c r="M22064" t="s">
        <v>164</v>
      </c>
      <c r="N22064" t="s">
        <v>164</v>
      </c>
      <c r="P22064">
        <v>0.79031452573014604</v>
      </c>
      <c r="Q22064">
        <v>0</v>
      </c>
    </row>
    <row r="22065" spans="1:17">
      <c r="A22065" t="s">
        <v>122</v>
      </c>
      <c r="B22065">
        <v>2026</v>
      </c>
      <c r="E22065" t="s">
        <v>167</v>
      </c>
      <c r="G22065" t="s">
        <v>1077</v>
      </c>
      <c r="H22065" t="s">
        <v>134</v>
      </c>
      <c r="I22065">
        <v>0</v>
      </c>
      <c r="L22065" t="s">
        <v>168</v>
      </c>
      <c r="M22065" t="s">
        <v>164</v>
      </c>
      <c r="N22065" t="s">
        <v>164</v>
      </c>
      <c r="P22065">
        <v>0.79031452573014604</v>
      </c>
      <c r="Q22065">
        <v>0</v>
      </c>
    </row>
    <row r="22066" spans="1:17">
      <c r="A22066" t="s">
        <v>122</v>
      </c>
      <c r="B22066">
        <v>2026</v>
      </c>
      <c r="E22066" t="s">
        <v>167</v>
      </c>
      <c r="G22066" t="s">
        <v>1077</v>
      </c>
      <c r="H22066" t="s">
        <v>134</v>
      </c>
      <c r="I22066">
        <v>0</v>
      </c>
      <c r="L22066" t="s">
        <v>169</v>
      </c>
      <c r="M22066" t="s">
        <v>164</v>
      </c>
      <c r="N22066" t="s">
        <v>164</v>
      </c>
      <c r="P22066">
        <v>0.79031452573014604</v>
      </c>
      <c r="Q22066">
        <v>0</v>
      </c>
    </row>
    <row r="22067" spans="1:17">
      <c r="A22067" t="s">
        <v>122</v>
      </c>
      <c r="B22067">
        <v>2026</v>
      </c>
      <c r="E22067" t="s">
        <v>170</v>
      </c>
      <c r="G22067" t="s">
        <v>1077</v>
      </c>
      <c r="H22067" t="s">
        <v>134</v>
      </c>
      <c r="I22067">
        <v>0</v>
      </c>
      <c r="L22067" t="s">
        <v>171</v>
      </c>
      <c r="M22067" t="s">
        <v>159</v>
      </c>
      <c r="N22067" t="s">
        <v>159</v>
      </c>
      <c r="P22067">
        <v>0.79031452573014604</v>
      </c>
      <c r="Q22067">
        <v>0</v>
      </c>
    </row>
    <row r="22068" spans="1:17">
      <c r="A22068" t="s">
        <v>122</v>
      </c>
      <c r="B22068">
        <v>2026</v>
      </c>
      <c r="E22068" t="s">
        <v>162</v>
      </c>
      <c r="G22068" t="s">
        <v>1077</v>
      </c>
      <c r="H22068" t="s">
        <v>134</v>
      </c>
      <c r="I22068">
        <v>0</v>
      </c>
      <c r="L22068" t="s">
        <v>163</v>
      </c>
      <c r="M22068" t="s">
        <v>159</v>
      </c>
      <c r="N22068" t="s">
        <v>159</v>
      </c>
      <c r="P22068">
        <v>0.79031452573014604</v>
      </c>
      <c r="Q22068">
        <v>0</v>
      </c>
    </row>
    <row r="22069" spans="1:17">
      <c r="A22069" t="s">
        <v>122</v>
      </c>
      <c r="B22069">
        <v>2026</v>
      </c>
      <c r="E22069" t="s">
        <v>167</v>
      </c>
      <c r="G22069" t="s">
        <v>1077</v>
      </c>
      <c r="H22069" t="s">
        <v>134</v>
      </c>
      <c r="I22069">
        <v>0</v>
      </c>
      <c r="L22069" t="s">
        <v>168</v>
      </c>
      <c r="M22069" t="s">
        <v>159</v>
      </c>
      <c r="N22069" t="s">
        <v>159</v>
      </c>
      <c r="P22069">
        <v>0.79031452573014604</v>
      </c>
      <c r="Q22069">
        <v>0</v>
      </c>
    </row>
    <row r="22070" spans="1:17">
      <c r="A22070" t="s">
        <v>122</v>
      </c>
      <c r="B22070">
        <v>2026</v>
      </c>
      <c r="E22070" t="s">
        <v>167</v>
      </c>
      <c r="G22070" t="s">
        <v>1077</v>
      </c>
      <c r="H22070" t="s">
        <v>134</v>
      </c>
      <c r="I22070">
        <v>0</v>
      </c>
      <c r="L22070" t="s">
        <v>169</v>
      </c>
      <c r="M22070" t="s">
        <v>159</v>
      </c>
      <c r="N22070" t="s">
        <v>159</v>
      </c>
      <c r="P22070">
        <v>0.79031452573014604</v>
      </c>
      <c r="Q22070">
        <v>0</v>
      </c>
    </row>
    <row r="22071" spans="1:17">
      <c r="A22071" t="s">
        <v>122</v>
      </c>
      <c r="B22071">
        <v>2026</v>
      </c>
      <c r="E22071" t="s">
        <v>170</v>
      </c>
      <c r="G22071" t="s">
        <v>1078</v>
      </c>
      <c r="H22071" t="s">
        <v>134</v>
      </c>
      <c r="I22071">
        <v>0</v>
      </c>
      <c r="L22071" t="s">
        <v>171</v>
      </c>
      <c r="M22071" t="s">
        <v>126</v>
      </c>
      <c r="N22071" t="s">
        <v>164</v>
      </c>
      <c r="P22071">
        <v>0.79031452573014604</v>
      </c>
      <c r="Q22071">
        <v>0</v>
      </c>
    </row>
    <row r="22072" spans="1:17">
      <c r="A22072" t="s">
        <v>122</v>
      </c>
      <c r="B22072">
        <v>2026</v>
      </c>
      <c r="E22072" t="s">
        <v>162</v>
      </c>
      <c r="G22072" t="s">
        <v>1078</v>
      </c>
      <c r="H22072" t="s">
        <v>134</v>
      </c>
      <c r="I22072">
        <v>0</v>
      </c>
      <c r="L22072" t="s">
        <v>163</v>
      </c>
      <c r="M22072" t="s">
        <v>126</v>
      </c>
      <c r="N22072" t="s">
        <v>164</v>
      </c>
      <c r="P22072">
        <v>0.79031452573014604</v>
      </c>
      <c r="Q22072">
        <v>0</v>
      </c>
    </row>
    <row r="22073" spans="1:17">
      <c r="A22073" t="s">
        <v>122</v>
      </c>
      <c r="B22073">
        <v>2026</v>
      </c>
      <c r="E22073" t="s">
        <v>167</v>
      </c>
      <c r="G22073" t="s">
        <v>1078</v>
      </c>
      <c r="H22073" t="s">
        <v>134</v>
      </c>
      <c r="I22073">
        <v>0</v>
      </c>
      <c r="L22073" t="s">
        <v>168</v>
      </c>
      <c r="M22073" t="s">
        <v>126</v>
      </c>
      <c r="N22073" t="s">
        <v>164</v>
      </c>
      <c r="P22073">
        <v>0.79031452573014604</v>
      </c>
      <c r="Q22073">
        <v>0</v>
      </c>
    </row>
    <row r="22074" spans="1:17">
      <c r="A22074" t="s">
        <v>122</v>
      </c>
      <c r="B22074">
        <v>2026</v>
      </c>
      <c r="E22074" t="s">
        <v>167</v>
      </c>
      <c r="G22074" t="s">
        <v>1078</v>
      </c>
      <c r="H22074" t="s">
        <v>134</v>
      </c>
      <c r="I22074">
        <v>0</v>
      </c>
      <c r="L22074" t="s">
        <v>169</v>
      </c>
      <c r="M22074" t="s">
        <v>126</v>
      </c>
      <c r="N22074" t="s">
        <v>164</v>
      </c>
      <c r="P22074">
        <v>0.79031452573014604</v>
      </c>
      <c r="Q22074">
        <v>0</v>
      </c>
    </row>
    <row r="22075" spans="1:17">
      <c r="A22075" t="s">
        <v>122</v>
      </c>
      <c r="B22075">
        <v>2026</v>
      </c>
      <c r="E22075" t="s">
        <v>170</v>
      </c>
      <c r="G22075" t="s">
        <v>1078</v>
      </c>
      <c r="H22075" t="s">
        <v>134</v>
      </c>
      <c r="I22075">
        <v>0</v>
      </c>
      <c r="L22075" t="s">
        <v>171</v>
      </c>
      <c r="M22075" t="s">
        <v>126</v>
      </c>
      <c r="N22075" t="s">
        <v>159</v>
      </c>
      <c r="P22075">
        <v>0.79031452573014604</v>
      </c>
      <c r="Q22075">
        <v>0</v>
      </c>
    </row>
    <row r="22076" spans="1:17">
      <c r="A22076" t="s">
        <v>122</v>
      </c>
      <c r="B22076">
        <v>2026</v>
      </c>
      <c r="E22076" t="s">
        <v>162</v>
      </c>
      <c r="G22076" t="s">
        <v>1078</v>
      </c>
      <c r="H22076" t="s">
        <v>134</v>
      </c>
      <c r="I22076">
        <v>0</v>
      </c>
      <c r="L22076" t="s">
        <v>163</v>
      </c>
      <c r="M22076" t="s">
        <v>126</v>
      </c>
      <c r="N22076" t="s">
        <v>159</v>
      </c>
      <c r="P22076">
        <v>0.79031452573014604</v>
      </c>
      <c r="Q22076">
        <v>0</v>
      </c>
    </row>
    <row r="22077" spans="1:17">
      <c r="A22077" t="s">
        <v>122</v>
      </c>
      <c r="B22077">
        <v>2026</v>
      </c>
      <c r="E22077" t="s">
        <v>167</v>
      </c>
      <c r="G22077" t="s">
        <v>1078</v>
      </c>
      <c r="H22077" t="s">
        <v>134</v>
      </c>
      <c r="I22077">
        <v>0</v>
      </c>
      <c r="L22077" t="s">
        <v>168</v>
      </c>
      <c r="M22077" t="s">
        <v>126</v>
      </c>
      <c r="N22077" t="s">
        <v>159</v>
      </c>
      <c r="P22077">
        <v>0.79031452573014604</v>
      </c>
      <c r="Q22077">
        <v>0</v>
      </c>
    </row>
    <row r="22078" spans="1:17">
      <c r="A22078" t="s">
        <v>122</v>
      </c>
      <c r="B22078">
        <v>2026</v>
      </c>
      <c r="E22078" t="s">
        <v>167</v>
      </c>
      <c r="G22078" t="s">
        <v>1078</v>
      </c>
      <c r="H22078" t="s">
        <v>134</v>
      </c>
      <c r="I22078">
        <v>0</v>
      </c>
      <c r="L22078" t="s">
        <v>169</v>
      </c>
      <c r="M22078" t="s">
        <v>126</v>
      </c>
      <c r="N22078" t="s">
        <v>159</v>
      </c>
      <c r="P22078">
        <v>0.79031452573014604</v>
      </c>
      <c r="Q22078">
        <v>0</v>
      </c>
    </row>
    <row r="22079" spans="1:17">
      <c r="A22079" t="s">
        <v>122</v>
      </c>
      <c r="B22079">
        <v>2026</v>
      </c>
      <c r="E22079" t="s">
        <v>170</v>
      </c>
      <c r="G22079" t="s">
        <v>1077</v>
      </c>
      <c r="H22079" t="s">
        <v>134</v>
      </c>
      <c r="I22079">
        <v>0</v>
      </c>
      <c r="L22079" t="s">
        <v>171</v>
      </c>
      <c r="M22079" t="s">
        <v>126</v>
      </c>
      <c r="N22079" t="s">
        <v>126</v>
      </c>
      <c r="P22079">
        <v>0.79031452573014604</v>
      </c>
      <c r="Q22079">
        <v>0</v>
      </c>
    </row>
    <row r="22080" spans="1:17">
      <c r="A22080" t="s">
        <v>122</v>
      </c>
      <c r="B22080">
        <v>2026</v>
      </c>
      <c r="E22080" t="s">
        <v>162</v>
      </c>
      <c r="G22080" t="s">
        <v>1077</v>
      </c>
      <c r="H22080" t="s">
        <v>134</v>
      </c>
      <c r="I22080">
        <v>0</v>
      </c>
      <c r="L22080" t="s">
        <v>163</v>
      </c>
      <c r="M22080" t="s">
        <v>126</v>
      </c>
      <c r="N22080" t="s">
        <v>126</v>
      </c>
      <c r="P22080">
        <v>0.79031452573014604</v>
      </c>
      <c r="Q22080">
        <v>0</v>
      </c>
    </row>
    <row r="22081" spans="1:17">
      <c r="A22081" t="s">
        <v>122</v>
      </c>
      <c r="B22081">
        <v>2026</v>
      </c>
      <c r="E22081" t="s">
        <v>167</v>
      </c>
      <c r="G22081" t="s">
        <v>1077</v>
      </c>
      <c r="H22081" t="s">
        <v>134</v>
      </c>
      <c r="I22081">
        <v>0</v>
      </c>
      <c r="L22081" t="s">
        <v>168</v>
      </c>
      <c r="M22081" t="s">
        <v>126</v>
      </c>
      <c r="N22081" t="s">
        <v>126</v>
      </c>
      <c r="P22081">
        <v>0.79031452573014604</v>
      </c>
      <c r="Q22081">
        <v>0</v>
      </c>
    </row>
    <row r="22082" spans="1:17">
      <c r="A22082" t="s">
        <v>122</v>
      </c>
      <c r="B22082">
        <v>2026</v>
      </c>
      <c r="E22082" t="s">
        <v>167</v>
      </c>
      <c r="G22082" t="s">
        <v>1077</v>
      </c>
      <c r="H22082" t="s">
        <v>134</v>
      </c>
      <c r="I22082">
        <v>0</v>
      </c>
      <c r="L22082" t="s">
        <v>169</v>
      </c>
      <c r="M22082" t="s">
        <v>126</v>
      </c>
      <c r="N22082" t="s">
        <v>126</v>
      </c>
      <c r="P22082">
        <v>0.79031452573014604</v>
      </c>
      <c r="Q22082">
        <v>0</v>
      </c>
    </row>
    <row r="22083" spans="1:17">
      <c r="A22083" t="s">
        <v>122</v>
      </c>
      <c r="B22083">
        <v>2026</v>
      </c>
      <c r="E22083" t="s">
        <v>170</v>
      </c>
      <c r="G22083" t="s">
        <v>1078</v>
      </c>
      <c r="H22083" t="s">
        <v>134</v>
      </c>
      <c r="I22083">
        <v>0</v>
      </c>
      <c r="L22083" t="s">
        <v>171</v>
      </c>
      <c r="M22083" t="s">
        <v>126</v>
      </c>
      <c r="N22083" t="s">
        <v>165</v>
      </c>
      <c r="P22083">
        <v>0.79031452573014604</v>
      </c>
      <c r="Q22083">
        <v>0</v>
      </c>
    </row>
    <row r="22084" spans="1:17">
      <c r="A22084" t="s">
        <v>122</v>
      </c>
      <c r="B22084">
        <v>2026</v>
      </c>
      <c r="E22084" t="s">
        <v>162</v>
      </c>
      <c r="G22084" t="s">
        <v>1078</v>
      </c>
      <c r="H22084" t="s">
        <v>134</v>
      </c>
      <c r="I22084">
        <v>0</v>
      </c>
      <c r="L22084" t="s">
        <v>163</v>
      </c>
      <c r="M22084" t="s">
        <v>126</v>
      </c>
      <c r="N22084" t="s">
        <v>165</v>
      </c>
      <c r="P22084">
        <v>0.79031452573014604</v>
      </c>
      <c r="Q22084">
        <v>0</v>
      </c>
    </row>
    <row r="22085" spans="1:17">
      <c r="A22085" t="s">
        <v>122</v>
      </c>
      <c r="B22085">
        <v>2026</v>
      </c>
      <c r="E22085" t="s">
        <v>167</v>
      </c>
      <c r="G22085" t="s">
        <v>1078</v>
      </c>
      <c r="H22085" t="s">
        <v>134</v>
      </c>
      <c r="I22085">
        <v>0</v>
      </c>
      <c r="L22085" t="s">
        <v>168</v>
      </c>
      <c r="M22085" t="s">
        <v>126</v>
      </c>
      <c r="N22085" t="s">
        <v>165</v>
      </c>
      <c r="P22085">
        <v>0.79031452573014604</v>
      </c>
      <c r="Q22085">
        <v>0</v>
      </c>
    </row>
    <row r="22086" spans="1:17">
      <c r="A22086" t="s">
        <v>122</v>
      </c>
      <c r="B22086">
        <v>2026</v>
      </c>
      <c r="E22086" t="s">
        <v>167</v>
      </c>
      <c r="G22086" t="s">
        <v>1078</v>
      </c>
      <c r="H22086" t="s">
        <v>134</v>
      </c>
      <c r="I22086">
        <v>0</v>
      </c>
      <c r="L22086" t="s">
        <v>169</v>
      </c>
      <c r="M22086" t="s">
        <v>126</v>
      </c>
      <c r="N22086" t="s">
        <v>165</v>
      </c>
      <c r="P22086">
        <v>0.79031452573014604</v>
      </c>
      <c r="Q22086">
        <v>0</v>
      </c>
    </row>
    <row r="22087" spans="1:17">
      <c r="A22087" t="s">
        <v>122</v>
      </c>
      <c r="B22087">
        <v>2026</v>
      </c>
      <c r="E22087" t="s">
        <v>170</v>
      </c>
      <c r="G22087" t="s">
        <v>1078</v>
      </c>
      <c r="H22087" t="s">
        <v>134</v>
      </c>
      <c r="I22087">
        <v>0</v>
      </c>
      <c r="L22087" t="s">
        <v>171</v>
      </c>
      <c r="M22087" t="s">
        <v>126</v>
      </c>
      <c r="N22087" t="s">
        <v>166</v>
      </c>
      <c r="P22087">
        <v>0.79031452573014604</v>
      </c>
      <c r="Q22087">
        <v>0</v>
      </c>
    </row>
    <row r="22088" spans="1:17">
      <c r="A22088" t="s">
        <v>122</v>
      </c>
      <c r="B22088">
        <v>2026</v>
      </c>
      <c r="E22088" t="s">
        <v>162</v>
      </c>
      <c r="G22088" t="s">
        <v>1078</v>
      </c>
      <c r="H22088" t="s">
        <v>134</v>
      </c>
      <c r="I22088">
        <v>0</v>
      </c>
      <c r="L22088" t="s">
        <v>163</v>
      </c>
      <c r="M22088" t="s">
        <v>126</v>
      </c>
      <c r="N22088" t="s">
        <v>166</v>
      </c>
      <c r="P22088">
        <v>0.79031452573014604</v>
      </c>
      <c r="Q22088">
        <v>0</v>
      </c>
    </row>
    <row r="22089" spans="1:17">
      <c r="A22089" t="s">
        <v>122</v>
      </c>
      <c r="B22089">
        <v>2026</v>
      </c>
      <c r="E22089" t="s">
        <v>167</v>
      </c>
      <c r="G22089" t="s">
        <v>1078</v>
      </c>
      <c r="H22089" t="s">
        <v>134</v>
      </c>
      <c r="I22089">
        <v>0</v>
      </c>
      <c r="L22089" t="s">
        <v>168</v>
      </c>
      <c r="M22089" t="s">
        <v>126</v>
      </c>
      <c r="N22089" t="s">
        <v>166</v>
      </c>
      <c r="P22089">
        <v>0.79031452573014604</v>
      </c>
      <c r="Q22089">
        <v>0</v>
      </c>
    </row>
    <row r="22090" spans="1:17">
      <c r="A22090" t="s">
        <v>122</v>
      </c>
      <c r="B22090">
        <v>2026</v>
      </c>
      <c r="E22090" t="s">
        <v>167</v>
      </c>
      <c r="G22090" t="s">
        <v>1078</v>
      </c>
      <c r="H22090" t="s">
        <v>134</v>
      </c>
      <c r="I22090">
        <v>0</v>
      </c>
      <c r="L22090" t="s">
        <v>169</v>
      </c>
      <c r="M22090" t="s">
        <v>126</v>
      </c>
      <c r="N22090" t="s">
        <v>166</v>
      </c>
      <c r="P22090">
        <v>0.79031452573014604</v>
      </c>
      <c r="Q22090">
        <v>0</v>
      </c>
    </row>
    <row r="22091" spans="1:17">
      <c r="A22091" t="s">
        <v>122</v>
      </c>
      <c r="B22091">
        <v>2026</v>
      </c>
      <c r="E22091" t="s">
        <v>170</v>
      </c>
      <c r="G22091" t="s">
        <v>1078</v>
      </c>
      <c r="H22091" t="s">
        <v>134</v>
      </c>
      <c r="I22091">
        <v>0</v>
      </c>
      <c r="L22091" t="s">
        <v>171</v>
      </c>
      <c r="M22091" t="s">
        <v>126</v>
      </c>
      <c r="N22091" t="s">
        <v>160</v>
      </c>
      <c r="P22091">
        <v>0.79031452573014604</v>
      </c>
      <c r="Q22091">
        <v>0</v>
      </c>
    </row>
    <row r="22092" spans="1:17">
      <c r="A22092" t="s">
        <v>122</v>
      </c>
      <c r="B22092">
        <v>2026</v>
      </c>
      <c r="E22092" t="s">
        <v>162</v>
      </c>
      <c r="G22092" t="s">
        <v>1078</v>
      </c>
      <c r="H22092" t="s">
        <v>134</v>
      </c>
      <c r="I22092">
        <v>0</v>
      </c>
      <c r="L22092" t="s">
        <v>163</v>
      </c>
      <c r="M22092" t="s">
        <v>126</v>
      </c>
      <c r="N22092" t="s">
        <v>160</v>
      </c>
      <c r="P22092">
        <v>0.79031452573014604</v>
      </c>
      <c r="Q22092">
        <v>0</v>
      </c>
    </row>
    <row r="22093" spans="1:17">
      <c r="A22093" t="s">
        <v>122</v>
      </c>
      <c r="B22093">
        <v>2026</v>
      </c>
      <c r="E22093" t="s">
        <v>167</v>
      </c>
      <c r="G22093" t="s">
        <v>1078</v>
      </c>
      <c r="H22093" t="s">
        <v>134</v>
      </c>
      <c r="I22093">
        <v>0</v>
      </c>
      <c r="L22093" t="s">
        <v>168</v>
      </c>
      <c r="M22093" t="s">
        <v>126</v>
      </c>
      <c r="N22093" t="s">
        <v>160</v>
      </c>
      <c r="P22093">
        <v>0.79031452573014604</v>
      </c>
      <c r="Q22093">
        <v>0</v>
      </c>
    </row>
    <row r="22094" spans="1:17">
      <c r="A22094" t="s">
        <v>122</v>
      </c>
      <c r="B22094">
        <v>2026</v>
      </c>
      <c r="E22094" t="s">
        <v>167</v>
      </c>
      <c r="G22094" t="s">
        <v>1078</v>
      </c>
      <c r="H22094" t="s">
        <v>134</v>
      </c>
      <c r="I22094">
        <v>0</v>
      </c>
      <c r="L22094" t="s">
        <v>169</v>
      </c>
      <c r="M22094" t="s">
        <v>126</v>
      </c>
      <c r="N22094" t="s">
        <v>160</v>
      </c>
      <c r="P22094">
        <v>0.79031452573014604</v>
      </c>
      <c r="Q22094">
        <v>0</v>
      </c>
    </row>
    <row r="22095" spans="1:17">
      <c r="A22095" t="s">
        <v>122</v>
      </c>
      <c r="B22095">
        <v>2026</v>
      </c>
      <c r="E22095" t="s">
        <v>170</v>
      </c>
      <c r="G22095" t="s">
        <v>1077</v>
      </c>
      <c r="H22095" t="s">
        <v>134</v>
      </c>
      <c r="I22095">
        <v>0</v>
      </c>
      <c r="L22095" t="s">
        <v>171</v>
      </c>
      <c r="M22095" t="s">
        <v>165</v>
      </c>
      <c r="N22095" t="s">
        <v>165</v>
      </c>
      <c r="P22095">
        <v>0.79031452573014604</v>
      </c>
      <c r="Q22095">
        <v>0</v>
      </c>
    </row>
    <row r="22096" spans="1:17">
      <c r="A22096" t="s">
        <v>122</v>
      </c>
      <c r="B22096">
        <v>2026</v>
      </c>
      <c r="E22096" t="s">
        <v>162</v>
      </c>
      <c r="G22096" t="s">
        <v>1077</v>
      </c>
      <c r="H22096" t="s">
        <v>134</v>
      </c>
      <c r="I22096">
        <v>0</v>
      </c>
      <c r="L22096" t="s">
        <v>163</v>
      </c>
      <c r="M22096" t="s">
        <v>165</v>
      </c>
      <c r="N22096" t="s">
        <v>165</v>
      </c>
      <c r="P22096">
        <v>0.79031452573014604</v>
      </c>
      <c r="Q22096">
        <v>0</v>
      </c>
    </row>
    <row r="22097" spans="1:17">
      <c r="A22097" t="s">
        <v>122</v>
      </c>
      <c r="B22097">
        <v>2026</v>
      </c>
      <c r="E22097" t="s">
        <v>167</v>
      </c>
      <c r="G22097" t="s">
        <v>1077</v>
      </c>
      <c r="H22097" t="s">
        <v>134</v>
      </c>
      <c r="I22097">
        <v>0</v>
      </c>
      <c r="L22097" t="s">
        <v>168</v>
      </c>
      <c r="M22097" t="s">
        <v>165</v>
      </c>
      <c r="N22097" t="s">
        <v>165</v>
      </c>
      <c r="P22097">
        <v>0.79031452573014604</v>
      </c>
      <c r="Q22097">
        <v>0</v>
      </c>
    </row>
    <row r="22098" spans="1:17">
      <c r="A22098" t="s">
        <v>122</v>
      </c>
      <c r="B22098">
        <v>2026</v>
      </c>
      <c r="E22098" t="s">
        <v>167</v>
      </c>
      <c r="G22098" t="s">
        <v>1077</v>
      </c>
      <c r="H22098" t="s">
        <v>134</v>
      </c>
      <c r="I22098">
        <v>0</v>
      </c>
      <c r="L22098" t="s">
        <v>169</v>
      </c>
      <c r="M22098" t="s">
        <v>165</v>
      </c>
      <c r="N22098" t="s">
        <v>165</v>
      </c>
      <c r="P22098">
        <v>0.79031452573014604</v>
      </c>
      <c r="Q22098">
        <v>0</v>
      </c>
    </row>
    <row r="22099" spans="1:17">
      <c r="A22099" t="s">
        <v>122</v>
      </c>
      <c r="B22099">
        <v>2026</v>
      </c>
      <c r="E22099" t="s">
        <v>162</v>
      </c>
      <c r="G22099" t="s">
        <v>1078</v>
      </c>
      <c r="H22099" t="s">
        <v>134</v>
      </c>
      <c r="I22099">
        <v>5859725.1515246704</v>
      </c>
      <c r="L22099" t="s">
        <v>163</v>
      </c>
      <c r="M22099" t="s">
        <v>166</v>
      </c>
      <c r="N22099" t="s">
        <v>159</v>
      </c>
      <c r="P22099">
        <v>0.79031452573014604</v>
      </c>
      <c r="Q22099">
        <v>4631025.9040362304</v>
      </c>
    </row>
    <row r="22100" spans="1:17">
      <c r="A22100" t="s">
        <v>122</v>
      </c>
      <c r="B22100">
        <v>2026</v>
      </c>
      <c r="E22100" t="s">
        <v>170</v>
      </c>
      <c r="G22100" t="s">
        <v>1077</v>
      </c>
      <c r="H22100" t="s">
        <v>134</v>
      </c>
      <c r="I22100">
        <v>0</v>
      </c>
      <c r="L22100" t="s">
        <v>171</v>
      </c>
      <c r="M22100" t="s">
        <v>166</v>
      </c>
      <c r="N22100" t="s">
        <v>166</v>
      </c>
      <c r="P22100">
        <v>0.79031452573014604</v>
      </c>
      <c r="Q22100">
        <v>0</v>
      </c>
    </row>
    <row r="22101" spans="1:17">
      <c r="A22101" t="s">
        <v>122</v>
      </c>
      <c r="B22101">
        <v>2026</v>
      </c>
      <c r="E22101" t="s">
        <v>162</v>
      </c>
      <c r="G22101" t="s">
        <v>1077</v>
      </c>
      <c r="H22101" t="s">
        <v>134</v>
      </c>
      <c r="I22101">
        <v>0</v>
      </c>
      <c r="L22101" t="s">
        <v>163</v>
      </c>
      <c r="M22101" t="s">
        <v>166</v>
      </c>
      <c r="N22101" t="s">
        <v>166</v>
      </c>
      <c r="P22101">
        <v>0.79031452573014604</v>
      </c>
      <c r="Q22101">
        <v>0</v>
      </c>
    </row>
    <row r="22102" spans="1:17">
      <c r="A22102" t="s">
        <v>122</v>
      </c>
      <c r="B22102">
        <v>2026</v>
      </c>
      <c r="E22102" t="s">
        <v>167</v>
      </c>
      <c r="G22102" t="s">
        <v>1077</v>
      </c>
      <c r="H22102" t="s">
        <v>134</v>
      </c>
      <c r="I22102">
        <v>0</v>
      </c>
      <c r="L22102" t="s">
        <v>168</v>
      </c>
      <c r="M22102" t="s">
        <v>166</v>
      </c>
      <c r="N22102" t="s">
        <v>166</v>
      </c>
      <c r="P22102">
        <v>0.79031452573014604</v>
      </c>
      <c r="Q22102">
        <v>0</v>
      </c>
    </row>
    <row r="22103" spans="1:17">
      <c r="A22103" t="s">
        <v>122</v>
      </c>
      <c r="B22103">
        <v>2026</v>
      </c>
      <c r="E22103" t="s">
        <v>167</v>
      </c>
      <c r="G22103" t="s">
        <v>1077</v>
      </c>
      <c r="H22103" t="s">
        <v>134</v>
      </c>
      <c r="I22103">
        <v>0</v>
      </c>
      <c r="L22103" t="s">
        <v>169</v>
      </c>
      <c r="M22103" t="s">
        <v>166</v>
      </c>
      <c r="N22103" t="s">
        <v>166</v>
      </c>
      <c r="P22103">
        <v>0.79031452573014604</v>
      </c>
      <c r="Q22103">
        <v>0</v>
      </c>
    </row>
    <row r="22104" spans="1:17">
      <c r="A22104" t="s">
        <v>122</v>
      </c>
      <c r="B22104">
        <v>2026</v>
      </c>
      <c r="E22104" t="s">
        <v>162</v>
      </c>
      <c r="G22104" t="s">
        <v>1078</v>
      </c>
      <c r="H22104" t="s">
        <v>134</v>
      </c>
      <c r="I22104">
        <v>683014.73340958299</v>
      </c>
      <c r="L22104" t="s">
        <v>163</v>
      </c>
      <c r="M22104" t="s">
        <v>160</v>
      </c>
      <c r="N22104" t="s">
        <v>164</v>
      </c>
      <c r="P22104">
        <v>0.79031452573014604</v>
      </c>
      <c r="Q22104">
        <v>539796.46510129597</v>
      </c>
    </row>
    <row r="22105" spans="1:17">
      <c r="A22105" t="s">
        <v>122</v>
      </c>
      <c r="B22105">
        <v>2026</v>
      </c>
      <c r="E22105" t="s">
        <v>170</v>
      </c>
      <c r="G22105" t="s">
        <v>1077</v>
      </c>
      <c r="H22105" t="s">
        <v>134</v>
      </c>
      <c r="I22105">
        <v>0</v>
      </c>
      <c r="L22105" t="s">
        <v>171</v>
      </c>
      <c r="M22105" t="s">
        <v>160</v>
      </c>
      <c r="N22105" t="s">
        <v>160</v>
      </c>
      <c r="P22105">
        <v>0.79031452573014604</v>
      </c>
      <c r="Q22105">
        <v>0</v>
      </c>
    </row>
    <row r="22106" spans="1:17">
      <c r="A22106" t="s">
        <v>122</v>
      </c>
      <c r="B22106">
        <v>2026</v>
      </c>
      <c r="E22106" t="s">
        <v>162</v>
      </c>
      <c r="G22106" t="s">
        <v>1077</v>
      </c>
      <c r="H22106" t="s">
        <v>134</v>
      </c>
      <c r="I22106">
        <v>0</v>
      </c>
      <c r="L22106" t="s">
        <v>163</v>
      </c>
      <c r="M22106" t="s">
        <v>160</v>
      </c>
      <c r="N22106" t="s">
        <v>160</v>
      </c>
      <c r="P22106">
        <v>0.79031452573014604</v>
      </c>
      <c r="Q22106">
        <v>0</v>
      </c>
    </row>
    <row r="22107" spans="1:17">
      <c r="A22107" t="s">
        <v>122</v>
      </c>
      <c r="B22107">
        <v>2026</v>
      </c>
      <c r="E22107" t="s">
        <v>167</v>
      </c>
      <c r="G22107" t="s">
        <v>1077</v>
      </c>
      <c r="H22107" t="s">
        <v>134</v>
      </c>
      <c r="I22107">
        <v>0</v>
      </c>
      <c r="L22107" t="s">
        <v>168</v>
      </c>
      <c r="M22107" t="s">
        <v>160</v>
      </c>
      <c r="N22107" t="s">
        <v>160</v>
      </c>
      <c r="P22107">
        <v>0.79031452573014604</v>
      </c>
      <c r="Q22107">
        <v>0</v>
      </c>
    </row>
    <row r="22108" spans="1:17">
      <c r="A22108" t="s">
        <v>122</v>
      </c>
      <c r="B22108">
        <v>2026</v>
      </c>
      <c r="E22108" t="s">
        <v>167</v>
      </c>
      <c r="G22108" t="s">
        <v>1077</v>
      </c>
      <c r="H22108" t="s">
        <v>134</v>
      </c>
      <c r="I22108">
        <v>0</v>
      </c>
      <c r="L22108" t="s">
        <v>169</v>
      </c>
      <c r="M22108" t="s">
        <v>160</v>
      </c>
      <c r="N22108" t="s">
        <v>160</v>
      </c>
      <c r="P22108">
        <v>0.79031452573014604</v>
      </c>
      <c r="Q22108">
        <v>0</v>
      </c>
    </row>
    <row r="22109" spans="1:17">
      <c r="A22109" t="s">
        <v>122</v>
      </c>
      <c r="B22109">
        <v>2027</v>
      </c>
      <c r="E22109" t="s">
        <v>170</v>
      </c>
      <c r="G22109" t="s">
        <v>1077</v>
      </c>
      <c r="H22109" t="s">
        <v>134</v>
      </c>
      <c r="I22109">
        <v>0</v>
      </c>
      <c r="L22109" t="s">
        <v>171</v>
      </c>
      <c r="M22109" t="s">
        <v>164</v>
      </c>
      <c r="N22109" t="s">
        <v>164</v>
      </c>
      <c r="P22109">
        <v>0.75991781320206298</v>
      </c>
      <c r="Q22109">
        <v>0</v>
      </c>
    </row>
    <row r="22110" spans="1:17">
      <c r="A22110" t="s">
        <v>122</v>
      </c>
      <c r="B22110">
        <v>2027</v>
      </c>
      <c r="E22110" t="s">
        <v>162</v>
      </c>
      <c r="G22110" t="s">
        <v>1077</v>
      </c>
      <c r="H22110" t="s">
        <v>134</v>
      </c>
      <c r="I22110">
        <v>0</v>
      </c>
      <c r="L22110" t="s">
        <v>163</v>
      </c>
      <c r="M22110" t="s">
        <v>164</v>
      </c>
      <c r="N22110" t="s">
        <v>164</v>
      </c>
      <c r="P22110">
        <v>0.75991781320206298</v>
      </c>
      <c r="Q22110">
        <v>0</v>
      </c>
    </row>
    <row r="22111" spans="1:17">
      <c r="A22111" t="s">
        <v>122</v>
      </c>
      <c r="B22111">
        <v>2027</v>
      </c>
      <c r="E22111" t="s">
        <v>167</v>
      </c>
      <c r="G22111" t="s">
        <v>1077</v>
      </c>
      <c r="H22111" t="s">
        <v>134</v>
      </c>
      <c r="I22111">
        <v>0</v>
      </c>
      <c r="L22111" t="s">
        <v>168</v>
      </c>
      <c r="M22111" t="s">
        <v>164</v>
      </c>
      <c r="N22111" t="s">
        <v>164</v>
      </c>
      <c r="P22111">
        <v>0.75991781320206298</v>
      </c>
      <c r="Q22111">
        <v>0</v>
      </c>
    </row>
    <row r="22112" spans="1:17">
      <c r="A22112" t="s">
        <v>122</v>
      </c>
      <c r="B22112">
        <v>2027</v>
      </c>
      <c r="E22112" t="s">
        <v>167</v>
      </c>
      <c r="G22112" t="s">
        <v>1077</v>
      </c>
      <c r="H22112" t="s">
        <v>134</v>
      </c>
      <c r="I22112">
        <v>0</v>
      </c>
      <c r="L22112" t="s">
        <v>169</v>
      </c>
      <c r="M22112" t="s">
        <v>164</v>
      </c>
      <c r="N22112" t="s">
        <v>164</v>
      </c>
      <c r="P22112">
        <v>0.75991781320206298</v>
      </c>
      <c r="Q22112">
        <v>0</v>
      </c>
    </row>
    <row r="22113" spans="1:17">
      <c r="A22113" t="s">
        <v>122</v>
      </c>
      <c r="B22113">
        <v>2027</v>
      </c>
      <c r="E22113" t="s">
        <v>170</v>
      </c>
      <c r="G22113" t="s">
        <v>1077</v>
      </c>
      <c r="H22113" t="s">
        <v>134</v>
      </c>
      <c r="I22113">
        <v>0</v>
      </c>
      <c r="L22113" t="s">
        <v>171</v>
      </c>
      <c r="M22113" t="s">
        <v>159</v>
      </c>
      <c r="N22113" t="s">
        <v>159</v>
      </c>
      <c r="P22113">
        <v>0.75991781320206298</v>
      </c>
      <c r="Q22113">
        <v>0</v>
      </c>
    </row>
    <row r="22114" spans="1:17">
      <c r="A22114" t="s">
        <v>122</v>
      </c>
      <c r="B22114">
        <v>2027</v>
      </c>
      <c r="E22114" t="s">
        <v>162</v>
      </c>
      <c r="G22114" t="s">
        <v>1077</v>
      </c>
      <c r="H22114" t="s">
        <v>134</v>
      </c>
      <c r="I22114">
        <v>0</v>
      </c>
      <c r="L22114" t="s">
        <v>163</v>
      </c>
      <c r="M22114" t="s">
        <v>159</v>
      </c>
      <c r="N22114" t="s">
        <v>159</v>
      </c>
      <c r="P22114">
        <v>0.75991781320206298</v>
      </c>
      <c r="Q22114">
        <v>0</v>
      </c>
    </row>
    <row r="22115" spans="1:17">
      <c r="A22115" t="s">
        <v>122</v>
      </c>
      <c r="B22115">
        <v>2027</v>
      </c>
      <c r="E22115" t="s">
        <v>167</v>
      </c>
      <c r="G22115" t="s">
        <v>1077</v>
      </c>
      <c r="H22115" t="s">
        <v>134</v>
      </c>
      <c r="I22115">
        <v>0</v>
      </c>
      <c r="L22115" t="s">
        <v>168</v>
      </c>
      <c r="M22115" t="s">
        <v>159</v>
      </c>
      <c r="N22115" t="s">
        <v>159</v>
      </c>
      <c r="P22115">
        <v>0.75991781320206298</v>
      </c>
      <c r="Q22115">
        <v>0</v>
      </c>
    </row>
    <row r="22116" spans="1:17">
      <c r="A22116" t="s">
        <v>122</v>
      </c>
      <c r="B22116">
        <v>2027</v>
      </c>
      <c r="E22116" t="s">
        <v>167</v>
      </c>
      <c r="G22116" t="s">
        <v>1077</v>
      </c>
      <c r="H22116" t="s">
        <v>134</v>
      </c>
      <c r="I22116">
        <v>0</v>
      </c>
      <c r="L22116" t="s">
        <v>169</v>
      </c>
      <c r="M22116" t="s">
        <v>159</v>
      </c>
      <c r="N22116" t="s">
        <v>159</v>
      </c>
      <c r="P22116">
        <v>0.75991781320206298</v>
      </c>
      <c r="Q22116">
        <v>0</v>
      </c>
    </row>
    <row r="22117" spans="1:17">
      <c r="A22117" t="s">
        <v>122</v>
      </c>
      <c r="B22117">
        <v>2027</v>
      </c>
      <c r="E22117" t="s">
        <v>170</v>
      </c>
      <c r="G22117" t="s">
        <v>1078</v>
      </c>
      <c r="H22117" t="s">
        <v>134</v>
      </c>
      <c r="I22117">
        <v>0</v>
      </c>
      <c r="L22117" t="s">
        <v>171</v>
      </c>
      <c r="M22117" t="s">
        <v>126</v>
      </c>
      <c r="N22117" t="s">
        <v>164</v>
      </c>
      <c r="P22117">
        <v>0.75991781320206298</v>
      </c>
      <c r="Q22117">
        <v>0</v>
      </c>
    </row>
    <row r="22118" spans="1:17">
      <c r="A22118" t="s">
        <v>122</v>
      </c>
      <c r="B22118">
        <v>2027</v>
      </c>
      <c r="E22118" t="s">
        <v>162</v>
      </c>
      <c r="G22118" t="s">
        <v>1078</v>
      </c>
      <c r="H22118" t="s">
        <v>134</v>
      </c>
      <c r="I22118">
        <v>0</v>
      </c>
      <c r="L22118" t="s">
        <v>163</v>
      </c>
      <c r="M22118" t="s">
        <v>126</v>
      </c>
      <c r="N22118" t="s">
        <v>164</v>
      </c>
      <c r="P22118">
        <v>0.75991781320206298</v>
      </c>
      <c r="Q22118">
        <v>0</v>
      </c>
    </row>
    <row r="22119" spans="1:17">
      <c r="A22119" t="s">
        <v>122</v>
      </c>
      <c r="B22119">
        <v>2027</v>
      </c>
      <c r="E22119" t="s">
        <v>167</v>
      </c>
      <c r="G22119" t="s">
        <v>1078</v>
      </c>
      <c r="H22119" t="s">
        <v>134</v>
      </c>
      <c r="I22119">
        <v>0</v>
      </c>
      <c r="L22119" t="s">
        <v>168</v>
      </c>
      <c r="M22119" t="s">
        <v>126</v>
      </c>
      <c r="N22119" t="s">
        <v>164</v>
      </c>
      <c r="P22119">
        <v>0.75991781320206298</v>
      </c>
      <c r="Q22119">
        <v>0</v>
      </c>
    </row>
    <row r="22120" spans="1:17">
      <c r="A22120" t="s">
        <v>122</v>
      </c>
      <c r="B22120">
        <v>2027</v>
      </c>
      <c r="E22120" t="s">
        <v>167</v>
      </c>
      <c r="G22120" t="s">
        <v>1078</v>
      </c>
      <c r="H22120" t="s">
        <v>134</v>
      </c>
      <c r="I22120">
        <v>0</v>
      </c>
      <c r="L22120" t="s">
        <v>169</v>
      </c>
      <c r="M22120" t="s">
        <v>126</v>
      </c>
      <c r="N22120" t="s">
        <v>164</v>
      </c>
      <c r="P22120">
        <v>0.75991781320206298</v>
      </c>
      <c r="Q22120">
        <v>0</v>
      </c>
    </row>
    <row r="22121" spans="1:17">
      <c r="A22121" t="s">
        <v>122</v>
      </c>
      <c r="B22121">
        <v>2027</v>
      </c>
      <c r="E22121" t="s">
        <v>170</v>
      </c>
      <c r="G22121" t="s">
        <v>1078</v>
      </c>
      <c r="H22121" t="s">
        <v>134</v>
      </c>
      <c r="I22121">
        <v>0</v>
      </c>
      <c r="L22121" t="s">
        <v>171</v>
      </c>
      <c r="M22121" t="s">
        <v>126</v>
      </c>
      <c r="N22121" t="s">
        <v>159</v>
      </c>
      <c r="P22121">
        <v>0.75991781320206298</v>
      </c>
      <c r="Q22121">
        <v>0</v>
      </c>
    </row>
    <row r="22122" spans="1:17">
      <c r="A22122" t="s">
        <v>122</v>
      </c>
      <c r="B22122">
        <v>2027</v>
      </c>
      <c r="E22122" t="s">
        <v>162</v>
      </c>
      <c r="G22122" t="s">
        <v>1078</v>
      </c>
      <c r="H22122" t="s">
        <v>134</v>
      </c>
      <c r="I22122">
        <v>0</v>
      </c>
      <c r="L22122" t="s">
        <v>163</v>
      </c>
      <c r="M22122" t="s">
        <v>126</v>
      </c>
      <c r="N22122" t="s">
        <v>159</v>
      </c>
      <c r="P22122">
        <v>0.75991781320206298</v>
      </c>
      <c r="Q22122">
        <v>0</v>
      </c>
    </row>
    <row r="22123" spans="1:17">
      <c r="A22123" t="s">
        <v>122</v>
      </c>
      <c r="B22123">
        <v>2027</v>
      </c>
      <c r="E22123" t="s">
        <v>167</v>
      </c>
      <c r="G22123" t="s">
        <v>1078</v>
      </c>
      <c r="H22123" t="s">
        <v>134</v>
      </c>
      <c r="I22123">
        <v>0</v>
      </c>
      <c r="L22123" t="s">
        <v>168</v>
      </c>
      <c r="M22123" t="s">
        <v>126</v>
      </c>
      <c r="N22123" t="s">
        <v>159</v>
      </c>
      <c r="P22123">
        <v>0.75991781320206298</v>
      </c>
      <c r="Q22123">
        <v>0</v>
      </c>
    </row>
    <row r="22124" spans="1:17">
      <c r="A22124" t="s">
        <v>122</v>
      </c>
      <c r="B22124">
        <v>2027</v>
      </c>
      <c r="E22124" t="s">
        <v>167</v>
      </c>
      <c r="G22124" t="s">
        <v>1078</v>
      </c>
      <c r="H22124" t="s">
        <v>134</v>
      </c>
      <c r="I22124">
        <v>0</v>
      </c>
      <c r="L22124" t="s">
        <v>169</v>
      </c>
      <c r="M22124" t="s">
        <v>126</v>
      </c>
      <c r="N22124" t="s">
        <v>159</v>
      </c>
      <c r="P22124">
        <v>0.75991781320206298</v>
      </c>
      <c r="Q22124">
        <v>0</v>
      </c>
    </row>
    <row r="22125" spans="1:17">
      <c r="A22125" t="s">
        <v>122</v>
      </c>
      <c r="B22125">
        <v>2027</v>
      </c>
      <c r="E22125" t="s">
        <v>170</v>
      </c>
      <c r="G22125" t="s">
        <v>1077</v>
      </c>
      <c r="H22125" t="s">
        <v>134</v>
      </c>
      <c r="I22125">
        <v>0</v>
      </c>
      <c r="L22125" t="s">
        <v>171</v>
      </c>
      <c r="M22125" t="s">
        <v>126</v>
      </c>
      <c r="N22125" t="s">
        <v>126</v>
      </c>
      <c r="P22125">
        <v>0.75991781320206298</v>
      </c>
      <c r="Q22125">
        <v>0</v>
      </c>
    </row>
    <row r="22126" spans="1:17">
      <c r="A22126" t="s">
        <v>122</v>
      </c>
      <c r="B22126">
        <v>2027</v>
      </c>
      <c r="E22126" t="s">
        <v>162</v>
      </c>
      <c r="G22126" t="s">
        <v>1077</v>
      </c>
      <c r="H22126" t="s">
        <v>134</v>
      </c>
      <c r="I22126">
        <v>0</v>
      </c>
      <c r="L22126" t="s">
        <v>163</v>
      </c>
      <c r="M22126" t="s">
        <v>126</v>
      </c>
      <c r="N22126" t="s">
        <v>126</v>
      </c>
      <c r="P22126">
        <v>0.75991781320206298</v>
      </c>
      <c r="Q22126">
        <v>0</v>
      </c>
    </row>
    <row r="22127" spans="1:17">
      <c r="A22127" t="s">
        <v>122</v>
      </c>
      <c r="B22127">
        <v>2027</v>
      </c>
      <c r="E22127" t="s">
        <v>167</v>
      </c>
      <c r="G22127" t="s">
        <v>1077</v>
      </c>
      <c r="H22127" t="s">
        <v>134</v>
      </c>
      <c r="I22127">
        <v>0</v>
      </c>
      <c r="L22127" t="s">
        <v>168</v>
      </c>
      <c r="M22127" t="s">
        <v>126</v>
      </c>
      <c r="N22127" t="s">
        <v>126</v>
      </c>
      <c r="P22127">
        <v>0.75991781320206298</v>
      </c>
      <c r="Q22127">
        <v>0</v>
      </c>
    </row>
    <row r="22128" spans="1:17">
      <c r="A22128" t="s">
        <v>122</v>
      </c>
      <c r="B22128">
        <v>2027</v>
      </c>
      <c r="E22128" t="s">
        <v>167</v>
      </c>
      <c r="G22128" t="s">
        <v>1077</v>
      </c>
      <c r="H22128" t="s">
        <v>134</v>
      </c>
      <c r="I22128">
        <v>0</v>
      </c>
      <c r="L22128" t="s">
        <v>169</v>
      </c>
      <c r="M22128" t="s">
        <v>126</v>
      </c>
      <c r="N22128" t="s">
        <v>126</v>
      </c>
      <c r="P22128">
        <v>0.75991781320206298</v>
      </c>
      <c r="Q22128">
        <v>0</v>
      </c>
    </row>
    <row r="22129" spans="1:17">
      <c r="A22129" t="s">
        <v>122</v>
      </c>
      <c r="B22129">
        <v>2027</v>
      </c>
      <c r="E22129" t="s">
        <v>170</v>
      </c>
      <c r="G22129" t="s">
        <v>1078</v>
      </c>
      <c r="H22129" t="s">
        <v>134</v>
      </c>
      <c r="I22129">
        <v>0</v>
      </c>
      <c r="L22129" t="s">
        <v>171</v>
      </c>
      <c r="M22129" t="s">
        <v>126</v>
      </c>
      <c r="N22129" t="s">
        <v>165</v>
      </c>
      <c r="P22129">
        <v>0.75991781320206298</v>
      </c>
      <c r="Q22129">
        <v>0</v>
      </c>
    </row>
    <row r="22130" spans="1:17">
      <c r="A22130" t="s">
        <v>122</v>
      </c>
      <c r="B22130">
        <v>2027</v>
      </c>
      <c r="E22130" t="s">
        <v>162</v>
      </c>
      <c r="G22130" t="s">
        <v>1078</v>
      </c>
      <c r="H22130" t="s">
        <v>134</v>
      </c>
      <c r="I22130">
        <v>0</v>
      </c>
      <c r="L22130" t="s">
        <v>163</v>
      </c>
      <c r="M22130" t="s">
        <v>126</v>
      </c>
      <c r="N22130" t="s">
        <v>165</v>
      </c>
      <c r="P22130">
        <v>0.75991781320206298</v>
      </c>
      <c r="Q22130">
        <v>0</v>
      </c>
    </row>
    <row r="22131" spans="1:17">
      <c r="A22131" t="s">
        <v>122</v>
      </c>
      <c r="B22131">
        <v>2027</v>
      </c>
      <c r="E22131" t="s">
        <v>167</v>
      </c>
      <c r="G22131" t="s">
        <v>1078</v>
      </c>
      <c r="H22131" t="s">
        <v>134</v>
      </c>
      <c r="I22131">
        <v>0</v>
      </c>
      <c r="L22131" t="s">
        <v>168</v>
      </c>
      <c r="M22131" t="s">
        <v>126</v>
      </c>
      <c r="N22131" t="s">
        <v>165</v>
      </c>
      <c r="P22131">
        <v>0.75991781320206298</v>
      </c>
      <c r="Q22131">
        <v>0</v>
      </c>
    </row>
    <row r="22132" spans="1:17">
      <c r="A22132" t="s">
        <v>122</v>
      </c>
      <c r="B22132">
        <v>2027</v>
      </c>
      <c r="E22132" t="s">
        <v>167</v>
      </c>
      <c r="G22132" t="s">
        <v>1078</v>
      </c>
      <c r="H22132" t="s">
        <v>134</v>
      </c>
      <c r="I22132">
        <v>0</v>
      </c>
      <c r="L22132" t="s">
        <v>169</v>
      </c>
      <c r="M22132" t="s">
        <v>126</v>
      </c>
      <c r="N22132" t="s">
        <v>165</v>
      </c>
      <c r="P22132">
        <v>0.75991781320206298</v>
      </c>
      <c r="Q22132">
        <v>0</v>
      </c>
    </row>
    <row r="22133" spans="1:17">
      <c r="A22133" t="s">
        <v>122</v>
      </c>
      <c r="B22133">
        <v>2027</v>
      </c>
      <c r="E22133" t="s">
        <v>170</v>
      </c>
      <c r="G22133" t="s">
        <v>1078</v>
      </c>
      <c r="H22133" t="s">
        <v>134</v>
      </c>
      <c r="I22133">
        <v>0</v>
      </c>
      <c r="L22133" t="s">
        <v>171</v>
      </c>
      <c r="M22133" t="s">
        <v>126</v>
      </c>
      <c r="N22133" t="s">
        <v>166</v>
      </c>
      <c r="P22133">
        <v>0.75991781320206298</v>
      </c>
      <c r="Q22133">
        <v>0</v>
      </c>
    </row>
    <row r="22134" spans="1:17">
      <c r="A22134" t="s">
        <v>122</v>
      </c>
      <c r="B22134">
        <v>2027</v>
      </c>
      <c r="E22134" t="s">
        <v>162</v>
      </c>
      <c r="G22134" t="s">
        <v>1078</v>
      </c>
      <c r="H22134" t="s">
        <v>134</v>
      </c>
      <c r="I22134">
        <v>0</v>
      </c>
      <c r="L22134" t="s">
        <v>163</v>
      </c>
      <c r="M22134" t="s">
        <v>126</v>
      </c>
      <c r="N22134" t="s">
        <v>166</v>
      </c>
      <c r="P22134">
        <v>0.75991781320206298</v>
      </c>
      <c r="Q22134">
        <v>0</v>
      </c>
    </row>
    <row r="22135" spans="1:17">
      <c r="A22135" t="s">
        <v>122</v>
      </c>
      <c r="B22135">
        <v>2027</v>
      </c>
      <c r="E22135" t="s">
        <v>167</v>
      </c>
      <c r="G22135" t="s">
        <v>1078</v>
      </c>
      <c r="H22135" t="s">
        <v>134</v>
      </c>
      <c r="I22135">
        <v>0</v>
      </c>
      <c r="L22135" t="s">
        <v>168</v>
      </c>
      <c r="M22135" t="s">
        <v>126</v>
      </c>
      <c r="N22135" t="s">
        <v>166</v>
      </c>
      <c r="P22135">
        <v>0.75991781320206298</v>
      </c>
      <c r="Q22135">
        <v>0</v>
      </c>
    </row>
    <row r="22136" spans="1:17">
      <c r="A22136" t="s">
        <v>122</v>
      </c>
      <c r="B22136">
        <v>2027</v>
      </c>
      <c r="E22136" t="s">
        <v>167</v>
      </c>
      <c r="G22136" t="s">
        <v>1078</v>
      </c>
      <c r="H22136" t="s">
        <v>134</v>
      </c>
      <c r="I22136">
        <v>0</v>
      </c>
      <c r="L22136" t="s">
        <v>169</v>
      </c>
      <c r="M22136" t="s">
        <v>126</v>
      </c>
      <c r="N22136" t="s">
        <v>166</v>
      </c>
      <c r="P22136">
        <v>0.75991781320206298</v>
      </c>
      <c r="Q22136">
        <v>0</v>
      </c>
    </row>
    <row r="22137" spans="1:17">
      <c r="A22137" t="s">
        <v>122</v>
      </c>
      <c r="B22137">
        <v>2027</v>
      </c>
      <c r="E22137" t="s">
        <v>170</v>
      </c>
      <c r="G22137" t="s">
        <v>1078</v>
      </c>
      <c r="H22137" t="s">
        <v>134</v>
      </c>
      <c r="I22137">
        <v>0</v>
      </c>
      <c r="L22137" t="s">
        <v>171</v>
      </c>
      <c r="M22137" t="s">
        <v>126</v>
      </c>
      <c r="N22137" t="s">
        <v>160</v>
      </c>
      <c r="P22137">
        <v>0.75991781320206298</v>
      </c>
      <c r="Q22137">
        <v>0</v>
      </c>
    </row>
    <row r="22138" spans="1:17">
      <c r="A22138" t="s">
        <v>122</v>
      </c>
      <c r="B22138">
        <v>2027</v>
      </c>
      <c r="E22138" t="s">
        <v>162</v>
      </c>
      <c r="G22138" t="s">
        <v>1078</v>
      </c>
      <c r="H22138" t="s">
        <v>134</v>
      </c>
      <c r="I22138">
        <v>0</v>
      </c>
      <c r="L22138" t="s">
        <v>163</v>
      </c>
      <c r="M22138" t="s">
        <v>126</v>
      </c>
      <c r="N22138" t="s">
        <v>160</v>
      </c>
      <c r="P22138">
        <v>0.75991781320206298</v>
      </c>
      <c r="Q22138">
        <v>0</v>
      </c>
    </row>
    <row r="22139" spans="1:17">
      <c r="A22139" t="s">
        <v>122</v>
      </c>
      <c r="B22139">
        <v>2027</v>
      </c>
      <c r="E22139" t="s">
        <v>167</v>
      </c>
      <c r="G22139" t="s">
        <v>1078</v>
      </c>
      <c r="H22139" t="s">
        <v>134</v>
      </c>
      <c r="I22139">
        <v>0</v>
      </c>
      <c r="L22139" t="s">
        <v>168</v>
      </c>
      <c r="M22139" t="s">
        <v>126</v>
      </c>
      <c r="N22139" t="s">
        <v>160</v>
      </c>
      <c r="P22139">
        <v>0.75991781320206298</v>
      </c>
      <c r="Q22139">
        <v>0</v>
      </c>
    </row>
    <row r="22140" spans="1:17">
      <c r="A22140" t="s">
        <v>122</v>
      </c>
      <c r="B22140">
        <v>2027</v>
      </c>
      <c r="E22140" t="s">
        <v>167</v>
      </c>
      <c r="G22140" t="s">
        <v>1078</v>
      </c>
      <c r="H22140" t="s">
        <v>134</v>
      </c>
      <c r="I22140">
        <v>0</v>
      </c>
      <c r="L22140" t="s">
        <v>169</v>
      </c>
      <c r="M22140" t="s">
        <v>126</v>
      </c>
      <c r="N22140" t="s">
        <v>160</v>
      </c>
      <c r="P22140">
        <v>0.75991781320206298</v>
      </c>
      <c r="Q22140">
        <v>0</v>
      </c>
    </row>
    <row r="22141" spans="1:17">
      <c r="A22141" t="s">
        <v>122</v>
      </c>
      <c r="B22141">
        <v>2027</v>
      </c>
      <c r="E22141" t="s">
        <v>170</v>
      </c>
      <c r="G22141" t="s">
        <v>1077</v>
      </c>
      <c r="H22141" t="s">
        <v>134</v>
      </c>
      <c r="I22141">
        <v>0</v>
      </c>
      <c r="L22141" t="s">
        <v>171</v>
      </c>
      <c r="M22141" t="s">
        <v>165</v>
      </c>
      <c r="N22141" t="s">
        <v>165</v>
      </c>
      <c r="P22141">
        <v>0.75991781320206298</v>
      </c>
      <c r="Q22141">
        <v>0</v>
      </c>
    </row>
    <row r="22142" spans="1:17">
      <c r="A22142" t="s">
        <v>122</v>
      </c>
      <c r="B22142">
        <v>2027</v>
      </c>
      <c r="E22142" t="s">
        <v>162</v>
      </c>
      <c r="G22142" t="s">
        <v>1077</v>
      </c>
      <c r="H22142" t="s">
        <v>134</v>
      </c>
      <c r="I22142">
        <v>0</v>
      </c>
      <c r="L22142" t="s">
        <v>163</v>
      </c>
      <c r="M22142" t="s">
        <v>165</v>
      </c>
      <c r="N22142" t="s">
        <v>165</v>
      </c>
      <c r="P22142">
        <v>0.75991781320206298</v>
      </c>
      <c r="Q22142">
        <v>0</v>
      </c>
    </row>
    <row r="22143" spans="1:17">
      <c r="A22143" t="s">
        <v>122</v>
      </c>
      <c r="B22143">
        <v>2027</v>
      </c>
      <c r="E22143" t="s">
        <v>167</v>
      </c>
      <c r="G22143" t="s">
        <v>1077</v>
      </c>
      <c r="H22143" t="s">
        <v>134</v>
      </c>
      <c r="I22143">
        <v>0</v>
      </c>
      <c r="L22143" t="s">
        <v>168</v>
      </c>
      <c r="M22143" t="s">
        <v>165</v>
      </c>
      <c r="N22143" t="s">
        <v>165</v>
      </c>
      <c r="P22143">
        <v>0.75991781320206298</v>
      </c>
      <c r="Q22143">
        <v>0</v>
      </c>
    </row>
    <row r="22144" spans="1:17">
      <c r="A22144" t="s">
        <v>122</v>
      </c>
      <c r="B22144">
        <v>2027</v>
      </c>
      <c r="E22144" t="s">
        <v>167</v>
      </c>
      <c r="G22144" t="s">
        <v>1077</v>
      </c>
      <c r="H22144" t="s">
        <v>134</v>
      </c>
      <c r="I22144">
        <v>0</v>
      </c>
      <c r="L22144" t="s">
        <v>169</v>
      </c>
      <c r="M22144" t="s">
        <v>165</v>
      </c>
      <c r="N22144" t="s">
        <v>165</v>
      </c>
      <c r="P22144">
        <v>0.75991781320206298</v>
      </c>
      <c r="Q22144">
        <v>0</v>
      </c>
    </row>
    <row r="22145" spans="1:17">
      <c r="A22145" t="s">
        <v>122</v>
      </c>
      <c r="B22145">
        <v>2027</v>
      </c>
      <c r="E22145" t="s">
        <v>162</v>
      </c>
      <c r="G22145" t="s">
        <v>1078</v>
      </c>
      <c r="H22145" t="s">
        <v>134</v>
      </c>
      <c r="I22145">
        <v>5859725.1515246704</v>
      </c>
      <c r="L22145" t="s">
        <v>163</v>
      </c>
      <c r="M22145" t="s">
        <v>166</v>
      </c>
      <c r="N22145" t="s">
        <v>159</v>
      </c>
      <c r="P22145">
        <v>0.75991781320206298</v>
      </c>
      <c r="Q22145">
        <v>4452909.5231117597</v>
      </c>
    </row>
    <row r="22146" spans="1:17">
      <c r="A22146" t="s">
        <v>122</v>
      </c>
      <c r="B22146">
        <v>2027</v>
      </c>
      <c r="E22146" t="s">
        <v>170</v>
      </c>
      <c r="G22146" t="s">
        <v>1077</v>
      </c>
      <c r="H22146" t="s">
        <v>134</v>
      </c>
      <c r="I22146">
        <v>0</v>
      </c>
      <c r="L22146" t="s">
        <v>171</v>
      </c>
      <c r="M22146" t="s">
        <v>166</v>
      </c>
      <c r="N22146" t="s">
        <v>166</v>
      </c>
      <c r="P22146">
        <v>0.75991781320206298</v>
      </c>
      <c r="Q22146">
        <v>0</v>
      </c>
    </row>
    <row r="22147" spans="1:17">
      <c r="A22147" t="s">
        <v>122</v>
      </c>
      <c r="B22147">
        <v>2027</v>
      </c>
      <c r="E22147" t="s">
        <v>162</v>
      </c>
      <c r="G22147" t="s">
        <v>1077</v>
      </c>
      <c r="H22147" t="s">
        <v>134</v>
      </c>
      <c r="I22147">
        <v>0</v>
      </c>
      <c r="L22147" t="s">
        <v>163</v>
      </c>
      <c r="M22147" t="s">
        <v>166</v>
      </c>
      <c r="N22147" t="s">
        <v>166</v>
      </c>
      <c r="P22147">
        <v>0.75991781320206298</v>
      </c>
      <c r="Q22147">
        <v>0</v>
      </c>
    </row>
    <row r="22148" spans="1:17">
      <c r="A22148" t="s">
        <v>122</v>
      </c>
      <c r="B22148">
        <v>2027</v>
      </c>
      <c r="E22148" t="s">
        <v>167</v>
      </c>
      <c r="G22148" t="s">
        <v>1077</v>
      </c>
      <c r="H22148" t="s">
        <v>134</v>
      </c>
      <c r="I22148">
        <v>0</v>
      </c>
      <c r="L22148" t="s">
        <v>168</v>
      </c>
      <c r="M22148" t="s">
        <v>166</v>
      </c>
      <c r="N22148" t="s">
        <v>166</v>
      </c>
      <c r="P22148">
        <v>0.75991781320206298</v>
      </c>
      <c r="Q22148">
        <v>0</v>
      </c>
    </row>
    <row r="22149" spans="1:17">
      <c r="A22149" t="s">
        <v>122</v>
      </c>
      <c r="B22149">
        <v>2027</v>
      </c>
      <c r="E22149" t="s">
        <v>167</v>
      </c>
      <c r="G22149" t="s">
        <v>1077</v>
      </c>
      <c r="H22149" t="s">
        <v>134</v>
      </c>
      <c r="I22149">
        <v>0</v>
      </c>
      <c r="L22149" t="s">
        <v>169</v>
      </c>
      <c r="M22149" t="s">
        <v>166</v>
      </c>
      <c r="N22149" t="s">
        <v>166</v>
      </c>
      <c r="P22149">
        <v>0.75991781320206298</v>
      </c>
      <c r="Q22149">
        <v>0</v>
      </c>
    </row>
    <row r="22150" spans="1:17">
      <c r="A22150" t="s">
        <v>122</v>
      </c>
      <c r="B22150">
        <v>2027</v>
      </c>
      <c r="E22150" t="s">
        <v>162</v>
      </c>
      <c r="G22150" t="s">
        <v>1078</v>
      </c>
      <c r="H22150" t="s">
        <v>134</v>
      </c>
      <c r="I22150">
        <v>683014.73340958299</v>
      </c>
      <c r="L22150" t="s">
        <v>163</v>
      </c>
      <c r="M22150" t="s">
        <v>160</v>
      </c>
      <c r="N22150" t="s">
        <v>164</v>
      </c>
      <c r="P22150">
        <v>0.75991781320206298</v>
      </c>
      <c r="Q22150">
        <v>519035.06259739998</v>
      </c>
    </row>
    <row r="22151" spans="1:17">
      <c r="A22151" t="s">
        <v>122</v>
      </c>
      <c r="B22151">
        <v>2027</v>
      </c>
      <c r="E22151" t="s">
        <v>170</v>
      </c>
      <c r="G22151" t="s">
        <v>1077</v>
      </c>
      <c r="H22151" t="s">
        <v>134</v>
      </c>
      <c r="I22151">
        <v>0</v>
      </c>
      <c r="L22151" t="s">
        <v>171</v>
      </c>
      <c r="M22151" t="s">
        <v>160</v>
      </c>
      <c r="N22151" t="s">
        <v>160</v>
      </c>
      <c r="P22151">
        <v>0.75991781320206298</v>
      </c>
      <c r="Q22151">
        <v>0</v>
      </c>
    </row>
    <row r="22152" spans="1:17">
      <c r="A22152" t="s">
        <v>122</v>
      </c>
      <c r="B22152">
        <v>2027</v>
      </c>
      <c r="E22152" t="s">
        <v>162</v>
      </c>
      <c r="G22152" t="s">
        <v>1077</v>
      </c>
      <c r="H22152" t="s">
        <v>134</v>
      </c>
      <c r="I22152">
        <v>0</v>
      </c>
      <c r="L22152" t="s">
        <v>163</v>
      </c>
      <c r="M22152" t="s">
        <v>160</v>
      </c>
      <c r="N22152" t="s">
        <v>160</v>
      </c>
      <c r="P22152">
        <v>0.75991781320206298</v>
      </c>
      <c r="Q22152">
        <v>0</v>
      </c>
    </row>
    <row r="22153" spans="1:17">
      <c r="A22153" t="s">
        <v>122</v>
      </c>
      <c r="B22153">
        <v>2027</v>
      </c>
      <c r="E22153" t="s">
        <v>167</v>
      </c>
      <c r="G22153" t="s">
        <v>1077</v>
      </c>
      <c r="H22153" t="s">
        <v>134</v>
      </c>
      <c r="I22153">
        <v>0</v>
      </c>
      <c r="L22153" t="s">
        <v>168</v>
      </c>
      <c r="M22153" t="s">
        <v>160</v>
      </c>
      <c r="N22153" t="s">
        <v>160</v>
      </c>
      <c r="P22153">
        <v>0.75991781320206298</v>
      </c>
      <c r="Q22153">
        <v>0</v>
      </c>
    </row>
    <row r="22154" spans="1:17">
      <c r="A22154" t="s">
        <v>122</v>
      </c>
      <c r="B22154">
        <v>2027</v>
      </c>
      <c r="E22154" t="s">
        <v>167</v>
      </c>
      <c r="G22154" t="s">
        <v>1077</v>
      </c>
      <c r="H22154" t="s">
        <v>134</v>
      </c>
      <c r="I22154">
        <v>0</v>
      </c>
      <c r="L22154" t="s">
        <v>169</v>
      </c>
      <c r="M22154" t="s">
        <v>160</v>
      </c>
      <c r="N22154" t="s">
        <v>160</v>
      </c>
      <c r="P22154">
        <v>0.75991781320206298</v>
      </c>
      <c r="Q22154">
        <v>0</v>
      </c>
    </row>
    <row r="22155" spans="1:17">
      <c r="A22155" t="s">
        <v>122</v>
      </c>
      <c r="B22155">
        <v>2028</v>
      </c>
      <c r="E22155" t="s">
        <v>170</v>
      </c>
      <c r="G22155" t="s">
        <v>1077</v>
      </c>
      <c r="H22155" t="s">
        <v>134</v>
      </c>
      <c r="I22155">
        <v>0</v>
      </c>
      <c r="L22155" t="s">
        <v>171</v>
      </c>
      <c r="M22155" t="s">
        <v>164</v>
      </c>
      <c r="N22155" t="s">
        <v>164</v>
      </c>
      <c r="P22155">
        <v>0.73069020500198401</v>
      </c>
      <c r="Q22155">
        <v>0</v>
      </c>
    </row>
    <row r="22156" spans="1:17">
      <c r="A22156" t="s">
        <v>122</v>
      </c>
      <c r="B22156">
        <v>2028</v>
      </c>
      <c r="E22156" t="s">
        <v>162</v>
      </c>
      <c r="G22156" t="s">
        <v>1077</v>
      </c>
      <c r="H22156" t="s">
        <v>134</v>
      </c>
      <c r="I22156">
        <v>0</v>
      </c>
      <c r="L22156" t="s">
        <v>163</v>
      </c>
      <c r="M22156" t="s">
        <v>164</v>
      </c>
      <c r="N22156" t="s">
        <v>164</v>
      </c>
      <c r="P22156">
        <v>0.73069020500198401</v>
      </c>
      <c r="Q22156">
        <v>0</v>
      </c>
    </row>
    <row r="22157" spans="1:17">
      <c r="A22157" t="s">
        <v>122</v>
      </c>
      <c r="B22157">
        <v>2028</v>
      </c>
      <c r="E22157" t="s">
        <v>167</v>
      </c>
      <c r="G22157" t="s">
        <v>1077</v>
      </c>
      <c r="H22157" t="s">
        <v>134</v>
      </c>
      <c r="I22157">
        <v>0</v>
      </c>
      <c r="L22157" t="s">
        <v>168</v>
      </c>
      <c r="M22157" t="s">
        <v>164</v>
      </c>
      <c r="N22157" t="s">
        <v>164</v>
      </c>
      <c r="P22157">
        <v>0.73069020500198401</v>
      </c>
      <c r="Q22157">
        <v>0</v>
      </c>
    </row>
    <row r="22158" spans="1:17">
      <c r="A22158" t="s">
        <v>122</v>
      </c>
      <c r="B22158">
        <v>2028</v>
      </c>
      <c r="E22158" t="s">
        <v>167</v>
      </c>
      <c r="G22158" t="s">
        <v>1077</v>
      </c>
      <c r="H22158" t="s">
        <v>134</v>
      </c>
      <c r="I22158">
        <v>0</v>
      </c>
      <c r="L22158" t="s">
        <v>169</v>
      </c>
      <c r="M22158" t="s">
        <v>164</v>
      </c>
      <c r="N22158" t="s">
        <v>164</v>
      </c>
      <c r="P22158">
        <v>0.73069020500198401</v>
      </c>
      <c r="Q22158">
        <v>0</v>
      </c>
    </row>
    <row r="22159" spans="1:17">
      <c r="A22159" t="s">
        <v>122</v>
      </c>
      <c r="B22159">
        <v>2028</v>
      </c>
      <c r="E22159" t="s">
        <v>170</v>
      </c>
      <c r="G22159" t="s">
        <v>1077</v>
      </c>
      <c r="H22159" t="s">
        <v>134</v>
      </c>
      <c r="I22159">
        <v>0</v>
      </c>
      <c r="L22159" t="s">
        <v>171</v>
      </c>
      <c r="M22159" t="s">
        <v>159</v>
      </c>
      <c r="N22159" t="s">
        <v>159</v>
      </c>
      <c r="P22159">
        <v>0.73069020500198401</v>
      </c>
      <c r="Q22159">
        <v>0</v>
      </c>
    </row>
    <row r="22160" spans="1:17">
      <c r="A22160" t="s">
        <v>122</v>
      </c>
      <c r="B22160">
        <v>2028</v>
      </c>
      <c r="E22160" t="s">
        <v>162</v>
      </c>
      <c r="G22160" t="s">
        <v>1077</v>
      </c>
      <c r="H22160" t="s">
        <v>134</v>
      </c>
      <c r="I22160">
        <v>0</v>
      </c>
      <c r="L22160" t="s">
        <v>163</v>
      </c>
      <c r="M22160" t="s">
        <v>159</v>
      </c>
      <c r="N22160" t="s">
        <v>159</v>
      </c>
      <c r="P22160">
        <v>0.73069020500198401</v>
      </c>
      <c r="Q22160">
        <v>0</v>
      </c>
    </row>
    <row r="22161" spans="1:17">
      <c r="A22161" t="s">
        <v>122</v>
      </c>
      <c r="B22161">
        <v>2028</v>
      </c>
      <c r="E22161" t="s">
        <v>167</v>
      </c>
      <c r="G22161" t="s">
        <v>1077</v>
      </c>
      <c r="H22161" t="s">
        <v>134</v>
      </c>
      <c r="I22161">
        <v>0</v>
      </c>
      <c r="L22161" t="s">
        <v>168</v>
      </c>
      <c r="M22161" t="s">
        <v>159</v>
      </c>
      <c r="N22161" t="s">
        <v>159</v>
      </c>
      <c r="P22161">
        <v>0.73069020500198401</v>
      </c>
      <c r="Q22161">
        <v>0</v>
      </c>
    </row>
    <row r="22162" spans="1:17">
      <c r="A22162" t="s">
        <v>122</v>
      </c>
      <c r="B22162">
        <v>2028</v>
      </c>
      <c r="E22162" t="s">
        <v>167</v>
      </c>
      <c r="G22162" t="s">
        <v>1077</v>
      </c>
      <c r="H22162" t="s">
        <v>134</v>
      </c>
      <c r="I22162">
        <v>0</v>
      </c>
      <c r="L22162" t="s">
        <v>169</v>
      </c>
      <c r="M22162" t="s">
        <v>159</v>
      </c>
      <c r="N22162" t="s">
        <v>159</v>
      </c>
      <c r="P22162">
        <v>0.73069020500198401</v>
      </c>
      <c r="Q22162">
        <v>0</v>
      </c>
    </row>
    <row r="22163" spans="1:17">
      <c r="A22163" t="s">
        <v>122</v>
      </c>
      <c r="B22163">
        <v>2028</v>
      </c>
      <c r="E22163" t="s">
        <v>170</v>
      </c>
      <c r="G22163" t="s">
        <v>1078</v>
      </c>
      <c r="H22163" t="s">
        <v>134</v>
      </c>
      <c r="I22163">
        <v>0</v>
      </c>
      <c r="L22163" t="s">
        <v>171</v>
      </c>
      <c r="M22163" t="s">
        <v>126</v>
      </c>
      <c r="N22163" t="s">
        <v>164</v>
      </c>
      <c r="P22163">
        <v>0.73069020500198401</v>
      </c>
      <c r="Q22163">
        <v>0</v>
      </c>
    </row>
    <row r="22164" spans="1:17">
      <c r="A22164" t="s">
        <v>122</v>
      </c>
      <c r="B22164">
        <v>2028</v>
      </c>
      <c r="E22164" t="s">
        <v>162</v>
      </c>
      <c r="G22164" t="s">
        <v>1078</v>
      </c>
      <c r="H22164" t="s">
        <v>134</v>
      </c>
      <c r="I22164">
        <v>0</v>
      </c>
      <c r="L22164" t="s">
        <v>163</v>
      </c>
      <c r="M22164" t="s">
        <v>126</v>
      </c>
      <c r="N22164" t="s">
        <v>164</v>
      </c>
      <c r="P22164">
        <v>0.73069020500198401</v>
      </c>
      <c r="Q22164">
        <v>0</v>
      </c>
    </row>
    <row r="22165" spans="1:17">
      <c r="A22165" t="s">
        <v>122</v>
      </c>
      <c r="B22165">
        <v>2028</v>
      </c>
      <c r="E22165" t="s">
        <v>167</v>
      </c>
      <c r="G22165" t="s">
        <v>1078</v>
      </c>
      <c r="H22165" t="s">
        <v>134</v>
      </c>
      <c r="I22165">
        <v>0</v>
      </c>
      <c r="L22165" t="s">
        <v>168</v>
      </c>
      <c r="M22165" t="s">
        <v>126</v>
      </c>
      <c r="N22165" t="s">
        <v>164</v>
      </c>
      <c r="P22165">
        <v>0.73069020500198401</v>
      </c>
      <c r="Q22165">
        <v>0</v>
      </c>
    </row>
    <row r="22166" spans="1:17">
      <c r="A22166" t="s">
        <v>122</v>
      </c>
      <c r="B22166">
        <v>2028</v>
      </c>
      <c r="E22166" t="s">
        <v>167</v>
      </c>
      <c r="G22166" t="s">
        <v>1078</v>
      </c>
      <c r="H22166" t="s">
        <v>134</v>
      </c>
      <c r="I22166">
        <v>0</v>
      </c>
      <c r="L22166" t="s">
        <v>169</v>
      </c>
      <c r="M22166" t="s">
        <v>126</v>
      </c>
      <c r="N22166" t="s">
        <v>164</v>
      </c>
      <c r="P22166">
        <v>0.73069020500198401</v>
      </c>
      <c r="Q22166">
        <v>0</v>
      </c>
    </row>
    <row r="22167" spans="1:17">
      <c r="A22167" t="s">
        <v>122</v>
      </c>
      <c r="B22167">
        <v>2028</v>
      </c>
      <c r="E22167" t="s">
        <v>170</v>
      </c>
      <c r="G22167" t="s">
        <v>1078</v>
      </c>
      <c r="H22167" t="s">
        <v>134</v>
      </c>
      <c r="I22167">
        <v>0</v>
      </c>
      <c r="L22167" t="s">
        <v>171</v>
      </c>
      <c r="M22167" t="s">
        <v>126</v>
      </c>
      <c r="N22167" t="s">
        <v>159</v>
      </c>
      <c r="P22167">
        <v>0.73069020500198401</v>
      </c>
      <c r="Q22167">
        <v>0</v>
      </c>
    </row>
    <row r="22168" spans="1:17">
      <c r="A22168" t="s">
        <v>122</v>
      </c>
      <c r="B22168">
        <v>2028</v>
      </c>
      <c r="E22168" t="s">
        <v>162</v>
      </c>
      <c r="G22168" t="s">
        <v>1078</v>
      </c>
      <c r="H22168" t="s">
        <v>134</v>
      </c>
      <c r="I22168">
        <v>0</v>
      </c>
      <c r="L22168" t="s">
        <v>163</v>
      </c>
      <c r="M22168" t="s">
        <v>126</v>
      </c>
      <c r="N22168" t="s">
        <v>159</v>
      </c>
      <c r="P22168">
        <v>0.73069020500198401</v>
      </c>
      <c r="Q22168">
        <v>0</v>
      </c>
    </row>
    <row r="22169" spans="1:17">
      <c r="A22169" t="s">
        <v>122</v>
      </c>
      <c r="B22169">
        <v>2028</v>
      </c>
      <c r="E22169" t="s">
        <v>167</v>
      </c>
      <c r="G22169" t="s">
        <v>1078</v>
      </c>
      <c r="H22169" t="s">
        <v>134</v>
      </c>
      <c r="I22169">
        <v>0</v>
      </c>
      <c r="L22169" t="s">
        <v>168</v>
      </c>
      <c r="M22169" t="s">
        <v>126</v>
      </c>
      <c r="N22169" t="s">
        <v>159</v>
      </c>
      <c r="P22169">
        <v>0.73069020500198401</v>
      </c>
      <c r="Q22169">
        <v>0</v>
      </c>
    </row>
    <row r="22170" spans="1:17">
      <c r="A22170" t="s">
        <v>122</v>
      </c>
      <c r="B22170">
        <v>2028</v>
      </c>
      <c r="E22170" t="s">
        <v>167</v>
      </c>
      <c r="G22170" t="s">
        <v>1078</v>
      </c>
      <c r="H22170" t="s">
        <v>134</v>
      </c>
      <c r="I22170">
        <v>0</v>
      </c>
      <c r="L22170" t="s">
        <v>169</v>
      </c>
      <c r="M22170" t="s">
        <v>126</v>
      </c>
      <c r="N22170" t="s">
        <v>159</v>
      </c>
      <c r="P22170">
        <v>0.73069020500198401</v>
      </c>
      <c r="Q22170">
        <v>0</v>
      </c>
    </row>
    <row r="22171" spans="1:17">
      <c r="A22171" t="s">
        <v>122</v>
      </c>
      <c r="B22171">
        <v>2028</v>
      </c>
      <c r="E22171" t="s">
        <v>170</v>
      </c>
      <c r="G22171" t="s">
        <v>1077</v>
      </c>
      <c r="H22171" t="s">
        <v>134</v>
      </c>
      <c r="I22171">
        <v>0</v>
      </c>
      <c r="L22171" t="s">
        <v>171</v>
      </c>
      <c r="M22171" t="s">
        <v>126</v>
      </c>
      <c r="N22171" t="s">
        <v>126</v>
      </c>
      <c r="P22171">
        <v>0.73069020500198401</v>
      </c>
      <c r="Q22171">
        <v>0</v>
      </c>
    </row>
    <row r="22172" spans="1:17">
      <c r="A22172" t="s">
        <v>122</v>
      </c>
      <c r="B22172">
        <v>2028</v>
      </c>
      <c r="E22172" t="s">
        <v>162</v>
      </c>
      <c r="G22172" t="s">
        <v>1077</v>
      </c>
      <c r="H22172" t="s">
        <v>134</v>
      </c>
      <c r="I22172">
        <v>0</v>
      </c>
      <c r="L22172" t="s">
        <v>163</v>
      </c>
      <c r="M22172" t="s">
        <v>126</v>
      </c>
      <c r="N22172" t="s">
        <v>126</v>
      </c>
      <c r="P22172">
        <v>0.73069020500198401</v>
      </c>
      <c r="Q22172">
        <v>0</v>
      </c>
    </row>
    <row r="22173" spans="1:17">
      <c r="A22173" t="s">
        <v>122</v>
      </c>
      <c r="B22173">
        <v>2028</v>
      </c>
      <c r="E22173" t="s">
        <v>167</v>
      </c>
      <c r="G22173" t="s">
        <v>1077</v>
      </c>
      <c r="H22173" t="s">
        <v>134</v>
      </c>
      <c r="I22173">
        <v>0</v>
      </c>
      <c r="L22173" t="s">
        <v>168</v>
      </c>
      <c r="M22173" t="s">
        <v>126</v>
      </c>
      <c r="N22173" t="s">
        <v>126</v>
      </c>
      <c r="P22173">
        <v>0.73069020500198401</v>
      </c>
      <c r="Q22173">
        <v>0</v>
      </c>
    </row>
    <row r="22174" spans="1:17">
      <c r="A22174" t="s">
        <v>122</v>
      </c>
      <c r="B22174">
        <v>2028</v>
      </c>
      <c r="E22174" t="s">
        <v>167</v>
      </c>
      <c r="G22174" t="s">
        <v>1077</v>
      </c>
      <c r="H22174" t="s">
        <v>134</v>
      </c>
      <c r="I22174">
        <v>0</v>
      </c>
      <c r="L22174" t="s">
        <v>169</v>
      </c>
      <c r="M22174" t="s">
        <v>126</v>
      </c>
      <c r="N22174" t="s">
        <v>126</v>
      </c>
      <c r="P22174">
        <v>0.73069020500198401</v>
      </c>
      <c r="Q22174">
        <v>0</v>
      </c>
    </row>
    <row r="22175" spans="1:17">
      <c r="A22175" t="s">
        <v>122</v>
      </c>
      <c r="B22175">
        <v>2028</v>
      </c>
      <c r="E22175" t="s">
        <v>170</v>
      </c>
      <c r="G22175" t="s">
        <v>1078</v>
      </c>
      <c r="H22175" t="s">
        <v>134</v>
      </c>
      <c r="I22175">
        <v>0</v>
      </c>
      <c r="L22175" t="s">
        <v>171</v>
      </c>
      <c r="M22175" t="s">
        <v>126</v>
      </c>
      <c r="N22175" t="s">
        <v>165</v>
      </c>
      <c r="P22175">
        <v>0.73069020500198401</v>
      </c>
      <c r="Q22175">
        <v>0</v>
      </c>
    </row>
    <row r="22176" spans="1:17">
      <c r="A22176" t="s">
        <v>122</v>
      </c>
      <c r="B22176">
        <v>2028</v>
      </c>
      <c r="E22176" t="s">
        <v>162</v>
      </c>
      <c r="G22176" t="s">
        <v>1078</v>
      </c>
      <c r="H22176" t="s">
        <v>134</v>
      </c>
      <c r="I22176">
        <v>0</v>
      </c>
      <c r="L22176" t="s">
        <v>163</v>
      </c>
      <c r="M22176" t="s">
        <v>126</v>
      </c>
      <c r="N22176" t="s">
        <v>165</v>
      </c>
      <c r="P22176">
        <v>0.73069020500198401</v>
      </c>
      <c r="Q22176">
        <v>0</v>
      </c>
    </row>
    <row r="22177" spans="1:17">
      <c r="A22177" t="s">
        <v>122</v>
      </c>
      <c r="B22177">
        <v>2028</v>
      </c>
      <c r="E22177" t="s">
        <v>167</v>
      </c>
      <c r="G22177" t="s">
        <v>1078</v>
      </c>
      <c r="H22177" t="s">
        <v>134</v>
      </c>
      <c r="I22177">
        <v>0</v>
      </c>
      <c r="L22177" t="s">
        <v>168</v>
      </c>
      <c r="M22177" t="s">
        <v>126</v>
      </c>
      <c r="N22177" t="s">
        <v>165</v>
      </c>
      <c r="P22177">
        <v>0.73069020500198401</v>
      </c>
      <c r="Q22177">
        <v>0</v>
      </c>
    </row>
    <row r="22178" spans="1:17">
      <c r="A22178" t="s">
        <v>122</v>
      </c>
      <c r="B22178">
        <v>2028</v>
      </c>
      <c r="E22178" t="s">
        <v>167</v>
      </c>
      <c r="G22178" t="s">
        <v>1078</v>
      </c>
      <c r="H22178" t="s">
        <v>134</v>
      </c>
      <c r="I22178">
        <v>0</v>
      </c>
      <c r="L22178" t="s">
        <v>169</v>
      </c>
      <c r="M22178" t="s">
        <v>126</v>
      </c>
      <c r="N22178" t="s">
        <v>165</v>
      </c>
      <c r="P22178">
        <v>0.73069020500198401</v>
      </c>
      <c r="Q22178">
        <v>0</v>
      </c>
    </row>
    <row r="22179" spans="1:17">
      <c r="A22179" t="s">
        <v>122</v>
      </c>
      <c r="B22179">
        <v>2028</v>
      </c>
      <c r="E22179" t="s">
        <v>170</v>
      </c>
      <c r="G22179" t="s">
        <v>1078</v>
      </c>
      <c r="H22179" t="s">
        <v>134</v>
      </c>
      <c r="I22179">
        <v>0</v>
      </c>
      <c r="L22179" t="s">
        <v>171</v>
      </c>
      <c r="M22179" t="s">
        <v>126</v>
      </c>
      <c r="N22179" t="s">
        <v>166</v>
      </c>
      <c r="P22179">
        <v>0.73069020500198401</v>
      </c>
      <c r="Q22179">
        <v>0</v>
      </c>
    </row>
    <row r="22180" spans="1:17">
      <c r="A22180" t="s">
        <v>122</v>
      </c>
      <c r="B22180">
        <v>2028</v>
      </c>
      <c r="E22180" t="s">
        <v>162</v>
      </c>
      <c r="G22180" t="s">
        <v>1078</v>
      </c>
      <c r="H22180" t="s">
        <v>134</v>
      </c>
      <c r="I22180">
        <v>0</v>
      </c>
      <c r="L22180" t="s">
        <v>163</v>
      </c>
      <c r="M22180" t="s">
        <v>126</v>
      </c>
      <c r="N22180" t="s">
        <v>166</v>
      </c>
      <c r="P22180">
        <v>0.73069020500198401</v>
      </c>
      <c r="Q22180">
        <v>0</v>
      </c>
    </row>
    <row r="22181" spans="1:17">
      <c r="A22181" t="s">
        <v>122</v>
      </c>
      <c r="B22181">
        <v>2028</v>
      </c>
      <c r="E22181" t="s">
        <v>167</v>
      </c>
      <c r="G22181" t="s">
        <v>1078</v>
      </c>
      <c r="H22181" t="s">
        <v>134</v>
      </c>
      <c r="I22181">
        <v>0</v>
      </c>
      <c r="L22181" t="s">
        <v>168</v>
      </c>
      <c r="M22181" t="s">
        <v>126</v>
      </c>
      <c r="N22181" t="s">
        <v>166</v>
      </c>
      <c r="P22181">
        <v>0.73069020500198401</v>
      </c>
      <c r="Q22181">
        <v>0</v>
      </c>
    </row>
    <row r="22182" spans="1:17">
      <c r="A22182" t="s">
        <v>122</v>
      </c>
      <c r="B22182">
        <v>2028</v>
      </c>
      <c r="E22182" t="s">
        <v>167</v>
      </c>
      <c r="G22182" t="s">
        <v>1078</v>
      </c>
      <c r="H22182" t="s">
        <v>134</v>
      </c>
      <c r="I22182">
        <v>0</v>
      </c>
      <c r="L22182" t="s">
        <v>169</v>
      </c>
      <c r="M22182" t="s">
        <v>126</v>
      </c>
      <c r="N22182" t="s">
        <v>166</v>
      </c>
      <c r="P22182">
        <v>0.73069020500198401</v>
      </c>
      <c r="Q22182">
        <v>0</v>
      </c>
    </row>
    <row r="22183" spans="1:17">
      <c r="A22183" t="s">
        <v>122</v>
      </c>
      <c r="B22183">
        <v>2028</v>
      </c>
      <c r="E22183" t="s">
        <v>170</v>
      </c>
      <c r="G22183" t="s">
        <v>1078</v>
      </c>
      <c r="H22183" t="s">
        <v>134</v>
      </c>
      <c r="I22183">
        <v>0</v>
      </c>
      <c r="L22183" t="s">
        <v>171</v>
      </c>
      <c r="M22183" t="s">
        <v>126</v>
      </c>
      <c r="N22183" t="s">
        <v>160</v>
      </c>
      <c r="P22183">
        <v>0.73069020500198401</v>
      </c>
      <c r="Q22183">
        <v>0</v>
      </c>
    </row>
    <row r="22184" spans="1:17">
      <c r="A22184" t="s">
        <v>122</v>
      </c>
      <c r="B22184">
        <v>2028</v>
      </c>
      <c r="E22184" t="s">
        <v>162</v>
      </c>
      <c r="G22184" t="s">
        <v>1078</v>
      </c>
      <c r="H22184" t="s">
        <v>134</v>
      </c>
      <c r="I22184">
        <v>0</v>
      </c>
      <c r="L22184" t="s">
        <v>163</v>
      </c>
      <c r="M22184" t="s">
        <v>126</v>
      </c>
      <c r="N22184" t="s">
        <v>160</v>
      </c>
      <c r="P22184">
        <v>0.73069020500198401</v>
      </c>
      <c r="Q22184">
        <v>0</v>
      </c>
    </row>
    <row r="22185" spans="1:17">
      <c r="A22185" t="s">
        <v>122</v>
      </c>
      <c r="B22185">
        <v>2028</v>
      </c>
      <c r="E22185" t="s">
        <v>167</v>
      </c>
      <c r="G22185" t="s">
        <v>1078</v>
      </c>
      <c r="H22185" t="s">
        <v>134</v>
      </c>
      <c r="I22185">
        <v>0</v>
      </c>
      <c r="L22185" t="s">
        <v>168</v>
      </c>
      <c r="M22185" t="s">
        <v>126</v>
      </c>
      <c r="N22185" t="s">
        <v>160</v>
      </c>
      <c r="P22185">
        <v>0.73069020500198401</v>
      </c>
      <c r="Q22185">
        <v>0</v>
      </c>
    </row>
    <row r="22186" spans="1:17">
      <c r="A22186" t="s">
        <v>122</v>
      </c>
      <c r="B22186">
        <v>2028</v>
      </c>
      <c r="E22186" t="s">
        <v>167</v>
      </c>
      <c r="G22186" t="s">
        <v>1078</v>
      </c>
      <c r="H22186" t="s">
        <v>134</v>
      </c>
      <c r="I22186">
        <v>0</v>
      </c>
      <c r="L22186" t="s">
        <v>169</v>
      </c>
      <c r="M22186" t="s">
        <v>126</v>
      </c>
      <c r="N22186" t="s">
        <v>160</v>
      </c>
      <c r="P22186">
        <v>0.73069020500198401</v>
      </c>
      <c r="Q22186">
        <v>0</v>
      </c>
    </row>
    <row r="22187" spans="1:17">
      <c r="A22187" t="s">
        <v>122</v>
      </c>
      <c r="B22187">
        <v>2028</v>
      </c>
      <c r="E22187" t="s">
        <v>170</v>
      </c>
      <c r="G22187" t="s">
        <v>1077</v>
      </c>
      <c r="H22187" t="s">
        <v>134</v>
      </c>
      <c r="I22187">
        <v>0</v>
      </c>
      <c r="L22187" t="s">
        <v>171</v>
      </c>
      <c r="M22187" t="s">
        <v>165</v>
      </c>
      <c r="N22187" t="s">
        <v>165</v>
      </c>
      <c r="P22187">
        <v>0.73069020500198401</v>
      </c>
      <c r="Q22187">
        <v>0</v>
      </c>
    </row>
    <row r="22188" spans="1:17">
      <c r="A22188" t="s">
        <v>122</v>
      </c>
      <c r="B22188">
        <v>2028</v>
      </c>
      <c r="E22188" t="s">
        <v>162</v>
      </c>
      <c r="G22188" t="s">
        <v>1077</v>
      </c>
      <c r="H22188" t="s">
        <v>134</v>
      </c>
      <c r="I22188">
        <v>0</v>
      </c>
      <c r="L22188" t="s">
        <v>163</v>
      </c>
      <c r="M22188" t="s">
        <v>165</v>
      </c>
      <c r="N22188" t="s">
        <v>165</v>
      </c>
      <c r="P22188">
        <v>0.73069020500198401</v>
      </c>
      <c r="Q22188">
        <v>0</v>
      </c>
    </row>
    <row r="22189" spans="1:17">
      <c r="A22189" t="s">
        <v>122</v>
      </c>
      <c r="B22189">
        <v>2028</v>
      </c>
      <c r="E22189" t="s">
        <v>167</v>
      </c>
      <c r="G22189" t="s">
        <v>1077</v>
      </c>
      <c r="H22189" t="s">
        <v>134</v>
      </c>
      <c r="I22189">
        <v>0</v>
      </c>
      <c r="L22189" t="s">
        <v>168</v>
      </c>
      <c r="M22189" t="s">
        <v>165</v>
      </c>
      <c r="N22189" t="s">
        <v>165</v>
      </c>
      <c r="P22189">
        <v>0.73069020500198401</v>
      </c>
      <c r="Q22189">
        <v>0</v>
      </c>
    </row>
    <row r="22190" spans="1:17">
      <c r="A22190" t="s">
        <v>122</v>
      </c>
      <c r="B22190">
        <v>2028</v>
      </c>
      <c r="E22190" t="s">
        <v>167</v>
      </c>
      <c r="G22190" t="s">
        <v>1077</v>
      </c>
      <c r="H22190" t="s">
        <v>134</v>
      </c>
      <c r="I22190">
        <v>0</v>
      </c>
      <c r="L22190" t="s">
        <v>169</v>
      </c>
      <c r="M22190" t="s">
        <v>165</v>
      </c>
      <c r="N22190" t="s">
        <v>165</v>
      </c>
      <c r="P22190">
        <v>0.73069020500198401</v>
      </c>
      <c r="Q22190">
        <v>0</v>
      </c>
    </row>
    <row r="22191" spans="1:17">
      <c r="A22191" t="s">
        <v>122</v>
      </c>
      <c r="B22191">
        <v>2028</v>
      </c>
      <c r="E22191" t="s">
        <v>162</v>
      </c>
      <c r="G22191" t="s">
        <v>1078</v>
      </c>
      <c r="H22191" t="s">
        <v>134</v>
      </c>
      <c r="I22191">
        <v>5859725.1515246704</v>
      </c>
      <c r="L22191" t="s">
        <v>163</v>
      </c>
      <c r="M22191" t="s">
        <v>166</v>
      </c>
      <c r="N22191" t="s">
        <v>159</v>
      </c>
      <c r="P22191">
        <v>0.73069020500198401</v>
      </c>
      <c r="Q22191">
        <v>4281643.7722228402</v>
      </c>
    </row>
    <row r="22192" spans="1:17">
      <c r="A22192" t="s">
        <v>122</v>
      </c>
      <c r="B22192">
        <v>2028</v>
      </c>
      <c r="E22192" t="s">
        <v>170</v>
      </c>
      <c r="G22192" t="s">
        <v>1077</v>
      </c>
      <c r="H22192" t="s">
        <v>134</v>
      </c>
      <c r="I22192">
        <v>0</v>
      </c>
      <c r="L22192" t="s">
        <v>171</v>
      </c>
      <c r="M22192" t="s">
        <v>166</v>
      </c>
      <c r="N22192" t="s">
        <v>166</v>
      </c>
      <c r="P22192">
        <v>0.73069020500198401</v>
      </c>
      <c r="Q22192">
        <v>0</v>
      </c>
    </row>
    <row r="22193" spans="1:17">
      <c r="A22193" t="s">
        <v>122</v>
      </c>
      <c r="B22193">
        <v>2028</v>
      </c>
      <c r="E22193" t="s">
        <v>162</v>
      </c>
      <c r="G22193" t="s">
        <v>1077</v>
      </c>
      <c r="H22193" t="s">
        <v>134</v>
      </c>
      <c r="I22193">
        <v>0</v>
      </c>
      <c r="L22193" t="s">
        <v>163</v>
      </c>
      <c r="M22193" t="s">
        <v>166</v>
      </c>
      <c r="N22193" t="s">
        <v>166</v>
      </c>
      <c r="P22193">
        <v>0.73069020500198401</v>
      </c>
      <c r="Q22193">
        <v>0</v>
      </c>
    </row>
    <row r="22194" spans="1:17">
      <c r="A22194" t="s">
        <v>122</v>
      </c>
      <c r="B22194">
        <v>2028</v>
      </c>
      <c r="E22194" t="s">
        <v>167</v>
      </c>
      <c r="G22194" t="s">
        <v>1077</v>
      </c>
      <c r="H22194" t="s">
        <v>134</v>
      </c>
      <c r="I22194">
        <v>0</v>
      </c>
      <c r="L22194" t="s">
        <v>168</v>
      </c>
      <c r="M22194" t="s">
        <v>166</v>
      </c>
      <c r="N22194" t="s">
        <v>166</v>
      </c>
      <c r="P22194">
        <v>0.73069020500198401</v>
      </c>
      <c r="Q22194">
        <v>0</v>
      </c>
    </row>
    <row r="22195" spans="1:17">
      <c r="A22195" t="s">
        <v>122</v>
      </c>
      <c r="B22195">
        <v>2028</v>
      </c>
      <c r="E22195" t="s">
        <v>167</v>
      </c>
      <c r="G22195" t="s">
        <v>1077</v>
      </c>
      <c r="H22195" t="s">
        <v>134</v>
      </c>
      <c r="I22195">
        <v>0</v>
      </c>
      <c r="L22195" t="s">
        <v>169</v>
      </c>
      <c r="M22195" t="s">
        <v>166</v>
      </c>
      <c r="N22195" t="s">
        <v>166</v>
      </c>
      <c r="P22195">
        <v>0.73069020500198401</v>
      </c>
      <c r="Q22195">
        <v>0</v>
      </c>
    </row>
    <row r="22196" spans="1:17">
      <c r="A22196" t="s">
        <v>122</v>
      </c>
      <c r="B22196">
        <v>2028</v>
      </c>
      <c r="E22196" t="s">
        <v>162</v>
      </c>
      <c r="G22196" t="s">
        <v>1078</v>
      </c>
      <c r="H22196" t="s">
        <v>134</v>
      </c>
      <c r="I22196">
        <v>683014.73340958299</v>
      </c>
      <c r="L22196" t="s">
        <v>163</v>
      </c>
      <c r="M22196" t="s">
        <v>160</v>
      </c>
      <c r="N22196" t="s">
        <v>164</v>
      </c>
      <c r="P22196">
        <v>0.73069020500198401</v>
      </c>
      <c r="Q22196">
        <v>499072.17557442299</v>
      </c>
    </row>
    <row r="22197" spans="1:17">
      <c r="A22197" t="s">
        <v>122</v>
      </c>
      <c r="B22197">
        <v>2028</v>
      </c>
      <c r="E22197" t="s">
        <v>170</v>
      </c>
      <c r="G22197" t="s">
        <v>1077</v>
      </c>
      <c r="H22197" t="s">
        <v>134</v>
      </c>
      <c r="I22197">
        <v>0</v>
      </c>
      <c r="L22197" t="s">
        <v>171</v>
      </c>
      <c r="M22197" t="s">
        <v>160</v>
      </c>
      <c r="N22197" t="s">
        <v>160</v>
      </c>
      <c r="P22197">
        <v>0.73069020500198401</v>
      </c>
      <c r="Q22197">
        <v>0</v>
      </c>
    </row>
    <row r="22198" spans="1:17">
      <c r="A22198" t="s">
        <v>122</v>
      </c>
      <c r="B22198">
        <v>2028</v>
      </c>
      <c r="E22198" t="s">
        <v>162</v>
      </c>
      <c r="G22198" t="s">
        <v>1077</v>
      </c>
      <c r="H22198" t="s">
        <v>134</v>
      </c>
      <c r="I22198">
        <v>0</v>
      </c>
      <c r="L22198" t="s">
        <v>163</v>
      </c>
      <c r="M22198" t="s">
        <v>160</v>
      </c>
      <c r="N22198" t="s">
        <v>160</v>
      </c>
      <c r="P22198">
        <v>0.73069020500198401</v>
      </c>
      <c r="Q22198">
        <v>0</v>
      </c>
    </row>
    <row r="22199" spans="1:17">
      <c r="A22199" t="s">
        <v>122</v>
      </c>
      <c r="B22199">
        <v>2028</v>
      </c>
      <c r="E22199" t="s">
        <v>167</v>
      </c>
      <c r="G22199" t="s">
        <v>1077</v>
      </c>
      <c r="H22199" t="s">
        <v>134</v>
      </c>
      <c r="I22199">
        <v>0</v>
      </c>
      <c r="L22199" t="s">
        <v>168</v>
      </c>
      <c r="M22199" t="s">
        <v>160</v>
      </c>
      <c r="N22199" t="s">
        <v>160</v>
      </c>
      <c r="P22199">
        <v>0.73069020500198401</v>
      </c>
      <c r="Q22199">
        <v>0</v>
      </c>
    </row>
    <row r="22200" spans="1:17">
      <c r="A22200" t="s">
        <v>122</v>
      </c>
      <c r="B22200">
        <v>2028</v>
      </c>
      <c r="E22200" t="s">
        <v>167</v>
      </c>
      <c r="G22200" t="s">
        <v>1077</v>
      </c>
      <c r="H22200" t="s">
        <v>134</v>
      </c>
      <c r="I22200">
        <v>0</v>
      </c>
      <c r="L22200" t="s">
        <v>169</v>
      </c>
      <c r="M22200" t="s">
        <v>160</v>
      </c>
      <c r="N22200" t="s">
        <v>160</v>
      </c>
      <c r="P22200">
        <v>0.73069020500198401</v>
      </c>
      <c r="Q22200">
        <v>0</v>
      </c>
    </row>
    <row r="22201" spans="1:17">
      <c r="A22201" t="s">
        <v>122</v>
      </c>
      <c r="B22201">
        <v>2029</v>
      </c>
      <c r="E22201" t="s">
        <v>170</v>
      </c>
      <c r="G22201" t="s">
        <v>1077</v>
      </c>
      <c r="H22201" t="s">
        <v>134</v>
      </c>
      <c r="I22201">
        <v>0</v>
      </c>
      <c r="L22201" t="s">
        <v>171</v>
      </c>
      <c r="M22201" t="s">
        <v>164</v>
      </c>
      <c r="N22201" t="s">
        <v>164</v>
      </c>
      <c r="P22201">
        <v>0.702586735578831</v>
      </c>
      <c r="Q22201">
        <v>0</v>
      </c>
    </row>
    <row r="22202" spans="1:17">
      <c r="A22202" t="s">
        <v>122</v>
      </c>
      <c r="B22202">
        <v>2029</v>
      </c>
      <c r="E22202" t="s">
        <v>162</v>
      </c>
      <c r="G22202" t="s">
        <v>1077</v>
      </c>
      <c r="H22202" t="s">
        <v>134</v>
      </c>
      <c r="I22202">
        <v>0</v>
      </c>
      <c r="L22202" t="s">
        <v>163</v>
      </c>
      <c r="M22202" t="s">
        <v>164</v>
      </c>
      <c r="N22202" t="s">
        <v>164</v>
      </c>
      <c r="P22202">
        <v>0.702586735578831</v>
      </c>
      <c r="Q22202">
        <v>0</v>
      </c>
    </row>
    <row r="22203" spans="1:17">
      <c r="A22203" t="s">
        <v>122</v>
      </c>
      <c r="B22203">
        <v>2029</v>
      </c>
      <c r="E22203" t="s">
        <v>167</v>
      </c>
      <c r="G22203" t="s">
        <v>1077</v>
      </c>
      <c r="H22203" t="s">
        <v>134</v>
      </c>
      <c r="I22203">
        <v>0</v>
      </c>
      <c r="L22203" t="s">
        <v>168</v>
      </c>
      <c r="M22203" t="s">
        <v>164</v>
      </c>
      <c r="N22203" t="s">
        <v>164</v>
      </c>
      <c r="P22203">
        <v>0.702586735578831</v>
      </c>
      <c r="Q22203">
        <v>0</v>
      </c>
    </row>
    <row r="22204" spans="1:17">
      <c r="A22204" t="s">
        <v>122</v>
      </c>
      <c r="B22204">
        <v>2029</v>
      </c>
      <c r="E22204" t="s">
        <v>167</v>
      </c>
      <c r="G22204" t="s">
        <v>1077</v>
      </c>
      <c r="H22204" t="s">
        <v>134</v>
      </c>
      <c r="I22204">
        <v>0</v>
      </c>
      <c r="L22204" t="s">
        <v>169</v>
      </c>
      <c r="M22204" t="s">
        <v>164</v>
      </c>
      <c r="N22204" t="s">
        <v>164</v>
      </c>
      <c r="P22204">
        <v>0.702586735578831</v>
      </c>
      <c r="Q22204">
        <v>0</v>
      </c>
    </row>
    <row r="22205" spans="1:17">
      <c r="A22205" t="s">
        <v>122</v>
      </c>
      <c r="B22205">
        <v>2029</v>
      </c>
      <c r="E22205" t="s">
        <v>170</v>
      </c>
      <c r="G22205" t="s">
        <v>1077</v>
      </c>
      <c r="H22205" t="s">
        <v>134</v>
      </c>
      <c r="I22205">
        <v>0</v>
      </c>
      <c r="L22205" t="s">
        <v>171</v>
      </c>
      <c r="M22205" t="s">
        <v>159</v>
      </c>
      <c r="N22205" t="s">
        <v>159</v>
      </c>
      <c r="P22205">
        <v>0.702586735578831</v>
      </c>
      <c r="Q22205">
        <v>0</v>
      </c>
    </row>
    <row r="22206" spans="1:17">
      <c r="A22206" t="s">
        <v>122</v>
      </c>
      <c r="B22206">
        <v>2029</v>
      </c>
      <c r="E22206" t="s">
        <v>162</v>
      </c>
      <c r="G22206" t="s">
        <v>1077</v>
      </c>
      <c r="H22206" t="s">
        <v>134</v>
      </c>
      <c r="I22206">
        <v>0</v>
      </c>
      <c r="L22206" t="s">
        <v>163</v>
      </c>
      <c r="M22206" t="s">
        <v>159</v>
      </c>
      <c r="N22206" t="s">
        <v>159</v>
      </c>
      <c r="P22206">
        <v>0.702586735578831</v>
      </c>
      <c r="Q22206">
        <v>0</v>
      </c>
    </row>
    <row r="22207" spans="1:17">
      <c r="A22207" t="s">
        <v>122</v>
      </c>
      <c r="B22207">
        <v>2029</v>
      </c>
      <c r="E22207" t="s">
        <v>167</v>
      </c>
      <c r="G22207" t="s">
        <v>1077</v>
      </c>
      <c r="H22207" t="s">
        <v>134</v>
      </c>
      <c r="I22207">
        <v>0</v>
      </c>
      <c r="L22207" t="s">
        <v>168</v>
      </c>
      <c r="M22207" t="s">
        <v>159</v>
      </c>
      <c r="N22207" t="s">
        <v>159</v>
      </c>
      <c r="P22207">
        <v>0.702586735578831</v>
      </c>
      <c r="Q22207">
        <v>0</v>
      </c>
    </row>
    <row r="22208" spans="1:17">
      <c r="A22208" t="s">
        <v>122</v>
      </c>
      <c r="B22208">
        <v>2029</v>
      </c>
      <c r="E22208" t="s">
        <v>167</v>
      </c>
      <c r="G22208" t="s">
        <v>1077</v>
      </c>
      <c r="H22208" t="s">
        <v>134</v>
      </c>
      <c r="I22208">
        <v>0</v>
      </c>
      <c r="L22208" t="s">
        <v>169</v>
      </c>
      <c r="M22208" t="s">
        <v>159</v>
      </c>
      <c r="N22208" t="s">
        <v>159</v>
      </c>
      <c r="P22208">
        <v>0.702586735578831</v>
      </c>
      <c r="Q22208">
        <v>0</v>
      </c>
    </row>
    <row r="22209" spans="1:17">
      <c r="A22209" t="s">
        <v>122</v>
      </c>
      <c r="B22209">
        <v>2029</v>
      </c>
      <c r="E22209" t="s">
        <v>170</v>
      </c>
      <c r="G22209" t="s">
        <v>1078</v>
      </c>
      <c r="H22209" t="s">
        <v>134</v>
      </c>
      <c r="I22209">
        <v>0</v>
      </c>
      <c r="L22209" t="s">
        <v>171</v>
      </c>
      <c r="M22209" t="s">
        <v>126</v>
      </c>
      <c r="N22209" t="s">
        <v>164</v>
      </c>
      <c r="P22209">
        <v>0.702586735578831</v>
      </c>
      <c r="Q22209">
        <v>0</v>
      </c>
    </row>
    <row r="22210" spans="1:17">
      <c r="A22210" t="s">
        <v>122</v>
      </c>
      <c r="B22210">
        <v>2029</v>
      </c>
      <c r="E22210" t="s">
        <v>162</v>
      </c>
      <c r="G22210" t="s">
        <v>1078</v>
      </c>
      <c r="H22210" t="s">
        <v>134</v>
      </c>
      <c r="I22210">
        <v>0</v>
      </c>
      <c r="L22210" t="s">
        <v>163</v>
      </c>
      <c r="M22210" t="s">
        <v>126</v>
      </c>
      <c r="N22210" t="s">
        <v>164</v>
      </c>
      <c r="P22210">
        <v>0.702586735578831</v>
      </c>
      <c r="Q22210">
        <v>0</v>
      </c>
    </row>
    <row r="22211" spans="1:17">
      <c r="A22211" t="s">
        <v>122</v>
      </c>
      <c r="B22211">
        <v>2029</v>
      </c>
      <c r="E22211" t="s">
        <v>167</v>
      </c>
      <c r="G22211" t="s">
        <v>1078</v>
      </c>
      <c r="H22211" t="s">
        <v>134</v>
      </c>
      <c r="I22211">
        <v>0</v>
      </c>
      <c r="L22211" t="s">
        <v>168</v>
      </c>
      <c r="M22211" t="s">
        <v>126</v>
      </c>
      <c r="N22211" t="s">
        <v>164</v>
      </c>
      <c r="P22211">
        <v>0.702586735578831</v>
      </c>
      <c r="Q22211">
        <v>0</v>
      </c>
    </row>
    <row r="22212" spans="1:17">
      <c r="A22212" t="s">
        <v>122</v>
      </c>
      <c r="B22212">
        <v>2029</v>
      </c>
      <c r="E22212" t="s">
        <v>167</v>
      </c>
      <c r="G22212" t="s">
        <v>1078</v>
      </c>
      <c r="H22212" t="s">
        <v>134</v>
      </c>
      <c r="I22212">
        <v>0</v>
      </c>
      <c r="L22212" t="s">
        <v>169</v>
      </c>
      <c r="M22212" t="s">
        <v>126</v>
      </c>
      <c r="N22212" t="s">
        <v>164</v>
      </c>
      <c r="P22212">
        <v>0.702586735578831</v>
      </c>
      <c r="Q22212">
        <v>0</v>
      </c>
    </row>
    <row r="22213" spans="1:17">
      <c r="A22213" t="s">
        <v>122</v>
      </c>
      <c r="B22213">
        <v>2029</v>
      </c>
      <c r="E22213" t="s">
        <v>170</v>
      </c>
      <c r="G22213" t="s">
        <v>1078</v>
      </c>
      <c r="H22213" t="s">
        <v>134</v>
      </c>
      <c r="I22213">
        <v>0</v>
      </c>
      <c r="L22213" t="s">
        <v>171</v>
      </c>
      <c r="M22213" t="s">
        <v>126</v>
      </c>
      <c r="N22213" t="s">
        <v>159</v>
      </c>
      <c r="P22213">
        <v>0.702586735578831</v>
      </c>
      <c r="Q22213">
        <v>0</v>
      </c>
    </row>
    <row r="22214" spans="1:17">
      <c r="A22214" t="s">
        <v>122</v>
      </c>
      <c r="B22214">
        <v>2029</v>
      </c>
      <c r="E22214" t="s">
        <v>162</v>
      </c>
      <c r="G22214" t="s">
        <v>1078</v>
      </c>
      <c r="H22214" t="s">
        <v>134</v>
      </c>
      <c r="I22214">
        <v>0</v>
      </c>
      <c r="L22214" t="s">
        <v>163</v>
      </c>
      <c r="M22214" t="s">
        <v>126</v>
      </c>
      <c r="N22214" t="s">
        <v>159</v>
      </c>
      <c r="P22214">
        <v>0.702586735578831</v>
      </c>
      <c r="Q22214">
        <v>0</v>
      </c>
    </row>
    <row r="22215" spans="1:17">
      <c r="A22215" t="s">
        <v>122</v>
      </c>
      <c r="B22215">
        <v>2029</v>
      </c>
      <c r="E22215" t="s">
        <v>167</v>
      </c>
      <c r="G22215" t="s">
        <v>1078</v>
      </c>
      <c r="H22215" t="s">
        <v>134</v>
      </c>
      <c r="I22215">
        <v>0</v>
      </c>
      <c r="L22215" t="s">
        <v>168</v>
      </c>
      <c r="M22215" t="s">
        <v>126</v>
      </c>
      <c r="N22215" t="s">
        <v>159</v>
      </c>
      <c r="P22215">
        <v>0.702586735578831</v>
      </c>
      <c r="Q22215">
        <v>0</v>
      </c>
    </row>
    <row r="22216" spans="1:17">
      <c r="A22216" t="s">
        <v>122</v>
      </c>
      <c r="B22216">
        <v>2029</v>
      </c>
      <c r="E22216" t="s">
        <v>167</v>
      </c>
      <c r="G22216" t="s">
        <v>1078</v>
      </c>
      <c r="H22216" t="s">
        <v>134</v>
      </c>
      <c r="I22216">
        <v>0</v>
      </c>
      <c r="L22216" t="s">
        <v>169</v>
      </c>
      <c r="M22216" t="s">
        <v>126</v>
      </c>
      <c r="N22216" t="s">
        <v>159</v>
      </c>
      <c r="P22216">
        <v>0.702586735578831</v>
      </c>
      <c r="Q22216">
        <v>0</v>
      </c>
    </row>
    <row r="22217" spans="1:17">
      <c r="A22217" t="s">
        <v>122</v>
      </c>
      <c r="B22217">
        <v>2029</v>
      </c>
      <c r="E22217" t="s">
        <v>170</v>
      </c>
      <c r="G22217" t="s">
        <v>1077</v>
      </c>
      <c r="H22217" t="s">
        <v>134</v>
      </c>
      <c r="I22217">
        <v>0</v>
      </c>
      <c r="L22217" t="s">
        <v>171</v>
      </c>
      <c r="M22217" t="s">
        <v>126</v>
      </c>
      <c r="N22217" t="s">
        <v>126</v>
      </c>
      <c r="P22217">
        <v>0.702586735578831</v>
      </c>
      <c r="Q22217">
        <v>0</v>
      </c>
    </row>
    <row r="22218" spans="1:17">
      <c r="A22218" t="s">
        <v>122</v>
      </c>
      <c r="B22218">
        <v>2029</v>
      </c>
      <c r="E22218" t="s">
        <v>162</v>
      </c>
      <c r="G22218" t="s">
        <v>1077</v>
      </c>
      <c r="H22218" t="s">
        <v>134</v>
      </c>
      <c r="I22218">
        <v>0</v>
      </c>
      <c r="L22218" t="s">
        <v>163</v>
      </c>
      <c r="M22218" t="s">
        <v>126</v>
      </c>
      <c r="N22218" t="s">
        <v>126</v>
      </c>
      <c r="P22218">
        <v>0.702586735578831</v>
      </c>
      <c r="Q22218">
        <v>0</v>
      </c>
    </row>
    <row r="22219" spans="1:17">
      <c r="A22219" t="s">
        <v>122</v>
      </c>
      <c r="B22219">
        <v>2029</v>
      </c>
      <c r="E22219" t="s">
        <v>167</v>
      </c>
      <c r="G22219" t="s">
        <v>1077</v>
      </c>
      <c r="H22219" t="s">
        <v>134</v>
      </c>
      <c r="I22219">
        <v>0</v>
      </c>
      <c r="L22219" t="s">
        <v>168</v>
      </c>
      <c r="M22219" t="s">
        <v>126</v>
      </c>
      <c r="N22219" t="s">
        <v>126</v>
      </c>
      <c r="P22219">
        <v>0.702586735578831</v>
      </c>
      <c r="Q22219">
        <v>0</v>
      </c>
    </row>
    <row r="22220" spans="1:17">
      <c r="A22220" t="s">
        <v>122</v>
      </c>
      <c r="B22220">
        <v>2029</v>
      </c>
      <c r="E22220" t="s">
        <v>167</v>
      </c>
      <c r="G22220" t="s">
        <v>1077</v>
      </c>
      <c r="H22220" t="s">
        <v>134</v>
      </c>
      <c r="I22220">
        <v>0</v>
      </c>
      <c r="L22220" t="s">
        <v>169</v>
      </c>
      <c r="M22220" t="s">
        <v>126</v>
      </c>
      <c r="N22220" t="s">
        <v>126</v>
      </c>
      <c r="P22220">
        <v>0.702586735578831</v>
      </c>
      <c r="Q22220">
        <v>0</v>
      </c>
    </row>
    <row r="22221" spans="1:17">
      <c r="A22221" t="s">
        <v>122</v>
      </c>
      <c r="B22221">
        <v>2029</v>
      </c>
      <c r="E22221" t="s">
        <v>170</v>
      </c>
      <c r="G22221" t="s">
        <v>1078</v>
      </c>
      <c r="H22221" t="s">
        <v>134</v>
      </c>
      <c r="I22221">
        <v>0</v>
      </c>
      <c r="L22221" t="s">
        <v>171</v>
      </c>
      <c r="M22221" t="s">
        <v>126</v>
      </c>
      <c r="N22221" t="s">
        <v>165</v>
      </c>
      <c r="P22221">
        <v>0.702586735578831</v>
      </c>
      <c r="Q22221">
        <v>0</v>
      </c>
    </row>
    <row r="22222" spans="1:17">
      <c r="A22222" t="s">
        <v>122</v>
      </c>
      <c r="B22222">
        <v>2029</v>
      </c>
      <c r="E22222" t="s">
        <v>162</v>
      </c>
      <c r="G22222" t="s">
        <v>1078</v>
      </c>
      <c r="H22222" t="s">
        <v>134</v>
      </c>
      <c r="I22222">
        <v>0</v>
      </c>
      <c r="L22222" t="s">
        <v>163</v>
      </c>
      <c r="M22222" t="s">
        <v>126</v>
      </c>
      <c r="N22222" t="s">
        <v>165</v>
      </c>
      <c r="P22222">
        <v>0.702586735578831</v>
      </c>
      <c r="Q22222">
        <v>0</v>
      </c>
    </row>
    <row r="22223" spans="1:17">
      <c r="A22223" t="s">
        <v>122</v>
      </c>
      <c r="B22223">
        <v>2029</v>
      </c>
      <c r="E22223" t="s">
        <v>167</v>
      </c>
      <c r="G22223" t="s">
        <v>1078</v>
      </c>
      <c r="H22223" t="s">
        <v>134</v>
      </c>
      <c r="I22223">
        <v>0</v>
      </c>
      <c r="L22223" t="s">
        <v>168</v>
      </c>
      <c r="M22223" t="s">
        <v>126</v>
      </c>
      <c r="N22223" t="s">
        <v>165</v>
      </c>
      <c r="P22223">
        <v>0.702586735578831</v>
      </c>
      <c r="Q22223">
        <v>0</v>
      </c>
    </row>
    <row r="22224" spans="1:17">
      <c r="A22224" t="s">
        <v>122</v>
      </c>
      <c r="B22224">
        <v>2029</v>
      </c>
      <c r="E22224" t="s">
        <v>167</v>
      </c>
      <c r="G22224" t="s">
        <v>1078</v>
      </c>
      <c r="H22224" t="s">
        <v>134</v>
      </c>
      <c r="I22224">
        <v>0</v>
      </c>
      <c r="L22224" t="s">
        <v>169</v>
      </c>
      <c r="M22224" t="s">
        <v>126</v>
      </c>
      <c r="N22224" t="s">
        <v>165</v>
      </c>
      <c r="P22224">
        <v>0.702586735578831</v>
      </c>
      <c r="Q22224">
        <v>0</v>
      </c>
    </row>
    <row r="22225" spans="1:17">
      <c r="A22225" t="s">
        <v>122</v>
      </c>
      <c r="B22225">
        <v>2029</v>
      </c>
      <c r="E22225" t="s">
        <v>170</v>
      </c>
      <c r="G22225" t="s">
        <v>1078</v>
      </c>
      <c r="H22225" t="s">
        <v>134</v>
      </c>
      <c r="I22225">
        <v>0</v>
      </c>
      <c r="L22225" t="s">
        <v>171</v>
      </c>
      <c r="M22225" t="s">
        <v>126</v>
      </c>
      <c r="N22225" t="s">
        <v>166</v>
      </c>
      <c r="P22225">
        <v>0.702586735578831</v>
      </c>
      <c r="Q22225">
        <v>0</v>
      </c>
    </row>
    <row r="22226" spans="1:17">
      <c r="A22226" t="s">
        <v>122</v>
      </c>
      <c r="B22226">
        <v>2029</v>
      </c>
      <c r="E22226" t="s">
        <v>162</v>
      </c>
      <c r="G22226" t="s">
        <v>1078</v>
      </c>
      <c r="H22226" t="s">
        <v>134</v>
      </c>
      <c r="I22226">
        <v>0</v>
      </c>
      <c r="L22226" t="s">
        <v>163</v>
      </c>
      <c r="M22226" t="s">
        <v>126</v>
      </c>
      <c r="N22226" t="s">
        <v>166</v>
      </c>
      <c r="P22226">
        <v>0.702586735578831</v>
      </c>
      <c r="Q22226">
        <v>0</v>
      </c>
    </row>
    <row r="22227" spans="1:17">
      <c r="A22227" t="s">
        <v>122</v>
      </c>
      <c r="B22227">
        <v>2029</v>
      </c>
      <c r="E22227" t="s">
        <v>167</v>
      </c>
      <c r="G22227" t="s">
        <v>1078</v>
      </c>
      <c r="H22227" t="s">
        <v>134</v>
      </c>
      <c r="I22227">
        <v>0</v>
      </c>
      <c r="L22227" t="s">
        <v>168</v>
      </c>
      <c r="M22227" t="s">
        <v>126</v>
      </c>
      <c r="N22227" t="s">
        <v>166</v>
      </c>
      <c r="P22227">
        <v>0.702586735578831</v>
      </c>
      <c r="Q22227">
        <v>0</v>
      </c>
    </row>
    <row r="22228" spans="1:17">
      <c r="A22228" t="s">
        <v>122</v>
      </c>
      <c r="B22228">
        <v>2029</v>
      </c>
      <c r="E22228" t="s">
        <v>167</v>
      </c>
      <c r="G22228" t="s">
        <v>1078</v>
      </c>
      <c r="H22228" t="s">
        <v>134</v>
      </c>
      <c r="I22228">
        <v>0</v>
      </c>
      <c r="L22228" t="s">
        <v>169</v>
      </c>
      <c r="M22228" t="s">
        <v>126</v>
      </c>
      <c r="N22228" t="s">
        <v>166</v>
      </c>
      <c r="P22228">
        <v>0.702586735578831</v>
      </c>
      <c r="Q22228">
        <v>0</v>
      </c>
    </row>
    <row r="22229" spans="1:17">
      <c r="A22229" t="s">
        <v>122</v>
      </c>
      <c r="B22229">
        <v>2029</v>
      </c>
      <c r="E22229" t="s">
        <v>170</v>
      </c>
      <c r="G22229" t="s">
        <v>1078</v>
      </c>
      <c r="H22229" t="s">
        <v>134</v>
      </c>
      <c r="I22229">
        <v>0</v>
      </c>
      <c r="L22229" t="s">
        <v>171</v>
      </c>
      <c r="M22229" t="s">
        <v>126</v>
      </c>
      <c r="N22229" t="s">
        <v>160</v>
      </c>
      <c r="P22229">
        <v>0.702586735578831</v>
      </c>
      <c r="Q22229">
        <v>0</v>
      </c>
    </row>
    <row r="22230" spans="1:17">
      <c r="A22230" t="s">
        <v>122</v>
      </c>
      <c r="B22230">
        <v>2029</v>
      </c>
      <c r="E22230" t="s">
        <v>162</v>
      </c>
      <c r="G22230" t="s">
        <v>1078</v>
      </c>
      <c r="H22230" t="s">
        <v>134</v>
      </c>
      <c r="I22230">
        <v>0</v>
      </c>
      <c r="L22230" t="s">
        <v>163</v>
      </c>
      <c r="M22230" t="s">
        <v>126</v>
      </c>
      <c r="N22230" t="s">
        <v>160</v>
      </c>
      <c r="P22230">
        <v>0.702586735578831</v>
      </c>
      <c r="Q22230">
        <v>0</v>
      </c>
    </row>
    <row r="22231" spans="1:17">
      <c r="A22231" t="s">
        <v>122</v>
      </c>
      <c r="B22231">
        <v>2029</v>
      </c>
      <c r="E22231" t="s">
        <v>167</v>
      </c>
      <c r="G22231" t="s">
        <v>1078</v>
      </c>
      <c r="H22231" t="s">
        <v>134</v>
      </c>
      <c r="I22231">
        <v>0</v>
      </c>
      <c r="L22231" t="s">
        <v>168</v>
      </c>
      <c r="M22231" t="s">
        <v>126</v>
      </c>
      <c r="N22231" t="s">
        <v>160</v>
      </c>
      <c r="P22231">
        <v>0.702586735578831</v>
      </c>
      <c r="Q22231">
        <v>0</v>
      </c>
    </row>
    <row r="22232" spans="1:17">
      <c r="A22232" t="s">
        <v>122</v>
      </c>
      <c r="B22232">
        <v>2029</v>
      </c>
      <c r="E22232" t="s">
        <v>167</v>
      </c>
      <c r="G22232" t="s">
        <v>1078</v>
      </c>
      <c r="H22232" t="s">
        <v>134</v>
      </c>
      <c r="I22232">
        <v>0</v>
      </c>
      <c r="L22232" t="s">
        <v>169</v>
      </c>
      <c r="M22232" t="s">
        <v>126</v>
      </c>
      <c r="N22232" t="s">
        <v>160</v>
      </c>
      <c r="P22232">
        <v>0.702586735578831</v>
      </c>
      <c r="Q22232">
        <v>0</v>
      </c>
    </row>
    <row r="22233" spans="1:17">
      <c r="A22233" t="s">
        <v>122</v>
      </c>
      <c r="B22233">
        <v>2029</v>
      </c>
      <c r="E22233" t="s">
        <v>170</v>
      </c>
      <c r="G22233" t="s">
        <v>1077</v>
      </c>
      <c r="H22233" t="s">
        <v>134</v>
      </c>
      <c r="I22233">
        <v>0</v>
      </c>
      <c r="L22233" t="s">
        <v>171</v>
      </c>
      <c r="M22233" t="s">
        <v>165</v>
      </c>
      <c r="N22233" t="s">
        <v>165</v>
      </c>
      <c r="P22233">
        <v>0.702586735578831</v>
      </c>
      <c r="Q22233">
        <v>0</v>
      </c>
    </row>
    <row r="22234" spans="1:17">
      <c r="A22234" t="s">
        <v>122</v>
      </c>
      <c r="B22234">
        <v>2029</v>
      </c>
      <c r="E22234" t="s">
        <v>162</v>
      </c>
      <c r="G22234" t="s">
        <v>1077</v>
      </c>
      <c r="H22234" t="s">
        <v>134</v>
      </c>
      <c r="I22234">
        <v>0</v>
      </c>
      <c r="L22234" t="s">
        <v>163</v>
      </c>
      <c r="M22234" t="s">
        <v>165</v>
      </c>
      <c r="N22234" t="s">
        <v>165</v>
      </c>
      <c r="P22234">
        <v>0.702586735578831</v>
      </c>
      <c r="Q22234">
        <v>0</v>
      </c>
    </row>
    <row r="22235" spans="1:17">
      <c r="A22235" t="s">
        <v>122</v>
      </c>
      <c r="B22235">
        <v>2029</v>
      </c>
      <c r="E22235" t="s">
        <v>167</v>
      </c>
      <c r="G22235" t="s">
        <v>1077</v>
      </c>
      <c r="H22235" t="s">
        <v>134</v>
      </c>
      <c r="I22235">
        <v>0</v>
      </c>
      <c r="L22235" t="s">
        <v>168</v>
      </c>
      <c r="M22235" t="s">
        <v>165</v>
      </c>
      <c r="N22235" t="s">
        <v>165</v>
      </c>
      <c r="P22235">
        <v>0.702586735578831</v>
      </c>
      <c r="Q22235">
        <v>0</v>
      </c>
    </row>
    <row r="22236" spans="1:17">
      <c r="A22236" t="s">
        <v>122</v>
      </c>
      <c r="B22236">
        <v>2029</v>
      </c>
      <c r="E22236" t="s">
        <v>167</v>
      </c>
      <c r="G22236" t="s">
        <v>1077</v>
      </c>
      <c r="H22236" t="s">
        <v>134</v>
      </c>
      <c r="I22236">
        <v>0</v>
      </c>
      <c r="L22236" t="s">
        <v>169</v>
      </c>
      <c r="M22236" t="s">
        <v>165</v>
      </c>
      <c r="N22236" t="s">
        <v>165</v>
      </c>
      <c r="P22236">
        <v>0.702586735578831</v>
      </c>
      <c r="Q22236">
        <v>0</v>
      </c>
    </row>
    <row r="22237" spans="1:17">
      <c r="A22237" t="s">
        <v>122</v>
      </c>
      <c r="B22237">
        <v>2029</v>
      </c>
      <c r="E22237" t="s">
        <v>162</v>
      </c>
      <c r="G22237" t="s">
        <v>1078</v>
      </c>
      <c r="H22237" t="s">
        <v>134</v>
      </c>
      <c r="I22237">
        <v>5859725.1515246704</v>
      </c>
      <c r="L22237" t="s">
        <v>163</v>
      </c>
      <c r="M22237" t="s">
        <v>166</v>
      </c>
      <c r="N22237" t="s">
        <v>159</v>
      </c>
      <c r="P22237">
        <v>0.702586735578831</v>
      </c>
      <c r="Q22237">
        <v>4116965.1655988898</v>
      </c>
    </row>
    <row r="22238" spans="1:17">
      <c r="A22238" t="s">
        <v>122</v>
      </c>
      <c r="B22238">
        <v>2029</v>
      </c>
      <c r="E22238" t="s">
        <v>170</v>
      </c>
      <c r="G22238" t="s">
        <v>1077</v>
      </c>
      <c r="H22238" t="s">
        <v>134</v>
      </c>
      <c r="I22238">
        <v>0</v>
      </c>
      <c r="L22238" t="s">
        <v>171</v>
      </c>
      <c r="M22238" t="s">
        <v>166</v>
      </c>
      <c r="N22238" t="s">
        <v>166</v>
      </c>
      <c r="P22238">
        <v>0.702586735578831</v>
      </c>
      <c r="Q22238">
        <v>0</v>
      </c>
    </row>
    <row r="22239" spans="1:17">
      <c r="A22239" t="s">
        <v>122</v>
      </c>
      <c r="B22239">
        <v>2029</v>
      </c>
      <c r="E22239" t="s">
        <v>162</v>
      </c>
      <c r="G22239" t="s">
        <v>1077</v>
      </c>
      <c r="H22239" t="s">
        <v>134</v>
      </c>
      <c r="I22239">
        <v>0</v>
      </c>
      <c r="L22239" t="s">
        <v>163</v>
      </c>
      <c r="M22239" t="s">
        <v>166</v>
      </c>
      <c r="N22239" t="s">
        <v>166</v>
      </c>
      <c r="P22239">
        <v>0.702586735578831</v>
      </c>
      <c r="Q22239">
        <v>0</v>
      </c>
    </row>
    <row r="22240" spans="1:17">
      <c r="A22240" t="s">
        <v>122</v>
      </c>
      <c r="B22240">
        <v>2029</v>
      </c>
      <c r="E22240" t="s">
        <v>167</v>
      </c>
      <c r="G22240" t="s">
        <v>1077</v>
      </c>
      <c r="H22240" t="s">
        <v>134</v>
      </c>
      <c r="I22240">
        <v>0</v>
      </c>
      <c r="L22240" t="s">
        <v>168</v>
      </c>
      <c r="M22240" t="s">
        <v>166</v>
      </c>
      <c r="N22240" t="s">
        <v>166</v>
      </c>
      <c r="P22240">
        <v>0.702586735578831</v>
      </c>
      <c r="Q22240">
        <v>0</v>
      </c>
    </row>
    <row r="22241" spans="1:17">
      <c r="A22241" t="s">
        <v>122</v>
      </c>
      <c r="B22241">
        <v>2029</v>
      </c>
      <c r="E22241" t="s">
        <v>167</v>
      </c>
      <c r="G22241" t="s">
        <v>1077</v>
      </c>
      <c r="H22241" t="s">
        <v>134</v>
      </c>
      <c r="I22241">
        <v>0</v>
      </c>
      <c r="L22241" t="s">
        <v>169</v>
      </c>
      <c r="M22241" t="s">
        <v>166</v>
      </c>
      <c r="N22241" t="s">
        <v>166</v>
      </c>
      <c r="P22241">
        <v>0.702586735578831</v>
      </c>
      <c r="Q22241">
        <v>0</v>
      </c>
    </row>
    <row r="22242" spans="1:17">
      <c r="A22242" t="s">
        <v>122</v>
      </c>
      <c r="B22242">
        <v>2029</v>
      </c>
      <c r="E22242" t="s">
        <v>162</v>
      </c>
      <c r="G22242" t="s">
        <v>1078</v>
      </c>
      <c r="H22242" t="s">
        <v>134</v>
      </c>
      <c r="I22242">
        <v>683014.73340958299</v>
      </c>
      <c r="L22242" t="s">
        <v>163</v>
      </c>
      <c r="M22242" t="s">
        <v>160</v>
      </c>
      <c r="N22242" t="s">
        <v>164</v>
      </c>
      <c r="P22242">
        <v>0.702586735578831</v>
      </c>
      <c r="Q22242">
        <v>479877.09189848398</v>
      </c>
    </row>
    <row r="22243" spans="1:17">
      <c r="A22243" t="s">
        <v>122</v>
      </c>
      <c r="B22243">
        <v>2029</v>
      </c>
      <c r="E22243" t="s">
        <v>170</v>
      </c>
      <c r="G22243" t="s">
        <v>1077</v>
      </c>
      <c r="H22243" t="s">
        <v>134</v>
      </c>
      <c r="I22243">
        <v>0</v>
      </c>
      <c r="L22243" t="s">
        <v>171</v>
      </c>
      <c r="M22243" t="s">
        <v>160</v>
      </c>
      <c r="N22243" t="s">
        <v>160</v>
      </c>
      <c r="P22243">
        <v>0.702586735578831</v>
      </c>
      <c r="Q22243">
        <v>0</v>
      </c>
    </row>
    <row r="22244" spans="1:17">
      <c r="A22244" t="s">
        <v>122</v>
      </c>
      <c r="B22244">
        <v>2029</v>
      </c>
      <c r="E22244" t="s">
        <v>162</v>
      </c>
      <c r="G22244" t="s">
        <v>1077</v>
      </c>
      <c r="H22244" t="s">
        <v>134</v>
      </c>
      <c r="I22244">
        <v>0</v>
      </c>
      <c r="L22244" t="s">
        <v>163</v>
      </c>
      <c r="M22244" t="s">
        <v>160</v>
      </c>
      <c r="N22244" t="s">
        <v>160</v>
      </c>
      <c r="P22244">
        <v>0.702586735578831</v>
      </c>
      <c r="Q22244">
        <v>0</v>
      </c>
    </row>
    <row r="22245" spans="1:17">
      <c r="A22245" t="s">
        <v>122</v>
      </c>
      <c r="B22245">
        <v>2029</v>
      </c>
      <c r="E22245" t="s">
        <v>167</v>
      </c>
      <c r="G22245" t="s">
        <v>1077</v>
      </c>
      <c r="H22245" t="s">
        <v>134</v>
      </c>
      <c r="I22245">
        <v>0</v>
      </c>
      <c r="L22245" t="s">
        <v>168</v>
      </c>
      <c r="M22245" t="s">
        <v>160</v>
      </c>
      <c r="N22245" t="s">
        <v>160</v>
      </c>
      <c r="P22245">
        <v>0.702586735578831</v>
      </c>
      <c r="Q22245">
        <v>0</v>
      </c>
    </row>
    <row r="22246" spans="1:17">
      <c r="A22246" t="s">
        <v>122</v>
      </c>
      <c r="B22246">
        <v>2029</v>
      </c>
      <c r="E22246" t="s">
        <v>167</v>
      </c>
      <c r="G22246" t="s">
        <v>1077</v>
      </c>
      <c r="H22246" t="s">
        <v>134</v>
      </c>
      <c r="I22246">
        <v>0</v>
      </c>
      <c r="L22246" t="s">
        <v>169</v>
      </c>
      <c r="M22246" t="s">
        <v>160</v>
      </c>
      <c r="N22246" t="s">
        <v>160</v>
      </c>
      <c r="P22246">
        <v>0.702586735578831</v>
      </c>
      <c r="Q22246">
        <v>0</v>
      </c>
    </row>
    <row r="22247" spans="1:17">
      <c r="A22247" t="s">
        <v>122</v>
      </c>
      <c r="B22247">
        <v>2030</v>
      </c>
      <c r="E22247" t="s">
        <v>170</v>
      </c>
      <c r="G22247" t="s">
        <v>1077</v>
      </c>
      <c r="H22247" t="s">
        <v>131</v>
      </c>
      <c r="I22247">
        <v>0</v>
      </c>
      <c r="L22247" t="s">
        <v>171</v>
      </c>
      <c r="M22247" t="s">
        <v>164</v>
      </c>
      <c r="N22247" t="s">
        <v>164</v>
      </c>
      <c r="P22247">
        <v>0.67556416882579895</v>
      </c>
      <c r="Q22247">
        <v>0</v>
      </c>
    </row>
    <row r="22248" spans="1:17">
      <c r="A22248" t="s">
        <v>122</v>
      </c>
      <c r="B22248">
        <v>2030</v>
      </c>
      <c r="E22248" t="s">
        <v>170</v>
      </c>
      <c r="G22248" t="s">
        <v>1077</v>
      </c>
      <c r="H22248" t="s">
        <v>134</v>
      </c>
      <c r="I22248">
        <v>0</v>
      </c>
      <c r="L22248" t="s">
        <v>171</v>
      </c>
      <c r="M22248" t="s">
        <v>164</v>
      </c>
      <c r="N22248" t="s">
        <v>164</v>
      </c>
      <c r="P22248">
        <v>0.67556416882579895</v>
      </c>
      <c r="Q22248">
        <v>0</v>
      </c>
    </row>
    <row r="22249" spans="1:17">
      <c r="A22249" t="s">
        <v>122</v>
      </c>
      <c r="B22249">
        <v>2030</v>
      </c>
      <c r="E22249" t="s">
        <v>162</v>
      </c>
      <c r="G22249" t="s">
        <v>1077</v>
      </c>
      <c r="H22249" t="s">
        <v>131</v>
      </c>
      <c r="I22249">
        <v>0</v>
      </c>
      <c r="L22249" t="s">
        <v>163</v>
      </c>
      <c r="M22249" t="s">
        <v>164</v>
      </c>
      <c r="N22249" t="s">
        <v>164</v>
      </c>
      <c r="P22249">
        <v>0.67556416882579895</v>
      </c>
      <c r="Q22249">
        <v>0</v>
      </c>
    </row>
    <row r="22250" spans="1:17">
      <c r="A22250" t="s">
        <v>122</v>
      </c>
      <c r="B22250">
        <v>2030</v>
      </c>
      <c r="E22250" t="s">
        <v>162</v>
      </c>
      <c r="G22250" t="s">
        <v>1077</v>
      </c>
      <c r="H22250" t="s">
        <v>134</v>
      </c>
      <c r="I22250">
        <v>0</v>
      </c>
      <c r="L22250" t="s">
        <v>163</v>
      </c>
      <c r="M22250" t="s">
        <v>164</v>
      </c>
      <c r="N22250" t="s">
        <v>164</v>
      </c>
      <c r="P22250">
        <v>0.67556416882579895</v>
      </c>
      <c r="Q22250">
        <v>0</v>
      </c>
    </row>
    <row r="22251" spans="1:17">
      <c r="A22251" t="s">
        <v>122</v>
      </c>
      <c r="B22251">
        <v>2030</v>
      </c>
      <c r="E22251" t="s">
        <v>167</v>
      </c>
      <c r="G22251" t="s">
        <v>1077</v>
      </c>
      <c r="H22251" t="s">
        <v>131</v>
      </c>
      <c r="I22251">
        <v>0</v>
      </c>
      <c r="L22251" t="s">
        <v>168</v>
      </c>
      <c r="M22251" t="s">
        <v>164</v>
      </c>
      <c r="N22251" t="s">
        <v>164</v>
      </c>
      <c r="P22251">
        <v>0.67556416882579895</v>
      </c>
      <c r="Q22251">
        <v>0</v>
      </c>
    </row>
    <row r="22252" spans="1:17">
      <c r="A22252" t="s">
        <v>122</v>
      </c>
      <c r="B22252">
        <v>2030</v>
      </c>
      <c r="E22252" t="s">
        <v>167</v>
      </c>
      <c r="G22252" t="s">
        <v>1077</v>
      </c>
      <c r="H22252" t="s">
        <v>134</v>
      </c>
      <c r="I22252">
        <v>0</v>
      </c>
      <c r="L22252" t="s">
        <v>168</v>
      </c>
      <c r="M22252" t="s">
        <v>164</v>
      </c>
      <c r="N22252" t="s">
        <v>164</v>
      </c>
      <c r="P22252">
        <v>0.67556416882579895</v>
      </c>
      <c r="Q22252">
        <v>0</v>
      </c>
    </row>
    <row r="22253" spans="1:17">
      <c r="A22253" t="s">
        <v>122</v>
      </c>
      <c r="B22253">
        <v>2030</v>
      </c>
      <c r="E22253" t="s">
        <v>167</v>
      </c>
      <c r="G22253" t="s">
        <v>1077</v>
      </c>
      <c r="H22253" t="s">
        <v>131</v>
      </c>
      <c r="I22253">
        <v>0</v>
      </c>
      <c r="L22253" t="s">
        <v>169</v>
      </c>
      <c r="M22253" t="s">
        <v>164</v>
      </c>
      <c r="N22253" t="s">
        <v>164</v>
      </c>
      <c r="P22253">
        <v>0.67556416882579895</v>
      </c>
      <c r="Q22253">
        <v>0</v>
      </c>
    </row>
    <row r="22254" spans="1:17">
      <c r="A22254" t="s">
        <v>122</v>
      </c>
      <c r="B22254">
        <v>2030</v>
      </c>
      <c r="E22254" t="s">
        <v>167</v>
      </c>
      <c r="G22254" t="s">
        <v>1077</v>
      </c>
      <c r="H22254" t="s">
        <v>134</v>
      </c>
      <c r="I22254">
        <v>0</v>
      </c>
      <c r="L22254" t="s">
        <v>169</v>
      </c>
      <c r="M22254" t="s">
        <v>164</v>
      </c>
      <c r="N22254" t="s">
        <v>164</v>
      </c>
      <c r="P22254">
        <v>0.67556416882579895</v>
      </c>
      <c r="Q22254">
        <v>0</v>
      </c>
    </row>
    <row r="22255" spans="1:17">
      <c r="A22255" t="s">
        <v>122</v>
      </c>
      <c r="B22255">
        <v>2030</v>
      </c>
      <c r="E22255" t="s">
        <v>170</v>
      </c>
      <c r="G22255" t="s">
        <v>1077</v>
      </c>
      <c r="H22255" t="s">
        <v>131</v>
      </c>
      <c r="I22255">
        <v>0</v>
      </c>
      <c r="L22255" t="s">
        <v>171</v>
      </c>
      <c r="M22255" t="s">
        <v>159</v>
      </c>
      <c r="N22255" t="s">
        <v>159</v>
      </c>
      <c r="P22255">
        <v>0.67556416882579895</v>
      </c>
      <c r="Q22255">
        <v>0</v>
      </c>
    </row>
    <row r="22256" spans="1:17">
      <c r="A22256" t="s">
        <v>122</v>
      </c>
      <c r="B22256">
        <v>2030</v>
      </c>
      <c r="E22256" t="s">
        <v>170</v>
      </c>
      <c r="G22256" t="s">
        <v>1077</v>
      </c>
      <c r="H22256" t="s">
        <v>134</v>
      </c>
      <c r="I22256">
        <v>0</v>
      </c>
      <c r="L22256" t="s">
        <v>171</v>
      </c>
      <c r="M22256" t="s">
        <v>159</v>
      </c>
      <c r="N22256" t="s">
        <v>159</v>
      </c>
      <c r="P22256">
        <v>0.67556416882579895</v>
      </c>
      <c r="Q22256">
        <v>0</v>
      </c>
    </row>
    <row r="22257" spans="1:17">
      <c r="A22257" t="s">
        <v>122</v>
      </c>
      <c r="B22257">
        <v>2030</v>
      </c>
      <c r="E22257" t="s">
        <v>162</v>
      </c>
      <c r="G22257" t="s">
        <v>1077</v>
      </c>
      <c r="H22257" t="s">
        <v>131</v>
      </c>
      <c r="I22257">
        <v>0</v>
      </c>
      <c r="L22257" t="s">
        <v>163</v>
      </c>
      <c r="M22257" t="s">
        <v>159</v>
      </c>
      <c r="N22257" t="s">
        <v>159</v>
      </c>
      <c r="P22257">
        <v>0.67556416882579895</v>
      </c>
      <c r="Q22257">
        <v>0</v>
      </c>
    </row>
    <row r="22258" spans="1:17">
      <c r="A22258" t="s">
        <v>122</v>
      </c>
      <c r="B22258">
        <v>2030</v>
      </c>
      <c r="E22258" t="s">
        <v>162</v>
      </c>
      <c r="G22258" t="s">
        <v>1077</v>
      </c>
      <c r="H22258" t="s">
        <v>134</v>
      </c>
      <c r="I22258">
        <v>0</v>
      </c>
      <c r="L22258" t="s">
        <v>163</v>
      </c>
      <c r="M22258" t="s">
        <v>159</v>
      </c>
      <c r="N22258" t="s">
        <v>159</v>
      </c>
      <c r="P22258">
        <v>0.67556416882579895</v>
      </c>
      <c r="Q22258">
        <v>0</v>
      </c>
    </row>
    <row r="22259" spans="1:17">
      <c r="A22259" t="s">
        <v>122</v>
      </c>
      <c r="B22259">
        <v>2030</v>
      </c>
      <c r="E22259" t="s">
        <v>167</v>
      </c>
      <c r="G22259" t="s">
        <v>1077</v>
      </c>
      <c r="H22259" t="s">
        <v>131</v>
      </c>
      <c r="I22259">
        <v>0</v>
      </c>
      <c r="L22259" t="s">
        <v>168</v>
      </c>
      <c r="M22259" t="s">
        <v>159</v>
      </c>
      <c r="N22259" t="s">
        <v>159</v>
      </c>
      <c r="P22259">
        <v>0.67556416882579895</v>
      </c>
      <c r="Q22259">
        <v>0</v>
      </c>
    </row>
    <row r="22260" spans="1:17">
      <c r="A22260" t="s">
        <v>122</v>
      </c>
      <c r="B22260">
        <v>2030</v>
      </c>
      <c r="E22260" t="s">
        <v>167</v>
      </c>
      <c r="G22260" t="s">
        <v>1077</v>
      </c>
      <c r="H22260" t="s">
        <v>134</v>
      </c>
      <c r="I22260">
        <v>0</v>
      </c>
      <c r="L22260" t="s">
        <v>168</v>
      </c>
      <c r="M22260" t="s">
        <v>159</v>
      </c>
      <c r="N22260" t="s">
        <v>159</v>
      </c>
      <c r="P22260">
        <v>0.67556416882579895</v>
      </c>
      <c r="Q22260">
        <v>0</v>
      </c>
    </row>
    <row r="22261" spans="1:17">
      <c r="A22261" t="s">
        <v>122</v>
      </c>
      <c r="B22261">
        <v>2030</v>
      </c>
      <c r="E22261" t="s">
        <v>167</v>
      </c>
      <c r="G22261" t="s">
        <v>1077</v>
      </c>
      <c r="H22261" t="s">
        <v>131</v>
      </c>
      <c r="I22261">
        <v>0</v>
      </c>
      <c r="L22261" t="s">
        <v>169</v>
      </c>
      <c r="M22261" t="s">
        <v>159</v>
      </c>
      <c r="N22261" t="s">
        <v>159</v>
      </c>
      <c r="P22261">
        <v>0.67556416882579895</v>
      </c>
      <c r="Q22261">
        <v>0</v>
      </c>
    </row>
    <row r="22262" spans="1:17">
      <c r="A22262" t="s">
        <v>122</v>
      </c>
      <c r="B22262">
        <v>2030</v>
      </c>
      <c r="E22262" t="s">
        <v>167</v>
      </c>
      <c r="G22262" t="s">
        <v>1077</v>
      </c>
      <c r="H22262" t="s">
        <v>134</v>
      </c>
      <c r="I22262">
        <v>0</v>
      </c>
      <c r="L22262" t="s">
        <v>169</v>
      </c>
      <c r="M22262" t="s">
        <v>159</v>
      </c>
      <c r="N22262" t="s">
        <v>159</v>
      </c>
      <c r="P22262">
        <v>0.67556416882579895</v>
      </c>
      <c r="Q22262">
        <v>0</v>
      </c>
    </row>
    <row r="22263" spans="1:17">
      <c r="A22263" t="s">
        <v>122</v>
      </c>
      <c r="B22263">
        <v>2030</v>
      </c>
      <c r="E22263" t="s">
        <v>170</v>
      </c>
      <c r="G22263" t="s">
        <v>1078</v>
      </c>
      <c r="H22263" t="s">
        <v>131</v>
      </c>
      <c r="I22263">
        <v>0</v>
      </c>
      <c r="L22263" t="s">
        <v>171</v>
      </c>
      <c r="M22263" t="s">
        <v>126</v>
      </c>
      <c r="N22263" t="s">
        <v>164</v>
      </c>
      <c r="P22263">
        <v>0.67556416882579895</v>
      </c>
      <c r="Q22263">
        <v>0</v>
      </c>
    </row>
    <row r="22264" spans="1:17">
      <c r="A22264" t="s">
        <v>122</v>
      </c>
      <c r="B22264">
        <v>2030</v>
      </c>
      <c r="E22264" t="s">
        <v>170</v>
      </c>
      <c r="G22264" t="s">
        <v>1078</v>
      </c>
      <c r="H22264" t="s">
        <v>134</v>
      </c>
      <c r="I22264">
        <v>0</v>
      </c>
      <c r="L22264" t="s">
        <v>171</v>
      </c>
      <c r="M22264" t="s">
        <v>126</v>
      </c>
      <c r="N22264" t="s">
        <v>164</v>
      </c>
      <c r="P22264">
        <v>0.67556416882579895</v>
      </c>
      <c r="Q22264">
        <v>0</v>
      </c>
    </row>
    <row r="22265" spans="1:17">
      <c r="A22265" t="s">
        <v>122</v>
      </c>
      <c r="B22265">
        <v>2030</v>
      </c>
      <c r="E22265" t="s">
        <v>162</v>
      </c>
      <c r="G22265" t="s">
        <v>1078</v>
      </c>
      <c r="H22265" t="s">
        <v>131</v>
      </c>
      <c r="I22265">
        <v>84656250</v>
      </c>
      <c r="L22265" t="s">
        <v>163</v>
      </c>
      <c r="M22265" t="s">
        <v>126</v>
      </c>
      <c r="N22265" t="s">
        <v>164</v>
      </c>
      <c r="P22265">
        <v>0.67556416882579895</v>
      </c>
      <c r="Q22265">
        <v>57190729.167158999</v>
      </c>
    </row>
    <row r="22266" spans="1:17">
      <c r="A22266" t="s">
        <v>122</v>
      </c>
      <c r="B22266">
        <v>2030</v>
      </c>
      <c r="E22266" t="s">
        <v>162</v>
      </c>
      <c r="G22266" t="s">
        <v>1078</v>
      </c>
      <c r="H22266" t="s">
        <v>134</v>
      </c>
      <c r="I22266">
        <v>2821875</v>
      </c>
      <c r="L22266" t="s">
        <v>163</v>
      </c>
      <c r="M22266" t="s">
        <v>126</v>
      </c>
      <c r="N22266" t="s">
        <v>164</v>
      </c>
      <c r="P22266">
        <v>0.67556416882579895</v>
      </c>
      <c r="Q22266">
        <v>1906357.6389053001</v>
      </c>
    </row>
    <row r="22267" spans="1:17">
      <c r="A22267" t="s">
        <v>122</v>
      </c>
      <c r="B22267">
        <v>2030</v>
      </c>
      <c r="E22267" t="s">
        <v>167</v>
      </c>
      <c r="G22267" t="s">
        <v>1078</v>
      </c>
      <c r="H22267" t="s">
        <v>131</v>
      </c>
      <c r="I22267">
        <v>0</v>
      </c>
      <c r="L22267" t="s">
        <v>168</v>
      </c>
      <c r="M22267" t="s">
        <v>126</v>
      </c>
      <c r="N22267" t="s">
        <v>164</v>
      </c>
      <c r="P22267">
        <v>0.67556416882579895</v>
      </c>
      <c r="Q22267">
        <v>0</v>
      </c>
    </row>
    <row r="22268" spans="1:17">
      <c r="A22268" t="s">
        <v>122</v>
      </c>
      <c r="B22268">
        <v>2030</v>
      </c>
      <c r="E22268" t="s">
        <v>167</v>
      </c>
      <c r="G22268" t="s">
        <v>1078</v>
      </c>
      <c r="H22268" t="s">
        <v>134</v>
      </c>
      <c r="I22268">
        <v>0</v>
      </c>
      <c r="L22268" t="s">
        <v>168</v>
      </c>
      <c r="M22268" t="s">
        <v>126</v>
      </c>
      <c r="N22268" t="s">
        <v>164</v>
      </c>
      <c r="P22268">
        <v>0.67556416882579895</v>
      </c>
      <c r="Q22268">
        <v>0</v>
      </c>
    </row>
    <row r="22269" spans="1:17">
      <c r="A22269" t="s">
        <v>122</v>
      </c>
      <c r="B22269">
        <v>2030</v>
      </c>
      <c r="E22269" t="s">
        <v>167</v>
      </c>
      <c r="G22269" t="s">
        <v>1078</v>
      </c>
      <c r="H22269" t="s">
        <v>131</v>
      </c>
      <c r="I22269">
        <v>0</v>
      </c>
      <c r="L22269" t="s">
        <v>169</v>
      </c>
      <c r="M22269" t="s">
        <v>126</v>
      </c>
      <c r="N22269" t="s">
        <v>164</v>
      </c>
      <c r="P22269">
        <v>0.67556416882579895</v>
      </c>
      <c r="Q22269">
        <v>0</v>
      </c>
    </row>
    <row r="22270" spans="1:17">
      <c r="A22270" t="s">
        <v>122</v>
      </c>
      <c r="B22270">
        <v>2030</v>
      </c>
      <c r="E22270" t="s">
        <v>167</v>
      </c>
      <c r="G22270" t="s">
        <v>1078</v>
      </c>
      <c r="H22270" t="s">
        <v>134</v>
      </c>
      <c r="I22270">
        <v>0</v>
      </c>
      <c r="L22270" t="s">
        <v>169</v>
      </c>
      <c r="M22270" t="s">
        <v>126</v>
      </c>
      <c r="N22270" t="s">
        <v>164</v>
      </c>
      <c r="P22270">
        <v>0.67556416882579895</v>
      </c>
      <c r="Q22270">
        <v>0</v>
      </c>
    </row>
    <row r="22271" spans="1:17">
      <c r="A22271" t="s">
        <v>122</v>
      </c>
      <c r="B22271">
        <v>2030</v>
      </c>
      <c r="E22271" t="s">
        <v>170</v>
      </c>
      <c r="G22271" t="s">
        <v>1078</v>
      </c>
      <c r="H22271" t="s">
        <v>131</v>
      </c>
      <c r="I22271">
        <v>0</v>
      </c>
      <c r="L22271" t="s">
        <v>171</v>
      </c>
      <c r="M22271" t="s">
        <v>126</v>
      </c>
      <c r="N22271" t="s">
        <v>159</v>
      </c>
      <c r="P22271">
        <v>0.67556416882579895</v>
      </c>
      <c r="Q22271">
        <v>0</v>
      </c>
    </row>
    <row r="22272" spans="1:17">
      <c r="A22272" t="s">
        <v>122</v>
      </c>
      <c r="B22272">
        <v>2030</v>
      </c>
      <c r="E22272" t="s">
        <v>170</v>
      </c>
      <c r="G22272" t="s">
        <v>1078</v>
      </c>
      <c r="H22272" t="s">
        <v>134</v>
      </c>
      <c r="I22272">
        <v>0</v>
      </c>
      <c r="L22272" t="s">
        <v>171</v>
      </c>
      <c r="M22272" t="s">
        <v>126</v>
      </c>
      <c r="N22272" t="s">
        <v>159</v>
      </c>
      <c r="P22272">
        <v>0.67556416882579895</v>
      </c>
      <c r="Q22272">
        <v>0</v>
      </c>
    </row>
    <row r="22273" spans="1:17">
      <c r="A22273" t="s">
        <v>122</v>
      </c>
      <c r="B22273">
        <v>2030</v>
      </c>
      <c r="E22273" t="s">
        <v>162</v>
      </c>
      <c r="G22273" t="s">
        <v>1078</v>
      </c>
      <c r="H22273" t="s">
        <v>131</v>
      </c>
      <c r="I22273">
        <v>84656250</v>
      </c>
      <c r="L22273" t="s">
        <v>163</v>
      </c>
      <c r="M22273" t="s">
        <v>126</v>
      </c>
      <c r="N22273" t="s">
        <v>159</v>
      </c>
      <c r="P22273">
        <v>0.67556416882579895</v>
      </c>
      <c r="Q22273">
        <v>57190729.167158999</v>
      </c>
    </row>
    <row r="22274" spans="1:17">
      <c r="A22274" t="s">
        <v>122</v>
      </c>
      <c r="B22274">
        <v>2030</v>
      </c>
      <c r="E22274" t="s">
        <v>162</v>
      </c>
      <c r="G22274" t="s">
        <v>1078</v>
      </c>
      <c r="H22274" t="s">
        <v>134</v>
      </c>
      <c r="I22274">
        <v>2821875</v>
      </c>
      <c r="L22274" t="s">
        <v>163</v>
      </c>
      <c r="M22274" t="s">
        <v>126</v>
      </c>
      <c r="N22274" t="s">
        <v>159</v>
      </c>
      <c r="P22274">
        <v>0.67556416882579895</v>
      </c>
      <c r="Q22274">
        <v>1906357.6389053001</v>
      </c>
    </row>
    <row r="22275" spans="1:17">
      <c r="A22275" t="s">
        <v>122</v>
      </c>
      <c r="B22275">
        <v>2030</v>
      </c>
      <c r="E22275" t="s">
        <v>167</v>
      </c>
      <c r="G22275" t="s">
        <v>1078</v>
      </c>
      <c r="H22275" t="s">
        <v>131</v>
      </c>
      <c r="I22275">
        <v>0</v>
      </c>
      <c r="L22275" t="s">
        <v>168</v>
      </c>
      <c r="M22275" t="s">
        <v>126</v>
      </c>
      <c r="N22275" t="s">
        <v>159</v>
      </c>
      <c r="P22275">
        <v>0.67556416882579895</v>
      </c>
      <c r="Q22275">
        <v>0</v>
      </c>
    </row>
    <row r="22276" spans="1:17">
      <c r="A22276" t="s">
        <v>122</v>
      </c>
      <c r="B22276">
        <v>2030</v>
      </c>
      <c r="E22276" t="s">
        <v>167</v>
      </c>
      <c r="G22276" t="s">
        <v>1078</v>
      </c>
      <c r="H22276" t="s">
        <v>134</v>
      </c>
      <c r="I22276">
        <v>0</v>
      </c>
      <c r="L22276" t="s">
        <v>168</v>
      </c>
      <c r="M22276" t="s">
        <v>126</v>
      </c>
      <c r="N22276" t="s">
        <v>159</v>
      </c>
      <c r="P22276">
        <v>0.67556416882579895</v>
      </c>
      <c r="Q22276">
        <v>0</v>
      </c>
    </row>
    <row r="22277" spans="1:17">
      <c r="A22277" t="s">
        <v>122</v>
      </c>
      <c r="B22277">
        <v>2030</v>
      </c>
      <c r="E22277" t="s">
        <v>167</v>
      </c>
      <c r="G22277" t="s">
        <v>1078</v>
      </c>
      <c r="H22277" t="s">
        <v>131</v>
      </c>
      <c r="I22277">
        <v>0</v>
      </c>
      <c r="L22277" t="s">
        <v>169</v>
      </c>
      <c r="M22277" t="s">
        <v>126</v>
      </c>
      <c r="N22277" t="s">
        <v>159</v>
      </c>
      <c r="P22277">
        <v>0.67556416882579895</v>
      </c>
      <c r="Q22277">
        <v>0</v>
      </c>
    </row>
    <row r="22278" spans="1:17">
      <c r="A22278" t="s">
        <v>122</v>
      </c>
      <c r="B22278">
        <v>2030</v>
      </c>
      <c r="E22278" t="s">
        <v>167</v>
      </c>
      <c r="G22278" t="s">
        <v>1078</v>
      </c>
      <c r="H22278" t="s">
        <v>134</v>
      </c>
      <c r="I22278">
        <v>0</v>
      </c>
      <c r="L22278" t="s">
        <v>169</v>
      </c>
      <c r="M22278" t="s">
        <v>126</v>
      </c>
      <c r="N22278" t="s">
        <v>159</v>
      </c>
      <c r="P22278">
        <v>0.67556416882579895</v>
      </c>
      <c r="Q22278">
        <v>0</v>
      </c>
    </row>
    <row r="22279" spans="1:17">
      <c r="A22279" t="s">
        <v>122</v>
      </c>
      <c r="B22279">
        <v>2030</v>
      </c>
      <c r="E22279" t="s">
        <v>170</v>
      </c>
      <c r="G22279" t="s">
        <v>1077</v>
      </c>
      <c r="H22279" t="s">
        <v>131</v>
      </c>
      <c r="I22279">
        <v>0</v>
      </c>
      <c r="L22279" t="s">
        <v>171</v>
      </c>
      <c r="M22279" t="s">
        <v>126</v>
      </c>
      <c r="N22279" t="s">
        <v>126</v>
      </c>
      <c r="P22279">
        <v>0.67556416882579895</v>
      </c>
      <c r="Q22279">
        <v>0</v>
      </c>
    </row>
    <row r="22280" spans="1:17">
      <c r="A22280" t="s">
        <v>122</v>
      </c>
      <c r="B22280">
        <v>2030</v>
      </c>
      <c r="E22280" t="s">
        <v>170</v>
      </c>
      <c r="G22280" t="s">
        <v>1077</v>
      </c>
      <c r="H22280" t="s">
        <v>134</v>
      </c>
      <c r="I22280">
        <v>0</v>
      </c>
      <c r="L22280" t="s">
        <v>171</v>
      </c>
      <c r="M22280" t="s">
        <v>126</v>
      </c>
      <c r="N22280" t="s">
        <v>126</v>
      </c>
      <c r="P22280">
        <v>0.67556416882579895</v>
      </c>
      <c r="Q22280">
        <v>0</v>
      </c>
    </row>
    <row r="22281" spans="1:17">
      <c r="A22281" t="s">
        <v>122</v>
      </c>
      <c r="B22281">
        <v>2030</v>
      </c>
      <c r="E22281" t="s">
        <v>162</v>
      </c>
      <c r="G22281" t="s">
        <v>1077</v>
      </c>
      <c r="H22281" t="s">
        <v>131</v>
      </c>
      <c r="I22281">
        <v>946751801.19130194</v>
      </c>
      <c r="L22281" t="s">
        <v>163</v>
      </c>
      <c r="M22281" t="s">
        <v>126</v>
      </c>
      <c r="N22281" t="s">
        <v>126</v>
      </c>
      <c r="P22281">
        <v>0.67556416882579895</v>
      </c>
      <c r="Q22281">
        <v>639591593.65612996</v>
      </c>
    </row>
    <row r="22282" spans="1:17">
      <c r="A22282" t="s">
        <v>122</v>
      </c>
      <c r="B22282">
        <v>2030</v>
      </c>
      <c r="E22282" t="s">
        <v>162</v>
      </c>
      <c r="G22282" t="s">
        <v>1077</v>
      </c>
      <c r="H22282" t="s">
        <v>134</v>
      </c>
      <c r="I22282">
        <v>0</v>
      </c>
      <c r="L22282" t="s">
        <v>163</v>
      </c>
      <c r="M22282" t="s">
        <v>126</v>
      </c>
      <c r="N22282" t="s">
        <v>126</v>
      </c>
      <c r="P22282">
        <v>0.67556416882579895</v>
      </c>
      <c r="Q22282">
        <v>0</v>
      </c>
    </row>
    <row r="22283" spans="1:17">
      <c r="A22283" t="s">
        <v>122</v>
      </c>
      <c r="B22283">
        <v>2030</v>
      </c>
      <c r="E22283" t="s">
        <v>167</v>
      </c>
      <c r="G22283" t="s">
        <v>1077</v>
      </c>
      <c r="H22283" t="s">
        <v>131</v>
      </c>
      <c r="I22283">
        <v>0</v>
      </c>
      <c r="L22283" t="s">
        <v>168</v>
      </c>
      <c r="M22283" t="s">
        <v>126</v>
      </c>
      <c r="N22283" t="s">
        <v>126</v>
      </c>
      <c r="P22283">
        <v>0.67556416882579895</v>
      </c>
      <c r="Q22283">
        <v>0</v>
      </c>
    </row>
    <row r="22284" spans="1:17">
      <c r="A22284" t="s">
        <v>122</v>
      </c>
      <c r="B22284">
        <v>2030</v>
      </c>
      <c r="E22284" t="s">
        <v>167</v>
      </c>
      <c r="G22284" t="s">
        <v>1077</v>
      </c>
      <c r="H22284" t="s">
        <v>134</v>
      </c>
      <c r="I22284">
        <v>0</v>
      </c>
      <c r="L22284" t="s">
        <v>168</v>
      </c>
      <c r="M22284" t="s">
        <v>126</v>
      </c>
      <c r="N22284" t="s">
        <v>126</v>
      </c>
      <c r="P22284">
        <v>0.67556416882579895</v>
      </c>
      <c r="Q22284">
        <v>0</v>
      </c>
    </row>
    <row r="22285" spans="1:17">
      <c r="A22285" t="s">
        <v>122</v>
      </c>
      <c r="B22285">
        <v>2030</v>
      </c>
      <c r="E22285" t="s">
        <v>167</v>
      </c>
      <c r="G22285" t="s">
        <v>1077</v>
      </c>
      <c r="H22285" t="s">
        <v>131</v>
      </c>
      <c r="I22285">
        <v>23605582.023410201</v>
      </c>
      <c r="L22285" t="s">
        <v>169</v>
      </c>
      <c r="M22285" t="s">
        <v>126</v>
      </c>
      <c r="N22285" t="s">
        <v>126</v>
      </c>
      <c r="P22285">
        <v>0.67556416882579895</v>
      </c>
      <c r="Q22285">
        <v>15947085.399294401</v>
      </c>
    </row>
    <row r="22286" spans="1:17">
      <c r="A22286" t="s">
        <v>122</v>
      </c>
      <c r="B22286">
        <v>2030</v>
      </c>
      <c r="E22286" t="s">
        <v>167</v>
      </c>
      <c r="G22286" t="s">
        <v>1077</v>
      </c>
      <c r="H22286" t="s">
        <v>134</v>
      </c>
      <c r="I22286">
        <v>0</v>
      </c>
      <c r="L22286" t="s">
        <v>169</v>
      </c>
      <c r="M22286" t="s">
        <v>126</v>
      </c>
      <c r="N22286" t="s">
        <v>126</v>
      </c>
      <c r="P22286">
        <v>0.67556416882579895</v>
      </c>
      <c r="Q22286">
        <v>0</v>
      </c>
    </row>
    <row r="22287" spans="1:17">
      <c r="A22287" t="s">
        <v>122</v>
      </c>
      <c r="B22287">
        <v>2030</v>
      </c>
      <c r="E22287" t="s">
        <v>170</v>
      </c>
      <c r="G22287" t="s">
        <v>1078</v>
      </c>
      <c r="H22287" t="s">
        <v>131</v>
      </c>
      <c r="I22287">
        <v>0</v>
      </c>
      <c r="L22287" t="s">
        <v>171</v>
      </c>
      <c r="M22287" t="s">
        <v>126</v>
      </c>
      <c r="N22287" t="s">
        <v>165</v>
      </c>
      <c r="P22287">
        <v>0.67556416882579895</v>
      </c>
      <c r="Q22287">
        <v>0</v>
      </c>
    </row>
    <row r="22288" spans="1:17">
      <c r="A22288" t="s">
        <v>122</v>
      </c>
      <c r="B22288">
        <v>2030</v>
      </c>
      <c r="E22288" t="s">
        <v>170</v>
      </c>
      <c r="G22288" t="s">
        <v>1078</v>
      </c>
      <c r="H22288" t="s">
        <v>134</v>
      </c>
      <c r="I22288">
        <v>0</v>
      </c>
      <c r="L22288" t="s">
        <v>171</v>
      </c>
      <c r="M22288" t="s">
        <v>126</v>
      </c>
      <c r="N22288" t="s">
        <v>165</v>
      </c>
      <c r="P22288">
        <v>0.67556416882579895</v>
      </c>
      <c r="Q22288">
        <v>0</v>
      </c>
    </row>
    <row r="22289" spans="1:17">
      <c r="A22289" t="s">
        <v>122</v>
      </c>
      <c r="B22289">
        <v>2030</v>
      </c>
      <c r="E22289" t="s">
        <v>162</v>
      </c>
      <c r="G22289" t="s">
        <v>1078</v>
      </c>
      <c r="H22289" t="s">
        <v>131</v>
      </c>
      <c r="I22289">
        <v>0</v>
      </c>
      <c r="L22289" t="s">
        <v>163</v>
      </c>
      <c r="M22289" t="s">
        <v>126</v>
      </c>
      <c r="N22289" t="s">
        <v>165</v>
      </c>
      <c r="P22289">
        <v>0.67556416882579895</v>
      </c>
      <c r="Q22289">
        <v>0</v>
      </c>
    </row>
    <row r="22290" spans="1:17">
      <c r="A22290" t="s">
        <v>122</v>
      </c>
      <c r="B22290">
        <v>2030</v>
      </c>
      <c r="E22290" t="s">
        <v>162</v>
      </c>
      <c r="G22290" t="s">
        <v>1078</v>
      </c>
      <c r="H22290" t="s">
        <v>134</v>
      </c>
      <c r="I22290">
        <v>0</v>
      </c>
      <c r="L22290" t="s">
        <v>163</v>
      </c>
      <c r="M22290" t="s">
        <v>126</v>
      </c>
      <c r="N22290" t="s">
        <v>165</v>
      </c>
      <c r="P22290">
        <v>0.67556416882579895</v>
      </c>
      <c r="Q22290">
        <v>0</v>
      </c>
    </row>
    <row r="22291" spans="1:17">
      <c r="A22291" t="s">
        <v>122</v>
      </c>
      <c r="B22291">
        <v>2030</v>
      </c>
      <c r="E22291" t="s">
        <v>167</v>
      </c>
      <c r="G22291" t="s">
        <v>1078</v>
      </c>
      <c r="H22291" t="s">
        <v>131</v>
      </c>
      <c r="I22291">
        <v>0</v>
      </c>
      <c r="L22291" t="s">
        <v>168</v>
      </c>
      <c r="M22291" t="s">
        <v>126</v>
      </c>
      <c r="N22291" t="s">
        <v>165</v>
      </c>
      <c r="P22291">
        <v>0.67556416882579895</v>
      </c>
      <c r="Q22291">
        <v>0</v>
      </c>
    </row>
    <row r="22292" spans="1:17">
      <c r="A22292" t="s">
        <v>122</v>
      </c>
      <c r="B22292">
        <v>2030</v>
      </c>
      <c r="E22292" t="s">
        <v>167</v>
      </c>
      <c r="G22292" t="s">
        <v>1078</v>
      </c>
      <c r="H22292" t="s">
        <v>134</v>
      </c>
      <c r="I22292">
        <v>0</v>
      </c>
      <c r="L22292" t="s">
        <v>168</v>
      </c>
      <c r="M22292" t="s">
        <v>126</v>
      </c>
      <c r="N22292" t="s">
        <v>165</v>
      </c>
      <c r="P22292">
        <v>0.67556416882579895</v>
      </c>
      <c r="Q22292">
        <v>0</v>
      </c>
    </row>
    <row r="22293" spans="1:17">
      <c r="A22293" t="s">
        <v>122</v>
      </c>
      <c r="B22293">
        <v>2030</v>
      </c>
      <c r="E22293" t="s">
        <v>167</v>
      </c>
      <c r="G22293" t="s">
        <v>1078</v>
      </c>
      <c r="H22293" t="s">
        <v>131</v>
      </c>
      <c r="I22293">
        <v>0</v>
      </c>
      <c r="L22293" t="s">
        <v>169</v>
      </c>
      <c r="M22293" t="s">
        <v>126</v>
      </c>
      <c r="N22293" t="s">
        <v>165</v>
      </c>
      <c r="P22293">
        <v>0.67556416882579895</v>
      </c>
      <c r="Q22293">
        <v>0</v>
      </c>
    </row>
    <row r="22294" spans="1:17">
      <c r="A22294" t="s">
        <v>122</v>
      </c>
      <c r="B22294">
        <v>2030</v>
      </c>
      <c r="E22294" t="s">
        <v>167</v>
      </c>
      <c r="G22294" t="s">
        <v>1078</v>
      </c>
      <c r="H22294" t="s">
        <v>134</v>
      </c>
      <c r="I22294">
        <v>0</v>
      </c>
      <c r="L22294" t="s">
        <v>169</v>
      </c>
      <c r="M22294" t="s">
        <v>126</v>
      </c>
      <c r="N22294" t="s">
        <v>165</v>
      </c>
      <c r="P22294">
        <v>0.67556416882579895</v>
      </c>
      <c r="Q22294">
        <v>0</v>
      </c>
    </row>
    <row r="22295" spans="1:17">
      <c r="A22295" t="s">
        <v>122</v>
      </c>
      <c r="B22295">
        <v>2030</v>
      </c>
      <c r="E22295" t="s">
        <v>170</v>
      </c>
      <c r="G22295" t="s">
        <v>1078</v>
      </c>
      <c r="H22295" t="s">
        <v>131</v>
      </c>
      <c r="I22295">
        <v>0</v>
      </c>
      <c r="L22295" t="s">
        <v>171</v>
      </c>
      <c r="M22295" t="s">
        <v>126</v>
      </c>
      <c r="N22295" t="s">
        <v>166</v>
      </c>
      <c r="P22295">
        <v>0.67556416882579895</v>
      </c>
      <c r="Q22295">
        <v>0</v>
      </c>
    </row>
    <row r="22296" spans="1:17">
      <c r="A22296" t="s">
        <v>122</v>
      </c>
      <c r="B22296">
        <v>2030</v>
      </c>
      <c r="E22296" t="s">
        <v>170</v>
      </c>
      <c r="G22296" t="s">
        <v>1078</v>
      </c>
      <c r="H22296" t="s">
        <v>134</v>
      </c>
      <c r="I22296">
        <v>0</v>
      </c>
      <c r="L22296" t="s">
        <v>171</v>
      </c>
      <c r="M22296" t="s">
        <v>126</v>
      </c>
      <c r="N22296" t="s">
        <v>166</v>
      </c>
      <c r="P22296">
        <v>0.67556416882579895</v>
      </c>
      <c r="Q22296">
        <v>0</v>
      </c>
    </row>
    <row r="22297" spans="1:17">
      <c r="A22297" t="s">
        <v>122</v>
      </c>
      <c r="B22297">
        <v>2030</v>
      </c>
      <c r="E22297" t="s">
        <v>162</v>
      </c>
      <c r="G22297" t="s">
        <v>1078</v>
      </c>
      <c r="H22297" t="s">
        <v>131</v>
      </c>
      <c r="I22297">
        <v>118518750</v>
      </c>
      <c r="L22297" t="s">
        <v>163</v>
      </c>
      <c r="M22297" t="s">
        <v>126</v>
      </c>
      <c r="N22297" t="s">
        <v>166</v>
      </c>
      <c r="P22297">
        <v>0.67556416882579895</v>
      </c>
      <c r="Q22297">
        <v>80067020.834022596</v>
      </c>
    </row>
    <row r="22298" spans="1:17">
      <c r="A22298" t="s">
        <v>122</v>
      </c>
      <c r="B22298">
        <v>2030</v>
      </c>
      <c r="E22298" t="s">
        <v>162</v>
      </c>
      <c r="G22298" t="s">
        <v>1078</v>
      </c>
      <c r="H22298" t="s">
        <v>134</v>
      </c>
      <c r="I22298">
        <v>3950625</v>
      </c>
      <c r="L22298" t="s">
        <v>163</v>
      </c>
      <c r="M22298" t="s">
        <v>126</v>
      </c>
      <c r="N22298" t="s">
        <v>166</v>
      </c>
      <c r="P22298">
        <v>0.67556416882579895</v>
      </c>
      <c r="Q22298">
        <v>2668900.6944674202</v>
      </c>
    </row>
    <row r="22299" spans="1:17">
      <c r="A22299" t="s">
        <v>122</v>
      </c>
      <c r="B22299">
        <v>2030</v>
      </c>
      <c r="E22299" t="s">
        <v>167</v>
      </c>
      <c r="G22299" t="s">
        <v>1078</v>
      </c>
      <c r="H22299" t="s">
        <v>131</v>
      </c>
      <c r="I22299">
        <v>0</v>
      </c>
      <c r="L22299" t="s">
        <v>168</v>
      </c>
      <c r="M22299" t="s">
        <v>126</v>
      </c>
      <c r="N22299" t="s">
        <v>166</v>
      </c>
      <c r="P22299">
        <v>0.67556416882579895</v>
      </c>
      <c r="Q22299">
        <v>0</v>
      </c>
    </row>
    <row r="22300" spans="1:17">
      <c r="A22300" t="s">
        <v>122</v>
      </c>
      <c r="B22300">
        <v>2030</v>
      </c>
      <c r="E22300" t="s">
        <v>167</v>
      </c>
      <c r="G22300" t="s">
        <v>1078</v>
      </c>
      <c r="H22300" t="s">
        <v>134</v>
      </c>
      <c r="I22300">
        <v>0</v>
      </c>
      <c r="L22300" t="s">
        <v>168</v>
      </c>
      <c r="M22300" t="s">
        <v>126</v>
      </c>
      <c r="N22300" t="s">
        <v>166</v>
      </c>
      <c r="P22300">
        <v>0.67556416882579895</v>
      </c>
      <c r="Q22300">
        <v>0</v>
      </c>
    </row>
    <row r="22301" spans="1:17">
      <c r="A22301" t="s">
        <v>122</v>
      </c>
      <c r="B22301">
        <v>2030</v>
      </c>
      <c r="E22301" t="s">
        <v>167</v>
      </c>
      <c r="G22301" t="s">
        <v>1078</v>
      </c>
      <c r="H22301" t="s">
        <v>131</v>
      </c>
      <c r="I22301">
        <v>0</v>
      </c>
      <c r="L22301" t="s">
        <v>169</v>
      </c>
      <c r="M22301" t="s">
        <v>126</v>
      </c>
      <c r="N22301" t="s">
        <v>166</v>
      </c>
      <c r="P22301">
        <v>0.67556416882579895</v>
      </c>
      <c r="Q22301">
        <v>0</v>
      </c>
    </row>
    <row r="22302" spans="1:17">
      <c r="A22302" t="s">
        <v>122</v>
      </c>
      <c r="B22302">
        <v>2030</v>
      </c>
      <c r="E22302" t="s">
        <v>167</v>
      </c>
      <c r="G22302" t="s">
        <v>1078</v>
      </c>
      <c r="H22302" t="s">
        <v>134</v>
      </c>
      <c r="I22302">
        <v>0</v>
      </c>
      <c r="L22302" t="s">
        <v>169</v>
      </c>
      <c r="M22302" t="s">
        <v>126</v>
      </c>
      <c r="N22302" t="s">
        <v>166</v>
      </c>
      <c r="P22302">
        <v>0.67556416882579895</v>
      </c>
      <c r="Q22302">
        <v>0</v>
      </c>
    </row>
    <row r="22303" spans="1:17">
      <c r="A22303" t="s">
        <v>122</v>
      </c>
      <c r="B22303">
        <v>2030</v>
      </c>
      <c r="E22303" t="s">
        <v>170</v>
      </c>
      <c r="G22303" t="s">
        <v>1078</v>
      </c>
      <c r="H22303" t="s">
        <v>131</v>
      </c>
      <c r="I22303">
        <v>0</v>
      </c>
      <c r="L22303" t="s">
        <v>171</v>
      </c>
      <c r="M22303" t="s">
        <v>126</v>
      </c>
      <c r="N22303" t="s">
        <v>160</v>
      </c>
      <c r="P22303">
        <v>0.67556416882579895</v>
      </c>
      <c r="Q22303">
        <v>0</v>
      </c>
    </row>
    <row r="22304" spans="1:17">
      <c r="A22304" t="s">
        <v>122</v>
      </c>
      <c r="B22304">
        <v>2030</v>
      </c>
      <c r="E22304" t="s">
        <v>170</v>
      </c>
      <c r="G22304" t="s">
        <v>1078</v>
      </c>
      <c r="H22304" t="s">
        <v>134</v>
      </c>
      <c r="I22304">
        <v>0</v>
      </c>
      <c r="L22304" t="s">
        <v>171</v>
      </c>
      <c r="M22304" t="s">
        <v>126</v>
      </c>
      <c r="N22304" t="s">
        <v>160</v>
      </c>
      <c r="P22304">
        <v>0.67556416882579895</v>
      </c>
      <c r="Q22304">
        <v>0</v>
      </c>
    </row>
    <row r="22305" spans="1:17">
      <c r="A22305" t="s">
        <v>122</v>
      </c>
      <c r="B22305">
        <v>2030</v>
      </c>
      <c r="E22305" t="s">
        <v>162</v>
      </c>
      <c r="G22305" t="s">
        <v>1078</v>
      </c>
      <c r="H22305" t="s">
        <v>131</v>
      </c>
      <c r="I22305">
        <v>338625000</v>
      </c>
      <c r="L22305" t="s">
        <v>163</v>
      </c>
      <c r="M22305" t="s">
        <v>126</v>
      </c>
      <c r="N22305" t="s">
        <v>160</v>
      </c>
      <c r="P22305">
        <v>0.67556416882579895</v>
      </c>
      <c r="Q22305">
        <v>228762916.66863599</v>
      </c>
    </row>
    <row r="22306" spans="1:17">
      <c r="A22306" t="s">
        <v>122</v>
      </c>
      <c r="B22306">
        <v>2030</v>
      </c>
      <c r="E22306" t="s">
        <v>162</v>
      </c>
      <c r="G22306" t="s">
        <v>1078</v>
      </c>
      <c r="H22306" t="s">
        <v>134</v>
      </c>
      <c r="I22306">
        <v>11287500</v>
      </c>
      <c r="L22306" t="s">
        <v>163</v>
      </c>
      <c r="M22306" t="s">
        <v>126</v>
      </c>
      <c r="N22306" t="s">
        <v>160</v>
      </c>
      <c r="P22306">
        <v>0.67556416882579895</v>
      </c>
      <c r="Q22306">
        <v>7625430.5556212002</v>
      </c>
    </row>
    <row r="22307" spans="1:17">
      <c r="A22307" t="s">
        <v>122</v>
      </c>
      <c r="B22307">
        <v>2030</v>
      </c>
      <c r="E22307" t="s">
        <v>167</v>
      </c>
      <c r="G22307" t="s">
        <v>1078</v>
      </c>
      <c r="H22307" t="s">
        <v>131</v>
      </c>
      <c r="I22307">
        <v>0</v>
      </c>
      <c r="L22307" t="s">
        <v>168</v>
      </c>
      <c r="M22307" t="s">
        <v>126</v>
      </c>
      <c r="N22307" t="s">
        <v>160</v>
      </c>
      <c r="P22307">
        <v>0.67556416882579895</v>
      </c>
      <c r="Q22307">
        <v>0</v>
      </c>
    </row>
    <row r="22308" spans="1:17">
      <c r="A22308" t="s">
        <v>122</v>
      </c>
      <c r="B22308">
        <v>2030</v>
      </c>
      <c r="E22308" t="s">
        <v>167</v>
      </c>
      <c r="G22308" t="s">
        <v>1078</v>
      </c>
      <c r="H22308" t="s">
        <v>134</v>
      </c>
      <c r="I22308">
        <v>0</v>
      </c>
      <c r="L22308" t="s">
        <v>168</v>
      </c>
      <c r="M22308" t="s">
        <v>126</v>
      </c>
      <c r="N22308" t="s">
        <v>160</v>
      </c>
      <c r="P22308">
        <v>0.67556416882579895</v>
      </c>
      <c r="Q22308">
        <v>0</v>
      </c>
    </row>
    <row r="22309" spans="1:17">
      <c r="A22309" t="s">
        <v>122</v>
      </c>
      <c r="B22309">
        <v>2030</v>
      </c>
      <c r="E22309" t="s">
        <v>167</v>
      </c>
      <c r="G22309" t="s">
        <v>1078</v>
      </c>
      <c r="H22309" t="s">
        <v>131</v>
      </c>
      <c r="I22309">
        <v>0</v>
      </c>
      <c r="L22309" t="s">
        <v>169</v>
      </c>
      <c r="M22309" t="s">
        <v>126</v>
      </c>
      <c r="N22309" t="s">
        <v>160</v>
      </c>
      <c r="P22309">
        <v>0.67556416882579895</v>
      </c>
      <c r="Q22309">
        <v>0</v>
      </c>
    </row>
    <row r="22310" spans="1:17">
      <c r="A22310" t="s">
        <v>122</v>
      </c>
      <c r="B22310">
        <v>2030</v>
      </c>
      <c r="E22310" t="s">
        <v>167</v>
      </c>
      <c r="G22310" t="s">
        <v>1078</v>
      </c>
      <c r="H22310" t="s">
        <v>134</v>
      </c>
      <c r="I22310">
        <v>0</v>
      </c>
      <c r="L22310" t="s">
        <v>169</v>
      </c>
      <c r="M22310" t="s">
        <v>126</v>
      </c>
      <c r="N22310" t="s">
        <v>160</v>
      </c>
      <c r="P22310">
        <v>0.67556416882579895</v>
      </c>
      <c r="Q22310">
        <v>0</v>
      </c>
    </row>
    <row r="22311" spans="1:17">
      <c r="A22311" t="s">
        <v>122</v>
      </c>
      <c r="B22311">
        <v>2030</v>
      </c>
      <c r="E22311" t="s">
        <v>170</v>
      </c>
      <c r="G22311" t="s">
        <v>1077</v>
      </c>
      <c r="H22311" t="s">
        <v>131</v>
      </c>
      <c r="I22311">
        <v>0</v>
      </c>
      <c r="L22311" t="s">
        <v>171</v>
      </c>
      <c r="M22311" t="s">
        <v>165</v>
      </c>
      <c r="N22311" t="s">
        <v>165</v>
      </c>
      <c r="P22311">
        <v>0.67556416882579895</v>
      </c>
      <c r="Q22311">
        <v>0</v>
      </c>
    </row>
    <row r="22312" spans="1:17">
      <c r="A22312" t="s">
        <v>122</v>
      </c>
      <c r="B22312">
        <v>2030</v>
      </c>
      <c r="E22312" t="s">
        <v>170</v>
      </c>
      <c r="G22312" t="s">
        <v>1077</v>
      </c>
      <c r="H22312" t="s">
        <v>134</v>
      </c>
      <c r="I22312">
        <v>0</v>
      </c>
      <c r="L22312" t="s">
        <v>171</v>
      </c>
      <c r="M22312" t="s">
        <v>165</v>
      </c>
      <c r="N22312" t="s">
        <v>165</v>
      </c>
      <c r="P22312">
        <v>0.67556416882579895</v>
      </c>
      <c r="Q22312">
        <v>0</v>
      </c>
    </row>
    <row r="22313" spans="1:17">
      <c r="A22313" t="s">
        <v>122</v>
      </c>
      <c r="B22313">
        <v>2030</v>
      </c>
      <c r="E22313" t="s">
        <v>162</v>
      </c>
      <c r="G22313" t="s">
        <v>1077</v>
      </c>
      <c r="H22313" t="s">
        <v>131</v>
      </c>
      <c r="I22313">
        <v>0</v>
      </c>
      <c r="L22313" t="s">
        <v>163</v>
      </c>
      <c r="M22313" t="s">
        <v>165</v>
      </c>
      <c r="N22313" t="s">
        <v>165</v>
      </c>
      <c r="P22313">
        <v>0.67556416882579895</v>
      </c>
      <c r="Q22313">
        <v>0</v>
      </c>
    </row>
    <row r="22314" spans="1:17">
      <c r="A22314" t="s">
        <v>122</v>
      </c>
      <c r="B22314">
        <v>2030</v>
      </c>
      <c r="E22314" t="s">
        <v>162</v>
      </c>
      <c r="G22314" t="s">
        <v>1077</v>
      </c>
      <c r="H22314" t="s">
        <v>134</v>
      </c>
      <c r="I22314">
        <v>0</v>
      </c>
      <c r="L22314" t="s">
        <v>163</v>
      </c>
      <c r="M22314" t="s">
        <v>165</v>
      </c>
      <c r="N22314" t="s">
        <v>165</v>
      </c>
      <c r="P22314">
        <v>0.67556416882579895</v>
      </c>
      <c r="Q22314">
        <v>0</v>
      </c>
    </row>
    <row r="22315" spans="1:17">
      <c r="A22315" t="s">
        <v>122</v>
      </c>
      <c r="B22315">
        <v>2030</v>
      </c>
      <c r="E22315" t="s">
        <v>167</v>
      </c>
      <c r="G22315" t="s">
        <v>1077</v>
      </c>
      <c r="H22315" t="s">
        <v>131</v>
      </c>
      <c r="I22315">
        <v>0</v>
      </c>
      <c r="L22315" t="s">
        <v>168</v>
      </c>
      <c r="M22315" t="s">
        <v>165</v>
      </c>
      <c r="N22315" t="s">
        <v>165</v>
      </c>
      <c r="P22315">
        <v>0.67556416882579895</v>
      </c>
      <c r="Q22315">
        <v>0</v>
      </c>
    </row>
    <row r="22316" spans="1:17">
      <c r="A22316" t="s">
        <v>122</v>
      </c>
      <c r="B22316">
        <v>2030</v>
      </c>
      <c r="E22316" t="s">
        <v>167</v>
      </c>
      <c r="G22316" t="s">
        <v>1077</v>
      </c>
      <c r="H22316" t="s">
        <v>134</v>
      </c>
      <c r="I22316">
        <v>0</v>
      </c>
      <c r="L22316" t="s">
        <v>168</v>
      </c>
      <c r="M22316" t="s">
        <v>165</v>
      </c>
      <c r="N22316" t="s">
        <v>165</v>
      </c>
      <c r="P22316">
        <v>0.67556416882579895</v>
      </c>
      <c r="Q22316">
        <v>0</v>
      </c>
    </row>
    <row r="22317" spans="1:17">
      <c r="A22317" t="s">
        <v>122</v>
      </c>
      <c r="B22317">
        <v>2030</v>
      </c>
      <c r="E22317" t="s">
        <v>167</v>
      </c>
      <c r="G22317" t="s">
        <v>1077</v>
      </c>
      <c r="H22317" t="s">
        <v>131</v>
      </c>
      <c r="I22317">
        <v>0</v>
      </c>
      <c r="L22317" t="s">
        <v>169</v>
      </c>
      <c r="M22317" t="s">
        <v>165</v>
      </c>
      <c r="N22317" t="s">
        <v>165</v>
      </c>
      <c r="P22317">
        <v>0.67556416882579895</v>
      </c>
      <c r="Q22317">
        <v>0</v>
      </c>
    </row>
    <row r="22318" spans="1:17">
      <c r="A22318" t="s">
        <v>122</v>
      </c>
      <c r="B22318">
        <v>2030</v>
      </c>
      <c r="E22318" t="s">
        <v>167</v>
      </c>
      <c r="G22318" t="s">
        <v>1077</v>
      </c>
      <c r="H22318" t="s">
        <v>134</v>
      </c>
      <c r="I22318">
        <v>0</v>
      </c>
      <c r="L22318" t="s">
        <v>169</v>
      </c>
      <c r="M22318" t="s">
        <v>165</v>
      </c>
      <c r="N22318" t="s">
        <v>165</v>
      </c>
      <c r="P22318">
        <v>0.67556416882579895</v>
      </c>
      <c r="Q22318">
        <v>0</v>
      </c>
    </row>
    <row r="22319" spans="1:17">
      <c r="A22319" t="s">
        <v>122</v>
      </c>
      <c r="B22319">
        <v>2030</v>
      </c>
      <c r="E22319" t="s">
        <v>162</v>
      </c>
      <c r="G22319" t="s">
        <v>1078</v>
      </c>
      <c r="H22319" t="s">
        <v>131</v>
      </c>
      <c r="I22319">
        <v>176657545.237432</v>
      </c>
      <c r="L22319" t="s">
        <v>163</v>
      </c>
      <c r="M22319" t="s">
        <v>166</v>
      </c>
      <c r="N22319" t="s">
        <v>159</v>
      </c>
      <c r="P22319">
        <v>0.67556416882579895</v>
      </c>
      <c r="Q22319">
        <v>119343507.715132</v>
      </c>
    </row>
    <row r="22320" spans="1:17">
      <c r="A22320" t="s">
        <v>122</v>
      </c>
      <c r="B22320">
        <v>2030</v>
      </c>
      <c r="E22320" t="s">
        <v>162</v>
      </c>
      <c r="G22320" t="s">
        <v>1078</v>
      </c>
      <c r="H22320" t="s">
        <v>134</v>
      </c>
      <c r="I22320">
        <v>11748309.9927724</v>
      </c>
      <c r="L22320" t="s">
        <v>163</v>
      </c>
      <c r="M22320" t="s">
        <v>166</v>
      </c>
      <c r="N22320" t="s">
        <v>159</v>
      </c>
      <c r="P22320">
        <v>0.67556416882579895</v>
      </c>
      <c r="Q22320">
        <v>7936737.2753751203</v>
      </c>
    </row>
    <row r="22321" spans="1:17">
      <c r="A22321" t="s">
        <v>122</v>
      </c>
      <c r="B22321">
        <v>2030</v>
      </c>
      <c r="E22321" t="s">
        <v>170</v>
      </c>
      <c r="G22321" t="s">
        <v>1077</v>
      </c>
      <c r="H22321" t="s">
        <v>131</v>
      </c>
      <c r="I22321">
        <v>0</v>
      </c>
      <c r="L22321" t="s">
        <v>171</v>
      </c>
      <c r="M22321" t="s">
        <v>166</v>
      </c>
      <c r="N22321" t="s">
        <v>166</v>
      </c>
      <c r="P22321">
        <v>0.67556416882579895</v>
      </c>
      <c r="Q22321">
        <v>0</v>
      </c>
    </row>
    <row r="22322" spans="1:17">
      <c r="A22322" t="s">
        <v>122</v>
      </c>
      <c r="B22322">
        <v>2030</v>
      </c>
      <c r="E22322" t="s">
        <v>170</v>
      </c>
      <c r="G22322" t="s">
        <v>1077</v>
      </c>
      <c r="H22322" t="s">
        <v>134</v>
      </c>
      <c r="I22322">
        <v>0</v>
      </c>
      <c r="L22322" t="s">
        <v>171</v>
      </c>
      <c r="M22322" t="s">
        <v>166</v>
      </c>
      <c r="N22322" t="s">
        <v>166</v>
      </c>
      <c r="P22322">
        <v>0.67556416882579895</v>
      </c>
      <c r="Q22322">
        <v>0</v>
      </c>
    </row>
    <row r="22323" spans="1:17">
      <c r="A22323" t="s">
        <v>122</v>
      </c>
      <c r="B22323">
        <v>2030</v>
      </c>
      <c r="E22323" t="s">
        <v>162</v>
      </c>
      <c r="G22323" t="s">
        <v>1077</v>
      </c>
      <c r="H22323" t="s">
        <v>131</v>
      </c>
      <c r="I22323">
        <v>0</v>
      </c>
      <c r="L22323" t="s">
        <v>163</v>
      </c>
      <c r="M22323" t="s">
        <v>166</v>
      </c>
      <c r="N22323" t="s">
        <v>166</v>
      </c>
      <c r="P22323">
        <v>0.67556416882579895</v>
      </c>
      <c r="Q22323">
        <v>0</v>
      </c>
    </row>
    <row r="22324" spans="1:17">
      <c r="A22324" t="s">
        <v>122</v>
      </c>
      <c r="B22324">
        <v>2030</v>
      </c>
      <c r="E22324" t="s">
        <v>162</v>
      </c>
      <c r="G22324" t="s">
        <v>1077</v>
      </c>
      <c r="H22324" t="s">
        <v>134</v>
      </c>
      <c r="I22324">
        <v>0</v>
      </c>
      <c r="L22324" t="s">
        <v>163</v>
      </c>
      <c r="M22324" t="s">
        <v>166</v>
      </c>
      <c r="N22324" t="s">
        <v>166</v>
      </c>
      <c r="P22324">
        <v>0.67556416882579895</v>
      </c>
      <c r="Q22324">
        <v>0</v>
      </c>
    </row>
    <row r="22325" spans="1:17">
      <c r="A22325" t="s">
        <v>122</v>
      </c>
      <c r="B22325">
        <v>2030</v>
      </c>
      <c r="E22325" t="s">
        <v>167</v>
      </c>
      <c r="G22325" t="s">
        <v>1077</v>
      </c>
      <c r="H22325" t="s">
        <v>131</v>
      </c>
      <c r="I22325">
        <v>0</v>
      </c>
      <c r="L22325" t="s">
        <v>168</v>
      </c>
      <c r="M22325" t="s">
        <v>166</v>
      </c>
      <c r="N22325" t="s">
        <v>166</v>
      </c>
      <c r="P22325">
        <v>0.67556416882579895</v>
      </c>
      <c r="Q22325">
        <v>0</v>
      </c>
    </row>
    <row r="22326" spans="1:17">
      <c r="A22326" t="s">
        <v>122</v>
      </c>
      <c r="B22326">
        <v>2030</v>
      </c>
      <c r="E22326" t="s">
        <v>167</v>
      </c>
      <c r="G22326" t="s">
        <v>1077</v>
      </c>
      <c r="H22326" t="s">
        <v>134</v>
      </c>
      <c r="I22326">
        <v>0</v>
      </c>
      <c r="L22326" t="s">
        <v>168</v>
      </c>
      <c r="M22326" t="s">
        <v>166</v>
      </c>
      <c r="N22326" t="s">
        <v>166</v>
      </c>
      <c r="P22326">
        <v>0.67556416882579895</v>
      </c>
      <c r="Q22326">
        <v>0</v>
      </c>
    </row>
    <row r="22327" spans="1:17">
      <c r="A22327" t="s">
        <v>122</v>
      </c>
      <c r="B22327">
        <v>2030</v>
      </c>
      <c r="E22327" t="s">
        <v>167</v>
      </c>
      <c r="G22327" t="s">
        <v>1077</v>
      </c>
      <c r="H22327" t="s">
        <v>131</v>
      </c>
      <c r="I22327">
        <v>0</v>
      </c>
      <c r="L22327" t="s">
        <v>169</v>
      </c>
      <c r="M22327" t="s">
        <v>166</v>
      </c>
      <c r="N22327" t="s">
        <v>166</v>
      </c>
      <c r="P22327">
        <v>0.67556416882579895</v>
      </c>
      <c r="Q22327">
        <v>0</v>
      </c>
    </row>
    <row r="22328" spans="1:17">
      <c r="A22328" t="s">
        <v>122</v>
      </c>
      <c r="B22328">
        <v>2030</v>
      </c>
      <c r="E22328" t="s">
        <v>167</v>
      </c>
      <c r="G22328" t="s">
        <v>1077</v>
      </c>
      <c r="H22328" t="s">
        <v>134</v>
      </c>
      <c r="I22328">
        <v>0</v>
      </c>
      <c r="L22328" t="s">
        <v>169</v>
      </c>
      <c r="M22328" t="s">
        <v>166</v>
      </c>
      <c r="N22328" t="s">
        <v>166</v>
      </c>
      <c r="P22328">
        <v>0.67556416882579895</v>
      </c>
      <c r="Q22328">
        <v>0</v>
      </c>
    </row>
    <row r="22329" spans="1:17">
      <c r="A22329" t="s">
        <v>122</v>
      </c>
      <c r="B22329">
        <v>2030</v>
      </c>
      <c r="E22329" t="s">
        <v>162</v>
      </c>
      <c r="G22329" t="s">
        <v>1078</v>
      </c>
      <c r="H22329" t="s">
        <v>131</v>
      </c>
      <c r="I22329">
        <v>0</v>
      </c>
      <c r="L22329" t="s">
        <v>163</v>
      </c>
      <c r="M22329" t="s">
        <v>160</v>
      </c>
      <c r="N22329" t="s">
        <v>164</v>
      </c>
      <c r="P22329">
        <v>0.67556416882579895</v>
      </c>
      <c r="Q22329">
        <v>0</v>
      </c>
    </row>
    <row r="22330" spans="1:17">
      <c r="A22330" t="s">
        <v>122</v>
      </c>
      <c r="B22330">
        <v>2030</v>
      </c>
      <c r="E22330" t="s">
        <v>162</v>
      </c>
      <c r="G22330" t="s">
        <v>1078</v>
      </c>
      <c r="H22330" t="s">
        <v>134</v>
      </c>
      <c r="I22330">
        <v>683014.73340958299</v>
      </c>
      <c r="L22330" t="s">
        <v>163</v>
      </c>
      <c r="M22330" t="s">
        <v>160</v>
      </c>
      <c r="N22330" t="s">
        <v>164</v>
      </c>
      <c r="P22330">
        <v>0.67556416882579895</v>
      </c>
      <c r="Q22330">
        <v>461420.280671619</v>
      </c>
    </row>
    <row r="22331" spans="1:17">
      <c r="A22331" t="s">
        <v>122</v>
      </c>
      <c r="B22331">
        <v>2030</v>
      </c>
      <c r="E22331" t="s">
        <v>170</v>
      </c>
      <c r="G22331" t="s">
        <v>1077</v>
      </c>
      <c r="H22331" t="s">
        <v>131</v>
      </c>
      <c r="I22331">
        <v>0</v>
      </c>
      <c r="L22331" t="s">
        <v>171</v>
      </c>
      <c r="M22331" t="s">
        <v>160</v>
      </c>
      <c r="N22331" t="s">
        <v>160</v>
      </c>
      <c r="P22331">
        <v>0.67556416882579895</v>
      </c>
      <c r="Q22331">
        <v>0</v>
      </c>
    </row>
    <row r="22332" spans="1:17">
      <c r="A22332" t="s">
        <v>122</v>
      </c>
      <c r="B22332">
        <v>2030</v>
      </c>
      <c r="E22332" t="s">
        <v>170</v>
      </c>
      <c r="G22332" t="s">
        <v>1077</v>
      </c>
      <c r="H22332" t="s">
        <v>134</v>
      </c>
      <c r="I22332">
        <v>0</v>
      </c>
      <c r="L22332" t="s">
        <v>171</v>
      </c>
      <c r="M22332" t="s">
        <v>160</v>
      </c>
      <c r="N22332" t="s">
        <v>160</v>
      </c>
      <c r="P22332">
        <v>0.67556416882579895</v>
      </c>
      <c r="Q22332">
        <v>0</v>
      </c>
    </row>
    <row r="22333" spans="1:17">
      <c r="A22333" t="s">
        <v>122</v>
      </c>
      <c r="B22333">
        <v>2030</v>
      </c>
      <c r="E22333" t="s">
        <v>162</v>
      </c>
      <c r="G22333" t="s">
        <v>1077</v>
      </c>
      <c r="H22333" t="s">
        <v>131</v>
      </c>
      <c r="I22333">
        <v>0</v>
      </c>
      <c r="L22333" t="s">
        <v>163</v>
      </c>
      <c r="M22333" t="s">
        <v>160</v>
      </c>
      <c r="N22333" t="s">
        <v>160</v>
      </c>
      <c r="P22333">
        <v>0.67556416882579895</v>
      </c>
      <c r="Q22333">
        <v>0</v>
      </c>
    </row>
    <row r="22334" spans="1:17">
      <c r="A22334" t="s">
        <v>122</v>
      </c>
      <c r="B22334">
        <v>2030</v>
      </c>
      <c r="E22334" t="s">
        <v>162</v>
      </c>
      <c r="G22334" t="s">
        <v>1077</v>
      </c>
      <c r="H22334" t="s">
        <v>134</v>
      </c>
      <c r="I22334">
        <v>0</v>
      </c>
      <c r="L22334" t="s">
        <v>163</v>
      </c>
      <c r="M22334" t="s">
        <v>160</v>
      </c>
      <c r="N22334" t="s">
        <v>160</v>
      </c>
      <c r="P22334">
        <v>0.67556416882579895</v>
      </c>
      <c r="Q22334">
        <v>0</v>
      </c>
    </row>
    <row r="22335" spans="1:17">
      <c r="A22335" t="s">
        <v>122</v>
      </c>
      <c r="B22335">
        <v>2030</v>
      </c>
      <c r="E22335" t="s">
        <v>167</v>
      </c>
      <c r="G22335" t="s">
        <v>1077</v>
      </c>
      <c r="H22335" t="s">
        <v>131</v>
      </c>
      <c r="I22335">
        <v>0</v>
      </c>
      <c r="L22335" t="s">
        <v>168</v>
      </c>
      <c r="M22335" t="s">
        <v>160</v>
      </c>
      <c r="N22335" t="s">
        <v>160</v>
      </c>
      <c r="P22335">
        <v>0.67556416882579895</v>
      </c>
      <c r="Q22335">
        <v>0</v>
      </c>
    </row>
    <row r="22336" spans="1:17">
      <c r="A22336" t="s">
        <v>122</v>
      </c>
      <c r="B22336">
        <v>2030</v>
      </c>
      <c r="E22336" t="s">
        <v>167</v>
      </c>
      <c r="G22336" t="s">
        <v>1077</v>
      </c>
      <c r="H22336" t="s">
        <v>134</v>
      </c>
      <c r="I22336">
        <v>0</v>
      </c>
      <c r="L22336" t="s">
        <v>168</v>
      </c>
      <c r="M22336" t="s">
        <v>160</v>
      </c>
      <c r="N22336" t="s">
        <v>160</v>
      </c>
      <c r="P22336">
        <v>0.67556416882579895</v>
      </c>
      <c r="Q22336">
        <v>0</v>
      </c>
    </row>
    <row r="22337" spans="1:17">
      <c r="A22337" t="s">
        <v>122</v>
      </c>
      <c r="B22337">
        <v>2030</v>
      </c>
      <c r="E22337" t="s">
        <v>167</v>
      </c>
      <c r="G22337" t="s">
        <v>1077</v>
      </c>
      <c r="H22337" t="s">
        <v>131</v>
      </c>
      <c r="I22337">
        <v>0</v>
      </c>
      <c r="L22337" t="s">
        <v>169</v>
      </c>
      <c r="M22337" t="s">
        <v>160</v>
      </c>
      <c r="N22337" t="s">
        <v>160</v>
      </c>
      <c r="P22337">
        <v>0.67556416882579895</v>
      </c>
      <c r="Q22337">
        <v>0</v>
      </c>
    </row>
    <row r="22338" spans="1:17">
      <c r="A22338" t="s">
        <v>122</v>
      </c>
      <c r="B22338">
        <v>2030</v>
      </c>
      <c r="E22338" t="s">
        <v>167</v>
      </c>
      <c r="G22338" t="s">
        <v>1077</v>
      </c>
      <c r="H22338" t="s">
        <v>134</v>
      </c>
      <c r="I22338">
        <v>0</v>
      </c>
      <c r="L22338" t="s">
        <v>169</v>
      </c>
      <c r="M22338" t="s">
        <v>160</v>
      </c>
      <c r="N22338" t="s">
        <v>160</v>
      </c>
      <c r="P22338">
        <v>0.67556416882579895</v>
      </c>
      <c r="Q22338">
        <v>0</v>
      </c>
    </row>
    <row r="22339" spans="1:17">
      <c r="A22339" t="s">
        <v>122</v>
      </c>
      <c r="B22339">
        <v>2031</v>
      </c>
      <c r="E22339" t="s">
        <v>170</v>
      </c>
      <c r="G22339" t="s">
        <v>1077</v>
      </c>
      <c r="H22339" t="s">
        <v>134</v>
      </c>
      <c r="I22339">
        <v>0</v>
      </c>
      <c r="L22339" t="s">
        <v>171</v>
      </c>
      <c r="M22339" t="s">
        <v>164</v>
      </c>
      <c r="N22339" t="s">
        <v>164</v>
      </c>
      <c r="P22339">
        <v>0.64958093156326802</v>
      </c>
      <c r="Q22339">
        <v>0</v>
      </c>
    </row>
    <row r="22340" spans="1:17">
      <c r="A22340" t="s">
        <v>122</v>
      </c>
      <c r="B22340">
        <v>2031</v>
      </c>
      <c r="E22340" t="s">
        <v>162</v>
      </c>
      <c r="G22340" t="s">
        <v>1077</v>
      </c>
      <c r="H22340" t="s">
        <v>134</v>
      </c>
      <c r="I22340">
        <v>0</v>
      </c>
      <c r="L22340" t="s">
        <v>163</v>
      </c>
      <c r="M22340" t="s">
        <v>164</v>
      </c>
      <c r="N22340" t="s">
        <v>164</v>
      </c>
      <c r="P22340">
        <v>0.64958093156326802</v>
      </c>
      <c r="Q22340">
        <v>0</v>
      </c>
    </row>
    <row r="22341" spans="1:17">
      <c r="A22341" t="s">
        <v>122</v>
      </c>
      <c r="B22341">
        <v>2031</v>
      </c>
      <c r="E22341" t="s">
        <v>167</v>
      </c>
      <c r="G22341" t="s">
        <v>1077</v>
      </c>
      <c r="H22341" t="s">
        <v>134</v>
      </c>
      <c r="I22341">
        <v>0</v>
      </c>
      <c r="L22341" t="s">
        <v>168</v>
      </c>
      <c r="M22341" t="s">
        <v>164</v>
      </c>
      <c r="N22341" t="s">
        <v>164</v>
      </c>
      <c r="P22341">
        <v>0.64958093156326802</v>
      </c>
      <c r="Q22341">
        <v>0</v>
      </c>
    </row>
    <row r="22342" spans="1:17">
      <c r="A22342" t="s">
        <v>122</v>
      </c>
      <c r="B22342">
        <v>2031</v>
      </c>
      <c r="E22342" t="s">
        <v>167</v>
      </c>
      <c r="G22342" t="s">
        <v>1077</v>
      </c>
      <c r="H22342" t="s">
        <v>134</v>
      </c>
      <c r="I22342">
        <v>0</v>
      </c>
      <c r="L22342" t="s">
        <v>169</v>
      </c>
      <c r="M22342" t="s">
        <v>164</v>
      </c>
      <c r="N22342" t="s">
        <v>164</v>
      </c>
      <c r="P22342">
        <v>0.64958093156326802</v>
      </c>
      <c r="Q22342">
        <v>0</v>
      </c>
    </row>
    <row r="22343" spans="1:17">
      <c r="A22343" t="s">
        <v>122</v>
      </c>
      <c r="B22343">
        <v>2031</v>
      </c>
      <c r="E22343" t="s">
        <v>170</v>
      </c>
      <c r="G22343" t="s">
        <v>1077</v>
      </c>
      <c r="H22343" t="s">
        <v>134</v>
      </c>
      <c r="I22343">
        <v>0</v>
      </c>
      <c r="L22343" t="s">
        <v>171</v>
      </c>
      <c r="M22343" t="s">
        <v>159</v>
      </c>
      <c r="N22343" t="s">
        <v>159</v>
      </c>
      <c r="P22343">
        <v>0.64958093156326802</v>
      </c>
      <c r="Q22343">
        <v>0</v>
      </c>
    </row>
    <row r="22344" spans="1:17">
      <c r="A22344" t="s">
        <v>122</v>
      </c>
      <c r="B22344">
        <v>2031</v>
      </c>
      <c r="E22344" t="s">
        <v>162</v>
      </c>
      <c r="G22344" t="s">
        <v>1077</v>
      </c>
      <c r="H22344" t="s">
        <v>134</v>
      </c>
      <c r="I22344">
        <v>0</v>
      </c>
      <c r="L22344" t="s">
        <v>163</v>
      </c>
      <c r="M22344" t="s">
        <v>159</v>
      </c>
      <c r="N22344" t="s">
        <v>159</v>
      </c>
      <c r="P22344">
        <v>0.64958093156326802</v>
      </c>
      <c r="Q22344">
        <v>0</v>
      </c>
    </row>
    <row r="22345" spans="1:17">
      <c r="A22345" t="s">
        <v>122</v>
      </c>
      <c r="B22345">
        <v>2031</v>
      </c>
      <c r="E22345" t="s">
        <v>167</v>
      </c>
      <c r="G22345" t="s">
        <v>1077</v>
      </c>
      <c r="H22345" t="s">
        <v>134</v>
      </c>
      <c r="I22345">
        <v>0</v>
      </c>
      <c r="L22345" t="s">
        <v>168</v>
      </c>
      <c r="M22345" t="s">
        <v>159</v>
      </c>
      <c r="N22345" t="s">
        <v>159</v>
      </c>
      <c r="P22345">
        <v>0.64958093156326802</v>
      </c>
      <c r="Q22345">
        <v>0</v>
      </c>
    </row>
    <row r="22346" spans="1:17">
      <c r="A22346" t="s">
        <v>122</v>
      </c>
      <c r="B22346">
        <v>2031</v>
      </c>
      <c r="E22346" t="s">
        <v>167</v>
      </c>
      <c r="G22346" t="s">
        <v>1077</v>
      </c>
      <c r="H22346" t="s">
        <v>134</v>
      </c>
      <c r="I22346">
        <v>0</v>
      </c>
      <c r="L22346" t="s">
        <v>169</v>
      </c>
      <c r="M22346" t="s">
        <v>159</v>
      </c>
      <c r="N22346" t="s">
        <v>159</v>
      </c>
      <c r="P22346">
        <v>0.64958093156326802</v>
      </c>
      <c r="Q22346">
        <v>0</v>
      </c>
    </row>
    <row r="22347" spans="1:17">
      <c r="A22347" t="s">
        <v>122</v>
      </c>
      <c r="B22347">
        <v>2031</v>
      </c>
      <c r="E22347" t="s">
        <v>170</v>
      </c>
      <c r="G22347" t="s">
        <v>1078</v>
      </c>
      <c r="H22347" t="s">
        <v>134</v>
      </c>
      <c r="I22347">
        <v>0</v>
      </c>
      <c r="L22347" t="s">
        <v>171</v>
      </c>
      <c r="M22347" t="s">
        <v>126</v>
      </c>
      <c r="N22347" t="s">
        <v>164</v>
      </c>
      <c r="P22347">
        <v>0.64958093156326802</v>
      </c>
      <c r="Q22347">
        <v>0</v>
      </c>
    </row>
    <row r="22348" spans="1:17">
      <c r="A22348" t="s">
        <v>122</v>
      </c>
      <c r="B22348">
        <v>2031</v>
      </c>
      <c r="E22348" t="s">
        <v>162</v>
      </c>
      <c r="G22348" t="s">
        <v>1078</v>
      </c>
      <c r="H22348" t="s">
        <v>134</v>
      </c>
      <c r="I22348">
        <v>2821875</v>
      </c>
      <c r="L22348" t="s">
        <v>163</v>
      </c>
      <c r="M22348" t="s">
        <v>126</v>
      </c>
      <c r="N22348" t="s">
        <v>164</v>
      </c>
      <c r="P22348">
        <v>0.64958093156326802</v>
      </c>
      <c r="Q22348">
        <v>1833036.1912551001</v>
      </c>
    </row>
    <row r="22349" spans="1:17">
      <c r="A22349" t="s">
        <v>122</v>
      </c>
      <c r="B22349">
        <v>2031</v>
      </c>
      <c r="E22349" t="s">
        <v>167</v>
      </c>
      <c r="G22349" t="s">
        <v>1078</v>
      </c>
      <c r="H22349" t="s">
        <v>134</v>
      </c>
      <c r="I22349">
        <v>0</v>
      </c>
      <c r="L22349" t="s">
        <v>168</v>
      </c>
      <c r="M22349" t="s">
        <v>126</v>
      </c>
      <c r="N22349" t="s">
        <v>164</v>
      </c>
      <c r="P22349">
        <v>0.64958093156326802</v>
      </c>
      <c r="Q22349">
        <v>0</v>
      </c>
    </row>
    <row r="22350" spans="1:17">
      <c r="A22350" t="s">
        <v>122</v>
      </c>
      <c r="B22350">
        <v>2031</v>
      </c>
      <c r="E22350" t="s">
        <v>167</v>
      </c>
      <c r="G22350" t="s">
        <v>1078</v>
      </c>
      <c r="H22350" t="s">
        <v>134</v>
      </c>
      <c r="I22350">
        <v>0</v>
      </c>
      <c r="L22350" t="s">
        <v>169</v>
      </c>
      <c r="M22350" t="s">
        <v>126</v>
      </c>
      <c r="N22350" t="s">
        <v>164</v>
      </c>
      <c r="P22350">
        <v>0.64958093156326802</v>
      </c>
      <c r="Q22350">
        <v>0</v>
      </c>
    </row>
    <row r="22351" spans="1:17">
      <c r="A22351" t="s">
        <v>122</v>
      </c>
      <c r="B22351">
        <v>2031</v>
      </c>
      <c r="E22351" t="s">
        <v>170</v>
      </c>
      <c r="G22351" t="s">
        <v>1078</v>
      </c>
      <c r="H22351" t="s">
        <v>134</v>
      </c>
      <c r="I22351">
        <v>0</v>
      </c>
      <c r="L22351" t="s">
        <v>171</v>
      </c>
      <c r="M22351" t="s">
        <v>126</v>
      </c>
      <c r="N22351" t="s">
        <v>159</v>
      </c>
      <c r="P22351">
        <v>0.64958093156326802</v>
      </c>
      <c r="Q22351">
        <v>0</v>
      </c>
    </row>
    <row r="22352" spans="1:17">
      <c r="A22352" t="s">
        <v>122</v>
      </c>
      <c r="B22352">
        <v>2031</v>
      </c>
      <c r="E22352" t="s">
        <v>162</v>
      </c>
      <c r="G22352" t="s">
        <v>1078</v>
      </c>
      <c r="H22352" t="s">
        <v>134</v>
      </c>
      <c r="I22352">
        <v>2821875</v>
      </c>
      <c r="L22352" t="s">
        <v>163</v>
      </c>
      <c r="M22352" t="s">
        <v>126</v>
      </c>
      <c r="N22352" t="s">
        <v>159</v>
      </c>
      <c r="P22352">
        <v>0.64958093156326802</v>
      </c>
      <c r="Q22352">
        <v>1833036.1912551001</v>
      </c>
    </row>
    <row r="22353" spans="1:17">
      <c r="A22353" t="s">
        <v>122</v>
      </c>
      <c r="B22353">
        <v>2031</v>
      </c>
      <c r="E22353" t="s">
        <v>167</v>
      </c>
      <c r="G22353" t="s">
        <v>1078</v>
      </c>
      <c r="H22353" t="s">
        <v>134</v>
      </c>
      <c r="I22353">
        <v>0</v>
      </c>
      <c r="L22353" t="s">
        <v>168</v>
      </c>
      <c r="M22353" t="s">
        <v>126</v>
      </c>
      <c r="N22353" t="s">
        <v>159</v>
      </c>
      <c r="P22353">
        <v>0.64958093156326802</v>
      </c>
      <c r="Q22353">
        <v>0</v>
      </c>
    </row>
    <row r="22354" spans="1:17">
      <c r="A22354" t="s">
        <v>122</v>
      </c>
      <c r="B22354">
        <v>2031</v>
      </c>
      <c r="E22354" t="s">
        <v>167</v>
      </c>
      <c r="G22354" t="s">
        <v>1078</v>
      </c>
      <c r="H22354" t="s">
        <v>134</v>
      </c>
      <c r="I22354">
        <v>0</v>
      </c>
      <c r="L22354" t="s">
        <v>169</v>
      </c>
      <c r="M22354" t="s">
        <v>126</v>
      </c>
      <c r="N22354" t="s">
        <v>159</v>
      </c>
      <c r="P22354">
        <v>0.64958093156326802</v>
      </c>
      <c r="Q22354">
        <v>0</v>
      </c>
    </row>
    <row r="22355" spans="1:17">
      <c r="A22355" t="s">
        <v>122</v>
      </c>
      <c r="B22355">
        <v>2031</v>
      </c>
      <c r="E22355" t="s">
        <v>170</v>
      </c>
      <c r="G22355" t="s">
        <v>1077</v>
      </c>
      <c r="H22355" t="s">
        <v>134</v>
      </c>
      <c r="I22355">
        <v>0</v>
      </c>
      <c r="L22355" t="s">
        <v>171</v>
      </c>
      <c r="M22355" t="s">
        <v>126</v>
      </c>
      <c r="N22355" t="s">
        <v>126</v>
      </c>
      <c r="P22355">
        <v>0.64958093156326802</v>
      </c>
      <c r="Q22355">
        <v>0</v>
      </c>
    </row>
    <row r="22356" spans="1:17">
      <c r="A22356" t="s">
        <v>122</v>
      </c>
      <c r="B22356">
        <v>2031</v>
      </c>
      <c r="E22356" t="s">
        <v>162</v>
      </c>
      <c r="G22356" t="s">
        <v>1077</v>
      </c>
      <c r="H22356" t="s">
        <v>134</v>
      </c>
      <c r="I22356">
        <v>0</v>
      </c>
      <c r="L22356" t="s">
        <v>163</v>
      </c>
      <c r="M22356" t="s">
        <v>126</v>
      </c>
      <c r="N22356" t="s">
        <v>126</v>
      </c>
      <c r="P22356">
        <v>0.64958093156326802</v>
      </c>
      <c r="Q22356">
        <v>0</v>
      </c>
    </row>
    <row r="22357" spans="1:17">
      <c r="A22357" t="s">
        <v>122</v>
      </c>
      <c r="B22357">
        <v>2031</v>
      </c>
      <c r="E22357" t="s">
        <v>167</v>
      </c>
      <c r="G22357" t="s">
        <v>1077</v>
      </c>
      <c r="H22357" t="s">
        <v>134</v>
      </c>
      <c r="I22357">
        <v>0</v>
      </c>
      <c r="L22357" t="s">
        <v>168</v>
      </c>
      <c r="M22357" t="s">
        <v>126</v>
      </c>
      <c r="N22357" t="s">
        <v>126</v>
      </c>
      <c r="P22357">
        <v>0.64958093156326802</v>
      </c>
      <c r="Q22357">
        <v>0</v>
      </c>
    </row>
    <row r="22358" spans="1:17">
      <c r="A22358" t="s">
        <v>122</v>
      </c>
      <c r="B22358">
        <v>2031</v>
      </c>
      <c r="E22358" t="s">
        <v>167</v>
      </c>
      <c r="G22358" t="s">
        <v>1077</v>
      </c>
      <c r="H22358" t="s">
        <v>134</v>
      </c>
      <c r="I22358">
        <v>0</v>
      </c>
      <c r="L22358" t="s">
        <v>169</v>
      </c>
      <c r="M22358" t="s">
        <v>126</v>
      </c>
      <c r="N22358" t="s">
        <v>126</v>
      </c>
      <c r="P22358">
        <v>0.64958093156326802</v>
      </c>
      <c r="Q22358">
        <v>0</v>
      </c>
    </row>
    <row r="22359" spans="1:17">
      <c r="A22359" t="s">
        <v>122</v>
      </c>
      <c r="B22359">
        <v>2031</v>
      </c>
      <c r="E22359" t="s">
        <v>170</v>
      </c>
      <c r="G22359" t="s">
        <v>1078</v>
      </c>
      <c r="H22359" t="s">
        <v>134</v>
      </c>
      <c r="I22359">
        <v>0</v>
      </c>
      <c r="L22359" t="s">
        <v>171</v>
      </c>
      <c r="M22359" t="s">
        <v>126</v>
      </c>
      <c r="N22359" t="s">
        <v>165</v>
      </c>
      <c r="P22359">
        <v>0.64958093156326802</v>
      </c>
      <c r="Q22359">
        <v>0</v>
      </c>
    </row>
    <row r="22360" spans="1:17">
      <c r="A22360" t="s">
        <v>122</v>
      </c>
      <c r="B22360">
        <v>2031</v>
      </c>
      <c r="E22360" t="s">
        <v>162</v>
      </c>
      <c r="G22360" t="s">
        <v>1078</v>
      </c>
      <c r="H22360" t="s">
        <v>134</v>
      </c>
      <c r="I22360">
        <v>0</v>
      </c>
      <c r="L22360" t="s">
        <v>163</v>
      </c>
      <c r="M22360" t="s">
        <v>126</v>
      </c>
      <c r="N22360" t="s">
        <v>165</v>
      </c>
      <c r="P22360">
        <v>0.64958093156326802</v>
      </c>
      <c r="Q22360">
        <v>0</v>
      </c>
    </row>
    <row r="22361" spans="1:17">
      <c r="A22361" t="s">
        <v>122</v>
      </c>
      <c r="B22361">
        <v>2031</v>
      </c>
      <c r="E22361" t="s">
        <v>167</v>
      </c>
      <c r="G22361" t="s">
        <v>1078</v>
      </c>
      <c r="H22361" t="s">
        <v>134</v>
      </c>
      <c r="I22361">
        <v>0</v>
      </c>
      <c r="L22361" t="s">
        <v>168</v>
      </c>
      <c r="M22361" t="s">
        <v>126</v>
      </c>
      <c r="N22361" t="s">
        <v>165</v>
      </c>
      <c r="P22361">
        <v>0.64958093156326802</v>
      </c>
      <c r="Q22361">
        <v>0</v>
      </c>
    </row>
    <row r="22362" spans="1:17">
      <c r="A22362" t="s">
        <v>122</v>
      </c>
      <c r="B22362">
        <v>2031</v>
      </c>
      <c r="E22362" t="s">
        <v>167</v>
      </c>
      <c r="G22362" t="s">
        <v>1078</v>
      </c>
      <c r="H22362" t="s">
        <v>134</v>
      </c>
      <c r="I22362">
        <v>0</v>
      </c>
      <c r="L22362" t="s">
        <v>169</v>
      </c>
      <c r="M22362" t="s">
        <v>126</v>
      </c>
      <c r="N22362" t="s">
        <v>165</v>
      </c>
      <c r="P22362">
        <v>0.64958093156326802</v>
      </c>
      <c r="Q22362">
        <v>0</v>
      </c>
    </row>
    <row r="22363" spans="1:17">
      <c r="A22363" t="s">
        <v>122</v>
      </c>
      <c r="B22363">
        <v>2031</v>
      </c>
      <c r="E22363" t="s">
        <v>170</v>
      </c>
      <c r="G22363" t="s">
        <v>1078</v>
      </c>
      <c r="H22363" t="s">
        <v>134</v>
      </c>
      <c r="I22363">
        <v>0</v>
      </c>
      <c r="L22363" t="s">
        <v>171</v>
      </c>
      <c r="M22363" t="s">
        <v>126</v>
      </c>
      <c r="N22363" t="s">
        <v>166</v>
      </c>
      <c r="P22363">
        <v>0.64958093156326802</v>
      </c>
      <c r="Q22363">
        <v>0</v>
      </c>
    </row>
    <row r="22364" spans="1:17">
      <c r="A22364" t="s">
        <v>122</v>
      </c>
      <c r="B22364">
        <v>2031</v>
      </c>
      <c r="E22364" t="s">
        <v>162</v>
      </c>
      <c r="G22364" t="s">
        <v>1078</v>
      </c>
      <c r="H22364" t="s">
        <v>134</v>
      </c>
      <c r="I22364">
        <v>3950625</v>
      </c>
      <c r="L22364" t="s">
        <v>163</v>
      </c>
      <c r="M22364" t="s">
        <v>126</v>
      </c>
      <c r="N22364" t="s">
        <v>166</v>
      </c>
      <c r="P22364">
        <v>0.64958093156326802</v>
      </c>
      <c r="Q22364">
        <v>2566250.66775714</v>
      </c>
    </row>
    <row r="22365" spans="1:17">
      <c r="A22365" t="s">
        <v>122</v>
      </c>
      <c r="B22365">
        <v>2031</v>
      </c>
      <c r="E22365" t="s">
        <v>167</v>
      </c>
      <c r="G22365" t="s">
        <v>1078</v>
      </c>
      <c r="H22365" t="s">
        <v>134</v>
      </c>
      <c r="I22365">
        <v>0</v>
      </c>
      <c r="L22365" t="s">
        <v>168</v>
      </c>
      <c r="M22365" t="s">
        <v>126</v>
      </c>
      <c r="N22365" t="s">
        <v>166</v>
      </c>
      <c r="P22365">
        <v>0.64958093156326802</v>
      </c>
      <c r="Q22365">
        <v>0</v>
      </c>
    </row>
    <row r="22366" spans="1:17">
      <c r="A22366" t="s">
        <v>122</v>
      </c>
      <c r="B22366">
        <v>2031</v>
      </c>
      <c r="E22366" t="s">
        <v>167</v>
      </c>
      <c r="G22366" t="s">
        <v>1078</v>
      </c>
      <c r="H22366" t="s">
        <v>134</v>
      </c>
      <c r="I22366">
        <v>0</v>
      </c>
      <c r="L22366" t="s">
        <v>169</v>
      </c>
      <c r="M22366" t="s">
        <v>126</v>
      </c>
      <c r="N22366" t="s">
        <v>166</v>
      </c>
      <c r="P22366">
        <v>0.64958093156326802</v>
      </c>
      <c r="Q22366">
        <v>0</v>
      </c>
    </row>
    <row r="22367" spans="1:17">
      <c r="A22367" t="s">
        <v>122</v>
      </c>
      <c r="B22367">
        <v>2031</v>
      </c>
      <c r="E22367" t="s">
        <v>170</v>
      </c>
      <c r="G22367" t="s">
        <v>1078</v>
      </c>
      <c r="H22367" t="s">
        <v>134</v>
      </c>
      <c r="I22367">
        <v>0</v>
      </c>
      <c r="L22367" t="s">
        <v>171</v>
      </c>
      <c r="M22367" t="s">
        <v>126</v>
      </c>
      <c r="N22367" t="s">
        <v>160</v>
      </c>
      <c r="P22367">
        <v>0.64958093156326802</v>
      </c>
      <c r="Q22367">
        <v>0</v>
      </c>
    </row>
    <row r="22368" spans="1:17">
      <c r="A22368" t="s">
        <v>122</v>
      </c>
      <c r="B22368">
        <v>2031</v>
      </c>
      <c r="E22368" t="s">
        <v>162</v>
      </c>
      <c r="G22368" t="s">
        <v>1078</v>
      </c>
      <c r="H22368" t="s">
        <v>134</v>
      </c>
      <c r="I22368">
        <v>11287500</v>
      </c>
      <c r="L22368" t="s">
        <v>163</v>
      </c>
      <c r="M22368" t="s">
        <v>126</v>
      </c>
      <c r="N22368" t="s">
        <v>160</v>
      </c>
      <c r="P22368">
        <v>0.64958093156326802</v>
      </c>
      <c r="Q22368">
        <v>7332144.76502039</v>
      </c>
    </row>
    <row r="22369" spans="1:17">
      <c r="A22369" t="s">
        <v>122</v>
      </c>
      <c r="B22369">
        <v>2031</v>
      </c>
      <c r="E22369" t="s">
        <v>167</v>
      </c>
      <c r="G22369" t="s">
        <v>1078</v>
      </c>
      <c r="H22369" t="s">
        <v>134</v>
      </c>
      <c r="I22369">
        <v>0</v>
      </c>
      <c r="L22369" t="s">
        <v>168</v>
      </c>
      <c r="M22369" t="s">
        <v>126</v>
      </c>
      <c r="N22369" t="s">
        <v>160</v>
      </c>
      <c r="P22369">
        <v>0.64958093156326802</v>
      </c>
      <c r="Q22369">
        <v>0</v>
      </c>
    </row>
    <row r="22370" spans="1:17">
      <c r="A22370" t="s">
        <v>122</v>
      </c>
      <c r="B22370">
        <v>2031</v>
      </c>
      <c r="E22370" t="s">
        <v>167</v>
      </c>
      <c r="G22370" t="s">
        <v>1078</v>
      </c>
      <c r="H22370" t="s">
        <v>134</v>
      </c>
      <c r="I22370">
        <v>0</v>
      </c>
      <c r="L22370" t="s">
        <v>169</v>
      </c>
      <c r="M22370" t="s">
        <v>126</v>
      </c>
      <c r="N22370" t="s">
        <v>160</v>
      </c>
      <c r="P22370">
        <v>0.64958093156326802</v>
      </c>
      <c r="Q22370">
        <v>0</v>
      </c>
    </row>
    <row r="22371" spans="1:17">
      <c r="A22371" t="s">
        <v>122</v>
      </c>
      <c r="B22371">
        <v>2031</v>
      </c>
      <c r="E22371" t="s">
        <v>170</v>
      </c>
      <c r="G22371" t="s">
        <v>1077</v>
      </c>
      <c r="H22371" t="s">
        <v>134</v>
      </c>
      <c r="I22371">
        <v>0</v>
      </c>
      <c r="L22371" t="s">
        <v>171</v>
      </c>
      <c r="M22371" t="s">
        <v>165</v>
      </c>
      <c r="N22371" t="s">
        <v>165</v>
      </c>
      <c r="P22371">
        <v>0.64958093156326802</v>
      </c>
      <c r="Q22371">
        <v>0</v>
      </c>
    </row>
    <row r="22372" spans="1:17">
      <c r="A22372" t="s">
        <v>122</v>
      </c>
      <c r="B22372">
        <v>2031</v>
      </c>
      <c r="E22372" t="s">
        <v>162</v>
      </c>
      <c r="G22372" t="s">
        <v>1077</v>
      </c>
      <c r="H22372" t="s">
        <v>134</v>
      </c>
      <c r="I22372">
        <v>0</v>
      </c>
      <c r="L22372" t="s">
        <v>163</v>
      </c>
      <c r="M22372" t="s">
        <v>165</v>
      </c>
      <c r="N22372" t="s">
        <v>165</v>
      </c>
      <c r="P22372">
        <v>0.64958093156326802</v>
      </c>
      <c r="Q22372">
        <v>0</v>
      </c>
    </row>
    <row r="22373" spans="1:17">
      <c r="A22373" t="s">
        <v>122</v>
      </c>
      <c r="B22373">
        <v>2031</v>
      </c>
      <c r="E22373" t="s">
        <v>167</v>
      </c>
      <c r="G22373" t="s">
        <v>1077</v>
      </c>
      <c r="H22373" t="s">
        <v>134</v>
      </c>
      <c r="I22373">
        <v>0</v>
      </c>
      <c r="L22373" t="s">
        <v>168</v>
      </c>
      <c r="M22373" t="s">
        <v>165</v>
      </c>
      <c r="N22373" t="s">
        <v>165</v>
      </c>
      <c r="P22373">
        <v>0.64958093156326802</v>
      </c>
      <c r="Q22373">
        <v>0</v>
      </c>
    </row>
    <row r="22374" spans="1:17">
      <c r="A22374" t="s">
        <v>122</v>
      </c>
      <c r="B22374">
        <v>2031</v>
      </c>
      <c r="E22374" t="s">
        <v>167</v>
      </c>
      <c r="G22374" t="s">
        <v>1077</v>
      </c>
      <c r="H22374" t="s">
        <v>134</v>
      </c>
      <c r="I22374">
        <v>0</v>
      </c>
      <c r="L22374" t="s">
        <v>169</v>
      </c>
      <c r="M22374" t="s">
        <v>165</v>
      </c>
      <c r="N22374" t="s">
        <v>165</v>
      </c>
      <c r="P22374">
        <v>0.64958093156326802</v>
      </c>
      <c r="Q22374">
        <v>0</v>
      </c>
    </row>
    <row r="22375" spans="1:17">
      <c r="A22375" t="s">
        <v>122</v>
      </c>
      <c r="B22375">
        <v>2031</v>
      </c>
      <c r="E22375" t="s">
        <v>162</v>
      </c>
      <c r="G22375" t="s">
        <v>1078</v>
      </c>
      <c r="H22375" t="s">
        <v>134</v>
      </c>
      <c r="I22375">
        <v>11748309.9927724</v>
      </c>
      <c r="L22375" t="s">
        <v>163</v>
      </c>
      <c r="M22375" t="s">
        <v>166</v>
      </c>
      <c r="N22375" t="s">
        <v>159</v>
      </c>
      <c r="P22375">
        <v>0.64958093156326802</v>
      </c>
      <c r="Q22375">
        <v>7631478.1493991502</v>
      </c>
    </row>
    <row r="22376" spans="1:17">
      <c r="A22376" t="s">
        <v>122</v>
      </c>
      <c r="B22376">
        <v>2031</v>
      </c>
      <c r="E22376" t="s">
        <v>170</v>
      </c>
      <c r="G22376" t="s">
        <v>1077</v>
      </c>
      <c r="H22376" t="s">
        <v>134</v>
      </c>
      <c r="I22376">
        <v>0</v>
      </c>
      <c r="L22376" t="s">
        <v>171</v>
      </c>
      <c r="M22376" t="s">
        <v>166</v>
      </c>
      <c r="N22376" t="s">
        <v>166</v>
      </c>
      <c r="P22376">
        <v>0.64958093156326802</v>
      </c>
      <c r="Q22376">
        <v>0</v>
      </c>
    </row>
    <row r="22377" spans="1:17">
      <c r="A22377" t="s">
        <v>122</v>
      </c>
      <c r="B22377">
        <v>2031</v>
      </c>
      <c r="E22377" t="s">
        <v>162</v>
      </c>
      <c r="G22377" t="s">
        <v>1077</v>
      </c>
      <c r="H22377" t="s">
        <v>134</v>
      </c>
      <c r="I22377">
        <v>0</v>
      </c>
      <c r="L22377" t="s">
        <v>163</v>
      </c>
      <c r="M22377" t="s">
        <v>166</v>
      </c>
      <c r="N22377" t="s">
        <v>166</v>
      </c>
      <c r="P22377">
        <v>0.64958093156326802</v>
      </c>
      <c r="Q22377">
        <v>0</v>
      </c>
    </row>
    <row r="22378" spans="1:17">
      <c r="A22378" t="s">
        <v>122</v>
      </c>
      <c r="B22378">
        <v>2031</v>
      </c>
      <c r="E22378" t="s">
        <v>167</v>
      </c>
      <c r="G22378" t="s">
        <v>1077</v>
      </c>
      <c r="H22378" t="s">
        <v>134</v>
      </c>
      <c r="I22378">
        <v>0</v>
      </c>
      <c r="L22378" t="s">
        <v>168</v>
      </c>
      <c r="M22378" t="s">
        <v>166</v>
      </c>
      <c r="N22378" t="s">
        <v>166</v>
      </c>
      <c r="P22378">
        <v>0.64958093156326802</v>
      </c>
      <c r="Q22378">
        <v>0</v>
      </c>
    </row>
    <row r="22379" spans="1:17">
      <c r="A22379" t="s">
        <v>122</v>
      </c>
      <c r="B22379">
        <v>2031</v>
      </c>
      <c r="E22379" t="s">
        <v>167</v>
      </c>
      <c r="G22379" t="s">
        <v>1077</v>
      </c>
      <c r="H22379" t="s">
        <v>134</v>
      </c>
      <c r="I22379">
        <v>0</v>
      </c>
      <c r="L22379" t="s">
        <v>169</v>
      </c>
      <c r="M22379" t="s">
        <v>166</v>
      </c>
      <c r="N22379" t="s">
        <v>166</v>
      </c>
      <c r="P22379">
        <v>0.64958093156326802</v>
      </c>
      <c r="Q22379">
        <v>0</v>
      </c>
    </row>
    <row r="22380" spans="1:17">
      <c r="A22380" t="s">
        <v>122</v>
      </c>
      <c r="B22380">
        <v>2031</v>
      </c>
      <c r="E22380" t="s">
        <v>162</v>
      </c>
      <c r="G22380" t="s">
        <v>1078</v>
      </c>
      <c r="H22380" t="s">
        <v>134</v>
      </c>
      <c r="I22380">
        <v>683014.73340958299</v>
      </c>
      <c r="L22380" t="s">
        <v>163</v>
      </c>
      <c r="M22380" t="s">
        <v>160</v>
      </c>
      <c r="N22380" t="s">
        <v>164</v>
      </c>
      <c r="P22380">
        <v>0.64958093156326802</v>
      </c>
      <c r="Q22380">
        <v>443673.34679963399</v>
      </c>
    </row>
    <row r="22381" spans="1:17">
      <c r="A22381" t="s">
        <v>122</v>
      </c>
      <c r="B22381">
        <v>2031</v>
      </c>
      <c r="E22381" t="s">
        <v>170</v>
      </c>
      <c r="G22381" t="s">
        <v>1077</v>
      </c>
      <c r="H22381" t="s">
        <v>134</v>
      </c>
      <c r="I22381">
        <v>0</v>
      </c>
      <c r="L22381" t="s">
        <v>171</v>
      </c>
      <c r="M22381" t="s">
        <v>160</v>
      </c>
      <c r="N22381" t="s">
        <v>160</v>
      </c>
      <c r="P22381">
        <v>0.64958093156326802</v>
      </c>
      <c r="Q22381">
        <v>0</v>
      </c>
    </row>
    <row r="22382" spans="1:17">
      <c r="A22382" t="s">
        <v>122</v>
      </c>
      <c r="B22382">
        <v>2031</v>
      </c>
      <c r="E22382" t="s">
        <v>162</v>
      </c>
      <c r="G22382" t="s">
        <v>1077</v>
      </c>
      <c r="H22382" t="s">
        <v>134</v>
      </c>
      <c r="I22382">
        <v>0</v>
      </c>
      <c r="L22382" t="s">
        <v>163</v>
      </c>
      <c r="M22382" t="s">
        <v>160</v>
      </c>
      <c r="N22382" t="s">
        <v>160</v>
      </c>
      <c r="P22382">
        <v>0.64958093156326802</v>
      </c>
      <c r="Q22382">
        <v>0</v>
      </c>
    </row>
    <row r="22383" spans="1:17">
      <c r="A22383" t="s">
        <v>122</v>
      </c>
      <c r="B22383">
        <v>2031</v>
      </c>
      <c r="E22383" t="s">
        <v>167</v>
      </c>
      <c r="G22383" t="s">
        <v>1077</v>
      </c>
      <c r="H22383" t="s">
        <v>134</v>
      </c>
      <c r="I22383">
        <v>0</v>
      </c>
      <c r="L22383" t="s">
        <v>168</v>
      </c>
      <c r="M22383" t="s">
        <v>160</v>
      </c>
      <c r="N22383" t="s">
        <v>160</v>
      </c>
      <c r="P22383">
        <v>0.64958093156326802</v>
      </c>
      <c r="Q22383">
        <v>0</v>
      </c>
    </row>
    <row r="22384" spans="1:17">
      <c r="A22384" t="s">
        <v>122</v>
      </c>
      <c r="B22384">
        <v>2031</v>
      </c>
      <c r="E22384" t="s">
        <v>167</v>
      </c>
      <c r="G22384" t="s">
        <v>1077</v>
      </c>
      <c r="H22384" t="s">
        <v>134</v>
      </c>
      <c r="I22384">
        <v>0</v>
      </c>
      <c r="L22384" t="s">
        <v>169</v>
      </c>
      <c r="M22384" t="s">
        <v>160</v>
      </c>
      <c r="N22384" t="s">
        <v>160</v>
      </c>
      <c r="P22384">
        <v>0.64958093156326802</v>
      </c>
      <c r="Q22384">
        <v>0</v>
      </c>
    </row>
    <row r="22385" spans="1:17">
      <c r="A22385" t="s">
        <v>122</v>
      </c>
      <c r="B22385">
        <v>2032</v>
      </c>
      <c r="E22385" t="s">
        <v>170</v>
      </c>
      <c r="G22385" t="s">
        <v>1077</v>
      </c>
      <c r="H22385" t="s">
        <v>134</v>
      </c>
      <c r="I22385">
        <v>0</v>
      </c>
      <c r="L22385" t="s">
        <v>171</v>
      </c>
      <c r="M22385" t="s">
        <v>164</v>
      </c>
      <c r="N22385" t="s">
        <v>164</v>
      </c>
      <c r="P22385">
        <v>0.62459704958006501</v>
      </c>
      <c r="Q22385">
        <v>0</v>
      </c>
    </row>
    <row r="22386" spans="1:17">
      <c r="A22386" t="s">
        <v>122</v>
      </c>
      <c r="B22386">
        <v>2032</v>
      </c>
      <c r="E22386" t="s">
        <v>162</v>
      </c>
      <c r="G22386" t="s">
        <v>1077</v>
      </c>
      <c r="H22386" t="s">
        <v>134</v>
      </c>
      <c r="I22386">
        <v>0</v>
      </c>
      <c r="L22386" t="s">
        <v>163</v>
      </c>
      <c r="M22386" t="s">
        <v>164</v>
      </c>
      <c r="N22386" t="s">
        <v>164</v>
      </c>
      <c r="P22386">
        <v>0.62459704958006501</v>
      </c>
      <c r="Q22386">
        <v>0</v>
      </c>
    </row>
    <row r="22387" spans="1:17">
      <c r="A22387" t="s">
        <v>122</v>
      </c>
      <c r="B22387">
        <v>2032</v>
      </c>
      <c r="E22387" t="s">
        <v>167</v>
      </c>
      <c r="G22387" t="s">
        <v>1077</v>
      </c>
      <c r="H22387" t="s">
        <v>134</v>
      </c>
      <c r="I22387">
        <v>0</v>
      </c>
      <c r="L22387" t="s">
        <v>168</v>
      </c>
      <c r="M22387" t="s">
        <v>164</v>
      </c>
      <c r="N22387" t="s">
        <v>164</v>
      </c>
      <c r="P22387">
        <v>0.62459704958006501</v>
      </c>
      <c r="Q22387">
        <v>0</v>
      </c>
    </row>
    <row r="22388" spans="1:17">
      <c r="A22388" t="s">
        <v>122</v>
      </c>
      <c r="B22388">
        <v>2032</v>
      </c>
      <c r="E22388" t="s">
        <v>167</v>
      </c>
      <c r="G22388" t="s">
        <v>1077</v>
      </c>
      <c r="H22388" t="s">
        <v>134</v>
      </c>
      <c r="I22388">
        <v>0</v>
      </c>
      <c r="L22388" t="s">
        <v>169</v>
      </c>
      <c r="M22388" t="s">
        <v>164</v>
      </c>
      <c r="N22388" t="s">
        <v>164</v>
      </c>
      <c r="P22388">
        <v>0.62459704958006501</v>
      </c>
      <c r="Q22388">
        <v>0</v>
      </c>
    </row>
    <row r="22389" spans="1:17">
      <c r="A22389" t="s">
        <v>122</v>
      </c>
      <c r="B22389">
        <v>2032</v>
      </c>
      <c r="E22389" t="s">
        <v>170</v>
      </c>
      <c r="G22389" t="s">
        <v>1077</v>
      </c>
      <c r="H22389" t="s">
        <v>134</v>
      </c>
      <c r="I22389">
        <v>0</v>
      </c>
      <c r="L22389" t="s">
        <v>171</v>
      </c>
      <c r="M22389" t="s">
        <v>159</v>
      </c>
      <c r="N22389" t="s">
        <v>159</v>
      </c>
      <c r="P22389">
        <v>0.62459704958006501</v>
      </c>
      <c r="Q22389">
        <v>0</v>
      </c>
    </row>
    <row r="22390" spans="1:17">
      <c r="A22390" t="s">
        <v>122</v>
      </c>
      <c r="B22390">
        <v>2032</v>
      </c>
      <c r="E22390" t="s">
        <v>162</v>
      </c>
      <c r="G22390" t="s">
        <v>1077</v>
      </c>
      <c r="H22390" t="s">
        <v>134</v>
      </c>
      <c r="I22390">
        <v>0</v>
      </c>
      <c r="L22390" t="s">
        <v>163</v>
      </c>
      <c r="M22390" t="s">
        <v>159</v>
      </c>
      <c r="N22390" t="s">
        <v>159</v>
      </c>
      <c r="P22390">
        <v>0.62459704958006501</v>
      </c>
      <c r="Q22390">
        <v>0</v>
      </c>
    </row>
    <row r="22391" spans="1:17">
      <c r="A22391" t="s">
        <v>122</v>
      </c>
      <c r="B22391">
        <v>2032</v>
      </c>
      <c r="E22391" t="s">
        <v>167</v>
      </c>
      <c r="G22391" t="s">
        <v>1077</v>
      </c>
      <c r="H22391" t="s">
        <v>134</v>
      </c>
      <c r="I22391">
        <v>0</v>
      </c>
      <c r="L22391" t="s">
        <v>168</v>
      </c>
      <c r="M22391" t="s">
        <v>159</v>
      </c>
      <c r="N22391" t="s">
        <v>159</v>
      </c>
      <c r="P22391">
        <v>0.62459704958006501</v>
      </c>
      <c r="Q22391">
        <v>0</v>
      </c>
    </row>
    <row r="22392" spans="1:17">
      <c r="A22392" t="s">
        <v>122</v>
      </c>
      <c r="B22392">
        <v>2032</v>
      </c>
      <c r="E22392" t="s">
        <v>167</v>
      </c>
      <c r="G22392" t="s">
        <v>1077</v>
      </c>
      <c r="H22392" t="s">
        <v>134</v>
      </c>
      <c r="I22392">
        <v>0</v>
      </c>
      <c r="L22392" t="s">
        <v>169</v>
      </c>
      <c r="M22392" t="s">
        <v>159</v>
      </c>
      <c r="N22392" t="s">
        <v>159</v>
      </c>
      <c r="P22392">
        <v>0.62459704958006501</v>
      </c>
      <c r="Q22392">
        <v>0</v>
      </c>
    </row>
    <row r="22393" spans="1:17">
      <c r="A22393" t="s">
        <v>122</v>
      </c>
      <c r="B22393">
        <v>2032</v>
      </c>
      <c r="E22393" t="s">
        <v>170</v>
      </c>
      <c r="G22393" t="s">
        <v>1078</v>
      </c>
      <c r="H22393" t="s">
        <v>134</v>
      </c>
      <c r="I22393">
        <v>0</v>
      </c>
      <c r="L22393" t="s">
        <v>171</v>
      </c>
      <c r="M22393" t="s">
        <v>126</v>
      </c>
      <c r="N22393" t="s">
        <v>164</v>
      </c>
      <c r="P22393">
        <v>0.62459704958006501</v>
      </c>
      <c r="Q22393">
        <v>0</v>
      </c>
    </row>
    <row r="22394" spans="1:17">
      <c r="A22394" t="s">
        <v>122</v>
      </c>
      <c r="B22394">
        <v>2032</v>
      </c>
      <c r="E22394" t="s">
        <v>162</v>
      </c>
      <c r="G22394" t="s">
        <v>1078</v>
      </c>
      <c r="H22394" t="s">
        <v>134</v>
      </c>
      <c r="I22394">
        <v>2821875</v>
      </c>
      <c r="L22394" t="s">
        <v>163</v>
      </c>
      <c r="M22394" t="s">
        <v>126</v>
      </c>
      <c r="N22394" t="s">
        <v>164</v>
      </c>
      <c r="P22394">
        <v>0.62459704958006501</v>
      </c>
      <c r="Q22394">
        <v>1762534.7992837499</v>
      </c>
    </row>
    <row r="22395" spans="1:17">
      <c r="A22395" t="s">
        <v>122</v>
      </c>
      <c r="B22395">
        <v>2032</v>
      </c>
      <c r="E22395" t="s">
        <v>167</v>
      </c>
      <c r="G22395" t="s">
        <v>1078</v>
      </c>
      <c r="H22395" t="s">
        <v>134</v>
      </c>
      <c r="I22395">
        <v>0</v>
      </c>
      <c r="L22395" t="s">
        <v>168</v>
      </c>
      <c r="M22395" t="s">
        <v>126</v>
      </c>
      <c r="N22395" t="s">
        <v>164</v>
      </c>
      <c r="P22395">
        <v>0.62459704958006501</v>
      </c>
      <c r="Q22395">
        <v>0</v>
      </c>
    </row>
    <row r="22396" spans="1:17">
      <c r="A22396" t="s">
        <v>122</v>
      </c>
      <c r="B22396">
        <v>2032</v>
      </c>
      <c r="E22396" t="s">
        <v>167</v>
      </c>
      <c r="G22396" t="s">
        <v>1078</v>
      </c>
      <c r="H22396" t="s">
        <v>134</v>
      </c>
      <c r="I22396">
        <v>0</v>
      </c>
      <c r="L22396" t="s">
        <v>169</v>
      </c>
      <c r="M22396" t="s">
        <v>126</v>
      </c>
      <c r="N22396" t="s">
        <v>164</v>
      </c>
      <c r="P22396">
        <v>0.62459704958006501</v>
      </c>
      <c r="Q22396">
        <v>0</v>
      </c>
    </row>
    <row r="22397" spans="1:17">
      <c r="A22397" t="s">
        <v>122</v>
      </c>
      <c r="B22397">
        <v>2032</v>
      </c>
      <c r="E22397" t="s">
        <v>170</v>
      </c>
      <c r="G22397" t="s">
        <v>1078</v>
      </c>
      <c r="H22397" t="s">
        <v>134</v>
      </c>
      <c r="I22397">
        <v>0</v>
      </c>
      <c r="L22397" t="s">
        <v>171</v>
      </c>
      <c r="M22397" t="s">
        <v>126</v>
      </c>
      <c r="N22397" t="s">
        <v>159</v>
      </c>
      <c r="P22397">
        <v>0.62459704958006501</v>
      </c>
      <c r="Q22397">
        <v>0</v>
      </c>
    </row>
    <row r="22398" spans="1:17">
      <c r="A22398" t="s">
        <v>122</v>
      </c>
      <c r="B22398">
        <v>2032</v>
      </c>
      <c r="E22398" t="s">
        <v>162</v>
      </c>
      <c r="G22398" t="s">
        <v>1078</v>
      </c>
      <c r="H22398" t="s">
        <v>134</v>
      </c>
      <c r="I22398">
        <v>2821875</v>
      </c>
      <c r="L22398" t="s">
        <v>163</v>
      </c>
      <c r="M22398" t="s">
        <v>126</v>
      </c>
      <c r="N22398" t="s">
        <v>159</v>
      </c>
      <c r="P22398">
        <v>0.62459704958006501</v>
      </c>
      <c r="Q22398">
        <v>1762534.7992837499</v>
      </c>
    </row>
    <row r="22399" spans="1:17">
      <c r="A22399" t="s">
        <v>122</v>
      </c>
      <c r="B22399">
        <v>2032</v>
      </c>
      <c r="E22399" t="s">
        <v>167</v>
      </c>
      <c r="G22399" t="s">
        <v>1078</v>
      </c>
      <c r="H22399" t="s">
        <v>134</v>
      </c>
      <c r="I22399">
        <v>0</v>
      </c>
      <c r="L22399" t="s">
        <v>168</v>
      </c>
      <c r="M22399" t="s">
        <v>126</v>
      </c>
      <c r="N22399" t="s">
        <v>159</v>
      </c>
      <c r="P22399">
        <v>0.62459704958006501</v>
      </c>
      <c r="Q22399">
        <v>0</v>
      </c>
    </row>
    <row r="22400" spans="1:17">
      <c r="A22400" t="s">
        <v>122</v>
      </c>
      <c r="B22400">
        <v>2032</v>
      </c>
      <c r="E22400" t="s">
        <v>167</v>
      </c>
      <c r="G22400" t="s">
        <v>1078</v>
      </c>
      <c r="H22400" t="s">
        <v>134</v>
      </c>
      <c r="I22400">
        <v>0</v>
      </c>
      <c r="L22400" t="s">
        <v>169</v>
      </c>
      <c r="M22400" t="s">
        <v>126</v>
      </c>
      <c r="N22400" t="s">
        <v>159</v>
      </c>
      <c r="P22400">
        <v>0.62459704958006501</v>
      </c>
      <c r="Q22400">
        <v>0</v>
      </c>
    </row>
    <row r="22401" spans="1:17">
      <c r="A22401" t="s">
        <v>122</v>
      </c>
      <c r="B22401">
        <v>2032</v>
      </c>
      <c r="E22401" t="s">
        <v>170</v>
      </c>
      <c r="G22401" t="s">
        <v>1077</v>
      </c>
      <c r="H22401" t="s">
        <v>134</v>
      </c>
      <c r="I22401">
        <v>0</v>
      </c>
      <c r="L22401" t="s">
        <v>171</v>
      </c>
      <c r="M22401" t="s">
        <v>126</v>
      </c>
      <c r="N22401" t="s">
        <v>126</v>
      </c>
      <c r="P22401">
        <v>0.62459704958006501</v>
      </c>
      <c r="Q22401">
        <v>0</v>
      </c>
    </row>
    <row r="22402" spans="1:17">
      <c r="A22402" t="s">
        <v>122</v>
      </c>
      <c r="B22402">
        <v>2032</v>
      </c>
      <c r="E22402" t="s">
        <v>162</v>
      </c>
      <c r="G22402" t="s">
        <v>1077</v>
      </c>
      <c r="H22402" t="s">
        <v>134</v>
      </c>
      <c r="I22402">
        <v>0</v>
      </c>
      <c r="L22402" t="s">
        <v>163</v>
      </c>
      <c r="M22402" t="s">
        <v>126</v>
      </c>
      <c r="N22402" t="s">
        <v>126</v>
      </c>
      <c r="P22402">
        <v>0.62459704958006501</v>
      </c>
      <c r="Q22402">
        <v>0</v>
      </c>
    </row>
    <row r="22403" spans="1:17">
      <c r="A22403" t="s">
        <v>122</v>
      </c>
      <c r="B22403">
        <v>2032</v>
      </c>
      <c r="E22403" t="s">
        <v>167</v>
      </c>
      <c r="G22403" t="s">
        <v>1077</v>
      </c>
      <c r="H22403" t="s">
        <v>134</v>
      </c>
      <c r="I22403">
        <v>0</v>
      </c>
      <c r="L22403" t="s">
        <v>168</v>
      </c>
      <c r="M22403" t="s">
        <v>126</v>
      </c>
      <c r="N22403" t="s">
        <v>126</v>
      </c>
      <c r="P22403">
        <v>0.62459704958006501</v>
      </c>
      <c r="Q22403">
        <v>0</v>
      </c>
    </row>
    <row r="22404" spans="1:17">
      <c r="A22404" t="s">
        <v>122</v>
      </c>
      <c r="B22404">
        <v>2032</v>
      </c>
      <c r="E22404" t="s">
        <v>167</v>
      </c>
      <c r="G22404" t="s">
        <v>1077</v>
      </c>
      <c r="H22404" t="s">
        <v>134</v>
      </c>
      <c r="I22404">
        <v>0</v>
      </c>
      <c r="L22404" t="s">
        <v>169</v>
      </c>
      <c r="M22404" t="s">
        <v>126</v>
      </c>
      <c r="N22404" t="s">
        <v>126</v>
      </c>
      <c r="P22404">
        <v>0.62459704958006501</v>
      </c>
      <c r="Q22404">
        <v>0</v>
      </c>
    </row>
    <row r="22405" spans="1:17">
      <c r="A22405" t="s">
        <v>122</v>
      </c>
      <c r="B22405">
        <v>2032</v>
      </c>
      <c r="E22405" t="s">
        <v>170</v>
      </c>
      <c r="G22405" t="s">
        <v>1078</v>
      </c>
      <c r="H22405" t="s">
        <v>134</v>
      </c>
      <c r="I22405">
        <v>0</v>
      </c>
      <c r="L22405" t="s">
        <v>171</v>
      </c>
      <c r="M22405" t="s">
        <v>126</v>
      </c>
      <c r="N22405" t="s">
        <v>165</v>
      </c>
      <c r="P22405">
        <v>0.62459704958006501</v>
      </c>
      <c r="Q22405">
        <v>0</v>
      </c>
    </row>
    <row r="22406" spans="1:17">
      <c r="A22406" t="s">
        <v>122</v>
      </c>
      <c r="B22406">
        <v>2032</v>
      </c>
      <c r="E22406" t="s">
        <v>162</v>
      </c>
      <c r="G22406" t="s">
        <v>1078</v>
      </c>
      <c r="H22406" t="s">
        <v>134</v>
      </c>
      <c r="I22406">
        <v>0</v>
      </c>
      <c r="L22406" t="s">
        <v>163</v>
      </c>
      <c r="M22406" t="s">
        <v>126</v>
      </c>
      <c r="N22406" t="s">
        <v>165</v>
      </c>
      <c r="P22406">
        <v>0.62459704958006501</v>
      </c>
      <c r="Q22406">
        <v>0</v>
      </c>
    </row>
    <row r="22407" spans="1:17">
      <c r="A22407" t="s">
        <v>122</v>
      </c>
      <c r="B22407">
        <v>2032</v>
      </c>
      <c r="E22407" t="s">
        <v>167</v>
      </c>
      <c r="G22407" t="s">
        <v>1078</v>
      </c>
      <c r="H22407" t="s">
        <v>134</v>
      </c>
      <c r="I22407">
        <v>0</v>
      </c>
      <c r="L22407" t="s">
        <v>168</v>
      </c>
      <c r="M22407" t="s">
        <v>126</v>
      </c>
      <c r="N22407" t="s">
        <v>165</v>
      </c>
      <c r="P22407">
        <v>0.62459704958006501</v>
      </c>
      <c r="Q22407">
        <v>0</v>
      </c>
    </row>
    <row r="22408" spans="1:17">
      <c r="A22408" t="s">
        <v>122</v>
      </c>
      <c r="B22408">
        <v>2032</v>
      </c>
      <c r="E22408" t="s">
        <v>167</v>
      </c>
      <c r="G22408" t="s">
        <v>1078</v>
      </c>
      <c r="H22408" t="s">
        <v>134</v>
      </c>
      <c r="I22408">
        <v>0</v>
      </c>
      <c r="L22408" t="s">
        <v>169</v>
      </c>
      <c r="M22408" t="s">
        <v>126</v>
      </c>
      <c r="N22408" t="s">
        <v>165</v>
      </c>
      <c r="P22408">
        <v>0.62459704958006501</v>
      </c>
      <c r="Q22408">
        <v>0</v>
      </c>
    </row>
    <row r="22409" spans="1:17">
      <c r="A22409" t="s">
        <v>122</v>
      </c>
      <c r="B22409">
        <v>2032</v>
      </c>
      <c r="E22409" t="s">
        <v>170</v>
      </c>
      <c r="G22409" t="s">
        <v>1078</v>
      </c>
      <c r="H22409" t="s">
        <v>134</v>
      </c>
      <c r="I22409">
        <v>0</v>
      </c>
      <c r="L22409" t="s">
        <v>171</v>
      </c>
      <c r="M22409" t="s">
        <v>126</v>
      </c>
      <c r="N22409" t="s">
        <v>166</v>
      </c>
      <c r="P22409">
        <v>0.62459704958006501</v>
      </c>
      <c r="Q22409">
        <v>0</v>
      </c>
    </row>
    <row r="22410" spans="1:17">
      <c r="A22410" t="s">
        <v>122</v>
      </c>
      <c r="B22410">
        <v>2032</v>
      </c>
      <c r="E22410" t="s">
        <v>162</v>
      </c>
      <c r="G22410" t="s">
        <v>1078</v>
      </c>
      <c r="H22410" t="s">
        <v>134</v>
      </c>
      <c r="I22410">
        <v>3950625</v>
      </c>
      <c r="L22410" t="s">
        <v>163</v>
      </c>
      <c r="M22410" t="s">
        <v>126</v>
      </c>
      <c r="N22410" t="s">
        <v>166</v>
      </c>
      <c r="P22410">
        <v>0.62459704958006501</v>
      </c>
      <c r="Q22410">
        <v>2467548.7189972498</v>
      </c>
    </row>
    <row r="22411" spans="1:17">
      <c r="A22411" t="s">
        <v>122</v>
      </c>
      <c r="B22411">
        <v>2032</v>
      </c>
      <c r="E22411" t="s">
        <v>167</v>
      </c>
      <c r="G22411" t="s">
        <v>1078</v>
      </c>
      <c r="H22411" t="s">
        <v>134</v>
      </c>
      <c r="I22411">
        <v>0</v>
      </c>
      <c r="L22411" t="s">
        <v>168</v>
      </c>
      <c r="M22411" t="s">
        <v>126</v>
      </c>
      <c r="N22411" t="s">
        <v>166</v>
      </c>
      <c r="P22411">
        <v>0.62459704958006501</v>
      </c>
      <c r="Q22411">
        <v>0</v>
      </c>
    </row>
    <row r="22412" spans="1:17">
      <c r="A22412" t="s">
        <v>122</v>
      </c>
      <c r="B22412">
        <v>2032</v>
      </c>
      <c r="E22412" t="s">
        <v>167</v>
      </c>
      <c r="G22412" t="s">
        <v>1078</v>
      </c>
      <c r="H22412" t="s">
        <v>134</v>
      </c>
      <c r="I22412">
        <v>0</v>
      </c>
      <c r="L22412" t="s">
        <v>169</v>
      </c>
      <c r="M22412" t="s">
        <v>126</v>
      </c>
      <c r="N22412" t="s">
        <v>166</v>
      </c>
      <c r="P22412">
        <v>0.62459704958006501</v>
      </c>
      <c r="Q22412">
        <v>0</v>
      </c>
    </row>
    <row r="22413" spans="1:17">
      <c r="A22413" t="s">
        <v>122</v>
      </c>
      <c r="B22413">
        <v>2032</v>
      </c>
      <c r="E22413" t="s">
        <v>170</v>
      </c>
      <c r="G22413" t="s">
        <v>1078</v>
      </c>
      <c r="H22413" t="s">
        <v>134</v>
      </c>
      <c r="I22413">
        <v>0</v>
      </c>
      <c r="L22413" t="s">
        <v>171</v>
      </c>
      <c r="M22413" t="s">
        <v>126</v>
      </c>
      <c r="N22413" t="s">
        <v>160</v>
      </c>
      <c r="P22413">
        <v>0.62459704958006501</v>
      </c>
      <c r="Q22413">
        <v>0</v>
      </c>
    </row>
    <row r="22414" spans="1:17">
      <c r="A22414" t="s">
        <v>122</v>
      </c>
      <c r="B22414">
        <v>2032</v>
      </c>
      <c r="E22414" t="s">
        <v>162</v>
      </c>
      <c r="G22414" t="s">
        <v>1078</v>
      </c>
      <c r="H22414" t="s">
        <v>134</v>
      </c>
      <c r="I22414">
        <v>11287500</v>
      </c>
      <c r="L22414" t="s">
        <v>163</v>
      </c>
      <c r="M22414" t="s">
        <v>126</v>
      </c>
      <c r="N22414" t="s">
        <v>160</v>
      </c>
      <c r="P22414">
        <v>0.62459704958006501</v>
      </c>
      <c r="Q22414">
        <v>7050139.1971349902</v>
      </c>
    </row>
    <row r="22415" spans="1:17">
      <c r="A22415" t="s">
        <v>122</v>
      </c>
      <c r="B22415">
        <v>2032</v>
      </c>
      <c r="E22415" t="s">
        <v>167</v>
      </c>
      <c r="G22415" t="s">
        <v>1078</v>
      </c>
      <c r="H22415" t="s">
        <v>134</v>
      </c>
      <c r="I22415">
        <v>0</v>
      </c>
      <c r="L22415" t="s">
        <v>168</v>
      </c>
      <c r="M22415" t="s">
        <v>126</v>
      </c>
      <c r="N22415" t="s">
        <v>160</v>
      </c>
      <c r="P22415">
        <v>0.62459704958006501</v>
      </c>
      <c r="Q22415">
        <v>0</v>
      </c>
    </row>
    <row r="22416" spans="1:17">
      <c r="A22416" t="s">
        <v>122</v>
      </c>
      <c r="B22416">
        <v>2032</v>
      </c>
      <c r="E22416" t="s">
        <v>167</v>
      </c>
      <c r="G22416" t="s">
        <v>1078</v>
      </c>
      <c r="H22416" t="s">
        <v>134</v>
      </c>
      <c r="I22416">
        <v>0</v>
      </c>
      <c r="L22416" t="s">
        <v>169</v>
      </c>
      <c r="M22416" t="s">
        <v>126</v>
      </c>
      <c r="N22416" t="s">
        <v>160</v>
      </c>
      <c r="P22416">
        <v>0.62459704958006501</v>
      </c>
      <c r="Q22416">
        <v>0</v>
      </c>
    </row>
    <row r="22417" spans="1:17">
      <c r="A22417" t="s">
        <v>122</v>
      </c>
      <c r="B22417">
        <v>2032</v>
      </c>
      <c r="E22417" t="s">
        <v>170</v>
      </c>
      <c r="G22417" t="s">
        <v>1077</v>
      </c>
      <c r="H22417" t="s">
        <v>134</v>
      </c>
      <c r="I22417">
        <v>0</v>
      </c>
      <c r="L22417" t="s">
        <v>171</v>
      </c>
      <c r="M22417" t="s">
        <v>165</v>
      </c>
      <c r="N22417" t="s">
        <v>165</v>
      </c>
      <c r="P22417">
        <v>0.62459704958006501</v>
      </c>
      <c r="Q22417">
        <v>0</v>
      </c>
    </row>
    <row r="22418" spans="1:17">
      <c r="A22418" t="s">
        <v>122</v>
      </c>
      <c r="B22418">
        <v>2032</v>
      </c>
      <c r="E22418" t="s">
        <v>162</v>
      </c>
      <c r="G22418" t="s">
        <v>1077</v>
      </c>
      <c r="H22418" t="s">
        <v>134</v>
      </c>
      <c r="I22418">
        <v>0</v>
      </c>
      <c r="L22418" t="s">
        <v>163</v>
      </c>
      <c r="M22418" t="s">
        <v>165</v>
      </c>
      <c r="N22418" t="s">
        <v>165</v>
      </c>
      <c r="P22418">
        <v>0.62459704958006501</v>
      </c>
      <c r="Q22418">
        <v>0</v>
      </c>
    </row>
    <row r="22419" spans="1:17">
      <c r="A22419" t="s">
        <v>122</v>
      </c>
      <c r="B22419">
        <v>2032</v>
      </c>
      <c r="E22419" t="s">
        <v>167</v>
      </c>
      <c r="G22419" t="s">
        <v>1077</v>
      </c>
      <c r="H22419" t="s">
        <v>134</v>
      </c>
      <c r="I22419">
        <v>0</v>
      </c>
      <c r="L22419" t="s">
        <v>168</v>
      </c>
      <c r="M22419" t="s">
        <v>165</v>
      </c>
      <c r="N22419" t="s">
        <v>165</v>
      </c>
      <c r="P22419">
        <v>0.62459704958006501</v>
      </c>
      <c r="Q22419">
        <v>0</v>
      </c>
    </row>
    <row r="22420" spans="1:17">
      <c r="A22420" t="s">
        <v>122</v>
      </c>
      <c r="B22420">
        <v>2032</v>
      </c>
      <c r="E22420" t="s">
        <v>167</v>
      </c>
      <c r="G22420" t="s">
        <v>1077</v>
      </c>
      <c r="H22420" t="s">
        <v>134</v>
      </c>
      <c r="I22420">
        <v>0</v>
      </c>
      <c r="L22420" t="s">
        <v>169</v>
      </c>
      <c r="M22420" t="s">
        <v>165</v>
      </c>
      <c r="N22420" t="s">
        <v>165</v>
      </c>
      <c r="P22420">
        <v>0.62459704958006501</v>
      </c>
      <c r="Q22420">
        <v>0</v>
      </c>
    </row>
    <row r="22421" spans="1:17">
      <c r="A22421" t="s">
        <v>122</v>
      </c>
      <c r="B22421">
        <v>2032</v>
      </c>
      <c r="E22421" t="s">
        <v>162</v>
      </c>
      <c r="G22421" t="s">
        <v>1078</v>
      </c>
      <c r="H22421" t="s">
        <v>134</v>
      </c>
      <c r="I22421">
        <v>11748309.9927724</v>
      </c>
      <c r="L22421" t="s">
        <v>163</v>
      </c>
      <c r="M22421" t="s">
        <v>166</v>
      </c>
      <c r="N22421" t="s">
        <v>159</v>
      </c>
      <c r="P22421">
        <v>0.62459704958006501</v>
      </c>
      <c r="Q22421">
        <v>7337959.7590376502</v>
      </c>
    </row>
    <row r="22422" spans="1:17">
      <c r="A22422" t="s">
        <v>122</v>
      </c>
      <c r="B22422">
        <v>2032</v>
      </c>
      <c r="E22422" t="s">
        <v>170</v>
      </c>
      <c r="G22422" t="s">
        <v>1077</v>
      </c>
      <c r="H22422" t="s">
        <v>134</v>
      </c>
      <c r="I22422">
        <v>0</v>
      </c>
      <c r="L22422" t="s">
        <v>171</v>
      </c>
      <c r="M22422" t="s">
        <v>166</v>
      </c>
      <c r="N22422" t="s">
        <v>166</v>
      </c>
      <c r="P22422">
        <v>0.62459704958006501</v>
      </c>
      <c r="Q22422">
        <v>0</v>
      </c>
    </row>
    <row r="22423" spans="1:17">
      <c r="A22423" t="s">
        <v>122</v>
      </c>
      <c r="B22423">
        <v>2032</v>
      </c>
      <c r="E22423" t="s">
        <v>162</v>
      </c>
      <c r="G22423" t="s">
        <v>1077</v>
      </c>
      <c r="H22423" t="s">
        <v>134</v>
      </c>
      <c r="I22423">
        <v>0</v>
      </c>
      <c r="L22423" t="s">
        <v>163</v>
      </c>
      <c r="M22423" t="s">
        <v>166</v>
      </c>
      <c r="N22423" t="s">
        <v>166</v>
      </c>
      <c r="P22423">
        <v>0.62459704958006501</v>
      </c>
      <c r="Q22423">
        <v>0</v>
      </c>
    </row>
    <row r="22424" spans="1:17">
      <c r="A22424" t="s">
        <v>122</v>
      </c>
      <c r="B22424">
        <v>2032</v>
      </c>
      <c r="E22424" t="s">
        <v>167</v>
      </c>
      <c r="G22424" t="s">
        <v>1077</v>
      </c>
      <c r="H22424" t="s">
        <v>134</v>
      </c>
      <c r="I22424">
        <v>0</v>
      </c>
      <c r="L22424" t="s">
        <v>168</v>
      </c>
      <c r="M22424" t="s">
        <v>166</v>
      </c>
      <c r="N22424" t="s">
        <v>166</v>
      </c>
      <c r="P22424">
        <v>0.62459704958006501</v>
      </c>
      <c r="Q22424">
        <v>0</v>
      </c>
    </row>
    <row r="22425" spans="1:17">
      <c r="A22425" t="s">
        <v>122</v>
      </c>
      <c r="B22425">
        <v>2032</v>
      </c>
      <c r="E22425" t="s">
        <v>167</v>
      </c>
      <c r="G22425" t="s">
        <v>1077</v>
      </c>
      <c r="H22425" t="s">
        <v>134</v>
      </c>
      <c r="I22425">
        <v>0</v>
      </c>
      <c r="L22425" t="s">
        <v>169</v>
      </c>
      <c r="M22425" t="s">
        <v>166</v>
      </c>
      <c r="N22425" t="s">
        <v>166</v>
      </c>
      <c r="P22425">
        <v>0.62459704958006501</v>
      </c>
      <c r="Q22425">
        <v>0</v>
      </c>
    </row>
    <row r="22426" spans="1:17">
      <c r="A22426" t="s">
        <v>122</v>
      </c>
      <c r="B22426">
        <v>2032</v>
      </c>
      <c r="E22426" t="s">
        <v>162</v>
      </c>
      <c r="G22426" t="s">
        <v>1078</v>
      </c>
      <c r="H22426" t="s">
        <v>134</v>
      </c>
      <c r="I22426">
        <v>683014.73340958299</v>
      </c>
      <c r="L22426" t="s">
        <v>163</v>
      </c>
      <c r="M22426" t="s">
        <v>160</v>
      </c>
      <c r="N22426" t="s">
        <v>164</v>
      </c>
      <c r="P22426">
        <v>0.62459704958006501</v>
      </c>
      <c r="Q22426">
        <v>426608.98730734002</v>
      </c>
    </row>
    <row r="22427" spans="1:17">
      <c r="A22427" t="s">
        <v>122</v>
      </c>
      <c r="B22427">
        <v>2032</v>
      </c>
      <c r="E22427" t="s">
        <v>170</v>
      </c>
      <c r="G22427" t="s">
        <v>1077</v>
      </c>
      <c r="H22427" t="s">
        <v>134</v>
      </c>
      <c r="I22427">
        <v>0</v>
      </c>
      <c r="L22427" t="s">
        <v>171</v>
      </c>
      <c r="M22427" t="s">
        <v>160</v>
      </c>
      <c r="N22427" t="s">
        <v>160</v>
      </c>
      <c r="P22427">
        <v>0.62459704958006501</v>
      </c>
      <c r="Q22427">
        <v>0</v>
      </c>
    </row>
    <row r="22428" spans="1:17">
      <c r="A22428" t="s">
        <v>122</v>
      </c>
      <c r="B22428">
        <v>2032</v>
      </c>
      <c r="E22428" t="s">
        <v>162</v>
      </c>
      <c r="G22428" t="s">
        <v>1077</v>
      </c>
      <c r="H22428" t="s">
        <v>134</v>
      </c>
      <c r="I22428">
        <v>0</v>
      </c>
      <c r="L22428" t="s">
        <v>163</v>
      </c>
      <c r="M22428" t="s">
        <v>160</v>
      </c>
      <c r="N22428" t="s">
        <v>160</v>
      </c>
      <c r="P22428">
        <v>0.62459704958006501</v>
      </c>
      <c r="Q22428">
        <v>0</v>
      </c>
    </row>
    <row r="22429" spans="1:17">
      <c r="A22429" t="s">
        <v>122</v>
      </c>
      <c r="B22429">
        <v>2032</v>
      </c>
      <c r="E22429" t="s">
        <v>167</v>
      </c>
      <c r="G22429" t="s">
        <v>1077</v>
      </c>
      <c r="H22429" t="s">
        <v>134</v>
      </c>
      <c r="I22429">
        <v>0</v>
      </c>
      <c r="L22429" t="s">
        <v>168</v>
      </c>
      <c r="M22429" t="s">
        <v>160</v>
      </c>
      <c r="N22429" t="s">
        <v>160</v>
      </c>
      <c r="P22429">
        <v>0.62459704958006501</v>
      </c>
      <c r="Q22429">
        <v>0</v>
      </c>
    </row>
    <row r="22430" spans="1:17">
      <c r="A22430" t="s">
        <v>122</v>
      </c>
      <c r="B22430">
        <v>2032</v>
      </c>
      <c r="E22430" t="s">
        <v>167</v>
      </c>
      <c r="G22430" t="s">
        <v>1077</v>
      </c>
      <c r="H22430" t="s">
        <v>134</v>
      </c>
      <c r="I22430">
        <v>0</v>
      </c>
      <c r="L22430" t="s">
        <v>169</v>
      </c>
      <c r="M22430" t="s">
        <v>160</v>
      </c>
      <c r="N22430" t="s">
        <v>160</v>
      </c>
      <c r="P22430">
        <v>0.62459704958006501</v>
      </c>
      <c r="Q22430">
        <v>0</v>
      </c>
    </row>
    <row r="22431" spans="1:17">
      <c r="A22431" t="s">
        <v>122</v>
      </c>
      <c r="B22431">
        <v>2033</v>
      </c>
      <c r="E22431" t="s">
        <v>170</v>
      </c>
      <c r="G22431" t="s">
        <v>1077</v>
      </c>
      <c r="H22431" t="s">
        <v>134</v>
      </c>
      <c r="I22431">
        <v>0</v>
      </c>
      <c r="L22431" t="s">
        <v>171</v>
      </c>
      <c r="M22431" t="s">
        <v>164</v>
      </c>
      <c r="N22431" t="s">
        <v>164</v>
      </c>
      <c r="P22431">
        <v>0.600574086134678</v>
      </c>
      <c r="Q22431">
        <v>0</v>
      </c>
    </row>
    <row r="22432" spans="1:17">
      <c r="A22432" t="s">
        <v>122</v>
      </c>
      <c r="B22432">
        <v>2033</v>
      </c>
      <c r="E22432" t="s">
        <v>162</v>
      </c>
      <c r="G22432" t="s">
        <v>1077</v>
      </c>
      <c r="H22432" t="s">
        <v>134</v>
      </c>
      <c r="I22432">
        <v>0</v>
      </c>
      <c r="L22432" t="s">
        <v>163</v>
      </c>
      <c r="M22432" t="s">
        <v>164</v>
      </c>
      <c r="N22432" t="s">
        <v>164</v>
      </c>
      <c r="P22432">
        <v>0.600574086134678</v>
      </c>
      <c r="Q22432">
        <v>0</v>
      </c>
    </row>
    <row r="22433" spans="1:17">
      <c r="A22433" t="s">
        <v>122</v>
      </c>
      <c r="B22433">
        <v>2033</v>
      </c>
      <c r="E22433" t="s">
        <v>167</v>
      </c>
      <c r="G22433" t="s">
        <v>1077</v>
      </c>
      <c r="H22433" t="s">
        <v>134</v>
      </c>
      <c r="I22433">
        <v>0</v>
      </c>
      <c r="L22433" t="s">
        <v>168</v>
      </c>
      <c r="M22433" t="s">
        <v>164</v>
      </c>
      <c r="N22433" t="s">
        <v>164</v>
      </c>
      <c r="P22433">
        <v>0.600574086134678</v>
      </c>
      <c r="Q22433">
        <v>0</v>
      </c>
    </row>
    <row r="22434" spans="1:17">
      <c r="A22434" t="s">
        <v>122</v>
      </c>
      <c r="B22434">
        <v>2033</v>
      </c>
      <c r="E22434" t="s">
        <v>167</v>
      </c>
      <c r="G22434" t="s">
        <v>1077</v>
      </c>
      <c r="H22434" t="s">
        <v>134</v>
      </c>
      <c r="I22434">
        <v>0</v>
      </c>
      <c r="L22434" t="s">
        <v>169</v>
      </c>
      <c r="M22434" t="s">
        <v>164</v>
      </c>
      <c r="N22434" t="s">
        <v>164</v>
      </c>
      <c r="P22434">
        <v>0.600574086134678</v>
      </c>
      <c r="Q22434">
        <v>0</v>
      </c>
    </row>
    <row r="22435" spans="1:17">
      <c r="A22435" t="s">
        <v>122</v>
      </c>
      <c r="B22435">
        <v>2033</v>
      </c>
      <c r="E22435" t="s">
        <v>170</v>
      </c>
      <c r="G22435" t="s">
        <v>1077</v>
      </c>
      <c r="H22435" t="s">
        <v>134</v>
      </c>
      <c r="I22435">
        <v>0</v>
      </c>
      <c r="L22435" t="s">
        <v>171</v>
      </c>
      <c r="M22435" t="s">
        <v>159</v>
      </c>
      <c r="N22435" t="s">
        <v>159</v>
      </c>
      <c r="P22435">
        <v>0.600574086134678</v>
      </c>
      <c r="Q22435">
        <v>0</v>
      </c>
    </row>
    <row r="22436" spans="1:17">
      <c r="A22436" t="s">
        <v>122</v>
      </c>
      <c r="B22436">
        <v>2033</v>
      </c>
      <c r="E22436" t="s">
        <v>162</v>
      </c>
      <c r="G22436" t="s">
        <v>1077</v>
      </c>
      <c r="H22436" t="s">
        <v>134</v>
      </c>
      <c r="I22436">
        <v>0</v>
      </c>
      <c r="L22436" t="s">
        <v>163</v>
      </c>
      <c r="M22436" t="s">
        <v>159</v>
      </c>
      <c r="N22436" t="s">
        <v>159</v>
      </c>
      <c r="P22436">
        <v>0.600574086134678</v>
      </c>
      <c r="Q22436">
        <v>0</v>
      </c>
    </row>
    <row r="22437" spans="1:17">
      <c r="A22437" t="s">
        <v>122</v>
      </c>
      <c r="B22437">
        <v>2033</v>
      </c>
      <c r="E22437" t="s">
        <v>167</v>
      </c>
      <c r="G22437" t="s">
        <v>1077</v>
      </c>
      <c r="H22437" t="s">
        <v>134</v>
      </c>
      <c r="I22437">
        <v>0</v>
      </c>
      <c r="L22437" t="s">
        <v>168</v>
      </c>
      <c r="M22437" t="s">
        <v>159</v>
      </c>
      <c r="N22437" t="s">
        <v>159</v>
      </c>
      <c r="P22437">
        <v>0.600574086134678</v>
      </c>
      <c r="Q22437">
        <v>0</v>
      </c>
    </row>
    <row r="22438" spans="1:17">
      <c r="A22438" t="s">
        <v>122</v>
      </c>
      <c r="B22438">
        <v>2033</v>
      </c>
      <c r="E22438" t="s">
        <v>167</v>
      </c>
      <c r="G22438" t="s">
        <v>1077</v>
      </c>
      <c r="H22438" t="s">
        <v>134</v>
      </c>
      <c r="I22438">
        <v>0</v>
      </c>
      <c r="L22438" t="s">
        <v>169</v>
      </c>
      <c r="M22438" t="s">
        <v>159</v>
      </c>
      <c r="N22438" t="s">
        <v>159</v>
      </c>
      <c r="P22438">
        <v>0.600574086134678</v>
      </c>
      <c r="Q22438">
        <v>0</v>
      </c>
    </row>
    <row r="22439" spans="1:17">
      <c r="A22439" t="s">
        <v>122</v>
      </c>
      <c r="B22439">
        <v>2033</v>
      </c>
      <c r="E22439" t="s">
        <v>170</v>
      </c>
      <c r="G22439" t="s">
        <v>1078</v>
      </c>
      <c r="H22439" t="s">
        <v>134</v>
      </c>
      <c r="I22439">
        <v>0</v>
      </c>
      <c r="L22439" t="s">
        <v>171</v>
      </c>
      <c r="M22439" t="s">
        <v>126</v>
      </c>
      <c r="N22439" t="s">
        <v>164</v>
      </c>
      <c r="P22439">
        <v>0.600574086134678</v>
      </c>
      <c r="Q22439">
        <v>0</v>
      </c>
    </row>
    <row r="22440" spans="1:17">
      <c r="A22440" t="s">
        <v>122</v>
      </c>
      <c r="B22440">
        <v>2033</v>
      </c>
      <c r="E22440" t="s">
        <v>162</v>
      </c>
      <c r="G22440" t="s">
        <v>1078</v>
      </c>
      <c r="H22440" t="s">
        <v>134</v>
      </c>
      <c r="I22440">
        <v>2821875</v>
      </c>
      <c r="L22440" t="s">
        <v>163</v>
      </c>
      <c r="M22440" t="s">
        <v>126</v>
      </c>
      <c r="N22440" t="s">
        <v>164</v>
      </c>
      <c r="P22440">
        <v>0.600574086134678</v>
      </c>
      <c r="Q22440">
        <v>1694744.9993113</v>
      </c>
    </row>
    <row r="22441" spans="1:17">
      <c r="A22441" t="s">
        <v>122</v>
      </c>
      <c r="B22441">
        <v>2033</v>
      </c>
      <c r="E22441" t="s">
        <v>167</v>
      </c>
      <c r="G22441" t="s">
        <v>1078</v>
      </c>
      <c r="H22441" t="s">
        <v>134</v>
      </c>
      <c r="I22441">
        <v>0</v>
      </c>
      <c r="L22441" t="s">
        <v>168</v>
      </c>
      <c r="M22441" t="s">
        <v>126</v>
      </c>
      <c r="N22441" t="s">
        <v>164</v>
      </c>
      <c r="P22441">
        <v>0.600574086134678</v>
      </c>
      <c r="Q22441">
        <v>0</v>
      </c>
    </row>
    <row r="22442" spans="1:17">
      <c r="A22442" t="s">
        <v>122</v>
      </c>
      <c r="B22442">
        <v>2033</v>
      </c>
      <c r="E22442" t="s">
        <v>167</v>
      </c>
      <c r="G22442" t="s">
        <v>1078</v>
      </c>
      <c r="H22442" t="s">
        <v>134</v>
      </c>
      <c r="I22442">
        <v>0</v>
      </c>
      <c r="L22442" t="s">
        <v>169</v>
      </c>
      <c r="M22442" t="s">
        <v>126</v>
      </c>
      <c r="N22442" t="s">
        <v>164</v>
      </c>
      <c r="P22442">
        <v>0.600574086134678</v>
      </c>
      <c r="Q22442">
        <v>0</v>
      </c>
    </row>
    <row r="22443" spans="1:17">
      <c r="A22443" t="s">
        <v>122</v>
      </c>
      <c r="B22443">
        <v>2033</v>
      </c>
      <c r="E22443" t="s">
        <v>170</v>
      </c>
      <c r="G22443" t="s">
        <v>1078</v>
      </c>
      <c r="H22443" t="s">
        <v>134</v>
      </c>
      <c r="I22443">
        <v>0</v>
      </c>
      <c r="L22443" t="s">
        <v>171</v>
      </c>
      <c r="M22443" t="s">
        <v>126</v>
      </c>
      <c r="N22443" t="s">
        <v>159</v>
      </c>
      <c r="P22443">
        <v>0.600574086134678</v>
      </c>
      <c r="Q22443">
        <v>0</v>
      </c>
    </row>
    <row r="22444" spans="1:17">
      <c r="A22444" t="s">
        <v>122</v>
      </c>
      <c r="B22444">
        <v>2033</v>
      </c>
      <c r="E22444" t="s">
        <v>162</v>
      </c>
      <c r="G22444" t="s">
        <v>1078</v>
      </c>
      <c r="H22444" t="s">
        <v>134</v>
      </c>
      <c r="I22444">
        <v>2821875</v>
      </c>
      <c r="L22444" t="s">
        <v>163</v>
      </c>
      <c r="M22444" t="s">
        <v>126</v>
      </c>
      <c r="N22444" t="s">
        <v>159</v>
      </c>
      <c r="P22444">
        <v>0.600574086134678</v>
      </c>
      <c r="Q22444">
        <v>1694744.9993113</v>
      </c>
    </row>
    <row r="22445" spans="1:17">
      <c r="A22445" t="s">
        <v>122</v>
      </c>
      <c r="B22445">
        <v>2033</v>
      </c>
      <c r="E22445" t="s">
        <v>167</v>
      </c>
      <c r="G22445" t="s">
        <v>1078</v>
      </c>
      <c r="H22445" t="s">
        <v>134</v>
      </c>
      <c r="I22445">
        <v>0</v>
      </c>
      <c r="L22445" t="s">
        <v>168</v>
      </c>
      <c r="M22445" t="s">
        <v>126</v>
      </c>
      <c r="N22445" t="s">
        <v>159</v>
      </c>
      <c r="P22445">
        <v>0.600574086134678</v>
      </c>
      <c r="Q22445">
        <v>0</v>
      </c>
    </row>
    <row r="22446" spans="1:17">
      <c r="A22446" t="s">
        <v>122</v>
      </c>
      <c r="B22446">
        <v>2033</v>
      </c>
      <c r="E22446" t="s">
        <v>167</v>
      </c>
      <c r="G22446" t="s">
        <v>1078</v>
      </c>
      <c r="H22446" t="s">
        <v>134</v>
      </c>
      <c r="I22446">
        <v>0</v>
      </c>
      <c r="L22446" t="s">
        <v>169</v>
      </c>
      <c r="M22446" t="s">
        <v>126</v>
      </c>
      <c r="N22446" t="s">
        <v>159</v>
      </c>
      <c r="P22446">
        <v>0.600574086134678</v>
      </c>
      <c r="Q22446">
        <v>0</v>
      </c>
    </row>
    <row r="22447" spans="1:17">
      <c r="A22447" t="s">
        <v>122</v>
      </c>
      <c r="B22447">
        <v>2033</v>
      </c>
      <c r="E22447" t="s">
        <v>170</v>
      </c>
      <c r="G22447" t="s">
        <v>1077</v>
      </c>
      <c r="H22447" t="s">
        <v>134</v>
      </c>
      <c r="I22447">
        <v>0</v>
      </c>
      <c r="L22447" t="s">
        <v>171</v>
      </c>
      <c r="M22447" t="s">
        <v>126</v>
      </c>
      <c r="N22447" t="s">
        <v>126</v>
      </c>
      <c r="P22447">
        <v>0.600574086134678</v>
      </c>
      <c r="Q22447">
        <v>0</v>
      </c>
    </row>
    <row r="22448" spans="1:17">
      <c r="A22448" t="s">
        <v>122</v>
      </c>
      <c r="B22448">
        <v>2033</v>
      </c>
      <c r="E22448" t="s">
        <v>162</v>
      </c>
      <c r="G22448" t="s">
        <v>1077</v>
      </c>
      <c r="H22448" t="s">
        <v>134</v>
      </c>
      <c r="I22448">
        <v>0</v>
      </c>
      <c r="L22448" t="s">
        <v>163</v>
      </c>
      <c r="M22448" t="s">
        <v>126</v>
      </c>
      <c r="N22448" t="s">
        <v>126</v>
      </c>
      <c r="P22448">
        <v>0.600574086134678</v>
      </c>
      <c r="Q22448">
        <v>0</v>
      </c>
    </row>
    <row r="22449" spans="1:17">
      <c r="A22449" t="s">
        <v>122</v>
      </c>
      <c r="B22449">
        <v>2033</v>
      </c>
      <c r="E22449" t="s">
        <v>167</v>
      </c>
      <c r="G22449" t="s">
        <v>1077</v>
      </c>
      <c r="H22449" t="s">
        <v>134</v>
      </c>
      <c r="I22449">
        <v>0</v>
      </c>
      <c r="L22449" t="s">
        <v>168</v>
      </c>
      <c r="M22449" t="s">
        <v>126</v>
      </c>
      <c r="N22449" t="s">
        <v>126</v>
      </c>
      <c r="P22449">
        <v>0.600574086134678</v>
      </c>
      <c r="Q22449">
        <v>0</v>
      </c>
    </row>
    <row r="22450" spans="1:17">
      <c r="A22450" t="s">
        <v>122</v>
      </c>
      <c r="B22450">
        <v>2033</v>
      </c>
      <c r="E22450" t="s">
        <v>167</v>
      </c>
      <c r="G22450" t="s">
        <v>1077</v>
      </c>
      <c r="H22450" t="s">
        <v>134</v>
      </c>
      <c r="I22450">
        <v>0</v>
      </c>
      <c r="L22450" t="s">
        <v>169</v>
      </c>
      <c r="M22450" t="s">
        <v>126</v>
      </c>
      <c r="N22450" t="s">
        <v>126</v>
      </c>
      <c r="P22450">
        <v>0.600574086134678</v>
      </c>
      <c r="Q22450">
        <v>0</v>
      </c>
    </row>
    <row r="22451" spans="1:17">
      <c r="A22451" t="s">
        <v>122</v>
      </c>
      <c r="B22451">
        <v>2033</v>
      </c>
      <c r="E22451" t="s">
        <v>170</v>
      </c>
      <c r="G22451" t="s">
        <v>1078</v>
      </c>
      <c r="H22451" t="s">
        <v>134</v>
      </c>
      <c r="I22451">
        <v>0</v>
      </c>
      <c r="L22451" t="s">
        <v>171</v>
      </c>
      <c r="M22451" t="s">
        <v>126</v>
      </c>
      <c r="N22451" t="s">
        <v>165</v>
      </c>
      <c r="P22451">
        <v>0.600574086134678</v>
      </c>
      <c r="Q22451">
        <v>0</v>
      </c>
    </row>
    <row r="22452" spans="1:17">
      <c r="A22452" t="s">
        <v>122</v>
      </c>
      <c r="B22452">
        <v>2033</v>
      </c>
      <c r="E22452" t="s">
        <v>162</v>
      </c>
      <c r="G22452" t="s">
        <v>1078</v>
      </c>
      <c r="H22452" t="s">
        <v>134</v>
      </c>
      <c r="I22452">
        <v>0</v>
      </c>
      <c r="L22452" t="s">
        <v>163</v>
      </c>
      <c r="M22452" t="s">
        <v>126</v>
      </c>
      <c r="N22452" t="s">
        <v>165</v>
      </c>
      <c r="P22452">
        <v>0.600574086134678</v>
      </c>
      <c r="Q22452">
        <v>0</v>
      </c>
    </row>
    <row r="22453" spans="1:17">
      <c r="A22453" t="s">
        <v>122</v>
      </c>
      <c r="B22453">
        <v>2033</v>
      </c>
      <c r="E22453" t="s">
        <v>167</v>
      </c>
      <c r="G22453" t="s">
        <v>1078</v>
      </c>
      <c r="H22453" t="s">
        <v>134</v>
      </c>
      <c r="I22453">
        <v>0</v>
      </c>
      <c r="L22453" t="s">
        <v>168</v>
      </c>
      <c r="M22453" t="s">
        <v>126</v>
      </c>
      <c r="N22453" t="s">
        <v>165</v>
      </c>
      <c r="P22453">
        <v>0.600574086134678</v>
      </c>
      <c r="Q22453">
        <v>0</v>
      </c>
    </row>
    <row r="22454" spans="1:17">
      <c r="A22454" t="s">
        <v>122</v>
      </c>
      <c r="B22454">
        <v>2033</v>
      </c>
      <c r="E22454" t="s">
        <v>167</v>
      </c>
      <c r="G22454" t="s">
        <v>1078</v>
      </c>
      <c r="H22454" t="s">
        <v>134</v>
      </c>
      <c r="I22454">
        <v>0</v>
      </c>
      <c r="L22454" t="s">
        <v>169</v>
      </c>
      <c r="M22454" t="s">
        <v>126</v>
      </c>
      <c r="N22454" t="s">
        <v>165</v>
      </c>
      <c r="P22454">
        <v>0.600574086134678</v>
      </c>
      <c r="Q22454">
        <v>0</v>
      </c>
    </row>
    <row r="22455" spans="1:17">
      <c r="A22455" t="s">
        <v>122</v>
      </c>
      <c r="B22455">
        <v>2033</v>
      </c>
      <c r="E22455" t="s">
        <v>170</v>
      </c>
      <c r="G22455" t="s">
        <v>1078</v>
      </c>
      <c r="H22455" t="s">
        <v>134</v>
      </c>
      <c r="I22455">
        <v>0</v>
      </c>
      <c r="L22455" t="s">
        <v>171</v>
      </c>
      <c r="M22455" t="s">
        <v>126</v>
      </c>
      <c r="N22455" t="s">
        <v>166</v>
      </c>
      <c r="P22455">
        <v>0.600574086134678</v>
      </c>
      <c r="Q22455">
        <v>0</v>
      </c>
    </row>
    <row r="22456" spans="1:17">
      <c r="A22456" t="s">
        <v>122</v>
      </c>
      <c r="B22456">
        <v>2033</v>
      </c>
      <c r="E22456" t="s">
        <v>162</v>
      </c>
      <c r="G22456" t="s">
        <v>1078</v>
      </c>
      <c r="H22456" t="s">
        <v>134</v>
      </c>
      <c r="I22456">
        <v>3950625</v>
      </c>
      <c r="L22456" t="s">
        <v>163</v>
      </c>
      <c r="M22456" t="s">
        <v>126</v>
      </c>
      <c r="N22456" t="s">
        <v>166</v>
      </c>
      <c r="P22456">
        <v>0.600574086134678</v>
      </c>
      <c r="Q22456">
        <v>2372642.9990358101</v>
      </c>
    </row>
    <row r="22457" spans="1:17">
      <c r="A22457" t="s">
        <v>122</v>
      </c>
      <c r="B22457">
        <v>2033</v>
      </c>
      <c r="E22457" t="s">
        <v>167</v>
      </c>
      <c r="G22457" t="s">
        <v>1078</v>
      </c>
      <c r="H22457" t="s">
        <v>134</v>
      </c>
      <c r="I22457">
        <v>0</v>
      </c>
      <c r="L22457" t="s">
        <v>168</v>
      </c>
      <c r="M22457" t="s">
        <v>126</v>
      </c>
      <c r="N22457" t="s">
        <v>166</v>
      </c>
      <c r="P22457">
        <v>0.600574086134678</v>
      </c>
      <c r="Q22457">
        <v>0</v>
      </c>
    </row>
    <row r="22458" spans="1:17">
      <c r="A22458" t="s">
        <v>122</v>
      </c>
      <c r="B22458">
        <v>2033</v>
      </c>
      <c r="E22458" t="s">
        <v>167</v>
      </c>
      <c r="G22458" t="s">
        <v>1078</v>
      </c>
      <c r="H22458" t="s">
        <v>134</v>
      </c>
      <c r="I22458">
        <v>0</v>
      </c>
      <c r="L22458" t="s">
        <v>169</v>
      </c>
      <c r="M22458" t="s">
        <v>126</v>
      </c>
      <c r="N22458" t="s">
        <v>166</v>
      </c>
      <c r="P22458">
        <v>0.600574086134678</v>
      </c>
      <c r="Q22458">
        <v>0</v>
      </c>
    </row>
    <row r="22459" spans="1:17">
      <c r="A22459" t="s">
        <v>122</v>
      </c>
      <c r="B22459">
        <v>2033</v>
      </c>
      <c r="E22459" t="s">
        <v>170</v>
      </c>
      <c r="G22459" t="s">
        <v>1078</v>
      </c>
      <c r="H22459" t="s">
        <v>134</v>
      </c>
      <c r="I22459">
        <v>0</v>
      </c>
      <c r="L22459" t="s">
        <v>171</v>
      </c>
      <c r="M22459" t="s">
        <v>126</v>
      </c>
      <c r="N22459" t="s">
        <v>160</v>
      </c>
      <c r="P22459">
        <v>0.600574086134678</v>
      </c>
      <c r="Q22459">
        <v>0</v>
      </c>
    </row>
    <row r="22460" spans="1:17">
      <c r="A22460" t="s">
        <v>122</v>
      </c>
      <c r="B22460">
        <v>2033</v>
      </c>
      <c r="E22460" t="s">
        <v>162</v>
      </c>
      <c r="G22460" t="s">
        <v>1078</v>
      </c>
      <c r="H22460" t="s">
        <v>134</v>
      </c>
      <c r="I22460">
        <v>11287500</v>
      </c>
      <c r="L22460" t="s">
        <v>163</v>
      </c>
      <c r="M22460" t="s">
        <v>126</v>
      </c>
      <c r="N22460" t="s">
        <v>160</v>
      </c>
      <c r="P22460">
        <v>0.600574086134678</v>
      </c>
      <c r="Q22460">
        <v>6778979.9972451804</v>
      </c>
    </row>
    <row r="22461" spans="1:17">
      <c r="A22461" t="s">
        <v>122</v>
      </c>
      <c r="B22461">
        <v>2033</v>
      </c>
      <c r="E22461" t="s">
        <v>167</v>
      </c>
      <c r="G22461" t="s">
        <v>1078</v>
      </c>
      <c r="H22461" t="s">
        <v>134</v>
      </c>
      <c r="I22461">
        <v>0</v>
      </c>
      <c r="L22461" t="s">
        <v>168</v>
      </c>
      <c r="M22461" t="s">
        <v>126</v>
      </c>
      <c r="N22461" t="s">
        <v>160</v>
      </c>
      <c r="P22461">
        <v>0.600574086134678</v>
      </c>
      <c r="Q22461">
        <v>0</v>
      </c>
    </row>
    <row r="22462" spans="1:17">
      <c r="A22462" t="s">
        <v>122</v>
      </c>
      <c r="B22462">
        <v>2033</v>
      </c>
      <c r="E22462" t="s">
        <v>167</v>
      </c>
      <c r="G22462" t="s">
        <v>1078</v>
      </c>
      <c r="H22462" t="s">
        <v>134</v>
      </c>
      <c r="I22462">
        <v>0</v>
      </c>
      <c r="L22462" t="s">
        <v>169</v>
      </c>
      <c r="M22462" t="s">
        <v>126</v>
      </c>
      <c r="N22462" t="s">
        <v>160</v>
      </c>
      <c r="P22462">
        <v>0.600574086134678</v>
      </c>
      <c r="Q22462">
        <v>0</v>
      </c>
    </row>
    <row r="22463" spans="1:17">
      <c r="A22463" t="s">
        <v>122</v>
      </c>
      <c r="B22463">
        <v>2033</v>
      </c>
      <c r="E22463" t="s">
        <v>170</v>
      </c>
      <c r="G22463" t="s">
        <v>1077</v>
      </c>
      <c r="H22463" t="s">
        <v>134</v>
      </c>
      <c r="I22463">
        <v>0</v>
      </c>
      <c r="L22463" t="s">
        <v>171</v>
      </c>
      <c r="M22463" t="s">
        <v>165</v>
      </c>
      <c r="N22463" t="s">
        <v>165</v>
      </c>
      <c r="P22463">
        <v>0.600574086134678</v>
      </c>
      <c r="Q22463">
        <v>0</v>
      </c>
    </row>
    <row r="22464" spans="1:17">
      <c r="A22464" t="s">
        <v>122</v>
      </c>
      <c r="B22464">
        <v>2033</v>
      </c>
      <c r="E22464" t="s">
        <v>162</v>
      </c>
      <c r="G22464" t="s">
        <v>1077</v>
      </c>
      <c r="H22464" t="s">
        <v>134</v>
      </c>
      <c r="I22464">
        <v>0</v>
      </c>
      <c r="L22464" t="s">
        <v>163</v>
      </c>
      <c r="M22464" t="s">
        <v>165</v>
      </c>
      <c r="N22464" t="s">
        <v>165</v>
      </c>
      <c r="P22464">
        <v>0.600574086134678</v>
      </c>
      <c r="Q22464">
        <v>0</v>
      </c>
    </row>
    <row r="22465" spans="1:17">
      <c r="A22465" t="s">
        <v>122</v>
      </c>
      <c r="B22465">
        <v>2033</v>
      </c>
      <c r="E22465" t="s">
        <v>167</v>
      </c>
      <c r="G22465" t="s">
        <v>1077</v>
      </c>
      <c r="H22465" t="s">
        <v>134</v>
      </c>
      <c r="I22465">
        <v>0</v>
      </c>
      <c r="L22465" t="s">
        <v>168</v>
      </c>
      <c r="M22465" t="s">
        <v>165</v>
      </c>
      <c r="N22465" t="s">
        <v>165</v>
      </c>
      <c r="P22465">
        <v>0.600574086134678</v>
      </c>
      <c r="Q22465">
        <v>0</v>
      </c>
    </row>
    <row r="22466" spans="1:17">
      <c r="A22466" t="s">
        <v>122</v>
      </c>
      <c r="B22466">
        <v>2033</v>
      </c>
      <c r="E22466" t="s">
        <v>167</v>
      </c>
      <c r="G22466" t="s">
        <v>1077</v>
      </c>
      <c r="H22466" t="s">
        <v>134</v>
      </c>
      <c r="I22466">
        <v>0</v>
      </c>
      <c r="L22466" t="s">
        <v>169</v>
      </c>
      <c r="M22466" t="s">
        <v>165</v>
      </c>
      <c r="N22466" t="s">
        <v>165</v>
      </c>
      <c r="P22466">
        <v>0.600574086134678</v>
      </c>
      <c r="Q22466">
        <v>0</v>
      </c>
    </row>
    <row r="22467" spans="1:17">
      <c r="A22467" t="s">
        <v>122</v>
      </c>
      <c r="B22467">
        <v>2033</v>
      </c>
      <c r="E22467" t="s">
        <v>162</v>
      </c>
      <c r="G22467" t="s">
        <v>1078</v>
      </c>
      <c r="H22467" t="s">
        <v>134</v>
      </c>
      <c r="I22467">
        <v>11748309.9927724</v>
      </c>
      <c r="L22467" t="s">
        <v>163</v>
      </c>
      <c r="M22467" t="s">
        <v>166</v>
      </c>
      <c r="N22467" t="s">
        <v>159</v>
      </c>
      <c r="P22467">
        <v>0.600574086134678</v>
      </c>
      <c r="Q22467">
        <v>7055730.5375362001</v>
      </c>
    </row>
    <row r="22468" spans="1:17">
      <c r="A22468" t="s">
        <v>122</v>
      </c>
      <c r="B22468">
        <v>2033</v>
      </c>
      <c r="E22468" t="s">
        <v>170</v>
      </c>
      <c r="G22468" t="s">
        <v>1077</v>
      </c>
      <c r="H22468" t="s">
        <v>134</v>
      </c>
      <c r="I22468">
        <v>0</v>
      </c>
      <c r="L22468" t="s">
        <v>171</v>
      </c>
      <c r="M22468" t="s">
        <v>166</v>
      </c>
      <c r="N22468" t="s">
        <v>166</v>
      </c>
      <c r="P22468">
        <v>0.600574086134678</v>
      </c>
      <c r="Q22468">
        <v>0</v>
      </c>
    </row>
    <row r="22469" spans="1:17">
      <c r="A22469" t="s">
        <v>122</v>
      </c>
      <c r="B22469">
        <v>2033</v>
      </c>
      <c r="E22469" t="s">
        <v>162</v>
      </c>
      <c r="G22469" t="s">
        <v>1077</v>
      </c>
      <c r="H22469" t="s">
        <v>134</v>
      </c>
      <c r="I22469">
        <v>0</v>
      </c>
      <c r="L22469" t="s">
        <v>163</v>
      </c>
      <c r="M22469" t="s">
        <v>166</v>
      </c>
      <c r="N22469" t="s">
        <v>166</v>
      </c>
      <c r="P22469">
        <v>0.600574086134678</v>
      </c>
      <c r="Q22469">
        <v>0</v>
      </c>
    </row>
    <row r="22470" spans="1:17">
      <c r="A22470" t="s">
        <v>122</v>
      </c>
      <c r="B22470">
        <v>2033</v>
      </c>
      <c r="E22470" t="s">
        <v>167</v>
      </c>
      <c r="G22470" t="s">
        <v>1077</v>
      </c>
      <c r="H22470" t="s">
        <v>134</v>
      </c>
      <c r="I22470">
        <v>0</v>
      </c>
      <c r="L22470" t="s">
        <v>168</v>
      </c>
      <c r="M22470" t="s">
        <v>166</v>
      </c>
      <c r="N22470" t="s">
        <v>166</v>
      </c>
      <c r="P22470">
        <v>0.600574086134678</v>
      </c>
      <c r="Q22470">
        <v>0</v>
      </c>
    </row>
    <row r="22471" spans="1:17">
      <c r="A22471" t="s">
        <v>122</v>
      </c>
      <c r="B22471">
        <v>2033</v>
      </c>
      <c r="E22471" t="s">
        <v>167</v>
      </c>
      <c r="G22471" t="s">
        <v>1077</v>
      </c>
      <c r="H22471" t="s">
        <v>134</v>
      </c>
      <c r="I22471">
        <v>0</v>
      </c>
      <c r="L22471" t="s">
        <v>169</v>
      </c>
      <c r="M22471" t="s">
        <v>166</v>
      </c>
      <c r="N22471" t="s">
        <v>166</v>
      </c>
      <c r="P22471">
        <v>0.600574086134678</v>
      </c>
      <c r="Q22471">
        <v>0</v>
      </c>
    </row>
    <row r="22472" spans="1:17">
      <c r="A22472" t="s">
        <v>122</v>
      </c>
      <c r="B22472">
        <v>2033</v>
      </c>
      <c r="E22472" t="s">
        <v>162</v>
      </c>
      <c r="G22472" t="s">
        <v>1078</v>
      </c>
      <c r="H22472" t="s">
        <v>134</v>
      </c>
      <c r="I22472">
        <v>683014.73340958299</v>
      </c>
      <c r="L22472" t="s">
        <v>163</v>
      </c>
      <c r="M22472" t="s">
        <v>160</v>
      </c>
      <c r="N22472" t="s">
        <v>164</v>
      </c>
      <c r="P22472">
        <v>0.600574086134678</v>
      </c>
      <c r="Q22472">
        <v>410200.94933398103</v>
      </c>
    </row>
    <row r="22473" spans="1:17">
      <c r="A22473" t="s">
        <v>122</v>
      </c>
      <c r="B22473">
        <v>2033</v>
      </c>
      <c r="E22473" t="s">
        <v>170</v>
      </c>
      <c r="G22473" t="s">
        <v>1077</v>
      </c>
      <c r="H22473" t="s">
        <v>134</v>
      </c>
      <c r="I22473">
        <v>0</v>
      </c>
      <c r="L22473" t="s">
        <v>171</v>
      </c>
      <c r="M22473" t="s">
        <v>160</v>
      </c>
      <c r="N22473" t="s">
        <v>160</v>
      </c>
      <c r="P22473">
        <v>0.600574086134678</v>
      </c>
      <c r="Q22473">
        <v>0</v>
      </c>
    </row>
    <row r="22474" spans="1:17">
      <c r="A22474" t="s">
        <v>122</v>
      </c>
      <c r="B22474">
        <v>2033</v>
      </c>
      <c r="E22474" t="s">
        <v>162</v>
      </c>
      <c r="G22474" t="s">
        <v>1077</v>
      </c>
      <c r="H22474" t="s">
        <v>134</v>
      </c>
      <c r="I22474">
        <v>0</v>
      </c>
      <c r="L22474" t="s">
        <v>163</v>
      </c>
      <c r="M22474" t="s">
        <v>160</v>
      </c>
      <c r="N22474" t="s">
        <v>160</v>
      </c>
      <c r="P22474">
        <v>0.600574086134678</v>
      </c>
      <c r="Q22474">
        <v>0</v>
      </c>
    </row>
    <row r="22475" spans="1:17">
      <c r="A22475" t="s">
        <v>122</v>
      </c>
      <c r="B22475">
        <v>2033</v>
      </c>
      <c r="E22475" t="s">
        <v>167</v>
      </c>
      <c r="G22475" t="s">
        <v>1077</v>
      </c>
      <c r="H22475" t="s">
        <v>134</v>
      </c>
      <c r="I22475">
        <v>0</v>
      </c>
      <c r="L22475" t="s">
        <v>168</v>
      </c>
      <c r="M22475" t="s">
        <v>160</v>
      </c>
      <c r="N22475" t="s">
        <v>160</v>
      </c>
      <c r="P22475">
        <v>0.600574086134678</v>
      </c>
      <c r="Q22475">
        <v>0</v>
      </c>
    </row>
    <row r="22476" spans="1:17">
      <c r="A22476" t="s">
        <v>122</v>
      </c>
      <c r="B22476">
        <v>2033</v>
      </c>
      <c r="E22476" t="s">
        <v>167</v>
      </c>
      <c r="G22476" t="s">
        <v>1077</v>
      </c>
      <c r="H22476" t="s">
        <v>134</v>
      </c>
      <c r="I22476">
        <v>0</v>
      </c>
      <c r="L22476" t="s">
        <v>169</v>
      </c>
      <c r="M22476" t="s">
        <v>160</v>
      </c>
      <c r="N22476" t="s">
        <v>160</v>
      </c>
      <c r="P22476">
        <v>0.600574086134678</v>
      </c>
      <c r="Q22476">
        <v>0</v>
      </c>
    </row>
    <row r="22477" spans="1:17">
      <c r="A22477" t="s">
        <v>122</v>
      </c>
      <c r="B22477">
        <v>2034</v>
      </c>
      <c r="E22477" t="s">
        <v>170</v>
      </c>
      <c r="G22477" t="s">
        <v>1077</v>
      </c>
      <c r="H22477" t="s">
        <v>134</v>
      </c>
      <c r="I22477">
        <v>0</v>
      </c>
      <c r="L22477" t="s">
        <v>171</v>
      </c>
      <c r="M22477" t="s">
        <v>164</v>
      </c>
      <c r="N22477" t="s">
        <v>164</v>
      </c>
      <c r="P22477">
        <v>0.57747508282180604</v>
      </c>
      <c r="Q22477">
        <v>0</v>
      </c>
    </row>
    <row r="22478" spans="1:17">
      <c r="A22478" t="s">
        <v>122</v>
      </c>
      <c r="B22478">
        <v>2034</v>
      </c>
      <c r="E22478" t="s">
        <v>162</v>
      </c>
      <c r="G22478" t="s">
        <v>1077</v>
      </c>
      <c r="H22478" t="s">
        <v>134</v>
      </c>
      <c r="I22478">
        <v>0</v>
      </c>
      <c r="L22478" t="s">
        <v>163</v>
      </c>
      <c r="M22478" t="s">
        <v>164</v>
      </c>
      <c r="N22478" t="s">
        <v>164</v>
      </c>
      <c r="P22478">
        <v>0.57747508282180604</v>
      </c>
      <c r="Q22478">
        <v>0</v>
      </c>
    </row>
    <row r="22479" spans="1:17">
      <c r="A22479" t="s">
        <v>122</v>
      </c>
      <c r="B22479">
        <v>2034</v>
      </c>
      <c r="E22479" t="s">
        <v>167</v>
      </c>
      <c r="G22479" t="s">
        <v>1077</v>
      </c>
      <c r="H22479" t="s">
        <v>134</v>
      </c>
      <c r="I22479">
        <v>0</v>
      </c>
      <c r="L22479" t="s">
        <v>168</v>
      </c>
      <c r="M22479" t="s">
        <v>164</v>
      </c>
      <c r="N22479" t="s">
        <v>164</v>
      </c>
      <c r="P22479">
        <v>0.57747508282180604</v>
      </c>
      <c r="Q22479">
        <v>0</v>
      </c>
    </row>
    <row r="22480" spans="1:17">
      <c r="A22480" t="s">
        <v>122</v>
      </c>
      <c r="B22480">
        <v>2034</v>
      </c>
      <c r="E22480" t="s">
        <v>167</v>
      </c>
      <c r="G22480" t="s">
        <v>1077</v>
      </c>
      <c r="H22480" t="s">
        <v>134</v>
      </c>
      <c r="I22480">
        <v>0</v>
      </c>
      <c r="L22480" t="s">
        <v>169</v>
      </c>
      <c r="M22480" t="s">
        <v>164</v>
      </c>
      <c r="N22480" t="s">
        <v>164</v>
      </c>
      <c r="P22480">
        <v>0.57747508282180604</v>
      </c>
      <c r="Q22480">
        <v>0</v>
      </c>
    </row>
    <row r="22481" spans="1:17">
      <c r="A22481" t="s">
        <v>122</v>
      </c>
      <c r="B22481">
        <v>2034</v>
      </c>
      <c r="E22481" t="s">
        <v>170</v>
      </c>
      <c r="G22481" t="s">
        <v>1077</v>
      </c>
      <c r="H22481" t="s">
        <v>134</v>
      </c>
      <c r="I22481">
        <v>0</v>
      </c>
      <c r="L22481" t="s">
        <v>171</v>
      </c>
      <c r="M22481" t="s">
        <v>159</v>
      </c>
      <c r="N22481" t="s">
        <v>159</v>
      </c>
      <c r="P22481">
        <v>0.57747508282180604</v>
      </c>
      <c r="Q22481">
        <v>0</v>
      </c>
    </row>
    <row r="22482" spans="1:17">
      <c r="A22482" t="s">
        <v>122</v>
      </c>
      <c r="B22482">
        <v>2034</v>
      </c>
      <c r="E22482" t="s">
        <v>162</v>
      </c>
      <c r="G22482" t="s">
        <v>1077</v>
      </c>
      <c r="H22482" t="s">
        <v>134</v>
      </c>
      <c r="I22482">
        <v>0</v>
      </c>
      <c r="L22482" t="s">
        <v>163</v>
      </c>
      <c r="M22482" t="s">
        <v>159</v>
      </c>
      <c r="N22482" t="s">
        <v>159</v>
      </c>
      <c r="P22482">
        <v>0.57747508282180604</v>
      </c>
      <c r="Q22482">
        <v>0</v>
      </c>
    </row>
    <row r="22483" spans="1:17">
      <c r="A22483" t="s">
        <v>122</v>
      </c>
      <c r="B22483">
        <v>2034</v>
      </c>
      <c r="E22483" t="s">
        <v>167</v>
      </c>
      <c r="G22483" t="s">
        <v>1077</v>
      </c>
      <c r="H22483" t="s">
        <v>134</v>
      </c>
      <c r="I22483">
        <v>0</v>
      </c>
      <c r="L22483" t="s">
        <v>168</v>
      </c>
      <c r="M22483" t="s">
        <v>159</v>
      </c>
      <c r="N22483" t="s">
        <v>159</v>
      </c>
      <c r="P22483">
        <v>0.57747508282180604</v>
      </c>
      <c r="Q22483">
        <v>0</v>
      </c>
    </row>
    <row r="22484" spans="1:17">
      <c r="A22484" t="s">
        <v>122</v>
      </c>
      <c r="B22484">
        <v>2034</v>
      </c>
      <c r="E22484" t="s">
        <v>167</v>
      </c>
      <c r="G22484" t="s">
        <v>1077</v>
      </c>
      <c r="H22484" t="s">
        <v>134</v>
      </c>
      <c r="I22484">
        <v>0</v>
      </c>
      <c r="L22484" t="s">
        <v>169</v>
      </c>
      <c r="M22484" t="s">
        <v>159</v>
      </c>
      <c r="N22484" t="s">
        <v>159</v>
      </c>
      <c r="P22484">
        <v>0.57747508282180604</v>
      </c>
      <c r="Q22484">
        <v>0</v>
      </c>
    </row>
    <row r="22485" spans="1:17">
      <c r="A22485" t="s">
        <v>122</v>
      </c>
      <c r="B22485">
        <v>2034</v>
      </c>
      <c r="E22485" t="s">
        <v>170</v>
      </c>
      <c r="G22485" t="s">
        <v>1078</v>
      </c>
      <c r="H22485" t="s">
        <v>134</v>
      </c>
      <c r="I22485">
        <v>0</v>
      </c>
      <c r="L22485" t="s">
        <v>171</v>
      </c>
      <c r="M22485" t="s">
        <v>126</v>
      </c>
      <c r="N22485" t="s">
        <v>164</v>
      </c>
      <c r="P22485">
        <v>0.57747508282180604</v>
      </c>
      <c r="Q22485">
        <v>0</v>
      </c>
    </row>
    <row r="22486" spans="1:17">
      <c r="A22486" t="s">
        <v>122</v>
      </c>
      <c r="B22486">
        <v>2034</v>
      </c>
      <c r="E22486" t="s">
        <v>162</v>
      </c>
      <c r="G22486" t="s">
        <v>1078</v>
      </c>
      <c r="H22486" t="s">
        <v>134</v>
      </c>
      <c r="I22486">
        <v>2821875</v>
      </c>
      <c r="L22486" t="s">
        <v>163</v>
      </c>
      <c r="M22486" t="s">
        <v>126</v>
      </c>
      <c r="N22486" t="s">
        <v>164</v>
      </c>
      <c r="P22486">
        <v>0.57747508282180604</v>
      </c>
      <c r="Q22486">
        <v>1629562.4993377801</v>
      </c>
    </row>
    <row r="22487" spans="1:17">
      <c r="A22487" t="s">
        <v>122</v>
      </c>
      <c r="B22487">
        <v>2034</v>
      </c>
      <c r="E22487" t="s">
        <v>167</v>
      </c>
      <c r="G22487" t="s">
        <v>1078</v>
      </c>
      <c r="H22487" t="s">
        <v>134</v>
      </c>
      <c r="I22487">
        <v>0</v>
      </c>
      <c r="L22487" t="s">
        <v>168</v>
      </c>
      <c r="M22487" t="s">
        <v>126</v>
      </c>
      <c r="N22487" t="s">
        <v>164</v>
      </c>
      <c r="P22487">
        <v>0.57747508282180604</v>
      </c>
      <c r="Q22487">
        <v>0</v>
      </c>
    </row>
    <row r="22488" spans="1:17">
      <c r="A22488" t="s">
        <v>122</v>
      </c>
      <c r="B22488">
        <v>2034</v>
      </c>
      <c r="E22488" t="s">
        <v>167</v>
      </c>
      <c r="G22488" t="s">
        <v>1078</v>
      </c>
      <c r="H22488" t="s">
        <v>134</v>
      </c>
      <c r="I22488">
        <v>0</v>
      </c>
      <c r="L22488" t="s">
        <v>169</v>
      </c>
      <c r="M22488" t="s">
        <v>126</v>
      </c>
      <c r="N22488" t="s">
        <v>164</v>
      </c>
      <c r="P22488">
        <v>0.57747508282180604</v>
      </c>
      <c r="Q22488">
        <v>0</v>
      </c>
    </row>
    <row r="22489" spans="1:17">
      <c r="A22489" t="s">
        <v>122</v>
      </c>
      <c r="B22489">
        <v>2034</v>
      </c>
      <c r="E22489" t="s">
        <v>170</v>
      </c>
      <c r="G22489" t="s">
        <v>1078</v>
      </c>
      <c r="H22489" t="s">
        <v>134</v>
      </c>
      <c r="I22489">
        <v>0</v>
      </c>
      <c r="L22489" t="s">
        <v>171</v>
      </c>
      <c r="M22489" t="s">
        <v>126</v>
      </c>
      <c r="N22489" t="s">
        <v>159</v>
      </c>
      <c r="P22489">
        <v>0.57747508282180604</v>
      </c>
      <c r="Q22489">
        <v>0</v>
      </c>
    </row>
    <row r="22490" spans="1:17">
      <c r="A22490" t="s">
        <v>122</v>
      </c>
      <c r="B22490">
        <v>2034</v>
      </c>
      <c r="E22490" t="s">
        <v>162</v>
      </c>
      <c r="G22490" t="s">
        <v>1078</v>
      </c>
      <c r="H22490" t="s">
        <v>134</v>
      </c>
      <c r="I22490">
        <v>2821875</v>
      </c>
      <c r="L22490" t="s">
        <v>163</v>
      </c>
      <c r="M22490" t="s">
        <v>126</v>
      </c>
      <c r="N22490" t="s">
        <v>159</v>
      </c>
      <c r="P22490">
        <v>0.57747508282180604</v>
      </c>
      <c r="Q22490">
        <v>1629562.4993377801</v>
      </c>
    </row>
    <row r="22491" spans="1:17">
      <c r="A22491" t="s">
        <v>122</v>
      </c>
      <c r="B22491">
        <v>2034</v>
      </c>
      <c r="E22491" t="s">
        <v>167</v>
      </c>
      <c r="G22491" t="s">
        <v>1078</v>
      </c>
      <c r="H22491" t="s">
        <v>134</v>
      </c>
      <c r="I22491">
        <v>0</v>
      </c>
      <c r="L22491" t="s">
        <v>168</v>
      </c>
      <c r="M22491" t="s">
        <v>126</v>
      </c>
      <c r="N22491" t="s">
        <v>159</v>
      </c>
      <c r="P22491">
        <v>0.57747508282180604</v>
      </c>
      <c r="Q22491">
        <v>0</v>
      </c>
    </row>
    <row r="22492" spans="1:17">
      <c r="A22492" t="s">
        <v>122</v>
      </c>
      <c r="B22492">
        <v>2034</v>
      </c>
      <c r="E22492" t="s">
        <v>167</v>
      </c>
      <c r="G22492" t="s">
        <v>1078</v>
      </c>
      <c r="H22492" t="s">
        <v>134</v>
      </c>
      <c r="I22492">
        <v>0</v>
      </c>
      <c r="L22492" t="s">
        <v>169</v>
      </c>
      <c r="M22492" t="s">
        <v>126</v>
      </c>
      <c r="N22492" t="s">
        <v>159</v>
      </c>
      <c r="P22492">
        <v>0.57747508282180604</v>
      </c>
      <c r="Q22492">
        <v>0</v>
      </c>
    </row>
    <row r="22493" spans="1:17">
      <c r="A22493" t="s">
        <v>122</v>
      </c>
      <c r="B22493">
        <v>2034</v>
      </c>
      <c r="E22493" t="s">
        <v>170</v>
      </c>
      <c r="G22493" t="s">
        <v>1077</v>
      </c>
      <c r="H22493" t="s">
        <v>134</v>
      </c>
      <c r="I22493">
        <v>0</v>
      </c>
      <c r="L22493" t="s">
        <v>171</v>
      </c>
      <c r="M22493" t="s">
        <v>126</v>
      </c>
      <c r="N22493" t="s">
        <v>126</v>
      </c>
      <c r="P22493">
        <v>0.57747508282180604</v>
      </c>
      <c r="Q22493">
        <v>0</v>
      </c>
    </row>
    <row r="22494" spans="1:17">
      <c r="A22494" t="s">
        <v>122</v>
      </c>
      <c r="B22494">
        <v>2034</v>
      </c>
      <c r="E22494" t="s">
        <v>162</v>
      </c>
      <c r="G22494" t="s">
        <v>1077</v>
      </c>
      <c r="H22494" t="s">
        <v>134</v>
      </c>
      <c r="I22494">
        <v>0</v>
      </c>
      <c r="L22494" t="s">
        <v>163</v>
      </c>
      <c r="M22494" t="s">
        <v>126</v>
      </c>
      <c r="N22494" t="s">
        <v>126</v>
      </c>
      <c r="P22494">
        <v>0.57747508282180604</v>
      </c>
      <c r="Q22494">
        <v>0</v>
      </c>
    </row>
    <row r="22495" spans="1:17">
      <c r="A22495" t="s">
        <v>122</v>
      </c>
      <c r="B22495">
        <v>2034</v>
      </c>
      <c r="E22495" t="s">
        <v>167</v>
      </c>
      <c r="G22495" t="s">
        <v>1077</v>
      </c>
      <c r="H22495" t="s">
        <v>134</v>
      </c>
      <c r="I22495">
        <v>0</v>
      </c>
      <c r="L22495" t="s">
        <v>168</v>
      </c>
      <c r="M22495" t="s">
        <v>126</v>
      </c>
      <c r="N22495" t="s">
        <v>126</v>
      </c>
      <c r="P22495">
        <v>0.57747508282180604</v>
      </c>
      <c r="Q22495">
        <v>0</v>
      </c>
    </row>
    <row r="22496" spans="1:17">
      <c r="A22496" t="s">
        <v>122</v>
      </c>
      <c r="B22496">
        <v>2034</v>
      </c>
      <c r="E22496" t="s">
        <v>167</v>
      </c>
      <c r="G22496" t="s">
        <v>1077</v>
      </c>
      <c r="H22496" t="s">
        <v>134</v>
      </c>
      <c r="I22496">
        <v>0</v>
      </c>
      <c r="L22496" t="s">
        <v>169</v>
      </c>
      <c r="M22496" t="s">
        <v>126</v>
      </c>
      <c r="N22496" t="s">
        <v>126</v>
      </c>
      <c r="P22496">
        <v>0.57747508282180604</v>
      </c>
      <c r="Q22496">
        <v>0</v>
      </c>
    </row>
    <row r="22497" spans="1:17">
      <c r="A22497" t="s">
        <v>122</v>
      </c>
      <c r="B22497">
        <v>2034</v>
      </c>
      <c r="E22497" t="s">
        <v>170</v>
      </c>
      <c r="G22497" t="s">
        <v>1078</v>
      </c>
      <c r="H22497" t="s">
        <v>134</v>
      </c>
      <c r="I22497">
        <v>0</v>
      </c>
      <c r="L22497" t="s">
        <v>171</v>
      </c>
      <c r="M22497" t="s">
        <v>126</v>
      </c>
      <c r="N22497" t="s">
        <v>165</v>
      </c>
      <c r="P22497">
        <v>0.57747508282180604</v>
      </c>
      <c r="Q22497">
        <v>0</v>
      </c>
    </row>
    <row r="22498" spans="1:17">
      <c r="A22498" t="s">
        <v>122</v>
      </c>
      <c r="B22498">
        <v>2034</v>
      </c>
      <c r="E22498" t="s">
        <v>162</v>
      </c>
      <c r="G22498" t="s">
        <v>1078</v>
      </c>
      <c r="H22498" t="s">
        <v>134</v>
      </c>
      <c r="I22498">
        <v>0</v>
      </c>
      <c r="L22498" t="s">
        <v>163</v>
      </c>
      <c r="M22498" t="s">
        <v>126</v>
      </c>
      <c r="N22498" t="s">
        <v>165</v>
      </c>
      <c r="P22498">
        <v>0.57747508282180604</v>
      </c>
      <c r="Q22498">
        <v>0</v>
      </c>
    </row>
    <row r="22499" spans="1:17">
      <c r="A22499" t="s">
        <v>122</v>
      </c>
      <c r="B22499">
        <v>2034</v>
      </c>
      <c r="E22499" t="s">
        <v>167</v>
      </c>
      <c r="G22499" t="s">
        <v>1078</v>
      </c>
      <c r="H22499" t="s">
        <v>134</v>
      </c>
      <c r="I22499">
        <v>0</v>
      </c>
      <c r="L22499" t="s">
        <v>168</v>
      </c>
      <c r="M22499" t="s">
        <v>126</v>
      </c>
      <c r="N22499" t="s">
        <v>165</v>
      </c>
      <c r="P22499">
        <v>0.57747508282180604</v>
      </c>
      <c r="Q22499">
        <v>0</v>
      </c>
    </row>
    <row r="22500" spans="1:17">
      <c r="A22500" t="s">
        <v>122</v>
      </c>
      <c r="B22500">
        <v>2034</v>
      </c>
      <c r="E22500" t="s">
        <v>167</v>
      </c>
      <c r="G22500" t="s">
        <v>1078</v>
      </c>
      <c r="H22500" t="s">
        <v>134</v>
      </c>
      <c r="I22500">
        <v>0</v>
      </c>
      <c r="L22500" t="s">
        <v>169</v>
      </c>
      <c r="M22500" t="s">
        <v>126</v>
      </c>
      <c r="N22500" t="s">
        <v>165</v>
      </c>
      <c r="P22500">
        <v>0.57747508282180604</v>
      </c>
      <c r="Q22500">
        <v>0</v>
      </c>
    </row>
    <row r="22501" spans="1:17">
      <c r="A22501" t="s">
        <v>122</v>
      </c>
      <c r="B22501">
        <v>2034</v>
      </c>
      <c r="E22501" t="s">
        <v>170</v>
      </c>
      <c r="G22501" t="s">
        <v>1078</v>
      </c>
      <c r="H22501" t="s">
        <v>134</v>
      </c>
      <c r="I22501">
        <v>0</v>
      </c>
      <c r="L22501" t="s">
        <v>171</v>
      </c>
      <c r="M22501" t="s">
        <v>126</v>
      </c>
      <c r="N22501" t="s">
        <v>166</v>
      </c>
      <c r="P22501">
        <v>0.57747508282180604</v>
      </c>
      <c r="Q22501">
        <v>0</v>
      </c>
    </row>
    <row r="22502" spans="1:17">
      <c r="A22502" t="s">
        <v>122</v>
      </c>
      <c r="B22502">
        <v>2034</v>
      </c>
      <c r="E22502" t="s">
        <v>162</v>
      </c>
      <c r="G22502" t="s">
        <v>1078</v>
      </c>
      <c r="H22502" t="s">
        <v>134</v>
      </c>
      <c r="I22502">
        <v>3950625</v>
      </c>
      <c r="L22502" t="s">
        <v>163</v>
      </c>
      <c r="M22502" t="s">
        <v>126</v>
      </c>
      <c r="N22502" t="s">
        <v>166</v>
      </c>
      <c r="P22502">
        <v>0.57747508282180604</v>
      </c>
      <c r="Q22502">
        <v>2281387.4990729</v>
      </c>
    </row>
    <row r="22503" spans="1:17">
      <c r="A22503" t="s">
        <v>122</v>
      </c>
      <c r="B22503">
        <v>2034</v>
      </c>
      <c r="E22503" t="s">
        <v>167</v>
      </c>
      <c r="G22503" t="s">
        <v>1078</v>
      </c>
      <c r="H22503" t="s">
        <v>134</v>
      </c>
      <c r="I22503">
        <v>0</v>
      </c>
      <c r="L22503" t="s">
        <v>168</v>
      </c>
      <c r="M22503" t="s">
        <v>126</v>
      </c>
      <c r="N22503" t="s">
        <v>166</v>
      </c>
      <c r="P22503">
        <v>0.57747508282180604</v>
      </c>
      <c r="Q22503">
        <v>0</v>
      </c>
    </row>
    <row r="22504" spans="1:17">
      <c r="A22504" t="s">
        <v>122</v>
      </c>
      <c r="B22504">
        <v>2034</v>
      </c>
      <c r="E22504" t="s">
        <v>167</v>
      </c>
      <c r="G22504" t="s">
        <v>1078</v>
      </c>
      <c r="H22504" t="s">
        <v>134</v>
      </c>
      <c r="I22504">
        <v>0</v>
      </c>
      <c r="L22504" t="s">
        <v>169</v>
      </c>
      <c r="M22504" t="s">
        <v>126</v>
      </c>
      <c r="N22504" t="s">
        <v>166</v>
      </c>
      <c r="P22504">
        <v>0.57747508282180604</v>
      </c>
      <c r="Q22504">
        <v>0</v>
      </c>
    </row>
    <row r="22505" spans="1:17">
      <c r="A22505" t="s">
        <v>122</v>
      </c>
      <c r="B22505">
        <v>2034</v>
      </c>
      <c r="E22505" t="s">
        <v>170</v>
      </c>
      <c r="G22505" t="s">
        <v>1078</v>
      </c>
      <c r="H22505" t="s">
        <v>134</v>
      </c>
      <c r="I22505">
        <v>0</v>
      </c>
      <c r="L22505" t="s">
        <v>171</v>
      </c>
      <c r="M22505" t="s">
        <v>126</v>
      </c>
      <c r="N22505" t="s">
        <v>160</v>
      </c>
      <c r="P22505">
        <v>0.57747508282180604</v>
      </c>
      <c r="Q22505">
        <v>0</v>
      </c>
    </row>
    <row r="22506" spans="1:17">
      <c r="A22506" t="s">
        <v>122</v>
      </c>
      <c r="B22506">
        <v>2034</v>
      </c>
      <c r="E22506" t="s">
        <v>162</v>
      </c>
      <c r="G22506" t="s">
        <v>1078</v>
      </c>
      <c r="H22506" t="s">
        <v>134</v>
      </c>
      <c r="I22506">
        <v>11287500</v>
      </c>
      <c r="L22506" t="s">
        <v>163</v>
      </c>
      <c r="M22506" t="s">
        <v>126</v>
      </c>
      <c r="N22506" t="s">
        <v>160</v>
      </c>
      <c r="P22506">
        <v>0.57747508282180604</v>
      </c>
      <c r="Q22506">
        <v>6518249.9973511295</v>
      </c>
    </row>
    <row r="22507" spans="1:17">
      <c r="A22507" t="s">
        <v>122</v>
      </c>
      <c r="B22507">
        <v>2034</v>
      </c>
      <c r="E22507" t="s">
        <v>167</v>
      </c>
      <c r="G22507" t="s">
        <v>1078</v>
      </c>
      <c r="H22507" t="s">
        <v>134</v>
      </c>
      <c r="I22507">
        <v>0</v>
      </c>
      <c r="L22507" t="s">
        <v>168</v>
      </c>
      <c r="M22507" t="s">
        <v>126</v>
      </c>
      <c r="N22507" t="s">
        <v>160</v>
      </c>
      <c r="P22507">
        <v>0.57747508282180604</v>
      </c>
      <c r="Q22507">
        <v>0</v>
      </c>
    </row>
    <row r="22508" spans="1:17">
      <c r="A22508" t="s">
        <v>122</v>
      </c>
      <c r="B22508">
        <v>2034</v>
      </c>
      <c r="E22508" t="s">
        <v>167</v>
      </c>
      <c r="G22508" t="s">
        <v>1078</v>
      </c>
      <c r="H22508" t="s">
        <v>134</v>
      </c>
      <c r="I22508">
        <v>0</v>
      </c>
      <c r="L22508" t="s">
        <v>169</v>
      </c>
      <c r="M22508" t="s">
        <v>126</v>
      </c>
      <c r="N22508" t="s">
        <v>160</v>
      </c>
      <c r="P22508">
        <v>0.57747508282180604</v>
      </c>
      <c r="Q22508">
        <v>0</v>
      </c>
    </row>
    <row r="22509" spans="1:17">
      <c r="A22509" t="s">
        <v>122</v>
      </c>
      <c r="B22509">
        <v>2034</v>
      </c>
      <c r="E22509" t="s">
        <v>170</v>
      </c>
      <c r="G22509" t="s">
        <v>1077</v>
      </c>
      <c r="H22509" t="s">
        <v>134</v>
      </c>
      <c r="I22509">
        <v>0</v>
      </c>
      <c r="L22509" t="s">
        <v>171</v>
      </c>
      <c r="M22509" t="s">
        <v>165</v>
      </c>
      <c r="N22509" t="s">
        <v>165</v>
      </c>
      <c r="P22509">
        <v>0.57747508282180604</v>
      </c>
      <c r="Q22509">
        <v>0</v>
      </c>
    </row>
    <row r="22510" spans="1:17">
      <c r="A22510" t="s">
        <v>122</v>
      </c>
      <c r="B22510">
        <v>2034</v>
      </c>
      <c r="E22510" t="s">
        <v>162</v>
      </c>
      <c r="G22510" t="s">
        <v>1077</v>
      </c>
      <c r="H22510" t="s">
        <v>134</v>
      </c>
      <c r="I22510">
        <v>0</v>
      </c>
      <c r="L22510" t="s">
        <v>163</v>
      </c>
      <c r="M22510" t="s">
        <v>165</v>
      </c>
      <c r="N22510" t="s">
        <v>165</v>
      </c>
      <c r="P22510">
        <v>0.57747508282180604</v>
      </c>
      <c r="Q22510">
        <v>0</v>
      </c>
    </row>
    <row r="22511" spans="1:17">
      <c r="A22511" t="s">
        <v>122</v>
      </c>
      <c r="B22511">
        <v>2034</v>
      </c>
      <c r="E22511" t="s">
        <v>167</v>
      </c>
      <c r="G22511" t="s">
        <v>1077</v>
      </c>
      <c r="H22511" t="s">
        <v>134</v>
      </c>
      <c r="I22511">
        <v>0</v>
      </c>
      <c r="L22511" t="s">
        <v>168</v>
      </c>
      <c r="M22511" t="s">
        <v>165</v>
      </c>
      <c r="N22511" t="s">
        <v>165</v>
      </c>
      <c r="P22511">
        <v>0.57747508282180604</v>
      </c>
      <c r="Q22511">
        <v>0</v>
      </c>
    </row>
    <row r="22512" spans="1:17">
      <c r="A22512" t="s">
        <v>122</v>
      </c>
      <c r="B22512">
        <v>2034</v>
      </c>
      <c r="E22512" t="s">
        <v>167</v>
      </c>
      <c r="G22512" t="s">
        <v>1077</v>
      </c>
      <c r="H22512" t="s">
        <v>134</v>
      </c>
      <c r="I22512">
        <v>0</v>
      </c>
      <c r="L22512" t="s">
        <v>169</v>
      </c>
      <c r="M22512" t="s">
        <v>165</v>
      </c>
      <c r="N22512" t="s">
        <v>165</v>
      </c>
      <c r="P22512">
        <v>0.57747508282180604</v>
      </c>
      <c r="Q22512">
        <v>0</v>
      </c>
    </row>
    <row r="22513" spans="1:17">
      <c r="A22513" t="s">
        <v>122</v>
      </c>
      <c r="B22513">
        <v>2034</v>
      </c>
      <c r="E22513" t="s">
        <v>162</v>
      </c>
      <c r="G22513" t="s">
        <v>1078</v>
      </c>
      <c r="H22513" t="s">
        <v>134</v>
      </c>
      <c r="I22513">
        <v>11748309.9927724</v>
      </c>
      <c r="L22513" t="s">
        <v>163</v>
      </c>
      <c r="M22513" t="s">
        <v>166</v>
      </c>
      <c r="N22513" t="s">
        <v>159</v>
      </c>
      <c r="P22513">
        <v>0.57747508282180604</v>
      </c>
      <c r="Q22513">
        <v>6784356.2860925002</v>
      </c>
    </row>
    <row r="22514" spans="1:17">
      <c r="A22514" t="s">
        <v>122</v>
      </c>
      <c r="B22514">
        <v>2034</v>
      </c>
      <c r="E22514" t="s">
        <v>170</v>
      </c>
      <c r="G22514" t="s">
        <v>1077</v>
      </c>
      <c r="H22514" t="s">
        <v>134</v>
      </c>
      <c r="I22514">
        <v>0</v>
      </c>
      <c r="L22514" t="s">
        <v>171</v>
      </c>
      <c r="M22514" t="s">
        <v>166</v>
      </c>
      <c r="N22514" t="s">
        <v>166</v>
      </c>
      <c r="P22514">
        <v>0.57747508282180604</v>
      </c>
      <c r="Q22514">
        <v>0</v>
      </c>
    </row>
    <row r="22515" spans="1:17">
      <c r="A22515" t="s">
        <v>122</v>
      </c>
      <c r="B22515">
        <v>2034</v>
      </c>
      <c r="E22515" t="s">
        <v>162</v>
      </c>
      <c r="G22515" t="s">
        <v>1077</v>
      </c>
      <c r="H22515" t="s">
        <v>134</v>
      </c>
      <c r="I22515">
        <v>0</v>
      </c>
      <c r="L22515" t="s">
        <v>163</v>
      </c>
      <c r="M22515" t="s">
        <v>166</v>
      </c>
      <c r="N22515" t="s">
        <v>166</v>
      </c>
      <c r="P22515">
        <v>0.57747508282180604</v>
      </c>
      <c r="Q22515">
        <v>0</v>
      </c>
    </row>
    <row r="22516" spans="1:17">
      <c r="A22516" t="s">
        <v>122</v>
      </c>
      <c r="B22516">
        <v>2034</v>
      </c>
      <c r="E22516" t="s">
        <v>167</v>
      </c>
      <c r="G22516" t="s">
        <v>1077</v>
      </c>
      <c r="H22516" t="s">
        <v>134</v>
      </c>
      <c r="I22516">
        <v>0</v>
      </c>
      <c r="L22516" t="s">
        <v>168</v>
      </c>
      <c r="M22516" t="s">
        <v>166</v>
      </c>
      <c r="N22516" t="s">
        <v>166</v>
      </c>
      <c r="P22516">
        <v>0.57747508282180604</v>
      </c>
      <c r="Q22516">
        <v>0</v>
      </c>
    </row>
    <row r="22517" spans="1:17">
      <c r="A22517" t="s">
        <v>122</v>
      </c>
      <c r="B22517">
        <v>2034</v>
      </c>
      <c r="E22517" t="s">
        <v>167</v>
      </c>
      <c r="G22517" t="s">
        <v>1077</v>
      </c>
      <c r="H22517" t="s">
        <v>134</v>
      </c>
      <c r="I22517">
        <v>0</v>
      </c>
      <c r="L22517" t="s">
        <v>169</v>
      </c>
      <c r="M22517" t="s">
        <v>166</v>
      </c>
      <c r="N22517" t="s">
        <v>166</v>
      </c>
      <c r="P22517">
        <v>0.57747508282180604</v>
      </c>
      <c r="Q22517">
        <v>0</v>
      </c>
    </row>
    <row r="22518" spans="1:17">
      <c r="A22518" t="s">
        <v>122</v>
      </c>
      <c r="B22518">
        <v>2034</v>
      </c>
      <c r="E22518" t="s">
        <v>162</v>
      </c>
      <c r="G22518" t="s">
        <v>1078</v>
      </c>
      <c r="H22518" t="s">
        <v>134</v>
      </c>
      <c r="I22518">
        <v>683014.73340958299</v>
      </c>
      <c r="L22518" t="s">
        <v>163</v>
      </c>
      <c r="M22518" t="s">
        <v>160</v>
      </c>
      <c r="N22518" t="s">
        <v>164</v>
      </c>
      <c r="P22518">
        <v>0.57747508282180604</v>
      </c>
      <c r="Q22518">
        <v>394423.98974421201</v>
      </c>
    </row>
    <row r="22519" spans="1:17">
      <c r="A22519" t="s">
        <v>122</v>
      </c>
      <c r="B22519">
        <v>2034</v>
      </c>
      <c r="E22519" t="s">
        <v>170</v>
      </c>
      <c r="G22519" t="s">
        <v>1077</v>
      </c>
      <c r="H22519" t="s">
        <v>134</v>
      </c>
      <c r="I22519">
        <v>0</v>
      </c>
      <c r="L22519" t="s">
        <v>171</v>
      </c>
      <c r="M22519" t="s">
        <v>160</v>
      </c>
      <c r="N22519" t="s">
        <v>160</v>
      </c>
      <c r="P22519">
        <v>0.57747508282180604</v>
      </c>
      <c r="Q22519">
        <v>0</v>
      </c>
    </row>
    <row r="22520" spans="1:17">
      <c r="A22520" t="s">
        <v>122</v>
      </c>
      <c r="B22520">
        <v>2034</v>
      </c>
      <c r="E22520" t="s">
        <v>162</v>
      </c>
      <c r="G22520" t="s">
        <v>1077</v>
      </c>
      <c r="H22520" t="s">
        <v>134</v>
      </c>
      <c r="I22520">
        <v>0</v>
      </c>
      <c r="L22520" t="s">
        <v>163</v>
      </c>
      <c r="M22520" t="s">
        <v>160</v>
      </c>
      <c r="N22520" t="s">
        <v>160</v>
      </c>
      <c r="P22520">
        <v>0.57747508282180604</v>
      </c>
      <c r="Q22520">
        <v>0</v>
      </c>
    </row>
    <row r="22521" spans="1:17">
      <c r="A22521" t="s">
        <v>122</v>
      </c>
      <c r="B22521">
        <v>2034</v>
      </c>
      <c r="E22521" t="s">
        <v>167</v>
      </c>
      <c r="G22521" t="s">
        <v>1077</v>
      </c>
      <c r="H22521" t="s">
        <v>134</v>
      </c>
      <c r="I22521">
        <v>0</v>
      </c>
      <c r="L22521" t="s">
        <v>168</v>
      </c>
      <c r="M22521" t="s">
        <v>160</v>
      </c>
      <c r="N22521" t="s">
        <v>160</v>
      </c>
      <c r="P22521">
        <v>0.57747508282180604</v>
      </c>
      <c r="Q22521">
        <v>0</v>
      </c>
    </row>
    <row r="22522" spans="1:17">
      <c r="A22522" t="s">
        <v>122</v>
      </c>
      <c r="B22522">
        <v>2034</v>
      </c>
      <c r="E22522" t="s">
        <v>167</v>
      </c>
      <c r="G22522" t="s">
        <v>1077</v>
      </c>
      <c r="H22522" t="s">
        <v>134</v>
      </c>
      <c r="I22522">
        <v>0</v>
      </c>
      <c r="L22522" t="s">
        <v>169</v>
      </c>
      <c r="M22522" t="s">
        <v>160</v>
      </c>
      <c r="N22522" t="s">
        <v>160</v>
      </c>
      <c r="P22522">
        <v>0.57747508282180604</v>
      </c>
      <c r="Q22522">
        <v>0</v>
      </c>
    </row>
    <row r="22523" spans="1:17">
      <c r="A22523" t="s">
        <v>122</v>
      </c>
      <c r="B22523">
        <v>2035</v>
      </c>
      <c r="E22523" t="s">
        <v>170</v>
      </c>
      <c r="G22523" t="s">
        <v>1077</v>
      </c>
      <c r="H22523" t="s">
        <v>134</v>
      </c>
      <c r="I22523">
        <v>0</v>
      </c>
      <c r="L22523" t="s">
        <v>171</v>
      </c>
      <c r="M22523" t="s">
        <v>164</v>
      </c>
      <c r="N22523" t="s">
        <v>164</v>
      </c>
      <c r="P22523">
        <v>0.55526450271327499</v>
      </c>
      <c r="Q22523">
        <v>0</v>
      </c>
    </row>
    <row r="22524" spans="1:17">
      <c r="A22524" t="s">
        <v>122</v>
      </c>
      <c r="B22524">
        <v>2035</v>
      </c>
      <c r="E22524" t="s">
        <v>162</v>
      </c>
      <c r="G22524" t="s">
        <v>1077</v>
      </c>
      <c r="H22524" t="s">
        <v>134</v>
      </c>
      <c r="I22524">
        <v>0</v>
      </c>
      <c r="L22524" t="s">
        <v>163</v>
      </c>
      <c r="M22524" t="s">
        <v>164</v>
      </c>
      <c r="N22524" t="s">
        <v>164</v>
      </c>
      <c r="P22524">
        <v>0.55526450271327499</v>
      </c>
      <c r="Q22524">
        <v>0</v>
      </c>
    </row>
    <row r="22525" spans="1:17">
      <c r="A22525" t="s">
        <v>122</v>
      </c>
      <c r="B22525">
        <v>2035</v>
      </c>
      <c r="E22525" t="s">
        <v>167</v>
      </c>
      <c r="G22525" t="s">
        <v>1077</v>
      </c>
      <c r="H22525" t="s">
        <v>134</v>
      </c>
      <c r="I22525">
        <v>0</v>
      </c>
      <c r="L22525" t="s">
        <v>168</v>
      </c>
      <c r="M22525" t="s">
        <v>164</v>
      </c>
      <c r="N22525" t="s">
        <v>164</v>
      </c>
      <c r="P22525">
        <v>0.55526450271327499</v>
      </c>
      <c r="Q22525">
        <v>0</v>
      </c>
    </row>
    <row r="22526" spans="1:17">
      <c r="A22526" t="s">
        <v>122</v>
      </c>
      <c r="B22526">
        <v>2035</v>
      </c>
      <c r="E22526" t="s">
        <v>167</v>
      </c>
      <c r="G22526" t="s">
        <v>1077</v>
      </c>
      <c r="H22526" t="s">
        <v>134</v>
      </c>
      <c r="I22526">
        <v>0</v>
      </c>
      <c r="L22526" t="s">
        <v>169</v>
      </c>
      <c r="M22526" t="s">
        <v>164</v>
      </c>
      <c r="N22526" t="s">
        <v>164</v>
      </c>
      <c r="P22526">
        <v>0.55526450271327499</v>
      </c>
      <c r="Q22526">
        <v>0</v>
      </c>
    </row>
    <row r="22527" spans="1:17">
      <c r="A22527" t="s">
        <v>122</v>
      </c>
      <c r="B22527">
        <v>2035</v>
      </c>
      <c r="E22527" t="s">
        <v>170</v>
      </c>
      <c r="G22527" t="s">
        <v>1077</v>
      </c>
      <c r="H22527" t="s">
        <v>134</v>
      </c>
      <c r="I22527">
        <v>0</v>
      </c>
      <c r="L22527" t="s">
        <v>171</v>
      </c>
      <c r="M22527" t="s">
        <v>159</v>
      </c>
      <c r="N22527" t="s">
        <v>159</v>
      </c>
      <c r="P22527">
        <v>0.55526450271327499</v>
      </c>
      <c r="Q22527">
        <v>0</v>
      </c>
    </row>
    <row r="22528" spans="1:17">
      <c r="A22528" t="s">
        <v>122</v>
      </c>
      <c r="B22528">
        <v>2035</v>
      </c>
      <c r="E22528" t="s">
        <v>162</v>
      </c>
      <c r="G22528" t="s">
        <v>1077</v>
      </c>
      <c r="H22528" t="s">
        <v>134</v>
      </c>
      <c r="I22528">
        <v>0</v>
      </c>
      <c r="L22528" t="s">
        <v>163</v>
      </c>
      <c r="M22528" t="s">
        <v>159</v>
      </c>
      <c r="N22528" t="s">
        <v>159</v>
      </c>
      <c r="P22528">
        <v>0.55526450271327499</v>
      </c>
      <c r="Q22528">
        <v>0</v>
      </c>
    </row>
    <row r="22529" spans="1:17">
      <c r="A22529" t="s">
        <v>122</v>
      </c>
      <c r="B22529">
        <v>2035</v>
      </c>
      <c r="E22529" t="s">
        <v>167</v>
      </c>
      <c r="G22529" t="s">
        <v>1077</v>
      </c>
      <c r="H22529" t="s">
        <v>134</v>
      </c>
      <c r="I22529">
        <v>0</v>
      </c>
      <c r="L22529" t="s">
        <v>168</v>
      </c>
      <c r="M22529" t="s">
        <v>159</v>
      </c>
      <c r="N22529" t="s">
        <v>159</v>
      </c>
      <c r="P22529">
        <v>0.55526450271327499</v>
      </c>
      <c r="Q22529">
        <v>0</v>
      </c>
    </row>
    <row r="22530" spans="1:17">
      <c r="A22530" t="s">
        <v>122</v>
      </c>
      <c r="B22530">
        <v>2035</v>
      </c>
      <c r="E22530" t="s">
        <v>167</v>
      </c>
      <c r="G22530" t="s">
        <v>1077</v>
      </c>
      <c r="H22530" t="s">
        <v>134</v>
      </c>
      <c r="I22530">
        <v>0</v>
      </c>
      <c r="L22530" t="s">
        <v>169</v>
      </c>
      <c r="M22530" t="s">
        <v>159</v>
      </c>
      <c r="N22530" t="s">
        <v>159</v>
      </c>
      <c r="P22530">
        <v>0.55526450271327499</v>
      </c>
      <c r="Q22530">
        <v>0</v>
      </c>
    </row>
    <row r="22531" spans="1:17">
      <c r="A22531" t="s">
        <v>122</v>
      </c>
      <c r="B22531">
        <v>2035</v>
      </c>
      <c r="E22531" t="s">
        <v>170</v>
      </c>
      <c r="G22531" t="s">
        <v>1078</v>
      </c>
      <c r="H22531" t="s">
        <v>134</v>
      </c>
      <c r="I22531">
        <v>0</v>
      </c>
      <c r="L22531" t="s">
        <v>171</v>
      </c>
      <c r="M22531" t="s">
        <v>126</v>
      </c>
      <c r="N22531" t="s">
        <v>164</v>
      </c>
      <c r="P22531">
        <v>0.55526450271327499</v>
      </c>
      <c r="Q22531">
        <v>0</v>
      </c>
    </row>
    <row r="22532" spans="1:17">
      <c r="A22532" t="s">
        <v>122</v>
      </c>
      <c r="B22532">
        <v>2035</v>
      </c>
      <c r="E22532" t="s">
        <v>162</v>
      </c>
      <c r="G22532" t="s">
        <v>1078</v>
      </c>
      <c r="H22532" t="s">
        <v>134</v>
      </c>
      <c r="I22532">
        <v>2821875</v>
      </c>
      <c r="L22532" t="s">
        <v>163</v>
      </c>
      <c r="M22532" t="s">
        <v>126</v>
      </c>
      <c r="N22532" t="s">
        <v>164</v>
      </c>
      <c r="P22532">
        <v>0.55526450271327499</v>
      </c>
      <c r="Q22532">
        <v>1566887.01859402</v>
      </c>
    </row>
    <row r="22533" spans="1:17">
      <c r="A22533" t="s">
        <v>122</v>
      </c>
      <c r="B22533">
        <v>2035</v>
      </c>
      <c r="E22533" t="s">
        <v>167</v>
      </c>
      <c r="G22533" t="s">
        <v>1078</v>
      </c>
      <c r="H22533" t="s">
        <v>134</v>
      </c>
      <c r="I22533">
        <v>0</v>
      </c>
      <c r="L22533" t="s">
        <v>168</v>
      </c>
      <c r="M22533" t="s">
        <v>126</v>
      </c>
      <c r="N22533" t="s">
        <v>164</v>
      </c>
      <c r="P22533">
        <v>0.55526450271327499</v>
      </c>
      <c r="Q22533">
        <v>0</v>
      </c>
    </row>
    <row r="22534" spans="1:17">
      <c r="A22534" t="s">
        <v>122</v>
      </c>
      <c r="B22534">
        <v>2035</v>
      </c>
      <c r="E22534" t="s">
        <v>167</v>
      </c>
      <c r="G22534" t="s">
        <v>1078</v>
      </c>
      <c r="H22534" t="s">
        <v>134</v>
      </c>
      <c r="I22534">
        <v>0</v>
      </c>
      <c r="L22534" t="s">
        <v>169</v>
      </c>
      <c r="M22534" t="s">
        <v>126</v>
      </c>
      <c r="N22534" t="s">
        <v>164</v>
      </c>
      <c r="P22534">
        <v>0.55526450271327499</v>
      </c>
      <c r="Q22534">
        <v>0</v>
      </c>
    </row>
    <row r="22535" spans="1:17">
      <c r="A22535" t="s">
        <v>122</v>
      </c>
      <c r="B22535">
        <v>2035</v>
      </c>
      <c r="E22535" t="s">
        <v>170</v>
      </c>
      <c r="G22535" t="s">
        <v>1078</v>
      </c>
      <c r="H22535" t="s">
        <v>134</v>
      </c>
      <c r="I22535">
        <v>0</v>
      </c>
      <c r="L22535" t="s">
        <v>171</v>
      </c>
      <c r="M22535" t="s">
        <v>126</v>
      </c>
      <c r="N22535" t="s">
        <v>159</v>
      </c>
      <c r="P22535">
        <v>0.55526450271327499</v>
      </c>
      <c r="Q22535">
        <v>0</v>
      </c>
    </row>
    <row r="22536" spans="1:17">
      <c r="A22536" t="s">
        <v>122</v>
      </c>
      <c r="B22536">
        <v>2035</v>
      </c>
      <c r="E22536" t="s">
        <v>162</v>
      </c>
      <c r="G22536" t="s">
        <v>1078</v>
      </c>
      <c r="H22536" t="s">
        <v>134</v>
      </c>
      <c r="I22536">
        <v>2821875</v>
      </c>
      <c r="L22536" t="s">
        <v>163</v>
      </c>
      <c r="M22536" t="s">
        <v>126</v>
      </c>
      <c r="N22536" t="s">
        <v>159</v>
      </c>
      <c r="P22536">
        <v>0.55526450271327499</v>
      </c>
      <c r="Q22536">
        <v>1566887.01859402</v>
      </c>
    </row>
    <row r="22537" spans="1:17">
      <c r="A22537" t="s">
        <v>122</v>
      </c>
      <c r="B22537">
        <v>2035</v>
      </c>
      <c r="E22537" t="s">
        <v>167</v>
      </c>
      <c r="G22537" t="s">
        <v>1078</v>
      </c>
      <c r="H22537" t="s">
        <v>134</v>
      </c>
      <c r="I22537">
        <v>0</v>
      </c>
      <c r="L22537" t="s">
        <v>168</v>
      </c>
      <c r="M22537" t="s">
        <v>126</v>
      </c>
      <c r="N22537" t="s">
        <v>159</v>
      </c>
      <c r="P22537">
        <v>0.55526450271327499</v>
      </c>
      <c r="Q22537">
        <v>0</v>
      </c>
    </row>
    <row r="22538" spans="1:17">
      <c r="A22538" t="s">
        <v>122</v>
      </c>
      <c r="B22538">
        <v>2035</v>
      </c>
      <c r="E22538" t="s">
        <v>167</v>
      </c>
      <c r="G22538" t="s">
        <v>1078</v>
      </c>
      <c r="H22538" t="s">
        <v>134</v>
      </c>
      <c r="I22538">
        <v>0</v>
      </c>
      <c r="L22538" t="s">
        <v>169</v>
      </c>
      <c r="M22538" t="s">
        <v>126</v>
      </c>
      <c r="N22538" t="s">
        <v>159</v>
      </c>
      <c r="P22538">
        <v>0.55526450271327499</v>
      </c>
      <c r="Q22538">
        <v>0</v>
      </c>
    </row>
    <row r="22539" spans="1:17">
      <c r="A22539" t="s">
        <v>122</v>
      </c>
      <c r="B22539">
        <v>2035</v>
      </c>
      <c r="E22539" t="s">
        <v>170</v>
      </c>
      <c r="G22539" t="s">
        <v>1077</v>
      </c>
      <c r="H22539" t="s">
        <v>134</v>
      </c>
      <c r="I22539">
        <v>0</v>
      </c>
      <c r="L22539" t="s">
        <v>171</v>
      </c>
      <c r="M22539" t="s">
        <v>126</v>
      </c>
      <c r="N22539" t="s">
        <v>126</v>
      </c>
      <c r="P22539">
        <v>0.55526450271327499</v>
      </c>
      <c r="Q22539">
        <v>0</v>
      </c>
    </row>
    <row r="22540" spans="1:17">
      <c r="A22540" t="s">
        <v>122</v>
      </c>
      <c r="B22540">
        <v>2035</v>
      </c>
      <c r="E22540" t="s">
        <v>162</v>
      </c>
      <c r="G22540" t="s">
        <v>1077</v>
      </c>
      <c r="H22540" t="s">
        <v>134</v>
      </c>
      <c r="I22540">
        <v>0</v>
      </c>
      <c r="L22540" t="s">
        <v>163</v>
      </c>
      <c r="M22540" t="s">
        <v>126</v>
      </c>
      <c r="N22540" t="s">
        <v>126</v>
      </c>
      <c r="P22540">
        <v>0.55526450271327499</v>
      </c>
      <c r="Q22540">
        <v>0</v>
      </c>
    </row>
    <row r="22541" spans="1:17">
      <c r="A22541" t="s">
        <v>122</v>
      </c>
      <c r="B22541">
        <v>2035</v>
      </c>
      <c r="E22541" t="s">
        <v>167</v>
      </c>
      <c r="G22541" t="s">
        <v>1077</v>
      </c>
      <c r="H22541" t="s">
        <v>134</v>
      </c>
      <c r="I22541">
        <v>0</v>
      </c>
      <c r="L22541" t="s">
        <v>168</v>
      </c>
      <c r="M22541" t="s">
        <v>126</v>
      </c>
      <c r="N22541" t="s">
        <v>126</v>
      </c>
      <c r="P22541">
        <v>0.55526450271327499</v>
      </c>
      <c r="Q22541">
        <v>0</v>
      </c>
    </row>
    <row r="22542" spans="1:17">
      <c r="A22542" t="s">
        <v>122</v>
      </c>
      <c r="B22542">
        <v>2035</v>
      </c>
      <c r="E22542" t="s">
        <v>167</v>
      </c>
      <c r="G22542" t="s">
        <v>1077</v>
      </c>
      <c r="H22542" t="s">
        <v>134</v>
      </c>
      <c r="I22542">
        <v>0</v>
      </c>
      <c r="L22542" t="s">
        <v>169</v>
      </c>
      <c r="M22542" t="s">
        <v>126</v>
      </c>
      <c r="N22542" t="s">
        <v>126</v>
      </c>
      <c r="P22542">
        <v>0.55526450271327499</v>
      </c>
      <c r="Q22542">
        <v>0</v>
      </c>
    </row>
    <row r="22543" spans="1:17">
      <c r="A22543" t="s">
        <v>122</v>
      </c>
      <c r="B22543">
        <v>2035</v>
      </c>
      <c r="E22543" t="s">
        <v>170</v>
      </c>
      <c r="G22543" t="s">
        <v>1078</v>
      </c>
      <c r="H22543" t="s">
        <v>134</v>
      </c>
      <c r="I22543">
        <v>0</v>
      </c>
      <c r="L22543" t="s">
        <v>171</v>
      </c>
      <c r="M22543" t="s">
        <v>126</v>
      </c>
      <c r="N22543" t="s">
        <v>165</v>
      </c>
      <c r="P22543">
        <v>0.55526450271327499</v>
      </c>
      <c r="Q22543">
        <v>0</v>
      </c>
    </row>
    <row r="22544" spans="1:17">
      <c r="A22544" t="s">
        <v>122</v>
      </c>
      <c r="B22544">
        <v>2035</v>
      </c>
      <c r="E22544" t="s">
        <v>162</v>
      </c>
      <c r="G22544" t="s">
        <v>1078</v>
      </c>
      <c r="H22544" t="s">
        <v>134</v>
      </c>
      <c r="I22544">
        <v>0</v>
      </c>
      <c r="L22544" t="s">
        <v>163</v>
      </c>
      <c r="M22544" t="s">
        <v>126</v>
      </c>
      <c r="N22544" t="s">
        <v>165</v>
      </c>
      <c r="P22544">
        <v>0.55526450271327499</v>
      </c>
      <c r="Q22544">
        <v>0</v>
      </c>
    </row>
    <row r="22545" spans="1:17">
      <c r="A22545" t="s">
        <v>122</v>
      </c>
      <c r="B22545">
        <v>2035</v>
      </c>
      <c r="E22545" t="s">
        <v>167</v>
      </c>
      <c r="G22545" t="s">
        <v>1078</v>
      </c>
      <c r="H22545" t="s">
        <v>134</v>
      </c>
      <c r="I22545">
        <v>0</v>
      </c>
      <c r="L22545" t="s">
        <v>168</v>
      </c>
      <c r="M22545" t="s">
        <v>126</v>
      </c>
      <c r="N22545" t="s">
        <v>165</v>
      </c>
      <c r="P22545">
        <v>0.55526450271327499</v>
      </c>
      <c r="Q22545">
        <v>0</v>
      </c>
    </row>
    <row r="22546" spans="1:17">
      <c r="A22546" t="s">
        <v>122</v>
      </c>
      <c r="B22546">
        <v>2035</v>
      </c>
      <c r="E22546" t="s">
        <v>167</v>
      </c>
      <c r="G22546" t="s">
        <v>1078</v>
      </c>
      <c r="H22546" t="s">
        <v>134</v>
      </c>
      <c r="I22546">
        <v>0</v>
      </c>
      <c r="L22546" t="s">
        <v>169</v>
      </c>
      <c r="M22546" t="s">
        <v>126</v>
      </c>
      <c r="N22546" t="s">
        <v>165</v>
      </c>
      <c r="P22546">
        <v>0.55526450271327499</v>
      </c>
      <c r="Q22546">
        <v>0</v>
      </c>
    </row>
    <row r="22547" spans="1:17">
      <c r="A22547" t="s">
        <v>122</v>
      </c>
      <c r="B22547">
        <v>2035</v>
      </c>
      <c r="E22547" t="s">
        <v>170</v>
      </c>
      <c r="G22547" t="s">
        <v>1078</v>
      </c>
      <c r="H22547" t="s">
        <v>134</v>
      </c>
      <c r="I22547">
        <v>0</v>
      </c>
      <c r="L22547" t="s">
        <v>171</v>
      </c>
      <c r="M22547" t="s">
        <v>126</v>
      </c>
      <c r="N22547" t="s">
        <v>166</v>
      </c>
      <c r="P22547">
        <v>0.55526450271327499</v>
      </c>
      <c r="Q22547">
        <v>0</v>
      </c>
    </row>
    <row r="22548" spans="1:17">
      <c r="A22548" t="s">
        <v>122</v>
      </c>
      <c r="B22548">
        <v>2035</v>
      </c>
      <c r="E22548" t="s">
        <v>162</v>
      </c>
      <c r="G22548" t="s">
        <v>1078</v>
      </c>
      <c r="H22548" t="s">
        <v>134</v>
      </c>
      <c r="I22548">
        <v>3950625</v>
      </c>
      <c r="L22548" t="s">
        <v>163</v>
      </c>
      <c r="M22548" t="s">
        <v>126</v>
      </c>
      <c r="N22548" t="s">
        <v>166</v>
      </c>
      <c r="P22548">
        <v>0.55526450271327499</v>
      </c>
      <c r="Q22548">
        <v>2193641.8260316299</v>
      </c>
    </row>
    <row r="22549" spans="1:17">
      <c r="A22549" t="s">
        <v>122</v>
      </c>
      <c r="B22549">
        <v>2035</v>
      </c>
      <c r="E22549" t="s">
        <v>167</v>
      </c>
      <c r="G22549" t="s">
        <v>1078</v>
      </c>
      <c r="H22549" t="s">
        <v>134</v>
      </c>
      <c r="I22549">
        <v>0</v>
      </c>
      <c r="L22549" t="s">
        <v>168</v>
      </c>
      <c r="M22549" t="s">
        <v>126</v>
      </c>
      <c r="N22549" t="s">
        <v>166</v>
      </c>
      <c r="P22549">
        <v>0.55526450271327499</v>
      </c>
      <c r="Q22549">
        <v>0</v>
      </c>
    </row>
    <row r="22550" spans="1:17">
      <c r="A22550" t="s">
        <v>122</v>
      </c>
      <c r="B22550">
        <v>2035</v>
      </c>
      <c r="E22550" t="s">
        <v>167</v>
      </c>
      <c r="G22550" t="s">
        <v>1078</v>
      </c>
      <c r="H22550" t="s">
        <v>134</v>
      </c>
      <c r="I22550">
        <v>0</v>
      </c>
      <c r="L22550" t="s">
        <v>169</v>
      </c>
      <c r="M22550" t="s">
        <v>126</v>
      </c>
      <c r="N22550" t="s">
        <v>166</v>
      </c>
      <c r="P22550">
        <v>0.55526450271327499</v>
      </c>
      <c r="Q22550">
        <v>0</v>
      </c>
    </row>
    <row r="22551" spans="1:17">
      <c r="A22551" t="s">
        <v>122</v>
      </c>
      <c r="B22551">
        <v>2035</v>
      </c>
      <c r="E22551" t="s">
        <v>170</v>
      </c>
      <c r="G22551" t="s">
        <v>1078</v>
      </c>
      <c r="H22551" t="s">
        <v>134</v>
      </c>
      <c r="I22551">
        <v>0</v>
      </c>
      <c r="L22551" t="s">
        <v>171</v>
      </c>
      <c r="M22551" t="s">
        <v>126</v>
      </c>
      <c r="N22551" t="s">
        <v>160</v>
      </c>
      <c r="P22551">
        <v>0.55526450271327499</v>
      </c>
      <c r="Q22551">
        <v>0</v>
      </c>
    </row>
    <row r="22552" spans="1:17">
      <c r="A22552" t="s">
        <v>122</v>
      </c>
      <c r="B22552">
        <v>2035</v>
      </c>
      <c r="E22552" t="s">
        <v>162</v>
      </c>
      <c r="G22552" t="s">
        <v>1078</v>
      </c>
      <c r="H22552" t="s">
        <v>134</v>
      </c>
      <c r="I22552">
        <v>11287500</v>
      </c>
      <c r="L22552" t="s">
        <v>163</v>
      </c>
      <c r="M22552" t="s">
        <v>126</v>
      </c>
      <c r="N22552" t="s">
        <v>160</v>
      </c>
      <c r="P22552">
        <v>0.55526450271327499</v>
      </c>
      <c r="Q22552">
        <v>6267548.0743760904</v>
      </c>
    </row>
    <row r="22553" spans="1:17">
      <c r="A22553" t="s">
        <v>122</v>
      </c>
      <c r="B22553">
        <v>2035</v>
      </c>
      <c r="E22553" t="s">
        <v>167</v>
      </c>
      <c r="G22553" t="s">
        <v>1078</v>
      </c>
      <c r="H22553" t="s">
        <v>134</v>
      </c>
      <c r="I22553">
        <v>0</v>
      </c>
      <c r="L22553" t="s">
        <v>168</v>
      </c>
      <c r="M22553" t="s">
        <v>126</v>
      </c>
      <c r="N22553" t="s">
        <v>160</v>
      </c>
      <c r="P22553">
        <v>0.55526450271327499</v>
      </c>
      <c r="Q22553">
        <v>0</v>
      </c>
    </row>
    <row r="22554" spans="1:17">
      <c r="A22554" t="s">
        <v>122</v>
      </c>
      <c r="B22554">
        <v>2035</v>
      </c>
      <c r="E22554" t="s">
        <v>167</v>
      </c>
      <c r="G22554" t="s">
        <v>1078</v>
      </c>
      <c r="H22554" t="s">
        <v>134</v>
      </c>
      <c r="I22554">
        <v>0</v>
      </c>
      <c r="L22554" t="s">
        <v>169</v>
      </c>
      <c r="M22554" t="s">
        <v>126</v>
      </c>
      <c r="N22554" t="s">
        <v>160</v>
      </c>
      <c r="P22554">
        <v>0.55526450271327499</v>
      </c>
      <c r="Q22554">
        <v>0</v>
      </c>
    </row>
    <row r="22555" spans="1:17">
      <c r="A22555" t="s">
        <v>122</v>
      </c>
      <c r="B22555">
        <v>2035</v>
      </c>
      <c r="E22555" t="s">
        <v>170</v>
      </c>
      <c r="G22555" t="s">
        <v>1077</v>
      </c>
      <c r="H22555" t="s">
        <v>134</v>
      </c>
      <c r="I22555">
        <v>0</v>
      </c>
      <c r="L22555" t="s">
        <v>171</v>
      </c>
      <c r="M22555" t="s">
        <v>165</v>
      </c>
      <c r="N22555" t="s">
        <v>165</v>
      </c>
      <c r="P22555">
        <v>0.55526450271327499</v>
      </c>
      <c r="Q22555">
        <v>0</v>
      </c>
    </row>
    <row r="22556" spans="1:17">
      <c r="A22556" t="s">
        <v>122</v>
      </c>
      <c r="B22556">
        <v>2035</v>
      </c>
      <c r="E22556" t="s">
        <v>162</v>
      </c>
      <c r="G22556" t="s">
        <v>1077</v>
      </c>
      <c r="H22556" t="s">
        <v>134</v>
      </c>
      <c r="I22556">
        <v>0</v>
      </c>
      <c r="L22556" t="s">
        <v>163</v>
      </c>
      <c r="M22556" t="s">
        <v>165</v>
      </c>
      <c r="N22556" t="s">
        <v>165</v>
      </c>
      <c r="P22556">
        <v>0.55526450271327499</v>
      </c>
      <c r="Q22556">
        <v>0</v>
      </c>
    </row>
    <row r="22557" spans="1:17">
      <c r="A22557" t="s">
        <v>122</v>
      </c>
      <c r="B22557">
        <v>2035</v>
      </c>
      <c r="E22557" t="s">
        <v>167</v>
      </c>
      <c r="G22557" t="s">
        <v>1077</v>
      </c>
      <c r="H22557" t="s">
        <v>134</v>
      </c>
      <c r="I22557">
        <v>0</v>
      </c>
      <c r="L22557" t="s">
        <v>168</v>
      </c>
      <c r="M22557" t="s">
        <v>165</v>
      </c>
      <c r="N22557" t="s">
        <v>165</v>
      </c>
      <c r="P22557">
        <v>0.55526450271327499</v>
      </c>
      <c r="Q22557">
        <v>0</v>
      </c>
    </row>
    <row r="22558" spans="1:17">
      <c r="A22558" t="s">
        <v>122</v>
      </c>
      <c r="B22558">
        <v>2035</v>
      </c>
      <c r="E22558" t="s">
        <v>167</v>
      </c>
      <c r="G22558" t="s">
        <v>1077</v>
      </c>
      <c r="H22558" t="s">
        <v>134</v>
      </c>
      <c r="I22558">
        <v>0</v>
      </c>
      <c r="L22558" t="s">
        <v>169</v>
      </c>
      <c r="M22558" t="s">
        <v>165</v>
      </c>
      <c r="N22558" t="s">
        <v>165</v>
      </c>
      <c r="P22558">
        <v>0.55526450271327499</v>
      </c>
      <c r="Q22558">
        <v>0</v>
      </c>
    </row>
    <row r="22559" spans="1:17">
      <c r="A22559" t="s">
        <v>122</v>
      </c>
      <c r="B22559">
        <v>2035</v>
      </c>
      <c r="E22559" t="s">
        <v>162</v>
      </c>
      <c r="G22559" t="s">
        <v>1078</v>
      </c>
      <c r="H22559" t="s">
        <v>134</v>
      </c>
      <c r="I22559">
        <v>11748309.9927724</v>
      </c>
      <c r="L22559" t="s">
        <v>163</v>
      </c>
      <c r="M22559" t="s">
        <v>166</v>
      </c>
      <c r="N22559" t="s">
        <v>159</v>
      </c>
      <c r="P22559">
        <v>0.55526450271327499</v>
      </c>
      <c r="Q22559">
        <v>6523419.5058581699</v>
      </c>
    </row>
    <row r="22560" spans="1:17">
      <c r="A22560" t="s">
        <v>122</v>
      </c>
      <c r="B22560">
        <v>2035</v>
      </c>
      <c r="E22560" t="s">
        <v>170</v>
      </c>
      <c r="G22560" t="s">
        <v>1077</v>
      </c>
      <c r="H22560" t="s">
        <v>134</v>
      </c>
      <c r="I22560">
        <v>0</v>
      </c>
      <c r="L22560" t="s">
        <v>171</v>
      </c>
      <c r="M22560" t="s">
        <v>166</v>
      </c>
      <c r="N22560" t="s">
        <v>166</v>
      </c>
      <c r="P22560">
        <v>0.55526450271327499</v>
      </c>
      <c r="Q22560">
        <v>0</v>
      </c>
    </row>
    <row r="22561" spans="1:17">
      <c r="A22561" t="s">
        <v>122</v>
      </c>
      <c r="B22561">
        <v>2035</v>
      </c>
      <c r="E22561" t="s">
        <v>162</v>
      </c>
      <c r="G22561" t="s">
        <v>1077</v>
      </c>
      <c r="H22561" t="s">
        <v>134</v>
      </c>
      <c r="I22561">
        <v>0</v>
      </c>
      <c r="L22561" t="s">
        <v>163</v>
      </c>
      <c r="M22561" t="s">
        <v>166</v>
      </c>
      <c r="N22561" t="s">
        <v>166</v>
      </c>
      <c r="P22561">
        <v>0.55526450271327499</v>
      </c>
      <c r="Q22561">
        <v>0</v>
      </c>
    </row>
    <row r="22562" spans="1:17">
      <c r="A22562" t="s">
        <v>122</v>
      </c>
      <c r="B22562">
        <v>2035</v>
      </c>
      <c r="E22562" t="s">
        <v>167</v>
      </c>
      <c r="G22562" t="s">
        <v>1077</v>
      </c>
      <c r="H22562" t="s">
        <v>134</v>
      </c>
      <c r="I22562">
        <v>0</v>
      </c>
      <c r="L22562" t="s">
        <v>168</v>
      </c>
      <c r="M22562" t="s">
        <v>166</v>
      </c>
      <c r="N22562" t="s">
        <v>166</v>
      </c>
      <c r="P22562">
        <v>0.55526450271327499</v>
      </c>
      <c r="Q22562">
        <v>0</v>
      </c>
    </row>
    <row r="22563" spans="1:17">
      <c r="A22563" t="s">
        <v>122</v>
      </c>
      <c r="B22563">
        <v>2035</v>
      </c>
      <c r="E22563" t="s">
        <v>167</v>
      </c>
      <c r="G22563" t="s">
        <v>1077</v>
      </c>
      <c r="H22563" t="s">
        <v>134</v>
      </c>
      <c r="I22563">
        <v>0</v>
      </c>
      <c r="L22563" t="s">
        <v>169</v>
      </c>
      <c r="M22563" t="s">
        <v>166</v>
      </c>
      <c r="N22563" t="s">
        <v>166</v>
      </c>
      <c r="P22563">
        <v>0.55526450271327499</v>
      </c>
      <c r="Q22563">
        <v>0</v>
      </c>
    </row>
    <row r="22564" spans="1:17">
      <c r="A22564" t="s">
        <v>122</v>
      </c>
      <c r="B22564">
        <v>2035</v>
      </c>
      <c r="E22564" t="s">
        <v>162</v>
      </c>
      <c r="G22564" t="s">
        <v>1078</v>
      </c>
      <c r="H22564" t="s">
        <v>134</v>
      </c>
      <c r="I22564">
        <v>683014.73340958299</v>
      </c>
      <c r="L22564" t="s">
        <v>163</v>
      </c>
      <c r="M22564" t="s">
        <v>160</v>
      </c>
      <c r="N22564" t="s">
        <v>164</v>
      </c>
      <c r="P22564">
        <v>0.55526450271327499</v>
      </c>
      <c r="Q22564">
        <v>379253.83629251202</v>
      </c>
    </row>
    <row r="22565" spans="1:17">
      <c r="A22565" t="s">
        <v>122</v>
      </c>
      <c r="B22565">
        <v>2035</v>
      </c>
      <c r="E22565" t="s">
        <v>170</v>
      </c>
      <c r="G22565" t="s">
        <v>1077</v>
      </c>
      <c r="H22565" t="s">
        <v>134</v>
      </c>
      <c r="I22565">
        <v>0</v>
      </c>
      <c r="L22565" t="s">
        <v>171</v>
      </c>
      <c r="M22565" t="s">
        <v>160</v>
      </c>
      <c r="N22565" t="s">
        <v>160</v>
      </c>
      <c r="P22565">
        <v>0.55526450271327499</v>
      </c>
      <c r="Q22565">
        <v>0</v>
      </c>
    </row>
    <row r="22566" spans="1:17">
      <c r="A22566" t="s">
        <v>122</v>
      </c>
      <c r="B22566">
        <v>2035</v>
      </c>
      <c r="E22566" t="s">
        <v>162</v>
      </c>
      <c r="G22566" t="s">
        <v>1077</v>
      </c>
      <c r="H22566" t="s">
        <v>134</v>
      </c>
      <c r="I22566">
        <v>0</v>
      </c>
      <c r="L22566" t="s">
        <v>163</v>
      </c>
      <c r="M22566" t="s">
        <v>160</v>
      </c>
      <c r="N22566" t="s">
        <v>160</v>
      </c>
      <c r="P22566">
        <v>0.55526450271327499</v>
      </c>
      <c r="Q22566">
        <v>0</v>
      </c>
    </row>
    <row r="22567" spans="1:17">
      <c r="A22567" t="s">
        <v>122</v>
      </c>
      <c r="B22567">
        <v>2035</v>
      </c>
      <c r="E22567" t="s">
        <v>167</v>
      </c>
      <c r="G22567" t="s">
        <v>1077</v>
      </c>
      <c r="H22567" t="s">
        <v>134</v>
      </c>
      <c r="I22567">
        <v>0</v>
      </c>
      <c r="L22567" t="s">
        <v>168</v>
      </c>
      <c r="M22567" t="s">
        <v>160</v>
      </c>
      <c r="N22567" t="s">
        <v>160</v>
      </c>
      <c r="P22567">
        <v>0.55526450271327499</v>
      </c>
      <c r="Q22567">
        <v>0</v>
      </c>
    </row>
    <row r="22568" spans="1:17">
      <c r="A22568" t="s">
        <v>122</v>
      </c>
      <c r="B22568">
        <v>2035</v>
      </c>
      <c r="E22568" t="s">
        <v>167</v>
      </c>
      <c r="G22568" t="s">
        <v>1077</v>
      </c>
      <c r="H22568" t="s">
        <v>134</v>
      </c>
      <c r="I22568">
        <v>0</v>
      </c>
      <c r="L22568" t="s">
        <v>169</v>
      </c>
      <c r="M22568" t="s">
        <v>160</v>
      </c>
      <c r="N22568" t="s">
        <v>160</v>
      </c>
      <c r="P22568">
        <v>0.55526450271327499</v>
      </c>
      <c r="Q22568">
        <v>0</v>
      </c>
    </row>
    <row r="22569" spans="1:17">
      <c r="A22569" t="s">
        <v>122</v>
      </c>
      <c r="B22569">
        <v>2036</v>
      </c>
      <c r="E22569" t="s">
        <v>170</v>
      </c>
      <c r="G22569" t="s">
        <v>1077</v>
      </c>
      <c r="H22569" t="s">
        <v>134</v>
      </c>
      <c r="I22569">
        <v>0</v>
      </c>
      <c r="L22569" t="s">
        <v>171</v>
      </c>
      <c r="M22569" t="s">
        <v>164</v>
      </c>
      <c r="N22569" t="s">
        <v>164</v>
      </c>
      <c r="P22569">
        <v>0.53390817568584104</v>
      </c>
      <c r="Q22569">
        <v>0</v>
      </c>
    </row>
    <row r="22570" spans="1:17">
      <c r="A22570" t="s">
        <v>122</v>
      </c>
      <c r="B22570">
        <v>2036</v>
      </c>
      <c r="E22570" t="s">
        <v>162</v>
      </c>
      <c r="G22570" t="s">
        <v>1077</v>
      </c>
      <c r="H22570" t="s">
        <v>134</v>
      </c>
      <c r="I22570">
        <v>0</v>
      </c>
      <c r="L22570" t="s">
        <v>163</v>
      </c>
      <c r="M22570" t="s">
        <v>164</v>
      </c>
      <c r="N22570" t="s">
        <v>164</v>
      </c>
      <c r="P22570">
        <v>0.53390817568584104</v>
      </c>
      <c r="Q22570">
        <v>0</v>
      </c>
    </row>
    <row r="22571" spans="1:17">
      <c r="A22571" t="s">
        <v>122</v>
      </c>
      <c r="B22571">
        <v>2036</v>
      </c>
      <c r="E22571" t="s">
        <v>167</v>
      </c>
      <c r="G22571" t="s">
        <v>1077</v>
      </c>
      <c r="H22571" t="s">
        <v>134</v>
      </c>
      <c r="I22571">
        <v>0</v>
      </c>
      <c r="L22571" t="s">
        <v>168</v>
      </c>
      <c r="M22571" t="s">
        <v>164</v>
      </c>
      <c r="N22571" t="s">
        <v>164</v>
      </c>
      <c r="P22571">
        <v>0.53390817568584104</v>
      </c>
      <c r="Q22571">
        <v>0</v>
      </c>
    </row>
    <row r="22572" spans="1:17">
      <c r="A22572" t="s">
        <v>122</v>
      </c>
      <c r="B22572">
        <v>2036</v>
      </c>
      <c r="E22572" t="s">
        <v>167</v>
      </c>
      <c r="G22572" t="s">
        <v>1077</v>
      </c>
      <c r="H22572" t="s">
        <v>134</v>
      </c>
      <c r="I22572">
        <v>0</v>
      </c>
      <c r="L22572" t="s">
        <v>169</v>
      </c>
      <c r="M22572" t="s">
        <v>164</v>
      </c>
      <c r="N22572" t="s">
        <v>164</v>
      </c>
      <c r="P22572">
        <v>0.53390817568584104</v>
      </c>
      <c r="Q22572">
        <v>0</v>
      </c>
    </row>
    <row r="22573" spans="1:17">
      <c r="A22573" t="s">
        <v>122</v>
      </c>
      <c r="B22573">
        <v>2036</v>
      </c>
      <c r="E22573" t="s">
        <v>170</v>
      </c>
      <c r="G22573" t="s">
        <v>1077</v>
      </c>
      <c r="H22573" t="s">
        <v>134</v>
      </c>
      <c r="I22573">
        <v>0</v>
      </c>
      <c r="L22573" t="s">
        <v>171</v>
      </c>
      <c r="M22573" t="s">
        <v>159</v>
      </c>
      <c r="N22573" t="s">
        <v>159</v>
      </c>
      <c r="P22573">
        <v>0.53390817568584104</v>
      </c>
      <c r="Q22573">
        <v>0</v>
      </c>
    </row>
    <row r="22574" spans="1:17">
      <c r="A22574" t="s">
        <v>122</v>
      </c>
      <c r="B22574">
        <v>2036</v>
      </c>
      <c r="E22574" t="s">
        <v>162</v>
      </c>
      <c r="G22574" t="s">
        <v>1077</v>
      </c>
      <c r="H22574" t="s">
        <v>134</v>
      </c>
      <c r="I22574">
        <v>0</v>
      </c>
      <c r="L22574" t="s">
        <v>163</v>
      </c>
      <c r="M22574" t="s">
        <v>159</v>
      </c>
      <c r="N22574" t="s">
        <v>159</v>
      </c>
      <c r="P22574">
        <v>0.53390817568584104</v>
      </c>
      <c r="Q22574">
        <v>0</v>
      </c>
    </row>
    <row r="22575" spans="1:17">
      <c r="A22575" t="s">
        <v>122</v>
      </c>
      <c r="B22575">
        <v>2036</v>
      </c>
      <c r="E22575" t="s">
        <v>167</v>
      </c>
      <c r="G22575" t="s">
        <v>1077</v>
      </c>
      <c r="H22575" t="s">
        <v>134</v>
      </c>
      <c r="I22575">
        <v>0</v>
      </c>
      <c r="L22575" t="s">
        <v>168</v>
      </c>
      <c r="M22575" t="s">
        <v>159</v>
      </c>
      <c r="N22575" t="s">
        <v>159</v>
      </c>
      <c r="P22575">
        <v>0.53390817568584104</v>
      </c>
      <c r="Q22575">
        <v>0</v>
      </c>
    </row>
    <row r="22576" spans="1:17">
      <c r="A22576" t="s">
        <v>122</v>
      </c>
      <c r="B22576">
        <v>2036</v>
      </c>
      <c r="E22576" t="s">
        <v>167</v>
      </c>
      <c r="G22576" t="s">
        <v>1077</v>
      </c>
      <c r="H22576" t="s">
        <v>134</v>
      </c>
      <c r="I22576">
        <v>0</v>
      </c>
      <c r="L22576" t="s">
        <v>169</v>
      </c>
      <c r="M22576" t="s">
        <v>159</v>
      </c>
      <c r="N22576" t="s">
        <v>159</v>
      </c>
      <c r="P22576">
        <v>0.53390817568584104</v>
      </c>
      <c r="Q22576">
        <v>0</v>
      </c>
    </row>
    <row r="22577" spans="1:17">
      <c r="A22577" t="s">
        <v>122</v>
      </c>
      <c r="B22577">
        <v>2036</v>
      </c>
      <c r="E22577" t="s">
        <v>170</v>
      </c>
      <c r="G22577" t="s">
        <v>1078</v>
      </c>
      <c r="H22577" t="s">
        <v>134</v>
      </c>
      <c r="I22577">
        <v>0</v>
      </c>
      <c r="L22577" t="s">
        <v>171</v>
      </c>
      <c r="M22577" t="s">
        <v>126</v>
      </c>
      <c r="N22577" t="s">
        <v>164</v>
      </c>
      <c r="P22577">
        <v>0.53390817568584104</v>
      </c>
      <c r="Q22577">
        <v>0</v>
      </c>
    </row>
    <row r="22578" spans="1:17">
      <c r="A22578" t="s">
        <v>122</v>
      </c>
      <c r="B22578">
        <v>2036</v>
      </c>
      <c r="E22578" t="s">
        <v>162</v>
      </c>
      <c r="G22578" t="s">
        <v>1078</v>
      </c>
      <c r="H22578" t="s">
        <v>134</v>
      </c>
      <c r="I22578">
        <v>2821875</v>
      </c>
      <c r="L22578" t="s">
        <v>163</v>
      </c>
      <c r="M22578" t="s">
        <v>126</v>
      </c>
      <c r="N22578" t="s">
        <v>164</v>
      </c>
      <c r="P22578">
        <v>0.53390817568584104</v>
      </c>
      <c r="Q22578">
        <v>1506622.1332634799</v>
      </c>
    </row>
    <row r="22579" spans="1:17">
      <c r="A22579" t="s">
        <v>122</v>
      </c>
      <c r="B22579">
        <v>2036</v>
      </c>
      <c r="E22579" t="s">
        <v>167</v>
      </c>
      <c r="G22579" t="s">
        <v>1078</v>
      </c>
      <c r="H22579" t="s">
        <v>134</v>
      </c>
      <c r="I22579">
        <v>0</v>
      </c>
      <c r="L22579" t="s">
        <v>168</v>
      </c>
      <c r="M22579" t="s">
        <v>126</v>
      </c>
      <c r="N22579" t="s">
        <v>164</v>
      </c>
      <c r="P22579">
        <v>0.53390817568584104</v>
      </c>
      <c r="Q22579">
        <v>0</v>
      </c>
    </row>
    <row r="22580" spans="1:17">
      <c r="A22580" t="s">
        <v>122</v>
      </c>
      <c r="B22580">
        <v>2036</v>
      </c>
      <c r="E22580" t="s">
        <v>167</v>
      </c>
      <c r="G22580" t="s">
        <v>1078</v>
      </c>
      <c r="H22580" t="s">
        <v>134</v>
      </c>
      <c r="I22580">
        <v>0</v>
      </c>
      <c r="L22580" t="s">
        <v>169</v>
      </c>
      <c r="M22580" t="s">
        <v>126</v>
      </c>
      <c r="N22580" t="s">
        <v>164</v>
      </c>
      <c r="P22580">
        <v>0.53390817568584104</v>
      </c>
      <c r="Q22580">
        <v>0</v>
      </c>
    </row>
    <row r="22581" spans="1:17">
      <c r="A22581" t="s">
        <v>122</v>
      </c>
      <c r="B22581">
        <v>2036</v>
      </c>
      <c r="E22581" t="s">
        <v>170</v>
      </c>
      <c r="G22581" t="s">
        <v>1078</v>
      </c>
      <c r="H22581" t="s">
        <v>134</v>
      </c>
      <c r="I22581">
        <v>0</v>
      </c>
      <c r="L22581" t="s">
        <v>171</v>
      </c>
      <c r="M22581" t="s">
        <v>126</v>
      </c>
      <c r="N22581" t="s">
        <v>159</v>
      </c>
      <c r="P22581">
        <v>0.53390817568584104</v>
      </c>
      <c r="Q22581">
        <v>0</v>
      </c>
    </row>
    <row r="22582" spans="1:17">
      <c r="A22582" t="s">
        <v>122</v>
      </c>
      <c r="B22582">
        <v>2036</v>
      </c>
      <c r="E22582" t="s">
        <v>162</v>
      </c>
      <c r="G22582" t="s">
        <v>1078</v>
      </c>
      <c r="H22582" t="s">
        <v>134</v>
      </c>
      <c r="I22582">
        <v>2821875</v>
      </c>
      <c r="L22582" t="s">
        <v>163</v>
      </c>
      <c r="M22582" t="s">
        <v>126</v>
      </c>
      <c r="N22582" t="s">
        <v>159</v>
      </c>
      <c r="P22582">
        <v>0.53390817568584104</v>
      </c>
      <c r="Q22582">
        <v>1506622.1332634799</v>
      </c>
    </row>
    <row r="22583" spans="1:17">
      <c r="A22583" t="s">
        <v>122</v>
      </c>
      <c r="B22583">
        <v>2036</v>
      </c>
      <c r="E22583" t="s">
        <v>167</v>
      </c>
      <c r="G22583" t="s">
        <v>1078</v>
      </c>
      <c r="H22583" t="s">
        <v>134</v>
      </c>
      <c r="I22583">
        <v>0</v>
      </c>
      <c r="L22583" t="s">
        <v>168</v>
      </c>
      <c r="M22583" t="s">
        <v>126</v>
      </c>
      <c r="N22583" t="s">
        <v>159</v>
      </c>
      <c r="P22583">
        <v>0.53390817568584104</v>
      </c>
      <c r="Q22583">
        <v>0</v>
      </c>
    </row>
    <row r="22584" spans="1:17">
      <c r="A22584" t="s">
        <v>122</v>
      </c>
      <c r="B22584">
        <v>2036</v>
      </c>
      <c r="E22584" t="s">
        <v>167</v>
      </c>
      <c r="G22584" t="s">
        <v>1078</v>
      </c>
      <c r="H22584" t="s">
        <v>134</v>
      </c>
      <c r="I22584">
        <v>0</v>
      </c>
      <c r="L22584" t="s">
        <v>169</v>
      </c>
      <c r="M22584" t="s">
        <v>126</v>
      </c>
      <c r="N22584" t="s">
        <v>159</v>
      </c>
      <c r="P22584">
        <v>0.53390817568584104</v>
      </c>
      <c r="Q22584">
        <v>0</v>
      </c>
    </row>
    <row r="22585" spans="1:17">
      <c r="A22585" t="s">
        <v>122</v>
      </c>
      <c r="B22585">
        <v>2036</v>
      </c>
      <c r="E22585" t="s">
        <v>170</v>
      </c>
      <c r="G22585" t="s">
        <v>1077</v>
      </c>
      <c r="H22585" t="s">
        <v>134</v>
      </c>
      <c r="I22585">
        <v>0</v>
      </c>
      <c r="L22585" t="s">
        <v>171</v>
      </c>
      <c r="M22585" t="s">
        <v>126</v>
      </c>
      <c r="N22585" t="s">
        <v>126</v>
      </c>
      <c r="P22585">
        <v>0.53390817568584104</v>
      </c>
      <c r="Q22585">
        <v>0</v>
      </c>
    </row>
    <row r="22586" spans="1:17">
      <c r="A22586" t="s">
        <v>122</v>
      </c>
      <c r="B22586">
        <v>2036</v>
      </c>
      <c r="E22586" t="s">
        <v>162</v>
      </c>
      <c r="G22586" t="s">
        <v>1077</v>
      </c>
      <c r="H22586" t="s">
        <v>134</v>
      </c>
      <c r="I22586">
        <v>0</v>
      </c>
      <c r="L22586" t="s">
        <v>163</v>
      </c>
      <c r="M22586" t="s">
        <v>126</v>
      </c>
      <c r="N22586" t="s">
        <v>126</v>
      </c>
      <c r="P22586">
        <v>0.53390817568584104</v>
      </c>
      <c r="Q22586">
        <v>0</v>
      </c>
    </row>
    <row r="22587" spans="1:17">
      <c r="A22587" t="s">
        <v>122</v>
      </c>
      <c r="B22587">
        <v>2036</v>
      </c>
      <c r="E22587" t="s">
        <v>167</v>
      </c>
      <c r="G22587" t="s">
        <v>1077</v>
      </c>
      <c r="H22587" t="s">
        <v>134</v>
      </c>
      <c r="I22587">
        <v>0</v>
      </c>
      <c r="L22587" t="s">
        <v>168</v>
      </c>
      <c r="M22587" t="s">
        <v>126</v>
      </c>
      <c r="N22587" t="s">
        <v>126</v>
      </c>
      <c r="P22587">
        <v>0.53390817568584104</v>
      </c>
      <c r="Q22587">
        <v>0</v>
      </c>
    </row>
    <row r="22588" spans="1:17">
      <c r="A22588" t="s">
        <v>122</v>
      </c>
      <c r="B22588">
        <v>2036</v>
      </c>
      <c r="E22588" t="s">
        <v>167</v>
      </c>
      <c r="G22588" t="s">
        <v>1077</v>
      </c>
      <c r="H22588" t="s">
        <v>134</v>
      </c>
      <c r="I22588">
        <v>0</v>
      </c>
      <c r="L22588" t="s">
        <v>169</v>
      </c>
      <c r="M22588" t="s">
        <v>126</v>
      </c>
      <c r="N22588" t="s">
        <v>126</v>
      </c>
      <c r="P22588">
        <v>0.53390817568584104</v>
      </c>
      <c r="Q22588">
        <v>0</v>
      </c>
    </row>
    <row r="22589" spans="1:17">
      <c r="A22589" t="s">
        <v>122</v>
      </c>
      <c r="B22589">
        <v>2036</v>
      </c>
      <c r="E22589" t="s">
        <v>170</v>
      </c>
      <c r="G22589" t="s">
        <v>1078</v>
      </c>
      <c r="H22589" t="s">
        <v>134</v>
      </c>
      <c r="I22589">
        <v>0</v>
      </c>
      <c r="L22589" t="s">
        <v>171</v>
      </c>
      <c r="M22589" t="s">
        <v>126</v>
      </c>
      <c r="N22589" t="s">
        <v>165</v>
      </c>
      <c r="P22589">
        <v>0.53390817568584104</v>
      </c>
      <c r="Q22589">
        <v>0</v>
      </c>
    </row>
    <row r="22590" spans="1:17">
      <c r="A22590" t="s">
        <v>122</v>
      </c>
      <c r="B22590">
        <v>2036</v>
      </c>
      <c r="E22590" t="s">
        <v>162</v>
      </c>
      <c r="G22590" t="s">
        <v>1078</v>
      </c>
      <c r="H22590" t="s">
        <v>134</v>
      </c>
      <c r="I22590">
        <v>0</v>
      </c>
      <c r="L22590" t="s">
        <v>163</v>
      </c>
      <c r="M22590" t="s">
        <v>126</v>
      </c>
      <c r="N22590" t="s">
        <v>165</v>
      </c>
      <c r="P22590">
        <v>0.53390817568584104</v>
      </c>
      <c r="Q22590">
        <v>0</v>
      </c>
    </row>
    <row r="22591" spans="1:17">
      <c r="A22591" t="s">
        <v>122</v>
      </c>
      <c r="B22591">
        <v>2036</v>
      </c>
      <c r="E22591" t="s">
        <v>167</v>
      </c>
      <c r="G22591" t="s">
        <v>1078</v>
      </c>
      <c r="H22591" t="s">
        <v>134</v>
      </c>
      <c r="I22591">
        <v>0</v>
      </c>
      <c r="L22591" t="s">
        <v>168</v>
      </c>
      <c r="M22591" t="s">
        <v>126</v>
      </c>
      <c r="N22591" t="s">
        <v>165</v>
      </c>
      <c r="P22591">
        <v>0.53390817568584104</v>
      </c>
      <c r="Q22591">
        <v>0</v>
      </c>
    </row>
    <row r="22592" spans="1:17">
      <c r="A22592" t="s">
        <v>122</v>
      </c>
      <c r="B22592">
        <v>2036</v>
      </c>
      <c r="E22592" t="s">
        <v>167</v>
      </c>
      <c r="G22592" t="s">
        <v>1078</v>
      </c>
      <c r="H22592" t="s">
        <v>134</v>
      </c>
      <c r="I22592">
        <v>0</v>
      </c>
      <c r="L22592" t="s">
        <v>169</v>
      </c>
      <c r="M22592" t="s">
        <v>126</v>
      </c>
      <c r="N22592" t="s">
        <v>165</v>
      </c>
      <c r="P22592">
        <v>0.53390817568584104</v>
      </c>
      <c r="Q22592">
        <v>0</v>
      </c>
    </row>
    <row r="22593" spans="1:17">
      <c r="A22593" t="s">
        <v>122</v>
      </c>
      <c r="B22593">
        <v>2036</v>
      </c>
      <c r="E22593" t="s">
        <v>170</v>
      </c>
      <c r="G22593" t="s">
        <v>1078</v>
      </c>
      <c r="H22593" t="s">
        <v>134</v>
      </c>
      <c r="I22593">
        <v>0</v>
      </c>
      <c r="L22593" t="s">
        <v>171</v>
      </c>
      <c r="M22593" t="s">
        <v>126</v>
      </c>
      <c r="N22593" t="s">
        <v>166</v>
      </c>
      <c r="P22593">
        <v>0.53390817568584104</v>
      </c>
      <c r="Q22593">
        <v>0</v>
      </c>
    </row>
    <row r="22594" spans="1:17">
      <c r="A22594" t="s">
        <v>122</v>
      </c>
      <c r="B22594">
        <v>2036</v>
      </c>
      <c r="E22594" t="s">
        <v>162</v>
      </c>
      <c r="G22594" t="s">
        <v>1078</v>
      </c>
      <c r="H22594" t="s">
        <v>134</v>
      </c>
      <c r="I22594">
        <v>3950625</v>
      </c>
      <c r="L22594" t="s">
        <v>163</v>
      </c>
      <c r="M22594" t="s">
        <v>126</v>
      </c>
      <c r="N22594" t="s">
        <v>166</v>
      </c>
      <c r="P22594">
        <v>0.53390817568584104</v>
      </c>
      <c r="Q22594">
        <v>2109270.9865688798</v>
      </c>
    </row>
    <row r="22595" spans="1:17">
      <c r="A22595" t="s">
        <v>122</v>
      </c>
      <c r="B22595">
        <v>2036</v>
      </c>
      <c r="E22595" t="s">
        <v>167</v>
      </c>
      <c r="G22595" t="s">
        <v>1078</v>
      </c>
      <c r="H22595" t="s">
        <v>134</v>
      </c>
      <c r="I22595">
        <v>0</v>
      </c>
      <c r="L22595" t="s">
        <v>168</v>
      </c>
      <c r="M22595" t="s">
        <v>126</v>
      </c>
      <c r="N22595" t="s">
        <v>166</v>
      </c>
      <c r="P22595">
        <v>0.53390817568584104</v>
      </c>
      <c r="Q22595">
        <v>0</v>
      </c>
    </row>
    <row r="22596" spans="1:17">
      <c r="A22596" t="s">
        <v>122</v>
      </c>
      <c r="B22596">
        <v>2036</v>
      </c>
      <c r="E22596" t="s">
        <v>167</v>
      </c>
      <c r="G22596" t="s">
        <v>1078</v>
      </c>
      <c r="H22596" t="s">
        <v>134</v>
      </c>
      <c r="I22596">
        <v>0</v>
      </c>
      <c r="L22596" t="s">
        <v>169</v>
      </c>
      <c r="M22596" t="s">
        <v>126</v>
      </c>
      <c r="N22596" t="s">
        <v>166</v>
      </c>
      <c r="P22596">
        <v>0.53390817568584104</v>
      </c>
      <c r="Q22596">
        <v>0</v>
      </c>
    </row>
    <row r="22597" spans="1:17">
      <c r="A22597" t="s">
        <v>122</v>
      </c>
      <c r="B22597">
        <v>2036</v>
      </c>
      <c r="E22597" t="s">
        <v>170</v>
      </c>
      <c r="G22597" t="s">
        <v>1078</v>
      </c>
      <c r="H22597" t="s">
        <v>134</v>
      </c>
      <c r="I22597">
        <v>0</v>
      </c>
      <c r="L22597" t="s">
        <v>171</v>
      </c>
      <c r="M22597" t="s">
        <v>126</v>
      </c>
      <c r="N22597" t="s">
        <v>160</v>
      </c>
      <c r="P22597">
        <v>0.53390817568584104</v>
      </c>
      <c r="Q22597">
        <v>0</v>
      </c>
    </row>
    <row r="22598" spans="1:17">
      <c r="A22598" t="s">
        <v>122</v>
      </c>
      <c r="B22598">
        <v>2036</v>
      </c>
      <c r="E22598" t="s">
        <v>162</v>
      </c>
      <c r="G22598" t="s">
        <v>1078</v>
      </c>
      <c r="H22598" t="s">
        <v>134</v>
      </c>
      <c r="I22598">
        <v>11287500</v>
      </c>
      <c r="L22598" t="s">
        <v>163</v>
      </c>
      <c r="M22598" t="s">
        <v>126</v>
      </c>
      <c r="N22598" t="s">
        <v>160</v>
      </c>
      <c r="P22598">
        <v>0.53390817568584104</v>
      </c>
      <c r="Q22598">
        <v>6026488.5330539299</v>
      </c>
    </row>
    <row r="22599" spans="1:17">
      <c r="A22599" t="s">
        <v>122</v>
      </c>
      <c r="B22599">
        <v>2036</v>
      </c>
      <c r="E22599" t="s">
        <v>167</v>
      </c>
      <c r="G22599" t="s">
        <v>1078</v>
      </c>
      <c r="H22599" t="s">
        <v>134</v>
      </c>
      <c r="I22599">
        <v>0</v>
      </c>
      <c r="L22599" t="s">
        <v>168</v>
      </c>
      <c r="M22599" t="s">
        <v>126</v>
      </c>
      <c r="N22599" t="s">
        <v>160</v>
      </c>
      <c r="P22599">
        <v>0.53390817568584104</v>
      </c>
      <c r="Q22599">
        <v>0</v>
      </c>
    </row>
    <row r="22600" spans="1:17">
      <c r="A22600" t="s">
        <v>122</v>
      </c>
      <c r="B22600">
        <v>2036</v>
      </c>
      <c r="E22600" t="s">
        <v>167</v>
      </c>
      <c r="G22600" t="s">
        <v>1078</v>
      </c>
      <c r="H22600" t="s">
        <v>134</v>
      </c>
      <c r="I22600">
        <v>0</v>
      </c>
      <c r="L22600" t="s">
        <v>169</v>
      </c>
      <c r="M22600" t="s">
        <v>126</v>
      </c>
      <c r="N22600" t="s">
        <v>160</v>
      </c>
      <c r="P22600">
        <v>0.53390817568584104</v>
      </c>
      <c r="Q22600">
        <v>0</v>
      </c>
    </row>
    <row r="22601" spans="1:17">
      <c r="A22601" t="s">
        <v>122</v>
      </c>
      <c r="B22601">
        <v>2036</v>
      </c>
      <c r="E22601" t="s">
        <v>170</v>
      </c>
      <c r="G22601" t="s">
        <v>1077</v>
      </c>
      <c r="H22601" t="s">
        <v>134</v>
      </c>
      <c r="I22601">
        <v>0</v>
      </c>
      <c r="L22601" t="s">
        <v>171</v>
      </c>
      <c r="M22601" t="s">
        <v>165</v>
      </c>
      <c r="N22601" t="s">
        <v>165</v>
      </c>
      <c r="P22601">
        <v>0.53390817568584104</v>
      </c>
      <c r="Q22601">
        <v>0</v>
      </c>
    </row>
    <row r="22602" spans="1:17">
      <c r="A22602" t="s">
        <v>122</v>
      </c>
      <c r="B22602">
        <v>2036</v>
      </c>
      <c r="E22602" t="s">
        <v>162</v>
      </c>
      <c r="G22602" t="s">
        <v>1077</v>
      </c>
      <c r="H22602" t="s">
        <v>134</v>
      </c>
      <c r="I22602">
        <v>0</v>
      </c>
      <c r="L22602" t="s">
        <v>163</v>
      </c>
      <c r="M22602" t="s">
        <v>165</v>
      </c>
      <c r="N22602" t="s">
        <v>165</v>
      </c>
      <c r="P22602">
        <v>0.53390817568584104</v>
      </c>
      <c r="Q22602">
        <v>0</v>
      </c>
    </row>
    <row r="22603" spans="1:17">
      <c r="A22603" t="s">
        <v>122</v>
      </c>
      <c r="B22603">
        <v>2036</v>
      </c>
      <c r="E22603" t="s">
        <v>167</v>
      </c>
      <c r="G22603" t="s">
        <v>1077</v>
      </c>
      <c r="H22603" t="s">
        <v>134</v>
      </c>
      <c r="I22603">
        <v>0</v>
      </c>
      <c r="L22603" t="s">
        <v>168</v>
      </c>
      <c r="M22603" t="s">
        <v>165</v>
      </c>
      <c r="N22603" t="s">
        <v>165</v>
      </c>
      <c r="P22603">
        <v>0.53390817568584104</v>
      </c>
      <c r="Q22603">
        <v>0</v>
      </c>
    </row>
    <row r="22604" spans="1:17">
      <c r="A22604" t="s">
        <v>122</v>
      </c>
      <c r="B22604">
        <v>2036</v>
      </c>
      <c r="E22604" t="s">
        <v>167</v>
      </c>
      <c r="G22604" t="s">
        <v>1077</v>
      </c>
      <c r="H22604" t="s">
        <v>134</v>
      </c>
      <c r="I22604">
        <v>0</v>
      </c>
      <c r="L22604" t="s">
        <v>169</v>
      </c>
      <c r="M22604" t="s">
        <v>165</v>
      </c>
      <c r="N22604" t="s">
        <v>165</v>
      </c>
      <c r="P22604">
        <v>0.53390817568584104</v>
      </c>
      <c r="Q22604">
        <v>0</v>
      </c>
    </row>
    <row r="22605" spans="1:17">
      <c r="A22605" t="s">
        <v>122</v>
      </c>
      <c r="B22605">
        <v>2036</v>
      </c>
      <c r="E22605" t="s">
        <v>162</v>
      </c>
      <c r="G22605" t="s">
        <v>1078</v>
      </c>
      <c r="H22605" t="s">
        <v>134</v>
      </c>
      <c r="I22605">
        <v>11748309.9927724</v>
      </c>
      <c r="L22605" t="s">
        <v>163</v>
      </c>
      <c r="M22605" t="s">
        <v>166</v>
      </c>
      <c r="N22605" t="s">
        <v>159</v>
      </c>
      <c r="P22605">
        <v>0.53390817568584104</v>
      </c>
      <c r="Q22605">
        <v>6272518.7556328597</v>
      </c>
    </row>
    <row r="22606" spans="1:17">
      <c r="A22606" t="s">
        <v>122</v>
      </c>
      <c r="B22606">
        <v>2036</v>
      </c>
      <c r="E22606" t="s">
        <v>170</v>
      </c>
      <c r="G22606" t="s">
        <v>1077</v>
      </c>
      <c r="H22606" t="s">
        <v>134</v>
      </c>
      <c r="I22606">
        <v>0</v>
      </c>
      <c r="L22606" t="s">
        <v>171</v>
      </c>
      <c r="M22606" t="s">
        <v>166</v>
      </c>
      <c r="N22606" t="s">
        <v>166</v>
      </c>
      <c r="P22606">
        <v>0.53390817568584104</v>
      </c>
      <c r="Q22606">
        <v>0</v>
      </c>
    </row>
    <row r="22607" spans="1:17">
      <c r="A22607" t="s">
        <v>122</v>
      </c>
      <c r="B22607">
        <v>2036</v>
      </c>
      <c r="E22607" t="s">
        <v>162</v>
      </c>
      <c r="G22607" t="s">
        <v>1077</v>
      </c>
      <c r="H22607" t="s">
        <v>134</v>
      </c>
      <c r="I22607">
        <v>0</v>
      </c>
      <c r="L22607" t="s">
        <v>163</v>
      </c>
      <c r="M22607" t="s">
        <v>166</v>
      </c>
      <c r="N22607" t="s">
        <v>166</v>
      </c>
      <c r="P22607">
        <v>0.53390817568584104</v>
      </c>
      <c r="Q22607">
        <v>0</v>
      </c>
    </row>
    <row r="22608" spans="1:17">
      <c r="A22608" t="s">
        <v>122</v>
      </c>
      <c r="B22608">
        <v>2036</v>
      </c>
      <c r="E22608" t="s">
        <v>167</v>
      </c>
      <c r="G22608" t="s">
        <v>1077</v>
      </c>
      <c r="H22608" t="s">
        <v>134</v>
      </c>
      <c r="I22608">
        <v>0</v>
      </c>
      <c r="L22608" t="s">
        <v>168</v>
      </c>
      <c r="M22608" t="s">
        <v>166</v>
      </c>
      <c r="N22608" t="s">
        <v>166</v>
      </c>
      <c r="P22608">
        <v>0.53390817568584104</v>
      </c>
      <c r="Q22608">
        <v>0</v>
      </c>
    </row>
    <row r="22609" spans="1:17">
      <c r="A22609" t="s">
        <v>122</v>
      </c>
      <c r="B22609">
        <v>2036</v>
      </c>
      <c r="E22609" t="s">
        <v>167</v>
      </c>
      <c r="G22609" t="s">
        <v>1077</v>
      </c>
      <c r="H22609" t="s">
        <v>134</v>
      </c>
      <c r="I22609">
        <v>0</v>
      </c>
      <c r="L22609" t="s">
        <v>169</v>
      </c>
      <c r="M22609" t="s">
        <v>166</v>
      </c>
      <c r="N22609" t="s">
        <v>166</v>
      </c>
      <c r="P22609">
        <v>0.53390817568584104</v>
      </c>
      <c r="Q22609">
        <v>0</v>
      </c>
    </row>
    <row r="22610" spans="1:17">
      <c r="A22610" t="s">
        <v>122</v>
      </c>
      <c r="B22610">
        <v>2036</v>
      </c>
      <c r="E22610" t="s">
        <v>162</v>
      </c>
      <c r="G22610" t="s">
        <v>1078</v>
      </c>
      <c r="H22610" t="s">
        <v>134</v>
      </c>
      <c r="I22610">
        <v>683014.73340958299</v>
      </c>
      <c r="L22610" t="s">
        <v>163</v>
      </c>
      <c r="M22610" t="s">
        <v>160</v>
      </c>
      <c r="N22610" t="s">
        <v>164</v>
      </c>
      <c r="P22610">
        <v>0.53390817568584104</v>
      </c>
      <c r="Q22610">
        <v>364667.15028126101</v>
      </c>
    </row>
    <row r="22611" spans="1:17">
      <c r="A22611" t="s">
        <v>122</v>
      </c>
      <c r="B22611">
        <v>2036</v>
      </c>
      <c r="E22611" t="s">
        <v>170</v>
      </c>
      <c r="G22611" t="s">
        <v>1077</v>
      </c>
      <c r="H22611" t="s">
        <v>134</v>
      </c>
      <c r="I22611">
        <v>0</v>
      </c>
      <c r="L22611" t="s">
        <v>171</v>
      </c>
      <c r="M22611" t="s">
        <v>160</v>
      </c>
      <c r="N22611" t="s">
        <v>160</v>
      </c>
      <c r="P22611">
        <v>0.53390817568584104</v>
      </c>
      <c r="Q22611">
        <v>0</v>
      </c>
    </row>
    <row r="22612" spans="1:17">
      <c r="A22612" t="s">
        <v>122</v>
      </c>
      <c r="B22612">
        <v>2036</v>
      </c>
      <c r="E22612" t="s">
        <v>162</v>
      </c>
      <c r="G22612" t="s">
        <v>1077</v>
      </c>
      <c r="H22612" t="s">
        <v>134</v>
      </c>
      <c r="I22612">
        <v>0</v>
      </c>
      <c r="L22612" t="s">
        <v>163</v>
      </c>
      <c r="M22612" t="s">
        <v>160</v>
      </c>
      <c r="N22612" t="s">
        <v>160</v>
      </c>
      <c r="P22612">
        <v>0.53390817568584104</v>
      </c>
      <c r="Q22612">
        <v>0</v>
      </c>
    </row>
    <row r="22613" spans="1:17">
      <c r="A22613" t="s">
        <v>122</v>
      </c>
      <c r="B22613">
        <v>2036</v>
      </c>
      <c r="E22613" t="s">
        <v>167</v>
      </c>
      <c r="G22613" t="s">
        <v>1077</v>
      </c>
      <c r="H22613" t="s">
        <v>134</v>
      </c>
      <c r="I22613">
        <v>0</v>
      </c>
      <c r="L22613" t="s">
        <v>168</v>
      </c>
      <c r="M22613" t="s">
        <v>160</v>
      </c>
      <c r="N22613" t="s">
        <v>160</v>
      </c>
      <c r="P22613">
        <v>0.53390817568584104</v>
      </c>
      <c r="Q22613">
        <v>0</v>
      </c>
    </row>
    <row r="22614" spans="1:17">
      <c r="A22614" t="s">
        <v>122</v>
      </c>
      <c r="B22614">
        <v>2036</v>
      </c>
      <c r="E22614" t="s">
        <v>167</v>
      </c>
      <c r="G22614" t="s">
        <v>1077</v>
      </c>
      <c r="H22614" t="s">
        <v>134</v>
      </c>
      <c r="I22614">
        <v>0</v>
      </c>
      <c r="L22614" t="s">
        <v>169</v>
      </c>
      <c r="M22614" t="s">
        <v>160</v>
      </c>
      <c r="N22614" t="s">
        <v>160</v>
      </c>
      <c r="P22614">
        <v>0.53390817568584104</v>
      </c>
      <c r="Q22614">
        <v>0</v>
      </c>
    </row>
    <row r="22615" spans="1:17">
      <c r="A22615" t="s">
        <v>122</v>
      </c>
      <c r="B22615">
        <v>2037</v>
      </c>
      <c r="E22615" t="s">
        <v>170</v>
      </c>
      <c r="G22615" t="s">
        <v>1077</v>
      </c>
      <c r="H22615" t="s">
        <v>134</v>
      </c>
      <c r="I22615">
        <v>0</v>
      </c>
      <c r="L22615" t="s">
        <v>171</v>
      </c>
      <c r="M22615" t="s">
        <v>164</v>
      </c>
      <c r="N22615" t="s">
        <v>164</v>
      </c>
      <c r="P22615">
        <v>0.51337324585177002</v>
      </c>
      <c r="Q22615">
        <v>0</v>
      </c>
    </row>
    <row r="22616" spans="1:17">
      <c r="A22616" t="s">
        <v>122</v>
      </c>
      <c r="B22616">
        <v>2037</v>
      </c>
      <c r="E22616" t="s">
        <v>162</v>
      </c>
      <c r="G22616" t="s">
        <v>1077</v>
      </c>
      <c r="H22616" t="s">
        <v>134</v>
      </c>
      <c r="I22616">
        <v>0</v>
      </c>
      <c r="L22616" t="s">
        <v>163</v>
      </c>
      <c r="M22616" t="s">
        <v>164</v>
      </c>
      <c r="N22616" t="s">
        <v>164</v>
      </c>
      <c r="P22616">
        <v>0.51337324585177002</v>
      </c>
      <c r="Q22616">
        <v>0</v>
      </c>
    </row>
    <row r="22617" spans="1:17">
      <c r="A22617" t="s">
        <v>122</v>
      </c>
      <c r="B22617">
        <v>2037</v>
      </c>
      <c r="E22617" t="s">
        <v>167</v>
      </c>
      <c r="G22617" t="s">
        <v>1077</v>
      </c>
      <c r="H22617" t="s">
        <v>134</v>
      </c>
      <c r="I22617">
        <v>0</v>
      </c>
      <c r="L22617" t="s">
        <v>168</v>
      </c>
      <c r="M22617" t="s">
        <v>164</v>
      </c>
      <c r="N22617" t="s">
        <v>164</v>
      </c>
      <c r="P22617">
        <v>0.51337324585177002</v>
      </c>
      <c r="Q22617">
        <v>0</v>
      </c>
    </row>
    <row r="22618" spans="1:17">
      <c r="A22618" t="s">
        <v>122</v>
      </c>
      <c r="B22618">
        <v>2037</v>
      </c>
      <c r="E22618" t="s">
        <v>167</v>
      </c>
      <c r="G22618" t="s">
        <v>1077</v>
      </c>
      <c r="H22618" t="s">
        <v>134</v>
      </c>
      <c r="I22618">
        <v>0</v>
      </c>
      <c r="L22618" t="s">
        <v>169</v>
      </c>
      <c r="M22618" t="s">
        <v>164</v>
      </c>
      <c r="N22618" t="s">
        <v>164</v>
      </c>
      <c r="P22618">
        <v>0.51337324585177002</v>
      </c>
      <c r="Q22618">
        <v>0</v>
      </c>
    </row>
    <row r="22619" spans="1:17">
      <c r="A22619" t="s">
        <v>122</v>
      </c>
      <c r="B22619">
        <v>2037</v>
      </c>
      <c r="E22619" t="s">
        <v>170</v>
      </c>
      <c r="G22619" t="s">
        <v>1077</v>
      </c>
      <c r="H22619" t="s">
        <v>134</v>
      </c>
      <c r="I22619">
        <v>0</v>
      </c>
      <c r="L22619" t="s">
        <v>171</v>
      </c>
      <c r="M22619" t="s">
        <v>159</v>
      </c>
      <c r="N22619" t="s">
        <v>159</v>
      </c>
      <c r="P22619">
        <v>0.51337324585177002</v>
      </c>
      <c r="Q22619">
        <v>0</v>
      </c>
    </row>
    <row r="22620" spans="1:17">
      <c r="A22620" t="s">
        <v>122</v>
      </c>
      <c r="B22620">
        <v>2037</v>
      </c>
      <c r="E22620" t="s">
        <v>162</v>
      </c>
      <c r="G22620" t="s">
        <v>1077</v>
      </c>
      <c r="H22620" t="s">
        <v>134</v>
      </c>
      <c r="I22620">
        <v>0</v>
      </c>
      <c r="L22620" t="s">
        <v>163</v>
      </c>
      <c r="M22620" t="s">
        <v>159</v>
      </c>
      <c r="N22620" t="s">
        <v>159</v>
      </c>
      <c r="P22620">
        <v>0.51337324585177002</v>
      </c>
      <c r="Q22620">
        <v>0</v>
      </c>
    </row>
    <row r="22621" spans="1:17">
      <c r="A22621" t="s">
        <v>122</v>
      </c>
      <c r="B22621">
        <v>2037</v>
      </c>
      <c r="E22621" t="s">
        <v>167</v>
      </c>
      <c r="G22621" t="s">
        <v>1077</v>
      </c>
      <c r="H22621" t="s">
        <v>134</v>
      </c>
      <c r="I22621">
        <v>0</v>
      </c>
      <c r="L22621" t="s">
        <v>168</v>
      </c>
      <c r="M22621" t="s">
        <v>159</v>
      </c>
      <c r="N22621" t="s">
        <v>159</v>
      </c>
      <c r="P22621">
        <v>0.51337324585177002</v>
      </c>
      <c r="Q22621">
        <v>0</v>
      </c>
    </row>
    <row r="22622" spans="1:17">
      <c r="A22622" t="s">
        <v>122</v>
      </c>
      <c r="B22622">
        <v>2037</v>
      </c>
      <c r="E22622" t="s">
        <v>167</v>
      </c>
      <c r="G22622" t="s">
        <v>1077</v>
      </c>
      <c r="H22622" t="s">
        <v>134</v>
      </c>
      <c r="I22622">
        <v>0</v>
      </c>
      <c r="L22622" t="s">
        <v>169</v>
      </c>
      <c r="M22622" t="s">
        <v>159</v>
      </c>
      <c r="N22622" t="s">
        <v>159</v>
      </c>
      <c r="P22622">
        <v>0.51337324585177002</v>
      </c>
      <c r="Q22622">
        <v>0</v>
      </c>
    </row>
    <row r="22623" spans="1:17">
      <c r="A22623" t="s">
        <v>122</v>
      </c>
      <c r="B22623">
        <v>2037</v>
      </c>
      <c r="E22623" t="s">
        <v>170</v>
      </c>
      <c r="G22623" t="s">
        <v>1078</v>
      </c>
      <c r="H22623" t="s">
        <v>134</v>
      </c>
      <c r="I22623">
        <v>0</v>
      </c>
      <c r="L22623" t="s">
        <v>171</v>
      </c>
      <c r="M22623" t="s">
        <v>126</v>
      </c>
      <c r="N22623" t="s">
        <v>164</v>
      </c>
      <c r="P22623">
        <v>0.51337324585177002</v>
      </c>
      <c r="Q22623">
        <v>0</v>
      </c>
    </row>
    <row r="22624" spans="1:17">
      <c r="A22624" t="s">
        <v>122</v>
      </c>
      <c r="B22624">
        <v>2037</v>
      </c>
      <c r="E22624" t="s">
        <v>162</v>
      </c>
      <c r="G22624" t="s">
        <v>1078</v>
      </c>
      <c r="H22624" t="s">
        <v>134</v>
      </c>
      <c r="I22624">
        <v>2821875</v>
      </c>
      <c r="L22624" t="s">
        <v>163</v>
      </c>
      <c r="M22624" t="s">
        <v>126</v>
      </c>
      <c r="N22624" t="s">
        <v>164</v>
      </c>
      <c r="P22624">
        <v>0.51337324585177002</v>
      </c>
      <c r="Q22624">
        <v>1448675.1281379601</v>
      </c>
    </row>
    <row r="22625" spans="1:17">
      <c r="A22625" t="s">
        <v>122</v>
      </c>
      <c r="B22625">
        <v>2037</v>
      </c>
      <c r="E22625" t="s">
        <v>167</v>
      </c>
      <c r="G22625" t="s">
        <v>1078</v>
      </c>
      <c r="H22625" t="s">
        <v>134</v>
      </c>
      <c r="I22625">
        <v>0</v>
      </c>
      <c r="L22625" t="s">
        <v>168</v>
      </c>
      <c r="M22625" t="s">
        <v>126</v>
      </c>
      <c r="N22625" t="s">
        <v>164</v>
      </c>
      <c r="P22625">
        <v>0.51337324585177002</v>
      </c>
      <c r="Q22625">
        <v>0</v>
      </c>
    </row>
    <row r="22626" spans="1:17">
      <c r="A22626" t="s">
        <v>122</v>
      </c>
      <c r="B22626">
        <v>2037</v>
      </c>
      <c r="E22626" t="s">
        <v>167</v>
      </c>
      <c r="G22626" t="s">
        <v>1078</v>
      </c>
      <c r="H22626" t="s">
        <v>134</v>
      </c>
      <c r="I22626">
        <v>0</v>
      </c>
      <c r="L22626" t="s">
        <v>169</v>
      </c>
      <c r="M22626" t="s">
        <v>126</v>
      </c>
      <c r="N22626" t="s">
        <v>164</v>
      </c>
      <c r="P22626">
        <v>0.51337324585177002</v>
      </c>
      <c r="Q22626">
        <v>0</v>
      </c>
    </row>
    <row r="22627" spans="1:17">
      <c r="A22627" t="s">
        <v>122</v>
      </c>
      <c r="B22627">
        <v>2037</v>
      </c>
      <c r="E22627" t="s">
        <v>170</v>
      </c>
      <c r="G22627" t="s">
        <v>1078</v>
      </c>
      <c r="H22627" t="s">
        <v>134</v>
      </c>
      <c r="I22627">
        <v>0</v>
      </c>
      <c r="L22627" t="s">
        <v>171</v>
      </c>
      <c r="M22627" t="s">
        <v>126</v>
      </c>
      <c r="N22627" t="s">
        <v>159</v>
      </c>
      <c r="P22627">
        <v>0.51337324585177002</v>
      </c>
      <c r="Q22627">
        <v>0</v>
      </c>
    </row>
    <row r="22628" spans="1:17">
      <c r="A22628" t="s">
        <v>122</v>
      </c>
      <c r="B22628">
        <v>2037</v>
      </c>
      <c r="E22628" t="s">
        <v>162</v>
      </c>
      <c r="G22628" t="s">
        <v>1078</v>
      </c>
      <c r="H22628" t="s">
        <v>134</v>
      </c>
      <c r="I22628">
        <v>2821875</v>
      </c>
      <c r="L22628" t="s">
        <v>163</v>
      </c>
      <c r="M22628" t="s">
        <v>126</v>
      </c>
      <c r="N22628" t="s">
        <v>159</v>
      </c>
      <c r="P22628">
        <v>0.51337324585177002</v>
      </c>
      <c r="Q22628">
        <v>1448675.1281379601</v>
      </c>
    </row>
    <row r="22629" spans="1:17">
      <c r="A22629" t="s">
        <v>122</v>
      </c>
      <c r="B22629">
        <v>2037</v>
      </c>
      <c r="E22629" t="s">
        <v>167</v>
      </c>
      <c r="G22629" t="s">
        <v>1078</v>
      </c>
      <c r="H22629" t="s">
        <v>134</v>
      </c>
      <c r="I22629">
        <v>0</v>
      </c>
      <c r="L22629" t="s">
        <v>168</v>
      </c>
      <c r="M22629" t="s">
        <v>126</v>
      </c>
      <c r="N22629" t="s">
        <v>159</v>
      </c>
      <c r="P22629">
        <v>0.51337324585177002</v>
      </c>
      <c r="Q22629">
        <v>0</v>
      </c>
    </row>
    <row r="22630" spans="1:17">
      <c r="A22630" t="s">
        <v>122</v>
      </c>
      <c r="B22630">
        <v>2037</v>
      </c>
      <c r="E22630" t="s">
        <v>167</v>
      </c>
      <c r="G22630" t="s">
        <v>1078</v>
      </c>
      <c r="H22630" t="s">
        <v>134</v>
      </c>
      <c r="I22630">
        <v>0</v>
      </c>
      <c r="L22630" t="s">
        <v>169</v>
      </c>
      <c r="M22630" t="s">
        <v>126</v>
      </c>
      <c r="N22630" t="s">
        <v>159</v>
      </c>
      <c r="P22630">
        <v>0.51337324585177002</v>
      </c>
      <c r="Q22630">
        <v>0</v>
      </c>
    </row>
    <row r="22631" spans="1:17">
      <c r="A22631" t="s">
        <v>122</v>
      </c>
      <c r="B22631">
        <v>2037</v>
      </c>
      <c r="E22631" t="s">
        <v>170</v>
      </c>
      <c r="G22631" t="s">
        <v>1077</v>
      </c>
      <c r="H22631" t="s">
        <v>134</v>
      </c>
      <c r="I22631">
        <v>0</v>
      </c>
      <c r="L22631" t="s">
        <v>171</v>
      </c>
      <c r="M22631" t="s">
        <v>126</v>
      </c>
      <c r="N22631" t="s">
        <v>126</v>
      </c>
      <c r="P22631">
        <v>0.51337324585177002</v>
      </c>
      <c r="Q22631">
        <v>0</v>
      </c>
    </row>
    <row r="22632" spans="1:17">
      <c r="A22632" t="s">
        <v>122</v>
      </c>
      <c r="B22632">
        <v>2037</v>
      </c>
      <c r="E22632" t="s">
        <v>162</v>
      </c>
      <c r="G22632" t="s">
        <v>1077</v>
      </c>
      <c r="H22632" t="s">
        <v>134</v>
      </c>
      <c r="I22632">
        <v>0</v>
      </c>
      <c r="L22632" t="s">
        <v>163</v>
      </c>
      <c r="M22632" t="s">
        <v>126</v>
      </c>
      <c r="N22632" t="s">
        <v>126</v>
      </c>
      <c r="P22632">
        <v>0.51337324585177002</v>
      </c>
      <c r="Q22632">
        <v>0</v>
      </c>
    </row>
    <row r="22633" spans="1:17">
      <c r="A22633" t="s">
        <v>122</v>
      </c>
      <c r="B22633">
        <v>2037</v>
      </c>
      <c r="E22633" t="s">
        <v>167</v>
      </c>
      <c r="G22633" t="s">
        <v>1077</v>
      </c>
      <c r="H22633" t="s">
        <v>134</v>
      </c>
      <c r="I22633">
        <v>0</v>
      </c>
      <c r="L22633" t="s">
        <v>168</v>
      </c>
      <c r="M22633" t="s">
        <v>126</v>
      </c>
      <c r="N22633" t="s">
        <v>126</v>
      </c>
      <c r="P22633">
        <v>0.51337324585177002</v>
      </c>
      <c r="Q22633">
        <v>0</v>
      </c>
    </row>
    <row r="22634" spans="1:17">
      <c r="A22634" t="s">
        <v>122</v>
      </c>
      <c r="B22634">
        <v>2037</v>
      </c>
      <c r="E22634" t="s">
        <v>167</v>
      </c>
      <c r="G22634" t="s">
        <v>1077</v>
      </c>
      <c r="H22634" t="s">
        <v>134</v>
      </c>
      <c r="I22634">
        <v>0</v>
      </c>
      <c r="L22634" t="s">
        <v>169</v>
      </c>
      <c r="M22634" t="s">
        <v>126</v>
      </c>
      <c r="N22634" t="s">
        <v>126</v>
      </c>
      <c r="P22634">
        <v>0.51337324585177002</v>
      </c>
      <c r="Q22634">
        <v>0</v>
      </c>
    </row>
    <row r="22635" spans="1:17">
      <c r="A22635" t="s">
        <v>122</v>
      </c>
      <c r="B22635">
        <v>2037</v>
      </c>
      <c r="E22635" t="s">
        <v>170</v>
      </c>
      <c r="G22635" t="s">
        <v>1078</v>
      </c>
      <c r="H22635" t="s">
        <v>134</v>
      </c>
      <c r="I22635">
        <v>0</v>
      </c>
      <c r="L22635" t="s">
        <v>171</v>
      </c>
      <c r="M22635" t="s">
        <v>126</v>
      </c>
      <c r="N22635" t="s">
        <v>165</v>
      </c>
      <c r="P22635">
        <v>0.51337324585177002</v>
      </c>
      <c r="Q22635">
        <v>0</v>
      </c>
    </row>
    <row r="22636" spans="1:17">
      <c r="A22636" t="s">
        <v>122</v>
      </c>
      <c r="B22636">
        <v>2037</v>
      </c>
      <c r="E22636" t="s">
        <v>162</v>
      </c>
      <c r="G22636" t="s">
        <v>1078</v>
      </c>
      <c r="H22636" t="s">
        <v>134</v>
      </c>
      <c r="I22636">
        <v>0</v>
      </c>
      <c r="L22636" t="s">
        <v>163</v>
      </c>
      <c r="M22636" t="s">
        <v>126</v>
      </c>
      <c r="N22636" t="s">
        <v>165</v>
      </c>
      <c r="P22636">
        <v>0.51337324585177002</v>
      </c>
      <c r="Q22636">
        <v>0</v>
      </c>
    </row>
    <row r="22637" spans="1:17">
      <c r="A22637" t="s">
        <v>122</v>
      </c>
      <c r="B22637">
        <v>2037</v>
      </c>
      <c r="E22637" t="s">
        <v>167</v>
      </c>
      <c r="G22637" t="s">
        <v>1078</v>
      </c>
      <c r="H22637" t="s">
        <v>134</v>
      </c>
      <c r="I22637">
        <v>0</v>
      </c>
      <c r="L22637" t="s">
        <v>168</v>
      </c>
      <c r="M22637" t="s">
        <v>126</v>
      </c>
      <c r="N22637" t="s">
        <v>165</v>
      </c>
      <c r="P22637">
        <v>0.51337324585177002</v>
      </c>
      <c r="Q22637">
        <v>0</v>
      </c>
    </row>
    <row r="22638" spans="1:17">
      <c r="A22638" t="s">
        <v>122</v>
      </c>
      <c r="B22638">
        <v>2037</v>
      </c>
      <c r="E22638" t="s">
        <v>167</v>
      </c>
      <c r="G22638" t="s">
        <v>1078</v>
      </c>
      <c r="H22638" t="s">
        <v>134</v>
      </c>
      <c r="I22638">
        <v>0</v>
      </c>
      <c r="L22638" t="s">
        <v>169</v>
      </c>
      <c r="M22638" t="s">
        <v>126</v>
      </c>
      <c r="N22638" t="s">
        <v>165</v>
      </c>
      <c r="P22638">
        <v>0.51337324585177002</v>
      </c>
      <c r="Q22638">
        <v>0</v>
      </c>
    </row>
    <row r="22639" spans="1:17">
      <c r="A22639" t="s">
        <v>122</v>
      </c>
      <c r="B22639">
        <v>2037</v>
      </c>
      <c r="E22639" t="s">
        <v>170</v>
      </c>
      <c r="G22639" t="s">
        <v>1078</v>
      </c>
      <c r="H22639" t="s">
        <v>134</v>
      </c>
      <c r="I22639">
        <v>0</v>
      </c>
      <c r="L22639" t="s">
        <v>171</v>
      </c>
      <c r="M22639" t="s">
        <v>126</v>
      </c>
      <c r="N22639" t="s">
        <v>166</v>
      </c>
      <c r="P22639">
        <v>0.51337324585177002</v>
      </c>
      <c r="Q22639">
        <v>0</v>
      </c>
    </row>
    <row r="22640" spans="1:17">
      <c r="A22640" t="s">
        <v>122</v>
      </c>
      <c r="B22640">
        <v>2037</v>
      </c>
      <c r="E22640" t="s">
        <v>162</v>
      </c>
      <c r="G22640" t="s">
        <v>1078</v>
      </c>
      <c r="H22640" t="s">
        <v>134</v>
      </c>
      <c r="I22640">
        <v>3950625</v>
      </c>
      <c r="L22640" t="s">
        <v>163</v>
      </c>
      <c r="M22640" t="s">
        <v>126</v>
      </c>
      <c r="N22640" t="s">
        <v>166</v>
      </c>
      <c r="P22640">
        <v>0.51337324585177002</v>
      </c>
      <c r="Q22640">
        <v>2028145.1793931499</v>
      </c>
    </row>
    <row r="22641" spans="1:17">
      <c r="A22641" t="s">
        <v>122</v>
      </c>
      <c r="B22641">
        <v>2037</v>
      </c>
      <c r="E22641" t="s">
        <v>167</v>
      </c>
      <c r="G22641" t="s">
        <v>1078</v>
      </c>
      <c r="H22641" t="s">
        <v>134</v>
      </c>
      <c r="I22641">
        <v>0</v>
      </c>
      <c r="L22641" t="s">
        <v>168</v>
      </c>
      <c r="M22641" t="s">
        <v>126</v>
      </c>
      <c r="N22641" t="s">
        <v>166</v>
      </c>
      <c r="P22641">
        <v>0.51337324585177002</v>
      </c>
      <c r="Q22641">
        <v>0</v>
      </c>
    </row>
    <row r="22642" spans="1:17">
      <c r="A22642" t="s">
        <v>122</v>
      </c>
      <c r="B22642">
        <v>2037</v>
      </c>
      <c r="E22642" t="s">
        <v>167</v>
      </c>
      <c r="G22642" t="s">
        <v>1078</v>
      </c>
      <c r="H22642" t="s">
        <v>134</v>
      </c>
      <c r="I22642">
        <v>0</v>
      </c>
      <c r="L22642" t="s">
        <v>169</v>
      </c>
      <c r="M22642" t="s">
        <v>126</v>
      </c>
      <c r="N22642" t="s">
        <v>166</v>
      </c>
      <c r="P22642">
        <v>0.51337324585177002</v>
      </c>
      <c r="Q22642">
        <v>0</v>
      </c>
    </row>
    <row r="22643" spans="1:17">
      <c r="A22643" t="s">
        <v>122</v>
      </c>
      <c r="B22643">
        <v>2037</v>
      </c>
      <c r="E22643" t="s">
        <v>170</v>
      </c>
      <c r="G22643" t="s">
        <v>1078</v>
      </c>
      <c r="H22643" t="s">
        <v>134</v>
      </c>
      <c r="I22643">
        <v>0</v>
      </c>
      <c r="L22643" t="s">
        <v>171</v>
      </c>
      <c r="M22643" t="s">
        <v>126</v>
      </c>
      <c r="N22643" t="s">
        <v>160</v>
      </c>
      <c r="P22643">
        <v>0.51337324585177002</v>
      </c>
      <c r="Q22643">
        <v>0</v>
      </c>
    </row>
    <row r="22644" spans="1:17">
      <c r="A22644" t="s">
        <v>122</v>
      </c>
      <c r="B22644">
        <v>2037</v>
      </c>
      <c r="E22644" t="s">
        <v>162</v>
      </c>
      <c r="G22644" t="s">
        <v>1078</v>
      </c>
      <c r="H22644" t="s">
        <v>134</v>
      </c>
      <c r="I22644">
        <v>11287500</v>
      </c>
      <c r="L22644" t="s">
        <v>163</v>
      </c>
      <c r="M22644" t="s">
        <v>126</v>
      </c>
      <c r="N22644" t="s">
        <v>160</v>
      </c>
      <c r="P22644">
        <v>0.51337324585177002</v>
      </c>
      <c r="Q22644">
        <v>5794700.51255186</v>
      </c>
    </row>
    <row r="22645" spans="1:17">
      <c r="A22645" t="s">
        <v>122</v>
      </c>
      <c r="B22645">
        <v>2037</v>
      </c>
      <c r="E22645" t="s">
        <v>167</v>
      </c>
      <c r="G22645" t="s">
        <v>1078</v>
      </c>
      <c r="H22645" t="s">
        <v>134</v>
      </c>
      <c r="I22645">
        <v>0</v>
      </c>
      <c r="L22645" t="s">
        <v>168</v>
      </c>
      <c r="M22645" t="s">
        <v>126</v>
      </c>
      <c r="N22645" t="s">
        <v>160</v>
      </c>
      <c r="P22645">
        <v>0.51337324585177002</v>
      </c>
      <c r="Q22645">
        <v>0</v>
      </c>
    </row>
    <row r="22646" spans="1:17">
      <c r="A22646" t="s">
        <v>122</v>
      </c>
      <c r="B22646">
        <v>2037</v>
      </c>
      <c r="E22646" t="s">
        <v>167</v>
      </c>
      <c r="G22646" t="s">
        <v>1078</v>
      </c>
      <c r="H22646" t="s">
        <v>134</v>
      </c>
      <c r="I22646">
        <v>0</v>
      </c>
      <c r="L22646" t="s">
        <v>169</v>
      </c>
      <c r="M22646" t="s">
        <v>126</v>
      </c>
      <c r="N22646" t="s">
        <v>160</v>
      </c>
      <c r="P22646">
        <v>0.51337324585177002</v>
      </c>
      <c r="Q22646">
        <v>0</v>
      </c>
    </row>
    <row r="22647" spans="1:17">
      <c r="A22647" t="s">
        <v>122</v>
      </c>
      <c r="B22647">
        <v>2037</v>
      </c>
      <c r="E22647" t="s">
        <v>170</v>
      </c>
      <c r="G22647" t="s">
        <v>1077</v>
      </c>
      <c r="H22647" t="s">
        <v>134</v>
      </c>
      <c r="I22647">
        <v>0</v>
      </c>
      <c r="L22647" t="s">
        <v>171</v>
      </c>
      <c r="M22647" t="s">
        <v>165</v>
      </c>
      <c r="N22647" t="s">
        <v>165</v>
      </c>
      <c r="P22647">
        <v>0.51337324585177002</v>
      </c>
      <c r="Q22647">
        <v>0</v>
      </c>
    </row>
    <row r="22648" spans="1:17">
      <c r="A22648" t="s">
        <v>122</v>
      </c>
      <c r="B22648">
        <v>2037</v>
      </c>
      <c r="E22648" t="s">
        <v>162</v>
      </c>
      <c r="G22648" t="s">
        <v>1077</v>
      </c>
      <c r="H22648" t="s">
        <v>134</v>
      </c>
      <c r="I22648">
        <v>0</v>
      </c>
      <c r="L22648" t="s">
        <v>163</v>
      </c>
      <c r="M22648" t="s">
        <v>165</v>
      </c>
      <c r="N22648" t="s">
        <v>165</v>
      </c>
      <c r="P22648">
        <v>0.51337324585177002</v>
      </c>
      <c r="Q22648">
        <v>0</v>
      </c>
    </row>
    <row r="22649" spans="1:17">
      <c r="A22649" t="s">
        <v>122</v>
      </c>
      <c r="B22649">
        <v>2037</v>
      </c>
      <c r="E22649" t="s">
        <v>167</v>
      </c>
      <c r="G22649" t="s">
        <v>1077</v>
      </c>
      <c r="H22649" t="s">
        <v>134</v>
      </c>
      <c r="I22649">
        <v>0</v>
      </c>
      <c r="L22649" t="s">
        <v>168</v>
      </c>
      <c r="M22649" t="s">
        <v>165</v>
      </c>
      <c r="N22649" t="s">
        <v>165</v>
      </c>
      <c r="P22649">
        <v>0.51337324585177002</v>
      </c>
      <c r="Q22649">
        <v>0</v>
      </c>
    </row>
    <row r="22650" spans="1:17">
      <c r="A22650" t="s">
        <v>122</v>
      </c>
      <c r="B22650">
        <v>2037</v>
      </c>
      <c r="E22650" t="s">
        <v>167</v>
      </c>
      <c r="G22650" t="s">
        <v>1077</v>
      </c>
      <c r="H22650" t="s">
        <v>134</v>
      </c>
      <c r="I22650">
        <v>0</v>
      </c>
      <c r="L22650" t="s">
        <v>169</v>
      </c>
      <c r="M22650" t="s">
        <v>165</v>
      </c>
      <c r="N22650" t="s">
        <v>165</v>
      </c>
      <c r="P22650">
        <v>0.51337324585177002</v>
      </c>
      <c r="Q22650">
        <v>0</v>
      </c>
    </row>
    <row r="22651" spans="1:17">
      <c r="A22651" t="s">
        <v>122</v>
      </c>
      <c r="B22651">
        <v>2037</v>
      </c>
      <c r="E22651" t="s">
        <v>162</v>
      </c>
      <c r="G22651" t="s">
        <v>1078</v>
      </c>
      <c r="H22651" t="s">
        <v>134</v>
      </c>
      <c r="I22651">
        <v>11748309.9927724</v>
      </c>
      <c r="L22651" t="s">
        <v>163</v>
      </c>
      <c r="M22651" t="s">
        <v>166</v>
      </c>
      <c r="N22651" t="s">
        <v>159</v>
      </c>
      <c r="P22651">
        <v>0.51337324585177002</v>
      </c>
      <c r="Q22651">
        <v>6031268.0342623601</v>
      </c>
    </row>
    <row r="22652" spans="1:17">
      <c r="A22652" t="s">
        <v>122</v>
      </c>
      <c r="B22652">
        <v>2037</v>
      </c>
      <c r="E22652" t="s">
        <v>170</v>
      </c>
      <c r="G22652" t="s">
        <v>1077</v>
      </c>
      <c r="H22652" t="s">
        <v>134</v>
      </c>
      <c r="I22652">
        <v>0</v>
      </c>
      <c r="L22652" t="s">
        <v>171</v>
      </c>
      <c r="M22652" t="s">
        <v>166</v>
      </c>
      <c r="N22652" t="s">
        <v>166</v>
      </c>
      <c r="P22652">
        <v>0.51337324585177002</v>
      </c>
      <c r="Q22652">
        <v>0</v>
      </c>
    </row>
    <row r="22653" spans="1:17">
      <c r="A22653" t="s">
        <v>122</v>
      </c>
      <c r="B22653">
        <v>2037</v>
      </c>
      <c r="E22653" t="s">
        <v>162</v>
      </c>
      <c r="G22653" t="s">
        <v>1077</v>
      </c>
      <c r="H22653" t="s">
        <v>134</v>
      </c>
      <c r="I22653">
        <v>0</v>
      </c>
      <c r="L22653" t="s">
        <v>163</v>
      </c>
      <c r="M22653" t="s">
        <v>166</v>
      </c>
      <c r="N22653" t="s">
        <v>166</v>
      </c>
      <c r="P22653">
        <v>0.51337324585177002</v>
      </c>
      <c r="Q22653">
        <v>0</v>
      </c>
    </row>
    <row r="22654" spans="1:17">
      <c r="A22654" t="s">
        <v>122</v>
      </c>
      <c r="B22654">
        <v>2037</v>
      </c>
      <c r="E22654" t="s">
        <v>167</v>
      </c>
      <c r="G22654" t="s">
        <v>1077</v>
      </c>
      <c r="H22654" t="s">
        <v>134</v>
      </c>
      <c r="I22654">
        <v>0</v>
      </c>
      <c r="L22654" t="s">
        <v>168</v>
      </c>
      <c r="M22654" t="s">
        <v>166</v>
      </c>
      <c r="N22654" t="s">
        <v>166</v>
      </c>
      <c r="P22654">
        <v>0.51337324585177002</v>
      </c>
      <c r="Q22654">
        <v>0</v>
      </c>
    </row>
    <row r="22655" spans="1:17">
      <c r="A22655" t="s">
        <v>122</v>
      </c>
      <c r="B22655">
        <v>2037</v>
      </c>
      <c r="E22655" t="s">
        <v>167</v>
      </c>
      <c r="G22655" t="s">
        <v>1077</v>
      </c>
      <c r="H22655" t="s">
        <v>134</v>
      </c>
      <c r="I22655">
        <v>0</v>
      </c>
      <c r="L22655" t="s">
        <v>169</v>
      </c>
      <c r="M22655" t="s">
        <v>166</v>
      </c>
      <c r="N22655" t="s">
        <v>166</v>
      </c>
      <c r="P22655">
        <v>0.51337324585177002</v>
      </c>
      <c r="Q22655">
        <v>0</v>
      </c>
    </row>
    <row r="22656" spans="1:17">
      <c r="A22656" t="s">
        <v>122</v>
      </c>
      <c r="B22656">
        <v>2037</v>
      </c>
      <c r="E22656" t="s">
        <v>162</v>
      </c>
      <c r="G22656" t="s">
        <v>1078</v>
      </c>
      <c r="H22656" t="s">
        <v>134</v>
      </c>
      <c r="I22656">
        <v>683014.73340958299</v>
      </c>
      <c r="L22656" t="s">
        <v>163</v>
      </c>
      <c r="M22656" t="s">
        <v>160</v>
      </c>
      <c r="N22656" t="s">
        <v>164</v>
      </c>
      <c r="P22656">
        <v>0.51337324585177002</v>
      </c>
      <c r="Q22656">
        <v>350641.49065505899</v>
      </c>
    </row>
    <row r="22657" spans="1:17">
      <c r="A22657" t="s">
        <v>122</v>
      </c>
      <c r="B22657">
        <v>2037</v>
      </c>
      <c r="E22657" t="s">
        <v>170</v>
      </c>
      <c r="G22657" t="s">
        <v>1077</v>
      </c>
      <c r="H22657" t="s">
        <v>134</v>
      </c>
      <c r="I22657">
        <v>0</v>
      </c>
      <c r="L22657" t="s">
        <v>171</v>
      </c>
      <c r="M22657" t="s">
        <v>160</v>
      </c>
      <c r="N22657" t="s">
        <v>160</v>
      </c>
      <c r="P22657">
        <v>0.51337324585177002</v>
      </c>
      <c r="Q22657">
        <v>0</v>
      </c>
    </row>
    <row r="22658" spans="1:17">
      <c r="A22658" t="s">
        <v>122</v>
      </c>
      <c r="B22658">
        <v>2037</v>
      </c>
      <c r="E22658" t="s">
        <v>162</v>
      </c>
      <c r="G22658" t="s">
        <v>1077</v>
      </c>
      <c r="H22658" t="s">
        <v>134</v>
      </c>
      <c r="I22658">
        <v>0</v>
      </c>
      <c r="L22658" t="s">
        <v>163</v>
      </c>
      <c r="M22658" t="s">
        <v>160</v>
      </c>
      <c r="N22658" t="s">
        <v>160</v>
      </c>
      <c r="P22658">
        <v>0.51337324585177002</v>
      </c>
      <c r="Q22658">
        <v>0</v>
      </c>
    </row>
    <row r="22659" spans="1:17">
      <c r="A22659" t="s">
        <v>122</v>
      </c>
      <c r="B22659">
        <v>2037</v>
      </c>
      <c r="E22659" t="s">
        <v>167</v>
      </c>
      <c r="G22659" t="s">
        <v>1077</v>
      </c>
      <c r="H22659" t="s">
        <v>134</v>
      </c>
      <c r="I22659">
        <v>0</v>
      </c>
      <c r="L22659" t="s">
        <v>168</v>
      </c>
      <c r="M22659" t="s">
        <v>160</v>
      </c>
      <c r="N22659" t="s">
        <v>160</v>
      </c>
      <c r="P22659">
        <v>0.51337324585177002</v>
      </c>
      <c r="Q22659">
        <v>0</v>
      </c>
    </row>
    <row r="22660" spans="1:17">
      <c r="A22660" t="s">
        <v>122</v>
      </c>
      <c r="B22660">
        <v>2037</v>
      </c>
      <c r="E22660" t="s">
        <v>167</v>
      </c>
      <c r="G22660" t="s">
        <v>1077</v>
      </c>
      <c r="H22660" t="s">
        <v>134</v>
      </c>
      <c r="I22660">
        <v>0</v>
      </c>
      <c r="L22660" t="s">
        <v>169</v>
      </c>
      <c r="M22660" t="s">
        <v>160</v>
      </c>
      <c r="N22660" t="s">
        <v>160</v>
      </c>
      <c r="P22660">
        <v>0.51337324585177002</v>
      </c>
      <c r="Q22660">
        <v>0</v>
      </c>
    </row>
    <row r="22661" spans="1:17">
      <c r="A22661" t="s">
        <v>122</v>
      </c>
      <c r="B22661">
        <v>2038</v>
      </c>
      <c r="E22661" t="s">
        <v>170</v>
      </c>
      <c r="G22661" t="s">
        <v>1077</v>
      </c>
      <c r="H22661" t="s">
        <v>134</v>
      </c>
      <c r="I22661">
        <v>0</v>
      </c>
      <c r="L22661" t="s">
        <v>171</v>
      </c>
      <c r="M22661" t="s">
        <v>164</v>
      </c>
      <c r="N22661" t="s">
        <v>164</v>
      </c>
      <c r="P22661">
        <v>0.49362812101131798</v>
      </c>
      <c r="Q22661">
        <v>0</v>
      </c>
    </row>
    <row r="22662" spans="1:17">
      <c r="A22662" t="s">
        <v>122</v>
      </c>
      <c r="B22662">
        <v>2038</v>
      </c>
      <c r="E22662" t="s">
        <v>162</v>
      </c>
      <c r="G22662" t="s">
        <v>1077</v>
      </c>
      <c r="H22662" t="s">
        <v>134</v>
      </c>
      <c r="I22662">
        <v>0</v>
      </c>
      <c r="L22662" t="s">
        <v>163</v>
      </c>
      <c r="M22662" t="s">
        <v>164</v>
      </c>
      <c r="N22662" t="s">
        <v>164</v>
      </c>
      <c r="P22662">
        <v>0.49362812101131798</v>
      </c>
      <c r="Q22662">
        <v>0</v>
      </c>
    </row>
    <row r="22663" spans="1:17">
      <c r="A22663" t="s">
        <v>122</v>
      </c>
      <c r="B22663">
        <v>2038</v>
      </c>
      <c r="E22663" t="s">
        <v>167</v>
      </c>
      <c r="G22663" t="s">
        <v>1077</v>
      </c>
      <c r="H22663" t="s">
        <v>134</v>
      </c>
      <c r="I22663">
        <v>0</v>
      </c>
      <c r="L22663" t="s">
        <v>168</v>
      </c>
      <c r="M22663" t="s">
        <v>164</v>
      </c>
      <c r="N22663" t="s">
        <v>164</v>
      </c>
      <c r="P22663">
        <v>0.49362812101131798</v>
      </c>
      <c r="Q22663">
        <v>0</v>
      </c>
    </row>
    <row r="22664" spans="1:17">
      <c r="A22664" t="s">
        <v>122</v>
      </c>
      <c r="B22664">
        <v>2038</v>
      </c>
      <c r="E22664" t="s">
        <v>167</v>
      </c>
      <c r="G22664" t="s">
        <v>1077</v>
      </c>
      <c r="H22664" t="s">
        <v>134</v>
      </c>
      <c r="I22664">
        <v>0</v>
      </c>
      <c r="L22664" t="s">
        <v>169</v>
      </c>
      <c r="M22664" t="s">
        <v>164</v>
      </c>
      <c r="N22664" t="s">
        <v>164</v>
      </c>
      <c r="P22664">
        <v>0.49362812101131798</v>
      </c>
      <c r="Q22664">
        <v>0</v>
      </c>
    </row>
    <row r="22665" spans="1:17">
      <c r="A22665" t="s">
        <v>122</v>
      </c>
      <c r="B22665">
        <v>2038</v>
      </c>
      <c r="E22665" t="s">
        <v>170</v>
      </c>
      <c r="G22665" t="s">
        <v>1077</v>
      </c>
      <c r="H22665" t="s">
        <v>134</v>
      </c>
      <c r="I22665">
        <v>0</v>
      </c>
      <c r="L22665" t="s">
        <v>171</v>
      </c>
      <c r="M22665" t="s">
        <v>159</v>
      </c>
      <c r="N22665" t="s">
        <v>159</v>
      </c>
      <c r="P22665">
        <v>0.49362812101131798</v>
      </c>
      <c r="Q22665">
        <v>0</v>
      </c>
    </row>
    <row r="22666" spans="1:17">
      <c r="A22666" t="s">
        <v>122</v>
      </c>
      <c r="B22666">
        <v>2038</v>
      </c>
      <c r="E22666" t="s">
        <v>162</v>
      </c>
      <c r="G22666" t="s">
        <v>1077</v>
      </c>
      <c r="H22666" t="s">
        <v>134</v>
      </c>
      <c r="I22666">
        <v>0</v>
      </c>
      <c r="L22666" t="s">
        <v>163</v>
      </c>
      <c r="M22666" t="s">
        <v>159</v>
      </c>
      <c r="N22666" t="s">
        <v>159</v>
      </c>
      <c r="P22666">
        <v>0.49362812101131798</v>
      </c>
      <c r="Q22666">
        <v>0</v>
      </c>
    </row>
    <row r="22667" spans="1:17">
      <c r="A22667" t="s">
        <v>122</v>
      </c>
      <c r="B22667">
        <v>2038</v>
      </c>
      <c r="E22667" t="s">
        <v>167</v>
      </c>
      <c r="G22667" t="s">
        <v>1077</v>
      </c>
      <c r="H22667" t="s">
        <v>134</v>
      </c>
      <c r="I22667">
        <v>0</v>
      </c>
      <c r="L22667" t="s">
        <v>168</v>
      </c>
      <c r="M22667" t="s">
        <v>159</v>
      </c>
      <c r="N22667" t="s">
        <v>159</v>
      </c>
      <c r="P22667">
        <v>0.49362812101131798</v>
      </c>
      <c r="Q22667">
        <v>0</v>
      </c>
    </row>
    <row r="22668" spans="1:17">
      <c r="A22668" t="s">
        <v>122</v>
      </c>
      <c r="B22668">
        <v>2038</v>
      </c>
      <c r="E22668" t="s">
        <v>167</v>
      </c>
      <c r="G22668" t="s">
        <v>1077</v>
      </c>
      <c r="H22668" t="s">
        <v>134</v>
      </c>
      <c r="I22668">
        <v>0</v>
      </c>
      <c r="L22668" t="s">
        <v>169</v>
      </c>
      <c r="M22668" t="s">
        <v>159</v>
      </c>
      <c r="N22668" t="s">
        <v>159</v>
      </c>
      <c r="P22668">
        <v>0.49362812101131798</v>
      </c>
      <c r="Q22668">
        <v>0</v>
      </c>
    </row>
    <row r="22669" spans="1:17">
      <c r="A22669" t="s">
        <v>122</v>
      </c>
      <c r="B22669">
        <v>2038</v>
      </c>
      <c r="E22669" t="s">
        <v>170</v>
      </c>
      <c r="G22669" t="s">
        <v>1078</v>
      </c>
      <c r="H22669" t="s">
        <v>134</v>
      </c>
      <c r="I22669">
        <v>0</v>
      </c>
      <c r="L22669" t="s">
        <v>171</v>
      </c>
      <c r="M22669" t="s">
        <v>126</v>
      </c>
      <c r="N22669" t="s">
        <v>164</v>
      </c>
      <c r="P22669">
        <v>0.49362812101131798</v>
      </c>
      <c r="Q22669">
        <v>0</v>
      </c>
    </row>
    <row r="22670" spans="1:17">
      <c r="A22670" t="s">
        <v>122</v>
      </c>
      <c r="B22670">
        <v>2038</v>
      </c>
      <c r="E22670" t="s">
        <v>162</v>
      </c>
      <c r="G22670" t="s">
        <v>1078</v>
      </c>
      <c r="H22670" t="s">
        <v>134</v>
      </c>
      <c r="I22670">
        <v>2821875</v>
      </c>
      <c r="L22670" t="s">
        <v>163</v>
      </c>
      <c r="M22670" t="s">
        <v>126</v>
      </c>
      <c r="N22670" t="s">
        <v>164</v>
      </c>
      <c r="P22670">
        <v>0.49362812101131798</v>
      </c>
      <c r="Q22670">
        <v>1392956.8539788099</v>
      </c>
    </row>
    <row r="22671" spans="1:17">
      <c r="A22671" t="s">
        <v>122</v>
      </c>
      <c r="B22671">
        <v>2038</v>
      </c>
      <c r="E22671" t="s">
        <v>167</v>
      </c>
      <c r="G22671" t="s">
        <v>1078</v>
      </c>
      <c r="H22671" t="s">
        <v>134</v>
      </c>
      <c r="I22671">
        <v>0</v>
      </c>
      <c r="L22671" t="s">
        <v>168</v>
      </c>
      <c r="M22671" t="s">
        <v>126</v>
      </c>
      <c r="N22671" t="s">
        <v>164</v>
      </c>
      <c r="P22671">
        <v>0.49362812101131798</v>
      </c>
      <c r="Q22671">
        <v>0</v>
      </c>
    </row>
    <row r="22672" spans="1:17">
      <c r="A22672" t="s">
        <v>122</v>
      </c>
      <c r="B22672">
        <v>2038</v>
      </c>
      <c r="E22672" t="s">
        <v>167</v>
      </c>
      <c r="G22672" t="s">
        <v>1078</v>
      </c>
      <c r="H22672" t="s">
        <v>134</v>
      </c>
      <c r="I22672">
        <v>0</v>
      </c>
      <c r="L22672" t="s">
        <v>169</v>
      </c>
      <c r="M22672" t="s">
        <v>126</v>
      </c>
      <c r="N22672" t="s">
        <v>164</v>
      </c>
      <c r="P22672">
        <v>0.49362812101131798</v>
      </c>
      <c r="Q22672">
        <v>0</v>
      </c>
    </row>
    <row r="22673" spans="1:17">
      <c r="A22673" t="s">
        <v>122</v>
      </c>
      <c r="B22673">
        <v>2038</v>
      </c>
      <c r="E22673" t="s">
        <v>170</v>
      </c>
      <c r="G22673" t="s">
        <v>1078</v>
      </c>
      <c r="H22673" t="s">
        <v>134</v>
      </c>
      <c r="I22673">
        <v>0</v>
      </c>
      <c r="L22673" t="s">
        <v>171</v>
      </c>
      <c r="M22673" t="s">
        <v>126</v>
      </c>
      <c r="N22673" t="s">
        <v>159</v>
      </c>
      <c r="P22673">
        <v>0.49362812101131798</v>
      </c>
      <c r="Q22673">
        <v>0</v>
      </c>
    </row>
    <row r="22674" spans="1:17">
      <c r="A22674" t="s">
        <v>122</v>
      </c>
      <c r="B22674">
        <v>2038</v>
      </c>
      <c r="E22674" t="s">
        <v>162</v>
      </c>
      <c r="G22674" t="s">
        <v>1078</v>
      </c>
      <c r="H22674" t="s">
        <v>134</v>
      </c>
      <c r="I22674">
        <v>2821875</v>
      </c>
      <c r="L22674" t="s">
        <v>163</v>
      </c>
      <c r="M22674" t="s">
        <v>126</v>
      </c>
      <c r="N22674" t="s">
        <v>159</v>
      </c>
      <c r="P22674">
        <v>0.49362812101131798</v>
      </c>
      <c r="Q22674">
        <v>1392956.8539788099</v>
      </c>
    </row>
    <row r="22675" spans="1:17">
      <c r="A22675" t="s">
        <v>122</v>
      </c>
      <c r="B22675">
        <v>2038</v>
      </c>
      <c r="E22675" t="s">
        <v>167</v>
      </c>
      <c r="G22675" t="s">
        <v>1078</v>
      </c>
      <c r="H22675" t="s">
        <v>134</v>
      </c>
      <c r="I22675">
        <v>0</v>
      </c>
      <c r="L22675" t="s">
        <v>168</v>
      </c>
      <c r="M22675" t="s">
        <v>126</v>
      </c>
      <c r="N22675" t="s">
        <v>159</v>
      </c>
      <c r="P22675">
        <v>0.49362812101131798</v>
      </c>
      <c r="Q22675">
        <v>0</v>
      </c>
    </row>
    <row r="22676" spans="1:17">
      <c r="A22676" t="s">
        <v>122</v>
      </c>
      <c r="B22676">
        <v>2038</v>
      </c>
      <c r="E22676" t="s">
        <v>167</v>
      </c>
      <c r="G22676" t="s">
        <v>1078</v>
      </c>
      <c r="H22676" t="s">
        <v>134</v>
      </c>
      <c r="I22676">
        <v>0</v>
      </c>
      <c r="L22676" t="s">
        <v>169</v>
      </c>
      <c r="M22676" t="s">
        <v>126</v>
      </c>
      <c r="N22676" t="s">
        <v>159</v>
      </c>
      <c r="P22676">
        <v>0.49362812101131798</v>
      </c>
      <c r="Q22676">
        <v>0</v>
      </c>
    </row>
    <row r="22677" spans="1:17">
      <c r="A22677" t="s">
        <v>122</v>
      </c>
      <c r="B22677">
        <v>2038</v>
      </c>
      <c r="E22677" t="s">
        <v>170</v>
      </c>
      <c r="G22677" t="s">
        <v>1077</v>
      </c>
      <c r="H22677" t="s">
        <v>134</v>
      </c>
      <c r="I22677">
        <v>0</v>
      </c>
      <c r="L22677" t="s">
        <v>171</v>
      </c>
      <c r="M22677" t="s">
        <v>126</v>
      </c>
      <c r="N22677" t="s">
        <v>126</v>
      </c>
      <c r="P22677">
        <v>0.49362812101131798</v>
      </c>
      <c r="Q22677">
        <v>0</v>
      </c>
    </row>
    <row r="22678" spans="1:17">
      <c r="A22678" t="s">
        <v>122</v>
      </c>
      <c r="B22678">
        <v>2038</v>
      </c>
      <c r="E22678" t="s">
        <v>162</v>
      </c>
      <c r="G22678" t="s">
        <v>1077</v>
      </c>
      <c r="H22678" t="s">
        <v>134</v>
      </c>
      <c r="I22678">
        <v>0</v>
      </c>
      <c r="L22678" t="s">
        <v>163</v>
      </c>
      <c r="M22678" t="s">
        <v>126</v>
      </c>
      <c r="N22678" t="s">
        <v>126</v>
      </c>
      <c r="P22678">
        <v>0.49362812101131798</v>
      </c>
      <c r="Q22678">
        <v>0</v>
      </c>
    </row>
    <row r="22679" spans="1:17">
      <c r="A22679" t="s">
        <v>122</v>
      </c>
      <c r="B22679">
        <v>2038</v>
      </c>
      <c r="E22679" t="s">
        <v>167</v>
      </c>
      <c r="G22679" t="s">
        <v>1077</v>
      </c>
      <c r="H22679" t="s">
        <v>134</v>
      </c>
      <c r="I22679">
        <v>0</v>
      </c>
      <c r="L22679" t="s">
        <v>168</v>
      </c>
      <c r="M22679" t="s">
        <v>126</v>
      </c>
      <c r="N22679" t="s">
        <v>126</v>
      </c>
      <c r="P22679">
        <v>0.49362812101131798</v>
      </c>
      <c r="Q22679">
        <v>0</v>
      </c>
    </row>
    <row r="22680" spans="1:17">
      <c r="A22680" t="s">
        <v>122</v>
      </c>
      <c r="B22680">
        <v>2038</v>
      </c>
      <c r="E22680" t="s">
        <v>167</v>
      </c>
      <c r="G22680" t="s">
        <v>1077</v>
      </c>
      <c r="H22680" t="s">
        <v>134</v>
      </c>
      <c r="I22680">
        <v>0</v>
      </c>
      <c r="L22680" t="s">
        <v>169</v>
      </c>
      <c r="M22680" t="s">
        <v>126</v>
      </c>
      <c r="N22680" t="s">
        <v>126</v>
      </c>
      <c r="P22680">
        <v>0.49362812101131798</v>
      </c>
      <c r="Q22680">
        <v>0</v>
      </c>
    </row>
    <row r="22681" spans="1:17">
      <c r="A22681" t="s">
        <v>122</v>
      </c>
      <c r="B22681">
        <v>2038</v>
      </c>
      <c r="E22681" t="s">
        <v>170</v>
      </c>
      <c r="G22681" t="s">
        <v>1078</v>
      </c>
      <c r="H22681" t="s">
        <v>134</v>
      </c>
      <c r="I22681">
        <v>0</v>
      </c>
      <c r="L22681" t="s">
        <v>171</v>
      </c>
      <c r="M22681" t="s">
        <v>126</v>
      </c>
      <c r="N22681" t="s">
        <v>165</v>
      </c>
      <c r="P22681">
        <v>0.49362812101131798</v>
      </c>
      <c r="Q22681">
        <v>0</v>
      </c>
    </row>
    <row r="22682" spans="1:17">
      <c r="A22682" t="s">
        <v>122</v>
      </c>
      <c r="B22682">
        <v>2038</v>
      </c>
      <c r="E22682" t="s">
        <v>162</v>
      </c>
      <c r="G22682" t="s">
        <v>1078</v>
      </c>
      <c r="H22682" t="s">
        <v>134</v>
      </c>
      <c r="I22682">
        <v>0</v>
      </c>
      <c r="L22682" t="s">
        <v>163</v>
      </c>
      <c r="M22682" t="s">
        <v>126</v>
      </c>
      <c r="N22682" t="s">
        <v>165</v>
      </c>
      <c r="P22682">
        <v>0.49362812101131798</v>
      </c>
      <c r="Q22682">
        <v>0</v>
      </c>
    </row>
    <row r="22683" spans="1:17">
      <c r="A22683" t="s">
        <v>122</v>
      </c>
      <c r="B22683">
        <v>2038</v>
      </c>
      <c r="E22683" t="s">
        <v>167</v>
      </c>
      <c r="G22683" t="s">
        <v>1078</v>
      </c>
      <c r="H22683" t="s">
        <v>134</v>
      </c>
      <c r="I22683">
        <v>0</v>
      </c>
      <c r="L22683" t="s">
        <v>168</v>
      </c>
      <c r="M22683" t="s">
        <v>126</v>
      </c>
      <c r="N22683" t="s">
        <v>165</v>
      </c>
      <c r="P22683">
        <v>0.49362812101131798</v>
      </c>
      <c r="Q22683">
        <v>0</v>
      </c>
    </row>
    <row r="22684" spans="1:17">
      <c r="A22684" t="s">
        <v>122</v>
      </c>
      <c r="B22684">
        <v>2038</v>
      </c>
      <c r="E22684" t="s">
        <v>167</v>
      </c>
      <c r="G22684" t="s">
        <v>1078</v>
      </c>
      <c r="H22684" t="s">
        <v>134</v>
      </c>
      <c r="I22684">
        <v>0</v>
      </c>
      <c r="L22684" t="s">
        <v>169</v>
      </c>
      <c r="M22684" t="s">
        <v>126</v>
      </c>
      <c r="N22684" t="s">
        <v>165</v>
      </c>
      <c r="P22684">
        <v>0.49362812101131798</v>
      </c>
      <c r="Q22684">
        <v>0</v>
      </c>
    </row>
    <row r="22685" spans="1:17">
      <c r="A22685" t="s">
        <v>122</v>
      </c>
      <c r="B22685">
        <v>2038</v>
      </c>
      <c r="E22685" t="s">
        <v>170</v>
      </c>
      <c r="G22685" t="s">
        <v>1078</v>
      </c>
      <c r="H22685" t="s">
        <v>134</v>
      </c>
      <c r="I22685">
        <v>0</v>
      </c>
      <c r="L22685" t="s">
        <v>171</v>
      </c>
      <c r="M22685" t="s">
        <v>126</v>
      </c>
      <c r="N22685" t="s">
        <v>166</v>
      </c>
      <c r="P22685">
        <v>0.49362812101131798</v>
      </c>
      <c r="Q22685">
        <v>0</v>
      </c>
    </row>
    <row r="22686" spans="1:17">
      <c r="A22686" t="s">
        <v>122</v>
      </c>
      <c r="B22686">
        <v>2038</v>
      </c>
      <c r="E22686" t="s">
        <v>162</v>
      </c>
      <c r="G22686" t="s">
        <v>1078</v>
      </c>
      <c r="H22686" t="s">
        <v>134</v>
      </c>
      <c r="I22686">
        <v>3950625</v>
      </c>
      <c r="L22686" t="s">
        <v>163</v>
      </c>
      <c r="M22686" t="s">
        <v>126</v>
      </c>
      <c r="N22686" t="s">
        <v>166</v>
      </c>
      <c r="P22686">
        <v>0.49362812101131798</v>
      </c>
      <c r="Q22686">
        <v>1950139.5955703401</v>
      </c>
    </row>
    <row r="22687" spans="1:17">
      <c r="A22687" t="s">
        <v>122</v>
      </c>
      <c r="B22687">
        <v>2038</v>
      </c>
      <c r="E22687" t="s">
        <v>167</v>
      </c>
      <c r="G22687" t="s">
        <v>1078</v>
      </c>
      <c r="H22687" t="s">
        <v>134</v>
      </c>
      <c r="I22687">
        <v>0</v>
      </c>
      <c r="L22687" t="s">
        <v>168</v>
      </c>
      <c r="M22687" t="s">
        <v>126</v>
      </c>
      <c r="N22687" t="s">
        <v>166</v>
      </c>
      <c r="P22687">
        <v>0.49362812101131798</v>
      </c>
      <c r="Q22687">
        <v>0</v>
      </c>
    </row>
    <row r="22688" spans="1:17">
      <c r="A22688" t="s">
        <v>122</v>
      </c>
      <c r="B22688">
        <v>2038</v>
      </c>
      <c r="E22688" t="s">
        <v>167</v>
      </c>
      <c r="G22688" t="s">
        <v>1078</v>
      </c>
      <c r="H22688" t="s">
        <v>134</v>
      </c>
      <c r="I22688">
        <v>0</v>
      </c>
      <c r="L22688" t="s">
        <v>169</v>
      </c>
      <c r="M22688" t="s">
        <v>126</v>
      </c>
      <c r="N22688" t="s">
        <v>166</v>
      </c>
      <c r="P22688">
        <v>0.49362812101131798</v>
      </c>
      <c r="Q22688">
        <v>0</v>
      </c>
    </row>
    <row r="22689" spans="1:17">
      <c r="A22689" t="s">
        <v>122</v>
      </c>
      <c r="B22689">
        <v>2038</v>
      </c>
      <c r="E22689" t="s">
        <v>170</v>
      </c>
      <c r="G22689" t="s">
        <v>1078</v>
      </c>
      <c r="H22689" t="s">
        <v>134</v>
      </c>
      <c r="I22689">
        <v>0</v>
      </c>
      <c r="L22689" t="s">
        <v>171</v>
      </c>
      <c r="M22689" t="s">
        <v>126</v>
      </c>
      <c r="N22689" t="s">
        <v>160</v>
      </c>
      <c r="P22689">
        <v>0.49362812101131798</v>
      </c>
      <c r="Q22689">
        <v>0</v>
      </c>
    </row>
    <row r="22690" spans="1:17">
      <c r="A22690" t="s">
        <v>122</v>
      </c>
      <c r="B22690">
        <v>2038</v>
      </c>
      <c r="E22690" t="s">
        <v>162</v>
      </c>
      <c r="G22690" t="s">
        <v>1078</v>
      </c>
      <c r="H22690" t="s">
        <v>134</v>
      </c>
      <c r="I22690">
        <v>11287500</v>
      </c>
      <c r="L22690" t="s">
        <v>163</v>
      </c>
      <c r="M22690" t="s">
        <v>126</v>
      </c>
      <c r="N22690" t="s">
        <v>160</v>
      </c>
      <c r="P22690">
        <v>0.49362812101131798</v>
      </c>
      <c r="Q22690">
        <v>5571827.4159152498</v>
      </c>
    </row>
    <row r="22691" spans="1:17">
      <c r="A22691" t="s">
        <v>122</v>
      </c>
      <c r="B22691">
        <v>2038</v>
      </c>
      <c r="E22691" t="s">
        <v>167</v>
      </c>
      <c r="G22691" t="s">
        <v>1078</v>
      </c>
      <c r="H22691" t="s">
        <v>134</v>
      </c>
      <c r="I22691">
        <v>0</v>
      </c>
      <c r="L22691" t="s">
        <v>168</v>
      </c>
      <c r="M22691" t="s">
        <v>126</v>
      </c>
      <c r="N22691" t="s">
        <v>160</v>
      </c>
      <c r="P22691">
        <v>0.49362812101131798</v>
      </c>
      <c r="Q22691">
        <v>0</v>
      </c>
    </row>
    <row r="22692" spans="1:17">
      <c r="A22692" t="s">
        <v>122</v>
      </c>
      <c r="B22692">
        <v>2038</v>
      </c>
      <c r="E22692" t="s">
        <v>167</v>
      </c>
      <c r="G22692" t="s">
        <v>1078</v>
      </c>
      <c r="H22692" t="s">
        <v>134</v>
      </c>
      <c r="I22692">
        <v>0</v>
      </c>
      <c r="L22692" t="s">
        <v>169</v>
      </c>
      <c r="M22692" t="s">
        <v>126</v>
      </c>
      <c r="N22692" t="s">
        <v>160</v>
      </c>
      <c r="P22692">
        <v>0.49362812101131798</v>
      </c>
      <c r="Q22692">
        <v>0</v>
      </c>
    </row>
    <row r="22693" spans="1:17">
      <c r="A22693" t="s">
        <v>122</v>
      </c>
      <c r="B22693">
        <v>2038</v>
      </c>
      <c r="E22693" t="s">
        <v>170</v>
      </c>
      <c r="G22693" t="s">
        <v>1077</v>
      </c>
      <c r="H22693" t="s">
        <v>134</v>
      </c>
      <c r="I22693">
        <v>0</v>
      </c>
      <c r="L22693" t="s">
        <v>171</v>
      </c>
      <c r="M22693" t="s">
        <v>165</v>
      </c>
      <c r="N22693" t="s">
        <v>165</v>
      </c>
      <c r="P22693">
        <v>0.49362812101131798</v>
      </c>
      <c r="Q22693">
        <v>0</v>
      </c>
    </row>
    <row r="22694" spans="1:17">
      <c r="A22694" t="s">
        <v>122</v>
      </c>
      <c r="B22694">
        <v>2038</v>
      </c>
      <c r="E22694" t="s">
        <v>162</v>
      </c>
      <c r="G22694" t="s">
        <v>1077</v>
      </c>
      <c r="H22694" t="s">
        <v>134</v>
      </c>
      <c r="I22694">
        <v>0</v>
      </c>
      <c r="L22694" t="s">
        <v>163</v>
      </c>
      <c r="M22694" t="s">
        <v>165</v>
      </c>
      <c r="N22694" t="s">
        <v>165</v>
      </c>
      <c r="P22694">
        <v>0.49362812101131798</v>
      </c>
      <c r="Q22694">
        <v>0</v>
      </c>
    </row>
    <row r="22695" spans="1:17">
      <c r="A22695" t="s">
        <v>122</v>
      </c>
      <c r="B22695">
        <v>2038</v>
      </c>
      <c r="E22695" t="s">
        <v>167</v>
      </c>
      <c r="G22695" t="s">
        <v>1077</v>
      </c>
      <c r="H22695" t="s">
        <v>134</v>
      </c>
      <c r="I22695">
        <v>0</v>
      </c>
      <c r="L22695" t="s">
        <v>168</v>
      </c>
      <c r="M22695" t="s">
        <v>165</v>
      </c>
      <c r="N22695" t="s">
        <v>165</v>
      </c>
      <c r="P22695">
        <v>0.49362812101131798</v>
      </c>
      <c r="Q22695">
        <v>0</v>
      </c>
    </row>
    <row r="22696" spans="1:17">
      <c r="A22696" t="s">
        <v>122</v>
      </c>
      <c r="B22696">
        <v>2038</v>
      </c>
      <c r="E22696" t="s">
        <v>167</v>
      </c>
      <c r="G22696" t="s">
        <v>1077</v>
      </c>
      <c r="H22696" t="s">
        <v>134</v>
      </c>
      <c r="I22696">
        <v>0</v>
      </c>
      <c r="L22696" t="s">
        <v>169</v>
      </c>
      <c r="M22696" t="s">
        <v>165</v>
      </c>
      <c r="N22696" t="s">
        <v>165</v>
      </c>
      <c r="P22696">
        <v>0.49362812101131798</v>
      </c>
      <c r="Q22696">
        <v>0</v>
      </c>
    </row>
    <row r="22697" spans="1:17">
      <c r="A22697" t="s">
        <v>122</v>
      </c>
      <c r="B22697">
        <v>2038</v>
      </c>
      <c r="E22697" t="s">
        <v>162</v>
      </c>
      <c r="G22697" t="s">
        <v>1078</v>
      </c>
      <c r="H22697" t="s">
        <v>134</v>
      </c>
      <c r="I22697">
        <v>11748309.9927724</v>
      </c>
      <c r="L22697" t="s">
        <v>163</v>
      </c>
      <c r="M22697" t="s">
        <v>166</v>
      </c>
      <c r="N22697" t="s">
        <v>159</v>
      </c>
      <c r="P22697">
        <v>0.49362812101131798</v>
      </c>
      <c r="Q22697">
        <v>5799296.1867907299</v>
      </c>
    </row>
    <row r="22698" spans="1:17">
      <c r="A22698" t="s">
        <v>122</v>
      </c>
      <c r="B22698">
        <v>2038</v>
      </c>
      <c r="E22698" t="s">
        <v>170</v>
      </c>
      <c r="G22698" t="s">
        <v>1077</v>
      </c>
      <c r="H22698" t="s">
        <v>134</v>
      </c>
      <c r="I22698">
        <v>0</v>
      </c>
      <c r="L22698" t="s">
        <v>171</v>
      </c>
      <c r="M22698" t="s">
        <v>166</v>
      </c>
      <c r="N22698" t="s">
        <v>166</v>
      </c>
      <c r="P22698">
        <v>0.49362812101131798</v>
      </c>
      <c r="Q22698">
        <v>0</v>
      </c>
    </row>
    <row r="22699" spans="1:17">
      <c r="A22699" t="s">
        <v>122</v>
      </c>
      <c r="B22699">
        <v>2038</v>
      </c>
      <c r="E22699" t="s">
        <v>162</v>
      </c>
      <c r="G22699" t="s">
        <v>1077</v>
      </c>
      <c r="H22699" t="s">
        <v>134</v>
      </c>
      <c r="I22699">
        <v>0</v>
      </c>
      <c r="L22699" t="s">
        <v>163</v>
      </c>
      <c r="M22699" t="s">
        <v>166</v>
      </c>
      <c r="N22699" t="s">
        <v>166</v>
      </c>
      <c r="P22699">
        <v>0.49362812101131798</v>
      </c>
      <c r="Q22699">
        <v>0</v>
      </c>
    </row>
    <row r="22700" spans="1:17">
      <c r="A22700" t="s">
        <v>122</v>
      </c>
      <c r="B22700">
        <v>2038</v>
      </c>
      <c r="E22700" t="s">
        <v>167</v>
      </c>
      <c r="G22700" t="s">
        <v>1077</v>
      </c>
      <c r="H22700" t="s">
        <v>134</v>
      </c>
      <c r="I22700">
        <v>0</v>
      </c>
      <c r="L22700" t="s">
        <v>168</v>
      </c>
      <c r="M22700" t="s">
        <v>166</v>
      </c>
      <c r="N22700" t="s">
        <v>166</v>
      </c>
      <c r="P22700">
        <v>0.49362812101131798</v>
      </c>
      <c r="Q22700">
        <v>0</v>
      </c>
    </row>
    <row r="22701" spans="1:17">
      <c r="A22701" t="s">
        <v>122</v>
      </c>
      <c r="B22701">
        <v>2038</v>
      </c>
      <c r="E22701" t="s">
        <v>167</v>
      </c>
      <c r="G22701" t="s">
        <v>1077</v>
      </c>
      <c r="H22701" t="s">
        <v>134</v>
      </c>
      <c r="I22701">
        <v>0</v>
      </c>
      <c r="L22701" t="s">
        <v>169</v>
      </c>
      <c r="M22701" t="s">
        <v>166</v>
      </c>
      <c r="N22701" t="s">
        <v>166</v>
      </c>
      <c r="P22701">
        <v>0.49362812101131798</v>
      </c>
      <c r="Q22701">
        <v>0</v>
      </c>
    </row>
    <row r="22702" spans="1:17">
      <c r="A22702" t="s">
        <v>122</v>
      </c>
      <c r="B22702">
        <v>2038</v>
      </c>
      <c r="E22702" t="s">
        <v>162</v>
      </c>
      <c r="G22702" t="s">
        <v>1078</v>
      </c>
      <c r="H22702" t="s">
        <v>134</v>
      </c>
      <c r="I22702">
        <v>683014.73340958299</v>
      </c>
      <c r="L22702" t="s">
        <v>163</v>
      </c>
      <c r="M22702" t="s">
        <v>160</v>
      </c>
      <c r="N22702" t="s">
        <v>164</v>
      </c>
      <c r="P22702">
        <v>0.49362812101131798</v>
      </c>
      <c r="Q22702">
        <v>337155.27947601798</v>
      </c>
    </row>
    <row r="22703" spans="1:17">
      <c r="A22703" t="s">
        <v>122</v>
      </c>
      <c r="B22703">
        <v>2038</v>
      </c>
      <c r="E22703" t="s">
        <v>170</v>
      </c>
      <c r="G22703" t="s">
        <v>1077</v>
      </c>
      <c r="H22703" t="s">
        <v>134</v>
      </c>
      <c r="I22703">
        <v>0</v>
      </c>
      <c r="L22703" t="s">
        <v>171</v>
      </c>
      <c r="M22703" t="s">
        <v>160</v>
      </c>
      <c r="N22703" t="s">
        <v>160</v>
      </c>
      <c r="P22703">
        <v>0.49362812101131798</v>
      </c>
      <c r="Q22703">
        <v>0</v>
      </c>
    </row>
    <row r="22704" spans="1:17">
      <c r="A22704" t="s">
        <v>122</v>
      </c>
      <c r="B22704">
        <v>2038</v>
      </c>
      <c r="E22704" t="s">
        <v>162</v>
      </c>
      <c r="G22704" t="s">
        <v>1077</v>
      </c>
      <c r="H22704" t="s">
        <v>134</v>
      </c>
      <c r="I22704">
        <v>0</v>
      </c>
      <c r="L22704" t="s">
        <v>163</v>
      </c>
      <c r="M22704" t="s">
        <v>160</v>
      </c>
      <c r="N22704" t="s">
        <v>160</v>
      </c>
      <c r="P22704">
        <v>0.49362812101131798</v>
      </c>
      <c r="Q22704">
        <v>0</v>
      </c>
    </row>
    <row r="22705" spans="1:17">
      <c r="A22705" t="s">
        <v>122</v>
      </c>
      <c r="B22705">
        <v>2038</v>
      </c>
      <c r="E22705" t="s">
        <v>167</v>
      </c>
      <c r="G22705" t="s">
        <v>1077</v>
      </c>
      <c r="H22705" t="s">
        <v>134</v>
      </c>
      <c r="I22705">
        <v>0</v>
      </c>
      <c r="L22705" t="s">
        <v>168</v>
      </c>
      <c r="M22705" t="s">
        <v>160</v>
      </c>
      <c r="N22705" t="s">
        <v>160</v>
      </c>
      <c r="P22705">
        <v>0.49362812101131798</v>
      </c>
      <c r="Q22705">
        <v>0</v>
      </c>
    </row>
    <row r="22706" spans="1:17">
      <c r="A22706" t="s">
        <v>122</v>
      </c>
      <c r="B22706">
        <v>2038</v>
      </c>
      <c r="E22706" t="s">
        <v>167</v>
      </c>
      <c r="G22706" t="s">
        <v>1077</v>
      </c>
      <c r="H22706" t="s">
        <v>134</v>
      </c>
      <c r="I22706">
        <v>0</v>
      </c>
      <c r="L22706" t="s">
        <v>169</v>
      </c>
      <c r="M22706" t="s">
        <v>160</v>
      </c>
      <c r="N22706" t="s">
        <v>160</v>
      </c>
      <c r="P22706">
        <v>0.49362812101131798</v>
      </c>
      <c r="Q22706">
        <v>0</v>
      </c>
    </row>
    <row r="22707" spans="1:17">
      <c r="A22707" t="s">
        <v>122</v>
      </c>
      <c r="B22707">
        <v>2039</v>
      </c>
      <c r="E22707" t="s">
        <v>170</v>
      </c>
      <c r="G22707" t="s">
        <v>1077</v>
      </c>
      <c r="H22707" t="s">
        <v>134</v>
      </c>
      <c r="I22707">
        <v>0</v>
      </c>
      <c r="L22707" t="s">
        <v>171</v>
      </c>
      <c r="M22707" t="s">
        <v>164</v>
      </c>
      <c r="N22707" t="s">
        <v>164</v>
      </c>
      <c r="P22707">
        <v>0.47464242404934398</v>
      </c>
      <c r="Q22707">
        <v>0</v>
      </c>
    </row>
    <row r="22708" spans="1:17">
      <c r="A22708" t="s">
        <v>122</v>
      </c>
      <c r="B22708">
        <v>2039</v>
      </c>
      <c r="E22708" t="s">
        <v>162</v>
      </c>
      <c r="G22708" t="s">
        <v>1077</v>
      </c>
      <c r="H22708" t="s">
        <v>134</v>
      </c>
      <c r="I22708">
        <v>0</v>
      </c>
      <c r="L22708" t="s">
        <v>163</v>
      </c>
      <c r="M22708" t="s">
        <v>164</v>
      </c>
      <c r="N22708" t="s">
        <v>164</v>
      </c>
      <c r="P22708">
        <v>0.47464242404934398</v>
      </c>
      <c r="Q22708">
        <v>0</v>
      </c>
    </row>
    <row r="22709" spans="1:17">
      <c r="A22709" t="s">
        <v>122</v>
      </c>
      <c r="B22709">
        <v>2039</v>
      </c>
      <c r="E22709" t="s">
        <v>167</v>
      </c>
      <c r="G22709" t="s">
        <v>1077</v>
      </c>
      <c r="H22709" t="s">
        <v>134</v>
      </c>
      <c r="I22709">
        <v>0</v>
      </c>
      <c r="L22709" t="s">
        <v>168</v>
      </c>
      <c r="M22709" t="s">
        <v>164</v>
      </c>
      <c r="N22709" t="s">
        <v>164</v>
      </c>
      <c r="P22709">
        <v>0.47464242404934398</v>
      </c>
      <c r="Q22709">
        <v>0</v>
      </c>
    </row>
    <row r="22710" spans="1:17">
      <c r="A22710" t="s">
        <v>122</v>
      </c>
      <c r="B22710">
        <v>2039</v>
      </c>
      <c r="E22710" t="s">
        <v>167</v>
      </c>
      <c r="G22710" t="s">
        <v>1077</v>
      </c>
      <c r="H22710" t="s">
        <v>134</v>
      </c>
      <c r="I22710">
        <v>0</v>
      </c>
      <c r="L22710" t="s">
        <v>169</v>
      </c>
      <c r="M22710" t="s">
        <v>164</v>
      </c>
      <c r="N22710" t="s">
        <v>164</v>
      </c>
      <c r="P22710">
        <v>0.47464242404934398</v>
      </c>
      <c r="Q22710">
        <v>0</v>
      </c>
    </row>
    <row r="22711" spans="1:17">
      <c r="A22711" t="s">
        <v>122</v>
      </c>
      <c r="B22711">
        <v>2039</v>
      </c>
      <c r="E22711" t="s">
        <v>170</v>
      </c>
      <c r="G22711" t="s">
        <v>1077</v>
      </c>
      <c r="H22711" t="s">
        <v>134</v>
      </c>
      <c r="I22711">
        <v>0</v>
      </c>
      <c r="L22711" t="s">
        <v>171</v>
      </c>
      <c r="M22711" t="s">
        <v>159</v>
      </c>
      <c r="N22711" t="s">
        <v>159</v>
      </c>
      <c r="P22711">
        <v>0.47464242404934398</v>
      </c>
      <c r="Q22711">
        <v>0</v>
      </c>
    </row>
    <row r="22712" spans="1:17">
      <c r="A22712" t="s">
        <v>122</v>
      </c>
      <c r="B22712">
        <v>2039</v>
      </c>
      <c r="E22712" t="s">
        <v>162</v>
      </c>
      <c r="G22712" t="s">
        <v>1077</v>
      </c>
      <c r="H22712" t="s">
        <v>134</v>
      </c>
      <c r="I22712">
        <v>0</v>
      </c>
      <c r="L22712" t="s">
        <v>163</v>
      </c>
      <c r="M22712" t="s">
        <v>159</v>
      </c>
      <c r="N22712" t="s">
        <v>159</v>
      </c>
      <c r="P22712">
        <v>0.47464242404934398</v>
      </c>
      <c r="Q22712">
        <v>0</v>
      </c>
    </row>
    <row r="22713" spans="1:17">
      <c r="A22713" t="s">
        <v>122</v>
      </c>
      <c r="B22713">
        <v>2039</v>
      </c>
      <c r="E22713" t="s">
        <v>167</v>
      </c>
      <c r="G22713" t="s">
        <v>1077</v>
      </c>
      <c r="H22713" t="s">
        <v>134</v>
      </c>
      <c r="I22713">
        <v>0</v>
      </c>
      <c r="L22713" t="s">
        <v>168</v>
      </c>
      <c r="M22713" t="s">
        <v>159</v>
      </c>
      <c r="N22713" t="s">
        <v>159</v>
      </c>
      <c r="P22713">
        <v>0.47464242404934398</v>
      </c>
      <c r="Q22713">
        <v>0</v>
      </c>
    </row>
    <row r="22714" spans="1:17">
      <c r="A22714" t="s">
        <v>122</v>
      </c>
      <c r="B22714">
        <v>2039</v>
      </c>
      <c r="E22714" t="s">
        <v>167</v>
      </c>
      <c r="G22714" t="s">
        <v>1077</v>
      </c>
      <c r="H22714" t="s">
        <v>134</v>
      </c>
      <c r="I22714">
        <v>0</v>
      </c>
      <c r="L22714" t="s">
        <v>169</v>
      </c>
      <c r="M22714" t="s">
        <v>159</v>
      </c>
      <c r="N22714" t="s">
        <v>159</v>
      </c>
      <c r="P22714">
        <v>0.47464242404934398</v>
      </c>
      <c r="Q22714">
        <v>0</v>
      </c>
    </row>
    <row r="22715" spans="1:17">
      <c r="A22715" t="s">
        <v>122</v>
      </c>
      <c r="B22715">
        <v>2039</v>
      </c>
      <c r="E22715" t="s">
        <v>170</v>
      </c>
      <c r="G22715" t="s">
        <v>1078</v>
      </c>
      <c r="H22715" t="s">
        <v>134</v>
      </c>
      <c r="I22715">
        <v>0</v>
      </c>
      <c r="L22715" t="s">
        <v>171</v>
      </c>
      <c r="M22715" t="s">
        <v>126</v>
      </c>
      <c r="N22715" t="s">
        <v>164</v>
      </c>
      <c r="P22715">
        <v>0.47464242404934398</v>
      </c>
      <c r="Q22715">
        <v>0</v>
      </c>
    </row>
    <row r="22716" spans="1:17">
      <c r="A22716" t="s">
        <v>122</v>
      </c>
      <c r="B22716">
        <v>2039</v>
      </c>
      <c r="E22716" t="s">
        <v>162</v>
      </c>
      <c r="G22716" t="s">
        <v>1078</v>
      </c>
      <c r="H22716" t="s">
        <v>134</v>
      </c>
      <c r="I22716">
        <v>2821875</v>
      </c>
      <c r="L22716" t="s">
        <v>163</v>
      </c>
      <c r="M22716" t="s">
        <v>126</v>
      </c>
      <c r="N22716" t="s">
        <v>164</v>
      </c>
      <c r="P22716">
        <v>0.47464242404934398</v>
      </c>
      <c r="Q22716">
        <v>1339381.5903642401</v>
      </c>
    </row>
    <row r="22717" spans="1:17">
      <c r="A22717" t="s">
        <v>122</v>
      </c>
      <c r="B22717">
        <v>2039</v>
      </c>
      <c r="E22717" t="s">
        <v>167</v>
      </c>
      <c r="G22717" t="s">
        <v>1078</v>
      </c>
      <c r="H22717" t="s">
        <v>134</v>
      </c>
      <c r="I22717">
        <v>0</v>
      </c>
      <c r="L22717" t="s">
        <v>168</v>
      </c>
      <c r="M22717" t="s">
        <v>126</v>
      </c>
      <c r="N22717" t="s">
        <v>164</v>
      </c>
      <c r="P22717">
        <v>0.47464242404934398</v>
      </c>
      <c r="Q22717">
        <v>0</v>
      </c>
    </row>
    <row r="22718" spans="1:17">
      <c r="A22718" t="s">
        <v>122</v>
      </c>
      <c r="B22718">
        <v>2039</v>
      </c>
      <c r="E22718" t="s">
        <v>167</v>
      </c>
      <c r="G22718" t="s">
        <v>1078</v>
      </c>
      <c r="H22718" t="s">
        <v>134</v>
      </c>
      <c r="I22718">
        <v>0</v>
      </c>
      <c r="L22718" t="s">
        <v>169</v>
      </c>
      <c r="M22718" t="s">
        <v>126</v>
      </c>
      <c r="N22718" t="s">
        <v>164</v>
      </c>
      <c r="P22718">
        <v>0.47464242404934398</v>
      </c>
      <c r="Q22718">
        <v>0</v>
      </c>
    </row>
    <row r="22719" spans="1:17">
      <c r="A22719" t="s">
        <v>122</v>
      </c>
      <c r="B22719">
        <v>2039</v>
      </c>
      <c r="E22719" t="s">
        <v>170</v>
      </c>
      <c r="G22719" t="s">
        <v>1078</v>
      </c>
      <c r="H22719" t="s">
        <v>134</v>
      </c>
      <c r="I22719">
        <v>0</v>
      </c>
      <c r="L22719" t="s">
        <v>171</v>
      </c>
      <c r="M22719" t="s">
        <v>126</v>
      </c>
      <c r="N22719" t="s">
        <v>159</v>
      </c>
      <c r="P22719">
        <v>0.47464242404934398</v>
      </c>
      <c r="Q22719">
        <v>0</v>
      </c>
    </row>
    <row r="22720" spans="1:17">
      <c r="A22720" t="s">
        <v>122</v>
      </c>
      <c r="B22720">
        <v>2039</v>
      </c>
      <c r="E22720" t="s">
        <v>162</v>
      </c>
      <c r="G22720" t="s">
        <v>1078</v>
      </c>
      <c r="H22720" t="s">
        <v>134</v>
      </c>
      <c r="I22720">
        <v>2821875</v>
      </c>
      <c r="L22720" t="s">
        <v>163</v>
      </c>
      <c r="M22720" t="s">
        <v>126</v>
      </c>
      <c r="N22720" t="s">
        <v>159</v>
      </c>
      <c r="P22720">
        <v>0.47464242404934398</v>
      </c>
      <c r="Q22720">
        <v>1339381.5903642401</v>
      </c>
    </row>
    <row r="22721" spans="1:17">
      <c r="A22721" t="s">
        <v>122</v>
      </c>
      <c r="B22721">
        <v>2039</v>
      </c>
      <c r="E22721" t="s">
        <v>167</v>
      </c>
      <c r="G22721" t="s">
        <v>1078</v>
      </c>
      <c r="H22721" t="s">
        <v>134</v>
      </c>
      <c r="I22721">
        <v>0</v>
      </c>
      <c r="L22721" t="s">
        <v>168</v>
      </c>
      <c r="M22721" t="s">
        <v>126</v>
      </c>
      <c r="N22721" t="s">
        <v>159</v>
      </c>
      <c r="P22721">
        <v>0.47464242404934398</v>
      </c>
      <c r="Q22721">
        <v>0</v>
      </c>
    </row>
    <row r="22722" spans="1:17">
      <c r="A22722" t="s">
        <v>122</v>
      </c>
      <c r="B22722">
        <v>2039</v>
      </c>
      <c r="E22722" t="s">
        <v>167</v>
      </c>
      <c r="G22722" t="s">
        <v>1078</v>
      </c>
      <c r="H22722" t="s">
        <v>134</v>
      </c>
      <c r="I22722">
        <v>0</v>
      </c>
      <c r="L22722" t="s">
        <v>169</v>
      </c>
      <c r="M22722" t="s">
        <v>126</v>
      </c>
      <c r="N22722" t="s">
        <v>159</v>
      </c>
      <c r="P22722">
        <v>0.47464242404934398</v>
      </c>
      <c r="Q22722">
        <v>0</v>
      </c>
    </row>
    <row r="22723" spans="1:17">
      <c r="A22723" t="s">
        <v>122</v>
      </c>
      <c r="B22723">
        <v>2039</v>
      </c>
      <c r="E22723" t="s">
        <v>170</v>
      </c>
      <c r="G22723" t="s">
        <v>1077</v>
      </c>
      <c r="H22723" t="s">
        <v>134</v>
      </c>
      <c r="I22723">
        <v>0</v>
      </c>
      <c r="L22723" t="s">
        <v>171</v>
      </c>
      <c r="M22723" t="s">
        <v>126</v>
      </c>
      <c r="N22723" t="s">
        <v>126</v>
      </c>
      <c r="P22723">
        <v>0.47464242404934398</v>
      </c>
      <c r="Q22723">
        <v>0</v>
      </c>
    </row>
    <row r="22724" spans="1:17">
      <c r="A22724" t="s">
        <v>122</v>
      </c>
      <c r="B22724">
        <v>2039</v>
      </c>
      <c r="E22724" t="s">
        <v>162</v>
      </c>
      <c r="G22724" t="s">
        <v>1077</v>
      </c>
      <c r="H22724" t="s">
        <v>134</v>
      </c>
      <c r="I22724">
        <v>0</v>
      </c>
      <c r="L22724" t="s">
        <v>163</v>
      </c>
      <c r="M22724" t="s">
        <v>126</v>
      </c>
      <c r="N22724" t="s">
        <v>126</v>
      </c>
      <c r="P22724">
        <v>0.47464242404934398</v>
      </c>
      <c r="Q22724">
        <v>0</v>
      </c>
    </row>
    <row r="22725" spans="1:17">
      <c r="A22725" t="s">
        <v>122</v>
      </c>
      <c r="B22725">
        <v>2039</v>
      </c>
      <c r="E22725" t="s">
        <v>167</v>
      </c>
      <c r="G22725" t="s">
        <v>1077</v>
      </c>
      <c r="H22725" t="s">
        <v>134</v>
      </c>
      <c r="I22725">
        <v>0</v>
      </c>
      <c r="L22725" t="s">
        <v>168</v>
      </c>
      <c r="M22725" t="s">
        <v>126</v>
      </c>
      <c r="N22725" t="s">
        <v>126</v>
      </c>
      <c r="P22725">
        <v>0.47464242404934398</v>
      </c>
      <c r="Q22725">
        <v>0</v>
      </c>
    </row>
    <row r="22726" spans="1:17">
      <c r="A22726" t="s">
        <v>122</v>
      </c>
      <c r="B22726">
        <v>2039</v>
      </c>
      <c r="E22726" t="s">
        <v>167</v>
      </c>
      <c r="G22726" t="s">
        <v>1077</v>
      </c>
      <c r="H22726" t="s">
        <v>134</v>
      </c>
      <c r="I22726">
        <v>0</v>
      </c>
      <c r="L22726" t="s">
        <v>169</v>
      </c>
      <c r="M22726" t="s">
        <v>126</v>
      </c>
      <c r="N22726" t="s">
        <v>126</v>
      </c>
      <c r="P22726">
        <v>0.47464242404934398</v>
      </c>
      <c r="Q22726">
        <v>0</v>
      </c>
    </row>
    <row r="22727" spans="1:17">
      <c r="A22727" t="s">
        <v>122</v>
      </c>
      <c r="B22727">
        <v>2039</v>
      </c>
      <c r="E22727" t="s">
        <v>170</v>
      </c>
      <c r="G22727" t="s">
        <v>1078</v>
      </c>
      <c r="H22727" t="s">
        <v>134</v>
      </c>
      <c r="I22727">
        <v>0</v>
      </c>
      <c r="L22727" t="s">
        <v>171</v>
      </c>
      <c r="M22727" t="s">
        <v>126</v>
      </c>
      <c r="N22727" t="s">
        <v>165</v>
      </c>
      <c r="P22727">
        <v>0.47464242404934398</v>
      </c>
      <c r="Q22727">
        <v>0</v>
      </c>
    </row>
    <row r="22728" spans="1:17">
      <c r="A22728" t="s">
        <v>122</v>
      </c>
      <c r="B22728">
        <v>2039</v>
      </c>
      <c r="E22728" t="s">
        <v>162</v>
      </c>
      <c r="G22728" t="s">
        <v>1078</v>
      </c>
      <c r="H22728" t="s">
        <v>134</v>
      </c>
      <c r="I22728">
        <v>0</v>
      </c>
      <c r="L22728" t="s">
        <v>163</v>
      </c>
      <c r="M22728" t="s">
        <v>126</v>
      </c>
      <c r="N22728" t="s">
        <v>165</v>
      </c>
      <c r="P22728">
        <v>0.47464242404934398</v>
      </c>
      <c r="Q22728">
        <v>0</v>
      </c>
    </row>
    <row r="22729" spans="1:17">
      <c r="A22729" t="s">
        <v>122</v>
      </c>
      <c r="B22729">
        <v>2039</v>
      </c>
      <c r="E22729" t="s">
        <v>167</v>
      </c>
      <c r="G22729" t="s">
        <v>1078</v>
      </c>
      <c r="H22729" t="s">
        <v>134</v>
      </c>
      <c r="I22729">
        <v>0</v>
      </c>
      <c r="L22729" t="s">
        <v>168</v>
      </c>
      <c r="M22729" t="s">
        <v>126</v>
      </c>
      <c r="N22729" t="s">
        <v>165</v>
      </c>
      <c r="P22729">
        <v>0.47464242404934398</v>
      </c>
      <c r="Q22729">
        <v>0</v>
      </c>
    </row>
    <row r="22730" spans="1:17">
      <c r="A22730" t="s">
        <v>122</v>
      </c>
      <c r="B22730">
        <v>2039</v>
      </c>
      <c r="E22730" t="s">
        <v>167</v>
      </c>
      <c r="G22730" t="s">
        <v>1078</v>
      </c>
      <c r="H22730" t="s">
        <v>134</v>
      </c>
      <c r="I22730">
        <v>0</v>
      </c>
      <c r="L22730" t="s">
        <v>169</v>
      </c>
      <c r="M22730" t="s">
        <v>126</v>
      </c>
      <c r="N22730" t="s">
        <v>165</v>
      </c>
      <c r="P22730">
        <v>0.47464242404934398</v>
      </c>
      <c r="Q22730">
        <v>0</v>
      </c>
    </row>
    <row r="22731" spans="1:17">
      <c r="A22731" t="s">
        <v>122</v>
      </c>
      <c r="B22731">
        <v>2039</v>
      </c>
      <c r="E22731" t="s">
        <v>170</v>
      </c>
      <c r="G22731" t="s">
        <v>1078</v>
      </c>
      <c r="H22731" t="s">
        <v>134</v>
      </c>
      <c r="I22731">
        <v>0</v>
      </c>
      <c r="L22731" t="s">
        <v>171</v>
      </c>
      <c r="M22731" t="s">
        <v>126</v>
      </c>
      <c r="N22731" t="s">
        <v>166</v>
      </c>
      <c r="P22731">
        <v>0.47464242404934398</v>
      </c>
      <c r="Q22731">
        <v>0</v>
      </c>
    </row>
    <row r="22732" spans="1:17">
      <c r="A22732" t="s">
        <v>122</v>
      </c>
      <c r="B22732">
        <v>2039</v>
      </c>
      <c r="E22732" t="s">
        <v>162</v>
      </c>
      <c r="G22732" t="s">
        <v>1078</v>
      </c>
      <c r="H22732" t="s">
        <v>134</v>
      </c>
      <c r="I22732">
        <v>3950625</v>
      </c>
      <c r="L22732" t="s">
        <v>163</v>
      </c>
      <c r="M22732" t="s">
        <v>126</v>
      </c>
      <c r="N22732" t="s">
        <v>166</v>
      </c>
      <c r="P22732">
        <v>0.47464242404934398</v>
      </c>
      <c r="Q22732">
        <v>1875134.2265099401</v>
      </c>
    </row>
    <row r="22733" spans="1:17">
      <c r="A22733" t="s">
        <v>122</v>
      </c>
      <c r="B22733">
        <v>2039</v>
      </c>
      <c r="E22733" t="s">
        <v>167</v>
      </c>
      <c r="G22733" t="s">
        <v>1078</v>
      </c>
      <c r="H22733" t="s">
        <v>134</v>
      </c>
      <c r="I22733">
        <v>0</v>
      </c>
      <c r="L22733" t="s">
        <v>168</v>
      </c>
      <c r="M22733" t="s">
        <v>126</v>
      </c>
      <c r="N22733" t="s">
        <v>166</v>
      </c>
      <c r="P22733">
        <v>0.47464242404934398</v>
      </c>
      <c r="Q22733">
        <v>0</v>
      </c>
    </row>
    <row r="22734" spans="1:17">
      <c r="A22734" t="s">
        <v>122</v>
      </c>
      <c r="B22734">
        <v>2039</v>
      </c>
      <c r="E22734" t="s">
        <v>167</v>
      </c>
      <c r="G22734" t="s">
        <v>1078</v>
      </c>
      <c r="H22734" t="s">
        <v>134</v>
      </c>
      <c r="I22734">
        <v>0</v>
      </c>
      <c r="L22734" t="s">
        <v>169</v>
      </c>
      <c r="M22734" t="s">
        <v>126</v>
      </c>
      <c r="N22734" t="s">
        <v>166</v>
      </c>
      <c r="P22734">
        <v>0.47464242404934398</v>
      </c>
      <c r="Q22734">
        <v>0</v>
      </c>
    </row>
    <row r="22735" spans="1:17">
      <c r="A22735" t="s">
        <v>122</v>
      </c>
      <c r="B22735">
        <v>2039</v>
      </c>
      <c r="E22735" t="s">
        <v>170</v>
      </c>
      <c r="G22735" t="s">
        <v>1078</v>
      </c>
      <c r="H22735" t="s">
        <v>134</v>
      </c>
      <c r="I22735">
        <v>0</v>
      </c>
      <c r="L22735" t="s">
        <v>171</v>
      </c>
      <c r="M22735" t="s">
        <v>126</v>
      </c>
      <c r="N22735" t="s">
        <v>160</v>
      </c>
      <c r="P22735">
        <v>0.47464242404934398</v>
      </c>
      <c r="Q22735">
        <v>0</v>
      </c>
    </row>
    <row r="22736" spans="1:17">
      <c r="A22736" t="s">
        <v>122</v>
      </c>
      <c r="B22736">
        <v>2039</v>
      </c>
      <c r="E22736" t="s">
        <v>162</v>
      </c>
      <c r="G22736" t="s">
        <v>1078</v>
      </c>
      <c r="H22736" t="s">
        <v>134</v>
      </c>
      <c r="I22736">
        <v>11287500</v>
      </c>
      <c r="L22736" t="s">
        <v>163</v>
      </c>
      <c r="M22736" t="s">
        <v>126</v>
      </c>
      <c r="N22736" t="s">
        <v>160</v>
      </c>
      <c r="P22736">
        <v>0.47464242404934398</v>
      </c>
      <c r="Q22736">
        <v>5357526.3614569698</v>
      </c>
    </row>
    <row r="22737" spans="1:17">
      <c r="A22737" t="s">
        <v>122</v>
      </c>
      <c r="B22737">
        <v>2039</v>
      </c>
      <c r="E22737" t="s">
        <v>167</v>
      </c>
      <c r="G22737" t="s">
        <v>1078</v>
      </c>
      <c r="H22737" t="s">
        <v>134</v>
      </c>
      <c r="I22737">
        <v>0</v>
      </c>
      <c r="L22737" t="s">
        <v>168</v>
      </c>
      <c r="M22737" t="s">
        <v>126</v>
      </c>
      <c r="N22737" t="s">
        <v>160</v>
      </c>
      <c r="P22737">
        <v>0.47464242404934398</v>
      </c>
      <c r="Q22737">
        <v>0</v>
      </c>
    </row>
    <row r="22738" spans="1:17">
      <c r="A22738" t="s">
        <v>122</v>
      </c>
      <c r="B22738">
        <v>2039</v>
      </c>
      <c r="E22738" t="s">
        <v>167</v>
      </c>
      <c r="G22738" t="s">
        <v>1078</v>
      </c>
      <c r="H22738" t="s">
        <v>134</v>
      </c>
      <c r="I22738">
        <v>0</v>
      </c>
      <c r="L22738" t="s">
        <v>169</v>
      </c>
      <c r="M22738" t="s">
        <v>126</v>
      </c>
      <c r="N22738" t="s">
        <v>160</v>
      </c>
      <c r="P22738">
        <v>0.47464242404934398</v>
      </c>
      <c r="Q22738">
        <v>0</v>
      </c>
    </row>
    <row r="22739" spans="1:17">
      <c r="A22739" t="s">
        <v>122</v>
      </c>
      <c r="B22739">
        <v>2039</v>
      </c>
      <c r="E22739" t="s">
        <v>170</v>
      </c>
      <c r="G22739" t="s">
        <v>1077</v>
      </c>
      <c r="H22739" t="s">
        <v>134</v>
      </c>
      <c r="I22739">
        <v>0</v>
      </c>
      <c r="L22739" t="s">
        <v>171</v>
      </c>
      <c r="M22739" t="s">
        <v>165</v>
      </c>
      <c r="N22739" t="s">
        <v>165</v>
      </c>
      <c r="P22739">
        <v>0.47464242404934398</v>
      </c>
      <c r="Q22739">
        <v>0</v>
      </c>
    </row>
    <row r="22740" spans="1:17">
      <c r="A22740" t="s">
        <v>122</v>
      </c>
      <c r="B22740">
        <v>2039</v>
      </c>
      <c r="E22740" t="s">
        <v>162</v>
      </c>
      <c r="G22740" t="s">
        <v>1077</v>
      </c>
      <c r="H22740" t="s">
        <v>134</v>
      </c>
      <c r="I22740">
        <v>0</v>
      </c>
      <c r="L22740" t="s">
        <v>163</v>
      </c>
      <c r="M22740" t="s">
        <v>165</v>
      </c>
      <c r="N22740" t="s">
        <v>165</v>
      </c>
      <c r="P22740">
        <v>0.47464242404934398</v>
      </c>
      <c r="Q22740">
        <v>0</v>
      </c>
    </row>
    <row r="22741" spans="1:17">
      <c r="A22741" t="s">
        <v>122</v>
      </c>
      <c r="B22741">
        <v>2039</v>
      </c>
      <c r="E22741" t="s">
        <v>167</v>
      </c>
      <c r="G22741" t="s">
        <v>1077</v>
      </c>
      <c r="H22741" t="s">
        <v>134</v>
      </c>
      <c r="I22741">
        <v>0</v>
      </c>
      <c r="L22741" t="s">
        <v>168</v>
      </c>
      <c r="M22741" t="s">
        <v>165</v>
      </c>
      <c r="N22741" t="s">
        <v>165</v>
      </c>
      <c r="P22741">
        <v>0.47464242404934398</v>
      </c>
      <c r="Q22741">
        <v>0</v>
      </c>
    </row>
    <row r="22742" spans="1:17">
      <c r="A22742" t="s">
        <v>122</v>
      </c>
      <c r="B22742">
        <v>2039</v>
      </c>
      <c r="E22742" t="s">
        <v>167</v>
      </c>
      <c r="G22742" t="s">
        <v>1077</v>
      </c>
      <c r="H22742" t="s">
        <v>134</v>
      </c>
      <c r="I22742">
        <v>0</v>
      </c>
      <c r="L22742" t="s">
        <v>169</v>
      </c>
      <c r="M22742" t="s">
        <v>165</v>
      </c>
      <c r="N22742" t="s">
        <v>165</v>
      </c>
      <c r="P22742">
        <v>0.47464242404934398</v>
      </c>
      <c r="Q22742">
        <v>0</v>
      </c>
    </row>
    <row r="22743" spans="1:17">
      <c r="A22743" t="s">
        <v>122</v>
      </c>
      <c r="B22743">
        <v>2039</v>
      </c>
      <c r="E22743" t="s">
        <v>162</v>
      </c>
      <c r="G22743" t="s">
        <v>1078</v>
      </c>
      <c r="H22743" t="s">
        <v>134</v>
      </c>
      <c r="I22743">
        <v>11748309.9927724</v>
      </c>
      <c r="L22743" t="s">
        <v>163</v>
      </c>
      <c r="M22743" t="s">
        <v>166</v>
      </c>
      <c r="N22743" t="s">
        <v>159</v>
      </c>
      <c r="P22743">
        <v>0.47464242404934398</v>
      </c>
      <c r="Q22743">
        <v>5576246.3334526299</v>
      </c>
    </row>
    <row r="22744" spans="1:17">
      <c r="A22744" t="s">
        <v>122</v>
      </c>
      <c r="B22744">
        <v>2039</v>
      </c>
      <c r="E22744" t="s">
        <v>170</v>
      </c>
      <c r="G22744" t="s">
        <v>1077</v>
      </c>
      <c r="H22744" t="s">
        <v>134</v>
      </c>
      <c r="I22744">
        <v>0</v>
      </c>
      <c r="L22744" t="s">
        <v>171</v>
      </c>
      <c r="M22744" t="s">
        <v>166</v>
      </c>
      <c r="N22744" t="s">
        <v>166</v>
      </c>
      <c r="P22744">
        <v>0.47464242404934398</v>
      </c>
      <c r="Q22744">
        <v>0</v>
      </c>
    </row>
    <row r="22745" spans="1:17">
      <c r="A22745" t="s">
        <v>122</v>
      </c>
      <c r="B22745">
        <v>2039</v>
      </c>
      <c r="E22745" t="s">
        <v>162</v>
      </c>
      <c r="G22745" t="s">
        <v>1077</v>
      </c>
      <c r="H22745" t="s">
        <v>134</v>
      </c>
      <c r="I22745">
        <v>0</v>
      </c>
      <c r="L22745" t="s">
        <v>163</v>
      </c>
      <c r="M22745" t="s">
        <v>166</v>
      </c>
      <c r="N22745" t="s">
        <v>166</v>
      </c>
      <c r="P22745">
        <v>0.47464242404934398</v>
      </c>
      <c r="Q22745">
        <v>0</v>
      </c>
    </row>
    <row r="22746" spans="1:17">
      <c r="A22746" t="s">
        <v>122</v>
      </c>
      <c r="B22746">
        <v>2039</v>
      </c>
      <c r="E22746" t="s">
        <v>167</v>
      </c>
      <c r="G22746" t="s">
        <v>1077</v>
      </c>
      <c r="H22746" t="s">
        <v>134</v>
      </c>
      <c r="I22746">
        <v>0</v>
      </c>
      <c r="L22746" t="s">
        <v>168</v>
      </c>
      <c r="M22746" t="s">
        <v>166</v>
      </c>
      <c r="N22746" t="s">
        <v>166</v>
      </c>
      <c r="P22746">
        <v>0.47464242404934398</v>
      </c>
      <c r="Q22746">
        <v>0</v>
      </c>
    </row>
    <row r="22747" spans="1:17">
      <c r="A22747" t="s">
        <v>122</v>
      </c>
      <c r="B22747">
        <v>2039</v>
      </c>
      <c r="E22747" t="s">
        <v>167</v>
      </c>
      <c r="G22747" t="s">
        <v>1077</v>
      </c>
      <c r="H22747" t="s">
        <v>134</v>
      </c>
      <c r="I22747">
        <v>0</v>
      </c>
      <c r="L22747" t="s">
        <v>169</v>
      </c>
      <c r="M22747" t="s">
        <v>166</v>
      </c>
      <c r="N22747" t="s">
        <v>166</v>
      </c>
      <c r="P22747">
        <v>0.47464242404934398</v>
      </c>
      <c r="Q22747">
        <v>0</v>
      </c>
    </row>
    <row r="22748" spans="1:17">
      <c r="A22748" t="s">
        <v>122</v>
      </c>
      <c r="B22748">
        <v>2039</v>
      </c>
      <c r="E22748" t="s">
        <v>162</v>
      </c>
      <c r="G22748" t="s">
        <v>1078</v>
      </c>
      <c r="H22748" t="s">
        <v>134</v>
      </c>
      <c r="I22748">
        <v>683014.73340958299</v>
      </c>
      <c r="L22748" t="s">
        <v>163</v>
      </c>
      <c r="M22748" t="s">
        <v>160</v>
      </c>
      <c r="N22748" t="s">
        <v>164</v>
      </c>
      <c r="P22748">
        <v>0.47464242404934398</v>
      </c>
      <c r="Q22748">
        <v>324187.76872694102</v>
      </c>
    </row>
    <row r="22749" spans="1:17">
      <c r="A22749" t="s">
        <v>122</v>
      </c>
      <c r="B22749">
        <v>2039</v>
      </c>
      <c r="E22749" t="s">
        <v>170</v>
      </c>
      <c r="G22749" t="s">
        <v>1077</v>
      </c>
      <c r="H22749" t="s">
        <v>134</v>
      </c>
      <c r="I22749">
        <v>0</v>
      </c>
      <c r="L22749" t="s">
        <v>171</v>
      </c>
      <c r="M22749" t="s">
        <v>160</v>
      </c>
      <c r="N22749" t="s">
        <v>160</v>
      </c>
      <c r="P22749">
        <v>0.47464242404934398</v>
      </c>
      <c r="Q22749">
        <v>0</v>
      </c>
    </row>
    <row r="22750" spans="1:17">
      <c r="A22750" t="s">
        <v>122</v>
      </c>
      <c r="B22750">
        <v>2039</v>
      </c>
      <c r="E22750" t="s">
        <v>162</v>
      </c>
      <c r="G22750" t="s">
        <v>1077</v>
      </c>
      <c r="H22750" t="s">
        <v>134</v>
      </c>
      <c r="I22750">
        <v>0</v>
      </c>
      <c r="L22750" t="s">
        <v>163</v>
      </c>
      <c r="M22750" t="s">
        <v>160</v>
      </c>
      <c r="N22750" t="s">
        <v>160</v>
      </c>
      <c r="P22750">
        <v>0.47464242404934398</v>
      </c>
      <c r="Q22750">
        <v>0</v>
      </c>
    </row>
    <row r="22751" spans="1:17">
      <c r="A22751" t="s">
        <v>122</v>
      </c>
      <c r="B22751">
        <v>2039</v>
      </c>
      <c r="E22751" t="s">
        <v>167</v>
      </c>
      <c r="G22751" t="s">
        <v>1077</v>
      </c>
      <c r="H22751" t="s">
        <v>134</v>
      </c>
      <c r="I22751">
        <v>0</v>
      </c>
      <c r="L22751" t="s">
        <v>168</v>
      </c>
      <c r="M22751" t="s">
        <v>160</v>
      </c>
      <c r="N22751" t="s">
        <v>160</v>
      </c>
      <c r="P22751">
        <v>0.47464242404934398</v>
      </c>
      <c r="Q22751">
        <v>0</v>
      </c>
    </row>
    <row r="22752" spans="1:17">
      <c r="A22752" t="s">
        <v>122</v>
      </c>
      <c r="B22752">
        <v>2039</v>
      </c>
      <c r="E22752" t="s">
        <v>167</v>
      </c>
      <c r="G22752" t="s">
        <v>1077</v>
      </c>
      <c r="H22752" t="s">
        <v>134</v>
      </c>
      <c r="I22752">
        <v>0</v>
      </c>
      <c r="L22752" t="s">
        <v>169</v>
      </c>
      <c r="M22752" t="s">
        <v>160</v>
      </c>
      <c r="N22752" t="s">
        <v>160</v>
      </c>
      <c r="P22752">
        <v>0.47464242404934398</v>
      </c>
      <c r="Q22752">
        <v>0</v>
      </c>
    </row>
    <row r="22753" spans="1:17">
      <c r="A22753" t="s">
        <v>122</v>
      </c>
      <c r="B22753">
        <v>2040</v>
      </c>
      <c r="E22753" t="s">
        <v>170</v>
      </c>
      <c r="G22753" t="s">
        <v>1077</v>
      </c>
      <c r="H22753" t="s">
        <v>131</v>
      </c>
      <c r="I22753">
        <v>0</v>
      </c>
      <c r="L22753" t="s">
        <v>171</v>
      </c>
      <c r="M22753" t="s">
        <v>164</v>
      </c>
      <c r="N22753" t="s">
        <v>164</v>
      </c>
      <c r="P22753">
        <v>0.456386946201292</v>
      </c>
      <c r="Q22753">
        <v>0</v>
      </c>
    </row>
    <row r="22754" spans="1:17">
      <c r="A22754" t="s">
        <v>122</v>
      </c>
      <c r="B22754">
        <v>2040</v>
      </c>
      <c r="E22754" t="s">
        <v>170</v>
      </c>
      <c r="G22754" t="s">
        <v>1077</v>
      </c>
      <c r="H22754" t="s">
        <v>134</v>
      </c>
      <c r="I22754">
        <v>0</v>
      </c>
      <c r="L22754" t="s">
        <v>171</v>
      </c>
      <c r="M22754" t="s">
        <v>164</v>
      </c>
      <c r="N22754" t="s">
        <v>164</v>
      </c>
      <c r="P22754">
        <v>0.456386946201292</v>
      </c>
      <c r="Q22754">
        <v>0</v>
      </c>
    </row>
    <row r="22755" spans="1:17">
      <c r="A22755" t="s">
        <v>122</v>
      </c>
      <c r="B22755">
        <v>2040</v>
      </c>
      <c r="E22755" t="s">
        <v>162</v>
      </c>
      <c r="G22755" t="s">
        <v>1077</v>
      </c>
      <c r="H22755" t="s">
        <v>131</v>
      </c>
      <c r="I22755">
        <v>0</v>
      </c>
      <c r="L22755" t="s">
        <v>163</v>
      </c>
      <c r="M22755" t="s">
        <v>164</v>
      </c>
      <c r="N22755" t="s">
        <v>164</v>
      </c>
      <c r="P22755">
        <v>0.456386946201292</v>
      </c>
      <c r="Q22755">
        <v>0</v>
      </c>
    </row>
    <row r="22756" spans="1:17">
      <c r="A22756" t="s">
        <v>122</v>
      </c>
      <c r="B22756">
        <v>2040</v>
      </c>
      <c r="E22756" t="s">
        <v>162</v>
      </c>
      <c r="G22756" t="s">
        <v>1077</v>
      </c>
      <c r="H22756" t="s">
        <v>134</v>
      </c>
      <c r="I22756">
        <v>0</v>
      </c>
      <c r="L22756" t="s">
        <v>163</v>
      </c>
      <c r="M22756" t="s">
        <v>164</v>
      </c>
      <c r="N22756" t="s">
        <v>164</v>
      </c>
      <c r="P22756">
        <v>0.456386946201292</v>
      </c>
      <c r="Q22756">
        <v>0</v>
      </c>
    </row>
    <row r="22757" spans="1:17">
      <c r="A22757" t="s">
        <v>122</v>
      </c>
      <c r="B22757">
        <v>2040</v>
      </c>
      <c r="E22757" t="s">
        <v>167</v>
      </c>
      <c r="G22757" t="s">
        <v>1077</v>
      </c>
      <c r="H22757" t="s">
        <v>131</v>
      </c>
      <c r="I22757">
        <v>0</v>
      </c>
      <c r="L22757" t="s">
        <v>168</v>
      </c>
      <c r="M22757" t="s">
        <v>164</v>
      </c>
      <c r="N22757" t="s">
        <v>164</v>
      </c>
      <c r="P22757">
        <v>0.456386946201292</v>
      </c>
      <c r="Q22757">
        <v>0</v>
      </c>
    </row>
    <row r="22758" spans="1:17">
      <c r="A22758" t="s">
        <v>122</v>
      </c>
      <c r="B22758">
        <v>2040</v>
      </c>
      <c r="E22758" t="s">
        <v>167</v>
      </c>
      <c r="G22758" t="s">
        <v>1077</v>
      </c>
      <c r="H22758" t="s">
        <v>134</v>
      </c>
      <c r="I22758">
        <v>0</v>
      </c>
      <c r="L22758" t="s">
        <v>168</v>
      </c>
      <c r="M22758" t="s">
        <v>164</v>
      </c>
      <c r="N22758" t="s">
        <v>164</v>
      </c>
      <c r="P22758">
        <v>0.456386946201292</v>
      </c>
      <c r="Q22758">
        <v>0</v>
      </c>
    </row>
    <row r="22759" spans="1:17">
      <c r="A22759" t="s">
        <v>122</v>
      </c>
      <c r="B22759">
        <v>2040</v>
      </c>
      <c r="E22759" t="s">
        <v>167</v>
      </c>
      <c r="G22759" t="s">
        <v>1077</v>
      </c>
      <c r="H22759" t="s">
        <v>131</v>
      </c>
      <c r="I22759">
        <v>0</v>
      </c>
      <c r="L22759" t="s">
        <v>169</v>
      </c>
      <c r="M22759" t="s">
        <v>164</v>
      </c>
      <c r="N22759" t="s">
        <v>164</v>
      </c>
      <c r="P22759">
        <v>0.456386946201292</v>
      </c>
      <c r="Q22759">
        <v>0</v>
      </c>
    </row>
    <row r="22760" spans="1:17">
      <c r="A22760" t="s">
        <v>122</v>
      </c>
      <c r="B22760">
        <v>2040</v>
      </c>
      <c r="E22760" t="s">
        <v>167</v>
      </c>
      <c r="G22760" t="s">
        <v>1077</v>
      </c>
      <c r="H22760" t="s">
        <v>134</v>
      </c>
      <c r="I22760">
        <v>0</v>
      </c>
      <c r="L22760" t="s">
        <v>169</v>
      </c>
      <c r="M22760" t="s">
        <v>164</v>
      </c>
      <c r="N22760" t="s">
        <v>164</v>
      </c>
      <c r="P22760">
        <v>0.456386946201292</v>
      </c>
      <c r="Q22760">
        <v>0</v>
      </c>
    </row>
    <row r="22761" spans="1:17">
      <c r="A22761" t="s">
        <v>122</v>
      </c>
      <c r="B22761">
        <v>2040</v>
      </c>
      <c r="E22761" t="s">
        <v>170</v>
      </c>
      <c r="G22761" t="s">
        <v>1077</v>
      </c>
      <c r="H22761" t="s">
        <v>131</v>
      </c>
      <c r="I22761">
        <v>0</v>
      </c>
      <c r="L22761" t="s">
        <v>171</v>
      </c>
      <c r="M22761" t="s">
        <v>159</v>
      </c>
      <c r="N22761" t="s">
        <v>159</v>
      </c>
      <c r="P22761">
        <v>0.456386946201292</v>
      </c>
      <c r="Q22761">
        <v>0</v>
      </c>
    </row>
    <row r="22762" spans="1:17">
      <c r="A22762" t="s">
        <v>122</v>
      </c>
      <c r="B22762">
        <v>2040</v>
      </c>
      <c r="E22762" t="s">
        <v>170</v>
      </c>
      <c r="G22762" t="s">
        <v>1077</v>
      </c>
      <c r="H22762" t="s">
        <v>134</v>
      </c>
      <c r="I22762">
        <v>0</v>
      </c>
      <c r="L22762" t="s">
        <v>171</v>
      </c>
      <c r="M22762" t="s">
        <v>159</v>
      </c>
      <c r="N22762" t="s">
        <v>159</v>
      </c>
      <c r="P22762">
        <v>0.456386946201292</v>
      </c>
      <c r="Q22762">
        <v>0</v>
      </c>
    </row>
    <row r="22763" spans="1:17">
      <c r="A22763" t="s">
        <v>122</v>
      </c>
      <c r="B22763">
        <v>2040</v>
      </c>
      <c r="E22763" t="s">
        <v>162</v>
      </c>
      <c r="G22763" t="s">
        <v>1077</v>
      </c>
      <c r="H22763" t="s">
        <v>131</v>
      </c>
      <c r="I22763">
        <v>0</v>
      </c>
      <c r="L22763" t="s">
        <v>163</v>
      </c>
      <c r="M22763" t="s">
        <v>159</v>
      </c>
      <c r="N22763" t="s">
        <v>159</v>
      </c>
      <c r="P22763">
        <v>0.456386946201292</v>
      </c>
      <c r="Q22763">
        <v>0</v>
      </c>
    </row>
    <row r="22764" spans="1:17">
      <c r="A22764" t="s">
        <v>122</v>
      </c>
      <c r="B22764">
        <v>2040</v>
      </c>
      <c r="E22764" t="s">
        <v>162</v>
      </c>
      <c r="G22764" t="s">
        <v>1077</v>
      </c>
      <c r="H22764" t="s">
        <v>134</v>
      </c>
      <c r="I22764">
        <v>0</v>
      </c>
      <c r="L22764" t="s">
        <v>163</v>
      </c>
      <c r="M22764" t="s">
        <v>159</v>
      </c>
      <c r="N22764" t="s">
        <v>159</v>
      </c>
      <c r="P22764">
        <v>0.456386946201292</v>
      </c>
      <c r="Q22764">
        <v>0</v>
      </c>
    </row>
    <row r="22765" spans="1:17">
      <c r="A22765" t="s">
        <v>122</v>
      </c>
      <c r="B22765">
        <v>2040</v>
      </c>
      <c r="E22765" t="s">
        <v>167</v>
      </c>
      <c r="G22765" t="s">
        <v>1077</v>
      </c>
      <c r="H22765" t="s">
        <v>131</v>
      </c>
      <c r="I22765">
        <v>0</v>
      </c>
      <c r="L22765" t="s">
        <v>168</v>
      </c>
      <c r="M22765" t="s">
        <v>159</v>
      </c>
      <c r="N22765" t="s">
        <v>159</v>
      </c>
      <c r="P22765">
        <v>0.456386946201292</v>
      </c>
      <c r="Q22765">
        <v>0</v>
      </c>
    </row>
    <row r="22766" spans="1:17">
      <c r="A22766" t="s">
        <v>122</v>
      </c>
      <c r="B22766">
        <v>2040</v>
      </c>
      <c r="E22766" t="s">
        <v>167</v>
      </c>
      <c r="G22766" t="s">
        <v>1077</v>
      </c>
      <c r="H22766" t="s">
        <v>134</v>
      </c>
      <c r="I22766">
        <v>0</v>
      </c>
      <c r="L22766" t="s">
        <v>168</v>
      </c>
      <c r="M22766" t="s">
        <v>159</v>
      </c>
      <c r="N22766" t="s">
        <v>159</v>
      </c>
      <c r="P22766">
        <v>0.456386946201292</v>
      </c>
      <c r="Q22766">
        <v>0</v>
      </c>
    </row>
    <row r="22767" spans="1:17">
      <c r="A22767" t="s">
        <v>122</v>
      </c>
      <c r="B22767">
        <v>2040</v>
      </c>
      <c r="E22767" t="s">
        <v>167</v>
      </c>
      <c r="G22767" t="s">
        <v>1077</v>
      </c>
      <c r="H22767" t="s">
        <v>131</v>
      </c>
      <c r="I22767">
        <v>0</v>
      </c>
      <c r="L22767" t="s">
        <v>169</v>
      </c>
      <c r="M22767" t="s">
        <v>159</v>
      </c>
      <c r="N22767" t="s">
        <v>159</v>
      </c>
      <c r="P22767">
        <v>0.456386946201292</v>
      </c>
      <c r="Q22767">
        <v>0</v>
      </c>
    </row>
    <row r="22768" spans="1:17">
      <c r="A22768" t="s">
        <v>122</v>
      </c>
      <c r="B22768">
        <v>2040</v>
      </c>
      <c r="E22768" t="s">
        <v>167</v>
      </c>
      <c r="G22768" t="s">
        <v>1077</v>
      </c>
      <c r="H22768" t="s">
        <v>134</v>
      </c>
      <c r="I22768">
        <v>0</v>
      </c>
      <c r="L22768" t="s">
        <v>169</v>
      </c>
      <c r="M22768" t="s">
        <v>159</v>
      </c>
      <c r="N22768" t="s">
        <v>159</v>
      </c>
      <c r="P22768">
        <v>0.456386946201292</v>
      </c>
      <c r="Q22768">
        <v>0</v>
      </c>
    </row>
    <row r="22769" spans="1:17">
      <c r="A22769" t="s">
        <v>122</v>
      </c>
      <c r="B22769">
        <v>2040</v>
      </c>
      <c r="E22769" t="s">
        <v>170</v>
      </c>
      <c r="G22769" t="s">
        <v>1078</v>
      </c>
      <c r="H22769" t="s">
        <v>131</v>
      </c>
      <c r="I22769">
        <v>0</v>
      </c>
      <c r="L22769" t="s">
        <v>171</v>
      </c>
      <c r="M22769" t="s">
        <v>126</v>
      </c>
      <c r="N22769" t="s">
        <v>164</v>
      </c>
      <c r="P22769">
        <v>0.456386946201292</v>
      </c>
      <c r="Q22769">
        <v>0</v>
      </c>
    </row>
    <row r="22770" spans="1:17">
      <c r="A22770" t="s">
        <v>122</v>
      </c>
      <c r="B22770">
        <v>2040</v>
      </c>
      <c r="E22770" t="s">
        <v>170</v>
      </c>
      <c r="G22770" t="s">
        <v>1078</v>
      </c>
      <c r="H22770" t="s">
        <v>134</v>
      </c>
      <c r="I22770">
        <v>0</v>
      </c>
      <c r="L22770" t="s">
        <v>171</v>
      </c>
      <c r="M22770" t="s">
        <v>126</v>
      </c>
      <c r="N22770" t="s">
        <v>164</v>
      </c>
      <c r="P22770">
        <v>0.456386946201292</v>
      </c>
      <c r="Q22770">
        <v>0</v>
      </c>
    </row>
    <row r="22771" spans="1:17">
      <c r="A22771" t="s">
        <v>122</v>
      </c>
      <c r="B22771">
        <v>2040</v>
      </c>
      <c r="E22771" t="s">
        <v>162</v>
      </c>
      <c r="G22771" t="s">
        <v>1078</v>
      </c>
      <c r="H22771" t="s">
        <v>131</v>
      </c>
      <c r="I22771">
        <v>44343750</v>
      </c>
      <c r="L22771" t="s">
        <v>163</v>
      </c>
      <c r="M22771" t="s">
        <v>126</v>
      </c>
      <c r="N22771" t="s">
        <v>164</v>
      </c>
      <c r="P22771">
        <v>0.456386946201292</v>
      </c>
      <c r="Q22771">
        <v>20237908.6456136</v>
      </c>
    </row>
    <row r="22772" spans="1:17">
      <c r="A22772" t="s">
        <v>122</v>
      </c>
      <c r="B22772">
        <v>2040</v>
      </c>
      <c r="E22772" t="s">
        <v>162</v>
      </c>
      <c r="G22772" t="s">
        <v>1078</v>
      </c>
      <c r="H22772" t="s">
        <v>134</v>
      </c>
      <c r="I22772">
        <v>5643750</v>
      </c>
      <c r="L22772" t="s">
        <v>163</v>
      </c>
      <c r="M22772" t="s">
        <v>126</v>
      </c>
      <c r="N22772" t="s">
        <v>164</v>
      </c>
      <c r="P22772">
        <v>0.456386946201292</v>
      </c>
      <c r="Q22772">
        <v>2575733.8276235401</v>
      </c>
    </row>
    <row r="22773" spans="1:17">
      <c r="A22773" t="s">
        <v>122</v>
      </c>
      <c r="B22773">
        <v>2040</v>
      </c>
      <c r="E22773" t="s">
        <v>167</v>
      </c>
      <c r="G22773" t="s">
        <v>1078</v>
      </c>
      <c r="H22773" t="s">
        <v>131</v>
      </c>
      <c r="I22773">
        <v>0</v>
      </c>
      <c r="L22773" t="s">
        <v>168</v>
      </c>
      <c r="M22773" t="s">
        <v>126</v>
      </c>
      <c r="N22773" t="s">
        <v>164</v>
      </c>
      <c r="P22773">
        <v>0.456386946201292</v>
      </c>
      <c r="Q22773">
        <v>0</v>
      </c>
    </row>
    <row r="22774" spans="1:17">
      <c r="A22774" t="s">
        <v>122</v>
      </c>
      <c r="B22774">
        <v>2040</v>
      </c>
      <c r="E22774" t="s">
        <v>167</v>
      </c>
      <c r="G22774" t="s">
        <v>1078</v>
      </c>
      <c r="H22774" t="s">
        <v>134</v>
      </c>
      <c r="I22774">
        <v>0</v>
      </c>
      <c r="L22774" t="s">
        <v>168</v>
      </c>
      <c r="M22774" t="s">
        <v>126</v>
      </c>
      <c r="N22774" t="s">
        <v>164</v>
      </c>
      <c r="P22774">
        <v>0.456386946201292</v>
      </c>
      <c r="Q22774">
        <v>0</v>
      </c>
    </row>
    <row r="22775" spans="1:17">
      <c r="A22775" t="s">
        <v>122</v>
      </c>
      <c r="B22775">
        <v>2040</v>
      </c>
      <c r="E22775" t="s">
        <v>167</v>
      </c>
      <c r="G22775" t="s">
        <v>1078</v>
      </c>
      <c r="H22775" t="s">
        <v>131</v>
      </c>
      <c r="I22775">
        <v>0</v>
      </c>
      <c r="L22775" t="s">
        <v>169</v>
      </c>
      <c r="M22775" t="s">
        <v>126</v>
      </c>
      <c r="N22775" t="s">
        <v>164</v>
      </c>
      <c r="P22775">
        <v>0.456386946201292</v>
      </c>
      <c r="Q22775">
        <v>0</v>
      </c>
    </row>
    <row r="22776" spans="1:17">
      <c r="A22776" t="s">
        <v>122</v>
      </c>
      <c r="B22776">
        <v>2040</v>
      </c>
      <c r="E22776" t="s">
        <v>167</v>
      </c>
      <c r="G22776" t="s">
        <v>1078</v>
      </c>
      <c r="H22776" t="s">
        <v>134</v>
      </c>
      <c r="I22776">
        <v>0</v>
      </c>
      <c r="L22776" t="s">
        <v>169</v>
      </c>
      <c r="M22776" t="s">
        <v>126</v>
      </c>
      <c r="N22776" t="s">
        <v>164</v>
      </c>
      <c r="P22776">
        <v>0.456386946201292</v>
      </c>
      <c r="Q22776">
        <v>0</v>
      </c>
    </row>
    <row r="22777" spans="1:17">
      <c r="A22777" t="s">
        <v>122</v>
      </c>
      <c r="B22777">
        <v>2040</v>
      </c>
      <c r="E22777" t="s">
        <v>170</v>
      </c>
      <c r="G22777" t="s">
        <v>1078</v>
      </c>
      <c r="H22777" t="s">
        <v>131</v>
      </c>
      <c r="I22777">
        <v>0</v>
      </c>
      <c r="L22777" t="s">
        <v>171</v>
      </c>
      <c r="M22777" t="s">
        <v>126</v>
      </c>
      <c r="N22777" t="s">
        <v>159</v>
      </c>
      <c r="P22777">
        <v>0.456386946201292</v>
      </c>
      <c r="Q22777">
        <v>0</v>
      </c>
    </row>
    <row r="22778" spans="1:17">
      <c r="A22778" t="s">
        <v>122</v>
      </c>
      <c r="B22778">
        <v>2040</v>
      </c>
      <c r="E22778" t="s">
        <v>170</v>
      </c>
      <c r="G22778" t="s">
        <v>1078</v>
      </c>
      <c r="H22778" t="s">
        <v>134</v>
      </c>
      <c r="I22778">
        <v>0</v>
      </c>
      <c r="L22778" t="s">
        <v>171</v>
      </c>
      <c r="M22778" t="s">
        <v>126</v>
      </c>
      <c r="N22778" t="s">
        <v>159</v>
      </c>
      <c r="P22778">
        <v>0.456386946201292</v>
      </c>
      <c r="Q22778">
        <v>0</v>
      </c>
    </row>
    <row r="22779" spans="1:17">
      <c r="A22779" t="s">
        <v>122</v>
      </c>
      <c r="B22779">
        <v>2040</v>
      </c>
      <c r="E22779" t="s">
        <v>162</v>
      </c>
      <c r="G22779" t="s">
        <v>1078</v>
      </c>
      <c r="H22779" t="s">
        <v>131</v>
      </c>
      <c r="I22779">
        <v>44343750</v>
      </c>
      <c r="L22779" t="s">
        <v>163</v>
      </c>
      <c r="M22779" t="s">
        <v>126</v>
      </c>
      <c r="N22779" t="s">
        <v>159</v>
      </c>
      <c r="P22779">
        <v>0.456386946201292</v>
      </c>
      <c r="Q22779">
        <v>20237908.6456136</v>
      </c>
    </row>
    <row r="22780" spans="1:17">
      <c r="A22780" t="s">
        <v>122</v>
      </c>
      <c r="B22780">
        <v>2040</v>
      </c>
      <c r="E22780" t="s">
        <v>162</v>
      </c>
      <c r="G22780" t="s">
        <v>1078</v>
      </c>
      <c r="H22780" t="s">
        <v>134</v>
      </c>
      <c r="I22780">
        <v>5643750</v>
      </c>
      <c r="L22780" t="s">
        <v>163</v>
      </c>
      <c r="M22780" t="s">
        <v>126</v>
      </c>
      <c r="N22780" t="s">
        <v>159</v>
      </c>
      <c r="P22780">
        <v>0.456386946201292</v>
      </c>
      <c r="Q22780">
        <v>2575733.8276235401</v>
      </c>
    </row>
    <row r="22781" spans="1:17">
      <c r="A22781" t="s">
        <v>122</v>
      </c>
      <c r="B22781">
        <v>2040</v>
      </c>
      <c r="E22781" t="s">
        <v>167</v>
      </c>
      <c r="G22781" t="s">
        <v>1078</v>
      </c>
      <c r="H22781" t="s">
        <v>131</v>
      </c>
      <c r="I22781">
        <v>0</v>
      </c>
      <c r="L22781" t="s">
        <v>168</v>
      </c>
      <c r="M22781" t="s">
        <v>126</v>
      </c>
      <c r="N22781" t="s">
        <v>159</v>
      </c>
      <c r="P22781">
        <v>0.456386946201292</v>
      </c>
      <c r="Q22781">
        <v>0</v>
      </c>
    </row>
    <row r="22782" spans="1:17">
      <c r="A22782" t="s">
        <v>122</v>
      </c>
      <c r="B22782">
        <v>2040</v>
      </c>
      <c r="E22782" t="s">
        <v>167</v>
      </c>
      <c r="G22782" t="s">
        <v>1078</v>
      </c>
      <c r="H22782" t="s">
        <v>134</v>
      </c>
      <c r="I22782">
        <v>0</v>
      </c>
      <c r="L22782" t="s">
        <v>168</v>
      </c>
      <c r="M22782" t="s">
        <v>126</v>
      </c>
      <c r="N22782" t="s">
        <v>159</v>
      </c>
      <c r="P22782">
        <v>0.456386946201292</v>
      </c>
      <c r="Q22782">
        <v>0</v>
      </c>
    </row>
    <row r="22783" spans="1:17">
      <c r="A22783" t="s">
        <v>122</v>
      </c>
      <c r="B22783">
        <v>2040</v>
      </c>
      <c r="E22783" t="s">
        <v>167</v>
      </c>
      <c r="G22783" t="s">
        <v>1078</v>
      </c>
      <c r="H22783" t="s">
        <v>131</v>
      </c>
      <c r="I22783">
        <v>0</v>
      </c>
      <c r="L22783" t="s">
        <v>169</v>
      </c>
      <c r="M22783" t="s">
        <v>126</v>
      </c>
      <c r="N22783" t="s">
        <v>159</v>
      </c>
      <c r="P22783">
        <v>0.456386946201292</v>
      </c>
      <c r="Q22783">
        <v>0</v>
      </c>
    </row>
    <row r="22784" spans="1:17">
      <c r="A22784" t="s">
        <v>122</v>
      </c>
      <c r="B22784">
        <v>2040</v>
      </c>
      <c r="E22784" t="s">
        <v>167</v>
      </c>
      <c r="G22784" t="s">
        <v>1078</v>
      </c>
      <c r="H22784" t="s">
        <v>134</v>
      </c>
      <c r="I22784">
        <v>0</v>
      </c>
      <c r="L22784" t="s">
        <v>169</v>
      </c>
      <c r="M22784" t="s">
        <v>126</v>
      </c>
      <c r="N22784" t="s">
        <v>159</v>
      </c>
      <c r="P22784">
        <v>0.456386946201292</v>
      </c>
      <c r="Q22784">
        <v>0</v>
      </c>
    </row>
    <row r="22785" spans="1:17">
      <c r="A22785" t="s">
        <v>122</v>
      </c>
      <c r="B22785">
        <v>2040</v>
      </c>
      <c r="E22785" t="s">
        <v>170</v>
      </c>
      <c r="G22785" t="s">
        <v>1077</v>
      </c>
      <c r="H22785" t="s">
        <v>131</v>
      </c>
      <c r="I22785">
        <v>0</v>
      </c>
      <c r="L22785" t="s">
        <v>171</v>
      </c>
      <c r="M22785" t="s">
        <v>126</v>
      </c>
      <c r="N22785" t="s">
        <v>126</v>
      </c>
      <c r="P22785">
        <v>0.456386946201292</v>
      </c>
      <c r="Q22785">
        <v>0</v>
      </c>
    </row>
    <row r="22786" spans="1:17">
      <c r="A22786" t="s">
        <v>122</v>
      </c>
      <c r="B22786">
        <v>2040</v>
      </c>
      <c r="E22786" t="s">
        <v>170</v>
      </c>
      <c r="G22786" t="s">
        <v>1077</v>
      </c>
      <c r="H22786" t="s">
        <v>134</v>
      </c>
      <c r="I22786">
        <v>0</v>
      </c>
      <c r="L22786" t="s">
        <v>171</v>
      </c>
      <c r="M22786" t="s">
        <v>126</v>
      </c>
      <c r="N22786" t="s">
        <v>126</v>
      </c>
      <c r="P22786">
        <v>0.456386946201292</v>
      </c>
      <c r="Q22786">
        <v>0</v>
      </c>
    </row>
    <row r="22787" spans="1:17">
      <c r="A22787" t="s">
        <v>122</v>
      </c>
      <c r="B22787">
        <v>2040</v>
      </c>
      <c r="E22787" t="s">
        <v>162</v>
      </c>
      <c r="G22787" t="s">
        <v>1077</v>
      </c>
      <c r="H22787" t="s">
        <v>131</v>
      </c>
      <c r="I22787">
        <v>919849861.26661205</v>
      </c>
      <c r="L22787" t="s">
        <v>163</v>
      </c>
      <c r="M22787" t="s">
        <v>126</v>
      </c>
      <c r="N22787" t="s">
        <v>126</v>
      </c>
      <c r="P22787">
        <v>0.456386946201292</v>
      </c>
      <c r="Q22787">
        <v>419807469.14715099</v>
      </c>
    </row>
    <row r="22788" spans="1:17">
      <c r="A22788" t="s">
        <v>122</v>
      </c>
      <c r="B22788">
        <v>2040</v>
      </c>
      <c r="E22788" t="s">
        <v>162</v>
      </c>
      <c r="G22788" t="s">
        <v>1077</v>
      </c>
      <c r="H22788" t="s">
        <v>134</v>
      </c>
      <c r="I22788">
        <v>0</v>
      </c>
      <c r="L22788" t="s">
        <v>163</v>
      </c>
      <c r="M22788" t="s">
        <v>126</v>
      </c>
      <c r="N22788" t="s">
        <v>126</v>
      </c>
      <c r="P22788">
        <v>0.456386946201292</v>
      </c>
      <c r="Q22788">
        <v>0</v>
      </c>
    </row>
    <row r="22789" spans="1:17">
      <c r="A22789" t="s">
        <v>122</v>
      </c>
      <c r="B22789">
        <v>2040</v>
      </c>
      <c r="E22789" t="s">
        <v>167</v>
      </c>
      <c r="G22789" t="s">
        <v>1077</v>
      </c>
      <c r="H22789" t="s">
        <v>131</v>
      </c>
      <c r="I22789">
        <v>0</v>
      </c>
      <c r="L22789" t="s">
        <v>168</v>
      </c>
      <c r="M22789" t="s">
        <v>126</v>
      </c>
      <c r="N22789" t="s">
        <v>126</v>
      </c>
      <c r="P22789">
        <v>0.456386946201292</v>
      </c>
      <c r="Q22789">
        <v>0</v>
      </c>
    </row>
    <row r="22790" spans="1:17">
      <c r="A22790" t="s">
        <v>122</v>
      </c>
      <c r="B22790">
        <v>2040</v>
      </c>
      <c r="E22790" t="s">
        <v>167</v>
      </c>
      <c r="G22790" t="s">
        <v>1077</v>
      </c>
      <c r="H22790" t="s">
        <v>134</v>
      </c>
      <c r="I22790">
        <v>0</v>
      </c>
      <c r="L22790" t="s">
        <v>168</v>
      </c>
      <c r="M22790" t="s">
        <v>126</v>
      </c>
      <c r="N22790" t="s">
        <v>126</v>
      </c>
      <c r="P22790">
        <v>0.456386946201292</v>
      </c>
      <c r="Q22790">
        <v>0</v>
      </c>
    </row>
    <row r="22791" spans="1:17">
      <c r="A22791" t="s">
        <v>122</v>
      </c>
      <c r="B22791">
        <v>2040</v>
      </c>
      <c r="E22791" t="s">
        <v>167</v>
      </c>
      <c r="G22791" t="s">
        <v>1077</v>
      </c>
      <c r="H22791" t="s">
        <v>131</v>
      </c>
      <c r="I22791">
        <v>23665859.978768099</v>
      </c>
      <c r="L22791" t="s">
        <v>169</v>
      </c>
      <c r="M22791" t="s">
        <v>126</v>
      </c>
      <c r="N22791" t="s">
        <v>126</v>
      </c>
      <c r="P22791">
        <v>0.456386946201292</v>
      </c>
      <c r="Q22791">
        <v>10800789.564937299</v>
      </c>
    </row>
    <row r="22792" spans="1:17">
      <c r="A22792" t="s">
        <v>122</v>
      </c>
      <c r="B22792">
        <v>2040</v>
      </c>
      <c r="E22792" t="s">
        <v>167</v>
      </c>
      <c r="G22792" t="s">
        <v>1077</v>
      </c>
      <c r="H22792" t="s">
        <v>134</v>
      </c>
      <c r="I22792">
        <v>0</v>
      </c>
      <c r="L22792" t="s">
        <v>169</v>
      </c>
      <c r="M22792" t="s">
        <v>126</v>
      </c>
      <c r="N22792" t="s">
        <v>126</v>
      </c>
      <c r="P22792">
        <v>0.456386946201292</v>
      </c>
      <c r="Q22792">
        <v>0</v>
      </c>
    </row>
    <row r="22793" spans="1:17">
      <c r="A22793" t="s">
        <v>122</v>
      </c>
      <c r="B22793">
        <v>2040</v>
      </c>
      <c r="E22793" t="s">
        <v>170</v>
      </c>
      <c r="G22793" t="s">
        <v>1078</v>
      </c>
      <c r="H22793" t="s">
        <v>131</v>
      </c>
      <c r="I22793">
        <v>0</v>
      </c>
      <c r="L22793" t="s">
        <v>171</v>
      </c>
      <c r="M22793" t="s">
        <v>126</v>
      </c>
      <c r="N22793" t="s">
        <v>165</v>
      </c>
      <c r="P22793">
        <v>0.456386946201292</v>
      </c>
      <c r="Q22793">
        <v>0</v>
      </c>
    </row>
    <row r="22794" spans="1:17">
      <c r="A22794" t="s">
        <v>122</v>
      </c>
      <c r="B22794">
        <v>2040</v>
      </c>
      <c r="E22794" t="s">
        <v>170</v>
      </c>
      <c r="G22794" t="s">
        <v>1078</v>
      </c>
      <c r="H22794" t="s">
        <v>134</v>
      </c>
      <c r="I22794">
        <v>0</v>
      </c>
      <c r="L22794" t="s">
        <v>171</v>
      </c>
      <c r="M22794" t="s">
        <v>126</v>
      </c>
      <c r="N22794" t="s">
        <v>165</v>
      </c>
      <c r="P22794">
        <v>0.456386946201292</v>
      </c>
      <c r="Q22794">
        <v>0</v>
      </c>
    </row>
    <row r="22795" spans="1:17">
      <c r="A22795" t="s">
        <v>122</v>
      </c>
      <c r="B22795">
        <v>2040</v>
      </c>
      <c r="E22795" t="s">
        <v>162</v>
      </c>
      <c r="G22795" t="s">
        <v>1078</v>
      </c>
      <c r="H22795" t="s">
        <v>131</v>
      </c>
      <c r="I22795">
        <v>17737500</v>
      </c>
      <c r="L22795" t="s">
        <v>163</v>
      </c>
      <c r="M22795" t="s">
        <v>126</v>
      </c>
      <c r="N22795" t="s">
        <v>165</v>
      </c>
      <c r="P22795">
        <v>0.456386946201292</v>
      </c>
      <c r="Q22795">
        <v>8095163.4582454199</v>
      </c>
    </row>
    <row r="22796" spans="1:17">
      <c r="A22796" t="s">
        <v>122</v>
      </c>
      <c r="B22796">
        <v>2040</v>
      </c>
      <c r="E22796" t="s">
        <v>162</v>
      </c>
      <c r="G22796" t="s">
        <v>1078</v>
      </c>
      <c r="H22796" t="s">
        <v>134</v>
      </c>
      <c r="I22796">
        <v>1128750</v>
      </c>
      <c r="L22796" t="s">
        <v>163</v>
      </c>
      <c r="M22796" t="s">
        <v>126</v>
      </c>
      <c r="N22796" t="s">
        <v>165</v>
      </c>
      <c r="P22796">
        <v>0.456386946201292</v>
      </c>
      <c r="Q22796">
        <v>515146.76552470902</v>
      </c>
    </row>
    <row r="22797" spans="1:17">
      <c r="A22797" t="s">
        <v>122</v>
      </c>
      <c r="B22797">
        <v>2040</v>
      </c>
      <c r="E22797" t="s">
        <v>167</v>
      </c>
      <c r="G22797" t="s">
        <v>1078</v>
      </c>
      <c r="H22797" t="s">
        <v>131</v>
      </c>
      <c r="I22797">
        <v>0</v>
      </c>
      <c r="L22797" t="s">
        <v>168</v>
      </c>
      <c r="M22797" t="s">
        <v>126</v>
      </c>
      <c r="N22797" t="s">
        <v>165</v>
      </c>
      <c r="P22797">
        <v>0.456386946201292</v>
      </c>
      <c r="Q22797">
        <v>0</v>
      </c>
    </row>
    <row r="22798" spans="1:17">
      <c r="A22798" t="s">
        <v>122</v>
      </c>
      <c r="B22798">
        <v>2040</v>
      </c>
      <c r="E22798" t="s">
        <v>167</v>
      </c>
      <c r="G22798" t="s">
        <v>1078</v>
      </c>
      <c r="H22798" t="s">
        <v>134</v>
      </c>
      <c r="I22798">
        <v>0</v>
      </c>
      <c r="L22798" t="s">
        <v>168</v>
      </c>
      <c r="M22798" t="s">
        <v>126</v>
      </c>
      <c r="N22798" t="s">
        <v>165</v>
      </c>
      <c r="P22798">
        <v>0.456386946201292</v>
      </c>
      <c r="Q22798">
        <v>0</v>
      </c>
    </row>
    <row r="22799" spans="1:17">
      <c r="A22799" t="s">
        <v>122</v>
      </c>
      <c r="B22799">
        <v>2040</v>
      </c>
      <c r="E22799" t="s">
        <v>167</v>
      </c>
      <c r="G22799" t="s">
        <v>1078</v>
      </c>
      <c r="H22799" t="s">
        <v>131</v>
      </c>
      <c r="I22799">
        <v>0</v>
      </c>
      <c r="L22799" t="s">
        <v>169</v>
      </c>
      <c r="M22799" t="s">
        <v>126</v>
      </c>
      <c r="N22799" t="s">
        <v>165</v>
      </c>
      <c r="P22799">
        <v>0.456386946201292</v>
      </c>
      <c r="Q22799">
        <v>0</v>
      </c>
    </row>
    <row r="22800" spans="1:17">
      <c r="A22800" t="s">
        <v>122</v>
      </c>
      <c r="B22800">
        <v>2040</v>
      </c>
      <c r="E22800" t="s">
        <v>167</v>
      </c>
      <c r="G22800" t="s">
        <v>1078</v>
      </c>
      <c r="H22800" t="s">
        <v>134</v>
      </c>
      <c r="I22800">
        <v>0</v>
      </c>
      <c r="L22800" t="s">
        <v>169</v>
      </c>
      <c r="M22800" t="s">
        <v>126</v>
      </c>
      <c r="N22800" t="s">
        <v>165</v>
      </c>
      <c r="P22800">
        <v>0.456386946201292</v>
      </c>
      <c r="Q22800">
        <v>0</v>
      </c>
    </row>
    <row r="22801" spans="1:17">
      <c r="A22801" t="s">
        <v>122</v>
      </c>
      <c r="B22801">
        <v>2040</v>
      </c>
      <c r="E22801" t="s">
        <v>170</v>
      </c>
      <c r="G22801" t="s">
        <v>1078</v>
      </c>
      <c r="H22801" t="s">
        <v>131</v>
      </c>
      <c r="I22801">
        <v>0</v>
      </c>
      <c r="L22801" t="s">
        <v>171</v>
      </c>
      <c r="M22801" t="s">
        <v>126</v>
      </c>
      <c r="N22801" t="s">
        <v>166</v>
      </c>
      <c r="P22801">
        <v>0.456386946201292</v>
      </c>
      <c r="Q22801">
        <v>0</v>
      </c>
    </row>
    <row r="22802" spans="1:17">
      <c r="A22802" t="s">
        <v>122</v>
      </c>
      <c r="B22802">
        <v>2040</v>
      </c>
      <c r="E22802" t="s">
        <v>170</v>
      </c>
      <c r="G22802" t="s">
        <v>1078</v>
      </c>
      <c r="H22802" t="s">
        <v>134</v>
      </c>
      <c r="I22802">
        <v>0</v>
      </c>
      <c r="L22802" t="s">
        <v>171</v>
      </c>
      <c r="M22802" t="s">
        <v>126</v>
      </c>
      <c r="N22802" t="s">
        <v>166</v>
      </c>
      <c r="P22802">
        <v>0.456386946201292</v>
      </c>
      <c r="Q22802">
        <v>0</v>
      </c>
    </row>
    <row r="22803" spans="1:17">
      <c r="A22803" t="s">
        <v>122</v>
      </c>
      <c r="B22803">
        <v>2040</v>
      </c>
      <c r="E22803" t="s">
        <v>162</v>
      </c>
      <c r="G22803" t="s">
        <v>1078</v>
      </c>
      <c r="H22803" t="s">
        <v>131</v>
      </c>
      <c r="I22803">
        <v>62081250</v>
      </c>
      <c r="L22803" t="s">
        <v>163</v>
      </c>
      <c r="M22803" t="s">
        <v>126</v>
      </c>
      <c r="N22803" t="s">
        <v>166</v>
      </c>
      <c r="P22803">
        <v>0.456386946201292</v>
      </c>
      <c r="Q22803">
        <v>28333072.103859</v>
      </c>
    </row>
    <row r="22804" spans="1:17">
      <c r="A22804" t="s">
        <v>122</v>
      </c>
      <c r="B22804">
        <v>2040</v>
      </c>
      <c r="E22804" t="s">
        <v>162</v>
      </c>
      <c r="G22804" t="s">
        <v>1078</v>
      </c>
      <c r="H22804" t="s">
        <v>134</v>
      </c>
      <c r="I22804">
        <v>7901250</v>
      </c>
      <c r="L22804" t="s">
        <v>163</v>
      </c>
      <c r="M22804" t="s">
        <v>126</v>
      </c>
      <c r="N22804" t="s">
        <v>166</v>
      </c>
      <c r="P22804">
        <v>0.456386946201292</v>
      </c>
      <c r="Q22804">
        <v>3606027.3586729602</v>
      </c>
    </row>
    <row r="22805" spans="1:17">
      <c r="A22805" t="s">
        <v>122</v>
      </c>
      <c r="B22805">
        <v>2040</v>
      </c>
      <c r="E22805" t="s">
        <v>167</v>
      </c>
      <c r="G22805" t="s">
        <v>1078</v>
      </c>
      <c r="H22805" t="s">
        <v>131</v>
      </c>
      <c r="I22805">
        <v>0</v>
      </c>
      <c r="L22805" t="s">
        <v>168</v>
      </c>
      <c r="M22805" t="s">
        <v>126</v>
      </c>
      <c r="N22805" t="s">
        <v>166</v>
      </c>
      <c r="P22805">
        <v>0.456386946201292</v>
      </c>
      <c r="Q22805">
        <v>0</v>
      </c>
    </row>
    <row r="22806" spans="1:17">
      <c r="A22806" t="s">
        <v>122</v>
      </c>
      <c r="B22806">
        <v>2040</v>
      </c>
      <c r="E22806" t="s">
        <v>167</v>
      </c>
      <c r="G22806" t="s">
        <v>1078</v>
      </c>
      <c r="H22806" t="s">
        <v>134</v>
      </c>
      <c r="I22806">
        <v>0</v>
      </c>
      <c r="L22806" t="s">
        <v>168</v>
      </c>
      <c r="M22806" t="s">
        <v>126</v>
      </c>
      <c r="N22806" t="s">
        <v>166</v>
      </c>
      <c r="P22806">
        <v>0.456386946201292</v>
      </c>
      <c r="Q22806">
        <v>0</v>
      </c>
    </row>
    <row r="22807" spans="1:17">
      <c r="A22807" t="s">
        <v>122</v>
      </c>
      <c r="B22807">
        <v>2040</v>
      </c>
      <c r="E22807" t="s">
        <v>167</v>
      </c>
      <c r="G22807" t="s">
        <v>1078</v>
      </c>
      <c r="H22807" t="s">
        <v>131</v>
      </c>
      <c r="I22807">
        <v>0</v>
      </c>
      <c r="L22807" t="s">
        <v>169</v>
      </c>
      <c r="M22807" t="s">
        <v>126</v>
      </c>
      <c r="N22807" t="s">
        <v>166</v>
      </c>
      <c r="P22807">
        <v>0.456386946201292</v>
      </c>
      <c r="Q22807">
        <v>0</v>
      </c>
    </row>
    <row r="22808" spans="1:17">
      <c r="A22808" t="s">
        <v>122</v>
      </c>
      <c r="B22808">
        <v>2040</v>
      </c>
      <c r="E22808" t="s">
        <v>167</v>
      </c>
      <c r="G22808" t="s">
        <v>1078</v>
      </c>
      <c r="H22808" t="s">
        <v>134</v>
      </c>
      <c r="I22808">
        <v>0</v>
      </c>
      <c r="L22808" t="s">
        <v>169</v>
      </c>
      <c r="M22808" t="s">
        <v>126</v>
      </c>
      <c r="N22808" t="s">
        <v>166</v>
      </c>
      <c r="P22808">
        <v>0.456386946201292</v>
      </c>
      <c r="Q22808">
        <v>0</v>
      </c>
    </row>
    <row r="22809" spans="1:17">
      <c r="A22809" t="s">
        <v>122</v>
      </c>
      <c r="B22809">
        <v>2040</v>
      </c>
      <c r="E22809" t="s">
        <v>170</v>
      </c>
      <c r="G22809" t="s">
        <v>1078</v>
      </c>
      <c r="H22809" t="s">
        <v>131</v>
      </c>
      <c r="I22809">
        <v>0</v>
      </c>
      <c r="L22809" t="s">
        <v>171</v>
      </c>
      <c r="M22809" t="s">
        <v>126</v>
      </c>
      <c r="N22809" t="s">
        <v>160</v>
      </c>
      <c r="P22809">
        <v>0.456386946201292</v>
      </c>
      <c r="Q22809">
        <v>0</v>
      </c>
    </row>
    <row r="22810" spans="1:17">
      <c r="A22810" t="s">
        <v>122</v>
      </c>
      <c r="B22810">
        <v>2040</v>
      </c>
      <c r="E22810" t="s">
        <v>170</v>
      </c>
      <c r="G22810" t="s">
        <v>1078</v>
      </c>
      <c r="H22810" t="s">
        <v>134</v>
      </c>
      <c r="I22810">
        <v>0</v>
      </c>
      <c r="L22810" t="s">
        <v>171</v>
      </c>
      <c r="M22810" t="s">
        <v>126</v>
      </c>
      <c r="N22810" t="s">
        <v>160</v>
      </c>
      <c r="P22810">
        <v>0.456386946201292</v>
      </c>
      <c r="Q22810">
        <v>0</v>
      </c>
    </row>
    <row r="22811" spans="1:17">
      <c r="A22811" t="s">
        <v>122</v>
      </c>
      <c r="B22811">
        <v>2040</v>
      </c>
      <c r="E22811" t="s">
        <v>162</v>
      </c>
      <c r="G22811" t="s">
        <v>1078</v>
      </c>
      <c r="H22811" t="s">
        <v>131</v>
      </c>
      <c r="I22811">
        <v>177375000</v>
      </c>
      <c r="L22811" t="s">
        <v>163</v>
      </c>
      <c r="M22811" t="s">
        <v>126</v>
      </c>
      <c r="N22811" t="s">
        <v>160</v>
      </c>
      <c r="P22811">
        <v>0.456386946201292</v>
      </c>
      <c r="Q22811">
        <v>80951634.582454205</v>
      </c>
    </row>
    <row r="22812" spans="1:17">
      <c r="A22812" t="s">
        <v>122</v>
      </c>
      <c r="B22812">
        <v>2040</v>
      </c>
      <c r="E22812" t="s">
        <v>162</v>
      </c>
      <c r="G22812" t="s">
        <v>1078</v>
      </c>
      <c r="H22812" t="s">
        <v>134</v>
      </c>
      <c r="I22812">
        <v>22575000</v>
      </c>
      <c r="L22812" t="s">
        <v>163</v>
      </c>
      <c r="M22812" t="s">
        <v>126</v>
      </c>
      <c r="N22812" t="s">
        <v>160</v>
      </c>
      <c r="P22812">
        <v>0.456386946201292</v>
      </c>
      <c r="Q22812">
        <v>10302935.310494199</v>
      </c>
    </row>
    <row r="22813" spans="1:17">
      <c r="A22813" t="s">
        <v>122</v>
      </c>
      <c r="B22813">
        <v>2040</v>
      </c>
      <c r="E22813" t="s">
        <v>167</v>
      </c>
      <c r="G22813" t="s">
        <v>1078</v>
      </c>
      <c r="H22813" t="s">
        <v>131</v>
      </c>
      <c r="I22813">
        <v>0</v>
      </c>
      <c r="L22813" t="s">
        <v>168</v>
      </c>
      <c r="M22813" t="s">
        <v>126</v>
      </c>
      <c r="N22813" t="s">
        <v>160</v>
      </c>
      <c r="P22813">
        <v>0.456386946201292</v>
      </c>
      <c r="Q22813">
        <v>0</v>
      </c>
    </row>
    <row r="22814" spans="1:17">
      <c r="A22814" t="s">
        <v>122</v>
      </c>
      <c r="B22814">
        <v>2040</v>
      </c>
      <c r="E22814" t="s">
        <v>167</v>
      </c>
      <c r="G22814" t="s">
        <v>1078</v>
      </c>
      <c r="H22814" t="s">
        <v>134</v>
      </c>
      <c r="I22814">
        <v>0</v>
      </c>
      <c r="L22814" t="s">
        <v>168</v>
      </c>
      <c r="M22814" t="s">
        <v>126</v>
      </c>
      <c r="N22814" t="s">
        <v>160</v>
      </c>
      <c r="P22814">
        <v>0.456386946201292</v>
      </c>
      <c r="Q22814">
        <v>0</v>
      </c>
    </row>
    <row r="22815" spans="1:17">
      <c r="A22815" t="s">
        <v>122</v>
      </c>
      <c r="B22815">
        <v>2040</v>
      </c>
      <c r="E22815" t="s">
        <v>167</v>
      </c>
      <c r="G22815" t="s">
        <v>1078</v>
      </c>
      <c r="H22815" t="s">
        <v>131</v>
      </c>
      <c r="I22815">
        <v>421851655.13060302</v>
      </c>
      <c r="L22815" t="s">
        <v>169</v>
      </c>
      <c r="M22815" t="s">
        <v>126</v>
      </c>
      <c r="N22815" t="s">
        <v>160</v>
      </c>
      <c r="P22815">
        <v>0.456386946201292</v>
      </c>
      <c r="Q22815">
        <v>192527588.63501701</v>
      </c>
    </row>
    <row r="22816" spans="1:17">
      <c r="A22816" t="s">
        <v>122</v>
      </c>
      <c r="B22816">
        <v>2040</v>
      </c>
      <c r="E22816" t="s">
        <v>167</v>
      </c>
      <c r="G22816" t="s">
        <v>1078</v>
      </c>
      <c r="H22816" t="s">
        <v>134</v>
      </c>
      <c r="I22816">
        <v>149139474.03607199</v>
      </c>
      <c r="L22816" t="s">
        <v>169</v>
      </c>
      <c r="M22816" t="s">
        <v>126</v>
      </c>
      <c r="N22816" t="s">
        <v>160</v>
      </c>
      <c r="P22816">
        <v>0.456386946201292</v>
      </c>
      <c r="Q22816">
        <v>68065309.113389701</v>
      </c>
    </row>
    <row r="22817" spans="1:17">
      <c r="A22817" t="s">
        <v>122</v>
      </c>
      <c r="B22817">
        <v>2040</v>
      </c>
      <c r="E22817" t="s">
        <v>170</v>
      </c>
      <c r="G22817" t="s">
        <v>1077</v>
      </c>
      <c r="H22817" t="s">
        <v>131</v>
      </c>
      <c r="I22817">
        <v>0</v>
      </c>
      <c r="L22817" t="s">
        <v>171</v>
      </c>
      <c r="M22817" t="s">
        <v>165</v>
      </c>
      <c r="N22817" t="s">
        <v>165</v>
      </c>
      <c r="P22817">
        <v>0.456386946201292</v>
      </c>
      <c r="Q22817">
        <v>0</v>
      </c>
    </row>
    <row r="22818" spans="1:17">
      <c r="A22818" t="s">
        <v>122</v>
      </c>
      <c r="B22818">
        <v>2040</v>
      </c>
      <c r="E22818" t="s">
        <v>170</v>
      </c>
      <c r="G22818" t="s">
        <v>1077</v>
      </c>
      <c r="H22818" t="s">
        <v>134</v>
      </c>
      <c r="I22818">
        <v>0</v>
      </c>
      <c r="L22818" t="s">
        <v>171</v>
      </c>
      <c r="M22818" t="s">
        <v>165</v>
      </c>
      <c r="N22818" t="s">
        <v>165</v>
      </c>
      <c r="P22818">
        <v>0.456386946201292</v>
      </c>
      <c r="Q22818">
        <v>0</v>
      </c>
    </row>
    <row r="22819" spans="1:17">
      <c r="A22819" t="s">
        <v>122</v>
      </c>
      <c r="B22819">
        <v>2040</v>
      </c>
      <c r="E22819" t="s">
        <v>162</v>
      </c>
      <c r="G22819" t="s">
        <v>1077</v>
      </c>
      <c r="H22819" t="s">
        <v>131</v>
      </c>
      <c r="I22819">
        <v>0</v>
      </c>
      <c r="L22819" t="s">
        <v>163</v>
      </c>
      <c r="M22819" t="s">
        <v>165</v>
      </c>
      <c r="N22819" t="s">
        <v>165</v>
      </c>
      <c r="P22819">
        <v>0.456386946201292</v>
      </c>
      <c r="Q22819">
        <v>0</v>
      </c>
    </row>
    <row r="22820" spans="1:17">
      <c r="A22820" t="s">
        <v>122</v>
      </c>
      <c r="B22820">
        <v>2040</v>
      </c>
      <c r="E22820" t="s">
        <v>162</v>
      </c>
      <c r="G22820" t="s">
        <v>1077</v>
      </c>
      <c r="H22820" t="s">
        <v>134</v>
      </c>
      <c r="I22820">
        <v>0</v>
      </c>
      <c r="L22820" t="s">
        <v>163</v>
      </c>
      <c r="M22820" t="s">
        <v>165</v>
      </c>
      <c r="N22820" t="s">
        <v>165</v>
      </c>
      <c r="P22820">
        <v>0.456386946201292</v>
      </c>
      <c r="Q22820">
        <v>0</v>
      </c>
    </row>
    <row r="22821" spans="1:17">
      <c r="A22821" t="s">
        <v>122</v>
      </c>
      <c r="B22821">
        <v>2040</v>
      </c>
      <c r="E22821" t="s">
        <v>167</v>
      </c>
      <c r="G22821" t="s">
        <v>1077</v>
      </c>
      <c r="H22821" t="s">
        <v>131</v>
      </c>
      <c r="I22821">
        <v>0</v>
      </c>
      <c r="L22821" t="s">
        <v>168</v>
      </c>
      <c r="M22821" t="s">
        <v>165</v>
      </c>
      <c r="N22821" t="s">
        <v>165</v>
      </c>
      <c r="P22821">
        <v>0.456386946201292</v>
      </c>
      <c r="Q22821">
        <v>0</v>
      </c>
    </row>
    <row r="22822" spans="1:17">
      <c r="A22822" t="s">
        <v>122</v>
      </c>
      <c r="B22822">
        <v>2040</v>
      </c>
      <c r="E22822" t="s">
        <v>167</v>
      </c>
      <c r="G22822" t="s">
        <v>1077</v>
      </c>
      <c r="H22822" t="s">
        <v>134</v>
      </c>
      <c r="I22822">
        <v>0</v>
      </c>
      <c r="L22822" t="s">
        <v>168</v>
      </c>
      <c r="M22822" t="s">
        <v>165</v>
      </c>
      <c r="N22822" t="s">
        <v>165</v>
      </c>
      <c r="P22822">
        <v>0.456386946201292</v>
      </c>
      <c r="Q22822">
        <v>0</v>
      </c>
    </row>
    <row r="22823" spans="1:17">
      <c r="A22823" t="s">
        <v>122</v>
      </c>
      <c r="B22823">
        <v>2040</v>
      </c>
      <c r="E22823" t="s">
        <v>167</v>
      </c>
      <c r="G22823" t="s">
        <v>1077</v>
      </c>
      <c r="H22823" t="s">
        <v>131</v>
      </c>
      <c r="I22823">
        <v>0</v>
      </c>
      <c r="L22823" t="s">
        <v>169</v>
      </c>
      <c r="M22823" t="s">
        <v>165</v>
      </c>
      <c r="N22823" t="s">
        <v>165</v>
      </c>
      <c r="P22823">
        <v>0.456386946201292</v>
      </c>
      <c r="Q22823">
        <v>0</v>
      </c>
    </row>
    <row r="22824" spans="1:17">
      <c r="A22824" t="s">
        <v>122</v>
      </c>
      <c r="B22824">
        <v>2040</v>
      </c>
      <c r="E22824" t="s">
        <v>167</v>
      </c>
      <c r="G22824" t="s">
        <v>1077</v>
      </c>
      <c r="H22824" t="s">
        <v>134</v>
      </c>
      <c r="I22824">
        <v>0</v>
      </c>
      <c r="L22824" t="s">
        <v>169</v>
      </c>
      <c r="M22824" t="s">
        <v>165</v>
      </c>
      <c r="N22824" t="s">
        <v>165</v>
      </c>
      <c r="P22824">
        <v>0.456386946201292</v>
      </c>
      <c r="Q22824">
        <v>0</v>
      </c>
    </row>
    <row r="22825" spans="1:17">
      <c r="A22825" t="s">
        <v>122</v>
      </c>
      <c r="B22825">
        <v>2040</v>
      </c>
      <c r="E22825" t="s">
        <v>162</v>
      </c>
      <c r="G22825" t="s">
        <v>1078</v>
      </c>
      <c r="H22825" t="s">
        <v>131</v>
      </c>
      <c r="I22825">
        <v>100970721.72328199</v>
      </c>
      <c r="L22825" t="s">
        <v>163</v>
      </c>
      <c r="M22825" t="s">
        <v>166</v>
      </c>
      <c r="N22825" t="s">
        <v>159</v>
      </c>
      <c r="P22825">
        <v>0.456386946201292</v>
      </c>
      <c r="Q22825">
        <v>46081719.343029298</v>
      </c>
    </row>
    <row r="22826" spans="1:17">
      <c r="A22826" t="s">
        <v>122</v>
      </c>
      <c r="B22826">
        <v>2040</v>
      </c>
      <c r="E22826" t="s">
        <v>162</v>
      </c>
      <c r="G22826" t="s">
        <v>1078</v>
      </c>
      <c r="H22826" t="s">
        <v>134</v>
      </c>
      <c r="I22826">
        <v>18173719.556981299</v>
      </c>
      <c r="L22826" t="s">
        <v>163</v>
      </c>
      <c r="M22826" t="s">
        <v>166</v>
      </c>
      <c r="N22826" t="s">
        <v>159</v>
      </c>
      <c r="P22826">
        <v>0.456386946201292</v>
      </c>
      <c r="Q22826">
        <v>8294248.3697293997</v>
      </c>
    </row>
    <row r="22827" spans="1:17">
      <c r="A22827" t="s">
        <v>122</v>
      </c>
      <c r="B22827">
        <v>2040</v>
      </c>
      <c r="E22827" t="s">
        <v>170</v>
      </c>
      <c r="G22827" t="s">
        <v>1077</v>
      </c>
      <c r="H22827" t="s">
        <v>131</v>
      </c>
      <c r="I22827">
        <v>0</v>
      </c>
      <c r="L22827" t="s">
        <v>171</v>
      </c>
      <c r="M22827" t="s">
        <v>166</v>
      </c>
      <c r="N22827" t="s">
        <v>166</v>
      </c>
      <c r="P22827">
        <v>0.456386946201292</v>
      </c>
      <c r="Q22827">
        <v>0</v>
      </c>
    </row>
    <row r="22828" spans="1:17">
      <c r="A22828" t="s">
        <v>122</v>
      </c>
      <c r="B22828">
        <v>2040</v>
      </c>
      <c r="E22828" t="s">
        <v>170</v>
      </c>
      <c r="G22828" t="s">
        <v>1077</v>
      </c>
      <c r="H22828" t="s">
        <v>134</v>
      </c>
      <c r="I22828">
        <v>0</v>
      </c>
      <c r="L22828" t="s">
        <v>171</v>
      </c>
      <c r="M22828" t="s">
        <v>166</v>
      </c>
      <c r="N22828" t="s">
        <v>166</v>
      </c>
      <c r="P22828">
        <v>0.456386946201292</v>
      </c>
      <c r="Q22828">
        <v>0</v>
      </c>
    </row>
    <row r="22829" spans="1:17">
      <c r="A22829" t="s">
        <v>122</v>
      </c>
      <c r="B22829">
        <v>2040</v>
      </c>
      <c r="E22829" t="s">
        <v>162</v>
      </c>
      <c r="G22829" t="s">
        <v>1077</v>
      </c>
      <c r="H22829" t="s">
        <v>131</v>
      </c>
      <c r="I22829">
        <v>0</v>
      </c>
      <c r="L22829" t="s">
        <v>163</v>
      </c>
      <c r="M22829" t="s">
        <v>166</v>
      </c>
      <c r="N22829" t="s">
        <v>166</v>
      </c>
      <c r="P22829">
        <v>0.456386946201292</v>
      </c>
      <c r="Q22829">
        <v>0</v>
      </c>
    </row>
    <row r="22830" spans="1:17">
      <c r="A22830" t="s">
        <v>122</v>
      </c>
      <c r="B22830">
        <v>2040</v>
      </c>
      <c r="E22830" t="s">
        <v>162</v>
      </c>
      <c r="G22830" t="s">
        <v>1077</v>
      </c>
      <c r="H22830" t="s">
        <v>134</v>
      </c>
      <c r="I22830">
        <v>0</v>
      </c>
      <c r="L22830" t="s">
        <v>163</v>
      </c>
      <c r="M22830" t="s">
        <v>166</v>
      </c>
      <c r="N22830" t="s">
        <v>166</v>
      </c>
      <c r="P22830">
        <v>0.456386946201292</v>
      </c>
      <c r="Q22830">
        <v>0</v>
      </c>
    </row>
    <row r="22831" spans="1:17">
      <c r="A22831" t="s">
        <v>122</v>
      </c>
      <c r="B22831">
        <v>2040</v>
      </c>
      <c r="E22831" t="s">
        <v>167</v>
      </c>
      <c r="G22831" t="s">
        <v>1077</v>
      </c>
      <c r="H22831" t="s">
        <v>131</v>
      </c>
      <c r="I22831">
        <v>0</v>
      </c>
      <c r="L22831" t="s">
        <v>168</v>
      </c>
      <c r="M22831" t="s">
        <v>166</v>
      </c>
      <c r="N22831" t="s">
        <v>166</v>
      </c>
      <c r="P22831">
        <v>0.456386946201292</v>
      </c>
      <c r="Q22831">
        <v>0</v>
      </c>
    </row>
    <row r="22832" spans="1:17">
      <c r="A22832" t="s">
        <v>122</v>
      </c>
      <c r="B22832">
        <v>2040</v>
      </c>
      <c r="E22832" t="s">
        <v>167</v>
      </c>
      <c r="G22832" t="s">
        <v>1077</v>
      </c>
      <c r="H22832" t="s">
        <v>134</v>
      </c>
      <c r="I22832">
        <v>0</v>
      </c>
      <c r="L22832" t="s">
        <v>168</v>
      </c>
      <c r="M22832" t="s">
        <v>166</v>
      </c>
      <c r="N22832" t="s">
        <v>166</v>
      </c>
      <c r="P22832">
        <v>0.456386946201292</v>
      </c>
      <c r="Q22832">
        <v>0</v>
      </c>
    </row>
    <row r="22833" spans="1:17">
      <c r="A22833" t="s">
        <v>122</v>
      </c>
      <c r="B22833">
        <v>2040</v>
      </c>
      <c r="E22833" t="s">
        <v>167</v>
      </c>
      <c r="G22833" t="s">
        <v>1077</v>
      </c>
      <c r="H22833" t="s">
        <v>131</v>
      </c>
      <c r="I22833">
        <v>0</v>
      </c>
      <c r="L22833" t="s">
        <v>169</v>
      </c>
      <c r="M22833" t="s">
        <v>166</v>
      </c>
      <c r="N22833" t="s">
        <v>166</v>
      </c>
      <c r="P22833">
        <v>0.456386946201292</v>
      </c>
      <c r="Q22833">
        <v>0</v>
      </c>
    </row>
    <row r="22834" spans="1:17">
      <c r="A22834" t="s">
        <v>122</v>
      </c>
      <c r="B22834">
        <v>2040</v>
      </c>
      <c r="E22834" t="s">
        <v>167</v>
      </c>
      <c r="G22834" t="s">
        <v>1077</v>
      </c>
      <c r="H22834" t="s">
        <v>134</v>
      </c>
      <c r="I22834">
        <v>0</v>
      </c>
      <c r="L22834" t="s">
        <v>169</v>
      </c>
      <c r="M22834" t="s">
        <v>166</v>
      </c>
      <c r="N22834" t="s">
        <v>166</v>
      </c>
      <c r="P22834">
        <v>0.456386946201292</v>
      </c>
      <c r="Q22834">
        <v>0</v>
      </c>
    </row>
    <row r="22835" spans="1:17">
      <c r="A22835" t="s">
        <v>122</v>
      </c>
      <c r="B22835">
        <v>2040</v>
      </c>
      <c r="E22835" t="s">
        <v>162</v>
      </c>
      <c r="G22835" t="s">
        <v>1078</v>
      </c>
      <c r="H22835" t="s">
        <v>131</v>
      </c>
      <c r="I22835">
        <v>42728978.069453903</v>
      </c>
      <c r="L22835" t="s">
        <v>163</v>
      </c>
      <c r="M22835" t="s">
        <v>160</v>
      </c>
      <c r="N22835" t="s">
        <v>164</v>
      </c>
      <c r="P22835">
        <v>0.456386946201292</v>
      </c>
      <c r="Q22835">
        <v>19500947.815420099</v>
      </c>
    </row>
    <row r="22836" spans="1:17">
      <c r="A22836" t="s">
        <v>122</v>
      </c>
      <c r="B22836">
        <v>2040</v>
      </c>
      <c r="E22836" t="s">
        <v>162</v>
      </c>
      <c r="G22836" t="s">
        <v>1078</v>
      </c>
      <c r="H22836" t="s">
        <v>134</v>
      </c>
      <c r="I22836">
        <v>3402131.5196475601</v>
      </c>
      <c r="L22836" t="s">
        <v>163</v>
      </c>
      <c r="M22836" t="s">
        <v>160</v>
      </c>
      <c r="N22836" t="s">
        <v>164</v>
      </c>
      <c r="P22836">
        <v>0.456386946201292</v>
      </c>
      <c r="Q22836">
        <v>1552688.41482711</v>
      </c>
    </row>
    <row r="22837" spans="1:17">
      <c r="A22837" t="s">
        <v>122</v>
      </c>
      <c r="B22837">
        <v>2040</v>
      </c>
      <c r="E22837" t="s">
        <v>170</v>
      </c>
      <c r="G22837" t="s">
        <v>1077</v>
      </c>
      <c r="H22837" t="s">
        <v>131</v>
      </c>
      <c r="I22837">
        <v>0</v>
      </c>
      <c r="L22837" t="s">
        <v>171</v>
      </c>
      <c r="M22837" t="s">
        <v>160</v>
      </c>
      <c r="N22837" t="s">
        <v>160</v>
      </c>
      <c r="P22837">
        <v>0.456386946201292</v>
      </c>
      <c r="Q22837">
        <v>0</v>
      </c>
    </row>
    <row r="22838" spans="1:17">
      <c r="A22838" t="s">
        <v>122</v>
      </c>
      <c r="B22838">
        <v>2040</v>
      </c>
      <c r="E22838" t="s">
        <v>170</v>
      </c>
      <c r="G22838" t="s">
        <v>1077</v>
      </c>
      <c r="H22838" t="s">
        <v>134</v>
      </c>
      <c r="I22838">
        <v>0</v>
      </c>
      <c r="L22838" t="s">
        <v>171</v>
      </c>
      <c r="M22838" t="s">
        <v>160</v>
      </c>
      <c r="N22838" t="s">
        <v>160</v>
      </c>
      <c r="P22838">
        <v>0.456386946201292</v>
      </c>
      <c r="Q22838">
        <v>0</v>
      </c>
    </row>
    <row r="22839" spans="1:17">
      <c r="A22839" t="s">
        <v>122</v>
      </c>
      <c r="B22839">
        <v>2040</v>
      </c>
      <c r="E22839" t="s">
        <v>162</v>
      </c>
      <c r="G22839" t="s">
        <v>1077</v>
      </c>
      <c r="H22839" t="s">
        <v>131</v>
      </c>
      <c r="I22839">
        <v>0</v>
      </c>
      <c r="L22839" t="s">
        <v>163</v>
      </c>
      <c r="M22839" t="s">
        <v>160</v>
      </c>
      <c r="N22839" t="s">
        <v>160</v>
      </c>
      <c r="P22839">
        <v>0.456386946201292</v>
      </c>
      <c r="Q22839">
        <v>0</v>
      </c>
    </row>
    <row r="22840" spans="1:17">
      <c r="A22840" t="s">
        <v>122</v>
      </c>
      <c r="B22840">
        <v>2040</v>
      </c>
      <c r="E22840" t="s">
        <v>162</v>
      </c>
      <c r="G22840" t="s">
        <v>1077</v>
      </c>
      <c r="H22840" t="s">
        <v>134</v>
      </c>
      <c r="I22840">
        <v>0</v>
      </c>
      <c r="L22840" t="s">
        <v>163</v>
      </c>
      <c r="M22840" t="s">
        <v>160</v>
      </c>
      <c r="N22840" t="s">
        <v>160</v>
      </c>
      <c r="P22840">
        <v>0.456386946201292</v>
      </c>
      <c r="Q22840">
        <v>0</v>
      </c>
    </row>
    <row r="22841" spans="1:17">
      <c r="A22841" t="s">
        <v>122</v>
      </c>
      <c r="B22841">
        <v>2040</v>
      </c>
      <c r="E22841" t="s">
        <v>167</v>
      </c>
      <c r="G22841" t="s">
        <v>1077</v>
      </c>
      <c r="H22841" t="s">
        <v>131</v>
      </c>
      <c r="I22841">
        <v>0</v>
      </c>
      <c r="L22841" t="s">
        <v>168</v>
      </c>
      <c r="M22841" t="s">
        <v>160</v>
      </c>
      <c r="N22841" t="s">
        <v>160</v>
      </c>
      <c r="P22841">
        <v>0.456386946201292</v>
      </c>
      <c r="Q22841">
        <v>0</v>
      </c>
    </row>
    <row r="22842" spans="1:17">
      <c r="A22842" t="s">
        <v>122</v>
      </c>
      <c r="B22842">
        <v>2040</v>
      </c>
      <c r="E22842" t="s">
        <v>167</v>
      </c>
      <c r="G22842" t="s">
        <v>1077</v>
      </c>
      <c r="H22842" t="s">
        <v>134</v>
      </c>
      <c r="I22842">
        <v>0</v>
      </c>
      <c r="L22842" t="s">
        <v>168</v>
      </c>
      <c r="M22842" t="s">
        <v>160</v>
      </c>
      <c r="N22842" t="s">
        <v>160</v>
      </c>
      <c r="P22842">
        <v>0.456386946201292</v>
      </c>
      <c r="Q22842">
        <v>0</v>
      </c>
    </row>
    <row r="22843" spans="1:17">
      <c r="A22843" t="s">
        <v>122</v>
      </c>
      <c r="B22843">
        <v>2040</v>
      </c>
      <c r="E22843" t="s">
        <v>167</v>
      </c>
      <c r="G22843" t="s">
        <v>1077</v>
      </c>
      <c r="H22843" t="s">
        <v>131</v>
      </c>
      <c r="I22843">
        <v>0</v>
      </c>
      <c r="L22843" t="s">
        <v>169</v>
      </c>
      <c r="M22843" t="s">
        <v>160</v>
      </c>
      <c r="N22843" t="s">
        <v>160</v>
      </c>
      <c r="P22843">
        <v>0.456386946201292</v>
      </c>
      <c r="Q22843">
        <v>0</v>
      </c>
    </row>
    <row r="22844" spans="1:17">
      <c r="A22844" t="s">
        <v>122</v>
      </c>
      <c r="B22844">
        <v>2040</v>
      </c>
      <c r="E22844" t="s">
        <v>167</v>
      </c>
      <c r="G22844" t="s">
        <v>1077</v>
      </c>
      <c r="H22844" t="s">
        <v>134</v>
      </c>
      <c r="I22844">
        <v>0</v>
      </c>
      <c r="L22844" t="s">
        <v>169</v>
      </c>
      <c r="M22844" t="s">
        <v>160</v>
      </c>
      <c r="N22844" t="s">
        <v>160</v>
      </c>
      <c r="P22844">
        <v>0.456386946201292</v>
      </c>
      <c r="Q22844">
        <v>0</v>
      </c>
    </row>
    <row r="22845" spans="1:17">
      <c r="A22845" t="s">
        <v>122</v>
      </c>
      <c r="B22845">
        <v>2041</v>
      </c>
      <c r="E22845" t="s">
        <v>170</v>
      </c>
      <c r="G22845" t="s">
        <v>1077</v>
      </c>
      <c r="H22845" t="s">
        <v>134</v>
      </c>
      <c r="I22845">
        <v>0</v>
      </c>
      <c r="L22845" t="s">
        <v>171</v>
      </c>
      <c r="M22845" t="s">
        <v>164</v>
      </c>
      <c r="N22845" t="s">
        <v>164</v>
      </c>
      <c r="P22845">
        <v>0.43883360211662698</v>
      </c>
      <c r="Q22845">
        <v>0</v>
      </c>
    </row>
    <row r="22846" spans="1:17">
      <c r="A22846" t="s">
        <v>122</v>
      </c>
      <c r="B22846">
        <v>2041</v>
      </c>
      <c r="E22846" t="s">
        <v>162</v>
      </c>
      <c r="G22846" t="s">
        <v>1077</v>
      </c>
      <c r="H22846" t="s">
        <v>134</v>
      </c>
      <c r="I22846">
        <v>0</v>
      </c>
      <c r="L22846" t="s">
        <v>163</v>
      </c>
      <c r="M22846" t="s">
        <v>164</v>
      </c>
      <c r="N22846" t="s">
        <v>164</v>
      </c>
      <c r="P22846">
        <v>0.43883360211662698</v>
      </c>
      <c r="Q22846">
        <v>0</v>
      </c>
    </row>
    <row r="22847" spans="1:17">
      <c r="A22847" t="s">
        <v>122</v>
      </c>
      <c r="B22847">
        <v>2041</v>
      </c>
      <c r="E22847" t="s">
        <v>167</v>
      </c>
      <c r="G22847" t="s">
        <v>1077</v>
      </c>
      <c r="H22847" t="s">
        <v>134</v>
      </c>
      <c r="I22847">
        <v>0</v>
      </c>
      <c r="L22847" t="s">
        <v>168</v>
      </c>
      <c r="M22847" t="s">
        <v>164</v>
      </c>
      <c r="N22847" t="s">
        <v>164</v>
      </c>
      <c r="P22847">
        <v>0.43883360211662698</v>
      </c>
      <c r="Q22847">
        <v>0</v>
      </c>
    </row>
    <row r="22848" spans="1:17">
      <c r="A22848" t="s">
        <v>122</v>
      </c>
      <c r="B22848">
        <v>2041</v>
      </c>
      <c r="E22848" t="s">
        <v>167</v>
      </c>
      <c r="G22848" t="s">
        <v>1077</v>
      </c>
      <c r="H22848" t="s">
        <v>134</v>
      </c>
      <c r="I22848">
        <v>0</v>
      </c>
      <c r="L22848" t="s">
        <v>169</v>
      </c>
      <c r="M22848" t="s">
        <v>164</v>
      </c>
      <c r="N22848" t="s">
        <v>164</v>
      </c>
      <c r="P22848">
        <v>0.43883360211662698</v>
      </c>
      <c r="Q22848">
        <v>0</v>
      </c>
    </row>
    <row r="22849" spans="1:17">
      <c r="A22849" t="s">
        <v>122</v>
      </c>
      <c r="B22849">
        <v>2041</v>
      </c>
      <c r="E22849" t="s">
        <v>170</v>
      </c>
      <c r="G22849" t="s">
        <v>1077</v>
      </c>
      <c r="H22849" t="s">
        <v>134</v>
      </c>
      <c r="I22849">
        <v>0</v>
      </c>
      <c r="L22849" t="s">
        <v>171</v>
      </c>
      <c r="M22849" t="s">
        <v>159</v>
      </c>
      <c r="N22849" t="s">
        <v>159</v>
      </c>
      <c r="P22849">
        <v>0.43883360211662698</v>
      </c>
      <c r="Q22849">
        <v>0</v>
      </c>
    </row>
    <row r="22850" spans="1:17">
      <c r="A22850" t="s">
        <v>122</v>
      </c>
      <c r="B22850">
        <v>2041</v>
      </c>
      <c r="E22850" t="s">
        <v>162</v>
      </c>
      <c r="G22850" t="s">
        <v>1077</v>
      </c>
      <c r="H22850" t="s">
        <v>134</v>
      </c>
      <c r="I22850">
        <v>0</v>
      </c>
      <c r="L22850" t="s">
        <v>163</v>
      </c>
      <c r="M22850" t="s">
        <v>159</v>
      </c>
      <c r="N22850" t="s">
        <v>159</v>
      </c>
      <c r="P22850">
        <v>0.43883360211662698</v>
      </c>
      <c r="Q22850">
        <v>0</v>
      </c>
    </row>
    <row r="22851" spans="1:17">
      <c r="A22851" t="s">
        <v>122</v>
      </c>
      <c r="B22851">
        <v>2041</v>
      </c>
      <c r="E22851" t="s">
        <v>167</v>
      </c>
      <c r="G22851" t="s">
        <v>1077</v>
      </c>
      <c r="H22851" t="s">
        <v>134</v>
      </c>
      <c r="I22851">
        <v>0</v>
      </c>
      <c r="L22851" t="s">
        <v>168</v>
      </c>
      <c r="M22851" t="s">
        <v>159</v>
      </c>
      <c r="N22851" t="s">
        <v>159</v>
      </c>
      <c r="P22851">
        <v>0.43883360211662698</v>
      </c>
      <c r="Q22851">
        <v>0</v>
      </c>
    </row>
    <row r="22852" spans="1:17">
      <c r="A22852" t="s">
        <v>122</v>
      </c>
      <c r="B22852">
        <v>2041</v>
      </c>
      <c r="E22852" t="s">
        <v>167</v>
      </c>
      <c r="G22852" t="s">
        <v>1077</v>
      </c>
      <c r="H22852" t="s">
        <v>134</v>
      </c>
      <c r="I22852">
        <v>0</v>
      </c>
      <c r="L22852" t="s">
        <v>169</v>
      </c>
      <c r="M22852" t="s">
        <v>159</v>
      </c>
      <c r="N22852" t="s">
        <v>159</v>
      </c>
      <c r="P22852">
        <v>0.43883360211662698</v>
      </c>
      <c r="Q22852">
        <v>0</v>
      </c>
    </row>
    <row r="22853" spans="1:17">
      <c r="A22853" t="s">
        <v>122</v>
      </c>
      <c r="B22853">
        <v>2041</v>
      </c>
      <c r="E22853" t="s">
        <v>170</v>
      </c>
      <c r="G22853" t="s">
        <v>1078</v>
      </c>
      <c r="H22853" t="s">
        <v>134</v>
      </c>
      <c r="I22853">
        <v>0</v>
      </c>
      <c r="L22853" t="s">
        <v>171</v>
      </c>
      <c r="M22853" t="s">
        <v>126</v>
      </c>
      <c r="N22853" t="s">
        <v>164</v>
      </c>
      <c r="P22853">
        <v>0.43883360211662698</v>
      </c>
      <c r="Q22853">
        <v>0</v>
      </c>
    </row>
    <row r="22854" spans="1:17">
      <c r="A22854" t="s">
        <v>122</v>
      </c>
      <c r="B22854">
        <v>2041</v>
      </c>
      <c r="E22854" t="s">
        <v>162</v>
      </c>
      <c r="G22854" t="s">
        <v>1078</v>
      </c>
      <c r="H22854" t="s">
        <v>134</v>
      </c>
      <c r="I22854">
        <v>5643750</v>
      </c>
      <c r="L22854" t="s">
        <v>163</v>
      </c>
      <c r="M22854" t="s">
        <v>126</v>
      </c>
      <c r="N22854" t="s">
        <v>164</v>
      </c>
      <c r="P22854">
        <v>0.43883360211662698</v>
      </c>
      <c r="Q22854">
        <v>2476667.1419457099</v>
      </c>
    </row>
    <row r="22855" spans="1:17">
      <c r="A22855" t="s">
        <v>122</v>
      </c>
      <c r="B22855">
        <v>2041</v>
      </c>
      <c r="E22855" t="s">
        <v>167</v>
      </c>
      <c r="G22855" t="s">
        <v>1078</v>
      </c>
      <c r="H22855" t="s">
        <v>134</v>
      </c>
      <c r="I22855">
        <v>0</v>
      </c>
      <c r="L22855" t="s">
        <v>168</v>
      </c>
      <c r="M22855" t="s">
        <v>126</v>
      </c>
      <c r="N22855" t="s">
        <v>164</v>
      </c>
      <c r="P22855">
        <v>0.43883360211662698</v>
      </c>
      <c r="Q22855">
        <v>0</v>
      </c>
    </row>
    <row r="22856" spans="1:17">
      <c r="A22856" t="s">
        <v>122</v>
      </c>
      <c r="B22856">
        <v>2041</v>
      </c>
      <c r="E22856" t="s">
        <v>167</v>
      </c>
      <c r="G22856" t="s">
        <v>1078</v>
      </c>
      <c r="H22856" t="s">
        <v>134</v>
      </c>
      <c r="I22856">
        <v>0</v>
      </c>
      <c r="L22856" t="s">
        <v>169</v>
      </c>
      <c r="M22856" t="s">
        <v>126</v>
      </c>
      <c r="N22856" t="s">
        <v>164</v>
      </c>
      <c r="P22856">
        <v>0.43883360211662698</v>
      </c>
      <c r="Q22856">
        <v>0</v>
      </c>
    </row>
    <row r="22857" spans="1:17">
      <c r="A22857" t="s">
        <v>122</v>
      </c>
      <c r="B22857">
        <v>2041</v>
      </c>
      <c r="E22857" t="s">
        <v>170</v>
      </c>
      <c r="G22857" t="s">
        <v>1078</v>
      </c>
      <c r="H22857" t="s">
        <v>134</v>
      </c>
      <c r="I22857">
        <v>0</v>
      </c>
      <c r="L22857" t="s">
        <v>171</v>
      </c>
      <c r="M22857" t="s">
        <v>126</v>
      </c>
      <c r="N22857" t="s">
        <v>159</v>
      </c>
      <c r="P22857">
        <v>0.43883360211662698</v>
      </c>
      <c r="Q22857">
        <v>0</v>
      </c>
    </row>
    <row r="22858" spans="1:17">
      <c r="A22858" t="s">
        <v>122</v>
      </c>
      <c r="B22858">
        <v>2041</v>
      </c>
      <c r="E22858" t="s">
        <v>162</v>
      </c>
      <c r="G22858" t="s">
        <v>1078</v>
      </c>
      <c r="H22858" t="s">
        <v>134</v>
      </c>
      <c r="I22858">
        <v>5643750</v>
      </c>
      <c r="L22858" t="s">
        <v>163</v>
      </c>
      <c r="M22858" t="s">
        <v>126</v>
      </c>
      <c r="N22858" t="s">
        <v>159</v>
      </c>
      <c r="P22858">
        <v>0.43883360211662698</v>
      </c>
      <c r="Q22858">
        <v>2476667.1419457099</v>
      </c>
    </row>
    <row r="22859" spans="1:17">
      <c r="A22859" t="s">
        <v>122</v>
      </c>
      <c r="B22859">
        <v>2041</v>
      </c>
      <c r="E22859" t="s">
        <v>167</v>
      </c>
      <c r="G22859" t="s">
        <v>1078</v>
      </c>
      <c r="H22859" t="s">
        <v>134</v>
      </c>
      <c r="I22859">
        <v>0</v>
      </c>
      <c r="L22859" t="s">
        <v>168</v>
      </c>
      <c r="M22859" t="s">
        <v>126</v>
      </c>
      <c r="N22859" t="s">
        <v>159</v>
      </c>
      <c r="P22859">
        <v>0.43883360211662698</v>
      </c>
      <c r="Q22859">
        <v>0</v>
      </c>
    </row>
    <row r="22860" spans="1:17">
      <c r="A22860" t="s">
        <v>122</v>
      </c>
      <c r="B22860">
        <v>2041</v>
      </c>
      <c r="E22860" t="s">
        <v>167</v>
      </c>
      <c r="G22860" t="s">
        <v>1078</v>
      </c>
      <c r="H22860" t="s">
        <v>134</v>
      </c>
      <c r="I22860">
        <v>0</v>
      </c>
      <c r="L22860" t="s">
        <v>169</v>
      </c>
      <c r="M22860" t="s">
        <v>126</v>
      </c>
      <c r="N22860" t="s">
        <v>159</v>
      </c>
      <c r="P22860">
        <v>0.43883360211662698</v>
      </c>
      <c r="Q22860">
        <v>0</v>
      </c>
    </row>
    <row r="22861" spans="1:17">
      <c r="A22861" t="s">
        <v>122</v>
      </c>
      <c r="B22861">
        <v>2041</v>
      </c>
      <c r="E22861" t="s">
        <v>170</v>
      </c>
      <c r="G22861" t="s">
        <v>1077</v>
      </c>
      <c r="H22861" t="s">
        <v>134</v>
      </c>
      <c r="I22861">
        <v>0</v>
      </c>
      <c r="L22861" t="s">
        <v>171</v>
      </c>
      <c r="M22861" t="s">
        <v>126</v>
      </c>
      <c r="N22861" t="s">
        <v>126</v>
      </c>
      <c r="P22861">
        <v>0.43883360211662698</v>
      </c>
      <c r="Q22861">
        <v>0</v>
      </c>
    </row>
    <row r="22862" spans="1:17">
      <c r="A22862" t="s">
        <v>122</v>
      </c>
      <c r="B22862">
        <v>2041</v>
      </c>
      <c r="E22862" t="s">
        <v>162</v>
      </c>
      <c r="G22862" t="s">
        <v>1077</v>
      </c>
      <c r="H22862" t="s">
        <v>134</v>
      </c>
      <c r="I22862">
        <v>0</v>
      </c>
      <c r="L22862" t="s">
        <v>163</v>
      </c>
      <c r="M22862" t="s">
        <v>126</v>
      </c>
      <c r="N22862" t="s">
        <v>126</v>
      </c>
      <c r="P22862">
        <v>0.43883360211662698</v>
      </c>
      <c r="Q22862">
        <v>0</v>
      </c>
    </row>
    <row r="22863" spans="1:17">
      <c r="A22863" t="s">
        <v>122</v>
      </c>
      <c r="B22863">
        <v>2041</v>
      </c>
      <c r="E22863" t="s">
        <v>167</v>
      </c>
      <c r="G22863" t="s">
        <v>1077</v>
      </c>
      <c r="H22863" t="s">
        <v>134</v>
      </c>
      <c r="I22863">
        <v>0</v>
      </c>
      <c r="L22863" t="s">
        <v>168</v>
      </c>
      <c r="M22863" t="s">
        <v>126</v>
      </c>
      <c r="N22863" t="s">
        <v>126</v>
      </c>
      <c r="P22863">
        <v>0.43883360211662698</v>
      </c>
      <c r="Q22863">
        <v>0</v>
      </c>
    </row>
    <row r="22864" spans="1:17">
      <c r="A22864" t="s">
        <v>122</v>
      </c>
      <c r="B22864">
        <v>2041</v>
      </c>
      <c r="E22864" t="s">
        <v>167</v>
      </c>
      <c r="G22864" t="s">
        <v>1077</v>
      </c>
      <c r="H22864" t="s">
        <v>134</v>
      </c>
      <c r="I22864">
        <v>0</v>
      </c>
      <c r="L22864" t="s">
        <v>169</v>
      </c>
      <c r="M22864" t="s">
        <v>126</v>
      </c>
      <c r="N22864" t="s">
        <v>126</v>
      </c>
      <c r="P22864">
        <v>0.43883360211662698</v>
      </c>
      <c r="Q22864">
        <v>0</v>
      </c>
    </row>
    <row r="22865" spans="1:17">
      <c r="A22865" t="s">
        <v>122</v>
      </c>
      <c r="B22865">
        <v>2041</v>
      </c>
      <c r="E22865" t="s">
        <v>170</v>
      </c>
      <c r="G22865" t="s">
        <v>1078</v>
      </c>
      <c r="H22865" t="s">
        <v>134</v>
      </c>
      <c r="I22865">
        <v>0</v>
      </c>
      <c r="L22865" t="s">
        <v>171</v>
      </c>
      <c r="M22865" t="s">
        <v>126</v>
      </c>
      <c r="N22865" t="s">
        <v>165</v>
      </c>
      <c r="P22865">
        <v>0.43883360211662698</v>
      </c>
      <c r="Q22865">
        <v>0</v>
      </c>
    </row>
    <row r="22866" spans="1:17">
      <c r="A22866" t="s">
        <v>122</v>
      </c>
      <c r="B22866">
        <v>2041</v>
      </c>
      <c r="E22866" t="s">
        <v>162</v>
      </c>
      <c r="G22866" t="s">
        <v>1078</v>
      </c>
      <c r="H22866" t="s">
        <v>134</v>
      </c>
      <c r="I22866">
        <v>1128750</v>
      </c>
      <c r="L22866" t="s">
        <v>163</v>
      </c>
      <c r="M22866" t="s">
        <v>126</v>
      </c>
      <c r="N22866" t="s">
        <v>165</v>
      </c>
      <c r="P22866">
        <v>0.43883360211662698</v>
      </c>
      <c r="Q22866">
        <v>495333.42838914302</v>
      </c>
    </row>
    <row r="22867" spans="1:17">
      <c r="A22867" t="s">
        <v>122</v>
      </c>
      <c r="B22867">
        <v>2041</v>
      </c>
      <c r="E22867" t="s">
        <v>167</v>
      </c>
      <c r="G22867" t="s">
        <v>1078</v>
      </c>
      <c r="H22867" t="s">
        <v>134</v>
      </c>
      <c r="I22867">
        <v>0</v>
      </c>
      <c r="L22867" t="s">
        <v>168</v>
      </c>
      <c r="M22867" t="s">
        <v>126</v>
      </c>
      <c r="N22867" t="s">
        <v>165</v>
      </c>
      <c r="P22867">
        <v>0.43883360211662698</v>
      </c>
      <c r="Q22867">
        <v>0</v>
      </c>
    </row>
    <row r="22868" spans="1:17">
      <c r="A22868" t="s">
        <v>122</v>
      </c>
      <c r="B22868">
        <v>2041</v>
      </c>
      <c r="E22868" t="s">
        <v>167</v>
      </c>
      <c r="G22868" t="s">
        <v>1078</v>
      </c>
      <c r="H22868" t="s">
        <v>134</v>
      </c>
      <c r="I22868">
        <v>0</v>
      </c>
      <c r="L22868" t="s">
        <v>169</v>
      </c>
      <c r="M22868" t="s">
        <v>126</v>
      </c>
      <c r="N22868" t="s">
        <v>165</v>
      </c>
      <c r="P22868">
        <v>0.43883360211662698</v>
      </c>
      <c r="Q22868">
        <v>0</v>
      </c>
    </row>
    <row r="22869" spans="1:17">
      <c r="A22869" t="s">
        <v>122</v>
      </c>
      <c r="B22869">
        <v>2041</v>
      </c>
      <c r="E22869" t="s">
        <v>170</v>
      </c>
      <c r="G22869" t="s">
        <v>1078</v>
      </c>
      <c r="H22869" t="s">
        <v>134</v>
      </c>
      <c r="I22869">
        <v>0</v>
      </c>
      <c r="L22869" t="s">
        <v>171</v>
      </c>
      <c r="M22869" t="s">
        <v>126</v>
      </c>
      <c r="N22869" t="s">
        <v>166</v>
      </c>
      <c r="P22869">
        <v>0.43883360211662698</v>
      </c>
      <c r="Q22869">
        <v>0</v>
      </c>
    </row>
    <row r="22870" spans="1:17">
      <c r="A22870" t="s">
        <v>122</v>
      </c>
      <c r="B22870">
        <v>2041</v>
      </c>
      <c r="E22870" t="s">
        <v>162</v>
      </c>
      <c r="G22870" t="s">
        <v>1078</v>
      </c>
      <c r="H22870" t="s">
        <v>134</v>
      </c>
      <c r="I22870">
        <v>7901250</v>
      </c>
      <c r="L22870" t="s">
        <v>163</v>
      </c>
      <c r="M22870" t="s">
        <v>126</v>
      </c>
      <c r="N22870" t="s">
        <v>166</v>
      </c>
      <c r="P22870">
        <v>0.43883360211662698</v>
      </c>
      <c r="Q22870">
        <v>3467333.9987240001</v>
      </c>
    </row>
    <row r="22871" spans="1:17">
      <c r="A22871" t="s">
        <v>122</v>
      </c>
      <c r="B22871">
        <v>2041</v>
      </c>
      <c r="E22871" t="s">
        <v>167</v>
      </c>
      <c r="G22871" t="s">
        <v>1078</v>
      </c>
      <c r="H22871" t="s">
        <v>134</v>
      </c>
      <c r="I22871">
        <v>0</v>
      </c>
      <c r="L22871" t="s">
        <v>168</v>
      </c>
      <c r="M22871" t="s">
        <v>126</v>
      </c>
      <c r="N22871" t="s">
        <v>166</v>
      </c>
      <c r="P22871">
        <v>0.43883360211662698</v>
      </c>
      <c r="Q22871">
        <v>0</v>
      </c>
    </row>
    <row r="22872" spans="1:17">
      <c r="A22872" t="s">
        <v>122</v>
      </c>
      <c r="B22872">
        <v>2041</v>
      </c>
      <c r="E22872" t="s">
        <v>167</v>
      </c>
      <c r="G22872" t="s">
        <v>1078</v>
      </c>
      <c r="H22872" t="s">
        <v>134</v>
      </c>
      <c r="I22872">
        <v>0</v>
      </c>
      <c r="L22872" t="s">
        <v>169</v>
      </c>
      <c r="M22872" t="s">
        <v>126</v>
      </c>
      <c r="N22872" t="s">
        <v>166</v>
      </c>
      <c r="P22872">
        <v>0.43883360211662698</v>
      </c>
      <c r="Q22872">
        <v>0</v>
      </c>
    </row>
    <row r="22873" spans="1:17">
      <c r="A22873" t="s">
        <v>122</v>
      </c>
      <c r="B22873">
        <v>2041</v>
      </c>
      <c r="E22873" t="s">
        <v>170</v>
      </c>
      <c r="G22873" t="s">
        <v>1078</v>
      </c>
      <c r="H22873" t="s">
        <v>134</v>
      </c>
      <c r="I22873">
        <v>0</v>
      </c>
      <c r="L22873" t="s">
        <v>171</v>
      </c>
      <c r="M22873" t="s">
        <v>126</v>
      </c>
      <c r="N22873" t="s">
        <v>160</v>
      </c>
      <c r="P22873">
        <v>0.43883360211662698</v>
      </c>
      <c r="Q22873">
        <v>0</v>
      </c>
    </row>
    <row r="22874" spans="1:17">
      <c r="A22874" t="s">
        <v>122</v>
      </c>
      <c r="B22874">
        <v>2041</v>
      </c>
      <c r="E22874" t="s">
        <v>162</v>
      </c>
      <c r="G22874" t="s">
        <v>1078</v>
      </c>
      <c r="H22874" t="s">
        <v>134</v>
      </c>
      <c r="I22874">
        <v>22575000</v>
      </c>
      <c r="L22874" t="s">
        <v>163</v>
      </c>
      <c r="M22874" t="s">
        <v>126</v>
      </c>
      <c r="N22874" t="s">
        <v>160</v>
      </c>
      <c r="P22874">
        <v>0.43883360211662698</v>
      </c>
      <c r="Q22874">
        <v>9906668.5677828491</v>
      </c>
    </row>
    <row r="22875" spans="1:17">
      <c r="A22875" t="s">
        <v>122</v>
      </c>
      <c r="B22875">
        <v>2041</v>
      </c>
      <c r="E22875" t="s">
        <v>167</v>
      </c>
      <c r="G22875" t="s">
        <v>1078</v>
      </c>
      <c r="H22875" t="s">
        <v>134</v>
      </c>
      <c r="I22875">
        <v>0</v>
      </c>
      <c r="L22875" t="s">
        <v>168</v>
      </c>
      <c r="M22875" t="s">
        <v>126</v>
      </c>
      <c r="N22875" t="s">
        <v>160</v>
      </c>
      <c r="P22875">
        <v>0.43883360211662698</v>
      </c>
      <c r="Q22875">
        <v>0</v>
      </c>
    </row>
    <row r="22876" spans="1:17">
      <c r="A22876" t="s">
        <v>122</v>
      </c>
      <c r="B22876">
        <v>2041</v>
      </c>
      <c r="E22876" t="s">
        <v>167</v>
      </c>
      <c r="G22876" t="s">
        <v>1078</v>
      </c>
      <c r="H22876" t="s">
        <v>134</v>
      </c>
      <c r="I22876">
        <v>149139474.03607199</v>
      </c>
      <c r="L22876" t="s">
        <v>169</v>
      </c>
      <c r="M22876" t="s">
        <v>126</v>
      </c>
      <c r="N22876" t="s">
        <v>160</v>
      </c>
      <c r="P22876">
        <v>0.43883360211662698</v>
      </c>
      <c r="Q22876">
        <v>65447412.6090286</v>
      </c>
    </row>
    <row r="22877" spans="1:17">
      <c r="A22877" t="s">
        <v>122</v>
      </c>
      <c r="B22877">
        <v>2041</v>
      </c>
      <c r="E22877" t="s">
        <v>170</v>
      </c>
      <c r="G22877" t="s">
        <v>1077</v>
      </c>
      <c r="H22877" t="s">
        <v>134</v>
      </c>
      <c r="I22877">
        <v>0</v>
      </c>
      <c r="L22877" t="s">
        <v>171</v>
      </c>
      <c r="M22877" t="s">
        <v>165</v>
      </c>
      <c r="N22877" t="s">
        <v>165</v>
      </c>
      <c r="P22877">
        <v>0.43883360211662698</v>
      </c>
      <c r="Q22877">
        <v>0</v>
      </c>
    </row>
    <row r="22878" spans="1:17">
      <c r="A22878" t="s">
        <v>122</v>
      </c>
      <c r="B22878">
        <v>2041</v>
      </c>
      <c r="E22878" t="s">
        <v>162</v>
      </c>
      <c r="G22878" t="s">
        <v>1077</v>
      </c>
      <c r="H22878" t="s">
        <v>134</v>
      </c>
      <c r="I22878">
        <v>0</v>
      </c>
      <c r="L22878" t="s">
        <v>163</v>
      </c>
      <c r="M22878" t="s">
        <v>165</v>
      </c>
      <c r="N22878" t="s">
        <v>165</v>
      </c>
      <c r="P22878">
        <v>0.43883360211662698</v>
      </c>
      <c r="Q22878">
        <v>0</v>
      </c>
    </row>
    <row r="22879" spans="1:17">
      <c r="A22879" t="s">
        <v>122</v>
      </c>
      <c r="B22879">
        <v>2041</v>
      </c>
      <c r="E22879" t="s">
        <v>167</v>
      </c>
      <c r="G22879" t="s">
        <v>1077</v>
      </c>
      <c r="H22879" t="s">
        <v>134</v>
      </c>
      <c r="I22879">
        <v>0</v>
      </c>
      <c r="L22879" t="s">
        <v>168</v>
      </c>
      <c r="M22879" t="s">
        <v>165</v>
      </c>
      <c r="N22879" t="s">
        <v>165</v>
      </c>
      <c r="P22879">
        <v>0.43883360211662698</v>
      </c>
      <c r="Q22879">
        <v>0</v>
      </c>
    </row>
    <row r="22880" spans="1:17">
      <c r="A22880" t="s">
        <v>122</v>
      </c>
      <c r="B22880">
        <v>2041</v>
      </c>
      <c r="E22880" t="s">
        <v>167</v>
      </c>
      <c r="G22880" t="s">
        <v>1077</v>
      </c>
      <c r="H22880" t="s">
        <v>134</v>
      </c>
      <c r="I22880">
        <v>0</v>
      </c>
      <c r="L22880" t="s">
        <v>169</v>
      </c>
      <c r="M22880" t="s">
        <v>165</v>
      </c>
      <c r="N22880" t="s">
        <v>165</v>
      </c>
      <c r="P22880">
        <v>0.43883360211662698</v>
      </c>
      <c r="Q22880">
        <v>0</v>
      </c>
    </row>
    <row r="22881" spans="1:17">
      <c r="A22881" t="s">
        <v>122</v>
      </c>
      <c r="B22881">
        <v>2041</v>
      </c>
      <c r="E22881" t="s">
        <v>162</v>
      </c>
      <c r="G22881" t="s">
        <v>1078</v>
      </c>
      <c r="H22881" t="s">
        <v>134</v>
      </c>
      <c r="I22881">
        <v>18173719.556981299</v>
      </c>
      <c r="L22881" t="s">
        <v>163</v>
      </c>
      <c r="M22881" t="s">
        <v>166</v>
      </c>
      <c r="N22881" t="s">
        <v>159</v>
      </c>
      <c r="P22881">
        <v>0.43883360211662698</v>
      </c>
      <c r="Q22881">
        <v>7975238.8170474898</v>
      </c>
    </row>
    <row r="22882" spans="1:17">
      <c r="A22882" t="s">
        <v>122</v>
      </c>
      <c r="B22882">
        <v>2041</v>
      </c>
      <c r="E22882" t="s">
        <v>170</v>
      </c>
      <c r="G22882" t="s">
        <v>1077</v>
      </c>
      <c r="H22882" t="s">
        <v>134</v>
      </c>
      <c r="I22882">
        <v>0</v>
      </c>
      <c r="L22882" t="s">
        <v>171</v>
      </c>
      <c r="M22882" t="s">
        <v>166</v>
      </c>
      <c r="N22882" t="s">
        <v>166</v>
      </c>
      <c r="P22882">
        <v>0.43883360211662698</v>
      </c>
      <c r="Q22882">
        <v>0</v>
      </c>
    </row>
    <row r="22883" spans="1:17">
      <c r="A22883" t="s">
        <v>122</v>
      </c>
      <c r="B22883">
        <v>2041</v>
      </c>
      <c r="E22883" t="s">
        <v>162</v>
      </c>
      <c r="G22883" t="s">
        <v>1077</v>
      </c>
      <c r="H22883" t="s">
        <v>134</v>
      </c>
      <c r="I22883">
        <v>0</v>
      </c>
      <c r="L22883" t="s">
        <v>163</v>
      </c>
      <c r="M22883" t="s">
        <v>166</v>
      </c>
      <c r="N22883" t="s">
        <v>166</v>
      </c>
      <c r="P22883">
        <v>0.43883360211662698</v>
      </c>
      <c r="Q22883">
        <v>0</v>
      </c>
    </row>
    <row r="22884" spans="1:17">
      <c r="A22884" t="s">
        <v>122</v>
      </c>
      <c r="B22884">
        <v>2041</v>
      </c>
      <c r="E22884" t="s">
        <v>167</v>
      </c>
      <c r="G22884" t="s">
        <v>1077</v>
      </c>
      <c r="H22884" t="s">
        <v>134</v>
      </c>
      <c r="I22884">
        <v>0</v>
      </c>
      <c r="L22884" t="s">
        <v>168</v>
      </c>
      <c r="M22884" t="s">
        <v>166</v>
      </c>
      <c r="N22884" t="s">
        <v>166</v>
      </c>
      <c r="P22884">
        <v>0.43883360211662698</v>
      </c>
      <c r="Q22884">
        <v>0</v>
      </c>
    </row>
    <row r="22885" spans="1:17">
      <c r="A22885" t="s">
        <v>122</v>
      </c>
      <c r="B22885">
        <v>2041</v>
      </c>
      <c r="E22885" t="s">
        <v>167</v>
      </c>
      <c r="G22885" t="s">
        <v>1077</v>
      </c>
      <c r="H22885" t="s">
        <v>134</v>
      </c>
      <c r="I22885">
        <v>0</v>
      </c>
      <c r="L22885" t="s">
        <v>169</v>
      </c>
      <c r="M22885" t="s">
        <v>166</v>
      </c>
      <c r="N22885" t="s">
        <v>166</v>
      </c>
      <c r="P22885">
        <v>0.43883360211662698</v>
      </c>
      <c r="Q22885">
        <v>0</v>
      </c>
    </row>
    <row r="22886" spans="1:17">
      <c r="A22886" t="s">
        <v>122</v>
      </c>
      <c r="B22886">
        <v>2041</v>
      </c>
      <c r="E22886" t="s">
        <v>162</v>
      </c>
      <c r="G22886" t="s">
        <v>1078</v>
      </c>
      <c r="H22886" t="s">
        <v>134</v>
      </c>
      <c r="I22886">
        <v>3402131.5196475601</v>
      </c>
      <c r="L22886" t="s">
        <v>163</v>
      </c>
      <c r="M22886" t="s">
        <v>160</v>
      </c>
      <c r="N22886" t="s">
        <v>164</v>
      </c>
      <c r="P22886">
        <v>0.43883360211662698</v>
      </c>
      <c r="Q22886">
        <v>1492969.62964145</v>
      </c>
    </row>
    <row r="22887" spans="1:17">
      <c r="A22887" t="s">
        <v>122</v>
      </c>
      <c r="B22887">
        <v>2041</v>
      </c>
      <c r="E22887" t="s">
        <v>170</v>
      </c>
      <c r="G22887" t="s">
        <v>1077</v>
      </c>
      <c r="H22887" t="s">
        <v>134</v>
      </c>
      <c r="I22887">
        <v>0</v>
      </c>
      <c r="L22887" t="s">
        <v>171</v>
      </c>
      <c r="M22887" t="s">
        <v>160</v>
      </c>
      <c r="N22887" t="s">
        <v>160</v>
      </c>
      <c r="P22887">
        <v>0.43883360211662698</v>
      </c>
      <c r="Q22887">
        <v>0</v>
      </c>
    </row>
    <row r="22888" spans="1:17">
      <c r="A22888" t="s">
        <v>122</v>
      </c>
      <c r="B22888">
        <v>2041</v>
      </c>
      <c r="E22888" t="s">
        <v>162</v>
      </c>
      <c r="G22888" t="s">
        <v>1077</v>
      </c>
      <c r="H22888" t="s">
        <v>134</v>
      </c>
      <c r="I22888">
        <v>0</v>
      </c>
      <c r="L22888" t="s">
        <v>163</v>
      </c>
      <c r="M22888" t="s">
        <v>160</v>
      </c>
      <c r="N22888" t="s">
        <v>160</v>
      </c>
      <c r="P22888">
        <v>0.43883360211662698</v>
      </c>
      <c r="Q22888">
        <v>0</v>
      </c>
    </row>
    <row r="22889" spans="1:17">
      <c r="A22889" t="s">
        <v>122</v>
      </c>
      <c r="B22889">
        <v>2041</v>
      </c>
      <c r="E22889" t="s">
        <v>167</v>
      </c>
      <c r="G22889" t="s">
        <v>1077</v>
      </c>
      <c r="H22889" t="s">
        <v>134</v>
      </c>
      <c r="I22889">
        <v>0</v>
      </c>
      <c r="L22889" t="s">
        <v>168</v>
      </c>
      <c r="M22889" t="s">
        <v>160</v>
      </c>
      <c r="N22889" t="s">
        <v>160</v>
      </c>
      <c r="P22889">
        <v>0.43883360211662698</v>
      </c>
      <c r="Q22889">
        <v>0</v>
      </c>
    </row>
    <row r="22890" spans="1:17">
      <c r="A22890" t="s">
        <v>122</v>
      </c>
      <c r="B22890">
        <v>2041</v>
      </c>
      <c r="E22890" t="s">
        <v>167</v>
      </c>
      <c r="G22890" t="s">
        <v>1077</v>
      </c>
      <c r="H22890" t="s">
        <v>134</v>
      </c>
      <c r="I22890">
        <v>0</v>
      </c>
      <c r="L22890" t="s">
        <v>169</v>
      </c>
      <c r="M22890" t="s">
        <v>160</v>
      </c>
      <c r="N22890" t="s">
        <v>160</v>
      </c>
      <c r="P22890">
        <v>0.43883360211662698</v>
      </c>
      <c r="Q22890">
        <v>0</v>
      </c>
    </row>
    <row r="22891" spans="1:17">
      <c r="A22891" t="s">
        <v>122</v>
      </c>
      <c r="B22891">
        <v>2042</v>
      </c>
      <c r="E22891" t="s">
        <v>170</v>
      </c>
      <c r="G22891" t="s">
        <v>1077</v>
      </c>
      <c r="H22891" t="s">
        <v>134</v>
      </c>
      <c r="I22891">
        <v>0</v>
      </c>
      <c r="L22891" t="s">
        <v>171</v>
      </c>
      <c r="M22891" t="s">
        <v>164</v>
      </c>
      <c r="N22891" t="s">
        <v>164</v>
      </c>
      <c r="P22891">
        <v>0.421955386650603</v>
      </c>
      <c r="Q22891">
        <v>0</v>
      </c>
    </row>
    <row r="22892" spans="1:17">
      <c r="A22892" t="s">
        <v>122</v>
      </c>
      <c r="B22892">
        <v>2042</v>
      </c>
      <c r="E22892" t="s">
        <v>162</v>
      </c>
      <c r="G22892" t="s">
        <v>1077</v>
      </c>
      <c r="H22892" t="s">
        <v>134</v>
      </c>
      <c r="I22892">
        <v>0</v>
      </c>
      <c r="L22892" t="s">
        <v>163</v>
      </c>
      <c r="M22892" t="s">
        <v>164</v>
      </c>
      <c r="N22892" t="s">
        <v>164</v>
      </c>
      <c r="P22892">
        <v>0.421955386650603</v>
      </c>
      <c r="Q22892">
        <v>0</v>
      </c>
    </row>
    <row r="22893" spans="1:17">
      <c r="A22893" t="s">
        <v>122</v>
      </c>
      <c r="B22893">
        <v>2042</v>
      </c>
      <c r="E22893" t="s">
        <v>167</v>
      </c>
      <c r="G22893" t="s">
        <v>1077</v>
      </c>
      <c r="H22893" t="s">
        <v>134</v>
      </c>
      <c r="I22893">
        <v>0</v>
      </c>
      <c r="L22893" t="s">
        <v>168</v>
      </c>
      <c r="M22893" t="s">
        <v>164</v>
      </c>
      <c r="N22893" t="s">
        <v>164</v>
      </c>
      <c r="P22893">
        <v>0.421955386650603</v>
      </c>
      <c r="Q22893">
        <v>0</v>
      </c>
    </row>
    <row r="22894" spans="1:17">
      <c r="A22894" t="s">
        <v>122</v>
      </c>
      <c r="B22894">
        <v>2042</v>
      </c>
      <c r="E22894" t="s">
        <v>167</v>
      </c>
      <c r="G22894" t="s">
        <v>1077</v>
      </c>
      <c r="H22894" t="s">
        <v>134</v>
      </c>
      <c r="I22894">
        <v>0</v>
      </c>
      <c r="L22894" t="s">
        <v>169</v>
      </c>
      <c r="M22894" t="s">
        <v>164</v>
      </c>
      <c r="N22894" t="s">
        <v>164</v>
      </c>
      <c r="P22894">
        <v>0.421955386650603</v>
      </c>
      <c r="Q22894">
        <v>0</v>
      </c>
    </row>
    <row r="22895" spans="1:17">
      <c r="A22895" t="s">
        <v>122</v>
      </c>
      <c r="B22895">
        <v>2042</v>
      </c>
      <c r="E22895" t="s">
        <v>170</v>
      </c>
      <c r="G22895" t="s">
        <v>1077</v>
      </c>
      <c r="H22895" t="s">
        <v>134</v>
      </c>
      <c r="I22895">
        <v>0</v>
      </c>
      <c r="L22895" t="s">
        <v>171</v>
      </c>
      <c r="M22895" t="s">
        <v>159</v>
      </c>
      <c r="N22895" t="s">
        <v>159</v>
      </c>
      <c r="P22895">
        <v>0.421955386650603</v>
      </c>
      <c r="Q22895">
        <v>0</v>
      </c>
    </row>
    <row r="22896" spans="1:17">
      <c r="A22896" t="s">
        <v>122</v>
      </c>
      <c r="B22896">
        <v>2042</v>
      </c>
      <c r="E22896" t="s">
        <v>162</v>
      </c>
      <c r="G22896" t="s">
        <v>1077</v>
      </c>
      <c r="H22896" t="s">
        <v>134</v>
      </c>
      <c r="I22896">
        <v>0</v>
      </c>
      <c r="L22896" t="s">
        <v>163</v>
      </c>
      <c r="M22896" t="s">
        <v>159</v>
      </c>
      <c r="N22896" t="s">
        <v>159</v>
      </c>
      <c r="P22896">
        <v>0.421955386650603</v>
      </c>
      <c r="Q22896">
        <v>0</v>
      </c>
    </row>
    <row r="22897" spans="1:17">
      <c r="A22897" t="s">
        <v>122</v>
      </c>
      <c r="B22897">
        <v>2042</v>
      </c>
      <c r="E22897" t="s">
        <v>167</v>
      </c>
      <c r="G22897" t="s">
        <v>1077</v>
      </c>
      <c r="H22897" t="s">
        <v>134</v>
      </c>
      <c r="I22897">
        <v>0</v>
      </c>
      <c r="L22897" t="s">
        <v>168</v>
      </c>
      <c r="M22897" t="s">
        <v>159</v>
      </c>
      <c r="N22897" t="s">
        <v>159</v>
      </c>
      <c r="P22897">
        <v>0.421955386650603</v>
      </c>
      <c r="Q22897">
        <v>0</v>
      </c>
    </row>
    <row r="22898" spans="1:17">
      <c r="A22898" t="s">
        <v>122</v>
      </c>
      <c r="B22898">
        <v>2042</v>
      </c>
      <c r="E22898" t="s">
        <v>167</v>
      </c>
      <c r="G22898" t="s">
        <v>1077</v>
      </c>
      <c r="H22898" t="s">
        <v>134</v>
      </c>
      <c r="I22898">
        <v>0</v>
      </c>
      <c r="L22898" t="s">
        <v>169</v>
      </c>
      <c r="M22898" t="s">
        <v>159</v>
      </c>
      <c r="N22898" t="s">
        <v>159</v>
      </c>
      <c r="P22898">
        <v>0.421955386650603</v>
      </c>
      <c r="Q22898">
        <v>0</v>
      </c>
    </row>
    <row r="22899" spans="1:17">
      <c r="A22899" t="s">
        <v>122</v>
      </c>
      <c r="B22899">
        <v>2042</v>
      </c>
      <c r="E22899" t="s">
        <v>170</v>
      </c>
      <c r="G22899" t="s">
        <v>1078</v>
      </c>
      <c r="H22899" t="s">
        <v>134</v>
      </c>
      <c r="I22899">
        <v>0</v>
      </c>
      <c r="L22899" t="s">
        <v>171</v>
      </c>
      <c r="M22899" t="s">
        <v>126</v>
      </c>
      <c r="N22899" t="s">
        <v>164</v>
      </c>
      <c r="P22899">
        <v>0.421955386650603</v>
      </c>
      <c r="Q22899">
        <v>0</v>
      </c>
    </row>
    <row r="22900" spans="1:17">
      <c r="A22900" t="s">
        <v>122</v>
      </c>
      <c r="B22900">
        <v>2042</v>
      </c>
      <c r="E22900" t="s">
        <v>162</v>
      </c>
      <c r="G22900" t="s">
        <v>1078</v>
      </c>
      <c r="H22900" t="s">
        <v>134</v>
      </c>
      <c r="I22900">
        <v>5643750</v>
      </c>
      <c r="L22900" t="s">
        <v>163</v>
      </c>
      <c r="M22900" t="s">
        <v>126</v>
      </c>
      <c r="N22900" t="s">
        <v>164</v>
      </c>
      <c r="P22900">
        <v>0.421955386650603</v>
      </c>
      <c r="Q22900">
        <v>2381410.71340934</v>
      </c>
    </row>
    <row r="22901" spans="1:17">
      <c r="A22901" t="s">
        <v>122</v>
      </c>
      <c r="B22901">
        <v>2042</v>
      </c>
      <c r="E22901" t="s">
        <v>167</v>
      </c>
      <c r="G22901" t="s">
        <v>1078</v>
      </c>
      <c r="H22901" t="s">
        <v>134</v>
      </c>
      <c r="I22901">
        <v>0</v>
      </c>
      <c r="L22901" t="s">
        <v>168</v>
      </c>
      <c r="M22901" t="s">
        <v>126</v>
      </c>
      <c r="N22901" t="s">
        <v>164</v>
      </c>
      <c r="P22901">
        <v>0.421955386650603</v>
      </c>
      <c r="Q22901">
        <v>0</v>
      </c>
    </row>
    <row r="22902" spans="1:17">
      <c r="A22902" t="s">
        <v>122</v>
      </c>
      <c r="B22902">
        <v>2042</v>
      </c>
      <c r="E22902" t="s">
        <v>167</v>
      </c>
      <c r="G22902" t="s">
        <v>1078</v>
      </c>
      <c r="H22902" t="s">
        <v>134</v>
      </c>
      <c r="I22902">
        <v>0</v>
      </c>
      <c r="L22902" t="s">
        <v>169</v>
      </c>
      <c r="M22902" t="s">
        <v>126</v>
      </c>
      <c r="N22902" t="s">
        <v>164</v>
      </c>
      <c r="P22902">
        <v>0.421955386650603</v>
      </c>
      <c r="Q22902">
        <v>0</v>
      </c>
    </row>
    <row r="22903" spans="1:17">
      <c r="A22903" t="s">
        <v>122</v>
      </c>
      <c r="B22903">
        <v>2042</v>
      </c>
      <c r="E22903" t="s">
        <v>170</v>
      </c>
      <c r="G22903" t="s">
        <v>1078</v>
      </c>
      <c r="H22903" t="s">
        <v>134</v>
      </c>
      <c r="I22903">
        <v>0</v>
      </c>
      <c r="L22903" t="s">
        <v>171</v>
      </c>
      <c r="M22903" t="s">
        <v>126</v>
      </c>
      <c r="N22903" t="s">
        <v>159</v>
      </c>
      <c r="P22903">
        <v>0.421955386650603</v>
      </c>
      <c r="Q22903">
        <v>0</v>
      </c>
    </row>
    <row r="22904" spans="1:17">
      <c r="A22904" t="s">
        <v>122</v>
      </c>
      <c r="B22904">
        <v>2042</v>
      </c>
      <c r="E22904" t="s">
        <v>162</v>
      </c>
      <c r="G22904" t="s">
        <v>1078</v>
      </c>
      <c r="H22904" t="s">
        <v>134</v>
      </c>
      <c r="I22904">
        <v>5643750</v>
      </c>
      <c r="L22904" t="s">
        <v>163</v>
      </c>
      <c r="M22904" t="s">
        <v>126</v>
      </c>
      <c r="N22904" t="s">
        <v>159</v>
      </c>
      <c r="P22904">
        <v>0.421955386650603</v>
      </c>
      <c r="Q22904">
        <v>2381410.71340934</v>
      </c>
    </row>
    <row r="22905" spans="1:17">
      <c r="A22905" t="s">
        <v>122</v>
      </c>
      <c r="B22905">
        <v>2042</v>
      </c>
      <c r="E22905" t="s">
        <v>167</v>
      </c>
      <c r="G22905" t="s">
        <v>1078</v>
      </c>
      <c r="H22905" t="s">
        <v>134</v>
      </c>
      <c r="I22905">
        <v>0</v>
      </c>
      <c r="L22905" t="s">
        <v>168</v>
      </c>
      <c r="M22905" t="s">
        <v>126</v>
      </c>
      <c r="N22905" t="s">
        <v>159</v>
      </c>
      <c r="P22905">
        <v>0.421955386650603</v>
      </c>
      <c r="Q22905">
        <v>0</v>
      </c>
    </row>
    <row r="22906" spans="1:17">
      <c r="A22906" t="s">
        <v>122</v>
      </c>
      <c r="B22906">
        <v>2042</v>
      </c>
      <c r="E22906" t="s">
        <v>167</v>
      </c>
      <c r="G22906" t="s">
        <v>1078</v>
      </c>
      <c r="H22906" t="s">
        <v>134</v>
      </c>
      <c r="I22906">
        <v>0</v>
      </c>
      <c r="L22906" t="s">
        <v>169</v>
      </c>
      <c r="M22906" t="s">
        <v>126</v>
      </c>
      <c r="N22906" t="s">
        <v>159</v>
      </c>
      <c r="P22906">
        <v>0.421955386650603</v>
      </c>
      <c r="Q22906">
        <v>0</v>
      </c>
    </row>
    <row r="22907" spans="1:17">
      <c r="A22907" t="s">
        <v>122</v>
      </c>
      <c r="B22907">
        <v>2042</v>
      </c>
      <c r="E22907" t="s">
        <v>170</v>
      </c>
      <c r="G22907" t="s">
        <v>1077</v>
      </c>
      <c r="H22907" t="s">
        <v>134</v>
      </c>
      <c r="I22907">
        <v>0</v>
      </c>
      <c r="L22907" t="s">
        <v>171</v>
      </c>
      <c r="M22907" t="s">
        <v>126</v>
      </c>
      <c r="N22907" t="s">
        <v>126</v>
      </c>
      <c r="P22907">
        <v>0.421955386650603</v>
      </c>
      <c r="Q22907">
        <v>0</v>
      </c>
    </row>
    <row r="22908" spans="1:17">
      <c r="A22908" t="s">
        <v>122</v>
      </c>
      <c r="B22908">
        <v>2042</v>
      </c>
      <c r="E22908" t="s">
        <v>162</v>
      </c>
      <c r="G22908" t="s">
        <v>1077</v>
      </c>
      <c r="H22908" t="s">
        <v>134</v>
      </c>
      <c r="I22908">
        <v>0</v>
      </c>
      <c r="L22908" t="s">
        <v>163</v>
      </c>
      <c r="M22908" t="s">
        <v>126</v>
      </c>
      <c r="N22908" t="s">
        <v>126</v>
      </c>
      <c r="P22908">
        <v>0.421955386650603</v>
      </c>
      <c r="Q22908">
        <v>0</v>
      </c>
    </row>
    <row r="22909" spans="1:17">
      <c r="A22909" t="s">
        <v>122</v>
      </c>
      <c r="B22909">
        <v>2042</v>
      </c>
      <c r="E22909" t="s">
        <v>167</v>
      </c>
      <c r="G22909" t="s">
        <v>1077</v>
      </c>
      <c r="H22909" t="s">
        <v>134</v>
      </c>
      <c r="I22909">
        <v>0</v>
      </c>
      <c r="L22909" t="s">
        <v>168</v>
      </c>
      <c r="M22909" t="s">
        <v>126</v>
      </c>
      <c r="N22909" t="s">
        <v>126</v>
      </c>
      <c r="P22909">
        <v>0.421955386650603</v>
      </c>
      <c r="Q22909">
        <v>0</v>
      </c>
    </row>
    <row r="22910" spans="1:17">
      <c r="A22910" t="s">
        <v>122</v>
      </c>
      <c r="B22910">
        <v>2042</v>
      </c>
      <c r="E22910" t="s">
        <v>167</v>
      </c>
      <c r="G22910" t="s">
        <v>1077</v>
      </c>
      <c r="H22910" t="s">
        <v>134</v>
      </c>
      <c r="I22910">
        <v>0</v>
      </c>
      <c r="L22910" t="s">
        <v>169</v>
      </c>
      <c r="M22910" t="s">
        <v>126</v>
      </c>
      <c r="N22910" t="s">
        <v>126</v>
      </c>
      <c r="P22910">
        <v>0.421955386650603</v>
      </c>
      <c r="Q22910">
        <v>0</v>
      </c>
    </row>
    <row r="22911" spans="1:17">
      <c r="A22911" t="s">
        <v>122</v>
      </c>
      <c r="B22911">
        <v>2042</v>
      </c>
      <c r="E22911" t="s">
        <v>170</v>
      </c>
      <c r="G22911" t="s">
        <v>1078</v>
      </c>
      <c r="H22911" t="s">
        <v>134</v>
      </c>
      <c r="I22911">
        <v>0</v>
      </c>
      <c r="L22911" t="s">
        <v>171</v>
      </c>
      <c r="M22911" t="s">
        <v>126</v>
      </c>
      <c r="N22911" t="s">
        <v>165</v>
      </c>
      <c r="P22911">
        <v>0.421955386650603</v>
      </c>
      <c r="Q22911">
        <v>0</v>
      </c>
    </row>
    <row r="22912" spans="1:17">
      <c r="A22912" t="s">
        <v>122</v>
      </c>
      <c r="B22912">
        <v>2042</v>
      </c>
      <c r="E22912" t="s">
        <v>162</v>
      </c>
      <c r="G22912" t="s">
        <v>1078</v>
      </c>
      <c r="H22912" t="s">
        <v>134</v>
      </c>
      <c r="I22912">
        <v>1128750</v>
      </c>
      <c r="L22912" t="s">
        <v>163</v>
      </c>
      <c r="M22912" t="s">
        <v>126</v>
      </c>
      <c r="N22912" t="s">
        <v>165</v>
      </c>
      <c r="P22912">
        <v>0.421955386650603</v>
      </c>
      <c r="Q22912">
        <v>476282.14268186799</v>
      </c>
    </row>
    <row r="22913" spans="1:17">
      <c r="A22913" t="s">
        <v>122</v>
      </c>
      <c r="B22913">
        <v>2042</v>
      </c>
      <c r="E22913" t="s">
        <v>167</v>
      </c>
      <c r="G22913" t="s">
        <v>1078</v>
      </c>
      <c r="H22913" t="s">
        <v>134</v>
      </c>
      <c r="I22913">
        <v>0</v>
      </c>
      <c r="L22913" t="s">
        <v>168</v>
      </c>
      <c r="M22913" t="s">
        <v>126</v>
      </c>
      <c r="N22913" t="s">
        <v>165</v>
      </c>
      <c r="P22913">
        <v>0.421955386650603</v>
      </c>
      <c r="Q22913">
        <v>0</v>
      </c>
    </row>
    <row r="22914" spans="1:17">
      <c r="A22914" t="s">
        <v>122</v>
      </c>
      <c r="B22914">
        <v>2042</v>
      </c>
      <c r="E22914" t="s">
        <v>167</v>
      </c>
      <c r="G22914" t="s">
        <v>1078</v>
      </c>
      <c r="H22914" t="s">
        <v>134</v>
      </c>
      <c r="I22914">
        <v>0</v>
      </c>
      <c r="L22914" t="s">
        <v>169</v>
      </c>
      <c r="M22914" t="s">
        <v>126</v>
      </c>
      <c r="N22914" t="s">
        <v>165</v>
      </c>
      <c r="P22914">
        <v>0.421955386650603</v>
      </c>
      <c r="Q22914">
        <v>0</v>
      </c>
    </row>
    <row r="22915" spans="1:17">
      <c r="A22915" t="s">
        <v>122</v>
      </c>
      <c r="B22915">
        <v>2042</v>
      </c>
      <c r="E22915" t="s">
        <v>170</v>
      </c>
      <c r="G22915" t="s">
        <v>1078</v>
      </c>
      <c r="H22915" t="s">
        <v>134</v>
      </c>
      <c r="I22915">
        <v>0</v>
      </c>
      <c r="L22915" t="s">
        <v>171</v>
      </c>
      <c r="M22915" t="s">
        <v>126</v>
      </c>
      <c r="N22915" t="s">
        <v>166</v>
      </c>
      <c r="P22915">
        <v>0.421955386650603</v>
      </c>
      <c r="Q22915">
        <v>0</v>
      </c>
    </row>
    <row r="22916" spans="1:17">
      <c r="A22916" t="s">
        <v>122</v>
      </c>
      <c r="B22916">
        <v>2042</v>
      </c>
      <c r="E22916" t="s">
        <v>162</v>
      </c>
      <c r="G22916" t="s">
        <v>1078</v>
      </c>
      <c r="H22916" t="s">
        <v>134</v>
      </c>
      <c r="I22916">
        <v>7901250</v>
      </c>
      <c r="L22916" t="s">
        <v>163</v>
      </c>
      <c r="M22916" t="s">
        <v>126</v>
      </c>
      <c r="N22916" t="s">
        <v>166</v>
      </c>
      <c r="P22916">
        <v>0.421955386650603</v>
      </c>
      <c r="Q22916">
        <v>3333974.9987730798</v>
      </c>
    </row>
    <row r="22917" spans="1:17">
      <c r="A22917" t="s">
        <v>122</v>
      </c>
      <c r="B22917">
        <v>2042</v>
      </c>
      <c r="E22917" t="s">
        <v>167</v>
      </c>
      <c r="G22917" t="s">
        <v>1078</v>
      </c>
      <c r="H22917" t="s">
        <v>134</v>
      </c>
      <c r="I22917">
        <v>0</v>
      </c>
      <c r="L22917" t="s">
        <v>168</v>
      </c>
      <c r="M22917" t="s">
        <v>126</v>
      </c>
      <c r="N22917" t="s">
        <v>166</v>
      </c>
      <c r="P22917">
        <v>0.421955386650603</v>
      </c>
      <c r="Q22917">
        <v>0</v>
      </c>
    </row>
    <row r="22918" spans="1:17">
      <c r="A22918" t="s">
        <v>122</v>
      </c>
      <c r="B22918">
        <v>2042</v>
      </c>
      <c r="E22918" t="s">
        <v>167</v>
      </c>
      <c r="G22918" t="s">
        <v>1078</v>
      </c>
      <c r="H22918" t="s">
        <v>134</v>
      </c>
      <c r="I22918">
        <v>0</v>
      </c>
      <c r="L22918" t="s">
        <v>169</v>
      </c>
      <c r="M22918" t="s">
        <v>126</v>
      </c>
      <c r="N22918" t="s">
        <v>166</v>
      </c>
      <c r="P22918">
        <v>0.421955386650603</v>
      </c>
      <c r="Q22918">
        <v>0</v>
      </c>
    </row>
    <row r="22919" spans="1:17">
      <c r="A22919" t="s">
        <v>122</v>
      </c>
      <c r="B22919">
        <v>2042</v>
      </c>
      <c r="E22919" t="s">
        <v>170</v>
      </c>
      <c r="G22919" t="s">
        <v>1078</v>
      </c>
      <c r="H22919" t="s">
        <v>134</v>
      </c>
      <c r="I22919">
        <v>0</v>
      </c>
      <c r="L22919" t="s">
        <v>171</v>
      </c>
      <c r="M22919" t="s">
        <v>126</v>
      </c>
      <c r="N22919" t="s">
        <v>160</v>
      </c>
      <c r="P22919">
        <v>0.421955386650603</v>
      </c>
      <c r="Q22919">
        <v>0</v>
      </c>
    </row>
    <row r="22920" spans="1:17">
      <c r="A22920" t="s">
        <v>122</v>
      </c>
      <c r="B22920">
        <v>2042</v>
      </c>
      <c r="E22920" t="s">
        <v>162</v>
      </c>
      <c r="G22920" t="s">
        <v>1078</v>
      </c>
      <c r="H22920" t="s">
        <v>134</v>
      </c>
      <c r="I22920">
        <v>22575000</v>
      </c>
      <c r="L22920" t="s">
        <v>163</v>
      </c>
      <c r="M22920" t="s">
        <v>126</v>
      </c>
      <c r="N22920" t="s">
        <v>160</v>
      </c>
      <c r="P22920">
        <v>0.421955386650603</v>
      </c>
      <c r="Q22920">
        <v>9525642.85363736</v>
      </c>
    </row>
    <row r="22921" spans="1:17">
      <c r="A22921" t="s">
        <v>122</v>
      </c>
      <c r="B22921">
        <v>2042</v>
      </c>
      <c r="E22921" t="s">
        <v>167</v>
      </c>
      <c r="G22921" t="s">
        <v>1078</v>
      </c>
      <c r="H22921" t="s">
        <v>134</v>
      </c>
      <c r="I22921">
        <v>0</v>
      </c>
      <c r="L22921" t="s">
        <v>168</v>
      </c>
      <c r="M22921" t="s">
        <v>126</v>
      </c>
      <c r="N22921" t="s">
        <v>160</v>
      </c>
      <c r="P22921">
        <v>0.421955386650603</v>
      </c>
      <c r="Q22921">
        <v>0</v>
      </c>
    </row>
    <row r="22922" spans="1:17">
      <c r="A22922" t="s">
        <v>122</v>
      </c>
      <c r="B22922">
        <v>2042</v>
      </c>
      <c r="E22922" t="s">
        <v>167</v>
      </c>
      <c r="G22922" t="s">
        <v>1078</v>
      </c>
      <c r="H22922" t="s">
        <v>134</v>
      </c>
      <c r="I22922">
        <v>149139474.03607199</v>
      </c>
      <c r="L22922" t="s">
        <v>169</v>
      </c>
      <c r="M22922" t="s">
        <v>126</v>
      </c>
      <c r="N22922" t="s">
        <v>160</v>
      </c>
      <c r="P22922">
        <v>0.421955386650603</v>
      </c>
      <c r="Q22922">
        <v>62930204.431758203</v>
      </c>
    </row>
    <row r="22923" spans="1:17">
      <c r="A22923" t="s">
        <v>122</v>
      </c>
      <c r="B22923">
        <v>2042</v>
      </c>
      <c r="E22923" t="s">
        <v>170</v>
      </c>
      <c r="G22923" t="s">
        <v>1077</v>
      </c>
      <c r="H22923" t="s">
        <v>134</v>
      </c>
      <c r="I22923">
        <v>0</v>
      </c>
      <c r="L22923" t="s">
        <v>171</v>
      </c>
      <c r="M22923" t="s">
        <v>165</v>
      </c>
      <c r="N22923" t="s">
        <v>165</v>
      </c>
      <c r="P22923">
        <v>0.421955386650603</v>
      </c>
      <c r="Q22923">
        <v>0</v>
      </c>
    </row>
    <row r="22924" spans="1:17">
      <c r="A22924" t="s">
        <v>122</v>
      </c>
      <c r="B22924">
        <v>2042</v>
      </c>
      <c r="E22924" t="s">
        <v>162</v>
      </c>
      <c r="G22924" t="s">
        <v>1077</v>
      </c>
      <c r="H22924" t="s">
        <v>134</v>
      </c>
      <c r="I22924">
        <v>0</v>
      </c>
      <c r="L22924" t="s">
        <v>163</v>
      </c>
      <c r="M22924" t="s">
        <v>165</v>
      </c>
      <c r="N22924" t="s">
        <v>165</v>
      </c>
      <c r="P22924">
        <v>0.421955386650603</v>
      </c>
      <c r="Q22924">
        <v>0</v>
      </c>
    </row>
    <row r="22925" spans="1:17">
      <c r="A22925" t="s">
        <v>122</v>
      </c>
      <c r="B22925">
        <v>2042</v>
      </c>
      <c r="E22925" t="s">
        <v>167</v>
      </c>
      <c r="G22925" t="s">
        <v>1077</v>
      </c>
      <c r="H22925" t="s">
        <v>134</v>
      </c>
      <c r="I22925">
        <v>0</v>
      </c>
      <c r="L22925" t="s">
        <v>168</v>
      </c>
      <c r="M22925" t="s">
        <v>165</v>
      </c>
      <c r="N22925" t="s">
        <v>165</v>
      </c>
      <c r="P22925">
        <v>0.421955386650603</v>
      </c>
      <c r="Q22925">
        <v>0</v>
      </c>
    </row>
    <row r="22926" spans="1:17">
      <c r="A22926" t="s">
        <v>122</v>
      </c>
      <c r="B22926">
        <v>2042</v>
      </c>
      <c r="E22926" t="s">
        <v>167</v>
      </c>
      <c r="G22926" t="s">
        <v>1077</v>
      </c>
      <c r="H22926" t="s">
        <v>134</v>
      </c>
      <c r="I22926">
        <v>0</v>
      </c>
      <c r="L22926" t="s">
        <v>169</v>
      </c>
      <c r="M22926" t="s">
        <v>165</v>
      </c>
      <c r="N22926" t="s">
        <v>165</v>
      </c>
      <c r="P22926">
        <v>0.421955386650603</v>
      </c>
      <c r="Q22926">
        <v>0</v>
      </c>
    </row>
    <row r="22927" spans="1:17">
      <c r="A22927" t="s">
        <v>122</v>
      </c>
      <c r="B22927">
        <v>2042</v>
      </c>
      <c r="E22927" t="s">
        <v>162</v>
      </c>
      <c r="G22927" t="s">
        <v>1078</v>
      </c>
      <c r="H22927" t="s">
        <v>134</v>
      </c>
      <c r="I22927">
        <v>18173719.556981299</v>
      </c>
      <c r="L22927" t="s">
        <v>163</v>
      </c>
      <c r="M22927" t="s">
        <v>166</v>
      </c>
      <c r="N22927" t="s">
        <v>159</v>
      </c>
      <c r="P22927">
        <v>0.421955386650603</v>
      </c>
      <c r="Q22927">
        <v>7668498.86254567</v>
      </c>
    </row>
    <row r="22928" spans="1:17">
      <c r="A22928" t="s">
        <v>122</v>
      </c>
      <c r="B22928">
        <v>2042</v>
      </c>
      <c r="E22928" t="s">
        <v>170</v>
      </c>
      <c r="G22928" t="s">
        <v>1077</v>
      </c>
      <c r="H22928" t="s">
        <v>134</v>
      </c>
      <c r="I22928">
        <v>0</v>
      </c>
      <c r="L22928" t="s">
        <v>171</v>
      </c>
      <c r="M22928" t="s">
        <v>166</v>
      </c>
      <c r="N22928" t="s">
        <v>166</v>
      </c>
      <c r="P22928">
        <v>0.421955386650603</v>
      </c>
      <c r="Q22928">
        <v>0</v>
      </c>
    </row>
    <row r="22929" spans="1:17">
      <c r="A22929" t="s">
        <v>122</v>
      </c>
      <c r="B22929">
        <v>2042</v>
      </c>
      <c r="E22929" t="s">
        <v>162</v>
      </c>
      <c r="G22929" t="s">
        <v>1077</v>
      </c>
      <c r="H22929" t="s">
        <v>134</v>
      </c>
      <c r="I22929">
        <v>0</v>
      </c>
      <c r="L22929" t="s">
        <v>163</v>
      </c>
      <c r="M22929" t="s">
        <v>166</v>
      </c>
      <c r="N22929" t="s">
        <v>166</v>
      </c>
      <c r="P22929">
        <v>0.421955386650603</v>
      </c>
      <c r="Q22929">
        <v>0</v>
      </c>
    </row>
    <row r="22930" spans="1:17">
      <c r="A22930" t="s">
        <v>122</v>
      </c>
      <c r="B22930">
        <v>2042</v>
      </c>
      <c r="E22930" t="s">
        <v>167</v>
      </c>
      <c r="G22930" t="s">
        <v>1077</v>
      </c>
      <c r="H22930" t="s">
        <v>134</v>
      </c>
      <c r="I22930">
        <v>0</v>
      </c>
      <c r="L22930" t="s">
        <v>168</v>
      </c>
      <c r="M22930" t="s">
        <v>166</v>
      </c>
      <c r="N22930" t="s">
        <v>166</v>
      </c>
      <c r="P22930">
        <v>0.421955386650603</v>
      </c>
      <c r="Q22930">
        <v>0</v>
      </c>
    </row>
    <row r="22931" spans="1:17">
      <c r="A22931" t="s">
        <v>122</v>
      </c>
      <c r="B22931">
        <v>2042</v>
      </c>
      <c r="E22931" t="s">
        <v>167</v>
      </c>
      <c r="G22931" t="s">
        <v>1077</v>
      </c>
      <c r="H22931" t="s">
        <v>134</v>
      </c>
      <c r="I22931">
        <v>0</v>
      </c>
      <c r="L22931" t="s">
        <v>169</v>
      </c>
      <c r="M22931" t="s">
        <v>166</v>
      </c>
      <c r="N22931" t="s">
        <v>166</v>
      </c>
      <c r="P22931">
        <v>0.421955386650603</v>
      </c>
      <c r="Q22931">
        <v>0</v>
      </c>
    </row>
    <row r="22932" spans="1:17">
      <c r="A22932" t="s">
        <v>122</v>
      </c>
      <c r="B22932">
        <v>2042</v>
      </c>
      <c r="E22932" t="s">
        <v>162</v>
      </c>
      <c r="G22932" t="s">
        <v>1078</v>
      </c>
      <c r="H22932" t="s">
        <v>134</v>
      </c>
      <c r="I22932">
        <v>3402131.5196475601</v>
      </c>
      <c r="L22932" t="s">
        <v>163</v>
      </c>
      <c r="M22932" t="s">
        <v>160</v>
      </c>
      <c r="N22932" t="s">
        <v>164</v>
      </c>
      <c r="P22932">
        <v>0.421955386650603</v>
      </c>
      <c r="Q22932">
        <v>1435547.72080909</v>
      </c>
    </row>
    <row r="22933" spans="1:17">
      <c r="A22933" t="s">
        <v>122</v>
      </c>
      <c r="B22933">
        <v>2042</v>
      </c>
      <c r="E22933" t="s">
        <v>170</v>
      </c>
      <c r="G22933" t="s">
        <v>1077</v>
      </c>
      <c r="H22933" t="s">
        <v>134</v>
      </c>
      <c r="I22933">
        <v>0</v>
      </c>
      <c r="L22933" t="s">
        <v>171</v>
      </c>
      <c r="M22933" t="s">
        <v>160</v>
      </c>
      <c r="N22933" t="s">
        <v>160</v>
      </c>
      <c r="P22933">
        <v>0.421955386650603</v>
      </c>
      <c r="Q22933">
        <v>0</v>
      </c>
    </row>
    <row r="22934" spans="1:17">
      <c r="A22934" t="s">
        <v>122</v>
      </c>
      <c r="B22934">
        <v>2042</v>
      </c>
      <c r="E22934" t="s">
        <v>162</v>
      </c>
      <c r="G22934" t="s">
        <v>1077</v>
      </c>
      <c r="H22934" t="s">
        <v>134</v>
      </c>
      <c r="I22934">
        <v>0</v>
      </c>
      <c r="L22934" t="s">
        <v>163</v>
      </c>
      <c r="M22934" t="s">
        <v>160</v>
      </c>
      <c r="N22934" t="s">
        <v>160</v>
      </c>
      <c r="P22934">
        <v>0.421955386650603</v>
      </c>
      <c r="Q22934">
        <v>0</v>
      </c>
    </row>
    <row r="22935" spans="1:17">
      <c r="A22935" t="s">
        <v>122</v>
      </c>
      <c r="B22935">
        <v>2042</v>
      </c>
      <c r="E22935" t="s">
        <v>167</v>
      </c>
      <c r="G22935" t="s">
        <v>1077</v>
      </c>
      <c r="H22935" t="s">
        <v>134</v>
      </c>
      <c r="I22935">
        <v>0</v>
      </c>
      <c r="L22935" t="s">
        <v>168</v>
      </c>
      <c r="M22935" t="s">
        <v>160</v>
      </c>
      <c r="N22935" t="s">
        <v>160</v>
      </c>
      <c r="P22935">
        <v>0.421955386650603</v>
      </c>
      <c r="Q22935">
        <v>0</v>
      </c>
    </row>
    <row r="22936" spans="1:17">
      <c r="A22936" t="s">
        <v>122</v>
      </c>
      <c r="B22936">
        <v>2042</v>
      </c>
      <c r="E22936" t="s">
        <v>167</v>
      </c>
      <c r="G22936" t="s">
        <v>1077</v>
      </c>
      <c r="H22936" t="s">
        <v>134</v>
      </c>
      <c r="I22936">
        <v>0</v>
      </c>
      <c r="L22936" t="s">
        <v>169</v>
      </c>
      <c r="M22936" t="s">
        <v>160</v>
      </c>
      <c r="N22936" t="s">
        <v>160</v>
      </c>
      <c r="P22936">
        <v>0.421955386650603</v>
      </c>
      <c r="Q22936">
        <v>0</v>
      </c>
    </row>
    <row r="22937" spans="1:17">
      <c r="A22937" t="s">
        <v>122</v>
      </c>
      <c r="B22937">
        <v>2043</v>
      </c>
      <c r="E22937" t="s">
        <v>170</v>
      </c>
      <c r="G22937" t="s">
        <v>1077</v>
      </c>
      <c r="H22937" t="s">
        <v>134</v>
      </c>
      <c r="I22937">
        <v>0</v>
      </c>
      <c r="L22937" t="s">
        <v>171</v>
      </c>
      <c r="M22937" t="s">
        <v>164</v>
      </c>
      <c r="N22937" t="s">
        <v>164</v>
      </c>
      <c r="P22937">
        <v>0.40572633331788699</v>
      </c>
      <c r="Q22937">
        <v>0</v>
      </c>
    </row>
    <row r="22938" spans="1:17">
      <c r="A22938" t="s">
        <v>122</v>
      </c>
      <c r="B22938">
        <v>2043</v>
      </c>
      <c r="E22938" t="s">
        <v>162</v>
      </c>
      <c r="G22938" t="s">
        <v>1077</v>
      </c>
      <c r="H22938" t="s">
        <v>134</v>
      </c>
      <c r="I22938">
        <v>0</v>
      </c>
      <c r="L22938" t="s">
        <v>163</v>
      </c>
      <c r="M22938" t="s">
        <v>164</v>
      </c>
      <c r="N22938" t="s">
        <v>164</v>
      </c>
      <c r="P22938">
        <v>0.40572633331788699</v>
      </c>
      <c r="Q22938">
        <v>0</v>
      </c>
    </row>
    <row r="22939" spans="1:17">
      <c r="A22939" t="s">
        <v>122</v>
      </c>
      <c r="B22939">
        <v>2043</v>
      </c>
      <c r="E22939" t="s">
        <v>167</v>
      </c>
      <c r="G22939" t="s">
        <v>1077</v>
      </c>
      <c r="H22939" t="s">
        <v>134</v>
      </c>
      <c r="I22939">
        <v>0</v>
      </c>
      <c r="L22939" t="s">
        <v>168</v>
      </c>
      <c r="M22939" t="s">
        <v>164</v>
      </c>
      <c r="N22939" t="s">
        <v>164</v>
      </c>
      <c r="P22939">
        <v>0.40572633331788699</v>
      </c>
      <c r="Q22939">
        <v>0</v>
      </c>
    </row>
    <row r="22940" spans="1:17">
      <c r="A22940" t="s">
        <v>122</v>
      </c>
      <c r="B22940">
        <v>2043</v>
      </c>
      <c r="E22940" t="s">
        <v>167</v>
      </c>
      <c r="G22940" t="s">
        <v>1077</v>
      </c>
      <c r="H22940" t="s">
        <v>134</v>
      </c>
      <c r="I22940">
        <v>0</v>
      </c>
      <c r="L22940" t="s">
        <v>169</v>
      </c>
      <c r="M22940" t="s">
        <v>164</v>
      </c>
      <c r="N22940" t="s">
        <v>164</v>
      </c>
      <c r="P22940">
        <v>0.40572633331788699</v>
      </c>
      <c r="Q22940">
        <v>0</v>
      </c>
    </row>
    <row r="22941" spans="1:17">
      <c r="A22941" t="s">
        <v>122</v>
      </c>
      <c r="B22941">
        <v>2043</v>
      </c>
      <c r="E22941" t="s">
        <v>170</v>
      </c>
      <c r="G22941" t="s">
        <v>1077</v>
      </c>
      <c r="H22941" t="s">
        <v>134</v>
      </c>
      <c r="I22941">
        <v>0</v>
      </c>
      <c r="L22941" t="s">
        <v>171</v>
      </c>
      <c r="M22941" t="s">
        <v>159</v>
      </c>
      <c r="N22941" t="s">
        <v>159</v>
      </c>
      <c r="P22941">
        <v>0.40572633331788699</v>
      </c>
      <c r="Q22941">
        <v>0</v>
      </c>
    </row>
    <row r="22942" spans="1:17">
      <c r="A22942" t="s">
        <v>122</v>
      </c>
      <c r="B22942">
        <v>2043</v>
      </c>
      <c r="E22942" t="s">
        <v>162</v>
      </c>
      <c r="G22942" t="s">
        <v>1077</v>
      </c>
      <c r="H22942" t="s">
        <v>134</v>
      </c>
      <c r="I22942">
        <v>0</v>
      </c>
      <c r="L22942" t="s">
        <v>163</v>
      </c>
      <c r="M22942" t="s">
        <v>159</v>
      </c>
      <c r="N22942" t="s">
        <v>159</v>
      </c>
      <c r="P22942">
        <v>0.40572633331788699</v>
      </c>
      <c r="Q22942">
        <v>0</v>
      </c>
    </row>
    <row r="22943" spans="1:17">
      <c r="A22943" t="s">
        <v>122</v>
      </c>
      <c r="B22943">
        <v>2043</v>
      </c>
      <c r="E22943" t="s">
        <v>167</v>
      </c>
      <c r="G22943" t="s">
        <v>1077</v>
      </c>
      <c r="H22943" t="s">
        <v>134</v>
      </c>
      <c r="I22943">
        <v>0</v>
      </c>
      <c r="L22943" t="s">
        <v>168</v>
      </c>
      <c r="M22943" t="s">
        <v>159</v>
      </c>
      <c r="N22943" t="s">
        <v>159</v>
      </c>
      <c r="P22943">
        <v>0.40572633331788699</v>
      </c>
      <c r="Q22943">
        <v>0</v>
      </c>
    </row>
    <row r="22944" spans="1:17">
      <c r="A22944" t="s">
        <v>122</v>
      </c>
      <c r="B22944">
        <v>2043</v>
      </c>
      <c r="E22944" t="s">
        <v>167</v>
      </c>
      <c r="G22944" t="s">
        <v>1077</v>
      </c>
      <c r="H22944" t="s">
        <v>134</v>
      </c>
      <c r="I22944">
        <v>0</v>
      </c>
      <c r="L22944" t="s">
        <v>169</v>
      </c>
      <c r="M22944" t="s">
        <v>159</v>
      </c>
      <c r="N22944" t="s">
        <v>159</v>
      </c>
      <c r="P22944">
        <v>0.40572633331788699</v>
      </c>
      <c r="Q22944">
        <v>0</v>
      </c>
    </row>
    <row r="22945" spans="1:17">
      <c r="A22945" t="s">
        <v>122</v>
      </c>
      <c r="B22945">
        <v>2043</v>
      </c>
      <c r="E22945" t="s">
        <v>170</v>
      </c>
      <c r="G22945" t="s">
        <v>1078</v>
      </c>
      <c r="H22945" t="s">
        <v>134</v>
      </c>
      <c r="I22945">
        <v>0</v>
      </c>
      <c r="L22945" t="s">
        <v>171</v>
      </c>
      <c r="M22945" t="s">
        <v>126</v>
      </c>
      <c r="N22945" t="s">
        <v>164</v>
      </c>
      <c r="P22945">
        <v>0.40572633331788699</v>
      </c>
      <c r="Q22945">
        <v>0</v>
      </c>
    </row>
    <row r="22946" spans="1:17">
      <c r="A22946" t="s">
        <v>122</v>
      </c>
      <c r="B22946">
        <v>2043</v>
      </c>
      <c r="E22946" t="s">
        <v>162</v>
      </c>
      <c r="G22946" t="s">
        <v>1078</v>
      </c>
      <c r="H22946" t="s">
        <v>134</v>
      </c>
      <c r="I22946">
        <v>5643750</v>
      </c>
      <c r="L22946" t="s">
        <v>163</v>
      </c>
      <c r="M22946" t="s">
        <v>126</v>
      </c>
      <c r="N22946" t="s">
        <v>164</v>
      </c>
      <c r="P22946">
        <v>0.40572633331788699</v>
      </c>
      <c r="Q22946">
        <v>2289817.99366283</v>
      </c>
    </row>
    <row r="22947" spans="1:17">
      <c r="A22947" t="s">
        <v>122</v>
      </c>
      <c r="B22947">
        <v>2043</v>
      </c>
      <c r="E22947" t="s">
        <v>167</v>
      </c>
      <c r="G22947" t="s">
        <v>1078</v>
      </c>
      <c r="H22947" t="s">
        <v>134</v>
      </c>
      <c r="I22947">
        <v>0</v>
      </c>
      <c r="L22947" t="s">
        <v>168</v>
      </c>
      <c r="M22947" t="s">
        <v>126</v>
      </c>
      <c r="N22947" t="s">
        <v>164</v>
      </c>
      <c r="P22947">
        <v>0.40572633331788699</v>
      </c>
      <c r="Q22947">
        <v>0</v>
      </c>
    </row>
    <row r="22948" spans="1:17">
      <c r="A22948" t="s">
        <v>122</v>
      </c>
      <c r="B22948">
        <v>2043</v>
      </c>
      <c r="E22948" t="s">
        <v>167</v>
      </c>
      <c r="G22948" t="s">
        <v>1078</v>
      </c>
      <c r="H22948" t="s">
        <v>134</v>
      </c>
      <c r="I22948">
        <v>0</v>
      </c>
      <c r="L22948" t="s">
        <v>169</v>
      </c>
      <c r="M22948" t="s">
        <v>126</v>
      </c>
      <c r="N22948" t="s">
        <v>164</v>
      </c>
      <c r="P22948">
        <v>0.40572633331788699</v>
      </c>
      <c r="Q22948">
        <v>0</v>
      </c>
    </row>
    <row r="22949" spans="1:17">
      <c r="A22949" t="s">
        <v>122</v>
      </c>
      <c r="B22949">
        <v>2043</v>
      </c>
      <c r="E22949" t="s">
        <v>170</v>
      </c>
      <c r="G22949" t="s">
        <v>1078</v>
      </c>
      <c r="H22949" t="s">
        <v>134</v>
      </c>
      <c r="I22949">
        <v>0</v>
      </c>
      <c r="L22949" t="s">
        <v>171</v>
      </c>
      <c r="M22949" t="s">
        <v>126</v>
      </c>
      <c r="N22949" t="s">
        <v>159</v>
      </c>
      <c r="P22949">
        <v>0.40572633331788699</v>
      </c>
      <c r="Q22949">
        <v>0</v>
      </c>
    </row>
    <row r="22950" spans="1:17">
      <c r="A22950" t="s">
        <v>122</v>
      </c>
      <c r="B22950">
        <v>2043</v>
      </c>
      <c r="E22950" t="s">
        <v>162</v>
      </c>
      <c r="G22950" t="s">
        <v>1078</v>
      </c>
      <c r="H22950" t="s">
        <v>134</v>
      </c>
      <c r="I22950">
        <v>5643750</v>
      </c>
      <c r="L22950" t="s">
        <v>163</v>
      </c>
      <c r="M22950" t="s">
        <v>126</v>
      </c>
      <c r="N22950" t="s">
        <v>159</v>
      </c>
      <c r="P22950">
        <v>0.40572633331788699</v>
      </c>
      <c r="Q22950">
        <v>2289817.99366283</v>
      </c>
    </row>
    <row r="22951" spans="1:17">
      <c r="A22951" t="s">
        <v>122</v>
      </c>
      <c r="B22951">
        <v>2043</v>
      </c>
      <c r="E22951" t="s">
        <v>167</v>
      </c>
      <c r="G22951" t="s">
        <v>1078</v>
      </c>
      <c r="H22951" t="s">
        <v>134</v>
      </c>
      <c r="I22951">
        <v>0</v>
      </c>
      <c r="L22951" t="s">
        <v>168</v>
      </c>
      <c r="M22951" t="s">
        <v>126</v>
      </c>
      <c r="N22951" t="s">
        <v>159</v>
      </c>
      <c r="P22951">
        <v>0.40572633331788699</v>
      </c>
      <c r="Q22951">
        <v>0</v>
      </c>
    </row>
    <row r="22952" spans="1:17">
      <c r="A22952" t="s">
        <v>122</v>
      </c>
      <c r="B22952">
        <v>2043</v>
      </c>
      <c r="E22952" t="s">
        <v>167</v>
      </c>
      <c r="G22952" t="s">
        <v>1078</v>
      </c>
      <c r="H22952" t="s">
        <v>134</v>
      </c>
      <c r="I22952">
        <v>0</v>
      </c>
      <c r="L22952" t="s">
        <v>169</v>
      </c>
      <c r="M22952" t="s">
        <v>126</v>
      </c>
      <c r="N22952" t="s">
        <v>159</v>
      </c>
      <c r="P22952">
        <v>0.40572633331788699</v>
      </c>
      <c r="Q22952">
        <v>0</v>
      </c>
    </row>
    <row r="22953" spans="1:17">
      <c r="A22953" t="s">
        <v>122</v>
      </c>
      <c r="B22953">
        <v>2043</v>
      </c>
      <c r="E22953" t="s">
        <v>170</v>
      </c>
      <c r="G22953" t="s">
        <v>1077</v>
      </c>
      <c r="H22953" t="s">
        <v>134</v>
      </c>
      <c r="I22953">
        <v>0</v>
      </c>
      <c r="L22953" t="s">
        <v>171</v>
      </c>
      <c r="M22953" t="s">
        <v>126</v>
      </c>
      <c r="N22953" t="s">
        <v>126</v>
      </c>
      <c r="P22953">
        <v>0.40572633331788699</v>
      </c>
      <c r="Q22953">
        <v>0</v>
      </c>
    </row>
    <row r="22954" spans="1:17">
      <c r="A22954" t="s">
        <v>122</v>
      </c>
      <c r="B22954">
        <v>2043</v>
      </c>
      <c r="E22954" t="s">
        <v>162</v>
      </c>
      <c r="G22954" t="s">
        <v>1077</v>
      </c>
      <c r="H22954" t="s">
        <v>134</v>
      </c>
      <c r="I22954">
        <v>0</v>
      </c>
      <c r="L22954" t="s">
        <v>163</v>
      </c>
      <c r="M22954" t="s">
        <v>126</v>
      </c>
      <c r="N22954" t="s">
        <v>126</v>
      </c>
      <c r="P22954">
        <v>0.40572633331788699</v>
      </c>
      <c r="Q22954">
        <v>0</v>
      </c>
    </row>
    <row r="22955" spans="1:17">
      <c r="A22955" t="s">
        <v>122</v>
      </c>
      <c r="B22955">
        <v>2043</v>
      </c>
      <c r="E22955" t="s">
        <v>167</v>
      </c>
      <c r="G22955" t="s">
        <v>1077</v>
      </c>
      <c r="H22955" t="s">
        <v>134</v>
      </c>
      <c r="I22955">
        <v>0</v>
      </c>
      <c r="L22955" t="s">
        <v>168</v>
      </c>
      <c r="M22955" t="s">
        <v>126</v>
      </c>
      <c r="N22955" t="s">
        <v>126</v>
      </c>
      <c r="P22955">
        <v>0.40572633331788699</v>
      </c>
      <c r="Q22955">
        <v>0</v>
      </c>
    </row>
    <row r="22956" spans="1:17">
      <c r="A22956" t="s">
        <v>122</v>
      </c>
      <c r="B22956">
        <v>2043</v>
      </c>
      <c r="E22956" t="s">
        <v>167</v>
      </c>
      <c r="G22956" t="s">
        <v>1077</v>
      </c>
      <c r="H22956" t="s">
        <v>134</v>
      </c>
      <c r="I22956">
        <v>0</v>
      </c>
      <c r="L22956" t="s">
        <v>169</v>
      </c>
      <c r="M22956" t="s">
        <v>126</v>
      </c>
      <c r="N22956" t="s">
        <v>126</v>
      </c>
      <c r="P22956">
        <v>0.40572633331788699</v>
      </c>
      <c r="Q22956">
        <v>0</v>
      </c>
    </row>
    <row r="22957" spans="1:17">
      <c r="A22957" t="s">
        <v>122</v>
      </c>
      <c r="B22957">
        <v>2043</v>
      </c>
      <c r="E22957" t="s">
        <v>170</v>
      </c>
      <c r="G22957" t="s">
        <v>1078</v>
      </c>
      <c r="H22957" t="s">
        <v>134</v>
      </c>
      <c r="I22957">
        <v>0</v>
      </c>
      <c r="L22957" t="s">
        <v>171</v>
      </c>
      <c r="M22957" t="s">
        <v>126</v>
      </c>
      <c r="N22957" t="s">
        <v>165</v>
      </c>
      <c r="P22957">
        <v>0.40572633331788699</v>
      </c>
      <c r="Q22957">
        <v>0</v>
      </c>
    </row>
    <row r="22958" spans="1:17">
      <c r="A22958" t="s">
        <v>122</v>
      </c>
      <c r="B22958">
        <v>2043</v>
      </c>
      <c r="E22958" t="s">
        <v>162</v>
      </c>
      <c r="G22958" t="s">
        <v>1078</v>
      </c>
      <c r="H22958" t="s">
        <v>134</v>
      </c>
      <c r="I22958">
        <v>1128750</v>
      </c>
      <c r="L22958" t="s">
        <v>163</v>
      </c>
      <c r="M22958" t="s">
        <v>126</v>
      </c>
      <c r="N22958" t="s">
        <v>165</v>
      </c>
      <c r="P22958">
        <v>0.40572633331788699</v>
      </c>
      <c r="Q22958">
        <v>457963.59873256501</v>
      </c>
    </row>
    <row r="22959" spans="1:17">
      <c r="A22959" t="s">
        <v>122</v>
      </c>
      <c r="B22959">
        <v>2043</v>
      </c>
      <c r="E22959" t="s">
        <v>167</v>
      </c>
      <c r="G22959" t="s">
        <v>1078</v>
      </c>
      <c r="H22959" t="s">
        <v>134</v>
      </c>
      <c r="I22959">
        <v>0</v>
      </c>
      <c r="L22959" t="s">
        <v>168</v>
      </c>
      <c r="M22959" t="s">
        <v>126</v>
      </c>
      <c r="N22959" t="s">
        <v>165</v>
      </c>
      <c r="P22959">
        <v>0.40572633331788699</v>
      </c>
      <c r="Q22959">
        <v>0</v>
      </c>
    </row>
    <row r="22960" spans="1:17">
      <c r="A22960" t="s">
        <v>122</v>
      </c>
      <c r="B22960">
        <v>2043</v>
      </c>
      <c r="E22960" t="s">
        <v>167</v>
      </c>
      <c r="G22960" t="s">
        <v>1078</v>
      </c>
      <c r="H22960" t="s">
        <v>134</v>
      </c>
      <c r="I22960">
        <v>0</v>
      </c>
      <c r="L22960" t="s">
        <v>169</v>
      </c>
      <c r="M22960" t="s">
        <v>126</v>
      </c>
      <c r="N22960" t="s">
        <v>165</v>
      </c>
      <c r="P22960">
        <v>0.40572633331788699</v>
      </c>
      <c r="Q22960">
        <v>0</v>
      </c>
    </row>
    <row r="22961" spans="1:17">
      <c r="A22961" t="s">
        <v>122</v>
      </c>
      <c r="B22961">
        <v>2043</v>
      </c>
      <c r="E22961" t="s">
        <v>170</v>
      </c>
      <c r="G22961" t="s">
        <v>1078</v>
      </c>
      <c r="H22961" t="s">
        <v>134</v>
      </c>
      <c r="I22961">
        <v>0</v>
      </c>
      <c r="L22961" t="s">
        <v>171</v>
      </c>
      <c r="M22961" t="s">
        <v>126</v>
      </c>
      <c r="N22961" t="s">
        <v>166</v>
      </c>
      <c r="P22961">
        <v>0.40572633331788699</v>
      </c>
      <c r="Q22961">
        <v>0</v>
      </c>
    </row>
    <row r="22962" spans="1:17">
      <c r="A22962" t="s">
        <v>122</v>
      </c>
      <c r="B22962">
        <v>2043</v>
      </c>
      <c r="E22962" t="s">
        <v>162</v>
      </c>
      <c r="G22962" t="s">
        <v>1078</v>
      </c>
      <c r="H22962" t="s">
        <v>134</v>
      </c>
      <c r="I22962">
        <v>7901250</v>
      </c>
      <c r="L22962" t="s">
        <v>163</v>
      </c>
      <c r="M22962" t="s">
        <v>126</v>
      </c>
      <c r="N22962" t="s">
        <v>166</v>
      </c>
      <c r="P22962">
        <v>0.40572633331788699</v>
      </c>
      <c r="Q22962">
        <v>3205745.1911279601</v>
      </c>
    </row>
    <row r="22963" spans="1:17">
      <c r="A22963" t="s">
        <v>122</v>
      </c>
      <c r="B22963">
        <v>2043</v>
      </c>
      <c r="E22963" t="s">
        <v>167</v>
      </c>
      <c r="G22963" t="s">
        <v>1078</v>
      </c>
      <c r="H22963" t="s">
        <v>134</v>
      </c>
      <c r="I22963">
        <v>0</v>
      </c>
      <c r="L22963" t="s">
        <v>168</v>
      </c>
      <c r="M22963" t="s">
        <v>126</v>
      </c>
      <c r="N22963" t="s">
        <v>166</v>
      </c>
      <c r="P22963">
        <v>0.40572633331788699</v>
      </c>
      <c r="Q22963">
        <v>0</v>
      </c>
    </row>
    <row r="22964" spans="1:17">
      <c r="A22964" t="s">
        <v>122</v>
      </c>
      <c r="B22964">
        <v>2043</v>
      </c>
      <c r="E22964" t="s">
        <v>167</v>
      </c>
      <c r="G22964" t="s">
        <v>1078</v>
      </c>
      <c r="H22964" t="s">
        <v>134</v>
      </c>
      <c r="I22964">
        <v>0</v>
      </c>
      <c r="L22964" t="s">
        <v>169</v>
      </c>
      <c r="M22964" t="s">
        <v>126</v>
      </c>
      <c r="N22964" t="s">
        <v>166</v>
      </c>
      <c r="P22964">
        <v>0.40572633331788699</v>
      </c>
      <c r="Q22964">
        <v>0</v>
      </c>
    </row>
    <row r="22965" spans="1:17">
      <c r="A22965" t="s">
        <v>122</v>
      </c>
      <c r="B22965">
        <v>2043</v>
      </c>
      <c r="E22965" t="s">
        <v>170</v>
      </c>
      <c r="G22965" t="s">
        <v>1078</v>
      </c>
      <c r="H22965" t="s">
        <v>134</v>
      </c>
      <c r="I22965">
        <v>0</v>
      </c>
      <c r="L22965" t="s">
        <v>171</v>
      </c>
      <c r="M22965" t="s">
        <v>126</v>
      </c>
      <c r="N22965" t="s">
        <v>160</v>
      </c>
      <c r="P22965">
        <v>0.40572633331788699</v>
      </c>
      <c r="Q22965">
        <v>0</v>
      </c>
    </row>
    <row r="22966" spans="1:17">
      <c r="A22966" t="s">
        <v>122</v>
      </c>
      <c r="B22966">
        <v>2043</v>
      </c>
      <c r="E22966" t="s">
        <v>162</v>
      </c>
      <c r="G22966" t="s">
        <v>1078</v>
      </c>
      <c r="H22966" t="s">
        <v>134</v>
      </c>
      <c r="I22966">
        <v>22575000</v>
      </c>
      <c r="L22966" t="s">
        <v>163</v>
      </c>
      <c r="M22966" t="s">
        <v>126</v>
      </c>
      <c r="N22966" t="s">
        <v>160</v>
      </c>
      <c r="P22966">
        <v>0.40572633331788699</v>
      </c>
      <c r="Q22966">
        <v>9159271.9746513106</v>
      </c>
    </row>
    <row r="22967" spans="1:17">
      <c r="A22967" t="s">
        <v>122</v>
      </c>
      <c r="B22967">
        <v>2043</v>
      </c>
      <c r="E22967" t="s">
        <v>167</v>
      </c>
      <c r="G22967" t="s">
        <v>1078</v>
      </c>
      <c r="H22967" t="s">
        <v>134</v>
      </c>
      <c r="I22967">
        <v>0</v>
      </c>
      <c r="L22967" t="s">
        <v>168</v>
      </c>
      <c r="M22967" t="s">
        <v>126</v>
      </c>
      <c r="N22967" t="s">
        <v>160</v>
      </c>
      <c r="P22967">
        <v>0.40572633331788699</v>
      </c>
      <c r="Q22967">
        <v>0</v>
      </c>
    </row>
    <row r="22968" spans="1:17">
      <c r="A22968" t="s">
        <v>122</v>
      </c>
      <c r="B22968">
        <v>2043</v>
      </c>
      <c r="E22968" t="s">
        <v>167</v>
      </c>
      <c r="G22968" t="s">
        <v>1078</v>
      </c>
      <c r="H22968" t="s">
        <v>134</v>
      </c>
      <c r="I22968">
        <v>149139474.03607199</v>
      </c>
      <c r="L22968" t="s">
        <v>169</v>
      </c>
      <c r="M22968" t="s">
        <v>126</v>
      </c>
      <c r="N22968" t="s">
        <v>160</v>
      </c>
      <c r="P22968">
        <v>0.40572633331788699</v>
      </c>
      <c r="Q22968">
        <v>60509811.953613698</v>
      </c>
    </row>
    <row r="22969" spans="1:17">
      <c r="A22969" t="s">
        <v>122</v>
      </c>
      <c r="B22969">
        <v>2043</v>
      </c>
      <c r="E22969" t="s">
        <v>170</v>
      </c>
      <c r="G22969" t="s">
        <v>1077</v>
      </c>
      <c r="H22969" t="s">
        <v>134</v>
      </c>
      <c r="I22969">
        <v>0</v>
      </c>
      <c r="L22969" t="s">
        <v>171</v>
      </c>
      <c r="M22969" t="s">
        <v>165</v>
      </c>
      <c r="N22969" t="s">
        <v>165</v>
      </c>
      <c r="P22969">
        <v>0.40572633331788699</v>
      </c>
      <c r="Q22969">
        <v>0</v>
      </c>
    </row>
    <row r="22970" spans="1:17">
      <c r="A22970" t="s">
        <v>122</v>
      </c>
      <c r="B22970">
        <v>2043</v>
      </c>
      <c r="E22970" t="s">
        <v>162</v>
      </c>
      <c r="G22970" t="s">
        <v>1077</v>
      </c>
      <c r="H22970" t="s">
        <v>134</v>
      </c>
      <c r="I22970">
        <v>0</v>
      </c>
      <c r="L22970" t="s">
        <v>163</v>
      </c>
      <c r="M22970" t="s">
        <v>165</v>
      </c>
      <c r="N22970" t="s">
        <v>165</v>
      </c>
      <c r="P22970">
        <v>0.40572633331788699</v>
      </c>
      <c r="Q22970">
        <v>0</v>
      </c>
    </row>
    <row r="22971" spans="1:17">
      <c r="A22971" t="s">
        <v>122</v>
      </c>
      <c r="B22971">
        <v>2043</v>
      </c>
      <c r="E22971" t="s">
        <v>167</v>
      </c>
      <c r="G22971" t="s">
        <v>1077</v>
      </c>
      <c r="H22971" t="s">
        <v>134</v>
      </c>
      <c r="I22971">
        <v>0</v>
      </c>
      <c r="L22971" t="s">
        <v>168</v>
      </c>
      <c r="M22971" t="s">
        <v>165</v>
      </c>
      <c r="N22971" t="s">
        <v>165</v>
      </c>
      <c r="P22971">
        <v>0.40572633331788699</v>
      </c>
      <c r="Q22971">
        <v>0</v>
      </c>
    </row>
    <row r="22972" spans="1:17">
      <c r="A22972" t="s">
        <v>122</v>
      </c>
      <c r="B22972">
        <v>2043</v>
      </c>
      <c r="E22972" t="s">
        <v>167</v>
      </c>
      <c r="G22972" t="s">
        <v>1077</v>
      </c>
      <c r="H22972" t="s">
        <v>134</v>
      </c>
      <c r="I22972">
        <v>0</v>
      </c>
      <c r="L22972" t="s">
        <v>169</v>
      </c>
      <c r="M22972" t="s">
        <v>165</v>
      </c>
      <c r="N22972" t="s">
        <v>165</v>
      </c>
      <c r="P22972">
        <v>0.40572633331788699</v>
      </c>
      <c r="Q22972">
        <v>0</v>
      </c>
    </row>
    <row r="22973" spans="1:17">
      <c r="A22973" t="s">
        <v>122</v>
      </c>
      <c r="B22973">
        <v>2043</v>
      </c>
      <c r="E22973" t="s">
        <v>162</v>
      </c>
      <c r="G22973" t="s">
        <v>1078</v>
      </c>
      <c r="H22973" t="s">
        <v>134</v>
      </c>
      <c r="I22973">
        <v>18173719.556981299</v>
      </c>
      <c r="L22973" t="s">
        <v>163</v>
      </c>
      <c r="M22973" t="s">
        <v>166</v>
      </c>
      <c r="N22973" t="s">
        <v>159</v>
      </c>
      <c r="P22973">
        <v>0.40572633331788699</v>
      </c>
      <c r="Q22973">
        <v>7373556.5986016002</v>
      </c>
    </row>
    <row r="22974" spans="1:17">
      <c r="A22974" t="s">
        <v>122</v>
      </c>
      <c r="B22974">
        <v>2043</v>
      </c>
      <c r="E22974" t="s">
        <v>170</v>
      </c>
      <c r="G22974" t="s">
        <v>1077</v>
      </c>
      <c r="H22974" t="s">
        <v>134</v>
      </c>
      <c r="I22974">
        <v>0</v>
      </c>
      <c r="L22974" t="s">
        <v>171</v>
      </c>
      <c r="M22974" t="s">
        <v>166</v>
      </c>
      <c r="N22974" t="s">
        <v>166</v>
      </c>
      <c r="P22974">
        <v>0.40572633331788699</v>
      </c>
      <c r="Q22974">
        <v>0</v>
      </c>
    </row>
    <row r="22975" spans="1:17">
      <c r="A22975" t="s">
        <v>122</v>
      </c>
      <c r="B22975">
        <v>2043</v>
      </c>
      <c r="E22975" t="s">
        <v>162</v>
      </c>
      <c r="G22975" t="s">
        <v>1077</v>
      </c>
      <c r="H22975" t="s">
        <v>134</v>
      </c>
      <c r="I22975">
        <v>0</v>
      </c>
      <c r="L22975" t="s">
        <v>163</v>
      </c>
      <c r="M22975" t="s">
        <v>166</v>
      </c>
      <c r="N22975" t="s">
        <v>166</v>
      </c>
      <c r="P22975">
        <v>0.40572633331788699</v>
      </c>
      <c r="Q22975">
        <v>0</v>
      </c>
    </row>
    <row r="22976" spans="1:17">
      <c r="A22976" t="s">
        <v>122</v>
      </c>
      <c r="B22976">
        <v>2043</v>
      </c>
      <c r="E22976" t="s">
        <v>167</v>
      </c>
      <c r="G22976" t="s">
        <v>1077</v>
      </c>
      <c r="H22976" t="s">
        <v>134</v>
      </c>
      <c r="I22976">
        <v>0</v>
      </c>
      <c r="L22976" t="s">
        <v>168</v>
      </c>
      <c r="M22976" t="s">
        <v>166</v>
      </c>
      <c r="N22976" t="s">
        <v>166</v>
      </c>
      <c r="P22976">
        <v>0.40572633331788699</v>
      </c>
      <c r="Q22976">
        <v>0</v>
      </c>
    </row>
    <row r="22977" spans="1:17">
      <c r="A22977" t="s">
        <v>122</v>
      </c>
      <c r="B22977">
        <v>2043</v>
      </c>
      <c r="E22977" t="s">
        <v>167</v>
      </c>
      <c r="G22977" t="s">
        <v>1077</v>
      </c>
      <c r="H22977" t="s">
        <v>134</v>
      </c>
      <c r="I22977">
        <v>0</v>
      </c>
      <c r="L22977" t="s">
        <v>169</v>
      </c>
      <c r="M22977" t="s">
        <v>166</v>
      </c>
      <c r="N22977" t="s">
        <v>166</v>
      </c>
      <c r="P22977">
        <v>0.40572633331788699</v>
      </c>
      <c r="Q22977">
        <v>0</v>
      </c>
    </row>
    <row r="22978" spans="1:17">
      <c r="A22978" t="s">
        <v>122</v>
      </c>
      <c r="B22978">
        <v>2043</v>
      </c>
      <c r="E22978" t="s">
        <v>162</v>
      </c>
      <c r="G22978" t="s">
        <v>1078</v>
      </c>
      <c r="H22978" t="s">
        <v>134</v>
      </c>
      <c r="I22978">
        <v>3402131.5196475601</v>
      </c>
      <c r="L22978" t="s">
        <v>163</v>
      </c>
      <c r="M22978" t="s">
        <v>160</v>
      </c>
      <c r="N22978" t="s">
        <v>164</v>
      </c>
      <c r="P22978">
        <v>0.40572633331788699</v>
      </c>
      <c r="Q22978">
        <v>1380334.34693182</v>
      </c>
    </row>
    <row r="22979" spans="1:17">
      <c r="A22979" t="s">
        <v>122</v>
      </c>
      <c r="B22979">
        <v>2043</v>
      </c>
      <c r="E22979" t="s">
        <v>170</v>
      </c>
      <c r="G22979" t="s">
        <v>1077</v>
      </c>
      <c r="H22979" t="s">
        <v>134</v>
      </c>
      <c r="I22979">
        <v>0</v>
      </c>
      <c r="L22979" t="s">
        <v>171</v>
      </c>
      <c r="M22979" t="s">
        <v>160</v>
      </c>
      <c r="N22979" t="s">
        <v>160</v>
      </c>
      <c r="P22979">
        <v>0.40572633331788699</v>
      </c>
      <c r="Q22979">
        <v>0</v>
      </c>
    </row>
    <row r="22980" spans="1:17">
      <c r="A22980" t="s">
        <v>122</v>
      </c>
      <c r="B22980">
        <v>2043</v>
      </c>
      <c r="E22980" t="s">
        <v>162</v>
      </c>
      <c r="G22980" t="s">
        <v>1077</v>
      </c>
      <c r="H22980" t="s">
        <v>134</v>
      </c>
      <c r="I22980">
        <v>0</v>
      </c>
      <c r="L22980" t="s">
        <v>163</v>
      </c>
      <c r="M22980" t="s">
        <v>160</v>
      </c>
      <c r="N22980" t="s">
        <v>160</v>
      </c>
      <c r="P22980">
        <v>0.40572633331788699</v>
      </c>
      <c r="Q22980">
        <v>0</v>
      </c>
    </row>
    <row r="22981" spans="1:17">
      <c r="A22981" t="s">
        <v>122</v>
      </c>
      <c r="B22981">
        <v>2043</v>
      </c>
      <c r="E22981" t="s">
        <v>167</v>
      </c>
      <c r="G22981" t="s">
        <v>1077</v>
      </c>
      <c r="H22981" t="s">
        <v>134</v>
      </c>
      <c r="I22981">
        <v>0</v>
      </c>
      <c r="L22981" t="s">
        <v>168</v>
      </c>
      <c r="M22981" t="s">
        <v>160</v>
      </c>
      <c r="N22981" t="s">
        <v>160</v>
      </c>
      <c r="P22981">
        <v>0.40572633331788699</v>
      </c>
      <c r="Q22981">
        <v>0</v>
      </c>
    </row>
    <row r="22982" spans="1:17">
      <c r="A22982" t="s">
        <v>122</v>
      </c>
      <c r="B22982">
        <v>2043</v>
      </c>
      <c r="E22982" t="s">
        <v>167</v>
      </c>
      <c r="G22982" t="s">
        <v>1077</v>
      </c>
      <c r="H22982" t="s">
        <v>134</v>
      </c>
      <c r="I22982">
        <v>0</v>
      </c>
      <c r="L22982" t="s">
        <v>169</v>
      </c>
      <c r="M22982" t="s">
        <v>160</v>
      </c>
      <c r="N22982" t="s">
        <v>160</v>
      </c>
      <c r="P22982">
        <v>0.40572633331788699</v>
      </c>
      <c r="Q22982">
        <v>0</v>
      </c>
    </row>
    <row r="22983" spans="1:17">
      <c r="A22983" t="s">
        <v>122</v>
      </c>
      <c r="B22983">
        <v>2044</v>
      </c>
      <c r="E22983" t="s">
        <v>170</v>
      </c>
      <c r="G22983" t="s">
        <v>1077</v>
      </c>
      <c r="H22983" t="s">
        <v>134</v>
      </c>
      <c r="I22983">
        <v>0</v>
      </c>
      <c r="L22983" t="s">
        <v>171</v>
      </c>
      <c r="M22983" t="s">
        <v>164</v>
      </c>
      <c r="N22983" t="s">
        <v>164</v>
      </c>
      <c r="P22983">
        <v>0.39012147434412198</v>
      </c>
      <c r="Q22983">
        <v>0</v>
      </c>
    </row>
    <row r="22984" spans="1:17">
      <c r="A22984" t="s">
        <v>122</v>
      </c>
      <c r="B22984">
        <v>2044</v>
      </c>
      <c r="E22984" t="s">
        <v>162</v>
      </c>
      <c r="G22984" t="s">
        <v>1077</v>
      </c>
      <c r="H22984" t="s">
        <v>134</v>
      </c>
      <c r="I22984">
        <v>0</v>
      </c>
      <c r="L22984" t="s">
        <v>163</v>
      </c>
      <c r="M22984" t="s">
        <v>164</v>
      </c>
      <c r="N22984" t="s">
        <v>164</v>
      </c>
      <c r="P22984">
        <v>0.39012147434412198</v>
      </c>
      <c r="Q22984">
        <v>0</v>
      </c>
    </row>
    <row r="22985" spans="1:17">
      <c r="A22985" t="s">
        <v>122</v>
      </c>
      <c r="B22985">
        <v>2044</v>
      </c>
      <c r="E22985" t="s">
        <v>167</v>
      </c>
      <c r="G22985" t="s">
        <v>1077</v>
      </c>
      <c r="H22985" t="s">
        <v>134</v>
      </c>
      <c r="I22985">
        <v>0</v>
      </c>
      <c r="L22985" t="s">
        <v>168</v>
      </c>
      <c r="M22985" t="s">
        <v>164</v>
      </c>
      <c r="N22985" t="s">
        <v>164</v>
      </c>
      <c r="P22985">
        <v>0.39012147434412198</v>
      </c>
      <c r="Q22985">
        <v>0</v>
      </c>
    </row>
    <row r="22986" spans="1:17">
      <c r="A22986" t="s">
        <v>122</v>
      </c>
      <c r="B22986">
        <v>2044</v>
      </c>
      <c r="E22986" t="s">
        <v>167</v>
      </c>
      <c r="G22986" t="s">
        <v>1077</v>
      </c>
      <c r="H22986" t="s">
        <v>134</v>
      </c>
      <c r="I22986">
        <v>0</v>
      </c>
      <c r="L22986" t="s">
        <v>169</v>
      </c>
      <c r="M22986" t="s">
        <v>164</v>
      </c>
      <c r="N22986" t="s">
        <v>164</v>
      </c>
      <c r="P22986">
        <v>0.39012147434412198</v>
      </c>
      <c r="Q22986">
        <v>0</v>
      </c>
    </row>
    <row r="22987" spans="1:17">
      <c r="A22987" t="s">
        <v>122</v>
      </c>
      <c r="B22987">
        <v>2044</v>
      </c>
      <c r="E22987" t="s">
        <v>170</v>
      </c>
      <c r="G22987" t="s">
        <v>1077</v>
      </c>
      <c r="H22987" t="s">
        <v>134</v>
      </c>
      <c r="I22987">
        <v>0</v>
      </c>
      <c r="L22987" t="s">
        <v>171</v>
      </c>
      <c r="M22987" t="s">
        <v>159</v>
      </c>
      <c r="N22987" t="s">
        <v>159</v>
      </c>
      <c r="P22987">
        <v>0.39012147434412198</v>
      </c>
      <c r="Q22987">
        <v>0</v>
      </c>
    </row>
    <row r="22988" spans="1:17">
      <c r="A22988" t="s">
        <v>122</v>
      </c>
      <c r="B22988">
        <v>2044</v>
      </c>
      <c r="E22988" t="s">
        <v>162</v>
      </c>
      <c r="G22988" t="s">
        <v>1077</v>
      </c>
      <c r="H22988" t="s">
        <v>134</v>
      </c>
      <c r="I22988">
        <v>0</v>
      </c>
      <c r="L22988" t="s">
        <v>163</v>
      </c>
      <c r="M22988" t="s">
        <v>159</v>
      </c>
      <c r="N22988" t="s">
        <v>159</v>
      </c>
      <c r="P22988">
        <v>0.39012147434412198</v>
      </c>
      <c r="Q22988">
        <v>0</v>
      </c>
    </row>
    <row r="22989" spans="1:17">
      <c r="A22989" t="s">
        <v>122</v>
      </c>
      <c r="B22989">
        <v>2044</v>
      </c>
      <c r="E22989" t="s">
        <v>167</v>
      </c>
      <c r="G22989" t="s">
        <v>1077</v>
      </c>
      <c r="H22989" t="s">
        <v>134</v>
      </c>
      <c r="I22989">
        <v>0</v>
      </c>
      <c r="L22989" t="s">
        <v>168</v>
      </c>
      <c r="M22989" t="s">
        <v>159</v>
      </c>
      <c r="N22989" t="s">
        <v>159</v>
      </c>
      <c r="P22989">
        <v>0.39012147434412198</v>
      </c>
      <c r="Q22989">
        <v>0</v>
      </c>
    </row>
    <row r="22990" spans="1:17">
      <c r="A22990" t="s">
        <v>122</v>
      </c>
      <c r="B22990">
        <v>2044</v>
      </c>
      <c r="E22990" t="s">
        <v>167</v>
      </c>
      <c r="G22990" t="s">
        <v>1077</v>
      </c>
      <c r="H22990" t="s">
        <v>134</v>
      </c>
      <c r="I22990">
        <v>0</v>
      </c>
      <c r="L22990" t="s">
        <v>169</v>
      </c>
      <c r="M22990" t="s">
        <v>159</v>
      </c>
      <c r="N22990" t="s">
        <v>159</v>
      </c>
      <c r="P22990">
        <v>0.39012147434412198</v>
      </c>
      <c r="Q22990">
        <v>0</v>
      </c>
    </row>
    <row r="22991" spans="1:17">
      <c r="A22991" t="s">
        <v>122</v>
      </c>
      <c r="B22991">
        <v>2044</v>
      </c>
      <c r="E22991" t="s">
        <v>170</v>
      </c>
      <c r="G22991" t="s">
        <v>1078</v>
      </c>
      <c r="H22991" t="s">
        <v>134</v>
      </c>
      <c r="I22991">
        <v>0</v>
      </c>
      <c r="L22991" t="s">
        <v>171</v>
      </c>
      <c r="M22991" t="s">
        <v>126</v>
      </c>
      <c r="N22991" t="s">
        <v>164</v>
      </c>
      <c r="P22991">
        <v>0.39012147434412198</v>
      </c>
      <c r="Q22991">
        <v>0</v>
      </c>
    </row>
    <row r="22992" spans="1:17">
      <c r="A22992" t="s">
        <v>122</v>
      </c>
      <c r="B22992">
        <v>2044</v>
      </c>
      <c r="E22992" t="s">
        <v>162</v>
      </c>
      <c r="G22992" t="s">
        <v>1078</v>
      </c>
      <c r="H22992" t="s">
        <v>134</v>
      </c>
      <c r="I22992">
        <v>5643750</v>
      </c>
      <c r="L22992" t="s">
        <v>163</v>
      </c>
      <c r="M22992" t="s">
        <v>126</v>
      </c>
      <c r="N22992" t="s">
        <v>164</v>
      </c>
      <c r="P22992">
        <v>0.39012147434412198</v>
      </c>
      <c r="Q22992">
        <v>2201748.0708296401</v>
      </c>
    </row>
    <row r="22993" spans="1:17">
      <c r="A22993" t="s">
        <v>122</v>
      </c>
      <c r="B22993">
        <v>2044</v>
      </c>
      <c r="E22993" t="s">
        <v>167</v>
      </c>
      <c r="G22993" t="s">
        <v>1078</v>
      </c>
      <c r="H22993" t="s">
        <v>134</v>
      </c>
      <c r="I22993">
        <v>0</v>
      </c>
      <c r="L22993" t="s">
        <v>168</v>
      </c>
      <c r="M22993" t="s">
        <v>126</v>
      </c>
      <c r="N22993" t="s">
        <v>164</v>
      </c>
      <c r="P22993">
        <v>0.39012147434412198</v>
      </c>
      <c r="Q22993">
        <v>0</v>
      </c>
    </row>
    <row r="22994" spans="1:17">
      <c r="A22994" t="s">
        <v>122</v>
      </c>
      <c r="B22994">
        <v>2044</v>
      </c>
      <c r="E22994" t="s">
        <v>167</v>
      </c>
      <c r="G22994" t="s">
        <v>1078</v>
      </c>
      <c r="H22994" t="s">
        <v>134</v>
      </c>
      <c r="I22994">
        <v>0</v>
      </c>
      <c r="L22994" t="s">
        <v>169</v>
      </c>
      <c r="M22994" t="s">
        <v>126</v>
      </c>
      <c r="N22994" t="s">
        <v>164</v>
      </c>
      <c r="P22994">
        <v>0.39012147434412198</v>
      </c>
      <c r="Q22994">
        <v>0</v>
      </c>
    </row>
    <row r="22995" spans="1:17">
      <c r="A22995" t="s">
        <v>122</v>
      </c>
      <c r="B22995">
        <v>2044</v>
      </c>
      <c r="E22995" t="s">
        <v>170</v>
      </c>
      <c r="G22995" t="s">
        <v>1078</v>
      </c>
      <c r="H22995" t="s">
        <v>134</v>
      </c>
      <c r="I22995">
        <v>0</v>
      </c>
      <c r="L22995" t="s">
        <v>171</v>
      </c>
      <c r="M22995" t="s">
        <v>126</v>
      </c>
      <c r="N22995" t="s">
        <v>159</v>
      </c>
      <c r="P22995">
        <v>0.39012147434412198</v>
      </c>
      <c r="Q22995">
        <v>0</v>
      </c>
    </row>
    <row r="22996" spans="1:17">
      <c r="A22996" t="s">
        <v>122</v>
      </c>
      <c r="B22996">
        <v>2044</v>
      </c>
      <c r="E22996" t="s">
        <v>162</v>
      </c>
      <c r="G22996" t="s">
        <v>1078</v>
      </c>
      <c r="H22996" t="s">
        <v>134</v>
      </c>
      <c r="I22996">
        <v>5643750</v>
      </c>
      <c r="L22996" t="s">
        <v>163</v>
      </c>
      <c r="M22996" t="s">
        <v>126</v>
      </c>
      <c r="N22996" t="s">
        <v>159</v>
      </c>
      <c r="P22996">
        <v>0.39012147434412198</v>
      </c>
      <c r="Q22996">
        <v>2201748.0708296401</v>
      </c>
    </row>
    <row r="22997" spans="1:17">
      <c r="A22997" t="s">
        <v>122</v>
      </c>
      <c r="B22997">
        <v>2044</v>
      </c>
      <c r="E22997" t="s">
        <v>167</v>
      </c>
      <c r="G22997" t="s">
        <v>1078</v>
      </c>
      <c r="H22997" t="s">
        <v>134</v>
      </c>
      <c r="I22997">
        <v>0</v>
      </c>
      <c r="L22997" t="s">
        <v>168</v>
      </c>
      <c r="M22997" t="s">
        <v>126</v>
      </c>
      <c r="N22997" t="s">
        <v>159</v>
      </c>
      <c r="P22997">
        <v>0.39012147434412198</v>
      </c>
      <c r="Q22997">
        <v>0</v>
      </c>
    </row>
    <row r="22998" spans="1:17">
      <c r="A22998" t="s">
        <v>122</v>
      </c>
      <c r="B22998">
        <v>2044</v>
      </c>
      <c r="E22998" t="s">
        <v>167</v>
      </c>
      <c r="G22998" t="s">
        <v>1078</v>
      </c>
      <c r="H22998" t="s">
        <v>134</v>
      </c>
      <c r="I22998">
        <v>0</v>
      </c>
      <c r="L22998" t="s">
        <v>169</v>
      </c>
      <c r="M22998" t="s">
        <v>126</v>
      </c>
      <c r="N22998" t="s">
        <v>159</v>
      </c>
      <c r="P22998">
        <v>0.39012147434412198</v>
      </c>
      <c r="Q22998">
        <v>0</v>
      </c>
    </row>
    <row r="22999" spans="1:17">
      <c r="A22999" t="s">
        <v>122</v>
      </c>
      <c r="B22999">
        <v>2044</v>
      </c>
      <c r="E22999" t="s">
        <v>170</v>
      </c>
      <c r="G22999" t="s">
        <v>1077</v>
      </c>
      <c r="H22999" t="s">
        <v>134</v>
      </c>
      <c r="I22999">
        <v>0</v>
      </c>
      <c r="L22999" t="s">
        <v>171</v>
      </c>
      <c r="M22999" t="s">
        <v>126</v>
      </c>
      <c r="N22999" t="s">
        <v>126</v>
      </c>
      <c r="P22999">
        <v>0.39012147434412198</v>
      </c>
      <c r="Q22999">
        <v>0</v>
      </c>
    </row>
    <row r="23000" spans="1:17">
      <c r="A23000" t="s">
        <v>122</v>
      </c>
      <c r="B23000">
        <v>2044</v>
      </c>
      <c r="E23000" t="s">
        <v>162</v>
      </c>
      <c r="G23000" t="s">
        <v>1077</v>
      </c>
      <c r="H23000" t="s">
        <v>134</v>
      </c>
      <c r="I23000">
        <v>0</v>
      </c>
      <c r="L23000" t="s">
        <v>163</v>
      </c>
      <c r="M23000" t="s">
        <v>126</v>
      </c>
      <c r="N23000" t="s">
        <v>126</v>
      </c>
      <c r="P23000">
        <v>0.39012147434412198</v>
      </c>
      <c r="Q23000">
        <v>0</v>
      </c>
    </row>
    <row r="23001" spans="1:17">
      <c r="A23001" t="s">
        <v>122</v>
      </c>
      <c r="B23001">
        <v>2044</v>
      </c>
      <c r="E23001" t="s">
        <v>167</v>
      </c>
      <c r="G23001" t="s">
        <v>1077</v>
      </c>
      <c r="H23001" t="s">
        <v>134</v>
      </c>
      <c r="I23001">
        <v>0</v>
      </c>
      <c r="L23001" t="s">
        <v>168</v>
      </c>
      <c r="M23001" t="s">
        <v>126</v>
      </c>
      <c r="N23001" t="s">
        <v>126</v>
      </c>
      <c r="P23001">
        <v>0.39012147434412198</v>
      </c>
      <c r="Q23001">
        <v>0</v>
      </c>
    </row>
    <row r="23002" spans="1:17">
      <c r="A23002" t="s">
        <v>122</v>
      </c>
      <c r="B23002">
        <v>2044</v>
      </c>
      <c r="E23002" t="s">
        <v>167</v>
      </c>
      <c r="G23002" t="s">
        <v>1077</v>
      </c>
      <c r="H23002" t="s">
        <v>134</v>
      </c>
      <c r="I23002">
        <v>0</v>
      </c>
      <c r="L23002" t="s">
        <v>169</v>
      </c>
      <c r="M23002" t="s">
        <v>126</v>
      </c>
      <c r="N23002" t="s">
        <v>126</v>
      </c>
      <c r="P23002">
        <v>0.39012147434412198</v>
      </c>
      <c r="Q23002">
        <v>0</v>
      </c>
    </row>
    <row r="23003" spans="1:17">
      <c r="A23003" t="s">
        <v>122</v>
      </c>
      <c r="B23003">
        <v>2044</v>
      </c>
      <c r="E23003" t="s">
        <v>170</v>
      </c>
      <c r="G23003" t="s">
        <v>1078</v>
      </c>
      <c r="H23003" t="s">
        <v>134</v>
      </c>
      <c r="I23003">
        <v>0</v>
      </c>
      <c r="L23003" t="s">
        <v>171</v>
      </c>
      <c r="M23003" t="s">
        <v>126</v>
      </c>
      <c r="N23003" t="s">
        <v>165</v>
      </c>
      <c r="P23003">
        <v>0.39012147434412198</v>
      </c>
      <c r="Q23003">
        <v>0</v>
      </c>
    </row>
    <row r="23004" spans="1:17">
      <c r="A23004" t="s">
        <v>122</v>
      </c>
      <c r="B23004">
        <v>2044</v>
      </c>
      <c r="E23004" t="s">
        <v>162</v>
      </c>
      <c r="G23004" t="s">
        <v>1078</v>
      </c>
      <c r="H23004" t="s">
        <v>134</v>
      </c>
      <c r="I23004">
        <v>1128750</v>
      </c>
      <c r="L23004" t="s">
        <v>163</v>
      </c>
      <c r="M23004" t="s">
        <v>126</v>
      </c>
      <c r="N23004" t="s">
        <v>165</v>
      </c>
      <c r="P23004">
        <v>0.39012147434412198</v>
      </c>
      <c r="Q23004">
        <v>440349.61416592798</v>
      </c>
    </row>
    <row r="23005" spans="1:17">
      <c r="A23005" t="s">
        <v>122</v>
      </c>
      <c r="B23005">
        <v>2044</v>
      </c>
      <c r="E23005" t="s">
        <v>167</v>
      </c>
      <c r="G23005" t="s">
        <v>1078</v>
      </c>
      <c r="H23005" t="s">
        <v>134</v>
      </c>
      <c r="I23005">
        <v>0</v>
      </c>
      <c r="L23005" t="s">
        <v>168</v>
      </c>
      <c r="M23005" t="s">
        <v>126</v>
      </c>
      <c r="N23005" t="s">
        <v>165</v>
      </c>
      <c r="P23005">
        <v>0.39012147434412198</v>
      </c>
      <c r="Q23005">
        <v>0</v>
      </c>
    </row>
    <row r="23006" spans="1:17">
      <c r="A23006" t="s">
        <v>122</v>
      </c>
      <c r="B23006">
        <v>2044</v>
      </c>
      <c r="E23006" t="s">
        <v>167</v>
      </c>
      <c r="G23006" t="s">
        <v>1078</v>
      </c>
      <c r="H23006" t="s">
        <v>134</v>
      </c>
      <c r="I23006">
        <v>0</v>
      </c>
      <c r="L23006" t="s">
        <v>169</v>
      </c>
      <c r="M23006" t="s">
        <v>126</v>
      </c>
      <c r="N23006" t="s">
        <v>165</v>
      </c>
      <c r="P23006">
        <v>0.39012147434412198</v>
      </c>
      <c r="Q23006">
        <v>0</v>
      </c>
    </row>
    <row r="23007" spans="1:17">
      <c r="A23007" t="s">
        <v>122</v>
      </c>
      <c r="B23007">
        <v>2044</v>
      </c>
      <c r="E23007" t="s">
        <v>170</v>
      </c>
      <c r="G23007" t="s">
        <v>1078</v>
      </c>
      <c r="H23007" t="s">
        <v>134</v>
      </c>
      <c r="I23007">
        <v>0</v>
      </c>
      <c r="L23007" t="s">
        <v>171</v>
      </c>
      <c r="M23007" t="s">
        <v>126</v>
      </c>
      <c r="N23007" t="s">
        <v>166</v>
      </c>
      <c r="P23007">
        <v>0.39012147434412198</v>
      </c>
      <c r="Q23007">
        <v>0</v>
      </c>
    </row>
    <row r="23008" spans="1:17">
      <c r="A23008" t="s">
        <v>122</v>
      </c>
      <c r="B23008">
        <v>2044</v>
      </c>
      <c r="E23008" t="s">
        <v>162</v>
      </c>
      <c r="G23008" t="s">
        <v>1078</v>
      </c>
      <c r="H23008" t="s">
        <v>134</v>
      </c>
      <c r="I23008">
        <v>7901250</v>
      </c>
      <c r="L23008" t="s">
        <v>163</v>
      </c>
      <c r="M23008" t="s">
        <v>126</v>
      </c>
      <c r="N23008" t="s">
        <v>166</v>
      </c>
      <c r="P23008">
        <v>0.39012147434412198</v>
      </c>
      <c r="Q23008">
        <v>3082447.2991614998</v>
      </c>
    </row>
    <row r="23009" spans="1:17">
      <c r="A23009" t="s">
        <v>122</v>
      </c>
      <c r="B23009">
        <v>2044</v>
      </c>
      <c r="E23009" t="s">
        <v>167</v>
      </c>
      <c r="G23009" t="s">
        <v>1078</v>
      </c>
      <c r="H23009" t="s">
        <v>134</v>
      </c>
      <c r="I23009">
        <v>0</v>
      </c>
      <c r="L23009" t="s">
        <v>168</v>
      </c>
      <c r="M23009" t="s">
        <v>126</v>
      </c>
      <c r="N23009" t="s">
        <v>166</v>
      </c>
      <c r="P23009">
        <v>0.39012147434412198</v>
      </c>
      <c r="Q23009">
        <v>0</v>
      </c>
    </row>
    <row r="23010" spans="1:17">
      <c r="A23010" t="s">
        <v>122</v>
      </c>
      <c r="B23010">
        <v>2044</v>
      </c>
      <c r="E23010" t="s">
        <v>167</v>
      </c>
      <c r="G23010" t="s">
        <v>1078</v>
      </c>
      <c r="H23010" t="s">
        <v>134</v>
      </c>
      <c r="I23010">
        <v>0</v>
      </c>
      <c r="L23010" t="s">
        <v>169</v>
      </c>
      <c r="M23010" t="s">
        <v>126</v>
      </c>
      <c r="N23010" t="s">
        <v>166</v>
      </c>
      <c r="P23010">
        <v>0.39012147434412198</v>
      </c>
      <c r="Q23010">
        <v>0</v>
      </c>
    </row>
    <row r="23011" spans="1:17">
      <c r="A23011" t="s">
        <v>122</v>
      </c>
      <c r="B23011">
        <v>2044</v>
      </c>
      <c r="E23011" t="s">
        <v>170</v>
      </c>
      <c r="G23011" t="s">
        <v>1078</v>
      </c>
      <c r="H23011" t="s">
        <v>134</v>
      </c>
      <c r="I23011">
        <v>0</v>
      </c>
      <c r="L23011" t="s">
        <v>171</v>
      </c>
      <c r="M23011" t="s">
        <v>126</v>
      </c>
      <c r="N23011" t="s">
        <v>160</v>
      </c>
      <c r="P23011">
        <v>0.39012147434412198</v>
      </c>
      <c r="Q23011">
        <v>0</v>
      </c>
    </row>
    <row r="23012" spans="1:17">
      <c r="A23012" t="s">
        <v>122</v>
      </c>
      <c r="B23012">
        <v>2044</v>
      </c>
      <c r="E23012" t="s">
        <v>162</v>
      </c>
      <c r="G23012" t="s">
        <v>1078</v>
      </c>
      <c r="H23012" t="s">
        <v>134</v>
      </c>
      <c r="I23012">
        <v>22575000</v>
      </c>
      <c r="L23012" t="s">
        <v>163</v>
      </c>
      <c r="M23012" t="s">
        <v>126</v>
      </c>
      <c r="N23012" t="s">
        <v>160</v>
      </c>
      <c r="P23012">
        <v>0.39012147434412198</v>
      </c>
      <c r="Q23012">
        <v>8806992.2833185606</v>
      </c>
    </row>
    <row r="23013" spans="1:17">
      <c r="A23013" t="s">
        <v>122</v>
      </c>
      <c r="B23013">
        <v>2044</v>
      </c>
      <c r="E23013" t="s">
        <v>167</v>
      </c>
      <c r="G23013" t="s">
        <v>1078</v>
      </c>
      <c r="H23013" t="s">
        <v>134</v>
      </c>
      <c r="I23013">
        <v>0</v>
      </c>
      <c r="L23013" t="s">
        <v>168</v>
      </c>
      <c r="M23013" t="s">
        <v>126</v>
      </c>
      <c r="N23013" t="s">
        <v>160</v>
      </c>
      <c r="P23013">
        <v>0.39012147434412198</v>
      </c>
      <c r="Q23013">
        <v>0</v>
      </c>
    </row>
    <row r="23014" spans="1:17">
      <c r="A23014" t="s">
        <v>122</v>
      </c>
      <c r="B23014">
        <v>2044</v>
      </c>
      <c r="E23014" t="s">
        <v>167</v>
      </c>
      <c r="G23014" t="s">
        <v>1078</v>
      </c>
      <c r="H23014" t="s">
        <v>134</v>
      </c>
      <c r="I23014">
        <v>149139474.03607199</v>
      </c>
      <c r="L23014" t="s">
        <v>169</v>
      </c>
      <c r="M23014" t="s">
        <v>126</v>
      </c>
      <c r="N23014" t="s">
        <v>160</v>
      </c>
      <c r="P23014">
        <v>0.39012147434412198</v>
      </c>
      <c r="Q23014">
        <v>58182511.493859299</v>
      </c>
    </row>
    <row r="23015" spans="1:17">
      <c r="A23015" t="s">
        <v>122</v>
      </c>
      <c r="B23015">
        <v>2044</v>
      </c>
      <c r="E23015" t="s">
        <v>170</v>
      </c>
      <c r="G23015" t="s">
        <v>1077</v>
      </c>
      <c r="H23015" t="s">
        <v>134</v>
      </c>
      <c r="I23015">
        <v>0</v>
      </c>
      <c r="L23015" t="s">
        <v>171</v>
      </c>
      <c r="M23015" t="s">
        <v>165</v>
      </c>
      <c r="N23015" t="s">
        <v>165</v>
      </c>
      <c r="P23015">
        <v>0.39012147434412198</v>
      </c>
      <c r="Q23015">
        <v>0</v>
      </c>
    </row>
    <row r="23016" spans="1:17">
      <c r="A23016" t="s">
        <v>122</v>
      </c>
      <c r="B23016">
        <v>2044</v>
      </c>
      <c r="E23016" t="s">
        <v>162</v>
      </c>
      <c r="G23016" t="s">
        <v>1077</v>
      </c>
      <c r="H23016" t="s">
        <v>134</v>
      </c>
      <c r="I23016">
        <v>0</v>
      </c>
      <c r="L23016" t="s">
        <v>163</v>
      </c>
      <c r="M23016" t="s">
        <v>165</v>
      </c>
      <c r="N23016" t="s">
        <v>165</v>
      </c>
      <c r="P23016">
        <v>0.39012147434412198</v>
      </c>
      <c r="Q23016">
        <v>0</v>
      </c>
    </row>
    <row r="23017" spans="1:17">
      <c r="A23017" t="s">
        <v>122</v>
      </c>
      <c r="B23017">
        <v>2044</v>
      </c>
      <c r="E23017" t="s">
        <v>167</v>
      </c>
      <c r="G23017" t="s">
        <v>1077</v>
      </c>
      <c r="H23017" t="s">
        <v>134</v>
      </c>
      <c r="I23017">
        <v>0</v>
      </c>
      <c r="L23017" t="s">
        <v>168</v>
      </c>
      <c r="M23017" t="s">
        <v>165</v>
      </c>
      <c r="N23017" t="s">
        <v>165</v>
      </c>
      <c r="P23017">
        <v>0.39012147434412198</v>
      </c>
      <c r="Q23017">
        <v>0</v>
      </c>
    </row>
    <row r="23018" spans="1:17">
      <c r="A23018" t="s">
        <v>122</v>
      </c>
      <c r="B23018">
        <v>2044</v>
      </c>
      <c r="E23018" t="s">
        <v>167</v>
      </c>
      <c r="G23018" t="s">
        <v>1077</v>
      </c>
      <c r="H23018" t="s">
        <v>134</v>
      </c>
      <c r="I23018">
        <v>0</v>
      </c>
      <c r="L23018" t="s">
        <v>169</v>
      </c>
      <c r="M23018" t="s">
        <v>165</v>
      </c>
      <c r="N23018" t="s">
        <v>165</v>
      </c>
      <c r="P23018">
        <v>0.39012147434412198</v>
      </c>
      <c r="Q23018">
        <v>0</v>
      </c>
    </row>
    <row r="23019" spans="1:17">
      <c r="A23019" t="s">
        <v>122</v>
      </c>
      <c r="B23019">
        <v>2044</v>
      </c>
      <c r="E23019" t="s">
        <v>162</v>
      </c>
      <c r="G23019" t="s">
        <v>1078</v>
      </c>
      <c r="H23019" t="s">
        <v>134</v>
      </c>
      <c r="I23019">
        <v>18173719.556981299</v>
      </c>
      <c r="L23019" t="s">
        <v>163</v>
      </c>
      <c r="M23019" t="s">
        <v>166</v>
      </c>
      <c r="N23019" t="s">
        <v>159</v>
      </c>
      <c r="P23019">
        <v>0.39012147434412198</v>
      </c>
      <c r="Q23019">
        <v>7089958.2678861599</v>
      </c>
    </row>
    <row r="23020" spans="1:17">
      <c r="A23020" t="s">
        <v>122</v>
      </c>
      <c r="B23020">
        <v>2044</v>
      </c>
      <c r="E23020" t="s">
        <v>170</v>
      </c>
      <c r="G23020" t="s">
        <v>1077</v>
      </c>
      <c r="H23020" t="s">
        <v>134</v>
      </c>
      <c r="I23020">
        <v>0</v>
      </c>
      <c r="L23020" t="s">
        <v>171</v>
      </c>
      <c r="M23020" t="s">
        <v>166</v>
      </c>
      <c r="N23020" t="s">
        <v>166</v>
      </c>
      <c r="P23020">
        <v>0.39012147434412198</v>
      </c>
      <c r="Q23020">
        <v>0</v>
      </c>
    </row>
    <row r="23021" spans="1:17">
      <c r="A23021" t="s">
        <v>122</v>
      </c>
      <c r="B23021">
        <v>2044</v>
      </c>
      <c r="E23021" t="s">
        <v>162</v>
      </c>
      <c r="G23021" t="s">
        <v>1077</v>
      </c>
      <c r="H23021" t="s">
        <v>134</v>
      </c>
      <c r="I23021">
        <v>0</v>
      </c>
      <c r="L23021" t="s">
        <v>163</v>
      </c>
      <c r="M23021" t="s">
        <v>166</v>
      </c>
      <c r="N23021" t="s">
        <v>166</v>
      </c>
      <c r="P23021">
        <v>0.39012147434412198</v>
      </c>
      <c r="Q23021">
        <v>0</v>
      </c>
    </row>
    <row r="23022" spans="1:17">
      <c r="A23022" t="s">
        <v>122</v>
      </c>
      <c r="B23022">
        <v>2044</v>
      </c>
      <c r="E23022" t="s">
        <v>167</v>
      </c>
      <c r="G23022" t="s">
        <v>1077</v>
      </c>
      <c r="H23022" t="s">
        <v>134</v>
      </c>
      <c r="I23022">
        <v>0</v>
      </c>
      <c r="L23022" t="s">
        <v>168</v>
      </c>
      <c r="M23022" t="s">
        <v>166</v>
      </c>
      <c r="N23022" t="s">
        <v>166</v>
      </c>
      <c r="P23022">
        <v>0.39012147434412198</v>
      </c>
      <c r="Q23022">
        <v>0</v>
      </c>
    </row>
    <row r="23023" spans="1:17">
      <c r="A23023" t="s">
        <v>122</v>
      </c>
      <c r="B23023">
        <v>2044</v>
      </c>
      <c r="E23023" t="s">
        <v>167</v>
      </c>
      <c r="G23023" t="s">
        <v>1077</v>
      </c>
      <c r="H23023" t="s">
        <v>134</v>
      </c>
      <c r="I23023">
        <v>0</v>
      </c>
      <c r="L23023" t="s">
        <v>169</v>
      </c>
      <c r="M23023" t="s">
        <v>166</v>
      </c>
      <c r="N23023" t="s">
        <v>166</v>
      </c>
      <c r="P23023">
        <v>0.39012147434412198</v>
      </c>
      <c r="Q23023">
        <v>0</v>
      </c>
    </row>
    <row r="23024" spans="1:17">
      <c r="A23024" t="s">
        <v>122</v>
      </c>
      <c r="B23024">
        <v>2044</v>
      </c>
      <c r="E23024" t="s">
        <v>162</v>
      </c>
      <c r="G23024" t="s">
        <v>1078</v>
      </c>
      <c r="H23024" t="s">
        <v>134</v>
      </c>
      <c r="I23024">
        <v>3402131.5196475601</v>
      </c>
      <c r="L23024" t="s">
        <v>163</v>
      </c>
      <c r="M23024" t="s">
        <v>160</v>
      </c>
      <c r="N23024" t="s">
        <v>164</v>
      </c>
      <c r="P23024">
        <v>0.39012147434412198</v>
      </c>
      <c r="Q23024">
        <v>1327244.5643575201</v>
      </c>
    </row>
    <row r="23025" spans="1:17">
      <c r="A23025" t="s">
        <v>122</v>
      </c>
      <c r="B23025">
        <v>2044</v>
      </c>
      <c r="E23025" t="s">
        <v>170</v>
      </c>
      <c r="G23025" t="s">
        <v>1077</v>
      </c>
      <c r="H23025" t="s">
        <v>134</v>
      </c>
      <c r="I23025">
        <v>0</v>
      </c>
      <c r="L23025" t="s">
        <v>171</v>
      </c>
      <c r="M23025" t="s">
        <v>160</v>
      </c>
      <c r="N23025" t="s">
        <v>160</v>
      </c>
      <c r="P23025">
        <v>0.39012147434412198</v>
      </c>
      <c r="Q23025">
        <v>0</v>
      </c>
    </row>
    <row r="23026" spans="1:17">
      <c r="A23026" t="s">
        <v>122</v>
      </c>
      <c r="B23026">
        <v>2044</v>
      </c>
      <c r="E23026" t="s">
        <v>162</v>
      </c>
      <c r="G23026" t="s">
        <v>1077</v>
      </c>
      <c r="H23026" t="s">
        <v>134</v>
      </c>
      <c r="I23026">
        <v>0</v>
      </c>
      <c r="L23026" t="s">
        <v>163</v>
      </c>
      <c r="M23026" t="s">
        <v>160</v>
      </c>
      <c r="N23026" t="s">
        <v>160</v>
      </c>
      <c r="P23026">
        <v>0.39012147434412198</v>
      </c>
      <c r="Q23026">
        <v>0</v>
      </c>
    </row>
    <row r="23027" spans="1:17">
      <c r="A23027" t="s">
        <v>122</v>
      </c>
      <c r="B23027">
        <v>2044</v>
      </c>
      <c r="E23027" t="s">
        <v>167</v>
      </c>
      <c r="G23027" t="s">
        <v>1077</v>
      </c>
      <c r="H23027" t="s">
        <v>134</v>
      </c>
      <c r="I23027">
        <v>0</v>
      </c>
      <c r="L23027" t="s">
        <v>168</v>
      </c>
      <c r="M23027" t="s">
        <v>160</v>
      </c>
      <c r="N23027" t="s">
        <v>160</v>
      </c>
      <c r="P23027">
        <v>0.39012147434412198</v>
      </c>
      <c r="Q23027">
        <v>0</v>
      </c>
    </row>
    <row r="23028" spans="1:17">
      <c r="A23028" t="s">
        <v>122</v>
      </c>
      <c r="B23028">
        <v>2044</v>
      </c>
      <c r="E23028" t="s">
        <v>167</v>
      </c>
      <c r="G23028" t="s">
        <v>1077</v>
      </c>
      <c r="H23028" t="s">
        <v>134</v>
      </c>
      <c r="I23028">
        <v>0</v>
      </c>
      <c r="L23028" t="s">
        <v>169</v>
      </c>
      <c r="M23028" t="s">
        <v>160</v>
      </c>
      <c r="N23028" t="s">
        <v>160</v>
      </c>
      <c r="P23028">
        <v>0.39012147434412198</v>
      </c>
      <c r="Q23028">
        <v>0</v>
      </c>
    </row>
    <row r="23029" spans="1:17">
      <c r="A23029" t="s">
        <v>122</v>
      </c>
      <c r="B23029">
        <v>2045</v>
      </c>
      <c r="E23029" t="s">
        <v>170</v>
      </c>
      <c r="G23029" t="s">
        <v>1077</v>
      </c>
      <c r="H23029" t="s">
        <v>134</v>
      </c>
      <c r="I23029">
        <v>0</v>
      </c>
      <c r="L23029" t="s">
        <v>171</v>
      </c>
      <c r="M23029" t="s">
        <v>164</v>
      </c>
      <c r="N23029" t="s">
        <v>164</v>
      </c>
      <c r="P23029">
        <v>0.37511680225396399</v>
      </c>
      <c r="Q23029">
        <v>0</v>
      </c>
    </row>
    <row r="23030" spans="1:17">
      <c r="A23030" t="s">
        <v>122</v>
      </c>
      <c r="B23030">
        <v>2045</v>
      </c>
      <c r="E23030" t="s">
        <v>162</v>
      </c>
      <c r="G23030" t="s">
        <v>1077</v>
      </c>
      <c r="H23030" t="s">
        <v>134</v>
      </c>
      <c r="I23030">
        <v>0</v>
      </c>
      <c r="L23030" t="s">
        <v>163</v>
      </c>
      <c r="M23030" t="s">
        <v>164</v>
      </c>
      <c r="N23030" t="s">
        <v>164</v>
      </c>
      <c r="P23030">
        <v>0.37511680225396399</v>
      </c>
      <c r="Q23030">
        <v>0</v>
      </c>
    </row>
    <row r="23031" spans="1:17">
      <c r="A23031" t="s">
        <v>122</v>
      </c>
      <c r="B23031">
        <v>2045</v>
      </c>
      <c r="E23031" t="s">
        <v>167</v>
      </c>
      <c r="G23031" t="s">
        <v>1077</v>
      </c>
      <c r="H23031" t="s">
        <v>134</v>
      </c>
      <c r="I23031">
        <v>0</v>
      </c>
      <c r="L23031" t="s">
        <v>168</v>
      </c>
      <c r="M23031" t="s">
        <v>164</v>
      </c>
      <c r="N23031" t="s">
        <v>164</v>
      </c>
      <c r="P23031">
        <v>0.37511680225396399</v>
      </c>
      <c r="Q23031">
        <v>0</v>
      </c>
    </row>
    <row r="23032" spans="1:17">
      <c r="A23032" t="s">
        <v>122</v>
      </c>
      <c r="B23032">
        <v>2045</v>
      </c>
      <c r="E23032" t="s">
        <v>167</v>
      </c>
      <c r="G23032" t="s">
        <v>1077</v>
      </c>
      <c r="H23032" t="s">
        <v>134</v>
      </c>
      <c r="I23032">
        <v>0</v>
      </c>
      <c r="L23032" t="s">
        <v>169</v>
      </c>
      <c r="M23032" t="s">
        <v>164</v>
      </c>
      <c r="N23032" t="s">
        <v>164</v>
      </c>
      <c r="P23032">
        <v>0.37511680225396399</v>
      </c>
      <c r="Q23032">
        <v>0</v>
      </c>
    </row>
    <row r="23033" spans="1:17">
      <c r="A23033" t="s">
        <v>122</v>
      </c>
      <c r="B23033">
        <v>2045</v>
      </c>
      <c r="E23033" t="s">
        <v>170</v>
      </c>
      <c r="G23033" t="s">
        <v>1077</v>
      </c>
      <c r="H23033" t="s">
        <v>134</v>
      </c>
      <c r="I23033">
        <v>0</v>
      </c>
      <c r="L23033" t="s">
        <v>171</v>
      </c>
      <c r="M23033" t="s">
        <v>159</v>
      </c>
      <c r="N23033" t="s">
        <v>159</v>
      </c>
      <c r="P23033">
        <v>0.37511680225396399</v>
      </c>
      <c r="Q23033">
        <v>0</v>
      </c>
    </row>
    <row r="23034" spans="1:17">
      <c r="A23034" t="s">
        <v>122</v>
      </c>
      <c r="B23034">
        <v>2045</v>
      </c>
      <c r="E23034" t="s">
        <v>162</v>
      </c>
      <c r="G23034" t="s">
        <v>1077</v>
      </c>
      <c r="H23034" t="s">
        <v>134</v>
      </c>
      <c r="I23034">
        <v>0</v>
      </c>
      <c r="L23034" t="s">
        <v>163</v>
      </c>
      <c r="M23034" t="s">
        <v>159</v>
      </c>
      <c r="N23034" t="s">
        <v>159</v>
      </c>
      <c r="P23034">
        <v>0.37511680225396399</v>
      </c>
      <c r="Q23034">
        <v>0</v>
      </c>
    </row>
    <row r="23035" spans="1:17">
      <c r="A23035" t="s">
        <v>122</v>
      </c>
      <c r="B23035">
        <v>2045</v>
      </c>
      <c r="E23035" t="s">
        <v>167</v>
      </c>
      <c r="G23035" t="s">
        <v>1077</v>
      </c>
      <c r="H23035" t="s">
        <v>134</v>
      </c>
      <c r="I23035">
        <v>0</v>
      </c>
      <c r="L23035" t="s">
        <v>168</v>
      </c>
      <c r="M23035" t="s">
        <v>159</v>
      </c>
      <c r="N23035" t="s">
        <v>159</v>
      </c>
      <c r="P23035">
        <v>0.37511680225396399</v>
      </c>
      <c r="Q23035">
        <v>0</v>
      </c>
    </row>
    <row r="23036" spans="1:17">
      <c r="A23036" t="s">
        <v>122</v>
      </c>
      <c r="B23036">
        <v>2045</v>
      </c>
      <c r="E23036" t="s">
        <v>167</v>
      </c>
      <c r="G23036" t="s">
        <v>1077</v>
      </c>
      <c r="H23036" t="s">
        <v>134</v>
      </c>
      <c r="I23036">
        <v>0</v>
      </c>
      <c r="L23036" t="s">
        <v>169</v>
      </c>
      <c r="M23036" t="s">
        <v>159</v>
      </c>
      <c r="N23036" t="s">
        <v>159</v>
      </c>
      <c r="P23036">
        <v>0.37511680225396399</v>
      </c>
      <c r="Q23036">
        <v>0</v>
      </c>
    </row>
    <row r="23037" spans="1:17">
      <c r="A23037" t="s">
        <v>122</v>
      </c>
      <c r="B23037">
        <v>2045</v>
      </c>
      <c r="E23037" t="s">
        <v>170</v>
      </c>
      <c r="G23037" t="s">
        <v>1078</v>
      </c>
      <c r="H23037" t="s">
        <v>134</v>
      </c>
      <c r="I23037">
        <v>0</v>
      </c>
      <c r="L23037" t="s">
        <v>171</v>
      </c>
      <c r="M23037" t="s">
        <v>126</v>
      </c>
      <c r="N23037" t="s">
        <v>164</v>
      </c>
      <c r="P23037">
        <v>0.37511680225396399</v>
      </c>
      <c r="Q23037">
        <v>0</v>
      </c>
    </row>
    <row r="23038" spans="1:17">
      <c r="A23038" t="s">
        <v>122</v>
      </c>
      <c r="B23038">
        <v>2045</v>
      </c>
      <c r="E23038" t="s">
        <v>162</v>
      </c>
      <c r="G23038" t="s">
        <v>1078</v>
      </c>
      <c r="H23038" t="s">
        <v>134</v>
      </c>
      <c r="I23038">
        <v>5643750</v>
      </c>
      <c r="L23038" t="s">
        <v>163</v>
      </c>
      <c r="M23038" t="s">
        <v>126</v>
      </c>
      <c r="N23038" t="s">
        <v>164</v>
      </c>
      <c r="P23038">
        <v>0.37511680225396399</v>
      </c>
      <c r="Q23038">
        <v>2117065.4527208102</v>
      </c>
    </row>
    <row r="23039" spans="1:17">
      <c r="A23039" t="s">
        <v>122</v>
      </c>
      <c r="B23039">
        <v>2045</v>
      </c>
      <c r="E23039" t="s">
        <v>167</v>
      </c>
      <c r="G23039" t="s">
        <v>1078</v>
      </c>
      <c r="H23039" t="s">
        <v>134</v>
      </c>
      <c r="I23039">
        <v>0</v>
      </c>
      <c r="L23039" t="s">
        <v>168</v>
      </c>
      <c r="M23039" t="s">
        <v>126</v>
      </c>
      <c r="N23039" t="s">
        <v>164</v>
      </c>
      <c r="P23039">
        <v>0.37511680225396399</v>
      </c>
      <c r="Q23039">
        <v>0</v>
      </c>
    </row>
    <row r="23040" spans="1:17">
      <c r="A23040" t="s">
        <v>122</v>
      </c>
      <c r="B23040">
        <v>2045</v>
      </c>
      <c r="E23040" t="s">
        <v>167</v>
      </c>
      <c r="G23040" t="s">
        <v>1078</v>
      </c>
      <c r="H23040" t="s">
        <v>134</v>
      </c>
      <c r="I23040">
        <v>0</v>
      </c>
      <c r="L23040" t="s">
        <v>169</v>
      </c>
      <c r="M23040" t="s">
        <v>126</v>
      </c>
      <c r="N23040" t="s">
        <v>164</v>
      </c>
      <c r="P23040">
        <v>0.37511680225396399</v>
      </c>
      <c r="Q23040">
        <v>0</v>
      </c>
    </row>
    <row r="23041" spans="1:17">
      <c r="A23041" t="s">
        <v>122</v>
      </c>
      <c r="B23041">
        <v>2045</v>
      </c>
      <c r="E23041" t="s">
        <v>170</v>
      </c>
      <c r="G23041" t="s">
        <v>1078</v>
      </c>
      <c r="H23041" t="s">
        <v>134</v>
      </c>
      <c r="I23041">
        <v>0</v>
      </c>
      <c r="L23041" t="s">
        <v>171</v>
      </c>
      <c r="M23041" t="s">
        <v>126</v>
      </c>
      <c r="N23041" t="s">
        <v>159</v>
      </c>
      <c r="P23041">
        <v>0.37511680225396399</v>
      </c>
      <c r="Q23041">
        <v>0</v>
      </c>
    </row>
    <row r="23042" spans="1:17">
      <c r="A23042" t="s">
        <v>122</v>
      </c>
      <c r="B23042">
        <v>2045</v>
      </c>
      <c r="E23042" t="s">
        <v>162</v>
      </c>
      <c r="G23042" t="s">
        <v>1078</v>
      </c>
      <c r="H23042" t="s">
        <v>134</v>
      </c>
      <c r="I23042">
        <v>5643750</v>
      </c>
      <c r="L23042" t="s">
        <v>163</v>
      </c>
      <c r="M23042" t="s">
        <v>126</v>
      </c>
      <c r="N23042" t="s">
        <v>159</v>
      </c>
      <c r="P23042">
        <v>0.37511680225396399</v>
      </c>
      <c r="Q23042">
        <v>2117065.4527208102</v>
      </c>
    </row>
    <row r="23043" spans="1:17">
      <c r="A23043" t="s">
        <v>122</v>
      </c>
      <c r="B23043">
        <v>2045</v>
      </c>
      <c r="E23043" t="s">
        <v>167</v>
      </c>
      <c r="G23043" t="s">
        <v>1078</v>
      </c>
      <c r="H23043" t="s">
        <v>134</v>
      </c>
      <c r="I23043">
        <v>0</v>
      </c>
      <c r="L23043" t="s">
        <v>168</v>
      </c>
      <c r="M23043" t="s">
        <v>126</v>
      </c>
      <c r="N23043" t="s">
        <v>159</v>
      </c>
      <c r="P23043">
        <v>0.37511680225396399</v>
      </c>
      <c r="Q23043">
        <v>0</v>
      </c>
    </row>
    <row r="23044" spans="1:17">
      <c r="A23044" t="s">
        <v>122</v>
      </c>
      <c r="B23044">
        <v>2045</v>
      </c>
      <c r="E23044" t="s">
        <v>167</v>
      </c>
      <c r="G23044" t="s">
        <v>1078</v>
      </c>
      <c r="H23044" t="s">
        <v>134</v>
      </c>
      <c r="I23044">
        <v>0</v>
      </c>
      <c r="L23044" t="s">
        <v>169</v>
      </c>
      <c r="M23044" t="s">
        <v>126</v>
      </c>
      <c r="N23044" t="s">
        <v>159</v>
      </c>
      <c r="P23044">
        <v>0.37511680225396399</v>
      </c>
      <c r="Q23044">
        <v>0</v>
      </c>
    </row>
    <row r="23045" spans="1:17">
      <c r="A23045" t="s">
        <v>122</v>
      </c>
      <c r="B23045">
        <v>2045</v>
      </c>
      <c r="E23045" t="s">
        <v>170</v>
      </c>
      <c r="G23045" t="s">
        <v>1077</v>
      </c>
      <c r="H23045" t="s">
        <v>134</v>
      </c>
      <c r="I23045">
        <v>0</v>
      </c>
      <c r="L23045" t="s">
        <v>171</v>
      </c>
      <c r="M23045" t="s">
        <v>126</v>
      </c>
      <c r="N23045" t="s">
        <v>126</v>
      </c>
      <c r="P23045">
        <v>0.37511680225396399</v>
      </c>
      <c r="Q23045">
        <v>0</v>
      </c>
    </row>
    <row r="23046" spans="1:17">
      <c r="A23046" t="s">
        <v>122</v>
      </c>
      <c r="B23046">
        <v>2045</v>
      </c>
      <c r="E23046" t="s">
        <v>162</v>
      </c>
      <c r="G23046" t="s">
        <v>1077</v>
      </c>
      <c r="H23046" t="s">
        <v>134</v>
      </c>
      <c r="I23046">
        <v>0</v>
      </c>
      <c r="L23046" t="s">
        <v>163</v>
      </c>
      <c r="M23046" t="s">
        <v>126</v>
      </c>
      <c r="N23046" t="s">
        <v>126</v>
      </c>
      <c r="P23046">
        <v>0.37511680225396399</v>
      </c>
      <c r="Q23046">
        <v>0</v>
      </c>
    </row>
    <row r="23047" spans="1:17">
      <c r="A23047" t="s">
        <v>122</v>
      </c>
      <c r="B23047">
        <v>2045</v>
      </c>
      <c r="E23047" t="s">
        <v>167</v>
      </c>
      <c r="G23047" t="s">
        <v>1077</v>
      </c>
      <c r="H23047" t="s">
        <v>134</v>
      </c>
      <c r="I23047">
        <v>0</v>
      </c>
      <c r="L23047" t="s">
        <v>168</v>
      </c>
      <c r="M23047" t="s">
        <v>126</v>
      </c>
      <c r="N23047" t="s">
        <v>126</v>
      </c>
      <c r="P23047">
        <v>0.37511680225396399</v>
      </c>
      <c r="Q23047">
        <v>0</v>
      </c>
    </row>
    <row r="23048" spans="1:17">
      <c r="A23048" t="s">
        <v>122</v>
      </c>
      <c r="B23048">
        <v>2045</v>
      </c>
      <c r="E23048" t="s">
        <v>167</v>
      </c>
      <c r="G23048" t="s">
        <v>1077</v>
      </c>
      <c r="H23048" t="s">
        <v>134</v>
      </c>
      <c r="I23048">
        <v>0</v>
      </c>
      <c r="L23048" t="s">
        <v>169</v>
      </c>
      <c r="M23048" t="s">
        <v>126</v>
      </c>
      <c r="N23048" t="s">
        <v>126</v>
      </c>
      <c r="P23048">
        <v>0.37511680225396399</v>
      </c>
      <c r="Q23048">
        <v>0</v>
      </c>
    </row>
    <row r="23049" spans="1:17">
      <c r="A23049" t="s">
        <v>122</v>
      </c>
      <c r="B23049">
        <v>2045</v>
      </c>
      <c r="E23049" t="s">
        <v>170</v>
      </c>
      <c r="G23049" t="s">
        <v>1078</v>
      </c>
      <c r="H23049" t="s">
        <v>134</v>
      </c>
      <c r="I23049">
        <v>0</v>
      </c>
      <c r="L23049" t="s">
        <v>171</v>
      </c>
      <c r="M23049" t="s">
        <v>126</v>
      </c>
      <c r="N23049" t="s">
        <v>165</v>
      </c>
      <c r="P23049">
        <v>0.37511680225396399</v>
      </c>
      <c r="Q23049">
        <v>0</v>
      </c>
    </row>
    <row r="23050" spans="1:17">
      <c r="A23050" t="s">
        <v>122</v>
      </c>
      <c r="B23050">
        <v>2045</v>
      </c>
      <c r="E23050" t="s">
        <v>162</v>
      </c>
      <c r="G23050" t="s">
        <v>1078</v>
      </c>
      <c r="H23050" t="s">
        <v>134</v>
      </c>
      <c r="I23050">
        <v>1128750</v>
      </c>
      <c r="L23050" t="s">
        <v>163</v>
      </c>
      <c r="M23050" t="s">
        <v>126</v>
      </c>
      <c r="N23050" t="s">
        <v>165</v>
      </c>
      <c r="P23050">
        <v>0.37511680225396399</v>
      </c>
      <c r="Q23050">
        <v>423413.09054416203</v>
      </c>
    </row>
    <row r="23051" spans="1:17">
      <c r="A23051" t="s">
        <v>122</v>
      </c>
      <c r="B23051">
        <v>2045</v>
      </c>
      <c r="E23051" t="s">
        <v>167</v>
      </c>
      <c r="G23051" t="s">
        <v>1078</v>
      </c>
      <c r="H23051" t="s">
        <v>134</v>
      </c>
      <c r="I23051">
        <v>0</v>
      </c>
      <c r="L23051" t="s">
        <v>168</v>
      </c>
      <c r="M23051" t="s">
        <v>126</v>
      </c>
      <c r="N23051" t="s">
        <v>165</v>
      </c>
      <c r="P23051">
        <v>0.37511680225396399</v>
      </c>
      <c r="Q23051">
        <v>0</v>
      </c>
    </row>
    <row r="23052" spans="1:17">
      <c r="A23052" t="s">
        <v>122</v>
      </c>
      <c r="B23052">
        <v>2045</v>
      </c>
      <c r="E23052" t="s">
        <v>167</v>
      </c>
      <c r="G23052" t="s">
        <v>1078</v>
      </c>
      <c r="H23052" t="s">
        <v>134</v>
      </c>
      <c r="I23052">
        <v>0</v>
      </c>
      <c r="L23052" t="s">
        <v>169</v>
      </c>
      <c r="M23052" t="s">
        <v>126</v>
      </c>
      <c r="N23052" t="s">
        <v>165</v>
      </c>
      <c r="P23052">
        <v>0.37511680225396399</v>
      </c>
      <c r="Q23052">
        <v>0</v>
      </c>
    </row>
    <row r="23053" spans="1:17">
      <c r="A23053" t="s">
        <v>122</v>
      </c>
      <c r="B23053">
        <v>2045</v>
      </c>
      <c r="E23053" t="s">
        <v>170</v>
      </c>
      <c r="G23053" t="s">
        <v>1078</v>
      </c>
      <c r="H23053" t="s">
        <v>134</v>
      </c>
      <c r="I23053">
        <v>0</v>
      </c>
      <c r="L23053" t="s">
        <v>171</v>
      </c>
      <c r="M23053" t="s">
        <v>126</v>
      </c>
      <c r="N23053" t="s">
        <v>166</v>
      </c>
      <c r="P23053">
        <v>0.37511680225396399</v>
      </c>
      <c r="Q23053">
        <v>0</v>
      </c>
    </row>
    <row r="23054" spans="1:17">
      <c r="A23054" t="s">
        <v>122</v>
      </c>
      <c r="B23054">
        <v>2045</v>
      </c>
      <c r="E23054" t="s">
        <v>162</v>
      </c>
      <c r="G23054" t="s">
        <v>1078</v>
      </c>
      <c r="H23054" t="s">
        <v>134</v>
      </c>
      <c r="I23054">
        <v>7901250</v>
      </c>
      <c r="L23054" t="s">
        <v>163</v>
      </c>
      <c r="M23054" t="s">
        <v>126</v>
      </c>
      <c r="N23054" t="s">
        <v>166</v>
      </c>
      <c r="P23054">
        <v>0.37511680225396399</v>
      </c>
      <c r="Q23054">
        <v>2963891.6338091302</v>
      </c>
    </row>
    <row r="23055" spans="1:17">
      <c r="A23055" t="s">
        <v>122</v>
      </c>
      <c r="B23055">
        <v>2045</v>
      </c>
      <c r="E23055" t="s">
        <v>167</v>
      </c>
      <c r="G23055" t="s">
        <v>1078</v>
      </c>
      <c r="H23055" t="s">
        <v>134</v>
      </c>
      <c r="I23055">
        <v>0</v>
      </c>
      <c r="L23055" t="s">
        <v>168</v>
      </c>
      <c r="M23055" t="s">
        <v>126</v>
      </c>
      <c r="N23055" t="s">
        <v>166</v>
      </c>
      <c r="P23055">
        <v>0.37511680225396399</v>
      </c>
      <c r="Q23055">
        <v>0</v>
      </c>
    </row>
    <row r="23056" spans="1:17">
      <c r="A23056" t="s">
        <v>122</v>
      </c>
      <c r="B23056">
        <v>2045</v>
      </c>
      <c r="E23056" t="s">
        <v>167</v>
      </c>
      <c r="G23056" t="s">
        <v>1078</v>
      </c>
      <c r="H23056" t="s">
        <v>134</v>
      </c>
      <c r="I23056">
        <v>0</v>
      </c>
      <c r="L23056" t="s">
        <v>169</v>
      </c>
      <c r="M23056" t="s">
        <v>126</v>
      </c>
      <c r="N23056" t="s">
        <v>166</v>
      </c>
      <c r="P23056">
        <v>0.37511680225396399</v>
      </c>
      <c r="Q23056">
        <v>0</v>
      </c>
    </row>
    <row r="23057" spans="1:17">
      <c r="A23057" t="s">
        <v>122</v>
      </c>
      <c r="B23057">
        <v>2045</v>
      </c>
      <c r="E23057" t="s">
        <v>170</v>
      </c>
      <c r="G23057" t="s">
        <v>1078</v>
      </c>
      <c r="H23057" t="s">
        <v>134</v>
      </c>
      <c r="I23057">
        <v>0</v>
      </c>
      <c r="L23057" t="s">
        <v>171</v>
      </c>
      <c r="M23057" t="s">
        <v>126</v>
      </c>
      <c r="N23057" t="s">
        <v>160</v>
      </c>
      <c r="P23057">
        <v>0.37511680225396399</v>
      </c>
      <c r="Q23057">
        <v>0</v>
      </c>
    </row>
    <row r="23058" spans="1:17">
      <c r="A23058" t="s">
        <v>122</v>
      </c>
      <c r="B23058">
        <v>2045</v>
      </c>
      <c r="E23058" t="s">
        <v>162</v>
      </c>
      <c r="G23058" t="s">
        <v>1078</v>
      </c>
      <c r="H23058" t="s">
        <v>134</v>
      </c>
      <c r="I23058">
        <v>22575000</v>
      </c>
      <c r="L23058" t="s">
        <v>163</v>
      </c>
      <c r="M23058" t="s">
        <v>126</v>
      </c>
      <c r="N23058" t="s">
        <v>160</v>
      </c>
      <c r="P23058">
        <v>0.37511680225396399</v>
      </c>
      <c r="Q23058">
        <v>8468261.8108832408</v>
      </c>
    </row>
    <row r="23059" spans="1:17">
      <c r="A23059" t="s">
        <v>122</v>
      </c>
      <c r="B23059">
        <v>2045</v>
      </c>
      <c r="E23059" t="s">
        <v>167</v>
      </c>
      <c r="G23059" t="s">
        <v>1078</v>
      </c>
      <c r="H23059" t="s">
        <v>134</v>
      </c>
      <c r="I23059">
        <v>0</v>
      </c>
      <c r="L23059" t="s">
        <v>168</v>
      </c>
      <c r="M23059" t="s">
        <v>126</v>
      </c>
      <c r="N23059" t="s">
        <v>160</v>
      </c>
      <c r="P23059">
        <v>0.37511680225396399</v>
      </c>
      <c r="Q23059">
        <v>0</v>
      </c>
    </row>
    <row r="23060" spans="1:17">
      <c r="A23060" t="s">
        <v>122</v>
      </c>
      <c r="B23060">
        <v>2045</v>
      </c>
      <c r="E23060" t="s">
        <v>167</v>
      </c>
      <c r="G23060" t="s">
        <v>1078</v>
      </c>
      <c r="H23060" t="s">
        <v>134</v>
      </c>
      <c r="I23060">
        <v>149139474.03607199</v>
      </c>
      <c r="L23060" t="s">
        <v>169</v>
      </c>
      <c r="M23060" t="s">
        <v>126</v>
      </c>
      <c r="N23060" t="s">
        <v>160</v>
      </c>
      <c r="P23060">
        <v>0.37511680225396399</v>
      </c>
      <c r="Q23060">
        <v>55944722.5902493</v>
      </c>
    </row>
    <row r="23061" spans="1:17">
      <c r="A23061" t="s">
        <v>122</v>
      </c>
      <c r="B23061">
        <v>2045</v>
      </c>
      <c r="E23061" t="s">
        <v>170</v>
      </c>
      <c r="G23061" t="s">
        <v>1077</v>
      </c>
      <c r="H23061" t="s">
        <v>134</v>
      </c>
      <c r="I23061">
        <v>0</v>
      </c>
      <c r="L23061" t="s">
        <v>171</v>
      </c>
      <c r="M23061" t="s">
        <v>165</v>
      </c>
      <c r="N23061" t="s">
        <v>165</v>
      </c>
      <c r="P23061">
        <v>0.37511680225396399</v>
      </c>
      <c r="Q23061">
        <v>0</v>
      </c>
    </row>
    <row r="23062" spans="1:17">
      <c r="A23062" t="s">
        <v>122</v>
      </c>
      <c r="B23062">
        <v>2045</v>
      </c>
      <c r="E23062" t="s">
        <v>162</v>
      </c>
      <c r="G23062" t="s">
        <v>1077</v>
      </c>
      <c r="H23062" t="s">
        <v>134</v>
      </c>
      <c r="I23062">
        <v>0</v>
      </c>
      <c r="L23062" t="s">
        <v>163</v>
      </c>
      <c r="M23062" t="s">
        <v>165</v>
      </c>
      <c r="N23062" t="s">
        <v>165</v>
      </c>
      <c r="P23062">
        <v>0.37511680225396399</v>
      </c>
      <c r="Q23062">
        <v>0</v>
      </c>
    </row>
    <row r="23063" spans="1:17">
      <c r="A23063" t="s">
        <v>122</v>
      </c>
      <c r="B23063">
        <v>2045</v>
      </c>
      <c r="E23063" t="s">
        <v>167</v>
      </c>
      <c r="G23063" t="s">
        <v>1077</v>
      </c>
      <c r="H23063" t="s">
        <v>134</v>
      </c>
      <c r="I23063">
        <v>0</v>
      </c>
      <c r="L23063" t="s">
        <v>168</v>
      </c>
      <c r="M23063" t="s">
        <v>165</v>
      </c>
      <c r="N23063" t="s">
        <v>165</v>
      </c>
      <c r="P23063">
        <v>0.37511680225396399</v>
      </c>
      <c r="Q23063">
        <v>0</v>
      </c>
    </row>
    <row r="23064" spans="1:17">
      <c r="A23064" t="s">
        <v>122</v>
      </c>
      <c r="B23064">
        <v>2045</v>
      </c>
      <c r="E23064" t="s">
        <v>167</v>
      </c>
      <c r="G23064" t="s">
        <v>1077</v>
      </c>
      <c r="H23064" t="s">
        <v>134</v>
      </c>
      <c r="I23064">
        <v>0</v>
      </c>
      <c r="L23064" t="s">
        <v>169</v>
      </c>
      <c r="M23064" t="s">
        <v>165</v>
      </c>
      <c r="N23064" t="s">
        <v>165</v>
      </c>
      <c r="P23064">
        <v>0.37511680225396399</v>
      </c>
      <c r="Q23064">
        <v>0</v>
      </c>
    </row>
    <row r="23065" spans="1:17">
      <c r="A23065" t="s">
        <v>122</v>
      </c>
      <c r="B23065">
        <v>2045</v>
      </c>
      <c r="E23065" t="s">
        <v>162</v>
      </c>
      <c r="G23065" t="s">
        <v>1078</v>
      </c>
      <c r="H23065" t="s">
        <v>134</v>
      </c>
      <c r="I23065">
        <v>18173719.556981299</v>
      </c>
      <c r="L23065" t="s">
        <v>163</v>
      </c>
      <c r="M23065" t="s">
        <v>166</v>
      </c>
      <c r="N23065" t="s">
        <v>159</v>
      </c>
      <c r="P23065">
        <v>0.37511680225396399</v>
      </c>
      <c r="Q23065">
        <v>6817267.5652751504</v>
      </c>
    </row>
    <row r="23066" spans="1:17">
      <c r="A23066" t="s">
        <v>122</v>
      </c>
      <c r="B23066">
        <v>2045</v>
      </c>
      <c r="E23066" t="s">
        <v>170</v>
      </c>
      <c r="G23066" t="s">
        <v>1077</v>
      </c>
      <c r="H23066" t="s">
        <v>134</v>
      </c>
      <c r="I23066">
        <v>0</v>
      </c>
      <c r="L23066" t="s">
        <v>171</v>
      </c>
      <c r="M23066" t="s">
        <v>166</v>
      </c>
      <c r="N23066" t="s">
        <v>166</v>
      </c>
      <c r="P23066">
        <v>0.37511680225396399</v>
      </c>
      <c r="Q23066">
        <v>0</v>
      </c>
    </row>
    <row r="23067" spans="1:17">
      <c r="A23067" t="s">
        <v>122</v>
      </c>
      <c r="B23067">
        <v>2045</v>
      </c>
      <c r="E23067" t="s">
        <v>162</v>
      </c>
      <c r="G23067" t="s">
        <v>1077</v>
      </c>
      <c r="H23067" t="s">
        <v>134</v>
      </c>
      <c r="I23067">
        <v>0</v>
      </c>
      <c r="L23067" t="s">
        <v>163</v>
      </c>
      <c r="M23067" t="s">
        <v>166</v>
      </c>
      <c r="N23067" t="s">
        <v>166</v>
      </c>
      <c r="P23067">
        <v>0.37511680225396399</v>
      </c>
      <c r="Q23067">
        <v>0</v>
      </c>
    </row>
    <row r="23068" spans="1:17">
      <c r="A23068" t="s">
        <v>122</v>
      </c>
      <c r="B23068">
        <v>2045</v>
      </c>
      <c r="E23068" t="s">
        <v>167</v>
      </c>
      <c r="G23068" t="s">
        <v>1077</v>
      </c>
      <c r="H23068" t="s">
        <v>134</v>
      </c>
      <c r="I23068">
        <v>0</v>
      </c>
      <c r="L23068" t="s">
        <v>168</v>
      </c>
      <c r="M23068" t="s">
        <v>166</v>
      </c>
      <c r="N23068" t="s">
        <v>166</v>
      </c>
      <c r="P23068">
        <v>0.37511680225396399</v>
      </c>
      <c r="Q23068">
        <v>0</v>
      </c>
    </row>
    <row r="23069" spans="1:17">
      <c r="A23069" t="s">
        <v>122</v>
      </c>
      <c r="B23069">
        <v>2045</v>
      </c>
      <c r="E23069" t="s">
        <v>167</v>
      </c>
      <c r="G23069" t="s">
        <v>1077</v>
      </c>
      <c r="H23069" t="s">
        <v>134</v>
      </c>
      <c r="I23069">
        <v>0</v>
      </c>
      <c r="L23069" t="s">
        <v>169</v>
      </c>
      <c r="M23069" t="s">
        <v>166</v>
      </c>
      <c r="N23069" t="s">
        <v>166</v>
      </c>
      <c r="P23069">
        <v>0.37511680225396399</v>
      </c>
      <c r="Q23069">
        <v>0</v>
      </c>
    </row>
    <row r="23070" spans="1:17">
      <c r="A23070" t="s">
        <v>122</v>
      </c>
      <c r="B23070">
        <v>2045</v>
      </c>
      <c r="E23070" t="s">
        <v>162</v>
      </c>
      <c r="G23070" t="s">
        <v>1078</v>
      </c>
      <c r="H23070" t="s">
        <v>134</v>
      </c>
      <c r="I23070">
        <v>3402131.5196475601</v>
      </c>
      <c r="L23070" t="s">
        <v>163</v>
      </c>
      <c r="M23070" t="s">
        <v>160</v>
      </c>
      <c r="N23070" t="s">
        <v>164</v>
      </c>
      <c r="P23070">
        <v>0.37511680225396399</v>
      </c>
      <c r="Q23070">
        <v>1276196.6964976101</v>
      </c>
    </row>
    <row r="23071" spans="1:17">
      <c r="A23071" t="s">
        <v>122</v>
      </c>
      <c r="B23071">
        <v>2045</v>
      </c>
      <c r="E23071" t="s">
        <v>170</v>
      </c>
      <c r="G23071" t="s">
        <v>1077</v>
      </c>
      <c r="H23071" t="s">
        <v>134</v>
      </c>
      <c r="I23071">
        <v>0</v>
      </c>
      <c r="L23071" t="s">
        <v>171</v>
      </c>
      <c r="M23071" t="s">
        <v>160</v>
      </c>
      <c r="N23071" t="s">
        <v>160</v>
      </c>
      <c r="P23071">
        <v>0.37511680225396399</v>
      </c>
      <c r="Q23071">
        <v>0</v>
      </c>
    </row>
    <row r="23072" spans="1:17">
      <c r="A23072" t="s">
        <v>122</v>
      </c>
      <c r="B23072">
        <v>2045</v>
      </c>
      <c r="E23072" t="s">
        <v>162</v>
      </c>
      <c r="G23072" t="s">
        <v>1077</v>
      </c>
      <c r="H23072" t="s">
        <v>134</v>
      </c>
      <c r="I23072">
        <v>0</v>
      </c>
      <c r="L23072" t="s">
        <v>163</v>
      </c>
      <c r="M23072" t="s">
        <v>160</v>
      </c>
      <c r="N23072" t="s">
        <v>160</v>
      </c>
      <c r="P23072">
        <v>0.37511680225396399</v>
      </c>
      <c r="Q23072">
        <v>0</v>
      </c>
    </row>
    <row r="23073" spans="1:17">
      <c r="A23073" t="s">
        <v>122</v>
      </c>
      <c r="B23073">
        <v>2045</v>
      </c>
      <c r="E23073" t="s">
        <v>167</v>
      </c>
      <c r="G23073" t="s">
        <v>1077</v>
      </c>
      <c r="H23073" t="s">
        <v>134</v>
      </c>
      <c r="I23073">
        <v>0</v>
      </c>
      <c r="L23073" t="s">
        <v>168</v>
      </c>
      <c r="M23073" t="s">
        <v>160</v>
      </c>
      <c r="N23073" t="s">
        <v>160</v>
      </c>
      <c r="P23073">
        <v>0.37511680225396399</v>
      </c>
      <c r="Q23073">
        <v>0</v>
      </c>
    </row>
    <row r="23074" spans="1:17">
      <c r="A23074" t="s">
        <v>122</v>
      </c>
      <c r="B23074">
        <v>2045</v>
      </c>
      <c r="E23074" t="s">
        <v>167</v>
      </c>
      <c r="G23074" t="s">
        <v>1077</v>
      </c>
      <c r="H23074" t="s">
        <v>134</v>
      </c>
      <c r="I23074">
        <v>0</v>
      </c>
      <c r="L23074" t="s">
        <v>169</v>
      </c>
      <c r="M23074" t="s">
        <v>160</v>
      </c>
      <c r="N23074" t="s">
        <v>160</v>
      </c>
      <c r="P23074">
        <v>0.37511680225396399</v>
      </c>
      <c r="Q23074">
        <v>0</v>
      </c>
    </row>
    <row r="23075" spans="1:17">
      <c r="A23075" t="s">
        <v>122</v>
      </c>
      <c r="B23075">
        <v>2046</v>
      </c>
      <c r="E23075" t="s">
        <v>170</v>
      </c>
      <c r="G23075" t="s">
        <v>1077</v>
      </c>
      <c r="H23075" t="s">
        <v>134</v>
      </c>
      <c r="I23075">
        <v>0</v>
      </c>
      <c r="L23075" t="s">
        <v>171</v>
      </c>
      <c r="M23075" t="s">
        <v>164</v>
      </c>
      <c r="N23075" t="s">
        <v>164</v>
      </c>
      <c r="P23075">
        <v>0.36068923293650401</v>
      </c>
      <c r="Q23075">
        <v>0</v>
      </c>
    </row>
    <row r="23076" spans="1:17">
      <c r="A23076" t="s">
        <v>122</v>
      </c>
      <c r="B23076">
        <v>2046</v>
      </c>
      <c r="E23076" t="s">
        <v>162</v>
      </c>
      <c r="G23076" t="s">
        <v>1077</v>
      </c>
      <c r="H23076" t="s">
        <v>134</v>
      </c>
      <c r="I23076">
        <v>0</v>
      </c>
      <c r="L23076" t="s">
        <v>163</v>
      </c>
      <c r="M23076" t="s">
        <v>164</v>
      </c>
      <c r="N23076" t="s">
        <v>164</v>
      </c>
      <c r="P23076">
        <v>0.36068923293650401</v>
      </c>
      <c r="Q23076">
        <v>0</v>
      </c>
    </row>
    <row r="23077" spans="1:17">
      <c r="A23077" t="s">
        <v>122</v>
      </c>
      <c r="B23077">
        <v>2046</v>
      </c>
      <c r="E23077" t="s">
        <v>167</v>
      </c>
      <c r="G23077" t="s">
        <v>1077</v>
      </c>
      <c r="H23077" t="s">
        <v>134</v>
      </c>
      <c r="I23077">
        <v>0</v>
      </c>
      <c r="L23077" t="s">
        <v>168</v>
      </c>
      <c r="M23077" t="s">
        <v>164</v>
      </c>
      <c r="N23077" t="s">
        <v>164</v>
      </c>
      <c r="P23077">
        <v>0.36068923293650401</v>
      </c>
      <c r="Q23077">
        <v>0</v>
      </c>
    </row>
    <row r="23078" spans="1:17">
      <c r="A23078" t="s">
        <v>122</v>
      </c>
      <c r="B23078">
        <v>2046</v>
      </c>
      <c r="E23078" t="s">
        <v>167</v>
      </c>
      <c r="G23078" t="s">
        <v>1077</v>
      </c>
      <c r="H23078" t="s">
        <v>134</v>
      </c>
      <c r="I23078">
        <v>0</v>
      </c>
      <c r="L23078" t="s">
        <v>169</v>
      </c>
      <c r="M23078" t="s">
        <v>164</v>
      </c>
      <c r="N23078" t="s">
        <v>164</v>
      </c>
      <c r="P23078">
        <v>0.36068923293650401</v>
      </c>
      <c r="Q23078">
        <v>0</v>
      </c>
    </row>
    <row r="23079" spans="1:17">
      <c r="A23079" t="s">
        <v>122</v>
      </c>
      <c r="B23079">
        <v>2046</v>
      </c>
      <c r="E23079" t="s">
        <v>170</v>
      </c>
      <c r="G23079" t="s">
        <v>1077</v>
      </c>
      <c r="H23079" t="s">
        <v>134</v>
      </c>
      <c r="I23079">
        <v>0</v>
      </c>
      <c r="L23079" t="s">
        <v>171</v>
      </c>
      <c r="M23079" t="s">
        <v>159</v>
      </c>
      <c r="N23079" t="s">
        <v>159</v>
      </c>
      <c r="P23079">
        <v>0.36068923293650401</v>
      </c>
      <c r="Q23079">
        <v>0</v>
      </c>
    </row>
    <row r="23080" spans="1:17">
      <c r="A23080" t="s">
        <v>122</v>
      </c>
      <c r="B23080">
        <v>2046</v>
      </c>
      <c r="E23080" t="s">
        <v>162</v>
      </c>
      <c r="G23080" t="s">
        <v>1077</v>
      </c>
      <c r="H23080" t="s">
        <v>134</v>
      </c>
      <c r="I23080">
        <v>0</v>
      </c>
      <c r="L23080" t="s">
        <v>163</v>
      </c>
      <c r="M23080" t="s">
        <v>159</v>
      </c>
      <c r="N23080" t="s">
        <v>159</v>
      </c>
      <c r="P23080">
        <v>0.36068923293650401</v>
      </c>
      <c r="Q23080">
        <v>0</v>
      </c>
    </row>
    <row r="23081" spans="1:17">
      <c r="A23081" t="s">
        <v>122</v>
      </c>
      <c r="B23081">
        <v>2046</v>
      </c>
      <c r="E23081" t="s">
        <v>167</v>
      </c>
      <c r="G23081" t="s">
        <v>1077</v>
      </c>
      <c r="H23081" t="s">
        <v>134</v>
      </c>
      <c r="I23081">
        <v>0</v>
      </c>
      <c r="L23081" t="s">
        <v>168</v>
      </c>
      <c r="M23081" t="s">
        <v>159</v>
      </c>
      <c r="N23081" t="s">
        <v>159</v>
      </c>
      <c r="P23081">
        <v>0.36068923293650401</v>
      </c>
      <c r="Q23081">
        <v>0</v>
      </c>
    </row>
    <row r="23082" spans="1:17">
      <c r="A23082" t="s">
        <v>122</v>
      </c>
      <c r="B23082">
        <v>2046</v>
      </c>
      <c r="E23082" t="s">
        <v>167</v>
      </c>
      <c r="G23082" t="s">
        <v>1077</v>
      </c>
      <c r="H23082" t="s">
        <v>134</v>
      </c>
      <c r="I23082">
        <v>0</v>
      </c>
      <c r="L23082" t="s">
        <v>169</v>
      </c>
      <c r="M23082" t="s">
        <v>159</v>
      </c>
      <c r="N23082" t="s">
        <v>159</v>
      </c>
      <c r="P23082">
        <v>0.36068923293650401</v>
      </c>
      <c r="Q23082">
        <v>0</v>
      </c>
    </row>
    <row r="23083" spans="1:17">
      <c r="A23083" t="s">
        <v>122</v>
      </c>
      <c r="B23083">
        <v>2046</v>
      </c>
      <c r="E23083" t="s">
        <v>170</v>
      </c>
      <c r="G23083" t="s">
        <v>1078</v>
      </c>
      <c r="H23083" t="s">
        <v>134</v>
      </c>
      <c r="I23083">
        <v>0</v>
      </c>
      <c r="L23083" t="s">
        <v>171</v>
      </c>
      <c r="M23083" t="s">
        <v>126</v>
      </c>
      <c r="N23083" t="s">
        <v>164</v>
      </c>
      <c r="P23083">
        <v>0.36068923293650401</v>
      </c>
      <c r="Q23083">
        <v>0</v>
      </c>
    </row>
    <row r="23084" spans="1:17">
      <c r="A23084" t="s">
        <v>122</v>
      </c>
      <c r="B23084">
        <v>2046</v>
      </c>
      <c r="E23084" t="s">
        <v>162</v>
      </c>
      <c r="G23084" t="s">
        <v>1078</v>
      </c>
      <c r="H23084" t="s">
        <v>134</v>
      </c>
      <c r="I23084">
        <v>5643750</v>
      </c>
      <c r="L23084" t="s">
        <v>163</v>
      </c>
      <c r="M23084" t="s">
        <v>126</v>
      </c>
      <c r="N23084" t="s">
        <v>164</v>
      </c>
      <c r="P23084">
        <v>0.36068923293650401</v>
      </c>
      <c r="Q23084">
        <v>2035639.8583853899</v>
      </c>
    </row>
    <row r="23085" spans="1:17">
      <c r="A23085" t="s">
        <v>122</v>
      </c>
      <c r="B23085">
        <v>2046</v>
      </c>
      <c r="E23085" t="s">
        <v>167</v>
      </c>
      <c r="G23085" t="s">
        <v>1078</v>
      </c>
      <c r="H23085" t="s">
        <v>134</v>
      </c>
      <c r="I23085">
        <v>0</v>
      </c>
      <c r="L23085" t="s">
        <v>168</v>
      </c>
      <c r="M23085" t="s">
        <v>126</v>
      </c>
      <c r="N23085" t="s">
        <v>164</v>
      </c>
      <c r="P23085">
        <v>0.36068923293650401</v>
      </c>
      <c r="Q23085">
        <v>0</v>
      </c>
    </row>
    <row r="23086" spans="1:17">
      <c r="A23086" t="s">
        <v>122</v>
      </c>
      <c r="B23086">
        <v>2046</v>
      </c>
      <c r="E23086" t="s">
        <v>167</v>
      </c>
      <c r="G23086" t="s">
        <v>1078</v>
      </c>
      <c r="H23086" t="s">
        <v>134</v>
      </c>
      <c r="I23086">
        <v>0</v>
      </c>
      <c r="L23086" t="s">
        <v>169</v>
      </c>
      <c r="M23086" t="s">
        <v>126</v>
      </c>
      <c r="N23086" t="s">
        <v>164</v>
      </c>
      <c r="P23086">
        <v>0.36068923293650401</v>
      </c>
      <c r="Q23086">
        <v>0</v>
      </c>
    </row>
    <row r="23087" spans="1:17">
      <c r="A23087" t="s">
        <v>122</v>
      </c>
      <c r="B23087">
        <v>2046</v>
      </c>
      <c r="E23087" t="s">
        <v>170</v>
      </c>
      <c r="G23087" t="s">
        <v>1078</v>
      </c>
      <c r="H23087" t="s">
        <v>134</v>
      </c>
      <c r="I23087">
        <v>0</v>
      </c>
      <c r="L23087" t="s">
        <v>171</v>
      </c>
      <c r="M23087" t="s">
        <v>126</v>
      </c>
      <c r="N23087" t="s">
        <v>159</v>
      </c>
      <c r="P23087">
        <v>0.36068923293650401</v>
      </c>
      <c r="Q23087">
        <v>0</v>
      </c>
    </row>
    <row r="23088" spans="1:17">
      <c r="A23088" t="s">
        <v>122</v>
      </c>
      <c r="B23088">
        <v>2046</v>
      </c>
      <c r="E23088" t="s">
        <v>162</v>
      </c>
      <c r="G23088" t="s">
        <v>1078</v>
      </c>
      <c r="H23088" t="s">
        <v>134</v>
      </c>
      <c r="I23088">
        <v>5643750</v>
      </c>
      <c r="L23088" t="s">
        <v>163</v>
      </c>
      <c r="M23088" t="s">
        <v>126</v>
      </c>
      <c r="N23088" t="s">
        <v>159</v>
      </c>
      <c r="P23088">
        <v>0.36068923293650401</v>
      </c>
      <c r="Q23088">
        <v>2035639.8583853899</v>
      </c>
    </row>
    <row r="23089" spans="1:17">
      <c r="A23089" t="s">
        <v>122</v>
      </c>
      <c r="B23089">
        <v>2046</v>
      </c>
      <c r="E23089" t="s">
        <v>167</v>
      </c>
      <c r="G23089" t="s">
        <v>1078</v>
      </c>
      <c r="H23089" t="s">
        <v>134</v>
      </c>
      <c r="I23089">
        <v>0</v>
      </c>
      <c r="L23089" t="s">
        <v>168</v>
      </c>
      <c r="M23089" t="s">
        <v>126</v>
      </c>
      <c r="N23089" t="s">
        <v>159</v>
      </c>
      <c r="P23089">
        <v>0.36068923293650401</v>
      </c>
      <c r="Q23089">
        <v>0</v>
      </c>
    </row>
    <row r="23090" spans="1:17">
      <c r="A23090" t="s">
        <v>122</v>
      </c>
      <c r="B23090">
        <v>2046</v>
      </c>
      <c r="E23090" t="s">
        <v>167</v>
      </c>
      <c r="G23090" t="s">
        <v>1078</v>
      </c>
      <c r="H23090" t="s">
        <v>134</v>
      </c>
      <c r="I23090">
        <v>0</v>
      </c>
      <c r="L23090" t="s">
        <v>169</v>
      </c>
      <c r="M23090" t="s">
        <v>126</v>
      </c>
      <c r="N23090" t="s">
        <v>159</v>
      </c>
      <c r="P23090">
        <v>0.36068923293650401</v>
      </c>
      <c r="Q23090">
        <v>0</v>
      </c>
    </row>
    <row r="23091" spans="1:17">
      <c r="A23091" t="s">
        <v>122</v>
      </c>
      <c r="B23091">
        <v>2046</v>
      </c>
      <c r="E23091" t="s">
        <v>170</v>
      </c>
      <c r="G23091" t="s">
        <v>1077</v>
      </c>
      <c r="H23091" t="s">
        <v>134</v>
      </c>
      <c r="I23091">
        <v>0</v>
      </c>
      <c r="L23091" t="s">
        <v>171</v>
      </c>
      <c r="M23091" t="s">
        <v>126</v>
      </c>
      <c r="N23091" t="s">
        <v>126</v>
      </c>
      <c r="P23091">
        <v>0.36068923293650401</v>
      </c>
      <c r="Q23091">
        <v>0</v>
      </c>
    </row>
    <row r="23092" spans="1:17">
      <c r="A23092" t="s">
        <v>122</v>
      </c>
      <c r="B23092">
        <v>2046</v>
      </c>
      <c r="E23092" t="s">
        <v>162</v>
      </c>
      <c r="G23092" t="s">
        <v>1077</v>
      </c>
      <c r="H23092" t="s">
        <v>134</v>
      </c>
      <c r="I23092">
        <v>0</v>
      </c>
      <c r="L23092" t="s">
        <v>163</v>
      </c>
      <c r="M23092" t="s">
        <v>126</v>
      </c>
      <c r="N23092" t="s">
        <v>126</v>
      </c>
      <c r="P23092">
        <v>0.36068923293650401</v>
      </c>
      <c r="Q23092">
        <v>0</v>
      </c>
    </row>
    <row r="23093" spans="1:17">
      <c r="A23093" t="s">
        <v>122</v>
      </c>
      <c r="B23093">
        <v>2046</v>
      </c>
      <c r="E23093" t="s">
        <v>167</v>
      </c>
      <c r="G23093" t="s">
        <v>1077</v>
      </c>
      <c r="H23093" t="s">
        <v>134</v>
      </c>
      <c r="I23093">
        <v>0</v>
      </c>
      <c r="L23093" t="s">
        <v>168</v>
      </c>
      <c r="M23093" t="s">
        <v>126</v>
      </c>
      <c r="N23093" t="s">
        <v>126</v>
      </c>
      <c r="P23093">
        <v>0.36068923293650401</v>
      </c>
      <c r="Q23093">
        <v>0</v>
      </c>
    </row>
    <row r="23094" spans="1:17">
      <c r="A23094" t="s">
        <v>122</v>
      </c>
      <c r="B23094">
        <v>2046</v>
      </c>
      <c r="E23094" t="s">
        <v>167</v>
      </c>
      <c r="G23094" t="s">
        <v>1077</v>
      </c>
      <c r="H23094" t="s">
        <v>134</v>
      </c>
      <c r="I23094">
        <v>0</v>
      </c>
      <c r="L23094" t="s">
        <v>169</v>
      </c>
      <c r="M23094" t="s">
        <v>126</v>
      </c>
      <c r="N23094" t="s">
        <v>126</v>
      </c>
      <c r="P23094">
        <v>0.36068923293650401</v>
      </c>
      <c r="Q23094">
        <v>0</v>
      </c>
    </row>
    <row r="23095" spans="1:17">
      <c r="A23095" t="s">
        <v>122</v>
      </c>
      <c r="B23095">
        <v>2046</v>
      </c>
      <c r="E23095" t="s">
        <v>170</v>
      </c>
      <c r="G23095" t="s">
        <v>1078</v>
      </c>
      <c r="H23095" t="s">
        <v>134</v>
      </c>
      <c r="I23095">
        <v>0</v>
      </c>
      <c r="L23095" t="s">
        <v>171</v>
      </c>
      <c r="M23095" t="s">
        <v>126</v>
      </c>
      <c r="N23095" t="s">
        <v>165</v>
      </c>
      <c r="P23095">
        <v>0.36068923293650401</v>
      </c>
      <c r="Q23095">
        <v>0</v>
      </c>
    </row>
    <row r="23096" spans="1:17">
      <c r="A23096" t="s">
        <v>122</v>
      </c>
      <c r="B23096">
        <v>2046</v>
      </c>
      <c r="E23096" t="s">
        <v>162</v>
      </c>
      <c r="G23096" t="s">
        <v>1078</v>
      </c>
      <c r="H23096" t="s">
        <v>134</v>
      </c>
      <c r="I23096">
        <v>1128750</v>
      </c>
      <c r="L23096" t="s">
        <v>163</v>
      </c>
      <c r="M23096" t="s">
        <v>126</v>
      </c>
      <c r="N23096" t="s">
        <v>165</v>
      </c>
      <c r="P23096">
        <v>0.36068923293650401</v>
      </c>
      <c r="Q23096">
        <v>407127.97167707898</v>
      </c>
    </row>
    <row r="23097" spans="1:17">
      <c r="A23097" t="s">
        <v>122</v>
      </c>
      <c r="B23097">
        <v>2046</v>
      </c>
      <c r="E23097" t="s">
        <v>167</v>
      </c>
      <c r="G23097" t="s">
        <v>1078</v>
      </c>
      <c r="H23097" t="s">
        <v>134</v>
      </c>
      <c r="I23097">
        <v>0</v>
      </c>
      <c r="L23097" t="s">
        <v>168</v>
      </c>
      <c r="M23097" t="s">
        <v>126</v>
      </c>
      <c r="N23097" t="s">
        <v>165</v>
      </c>
      <c r="P23097">
        <v>0.36068923293650401</v>
      </c>
      <c r="Q23097">
        <v>0</v>
      </c>
    </row>
    <row r="23098" spans="1:17">
      <c r="A23098" t="s">
        <v>122</v>
      </c>
      <c r="B23098">
        <v>2046</v>
      </c>
      <c r="E23098" t="s">
        <v>167</v>
      </c>
      <c r="G23098" t="s">
        <v>1078</v>
      </c>
      <c r="H23098" t="s">
        <v>134</v>
      </c>
      <c r="I23098">
        <v>0</v>
      </c>
      <c r="L23098" t="s">
        <v>169</v>
      </c>
      <c r="M23098" t="s">
        <v>126</v>
      </c>
      <c r="N23098" t="s">
        <v>165</v>
      </c>
      <c r="P23098">
        <v>0.36068923293650401</v>
      </c>
      <c r="Q23098">
        <v>0</v>
      </c>
    </row>
    <row r="23099" spans="1:17">
      <c r="A23099" t="s">
        <v>122</v>
      </c>
      <c r="B23099">
        <v>2046</v>
      </c>
      <c r="E23099" t="s">
        <v>170</v>
      </c>
      <c r="G23099" t="s">
        <v>1078</v>
      </c>
      <c r="H23099" t="s">
        <v>134</v>
      </c>
      <c r="I23099">
        <v>0</v>
      </c>
      <c r="L23099" t="s">
        <v>171</v>
      </c>
      <c r="M23099" t="s">
        <v>126</v>
      </c>
      <c r="N23099" t="s">
        <v>166</v>
      </c>
      <c r="P23099">
        <v>0.36068923293650401</v>
      </c>
      <c r="Q23099">
        <v>0</v>
      </c>
    </row>
    <row r="23100" spans="1:17">
      <c r="A23100" t="s">
        <v>122</v>
      </c>
      <c r="B23100">
        <v>2046</v>
      </c>
      <c r="E23100" t="s">
        <v>162</v>
      </c>
      <c r="G23100" t="s">
        <v>1078</v>
      </c>
      <c r="H23100" t="s">
        <v>134</v>
      </c>
      <c r="I23100">
        <v>7901250</v>
      </c>
      <c r="L23100" t="s">
        <v>163</v>
      </c>
      <c r="M23100" t="s">
        <v>126</v>
      </c>
      <c r="N23100" t="s">
        <v>166</v>
      </c>
      <c r="P23100">
        <v>0.36068923293650401</v>
      </c>
      <c r="Q23100">
        <v>2849895.8017395502</v>
      </c>
    </row>
    <row r="23101" spans="1:17">
      <c r="A23101" t="s">
        <v>122</v>
      </c>
      <c r="B23101">
        <v>2046</v>
      </c>
      <c r="E23101" t="s">
        <v>167</v>
      </c>
      <c r="G23101" t="s">
        <v>1078</v>
      </c>
      <c r="H23101" t="s">
        <v>134</v>
      </c>
      <c r="I23101">
        <v>0</v>
      </c>
      <c r="L23101" t="s">
        <v>168</v>
      </c>
      <c r="M23101" t="s">
        <v>126</v>
      </c>
      <c r="N23101" t="s">
        <v>166</v>
      </c>
      <c r="P23101">
        <v>0.36068923293650401</v>
      </c>
      <c r="Q23101">
        <v>0</v>
      </c>
    </row>
    <row r="23102" spans="1:17">
      <c r="A23102" t="s">
        <v>122</v>
      </c>
      <c r="B23102">
        <v>2046</v>
      </c>
      <c r="E23102" t="s">
        <v>167</v>
      </c>
      <c r="G23102" t="s">
        <v>1078</v>
      </c>
      <c r="H23102" t="s">
        <v>134</v>
      </c>
      <c r="I23102">
        <v>0</v>
      </c>
      <c r="L23102" t="s">
        <v>169</v>
      </c>
      <c r="M23102" t="s">
        <v>126</v>
      </c>
      <c r="N23102" t="s">
        <v>166</v>
      </c>
      <c r="P23102">
        <v>0.36068923293650401</v>
      </c>
      <c r="Q23102">
        <v>0</v>
      </c>
    </row>
    <row r="23103" spans="1:17">
      <c r="A23103" t="s">
        <v>122</v>
      </c>
      <c r="B23103">
        <v>2046</v>
      </c>
      <c r="E23103" t="s">
        <v>170</v>
      </c>
      <c r="G23103" t="s">
        <v>1078</v>
      </c>
      <c r="H23103" t="s">
        <v>134</v>
      </c>
      <c r="I23103">
        <v>0</v>
      </c>
      <c r="L23103" t="s">
        <v>171</v>
      </c>
      <c r="M23103" t="s">
        <v>126</v>
      </c>
      <c r="N23103" t="s">
        <v>160</v>
      </c>
      <c r="P23103">
        <v>0.36068923293650401</v>
      </c>
      <c r="Q23103">
        <v>0</v>
      </c>
    </row>
    <row r="23104" spans="1:17">
      <c r="A23104" t="s">
        <v>122</v>
      </c>
      <c r="B23104">
        <v>2046</v>
      </c>
      <c r="E23104" t="s">
        <v>162</v>
      </c>
      <c r="G23104" t="s">
        <v>1078</v>
      </c>
      <c r="H23104" t="s">
        <v>134</v>
      </c>
      <c r="I23104">
        <v>22575000</v>
      </c>
      <c r="L23104" t="s">
        <v>163</v>
      </c>
      <c r="M23104" t="s">
        <v>126</v>
      </c>
      <c r="N23104" t="s">
        <v>160</v>
      </c>
      <c r="P23104">
        <v>0.36068923293650401</v>
      </c>
      <c r="Q23104">
        <v>8142559.4335415699</v>
      </c>
    </row>
    <row r="23105" spans="1:17">
      <c r="A23105" t="s">
        <v>122</v>
      </c>
      <c r="B23105">
        <v>2046</v>
      </c>
      <c r="E23105" t="s">
        <v>167</v>
      </c>
      <c r="G23105" t="s">
        <v>1078</v>
      </c>
      <c r="H23105" t="s">
        <v>134</v>
      </c>
      <c r="I23105">
        <v>0</v>
      </c>
      <c r="L23105" t="s">
        <v>168</v>
      </c>
      <c r="M23105" t="s">
        <v>126</v>
      </c>
      <c r="N23105" t="s">
        <v>160</v>
      </c>
      <c r="P23105">
        <v>0.36068923293650401</v>
      </c>
      <c r="Q23105">
        <v>0</v>
      </c>
    </row>
    <row r="23106" spans="1:17">
      <c r="A23106" t="s">
        <v>122</v>
      </c>
      <c r="B23106">
        <v>2046</v>
      </c>
      <c r="E23106" t="s">
        <v>167</v>
      </c>
      <c r="G23106" t="s">
        <v>1078</v>
      </c>
      <c r="H23106" t="s">
        <v>134</v>
      </c>
      <c r="I23106">
        <v>149139474.03607199</v>
      </c>
      <c r="L23106" t="s">
        <v>169</v>
      </c>
      <c r="M23106" t="s">
        <v>126</v>
      </c>
      <c r="N23106" t="s">
        <v>160</v>
      </c>
      <c r="P23106">
        <v>0.36068923293650401</v>
      </c>
      <c r="Q23106">
        <v>53793002.490624398</v>
      </c>
    </row>
    <row r="23107" spans="1:17">
      <c r="A23107" t="s">
        <v>122</v>
      </c>
      <c r="B23107">
        <v>2046</v>
      </c>
      <c r="E23107" t="s">
        <v>170</v>
      </c>
      <c r="G23107" t="s">
        <v>1077</v>
      </c>
      <c r="H23107" t="s">
        <v>134</v>
      </c>
      <c r="I23107">
        <v>0</v>
      </c>
      <c r="L23107" t="s">
        <v>171</v>
      </c>
      <c r="M23107" t="s">
        <v>165</v>
      </c>
      <c r="N23107" t="s">
        <v>165</v>
      </c>
      <c r="P23107">
        <v>0.36068923293650401</v>
      </c>
      <c r="Q23107">
        <v>0</v>
      </c>
    </row>
    <row r="23108" spans="1:17">
      <c r="A23108" t="s">
        <v>122</v>
      </c>
      <c r="B23108">
        <v>2046</v>
      </c>
      <c r="E23108" t="s">
        <v>162</v>
      </c>
      <c r="G23108" t="s">
        <v>1077</v>
      </c>
      <c r="H23108" t="s">
        <v>134</v>
      </c>
      <c r="I23108">
        <v>0</v>
      </c>
      <c r="L23108" t="s">
        <v>163</v>
      </c>
      <c r="M23108" t="s">
        <v>165</v>
      </c>
      <c r="N23108" t="s">
        <v>165</v>
      </c>
      <c r="P23108">
        <v>0.36068923293650401</v>
      </c>
      <c r="Q23108">
        <v>0</v>
      </c>
    </row>
    <row r="23109" spans="1:17">
      <c r="A23109" t="s">
        <v>122</v>
      </c>
      <c r="B23109">
        <v>2046</v>
      </c>
      <c r="E23109" t="s">
        <v>167</v>
      </c>
      <c r="G23109" t="s">
        <v>1077</v>
      </c>
      <c r="H23109" t="s">
        <v>134</v>
      </c>
      <c r="I23109">
        <v>0</v>
      </c>
      <c r="L23109" t="s">
        <v>168</v>
      </c>
      <c r="M23109" t="s">
        <v>165</v>
      </c>
      <c r="N23109" t="s">
        <v>165</v>
      </c>
      <c r="P23109">
        <v>0.36068923293650401</v>
      </c>
      <c r="Q23109">
        <v>0</v>
      </c>
    </row>
    <row r="23110" spans="1:17">
      <c r="A23110" t="s">
        <v>122</v>
      </c>
      <c r="B23110">
        <v>2046</v>
      </c>
      <c r="E23110" t="s">
        <v>167</v>
      </c>
      <c r="G23110" t="s">
        <v>1077</v>
      </c>
      <c r="H23110" t="s">
        <v>134</v>
      </c>
      <c r="I23110">
        <v>0</v>
      </c>
      <c r="L23110" t="s">
        <v>169</v>
      </c>
      <c r="M23110" t="s">
        <v>165</v>
      </c>
      <c r="N23110" t="s">
        <v>165</v>
      </c>
      <c r="P23110">
        <v>0.36068923293650401</v>
      </c>
      <c r="Q23110">
        <v>0</v>
      </c>
    </row>
    <row r="23111" spans="1:17">
      <c r="A23111" t="s">
        <v>122</v>
      </c>
      <c r="B23111">
        <v>2046</v>
      </c>
      <c r="E23111" t="s">
        <v>162</v>
      </c>
      <c r="G23111" t="s">
        <v>1078</v>
      </c>
      <c r="H23111" t="s">
        <v>134</v>
      </c>
      <c r="I23111">
        <v>18173719.556981299</v>
      </c>
      <c r="L23111" t="s">
        <v>163</v>
      </c>
      <c r="M23111" t="s">
        <v>166</v>
      </c>
      <c r="N23111" t="s">
        <v>159</v>
      </c>
      <c r="P23111">
        <v>0.36068923293650401</v>
      </c>
      <c r="Q23111">
        <v>6555064.9666107204</v>
      </c>
    </row>
    <row r="23112" spans="1:17">
      <c r="A23112" t="s">
        <v>122</v>
      </c>
      <c r="B23112">
        <v>2046</v>
      </c>
      <c r="E23112" t="s">
        <v>170</v>
      </c>
      <c r="G23112" t="s">
        <v>1077</v>
      </c>
      <c r="H23112" t="s">
        <v>134</v>
      </c>
      <c r="I23112">
        <v>0</v>
      </c>
      <c r="L23112" t="s">
        <v>171</v>
      </c>
      <c r="M23112" t="s">
        <v>166</v>
      </c>
      <c r="N23112" t="s">
        <v>166</v>
      </c>
      <c r="P23112">
        <v>0.36068923293650401</v>
      </c>
      <c r="Q23112">
        <v>0</v>
      </c>
    </row>
    <row r="23113" spans="1:17">
      <c r="A23113" t="s">
        <v>122</v>
      </c>
      <c r="B23113">
        <v>2046</v>
      </c>
      <c r="E23113" t="s">
        <v>162</v>
      </c>
      <c r="G23113" t="s">
        <v>1077</v>
      </c>
      <c r="H23113" t="s">
        <v>134</v>
      </c>
      <c r="I23113">
        <v>0</v>
      </c>
      <c r="L23113" t="s">
        <v>163</v>
      </c>
      <c r="M23113" t="s">
        <v>166</v>
      </c>
      <c r="N23113" t="s">
        <v>166</v>
      </c>
      <c r="P23113">
        <v>0.36068923293650401</v>
      </c>
      <c r="Q23113">
        <v>0</v>
      </c>
    </row>
    <row r="23114" spans="1:17">
      <c r="A23114" t="s">
        <v>122</v>
      </c>
      <c r="B23114">
        <v>2046</v>
      </c>
      <c r="E23114" t="s">
        <v>167</v>
      </c>
      <c r="G23114" t="s">
        <v>1077</v>
      </c>
      <c r="H23114" t="s">
        <v>134</v>
      </c>
      <c r="I23114">
        <v>0</v>
      </c>
      <c r="L23114" t="s">
        <v>168</v>
      </c>
      <c r="M23114" t="s">
        <v>166</v>
      </c>
      <c r="N23114" t="s">
        <v>166</v>
      </c>
      <c r="P23114">
        <v>0.36068923293650401</v>
      </c>
      <c r="Q23114">
        <v>0</v>
      </c>
    </row>
    <row r="23115" spans="1:17">
      <c r="A23115" t="s">
        <v>122</v>
      </c>
      <c r="B23115">
        <v>2046</v>
      </c>
      <c r="E23115" t="s">
        <v>167</v>
      </c>
      <c r="G23115" t="s">
        <v>1077</v>
      </c>
      <c r="H23115" t="s">
        <v>134</v>
      </c>
      <c r="I23115">
        <v>0</v>
      </c>
      <c r="L23115" t="s">
        <v>169</v>
      </c>
      <c r="M23115" t="s">
        <v>166</v>
      </c>
      <c r="N23115" t="s">
        <v>166</v>
      </c>
      <c r="P23115">
        <v>0.36068923293650401</v>
      </c>
      <c r="Q23115">
        <v>0</v>
      </c>
    </row>
    <row r="23116" spans="1:17">
      <c r="A23116" t="s">
        <v>122</v>
      </c>
      <c r="B23116">
        <v>2046</v>
      </c>
      <c r="E23116" t="s">
        <v>162</v>
      </c>
      <c r="G23116" t="s">
        <v>1078</v>
      </c>
      <c r="H23116" t="s">
        <v>134</v>
      </c>
      <c r="I23116">
        <v>3402131.5196475601</v>
      </c>
      <c r="L23116" t="s">
        <v>163</v>
      </c>
      <c r="M23116" t="s">
        <v>160</v>
      </c>
      <c r="N23116" t="s">
        <v>164</v>
      </c>
      <c r="P23116">
        <v>0.36068923293650401</v>
      </c>
      <c r="Q23116">
        <v>1227112.20817078</v>
      </c>
    </row>
    <row r="23117" spans="1:17">
      <c r="A23117" t="s">
        <v>122</v>
      </c>
      <c r="B23117">
        <v>2046</v>
      </c>
      <c r="E23117" t="s">
        <v>170</v>
      </c>
      <c r="G23117" t="s">
        <v>1077</v>
      </c>
      <c r="H23117" t="s">
        <v>134</v>
      </c>
      <c r="I23117">
        <v>0</v>
      </c>
      <c r="L23117" t="s">
        <v>171</v>
      </c>
      <c r="M23117" t="s">
        <v>160</v>
      </c>
      <c r="N23117" t="s">
        <v>160</v>
      </c>
      <c r="P23117">
        <v>0.36068923293650401</v>
      </c>
      <c r="Q23117">
        <v>0</v>
      </c>
    </row>
    <row r="23118" spans="1:17">
      <c r="A23118" t="s">
        <v>122</v>
      </c>
      <c r="B23118">
        <v>2046</v>
      </c>
      <c r="E23118" t="s">
        <v>162</v>
      </c>
      <c r="G23118" t="s">
        <v>1077</v>
      </c>
      <c r="H23118" t="s">
        <v>134</v>
      </c>
      <c r="I23118">
        <v>0</v>
      </c>
      <c r="L23118" t="s">
        <v>163</v>
      </c>
      <c r="M23118" t="s">
        <v>160</v>
      </c>
      <c r="N23118" t="s">
        <v>160</v>
      </c>
      <c r="P23118">
        <v>0.36068923293650401</v>
      </c>
      <c r="Q23118">
        <v>0</v>
      </c>
    </row>
    <row r="23119" spans="1:17">
      <c r="A23119" t="s">
        <v>122</v>
      </c>
      <c r="B23119">
        <v>2046</v>
      </c>
      <c r="E23119" t="s">
        <v>167</v>
      </c>
      <c r="G23119" t="s">
        <v>1077</v>
      </c>
      <c r="H23119" t="s">
        <v>134</v>
      </c>
      <c r="I23119">
        <v>0</v>
      </c>
      <c r="L23119" t="s">
        <v>168</v>
      </c>
      <c r="M23119" t="s">
        <v>160</v>
      </c>
      <c r="N23119" t="s">
        <v>160</v>
      </c>
      <c r="P23119">
        <v>0.36068923293650401</v>
      </c>
      <c r="Q23119">
        <v>0</v>
      </c>
    </row>
    <row r="23120" spans="1:17">
      <c r="A23120" t="s">
        <v>122</v>
      </c>
      <c r="B23120">
        <v>2046</v>
      </c>
      <c r="E23120" t="s">
        <v>167</v>
      </c>
      <c r="G23120" t="s">
        <v>1077</v>
      </c>
      <c r="H23120" t="s">
        <v>134</v>
      </c>
      <c r="I23120">
        <v>0</v>
      </c>
      <c r="L23120" t="s">
        <v>169</v>
      </c>
      <c r="M23120" t="s">
        <v>160</v>
      </c>
      <c r="N23120" t="s">
        <v>160</v>
      </c>
      <c r="P23120">
        <v>0.36068923293650401</v>
      </c>
      <c r="Q23120">
        <v>0</v>
      </c>
    </row>
    <row r="23121" spans="1:17">
      <c r="A23121" t="s">
        <v>122</v>
      </c>
      <c r="B23121">
        <v>2047</v>
      </c>
      <c r="E23121" t="s">
        <v>170</v>
      </c>
      <c r="G23121" t="s">
        <v>1077</v>
      </c>
      <c r="H23121" t="s">
        <v>134</v>
      </c>
      <c r="I23121">
        <v>0</v>
      </c>
      <c r="L23121" t="s">
        <v>171</v>
      </c>
      <c r="M23121" t="s">
        <v>164</v>
      </c>
      <c r="N23121" t="s">
        <v>164</v>
      </c>
      <c r="P23121">
        <v>0.346816570131254</v>
      </c>
      <c r="Q23121">
        <v>0</v>
      </c>
    </row>
    <row r="23122" spans="1:17">
      <c r="A23122" t="s">
        <v>122</v>
      </c>
      <c r="B23122">
        <v>2047</v>
      </c>
      <c r="E23122" t="s">
        <v>162</v>
      </c>
      <c r="G23122" t="s">
        <v>1077</v>
      </c>
      <c r="H23122" t="s">
        <v>134</v>
      </c>
      <c r="I23122">
        <v>0</v>
      </c>
      <c r="L23122" t="s">
        <v>163</v>
      </c>
      <c r="M23122" t="s">
        <v>164</v>
      </c>
      <c r="N23122" t="s">
        <v>164</v>
      </c>
      <c r="P23122">
        <v>0.346816570131254</v>
      </c>
      <c r="Q23122">
        <v>0</v>
      </c>
    </row>
    <row r="23123" spans="1:17">
      <c r="A23123" t="s">
        <v>122</v>
      </c>
      <c r="B23123">
        <v>2047</v>
      </c>
      <c r="E23123" t="s">
        <v>167</v>
      </c>
      <c r="G23123" t="s">
        <v>1077</v>
      </c>
      <c r="H23123" t="s">
        <v>134</v>
      </c>
      <c r="I23123">
        <v>0</v>
      </c>
      <c r="L23123" t="s">
        <v>168</v>
      </c>
      <c r="M23123" t="s">
        <v>164</v>
      </c>
      <c r="N23123" t="s">
        <v>164</v>
      </c>
      <c r="P23123">
        <v>0.346816570131254</v>
      </c>
      <c r="Q23123">
        <v>0</v>
      </c>
    </row>
    <row r="23124" spans="1:17">
      <c r="A23124" t="s">
        <v>122</v>
      </c>
      <c r="B23124">
        <v>2047</v>
      </c>
      <c r="E23124" t="s">
        <v>167</v>
      </c>
      <c r="G23124" t="s">
        <v>1077</v>
      </c>
      <c r="H23124" t="s">
        <v>134</v>
      </c>
      <c r="I23124">
        <v>0</v>
      </c>
      <c r="L23124" t="s">
        <v>169</v>
      </c>
      <c r="M23124" t="s">
        <v>164</v>
      </c>
      <c r="N23124" t="s">
        <v>164</v>
      </c>
      <c r="P23124">
        <v>0.346816570131254</v>
      </c>
      <c r="Q23124">
        <v>0</v>
      </c>
    </row>
    <row r="23125" spans="1:17">
      <c r="A23125" t="s">
        <v>122</v>
      </c>
      <c r="B23125">
        <v>2047</v>
      </c>
      <c r="E23125" t="s">
        <v>170</v>
      </c>
      <c r="G23125" t="s">
        <v>1077</v>
      </c>
      <c r="H23125" t="s">
        <v>134</v>
      </c>
      <c r="I23125">
        <v>0</v>
      </c>
      <c r="L23125" t="s">
        <v>171</v>
      </c>
      <c r="M23125" t="s">
        <v>159</v>
      </c>
      <c r="N23125" t="s">
        <v>159</v>
      </c>
      <c r="P23125">
        <v>0.346816570131254</v>
      </c>
      <c r="Q23125">
        <v>0</v>
      </c>
    </row>
    <row r="23126" spans="1:17">
      <c r="A23126" t="s">
        <v>122</v>
      </c>
      <c r="B23126">
        <v>2047</v>
      </c>
      <c r="E23126" t="s">
        <v>162</v>
      </c>
      <c r="G23126" t="s">
        <v>1077</v>
      </c>
      <c r="H23126" t="s">
        <v>134</v>
      </c>
      <c r="I23126">
        <v>0</v>
      </c>
      <c r="L23126" t="s">
        <v>163</v>
      </c>
      <c r="M23126" t="s">
        <v>159</v>
      </c>
      <c r="N23126" t="s">
        <v>159</v>
      </c>
      <c r="P23126">
        <v>0.346816570131254</v>
      </c>
      <c r="Q23126">
        <v>0</v>
      </c>
    </row>
    <row r="23127" spans="1:17">
      <c r="A23127" t="s">
        <v>122</v>
      </c>
      <c r="B23127">
        <v>2047</v>
      </c>
      <c r="E23127" t="s">
        <v>167</v>
      </c>
      <c r="G23127" t="s">
        <v>1077</v>
      </c>
      <c r="H23127" t="s">
        <v>134</v>
      </c>
      <c r="I23127">
        <v>0</v>
      </c>
      <c r="L23127" t="s">
        <v>168</v>
      </c>
      <c r="M23127" t="s">
        <v>159</v>
      </c>
      <c r="N23127" t="s">
        <v>159</v>
      </c>
      <c r="P23127">
        <v>0.346816570131254</v>
      </c>
      <c r="Q23127">
        <v>0</v>
      </c>
    </row>
    <row r="23128" spans="1:17">
      <c r="A23128" t="s">
        <v>122</v>
      </c>
      <c r="B23128">
        <v>2047</v>
      </c>
      <c r="E23128" t="s">
        <v>167</v>
      </c>
      <c r="G23128" t="s">
        <v>1077</v>
      </c>
      <c r="H23128" t="s">
        <v>134</v>
      </c>
      <c r="I23128">
        <v>0</v>
      </c>
      <c r="L23128" t="s">
        <v>169</v>
      </c>
      <c r="M23128" t="s">
        <v>159</v>
      </c>
      <c r="N23128" t="s">
        <v>159</v>
      </c>
      <c r="P23128">
        <v>0.346816570131254</v>
      </c>
      <c r="Q23128">
        <v>0</v>
      </c>
    </row>
    <row r="23129" spans="1:17">
      <c r="A23129" t="s">
        <v>122</v>
      </c>
      <c r="B23129">
        <v>2047</v>
      </c>
      <c r="E23129" t="s">
        <v>170</v>
      </c>
      <c r="G23129" t="s">
        <v>1078</v>
      </c>
      <c r="H23129" t="s">
        <v>134</v>
      </c>
      <c r="I23129">
        <v>0</v>
      </c>
      <c r="L23129" t="s">
        <v>171</v>
      </c>
      <c r="M23129" t="s">
        <v>126</v>
      </c>
      <c r="N23129" t="s">
        <v>164</v>
      </c>
      <c r="P23129">
        <v>0.346816570131254</v>
      </c>
      <c r="Q23129">
        <v>0</v>
      </c>
    </row>
    <row r="23130" spans="1:17">
      <c r="A23130" t="s">
        <v>122</v>
      </c>
      <c r="B23130">
        <v>2047</v>
      </c>
      <c r="E23130" t="s">
        <v>162</v>
      </c>
      <c r="G23130" t="s">
        <v>1078</v>
      </c>
      <c r="H23130" t="s">
        <v>134</v>
      </c>
      <c r="I23130">
        <v>5643750</v>
      </c>
      <c r="L23130" t="s">
        <v>163</v>
      </c>
      <c r="M23130" t="s">
        <v>126</v>
      </c>
      <c r="N23130" t="s">
        <v>164</v>
      </c>
      <c r="P23130">
        <v>0.346816570131254</v>
      </c>
      <c r="Q23130">
        <v>1957346.0176782601</v>
      </c>
    </row>
    <row r="23131" spans="1:17">
      <c r="A23131" t="s">
        <v>122</v>
      </c>
      <c r="B23131">
        <v>2047</v>
      </c>
      <c r="E23131" t="s">
        <v>167</v>
      </c>
      <c r="G23131" t="s">
        <v>1078</v>
      </c>
      <c r="H23131" t="s">
        <v>134</v>
      </c>
      <c r="I23131">
        <v>0</v>
      </c>
      <c r="L23131" t="s">
        <v>168</v>
      </c>
      <c r="M23131" t="s">
        <v>126</v>
      </c>
      <c r="N23131" t="s">
        <v>164</v>
      </c>
      <c r="P23131">
        <v>0.346816570131254</v>
      </c>
      <c r="Q23131">
        <v>0</v>
      </c>
    </row>
    <row r="23132" spans="1:17">
      <c r="A23132" t="s">
        <v>122</v>
      </c>
      <c r="B23132">
        <v>2047</v>
      </c>
      <c r="E23132" t="s">
        <v>167</v>
      </c>
      <c r="G23132" t="s">
        <v>1078</v>
      </c>
      <c r="H23132" t="s">
        <v>134</v>
      </c>
      <c r="I23132">
        <v>0</v>
      </c>
      <c r="L23132" t="s">
        <v>169</v>
      </c>
      <c r="M23132" t="s">
        <v>126</v>
      </c>
      <c r="N23132" t="s">
        <v>164</v>
      </c>
      <c r="P23132">
        <v>0.346816570131254</v>
      </c>
      <c r="Q23132">
        <v>0</v>
      </c>
    </row>
    <row r="23133" spans="1:17">
      <c r="A23133" t="s">
        <v>122</v>
      </c>
      <c r="B23133">
        <v>2047</v>
      </c>
      <c r="E23133" t="s">
        <v>170</v>
      </c>
      <c r="G23133" t="s">
        <v>1078</v>
      </c>
      <c r="H23133" t="s">
        <v>134</v>
      </c>
      <c r="I23133">
        <v>0</v>
      </c>
      <c r="L23133" t="s">
        <v>171</v>
      </c>
      <c r="M23133" t="s">
        <v>126</v>
      </c>
      <c r="N23133" t="s">
        <v>159</v>
      </c>
      <c r="P23133">
        <v>0.346816570131254</v>
      </c>
      <c r="Q23133">
        <v>0</v>
      </c>
    </row>
    <row r="23134" spans="1:17">
      <c r="A23134" t="s">
        <v>122</v>
      </c>
      <c r="B23134">
        <v>2047</v>
      </c>
      <c r="E23134" t="s">
        <v>162</v>
      </c>
      <c r="G23134" t="s">
        <v>1078</v>
      </c>
      <c r="H23134" t="s">
        <v>134</v>
      </c>
      <c r="I23134">
        <v>5643750</v>
      </c>
      <c r="L23134" t="s">
        <v>163</v>
      </c>
      <c r="M23134" t="s">
        <v>126</v>
      </c>
      <c r="N23134" t="s">
        <v>159</v>
      </c>
      <c r="P23134">
        <v>0.346816570131254</v>
      </c>
      <c r="Q23134">
        <v>1957346.0176782601</v>
      </c>
    </row>
    <row r="23135" spans="1:17">
      <c r="A23135" t="s">
        <v>122</v>
      </c>
      <c r="B23135">
        <v>2047</v>
      </c>
      <c r="E23135" t="s">
        <v>167</v>
      </c>
      <c r="G23135" t="s">
        <v>1078</v>
      </c>
      <c r="H23135" t="s">
        <v>134</v>
      </c>
      <c r="I23135">
        <v>0</v>
      </c>
      <c r="L23135" t="s">
        <v>168</v>
      </c>
      <c r="M23135" t="s">
        <v>126</v>
      </c>
      <c r="N23135" t="s">
        <v>159</v>
      </c>
      <c r="P23135">
        <v>0.346816570131254</v>
      </c>
      <c r="Q23135">
        <v>0</v>
      </c>
    </row>
    <row r="23136" spans="1:17">
      <c r="A23136" t="s">
        <v>122</v>
      </c>
      <c r="B23136">
        <v>2047</v>
      </c>
      <c r="E23136" t="s">
        <v>167</v>
      </c>
      <c r="G23136" t="s">
        <v>1078</v>
      </c>
      <c r="H23136" t="s">
        <v>134</v>
      </c>
      <c r="I23136">
        <v>0</v>
      </c>
      <c r="L23136" t="s">
        <v>169</v>
      </c>
      <c r="M23136" t="s">
        <v>126</v>
      </c>
      <c r="N23136" t="s">
        <v>159</v>
      </c>
      <c r="P23136">
        <v>0.346816570131254</v>
      </c>
      <c r="Q23136">
        <v>0</v>
      </c>
    </row>
    <row r="23137" spans="1:17">
      <c r="A23137" t="s">
        <v>122</v>
      </c>
      <c r="B23137">
        <v>2047</v>
      </c>
      <c r="E23137" t="s">
        <v>170</v>
      </c>
      <c r="G23137" t="s">
        <v>1077</v>
      </c>
      <c r="H23137" t="s">
        <v>134</v>
      </c>
      <c r="I23137">
        <v>0</v>
      </c>
      <c r="L23137" t="s">
        <v>171</v>
      </c>
      <c r="M23137" t="s">
        <v>126</v>
      </c>
      <c r="N23137" t="s">
        <v>126</v>
      </c>
      <c r="P23137">
        <v>0.346816570131254</v>
      </c>
      <c r="Q23137">
        <v>0</v>
      </c>
    </row>
    <row r="23138" spans="1:17">
      <c r="A23138" t="s">
        <v>122</v>
      </c>
      <c r="B23138">
        <v>2047</v>
      </c>
      <c r="E23138" t="s">
        <v>162</v>
      </c>
      <c r="G23138" t="s">
        <v>1077</v>
      </c>
      <c r="H23138" t="s">
        <v>134</v>
      </c>
      <c r="I23138">
        <v>0</v>
      </c>
      <c r="L23138" t="s">
        <v>163</v>
      </c>
      <c r="M23138" t="s">
        <v>126</v>
      </c>
      <c r="N23138" t="s">
        <v>126</v>
      </c>
      <c r="P23138">
        <v>0.346816570131254</v>
      </c>
      <c r="Q23138">
        <v>0</v>
      </c>
    </row>
    <row r="23139" spans="1:17">
      <c r="A23139" t="s">
        <v>122</v>
      </c>
      <c r="B23139">
        <v>2047</v>
      </c>
      <c r="E23139" t="s">
        <v>167</v>
      </c>
      <c r="G23139" t="s">
        <v>1077</v>
      </c>
      <c r="H23139" t="s">
        <v>134</v>
      </c>
      <c r="I23139">
        <v>0</v>
      </c>
      <c r="L23139" t="s">
        <v>168</v>
      </c>
      <c r="M23139" t="s">
        <v>126</v>
      </c>
      <c r="N23139" t="s">
        <v>126</v>
      </c>
      <c r="P23139">
        <v>0.346816570131254</v>
      </c>
      <c r="Q23139">
        <v>0</v>
      </c>
    </row>
    <row r="23140" spans="1:17">
      <c r="A23140" t="s">
        <v>122</v>
      </c>
      <c r="B23140">
        <v>2047</v>
      </c>
      <c r="E23140" t="s">
        <v>167</v>
      </c>
      <c r="G23140" t="s">
        <v>1077</v>
      </c>
      <c r="H23140" t="s">
        <v>134</v>
      </c>
      <c r="I23140">
        <v>0</v>
      </c>
      <c r="L23140" t="s">
        <v>169</v>
      </c>
      <c r="M23140" t="s">
        <v>126</v>
      </c>
      <c r="N23140" t="s">
        <v>126</v>
      </c>
      <c r="P23140">
        <v>0.346816570131254</v>
      </c>
      <c r="Q23140">
        <v>0</v>
      </c>
    </row>
    <row r="23141" spans="1:17">
      <c r="A23141" t="s">
        <v>122</v>
      </c>
      <c r="B23141">
        <v>2047</v>
      </c>
      <c r="E23141" t="s">
        <v>170</v>
      </c>
      <c r="G23141" t="s">
        <v>1078</v>
      </c>
      <c r="H23141" t="s">
        <v>134</v>
      </c>
      <c r="I23141">
        <v>0</v>
      </c>
      <c r="L23141" t="s">
        <v>171</v>
      </c>
      <c r="M23141" t="s">
        <v>126</v>
      </c>
      <c r="N23141" t="s">
        <v>165</v>
      </c>
      <c r="P23141">
        <v>0.346816570131254</v>
      </c>
      <c r="Q23141">
        <v>0</v>
      </c>
    </row>
    <row r="23142" spans="1:17">
      <c r="A23142" t="s">
        <v>122</v>
      </c>
      <c r="B23142">
        <v>2047</v>
      </c>
      <c r="E23142" t="s">
        <v>162</v>
      </c>
      <c r="G23142" t="s">
        <v>1078</v>
      </c>
      <c r="H23142" t="s">
        <v>134</v>
      </c>
      <c r="I23142">
        <v>1128750</v>
      </c>
      <c r="L23142" t="s">
        <v>163</v>
      </c>
      <c r="M23142" t="s">
        <v>126</v>
      </c>
      <c r="N23142" t="s">
        <v>165</v>
      </c>
      <c r="P23142">
        <v>0.346816570131254</v>
      </c>
      <c r="Q23142">
        <v>391469.20353565301</v>
      </c>
    </row>
    <row r="23143" spans="1:17">
      <c r="A23143" t="s">
        <v>122</v>
      </c>
      <c r="B23143">
        <v>2047</v>
      </c>
      <c r="E23143" t="s">
        <v>167</v>
      </c>
      <c r="G23143" t="s">
        <v>1078</v>
      </c>
      <c r="H23143" t="s">
        <v>134</v>
      </c>
      <c r="I23143">
        <v>0</v>
      </c>
      <c r="L23143" t="s">
        <v>168</v>
      </c>
      <c r="M23143" t="s">
        <v>126</v>
      </c>
      <c r="N23143" t="s">
        <v>165</v>
      </c>
      <c r="P23143">
        <v>0.346816570131254</v>
      </c>
      <c r="Q23143">
        <v>0</v>
      </c>
    </row>
    <row r="23144" spans="1:17">
      <c r="A23144" t="s">
        <v>122</v>
      </c>
      <c r="B23144">
        <v>2047</v>
      </c>
      <c r="E23144" t="s">
        <v>167</v>
      </c>
      <c r="G23144" t="s">
        <v>1078</v>
      </c>
      <c r="H23144" t="s">
        <v>134</v>
      </c>
      <c r="I23144">
        <v>0</v>
      </c>
      <c r="L23144" t="s">
        <v>169</v>
      </c>
      <c r="M23144" t="s">
        <v>126</v>
      </c>
      <c r="N23144" t="s">
        <v>165</v>
      </c>
      <c r="P23144">
        <v>0.346816570131254</v>
      </c>
      <c r="Q23144">
        <v>0</v>
      </c>
    </row>
    <row r="23145" spans="1:17">
      <c r="A23145" t="s">
        <v>122</v>
      </c>
      <c r="B23145">
        <v>2047</v>
      </c>
      <c r="E23145" t="s">
        <v>170</v>
      </c>
      <c r="G23145" t="s">
        <v>1078</v>
      </c>
      <c r="H23145" t="s">
        <v>134</v>
      </c>
      <c r="I23145">
        <v>0</v>
      </c>
      <c r="L23145" t="s">
        <v>171</v>
      </c>
      <c r="M23145" t="s">
        <v>126</v>
      </c>
      <c r="N23145" t="s">
        <v>166</v>
      </c>
      <c r="P23145">
        <v>0.346816570131254</v>
      </c>
      <c r="Q23145">
        <v>0</v>
      </c>
    </row>
    <row r="23146" spans="1:17">
      <c r="A23146" t="s">
        <v>122</v>
      </c>
      <c r="B23146">
        <v>2047</v>
      </c>
      <c r="E23146" t="s">
        <v>162</v>
      </c>
      <c r="G23146" t="s">
        <v>1078</v>
      </c>
      <c r="H23146" t="s">
        <v>134</v>
      </c>
      <c r="I23146">
        <v>7901250</v>
      </c>
      <c r="L23146" t="s">
        <v>163</v>
      </c>
      <c r="M23146" t="s">
        <v>126</v>
      </c>
      <c r="N23146" t="s">
        <v>166</v>
      </c>
      <c r="P23146">
        <v>0.346816570131254</v>
      </c>
      <c r="Q23146">
        <v>2740284.42474957</v>
      </c>
    </row>
    <row r="23147" spans="1:17">
      <c r="A23147" t="s">
        <v>122</v>
      </c>
      <c r="B23147">
        <v>2047</v>
      </c>
      <c r="E23147" t="s">
        <v>167</v>
      </c>
      <c r="G23147" t="s">
        <v>1078</v>
      </c>
      <c r="H23147" t="s">
        <v>134</v>
      </c>
      <c r="I23147">
        <v>0</v>
      </c>
      <c r="L23147" t="s">
        <v>168</v>
      </c>
      <c r="M23147" t="s">
        <v>126</v>
      </c>
      <c r="N23147" t="s">
        <v>166</v>
      </c>
      <c r="P23147">
        <v>0.346816570131254</v>
      </c>
      <c r="Q23147">
        <v>0</v>
      </c>
    </row>
    <row r="23148" spans="1:17">
      <c r="A23148" t="s">
        <v>122</v>
      </c>
      <c r="B23148">
        <v>2047</v>
      </c>
      <c r="E23148" t="s">
        <v>167</v>
      </c>
      <c r="G23148" t="s">
        <v>1078</v>
      </c>
      <c r="H23148" t="s">
        <v>134</v>
      </c>
      <c r="I23148">
        <v>0</v>
      </c>
      <c r="L23148" t="s">
        <v>169</v>
      </c>
      <c r="M23148" t="s">
        <v>126</v>
      </c>
      <c r="N23148" t="s">
        <v>166</v>
      </c>
      <c r="P23148">
        <v>0.346816570131254</v>
      </c>
      <c r="Q23148">
        <v>0</v>
      </c>
    </row>
    <row r="23149" spans="1:17">
      <c r="A23149" t="s">
        <v>122</v>
      </c>
      <c r="B23149">
        <v>2047</v>
      </c>
      <c r="E23149" t="s">
        <v>170</v>
      </c>
      <c r="G23149" t="s">
        <v>1078</v>
      </c>
      <c r="H23149" t="s">
        <v>134</v>
      </c>
      <c r="I23149">
        <v>0</v>
      </c>
      <c r="L23149" t="s">
        <v>171</v>
      </c>
      <c r="M23149" t="s">
        <v>126</v>
      </c>
      <c r="N23149" t="s">
        <v>160</v>
      </c>
      <c r="P23149">
        <v>0.346816570131254</v>
      </c>
      <c r="Q23149">
        <v>0</v>
      </c>
    </row>
    <row r="23150" spans="1:17">
      <c r="A23150" t="s">
        <v>122</v>
      </c>
      <c r="B23150">
        <v>2047</v>
      </c>
      <c r="E23150" t="s">
        <v>162</v>
      </c>
      <c r="G23150" t="s">
        <v>1078</v>
      </c>
      <c r="H23150" t="s">
        <v>134</v>
      </c>
      <c r="I23150">
        <v>22575000</v>
      </c>
      <c r="L23150" t="s">
        <v>163</v>
      </c>
      <c r="M23150" t="s">
        <v>126</v>
      </c>
      <c r="N23150" t="s">
        <v>160</v>
      </c>
      <c r="P23150">
        <v>0.346816570131254</v>
      </c>
      <c r="Q23150">
        <v>7829384.0707130497</v>
      </c>
    </row>
    <row r="23151" spans="1:17">
      <c r="A23151" t="s">
        <v>122</v>
      </c>
      <c r="B23151">
        <v>2047</v>
      </c>
      <c r="E23151" t="s">
        <v>167</v>
      </c>
      <c r="G23151" t="s">
        <v>1078</v>
      </c>
      <c r="H23151" t="s">
        <v>134</v>
      </c>
      <c r="I23151">
        <v>0</v>
      </c>
      <c r="L23151" t="s">
        <v>168</v>
      </c>
      <c r="M23151" t="s">
        <v>126</v>
      </c>
      <c r="N23151" t="s">
        <v>160</v>
      </c>
      <c r="P23151">
        <v>0.346816570131254</v>
      </c>
      <c r="Q23151">
        <v>0</v>
      </c>
    </row>
    <row r="23152" spans="1:17">
      <c r="A23152" t="s">
        <v>122</v>
      </c>
      <c r="B23152">
        <v>2047</v>
      </c>
      <c r="E23152" t="s">
        <v>167</v>
      </c>
      <c r="G23152" t="s">
        <v>1078</v>
      </c>
      <c r="H23152" t="s">
        <v>134</v>
      </c>
      <c r="I23152">
        <v>149139474.03607199</v>
      </c>
      <c r="L23152" t="s">
        <v>169</v>
      </c>
      <c r="M23152" t="s">
        <v>126</v>
      </c>
      <c r="N23152" t="s">
        <v>160</v>
      </c>
      <c r="P23152">
        <v>0.346816570131254</v>
      </c>
      <c r="Q23152">
        <v>51724040.8563696</v>
      </c>
    </row>
    <row r="23153" spans="1:17">
      <c r="A23153" t="s">
        <v>122</v>
      </c>
      <c r="B23153">
        <v>2047</v>
      </c>
      <c r="E23153" t="s">
        <v>170</v>
      </c>
      <c r="G23153" t="s">
        <v>1077</v>
      </c>
      <c r="H23153" t="s">
        <v>134</v>
      </c>
      <c r="I23153">
        <v>0</v>
      </c>
      <c r="L23153" t="s">
        <v>171</v>
      </c>
      <c r="M23153" t="s">
        <v>165</v>
      </c>
      <c r="N23153" t="s">
        <v>165</v>
      </c>
      <c r="P23153">
        <v>0.346816570131254</v>
      </c>
      <c r="Q23153">
        <v>0</v>
      </c>
    </row>
    <row r="23154" spans="1:17">
      <c r="A23154" t="s">
        <v>122</v>
      </c>
      <c r="B23154">
        <v>2047</v>
      </c>
      <c r="E23154" t="s">
        <v>162</v>
      </c>
      <c r="G23154" t="s">
        <v>1077</v>
      </c>
      <c r="H23154" t="s">
        <v>134</v>
      </c>
      <c r="I23154">
        <v>0</v>
      </c>
      <c r="L23154" t="s">
        <v>163</v>
      </c>
      <c r="M23154" t="s">
        <v>165</v>
      </c>
      <c r="N23154" t="s">
        <v>165</v>
      </c>
      <c r="P23154">
        <v>0.346816570131254</v>
      </c>
      <c r="Q23154">
        <v>0</v>
      </c>
    </row>
    <row r="23155" spans="1:17">
      <c r="A23155" t="s">
        <v>122</v>
      </c>
      <c r="B23155">
        <v>2047</v>
      </c>
      <c r="E23155" t="s">
        <v>167</v>
      </c>
      <c r="G23155" t="s">
        <v>1077</v>
      </c>
      <c r="H23155" t="s">
        <v>134</v>
      </c>
      <c r="I23155">
        <v>0</v>
      </c>
      <c r="L23155" t="s">
        <v>168</v>
      </c>
      <c r="M23155" t="s">
        <v>165</v>
      </c>
      <c r="N23155" t="s">
        <v>165</v>
      </c>
      <c r="P23155">
        <v>0.346816570131254</v>
      </c>
      <c r="Q23155">
        <v>0</v>
      </c>
    </row>
    <row r="23156" spans="1:17">
      <c r="A23156" t="s">
        <v>122</v>
      </c>
      <c r="B23156">
        <v>2047</v>
      </c>
      <c r="E23156" t="s">
        <v>167</v>
      </c>
      <c r="G23156" t="s">
        <v>1077</v>
      </c>
      <c r="H23156" t="s">
        <v>134</v>
      </c>
      <c r="I23156">
        <v>0</v>
      </c>
      <c r="L23156" t="s">
        <v>169</v>
      </c>
      <c r="M23156" t="s">
        <v>165</v>
      </c>
      <c r="N23156" t="s">
        <v>165</v>
      </c>
      <c r="P23156">
        <v>0.346816570131254</v>
      </c>
      <c r="Q23156">
        <v>0</v>
      </c>
    </row>
    <row r="23157" spans="1:17">
      <c r="A23157" t="s">
        <v>122</v>
      </c>
      <c r="B23157">
        <v>2047</v>
      </c>
      <c r="E23157" t="s">
        <v>162</v>
      </c>
      <c r="G23157" t="s">
        <v>1078</v>
      </c>
      <c r="H23157" t="s">
        <v>134</v>
      </c>
      <c r="I23157">
        <v>18173719.556981299</v>
      </c>
      <c r="L23157" t="s">
        <v>163</v>
      </c>
      <c r="M23157" t="s">
        <v>166</v>
      </c>
      <c r="N23157" t="s">
        <v>159</v>
      </c>
      <c r="P23157">
        <v>0.346816570131254</v>
      </c>
      <c r="Q23157">
        <v>6302947.0832795398</v>
      </c>
    </row>
    <row r="23158" spans="1:17">
      <c r="A23158" t="s">
        <v>122</v>
      </c>
      <c r="B23158">
        <v>2047</v>
      </c>
      <c r="E23158" t="s">
        <v>170</v>
      </c>
      <c r="G23158" t="s">
        <v>1077</v>
      </c>
      <c r="H23158" t="s">
        <v>134</v>
      </c>
      <c r="I23158">
        <v>0</v>
      </c>
      <c r="L23158" t="s">
        <v>171</v>
      </c>
      <c r="M23158" t="s">
        <v>166</v>
      </c>
      <c r="N23158" t="s">
        <v>166</v>
      </c>
      <c r="P23158">
        <v>0.346816570131254</v>
      </c>
      <c r="Q23158">
        <v>0</v>
      </c>
    </row>
    <row r="23159" spans="1:17">
      <c r="A23159" t="s">
        <v>122</v>
      </c>
      <c r="B23159">
        <v>2047</v>
      </c>
      <c r="E23159" t="s">
        <v>162</v>
      </c>
      <c r="G23159" t="s">
        <v>1077</v>
      </c>
      <c r="H23159" t="s">
        <v>134</v>
      </c>
      <c r="I23159">
        <v>0</v>
      </c>
      <c r="L23159" t="s">
        <v>163</v>
      </c>
      <c r="M23159" t="s">
        <v>166</v>
      </c>
      <c r="N23159" t="s">
        <v>166</v>
      </c>
      <c r="P23159">
        <v>0.346816570131254</v>
      </c>
      <c r="Q23159">
        <v>0</v>
      </c>
    </row>
    <row r="23160" spans="1:17">
      <c r="A23160" t="s">
        <v>122</v>
      </c>
      <c r="B23160">
        <v>2047</v>
      </c>
      <c r="E23160" t="s">
        <v>167</v>
      </c>
      <c r="G23160" t="s">
        <v>1077</v>
      </c>
      <c r="H23160" t="s">
        <v>134</v>
      </c>
      <c r="I23160">
        <v>0</v>
      </c>
      <c r="L23160" t="s">
        <v>168</v>
      </c>
      <c r="M23160" t="s">
        <v>166</v>
      </c>
      <c r="N23160" t="s">
        <v>166</v>
      </c>
      <c r="P23160">
        <v>0.346816570131254</v>
      </c>
      <c r="Q23160">
        <v>0</v>
      </c>
    </row>
    <row r="23161" spans="1:17">
      <c r="A23161" t="s">
        <v>122</v>
      </c>
      <c r="B23161">
        <v>2047</v>
      </c>
      <c r="E23161" t="s">
        <v>167</v>
      </c>
      <c r="G23161" t="s">
        <v>1077</v>
      </c>
      <c r="H23161" t="s">
        <v>134</v>
      </c>
      <c r="I23161">
        <v>0</v>
      </c>
      <c r="L23161" t="s">
        <v>169</v>
      </c>
      <c r="M23161" t="s">
        <v>166</v>
      </c>
      <c r="N23161" t="s">
        <v>166</v>
      </c>
      <c r="P23161">
        <v>0.346816570131254</v>
      </c>
      <c r="Q23161">
        <v>0</v>
      </c>
    </row>
    <row r="23162" spans="1:17">
      <c r="A23162" t="s">
        <v>122</v>
      </c>
      <c r="B23162">
        <v>2047</v>
      </c>
      <c r="E23162" t="s">
        <v>162</v>
      </c>
      <c r="G23162" t="s">
        <v>1078</v>
      </c>
      <c r="H23162" t="s">
        <v>134</v>
      </c>
      <c r="I23162">
        <v>3402131.5196475601</v>
      </c>
      <c r="L23162" t="s">
        <v>163</v>
      </c>
      <c r="M23162" t="s">
        <v>160</v>
      </c>
      <c r="N23162" t="s">
        <v>164</v>
      </c>
      <c r="P23162">
        <v>0.346816570131254</v>
      </c>
      <c r="Q23162">
        <v>1179915.5847795999</v>
      </c>
    </row>
    <row r="23163" spans="1:17">
      <c r="A23163" t="s">
        <v>122</v>
      </c>
      <c r="B23163">
        <v>2047</v>
      </c>
      <c r="E23163" t="s">
        <v>170</v>
      </c>
      <c r="G23163" t="s">
        <v>1077</v>
      </c>
      <c r="H23163" t="s">
        <v>134</v>
      </c>
      <c r="I23163">
        <v>0</v>
      </c>
      <c r="L23163" t="s">
        <v>171</v>
      </c>
      <c r="M23163" t="s">
        <v>160</v>
      </c>
      <c r="N23163" t="s">
        <v>160</v>
      </c>
      <c r="P23163">
        <v>0.346816570131254</v>
      </c>
      <c r="Q23163">
        <v>0</v>
      </c>
    </row>
    <row r="23164" spans="1:17">
      <c r="A23164" t="s">
        <v>122</v>
      </c>
      <c r="B23164">
        <v>2047</v>
      </c>
      <c r="E23164" t="s">
        <v>162</v>
      </c>
      <c r="G23164" t="s">
        <v>1077</v>
      </c>
      <c r="H23164" t="s">
        <v>134</v>
      </c>
      <c r="I23164">
        <v>0</v>
      </c>
      <c r="L23164" t="s">
        <v>163</v>
      </c>
      <c r="M23164" t="s">
        <v>160</v>
      </c>
      <c r="N23164" t="s">
        <v>160</v>
      </c>
      <c r="P23164">
        <v>0.346816570131254</v>
      </c>
      <c r="Q23164">
        <v>0</v>
      </c>
    </row>
    <row r="23165" spans="1:17">
      <c r="A23165" t="s">
        <v>122</v>
      </c>
      <c r="B23165">
        <v>2047</v>
      </c>
      <c r="E23165" t="s">
        <v>167</v>
      </c>
      <c r="G23165" t="s">
        <v>1077</v>
      </c>
      <c r="H23165" t="s">
        <v>134</v>
      </c>
      <c r="I23165">
        <v>0</v>
      </c>
      <c r="L23165" t="s">
        <v>168</v>
      </c>
      <c r="M23165" t="s">
        <v>160</v>
      </c>
      <c r="N23165" t="s">
        <v>160</v>
      </c>
      <c r="P23165">
        <v>0.346816570131254</v>
      </c>
      <c r="Q23165">
        <v>0</v>
      </c>
    </row>
    <row r="23166" spans="1:17">
      <c r="A23166" t="s">
        <v>122</v>
      </c>
      <c r="B23166">
        <v>2047</v>
      </c>
      <c r="E23166" t="s">
        <v>167</v>
      </c>
      <c r="G23166" t="s">
        <v>1077</v>
      </c>
      <c r="H23166" t="s">
        <v>134</v>
      </c>
      <c r="I23166">
        <v>0</v>
      </c>
      <c r="L23166" t="s">
        <v>169</v>
      </c>
      <c r="M23166" t="s">
        <v>160</v>
      </c>
      <c r="N23166" t="s">
        <v>160</v>
      </c>
      <c r="P23166">
        <v>0.346816570131254</v>
      </c>
      <c r="Q23166">
        <v>0</v>
      </c>
    </row>
    <row r="23167" spans="1:17">
      <c r="A23167" t="s">
        <v>122</v>
      </c>
      <c r="B23167">
        <v>2048</v>
      </c>
      <c r="E23167" t="s">
        <v>170</v>
      </c>
      <c r="G23167" t="s">
        <v>1077</v>
      </c>
      <c r="H23167" t="s">
        <v>134</v>
      </c>
      <c r="I23167">
        <v>0</v>
      </c>
      <c r="L23167" t="s">
        <v>171</v>
      </c>
      <c r="M23167" t="s">
        <v>164</v>
      </c>
      <c r="N23167" t="s">
        <v>164</v>
      </c>
      <c r="P23167">
        <v>0.33347747128005201</v>
      </c>
      <c r="Q23167">
        <v>0</v>
      </c>
    </row>
    <row r="23168" spans="1:17">
      <c r="A23168" t="s">
        <v>122</v>
      </c>
      <c r="B23168">
        <v>2048</v>
      </c>
      <c r="E23168" t="s">
        <v>162</v>
      </c>
      <c r="G23168" t="s">
        <v>1077</v>
      </c>
      <c r="H23168" t="s">
        <v>134</v>
      </c>
      <c r="I23168">
        <v>0</v>
      </c>
      <c r="L23168" t="s">
        <v>163</v>
      </c>
      <c r="M23168" t="s">
        <v>164</v>
      </c>
      <c r="N23168" t="s">
        <v>164</v>
      </c>
      <c r="P23168">
        <v>0.33347747128005201</v>
      </c>
      <c r="Q23168">
        <v>0</v>
      </c>
    </row>
    <row r="23169" spans="1:17">
      <c r="A23169" t="s">
        <v>122</v>
      </c>
      <c r="B23169">
        <v>2048</v>
      </c>
      <c r="E23169" t="s">
        <v>167</v>
      </c>
      <c r="G23169" t="s">
        <v>1077</v>
      </c>
      <c r="H23169" t="s">
        <v>134</v>
      </c>
      <c r="I23169">
        <v>0</v>
      </c>
      <c r="L23169" t="s">
        <v>168</v>
      </c>
      <c r="M23169" t="s">
        <v>164</v>
      </c>
      <c r="N23169" t="s">
        <v>164</v>
      </c>
      <c r="P23169">
        <v>0.33347747128005201</v>
      </c>
      <c r="Q23169">
        <v>0</v>
      </c>
    </row>
    <row r="23170" spans="1:17">
      <c r="A23170" t="s">
        <v>122</v>
      </c>
      <c r="B23170">
        <v>2048</v>
      </c>
      <c r="E23170" t="s">
        <v>167</v>
      </c>
      <c r="G23170" t="s">
        <v>1077</v>
      </c>
      <c r="H23170" t="s">
        <v>134</v>
      </c>
      <c r="I23170">
        <v>0</v>
      </c>
      <c r="L23170" t="s">
        <v>169</v>
      </c>
      <c r="M23170" t="s">
        <v>164</v>
      </c>
      <c r="N23170" t="s">
        <v>164</v>
      </c>
      <c r="P23170">
        <v>0.33347747128005201</v>
      </c>
      <c r="Q23170">
        <v>0</v>
      </c>
    </row>
    <row r="23171" spans="1:17">
      <c r="A23171" t="s">
        <v>122</v>
      </c>
      <c r="B23171">
        <v>2048</v>
      </c>
      <c r="E23171" t="s">
        <v>170</v>
      </c>
      <c r="G23171" t="s">
        <v>1077</v>
      </c>
      <c r="H23171" t="s">
        <v>134</v>
      </c>
      <c r="I23171">
        <v>0</v>
      </c>
      <c r="L23171" t="s">
        <v>171</v>
      </c>
      <c r="M23171" t="s">
        <v>159</v>
      </c>
      <c r="N23171" t="s">
        <v>159</v>
      </c>
      <c r="P23171">
        <v>0.33347747128005201</v>
      </c>
      <c r="Q23171">
        <v>0</v>
      </c>
    </row>
    <row r="23172" spans="1:17">
      <c r="A23172" t="s">
        <v>122</v>
      </c>
      <c r="B23172">
        <v>2048</v>
      </c>
      <c r="E23172" t="s">
        <v>162</v>
      </c>
      <c r="G23172" t="s">
        <v>1077</v>
      </c>
      <c r="H23172" t="s">
        <v>134</v>
      </c>
      <c r="I23172">
        <v>0</v>
      </c>
      <c r="L23172" t="s">
        <v>163</v>
      </c>
      <c r="M23172" t="s">
        <v>159</v>
      </c>
      <c r="N23172" t="s">
        <v>159</v>
      </c>
      <c r="P23172">
        <v>0.33347747128005201</v>
      </c>
      <c r="Q23172">
        <v>0</v>
      </c>
    </row>
    <row r="23173" spans="1:17">
      <c r="A23173" t="s">
        <v>122</v>
      </c>
      <c r="B23173">
        <v>2048</v>
      </c>
      <c r="E23173" t="s">
        <v>167</v>
      </c>
      <c r="G23173" t="s">
        <v>1077</v>
      </c>
      <c r="H23173" t="s">
        <v>134</v>
      </c>
      <c r="I23173">
        <v>0</v>
      </c>
      <c r="L23173" t="s">
        <v>168</v>
      </c>
      <c r="M23173" t="s">
        <v>159</v>
      </c>
      <c r="N23173" t="s">
        <v>159</v>
      </c>
      <c r="P23173">
        <v>0.33347747128005201</v>
      </c>
      <c r="Q23173">
        <v>0</v>
      </c>
    </row>
    <row r="23174" spans="1:17">
      <c r="A23174" t="s">
        <v>122</v>
      </c>
      <c r="B23174">
        <v>2048</v>
      </c>
      <c r="E23174" t="s">
        <v>167</v>
      </c>
      <c r="G23174" t="s">
        <v>1077</v>
      </c>
      <c r="H23174" t="s">
        <v>134</v>
      </c>
      <c r="I23174">
        <v>0</v>
      </c>
      <c r="L23174" t="s">
        <v>169</v>
      </c>
      <c r="M23174" t="s">
        <v>159</v>
      </c>
      <c r="N23174" t="s">
        <v>159</v>
      </c>
      <c r="P23174">
        <v>0.33347747128005201</v>
      </c>
      <c r="Q23174">
        <v>0</v>
      </c>
    </row>
    <row r="23175" spans="1:17">
      <c r="A23175" t="s">
        <v>122</v>
      </c>
      <c r="B23175">
        <v>2048</v>
      </c>
      <c r="E23175" t="s">
        <v>170</v>
      </c>
      <c r="G23175" t="s">
        <v>1078</v>
      </c>
      <c r="H23175" t="s">
        <v>134</v>
      </c>
      <c r="I23175">
        <v>0</v>
      </c>
      <c r="L23175" t="s">
        <v>171</v>
      </c>
      <c r="M23175" t="s">
        <v>126</v>
      </c>
      <c r="N23175" t="s">
        <v>164</v>
      </c>
      <c r="P23175">
        <v>0.33347747128005201</v>
      </c>
      <c r="Q23175">
        <v>0</v>
      </c>
    </row>
    <row r="23176" spans="1:17">
      <c r="A23176" t="s">
        <v>122</v>
      </c>
      <c r="B23176">
        <v>2048</v>
      </c>
      <c r="E23176" t="s">
        <v>162</v>
      </c>
      <c r="G23176" t="s">
        <v>1078</v>
      </c>
      <c r="H23176" t="s">
        <v>134</v>
      </c>
      <c r="I23176">
        <v>5643750</v>
      </c>
      <c r="L23176" t="s">
        <v>163</v>
      </c>
      <c r="M23176" t="s">
        <v>126</v>
      </c>
      <c r="N23176" t="s">
        <v>164</v>
      </c>
      <c r="P23176">
        <v>0.33347747128005201</v>
      </c>
      <c r="Q23176">
        <v>1882063.47853679</v>
      </c>
    </row>
    <row r="23177" spans="1:17">
      <c r="A23177" t="s">
        <v>122</v>
      </c>
      <c r="B23177">
        <v>2048</v>
      </c>
      <c r="E23177" t="s">
        <v>167</v>
      </c>
      <c r="G23177" t="s">
        <v>1078</v>
      </c>
      <c r="H23177" t="s">
        <v>134</v>
      </c>
      <c r="I23177">
        <v>0</v>
      </c>
      <c r="L23177" t="s">
        <v>168</v>
      </c>
      <c r="M23177" t="s">
        <v>126</v>
      </c>
      <c r="N23177" t="s">
        <v>164</v>
      </c>
      <c r="P23177">
        <v>0.33347747128005201</v>
      </c>
      <c r="Q23177">
        <v>0</v>
      </c>
    </row>
    <row r="23178" spans="1:17">
      <c r="A23178" t="s">
        <v>122</v>
      </c>
      <c r="B23178">
        <v>2048</v>
      </c>
      <c r="E23178" t="s">
        <v>167</v>
      </c>
      <c r="G23178" t="s">
        <v>1078</v>
      </c>
      <c r="H23178" t="s">
        <v>134</v>
      </c>
      <c r="I23178">
        <v>0</v>
      </c>
      <c r="L23178" t="s">
        <v>169</v>
      </c>
      <c r="M23178" t="s">
        <v>126</v>
      </c>
      <c r="N23178" t="s">
        <v>164</v>
      </c>
      <c r="P23178">
        <v>0.33347747128005201</v>
      </c>
      <c r="Q23178">
        <v>0</v>
      </c>
    </row>
    <row r="23179" spans="1:17">
      <c r="A23179" t="s">
        <v>122</v>
      </c>
      <c r="B23179">
        <v>2048</v>
      </c>
      <c r="E23179" t="s">
        <v>170</v>
      </c>
      <c r="G23179" t="s">
        <v>1078</v>
      </c>
      <c r="H23179" t="s">
        <v>134</v>
      </c>
      <c r="I23179">
        <v>0</v>
      </c>
      <c r="L23179" t="s">
        <v>171</v>
      </c>
      <c r="M23179" t="s">
        <v>126</v>
      </c>
      <c r="N23179" t="s">
        <v>159</v>
      </c>
      <c r="P23179">
        <v>0.33347747128005201</v>
      </c>
      <c r="Q23179">
        <v>0</v>
      </c>
    </row>
    <row r="23180" spans="1:17">
      <c r="A23180" t="s">
        <v>122</v>
      </c>
      <c r="B23180">
        <v>2048</v>
      </c>
      <c r="E23180" t="s">
        <v>162</v>
      </c>
      <c r="G23180" t="s">
        <v>1078</v>
      </c>
      <c r="H23180" t="s">
        <v>134</v>
      </c>
      <c r="I23180">
        <v>5643750</v>
      </c>
      <c r="L23180" t="s">
        <v>163</v>
      </c>
      <c r="M23180" t="s">
        <v>126</v>
      </c>
      <c r="N23180" t="s">
        <v>159</v>
      </c>
      <c r="P23180">
        <v>0.33347747128005201</v>
      </c>
      <c r="Q23180">
        <v>1882063.47853679</v>
      </c>
    </row>
    <row r="23181" spans="1:17">
      <c r="A23181" t="s">
        <v>122</v>
      </c>
      <c r="B23181">
        <v>2048</v>
      </c>
      <c r="E23181" t="s">
        <v>167</v>
      </c>
      <c r="G23181" t="s">
        <v>1078</v>
      </c>
      <c r="H23181" t="s">
        <v>134</v>
      </c>
      <c r="I23181">
        <v>0</v>
      </c>
      <c r="L23181" t="s">
        <v>168</v>
      </c>
      <c r="M23181" t="s">
        <v>126</v>
      </c>
      <c r="N23181" t="s">
        <v>159</v>
      </c>
      <c r="P23181">
        <v>0.33347747128005201</v>
      </c>
      <c r="Q23181">
        <v>0</v>
      </c>
    </row>
    <row r="23182" spans="1:17">
      <c r="A23182" t="s">
        <v>122</v>
      </c>
      <c r="B23182">
        <v>2048</v>
      </c>
      <c r="E23182" t="s">
        <v>167</v>
      </c>
      <c r="G23182" t="s">
        <v>1078</v>
      </c>
      <c r="H23182" t="s">
        <v>134</v>
      </c>
      <c r="I23182">
        <v>0</v>
      </c>
      <c r="L23182" t="s">
        <v>169</v>
      </c>
      <c r="M23182" t="s">
        <v>126</v>
      </c>
      <c r="N23182" t="s">
        <v>159</v>
      </c>
      <c r="P23182">
        <v>0.33347747128005201</v>
      </c>
      <c r="Q23182">
        <v>0</v>
      </c>
    </row>
    <row r="23183" spans="1:17">
      <c r="A23183" t="s">
        <v>122</v>
      </c>
      <c r="B23183">
        <v>2048</v>
      </c>
      <c r="E23183" t="s">
        <v>170</v>
      </c>
      <c r="G23183" t="s">
        <v>1077</v>
      </c>
      <c r="H23183" t="s">
        <v>134</v>
      </c>
      <c r="I23183">
        <v>0</v>
      </c>
      <c r="L23183" t="s">
        <v>171</v>
      </c>
      <c r="M23183" t="s">
        <v>126</v>
      </c>
      <c r="N23183" t="s">
        <v>126</v>
      </c>
      <c r="P23183">
        <v>0.33347747128005201</v>
      </c>
      <c r="Q23183">
        <v>0</v>
      </c>
    </row>
    <row r="23184" spans="1:17">
      <c r="A23184" t="s">
        <v>122</v>
      </c>
      <c r="B23184">
        <v>2048</v>
      </c>
      <c r="E23184" t="s">
        <v>162</v>
      </c>
      <c r="G23184" t="s">
        <v>1077</v>
      </c>
      <c r="H23184" t="s">
        <v>134</v>
      </c>
      <c r="I23184">
        <v>0</v>
      </c>
      <c r="L23184" t="s">
        <v>163</v>
      </c>
      <c r="M23184" t="s">
        <v>126</v>
      </c>
      <c r="N23184" t="s">
        <v>126</v>
      </c>
      <c r="P23184">
        <v>0.33347747128005201</v>
      </c>
      <c r="Q23184">
        <v>0</v>
      </c>
    </row>
    <row r="23185" spans="1:17">
      <c r="A23185" t="s">
        <v>122</v>
      </c>
      <c r="B23185">
        <v>2048</v>
      </c>
      <c r="E23185" t="s">
        <v>167</v>
      </c>
      <c r="G23185" t="s">
        <v>1077</v>
      </c>
      <c r="H23185" t="s">
        <v>134</v>
      </c>
      <c r="I23185">
        <v>0</v>
      </c>
      <c r="L23185" t="s">
        <v>168</v>
      </c>
      <c r="M23185" t="s">
        <v>126</v>
      </c>
      <c r="N23185" t="s">
        <v>126</v>
      </c>
      <c r="P23185">
        <v>0.33347747128005201</v>
      </c>
      <c r="Q23185">
        <v>0</v>
      </c>
    </row>
    <row r="23186" spans="1:17">
      <c r="A23186" t="s">
        <v>122</v>
      </c>
      <c r="B23186">
        <v>2048</v>
      </c>
      <c r="E23186" t="s">
        <v>167</v>
      </c>
      <c r="G23186" t="s">
        <v>1077</v>
      </c>
      <c r="H23186" t="s">
        <v>134</v>
      </c>
      <c r="I23186">
        <v>0</v>
      </c>
      <c r="L23186" t="s">
        <v>169</v>
      </c>
      <c r="M23186" t="s">
        <v>126</v>
      </c>
      <c r="N23186" t="s">
        <v>126</v>
      </c>
      <c r="P23186">
        <v>0.33347747128005201</v>
      </c>
      <c r="Q23186">
        <v>0</v>
      </c>
    </row>
    <row r="23187" spans="1:17">
      <c r="A23187" t="s">
        <v>122</v>
      </c>
      <c r="B23187">
        <v>2048</v>
      </c>
      <c r="E23187" t="s">
        <v>170</v>
      </c>
      <c r="G23187" t="s">
        <v>1078</v>
      </c>
      <c r="H23187" t="s">
        <v>134</v>
      </c>
      <c r="I23187">
        <v>0</v>
      </c>
      <c r="L23187" t="s">
        <v>171</v>
      </c>
      <c r="M23187" t="s">
        <v>126</v>
      </c>
      <c r="N23187" t="s">
        <v>165</v>
      </c>
      <c r="P23187">
        <v>0.33347747128005201</v>
      </c>
      <c r="Q23187">
        <v>0</v>
      </c>
    </row>
    <row r="23188" spans="1:17">
      <c r="A23188" t="s">
        <v>122</v>
      </c>
      <c r="B23188">
        <v>2048</v>
      </c>
      <c r="E23188" t="s">
        <v>162</v>
      </c>
      <c r="G23188" t="s">
        <v>1078</v>
      </c>
      <c r="H23188" t="s">
        <v>134</v>
      </c>
      <c r="I23188">
        <v>1128750</v>
      </c>
      <c r="L23188" t="s">
        <v>163</v>
      </c>
      <c r="M23188" t="s">
        <v>126</v>
      </c>
      <c r="N23188" t="s">
        <v>165</v>
      </c>
      <c r="P23188">
        <v>0.33347747128005201</v>
      </c>
      <c r="Q23188">
        <v>376412.69570735801</v>
      </c>
    </row>
    <row r="23189" spans="1:17">
      <c r="A23189" t="s">
        <v>122</v>
      </c>
      <c r="B23189">
        <v>2048</v>
      </c>
      <c r="E23189" t="s">
        <v>167</v>
      </c>
      <c r="G23189" t="s">
        <v>1078</v>
      </c>
      <c r="H23189" t="s">
        <v>134</v>
      </c>
      <c r="I23189">
        <v>0</v>
      </c>
      <c r="L23189" t="s">
        <v>168</v>
      </c>
      <c r="M23189" t="s">
        <v>126</v>
      </c>
      <c r="N23189" t="s">
        <v>165</v>
      </c>
      <c r="P23189">
        <v>0.33347747128005201</v>
      </c>
      <c r="Q23189">
        <v>0</v>
      </c>
    </row>
    <row r="23190" spans="1:17">
      <c r="A23190" t="s">
        <v>122</v>
      </c>
      <c r="B23190">
        <v>2048</v>
      </c>
      <c r="E23190" t="s">
        <v>167</v>
      </c>
      <c r="G23190" t="s">
        <v>1078</v>
      </c>
      <c r="H23190" t="s">
        <v>134</v>
      </c>
      <c r="I23190">
        <v>0</v>
      </c>
      <c r="L23190" t="s">
        <v>169</v>
      </c>
      <c r="M23190" t="s">
        <v>126</v>
      </c>
      <c r="N23190" t="s">
        <v>165</v>
      </c>
      <c r="P23190">
        <v>0.33347747128005201</v>
      </c>
      <c r="Q23190">
        <v>0</v>
      </c>
    </row>
    <row r="23191" spans="1:17">
      <c r="A23191" t="s">
        <v>122</v>
      </c>
      <c r="B23191">
        <v>2048</v>
      </c>
      <c r="E23191" t="s">
        <v>170</v>
      </c>
      <c r="G23191" t="s">
        <v>1078</v>
      </c>
      <c r="H23191" t="s">
        <v>134</v>
      </c>
      <c r="I23191">
        <v>0</v>
      </c>
      <c r="L23191" t="s">
        <v>171</v>
      </c>
      <c r="M23191" t="s">
        <v>126</v>
      </c>
      <c r="N23191" t="s">
        <v>166</v>
      </c>
      <c r="P23191">
        <v>0.33347747128005201</v>
      </c>
      <c r="Q23191">
        <v>0</v>
      </c>
    </row>
    <row r="23192" spans="1:17">
      <c r="A23192" t="s">
        <v>122</v>
      </c>
      <c r="B23192">
        <v>2048</v>
      </c>
      <c r="E23192" t="s">
        <v>162</v>
      </c>
      <c r="G23192" t="s">
        <v>1078</v>
      </c>
      <c r="H23192" t="s">
        <v>134</v>
      </c>
      <c r="I23192">
        <v>7901250</v>
      </c>
      <c r="L23192" t="s">
        <v>163</v>
      </c>
      <c r="M23192" t="s">
        <v>126</v>
      </c>
      <c r="N23192" t="s">
        <v>166</v>
      </c>
      <c r="P23192">
        <v>0.33347747128005201</v>
      </c>
      <c r="Q23192">
        <v>2634888.8699515099</v>
      </c>
    </row>
    <row r="23193" spans="1:17">
      <c r="A23193" t="s">
        <v>122</v>
      </c>
      <c r="B23193">
        <v>2048</v>
      </c>
      <c r="E23193" t="s">
        <v>167</v>
      </c>
      <c r="G23193" t="s">
        <v>1078</v>
      </c>
      <c r="H23193" t="s">
        <v>134</v>
      </c>
      <c r="I23193">
        <v>0</v>
      </c>
      <c r="L23193" t="s">
        <v>168</v>
      </c>
      <c r="M23193" t="s">
        <v>126</v>
      </c>
      <c r="N23193" t="s">
        <v>166</v>
      </c>
      <c r="P23193">
        <v>0.33347747128005201</v>
      </c>
      <c r="Q23193">
        <v>0</v>
      </c>
    </row>
    <row r="23194" spans="1:17">
      <c r="A23194" t="s">
        <v>122</v>
      </c>
      <c r="B23194">
        <v>2048</v>
      </c>
      <c r="E23194" t="s">
        <v>167</v>
      </c>
      <c r="G23194" t="s">
        <v>1078</v>
      </c>
      <c r="H23194" t="s">
        <v>134</v>
      </c>
      <c r="I23194">
        <v>0</v>
      </c>
      <c r="L23194" t="s">
        <v>169</v>
      </c>
      <c r="M23194" t="s">
        <v>126</v>
      </c>
      <c r="N23194" t="s">
        <v>166</v>
      </c>
      <c r="P23194">
        <v>0.33347747128005201</v>
      </c>
      <c r="Q23194">
        <v>0</v>
      </c>
    </row>
    <row r="23195" spans="1:17">
      <c r="A23195" t="s">
        <v>122</v>
      </c>
      <c r="B23195">
        <v>2048</v>
      </c>
      <c r="E23195" t="s">
        <v>170</v>
      </c>
      <c r="G23195" t="s">
        <v>1078</v>
      </c>
      <c r="H23195" t="s">
        <v>134</v>
      </c>
      <c r="I23195">
        <v>0</v>
      </c>
      <c r="L23195" t="s">
        <v>171</v>
      </c>
      <c r="M23195" t="s">
        <v>126</v>
      </c>
      <c r="N23195" t="s">
        <v>160</v>
      </c>
      <c r="P23195">
        <v>0.33347747128005201</v>
      </c>
      <c r="Q23195">
        <v>0</v>
      </c>
    </row>
    <row r="23196" spans="1:17">
      <c r="A23196" t="s">
        <v>122</v>
      </c>
      <c r="B23196">
        <v>2048</v>
      </c>
      <c r="E23196" t="s">
        <v>162</v>
      </c>
      <c r="G23196" t="s">
        <v>1078</v>
      </c>
      <c r="H23196" t="s">
        <v>134</v>
      </c>
      <c r="I23196">
        <v>22575000</v>
      </c>
      <c r="L23196" t="s">
        <v>163</v>
      </c>
      <c r="M23196" t="s">
        <v>126</v>
      </c>
      <c r="N23196" t="s">
        <v>160</v>
      </c>
      <c r="P23196">
        <v>0.33347747128005201</v>
      </c>
      <c r="Q23196">
        <v>7528253.91414716</v>
      </c>
    </row>
    <row r="23197" spans="1:17">
      <c r="A23197" t="s">
        <v>122</v>
      </c>
      <c r="B23197">
        <v>2048</v>
      </c>
      <c r="E23197" t="s">
        <v>167</v>
      </c>
      <c r="G23197" t="s">
        <v>1078</v>
      </c>
      <c r="H23197" t="s">
        <v>134</v>
      </c>
      <c r="I23197">
        <v>0</v>
      </c>
      <c r="L23197" t="s">
        <v>168</v>
      </c>
      <c r="M23197" t="s">
        <v>126</v>
      </c>
      <c r="N23197" t="s">
        <v>160</v>
      </c>
      <c r="P23197">
        <v>0.33347747128005201</v>
      </c>
      <c r="Q23197">
        <v>0</v>
      </c>
    </row>
    <row r="23198" spans="1:17">
      <c r="A23198" t="s">
        <v>122</v>
      </c>
      <c r="B23198">
        <v>2048</v>
      </c>
      <c r="E23198" t="s">
        <v>167</v>
      </c>
      <c r="G23198" t="s">
        <v>1078</v>
      </c>
      <c r="H23198" t="s">
        <v>134</v>
      </c>
      <c r="I23198">
        <v>149139474.03607199</v>
      </c>
      <c r="L23198" t="s">
        <v>169</v>
      </c>
      <c r="M23198" t="s">
        <v>126</v>
      </c>
      <c r="N23198" t="s">
        <v>160</v>
      </c>
      <c r="P23198">
        <v>0.33347747128005201</v>
      </c>
      <c r="Q23198">
        <v>49734654.6695861</v>
      </c>
    </row>
    <row r="23199" spans="1:17">
      <c r="A23199" t="s">
        <v>122</v>
      </c>
      <c r="B23199">
        <v>2048</v>
      </c>
      <c r="E23199" t="s">
        <v>170</v>
      </c>
      <c r="G23199" t="s">
        <v>1077</v>
      </c>
      <c r="H23199" t="s">
        <v>134</v>
      </c>
      <c r="I23199">
        <v>0</v>
      </c>
      <c r="L23199" t="s">
        <v>171</v>
      </c>
      <c r="M23199" t="s">
        <v>165</v>
      </c>
      <c r="N23199" t="s">
        <v>165</v>
      </c>
      <c r="P23199">
        <v>0.33347747128005201</v>
      </c>
      <c r="Q23199">
        <v>0</v>
      </c>
    </row>
    <row r="23200" spans="1:17">
      <c r="A23200" t="s">
        <v>122</v>
      </c>
      <c r="B23200">
        <v>2048</v>
      </c>
      <c r="E23200" t="s">
        <v>162</v>
      </c>
      <c r="G23200" t="s">
        <v>1077</v>
      </c>
      <c r="H23200" t="s">
        <v>134</v>
      </c>
      <c r="I23200">
        <v>0</v>
      </c>
      <c r="L23200" t="s">
        <v>163</v>
      </c>
      <c r="M23200" t="s">
        <v>165</v>
      </c>
      <c r="N23200" t="s">
        <v>165</v>
      </c>
      <c r="P23200">
        <v>0.33347747128005201</v>
      </c>
      <c r="Q23200">
        <v>0</v>
      </c>
    </row>
    <row r="23201" spans="1:17">
      <c r="A23201" t="s">
        <v>122</v>
      </c>
      <c r="B23201">
        <v>2048</v>
      </c>
      <c r="E23201" t="s">
        <v>167</v>
      </c>
      <c r="G23201" t="s">
        <v>1077</v>
      </c>
      <c r="H23201" t="s">
        <v>134</v>
      </c>
      <c r="I23201">
        <v>0</v>
      </c>
      <c r="L23201" t="s">
        <v>168</v>
      </c>
      <c r="M23201" t="s">
        <v>165</v>
      </c>
      <c r="N23201" t="s">
        <v>165</v>
      </c>
      <c r="P23201">
        <v>0.33347747128005201</v>
      </c>
      <c r="Q23201">
        <v>0</v>
      </c>
    </row>
    <row r="23202" spans="1:17">
      <c r="A23202" t="s">
        <v>122</v>
      </c>
      <c r="B23202">
        <v>2048</v>
      </c>
      <c r="E23202" t="s">
        <v>167</v>
      </c>
      <c r="G23202" t="s">
        <v>1077</v>
      </c>
      <c r="H23202" t="s">
        <v>134</v>
      </c>
      <c r="I23202">
        <v>0</v>
      </c>
      <c r="L23202" t="s">
        <v>169</v>
      </c>
      <c r="M23202" t="s">
        <v>165</v>
      </c>
      <c r="N23202" t="s">
        <v>165</v>
      </c>
      <c r="P23202">
        <v>0.33347747128005201</v>
      </c>
      <c r="Q23202">
        <v>0</v>
      </c>
    </row>
    <row r="23203" spans="1:17">
      <c r="A23203" t="s">
        <v>122</v>
      </c>
      <c r="B23203">
        <v>2048</v>
      </c>
      <c r="E23203" t="s">
        <v>162</v>
      </c>
      <c r="G23203" t="s">
        <v>1078</v>
      </c>
      <c r="H23203" t="s">
        <v>134</v>
      </c>
      <c r="I23203">
        <v>18173719.556981299</v>
      </c>
      <c r="L23203" t="s">
        <v>163</v>
      </c>
      <c r="M23203" t="s">
        <v>166</v>
      </c>
      <c r="N23203" t="s">
        <v>159</v>
      </c>
      <c r="P23203">
        <v>0.33347747128005201</v>
      </c>
      <c r="Q23203">
        <v>6060526.0416149404</v>
      </c>
    </row>
    <row r="23204" spans="1:17">
      <c r="A23204" t="s">
        <v>122</v>
      </c>
      <c r="B23204">
        <v>2048</v>
      </c>
      <c r="E23204" t="s">
        <v>170</v>
      </c>
      <c r="G23204" t="s">
        <v>1077</v>
      </c>
      <c r="H23204" t="s">
        <v>134</v>
      </c>
      <c r="I23204">
        <v>0</v>
      </c>
      <c r="L23204" t="s">
        <v>171</v>
      </c>
      <c r="M23204" t="s">
        <v>166</v>
      </c>
      <c r="N23204" t="s">
        <v>166</v>
      </c>
      <c r="P23204">
        <v>0.33347747128005201</v>
      </c>
      <c r="Q23204">
        <v>0</v>
      </c>
    </row>
    <row r="23205" spans="1:17">
      <c r="A23205" t="s">
        <v>122</v>
      </c>
      <c r="B23205">
        <v>2048</v>
      </c>
      <c r="E23205" t="s">
        <v>162</v>
      </c>
      <c r="G23205" t="s">
        <v>1077</v>
      </c>
      <c r="H23205" t="s">
        <v>134</v>
      </c>
      <c r="I23205">
        <v>0</v>
      </c>
      <c r="L23205" t="s">
        <v>163</v>
      </c>
      <c r="M23205" t="s">
        <v>166</v>
      </c>
      <c r="N23205" t="s">
        <v>166</v>
      </c>
      <c r="P23205">
        <v>0.33347747128005201</v>
      </c>
      <c r="Q23205">
        <v>0</v>
      </c>
    </row>
    <row r="23206" spans="1:17">
      <c r="A23206" t="s">
        <v>122</v>
      </c>
      <c r="B23206">
        <v>2048</v>
      </c>
      <c r="E23206" t="s">
        <v>167</v>
      </c>
      <c r="G23206" t="s">
        <v>1077</v>
      </c>
      <c r="H23206" t="s">
        <v>134</v>
      </c>
      <c r="I23206">
        <v>0</v>
      </c>
      <c r="L23206" t="s">
        <v>168</v>
      </c>
      <c r="M23206" t="s">
        <v>166</v>
      </c>
      <c r="N23206" t="s">
        <v>166</v>
      </c>
      <c r="P23206">
        <v>0.33347747128005201</v>
      </c>
      <c r="Q23206">
        <v>0</v>
      </c>
    </row>
    <row r="23207" spans="1:17">
      <c r="A23207" t="s">
        <v>122</v>
      </c>
      <c r="B23207">
        <v>2048</v>
      </c>
      <c r="E23207" t="s">
        <v>167</v>
      </c>
      <c r="G23207" t="s">
        <v>1077</v>
      </c>
      <c r="H23207" t="s">
        <v>134</v>
      </c>
      <c r="I23207">
        <v>0</v>
      </c>
      <c r="L23207" t="s">
        <v>169</v>
      </c>
      <c r="M23207" t="s">
        <v>166</v>
      </c>
      <c r="N23207" t="s">
        <v>166</v>
      </c>
      <c r="P23207">
        <v>0.33347747128005201</v>
      </c>
      <c r="Q23207">
        <v>0</v>
      </c>
    </row>
    <row r="23208" spans="1:17">
      <c r="A23208" t="s">
        <v>122</v>
      </c>
      <c r="B23208">
        <v>2048</v>
      </c>
      <c r="E23208" t="s">
        <v>162</v>
      </c>
      <c r="G23208" t="s">
        <v>1078</v>
      </c>
      <c r="H23208" t="s">
        <v>134</v>
      </c>
      <c r="I23208">
        <v>3402131.5196475601</v>
      </c>
      <c r="L23208" t="s">
        <v>163</v>
      </c>
      <c r="M23208" t="s">
        <v>160</v>
      </c>
      <c r="N23208" t="s">
        <v>164</v>
      </c>
      <c r="P23208">
        <v>0.33347747128005201</v>
      </c>
      <c r="Q23208">
        <v>1134534.2161342299</v>
      </c>
    </row>
    <row r="23209" spans="1:17">
      <c r="A23209" t="s">
        <v>122</v>
      </c>
      <c r="B23209">
        <v>2048</v>
      </c>
      <c r="E23209" t="s">
        <v>170</v>
      </c>
      <c r="G23209" t="s">
        <v>1077</v>
      </c>
      <c r="H23209" t="s">
        <v>134</v>
      </c>
      <c r="I23209">
        <v>0</v>
      </c>
      <c r="L23209" t="s">
        <v>171</v>
      </c>
      <c r="M23209" t="s">
        <v>160</v>
      </c>
      <c r="N23209" t="s">
        <v>160</v>
      </c>
      <c r="P23209">
        <v>0.33347747128005201</v>
      </c>
      <c r="Q23209">
        <v>0</v>
      </c>
    </row>
    <row r="23210" spans="1:17">
      <c r="A23210" t="s">
        <v>122</v>
      </c>
      <c r="B23210">
        <v>2048</v>
      </c>
      <c r="E23210" t="s">
        <v>162</v>
      </c>
      <c r="G23210" t="s">
        <v>1077</v>
      </c>
      <c r="H23210" t="s">
        <v>134</v>
      </c>
      <c r="I23210">
        <v>0</v>
      </c>
      <c r="L23210" t="s">
        <v>163</v>
      </c>
      <c r="M23210" t="s">
        <v>160</v>
      </c>
      <c r="N23210" t="s">
        <v>160</v>
      </c>
      <c r="P23210">
        <v>0.33347747128005201</v>
      </c>
      <c r="Q23210">
        <v>0</v>
      </c>
    </row>
    <row r="23211" spans="1:17">
      <c r="A23211" t="s">
        <v>122</v>
      </c>
      <c r="B23211">
        <v>2048</v>
      </c>
      <c r="E23211" t="s">
        <v>167</v>
      </c>
      <c r="G23211" t="s">
        <v>1077</v>
      </c>
      <c r="H23211" t="s">
        <v>134</v>
      </c>
      <c r="I23211">
        <v>0</v>
      </c>
      <c r="L23211" t="s">
        <v>168</v>
      </c>
      <c r="M23211" t="s">
        <v>160</v>
      </c>
      <c r="N23211" t="s">
        <v>160</v>
      </c>
      <c r="P23211">
        <v>0.33347747128005201</v>
      </c>
      <c r="Q23211">
        <v>0</v>
      </c>
    </row>
    <row r="23212" spans="1:17">
      <c r="A23212" t="s">
        <v>122</v>
      </c>
      <c r="B23212">
        <v>2048</v>
      </c>
      <c r="E23212" t="s">
        <v>167</v>
      </c>
      <c r="G23212" t="s">
        <v>1077</v>
      </c>
      <c r="H23212" t="s">
        <v>134</v>
      </c>
      <c r="I23212">
        <v>0</v>
      </c>
      <c r="L23212" t="s">
        <v>169</v>
      </c>
      <c r="M23212" t="s">
        <v>160</v>
      </c>
      <c r="N23212" t="s">
        <v>160</v>
      </c>
      <c r="P23212">
        <v>0.33347747128005201</v>
      </c>
      <c r="Q23212">
        <v>0</v>
      </c>
    </row>
    <row r="23213" spans="1:17">
      <c r="A23213" t="s">
        <v>122</v>
      </c>
      <c r="B23213">
        <v>2049</v>
      </c>
      <c r="E23213" t="s">
        <v>170</v>
      </c>
      <c r="G23213" t="s">
        <v>1077</v>
      </c>
      <c r="H23213" t="s">
        <v>134</v>
      </c>
      <c r="I23213">
        <v>0</v>
      </c>
      <c r="L23213" t="s">
        <v>171</v>
      </c>
      <c r="M23213" t="s">
        <v>164</v>
      </c>
      <c r="N23213" t="s">
        <v>164</v>
      </c>
      <c r="P23213">
        <v>0.32065141469235697</v>
      </c>
      <c r="Q23213">
        <v>0</v>
      </c>
    </row>
    <row r="23214" spans="1:17">
      <c r="A23214" t="s">
        <v>122</v>
      </c>
      <c r="B23214">
        <v>2049</v>
      </c>
      <c r="E23214" t="s">
        <v>162</v>
      </c>
      <c r="G23214" t="s">
        <v>1077</v>
      </c>
      <c r="H23214" t="s">
        <v>134</v>
      </c>
      <c r="I23214">
        <v>0</v>
      </c>
      <c r="L23214" t="s">
        <v>163</v>
      </c>
      <c r="M23214" t="s">
        <v>164</v>
      </c>
      <c r="N23214" t="s">
        <v>164</v>
      </c>
      <c r="P23214">
        <v>0.32065141469235697</v>
      </c>
      <c r="Q23214">
        <v>0</v>
      </c>
    </row>
    <row r="23215" spans="1:17">
      <c r="A23215" t="s">
        <v>122</v>
      </c>
      <c r="B23215">
        <v>2049</v>
      </c>
      <c r="E23215" t="s">
        <v>167</v>
      </c>
      <c r="G23215" t="s">
        <v>1077</v>
      </c>
      <c r="H23215" t="s">
        <v>134</v>
      </c>
      <c r="I23215">
        <v>0</v>
      </c>
      <c r="L23215" t="s">
        <v>168</v>
      </c>
      <c r="M23215" t="s">
        <v>164</v>
      </c>
      <c r="N23215" t="s">
        <v>164</v>
      </c>
      <c r="P23215">
        <v>0.32065141469235697</v>
      </c>
      <c r="Q23215">
        <v>0</v>
      </c>
    </row>
    <row r="23216" spans="1:17">
      <c r="A23216" t="s">
        <v>122</v>
      </c>
      <c r="B23216">
        <v>2049</v>
      </c>
      <c r="E23216" t="s">
        <v>167</v>
      </c>
      <c r="G23216" t="s">
        <v>1077</v>
      </c>
      <c r="H23216" t="s">
        <v>134</v>
      </c>
      <c r="I23216">
        <v>0</v>
      </c>
      <c r="L23216" t="s">
        <v>169</v>
      </c>
      <c r="M23216" t="s">
        <v>164</v>
      </c>
      <c r="N23216" t="s">
        <v>164</v>
      </c>
      <c r="P23216">
        <v>0.32065141469235697</v>
      </c>
      <c r="Q23216">
        <v>0</v>
      </c>
    </row>
    <row r="23217" spans="1:17">
      <c r="A23217" t="s">
        <v>122</v>
      </c>
      <c r="B23217">
        <v>2049</v>
      </c>
      <c r="E23217" t="s">
        <v>170</v>
      </c>
      <c r="G23217" t="s">
        <v>1077</v>
      </c>
      <c r="H23217" t="s">
        <v>134</v>
      </c>
      <c r="I23217">
        <v>0</v>
      </c>
      <c r="L23217" t="s">
        <v>171</v>
      </c>
      <c r="M23217" t="s">
        <v>159</v>
      </c>
      <c r="N23217" t="s">
        <v>159</v>
      </c>
      <c r="P23217">
        <v>0.32065141469235697</v>
      </c>
      <c r="Q23217">
        <v>0</v>
      </c>
    </row>
    <row r="23218" spans="1:17">
      <c r="A23218" t="s">
        <v>122</v>
      </c>
      <c r="B23218">
        <v>2049</v>
      </c>
      <c r="E23218" t="s">
        <v>162</v>
      </c>
      <c r="G23218" t="s">
        <v>1077</v>
      </c>
      <c r="H23218" t="s">
        <v>134</v>
      </c>
      <c r="I23218">
        <v>0</v>
      </c>
      <c r="L23218" t="s">
        <v>163</v>
      </c>
      <c r="M23218" t="s">
        <v>159</v>
      </c>
      <c r="N23218" t="s">
        <v>159</v>
      </c>
      <c r="P23218">
        <v>0.32065141469235697</v>
      </c>
      <c r="Q23218">
        <v>0</v>
      </c>
    </row>
    <row r="23219" spans="1:17">
      <c r="A23219" t="s">
        <v>122</v>
      </c>
      <c r="B23219">
        <v>2049</v>
      </c>
      <c r="E23219" t="s">
        <v>167</v>
      </c>
      <c r="G23219" t="s">
        <v>1077</v>
      </c>
      <c r="H23219" t="s">
        <v>134</v>
      </c>
      <c r="I23219">
        <v>0</v>
      </c>
      <c r="L23219" t="s">
        <v>168</v>
      </c>
      <c r="M23219" t="s">
        <v>159</v>
      </c>
      <c r="N23219" t="s">
        <v>159</v>
      </c>
      <c r="P23219">
        <v>0.32065141469235697</v>
      </c>
      <c r="Q23219">
        <v>0</v>
      </c>
    </row>
    <row r="23220" spans="1:17">
      <c r="A23220" t="s">
        <v>122</v>
      </c>
      <c r="B23220">
        <v>2049</v>
      </c>
      <c r="E23220" t="s">
        <v>167</v>
      </c>
      <c r="G23220" t="s">
        <v>1077</v>
      </c>
      <c r="H23220" t="s">
        <v>134</v>
      </c>
      <c r="I23220">
        <v>0</v>
      </c>
      <c r="L23220" t="s">
        <v>169</v>
      </c>
      <c r="M23220" t="s">
        <v>159</v>
      </c>
      <c r="N23220" t="s">
        <v>159</v>
      </c>
      <c r="P23220">
        <v>0.32065141469235697</v>
      </c>
      <c r="Q23220">
        <v>0</v>
      </c>
    </row>
    <row r="23221" spans="1:17">
      <c r="A23221" t="s">
        <v>122</v>
      </c>
      <c r="B23221">
        <v>2049</v>
      </c>
      <c r="E23221" t="s">
        <v>170</v>
      </c>
      <c r="G23221" t="s">
        <v>1078</v>
      </c>
      <c r="H23221" t="s">
        <v>134</v>
      </c>
      <c r="I23221">
        <v>0</v>
      </c>
      <c r="L23221" t="s">
        <v>171</v>
      </c>
      <c r="M23221" t="s">
        <v>126</v>
      </c>
      <c r="N23221" t="s">
        <v>164</v>
      </c>
      <c r="P23221">
        <v>0.32065141469235697</v>
      </c>
      <c r="Q23221">
        <v>0</v>
      </c>
    </row>
    <row r="23222" spans="1:17">
      <c r="A23222" t="s">
        <v>122</v>
      </c>
      <c r="B23222">
        <v>2049</v>
      </c>
      <c r="E23222" t="s">
        <v>162</v>
      </c>
      <c r="G23222" t="s">
        <v>1078</v>
      </c>
      <c r="H23222" t="s">
        <v>134</v>
      </c>
      <c r="I23222">
        <v>5643750</v>
      </c>
      <c r="L23222" t="s">
        <v>163</v>
      </c>
      <c r="M23222" t="s">
        <v>126</v>
      </c>
      <c r="N23222" t="s">
        <v>164</v>
      </c>
      <c r="P23222">
        <v>0.32065141469235697</v>
      </c>
      <c r="Q23222">
        <v>1809676.4216699901</v>
      </c>
    </row>
    <row r="23223" spans="1:17">
      <c r="A23223" t="s">
        <v>122</v>
      </c>
      <c r="B23223">
        <v>2049</v>
      </c>
      <c r="E23223" t="s">
        <v>167</v>
      </c>
      <c r="G23223" t="s">
        <v>1078</v>
      </c>
      <c r="H23223" t="s">
        <v>134</v>
      </c>
      <c r="I23223">
        <v>0</v>
      </c>
      <c r="L23223" t="s">
        <v>168</v>
      </c>
      <c r="M23223" t="s">
        <v>126</v>
      </c>
      <c r="N23223" t="s">
        <v>164</v>
      </c>
      <c r="P23223">
        <v>0.32065141469235697</v>
      </c>
      <c r="Q23223">
        <v>0</v>
      </c>
    </row>
    <row r="23224" spans="1:17">
      <c r="A23224" t="s">
        <v>122</v>
      </c>
      <c r="B23224">
        <v>2049</v>
      </c>
      <c r="E23224" t="s">
        <v>167</v>
      </c>
      <c r="G23224" t="s">
        <v>1078</v>
      </c>
      <c r="H23224" t="s">
        <v>134</v>
      </c>
      <c r="I23224">
        <v>0</v>
      </c>
      <c r="L23224" t="s">
        <v>169</v>
      </c>
      <c r="M23224" t="s">
        <v>126</v>
      </c>
      <c r="N23224" t="s">
        <v>164</v>
      </c>
      <c r="P23224">
        <v>0.32065141469235697</v>
      </c>
      <c r="Q23224">
        <v>0</v>
      </c>
    </row>
    <row r="23225" spans="1:17">
      <c r="A23225" t="s">
        <v>122</v>
      </c>
      <c r="B23225">
        <v>2049</v>
      </c>
      <c r="E23225" t="s">
        <v>170</v>
      </c>
      <c r="G23225" t="s">
        <v>1078</v>
      </c>
      <c r="H23225" t="s">
        <v>134</v>
      </c>
      <c r="I23225">
        <v>0</v>
      </c>
      <c r="L23225" t="s">
        <v>171</v>
      </c>
      <c r="M23225" t="s">
        <v>126</v>
      </c>
      <c r="N23225" t="s">
        <v>159</v>
      </c>
      <c r="P23225">
        <v>0.32065141469235697</v>
      </c>
      <c r="Q23225">
        <v>0</v>
      </c>
    </row>
    <row r="23226" spans="1:17">
      <c r="A23226" t="s">
        <v>122</v>
      </c>
      <c r="B23226">
        <v>2049</v>
      </c>
      <c r="E23226" t="s">
        <v>162</v>
      </c>
      <c r="G23226" t="s">
        <v>1078</v>
      </c>
      <c r="H23226" t="s">
        <v>134</v>
      </c>
      <c r="I23226">
        <v>5643750</v>
      </c>
      <c r="L23226" t="s">
        <v>163</v>
      </c>
      <c r="M23226" t="s">
        <v>126</v>
      </c>
      <c r="N23226" t="s">
        <v>159</v>
      </c>
      <c r="P23226">
        <v>0.32065141469235697</v>
      </c>
      <c r="Q23226">
        <v>1809676.4216699901</v>
      </c>
    </row>
    <row r="23227" spans="1:17">
      <c r="A23227" t="s">
        <v>122</v>
      </c>
      <c r="B23227">
        <v>2049</v>
      </c>
      <c r="E23227" t="s">
        <v>167</v>
      </c>
      <c r="G23227" t="s">
        <v>1078</v>
      </c>
      <c r="H23227" t="s">
        <v>134</v>
      </c>
      <c r="I23227">
        <v>0</v>
      </c>
      <c r="L23227" t="s">
        <v>168</v>
      </c>
      <c r="M23227" t="s">
        <v>126</v>
      </c>
      <c r="N23227" t="s">
        <v>159</v>
      </c>
      <c r="P23227">
        <v>0.32065141469235697</v>
      </c>
      <c r="Q23227">
        <v>0</v>
      </c>
    </row>
    <row r="23228" spans="1:17">
      <c r="A23228" t="s">
        <v>122</v>
      </c>
      <c r="B23228">
        <v>2049</v>
      </c>
      <c r="E23228" t="s">
        <v>167</v>
      </c>
      <c r="G23228" t="s">
        <v>1078</v>
      </c>
      <c r="H23228" t="s">
        <v>134</v>
      </c>
      <c r="I23228">
        <v>0</v>
      </c>
      <c r="L23228" t="s">
        <v>169</v>
      </c>
      <c r="M23228" t="s">
        <v>126</v>
      </c>
      <c r="N23228" t="s">
        <v>159</v>
      </c>
      <c r="P23228">
        <v>0.32065141469235697</v>
      </c>
      <c r="Q23228">
        <v>0</v>
      </c>
    </row>
    <row r="23229" spans="1:17">
      <c r="A23229" t="s">
        <v>122</v>
      </c>
      <c r="B23229">
        <v>2049</v>
      </c>
      <c r="E23229" t="s">
        <v>170</v>
      </c>
      <c r="G23229" t="s">
        <v>1077</v>
      </c>
      <c r="H23229" t="s">
        <v>134</v>
      </c>
      <c r="I23229">
        <v>0</v>
      </c>
      <c r="L23229" t="s">
        <v>171</v>
      </c>
      <c r="M23229" t="s">
        <v>126</v>
      </c>
      <c r="N23229" t="s">
        <v>126</v>
      </c>
      <c r="P23229">
        <v>0.32065141469235697</v>
      </c>
      <c r="Q23229">
        <v>0</v>
      </c>
    </row>
    <row r="23230" spans="1:17">
      <c r="A23230" t="s">
        <v>122</v>
      </c>
      <c r="B23230">
        <v>2049</v>
      </c>
      <c r="E23230" t="s">
        <v>162</v>
      </c>
      <c r="G23230" t="s">
        <v>1077</v>
      </c>
      <c r="H23230" t="s">
        <v>134</v>
      </c>
      <c r="I23230">
        <v>0</v>
      </c>
      <c r="L23230" t="s">
        <v>163</v>
      </c>
      <c r="M23230" t="s">
        <v>126</v>
      </c>
      <c r="N23230" t="s">
        <v>126</v>
      </c>
      <c r="P23230">
        <v>0.32065141469235697</v>
      </c>
      <c r="Q23230">
        <v>0</v>
      </c>
    </row>
    <row r="23231" spans="1:17">
      <c r="A23231" t="s">
        <v>122</v>
      </c>
      <c r="B23231">
        <v>2049</v>
      </c>
      <c r="E23231" t="s">
        <v>167</v>
      </c>
      <c r="G23231" t="s">
        <v>1077</v>
      </c>
      <c r="H23231" t="s">
        <v>134</v>
      </c>
      <c r="I23231">
        <v>0</v>
      </c>
      <c r="L23231" t="s">
        <v>168</v>
      </c>
      <c r="M23231" t="s">
        <v>126</v>
      </c>
      <c r="N23231" t="s">
        <v>126</v>
      </c>
      <c r="P23231">
        <v>0.32065141469235697</v>
      </c>
      <c r="Q23231">
        <v>0</v>
      </c>
    </row>
    <row r="23232" spans="1:17">
      <c r="A23232" t="s">
        <v>122</v>
      </c>
      <c r="B23232">
        <v>2049</v>
      </c>
      <c r="E23232" t="s">
        <v>167</v>
      </c>
      <c r="G23232" t="s">
        <v>1077</v>
      </c>
      <c r="H23232" t="s">
        <v>134</v>
      </c>
      <c r="I23232">
        <v>0</v>
      </c>
      <c r="L23232" t="s">
        <v>169</v>
      </c>
      <c r="M23232" t="s">
        <v>126</v>
      </c>
      <c r="N23232" t="s">
        <v>126</v>
      </c>
      <c r="P23232">
        <v>0.32065141469235697</v>
      </c>
      <c r="Q23232">
        <v>0</v>
      </c>
    </row>
    <row r="23233" spans="1:17">
      <c r="A23233" t="s">
        <v>122</v>
      </c>
      <c r="B23233">
        <v>2049</v>
      </c>
      <c r="E23233" t="s">
        <v>170</v>
      </c>
      <c r="G23233" t="s">
        <v>1078</v>
      </c>
      <c r="H23233" t="s">
        <v>134</v>
      </c>
      <c r="I23233">
        <v>0</v>
      </c>
      <c r="L23233" t="s">
        <v>171</v>
      </c>
      <c r="M23233" t="s">
        <v>126</v>
      </c>
      <c r="N23233" t="s">
        <v>165</v>
      </c>
      <c r="P23233">
        <v>0.32065141469235697</v>
      </c>
      <c r="Q23233">
        <v>0</v>
      </c>
    </row>
    <row r="23234" spans="1:17">
      <c r="A23234" t="s">
        <v>122</v>
      </c>
      <c r="B23234">
        <v>2049</v>
      </c>
      <c r="E23234" t="s">
        <v>162</v>
      </c>
      <c r="G23234" t="s">
        <v>1078</v>
      </c>
      <c r="H23234" t="s">
        <v>134</v>
      </c>
      <c r="I23234">
        <v>1128750</v>
      </c>
      <c r="L23234" t="s">
        <v>163</v>
      </c>
      <c r="M23234" t="s">
        <v>126</v>
      </c>
      <c r="N23234" t="s">
        <v>165</v>
      </c>
      <c r="P23234">
        <v>0.32065141469235697</v>
      </c>
      <c r="Q23234">
        <v>361935.28433399799</v>
      </c>
    </row>
    <row r="23235" spans="1:17">
      <c r="A23235" t="s">
        <v>122</v>
      </c>
      <c r="B23235">
        <v>2049</v>
      </c>
      <c r="E23235" t="s">
        <v>167</v>
      </c>
      <c r="G23235" t="s">
        <v>1078</v>
      </c>
      <c r="H23235" t="s">
        <v>134</v>
      </c>
      <c r="I23235">
        <v>0</v>
      </c>
      <c r="L23235" t="s">
        <v>168</v>
      </c>
      <c r="M23235" t="s">
        <v>126</v>
      </c>
      <c r="N23235" t="s">
        <v>165</v>
      </c>
      <c r="P23235">
        <v>0.32065141469235697</v>
      </c>
      <c r="Q23235">
        <v>0</v>
      </c>
    </row>
    <row r="23236" spans="1:17">
      <c r="A23236" t="s">
        <v>122</v>
      </c>
      <c r="B23236">
        <v>2049</v>
      </c>
      <c r="E23236" t="s">
        <v>167</v>
      </c>
      <c r="G23236" t="s">
        <v>1078</v>
      </c>
      <c r="H23236" t="s">
        <v>134</v>
      </c>
      <c r="I23236">
        <v>0</v>
      </c>
      <c r="L23236" t="s">
        <v>169</v>
      </c>
      <c r="M23236" t="s">
        <v>126</v>
      </c>
      <c r="N23236" t="s">
        <v>165</v>
      </c>
      <c r="P23236">
        <v>0.32065141469235697</v>
      </c>
      <c r="Q23236">
        <v>0</v>
      </c>
    </row>
    <row r="23237" spans="1:17">
      <c r="A23237" t="s">
        <v>122</v>
      </c>
      <c r="B23237">
        <v>2049</v>
      </c>
      <c r="E23237" t="s">
        <v>170</v>
      </c>
      <c r="G23237" t="s">
        <v>1078</v>
      </c>
      <c r="H23237" t="s">
        <v>134</v>
      </c>
      <c r="I23237">
        <v>0</v>
      </c>
      <c r="L23237" t="s">
        <v>171</v>
      </c>
      <c r="M23237" t="s">
        <v>126</v>
      </c>
      <c r="N23237" t="s">
        <v>166</v>
      </c>
      <c r="P23237">
        <v>0.32065141469235697</v>
      </c>
      <c r="Q23237">
        <v>0</v>
      </c>
    </row>
    <row r="23238" spans="1:17">
      <c r="A23238" t="s">
        <v>122</v>
      </c>
      <c r="B23238">
        <v>2049</v>
      </c>
      <c r="E23238" t="s">
        <v>162</v>
      </c>
      <c r="G23238" t="s">
        <v>1078</v>
      </c>
      <c r="H23238" t="s">
        <v>134</v>
      </c>
      <c r="I23238">
        <v>7901250</v>
      </c>
      <c r="L23238" t="s">
        <v>163</v>
      </c>
      <c r="M23238" t="s">
        <v>126</v>
      </c>
      <c r="N23238" t="s">
        <v>166</v>
      </c>
      <c r="P23238">
        <v>0.32065141469235697</v>
      </c>
      <c r="Q23238">
        <v>2533546.9903379902</v>
      </c>
    </row>
    <row r="23239" spans="1:17">
      <c r="A23239" t="s">
        <v>122</v>
      </c>
      <c r="B23239">
        <v>2049</v>
      </c>
      <c r="E23239" t="s">
        <v>167</v>
      </c>
      <c r="G23239" t="s">
        <v>1078</v>
      </c>
      <c r="H23239" t="s">
        <v>134</v>
      </c>
      <c r="I23239">
        <v>0</v>
      </c>
      <c r="L23239" t="s">
        <v>168</v>
      </c>
      <c r="M23239" t="s">
        <v>126</v>
      </c>
      <c r="N23239" t="s">
        <v>166</v>
      </c>
      <c r="P23239">
        <v>0.32065141469235697</v>
      </c>
      <c r="Q23239">
        <v>0</v>
      </c>
    </row>
    <row r="23240" spans="1:17">
      <c r="A23240" t="s">
        <v>122</v>
      </c>
      <c r="B23240">
        <v>2049</v>
      </c>
      <c r="E23240" t="s">
        <v>167</v>
      </c>
      <c r="G23240" t="s">
        <v>1078</v>
      </c>
      <c r="H23240" t="s">
        <v>134</v>
      </c>
      <c r="I23240">
        <v>0</v>
      </c>
      <c r="L23240" t="s">
        <v>169</v>
      </c>
      <c r="M23240" t="s">
        <v>126</v>
      </c>
      <c r="N23240" t="s">
        <v>166</v>
      </c>
      <c r="P23240">
        <v>0.32065141469235697</v>
      </c>
      <c r="Q23240">
        <v>0</v>
      </c>
    </row>
    <row r="23241" spans="1:17">
      <c r="A23241" t="s">
        <v>122</v>
      </c>
      <c r="B23241">
        <v>2049</v>
      </c>
      <c r="E23241" t="s">
        <v>170</v>
      </c>
      <c r="G23241" t="s">
        <v>1078</v>
      </c>
      <c r="H23241" t="s">
        <v>134</v>
      </c>
      <c r="I23241">
        <v>0</v>
      </c>
      <c r="L23241" t="s">
        <v>171</v>
      </c>
      <c r="M23241" t="s">
        <v>126</v>
      </c>
      <c r="N23241" t="s">
        <v>160</v>
      </c>
      <c r="P23241">
        <v>0.32065141469235697</v>
      </c>
      <c r="Q23241">
        <v>0</v>
      </c>
    </row>
    <row r="23242" spans="1:17">
      <c r="A23242" t="s">
        <v>122</v>
      </c>
      <c r="B23242">
        <v>2049</v>
      </c>
      <c r="E23242" t="s">
        <v>162</v>
      </c>
      <c r="G23242" t="s">
        <v>1078</v>
      </c>
      <c r="H23242" t="s">
        <v>134</v>
      </c>
      <c r="I23242">
        <v>22575000</v>
      </c>
      <c r="L23242" t="s">
        <v>163</v>
      </c>
      <c r="M23242" t="s">
        <v>126</v>
      </c>
      <c r="N23242" t="s">
        <v>160</v>
      </c>
      <c r="P23242">
        <v>0.32065141469235697</v>
      </c>
      <c r="Q23242">
        <v>7238705.6866799602</v>
      </c>
    </row>
    <row r="23243" spans="1:17">
      <c r="A23243" t="s">
        <v>122</v>
      </c>
      <c r="B23243">
        <v>2049</v>
      </c>
      <c r="E23243" t="s">
        <v>167</v>
      </c>
      <c r="G23243" t="s">
        <v>1078</v>
      </c>
      <c r="H23243" t="s">
        <v>134</v>
      </c>
      <c r="I23243">
        <v>0</v>
      </c>
      <c r="L23243" t="s">
        <v>168</v>
      </c>
      <c r="M23243" t="s">
        <v>126</v>
      </c>
      <c r="N23243" t="s">
        <v>160</v>
      </c>
      <c r="P23243">
        <v>0.32065141469235697</v>
      </c>
      <c r="Q23243">
        <v>0</v>
      </c>
    </row>
    <row r="23244" spans="1:17">
      <c r="A23244" t="s">
        <v>122</v>
      </c>
      <c r="B23244">
        <v>2049</v>
      </c>
      <c r="E23244" t="s">
        <v>167</v>
      </c>
      <c r="G23244" t="s">
        <v>1078</v>
      </c>
      <c r="H23244" t="s">
        <v>134</v>
      </c>
      <c r="I23244">
        <v>149139474.03607199</v>
      </c>
      <c r="L23244" t="s">
        <v>169</v>
      </c>
      <c r="M23244" t="s">
        <v>126</v>
      </c>
      <c r="N23244" t="s">
        <v>160</v>
      </c>
      <c r="P23244">
        <v>0.32065141469235697</v>
      </c>
      <c r="Q23244">
        <v>47821783.336140499</v>
      </c>
    </row>
    <row r="23245" spans="1:17">
      <c r="A23245" t="s">
        <v>122</v>
      </c>
      <c r="B23245">
        <v>2049</v>
      </c>
      <c r="E23245" t="s">
        <v>170</v>
      </c>
      <c r="G23245" t="s">
        <v>1077</v>
      </c>
      <c r="H23245" t="s">
        <v>134</v>
      </c>
      <c r="I23245">
        <v>0</v>
      </c>
      <c r="L23245" t="s">
        <v>171</v>
      </c>
      <c r="M23245" t="s">
        <v>165</v>
      </c>
      <c r="N23245" t="s">
        <v>165</v>
      </c>
      <c r="P23245">
        <v>0.32065141469235697</v>
      </c>
      <c r="Q23245">
        <v>0</v>
      </c>
    </row>
    <row r="23246" spans="1:17">
      <c r="A23246" t="s">
        <v>122</v>
      </c>
      <c r="B23246">
        <v>2049</v>
      </c>
      <c r="E23246" t="s">
        <v>162</v>
      </c>
      <c r="G23246" t="s">
        <v>1077</v>
      </c>
      <c r="H23246" t="s">
        <v>134</v>
      </c>
      <c r="I23246">
        <v>0</v>
      </c>
      <c r="L23246" t="s">
        <v>163</v>
      </c>
      <c r="M23246" t="s">
        <v>165</v>
      </c>
      <c r="N23246" t="s">
        <v>165</v>
      </c>
      <c r="P23246">
        <v>0.32065141469235697</v>
      </c>
      <c r="Q23246">
        <v>0</v>
      </c>
    </row>
    <row r="23247" spans="1:17">
      <c r="A23247" t="s">
        <v>122</v>
      </c>
      <c r="B23247">
        <v>2049</v>
      </c>
      <c r="E23247" t="s">
        <v>167</v>
      </c>
      <c r="G23247" t="s">
        <v>1077</v>
      </c>
      <c r="H23247" t="s">
        <v>134</v>
      </c>
      <c r="I23247">
        <v>0</v>
      </c>
      <c r="L23247" t="s">
        <v>168</v>
      </c>
      <c r="M23247" t="s">
        <v>165</v>
      </c>
      <c r="N23247" t="s">
        <v>165</v>
      </c>
      <c r="P23247">
        <v>0.32065141469235697</v>
      </c>
      <c r="Q23247">
        <v>0</v>
      </c>
    </row>
    <row r="23248" spans="1:17">
      <c r="A23248" t="s">
        <v>122</v>
      </c>
      <c r="B23248">
        <v>2049</v>
      </c>
      <c r="E23248" t="s">
        <v>167</v>
      </c>
      <c r="G23248" t="s">
        <v>1077</v>
      </c>
      <c r="H23248" t="s">
        <v>134</v>
      </c>
      <c r="I23248">
        <v>0</v>
      </c>
      <c r="L23248" t="s">
        <v>169</v>
      </c>
      <c r="M23248" t="s">
        <v>165</v>
      </c>
      <c r="N23248" t="s">
        <v>165</v>
      </c>
      <c r="P23248">
        <v>0.32065141469235697</v>
      </c>
      <c r="Q23248">
        <v>0</v>
      </c>
    </row>
    <row r="23249" spans="1:17">
      <c r="A23249" t="s">
        <v>122</v>
      </c>
      <c r="B23249">
        <v>2049</v>
      </c>
      <c r="E23249" t="s">
        <v>162</v>
      </c>
      <c r="G23249" t="s">
        <v>1078</v>
      </c>
      <c r="H23249" t="s">
        <v>134</v>
      </c>
      <c r="I23249">
        <v>18173719.556981299</v>
      </c>
      <c r="L23249" t="s">
        <v>163</v>
      </c>
      <c r="M23249" t="s">
        <v>166</v>
      </c>
      <c r="N23249" t="s">
        <v>159</v>
      </c>
      <c r="P23249">
        <v>0.32065141469235697</v>
      </c>
      <c r="Q23249">
        <v>5827428.8861682098</v>
      </c>
    </row>
    <row r="23250" spans="1:17">
      <c r="A23250" t="s">
        <v>122</v>
      </c>
      <c r="B23250">
        <v>2049</v>
      </c>
      <c r="E23250" t="s">
        <v>170</v>
      </c>
      <c r="G23250" t="s">
        <v>1077</v>
      </c>
      <c r="H23250" t="s">
        <v>134</v>
      </c>
      <c r="I23250">
        <v>0</v>
      </c>
      <c r="L23250" t="s">
        <v>171</v>
      </c>
      <c r="M23250" t="s">
        <v>166</v>
      </c>
      <c r="N23250" t="s">
        <v>166</v>
      </c>
      <c r="P23250">
        <v>0.32065141469235697</v>
      </c>
      <c r="Q23250">
        <v>0</v>
      </c>
    </row>
    <row r="23251" spans="1:17">
      <c r="A23251" t="s">
        <v>122</v>
      </c>
      <c r="B23251">
        <v>2049</v>
      </c>
      <c r="E23251" t="s">
        <v>162</v>
      </c>
      <c r="G23251" t="s">
        <v>1077</v>
      </c>
      <c r="H23251" t="s">
        <v>134</v>
      </c>
      <c r="I23251">
        <v>0</v>
      </c>
      <c r="L23251" t="s">
        <v>163</v>
      </c>
      <c r="M23251" t="s">
        <v>166</v>
      </c>
      <c r="N23251" t="s">
        <v>166</v>
      </c>
      <c r="P23251">
        <v>0.32065141469235697</v>
      </c>
      <c r="Q23251">
        <v>0</v>
      </c>
    </row>
    <row r="23252" spans="1:17">
      <c r="A23252" t="s">
        <v>122</v>
      </c>
      <c r="B23252">
        <v>2049</v>
      </c>
      <c r="E23252" t="s">
        <v>167</v>
      </c>
      <c r="G23252" t="s">
        <v>1077</v>
      </c>
      <c r="H23252" t="s">
        <v>134</v>
      </c>
      <c r="I23252">
        <v>0</v>
      </c>
      <c r="L23252" t="s">
        <v>168</v>
      </c>
      <c r="M23252" t="s">
        <v>166</v>
      </c>
      <c r="N23252" t="s">
        <v>166</v>
      </c>
      <c r="P23252">
        <v>0.32065141469235697</v>
      </c>
      <c r="Q23252">
        <v>0</v>
      </c>
    </row>
    <row r="23253" spans="1:17">
      <c r="A23253" t="s">
        <v>122</v>
      </c>
      <c r="B23253">
        <v>2049</v>
      </c>
      <c r="E23253" t="s">
        <v>167</v>
      </c>
      <c r="G23253" t="s">
        <v>1077</v>
      </c>
      <c r="H23253" t="s">
        <v>134</v>
      </c>
      <c r="I23253">
        <v>0</v>
      </c>
      <c r="L23253" t="s">
        <v>169</v>
      </c>
      <c r="M23253" t="s">
        <v>166</v>
      </c>
      <c r="N23253" t="s">
        <v>166</v>
      </c>
      <c r="P23253">
        <v>0.32065141469235697</v>
      </c>
      <c r="Q23253">
        <v>0</v>
      </c>
    </row>
    <row r="23254" spans="1:17">
      <c r="A23254" t="s">
        <v>122</v>
      </c>
      <c r="B23254">
        <v>2049</v>
      </c>
      <c r="E23254" t="s">
        <v>162</v>
      </c>
      <c r="G23254" t="s">
        <v>1078</v>
      </c>
      <c r="H23254" t="s">
        <v>134</v>
      </c>
      <c r="I23254">
        <v>3402131.5196475601</v>
      </c>
      <c r="L23254" t="s">
        <v>163</v>
      </c>
      <c r="M23254" t="s">
        <v>160</v>
      </c>
      <c r="N23254" t="s">
        <v>164</v>
      </c>
      <c r="P23254">
        <v>0.32065141469235697</v>
      </c>
      <c r="Q23254">
        <v>1090898.2847444499</v>
      </c>
    </row>
    <row r="23255" spans="1:17">
      <c r="A23255" t="s">
        <v>122</v>
      </c>
      <c r="B23255">
        <v>2049</v>
      </c>
      <c r="E23255" t="s">
        <v>170</v>
      </c>
      <c r="G23255" t="s">
        <v>1077</v>
      </c>
      <c r="H23255" t="s">
        <v>134</v>
      </c>
      <c r="I23255">
        <v>0</v>
      </c>
      <c r="L23255" t="s">
        <v>171</v>
      </c>
      <c r="M23255" t="s">
        <v>160</v>
      </c>
      <c r="N23255" t="s">
        <v>160</v>
      </c>
      <c r="P23255">
        <v>0.32065141469235697</v>
      </c>
      <c r="Q23255">
        <v>0</v>
      </c>
    </row>
    <row r="23256" spans="1:17">
      <c r="A23256" t="s">
        <v>122</v>
      </c>
      <c r="B23256">
        <v>2049</v>
      </c>
      <c r="E23256" t="s">
        <v>162</v>
      </c>
      <c r="G23256" t="s">
        <v>1077</v>
      </c>
      <c r="H23256" t="s">
        <v>134</v>
      </c>
      <c r="I23256">
        <v>0</v>
      </c>
      <c r="L23256" t="s">
        <v>163</v>
      </c>
      <c r="M23256" t="s">
        <v>160</v>
      </c>
      <c r="N23256" t="s">
        <v>160</v>
      </c>
      <c r="P23256">
        <v>0.32065141469235697</v>
      </c>
      <c r="Q23256">
        <v>0</v>
      </c>
    </row>
    <row r="23257" spans="1:17">
      <c r="A23257" t="s">
        <v>122</v>
      </c>
      <c r="B23257">
        <v>2049</v>
      </c>
      <c r="E23257" t="s">
        <v>167</v>
      </c>
      <c r="G23257" t="s">
        <v>1077</v>
      </c>
      <c r="H23257" t="s">
        <v>134</v>
      </c>
      <c r="I23257">
        <v>0</v>
      </c>
      <c r="L23257" t="s">
        <v>168</v>
      </c>
      <c r="M23257" t="s">
        <v>160</v>
      </c>
      <c r="N23257" t="s">
        <v>160</v>
      </c>
      <c r="P23257">
        <v>0.32065141469235697</v>
      </c>
      <c r="Q23257">
        <v>0</v>
      </c>
    </row>
    <row r="23258" spans="1:17">
      <c r="A23258" t="s">
        <v>122</v>
      </c>
      <c r="B23258">
        <v>2049</v>
      </c>
      <c r="E23258" t="s">
        <v>167</v>
      </c>
      <c r="G23258" t="s">
        <v>1077</v>
      </c>
      <c r="H23258" t="s">
        <v>134</v>
      </c>
      <c r="I23258">
        <v>0</v>
      </c>
      <c r="L23258" t="s">
        <v>169</v>
      </c>
      <c r="M23258" t="s">
        <v>160</v>
      </c>
      <c r="N23258" t="s">
        <v>160</v>
      </c>
      <c r="P23258">
        <v>0.32065141469235697</v>
      </c>
      <c r="Q23258">
        <v>0</v>
      </c>
    </row>
    <row r="23259" spans="1:17">
      <c r="A23259" t="s">
        <v>122</v>
      </c>
      <c r="B23259">
        <v>2050</v>
      </c>
      <c r="E23259" t="s">
        <v>170</v>
      </c>
      <c r="G23259" t="s">
        <v>1077</v>
      </c>
      <c r="H23259" t="s">
        <v>131</v>
      </c>
      <c r="I23259">
        <v>0</v>
      </c>
      <c r="L23259" t="s">
        <v>171</v>
      </c>
      <c r="M23259" t="s">
        <v>164</v>
      </c>
      <c r="N23259" t="s">
        <v>164</v>
      </c>
      <c r="P23259">
        <v>0.30831866797342</v>
      </c>
      <c r="Q23259">
        <v>0</v>
      </c>
    </row>
    <row r="23260" spans="1:17">
      <c r="A23260" t="s">
        <v>122</v>
      </c>
      <c r="B23260">
        <v>2050</v>
      </c>
      <c r="E23260" t="s">
        <v>170</v>
      </c>
      <c r="G23260" t="s">
        <v>1077</v>
      </c>
      <c r="H23260" t="s">
        <v>134</v>
      </c>
      <c r="I23260">
        <v>0</v>
      </c>
      <c r="L23260" t="s">
        <v>171</v>
      </c>
      <c r="M23260" t="s">
        <v>164</v>
      </c>
      <c r="N23260" t="s">
        <v>164</v>
      </c>
      <c r="P23260">
        <v>0.30831866797342</v>
      </c>
      <c r="Q23260">
        <v>0</v>
      </c>
    </row>
    <row r="23261" spans="1:17">
      <c r="A23261" t="s">
        <v>122</v>
      </c>
      <c r="B23261">
        <v>2050</v>
      </c>
      <c r="E23261" t="s">
        <v>162</v>
      </c>
      <c r="G23261" t="s">
        <v>1077</v>
      </c>
      <c r="H23261" t="s">
        <v>131</v>
      </c>
      <c r="I23261">
        <v>0</v>
      </c>
      <c r="L23261" t="s">
        <v>163</v>
      </c>
      <c r="M23261" t="s">
        <v>164</v>
      </c>
      <c r="N23261" t="s">
        <v>164</v>
      </c>
      <c r="P23261">
        <v>0.30831866797342</v>
      </c>
      <c r="Q23261">
        <v>0</v>
      </c>
    </row>
    <row r="23262" spans="1:17">
      <c r="A23262" t="s">
        <v>122</v>
      </c>
      <c r="B23262">
        <v>2050</v>
      </c>
      <c r="E23262" t="s">
        <v>162</v>
      </c>
      <c r="G23262" t="s">
        <v>1077</v>
      </c>
      <c r="H23262" t="s">
        <v>134</v>
      </c>
      <c r="I23262">
        <v>0</v>
      </c>
      <c r="L23262" t="s">
        <v>163</v>
      </c>
      <c r="M23262" t="s">
        <v>164</v>
      </c>
      <c r="N23262" t="s">
        <v>164</v>
      </c>
      <c r="P23262">
        <v>0.30831866797342</v>
      </c>
      <c r="Q23262">
        <v>0</v>
      </c>
    </row>
    <row r="23263" spans="1:17">
      <c r="A23263" t="s">
        <v>122</v>
      </c>
      <c r="B23263">
        <v>2050</v>
      </c>
      <c r="E23263" t="s">
        <v>167</v>
      </c>
      <c r="G23263" t="s">
        <v>1077</v>
      </c>
      <c r="H23263" t="s">
        <v>131</v>
      </c>
      <c r="I23263">
        <v>0</v>
      </c>
      <c r="L23263" t="s">
        <v>168</v>
      </c>
      <c r="M23263" t="s">
        <v>164</v>
      </c>
      <c r="N23263" t="s">
        <v>164</v>
      </c>
      <c r="P23263">
        <v>0.30831866797342</v>
      </c>
      <c r="Q23263">
        <v>0</v>
      </c>
    </row>
    <row r="23264" spans="1:17">
      <c r="A23264" t="s">
        <v>122</v>
      </c>
      <c r="B23264">
        <v>2050</v>
      </c>
      <c r="E23264" t="s">
        <v>167</v>
      </c>
      <c r="G23264" t="s">
        <v>1077</v>
      </c>
      <c r="H23264" t="s">
        <v>134</v>
      </c>
      <c r="I23264">
        <v>0</v>
      </c>
      <c r="L23264" t="s">
        <v>168</v>
      </c>
      <c r="M23264" t="s">
        <v>164</v>
      </c>
      <c r="N23264" t="s">
        <v>164</v>
      </c>
      <c r="P23264">
        <v>0.30831866797342</v>
      </c>
      <c r="Q23264">
        <v>0</v>
      </c>
    </row>
    <row r="23265" spans="1:17">
      <c r="A23265" t="s">
        <v>122</v>
      </c>
      <c r="B23265">
        <v>2050</v>
      </c>
      <c r="E23265" t="s">
        <v>167</v>
      </c>
      <c r="G23265" t="s">
        <v>1077</v>
      </c>
      <c r="H23265" t="s">
        <v>131</v>
      </c>
      <c r="I23265">
        <v>0</v>
      </c>
      <c r="L23265" t="s">
        <v>169</v>
      </c>
      <c r="M23265" t="s">
        <v>164</v>
      </c>
      <c r="N23265" t="s">
        <v>164</v>
      </c>
      <c r="P23265">
        <v>0.30831866797342</v>
      </c>
      <c r="Q23265">
        <v>0</v>
      </c>
    </row>
    <row r="23266" spans="1:17">
      <c r="A23266" t="s">
        <v>122</v>
      </c>
      <c r="B23266">
        <v>2050</v>
      </c>
      <c r="E23266" t="s">
        <v>167</v>
      </c>
      <c r="G23266" t="s">
        <v>1077</v>
      </c>
      <c r="H23266" t="s">
        <v>134</v>
      </c>
      <c r="I23266">
        <v>0</v>
      </c>
      <c r="L23266" t="s">
        <v>169</v>
      </c>
      <c r="M23266" t="s">
        <v>164</v>
      </c>
      <c r="N23266" t="s">
        <v>164</v>
      </c>
      <c r="P23266">
        <v>0.30831866797342</v>
      </c>
      <c r="Q23266">
        <v>0</v>
      </c>
    </row>
    <row r="23267" spans="1:17">
      <c r="A23267" t="s">
        <v>122</v>
      </c>
      <c r="B23267">
        <v>2050</v>
      </c>
      <c r="E23267" t="s">
        <v>170</v>
      </c>
      <c r="G23267" t="s">
        <v>1077</v>
      </c>
      <c r="H23267" t="s">
        <v>131</v>
      </c>
      <c r="I23267">
        <v>0</v>
      </c>
      <c r="L23267" t="s">
        <v>171</v>
      </c>
      <c r="M23267" t="s">
        <v>159</v>
      </c>
      <c r="N23267" t="s">
        <v>159</v>
      </c>
      <c r="P23267">
        <v>0.30831866797342</v>
      </c>
      <c r="Q23267">
        <v>0</v>
      </c>
    </row>
    <row r="23268" spans="1:17">
      <c r="A23268" t="s">
        <v>122</v>
      </c>
      <c r="B23268">
        <v>2050</v>
      </c>
      <c r="E23268" t="s">
        <v>170</v>
      </c>
      <c r="G23268" t="s">
        <v>1077</v>
      </c>
      <c r="H23268" t="s">
        <v>134</v>
      </c>
      <c r="I23268">
        <v>0</v>
      </c>
      <c r="L23268" t="s">
        <v>171</v>
      </c>
      <c r="M23268" t="s">
        <v>159</v>
      </c>
      <c r="N23268" t="s">
        <v>159</v>
      </c>
      <c r="P23268">
        <v>0.30831866797342</v>
      </c>
      <c r="Q23268">
        <v>0</v>
      </c>
    </row>
    <row r="23269" spans="1:17">
      <c r="A23269" t="s">
        <v>122</v>
      </c>
      <c r="B23269">
        <v>2050</v>
      </c>
      <c r="E23269" t="s">
        <v>162</v>
      </c>
      <c r="G23269" t="s">
        <v>1077</v>
      </c>
      <c r="H23269" t="s">
        <v>131</v>
      </c>
      <c r="I23269">
        <v>0</v>
      </c>
      <c r="L23269" t="s">
        <v>163</v>
      </c>
      <c r="M23269" t="s">
        <v>159</v>
      </c>
      <c r="N23269" t="s">
        <v>159</v>
      </c>
      <c r="P23269">
        <v>0.30831866797342</v>
      </c>
      <c r="Q23269">
        <v>0</v>
      </c>
    </row>
    <row r="23270" spans="1:17">
      <c r="A23270" t="s">
        <v>122</v>
      </c>
      <c r="B23270">
        <v>2050</v>
      </c>
      <c r="E23270" t="s">
        <v>162</v>
      </c>
      <c r="G23270" t="s">
        <v>1077</v>
      </c>
      <c r="H23270" t="s">
        <v>134</v>
      </c>
      <c r="I23270">
        <v>0</v>
      </c>
      <c r="L23270" t="s">
        <v>163</v>
      </c>
      <c r="M23270" t="s">
        <v>159</v>
      </c>
      <c r="N23270" t="s">
        <v>159</v>
      </c>
      <c r="P23270">
        <v>0.30831866797342</v>
      </c>
      <c r="Q23270">
        <v>0</v>
      </c>
    </row>
    <row r="23271" spans="1:17">
      <c r="A23271" t="s">
        <v>122</v>
      </c>
      <c r="B23271">
        <v>2050</v>
      </c>
      <c r="E23271" t="s">
        <v>167</v>
      </c>
      <c r="G23271" t="s">
        <v>1077</v>
      </c>
      <c r="H23271" t="s">
        <v>131</v>
      </c>
      <c r="I23271">
        <v>0</v>
      </c>
      <c r="L23271" t="s">
        <v>168</v>
      </c>
      <c r="M23271" t="s">
        <v>159</v>
      </c>
      <c r="N23271" t="s">
        <v>159</v>
      </c>
      <c r="P23271">
        <v>0.30831866797342</v>
      </c>
      <c r="Q23271">
        <v>0</v>
      </c>
    </row>
    <row r="23272" spans="1:17">
      <c r="A23272" t="s">
        <v>122</v>
      </c>
      <c r="B23272">
        <v>2050</v>
      </c>
      <c r="E23272" t="s">
        <v>167</v>
      </c>
      <c r="G23272" t="s">
        <v>1077</v>
      </c>
      <c r="H23272" t="s">
        <v>134</v>
      </c>
      <c r="I23272">
        <v>0</v>
      </c>
      <c r="L23272" t="s">
        <v>168</v>
      </c>
      <c r="M23272" t="s">
        <v>159</v>
      </c>
      <c r="N23272" t="s">
        <v>159</v>
      </c>
      <c r="P23272">
        <v>0.30831866797342</v>
      </c>
      <c r="Q23272">
        <v>0</v>
      </c>
    </row>
    <row r="23273" spans="1:17">
      <c r="A23273" t="s">
        <v>122</v>
      </c>
      <c r="B23273">
        <v>2050</v>
      </c>
      <c r="E23273" t="s">
        <v>167</v>
      </c>
      <c r="G23273" t="s">
        <v>1077</v>
      </c>
      <c r="H23273" t="s">
        <v>131</v>
      </c>
      <c r="I23273">
        <v>0</v>
      </c>
      <c r="L23273" t="s">
        <v>169</v>
      </c>
      <c r="M23273" t="s">
        <v>159</v>
      </c>
      <c r="N23273" t="s">
        <v>159</v>
      </c>
      <c r="P23273">
        <v>0.30831866797342</v>
      </c>
      <c r="Q23273">
        <v>0</v>
      </c>
    </row>
    <row r="23274" spans="1:17">
      <c r="A23274" t="s">
        <v>122</v>
      </c>
      <c r="B23274">
        <v>2050</v>
      </c>
      <c r="E23274" t="s">
        <v>167</v>
      </c>
      <c r="G23274" t="s">
        <v>1077</v>
      </c>
      <c r="H23274" t="s">
        <v>134</v>
      </c>
      <c r="I23274">
        <v>0</v>
      </c>
      <c r="L23274" t="s">
        <v>169</v>
      </c>
      <c r="M23274" t="s">
        <v>159</v>
      </c>
      <c r="N23274" t="s">
        <v>159</v>
      </c>
      <c r="P23274">
        <v>0.30831866797342</v>
      </c>
      <c r="Q23274">
        <v>0</v>
      </c>
    </row>
    <row r="23275" spans="1:17">
      <c r="A23275" t="s">
        <v>122</v>
      </c>
      <c r="B23275">
        <v>2050</v>
      </c>
      <c r="E23275" t="s">
        <v>170</v>
      </c>
      <c r="G23275" t="s">
        <v>1078</v>
      </c>
      <c r="H23275" t="s">
        <v>131</v>
      </c>
      <c r="I23275">
        <v>0</v>
      </c>
      <c r="L23275" t="s">
        <v>171</v>
      </c>
      <c r="M23275" t="s">
        <v>126</v>
      </c>
      <c r="N23275" t="s">
        <v>164</v>
      </c>
      <c r="P23275">
        <v>0.30831866797342</v>
      </c>
      <c r="Q23275">
        <v>0</v>
      </c>
    </row>
    <row r="23276" spans="1:17">
      <c r="A23276" t="s">
        <v>122</v>
      </c>
      <c r="B23276">
        <v>2050</v>
      </c>
      <c r="E23276" t="s">
        <v>170</v>
      </c>
      <c r="G23276" t="s">
        <v>1078</v>
      </c>
      <c r="H23276" t="s">
        <v>134</v>
      </c>
      <c r="I23276">
        <v>0</v>
      </c>
      <c r="L23276" t="s">
        <v>171</v>
      </c>
      <c r="M23276" t="s">
        <v>126</v>
      </c>
      <c r="N23276" t="s">
        <v>164</v>
      </c>
      <c r="P23276">
        <v>0.30831866797342</v>
      </c>
      <c r="Q23276">
        <v>0</v>
      </c>
    </row>
    <row r="23277" spans="1:17">
      <c r="A23277" t="s">
        <v>122</v>
      </c>
      <c r="B23277">
        <v>2050</v>
      </c>
      <c r="E23277" t="s">
        <v>162</v>
      </c>
      <c r="G23277" t="s">
        <v>1078</v>
      </c>
      <c r="H23277" t="s">
        <v>131</v>
      </c>
      <c r="I23277">
        <v>4031250</v>
      </c>
      <c r="L23277" t="s">
        <v>163</v>
      </c>
      <c r="M23277" t="s">
        <v>126</v>
      </c>
      <c r="N23277" t="s">
        <v>164</v>
      </c>
      <c r="P23277">
        <v>0.30831866797342</v>
      </c>
      <c r="Q23277">
        <v>1242909.6302678499</v>
      </c>
    </row>
    <row r="23278" spans="1:17">
      <c r="A23278" t="s">
        <v>122</v>
      </c>
      <c r="B23278">
        <v>2050</v>
      </c>
      <c r="E23278" t="s">
        <v>162</v>
      </c>
      <c r="G23278" t="s">
        <v>1078</v>
      </c>
      <c r="H23278" t="s">
        <v>134</v>
      </c>
      <c r="I23278">
        <v>8465625</v>
      </c>
      <c r="L23278" t="s">
        <v>163</v>
      </c>
      <c r="M23278" t="s">
        <v>126</v>
      </c>
      <c r="N23278" t="s">
        <v>164</v>
      </c>
      <c r="P23278">
        <v>0.30831866797342</v>
      </c>
      <c r="Q23278">
        <v>2610110.2235624902</v>
      </c>
    </row>
    <row r="23279" spans="1:17">
      <c r="A23279" t="s">
        <v>122</v>
      </c>
      <c r="B23279">
        <v>2050</v>
      </c>
      <c r="E23279" t="s">
        <v>167</v>
      </c>
      <c r="G23279" t="s">
        <v>1078</v>
      </c>
      <c r="H23279" t="s">
        <v>131</v>
      </c>
      <c r="I23279">
        <v>0</v>
      </c>
      <c r="L23279" t="s">
        <v>168</v>
      </c>
      <c r="M23279" t="s">
        <v>126</v>
      </c>
      <c r="N23279" t="s">
        <v>164</v>
      </c>
      <c r="P23279">
        <v>0.30831866797342</v>
      </c>
      <c r="Q23279">
        <v>0</v>
      </c>
    </row>
    <row r="23280" spans="1:17">
      <c r="A23280" t="s">
        <v>122</v>
      </c>
      <c r="B23280">
        <v>2050</v>
      </c>
      <c r="E23280" t="s">
        <v>167</v>
      </c>
      <c r="G23280" t="s">
        <v>1078</v>
      </c>
      <c r="H23280" t="s">
        <v>134</v>
      </c>
      <c r="I23280">
        <v>0</v>
      </c>
      <c r="L23280" t="s">
        <v>168</v>
      </c>
      <c r="M23280" t="s">
        <v>126</v>
      </c>
      <c r="N23280" t="s">
        <v>164</v>
      </c>
      <c r="P23280">
        <v>0.30831866797342</v>
      </c>
      <c r="Q23280">
        <v>0</v>
      </c>
    </row>
    <row r="23281" spans="1:17">
      <c r="A23281" t="s">
        <v>122</v>
      </c>
      <c r="B23281">
        <v>2050</v>
      </c>
      <c r="E23281" t="s">
        <v>167</v>
      </c>
      <c r="G23281" t="s">
        <v>1078</v>
      </c>
      <c r="H23281" t="s">
        <v>131</v>
      </c>
      <c r="I23281">
        <v>0</v>
      </c>
      <c r="L23281" t="s">
        <v>169</v>
      </c>
      <c r="M23281" t="s">
        <v>126</v>
      </c>
      <c r="N23281" t="s">
        <v>164</v>
      </c>
      <c r="P23281">
        <v>0.30831866797342</v>
      </c>
      <c r="Q23281">
        <v>0</v>
      </c>
    </row>
    <row r="23282" spans="1:17">
      <c r="A23282" t="s">
        <v>122</v>
      </c>
      <c r="B23282">
        <v>2050</v>
      </c>
      <c r="E23282" t="s">
        <v>167</v>
      </c>
      <c r="G23282" t="s">
        <v>1078</v>
      </c>
      <c r="H23282" t="s">
        <v>134</v>
      </c>
      <c r="I23282">
        <v>0</v>
      </c>
      <c r="L23282" t="s">
        <v>169</v>
      </c>
      <c r="M23282" t="s">
        <v>126</v>
      </c>
      <c r="N23282" t="s">
        <v>164</v>
      </c>
      <c r="P23282">
        <v>0.30831866797342</v>
      </c>
      <c r="Q23282">
        <v>0</v>
      </c>
    </row>
    <row r="23283" spans="1:17">
      <c r="A23283" t="s">
        <v>122</v>
      </c>
      <c r="B23283">
        <v>2050</v>
      </c>
      <c r="E23283" t="s">
        <v>170</v>
      </c>
      <c r="G23283" t="s">
        <v>1078</v>
      </c>
      <c r="H23283" t="s">
        <v>131</v>
      </c>
      <c r="I23283">
        <v>0</v>
      </c>
      <c r="L23283" t="s">
        <v>171</v>
      </c>
      <c r="M23283" t="s">
        <v>126</v>
      </c>
      <c r="N23283" t="s">
        <v>159</v>
      </c>
      <c r="P23283">
        <v>0.30831866797342</v>
      </c>
      <c r="Q23283">
        <v>0</v>
      </c>
    </row>
    <row r="23284" spans="1:17">
      <c r="A23284" t="s">
        <v>122</v>
      </c>
      <c r="B23284">
        <v>2050</v>
      </c>
      <c r="E23284" t="s">
        <v>170</v>
      </c>
      <c r="G23284" t="s">
        <v>1078</v>
      </c>
      <c r="H23284" t="s">
        <v>134</v>
      </c>
      <c r="I23284">
        <v>0</v>
      </c>
      <c r="L23284" t="s">
        <v>171</v>
      </c>
      <c r="M23284" t="s">
        <v>126</v>
      </c>
      <c r="N23284" t="s">
        <v>159</v>
      </c>
      <c r="P23284">
        <v>0.30831866797342</v>
      </c>
      <c r="Q23284">
        <v>0</v>
      </c>
    </row>
    <row r="23285" spans="1:17">
      <c r="A23285" t="s">
        <v>122</v>
      </c>
      <c r="B23285">
        <v>2050</v>
      </c>
      <c r="E23285" t="s">
        <v>162</v>
      </c>
      <c r="G23285" t="s">
        <v>1078</v>
      </c>
      <c r="H23285" t="s">
        <v>131</v>
      </c>
      <c r="I23285">
        <v>4031250</v>
      </c>
      <c r="L23285" t="s">
        <v>163</v>
      </c>
      <c r="M23285" t="s">
        <v>126</v>
      </c>
      <c r="N23285" t="s">
        <v>159</v>
      </c>
      <c r="P23285">
        <v>0.30831866797342</v>
      </c>
      <c r="Q23285">
        <v>1242909.6302678499</v>
      </c>
    </row>
    <row r="23286" spans="1:17">
      <c r="A23286" t="s">
        <v>122</v>
      </c>
      <c r="B23286">
        <v>2050</v>
      </c>
      <c r="E23286" t="s">
        <v>162</v>
      </c>
      <c r="G23286" t="s">
        <v>1078</v>
      </c>
      <c r="H23286" t="s">
        <v>134</v>
      </c>
      <c r="I23286">
        <v>8465625</v>
      </c>
      <c r="L23286" t="s">
        <v>163</v>
      </c>
      <c r="M23286" t="s">
        <v>126</v>
      </c>
      <c r="N23286" t="s">
        <v>159</v>
      </c>
      <c r="P23286">
        <v>0.30831866797342</v>
      </c>
      <c r="Q23286">
        <v>2610110.2235624902</v>
      </c>
    </row>
    <row r="23287" spans="1:17">
      <c r="A23287" t="s">
        <v>122</v>
      </c>
      <c r="B23287">
        <v>2050</v>
      </c>
      <c r="E23287" t="s">
        <v>167</v>
      </c>
      <c r="G23287" t="s">
        <v>1078</v>
      </c>
      <c r="H23287" t="s">
        <v>131</v>
      </c>
      <c r="I23287">
        <v>0</v>
      </c>
      <c r="L23287" t="s">
        <v>168</v>
      </c>
      <c r="M23287" t="s">
        <v>126</v>
      </c>
      <c r="N23287" t="s">
        <v>159</v>
      </c>
      <c r="P23287">
        <v>0.30831866797342</v>
      </c>
      <c r="Q23287">
        <v>0</v>
      </c>
    </row>
    <row r="23288" spans="1:17">
      <c r="A23288" t="s">
        <v>122</v>
      </c>
      <c r="B23288">
        <v>2050</v>
      </c>
      <c r="E23288" t="s">
        <v>167</v>
      </c>
      <c r="G23288" t="s">
        <v>1078</v>
      </c>
      <c r="H23288" t="s">
        <v>134</v>
      </c>
      <c r="I23288">
        <v>0</v>
      </c>
      <c r="L23288" t="s">
        <v>168</v>
      </c>
      <c r="M23288" t="s">
        <v>126</v>
      </c>
      <c r="N23288" t="s">
        <v>159</v>
      </c>
      <c r="P23288">
        <v>0.30831866797342</v>
      </c>
      <c r="Q23288">
        <v>0</v>
      </c>
    </row>
    <row r="23289" spans="1:17">
      <c r="A23289" t="s">
        <v>122</v>
      </c>
      <c r="B23289">
        <v>2050</v>
      </c>
      <c r="E23289" t="s">
        <v>167</v>
      </c>
      <c r="G23289" t="s">
        <v>1078</v>
      </c>
      <c r="H23289" t="s">
        <v>131</v>
      </c>
      <c r="I23289">
        <v>0</v>
      </c>
      <c r="L23289" t="s">
        <v>169</v>
      </c>
      <c r="M23289" t="s">
        <v>126</v>
      </c>
      <c r="N23289" t="s">
        <v>159</v>
      </c>
      <c r="P23289">
        <v>0.30831866797342</v>
      </c>
      <c r="Q23289">
        <v>0</v>
      </c>
    </row>
    <row r="23290" spans="1:17">
      <c r="A23290" t="s">
        <v>122</v>
      </c>
      <c r="B23290">
        <v>2050</v>
      </c>
      <c r="E23290" t="s">
        <v>167</v>
      </c>
      <c r="G23290" t="s">
        <v>1078</v>
      </c>
      <c r="H23290" t="s">
        <v>134</v>
      </c>
      <c r="I23290">
        <v>0</v>
      </c>
      <c r="L23290" t="s">
        <v>169</v>
      </c>
      <c r="M23290" t="s">
        <v>126</v>
      </c>
      <c r="N23290" t="s">
        <v>159</v>
      </c>
      <c r="P23290">
        <v>0.30831866797342</v>
      </c>
      <c r="Q23290">
        <v>0</v>
      </c>
    </row>
    <row r="23291" spans="1:17">
      <c r="A23291" t="s">
        <v>122</v>
      </c>
      <c r="B23291">
        <v>2050</v>
      </c>
      <c r="E23291" t="s">
        <v>170</v>
      </c>
      <c r="G23291" t="s">
        <v>1077</v>
      </c>
      <c r="H23291" t="s">
        <v>131</v>
      </c>
      <c r="I23291">
        <v>0</v>
      </c>
      <c r="L23291" t="s">
        <v>171</v>
      </c>
      <c r="M23291" t="s">
        <v>126</v>
      </c>
      <c r="N23291" t="s">
        <v>126</v>
      </c>
      <c r="P23291">
        <v>0.30831866797342</v>
      </c>
      <c r="Q23291">
        <v>0</v>
      </c>
    </row>
    <row r="23292" spans="1:17">
      <c r="A23292" t="s">
        <v>122</v>
      </c>
      <c r="B23292">
        <v>2050</v>
      </c>
      <c r="E23292" t="s">
        <v>170</v>
      </c>
      <c r="G23292" t="s">
        <v>1077</v>
      </c>
      <c r="H23292" t="s">
        <v>134</v>
      </c>
      <c r="I23292">
        <v>0</v>
      </c>
      <c r="L23292" t="s">
        <v>171</v>
      </c>
      <c r="M23292" t="s">
        <v>126</v>
      </c>
      <c r="N23292" t="s">
        <v>126</v>
      </c>
      <c r="P23292">
        <v>0.30831866797342</v>
      </c>
      <c r="Q23292">
        <v>0</v>
      </c>
    </row>
    <row r="23293" spans="1:17">
      <c r="A23293" t="s">
        <v>122</v>
      </c>
      <c r="B23293">
        <v>2050</v>
      </c>
      <c r="E23293" t="s">
        <v>162</v>
      </c>
      <c r="G23293" t="s">
        <v>1077</v>
      </c>
      <c r="H23293" t="s">
        <v>131</v>
      </c>
      <c r="I23293">
        <v>38228744.312297702</v>
      </c>
      <c r="L23293" t="s">
        <v>163</v>
      </c>
      <c r="M23293" t="s">
        <v>126</v>
      </c>
      <c r="N23293" t="s">
        <v>126</v>
      </c>
      <c r="P23293">
        <v>0.30831866797342</v>
      </c>
      <c r="Q23293">
        <v>11786635.5246641</v>
      </c>
    </row>
    <row r="23294" spans="1:17">
      <c r="A23294" t="s">
        <v>122</v>
      </c>
      <c r="B23294">
        <v>2050</v>
      </c>
      <c r="E23294" t="s">
        <v>162</v>
      </c>
      <c r="G23294" t="s">
        <v>1077</v>
      </c>
      <c r="H23294" t="s">
        <v>134</v>
      </c>
      <c r="I23294">
        <v>0</v>
      </c>
      <c r="L23294" t="s">
        <v>163</v>
      </c>
      <c r="M23294" t="s">
        <v>126</v>
      </c>
      <c r="N23294" t="s">
        <v>126</v>
      </c>
      <c r="P23294">
        <v>0.30831866797342</v>
      </c>
      <c r="Q23294">
        <v>0</v>
      </c>
    </row>
    <row r="23295" spans="1:17">
      <c r="A23295" t="s">
        <v>122</v>
      </c>
      <c r="B23295">
        <v>2050</v>
      </c>
      <c r="E23295" t="s">
        <v>167</v>
      </c>
      <c r="G23295" t="s">
        <v>1077</v>
      </c>
      <c r="H23295" t="s">
        <v>131</v>
      </c>
      <c r="I23295">
        <v>0</v>
      </c>
      <c r="L23295" t="s">
        <v>168</v>
      </c>
      <c r="M23295" t="s">
        <v>126</v>
      </c>
      <c r="N23295" t="s">
        <v>126</v>
      </c>
      <c r="P23295">
        <v>0.30831866797342</v>
      </c>
      <c r="Q23295">
        <v>0</v>
      </c>
    </row>
    <row r="23296" spans="1:17">
      <c r="A23296" t="s">
        <v>122</v>
      </c>
      <c r="B23296">
        <v>2050</v>
      </c>
      <c r="E23296" t="s">
        <v>167</v>
      </c>
      <c r="G23296" t="s">
        <v>1077</v>
      </c>
      <c r="H23296" t="s">
        <v>134</v>
      </c>
      <c r="I23296">
        <v>0</v>
      </c>
      <c r="L23296" t="s">
        <v>168</v>
      </c>
      <c r="M23296" t="s">
        <v>126</v>
      </c>
      <c r="N23296" t="s">
        <v>126</v>
      </c>
      <c r="P23296">
        <v>0.30831866797342</v>
      </c>
      <c r="Q23296">
        <v>0</v>
      </c>
    </row>
    <row r="23297" spans="1:17">
      <c r="A23297" t="s">
        <v>122</v>
      </c>
      <c r="B23297">
        <v>2050</v>
      </c>
      <c r="E23297" t="s">
        <v>167</v>
      </c>
      <c r="G23297" t="s">
        <v>1077</v>
      </c>
      <c r="H23297" t="s">
        <v>131</v>
      </c>
      <c r="I23297">
        <v>2255881.1706106798</v>
      </c>
      <c r="L23297" t="s">
        <v>169</v>
      </c>
      <c r="M23297" t="s">
        <v>126</v>
      </c>
      <c r="N23297" t="s">
        <v>126</v>
      </c>
      <c r="P23297">
        <v>0.30831866797342</v>
      </c>
      <c r="Q23297">
        <v>695530.27762900502</v>
      </c>
    </row>
    <row r="23298" spans="1:17">
      <c r="A23298" t="s">
        <v>122</v>
      </c>
      <c r="B23298">
        <v>2050</v>
      </c>
      <c r="E23298" t="s">
        <v>167</v>
      </c>
      <c r="G23298" t="s">
        <v>1077</v>
      </c>
      <c r="H23298" t="s">
        <v>134</v>
      </c>
      <c r="I23298">
        <v>0</v>
      </c>
      <c r="L23298" t="s">
        <v>169</v>
      </c>
      <c r="M23298" t="s">
        <v>126</v>
      </c>
      <c r="N23298" t="s">
        <v>126</v>
      </c>
      <c r="P23298">
        <v>0.30831866797342</v>
      </c>
      <c r="Q23298">
        <v>0</v>
      </c>
    </row>
    <row r="23299" spans="1:17">
      <c r="A23299" t="s">
        <v>122</v>
      </c>
      <c r="B23299">
        <v>2050</v>
      </c>
      <c r="E23299" t="s">
        <v>170</v>
      </c>
      <c r="G23299" t="s">
        <v>1078</v>
      </c>
      <c r="H23299" t="s">
        <v>131</v>
      </c>
      <c r="I23299">
        <v>0</v>
      </c>
      <c r="L23299" t="s">
        <v>171</v>
      </c>
      <c r="M23299" t="s">
        <v>126</v>
      </c>
      <c r="N23299" t="s">
        <v>165</v>
      </c>
      <c r="P23299">
        <v>0.30831866797342</v>
      </c>
      <c r="Q23299">
        <v>0</v>
      </c>
    </row>
    <row r="23300" spans="1:17">
      <c r="A23300" t="s">
        <v>122</v>
      </c>
      <c r="B23300">
        <v>2050</v>
      </c>
      <c r="E23300" t="s">
        <v>170</v>
      </c>
      <c r="G23300" t="s">
        <v>1078</v>
      </c>
      <c r="H23300" t="s">
        <v>134</v>
      </c>
      <c r="I23300">
        <v>0</v>
      </c>
      <c r="L23300" t="s">
        <v>171</v>
      </c>
      <c r="M23300" t="s">
        <v>126</v>
      </c>
      <c r="N23300" t="s">
        <v>165</v>
      </c>
      <c r="P23300">
        <v>0.30831866797342</v>
      </c>
      <c r="Q23300">
        <v>0</v>
      </c>
    </row>
    <row r="23301" spans="1:17">
      <c r="A23301" t="s">
        <v>122</v>
      </c>
      <c r="B23301">
        <v>2050</v>
      </c>
      <c r="E23301" t="s">
        <v>162</v>
      </c>
      <c r="G23301" t="s">
        <v>1078</v>
      </c>
      <c r="H23301" t="s">
        <v>131</v>
      </c>
      <c r="I23301">
        <v>1612500</v>
      </c>
      <c r="L23301" t="s">
        <v>163</v>
      </c>
      <c r="M23301" t="s">
        <v>126</v>
      </c>
      <c r="N23301" t="s">
        <v>165</v>
      </c>
      <c r="P23301">
        <v>0.30831866797342</v>
      </c>
      <c r="Q23301">
        <v>497163.85210714</v>
      </c>
    </row>
    <row r="23302" spans="1:17">
      <c r="A23302" t="s">
        <v>122</v>
      </c>
      <c r="B23302">
        <v>2050</v>
      </c>
      <c r="E23302" t="s">
        <v>162</v>
      </c>
      <c r="G23302" t="s">
        <v>1078</v>
      </c>
      <c r="H23302" t="s">
        <v>134</v>
      </c>
      <c r="I23302">
        <v>2257500</v>
      </c>
      <c r="L23302" t="s">
        <v>163</v>
      </c>
      <c r="M23302" t="s">
        <v>126</v>
      </c>
      <c r="N23302" t="s">
        <v>165</v>
      </c>
      <c r="P23302">
        <v>0.30831866797342</v>
      </c>
      <c r="Q23302">
        <v>696029.39294999698</v>
      </c>
    </row>
    <row r="23303" spans="1:17">
      <c r="A23303" t="s">
        <v>122</v>
      </c>
      <c r="B23303">
        <v>2050</v>
      </c>
      <c r="E23303" t="s">
        <v>167</v>
      </c>
      <c r="G23303" t="s">
        <v>1078</v>
      </c>
      <c r="H23303" t="s">
        <v>131</v>
      </c>
      <c r="I23303">
        <v>0</v>
      </c>
      <c r="L23303" t="s">
        <v>168</v>
      </c>
      <c r="M23303" t="s">
        <v>126</v>
      </c>
      <c r="N23303" t="s">
        <v>165</v>
      </c>
      <c r="P23303">
        <v>0.30831866797342</v>
      </c>
      <c r="Q23303">
        <v>0</v>
      </c>
    </row>
    <row r="23304" spans="1:17">
      <c r="A23304" t="s">
        <v>122</v>
      </c>
      <c r="B23304">
        <v>2050</v>
      </c>
      <c r="E23304" t="s">
        <v>167</v>
      </c>
      <c r="G23304" t="s">
        <v>1078</v>
      </c>
      <c r="H23304" t="s">
        <v>134</v>
      </c>
      <c r="I23304">
        <v>0</v>
      </c>
      <c r="L23304" t="s">
        <v>168</v>
      </c>
      <c r="M23304" t="s">
        <v>126</v>
      </c>
      <c r="N23304" t="s">
        <v>165</v>
      </c>
      <c r="P23304">
        <v>0.30831866797342</v>
      </c>
      <c r="Q23304">
        <v>0</v>
      </c>
    </row>
    <row r="23305" spans="1:17">
      <c r="A23305" t="s">
        <v>122</v>
      </c>
      <c r="B23305">
        <v>2050</v>
      </c>
      <c r="E23305" t="s">
        <v>167</v>
      </c>
      <c r="G23305" t="s">
        <v>1078</v>
      </c>
      <c r="H23305" t="s">
        <v>131</v>
      </c>
      <c r="I23305">
        <v>0</v>
      </c>
      <c r="L23305" t="s">
        <v>169</v>
      </c>
      <c r="M23305" t="s">
        <v>126</v>
      </c>
      <c r="N23305" t="s">
        <v>165</v>
      </c>
      <c r="P23305">
        <v>0.30831866797342</v>
      </c>
      <c r="Q23305">
        <v>0</v>
      </c>
    </row>
    <row r="23306" spans="1:17">
      <c r="A23306" t="s">
        <v>122</v>
      </c>
      <c r="B23306">
        <v>2050</v>
      </c>
      <c r="E23306" t="s">
        <v>167</v>
      </c>
      <c r="G23306" t="s">
        <v>1078</v>
      </c>
      <c r="H23306" t="s">
        <v>134</v>
      </c>
      <c r="I23306">
        <v>0</v>
      </c>
      <c r="L23306" t="s">
        <v>169</v>
      </c>
      <c r="M23306" t="s">
        <v>126</v>
      </c>
      <c r="N23306" t="s">
        <v>165</v>
      </c>
      <c r="P23306">
        <v>0.30831866797342</v>
      </c>
      <c r="Q23306">
        <v>0</v>
      </c>
    </row>
    <row r="23307" spans="1:17">
      <c r="A23307" t="s">
        <v>122</v>
      </c>
      <c r="B23307">
        <v>2050</v>
      </c>
      <c r="E23307" t="s">
        <v>170</v>
      </c>
      <c r="G23307" t="s">
        <v>1078</v>
      </c>
      <c r="H23307" t="s">
        <v>131</v>
      </c>
      <c r="I23307">
        <v>0</v>
      </c>
      <c r="L23307" t="s">
        <v>171</v>
      </c>
      <c r="M23307" t="s">
        <v>126</v>
      </c>
      <c r="N23307" t="s">
        <v>166</v>
      </c>
      <c r="P23307">
        <v>0.30831866797342</v>
      </c>
      <c r="Q23307">
        <v>0</v>
      </c>
    </row>
    <row r="23308" spans="1:17">
      <c r="A23308" t="s">
        <v>122</v>
      </c>
      <c r="B23308">
        <v>2050</v>
      </c>
      <c r="E23308" t="s">
        <v>170</v>
      </c>
      <c r="G23308" t="s">
        <v>1078</v>
      </c>
      <c r="H23308" t="s">
        <v>134</v>
      </c>
      <c r="I23308">
        <v>0</v>
      </c>
      <c r="L23308" t="s">
        <v>171</v>
      </c>
      <c r="M23308" t="s">
        <v>126</v>
      </c>
      <c r="N23308" t="s">
        <v>166</v>
      </c>
      <c r="P23308">
        <v>0.30831866797342</v>
      </c>
      <c r="Q23308">
        <v>0</v>
      </c>
    </row>
    <row r="23309" spans="1:17">
      <c r="A23309" t="s">
        <v>122</v>
      </c>
      <c r="B23309">
        <v>2050</v>
      </c>
      <c r="E23309" t="s">
        <v>162</v>
      </c>
      <c r="G23309" t="s">
        <v>1078</v>
      </c>
      <c r="H23309" t="s">
        <v>131</v>
      </c>
      <c r="I23309">
        <v>5643750</v>
      </c>
      <c r="L23309" t="s">
        <v>163</v>
      </c>
      <c r="M23309" t="s">
        <v>126</v>
      </c>
      <c r="N23309" t="s">
        <v>166</v>
      </c>
      <c r="P23309">
        <v>0.30831866797342</v>
      </c>
      <c r="Q23309">
        <v>1740073.4823749899</v>
      </c>
    </row>
    <row r="23310" spans="1:17">
      <c r="A23310" t="s">
        <v>122</v>
      </c>
      <c r="B23310">
        <v>2050</v>
      </c>
      <c r="E23310" t="s">
        <v>162</v>
      </c>
      <c r="G23310" t="s">
        <v>1078</v>
      </c>
      <c r="H23310" t="s">
        <v>134</v>
      </c>
      <c r="I23310">
        <v>11851875</v>
      </c>
      <c r="L23310" t="s">
        <v>163</v>
      </c>
      <c r="M23310" t="s">
        <v>126</v>
      </c>
      <c r="N23310" t="s">
        <v>166</v>
      </c>
      <c r="P23310">
        <v>0.30831866797342</v>
      </c>
      <c r="Q23310">
        <v>3654154.3129874798</v>
      </c>
    </row>
    <row r="23311" spans="1:17">
      <c r="A23311" t="s">
        <v>122</v>
      </c>
      <c r="B23311">
        <v>2050</v>
      </c>
      <c r="E23311" t="s">
        <v>167</v>
      </c>
      <c r="G23311" t="s">
        <v>1078</v>
      </c>
      <c r="H23311" t="s">
        <v>131</v>
      </c>
      <c r="I23311">
        <v>0</v>
      </c>
      <c r="L23311" t="s">
        <v>168</v>
      </c>
      <c r="M23311" t="s">
        <v>126</v>
      </c>
      <c r="N23311" t="s">
        <v>166</v>
      </c>
      <c r="P23311">
        <v>0.30831866797342</v>
      </c>
      <c r="Q23311">
        <v>0</v>
      </c>
    </row>
    <row r="23312" spans="1:17">
      <c r="A23312" t="s">
        <v>122</v>
      </c>
      <c r="B23312">
        <v>2050</v>
      </c>
      <c r="E23312" t="s">
        <v>167</v>
      </c>
      <c r="G23312" t="s">
        <v>1078</v>
      </c>
      <c r="H23312" t="s">
        <v>134</v>
      </c>
      <c r="I23312">
        <v>0</v>
      </c>
      <c r="L23312" t="s">
        <v>168</v>
      </c>
      <c r="M23312" t="s">
        <v>126</v>
      </c>
      <c r="N23312" t="s">
        <v>166</v>
      </c>
      <c r="P23312">
        <v>0.30831866797342</v>
      </c>
      <c r="Q23312">
        <v>0</v>
      </c>
    </row>
    <row r="23313" spans="1:17">
      <c r="A23313" t="s">
        <v>122</v>
      </c>
      <c r="B23313">
        <v>2050</v>
      </c>
      <c r="E23313" t="s">
        <v>167</v>
      </c>
      <c r="G23313" t="s">
        <v>1078</v>
      </c>
      <c r="H23313" t="s">
        <v>131</v>
      </c>
      <c r="I23313">
        <v>1009651.64835165</v>
      </c>
      <c r="L23313" t="s">
        <v>169</v>
      </c>
      <c r="M23313" t="s">
        <v>126</v>
      </c>
      <c r="N23313" t="s">
        <v>166</v>
      </c>
      <c r="P23313">
        <v>0.30831866797342</v>
      </c>
      <c r="Q23313">
        <v>311294.45133694803</v>
      </c>
    </row>
    <row r="23314" spans="1:17">
      <c r="A23314" t="s">
        <v>122</v>
      </c>
      <c r="B23314">
        <v>2050</v>
      </c>
      <c r="E23314" t="s">
        <v>167</v>
      </c>
      <c r="G23314" t="s">
        <v>1078</v>
      </c>
      <c r="H23314" t="s">
        <v>134</v>
      </c>
      <c r="I23314">
        <v>3926423.0769230798</v>
      </c>
      <c r="L23314" t="s">
        <v>169</v>
      </c>
      <c r="M23314" t="s">
        <v>126</v>
      </c>
      <c r="N23314" t="s">
        <v>166</v>
      </c>
      <c r="P23314">
        <v>0.30831866797342</v>
      </c>
      <c r="Q23314">
        <v>1210589.5329770199</v>
      </c>
    </row>
    <row r="23315" spans="1:17">
      <c r="A23315" t="s">
        <v>122</v>
      </c>
      <c r="B23315">
        <v>2050</v>
      </c>
      <c r="E23315" t="s">
        <v>170</v>
      </c>
      <c r="G23315" t="s">
        <v>1078</v>
      </c>
      <c r="H23315" t="s">
        <v>131</v>
      </c>
      <c r="I23315">
        <v>0</v>
      </c>
      <c r="L23315" t="s">
        <v>171</v>
      </c>
      <c r="M23315" t="s">
        <v>126</v>
      </c>
      <c r="N23315" t="s">
        <v>160</v>
      </c>
      <c r="P23315">
        <v>0.30831866797342</v>
      </c>
      <c r="Q23315">
        <v>0</v>
      </c>
    </row>
    <row r="23316" spans="1:17">
      <c r="A23316" t="s">
        <v>122</v>
      </c>
      <c r="B23316">
        <v>2050</v>
      </c>
      <c r="E23316" t="s">
        <v>170</v>
      </c>
      <c r="G23316" t="s">
        <v>1078</v>
      </c>
      <c r="H23316" t="s">
        <v>134</v>
      </c>
      <c r="I23316">
        <v>0</v>
      </c>
      <c r="L23316" t="s">
        <v>171</v>
      </c>
      <c r="M23316" t="s">
        <v>126</v>
      </c>
      <c r="N23316" t="s">
        <v>160</v>
      </c>
      <c r="P23316">
        <v>0.30831866797342</v>
      </c>
      <c r="Q23316">
        <v>0</v>
      </c>
    </row>
    <row r="23317" spans="1:17">
      <c r="A23317" t="s">
        <v>122</v>
      </c>
      <c r="B23317">
        <v>2050</v>
      </c>
      <c r="E23317" t="s">
        <v>162</v>
      </c>
      <c r="G23317" t="s">
        <v>1078</v>
      </c>
      <c r="H23317" t="s">
        <v>131</v>
      </c>
      <c r="I23317">
        <v>16125000</v>
      </c>
      <c r="L23317" t="s">
        <v>163</v>
      </c>
      <c r="M23317" t="s">
        <v>126</v>
      </c>
      <c r="N23317" t="s">
        <v>160</v>
      </c>
      <c r="P23317">
        <v>0.30831866797342</v>
      </c>
      <c r="Q23317">
        <v>4971638.5210713996</v>
      </c>
    </row>
    <row r="23318" spans="1:17">
      <c r="A23318" t="s">
        <v>122</v>
      </c>
      <c r="B23318">
        <v>2050</v>
      </c>
      <c r="E23318" t="s">
        <v>162</v>
      </c>
      <c r="G23318" t="s">
        <v>1078</v>
      </c>
      <c r="H23318" t="s">
        <v>134</v>
      </c>
      <c r="I23318">
        <v>33862500</v>
      </c>
      <c r="L23318" t="s">
        <v>163</v>
      </c>
      <c r="M23318" t="s">
        <v>126</v>
      </c>
      <c r="N23318" t="s">
        <v>160</v>
      </c>
      <c r="P23318">
        <v>0.30831866797342</v>
      </c>
      <c r="Q23318">
        <v>10440440.894249899</v>
      </c>
    </row>
    <row r="23319" spans="1:17">
      <c r="A23319" t="s">
        <v>122</v>
      </c>
      <c r="B23319">
        <v>2050</v>
      </c>
      <c r="E23319" t="s">
        <v>167</v>
      </c>
      <c r="G23319" t="s">
        <v>1078</v>
      </c>
      <c r="H23319" t="s">
        <v>131</v>
      </c>
      <c r="I23319">
        <v>0</v>
      </c>
      <c r="L23319" t="s">
        <v>168</v>
      </c>
      <c r="M23319" t="s">
        <v>126</v>
      </c>
      <c r="N23319" t="s">
        <v>160</v>
      </c>
      <c r="P23319">
        <v>0.30831866797342</v>
      </c>
      <c r="Q23319">
        <v>0</v>
      </c>
    </row>
    <row r="23320" spans="1:17">
      <c r="A23320" t="s">
        <v>122</v>
      </c>
      <c r="B23320">
        <v>2050</v>
      </c>
      <c r="E23320" t="s">
        <v>167</v>
      </c>
      <c r="G23320" t="s">
        <v>1078</v>
      </c>
      <c r="H23320" t="s">
        <v>134</v>
      </c>
      <c r="I23320">
        <v>0</v>
      </c>
      <c r="L23320" t="s">
        <v>168</v>
      </c>
      <c r="M23320" t="s">
        <v>126</v>
      </c>
      <c r="N23320" t="s">
        <v>160</v>
      </c>
      <c r="P23320">
        <v>0.30831866797342</v>
      </c>
      <c r="Q23320">
        <v>0</v>
      </c>
    </row>
    <row r="23321" spans="1:17">
      <c r="A23321" t="s">
        <v>122</v>
      </c>
      <c r="B23321">
        <v>2050</v>
      </c>
      <c r="E23321" t="s">
        <v>167</v>
      </c>
      <c r="G23321" t="s">
        <v>1078</v>
      </c>
      <c r="H23321" t="s">
        <v>131</v>
      </c>
      <c r="I23321">
        <v>24998077.699244998</v>
      </c>
      <c r="L23321" t="s">
        <v>169</v>
      </c>
      <c r="M23321" t="s">
        <v>126</v>
      </c>
      <c r="N23321" t="s">
        <v>160</v>
      </c>
      <c r="P23321">
        <v>0.30831866797342</v>
      </c>
      <c r="Q23321">
        <v>7707374.0181272803</v>
      </c>
    </row>
    <row r="23322" spans="1:17">
      <c r="A23322" t="s">
        <v>122</v>
      </c>
      <c r="B23322">
        <v>2050</v>
      </c>
      <c r="E23322" t="s">
        <v>167</v>
      </c>
      <c r="G23322" t="s">
        <v>1078</v>
      </c>
      <c r="H23322" t="s">
        <v>134</v>
      </c>
      <c r="I23322">
        <v>246354220.644247</v>
      </c>
      <c r="L23322" t="s">
        <v>169</v>
      </c>
      <c r="M23322" t="s">
        <v>126</v>
      </c>
      <c r="N23322" t="s">
        <v>160</v>
      </c>
      <c r="P23322">
        <v>0.30831866797342</v>
      </c>
      <c r="Q23322">
        <v>75955605.158664301</v>
      </c>
    </row>
    <row r="23323" spans="1:17">
      <c r="A23323" t="s">
        <v>122</v>
      </c>
      <c r="B23323">
        <v>2050</v>
      </c>
      <c r="E23323" t="s">
        <v>170</v>
      </c>
      <c r="G23323" t="s">
        <v>1077</v>
      </c>
      <c r="H23323" t="s">
        <v>131</v>
      </c>
      <c r="I23323">
        <v>0</v>
      </c>
      <c r="L23323" t="s">
        <v>171</v>
      </c>
      <c r="M23323" t="s">
        <v>165</v>
      </c>
      <c r="N23323" t="s">
        <v>165</v>
      </c>
      <c r="P23323">
        <v>0.30831866797342</v>
      </c>
      <c r="Q23323">
        <v>0</v>
      </c>
    </row>
    <row r="23324" spans="1:17">
      <c r="A23324" t="s">
        <v>122</v>
      </c>
      <c r="B23324">
        <v>2050</v>
      </c>
      <c r="E23324" t="s">
        <v>170</v>
      </c>
      <c r="G23324" t="s">
        <v>1077</v>
      </c>
      <c r="H23324" t="s">
        <v>134</v>
      </c>
      <c r="I23324">
        <v>0</v>
      </c>
      <c r="L23324" t="s">
        <v>171</v>
      </c>
      <c r="M23324" t="s">
        <v>165</v>
      </c>
      <c r="N23324" t="s">
        <v>165</v>
      </c>
      <c r="P23324">
        <v>0.30831866797342</v>
      </c>
      <c r="Q23324">
        <v>0</v>
      </c>
    </row>
    <row r="23325" spans="1:17">
      <c r="A23325" t="s">
        <v>122</v>
      </c>
      <c r="B23325">
        <v>2050</v>
      </c>
      <c r="E23325" t="s">
        <v>162</v>
      </c>
      <c r="G23325" t="s">
        <v>1077</v>
      </c>
      <c r="H23325" t="s">
        <v>131</v>
      </c>
      <c r="I23325">
        <v>0</v>
      </c>
      <c r="L23325" t="s">
        <v>163</v>
      </c>
      <c r="M23325" t="s">
        <v>165</v>
      </c>
      <c r="N23325" t="s">
        <v>165</v>
      </c>
      <c r="P23325">
        <v>0.30831866797342</v>
      </c>
      <c r="Q23325">
        <v>0</v>
      </c>
    </row>
    <row r="23326" spans="1:17">
      <c r="A23326" t="s">
        <v>122</v>
      </c>
      <c r="B23326">
        <v>2050</v>
      </c>
      <c r="E23326" t="s">
        <v>162</v>
      </c>
      <c r="G23326" t="s">
        <v>1077</v>
      </c>
      <c r="H23326" t="s">
        <v>134</v>
      </c>
      <c r="I23326">
        <v>0</v>
      </c>
      <c r="L23326" t="s">
        <v>163</v>
      </c>
      <c r="M23326" t="s">
        <v>165</v>
      </c>
      <c r="N23326" t="s">
        <v>165</v>
      </c>
      <c r="P23326">
        <v>0.30831866797342</v>
      </c>
      <c r="Q23326">
        <v>0</v>
      </c>
    </row>
    <row r="23327" spans="1:17">
      <c r="A23327" t="s">
        <v>122</v>
      </c>
      <c r="B23327">
        <v>2050</v>
      </c>
      <c r="E23327" t="s">
        <v>167</v>
      </c>
      <c r="G23327" t="s">
        <v>1077</v>
      </c>
      <c r="H23327" t="s">
        <v>131</v>
      </c>
      <c r="I23327">
        <v>0</v>
      </c>
      <c r="L23327" t="s">
        <v>168</v>
      </c>
      <c r="M23327" t="s">
        <v>165</v>
      </c>
      <c r="N23327" t="s">
        <v>165</v>
      </c>
      <c r="P23327">
        <v>0.30831866797342</v>
      </c>
      <c r="Q23327">
        <v>0</v>
      </c>
    </row>
    <row r="23328" spans="1:17">
      <c r="A23328" t="s">
        <v>122</v>
      </c>
      <c r="B23328">
        <v>2050</v>
      </c>
      <c r="E23328" t="s">
        <v>167</v>
      </c>
      <c r="G23328" t="s">
        <v>1077</v>
      </c>
      <c r="H23328" t="s">
        <v>134</v>
      </c>
      <c r="I23328">
        <v>0</v>
      </c>
      <c r="L23328" t="s">
        <v>168</v>
      </c>
      <c r="M23328" t="s">
        <v>165</v>
      </c>
      <c r="N23328" t="s">
        <v>165</v>
      </c>
      <c r="P23328">
        <v>0.30831866797342</v>
      </c>
      <c r="Q23328">
        <v>0</v>
      </c>
    </row>
    <row r="23329" spans="1:17">
      <c r="A23329" t="s">
        <v>122</v>
      </c>
      <c r="B23329">
        <v>2050</v>
      </c>
      <c r="E23329" t="s">
        <v>167</v>
      </c>
      <c r="G23329" t="s">
        <v>1077</v>
      </c>
      <c r="H23329" t="s">
        <v>131</v>
      </c>
      <c r="I23329">
        <v>0</v>
      </c>
      <c r="L23329" t="s">
        <v>169</v>
      </c>
      <c r="M23329" t="s">
        <v>165</v>
      </c>
      <c r="N23329" t="s">
        <v>165</v>
      </c>
      <c r="P23329">
        <v>0.30831866797342</v>
      </c>
      <c r="Q23329">
        <v>0</v>
      </c>
    </row>
    <row r="23330" spans="1:17">
      <c r="A23330" t="s">
        <v>122</v>
      </c>
      <c r="B23330">
        <v>2050</v>
      </c>
      <c r="E23330" t="s">
        <v>167</v>
      </c>
      <c r="G23330" t="s">
        <v>1077</v>
      </c>
      <c r="H23330" t="s">
        <v>134</v>
      </c>
      <c r="I23330">
        <v>0</v>
      </c>
      <c r="L23330" t="s">
        <v>169</v>
      </c>
      <c r="M23330" t="s">
        <v>165</v>
      </c>
      <c r="N23330" t="s">
        <v>165</v>
      </c>
      <c r="P23330">
        <v>0.30831866797342</v>
      </c>
      <c r="Q23330">
        <v>0</v>
      </c>
    </row>
    <row r="23331" spans="1:17">
      <c r="A23331" t="s">
        <v>122</v>
      </c>
      <c r="B23331">
        <v>2050</v>
      </c>
      <c r="E23331" t="s">
        <v>162</v>
      </c>
      <c r="G23331" t="s">
        <v>1078</v>
      </c>
      <c r="H23331" t="s">
        <v>131</v>
      </c>
      <c r="I23331">
        <v>4367551.46262189</v>
      </c>
      <c r="L23331" t="s">
        <v>163</v>
      </c>
      <c r="M23331" t="s">
        <v>166</v>
      </c>
      <c r="N23331" t="s">
        <v>159</v>
      </c>
      <c r="P23331">
        <v>0.30831866797342</v>
      </c>
      <c r="Q23331">
        <v>1346597.64926094</v>
      </c>
    </row>
    <row r="23332" spans="1:17">
      <c r="A23332" t="s">
        <v>122</v>
      </c>
      <c r="B23332">
        <v>2050</v>
      </c>
      <c r="E23332" t="s">
        <v>162</v>
      </c>
      <c r="G23332" t="s">
        <v>1078</v>
      </c>
      <c r="H23332" t="s">
        <v>134</v>
      </c>
      <c r="I23332">
        <v>21231005.5808166</v>
      </c>
      <c r="L23332" t="s">
        <v>163</v>
      </c>
      <c r="M23332" t="s">
        <v>166</v>
      </c>
      <c r="N23332" t="s">
        <v>159</v>
      </c>
      <c r="P23332">
        <v>0.30831866797342</v>
      </c>
      <c r="Q23332">
        <v>6545915.3604136296</v>
      </c>
    </row>
    <row r="23333" spans="1:17">
      <c r="A23333" t="s">
        <v>122</v>
      </c>
      <c r="B23333">
        <v>2050</v>
      </c>
      <c r="E23333" t="s">
        <v>170</v>
      </c>
      <c r="G23333" t="s">
        <v>1077</v>
      </c>
      <c r="H23333" t="s">
        <v>131</v>
      </c>
      <c r="I23333">
        <v>0</v>
      </c>
      <c r="L23333" t="s">
        <v>171</v>
      </c>
      <c r="M23333" t="s">
        <v>166</v>
      </c>
      <c r="N23333" t="s">
        <v>166</v>
      </c>
      <c r="P23333">
        <v>0.30831866797342</v>
      </c>
      <c r="Q23333">
        <v>0</v>
      </c>
    </row>
    <row r="23334" spans="1:17">
      <c r="A23334" t="s">
        <v>122</v>
      </c>
      <c r="B23334">
        <v>2050</v>
      </c>
      <c r="E23334" t="s">
        <v>170</v>
      </c>
      <c r="G23334" t="s">
        <v>1077</v>
      </c>
      <c r="H23334" t="s">
        <v>134</v>
      </c>
      <c r="I23334">
        <v>0</v>
      </c>
      <c r="L23334" t="s">
        <v>171</v>
      </c>
      <c r="M23334" t="s">
        <v>166</v>
      </c>
      <c r="N23334" t="s">
        <v>166</v>
      </c>
      <c r="P23334">
        <v>0.30831866797342</v>
      </c>
      <c r="Q23334">
        <v>0</v>
      </c>
    </row>
    <row r="23335" spans="1:17">
      <c r="A23335" t="s">
        <v>122</v>
      </c>
      <c r="B23335">
        <v>2050</v>
      </c>
      <c r="E23335" t="s">
        <v>162</v>
      </c>
      <c r="G23335" t="s">
        <v>1077</v>
      </c>
      <c r="H23335" t="s">
        <v>131</v>
      </c>
      <c r="I23335">
        <v>0</v>
      </c>
      <c r="L23335" t="s">
        <v>163</v>
      </c>
      <c r="M23335" t="s">
        <v>166</v>
      </c>
      <c r="N23335" t="s">
        <v>166</v>
      </c>
      <c r="P23335">
        <v>0.30831866797342</v>
      </c>
      <c r="Q23335">
        <v>0</v>
      </c>
    </row>
    <row r="23336" spans="1:17">
      <c r="A23336" t="s">
        <v>122</v>
      </c>
      <c r="B23336">
        <v>2050</v>
      </c>
      <c r="E23336" t="s">
        <v>162</v>
      </c>
      <c r="G23336" t="s">
        <v>1077</v>
      </c>
      <c r="H23336" t="s">
        <v>134</v>
      </c>
      <c r="I23336">
        <v>0</v>
      </c>
      <c r="L23336" t="s">
        <v>163</v>
      </c>
      <c r="M23336" t="s">
        <v>166</v>
      </c>
      <c r="N23336" t="s">
        <v>166</v>
      </c>
      <c r="P23336">
        <v>0.30831866797342</v>
      </c>
      <c r="Q23336">
        <v>0</v>
      </c>
    </row>
    <row r="23337" spans="1:17">
      <c r="A23337" t="s">
        <v>122</v>
      </c>
      <c r="B23337">
        <v>2050</v>
      </c>
      <c r="E23337" t="s">
        <v>167</v>
      </c>
      <c r="G23337" t="s">
        <v>1077</v>
      </c>
      <c r="H23337" t="s">
        <v>131</v>
      </c>
      <c r="I23337">
        <v>0</v>
      </c>
      <c r="L23337" t="s">
        <v>168</v>
      </c>
      <c r="M23337" t="s">
        <v>166</v>
      </c>
      <c r="N23337" t="s">
        <v>166</v>
      </c>
      <c r="P23337">
        <v>0.30831866797342</v>
      </c>
      <c r="Q23337">
        <v>0</v>
      </c>
    </row>
    <row r="23338" spans="1:17">
      <c r="A23338" t="s">
        <v>122</v>
      </c>
      <c r="B23338">
        <v>2050</v>
      </c>
      <c r="E23338" t="s">
        <v>167</v>
      </c>
      <c r="G23338" t="s">
        <v>1077</v>
      </c>
      <c r="H23338" t="s">
        <v>134</v>
      </c>
      <c r="I23338">
        <v>0</v>
      </c>
      <c r="L23338" t="s">
        <v>168</v>
      </c>
      <c r="M23338" t="s">
        <v>166</v>
      </c>
      <c r="N23338" t="s">
        <v>166</v>
      </c>
      <c r="P23338">
        <v>0.30831866797342</v>
      </c>
      <c r="Q23338">
        <v>0</v>
      </c>
    </row>
    <row r="23339" spans="1:17">
      <c r="A23339" t="s">
        <v>122</v>
      </c>
      <c r="B23339">
        <v>2050</v>
      </c>
      <c r="E23339" t="s">
        <v>167</v>
      </c>
      <c r="G23339" t="s">
        <v>1077</v>
      </c>
      <c r="H23339" t="s">
        <v>131</v>
      </c>
      <c r="I23339">
        <v>0</v>
      </c>
      <c r="L23339" t="s">
        <v>169</v>
      </c>
      <c r="M23339" t="s">
        <v>166</v>
      </c>
      <c r="N23339" t="s">
        <v>166</v>
      </c>
      <c r="P23339">
        <v>0.30831866797342</v>
      </c>
      <c r="Q23339">
        <v>0</v>
      </c>
    </row>
    <row r="23340" spans="1:17">
      <c r="A23340" t="s">
        <v>122</v>
      </c>
      <c r="B23340">
        <v>2050</v>
      </c>
      <c r="E23340" t="s">
        <v>167</v>
      </c>
      <c r="G23340" t="s">
        <v>1077</v>
      </c>
      <c r="H23340" t="s">
        <v>134</v>
      </c>
      <c r="I23340">
        <v>0</v>
      </c>
      <c r="L23340" t="s">
        <v>169</v>
      </c>
      <c r="M23340" t="s">
        <v>166</v>
      </c>
      <c r="N23340" t="s">
        <v>166</v>
      </c>
      <c r="P23340">
        <v>0.30831866797342</v>
      </c>
      <c r="Q23340">
        <v>0</v>
      </c>
    </row>
    <row r="23341" spans="1:17">
      <c r="A23341" t="s">
        <v>122</v>
      </c>
      <c r="B23341">
        <v>2050</v>
      </c>
      <c r="E23341" t="s">
        <v>162</v>
      </c>
      <c r="G23341" t="s">
        <v>1078</v>
      </c>
      <c r="H23341" t="s">
        <v>131</v>
      </c>
      <c r="I23341">
        <v>4826495.42743624</v>
      </c>
      <c r="L23341" t="s">
        <v>163</v>
      </c>
      <c r="M23341" t="s">
        <v>160</v>
      </c>
      <c r="N23341" t="s">
        <v>164</v>
      </c>
      <c r="P23341">
        <v>0.30831866797342</v>
      </c>
      <c r="Q23341">
        <v>1488098.6411669401</v>
      </c>
    </row>
    <row r="23342" spans="1:17">
      <c r="A23342" t="s">
        <v>122</v>
      </c>
      <c r="B23342">
        <v>2050</v>
      </c>
      <c r="E23342" t="s">
        <v>162</v>
      </c>
      <c r="G23342" t="s">
        <v>1078</v>
      </c>
      <c r="H23342" t="s">
        <v>134</v>
      </c>
      <c r="I23342">
        <v>6780678.3188529201</v>
      </c>
      <c r="L23342" t="s">
        <v>163</v>
      </c>
      <c r="M23342" t="s">
        <v>160</v>
      </c>
      <c r="N23342" t="s">
        <v>164</v>
      </c>
      <c r="P23342">
        <v>0.30831866797342</v>
      </c>
      <c r="Q23342">
        <v>2090609.70722499</v>
      </c>
    </row>
    <row r="23343" spans="1:17">
      <c r="A23343" t="s">
        <v>122</v>
      </c>
      <c r="B23343">
        <v>2050</v>
      </c>
      <c r="E23343" t="s">
        <v>170</v>
      </c>
      <c r="G23343" t="s">
        <v>1077</v>
      </c>
      <c r="H23343" t="s">
        <v>131</v>
      </c>
      <c r="I23343">
        <v>0</v>
      </c>
      <c r="L23343" t="s">
        <v>171</v>
      </c>
      <c r="M23343" t="s">
        <v>160</v>
      </c>
      <c r="N23343" t="s">
        <v>160</v>
      </c>
      <c r="P23343">
        <v>0.30831866797342</v>
      </c>
      <c r="Q23343">
        <v>0</v>
      </c>
    </row>
    <row r="23344" spans="1:17">
      <c r="A23344" t="s">
        <v>122</v>
      </c>
      <c r="B23344">
        <v>2050</v>
      </c>
      <c r="E23344" t="s">
        <v>170</v>
      </c>
      <c r="G23344" t="s">
        <v>1077</v>
      </c>
      <c r="H23344" t="s">
        <v>134</v>
      </c>
      <c r="I23344">
        <v>0</v>
      </c>
      <c r="L23344" t="s">
        <v>171</v>
      </c>
      <c r="M23344" t="s">
        <v>160</v>
      </c>
      <c r="N23344" t="s">
        <v>160</v>
      </c>
      <c r="P23344">
        <v>0.30831866797342</v>
      </c>
      <c r="Q23344">
        <v>0</v>
      </c>
    </row>
    <row r="23345" spans="1:17">
      <c r="A23345" t="s">
        <v>122</v>
      </c>
      <c r="B23345">
        <v>2050</v>
      </c>
      <c r="E23345" t="s">
        <v>162</v>
      </c>
      <c r="G23345" t="s">
        <v>1077</v>
      </c>
      <c r="H23345" t="s">
        <v>131</v>
      </c>
      <c r="I23345">
        <v>0</v>
      </c>
      <c r="L23345" t="s">
        <v>163</v>
      </c>
      <c r="M23345" t="s">
        <v>160</v>
      </c>
      <c r="N23345" t="s">
        <v>160</v>
      </c>
      <c r="P23345">
        <v>0.30831866797342</v>
      </c>
      <c r="Q23345">
        <v>0</v>
      </c>
    </row>
    <row r="23346" spans="1:17">
      <c r="A23346" t="s">
        <v>122</v>
      </c>
      <c r="B23346">
        <v>2050</v>
      </c>
      <c r="E23346" t="s">
        <v>162</v>
      </c>
      <c r="G23346" t="s">
        <v>1077</v>
      </c>
      <c r="H23346" t="s">
        <v>134</v>
      </c>
      <c r="I23346">
        <v>0</v>
      </c>
      <c r="L23346" t="s">
        <v>163</v>
      </c>
      <c r="M23346" t="s">
        <v>160</v>
      </c>
      <c r="N23346" t="s">
        <v>160</v>
      </c>
      <c r="P23346">
        <v>0.30831866797342</v>
      </c>
      <c r="Q23346">
        <v>0</v>
      </c>
    </row>
    <row r="23347" spans="1:17">
      <c r="A23347" t="s">
        <v>122</v>
      </c>
      <c r="B23347">
        <v>2050</v>
      </c>
      <c r="E23347" t="s">
        <v>167</v>
      </c>
      <c r="G23347" t="s">
        <v>1077</v>
      </c>
      <c r="H23347" t="s">
        <v>131</v>
      </c>
      <c r="I23347">
        <v>0</v>
      </c>
      <c r="L23347" t="s">
        <v>168</v>
      </c>
      <c r="M23347" t="s">
        <v>160</v>
      </c>
      <c r="N23347" t="s">
        <v>160</v>
      </c>
      <c r="P23347">
        <v>0.30831866797342</v>
      </c>
      <c r="Q23347">
        <v>0</v>
      </c>
    </row>
    <row r="23348" spans="1:17">
      <c r="A23348" t="s">
        <v>122</v>
      </c>
      <c r="B23348">
        <v>2050</v>
      </c>
      <c r="E23348" t="s">
        <v>167</v>
      </c>
      <c r="G23348" t="s">
        <v>1077</v>
      </c>
      <c r="H23348" t="s">
        <v>134</v>
      </c>
      <c r="I23348">
        <v>0</v>
      </c>
      <c r="L23348" t="s">
        <v>168</v>
      </c>
      <c r="M23348" t="s">
        <v>160</v>
      </c>
      <c r="N23348" t="s">
        <v>160</v>
      </c>
      <c r="P23348">
        <v>0.30831866797342</v>
      </c>
      <c r="Q23348">
        <v>0</v>
      </c>
    </row>
    <row r="23349" spans="1:17">
      <c r="A23349" t="s">
        <v>122</v>
      </c>
      <c r="B23349">
        <v>2050</v>
      </c>
      <c r="E23349" t="s">
        <v>167</v>
      </c>
      <c r="G23349" t="s">
        <v>1077</v>
      </c>
      <c r="H23349" t="s">
        <v>131</v>
      </c>
      <c r="I23349">
        <v>0</v>
      </c>
      <c r="L23349" t="s">
        <v>169</v>
      </c>
      <c r="M23349" t="s">
        <v>160</v>
      </c>
      <c r="N23349" t="s">
        <v>160</v>
      </c>
      <c r="P23349">
        <v>0.30831866797342</v>
      </c>
      <c r="Q23349">
        <v>0</v>
      </c>
    </row>
    <row r="23350" spans="1:17">
      <c r="A23350" t="s">
        <v>122</v>
      </c>
      <c r="B23350">
        <v>2050</v>
      </c>
      <c r="E23350" t="s">
        <v>167</v>
      </c>
      <c r="G23350" t="s">
        <v>1077</v>
      </c>
      <c r="H23350" t="s">
        <v>134</v>
      </c>
      <c r="I23350">
        <v>0</v>
      </c>
      <c r="L23350" t="s">
        <v>169</v>
      </c>
      <c r="M23350" t="s">
        <v>160</v>
      </c>
      <c r="N23350" t="s">
        <v>160</v>
      </c>
      <c r="P23350">
        <v>0.30831866797342</v>
      </c>
      <c r="Q23350">
        <v>0</v>
      </c>
    </row>
    <row r="23351" spans="1:17">
      <c r="A23351" t="s">
        <v>122</v>
      </c>
      <c r="B23351">
        <v>2020</v>
      </c>
      <c r="G23351" t="s">
        <v>1079</v>
      </c>
      <c r="H23351" t="s">
        <v>1080</v>
      </c>
      <c r="I23351">
        <v>0</v>
      </c>
      <c r="O23351" t="s">
        <v>1081</v>
      </c>
      <c r="P23351">
        <v>1</v>
      </c>
      <c r="Q23351">
        <v>0</v>
      </c>
    </row>
    <row r="23352" spans="1:17">
      <c r="A23352" t="s">
        <v>122</v>
      </c>
      <c r="B23352">
        <v>2021</v>
      </c>
      <c r="G23352" t="s">
        <v>1079</v>
      </c>
      <c r="H23352" t="s">
        <v>1080</v>
      </c>
      <c r="I23352">
        <v>0</v>
      </c>
      <c r="O23352" t="s">
        <v>1081</v>
      </c>
      <c r="P23352">
        <v>0.96153846153846101</v>
      </c>
      <c r="Q23352">
        <v>0</v>
      </c>
    </row>
    <row r="23353" spans="1:17">
      <c r="A23353" t="s">
        <v>122</v>
      </c>
      <c r="B23353">
        <v>2022</v>
      </c>
      <c r="G23353" t="s">
        <v>1079</v>
      </c>
      <c r="H23353" t="s">
        <v>1080</v>
      </c>
      <c r="I23353">
        <v>0</v>
      </c>
      <c r="O23353" t="s">
        <v>1081</v>
      </c>
      <c r="P23353">
        <v>0.92455621301775104</v>
      </c>
      <c r="Q23353">
        <v>0</v>
      </c>
    </row>
    <row r="23354" spans="1:17">
      <c r="A23354" t="s">
        <v>122</v>
      </c>
      <c r="B23354">
        <v>2023</v>
      </c>
      <c r="G23354" t="s">
        <v>1079</v>
      </c>
      <c r="H23354" t="s">
        <v>1080</v>
      </c>
      <c r="I23354">
        <v>0</v>
      </c>
      <c r="O23354" t="s">
        <v>1081</v>
      </c>
      <c r="P23354">
        <v>0.88899635867091498</v>
      </c>
      <c r="Q23354">
        <v>0</v>
      </c>
    </row>
    <row r="23355" spans="1:17">
      <c r="A23355" t="s">
        <v>122</v>
      </c>
      <c r="B23355">
        <v>2024</v>
      </c>
      <c r="G23355" t="s">
        <v>1079</v>
      </c>
      <c r="H23355" t="s">
        <v>1080</v>
      </c>
      <c r="I23355">
        <v>0</v>
      </c>
      <c r="O23355" t="s">
        <v>1081</v>
      </c>
      <c r="P23355">
        <v>0.85480419102972605</v>
      </c>
      <c r="Q23355">
        <v>0</v>
      </c>
    </row>
    <row r="23356" spans="1:17">
      <c r="A23356" t="s">
        <v>122</v>
      </c>
      <c r="B23356">
        <v>2025</v>
      </c>
      <c r="G23356" t="s">
        <v>1079</v>
      </c>
      <c r="H23356" t="s">
        <v>1080</v>
      </c>
      <c r="I23356">
        <v>0</v>
      </c>
      <c r="O23356" t="s">
        <v>1081</v>
      </c>
      <c r="P23356">
        <v>0.82192710675935199</v>
      </c>
      <c r="Q23356">
        <v>0</v>
      </c>
    </row>
    <row r="23357" spans="1:17">
      <c r="A23357" t="s">
        <v>122</v>
      </c>
      <c r="B23357">
        <v>2026</v>
      </c>
      <c r="G23357" t="s">
        <v>1079</v>
      </c>
      <c r="H23357" t="s">
        <v>1080</v>
      </c>
      <c r="I23357">
        <v>0</v>
      </c>
      <c r="O23357" t="s">
        <v>1081</v>
      </c>
      <c r="P23357">
        <v>0.79031452573014604</v>
      </c>
      <c r="Q23357">
        <v>0</v>
      </c>
    </row>
    <row r="23358" spans="1:17">
      <c r="A23358" t="s">
        <v>122</v>
      </c>
      <c r="B23358">
        <v>2027</v>
      </c>
      <c r="G23358" t="s">
        <v>1079</v>
      </c>
      <c r="H23358" t="s">
        <v>1080</v>
      </c>
      <c r="I23358">
        <v>0</v>
      </c>
      <c r="O23358" t="s">
        <v>1081</v>
      </c>
      <c r="P23358">
        <v>0.75991781320206298</v>
      </c>
      <c r="Q23358">
        <v>0</v>
      </c>
    </row>
    <row r="23359" spans="1:17">
      <c r="A23359" t="s">
        <v>122</v>
      </c>
      <c r="B23359">
        <v>2028</v>
      </c>
      <c r="G23359" t="s">
        <v>1079</v>
      </c>
      <c r="H23359" t="s">
        <v>1080</v>
      </c>
      <c r="I23359">
        <v>0</v>
      </c>
      <c r="O23359" t="s">
        <v>1081</v>
      </c>
      <c r="P23359">
        <v>0.73069020500198401</v>
      </c>
      <c r="Q23359">
        <v>0</v>
      </c>
    </row>
    <row r="23360" spans="1:17">
      <c r="A23360" t="s">
        <v>122</v>
      </c>
      <c r="B23360">
        <v>2029</v>
      </c>
      <c r="G23360" t="s">
        <v>1079</v>
      </c>
      <c r="H23360" t="s">
        <v>1080</v>
      </c>
      <c r="I23360">
        <v>0</v>
      </c>
      <c r="O23360" t="s">
        <v>1081</v>
      </c>
      <c r="P23360">
        <v>0.702586735578831</v>
      </c>
      <c r="Q23360">
        <v>0</v>
      </c>
    </row>
    <row r="23361" spans="1:17">
      <c r="A23361" t="s">
        <v>122</v>
      </c>
      <c r="B23361">
        <v>2030</v>
      </c>
      <c r="G23361" t="s">
        <v>1079</v>
      </c>
      <c r="H23361" t="s">
        <v>1080</v>
      </c>
      <c r="I23361">
        <v>0</v>
      </c>
      <c r="O23361" t="s">
        <v>1081</v>
      </c>
      <c r="P23361">
        <v>0.67556416882579895</v>
      </c>
      <c r="Q23361">
        <v>0</v>
      </c>
    </row>
    <row r="23362" spans="1:17">
      <c r="A23362" t="s">
        <v>122</v>
      </c>
      <c r="B23362">
        <v>2031</v>
      </c>
      <c r="G23362" t="s">
        <v>1079</v>
      </c>
      <c r="H23362" t="s">
        <v>1080</v>
      </c>
      <c r="I23362">
        <v>0</v>
      </c>
      <c r="O23362" t="s">
        <v>1081</v>
      </c>
      <c r="P23362">
        <v>0.64958093156326802</v>
      </c>
      <c r="Q23362">
        <v>0</v>
      </c>
    </row>
    <row r="23363" spans="1:17">
      <c r="A23363" t="s">
        <v>122</v>
      </c>
      <c r="B23363">
        <v>2032</v>
      </c>
      <c r="G23363" t="s">
        <v>1079</v>
      </c>
      <c r="H23363" t="s">
        <v>1080</v>
      </c>
      <c r="I23363">
        <v>0</v>
      </c>
      <c r="O23363" t="s">
        <v>1081</v>
      </c>
      <c r="P23363">
        <v>0.62459704958006501</v>
      </c>
      <c r="Q23363">
        <v>0</v>
      </c>
    </row>
    <row r="23364" spans="1:17">
      <c r="A23364" t="s">
        <v>122</v>
      </c>
      <c r="B23364">
        <v>2033</v>
      </c>
      <c r="G23364" t="s">
        <v>1079</v>
      </c>
      <c r="H23364" t="s">
        <v>1080</v>
      </c>
      <c r="I23364">
        <v>0</v>
      </c>
      <c r="O23364" t="s">
        <v>1081</v>
      </c>
      <c r="P23364">
        <v>0.600574086134678</v>
      </c>
      <c r="Q23364">
        <v>0</v>
      </c>
    </row>
    <row r="23365" spans="1:17">
      <c r="A23365" t="s">
        <v>122</v>
      </c>
      <c r="B23365">
        <v>2034</v>
      </c>
      <c r="G23365" t="s">
        <v>1079</v>
      </c>
      <c r="H23365" t="s">
        <v>1080</v>
      </c>
      <c r="I23365">
        <v>0</v>
      </c>
      <c r="O23365" t="s">
        <v>1081</v>
      </c>
      <c r="P23365">
        <v>0.57747508282180604</v>
      </c>
      <c r="Q23365">
        <v>0</v>
      </c>
    </row>
    <row r="23366" spans="1:17">
      <c r="A23366" t="s">
        <v>122</v>
      </c>
      <c r="B23366">
        <v>2035</v>
      </c>
      <c r="G23366" t="s">
        <v>1079</v>
      </c>
      <c r="H23366" t="s">
        <v>1080</v>
      </c>
      <c r="I23366">
        <v>0</v>
      </c>
      <c r="O23366" t="s">
        <v>1081</v>
      </c>
      <c r="P23366">
        <v>0.55526450271327499</v>
      </c>
      <c r="Q23366">
        <v>0</v>
      </c>
    </row>
    <row r="23367" spans="1:17">
      <c r="A23367" t="s">
        <v>122</v>
      </c>
      <c r="B23367">
        <v>2036</v>
      </c>
      <c r="G23367" t="s">
        <v>1079</v>
      </c>
      <c r="H23367" t="s">
        <v>1080</v>
      </c>
      <c r="I23367">
        <v>0</v>
      </c>
      <c r="O23367" t="s">
        <v>1081</v>
      </c>
      <c r="P23367">
        <v>0.53390817568584104</v>
      </c>
      <c r="Q23367">
        <v>0</v>
      </c>
    </row>
    <row r="23368" spans="1:17">
      <c r="A23368" t="s">
        <v>122</v>
      </c>
      <c r="B23368">
        <v>2037</v>
      </c>
      <c r="G23368" t="s">
        <v>1079</v>
      </c>
      <c r="H23368" t="s">
        <v>1080</v>
      </c>
      <c r="I23368">
        <v>0</v>
      </c>
      <c r="O23368" t="s">
        <v>1081</v>
      </c>
      <c r="P23368">
        <v>0.51337324585177002</v>
      </c>
      <c r="Q23368">
        <v>0</v>
      </c>
    </row>
    <row r="23369" spans="1:17">
      <c r="A23369" t="s">
        <v>122</v>
      </c>
      <c r="B23369">
        <v>2038</v>
      </c>
      <c r="G23369" t="s">
        <v>1079</v>
      </c>
      <c r="H23369" t="s">
        <v>1080</v>
      </c>
      <c r="I23369">
        <v>0</v>
      </c>
      <c r="O23369" t="s">
        <v>1081</v>
      </c>
      <c r="P23369">
        <v>0.49362812101131798</v>
      </c>
      <c r="Q23369">
        <v>0</v>
      </c>
    </row>
    <row r="23370" spans="1:17">
      <c r="A23370" t="s">
        <v>122</v>
      </c>
      <c r="B23370">
        <v>2039</v>
      </c>
      <c r="G23370" t="s">
        <v>1079</v>
      </c>
      <c r="H23370" t="s">
        <v>1080</v>
      </c>
      <c r="I23370">
        <v>0</v>
      </c>
      <c r="O23370" t="s">
        <v>1081</v>
      </c>
      <c r="P23370">
        <v>0.47464242404934398</v>
      </c>
      <c r="Q23370">
        <v>0</v>
      </c>
    </row>
    <row r="23371" spans="1:17">
      <c r="A23371" t="s">
        <v>122</v>
      </c>
      <c r="B23371">
        <v>2040</v>
      </c>
      <c r="G23371" t="s">
        <v>1079</v>
      </c>
      <c r="H23371" t="s">
        <v>1080</v>
      </c>
      <c r="I23371">
        <v>0</v>
      </c>
      <c r="O23371" t="s">
        <v>1081</v>
      </c>
      <c r="P23371">
        <v>0.456386946201292</v>
      </c>
      <c r="Q23371">
        <v>0</v>
      </c>
    </row>
    <row r="23372" spans="1:17">
      <c r="A23372" t="s">
        <v>122</v>
      </c>
      <c r="B23372">
        <v>2041</v>
      </c>
      <c r="G23372" t="s">
        <v>1079</v>
      </c>
      <c r="H23372" t="s">
        <v>1080</v>
      </c>
      <c r="I23372">
        <v>0</v>
      </c>
      <c r="O23372" t="s">
        <v>1081</v>
      </c>
      <c r="P23372">
        <v>0.43883360211662698</v>
      </c>
      <c r="Q23372">
        <v>0</v>
      </c>
    </row>
    <row r="23373" spans="1:17">
      <c r="A23373" t="s">
        <v>122</v>
      </c>
      <c r="B23373">
        <v>2042</v>
      </c>
      <c r="G23373" t="s">
        <v>1079</v>
      </c>
      <c r="H23373" t="s">
        <v>1080</v>
      </c>
      <c r="I23373">
        <v>0</v>
      </c>
      <c r="O23373" t="s">
        <v>1081</v>
      </c>
      <c r="P23373">
        <v>0.421955386650603</v>
      </c>
      <c r="Q23373">
        <v>0</v>
      </c>
    </row>
    <row r="23374" spans="1:17">
      <c r="A23374" t="s">
        <v>122</v>
      </c>
      <c r="B23374">
        <v>2043</v>
      </c>
      <c r="G23374" t="s">
        <v>1079</v>
      </c>
      <c r="H23374" t="s">
        <v>1080</v>
      </c>
      <c r="I23374">
        <v>0</v>
      </c>
      <c r="O23374" t="s">
        <v>1081</v>
      </c>
      <c r="P23374">
        <v>0.40572633331788699</v>
      </c>
      <c r="Q23374">
        <v>0</v>
      </c>
    </row>
    <row r="23375" spans="1:17">
      <c r="A23375" t="s">
        <v>122</v>
      </c>
      <c r="B23375">
        <v>2044</v>
      </c>
      <c r="G23375" t="s">
        <v>1079</v>
      </c>
      <c r="H23375" t="s">
        <v>1080</v>
      </c>
      <c r="I23375">
        <v>0</v>
      </c>
      <c r="O23375" t="s">
        <v>1081</v>
      </c>
      <c r="P23375">
        <v>0.39012147434412198</v>
      </c>
      <c r="Q23375">
        <v>0</v>
      </c>
    </row>
    <row r="23376" spans="1:17">
      <c r="A23376" t="s">
        <v>122</v>
      </c>
      <c r="B23376">
        <v>2045</v>
      </c>
      <c r="G23376" t="s">
        <v>1079</v>
      </c>
      <c r="H23376" t="s">
        <v>1080</v>
      </c>
      <c r="I23376">
        <v>0</v>
      </c>
      <c r="O23376" t="s">
        <v>1081</v>
      </c>
      <c r="P23376">
        <v>0.37511680225396399</v>
      </c>
      <c r="Q23376">
        <v>0</v>
      </c>
    </row>
    <row r="23377" spans="1:17">
      <c r="A23377" t="s">
        <v>122</v>
      </c>
      <c r="B23377">
        <v>2046</v>
      </c>
      <c r="G23377" t="s">
        <v>1079</v>
      </c>
      <c r="H23377" t="s">
        <v>1080</v>
      </c>
      <c r="I23377">
        <v>0</v>
      </c>
      <c r="O23377" t="s">
        <v>1081</v>
      </c>
      <c r="P23377">
        <v>0.36068923293650401</v>
      </c>
      <c r="Q23377">
        <v>0</v>
      </c>
    </row>
    <row r="23378" spans="1:17">
      <c r="A23378" t="s">
        <v>122</v>
      </c>
      <c r="B23378">
        <v>2047</v>
      </c>
      <c r="G23378" t="s">
        <v>1079</v>
      </c>
      <c r="H23378" t="s">
        <v>1080</v>
      </c>
      <c r="I23378">
        <v>0</v>
      </c>
      <c r="O23378" t="s">
        <v>1081</v>
      </c>
      <c r="P23378">
        <v>0.346816570131254</v>
      </c>
      <c r="Q23378">
        <v>0</v>
      </c>
    </row>
    <row r="23379" spans="1:17">
      <c r="A23379" t="s">
        <v>122</v>
      </c>
      <c r="B23379">
        <v>2048</v>
      </c>
      <c r="G23379" t="s">
        <v>1079</v>
      </c>
      <c r="H23379" t="s">
        <v>1080</v>
      </c>
      <c r="I23379">
        <v>0</v>
      </c>
      <c r="O23379" t="s">
        <v>1081</v>
      </c>
      <c r="P23379">
        <v>0.33347747128005201</v>
      </c>
      <c r="Q23379">
        <v>0</v>
      </c>
    </row>
    <row r="23380" spans="1:17">
      <c r="A23380" t="s">
        <v>122</v>
      </c>
      <c r="B23380">
        <v>2049</v>
      </c>
      <c r="G23380" t="s">
        <v>1079</v>
      </c>
      <c r="H23380" t="s">
        <v>1080</v>
      </c>
      <c r="I23380">
        <v>0</v>
      </c>
      <c r="O23380" t="s">
        <v>1081</v>
      </c>
      <c r="P23380">
        <v>0.32065141469235697</v>
      </c>
      <c r="Q23380">
        <v>0</v>
      </c>
    </row>
    <row r="23381" spans="1:17">
      <c r="A23381" t="s">
        <v>122</v>
      </c>
      <c r="B23381">
        <v>2050</v>
      </c>
      <c r="G23381" t="s">
        <v>1079</v>
      </c>
      <c r="H23381" t="s">
        <v>1080</v>
      </c>
      <c r="I23381">
        <v>0</v>
      </c>
      <c r="O23381" t="s">
        <v>1081</v>
      </c>
      <c r="P23381">
        <v>0.30831866797342</v>
      </c>
      <c r="Q23381">
        <v>0</v>
      </c>
    </row>
  </sheetData>
  <autoFilter ref="A3:Q23381" xr:uid="{27E24E2E-CA9B-4DD4-BCA7-856B3EA7D62D}"/>
  <pageMargins left="0.7" right="0.7" top="0.75" bottom="0.75" header="0.3" footer="0.3"/>
  <pageSetup orientation="portrait" r:id="rId1"/>
  <headerFooter>
    <oddHeader xml:space="preserve">&amp;R&amp;"Arial,Regular"&amp;10Filed: 2023-04-06
EB-2022-0200
Exhibit JT1.28
Attachment 8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D8A2-EF46-4F69-AE4B-657CB72726BB}">
  <sheetPr codeName="Sheet25">
    <tabColor theme="6" tint="0.39997558519241921"/>
  </sheetPr>
  <dimension ref="A3:L178"/>
  <sheetViews>
    <sheetView topLeftCell="J1" workbookViewId="0">
      <selection activeCell="H1" sqref="H1"/>
    </sheetView>
  </sheetViews>
  <sheetFormatPr defaultColWidth="8.85546875" defaultRowHeight="15"/>
  <cols>
    <col min="1" max="1" width="41.140625" bestFit="1" customWidth="1"/>
    <col min="2" max="2" width="17.42578125" customWidth="1"/>
    <col min="3" max="3" width="21.85546875" customWidth="1"/>
    <col min="4" max="7" width="13.140625" style="5" bestFit="1" customWidth="1"/>
    <col min="8" max="8" width="9.85546875" bestFit="1" customWidth="1"/>
    <col min="9" max="9" width="10.42578125" bestFit="1" customWidth="1"/>
    <col min="12" max="12" width="13.5703125" bestFit="1" customWidth="1"/>
  </cols>
  <sheetData>
    <row r="3" spans="1:9">
      <c r="A3" t="s">
        <v>183</v>
      </c>
      <c r="B3" t="s">
        <v>1082</v>
      </c>
      <c r="C3" t="s">
        <v>1083</v>
      </c>
      <c r="D3" s="91">
        <v>2020</v>
      </c>
      <c r="E3" s="91">
        <v>2030</v>
      </c>
      <c r="F3" s="91">
        <v>2040</v>
      </c>
      <c r="G3" s="91">
        <v>2050</v>
      </c>
    </row>
    <row r="4" spans="1:9">
      <c r="A4" s="92" t="s">
        <v>20</v>
      </c>
      <c r="B4" s="92" t="s">
        <v>134</v>
      </c>
      <c r="C4" s="92" t="s">
        <v>1084</v>
      </c>
      <c r="D4" s="75">
        <v>25000</v>
      </c>
      <c r="E4" s="75">
        <v>25000</v>
      </c>
      <c r="F4" s="75">
        <v>25000</v>
      </c>
      <c r="G4" s="75">
        <v>25000</v>
      </c>
      <c r="I4" s="2"/>
    </row>
    <row r="5" spans="1:9">
      <c r="A5" s="93" t="s">
        <v>20</v>
      </c>
      <c r="B5" s="93" t="s">
        <v>136</v>
      </c>
      <c r="C5" s="93" t="s">
        <v>1085</v>
      </c>
      <c r="D5" s="75">
        <v>0</v>
      </c>
      <c r="E5" s="75">
        <v>0</v>
      </c>
      <c r="F5" s="75">
        <v>0</v>
      </c>
      <c r="G5" s="75">
        <v>0</v>
      </c>
    </row>
    <row r="6" spans="1:9">
      <c r="A6" s="93" t="s">
        <v>20</v>
      </c>
      <c r="B6" s="93" t="s">
        <v>131</v>
      </c>
      <c r="C6" s="93" t="s">
        <v>1086</v>
      </c>
      <c r="D6" s="75">
        <v>1412875</v>
      </c>
      <c r="E6" s="75">
        <v>1412875</v>
      </c>
      <c r="F6" s="75">
        <v>1212875</v>
      </c>
      <c r="G6" s="75">
        <v>1112875</v>
      </c>
    </row>
    <row r="7" spans="1:9">
      <c r="A7" s="93" t="s">
        <v>20</v>
      </c>
      <c r="B7" s="93" t="s">
        <v>133</v>
      </c>
      <c r="C7" s="93" t="s">
        <v>1084</v>
      </c>
      <c r="D7" s="75">
        <v>0</v>
      </c>
      <c r="E7" s="75">
        <v>0</v>
      </c>
      <c r="F7" s="75">
        <v>0</v>
      </c>
      <c r="G7" s="75">
        <v>0</v>
      </c>
    </row>
    <row r="8" spans="1:9">
      <c r="A8" s="94" t="s">
        <v>20</v>
      </c>
      <c r="B8" s="94" t="s">
        <v>1087</v>
      </c>
      <c r="C8" s="94" t="s">
        <v>1086</v>
      </c>
      <c r="D8" s="76">
        <v>0</v>
      </c>
      <c r="E8" s="76">
        <v>0</v>
      </c>
      <c r="F8" s="76">
        <v>0</v>
      </c>
      <c r="G8" s="76">
        <v>0</v>
      </c>
    </row>
    <row r="9" spans="1:9">
      <c r="A9" s="92" t="s">
        <v>19</v>
      </c>
      <c r="B9" s="92" t="s">
        <v>134</v>
      </c>
      <c r="C9" s="92" t="s">
        <v>1084</v>
      </c>
      <c r="D9" s="75">
        <v>40000</v>
      </c>
      <c r="E9" s="75">
        <v>40000</v>
      </c>
      <c r="F9" s="75">
        <v>30000</v>
      </c>
      <c r="G9" s="75">
        <v>30000</v>
      </c>
    </row>
    <row r="10" spans="1:9">
      <c r="A10" s="93" t="s">
        <v>19</v>
      </c>
      <c r="B10" s="93" t="s">
        <v>136</v>
      </c>
      <c r="C10" s="93" t="s">
        <v>1085</v>
      </c>
      <c r="D10" s="75">
        <v>0</v>
      </c>
      <c r="E10" s="75">
        <v>0</v>
      </c>
      <c r="F10" s="75">
        <v>0</v>
      </c>
      <c r="G10" s="75">
        <v>0</v>
      </c>
    </row>
    <row r="11" spans="1:9">
      <c r="A11" s="93" t="s">
        <v>19</v>
      </c>
      <c r="B11" s="93" t="s">
        <v>131</v>
      </c>
      <c r="C11" s="93" t="s">
        <v>1086</v>
      </c>
      <c r="D11" s="75">
        <v>2662875</v>
      </c>
      <c r="E11" s="75">
        <v>2662875</v>
      </c>
      <c r="F11" s="75">
        <v>2112875</v>
      </c>
      <c r="G11" s="75">
        <v>2112875</v>
      </c>
    </row>
    <row r="12" spans="1:9">
      <c r="A12" s="93" t="s">
        <v>19</v>
      </c>
      <c r="B12" s="93" t="s">
        <v>133</v>
      </c>
      <c r="C12" s="93" t="s">
        <v>1084</v>
      </c>
      <c r="D12" s="75">
        <v>0</v>
      </c>
      <c r="E12" s="75">
        <v>0</v>
      </c>
      <c r="F12" s="75">
        <v>0</v>
      </c>
      <c r="G12" s="75">
        <v>0</v>
      </c>
    </row>
    <row r="13" spans="1:9">
      <c r="A13" s="94" t="s">
        <v>19</v>
      </c>
      <c r="B13" s="94" t="s">
        <v>1087</v>
      </c>
      <c r="C13" s="94" t="s">
        <v>1086</v>
      </c>
      <c r="D13" s="76">
        <v>0</v>
      </c>
      <c r="E13" s="76">
        <v>0</v>
      </c>
      <c r="F13" s="76">
        <v>0</v>
      </c>
      <c r="G13" s="76">
        <v>0</v>
      </c>
    </row>
    <row r="14" spans="1:9">
      <c r="A14" s="92" t="s">
        <v>18</v>
      </c>
      <c r="B14" s="92" t="s">
        <v>134</v>
      </c>
      <c r="C14" s="92" t="s">
        <v>1084</v>
      </c>
      <c r="D14" s="75">
        <v>22000</v>
      </c>
      <c r="E14" s="75">
        <v>22000</v>
      </c>
      <c r="F14" s="75">
        <v>18000</v>
      </c>
      <c r="G14" s="75">
        <v>18000</v>
      </c>
    </row>
    <row r="15" spans="1:9">
      <c r="A15" s="93" t="s">
        <v>18</v>
      </c>
      <c r="B15" s="93" t="s">
        <v>136</v>
      </c>
      <c r="C15" s="93" t="s">
        <v>1085</v>
      </c>
      <c r="D15" s="75">
        <v>0</v>
      </c>
      <c r="E15" s="75">
        <v>0</v>
      </c>
      <c r="F15" s="75">
        <v>0</v>
      </c>
      <c r="G15" s="75">
        <v>0</v>
      </c>
    </row>
    <row r="16" spans="1:9">
      <c r="A16" s="93" t="s">
        <v>18</v>
      </c>
      <c r="B16" s="93" t="s">
        <v>131</v>
      </c>
      <c r="C16" s="93" t="s">
        <v>1086</v>
      </c>
      <c r="D16" s="75">
        <v>1062875</v>
      </c>
      <c r="E16" s="75">
        <v>1062875</v>
      </c>
      <c r="F16" s="75">
        <v>812875</v>
      </c>
      <c r="G16" s="75">
        <v>712875</v>
      </c>
    </row>
    <row r="17" spans="1:7">
      <c r="A17" s="93" t="s">
        <v>18</v>
      </c>
      <c r="B17" s="93" t="s">
        <v>133</v>
      </c>
      <c r="C17" s="93" t="s">
        <v>1084</v>
      </c>
      <c r="D17" s="75">
        <v>0</v>
      </c>
      <c r="E17" s="75">
        <v>0</v>
      </c>
      <c r="F17" s="75">
        <v>0</v>
      </c>
      <c r="G17" s="75">
        <v>0</v>
      </c>
    </row>
    <row r="18" spans="1:7">
      <c r="A18" s="93" t="s">
        <v>18</v>
      </c>
      <c r="B18" s="94" t="s">
        <v>1087</v>
      </c>
      <c r="C18" s="94" t="s">
        <v>1086</v>
      </c>
      <c r="D18" s="76">
        <v>0</v>
      </c>
      <c r="E18" s="76">
        <v>0</v>
      </c>
      <c r="F18" s="76">
        <v>0</v>
      </c>
      <c r="G18" s="76">
        <v>0</v>
      </c>
    </row>
    <row r="19" spans="1:7">
      <c r="A19" s="92" t="s">
        <v>16</v>
      </c>
      <c r="B19" s="92" t="s">
        <v>134</v>
      </c>
      <c r="C19" s="92" t="s">
        <v>1084</v>
      </c>
      <c r="D19" s="75">
        <v>60305.997551587192</v>
      </c>
      <c r="E19" s="75">
        <v>60305.997551587192</v>
      </c>
      <c r="F19" s="75">
        <v>60305.997551587192</v>
      </c>
      <c r="G19" s="75">
        <v>60305.997551587192</v>
      </c>
    </row>
    <row r="20" spans="1:7">
      <c r="A20" s="93" t="s">
        <v>16</v>
      </c>
      <c r="B20" s="93" t="s">
        <v>136</v>
      </c>
      <c r="C20" s="93" t="s">
        <v>1085</v>
      </c>
      <c r="D20" s="75">
        <v>0</v>
      </c>
      <c r="E20" s="75">
        <v>0</v>
      </c>
      <c r="F20" s="75">
        <v>0</v>
      </c>
      <c r="G20" s="75">
        <v>0</v>
      </c>
    </row>
    <row r="21" spans="1:7">
      <c r="A21" s="93" t="s">
        <v>16</v>
      </c>
      <c r="B21" s="93" t="s">
        <v>131</v>
      </c>
      <c r="C21" s="93" t="s">
        <v>1086</v>
      </c>
      <c r="D21" s="75">
        <v>6892114.0058956789</v>
      </c>
      <c r="E21" s="75">
        <v>6892114.0058956789</v>
      </c>
      <c r="F21" s="75">
        <v>6892114.0058956789</v>
      </c>
      <c r="G21" s="75">
        <v>6892114.0058956789</v>
      </c>
    </row>
    <row r="22" spans="1:7">
      <c r="A22" s="93" t="s">
        <v>16</v>
      </c>
      <c r="B22" s="93" t="s">
        <v>133</v>
      </c>
      <c r="C22" s="93" t="s">
        <v>1084</v>
      </c>
      <c r="D22" s="75">
        <v>0</v>
      </c>
      <c r="E22" s="75">
        <v>0</v>
      </c>
      <c r="F22" s="75">
        <v>0</v>
      </c>
      <c r="G22" s="75">
        <v>0</v>
      </c>
    </row>
    <row r="23" spans="1:7">
      <c r="A23" s="94" t="s">
        <v>16</v>
      </c>
      <c r="B23" s="94" t="s">
        <v>1087</v>
      </c>
      <c r="C23" s="94" t="s">
        <v>1086</v>
      </c>
      <c r="D23" s="76">
        <v>0</v>
      </c>
      <c r="E23" s="76">
        <v>0</v>
      </c>
      <c r="F23" s="76">
        <v>0</v>
      </c>
      <c r="G23" s="76">
        <v>0</v>
      </c>
    </row>
    <row r="24" spans="1:7">
      <c r="A24" s="92" t="s">
        <v>9</v>
      </c>
      <c r="B24" s="92" t="s">
        <v>134</v>
      </c>
      <c r="C24" s="92" t="s">
        <v>1084</v>
      </c>
      <c r="D24" s="75">
        <v>0</v>
      </c>
      <c r="E24" s="75">
        <v>0</v>
      </c>
      <c r="F24" s="75">
        <v>0</v>
      </c>
      <c r="G24" s="75">
        <v>0</v>
      </c>
    </row>
    <row r="25" spans="1:7">
      <c r="A25" s="93" t="s">
        <v>9</v>
      </c>
      <c r="B25" s="93" t="s">
        <v>136</v>
      </c>
      <c r="C25" s="93" t="s">
        <v>1085</v>
      </c>
      <c r="D25" s="75">
        <v>0</v>
      </c>
      <c r="E25" s="75">
        <v>0</v>
      </c>
      <c r="F25" s="75">
        <v>0</v>
      </c>
      <c r="G25" s="75">
        <v>0</v>
      </c>
    </row>
    <row r="26" spans="1:7">
      <c r="A26" s="93" t="s">
        <v>9</v>
      </c>
      <c r="B26" s="93" t="s">
        <v>131</v>
      </c>
      <c r="C26" s="93" t="s">
        <v>1086</v>
      </c>
      <c r="D26" s="75">
        <v>0.01</v>
      </c>
      <c r="E26" s="75">
        <v>0.01</v>
      </c>
      <c r="F26" s="75">
        <v>0.01</v>
      </c>
      <c r="G26" s="75">
        <v>0.01</v>
      </c>
    </row>
    <row r="27" spans="1:7">
      <c r="A27" s="93" t="s">
        <v>9</v>
      </c>
      <c r="B27" s="93" t="s">
        <v>133</v>
      </c>
      <c r="C27" s="93" t="s">
        <v>1084</v>
      </c>
      <c r="D27" s="75">
        <v>0</v>
      </c>
      <c r="E27" s="75">
        <v>0</v>
      </c>
      <c r="F27" s="75">
        <v>0</v>
      </c>
      <c r="G27" s="75">
        <v>0</v>
      </c>
    </row>
    <row r="28" spans="1:7">
      <c r="A28" s="94" t="s">
        <v>9</v>
      </c>
      <c r="B28" s="94" t="s">
        <v>1087</v>
      </c>
      <c r="C28" s="94" t="s">
        <v>1086</v>
      </c>
      <c r="D28" s="76">
        <v>0</v>
      </c>
      <c r="E28" s="76">
        <v>0</v>
      </c>
      <c r="F28" s="76">
        <v>0</v>
      </c>
      <c r="G28" s="76">
        <v>0</v>
      </c>
    </row>
    <row r="29" spans="1:7">
      <c r="A29" s="92" t="s">
        <v>17</v>
      </c>
      <c r="B29" s="92" t="s">
        <v>134</v>
      </c>
      <c r="C29" s="92" t="s">
        <v>1084</v>
      </c>
      <c r="D29" s="75">
        <v>0</v>
      </c>
      <c r="E29" s="75">
        <v>0</v>
      </c>
      <c r="F29" s="75">
        <v>0</v>
      </c>
      <c r="G29" s="75">
        <v>0</v>
      </c>
    </row>
    <row r="30" spans="1:7">
      <c r="A30" s="93" t="s">
        <v>17</v>
      </c>
      <c r="B30" s="93" t="s">
        <v>136</v>
      </c>
      <c r="C30" s="93" t="s">
        <v>1085</v>
      </c>
      <c r="D30" s="95">
        <v>95.83</v>
      </c>
      <c r="E30" s="95">
        <v>95.83</v>
      </c>
      <c r="F30" s="95">
        <v>95.83</v>
      </c>
      <c r="G30" s="95">
        <v>95.83</v>
      </c>
    </row>
    <row r="31" spans="1:7">
      <c r="A31" s="93" t="s">
        <v>17</v>
      </c>
      <c r="B31" s="93" t="s">
        <v>131</v>
      </c>
      <c r="C31" s="93" t="s">
        <v>1086</v>
      </c>
      <c r="D31" s="75">
        <v>0.01</v>
      </c>
      <c r="E31" s="75">
        <v>0.01</v>
      </c>
      <c r="F31" s="75">
        <v>0.01</v>
      </c>
      <c r="G31" s="75">
        <v>0.01</v>
      </c>
    </row>
    <row r="32" spans="1:7">
      <c r="A32" s="93" t="s">
        <v>17</v>
      </c>
      <c r="B32" s="93" t="s">
        <v>133</v>
      </c>
      <c r="C32" s="93" t="s">
        <v>1084</v>
      </c>
      <c r="D32" s="75">
        <v>0</v>
      </c>
      <c r="E32" s="75">
        <v>0</v>
      </c>
      <c r="F32" s="75">
        <v>0</v>
      </c>
      <c r="G32" s="75">
        <v>0</v>
      </c>
    </row>
    <row r="33" spans="1:12">
      <c r="A33" s="94" t="s">
        <v>17</v>
      </c>
      <c r="B33" s="94" t="s">
        <v>1087</v>
      </c>
      <c r="C33" s="94" t="s">
        <v>1086</v>
      </c>
      <c r="D33" s="76">
        <v>0</v>
      </c>
      <c r="E33" s="76">
        <v>0</v>
      </c>
      <c r="F33" s="76">
        <v>0</v>
      </c>
      <c r="G33" s="76">
        <v>0</v>
      </c>
    </row>
    <row r="34" spans="1:12">
      <c r="A34" s="92" t="s">
        <v>143</v>
      </c>
      <c r="B34" s="92" t="s">
        <v>134</v>
      </c>
      <c r="C34" s="92" t="s">
        <v>1084</v>
      </c>
      <c r="D34" s="75">
        <v>175000</v>
      </c>
      <c r="E34" s="75">
        <v>175000</v>
      </c>
      <c r="F34" s="75">
        <v>150000</v>
      </c>
      <c r="G34" s="75">
        <v>125000</v>
      </c>
    </row>
    <row r="35" spans="1:12">
      <c r="A35" s="93" t="s">
        <v>143</v>
      </c>
      <c r="B35" s="93" t="s">
        <v>136</v>
      </c>
      <c r="C35" s="93" t="s">
        <v>1085</v>
      </c>
      <c r="D35" s="95">
        <v>7.26</v>
      </c>
      <c r="E35" s="95">
        <v>7.26</v>
      </c>
      <c r="F35" s="95">
        <v>7.26</v>
      </c>
      <c r="G35" s="95">
        <v>7.26</v>
      </c>
      <c r="L35" s="90"/>
    </row>
    <row r="36" spans="1:12">
      <c r="A36" s="93" t="s">
        <v>143</v>
      </c>
      <c r="B36" s="93" t="s">
        <v>131</v>
      </c>
      <c r="C36" s="93" t="s">
        <v>1086</v>
      </c>
      <c r="D36" s="75">
        <v>7000000</v>
      </c>
      <c r="E36" s="75">
        <v>7000000</v>
      </c>
      <c r="F36" s="75">
        <v>6000000</v>
      </c>
      <c r="G36" s="75">
        <v>5000000</v>
      </c>
    </row>
    <row r="37" spans="1:12">
      <c r="A37" s="93" t="s">
        <v>143</v>
      </c>
      <c r="B37" s="93" t="s">
        <v>133</v>
      </c>
      <c r="C37" s="93" t="s">
        <v>1084</v>
      </c>
      <c r="D37" s="75">
        <v>0</v>
      </c>
      <c r="E37" s="75">
        <v>0</v>
      </c>
      <c r="F37" s="75">
        <v>0</v>
      </c>
      <c r="G37" s="75">
        <v>0</v>
      </c>
    </row>
    <row r="38" spans="1:12">
      <c r="A38" s="94" t="s">
        <v>143</v>
      </c>
      <c r="B38" s="94" t="s">
        <v>1087</v>
      </c>
      <c r="C38" s="94" t="s">
        <v>1086</v>
      </c>
      <c r="D38" s="76">
        <v>0</v>
      </c>
      <c r="E38" s="76">
        <v>0</v>
      </c>
      <c r="F38" s="76">
        <v>0</v>
      </c>
      <c r="G38" s="76">
        <v>0</v>
      </c>
    </row>
    <row r="39" spans="1:12">
      <c r="A39" s="92" t="s">
        <v>14</v>
      </c>
      <c r="B39" s="92" t="s">
        <v>134</v>
      </c>
      <c r="C39" s="92" t="s">
        <v>1084</v>
      </c>
      <c r="D39" s="75">
        <v>0</v>
      </c>
      <c r="E39" s="75">
        <v>0</v>
      </c>
      <c r="F39" s="75">
        <v>0</v>
      </c>
      <c r="G39" s="75">
        <v>0</v>
      </c>
    </row>
    <row r="40" spans="1:12">
      <c r="A40" s="93" t="s">
        <v>14</v>
      </c>
      <c r="B40" s="93" t="s">
        <v>136</v>
      </c>
      <c r="C40" s="93" t="s">
        <v>1085</v>
      </c>
      <c r="D40" s="75">
        <v>4.9087499999999995</v>
      </c>
      <c r="E40" s="75">
        <v>4.9087499999999995</v>
      </c>
      <c r="F40" s="75">
        <v>4.9087499999999995</v>
      </c>
      <c r="G40" s="75">
        <v>4.9087499999999995</v>
      </c>
    </row>
    <row r="41" spans="1:12">
      <c r="A41" s="93" t="s">
        <v>14</v>
      </c>
      <c r="B41" s="93" t="s">
        <v>131</v>
      </c>
      <c r="C41" s="93" t="s">
        <v>1086</v>
      </c>
      <c r="D41" s="75">
        <v>0.01</v>
      </c>
      <c r="E41" s="75">
        <v>0.01</v>
      </c>
      <c r="F41" s="75">
        <v>0.01</v>
      </c>
      <c r="G41" s="75">
        <v>0.01</v>
      </c>
    </row>
    <row r="42" spans="1:12">
      <c r="A42" s="93" t="s">
        <v>14</v>
      </c>
      <c r="B42" s="93" t="s">
        <v>133</v>
      </c>
      <c r="C42" s="93" t="s">
        <v>1084</v>
      </c>
      <c r="D42" s="75">
        <v>0</v>
      </c>
      <c r="E42" s="75">
        <v>0</v>
      </c>
      <c r="F42" s="75">
        <v>0</v>
      </c>
      <c r="G42" s="75">
        <v>0</v>
      </c>
    </row>
    <row r="43" spans="1:12">
      <c r="A43" s="94" t="s">
        <v>14</v>
      </c>
      <c r="B43" s="94" t="s">
        <v>1087</v>
      </c>
      <c r="C43" s="94" t="s">
        <v>1086</v>
      </c>
      <c r="D43" s="76">
        <v>0</v>
      </c>
      <c r="E43" s="76">
        <v>0</v>
      </c>
      <c r="F43" s="76">
        <v>0</v>
      </c>
      <c r="G43" s="76">
        <v>0</v>
      </c>
    </row>
    <row r="44" spans="1:12">
      <c r="A44" s="93" t="s">
        <v>10</v>
      </c>
      <c r="B44" s="92" t="s">
        <v>134</v>
      </c>
      <c r="C44" s="92" t="s">
        <v>1084</v>
      </c>
      <c r="D44" s="75">
        <v>0</v>
      </c>
      <c r="E44" s="75">
        <v>0</v>
      </c>
      <c r="F44" s="75">
        <v>0</v>
      </c>
      <c r="G44" s="75">
        <v>0</v>
      </c>
    </row>
    <row r="45" spans="1:12">
      <c r="A45" s="93" t="s">
        <v>10</v>
      </c>
      <c r="B45" s="93" t="s">
        <v>136</v>
      </c>
      <c r="C45" s="93" t="s">
        <v>1085</v>
      </c>
      <c r="D45" s="75">
        <v>2.3800000000000003</v>
      </c>
      <c r="E45" s="75">
        <v>2.3800000000000003</v>
      </c>
      <c r="F45" s="75">
        <v>2.3800000000000003</v>
      </c>
      <c r="G45" s="75">
        <v>2.3800000000000003</v>
      </c>
    </row>
    <row r="46" spans="1:12">
      <c r="A46" s="93" t="s">
        <v>10</v>
      </c>
      <c r="B46" s="93" t="s">
        <v>131</v>
      </c>
      <c r="C46" s="93" t="s">
        <v>1086</v>
      </c>
      <c r="D46" s="75">
        <v>0.01</v>
      </c>
      <c r="E46" s="75">
        <v>0.01</v>
      </c>
      <c r="F46" s="75">
        <v>0.01</v>
      </c>
      <c r="G46" s="75">
        <v>0.01</v>
      </c>
    </row>
    <row r="47" spans="1:12">
      <c r="A47" s="93" t="s">
        <v>10</v>
      </c>
      <c r="B47" s="93" t="s">
        <v>133</v>
      </c>
      <c r="C47" s="93" t="s">
        <v>1084</v>
      </c>
      <c r="D47" s="75">
        <v>0</v>
      </c>
      <c r="E47" s="75">
        <v>0</v>
      </c>
      <c r="F47" s="75">
        <v>0</v>
      </c>
      <c r="G47" s="75">
        <v>0</v>
      </c>
    </row>
    <row r="48" spans="1:12">
      <c r="A48" s="93" t="s">
        <v>10</v>
      </c>
      <c r="B48" s="94" t="s">
        <v>1087</v>
      </c>
      <c r="C48" s="94" t="s">
        <v>1086</v>
      </c>
      <c r="D48" s="76">
        <v>0</v>
      </c>
      <c r="E48" s="76">
        <v>0</v>
      </c>
      <c r="F48" s="76">
        <v>0</v>
      </c>
      <c r="G48" s="76">
        <v>0</v>
      </c>
    </row>
    <row r="49" spans="1:7">
      <c r="A49" s="92" t="s">
        <v>12</v>
      </c>
      <c r="B49" s="92" t="s">
        <v>134</v>
      </c>
      <c r="C49" s="92" t="s">
        <v>1084</v>
      </c>
      <c r="D49" s="75">
        <v>23000</v>
      </c>
      <c r="E49" s="75">
        <v>23000</v>
      </c>
      <c r="F49" s="75">
        <v>23000</v>
      </c>
      <c r="G49" s="75">
        <v>23000</v>
      </c>
    </row>
    <row r="50" spans="1:7">
      <c r="A50" s="93" t="s">
        <v>12</v>
      </c>
      <c r="B50" s="93" t="s">
        <v>136</v>
      </c>
      <c r="C50" s="93" t="s">
        <v>1085</v>
      </c>
      <c r="D50" s="75">
        <v>2.7370000000000001</v>
      </c>
      <c r="E50" s="75">
        <v>2.7370000000000001</v>
      </c>
      <c r="F50" s="75">
        <v>2.7370000000000001</v>
      </c>
      <c r="G50" s="75">
        <v>2.7370000000000001</v>
      </c>
    </row>
    <row r="51" spans="1:7">
      <c r="A51" s="93" t="s">
        <v>12</v>
      </c>
      <c r="B51" s="93" t="s">
        <v>131</v>
      </c>
      <c r="C51" s="93" t="s">
        <v>1086</v>
      </c>
      <c r="D51" s="75">
        <v>758999.99999999988</v>
      </c>
      <c r="E51" s="75">
        <v>758999.99999999988</v>
      </c>
      <c r="F51" s="75">
        <v>758999.99999999988</v>
      </c>
      <c r="G51" s="75">
        <v>758999.99999999988</v>
      </c>
    </row>
    <row r="52" spans="1:7">
      <c r="A52" s="93" t="s">
        <v>12</v>
      </c>
      <c r="B52" s="93" t="s">
        <v>133</v>
      </c>
      <c r="C52" s="93" t="s">
        <v>1084</v>
      </c>
      <c r="D52" s="75">
        <v>0</v>
      </c>
      <c r="E52" s="75">
        <v>0</v>
      </c>
      <c r="F52" s="75">
        <v>0</v>
      </c>
      <c r="G52" s="75">
        <v>0</v>
      </c>
    </row>
    <row r="53" spans="1:7">
      <c r="A53" s="93" t="s">
        <v>12</v>
      </c>
      <c r="B53" s="94" t="s">
        <v>1087</v>
      </c>
      <c r="C53" s="94" t="s">
        <v>1086</v>
      </c>
      <c r="D53" s="76">
        <v>0</v>
      </c>
      <c r="E53" s="76">
        <v>0</v>
      </c>
      <c r="F53" s="76">
        <v>0</v>
      </c>
      <c r="G53" s="76">
        <v>0</v>
      </c>
    </row>
    <row r="54" spans="1:7">
      <c r="A54" s="92" t="s">
        <v>11</v>
      </c>
      <c r="B54" s="92" t="s">
        <v>134</v>
      </c>
      <c r="C54" s="92" t="s">
        <v>1084</v>
      </c>
      <c r="D54" s="75">
        <v>20000</v>
      </c>
      <c r="E54" s="75">
        <v>20000</v>
      </c>
      <c r="F54" s="75">
        <v>20000</v>
      </c>
      <c r="G54" s="75">
        <v>20000</v>
      </c>
    </row>
    <row r="55" spans="1:7">
      <c r="A55" s="93" t="s">
        <v>11</v>
      </c>
      <c r="B55" s="93" t="s">
        <v>136</v>
      </c>
      <c r="C55" s="93" t="s">
        <v>1085</v>
      </c>
      <c r="D55" s="75">
        <v>2.3800000000000003</v>
      </c>
      <c r="E55" s="75">
        <v>2.3800000000000003</v>
      </c>
      <c r="F55" s="75">
        <v>2.3800000000000003</v>
      </c>
      <c r="G55" s="75">
        <v>2.3800000000000003</v>
      </c>
    </row>
    <row r="56" spans="1:7">
      <c r="A56" s="93" t="s">
        <v>11</v>
      </c>
      <c r="B56" s="93" t="s">
        <v>131</v>
      </c>
      <c r="C56" s="93" t="s">
        <v>1086</v>
      </c>
      <c r="D56" s="75">
        <v>660000</v>
      </c>
      <c r="E56" s="75">
        <v>660000</v>
      </c>
      <c r="F56" s="75">
        <v>660000</v>
      </c>
      <c r="G56" s="75">
        <v>660000</v>
      </c>
    </row>
    <row r="57" spans="1:7">
      <c r="A57" s="93" t="s">
        <v>11</v>
      </c>
      <c r="B57" s="93" t="s">
        <v>133</v>
      </c>
      <c r="C57" s="93" t="s">
        <v>1084</v>
      </c>
      <c r="D57" s="75">
        <v>0</v>
      </c>
      <c r="E57" s="75">
        <v>0</v>
      </c>
      <c r="F57" s="75">
        <v>0</v>
      </c>
      <c r="G57" s="75">
        <v>0</v>
      </c>
    </row>
    <row r="58" spans="1:7">
      <c r="A58" s="93" t="s">
        <v>11</v>
      </c>
      <c r="B58" s="94" t="s">
        <v>1087</v>
      </c>
      <c r="C58" s="94" t="s">
        <v>1086</v>
      </c>
      <c r="D58" s="76">
        <v>0</v>
      </c>
      <c r="E58" s="76">
        <v>0</v>
      </c>
      <c r="F58" s="76">
        <v>0</v>
      </c>
      <c r="G58" s="76">
        <v>0</v>
      </c>
    </row>
    <row r="59" spans="1:7">
      <c r="A59" s="92" t="s">
        <v>13</v>
      </c>
      <c r="B59" s="92" t="s">
        <v>134</v>
      </c>
      <c r="C59" s="92" t="s">
        <v>1084</v>
      </c>
      <c r="D59" s="75">
        <v>19337.5</v>
      </c>
      <c r="E59" s="75">
        <v>19337.5</v>
      </c>
      <c r="F59" s="75">
        <v>19337.5</v>
      </c>
      <c r="G59" s="75">
        <v>19337.5</v>
      </c>
    </row>
    <row r="60" spans="1:7">
      <c r="A60" s="93" t="s">
        <v>13</v>
      </c>
      <c r="B60" s="93" t="s">
        <v>136</v>
      </c>
      <c r="C60" s="93" t="s">
        <v>1085</v>
      </c>
      <c r="D60" s="75">
        <v>2.3800000000000003</v>
      </c>
      <c r="E60" s="75">
        <v>2.3800000000000003</v>
      </c>
      <c r="F60" s="75">
        <v>2.3800000000000003</v>
      </c>
      <c r="G60" s="75">
        <v>2.3800000000000003</v>
      </c>
    </row>
    <row r="61" spans="1:7">
      <c r="A61" s="93" t="s">
        <v>13</v>
      </c>
      <c r="B61" s="93" t="s">
        <v>131</v>
      </c>
      <c r="C61" s="93" t="s">
        <v>1086</v>
      </c>
      <c r="D61" s="75">
        <v>654500</v>
      </c>
      <c r="E61" s="75">
        <v>654500</v>
      </c>
      <c r="F61" s="75">
        <v>654500</v>
      </c>
      <c r="G61" s="75">
        <v>654500</v>
      </c>
    </row>
    <row r="62" spans="1:7">
      <c r="A62" s="93" t="s">
        <v>13</v>
      </c>
      <c r="B62" s="93" t="s">
        <v>133</v>
      </c>
      <c r="C62" s="93" t="s">
        <v>1084</v>
      </c>
      <c r="D62" s="75">
        <v>0</v>
      </c>
      <c r="E62" s="75">
        <v>0</v>
      </c>
      <c r="F62" s="75">
        <v>0</v>
      </c>
      <c r="G62" s="75">
        <v>0</v>
      </c>
    </row>
    <row r="63" spans="1:7">
      <c r="A63" s="94" t="s">
        <v>13</v>
      </c>
      <c r="B63" s="94" t="s">
        <v>1087</v>
      </c>
      <c r="C63" s="94" t="s">
        <v>1086</v>
      </c>
      <c r="D63" s="76">
        <v>0</v>
      </c>
      <c r="E63" s="76">
        <v>0</v>
      </c>
      <c r="F63" s="76">
        <v>0</v>
      </c>
      <c r="G63" s="76">
        <v>0</v>
      </c>
    </row>
    <row r="64" spans="1:7">
      <c r="A64" s="92" t="s">
        <v>15</v>
      </c>
      <c r="B64" s="92" t="s">
        <v>134</v>
      </c>
      <c r="C64" s="92" t="s">
        <v>1084</v>
      </c>
      <c r="D64" s="75">
        <v>22000</v>
      </c>
      <c r="E64" s="75">
        <v>22000</v>
      </c>
      <c r="F64" s="75">
        <v>22000</v>
      </c>
      <c r="G64" s="75">
        <v>22000</v>
      </c>
    </row>
    <row r="65" spans="1:7">
      <c r="A65" s="93" t="s">
        <v>15</v>
      </c>
      <c r="B65" s="93" t="s">
        <v>136</v>
      </c>
      <c r="C65" s="93" t="s">
        <v>1085</v>
      </c>
      <c r="D65" s="75">
        <v>2.3800000000000003</v>
      </c>
      <c r="E65" s="75">
        <v>2.3800000000000003</v>
      </c>
      <c r="F65" s="75">
        <v>2.3800000000000003</v>
      </c>
      <c r="G65" s="75">
        <v>2.3800000000000003</v>
      </c>
    </row>
    <row r="66" spans="1:7">
      <c r="A66" s="93" t="s">
        <v>15</v>
      </c>
      <c r="B66" s="93" t="s">
        <v>131</v>
      </c>
      <c r="C66" s="93" t="s">
        <v>1086</v>
      </c>
      <c r="D66" s="75">
        <v>1160000</v>
      </c>
      <c r="E66" s="75">
        <v>1160000</v>
      </c>
      <c r="F66" s="75">
        <v>1130000</v>
      </c>
      <c r="G66" s="75">
        <v>1130000</v>
      </c>
    </row>
    <row r="67" spans="1:7">
      <c r="A67" s="93" t="s">
        <v>15</v>
      </c>
      <c r="B67" s="93" t="s">
        <v>133</v>
      </c>
      <c r="C67" s="93" t="s">
        <v>1084</v>
      </c>
      <c r="D67" s="75">
        <v>0</v>
      </c>
      <c r="E67" s="75">
        <v>0</v>
      </c>
      <c r="F67" s="75">
        <v>0</v>
      </c>
      <c r="G67" s="75">
        <v>0</v>
      </c>
    </row>
    <row r="68" spans="1:7">
      <c r="A68" s="94" t="s">
        <v>15</v>
      </c>
      <c r="B68" s="94" t="s">
        <v>1087</v>
      </c>
      <c r="C68" s="94" t="s">
        <v>1086</v>
      </c>
      <c r="D68" s="76">
        <v>0</v>
      </c>
      <c r="E68" s="76">
        <v>0</v>
      </c>
      <c r="F68" s="76">
        <v>0</v>
      </c>
      <c r="G68" s="76">
        <v>0</v>
      </c>
    </row>
    <row r="69" spans="1:7">
      <c r="A69" t="s">
        <v>138</v>
      </c>
      <c r="B69" s="96" t="s">
        <v>134</v>
      </c>
      <c r="C69" s="92" t="s">
        <v>1084</v>
      </c>
      <c r="D69" s="75">
        <v>0</v>
      </c>
      <c r="E69" s="75">
        <v>0</v>
      </c>
      <c r="F69" s="75">
        <v>0</v>
      </c>
      <c r="G69" s="75">
        <v>0</v>
      </c>
    </row>
    <row r="70" spans="1:7">
      <c r="A70" t="s">
        <v>138</v>
      </c>
      <c r="B70" t="s">
        <v>136</v>
      </c>
      <c r="C70" s="93" t="s">
        <v>1085</v>
      </c>
      <c r="D70" s="75">
        <v>10.5</v>
      </c>
      <c r="E70" s="75">
        <v>10.5</v>
      </c>
      <c r="F70" s="75">
        <v>10.5</v>
      </c>
      <c r="G70" s="75">
        <v>10.5</v>
      </c>
    </row>
    <row r="71" spans="1:7">
      <c r="A71" t="s">
        <v>138</v>
      </c>
      <c r="B71" t="s">
        <v>131</v>
      </c>
      <c r="C71" s="93" t="s">
        <v>1086</v>
      </c>
      <c r="D71" s="75">
        <v>0.01</v>
      </c>
      <c r="E71" s="75">
        <v>0.01</v>
      </c>
      <c r="F71" s="75">
        <v>0.01</v>
      </c>
      <c r="G71" s="75">
        <v>0.01</v>
      </c>
    </row>
    <row r="72" spans="1:7">
      <c r="A72" t="s">
        <v>138</v>
      </c>
      <c r="B72" t="s">
        <v>133</v>
      </c>
      <c r="C72" s="93" t="s">
        <v>1084</v>
      </c>
      <c r="D72" s="75">
        <v>0</v>
      </c>
      <c r="E72" s="75">
        <v>0</v>
      </c>
      <c r="F72" s="75">
        <v>0</v>
      </c>
      <c r="G72" s="75">
        <v>0</v>
      </c>
    </row>
    <row r="73" spans="1:7">
      <c r="A73" t="s">
        <v>138</v>
      </c>
      <c r="B73" s="97" t="s">
        <v>1087</v>
      </c>
      <c r="C73" s="94" t="s">
        <v>1086</v>
      </c>
      <c r="D73" s="76">
        <v>0</v>
      </c>
      <c r="E73" s="76">
        <v>0</v>
      </c>
      <c r="F73" s="76">
        <v>0</v>
      </c>
      <c r="G73" s="76">
        <v>0</v>
      </c>
    </row>
    <row r="74" spans="1:7">
      <c r="A74" s="96" t="s">
        <v>140</v>
      </c>
      <c r="B74" s="96" t="s">
        <v>134</v>
      </c>
      <c r="C74" s="92" t="s">
        <v>1084</v>
      </c>
      <c r="D74" s="75">
        <v>0</v>
      </c>
      <c r="E74" s="75">
        <v>0</v>
      </c>
      <c r="F74" s="75">
        <v>0</v>
      </c>
      <c r="G74" s="75">
        <v>0</v>
      </c>
    </row>
    <row r="75" spans="1:7">
      <c r="A75" t="s">
        <v>140</v>
      </c>
      <c r="B75" t="s">
        <v>136</v>
      </c>
      <c r="C75" s="93" t="s">
        <v>1085</v>
      </c>
      <c r="D75" s="75">
        <v>10.5</v>
      </c>
      <c r="E75" s="75">
        <v>10.5</v>
      </c>
      <c r="F75" s="75">
        <v>10.5</v>
      </c>
      <c r="G75" s="75">
        <v>10.5</v>
      </c>
    </row>
    <row r="76" spans="1:7">
      <c r="A76" t="s">
        <v>140</v>
      </c>
      <c r="B76" t="s">
        <v>131</v>
      </c>
      <c r="C76" s="93" t="s">
        <v>1086</v>
      </c>
      <c r="D76" s="75">
        <v>0.01</v>
      </c>
      <c r="E76" s="75">
        <v>0.01</v>
      </c>
      <c r="F76" s="75">
        <v>0.01</v>
      </c>
      <c r="G76" s="75">
        <v>0.01</v>
      </c>
    </row>
    <row r="77" spans="1:7">
      <c r="A77" t="s">
        <v>140</v>
      </c>
      <c r="B77" t="s">
        <v>133</v>
      </c>
      <c r="C77" s="93" t="s">
        <v>1084</v>
      </c>
      <c r="D77" s="75">
        <v>0</v>
      </c>
      <c r="E77" s="75">
        <v>0</v>
      </c>
      <c r="F77" s="75">
        <v>0</v>
      </c>
      <c r="G77" s="75">
        <v>0</v>
      </c>
    </row>
    <row r="78" spans="1:7">
      <c r="A78" t="s">
        <v>140</v>
      </c>
      <c r="B78" s="97" t="s">
        <v>1087</v>
      </c>
      <c r="C78" s="94" t="s">
        <v>1086</v>
      </c>
      <c r="D78" s="76">
        <v>0</v>
      </c>
      <c r="E78" s="76">
        <v>0</v>
      </c>
      <c r="F78" s="76">
        <v>0</v>
      </c>
      <c r="G78" s="76">
        <v>0</v>
      </c>
    </row>
    <row r="79" spans="1:7">
      <c r="A79" s="96" t="s">
        <v>156</v>
      </c>
      <c r="B79" s="96" t="s">
        <v>134</v>
      </c>
      <c r="C79" s="92" t="s">
        <v>1084</v>
      </c>
      <c r="D79" s="75">
        <v>0</v>
      </c>
      <c r="E79" s="75">
        <v>0</v>
      </c>
      <c r="F79" s="75">
        <v>0</v>
      </c>
      <c r="G79" s="75">
        <v>0</v>
      </c>
    </row>
    <row r="80" spans="1:7">
      <c r="A80" t="s">
        <v>156</v>
      </c>
      <c r="B80" t="s">
        <v>136</v>
      </c>
      <c r="C80" s="93" t="s">
        <v>1085</v>
      </c>
      <c r="D80" s="75">
        <v>0</v>
      </c>
      <c r="E80" s="75">
        <v>0</v>
      </c>
      <c r="F80" s="75">
        <v>0</v>
      </c>
      <c r="G80" s="75">
        <v>0</v>
      </c>
    </row>
    <row r="81" spans="1:7">
      <c r="A81" t="s">
        <v>156</v>
      </c>
      <c r="B81" t="s">
        <v>131</v>
      </c>
      <c r="C81" s="93" t="s">
        <v>1086</v>
      </c>
      <c r="D81" s="75">
        <v>0.01</v>
      </c>
      <c r="E81" s="75">
        <v>0.01</v>
      </c>
      <c r="F81" s="75">
        <v>0.01</v>
      </c>
      <c r="G81" s="75">
        <v>0.01</v>
      </c>
    </row>
    <row r="82" spans="1:7">
      <c r="A82" t="s">
        <v>156</v>
      </c>
      <c r="B82" t="s">
        <v>133</v>
      </c>
      <c r="C82" s="93" t="s">
        <v>1084</v>
      </c>
      <c r="D82" s="75">
        <v>0</v>
      </c>
      <c r="E82" s="75">
        <v>0</v>
      </c>
      <c r="F82" s="75">
        <v>0</v>
      </c>
      <c r="G82" s="75">
        <v>0</v>
      </c>
    </row>
    <row r="83" spans="1:7">
      <c r="A83" t="s">
        <v>156</v>
      </c>
      <c r="B83" s="97" t="s">
        <v>1087</v>
      </c>
      <c r="C83" s="94" t="s">
        <v>1086</v>
      </c>
      <c r="D83" s="76">
        <v>0</v>
      </c>
      <c r="E83" s="76">
        <v>0</v>
      </c>
      <c r="F83" s="76">
        <v>0</v>
      </c>
      <c r="G83" s="76">
        <v>0</v>
      </c>
    </row>
    <row r="84" spans="1:7">
      <c r="A84" s="96" t="s">
        <v>157</v>
      </c>
      <c r="B84" s="96" t="s">
        <v>134</v>
      </c>
      <c r="C84" s="92" t="s">
        <v>1084</v>
      </c>
      <c r="D84" s="75">
        <v>0</v>
      </c>
      <c r="E84" s="75">
        <v>0</v>
      </c>
      <c r="F84" s="75">
        <v>0</v>
      </c>
      <c r="G84" s="75">
        <v>0</v>
      </c>
    </row>
    <row r="85" spans="1:7">
      <c r="A85" t="s">
        <v>157</v>
      </c>
      <c r="B85" t="s">
        <v>136</v>
      </c>
      <c r="C85" s="93" t="s">
        <v>1085</v>
      </c>
      <c r="D85" s="75">
        <v>0</v>
      </c>
      <c r="E85" s="75">
        <v>0</v>
      </c>
      <c r="F85" s="75">
        <v>0</v>
      </c>
      <c r="G85" s="75">
        <v>0</v>
      </c>
    </row>
    <row r="86" spans="1:7">
      <c r="A86" t="s">
        <v>157</v>
      </c>
      <c r="B86" t="s">
        <v>131</v>
      </c>
      <c r="C86" s="93" t="s">
        <v>1086</v>
      </c>
      <c r="D86" s="75">
        <v>0.01</v>
      </c>
      <c r="E86" s="75">
        <v>0.01</v>
      </c>
      <c r="F86" s="75">
        <v>0.01</v>
      </c>
      <c r="G86" s="75">
        <v>0.01</v>
      </c>
    </row>
    <row r="87" spans="1:7">
      <c r="A87" t="s">
        <v>157</v>
      </c>
      <c r="B87" t="s">
        <v>133</v>
      </c>
      <c r="C87" s="93" t="s">
        <v>1084</v>
      </c>
      <c r="D87" s="75">
        <v>0</v>
      </c>
      <c r="E87" s="75">
        <v>0</v>
      </c>
      <c r="F87" s="75">
        <v>0</v>
      </c>
      <c r="G87" s="75">
        <v>0</v>
      </c>
    </row>
    <row r="88" spans="1:7">
      <c r="A88" t="s">
        <v>157</v>
      </c>
      <c r="B88" s="97" t="s">
        <v>1087</v>
      </c>
      <c r="C88" s="94" t="s">
        <v>1086</v>
      </c>
      <c r="D88" s="76">
        <v>0</v>
      </c>
      <c r="E88" s="76">
        <v>0</v>
      </c>
      <c r="F88" s="76">
        <v>0</v>
      </c>
      <c r="G88" s="76">
        <v>0</v>
      </c>
    </row>
    <row r="89" spans="1:7">
      <c r="A89" s="96" t="s">
        <v>152</v>
      </c>
      <c r="B89" s="96" t="s">
        <v>134</v>
      </c>
      <c r="C89" s="92" t="s">
        <v>1084</v>
      </c>
      <c r="D89" s="75">
        <v>0</v>
      </c>
      <c r="E89" s="75">
        <v>0</v>
      </c>
      <c r="F89" s="75">
        <v>0</v>
      </c>
      <c r="G89" s="75">
        <v>0</v>
      </c>
    </row>
    <row r="90" spans="1:7">
      <c r="A90" t="s">
        <v>152</v>
      </c>
      <c r="B90" t="s">
        <v>136</v>
      </c>
      <c r="C90" s="93" t="s">
        <v>1085</v>
      </c>
      <c r="D90" s="75">
        <v>0</v>
      </c>
      <c r="E90" s="75">
        <v>0</v>
      </c>
      <c r="F90" s="75">
        <v>0</v>
      </c>
      <c r="G90" s="75">
        <v>0</v>
      </c>
    </row>
    <row r="91" spans="1:7">
      <c r="A91" t="s">
        <v>152</v>
      </c>
      <c r="B91" t="s">
        <v>131</v>
      </c>
      <c r="C91" s="93" t="s">
        <v>1086</v>
      </c>
      <c r="D91" s="75">
        <v>0.01</v>
      </c>
      <c r="E91" s="75">
        <v>0.01</v>
      </c>
      <c r="F91" s="75">
        <v>0.01</v>
      </c>
      <c r="G91" s="75">
        <v>0.01</v>
      </c>
    </row>
    <row r="92" spans="1:7">
      <c r="A92" t="s">
        <v>152</v>
      </c>
      <c r="B92" t="s">
        <v>133</v>
      </c>
      <c r="C92" s="93" t="s">
        <v>1084</v>
      </c>
      <c r="D92" s="75">
        <v>0</v>
      </c>
      <c r="E92" s="75">
        <v>0</v>
      </c>
      <c r="F92" s="75">
        <v>0</v>
      </c>
      <c r="G92" s="75">
        <v>0</v>
      </c>
    </row>
    <row r="93" spans="1:7">
      <c r="A93" s="97" t="s">
        <v>152</v>
      </c>
      <c r="B93" s="97" t="s">
        <v>1087</v>
      </c>
      <c r="C93" s="94" t="s">
        <v>1086</v>
      </c>
      <c r="D93" s="76">
        <v>0</v>
      </c>
      <c r="E93" s="76">
        <v>0</v>
      </c>
      <c r="F93" s="76">
        <v>0</v>
      </c>
      <c r="G93" s="76">
        <v>0</v>
      </c>
    </row>
    <row r="94" spans="1:7">
      <c r="A94" t="s">
        <v>153</v>
      </c>
      <c r="B94" s="96" t="s">
        <v>134</v>
      </c>
      <c r="C94" s="92" t="s">
        <v>1084</v>
      </c>
      <c r="D94" s="75">
        <v>0</v>
      </c>
      <c r="E94" s="75">
        <v>0</v>
      </c>
      <c r="F94" s="75">
        <v>0</v>
      </c>
      <c r="G94" s="75">
        <v>0</v>
      </c>
    </row>
    <row r="95" spans="1:7">
      <c r="A95" t="s">
        <v>153</v>
      </c>
      <c r="B95" t="s">
        <v>136</v>
      </c>
      <c r="C95" s="93" t="s">
        <v>1085</v>
      </c>
      <c r="D95" s="75">
        <v>0</v>
      </c>
      <c r="E95" s="75">
        <v>0</v>
      </c>
      <c r="F95" s="75">
        <v>0</v>
      </c>
      <c r="G95" s="75">
        <v>0</v>
      </c>
    </row>
    <row r="96" spans="1:7">
      <c r="A96" t="s">
        <v>153</v>
      </c>
      <c r="B96" t="s">
        <v>131</v>
      </c>
      <c r="C96" s="93" t="s">
        <v>1086</v>
      </c>
      <c r="D96" s="75">
        <v>0.01</v>
      </c>
      <c r="E96" s="75">
        <v>0.01</v>
      </c>
      <c r="F96" s="75">
        <v>0.01</v>
      </c>
      <c r="G96" s="75">
        <v>0.01</v>
      </c>
    </row>
    <row r="97" spans="1:7">
      <c r="A97" t="s">
        <v>153</v>
      </c>
      <c r="B97" t="s">
        <v>133</v>
      </c>
      <c r="C97" s="93" t="s">
        <v>1084</v>
      </c>
      <c r="D97" s="75">
        <v>0</v>
      </c>
      <c r="E97" s="75">
        <v>0</v>
      </c>
      <c r="F97" s="75">
        <v>0</v>
      </c>
      <c r="G97" s="75">
        <v>0</v>
      </c>
    </row>
    <row r="98" spans="1:7">
      <c r="A98" t="s">
        <v>153</v>
      </c>
      <c r="B98" s="97" t="s">
        <v>1087</v>
      </c>
      <c r="C98" s="94" t="s">
        <v>1086</v>
      </c>
      <c r="D98" s="76">
        <v>0</v>
      </c>
      <c r="E98" s="76">
        <v>0</v>
      </c>
      <c r="F98" s="76">
        <v>0</v>
      </c>
      <c r="G98" s="76">
        <v>0</v>
      </c>
    </row>
    <row r="99" spans="1:7">
      <c r="A99" s="96" t="s">
        <v>154</v>
      </c>
      <c r="B99" s="96" t="s">
        <v>134</v>
      </c>
      <c r="C99" s="92" t="s">
        <v>1084</v>
      </c>
      <c r="D99" s="75">
        <v>0</v>
      </c>
      <c r="E99" s="75">
        <v>0</v>
      </c>
      <c r="F99" s="75">
        <v>0</v>
      </c>
      <c r="G99" s="75">
        <v>0</v>
      </c>
    </row>
    <row r="100" spans="1:7">
      <c r="A100" t="s">
        <v>154</v>
      </c>
      <c r="B100" t="s">
        <v>136</v>
      </c>
      <c r="C100" s="93" t="s">
        <v>1085</v>
      </c>
      <c r="D100" s="75">
        <v>0</v>
      </c>
      <c r="E100" s="75">
        <v>0</v>
      </c>
      <c r="F100" s="75">
        <v>0</v>
      </c>
      <c r="G100" s="75">
        <v>0</v>
      </c>
    </row>
    <row r="101" spans="1:7">
      <c r="A101" t="s">
        <v>154</v>
      </c>
      <c r="B101" t="s">
        <v>131</v>
      </c>
      <c r="C101" s="93" t="s">
        <v>1086</v>
      </c>
      <c r="D101" s="75">
        <v>0.01</v>
      </c>
      <c r="E101" s="75">
        <v>0.01</v>
      </c>
      <c r="F101" s="75">
        <v>0.01</v>
      </c>
      <c r="G101" s="75">
        <v>0.01</v>
      </c>
    </row>
    <row r="102" spans="1:7">
      <c r="A102" t="s">
        <v>154</v>
      </c>
      <c r="B102" t="s">
        <v>133</v>
      </c>
      <c r="C102" s="93" t="s">
        <v>1084</v>
      </c>
      <c r="D102" s="75">
        <v>0</v>
      </c>
      <c r="E102" s="75">
        <v>0</v>
      </c>
      <c r="F102" s="75">
        <v>0</v>
      </c>
      <c r="G102" s="75">
        <v>0</v>
      </c>
    </row>
    <row r="103" spans="1:7">
      <c r="A103" t="s">
        <v>154</v>
      </c>
      <c r="B103" s="97" t="s">
        <v>1087</v>
      </c>
      <c r="C103" s="94" t="s">
        <v>1086</v>
      </c>
      <c r="D103" s="76">
        <v>0</v>
      </c>
      <c r="E103" s="76">
        <v>0</v>
      </c>
      <c r="F103" s="76">
        <v>0</v>
      </c>
      <c r="G103" s="76">
        <v>0</v>
      </c>
    </row>
    <row r="104" spans="1:7">
      <c r="A104" s="96" t="s">
        <v>155</v>
      </c>
      <c r="B104" s="96" t="s">
        <v>134</v>
      </c>
      <c r="C104" s="92" t="s">
        <v>1084</v>
      </c>
      <c r="D104" s="75">
        <v>0</v>
      </c>
      <c r="E104" s="75">
        <v>0</v>
      </c>
      <c r="F104" s="75">
        <v>0</v>
      </c>
      <c r="G104" s="75">
        <v>0</v>
      </c>
    </row>
    <row r="105" spans="1:7">
      <c r="A105" t="s">
        <v>155</v>
      </c>
      <c r="B105" t="s">
        <v>136</v>
      </c>
      <c r="C105" s="93" t="s">
        <v>1085</v>
      </c>
      <c r="D105" s="75">
        <v>0</v>
      </c>
      <c r="E105" s="75">
        <v>0</v>
      </c>
      <c r="F105" s="75">
        <v>0</v>
      </c>
      <c r="G105" s="75">
        <v>0</v>
      </c>
    </row>
    <row r="106" spans="1:7">
      <c r="A106" t="s">
        <v>155</v>
      </c>
      <c r="B106" t="s">
        <v>131</v>
      </c>
      <c r="C106" s="93" t="s">
        <v>1086</v>
      </c>
      <c r="D106" s="75">
        <v>0.01</v>
      </c>
      <c r="E106" s="75">
        <v>0.01</v>
      </c>
      <c r="F106" s="75">
        <v>0.01</v>
      </c>
      <c r="G106" s="75">
        <v>0.01</v>
      </c>
    </row>
    <row r="107" spans="1:7">
      <c r="A107" t="s">
        <v>155</v>
      </c>
      <c r="B107" t="s">
        <v>133</v>
      </c>
      <c r="C107" s="93" t="s">
        <v>1084</v>
      </c>
      <c r="D107" s="75">
        <v>0</v>
      </c>
      <c r="E107" s="75">
        <v>0</v>
      </c>
      <c r="F107" s="75">
        <v>0</v>
      </c>
      <c r="G107" s="75">
        <v>0</v>
      </c>
    </row>
    <row r="108" spans="1:7">
      <c r="A108" t="s">
        <v>155</v>
      </c>
      <c r="B108" s="97" t="s">
        <v>1087</v>
      </c>
      <c r="C108" s="94" t="s">
        <v>1086</v>
      </c>
      <c r="D108" s="76">
        <v>0</v>
      </c>
      <c r="E108" s="76">
        <v>0</v>
      </c>
      <c r="F108" s="76">
        <v>0</v>
      </c>
      <c r="G108" s="76">
        <v>0</v>
      </c>
    </row>
    <row r="109" spans="1:7">
      <c r="A109" s="96" t="s">
        <v>148</v>
      </c>
      <c r="B109" s="96" t="s">
        <v>134</v>
      </c>
      <c r="C109" s="92" t="s">
        <v>1084</v>
      </c>
      <c r="D109" s="75">
        <v>0</v>
      </c>
      <c r="E109" s="75">
        <v>0</v>
      </c>
      <c r="F109" s="75">
        <v>0</v>
      </c>
      <c r="G109" s="75">
        <v>0</v>
      </c>
    </row>
    <row r="110" spans="1:7">
      <c r="A110" t="s">
        <v>148</v>
      </c>
      <c r="B110" t="s">
        <v>136</v>
      </c>
      <c r="C110" s="93" t="s">
        <v>1085</v>
      </c>
      <c r="D110" s="75">
        <v>0</v>
      </c>
      <c r="E110" s="75">
        <v>0</v>
      </c>
      <c r="F110" s="75">
        <v>0</v>
      </c>
      <c r="G110" s="75">
        <v>0</v>
      </c>
    </row>
    <row r="111" spans="1:7">
      <c r="A111" t="s">
        <v>148</v>
      </c>
      <c r="B111" t="s">
        <v>131</v>
      </c>
      <c r="C111" s="93" t="s">
        <v>1086</v>
      </c>
      <c r="D111" s="75">
        <v>0.01</v>
      </c>
      <c r="E111" s="75">
        <v>0.01</v>
      </c>
      <c r="F111" s="75">
        <v>0.01</v>
      </c>
      <c r="G111" s="75">
        <v>0.01</v>
      </c>
    </row>
    <row r="112" spans="1:7">
      <c r="A112" t="s">
        <v>148</v>
      </c>
      <c r="B112" t="s">
        <v>133</v>
      </c>
      <c r="C112" s="93" t="s">
        <v>1084</v>
      </c>
      <c r="D112" s="75">
        <v>0</v>
      </c>
      <c r="E112" s="75">
        <v>0</v>
      </c>
      <c r="F112" s="75">
        <v>0</v>
      </c>
      <c r="G112" s="75">
        <v>0</v>
      </c>
    </row>
    <row r="113" spans="1:7">
      <c r="A113" t="s">
        <v>148</v>
      </c>
      <c r="B113" s="97" t="s">
        <v>1087</v>
      </c>
      <c r="C113" s="94" t="s">
        <v>1086</v>
      </c>
      <c r="D113" s="76">
        <v>0</v>
      </c>
      <c r="E113" s="76">
        <v>0</v>
      </c>
      <c r="F113" s="76">
        <v>0</v>
      </c>
      <c r="G113" s="76">
        <v>0</v>
      </c>
    </row>
    <row r="114" spans="1:7">
      <c r="A114" s="96" t="s">
        <v>149</v>
      </c>
      <c r="B114" s="96" t="s">
        <v>134</v>
      </c>
      <c r="C114" s="92" t="s">
        <v>1084</v>
      </c>
      <c r="D114" s="75">
        <v>0</v>
      </c>
      <c r="E114" s="75">
        <v>0</v>
      </c>
      <c r="F114" s="75">
        <v>0</v>
      </c>
      <c r="G114" s="75">
        <v>0</v>
      </c>
    </row>
    <row r="115" spans="1:7">
      <c r="A115" t="s">
        <v>149</v>
      </c>
      <c r="B115" t="s">
        <v>136</v>
      </c>
      <c r="C115" s="93" t="s">
        <v>1085</v>
      </c>
      <c r="D115" s="75">
        <v>0</v>
      </c>
      <c r="E115" s="75">
        <v>0</v>
      </c>
      <c r="F115" s="75">
        <v>0</v>
      </c>
      <c r="G115" s="75">
        <v>0</v>
      </c>
    </row>
    <row r="116" spans="1:7">
      <c r="A116" t="s">
        <v>149</v>
      </c>
      <c r="B116" t="s">
        <v>131</v>
      </c>
      <c r="C116" s="93" t="s">
        <v>1086</v>
      </c>
      <c r="D116" s="75">
        <v>0.01</v>
      </c>
      <c r="E116" s="75">
        <v>0.01</v>
      </c>
      <c r="F116" s="75">
        <v>0.01</v>
      </c>
      <c r="G116" s="75">
        <v>0.01</v>
      </c>
    </row>
    <row r="117" spans="1:7">
      <c r="A117" t="s">
        <v>149</v>
      </c>
      <c r="B117" t="s">
        <v>133</v>
      </c>
      <c r="C117" s="93" t="s">
        <v>1084</v>
      </c>
      <c r="D117" s="75">
        <v>0</v>
      </c>
      <c r="E117" s="75">
        <v>0</v>
      </c>
      <c r="F117" s="75">
        <v>0</v>
      </c>
      <c r="G117" s="75">
        <v>0</v>
      </c>
    </row>
    <row r="118" spans="1:7">
      <c r="A118" t="s">
        <v>149</v>
      </c>
      <c r="B118" s="97" t="s">
        <v>1087</v>
      </c>
      <c r="C118" s="94" t="s">
        <v>1086</v>
      </c>
      <c r="D118" s="76">
        <v>0</v>
      </c>
      <c r="E118" s="76">
        <v>0</v>
      </c>
      <c r="F118" s="76">
        <v>0</v>
      </c>
      <c r="G118" s="76">
        <v>0</v>
      </c>
    </row>
    <row r="119" spans="1:7">
      <c r="A119" s="96" t="s">
        <v>150</v>
      </c>
      <c r="B119" s="96" t="s">
        <v>134</v>
      </c>
      <c r="C119" s="92" t="s">
        <v>1084</v>
      </c>
      <c r="D119" s="75">
        <v>0</v>
      </c>
      <c r="E119" s="75">
        <v>0</v>
      </c>
      <c r="F119" s="75">
        <v>0</v>
      </c>
      <c r="G119" s="75">
        <v>0</v>
      </c>
    </row>
    <row r="120" spans="1:7">
      <c r="A120" t="s">
        <v>150</v>
      </c>
      <c r="B120" t="s">
        <v>136</v>
      </c>
      <c r="C120" s="93" t="s">
        <v>1085</v>
      </c>
      <c r="D120" s="75">
        <v>0</v>
      </c>
      <c r="E120" s="75">
        <v>0</v>
      </c>
      <c r="F120" s="75">
        <v>0</v>
      </c>
      <c r="G120" s="75">
        <v>0</v>
      </c>
    </row>
    <row r="121" spans="1:7">
      <c r="A121" t="s">
        <v>150</v>
      </c>
      <c r="B121" t="s">
        <v>131</v>
      </c>
      <c r="C121" s="93" t="s">
        <v>1086</v>
      </c>
      <c r="D121" s="75">
        <v>0.01</v>
      </c>
      <c r="E121" s="75">
        <v>0.01</v>
      </c>
      <c r="F121" s="75">
        <v>0.01</v>
      </c>
      <c r="G121" s="75">
        <v>0.01</v>
      </c>
    </row>
    <row r="122" spans="1:7">
      <c r="A122" t="s">
        <v>150</v>
      </c>
      <c r="B122" t="s">
        <v>133</v>
      </c>
      <c r="C122" s="93" t="s">
        <v>1084</v>
      </c>
      <c r="D122" s="75">
        <v>0</v>
      </c>
      <c r="E122" s="75">
        <v>0</v>
      </c>
      <c r="F122" s="75">
        <v>0</v>
      </c>
      <c r="G122" s="75">
        <v>0</v>
      </c>
    </row>
    <row r="123" spans="1:7">
      <c r="A123" t="s">
        <v>150</v>
      </c>
      <c r="B123" s="97" t="s">
        <v>1087</v>
      </c>
      <c r="C123" s="94" t="s">
        <v>1086</v>
      </c>
      <c r="D123" s="76">
        <v>0</v>
      </c>
      <c r="E123" s="76">
        <v>0</v>
      </c>
      <c r="F123" s="76">
        <v>0</v>
      </c>
      <c r="G123" s="76">
        <v>0</v>
      </c>
    </row>
    <row r="124" spans="1:7">
      <c r="A124" s="96" t="s">
        <v>151</v>
      </c>
      <c r="B124" s="96" t="s">
        <v>134</v>
      </c>
      <c r="C124" s="92" t="s">
        <v>1084</v>
      </c>
      <c r="D124" s="75">
        <v>0</v>
      </c>
      <c r="E124" s="75">
        <v>0</v>
      </c>
      <c r="F124" s="75">
        <v>0</v>
      </c>
      <c r="G124" s="75">
        <v>0</v>
      </c>
    </row>
    <row r="125" spans="1:7">
      <c r="A125" t="s">
        <v>151</v>
      </c>
      <c r="B125" t="s">
        <v>136</v>
      </c>
      <c r="C125" s="93" t="s">
        <v>1085</v>
      </c>
      <c r="D125" s="75">
        <v>0</v>
      </c>
      <c r="E125" s="75">
        <v>0</v>
      </c>
      <c r="F125" s="75">
        <v>0</v>
      </c>
      <c r="G125" s="75">
        <v>0</v>
      </c>
    </row>
    <row r="126" spans="1:7">
      <c r="A126" t="s">
        <v>151</v>
      </c>
      <c r="B126" t="s">
        <v>131</v>
      </c>
      <c r="C126" s="93" t="s">
        <v>1086</v>
      </c>
      <c r="D126" s="75">
        <v>0.01</v>
      </c>
      <c r="E126" s="75">
        <v>0.01</v>
      </c>
      <c r="F126" s="75">
        <v>0.01</v>
      </c>
      <c r="G126" s="75">
        <v>0.01</v>
      </c>
    </row>
    <row r="127" spans="1:7">
      <c r="A127" t="s">
        <v>151</v>
      </c>
      <c r="B127" t="s">
        <v>133</v>
      </c>
      <c r="C127" s="93" t="s">
        <v>1084</v>
      </c>
      <c r="D127" s="75">
        <v>0</v>
      </c>
      <c r="E127" s="75">
        <v>0</v>
      </c>
      <c r="F127" s="75">
        <v>0</v>
      </c>
      <c r="G127" s="75">
        <v>0</v>
      </c>
    </row>
    <row r="128" spans="1:7">
      <c r="A128" s="97" t="s">
        <v>151</v>
      </c>
      <c r="B128" s="97" t="s">
        <v>1087</v>
      </c>
      <c r="C128" s="94" t="s">
        <v>1086</v>
      </c>
      <c r="D128" s="76">
        <v>0</v>
      </c>
      <c r="E128" s="76">
        <v>0</v>
      </c>
      <c r="F128" s="76">
        <v>0</v>
      </c>
      <c r="G128" s="76">
        <v>0</v>
      </c>
    </row>
    <row r="129" spans="1:7">
      <c r="A129" t="s">
        <v>7</v>
      </c>
      <c r="B129" t="s">
        <v>134</v>
      </c>
      <c r="C129" s="92" t="s">
        <v>1084</v>
      </c>
      <c r="D129" s="75">
        <v>44000</v>
      </c>
      <c r="E129" s="75">
        <v>30000</v>
      </c>
      <c r="F129" s="75">
        <v>28000</v>
      </c>
      <c r="G129" s="75">
        <v>24000</v>
      </c>
    </row>
    <row r="130" spans="1:7">
      <c r="A130" t="s">
        <v>7</v>
      </c>
      <c r="B130" t="s">
        <v>136</v>
      </c>
      <c r="C130" s="93" t="s">
        <v>1085</v>
      </c>
      <c r="D130" s="75">
        <v>0</v>
      </c>
      <c r="E130" s="75">
        <v>0</v>
      </c>
      <c r="F130" s="75">
        <v>0</v>
      </c>
      <c r="G130" s="75">
        <v>0</v>
      </c>
    </row>
    <row r="131" spans="1:7">
      <c r="A131" t="s">
        <v>7</v>
      </c>
      <c r="B131" t="s">
        <v>131</v>
      </c>
      <c r="C131" s="93" t="s">
        <v>1086</v>
      </c>
      <c r="D131" s="75">
        <v>1750000</v>
      </c>
      <c r="E131" s="75">
        <v>1200000</v>
      </c>
      <c r="F131" s="75">
        <v>1100000</v>
      </c>
      <c r="G131" s="75">
        <v>950000</v>
      </c>
    </row>
    <row r="132" spans="1:7">
      <c r="A132" t="s">
        <v>7</v>
      </c>
      <c r="B132" t="s">
        <v>133</v>
      </c>
      <c r="C132" s="93" t="s">
        <v>1084</v>
      </c>
      <c r="D132" s="75">
        <v>0</v>
      </c>
      <c r="E132" s="75">
        <v>0</v>
      </c>
      <c r="F132" s="75">
        <v>0</v>
      </c>
      <c r="G132" s="75">
        <v>0</v>
      </c>
    </row>
    <row r="133" spans="1:7">
      <c r="A133" s="97" t="s">
        <v>7</v>
      </c>
      <c r="B133" s="97" t="s">
        <v>1087</v>
      </c>
      <c r="C133" s="94" t="s">
        <v>1086</v>
      </c>
      <c r="D133" s="76">
        <v>0</v>
      </c>
      <c r="E133" s="76">
        <v>0</v>
      </c>
      <c r="F133" s="76">
        <v>0</v>
      </c>
      <c r="G133" s="76">
        <v>0</v>
      </c>
    </row>
    <row r="134" spans="1:7">
      <c r="A134" t="s">
        <v>21</v>
      </c>
      <c r="B134" s="96" t="s">
        <v>134</v>
      </c>
      <c r="C134" s="92" t="s">
        <v>1084</v>
      </c>
      <c r="D134" s="75">
        <v>20000</v>
      </c>
      <c r="E134" s="75">
        <v>20000</v>
      </c>
      <c r="F134" s="75">
        <v>20000</v>
      </c>
      <c r="G134" s="75">
        <v>20000</v>
      </c>
    </row>
    <row r="135" spans="1:7">
      <c r="A135" t="s">
        <v>21</v>
      </c>
      <c r="B135" t="s">
        <v>136</v>
      </c>
      <c r="C135" s="93" t="s">
        <v>1085</v>
      </c>
      <c r="D135" s="75">
        <v>0</v>
      </c>
      <c r="E135" s="75">
        <v>0</v>
      </c>
      <c r="F135" s="75">
        <v>0</v>
      </c>
      <c r="G135" s="75">
        <v>0</v>
      </c>
    </row>
    <row r="136" spans="1:7">
      <c r="A136" t="s">
        <v>21</v>
      </c>
      <c r="B136" t="s">
        <v>131</v>
      </c>
      <c r="C136" s="93" t="s">
        <v>1086</v>
      </c>
      <c r="D136" s="75">
        <v>570000</v>
      </c>
      <c r="E136" s="75">
        <v>570000</v>
      </c>
      <c r="F136" s="75">
        <v>570000</v>
      </c>
      <c r="G136" s="75">
        <v>570000</v>
      </c>
    </row>
    <row r="137" spans="1:7">
      <c r="A137" t="s">
        <v>21</v>
      </c>
      <c r="B137" t="s">
        <v>133</v>
      </c>
      <c r="C137" s="93" t="s">
        <v>1084</v>
      </c>
      <c r="D137" s="75">
        <v>0</v>
      </c>
      <c r="E137" s="75">
        <v>0</v>
      </c>
      <c r="F137" s="75">
        <v>0</v>
      </c>
      <c r="G137" s="75">
        <v>0</v>
      </c>
    </row>
    <row r="138" spans="1:7">
      <c r="A138" s="97" t="s">
        <v>21</v>
      </c>
      <c r="B138" s="97" t="s">
        <v>1087</v>
      </c>
      <c r="C138" s="94" t="s">
        <v>1086</v>
      </c>
      <c r="D138" s="76">
        <v>0</v>
      </c>
      <c r="E138" s="76">
        <v>0</v>
      </c>
      <c r="F138" s="76">
        <v>0</v>
      </c>
      <c r="G138" s="76">
        <v>0</v>
      </c>
    </row>
    <row r="139" spans="1:7">
      <c r="A139" t="s">
        <v>22</v>
      </c>
      <c r="B139" s="96" t="s">
        <v>134</v>
      </c>
      <c r="C139" s="92" t="s">
        <v>1084</v>
      </c>
      <c r="D139" s="75">
        <v>14000</v>
      </c>
      <c r="E139" s="75">
        <v>14000</v>
      </c>
      <c r="F139" s="75">
        <v>14000</v>
      </c>
      <c r="G139" s="75">
        <v>14000</v>
      </c>
    </row>
    <row r="140" spans="1:7">
      <c r="A140" t="s">
        <v>22</v>
      </c>
      <c r="B140" t="s">
        <v>136</v>
      </c>
      <c r="C140" s="93" t="s">
        <v>1085</v>
      </c>
      <c r="D140" s="75">
        <v>0</v>
      </c>
      <c r="E140" s="75">
        <v>0</v>
      </c>
      <c r="F140" s="75">
        <v>0</v>
      </c>
      <c r="G140" s="75">
        <v>0</v>
      </c>
    </row>
    <row r="141" spans="1:7">
      <c r="A141" t="s">
        <v>22</v>
      </c>
      <c r="B141" t="s">
        <v>131</v>
      </c>
      <c r="C141" s="93" t="s">
        <v>1086</v>
      </c>
      <c r="D141" s="75">
        <v>390000</v>
      </c>
      <c r="E141" s="75">
        <v>390000</v>
      </c>
      <c r="F141" s="75">
        <v>390000</v>
      </c>
      <c r="G141" s="75">
        <v>390000</v>
      </c>
    </row>
    <row r="142" spans="1:7">
      <c r="A142" t="s">
        <v>22</v>
      </c>
      <c r="B142" t="s">
        <v>133</v>
      </c>
      <c r="C142" s="93" t="s">
        <v>1084</v>
      </c>
      <c r="D142" s="75">
        <v>0</v>
      </c>
      <c r="E142" s="75">
        <v>0</v>
      </c>
      <c r="F142" s="75">
        <v>0</v>
      </c>
      <c r="G142" s="75">
        <v>0</v>
      </c>
    </row>
    <row r="143" spans="1:7">
      <c r="A143" s="97" t="s">
        <v>22</v>
      </c>
      <c r="B143" s="97" t="s">
        <v>1087</v>
      </c>
      <c r="C143" s="94" t="s">
        <v>1086</v>
      </c>
      <c r="D143" s="76">
        <v>0</v>
      </c>
      <c r="E143" s="76">
        <v>0</v>
      </c>
      <c r="F143" s="76">
        <v>0</v>
      </c>
      <c r="G143" s="76">
        <v>0</v>
      </c>
    </row>
    <row r="144" spans="1:7">
      <c r="A144" t="s">
        <v>24</v>
      </c>
      <c r="B144" s="96" t="s">
        <v>134</v>
      </c>
      <c r="C144" s="92" t="s">
        <v>1084</v>
      </c>
      <c r="D144" s="75">
        <v>8000</v>
      </c>
      <c r="E144" s="75">
        <v>8000</v>
      </c>
      <c r="F144" s="75">
        <v>8000</v>
      </c>
      <c r="G144" s="75">
        <v>8000</v>
      </c>
    </row>
    <row r="145" spans="1:12">
      <c r="A145" t="s">
        <v>24</v>
      </c>
      <c r="B145" t="s">
        <v>136</v>
      </c>
      <c r="C145" s="93" t="s">
        <v>1085</v>
      </c>
      <c r="D145" s="75">
        <v>0</v>
      </c>
      <c r="E145" s="75">
        <v>0</v>
      </c>
      <c r="F145" s="75">
        <v>0</v>
      </c>
      <c r="G145" s="75">
        <v>0</v>
      </c>
    </row>
    <row r="146" spans="1:12">
      <c r="A146" t="s">
        <v>24</v>
      </c>
      <c r="B146" t="s">
        <v>131</v>
      </c>
      <c r="C146" s="93" t="s">
        <v>1086</v>
      </c>
      <c r="D146" s="75">
        <v>240000</v>
      </c>
      <c r="E146" s="75">
        <v>240000</v>
      </c>
      <c r="F146" s="75">
        <v>240000</v>
      </c>
      <c r="G146" s="75">
        <v>240000</v>
      </c>
    </row>
    <row r="147" spans="1:12">
      <c r="A147" t="s">
        <v>24</v>
      </c>
      <c r="B147" t="s">
        <v>133</v>
      </c>
      <c r="C147" s="93" t="s">
        <v>1084</v>
      </c>
      <c r="D147" s="75">
        <v>0</v>
      </c>
      <c r="E147" s="75">
        <v>0</v>
      </c>
      <c r="F147" s="75">
        <v>0</v>
      </c>
      <c r="G147" s="75">
        <v>0</v>
      </c>
    </row>
    <row r="148" spans="1:12">
      <c r="A148" s="97" t="s">
        <v>24</v>
      </c>
      <c r="B148" s="97" t="s">
        <v>1087</v>
      </c>
      <c r="C148" s="94" t="s">
        <v>1086</v>
      </c>
      <c r="D148" s="76">
        <v>0</v>
      </c>
      <c r="E148" s="76">
        <v>0</v>
      </c>
      <c r="F148" s="76">
        <v>0</v>
      </c>
      <c r="G148" s="76">
        <v>0</v>
      </c>
    </row>
    <row r="149" spans="1:12">
      <c r="A149" t="s">
        <v>5</v>
      </c>
      <c r="B149" s="96" t="s">
        <v>134</v>
      </c>
      <c r="C149" s="92" t="s">
        <v>1084</v>
      </c>
      <c r="D149" s="75">
        <v>89640.355103174603</v>
      </c>
      <c r="E149" s="75">
        <v>89640.355103174603</v>
      </c>
      <c r="F149" s="75">
        <v>89640.355103174603</v>
      </c>
      <c r="G149" s="75">
        <v>89640.355103174603</v>
      </c>
    </row>
    <row r="150" spans="1:12">
      <c r="A150" t="s">
        <v>5</v>
      </c>
      <c r="B150" t="s">
        <v>136</v>
      </c>
      <c r="C150" s="93" t="s">
        <v>1085</v>
      </c>
      <c r="D150" s="75">
        <v>73.099999999999994</v>
      </c>
      <c r="E150" s="75">
        <v>70.099999999999994</v>
      </c>
      <c r="F150" s="75">
        <v>68.599999999999994</v>
      </c>
      <c r="G150" s="75">
        <v>67.099999999999994</v>
      </c>
    </row>
    <row r="151" spans="1:12">
      <c r="A151" t="s">
        <v>5</v>
      </c>
      <c r="B151" t="s">
        <v>131</v>
      </c>
      <c r="C151" s="93" t="s">
        <v>1086</v>
      </c>
      <c r="D151" s="75">
        <v>446820.47741269838</v>
      </c>
      <c r="E151" s="75">
        <v>446820.47741269838</v>
      </c>
      <c r="F151" s="75">
        <v>446820.47741269838</v>
      </c>
      <c r="G151" s="75">
        <v>446820.47741269838</v>
      </c>
    </row>
    <row r="152" spans="1:12">
      <c r="A152" t="s">
        <v>5</v>
      </c>
      <c r="B152" t="s">
        <v>133</v>
      </c>
      <c r="C152" s="93" t="s">
        <v>1084</v>
      </c>
      <c r="D152" s="75">
        <v>0</v>
      </c>
      <c r="E152" s="75">
        <v>0</v>
      </c>
      <c r="F152" s="75">
        <v>0</v>
      </c>
      <c r="G152" s="75">
        <v>0</v>
      </c>
    </row>
    <row r="153" spans="1:12">
      <c r="A153" s="97" t="s">
        <v>5</v>
      </c>
      <c r="B153" s="97" t="s">
        <v>1087</v>
      </c>
      <c r="C153" s="94" t="s">
        <v>1086</v>
      </c>
      <c r="D153" s="76">
        <v>0</v>
      </c>
      <c r="E153" s="76">
        <v>0</v>
      </c>
      <c r="F153" s="76">
        <v>0</v>
      </c>
      <c r="G153" s="76">
        <v>0</v>
      </c>
    </row>
    <row r="154" spans="1:12">
      <c r="A154" t="s">
        <v>137</v>
      </c>
      <c r="B154" s="96" t="s">
        <v>134</v>
      </c>
      <c r="C154" s="92" t="s">
        <v>1084</v>
      </c>
      <c r="D154" s="75">
        <v>0</v>
      </c>
      <c r="E154" s="75">
        <v>0</v>
      </c>
      <c r="F154" s="75">
        <v>0</v>
      </c>
      <c r="G154" s="75">
        <v>0</v>
      </c>
      <c r="I154" s="4"/>
      <c r="L154" s="4"/>
    </row>
    <row r="155" spans="1:12">
      <c r="A155" t="s">
        <v>137</v>
      </c>
      <c r="B155" t="s">
        <v>136</v>
      </c>
      <c r="C155" s="93" t="s">
        <v>1085</v>
      </c>
      <c r="D155" s="77">
        <v>1.4420166666666665</v>
      </c>
      <c r="E155" s="77">
        <v>1.4420166666666665</v>
      </c>
      <c r="F155" s="77">
        <v>1.4420166666666665</v>
      </c>
      <c r="G155" s="77">
        <v>1.4420166666666665</v>
      </c>
      <c r="I155" s="4"/>
    </row>
    <row r="156" spans="1:12">
      <c r="A156" t="s">
        <v>137</v>
      </c>
      <c r="B156" t="s">
        <v>131</v>
      </c>
      <c r="C156" s="93" t="s">
        <v>1086</v>
      </c>
      <c r="D156" s="75">
        <v>0.01</v>
      </c>
      <c r="E156" s="75">
        <v>0.01</v>
      </c>
      <c r="F156" s="75">
        <v>0.01</v>
      </c>
      <c r="G156" s="75">
        <v>0.01</v>
      </c>
      <c r="I156" s="4"/>
    </row>
    <row r="157" spans="1:12">
      <c r="A157" t="s">
        <v>137</v>
      </c>
      <c r="B157" t="s">
        <v>133</v>
      </c>
      <c r="C157" s="93" t="s">
        <v>1084</v>
      </c>
      <c r="D157" s="75">
        <v>0</v>
      </c>
      <c r="E157" s="75">
        <v>0</v>
      </c>
      <c r="F157" s="75">
        <v>0</v>
      </c>
      <c r="G157" s="75">
        <v>0</v>
      </c>
      <c r="I157" s="4"/>
      <c r="L157" s="4"/>
    </row>
    <row r="158" spans="1:12">
      <c r="A158" s="97" t="s">
        <v>137</v>
      </c>
      <c r="B158" s="97" t="s">
        <v>1087</v>
      </c>
      <c r="C158" s="94" t="s">
        <v>1086</v>
      </c>
      <c r="D158" s="76">
        <v>0</v>
      </c>
      <c r="E158" s="76">
        <v>0</v>
      </c>
      <c r="F158" s="76">
        <v>0</v>
      </c>
      <c r="G158" s="76">
        <v>0</v>
      </c>
      <c r="I158" s="4"/>
      <c r="L158" s="4"/>
    </row>
    <row r="159" spans="1:12">
      <c r="A159" t="s">
        <v>23</v>
      </c>
      <c r="B159" s="93" t="s">
        <v>134</v>
      </c>
      <c r="C159" s="92" t="s">
        <v>1084</v>
      </c>
      <c r="D159" s="73">
        <v>94500</v>
      </c>
      <c r="E159" s="74">
        <v>94500</v>
      </c>
      <c r="F159" s="74">
        <v>94500</v>
      </c>
      <c r="G159" s="74">
        <v>94500</v>
      </c>
      <c r="I159" s="4"/>
      <c r="L159" s="4"/>
    </row>
    <row r="160" spans="1:12">
      <c r="A160" t="s">
        <v>23</v>
      </c>
      <c r="B160" s="93" t="s">
        <v>136</v>
      </c>
      <c r="C160" s="93" t="s">
        <v>1085</v>
      </c>
      <c r="D160" s="74">
        <v>5.5</v>
      </c>
      <c r="E160" s="74">
        <v>5.5</v>
      </c>
      <c r="F160" s="74">
        <v>5.5</v>
      </c>
      <c r="G160" s="74">
        <v>5.5</v>
      </c>
      <c r="I160" s="4"/>
      <c r="L160" s="4"/>
    </row>
    <row r="161" spans="1:12">
      <c r="A161" t="s">
        <v>23</v>
      </c>
      <c r="B161" s="93" t="s">
        <v>131</v>
      </c>
      <c r="C161" s="93" t="s">
        <v>1086</v>
      </c>
      <c r="D161" s="73">
        <v>3150000</v>
      </c>
      <c r="E161" s="73">
        <v>3150000</v>
      </c>
      <c r="F161" s="73">
        <v>3150000</v>
      </c>
      <c r="G161" s="73">
        <v>3150000</v>
      </c>
      <c r="I161" s="4"/>
      <c r="L161" s="4"/>
    </row>
    <row r="162" spans="1:12">
      <c r="A162" t="s">
        <v>23</v>
      </c>
      <c r="B162" s="93" t="s">
        <v>133</v>
      </c>
      <c r="C162" s="93" t="s">
        <v>1084</v>
      </c>
      <c r="D162" s="74">
        <v>0</v>
      </c>
      <c r="E162" s="74">
        <v>0</v>
      </c>
      <c r="F162" s="74">
        <v>0</v>
      </c>
      <c r="G162" s="74">
        <v>0</v>
      </c>
      <c r="I162" s="4"/>
      <c r="L162" s="4"/>
    </row>
    <row r="163" spans="1:12">
      <c r="A163" s="97" t="s">
        <v>23</v>
      </c>
      <c r="B163" s="94" t="s">
        <v>1087</v>
      </c>
      <c r="C163" s="94" t="s">
        <v>1086</v>
      </c>
      <c r="D163" s="78">
        <v>0</v>
      </c>
      <c r="E163" s="78">
        <v>0</v>
      </c>
      <c r="F163" s="78">
        <v>0</v>
      </c>
      <c r="G163" s="78">
        <v>0</v>
      </c>
      <c r="I163" s="4"/>
      <c r="L163" s="4"/>
    </row>
    <row r="164" spans="1:12">
      <c r="A164" t="s">
        <v>142</v>
      </c>
      <c r="B164" s="93" t="s">
        <v>134</v>
      </c>
      <c r="C164" s="92" t="s">
        <v>1084</v>
      </c>
      <c r="D164" s="73">
        <v>287300</v>
      </c>
      <c r="E164" s="74">
        <v>287300</v>
      </c>
      <c r="F164" s="74">
        <v>287300</v>
      </c>
      <c r="G164" s="74">
        <v>287300</v>
      </c>
    </row>
    <row r="165" spans="1:12">
      <c r="A165" t="s">
        <v>142</v>
      </c>
      <c r="B165" s="93" t="s">
        <v>136</v>
      </c>
      <c r="C165" s="93" t="s">
        <v>1085</v>
      </c>
      <c r="D165" s="74">
        <v>1.4420166666666665</v>
      </c>
      <c r="E165" s="74">
        <v>1.4420166666666665</v>
      </c>
      <c r="F165" s="74">
        <v>1.4420166666666665</v>
      </c>
      <c r="G165" s="74">
        <v>1.4420166666666665</v>
      </c>
    </row>
    <row r="166" spans="1:12">
      <c r="A166" t="s">
        <v>142</v>
      </c>
      <c r="B166" s="93" t="s">
        <v>131</v>
      </c>
      <c r="C166" s="93" t="s">
        <v>1086</v>
      </c>
      <c r="D166" s="73">
        <v>5780000</v>
      </c>
      <c r="E166" s="73">
        <v>5780000</v>
      </c>
      <c r="F166" s="73">
        <v>5780000</v>
      </c>
      <c r="G166" s="73">
        <v>5780000</v>
      </c>
    </row>
    <row r="167" spans="1:12">
      <c r="A167" t="s">
        <v>142</v>
      </c>
      <c r="B167" s="93" t="s">
        <v>133</v>
      </c>
      <c r="C167" s="93" t="s">
        <v>1084</v>
      </c>
      <c r="D167" s="74">
        <v>0</v>
      </c>
      <c r="E167" s="74">
        <v>0</v>
      </c>
      <c r="F167" s="74">
        <v>0</v>
      </c>
      <c r="G167" s="74">
        <v>0</v>
      </c>
    </row>
    <row r="168" spans="1:12">
      <c r="A168" s="97" t="s">
        <v>142</v>
      </c>
      <c r="B168" s="94" t="s">
        <v>1087</v>
      </c>
      <c r="C168" s="94" t="s">
        <v>1086</v>
      </c>
      <c r="D168" s="78">
        <v>0</v>
      </c>
      <c r="E168" s="78">
        <v>0</v>
      </c>
      <c r="F168" s="78">
        <v>0</v>
      </c>
      <c r="G168" s="78">
        <v>0</v>
      </c>
    </row>
    <row r="169" spans="1:12">
      <c r="D169" s="3"/>
      <c r="E169" s="3"/>
      <c r="F169" s="3"/>
      <c r="G169" s="3"/>
    </row>
    <row r="170" spans="1:12">
      <c r="D170" s="3"/>
      <c r="E170" s="3"/>
      <c r="F170" s="3"/>
      <c r="G170" s="3"/>
    </row>
    <row r="171" spans="1:12">
      <c r="D171" s="3"/>
      <c r="E171" s="3"/>
      <c r="F171" s="3"/>
      <c r="G171" s="3"/>
    </row>
    <row r="172" spans="1:12">
      <c r="D172" s="3"/>
      <c r="E172" s="3"/>
      <c r="F172" s="3"/>
      <c r="G172" s="3"/>
    </row>
    <row r="173" spans="1:12">
      <c r="D173" s="3"/>
      <c r="E173" s="3"/>
      <c r="F173" s="3"/>
      <c r="G173" s="3"/>
    </row>
    <row r="174" spans="1:12">
      <c r="D174" s="3"/>
      <c r="E174" s="3"/>
      <c r="F174" s="3"/>
      <c r="G174" s="3"/>
    </row>
    <row r="175" spans="1:12">
      <c r="D175" s="3"/>
      <c r="E175" s="3"/>
      <c r="F175" s="3"/>
      <c r="G175" s="3"/>
    </row>
    <row r="176" spans="1:12">
      <c r="D176" s="3"/>
      <c r="E176" s="3"/>
      <c r="F176" s="3"/>
      <c r="G176" s="3"/>
    </row>
    <row r="177" spans="4:7">
      <c r="D177" s="3"/>
      <c r="E177" s="3"/>
      <c r="F177" s="3"/>
      <c r="G177" s="3"/>
    </row>
    <row r="178" spans="4:7">
      <c r="D178" s="3"/>
      <c r="E178" s="3"/>
      <c r="F178" s="3"/>
      <c r="G178" s="3"/>
    </row>
  </sheetData>
  <pageMargins left="0.7" right="0.7" top="0.75" bottom="0.75" header="0.3" footer="0.3"/>
  <pageSetup orientation="portrait" horizontalDpi="4294967293" r:id="rId1"/>
  <headerFooter>
    <oddHeader xml:space="preserve">&amp;R&amp;"Arial,Regular"&amp;10Filed: 2023-04-06
EB-2022-0200
Exhibit JT1.28
Attachment 8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7DAA-351D-4317-910B-C140D207869E}">
  <sheetPr codeName="Sheet3">
    <tabColor theme="4" tint="0.59999389629810485"/>
  </sheetPr>
  <dimension ref="A4:CC55"/>
  <sheetViews>
    <sheetView view="pageBreakPreview" zoomScale="60" zoomScaleNormal="100" workbookViewId="0">
      <selection activeCell="H1" sqref="H1"/>
    </sheetView>
  </sheetViews>
  <sheetFormatPr defaultColWidth="8.85546875" defaultRowHeight="12.75"/>
  <cols>
    <col min="1" max="1" width="8.85546875" style="6"/>
    <col min="2" max="2" width="27.42578125" style="6" customWidth="1"/>
    <col min="3" max="3" width="29.85546875" style="6" bestFit="1" customWidth="1"/>
    <col min="4" max="6" width="11.5703125" style="6" customWidth="1"/>
    <col min="7" max="8" width="8.85546875" style="6"/>
    <col min="9" max="9" width="12.140625" style="6" bestFit="1" customWidth="1"/>
    <col min="10" max="11" width="8.85546875" style="6"/>
    <col min="12" max="12" width="32.140625" style="6" customWidth="1"/>
    <col min="13" max="16384" width="8.85546875" style="6"/>
  </cols>
  <sheetData>
    <row r="4" spans="2:16" ht="20.25">
      <c r="B4" s="10" t="s">
        <v>25</v>
      </c>
      <c r="L4" s="10" t="s">
        <v>26</v>
      </c>
    </row>
    <row r="5" spans="2:16">
      <c r="G5" s="8"/>
    </row>
    <row r="6" spans="2:16" ht="34.5" customHeight="1" thickBot="1">
      <c r="B6" s="113" t="s">
        <v>27</v>
      </c>
      <c r="C6" s="113"/>
      <c r="D6" s="38" t="s">
        <v>28</v>
      </c>
      <c r="E6" s="38" t="s">
        <v>29</v>
      </c>
      <c r="F6" s="38" t="s">
        <v>30</v>
      </c>
      <c r="G6" s="31" t="s">
        <v>31</v>
      </c>
      <c r="L6" s="81" t="s">
        <v>27</v>
      </c>
      <c r="M6" s="38" t="s">
        <v>28</v>
      </c>
      <c r="N6" s="38" t="s">
        <v>29</v>
      </c>
      <c r="O6" s="38" t="s">
        <v>30</v>
      </c>
      <c r="P6" s="31" t="s">
        <v>31</v>
      </c>
    </row>
    <row r="7" spans="2:16">
      <c r="B7" s="11" t="s">
        <v>32</v>
      </c>
      <c r="C7" s="11"/>
      <c r="D7" s="11">
        <f>M7</f>
        <v>15.454903148324394</v>
      </c>
      <c r="E7" s="11">
        <f t="shared" ref="E7:F7" si="0">N7</f>
        <v>51.081864443313208</v>
      </c>
      <c r="F7" s="11">
        <f t="shared" si="0"/>
        <v>3.4780241760589803</v>
      </c>
      <c r="G7" s="22">
        <f>SUM(D7:F7)</f>
        <v>70.014791767696579</v>
      </c>
      <c r="I7" s="63"/>
      <c r="L7" s="14" t="s">
        <v>32</v>
      </c>
      <c r="M7" s="32">
        <f>SUM(M8:M9)</f>
        <v>15.454903148324394</v>
      </c>
      <c r="N7" s="32">
        <f t="shared" ref="N7:O7" si="1">SUM(N8:N9)</f>
        <v>51.081864443313208</v>
      </c>
      <c r="O7" s="32">
        <f t="shared" si="1"/>
        <v>3.4780241760589803</v>
      </c>
      <c r="P7" s="22">
        <f>SUM(M7:O7)</f>
        <v>70.014791767696579</v>
      </c>
    </row>
    <row r="8" spans="2:16">
      <c r="B8" s="11" t="s">
        <v>8</v>
      </c>
      <c r="C8" s="11"/>
      <c r="D8" s="11">
        <f>M10</f>
        <v>121.95466044245981</v>
      </c>
      <c r="E8" s="11">
        <f t="shared" ref="E8:F8" si="2">N10</f>
        <v>109.68573283531838</v>
      </c>
      <c r="F8" s="11">
        <f t="shared" si="2"/>
        <v>109.08658248833105</v>
      </c>
      <c r="G8" s="22">
        <f>SUM(D8:F8)</f>
        <v>340.72697576610921</v>
      </c>
      <c r="I8" s="63"/>
      <c r="L8" s="11" t="s">
        <v>33</v>
      </c>
      <c r="M8" s="11">
        <f>'End-User Costs'!D106</f>
        <v>13.863281926748339</v>
      </c>
      <c r="N8" s="11">
        <f>'End-User Costs'!E106</f>
        <v>22.199986954483762</v>
      </c>
      <c r="O8" s="11">
        <f>'End-User Costs'!F106</f>
        <v>1.7315383164227161</v>
      </c>
      <c r="P8" s="83">
        <f t="shared" ref="P8:P9" si="3">SUM(M8:O8)</f>
        <v>37.794807197654819</v>
      </c>
    </row>
    <row r="9" spans="2:16">
      <c r="B9" s="12" t="s">
        <v>6</v>
      </c>
      <c r="C9" s="12"/>
      <c r="D9" s="12">
        <f>M15</f>
        <v>67.25096453610125</v>
      </c>
      <c r="E9" s="12">
        <f t="shared" ref="E9:F9" si="4">N15</f>
        <v>154.85691803421298</v>
      </c>
      <c r="F9" s="12">
        <f t="shared" si="4"/>
        <v>89.182292538466285</v>
      </c>
      <c r="G9" s="22">
        <f>SUM(D9:F9)</f>
        <v>311.29017510878055</v>
      </c>
      <c r="I9" s="63"/>
      <c r="L9" s="11" t="s">
        <v>34</v>
      </c>
      <c r="M9" s="11">
        <f>'End-User Costs'!D107</f>
        <v>1.5916212215760546</v>
      </c>
      <c r="N9" s="11">
        <f>'End-User Costs'!E107</f>
        <v>28.881877488829446</v>
      </c>
      <c r="O9" s="11">
        <f>'End-User Costs'!F107</f>
        <v>1.7464858596362642</v>
      </c>
      <c r="P9" s="83">
        <f t="shared" si="3"/>
        <v>32.219984570041767</v>
      </c>
    </row>
    <row r="10" spans="2:16">
      <c r="B10" s="14" t="s">
        <v>35</v>
      </c>
      <c r="C10" s="14"/>
      <c r="D10" s="32">
        <f>SUM(D7:D9)</f>
        <v>204.66052812688548</v>
      </c>
      <c r="E10" s="32">
        <f>SUM(E7:E9)</f>
        <v>315.62451531284455</v>
      </c>
      <c r="F10" s="32">
        <f>SUM(F7:F9)</f>
        <v>201.7468992028563</v>
      </c>
      <c r="G10" s="33">
        <f>SUM(D10:F10)</f>
        <v>722.03194264258639</v>
      </c>
      <c r="I10" s="99"/>
      <c r="L10" s="14" t="s">
        <v>8</v>
      </c>
      <c r="M10" s="32">
        <f>SUM(M11:M14)</f>
        <v>121.95466044245981</v>
      </c>
      <c r="N10" s="32">
        <f t="shared" ref="N10:O10" si="5">SUM(N11:N14)</f>
        <v>109.68573283531838</v>
      </c>
      <c r="O10" s="32">
        <f t="shared" si="5"/>
        <v>109.08658248833105</v>
      </c>
      <c r="P10" s="22">
        <f>SUM(M10:O10)</f>
        <v>340.72697576610921</v>
      </c>
    </row>
    <row r="11" spans="2:16">
      <c r="B11" s="13" t="s">
        <v>36</v>
      </c>
      <c r="C11" s="11"/>
      <c r="D11" s="13">
        <f>SUM(D8:D9)</f>
        <v>189.20562497856105</v>
      </c>
      <c r="E11" s="13">
        <f>SUM(E8:E9)</f>
        <v>264.54265086953137</v>
      </c>
      <c r="F11" s="13">
        <f>SUM(F8:F9)</f>
        <v>198.26887502679733</v>
      </c>
      <c r="G11" s="22">
        <f>SUM(D11:F11)</f>
        <v>652.01715087488969</v>
      </c>
      <c r="I11" s="63"/>
      <c r="L11" s="11" t="s">
        <v>37</v>
      </c>
      <c r="M11" s="11">
        <f>SUMIFS('SupplyTechCosts Elec'!$B$28:$AF$28,'SupplyTechCosts Elec'!$B$6:$AF$6,M$6)/10^9</f>
        <v>119.40288083614291</v>
      </c>
      <c r="N11" s="11">
        <f>SUMIFS('SupplyTechCosts Elec'!$B$28:$AF$28,'SupplyTechCosts Elec'!$B$6:$AF$6,N$6)/10^9</f>
        <v>101.78367486161935</v>
      </c>
      <c r="O11" s="11">
        <f>SUMIFS('SupplyTechCosts Elec'!$B$28:$AF$28,'SupplyTechCosts Elec'!$B$6:$AF$6,O$6)/10^9</f>
        <v>101.67197196717187</v>
      </c>
      <c r="P11" s="83">
        <f t="shared" ref="P11:P14" si="6">SUM(M11:O11)</f>
        <v>322.85852766493412</v>
      </c>
    </row>
    <row r="12" spans="2:16">
      <c r="I12" s="63"/>
      <c r="L12" s="11" t="s">
        <v>38</v>
      </c>
      <c r="M12" s="11">
        <f>SUMIFS('InfraTech Dispatch Costs (to)'!$B$10:$AF$10,'InfraTech Dispatch Costs (to)'!$B$3:$AF$3,M$6)/10^9</f>
        <v>0.19363967267571697</v>
      </c>
      <c r="N12" s="11">
        <f>SUMIFS('InfraTech Dispatch Costs (to)'!$B$10:$AF$10,'InfraTech Dispatch Costs (to)'!$B$3:$AF$3,N$6)/10^9</f>
        <v>0.69627701570332157</v>
      </c>
      <c r="O12" s="11">
        <f>SUMIFS('InfraTech Dispatch Costs (to)'!$B$10:$AF$10,'InfraTech Dispatch Costs (to)'!$B$3:$AF$3,O$6)/10^9</f>
        <v>1.0551982660650605</v>
      </c>
      <c r="P12" s="83">
        <f t="shared" si="6"/>
        <v>1.9451149544440991</v>
      </c>
    </row>
    <row r="13" spans="2:16">
      <c r="I13" s="63"/>
      <c r="L13" s="11" t="s">
        <v>39</v>
      </c>
      <c r="M13" s="11">
        <f>-SUMIFS('InfraTech Dispatch Costs (from)'!$B$10:$AF$10,'InfraTech Dispatch Costs (from)'!$B$3:$AF$3,M$6)/10^9</f>
        <v>-0.41282387945904614</v>
      </c>
      <c r="N13" s="11">
        <f>-SUMIFS('InfraTech Dispatch Costs (from)'!$B$10:$AF$10,'InfraTech Dispatch Costs (from)'!$B$3:$AF$3,N$6)/10^9</f>
        <v>-0.2830570583442828</v>
      </c>
      <c r="O13" s="11">
        <f>-SUMIFS('InfraTech Dispatch Costs (from)'!$B$10:$AF$10,'InfraTech Dispatch Costs (from)'!$B$3:$AF$3,O$6)/10^9</f>
        <v>-0.59361599490588779</v>
      </c>
      <c r="P13" s="83">
        <f t="shared" si="6"/>
        <v>-1.2894969327092167</v>
      </c>
    </row>
    <row r="14" spans="2:16" ht="13.35" customHeight="1">
      <c r="I14" s="63"/>
      <c r="L14" s="11" t="s">
        <v>40</v>
      </c>
      <c r="M14" s="82">
        <f>SUM('Known Capacity Costs'!I41:I41)/10^9</f>
        <v>2.7709638131002263</v>
      </c>
      <c r="N14" s="82">
        <f>SUM('Known Capacity Costs'!J41:J41)/10^9</f>
        <v>7.4888380163399999</v>
      </c>
      <c r="O14" s="82">
        <f>SUM('Known Capacity Costs'!K41:K41)/10^9</f>
        <v>6.9530282500000009</v>
      </c>
      <c r="P14" s="83">
        <f t="shared" si="6"/>
        <v>17.212830079440227</v>
      </c>
    </row>
    <row r="15" spans="2:16">
      <c r="I15" s="63"/>
      <c r="L15" s="14" t="s">
        <v>6</v>
      </c>
      <c r="M15" s="32">
        <f>SUM(M16:M20)</f>
        <v>67.25096453610125</v>
      </c>
      <c r="N15" s="32">
        <f>SUM(N16:N20)</f>
        <v>154.85691803421298</v>
      </c>
      <c r="O15" s="32">
        <f>SUM(O16:O20)</f>
        <v>89.182292538466285</v>
      </c>
      <c r="P15" s="22">
        <f>SUM(M15:O15)</f>
        <v>311.29017510878055</v>
      </c>
    </row>
    <row r="16" spans="2:16">
      <c r="D16" s="34"/>
      <c r="H16" s="34"/>
      <c r="L16" s="11" t="s">
        <v>37</v>
      </c>
      <c r="M16" s="11">
        <f>SUMIFS('SupplyTechCosts Gas'!$B$68:$AF$68,'SupplyTechCosts Gas'!$B$6:$AF$6,M$6)/10^9</f>
        <v>5.3768890584487838</v>
      </c>
      <c r="N16" s="11">
        <f>SUMIFS('SupplyTechCosts Gas'!$B$68:$AF$68,'SupplyTechCosts Gas'!$B$6:$AF$6,N$6)/10^9</f>
        <v>10.370467844776694</v>
      </c>
      <c r="O16" s="11">
        <f>SUMIFS('SupplyTechCosts Gas'!$B$68:$AF$68,'SupplyTechCosts Gas'!$B$6:$AF$6,O$6)/10^9</f>
        <v>26.889591334257513</v>
      </c>
      <c r="P16" s="83">
        <f>SUM(M16:O16)</f>
        <v>42.63694823748299</v>
      </c>
    </row>
    <row r="17" spans="3:17">
      <c r="L17" s="82" t="s">
        <v>41</v>
      </c>
      <c r="M17" s="11">
        <f>SUMIFS('Dispatch Import Costs'!$B$99:$AF$99,'Dispatch Import Costs'!$B$3:$AF$3,M$6)/10^9</f>
        <v>53.322081053999391</v>
      </c>
      <c r="N17" s="11">
        <f>SUMIFS('Dispatch Import Costs'!$B$99:$AF$99,'Dispatch Import Costs'!$B$3:$AF$3,N$6)/10^9</f>
        <v>136.2632906400431</v>
      </c>
      <c r="O17" s="11">
        <f>SUMIFS('Dispatch Import Costs'!$B$99:$AF$99,'Dispatch Import Costs'!$B$3:$AF$3,O$6)/10^9</f>
        <v>53.954979836177451</v>
      </c>
      <c r="P17" s="83">
        <f t="shared" ref="P17:P20" si="7">SUM(M17:O17)</f>
        <v>243.54035153021994</v>
      </c>
    </row>
    <row r="18" spans="3:17" ht="13.35" customHeight="1">
      <c r="H18" s="8"/>
      <c r="I18" s="63"/>
      <c r="L18" s="12" t="s">
        <v>42</v>
      </c>
      <c r="M18" s="11">
        <f>SUMIFS('InfraTech Capacity Costs'!$B$18:$AF$18,'InfraTech Capacity Costs'!$B$3:$AF$3,M$6)/10^9</f>
        <v>2.3605582023410201E-2</v>
      </c>
      <c r="N18" s="11">
        <f>SUMIFS('InfraTech Capacity Costs'!$B$18:$AF$18,'InfraTech Capacity Costs'!$B$3:$AF$3,N$6)/10^9</f>
        <v>0.59465698914544307</v>
      </c>
      <c r="O18" s="11">
        <f>SUMIFS('InfraTech Capacity Costs'!$B$18:$AF$18,'InfraTech Capacity Costs'!$B$3:$AF$3,O$6)/10^9</f>
        <v>1.6207995205640253</v>
      </c>
      <c r="P18" s="83">
        <f t="shared" si="7"/>
        <v>2.2390620917328787</v>
      </c>
    </row>
    <row r="19" spans="3:17">
      <c r="L19" s="86" t="s">
        <v>43</v>
      </c>
      <c r="M19" s="86">
        <f>SUMIFS('InfraTech Dispatch Costs (to)'!$B$18:$AG$18,'InfraTech Dispatch Costs (to)'!$B$3:$AG$3,M$6)/10^9</f>
        <v>0.110846468668436</v>
      </c>
      <c r="N19" s="86">
        <f>SUMIFS('InfraTech Dispatch Costs (to)'!$B$18:$AG$18,'InfraTech Dispatch Costs (to)'!$B$3:$AG$3,N$6)/10^9</f>
        <v>1.3027867408330394</v>
      </c>
      <c r="O19" s="86">
        <f>SUMIFS('InfraTech Dispatch Costs (to)'!$B$18:$AG$18,'InfraTech Dispatch Costs (to)'!$B$3:$AG$3,O$6)/10^9</f>
        <v>3.2582324338678541</v>
      </c>
      <c r="P19" s="83">
        <f t="shared" si="7"/>
        <v>4.6718656433693297</v>
      </c>
    </row>
    <row r="20" spans="3:17" ht="13.35" customHeight="1">
      <c r="L20" s="86" t="s">
        <v>44</v>
      </c>
      <c r="M20" s="86">
        <f>SUMIFS('InfraTech Dispatch Costs (to)'!$B$33:$AG$33,'InfraTech Dispatch Costs (to)'!$B$3:$AG$3,M$6)/10^9</f>
        <v>8.4175423729612309</v>
      </c>
      <c r="N20" s="86">
        <f>SUMIFS('InfraTech Dispatch Costs (to)'!$B$33:$AG$33,'InfraTech Dispatch Costs (to)'!$B$3:$AG$3,N$6)/10^9</f>
        <v>6.3257158194146976</v>
      </c>
      <c r="O20" s="86">
        <f>SUMIFS('InfraTech Dispatch Costs (to)'!$B$33:$AG$33,'InfraTech Dispatch Costs (to)'!$B$3:$AG$3,O$6)/10^9</f>
        <v>3.4586894135994428</v>
      </c>
      <c r="P20" s="83">
        <f t="shared" si="7"/>
        <v>18.201947605975374</v>
      </c>
      <c r="Q20" s="63" t="s">
        <v>45</v>
      </c>
    </row>
    <row r="21" spans="3:17">
      <c r="L21" s="14" t="s">
        <v>35</v>
      </c>
      <c r="M21" s="32">
        <f>SUM(M7,M10,M15)</f>
        <v>204.66052812688548</v>
      </c>
      <c r="N21" s="32">
        <f>SUM(N7,N10,N15)</f>
        <v>315.62451531284455</v>
      </c>
      <c r="O21" s="32">
        <f>SUM(O7,O10,O15)</f>
        <v>201.7468992028563</v>
      </c>
      <c r="P21" s="33">
        <f>SUM(M21:O21)</f>
        <v>722.03194264258639</v>
      </c>
    </row>
    <row r="22" spans="3:17" ht="13.35" customHeight="1">
      <c r="C22" s="34"/>
    </row>
    <row r="23" spans="3:17">
      <c r="C23" s="15"/>
    </row>
    <row r="24" spans="3:17">
      <c r="C24" s="35"/>
    </row>
    <row r="25" spans="3:17">
      <c r="C25" s="35"/>
    </row>
    <row r="26" spans="3:17" ht="24" customHeight="1">
      <c r="C26" s="35"/>
    </row>
    <row r="36" spans="1:81" ht="13.35" customHeight="1"/>
    <row r="39" spans="1:81">
      <c r="B39" s="7"/>
      <c r="C39" s="7"/>
      <c r="D39" s="7"/>
      <c r="E39" s="7"/>
      <c r="F39" s="7"/>
      <c r="G39" s="7"/>
    </row>
    <row r="40" spans="1:81" s="7" customFormat="1">
      <c r="A40" s="6"/>
      <c r="H40" s="6"/>
      <c r="I40" s="6"/>
      <c r="J40" s="6"/>
      <c r="L40" s="6"/>
      <c r="M40" s="6"/>
      <c r="N40" s="6"/>
      <c r="O40" s="6"/>
      <c r="P40" s="6"/>
    </row>
    <row r="41" spans="1:81" s="7" customFormat="1">
      <c r="H41" s="6"/>
      <c r="I41" s="6"/>
      <c r="J41" s="6"/>
      <c r="L41" s="6"/>
      <c r="M41" s="6"/>
      <c r="N41" s="6"/>
      <c r="O41" s="6"/>
      <c r="P41" s="6"/>
    </row>
    <row r="42" spans="1:81" s="7" customFormat="1">
      <c r="B42" s="6"/>
      <c r="C42" s="6"/>
      <c r="D42" s="6"/>
      <c r="E42" s="6"/>
      <c r="F42" s="6"/>
      <c r="G42" s="6"/>
      <c r="H42" s="6"/>
      <c r="I42" s="6"/>
      <c r="J42" s="6"/>
      <c r="L42" s="6"/>
      <c r="M42" s="6"/>
      <c r="N42" s="6"/>
      <c r="O42" s="6"/>
      <c r="P42" s="6"/>
    </row>
    <row r="45" spans="1:81" s="9" customForma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</row>
    <row r="46" spans="1:81">
      <c r="H46" s="7"/>
      <c r="I46" s="7"/>
      <c r="J46" s="7"/>
    </row>
    <row r="47" spans="1:81">
      <c r="H47" s="7"/>
      <c r="I47" s="7"/>
      <c r="J47" s="7"/>
    </row>
    <row r="48" spans="1:81">
      <c r="H48" s="7"/>
      <c r="I48" s="7"/>
      <c r="J48" s="7"/>
    </row>
    <row r="49" spans="2:9" ht="13.5" thickBot="1">
      <c r="B49" s="100" t="s">
        <v>27</v>
      </c>
      <c r="C49" s="100"/>
      <c r="D49" s="101" t="s">
        <v>28</v>
      </c>
      <c r="E49" s="101" t="s">
        <v>29</v>
      </c>
      <c r="F49" s="101" t="s">
        <v>30</v>
      </c>
      <c r="G49" s="101" t="s">
        <v>31</v>
      </c>
      <c r="I49" s="63"/>
    </row>
    <row r="50" spans="2:9">
      <c r="B50" s="102" t="s">
        <v>32</v>
      </c>
      <c r="C50" s="102"/>
      <c r="D50" s="103">
        <f>D7</f>
        <v>15.454903148324394</v>
      </c>
      <c r="E50" s="103">
        <f t="shared" ref="E50:F51" si="8">E7</f>
        <v>51.081864443313208</v>
      </c>
      <c r="F50" s="103">
        <f t="shared" si="8"/>
        <v>3.4780241760589803</v>
      </c>
      <c r="G50" s="104">
        <f>SUM(D50:F50)</f>
        <v>70.014791767696579</v>
      </c>
      <c r="I50" s="63"/>
    </row>
    <row r="51" spans="2:9">
      <c r="B51" s="102" t="s">
        <v>8</v>
      </c>
      <c r="C51" s="102"/>
      <c r="D51" s="103">
        <f>D8</f>
        <v>121.95466044245981</v>
      </c>
      <c r="E51" s="103">
        <f t="shared" si="8"/>
        <v>109.68573283531838</v>
      </c>
      <c r="F51" s="103">
        <f t="shared" si="8"/>
        <v>109.08658248833105</v>
      </c>
      <c r="G51" s="104">
        <f t="shared" ref="G51:G53" si="9">SUM(D51:F51)</f>
        <v>340.72697576610921</v>
      </c>
      <c r="I51" s="63"/>
    </row>
    <row r="52" spans="2:9">
      <c r="B52" s="102" t="s">
        <v>46</v>
      </c>
      <c r="C52" s="105"/>
      <c r="D52" s="106">
        <f>SUM(SUMIFS('SupplyTechCosts Gas'!$B$72:$AF$72,'SupplyTechCosts Gas'!$B$6:$AF$6,D6),SUMIFS('Dispatch Import Costs'!$B$102:$AF$102,'Dispatch Import Costs'!$B$3:$AF$3,D6))/10^9</f>
        <v>27.351481898661298</v>
      </c>
      <c r="E52" s="106">
        <f>SUM(SUMIFS('SupplyTechCosts Gas'!$B$72:$AF$72,'SupplyTechCosts Gas'!$B$6:$AF$6,E6),SUMIFS('Dispatch Import Costs'!$B$102:$AF$102,'Dispatch Import Costs'!$B$3:$AF$3,E6))/10^9</f>
        <v>107.94485197389979</v>
      </c>
      <c r="F52" s="106">
        <f>SUM(SUMIFS('SupplyTechCosts Gas'!$B$72:$AF$72,'SupplyTechCosts Gas'!$B$6:$AF$6,F6),SUMIFS('Dispatch Import Costs'!$B$102:$AF$102,'Dispatch Import Costs'!$B$3:$AF$3,F6))/10^9</f>
        <v>43.699840883415078</v>
      </c>
      <c r="G52" s="104">
        <f t="shared" si="9"/>
        <v>178.99617475597617</v>
      </c>
      <c r="H52" s="34"/>
    </row>
    <row r="53" spans="2:9">
      <c r="B53" s="107" t="s">
        <v>6</v>
      </c>
      <c r="C53" s="107"/>
      <c r="D53" s="108">
        <f>D9-D52</f>
        <v>39.899482637439952</v>
      </c>
      <c r="E53" s="108">
        <f t="shared" ref="E53:F53" si="10">E9-E52</f>
        <v>46.912066060313194</v>
      </c>
      <c r="F53" s="108">
        <f t="shared" si="10"/>
        <v>45.482451655051207</v>
      </c>
      <c r="G53" s="104">
        <f t="shared" si="9"/>
        <v>132.29400035280435</v>
      </c>
    </row>
    <row r="54" spans="2:9">
      <c r="B54" s="109" t="s">
        <v>35</v>
      </c>
      <c r="C54" s="109"/>
      <c r="D54" s="104">
        <f>SUM(D50:D53)</f>
        <v>204.66052812688545</v>
      </c>
      <c r="E54" s="104">
        <f t="shared" ref="E54:F54" si="11">SUM(E50:E53)</f>
        <v>315.62451531284455</v>
      </c>
      <c r="F54" s="104">
        <f t="shared" si="11"/>
        <v>201.7468992028563</v>
      </c>
      <c r="G54" s="110">
        <f>SUM(D54:F54)</f>
        <v>722.03194264258627</v>
      </c>
    </row>
    <row r="55" spans="2:9">
      <c r="B55" s="111" t="s">
        <v>36</v>
      </c>
      <c r="C55" s="102"/>
      <c r="D55" s="112">
        <f>SUM(D8:D9)</f>
        <v>189.20562497856105</v>
      </c>
      <c r="E55" s="112">
        <f>SUM(E8:E9)</f>
        <v>264.54265086953137</v>
      </c>
      <c r="F55" s="112">
        <f>SUM(F8:F9)</f>
        <v>198.26887502679733</v>
      </c>
      <c r="G55" s="104">
        <f>SUM(D55:F55)</f>
        <v>652.01715087488969</v>
      </c>
    </row>
  </sheetData>
  <mergeCells count="1">
    <mergeCell ref="B6:C6"/>
  </mergeCells>
  <pageMargins left="0.7" right="0.7" top="0.75" bottom="0.75" header="0.3" footer="0.3"/>
  <pageSetup orientation="portrait" r:id="rId1"/>
  <headerFooter>
    <oddHeader xml:space="preserve">&amp;R&amp;"Arial,Regular"&amp;10Filed: 2023-04-06
EB-2022-0200
Exhibit JT1.28
Attachment 8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239A-4742-4555-BCDB-3EA29029C450}">
  <dimension ref="A4:EZ110"/>
  <sheetViews>
    <sheetView view="pageLayout" zoomScaleNormal="110" workbookViewId="0">
      <selection activeCell="H1" sqref="H1"/>
    </sheetView>
  </sheetViews>
  <sheetFormatPr defaultColWidth="8.7109375" defaultRowHeight="15"/>
  <cols>
    <col min="1" max="1" width="11.140625" style="1" customWidth="1"/>
    <col min="2" max="2" width="13.28515625" style="1" customWidth="1"/>
    <col min="3" max="3" width="11.28515625" style="1" customWidth="1"/>
    <col min="4" max="4" width="13.28515625" style="1" customWidth="1"/>
    <col min="5" max="5" width="12.5703125" style="1" customWidth="1"/>
    <col min="6" max="6" width="10.85546875" style="1" bestFit="1" customWidth="1"/>
    <col min="7" max="7" width="12.140625" style="1" customWidth="1"/>
    <col min="8" max="8" width="11.42578125" style="1" customWidth="1"/>
    <col min="9" max="9" width="14.5703125" style="1" customWidth="1"/>
    <col min="10" max="10" width="11.42578125" style="1" customWidth="1"/>
    <col min="11" max="11" width="9.42578125" style="1" customWidth="1"/>
    <col min="12" max="12" width="15.5703125" style="1" customWidth="1"/>
    <col min="13" max="13" width="7.42578125" style="1" customWidth="1"/>
    <col min="14" max="14" width="10.7109375" style="1" customWidth="1"/>
    <col min="15" max="15" width="8.7109375" style="1"/>
    <col min="16" max="16" width="10.5703125" style="1" customWidth="1"/>
    <col min="17" max="17" width="10" style="1" customWidth="1"/>
    <col min="18" max="18" width="9.42578125" style="1" customWidth="1"/>
    <col min="19" max="21" width="8.7109375" style="1"/>
    <col min="22" max="22" width="14.85546875" style="1" customWidth="1"/>
    <col min="23" max="23" width="15.5703125" style="1" customWidth="1"/>
    <col min="24" max="24" width="16.140625" style="1" customWidth="1"/>
    <col min="25" max="25" width="11.42578125" style="1" customWidth="1"/>
    <col min="26" max="16384" width="8.7109375" style="1"/>
  </cols>
  <sheetData>
    <row r="4" spans="2:19">
      <c r="C4" s="17"/>
    </row>
    <row r="5" spans="2:19" ht="36" customHeight="1" thickBot="1">
      <c r="B5" s="114" t="s">
        <v>47</v>
      </c>
      <c r="C5" s="114"/>
      <c r="D5" s="114"/>
      <c r="E5" s="114"/>
      <c r="F5" s="114"/>
      <c r="I5" s="38" t="s">
        <v>48</v>
      </c>
      <c r="J5" s="52">
        <v>1.3</v>
      </c>
      <c r="N5" s="23"/>
      <c r="O5" s="24"/>
      <c r="P5" s="23"/>
      <c r="Q5" s="23"/>
      <c r="R5" s="23"/>
      <c r="S5" s="23"/>
    </row>
    <row r="6" spans="2:19" ht="27" customHeight="1" thickBot="1">
      <c r="B6" s="38"/>
      <c r="C6" s="38">
        <v>2020</v>
      </c>
      <c r="D6" s="38">
        <v>2030</v>
      </c>
      <c r="E6" s="38">
        <v>2040</v>
      </c>
      <c r="F6" s="38">
        <v>2050</v>
      </c>
      <c r="R6" s="23"/>
    </row>
    <row r="7" spans="2:19" ht="22.5">
      <c r="B7" s="19" t="s">
        <v>49</v>
      </c>
      <c r="C7" s="18">
        <v>5.8157368421052809</v>
      </c>
      <c r="D7" s="18">
        <v>6.56</v>
      </c>
      <c r="E7" s="18">
        <v>7.19</v>
      </c>
      <c r="F7" s="18">
        <v>7.9646842105263431</v>
      </c>
      <c r="Q7" s="23"/>
    </row>
    <row r="8" spans="2:19" ht="22.5">
      <c r="B8" s="19" t="s">
        <v>50</v>
      </c>
      <c r="C8" s="18">
        <v>0</v>
      </c>
      <c r="D8" s="18">
        <f>D7-C7</f>
        <v>0.74426315789471875</v>
      </c>
      <c r="E8" s="18">
        <f>E7-D7</f>
        <v>0.63000000000000078</v>
      </c>
      <c r="F8" s="18">
        <f t="shared" ref="F8" si="0">F7-E7</f>
        <v>0.77468421052634273</v>
      </c>
      <c r="Q8" s="23"/>
    </row>
    <row r="9" spans="2:19">
      <c r="Q9" s="23"/>
    </row>
    <row r="10" spans="2:19">
      <c r="Q10" s="23"/>
    </row>
    <row r="11" spans="2:19">
      <c r="B11" s="114" t="s">
        <v>51</v>
      </c>
      <c r="C11" s="114" t="s">
        <v>52</v>
      </c>
      <c r="D11" s="114"/>
      <c r="E11" s="114"/>
      <c r="F11" s="114"/>
      <c r="Q11" s="23"/>
    </row>
    <row r="12" spans="2:19" ht="15.75" thickBot="1">
      <c r="B12" s="113"/>
      <c r="C12" s="38">
        <v>2020</v>
      </c>
      <c r="D12" s="38">
        <v>2030</v>
      </c>
      <c r="E12" s="38">
        <v>2040</v>
      </c>
      <c r="F12" s="38">
        <v>2050</v>
      </c>
      <c r="Q12" s="23"/>
    </row>
    <row r="13" spans="2:19" ht="22.5">
      <c r="B13" s="19" t="s">
        <v>53</v>
      </c>
      <c r="C13" s="29">
        <v>0</v>
      </c>
      <c r="D13" s="29">
        <v>0.04</v>
      </c>
      <c r="E13" s="29">
        <v>0.06</v>
      </c>
      <c r="F13" s="29">
        <v>0.1</v>
      </c>
      <c r="Q13" s="23"/>
    </row>
    <row r="14" spans="2:19">
      <c r="B14" s="19" t="s">
        <v>54</v>
      </c>
      <c r="C14" s="29">
        <v>6.9535445206601335E-2</v>
      </c>
      <c r="D14" s="29">
        <v>0.14000000000000001</v>
      </c>
      <c r="E14" s="29">
        <v>0.52</v>
      </c>
      <c r="F14" s="29">
        <v>0.75</v>
      </c>
      <c r="Q14" s="23"/>
    </row>
    <row r="15" spans="2:19">
      <c r="B15" s="19" t="s">
        <v>55</v>
      </c>
      <c r="C15" s="29">
        <v>0</v>
      </c>
      <c r="D15" s="29">
        <v>3.5000000000000003E-2</v>
      </c>
      <c r="E15" s="29">
        <v>7.0000000000000007E-2</v>
      </c>
      <c r="F15" s="29">
        <v>0.1</v>
      </c>
      <c r="N15" s="23"/>
      <c r="O15" s="23"/>
      <c r="P15" s="23"/>
      <c r="Q15" s="23"/>
    </row>
    <row r="16" spans="2:19">
      <c r="B16" s="19" t="s">
        <v>56</v>
      </c>
      <c r="C16" s="29">
        <v>0</v>
      </c>
      <c r="D16" s="29">
        <v>0</v>
      </c>
      <c r="E16" s="29">
        <v>0</v>
      </c>
      <c r="F16" s="29">
        <v>0</v>
      </c>
    </row>
    <row r="17" spans="1:156">
      <c r="B17" s="19" t="s">
        <v>57</v>
      </c>
      <c r="C17" s="29">
        <v>0.114328125</v>
      </c>
      <c r="D17" s="29">
        <v>0.1</v>
      </c>
      <c r="E17" s="29">
        <v>0.08</v>
      </c>
      <c r="F17" s="29">
        <v>0.05</v>
      </c>
    </row>
    <row r="18" spans="1:156" ht="23.25" customHeight="1">
      <c r="B18" s="19" t="s">
        <v>58</v>
      </c>
      <c r="C18" s="29">
        <v>0.81613642979339862</v>
      </c>
      <c r="D18" s="29">
        <v>0.68</v>
      </c>
      <c r="E18" s="29">
        <v>0.27</v>
      </c>
      <c r="F18" s="29">
        <v>0</v>
      </c>
    </row>
    <row r="19" spans="1:156">
      <c r="B19" s="27" t="s">
        <v>35</v>
      </c>
      <c r="C19" s="16">
        <f>SUM(C13:C18)</f>
        <v>1</v>
      </c>
      <c r="D19" s="16">
        <f>SUM(D13:D18)</f>
        <v>0.99500000000000011</v>
      </c>
      <c r="E19" s="16">
        <f>SUM(E13:E18)</f>
        <v>1</v>
      </c>
      <c r="F19" s="16">
        <f>SUM(F13:F18)</f>
        <v>1</v>
      </c>
    </row>
    <row r="21" spans="1:156" ht="26.25" customHeight="1" thickBot="1">
      <c r="B21" s="113" t="s">
        <v>59</v>
      </c>
      <c r="C21" s="113"/>
    </row>
    <row r="22" spans="1:156" ht="21" customHeight="1">
      <c r="B22" s="19" t="s">
        <v>53</v>
      </c>
      <c r="C22" s="69">
        <f>1-SUM(C23:C25)</f>
        <v>0.10174724467303475</v>
      </c>
    </row>
    <row r="23" spans="1:156">
      <c r="B23" s="19" t="s">
        <v>54</v>
      </c>
      <c r="C23" s="69">
        <f>F14-C24/2</f>
        <v>0.60174724467303464</v>
      </c>
    </row>
    <row r="24" spans="1:156">
      <c r="B24" s="19" t="s">
        <v>55</v>
      </c>
      <c r="C24" s="69">
        <f>0.8*F33/SUM(C8:F8)</f>
        <v>0.29650551065393066</v>
      </c>
    </row>
    <row r="25" spans="1:156">
      <c r="B25" s="19" t="s">
        <v>56</v>
      </c>
      <c r="C25" s="69">
        <v>0</v>
      </c>
    </row>
    <row r="26" spans="1:156">
      <c r="B26" s="27" t="s">
        <v>35</v>
      </c>
      <c r="C26" s="16">
        <f>SUM(C22:C25)</f>
        <v>1</v>
      </c>
    </row>
    <row r="28" spans="1:156">
      <c r="B28" s="30"/>
      <c r="C28" s="30"/>
      <c r="D28" s="30"/>
      <c r="E28" s="30"/>
      <c r="F28" s="30"/>
    </row>
    <row r="29" spans="1:156" ht="22.5" customHeight="1">
      <c r="B29" s="114" t="s">
        <v>51</v>
      </c>
      <c r="C29" s="114" t="s">
        <v>60</v>
      </c>
      <c r="D29" s="114"/>
      <c r="E29" s="114"/>
      <c r="F29" s="114"/>
    </row>
    <row r="30" spans="1:156" ht="15.75" thickBot="1">
      <c r="B30" s="113"/>
      <c r="C30" s="38">
        <v>2020</v>
      </c>
      <c r="D30" s="38">
        <v>2030</v>
      </c>
      <c r="E30" s="38">
        <v>2040</v>
      </c>
      <c r="F30" s="38">
        <v>2050</v>
      </c>
    </row>
    <row r="31" spans="1:156" customFormat="1" ht="22.5">
      <c r="A31" s="1"/>
      <c r="B31" s="19" t="s">
        <v>53</v>
      </c>
      <c r="C31" s="53">
        <f t="shared" ref="C31:F36" si="1">C$7*C13</f>
        <v>0</v>
      </c>
      <c r="D31" s="53">
        <f t="shared" si="1"/>
        <v>0.26239999999999997</v>
      </c>
      <c r="E31" s="53">
        <f t="shared" si="1"/>
        <v>0.43140000000000001</v>
      </c>
      <c r="F31" s="53">
        <f t="shared" si="1"/>
        <v>0.79646842105263438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</row>
    <row r="32" spans="1:156">
      <c r="B32" s="19" t="s">
        <v>54</v>
      </c>
      <c r="C32" s="53">
        <f t="shared" si="1"/>
        <v>0.40439985052022442</v>
      </c>
      <c r="D32" s="53">
        <f t="shared" si="1"/>
        <v>0.91839999999999999</v>
      </c>
      <c r="E32" s="53">
        <f t="shared" si="1"/>
        <v>3.7388000000000003</v>
      </c>
      <c r="F32" s="53">
        <f t="shared" si="1"/>
        <v>5.9735131578947573</v>
      </c>
    </row>
    <row r="33" spans="1:36">
      <c r="B33" s="19" t="s">
        <v>55</v>
      </c>
      <c r="C33" s="53">
        <f t="shared" si="1"/>
        <v>0</v>
      </c>
      <c r="D33" s="53">
        <f t="shared" si="1"/>
        <v>0.2296</v>
      </c>
      <c r="E33" s="53">
        <f t="shared" si="1"/>
        <v>0.50330000000000008</v>
      </c>
      <c r="F33" s="53">
        <f t="shared" si="1"/>
        <v>0.79646842105263438</v>
      </c>
    </row>
    <row r="34" spans="1:36">
      <c r="B34" s="19" t="s">
        <v>56</v>
      </c>
      <c r="C34" s="53">
        <f t="shared" si="1"/>
        <v>0</v>
      </c>
      <c r="D34" s="53">
        <f t="shared" si="1"/>
        <v>0</v>
      </c>
      <c r="E34" s="53">
        <f t="shared" si="1"/>
        <v>0</v>
      </c>
      <c r="F34" s="53">
        <f t="shared" si="1"/>
        <v>0</v>
      </c>
    </row>
    <row r="35" spans="1:36">
      <c r="B35" s="19" t="s">
        <v>57</v>
      </c>
      <c r="C35" s="53">
        <f t="shared" si="1"/>
        <v>0.66490228865131784</v>
      </c>
      <c r="D35" s="53">
        <f t="shared" si="1"/>
        <v>0.65600000000000003</v>
      </c>
      <c r="E35" s="53">
        <f t="shared" si="1"/>
        <v>0.57520000000000004</v>
      </c>
      <c r="F35" s="53">
        <f t="shared" si="1"/>
        <v>0.39823421052631719</v>
      </c>
    </row>
    <row r="36" spans="1:36" ht="22.5">
      <c r="B36" s="19" t="s">
        <v>58</v>
      </c>
      <c r="C36" s="53">
        <f t="shared" si="1"/>
        <v>4.7464347029337386</v>
      </c>
      <c r="D36" s="53">
        <f t="shared" si="1"/>
        <v>4.4607999999999999</v>
      </c>
      <c r="E36" s="53">
        <f t="shared" si="1"/>
        <v>1.9413000000000002</v>
      </c>
      <c r="F36" s="53">
        <f t="shared" si="1"/>
        <v>0</v>
      </c>
    </row>
    <row r="37" spans="1:36">
      <c r="B37" s="27" t="s">
        <v>35</v>
      </c>
      <c r="C37" s="21">
        <f>SUM(C31:C36)</f>
        <v>5.8157368421052809</v>
      </c>
      <c r="D37" s="21">
        <f>SUM(D31:D36)</f>
        <v>6.5272000000000006</v>
      </c>
      <c r="E37" s="21">
        <f>SUM(E31:E36)</f>
        <v>7.19</v>
      </c>
      <c r="F37" s="21">
        <f>SUM(F31:F36)</f>
        <v>7.9646842105263431</v>
      </c>
    </row>
    <row r="39" spans="1:36" ht="25.5" customHeight="1">
      <c r="B39" s="114" t="s">
        <v>51</v>
      </c>
      <c r="C39" s="114" t="s">
        <v>61</v>
      </c>
      <c r="D39" s="114"/>
      <c r="E39" s="114"/>
      <c r="F39" s="114"/>
    </row>
    <row r="40" spans="1:36" ht="15.75" customHeight="1" thickBot="1">
      <c r="B40" s="113"/>
      <c r="C40" s="38">
        <v>2020</v>
      </c>
      <c r="D40" s="38">
        <v>2030</v>
      </c>
      <c r="E40" s="38">
        <v>2040</v>
      </c>
      <c r="F40" s="38">
        <v>2050</v>
      </c>
    </row>
    <row r="41" spans="1:36" ht="22.5">
      <c r="B41" s="19" t="s">
        <v>53</v>
      </c>
      <c r="C41" s="53">
        <f>C$8*INDEX($C$22:$C$25,MATCH($B41,$B$22:$B$25,0))</f>
        <v>0</v>
      </c>
      <c r="D41" s="53">
        <f>D$8*INDEX($C$22:$C$25,MATCH($B41,$B$22:$B$25,0))</f>
        <v>7.5726725627439442E-2</v>
      </c>
      <c r="E41" s="53">
        <f t="shared" ref="E41:F41" si="2">E$8*INDEX($C$22:$C$25,MATCH($B41,$B$22:$B$25,0))</f>
        <v>6.4100764144011974E-2</v>
      </c>
      <c r="F41" s="53">
        <f t="shared" si="2"/>
        <v>7.882198391276056E-2</v>
      </c>
    </row>
    <row r="42" spans="1:36">
      <c r="B42" s="19" t="s">
        <v>54</v>
      </c>
      <c r="C42" s="53">
        <f>C$8*INDEX($C$22:$C$25,MATCH($B42,$B$22:$B$25,0))</f>
        <v>0</v>
      </c>
      <c r="D42" s="53">
        <f>D$8*INDEX($C$22:$C$25,MATCH($B42,$B$22:$B$25,0))</f>
        <v>0.44785830457479875</v>
      </c>
      <c r="E42" s="53">
        <f t="shared" ref="D42:F43" si="3">E$8*INDEX($C$22:$C$25,MATCH($B42,$B$22:$B$25,0))</f>
        <v>0.37910076414401228</v>
      </c>
      <c r="F42" s="53">
        <f t="shared" si="3"/>
        <v>0.46616408917593183</v>
      </c>
    </row>
    <row r="43" spans="1:36">
      <c r="B43" s="19" t="s">
        <v>55</v>
      </c>
      <c r="C43" s="53">
        <f>C$8*INDEX($C$22:$C$25,MATCH($B43,$B$22:$B$25,0))</f>
        <v>0</v>
      </c>
      <c r="D43" s="53">
        <f t="shared" si="3"/>
        <v>0.2206781276924806</v>
      </c>
      <c r="E43" s="53">
        <f t="shared" si="3"/>
        <v>0.18679847171197655</v>
      </c>
      <c r="F43" s="53">
        <f t="shared" si="3"/>
        <v>0.22969813743765038</v>
      </c>
    </row>
    <row r="44" spans="1:36">
      <c r="B44" s="27" t="s">
        <v>62</v>
      </c>
      <c r="C44" s="21" t="b">
        <f>SUM(C41:C43)=C8</f>
        <v>1</v>
      </c>
      <c r="D44" s="21" t="b">
        <f>SUM(D41:D43)=D8</f>
        <v>1</v>
      </c>
      <c r="E44" s="21" t="b">
        <f>SUM(E41:E43)=E8</f>
        <v>1</v>
      </c>
      <c r="F44" s="21" t="b">
        <f>SUM(F41:F43)=F8</f>
        <v>1</v>
      </c>
    </row>
    <row r="46" spans="1:36">
      <c r="A46" s="28"/>
      <c r="B46" s="117" t="s">
        <v>63</v>
      </c>
      <c r="C46" s="117"/>
      <c r="D46" s="117"/>
      <c r="E46" s="117"/>
      <c r="F46" s="117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8" spans="1:36" ht="28.5" customHeight="1">
      <c r="B48" s="114" t="s">
        <v>51</v>
      </c>
      <c r="C48" s="114" t="s">
        <v>64</v>
      </c>
      <c r="D48" s="114"/>
      <c r="E48" s="114"/>
      <c r="F48" s="114"/>
      <c r="G48" s="114" t="s">
        <v>65</v>
      </c>
      <c r="H48" s="114"/>
      <c r="I48" s="114"/>
      <c r="J48" s="114"/>
    </row>
    <row r="49" spans="2:14" ht="23.25" customHeight="1" thickBot="1">
      <c r="B49" s="113"/>
      <c r="C49" s="38">
        <v>2020</v>
      </c>
      <c r="D49" s="38">
        <v>2030</v>
      </c>
      <c r="E49" s="38">
        <v>2040</v>
      </c>
      <c r="F49" s="38">
        <v>2050</v>
      </c>
      <c r="G49" s="38">
        <v>2020</v>
      </c>
      <c r="H49" s="38">
        <v>2030</v>
      </c>
      <c r="I49" s="38">
        <v>2040</v>
      </c>
      <c r="J49" s="38">
        <v>2050</v>
      </c>
    </row>
    <row r="50" spans="2:14" ht="22.5">
      <c r="B50" s="19" t="str">
        <f>B13</f>
        <v>RNG + H2 (New) Gas HP</v>
      </c>
      <c r="C50" s="54"/>
      <c r="D50" s="53">
        <f t="shared" ref="D50:F52" si="4">D31-C31-D41</f>
        <v>0.18667327437256054</v>
      </c>
      <c r="E50" s="53">
        <f t="shared" si="4"/>
        <v>0.10489923585598807</v>
      </c>
      <c r="F50" s="53">
        <f t="shared" si="4"/>
        <v>0.2862464371398738</v>
      </c>
      <c r="G50" s="54"/>
      <c r="H50" s="53">
        <f>D41</f>
        <v>7.5726725627439442E-2</v>
      </c>
      <c r="I50" s="53">
        <f t="shared" ref="I50:J52" si="5">E41</f>
        <v>6.4100764144011974E-2</v>
      </c>
      <c r="J50" s="53">
        <f t="shared" si="5"/>
        <v>7.882198391276056E-2</v>
      </c>
    </row>
    <row r="51" spans="2:14">
      <c r="B51" s="19" t="str">
        <f>B14</f>
        <v>Electric ASHP</v>
      </c>
      <c r="C51" s="55"/>
      <c r="D51" s="53">
        <f t="shared" si="4"/>
        <v>6.6141844904976821E-2</v>
      </c>
      <c r="E51" s="53">
        <f t="shared" si="4"/>
        <v>2.441299235855988</v>
      </c>
      <c r="F51" s="53">
        <f t="shared" si="4"/>
        <v>1.7685490687188252</v>
      </c>
      <c r="G51" s="55"/>
      <c r="H51" s="53">
        <f>D42</f>
        <v>0.44785830457479875</v>
      </c>
      <c r="I51" s="53">
        <f t="shared" si="5"/>
        <v>0.37910076414401228</v>
      </c>
      <c r="J51" s="53">
        <f t="shared" si="5"/>
        <v>0.46616408917593183</v>
      </c>
    </row>
    <row r="52" spans="2:14">
      <c r="B52" s="19" t="s">
        <v>55</v>
      </c>
      <c r="C52" s="55"/>
      <c r="D52" s="53">
        <f t="shared" si="4"/>
        <v>8.9218723075193962E-3</v>
      </c>
      <c r="E52" s="53">
        <f t="shared" si="4"/>
        <v>8.69015282880235E-2</v>
      </c>
      <c r="F52" s="53">
        <f t="shared" si="4"/>
        <v>6.3470283614983913E-2</v>
      </c>
      <c r="G52" s="55"/>
      <c r="H52" s="53">
        <f t="shared" ref="H52" si="6">D43</f>
        <v>0.2206781276924806</v>
      </c>
      <c r="I52" s="53">
        <f t="shared" si="5"/>
        <v>0.18679847171197655</v>
      </c>
      <c r="J52" s="53">
        <f t="shared" si="5"/>
        <v>0.22969813743765038</v>
      </c>
    </row>
    <row r="53" spans="2:14">
      <c r="B53" s="19" t="str">
        <f>B16</f>
        <v>Hybrid</v>
      </c>
      <c r="C53" s="25"/>
      <c r="D53" s="53">
        <f>D34-C34</f>
        <v>0</v>
      </c>
      <c r="E53" s="53">
        <f>E34-D34</f>
        <v>0</v>
      </c>
      <c r="F53" s="53">
        <f>F34-E34</f>
        <v>0</v>
      </c>
      <c r="G53" s="25"/>
      <c r="H53" s="53">
        <f>0</f>
        <v>0</v>
      </c>
      <c r="I53" s="53">
        <f>0</f>
        <v>0</v>
      </c>
      <c r="J53" s="53">
        <f>0</f>
        <v>0</v>
      </c>
    </row>
    <row r="54" spans="2:14">
      <c r="B54" s="19" t="s">
        <v>35</v>
      </c>
      <c r="C54" s="20"/>
      <c r="D54" s="21">
        <f>SUM(D50:D53)</f>
        <v>0.26173699158505676</v>
      </c>
      <c r="E54" s="21">
        <f>SUM(E50:E53)</f>
        <v>2.6330999999999998</v>
      </c>
      <c r="F54" s="21">
        <f>SUM(F50:F53)</f>
        <v>2.1182657894736829</v>
      </c>
      <c r="G54" s="20"/>
      <c r="H54" s="21">
        <f>SUM(H50:H53)</f>
        <v>0.74426315789471886</v>
      </c>
      <c r="I54" s="21">
        <f>SUM(I50:I53)</f>
        <v>0.63000000000000078</v>
      </c>
      <c r="J54" s="21">
        <f>SUM(J50:J53)</f>
        <v>0.77468421052634273</v>
      </c>
      <c r="M54" s="64" t="s">
        <v>66</v>
      </c>
      <c r="N54" s="64" t="s">
        <v>67</v>
      </c>
    </row>
    <row r="56" spans="2:14" ht="15.75" thickBot="1">
      <c r="B56" s="118" t="s">
        <v>68</v>
      </c>
      <c r="C56" s="118"/>
    </row>
    <row r="57" spans="2:14" ht="23.25" thickBot="1">
      <c r="B57" s="38"/>
      <c r="C57" s="38" t="s">
        <v>69</v>
      </c>
      <c r="D57" s="38" t="s">
        <v>70</v>
      </c>
      <c r="E57" s="38" t="s">
        <v>71</v>
      </c>
      <c r="F57" s="38" t="s">
        <v>72</v>
      </c>
      <c r="G57" s="1" t="s">
        <v>73</v>
      </c>
      <c r="H57" s="38" t="s">
        <v>74</v>
      </c>
      <c r="I57" s="38" t="s">
        <v>75</v>
      </c>
    </row>
    <row r="58" spans="2:14" ht="45">
      <c r="B58" s="19" t="s">
        <v>76</v>
      </c>
      <c r="C58" s="58">
        <v>11100</v>
      </c>
      <c r="D58" s="58">
        <f>C58</f>
        <v>11100</v>
      </c>
      <c r="E58" s="26" t="s">
        <v>77</v>
      </c>
      <c r="F58" s="59" t="s">
        <v>78</v>
      </c>
      <c r="G58" s="1" t="s">
        <v>73</v>
      </c>
      <c r="H58" s="19">
        <v>2030</v>
      </c>
      <c r="I58" s="60">
        <v>0.05</v>
      </c>
    </row>
    <row r="59" spans="2:14" ht="33.75">
      <c r="B59" s="19" t="s">
        <v>79</v>
      </c>
      <c r="C59" s="58">
        <v>11350</v>
      </c>
      <c r="D59" s="58">
        <f t="shared" ref="D59:D60" si="7">C59</f>
        <v>11350</v>
      </c>
      <c r="E59" s="26" t="s">
        <v>77</v>
      </c>
      <c r="F59" s="59" t="s">
        <v>78</v>
      </c>
      <c r="G59" s="1" t="s">
        <v>73</v>
      </c>
      <c r="H59" s="19">
        <v>2040</v>
      </c>
      <c r="I59" s="60">
        <v>0.1</v>
      </c>
    </row>
    <row r="60" spans="2:14">
      <c r="B60" s="19" t="s">
        <v>80</v>
      </c>
      <c r="C60" s="58">
        <f>8000+4200</f>
        <v>12200</v>
      </c>
      <c r="D60" s="58">
        <f t="shared" si="7"/>
        <v>12200</v>
      </c>
      <c r="E60" s="26" t="s">
        <v>81</v>
      </c>
      <c r="F60" s="59" t="s">
        <v>82</v>
      </c>
      <c r="G60" s="1" t="s">
        <v>73</v>
      </c>
      <c r="H60" s="19">
        <v>2050</v>
      </c>
      <c r="I60" s="60">
        <v>0.15</v>
      </c>
    </row>
    <row r="61" spans="2:14">
      <c r="B61" s="19" t="s">
        <v>55</v>
      </c>
      <c r="C61" s="58">
        <v>27500</v>
      </c>
      <c r="D61" s="58">
        <f>C61/I66</f>
        <v>24655.344202690205</v>
      </c>
      <c r="E61" s="26" t="s">
        <v>83</v>
      </c>
      <c r="F61" s="26" t="s">
        <v>84</v>
      </c>
      <c r="G61" s="1" t="s">
        <v>73</v>
      </c>
    </row>
    <row r="63" spans="2:14" ht="34.5" thickBot="1">
      <c r="B63" s="114" t="s">
        <v>51</v>
      </c>
      <c r="C63" s="114" t="s">
        <v>85</v>
      </c>
      <c r="D63" s="114"/>
      <c r="E63" s="114"/>
      <c r="F63" s="114"/>
      <c r="H63" s="38" t="s">
        <v>74</v>
      </c>
      <c r="I63" s="38" t="s">
        <v>86</v>
      </c>
      <c r="J63" s="38" t="s">
        <v>72</v>
      </c>
    </row>
    <row r="64" spans="2:14" ht="23.25" thickBot="1">
      <c r="B64" s="113"/>
      <c r="C64" s="38">
        <v>2020</v>
      </c>
      <c r="D64" s="38">
        <v>2030</v>
      </c>
      <c r="E64" s="38">
        <v>2040</v>
      </c>
      <c r="F64" s="38">
        <v>2050</v>
      </c>
      <c r="H64" s="19" t="s">
        <v>70</v>
      </c>
      <c r="I64" s="67">
        <v>9520.6905974534784</v>
      </c>
      <c r="J64" s="115" t="s">
        <v>87</v>
      </c>
    </row>
    <row r="65" spans="1:36" ht="22.5">
      <c r="B65" s="19" t="str">
        <f>B50</f>
        <v>RNG + H2 (New) Gas HP</v>
      </c>
      <c r="C65" s="54"/>
      <c r="D65" s="61">
        <f>(D50*$C$60 + H50*$D$60)*(1-INDEX($I$58:$I$60,MATCH(D$64,$H$58:$H$60,0)))/10^3</f>
        <v>3.0412159999999995</v>
      </c>
      <c r="E65" s="61">
        <f>(E50*$C$60 + I50*$D$60)*(1-INDEX($I$58:$I$60,MATCH(E$64,$H$58:$H$60,0)))/10^3</f>
        <v>1.8556200000000005</v>
      </c>
      <c r="F65" s="61">
        <f>(F50*$C$60 + J50*$D$60)*(1-INDEX($I$58:$I$60,MATCH(F$64,$H$58:$H$60,0)))/10^3</f>
        <v>3.7857595263158181</v>
      </c>
      <c r="H65" s="19" t="s">
        <v>88</v>
      </c>
      <c r="I65" s="67">
        <v>10619.157829538755</v>
      </c>
      <c r="J65" s="116"/>
    </row>
    <row r="66" spans="1:36">
      <c r="B66" s="19" t="str">
        <f>B51</f>
        <v>Electric ASHP</v>
      </c>
      <c r="C66" s="55"/>
      <c r="D66" s="61">
        <f>(D51*$C$58+H51*$D$58)*(1-INDEX($I$58:$I$60,MATCH(D$64,$H$58:$H$60,0)))/10^3</f>
        <v>5.4201315762642333</v>
      </c>
      <c r="E66" s="61">
        <f t="shared" ref="E66:F66" si="8">(E51*$C$58+I51*$D$58)*(1-INDEX($I$58:$I$60,MATCH(E$64,$H$58:$H$60,0)))/10^3</f>
        <v>28.175796000000002</v>
      </c>
      <c r="F66" s="61">
        <f t="shared" si="8"/>
        <v>21.084518644737031</v>
      </c>
      <c r="H66" s="19" t="s">
        <v>89</v>
      </c>
      <c r="I66" s="68">
        <f>I65/I64</f>
        <v>1.115376843816255</v>
      </c>
    </row>
    <row r="67" spans="1:36">
      <c r="B67" s="19" t="s">
        <v>55</v>
      </c>
      <c r="C67" s="55"/>
      <c r="D67" s="61">
        <f>(D52*$C$61+H52*$D$61)*(1-INDEX($I$58:$I$60,MATCH(D$64,$H$58:$H$60,0)))/10^3</f>
        <v>5.4019343504841073</v>
      </c>
      <c r="E67" s="61">
        <f>(E52*$C$61+I52*$D$61)*(1-INDEX($I$58:$I$60,MATCH(E$64,$H$58:$H$60,0)))/10^3</f>
        <v>6.2958353800643261</v>
      </c>
      <c r="F67" s="61">
        <f>(F52*$C$61+J52*$D$61)*(1-INDEX($I$58:$I$60,MATCH(F$64,$H$58:$H$60,0)))/10^3</f>
        <v>6.2974115245560442</v>
      </c>
    </row>
    <row r="68" spans="1:36">
      <c r="B68" s="19" t="str">
        <f>B53</f>
        <v>Hybrid</v>
      </c>
      <c r="C68" s="25"/>
      <c r="D68" s="61">
        <f>(D53*$C$59+H53*$D$59)*(1-INDEX($I$58:$I$60,MATCH(D$64,$H$58:$H$60,0)))/10^3</f>
        <v>0</v>
      </c>
      <c r="E68" s="61">
        <f t="shared" ref="E68:F68" si="9">(E53*$C$59+I53*$D$59)*(1-INDEX($I$58:$I$60,MATCH(E$64,$H$58:$H$60,0)))/10^3</f>
        <v>0</v>
      </c>
      <c r="F68" s="61">
        <f t="shared" si="9"/>
        <v>0</v>
      </c>
    </row>
    <row r="69" spans="1:36">
      <c r="B69" s="19" t="s">
        <v>35</v>
      </c>
      <c r="C69" s="25"/>
      <c r="D69" s="22">
        <f>SUM(D65:D68)</f>
        <v>13.863281926748339</v>
      </c>
      <c r="E69" s="22">
        <f>SUM(E65:E68)</f>
        <v>36.327251380064332</v>
      </c>
      <c r="F69" s="22">
        <f>SUM(F65:F68)</f>
        <v>31.167689695608892</v>
      </c>
    </row>
    <row r="70" spans="1:36">
      <c r="M70" s="64" t="s">
        <v>66</v>
      </c>
      <c r="N70" s="59" t="s">
        <v>82</v>
      </c>
    </row>
    <row r="72" spans="1:36" ht="15" customHeight="1">
      <c r="A72" s="28"/>
      <c r="B72" s="117" t="s">
        <v>90</v>
      </c>
      <c r="C72" s="117"/>
      <c r="D72" s="117"/>
      <c r="E72" s="117"/>
      <c r="F72" s="117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</row>
    <row r="74" spans="1:36" ht="15.75" thickBot="1">
      <c r="B74" s="38" t="s">
        <v>91</v>
      </c>
      <c r="C74" s="38">
        <v>2020</v>
      </c>
      <c r="D74" s="38">
        <v>2030</v>
      </c>
      <c r="E74" s="38">
        <v>2040</v>
      </c>
      <c r="F74" s="38">
        <v>2050</v>
      </c>
    </row>
    <row r="75" spans="1:36">
      <c r="B75" s="19" t="s">
        <v>92</v>
      </c>
      <c r="C75" s="36">
        <v>7.82</v>
      </c>
      <c r="D75" s="36">
        <v>7.0890000000000004</v>
      </c>
      <c r="E75" s="36">
        <f>(F75-D75)/(F$74-D$74)*(E$74-D$74)+D75</f>
        <v>6.5280000000000005</v>
      </c>
      <c r="F75" s="36">
        <v>5.9670000000000005</v>
      </c>
    </row>
    <row r="76" spans="1:36">
      <c r="B76" s="19" t="s">
        <v>93</v>
      </c>
      <c r="C76" s="36">
        <v>18.496000000000002</v>
      </c>
      <c r="D76" s="36">
        <v>16.795999999999999</v>
      </c>
      <c r="E76" s="36">
        <f>(F76-D76)/(F$74-D$74)*(E$74-D$74)+D76</f>
        <v>15.538</v>
      </c>
      <c r="F76" s="36">
        <v>14.280000000000001</v>
      </c>
    </row>
    <row r="78" spans="1:36">
      <c r="B78" s="19" t="s">
        <v>94</v>
      </c>
      <c r="C78" s="36">
        <v>1.7</v>
      </c>
    </row>
    <row r="80" spans="1:36" ht="23.25" thickBot="1">
      <c r="B80" s="38" t="s">
        <v>95</v>
      </c>
      <c r="C80" s="38">
        <v>2020</v>
      </c>
      <c r="D80" s="38">
        <v>2030</v>
      </c>
      <c r="E80" s="38">
        <v>2040</v>
      </c>
      <c r="F80" s="38">
        <v>2050</v>
      </c>
    </row>
    <row r="81" spans="1:36" ht="22.5">
      <c r="B81" s="19" t="s">
        <v>96</v>
      </c>
      <c r="C81" s="65">
        <f>C75*$C$78</f>
        <v>13.294</v>
      </c>
      <c r="D81" s="65">
        <f t="shared" ref="D81:F82" si="10">D75*$C$78</f>
        <v>12.051300000000001</v>
      </c>
      <c r="E81" s="65">
        <f t="shared" si="10"/>
        <v>11.0976</v>
      </c>
      <c r="F81" s="65">
        <f t="shared" si="10"/>
        <v>10.1439</v>
      </c>
    </row>
    <row r="82" spans="1:36">
      <c r="B82" s="19" t="s">
        <v>97</v>
      </c>
      <c r="C82" s="65">
        <f>C76*$C$78</f>
        <v>31.443200000000004</v>
      </c>
      <c r="D82" s="65">
        <f t="shared" si="10"/>
        <v>28.553199999999997</v>
      </c>
      <c r="E82" s="65">
        <f t="shared" si="10"/>
        <v>26.4146</v>
      </c>
      <c r="F82" s="65">
        <f t="shared" si="10"/>
        <v>24.276</v>
      </c>
    </row>
    <row r="83" spans="1:36" ht="15.75" thickBot="1">
      <c r="C83" s="80"/>
      <c r="D83" s="80"/>
      <c r="N83" s="38" t="s">
        <v>98</v>
      </c>
      <c r="O83" s="38">
        <v>2018</v>
      </c>
    </row>
    <row r="84" spans="1:36">
      <c r="C84" s="79"/>
      <c r="D84" s="79"/>
      <c r="N84" s="19" t="s">
        <v>99</v>
      </c>
      <c r="O84" s="18">
        <v>11.8</v>
      </c>
    </row>
    <row r="85" spans="1:36" ht="21.75" customHeight="1">
      <c r="B85" s="66"/>
      <c r="C85" s="114" t="s">
        <v>100</v>
      </c>
      <c r="D85" s="114"/>
      <c r="N85" s="19" t="s">
        <v>101</v>
      </c>
      <c r="O85" s="18">
        <v>7.9</v>
      </c>
    </row>
    <row r="86" spans="1:36" ht="23.25" thickBot="1">
      <c r="B86" s="38"/>
      <c r="C86" s="38" t="s">
        <v>96</v>
      </c>
      <c r="D86" s="38" t="s">
        <v>97</v>
      </c>
      <c r="N86" s="19" t="s">
        <v>102</v>
      </c>
      <c r="O86" s="18">
        <v>17.600000000000001</v>
      </c>
    </row>
    <row r="87" spans="1:36">
      <c r="B87" s="19" t="s">
        <v>54</v>
      </c>
      <c r="C87" s="29">
        <f>SUM(O89:O93)/100</f>
        <v>0.33899999999999997</v>
      </c>
      <c r="D87" s="29">
        <f>SUM(O84:O88)/100</f>
        <v>0.66200000000000003</v>
      </c>
      <c r="N87" s="19" t="s">
        <v>103</v>
      </c>
      <c r="O87" s="18">
        <v>8.6</v>
      </c>
    </row>
    <row r="88" spans="1:36">
      <c r="B88" s="19" t="s">
        <v>55</v>
      </c>
      <c r="C88" s="29">
        <f>D87</f>
        <v>0.66200000000000003</v>
      </c>
      <c r="D88" s="29">
        <v>0</v>
      </c>
      <c r="N88" s="19" t="s">
        <v>104</v>
      </c>
      <c r="O88" s="18">
        <v>20.3</v>
      </c>
    </row>
    <row r="89" spans="1:36">
      <c r="N89" s="19" t="s">
        <v>105</v>
      </c>
      <c r="O89" s="18">
        <v>5.6</v>
      </c>
    </row>
    <row r="90" spans="1:36">
      <c r="N90" s="19" t="s">
        <v>106</v>
      </c>
      <c r="O90" s="18">
        <v>8.1</v>
      </c>
    </row>
    <row r="91" spans="1:36">
      <c r="B91" s="66"/>
      <c r="C91" s="114" t="s">
        <v>85</v>
      </c>
      <c r="D91" s="114"/>
      <c r="E91" s="114"/>
      <c r="F91" s="114"/>
      <c r="N91" s="19" t="s">
        <v>107</v>
      </c>
      <c r="O91" s="18">
        <v>6.9</v>
      </c>
    </row>
    <row r="92" spans="1:36" ht="15.75" thickBot="1">
      <c r="B92" s="38"/>
      <c r="C92" s="38">
        <v>2020</v>
      </c>
      <c r="D92" s="38">
        <v>2030</v>
      </c>
      <c r="E92" s="38">
        <v>2040</v>
      </c>
      <c r="F92" s="38">
        <v>2050</v>
      </c>
      <c r="N92" s="19" t="s">
        <v>108</v>
      </c>
      <c r="O92" s="18">
        <v>6.5</v>
      </c>
    </row>
    <row r="93" spans="1:36" ht="22.5">
      <c r="B93" s="19" t="s">
        <v>96</v>
      </c>
      <c r="C93" s="55"/>
      <c r="D93" s="62">
        <f>SUMPRODUCT(D51:D52,$C$87:$C$88)*D81</f>
        <v>0.34139362380325555</v>
      </c>
      <c r="E93" s="62">
        <f>SUMPRODUCT(E51:E52,$C$87:$C$88)*E81</f>
        <v>9.8228103945621132</v>
      </c>
      <c r="F93" s="62">
        <f>SUMPRODUCT(F51:F52,$C$87:$C$88)*F81</f>
        <v>6.5078744514768339</v>
      </c>
      <c r="N93" s="19" t="s">
        <v>109</v>
      </c>
      <c r="O93" s="18">
        <v>6.8</v>
      </c>
    </row>
    <row r="94" spans="1:36">
      <c r="B94" s="19" t="s">
        <v>97</v>
      </c>
      <c r="C94" s="55"/>
      <c r="D94" s="62">
        <f>SUMPRODUCT(D51:D52,$D$87:$D$88)*D82</f>
        <v>1.250227597772799</v>
      </c>
      <c r="E94" s="62">
        <f>SUMPRODUCT(E51:E52,$D$87:$D$88)*E82</f>
        <v>42.689694130582332</v>
      </c>
      <c r="F94" s="62">
        <f>SUMPRODUCT(F51:F52,$D$87:$D$88)*F82</f>
        <v>28.421842741248451</v>
      </c>
      <c r="N94" s="70" t="s">
        <v>66</v>
      </c>
      <c r="O94" s="71" t="s">
        <v>110</v>
      </c>
    </row>
    <row r="95" spans="1:36">
      <c r="N95" s="70"/>
      <c r="O95" s="71"/>
    </row>
    <row r="96" spans="1:36">
      <c r="A96" s="28"/>
      <c r="B96" s="117" t="s">
        <v>111</v>
      </c>
      <c r="C96" s="117"/>
      <c r="D96" s="117"/>
      <c r="E96" s="117"/>
      <c r="F96" s="117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</row>
    <row r="98" spans="2:13" ht="15" customHeight="1">
      <c r="B98" s="114"/>
      <c r="C98" s="114" t="s">
        <v>112</v>
      </c>
      <c r="D98" s="114"/>
      <c r="E98" s="114"/>
      <c r="F98" s="114"/>
      <c r="K98" s="114" t="s">
        <v>113</v>
      </c>
      <c r="L98" s="114"/>
      <c r="M98" s="114"/>
    </row>
    <row r="99" spans="2:13" ht="23.25" thickBot="1">
      <c r="B99" s="113"/>
      <c r="C99" s="38">
        <v>2020</v>
      </c>
      <c r="D99" s="38">
        <v>2030</v>
      </c>
      <c r="E99" s="38">
        <v>2040</v>
      </c>
      <c r="F99" s="38">
        <v>2050</v>
      </c>
      <c r="I99" s="38" t="s">
        <v>114</v>
      </c>
      <c r="K99" s="38" t="s">
        <v>115</v>
      </c>
      <c r="L99" s="38" t="s">
        <v>33</v>
      </c>
      <c r="M99" s="38" t="s">
        <v>34</v>
      </c>
    </row>
    <row r="100" spans="2:13">
      <c r="B100" s="19" t="s">
        <v>33</v>
      </c>
      <c r="C100" s="25"/>
      <c r="D100" s="56">
        <f>D69</f>
        <v>13.863281926748339</v>
      </c>
      <c r="E100" s="56">
        <f>E69</f>
        <v>36.327251380064332</v>
      </c>
      <c r="F100" s="56">
        <f>F69</f>
        <v>31.167689695608892</v>
      </c>
      <c r="H100" s="19" t="s">
        <v>33</v>
      </c>
      <c r="I100" s="56">
        <v>18</v>
      </c>
      <c r="J100" s="64" t="s">
        <v>116</v>
      </c>
      <c r="K100" s="19">
        <v>2020</v>
      </c>
      <c r="L100" s="53">
        <f>MIN($I$100,MAX($F$10:$F$17)+1 - K100)/$I$100</f>
        <v>1</v>
      </c>
      <c r="M100" s="53">
        <f>MIN($I$101,MAX($F$10:$F$17)+1 - K100)/$I$101</f>
        <v>1</v>
      </c>
    </row>
    <row r="101" spans="2:13">
      <c r="B101" s="19" t="s">
        <v>34</v>
      </c>
      <c r="C101" s="25"/>
      <c r="D101" s="56">
        <f>SUM(D93:D94)</f>
        <v>1.5916212215760546</v>
      </c>
      <c r="E101" s="56">
        <f t="shared" ref="E101:F101" si="11">SUM(E93:E94)</f>
        <v>52.512504525144443</v>
      </c>
      <c r="F101" s="56">
        <f t="shared" si="11"/>
        <v>34.929717192725285</v>
      </c>
      <c r="H101" s="19" t="s">
        <v>34</v>
      </c>
      <c r="I101" s="56">
        <v>20</v>
      </c>
      <c r="J101" s="64" t="s">
        <v>117</v>
      </c>
      <c r="K101" s="19">
        <v>2030</v>
      </c>
      <c r="L101" s="53">
        <f>MIN($I$100,MAX($F$10:$F$17)+1 - K101)/$I$100</f>
        <v>1</v>
      </c>
      <c r="M101" s="53">
        <f>MIN($I$101,MAX($F$10:$F$17)+1 - K101)/$I$101</f>
        <v>1</v>
      </c>
    </row>
    <row r="102" spans="2:13">
      <c r="B102" s="19" t="s">
        <v>35</v>
      </c>
      <c r="C102" s="25"/>
      <c r="D102" s="22">
        <f t="shared" ref="D102:F102" si="12">SUM(D100:D101)</f>
        <v>15.454903148324394</v>
      </c>
      <c r="E102" s="22">
        <f t="shared" si="12"/>
        <v>88.839755905208776</v>
      </c>
      <c r="F102" s="22">
        <f t="shared" si="12"/>
        <v>66.097406888334177</v>
      </c>
      <c r="K102" s="19">
        <v>2040</v>
      </c>
      <c r="L102" s="53">
        <f>MIN($I$100,MAX($F$10:$F$17)+1 - K102)/$I$100</f>
        <v>0.61111111111111116</v>
      </c>
      <c r="M102" s="53">
        <f>MIN($I$101,MAX($F$10:$F$17)+1 - K102)/$I$101</f>
        <v>0.55000000000000004</v>
      </c>
    </row>
    <row r="103" spans="2:13">
      <c r="K103" s="19">
        <v>2050</v>
      </c>
      <c r="L103" s="53">
        <f>MIN($I$100,MAX($F$10:$F$17)+1 - K103)/$I$100</f>
        <v>5.5555555555555552E-2</v>
      </c>
      <c r="M103" s="53">
        <f>MIN($I$101,MAX($F$10:$F$17)+1 - K103)/$I$101</f>
        <v>0.05</v>
      </c>
    </row>
    <row r="104" spans="2:13">
      <c r="B104" s="114"/>
      <c r="C104" s="114" t="s">
        <v>118</v>
      </c>
      <c r="D104" s="114"/>
      <c r="E104" s="114"/>
      <c r="F104" s="114"/>
    </row>
    <row r="105" spans="2:13" ht="15.75" thickBot="1">
      <c r="B105" s="113"/>
      <c r="C105" s="38">
        <v>2020</v>
      </c>
      <c r="D105" s="38">
        <v>2030</v>
      </c>
      <c r="E105" s="38">
        <v>2040</v>
      </c>
      <c r="F105" s="38">
        <v>2050</v>
      </c>
    </row>
    <row r="106" spans="2:13">
      <c r="B106" s="19" t="s">
        <v>33</v>
      </c>
      <c r="C106" s="25"/>
      <c r="D106" s="98">
        <f>D100*INDEX($L$100:$L$103,MATCH(D$105,$K$100:$K$103,0))</f>
        <v>13.863281926748339</v>
      </c>
      <c r="E106" s="98">
        <f>E100*INDEX($L$100:$L$103,MATCH(E$105,$K$100:$K$103,0))</f>
        <v>22.199986954483762</v>
      </c>
      <c r="F106" s="98">
        <f>F100*INDEX($L$100:$L$103,MATCH(F$105,$K$100:$K$103,0))</f>
        <v>1.7315383164227161</v>
      </c>
    </row>
    <row r="107" spans="2:13">
      <c r="B107" s="19" t="s">
        <v>34</v>
      </c>
      <c r="C107" s="25"/>
      <c r="D107" s="98">
        <f>D101*INDEX($M$100:$M$103,MATCH(D$105,$K$100:$K$103,0))</f>
        <v>1.5916212215760546</v>
      </c>
      <c r="E107" s="98">
        <f>E101*INDEX($M$100:$M$103,MATCH(E$105,$K$100:$K$103,0))</f>
        <v>28.881877488829446</v>
      </c>
      <c r="F107" s="98">
        <f>F101*INDEX($M$100:$M$103,MATCH(F$105,$K$100:$K$103,0))</f>
        <v>1.7464858596362642</v>
      </c>
    </row>
    <row r="108" spans="2:13">
      <c r="B108" s="19" t="s">
        <v>35</v>
      </c>
      <c r="C108" s="25"/>
      <c r="D108" s="22">
        <f t="shared" ref="D108:F108" si="13">SUM(D106:D107)</f>
        <v>15.454903148324394</v>
      </c>
      <c r="E108" s="22">
        <f t="shared" si="13"/>
        <v>51.081864443313208</v>
      </c>
      <c r="F108" s="22">
        <f t="shared" si="13"/>
        <v>3.4780241760589803</v>
      </c>
    </row>
    <row r="110" spans="2:13" ht="33.75">
      <c r="B110" s="19" t="s">
        <v>119</v>
      </c>
      <c r="C110" s="25"/>
      <c r="D110" s="56">
        <f>D108/D7*10^3</f>
        <v>2355.9303579762795</v>
      </c>
      <c r="E110" s="56">
        <f t="shared" ref="E110:F110" si="14">E108/E7*10^3</f>
        <v>7104.5708544246463</v>
      </c>
      <c r="F110" s="56">
        <f t="shared" si="14"/>
        <v>436.68073763204933</v>
      </c>
    </row>
  </sheetData>
  <mergeCells count="25">
    <mergeCell ref="K98:M98"/>
    <mergeCell ref="G48:J48"/>
    <mergeCell ref="B5:F5"/>
    <mergeCell ref="B11:B12"/>
    <mergeCell ref="C11:F11"/>
    <mergeCell ref="B21:C21"/>
    <mergeCell ref="B29:B30"/>
    <mergeCell ref="C29:F29"/>
    <mergeCell ref="C85:D85"/>
    <mergeCell ref="B39:B40"/>
    <mergeCell ref="C39:F39"/>
    <mergeCell ref="B46:F46"/>
    <mergeCell ref="B48:B49"/>
    <mergeCell ref="C48:F48"/>
    <mergeCell ref="B56:C56"/>
    <mergeCell ref="B63:B64"/>
    <mergeCell ref="C63:F63"/>
    <mergeCell ref="J64:J65"/>
    <mergeCell ref="B72:F72"/>
    <mergeCell ref="B104:B105"/>
    <mergeCell ref="C104:F104"/>
    <mergeCell ref="C91:F91"/>
    <mergeCell ref="B96:F96"/>
    <mergeCell ref="B98:B99"/>
    <mergeCell ref="C98:F98"/>
  </mergeCells>
  <hyperlinks>
    <hyperlink ref="F58" r:id="rId1" xr:uid="{15EDE0CE-7E75-41A4-A7F8-716A69A74441}"/>
    <hyperlink ref="F59" r:id="rId2" xr:uid="{A4383F23-DD5A-4212-AAF9-BC1C107B1292}"/>
    <hyperlink ref="N70" r:id="rId3" xr:uid="{C8015866-0D03-4D22-9FB8-1CE7C7F6F675}"/>
    <hyperlink ref="F60" r:id="rId4" xr:uid="{80759538-8C36-4FCB-A511-B334D3B19774}"/>
    <hyperlink ref="O94" r:id="rId5" display="https://oee.rncan.gc.ca/corporate/statistics/neud/dpa/showTable.cfm?type=CP&amp;sector=res&amp;juris=on&amp;rn=15&amp;page=4" xr:uid="{356A6628-D3B8-49A2-A7F7-279A771083C0}"/>
  </hyperlinks>
  <pageMargins left="0.7" right="0.7" top="0.75" bottom="0.75" header="0.3" footer="0.3"/>
  <pageSetup orientation="portrait" r:id="rId6"/>
  <headerFooter>
    <oddHeader xml:space="preserve">&amp;R&amp;"Arial,Regular"&amp;10Filed: 2023-04-06
EB-2022-0200
Exhibit JT1.28
Attachment 8
</oddHeader>
  </headerFooter>
  <colBreaks count="1" manualBreakCount="1">
    <brk id="112" min="2" max="109" man="1"/>
  </colBrea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FD220-510D-46D4-8686-FD801B5A4C64}">
  <sheetPr codeName="Sheet5"/>
  <dimension ref="A3:AK72"/>
  <sheetViews>
    <sheetView view="pageLayout" topLeftCell="A4" zoomScaleNormal="55" workbookViewId="0">
      <selection activeCell="H1" sqref="H1"/>
    </sheetView>
  </sheetViews>
  <sheetFormatPr defaultRowHeight="15"/>
  <cols>
    <col min="1" max="1" width="28.7109375" bestFit="1" customWidth="1"/>
    <col min="2" max="2" width="36.140625" bestFit="1" customWidth="1"/>
    <col min="3" max="11" width="9" bestFit="1" customWidth="1"/>
    <col min="12" max="12" width="14.28515625" bestFit="1" customWidth="1"/>
    <col min="13" max="21" width="12.5703125" bestFit="1" customWidth="1"/>
    <col min="22" max="32" width="14.28515625" bestFit="1" customWidth="1"/>
    <col min="33" max="33" width="15.28515625" bestFit="1" customWidth="1"/>
  </cols>
  <sheetData>
    <row r="3" spans="1:37">
      <c r="B3" s="42"/>
    </row>
    <row r="4" spans="1:37">
      <c r="B4" s="42"/>
    </row>
    <row r="5" spans="1:37">
      <c r="B5" s="42"/>
      <c r="AJ5" s="84"/>
      <c r="AK5" s="84"/>
    </row>
    <row r="6" spans="1:37">
      <c r="A6" s="51" t="s">
        <v>120</v>
      </c>
      <c r="B6" s="51" t="s">
        <v>28</v>
      </c>
      <c r="C6" s="51" t="s">
        <v>28</v>
      </c>
      <c r="D6" s="51" t="s">
        <v>28</v>
      </c>
      <c r="E6" s="51" t="s">
        <v>28</v>
      </c>
      <c r="F6" s="51" t="s">
        <v>28</v>
      </c>
      <c r="G6" s="51" t="s">
        <v>28</v>
      </c>
      <c r="H6" s="51" t="s">
        <v>28</v>
      </c>
      <c r="I6" s="51" t="s">
        <v>28</v>
      </c>
      <c r="J6" s="51" t="s">
        <v>28</v>
      </c>
      <c r="K6" s="51" t="s">
        <v>28</v>
      </c>
      <c r="L6" s="51" t="s">
        <v>28</v>
      </c>
      <c r="M6" s="51" t="s">
        <v>29</v>
      </c>
      <c r="N6" s="51" t="s">
        <v>29</v>
      </c>
      <c r="O6" s="51" t="s">
        <v>29</v>
      </c>
      <c r="P6" s="51" t="s">
        <v>29</v>
      </c>
      <c r="Q6" s="51" t="s">
        <v>29</v>
      </c>
      <c r="R6" s="51" t="s">
        <v>29</v>
      </c>
      <c r="S6" s="51" t="s">
        <v>29</v>
      </c>
      <c r="T6" s="51" t="s">
        <v>29</v>
      </c>
      <c r="U6" s="51" t="s">
        <v>29</v>
      </c>
      <c r="V6" s="51" t="s">
        <v>29</v>
      </c>
      <c r="W6" s="51" t="s">
        <v>30</v>
      </c>
      <c r="X6" s="51" t="s">
        <v>30</v>
      </c>
      <c r="Y6" s="51" t="s">
        <v>30</v>
      </c>
      <c r="Z6" s="51" t="s">
        <v>30</v>
      </c>
      <c r="AA6" s="51" t="s">
        <v>30</v>
      </c>
      <c r="AB6" s="51" t="s">
        <v>30</v>
      </c>
      <c r="AC6" s="51" t="s">
        <v>30</v>
      </c>
      <c r="AD6" s="51" t="s">
        <v>30</v>
      </c>
      <c r="AE6" s="51" t="s">
        <v>30</v>
      </c>
      <c r="AF6" s="51" t="s">
        <v>30</v>
      </c>
      <c r="AJ6" s="84"/>
      <c r="AK6" s="84"/>
    </row>
    <row r="7" spans="1:37">
      <c r="A7" s="39" t="s">
        <v>121</v>
      </c>
      <c r="B7" t="s">
        <v>122</v>
      </c>
      <c r="AJ7" s="84"/>
      <c r="AK7" s="84"/>
    </row>
    <row r="8" spans="1:37">
      <c r="A8" s="39" t="s">
        <v>123</v>
      </c>
      <c r="B8" t="s">
        <v>124</v>
      </c>
      <c r="AJ8" s="84"/>
      <c r="AK8" s="84"/>
    </row>
    <row r="9" spans="1:37">
      <c r="A9" s="39" t="s">
        <v>125</v>
      </c>
      <c r="B9" t="s">
        <v>126</v>
      </c>
    </row>
    <row r="11" spans="1:37">
      <c r="A11" s="39" t="s">
        <v>127</v>
      </c>
      <c r="B11" s="39" t="s">
        <v>128</v>
      </c>
    </row>
    <row r="12" spans="1:37">
      <c r="A12" s="39" t="s">
        <v>129</v>
      </c>
      <c r="B12">
        <v>2020</v>
      </c>
      <c r="C12">
        <v>2021</v>
      </c>
      <c r="D12">
        <v>2022</v>
      </c>
      <c r="E12">
        <v>2023</v>
      </c>
      <c r="F12">
        <v>2024</v>
      </c>
      <c r="G12">
        <v>2025</v>
      </c>
      <c r="H12">
        <v>2026</v>
      </c>
      <c r="I12">
        <v>2027</v>
      </c>
      <c r="J12">
        <v>2028</v>
      </c>
      <c r="K12">
        <v>2029</v>
      </c>
      <c r="L12">
        <v>2030</v>
      </c>
      <c r="M12">
        <v>2031</v>
      </c>
      <c r="N12">
        <v>2032</v>
      </c>
      <c r="O12">
        <v>2033</v>
      </c>
      <c r="P12">
        <v>2034</v>
      </c>
      <c r="Q12">
        <v>2035</v>
      </c>
      <c r="R12">
        <v>2036</v>
      </c>
      <c r="S12">
        <v>2037</v>
      </c>
      <c r="T12">
        <v>2038</v>
      </c>
      <c r="U12">
        <v>2039</v>
      </c>
      <c r="V12">
        <v>2040</v>
      </c>
      <c r="W12">
        <v>2041</v>
      </c>
      <c r="X12">
        <v>2042</v>
      </c>
      <c r="Y12">
        <v>2043</v>
      </c>
      <c r="Z12">
        <v>2044</v>
      </c>
      <c r="AA12">
        <v>2045</v>
      </c>
      <c r="AB12">
        <v>2046</v>
      </c>
      <c r="AC12">
        <v>2047</v>
      </c>
      <c r="AD12">
        <v>2048</v>
      </c>
      <c r="AE12">
        <v>2049</v>
      </c>
      <c r="AF12">
        <v>2050</v>
      </c>
      <c r="AG12" t="s">
        <v>130</v>
      </c>
    </row>
    <row r="13" spans="1:37">
      <c r="A13" s="40" t="s">
        <v>5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1665170534.7776752</v>
      </c>
      <c r="W13" s="43">
        <v>1297104716.8541563</v>
      </c>
      <c r="X13" s="43">
        <v>1297104716.8541563</v>
      </c>
      <c r="Y13" s="43">
        <v>1297104716.8541563</v>
      </c>
      <c r="Z13" s="43">
        <v>1297104716.8541563</v>
      </c>
      <c r="AA13" s="43">
        <v>1297104716.8541563</v>
      </c>
      <c r="AB13" s="43">
        <v>1297104716.8541563</v>
      </c>
      <c r="AC13" s="43">
        <v>1297104716.8541563</v>
      </c>
      <c r="AD13" s="43">
        <v>1297104716.8541563</v>
      </c>
      <c r="AE13" s="43">
        <v>1297104716.8541563</v>
      </c>
      <c r="AF13" s="43">
        <v>1567143217.4211249</v>
      </c>
      <c r="AG13" s="43">
        <v>14906256203.886208</v>
      </c>
    </row>
    <row r="14" spans="1:37">
      <c r="A14" s="41" t="s">
        <v>131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>
        <v>0</v>
      </c>
      <c r="M14" s="43"/>
      <c r="N14" s="43"/>
      <c r="O14" s="43"/>
      <c r="P14" s="43"/>
      <c r="Q14" s="43"/>
      <c r="R14" s="43"/>
      <c r="S14" s="43"/>
      <c r="T14" s="43"/>
      <c r="U14" s="43"/>
      <c r="V14" s="43">
        <v>368065817.92351902</v>
      </c>
      <c r="W14" s="43"/>
      <c r="X14" s="43"/>
      <c r="Y14" s="43"/>
      <c r="Z14" s="43"/>
      <c r="AA14" s="43"/>
      <c r="AB14" s="43"/>
      <c r="AC14" s="43"/>
      <c r="AD14" s="43"/>
      <c r="AE14" s="43"/>
      <c r="AF14" s="43">
        <v>7549021.7645068699</v>
      </c>
      <c r="AG14" s="43">
        <v>375614839.68802589</v>
      </c>
    </row>
    <row r="15" spans="1:37">
      <c r="A15" s="41" t="s">
        <v>132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4244873.9669342497</v>
      </c>
      <c r="W15" s="43">
        <v>4244873.9669342497</v>
      </c>
      <c r="X15" s="43">
        <v>4244873.9669342497</v>
      </c>
      <c r="Y15" s="43">
        <v>4244873.9669342497</v>
      </c>
      <c r="Z15" s="43">
        <v>4244873.9669342497</v>
      </c>
      <c r="AA15" s="43">
        <v>4244873.9669342497</v>
      </c>
      <c r="AB15" s="43">
        <v>4244873.9669342497</v>
      </c>
      <c r="AC15" s="43">
        <v>4244873.9669342497</v>
      </c>
      <c r="AD15" s="43">
        <v>4244873.9669342497</v>
      </c>
      <c r="AE15" s="43">
        <v>4244873.9669342497</v>
      </c>
      <c r="AF15" s="43">
        <v>5202558.9472791804</v>
      </c>
      <c r="AG15" s="43">
        <v>47651298.616621673</v>
      </c>
    </row>
    <row r="16" spans="1:37">
      <c r="A16" s="41" t="s">
        <v>133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</row>
    <row r="17" spans="1:33">
      <c r="A17" s="41" t="s">
        <v>134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167819842.88722199</v>
      </c>
      <c r="W17" s="43">
        <v>167819842.88722199</v>
      </c>
      <c r="X17" s="43">
        <v>167819842.88722199</v>
      </c>
      <c r="Y17" s="43">
        <v>167819842.88722199</v>
      </c>
      <c r="Z17" s="43">
        <v>167819842.88722199</v>
      </c>
      <c r="AA17" s="43">
        <v>167819842.88722199</v>
      </c>
      <c r="AB17" s="43">
        <v>167819842.88722199</v>
      </c>
      <c r="AC17" s="43">
        <v>167819842.88722199</v>
      </c>
      <c r="AD17" s="43">
        <v>167819842.88722199</v>
      </c>
      <c r="AE17" s="43">
        <v>167819842.88722199</v>
      </c>
      <c r="AF17" s="43">
        <v>205681636.70933899</v>
      </c>
      <c r="AG17" s="43">
        <v>1883880065.5815592</v>
      </c>
    </row>
    <row r="18" spans="1:33">
      <c r="A18" s="41" t="s">
        <v>135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</row>
    <row r="19" spans="1:33">
      <c r="A19" s="41" t="s">
        <v>136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1125040000</v>
      </c>
      <c r="W19" s="43">
        <v>1125040000</v>
      </c>
      <c r="X19" s="43">
        <v>1125040000</v>
      </c>
      <c r="Y19" s="43">
        <v>1125040000</v>
      </c>
      <c r="Z19" s="43">
        <v>1125040000</v>
      </c>
      <c r="AA19" s="43">
        <v>1125040000</v>
      </c>
      <c r="AB19" s="43">
        <v>1125040000</v>
      </c>
      <c r="AC19" s="43">
        <v>1125040000</v>
      </c>
      <c r="AD19" s="43">
        <v>1125040000</v>
      </c>
      <c r="AE19" s="43">
        <v>1125040000</v>
      </c>
      <c r="AF19" s="43">
        <v>1348710000</v>
      </c>
      <c r="AG19" s="43">
        <v>12599110000</v>
      </c>
    </row>
    <row r="20" spans="1:33">
      <c r="A20" s="40" t="s">
        <v>137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381695662.00787032</v>
      </c>
      <c r="W20" s="43">
        <v>381695653.01700276</v>
      </c>
      <c r="X20" s="43">
        <v>381695653.01700276</v>
      </c>
      <c r="Y20" s="43">
        <v>381695653.01700276</v>
      </c>
      <c r="Z20" s="43">
        <v>381695653.01700276</v>
      </c>
      <c r="AA20" s="43">
        <v>381695653.01700276</v>
      </c>
      <c r="AB20" s="43">
        <v>381695653.01700276</v>
      </c>
      <c r="AC20" s="43">
        <v>381695653.01700276</v>
      </c>
      <c r="AD20" s="43">
        <v>381695653.01700276</v>
      </c>
      <c r="AE20" s="43">
        <v>381695653.01700276</v>
      </c>
      <c r="AF20" s="43">
        <v>613019117.40827465</v>
      </c>
      <c r="AG20" s="43">
        <v>4429975656.56917</v>
      </c>
    </row>
    <row r="21" spans="1:33">
      <c r="A21" s="41" t="s">
        <v>131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>
        <v>0</v>
      </c>
      <c r="M21" s="43"/>
      <c r="N21" s="43"/>
      <c r="O21" s="43"/>
      <c r="P21" s="43"/>
      <c r="Q21" s="43"/>
      <c r="R21" s="43"/>
      <c r="S21" s="43"/>
      <c r="T21" s="43"/>
      <c r="U21" s="43"/>
      <c r="V21" s="43">
        <v>8.9908675799086897</v>
      </c>
      <c r="W21" s="43"/>
      <c r="X21" s="43"/>
      <c r="Y21" s="43"/>
      <c r="Z21" s="43"/>
      <c r="AA21" s="43"/>
      <c r="AB21" s="43"/>
      <c r="AC21" s="43"/>
      <c r="AD21" s="43"/>
      <c r="AE21" s="43"/>
      <c r="AF21" s="43">
        <v>4.1612531744907004</v>
      </c>
      <c r="AG21" s="43">
        <v>13.152120754399391</v>
      </c>
    </row>
    <row r="22" spans="1:33">
      <c r="A22" s="41" t="s">
        <v>132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84395478.372063398</v>
      </c>
      <c r="W22" s="43">
        <v>84395478.372063398</v>
      </c>
      <c r="X22" s="43">
        <v>84395478.372063398</v>
      </c>
      <c r="Y22" s="43">
        <v>84395478.372063398</v>
      </c>
      <c r="Z22" s="43">
        <v>84395478.372063398</v>
      </c>
      <c r="AA22" s="43">
        <v>84395478.372063398</v>
      </c>
      <c r="AB22" s="43">
        <v>84395478.372063398</v>
      </c>
      <c r="AC22" s="43">
        <v>84395478.372063398</v>
      </c>
      <c r="AD22" s="43">
        <v>84395478.372063398</v>
      </c>
      <c r="AE22" s="43">
        <v>84395478.372063398</v>
      </c>
      <c r="AF22" s="43">
        <v>135542652.64686099</v>
      </c>
      <c r="AG22" s="43">
        <v>979497436.36749494</v>
      </c>
    </row>
    <row r="23" spans="1:33">
      <c r="A23" s="41" t="s">
        <v>133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1" t="s">
        <v>134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1" t="s">
        <v>135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271488076.31160599</v>
      </c>
      <c r="W25" s="43">
        <v>271488076.31160599</v>
      </c>
      <c r="X25" s="43">
        <v>271488076.31160599</v>
      </c>
      <c r="Y25" s="43">
        <v>271488076.31160599</v>
      </c>
      <c r="Z25" s="43">
        <v>271488076.31160599</v>
      </c>
      <c r="AA25" s="43">
        <v>271488076.31160599</v>
      </c>
      <c r="AB25" s="43">
        <v>271488076.31160599</v>
      </c>
      <c r="AC25" s="43">
        <v>271488076.31160599</v>
      </c>
      <c r="AD25" s="43">
        <v>271488076.31160599</v>
      </c>
      <c r="AE25" s="43">
        <v>271488076.31160599</v>
      </c>
      <c r="AF25" s="43">
        <v>436021155.81407201</v>
      </c>
      <c r="AG25" s="43">
        <v>3150901918.9301319</v>
      </c>
    </row>
    <row r="26" spans="1:33">
      <c r="A26" s="41" t="s">
        <v>136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25812098.333333399</v>
      </c>
      <c r="W26" s="43">
        <v>25812098.333333399</v>
      </c>
      <c r="X26" s="43">
        <v>25812098.333333399</v>
      </c>
      <c r="Y26" s="43">
        <v>25812098.333333399</v>
      </c>
      <c r="Z26" s="43">
        <v>25812098.333333399</v>
      </c>
      <c r="AA26" s="43">
        <v>25812098.333333399</v>
      </c>
      <c r="AB26" s="43">
        <v>25812098.333333399</v>
      </c>
      <c r="AC26" s="43">
        <v>25812098.333333399</v>
      </c>
      <c r="AD26" s="43">
        <v>25812098.333333399</v>
      </c>
      <c r="AE26" s="43">
        <v>25812098.333333399</v>
      </c>
      <c r="AF26" s="43">
        <v>41455304.786088496</v>
      </c>
      <c r="AG26" s="43">
        <v>299576288.1194225</v>
      </c>
    </row>
    <row r="27" spans="1:33">
      <c r="A27" s="40" t="s">
        <v>138</v>
      </c>
      <c r="B27" s="43">
        <v>691417.65302690899</v>
      </c>
      <c r="C27" s="43">
        <v>691417.65302690899</v>
      </c>
      <c r="D27" s="43">
        <v>691417.65302690899</v>
      </c>
      <c r="E27" s="43">
        <v>691417.65302690899</v>
      </c>
      <c r="F27" s="43">
        <v>691417.65302690899</v>
      </c>
      <c r="G27" s="43">
        <v>691417.65302690899</v>
      </c>
      <c r="H27" s="43">
        <v>691417.65302690899</v>
      </c>
      <c r="I27" s="43">
        <v>691417.65302690899</v>
      </c>
      <c r="J27" s="43">
        <v>691417.65302690899</v>
      </c>
      <c r="K27" s="43">
        <v>691417.65302690899</v>
      </c>
      <c r="L27" s="43">
        <v>1318707.6422810999</v>
      </c>
      <c r="M27" s="43">
        <v>1318707.6422810999</v>
      </c>
      <c r="N27" s="43">
        <v>1318707.6422810999</v>
      </c>
      <c r="O27" s="43">
        <v>1318707.6422810999</v>
      </c>
      <c r="P27" s="43">
        <v>1318707.6422810999</v>
      </c>
      <c r="Q27" s="43">
        <v>1318707.6422810999</v>
      </c>
      <c r="R27" s="43">
        <v>1318707.6422810999</v>
      </c>
      <c r="S27" s="43">
        <v>1318707.6422810999</v>
      </c>
      <c r="T27" s="43">
        <v>1318707.6422810999</v>
      </c>
      <c r="U27" s="43">
        <v>1318707.6422810999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20101252.953080088</v>
      </c>
    </row>
    <row r="28" spans="1:33">
      <c r="A28" s="41" t="s">
        <v>132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1" t="s">
        <v>135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</row>
    <row r="30" spans="1:33">
      <c r="A30" s="41" t="s">
        <v>139</v>
      </c>
      <c r="B30" s="43">
        <v>0</v>
      </c>
      <c r="C30" s="43"/>
      <c r="D30" s="43"/>
      <c r="E30" s="43"/>
      <c r="F30" s="43"/>
      <c r="G30" s="43"/>
      <c r="H30" s="43"/>
      <c r="I30" s="43"/>
      <c r="J30" s="43"/>
      <c r="K30" s="43"/>
      <c r="L30" s="43">
        <v>0</v>
      </c>
      <c r="M30" s="43"/>
      <c r="N30" s="43"/>
      <c r="O30" s="43"/>
      <c r="P30" s="43"/>
      <c r="Q30" s="43"/>
      <c r="R30" s="43"/>
      <c r="S30" s="43"/>
      <c r="T30" s="43"/>
      <c r="U30" s="43"/>
      <c r="V30" s="43">
        <v>0</v>
      </c>
      <c r="W30" s="43"/>
      <c r="X30" s="43"/>
      <c r="Y30" s="43"/>
      <c r="Z30" s="43"/>
      <c r="AA30" s="43"/>
      <c r="AB30" s="43"/>
      <c r="AC30" s="43"/>
      <c r="AD30" s="43"/>
      <c r="AE30" s="43"/>
      <c r="AF30" s="43">
        <v>0</v>
      </c>
      <c r="AG30" s="43">
        <v>0</v>
      </c>
    </row>
    <row r="31" spans="1:33">
      <c r="A31" s="41" t="s">
        <v>136</v>
      </c>
      <c r="B31" s="43">
        <v>691417.65302690899</v>
      </c>
      <c r="C31" s="43">
        <v>691417.65302690899</v>
      </c>
      <c r="D31" s="43">
        <v>691417.65302690899</v>
      </c>
      <c r="E31" s="43">
        <v>691417.65302690899</v>
      </c>
      <c r="F31" s="43">
        <v>691417.65302690899</v>
      </c>
      <c r="G31" s="43">
        <v>691417.65302690899</v>
      </c>
      <c r="H31" s="43">
        <v>691417.65302690899</v>
      </c>
      <c r="I31" s="43">
        <v>691417.65302690899</v>
      </c>
      <c r="J31" s="43">
        <v>691417.65302690899</v>
      </c>
      <c r="K31" s="43">
        <v>691417.65302690899</v>
      </c>
      <c r="L31" s="43">
        <v>1318707.6422810999</v>
      </c>
      <c r="M31" s="43">
        <v>1318707.6422810999</v>
      </c>
      <c r="N31" s="43">
        <v>1318707.6422810999</v>
      </c>
      <c r="O31" s="43">
        <v>1318707.6422810999</v>
      </c>
      <c r="P31" s="43">
        <v>1318707.6422810999</v>
      </c>
      <c r="Q31" s="43">
        <v>1318707.6422810999</v>
      </c>
      <c r="R31" s="43">
        <v>1318707.6422810999</v>
      </c>
      <c r="S31" s="43">
        <v>1318707.6422810999</v>
      </c>
      <c r="T31" s="43">
        <v>1318707.6422810999</v>
      </c>
      <c r="U31" s="43">
        <v>1318707.6422810999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20101252.953080088</v>
      </c>
    </row>
    <row r="32" spans="1:33">
      <c r="A32" s="40" t="s">
        <v>21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1" t="s">
        <v>131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>
        <v>0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>
        <v>0</v>
      </c>
    </row>
    <row r="34" spans="1:33">
      <c r="A34" s="41" t="s">
        <v>132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1" t="s">
        <v>133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1" t="s">
        <v>134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1" t="s">
        <v>135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1" t="s">
        <v>136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0" t="s">
        <v>22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1" t="s">
        <v>131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>
        <v>0</v>
      </c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>
        <v>0</v>
      </c>
    </row>
    <row r="41" spans="1:33">
      <c r="A41" s="41" t="s">
        <v>132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</row>
    <row r="42" spans="1:33">
      <c r="A42" s="41" t="s">
        <v>133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</row>
    <row r="43" spans="1:33">
      <c r="A43" s="41" t="s">
        <v>134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</row>
    <row r="44" spans="1:33">
      <c r="A44" s="41" t="s">
        <v>135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</row>
    <row r="45" spans="1:33">
      <c r="A45" s="41" t="s">
        <v>136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</row>
    <row r="46" spans="1:33">
      <c r="A46" s="40" t="s">
        <v>24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71664378.6208909</v>
      </c>
      <c r="AG46" s="43">
        <v>71664378.6208909</v>
      </c>
    </row>
    <row r="47" spans="1:33">
      <c r="A47" s="41" t="s">
        <v>131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>
        <v>39089661.065940499</v>
      </c>
      <c r="AG47" s="43">
        <v>39089661.065940499</v>
      </c>
    </row>
    <row r="48" spans="1:33">
      <c r="A48" s="41" t="s">
        <v>132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</row>
    <row r="49" spans="1:33">
      <c r="A49" s="41" t="s">
        <v>133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>
        <v>0</v>
      </c>
      <c r="AG49" s="43">
        <v>0</v>
      </c>
    </row>
    <row r="50" spans="1:33">
      <c r="A50" s="41" t="s">
        <v>134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>
        <v>32574717.554950401</v>
      </c>
      <c r="AG50" s="43">
        <v>32574717.554950401</v>
      </c>
    </row>
    <row r="51" spans="1:33">
      <c r="A51" s="41" t="s">
        <v>135</v>
      </c>
      <c r="B51" s="43">
        <v>0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</row>
    <row r="52" spans="1:33">
      <c r="A52" s="41" t="s">
        <v>136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</row>
    <row r="53" spans="1:33">
      <c r="A53" s="40" t="s">
        <v>140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10230577.9235419</v>
      </c>
      <c r="M53" s="43">
        <v>10230556.9235419</v>
      </c>
      <c r="N53" s="43">
        <v>10230556.9235419</v>
      </c>
      <c r="O53" s="43">
        <v>10230556.9235419</v>
      </c>
      <c r="P53" s="43">
        <v>10230556.9235419</v>
      </c>
      <c r="Q53" s="43">
        <v>10230556.9235419</v>
      </c>
      <c r="R53" s="43">
        <v>10230556.9235419</v>
      </c>
      <c r="S53" s="43">
        <v>10230556.9235419</v>
      </c>
      <c r="T53" s="43">
        <v>10230556.9235419</v>
      </c>
      <c r="U53" s="43">
        <v>10230556.9235419</v>
      </c>
      <c r="V53" s="43">
        <v>52587396.862592399</v>
      </c>
      <c r="W53" s="43">
        <v>52587352.862592399</v>
      </c>
      <c r="X53" s="43">
        <v>52587352.862592399</v>
      </c>
      <c r="Y53" s="43">
        <v>52587352.862592399</v>
      </c>
      <c r="Z53" s="43">
        <v>52587352.862592399</v>
      </c>
      <c r="AA53" s="43">
        <v>52587352.862592399</v>
      </c>
      <c r="AB53" s="43">
        <v>52587352.862592399</v>
      </c>
      <c r="AC53" s="43">
        <v>52587352.862592399</v>
      </c>
      <c r="AD53" s="43">
        <v>52587352.862592399</v>
      </c>
      <c r="AE53" s="43">
        <v>52587352.862592399</v>
      </c>
      <c r="AF53" s="43">
        <v>66064338.777845502</v>
      </c>
      <c r="AG53" s="43">
        <v>694243501.63918865</v>
      </c>
    </row>
    <row r="54" spans="1:33">
      <c r="A54" s="41" t="s">
        <v>131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>
        <v>21</v>
      </c>
      <c r="M54" s="43"/>
      <c r="N54" s="43"/>
      <c r="O54" s="43"/>
      <c r="P54" s="43"/>
      <c r="Q54" s="43"/>
      <c r="R54" s="43"/>
      <c r="S54" s="43"/>
      <c r="T54" s="43"/>
      <c r="U54" s="43"/>
      <c r="V54" s="43">
        <v>44</v>
      </c>
      <c r="W54" s="43"/>
      <c r="X54" s="43"/>
      <c r="Y54" s="43"/>
      <c r="Z54" s="43"/>
      <c r="AA54" s="43"/>
      <c r="AB54" s="43"/>
      <c r="AC54" s="43"/>
      <c r="AD54" s="43"/>
      <c r="AE54" s="43"/>
      <c r="AF54" s="43">
        <v>2.2000000000000002</v>
      </c>
      <c r="AG54" s="43">
        <v>67.2</v>
      </c>
    </row>
    <row r="55" spans="1:33">
      <c r="A55" s="41" t="s">
        <v>132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</row>
    <row r="56" spans="1:33">
      <c r="A56" s="41" t="s">
        <v>133</v>
      </c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</row>
    <row r="57" spans="1:33">
      <c r="A57" s="41" t="s">
        <v>134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</row>
    <row r="58" spans="1:33">
      <c r="A58" s="41" t="s">
        <v>135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</row>
    <row r="59" spans="1:33">
      <c r="A59" s="41" t="s">
        <v>139</v>
      </c>
      <c r="B59" s="43">
        <v>0</v>
      </c>
      <c r="C59" s="43"/>
      <c r="D59" s="43"/>
      <c r="E59" s="43"/>
      <c r="F59" s="43"/>
      <c r="G59" s="43"/>
      <c r="H59" s="43"/>
      <c r="I59" s="43"/>
      <c r="J59" s="43"/>
      <c r="K59" s="43"/>
      <c r="L59" s="43">
        <v>0</v>
      </c>
      <c r="M59" s="43"/>
      <c r="N59" s="43"/>
      <c r="O59" s="43"/>
      <c r="P59" s="43"/>
      <c r="Q59" s="43"/>
      <c r="R59" s="43"/>
      <c r="S59" s="43"/>
      <c r="T59" s="43"/>
      <c r="U59" s="43"/>
      <c r="V59" s="43">
        <v>0</v>
      </c>
      <c r="W59" s="43"/>
      <c r="X59" s="43"/>
      <c r="Y59" s="43"/>
      <c r="Z59" s="43"/>
      <c r="AA59" s="43"/>
      <c r="AB59" s="43"/>
      <c r="AC59" s="43"/>
      <c r="AD59" s="43"/>
      <c r="AE59" s="43"/>
      <c r="AF59" s="43">
        <v>0</v>
      </c>
      <c r="AG59" s="43">
        <v>0</v>
      </c>
    </row>
    <row r="60" spans="1:33">
      <c r="A60" s="41" t="s">
        <v>136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10230556.9235419</v>
      </c>
      <c r="M60" s="43">
        <v>10230556.9235419</v>
      </c>
      <c r="N60" s="43">
        <v>10230556.9235419</v>
      </c>
      <c r="O60" s="43">
        <v>10230556.9235419</v>
      </c>
      <c r="P60" s="43">
        <v>10230556.9235419</v>
      </c>
      <c r="Q60" s="43">
        <v>10230556.9235419</v>
      </c>
      <c r="R60" s="43">
        <v>10230556.9235419</v>
      </c>
      <c r="S60" s="43">
        <v>10230556.9235419</v>
      </c>
      <c r="T60" s="43">
        <v>10230556.9235419</v>
      </c>
      <c r="U60" s="43">
        <v>10230556.9235419</v>
      </c>
      <c r="V60" s="43">
        <v>52587352.862592399</v>
      </c>
      <c r="W60" s="43">
        <v>52587352.862592399</v>
      </c>
      <c r="X60" s="43">
        <v>52587352.862592399</v>
      </c>
      <c r="Y60" s="43">
        <v>52587352.862592399</v>
      </c>
      <c r="Z60" s="43">
        <v>52587352.862592399</v>
      </c>
      <c r="AA60" s="43">
        <v>52587352.862592399</v>
      </c>
      <c r="AB60" s="43">
        <v>52587352.862592399</v>
      </c>
      <c r="AC60" s="43">
        <v>52587352.862592399</v>
      </c>
      <c r="AD60" s="43">
        <v>52587352.862592399</v>
      </c>
      <c r="AE60" s="43">
        <v>52587352.862592399</v>
      </c>
      <c r="AF60" s="43">
        <v>66064336.577845499</v>
      </c>
      <c r="AG60" s="43">
        <v>694243434.4391886</v>
      </c>
    </row>
    <row r="61" spans="1:33">
      <c r="A61" s="40" t="s">
        <v>23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5358425596.3526926</v>
      </c>
      <c r="M61" s="43">
        <v>346821096.33209211</v>
      </c>
      <c r="N61" s="43">
        <v>346821096.33209211</v>
      </c>
      <c r="O61" s="43">
        <v>346821096.33209211</v>
      </c>
      <c r="P61" s="43">
        <v>346821096.33209211</v>
      </c>
      <c r="Q61" s="43">
        <v>346821096.33209211</v>
      </c>
      <c r="R61" s="43">
        <v>346821096.33209211</v>
      </c>
      <c r="S61" s="43">
        <v>346821096.33209211</v>
      </c>
      <c r="T61" s="43">
        <v>346821096.33209211</v>
      </c>
      <c r="U61" s="43">
        <v>346821096.33209211</v>
      </c>
      <c r="V61" s="43">
        <v>5045681003.0473213</v>
      </c>
      <c r="W61" s="43">
        <v>898921077.74256206</v>
      </c>
      <c r="X61" s="43">
        <v>898921077.74256206</v>
      </c>
      <c r="Y61" s="43">
        <v>898921077.74256206</v>
      </c>
      <c r="Z61" s="43">
        <v>898921077.74256206</v>
      </c>
      <c r="AA61" s="43">
        <v>898921077.74256206</v>
      </c>
      <c r="AB61" s="43">
        <v>898921077.74256206</v>
      </c>
      <c r="AC61" s="43">
        <v>898921077.74256206</v>
      </c>
      <c r="AD61" s="43">
        <v>898921077.74256206</v>
      </c>
      <c r="AE61" s="43">
        <v>898921077.74256206</v>
      </c>
      <c r="AF61" s="43">
        <v>898921077.74256206</v>
      </c>
      <c r="AG61" s="43">
        <v>22514707243.814461</v>
      </c>
    </row>
    <row r="62" spans="1:33">
      <c r="A62" s="41" t="s">
        <v>131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>
        <v>5011604500.0206003</v>
      </c>
      <c r="M62" s="43"/>
      <c r="N62" s="43"/>
      <c r="O62" s="43"/>
      <c r="P62" s="43"/>
      <c r="Q62" s="43"/>
      <c r="R62" s="43"/>
      <c r="S62" s="43"/>
      <c r="T62" s="43"/>
      <c r="U62" s="43"/>
      <c r="V62" s="43">
        <v>4146759925.30476</v>
      </c>
      <c r="W62" s="43"/>
      <c r="X62" s="43"/>
      <c r="Y62" s="43"/>
      <c r="Z62" s="43"/>
      <c r="AA62" s="43"/>
      <c r="AB62" s="43"/>
      <c r="AC62" s="43"/>
      <c r="AD62" s="43"/>
      <c r="AE62" s="43"/>
      <c r="AF62" s="43">
        <v>0</v>
      </c>
      <c r="AG62" s="43">
        <v>9158364425.3253593</v>
      </c>
    </row>
    <row r="63" spans="1:33">
      <c r="A63" s="41" t="s">
        <v>132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76580835.537330106</v>
      </c>
      <c r="M63" s="43">
        <v>76580835.537330106</v>
      </c>
      <c r="N63" s="43">
        <v>76580835.537330106</v>
      </c>
      <c r="O63" s="43">
        <v>76580835.537330106</v>
      </c>
      <c r="P63" s="43">
        <v>76580835.537330106</v>
      </c>
      <c r="Q63" s="43">
        <v>76580835.537330106</v>
      </c>
      <c r="R63" s="43">
        <v>76580835.537330106</v>
      </c>
      <c r="S63" s="43">
        <v>76580835.537330106</v>
      </c>
      <c r="T63" s="43">
        <v>76580835.537330106</v>
      </c>
      <c r="U63" s="43">
        <v>76580835.537330106</v>
      </c>
      <c r="V63" s="43">
        <v>201797912.083094</v>
      </c>
      <c r="W63" s="43">
        <v>201797912.083094</v>
      </c>
      <c r="X63" s="43">
        <v>201797912.083094</v>
      </c>
      <c r="Y63" s="43">
        <v>201797912.083094</v>
      </c>
      <c r="Z63" s="43">
        <v>201797912.083094</v>
      </c>
      <c r="AA63" s="43">
        <v>201797912.083094</v>
      </c>
      <c r="AB63" s="43">
        <v>201797912.083094</v>
      </c>
      <c r="AC63" s="43">
        <v>201797912.083094</v>
      </c>
      <c r="AD63" s="43">
        <v>201797912.083094</v>
      </c>
      <c r="AE63" s="43">
        <v>201797912.083094</v>
      </c>
      <c r="AF63" s="43">
        <v>201797912.083094</v>
      </c>
      <c r="AG63" s="43">
        <v>2985585388.2873363</v>
      </c>
    </row>
    <row r="64" spans="1:33">
      <c r="A64" s="41" t="s">
        <v>133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</row>
    <row r="65" spans="1:33">
      <c r="A65" s="41" t="s">
        <v>134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>
        <v>178985875.000736</v>
      </c>
      <c r="M65" s="43">
        <v>178985875.000736</v>
      </c>
      <c r="N65" s="43">
        <v>178985875.000736</v>
      </c>
      <c r="O65" s="43">
        <v>178985875.000736</v>
      </c>
      <c r="P65" s="43">
        <v>178985875.000736</v>
      </c>
      <c r="Q65" s="43">
        <v>178985875.000736</v>
      </c>
      <c r="R65" s="43">
        <v>178985875.000736</v>
      </c>
      <c r="S65" s="43">
        <v>178985875.000736</v>
      </c>
      <c r="T65" s="43">
        <v>178985875.000736</v>
      </c>
      <c r="U65" s="43">
        <v>178985875.000736</v>
      </c>
      <c r="V65" s="43">
        <v>461719506.27151501</v>
      </c>
      <c r="W65" s="43">
        <v>461719506.27151501</v>
      </c>
      <c r="X65" s="43">
        <v>461719506.27151501</v>
      </c>
      <c r="Y65" s="43">
        <v>461719506.27151501</v>
      </c>
      <c r="Z65" s="43">
        <v>461719506.27151501</v>
      </c>
      <c r="AA65" s="43">
        <v>461719506.27151501</v>
      </c>
      <c r="AB65" s="43">
        <v>461719506.27151501</v>
      </c>
      <c r="AC65" s="43">
        <v>461719506.27151501</v>
      </c>
      <c r="AD65" s="43">
        <v>461719506.27151501</v>
      </c>
      <c r="AE65" s="43">
        <v>461719506.27151501</v>
      </c>
      <c r="AF65" s="43">
        <v>461719506.27151501</v>
      </c>
      <c r="AG65" s="43">
        <v>6868773318.9940243</v>
      </c>
    </row>
    <row r="66" spans="1:33">
      <c r="A66" s="41" t="s">
        <v>135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</row>
    <row r="67" spans="1:33">
      <c r="A67" s="41" t="s">
        <v>136</v>
      </c>
      <c r="B67" s="43">
        <v>0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91254385.794026002</v>
      </c>
      <c r="M67" s="43">
        <v>91254385.794026002</v>
      </c>
      <c r="N67" s="43">
        <v>91254385.794026002</v>
      </c>
      <c r="O67" s="43">
        <v>91254385.794026002</v>
      </c>
      <c r="P67" s="43">
        <v>91254385.794026002</v>
      </c>
      <c r="Q67" s="43">
        <v>91254385.794026002</v>
      </c>
      <c r="R67" s="43">
        <v>91254385.794026002</v>
      </c>
      <c r="S67" s="43">
        <v>91254385.794026002</v>
      </c>
      <c r="T67" s="43">
        <v>91254385.794026002</v>
      </c>
      <c r="U67" s="43">
        <v>91254385.794026002</v>
      </c>
      <c r="V67" s="43">
        <v>235403659.38795301</v>
      </c>
      <c r="W67" s="43">
        <v>235403659.38795301</v>
      </c>
      <c r="X67" s="43">
        <v>235403659.38795301</v>
      </c>
      <c r="Y67" s="43">
        <v>235403659.38795301</v>
      </c>
      <c r="Z67" s="43">
        <v>235403659.38795301</v>
      </c>
      <c r="AA67" s="43">
        <v>235403659.38795301</v>
      </c>
      <c r="AB67" s="43">
        <v>235403659.38795301</v>
      </c>
      <c r="AC67" s="43">
        <v>235403659.38795301</v>
      </c>
      <c r="AD67" s="43">
        <v>235403659.38795301</v>
      </c>
      <c r="AE67" s="43">
        <v>235403659.38795301</v>
      </c>
      <c r="AF67" s="43">
        <v>235403659.38795301</v>
      </c>
      <c r="AG67" s="43">
        <v>3501984111.2077422</v>
      </c>
    </row>
    <row r="68" spans="1:33">
      <c r="A68" s="40" t="s">
        <v>130</v>
      </c>
      <c r="B68" s="43">
        <v>691417.65302690899</v>
      </c>
      <c r="C68" s="43">
        <v>691417.65302690899</v>
      </c>
      <c r="D68" s="43">
        <v>691417.65302690899</v>
      </c>
      <c r="E68" s="43">
        <v>691417.65302690899</v>
      </c>
      <c r="F68" s="43">
        <v>691417.65302690899</v>
      </c>
      <c r="G68" s="43">
        <v>691417.65302690899</v>
      </c>
      <c r="H68" s="43">
        <v>691417.65302690899</v>
      </c>
      <c r="I68" s="43">
        <v>691417.65302690899</v>
      </c>
      <c r="J68" s="43">
        <v>691417.65302690899</v>
      </c>
      <c r="K68" s="43">
        <v>691417.65302690899</v>
      </c>
      <c r="L68" s="43">
        <v>5369974881.9185152</v>
      </c>
      <c r="M68" s="43">
        <v>358370360.89791512</v>
      </c>
      <c r="N68" s="43">
        <v>358370360.89791512</v>
      </c>
      <c r="O68" s="43">
        <v>358370360.89791512</v>
      </c>
      <c r="P68" s="43">
        <v>358370360.89791512</v>
      </c>
      <c r="Q68" s="43">
        <v>358370360.89791512</v>
      </c>
      <c r="R68" s="43">
        <v>358370360.89791512</v>
      </c>
      <c r="S68" s="43">
        <v>358370360.89791512</v>
      </c>
      <c r="T68" s="43">
        <v>358370360.89791512</v>
      </c>
      <c r="U68" s="43">
        <v>358370360.89791512</v>
      </c>
      <c r="V68" s="43">
        <v>7145134596.6954594</v>
      </c>
      <c r="W68" s="43">
        <v>2630308800.4763131</v>
      </c>
      <c r="X68" s="43">
        <v>2630308800.4763131</v>
      </c>
      <c r="Y68" s="43">
        <v>2630308800.4763131</v>
      </c>
      <c r="Z68" s="43">
        <v>2630308800.4763131</v>
      </c>
      <c r="AA68" s="43">
        <v>2630308800.4763131</v>
      </c>
      <c r="AB68" s="43">
        <v>2630308800.4763131</v>
      </c>
      <c r="AC68" s="43">
        <v>2630308800.4763131</v>
      </c>
      <c r="AD68" s="43">
        <v>2630308800.4763131</v>
      </c>
      <c r="AE68" s="43">
        <v>2630308800.4763131</v>
      </c>
      <c r="AF68" s="43">
        <v>3216812129.9706974</v>
      </c>
      <c r="AG68" s="43">
        <v>42636948237.483002</v>
      </c>
    </row>
    <row r="72" spans="1:33">
      <c r="A72" t="s">
        <v>141</v>
      </c>
      <c r="B72" s="43">
        <f>SUM(B15,B22,B28,B34,B41,B48,B55,B63)</f>
        <v>0</v>
      </c>
      <c r="C72" s="43">
        <f t="shared" ref="C72:AF72" si="0">SUM(C15,C22,C28,C34,C41,C48,C55,C63)</f>
        <v>0</v>
      </c>
      <c r="D72" s="43">
        <f t="shared" si="0"/>
        <v>0</v>
      </c>
      <c r="E72" s="43">
        <f t="shared" si="0"/>
        <v>0</v>
      </c>
      <c r="F72" s="43">
        <f t="shared" si="0"/>
        <v>0</v>
      </c>
      <c r="G72" s="43">
        <f t="shared" si="0"/>
        <v>0</v>
      </c>
      <c r="H72" s="43">
        <f t="shared" si="0"/>
        <v>0</v>
      </c>
      <c r="I72" s="43">
        <f t="shared" si="0"/>
        <v>0</v>
      </c>
      <c r="J72" s="43">
        <f t="shared" si="0"/>
        <v>0</v>
      </c>
      <c r="K72" s="43">
        <f t="shared" si="0"/>
        <v>0</v>
      </c>
      <c r="L72" s="43">
        <f t="shared" si="0"/>
        <v>76580835.537330106</v>
      </c>
      <c r="M72" s="43">
        <f t="shared" si="0"/>
        <v>76580835.537330106</v>
      </c>
      <c r="N72" s="43">
        <f t="shared" si="0"/>
        <v>76580835.537330106</v>
      </c>
      <c r="O72" s="43">
        <f t="shared" si="0"/>
        <v>76580835.537330106</v>
      </c>
      <c r="P72" s="43">
        <f t="shared" si="0"/>
        <v>76580835.537330106</v>
      </c>
      <c r="Q72" s="43">
        <f t="shared" si="0"/>
        <v>76580835.537330106</v>
      </c>
      <c r="R72" s="43">
        <f t="shared" si="0"/>
        <v>76580835.537330106</v>
      </c>
      <c r="S72" s="43">
        <f t="shared" si="0"/>
        <v>76580835.537330106</v>
      </c>
      <c r="T72" s="43">
        <f t="shared" si="0"/>
        <v>76580835.537330106</v>
      </c>
      <c r="U72" s="43">
        <f t="shared" si="0"/>
        <v>76580835.537330106</v>
      </c>
      <c r="V72" s="43">
        <f t="shared" si="0"/>
        <v>290438264.42209166</v>
      </c>
      <c r="W72" s="43">
        <f t="shared" si="0"/>
        <v>290438264.42209166</v>
      </c>
      <c r="X72" s="43">
        <f t="shared" si="0"/>
        <v>290438264.42209166</v>
      </c>
      <c r="Y72" s="43">
        <f t="shared" si="0"/>
        <v>290438264.42209166</v>
      </c>
      <c r="Z72" s="43">
        <f t="shared" si="0"/>
        <v>290438264.42209166</v>
      </c>
      <c r="AA72" s="43">
        <f t="shared" si="0"/>
        <v>290438264.42209166</v>
      </c>
      <c r="AB72" s="43">
        <f t="shared" si="0"/>
        <v>290438264.42209166</v>
      </c>
      <c r="AC72" s="43">
        <f t="shared" si="0"/>
        <v>290438264.42209166</v>
      </c>
      <c r="AD72" s="43">
        <f t="shared" si="0"/>
        <v>290438264.42209166</v>
      </c>
      <c r="AE72" s="43">
        <f t="shared" si="0"/>
        <v>290438264.42209166</v>
      </c>
      <c r="AF72" s="43">
        <f t="shared" si="0"/>
        <v>342543123.67723417</v>
      </c>
      <c r="AG72" s="43">
        <f>SUM(AG15,AG22,AG28,AG34,AG41,AG48,AG55,AG63)</f>
        <v>4012734123.2714529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1339-0A93-4D30-9B05-1BE08F0C418F}">
  <sheetPr codeName="Sheet6"/>
  <dimension ref="A3:AG28"/>
  <sheetViews>
    <sheetView tabSelected="1" view="pageLayout" zoomScaleNormal="25" workbookViewId="0">
      <selection activeCell="H1" sqref="H1"/>
    </sheetView>
  </sheetViews>
  <sheetFormatPr defaultRowHeight="15"/>
  <cols>
    <col min="1" max="1" width="34.85546875" bestFit="1" customWidth="1"/>
    <col min="2" max="2" width="36.140625" bestFit="1" customWidth="1"/>
    <col min="3" max="11" width="14.28515625" bestFit="1" customWidth="1"/>
    <col min="12" max="12" width="15.28515625" bestFit="1" customWidth="1"/>
    <col min="13" max="21" width="14.28515625" bestFit="1" customWidth="1"/>
    <col min="22" max="22" width="15.28515625" bestFit="1" customWidth="1"/>
    <col min="23" max="31" width="14.28515625" bestFit="1" customWidth="1"/>
    <col min="32" max="32" width="15.28515625" bestFit="1" customWidth="1"/>
    <col min="33" max="33" width="16.28515625" bestFit="1" customWidth="1"/>
  </cols>
  <sheetData>
    <row r="3" spans="1:33">
      <c r="B3" s="42"/>
    </row>
    <row r="4" spans="1:33">
      <c r="B4" s="42"/>
    </row>
    <row r="5" spans="1:33">
      <c r="B5" s="42"/>
    </row>
    <row r="6" spans="1:33">
      <c r="A6" s="51" t="s">
        <v>120</v>
      </c>
      <c r="B6" s="51" t="s">
        <v>28</v>
      </c>
      <c r="C6" s="51" t="s">
        <v>28</v>
      </c>
      <c r="D6" s="51" t="s">
        <v>28</v>
      </c>
      <c r="E6" s="51" t="s">
        <v>28</v>
      </c>
      <c r="F6" s="51" t="s">
        <v>28</v>
      </c>
      <c r="G6" s="51" t="s">
        <v>28</v>
      </c>
      <c r="H6" s="51" t="s">
        <v>28</v>
      </c>
      <c r="I6" s="51" t="s">
        <v>28</v>
      </c>
      <c r="J6" s="51" t="s">
        <v>28</v>
      </c>
      <c r="K6" s="51" t="s">
        <v>28</v>
      </c>
      <c r="L6" s="51" t="s">
        <v>28</v>
      </c>
      <c r="M6" s="51" t="s">
        <v>29</v>
      </c>
      <c r="N6" s="51" t="s">
        <v>29</v>
      </c>
      <c r="O6" s="51" t="s">
        <v>29</v>
      </c>
      <c r="P6" s="51" t="s">
        <v>29</v>
      </c>
      <c r="Q6" s="51" t="s">
        <v>29</v>
      </c>
      <c r="R6" s="51" t="s">
        <v>29</v>
      </c>
      <c r="S6" s="51" t="s">
        <v>29</v>
      </c>
      <c r="T6" s="51" t="s">
        <v>29</v>
      </c>
      <c r="U6" s="51" t="s">
        <v>29</v>
      </c>
      <c r="V6" s="51" t="s">
        <v>29</v>
      </c>
      <c r="W6" s="51" t="s">
        <v>30</v>
      </c>
      <c r="X6" s="51" t="s">
        <v>30</v>
      </c>
      <c r="Y6" s="51" t="s">
        <v>30</v>
      </c>
      <c r="Z6" s="51" t="s">
        <v>30</v>
      </c>
      <c r="AA6" s="51" t="s">
        <v>30</v>
      </c>
      <c r="AB6" s="51" t="s">
        <v>30</v>
      </c>
      <c r="AC6" s="51" t="s">
        <v>30</v>
      </c>
      <c r="AD6" s="51" t="s">
        <v>30</v>
      </c>
      <c r="AE6" s="51" t="s">
        <v>30</v>
      </c>
      <c r="AF6" s="51" t="s">
        <v>30</v>
      </c>
    </row>
    <row r="7" spans="1:33">
      <c r="A7" s="39" t="s">
        <v>121</v>
      </c>
      <c r="B7" t="s">
        <v>122</v>
      </c>
    </row>
    <row r="8" spans="1:33">
      <c r="A8" s="39" t="s">
        <v>123</v>
      </c>
      <c r="B8" t="s">
        <v>124</v>
      </c>
    </row>
    <row r="9" spans="1:33">
      <c r="A9" s="39" t="s">
        <v>125</v>
      </c>
      <c r="B9" t="s">
        <v>126</v>
      </c>
    </row>
    <row r="11" spans="1:33">
      <c r="A11" s="39" t="s">
        <v>127</v>
      </c>
      <c r="B11" s="39" t="s">
        <v>128</v>
      </c>
    </row>
    <row r="12" spans="1:33">
      <c r="A12" s="39" t="s">
        <v>129</v>
      </c>
      <c r="B12">
        <v>2020</v>
      </c>
      <c r="C12">
        <v>2021</v>
      </c>
      <c r="D12">
        <v>2022</v>
      </c>
      <c r="E12">
        <v>2023</v>
      </c>
      <c r="F12">
        <v>2024</v>
      </c>
      <c r="G12">
        <v>2025</v>
      </c>
      <c r="H12">
        <v>2026</v>
      </c>
      <c r="I12">
        <v>2027</v>
      </c>
      <c r="J12">
        <v>2028</v>
      </c>
      <c r="K12">
        <v>2029</v>
      </c>
      <c r="L12">
        <v>2030</v>
      </c>
      <c r="M12">
        <v>2031</v>
      </c>
      <c r="N12">
        <v>2032</v>
      </c>
      <c r="O12">
        <v>2033</v>
      </c>
      <c r="P12">
        <v>2034</v>
      </c>
      <c r="Q12">
        <v>2035</v>
      </c>
      <c r="R12">
        <v>2036</v>
      </c>
      <c r="S12">
        <v>2037</v>
      </c>
      <c r="T12">
        <v>2038</v>
      </c>
      <c r="U12">
        <v>2039</v>
      </c>
      <c r="V12">
        <v>2040</v>
      </c>
      <c r="W12">
        <v>2041</v>
      </c>
      <c r="X12">
        <v>2042</v>
      </c>
      <c r="Y12">
        <v>2043</v>
      </c>
      <c r="Z12">
        <v>2044</v>
      </c>
      <c r="AA12">
        <v>2045</v>
      </c>
      <c r="AB12">
        <v>2046</v>
      </c>
      <c r="AC12">
        <v>2047</v>
      </c>
      <c r="AD12">
        <v>2048</v>
      </c>
      <c r="AE12">
        <v>2049</v>
      </c>
      <c r="AF12">
        <v>2050</v>
      </c>
      <c r="AG12" t="s">
        <v>130</v>
      </c>
    </row>
    <row r="13" spans="1:33">
      <c r="A13" s="40" t="s">
        <v>7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185638570.17040882</v>
      </c>
      <c r="W13" s="43">
        <v>6227491.9705728199</v>
      </c>
      <c r="X13" s="43">
        <v>6227491.9705728199</v>
      </c>
      <c r="Y13" s="43">
        <v>6227491.9705728199</v>
      </c>
      <c r="Z13" s="43">
        <v>6227491.9705728199</v>
      </c>
      <c r="AA13" s="43">
        <v>6227491.9705728199</v>
      </c>
      <c r="AB13" s="43">
        <v>6227491.9705728199</v>
      </c>
      <c r="AC13" s="43">
        <v>6227491.9705728199</v>
      </c>
      <c r="AD13" s="43">
        <v>6227491.9705728199</v>
      </c>
      <c r="AE13" s="43">
        <v>6227491.9705728199</v>
      </c>
      <c r="AF13" s="43">
        <v>6227491.9705728199</v>
      </c>
      <c r="AG13" s="43">
        <v>247913489.87613711</v>
      </c>
    </row>
    <row r="14" spans="1:33">
      <c r="A14" s="40" t="s">
        <v>13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2531032.9330909103</v>
      </c>
      <c r="M14" s="43">
        <v>2531032.9330909103</v>
      </c>
      <c r="N14" s="43">
        <v>2531032.9330909103</v>
      </c>
      <c r="O14" s="43">
        <v>2531032.9330909103</v>
      </c>
      <c r="P14" s="43">
        <v>2531032.9330909103</v>
      </c>
      <c r="Q14" s="43">
        <v>2531032.9330909103</v>
      </c>
      <c r="R14" s="43">
        <v>2531032.9330909103</v>
      </c>
      <c r="S14" s="43">
        <v>2531032.9330909103</v>
      </c>
      <c r="T14" s="43">
        <v>2531032.9330909103</v>
      </c>
      <c r="U14" s="43">
        <v>2531032.9330909103</v>
      </c>
      <c r="V14" s="43">
        <v>2480543.0072727297</v>
      </c>
      <c r="W14" s="43">
        <v>2480543.0072727297</v>
      </c>
      <c r="X14" s="43">
        <v>2480543.0072727297</v>
      </c>
      <c r="Y14" s="43">
        <v>2480543.0072727297</v>
      </c>
      <c r="Z14" s="43">
        <v>2480543.0072727297</v>
      </c>
      <c r="AA14" s="43">
        <v>2480543.0072727297</v>
      </c>
      <c r="AB14" s="43">
        <v>2480543.0072727297</v>
      </c>
      <c r="AC14" s="43">
        <v>2480543.0072727297</v>
      </c>
      <c r="AD14" s="43">
        <v>2480543.0072727297</v>
      </c>
      <c r="AE14" s="43">
        <v>2480543.0072727297</v>
      </c>
      <c r="AF14" s="43">
        <v>1136915.5449999999</v>
      </c>
      <c r="AG14" s="43">
        <v>51252674.948636383</v>
      </c>
    </row>
    <row r="15" spans="1:33">
      <c r="A15" s="40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687383430.32275796</v>
      </c>
      <c r="W15" s="43">
        <v>-26556389.677242041</v>
      </c>
      <c r="X15" s="43">
        <v>-26556389.677242041</v>
      </c>
      <c r="Y15" s="43">
        <v>-26556389.677242041</v>
      </c>
      <c r="Z15" s="43">
        <v>-26556389.677242041</v>
      </c>
      <c r="AA15" s="43">
        <v>-26556389.677242041</v>
      </c>
      <c r="AB15" s="43">
        <v>-26556389.677242041</v>
      </c>
      <c r="AC15" s="43">
        <v>-26556389.677242041</v>
      </c>
      <c r="AD15" s="43">
        <v>-26556389.677242041</v>
      </c>
      <c r="AE15" s="43">
        <v>-26556389.677242041</v>
      </c>
      <c r="AF15" s="43">
        <v>11790840.645511866</v>
      </c>
      <c r="AG15" s="43">
        <v>460166763.87309146</v>
      </c>
    </row>
    <row r="16" spans="1:33">
      <c r="A16" s="40" t="s">
        <v>14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</row>
    <row r="17" spans="1:33">
      <c r="A17" s="40" t="s">
        <v>15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0" t="s">
        <v>16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1183299822.5241508</v>
      </c>
      <c r="W18" s="43">
        <v>45262834.741361</v>
      </c>
      <c r="X18" s="43">
        <v>45262834.741361</v>
      </c>
      <c r="Y18" s="43">
        <v>45262834.741361</v>
      </c>
      <c r="Z18" s="43">
        <v>45262834.741361</v>
      </c>
      <c r="AA18" s="43">
        <v>45262834.741361</v>
      </c>
      <c r="AB18" s="43">
        <v>45262834.741361</v>
      </c>
      <c r="AC18" s="43">
        <v>45262834.741361</v>
      </c>
      <c r="AD18" s="43">
        <v>45262834.741361</v>
      </c>
      <c r="AE18" s="43">
        <v>45262834.741361</v>
      </c>
      <c r="AF18" s="43">
        <v>45262834.741361</v>
      </c>
      <c r="AG18" s="43">
        <v>1635928169.9377599</v>
      </c>
    </row>
    <row r="19" spans="1:33">
      <c r="A19" s="40" t="s">
        <v>9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0" t="s">
        <v>17</v>
      </c>
      <c r="B20" s="43">
        <v>8790266640.9599991</v>
      </c>
      <c r="C20" s="43">
        <v>8790266640.9599991</v>
      </c>
      <c r="D20" s="43">
        <v>8790266640.9599991</v>
      </c>
      <c r="E20" s="43">
        <v>8790266640.9599991</v>
      </c>
      <c r="F20" s="43">
        <v>8790266640.9599991</v>
      </c>
      <c r="G20" s="43">
        <v>8790266640.9599991</v>
      </c>
      <c r="H20" s="43">
        <v>8790266640.9599991</v>
      </c>
      <c r="I20" s="43">
        <v>8790266640.9599991</v>
      </c>
      <c r="J20" s="43">
        <v>8790266640.9599991</v>
      </c>
      <c r="K20" s="43">
        <v>8790266640.9599991</v>
      </c>
      <c r="L20" s="43">
        <v>7202995454.9076996</v>
      </c>
      <c r="M20" s="43">
        <v>7202995454.9076996</v>
      </c>
      <c r="N20" s="43">
        <v>7202995454.9076996</v>
      </c>
      <c r="O20" s="43">
        <v>7202995454.9076996</v>
      </c>
      <c r="P20" s="43">
        <v>7202995454.9076996</v>
      </c>
      <c r="Q20" s="43">
        <v>7202995454.9076996</v>
      </c>
      <c r="R20" s="43">
        <v>7202995454.9076996</v>
      </c>
      <c r="S20" s="43">
        <v>7202995454.9076996</v>
      </c>
      <c r="T20" s="43">
        <v>7202995454.9076996</v>
      </c>
      <c r="U20" s="43">
        <v>7202995454.9076996</v>
      </c>
      <c r="V20" s="43">
        <v>7823178339.9840002</v>
      </c>
      <c r="W20" s="43">
        <v>7823178339.9840002</v>
      </c>
      <c r="X20" s="43">
        <v>7823178339.9840002</v>
      </c>
      <c r="Y20" s="43">
        <v>7823178339.9840002</v>
      </c>
      <c r="Z20" s="43">
        <v>7823178339.9840002</v>
      </c>
      <c r="AA20" s="43">
        <v>7823178339.9840002</v>
      </c>
      <c r="AB20" s="43">
        <v>7823178339.9840002</v>
      </c>
      <c r="AC20" s="43">
        <v>7823178339.9840002</v>
      </c>
      <c r="AD20" s="43">
        <v>7823178339.9840002</v>
      </c>
      <c r="AE20" s="43">
        <v>7823178339.9840002</v>
      </c>
      <c r="AF20" s="43">
        <v>7823178339.9840002</v>
      </c>
      <c r="AG20" s="43">
        <v>245987582698.5011</v>
      </c>
    </row>
    <row r="21" spans="1:33">
      <c r="A21" s="40" t="s">
        <v>10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9513627.9242899343</v>
      </c>
      <c r="M21" s="43">
        <v>9513627.9242899343</v>
      </c>
      <c r="N21" s="43">
        <v>9513627.9242899343</v>
      </c>
      <c r="O21" s="43">
        <v>9513627.9242899343</v>
      </c>
      <c r="P21" s="43">
        <v>9513627.9242899343</v>
      </c>
      <c r="Q21" s="43">
        <v>9513627.9242899343</v>
      </c>
      <c r="R21" s="43">
        <v>9513627.9242899343</v>
      </c>
      <c r="S21" s="43">
        <v>9513627.9242899343</v>
      </c>
      <c r="T21" s="43">
        <v>9513627.9242899343</v>
      </c>
      <c r="U21" s="43">
        <v>9513627.9242899343</v>
      </c>
      <c r="V21" s="43">
        <v>4521550.7623079671</v>
      </c>
      <c r="W21" s="43">
        <v>4521550.7623079671</v>
      </c>
      <c r="X21" s="43">
        <v>4521550.7623079671</v>
      </c>
      <c r="Y21" s="43">
        <v>4521550.7623079671</v>
      </c>
      <c r="Z21" s="43">
        <v>4521550.7623079671</v>
      </c>
      <c r="AA21" s="43">
        <v>4521550.7623079671</v>
      </c>
      <c r="AB21" s="43">
        <v>4521550.7623079671</v>
      </c>
      <c r="AC21" s="43">
        <v>4521550.7623079671</v>
      </c>
      <c r="AD21" s="43">
        <v>4521550.7623079671</v>
      </c>
      <c r="AE21" s="43">
        <v>4521550.7623079671</v>
      </c>
      <c r="AF21" s="43">
        <v>0</v>
      </c>
      <c r="AG21" s="43">
        <v>140351786.86597908</v>
      </c>
    </row>
    <row r="22" spans="1:33">
      <c r="A22" s="40" t="s">
        <v>11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374557.85991532373</v>
      </c>
      <c r="M22" s="43">
        <v>374557.85991532373</v>
      </c>
      <c r="N22" s="43">
        <v>374557.85991532373</v>
      </c>
      <c r="O22" s="43">
        <v>374557.85991532373</v>
      </c>
      <c r="P22" s="43">
        <v>374557.85991532373</v>
      </c>
      <c r="Q22" s="43">
        <v>374557.85991532373</v>
      </c>
      <c r="R22" s="43">
        <v>374557.85991532373</v>
      </c>
      <c r="S22" s="43">
        <v>374557.85991532373</v>
      </c>
      <c r="T22" s="43">
        <v>374557.85991532373</v>
      </c>
      <c r="U22" s="43">
        <v>374557.85991532373</v>
      </c>
      <c r="V22" s="43">
        <v>1588662.248197373</v>
      </c>
      <c r="W22" s="43">
        <v>1588662.248197373</v>
      </c>
      <c r="X22" s="43">
        <v>1588662.248197373</v>
      </c>
      <c r="Y22" s="43">
        <v>1588662.248197373</v>
      </c>
      <c r="Z22" s="43">
        <v>1588662.248197373</v>
      </c>
      <c r="AA22" s="43">
        <v>1588662.248197373</v>
      </c>
      <c r="AB22" s="43">
        <v>1588662.248197373</v>
      </c>
      <c r="AC22" s="43">
        <v>1588662.248197373</v>
      </c>
      <c r="AD22" s="43">
        <v>1588662.248197373</v>
      </c>
      <c r="AE22" s="43">
        <v>1588662.248197373</v>
      </c>
      <c r="AF22" s="43">
        <v>0</v>
      </c>
      <c r="AG22" s="43">
        <v>19632201.081126966</v>
      </c>
    </row>
    <row r="23" spans="1:33">
      <c r="A23" s="40" t="s">
        <v>12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3377099440.2256451</v>
      </c>
      <c r="M23" s="43">
        <v>119000755.0770646</v>
      </c>
      <c r="N23" s="43">
        <v>119000755.0770646</v>
      </c>
      <c r="O23" s="43">
        <v>119000755.0770646</v>
      </c>
      <c r="P23" s="43">
        <v>119000755.0770646</v>
      </c>
      <c r="Q23" s="43">
        <v>119000755.0770646</v>
      </c>
      <c r="R23" s="43">
        <v>119000755.0770646</v>
      </c>
      <c r="S23" s="43">
        <v>119000755.0770646</v>
      </c>
      <c r="T23" s="43">
        <v>119000755.0770646</v>
      </c>
      <c r="U23" s="43">
        <v>119000755.0770646</v>
      </c>
      <c r="V23" s="43">
        <v>5473370978.9112291</v>
      </c>
      <c r="W23" s="43">
        <v>463970978.91122925</v>
      </c>
      <c r="X23" s="43">
        <v>463970978.91122925</v>
      </c>
      <c r="Y23" s="43">
        <v>463970978.91122925</v>
      </c>
      <c r="Z23" s="43">
        <v>463970978.91122925</v>
      </c>
      <c r="AA23" s="43">
        <v>463970978.91122925</v>
      </c>
      <c r="AB23" s="43">
        <v>463970978.91122925</v>
      </c>
      <c r="AC23" s="43">
        <v>463970978.91122925</v>
      </c>
      <c r="AD23" s="43">
        <v>463970978.91122925</v>
      </c>
      <c r="AE23" s="43">
        <v>463970978.91122925</v>
      </c>
      <c r="AF23" s="43">
        <v>1235582512.4088669</v>
      </c>
      <c r="AG23" s="43">
        <v>15332798537.440393</v>
      </c>
    </row>
    <row r="24" spans="1:33">
      <c r="A24" s="40" t="s">
        <v>18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2711475311.892302</v>
      </c>
      <c r="M24" s="43">
        <v>65207125.879692301</v>
      </c>
      <c r="N24" s="43">
        <v>65207125.879692301</v>
      </c>
      <c r="O24" s="43">
        <v>65207125.879692301</v>
      </c>
      <c r="P24" s="43">
        <v>65207125.879692301</v>
      </c>
      <c r="Q24" s="43">
        <v>65207125.879692301</v>
      </c>
      <c r="R24" s="43">
        <v>65207125.879692301</v>
      </c>
      <c r="S24" s="43">
        <v>65207125.879692301</v>
      </c>
      <c r="T24" s="43">
        <v>65207125.879692301</v>
      </c>
      <c r="U24" s="43">
        <v>65207125.879692301</v>
      </c>
      <c r="V24" s="43">
        <v>132448938.5799835</v>
      </c>
      <c r="W24" s="43">
        <v>68429019.398133606</v>
      </c>
      <c r="X24" s="43">
        <v>68429019.398133606</v>
      </c>
      <c r="Y24" s="43">
        <v>68429019.398133606</v>
      </c>
      <c r="Z24" s="43">
        <v>68429019.398133606</v>
      </c>
      <c r="AA24" s="43">
        <v>68429019.398133606</v>
      </c>
      <c r="AB24" s="43">
        <v>68429019.398133606</v>
      </c>
      <c r="AC24" s="43">
        <v>68429019.398133606</v>
      </c>
      <c r="AD24" s="43">
        <v>68429019.398133606</v>
      </c>
      <c r="AE24" s="43">
        <v>68429019.398133606</v>
      </c>
      <c r="AF24" s="43">
        <v>68429019.398133606</v>
      </c>
      <c r="AG24" s="43">
        <v>4115078577.370852</v>
      </c>
    </row>
    <row r="25" spans="1:33">
      <c r="A25" s="40" t="s">
        <v>19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0" t="s">
        <v>20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18177225000</v>
      </c>
      <c r="M26" s="43">
        <v>375000000</v>
      </c>
      <c r="N26" s="43">
        <v>375000000</v>
      </c>
      <c r="O26" s="43">
        <v>375000000</v>
      </c>
      <c r="P26" s="43">
        <v>375000000</v>
      </c>
      <c r="Q26" s="43">
        <v>375000000</v>
      </c>
      <c r="R26" s="43">
        <v>375000000</v>
      </c>
      <c r="S26" s="43">
        <v>375000000</v>
      </c>
      <c r="T26" s="43">
        <v>375000000</v>
      </c>
      <c r="U26" s="43">
        <v>375000000</v>
      </c>
      <c r="V26" s="43">
        <v>11548300000</v>
      </c>
      <c r="W26" s="43">
        <v>875000000</v>
      </c>
      <c r="X26" s="43">
        <v>875000000</v>
      </c>
      <c r="Y26" s="43">
        <v>875000000</v>
      </c>
      <c r="Z26" s="43">
        <v>875000000</v>
      </c>
      <c r="AA26" s="43">
        <v>875000000</v>
      </c>
      <c r="AB26" s="43">
        <v>875000000</v>
      </c>
      <c r="AC26" s="43">
        <v>875000000</v>
      </c>
      <c r="AD26" s="43">
        <v>875000000</v>
      </c>
      <c r="AE26" s="43">
        <v>875000000</v>
      </c>
      <c r="AF26" s="43">
        <v>2716925297.1066098</v>
      </c>
      <c r="AG26" s="43">
        <v>43692450297.106613</v>
      </c>
    </row>
    <row r="27" spans="1:33">
      <c r="A27" s="40" t="s">
        <v>143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19000000.800000001</v>
      </c>
      <c r="M27" s="43">
        <v>19000000.800000001</v>
      </c>
      <c r="N27" s="43">
        <v>19000000.800000001</v>
      </c>
      <c r="O27" s="43">
        <v>19000000.800000001</v>
      </c>
      <c r="P27" s="43">
        <v>19000000.800000001</v>
      </c>
      <c r="Q27" s="43">
        <v>19000000.800000001</v>
      </c>
      <c r="R27" s="43">
        <v>19000000.800000001</v>
      </c>
      <c r="S27" s="43">
        <v>19000000.800000001</v>
      </c>
      <c r="T27" s="43">
        <v>19000000.800000001</v>
      </c>
      <c r="U27" s="43">
        <v>19000000.800000001</v>
      </c>
      <c r="V27" s="43">
        <v>4598861026.6732569</v>
      </c>
      <c r="W27" s="43">
        <v>638861026.67325699</v>
      </c>
      <c r="X27" s="43">
        <v>638861026.67325699</v>
      </c>
      <c r="Y27" s="43">
        <v>638861026.67325699</v>
      </c>
      <c r="Z27" s="43">
        <v>638861026.67325699</v>
      </c>
      <c r="AA27" s="43">
        <v>638861026.67325699</v>
      </c>
      <c r="AB27" s="43">
        <v>638861026.67325699</v>
      </c>
      <c r="AC27" s="43">
        <v>638861026.67325699</v>
      </c>
      <c r="AD27" s="43">
        <v>638861026.67325699</v>
      </c>
      <c r="AE27" s="43">
        <v>638861026.67325699</v>
      </c>
      <c r="AF27" s="43">
        <v>636762193.20000005</v>
      </c>
      <c r="AG27" s="43">
        <v>11175372467.932573</v>
      </c>
    </row>
    <row r="28" spans="1:33">
      <c r="A28" s="40" t="s">
        <v>130</v>
      </c>
      <c r="B28" s="43">
        <v>8790266640.9599991</v>
      </c>
      <c r="C28" s="43">
        <v>8790266640.9599991</v>
      </c>
      <c r="D28" s="43">
        <v>8790266640.9599991</v>
      </c>
      <c r="E28" s="43">
        <v>8790266640.9599991</v>
      </c>
      <c r="F28" s="43">
        <v>8790266640.9599991</v>
      </c>
      <c r="G28" s="43">
        <v>8790266640.9599991</v>
      </c>
      <c r="H28" s="43">
        <v>8790266640.9599991</v>
      </c>
      <c r="I28" s="43">
        <v>8790266640.9599991</v>
      </c>
      <c r="J28" s="43">
        <v>8790266640.9599991</v>
      </c>
      <c r="K28" s="43">
        <v>8790266640.9599991</v>
      </c>
      <c r="L28" s="43">
        <v>31500214426.542942</v>
      </c>
      <c r="M28" s="43">
        <v>7793622555.381753</v>
      </c>
      <c r="N28" s="43">
        <v>7793622555.381753</v>
      </c>
      <c r="O28" s="43">
        <v>7793622555.381753</v>
      </c>
      <c r="P28" s="43">
        <v>7793622555.381753</v>
      </c>
      <c r="Q28" s="43">
        <v>7793622555.381753</v>
      </c>
      <c r="R28" s="43">
        <v>7793622555.381753</v>
      </c>
      <c r="S28" s="43">
        <v>7793622555.381753</v>
      </c>
      <c r="T28" s="43">
        <v>7793622555.381753</v>
      </c>
      <c r="U28" s="43">
        <v>7793622555.381753</v>
      </c>
      <c r="V28" s="43">
        <v>31641071863.183563</v>
      </c>
      <c r="W28" s="43">
        <v>9902964058.0190907</v>
      </c>
      <c r="X28" s="43">
        <v>9902964058.0190907</v>
      </c>
      <c r="Y28" s="43">
        <v>9902964058.0190907</v>
      </c>
      <c r="Z28" s="43">
        <v>9902964058.0190907</v>
      </c>
      <c r="AA28" s="43">
        <v>9902964058.0190907</v>
      </c>
      <c r="AB28" s="43">
        <v>9902964058.0190907</v>
      </c>
      <c r="AC28" s="43">
        <v>9902964058.0190907</v>
      </c>
      <c r="AD28" s="43">
        <v>9902964058.0190907</v>
      </c>
      <c r="AE28" s="43">
        <v>9902964058.0190907</v>
      </c>
      <c r="AF28" s="43">
        <v>12545295445.000057</v>
      </c>
      <c r="AG28" s="43">
        <v>322858527664.9342</v>
      </c>
    </row>
  </sheetData>
  <phoneticPr fontId="10" type="noConversion"/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1B201-29C9-4D53-9877-C9A4DCE73278}">
  <dimension ref="A3:K41"/>
  <sheetViews>
    <sheetView zoomScale="40" zoomScaleNormal="40" workbookViewId="0">
      <selection activeCell="H1" sqref="H1"/>
    </sheetView>
  </sheetViews>
  <sheetFormatPr defaultRowHeight="15"/>
  <cols>
    <col min="1" max="1" width="33" bestFit="1" customWidth="1"/>
    <col min="2" max="2" width="36.140625" bestFit="1" customWidth="1"/>
    <col min="3" max="4" width="12" bestFit="1" customWidth="1"/>
    <col min="5" max="5" width="9" bestFit="1" customWidth="1"/>
    <col min="6" max="6" width="10.7109375" bestFit="1" customWidth="1"/>
    <col min="8" max="8" width="31.42578125" bestFit="1" customWidth="1"/>
    <col min="9" max="10" width="14.85546875" bestFit="1" customWidth="1"/>
    <col min="11" max="11" width="14.5703125" bestFit="1" customWidth="1"/>
  </cols>
  <sheetData>
    <row r="3" spans="1:11">
      <c r="A3" s="39" t="s">
        <v>121</v>
      </c>
      <c r="B3" t="s">
        <v>122</v>
      </c>
    </row>
    <row r="4" spans="1:11">
      <c r="A4" s="39" t="s">
        <v>144</v>
      </c>
      <c r="B4" t="s">
        <v>145</v>
      </c>
    </row>
    <row r="5" spans="1:11">
      <c r="A5" s="39" t="s">
        <v>125</v>
      </c>
      <c r="B5" t="s">
        <v>126</v>
      </c>
    </row>
    <row r="7" spans="1:11">
      <c r="A7" s="39" t="s">
        <v>146</v>
      </c>
      <c r="B7" s="39" t="s">
        <v>128</v>
      </c>
      <c r="H7" s="51" t="s">
        <v>120</v>
      </c>
      <c r="I7" s="51" t="s">
        <v>28</v>
      </c>
      <c r="J7" s="51" t="s">
        <v>29</v>
      </c>
      <c r="K7" s="51" t="s">
        <v>30</v>
      </c>
    </row>
    <row r="8" spans="1:11">
      <c r="A8" s="39" t="s">
        <v>129</v>
      </c>
      <c r="B8">
        <v>2020</v>
      </c>
      <c r="C8">
        <v>2030</v>
      </c>
      <c r="D8">
        <v>2040</v>
      </c>
      <c r="E8">
        <v>2050</v>
      </c>
      <c r="H8" s="50" t="s">
        <v>147</v>
      </c>
      <c r="I8" s="50">
        <v>2030</v>
      </c>
      <c r="J8" s="50">
        <v>2040</v>
      </c>
      <c r="K8" s="50">
        <v>2050</v>
      </c>
    </row>
    <row r="9" spans="1:11">
      <c r="A9" s="40" t="s">
        <v>5</v>
      </c>
      <c r="B9">
        <v>0</v>
      </c>
      <c r="C9">
        <v>0</v>
      </c>
      <c r="D9">
        <v>0</v>
      </c>
      <c r="E9">
        <v>0</v>
      </c>
      <c r="H9" t="str">
        <f>A9</f>
        <v>Anaerobic Digestion</v>
      </c>
      <c r="I9" s="72">
        <f>MAX(0,SUMIFS(SupplyTechUnitCosts!E:E,SupplyTechUnitCosts!$A:$A,$H9,SupplyTechUnitCosts!$B:$B,"CONE")*(GETPIVOTDATA("Capacity",$A$7,"SupplyTechnology",$H9,"SimYr",I$8)-GETPIVOTDATA("Capacity",$A$7,"SupplyTechnology",$H9,"SimYr","2020")))</f>
        <v>0</v>
      </c>
      <c r="J9" s="72">
        <f>MAX(0,SUMIFS(SupplyTechUnitCosts!F:F,SupplyTechUnitCosts!$A:$A,$H9,SupplyTechUnitCosts!$B:$B,"CONE")*(GETPIVOTDATA("Capacity",$A$7,"SupplyTechnology",$H9,"SimYr",J$8)-GETPIVOTDATA("Capacity",$A$7,"SupplyTechnology",$H9,"SimYr",I$8)))</f>
        <v>0</v>
      </c>
      <c r="K9" s="72">
        <f>MAX(0,SUMIFS(SupplyTechUnitCosts!G:G,SupplyTechUnitCosts!$A:$A,$H9,SupplyTechUnitCosts!$B:$B,"CONE")*(GETPIVOTDATA("Capacity",$A$7,"SupplyTechnology",$H9,"SimYr",K$8)-GETPIVOTDATA("Capacity",$A$7,"SupplyTechnology",$H9,"SimYr",J$8)))</f>
        <v>0</v>
      </c>
    </row>
    <row r="10" spans="1:11">
      <c r="A10" s="40" t="s">
        <v>7</v>
      </c>
      <c r="B10">
        <v>0</v>
      </c>
      <c r="C10">
        <v>1298</v>
      </c>
      <c r="D10">
        <v>3700</v>
      </c>
      <c r="E10">
        <v>6300</v>
      </c>
      <c r="H10" t="str">
        <f t="shared" ref="H10:H40" si="0">A10</f>
        <v>Battery Storage</v>
      </c>
      <c r="I10" s="72">
        <f>MAX(0,SUMIFS(SupplyTechUnitCosts!E:E,SupplyTechUnitCosts!$A:$A,$H10,SupplyTechUnitCosts!$B:$B,"CONE")*(GETPIVOTDATA("Capacity",$A$7,"SupplyTechnology",$H10,"SimYr",I$8)-GETPIVOTDATA("Capacity",$A$7,"SupplyTechnology",$H10,"SimYr","2020")))</f>
        <v>1557600000</v>
      </c>
      <c r="J10" s="72">
        <f>MAX(0,SUMIFS(SupplyTechUnitCosts!F:F,SupplyTechUnitCosts!$A:$A,$H10,SupplyTechUnitCosts!$B:$B,"CONE")*(GETPIVOTDATA("Capacity",$A$7,"SupplyTechnology",$H10,"SimYr",J$8)-GETPIVOTDATA("Capacity",$A$7,"SupplyTechnology",$H10,"SimYr",I$8)))</f>
        <v>2642200000</v>
      </c>
      <c r="K10" s="72">
        <f>MAX(0,SUMIFS(SupplyTechUnitCosts!G:G,SupplyTechUnitCosts!$A:$A,$H10,SupplyTechUnitCosts!$B:$B,"CONE")*(GETPIVOTDATA("Capacity",$A$7,"SupplyTechnology",$H10,"SimYr",K$8)-GETPIVOTDATA("Capacity",$A$7,"SupplyTechnology",$H10,"SimYr",J$8)))</f>
        <v>2470000000</v>
      </c>
    </row>
    <row r="11" spans="1:11">
      <c r="A11" s="40" t="s">
        <v>13</v>
      </c>
      <c r="B11">
        <v>561.45000000000005</v>
      </c>
      <c r="C11">
        <v>561.45000000000005</v>
      </c>
      <c r="D11">
        <v>550.25</v>
      </c>
      <c r="E11">
        <v>550.25</v>
      </c>
      <c r="H11" t="str">
        <f t="shared" si="0"/>
        <v>Biomass</v>
      </c>
      <c r="I11" s="72">
        <f>MAX(0,SUMIFS(SupplyTechUnitCosts!E:E,SupplyTechUnitCosts!$A:$A,$H11,SupplyTechUnitCosts!$B:$B,"CONE")*(GETPIVOTDATA("Capacity",$A$7,"SupplyTechnology",$H11,"SimYr",I$8)-GETPIVOTDATA("Capacity",$A$7,"SupplyTechnology",$H11,"SimYr","2020")))</f>
        <v>0</v>
      </c>
      <c r="J11" s="72">
        <f>MAX(0,SUMIFS(SupplyTechUnitCosts!F:F,SupplyTechUnitCosts!$A:$A,$H11,SupplyTechUnitCosts!$B:$B,"CONE")*(GETPIVOTDATA("Capacity",$A$7,"SupplyTechnology",$H11,"SimYr",J$8)-GETPIVOTDATA("Capacity",$A$7,"SupplyTechnology",$H11,"SimYr",I$8)))</f>
        <v>0</v>
      </c>
      <c r="K11" s="72">
        <f>MAX(0,SUMIFS(SupplyTechUnitCosts!G:G,SupplyTechUnitCosts!$A:$A,$H11,SupplyTechUnitCosts!$B:$B,"CONE")*(GETPIVOTDATA("Capacity",$A$7,"SupplyTechnology",$H11,"SimYr",K$8)-GETPIVOTDATA("Capacity",$A$7,"SupplyTechnology",$H11,"SimYr",J$8)))</f>
        <v>0</v>
      </c>
    </row>
    <row r="12" spans="1:11">
      <c r="A12" s="40" t="s">
        <v>142</v>
      </c>
      <c r="B12">
        <v>0</v>
      </c>
      <c r="C12">
        <v>0</v>
      </c>
      <c r="D12">
        <v>0</v>
      </c>
      <c r="E12">
        <v>0</v>
      </c>
      <c r="H12" t="str">
        <f t="shared" si="0"/>
        <v>Biomass + CCS</v>
      </c>
      <c r="I12" s="72">
        <f>MAX(0,SUMIFS(SupplyTechUnitCosts!E:E,SupplyTechUnitCosts!$A:$A,$H12,SupplyTechUnitCosts!$B:$B,"CONE")*(GETPIVOTDATA("Capacity",$A$7,"SupplyTechnology",$H12,"SimYr",I$8)-GETPIVOTDATA("Capacity",$A$7,"SupplyTechnology",$H12,"SimYr","2020")))</f>
        <v>0</v>
      </c>
      <c r="J12" s="72">
        <f>MAX(0,SUMIFS(SupplyTechUnitCosts!F:F,SupplyTechUnitCosts!$A:$A,$H12,SupplyTechUnitCosts!$B:$B,"CONE")*(GETPIVOTDATA("Capacity",$A$7,"SupplyTechnology",$H12,"SimYr",J$8)-GETPIVOTDATA("Capacity",$A$7,"SupplyTechnology",$H12,"SimYr",I$8)))</f>
        <v>0</v>
      </c>
      <c r="K12" s="72">
        <f>MAX(0,SUMIFS(SupplyTechUnitCosts!G:G,SupplyTechUnitCosts!$A:$A,$H12,SupplyTechUnitCosts!$B:$B,"CONE")*(GETPIVOTDATA("Capacity",$A$7,"SupplyTechnology",$H12,"SimYr",K$8)-GETPIVOTDATA("Capacity",$A$7,"SupplyTechnology",$H12,"SimYr",J$8)))</f>
        <v>0</v>
      </c>
    </row>
    <row r="13" spans="1:11">
      <c r="A13" s="40" t="s">
        <v>137</v>
      </c>
      <c r="B13">
        <v>0</v>
      </c>
      <c r="C13">
        <v>0</v>
      </c>
      <c r="D13">
        <v>0</v>
      </c>
      <c r="E13">
        <v>0</v>
      </c>
      <c r="H13" t="str">
        <f t="shared" si="0"/>
        <v>CH4 + CCS</v>
      </c>
      <c r="I13" s="72">
        <f>MAX(0,SUMIFS(SupplyTechUnitCosts!E:E,SupplyTechUnitCosts!$A:$A,$H13,SupplyTechUnitCosts!$B:$B,"CONE")*(GETPIVOTDATA("Capacity",$A$7,"SupplyTechnology",$H13,"SimYr",I$8)-GETPIVOTDATA("Capacity",$A$7,"SupplyTechnology",$H13,"SimYr","2020")))</f>
        <v>0</v>
      </c>
      <c r="J13" s="72">
        <f>MAX(0,SUMIFS(SupplyTechUnitCosts!F:F,SupplyTechUnitCosts!$A:$A,$H13,SupplyTechUnitCosts!$B:$B,"CONE")*(GETPIVOTDATA("Capacity",$A$7,"SupplyTechnology",$H13,"SimYr",J$8)-GETPIVOTDATA("Capacity",$A$7,"SupplyTechnology",$H13,"SimYr",I$8)))</f>
        <v>0</v>
      </c>
      <c r="K13" s="72">
        <f>MAX(0,SUMIFS(SupplyTechUnitCosts!G:G,SupplyTechUnitCosts!$A:$A,$H13,SupplyTechUnitCosts!$B:$B,"CONE")*(GETPIVOTDATA("Capacity",$A$7,"SupplyTechnology",$H13,"SimYr",K$8)-GETPIVOTDATA("Capacity",$A$7,"SupplyTechnology",$H13,"SimYr",J$8)))</f>
        <v>0</v>
      </c>
    </row>
    <row r="14" spans="1:11">
      <c r="A14" s="40" t="s">
        <v>148</v>
      </c>
      <c r="B14">
        <v>0</v>
      </c>
      <c r="C14">
        <v>0</v>
      </c>
      <c r="D14">
        <v>0</v>
      </c>
      <c r="E14">
        <v>0</v>
      </c>
      <c r="H14" t="str">
        <f t="shared" si="0"/>
        <v>CH4 Import - NY 2020</v>
      </c>
      <c r="I14" s="72">
        <f>MAX(0,SUMIFS(SupplyTechUnitCosts!E:E,SupplyTechUnitCosts!$A:$A,$H14,SupplyTechUnitCosts!$B:$B,"CONE")*(GETPIVOTDATA("Capacity",$A$7,"SupplyTechnology",$H14,"SimYr",I$8)-GETPIVOTDATA("Capacity",$A$7,"SupplyTechnology",$H14,"SimYr","2020")))</f>
        <v>0</v>
      </c>
      <c r="J14" s="72">
        <f>MAX(0,SUMIFS(SupplyTechUnitCosts!F:F,SupplyTechUnitCosts!$A:$A,$H14,SupplyTechUnitCosts!$B:$B,"CONE")*(GETPIVOTDATA("Capacity",$A$7,"SupplyTechnology",$H14,"SimYr",J$8)-GETPIVOTDATA("Capacity",$A$7,"SupplyTechnology",$H14,"SimYr",I$8)))</f>
        <v>0</v>
      </c>
      <c r="K14" s="72">
        <f>MAX(0,SUMIFS(SupplyTechUnitCosts!G:G,SupplyTechUnitCosts!$A:$A,$H14,SupplyTechUnitCosts!$B:$B,"CONE")*(GETPIVOTDATA("Capacity",$A$7,"SupplyTechnology",$H14,"SimYr",K$8)-GETPIVOTDATA("Capacity",$A$7,"SupplyTechnology",$H14,"SimYr",J$8)))</f>
        <v>0</v>
      </c>
    </row>
    <row r="15" spans="1:11">
      <c r="A15" s="40" t="s">
        <v>149</v>
      </c>
      <c r="B15">
        <v>0</v>
      </c>
      <c r="C15">
        <v>0</v>
      </c>
      <c r="D15">
        <v>0</v>
      </c>
      <c r="E15">
        <v>0</v>
      </c>
      <c r="H15" t="str">
        <f t="shared" si="0"/>
        <v>CH4 Import - NY 2030</v>
      </c>
      <c r="I15" s="72">
        <f>MAX(0,SUMIFS(SupplyTechUnitCosts!E:E,SupplyTechUnitCosts!$A:$A,$H15,SupplyTechUnitCosts!$B:$B,"CONE")*(GETPIVOTDATA("Capacity",$A$7,"SupplyTechnology",$H15,"SimYr",I$8)-GETPIVOTDATA("Capacity",$A$7,"SupplyTechnology",$H15,"SimYr","2020")))</f>
        <v>0</v>
      </c>
      <c r="J15" s="72">
        <f>MAX(0,SUMIFS(SupplyTechUnitCosts!F:F,SupplyTechUnitCosts!$A:$A,$H15,SupplyTechUnitCosts!$B:$B,"CONE")*(GETPIVOTDATA("Capacity",$A$7,"SupplyTechnology",$H15,"SimYr",J$8)-GETPIVOTDATA("Capacity",$A$7,"SupplyTechnology",$H15,"SimYr",I$8)))</f>
        <v>0</v>
      </c>
      <c r="K15" s="72">
        <f>MAX(0,SUMIFS(SupplyTechUnitCosts!G:G,SupplyTechUnitCosts!$A:$A,$H15,SupplyTechUnitCosts!$B:$B,"CONE")*(GETPIVOTDATA("Capacity",$A$7,"SupplyTechnology",$H15,"SimYr",K$8)-GETPIVOTDATA("Capacity",$A$7,"SupplyTechnology",$H15,"SimYr",J$8)))</f>
        <v>0</v>
      </c>
    </row>
    <row r="16" spans="1:11">
      <c r="A16" s="40" t="s">
        <v>150</v>
      </c>
      <c r="B16">
        <v>0</v>
      </c>
      <c r="C16">
        <v>0</v>
      </c>
      <c r="D16">
        <v>0</v>
      </c>
      <c r="E16">
        <v>0</v>
      </c>
      <c r="H16" t="str">
        <f t="shared" si="0"/>
        <v>CH4 Import - NY 2040</v>
      </c>
      <c r="I16" s="72">
        <f>MAX(0,SUMIFS(SupplyTechUnitCosts!E:E,SupplyTechUnitCosts!$A:$A,$H16,SupplyTechUnitCosts!$B:$B,"CONE")*(GETPIVOTDATA("Capacity",$A$7,"SupplyTechnology",$H16,"SimYr",I$8)-GETPIVOTDATA("Capacity",$A$7,"SupplyTechnology",$H16,"SimYr","2020")))</f>
        <v>0</v>
      </c>
      <c r="J16" s="72">
        <f>MAX(0,SUMIFS(SupplyTechUnitCosts!F:F,SupplyTechUnitCosts!$A:$A,$H16,SupplyTechUnitCosts!$B:$B,"CONE")*(GETPIVOTDATA("Capacity",$A$7,"SupplyTechnology",$H16,"SimYr",J$8)-GETPIVOTDATA("Capacity",$A$7,"SupplyTechnology",$H16,"SimYr",I$8)))</f>
        <v>0</v>
      </c>
      <c r="K16" s="72">
        <f>MAX(0,SUMIFS(SupplyTechUnitCosts!G:G,SupplyTechUnitCosts!$A:$A,$H16,SupplyTechUnitCosts!$B:$B,"CONE")*(GETPIVOTDATA("Capacity",$A$7,"SupplyTechnology",$H16,"SimYr",K$8)-GETPIVOTDATA("Capacity",$A$7,"SupplyTechnology",$H16,"SimYr",J$8)))</f>
        <v>0</v>
      </c>
    </row>
    <row r="17" spans="1:11">
      <c r="A17" s="40" t="s">
        <v>151</v>
      </c>
      <c r="B17">
        <v>0</v>
      </c>
      <c r="C17">
        <v>0</v>
      </c>
      <c r="D17">
        <v>0</v>
      </c>
      <c r="E17">
        <v>0</v>
      </c>
      <c r="H17" t="str">
        <f t="shared" si="0"/>
        <v>CH4 Import - NY 2050</v>
      </c>
      <c r="I17" s="72">
        <f>MAX(0,SUMIFS(SupplyTechUnitCosts!E:E,SupplyTechUnitCosts!$A:$A,$H17,SupplyTechUnitCosts!$B:$B,"CONE")*(GETPIVOTDATA("Capacity",$A$7,"SupplyTechnology",$H17,"SimYr",I$8)-GETPIVOTDATA("Capacity",$A$7,"SupplyTechnology",$H17,"SimYr","2020")))</f>
        <v>0</v>
      </c>
      <c r="J17" s="72">
        <f>MAX(0,SUMIFS(SupplyTechUnitCosts!F:F,SupplyTechUnitCosts!$A:$A,$H17,SupplyTechUnitCosts!$B:$B,"CONE")*(GETPIVOTDATA("Capacity",$A$7,"SupplyTechnology",$H17,"SimYr",J$8)-GETPIVOTDATA("Capacity",$A$7,"SupplyTechnology",$H17,"SimYr",I$8)))</f>
        <v>0</v>
      </c>
      <c r="K17" s="72">
        <f>MAX(0,SUMIFS(SupplyTechUnitCosts!G:G,SupplyTechUnitCosts!$A:$A,$H17,SupplyTechUnitCosts!$B:$B,"CONE")*(GETPIVOTDATA("Capacity",$A$7,"SupplyTechnology",$H17,"SimYr",K$8)-GETPIVOTDATA("Capacity",$A$7,"SupplyTechnology",$H17,"SimYr",J$8)))</f>
        <v>0</v>
      </c>
    </row>
    <row r="18" spans="1:11">
      <c r="A18" s="40" t="s">
        <v>152</v>
      </c>
      <c r="B18">
        <v>0</v>
      </c>
      <c r="C18">
        <v>0</v>
      </c>
      <c r="D18">
        <v>0</v>
      </c>
      <c r="E18">
        <v>0</v>
      </c>
      <c r="H18" t="str">
        <f t="shared" si="0"/>
        <v>CH4 Import - WC 2020</v>
      </c>
      <c r="I18" s="72">
        <f>MAX(0,SUMIFS(SupplyTechUnitCosts!E:E,SupplyTechUnitCosts!$A:$A,$H18,SupplyTechUnitCosts!$B:$B,"CONE")*(GETPIVOTDATA("Capacity",$A$7,"SupplyTechnology",$H18,"SimYr",I$8)-GETPIVOTDATA("Capacity",$A$7,"SupplyTechnology",$H18,"SimYr","2020")))</f>
        <v>0</v>
      </c>
      <c r="J18" s="72">
        <f>MAX(0,SUMIFS(SupplyTechUnitCosts!F:F,SupplyTechUnitCosts!$A:$A,$H18,SupplyTechUnitCosts!$B:$B,"CONE")*(GETPIVOTDATA("Capacity",$A$7,"SupplyTechnology",$H18,"SimYr",J$8)-GETPIVOTDATA("Capacity",$A$7,"SupplyTechnology",$H18,"SimYr",I$8)))</f>
        <v>0</v>
      </c>
      <c r="K18" s="72">
        <f>MAX(0,SUMIFS(SupplyTechUnitCosts!G:G,SupplyTechUnitCosts!$A:$A,$H18,SupplyTechUnitCosts!$B:$B,"CONE")*(GETPIVOTDATA("Capacity",$A$7,"SupplyTechnology",$H18,"SimYr",K$8)-GETPIVOTDATA("Capacity",$A$7,"SupplyTechnology",$H18,"SimYr",J$8)))</f>
        <v>0</v>
      </c>
    </row>
    <row r="19" spans="1:11">
      <c r="A19" s="40" t="s">
        <v>153</v>
      </c>
      <c r="B19">
        <v>0</v>
      </c>
      <c r="C19">
        <v>0</v>
      </c>
      <c r="D19">
        <v>0</v>
      </c>
      <c r="E19">
        <v>0</v>
      </c>
      <c r="H19" t="str">
        <f t="shared" si="0"/>
        <v>CH4 Import - WC 2030</v>
      </c>
      <c r="I19" s="72">
        <f>MAX(0,SUMIFS(SupplyTechUnitCosts!E:E,SupplyTechUnitCosts!$A:$A,$H19,SupplyTechUnitCosts!$B:$B,"CONE")*(GETPIVOTDATA("Capacity",$A$7,"SupplyTechnology",$H19,"SimYr",I$8)-GETPIVOTDATA("Capacity",$A$7,"SupplyTechnology",$H19,"SimYr","2020")))</f>
        <v>0</v>
      </c>
      <c r="J19" s="72">
        <f>MAX(0,SUMIFS(SupplyTechUnitCosts!F:F,SupplyTechUnitCosts!$A:$A,$H19,SupplyTechUnitCosts!$B:$B,"CONE")*(GETPIVOTDATA("Capacity",$A$7,"SupplyTechnology",$H19,"SimYr",J$8)-GETPIVOTDATA("Capacity",$A$7,"SupplyTechnology",$H19,"SimYr",I$8)))</f>
        <v>0</v>
      </c>
      <c r="K19" s="72">
        <f>MAX(0,SUMIFS(SupplyTechUnitCosts!G:G,SupplyTechUnitCosts!$A:$A,$H19,SupplyTechUnitCosts!$B:$B,"CONE")*(GETPIVOTDATA("Capacity",$A$7,"SupplyTechnology",$H19,"SimYr",K$8)-GETPIVOTDATA("Capacity",$A$7,"SupplyTechnology",$H19,"SimYr",J$8)))</f>
        <v>0</v>
      </c>
    </row>
    <row r="20" spans="1:11">
      <c r="A20" s="40" t="s">
        <v>154</v>
      </c>
      <c r="B20">
        <v>0</v>
      </c>
      <c r="C20">
        <v>0</v>
      </c>
      <c r="D20">
        <v>0</v>
      </c>
      <c r="E20">
        <v>0</v>
      </c>
      <c r="H20" t="str">
        <f t="shared" si="0"/>
        <v>CH4 Import - WC 2040</v>
      </c>
      <c r="I20" s="72">
        <f>MAX(0,SUMIFS(SupplyTechUnitCosts!E:E,SupplyTechUnitCosts!$A:$A,$H20,SupplyTechUnitCosts!$B:$B,"CONE")*(GETPIVOTDATA("Capacity",$A$7,"SupplyTechnology",$H20,"SimYr",I$8)-GETPIVOTDATA("Capacity",$A$7,"SupplyTechnology",$H20,"SimYr","2020")))</f>
        <v>0</v>
      </c>
      <c r="J20" s="72">
        <f>MAX(0,SUMIFS(SupplyTechUnitCosts!F:F,SupplyTechUnitCosts!$A:$A,$H20,SupplyTechUnitCosts!$B:$B,"CONE")*(GETPIVOTDATA("Capacity",$A$7,"SupplyTechnology",$H20,"SimYr",J$8)-GETPIVOTDATA("Capacity",$A$7,"SupplyTechnology",$H20,"SimYr",I$8)))</f>
        <v>0</v>
      </c>
      <c r="K20" s="72">
        <f>MAX(0,SUMIFS(SupplyTechUnitCosts!G:G,SupplyTechUnitCosts!$A:$A,$H20,SupplyTechUnitCosts!$B:$B,"CONE")*(GETPIVOTDATA("Capacity",$A$7,"SupplyTechnology",$H20,"SimYr",K$8)-GETPIVOTDATA("Capacity",$A$7,"SupplyTechnology",$H20,"SimYr",J$8)))</f>
        <v>0</v>
      </c>
    </row>
    <row r="21" spans="1:11">
      <c r="A21" s="40" t="s">
        <v>155</v>
      </c>
      <c r="B21">
        <v>0</v>
      </c>
      <c r="C21">
        <v>0</v>
      </c>
      <c r="D21">
        <v>0</v>
      </c>
      <c r="E21">
        <v>0</v>
      </c>
      <c r="H21" t="str">
        <f t="shared" si="0"/>
        <v>CH4 Import - WC 2050</v>
      </c>
      <c r="I21" s="72">
        <f>MAX(0,SUMIFS(SupplyTechUnitCosts!E:E,SupplyTechUnitCosts!$A:$A,$H21,SupplyTechUnitCosts!$B:$B,"CONE")*(GETPIVOTDATA("Capacity",$A$7,"SupplyTechnology",$H21,"SimYr",I$8)-GETPIVOTDATA("Capacity",$A$7,"SupplyTechnology",$H21,"SimYr","2020")))</f>
        <v>0</v>
      </c>
      <c r="J21" s="72">
        <f>MAX(0,SUMIFS(SupplyTechUnitCosts!F:F,SupplyTechUnitCosts!$A:$A,$H21,SupplyTechUnitCosts!$B:$B,"CONE")*(GETPIVOTDATA("Capacity",$A$7,"SupplyTechnology",$H21,"SimYr",J$8)-GETPIVOTDATA("Capacity",$A$7,"SupplyTechnology",$H21,"SimYr",I$8)))</f>
        <v>0</v>
      </c>
      <c r="K21" s="72">
        <f>MAX(0,SUMIFS(SupplyTechUnitCosts!G:G,SupplyTechUnitCosts!$A:$A,$H21,SupplyTechUnitCosts!$B:$B,"CONE")*(GETPIVOTDATA("Capacity",$A$7,"SupplyTechnology",$H21,"SimYr",K$8)-GETPIVOTDATA("Capacity",$A$7,"SupplyTechnology",$H21,"SimYr",J$8)))</f>
        <v>0</v>
      </c>
    </row>
    <row r="22" spans="1:11">
      <c r="A22" s="40" t="s">
        <v>138</v>
      </c>
      <c r="B22">
        <v>36000</v>
      </c>
      <c r="C22">
        <v>36000</v>
      </c>
      <c r="D22">
        <v>36000</v>
      </c>
      <c r="E22">
        <v>36000</v>
      </c>
      <c r="H22" t="str">
        <f t="shared" si="0"/>
        <v>CH4 Salt Cavern Storage - ON</v>
      </c>
      <c r="I22" s="72">
        <f>MAX(0,SUMIFS(SupplyTechUnitCosts!E:E,SupplyTechUnitCosts!$A:$A,$H22,SupplyTechUnitCosts!$B:$B,"CONE")*(GETPIVOTDATA("Capacity",$A$7,"SupplyTechnology",$H22,"SimYr",I$8)-GETPIVOTDATA("Capacity",$A$7,"SupplyTechnology",$H22,"SimYr","2020")))</f>
        <v>0</v>
      </c>
      <c r="J22" s="72">
        <f>MAX(0,SUMIFS(SupplyTechUnitCosts!F:F,SupplyTechUnitCosts!$A:$A,$H22,SupplyTechUnitCosts!$B:$B,"CONE")*(GETPIVOTDATA("Capacity",$A$7,"SupplyTechnology",$H22,"SimYr",J$8)-GETPIVOTDATA("Capacity",$A$7,"SupplyTechnology",$H22,"SimYr",I$8)))</f>
        <v>0</v>
      </c>
      <c r="K22" s="72">
        <f>MAX(0,SUMIFS(SupplyTechUnitCosts!G:G,SupplyTechUnitCosts!$A:$A,$H22,SupplyTechUnitCosts!$B:$B,"CONE")*(GETPIVOTDATA("Capacity",$A$7,"SupplyTechnology",$H22,"SimYr",K$8)-GETPIVOTDATA("Capacity",$A$7,"SupplyTechnology",$H22,"SimYr",J$8)))</f>
        <v>0</v>
      </c>
    </row>
    <row r="23" spans="1:11">
      <c r="A23" s="40" t="s">
        <v>21</v>
      </c>
      <c r="B23">
        <v>0</v>
      </c>
      <c r="C23">
        <v>0</v>
      </c>
      <c r="D23">
        <v>0</v>
      </c>
      <c r="E23">
        <v>0</v>
      </c>
      <c r="H23" t="str">
        <f t="shared" si="0"/>
        <v>Electrolyser 2020/2030</v>
      </c>
      <c r="I23" s="72">
        <f>MAX(0,SUMIFS(SupplyTechUnitCosts!E:E,SupplyTechUnitCosts!$A:$A,$H23,SupplyTechUnitCosts!$B:$B,"CONE")*(GETPIVOTDATA("Capacity",$A$7,"SupplyTechnology",$H23,"SimYr",I$8)-GETPIVOTDATA("Capacity",$A$7,"SupplyTechnology",$H23,"SimYr","2020")))</f>
        <v>0</v>
      </c>
      <c r="J23" s="72">
        <f>MAX(0,SUMIFS(SupplyTechUnitCosts!F:F,SupplyTechUnitCosts!$A:$A,$H23,SupplyTechUnitCosts!$B:$B,"CONE")*(GETPIVOTDATA("Capacity",$A$7,"SupplyTechnology",$H23,"SimYr",J$8)-GETPIVOTDATA("Capacity",$A$7,"SupplyTechnology",$H23,"SimYr",I$8)))</f>
        <v>0</v>
      </c>
      <c r="K23" s="72">
        <f>MAX(0,SUMIFS(SupplyTechUnitCosts!G:G,SupplyTechUnitCosts!$A:$A,$H23,SupplyTechUnitCosts!$B:$B,"CONE")*(GETPIVOTDATA("Capacity",$A$7,"SupplyTechnology",$H23,"SimYr",K$8)-GETPIVOTDATA("Capacity",$A$7,"SupplyTechnology",$H23,"SimYr",J$8)))</f>
        <v>0</v>
      </c>
    </row>
    <row r="24" spans="1:11">
      <c r="A24" s="40" t="s">
        <v>22</v>
      </c>
      <c r="B24">
        <v>0</v>
      </c>
      <c r="C24">
        <v>0</v>
      </c>
      <c r="D24">
        <v>0</v>
      </c>
      <c r="E24">
        <v>0</v>
      </c>
      <c r="H24" t="str">
        <f t="shared" si="0"/>
        <v>Electrolyser 2040</v>
      </c>
      <c r="I24" s="72">
        <f>MAX(0,SUMIFS(SupplyTechUnitCosts!E:E,SupplyTechUnitCosts!$A:$A,$H24,SupplyTechUnitCosts!$B:$B,"CONE")*(GETPIVOTDATA("Capacity",$A$7,"SupplyTechnology",$H24,"SimYr",I$8)-GETPIVOTDATA("Capacity",$A$7,"SupplyTechnology",$H24,"SimYr","2020")))</f>
        <v>0</v>
      </c>
      <c r="J24" s="72">
        <f>MAX(0,SUMIFS(SupplyTechUnitCosts!F:F,SupplyTechUnitCosts!$A:$A,$H24,SupplyTechUnitCosts!$B:$B,"CONE")*(GETPIVOTDATA("Capacity",$A$7,"SupplyTechnology",$H24,"SimYr",J$8)-GETPIVOTDATA("Capacity",$A$7,"SupplyTechnology",$H24,"SimYr",I$8)))</f>
        <v>0</v>
      </c>
      <c r="K24" s="72">
        <f>MAX(0,SUMIFS(SupplyTechUnitCosts!G:G,SupplyTechUnitCosts!$A:$A,$H24,SupplyTechUnitCosts!$B:$B,"CONE")*(GETPIVOTDATA("Capacity",$A$7,"SupplyTechnology",$H24,"SimYr",K$8)-GETPIVOTDATA("Capacity",$A$7,"SupplyTechnology",$H24,"SimYr",J$8)))</f>
        <v>0</v>
      </c>
    </row>
    <row r="25" spans="1:11">
      <c r="A25" s="40" t="s">
        <v>24</v>
      </c>
      <c r="B25">
        <v>0</v>
      </c>
      <c r="C25">
        <v>0</v>
      </c>
      <c r="D25">
        <v>0</v>
      </c>
      <c r="E25">
        <v>0</v>
      </c>
      <c r="H25" t="str">
        <f t="shared" si="0"/>
        <v>Electrolyser 2050</v>
      </c>
      <c r="I25" s="72">
        <f>MAX(0,SUMIFS(SupplyTechUnitCosts!E:E,SupplyTechUnitCosts!$A:$A,$H25,SupplyTechUnitCosts!$B:$B,"CONE")*(GETPIVOTDATA("Capacity",$A$7,"SupplyTechnology",$H25,"SimYr",I$8)-GETPIVOTDATA("Capacity",$A$7,"SupplyTechnology",$H25,"SimYr","2020")))</f>
        <v>0</v>
      </c>
      <c r="J25" s="72">
        <f>MAX(0,SUMIFS(SupplyTechUnitCosts!F:F,SupplyTechUnitCosts!$A:$A,$H25,SupplyTechUnitCosts!$B:$B,"CONE")*(GETPIVOTDATA("Capacity",$A$7,"SupplyTechnology",$H25,"SimYr",J$8)-GETPIVOTDATA("Capacity",$A$7,"SupplyTechnology",$H25,"SimYr",I$8)))</f>
        <v>0</v>
      </c>
      <c r="K25" s="72">
        <f>MAX(0,SUMIFS(SupplyTechUnitCosts!G:G,SupplyTechUnitCosts!$A:$A,$H25,SupplyTechUnitCosts!$B:$B,"CONE")*(GETPIVOTDATA("Capacity",$A$7,"SupplyTechnology",$H25,"SimYr",K$8)-GETPIVOTDATA("Capacity",$A$7,"SupplyTechnology",$H25,"SimYr",J$8)))</f>
        <v>0</v>
      </c>
    </row>
    <row r="26" spans="1:11">
      <c r="A26" s="40" t="s">
        <v>14</v>
      </c>
      <c r="B26">
        <v>45.5</v>
      </c>
      <c r="C26">
        <v>0</v>
      </c>
      <c r="D26">
        <v>0</v>
      </c>
      <c r="E26">
        <v>0</v>
      </c>
      <c r="H26" t="str">
        <f t="shared" si="0"/>
        <v>Fossil Fuel Thermal (Coal, Peat, Oil)</v>
      </c>
      <c r="I26" s="72">
        <f>MAX(0,SUMIFS(SupplyTechUnitCosts!E:E,SupplyTechUnitCosts!$A:$A,$H26,SupplyTechUnitCosts!$B:$B,"CONE")*(GETPIVOTDATA("Capacity",$A$7,"SupplyTechnology",$H26,"SimYr",I$8)-GETPIVOTDATA("Capacity",$A$7,"SupplyTechnology",$H26,"SimYr","2020")))</f>
        <v>0</v>
      </c>
      <c r="J26" s="72">
        <f>MAX(0,SUMIFS(SupplyTechUnitCosts!F:F,SupplyTechUnitCosts!$A:$A,$H26,SupplyTechUnitCosts!$B:$B,"CONE")*(GETPIVOTDATA("Capacity",$A$7,"SupplyTechnology",$H26,"SimYr",J$8)-GETPIVOTDATA("Capacity",$A$7,"SupplyTechnology",$H26,"SimYr",I$8)))</f>
        <v>0</v>
      </c>
      <c r="K26" s="72">
        <f>MAX(0,SUMIFS(SupplyTechUnitCosts!G:G,SupplyTechUnitCosts!$A:$A,$H26,SupplyTechUnitCosts!$B:$B,"CONE")*(GETPIVOTDATA("Capacity",$A$7,"SupplyTechnology",$H26,"SimYr",K$8)-GETPIVOTDATA("Capacity",$A$7,"SupplyTechnology",$H26,"SimYr",J$8)))</f>
        <v>0</v>
      </c>
    </row>
    <row r="27" spans="1:11">
      <c r="A27" s="40" t="s">
        <v>15</v>
      </c>
      <c r="B27">
        <v>0</v>
      </c>
      <c r="C27">
        <v>0</v>
      </c>
      <c r="D27">
        <v>0</v>
      </c>
      <c r="E27">
        <v>0</v>
      </c>
      <c r="H27" t="str">
        <f t="shared" si="0"/>
        <v>Generic - Generator</v>
      </c>
      <c r="I27" s="72">
        <f>MAX(0,SUMIFS(SupplyTechUnitCosts!E:E,SupplyTechUnitCosts!$A:$A,$H27,SupplyTechUnitCosts!$B:$B,"CONE")*(GETPIVOTDATA("Capacity",$A$7,"SupplyTechnology",$H27,"SimYr",I$8)-GETPIVOTDATA("Capacity",$A$7,"SupplyTechnology",$H27,"SimYr","2020")))</f>
        <v>0</v>
      </c>
      <c r="J27" s="72">
        <f>MAX(0,SUMIFS(SupplyTechUnitCosts!F:F,SupplyTechUnitCosts!$A:$A,$H27,SupplyTechUnitCosts!$B:$B,"CONE")*(GETPIVOTDATA("Capacity",$A$7,"SupplyTechnology",$H27,"SimYr",J$8)-GETPIVOTDATA("Capacity",$A$7,"SupplyTechnology",$H27,"SimYr",I$8)))</f>
        <v>0</v>
      </c>
      <c r="K27" s="72">
        <f>MAX(0,SUMIFS(SupplyTechUnitCosts!G:G,SupplyTechUnitCosts!$A:$A,$H27,SupplyTechUnitCosts!$B:$B,"CONE")*(GETPIVOTDATA("Capacity",$A$7,"SupplyTechnology",$H27,"SimYr",K$8)-GETPIVOTDATA("Capacity",$A$7,"SupplyTechnology",$H27,"SimYr",J$8)))</f>
        <v>0</v>
      </c>
    </row>
    <row r="28" spans="1:11">
      <c r="A28" s="40" t="s">
        <v>156</v>
      </c>
      <c r="B28">
        <v>0</v>
      </c>
      <c r="C28">
        <v>0</v>
      </c>
      <c r="D28">
        <v>0</v>
      </c>
      <c r="E28">
        <v>0</v>
      </c>
      <c r="H28" t="str">
        <f t="shared" si="0"/>
        <v>H2 Import - QC</v>
      </c>
      <c r="I28" s="72">
        <f>MAX(0,SUMIFS(SupplyTechUnitCosts!E:E,SupplyTechUnitCosts!$A:$A,$H28,SupplyTechUnitCosts!$B:$B,"CONE")*(GETPIVOTDATA("Capacity",$A$7,"SupplyTechnology",$H28,"SimYr",I$8)-GETPIVOTDATA("Capacity",$A$7,"SupplyTechnology",$H28,"SimYr","2020")))</f>
        <v>0</v>
      </c>
      <c r="J28" s="72">
        <f>MAX(0,SUMIFS(SupplyTechUnitCosts!F:F,SupplyTechUnitCosts!$A:$A,$H28,SupplyTechUnitCosts!$B:$B,"CONE")*(GETPIVOTDATA("Capacity",$A$7,"SupplyTechnology",$H28,"SimYr",J$8)-GETPIVOTDATA("Capacity",$A$7,"SupplyTechnology",$H28,"SimYr",I$8)))</f>
        <v>0</v>
      </c>
      <c r="K28" s="72">
        <f>MAX(0,SUMIFS(SupplyTechUnitCosts!G:G,SupplyTechUnitCosts!$A:$A,$H28,SupplyTechUnitCosts!$B:$B,"CONE")*(GETPIVOTDATA("Capacity",$A$7,"SupplyTechnology",$H28,"SimYr",K$8)-GETPIVOTDATA("Capacity",$A$7,"SupplyTechnology",$H28,"SimYr",J$8)))</f>
        <v>0</v>
      </c>
    </row>
    <row r="29" spans="1:11">
      <c r="A29" s="40" t="s">
        <v>157</v>
      </c>
      <c r="B29">
        <v>0</v>
      </c>
      <c r="C29">
        <v>0</v>
      </c>
      <c r="D29">
        <v>0</v>
      </c>
      <c r="E29">
        <v>0</v>
      </c>
      <c r="H29" t="str">
        <f t="shared" si="0"/>
        <v>H2 Import - WC</v>
      </c>
      <c r="I29" s="72">
        <f>MAX(0,SUMIFS(SupplyTechUnitCosts!E:E,SupplyTechUnitCosts!$A:$A,$H29,SupplyTechUnitCosts!$B:$B,"CONE")*(GETPIVOTDATA("Capacity",$A$7,"SupplyTechnology",$H29,"SimYr",I$8)-GETPIVOTDATA("Capacity",$A$7,"SupplyTechnology",$H29,"SimYr","2020")))</f>
        <v>0</v>
      </c>
      <c r="J29" s="72">
        <f>MAX(0,SUMIFS(SupplyTechUnitCosts!F:F,SupplyTechUnitCosts!$A:$A,$H29,SupplyTechUnitCosts!$B:$B,"CONE")*(GETPIVOTDATA("Capacity",$A$7,"SupplyTechnology",$H29,"SimYr",J$8)-GETPIVOTDATA("Capacity",$A$7,"SupplyTechnology",$H29,"SimYr",I$8)))</f>
        <v>0</v>
      </c>
      <c r="K29" s="72">
        <f>MAX(0,SUMIFS(SupplyTechUnitCosts!G:G,SupplyTechUnitCosts!$A:$A,$H29,SupplyTechUnitCosts!$B:$B,"CONE")*(GETPIVOTDATA("Capacity",$A$7,"SupplyTechnology",$H29,"SimYr",K$8)-GETPIVOTDATA("Capacity",$A$7,"SupplyTechnology",$H29,"SimYr",J$8)))</f>
        <v>0</v>
      </c>
    </row>
    <row r="30" spans="1:11">
      <c r="A30" s="40" t="s">
        <v>140</v>
      </c>
      <c r="B30">
        <v>0</v>
      </c>
      <c r="C30">
        <v>0</v>
      </c>
      <c r="D30">
        <v>0</v>
      </c>
      <c r="E30">
        <v>0</v>
      </c>
      <c r="H30" t="str">
        <f t="shared" si="0"/>
        <v>H2 Salt Cavern Storage - ON</v>
      </c>
      <c r="I30" s="72">
        <f>MAX(0,SUMIFS(SupplyTechUnitCosts!E:E,SupplyTechUnitCosts!$A:$A,$H30,SupplyTechUnitCosts!$B:$B,"CONE")*(GETPIVOTDATA("Capacity",$A$7,"SupplyTechnology",$H30,"SimYr",I$8)-GETPIVOTDATA("Capacity",$A$7,"SupplyTechnology",$H30,"SimYr","2020")))</f>
        <v>0</v>
      </c>
      <c r="J30" s="72">
        <f>MAX(0,SUMIFS(SupplyTechUnitCosts!F:F,SupplyTechUnitCosts!$A:$A,$H30,SupplyTechUnitCosts!$B:$B,"CONE")*(GETPIVOTDATA("Capacity",$A$7,"SupplyTechnology",$H30,"SimYr",J$8)-GETPIVOTDATA("Capacity",$A$7,"SupplyTechnology",$H30,"SimYr",I$8)))</f>
        <v>0</v>
      </c>
      <c r="K30" s="72">
        <f>MAX(0,SUMIFS(SupplyTechUnitCosts!G:G,SupplyTechUnitCosts!$A:$A,$H30,SupplyTechUnitCosts!$B:$B,"CONE")*(GETPIVOTDATA("Capacity",$A$7,"SupplyTechnology",$H30,"SimYr",K$8)-GETPIVOTDATA("Capacity",$A$7,"SupplyTechnology",$H30,"SimYr",J$8)))</f>
        <v>0</v>
      </c>
    </row>
    <row r="31" spans="1:11">
      <c r="A31" s="40" t="s">
        <v>16</v>
      </c>
      <c r="B31">
        <v>9254.9</v>
      </c>
      <c r="C31">
        <v>9271.9</v>
      </c>
      <c r="D31">
        <v>9271.9</v>
      </c>
      <c r="E31">
        <v>9271.9</v>
      </c>
      <c r="H31" t="str">
        <f t="shared" si="0"/>
        <v>Hydro</v>
      </c>
      <c r="I31" s="72">
        <f>MAX(0,SUMIFS(SupplyTechUnitCosts!E:E,SupplyTechUnitCosts!$A:$A,$H31,SupplyTechUnitCosts!$B:$B,"CONE")*(GETPIVOTDATA("Capacity",$A$7,"SupplyTechnology",$H31,"SimYr",I$8)-GETPIVOTDATA("Capacity",$A$7,"SupplyTechnology",$H31,"SimYr","2020")))</f>
        <v>117165938.10022654</v>
      </c>
      <c r="J31" s="72">
        <f>MAX(0,SUMIFS(SupplyTechUnitCosts!F:F,SupplyTechUnitCosts!$A:$A,$H31,SupplyTechUnitCosts!$B:$B,"CONE")*(GETPIVOTDATA("Capacity",$A$7,"SupplyTechnology",$H31,"SimYr",J$8)-GETPIVOTDATA("Capacity",$A$7,"SupplyTechnology",$H31,"SimYr",I$8)))</f>
        <v>0</v>
      </c>
      <c r="K31" s="72">
        <f>MAX(0,SUMIFS(SupplyTechUnitCosts!G:G,SupplyTechUnitCosts!$A:$A,$H31,SupplyTechUnitCosts!$B:$B,"CONE")*(GETPIVOTDATA("Capacity",$A$7,"SupplyTechnology",$H31,"SimYr",K$8)-GETPIVOTDATA("Capacity",$A$7,"SupplyTechnology",$H31,"SimYr",J$8)))</f>
        <v>0</v>
      </c>
    </row>
    <row r="32" spans="1:11">
      <c r="A32" s="40" t="s">
        <v>9</v>
      </c>
      <c r="B32">
        <v>174.6</v>
      </c>
      <c r="C32">
        <v>174.6</v>
      </c>
      <c r="D32">
        <v>174.6</v>
      </c>
      <c r="E32">
        <v>174.6</v>
      </c>
      <c r="H32" t="str">
        <f t="shared" si="0"/>
        <v>Hydro Pumped Storage</v>
      </c>
      <c r="I32" s="72">
        <f>MAX(0,SUMIFS(SupplyTechUnitCosts!E:E,SupplyTechUnitCosts!$A:$A,$H32,SupplyTechUnitCosts!$B:$B,"CONE")*(GETPIVOTDATA("Capacity",$A$7,"SupplyTechnology",$H32,"SimYr",I$8)-GETPIVOTDATA("Capacity",$A$7,"SupplyTechnology",$H32,"SimYr","2020")))</f>
        <v>0</v>
      </c>
      <c r="J32" s="72">
        <f>MAX(0,SUMIFS(SupplyTechUnitCosts!F:F,SupplyTechUnitCosts!$A:$A,$H32,SupplyTechUnitCosts!$B:$B,"CONE")*(GETPIVOTDATA("Capacity",$A$7,"SupplyTechnology",$H32,"SimYr",J$8)-GETPIVOTDATA("Capacity",$A$7,"SupplyTechnology",$H32,"SimYr",I$8)))</f>
        <v>0</v>
      </c>
      <c r="K32" s="72">
        <f>MAX(0,SUMIFS(SupplyTechUnitCosts!G:G,SupplyTechUnitCosts!$A:$A,$H32,SupplyTechUnitCosts!$B:$B,"CONE")*(GETPIVOTDATA("Capacity",$A$7,"SupplyTechnology",$H32,"SimYr",K$8)-GETPIVOTDATA("Capacity",$A$7,"SupplyTechnology",$H32,"SimYr",J$8)))</f>
        <v>0</v>
      </c>
    </row>
    <row r="33" spans="1:11">
      <c r="A33" s="40" t="s">
        <v>17</v>
      </c>
      <c r="B33">
        <v>13089</v>
      </c>
      <c r="C33">
        <v>10007</v>
      </c>
      <c r="D33">
        <v>11641</v>
      </c>
      <c r="E33">
        <v>11641</v>
      </c>
      <c r="H33" t="str">
        <f t="shared" si="0"/>
        <v>Nuclear</v>
      </c>
      <c r="I33" s="72">
        <f>MAX(0,SUMIFS(SupplyTechUnitCosts!E:E,SupplyTechUnitCosts!$A:$A,$H33,SupplyTechUnitCosts!$B:$B,"CONE")*(GETPIVOTDATA("Capacity",$A$7,"SupplyTechnology",$H33,"SimYr",I$8)-GETPIVOTDATA("Capacity",$A$7,"SupplyTechnology",$H33,"SimYr","2020")))</f>
        <v>0</v>
      </c>
      <c r="J33" s="72">
        <f>MAX(0,SUMIFS(SupplyTechUnitCosts!F:F,SupplyTechUnitCosts!$A:$A,$H33,SupplyTechUnitCosts!$B:$B,"CONE")*(GETPIVOTDATA("Capacity",$A$7,"SupplyTechnology",$H33,"SimYr",J$8)-GETPIVOTDATA("Capacity",$A$7,"SupplyTechnology",$H33,"SimYr",I$8)))</f>
        <v>16.34</v>
      </c>
      <c r="K33" s="72">
        <f>MAX(0,SUMIFS(SupplyTechUnitCosts!G:G,SupplyTechUnitCosts!$A:$A,$H33,SupplyTechUnitCosts!$B:$B,"CONE")*(GETPIVOTDATA("Capacity",$A$7,"SupplyTechnology",$H33,"SimYr",K$8)-GETPIVOTDATA("Capacity",$A$7,"SupplyTechnology",$H33,"SimYr",J$8)))</f>
        <v>0</v>
      </c>
    </row>
    <row r="34" spans="1:11">
      <c r="A34" s="40" t="s">
        <v>10</v>
      </c>
      <c r="B34">
        <v>10769.59</v>
      </c>
      <c r="C34">
        <v>7179.7266666666701</v>
      </c>
      <c r="D34">
        <v>3589.86333333333</v>
      </c>
      <c r="E34">
        <v>0</v>
      </c>
      <c r="H34" t="str">
        <f t="shared" si="0"/>
        <v>O/CCGT - CH4 Existing</v>
      </c>
      <c r="I34" s="72">
        <f>MAX(0,SUMIFS(SupplyTechUnitCosts!E:E,SupplyTechUnitCosts!$A:$A,$H34,SupplyTechUnitCosts!$B:$B,"CONE")*(GETPIVOTDATA("Capacity",$A$7,"SupplyTechnology",$H34,"SimYr",I$8)-GETPIVOTDATA("Capacity",$A$7,"SupplyTechnology",$H34,"SimYr","2020")))</f>
        <v>0</v>
      </c>
      <c r="J34" s="72">
        <f>MAX(0,SUMIFS(SupplyTechUnitCosts!F:F,SupplyTechUnitCosts!$A:$A,$H34,SupplyTechUnitCosts!$B:$B,"CONE")*(GETPIVOTDATA("Capacity",$A$7,"SupplyTechnology",$H34,"SimYr",J$8)-GETPIVOTDATA("Capacity",$A$7,"SupplyTechnology",$H34,"SimYr",I$8)))</f>
        <v>0</v>
      </c>
      <c r="K34" s="72">
        <f>MAX(0,SUMIFS(SupplyTechUnitCosts!G:G,SupplyTechUnitCosts!$A:$A,$H34,SupplyTechUnitCosts!$B:$B,"CONE")*(GETPIVOTDATA("Capacity",$A$7,"SupplyTechnology",$H34,"SimYr",K$8)-GETPIVOTDATA("Capacity",$A$7,"SupplyTechnology",$H34,"SimYr",J$8)))</f>
        <v>0</v>
      </c>
    </row>
    <row r="35" spans="1:11">
      <c r="A35" s="40" t="s">
        <v>11</v>
      </c>
      <c r="B35">
        <v>0</v>
      </c>
      <c r="C35">
        <v>1000</v>
      </c>
      <c r="D35">
        <v>1600</v>
      </c>
      <c r="E35">
        <v>0</v>
      </c>
      <c r="H35" t="str">
        <f t="shared" si="0"/>
        <v>O/CCGT - CH4 New</v>
      </c>
      <c r="I35" s="72">
        <f>MAX(0,SUMIFS(SupplyTechUnitCosts!E:E,SupplyTechUnitCosts!$A:$A,$H35,SupplyTechUnitCosts!$B:$B,"CONE")*(GETPIVOTDATA("Capacity",$A$7,"SupplyTechnology",$H35,"SimYr",I$8)-GETPIVOTDATA("Capacity",$A$7,"SupplyTechnology",$H35,"SimYr","2020")))</f>
        <v>660000000</v>
      </c>
      <c r="J35" s="72">
        <f>MAX(0,SUMIFS(SupplyTechUnitCosts!F:F,SupplyTechUnitCosts!$A:$A,$H35,SupplyTechUnitCosts!$B:$B,"CONE")*(GETPIVOTDATA("Capacity",$A$7,"SupplyTechnology",$H35,"SimYr",J$8)-GETPIVOTDATA("Capacity",$A$7,"SupplyTechnology",$H35,"SimYr",I$8)))</f>
        <v>396000000</v>
      </c>
      <c r="K35" s="72">
        <f>MAX(0,SUMIFS(SupplyTechUnitCosts!G:G,SupplyTechUnitCosts!$A:$A,$H35,SupplyTechUnitCosts!$B:$B,"CONE")*(GETPIVOTDATA("Capacity",$A$7,"SupplyTechnology",$H35,"SimYr",K$8)-GETPIVOTDATA("Capacity",$A$7,"SupplyTechnology",$H35,"SimYr",J$8)))</f>
        <v>0</v>
      </c>
    </row>
    <row r="36" spans="1:11">
      <c r="A36" s="40" t="s">
        <v>12</v>
      </c>
      <c r="B36">
        <v>0</v>
      </c>
      <c r="C36">
        <v>0</v>
      </c>
      <c r="D36">
        <v>0</v>
      </c>
      <c r="E36">
        <v>0</v>
      </c>
      <c r="H36" t="str">
        <f t="shared" si="0"/>
        <v>O/CCGT - H2 New</v>
      </c>
      <c r="I36" s="72">
        <f>MAX(0,SUMIFS(SupplyTechUnitCosts!E:E,SupplyTechUnitCosts!$A:$A,$H36,SupplyTechUnitCosts!$B:$B,"CONE")*(GETPIVOTDATA("Capacity",$A$7,"SupplyTechnology",$H36,"SimYr",I$8)-GETPIVOTDATA("Capacity",$A$7,"SupplyTechnology",$H36,"SimYr","2020")))</f>
        <v>0</v>
      </c>
      <c r="J36" s="72">
        <f>MAX(0,SUMIFS(SupplyTechUnitCosts!F:F,SupplyTechUnitCosts!$A:$A,$H36,SupplyTechUnitCosts!$B:$B,"CONE")*(GETPIVOTDATA("Capacity",$A$7,"SupplyTechnology",$H36,"SimYr",J$8)-GETPIVOTDATA("Capacity",$A$7,"SupplyTechnology",$H36,"SimYr",I$8)))</f>
        <v>0</v>
      </c>
      <c r="K36" s="72">
        <f>MAX(0,SUMIFS(SupplyTechUnitCosts!G:G,SupplyTechUnitCosts!$A:$A,$H36,SupplyTechUnitCosts!$B:$B,"CONE")*(GETPIVOTDATA("Capacity",$A$7,"SupplyTechnology",$H36,"SimYr",K$8)-GETPIVOTDATA("Capacity",$A$7,"SupplyTechnology",$H36,"SimYr",J$8)))</f>
        <v>0</v>
      </c>
    </row>
    <row r="37" spans="1:11">
      <c r="A37" s="40" t="s">
        <v>23</v>
      </c>
      <c r="B37">
        <v>0</v>
      </c>
      <c r="C37">
        <v>0</v>
      </c>
      <c r="D37">
        <v>0</v>
      </c>
      <c r="E37">
        <v>0</v>
      </c>
      <c r="H37" t="str">
        <f t="shared" si="0"/>
        <v>SMR CCS</v>
      </c>
      <c r="I37" s="72">
        <f>MAX(0,SUMIFS(SupplyTechUnitCosts!E:E,SupplyTechUnitCosts!$A:$A,$H37,SupplyTechUnitCosts!$B:$B,"CONE")*(GETPIVOTDATA("Capacity",$A$7,"SupplyTechnology",$H37,"SimYr",I$8)-GETPIVOTDATA("Capacity",$A$7,"SupplyTechnology",$H37,"SimYr","2020")))</f>
        <v>0</v>
      </c>
      <c r="J37" s="72">
        <f>MAX(0,SUMIFS(SupplyTechUnitCosts!F:F,SupplyTechUnitCosts!$A:$A,$H37,SupplyTechUnitCosts!$B:$B,"CONE")*(GETPIVOTDATA("Capacity",$A$7,"SupplyTechnology",$H37,"SimYr",J$8)-GETPIVOTDATA("Capacity",$A$7,"SupplyTechnology",$H37,"SimYr",I$8)))</f>
        <v>0</v>
      </c>
      <c r="K37" s="72">
        <f>MAX(0,SUMIFS(SupplyTechUnitCosts!G:G,SupplyTechUnitCosts!$A:$A,$H37,SupplyTechUnitCosts!$B:$B,"CONE")*(GETPIVOTDATA("Capacity",$A$7,"SupplyTechnology",$H37,"SimYr",K$8)-GETPIVOTDATA("Capacity",$A$7,"SupplyTechnology",$H37,"SimYr",J$8)))</f>
        <v>0</v>
      </c>
    </row>
    <row r="38" spans="1:11">
      <c r="A38" s="40" t="s">
        <v>18</v>
      </c>
      <c r="B38">
        <v>478</v>
      </c>
      <c r="C38">
        <v>689</v>
      </c>
      <c r="D38">
        <v>2807</v>
      </c>
      <c r="E38">
        <v>5349</v>
      </c>
      <c r="H38" t="str">
        <f t="shared" si="0"/>
        <v>Solar PV</v>
      </c>
      <c r="I38" s="72">
        <f>MAX(0,SUMIFS(SupplyTechUnitCosts!E:E,SupplyTechUnitCosts!$A:$A,$H38,SupplyTechUnitCosts!$B:$B,"CONE")*(GETPIVOTDATA("Capacity",$A$7,"SupplyTechnology",$H38,"SimYr",I$8)-GETPIVOTDATA("Capacity",$A$7,"SupplyTechnology",$H38,"SimYr","2020")))</f>
        <v>224266625</v>
      </c>
      <c r="J38" s="72">
        <f>MAX(0,SUMIFS(SupplyTechUnitCosts!F:F,SupplyTechUnitCosts!$A:$A,$H38,SupplyTechUnitCosts!$B:$B,"CONE")*(GETPIVOTDATA("Capacity",$A$7,"SupplyTechnology",$H38,"SimYr",J$8)-GETPIVOTDATA("Capacity",$A$7,"SupplyTechnology",$H38,"SimYr",I$8)))</f>
        <v>1721669250</v>
      </c>
      <c r="K38" s="72">
        <f>MAX(0,SUMIFS(SupplyTechUnitCosts!G:G,SupplyTechUnitCosts!$A:$A,$H38,SupplyTechUnitCosts!$B:$B,"CONE")*(GETPIVOTDATA("Capacity",$A$7,"SupplyTechnology",$H38,"SimYr",K$8)-GETPIVOTDATA("Capacity",$A$7,"SupplyTechnology",$H38,"SimYr",J$8)))</f>
        <v>1812128250</v>
      </c>
    </row>
    <row r="39" spans="1:11">
      <c r="A39" s="40" t="s">
        <v>19</v>
      </c>
      <c r="B39">
        <v>0</v>
      </c>
      <c r="C39">
        <v>0</v>
      </c>
      <c r="D39">
        <v>0</v>
      </c>
      <c r="E39">
        <v>0</v>
      </c>
      <c r="H39" t="str">
        <f t="shared" si="0"/>
        <v>Wind Offshore</v>
      </c>
      <c r="I39" s="72">
        <f>MAX(0,SUMIFS(SupplyTechUnitCosts!E:E,SupplyTechUnitCosts!$A:$A,$H39,SupplyTechUnitCosts!$B:$B,"CONE")*(GETPIVOTDATA("Capacity",$A$7,"SupplyTechnology",$H39,"SimYr",I$8)-GETPIVOTDATA("Capacity",$A$7,"SupplyTechnology",$H39,"SimYr","2020")))</f>
        <v>0</v>
      </c>
      <c r="J39" s="72">
        <f>MAX(0,SUMIFS(SupplyTechUnitCosts!F:F,SupplyTechUnitCosts!$A:$A,$H39,SupplyTechUnitCosts!$B:$B,"CONE")*(GETPIVOTDATA("Capacity",$A$7,"SupplyTechnology",$H39,"SimYr",J$8)-GETPIVOTDATA("Capacity",$A$7,"SupplyTechnology",$H39,"SimYr",I$8)))</f>
        <v>0</v>
      </c>
      <c r="K39" s="72">
        <f>MAX(0,SUMIFS(SupplyTechUnitCosts!G:G,SupplyTechUnitCosts!$A:$A,$H39,SupplyTechUnitCosts!$B:$B,"CONE")*(GETPIVOTDATA("Capacity",$A$7,"SupplyTechnology",$H39,"SimYr",K$8)-GETPIVOTDATA("Capacity",$A$7,"SupplyTechnology",$H39,"SimYr",J$8)))</f>
        <v>0</v>
      </c>
    </row>
    <row r="40" spans="1:11">
      <c r="A40" s="40" t="s">
        <v>20</v>
      </c>
      <c r="B40">
        <v>5533.94</v>
      </c>
      <c r="C40">
        <v>5683.94</v>
      </c>
      <c r="D40">
        <v>7933.94</v>
      </c>
      <c r="E40">
        <v>10333.94</v>
      </c>
      <c r="H40" t="str">
        <f t="shared" si="0"/>
        <v>Wind Onshore</v>
      </c>
      <c r="I40" s="72">
        <f>MAX(0,SUMIFS(SupplyTechUnitCosts!E:E,SupplyTechUnitCosts!$A:$A,$H40,SupplyTechUnitCosts!$B:$B,"CONE")*(GETPIVOTDATA("Capacity",$A$7,"SupplyTechnology",$H40,"SimYr",I$8)-GETPIVOTDATA("Capacity",$A$7,"SupplyTechnology",$H40,"SimYr","2020")))</f>
        <v>211931250</v>
      </c>
      <c r="J40" s="72">
        <f>MAX(0,SUMIFS(SupplyTechUnitCosts!F:F,SupplyTechUnitCosts!$A:$A,$H40,SupplyTechUnitCosts!$B:$B,"CONE")*(GETPIVOTDATA("Capacity",$A$7,"SupplyTechnology",$H40,"SimYr",J$8)-GETPIVOTDATA("Capacity",$A$7,"SupplyTechnology",$H40,"SimYr",I$8)))</f>
        <v>2728968750</v>
      </c>
      <c r="K40" s="72">
        <f>MAX(0,SUMIFS(SupplyTechUnitCosts!G:G,SupplyTechUnitCosts!$A:$A,$H40,SupplyTechUnitCosts!$B:$B,"CONE")*(GETPIVOTDATA("Capacity",$A$7,"SupplyTechnology",$H40,"SimYr",K$8)-GETPIVOTDATA("Capacity",$A$7,"SupplyTechnology",$H40,"SimYr",J$8)))</f>
        <v>2670900000.000001</v>
      </c>
    </row>
    <row r="41" spans="1:11">
      <c r="A41" s="40" t="s">
        <v>143</v>
      </c>
      <c r="B41">
        <v>0</v>
      </c>
      <c r="C41">
        <v>300</v>
      </c>
      <c r="D41">
        <v>300</v>
      </c>
      <c r="E41">
        <v>300</v>
      </c>
      <c r="H41" s="48" t="s">
        <v>35</v>
      </c>
      <c r="I41" s="49">
        <f t="shared" ref="I41:K41" si="1">SUM(I9:I40)</f>
        <v>2770963813.1002264</v>
      </c>
      <c r="J41" s="49">
        <f t="shared" si="1"/>
        <v>7488838016.3400002</v>
      </c>
      <c r="K41" s="49">
        <f t="shared" si="1"/>
        <v>6953028250.000001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E65A-C894-439C-9EC3-E5742DD87B86}">
  <sheetPr codeName="Sheet7"/>
  <dimension ref="A3:AG102"/>
  <sheetViews>
    <sheetView topLeftCell="V85" zoomScale="70" zoomScaleNormal="70" workbookViewId="0">
      <selection activeCell="H1" sqref="H1"/>
    </sheetView>
  </sheetViews>
  <sheetFormatPr defaultRowHeight="15"/>
  <cols>
    <col min="1" max="1" width="22.140625" bestFit="1" customWidth="1"/>
    <col min="2" max="2" width="36.140625" bestFit="1" customWidth="1"/>
    <col min="3" max="11" width="14.28515625" bestFit="1" customWidth="1"/>
    <col min="12" max="21" width="15.28515625" bestFit="1" customWidth="1"/>
    <col min="22" max="31" width="14.28515625" bestFit="1" customWidth="1"/>
    <col min="32" max="32" width="11.5703125" bestFit="1" customWidth="1"/>
    <col min="33" max="33" width="16.28515625" bestFit="1" customWidth="1"/>
  </cols>
  <sheetData>
    <row r="3" spans="1:33">
      <c r="A3" s="51" t="s">
        <v>120</v>
      </c>
      <c r="B3" s="51" t="s">
        <v>28</v>
      </c>
      <c r="C3" s="51" t="s">
        <v>28</v>
      </c>
      <c r="D3" s="51" t="s">
        <v>28</v>
      </c>
      <c r="E3" s="51" t="s">
        <v>28</v>
      </c>
      <c r="F3" s="51" t="s">
        <v>28</v>
      </c>
      <c r="G3" s="51" t="s">
        <v>28</v>
      </c>
      <c r="H3" s="51" t="s">
        <v>28</v>
      </c>
      <c r="I3" s="51" t="s">
        <v>28</v>
      </c>
      <c r="J3" s="51" t="s">
        <v>28</v>
      </c>
      <c r="K3" s="51" t="s">
        <v>28</v>
      </c>
      <c r="L3" s="51" t="s">
        <v>28</v>
      </c>
      <c r="M3" s="51" t="s">
        <v>29</v>
      </c>
      <c r="N3" s="51" t="s">
        <v>29</v>
      </c>
      <c r="O3" s="51" t="s">
        <v>29</v>
      </c>
      <c r="P3" s="51" t="s">
        <v>29</v>
      </c>
      <c r="Q3" s="51" t="s">
        <v>29</v>
      </c>
      <c r="R3" s="51" t="s">
        <v>29</v>
      </c>
      <c r="S3" s="51" t="s">
        <v>29</v>
      </c>
      <c r="T3" s="51" t="s">
        <v>29</v>
      </c>
      <c r="U3" s="51" t="s">
        <v>29</v>
      </c>
      <c r="V3" s="51" t="s">
        <v>29</v>
      </c>
      <c r="W3" s="51" t="s">
        <v>30</v>
      </c>
      <c r="X3" s="51" t="s">
        <v>30</v>
      </c>
      <c r="Y3" s="51" t="s">
        <v>30</v>
      </c>
      <c r="Z3" s="51" t="s">
        <v>30</v>
      </c>
      <c r="AA3" s="51" t="s">
        <v>30</v>
      </c>
      <c r="AB3" s="51" t="s">
        <v>30</v>
      </c>
      <c r="AC3" s="51" t="s">
        <v>30</v>
      </c>
      <c r="AD3" s="51" t="s">
        <v>30</v>
      </c>
      <c r="AE3" s="51" t="s">
        <v>30</v>
      </c>
      <c r="AF3" s="51" t="s">
        <v>30</v>
      </c>
    </row>
    <row r="4" spans="1:33">
      <c r="A4" s="39" t="s">
        <v>121</v>
      </c>
      <c r="B4" t="s">
        <v>122</v>
      </c>
    </row>
    <row r="5" spans="1:33">
      <c r="A5" s="39" t="s">
        <v>123</v>
      </c>
      <c r="B5" t="s">
        <v>158</v>
      </c>
    </row>
    <row r="7" spans="1:33">
      <c r="A7" s="39" t="s">
        <v>127</v>
      </c>
      <c r="B7" s="39" t="s">
        <v>128</v>
      </c>
    </row>
    <row r="8" spans="1:33">
      <c r="A8" s="39" t="s">
        <v>129</v>
      </c>
      <c r="B8">
        <v>2020</v>
      </c>
      <c r="C8">
        <v>2021</v>
      </c>
      <c r="D8">
        <v>2022</v>
      </c>
      <c r="E8">
        <v>2023</v>
      </c>
      <c r="F8">
        <v>2024</v>
      </c>
      <c r="G8">
        <v>2025</v>
      </c>
      <c r="H8">
        <v>2026</v>
      </c>
      <c r="I8">
        <v>2027</v>
      </c>
      <c r="J8">
        <v>2028</v>
      </c>
      <c r="K8">
        <v>2029</v>
      </c>
      <c r="L8">
        <v>2030</v>
      </c>
      <c r="M8">
        <v>2031</v>
      </c>
      <c r="N8">
        <v>2032</v>
      </c>
      <c r="O8">
        <v>2033</v>
      </c>
      <c r="P8">
        <v>2034</v>
      </c>
      <c r="Q8">
        <v>2035</v>
      </c>
      <c r="R8">
        <v>2036</v>
      </c>
      <c r="S8">
        <v>2037</v>
      </c>
      <c r="T8">
        <v>2038</v>
      </c>
      <c r="U8">
        <v>2039</v>
      </c>
      <c r="V8">
        <v>2040</v>
      </c>
      <c r="W8">
        <v>2041</v>
      </c>
      <c r="X8">
        <v>2042</v>
      </c>
      <c r="Y8">
        <v>2043</v>
      </c>
      <c r="Z8">
        <v>2044</v>
      </c>
      <c r="AA8">
        <v>2045</v>
      </c>
      <c r="AB8">
        <v>2046</v>
      </c>
      <c r="AC8">
        <v>2047</v>
      </c>
      <c r="AD8">
        <v>2048</v>
      </c>
      <c r="AE8">
        <v>2049</v>
      </c>
      <c r="AF8">
        <v>2050</v>
      </c>
      <c r="AG8" t="s">
        <v>130</v>
      </c>
    </row>
    <row r="9" spans="1:33">
      <c r="A9" s="40" t="s">
        <v>148</v>
      </c>
      <c r="B9" s="43">
        <v>690133208.27152097</v>
      </c>
      <c r="C9" s="43">
        <v>690133208.27152097</v>
      </c>
      <c r="D9" s="43">
        <v>690133208.27152097</v>
      </c>
      <c r="E9" s="43">
        <v>690133208.27152097</v>
      </c>
      <c r="F9" s="43">
        <v>690133208.27152097</v>
      </c>
      <c r="G9" s="43">
        <v>690133208.27152097</v>
      </c>
      <c r="H9" s="43">
        <v>690133208.27152097</v>
      </c>
      <c r="I9" s="43">
        <v>690133208.27152097</v>
      </c>
      <c r="J9" s="43">
        <v>690133208.27152097</v>
      </c>
      <c r="K9" s="43">
        <v>690133208.27152097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6901332082.71521</v>
      </c>
    </row>
    <row r="10" spans="1:33">
      <c r="A10" s="41" t="s">
        <v>159</v>
      </c>
      <c r="B10" s="43">
        <v>690133208.27152097</v>
      </c>
      <c r="C10" s="43">
        <v>690133208.27152097</v>
      </c>
      <c r="D10" s="43">
        <v>690133208.27152097</v>
      </c>
      <c r="E10" s="43">
        <v>690133208.27152097</v>
      </c>
      <c r="F10" s="43">
        <v>690133208.27152097</v>
      </c>
      <c r="G10" s="43">
        <v>690133208.27152097</v>
      </c>
      <c r="H10" s="43">
        <v>690133208.27152097</v>
      </c>
      <c r="I10" s="43">
        <v>690133208.27152097</v>
      </c>
      <c r="J10" s="43">
        <v>690133208.27152097</v>
      </c>
      <c r="K10" s="43">
        <v>690133208.27152097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">
        <v>6901332082.71521</v>
      </c>
    </row>
    <row r="11" spans="1:33">
      <c r="A11" s="44" t="s">
        <v>132</v>
      </c>
      <c r="B11" s="43">
        <v>282343065.18725997</v>
      </c>
      <c r="C11" s="43">
        <v>282343065.18725997</v>
      </c>
      <c r="D11" s="43">
        <v>282343065.18725997</v>
      </c>
      <c r="E11" s="43">
        <v>282343065.18725997</v>
      </c>
      <c r="F11" s="43">
        <v>282343065.18725997</v>
      </c>
      <c r="G11" s="43">
        <v>282343065.18725997</v>
      </c>
      <c r="H11" s="43">
        <v>282343065.18725997</v>
      </c>
      <c r="I11" s="43">
        <v>282343065.18725997</v>
      </c>
      <c r="J11" s="43">
        <v>282343065.18725997</v>
      </c>
      <c r="K11" s="43">
        <v>282343065.18725997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2823430651.8726001</v>
      </c>
    </row>
    <row r="12" spans="1:33">
      <c r="A12" s="44" t="s">
        <v>135</v>
      </c>
      <c r="B12" s="43">
        <v>407790143.084261</v>
      </c>
      <c r="C12" s="43">
        <v>407790143.084261</v>
      </c>
      <c r="D12" s="43">
        <v>407790143.084261</v>
      </c>
      <c r="E12" s="43">
        <v>407790143.084261</v>
      </c>
      <c r="F12" s="43">
        <v>407790143.084261</v>
      </c>
      <c r="G12" s="43">
        <v>407790143.084261</v>
      </c>
      <c r="H12" s="43">
        <v>407790143.084261</v>
      </c>
      <c r="I12" s="43">
        <v>407790143.084261</v>
      </c>
      <c r="J12" s="43">
        <v>407790143.084261</v>
      </c>
      <c r="K12" s="43">
        <v>407790143.084261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4077901430.8426099</v>
      </c>
    </row>
    <row r="13" spans="1:33">
      <c r="A13" s="44" t="s">
        <v>136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</row>
    <row r="14" spans="1:33">
      <c r="A14" s="41" t="s">
        <v>160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4" t="s">
        <v>132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</row>
    <row r="16" spans="1:33">
      <c r="A16" s="44" t="s">
        <v>135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</row>
    <row r="17" spans="1:33">
      <c r="A17" s="44" t="s">
        <v>136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0" t="s">
        <v>149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3015562323.6139288</v>
      </c>
      <c r="M18" s="43">
        <v>3015562323.6139288</v>
      </c>
      <c r="N18" s="43">
        <v>3015562323.6139288</v>
      </c>
      <c r="O18" s="43">
        <v>3015562323.6139288</v>
      </c>
      <c r="P18" s="43">
        <v>3015562323.6139288</v>
      </c>
      <c r="Q18" s="43">
        <v>3015562323.6139288</v>
      </c>
      <c r="R18" s="43">
        <v>3015562323.6139288</v>
      </c>
      <c r="S18" s="43">
        <v>3015562323.6139288</v>
      </c>
      <c r="T18" s="43">
        <v>3015562323.6139288</v>
      </c>
      <c r="U18" s="43">
        <v>3015562323.6139288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30155623236.13929</v>
      </c>
    </row>
    <row r="19" spans="1:33">
      <c r="A19" s="41" t="s">
        <v>159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3015562323.6139288</v>
      </c>
      <c r="M19" s="43">
        <v>3015562323.6139288</v>
      </c>
      <c r="N19" s="43">
        <v>3015562323.6139288</v>
      </c>
      <c r="O19" s="43">
        <v>3015562323.6139288</v>
      </c>
      <c r="P19" s="43">
        <v>3015562323.6139288</v>
      </c>
      <c r="Q19" s="43">
        <v>3015562323.6139288</v>
      </c>
      <c r="R19" s="43">
        <v>3015562323.6139288</v>
      </c>
      <c r="S19" s="43">
        <v>3015562323.6139288</v>
      </c>
      <c r="T19" s="43">
        <v>3015562323.6139288</v>
      </c>
      <c r="U19" s="43">
        <v>3015562323.6139288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30155623236.13929</v>
      </c>
    </row>
    <row r="20" spans="1:33">
      <c r="A20" s="44" t="s">
        <v>132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2371206202.78722</v>
      </c>
      <c r="M20" s="43">
        <v>2371206202.78722</v>
      </c>
      <c r="N20" s="43">
        <v>2371206202.78722</v>
      </c>
      <c r="O20" s="43">
        <v>2371206202.78722</v>
      </c>
      <c r="P20" s="43">
        <v>2371206202.78722</v>
      </c>
      <c r="Q20" s="43">
        <v>2371206202.78722</v>
      </c>
      <c r="R20" s="43">
        <v>2371206202.78722</v>
      </c>
      <c r="S20" s="43">
        <v>2371206202.78722</v>
      </c>
      <c r="T20" s="43">
        <v>2371206202.78722</v>
      </c>
      <c r="U20" s="43">
        <v>2371206202.78722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23712062027.8722</v>
      </c>
    </row>
    <row r="21" spans="1:33">
      <c r="A21" s="44" t="s">
        <v>135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644356120.82670903</v>
      </c>
      <c r="M21" s="43">
        <v>644356120.82670903</v>
      </c>
      <c r="N21" s="43">
        <v>644356120.82670903</v>
      </c>
      <c r="O21" s="43">
        <v>644356120.82670903</v>
      </c>
      <c r="P21" s="43">
        <v>644356120.82670903</v>
      </c>
      <c r="Q21" s="43">
        <v>644356120.82670903</v>
      </c>
      <c r="R21" s="43">
        <v>644356120.82670903</v>
      </c>
      <c r="S21" s="43">
        <v>644356120.82670903</v>
      </c>
      <c r="T21" s="43">
        <v>644356120.82670903</v>
      </c>
      <c r="U21" s="43">
        <v>644356120.82670903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6443561208.2670889</v>
      </c>
    </row>
    <row r="22" spans="1:33">
      <c r="A22" s="44" t="s">
        <v>136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1" t="s">
        <v>160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132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4" t="s">
        <v>135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4" t="s">
        <v>136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</row>
    <row r="27" spans="1:33">
      <c r="A27" s="40" t="s">
        <v>150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3180526655.3784037</v>
      </c>
      <c r="W27" s="43">
        <v>3180526655.3784037</v>
      </c>
      <c r="X27" s="43">
        <v>3180526655.3784037</v>
      </c>
      <c r="Y27" s="43">
        <v>3180526655.3784037</v>
      </c>
      <c r="Z27" s="43">
        <v>3180526655.3784037</v>
      </c>
      <c r="AA27" s="43">
        <v>3180526655.3784037</v>
      </c>
      <c r="AB27" s="43">
        <v>3180526655.3784037</v>
      </c>
      <c r="AC27" s="43">
        <v>3180526655.3784037</v>
      </c>
      <c r="AD27" s="43">
        <v>3180526655.3784037</v>
      </c>
      <c r="AE27" s="43">
        <v>3180526655.3784037</v>
      </c>
      <c r="AF27" s="43">
        <v>0</v>
      </c>
      <c r="AG27" s="43">
        <v>31805266553.784042</v>
      </c>
    </row>
    <row r="28" spans="1:33">
      <c r="A28" s="41" t="s">
        <v>159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3180526655.3784037</v>
      </c>
      <c r="W28" s="43">
        <v>3180526655.3784037</v>
      </c>
      <c r="X28" s="43">
        <v>3180526655.3784037</v>
      </c>
      <c r="Y28" s="43">
        <v>3180526655.3784037</v>
      </c>
      <c r="Z28" s="43">
        <v>3180526655.3784037</v>
      </c>
      <c r="AA28" s="43">
        <v>3180526655.3784037</v>
      </c>
      <c r="AB28" s="43">
        <v>3180526655.3784037</v>
      </c>
      <c r="AC28" s="43">
        <v>3180526655.3784037</v>
      </c>
      <c r="AD28" s="43">
        <v>3180526655.3784037</v>
      </c>
      <c r="AE28" s="43">
        <v>3180526655.3784037</v>
      </c>
      <c r="AF28" s="43">
        <v>0</v>
      </c>
      <c r="AG28" s="43">
        <v>31805266553.784042</v>
      </c>
    </row>
    <row r="29" spans="1:33">
      <c r="A29" s="44" t="s">
        <v>132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2422180073.5024099</v>
      </c>
      <c r="W29" s="43">
        <v>2422180073.5024099</v>
      </c>
      <c r="X29" s="43">
        <v>2422180073.5024099</v>
      </c>
      <c r="Y29" s="43">
        <v>2422180073.5024099</v>
      </c>
      <c r="Z29" s="43">
        <v>2422180073.5024099</v>
      </c>
      <c r="AA29" s="43">
        <v>2422180073.5024099</v>
      </c>
      <c r="AB29" s="43">
        <v>2422180073.5024099</v>
      </c>
      <c r="AC29" s="43">
        <v>2422180073.5024099</v>
      </c>
      <c r="AD29" s="43">
        <v>2422180073.5024099</v>
      </c>
      <c r="AE29" s="43">
        <v>2422180073.5024099</v>
      </c>
      <c r="AF29" s="43">
        <v>0</v>
      </c>
      <c r="AG29" s="43">
        <v>24221800735.024105</v>
      </c>
    </row>
    <row r="30" spans="1:33">
      <c r="A30" s="44" t="s">
        <v>135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758346581.87599397</v>
      </c>
      <c r="W30" s="43">
        <v>758346581.87599397</v>
      </c>
      <c r="X30" s="43">
        <v>758346581.87599397</v>
      </c>
      <c r="Y30" s="43">
        <v>758346581.87599397</v>
      </c>
      <c r="Z30" s="43">
        <v>758346581.87599397</v>
      </c>
      <c r="AA30" s="43">
        <v>758346581.87599397</v>
      </c>
      <c r="AB30" s="43">
        <v>758346581.87599397</v>
      </c>
      <c r="AC30" s="43">
        <v>758346581.87599397</v>
      </c>
      <c r="AD30" s="43">
        <v>758346581.87599397</v>
      </c>
      <c r="AE30" s="43">
        <v>758346581.87599397</v>
      </c>
      <c r="AF30" s="43">
        <v>0</v>
      </c>
      <c r="AG30" s="43">
        <v>7583465818.7599382</v>
      </c>
    </row>
    <row r="31" spans="1:33">
      <c r="A31" s="44" t="s">
        <v>136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</row>
    <row r="32" spans="1:33">
      <c r="A32" s="41" t="s">
        <v>160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4" t="s">
        <v>132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4" t="s">
        <v>135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4" t="s">
        <v>136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0" t="s">
        <v>151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1" t="s">
        <v>159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132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4" t="s">
        <v>135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4" t="s">
        <v>136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1" t="s">
        <v>160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</row>
    <row r="42" spans="1:33">
      <c r="A42" s="44" t="s">
        <v>132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</row>
    <row r="43" spans="1:33">
      <c r="A43" s="44" t="s">
        <v>135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</row>
    <row r="44" spans="1:33">
      <c r="A44" s="44" t="s">
        <v>136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</row>
    <row r="45" spans="1:33">
      <c r="A45" s="40" t="s">
        <v>152</v>
      </c>
      <c r="B45" s="43">
        <v>3194576170.2715101</v>
      </c>
      <c r="C45" s="43">
        <v>3194576170.2715101</v>
      </c>
      <c r="D45" s="43">
        <v>3194576170.2715101</v>
      </c>
      <c r="E45" s="43">
        <v>3194576170.2715101</v>
      </c>
      <c r="F45" s="43">
        <v>3194576170.2715101</v>
      </c>
      <c r="G45" s="43">
        <v>3194576170.2715101</v>
      </c>
      <c r="H45" s="43">
        <v>3194576170.2715101</v>
      </c>
      <c r="I45" s="43">
        <v>3194576170.2715101</v>
      </c>
      <c r="J45" s="43">
        <v>3194576170.2715101</v>
      </c>
      <c r="K45" s="43">
        <v>3194576170.2715101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31945761702.715096</v>
      </c>
    </row>
    <row r="46" spans="1:33">
      <c r="A46" s="41" t="s">
        <v>159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</row>
    <row r="47" spans="1:33">
      <c r="A47" s="44" t="s">
        <v>132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</row>
    <row r="48" spans="1:33">
      <c r="A48" s="44" t="s">
        <v>135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</row>
    <row r="49" spans="1:33">
      <c r="A49" s="44" t="s">
        <v>136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0</v>
      </c>
    </row>
    <row r="50" spans="1:33">
      <c r="A50" s="41" t="s">
        <v>160</v>
      </c>
      <c r="B50" s="43">
        <v>3194576170.2715101</v>
      </c>
      <c r="C50" s="43">
        <v>3194576170.2715101</v>
      </c>
      <c r="D50" s="43">
        <v>3194576170.2715101</v>
      </c>
      <c r="E50" s="43">
        <v>3194576170.2715101</v>
      </c>
      <c r="F50" s="43">
        <v>3194576170.2715101</v>
      </c>
      <c r="G50" s="43">
        <v>3194576170.2715101</v>
      </c>
      <c r="H50" s="43">
        <v>3194576170.2715101</v>
      </c>
      <c r="I50" s="43">
        <v>3194576170.2715101</v>
      </c>
      <c r="J50" s="43">
        <v>3194576170.2715101</v>
      </c>
      <c r="K50" s="43">
        <v>3194576170.2715101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31945761702.715096</v>
      </c>
    </row>
    <row r="51" spans="1:33">
      <c r="A51" s="44" t="s">
        <v>132</v>
      </c>
      <c r="B51" s="43">
        <v>1306945408.62287</v>
      </c>
      <c r="C51" s="43">
        <v>1306945408.62287</v>
      </c>
      <c r="D51" s="43">
        <v>1306945408.62287</v>
      </c>
      <c r="E51" s="43">
        <v>1306945408.62287</v>
      </c>
      <c r="F51" s="43">
        <v>1306945408.62287</v>
      </c>
      <c r="G51" s="43">
        <v>1306945408.62287</v>
      </c>
      <c r="H51" s="43">
        <v>1306945408.62287</v>
      </c>
      <c r="I51" s="43">
        <v>1306945408.62287</v>
      </c>
      <c r="J51" s="43">
        <v>1306945408.62287</v>
      </c>
      <c r="K51" s="43">
        <v>1306945408.62287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13069454086.228697</v>
      </c>
    </row>
    <row r="52" spans="1:33">
      <c r="A52" s="44" t="s">
        <v>135</v>
      </c>
      <c r="B52" s="43">
        <v>1887630761.6486399</v>
      </c>
      <c r="C52" s="43">
        <v>1887630761.6486399</v>
      </c>
      <c r="D52" s="43">
        <v>1887630761.6486399</v>
      </c>
      <c r="E52" s="43">
        <v>1887630761.6486399</v>
      </c>
      <c r="F52" s="43">
        <v>1887630761.6486399</v>
      </c>
      <c r="G52" s="43">
        <v>1887630761.6486399</v>
      </c>
      <c r="H52" s="43">
        <v>1887630761.6486399</v>
      </c>
      <c r="I52" s="43">
        <v>1887630761.6486399</v>
      </c>
      <c r="J52" s="43">
        <v>1887630761.6486399</v>
      </c>
      <c r="K52" s="43">
        <v>1887630761.6486399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18876307616.486401</v>
      </c>
    </row>
    <row r="53" spans="1:33">
      <c r="A53" s="44" t="s">
        <v>136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</row>
    <row r="54" spans="1:33">
      <c r="A54" s="40" t="s">
        <v>153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11459424944.955151</v>
      </c>
      <c r="M54" s="43">
        <v>11459424944.955151</v>
      </c>
      <c r="N54" s="43">
        <v>11459424944.955151</v>
      </c>
      <c r="O54" s="43">
        <v>11459424944.955151</v>
      </c>
      <c r="P54" s="43">
        <v>11459424944.955151</v>
      </c>
      <c r="Q54" s="43">
        <v>11459424944.955151</v>
      </c>
      <c r="R54" s="43">
        <v>11459424944.955151</v>
      </c>
      <c r="S54" s="43">
        <v>11459424944.955151</v>
      </c>
      <c r="T54" s="43">
        <v>11459424944.955151</v>
      </c>
      <c r="U54" s="43">
        <v>11459424944.955151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114594249449.55148</v>
      </c>
    </row>
    <row r="55" spans="1:33">
      <c r="A55" s="41" t="s">
        <v>159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</row>
    <row r="56" spans="1:33">
      <c r="A56" s="44" t="s">
        <v>132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</row>
    <row r="57" spans="1:33">
      <c r="A57" s="44" t="s">
        <v>135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</row>
    <row r="58" spans="1:33">
      <c r="A58" s="44" t="s">
        <v>136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</row>
    <row r="59" spans="1:33">
      <c r="A59" s="41" t="s">
        <v>160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11459424944.955151</v>
      </c>
      <c r="M59" s="43">
        <v>11459424944.955151</v>
      </c>
      <c r="N59" s="43">
        <v>11459424944.955151</v>
      </c>
      <c r="O59" s="43">
        <v>11459424944.955151</v>
      </c>
      <c r="P59" s="43">
        <v>11459424944.955151</v>
      </c>
      <c r="Q59" s="43">
        <v>11459424944.955151</v>
      </c>
      <c r="R59" s="43">
        <v>11459424944.955151</v>
      </c>
      <c r="S59" s="43">
        <v>11459424944.955151</v>
      </c>
      <c r="T59" s="43">
        <v>11459424944.955151</v>
      </c>
      <c r="U59" s="43">
        <v>11459424944.955151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114594249449.55148</v>
      </c>
    </row>
    <row r="60" spans="1:33">
      <c r="A60" s="44" t="s">
        <v>132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9010810122.2354507</v>
      </c>
      <c r="M60" s="43">
        <v>9010810122.2354507</v>
      </c>
      <c r="N60" s="43">
        <v>9010810122.2354507</v>
      </c>
      <c r="O60" s="43">
        <v>9010810122.2354507</v>
      </c>
      <c r="P60" s="43">
        <v>9010810122.2354507</v>
      </c>
      <c r="Q60" s="43">
        <v>9010810122.2354507</v>
      </c>
      <c r="R60" s="43">
        <v>9010810122.2354507</v>
      </c>
      <c r="S60" s="43">
        <v>9010810122.2354507</v>
      </c>
      <c r="T60" s="43">
        <v>9010810122.2354507</v>
      </c>
      <c r="U60" s="43">
        <v>9010810122.2354507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90108101222.354492</v>
      </c>
    </row>
    <row r="61" spans="1:33">
      <c r="A61" s="44" t="s">
        <v>135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2448614822.7196999</v>
      </c>
      <c r="M61" s="43">
        <v>2448614822.7196999</v>
      </c>
      <c r="N61" s="43">
        <v>2448614822.7196999</v>
      </c>
      <c r="O61" s="43">
        <v>2448614822.7196999</v>
      </c>
      <c r="P61" s="43">
        <v>2448614822.7196999</v>
      </c>
      <c r="Q61" s="43">
        <v>2448614822.7196999</v>
      </c>
      <c r="R61" s="43">
        <v>2448614822.7196999</v>
      </c>
      <c r="S61" s="43">
        <v>2448614822.7196999</v>
      </c>
      <c r="T61" s="43">
        <v>2448614822.7196999</v>
      </c>
      <c r="U61" s="43">
        <v>2448614822.7196999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24486148227.196999</v>
      </c>
    </row>
    <row r="62" spans="1:33">
      <c r="A62" s="44" t="s">
        <v>136</v>
      </c>
      <c r="B62" s="43">
        <v>0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</row>
    <row r="63" spans="1:33">
      <c r="A63" s="40" t="s">
        <v>154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2763857582.6064219</v>
      </c>
      <c r="W63" s="43">
        <v>2763857582.6064219</v>
      </c>
      <c r="X63" s="43">
        <v>2763857582.6064219</v>
      </c>
      <c r="Y63" s="43">
        <v>2763857582.6064219</v>
      </c>
      <c r="Z63" s="43">
        <v>2763857582.6064219</v>
      </c>
      <c r="AA63" s="43">
        <v>2763857582.6064219</v>
      </c>
      <c r="AB63" s="43">
        <v>2763857582.6064219</v>
      </c>
      <c r="AC63" s="43">
        <v>2763857582.6064219</v>
      </c>
      <c r="AD63" s="43">
        <v>2763857582.6064219</v>
      </c>
      <c r="AE63" s="43">
        <v>2763857582.6064219</v>
      </c>
      <c r="AF63" s="43">
        <v>0</v>
      </c>
      <c r="AG63" s="43">
        <v>27638575826.064224</v>
      </c>
    </row>
    <row r="64" spans="1:33">
      <c r="A64" s="41" t="s">
        <v>159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</row>
    <row r="65" spans="1:33">
      <c r="A65" s="44" t="s">
        <v>132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</row>
    <row r="66" spans="1:33">
      <c r="A66" s="44" t="s">
        <v>135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</row>
    <row r="67" spans="1:33">
      <c r="A67" s="44" t="s">
        <v>136</v>
      </c>
      <c r="B67" s="43">
        <v>0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</row>
    <row r="68" spans="1:33">
      <c r="A68" s="41" t="s">
        <v>160</v>
      </c>
      <c r="B68" s="43">
        <v>0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2763857582.6064219</v>
      </c>
      <c r="W68" s="43">
        <v>2763857582.6064219</v>
      </c>
      <c r="X68" s="43">
        <v>2763857582.6064219</v>
      </c>
      <c r="Y68" s="43">
        <v>2763857582.6064219</v>
      </c>
      <c r="Z68" s="43">
        <v>2763857582.6064219</v>
      </c>
      <c r="AA68" s="43">
        <v>2763857582.6064219</v>
      </c>
      <c r="AB68" s="43">
        <v>2763857582.6064219</v>
      </c>
      <c r="AC68" s="43">
        <v>2763857582.6064219</v>
      </c>
      <c r="AD68" s="43">
        <v>2763857582.6064219</v>
      </c>
      <c r="AE68" s="43">
        <v>2763857582.6064219</v>
      </c>
      <c r="AF68" s="43">
        <v>0</v>
      </c>
      <c r="AG68" s="43">
        <v>27638575826.064224</v>
      </c>
    </row>
    <row r="69" spans="1:33">
      <c r="A69" s="44" t="s">
        <v>132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2104859190.9352601</v>
      </c>
      <c r="W69" s="43">
        <v>2104859190.9352601</v>
      </c>
      <c r="X69" s="43">
        <v>2104859190.9352601</v>
      </c>
      <c r="Y69" s="43">
        <v>2104859190.9352601</v>
      </c>
      <c r="Z69" s="43">
        <v>2104859190.9352601</v>
      </c>
      <c r="AA69" s="43">
        <v>2104859190.9352601</v>
      </c>
      <c r="AB69" s="43">
        <v>2104859190.9352601</v>
      </c>
      <c r="AC69" s="43">
        <v>2104859190.9352601</v>
      </c>
      <c r="AD69" s="43">
        <v>2104859190.9352601</v>
      </c>
      <c r="AE69" s="43">
        <v>2104859190.9352601</v>
      </c>
      <c r="AF69" s="43">
        <v>0</v>
      </c>
      <c r="AG69" s="43">
        <v>21048591909.352604</v>
      </c>
    </row>
    <row r="70" spans="1:33">
      <c r="A70" s="44" t="s">
        <v>135</v>
      </c>
      <c r="B70" s="43">
        <v>0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658998391.67116201</v>
      </c>
      <c r="W70" s="43">
        <v>658998391.67116201</v>
      </c>
      <c r="X70" s="43">
        <v>658998391.67116201</v>
      </c>
      <c r="Y70" s="43">
        <v>658998391.67116201</v>
      </c>
      <c r="Z70" s="43">
        <v>658998391.67116201</v>
      </c>
      <c r="AA70" s="43">
        <v>658998391.67116201</v>
      </c>
      <c r="AB70" s="43">
        <v>658998391.67116201</v>
      </c>
      <c r="AC70" s="43">
        <v>658998391.67116201</v>
      </c>
      <c r="AD70" s="43">
        <v>658998391.67116201</v>
      </c>
      <c r="AE70" s="43">
        <v>658998391.67116201</v>
      </c>
      <c r="AF70" s="43">
        <v>0</v>
      </c>
      <c r="AG70" s="43">
        <v>6589983916.7116194</v>
      </c>
    </row>
    <row r="71" spans="1:33">
      <c r="A71" s="44" t="s">
        <v>136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</row>
    <row r="72" spans="1:33">
      <c r="A72" s="40" t="s">
        <v>155</v>
      </c>
      <c r="B72" s="43">
        <v>0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</row>
    <row r="73" spans="1:33">
      <c r="A73" s="41" t="s">
        <v>159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</row>
    <row r="74" spans="1:33">
      <c r="A74" s="44" t="s">
        <v>132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</row>
    <row r="75" spans="1:33">
      <c r="A75" s="44" t="s">
        <v>135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</row>
    <row r="76" spans="1:33">
      <c r="A76" s="44" t="s">
        <v>136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</row>
    <row r="77" spans="1:33">
      <c r="A77" s="41" t="s">
        <v>160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</row>
    <row r="78" spans="1:33">
      <c r="A78" s="44" t="s">
        <v>132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0</v>
      </c>
      <c r="AD78" s="43">
        <v>0</v>
      </c>
      <c r="AE78" s="43">
        <v>0</v>
      </c>
      <c r="AF78" s="43">
        <v>0</v>
      </c>
      <c r="AG78" s="43">
        <v>0</v>
      </c>
    </row>
    <row r="79" spans="1:33">
      <c r="A79" s="44" t="s">
        <v>135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</row>
    <row r="80" spans="1:33">
      <c r="A80" s="44" t="s">
        <v>136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</row>
    <row r="81" spans="1:33">
      <c r="A81" s="40" t="s">
        <v>156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</row>
    <row r="82" spans="1:33">
      <c r="A82" s="41" t="s">
        <v>159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0</v>
      </c>
    </row>
    <row r="83" spans="1:33">
      <c r="A83" s="44" t="s">
        <v>132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</row>
    <row r="84" spans="1:33">
      <c r="A84" s="44" t="s">
        <v>135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</row>
    <row r="85" spans="1:33">
      <c r="A85" s="44" t="s">
        <v>136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</row>
    <row r="86" spans="1:33">
      <c r="A86" s="41" t="s">
        <v>160</v>
      </c>
      <c r="B86" s="43">
        <v>0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</row>
    <row r="87" spans="1:33">
      <c r="A87" s="44" t="s">
        <v>132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</row>
    <row r="88" spans="1:33">
      <c r="A88" s="44" t="s">
        <v>135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</row>
    <row r="89" spans="1:33">
      <c r="A89" s="44" t="s">
        <v>136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</row>
    <row r="90" spans="1:33">
      <c r="A90" s="40" t="s">
        <v>157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44020984.936558701</v>
      </c>
      <c r="W90" s="43">
        <v>44020984.936558701</v>
      </c>
      <c r="X90" s="43">
        <v>44020984.936558701</v>
      </c>
      <c r="Y90" s="43">
        <v>44020984.936558701</v>
      </c>
      <c r="Z90" s="43">
        <v>44020984.936558701</v>
      </c>
      <c r="AA90" s="43">
        <v>44020984.936558701</v>
      </c>
      <c r="AB90" s="43">
        <v>44020984.936558701</v>
      </c>
      <c r="AC90" s="43">
        <v>44020984.936558701</v>
      </c>
      <c r="AD90" s="43">
        <v>44020984.936558701</v>
      </c>
      <c r="AE90" s="43">
        <v>44020984.936558701</v>
      </c>
      <c r="AF90" s="43">
        <v>59332829.884989098</v>
      </c>
      <c r="AG90" s="43">
        <v>499542679.25057614</v>
      </c>
    </row>
    <row r="91" spans="1:33">
      <c r="A91" s="41" t="s">
        <v>159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</row>
    <row r="92" spans="1:33">
      <c r="A92" s="44" t="s">
        <v>132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</row>
    <row r="93" spans="1:33">
      <c r="A93" s="44" t="s">
        <v>135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</row>
    <row r="94" spans="1:33">
      <c r="A94" s="44" t="s">
        <v>136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</row>
    <row r="95" spans="1:33">
      <c r="A95" s="41" t="s">
        <v>160</v>
      </c>
      <c r="B95" s="43">
        <v>0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43">
        <v>44020984.936558701</v>
      </c>
      <c r="W95" s="43">
        <v>44020984.936558701</v>
      </c>
      <c r="X95" s="43">
        <v>44020984.936558701</v>
      </c>
      <c r="Y95" s="43">
        <v>44020984.936558701</v>
      </c>
      <c r="Z95" s="43">
        <v>44020984.936558701</v>
      </c>
      <c r="AA95" s="43">
        <v>44020984.936558701</v>
      </c>
      <c r="AB95" s="43">
        <v>44020984.936558701</v>
      </c>
      <c r="AC95" s="43">
        <v>44020984.936558701</v>
      </c>
      <c r="AD95" s="43">
        <v>44020984.936558701</v>
      </c>
      <c r="AE95" s="43">
        <v>44020984.936558701</v>
      </c>
      <c r="AF95" s="43">
        <v>59332829.884989098</v>
      </c>
      <c r="AG95" s="43">
        <v>499542679.25057614</v>
      </c>
    </row>
    <row r="96" spans="1:33">
      <c r="A96" s="44" t="s">
        <v>132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</row>
    <row r="97" spans="1:33">
      <c r="A97" s="44" t="s">
        <v>135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44020984.936558701</v>
      </c>
      <c r="W97" s="43">
        <v>44020984.936558701</v>
      </c>
      <c r="X97" s="43">
        <v>44020984.936558701</v>
      </c>
      <c r="Y97" s="43">
        <v>44020984.936558701</v>
      </c>
      <c r="Z97" s="43">
        <v>44020984.936558701</v>
      </c>
      <c r="AA97" s="43">
        <v>44020984.936558701</v>
      </c>
      <c r="AB97" s="43">
        <v>44020984.936558701</v>
      </c>
      <c r="AC97" s="43">
        <v>44020984.936558701</v>
      </c>
      <c r="AD97" s="43">
        <v>44020984.936558701</v>
      </c>
      <c r="AE97" s="43">
        <v>44020984.936558701</v>
      </c>
      <c r="AF97" s="43">
        <v>59332829.884989098</v>
      </c>
      <c r="AG97" s="43">
        <v>499542679.25057614</v>
      </c>
    </row>
    <row r="98" spans="1:33">
      <c r="A98" s="44" t="s">
        <v>136</v>
      </c>
      <c r="B98" s="43">
        <v>0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</row>
    <row r="99" spans="1:33">
      <c r="A99" s="40" t="s">
        <v>130</v>
      </c>
      <c r="B99" s="43">
        <v>3884709378.5430307</v>
      </c>
      <c r="C99" s="43">
        <v>3884709378.5430307</v>
      </c>
      <c r="D99" s="43">
        <v>3884709378.5430307</v>
      </c>
      <c r="E99" s="43">
        <v>3884709378.5430307</v>
      </c>
      <c r="F99" s="43">
        <v>3884709378.5430307</v>
      </c>
      <c r="G99" s="43">
        <v>3884709378.5430307</v>
      </c>
      <c r="H99" s="43">
        <v>3884709378.5430307</v>
      </c>
      <c r="I99" s="43">
        <v>3884709378.5430307</v>
      </c>
      <c r="J99" s="43">
        <v>3884709378.5430307</v>
      </c>
      <c r="K99" s="43">
        <v>3884709378.5430307</v>
      </c>
      <c r="L99" s="43">
        <v>14474987268.56908</v>
      </c>
      <c r="M99" s="43">
        <v>14474987268.56908</v>
      </c>
      <c r="N99" s="43">
        <v>14474987268.56908</v>
      </c>
      <c r="O99" s="43">
        <v>14474987268.56908</v>
      </c>
      <c r="P99" s="43">
        <v>14474987268.56908</v>
      </c>
      <c r="Q99" s="43">
        <v>14474987268.56908</v>
      </c>
      <c r="R99" s="43">
        <v>14474987268.56908</v>
      </c>
      <c r="S99" s="43">
        <v>14474987268.56908</v>
      </c>
      <c r="T99" s="43">
        <v>14474987268.56908</v>
      </c>
      <c r="U99" s="43">
        <v>14474987268.56908</v>
      </c>
      <c r="V99" s="43">
        <v>5988405222.9213839</v>
      </c>
      <c r="W99" s="43">
        <v>5988405222.9213839</v>
      </c>
      <c r="X99" s="43">
        <v>5988405222.9213839</v>
      </c>
      <c r="Y99" s="43">
        <v>5988405222.9213839</v>
      </c>
      <c r="Z99" s="43">
        <v>5988405222.9213839</v>
      </c>
      <c r="AA99" s="43">
        <v>5988405222.9213839</v>
      </c>
      <c r="AB99" s="43">
        <v>5988405222.9213839</v>
      </c>
      <c r="AC99" s="43">
        <v>5988405222.9213839</v>
      </c>
      <c r="AD99" s="43">
        <v>5988405222.9213839</v>
      </c>
      <c r="AE99" s="43">
        <v>5988405222.9213839</v>
      </c>
      <c r="AF99" s="43">
        <v>59332829.884989098</v>
      </c>
      <c r="AG99" s="43">
        <v>243540351530.21991</v>
      </c>
    </row>
    <row r="102" spans="1:33">
      <c r="A102" t="s">
        <v>141</v>
      </c>
      <c r="B102" s="43">
        <f>SUM(B11,B15,B20,B24,B29,B33,B38,B42,B47,B51,B56,B60,B65,B69,B74,B78,B83,B87,B92,B96)</f>
        <v>1589288473.8101299</v>
      </c>
      <c r="C102" s="43">
        <f t="shared" ref="C102:AG102" si="0">SUM(C11,C15,C20,C24,C29,C33,C38,C42,C47,C51,C56,C60,C65,C69,C74,C78,C83,C87,C92,C96)</f>
        <v>1589288473.8101299</v>
      </c>
      <c r="D102" s="43">
        <f t="shared" si="0"/>
        <v>1589288473.8101299</v>
      </c>
      <c r="E102" s="43">
        <f t="shared" si="0"/>
        <v>1589288473.8101299</v>
      </c>
      <c r="F102" s="43">
        <f t="shared" si="0"/>
        <v>1589288473.8101299</v>
      </c>
      <c r="G102" s="43">
        <f t="shared" si="0"/>
        <v>1589288473.8101299</v>
      </c>
      <c r="H102" s="43">
        <f t="shared" si="0"/>
        <v>1589288473.8101299</v>
      </c>
      <c r="I102" s="43">
        <f t="shared" si="0"/>
        <v>1589288473.8101299</v>
      </c>
      <c r="J102" s="43">
        <f t="shared" si="0"/>
        <v>1589288473.8101299</v>
      </c>
      <c r="K102" s="43">
        <f t="shared" si="0"/>
        <v>1589288473.8101299</v>
      </c>
      <c r="L102" s="43">
        <f t="shared" si="0"/>
        <v>11382016325.022671</v>
      </c>
      <c r="M102" s="43">
        <f t="shared" si="0"/>
        <v>11382016325.022671</v>
      </c>
      <c r="N102" s="43">
        <f t="shared" si="0"/>
        <v>11382016325.022671</v>
      </c>
      <c r="O102" s="43">
        <f t="shared" si="0"/>
        <v>11382016325.022671</v>
      </c>
      <c r="P102" s="43">
        <f t="shared" si="0"/>
        <v>11382016325.022671</v>
      </c>
      <c r="Q102" s="43">
        <f t="shared" si="0"/>
        <v>11382016325.022671</v>
      </c>
      <c r="R102" s="43">
        <f t="shared" si="0"/>
        <v>11382016325.022671</v>
      </c>
      <c r="S102" s="43">
        <f t="shared" si="0"/>
        <v>11382016325.022671</v>
      </c>
      <c r="T102" s="43">
        <f t="shared" si="0"/>
        <v>11382016325.022671</v>
      </c>
      <c r="U102" s="43">
        <f t="shared" si="0"/>
        <v>11382016325.022671</v>
      </c>
      <c r="V102" s="43">
        <f t="shared" si="0"/>
        <v>4527039264.4376698</v>
      </c>
      <c r="W102" s="43">
        <f t="shared" si="0"/>
        <v>4527039264.4376698</v>
      </c>
      <c r="X102" s="43">
        <f t="shared" si="0"/>
        <v>4527039264.4376698</v>
      </c>
      <c r="Y102" s="43">
        <f t="shared" si="0"/>
        <v>4527039264.4376698</v>
      </c>
      <c r="Z102" s="43">
        <f t="shared" si="0"/>
        <v>4527039264.4376698</v>
      </c>
      <c r="AA102" s="43">
        <f t="shared" si="0"/>
        <v>4527039264.4376698</v>
      </c>
      <c r="AB102" s="43">
        <f t="shared" si="0"/>
        <v>4527039264.4376698</v>
      </c>
      <c r="AC102" s="43">
        <f t="shared" si="0"/>
        <v>4527039264.4376698</v>
      </c>
      <c r="AD102" s="43">
        <f t="shared" si="0"/>
        <v>4527039264.4376698</v>
      </c>
      <c r="AE102" s="43">
        <f t="shared" si="0"/>
        <v>4527039264.4376698</v>
      </c>
      <c r="AF102" s="43">
        <f t="shared" si="0"/>
        <v>0</v>
      </c>
      <c r="AG102" s="43">
        <f t="shared" si="0"/>
        <v>174983440632.70471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5FBF-6101-4ABD-90A3-26DEAA8D7B6A}">
  <sheetPr codeName="Sheet8"/>
  <dimension ref="A3:AG43"/>
  <sheetViews>
    <sheetView topLeftCell="A27" zoomScale="85" zoomScaleNormal="85" workbookViewId="0">
      <selection activeCell="H1" sqref="H1"/>
    </sheetView>
  </sheetViews>
  <sheetFormatPr defaultRowHeight="15"/>
  <cols>
    <col min="1" max="1" width="30.140625" bestFit="1" customWidth="1"/>
    <col min="2" max="2" width="36.140625" bestFit="1" customWidth="1"/>
    <col min="3" max="32" width="12.5703125" bestFit="1" customWidth="1"/>
    <col min="33" max="33" width="15.28515625" bestFit="1" customWidth="1"/>
  </cols>
  <sheetData>
    <row r="3" spans="1:33">
      <c r="A3" s="51" t="s">
        <v>120</v>
      </c>
      <c r="B3" s="51" t="s">
        <v>28</v>
      </c>
      <c r="C3" s="51" t="s">
        <v>28</v>
      </c>
      <c r="D3" s="51" t="s">
        <v>28</v>
      </c>
      <c r="E3" s="51" t="s">
        <v>28</v>
      </c>
      <c r="F3" s="51" t="s">
        <v>28</v>
      </c>
      <c r="G3" s="51" t="s">
        <v>28</v>
      </c>
      <c r="H3" s="51" t="s">
        <v>28</v>
      </c>
      <c r="I3" s="51" t="s">
        <v>28</v>
      </c>
      <c r="J3" s="51" t="s">
        <v>28</v>
      </c>
      <c r="K3" s="51" t="s">
        <v>28</v>
      </c>
      <c r="L3" s="51" t="s">
        <v>28</v>
      </c>
      <c r="M3" s="51" t="s">
        <v>29</v>
      </c>
      <c r="N3" s="51" t="s">
        <v>29</v>
      </c>
      <c r="O3" s="51" t="s">
        <v>29</v>
      </c>
      <c r="P3" s="51" t="s">
        <v>29</v>
      </c>
      <c r="Q3" s="51" t="s">
        <v>29</v>
      </c>
      <c r="R3" s="51" t="s">
        <v>29</v>
      </c>
      <c r="S3" s="51" t="s">
        <v>29</v>
      </c>
      <c r="T3" s="51" t="s">
        <v>29</v>
      </c>
      <c r="U3" s="51" t="s">
        <v>29</v>
      </c>
      <c r="V3" s="51" t="s">
        <v>29</v>
      </c>
      <c r="W3" s="51" t="s">
        <v>30</v>
      </c>
      <c r="X3" s="51" t="s">
        <v>30</v>
      </c>
      <c r="Y3" s="51" t="s">
        <v>30</v>
      </c>
      <c r="Z3" s="51" t="s">
        <v>30</v>
      </c>
      <c r="AA3" s="51" t="s">
        <v>30</v>
      </c>
      <c r="AB3" s="51" t="s">
        <v>30</v>
      </c>
      <c r="AC3" s="51" t="s">
        <v>30</v>
      </c>
      <c r="AD3" s="51" t="s">
        <v>30</v>
      </c>
      <c r="AE3" s="51" t="s">
        <v>30</v>
      </c>
      <c r="AF3" s="51" t="s">
        <v>30</v>
      </c>
    </row>
    <row r="4" spans="1:33">
      <c r="A4" s="39" t="s">
        <v>121</v>
      </c>
      <c r="B4" t="s">
        <v>122</v>
      </c>
    </row>
    <row r="5" spans="1:33">
      <c r="A5" s="39" t="s">
        <v>123</v>
      </c>
      <c r="B5" t="s">
        <v>124</v>
      </c>
    </row>
    <row r="6" spans="1:33">
      <c r="A6" s="39" t="s">
        <v>161</v>
      </c>
      <c r="B6" t="s">
        <v>126</v>
      </c>
    </row>
    <row r="8" spans="1:33">
      <c r="A8" s="39" t="s">
        <v>127</v>
      </c>
      <c r="B8" s="39" t="s">
        <v>128</v>
      </c>
    </row>
    <row r="9" spans="1:33">
      <c r="A9" s="39" t="s">
        <v>129</v>
      </c>
      <c r="B9">
        <v>2020</v>
      </c>
      <c r="C9">
        <v>2021</v>
      </c>
      <c r="D9">
        <v>2022</v>
      </c>
      <c r="E9">
        <v>2023</v>
      </c>
      <c r="F9">
        <v>2024</v>
      </c>
      <c r="G9">
        <v>2025</v>
      </c>
      <c r="H9">
        <v>2026</v>
      </c>
      <c r="I9">
        <v>2027</v>
      </c>
      <c r="J9">
        <v>2028</v>
      </c>
      <c r="K9">
        <v>2029</v>
      </c>
      <c r="L9">
        <v>2030</v>
      </c>
      <c r="M9">
        <v>2031</v>
      </c>
      <c r="N9">
        <v>2032</v>
      </c>
      <c r="O9">
        <v>2033</v>
      </c>
      <c r="P9">
        <v>2034</v>
      </c>
      <c r="Q9">
        <v>2035</v>
      </c>
      <c r="R9">
        <v>2036</v>
      </c>
      <c r="S9">
        <v>2037</v>
      </c>
      <c r="T9">
        <v>2038</v>
      </c>
      <c r="U9">
        <v>2039</v>
      </c>
      <c r="V9">
        <v>2040</v>
      </c>
      <c r="W9">
        <v>2041</v>
      </c>
      <c r="X9">
        <v>2042</v>
      </c>
      <c r="Y9">
        <v>2043</v>
      </c>
      <c r="Z9">
        <v>2044</v>
      </c>
      <c r="AA9">
        <v>2045</v>
      </c>
      <c r="AB9">
        <v>2046</v>
      </c>
      <c r="AC9">
        <v>2047</v>
      </c>
      <c r="AD9">
        <v>2048</v>
      </c>
      <c r="AE9">
        <v>2049</v>
      </c>
      <c r="AF9">
        <v>2050</v>
      </c>
      <c r="AG9" t="s">
        <v>130</v>
      </c>
    </row>
    <row r="10" spans="1:33">
      <c r="A10" s="40" t="s">
        <v>162</v>
      </c>
      <c r="B10" s="43">
        <v>12790493.821049858</v>
      </c>
      <c r="C10" s="43">
        <v>12790493.821049858</v>
      </c>
      <c r="D10" s="43">
        <v>12790493.821049858</v>
      </c>
      <c r="E10" s="43">
        <v>12790493.821049858</v>
      </c>
      <c r="F10" s="43">
        <v>12790493.821049858</v>
      </c>
      <c r="G10" s="43">
        <v>12790493.821049858</v>
      </c>
      <c r="H10" s="43">
        <v>12790493.821049858</v>
      </c>
      <c r="I10" s="43">
        <v>12790493.821049858</v>
      </c>
      <c r="J10" s="43">
        <v>12790493.821049858</v>
      </c>
      <c r="K10" s="43">
        <v>12790493.821049858</v>
      </c>
      <c r="L10" s="43">
        <v>65734734.465218417</v>
      </c>
      <c r="M10" s="43">
        <v>65734734.465218417</v>
      </c>
      <c r="N10" s="43">
        <v>65734734.465218417</v>
      </c>
      <c r="O10" s="43">
        <v>65734734.465218417</v>
      </c>
      <c r="P10" s="43">
        <v>65734734.465218417</v>
      </c>
      <c r="Q10" s="43">
        <v>65734734.465218417</v>
      </c>
      <c r="R10" s="43">
        <v>65734734.465218417</v>
      </c>
      <c r="S10" s="43">
        <v>65734734.465218417</v>
      </c>
      <c r="T10" s="43">
        <v>65734734.465218417</v>
      </c>
      <c r="U10" s="43">
        <v>65734734.465218417</v>
      </c>
      <c r="V10" s="43">
        <v>104664405.5163559</v>
      </c>
      <c r="W10" s="43">
        <v>104664405.5163559</v>
      </c>
      <c r="X10" s="43">
        <v>104664405.5163559</v>
      </c>
      <c r="Y10" s="43">
        <v>104664405.5163559</v>
      </c>
      <c r="Z10" s="43">
        <v>104664405.5163559</v>
      </c>
      <c r="AA10" s="43">
        <v>104664405.5163559</v>
      </c>
      <c r="AB10" s="43">
        <v>104664405.5163559</v>
      </c>
      <c r="AC10" s="43">
        <v>104664405.5163559</v>
      </c>
      <c r="AD10" s="43">
        <v>104664405.5163559</v>
      </c>
      <c r="AE10" s="43">
        <v>104664405.5163559</v>
      </c>
      <c r="AF10" s="43">
        <v>113218616.41785766</v>
      </c>
      <c r="AG10" s="43">
        <v>1945114954.4440999</v>
      </c>
    </row>
    <row r="11" spans="1:33">
      <c r="A11" s="41" t="s">
        <v>163</v>
      </c>
      <c r="B11" s="43">
        <v>12790493.821049858</v>
      </c>
      <c r="C11" s="43">
        <v>12790493.821049858</v>
      </c>
      <c r="D11" s="43">
        <v>12790493.821049858</v>
      </c>
      <c r="E11" s="43">
        <v>12790493.821049858</v>
      </c>
      <c r="F11" s="43">
        <v>12790493.821049858</v>
      </c>
      <c r="G11" s="43">
        <v>12790493.821049858</v>
      </c>
      <c r="H11" s="43">
        <v>12790493.821049858</v>
      </c>
      <c r="I11" s="43">
        <v>12790493.821049858</v>
      </c>
      <c r="J11" s="43">
        <v>12790493.821049858</v>
      </c>
      <c r="K11" s="43">
        <v>12790493.821049858</v>
      </c>
      <c r="L11" s="43">
        <v>65734734.465218417</v>
      </c>
      <c r="M11" s="43">
        <v>65734734.465218417</v>
      </c>
      <c r="N11" s="43">
        <v>65734734.465218417</v>
      </c>
      <c r="O11" s="43">
        <v>65734734.465218417</v>
      </c>
      <c r="P11" s="43">
        <v>65734734.465218417</v>
      </c>
      <c r="Q11" s="43">
        <v>65734734.465218417</v>
      </c>
      <c r="R11" s="43">
        <v>65734734.465218417</v>
      </c>
      <c r="S11" s="43">
        <v>65734734.465218417</v>
      </c>
      <c r="T11" s="43">
        <v>65734734.465218417</v>
      </c>
      <c r="U11" s="43">
        <v>65734734.465218417</v>
      </c>
      <c r="V11" s="43">
        <v>104664405.5163559</v>
      </c>
      <c r="W11" s="43">
        <v>104664405.5163559</v>
      </c>
      <c r="X11" s="43">
        <v>104664405.5163559</v>
      </c>
      <c r="Y11" s="43">
        <v>104664405.5163559</v>
      </c>
      <c r="Z11" s="43">
        <v>104664405.5163559</v>
      </c>
      <c r="AA11" s="43">
        <v>104664405.5163559</v>
      </c>
      <c r="AB11" s="43">
        <v>104664405.5163559</v>
      </c>
      <c r="AC11" s="43">
        <v>104664405.5163559</v>
      </c>
      <c r="AD11" s="43">
        <v>104664405.5163559</v>
      </c>
      <c r="AE11" s="43">
        <v>104664405.5163559</v>
      </c>
      <c r="AF11" s="43">
        <v>113218616.41785766</v>
      </c>
      <c r="AG11" s="43">
        <v>1945114954.4440999</v>
      </c>
    </row>
    <row r="12" spans="1:33">
      <c r="A12" s="44" t="s">
        <v>164</v>
      </c>
      <c r="B12" s="43">
        <v>976800.62105352897</v>
      </c>
      <c r="C12" s="43">
        <v>976800.62105352897</v>
      </c>
      <c r="D12" s="43">
        <v>976800.62105352897</v>
      </c>
      <c r="E12" s="43">
        <v>976800.62105352897</v>
      </c>
      <c r="F12" s="43">
        <v>976800.62105352897</v>
      </c>
      <c r="G12" s="43">
        <v>976800.62105352897</v>
      </c>
      <c r="H12" s="43">
        <v>976800.62105352897</v>
      </c>
      <c r="I12" s="43">
        <v>976800.62105352897</v>
      </c>
      <c r="J12" s="43">
        <v>976800.62105352897</v>
      </c>
      <c r="K12" s="43">
        <v>976800.62105352897</v>
      </c>
      <c r="L12" s="43">
        <v>23870137.511355899</v>
      </c>
      <c r="M12" s="43">
        <v>23870137.511355899</v>
      </c>
      <c r="N12" s="43">
        <v>23870137.511355899</v>
      </c>
      <c r="O12" s="43">
        <v>23870137.511355899</v>
      </c>
      <c r="P12" s="43">
        <v>23870137.511355899</v>
      </c>
      <c r="Q12" s="43">
        <v>23870137.511355899</v>
      </c>
      <c r="R12" s="43">
        <v>23870137.511355899</v>
      </c>
      <c r="S12" s="43">
        <v>23870137.511355899</v>
      </c>
      <c r="T12" s="43">
        <v>23870137.511355899</v>
      </c>
      <c r="U12" s="43">
        <v>23870137.511355899</v>
      </c>
      <c r="V12" s="43">
        <v>28271495.824507099</v>
      </c>
      <c r="W12" s="43">
        <v>28271495.824507099</v>
      </c>
      <c r="X12" s="43">
        <v>28271495.824507099</v>
      </c>
      <c r="Y12" s="43">
        <v>28271495.824507099</v>
      </c>
      <c r="Z12" s="43">
        <v>28271495.824507099</v>
      </c>
      <c r="AA12" s="43">
        <v>28271495.824507099</v>
      </c>
      <c r="AB12" s="43">
        <v>28271495.824507099</v>
      </c>
      <c r="AC12" s="43">
        <v>28271495.824507099</v>
      </c>
      <c r="AD12" s="43">
        <v>28271495.824507099</v>
      </c>
      <c r="AE12" s="43">
        <v>28271495.824507099</v>
      </c>
      <c r="AF12" s="43">
        <v>26910769.046043701</v>
      </c>
      <c r="AG12" s="43">
        <v>558095108.61520922</v>
      </c>
    </row>
    <row r="13" spans="1:33">
      <c r="A13" s="44" t="s">
        <v>159</v>
      </c>
      <c r="B13" s="43">
        <v>5374075.9670809498</v>
      </c>
      <c r="C13" s="43">
        <v>5374075.9670809498</v>
      </c>
      <c r="D13" s="43">
        <v>5374075.9670809498</v>
      </c>
      <c r="E13" s="43">
        <v>5374075.9670809498</v>
      </c>
      <c r="F13" s="43">
        <v>5374075.9670809498</v>
      </c>
      <c r="G13" s="43">
        <v>5374075.9670809498</v>
      </c>
      <c r="H13" s="43">
        <v>5374075.9670809498</v>
      </c>
      <c r="I13" s="43">
        <v>5374075.9670809498</v>
      </c>
      <c r="J13" s="43">
        <v>5374075.9670809498</v>
      </c>
      <c r="K13" s="43">
        <v>5374075.9670809498</v>
      </c>
      <c r="L13" s="43">
        <v>15783416.3221124</v>
      </c>
      <c r="M13" s="43">
        <v>15783416.3221124</v>
      </c>
      <c r="N13" s="43">
        <v>15783416.3221124</v>
      </c>
      <c r="O13" s="43">
        <v>15783416.3221124</v>
      </c>
      <c r="P13" s="43">
        <v>15783416.3221124</v>
      </c>
      <c r="Q13" s="43">
        <v>15783416.3221124</v>
      </c>
      <c r="R13" s="43">
        <v>15783416.3221124</v>
      </c>
      <c r="S13" s="43">
        <v>15783416.3221124</v>
      </c>
      <c r="T13" s="43">
        <v>15783416.3221124</v>
      </c>
      <c r="U13" s="43">
        <v>15783416.3221124</v>
      </c>
      <c r="V13" s="43">
        <v>29154196.4306143</v>
      </c>
      <c r="W13" s="43">
        <v>29154196.4306143</v>
      </c>
      <c r="X13" s="43">
        <v>29154196.4306143</v>
      </c>
      <c r="Y13" s="43">
        <v>29154196.4306143</v>
      </c>
      <c r="Z13" s="43">
        <v>29154196.4306143</v>
      </c>
      <c r="AA13" s="43">
        <v>29154196.4306143</v>
      </c>
      <c r="AB13" s="43">
        <v>29154196.4306143</v>
      </c>
      <c r="AC13" s="43">
        <v>29154196.4306143</v>
      </c>
      <c r="AD13" s="43">
        <v>29154196.4306143</v>
      </c>
      <c r="AE13" s="43">
        <v>29154196.4306143</v>
      </c>
      <c r="AF13" s="43">
        <v>35109969.090155497</v>
      </c>
      <c r="AG13" s="43">
        <v>538226856.28823197</v>
      </c>
    </row>
    <row r="14" spans="1:33">
      <c r="A14" s="44" t="s">
        <v>126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4" t="s">
        <v>165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9633856.5922618005</v>
      </c>
      <c r="M15" s="43">
        <v>9633856.5922618005</v>
      </c>
      <c r="N15" s="43">
        <v>9633856.5922618005</v>
      </c>
      <c r="O15" s="43">
        <v>9633856.5922618005</v>
      </c>
      <c r="P15" s="43">
        <v>9633856.5922618005</v>
      </c>
      <c r="Q15" s="43">
        <v>9633856.5922618005</v>
      </c>
      <c r="R15" s="43">
        <v>9633856.5922618005</v>
      </c>
      <c r="S15" s="43">
        <v>9633856.5922618005</v>
      </c>
      <c r="T15" s="43">
        <v>9633856.5922618005</v>
      </c>
      <c r="U15" s="43">
        <v>9633856.5922618005</v>
      </c>
      <c r="V15" s="43">
        <v>25847717.4931743</v>
      </c>
      <c r="W15" s="43">
        <v>25847717.4931743</v>
      </c>
      <c r="X15" s="43">
        <v>25847717.4931743</v>
      </c>
      <c r="Y15" s="43">
        <v>25847717.4931743</v>
      </c>
      <c r="Z15" s="43">
        <v>25847717.4931743</v>
      </c>
      <c r="AA15" s="43">
        <v>25847717.4931743</v>
      </c>
      <c r="AB15" s="43">
        <v>25847717.4931743</v>
      </c>
      <c r="AC15" s="43">
        <v>25847717.4931743</v>
      </c>
      <c r="AD15" s="43">
        <v>25847717.4931743</v>
      </c>
      <c r="AE15" s="43">
        <v>25847717.4931743</v>
      </c>
      <c r="AF15" s="43">
        <v>32171716.9441543</v>
      </c>
      <c r="AG15" s="43">
        <v>386987457.79851544</v>
      </c>
    </row>
    <row r="16" spans="1:33">
      <c r="A16" s="44" t="s">
        <v>166</v>
      </c>
      <c r="B16" s="43">
        <v>6033405.9492353704</v>
      </c>
      <c r="C16" s="43">
        <v>6033405.9492353704</v>
      </c>
      <c r="D16" s="43">
        <v>6033405.9492353704</v>
      </c>
      <c r="E16" s="43">
        <v>6033405.9492353704</v>
      </c>
      <c r="F16" s="43">
        <v>6033405.9492353704</v>
      </c>
      <c r="G16" s="43">
        <v>6033405.9492353704</v>
      </c>
      <c r="H16" s="43">
        <v>6033405.9492353704</v>
      </c>
      <c r="I16" s="43">
        <v>6033405.9492353704</v>
      </c>
      <c r="J16" s="43">
        <v>6033405.9492353704</v>
      </c>
      <c r="K16" s="43">
        <v>6033405.9492353704</v>
      </c>
      <c r="L16" s="43">
        <v>11251575.1946708</v>
      </c>
      <c r="M16" s="43">
        <v>11251575.1946708</v>
      </c>
      <c r="N16" s="43">
        <v>11251575.1946708</v>
      </c>
      <c r="O16" s="43">
        <v>11251575.1946708</v>
      </c>
      <c r="P16" s="43">
        <v>11251575.1946708</v>
      </c>
      <c r="Q16" s="43">
        <v>11251575.1946708</v>
      </c>
      <c r="R16" s="43">
        <v>11251575.1946708</v>
      </c>
      <c r="S16" s="43">
        <v>11251575.1946708</v>
      </c>
      <c r="T16" s="43">
        <v>11251575.1946708</v>
      </c>
      <c r="U16" s="43">
        <v>11251575.1946708</v>
      </c>
      <c r="V16" s="43">
        <v>10886056.887109101</v>
      </c>
      <c r="W16" s="43">
        <v>10886056.887109101</v>
      </c>
      <c r="X16" s="43">
        <v>10886056.887109101</v>
      </c>
      <c r="Y16" s="43">
        <v>10886056.887109101</v>
      </c>
      <c r="Z16" s="43">
        <v>10886056.887109101</v>
      </c>
      <c r="AA16" s="43">
        <v>10886056.887109101</v>
      </c>
      <c r="AB16" s="43">
        <v>10886056.887109101</v>
      </c>
      <c r="AC16" s="43">
        <v>10886056.887109101</v>
      </c>
      <c r="AD16" s="43">
        <v>10886056.887109101</v>
      </c>
      <c r="AE16" s="43">
        <v>10886056.887109101</v>
      </c>
      <c r="AF16" s="43">
        <v>12095160.043212701</v>
      </c>
      <c r="AG16" s="43">
        <v>293805540.35336542</v>
      </c>
    </row>
    <row r="17" spans="1:33">
      <c r="A17" s="44" t="s">
        <v>160</v>
      </c>
      <c r="B17" s="43">
        <v>406211.28368000803</v>
      </c>
      <c r="C17" s="43">
        <v>406211.28368000803</v>
      </c>
      <c r="D17" s="43">
        <v>406211.28368000803</v>
      </c>
      <c r="E17" s="43">
        <v>406211.28368000803</v>
      </c>
      <c r="F17" s="43">
        <v>406211.28368000803</v>
      </c>
      <c r="G17" s="43">
        <v>406211.28368000803</v>
      </c>
      <c r="H17" s="43">
        <v>406211.28368000803</v>
      </c>
      <c r="I17" s="43">
        <v>406211.28368000803</v>
      </c>
      <c r="J17" s="43">
        <v>406211.28368000803</v>
      </c>
      <c r="K17" s="43">
        <v>406211.28368000803</v>
      </c>
      <c r="L17" s="43">
        <v>5195748.8448175099</v>
      </c>
      <c r="M17" s="43">
        <v>5195748.8448175099</v>
      </c>
      <c r="N17" s="43">
        <v>5195748.8448175099</v>
      </c>
      <c r="O17" s="43">
        <v>5195748.8448175099</v>
      </c>
      <c r="P17" s="43">
        <v>5195748.8448175099</v>
      </c>
      <c r="Q17" s="43">
        <v>5195748.8448175099</v>
      </c>
      <c r="R17" s="43">
        <v>5195748.8448175099</v>
      </c>
      <c r="S17" s="43">
        <v>5195748.8448175099</v>
      </c>
      <c r="T17" s="43">
        <v>5195748.8448175099</v>
      </c>
      <c r="U17" s="43">
        <v>5195748.8448175099</v>
      </c>
      <c r="V17" s="43">
        <v>10504938.880951099</v>
      </c>
      <c r="W17" s="43">
        <v>10504938.880951099</v>
      </c>
      <c r="X17" s="43">
        <v>10504938.880951099</v>
      </c>
      <c r="Y17" s="43">
        <v>10504938.880951099</v>
      </c>
      <c r="Z17" s="43">
        <v>10504938.880951099</v>
      </c>
      <c r="AA17" s="43">
        <v>10504938.880951099</v>
      </c>
      <c r="AB17" s="43">
        <v>10504938.880951099</v>
      </c>
      <c r="AC17" s="43">
        <v>10504938.880951099</v>
      </c>
      <c r="AD17" s="43">
        <v>10504938.880951099</v>
      </c>
      <c r="AE17" s="43">
        <v>10504938.880951099</v>
      </c>
      <c r="AF17" s="43">
        <v>6931001.29429146</v>
      </c>
      <c r="AG17" s="43">
        <v>167999991.3887777</v>
      </c>
    </row>
    <row r="18" spans="1:33">
      <c r="A18" s="40" t="s">
        <v>167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110846468.66843601</v>
      </c>
      <c r="M18" s="43">
        <v>110846468.66843601</v>
      </c>
      <c r="N18" s="43">
        <v>110846468.66843601</v>
      </c>
      <c r="O18" s="43">
        <v>110846468.66843601</v>
      </c>
      <c r="P18" s="43">
        <v>110846468.66843601</v>
      </c>
      <c r="Q18" s="43">
        <v>110846468.66843601</v>
      </c>
      <c r="R18" s="43">
        <v>110846468.66843601</v>
      </c>
      <c r="S18" s="43">
        <v>110846468.66843601</v>
      </c>
      <c r="T18" s="43">
        <v>110846468.66843601</v>
      </c>
      <c r="U18" s="43">
        <v>110846468.66843601</v>
      </c>
      <c r="V18" s="43">
        <v>305168522.81711501</v>
      </c>
      <c r="W18" s="43">
        <v>305168522.81711501</v>
      </c>
      <c r="X18" s="43">
        <v>305168522.81711501</v>
      </c>
      <c r="Y18" s="43">
        <v>305168522.81711501</v>
      </c>
      <c r="Z18" s="43">
        <v>305168522.81711501</v>
      </c>
      <c r="AA18" s="43">
        <v>305168522.81711501</v>
      </c>
      <c r="AB18" s="43">
        <v>305168522.81711501</v>
      </c>
      <c r="AC18" s="43">
        <v>305168522.81711501</v>
      </c>
      <c r="AD18" s="43">
        <v>305168522.81711501</v>
      </c>
      <c r="AE18" s="43">
        <v>305168522.81711501</v>
      </c>
      <c r="AF18" s="43">
        <v>511715728.51381898</v>
      </c>
      <c r="AG18" s="43">
        <v>4671865643.3693285</v>
      </c>
    </row>
    <row r="19" spans="1:33">
      <c r="A19" s="41" t="s">
        <v>168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164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159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126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166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4" t="s">
        <v>160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1" t="s">
        <v>169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110846468.66843601</v>
      </c>
      <c r="M26" s="43">
        <v>110846468.66843601</v>
      </c>
      <c r="N26" s="43">
        <v>110846468.66843601</v>
      </c>
      <c r="O26" s="43">
        <v>110846468.66843601</v>
      </c>
      <c r="P26" s="43">
        <v>110846468.66843601</v>
      </c>
      <c r="Q26" s="43">
        <v>110846468.66843601</v>
      </c>
      <c r="R26" s="43">
        <v>110846468.66843601</v>
      </c>
      <c r="S26" s="43">
        <v>110846468.66843601</v>
      </c>
      <c r="T26" s="43">
        <v>110846468.66843601</v>
      </c>
      <c r="U26" s="43">
        <v>110846468.66843601</v>
      </c>
      <c r="V26" s="43">
        <v>305168522.81711501</v>
      </c>
      <c r="W26" s="43">
        <v>305168522.81711501</v>
      </c>
      <c r="X26" s="43">
        <v>305168522.81711501</v>
      </c>
      <c r="Y26" s="43">
        <v>305168522.81711501</v>
      </c>
      <c r="Z26" s="43">
        <v>305168522.81711501</v>
      </c>
      <c r="AA26" s="43">
        <v>305168522.81711501</v>
      </c>
      <c r="AB26" s="43">
        <v>305168522.81711501</v>
      </c>
      <c r="AC26" s="43">
        <v>305168522.81711501</v>
      </c>
      <c r="AD26" s="43">
        <v>305168522.81711501</v>
      </c>
      <c r="AE26" s="43">
        <v>305168522.81711501</v>
      </c>
      <c r="AF26" s="43">
        <v>511715728.51381898</v>
      </c>
      <c r="AG26" s="43">
        <v>4671865643.3693285</v>
      </c>
    </row>
    <row r="27" spans="1:33">
      <c r="A27" s="44" t="s">
        <v>164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</row>
    <row r="28" spans="1:33">
      <c r="A28" s="44" t="s">
        <v>159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126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110846468.66843601</v>
      </c>
      <c r="M29" s="43">
        <v>110846468.66843601</v>
      </c>
      <c r="N29" s="43">
        <v>110846468.66843601</v>
      </c>
      <c r="O29" s="43">
        <v>110846468.66843601</v>
      </c>
      <c r="P29" s="43">
        <v>110846468.66843601</v>
      </c>
      <c r="Q29" s="43">
        <v>110846468.66843601</v>
      </c>
      <c r="R29" s="43">
        <v>110846468.66843601</v>
      </c>
      <c r="S29" s="43">
        <v>110846468.66843601</v>
      </c>
      <c r="T29" s="43">
        <v>110846468.66843601</v>
      </c>
      <c r="U29" s="43">
        <v>110846468.66843601</v>
      </c>
      <c r="V29" s="43">
        <v>305168522.81711501</v>
      </c>
      <c r="W29" s="43">
        <v>305168522.81711501</v>
      </c>
      <c r="X29" s="43">
        <v>305168522.81711501</v>
      </c>
      <c r="Y29" s="43">
        <v>305168522.81711501</v>
      </c>
      <c r="Z29" s="43">
        <v>305168522.81711501</v>
      </c>
      <c r="AA29" s="43">
        <v>305168522.81711501</v>
      </c>
      <c r="AB29" s="43">
        <v>305168522.81711501</v>
      </c>
      <c r="AC29" s="43">
        <v>305168522.81711501</v>
      </c>
      <c r="AD29" s="43">
        <v>305168522.81711501</v>
      </c>
      <c r="AE29" s="43">
        <v>305168522.81711501</v>
      </c>
      <c r="AF29" s="43">
        <v>511715728.51381898</v>
      </c>
      <c r="AG29" s="43">
        <v>4671865643.3693285</v>
      </c>
    </row>
    <row r="30" spans="1:33">
      <c r="A30" s="44" t="s">
        <v>165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4" t="s">
        <v>166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</row>
    <row r="32" spans="1:33">
      <c r="A32" s="44" t="s">
        <v>160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0" t="s">
        <v>170</v>
      </c>
      <c r="B33" s="43">
        <v>775556540.76653504</v>
      </c>
      <c r="C33" s="43">
        <v>775556540.76653504</v>
      </c>
      <c r="D33" s="43">
        <v>775556540.76653504</v>
      </c>
      <c r="E33" s="43">
        <v>775556540.76653504</v>
      </c>
      <c r="F33" s="43">
        <v>775556540.76653504</v>
      </c>
      <c r="G33" s="43">
        <v>775556540.76653504</v>
      </c>
      <c r="H33" s="43">
        <v>775556540.76653504</v>
      </c>
      <c r="I33" s="43">
        <v>775556540.76653504</v>
      </c>
      <c r="J33" s="43">
        <v>775556540.76653504</v>
      </c>
      <c r="K33" s="43">
        <v>775556540.76653504</v>
      </c>
      <c r="L33" s="43">
        <v>661976965.29588199</v>
      </c>
      <c r="M33" s="43">
        <v>661976965.29588199</v>
      </c>
      <c r="N33" s="43">
        <v>661976965.29588199</v>
      </c>
      <c r="O33" s="43">
        <v>661976965.29588199</v>
      </c>
      <c r="P33" s="43">
        <v>661976965.29588199</v>
      </c>
      <c r="Q33" s="43">
        <v>661976965.29588199</v>
      </c>
      <c r="R33" s="43">
        <v>661976965.29588199</v>
      </c>
      <c r="S33" s="43">
        <v>661976965.29588199</v>
      </c>
      <c r="T33" s="43">
        <v>661976965.29588199</v>
      </c>
      <c r="U33" s="43">
        <v>661976965.29588199</v>
      </c>
      <c r="V33" s="43">
        <v>367923131.75175899</v>
      </c>
      <c r="W33" s="43">
        <v>367923131.75175899</v>
      </c>
      <c r="X33" s="43">
        <v>367923131.75175899</v>
      </c>
      <c r="Y33" s="43">
        <v>367923131.75175899</v>
      </c>
      <c r="Z33" s="43">
        <v>367923131.75175899</v>
      </c>
      <c r="AA33" s="43">
        <v>367923131.75175899</v>
      </c>
      <c r="AB33" s="43">
        <v>367923131.75175899</v>
      </c>
      <c r="AC33" s="43">
        <v>367923131.75175899</v>
      </c>
      <c r="AD33" s="43">
        <v>367923131.75175899</v>
      </c>
      <c r="AE33" s="43">
        <v>367923131.75175899</v>
      </c>
      <c r="AF33" s="43">
        <v>147381227.83361199</v>
      </c>
      <c r="AG33" s="43">
        <v>18201947605.975361</v>
      </c>
    </row>
    <row r="34" spans="1:33">
      <c r="A34" s="41" t="s">
        <v>171</v>
      </c>
      <c r="B34" s="43">
        <v>775556540.76653504</v>
      </c>
      <c r="C34" s="43">
        <v>775556540.76653504</v>
      </c>
      <c r="D34" s="43">
        <v>775556540.76653504</v>
      </c>
      <c r="E34" s="43">
        <v>775556540.76653504</v>
      </c>
      <c r="F34" s="43">
        <v>775556540.76653504</v>
      </c>
      <c r="G34" s="43">
        <v>775556540.76653504</v>
      </c>
      <c r="H34" s="43">
        <v>775556540.76653504</v>
      </c>
      <c r="I34" s="43">
        <v>775556540.76653504</v>
      </c>
      <c r="J34" s="43">
        <v>775556540.76653504</v>
      </c>
      <c r="K34" s="43">
        <v>775556540.76653504</v>
      </c>
      <c r="L34" s="43">
        <v>661976965.29588199</v>
      </c>
      <c r="M34" s="43">
        <v>661976965.29588199</v>
      </c>
      <c r="N34" s="43">
        <v>661976965.29588199</v>
      </c>
      <c r="O34" s="43">
        <v>661976965.29588199</v>
      </c>
      <c r="P34" s="43">
        <v>661976965.29588199</v>
      </c>
      <c r="Q34" s="43">
        <v>661976965.29588199</v>
      </c>
      <c r="R34" s="43">
        <v>661976965.29588199</v>
      </c>
      <c r="S34" s="43">
        <v>661976965.29588199</v>
      </c>
      <c r="T34" s="43">
        <v>661976965.29588199</v>
      </c>
      <c r="U34" s="43">
        <v>661976965.29588199</v>
      </c>
      <c r="V34" s="43">
        <v>367923131.75175899</v>
      </c>
      <c r="W34" s="43">
        <v>367923131.75175899</v>
      </c>
      <c r="X34" s="43">
        <v>367923131.75175899</v>
      </c>
      <c r="Y34" s="43">
        <v>367923131.75175899</v>
      </c>
      <c r="Z34" s="43">
        <v>367923131.75175899</v>
      </c>
      <c r="AA34" s="43">
        <v>367923131.75175899</v>
      </c>
      <c r="AB34" s="43">
        <v>367923131.75175899</v>
      </c>
      <c r="AC34" s="43">
        <v>367923131.75175899</v>
      </c>
      <c r="AD34" s="43">
        <v>367923131.75175899</v>
      </c>
      <c r="AE34" s="43">
        <v>367923131.75175899</v>
      </c>
      <c r="AF34" s="43">
        <v>147381227.83361199</v>
      </c>
      <c r="AG34" s="43">
        <v>18201947605.975361</v>
      </c>
    </row>
    <row r="35" spans="1:33">
      <c r="A35" s="44" t="s">
        <v>164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4" t="s">
        <v>159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126</v>
      </c>
      <c r="B37" s="43">
        <v>775556540.76653504</v>
      </c>
      <c r="C37" s="43">
        <v>775556540.76653504</v>
      </c>
      <c r="D37" s="43">
        <v>775556540.76653504</v>
      </c>
      <c r="E37" s="43">
        <v>775556540.76653504</v>
      </c>
      <c r="F37" s="43">
        <v>775556540.76653504</v>
      </c>
      <c r="G37" s="43">
        <v>775556540.76653504</v>
      </c>
      <c r="H37" s="43">
        <v>775556540.76653504</v>
      </c>
      <c r="I37" s="43">
        <v>775556540.76653504</v>
      </c>
      <c r="J37" s="43">
        <v>775556540.76653504</v>
      </c>
      <c r="K37" s="43">
        <v>775556540.76653504</v>
      </c>
      <c r="L37" s="43">
        <v>661976965.29588199</v>
      </c>
      <c r="M37" s="43">
        <v>661976965.29588199</v>
      </c>
      <c r="N37" s="43">
        <v>661976965.29588199</v>
      </c>
      <c r="O37" s="43">
        <v>661976965.29588199</v>
      </c>
      <c r="P37" s="43">
        <v>661976965.29588199</v>
      </c>
      <c r="Q37" s="43">
        <v>661976965.29588199</v>
      </c>
      <c r="R37" s="43">
        <v>661976965.29588199</v>
      </c>
      <c r="S37" s="43">
        <v>661976965.29588199</v>
      </c>
      <c r="T37" s="43">
        <v>661976965.29588199</v>
      </c>
      <c r="U37" s="43">
        <v>661976965.29588199</v>
      </c>
      <c r="V37" s="43">
        <v>367923131.75175899</v>
      </c>
      <c r="W37" s="43">
        <v>367923131.75175899</v>
      </c>
      <c r="X37" s="43">
        <v>367923131.75175899</v>
      </c>
      <c r="Y37" s="43">
        <v>367923131.75175899</v>
      </c>
      <c r="Z37" s="43">
        <v>367923131.75175899</v>
      </c>
      <c r="AA37" s="43">
        <v>367923131.75175899</v>
      </c>
      <c r="AB37" s="43">
        <v>367923131.75175899</v>
      </c>
      <c r="AC37" s="43">
        <v>367923131.75175899</v>
      </c>
      <c r="AD37" s="43">
        <v>367923131.75175899</v>
      </c>
      <c r="AE37" s="43">
        <v>367923131.75175899</v>
      </c>
      <c r="AF37" s="43">
        <v>147381227.83361199</v>
      </c>
      <c r="AG37" s="43">
        <v>18201947605.975361</v>
      </c>
    </row>
    <row r="38" spans="1:33">
      <c r="A38" s="44" t="s">
        <v>165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4" t="s">
        <v>166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4" t="s">
        <v>160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0" t="s">
        <v>130</v>
      </c>
      <c r="B41" s="43">
        <v>788347034.58758485</v>
      </c>
      <c r="C41" s="43">
        <v>788347034.58758485</v>
      </c>
      <c r="D41" s="43">
        <v>788347034.58758485</v>
      </c>
      <c r="E41" s="43">
        <v>788347034.58758485</v>
      </c>
      <c r="F41" s="43">
        <v>788347034.58758485</v>
      </c>
      <c r="G41" s="43">
        <v>788347034.58758485</v>
      </c>
      <c r="H41" s="43">
        <v>788347034.58758485</v>
      </c>
      <c r="I41" s="43">
        <v>788347034.58758485</v>
      </c>
      <c r="J41" s="43">
        <v>788347034.58758485</v>
      </c>
      <c r="K41" s="43">
        <v>788347034.58758485</v>
      </c>
      <c r="L41" s="43">
        <v>838558168.42953634</v>
      </c>
      <c r="M41" s="43">
        <v>838558168.42953634</v>
      </c>
      <c r="N41" s="43">
        <v>838558168.42953634</v>
      </c>
      <c r="O41" s="43">
        <v>838558168.42953634</v>
      </c>
      <c r="P41" s="43">
        <v>838558168.42953634</v>
      </c>
      <c r="Q41" s="43">
        <v>838558168.42953634</v>
      </c>
      <c r="R41" s="43">
        <v>838558168.42953634</v>
      </c>
      <c r="S41" s="43">
        <v>838558168.42953634</v>
      </c>
      <c r="T41" s="43">
        <v>838558168.42953634</v>
      </c>
      <c r="U41" s="43">
        <v>838558168.42953634</v>
      </c>
      <c r="V41" s="43">
        <v>777756060.08522987</v>
      </c>
      <c r="W41" s="43">
        <v>777756060.08522987</v>
      </c>
      <c r="X41" s="43">
        <v>777756060.08522987</v>
      </c>
      <c r="Y41" s="43">
        <v>777756060.08522987</v>
      </c>
      <c r="Z41" s="43">
        <v>777756060.08522987</v>
      </c>
      <c r="AA41" s="43">
        <v>777756060.08522987</v>
      </c>
      <c r="AB41" s="43">
        <v>777756060.08522987</v>
      </c>
      <c r="AC41" s="43">
        <v>777756060.08522987</v>
      </c>
      <c r="AD41" s="43">
        <v>777756060.08522987</v>
      </c>
      <c r="AE41" s="43">
        <v>777756060.08522987</v>
      </c>
      <c r="AF41" s="43">
        <v>772315572.76528859</v>
      </c>
      <c r="AG41" s="43">
        <v>24818928203.788788</v>
      </c>
    </row>
    <row r="43" spans="1:33">
      <c r="A43" s="44"/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5659-C89B-4BD7-ACAA-B5568B0CACE3}">
  <sheetPr codeName="Sheet9"/>
  <dimension ref="A3:AG41"/>
  <sheetViews>
    <sheetView topLeftCell="A31" workbookViewId="0">
      <selection activeCell="H1" sqref="H1"/>
    </sheetView>
  </sheetViews>
  <sheetFormatPr defaultRowHeight="15"/>
  <cols>
    <col min="1" max="1" width="30.140625" bestFit="1" customWidth="1"/>
    <col min="2" max="2" width="36.140625" bestFit="1" customWidth="1"/>
    <col min="3" max="32" width="12.5703125" bestFit="1" customWidth="1"/>
    <col min="33" max="33" width="15.28515625" bestFit="1" customWidth="1"/>
  </cols>
  <sheetData>
    <row r="3" spans="1:33">
      <c r="A3" s="51" t="s">
        <v>120</v>
      </c>
      <c r="B3" s="51" t="s">
        <v>28</v>
      </c>
      <c r="C3" s="51" t="s">
        <v>28</v>
      </c>
      <c r="D3" s="51" t="s">
        <v>28</v>
      </c>
      <c r="E3" s="51" t="s">
        <v>28</v>
      </c>
      <c r="F3" s="51" t="s">
        <v>28</v>
      </c>
      <c r="G3" s="51" t="s">
        <v>28</v>
      </c>
      <c r="H3" s="51" t="s">
        <v>28</v>
      </c>
      <c r="I3" s="51" t="s">
        <v>28</v>
      </c>
      <c r="J3" s="51" t="s">
        <v>28</v>
      </c>
      <c r="K3" s="51" t="s">
        <v>28</v>
      </c>
      <c r="L3" s="51" t="s">
        <v>28</v>
      </c>
      <c r="M3" s="51" t="s">
        <v>29</v>
      </c>
      <c r="N3" s="51" t="s">
        <v>29</v>
      </c>
      <c r="O3" s="51" t="s">
        <v>29</v>
      </c>
      <c r="P3" s="51" t="s">
        <v>29</v>
      </c>
      <c r="Q3" s="51" t="s">
        <v>29</v>
      </c>
      <c r="R3" s="51" t="s">
        <v>29</v>
      </c>
      <c r="S3" s="51" t="s">
        <v>29</v>
      </c>
      <c r="T3" s="51" t="s">
        <v>29</v>
      </c>
      <c r="U3" s="51" t="s">
        <v>29</v>
      </c>
      <c r="V3" s="51" t="s">
        <v>29</v>
      </c>
      <c r="W3" s="51" t="s">
        <v>30</v>
      </c>
      <c r="X3" s="51" t="s">
        <v>30</v>
      </c>
      <c r="Y3" s="51" t="s">
        <v>30</v>
      </c>
      <c r="Z3" s="51" t="s">
        <v>30</v>
      </c>
      <c r="AA3" s="51" t="s">
        <v>30</v>
      </c>
      <c r="AB3" s="51" t="s">
        <v>30</v>
      </c>
      <c r="AC3" s="51" t="s">
        <v>30</v>
      </c>
      <c r="AD3" s="51" t="s">
        <v>30</v>
      </c>
      <c r="AE3" s="51" t="s">
        <v>30</v>
      </c>
      <c r="AF3" s="51" t="s">
        <v>30</v>
      </c>
    </row>
    <row r="4" spans="1:33">
      <c r="A4" s="39" t="s">
        <v>121</v>
      </c>
      <c r="B4" t="s">
        <v>122</v>
      </c>
    </row>
    <row r="5" spans="1:33">
      <c r="A5" s="39" t="s">
        <v>123</v>
      </c>
      <c r="B5" t="s">
        <v>124</v>
      </c>
    </row>
    <row r="6" spans="1:33">
      <c r="A6" s="39" t="s">
        <v>172</v>
      </c>
      <c r="B6" t="s">
        <v>126</v>
      </c>
    </row>
    <row r="8" spans="1:33">
      <c r="A8" s="39" t="s">
        <v>127</v>
      </c>
      <c r="B8" s="39" t="s">
        <v>128</v>
      </c>
    </row>
    <row r="9" spans="1:33">
      <c r="A9" s="39" t="s">
        <v>129</v>
      </c>
      <c r="B9">
        <v>2020</v>
      </c>
      <c r="C9">
        <v>2021</v>
      </c>
      <c r="D9">
        <v>2022</v>
      </c>
      <c r="E9">
        <v>2023</v>
      </c>
      <c r="F9">
        <v>2024</v>
      </c>
      <c r="G9">
        <v>2025</v>
      </c>
      <c r="H9">
        <v>2026</v>
      </c>
      <c r="I9">
        <v>2027</v>
      </c>
      <c r="J9">
        <v>2028</v>
      </c>
      <c r="K9">
        <v>2029</v>
      </c>
      <c r="L9">
        <v>2030</v>
      </c>
      <c r="M9">
        <v>2031</v>
      </c>
      <c r="N9">
        <v>2032</v>
      </c>
      <c r="O9">
        <v>2033</v>
      </c>
      <c r="P9">
        <v>2034</v>
      </c>
      <c r="Q9">
        <v>2035</v>
      </c>
      <c r="R9">
        <v>2036</v>
      </c>
      <c r="S9">
        <v>2037</v>
      </c>
      <c r="T9">
        <v>2038</v>
      </c>
      <c r="U9">
        <v>2039</v>
      </c>
      <c r="V9">
        <v>2040</v>
      </c>
      <c r="W9">
        <v>2041</v>
      </c>
      <c r="X9">
        <v>2042</v>
      </c>
      <c r="Y9">
        <v>2043</v>
      </c>
      <c r="Z9">
        <v>2044</v>
      </c>
      <c r="AA9">
        <v>2045</v>
      </c>
      <c r="AB9">
        <v>2046</v>
      </c>
      <c r="AC9">
        <v>2047</v>
      </c>
      <c r="AD9">
        <v>2048</v>
      </c>
      <c r="AE9">
        <v>2049</v>
      </c>
      <c r="AF9">
        <v>2050</v>
      </c>
      <c r="AG9" t="s">
        <v>130</v>
      </c>
    </row>
    <row r="10" spans="1:33">
      <c r="A10" s="40" t="s">
        <v>162</v>
      </c>
      <c r="B10" s="43">
        <v>38799574.739583708</v>
      </c>
      <c r="C10" s="43">
        <v>38799574.739583708</v>
      </c>
      <c r="D10" s="43">
        <v>38799574.739583708</v>
      </c>
      <c r="E10" s="43">
        <v>38799574.739583708</v>
      </c>
      <c r="F10" s="43">
        <v>38799574.739583708</v>
      </c>
      <c r="G10" s="43">
        <v>38799574.739583708</v>
      </c>
      <c r="H10" s="43">
        <v>38799574.739583708</v>
      </c>
      <c r="I10" s="43">
        <v>38799574.739583708</v>
      </c>
      <c r="J10" s="43">
        <v>38799574.739583708</v>
      </c>
      <c r="K10" s="43">
        <v>38799574.739583708</v>
      </c>
      <c r="L10" s="43">
        <v>24828132.063208982</v>
      </c>
      <c r="M10" s="43">
        <v>24828132.063208982</v>
      </c>
      <c r="N10" s="43">
        <v>24828132.063208982</v>
      </c>
      <c r="O10" s="43">
        <v>24828132.063208982</v>
      </c>
      <c r="P10" s="43">
        <v>24828132.063208982</v>
      </c>
      <c r="Q10" s="43">
        <v>24828132.063208982</v>
      </c>
      <c r="R10" s="43">
        <v>24828132.063208982</v>
      </c>
      <c r="S10" s="43">
        <v>24828132.063208982</v>
      </c>
      <c r="T10" s="43">
        <v>24828132.063208982</v>
      </c>
      <c r="U10" s="43">
        <v>24828132.063208982</v>
      </c>
      <c r="V10" s="43">
        <v>59603869.775401928</v>
      </c>
      <c r="W10" s="43">
        <v>59603869.775401928</v>
      </c>
      <c r="X10" s="43">
        <v>59603869.775401928</v>
      </c>
      <c r="Y10" s="43">
        <v>59603869.775401928</v>
      </c>
      <c r="Z10" s="43">
        <v>59603869.775401928</v>
      </c>
      <c r="AA10" s="43">
        <v>59603869.775401928</v>
      </c>
      <c r="AB10" s="43">
        <v>59603869.775401928</v>
      </c>
      <c r="AC10" s="43">
        <v>59603869.775401928</v>
      </c>
      <c r="AD10" s="43">
        <v>59603869.775401928</v>
      </c>
      <c r="AE10" s="43">
        <v>59603869.775401928</v>
      </c>
      <c r="AF10" s="43">
        <v>57181166.927270457</v>
      </c>
      <c r="AG10" s="43">
        <v>1289496932.7092166</v>
      </c>
    </row>
    <row r="11" spans="1:33">
      <c r="A11" s="41" t="s">
        <v>163</v>
      </c>
      <c r="B11" s="43">
        <v>38799574.739583708</v>
      </c>
      <c r="C11" s="43">
        <v>38799574.739583708</v>
      </c>
      <c r="D11" s="43">
        <v>38799574.739583708</v>
      </c>
      <c r="E11" s="43">
        <v>38799574.739583708</v>
      </c>
      <c r="F11" s="43">
        <v>38799574.739583708</v>
      </c>
      <c r="G11" s="43">
        <v>38799574.739583708</v>
      </c>
      <c r="H11" s="43">
        <v>38799574.739583708</v>
      </c>
      <c r="I11" s="43">
        <v>38799574.739583708</v>
      </c>
      <c r="J11" s="43">
        <v>38799574.739583708</v>
      </c>
      <c r="K11" s="43">
        <v>38799574.739583708</v>
      </c>
      <c r="L11" s="43">
        <v>24828132.063208982</v>
      </c>
      <c r="M11" s="43">
        <v>24828132.063208982</v>
      </c>
      <c r="N11" s="43">
        <v>24828132.063208982</v>
      </c>
      <c r="O11" s="43">
        <v>24828132.063208982</v>
      </c>
      <c r="P11" s="43">
        <v>24828132.063208982</v>
      </c>
      <c r="Q11" s="43">
        <v>24828132.063208982</v>
      </c>
      <c r="R11" s="43">
        <v>24828132.063208982</v>
      </c>
      <c r="S11" s="43">
        <v>24828132.063208982</v>
      </c>
      <c r="T11" s="43">
        <v>24828132.063208982</v>
      </c>
      <c r="U11" s="43">
        <v>24828132.063208982</v>
      </c>
      <c r="V11" s="43">
        <v>59603869.775401928</v>
      </c>
      <c r="W11" s="43">
        <v>59603869.775401928</v>
      </c>
      <c r="X11" s="43">
        <v>59603869.775401928</v>
      </c>
      <c r="Y11" s="43">
        <v>59603869.775401928</v>
      </c>
      <c r="Z11" s="43">
        <v>59603869.775401928</v>
      </c>
      <c r="AA11" s="43">
        <v>59603869.775401928</v>
      </c>
      <c r="AB11" s="43">
        <v>59603869.775401928</v>
      </c>
      <c r="AC11" s="43">
        <v>59603869.775401928</v>
      </c>
      <c r="AD11" s="43">
        <v>59603869.775401928</v>
      </c>
      <c r="AE11" s="43">
        <v>59603869.775401928</v>
      </c>
      <c r="AF11" s="43">
        <v>57181166.927270457</v>
      </c>
      <c r="AG11" s="43">
        <v>1289496932.7092166</v>
      </c>
    </row>
    <row r="12" spans="1:33">
      <c r="A12" s="44" t="s">
        <v>164</v>
      </c>
      <c r="B12" s="43">
        <v>17576459.192025401</v>
      </c>
      <c r="C12" s="43">
        <v>17576459.192025401</v>
      </c>
      <c r="D12" s="43">
        <v>17576459.192025401</v>
      </c>
      <c r="E12" s="43">
        <v>17576459.192025401</v>
      </c>
      <c r="F12" s="43">
        <v>17576459.192025401</v>
      </c>
      <c r="G12" s="43">
        <v>17576459.192025401</v>
      </c>
      <c r="H12" s="43">
        <v>17576459.192025401</v>
      </c>
      <c r="I12" s="43">
        <v>17576459.192025401</v>
      </c>
      <c r="J12" s="43">
        <v>17576459.192025401</v>
      </c>
      <c r="K12" s="43">
        <v>17576459.192025401</v>
      </c>
      <c r="L12" s="43">
        <v>607129.52036896301</v>
      </c>
      <c r="M12" s="43">
        <v>607129.52036896301</v>
      </c>
      <c r="N12" s="43">
        <v>607129.52036896301</v>
      </c>
      <c r="O12" s="43">
        <v>607129.52036896301</v>
      </c>
      <c r="P12" s="43">
        <v>607129.52036896301</v>
      </c>
      <c r="Q12" s="43">
        <v>607129.52036896301</v>
      </c>
      <c r="R12" s="43">
        <v>607129.52036896301</v>
      </c>
      <c r="S12" s="43">
        <v>607129.52036896301</v>
      </c>
      <c r="T12" s="43">
        <v>607129.52036896301</v>
      </c>
      <c r="U12" s="43">
        <v>607129.52036896301</v>
      </c>
      <c r="V12" s="43">
        <v>12801966.8623717</v>
      </c>
      <c r="W12" s="43">
        <v>12801966.8623717</v>
      </c>
      <c r="X12" s="43">
        <v>12801966.8623717</v>
      </c>
      <c r="Y12" s="43">
        <v>12801966.8623717</v>
      </c>
      <c r="Z12" s="43">
        <v>12801966.8623717</v>
      </c>
      <c r="AA12" s="43">
        <v>12801966.8623717</v>
      </c>
      <c r="AB12" s="43">
        <v>12801966.8623717</v>
      </c>
      <c r="AC12" s="43">
        <v>12801966.8623717</v>
      </c>
      <c r="AD12" s="43">
        <v>12801966.8623717</v>
      </c>
      <c r="AE12" s="43">
        <v>12801966.8623717</v>
      </c>
      <c r="AF12" s="43">
        <v>9107520.6602891199</v>
      </c>
      <c r="AG12" s="43">
        <v>318963076.40794975</v>
      </c>
    </row>
    <row r="13" spans="1:33">
      <c r="A13" s="44" t="s">
        <v>159</v>
      </c>
      <c r="B13" s="43">
        <v>17865141.218892399</v>
      </c>
      <c r="C13" s="43">
        <v>17865141.218892399</v>
      </c>
      <c r="D13" s="43">
        <v>17865141.218892399</v>
      </c>
      <c r="E13" s="43">
        <v>17865141.218892399</v>
      </c>
      <c r="F13" s="43">
        <v>17865141.218892399</v>
      </c>
      <c r="G13" s="43">
        <v>17865141.218892399</v>
      </c>
      <c r="H13" s="43">
        <v>17865141.218892399</v>
      </c>
      <c r="I13" s="43">
        <v>17865141.218892399</v>
      </c>
      <c r="J13" s="43">
        <v>17865141.218892399</v>
      </c>
      <c r="K13" s="43">
        <v>17865141.218892399</v>
      </c>
      <c r="L13" s="43">
        <v>10354538.8849044</v>
      </c>
      <c r="M13" s="43">
        <v>10354538.8849044</v>
      </c>
      <c r="N13" s="43">
        <v>10354538.8849044</v>
      </c>
      <c r="O13" s="43">
        <v>10354538.8849044</v>
      </c>
      <c r="P13" s="43">
        <v>10354538.8849044</v>
      </c>
      <c r="Q13" s="43">
        <v>10354538.8849044</v>
      </c>
      <c r="R13" s="43">
        <v>10354538.8849044</v>
      </c>
      <c r="S13" s="43">
        <v>10354538.8849044</v>
      </c>
      <c r="T13" s="43">
        <v>10354538.8849044</v>
      </c>
      <c r="U13" s="43">
        <v>10354538.8849044</v>
      </c>
      <c r="V13" s="43">
        <v>15279675.141967701</v>
      </c>
      <c r="W13" s="43">
        <v>15279675.141967701</v>
      </c>
      <c r="X13" s="43">
        <v>15279675.141967701</v>
      </c>
      <c r="Y13" s="43">
        <v>15279675.141967701</v>
      </c>
      <c r="Z13" s="43">
        <v>15279675.141967701</v>
      </c>
      <c r="AA13" s="43">
        <v>15279675.141967701</v>
      </c>
      <c r="AB13" s="43">
        <v>15279675.141967701</v>
      </c>
      <c r="AC13" s="43">
        <v>15279675.141967701</v>
      </c>
      <c r="AD13" s="43">
        <v>15279675.141967701</v>
      </c>
      <c r="AE13" s="43">
        <v>15279675.141967701</v>
      </c>
      <c r="AF13" s="43">
        <v>16798124.817460898</v>
      </c>
      <c r="AG13" s="43">
        <v>451791677.27510589</v>
      </c>
    </row>
    <row r="14" spans="1:33">
      <c r="A14" s="44" t="s">
        <v>126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4" t="s">
        <v>165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6430181.6061610598</v>
      </c>
      <c r="M15" s="43">
        <v>6430181.6061610598</v>
      </c>
      <c r="N15" s="43">
        <v>6430181.6061610598</v>
      </c>
      <c r="O15" s="43">
        <v>6430181.6061610598</v>
      </c>
      <c r="P15" s="43">
        <v>6430181.6061610598</v>
      </c>
      <c r="Q15" s="43">
        <v>6430181.6061610598</v>
      </c>
      <c r="R15" s="43">
        <v>6430181.6061610598</v>
      </c>
      <c r="S15" s="43">
        <v>6430181.6061610598</v>
      </c>
      <c r="T15" s="43">
        <v>6430181.6061610598</v>
      </c>
      <c r="U15" s="43">
        <v>6430181.6061610598</v>
      </c>
      <c r="V15" s="43">
        <v>21740274.3118558</v>
      </c>
      <c r="W15" s="43">
        <v>21740274.3118558</v>
      </c>
      <c r="X15" s="43">
        <v>21740274.3118558</v>
      </c>
      <c r="Y15" s="43">
        <v>21740274.3118558</v>
      </c>
      <c r="Z15" s="43">
        <v>21740274.3118558</v>
      </c>
      <c r="AA15" s="43">
        <v>21740274.3118558</v>
      </c>
      <c r="AB15" s="43">
        <v>21740274.3118558</v>
      </c>
      <c r="AC15" s="43">
        <v>21740274.3118558</v>
      </c>
      <c r="AD15" s="43">
        <v>21740274.3118558</v>
      </c>
      <c r="AE15" s="43">
        <v>21740274.3118558</v>
      </c>
      <c r="AF15" s="43">
        <v>23251474.926045299</v>
      </c>
      <c r="AG15" s="43">
        <v>304956034.10621387</v>
      </c>
    </row>
    <row r="16" spans="1:33">
      <c r="A16" s="44" t="s">
        <v>166</v>
      </c>
      <c r="B16" s="43">
        <v>3255394.4169560699</v>
      </c>
      <c r="C16" s="43">
        <v>3255394.4169560699</v>
      </c>
      <c r="D16" s="43">
        <v>3255394.4169560699</v>
      </c>
      <c r="E16" s="43">
        <v>3255394.4169560699</v>
      </c>
      <c r="F16" s="43">
        <v>3255394.4169560699</v>
      </c>
      <c r="G16" s="43">
        <v>3255394.4169560699</v>
      </c>
      <c r="H16" s="43">
        <v>3255394.4169560699</v>
      </c>
      <c r="I16" s="43">
        <v>3255394.4169560699</v>
      </c>
      <c r="J16" s="43">
        <v>3255394.4169560699</v>
      </c>
      <c r="K16" s="43">
        <v>3255394.4169560699</v>
      </c>
      <c r="L16" s="43">
        <v>7436282.0517745595</v>
      </c>
      <c r="M16" s="43">
        <v>7436282.0517745595</v>
      </c>
      <c r="N16" s="43">
        <v>7436282.0517745595</v>
      </c>
      <c r="O16" s="43">
        <v>7436282.0517745595</v>
      </c>
      <c r="P16" s="43">
        <v>7436282.0517745595</v>
      </c>
      <c r="Q16" s="43">
        <v>7436282.0517745595</v>
      </c>
      <c r="R16" s="43">
        <v>7436282.0517745595</v>
      </c>
      <c r="S16" s="43">
        <v>7436282.0517745595</v>
      </c>
      <c r="T16" s="43">
        <v>7436282.0517745595</v>
      </c>
      <c r="U16" s="43">
        <v>7436282.0517745595</v>
      </c>
      <c r="V16" s="43">
        <v>9606093.7135322597</v>
      </c>
      <c r="W16" s="43">
        <v>9606093.7135322597</v>
      </c>
      <c r="X16" s="43">
        <v>9606093.7135322597</v>
      </c>
      <c r="Y16" s="43">
        <v>9606093.7135322597</v>
      </c>
      <c r="Z16" s="43">
        <v>9606093.7135322597</v>
      </c>
      <c r="AA16" s="43">
        <v>9606093.7135322597</v>
      </c>
      <c r="AB16" s="43">
        <v>9606093.7135322597</v>
      </c>
      <c r="AC16" s="43">
        <v>9606093.7135322597</v>
      </c>
      <c r="AD16" s="43">
        <v>9606093.7135322597</v>
      </c>
      <c r="AE16" s="43">
        <v>9606093.7135322597</v>
      </c>
      <c r="AF16" s="43">
        <v>8024046.5234751403</v>
      </c>
      <c r="AG16" s="43">
        <v>211001748.34610412</v>
      </c>
    </row>
    <row r="17" spans="1:33">
      <c r="A17" s="44" t="s">
        <v>160</v>
      </c>
      <c r="B17" s="43">
        <v>102579.911709837</v>
      </c>
      <c r="C17" s="43">
        <v>102579.911709837</v>
      </c>
      <c r="D17" s="43">
        <v>102579.911709837</v>
      </c>
      <c r="E17" s="43">
        <v>102579.911709837</v>
      </c>
      <c r="F17" s="43">
        <v>102579.911709837</v>
      </c>
      <c r="G17" s="43">
        <v>102579.911709837</v>
      </c>
      <c r="H17" s="43">
        <v>102579.911709837</v>
      </c>
      <c r="I17" s="43">
        <v>102579.911709837</v>
      </c>
      <c r="J17" s="43">
        <v>102579.911709837</v>
      </c>
      <c r="K17" s="43">
        <v>102579.911709837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175859.74567446101</v>
      </c>
      <c r="W17" s="43">
        <v>175859.74567446101</v>
      </c>
      <c r="X17" s="43">
        <v>175859.74567446101</v>
      </c>
      <c r="Y17" s="43">
        <v>175859.74567446101</v>
      </c>
      <c r="Z17" s="43">
        <v>175859.74567446101</v>
      </c>
      <c r="AA17" s="43">
        <v>175859.74567446101</v>
      </c>
      <c r="AB17" s="43">
        <v>175859.74567446101</v>
      </c>
      <c r="AC17" s="43">
        <v>175859.74567446101</v>
      </c>
      <c r="AD17" s="43">
        <v>175859.74567446101</v>
      </c>
      <c r="AE17" s="43">
        <v>175859.74567446101</v>
      </c>
      <c r="AF17" s="43">
        <v>0</v>
      </c>
      <c r="AG17" s="43">
        <v>2784396.5738429814</v>
      </c>
    </row>
    <row r="18" spans="1:33">
      <c r="A18" s="40" t="s">
        <v>167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110846468.66843601</v>
      </c>
      <c r="M18" s="43">
        <v>110846468.66843601</v>
      </c>
      <c r="N18" s="43">
        <v>110846468.66843601</v>
      </c>
      <c r="O18" s="43">
        <v>110846468.66843601</v>
      </c>
      <c r="P18" s="43">
        <v>110846468.66843601</v>
      </c>
      <c r="Q18" s="43">
        <v>110846468.66843601</v>
      </c>
      <c r="R18" s="43">
        <v>110846468.66843601</v>
      </c>
      <c r="S18" s="43">
        <v>110846468.66843601</v>
      </c>
      <c r="T18" s="43">
        <v>110846468.66843601</v>
      </c>
      <c r="U18" s="43">
        <v>110846468.66843601</v>
      </c>
      <c r="V18" s="43">
        <v>305168522.81711501</v>
      </c>
      <c r="W18" s="43">
        <v>305168522.81711501</v>
      </c>
      <c r="X18" s="43">
        <v>305168522.81711501</v>
      </c>
      <c r="Y18" s="43">
        <v>305168522.81711501</v>
      </c>
      <c r="Z18" s="43">
        <v>305168522.81711501</v>
      </c>
      <c r="AA18" s="43">
        <v>305168522.81711501</v>
      </c>
      <c r="AB18" s="43">
        <v>305168522.81711501</v>
      </c>
      <c r="AC18" s="43">
        <v>305168522.81711501</v>
      </c>
      <c r="AD18" s="43">
        <v>305168522.81711501</v>
      </c>
      <c r="AE18" s="43">
        <v>305168522.81711501</v>
      </c>
      <c r="AF18" s="43">
        <v>511715728.51381898</v>
      </c>
      <c r="AG18" s="43">
        <v>4671865643.3693285</v>
      </c>
    </row>
    <row r="19" spans="1:33">
      <c r="A19" s="41" t="s">
        <v>168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164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159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126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166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4" t="s">
        <v>160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1" t="s">
        <v>169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110846468.66843601</v>
      </c>
      <c r="M26" s="43">
        <v>110846468.66843601</v>
      </c>
      <c r="N26" s="43">
        <v>110846468.66843601</v>
      </c>
      <c r="O26" s="43">
        <v>110846468.66843601</v>
      </c>
      <c r="P26" s="43">
        <v>110846468.66843601</v>
      </c>
      <c r="Q26" s="43">
        <v>110846468.66843601</v>
      </c>
      <c r="R26" s="43">
        <v>110846468.66843601</v>
      </c>
      <c r="S26" s="43">
        <v>110846468.66843601</v>
      </c>
      <c r="T26" s="43">
        <v>110846468.66843601</v>
      </c>
      <c r="U26" s="43">
        <v>110846468.66843601</v>
      </c>
      <c r="V26" s="43">
        <v>305168522.81711501</v>
      </c>
      <c r="W26" s="43">
        <v>305168522.81711501</v>
      </c>
      <c r="X26" s="43">
        <v>305168522.81711501</v>
      </c>
      <c r="Y26" s="43">
        <v>305168522.81711501</v>
      </c>
      <c r="Z26" s="43">
        <v>305168522.81711501</v>
      </c>
      <c r="AA26" s="43">
        <v>305168522.81711501</v>
      </c>
      <c r="AB26" s="43">
        <v>305168522.81711501</v>
      </c>
      <c r="AC26" s="43">
        <v>305168522.81711501</v>
      </c>
      <c r="AD26" s="43">
        <v>305168522.81711501</v>
      </c>
      <c r="AE26" s="43">
        <v>305168522.81711501</v>
      </c>
      <c r="AF26" s="43">
        <v>511715728.51381898</v>
      </c>
      <c r="AG26" s="43">
        <v>4671865643.3693285</v>
      </c>
    </row>
    <row r="27" spans="1:33">
      <c r="A27" s="44" t="s">
        <v>164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</row>
    <row r="28" spans="1:33">
      <c r="A28" s="44" t="s">
        <v>159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126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110846468.66843601</v>
      </c>
      <c r="M29" s="43">
        <v>110846468.66843601</v>
      </c>
      <c r="N29" s="43">
        <v>110846468.66843601</v>
      </c>
      <c r="O29" s="43">
        <v>110846468.66843601</v>
      </c>
      <c r="P29" s="43">
        <v>110846468.66843601</v>
      </c>
      <c r="Q29" s="43">
        <v>110846468.66843601</v>
      </c>
      <c r="R29" s="43">
        <v>110846468.66843601</v>
      </c>
      <c r="S29" s="43">
        <v>110846468.66843601</v>
      </c>
      <c r="T29" s="43">
        <v>110846468.66843601</v>
      </c>
      <c r="U29" s="43">
        <v>110846468.66843601</v>
      </c>
      <c r="V29" s="43">
        <v>305168522.81711501</v>
      </c>
      <c r="W29" s="43">
        <v>305168522.81711501</v>
      </c>
      <c r="X29" s="43">
        <v>305168522.81711501</v>
      </c>
      <c r="Y29" s="43">
        <v>305168522.81711501</v>
      </c>
      <c r="Z29" s="43">
        <v>305168522.81711501</v>
      </c>
      <c r="AA29" s="43">
        <v>305168522.81711501</v>
      </c>
      <c r="AB29" s="43">
        <v>305168522.81711501</v>
      </c>
      <c r="AC29" s="43">
        <v>305168522.81711501</v>
      </c>
      <c r="AD29" s="43">
        <v>305168522.81711501</v>
      </c>
      <c r="AE29" s="43">
        <v>305168522.81711501</v>
      </c>
      <c r="AF29" s="43">
        <v>511715728.51381898</v>
      </c>
      <c r="AG29" s="43">
        <v>4671865643.3693285</v>
      </c>
    </row>
    <row r="30" spans="1:33">
      <c r="A30" s="44" t="s">
        <v>165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4" t="s">
        <v>166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</row>
    <row r="32" spans="1:33">
      <c r="A32" s="44" t="s">
        <v>160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0" t="s">
        <v>170</v>
      </c>
      <c r="B33" s="43">
        <v>775556540.76653504</v>
      </c>
      <c r="C33" s="43">
        <v>775556540.76653504</v>
      </c>
      <c r="D33" s="43">
        <v>775556540.76653504</v>
      </c>
      <c r="E33" s="43">
        <v>775556540.76653504</v>
      </c>
      <c r="F33" s="43">
        <v>775556540.76653504</v>
      </c>
      <c r="G33" s="43">
        <v>775556540.76653504</v>
      </c>
      <c r="H33" s="43">
        <v>775556540.76653504</v>
      </c>
      <c r="I33" s="43">
        <v>775556540.76653504</v>
      </c>
      <c r="J33" s="43">
        <v>775556540.76653504</v>
      </c>
      <c r="K33" s="43">
        <v>775556540.76653504</v>
      </c>
      <c r="L33" s="43">
        <v>661976965.29588199</v>
      </c>
      <c r="M33" s="43">
        <v>661976965.29588199</v>
      </c>
      <c r="N33" s="43">
        <v>661976965.29588199</v>
      </c>
      <c r="O33" s="43">
        <v>661976965.29588199</v>
      </c>
      <c r="P33" s="43">
        <v>661976965.29588199</v>
      </c>
      <c r="Q33" s="43">
        <v>661976965.29588199</v>
      </c>
      <c r="R33" s="43">
        <v>661976965.29588199</v>
      </c>
      <c r="S33" s="43">
        <v>661976965.29588199</v>
      </c>
      <c r="T33" s="43">
        <v>661976965.29588199</v>
      </c>
      <c r="U33" s="43">
        <v>661976965.29588199</v>
      </c>
      <c r="V33" s="43">
        <v>367923131.75175899</v>
      </c>
      <c r="W33" s="43">
        <v>367923131.75175899</v>
      </c>
      <c r="X33" s="43">
        <v>367923131.75175899</v>
      </c>
      <c r="Y33" s="43">
        <v>367923131.75175899</v>
      </c>
      <c r="Z33" s="43">
        <v>367923131.75175899</v>
      </c>
      <c r="AA33" s="43">
        <v>367923131.75175899</v>
      </c>
      <c r="AB33" s="43">
        <v>367923131.75175899</v>
      </c>
      <c r="AC33" s="43">
        <v>367923131.75175899</v>
      </c>
      <c r="AD33" s="43">
        <v>367923131.75175899</v>
      </c>
      <c r="AE33" s="43">
        <v>367923131.75175899</v>
      </c>
      <c r="AF33" s="43">
        <v>147381227.83361199</v>
      </c>
      <c r="AG33" s="43">
        <v>18201947605.975361</v>
      </c>
    </row>
    <row r="34" spans="1:33">
      <c r="A34" s="41" t="s">
        <v>171</v>
      </c>
      <c r="B34" s="43">
        <v>775556540.76653504</v>
      </c>
      <c r="C34" s="43">
        <v>775556540.76653504</v>
      </c>
      <c r="D34" s="43">
        <v>775556540.76653504</v>
      </c>
      <c r="E34" s="43">
        <v>775556540.76653504</v>
      </c>
      <c r="F34" s="43">
        <v>775556540.76653504</v>
      </c>
      <c r="G34" s="43">
        <v>775556540.76653504</v>
      </c>
      <c r="H34" s="43">
        <v>775556540.76653504</v>
      </c>
      <c r="I34" s="43">
        <v>775556540.76653504</v>
      </c>
      <c r="J34" s="43">
        <v>775556540.76653504</v>
      </c>
      <c r="K34" s="43">
        <v>775556540.76653504</v>
      </c>
      <c r="L34" s="43">
        <v>661976965.29588199</v>
      </c>
      <c r="M34" s="43">
        <v>661976965.29588199</v>
      </c>
      <c r="N34" s="43">
        <v>661976965.29588199</v>
      </c>
      <c r="O34" s="43">
        <v>661976965.29588199</v>
      </c>
      <c r="P34" s="43">
        <v>661976965.29588199</v>
      </c>
      <c r="Q34" s="43">
        <v>661976965.29588199</v>
      </c>
      <c r="R34" s="43">
        <v>661976965.29588199</v>
      </c>
      <c r="S34" s="43">
        <v>661976965.29588199</v>
      </c>
      <c r="T34" s="43">
        <v>661976965.29588199</v>
      </c>
      <c r="U34" s="43">
        <v>661976965.29588199</v>
      </c>
      <c r="V34" s="43">
        <v>367923131.75175899</v>
      </c>
      <c r="W34" s="43">
        <v>367923131.75175899</v>
      </c>
      <c r="X34" s="43">
        <v>367923131.75175899</v>
      </c>
      <c r="Y34" s="43">
        <v>367923131.75175899</v>
      </c>
      <c r="Z34" s="43">
        <v>367923131.75175899</v>
      </c>
      <c r="AA34" s="43">
        <v>367923131.75175899</v>
      </c>
      <c r="AB34" s="43">
        <v>367923131.75175899</v>
      </c>
      <c r="AC34" s="43">
        <v>367923131.75175899</v>
      </c>
      <c r="AD34" s="43">
        <v>367923131.75175899</v>
      </c>
      <c r="AE34" s="43">
        <v>367923131.75175899</v>
      </c>
      <c r="AF34" s="43">
        <v>147381227.83361199</v>
      </c>
      <c r="AG34" s="43">
        <v>18201947605.975361</v>
      </c>
    </row>
    <row r="35" spans="1:33">
      <c r="A35" s="44" t="s">
        <v>164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4" t="s">
        <v>159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126</v>
      </c>
      <c r="B37" s="43">
        <v>775556540.76653504</v>
      </c>
      <c r="C37" s="43">
        <v>775556540.76653504</v>
      </c>
      <c r="D37" s="43">
        <v>775556540.76653504</v>
      </c>
      <c r="E37" s="43">
        <v>775556540.76653504</v>
      </c>
      <c r="F37" s="43">
        <v>775556540.76653504</v>
      </c>
      <c r="G37" s="43">
        <v>775556540.76653504</v>
      </c>
      <c r="H37" s="43">
        <v>775556540.76653504</v>
      </c>
      <c r="I37" s="43">
        <v>775556540.76653504</v>
      </c>
      <c r="J37" s="43">
        <v>775556540.76653504</v>
      </c>
      <c r="K37" s="43">
        <v>775556540.76653504</v>
      </c>
      <c r="L37" s="43">
        <v>661976965.29588199</v>
      </c>
      <c r="M37" s="43">
        <v>661976965.29588199</v>
      </c>
      <c r="N37" s="43">
        <v>661976965.29588199</v>
      </c>
      <c r="O37" s="43">
        <v>661976965.29588199</v>
      </c>
      <c r="P37" s="43">
        <v>661976965.29588199</v>
      </c>
      <c r="Q37" s="43">
        <v>661976965.29588199</v>
      </c>
      <c r="R37" s="43">
        <v>661976965.29588199</v>
      </c>
      <c r="S37" s="43">
        <v>661976965.29588199</v>
      </c>
      <c r="T37" s="43">
        <v>661976965.29588199</v>
      </c>
      <c r="U37" s="43">
        <v>661976965.29588199</v>
      </c>
      <c r="V37" s="43">
        <v>367923131.75175899</v>
      </c>
      <c r="W37" s="43">
        <v>367923131.75175899</v>
      </c>
      <c r="X37" s="43">
        <v>367923131.75175899</v>
      </c>
      <c r="Y37" s="43">
        <v>367923131.75175899</v>
      </c>
      <c r="Z37" s="43">
        <v>367923131.75175899</v>
      </c>
      <c r="AA37" s="43">
        <v>367923131.75175899</v>
      </c>
      <c r="AB37" s="43">
        <v>367923131.75175899</v>
      </c>
      <c r="AC37" s="43">
        <v>367923131.75175899</v>
      </c>
      <c r="AD37" s="43">
        <v>367923131.75175899</v>
      </c>
      <c r="AE37" s="43">
        <v>367923131.75175899</v>
      </c>
      <c r="AF37" s="43">
        <v>147381227.83361199</v>
      </c>
      <c r="AG37" s="43">
        <v>18201947605.975361</v>
      </c>
    </row>
    <row r="38" spans="1:33">
      <c r="A38" s="44" t="s">
        <v>165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4" t="s">
        <v>166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4" t="s">
        <v>160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0" t="s">
        <v>130</v>
      </c>
      <c r="B41" s="43">
        <v>814356115.50611877</v>
      </c>
      <c r="C41" s="43">
        <v>814356115.50611877</v>
      </c>
      <c r="D41" s="43">
        <v>814356115.50611877</v>
      </c>
      <c r="E41" s="43">
        <v>814356115.50611877</v>
      </c>
      <c r="F41" s="43">
        <v>814356115.50611877</v>
      </c>
      <c r="G41" s="43">
        <v>814356115.50611877</v>
      </c>
      <c r="H41" s="43">
        <v>814356115.50611877</v>
      </c>
      <c r="I41" s="43">
        <v>814356115.50611877</v>
      </c>
      <c r="J41" s="43">
        <v>814356115.50611877</v>
      </c>
      <c r="K41" s="43">
        <v>814356115.50611877</v>
      </c>
      <c r="L41" s="43">
        <v>797651566.02752697</v>
      </c>
      <c r="M41" s="43">
        <v>797651566.02752697</v>
      </c>
      <c r="N41" s="43">
        <v>797651566.02752697</v>
      </c>
      <c r="O41" s="43">
        <v>797651566.02752697</v>
      </c>
      <c r="P41" s="43">
        <v>797651566.02752697</v>
      </c>
      <c r="Q41" s="43">
        <v>797651566.02752697</v>
      </c>
      <c r="R41" s="43">
        <v>797651566.02752697</v>
      </c>
      <c r="S41" s="43">
        <v>797651566.02752697</v>
      </c>
      <c r="T41" s="43">
        <v>797651566.02752697</v>
      </c>
      <c r="U41" s="43">
        <v>797651566.02752697</v>
      </c>
      <c r="V41" s="43">
        <v>732695524.34427595</v>
      </c>
      <c r="W41" s="43">
        <v>732695524.34427595</v>
      </c>
      <c r="X41" s="43">
        <v>732695524.34427595</v>
      </c>
      <c r="Y41" s="43">
        <v>732695524.34427595</v>
      </c>
      <c r="Z41" s="43">
        <v>732695524.34427595</v>
      </c>
      <c r="AA41" s="43">
        <v>732695524.34427595</v>
      </c>
      <c r="AB41" s="43">
        <v>732695524.34427595</v>
      </c>
      <c r="AC41" s="43">
        <v>732695524.34427595</v>
      </c>
      <c r="AD41" s="43">
        <v>732695524.34427595</v>
      </c>
      <c r="AE41" s="43">
        <v>732695524.34427595</v>
      </c>
      <c r="AF41" s="43">
        <v>716278123.27470136</v>
      </c>
      <c r="AG41" s="43">
        <v>24163310182.053905</v>
      </c>
    </row>
  </sheetData>
  <pageMargins left="0.7" right="0.7" top="0.75" bottom="0.75" header="0.3" footer="0.3"/>
  <pageSetup orientation="portrait" r:id="rId2"/>
  <headerFooter>
    <oddHeader xml:space="preserve">&amp;R&amp;"Arial,Regular"&amp;10Filed: 2023-04-06
EB-2022-0200
Exhibit JT1.28
Attachment 8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A99DC5F2E29C4EA0320A2DE468F5FC" ma:contentTypeVersion="4" ma:contentTypeDescription="Create a new document." ma:contentTypeScope="" ma:versionID="ff3e3884dc2e643973374073d0034b45">
  <xsd:schema xmlns:xsd="http://www.w3.org/2001/XMLSchema" xmlns:xs="http://www.w3.org/2001/XMLSchema" xmlns:p="http://schemas.microsoft.com/office/2006/metadata/properties" xmlns:ns2="bc9be6ef-036f-4d38-ab45-2a4da0c93cb0" xmlns:ns3="fdff13a8-12b1-4cee-91e4-645a62808359" targetNamespace="http://schemas.microsoft.com/office/2006/metadata/properties" ma:root="true" ma:fieldsID="cdad84c82f7e98ec508be54dc62030bb" ns2:_="" ns3:_="">
    <xsd:import namespace="bc9be6ef-036f-4d38-ab45-2a4da0c93cb0"/>
    <xsd:import namespace="fdff13a8-12b1-4cee-91e4-645a6280835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9be6ef-036f-4d38-ab45-2a4da0c93cb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f13a8-12b1-4cee-91e4-645a628083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c9be6ef-036f-4d38-ab45-2a4da0c93cb0">C6U45NHNYSXQ-647284319-790</_dlc_DocId>
    <_dlc_DocIdUrl xmlns="bc9be6ef-036f-4d38-ab45-2a4da0c93cb0">
      <Url>https://enbridge.sharepoint.com/teams/EB-2022-02002024Rebasing/_layouts/15/DocIdRedir.aspx?ID=C6U45NHNYSXQ-647284319-790</Url>
      <Description>C6U45NHNYSXQ-647284319-790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C804684-B364-4E0F-B353-4A68A12EDE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AFD73B-0547-4D33-8544-43E3D15B9D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9be6ef-036f-4d38-ab45-2a4da0c93cb0"/>
    <ds:schemaRef ds:uri="fdff13a8-12b1-4cee-91e4-645a628083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8C63D8-E91B-4F17-85A7-67C26B0142FF}">
  <ds:schemaRefs>
    <ds:schemaRef ds:uri="http://purl.org/dc/elements/1.1/"/>
    <ds:schemaRef ds:uri="http://schemas.microsoft.com/office/2006/metadata/properties"/>
    <ds:schemaRef ds:uri="fdff13a8-12b1-4cee-91e4-645a62808359"/>
    <ds:schemaRef ds:uri="bc9be6ef-036f-4d38-ab45-2a4da0c93cb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AEDC941F-6FBB-47B8-97E5-87EB2A661A9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General</vt:lpstr>
      <vt:lpstr>Total Energy System Cost</vt:lpstr>
      <vt:lpstr>End-User Costs</vt:lpstr>
      <vt:lpstr>SupplyTechCosts Gas</vt:lpstr>
      <vt:lpstr>SupplyTechCosts Elec</vt:lpstr>
      <vt:lpstr>Known Capacity Costs</vt:lpstr>
      <vt:lpstr>Dispatch Import Costs</vt:lpstr>
      <vt:lpstr>InfraTech Dispatch Costs (to)</vt:lpstr>
      <vt:lpstr>InfraTech Dispatch Costs (from)</vt:lpstr>
      <vt:lpstr>InfraTech Capacity Costs</vt:lpstr>
      <vt:lpstr>InfraTech Capacity Costs byType</vt:lpstr>
      <vt:lpstr>Raw Data&gt;&gt;</vt:lpstr>
      <vt:lpstr>cumul_supply_cap_granular</vt:lpstr>
      <vt:lpstr>CF_all_discounted</vt:lpstr>
      <vt:lpstr>SupplyTechUnitCosts</vt:lpstr>
      <vt:lpstr>cost_unit</vt:lpstr>
      <vt:lpstr>'End-User Costs'!Print_Area</vt:lpstr>
      <vt:lpstr>General!Print_Area</vt:lpstr>
      <vt:lpstr>'Total Energy System Cost'!Print_Area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Josephine CONWAY</dc:creator>
  <cp:keywords/>
  <dc:description/>
  <cp:lastModifiedBy>Angela Monforton</cp:lastModifiedBy>
  <cp:revision/>
  <cp:lastPrinted>2023-04-06T18:37:05Z</cp:lastPrinted>
  <dcterms:created xsi:type="dcterms:W3CDTF">2021-08-03T10:50:18Z</dcterms:created>
  <dcterms:modified xsi:type="dcterms:W3CDTF">2023-04-06T18:42:24Z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0x01010004A99DC5F2E29C4EA0320A2DE468F5FC</vt:lpwstr>
  </property>
  <property fmtid="{D5CDD505-2E9C-101B-9397-08002B2CF9AE}" pid="3" name="MSIP_Label_b1a6f161-e42b-4c47-8f69-f6a81e023e2d_Enabled">
    <vt:lpwstr>true</vt:lpwstr>
  </property>
  <property fmtid="{D5CDD505-2E9C-101B-9397-08002B2CF9AE}" pid="4" name="MSIP_Label_b1a6f161-e42b-4c47-8f69-f6a81e023e2d_SetDate">
    <vt:lpwstr>2023-04-06T14:56:56Z</vt:lpwstr>
  </property>
  <property fmtid="{D5CDD505-2E9C-101B-9397-08002B2CF9AE}" pid="5" name="MSIP_Label_b1a6f161-e42b-4c47-8f69-f6a81e023e2d_Method">
    <vt:lpwstr>Standard</vt:lpwstr>
  </property>
  <property fmtid="{D5CDD505-2E9C-101B-9397-08002B2CF9AE}" pid="6" name="MSIP_Label_b1a6f161-e42b-4c47-8f69-f6a81e023e2d_Name">
    <vt:lpwstr>b1a6f161-e42b-4c47-8f69-f6a81e023e2d</vt:lpwstr>
  </property>
  <property fmtid="{D5CDD505-2E9C-101B-9397-08002B2CF9AE}" pid="7" name="MSIP_Label_b1a6f161-e42b-4c47-8f69-f6a81e023e2d_SiteId">
    <vt:lpwstr>271df5c2-953a-497b-93ad-7adf7a4b3cd7</vt:lpwstr>
  </property>
  <property fmtid="{D5CDD505-2E9C-101B-9397-08002B2CF9AE}" pid="8" name="MSIP_Label_b1a6f161-e42b-4c47-8f69-f6a81e023e2d_ActionId">
    <vt:lpwstr>7aba7e22-02c4-4ad1-b753-e4925fb845ce</vt:lpwstr>
  </property>
  <property fmtid="{D5CDD505-2E9C-101B-9397-08002B2CF9AE}" pid="9" name="MSIP_Label_b1a6f161-e42b-4c47-8f69-f6a81e023e2d_ContentBits">
    <vt:lpwstr>0</vt:lpwstr>
  </property>
  <property fmtid="{D5CDD505-2E9C-101B-9397-08002B2CF9AE}" pid="10" name="_dlc_DocIdItemGuid">
    <vt:lpwstr>c0afba1c-5ddd-408d-9acc-593fcab48c77</vt:lpwstr>
  </property>
</Properties>
</file>